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slicers/slicer3.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5.xml" ContentType="application/vnd.openxmlformats-officedocument.drawing+xml"/>
  <Override PartName="/xl/slicers/slicer5.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CER\Documents\ExcelR Projects\Insurance Project\Insurance_Analytics_Project\excel_dashboard\"/>
    </mc:Choice>
  </mc:AlternateContent>
  <xr:revisionPtr revIDLastSave="0" documentId="13_ncr:1_{C38E49E1-D0CB-40FD-B381-07BE7FB8F679}" xr6:coauthVersionLast="47" xr6:coauthVersionMax="47" xr10:uidLastSave="{00000000-0000-0000-0000-000000000000}"/>
  <bookViews>
    <workbookView xWindow="-108" yWindow="-108" windowWidth="23256" windowHeight="12576" tabRatio="920" activeTab="7" xr2:uid="{D1BD4301-9299-431E-96F1-08BF154828C3}"/>
  </bookViews>
  <sheets>
    <sheet name="Master_data" sheetId="9" r:id="rId1"/>
    <sheet name="Claims_Fact" sheetId="2" r:id="rId2"/>
    <sheet name="Payment_Fact" sheetId="3" r:id="rId3"/>
    <sheet name="Dashboard_Data" sheetId="4" r:id="rId4"/>
    <sheet name="Executive_Overview" sheetId="5" r:id="rId5"/>
    <sheet name="Customer_Analytics" sheetId="6" r:id="rId6"/>
    <sheet name="Claims_Payments" sheetId="7" r:id="rId7"/>
    <sheet name="Risk_Renewal" sheetId="8" r:id="rId8"/>
  </sheets>
  <definedNames>
    <definedName name="ExternalData_1" localSheetId="1" hidden="1">'Claims_Fact'!$A$1:$M$5001</definedName>
    <definedName name="ExternalData_1" localSheetId="0" hidden="1">Master_data!$A$1:$AD$5001</definedName>
    <definedName name="ExternalData_1" localSheetId="2" hidden="1">Payment_Fact!$A$1:$K$5001</definedName>
    <definedName name="PT_ClaimStatus">Dashboard_Data!$H$49:$I$53</definedName>
    <definedName name="PT_PaymentStatus">Dashboard_Data!$H$57:$I$60</definedName>
    <definedName name="PT_PolicyStatus">Dashboard_Data!$H$23:$I$27</definedName>
    <definedName name="PT_PolicyType">Dashboard_Data!$H$2:$I$7</definedName>
    <definedName name="PT_PremiumByType">Dashboard_Data!$H$13:$I$18</definedName>
    <definedName name="PT_RenewalStatus">Dashboard_Data!$H$41:$I$45</definedName>
    <definedName name="PT_RiskCategory">Dashboard_Data!$H$31:$I$35</definedName>
    <definedName name="Slicer_Age_Bucket">#N/A</definedName>
    <definedName name="Slicer_Claim_Status">#N/A</definedName>
    <definedName name="Slicer_Gender1">#N/A</definedName>
    <definedName name="Slicer_Payment_Method">#N/A</definedName>
    <definedName name="Slicer_Payment_Status">#N/A</definedName>
    <definedName name="Slicer_Policy_Type1">#N/A</definedName>
    <definedName name="Slicer_Renewal_Status1">#N/A</definedName>
    <definedName name="Slicer_Risk_Category1">#N/A</definedName>
    <definedName name="Slicer_Status1">#N/A</definedName>
    <definedName name="tblClaims">claims_fact[#All]</definedName>
    <definedName name="tblMaster">#REF!</definedName>
    <definedName name="tblPayments">payment_fact[#All]</definedName>
  </definedNames>
  <calcPr calcId="191029"/>
  <pivotCaches>
    <pivotCache cacheId="7" r:id="rId9"/>
    <pivotCache cacheId="8"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4" l="1"/>
  <c r="B32" i="4"/>
  <c r="B31" i="4"/>
  <c r="B19" i="4"/>
  <c r="B29" i="4"/>
  <c r="B28" i="4"/>
  <c r="B27" i="4"/>
  <c r="D4" i="4"/>
  <c r="B25" i="4"/>
  <c r="B23" i="4"/>
  <c r="B22" i="4"/>
  <c r="B17" i="4"/>
  <c r="B18" i="4" s="1"/>
  <c r="A15" i="4"/>
  <c r="B13" i="4"/>
  <c r="B21" i="4" s="1"/>
  <c r="B9" i="4"/>
  <c r="B10" i="4" s="1"/>
  <c r="B7" i="4"/>
  <c r="B8" i="4" s="1"/>
  <c r="B5" i="4"/>
  <c r="B6" i="4" s="1"/>
  <c r="B4" i="4"/>
  <c r="C3" i="4"/>
  <c r="B3" i="4"/>
  <c r="B2" i="4"/>
  <c r="B1" i="4"/>
  <c r="B11" i="4" l="1"/>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B11" authorId="0" shapeId="0" xr:uid="{902F54BE-37CF-4418-B916-B142C293EA2F}">
      <text>
        <r>
          <rPr>
            <b/>
            <sz val="9"/>
            <color indexed="81"/>
            <rFont val="Tahoma"/>
            <family val="2"/>
          </rPr>
          <t>Chetan:</t>
        </r>
        <r>
          <rPr>
            <sz val="9"/>
            <color indexed="81"/>
            <rFont val="Tahoma"/>
            <family val="2"/>
          </rPr>
          <t xml:space="preserve">
Since this is a synthetic educational dataset, some financial ratios are not realistic. The focus is on analytical methodology, KPI engineering, customer segmentation, claims analysis, risk profiling, and dashboard development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732129-41F4-499C-9C2A-E505737E58D2}" keepAlive="1" name="Query - claims_fact" description="Connection to the 'claims_fact' query in the workbook." type="5" refreshedVersion="8" background="1" saveData="1">
    <dbPr connection="Provider=Microsoft.Mashup.OleDb.1;Data Source=$Workbook$;Location=claims_fact;Extended Properties=&quot;&quot;" command="SELECT * FROM [claims_fact]"/>
  </connection>
  <connection id="2" xr16:uid="{A4D57B93-C17D-4B07-8CE1-E90C41D6F75F}" keepAlive="1" name="Query - payment_fact" description="Connection to the 'payment_fact' query in the workbook." type="5" refreshedVersion="8" background="1" saveData="1">
    <dbPr connection="Provider=Microsoft.Mashup.OleDb.1;Data Source=$Workbook$;Location=payment_fact;Extended Properties=&quot;&quot;" command="SELECT * FROM [payment_fact]"/>
  </connection>
  <connection id="3" xr16:uid="{DBDFC4DC-64B9-4319-B1BC-81A897E3ABCA}" keepAlive="1" name="Query - policy_master_dataset" description="Connection to the 'policy_master_dataset' query in the workbook." type="5" refreshedVersion="8" background="1" saveData="1">
    <dbPr connection="Provider=Microsoft.Mashup.OleDb.1;Data Source=$Workbook$;Location=policy_master_dataset;Extended Properties=&quot;&quot;" command="SELECT * FROM [policy_master_dataset]"/>
  </connection>
</connections>
</file>

<file path=xl/sharedStrings.xml><?xml version="1.0" encoding="utf-8"?>
<sst xmlns="http://schemas.openxmlformats.org/spreadsheetml/2006/main" count="135260" uniqueCount="35174">
  <si>
    <t>Customer ID</t>
  </si>
  <si>
    <t>Name</t>
  </si>
  <si>
    <t>Gender</t>
  </si>
  <si>
    <t>Age</t>
  </si>
  <si>
    <t>Occupation</t>
  </si>
  <si>
    <t>Marital Status</t>
  </si>
  <si>
    <t>Address (City, State, Zip Code)</t>
  </si>
  <si>
    <t>Age Bucket</t>
  </si>
  <si>
    <t>Married Flag</t>
  </si>
  <si>
    <t>Senior Citizen Flag</t>
  </si>
  <si>
    <t>Customer Segment</t>
  </si>
  <si>
    <t>Policy ID</t>
  </si>
  <si>
    <t>Policy Type</t>
  </si>
  <si>
    <t>Coverage Amount</t>
  </si>
  <si>
    <t>Premium Amount</t>
  </si>
  <si>
    <t>Policy Start Date</t>
  </si>
  <si>
    <t>Policy End Date</t>
  </si>
  <si>
    <t>Payment Frequency</t>
  </si>
  <si>
    <t>Status</t>
  </si>
  <si>
    <t>Policy Duration Days</t>
  </si>
  <si>
    <t>Policy Duration Category</t>
  </si>
  <si>
    <t>Active Policy Flag</t>
  </si>
  <si>
    <t>Agent ID</t>
  </si>
  <si>
    <t>Renewal Status</t>
  </si>
  <si>
    <t>Policy Discounts</t>
  </si>
  <si>
    <t>Risk Score</t>
  </si>
  <si>
    <t>High_Risk_Flag</t>
  </si>
  <si>
    <t>Risk Category</t>
  </si>
  <si>
    <t>High Risk Flag</t>
  </si>
  <si>
    <t>Renewal Segment</t>
  </si>
  <si>
    <t>CUST87425473</t>
  </si>
  <si>
    <t>Norma Fisher</t>
  </si>
  <si>
    <t>Female</t>
  </si>
  <si>
    <t>Futures trader</t>
  </si>
  <si>
    <t>Married</t>
  </si>
  <si>
    <t>Sullivanport, New Mexico, 47431</t>
  </si>
  <si>
    <t>56+</t>
  </si>
  <si>
    <t>Senior Adult</t>
  </si>
  <si>
    <t>POL10637039</t>
  </si>
  <si>
    <t>Property</t>
  </si>
  <si>
    <t>Annually</t>
  </si>
  <si>
    <t>Terminated</t>
  </si>
  <si>
    <t>Long Term</t>
  </si>
  <si>
    <t>AGT55023546</t>
  </si>
  <si>
    <t>Pending</t>
  </si>
  <si>
    <t>Medium Risk</t>
  </si>
  <si>
    <t>At Risk</t>
  </si>
  <si>
    <t>CUST52762998</t>
  </si>
  <si>
    <t>Susan Wagner</t>
  </si>
  <si>
    <t>Male</t>
  </si>
  <si>
    <t>Herbalist</t>
  </si>
  <si>
    <t>Single</t>
  </si>
  <si>
    <t>Port Cody, Kentucky, 70305</t>
  </si>
  <si>
    <t>POL30067784</t>
  </si>
  <si>
    <t>Health</t>
  </si>
  <si>
    <t>Lapsed</t>
  </si>
  <si>
    <t>AGT12774099</t>
  </si>
  <si>
    <t>Not Renewed</t>
  </si>
  <si>
    <t>High Risk</t>
  </si>
  <si>
    <t>Churned</t>
  </si>
  <si>
    <t>Other</t>
  </si>
  <si>
    <t>Buyer, retail</t>
  </si>
  <si>
    <t>Widowed</t>
  </si>
  <si>
    <t>CUST82850738</t>
  </si>
  <si>
    <t>Martin Harris</t>
  </si>
  <si>
    <t>Sub</t>
  </si>
  <si>
    <t>Ramoshaven, Kentucky, 08664</t>
  </si>
  <si>
    <t>18-25</t>
  </si>
  <si>
    <t>Young Adult</t>
  </si>
  <si>
    <t>POL32316303</t>
  </si>
  <si>
    <t>Auto</t>
  </si>
  <si>
    <t>AGT98177414</t>
  </si>
  <si>
    <t>Renewed</t>
  </si>
  <si>
    <t>Low Risk</t>
  </si>
  <si>
    <t>Loyal</t>
  </si>
  <si>
    <t>CUST83770928</t>
  </si>
  <si>
    <t>Kimberly Smith</t>
  </si>
  <si>
    <t>Oceanographer</t>
  </si>
  <si>
    <t>New Tristanmouth, Kansas, 96220</t>
  </si>
  <si>
    <t>POL60672344</t>
  </si>
  <si>
    <t>Active</t>
  </si>
  <si>
    <t>AGT74100066</t>
  </si>
  <si>
    <t>POL70199824</t>
  </si>
  <si>
    <t>AGT56558569</t>
  </si>
  <si>
    <t>CUST03591575</t>
  </si>
  <si>
    <t>Seth Lee</t>
  </si>
  <si>
    <t>Tax inspector</t>
  </si>
  <si>
    <t>Divorced</t>
  </si>
  <si>
    <t>East Linda, Georgia, 71671</t>
  </si>
  <si>
    <t>36-45</t>
  </si>
  <si>
    <t>Middle Age</t>
  </si>
  <si>
    <t>POL25630495</t>
  </si>
  <si>
    <t>AGT34601248</t>
  </si>
  <si>
    <t>CUST45352116</t>
  </si>
  <si>
    <t>Bobby Flores</t>
  </si>
  <si>
    <t>Rural practice surveyor</t>
  </si>
  <si>
    <t>Rodriguezside, Maine, 93111</t>
  </si>
  <si>
    <t>46-55</t>
  </si>
  <si>
    <t>POL02911863</t>
  </si>
  <si>
    <t>Quarterly</t>
  </si>
  <si>
    <t>Medium Term</t>
  </si>
  <si>
    <t>AGT68996981</t>
  </si>
  <si>
    <t>POL24987681</t>
  </si>
  <si>
    <t>Monthly</t>
  </si>
  <si>
    <t>AGT15247343</t>
  </si>
  <si>
    <t>Engineer, electronics</t>
  </si>
  <si>
    <t>Amenity horticulturist</t>
  </si>
  <si>
    <t>Catering manager</t>
  </si>
  <si>
    <t>Theme park manager</t>
  </si>
  <si>
    <t>26-35</t>
  </si>
  <si>
    <t>Marketing executive</t>
  </si>
  <si>
    <t>Geoscientist</t>
  </si>
  <si>
    <t>English as a foreign language teacher</t>
  </si>
  <si>
    <t>CUST90683254</t>
  </si>
  <si>
    <t>Caleb Lopez</t>
  </si>
  <si>
    <t>Teaching laboratory technician</t>
  </si>
  <si>
    <t>South Christopherville, Arizona, 79865</t>
  </si>
  <si>
    <t>POL65820287</t>
  </si>
  <si>
    <t>Life</t>
  </si>
  <si>
    <t>AGT96226967</t>
  </si>
  <si>
    <t>POL71626215</t>
  </si>
  <si>
    <t>AGT86110587</t>
  </si>
  <si>
    <t>Community pharmacist</t>
  </si>
  <si>
    <t>Building control surveyor</t>
  </si>
  <si>
    <t>CUST34601326</t>
  </si>
  <si>
    <t>Jonathan Williams</t>
  </si>
  <si>
    <t>Chiropractor</t>
  </si>
  <si>
    <t>Gonzalezstad, Washington, 62133</t>
  </si>
  <si>
    <t>POL91190170</t>
  </si>
  <si>
    <t>AGT22823619</t>
  </si>
  <si>
    <t>CUST47460421</t>
  </si>
  <si>
    <t>Tamara Jackson</t>
  </si>
  <si>
    <t>Port Ericaburgh, Michigan, 69900</t>
  </si>
  <si>
    <t>POL97881363</t>
  </si>
  <si>
    <t>AGT85867026</t>
  </si>
  <si>
    <t>POL29228697</t>
  </si>
  <si>
    <t>AGT72422447</t>
  </si>
  <si>
    <t>POL35328184</t>
  </si>
  <si>
    <t>AGT19978799</t>
  </si>
  <si>
    <t>Economist</t>
  </si>
  <si>
    <t>Designer, exhibition/display</t>
  </si>
  <si>
    <t>CUST97126861</t>
  </si>
  <si>
    <t>Brandi Collins</t>
  </si>
  <si>
    <t>Patent examiner</t>
  </si>
  <si>
    <t>North Brookemouth, Hawaii, 31881</t>
  </si>
  <si>
    <t>POL98955756</t>
  </si>
  <si>
    <t>AGT69001186</t>
  </si>
  <si>
    <t>POL73942223</t>
  </si>
  <si>
    <t>AGT38391593</t>
  </si>
  <si>
    <t>CUST02233588</t>
  </si>
  <si>
    <t>Jerome Page</t>
  </si>
  <si>
    <t>Johnsonshire, Nebraska, 87296</t>
  </si>
  <si>
    <t>POL53660854</t>
  </si>
  <si>
    <t>AGT05331358</t>
  </si>
  <si>
    <t>POL49945378</t>
  </si>
  <si>
    <t>AGT55714499</t>
  </si>
  <si>
    <t>CUST63525013</t>
  </si>
  <si>
    <t>Carol Brown</t>
  </si>
  <si>
    <t>Designer, industrial/product</t>
  </si>
  <si>
    <t>Rosefort, Oklahoma, 79665</t>
  </si>
  <si>
    <t>POL70863328</t>
  </si>
  <si>
    <t>AGT64069744</t>
  </si>
  <si>
    <t>POL81184325</t>
  </si>
  <si>
    <t>AGT12684765</t>
  </si>
  <si>
    <t>CUST70215391</t>
  </si>
  <si>
    <t>Stacey Simpson</t>
  </si>
  <si>
    <t>Insurance underwriter</t>
  </si>
  <si>
    <t>Williamschester, Illinois, 72402</t>
  </si>
  <si>
    <t>POL65504828</t>
  </si>
  <si>
    <t>AGT09870015</t>
  </si>
  <si>
    <t>POL62871234</t>
  </si>
  <si>
    <t>AGT87242817</t>
  </si>
  <si>
    <t>POL38688649</t>
  </si>
  <si>
    <t>AGT95063933</t>
  </si>
  <si>
    <t>Operational investment banker</t>
  </si>
  <si>
    <t>Veterinary surgeon</t>
  </si>
  <si>
    <t>CUST63960070</t>
  </si>
  <si>
    <t>Catherine Alvarez</t>
  </si>
  <si>
    <t>Occupational psychologist</t>
  </si>
  <si>
    <t>North Joshuamouth, Delaware, 34119</t>
  </si>
  <si>
    <t>POL71493130</t>
  </si>
  <si>
    <t>AGT54576781</t>
  </si>
  <si>
    <t>POL57397238</t>
  </si>
  <si>
    <t>AGT19679076</t>
  </si>
  <si>
    <t>CUST52977202</t>
  </si>
  <si>
    <t>Joseph Curtis</t>
  </si>
  <si>
    <t>Loss adjuster, chartered</t>
  </si>
  <si>
    <t>Port Erictown, Arizona, 05830</t>
  </si>
  <si>
    <t>POL06723826</t>
  </si>
  <si>
    <t>AGT79766570</t>
  </si>
  <si>
    <t>POL66161034</t>
  </si>
  <si>
    <t>AGT43627793</t>
  </si>
  <si>
    <t>Medical technical officer</t>
  </si>
  <si>
    <t>CUST20921135</t>
  </si>
  <si>
    <t>Margaret Watson</t>
  </si>
  <si>
    <t>Soil scientist</t>
  </si>
  <si>
    <t>East Nicholas, Maine, 01667</t>
  </si>
  <si>
    <t>POL13276567</t>
  </si>
  <si>
    <t>AGT41268647</t>
  </si>
  <si>
    <t>POL12273521</t>
  </si>
  <si>
    <t>AGT35656742</t>
  </si>
  <si>
    <t>POL52358331</t>
  </si>
  <si>
    <t>AGT81169687</t>
  </si>
  <si>
    <t>Mental health nurse</t>
  </si>
  <si>
    <t>CUST07733586</t>
  </si>
  <si>
    <t>William Roberts</t>
  </si>
  <si>
    <t>Nutritional therapist</t>
  </si>
  <si>
    <t>West Danny, Washington, 31919</t>
  </si>
  <si>
    <t>POL12428570</t>
  </si>
  <si>
    <t>AGT70288312</t>
  </si>
  <si>
    <t>POL43969785</t>
  </si>
  <si>
    <t>AGT30079164</t>
  </si>
  <si>
    <t>CUST78008020</t>
  </si>
  <si>
    <t>Elizabeth Vincent</t>
  </si>
  <si>
    <t>Building services engineer</t>
  </si>
  <si>
    <t>Richardmouth, Maryland, 54859</t>
  </si>
  <si>
    <t>POL35610268</t>
  </si>
  <si>
    <t>AGT76909046</t>
  </si>
  <si>
    <t>POL08734095</t>
  </si>
  <si>
    <t>AGT41083446</t>
  </si>
  <si>
    <t>POL34373487</t>
  </si>
  <si>
    <t>AGT77173574</t>
  </si>
  <si>
    <t>CUST88843350</t>
  </si>
  <si>
    <t>Justin Olson</t>
  </si>
  <si>
    <t>Leisure centre manager</t>
  </si>
  <si>
    <t>Davidville, Vermont, 65740</t>
  </si>
  <si>
    <t>POL94500784</t>
  </si>
  <si>
    <t>AGT56323679</t>
  </si>
  <si>
    <t>Designer, furniture</t>
  </si>
  <si>
    <t>Biochemist, clinical</t>
  </si>
  <si>
    <t>CUST80612800</t>
  </si>
  <si>
    <t>Thomas Kramer</t>
  </si>
  <si>
    <t>Engineer, water</t>
  </si>
  <si>
    <t>Millerbury, Kentucky, 77208</t>
  </si>
  <si>
    <t>POL97704616</t>
  </si>
  <si>
    <t>AGT79772172</t>
  </si>
  <si>
    <t>Bonds trader</t>
  </si>
  <si>
    <t>CUST41066153</t>
  </si>
  <si>
    <t>Daniel Williams</t>
  </si>
  <si>
    <t>Engineer, technical sales</t>
  </si>
  <si>
    <t>North James, Missouri, 47902</t>
  </si>
  <si>
    <t>POL38618818</t>
  </si>
  <si>
    <t>AGT10306413</t>
  </si>
  <si>
    <t>Ranger/warden</t>
  </si>
  <si>
    <t>IT trainer</t>
  </si>
  <si>
    <t>CUST47009499</t>
  </si>
  <si>
    <t>Alexandra Thornton</t>
  </si>
  <si>
    <t>Investment banker, corporate</t>
  </si>
  <si>
    <t>Austinberg, Kentucky, 79483</t>
  </si>
  <si>
    <t>POL22033410</t>
  </si>
  <si>
    <t>AGT09924967</t>
  </si>
  <si>
    <t>POL80850995</t>
  </si>
  <si>
    <t>AGT35916505</t>
  </si>
  <si>
    <t>CUST08876431</t>
  </si>
  <si>
    <t>Sarah Aguilar</t>
  </si>
  <si>
    <t>Psychotherapist, dance movement</t>
  </si>
  <si>
    <t>Port Christopherton, California, 30004</t>
  </si>
  <si>
    <t>POL68220534</t>
  </si>
  <si>
    <t>AGT04189162</t>
  </si>
  <si>
    <t>POL04548210</t>
  </si>
  <si>
    <t>AGT80997275</t>
  </si>
  <si>
    <t>Production assistant, radio</t>
  </si>
  <si>
    <t>CUST70030309</t>
  </si>
  <si>
    <t>Kathy Santana</t>
  </si>
  <si>
    <t>Retail buyer</t>
  </si>
  <si>
    <t>New Christopherhaven, Wisconsin, 79162</t>
  </si>
  <si>
    <t>POL96935129</t>
  </si>
  <si>
    <t>AGT38635867</t>
  </si>
  <si>
    <t>POL72072111</t>
  </si>
  <si>
    <t>AGT13513566</t>
  </si>
  <si>
    <t>POL32734237</t>
  </si>
  <si>
    <t>AGT60829450</t>
  </si>
  <si>
    <t>POL42381985</t>
  </si>
  <si>
    <t>AGT69563556</t>
  </si>
  <si>
    <t>Social worker</t>
  </si>
  <si>
    <t>CUST11391934</t>
  </si>
  <si>
    <t>Sarah Yates</t>
  </si>
  <si>
    <t>Academic librarian</t>
  </si>
  <si>
    <t>West William, Kentucky, 44106</t>
  </si>
  <si>
    <t>POL08242305</t>
  </si>
  <si>
    <t>AGT20764077</t>
  </si>
  <si>
    <t>CUST19151898</t>
  </si>
  <si>
    <t>Scott Hahn</t>
  </si>
  <si>
    <t>Immunologist</t>
  </si>
  <si>
    <t>Cruzfurt, Arkansas, 21969</t>
  </si>
  <si>
    <t>POL31916884</t>
  </si>
  <si>
    <t>AGT98447599</t>
  </si>
  <si>
    <t>Lecturer, higher education</t>
  </si>
  <si>
    <t>CUST57146043</t>
  </si>
  <si>
    <t>Megan Hernandez</t>
  </si>
  <si>
    <t>Manufacturing engineer</t>
  </si>
  <si>
    <t>Johnsonmouth, Missouri, 60647</t>
  </si>
  <si>
    <t>POL97318899</t>
  </si>
  <si>
    <t>AGT31076742</t>
  </si>
  <si>
    <t>POL68966328</t>
  </si>
  <si>
    <t>AGT59582264</t>
  </si>
  <si>
    <t>CUST56743742</t>
  </si>
  <si>
    <t>Chloe Logan</t>
  </si>
  <si>
    <t>Recycling officer</t>
  </si>
  <si>
    <t>North Chelseamouth, South Carolina, 83379</t>
  </si>
  <si>
    <t>POL52373291</t>
  </si>
  <si>
    <t>AGT82377982</t>
  </si>
  <si>
    <t>Wellsite geologist</t>
  </si>
  <si>
    <t>Community development worker</t>
  </si>
  <si>
    <t>Call centre manager</t>
  </si>
  <si>
    <t>CUST38610025</t>
  </si>
  <si>
    <t>Sherri Hall</t>
  </si>
  <si>
    <t>Hunterville, Georgia, 56333</t>
  </si>
  <si>
    <t>POL82089087</t>
  </si>
  <si>
    <t>AGT16448584</t>
  </si>
  <si>
    <t>CUST87082152</t>
  </si>
  <si>
    <t>Jennifer Miller</t>
  </si>
  <si>
    <t>Civil Service fast streamer</t>
  </si>
  <si>
    <t>Brownchester, Wyoming, 20968</t>
  </si>
  <si>
    <t>POL26196435</t>
  </si>
  <si>
    <t>AGT61763502</t>
  </si>
  <si>
    <t>POL12826359</t>
  </si>
  <si>
    <t>AGT54660984</t>
  </si>
  <si>
    <t>POL00776305</t>
  </si>
  <si>
    <t>AGT02632074</t>
  </si>
  <si>
    <t>Pensions consultant</t>
  </si>
  <si>
    <t>Air traffic controller</t>
  </si>
  <si>
    <t>CUST14823398</t>
  </si>
  <si>
    <t>Steven Clark</t>
  </si>
  <si>
    <t>Engineer, energy</t>
  </si>
  <si>
    <t>Lake Adrianstad, Vermont, 03731</t>
  </si>
  <si>
    <t>POL19746644</t>
  </si>
  <si>
    <t>AGT14578675</t>
  </si>
  <si>
    <t>CUST00698672</t>
  </si>
  <si>
    <t>Crystal Thomas</t>
  </si>
  <si>
    <t>Professor Emeritus</t>
  </si>
  <si>
    <t>South Maxwellview, Florida, 04162</t>
  </si>
  <si>
    <t>POL44115622</t>
  </si>
  <si>
    <t>AGT01186526</t>
  </si>
  <si>
    <t>CUST14314844</t>
  </si>
  <si>
    <t>Heidi Kennedy</t>
  </si>
  <si>
    <t>Horticulturist, commercial</t>
  </si>
  <si>
    <t>Sharonside, South Dakota, 43359</t>
  </si>
  <si>
    <t>POL32625291</t>
  </si>
  <si>
    <t>AGT24245670</t>
  </si>
  <si>
    <t>CUST19473832</t>
  </si>
  <si>
    <t>Willie Garcia</t>
  </si>
  <si>
    <t>Telecommunications researcher</t>
  </si>
  <si>
    <t>Ericberg, Florida, 29706</t>
  </si>
  <si>
    <t>POL89952764</t>
  </si>
  <si>
    <t>AGT96635757</t>
  </si>
  <si>
    <t>Horticulturist, amenity</t>
  </si>
  <si>
    <t>CUST67528346</t>
  </si>
  <si>
    <t>Blake Jones</t>
  </si>
  <si>
    <t>Petroleum engineer</t>
  </si>
  <si>
    <t>Andreaberg, Pennsylvania, 55838</t>
  </si>
  <si>
    <t>POL42881568</t>
  </si>
  <si>
    <t>AGT37420361</t>
  </si>
  <si>
    <t>Merchant navy officer</t>
  </si>
  <si>
    <t>Chemist, analytical</t>
  </si>
  <si>
    <t>CUST53482350</t>
  </si>
  <si>
    <t>Gina Mills</t>
  </si>
  <si>
    <t>Marine scientist</t>
  </si>
  <si>
    <t>Welchland, New Mexico, 99464</t>
  </si>
  <si>
    <t>POL31666008</t>
  </si>
  <si>
    <t>AGT42385083</t>
  </si>
  <si>
    <t>POL28874062</t>
  </si>
  <si>
    <t>AGT76232332</t>
  </si>
  <si>
    <t>CUST94440281</t>
  </si>
  <si>
    <t>Aaron Hale</t>
  </si>
  <si>
    <t>Water engineer</t>
  </si>
  <si>
    <t>Smithport, Delaware, 82934</t>
  </si>
  <si>
    <t>POL20325916</t>
  </si>
  <si>
    <t>AGT47331302</t>
  </si>
  <si>
    <t>Public affairs consultant</t>
  </si>
  <si>
    <t>CUST91867775</t>
  </si>
  <si>
    <t>William Martinez</t>
  </si>
  <si>
    <t>Architect</t>
  </si>
  <si>
    <t>West Raymondshire, Virginia, 52436</t>
  </si>
  <si>
    <t>POL01239814</t>
  </si>
  <si>
    <t>AGT58491749</t>
  </si>
  <si>
    <t>CUST21707227</t>
  </si>
  <si>
    <t>Paul Gomez</t>
  </si>
  <si>
    <t>Engineer, building services</t>
  </si>
  <si>
    <t>North Chadview, Maryland, 70446</t>
  </si>
  <si>
    <t>POL52707318</t>
  </si>
  <si>
    <t>AGT79686245</t>
  </si>
  <si>
    <t>CUST81617367</t>
  </si>
  <si>
    <t>Joseph Wright</t>
  </si>
  <si>
    <t>Development worker, community</t>
  </si>
  <si>
    <t>South Michelleport, North Dakota, 18119</t>
  </si>
  <si>
    <t>POL24627769</t>
  </si>
  <si>
    <t>AGT07785311</t>
  </si>
  <si>
    <t>POL92837863</t>
  </si>
  <si>
    <t>AGT41820852</t>
  </si>
  <si>
    <t>CUST79033345</t>
  </si>
  <si>
    <t>Lori Schmidt</t>
  </si>
  <si>
    <t>Paediatric nurse</t>
  </si>
  <si>
    <t>Figueroaview, Maine, 58482</t>
  </si>
  <si>
    <t>POL02404416</t>
  </si>
  <si>
    <t>AGT23876503</t>
  </si>
  <si>
    <t>POL10286073</t>
  </si>
  <si>
    <t>AGT01068051</t>
  </si>
  <si>
    <t>Community arts worker</t>
  </si>
  <si>
    <t>CUST21236149</t>
  </si>
  <si>
    <t>Heather Kennedy</t>
  </si>
  <si>
    <t>Pathologist</t>
  </si>
  <si>
    <t>South Tracy, North Carolina, 42213</t>
  </si>
  <si>
    <t>POL20348552</t>
  </si>
  <si>
    <t>AGT73840376</t>
  </si>
  <si>
    <t>CUST43951887</t>
  </si>
  <si>
    <t>Tyler Wallace Jr.</t>
  </si>
  <si>
    <t>Research scientist (life sciences)</t>
  </si>
  <si>
    <t>New Jasonstad, New Mexico, 51745</t>
  </si>
  <si>
    <t>POL91419021</t>
  </si>
  <si>
    <t>AGT29255598</t>
  </si>
  <si>
    <t>CUST26787300</t>
  </si>
  <si>
    <t>Alexandra Rose</t>
  </si>
  <si>
    <t>Broadcast engineer</t>
  </si>
  <si>
    <t>Lake Stacyfurt, Alabama, 47854</t>
  </si>
  <si>
    <t>POL22646973</t>
  </si>
  <si>
    <t>AGT66005978</t>
  </si>
  <si>
    <t>CUST06002600</t>
  </si>
  <si>
    <t>Joel Rivera</t>
  </si>
  <si>
    <t>Dispensing optician</t>
  </si>
  <si>
    <t>Robertchester, Georgia, 59128</t>
  </si>
  <si>
    <t>POL60505158</t>
  </si>
  <si>
    <t>AGT61525449</t>
  </si>
  <si>
    <t>Engineer, manufacturing</t>
  </si>
  <si>
    <t>CUST56686028</t>
  </si>
  <si>
    <t>Amanda Schultz</t>
  </si>
  <si>
    <t>Embryologist, clinical</t>
  </si>
  <si>
    <t>Brianburgh, Iowa, 80557</t>
  </si>
  <si>
    <t>POL71744441</t>
  </si>
  <si>
    <t>AGT66467932</t>
  </si>
  <si>
    <t>POL20316923</t>
  </si>
  <si>
    <t>AGT84263446</t>
  </si>
  <si>
    <t>POL37180601</t>
  </si>
  <si>
    <t>AGT74142340</t>
  </si>
  <si>
    <t>Higher education careers adviser</t>
  </si>
  <si>
    <t>Planning and development surveyor</t>
  </si>
  <si>
    <t>CUST45173890</t>
  </si>
  <si>
    <t>Andrew Martin</t>
  </si>
  <si>
    <t>Accountant, chartered certified</t>
  </si>
  <si>
    <t>Diamondberg, California, 56566</t>
  </si>
  <si>
    <t>POL38512389</t>
  </si>
  <si>
    <t>AGT75869040</t>
  </si>
  <si>
    <t>CUST97526474</t>
  </si>
  <si>
    <t>Tracy Sanders</t>
  </si>
  <si>
    <t>Environmental consultant</t>
  </si>
  <si>
    <t>Leeville, Rhode Island, 11723</t>
  </si>
  <si>
    <t>POL35985478</t>
  </si>
  <si>
    <t>AGT06180053</t>
  </si>
  <si>
    <t>POL84230041</t>
  </si>
  <si>
    <t>AGT32306241</t>
  </si>
  <si>
    <t>Journalist, broadcasting</t>
  </si>
  <si>
    <t>CUST38219892</t>
  </si>
  <si>
    <t>Sergio Reed</t>
  </si>
  <si>
    <t>Engineer, drilling</t>
  </si>
  <si>
    <t>Emilyport, Maryland, 68252</t>
  </si>
  <si>
    <t>POL29207851</t>
  </si>
  <si>
    <t>AGT04681471</t>
  </si>
  <si>
    <t>CUST98370859</t>
  </si>
  <si>
    <t>Dawn Cooper</t>
  </si>
  <si>
    <t>Film/video editor</t>
  </si>
  <si>
    <t>West Sarahland, Alabama, 60916</t>
  </si>
  <si>
    <t>POL61024790</t>
  </si>
  <si>
    <t>AGT74529653</t>
  </si>
  <si>
    <t>POL65537265</t>
  </si>
  <si>
    <t>AGT01638368</t>
  </si>
  <si>
    <t>CUST37690101</t>
  </si>
  <si>
    <t>Jeffrey Stark MD</t>
  </si>
  <si>
    <t>Research officer, political party</t>
  </si>
  <si>
    <t>Alexanderland, Colorado, 32108</t>
  </si>
  <si>
    <t>POL64365523</t>
  </si>
  <si>
    <t>AGT00961440</t>
  </si>
  <si>
    <t>CUST71549116</t>
  </si>
  <si>
    <t>Preston Gutierrez</t>
  </si>
  <si>
    <t>Engineer, production</t>
  </si>
  <si>
    <t>Salazarchester, Oklahoma, 99437</t>
  </si>
  <si>
    <t>POL56668614</t>
  </si>
  <si>
    <t>AGT78175799</t>
  </si>
  <si>
    <t>POL19165656</t>
  </si>
  <si>
    <t>AGT41949820</t>
  </si>
  <si>
    <t>POL89513880</t>
  </si>
  <si>
    <t>AGT33716201</t>
  </si>
  <si>
    <t>CUST72249795</t>
  </si>
  <si>
    <t>Jennifer Haley</t>
  </si>
  <si>
    <t>Fisheries officer</t>
  </si>
  <si>
    <t>Robinsonview, Minnesota, 42391</t>
  </si>
  <si>
    <t>POL82676830</t>
  </si>
  <si>
    <t>AGT87416341</t>
  </si>
  <si>
    <t>POL49188779</t>
  </si>
  <si>
    <t>AGT98623839</t>
  </si>
  <si>
    <t>CUST17787169</t>
  </si>
  <si>
    <t>Ashley Lam DDS</t>
  </si>
  <si>
    <t>Kimberlyhaven, Rhode Island, 61066</t>
  </si>
  <si>
    <t>POL46009613</t>
  </si>
  <si>
    <t>AGT24162859</t>
  </si>
  <si>
    <t>POL58601836</t>
  </si>
  <si>
    <t>AGT89927126</t>
  </si>
  <si>
    <t>CUST40967783</t>
  </si>
  <si>
    <t>Debbie Hall</t>
  </si>
  <si>
    <t>Commissioning editor</t>
  </si>
  <si>
    <t>East Jessicabury, Indiana, 37798</t>
  </si>
  <si>
    <t>POL31242516</t>
  </si>
  <si>
    <t>AGT63420461</t>
  </si>
  <si>
    <t>POL12430121</t>
  </si>
  <si>
    <t>AGT06837266</t>
  </si>
  <si>
    <t>POL11905173</t>
  </si>
  <si>
    <t>AGT63517100</t>
  </si>
  <si>
    <t>CUST64728299</t>
  </si>
  <si>
    <t>Yolanda Smith</t>
  </si>
  <si>
    <t>Trevinoville, Missouri, 85068</t>
  </si>
  <si>
    <t>POL62548114</t>
  </si>
  <si>
    <t>AGT01465812</t>
  </si>
  <si>
    <t>POL20686331</t>
  </si>
  <si>
    <t>AGT77043154</t>
  </si>
  <si>
    <t>POL44473237</t>
  </si>
  <si>
    <t>AGT31090730</t>
  </si>
  <si>
    <t>Event organiser</t>
  </si>
  <si>
    <t>Quantity surveyor</t>
  </si>
  <si>
    <t>Conservation officer, nature</t>
  </si>
  <si>
    <t>Research scientist (maths)</t>
  </si>
  <si>
    <t>CUST09893997</t>
  </si>
  <si>
    <t>Kevin Fuller</t>
  </si>
  <si>
    <t>Clinical cytogeneticist</t>
  </si>
  <si>
    <t>New Caitlinfort, New Jersey, 40962</t>
  </si>
  <si>
    <t>POL42688275</t>
  </si>
  <si>
    <t>AGT39597137</t>
  </si>
  <si>
    <t>Research officer, trade union</t>
  </si>
  <si>
    <t>Prison officer</t>
  </si>
  <si>
    <t>Dentist</t>
  </si>
  <si>
    <t>CUST57917005</t>
  </si>
  <si>
    <t>Darius Valdez</t>
  </si>
  <si>
    <t>West Teresachester, Florida, 28881</t>
  </si>
  <si>
    <t>POL56481027</t>
  </si>
  <si>
    <t>AGT16271239</t>
  </si>
  <si>
    <t>CUST43485981</t>
  </si>
  <si>
    <t>Charles Collins</t>
  </si>
  <si>
    <t>Land/geomatics surveyor</t>
  </si>
  <si>
    <t>Reyeschester, Kentucky, 70454</t>
  </si>
  <si>
    <t>POL40215067</t>
  </si>
  <si>
    <t>AGT97857831</t>
  </si>
  <si>
    <t>POL63789313</t>
  </si>
  <si>
    <t>AGT02151471</t>
  </si>
  <si>
    <t>CUST70814033</t>
  </si>
  <si>
    <t>Nancy Parks</t>
  </si>
  <si>
    <t>Psychologist, counselling</t>
  </si>
  <si>
    <t>New Sandrachester, Missouri, 22955</t>
  </si>
  <si>
    <t>POL13830672</t>
  </si>
  <si>
    <t>AGT73300909</t>
  </si>
  <si>
    <t>CUST99446623</t>
  </si>
  <si>
    <t>Charles Melton</t>
  </si>
  <si>
    <t>Scientist, audiological</t>
  </si>
  <si>
    <t>North Mark, Idaho, 32848</t>
  </si>
  <si>
    <t>POL01422170</t>
  </si>
  <si>
    <t>AGT27317496</t>
  </si>
  <si>
    <t>Surveyor, mining</t>
  </si>
  <si>
    <t>CUST45840087</t>
  </si>
  <si>
    <t>Judith Hernandez</t>
  </si>
  <si>
    <t>Town planner</t>
  </si>
  <si>
    <t>West Matthewfurt, Alaska, 82521</t>
  </si>
  <si>
    <t>POL04331178</t>
  </si>
  <si>
    <t>AGT03255335</t>
  </si>
  <si>
    <t>POL47676177</t>
  </si>
  <si>
    <t>AGT75537232</t>
  </si>
  <si>
    <t>CUST39617169</t>
  </si>
  <si>
    <t>Jennifer Nelson</t>
  </si>
  <si>
    <t>Research officer, government</t>
  </si>
  <si>
    <t>Smithhaven, Maine, 72649</t>
  </si>
  <si>
    <t>POL77471080</t>
  </si>
  <si>
    <t>AGT89666057</t>
  </si>
  <si>
    <t>CUST48602212</t>
  </si>
  <si>
    <t>Andrew Schmidt</t>
  </si>
  <si>
    <t>Sarahton, New Jersey, 52282</t>
  </si>
  <si>
    <t>POL09718181</t>
  </si>
  <si>
    <t>AGT90584467</t>
  </si>
  <si>
    <t>CUST48150903</t>
  </si>
  <si>
    <t>Jennifer Crawford</t>
  </si>
  <si>
    <t>Advertising art director</t>
  </si>
  <si>
    <t>Jodyton, Kentucky, 89725</t>
  </si>
  <si>
    <t>POL41128359</t>
  </si>
  <si>
    <t>AGT00933866</t>
  </si>
  <si>
    <t>CUST03009511</t>
  </si>
  <si>
    <t>Michele Hickman</t>
  </si>
  <si>
    <t>Engineer, maintenance (IT)</t>
  </si>
  <si>
    <t>Paulview, Indiana, 15704</t>
  </si>
  <si>
    <t>POL95387029</t>
  </si>
  <si>
    <t>AGT48143419</t>
  </si>
  <si>
    <t>CUST49321550</t>
  </si>
  <si>
    <t>Erin Schmitt</t>
  </si>
  <si>
    <t>Financial manager</t>
  </si>
  <si>
    <t>Franciscoberg, Michigan, 98463</t>
  </si>
  <si>
    <t>POL45455008</t>
  </si>
  <si>
    <t>AGT48475721</t>
  </si>
  <si>
    <t>CUST44423635</t>
  </si>
  <si>
    <t>Lauren Williams</t>
  </si>
  <si>
    <t>Michaelport, Massachusetts, 65363</t>
  </si>
  <si>
    <t>POL25321971</t>
  </si>
  <si>
    <t>AGT35957207</t>
  </si>
  <si>
    <t>Accommodation manager</t>
  </si>
  <si>
    <t>CUST13779414</t>
  </si>
  <si>
    <t>Tiffany Castillo</t>
  </si>
  <si>
    <t>Furniture designer</t>
  </si>
  <si>
    <t>North Ana, Nevada, 37031</t>
  </si>
  <si>
    <t>POL38583909</t>
  </si>
  <si>
    <t>AGT91783771</t>
  </si>
  <si>
    <t>Phytotherapist</t>
  </si>
  <si>
    <t>CUST62731614</t>
  </si>
  <si>
    <t>Gordon Thornton</t>
  </si>
  <si>
    <t>Podiatrist</t>
  </si>
  <si>
    <t>Port Adam, North Carolina, 20860</t>
  </si>
  <si>
    <t>POL50374708</t>
  </si>
  <si>
    <t>AGT48849515</t>
  </si>
  <si>
    <t>Music tutor</t>
  </si>
  <si>
    <t>Administrator, sports</t>
  </si>
  <si>
    <t>CUST35369973</t>
  </si>
  <si>
    <t>Lori Crawford</t>
  </si>
  <si>
    <t>West Jacob, Wisconsin, 55548</t>
  </si>
  <si>
    <t>POL59607702</t>
  </si>
  <si>
    <t>AGT59766175</t>
  </si>
  <si>
    <t>CUST95998610</t>
  </si>
  <si>
    <t>Jerome Manning</t>
  </si>
  <si>
    <t>Production assistant, television</t>
  </si>
  <si>
    <t>East Frankland, Nevada, 83698</t>
  </si>
  <si>
    <t>POL44559582</t>
  </si>
  <si>
    <t>AGT64161899</t>
  </si>
  <si>
    <t>POL83440343</t>
  </si>
  <si>
    <t>AGT92467682</t>
  </si>
  <si>
    <t>POL94833136</t>
  </si>
  <si>
    <t>AGT01391548</t>
  </si>
  <si>
    <t>CUST66269166</t>
  </si>
  <si>
    <t>Dillon Kim</t>
  </si>
  <si>
    <t>Market researcher</t>
  </si>
  <si>
    <t>Christophertown, New York, 01938</t>
  </si>
  <si>
    <t>POL97474248</t>
  </si>
  <si>
    <t>AGT73354406</t>
  </si>
  <si>
    <t>CUST08841452</t>
  </si>
  <si>
    <t>Christina Sanders</t>
  </si>
  <si>
    <t>Press photographer</t>
  </si>
  <si>
    <t>Terryton, Pennsylvania, 61490</t>
  </si>
  <si>
    <t>POL20126497</t>
  </si>
  <si>
    <t>AGT29749962</t>
  </si>
  <si>
    <t>Health promotion specialist</t>
  </si>
  <si>
    <t>Media planner</t>
  </si>
  <si>
    <t>CUST35441846</t>
  </si>
  <si>
    <t>Ernest Skinner</t>
  </si>
  <si>
    <t>Agricultural consultant</t>
  </si>
  <si>
    <t>Philipberg, Wisconsin, 83806</t>
  </si>
  <si>
    <t>POL73536906</t>
  </si>
  <si>
    <t>AGT10269202</t>
  </si>
  <si>
    <t>POL05732991</t>
  </si>
  <si>
    <t>AGT98613756</t>
  </si>
  <si>
    <t>Operations geologist</t>
  </si>
  <si>
    <t>CUST22118188</t>
  </si>
  <si>
    <t>Michele Moran</t>
  </si>
  <si>
    <t>Armed forces training and education officer</t>
  </si>
  <si>
    <t>Port Angelafurt, Idaho, 45681</t>
  </si>
  <si>
    <t>POL53814466</t>
  </si>
  <si>
    <t>AGT98262497</t>
  </si>
  <si>
    <t>POL41496276</t>
  </si>
  <si>
    <t>AGT43755776</t>
  </si>
  <si>
    <t>Ecologist</t>
  </si>
  <si>
    <t>CUST24920399</t>
  </si>
  <si>
    <t>Rachel Holmes</t>
  </si>
  <si>
    <t>Programmer, multimedia</t>
  </si>
  <si>
    <t>Port Rachel, Oklahoma, 20531</t>
  </si>
  <si>
    <t>POL64903447</t>
  </si>
  <si>
    <t>AGT25801636</t>
  </si>
  <si>
    <t>Analytical chemist</t>
  </si>
  <si>
    <t>Scientist, research (maths)</t>
  </si>
  <si>
    <t>Scientist, marine</t>
  </si>
  <si>
    <t>Multimedia specialist</t>
  </si>
  <si>
    <t>CUST54360382</t>
  </si>
  <si>
    <t>Catherine Martinez</t>
  </si>
  <si>
    <t>North Robert, Arkansas, 92099</t>
  </si>
  <si>
    <t>POL53680608</t>
  </si>
  <si>
    <t>AGT53700944</t>
  </si>
  <si>
    <t>POL40483314</t>
  </si>
  <si>
    <t>AGT50795133</t>
  </si>
  <si>
    <t>CUST42711609</t>
  </si>
  <si>
    <t>James Williams</t>
  </si>
  <si>
    <t>Samanthaland, Nebraska, 07579</t>
  </si>
  <si>
    <t>POL57704602</t>
  </si>
  <si>
    <t>AGT46290664</t>
  </si>
  <si>
    <t>Freight forwarder</t>
  </si>
  <si>
    <t>CUST59244029</t>
  </si>
  <si>
    <t>Robert Lee</t>
  </si>
  <si>
    <t>Naval architect</t>
  </si>
  <si>
    <t>West Coletown, Minnesota, 03297</t>
  </si>
  <si>
    <t>POL45490530</t>
  </si>
  <si>
    <t>AGT07677412</t>
  </si>
  <si>
    <t>CUST57866509</t>
  </si>
  <si>
    <t>Luis Valdez</t>
  </si>
  <si>
    <t>Administrator, Civil Service</t>
  </si>
  <si>
    <t>Stephenside, West Virginia, 91576</t>
  </si>
  <si>
    <t>POL64810571</t>
  </si>
  <si>
    <t>AGT17058955</t>
  </si>
  <si>
    <t>CUST01712934</t>
  </si>
  <si>
    <t>Bobby Williams PhD</t>
  </si>
  <si>
    <t>Garment/textile technologist</t>
  </si>
  <si>
    <t>Lake Zacharyland, Michigan, 47496</t>
  </si>
  <si>
    <t>POL33880190</t>
  </si>
  <si>
    <t>AGT07658273</t>
  </si>
  <si>
    <t>CUST64541512</t>
  </si>
  <si>
    <t>Kaitlin Johnson</t>
  </si>
  <si>
    <t>Scientist, clinical (histocompatibility and immunogenetics)</t>
  </si>
  <si>
    <t>Susantown, Missouri, 44762</t>
  </si>
  <si>
    <t>POL57812937</t>
  </si>
  <si>
    <t>AGT50030178</t>
  </si>
  <si>
    <t>CUST88437448</t>
  </si>
  <si>
    <t>Joshua Thomas</t>
  </si>
  <si>
    <t>Lake Erin, South Carolina, 43528</t>
  </si>
  <si>
    <t>POL46336502</t>
  </si>
  <si>
    <t>AGT72423698</t>
  </si>
  <si>
    <t>CUST22414349</t>
  </si>
  <si>
    <t>Karen Barron</t>
  </si>
  <si>
    <t>Occupational therapist</t>
  </si>
  <si>
    <t>East Johnport, Michigan, 22785</t>
  </si>
  <si>
    <t>POL22122728</t>
  </si>
  <si>
    <t>AGT13615911</t>
  </si>
  <si>
    <t>POL32797362</t>
  </si>
  <si>
    <t>AGT55545318</t>
  </si>
  <si>
    <t>POL87496744</t>
  </si>
  <si>
    <t>AGT40479401</t>
  </si>
  <si>
    <t>CUST64137898</t>
  </si>
  <si>
    <t>Alexis Conrad</t>
  </si>
  <si>
    <t>Accountant, chartered public finance</t>
  </si>
  <si>
    <t>Higginsburgh, Georgia, 03058</t>
  </si>
  <si>
    <t>POL53518274</t>
  </si>
  <si>
    <t>AGT51687993</t>
  </si>
  <si>
    <t>CUST71975466</t>
  </si>
  <si>
    <t>Frank Smith</t>
  </si>
  <si>
    <t>Art gallery manager</t>
  </si>
  <si>
    <t>New Cherylberg, Utah, 50291</t>
  </si>
  <si>
    <t>POL82496704</t>
  </si>
  <si>
    <t>AGT50818134</t>
  </si>
  <si>
    <t>CUST04637002</t>
  </si>
  <si>
    <t>Jennifer Bradley</t>
  </si>
  <si>
    <t>Learning mentor</t>
  </si>
  <si>
    <t>East Michael, Indiana, 70408</t>
  </si>
  <si>
    <t>POL77940500</t>
  </si>
  <si>
    <t>AGT87914607</t>
  </si>
  <si>
    <t>POL03990592</t>
  </si>
  <si>
    <t>AGT39576454</t>
  </si>
  <si>
    <t>CUST87469836</t>
  </si>
  <si>
    <t>Carlos Knight</t>
  </si>
  <si>
    <t>Make</t>
  </si>
  <si>
    <t>South Paulabury, New Mexico, 50538</t>
  </si>
  <si>
    <t>POL74252623</t>
  </si>
  <si>
    <t>AGT04014197</t>
  </si>
  <si>
    <t>CUST72304045</t>
  </si>
  <si>
    <t>Lindsey Chan</t>
  </si>
  <si>
    <t>Fast food restaurant manager</t>
  </si>
  <si>
    <t>Billymouth, Montana, 82565</t>
  </si>
  <si>
    <t>POL12063534</t>
  </si>
  <si>
    <t>AGT93914108</t>
  </si>
  <si>
    <t>Nurse, children's</t>
  </si>
  <si>
    <t>Librarian, public</t>
  </si>
  <si>
    <t>CUST12528235</t>
  </si>
  <si>
    <t>Jacob Thomas</t>
  </si>
  <si>
    <t>Materials engineer</t>
  </si>
  <si>
    <t>Mccoyton, Illinois, 34269</t>
  </si>
  <si>
    <t>POL42743605</t>
  </si>
  <si>
    <t>AGT04684814</t>
  </si>
  <si>
    <t>CUST90354954</t>
  </si>
  <si>
    <t>Kevin Phillips</t>
  </si>
  <si>
    <t>Architectural technologist</t>
  </si>
  <si>
    <t>Andreaton, Utah, 54312</t>
  </si>
  <si>
    <t>POL26862449</t>
  </si>
  <si>
    <t>AGT59061701</t>
  </si>
  <si>
    <t>POL02435283</t>
  </si>
  <si>
    <t>AGT77634289</t>
  </si>
  <si>
    <t>Consulting civil engineer</t>
  </si>
  <si>
    <t>CUST12667505</t>
  </si>
  <si>
    <t>Billy Page</t>
  </si>
  <si>
    <t>Careers adviser</t>
  </si>
  <si>
    <t>Gardnerside, Florida, 22682</t>
  </si>
  <si>
    <t>POL15978608</t>
  </si>
  <si>
    <t>AGT33733491</t>
  </si>
  <si>
    <t>CUST86219059</t>
  </si>
  <si>
    <t>Christopher Johnson</t>
  </si>
  <si>
    <t>Control and instrumentation engineer</t>
  </si>
  <si>
    <t>Kellyport, Virginia, 44432</t>
  </si>
  <si>
    <t>POL13721219</t>
  </si>
  <si>
    <t>AGT60125730</t>
  </si>
  <si>
    <t>CUST58545735</t>
  </si>
  <si>
    <t>Rebekah Sloan</t>
  </si>
  <si>
    <t>Osteopath</t>
  </si>
  <si>
    <t>Rachelmouth, South Dakota, 66241</t>
  </si>
  <si>
    <t>POL08716825</t>
  </si>
  <si>
    <t>AGT93944947</t>
  </si>
  <si>
    <t>POL37915217</t>
  </si>
  <si>
    <t>AGT64197733</t>
  </si>
  <si>
    <t>POL84424949</t>
  </si>
  <si>
    <t>AGT86989076</t>
  </si>
  <si>
    <t>CUST69367329</t>
  </si>
  <si>
    <t>Kim Thomas</t>
  </si>
  <si>
    <t>Mudlogger</t>
  </si>
  <si>
    <t>Jimmyfurt, Minnesota, 51653</t>
  </si>
  <si>
    <t>POL15598942</t>
  </si>
  <si>
    <t>AGT66923585</t>
  </si>
  <si>
    <t>POL64571358</t>
  </si>
  <si>
    <t>AGT98202723</t>
  </si>
  <si>
    <t>Optometrist</t>
  </si>
  <si>
    <t>CUST00812258</t>
  </si>
  <si>
    <t>Michele Walls</t>
  </si>
  <si>
    <t>Scientist, forensic</t>
  </si>
  <si>
    <t>Lake Kimberlyborough, Rhode Island, 84950</t>
  </si>
  <si>
    <t>POL54583693</t>
  </si>
  <si>
    <t>AGT21113368</t>
  </si>
  <si>
    <t>POL19065185</t>
  </si>
  <si>
    <t>AGT16286294</t>
  </si>
  <si>
    <t>CUST15432662</t>
  </si>
  <si>
    <t>Kayla Adams</t>
  </si>
  <si>
    <t>Volunteer coordinator</t>
  </si>
  <si>
    <t>South Christopher, Arizona, 01875</t>
  </si>
  <si>
    <t>POL82513265</t>
  </si>
  <si>
    <t>AGT42203449</t>
  </si>
  <si>
    <t>POL52695927</t>
  </si>
  <si>
    <t>AGT14165582</t>
  </si>
  <si>
    <t>CUST09396272</t>
  </si>
  <si>
    <t>Jack Sharp</t>
  </si>
  <si>
    <t>Lake Shawnshire, Vermont, 33778</t>
  </si>
  <si>
    <t>POL06516392</t>
  </si>
  <si>
    <t>AGT81456780</t>
  </si>
  <si>
    <t>POL61660074</t>
  </si>
  <si>
    <t>AGT30431698</t>
  </si>
  <si>
    <t>Designer, interior/spatial</t>
  </si>
  <si>
    <t>CUST35283238</t>
  </si>
  <si>
    <t>Sherry Holmes</t>
  </si>
  <si>
    <t>Translator</t>
  </si>
  <si>
    <t>South Jean, Montana, 35120</t>
  </si>
  <si>
    <t>POL75928270</t>
  </si>
  <si>
    <t>AGT23800009</t>
  </si>
  <si>
    <t>CUST83454246</t>
  </si>
  <si>
    <t>Chad Price</t>
  </si>
  <si>
    <t>South Sarahland, Tennessee, 77599</t>
  </si>
  <si>
    <t>POL72479103</t>
  </si>
  <si>
    <t>AGT10851677</t>
  </si>
  <si>
    <t>Archaeologist</t>
  </si>
  <si>
    <t>CUST25851292</t>
  </si>
  <si>
    <t>Jennifer Baker</t>
  </si>
  <si>
    <t>Erikberg, New Jersey, 09524</t>
  </si>
  <si>
    <t>POL27708077</t>
  </si>
  <si>
    <t>AGT97761864</t>
  </si>
  <si>
    <t>Outdoor activities/education manager</t>
  </si>
  <si>
    <t>Barista</t>
  </si>
  <si>
    <t>CUST47716501</t>
  </si>
  <si>
    <t>Darrell Roberson</t>
  </si>
  <si>
    <t>Insurance risk surveyor</t>
  </si>
  <si>
    <t>Jeffreyfort, Minnesota, 67213</t>
  </si>
  <si>
    <t>POL83891543</t>
  </si>
  <si>
    <t>AGT50896583</t>
  </si>
  <si>
    <t>POL34108237</t>
  </si>
  <si>
    <t>AGT70063438</t>
  </si>
  <si>
    <t>POL43986389</t>
  </si>
  <si>
    <t>AGT17043513</t>
  </si>
  <si>
    <t>Pharmacist, hospital</t>
  </si>
  <si>
    <t>CUST44428936</t>
  </si>
  <si>
    <t>Dwayne Gonzalez</t>
  </si>
  <si>
    <t>Quarry manager</t>
  </si>
  <si>
    <t>Justinberg, Wyoming, 16158</t>
  </si>
  <si>
    <t>POL78264122</t>
  </si>
  <si>
    <t>AGT79959332</t>
  </si>
  <si>
    <t>CUST65678125</t>
  </si>
  <si>
    <t>Jonathan Ruiz</t>
  </si>
  <si>
    <t>Midwife</t>
  </si>
  <si>
    <t>Ryanstad, Montana, 94134</t>
  </si>
  <si>
    <t>POL28518330</t>
  </si>
  <si>
    <t>AGT50872517</t>
  </si>
  <si>
    <t>Product designer</t>
  </si>
  <si>
    <t>CUST21270891</t>
  </si>
  <si>
    <t>Gina Perez</t>
  </si>
  <si>
    <t>Marshallmouth, Oregon, 81515</t>
  </si>
  <si>
    <t>POL63694348</t>
  </si>
  <si>
    <t>AGT27266772</t>
  </si>
  <si>
    <t>CUST09069838</t>
  </si>
  <si>
    <t>James Collins</t>
  </si>
  <si>
    <t>Exhibitions officer, museum/gallery</t>
  </si>
  <si>
    <t>Apriltown, Colorado, 62336</t>
  </si>
  <si>
    <t>POL80015306</t>
  </si>
  <si>
    <t>AGT07144623</t>
  </si>
  <si>
    <t>Plant breeder/geneticist</t>
  </si>
  <si>
    <t>CUST11166559</t>
  </si>
  <si>
    <t>Gabriel Wilson</t>
  </si>
  <si>
    <t>Medical physicist</t>
  </si>
  <si>
    <t>East Stephanietown, Missouri, 70569</t>
  </si>
  <si>
    <t>POL70586146</t>
  </si>
  <si>
    <t>AGT40176627</t>
  </si>
  <si>
    <t>Engineer, communications</t>
  </si>
  <si>
    <t>CUST31962963</t>
  </si>
  <si>
    <t>Andrea Thompson</t>
  </si>
  <si>
    <t>Facilities manager</t>
  </si>
  <si>
    <t>South Patrick, Alabama, 57623</t>
  </si>
  <si>
    <t>POL76517809</t>
  </si>
  <si>
    <t>AGT13375237</t>
  </si>
  <si>
    <t>POL03891541</t>
  </si>
  <si>
    <t>AGT28214394</t>
  </si>
  <si>
    <t>POL11213350</t>
  </si>
  <si>
    <t>AGT64157525</t>
  </si>
  <si>
    <t>CUST81127641</t>
  </si>
  <si>
    <t>William Williams</t>
  </si>
  <si>
    <t>Geophysical data processor</t>
  </si>
  <si>
    <t>New Michaelstad, Michigan, 89260</t>
  </si>
  <si>
    <t>POL35480649</t>
  </si>
  <si>
    <t>AGT33550742</t>
  </si>
  <si>
    <t>POL47327506</t>
  </si>
  <si>
    <t>AGT16179367</t>
  </si>
  <si>
    <t>Food technologist</t>
  </si>
  <si>
    <t>CUST55000711</t>
  </si>
  <si>
    <t>Mary Gray</t>
  </si>
  <si>
    <t>Teacher, primary school</t>
  </si>
  <si>
    <t>Jameshaven, North Carolina, 16274</t>
  </si>
  <si>
    <t>POL76474786</t>
  </si>
  <si>
    <t>AGT99761483</t>
  </si>
  <si>
    <t>CUST38035904</t>
  </si>
  <si>
    <t>Melissa Wells</t>
  </si>
  <si>
    <t>Sales executive</t>
  </si>
  <si>
    <t>Harrisonmouth, Oklahoma, 45041</t>
  </si>
  <si>
    <t>POL55243233</t>
  </si>
  <si>
    <t>AGT23361038</t>
  </si>
  <si>
    <t>POL35541554</t>
  </si>
  <si>
    <t>AGT98970807</t>
  </si>
  <si>
    <t>Risk analyst</t>
  </si>
  <si>
    <t>CUST65104226</t>
  </si>
  <si>
    <t>Reginald Jenkins</t>
  </si>
  <si>
    <t>Product manager</t>
  </si>
  <si>
    <t>New Richardmouth, Iowa, 56794</t>
  </si>
  <si>
    <t>POL45634456</t>
  </si>
  <si>
    <t>AGT90492019</t>
  </si>
  <si>
    <t>POL26355059</t>
  </si>
  <si>
    <t>AGT62470289</t>
  </si>
  <si>
    <t>CUST86117199</t>
  </si>
  <si>
    <t>John Thomas</t>
  </si>
  <si>
    <t>Michaelfort, Rhode Island, 20005</t>
  </si>
  <si>
    <t>POL58623707</t>
  </si>
  <si>
    <t>AGT30765121</t>
  </si>
  <si>
    <t>POL15182482</t>
  </si>
  <si>
    <t>AGT14203646</t>
  </si>
  <si>
    <t>POL92218615</t>
  </si>
  <si>
    <t>AGT40756421</t>
  </si>
  <si>
    <t>Hydrologist</t>
  </si>
  <si>
    <t>CUST34440268</t>
  </si>
  <si>
    <t>Pamela Mcdonald</t>
  </si>
  <si>
    <t>Emergency planning/management officer</t>
  </si>
  <si>
    <t>Crawfordburgh, Montana, 06678</t>
  </si>
  <si>
    <t>POL01881823</t>
  </si>
  <si>
    <t>AGT81288815</t>
  </si>
  <si>
    <t>Scientist, research (life sciences)</t>
  </si>
  <si>
    <t>CUST53665257</t>
  </si>
  <si>
    <t>Linda Hamilton</t>
  </si>
  <si>
    <t>Waste management officer</t>
  </si>
  <si>
    <t>Nolanshire, Indiana, 78890</t>
  </si>
  <si>
    <t>POL07046709</t>
  </si>
  <si>
    <t>AGT14631929</t>
  </si>
  <si>
    <t>POL72359932</t>
  </si>
  <si>
    <t>AGT65381112</t>
  </si>
  <si>
    <t>Clinical embryologist</t>
  </si>
  <si>
    <t>Primary school teacher</t>
  </si>
  <si>
    <t>CUST65204686</t>
  </si>
  <si>
    <t>Paul Walton</t>
  </si>
  <si>
    <t>Nurse, mental health</t>
  </si>
  <si>
    <t>Zimmermanborough, Mississippi, 92804</t>
  </si>
  <si>
    <t>POL56889817</t>
  </si>
  <si>
    <t>AGT13149600</t>
  </si>
  <si>
    <t>POL92690680</t>
  </si>
  <si>
    <t>AGT05843797</t>
  </si>
  <si>
    <t>CUST59586533</t>
  </si>
  <si>
    <t>Jared Miller</t>
  </si>
  <si>
    <t>Passenger transport manager</t>
  </si>
  <si>
    <t>Fernandeztown, Texas, 18376</t>
  </si>
  <si>
    <t>POL73854383</t>
  </si>
  <si>
    <t>AGT76343267</t>
  </si>
  <si>
    <t>Speech and language therapist</t>
  </si>
  <si>
    <t>CUST17557194</t>
  </si>
  <si>
    <t>Luis Ward</t>
  </si>
  <si>
    <t>Charity officer</t>
  </si>
  <si>
    <t>Port Lindseytown, Pennsylvania, 67694</t>
  </si>
  <si>
    <t>POL96802208</t>
  </si>
  <si>
    <t>AGT90389633</t>
  </si>
  <si>
    <t>POL91660793</t>
  </si>
  <si>
    <t>AGT35352612</t>
  </si>
  <si>
    <t>CUST67042353</t>
  </si>
  <si>
    <t>John Rodriguez</t>
  </si>
  <si>
    <t>Nataliebury, Missouri, 50840</t>
  </si>
  <si>
    <t>POL31990750</t>
  </si>
  <si>
    <t>AGT39868562</t>
  </si>
  <si>
    <t>POL75706298</t>
  </si>
  <si>
    <t>AGT21004378</t>
  </si>
  <si>
    <t>CUST09615056</t>
  </si>
  <si>
    <t>Tammy Perez</t>
  </si>
  <si>
    <t>Therapeutic radiographer</t>
  </si>
  <si>
    <t>Selenaton, Georgia, 41858</t>
  </si>
  <si>
    <t>POL65184917</t>
  </si>
  <si>
    <t>AGT49379858</t>
  </si>
  <si>
    <t>Secretary/administrator</t>
  </si>
  <si>
    <t>Contracting civil engineer</t>
  </si>
  <si>
    <t>CUST98992009</t>
  </si>
  <si>
    <t>Dillon Cruz</t>
  </si>
  <si>
    <t>Local government officer</t>
  </si>
  <si>
    <t>Nathanielborough, West Virginia, 71505</t>
  </si>
  <si>
    <t>POL21148415</t>
  </si>
  <si>
    <t>AGT86149386</t>
  </si>
  <si>
    <t>POL83650350</t>
  </si>
  <si>
    <t>AGT05042106</t>
  </si>
  <si>
    <t>CUST77596982</t>
  </si>
  <si>
    <t>Gina Tran</t>
  </si>
  <si>
    <t>Designer, television/film set</t>
  </si>
  <si>
    <t>Weissview, Michigan, 18545</t>
  </si>
  <si>
    <t>POL30813545</t>
  </si>
  <si>
    <t>AGT81052671</t>
  </si>
  <si>
    <t>CUST18271621</t>
  </si>
  <si>
    <t>Zachary Austin</t>
  </si>
  <si>
    <t>West Ashleyhaven, California, 77335</t>
  </si>
  <si>
    <t>POL04244704</t>
  </si>
  <si>
    <t>AGT96501755</t>
  </si>
  <si>
    <t>Environmental health practitioner</t>
  </si>
  <si>
    <t>Print production planner</t>
  </si>
  <si>
    <t>CUST46496271</t>
  </si>
  <si>
    <t>Ronald Terrell</t>
  </si>
  <si>
    <t>Health and safety inspector</t>
  </si>
  <si>
    <t>North Donnamouth, Maryland, 93087</t>
  </si>
  <si>
    <t>POL50504166</t>
  </si>
  <si>
    <t>AGT38091841</t>
  </si>
  <si>
    <t>POL29059161</t>
  </si>
  <si>
    <t>AGT23957669</t>
  </si>
  <si>
    <t>Administrator, education</t>
  </si>
  <si>
    <t>Housing manager/officer</t>
  </si>
  <si>
    <t>CUST34792290</t>
  </si>
  <si>
    <t>Russell Little</t>
  </si>
  <si>
    <t>Port Theresamouth, Massachusetts, 72308</t>
  </si>
  <si>
    <t>POL97197934</t>
  </si>
  <si>
    <t>AGT40778545</t>
  </si>
  <si>
    <t>CUST71225485</t>
  </si>
  <si>
    <t>Donna Logan</t>
  </si>
  <si>
    <t>Fish farm manager</t>
  </si>
  <si>
    <t>West Carla, Missouri, 55367</t>
  </si>
  <si>
    <t>POL42325037</t>
  </si>
  <si>
    <t>AGT31312804</t>
  </si>
  <si>
    <t>POL29698184</t>
  </si>
  <si>
    <t>AGT29687618</t>
  </si>
  <si>
    <t>POL84758742</t>
  </si>
  <si>
    <t>AGT68281384</t>
  </si>
  <si>
    <t>Site engineer</t>
  </si>
  <si>
    <t>CUST64673977</t>
  </si>
  <si>
    <t>Anthony Mccarthy</t>
  </si>
  <si>
    <t>Publishing rights manager</t>
  </si>
  <si>
    <t>Johnsonland, Maryland, 13401</t>
  </si>
  <si>
    <t>POL30459208</t>
  </si>
  <si>
    <t>AGT00295980</t>
  </si>
  <si>
    <t>POL20307557</t>
  </si>
  <si>
    <t>AGT29021729</t>
  </si>
  <si>
    <t>CUST26814026</t>
  </si>
  <si>
    <t>Sue Horne</t>
  </si>
  <si>
    <t>Administrator, local government</t>
  </si>
  <si>
    <t>Aliciaville, North Dakota, 32814</t>
  </si>
  <si>
    <t>POL54732626</t>
  </si>
  <si>
    <t>AGT61101687</t>
  </si>
  <si>
    <t>Development worker, international aid</t>
  </si>
  <si>
    <t>CUST25671537</t>
  </si>
  <si>
    <t>Charlotte Bird</t>
  </si>
  <si>
    <t>Sport and exercise psychologist</t>
  </si>
  <si>
    <t>East Jessechester, Virginia, 21058</t>
  </si>
  <si>
    <t>POL86778558</t>
  </si>
  <si>
    <t>AGT67583439</t>
  </si>
  <si>
    <t>Television camera operator</t>
  </si>
  <si>
    <t>CUST98240391</t>
  </si>
  <si>
    <t>Jonathan Lewis</t>
  </si>
  <si>
    <t>Social research officer, government</t>
  </si>
  <si>
    <t>Garcialand, Ohio, 02028</t>
  </si>
  <si>
    <t>POL13813789</t>
  </si>
  <si>
    <t>AGT05869470</t>
  </si>
  <si>
    <t>POL75415514</t>
  </si>
  <si>
    <t>AGT58202684</t>
  </si>
  <si>
    <t>Stephanie Smith</t>
  </si>
  <si>
    <t>Production designer, theatre/television/film</t>
  </si>
  <si>
    <t>CUST49025513</t>
  </si>
  <si>
    <t>Edward Stokes</t>
  </si>
  <si>
    <t>Learning disability nurse</t>
  </si>
  <si>
    <t>Melissafurt, Montana, 76359</t>
  </si>
  <si>
    <t>POL60143824</t>
  </si>
  <si>
    <t>AGT39447688</t>
  </si>
  <si>
    <t>CUST24626933</t>
  </si>
  <si>
    <t>Steven Evans</t>
  </si>
  <si>
    <t>Systems analyst</t>
  </si>
  <si>
    <t>East Ryan, Kentucky, 67920</t>
  </si>
  <si>
    <t>POL22790609</t>
  </si>
  <si>
    <t>AGT05656511</t>
  </si>
  <si>
    <t>POL08784991</t>
  </si>
  <si>
    <t>AGT79644238</t>
  </si>
  <si>
    <t>POL12841734</t>
  </si>
  <si>
    <t>AGT73794749</t>
  </si>
  <si>
    <t>Ship broker</t>
  </si>
  <si>
    <t>Engineer, biomedical</t>
  </si>
  <si>
    <t>CUST37162794</t>
  </si>
  <si>
    <t>Debra Craig</t>
  </si>
  <si>
    <t>New Sabrinaburgh, Maryland, 31451</t>
  </si>
  <si>
    <t>POL19704549</t>
  </si>
  <si>
    <t>AGT32533158</t>
  </si>
  <si>
    <t>CUST84595409</t>
  </si>
  <si>
    <t>Jonathan Cox</t>
  </si>
  <si>
    <t>New Ryanville, Vermont, 03742</t>
  </si>
  <si>
    <t>POL15552279</t>
  </si>
  <si>
    <t>AGT88447930</t>
  </si>
  <si>
    <t>POL37993966</t>
  </si>
  <si>
    <t>AGT53373469</t>
  </si>
  <si>
    <t>CUST26008635</t>
  </si>
  <si>
    <t>Alexis Schmidt</t>
  </si>
  <si>
    <t>Port Samantha, Illinois, 42348</t>
  </si>
  <si>
    <t>POL95905175</t>
  </si>
  <si>
    <t>AGT68828536</t>
  </si>
  <si>
    <t>CUST28641281</t>
  </si>
  <si>
    <t>Charles Werner</t>
  </si>
  <si>
    <t>Graphic designer</t>
  </si>
  <si>
    <t>Rowlandmouth, Louisiana, 85168</t>
  </si>
  <si>
    <t>POL21292296</t>
  </si>
  <si>
    <t>AGT34930585</t>
  </si>
  <si>
    <t>CUST16049233</t>
  </si>
  <si>
    <t>Christopher Bradshaw</t>
  </si>
  <si>
    <t>Computer games developer</t>
  </si>
  <si>
    <t>New Kiaraburgh, West Virginia, 63714</t>
  </si>
  <si>
    <t>POL96459344</t>
  </si>
  <si>
    <t>AGT25854131</t>
  </si>
  <si>
    <t>Physicist, medical</t>
  </si>
  <si>
    <t>CUST01781896</t>
  </si>
  <si>
    <t>Kimberly Jones</t>
  </si>
  <si>
    <t>Port Stephanieville, Nebraska, 50971</t>
  </si>
  <si>
    <t>POL24429033</t>
  </si>
  <si>
    <t>AGT34538002</t>
  </si>
  <si>
    <t>POL27171310</t>
  </si>
  <si>
    <t>AGT74959327</t>
  </si>
  <si>
    <t>POL50099594</t>
  </si>
  <si>
    <t>AGT40339464</t>
  </si>
  <si>
    <t>CUST48783124</t>
  </si>
  <si>
    <t>Karen Johnson</t>
  </si>
  <si>
    <t>Counselling psychologist</t>
  </si>
  <si>
    <t>Lake Philipshire, West Virginia, 30007</t>
  </si>
  <si>
    <t>POL22122235</t>
  </si>
  <si>
    <t>AGT97446453</t>
  </si>
  <si>
    <t>POL96011634</t>
  </si>
  <si>
    <t>AGT38741728</t>
  </si>
  <si>
    <t>POL79185105</t>
  </si>
  <si>
    <t>AGT81084838</t>
  </si>
  <si>
    <t>CUST62457391</t>
  </si>
  <si>
    <t>Jason Gillespie</t>
  </si>
  <si>
    <t>Air broker</t>
  </si>
  <si>
    <t>New Kimberlyberg, Oklahoma, 96333</t>
  </si>
  <si>
    <t>POL09189578</t>
  </si>
  <si>
    <t>AGT33490770</t>
  </si>
  <si>
    <t>CUST77003636</t>
  </si>
  <si>
    <t>Jennifer Mcclain</t>
  </si>
  <si>
    <t>Sports coach</t>
  </si>
  <si>
    <t>Lake Maryside, Georgia, 73975</t>
  </si>
  <si>
    <t>POL32938098</t>
  </si>
  <si>
    <t>AGT72330390</t>
  </si>
  <si>
    <t>CUST44042438</t>
  </si>
  <si>
    <t>Bethany Clark</t>
  </si>
  <si>
    <t>New Terrenceview, Kentucky, 28240</t>
  </si>
  <si>
    <t>POL52356256</t>
  </si>
  <si>
    <t>AGT88069120</t>
  </si>
  <si>
    <t>CUST53857349</t>
  </si>
  <si>
    <t>Adam Fields</t>
  </si>
  <si>
    <t>Arts development officer</t>
  </si>
  <si>
    <t>North Danielleberg, Wyoming, 18962</t>
  </si>
  <si>
    <t>POL11386721</t>
  </si>
  <si>
    <t>AGT85798447</t>
  </si>
  <si>
    <t>POL70866234</t>
  </si>
  <si>
    <t>AGT96663442</t>
  </si>
  <si>
    <t>CUST92031887</t>
  </si>
  <si>
    <t>Katie Mays</t>
  </si>
  <si>
    <t>Colour technologist</t>
  </si>
  <si>
    <t>Adammouth, Georgia, 43789</t>
  </si>
  <si>
    <t>POL31757726</t>
  </si>
  <si>
    <t>AGT48392982</t>
  </si>
  <si>
    <t>CUST61699442</t>
  </si>
  <si>
    <t>Amy Watson</t>
  </si>
  <si>
    <t>Forensic scientist</t>
  </si>
  <si>
    <t>Riverafort, New Mexico, 70716</t>
  </si>
  <si>
    <t>POL08022082</t>
  </si>
  <si>
    <t>AGT65252928</t>
  </si>
  <si>
    <t>CUST11864773</t>
  </si>
  <si>
    <t>Angela Gonzales</t>
  </si>
  <si>
    <t>Operational researcher</t>
  </si>
  <si>
    <t>Arnoldhaven, California, 29248</t>
  </si>
  <si>
    <t>POL49874464</t>
  </si>
  <si>
    <t>AGT11124633</t>
  </si>
  <si>
    <t>POL85168651</t>
  </si>
  <si>
    <t>AGT28175449</t>
  </si>
  <si>
    <t>CUST34068296</t>
  </si>
  <si>
    <t>James Baxter</t>
  </si>
  <si>
    <t>Intelligence analyst</t>
  </si>
  <si>
    <t>North Douglas, Arizona, 50838</t>
  </si>
  <si>
    <t>POL48634910</t>
  </si>
  <si>
    <t>AGT83811414</t>
  </si>
  <si>
    <t>CUST84093200</t>
  </si>
  <si>
    <t>Audrey Jones</t>
  </si>
  <si>
    <t>Geologist, wellsite</t>
  </si>
  <si>
    <t>Michaelfort, Montana, 78026</t>
  </si>
  <si>
    <t>POL75979242</t>
  </si>
  <si>
    <t>AGT09655008</t>
  </si>
  <si>
    <t>POL53561302</t>
  </si>
  <si>
    <t>AGT46728575</t>
  </si>
  <si>
    <t>CUST40195700</t>
  </si>
  <si>
    <t>Natasha Conway</t>
  </si>
  <si>
    <t>Psychologist, prison and probation services</t>
  </si>
  <si>
    <t>Jessehaven, Arizona, 95554</t>
  </si>
  <si>
    <t>POL25546683</t>
  </si>
  <si>
    <t>AGT49421659</t>
  </si>
  <si>
    <t>POL61367355</t>
  </si>
  <si>
    <t>AGT54102995</t>
  </si>
  <si>
    <t>POL03749104</t>
  </si>
  <si>
    <t>AGT70880476</t>
  </si>
  <si>
    <t>CUST89417458</t>
  </si>
  <si>
    <t>William Peterson</t>
  </si>
  <si>
    <t>Science writer</t>
  </si>
  <si>
    <t>East Autumnfort, Delaware, 48734</t>
  </si>
  <si>
    <t>POL01079944</t>
  </si>
  <si>
    <t>AGT48101274</t>
  </si>
  <si>
    <t>Scientist, physiological</t>
  </si>
  <si>
    <t>CUST53659261</t>
  </si>
  <si>
    <t>John Avila</t>
  </si>
  <si>
    <t>Personnel officer</t>
  </si>
  <si>
    <t>Port Deborahbury, Tennessee, 86285</t>
  </si>
  <si>
    <t>POL81238149</t>
  </si>
  <si>
    <t>AGT22059685</t>
  </si>
  <si>
    <t>POL05444985</t>
  </si>
  <si>
    <t>AGT53097643</t>
  </si>
  <si>
    <t>CUST95002629</t>
  </si>
  <si>
    <t>Nicholas Cooper</t>
  </si>
  <si>
    <t>Designer, multimedia</t>
  </si>
  <si>
    <t>Port Joannehaven, Texas, 22113</t>
  </si>
  <si>
    <t>POL87625141</t>
  </si>
  <si>
    <t>AGT29470577</t>
  </si>
  <si>
    <t>CUST76221093</t>
  </si>
  <si>
    <t>Melissa Cohen</t>
  </si>
  <si>
    <t>Lewistown, Virginia, 60038</t>
  </si>
  <si>
    <t>POL00668082</t>
  </si>
  <si>
    <t>AGT08466189</t>
  </si>
  <si>
    <t>POL42258270</t>
  </si>
  <si>
    <t>AGT68563634</t>
  </si>
  <si>
    <t>POL79741032</t>
  </si>
  <si>
    <t>AGT93349942</t>
  </si>
  <si>
    <t>CUST90712116</t>
  </si>
  <si>
    <t>Ms. Vanessa Thompson MD</t>
  </si>
  <si>
    <t>Technical sales engineer</t>
  </si>
  <si>
    <t>Tiffanyshire, Wyoming, 82880</t>
  </si>
  <si>
    <t>POL85503272</t>
  </si>
  <si>
    <t>AGT65634284</t>
  </si>
  <si>
    <t>CUST79795033</t>
  </si>
  <si>
    <t>Jeffrey Young</t>
  </si>
  <si>
    <t>Museum/gallery curator</t>
  </si>
  <si>
    <t>Johnview, Kansas, 70816</t>
  </si>
  <si>
    <t>POL29520885</t>
  </si>
  <si>
    <t>AGT86288403</t>
  </si>
  <si>
    <t>POL10684748</t>
  </si>
  <si>
    <t>AGT63474684</t>
  </si>
  <si>
    <t>POL98348434</t>
  </si>
  <si>
    <t>AGT26423163</t>
  </si>
  <si>
    <t>CUST90979606</t>
  </si>
  <si>
    <t>Tanya Watson</t>
  </si>
  <si>
    <t>Programmer, applications</t>
  </si>
  <si>
    <t>New Matthew, South Dakota, 19698</t>
  </si>
  <si>
    <t>POL22477939</t>
  </si>
  <si>
    <t>AGT41640450</t>
  </si>
  <si>
    <t>Statistician</t>
  </si>
  <si>
    <t>CUST07114589</t>
  </si>
  <si>
    <t>Jillian Harris</t>
  </si>
  <si>
    <t>Education officer, community</t>
  </si>
  <si>
    <t>Catherineland, Ohio, 65608</t>
  </si>
  <si>
    <t>POL14293644</t>
  </si>
  <si>
    <t>AGT98323145</t>
  </si>
  <si>
    <t>Musician</t>
  </si>
  <si>
    <t>Insurance broker</t>
  </si>
  <si>
    <t>CUST56374162</t>
  </si>
  <si>
    <t>Ann Miller</t>
  </si>
  <si>
    <t>Port Donnahaven, Michigan, 96567</t>
  </si>
  <si>
    <t>POL96387470</t>
  </si>
  <si>
    <t>AGT27946126</t>
  </si>
  <si>
    <t>CUST60955477</t>
  </si>
  <si>
    <t>Wendy Santana</t>
  </si>
  <si>
    <t>Farm manager</t>
  </si>
  <si>
    <t>North Kristinaport, Colorado, 77583</t>
  </si>
  <si>
    <t>POL28314464</t>
  </si>
  <si>
    <t>AGT85205073</t>
  </si>
  <si>
    <t>POL93648130</t>
  </si>
  <si>
    <t>AGT09458153</t>
  </si>
  <si>
    <t>CUST40770489</t>
  </si>
  <si>
    <t>Michelle Barton</t>
  </si>
  <si>
    <t>West Kenneth, Idaho, 77882</t>
  </si>
  <si>
    <t>POL89737164</t>
  </si>
  <si>
    <t>AGT84509712</t>
  </si>
  <si>
    <t>POL25453349</t>
  </si>
  <si>
    <t>AGT02354571</t>
  </si>
  <si>
    <t>POL19972510</t>
  </si>
  <si>
    <t>AGT59183098</t>
  </si>
  <si>
    <t>Further education lecturer</t>
  </si>
  <si>
    <t>Karen Martinez</t>
  </si>
  <si>
    <t>CUST85191045</t>
  </si>
  <si>
    <t>Steven Holloway</t>
  </si>
  <si>
    <t>Technical brewer</t>
  </si>
  <si>
    <t>South Davidfort, Ohio, 05883</t>
  </si>
  <si>
    <t>POL28741464</t>
  </si>
  <si>
    <t>AGT05786826</t>
  </si>
  <si>
    <t>CUST55031433</t>
  </si>
  <si>
    <t>Tiffany Santiago</t>
  </si>
  <si>
    <t>Elizabethmouth, Iowa, 85587</t>
  </si>
  <si>
    <t>POL79392367</t>
  </si>
  <si>
    <t>AGT62747886</t>
  </si>
  <si>
    <t>CUST69376442</t>
  </si>
  <si>
    <t>Denise Zimmerman</t>
  </si>
  <si>
    <t>Chiropodist</t>
  </si>
  <si>
    <t>Tracystad, Ohio, 77654</t>
  </si>
  <si>
    <t>POL64932236</t>
  </si>
  <si>
    <t>AGT65982386</t>
  </si>
  <si>
    <t>CUST44342472</t>
  </si>
  <si>
    <t>Claudia Tran</t>
  </si>
  <si>
    <t>Brewing technologist</t>
  </si>
  <si>
    <t>South Daniel, Pennsylvania, 85920</t>
  </si>
  <si>
    <t>POL54483538</t>
  </si>
  <si>
    <t>AGT68490761</t>
  </si>
  <si>
    <t>POL61065772</t>
  </si>
  <si>
    <t>AGT01447877</t>
  </si>
  <si>
    <t>CUST37424132</t>
  </si>
  <si>
    <t>Samuel Baldwin</t>
  </si>
  <si>
    <t>Psychiatrist</t>
  </si>
  <si>
    <t>South Jose, Washington, 70776</t>
  </si>
  <si>
    <t>POL07226848</t>
  </si>
  <si>
    <t>AGT45373629</t>
  </si>
  <si>
    <t>POL50009102</t>
  </si>
  <si>
    <t>AGT85481852</t>
  </si>
  <si>
    <t>POL54942639</t>
  </si>
  <si>
    <t>AGT69383848</t>
  </si>
  <si>
    <t>POL86063749</t>
  </si>
  <si>
    <t>AGT38800622</t>
  </si>
  <si>
    <t>CUST71619691</t>
  </si>
  <si>
    <t>Rick Stevenson</t>
  </si>
  <si>
    <t>Geochemist</t>
  </si>
  <si>
    <t>Mccannfurt, North Carolina, 07220</t>
  </si>
  <si>
    <t>POL48971029</t>
  </si>
  <si>
    <t>AGT34215987</t>
  </si>
  <si>
    <t>POL74809100</t>
  </si>
  <si>
    <t>AGT20076003</t>
  </si>
  <si>
    <t>CUST37063181</t>
  </si>
  <si>
    <t>Scott Fitzgerald</t>
  </si>
  <si>
    <t>Port Jennifer, Ohio, 75111</t>
  </si>
  <si>
    <t>POL39195359</t>
  </si>
  <si>
    <t>AGT63488969</t>
  </si>
  <si>
    <t>CUST77664811</t>
  </si>
  <si>
    <t>Jennifer Clay</t>
  </si>
  <si>
    <t>Sports therapist</t>
  </si>
  <si>
    <t>New James, New York, 12409</t>
  </si>
  <si>
    <t>POL30595324</t>
  </si>
  <si>
    <t>AGT05461212</t>
  </si>
  <si>
    <t>CUST68764983</t>
  </si>
  <si>
    <t>Scott Palmer</t>
  </si>
  <si>
    <t>Trade mark attorney</t>
  </si>
  <si>
    <t>New Barbara, South Dakota, 81899</t>
  </si>
  <si>
    <t>POL61781970</t>
  </si>
  <si>
    <t>AGT86365115</t>
  </si>
  <si>
    <t>CUST81122174</t>
  </si>
  <si>
    <t>James Davidson</t>
  </si>
  <si>
    <t>Bowmantown, Minnesota, 45769</t>
  </si>
  <si>
    <t>POL67696228</t>
  </si>
  <si>
    <t>AGT77165335</t>
  </si>
  <si>
    <t>Engineer, civil (consulting)</t>
  </si>
  <si>
    <t>Horticultural consultant</t>
  </si>
  <si>
    <t>CUST55656837</t>
  </si>
  <si>
    <t>Samantha Wood</t>
  </si>
  <si>
    <t>East Michellechester, Kansas, 02837</t>
  </si>
  <si>
    <t>POL90564475</t>
  </si>
  <si>
    <t>AGT82384285</t>
  </si>
  <si>
    <t>Dancer</t>
  </si>
  <si>
    <t>CUST82752040</t>
  </si>
  <si>
    <t>Brittney Lopez</t>
  </si>
  <si>
    <t>Bellshire, Georgia, 75555</t>
  </si>
  <si>
    <t>POL01744770</t>
  </si>
  <si>
    <t>AGT27400102</t>
  </si>
  <si>
    <t>CUST32845434</t>
  </si>
  <si>
    <t>Sara Evans</t>
  </si>
  <si>
    <t>Lake Michaelville, Connecticut, 65286</t>
  </si>
  <si>
    <t>POL90485670</t>
  </si>
  <si>
    <t>AGT81122075</t>
  </si>
  <si>
    <t>CUST87747896</t>
  </si>
  <si>
    <t>Andrew Valencia</t>
  </si>
  <si>
    <t>South Lorraineshire, Kentucky, 92607</t>
  </si>
  <si>
    <t>POL77573735</t>
  </si>
  <si>
    <t>AGT96688733</t>
  </si>
  <si>
    <t>CUST91918281</t>
  </si>
  <si>
    <t>Jamie Young</t>
  </si>
  <si>
    <t>South Debra, South Dakota, 32376</t>
  </si>
  <si>
    <t>POL74138353</t>
  </si>
  <si>
    <t>AGT65171751</t>
  </si>
  <si>
    <t>CUST42919579</t>
  </si>
  <si>
    <t>Charles Burke</t>
  </si>
  <si>
    <t>Cytogeneticist</t>
  </si>
  <si>
    <t>Port Kathryn, Pennsylvania, 81846</t>
  </si>
  <si>
    <t>POL35534292</t>
  </si>
  <si>
    <t>AGT15415249</t>
  </si>
  <si>
    <t>CUST12303155</t>
  </si>
  <si>
    <t>Brian Davis</t>
  </si>
  <si>
    <t>Writer</t>
  </si>
  <si>
    <t>Rayview, Pennsylvania, 55531</t>
  </si>
  <si>
    <t>POL86881272</t>
  </si>
  <si>
    <t>AGT48785733</t>
  </si>
  <si>
    <t>POL81060207</t>
  </si>
  <si>
    <t>AGT94291648</t>
  </si>
  <si>
    <t>Barrister's clerk</t>
  </si>
  <si>
    <t>CUST73475730</t>
  </si>
  <si>
    <t>Miss Christy Davis</t>
  </si>
  <si>
    <t>Port Alexandra, New Hampshire, 42401</t>
  </si>
  <si>
    <t>POL24186172</t>
  </si>
  <si>
    <t>AGT38672937</t>
  </si>
  <si>
    <t>CUST89534428</t>
  </si>
  <si>
    <t>Alexandra King</t>
  </si>
  <si>
    <t>Lake Martin, Oregon, 86455</t>
  </si>
  <si>
    <t>POL91712276</t>
  </si>
  <si>
    <t>AGT52483847</t>
  </si>
  <si>
    <t>CUST10247611</t>
  </si>
  <si>
    <t>Jasmine Gonzalez</t>
  </si>
  <si>
    <t>Chief of Staff</t>
  </si>
  <si>
    <t>Banksview, Kansas, 85341</t>
  </si>
  <si>
    <t>POL21355048</t>
  </si>
  <si>
    <t>AGT55337427</t>
  </si>
  <si>
    <t>Dance movement psychotherapist</t>
  </si>
  <si>
    <t>Photographer</t>
  </si>
  <si>
    <t>CUST98147889</t>
  </si>
  <si>
    <t>Ryan Adams</t>
  </si>
  <si>
    <t>Jamesfort, Kentucky, 68053</t>
  </si>
  <si>
    <t>POL82098917</t>
  </si>
  <si>
    <t>AGT41651643</t>
  </si>
  <si>
    <t>CUST83659102</t>
  </si>
  <si>
    <t>Lee Adams</t>
  </si>
  <si>
    <t>Drilling engineer</t>
  </si>
  <si>
    <t>East Matthewville, Texas, 04590</t>
  </si>
  <si>
    <t>POL89472328</t>
  </si>
  <si>
    <t>AGT48389700</t>
  </si>
  <si>
    <t>CUST08332979</t>
  </si>
  <si>
    <t>Frank Le</t>
  </si>
  <si>
    <t>Engineer, automotive</t>
  </si>
  <si>
    <t>Robertberg, Tennessee, 16744</t>
  </si>
  <si>
    <t>POL43899916</t>
  </si>
  <si>
    <t>AGT38503130</t>
  </si>
  <si>
    <t>Private music teacher</t>
  </si>
  <si>
    <t>Surveyor, insurance</t>
  </si>
  <si>
    <t>Chief Operating Officer</t>
  </si>
  <si>
    <t>CUST27977781</t>
  </si>
  <si>
    <t>Joseph Grant</t>
  </si>
  <si>
    <t>East Aaronmouth, Wisconsin, 44768</t>
  </si>
  <si>
    <t>POL99941160</t>
  </si>
  <si>
    <t>AGT39694828</t>
  </si>
  <si>
    <t>Teacher, music</t>
  </si>
  <si>
    <t>CUST59035786</t>
  </si>
  <si>
    <t>Aaron Rivera</t>
  </si>
  <si>
    <t>Amyhaven, Wyoming, 39984</t>
  </si>
  <si>
    <t>POL30832962</t>
  </si>
  <si>
    <t>AGT92670415</t>
  </si>
  <si>
    <t>CUST00694485</t>
  </si>
  <si>
    <t>John Strong</t>
  </si>
  <si>
    <t>Diplomatic Services operational officer</t>
  </si>
  <si>
    <t>Bushshire, Alaska, 73995</t>
  </si>
  <si>
    <t>POL91259489</t>
  </si>
  <si>
    <t>AGT62228723</t>
  </si>
  <si>
    <t>CUST64076713</t>
  </si>
  <si>
    <t>Tyler Garcia</t>
  </si>
  <si>
    <t>Charity fundraiser</t>
  </si>
  <si>
    <t>Clarkfurt, Iowa, 61202</t>
  </si>
  <si>
    <t>POL91245817</t>
  </si>
  <si>
    <t>AGT69814164</t>
  </si>
  <si>
    <t>POL12551742</t>
  </si>
  <si>
    <t>AGT16791218</t>
  </si>
  <si>
    <t>POL83680669</t>
  </si>
  <si>
    <t>AGT33079315</t>
  </si>
  <si>
    <t>CUST00428034</t>
  </si>
  <si>
    <t>Kathy Hood</t>
  </si>
  <si>
    <t>Bowmantown, Pennsylvania, 55672</t>
  </si>
  <si>
    <t>POL40460695</t>
  </si>
  <si>
    <t>AGT57898434</t>
  </si>
  <si>
    <t>POL76710986</t>
  </si>
  <si>
    <t>AGT72613407</t>
  </si>
  <si>
    <t>CUST56456814</t>
  </si>
  <si>
    <t>Lindsey Campbell</t>
  </si>
  <si>
    <t>Scientific laboratory technician</t>
  </si>
  <si>
    <t>Thomasmouth, West Virginia, 94588</t>
  </si>
  <si>
    <t>POL96336690</t>
  </si>
  <si>
    <t>AGT65428722</t>
  </si>
  <si>
    <t>Electronics engineer</t>
  </si>
  <si>
    <t>CUST79847743</t>
  </si>
  <si>
    <t>Richard Warner</t>
  </si>
  <si>
    <t>Firefighter</t>
  </si>
  <si>
    <t>North Stephenhaven, Idaho, 26418</t>
  </si>
  <si>
    <t>POL66631189</t>
  </si>
  <si>
    <t>AGT42625674</t>
  </si>
  <si>
    <t>Structural engineer</t>
  </si>
  <si>
    <t>CUST01665752</t>
  </si>
  <si>
    <t>Craig Harris</t>
  </si>
  <si>
    <t>Lake Christopher, North Dakota, 91397</t>
  </si>
  <si>
    <t>POL20686006</t>
  </si>
  <si>
    <t>AGT46274679</t>
  </si>
  <si>
    <t>POL82751378</t>
  </si>
  <si>
    <t>AGT01997214</t>
  </si>
  <si>
    <t>CUST57624902</t>
  </si>
  <si>
    <t>Kristen Austin</t>
  </si>
  <si>
    <t>South Andrewfort, Virginia, 97979</t>
  </si>
  <si>
    <t>POL15247636</t>
  </si>
  <si>
    <t>AGT70367372</t>
  </si>
  <si>
    <t>CUST66232963</t>
  </si>
  <si>
    <t>Thomas Gonzalez</t>
  </si>
  <si>
    <t>Hotel manager</t>
  </si>
  <si>
    <t>Colehaven, Vermont, 37666</t>
  </si>
  <si>
    <t>POL29498988</t>
  </si>
  <si>
    <t>AGT12006924</t>
  </si>
  <si>
    <t>POL32214877</t>
  </si>
  <si>
    <t>AGT65542776</t>
  </si>
  <si>
    <t>POL31729294</t>
  </si>
  <si>
    <t>AGT44902513</t>
  </si>
  <si>
    <t>CUST28135219</t>
  </si>
  <si>
    <t>Andrew Reed</t>
  </si>
  <si>
    <t>Harringtonbury, Maine, 64032</t>
  </si>
  <si>
    <t>POL96139840</t>
  </si>
  <si>
    <t>AGT03705299</t>
  </si>
  <si>
    <t>CUST56275781</t>
  </si>
  <si>
    <t>Kristen Burton</t>
  </si>
  <si>
    <t>Homeopath</t>
  </si>
  <si>
    <t>Moorechester, Montana, 94106</t>
  </si>
  <si>
    <t>POL47394285</t>
  </si>
  <si>
    <t>AGT85922802</t>
  </si>
  <si>
    <t>Theatre director</t>
  </si>
  <si>
    <t>CUST41499971</t>
  </si>
  <si>
    <t>Laurie Barton</t>
  </si>
  <si>
    <t>Logistics and distribution manager</t>
  </si>
  <si>
    <t>South Scottmouth, Maryland, 09128</t>
  </si>
  <si>
    <t>POL72768482</t>
  </si>
  <si>
    <t>AGT15515744</t>
  </si>
  <si>
    <t>POL21502536</t>
  </si>
  <si>
    <t>AGT11611615</t>
  </si>
  <si>
    <t>POL19823419</t>
  </si>
  <si>
    <t>AGT62005329</t>
  </si>
  <si>
    <t>POL93746729</t>
  </si>
  <si>
    <t>AGT80610201</t>
  </si>
  <si>
    <t>CUST07448310</t>
  </si>
  <si>
    <t>Wanda Hall</t>
  </si>
  <si>
    <t>Aeronautical engineer</t>
  </si>
  <si>
    <t>Ericfort, California, 13554</t>
  </si>
  <si>
    <t>POL60335753</t>
  </si>
  <si>
    <t>AGT19950985</t>
  </si>
  <si>
    <t>CUST50132199</t>
  </si>
  <si>
    <t>Larry Perez</t>
  </si>
  <si>
    <t>Editorial assistant</t>
  </si>
  <si>
    <t>Lake Abigailchester, Utah, 57059</t>
  </si>
  <si>
    <t>POL28053301</t>
  </si>
  <si>
    <t>AGT14241399</t>
  </si>
  <si>
    <t>CUST47527169</t>
  </si>
  <si>
    <t>East Timothyville, Texas, 15799</t>
  </si>
  <si>
    <t>POL07841878</t>
  </si>
  <si>
    <t>AGT47653967</t>
  </si>
  <si>
    <t>POL23581745</t>
  </si>
  <si>
    <t>AGT29974315</t>
  </si>
  <si>
    <t>CUST35415891</t>
  </si>
  <si>
    <t>Nicholas Gross</t>
  </si>
  <si>
    <t>Industrial/product designer</t>
  </si>
  <si>
    <t>Petershire, Louisiana, 43993</t>
  </si>
  <si>
    <t>POL41691326</t>
  </si>
  <si>
    <t>AGT44739041</t>
  </si>
  <si>
    <t>POL36474565</t>
  </si>
  <si>
    <t>AGT97613828</t>
  </si>
  <si>
    <t>POL32215970</t>
  </si>
  <si>
    <t>AGT60891632</t>
  </si>
  <si>
    <t>Hospital doctor</t>
  </si>
  <si>
    <t>CUST77984164</t>
  </si>
  <si>
    <t>Andrew Golden</t>
  </si>
  <si>
    <t>Doctor, general practice</t>
  </si>
  <si>
    <t>Banksshire, Florida, 03151</t>
  </si>
  <si>
    <t>POL97265632</t>
  </si>
  <si>
    <t>AGT16371626</t>
  </si>
  <si>
    <t>POL93990309</t>
  </si>
  <si>
    <t>AGT88580482</t>
  </si>
  <si>
    <t>CUST20768799</t>
  </si>
  <si>
    <t>Kristina Flynn</t>
  </si>
  <si>
    <t>Camera operator</t>
  </si>
  <si>
    <t>New Kimberlyville, Illinois, 13622</t>
  </si>
  <si>
    <t>POL35831200</t>
  </si>
  <si>
    <t>AGT82962289</t>
  </si>
  <si>
    <t>CUST09537081</t>
  </si>
  <si>
    <t>Jessica Wilson</t>
  </si>
  <si>
    <t>New Curtis, Mississippi, 96166</t>
  </si>
  <si>
    <t>POL86723130</t>
  </si>
  <si>
    <t>AGT65406446</t>
  </si>
  <si>
    <t>POL42233188</t>
  </si>
  <si>
    <t>AGT86078442</t>
  </si>
  <si>
    <t>POL33328438</t>
  </si>
  <si>
    <t>AGT26283585</t>
  </si>
  <si>
    <t>Risk manager</t>
  </si>
  <si>
    <t>CUST36604631</t>
  </si>
  <si>
    <t>Jamie Watson</t>
  </si>
  <si>
    <t>Jewellery designer</t>
  </si>
  <si>
    <t>Stoutbury, Oregon, 91393</t>
  </si>
  <si>
    <t>POL52513124</t>
  </si>
  <si>
    <t>AGT88273518</t>
  </si>
  <si>
    <t>CUST81990768</t>
  </si>
  <si>
    <t>Larry Horn</t>
  </si>
  <si>
    <t>Medical sales representative</t>
  </si>
  <si>
    <t>Sherrihaven, Mississippi, 03248</t>
  </si>
  <si>
    <t>POL28794187</t>
  </si>
  <si>
    <t>AGT23026130</t>
  </si>
  <si>
    <t>POL43732564</t>
  </si>
  <si>
    <t>AGT59533863</t>
  </si>
  <si>
    <t>CUST53636696</t>
  </si>
  <si>
    <t>Charles Yang</t>
  </si>
  <si>
    <t>Engineer, manufacturing systems</t>
  </si>
  <si>
    <t>East Darrell, New York, 96793</t>
  </si>
  <si>
    <t>POL30815147</t>
  </si>
  <si>
    <t>AGT47651008</t>
  </si>
  <si>
    <t>POL18753841</t>
  </si>
  <si>
    <t>AGT11452178</t>
  </si>
  <si>
    <t>POL24535727</t>
  </si>
  <si>
    <t>AGT21689798</t>
  </si>
  <si>
    <t>POL89009482</t>
  </si>
  <si>
    <t>AGT93297798</t>
  </si>
  <si>
    <t>CUST79016088</t>
  </si>
  <si>
    <t>Mr. Vincent Roth</t>
  </si>
  <si>
    <t>Lake Michael, West Virginia, 42904</t>
  </si>
  <si>
    <t>POL61308425</t>
  </si>
  <si>
    <t>AGT67056573</t>
  </si>
  <si>
    <t>POL50162963</t>
  </si>
  <si>
    <t>AGT91760284</t>
  </si>
  <si>
    <t>POL65805829</t>
  </si>
  <si>
    <t>AGT75573207</t>
  </si>
  <si>
    <t>POL50481637</t>
  </si>
  <si>
    <t>AGT79635844</t>
  </si>
  <si>
    <t>CUST41536787</t>
  </si>
  <si>
    <t>Gary Long</t>
  </si>
  <si>
    <t>Pharmacist, community</t>
  </si>
  <si>
    <t>Kimberlyburgh, Kentucky, 06618</t>
  </si>
  <si>
    <t>POL47222103</t>
  </si>
  <si>
    <t>AGT09675655</t>
  </si>
  <si>
    <t>CUST29392769</t>
  </si>
  <si>
    <t>Tara Valencia DDS</t>
  </si>
  <si>
    <t>Sarahaven, South Dakota, 15365</t>
  </si>
  <si>
    <t>POL78513544</t>
  </si>
  <si>
    <t>AGT85783725</t>
  </si>
  <si>
    <t>CUST75662303</t>
  </si>
  <si>
    <t>Curtis Bradley</t>
  </si>
  <si>
    <t>Therapist, horticultural</t>
  </si>
  <si>
    <t>South Justinton, Kentucky, 01181</t>
  </si>
  <si>
    <t>POL49483988</t>
  </si>
  <si>
    <t>AGT81291077</t>
  </si>
  <si>
    <t>POL39150268</t>
  </si>
  <si>
    <t>AGT91584630</t>
  </si>
  <si>
    <t>POL85814059</t>
  </si>
  <si>
    <t>AGT91238398</t>
  </si>
  <si>
    <t>CUST66721944</t>
  </si>
  <si>
    <t>Lawrence Rivera</t>
  </si>
  <si>
    <t>Ophthalmologist</t>
  </si>
  <si>
    <t>New Amy, Illinois, 04639</t>
  </si>
  <si>
    <t>POL14768104</t>
  </si>
  <si>
    <t>AGT90474136</t>
  </si>
  <si>
    <t>POL78402619</t>
  </si>
  <si>
    <t>AGT39444101</t>
  </si>
  <si>
    <t>POL47336501</t>
  </si>
  <si>
    <t>AGT24681551</t>
  </si>
  <si>
    <t>CUST32639304</t>
  </si>
  <si>
    <t>Ricky Barnes</t>
  </si>
  <si>
    <t>Boothbury, Washington, 89723</t>
  </si>
  <si>
    <t>POL70701103</t>
  </si>
  <si>
    <t>AGT40389060</t>
  </si>
  <si>
    <t>POL01530992</t>
  </si>
  <si>
    <t>AGT37991598</t>
  </si>
  <si>
    <t>CUST82201328</t>
  </si>
  <si>
    <t>Mallory Lester</t>
  </si>
  <si>
    <t>Lake Mistyborough, South Carolina, 98592</t>
  </si>
  <si>
    <t>POL69476490</t>
  </si>
  <si>
    <t>AGT54933182</t>
  </si>
  <si>
    <t>POL43810674</t>
  </si>
  <si>
    <t>AGT55917478</t>
  </si>
  <si>
    <t>CUST76500092</t>
  </si>
  <si>
    <t>Peter Martin DDS</t>
  </si>
  <si>
    <t>Wilcoxborough, Kentucky, 08780</t>
  </si>
  <si>
    <t>POL99495408</t>
  </si>
  <si>
    <t>AGT16090693</t>
  </si>
  <si>
    <t>CUST67521046</t>
  </si>
  <si>
    <t>Brooke Carroll</t>
  </si>
  <si>
    <t>Illustrator</t>
  </si>
  <si>
    <t>North Wendy, Kentucky, 23618</t>
  </si>
  <si>
    <t>POL98118247</t>
  </si>
  <si>
    <t>AGT23443615</t>
  </si>
  <si>
    <t>POL10231732</t>
  </si>
  <si>
    <t>AGT67201203</t>
  </si>
  <si>
    <t>IT sales professional</t>
  </si>
  <si>
    <t>CUST58712853</t>
  </si>
  <si>
    <t>David Mitchell</t>
  </si>
  <si>
    <t>South Sharonhaven, North Carolina, 27108</t>
  </si>
  <si>
    <t>POL95105211</t>
  </si>
  <si>
    <t>AGT43978373</t>
  </si>
  <si>
    <t>POL01434989</t>
  </si>
  <si>
    <t>AGT11947668</t>
  </si>
  <si>
    <t>CUST54413687</t>
  </si>
  <si>
    <t>Nicholas Juarez</t>
  </si>
  <si>
    <t>Animator</t>
  </si>
  <si>
    <t>South Angelaview, Virginia, 03836</t>
  </si>
  <si>
    <t>POL32457867</t>
  </si>
  <si>
    <t>AGT01799905</t>
  </si>
  <si>
    <t>CUST79911540</t>
  </si>
  <si>
    <t>Michele Wells</t>
  </si>
  <si>
    <t>Electrical engineer</t>
  </si>
  <si>
    <t>New Michaelport, Nevada, 09241</t>
  </si>
  <si>
    <t>POL84549394</t>
  </si>
  <si>
    <t>AGT10655262</t>
  </si>
  <si>
    <t>POL03499905</t>
  </si>
  <si>
    <t>AGT12674381</t>
  </si>
  <si>
    <t>CUST29373963</t>
  </si>
  <si>
    <t>Christopher Obrien</t>
  </si>
  <si>
    <t>Conservation officer, historic buildings</t>
  </si>
  <si>
    <t>Stewartmouth, Vermont, 20755</t>
  </si>
  <si>
    <t>POL29299369</t>
  </si>
  <si>
    <t>AGT21321674</t>
  </si>
  <si>
    <t>Scientist, water quality</t>
  </si>
  <si>
    <t>Recruitment consultant</t>
  </si>
  <si>
    <t>CUST65201495</t>
  </si>
  <si>
    <t>Kristine Hart</t>
  </si>
  <si>
    <t>Michaelberg, New Jersey, 49079</t>
  </si>
  <si>
    <t>POL32721241</t>
  </si>
  <si>
    <t>AGT38188547</t>
  </si>
  <si>
    <t>Brian Garcia</t>
  </si>
  <si>
    <t>Clinical molecular geneticist</t>
  </si>
  <si>
    <t>CUST90183545</t>
  </si>
  <si>
    <t>Mary Alvarez</t>
  </si>
  <si>
    <t>North Robert, Louisiana, 64242</t>
  </si>
  <si>
    <t>POL36453165</t>
  </si>
  <si>
    <t>AGT86525262</t>
  </si>
  <si>
    <t>POL11755321</t>
  </si>
  <si>
    <t>AGT59844923</t>
  </si>
  <si>
    <t>CUST29474373</t>
  </si>
  <si>
    <t>Johnathan Bennett</t>
  </si>
  <si>
    <t>Pilot, airline</t>
  </si>
  <si>
    <t>Port Roger, Wyoming, 25676</t>
  </si>
  <si>
    <t>POL36595013</t>
  </si>
  <si>
    <t>AGT24817559</t>
  </si>
  <si>
    <t>POL24459389</t>
  </si>
  <si>
    <t>AGT55715373</t>
  </si>
  <si>
    <t>POL87412754</t>
  </si>
  <si>
    <t>AGT76732632</t>
  </si>
  <si>
    <t>CUST23869208</t>
  </si>
  <si>
    <t>Robert Marshall</t>
  </si>
  <si>
    <t>Medical laboratory scientific officer</t>
  </si>
  <si>
    <t>Laurenmouth, Michigan, 32750</t>
  </si>
  <si>
    <t>POL79966692</t>
  </si>
  <si>
    <t>AGT40327186</t>
  </si>
  <si>
    <t>Interpreter</t>
  </si>
  <si>
    <t>CUST24392889</t>
  </si>
  <si>
    <t>Mrs. Erica Murphy MD</t>
  </si>
  <si>
    <t>Lake Debra, South Dakota, 24952</t>
  </si>
  <si>
    <t>POL04297854</t>
  </si>
  <si>
    <t>AGT84213331</t>
  </si>
  <si>
    <t>POL00148188</t>
  </si>
  <si>
    <t>AGT87051437</t>
  </si>
  <si>
    <t>CUST74784564</t>
  </si>
  <si>
    <t>Justin Alvarez</t>
  </si>
  <si>
    <t>Financial adviser</t>
  </si>
  <si>
    <t>Lake Alexandraview, Virginia, 14364</t>
  </si>
  <si>
    <t>POL56375042</t>
  </si>
  <si>
    <t>AGT87594230</t>
  </si>
  <si>
    <t>Radio producer</t>
  </si>
  <si>
    <t>CUST12934355</t>
  </si>
  <si>
    <t>Sandy Lawson</t>
  </si>
  <si>
    <t>Chief Marketing Officer</t>
  </si>
  <si>
    <t>Christophershire, Connecticut, 28931</t>
  </si>
  <si>
    <t>POL82016751</t>
  </si>
  <si>
    <t>AGT42173074</t>
  </si>
  <si>
    <t>CUST07678524</t>
  </si>
  <si>
    <t>Stephanie Bruce</t>
  </si>
  <si>
    <t>New Shaun, Louisiana, 44766</t>
  </si>
  <si>
    <t>POL51666989</t>
  </si>
  <si>
    <t>AGT47479021</t>
  </si>
  <si>
    <t>POL47418940</t>
  </si>
  <si>
    <t>AGT95746701</t>
  </si>
  <si>
    <t>POL09476789</t>
  </si>
  <si>
    <t>AGT96138529</t>
  </si>
  <si>
    <t>POL65495317</t>
  </si>
  <si>
    <t>AGT66606908</t>
  </si>
  <si>
    <t>CUST85881033</t>
  </si>
  <si>
    <t>Maria Powell</t>
  </si>
  <si>
    <t>Editor, film/video</t>
  </si>
  <si>
    <t>Port Jennifer, Indiana, 84032</t>
  </si>
  <si>
    <t>POL59534833</t>
  </si>
  <si>
    <t>AGT22286980</t>
  </si>
  <si>
    <t>CUST35180038</t>
  </si>
  <si>
    <t>Christopher Perez</t>
  </si>
  <si>
    <t>Exercise physiologist</t>
  </si>
  <si>
    <t>East Ruthmouth, Nevada, 13546</t>
  </si>
  <si>
    <t>POL88380542</t>
  </si>
  <si>
    <t>AGT39617618</t>
  </si>
  <si>
    <t>POL98789630</t>
  </si>
  <si>
    <t>AGT17803187</t>
  </si>
  <si>
    <t>CUST95420914</t>
  </si>
  <si>
    <t>Catherine Gonzalez</t>
  </si>
  <si>
    <t>West Scottville, Arkansas, 60180</t>
  </si>
  <si>
    <t>POL92741100</t>
  </si>
  <si>
    <t>AGT44988899</t>
  </si>
  <si>
    <t>CUST31292770</t>
  </si>
  <si>
    <t>Kelsey Salazar</t>
  </si>
  <si>
    <t>Bergmouth, Rhode Island, 44788</t>
  </si>
  <si>
    <t>POL19793427</t>
  </si>
  <si>
    <t>AGT81747217</t>
  </si>
  <si>
    <t>CUST92205452</t>
  </si>
  <si>
    <t>Gary Snyder</t>
  </si>
  <si>
    <t>Scientist, product/process development</t>
  </si>
  <si>
    <t>Lake Timothyberg, Alabama, 11517</t>
  </si>
  <si>
    <t>POL03671194</t>
  </si>
  <si>
    <t>AGT54051605</t>
  </si>
  <si>
    <t>CUST37149471</t>
  </si>
  <si>
    <t>Alicia Taylor</t>
  </si>
  <si>
    <t>West Rebeccaborough, Wyoming, 08720</t>
  </si>
  <si>
    <t>POL94998693</t>
  </si>
  <si>
    <t>AGT93997451</t>
  </si>
  <si>
    <t>POL17820094</t>
  </si>
  <si>
    <t>AGT12415191</t>
  </si>
  <si>
    <t>CUST84431547</t>
  </si>
  <si>
    <t>Olivia Dennis</t>
  </si>
  <si>
    <t>Media buyer</t>
  </si>
  <si>
    <t>Downshaven, South Carolina, 89436</t>
  </si>
  <si>
    <t>POL14011432</t>
  </si>
  <si>
    <t>AGT47965787</t>
  </si>
  <si>
    <t>Therapist, occupational</t>
  </si>
  <si>
    <t>CUST56770933</t>
  </si>
  <si>
    <t>Christian Harris</t>
  </si>
  <si>
    <t>Port Leslie, Louisiana, 39148</t>
  </si>
  <si>
    <t>POL59833526</t>
  </si>
  <si>
    <t>AGT35679825</t>
  </si>
  <si>
    <t>CUST47030666</t>
  </si>
  <si>
    <t>Jodi Mills</t>
  </si>
  <si>
    <t>Lisahaven, Maryland, 58653</t>
  </si>
  <si>
    <t>POL05847993</t>
  </si>
  <si>
    <t>AGT54763620</t>
  </si>
  <si>
    <t>CUST87054211</t>
  </si>
  <si>
    <t>Evelyn Lambert</t>
  </si>
  <si>
    <t>Sarahtown, Indiana, 94063</t>
  </si>
  <si>
    <t>POL95548739</t>
  </si>
  <si>
    <t>AGT53183311</t>
  </si>
  <si>
    <t>CUST46225402</t>
  </si>
  <si>
    <t>Edwin Patterson</t>
  </si>
  <si>
    <t>South James, Hawaii, 82359</t>
  </si>
  <si>
    <t>POL52347881</t>
  </si>
  <si>
    <t>AGT88162005</t>
  </si>
  <si>
    <t>CUST14518344</t>
  </si>
  <si>
    <t>Timothy Hamilton</t>
  </si>
  <si>
    <t>Educational psychologist</t>
  </si>
  <si>
    <t>Port Sheilahaven, Arizona, 92645</t>
  </si>
  <si>
    <t>POL56063267</t>
  </si>
  <si>
    <t>AGT78282328</t>
  </si>
  <si>
    <t>CUST78208538</t>
  </si>
  <si>
    <t>Ann Francis</t>
  </si>
  <si>
    <t>East Anna, Tennessee, 47569</t>
  </si>
  <si>
    <t>POL88774190</t>
  </si>
  <si>
    <t>AGT69097733</t>
  </si>
  <si>
    <t>CUST84237988</t>
  </si>
  <si>
    <t>Brendan Freeman</t>
  </si>
  <si>
    <t>Legal executive</t>
  </si>
  <si>
    <t>New Jeffrey, Rhode Island, 75224</t>
  </si>
  <si>
    <t>POL36934313</t>
  </si>
  <si>
    <t>AGT99956033</t>
  </si>
  <si>
    <t>CUST54696882</t>
  </si>
  <si>
    <t>Michael Jackson</t>
  </si>
  <si>
    <t>Legal secretary</t>
  </si>
  <si>
    <t>Port Christophertown, Arkansas, 25222</t>
  </si>
  <si>
    <t>POL56373098</t>
  </si>
  <si>
    <t>AGT24028790</t>
  </si>
  <si>
    <t>CUST01048832</t>
  </si>
  <si>
    <t>Stephen Lang</t>
  </si>
  <si>
    <t>Physiotherapist</t>
  </si>
  <si>
    <t>West Cameronfort, Maryland, 32615</t>
  </si>
  <si>
    <t>POL18093390</t>
  </si>
  <si>
    <t>AGT65654717</t>
  </si>
  <si>
    <t>CUST09928745</t>
  </si>
  <si>
    <t>Miguel Cooper</t>
  </si>
  <si>
    <t>New Joshuamouth, Alabama, 81813</t>
  </si>
  <si>
    <t>POL20683862</t>
  </si>
  <si>
    <t>AGT26030580</t>
  </si>
  <si>
    <t>CUST26207435</t>
  </si>
  <si>
    <t>Selena Navarro</t>
  </si>
  <si>
    <t>Tax adviser</t>
  </si>
  <si>
    <t>Erinmouth, Vermont, 09362</t>
  </si>
  <si>
    <t>POL82172592</t>
  </si>
  <si>
    <t>AGT33921083</t>
  </si>
  <si>
    <t>POL05161978</t>
  </si>
  <si>
    <t>AGT80351491</t>
  </si>
  <si>
    <t>POL79145337</t>
  </si>
  <si>
    <t>AGT55045922</t>
  </si>
  <si>
    <t>CUST06030806</t>
  </si>
  <si>
    <t>Sabrina Nelson</t>
  </si>
  <si>
    <t>Herpetologist</t>
  </si>
  <si>
    <t>South Michelemouth, Delaware, 17779</t>
  </si>
  <si>
    <t>POL57089386</t>
  </si>
  <si>
    <t>AGT92041556</t>
  </si>
  <si>
    <t>POL23728678</t>
  </si>
  <si>
    <t>AGT42246881</t>
  </si>
  <si>
    <t>CUST23444868</t>
  </si>
  <si>
    <t>Elizabeth Evans</t>
  </si>
  <si>
    <t>Mcbridetown, Rhode Island, 43052</t>
  </si>
  <si>
    <t>POL89047007</t>
  </si>
  <si>
    <t>AGT20783328</t>
  </si>
  <si>
    <t>POL32459505</t>
  </si>
  <si>
    <t>AGT84695524</t>
  </si>
  <si>
    <t>CUST67753270</t>
  </si>
  <si>
    <t>Jennifer Johnson</t>
  </si>
  <si>
    <t>Editor, magazine features</t>
  </si>
  <si>
    <t>North Robert, Wisconsin, 67600</t>
  </si>
  <si>
    <t>POL75806090</t>
  </si>
  <si>
    <t>AGT13868846</t>
  </si>
  <si>
    <t>CUST89681403</t>
  </si>
  <si>
    <t>Sheila Mclean</t>
  </si>
  <si>
    <t>Corporate investment banker</t>
  </si>
  <si>
    <t>Underwoodmouth, Florida, 91186</t>
  </si>
  <si>
    <t>POL23949239</t>
  </si>
  <si>
    <t>AGT83849728</t>
  </si>
  <si>
    <t>CUST71179981</t>
  </si>
  <si>
    <t>Heather Garza</t>
  </si>
  <si>
    <t>East Danielfort, Virginia, 86261</t>
  </si>
  <si>
    <t>POL18225955</t>
  </si>
  <si>
    <t>AGT74615124</t>
  </si>
  <si>
    <t>CUST25878496</t>
  </si>
  <si>
    <t>Alyssa Vincent</t>
  </si>
  <si>
    <t>Landscape architect</t>
  </si>
  <si>
    <t>Michaelview, New Hampshire, 68552</t>
  </si>
  <si>
    <t>POL69425319</t>
  </si>
  <si>
    <t>AGT06371460</t>
  </si>
  <si>
    <t>CUST99041791</t>
  </si>
  <si>
    <t>Tiffany Collins</t>
  </si>
  <si>
    <t>Barrbury, Wisconsin, 97082</t>
  </si>
  <si>
    <t>POL75203791</t>
  </si>
  <si>
    <t>AGT65426894</t>
  </si>
  <si>
    <t>CUST76280899</t>
  </si>
  <si>
    <t>Alexis Weiss</t>
  </si>
  <si>
    <t>Occupational hygienist</t>
  </si>
  <si>
    <t>Jasonshire, Minnesota, 38988</t>
  </si>
  <si>
    <t>POL79633584</t>
  </si>
  <si>
    <t>AGT83280282</t>
  </si>
  <si>
    <t>CUST40046318</t>
  </si>
  <si>
    <t>Cassandra Moran</t>
  </si>
  <si>
    <t>West Jillberg, Maryland, 34011</t>
  </si>
  <si>
    <t>POL82093909</t>
  </si>
  <si>
    <t>AGT88364407</t>
  </si>
  <si>
    <t>CUST21955381</t>
  </si>
  <si>
    <t>Lisa Jackson</t>
  </si>
  <si>
    <t>Optician, dispensing</t>
  </si>
  <si>
    <t>Lake Stephanieland, Idaho, 51662</t>
  </si>
  <si>
    <t>POL50109489</t>
  </si>
  <si>
    <t>AGT31652849</t>
  </si>
  <si>
    <t>Designer, jewellery</t>
  </si>
  <si>
    <t>CUST63277557</t>
  </si>
  <si>
    <t>Benjamin Banks</t>
  </si>
  <si>
    <t>Therapist, music</t>
  </si>
  <si>
    <t>East Travis, Texas, 26620</t>
  </si>
  <si>
    <t>POL68099694</t>
  </si>
  <si>
    <t>AGT96879410</t>
  </si>
  <si>
    <t>CUST98331725</t>
  </si>
  <si>
    <t>Laura Braun</t>
  </si>
  <si>
    <t>Chartered loss adjuster</t>
  </si>
  <si>
    <t>West Meghan, Alabama, 81797</t>
  </si>
  <si>
    <t>POL73876399</t>
  </si>
  <si>
    <t>AGT80212661</t>
  </si>
  <si>
    <t>POL31169168</t>
  </si>
  <si>
    <t>AGT55673230</t>
  </si>
  <si>
    <t>POL89576605</t>
  </si>
  <si>
    <t>AGT39758645</t>
  </si>
  <si>
    <t>Equities trader</t>
  </si>
  <si>
    <t>CUST78652368</t>
  </si>
  <si>
    <t>Douglas Miranda</t>
  </si>
  <si>
    <t>Annestad, Arizona, 95300</t>
  </si>
  <si>
    <t>POL99518262</t>
  </si>
  <si>
    <t>AGT49742452</t>
  </si>
  <si>
    <t>Oncologist</t>
  </si>
  <si>
    <t>CUST84457591</t>
  </si>
  <si>
    <t>Aaron Vaughn</t>
  </si>
  <si>
    <t>Programme researcher, broadcasting/film/video</t>
  </si>
  <si>
    <t>Lake Kimberlyton, Colorado, 17194</t>
  </si>
  <si>
    <t>POL37435643</t>
  </si>
  <si>
    <t>AGT26849994</t>
  </si>
  <si>
    <t>CUST04837076</t>
  </si>
  <si>
    <t>Kyle Gross</t>
  </si>
  <si>
    <t>North Michellefurt, Montana, 37592</t>
  </si>
  <si>
    <t>POL33693707</t>
  </si>
  <si>
    <t>AGT00146313</t>
  </si>
  <si>
    <t>POL95375629</t>
  </si>
  <si>
    <t>AGT91667342</t>
  </si>
  <si>
    <t>CUST47634037</t>
  </si>
  <si>
    <t>Jennifer Palmer</t>
  </si>
  <si>
    <t>West Stephen, Idaho, 74937</t>
  </si>
  <si>
    <t>POL08632152</t>
  </si>
  <si>
    <t>AGT00425604</t>
  </si>
  <si>
    <t>Clinical psychologist</t>
  </si>
  <si>
    <t>Careers information officer</t>
  </si>
  <si>
    <t>CUST82696043</t>
  </si>
  <si>
    <t>Manuel Walsh</t>
  </si>
  <si>
    <t>Secretary, company</t>
  </si>
  <si>
    <t>New Robert, Alabama, 48530</t>
  </si>
  <si>
    <t>POL07976771</t>
  </si>
  <si>
    <t>AGT83036236</t>
  </si>
  <si>
    <t>POL95503927</t>
  </si>
  <si>
    <t>AGT97590681</t>
  </si>
  <si>
    <t>POL61867449</t>
  </si>
  <si>
    <t>AGT54450282</t>
  </si>
  <si>
    <t>POL14019439</t>
  </si>
  <si>
    <t>AGT58732933</t>
  </si>
  <si>
    <t>CUST85869477</t>
  </si>
  <si>
    <t>Jose Espinoza</t>
  </si>
  <si>
    <t>Video editor</t>
  </si>
  <si>
    <t>Kimberlyton, Wisconsin, 33160</t>
  </si>
  <si>
    <t>POL04610081</t>
  </si>
  <si>
    <t>AGT66261229</t>
  </si>
  <si>
    <t>CUST89845597</t>
  </si>
  <si>
    <t>Barbara Riggs</t>
  </si>
  <si>
    <t>Rebeccatown, Ohio, 88194</t>
  </si>
  <si>
    <t>POL51635359</t>
  </si>
  <si>
    <t>AGT37277935</t>
  </si>
  <si>
    <t>Engineer, control and instrumentation</t>
  </si>
  <si>
    <t>Heather Hernandez</t>
  </si>
  <si>
    <t>CUST53923029</t>
  </si>
  <si>
    <t>Danielle Hendricks</t>
  </si>
  <si>
    <t>Solicitor</t>
  </si>
  <si>
    <t>North Tim, Illinois, 47463</t>
  </si>
  <si>
    <t>POL75752645</t>
  </si>
  <si>
    <t>AGT01615923</t>
  </si>
  <si>
    <t>POL44670716</t>
  </si>
  <si>
    <t>AGT52787099</t>
  </si>
  <si>
    <t>Civil engineer, contracting</t>
  </si>
  <si>
    <t>CUST98383766</t>
  </si>
  <si>
    <t>Jason Marsh</t>
  </si>
  <si>
    <t>Psychologist, educational</t>
  </si>
  <si>
    <t>North Kathryn, Montana, 30813</t>
  </si>
  <si>
    <t>POL59120668</t>
  </si>
  <si>
    <t>AGT89692178</t>
  </si>
  <si>
    <t>POL45551235</t>
  </si>
  <si>
    <t>AGT97442629</t>
  </si>
  <si>
    <t>CUST34283335</t>
  </si>
  <si>
    <t>Brian Mcmahon</t>
  </si>
  <si>
    <t>Television production assistant</t>
  </si>
  <si>
    <t>Tinatown, Oregon, 06928</t>
  </si>
  <si>
    <t>POL02976851</t>
  </si>
  <si>
    <t>AGT76738392</t>
  </si>
  <si>
    <t>POL60446512</t>
  </si>
  <si>
    <t>AGT25206036</t>
  </si>
  <si>
    <t>CUST03213830</t>
  </si>
  <si>
    <t>Patrick Mills</t>
  </si>
  <si>
    <t>Ergonomist</t>
  </si>
  <si>
    <t>East Denise, Connecticut, 15792</t>
  </si>
  <si>
    <t>POL69392450</t>
  </si>
  <si>
    <t>AGT95014160</t>
  </si>
  <si>
    <t>Sales promotion account executive</t>
  </si>
  <si>
    <t>Advertising copywriter</t>
  </si>
  <si>
    <t>CUST72604656</t>
  </si>
  <si>
    <t>Ashley Mcgee</t>
  </si>
  <si>
    <t>Surveyor, planning and development</t>
  </si>
  <si>
    <t>Lake Franceshaven, South Carolina, 91999</t>
  </si>
  <si>
    <t>POL29858612</t>
  </si>
  <si>
    <t>AGT31432263</t>
  </si>
  <si>
    <t>CUST42299913</t>
  </si>
  <si>
    <t>Katherine Rogers</t>
  </si>
  <si>
    <t>Warehouse manager</t>
  </si>
  <si>
    <t>East Blakefurt, Kentucky, 67637</t>
  </si>
  <si>
    <t>POL54950027</t>
  </si>
  <si>
    <t>AGT59705268</t>
  </si>
  <si>
    <t>POL27988636</t>
  </si>
  <si>
    <t>AGT03539544</t>
  </si>
  <si>
    <t>POL88929117</t>
  </si>
  <si>
    <t>AGT70132967</t>
  </si>
  <si>
    <t>POL06694262</t>
  </si>
  <si>
    <t>AGT12079082</t>
  </si>
  <si>
    <t>CUST30106981</t>
  </si>
  <si>
    <t>Colleen Chapman</t>
  </si>
  <si>
    <t>Jenniferland, New Hampshire, 17188</t>
  </si>
  <si>
    <t>POL88077264</t>
  </si>
  <si>
    <t>AGT71657679</t>
  </si>
  <si>
    <t>POL66890932</t>
  </si>
  <si>
    <t>AGT90303770</t>
  </si>
  <si>
    <t>Health visitor</t>
  </si>
  <si>
    <t>CUST85950802</t>
  </si>
  <si>
    <t>David Gomez</t>
  </si>
  <si>
    <t>Medical illustrator</t>
  </si>
  <si>
    <t>Reneefurt, Illinois, 02784</t>
  </si>
  <si>
    <t>POL53156329</t>
  </si>
  <si>
    <t>AGT22033343</t>
  </si>
  <si>
    <t>CUST65675664</t>
  </si>
  <si>
    <t>Brandon Martinez</t>
  </si>
  <si>
    <t>Surveyor, commercial/residential</t>
  </si>
  <si>
    <t>Tamarastad, Kansas, 74587</t>
  </si>
  <si>
    <t>POL62201641</t>
  </si>
  <si>
    <t>AGT05190139</t>
  </si>
  <si>
    <t>POL33177916</t>
  </si>
  <si>
    <t>AGT99933473</t>
  </si>
  <si>
    <t>Historic buildings inspector/conservation officer</t>
  </si>
  <si>
    <t>CUST86757499</t>
  </si>
  <si>
    <t>Jodi Moore</t>
  </si>
  <si>
    <t>Accountant, chartered</t>
  </si>
  <si>
    <t>New Victoria, Arkansas, 12537</t>
  </si>
  <si>
    <t>POL79712563</t>
  </si>
  <si>
    <t>AGT25441460</t>
  </si>
  <si>
    <t>POL11516583</t>
  </si>
  <si>
    <t>AGT23050291</t>
  </si>
  <si>
    <t>CUST47383876</t>
  </si>
  <si>
    <t>Emily Pena</t>
  </si>
  <si>
    <t>Research scientist (medical)</t>
  </si>
  <si>
    <t>East Davidborough, Iowa, 13374</t>
  </si>
  <si>
    <t>POL17278693</t>
  </si>
  <si>
    <t>AGT76790642</t>
  </si>
  <si>
    <t>POL18326349</t>
  </si>
  <si>
    <t>AGT97689777</t>
  </si>
  <si>
    <t>CUST12229226</t>
  </si>
  <si>
    <t>Pamela Warren</t>
  </si>
  <si>
    <t>Investment banker, operational</t>
  </si>
  <si>
    <t>East Cheryl, Oklahoma, 39023</t>
  </si>
  <si>
    <t>POL31396762</t>
  </si>
  <si>
    <t>AGT42429170</t>
  </si>
  <si>
    <t>CUST89250160</t>
  </si>
  <si>
    <t>Linda Todd</t>
  </si>
  <si>
    <t>Proofreader</t>
  </si>
  <si>
    <t>South Joseph, Texas, 40811</t>
  </si>
  <si>
    <t>POL16359450</t>
  </si>
  <si>
    <t>AGT60036568</t>
  </si>
  <si>
    <t>POL69073858</t>
  </si>
  <si>
    <t>AGT30254491</t>
  </si>
  <si>
    <t>POL71227580</t>
  </si>
  <si>
    <t>AGT44687181</t>
  </si>
  <si>
    <t>CUST19968931</t>
  </si>
  <si>
    <t>Samantha Berry</t>
  </si>
  <si>
    <t>Shannonville, Pennsylvania, 41270</t>
  </si>
  <si>
    <t>POL69765567</t>
  </si>
  <si>
    <t>AGT19148747</t>
  </si>
  <si>
    <t>POL47491023</t>
  </si>
  <si>
    <t>AGT53492924</t>
  </si>
  <si>
    <t>Licensed conveyancer</t>
  </si>
  <si>
    <t>CUST88304640</t>
  </si>
  <si>
    <t>Laura Contreras</t>
  </si>
  <si>
    <t>Adult nurse</t>
  </si>
  <si>
    <t>West Kaitlynville, North Dakota, 87787</t>
  </si>
  <si>
    <t>POL09975061</t>
  </si>
  <si>
    <t>AGT69399540</t>
  </si>
  <si>
    <t>POL98213594</t>
  </si>
  <si>
    <t>AGT46222850</t>
  </si>
  <si>
    <t>CUST68869346</t>
  </si>
  <si>
    <t>Kathryn Young</t>
  </si>
  <si>
    <t>Scientist, biomedical</t>
  </si>
  <si>
    <t>Kristenview, Illinois, 98053</t>
  </si>
  <si>
    <t>POL81521713</t>
  </si>
  <si>
    <t>AGT69549664</t>
  </si>
  <si>
    <t>Lawyer</t>
  </si>
  <si>
    <t>CUST55686510</t>
  </si>
  <si>
    <t>Brittany Bryant</t>
  </si>
  <si>
    <t>Magazine journalist</t>
  </si>
  <si>
    <t>Colleenbury, Virginia, 24495</t>
  </si>
  <si>
    <t>POL69786310</t>
  </si>
  <si>
    <t>AGT05509013</t>
  </si>
  <si>
    <t>CUST47155964</t>
  </si>
  <si>
    <t>Jordan Green</t>
  </si>
  <si>
    <t>Lake Wendyside, Arkansas, 33397</t>
  </si>
  <si>
    <t>POL16642790</t>
  </si>
  <si>
    <t>AGT34575181</t>
  </si>
  <si>
    <t>CUST22997992</t>
  </si>
  <si>
    <t>Scott Ward</t>
  </si>
  <si>
    <t>Grantport, New Mexico, 06309</t>
  </si>
  <si>
    <t>POL22858712</t>
  </si>
  <si>
    <t>AGT25099010</t>
  </si>
  <si>
    <t>CUST17126231</t>
  </si>
  <si>
    <t>Elizabeth Middleton</t>
  </si>
  <si>
    <t>Web designer</t>
  </si>
  <si>
    <t>Charlesstad, Alaska, 59331</t>
  </si>
  <si>
    <t>POL30306030</t>
  </si>
  <si>
    <t>AGT10274947</t>
  </si>
  <si>
    <t>CUST90930392</t>
  </si>
  <si>
    <t>Carrie Nolan</t>
  </si>
  <si>
    <t>Hospital pharmacist</t>
  </si>
  <si>
    <t>Travismouth, Hawaii, 32478</t>
  </si>
  <si>
    <t>POL91221786</t>
  </si>
  <si>
    <t>AGT98827293</t>
  </si>
  <si>
    <t>Psychiatric nurse</t>
  </si>
  <si>
    <t>Geneticist, molecular</t>
  </si>
  <si>
    <t>Broadcast journalist</t>
  </si>
  <si>
    <t>Scientist, research (medical)</t>
  </si>
  <si>
    <t>Sound technician, broadcasting/film/video</t>
  </si>
  <si>
    <t>CUST21477650</t>
  </si>
  <si>
    <t>Troy Phillips</t>
  </si>
  <si>
    <t>Jeremytown, Arkansas, 89645</t>
  </si>
  <si>
    <t>POL07151220</t>
  </si>
  <si>
    <t>AGT81662852</t>
  </si>
  <si>
    <t>CUST05189529</t>
  </si>
  <si>
    <t>Brandy Dickson</t>
  </si>
  <si>
    <t>North Bob, Ohio, 21817</t>
  </si>
  <si>
    <t>POL66279716</t>
  </si>
  <si>
    <t>AGT82604158</t>
  </si>
  <si>
    <t>CUST95138343</t>
  </si>
  <si>
    <t>Brittney Taylor</t>
  </si>
  <si>
    <t>Sports development officer</t>
  </si>
  <si>
    <t>South Paul, Mississippi, 38277</t>
  </si>
  <si>
    <t>POL78615644</t>
  </si>
  <si>
    <t>AGT76412356</t>
  </si>
  <si>
    <t>CUST95445734</t>
  </si>
  <si>
    <t>Justin Smith</t>
  </si>
  <si>
    <t>Theatre stage manager</t>
  </si>
  <si>
    <t>West Kimberlystad, Michigan, 11809</t>
  </si>
  <si>
    <t>POL53203220</t>
  </si>
  <si>
    <t>AGT43036261</t>
  </si>
  <si>
    <t>CUST01401561</t>
  </si>
  <si>
    <t>Miss Jacqueline Brown</t>
  </si>
  <si>
    <t>Staceyshire, Kentucky, 20202</t>
  </si>
  <si>
    <t>POL53010731</t>
  </si>
  <si>
    <t>AGT75922960</t>
  </si>
  <si>
    <t>CUST50318524</t>
  </si>
  <si>
    <t>Joseph Burke</t>
  </si>
  <si>
    <t>West Bonnieside, South Dakota, 81852</t>
  </si>
  <si>
    <t>POL81138188</t>
  </si>
  <si>
    <t>AGT07793676</t>
  </si>
  <si>
    <t>POL20706206</t>
  </si>
  <si>
    <t>AGT80220827</t>
  </si>
  <si>
    <t>POL51072815</t>
  </si>
  <si>
    <t>AGT77948508</t>
  </si>
  <si>
    <t>Engineer, maintenance</t>
  </si>
  <si>
    <t>CUST84193604</t>
  </si>
  <si>
    <t>Laurie Sanchez</t>
  </si>
  <si>
    <t>Derekmouth, Nebraska, 74898</t>
  </si>
  <si>
    <t>POL95397773</t>
  </si>
  <si>
    <t>AGT86361652</t>
  </si>
  <si>
    <t>CUST26743868</t>
  </si>
  <si>
    <t>Anna Williams</t>
  </si>
  <si>
    <t>Network engineer</t>
  </si>
  <si>
    <t>Colleenborough, Nevada, 00904</t>
  </si>
  <si>
    <t>POL61983383</t>
  </si>
  <si>
    <t>AGT43949223</t>
  </si>
  <si>
    <t>POL69546989</t>
  </si>
  <si>
    <t>AGT11940692</t>
  </si>
  <si>
    <t>POL20216032</t>
  </si>
  <si>
    <t>AGT54758282</t>
  </si>
  <si>
    <t>CUST18520299</t>
  </si>
  <si>
    <t>Lisa Powell</t>
  </si>
  <si>
    <t>Greenefurt, Montana, 08502</t>
  </si>
  <si>
    <t>POL17045726</t>
  </si>
  <si>
    <t>AGT71528454</t>
  </si>
  <si>
    <t>POL92392809</t>
  </si>
  <si>
    <t>AGT88999704</t>
  </si>
  <si>
    <t>POL82338857</t>
  </si>
  <si>
    <t>AGT62837540</t>
  </si>
  <si>
    <t>CUST79329107</t>
  </si>
  <si>
    <t>Christopher Greer</t>
  </si>
  <si>
    <t>Moorefurt, Iowa, 94619</t>
  </si>
  <si>
    <t>POL38380842</t>
  </si>
  <si>
    <t>AGT99121921</t>
  </si>
  <si>
    <t>POL74112485</t>
  </si>
  <si>
    <t>AGT18265451</t>
  </si>
  <si>
    <t>CUST85136844</t>
  </si>
  <si>
    <t>Albert Conway</t>
  </si>
  <si>
    <t>Interior and spatial designer</t>
  </si>
  <si>
    <t>Linhaven, Wisconsin, 29211</t>
  </si>
  <si>
    <t>POL39660351</t>
  </si>
  <si>
    <t>AGT33248768</t>
  </si>
  <si>
    <t>Copywriter, advertising</t>
  </si>
  <si>
    <t>CUST69637885</t>
  </si>
  <si>
    <t>Nicholas Kent</t>
  </si>
  <si>
    <t>English as a second language teacher</t>
  </si>
  <si>
    <t>Andersonview, Washington, 83801</t>
  </si>
  <si>
    <t>POL84931770</t>
  </si>
  <si>
    <t>AGT69668172</t>
  </si>
  <si>
    <t>POL37677741</t>
  </si>
  <si>
    <t>AGT40942105</t>
  </si>
  <si>
    <t>Newspaper journalist</t>
  </si>
  <si>
    <t>CUST41476976</t>
  </si>
  <si>
    <t>Amanda Greene</t>
  </si>
  <si>
    <t>Pharmacologist</t>
  </si>
  <si>
    <t>Kyleberg, Maine, 65870</t>
  </si>
  <si>
    <t>POL31588332</t>
  </si>
  <si>
    <t>AGT81875092</t>
  </si>
  <si>
    <t>POL12471063</t>
  </si>
  <si>
    <t>AGT92383786</t>
  </si>
  <si>
    <t>POL08364354</t>
  </si>
  <si>
    <t>AGT49232622</t>
  </si>
  <si>
    <t>CUST89924604</t>
  </si>
  <si>
    <t>Michael George</t>
  </si>
  <si>
    <t>Lake Ian, Wisconsin, 60269</t>
  </si>
  <si>
    <t>POL43888562</t>
  </si>
  <si>
    <t>AGT09872138</t>
  </si>
  <si>
    <t>POL25139363</t>
  </si>
  <si>
    <t>AGT82610093</t>
  </si>
  <si>
    <t>Engineer, electrical</t>
  </si>
  <si>
    <t>Conservator, furniture</t>
  </si>
  <si>
    <t>Forensic psychologist</t>
  </si>
  <si>
    <t>CUST43829622</t>
  </si>
  <si>
    <t>Shelia Harrell</t>
  </si>
  <si>
    <t>Sports administrator</t>
  </si>
  <si>
    <t>Pamelaberg, Arizona, 01714</t>
  </si>
  <si>
    <t>POL69557850</t>
  </si>
  <si>
    <t>AGT38600353</t>
  </si>
  <si>
    <t>Microbiologist</t>
  </si>
  <si>
    <t>Surveyor, building</t>
  </si>
  <si>
    <t>CUST73828464</t>
  </si>
  <si>
    <t>Shawn Miller</t>
  </si>
  <si>
    <t>Jaredchester, Oregon, 91550</t>
  </si>
  <si>
    <t>POL47409156</t>
  </si>
  <si>
    <t>AGT42221698</t>
  </si>
  <si>
    <t>POL39397182</t>
  </si>
  <si>
    <t>AGT13982306</t>
  </si>
  <si>
    <t>POL25823193</t>
  </si>
  <si>
    <t>AGT91050057</t>
  </si>
  <si>
    <t>CUST02497809</t>
  </si>
  <si>
    <t>Cindy Charles</t>
  </si>
  <si>
    <t>Presenter, broadcasting</t>
  </si>
  <si>
    <t>Port James, North Dakota, 37270</t>
  </si>
  <si>
    <t>POL44693402</t>
  </si>
  <si>
    <t>AGT88828795</t>
  </si>
  <si>
    <t>CUST63047493</t>
  </si>
  <si>
    <t>Richard Woodward</t>
  </si>
  <si>
    <t>Civil engineer, consulting</t>
  </si>
  <si>
    <t>Melissamouth, Kentucky, 67260</t>
  </si>
  <si>
    <t>POL38002249</t>
  </si>
  <si>
    <t>AGT09806626</t>
  </si>
  <si>
    <t>Systems developer</t>
  </si>
  <si>
    <t>CUST13413110</t>
  </si>
  <si>
    <t>Brian Campbell</t>
  </si>
  <si>
    <t>Chief Technology Officer</t>
  </si>
  <si>
    <t>Port Kristin, Oregon, 09007</t>
  </si>
  <si>
    <t>POL67118908</t>
  </si>
  <si>
    <t>AGT49729745</t>
  </si>
  <si>
    <t>Equality and diversity officer</t>
  </si>
  <si>
    <t>CUST15783123</t>
  </si>
  <si>
    <t>John Arnold</t>
  </si>
  <si>
    <t>East Cindy, Connecticut, 44073</t>
  </si>
  <si>
    <t>POL03258103</t>
  </si>
  <si>
    <t>AGT86962471</t>
  </si>
  <si>
    <t>CUST21670322</t>
  </si>
  <si>
    <t>Edward Cole</t>
  </si>
  <si>
    <t>Greenfort, Illinois, 59837</t>
  </si>
  <si>
    <t>POL08536084</t>
  </si>
  <si>
    <t>AGT51660442</t>
  </si>
  <si>
    <t>CUST88124412</t>
  </si>
  <si>
    <t>Sean Whitney</t>
  </si>
  <si>
    <t>Engineer, mining</t>
  </si>
  <si>
    <t>Walkershire, Massachusetts, 03701</t>
  </si>
  <si>
    <t>POL19136648</t>
  </si>
  <si>
    <t>AGT40084829</t>
  </si>
  <si>
    <t>POL26422191</t>
  </si>
  <si>
    <t>AGT43031699</t>
  </si>
  <si>
    <t>CUST57393366</t>
  </si>
  <si>
    <t>Andrew Pennington</t>
  </si>
  <si>
    <t>Lake Brandonchester, South Carolina, 39922</t>
  </si>
  <si>
    <t>POL68308449</t>
  </si>
  <si>
    <t>AGT23055989</t>
  </si>
  <si>
    <t>POL70372456</t>
  </si>
  <si>
    <t>AGT85678288</t>
  </si>
  <si>
    <t>POL65656910</t>
  </si>
  <si>
    <t>AGT44597561</t>
  </si>
  <si>
    <t>CUST78057650</t>
  </si>
  <si>
    <t>Mathew Mccullough</t>
  </si>
  <si>
    <t>Museum/gallery exhibitions officer</t>
  </si>
  <si>
    <t>South Joshuaton, Michigan, 06327</t>
  </si>
  <si>
    <t>POL97969575</t>
  </si>
  <si>
    <t>AGT38608444</t>
  </si>
  <si>
    <t>POL07367741</t>
  </si>
  <si>
    <t>AGT44091780</t>
  </si>
  <si>
    <t>CUST77682848</t>
  </si>
  <si>
    <t>Christy Carpenter</t>
  </si>
  <si>
    <t>Health service manager</t>
  </si>
  <si>
    <t>North Henryberg, Oklahoma, 31841</t>
  </si>
  <si>
    <t>POL49457170</t>
  </si>
  <si>
    <t>AGT21359872</t>
  </si>
  <si>
    <t>POL11983298</t>
  </si>
  <si>
    <t>AGT96781420</t>
  </si>
  <si>
    <t>POL68033681</t>
  </si>
  <si>
    <t>AGT30790056</t>
  </si>
  <si>
    <t>CUST80748135</t>
  </si>
  <si>
    <t>Thomas Sloan</t>
  </si>
  <si>
    <t>Office manager</t>
  </si>
  <si>
    <t>North Alexa, New York, 10352</t>
  </si>
  <si>
    <t>POL65310322</t>
  </si>
  <si>
    <t>AGT35808987</t>
  </si>
  <si>
    <t>CUST82362920</t>
  </si>
  <si>
    <t>Katherine Scott</t>
  </si>
  <si>
    <t>Engineer, agricultural</t>
  </si>
  <si>
    <t>New Wandafurt, Georgia, 92321</t>
  </si>
  <si>
    <t>POL02457205</t>
  </si>
  <si>
    <t>AGT80429019</t>
  </si>
  <si>
    <t>CUST81424332</t>
  </si>
  <si>
    <t>Kenneth Taylor PhD</t>
  </si>
  <si>
    <t>Nature conservation officer</t>
  </si>
  <si>
    <t>Wadechester, Michigan, 84383</t>
  </si>
  <si>
    <t>POL10008915</t>
  </si>
  <si>
    <t>AGT25205923</t>
  </si>
  <si>
    <t>CUST67301841</t>
  </si>
  <si>
    <t>Crystal Brown</t>
  </si>
  <si>
    <t>Social researcher</t>
  </si>
  <si>
    <t>West Sandy, Washington, 40309</t>
  </si>
  <si>
    <t>POL90366335</t>
  </si>
  <si>
    <t>AGT52196681</t>
  </si>
  <si>
    <t>POL72902683</t>
  </si>
  <si>
    <t>AGT90702411</t>
  </si>
  <si>
    <t>Museum/gallery conservator</t>
  </si>
  <si>
    <t>CUST34079657</t>
  </si>
  <si>
    <t>Brian Ortiz</t>
  </si>
  <si>
    <t>West Jason, New Jersey, 32585</t>
  </si>
  <si>
    <t>POL45321254</t>
  </si>
  <si>
    <t>AGT56751869</t>
  </si>
  <si>
    <t>Joseph Adams</t>
  </si>
  <si>
    <t>Actuary</t>
  </si>
  <si>
    <t>CUST78378678</t>
  </si>
  <si>
    <t>Jennifer Cook</t>
  </si>
  <si>
    <t>Williamsfort, Texas, 75548</t>
  </si>
  <si>
    <t>POL66935971</t>
  </si>
  <si>
    <t>AGT28736170</t>
  </si>
  <si>
    <t>POL51933372</t>
  </si>
  <si>
    <t>AGT75815459</t>
  </si>
  <si>
    <t>POL36097059</t>
  </si>
  <si>
    <t>AGT27341719</t>
  </si>
  <si>
    <t>CUST82268881</t>
  </si>
  <si>
    <t>Susan Johnson</t>
  </si>
  <si>
    <t>East Rachel, Washington, 44042</t>
  </si>
  <si>
    <t>POL79091785</t>
  </si>
  <si>
    <t>AGT88391594</t>
  </si>
  <si>
    <t>POL53374047</t>
  </si>
  <si>
    <t>AGT97857026</t>
  </si>
  <si>
    <t>CUST62839618</t>
  </si>
  <si>
    <t>Jonathan Peck</t>
  </si>
  <si>
    <t>Radiographer, therapeutic</t>
  </si>
  <si>
    <t>Lake Charles, Georgia, 81798</t>
  </si>
  <si>
    <t>POL82008946</t>
  </si>
  <si>
    <t>AGT93966939</t>
  </si>
  <si>
    <t>POL33527199</t>
  </si>
  <si>
    <t>AGT00258139</t>
  </si>
  <si>
    <t>POL40667253</t>
  </si>
  <si>
    <t>AGT05363282</t>
  </si>
  <si>
    <t>CUST39213094</t>
  </si>
  <si>
    <t>Chad Jacobson</t>
  </si>
  <si>
    <t>Hillhaven, Alaska, 50441</t>
  </si>
  <si>
    <t>POL23778009</t>
  </si>
  <si>
    <t>AGT37297514</t>
  </si>
  <si>
    <t>CUST08294495</t>
  </si>
  <si>
    <t>Luis Townsend</t>
  </si>
  <si>
    <t>East Desireetown, North Dakota, 52859</t>
  </si>
  <si>
    <t>POL41495893</t>
  </si>
  <si>
    <t>AGT80283826</t>
  </si>
  <si>
    <t>POL65765097</t>
  </si>
  <si>
    <t>AGT39692451</t>
  </si>
  <si>
    <t>CUST66228845</t>
  </si>
  <si>
    <t>William Edwards</t>
  </si>
  <si>
    <t>West Vanessa, Arkansas, 57242</t>
  </si>
  <si>
    <t>POL95137552</t>
  </si>
  <si>
    <t>AGT09796446</t>
  </si>
  <si>
    <t>CUST67999059</t>
  </si>
  <si>
    <t>Tina Martin</t>
  </si>
  <si>
    <t>Port Amyville, North Dakota, 29023</t>
  </si>
  <si>
    <t>POL77188684</t>
  </si>
  <si>
    <t>AGT31701527</t>
  </si>
  <si>
    <t>POL08466127</t>
  </si>
  <si>
    <t>AGT12536380</t>
  </si>
  <si>
    <t>POL47605263</t>
  </si>
  <si>
    <t>AGT10527838</t>
  </si>
  <si>
    <t>CUST22490537</t>
  </si>
  <si>
    <t>Michelle Navarro</t>
  </si>
  <si>
    <t>Surveyor, land/geomatics</t>
  </si>
  <si>
    <t>Morrisbury, West Virginia, 78797</t>
  </si>
  <si>
    <t>POL50194049</t>
  </si>
  <si>
    <t>AGT96530296</t>
  </si>
  <si>
    <t>CUST09278133</t>
  </si>
  <si>
    <t>Tyler Fritz</t>
  </si>
  <si>
    <t>Chartered legal executive (England and Wales)</t>
  </si>
  <si>
    <t>North Stephen, Alaska, 63157</t>
  </si>
  <si>
    <t>POL64793827</t>
  </si>
  <si>
    <t>AGT59897337</t>
  </si>
  <si>
    <t>CUST76704494</t>
  </si>
  <si>
    <t>Jeffrey Thompson</t>
  </si>
  <si>
    <t>Port Ethan, West Virginia, 93954</t>
  </si>
  <si>
    <t>POL61267923</t>
  </si>
  <si>
    <t>AGT74956205</t>
  </si>
  <si>
    <t>POL10021590</t>
  </si>
  <si>
    <t>AGT93545117</t>
  </si>
  <si>
    <t>CUST77904230</t>
  </si>
  <si>
    <t>Tammy Camacho</t>
  </si>
  <si>
    <t>Engineer, civil (contracting)</t>
  </si>
  <si>
    <t>Cassieside, Pennsylvania, 07212</t>
  </si>
  <si>
    <t>POL43817285</t>
  </si>
  <si>
    <t>AGT41282312</t>
  </si>
  <si>
    <t>CUST82473025</t>
  </si>
  <si>
    <t>Alexander Mack</t>
  </si>
  <si>
    <t>Shawnport, Louisiana, 69260</t>
  </si>
  <si>
    <t>POL79279066</t>
  </si>
  <si>
    <t>AGT34969950</t>
  </si>
  <si>
    <t>POL70755338</t>
  </si>
  <si>
    <t>AGT90898541</t>
  </si>
  <si>
    <t>CUST64300710</t>
  </si>
  <si>
    <t>James Anderson</t>
  </si>
  <si>
    <t>Port Jessicaberg, Hawaii, 44797</t>
  </si>
  <si>
    <t>POL81019998</t>
  </si>
  <si>
    <t>AGT29921154</t>
  </si>
  <si>
    <t>POL61786939</t>
  </si>
  <si>
    <t>AGT72464725</t>
  </si>
  <si>
    <t>CUST62754847</t>
  </si>
  <si>
    <t>Joshua Ramsey</t>
  </si>
  <si>
    <t>Manufacturing systems engineer</t>
  </si>
  <si>
    <t>Williamtown, North Dakota, 08779</t>
  </si>
  <si>
    <t>POL91400674</t>
  </si>
  <si>
    <t>AGT07207358</t>
  </si>
  <si>
    <t>CUST28731704</t>
  </si>
  <si>
    <t>Jennifer Mcknight</t>
  </si>
  <si>
    <t>Stevensland, West Virginia, 13566</t>
  </si>
  <si>
    <t>POL98651688</t>
  </si>
  <si>
    <t>AGT81329944</t>
  </si>
  <si>
    <t>CUST52258185</t>
  </si>
  <si>
    <t>Rebecca Hopkins</t>
  </si>
  <si>
    <t>Armed forces operational officer</t>
  </si>
  <si>
    <t>South Joan, South Dakota, 66959</t>
  </si>
  <si>
    <t>POL10073827</t>
  </si>
  <si>
    <t>AGT32337388</t>
  </si>
  <si>
    <t>Engineer, chemical</t>
  </si>
  <si>
    <t>Administrator</t>
  </si>
  <si>
    <t>CUST89207596</t>
  </si>
  <si>
    <t>James Wolf</t>
  </si>
  <si>
    <t>Veronicahaven, Virginia, 99640</t>
  </si>
  <si>
    <t>POL43155265</t>
  </si>
  <si>
    <t>AGT30056796</t>
  </si>
  <si>
    <t>POL72509442</t>
  </si>
  <si>
    <t>AGT19644076</t>
  </si>
  <si>
    <t>CUST86111677</t>
  </si>
  <si>
    <t>Kevin Johnson</t>
  </si>
  <si>
    <t>Regulatory affairs officer</t>
  </si>
  <si>
    <t>East Juan, Idaho, 59637</t>
  </si>
  <si>
    <t>POL27996809</t>
  </si>
  <si>
    <t>AGT47669941</t>
  </si>
  <si>
    <t>CUST60334028</t>
  </si>
  <si>
    <t>Blake Hall</t>
  </si>
  <si>
    <t>Mccoytown, Georgia, 81063</t>
  </si>
  <si>
    <t>POL48574800</t>
  </si>
  <si>
    <t>AGT29742641</t>
  </si>
  <si>
    <t>CUST07333688</t>
  </si>
  <si>
    <t>Robert Parker</t>
  </si>
  <si>
    <t>West Todd, Delaware, 80877</t>
  </si>
  <si>
    <t>POL71333294</t>
  </si>
  <si>
    <t>AGT70089191</t>
  </si>
  <si>
    <t>CUST15661323</t>
  </si>
  <si>
    <t>Melissa Davis</t>
  </si>
  <si>
    <t>Programmer, systems</t>
  </si>
  <si>
    <t>Jeffreyshire, Arizona, 13756</t>
  </si>
  <si>
    <t>POL20036492</t>
  </si>
  <si>
    <t>AGT77397428</t>
  </si>
  <si>
    <t>CUST21926121</t>
  </si>
  <si>
    <t>Roberto Rhodes</t>
  </si>
  <si>
    <t>Mcmahonberg, Alabama, 69295</t>
  </si>
  <si>
    <t>POL22111965</t>
  </si>
  <si>
    <t>AGT16581792</t>
  </si>
  <si>
    <t>IT consultant</t>
  </si>
  <si>
    <t>CUST02447950</t>
  </si>
  <si>
    <t>Corey Burns</t>
  </si>
  <si>
    <t>East Johnport, Ohio, 39091</t>
  </si>
  <si>
    <t>POL43343233</t>
  </si>
  <si>
    <t>AGT57527336</t>
  </si>
  <si>
    <t>POL10592751</t>
  </si>
  <si>
    <t>AGT10241768</t>
  </si>
  <si>
    <t>CUST39883207</t>
  </si>
  <si>
    <t>Holly Castillo</t>
  </si>
  <si>
    <t>Jasonchester, New Jersey, 46603</t>
  </si>
  <si>
    <t>POL11950441</t>
  </si>
  <si>
    <t>AGT61707672</t>
  </si>
  <si>
    <t>CUST76982457</t>
  </si>
  <si>
    <t>Charles Norris</t>
  </si>
  <si>
    <t>West Deborahborough, Pennsylvania, 18254</t>
  </si>
  <si>
    <t>POL96996235</t>
  </si>
  <si>
    <t>AGT46809645</t>
  </si>
  <si>
    <t>Accountant, chartered management</t>
  </si>
  <si>
    <t>Management consultant</t>
  </si>
  <si>
    <t>CUST25408398</t>
  </si>
  <si>
    <t>Walter Davis</t>
  </si>
  <si>
    <t>Mining engineer</t>
  </si>
  <si>
    <t>Carlsonville, Louisiana, 02897</t>
  </si>
  <si>
    <t>POL19200793</t>
  </si>
  <si>
    <t>AGT17228513</t>
  </si>
  <si>
    <t>CUST91794539</t>
  </si>
  <si>
    <t>Daniel Ryan</t>
  </si>
  <si>
    <t>Port Shanemouth, Georgia, 85172</t>
  </si>
  <si>
    <t>POL16109896</t>
  </si>
  <si>
    <t>AGT43324463</t>
  </si>
  <si>
    <t>POL47193771</t>
  </si>
  <si>
    <t>AGT42476981</t>
  </si>
  <si>
    <t>POL87981316</t>
  </si>
  <si>
    <t>AGT67088447</t>
  </si>
  <si>
    <t>Banker</t>
  </si>
  <si>
    <t>CUST89599370</t>
  </si>
  <si>
    <t>Kathleen Marsh</t>
  </si>
  <si>
    <t>North Mitchell, Massachusetts, 82934</t>
  </si>
  <si>
    <t>POL63430600</t>
  </si>
  <si>
    <t>AGT35871597</t>
  </si>
  <si>
    <t>CUST25324242</t>
  </si>
  <si>
    <t>Mary Gonzalez</t>
  </si>
  <si>
    <t>New Zachary, Maryland, 69135</t>
  </si>
  <si>
    <t>POL51866369</t>
  </si>
  <si>
    <t>AGT65390322</t>
  </si>
  <si>
    <t>CUST31917843</t>
  </si>
  <si>
    <t>Cody Jones</t>
  </si>
  <si>
    <t>Higher education lecturer</t>
  </si>
  <si>
    <t>Mcdowellhaven, Kentucky, 69953</t>
  </si>
  <si>
    <t>POL24716865</t>
  </si>
  <si>
    <t>AGT74584805</t>
  </si>
  <si>
    <t>POL62975381</t>
  </si>
  <si>
    <t>AGT02142510</t>
  </si>
  <si>
    <t>CUST72483847</t>
  </si>
  <si>
    <t>Jacob Sanders</t>
  </si>
  <si>
    <t>South Shelleytown, Oregon, 36145</t>
  </si>
  <si>
    <t>POL76817780</t>
  </si>
  <si>
    <t>AGT37412040</t>
  </si>
  <si>
    <t>CUST15199230</t>
  </si>
  <si>
    <t>Nicole Davila</t>
  </si>
  <si>
    <t>International aid/development worker</t>
  </si>
  <si>
    <t>Port Andre, Arizona, 03356</t>
  </si>
  <si>
    <t>POL27312649</t>
  </si>
  <si>
    <t>AGT99499187</t>
  </si>
  <si>
    <t>CUST08709013</t>
  </si>
  <si>
    <t>Dennis Winters</t>
  </si>
  <si>
    <t>Therapist, art</t>
  </si>
  <si>
    <t>East Amystad, Mississippi, 35533</t>
  </si>
  <si>
    <t>POL88991163</t>
  </si>
  <si>
    <t>AGT05003351</t>
  </si>
  <si>
    <t>CUST82795942</t>
  </si>
  <si>
    <t>Amy Ortiz</t>
  </si>
  <si>
    <t>Mindytown, Florida, 64647</t>
  </si>
  <si>
    <t>POL36441789</t>
  </si>
  <si>
    <t>AGT68648460</t>
  </si>
  <si>
    <t>POL33870558</t>
  </si>
  <si>
    <t>AGT12532908</t>
  </si>
  <si>
    <t>CUST91483662</t>
  </si>
  <si>
    <t>Michael Gill</t>
  </si>
  <si>
    <t>Museum education officer</t>
  </si>
  <si>
    <t>Lake Michaelmouth, Pennsylvania, 74519</t>
  </si>
  <si>
    <t>POL45153648</t>
  </si>
  <si>
    <t>AGT91735732</t>
  </si>
  <si>
    <t>POL44369068</t>
  </si>
  <si>
    <t>AGT52528684</t>
  </si>
  <si>
    <t>CUST59706553</t>
  </si>
  <si>
    <t>John Garcia</t>
  </si>
  <si>
    <t>Probation officer</t>
  </si>
  <si>
    <t>West Theresa, Rhode Island, 41542</t>
  </si>
  <si>
    <t>POL73942123</t>
  </si>
  <si>
    <t>AGT84060532</t>
  </si>
  <si>
    <t>POL63719116</t>
  </si>
  <si>
    <t>AGT07282207</t>
  </si>
  <si>
    <t>CUST78500212</t>
  </si>
  <si>
    <t>Tyrone Rivas</t>
  </si>
  <si>
    <t>Port Pennyville, Massachusetts, 51493</t>
  </si>
  <si>
    <t>POL03979350</t>
  </si>
  <si>
    <t>AGT61674774</t>
  </si>
  <si>
    <t>CUST17793294</t>
  </si>
  <si>
    <t>Maureen Conner</t>
  </si>
  <si>
    <t>Broadcast presenter</t>
  </si>
  <si>
    <t>Robersonburgh, Illinois, 06877</t>
  </si>
  <si>
    <t>POL00522342</t>
  </si>
  <si>
    <t>AGT47983138</t>
  </si>
  <si>
    <t>CUST85843138</t>
  </si>
  <si>
    <t>Samuel Gray</t>
  </si>
  <si>
    <t>Biomedical scientist</t>
  </si>
  <si>
    <t>Port Cassieton, Mississippi, 20532</t>
  </si>
  <si>
    <t>POL01637103</t>
  </si>
  <si>
    <t>AGT55741527</t>
  </si>
  <si>
    <t>POL75098865</t>
  </si>
  <si>
    <t>AGT31165624</t>
  </si>
  <si>
    <t>POL38948704</t>
  </si>
  <si>
    <t>AGT33892713</t>
  </si>
  <si>
    <t>CUST28417350</t>
  </si>
  <si>
    <t>Joel Morgan</t>
  </si>
  <si>
    <t>Ronaldburgh, New Hampshire, 89317</t>
  </si>
  <si>
    <t>POL16767131</t>
  </si>
  <si>
    <t>AGT06830311</t>
  </si>
  <si>
    <t>CUST70179932</t>
  </si>
  <si>
    <t>John Ortiz</t>
  </si>
  <si>
    <t>Davidberg, Vermont, 47342</t>
  </si>
  <si>
    <t>POL40292999</t>
  </si>
  <si>
    <t>AGT65383645</t>
  </si>
  <si>
    <t>CUST74437728</t>
  </si>
  <si>
    <t>Dalton Joseph</t>
  </si>
  <si>
    <t>Christinaville, Vermont, 57899</t>
  </si>
  <si>
    <t>POL88646934</t>
  </si>
  <si>
    <t>AGT32542493</t>
  </si>
  <si>
    <t>POL83352802</t>
  </si>
  <si>
    <t>AGT60256623</t>
  </si>
  <si>
    <t>CUST86901460</t>
  </si>
  <si>
    <t>Daniel Holland</t>
  </si>
  <si>
    <t>Therapist, sports</t>
  </si>
  <si>
    <t>West Nathan, Maryland, 91568</t>
  </si>
  <si>
    <t>POL62266023</t>
  </si>
  <si>
    <t>AGT03780850</t>
  </si>
  <si>
    <t>CUST44578468</t>
  </si>
  <si>
    <t>Michael Morgan</t>
  </si>
  <si>
    <t>Fredland, Washington, 87874</t>
  </si>
  <si>
    <t>POL40274075</t>
  </si>
  <si>
    <t>AGT38978466</t>
  </si>
  <si>
    <t>CUST40825204</t>
  </si>
  <si>
    <t>Joshua Steele</t>
  </si>
  <si>
    <t>Ferrellmouth, Alabama, 49616</t>
  </si>
  <si>
    <t>POL27343652</t>
  </si>
  <si>
    <t>AGT09425482</t>
  </si>
  <si>
    <t>POL36194892</t>
  </si>
  <si>
    <t>AGT60415154</t>
  </si>
  <si>
    <t>CUST48384816</t>
  </si>
  <si>
    <t>John Zimmerman</t>
  </si>
  <si>
    <t>Lake Danielfurt, Connecticut, 54211</t>
  </si>
  <si>
    <t>POL76125657</t>
  </si>
  <si>
    <t>AGT97024352</t>
  </si>
  <si>
    <t>POL83312613</t>
  </si>
  <si>
    <t>AGT48607715</t>
  </si>
  <si>
    <t>POL23145476</t>
  </si>
  <si>
    <t>AGT13715260</t>
  </si>
  <si>
    <t>Industrial buyer</t>
  </si>
  <si>
    <t>CUST13507319</t>
  </si>
  <si>
    <t>Julie Washington</t>
  </si>
  <si>
    <t>Morganside, Tennessee, 83462</t>
  </si>
  <si>
    <t>POL36547956</t>
  </si>
  <si>
    <t>AGT00478770</t>
  </si>
  <si>
    <t>Land</t>
  </si>
  <si>
    <t>CUST21549816</t>
  </si>
  <si>
    <t>Samantha Hernandez</t>
  </si>
  <si>
    <t>Paramedic</t>
  </si>
  <si>
    <t>Dyerview, Nevada, 47344</t>
  </si>
  <si>
    <t>POL68905887</t>
  </si>
  <si>
    <t>AGT66504484</t>
  </si>
  <si>
    <t>CUST28917499</t>
  </si>
  <si>
    <t>Timothy Richardson</t>
  </si>
  <si>
    <t>Chief Executive Officer</t>
  </si>
  <si>
    <t>Alexanderchester, Indiana, 77372</t>
  </si>
  <si>
    <t>POL82111920</t>
  </si>
  <si>
    <t>AGT85429771</t>
  </si>
  <si>
    <t>POL42192806</t>
  </si>
  <si>
    <t>AGT82053654</t>
  </si>
  <si>
    <t>POL12937892</t>
  </si>
  <si>
    <t>AGT22653895</t>
  </si>
  <si>
    <t>CUST68739275</t>
  </si>
  <si>
    <t>Eric Miller</t>
  </si>
  <si>
    <t>New Heather, Nevada, 84070</t>
  </si>
  <si>
    <t>POL23643525</t>
  </si>
  <si>
    <t>AGT70221624</t>
  </si>
  <si>
    <t>CUST35222838</t>
  </si>
  <si>
    <t>Steven Petty</t>
  </si>
  <si>
    <t>Smithberg, New York, 84541</t>
  </si>
  <si>
    <t>POL07109537</t>
  </si>
  <si>
    <t>AGT14669790</t>
  </si>
  <si>
    <t>CUST50213050</t>
  </si>
  <si>
    <t>Melissa Peterson</t>
  </si>
  <si>
    <t>Copy</t>
  </si>
  <si>
    <t>Port Mario, Virginia, 39278</t>
  </si>
  <si>
    <t>POL85357404</t>
  </si>
  <si>
    <t>AGT56265890</t>
  </si>
  <si>
    <t>POL18638801</t>
  </si>
  <si>
    <t>AGT96982444</t>
  </si>
  <si>
    <t>POL11227831</t>
  </si>
  <si>
    <t>AGT34150837</t>
  </si>
  <si>
    <t>CUST53206356</t>
  </si>
  <si>
    <t>John Perry</t>
  </si>
  <si>
    <t>Clarkchester, Tennessee, 57821</t>
  </si>
  <si>
    <t>POL28043223</t>
  </si>
  <si>
    <t>AGT39587181</t>
  </si>
  <si>
    <t>POL53985837</t>
  </si>
  <si>
    <t>AGT65022740</t>
  </si>
  <si>
    <t>POL64234033</t>
  </si>
  <si>
    <t>AGT32717990</t>
  </si>
  <si>
    <t>Artist</t>
  </si>
  <si>
    <t>CUST86071121</t>
  </si>
  <si>
    <t>Shannon Campbell</t>
  </si>
  <si>
    <t>Richardmouth, Delaware, 45924</t>
  </si>
  <si>
    <t>POL16497483</t>
  </si>
  <si>
    <t>AGT07995245</t>
  </si>
  <si>
    <t>POL90801398</t>
  </si>
  <si>
    <t>AGT78643174</t>
  </si>
  <si>
    <t>CUST85679291</t>
  </si>
  <si>
    <t>Valerie Gutierrez</t>
  </si>
  <si>
    <t>Weavertown, Minnesota, 03512</t>
  </si>
  <si>
    <t>POL41570616</t>
  </si>
  <si>
    <t>AGT51896680</t>
  </si>
  <si>
    <t>POL07172279</t>
  </si>
  <si>
    <t>AGT07225527</t>
  </si>
  <si>
    <t>POL67256934</t>
  </si>
  <si>
    <t>AGT59767486</t>
  </si>
  <si>
    <t>POL03315797</t>
  </si>
  <si>
    <t>AGT14444736</t>
  </si>
  <si>
    <t>CUST28678258</t>
  </si>
  <si>
    <t>Julie Gordon</t>
  </si>
  <si>
    <t>Lake Jennifer, Maryland, 67985</t>
  </si>
  <si>
    <t>POL79841700</t>
  </si>
  <si>
    <t>AGT08440362</t>
  </si>
  <si>
    <t>POL57167179</t>
  </si>
  <si>
    <t>AGT34872219</t>
  </si>
  <si>
    <t>CUST90674765</t>
  </si>
  <si>
    <t>Chloe Medina</t>
  </si>
  <si>
    <t>New Richardside, Arkansas, 34888</t>
  </si>
  <si>
    <t>POL51104112</t>
  </si>
  <si>
    <t>AGT78550735</t>
  </si>
  <si>
    <t>POL53014679</t>
  </si>
  <si>
    <t>AGT48009991</t>
  </si>
  <si>
    <t>Database administrator</t>
  </si>
  <si>
    <t>CUST88564180</t>
  </si>
  <si>
    <t>David Miranda</t>
  </si>
  <si>
    <t>Location manager</t>
  </si>
  <si>
    <t>New Jennifer, Georgia, 08737</t>
  </si>
  <si>
    <t>POL45601263</t>
  </si>
  <si>
    <t>AGT65227362</t>
  </si>
  <si>
    <t>POL21394556</t>
  </si>
  <si>
    <t>AGT11665603</t>
  </si>
  <si>
    <t>CUST53117093</t>
  </si>
  <si>
    <t>Cheryl Harris</t>
  </si>
  <si>
    <t>Visual merchandiser</t>
  </si>
  <si>
    <t>Port Patrick, Hawaii, 64217</t>
  </si>
  <si>
    <t>POL30234855</t>
  </si>
  <si>
    <t>AGT89701892</t>
  </si>
  <si>
    <t>CUST85929514</t>
  </si>
  <si>
    <t>Lisa Meadows</t>
  </si>
  <si>
    <t>Jefferyton, Minnesota, 11933</t>
  </si>
  <si>
    <t>POL89253663</t>
  </si>
  <si>
    <t>AGT87335835</t>
  </si>
  <si>
    <t>POL82791377</t>
  </si>
  <si>
    <t>AGT92016021</t>
  </si>
  <si>
    <t>CUST71655174</t>
  </si>
  <si>
    <t>Donna Vasquez</t>
  </si>
  <si>
    <t>Health and safety adviser</t>
  </si>
  <si>
    <t>Lake Anita, North Dakota, 80289</t>
  </si>
  <si>
    <t>POL96760097</t>
  </si>
  <si>
    <t>AGT15410768</t>
  </si>
  <si>
    <t>CUST61187078</t>
  </si>
  <si>
    <t>Laurie Cruz</t>
  </si>
  <si>
    <t>Maintenance engineer</t>
  </si>
  <si>
    <t>Amandaberg, California, 20604</t>
  </si>
  <si>
    <t>POL95475973</t>
  </si>
  <si>
    <t>AGT51692901</t>
  </si>
  <si>
    <t>POL58976794</t>
  </si>
  <si>
    <t>AGT12999473</t>
  </si>
  <si>
    <t>POL44316628</t>
  </si>
  <si>
    <t>AGT27911794</t>
  </si>
  <si>
    <t>CUST35741824</t>
  </si>
  <si>
    <t>Andrew Villanueva</t>
  </si>
  <si>
    <t>Jessicaside, Minnesota, 97608</t>
  </si>
  <si>
    <t>POL88210682</t>
  </si>
  <si>
    <t>AGT66093598</t>
  </si>
  <si>
    <t>POL76144005</t>
  </si>
  <si>
    <t>AGT70649070</t>
  </si>
  <si>
    <t>POL66994083</t>
  </si>
  <si>
    <t>AGT60276937</t>
  </si>
  <si>
    <t>POL00098040</t>
  </si>
  <si>
    <t>AGT88151205</t>
  </si>
  <si>
    <t>Textile designer</t>
  </si>
  <si>
    <t>CUST75164246</t>
  </si>
  <si>
    <t>Maurice Lawrence</t>
  </si>
  <si>
    <t>North Tiffany, Michigan, 54902</t>
  </si>
  <si>
    <t>POL91787213</t>
  </si>
  <si>
    <t>AGT19058300</t>
  </si>
  <si>
    <t>POL62168693</t>
  </si>
  <si>
    <t>AGT12305290</t>
  </si>
  <si>
    <t>CUST52503140</t>
  </si>
  <si>
    <t>Catherine Serrano</t>
  </si>
  <si>
    <t>East Brittany, Utah, 32080</t>
  </si>
  <si>
    <t>POL11968041</t>
  </si>
  <si>
    <t>AGT75465448</t>
  </si>
  <si>
    <t>CUST33648475</t>
  </si>
  <si>
    <t>Melissa Martin</t>
  </si>
  <si>
    <t>Applications developer</t>
  </si>
  <si>
    <t>Port Zacharymouth, Nevada, 46335</t>
  </si>
  <si>
    <t>POL98234290</t>
  </si>
  <si>
    <t>AGT38830499</t>
  </si>
  <si>
    <t>CUST86143785</t>
  </si>
  <si>
    <t>Brian Jenkins</t>
  </si>
  <si>
    <t>Radiographer, diagnostic</t>
  </si>
  <si>
    <t>New Carolynshire, New Jersey, 40304</t>
  </si>
  <si>
    <t>POL72311298</t>
  </si>
  <si>
    <t>AGT98826706</t>
  </si>
  <si>
    <t>CUST86319543</t>
  </si>
  <si>
    <t>Joshua Wilson</t>
  </si>
  <si>
    <t>Michelleville, South Carolina, 49192</t>
  </si>
  <si>
    <t>POL54451854</t>
  </si>
  <si>
    <t>AGT06205845</t>
  </si>
  <si>
    <t>POL83870465</t>
  </si>
  <si>
    <t>AGT89106544</t>
  </si>
  <si>
    <t>POL70067654</t>
  </si>
  <si>
    <t>AGT61303725</t>
  </si>
  <si>
    <t>CUST60052387</t>
  </si>
  <si>
    <t>Ricardo Hines</t>
  </si>
  <si>
    <t>West Lynn, Iowa, 50169</t>
  </si>
  <si>
    <t>POL06372967</t>
  </si>
  <si>
    <t>AGT59733849</t>
  </si>
  <si>
    <t>CUST90085877</t>
  </si>
  <si>
    <t>Lori Kirby</t>
  </si>
  <si>
    <t>West Sandrashire, New Hampshire, 27269</t>
  </si>
  <si>
    <t>POL30790566</t>
  </si>
  <si>
    <t>AGT88579352</t>
  </si>
  <si>
    <t>POL53130917</t>
  </si>
  <si>
    <t>AGT84316934</t>
  </si>
  <si>
    <t>CUST54376410</t>
  </si>
  <si>
    <t>Keith Casey</t>
  </si>
  <si>
    <t>Pattersonborough, Hawaii, 63444</t>
  </si>
  <si>
    <t>POL36259700</t>
  </si>
  <si>
    <t>AGT24845974</t>
  </si>
  <si>
    <t>CUST90637926</t>
  </si>
  <si>
    <t>Melissa Abbott</t>
  </si>
  <si>
    <t>Energy engineer</t>
  </si>
  <si>
    <t>East Nicholasville, Nebraska, 44462</t>
  </si>
  <si>
    <t>POL42122048</t>
  </si>
  <si>
    <t>AGT76546673</t>
  </si>
  <si>
    <t>CUST63104430</t>
  </si>
  <si>
    <t>Courtney Bryant</t>
  </si>
  <si>
    <t>East Aliciaville, Oklahoma, 94706</t>
  </si>
  <si>
    <t>POL45382864</t>
  </si>
  <si>
    <t>AGT89448506</t>
  </si>
  <si>
    <t>CUST27330763</t>
  </si>
  <si>
    <t>Bobby Bender</t>
  </si>
  <si>
    <t>Education administrator</t>
  </si>
  <si>
    <t>Sharonshire, North Dakota, 19659</t>
  </si>
  <si>
    <t>POL39135067</t>
  </si>
  <si>
    <t>AGT06567193</t>
  </si>
  <si>
    <t>CUST28636367</t>
  </si>
  <si>
    <t>Matthew Roberson</t>
  </si>
  <si>
    <t>West Joshua, Florida, 96447</t>
  </si>
  <si>
    <t>POL08890801</t>
  </si>
  <si>
    <t>AGT43731040</t>
  </si>
  <si>
    <t>POL08306459</t>
  </si>
  <si>
    <t>AGT02753904</t>
  </si>
  <si>
    <t>CUST32626732</t>
  </si>
  <si>
    <t>Carol Hickman</t>
  </si>
  <si>
    <t>East Julie, Montana, 62683</t>
  </si>
  <si>
    <t>POL28303229</t>
  </si>
  <si>
    <t>AGT65992472</t>
  </si>
  <si>
    <t>CUST78421127</t>
  </si>
  <si>
    <t>Kevin Lynch</t>
  </si>
  <si>
    <t>Advertising account executive</t>
  </si>
  <si>
    <t>Coreyton, Nevada, 04944</t>
  </si>
  <si>
    <t>POL69912538</t>
  </si>
  <si>
    <t>AGT23327928</t>
  </si>
  <si>
    <t>CUST14823336</t>
  </si>
  <si>
    <t>Thomas Torres</t>
  </si>
  <si>
    <t>New Shannonchester, Texas, 62532</t>
  </si>
  <si>
    <t>POL84577702</t>
  </si>
  <si>
    <t>AGT19551398</t>
  </si>
  <si>
    <t>POL99884356</t>
  </si>
  <si>
    <t>AGT90225977</t>
  </si>
  <si>
    <t>CUST43028954</t>
  </si>
  <si>
    <t>Michael Jones</t>
  </si>
  <si>
    <t>Simmonstown, Texas, 04713</t>
  </si>
  <si>
    <t>POL87284738</t>
  </si>
  <si>
    <t>AGT12196542</t>
  </si>
  <si>
    <t>POL72056803</t>
  </si>
  <si>
    <t>AGT85093912</t>
  </si>
  <si>
    <t>POL12811794</t>
  </si>
  <si>
    <t>AGT13673056</t>
  </si>
  <si>
    <t>POL39664673</t>
  </si>
  <si>
    <t>AGT78645730</t>
  </si>
  <si>
    <t>CUST61345201</t>
  </si>
  <si>
    <t>Leslie Ruiz</t>
  </si>
  <si>
    <t>Gordonview, Kansas, 05929</t>
  </si>
  <si>
    <t>POL47276552</t>
  </si>
  <si>
    <t>AGT61583597</t>
  </si>
  <si>
    <t>CUST97905597</t>
  </si>
  <si>
    <t>Sandra Walton</t>
  </si>
  <si>
    <t>Karenfurt, Mississippi, 91302</t>
  </si>
  <si>
    <t>POL43731827</t>
  </si>
  <si>
    <t>AGT68303469</t>
  </si>
  <si>
    <t>CUST06363360</t>
  </si>
  <si>
    <t>Timothy Lopez</t>
  </si>
  <si>
    <t>North Christopherstad, Rhode Island, 95163</t>
  </si>
  <si>
    <t>POL01332140</t>
  </si>
  <si>
    <t>AGT42633469</t>
  </si>
  <si>
    <t>CUST72153561</t>
  </si>
  <si>
    <t>James Fuller</t>
  </si>
  <si>
    <t>Hayesbury, Pennsylvania, 12781</t>
  </si>
  <si>
    <t>POL97030178</t>
  </si>
  <si>
    <t>AGT04029990</t>
  </si>
  <si>
    <t>CUST78610086</t>
  </si>
  <si>
    <t>Eric Clark</t>
  </si>
  <si>
    <t>Lake Jason, Kentucky, 06828</t>
  </si>
  <si>
    <t>POL09995407</t>
  </si>
  <si>
    <t>AGT23786092</t>
  </si>
  <si>
    <t>Restaurant manager</t>
  </si>
  <si>
    <t>CUST53231078</t>
  </si>
  <si>
    <t>Kathy Walker</t>
  </si>
  <si>
    <t>Production manager</t>
  </si>
  <si>
    <t>South Morgan, South Carolina, 65464</t>
  </si>
  <si>
    <t>POL43123760</t>
  </si>
  <si>
    <t>AGT42420374</t>
  </si>
  <si>
    <t>POL64233816</t>
  </si>
  <si>
    <t>AGT54638243</t>
  </si>
  <si>
    <t>CUST80103803</t>
  </si>
  <si>
    <t>Jack Stephens</t>
  </si>
  <si>
    <t>Newmanshire, South Carolina, 17255</t>
  </si>
  <si>
    <t>POL88240464</t>
  </si>
  <si>
    <t>AGT02084375</t>
  </si>
  <si>
    <t>Merchandiser, retail</t>
  </si>
  <si>
    <t>CUST67451348</t>
  </si>
  <si>
    <t>Jonathan Fowler</t>
  </si>
  <si>
    <t>Arts administrator</t>
  </si>
  <si>
    <t>Dicksonmouth, Arizona, 71369</t>
  </si>
  <si>
    <t>POL46427278</t>
  </si>
  <si>
    <t>AGT37121249</t>
  </si>
  <si>
    <t>Journalist, magazine</t>
  </si>
  <si>
    <t>CUST64486961</t>
  </si>
  <si>
    <t>Elizabeth Medina</t>
  </si>
  <si>
    <t>South Darrellborough, New Hampshire, 38528</t>
  </si>
  <si>
    <t>POL84180502</t>
  </si>
  <si>
    <t>AGT67805160</t>
  </si>
  <si>
    <t>POL26556756</t>
  </si>
  <si>
    <t>AGT84930544</t>
  </si>
  <si>
    <t>POL90865512</t>
  </si>
  <si>
    <t>AGT40976439</t>
  </si>
  <si>
    <t>CUST86774118</t>
  </si>
  <si>
    <t>Teresa Smith</t>
  </si>
  <si>
    <t>Josephland, Alabama, 78348</t>
  </si>
  <si>
    <t>POL11366285</t>
  </si>
  <si>
    <t>AGT33569735</t>
  </si>
  <si>
    <t>CUST57201717</t>
  </si>
  <si>
    <t>John Rangel</t>
  </si>
  <si>
    <t>North Brian, Kentucky, 41268</t>
  </si>
  <si>
    <t>POL40022085</t>
  </si>
  <si>
    <t>AGT23926614</t>
  </si>
  <si>
    <t>CUST75208784</t>
  </si>
  <si>
    <t>Tammy Underwood</t>
  </si>
  <si>
    <t>Environmental manager</t>
  </si>
  <si>
    <t>Port Marymouth, Michigan, 79723</t>
  </si>
  <si>
    <t>POL73143221</t>
  </si>
  <si>
    <t>AGT42533329</t>
  </si>
  <si>
    <t>Doctor, hospital</t>
  </si>
  <si>
    <t>Hydrographic surveyor</t>
  </si>
  <si>
    <t>CUST29849064</t>
  </si>
  <si>
    <t>Sara Daniel</t>
  </si>
  <si>
    <t>Destinyhaven, Vermont, 10723</t>
  </si>
  <si>
    <t>POL79704947</t>
  </si>
  <si>
    <t>AGT59515807</t>
  </si>
  <si>
    <t>POL75734958</t>
  </si>
  <si>
    <t>AGT75478474</t>
  </si>
  <si>
    <t>Medical secretary</t>
  </si>
  <si>
    <t>CUST99752125</t>
  </si>
  <si>
    <t>Evelyn Hess</t>
  </si>
  <si>
    <t>Nicholefort, Delaware, 92237</t>
  </si>
  <si>
    <t>POL16494384</t>
  </si>
  <si>
    <t>AGT98467458</t>
  </si>
  <si>
    <t>CUST80785298</t>
  </si>
  <si>
    <t>Craig Banks</t>
  </si>
  <si>
    <t>Michellehaven, New Hampshire, 85186</t>
  </si>
  <si>
    <t>POL77321123</t>
  </si>
  <si>
    <t>AGT16372609</t>
  </si>
  <si>
    <t>Engineer, materials</t>
  </si>
  <si>
    <t>Radiation protection practitioner</t>
  </si>
  <si>
    <t>Metallurgist</t>
  </si>
  <si>
    <t>CUST14230434</t>
  </si>
  <si>
    <t>Keith Woodward</t>
  </si>
  <si>
    <t>Therapist, drama</t>
  </si>
  <si>
    <t>Lake Austin, Delaware, 51105</t>
  </si>
  <si>
    <t>POL28055319</t>
  </si>
  <si>
    <t>AGT45682596</t>
  </si>
  <si>
    <t>CUST84976901</t>
  </si>
  <si>
    <t>Jason Thomas</t>
  </si>
  <si>
    <t>Music therapist</t>
  </si>
  <si>
    <t>Andersonburgh, Iowa, 05483</t>
  </si>
  <si>
    <t>POL80888212</t>
  </si>
  <si>
    <t>AGT25721421</t>
  </si>
  <si>
    <t>CUST57732941</t>
  </si>
  <si>
    <t>Deborah Miller</t>
  </si>
  <si>
    <t>Clothing/textile technologist</t>
  </si>
  <si>
    <t>Burgessburgh, Maryland, 66469</t>
  </si>
  <si>
    <t>POL83997445</t>
  </si>
  <si>
    <t>AGT63219112</t>
  </si>
  <si>
    <t>CUST08493059</t>
  </si>
  <si>
    <t>Dalton Cox</t>
  </si>
  <si>
    <t>Lindabury, Maryland, 25927</t>
  </si>
  <si>
    <t>POL98412521</t>
  </si>
  <si>
    <t>AGT98734146</t>
  </si>
  <si>
    <t>POL33080881</t>
  </si>
  <si>
    <t>AGT05787876</t>
  </si>
  <si>
    <t>POL84891597</t>
  </si>
  <si>
    <t>AGT78086342</t>
  </si>
  <si>
    <t>POL12256062</t>
  </si>
  <si>
    <t>AGT51826639</t>
  </si>
  <si>
    <t>CUST47950419</t>
  </si>
  <si>
    <t>Kayla Nolan</t>
  </si>
  <si>
    <t>Keithview, Colorado, 82599</t>
  </si>
  <si>
    <t>POL07946398</t>
  </si>
  <si>
    <t>AGT16849779</t>
  </si>
  <si>
    <t>POL53379185</t>
  </si>
  <si>
    <t>AGT69827735</t>
  </si>
  <si>
    <t>POL28224422</t>
  </si>
  <si>
    <t>AGT44367318</t>
  </si>
  <si>
    <t>CUST88067356</t>
  </si>
  <si>
    <t>Timothy Willis</t>
  </si>
  <si>
    <t>New Aaron, Washington, 17214</t>
  </si>
  <si>
    <t>POL83112617</t>
  </si>
  <si>
    <t>AGT63177974</t>
  </si>
  <si>
    <t>Engineering geologist</t>
  </si>
  <si>
    <t>CUST88337653</t>
  </si>
  <si>
    <t>Jamie Ortiz</t>
  </si>
  <si>
    <t>West Ashleyton, Texas, 63626</t>
  </si>
  <si>
    <t>POL20742697</t>
  </si>
  <si>
    <t>AGT65070882</t>
  </si>
  <si>
    <t>CUST02220651</t>
  </si>
  <si>
    <t>Amber Howell</t>
  </si>
  <si>
    <t>North Candiceburgh, California, 04674</t>
  </si>
  <si>
    <t>POL66167857</t>
  </si>
  <si>
    <t>AGT99940899</t>
  </si>
  <si>
    <t>POL74142880</t>
  </si>
  <si>
    <t>AGT00030139</t>
  </si>
  <si>
    <t>POL52466157</t>
  </si>
  <si>
    <t>AGT09938306</t>
  </si>
  <si>
    <t>CUST76468631</t>
  </si>
  <si>
    <t>Vincent Erickson</t>
  </si>
  <si>
    <t>South Richardmouth, Wisconsin, 27449</t>
  </si>
  <si>
    <t>POL69578293</t>
  </si>
  <si>
    <t>AGT64248444</t>
  </si>
  <si>
    <t>Toxicologist</t>
  </si>
  <si>
    <t>CUST93559926</t>
  </si>
  <si>
    <t>Nancy Hess</t>
  </si>
  <si>
    <t>Chief Strategy Officer</t>
  </si>
  <si>
    <t>Shawnville, Florida, 40307</t>
  </si>
  <si>
    <t>POL79704196</t>
  </si>
  <si>
    <t>AGT37949386</t>
  </si>
  <si>
    <t>CUST73631605</t>
  </si>
  <si>
    <t>Mrs. Kathryn Mack</t>
  </si>
  <si>
    <t>Kaylastad, New York, 02406</t>
  </si>
  <si>
    <t>POL04292509</t>
  </si>
  <si>
    <t>AGT27774618</t>
  </si>
  <si>
    <t>CUST42566729</t>
  </si>
  <si>
    <t>Chad Scott</t>
  </si>
  <si>
    <t>Conference centre manager</t>
  </si>
  <si>
    <t>East Michael, Utah, 66206</t>
  </si>
  <si>
    <t>POL13918846</t>
  </si>
  <si>
    <t>AGT54371171</t>
  </si>
  <si>
    <t>Armed forces technical officer</t>
  </si>
  <si>
    <t>CUST41407135</t>
  </si>
  <si>
    <t>Raven Oliver</t>
  </si>
  <si>
    <t>Glass blower/designer</t>
  </si>
  <si>
    <t>Christopherberg, Tennessee, 30191</t>
  </si>
  <si>
    <t>POL24776392</t>
  </si>
  <si>
    <t>AGT09670936</t>
  </si>
  <si>
    <t>CUST35285680</t>
  </si>
  <si>
    <t>Christopher Stevens MD</t>
  </si>
  <si>
    <t>North John, Illinois, 79181</t>
  </si>
  <si>
    <t>POL38363742</t>
  </si>
  <si>
    <t>AGT55233909</t>
  </si>
  <si>
    <t>CUST91208173</t>
  </si>
  <si>
    <t>Melissa Burns</t>
  </si>
  <si>
    <t>Briannachester, Connecticut, 98390</t>
  </si>
  <si>
    <t>POL36836777</t>
  </si>
  <si>
    <t>AGT91448841</t>
  </si>
  <si>
    <t>CUST76438251</t>
  </si>
  <si>
    <t>Scott Brown</t>
  </si>
  <si>
    <t>West Michelleberg, West Virginia, 07375</t>
  </si>
  <si>
    <t>POL28804957</t>
  </si>
  <si>
    <t>AGT62149408</t>
  </si>
  <si>
    <t>CUST98979035</t>
  </si>
  <si>
    <t>Elizabeth Ayala</t>
  </si>
  <si>
    <t>Tourist information centre manager</t>
  </si>
  <si>
    <t>Lake Zachary, Massachusetts, 72954</t>
  </si>
  <si>
    <t>POL06015860</t>
  </si>
  <si>
    <t>AGT00107625</t>
  </si>
  <si>
    <t>POL46952826</t>
  </si>
  <si>
    <t>AGT47029292</t>
  </si>
  <si>
    <t>POL93924279</t>
  </si>
  <si>
    <t>AGT37827864</t>
  </si>
  <si>
    <t>CUST81108268</t>
  </si>
  <si>
    <t>Daniel Jensen</t>
  </si>
  <si>
    <t>Multimedia programmer</t>
  </si>
  <si>
    <t>North Joseph, Washington, 95399</t>
  </si>
  <si>
    <t>POL40092390</t>
  </si>
  <si>
    <t>AGT27089944</t>
  </si>
  <si>
    <t>POL52170033</t>
  </si>
  <si>
    <t>AGT98711804</t>
  </si>
  <si>
    <t>POL98975002</t>
  </si>
  <si>
    <t>AGT59156596</t>
  </si>
  <si>
    <t>Politician's assistant</t>
  </si>
  <si>
    <t>CUST28007772</t>
  </si>
  <si>
    <t>Steven Hill</t>
  </si>
  <si>
    <t>East Wanda, Tennessee, 81740</t>
  </si>
  <si>
    <t>POL96624216</t>
  </si>
  <si>
    <t>AGT71943369</t>
  </si>
  <si>
    <t>POL84945685</t>
  </si>
  <si>
    <t>AGT12644830</t>
  </si>
  <si>
    <t>CUST84918429</t>
  </si>
  <si>
    <t>April Richards</t>
  </si>
  <si>
    <t>East Johnborough, Michigan, 53844</t>
  </si>
  <si>
    <t>POL64958007</t>
  </si>
  <si>
    <t>AGT34748309</t>
  </si>
  <si>
    <t>POL40877445</t>
  </si>
  <si>
    <t>AGT35396108</t>
  </si>
  <si>
    <t>POL55669531</t>
  </si>
  <si>
    <t>AGT55751964</t>
  </si>
  <si>
    <t>CUST81031233</t>
  </si>
  <si>
    <t>Jennifer Wood</t>
  </si>
  <si>
    <t>Chartered management accountant</t>
  </si>
  <si>
    <t>Dawnfurt, Delaware, 67460</t>
  </si>
  <si>
    <t>POL13370317</t>
  </si>
  <si>
    <t>AGT05786447</t>
  </si>
  <si>
    <t>CUST15817856</t>
  </si>
  <si>
    <t>Benjamin Williams</t>
  </si>
  <si>
    <t>Human resources officer</t>
  </si>
  <si>
    <t>Port Nicoleville, Mississippi, 46729</t>
  </si>
  <si>
    <t>POL55879512</t>
  </si>
  <si>
    <t>AGT61965198</t>
  </si>
  <si>
    <t>CUST85393599</t>
  </si>
  <si>
    <t>Jesse Simmons</t>
  </si>
  <si>
    <t>Energy manager</t>
  </si>
  <si>
    <t>North David, Hawaii, 65767</t>
  </si>
  <si>
    <t>POL32270366</t>
  </si>
  <si>
    <t>AGT16991604</t>
  </si>
  <si>
    <t>POL62455700</t>
  </si>
  <si>
    <t>AGT72111439</t>
  </si>
  <si>
    <t>POL01048465</t>
  </si>
  <si>
    <t>AGT61255956</t>
  </si>
  <si>
    <t>POL84360532</t>
  </si>
  <si>
    <t>AGT01533792</t>
  </si>
  <si>
    <t>POL06459198</t>
  </si>
  <si>
    <t>AGT07346744</t>
  </si>
  <si>
    <t>POL70823691</t>
  </si>
  <si>
    <t>AGT60179301</t>
  </si>
  <si>
    <t>CUST26183899</t>
  </si>
  <si>
    <t>Kelli Johns</t>
  </si>
  <si>
    <t>Port Aaron, Connecticut, 02786</t>
  </si>
  <si>
    <t>POL20155433</t>
  </si>
  <si>
    <t>AGT01350860</t>
  </si>
  <si>
    <t>POL18186401</t>
  </si>
  <si>
    <t>AGT42942961</t>
  </si>
  <si>
    <t>CUST09198200</t>
  </si>
  <si>
    <t>Mr. Garrett Williams</t>
  </si>
  <si>
    <t>Retail merchandiser</t>
  </si>
  <si>
    <t>Lindaview, Michigan, 56278</t>
  </si>
  <si>
    <t>POL67611471</t>
  </si>
  <si>
    <t>AGT22551056</t>
  </si>
  <si>
    <t>CUST24728723</t>
  </si>
  <si>
    <t>Anthony Smith</t>
  </si>
  <si>
    <t>Lake Antonioview, Iowa, 16186</t>
  </si>
  <si>
    <t>POL48871817</t>
  </si>
  <si>
    <t>AGT26732066</t>
  </si>
  <si>
    <t>POL90691357</t>
  </si>
  <si>
    <t>AGT86508144</t>
  </si>
  <si>
    <t>POL00988998</t>
  </si>
  <si>
    <t>AGT15941943</t>
  </si>
  <si>
    <t>POL03461173</t>
  </si>
  <si>
    <t>AGT59892489</t>
  </si>
  <si>
    <t>CUST20723913</t>
  </si>
  <si>
    <t>Courtney Joseph</t>
  </si>
  <si>
    <t>Ryanmouth, Washington, 63184</t>
  </si>
  <si>
    <t>POL93532453</t>
  </si>
  <si>
    <t>AGT68661702</t>
  </si>
  <si>
    <t>CUST48026120</t>
  </si>
  <si>
    <t>Natasha Mcclain</t>
  </si>
  <si>
    <t>Lake Mary, Virginia, 28809</t>
  </si>
  <si>
    <t>POL39650167</t>
  </si>
  <si>
    <t>AGT75200326</t>
  </si>
  <si>
    <t>POL75778354</t>
  </si>
  <si>
    <t>AGT27790810</t>
  </si>
  <si>
    <t>POL83231801</t>
  </si>
  <si>
    <t>AGT49004723</t>
  </si>
  <si>
    <t>POL10731593</t>
  </si>
  <si>
    <t>AGT42297949</t>
  </si>
  <si>
    <t>CUST65119083</t>
  </si>
  <si>
    <t>Barbara Bennett</t>
  </si>
  <si>
    <t>Anthonyville, Illinois, 80082</t>
  </si>
  <si>
    <t>POL29993228</t>
  </si>
  <si>
    <t>AGT98548134</t>
  </si>
  <si>
    <t>CUST95327409</t>
  </si>
  <si>
    <t>Katrina Smith</t>
  </si>
  <si>
    <t>North Ashley, Kentucky, 38611</t>
  </si>
  <si>
    <t>POL99490154</t>
  </si>
  <si>
    <t>AGT51779299</t>
  </si>
  <si>
    <t>CUST26920405</t>
  </si>
  <si>
    <t>Lindsey Moyer</t>
  </si>
  <si>
    <t>Sales professional, IT</t>
  </si>
  <si>
    <t>Leachville, Hawaii, 16145</t>
  </si>
  <si>
    <t>POL63810929</t>
  </si>
  <si>
    <t>AGT80415491</t>
  </si>
  <si>
    <t>CUST56310283</t>
  </si>
  <si>
    <t>Kara Smith</t>
  </si>
  <si>
    <t>Jeffview, Kentucky, 59474</t>
  </si>
  <si>
    <t>POL63818909</t>
  </si>
  <si>
    <t>AGT16480099</t>
  </si>
  <si>
    <t>POL73225608</t>
  </si>
  <si>
    <t>AGT85433940</t>
  </si>
  <si>
    <t>Trade union research officer</t>
  </si>
  <si>
    <t>CUST94110151</t>
  </si>
  <si>
    <t>Alicia Shelton</t>
  </si>
  <si>
    <t>Kellyborough, Michigan, 57604</t>
  </si>
  <si>
    <t>POL07362298</t>
  </si>
  <si>
    <t>AGT20648707</t>
  </si>
  <si>
    <t>POL00574978</t>
  </si>
  <si>
    <t>AGT00195621</t>
  </si>
  <si>
    <t>CUST59814160</t>
  </si>
  <si>
    <t>Sean Lester</t>
  </si>
  <si>
    <t>Police officer</t>
  </si>
  <si>
    <t>Joshuaview, Missouri, 76451</t>
  </si>
  <si>
    <t>POL23970822</t>
  </si>
  <si>
    <t>AGT09511466</t>
  </si>
  <si>
    <t>CUST94551901</t>
  </si>
  <si>
    <t>Calvin Jones</t>
  </si>
  <si>
    <t>Archivist</t>
  </si>
  <si>
    <t>Mirandastad, North Dakota, 61772</t>
  </si>
  <si>
    <t>POL37802566</t>
  </si>
  <si>
    <t>AGT50591244</t>
  </si>
  <si>
    <t>POL25524623</t>
  </si>
  <si>
    <t>AGT94028603</t>
  </si>
  <si>
    <t>CUST24170306</t>
  </si>
  <si>
    <t>Whitney Burke</t>
  </si>
  <si>
    <t>Teacher, early years/pre</t>
  </si>
  <si>
    <t>Mariashire, Delaware, 83874</t>
  </si>
  <si>
    <t>POL44197274</t>
  </si>
  <si>
    <t>AGT28056586</t>
  </si>
  <si>
    <t>CUST53642388</t>
  </si>
  <si>
    <t>Paul Williamson</t>
  </si>
  <si>
    <t>New Melissa, Illinois, 02240</t>
  </si>
  <si>
    <t>POL59977317</t>
  </si>
  <si>
    <t>AGT14439757</t>
  </si>
  <si>
    <t>POL01897492</t>
  </si>
  <si>
    <t>AGT83076835</t>
  </si>
  <si>
    <t>POL80090521</t>
  </si>
  <si>
    <t>AGT37491168</t>
  </si>
  <si>
    <t>CUST12875579</t>
  </si>
  <si>
    <t>Megan Parker</t>
  </si>
  <si>
    <t>Jessicastad, Washington, 80233</t>
  </si>
  <si>
    <t>POL07540260</t>
  </si>
  <si>
    <t>AGT23014500</t>
  </si>
  <si>
    <t>CUST81496501</t>
  </si>
  <si>
    <t>Daniel Cook</t>
  </si>
  <si>
    <t>Magazine features editor</t>
  </si>
  <si>
    <t>Dylanmouth, Colorado, 33868</t>
  </si>
  <si>
    <t>POL74756717</t>
  </si>
  <si>
    <t>AGT46480364</t>
  </si>
  <si>
    <t>CUST27910356</t>
  </si>
  <si>
    <t>Robert Gallegos</t>
  </si>
  <si>
    <t>Nicolechester, Pennsylvania, 52423</t>
  </si>
  <si>
    <t>POL08155490</t>
  </si>
  <si>
    <t>AGT64164459</t>
  </si>
  <si>
    <t>POL38416700</t>
  </si>
  <si>
    <t>AGT49494604</t>
  </si>
  <si>
    <t>CUST93604597</t>
  </si>
  <si>
    <t>Brian Santana</t>
  </si>
  <si>
    <t>Garrettberg, Maine, 18645</t>
  </si>
  <si>
    <t>POL94534713</t>
  </si>
  <si>
    <t>AGT15090095</t>
  </si>
  <si>
    <t>POL96627466</t>
  </si>
  <si>
    <t>AGT43475435</t>
  </si>
  <si>
    <t>CUST27855580</t>
  </si>
  <si>
    <t>Amber Allen</t>
  </si>
  <si>
    <t>Lecturer, further education</t>
  </si>
  <si>
    <t>Lake Shannonton, Louisiana, 20627</t>
  </si>
  <si>
    <t>POL26074452</t>
  </si>
  <si>
    <t>AGT24794414</t>
  </si>
  <si>
    <t>POL67506217</t>
  </si>
  <si>
    <t>AGT10379807</t>
  </si>
  <si>
    <t>POL34979754</t>
  </si>
  <si>
    <t>AGT20417521</t>
  </si>
  <si>
    <t>Claims inspector/assessor</t>
  </si>
  <si>
    <t>CUST71971429</t>
  </si>
  <si>
    <t>Kevin Lopez</t>
  </si>
  <si>
    <t>Commercial/residential surveyor</t>
  </si>
  <si>
    <t>South Joseph, Ohio, 78089</t>
  </si>
  <si>
    <t>POL34609667</t>
  </si>
  <si>
    <t>AGT17988290</t>
  </si>
  <si>
    <t>POL09338514</t>
  </si>
  <si>
    <t>AGT01124773</t>
  </si>
  <si>
    <t>CUST39333215</t>
  </si>
  <si>
    <t>Donna Boyd</t>
  </si>
  <si>
    <t>Dietitian</t>
  </si>
  <si>
    <t>Perrybury, Mississippi, 36365</t>
  </si>
  <si>
    <t>POL48969594</t>
  </si>
  <si>
    <t>AGT24045687</t>
  </si>
  <si>
    <t>John Davis</t>
  </si>
  <si>
    <t>CUST80499403</t>
  </si>
  <si>
    <t>Amanda Clarke</t>
  </si>
  <si>
    <t>Mitchellshire, Maryland, 92474</t>
  </si>
  <si>
    <t>POL75428993</t>
  </si>
  <si>
    <t>AGT00296873</t>
  </si>
  <si>
    <t>CUST72317473</t>
  </si>
  <si>
    <t>Samantha White</t>
  </si>
  <si>
    <t>Frankmouth, New Hampshire, 16272</t>
  </si>
  <si>
    <t>POL47359207</t>
  </si>
  <si>
    <t>AGT44007777</t>
  </si>
  <si>
    <t>POL08713900</t>
  </si>
  <si>
    <t>AGT37629506</t>
  </si>
  <si>
    <t>CUST92638924</t>
  </si>
  <si>
    <t>Megan Singleton</t>
  </si>
  <si>
    <t>Public librarian</t>
  </si>
  <si>
    <t>North Stevenchester, Iowa, 36624</t>
  </si>
  <si>
    <t>POL21871449</t>
  </si>
  <si>
    <t>AGT56251347</t>
  </si>
  <si>
    <t>CUST74535070</t>
  </si>
  <si>
    <t>William Griffin</t>
  </si>
  <si>
    <t>Colonport, New York, 62512</t>
  </si>
  <si>
    <t>POL38489977</t>
  </si>
  <si>
    <t>AGT36772556</t>
  </si>
  <si>
    <t>CUST53798021</t>
  </si>
  <si>
    <t>Julie Day</t>
  </si>
  <si>
    <t>Special educational needs teacher</t>
  </si>
  <si>
    <t>East Kathy, Texas, 54396</t>
  </si>
  <si>
    <t>POL13756321</t>
  </si>
  <si>
    <t>AGT60594561</t>
  </si>
  <si>
    <t>POL74543161</t>
  </si>
  <si>
    <t>AGT11151247</t>
  </si>
  <si>
    <t>CUST38649810</t>
  </si>
  <si>
    <t>Jesus Bean</t>
  </si>
  <si>
    <t>Designer, blown glass/stained glass</t>
  </si>
  <si>
    <t>Kimberlyville, Maryland, 41384</t>
  </si>
  <si>
    <t>POL20435070</t>
  </si>
  <si>
    <t>AGT17264976</t>
  </si>
  <si>
    <t>CUST22526647</t>
  </si>
  <si>
    <t>Tabitha Richards</t>
  </si>
  <si>
    <t>Kennedyside, Alaska, 35825</t>
  </si>
  <si>
    <t>POL04398649</t>
  </si>
  <si>
    <t>AGT07520295</t>
  </si>
  <si>
    <t>CUST67050803</t>
  </si>
  <si>
    <t>Tracy Hudson</t>
  </si>
  <si>
    <t>Amberfurt, Maine, 39217</t>
  </si>
  <si>
    <t>POL80956972</t>
  </si>
  <si>
    <t>AGT03300478</t>
  </si>
  <si>
    <t>POL55748934</t>
  </si>
  <si>
    <t>AGT15223147</t>
  </si>
  <si>
    <t>POL37710630</t>
  </si>
  <si>
    <t>AGT13473361</t>
  </si>
  <si>
    <t>Michael Roberts</t>
  </si>
  <si>
    <t>CUST28996576</t>
  </si>
  <si>
    <t>Edwin Williams</t>
  </si>
  <si>
    <t>Taylorport, West Virginia, 18870</t>
  </si>
  <si>
    <t>POL39998865</t>
  </si>
  <si>
    <t>AGT69337481</t>
  </si>
  <si>
    <t>POL18309119</t>
  </si>
  <si>
    <t>AGT50981591</t>
  </si>
  <si>
    <t>POL75659154</t>
  </si>
  <si>
    <t>AGT74612467</t>
  </si>
  <si>
    <t>CUST01330639</t>
  </si>
  <si>
    <t>Randall Green</t>
  </si>
  <si>
    <t>Barbarafort, Nevada, 31724</t>
  </si>
  <si>
    <t>POL02805938</t>
  </si>
  <si>
    <t>AGT94663679</t>
  </si>
  <si>
    <t>POL11284148</t>
  </si>
  <si>
    <t>AGT14004218</t>
  </si>
  <si>
    <t>CUST78565117</t>
  </si>
  <si>
    <t>Cassie Gibson</t>
  </si>
  <si>
    <t>Contractor</t>
  </si>
  <si>
    <t>New Ianview, Wyoming, 37389</t>
  </si>
  <si>
    <t>POL28503798</t>
  </si>
  <si>
    <t>AGT37184585</t>
  </si>
  <si>
    <t>POL45280706</t>
  </si>
  <si>
    <t>AGT36041543</t>
  </si>
  <si>
    <t>POL89719894</t>
  </si>
  <si>
    <t>AGT77866261</t>
  </si>
  <si>
    <t>CUST84437642</t>
  </si>
  <si>
    <t>Evan Smith</t>
  </si>
  <si>
    <t>Alyssaton, Louisiana, 79490</t>
  </si>
  <si>
    <t>POL55647153</t>
  </si>
  <si>
    <t>AGT97219225</t>
  </si>
  <si>
    <t>CUST94687217</t>
  </si>
  <si>
    <t>East Carly, Idaho, 05402</t>
  </si>
  <si>
    <t>POL45824623</t>
  </si>
  <si>
    <t>AGT29237397</t>
  </si>
  <si>
    <t>CUST67369093</t>
  </si>
  <si>
    <t>April Golden</t>
  </si>
  <si>
    <t>Davisborough, North Carolina, 47190</t>
  </si>
  <si>
    <t>POL77820339</t>
  </si>
  <si>
    <t>AGT92677307</t>
  </si>
  <si>
    <t>POL96658719</t>
  </si>
  <si>
    <t>AGT56429254</t>
  </si>
  <si>
    <t>CUST35002588</t>
  </si>
  <si>
    <t>Lynn Moore</t>
  </si>
  <si>
    <t>South Patrick, Arkansas, 69979</t>
  </si>
  <si>
    <t>POL16384443</t>
  </si>
  <si>
    <t>AGT94987830</t>
  </si>
  <si>
    <t>POL87125515</t>
  </si>
  <si>
    <t>AGT82732156</t>
  </si>
  <si>
    <t>CUST64207063</t>
  </si>
  <si>
    <t>Stephanie Jones</t>
  </si>
  <si>
    <t>Teacher, special educational needs</t>
  </si>
  <si>
    <t>West Sherri, Hawaii, 80780</t>
  </si>
  <si>
    <t>POL60737583</t>
  </si>
  <si>
    <t>AGT31392882</t>
  </si>
  <si>
    <t>POL87905050</t>
  </si>
  <si>
    <t>AGT16144117</t>
  </si>
  <si>
    <t>CUST20740508</t>
  </si>
  <si>
    <t>Ronald Ward</t>
  </si>
  <si>
    <t>Alvaradoport, Indiana, 53597</t>
  </si>
  <si>
    <t>POL66521872</t>
  </si>
  <si>
    <t>AGT78669345</t>
  </si>
  <si>
    <t>CUST48852582</t>
  </si>
  <si>
    <t>Jason Padilla</t>
  </si>
  <si>
    <t>Millershire, New Mexico, 69503</t>
  </si>
  <si>
    <t>POL20384996</t>
  </si>
  <si>
    <t>AGT90960138</t>
  </si>
  <si>
    <t>POL27980219</t>
  </si>
  <si>
    <t>AGT34232602</t>
  </si>
  <si>
    <t>CUST74979874</t>
  </si>
  <si>
    <t>Shawna Moreno</t>
  </si>
  <si>
    <t>Lake Kennethburgh, Louisiana, 98010</t>
  </si>
  <si>
    <t>POL16400516</t>
  </si>
  <si>
    <t>AGT53570200</t>
  </si>
  <si>
    <t>POL85421445</t>
  </si>
  <si>
    <t>AGT62818751</t>
  </si>
  <si>
    <t>POL29685812</t>
  </si>
  <si>
    <t>AGT75979047</t>
  </si>
  <si>
    <t>CUST58470031</t>
  </si>
  <si>
    <t>Alicia Anderson</t>
  </si>
  <si>
    <t>South Davidshire, West Virginia, 80291</t>
  </si>
  <si>
    <t>POL32160258</t>
  </si>
  <si>
    <t>AGT18381996</t>
  </si>
  <si>
    <t>POL67789029</t>
  </si>
  <si>
    <t>AGT74274071</t>
  </si>
  <si>
    <t>CUST01944550</t>
  </si>
  <si>
    <t>Heather Clark</t>
  </si>
  <si>
    <t>Estate manager/land agent</t>
  </si>
  <si>
    <t>Chanland, North Dakota, 29740</t>
  </si>
  <si>
    <t>POL06351305</t>
  </si>
  <si>
    <t>AGT13505033</t>
  </si>
  <si>
    <t>CUST15751800</t>
  </si>
  <si>
    <t>Katie Hutchinson</t>
  </si>
  <si>
    <t>Johnville, Maryland, 64212</t>
  </si>
  <si>
    <t>POL97850012</t>
  </si>
  <si>
    <t>AGT13622499</t>
  </si>
  <si>
    <t>CUST33350545</t>
  </si>
  <si>
    <t>Mary Brown</t>
  </si>
  <si>
    <t>South Mandy, New Jersey, 77519</t>
  </si>
  <si>
    <t>POL86664104</t>
  </si>
  <si>
    <t>AGT55077663</t>
  </si>
  <si>
    <t>POL67872849</t>
  </si>
  <si>
    <t>AGT29257521</t>
  </si>
  <si>
    <t>POL92032315</t>
  </si>
  <si>
    <t>AGT35924166</t>
  </si>
  <si>
    <t>CUST11481966</t>
  </si>
  <si>
    <t>Paul Hughes</t>
  </si>
  <si>
    <t>Surveyor, minerals</t>
  </si>
  <si>
    <t>New Johnshire, Mississippi, 04558</t>
  </si>
  <si>
    <t>POL02648001</t>
  </si>
  <si>
    <t>AGT01981770</t>
  </si>
  <si>
    <t>CUST17912018</t>
  </si>
  <si>
    <t>Michael Sanders</t>
  </si>
  <si>
    <t>Field trials officer</t>
  </si>
  <si>
    <t>Lake James, Texas, 82686</t>
  </si>
  <si>
    <t>POL78988005</t>
  </si>
  <si>
    <t>AGT27033456</t>
  </si>
  <si>
    <t>CUST39888793</t>
  </si>
  <si>
    <t>Jennifer Campbell</t>
  </si>
  <si>
    <t>Port Bobby, Texas, 45122</t>
  </si>
  <si>
    <t>POL34664875</t>
  </si>
  <si>
    <t>AGT45149392</t>
  </si>
  <si>
    <t>CUST34213033</t>
  </si>
  <si>
    <t>Lisa Mahoney</t>
  </si>
  <si>
    <t>Animal nutritionist</t>
  </si>
  <si>
    <t>Jacobfort, Florida, 85204</t>
  </si>
  <si>
    <t>POL81320794</t>
  </si>
  <si>
    <t>AGT19338702</t>
  </si>
  <si>
    <t>POL01068804</t>
  </si>
  <si>
    <t>AGT09855316</t>
  </si>
  <si>
    <t>CUST61223740</t>
  </si>
  <si>
    <t>Michele Hoffman</t>
  </si>
  <si>
    <t>Stevenchester, Iowa, 69833</t>
  </si>
  <si>
    <t>POL16838069</t>
  </si>
  <si>
    <t>AGT97882436</t>
  </si>
  <si>
    <t>CUST25075822</t>
  </si>
  <si>
    <t>Christopher Leonard</t>
  </si>
  <si>
    <t>Lake Andrew, Arizona, 53240</t>
  </si>
  <si>
    <t>POL19720600</t>
  </si>
  <si>
    <t>AGT80747820</t>
  </si>
  <si>
    <t>CUST40778743</t>
  </si>
  <si>
    <t>Ross Atkins</t>
  </si>
  <si>
    <t>Teacher, adult education</t>
  </si>
  <si>
    <t>Clarktown, Wyoming, 53356</t>
  </si>
  <si>
    <t>POL53331618</t>
  </si>
  <si>
    <t>AGT09544613</t>
  </si>
  <si>
    <t>POL24187970</t>
  </si>
  <si>
    <t>AGT22242430</t>
  </si>
  <si>
    <t>CUST66999929</t>
  </si>
  <si>
    <t>Becky Ford</t>
  </si>
  <si>
    <t>Dickersonfort, Florida, 92580</t>
  </si>
  <si>
    <t>POL75483438</t>
  </si>
  <si>
    <t>AGT06338633</t>
  </si>
  <si>
    <t>CUST69673140</t>
  </si>
  <si>
    <t>Michael Gilbert</t>
  </si>
  <si>
    <t>Murphyton, Colorado, 26413</t>
  </si>
  <si>
    <t>POL19229138</t>
  </si>
  <si>
    <t>AGT37641676</t>
  </si>
  <si>
    <t>POL96246636</t>
  </si>
  <si>
    <t>AGT80294331</t>
  </si>
  <si>
    <t>CUST68626692</t>
  </si>
  <si>
    <t>Nancy Hurst</t>
  </si>
  <si>
    <t>Mejiaborough, Delaware, 44729</t>
  </si>
  <si>
    <t>POL77831101</t>
  </si>
  <si>
    <t>AGT62038930</t>
  </si>
  <si>
    <t>CUST48587649</t>
  </si>
  <si>
    <t>Robert Peters</t>
  </si>
  <si>
    <t>East Peter, California, 64013</t>
  </si>
  <si>
    <t>POL72122375</t>
  </si>
  <si>
    <t>AGT93433918</t>
  </si>
  <si>
    <t>CUST70911672</t>
  </si>
  <si>
    <t>Mr. Craig Gonzalez</t>
  </si>
  <si>
    <t>North Todd, Rhode Island, 52013</t>
  </si>
  <si>
    <t>POL40389475</t>
  </si>
  <si>
    <t>AGT65446490</t>
  </si>
  <si>
    <t>Child psychotherapist</t>
  </si>
  <si>
    <t>CUST21113517</t>
  </si>
  <si>
    <t>Anthony Lawson</t>
  </si>
  <si>
    <t>Restaurant manager, fast food</t>
  </si>
  <si>
    <t>Millsmouth, Tennessee, 13303</t>
  </si>
  <si>
    <t>POL49819394</t>
  </si>
  <si>
    <t>AGT64245787</t>
  </si>
  <si>
    <t>CUST82378527</t>
  </si>
  <si>
    <t>Gina Green</t>
  </si>
  <si>
    <t>Geophysicist/field seismologist</t>
  </si>
  <si>
    <t>Lake Michellefurt, Minnesota, 01214</t>
  </si>
  <si>
    <t>POL64331306</t>
  </si>
  <si>
    <t>AGT40986483</t>
  </si>
  <si>
    <t>CUST02687600</t>
  </si>
  <si>
    <t>Gregory Knox</t>
  </si>
  <si>
    <t>Port Joanna, Idaho, 67130</t>
  </si>
  <si>
    <t>POL50060227</t>
  </si>
  <si>
    <t>AGT36495665</t>
  </si>
  <si>
    <t>CUST21222525</t>
  </si>
  <si>
    <t>Ashley Valdez</t>
  </si>
  <si>
    <t>Marcusmouth, Missouri, 46667</t>
  </si>
  <si>
    <t>POL35733918</t>
  </si>
  <si>
    <t>AGT28918772</t>
  </si>
  <si>
    <t>POL13519466</t>
  </si>
  <si>
    <t>AGT02095690</t>
  </si>
  <si>
    <t>CUST26099440</t>
  </si>
  <si>
    <t>Cheryl Blankenship</t>
  </si>
  <si>
    <t>Records manager</t>
  </si>
  <si>
    <t>North Bradley, Minnesota, 20999</t>
  </si>
  <si>
    <t>POL64700295</t>
  </si>
  <si>
    <t>AGT17394553</t>
  </si>
  <si>
    <t>CUST68580787</t>
  </si>
  <si>
    <t>Thomas Sullivan</t>
  </si>
  <si>
    <t>Andrewstad, Connecticut, 74416</t>
  </si>
  <si>
    <t>POL66329660</t>
  </si>
  <si>
    <t>AGT23999328</t>
  </si>
  <si>
    <t>POL40012208</t>
  </si>
  <si>
    <t>AGT32625375</t>
  </si>
  <si>
    <t>Journalist, newspaper</t>
  </si>
  <si>
    <t>CUST16857555</t>
  </si>
  <si>
    <t>Jose Edwards</t>
  </si>
  <si>
    <t>New Joseph, Kansas, 51820</t>
  </si>
  <si>
    <t>POL15219398</t>
  </si>
  <si>
    <t>AGT26453745</t>
  </si>
  <si>
    <t>POL97128772</t>
  </si>
  <si>
    <t>AGT41406081</t>
  </si>
  <si>
    <t>CUST37708358</t>
  </si>
  <si>
    <t>Joshua Salas</t>
  </si>
  <si>
    <t>Sullivanbury, Tennessee, 70730</t>
  </si>
  <si>
    <t>POL45105855</t>
  </si>
  <si>
    <t>AGT20564507</t>
  </si>
  <si>
    <t>POL20801175</t>
  </si>
  <si>
    <t>AGT66324975</t>
  </si>
  <si>
    <t>POL46201776</t>
  </si>
  <si>
    <t>AGT03020799</t>
  </si>
  <si>
    <t>POL46515162</t>
  </si>
  <si>
    <t>AGT31991348</t>
  </si>
  <si>
    <t>Brittany Castillo</t>
  </si>
  <si>
    <t>CUST58139807</t>
  </si>
  <si>
    <t>Roger Ryan</t>
  </si>
  <si>
    <t>Samanthahaven, Wyoming, 80213</t>
  </si>
  <si>
    <t>POL37348106</t>
  </si>
  <si>
    <t>AGT21772764</t>
  </si>
  <si>
    <t>POL07269775</t>
  </si>
  <si>
    <t>AGT71464436</t>
  </si>
  <si>
    <t>CUST00277838</t>
  </si>
  <si>
    <t>Kenneth Allen</t>
  </si>
  <si>
    <t>Radio broadcast assistant</t>
  </si>
  <si>
    <t>Nancyfurt, Alaska, 29034</t>
  </si>
  <si>
    <t>POL22702092</t>
  </si>
  <si>
    <t>AGT27401713</t>
  </si>
  <si>
    <t>CUST35227808</t>
  </si>
  <si>
    <t>Peter Brown</t>
  </si>
  <si>
    <t>Chief Financial Officer</t>
  </si>
  <si>
    <t>Charlesberg, Nevada, 15582</t>
  </si>
  <si>
    <t>POL22639534</t>
  </si>
  <si>
    <t>AGT97861774</t>
  </si>
  <si>
    <t>POL93996885</t>
  </si>
  <si>
    <t>AGT82068467</t>
  </si>
  <si>
    <t>CUST19875655</t>
  </si>
  <si>
    <t>Brian Logan</t>
  </si>
  <si>
    <t>Michellehaven, Kansas, 86666</t>
  </si>
  <si>
    <t>POL38773717</t>
  </si>
  <si>
    <t>AGT87595520</t>
  </si>
  <si>
    <t>CUST40653183</t>
  </si>
  <si>
    <t>Susan Leonard</t>
  </si>
  <si>
    <t>West Laura, Colorado, 28170</t>
  </si>
  <si>
    <t>POL81758339</t>
  </si>
  <si>
    <t>AGT57446589</t>
  </si>
  <si>
    <t>POL40320596</t>
  </si>
  <si>
    <t>AGT45077191</t>
  </si>
  <si>
    <t>Travel agency manager</t>
  </si>
  <si>
    <t>CUST34234173</t>
  </si>
  <si>
    <t>Katie Martin</t>
  </si>
  <si>
    <t>Cabin crew</t>
  </si>
  <si>
    <t>South Michael, West Virginia, 78560</t>
  </si>
  <si>
    <t>POL09396530</t>
  </si>
  <si>
    <t>AGT83741350</t>
  </si>
  <si>
    <t>CUST24464034</t>
  </si>
  <si>
    <t>Christopher Benjamin</t>
  </si>
  <si>
    <t>Valerieland, Rhode Island, 86343</t>
  </si>
  <si>
    <t>POL59138324</t>
  </si>
  <si>
    <t>AGT69637553</t>
  </si>
  <si>
    <t>POL66984423</t>
  </si>
  <si>
    <t>AGT22956727</t>
  </si>
  <si>
    <t>CUST44281467</t>
  </si>
  <si>
    <t>Rebecca Petersen</t>
  </si>
  <si>
    <t>Colonshire, South Dakota, 64278</t>
  </si>
  <si>
    <t>POL96105992</t>
  </si>
  <si>
    <t>AGT51687766</t>
  </si>
  <si>
    <t>CUST12048374</t>
  </si>
  <si>
    <t>Christina Stanley</t>
  </si>
  <si>
    <t>Onealstad, North Dakota, 78720</t>
  </si>
  <si>
    <t>POL03068532</t>
  </si>
  <si>
    <t>AGT79675206</t>
  </si>
  <si>
    <t>POL61910551</t>
  </si>
  <si>
    <t>AGT27206385</t>
  </si>
  <si>
    <t>CUST20225726</t>
  </si>
  <si>
    <t>Sara Wagner</t>
  </si>
  <si>
    <t>Rachelshire, Arkansas, 15041</t>
  </si>
  <si>
    <t>POL61924951</t>
  </si>
  <si>
    <t>AGT65268634</t>
  </si>
  <si>
    <t>POL50643269</t>
  </si>
  <si>
    <t>AGT66787007</t>
  </si>
  <si>
    <t>Forest/woodland manager</t>
  </si>
  <si>
    <t>CUST94101494</t>
  </si>
  <si>
    <t>Chelsea Haynes</t>
  </si>
  <si>
    <t>Grantstad, Utah, 80418</t>
  </si>
  <si>
    <t>POL24070236</t>
  </si>
  <si>
    <t>AGT56915520</t>
  </si>
  <si>
    <t>CUST57355543</t>
  </si>
  <si>
    <t>Mr. Jamie Garza MD</t>
  </si>
  <si>
    <t>Danaburgh, Pennsylvania, 22625</t>
  </si>
  <si>
    <t>POL95434233</t>
  </si>
  <si>
    <t>AGT92831988</t>
  </si>
  <si>
    <t>CUST40820550</t>
  </si>
  <si>
    <t>Erica Carpenter</t>
  </si>
  <si>
    <t>Training and development officer</t>
  </si>
  <si>
    <t>Rosefurt, Missouri, 38835</t>
  </si>
  <si>
    <t>POL12917640</t>
  </si>
  <si>
    <t>AGT94835963</t>
  </si>
  <si>
    <t>CUST87659219</t>
  </si>
  <si>
    <t>Justin Horn</t>
  </si>
  <si>
    <t>Bryantberg, New York, 63961</t>
  </si>
  <si>
    <t>POL72673699</t>
  </si>
  <si>
    <t>AGT97371857</t>
  </si>
  <si>
    <t>CUST24118417</t>
  </si>
  <si>
    <t>Philip Figueroa</t>
  </si>
  <si>
    <t>Clinical scientist, histocompatibility and immunogenetics</t>
  </si>
  <si>
    <t>Davidshire, North Dakota, 24402</t>
  </si>
  <si>
    <t>POL01033936</t>
  </si>
  <si>
    <t>AGT33107700</t>
  </si>
  <si>
    <t>POL98091818</t>
  </si>
  <si>
    <t>AGT03139588</t>
  </si>
  <si>
    <t>POL86872083</t>
  </si>
  <si>
    <t>AGT15160807</t>
  </si>
  <si>
    <t>CUST25676469</t>
  </si>
  <si>
    <t>Kristin Walker</t>
  </si>
  <si>
    <t>Surveyor, hydrographic</t>
  </si>
  <si>
    <t>Harrisonburgh, Arizona, 81960</t>
  </si>
  <si>
    <t>POL32900389</t>
  </si>
  <si>
    <t>AGT02801413</t>
  </si>
  <si>
    <t>POL96516008</t>
  </si>
  <si>
    <t>AGT39552710</t>
  </si>
  <si>
    <t>CUST57508453</t>
  </si>
  <si>
    <t>Doris Davis</t>
  </si>
  <si>
    <t>Hillton, Virginia, 33411</t>
  </si>
  <si>
    <t>POL90511171</t>
  </si>
  <si>
    <t>AGT55476255</t>
  </si>
  <si>
    <t>CUST11013072</t>
  </si>
  <si>
    <t>Robert Bass</t>
  </si>
  <si>
    <t>Rileymouth, Tennessee, 90545</t>
  </si>
  <si>
    <t>POL97879638</t>
  </si>
  <si>
    <t>AGT73560306</t>
  </si>
  <si>
    <t>POL11723296</t>
  </si>
  <si>
    <t>AGT09176413</t>
  </si>
  <si>
    <t>CUST39886528</t>
  </si>
  <si>
    <t>Tyler Hill</t>
  </si>
  <si>
    <t>Arboriculturist</t>
  </si>
  <si>
    <t>North Jeremyborough, Louisiana, 84570</t>
  </si>
  <si>
    <t>POL42513263</t>
  </si>
  <si>
    <t>AGT15661854</t>
  </si>
  <si>
    <t>CUST11625185</t>
  </si>
  <si>
    <t>Emily Rios</t>
  </si>
  <si>
    <t>Perezhaven, Colorado, 03502</t>
  </si>
  <si>
    <t>POL43290092</t>
  </si>
  <si>
    <t>AGT16911930</t>
  </si>
  <si>
    <t>CUST27087362</t>
  </si>
  <si>
    <t>Alexis Parker</t>
  </si>
  <si>
    <t>Public relations officer</t>
  </si>
  <si>
    <t>East Elizabethstad, Wisconsin, 78607</t>
  </si>
  <si>
    <t>POL85106188</t>
  </si>
  <si>
    <t>AGT04210625</t>
  </si>
  <si>
    <t>POL89541243</t>
  </si>
  <si>
    <t>AGT19383790</t>
  </si>
  <si>
    <t>CUST42041475</t>
  </si>
  <si>
    <t>Stephanie Montgomery</t>
  </si>
  <si>
    <t>Dramatherapist</t>
  </si>
  <si>
    <t>Newtonmouth, Massachusetts, 98133</t>
  </si>
  <si>
    <t>POL50807231</t>
  </si>
  <si>
    <t>AGT11877671</t>
  </si>
  <si>
    <t>POL23937265</t>
  </si>
  <si>
    <t>AGT03360459</t>
  </si>
  <si>
    <t>POL70352062</t>
  </si>
  <si>
    <t>AGT78280960</t>
  </si>
  <si>
    <t>CUST51342866</t>
  </si>
  <si>
    <t>Jennifer Ramos</t>
  </si>
  <si>
    <t>Cartographer</t>
  </si>
  <si>
    <t>Patricktown, Vermont, 68893</t>
  </si>
  <si>
    <t>POL48183700</t>
  </si>
  <si>
    <t>AGT68658805</t>
  </si>
  <si>
    <t>POL02819020</t>
  </si>
  <si>
    <t>AGT72034767</t>
  </si>
  <si>
    <t>CUST32304513</t>
  </si>
  <si>
    <t>Connie Smith</t>
  </si>
  <si>
    <t>Acupuncturist</t>
  </si>
  <si>
    <t>Christinatown, Arkansas, 79141</t>
  </si>
  <si>
    <t>POL54636446</t>
  </si>
  <si>
    <t>AGT01044162</t>
  </si>
  <si>
    <t>POL86586795</t>
  </si>
  <si>
    <t>AGT85153287</t>
  </si>
  <si>
    <t>CUST12695089</t>
  </si>
  <si>
    <t>Kayla Cox</t>
  </si>
  <si>
    <t>New Kelseyshire, Louisiana, 03341</t>
  </si>
  <si>
    <t>POL75460780</t>
  </si>
  <si>
    <t>AGT22736575</t>
  </si>
  <si>
    <t>CUST91280167</t>
  </si>
  <si>
    <t>Amy Jones</t>
  </si>
  <si>
    <t>Nancyshire, Washington, 35701</t>
  </si>
  <si>
    <t>POL07736550</t>
  </si>
  <si>
    <t>AGT88725667</t>
  </si>
  <si>
    <t>POL85605519</t>
  </si>
  <si>
    <t>AGT82469905</t>
  </si>
  <si>
    <t>CUST29540063</t>
  </si>
  <si>
    <t>Haley Garrett</t>
  </si>
  <si>
    <t>Financial trader</t>
  </si>
  <si>
    <t>South Amychester, West Virginia, 52601</t>
  </si>
  <si>
    <t>POL83116097</t>
  </si>
  <si>
    <t>AGT38692502</t>
  </si>
  <si>
    <t>POL60026692</t>
  </si>
  <si>
    <t>AGT87309632</t>
  </si>
  <si>
    <t>CUST86399059</t>
  </si>
  <si>
    <t>George Rose DVM</t>
  </si>
  <si>
    <t>East Robertfurt, Minnesota, 04874</t>
  </si>
  <si>
    <t>POL80050460</t>
  </si>
  <si>
    <t>AGT82410637</t>
  </si>
  <si>
    <t>CUST21569193</t>
  </si>
  <si>
    <t>Leon Gomez</t>
  </si>
  <si>
    <t>Tamarafort, Tennessee, 93904</t>
  </si>
  <si>
    <t>POL27425814</t>
  </si>
  <si>
    <t>AGT90864274</t>
  </si>
  <si>
    <t>Early years teacher</t>
  </si>
  <si>
    <t>CUST26035053</t>
  </si>
  <si>
    <t>Adam Wright</t>
  </si>
  <si>
    <t>Seismic interpreter</t>
  </si>
  <si>
    <t>East Tonyafurt, Maryland, 22818</t>
  </si>
  <si>
    <t>POL40926349</t>
  </si>
  <si>
    <t>AGT23547629</t>
  </si>
  <si>
    <t>CUST60130955</t>
  </si>
  <si>
    <t>Richard Mendez</t>
  </si>
  <si>
    <t>Thompsonchester, Maine, 26093</t>
  </si>
  <si>
    <t>POL73294320</t>
  </si>
  <si>
    <t>AGT82813977</t>
  </si>
  <si>
    <t>POL17421087</t>
  </si>
  <si>
    <t>AGT57701369</t>
  </si>
  <si>
    <t>Animal technologist</t>
  </si>
  <si>
    <t>CUST57473102</t>
  </si>
  <si>
    <t>Kristin Wright</t>
  </si>
  <si>
    <t>Rubioville, Florida, 20141</t>
  </si>
  <si>
    <t>POL45105560</t>
  </si>
  <si>
    <t>AGT81943310</t>
  </si>
  <si>
    <t>CUST84970191</t>
  </si>
  <si>
    <t>Patricia Stewart</t>
  </si>
  <si>
    <t>Martinmouth, Arizona, 34170</t>
  </si>
  <si>
    <t>POL09346416</t>
  </si>
  <si>
    <t>AGT45596397</t>
  </si>
  <si>
    <t>CUST72531071</t>
  </si>
  <si>
    <t>Mark Jefferson</t>
  </si>
  <si>
    <t>Boydchester, New Mexico, 98028</t>
  </si>
  <si>
    <t>POL32166365</t>
  </si>
  <si>
    <t>AGT09663249</t>
  </si>
  <si>
    <t>CUST22875335</t>
  </si>
  <si>
    <t>Albert Carter</t>
  </si>
  <si>
    <t>Product/process development scientist</t>
  </si>
  <si>
    <t>Haysmouth, Washington, 46384</t>
  </si>
  <si>
    <t>POL33870479</t>
  </si>
  <si>
    <t>AGT64232348</t>
  </si>
  <si>
    <t>CUST76930376</t>
  </si>
  <si>
    <t>David Martin</t>
  </si>
  <si>
    <t>Penningtonton, Oklahoma, 79096</t>
  </si>
  <si>
    <t>POL88647419</t>
  </si>
  <si>
    <t>AGT84545618</t>
  </si>
  <si>
    <t>CUST52210185</t>
  </si>
  <si>
    <t>Michael Barnes</t>
  </si>
  <si>
    <t>Albertshire, Minnesota, 00629</t>
  </si>
  <si>
    <t>POL25010710</t>
  </si>
  <si>
    <t>AGT76688130</t>
  </si>
  <si>
    <t>CUST55520880</t>
  </si>
  <si>
    <t>Cameron Grant</t>
  </si>
  <si>
    <t>Lake Mary, Tennessee, 98980</t>
  </si>
  <si>
    <t>POL85481964</t>
  </si>
  <si>
    <t>AGT41898178</t>
  </si>
  <si>
    <t>CUST61706207</t>
  </si>
  <si>
    <t>Kelly Nicholson</t>
  </si>
  <si>
    <t>Molinatown, Louisiana, 33398</t>
  </si>
  <si>
    <t>POL42267896</t>
  </si>
  <si>
    <t>AGT24926928</t>
  </si>
  <si>
    <t>CUST17748712</t>
  </si>
  <si>
    <t>Aaron Miller</t>
  </si>
  <si>
    <t>Bullockmouth, Connecticut, 13695</t>
  </si>
  <si>
    <t>POL56070761</t>
  </si>
  <si>
    <t>AGT18273229</t>
  </si>
  <si>
    <t>POL03121184</t>
  </si>
  <si>
    <t>AGT93053239</t>
  </si>
  <si>
    <t>CUST89101661</t>
  </si>
  <si>
    <t>Emily Sims</t>
  </si>
  <si>
    <t>Lake Todd, South Carolina, 79506</t>
  </si>
  <si>
    <t>POL87932414</t>
  </si>
  <si>
    <t>AGT82254002</t>
  </si>
  <si>
    <t>POL93482560</t>
  </si>
  <si>
    <t>AGT02651904</t>
  </si>
  <si>
    <t>CUST01544560</t>
  </si>
  <si>
    <t>Karl Hall</t>
  </si>
  <si>
    <t>Zacharymouth, Connecticut, 74706</t>
  </si>
  <si>
    <t>POL31150343</t>
  </si>
  <si>
    <t>AGT89233360</t>
  </si>
  <si>
    <t>CUST22702384</t>
  </si>
  <si>
    <t>Paul Russo</t>
  </si>
  <si>
    <t>Amyton, Arkansas, 49217</t>
  </si>
  <si>
    <t>POL91407611</t>
  </si>
  <si>
    <t>AGT00247557</t>
  </si>
  <si>
    <t>CUST52856544</t>
  </si>
  <si>
    <t>Brett Howard</t>
  </si>
  <si>
    <t>Amybury, Oregon, 29836</t>
  </si>
  <si>
    <t>POL94646296</t>
  </si>
  <si>
    <t>AGT42365786</t>
  </si>
  <si>
    <t>Automotive engineer</t>
  </si>
  <si>
    <t>CUST24275546</t>
  </si>
  <si>
    <t>Jennifer Thompson</t>
  </si>
  <si>
    <t>Allenshire, South Carolina, 02199</t>
  </si>
  <si>
    <t>POL30184185</t>
  </si>
  <si>
    <t>AGT57099391</t>
  </si>
  <si>
    <t>POL48994632</t>
  </si>
  <si>
    <t>AGT84856862</t>
  </si>
  <si>
    <t>CUST09670639</t>
  </si>
  <si>
    <t>Mrs. Priscilla Turner</t>
  </si>
  <si>
    <t>North Trevorton, Alaska, 20909</t>
  </si>
  <si>
    <t>POL66542527</t>
  </si>
  <si>
    <t>AGT46386081</t>
  </si>
  <si>
    <t>CUST27343337</t>
  </si>
  <si>
    <t>Natasha Kramer</t>
  </si>
  <si>
    <t>Quality manager</t>
  </si>
  <si>
    <t>East Ryan, South Dakota, 05693</t>
  </si>
  <si>
    <t>POL30600963</t>
  </si>
  <si>
    <t>AGT85767318</t>
  </si>
  <si>
    <t>CUST93992111</t>
  </si>
  <si>
    <t>Justin Baldwin</t>
  </si>
  <si>
    <t>East Amandatown, Illinois, 53066</t>
  </si>
  <si>
    <t>POL44308362</t>
  </si>
  <si>
    <t>AGT80474616</t>
  </si>
  <si>
    <t>POL23066229</t>
  </si>
  <si>
    <t>AGT21817908</t>
  </si>
  <si>
    <t>CUST82455264</t>
  </si>
  <si>
    <t>Jessica Blair</t>
  </si>
  <si>
    <t>Hensleyland, Illinois, 61370</t>
  </si>
  <si>
    <t>POL39556502</t>
  </si>
  <si>
    <t>AGT04909892</t>
  </si>
  <si>
    <t>Geologist, engineering</t>
  </si>
  <si>
    <t>CUST18176345</t>
  </si>
  <si>
    <t>Alyssa Cox</t>
  </si>
  <si>
    <t>Susanview, Nevada, 57793</t>
  </si>
  <si>
    <t>POL30983744</t>
  </si>
  <si>
    <t>AGT28741636</t>
  </si>
  <si>
    <t>POL21241927</t>
  </si>
  <si>
    <t>AGT89727357</t>
  </si>
  <si>
    <t>CUST61228900</t>
  </si>
  <si>
    <t>Cameron Allen</t>
  </si>
  <si>
    <t>Harrisside, Texas, 65381</t>
  </si>
  <si>
    <t>POL71161359</t>
  </si>
  <si>
    <t>AGT64161539</t>
  </si>
  <si>
    <t>CUST90777217</t>
  </si>
  <si>
    <t>Kathryn Carr</t>
  </si>
  <si>
    <t>Harrelltown, Vermont, 95213</t>
  </si>
  <si>
    <t>POL60911272</t>
  </si>
  <si>
    <t>AGT42835681</t>
  </si>
  <si>
    <t>CUST81233973</t>
  </si>
  <si>
    <t>Melissa Perez</t>
  </si>
  <si>
    <t>East Roger, Texas, 85717</t>
  </si>
  <si>
    <t>POL16627282</t>
  </si>
  <si>
    <t>AGT30695236</t>
  </si>
  <si>
    <t>Engineer, site</t>
  </si>
  <si>
    <t>CUST62840759</t>
  </si>
  <si>
    <t>Michael Perez</t>
  </si>
  <si>
    <t>Pension scheme manager</t>
  </si>
  <si>
    <t>East Mary, Arizona, 67068</t>
  </si>
  <si>
    <t>POL83630860</t>
  </si>
  <si>
    <t>AGT72204015</t>
  </si>
  <si>
    <t>CUST78772723</t>
  </si>
  <si>
    <t>Sharon Lawrence</t>
  </si>
  <si>
    <t>Environmental education officer</t>
  </si>
  <si>
    <t>Rosebury, West Virginia, 02890</t>
  </si>
  <si>
    <t>POL32150481</t>
  </si>
  <si>
    <t>AGT03921996</t>
  </si>
  <si>
    <t>POL46047482</t>
  </si>
  <si>
    <t>AGT16498268</t>
  </si>
  <si>
    <t>POL53939402</t>
  </si>
  <si>
    <t>AGT68651482</t>
  </si>
  <si>
    <t>CUST18025382</t>
  </si>
  <si>
    <t>Michelle Snyder</t>
  </si>
  <si>
    <t>Solicitor, Scotland</t>
  </si>
  <si>
    <t>North Michael, Nebraska, 58206</t>
  </si>
  <si>
    <t>POL86622832</t>
  </si>
  <si>
    <t>AGT88799130</t>
  </si>
  <si>
    <t>Gaffer</t>
  </si>
  <si>
    <t>Company secretary</t>
  </si>
  <si>
    <t>CUST39647338</t>
  </si>
  <si>
    <t>Brenda Meadows DVM</t>
  </si>
  <si>
    <t>Immigration officer</t>
  </si>
  <si>
    <t>Stevenview, Iowa, 40156</t>
  </si>
  <si>
    <t>POL71377159</t>
  </si>
  <si>
    <t>AGT24033642</t>
  </si>
  <si>
    <t>POL23156107</t>
  </si>
  <si>
    <t>AGT21859105</t>
  </si>
  <si>
    <t>POL71689457</t>
  </si>
  <si>
    <t>AGT96711828</t>
  </si>
  <si>
    <t>CUST27734461</t>
  </si>
  <si>
    <t>Jonathan Harris</t>
  </si>
  <si>
    <t>Williamschester, Arkansas, 50337</t>
  </si>
  <si>
    <t>POL96685286</t>
  </si>
  <si>
    <t>AGT12701623</t>
  </si>
  <si>
    <t>CUST21514064</t>
  </si>
  <si>
    <t>Ronald Clark</t>
  </si>
  <si>
    <t>Port Douglashaven, Washington, 60708</t>
  </si>
  <si>
    <t>POL63838195</t>
  </si>
  <si>
    <t>AGT01632127</t>
  </si>
  <si>
    <t>CUST46149552</t>
  </si>
  <si>
    <t>Tiffany Johnson</t>
  </si>
  <si>
    <t>Dealer</t>
  </si>
  <si>
    <t>South Karen, Arizona, 09474</t>
  </si>
  <si>
    <t>POL27444083</t>
  </si>
  <si>
    <t>AGT28432111</t>
  </si>
  <si>
    <t>CUST42009069</t>
  </si>
  <si>
    <t>Tasha Mcclain</t>
  </si>
  <si>
    <t>West Brandonfort, Oklahoma, 09765</t>
  </si>
  <si>
    <t>POL66883101</t>
  </si>
  <si>
    <t>AGT75373383</t>
  </si>
  <si>
    <t>POL05606987</t>
  </si>
  <si>
    <t>AGT30710692</t>
  </si>
  <si>
    <t>CUST79174441</t>
  </si>
  <si>
    <t>Rachel Todd</t>
  </si>
  <si>
    <t>Insurance account manager</t>
  </si>
  <si>
    <t>East Susanfort, South Dakota, 23906</t>
  </si>
  <si>
    <t>POL63571175</t>
  </si>
  <si>
    <t>AGT15466674</t>
  </si>
  <si>
    <t>CUST59334083</t>
  </si>
  <si>
    <t>Tammy Cooper</t>
  </si>
  <si>
    <t>Astronomer</t>
  </si>
  <si>
    <t>Port Michellemouth, Massachusetts, 70915</t>
  </si>
  <si>
    <t>POL06150370</t>
  </si>
  <si>
    <t>AGT11955837</t>
  </si>
  <si>
    <t>POL71033011</t>
  </si>
  <si>
    <t>AGT96096224</t>
  </si>
  <si>
    <t>POL63230640</t>
  </si>
  <si>
    <t>AGT58013889</t>
  </si>
  <si>
    <t>CUST01418738</t>
  </si>
  <si>
    <t>Daniel Smith</t>
  </si>
  <si>
    <t>Armed forces logistics/support/administrative officer</t>
  </si>
  <si>
    <t>South Pamela, New Mexico, 13040</t>
  </si>
  <si>
    <t>POL74324052</t>
  </si>
  <si>
    <t>AGT17315776</t>
  </si>
  <si>
    <t>POL30621978</t>
  </si>
  <si>
    <t>AGT96043448</t>
  </si>
  <si>
    <t>CUST11931054</t>
  </si>
  <si>
    <t>Shelby Blair</t>
  </si>
  <si>
    <t>Hollandmouth, Wisconsin, 75203</t>
  </si>
  <si>
    <t>POL00255979</t>
  </si>
  <si>
    <t>AGT48297489</t>
  </si>
  <si>
    <t>POL67715393</t>
  </si>
  <si>
    <t>AGT44430109</t>
  </si>
  <si>
    <t>POL84907131</t>
  </si>
  <si>
    <t>AGT12761035</t>
  </si>
  <si>
    <t>CUST12401788</t>
  </si>
  <si>
    <t>Austin Navarro</t>
  </si>
  <si>
    <t>Stanleyport, Virginia, 38867</t>
  </si>
  <si>
    <t>POL93327871</t>
  </si>
  <si>
    <t>AGT59421026</t>
  </si>
  <si>
    <t>CUST44315907</t>
  </si>
  <si>
    <t>Lindsey Smith</t>
  </si>
  <si>
    <t>South Adam, Montana, 42753</t>
  </si>
  <si>
    <t>POL95032278</t>
  </si>
  <si>
    <t>AGT51591780</t>
  </si>
  <si>
    <t>CUST27455507</t>
  </si>
  <si>
    <t>Kathleen Klein</t>
  </si>
  <si>
    <t>Williamsshire, Utah, 36099</t>
  </si>
  <si>
    <t>POL31948487</t>
  </si>
  <si>
    <t>AGT78978044</t>
  </si>
  <si>
    <t>CUST29322950</t>
  </si>
  <si>
    <t>Stuart Skinner</t>
  </si>
  <si>
    <t>Williamville, Nebraska, 49930</t>
  </si>
  <si>
    <t>POL53216568</t>
  </si>
  <si>
    <t>AGT05900429</t>
  </si>
  <si>
    <t>POL43920577</t>
  </si>
  <si>
    <t>AGT94967946</t>
  </si>
  <si>
    <t>CUST48970118</t>
  </si>
  <si>
    <t>Michael Butler</t>
  </si>
  <si>
    <t>Port Nancy, Ohio, 70057</t>
  </si>
  <si>
    <t>POL21956809</t>
  </si>
  <si>
    <t>AGT76289770</t>
  </si>
  <si>
    <t>CUST14723297</t>
  </si>
  <si>
    <t>Robert Morris</t>
  </si>
  <si>
    <t>Administrator, charities/voluntary organisations</t>
  </si>
  <si>
    <t>North Johnborough, California, 27612</t>
  </si>
  <si>
    <t>POL76394860</t>
  </si>
  <si>
    <t>AGT59479299</t>
  </si>
  <si>
    <t>CUST96536738</t>
  </si>
  <si>
    <t>Cindy Larson</t>
  </si>
  <si>
    <t>Andreaview, Nebraska, 14054</t>
  </si>
  <si>
    <t>POL23210845</t>
  </si>
  <si>
    <t>AGT52937021</t>
  </si>
  <si>
    <t>CUST41793765</t>
  </si>
  <si>
    <t>Katherine Barker</t>
  </si>
  <si>
    <t>West Stephanieshire, New Mexico, 44205</t>
  </si>
  <si>
    <t>POL43615324</t>
  </si>
  <si>
    <t>AGT28550877</t>
  </si>
  <si>
    <t>CUST19141323</t>
  </si>
  <si>
    <t>Derek Fox</t>
  </si>
  <si>
    <t>Lake Philip, New Mexico, 74406</t>
  </si>
  <si>
    <t>POL83494214</t>
  </si>
  <si>
    <t>AGT22159387</t>
  </si>
  <si>
    <t>CUST75395843</t>
  </si>
  <si>
    <t>Christina Richardson</t>
  </si>
  <si>
    <t>Reginachester, North Dakota, 39182</t>
  </si>
  <si>
    <t>POL17891442</t>
  </si>
  <si>
    <t>AGT34238646</t>
  </si>
  <si>
    <t>CUST99831160</t>
  </si>
  <si>
    <t>Theresa Campbell</t>
  </si>
  <si>
    <t>Lake Hollytown, Wisconsin, 35601</t>
  </si>
  <si>
    <t>POL68700634</t>
  </si>
  <si>
    <t>AGT33763743</t>
  </si>
  <si>
    <t>POL00342489</t>
  </si>
  <si>
    <t>AGT00732518</t>
  </si>
  <si>
    <t>CUST12153504</t>
  </si>
  <si>
    <t>Matthew Long</t>
  </si>
  <si>
    <t>South Ashleyhaven, Texas, 03338</t>
  </si>
  <si>
    <t>POL01538534</t>
  </si>
  <si>
    <t>AGT24032538</t>
  </si>
  <si>
    <t>CUST10189744</t>
  </si>
  <si>
    <t>Erika Wilkins</t>
  </si>
  <si>
    <t>Deniseton, Virginia, 04969</t>
  </si>
  <si>
    <t>POL49882725</t>
  </si>
  <si>
    <t>AGT25235171</t>
  </si>
  <si>
    <t>CUST02825696</t>
  </si>
  <si>
    <t>Thomas Crawford</t>
  </si>
  <si>
    <t>Candiceland, Alaska, 33949</t>
  </si>
  <si>
    <t>POL85529344</t>
  </si>
  <si>
    <t>AGT05751805</t>
  </si>
  <si>
    <t>CUST33463783</t>
  </si>
  <si>
    <t>Roy Young</t>
  </si>
  <si>
    <t>Technical author</t>
  </si>
  <si>
    <t>Jerryfort, Nebraska, 16023</t>
  </si>
  <si>
    <t>POL87297483</t>
  </si>
  <si>
    <t>AGT60201363</t>
  </si>
  <si>
    <t>CUST43700526</t>
  </si>
  <si>
    <t>Jonathan Phillips</t>
  </si>
  <si>
    <t>Civil Service administrator</t>
  </si>
  <si>
    <t>Boydstad, Colorado, 94922</t>
  </si>
  <si>
    <t>POL20597369</t>
  </si>
  <si>
    <t>AGT88787740</t>
  </si>
  <si>
    <t>POL85051035</t>
  </si>
  <si>
    <t>AGT31343400</t>
  </si>
  <si>
    <t>CUST31631183</t>
  </si>
  <si>
    <t>Deborah Clark</t>
  </si>
  <si>
    <t>Christopherfort, Vermont, 97618</t>
  </si>
  <si>
    <t>POL64820224</t>
  </si>
  <si>
    <t>AGT12066319</t>
  </si>
  <si>
    <t>POL61315068</t>
  </si>
  <si>
    <t>AGT49355362</t>
  </si>
  <si>
    <t>POL06641859</t>
  </si>
  <si>
    <t>AGT20307195</t>
  </si>
  <si>
    <t>POL48214691</t>
  </si>
  <si>
    <t>AGT11210439</t>
  </si>
  <si>
    <t>CUST81462168</t>
  </si>
  <si>
    <t>Dana Randall</t>
  </si>
  <si>
    <t>New Johnnyton, Kentucky, 14454</t>
  </si>
  <si>
    <t>POL86241971</t>
  </si>
  <si>
    <t>AGT94478998</t>
  </si>
  <si>
    <t>POL16364468</t>
  </si>
  <si>
    <t>AGT02908138</t>
  </si>
  <si>
    <t>POL14873670</t>
  </si>
  <si>
    <t>AGT24310388</t>
  </si>
  <si>
    <t>POL53804570</t>
  </si>
  <si>
    <t>AGT05643641</t>
  </si>
  <si>
    <t>CUST78901009</t>
  </si>
  <si>
    <t>Laura Clark</t>
  </si>
  <si>
    <t>East Melissa, California, 71266</t>
  </si>
  <si>
    <t>POL82148607</t>
  </si>
  <si>
    <t>AGT25438504</t>
  </si>
  <si>
    <t>CUST99518405</t>
  </si>
  <si>
    <t>Richard Gordon</t>
  </si>
  <si>
    <t>South Jasonmouth, West Virginia, 21103</t>
  </si>
  <si>
    <t>POL36786547</t>
  </si>
  <si>
    <t>AGT54866728</t>
  </si>
  <si>
    <t>POL46854122</t>
  </si>
  <si>
    <t>AGT80450529</t>
  </si>
  <si>
    <t>CUST13466437</t>
  </si>
  <si>
    <t>Melissa Evans</t>
  </si>
  <si>
    <t>East Annafort, Idaho, 97063</t>
  </si>
  <si>
    <t>POL02313500</t>
  </si>
  <si>
    <t>AGT12390221</t>
  </si>
  <si>
    <t>POL68888844</t>
  </si>
  <si>
    <t>AGT65276164</t>
  </si>
  <si>
    <t>Psychologist, clinical</t>
  </si>
  <si>
    <t>CUST64434702</t>
  </si>
  <si>
    <t>Thomas Davis</t>
  </si>
  <si>
    <t>Communications engineer</t>
  </si>
  <si>
    <t>Mosleyborough, Maryland, 02447</t>
  </si>
  <si>
    <t>POL43127976</t>
  </si>
  <si>
    <t>AGT08832748</t>
  </si>
  <si>
    <t>POL72720820</t>
  </si>
  <si>
    <t>AGT93060680</t>
  </si>
  <si>
    <t>CUST73705342</t>
  </si>
  <si>
    <t>Robert Robinson</t>
  </si>
  <si>
    <t>Kaneberg, Connecticut, 18532</t>
  </si>
  <si>
    <t>POL97395232</t>
  </si>
  <si>
    <t>AGT95899781</t>
  </si>
  <si>
    <t>POL81437740</t>
  </si>
  <si>
    <t>AGT81488966</t>
  </si>
  <si>
    <t>CUST79265112</t>
  </si>
  <si>
    <t>Jill Richardson</t>
  </si>
  <si>
    <t>Lake Jasmine, Louisiana, 11158</t>
  </si>
  <si>
    <t>POL78800512</t>
  </si>
  <si>
    <t>AGT64301657</t>
  </si>
  <si>
    <t>CUST24759498</t>
  </si>
  <si>
    <t>Melissa Flores</t>
  </si>
  <si>
    <t>Horticultural therapist</t>
  </si>
  <si>
    <t>Staceyside, Wisconsin, 15554</t>
  </si>
  <si>
    <t>POL15046507</t>
  </si>
  <si>
    <t>AGT75280940</t>
  </si>
  <si>
    <t>CUST87226319</t>
  </si>
  <si>
    <t>Stacy Lee</t>
  </si>
  <si>
    <t>Schaeferland, West Virginia, 31903</t>
  </si>
  <si>
    <t>POL83014329</t>
  </si>
  <si>
    <t>AGT06492320</t>
  </si>
  <si>
    <t>CUST13886532</t>
  </si>
  <si>
    <t>Timothy Johnson</t>
  </si>
  <si>
    <t>North Danieltown, Maine, 06289</t>
  </si>
  <si>
    <t>POL96005181</t>
  </si>
  <si>
    <t>AGT71984455</t>
  </si>
  <si>
    <t>CUST40045796</t>
  </si>
  <si>
    <t>James Tran</t>
  </si>
  <si>
    <t>South Cody, Colorado, 75584</t>
  </si>
  <si>
    <t>POL65042207</t>
  </si>
  <si>
    <t>AGT13144167</t>
  </si>
  <si>
    <t>POL89539607</t>
  </si>
  <si>
    <t>AGT86653429</t>
  </si>
  <si>
    <t>POL64468653</t>
  </si>
  <si>
    <t>AGT70994777</t>
  </si>
  <si>
    <t>CUST41518415</t>
  </si>
  <si>
    <t>Jason Wright</t>
  </si>
  <si>
    <t>North Donnaborough, Wyoming, 86321</t>
  </si>
  <si>
    <t>POL79306031</t>
  </si>
  <si>
    <t>AGT95916653</t>
  </si>
  <si>
    <t>POL44986450</t>
  </si>
  <si>
    <t>AGT96459883</t>
  </si>
  <si>
    <t>CUST72531075</t>
  </si>
  <si>
    <t>Christine Gonzales</t>
  </si>
  <si>
    <t>Meteorologist</t>
  </si>
  <si>
    <t>Janetstad, Washington, 87889</t>
  </si>
  <si>
    <t>POL47755970</t>
  </si>
  <si>
    <t>AGT06490141</t>
  </si>
  <si>
    <t>POL65862653</t>
  </si>
  <si>
    <t>AGT10058722</t>
  </si>
  <si>
    <t>POL65738099</t>
  </si>
  <si>
    <t>AGT64671096</t>
  </si>
  <si>
    <t>CUST03595954</t>
  </si>
  <si>
    <t>Alexandra Price</t>
  </si>
  <si>
    <t>Butlermouth, Georgia, 01448</t>
  </si>
  <si>
    <t>POL68879274</t>
  </si>
  <si>
    <t>AGT75902946</t>
  </si>
  <si>
    <t>CUST23997683</t>
  </si>
  <si>
    <t>Frederick Wiley</t>
  </si>
  <si>
    <t>Gregorybury, West Virginia, 42109</t>
  </si>
  <si>
    <t>POL97525814</t>
  </si>
  <si>
    <t>AGT95443410</t>
  </si>
  <si>
    <t>Engineer, broadcasting (operations)</t>
  </si>
  <si>
    <t>CUST22797479</t>
  </si>
  <si>
    <t>Lori Downs</t>
  </si>
  <si>
    <t>Port Isaacport, Mississippi, 42777</t>
  </si>
  <si>
    <t>POL63887915</t>
  </si>
  <si>
    <t>AGT33900051</t>
  </si>
  <si>
    <t>CUST40529086</t>
  </si>
  <si>
    <t>Gabrielle Garza</t>
  </si>
  <si>
    <t>West Christopher, Mississippi, 89058</t>
  </si>
  <si>
    <t>POL80143604</t>
  </si>
  <si>
    <t>AGT06102604</t>
  </si>
  <si>
    <t>CUST71519906</t>
  </si>
  <si>
    <t>Travis Taylor</t>
  </si>
  <si>
    <t>Meganside, California, 78425</t>
  </si>
  <si>
    <t>POL07331096</t>
  </si>
  <si>
    <t>AGT63403615</t>
  </si>
  <si>
    <t>POL64806756</t>
  </si>
  <si>
    <t>AGT47466808</t>
  </si>
  <si>
    <t>POL29803500</t>
  </si>
  <si>
    <t>AGT17752909</t>
  </si>
  <si>
    <t>CUST47696408</t>
  </si>
  <si>
    <t>Kevin Joyce</t>
  </si>
  <si>
    <t>New Brian, Oklahoma, 44595</t>
  </si>
  <si>
    <t>POL37953515</t>
  </si>
  <si>
    <t>AGT26754885</t>
  </si>
  <si>
    <t>POL62636182</t>
  </si>
  <si>
    <t>AGT71928337</t>
  </si>
  <si>
    <t>POL41445459</t>
  </si>
  <si>
    <t>AGT50193369</t>
  </si>
  <si>
    <t>CUST65866057</t>
  </si>
  <si>
    <t>Anne Buchanan</t>
  </si>
  <si>
    <t>Port Katrina, Florida, 34650</t>
  </si>
  <si>
    <t>POL21472760</t>
  </si>
  <si>
    <t>AGT24449694</t>
  </si>
  <si>
    <t>CUST34473126</t>
  </si>
  <si>
    <t>Justin Shields</t>
  </si>
  <si>
    <t>Clinical biochemist</t>
  </si>
  <si>
    <t>Rogersland, Iowa, 87931</t>
  </si>
  <si>
    <t>POL36118464</t>
  </si>
  <si>
    <t>AGT38630652</t>
  </si>
  <si>
    <t>CUST81763178</t>
  </si>
  <si>
    <t>Caitlin Hill</t>
  </si>
  <si>
    <t>Aid worker</t>
  </si>
  <si>
    <t>West Jonathonmouth, Nevada, 55429</t>
  </si>
  <si>
    <t>POL40546562</t>
  </si>
  <si>
    <t>AGT72019617</t>
  </si>
  <si>
    <t>CUST55274449</t>
  </si>
  <si>
    <t>Maurice Norris</t>
  </si>
  <si>
    <t>Coleport, Oregon, 62889</t>
  </si>
  <si>
    <t>POL40650840</t>
  </si>
  <si>
    <t>AGT06426487</t>
  </si>
  <si>
    <t>Physiological scientist</t>
  </si>
  <si>
    <t>CUST41115432</t>
  </si>
  <si>
    <t>Carlos Russell</t>
  </si>
  <si>
    <t>New Sarah, Colorado, 30619</t>
  </si>
  <si>
    <t>POL75796752</t>
  </si>
  <si>
    <t>AGT81277166</t>
  </si>
  <si>
    <t>Advertising account planner</t>
  </si>
  <si>
    <t>CUST71550072</t>
  </si>
  <si>
    <t>Deborah Davis</t>
  </si>
  <si>
    <t>Hobbsmouth, Colorado, 02393</t>
  </si>
  <si>
    <t>POL80727318</t>
  </si>
  <si>
    <t>AGT17534254</t>
  </si>
  <si>
    <t>CUST68173648</t>
  </si>
  <si>
    <t>Robert Howard</t>
  </si>
  <si>
    <t>Fashion designer</t>
  </si>
  <si>
    <t>West Michael, Wyoming, 20272</t>
  </si>
  <si>
    <t>POL74240303</t>
  </si>
  <si>
    <t>AGT43365564</t>
  </si>
  <si>
    <t>CUST91405420</t>
  </si>
  <si>
    <t>Jonathan Snyder</t>
  </si>
  <si>
    <t>West Joshua, Alabama, 20870</t>
  </si>
  <si>
    <t>POL88392723</t>
  </si>
  <si>
    <t>AGT77520533</t>
  </si>
  <si>
    <t>CUST14877396</t>
  </si>
  <si>
    <t>Mark Mccoy</t>
  </si>
  <si>
    <t>South Sarah, Kansas, 59150</t>
  </si>
  <si>
    <t>POL77104949</t>
  </si>
  <si>
    <t>AGT03331291</t>
  </si>
  <si>
    <t>POL64861426</t>
  </si>
  <si>
    <t>AGT35911915</t>
  </si>
  <si>
    <t>CUST98849252</t>
  </si>
  <si>
    <t>Amy Richardson</t>
  </si>
  <si>
    <t>Ashleyland, Tennessee, 65867</t>
  </si>
  <si>
    <t>POL90934498</t>
  </si>
  <si>
    <t>AGT92230513</t>
  </si>
  <si>
    <t>CUST89148765</t>
  </si>
  <si>
    <t>Brandon Jones</t>
  </si>
  <si>
    <t>West Brittanyville, Utah, 21203</t>
  </si>
  <si>
    <t>POL75784905</t>
  </si>
  <si>
    <t>AGT70660280</t>
  </si>
  <si>
    <t>CUST56167007</t>
  </si>
  <si>
    <t>Whitney Schmidt</t>
  </si>
  <si>
    <t>West Robert, Idaho, 91590</t>
  </si>
  <si>
    <t>POL11204815</t>
  </si>
  <si>
    <t>AGT20358120</t>
  </si>
  <si>
    <t>POL36090611</t>
  </si>
  <si>
    <t>AGT11734423</t>
  </si>
  <si>
    <t>CUST45732465</t>
  </si>
  <si>
    <t>Lisa Bowman</t>
  </si>
  <si>
    <t>Lake Ashley, Nebraska, 03704</t>
  </si>
  <si>
    <t>POL14138519</t>
  </si>
  <si>
    <t>AGT99712366</t>
  </si>
  <si>
    <t>CUST30520507</t>
  </si>
  <si>
    <t>Paul Ramos</t>
  </si>
  <si>
    <t>Jessicahaven, Texas, 96064</t>
  </si>
  <si>
    <t>POL36980547</t>
  </si>
  <si>
    <t>AGT96515567</t>
  </si>
  <si>
    <t>CUST35088457</t>
  </si>
  <si>
    <t>Karen Nelson</t>
  </si>
  <si>
    <t>Port Jennifer, Colorado, 11456</t>
  </si>
  <si>
    <t>POL71278302</t>
  </si>
  <si>
    <t>AGT53000157</t>
  </si>
  <si>
    <t>CUST24463070</t>
  </si>
  <si>
    <t>Bradley Neal</t>
  </si>
  <si>
    <t>West Theresa, New York, 06067</t>
  </si>
  <si>
    <t>POL50975802</t>
  </si>
  <si>
    <t>AGT76359038</t>
  </si>
  <si>
    <t>CUST21712883</t>
  </si>
  <si>
    <t>Casey Phillips</t>
  </si>
  <si>
    <t>North Melissa, Oklahoma, 36501</t>
  </si>
  <si>
    <t>POL51511488</t>
  </si>
  <si>
    <t>AGT42941114</t>
  </si>
  <si>
    <t>CUST47660840</t>
  </si>
  <si>
    <t>Lance Powell</t>
  </si>
  <si>
    <t>West Timothy, South Dakota, 42874</t>
  </si>
  <si>
    <t>POL45984534</t>
  </si>
  <si>
    <t>AGT33631156</t>
  </si>
  <si>
    <t>Government social research officer</t>
  </si>
  <si>
    <t>CUST86702805</t>
  </si>
  <si>
    <t>Jennifer Santiago</t>
  </si>
  <si>
    <t>Community education officer</t>
  </si>
  <si>
    <t>Davenportmouth, Nebraska, 87806</t>
  </si>
  <si>
    <t>POL08018739</t>
  </si>
  <si>
    <t>AGT50884904</t>
  </si>
  <si>
    <t>CUST90162029</t>
  </si>
  <si>
    <t>Ryan Clark</t>
  </si>
  <si>
    <t>New Meagan, Utah, 83467</t>
  </si>
  <si>
    <t>POL15824139</t>
  </si>
  <si>
    <t>AGT68021873</t>
  </si>
  <si>
    <t>POL31985660</t>
  </si>
  <si>
    <t>AGT60670465</t>
  </si>
  <si>
    <t>CUST50443721</t>
  </si>
  <si>
    <t>Samantha Anderson</t>
  </si>
  <si>
    <t>East Roger, Washington, 82149</t>
  </si>
  <si>
    <t>POL60474745</t>
  </si>
  <si>
    <t>AGT00132948</t>
  </si>
  <si>
    <t>POL39763262</t>
  </si>
  <si>
    <t>AGT54658273</t>
  </si>
  <si>
    <t>Adult guidance worker</t>
  </si>
  <si>
    <t>CUST35856100</t>
  </si>
  <si>
    <t>Valerie Gonzalez</t>
  </si>
  <si>
    <t>West Jefferyhaven, Texas, 02843</t>
  </si>
  <si>
    <t>POL82794219</t>
  </si>
  <si>
    <t>AGT14318850</t>
  </si>
  <si>
    <t>CUST77764913</t>
  </si>
  <si>
    <t>Mercedes Rice</t>
  </si>
  <si>
    <t>Jeremyside, California, 58995</t>
  </si>
  <si>
    <t>POL03688805</t>
  </si>
  <si>
    <t>AGT95364380</t>
  </si>
  <si>
    <t>CUST41888458</t>
  </si>
  <si>
    <t>Kimberly Kelley</t>
  </si>
  <si>
    <t>North Ronaldchester, New Mexico, 27599</t>
  </si>
  <si>
    <t>POL51164854</t>
  </si>
  <si>
    <t>AGT19604991</t>
  </si>
  <si>
    <t>POL89341687</t>
  </si>
  <si>
    <t>AGT84324013</t>
  </si>
  <si>
    <t>CUST81795137</t>
  </si>
  <si>
    <t>Aaron Vega</t>
  </si>
  <si>
    <t>Richardsland, Oregon, 14299</t>
  </si>
  <si>
    <t>POL36499322</t>
  </si>
  <si>
    <t>AGT19951838</t>
  </si>
  <si>
    <t>CUST43326670</t>
  </si>
  <si>
    <t>Malik Anderson</t>
  </si>
  <si>
    <t>Lake Vanessa, West Virginia, 97371</t>
  </si>
  <si>
    <t>POL50159442</t>
  </si>
  <si>
    <t>AGT12751325</t>
  </si>
  <si>
    <t>POL67550492</t>
  </si>
  <si>
    <t>AGT15348364</t>
  </si>
  <si>
    <t>CUST57078534</t>
  </si>
  <si>
    <t>Jeffrey Robinson</t>
  </si>
  <si>
    <t>Minerals surveyor</t>
  </si>
  <si>
    <t>Lake Douglasmouth, Montana, 13750</t>
  </si>
  <si>
    <t>POL05346693</t>
  </si>
  <si>
    <t>AGT61888009</t>
  </si>
  <si>
    <t>POL51084784</t>
  </si>
  <si>
    <t>AGT50801899</t>
  </si>
  <si>
    <t>CUST96653745</t>
  </si>
  <si>
    <t>Eric Nelson</t>
  </si>
  <si>
    <t>Counsellor</t>
  </si>
  <si>
    <t>Laneburgh, Massachusetts, 29269</t>
  </si>
  <si>
    <t>POL79914241</t>
  </si>
  <si>
    <t>AGT52042395</t>
  </si>
  <si>
    <t>POL46514343</t>
  </si>
  <si>
    <t>AGT42842137</t>
  </si>
  <si>
    <t>POL26384700</t>
  </si>
  <si>
    <t>AGT81507245</t>
  </si>
  <si>
    <t>CUST02254414</t>
  </si>
  <si>
    <t>Holly Everett</t>
  </si>
  <si>
    <t>North Nathan, Hawaii, 64625</t>
  </si>
  <si>
    <t>POL38485615</t>
  </si>
  <si>
    <t>AGT51057151</t>
  </si>
  <si>
    <t>CUST08745607</t>
  </si>
  <si>
    <t>Kimberly Joseph</t>
  </si>
  <si>
    <t>Boydfort, Tennessee, 03166</t>
  </si>
  <si>
    <t>POL16158469</t>
  </si>
  <si>
    <t>AGT12372743</t>
  </si>
  <si>
    <t>POL41303027</t>
  </si>
  <si>
    <t>AGT10313012</t>
  </si>
  <si>
    <t>POL39776148</t>
  </si>
  <si>
    <t>AGT66913929</t>
  </si>
  <si>
    <t>POL97235049</t>
  </si>
  <si>
    <t>AGT61476833</t>
  </si>
  <si>
    <t>CUST45820772</t>
  </si>
  <si>
    <t>Carly Lopez</t>
  </si>
  <si>
    <t>East Paulville, Iowa, 54054</t>
  </si>
  <si>
    <t>POL02642777</t>
  </si>
  <si>
    <t>AGT08272503</t>
  </si>
  <si>
    <t>CUST64350786</t>
  </si>
  <si>
    <t>Timothy Whitehead</t>
  </si>
  <si>
    <t>Games developer</t>
  </si>
  <si>
    <t>West Christopher, Georgia, 88061</t>
  </si>
  <si>
    <t>POL91015458</t>
  </si>
  <si>
    <t>AGT68770283</t>
  </si>
  <si>
    <t>POL91109221</t>
  </si>
  <si>
    <t>AGT98272042</t>
  </si>
  <si>
    <t>POL99329003</t>
  </si>
  <si>
    <t>AGT75139568</t>
  </si>
  <si>
    <t>Actor</t>
  </si>
  <si>
    <t>CUST83518933</t>
  </si>
  <si>
    <t>Laura Summers</t>
  </si>
  <si>
    <t>Brendafurt, Texas, 01028</t>
  </si>
  <si>
    <t>POL22399101</t>
  </si>
  <si>
    <t>AGT52807308</t>
  </si>
  <si>
    <t>POL04830457</t>
  </si>
  <si>
    <t>AGT21628003</t>
  </si>
  <si>
    <t>CUST75160821</t>
  </si>
  <si>
    <t>Eric Ruiz Jr.</t>
  </si>
  <si>
    <t>Fitness centre manager</t>
  </si>
  <si>
    <t>West Justinburgh, Texas, 39628</t>
  </si>
  <si>
    <t>POL36469659</t>
  </si>
  <si>
    <t>AGT92826777</t>
  </si>
  <si>
    <t>CUST56292843</t>
  </si>
  <si>
    <t>Carolyn Drake</t>
  </si>
  <si>
    <t>Dunnside, Texas, 26294</t>
  </si>
  <si>
    <t>POL54374781</t>
  </si>
  <si>
    <t>AGT00706573</t>
  </si>
  <si>
    <t>CUST44732504</t>
  </si>
  <si>
    <t>Jessica Huffman</t>
  </si>
  <si>
    <t>Andreafort, Montana, 93613</t>
  </si>
  <si>
    <t>POL79867486</t>
  </si>
  <si>
    <t>AGT48909983</t>
  </si>
  <si>
    <t>POL16978594</t>
  </si>
  <si>
    <t>AGT93284441</t>
  </si>
  <si>
    <t>CUST18097402</t>
  </si>
  <si>
    <t>Tyler Lyons</t>
  </si>
  <si>
    <t>West Rachel, Maryland, 77205</t>
  </si>
  <si>
    <t>POL63265267</t>
  </si>
  <si>
    <t>AGT50902924</t>
  </si>
  <si>
    <t>POL05417793</t>
  </si>
  <si>
    <t>AGT65069263</t>
  </si>
  <si>
    <t>POL81985235</t>
  </si>
  <si>
    <t>AGT52830256</t>
  </si>
  <si>
    <t>CUST14645850</t>
  </si>
  <si>
    <t>Kelly Meyer</t>
  </si>
  <si>
    <t>Publishing copy</t>
  </si>
  <si>
    <t>Port Ryan, Texas, 05924</t>
  </si>
  <si>
    <t>POL99154634</t>
  </si>
  <si>
    <t>AGT64097179</t>
  </si>
  <si>
    <t>POL11811289</t>
  </si>
  <si>
    <t>AGT92587200</t>
  </si>
  <si>
    <t>CUST39832327</t>
  </si>
  <si>
    <t>Melissa Roberts</t>
  </si>
  <si>
    <t>Lake Danielleshire, New Hampshire, 98526</t>
  </si>
  <si>
    <t>POL51364019</t>
  </si>
  <si>
    <t>AGT28453933</t>
  </si>
  <si>
    <t>CUST13550777</t>
  </si>
  <si>
    <t>Larry Miller</t>
  </si>
  <si>
    <t>Barrister</t>
  </si>
  <si>
    <t>East Ronald, Michigan, 01875</t>
  </si>
  <si>
    <t>POL51543894</t>
  </si>
  <si>
    <t>AGT69372806</t>
  </si>
  <si>
    <t>CUST55708223</t>
  </si>
  <si>
    <t>Wyatt Peterson</t>
  </si>
  <si>
    <t>Port Jodyside, New Hampshire, 17852</t>
  </si>
  <si>
    <t>POL36866670</t>
  </si>
  <si>
    <t>AGT55935257</t>
  </si>
  <si>
    <t>CUST87428356</t>
  </si>
  <si>
    <t>Jill Olson</t>
  </si>
  <si>
    <t>Mullenchester, Massachusetts, 03684</t>
  </si>
  <si>
    <t>POL92268094</t>
  </si>
  <si>
    <t>AGT34466724</t>
  </si>
  <si>
    <t>CUST25235794</t>
  </si>
  <si>
    <t>Mark Gross</t>
  </si>
  <si>
    <t>Lexicographer</t>
  </si>
  <si>
    <t>Markfort, Connecticut, 00758</t>
  </si>
  <si>
    <t>POL93979639</t>
  </si>
  <si>
    <t>AGT34200164</t>
  </si>
  <si>
    <t>POL32067182</t>
  </si>
  <si>
    <t>AGT04299920</t>
  </si>
  <si>
    <t>CUST53702024</t>
  </si>
  <si>
    <t>Marilyn Blackwell</t>
  </si>
  <si>
    <t>Rothstad, Montana, 24586</t>
  </si>
  <si>
    <t>POL80491812</t>
  </si>
  <si>
    <t>AGT92208446</t>
  </si>
  <si>
    <t>CUST73260643</t>
  </si>
  <si>
    <t>Lance Aguilar</t>
  </si>
  <si>
    <t>Cookmouth, Connecticut, 81627</t>
  </si>
  <si>
    <t>POL69516845</t>
  </si>
  <si>
    <t>AGT54100764</t>
  </si>
  <si>
    <t>POL61950574</t>
  </si>
  <si>
    <t>AGT75996769</t>
  </si>
  <si>
    <t>CUST71284835</t>
  </si>
  <si>
    <t>Shannon Lee</t>
  </si>
  <si>
    <t>North Emily, Idaho, 47191</t>
  </si>
  <si>
    <t>POL77826609</t>
  </si>
  <si>
    <t>AGT41354483</t>
  </si>
  <si>
    <t>POL68469433</t>
  </si>
  <si>
    <t>AGT17251552</t>
  </si>
  <si>
    <t>CUST54127030</t>
  </si>
  <si>
    <t>Amy Torres</t>
  </si>
  <si>
    <t>New Jillfort, South Carolina, 11188</t>
  </si>
  <si>
    <t>POL22925819</t>
  </si>
  <si>
    <t>AGT20551931</t>
  </si>
  <si>
    <t>POL58013295</t>
  </si>
  <si>
    <t>AGT13313620</t>
  </si>
  <si>
    <t>CUST08620277</t>
  </si>
  <si>
    <t>Erika Williams</t>
  </si>
  <si>
    <t>North Vanessafort, Missouri, 76179</t>
  </si>
  <si>
    <t>POL98060005</t>
  </si>
  <si>
    <t>AGT87673631</t>
  </si>
  <si>
    <t>POL07767138</t>
  </si>
  <si>
    <t>AGT36885199</t>
  </si>
  <si>
    <t>CUST83273864</t>
  </si>
  <si>
    <t>Lance Bradley</t>
  </si>
  <si>
    <t>Lake Joseph, Texas, 87157</t>
  </si>
  <si>
    <t>POL04051225</t>
  </si>
  <si>
    <t>AGT58700191</t>
  </si>
  <si>
    <t>CUST60824429</t>
  </si>
  <si>
    <t>Julia Stokes</t>
  </si>
  <si>
    <t>Mooreside, Washington, 97094</t>
  </si>
  <si>
    <t>POL98054081</t>
  </si>
  <si>
    <t>AGT43555473</t>
  </si>
  <si>
    <t>POL49857741</t>
  </si>
  <si>
    <t>AGT81877182</t>
  </si>
  <si>
    <t>POL97163250</t>
  </si>
  <si>
    <t>AGT56388227</t>
  </si>
  <si>
    <t>Psychologist, occupational</t>
  </si>
  <si>
    <t>CUST79681475</t>
  </si>
  <si>
    <t>Ryan Miller</t>
  </si>
  <si>
    <t>Oneillshire, Colorado, 15269</t>
  </si>
  <si>
    <t>POL05586650</t>
  </si>
  <si>
    <t>AGT00869194</t>
  </si>
  <si>
    <t>POL78101894</t>
  </si>
  <si>
    <t>AGT63481168</t>
  </si>
  <si>
    <t>Best boy</t>
  </si>
  <si>
    <t>CUST47935777</t>
  </si>
  <si>
    <t>Jonathon Hall</t>
  </si>
  <si>
    <t>North Elizabethland, Arizona, 86329</t>
  </si>
  <si>
    <t>POL76155355</t>
  </si>
  <si>
    <t>AGT87491266</t>
  </si>
  <si>
    <t>CUST79849439</t>
  </si>
  <si>
    <t>Katherine Riley</t>
  </si>
  <si>
    <t>Makaylaberg, North Carolina, 23953</t>
  </si>
  <si>
    <t>POL82205448</t>
  </si>
  <si>
    <t>AGT79296092</t>
  </si>
  <si>
    <t>POL23057519</t>
  </si>
  <si>
    <t>AGT10752762</t>
  </si>
  <si>
    <t>POL85531608</t>
  </si>
  <si>
    <t>AGT91677495</t>
  </si>
  <si>
    <t>CUST11613680</t>
  </si>
  <si>
    <t>Margaret Bailey</t>
  </si>
  <si>
    <t>Lake Joshua, Michigan, 32569</t>
  </si>
  <si>
    <t>POL40501631</t>
  </si>
  <si>
    <t>AGT87924283</t>
  </si>
  <si>
    <t>CUST86470817</t>
  </si>
  <si>
    <t>Christie Smith</t>
  </si>
  <si>
    <t>Jenniferfort, Alabama, 13654</t>
  </si>
  <si>
    <t>POL53248656</t>
  </si>
  <si>
    <t>AGT81436591</t>
  </si>
  <si>
    <t>CUST69497414</t>
  </si>
  <si>
    <t>Robert Kane</t>
  </si>
  <si>
    <t>South James, Wyoming, 51018</t>
  </si>
  <si>
    <t>POL67753905</t>
  </si>
  <si>
    <t>AGT68157356</t>
  </si>
  <si>
    <t>CUST58157397</t>
  </si>
  <si>
    <t>Cassandra Scott</t>
  </si>
  <si>
    <t>Garyberg, Oregon, 97234</t>
  </si>
  <si>
    <t>POL23259824</t>
  </si>
  <si>
    <t>AGT87710567</t>
  </si>
  <si>
    <t>CUST24472456</t>
  </si>
  <si>
    <t>Jennifer Perry</t>
  </si>
  <si>
    <t>Exhibition designer</t>
  </si>
  <si>
    <t>Lake Christopherchester, Massachusetts, 40786</t>
  </si>
  <si>
    <t>POL82014099</t>
  </si>
  <si>
    <t>AGT52696089</t>
  </si>
  <si>
    <t>CUST38365918</t>
  </si>
  <si>
    <t>Joseph Escobar</t>
  </si>
  <si>
    <t>Tracyshire, Florida, 04885</t>
  </si>
  <si>
    <t>POL58974752</t>
  </si>
  <si>
    <t>AGT75504303</t>
  </si>
  <si>
    <t>CUST33451063</t>
  </si>
  <si>
    <t>Richard Smith</t>
  </si>
  <si>
    <t>North Lorihaven, Pennsylvania, 35372</t>
  </si>
  <si>
    <t>POL30398822</t>
  </si>
  <si>
    <t>AGT77661129</t>
  </si>
  <si>
    <t>CUST10537452</t>
  </si>
  <si>
    <t>Carlos Gomez PhD</t>
  </si>
  <si>
    <t>Wongmouth, Florida, 81347</t>
  </si>
  <si>
    <t>POL31856502</t>
  </si>
  <si>
    <t>AGT22757925</t>
  </si>
  <si>
    <t>POL77615457</t>
  </si>
  <si>
    <t>AGT10728438</t>
  </si>
  <si>
    <t>POL99316807</t>
  </si>
  <si>
    <t>AGT31869423</t>
  </si>
  <si>
    <t>CUST00283741</t>
  </si>
  <si>
    <t>Adrienne Gallagher</t>
  </si>
  <si>
    <t>Robinsonland, Louisiana, 69037</t>
  </si>
  <si>
    <t>POL98472964</t>
  </si>
  <si>
    <t>AGT93767974</t>
  </si>
  <si>
    <t>POL86063737</t>
  </si>
  <si>
    <t>AGT42981765</t>
  </si>
  <si>
    <t>POL62014398</t>
  </si>
  <si>
    <t>AGT70280391</t>
  </si>
  <si>
    <t>Jason Brown</t>
  </si>
  <si>
    <t>CUST96951275</t>
  </si>
  <si>
    <t>Mark Lucas</t>
  </si>
  <si>
    <t>Chemical engineer</t>
  </si>
  <si>
    <t>Samanthabury, Idaho, 57646</t>
  </si>
  <si>
    <t>POL14673138</t>
  </si>
  <si>
    <t>AGT52554533</t>
  </si>
  <si>
    <t>POL46961879</t>
  </si>
  <si>
    <t>AGT55460704</t>
  </si>
  <si>
    <t>POL40234969</t>
  </si>
  <si>
    <t>AGT09841673</t>
  </si>
  <si>
    <t>CUST78820833</t>
  </si>
  <si>
    <t>Madison Butler</t>
  </si>
  <si>
    <t>South Caitlinland, Texas, 50033</t>
  </si>
  <si>
    <t>POL49730272</t>
  </si>
  <si>
    <t>AGT94057606</t>
  </si>
  <si>
    <t>CUST01155477</t>
  </si>
  <si>
    <t>Natalie Williams</t>
  </si>
  <si>
    <t>South Heather, Wyoming, 99734</t>
  </si>
  <si>
    <t>POL87408952</t>
  </si>
  <si>
    <t>AGT19205857</t>
  </si>
  <si>
    <t>CUST88971515</t>
  </si>
  <si>
    <t>Michael Collins</t>
  </si>
  <si>
    <t>Chartered certified accountant</t>
  </si>
  <si>
    <t>South Kristietown, Maine, 92623</t>
  </si>
  <si>
    <t>POL07992427</t>
  </si>
  <si>
    <t>AGT54871871</t>
  </si>
  <si>
    <t>POL19986234</t>
  </si>
  <si>
    <t>AGT44494718</t>
  </si>
  <si>
    <t>CUST41670618</t>
  </si>
  <si>
    <t>John Solomon</t>
  </si>
  <si>
    <t>Port Jacquelinefurt, Alaska, 53995</t>
  </si>
  <si>
    <t>POL98813677</t>
  </si>
  <si>
    <t>AGT41054197</t>
  </si>
  <si>
    <t>POL25455063</t>
  </si>
  <si>
    <t>AGT85952536</t>
  </si>
  <si>
    <t>CUST25199906</t>
  </si>
  <si>
    <t>James Lane</t>
  </si>
  <si>
    <t>Jenkinsville, Minnesota, 28596</t>
  </si>
  <si>
    <t>POL96274415</t>
  </si>
  <si>
    <t>AGT11203288</t>
  </si>
  <si>
    <t>CUST18309628</t>
  </si>
  <si>
    <t>Rebekah Simpson</t>
  </si>
  <si>
    <t>North Jacobberg, Oklahoma, 35743</t>
  </si>
  <si>
    <t>POL18819689</t>
  </si>
  <si>
    <t>AGT18884220</t>
  </si>
  <si>
    <t>POL01976477</t>
  </si>
  <si>
    <t>AGT15390833</t>
  </si>
  <si>
    <t>CUST36309231</t>
  </si>
  <si>
    <t>Kristina Hicks</t>
  </si>
  <si>
    <t>Cherylville, Georgia, 84437</t>
  </si>
  <si>
    <t>POL21505451</t>
  </si>
  <si>
    <t>AGT16379086</t>
  </si>
  <si>
    <t>CUST88294403</t>
  </si>
  <si>
    <t>Daniel Oneal</t>
  </si>
  <si>
    <t>East Victor, South Carolina, 26903</t>
  </si>
  <si>
    <t>POL81675097</t>
  </si>
  <si>
    <t>AGT99175092</t>
  </si>
  <si>
    <t>CUST27802626</t>
  </si>
  <si>
    <t>Jeffrey Payne</t>
  </si>
  <si>
    <t>Field seismologist</t>
  </si>
  <si>
    <t>Ashleyberg, Texas, 90033</t>
  </si>
  <si>
    <t>POL38850914</t>
  </si>
  <si>
    <t>AGT36733541</t>
  </si>
  <si>
    <t>CUST50842928</t>
  </si>
  <si>
    <t>Rachel Wilson</t>
  </si>
  <si>
    <t>Andersonville, Pennsylvania, 96195</t>
  </si>
  <si>
    <t>POL95333136</t>
  </si>
  <si>
    <t>AGT85128664</t>
  </si>
  <si>
    <t>CUST59988156</t>
  </si>
  <si>
    <t>Kayla Hampton</t>
  </si>
  <si>
    <t>Scientist, research (physical sciences)</t>
  </si>
  <si>
    <t>Andrewsshire, Maine, 10065</t>
  </si>
  <si>
    <t>POL50787866</t>
  </si>
  <si>
    <t>AGT21495798</t>
  </si>
  <si>
    <t>CUST99261655</t>
  </si>
  <si>
    <t>Steven Luna</t>
  </si>
  <si>
    <t>East Eric, Mississippi, 83605</t>
  </si>
  <si>
    <t>POL81014728</t>
  </si>
  <si>
    <t>AGT72041437</t>
  </si>
  <si>
    <t>CUST59353588</t>
  </si>
  <si>
    <t>Dr. Ian Gibson</t>
  </si>
  <si>
    <t>Karenmouth, Massachusetts, 46584</t>
  </si>
  <si>
    <t>POL48548690</t>
  </si>
  <si>
    <t>AGT58561478</t>
  </si>
  <si>
    <t>CUST24576061</t>
  </si>
  <si>
    <t>Dana Smith</t>
  </si>
  <si>
    <t>North Michael, Hawaii, 96430</t>
  </si>
  <si>
    <t>POL52977927</t>
  </si>
  <si>
    <t>AGT01588110</t>
  </si>
  <si>
    <t>POL73788724</t>
  </si>
  <si>
    <t>AGT40622605</t>
  </si>
  <si>
    <t>CUST00568856</t>
  </si>
  <si>
    <t>Samantha Smith</t>
  </si>
  <si>
    <t>North Taylorbury, North Carolina, 30014</t>
  </si>
  <si>
    <t>POL62155198</t>
  </si>
  <si>
    <t>AGT22547130</t>
  </si>
  <si>
    <t>POL24384537</t>
  </si>
  <si>
    <t>AGT55958444</t>
  </si>
  <si>
    <t>POL50223733</t>
  </si>
  <si>
    <t>AGT15311888</t>
  </si>
  <si>
    <t>CUST20485481</t>
  </si>
  <si>
    <t>Shirley Peterson</t>
  </si>
  <si>
    <t>Transtad, Massachusetts, 78315</t>
  </si>
  <si>
    <t>POL44326317</t>
  </si>
  <si>
    <t>AGT08175954</t>
  </si>
  <si>
    <t>CUST57843657</t>
  </si>
  <si>
    <t>Todd Martin</t>
  </si>
  <si>
    <t>East Paulfurt, Arizona, 60516</t>
  </si>
  <si>
    <t>POL80050705</t>
  </si>
  <si>
    <t>AGT38382853</t>
  </si>
  <si>
    <t>POL38638977</t>
  </si>
  <si>
    <t>AGT84691100</t>
  </si>
  <si>
    <t>CUST83956868</t>
  </si>
  <si>
    <t>Bethany Black</t>
  </si>
  <si>
    <t>Patriciachester, North Dakota, 56614</t>
  </si>
  <si>
    <t>POL20662516</t>
  </si>
  <si>
    <t>AGT43114199</t>
  </si>
  <si>
    <t>POL39644432</t>
  </si>
  <si>
    <t>AGT19725610</t>
  </si>
  <si>
    <t>POL99341236</t>
  </si>
  <si>
    <t>AGT37269868</t>
  </si>
  <si>
    <t>Commercial art gallery manager</t>
  </si>
  <si>
    <t>CUST14656819</t>
  </si>
  <si>
    <t>Stephanie Wells</t>
  </si>
  <si>
    <t>Kylebury, North Carolina, 47951</t>
  </si>
  <si>
    <t>POL14835880</t>
  </si>
  <si>
    <t>AGT16892276</t>
  </si>
  <si>
    <t>POL78699699</t>
  </si>
  <si>
    <t>AGT53086887</t>
  </si>
  <si>
    <t>CUST46894236</t>
  </si>
  <si>
    <t>Cynthia Gross</t>
  </si>
  <si>
    <t>Carolside, Maine, 72622</t>
  </si>
  <si>
    <t>POL24247688</t>
  </si>
  <si>
    <t>AGT23508780</t>
  </si>
  <si>
    <t>CUST27430641</t>
  </si>
  <si>
    <t>John Simpson</t>
  </si>
  <si>
    <t>Madisonville, New Mexico, 43073</t>
  </si>
  <si>
    <t>POL99336458</t>
  </si>
  <si>
    <t>AGT65646400</t>
  </si>
  <si>
    <t>POL85778451</t>
  </si>
  <si>
    <t>AGT93111490</t>
  </si>
  <si>
    <t>CUST12138426</t>
  </si>
  <si>
    <t>Nicole Valencia</t>
  </si>
  <si>
    <t>Teacher, English as a foreign language</t>
  </si>
  <si>
    <t>New Bryan, Michigan, 34467</t>
  </si>
  <si>
    <t>POL90131284</t>
  </si>
  <si>
    <t>AGT16339543</t>
  </si>
  <si>
    <t>POL04129775</t>
  </si>
  <si>
    <t>AGT53770577</t>
  </si>
  <si>
    <t>POL15886204</t>
  </si>
  <si>
    <t>AGT01213263</t>
  </si>
  <si>
    <t>POL59507009</t>
  </si>
  <si>
    <t>AGT28522757</t>
  </si>
  <si>
    <t>Press sub</t>
  </si>
  <si>
    <t>CUST07838901</t>
  </si>
  <si>
    <t>Mallory Benson</t>
  </si>
  <si>
    <t>Lake Michael, Maine, 11561</t>
  </si>
  <si>
    <t>POL02432943</t>
  </si>
  <si>
    <t>AGT34951947</t>
  </si>
  <si>
    <t>CUST81406135</t>
  </si>
  <si>
    <t>Joseph Mason</t>
  </si>
  <si>
    <t>West Francisco, Kansas, 24838</t>
  </si>
  <si>
    <t>POL04847102</t>
  </si>
  <si>
    <t>AGT79827611</t>
  </si>
  <si>
    <t>CUST60974160</t>
  </si>
  <si>
    <t>Duane Scott</t>
  </si>
  <si>
    <t>Port Robertmouth, Wyoming, 14190</t>
  </si>
  <si>
    <t>POL71741246</t>
  </si>
  <si>
    <t>AGT81331636</t>
  </si>
  <si>
    <t>Diagnostic radiographer</t>
  </si>
  <si>
    <t>CUST05573540</t>
  </si>
  <si>
    <t>Kyle Price</t>
  </si>
  <si>
    <t>Millerport, California, 15671</t>
  </si>
  <si>
    <t>POL64808892</t>
  </si>
  <si>
    <t>AGT62236589</t>
  </si>
  <si>
    <t>POL40901995</t>
  </si>
  <si>
    <t>AGT04770405</t>
  </si>
  <si>
    <t>CUST41929980</t>
  </si>
  <si>
    <t>Nathan Mitchell</t>
  </si>
  <si>
    <t>Andreaview, Hawaii, 62860</t>
  </si>
  <si>
    <t>POL24756615</t>
  </si>
  <si>
    <t>AGT52725736</t>
  </si>
  <si>
    <t>CUST10055277</t>
  </si>
  <si>
    <t>Television/film/video producer</t>
  </si>
  <si>
    <t>Watersview, Iowa, 97520</t>
  </si>
  <si>
    <t>POL99353162</t>
  </si>
  <si>
    <t>AGT30250830</t>
  </si>
  <si>
    <t>CUST45390061</t>
  </si>
  <si>
    <t>Joseph Jensen</t>
  </si>
  <si>
    <t>South Leslie, South Carolina, 70644</t>
  </si>
  <si>
    <t>POL58712097</t>
  </si>
  <si>
    <t>AGT39417649</t>
  </si>
  <si>
    <t>POL84981148</t>
  </si>
  <si>
    <t>AGT98301953</t>
  </si>
  <si>
    <t>POL98651946</t>
  </si>
  <si>
    <t>AGT39769718</t>
  </si>
  <si>
    <t>Comptroller</t>
  </si>
  <si>
    <t>CUST38278660</t>
  </si>
  <si>
    <t>Joshua Wagner</t>
  </si>
  <si>
    <t>Katieshire, Texas, 97790</t>
  </si>
  <si>
    <t>POL58356690</t>
  </si>
  <si>
    <t>AGT39053400</t>
  </si>
  <si>
    <t>CUST79020693</t>
  </si>
  <si>
    <t>Samantha Ball</t>
  </si>
  <si>
    <t>Port Johnny, Georgia, 95789</t>
  </si>
  <si>
    <t>POL92996796</t>
  </si>
  <si>
    <t>AGT91305453</t>
  </si>
  <si>
    <t>CUST41891564</t>
  </si>
  <si>
    <t>Joan Burke</t>
  </si>
  <si>
    <t>South Davidburgh, Delaware, 06960</t>
  </si>
  <si>
    <t>POL23603808</t>
  </si>
  <si>
    <t>AGT83226741</t>
  </si>
  <si>
    <t>CUST52528472</t>
  </si>
  <si>
    <t>Christine Navarro</t>
  </si>
  <si>
    <t>Lake Tonyachester, Pennsylvania, 31731</t>
  </si>
  <si>
    <t>POL97638998</t>
  </si>
  <si>
    <t>AGT51969970</t>
  </si>
  <si>
    <t>CUST34592732</t>
  </si>
  <si>
    <t>Bryan Williams</t>
  </si>
  <si>
    <t>Matthewtown, Virginia, 28106</t>
  </si>
  <si>
    <t>POL59198090</t>
  </si>
  <si>
    <t>AGT27953081</t>
  </si>
  <si>
    <t>CUST79172554</t>
  </si>
  <si>
    <t>Juan Lopez</t>
  </si>
  <si>
    <t>Douglasport, West Virginia, 81129</t>
  </si>
  <si>
    <t>POL63517748</t>
  </si>
  <si>
    <t>AGT81439591</t>
  </si>
  <si>
    <t>POL51395072</t>
  </si>
  <si>
    <t>AGT62539542</t>
  </si>
  <si>
    <t>CUST24465661</t>
  </si>
  <si>
    <t>Craig Gray</t>
  </si>
  <si>
    <t>Davisville, Virginia, 73766</t>
  </si>
  <si>
    <t>POL53589425</t>
  </si>
  <si>
    <t>AGT17511392</t>
  </si>
  <si>
    <t>Jason Clark</t>
  </si>
  <si>
    <t>CUST55627676</t>
  </si>
  <si>
    <t>Eric Smith</t>
  </si>
  <si>
    <t>Garciamouth, Arizona, 84208</t>
  </si>
  <si>
    <t>POL97266170</t>
  </si>
  <si>
    <t>AGT62253770</t>
  </si>
  <si>
    <t>POL74345799</t>
  </si>
  <si>
    <t>AGT76118615</t>
  </si>
  <si>
    <t>Chartered public finance accountant</t>
  </si>
  <si>
    <t>CUST25249967</t>
  </si>
  <si>
    <t>Brenda Sanders</t>
  </si>
  <si>
    <t>Hallton, Idaho, 68672</t>
  </si>
  <si>
    <t>POL20698881</t>
  </si>
  <si>
    <t>AGT00446436</t>
  </si>
  <si>
    <t>POL82137065</t>
  </si>
  <si>
    <t>AGT42927511</t>
  </si>
  <si>
    <t>CUST64813229</t>
  </si>
  <si>
    <t>Pamela Montgomery</t>
  </si>
  <si>
    <t>Jimmyside, Mississippi, 59882</t>
  </si>
  <si>
    <t>POL79167800</t>
  </si>
  <si>
    <t>AGT22568757</t>
  </si>
  <si>
    <t>CUST64398033</t>
  </si>
  <si>
    <t>Christina Elliott</t>
  </si>
  <si>
    <t>Lake Phillip, Louisiana, 85880</t>
  </si>
  <si>
    <t>POL26217907</t>
  </si>
  <si>
    <t>AGT80166888</t>
  </si>
  <si>
    <t>CUST01156039</t>
  </si>
  <si>
    <t>Elizabeth Heath</t>
  </si>
  <si>
    <t>South Willie, West Virginia, 09662</t>
  </si>
  <si>
    <t>POL26020657</t>
  </si>
  <si>
    <t>AGT87157372</t>
  </si>
  <si>
    <t>POL99222365</t>
  </si>
  <si>
    <t>AGT94785024</t>
  </si>
  <si>
    <t>CUST06225282</t>
  </si>
  <si>
    <t>Kyle Schmidt</t>
  </si>
  <si>
    <t>Designer, textile</t>
  </si>
  <si>
    <t>Jessicatown, New York, 63425</t>
  </si>
  <si>
    <t>POL50614997</t>
  </si>
  <si>
    <t>AGT09027354</t>
  </si>
  <si>
    <t>CUST17612389</t>
  </si>
  <si>
    <t>Benjamin White</t>
  </si>
  <si>
    <t>Wongberg, New York, 04449</t>
  </si>
  <si>
    <t>POL38348666</t>
  </si>
  <si>
    <t>AGT53048156</t>
  </si>
  <si>
    <t>POL63184474</t>
  </si>
  <si>
    <t>AGT75652039</t>
  </si>
  <si>
    <t>CUST70037973</t>
  </si>
  <si>
    <t>Theresa Lewis</t>
  </si>
  <si>
    <t>Port Ralphside, Pennsylvania, 03751</t>
  </si>
  <si>
    <t>POL11199753</t>
  </si>
  <si>
    <t>AGT66218206</t>
  </si>
  <si>
    <t>POL01356668</t>
  </si>
  <si>
    <t>AGT29073945</t>
  </si>
  <si>
    <t>CUST73046328</t>
  </si>
  <si>
    <t>John Carter</t>
  </si>
  <si>
    <t>Wilsonshire, Alaska, 03720</t>
  </si>
  <si>
    <t>POL76210793</t>
  </si>
  <si>
    <t>AGT51460823</t>
  </si>
  <si>
    <t>CUST97737134</t>
  </si>
  <si>
    <t>Gregory Brown</t>
  </si>
  <si>
    <t>Harperhaven, Massachusetts, 42359</t>
  </si>
  <si>
    <t>POL72689700</t>
  </si>
  <si>
    <t>AGT63661530</t>
  </si>
  <si>
    <t>CUST96078765</t>
  </si>
  <si>
    <t>Michelle Sandoval</t>
  </si>
  <si>
    <t>Lighting technician, broadcasting/film/video</t>
  </si>
  <si>
    <t>Carolynmouth, Oklahoma, 27255</t>
  </si>
  <si>
    <t>POL18274117</t>
  </si>
  <si>
    <t>AGT82896097</t>
  </si>
  <si>
    <t>CUST77004058</t>
  </si>
  <si>
    <t>Jessica Cook</t>
  </si>
  <si>
    <t>Lake Meghanborough, Florida, 84562</t>
  </si>
  <si>
    <t>POL96966394</t>
  </si>
  <si>
    <t>AGT67477818</t>
  </si>
  <si>
    <t>CUST54482939</t>
  </si>
  <si>
    <t>Shannon Klein</t>
  </si>
  <si>
    <t>Port Wendyberg, Nevada, 66529</t>
  </si>
  <si>
    <t>POL01056651</t>
  </si>
  <si>
    <t>AGT92715073</t>
  </si>
  <si>
    <t>CUST20533795</t>
  </si>
  <si>
    <t>Corey Mccarty</t>
  </si>
  <si>
    <t>West Peterborough, North Carolina, 69242</t>
  </si>
  <si>
    <t>POL39337647</t>
  </si>
  <si>
    <t>AGT79255771</t>
  </si>
  <si>
    <t>POL70419372</t>
  </si>
  <si>
    <t>AGT76190003</t>
  </si>
  <si>
    <t>CUST40516075</t>
  </si>
  <si>
    <t>Richard Powers</t>
  </si>
  <si>
    <t>Television floor manager</t>
  </si>
  <si>
    <t>East Alexis, Georgia, 24915</t>
  </si>
  <si>
    <t>POL00083014</t>
  </si>
  <si>
    <t>AGT32700673</t>
  </si>
  <si>
    <t>CUST09318482</t>
  </si>
  <si>
    <t>Daniel Mcdowell</t>
  </si>
  <si>
    <t>West Renee, Nebraska, 67596</t>
  </si>
  <si>
    <t>POL65525755</t>
  </si>
  <si>
    <t>AGT87148761</t>
  </si>
  <si>
    <t>POL12712372</t>
  </si>
  <si>
    <t>AGT06731956</t>
  </si>
  <si>
    <t>POL50872071</t>
  </si>
  <si>
    <t>AGT50641947</t>
  </si>
  <si>
    <t>CUST95531694</t>
  </si>
  <si>
    <t>Melissa Hubbard</t>
  </si>
  <si>
    <t>Editor, commissioning</t>
  </si>
  <si>
    <t>Zacharyport, Georgia, 51743</t>
  </si>
  <si>
    <t>POL21865118</t>
  </si>
  <si>
    <t>AGT02311403</t>
  </si>
  <si>
    <t>CUST71555564</t>
  </si>
  <si>
    <t>Jeffrey Allen</t>
  </si>
  <si>
    <t>Levinetown, Maryland, 25193</t>
  </si>
  <si>
    <t>POL51973963</t>
  </si>
  <si>
    <t>AGT34122818</t>
  </si>
  <si>
    <t>POL16340905</t>
  </si>
  <si>
    <t>AGT34797163</t>
  </si>
  <si>
    <t>CUST53171437</t>
  </si>
  <si>
    <t>Tanya Schneider</t>
  </si>
  <si>
    <t>North Charlesside, California, 75766</t>
  </si>
  <si>
    <t>POL67127779</t>
  </si>
  <si>
    <t>AGT14072751</t>
  </si>
  <si>
    <t>CUST57734845</t>
  </si>
  <si>
    <t>William Kelley</t>
  </si>
  <si>
    <t>New Lauriemouth, Ohio, 43535</t>
  </si>
  <si>
    <t>POL50918861</t>
  </si>
  <si>
    <t>AGT42156875</t>
  </si>
  <si>
    <t>CUST47542678</t>
  </si>
  <si>
    <t>Linda Perez</t>
  </si>
  <si>
    <t>Port Jodiland, Alaska, 58131</t>
  </si>
  <si>
    <t>POL54249410</t>
  </si>
  <si>
    <t>AGT06882034</t>
  </si>
  <si>
    <t>CUST48471962</t>
  </si>
  <si>
    <t>Mary Fleming</t>
  </si>
  <si>
    <t>Dannyland, Georgia, 87364</t>
  </si>
  <si>
    <t>POL29133385</t>
  </si>
  <si>
    <t>AGT11665183</t>
  </si>
  <si>
    <t>POL35399559</t>
  </si>
  <si>
    <t>AGT93675725</t>
  </si>
  <si>
    <t>CUST18010105</t>
  </si>
  <si>
    <t>Joseph Holland</t>
  </si>
  <si>
    <t>Port Jamesmouth, Kansas, 76076</t>
  </si>
  <si>
    <t>POL21879187</t>
  </si>
  <si>
    <t>AGT26370459</t>
  </si>
  <si>
    <t>POL60092587</t>
  </si>
  <si>
    <t>AGT10161378</t>
  </si>
  <si>
    <t>CUST69103964</t>
  </si>
  <si>
    <t>Patrick Bush</t>
  </si>
  <si>
    <t>East Christian, Hawaii, 61803</t>
  </si>
  <si>
    <t>POL85021281</t>
  </si>
  <si>
    <t>AGT26504252</t>
  </si>
  <si>
    <t>POL70904560</t>
  </si>
  <si>
    <t>AGT31570138</t>
  </si>
  <si>
    <t>CUST35077184</t>
  </si>
  <si>
    <t>Noah Sparks</t>
  </si>
  <si>
    <t>Michelleburgh, Hawaii, 33349</t>
  </si>
  <si>
    <t>POL81404875</t>
  </si>
  <si>
    <t>AGT90382329</t>
  </si>
  <si>
    <t>POL08962462</t>
  </si>
  <si>
    <t>AGT42629466</t>
  </si>
  <si>
    <t>POL65126942</t>
  </si>
  <si>
    <t>AGT49569021</t>
  </si>
  <si>
    <t>CUST90316221</t>
  </si>
  <si>
    <t>Marc Stephens</t>
  </si>
  <si>
    <t>Estate agent</t>
  </si>
  <si>
    <t>East Andrew, New Hampshire, 22924</t>
  </si>
  <si>
    <t>POL22260500</t>
  </si>
  <si>
    <t>AGT43241111</t>
  </si>
  <si>
    <t>POL40954269</t>
  </si>
  <si>
    <t>AGT62130568</t>
  </si>
  <si>
    <t>CUST58637821</t>
  </si>
  <si>
    <t>Matthew Martinez MD</t>
  </si>
  <si>
    <t>North Joseph, Hawaii, 73079</t>
  </si>
  <si>
    <t>POL47639612</t>
  </si>
  <si>
    <t>AGT93543140</t>
  </si>
  <si>
    <t>CUST65374269</t>
  </si>
  <si>
    <t>Andrea Holder</t>
  </si>
  <si>
    <t>Anthonyfurt, Minnesota, 04092</t>
  </si>
  <si>
    <t>POL78017200</t>
  </si>
  <si>
    <t>AGT48263165</t>
  </si>
  <si>
    <t>POL96191000</t>
  </si>
  <si>
    <t>AGT11927227</t>
  </si>
  <si>
    <t>CUST75677412</t>
  </si>
  <si>
    <t>Kyle Mayer</t>
  </si>
  <si>
    <t>Brittanyview, South Dakota, 77936</t>
  </si>
  <si>
    <t>POL32733098</t>
  </si>
  <si>
    <t>AGT71162128</t>
  </si>
  <si>
    <t>CUST19108691</t>
  </si>
  <si>
    <t>Lindsay Cummings</t>
  </si>
  <si>
    <t>Jonesfort, Georgia, 52585</t>
  </si>
  <si>
    <t>POL68261547</t>
  </si>
  <si>
    <t>AGT28171168</t>
  </si>
  <si>
    <t>CUST97172366</t>
  </si>
  <si>
    <t>Mark Griffith</t>
  </si>
  <si>
    <t>North Christy, Vermont, 98248</t>
  </si>
  <si>
    <t>POL70127485</t>
  </si>
  <si>
    <t>AGT90385937</t>
  </si>
  <si>
    <t>POL04791479</t>
  </si>
  <si>
    <t>AGT86758480</t>
  </si>
  <si>
    <t>CUST03545901</t>
  </si>
  <si>
    <t>Valerie Rivera</t>
  </si>
  <si>
    <t>Youngburgh, Wyoming, 69923</t>
  </si>
  <si>
    <t>POL06555482</t>
  </si>
  <si>
    <t>AGT19656249</t>
  </si>
  <si>
    <t>Lisa Davis</t>
  </si>
  <si>
    <t>Financial risk analyst</t>
  </si>
  <si>
    <t>CUST02967545</t>
  </si>
  <si>
    <t>Leon Pham</t>
  </si>
  <si>
    <t>Juliefort, Idaho, 81487</t>
  </si>
  <si>
    <t>POL15495647</t>
  </si>
  <si>
    <t>AGT48872418</t>
  </si>
  <si>
    <t>POL39146398</t>
  </si>
  <si>
    <t>AGT99240952</t>
  </si>
  <si>
    <t>CUST10189147</t>
  </si>
  <si>
    <t>Alejandro Welch</t>
  </si>
  <si>
    <t>Brownmouth, Arizona, 03188</t>
  </si>
  <si>
    <t>POL38182158</t>
  </si>
  <si>
    <t>AGT85303393</t>
  </si>
  <si>
    <t>CUST51580639</t>
  </si>
  <si>
    <t>Sandra Terry</t>
  </si>
  <si>
    <t>Nurse, learning disability</t>
  </si>
  <si>
    <t>Walkerstad, Georgia, 55000</t>
  </si>
  <si>
    <t>POL14929560</t>
  </si>
  <si>
    <t>AGT77479254</t>
  </si>
  <si>
    <t>CUST52334519</t>
  </si>
  <si>
    <t>Holly Jones</t>
  </si>
  <si>
    <t>Lake Melaniehaven, Iowa, 90116</t>
  </si>
  <si>
    <t>POL25054429</t>
  </si>
  <si>
    <t>AGT40449378</t>
  </si>
  <si>
    <t>CUST21211989</t>
  </si>
  <si>
    <t>Willie Stein</t>
  </si>
  <si>
    <t>South Frank, Delaware, 64834</t>
  </si>
  <si>
    <t>POL61884063</t>
  </si>
  <si>
    <t>AGT02808371</t>
  </si>
  <si>
    <t>CUST97931897</t>
  </si>
  <si>
    <t>Cynthia Myers</t>
  </si>
  <si>
    <t>Gordontown, Connecticut, 62147</t>
  </si>
  <si>
    <t>POL16045417</t>
  </si>
  <si>
    <t>AGT59926603</t>
  </si>
  <si>
    <t>CUST23587687</t>
  </si>
  <si>
    <t>Kristy Hess</t>
  </si>
  <si>
    <t>Psychologist, forensic</t>
  </si>
  <si>
    <t>East Jonathanfort, Wyoming, 67104</t>
  </si>
  <si>
    <t>POL17105339</t>
  </si>
  <si>
    <t>AGT59234143</t>
  </si>
  <si>
    <t>CUST87141280</t>
  </si>
  <si>
    <t>Kelly Perez</t>
  </si>
  <si>
    <t>Hughesfort, North Carolina, 40372</t>
  </si>
  <si>
    <t>POL92010970</t>
  </si>
  <si>
    <t>AGT03900481</t>
  </si>
  <si>
    <t>POL77110214</t>
  </si>
  <si>
    <t>AGT89796528</t>
  </si>
  <si>
    <t>CUST54396483</t>
  </si>
  <si>
    <t>Lisa Holland</t>
  </si>
  <si>
    <t>Lake Edwardburgh, Maine, 06195</t>
  </si>
  <si>
    <t>POL12315723</t>
  </si>
  <si>
    <t>AGT12463171</t>
  </si>
  <si>
    <t>POL23232364</t>
  </si>
  <si>
    <t>AGT59220191</t>
  </si>
  <si>
    <t>CUST34385565</t>
  </si>
  <si>
    <t>James Henderson</t>
  </si>
  <si>
    <t>South Carl, Michigan, 70183</t>
  </si>
  <si>
    <t>POL96932553</t>
  </si>
  <si>
    <t>AGT93407074</t>
  </si>
  <si>
    <t>CUST10241954</t>
  </si>
  <si>
    <t>Kristy Davidson DVM</t>
  </si>
  <si>
    <t>East Adam, New York, 24200</t>
  </si>
  <si>
    <t>POL78451531</t>
  </si>
  <si>
    <t>AGT86609581</t>
  </si>
  <si>
    <t>POL69506822</t>
  </si>
  <si>
    <t>AGT24709358</t>
  </si>
  <si>
    <t>POL04119250</t>
  </si>
  <si>
    <t>AGT72386872</t>
  </si>
  <si>
    <t>CUST69123669</t>
  </si>
  <si>
    <t>Aaron Adkins</t>
  </si>
  <si>
    <t>Roblesshire, North Carolina, 37680</t>
  </si>
  <si>
    <t>POL79351007</t>
  </si>
  <si>
    <t>AGT45277325</t>
  </si>
  <si>
    <t>POL04361929</t>
  </si>
  <si>
    <t>AGT69293081</t>
  </si>
  <si>
    <t>POL56130497</t>
  </si>
  <si>
    <t>AGT23354628</t>
  </si>
  <si>
    <t>CUST77920021</t>
  </si>
  <si>
    <t>Desiree Evans</t>
  </si>
  <si>
    <t>New Kathrynland, Hawaii, 32889</t>
  </si>
  <si>
    <t>POL35280348</t>
  </si>
  <si>
    <t>AGT94269427</t>
  </si>
  <si>
    <t>CUST32262761</t>
  </si>
  <si>
    <t>Eugene James</t>
  </si>
  <si>
    <t>Floresbury, Tennessee, 37779</t>
  </si>
  <si>
    <t>POL76989054</t>
  </si>
  <si>
    <t>AGT86783505</t>
  </si>
  <si>
    <t>POL80884020</t>
  </si>
  <si>
    <t>AGT24861898</t>
  </si>
  <si>
    <t>CUST82343141</t>
  </si>
  <si>
    <t>Christopher Lin</t>
  </si>
  <si>
    <t>Hayesbury, Michigan, 74900</t>
  </si>
  <si>
    <t>POL92151932</t>
  </si>
  <si>
    <t>AGT17088252</t>
  </si>
  <si>
    <t>CUST20186186</t>
  </si>
  <si>
    <t>Jessica Brown</t>
  </si>
  <si>
    <t>Port Nathanville, Louisiana, 95129</t>
  </si>
  <si>
    <t>POL65528035</t>
  </si>
  <si>
    <t>AGT46957013</t>
  </si>
  <si>
    <t>POL80084188</t>
  </si>
  <si>
    <t>AGT98439665</t>
  </si>
  <si>
    <t>POL63897899</t>
  </si>
  <si>
    <t>AGT63264383</t>
  </si>
  <si>
    <t>POL37801835</t>
  </si>
  <si>
    <t>AGT87937121</t>
  </si>
  <si>
    <t>POL60442059</t>
  </si>
  <si>
    <t>AGT32223804</t>
  </si>
  <si>
    <t>CUST07816823</t>
  </si>
  <si>
    <t>Wayne Salas</t>
  </si>
  <si>
    <t>North Rodneyland, Iowa, 19633</t>
  </si>
  <si>
    <t>POL25465013</t>
  </si>
  <si>
    <t>AGT42725396</t>
  </si>
  <si>
    <t>CUST13295036</t>
  </si>
  <si>
    <t>Patrick Baker</t>
  </si>
  <si>
    <t>New Amandaview, Connecticut, 60953</t>
  </si>
  <si>
    <t>POL53803304</t>
  </si>
  <si>
    <t>AGT85617418</t>
  </si>
  <si>
    <t>CUST27590039</t>
  </si>
  <si>
    <t>Daniel Reyes</t>
  </si>
  <si>
    <t>Boonetown, Nevada, 97370</t>
  </si>
  <si>
    <t>POL53957372</t>
  </si>
  <si>
    <t>AGT13663423</t>
  </si>
  <si>
    <t>CUST23310336</t>
  </si>
  <si>
    <t>Lisa Mejia</t>
  </si>
  <si>
    <t>East Justinborough, Alaska, 40957</t>
  </si>
  <si>
    <t>POL59708414</t>
  </si>
  <si>
    <t>AGT68887927</t>
  </si>
  <si>
    <t>CUST35883996</t>
  </si>
  <si>
    <t>William Walker</t>
  </si>
  <si>
    <t>West Anna, New York, 52236</t>
  </si>
  <si>
    <t>POL82823553</t>
  </si>
  <si>
    <t>AGT91830054</t>
  </si>
  <si>
    <t>POL10635257</t>
  </si>
  <si>
    <t>AGT07267300</t>
  </si>
  <si>
    <t>CUST17600382</t>
  </si>
  <si>
    <t>Mary Griffin</t>
  </si>
  <si>
    <t>Christineview, Alaska, 35064</t>
  </si>
  <si>
    <t>POL05174448</t>
  </si>
  <si>
    <t>AGT14110319</t>
  </si>
  <si>
    <t>POL09010208</t>
  </si>
  <si>
    <t>AGT81888204</t>
  </si>
  <si>
    <t>CUST92738858</t>
  </si>
  <si>
    <t>Holly White</t>
  </si>
  <si>
    <t>Kellyside, Utah, 57296</t>
  </si>
  <si>
    <t>POL06079689</t>
  </si>
  <si>
    <t>AGT40649534</t>
  </si>
  <si>
    <t>CUST87889630</t>
  </si>
  <si>
    <t>Miguel Burns</t>
  </si>
  <si>
    <t>Jacobshire, Oregon, 63807</t>
  </si>
  <si>
    <t>POL64494784</t>
  </si>
  <si>
    <t>AGT03475014</t>
  </si>
  <si>
    <t>POL20316917</t>
  </si>
  <si>
    <t>AGT48667506</t>
  </si>
  <si>
    <t>CUST71215012</t>
  </si>
  <si>
    <t>Jason Smith</t>
  </si>
  <si>
    <t>Mooreside, Kansas, 59465</t>
  </si>
  <si>
    <t>POL14591104</t>
  </si>
  <si>
    <t>AGT89682824</t>
  </si>
  <si>
    <t>POL84399262</t>
  </si>
  <si>
    <t>AGT47218350</t>
  </si>
  <si>
    <t>CUST24902165</t>
  </si>
  <si>
    <t>Larry Anderson</t>
  </si>
  <si>
    <t>New Andrewstad, Kentucky, 68498</t>
  </si>
  <si>
    <t>POL08895135</t>
  </si>
  <si>
    <t>AGT40396031</t>
  </si>
  <si>
    <t>CUST89843998</t>
  </si>
  <si>
    <t>Candace Murphy</t>
  </si>
  <si>
    <t>Johnsonville, South Dakota, 48838</t>
  </si>
  <si>
    <t>POL11235338</t>
  </si>
  <si>
    <t>AGT16417201</t>
  </si>
  <si>
    <t>CUST48448849</t>
  </si>
  <si>
    <t>Amanda Powell MD</t>
  </si>
  <si>
    <t>Lake Jacqueline, Nebraska, 72709</t>
  </si>
  <si>
    <t>POL13213398</t>
  </si>
  <si>
    <t>AGT82511992</t>
  </si>
  <si>
    <t>CUST02892033</t>
  </si>
  <si>
    <t>Jeffery Lopez</t>
  </si>
  <si>
    <t>Nguyenchester, Georgia, 42027</t>
  </si>
  <si>
    <t>POL82154213</t>
  </si>
  <si>
    <t>AGT00526785</t>
  </si>
  <si>
    <t>CUST91954014</t>
  </si>
  <si>
    <t>Jonathan Gonzalez</t>
  </si>
  <si>
    <t>Adamfurt, Nebraska, 88760</t>
  </si>
  <si>
    <t>POL39266909</t>
  </si>
  <si>
    <t>AGT35079061</t>
  </si>
  <si>
    <t>Production engineer</t>
  </si>
  <si>
    <t>CUST12991152</t>
  </si>
  <si>
    <t>Amanda Frank</t>
  </si>
  <si>
    <t>East Joel, Nevada, 42479</t>
  </si>
  <si>
    <t>POL21119152</t>
  </si>
  <si>
    <t>AGT52848858</t>
  </si>
  <si>
    <t>CUST58200674</t>
  </si>
  <si>
    <t>David Evans</t>
  </si>
  <si>
    <t>New Markshire, Ohio, 38827</t>
  </si>
  <si>
    <t>POL96268536</t>
  </si>
  <si>
    <t>AGT96209356</t>
  </si>
  <si>
    <t>POL65991604</t>
  </si>
  <si>
    <t>AGT98782739</t>
  </si>
  <si>
    <t>CUST01038631</t>
  </si>
  <si>
    <t>Julie Oneill</t>
  </si>
  <si>
    <t>Williamsberg, Nebraska, 23665</t>
  </si>
  <si>
    <t>POL42847651</t>
  </si>
  <si>
    <t>AGT68420536</t>
  </si>
  <si>
    <t>POL48007083</t>
  </si>
  <si>
    <t>AGT63955671</t>
  </si>
  <si>
    <t>CUST58906130</t>
  </si>
  <si>
    <t>Ashley Allen</t>
  </si>
  <si>
    <t>West Katiehaven, Vermont, 70677</t>
  </si>
  <si>
    <t>POL11657273</t>
  </si>
  <si>
    <t>AGT01957675</t>
  </si>
  <si>
    <t>POL50101215</t>
  </si>
  <si>
    <t>AGT38282186</t>
  </si>
  <si>
    <t>CUST08016042</t>
  </si>
  <si>
    <t>Kathryn James</t>
  </si>
  <si>
    <t>Port Christinefurt, Pennsylvania, 36492</t>
  </si>
  <si>
    <t>POL36565456</t>
  </si>
  <si>
    <t>AGT85797099</t>
  </si>
  <si>
    <t>POL40918381</t>
  </si>
  <si>
    <t>AGT65796541</t>
  </si>
  <si>
    <t>POL10292870</t>
  </si>
  <si>
    <t>AGT06147553</t>
  </si>
  <si>
    <t>CUST19068526</t>
  </si>
  <si>
    <t>Steve Russell</t>
  </si>
  <si>
    <t>Reidmouth, Georgia, 13956</t>
  </si>
  <si>
    <t>POL23689303</t>
  </si>
  <si>
    <t>AGT33651354</t>
  </si>
  <si>
    <t>POL59817686</t>
  </si>
  <si>
    <t>AGT40505708</t>
  </si>
  <si>
    <t>CUST61538911</t>
  </si>
  <si>
    <t>Jared Wilson</t>
  </si>
  <si>
    <t>North Nathan, Connecticut, 66082</t>
  </si>
  <si>
    <t>POL02132679</t>
  </si>
  <si>
    <t>AGT89611531</t>
  </si>
  <si>
    <t>POL10236705</t>
  </si>
  <si>
    <t>AGT57472486</t>
  </si>
  <si>
    <t>Buyer, industrial</t>
  </si>
  <si>
    <t>CUST67064326</t>
  </si>
  <si>
    <t>Stephanie Barton</t>
  </si>
  <si>
    <t>Producer, radio</t>
  </si>
  <si>
    <t>Shaunmouth, Alaska, 02535</t>
  </si>
  <si>
    <t>POL04666316</t>
  </si>
  <si>
    <t>AGT40411906</t>
  </si>
  <si>
    <t>POL23806593</t>
  </si>
  <si>
    <t>AGT94840377</t>
  </si>
  <si>
    <t>CUST18765344</t>
  </si>
  <si>
    <t>Derek Khan</t>
  </si>
  <si>
    <t>Holiday representative</t>
  </si>
  <si>
    <t>Greenestad, Kansas, 83320</t>
  </si>
  <si>
    <t>POL25201250</t>
  </si>
  <si>
    <t>AGT91018806</t>
  </si>
  <si>
    <t>POL33767169</t>
  </si>
  <si>
    <t>AGT29952211</t>
  </si>
  <si>
    <t>CUST21126941</t>
  </si>
  <si>
    <t>Dustin Reed</t>
  </si>
  <si>
    <t>South Seanburgh, Massachusetts, 33211</t>
  </si>
  <si>
    <t>POL15628115</t>
  </si>
  <si>
    <t>AGT01209107</t>
  </si>
  <si>
    <t>POL68080704</t>
  </si>
  <si>
    <t>AGT55391843</t>
  </si>
  <si>
    <t>CUST11825074</t>
  </si>
  <si>
    <t>Susan Mendoza</t>
  </si>
  <si>
    <t>Johnstown, Alaska, 41343</t>
  </si>
  <si>
    <t>POL88792514</t>
  </si>
  <si>
    <t>AGT56576981</t>
  </si>
  <si>
    <t>POL65459247</t>
  </si>
  <si>
    <t>AGT33614091</t>
  </si>
  <si>
    <t>CUST54761752</t>
  </si>
  <si>
    <t>Crystal Montgomery</t>
  </si>
  <si>
    <t>North Tom, Michigan, 54409</t>
  </si>
  <si>
    <t>POL33232710</t>
  </si>
  <si>
    <t>AGT17971375</t>
  </si>
  <si>
    <t>CUST33206965</t>
  </si>
  <si>
    <t>Joshua Rush</t>
  </si>
  <si>
    <t>Conservator, museum/gallery</t>
  </si>
  <si>
    <t>Longberg, Montana, 88966</t>
  </si>
  <si>
    <t>POL41941398</t>
  </si>
  <si>
    <t>AGT70449713</t>
  </si>
  <si>
    <t>CUST13785611</t>
  </si>
  <si>
    <t>Brittany Lopez</t>
  </si>
  <si>
    <t>Tourism officer</t>
  </si>
  <si>
    <t>South Christy, Washington, 70762</t>
  </si>
  <si>
    <t>POL78750589</t>
  </si>
  <si>
    <t>AGT35547259</t>
  </si>
  <si>
    <t>POL08643765</t>
  </si>
  <si>
    <t>AGT17962538</t>
  </si>
  <si>
    <t>CUST87543401</t>
  </si>
  <si>
    <t>Sandra Rodriguez</t>
  </si>
  <si>
    <t>Public relations account executive</t>
  </si>
  <si>
    <t>Schneiderbury, Hawaii, 19316</t>
  </si>
  <si>
    <t>POL75206437</t>
  </si>
  <si>
    <t>AGT67575849</t>
  </si>
  <si>
    <t>POL86711709</t>
  </si>
  <si>
    <t>AGT83682172</t>
  </si>
  <si>
    <t>POL23995965</t>
  </si>
  <si>
    <t>AGT08001632</t>
  </si>
  <si>
    <t>POL64856204</t>
  </si>
  <si>
    <t>AGT17934055</t>
  </si>
  <si>
    <t>CUST21270152</t>
  </si>
  <si>
    <t>Nancy Williams</t>
  </si>
  <si>
    <t>Joannland, Alabama, 41626</t>
  </si>
  <si>
    <t>POL07659221</t>
  </si>
  <si>
    <t>AGT10780986</t>
  </si>
  <si>
    <t>Orthoptist</t>
  </si>
  <si>
    <t>CUST35451357</t>
  </si>
  <si>
    <t>George Kim</t>
  </si>
  <si>
    <t>Debramouth, Vermont, 67255</t>
  </si>
  <si>
    <t>POL88672866</t>
  </si>
  <si>
    <t>AGT41546316</t>
  </si>
  <si>
    <t>CUST24962220</t>
  </si>
  <si>
    <t>Dr. Krista Boyd</t>
  </si>
  <si>
    <t>Jacksonfurt, Arizona, 06708</t>
  </si>
  <si>
    <t>POL49796640</t>
  </si>
  <si>
    <t>AGT10291213</t>
  </si>
  <si>
    <t>CUST66949628</t>
  </si>
  <si>
    <t>Darren Obrien</t>
  </si>
  <si>
    <t>West Kaylashire, North Carolina, 65607</t>
  </si>
  <si>
    <t>POL30941821</t>
  </si>
  <si>
    <t>AGT80085884</t>
  </si>
  <si>
    <t>CUST83535400</t>
  </si>
  <si>
    <t>Caleb Wright</t>
  </si>
  <si>
    <t>Insurance claims handler</t>
  </si>
  <si>
    <t>West Thomas, Indiana, 93748</t>
  </si>
  <si>
    <t>POL98433170</t>
  </si>
  <si>
    <t>AGT33383010</t>
  </si>
  <si>
    <t>POL81202373</t>
  </si>
  <si>
    <t>AGT78435007</t>
  </si>
  <si>
    <t>CUST49016326</t>
  </si>
  <si>
    <t>Patricia Walker</t>
  </si>
  <si>
    <t>New Ashley, Idaho, 26180</t>
  </si>
  <si>
    <t>POL70411495</t>
  </si>
  <si>
    <t>AGT41927714</t>
  </si>
  <si>
    <t>POL01969422</t>
  </si>
  <si>
    <t>AGT91524077</t>
  </si>
  <si>
    <t>CUST74635566</t>
  </si>
  <si>
    <t>Elizabeth Kennedy</t>
  </si>
  <si>
    <t>Blevinsstad, Washington, 54187</t>
  </si>
  <si>
    <t>POL18840628</t>
  </si>
  <si>
    <t>AGT15121985</t>
  </si>
  <si>
    <t>POL58922928</t>
  </si>
  <si>
    <t>AGT14819904</t>
  </si>
  <si>
    <t>POL86315703</t>
  </si>
  <si>
    <t>AGT22993154</t>
  </si>
  <si>
    <t>CUST45479654</t>
  </si>
  <si>
    <t>Madison Miller</t>
  </si>
  <si>
    <t>South Rhonda, Ohio, 15314</t>
  </si>
  <si>
    <t>POL41393239</t>
  </si>
  <si>
    <t>AGT73811983</t>
  </si>
  <si>
    <t>CUST00513846</t>
  </si>
  <si>
    <t>Stephen Crane</t>
  </si>
  <si>
    <t>Advice worker</t>
  </si>
  <si>
    <t>East Meredith, Virginia, 41279</t>
  </si>
  <si>
    <t>POL88593927</t>
  </si>
  <si>
    <t>AGT13677638</t>
  </si>
  <si>
    <t>Designer, fashion/clothing</t>
  </si>
  <si>
    <t>CUST82440426</t>
  </si>
  <si>
    <t>Julie Rivera</t>
  </si>
  <si>
    <t>New Matthew, Missouri, 46515</t>
  </si>
  <si>
    <t>POL08197937</t>
  </si>
  <si>
    <t>AGT06420209</t>
  </si>
  <si>
    <t>CUST35323431</t>
  </si>
  <si>
    <t>Nicole Reid</t>
  </si>
  <si>
    <t>Aaronton, Missouri, 76608</t>
  </si>
  <si>
    <t>POL01616706</t>
  </si>
  <si>
    <t>AGT28087956</t>
  </si>
  <si>
    <t>CUST96670367</t>
  </si>
  <si>
    <t>Melissa Rios</t>
  </si>
  <si>
    <t>East Joe, Maine, 27192</t>
  </si>
  <si>
    <t>POL91591924</t>
  </si>
  <si>
    <t>AGT51176997</t>
  </si>
  <si>
    <t>CUST65548125</t>
  </si>
  <si>
    <t>Wanda Tyler</t>
  </si>
  <si>
    <t>Roblesfurt, Kentucky, 54208</t>
  </si>
  <si>
    <t>POL67383698</t>
  </si>
  <si>
    <t>AGT62858166</t>
  </si>
  <si>
    <t>CUST60555781</t>
  </si>
  <si>
    <t>Gregory Dillon</t>
  </si>
  <si>
    <t>Josephland, South Carolina, 55950</t>
  </si>
  <si>
    <t>POL72999115</t>
  </si>
  <si>
    <t>AGT30765130</t>
  </si>
  <si>
    <t>POL32398329</t>
  </si>
  <si>
    <t>AGT00737075</t>
  </si>
  <si>
    <t>CUST88248320</t>
  </si>
  <si>
    <t>Hannah Medina</t>
  </si>
  <si>
    <t>Special effects artist</t>
  </si>
  <si>
    <t>Annchester, Oregon, 33116</t>
  </si>
  <si>
    <t>POL72485507</t>
  </si>
  <si>
    <t>AGT38765140</t>
  </si>
  <si>
    <t>POL65542837</t>
  </si>
  <si>
    <t>AGT10424473</t>
  </si>
  <si>
    <t>POL01511689</t>
  </si>
  <si>
    <t>AGT76620029</t>
  </si>
  <si>
    <t>Trading standards officer</t>
  </si>
  <si>
    <t>CUST73991092</t>
  </si>
  <si>
    <t>Vanessa Smith</t>
  </si>
  <si>
    <t>North Haroldview, Vermont, 06541</t>
  </si>
  <si>
    <t>POL17347712</t>
  </si>
  <si>
    <t>AGT60210040</t>
  </si>
  <si>
    <t>POL43307974</t>
  </si>
  <si>
    <t>AGT03019617</t>
  </si>
  <si>
    <t>CUST69160366</t>
  </si>
  <si>
    <t>Miss Jennifer Miller</t>
  </si>
  <si>
    <t>Christineshire, New Mexico, 88563</t>
  </si>
  <si>
    <t>POL27799003</t>
  </si>
  <si>
    <t>AGT52145031</t>
  </si>
  <si>
    <t>CUST40097802</t>
  </si>
  <si>
    <t>Mariah Miller</t>
  </si>
  <si>
    <t>Surveyor, quantity</t>
  </si>
  <si>
    <t>Lake Nicholasview, Georgia, 72027</t>
  </si>
  <si>
    <t>POL78823556</t>
  </si>
  <si>
    <t>AGT51769763</t>
  </si>
  <si>
    <t>CUST78462039</t>
  </si>
  <si>
    <t>Yolanda Foster</t>
  </si>
  <si>
    <t>Personal assistant</t>
  </si>
  <si>
    <t>West Allisonland, Montana, 03615</t>
  </si>
  <si>
    <t>POL26905808</t>
  </si>
  <si>
    <t>AGT07617950</t>
  </si>
  <si>
    <t>POL66208661</t>
  </si>
  <si>
    <t>AGT96099923</t>
  </si>
  <si>
    <t>POL92252183</t>
  </si>
  <si>
    <t>AGT98788369</t>
  </si>
  <si>
    <t>POL48887650</t>
  </si>
  <si>
    <t>AGT12777777</t>
  </si>
  <si>
    <t>CUST09630360</t>
  </si>
  <si>
    <t>Tina Weber</t>
  </si>
  <si>
    <t>South Nicolechester, Wisconsin, 73035</t>
  </si>
  <si>
    <t>POL21548187</t>
  </si>
  <si>
    <t>AGT31712078</t>
  </si>
  <si>
    <t>POL65725229</t>
  </si>
  <si>
    <t>AGT20131074</t>
  </si>
  <si>
    <t>POL36578852</t>
  </si>
  <si>
    <t>AGT22335813</t>
  </si>
  <si>
    <t>CUST67358602</t>
  </si>
  <si>
    <t>Chase Gonzalez</t>
  </si>
  <si>
    <t>Elliottshire, Wisconsin, 43676</t>
  </si>
  <si>
    <t>POL47337085</t>
  </si>
  <si>
    <t>AGT78486063</t>
  </si>
  <si>
    <t>POL48633548</t>
  </si>
  <si>
    <t>AGT14077432</t>
  </si>
  <si>
    <t>CUST58169296</t>
  </si>
  <si>
    <t>Barbara Park</t>
  </si>
  <si>
    <t>Michaelburgh, Delaware, 02835</t>
  </si>
  <si>
    <t>POL24220210</t>
  </si>
  <si>
    <t>AGT40018505</t>
  </si>
  <si>
    <t>POL08851218</t>
  </si>
  <si>
    <t>AGT11309214</t>
  </si>
  <si>
    <t>Teacher, secondary school</t>
  </si>
  <si>
    <t>Julie Williams</t>
  </si>
  <si>
    <t>CUST10684171</t>
  </si>
  <si>
    <t>Morgan Flynn</t>
  </si>
  <si>
    <t>Surveyor, rural practice</t>
  </si>
  <si>
    <t>Adambury, New Jersey, 22020</t>
  </si>
  <si>
    <t>POL18418327</t>
  </si>
  <si>
    <t>AGT93130056</t>
  </si>
  <si>
    <t>CUST44017106</t>
  </si>
  <si>
    <t>Maria Lopez</t>
  </si>
  <si>
    <t>Engineer, land</t>
  </si>
  <si>
    <t>Ballardborough, Virginia, 93917</t>
  </si>
  <si>
    <t>POL78303630</t>
  </si>
  <si>
    <t>AGT75898298</t>
  </si>
  <si>
    <t>CUST83653327</t>
  </si>
  <si>
    <t>Joseph Johnson</t>
  </si>
  <si>
    <t>Furniture conservator/restorer</t>
  </si>
  <si>
    <t>West Olivia, North Carolina, 67688</t>
  </si>
  <si>
    <t>POL58966996</t>
  </si>
  <si>
    <t>AGT55418958</t>
  </si>
  <si>
    <t>CUST44038518</t>
  </si>
  <si>
    <t>Justin Serrano</t>
  </si>
  <si>
    <t>Brandimouth, Georgia, 82376</t>
  </si>
  <si>
    <t>POL52256054</t>
  </si>
  <si>
    <t>AGT44104870</t>
  </si>
  <si>
    <t>POL41379408</t>
  </si>
  <si>
    <t>AGT06992279</t>
  </si>
  <si>
    <t>POL95451699</t>
  </si>
  <si>
    <t>AGT68517881</t>
  </si>
  <si>
    <t>CUST34481309</t>
  </si>
  <si>
    <t>Kristy Morrison</t>
  </si>
  <si>
    <t>South Annehaven, Nevada, 50695</t>
  </si>
  <si>
    <t>POL03776378</t>
  </si>
  <si>
    <t>AGT58234531</t>
  </si>
  <si>
    <t>POL26826010</t>
  </si>
  <si>
    <t>AGT80381690</t>
  </si>
  <si>
    <t>POL95004499</t>
  </si>
  <si>
    <t>AGT70533461</t>
  </si>
  <si>
    <t>POL08589309</t>
  </si>
  <si>
    <t>AGT30854390</t>
  </si>
  <si>
    <t>CUST04000203</t>
  </si>
  <si>
    <t>David Morris</t>
  </si>
  <si>
    <t>Psychotherapist</t>
  </si>
  <si>
    <t>New Stevenport, Connecticut, 02106</t>
  </si>
  <si>
    <t>POL80161505</t>
  </si>
  <si>
    <t>AGT54327832</t>
  </si>
  <si>
    <t>CUST23935675</t>
  </si>
  <si>
    <t>Joseph Erickson</t>
  </si>
  <si>
    <t>Andrewville, Tennessee, 69058</t>
  </si>
  <si>
    <t>POL28363275</t>
  </si>
  <si>
    <t>AGT02174065</t>
  </si>
  <si>
    <t>CUST32422139</t>
  </si>
  <si>
    <t>Robert Shaffer</t>
  </si>
  <si>
    <t>Millsborough, Maryland, 03041</t>
  </si>
  <si>
    <t>POL88048338</t>
  </si>
  <si>
    <t>AGT27454585</t>
  </si>
  <si>
    <t>POL56799404</t>
  </si>
  <si>
    <t>AGT50727683</t>
  </si>
  <si>
    <t>CUST04740255</t>
  </si>
  <si>
    <t>John Olson</t>
  </si>
  <si>
    <t>Rogersborough, West Virginia, 93355</t>
  </si>
  <si>
    <t>POL07805552</t>
  </si>
  <si>
    <t>AGT74549109</t>
  </si>
  <si>
    <t>CUST18907875</t>
  </si>
  <si>
    <t>Richard Graves MD</t>
  </si>
  <si>
    <t>East Stevenmouth, South Carolina, 88190</t>
  </si>
  <si>
    <t>POL66244009</t>
  </si>
  <si>
    <t>AGT02449455</t>
  </si>
  <si>
    <t>POL37533829</t>
  </si>
  <si>
    <t>AGT67446533</t>
  </si>
  <si>
    <t>CUST33315844</t>
  </si>
  <si>
    <t>Amber Chase</t>
  </si>
  <si>
    <t>Port Melissachester, Vermont, 99209</t>
  </si>
  <si>
    <t>POL98638552</t>
  </si>
  <si>
    <t>AGT67565116</t>
  </si>
  <si>
    <t>POL62759282</t>
  </si>
  <si>
    <t>AGT99817665</t>
  </si>
  <si>
    <t>CUST34007755</t>
  </si>
  <si>
    <t>Port Lisa, Connecticut, 04056</t>
  </si>
  <si>
    <t>POL95480869</t>
  </si>
  <si>
    <t>AGT98566760</t>
  </si>
  <si>
    <t>POL87901583</t>
  </si>
  <si>
    <t>AGT49883443</t>
  </si>
  <si>
    <t>POL21502603</t>
  </si>
  <si>
    <t>AGT82546324</t>
  </si>
  <si>
    <t>Sarah Murray</t>
  </si>
  <si>
    <t>CUST72216292</t>
  </si>
  <si>
    <t>Matthew Mitchell</t>
  </si>
  <si>
    <t>Biomedical engineer</t>
  </si>
  <si>
    <t>West Brent, Maine, 74254</t>
  </si>
  <si>
    <t>POL25196574</t>
  </si>
  <si>
    <t>AGT77357572</t>
  </si>
  <si>
    <t>CUST60069995</t>
  </si>
  <si>
    <t>Michele Chapman</t>
  </si>
  <si>
    <t>Shellytown, Hawaii, 73089</t>
  </si>
  <si>
    <t>POL96803168</t>
  </si>
  <si>
    <t>AGT38221717</t>
  </si>
  <si>
    <t>POL58829430</t>
  </si>
  <si>
    <t>AGT95358394</t>
  </si>
  <si>
    <t>POL25416062</t>
  </si>
  <si>
    <t>AGT73276235</t>
  </si>
  <si>
    <t>POL59178536</t>
  </si>
  <si>
    <t>AGT02565863</t>
  </si>
  <si>
    <t>CUST07400136</t>
  </si>
  <si>
    <t>Jeremy Hickman</t>
  </si>
  <si>
    <t>Georgetown, Virginia, 08602</t>
  </si>
  <si>
    <t>POL97443175</t>
  </si>
  <si>
    <t>AGT63075660</t>
  </si>
  <si>
    <t>CUST37390566</t>
  </si>
  <si>
    <t>Judymouth, Minnesota, 75344</t>
  </si>
  <si>
    <t>POL21287950</t>
  </si>
  <si>
    <t>AGT69679314</t>
  </si>
  <si>
    <t>POL74617245</t>
  </si>
  <si>
    <t>AGT13024162</t>
  </si>
  <si>
    <t>CUST00904754</t>
  </si>
  <si>
    <t>James Gonzalez</t>
  </si>
  <si>
    <t>Port Emilystad, Minnesota, 67000</t>
  </si>
  <si>
    <t>POL09014096</t>
  </si>
  <si>
    <t>AGT01855976</t>
  </si>
  <si>
    <t>CUST80113302</t>
  </si>
  <si>
    <t>Kyle Cooper</t>
  </si>
  <si>
    <t>Davisfurt, New York, 25114</t>
  </si>
  <si>
    <t>POL21096529</t>
  </si>
  <si>
    <t>AGT95505249</t>
  </si>
  <si>
    <t>General practice doctor</t>
  </si>
  <si>
    <t>CUST75890768</t>
  </si>
  <si>
    <t>Shannon Hunter</t>
  </si>
  <si>
    <t>South Heidimouth, North Dakota, 96749</t>
  </si>
  <si>
    <t>POL28778471</t>
  </si>
  <si>
    <t>AGT57343004</t>
  </si>
  <si>
    <t>CUST92370305</t>
  </si>
  <si>
    <t>Shawmouth, North Dakota, 67532</t>
  </si>
  <si>
    <t>POL05760636</t>
  </si>
  <si>
    <t>AGT65699402</t>
  </si>
  <si>
    <t>CUST58901594</t>
  </si>
  <si>
    <t>Masseyborough, Alabama, 74631</t>
  </si>
  <si>
    <t>POL69427919</t>
  </si>
  <si>
    <t>AGT40479689</t>
  </si>
  <si>
    <t>Software engineer</t>
  </si>
  <si>
    <t>CUST11609663</t>
  </si>
  <si>
    <t>Sherri Smith</t>
  </si>
  <si>
    <t>Port Lisa, Alabama, 87713</t>
  </si>
  <si>
    <t>POL90026069</t>
  </si>
  <si>
    <t>AGT13962658</t>
  </si>
  <si>
    <t>CUST39978791</t>
  </si>
  <si>
    <t>Joseph Christensen</t>
  </si>
  <si>
    <t>New Jason, Maine, 67157</t>
  </si>
  <si>
    <t>POL40414509</t>
  </si>
  <si>
    <t>AGT87066886</t>
  </si>
  <si>
    <t>CUST71233635</t>
  </si>
  <si>
    <t>Kaitlyn Mcpherson</t>
  </si>
  <si>
    <t>Lake Nathan, Indiana, 66495</t>
  </si>
  <si>
    <t>POL08708649</t>
  </si>
  <si>
    <t>AGT98181748</t>
  </si>
  <si>
    <t>POL39299681</t>
  </si>
  <si>
    <t>AGT98890277</t>
  </si>
  <si>
    <t>POL36624430</t>
  </si>
  <si>
    <t>AGT95491553</t>
  </si>
  <si>
    <t>CUST78427928</t>
  </si>
  <si>
    <t>Jacob Collins</t>
  </si>
  <si>
    <t>West Veronicaside, Kentucky, 38228</t>
  </si>
  <si>
    <t>POL74902947</t>
  </si>
  <si>
    <t>AGT10307324</t>
  </si>
  <si>
    <t>CUST79327356</t>
  </si>
  <si>
    <t>John Shaffer</t>
  </si>
  <si>
    <t>Valenzuelashire, Oregon, 67893</t>
  </si>
  <si>
    <t>POL36981616</t>
  </si>
  <si>
    <t>AGT17854688</t>
  </si>
  <si>
    <t>CUST73495153</t>
  </si>
  <si>
    <t>Raymond Pham</t>
  </si>
  <si>
    <t>Davidview, Arizona, 95112</t>
  </si>
  <si>
    <t>POL00053682</t>
  </si>
  <si>
    <t>AGT08037589</t>
  </si>
  <si>
    <t>CUST09164374</t>
  </si>
  <si>
    <t>Morgan Pacheco</t>
  </si>
  <si>
    <t>Port Caseymouth, Florida, 50757</t>
  </si>
  <si>
    <t>POL09280039</t>
  </si>
  <si>
    <t>AGT45173601</t>
  </si>
  <si>
    <t>POL99808089</t>
  </si>
  <si>
    <t>AGT85098676</t>
  </si>
  <si>
    <t>CUST57206169</t>
  </si>
  <si>
    <t>Donald Dawson</t>
  </si>
  <si>
    <t>Port Zacharyfurt, Oklahoma, 02977</t>
  </si>
  <si>
    <t>POL79929053</t>
  </si>
  <si>
    <t>AGT29562370</t>
  </si>
  <si>
    <t>CUST90453067</t>
  </si>
  <si>
    <t>Tina Camacho</t>
  </si>
  <si>
    <t>Wilsonport, Illinois, 35803</t>
  </si>
  <si>
    <t>POL18209726</t>
  </si>
  <si>
    <t>AGT71347223</t>
  </si>
  <si>
    <t>CUST98059607</t>
  </si>
  <si>
    <t>Brenda Howard</t>
  </si>
  <si>
    <t>East Barbara, Utah, 85185</t>
  </si>
  <si>
    <t>POL30115645</t>
  </si>
  <si>
    <t>AGT43392243</t>
  </si>
  <si>
    <t>CUST09899735</t>
  </si>
  <si>
    <t>Brian Bauer</t>
  </si>
  <si>
    <t>Brandonville, Ohio, 88987</t>
  </si>
  <si>
    <t>POL42878655</t>
  </si>
  <si>
    <t>AGT53828323</t>
  </si>
  <si>
    <t>POL33528645</t>
  </si>
  <si>
    <t>AGT98366859</t>
  </si>
  <si>
    <t>CUST68294082</t>
  </si>
  <si>
    <t>Amy Rich</t>
  </si>
  <si>
    <t>Bookseller</t>
  </si>
  <si>
    <t>Murphyhaven, Wyoming, 91276</t>
  </si>
  <si>
    <t>POL43038676</t>
  </si>
  <si>
    <t>AGT10063562</t>
  </si>
  <si>
    <t>CUST37096088</t>
  </si>
  <si>
    <t>Dylan Johnston</t>
  </si>
  <si>
    <t>Fosterberg, Washington, 63322</t>
  </si>
  <si>
    <t>POL70775475</t>
  </si>
  <si>
    <t>AGT15772659</t>
  </si>
  <si>
    <t>POL33388431</t>
  </si>
  <si>
    <t>AGT65234583</t>
  </si>
  <si>
    <t>CUST99786491</t>
  </si>
  <si>
    <t>Christina Glenn</t>
  </si>
  <si>
    <t>Jakestad, Minnesota, 91177</t>
  </si>
  <si>
    <t>POL72310248</t>
  </si>
  <si>
    <t>AGT00600072</t>
  </si>
  <si>
    <t>CUST48890914</t>
  </si>
  <si>
    <t>Yolanda Hopkins</t>
  </si>
  <si>
    <t>New Megan, Connecticut, 90172</t>
  </si>
  <si>
    <t>POL91672539</t>
  </si>
  <si>
    <t>AGT55410018</t>
  </si>
  <si>
    <t>CUST65008360</t>
  </si>
  <si>
    <t>Heather Taylor MD</t>
  </si>
  <si>
    <t>North Jessicaview, Missouri, 58051</t>
  </si>
  <si>
    <t>POL90960707</t>
  </si>
  <si>
    <t>AGT13144077</t>
  </si>
  <si>
    <t>POL75380530</t>
  </si>
  <si>
    <t>AGT30015460</t>
  </si>
  <si>
    <t>POL16556269</t>
  </si>
  <si>
    <t>AGT81886985</t>
  </si>
  <si>
    <t>POL64671018</t>
  </si>
  <si>
    <t>AGT54256320</t>
  </si>
  <si>
    <t>CUST97809981</t>
  </si>
  <si>
    <t>Samantha Gonzales</t>
  </si>
  <si>
    <t>North Christinachester, Michigan, 28085</t>
  </si>
  <si>
    <t>POL86946793</t>
  </si>
  <si>
    <t>AGT70883139</t>
  </si>
  <si>
    <t>CUST45083995</t>
  </si>
  <si>
    <t>Deborah Briggs</t>
  </si>
  <si>
    <t>Ashleyhaven, Washington, 24121</t>
  </si>
  <si>
    <t>POL18831547</t>
  </si>
  <si>
    <t>AGT00003298</t>
  </si>
  <si>
    <t>POL22280600</t>
  </si>
  <si>
    <t>AGT38121007</t>
  </si>
  <si>
    <t>CUST53450793</t>
  </si>
  <si>
    <t>Steven Walker</t>
  </si>
  <si>
    <t>Morrisshire, New Mexico, 05931</t>
  </si>
  <si>
    <t>POL07613630</t>
  </si>
  <si>
    <t>AGT42929675</t>
  </si>
  <si>
    <t>CUST91932461</t>
  </si>
  <si>
    <t>Michelle Henry</t>
  </si>
  <si>
    <t>Seanmouth, Ohio, 69679</t>
  </si>
  <si>
    <t>POL48638488</t>
  </si>
  <si>
    <t>AGT11414045</t>
  </si>
  <si>
    <t>POL98526256</t>
  </si>
  <si>
    <t>AGT27524601</t>
  </si>
  <si>
    <t>POL20029148</t>
  </si>
  <si>
    <t>AGT07240583</t>
  </si>
  <si>
    <t>CUST36509309</t>
  </si>
  <si>
    <t>Sarah Rivera</t>
  </si>
  <si>
    <t>Mariaborough, North Dakota, 12672</t>
  </si>
  <si>
    <t>POL58933149</t>
  </si>
  <si>
    <t>AGT11922744</t>
  </si>
  <si>
    <t>POL97796682</t>
  </si>
  <si>
    <t>AGT48960475</t>
  </si>
  <si>
    <t>CUST37286375</t>
  </si>
  <si>
    <t>Danielle Gutierrez</t>
  </si>
  <si>
    <t>Education officer, museum</t>
  </si>
  <si>
    <t>West Daniel, Oklahoma, 37083</t>
  </si>
  <si>
    <t>POL42360341</t>
  </si>
  <si>
    <t>AGT22232497</t>
  </si>
  <si>
    <t>CUST84858008</t>
  </si>
  <si>
    <t>Richard Johnson</t>
  </si>
  <si>
    <t>North Danielle, North Carolina, 64032</t>
  </si>
  <si>
    <t>POL03542172</t>
  </si>
  <si>
    <t>AGT66796507</t>
  </si>
  <si>
    <t>POL96746963</t>
  </si>
  <si>
    <t>AGT55762691</t>
  </si>
  <si>
    <t>CUST74372166</t>
  </si>
  <si>
    <t>Matthew Davidson</t>
  </si>
  <si>
    <t>Youth worker</t>
  </si>
  <si>
    <t>Brendaburgh, South Carolina, 31248</t>
  </si>
  <si>
    <t>POL85425957</t>
  </si>
  <si>
    <t>AGT75798115</t>
  </si>
  <si>
    <t>CUST85231947</t>
  </si>
  <si>
    <t>Mark West</t>
  </si>
  <si>
    <t>West Denisechester, West Virginia, 83289</t>
  </si>
  <si>
    <t>POL53146582</t>
  </si>
  <si>
    <t>AGT76784246</t>
  </si>
  <si>
    <t>CUST17621953</t>
  </si>
  <si>
    <t>Dale Glenn</t>
  </si>
  <si>
    <t>Dianefort, Alaska, 65607</t>
  </si>
  <si>
    <t>POL95668571</t>
  </si>
  <si>
    <t>AGT76591497</t>
  </si>
  <si>
    <t>POL85498031</t>
  </si>
  <si>
    <t>AGT40585779</t>
  </si>
  <si>
    <t>POL55300155</t>
  </si>
  <si>
    <t>AGT28215516</t>
  </si>
  <si>
    <t>CUST15729440</t>
  </si>
  <si>
    <t>Trevor Williams</t>
  </si>
  <si>
    <t>Port Dylantown, Maine, 23544</t>
  </si>
  <si>
    <t>POL12291756</t>
  </si>
  <si>
    <t>AGT20688117</t>
  </si>
  <si>
    <t>POL28544968</t>
  </si>
  <si>
    <t>AGT89225455</t>
  </si>
  <si>
    <t>CUST81638568</t>
  </si>
  <si>
    <t>Kayla Mayer</t>
  </si>
  <si>
    <t>Timothybury, Oregon, 10404</t>
  </si>
  <si>
    <t>POL82679187</t>
  </si>
  <si>
    <t>AGT18100999</t>
  </si>
  <si>
    <t>CUST55738104</t>
  </si>
  <si>
    <t>James Carr</t>
  </si>
  <si>
    <t>Lake Sarabury, Tennessee, 65736</t>
  </si>
  <si>
    <t>POL91686015</t>
  </si>
  <si>
    <t>AGT82729240</t>
  </si>
  <si>
    <t>POL21114405</t>
  </si>
  <si>
    <t>AGT80019493</t>
  </si>
  <si>
    <t>CUST11215372</t>
  </si>
  <si>
    <t>Larry Hall</t>
  </si>
  <si>
    <t>Bradleyville, Alaska, 47515</t>
  </si>
  <si>
    <t>POL37640614</t>
  </si>
  <si>
    <t>AGT21152792</t>
  </si>
  <si>
    <t>CUST85012007</t>
  </si>
  <si>
    <t>Natalie Randolph</t>
  </si>
  <si>
    <t>Rodriguezmouth, Louisiana, 97013</t>
  </si>
  <si>
    <t>POL12935594</t>
  </si>
  <si>
    <t>AGT70529972</t>
  </si>
  <si>
    <t>POL05625856</t>
  </si>
  <si>
    <t>AGT40501337</t>
  </si>
  <si>
    <t>POL38398875</t>
  </si>
  <si>
    <t>AGT47730219</t>
  </si>
  <si>
    <t>CUST88875854</t>
  </si>
  <si>
    <t>Mariah King</t>
  </si>
  <si>
    <t>North Regina, Wisconsin, 43922</t>
  </si>
  <si>
    <t>POL02370104</t>
  </si>
  <si>
    <t>AGT00588361</t>
  </si>
  <si>
    <t>POL36714919</t>
  </si>
  <si>
    <t>AGT92489092</t>
  </si>
  <si>
    <t>POL29504674</t>
  </si>
  <si>
    <t>AGT76378966</t>
  </si>
  <si>
    <t>CUST13430900</t>
  </si>
  <si>
    <t>Jon Taylor</t>
  </si>
  <si>
    <t>East Micheleland, Louisiana, 71105</t>
  </si>
  <si>
    <t>POL27482488</t>
  </si>
  <si>
    <t>AGT73071730</t>
  </si>
  <si>
    <t>POL52344569</t>
  </si>
  <si>
    <t>AGT25546644</t>
  </si>
  <si>
    <t>CUST11178327</t>
  </si>
  <si>
    <t>John Robles</t>
  </si>
  <si>
    <t>Danielleton, Nebraska, 93083</t>
  </si>
  <si>
    <t>POL75342581</t>
  </si>
  <si>
    <t>AGT09202087</t>
  </si>
  <si>
    <t>CUST31775664</t>
  </si>
  <si>
    <t>Brianna Wong</t>
  </si>
  <si>
    <t>South Davidshire, New Jersey, 79115</t>
  </si>
  <si>
    <t>POL20706800</t>
  </si>
  <si>
    <t>AGT70776978</t>
  </si>
  <si>
    <t>POL29760380</t>
  </si>
  <si>
    <t>AGT30515929</t>
  </si>
  <si>
    <t>CUST85164739</t>
  </si>
  <si>
    <t>Zachary Brown</t>
  </si>
  <si>
    <t>Heritage manager</t>
  </si>
  <si>
    <t>New Jacob, South Carolina, 53621</t>
  </si>
  <si>
    <t>POL82003427</t>
  </si>
  <si>
    <t>AGT50946500</t>
  </si>
  <si>
    <t>POL77562289</t>
  </si>
  <si>
    <t>AGT18460094</t>
  </si>
  <si>
    <t>CUST69145217</t>
  </si>
  <si>
    <t>Jason Mcdonald</t>
  </si>
  <si>
    <t>Stage manager</t>
  </si>
  <si>
    <t>Coryton, Wyoming, 60307</t>
  </si>
  <si>
    <t>POL01860747</t>
  </si>
  <si>
    <t>AGT61002687</t>
  </si>
  <si>
    <t>CUST23642771</t>
  </si>
  <si>
    <t>Laura Thompson</t>
  </si>
  <si>
    <t>Lake John, Pennsylvania, 53866</t>
  </si>
  <si>
    <t>POL82524320</t>
  </si>
  <si>
    <t>AGT38435195</t>
  </si>
  <si>
    <t>POL12757089</t>
  </si>
  <si>
    <t>AGT69733539</t>
  </si>
  <si>
    <t>CUST38361358</t>
  </si>
  <si>
    <t>South Steven, Colorado, 18427</t>
  </si>
  <si>
    <t>POL79130344</t>
  </si>
  <si>
    <t>AGT92061997</t>
  </si>
  <si>
    <t>POL23806678</t>
  </si>
  <si>
    <t>AGT80745522</t>
  </si>
  <si>
    <t>CUST08037065</t>
  </si>
  <si>
    <t>Kathryn Duncan</t>
  </si>
  <si>
    <t>New William, Wyoming, 41692</t>
  </si>
  <si>
    <t>POL59802127</t>
  </si>
  <si>
    <t>AGT63801581</t>
  </si>
  <si>
    <t>POL87122586</t>
  </si>
  <si>
    <t>AGT65968945</t>
  </si>
  <si>
    <t>POL39030203</t>
  </si>
  <si>
    <t>AGT51616778</t>
  </si>
  <si>
    <t>POL98348493</t>
  </si>
  <si>
    <t>AGT50695909</t>
  </si>
  <si>
    <t>CUST89620632</t>
  </si>
  <si>
    <t>Timothy Gill</t>
  </si>
  <si>
    <t>Jillianburgh, Iowa, 85363</t>
  </si>
  <si>
    <t>POL56484946</t>
  </si>
  <si>
    <t>AGT94995160</t>
  </si>
  <si>
    <t>CUST55028225</t>
  </si>
  <si>
    <t>Anna Dodson</t>
  </si>
  <si>
    <t>Bakerview, Virginia, 98350</t>
  </si>
  <si>
    <t>POL63277455</t>
  </si>
  <si>
    <t>AGT98164206</t>
  </si>
  <si>
    <t>POL50630686</t>
  </si>
  <si>
    <t>AGT99748955</t>
  </si>
  <si>
    <t>CUST28361361</t>
  </si>
  <si>
    <t>Sarah Vance</t>
  </si>
  <si>
    <t>South James, Maine, 52726</t>
  </si>
  <si>
    <t>POL45440962</t>
  </si>
  <si>
    <t>AGT28600075</t>
  </si>
  <si>
    <t>POL01386021</t>
  </si>
  <si>
    <t>AGT25609530</t>
  </si>
  <si>
    <t>CUST61872797</t>
  </si>
  <si>
    <t>Stephanie Floyd</t>
  </si>
  <si>
    <t>Port Calebstad, Indiana, 52575</t>
  </si>
  <si>
    <t>POL22240017</t>
  </si>
  <si>
    <t>AGT87267150</t>
  </si>
  <si>
    <t>CUST59408491</t>
  </si>
  <si>
    <t>Andrew Rush</t>
  </si>
  <si>
    <t>New Suzanne, Mississippi, 61747</t>
  </si>
  <si>
    <t>POL55184793</t>
  </si>
  <si>
    <t>AGT57643810</t>
  </si>
  <si>
    <t>CUST50809150</t>
  </si>
  <si>
    <t>Benjamin Harris</t>
  </si>
  <si>
    <t>Warrenstad, Washington, 79807</t>
  </si>
  <si>
    <t>POL53180986</t>
  </si>
  <si>
    <t>AGT01755514</t>
  </si>
  <si>
    <t>CUST96477760</t>
  </si>
  <si>
    <t>New Thomas, Montana, 11975</t>
  </si>
  <si>
    <t>POL54158213</t>
  </si>
  <si>
    <t>AGT44034733</t>
  </si>
  <si>
    <t>CUST24246293</t>
  </si>
  <si>
    <t>Randymouth, Missouri, 17149</t>
  </si>
  <si>
    <t>POL94072462</t>
  </si>
  <si>
    <t>AGT20680653</t>
  </si>
  <si>
    <t>POL21757183</t>
  </si>
  <si>
    <t>AGT92890644</t>
  </si>
  <si>
    <t>CUST70768869</t>
  </si>
  <si>
    <t>Nicole Hester</t>
  </si>
  <si>
    <t>Port Benjaminview, Kansas, 16645</t>
  </si>
  <si>
    <t>POL86347307</t>
  </si>
  <si>
    <t>AGT30749142</t>
  </si>
  <si>
    <t>CUST87100488</t>
  </si>
  <si>
    <t>Danielle Lee</t>
  </si>
  <si>
    <t>North Brianside, Oklahoma, 42469</t>
  </si>
  <si>
    <t>POL20614853</t>
  </si>
  <si>
    <t>AGT43900235</t>
  </si>
  <si>
    <t>POL05660680</t>
  </si>
  <si>
    <t>AGT76298388</t>
  </si>
  <si>
    <t>POL38068729</t>
  </si>
  <si>
    <t>AGT67835446</t>
  </si>
  <si>
    <t>CUST31129000</t>
  </si>
  <si>
    <t>Jessica Goodwin</t>
  </si>
  <si>
    <t>Curator</t>
  </si>
  <si>
    <t>West Maryview, Virginia, 58177</t>
  </si>
  <si>
    <t>POL97833278</t>
  </si>
  <si>
    <t>AGT54350850</t>
  </si>
  <si>
    <t>CUST49937329</t>
  </si>
  <si>
    <t>Joshua Taylor</t>
  </si>
  <si>
    <t>Emilyside, Missouri, 66808</t>
  </si>
  <si>
    <t>POL02543918</t>
  </si>
  <si>
    <t>AGT31731786</t>
  </si>
  <si>
    <t>CUST93687795</t>
  </si>
  <si>
    <t>Tina Chang</t>
  </si>
  <si>
    <t>Jackbury, Pennsylvania, 54079</t>
  </si>
  <si>
    <t>POL22950477</t>
  </si>
  <si>
    <t>AGT59328408</t>
  </si>
  <si>
    <t>POL31178570</t>
  </si>
  <si>
    <t>AGT66399734</t>
  </si>
  <si>
    <t>CUST29635221</t>
  </si>
  <si>
    <t>Megan Morris DVM</t>
  </si>
  <si>
    <t>Greeneborough, Mississippi, 33647</t>
  </si>
  <si>
    <t>POL79111025</t>
  </si>
  <si>
    <t>AGT45076804</t>
  </si>
  <si>
    <t>CUST51519356</t>
  </si>
  <si>
    <t>Kimberly Reyes</t>
  </si>
  <si>
    <t>North Thomas, Maryland, 45977</t>
  </si>
  <si>
    <t>POL88802098</t>
  </si>
  <si>
    <t>AGT15928890</t>
  </si>
  <si>
    <t>POL90911648</t>
  </si>
  <si>
    <t>AGT12269002</t>
  </si>
  <si>
    <t>CUST63890690</t>
  </si>
  <si>
    <t>Sheryl Reynolds</t>
  </si>
  <si>
    <t>East Olivia, Nebraska, 81006</t>
  </si>
  <si>
    <t>POL98820628</t>
  </si>
  <si>
    <t>AGT30959451</t>
  </si>
  <si>
    <t>CUST35801046</t>
  </si>
  <si>
    <t>Clinton Ruiz</t>
  </si>
  <si>
    <t>Davisburgh, Utah, 70982</t>
  </si>
  <si>
    <t>POL90883106</t>
  </si>
  <si>
    <t>AGT88342414</t>
  </si>
  <si>
    <t>POL41060024</t>
  </si>
  <si>
    <t>AGT97696310</t>
  </si>
  <si>
    <t>CUST34833670</t>
  </si>
  <si>
    <t>Jessica French</t>
  </si>
  <si>
    <t>Port Justinmouth, Tennessee, 97510</t>
  </si>
  <si>
    <t>POL70872179</t>
  </si>
  <si>
    <t>AGT84364786</t>
  </si>
  <si>
    <t>POL46013781</t>
  </si>
  <si>
    <t>AGT96428198</t>
  </si>
  <si>
    <t>CUST03270522</t>
  </si>
  <si>
    <t>Spencer Bruce</t>
  </si>
  <si>
    <t>Jenkinsberg, Arkansas, 93122</t>
  </si>
  <si>
    <t>POL31787198</t>
  </si>
  <si>
    <t>AGT38209641</t>
  </si>
  <si>
    <t>POL11470668</t>
  </si>
  <si>
    <t>AGT20011845</t>
  </si>
  <si>
    <t>CUST50219386</t>
  </si>
  <si>
    <t>Anthony Huerta</t>
  </si>
  <si>
    <t>East Kevinton, Kansas, 68467</t>
  </si>
  <si>
    <t>POL20381025</t>
  </si>
  <si>
    <t>AGT94307195</t>
  </si>
  <si>
    <t>CUST32721526</t>
  </si>
  <si>
    <t>Megan Santos</t>
  </si>
  <si>
    <t>South Carolineburgh, Florida, 39288</t>
  </si>
  <si>
    <t>POL91390239</t>
  </si>
  <si>
    <t>AGT14414038</t>
  </si>
  <si>
    <t>POL39256265</t>
  </si>
  <si>
    <t>AGT70143659</t>
  </si>
  <si>
    <t>POL51851655</t>
  </si>
  <si>
    <t>AGT36203921</t>
  </si>
  <si>
    <t>CUST10680740</t>
  </si>
  <si>
    <t>Todd Fritz</t>
  </si>
  <si>
    <t>Billyland, Alaska, 43608</t>
  </si>
  <si>
    <t>POL20890423</t>
  </si>
  <si>
    <t>AGT14975955</t>
  </si>
  <si>
    <t>CUST26638275</t>
  </si>
  <si>
    <t>Scott Humphrey</t>
  </si>
  <si>
    <t>Marieville, California, 61115</t>
  </si>
  <si>
    <t>POL80902857</t>
  </si>
  <si>
    <t>AGT80254709</t>
  </si>
  <si>
    <t>CUST47228790</t>
  </si>
  <si>
    <t>Timothy Turner</t>
  </si>
  <si>
    <t>Marymouth, Missouri, 07374</t>
  </si>
  <si>
    <t>POL55377332</t>
  </si>
  <si>
    <t>AGT95612851</t>
  </si>
  <si>
    <t>CUST70088411</t>
  </si>
  <si>
    <t>Keith Williams</t>
  </si>
  <si>
    <t>Cookchester, Kentucky, 84271</t>
  </si>
  <si>
    <t>POL67346720</t>
  </si>
  <si>
    <t>AGT05543623</t>
  </si>
  <si>
    <t>CUST29776515</t>
  </si>
  <si>
    <t>Christine Murray</t>
  </si>
  <si>
    <t>Victoriaton, Alabama, 30293</t>
  </si>
  <si>
    <t>POL13957620</t>
  </si>
  <si>
    <t>AGT71044411</t>
  </si>
  <si>
    <t>CUST92361788</t>
  </si>
  <si>
    <t>Stephanie Mcclure</t>
  </si>
  <si>
    <t>West Wendy, Rhode Island, 48998</t>
  </si>
  <si>
    <t>POL93527045</t>
  </si>
  <si>
    <t>AGT04610236</t>
  </si>
  <si>
    <t>POL68113018</t>
  </si>
  <si>
    <t>AGT11498112</t>
  </si>
  <si>
    <t>CUST80345641</t>
  </si>
  <si>
    <t>Linda Smith</t>
  </si>
  <si>
    <t>Lake Evanton, Iowa, 85186</t>
  </si>
  <si>
    <t>POL36630030</t>
  </si>
  <si>
    <t>AGT54314190</t>
  </si>
  <si>
    <t>CUST82999951</t>
  </si>
  <si>
    <t>Mrs. Ashley Holland</t>
  </si>
  <si>
    <t>Burgessberg, North Dakota, 94408</t>
  </si>
  <si>
    <t>POL91451194</t>
  </si>
  <si>
    <t>AGT50869404</t>
  </si>
  <si>
    <t>Surgeon</t>
  </si>
  <si>
    <t>CUST99661721</t>
  </si>
  <si>
    <t>Jeremy Stone</t>
  </si>
  <si>
    <t>East Deborahburgh, North Carolina, 74486</t>
  </si>
  <si>
    <t>POL74568057</t>
  </si>
  <si>
    <t>AGT75880461</t>
  </si>
  <si>
    <t>POL52076686</t>
  </si>
  <si>
    <t>AGT80663674</t>
  </si>
  <si>
    <t>CUST73144508</t>
  </si>
  <si>
    <t>Michael Brown</t>
  </si>
  <si>
    <t>Lake Jason, New Jersey, 24352</t>
  </si>
  <si>
    <t>POL76377276</t>
  </si>
  <si>
    <t>AGT88431514</t>
  </si>
  <si>
    <t>CUST75356915</t>
  </si>
  <si>
    <t>Danny Quinn II</t>
  </si>
  <si>
    <t>Billton, Mississippi, 73944</t>
  </si>
  <si>
    <t>POL38348669</t>
  </si>
  <si>
    <t>AGT75159310</t>
  </si>
  <si>
    <t>CUST77108758</t>
  </si>
  <si>
    <t>Christopher Duran</t>
  </si>
  <si>
    <t>Parkerport, Georgia, 08186</t>
  </si>
  <si>
    <t>POL46052776</t>
  </si>
  <si>
    <t>AGT44338704</t>
  </si>
  <si>
    <t>CUST89973347</t>
  </si>
  <si>
    <t>Cole Johnson</t>
  </si>
  <si>
    <t>Troystad, New Hampshire, 40313</t>
  </si>
  <si>
    <t>POL87094510</t>
  </si>
  <si>
    <t>AGT90019214</t>
  </si>
  <si>
    <t>POL71988877</t>
  </si>
  <si>
    <t>AGT82105963</t>
  </si>
  <si>
    <t>CUST92152238</t>
  </si>
  <si>
    <t>Daniel Gallagher</t>
  </si>
  <si>
    <t>Flowersmouth, Louisiana, 87715</t>
  </si>
  <si>
    <t>POL64720623</t>
  </si>
  <si>
    <t>AGT15043343</t>
  </si>
  <si>
    <t>POL77181254</t>
  </si>
  <si>
    <t>AGT93991863</t>
  </si>
  <si>
    <t>POL07078939</t>
  </si>
  <si>
    <t>AGT55253577</t>
  </si>
  <si>
    <t>CUST51129594</t>
  </si>
  <si>
    <t>Carly Smith</t>
  </si>
  <si>
    <t>Lake Jason, Ohio, 84148</t>
  </si>
  <si>
    <t>POL39231633</t>
  </si>
  <si>
    <t>AGT52432169</t>
  </si>
  <si>
    <t>POL92865559</t>
  </si>
  <si>
    <t>AGT36987155</t>
  </si>
  <si>
    <t>POL56896530</t>
  </si>
  <si>
    <t>AGT00846613</t>
  </si>
  <si>
    <t>CUST58477431</t>
  </si>
  <si>
    <t>Cynthia Gordon</t>
  </si>
  <si>
    <t>Robinsonfurt, Connecticut, 91967</t>
  </si>
  <si>
    <t>POL20898219</t>
  </si>
  <si>
    <t>AGT17395828</t>
  </si>
  <si>
    <t>CUST48898637</t>
  </si>
  <si>
    <t>Amanda Owen</t>
  </si>
  <si>
    <t>West Rhondaside, Minnesota, 71104</t>
  </si>
  <si>
    <t>POL43339997</t>
  </si>
  <si>
    <t>AGT57557835</t>
  </si>
  <si>
    <t>CUST57011741</t>
  </si>
  <si>
    <t>Brandon Martin</t>
  </si>
  <si>
    <t>Adamsstad, South Carolina, 97770</t>
  </si>
  <si>
    <t>POL54750482</t>
  </si>
  <si>
    <t>AGT56931418</t>
  </si>
  <si>
    <t>CUST01188304</t>
  </si>
  <si>
    <t>Leslie Olson</t>
  </si>
  <si>
    <t>Amandashire, Illinois, 65369</t>
  </si>
  <si>
    <t>POL99817489</t>
  </si>
  <si>
    <t>AGT54920010</t>
  </si>
  <si>
    <t>POL54520836</t>
  </si>
  <si>
    <t>AGT04749812</t>
  </si>
  <si>
    <t>POL79051924</t>
  </si>
  <si>
    <t>AGT67552843</t>
  </si>
  <si>
    <t>CUST96217751</t>
  </si>
  <si>
    <t>Daniel Thomas</t>
  </si>
  <si>
    <t>Elaineborough, South Dakota, 58650</t>
  </si>
  <si>
    <t>POL43843486</t>
  </si>
  <si>
    <t>AGT35232859</t>
  </si>
  <si>
    <t>CUST54798891</t>
  </si>
  <si>
    <t>Jonathan Barnes</t>
  </si>
  <si>
    <t>Port Nicholas, Hawaii, 09651</t>
  </si>
  <si>
    <t>POL32342170</t>
  </si>
  <si>
    <t>AGT32948313</t>
  </si>
  <si>
    <t>CUST55837978</t>
  </si>
  <si>
    <t>Christina West</t>
  </si>
  <si>
    <t>North Michael, Oregon, 82754</t>
  </si>
  <si>
    <t>POL30200147</t>
  </si>
  <si>
    <t>AGT46426143</t>
  </si>
  <si>
    <t>CUST12896128</t>
  </si>
  <si>
    <t>Harold Rhodes</t>
  </si>
  <si>
    <t>Whitneyport, New Jersey, 91367</t>
  </si>
  <si>
    <t>POL39639859</t>
  </si>
  <si>
    <t>AGT11636752</t>
  </si>
  <si>
    <t>CUST11459699</t>
  </si>
  <si>
    <t>Mark Miller</t>
  </si>
  <si>
    <t>Davidburgh, Missouri, 06263</t>
  </si>
  <si>
    <t>POL58817915</t>
  </si>
  <si>
    <t>AGT78776800</t>
  </si>
  <si>
    <t>CUST97512387</t>
  </si>
  <si>
    <t>Kevin Fischer</t>
  </si>
  <si>
    <t>Amytown, Maine, 24452</t>
  </si>
  <si>
    <t>POL04120684</t>
  </si>
  <si>
    <t>AGT07921690</t>
  </si>
  <si>
    <t>POL07337795</t>
  </si>
  <si>
    <t>AGT97436058</t>
  </si>
  <si>
    <t>CUST85120425</t>
  </si>
  <si>
    <t>Dorothy Gardner</t>
  </si>
  <si>
    <t>West Tracyburgh, Virginia, 32899</t>
  </si>
  <si>
    <t>POL27777205</t>
  </si>
  <si>
    <t>AGT24479233</t>
  </si>
  <si>
    <t>CUST55542041</t>
  </si>
  <si>
    <t>Jonathan Castaneda</t>
  </si>
  <si>
    <t>Donnaberg, Delaware, 13896</t>
  </si>
  <si>
    <t>POL54561530</t>
  </si>
  <si>
    <t>AGT58624937</t>
  </si>
  <si>
    <t>CUST93366412</t>
  </si>
  <si>
    <t>Samantha Buck</t>
  </si>
  <si>
    <t>North Robert, Nebraska, 32949</t>
  </si>
  <si>
    <t>POL70572993</t>
  </si>
  <si>
    <t>AGT34800062</t>
  </si>
  <si>
    <t>POL52952594</t>
  </si>
  <si>
    <t>AGT66473606</t>
  </si>
  <si>
    <t>POL78045083</t>
  </si>
  <si>
    <t>AGT89916352</t>
  </si>
  <si>
    <t>CUST06409997</t>
  </si>
  <si>
    <t>Heidi Kemp</t>
  </si>
  <si>
    <t>New Drew, Maine, 30648</t>
  </si>
  <si>
    <t>POL33910335</t>
  </si>
  <si>
    <t>AGT35766654</t>
  </si>
  <si>
    <t>CUST81583434</t>
  </si>
  <si>
    <t>Chelsea King</t>
  </si>
  <si>
    <t>North Ronaldshire, Ohio, 45044</t>
  </si>
  <si>
    <t>POL96055104</t>
  </si>
  <si>
    <t>AGT45603933</t>
  </si>
  <si>
    <t>CUST94135201</t>
  </si>
  <si>
    <t>Laura Stein</t>
  </si>
  <si>
    <t>Joshuamouth, Virginia, 61470</t>
  </si>
  <si>
    <t>POL82251135</t>
  </si>
  <si>
    <t>AGT40467903</t>
  </si>
  <si>
    <t>CUST54704750</t>
  </si>
  <si>
    <t>Amy Carter</t>
  </si>
  <si>
    <t>Rojasport, Ohio, 10523</t>
  </si>
  <si>
    <t>POL07584414</t>
  </si>
  <si>
    <t>AGT80348675</t>
  </si>
  <si>
    <t>CUST14676481</t>
  </si>
  <si>
    <t>Johnny Williams</t>
  </si>
  <si>
    <t>West Robert, Missouri, 86414</t>
  </si>
  <si>
    <t>POL54706486</t>
  </si>
  <si>
    <t>AGT51927059</t>
  </si>
  <si>
    <t>POL17938396</t>
  </si>
  <si>
    <t>AGT54488856</t>
  </si>
  <si>
    <t>Surveyor, building control</t>
  </si>
  <si>
    <t>CUST48069749</t>
  </si>
  <si>
    <t>Brett Becker</t>
  </si>
  <si>
    <t>North Nicole, California, 74021</t>
  </si>
  <si>
    <t>POL14924574</t>
  </si>
  <si>
    <t>AGT96655342</t>
  </si>
  <si>
    <t>CUST49174127</t>
  </si>
  <si>
    <t>Rebecca Fuller</t>
  </si>
  <si>
    <t>South Andrew, Vermont, 96754</t>
  </si>
  <si>
    <t>POL26177163</t>
  </si>
  <si>
    <t>AGT71507805</t>
  </si>
  <si>
    <t>POL17760836</t>
  </si>
  <si>
    <t>AGT48134813</t>
  </si>
  <si>
    <t>POL12552463</t>
  </si>
  <si>
    <t>AGT06507709</t>
  </si>
  <si>
    <t>CUST12281036</t>
  </si>
  <si>
    <t>North Timothy, Wyoming, 61075</t>
  </si>
  <si>
    <t>POL38619975</t>
  </si>
  <si>
    <t>AGT73968051</t>
  </si>
  <si>
    <t>CUST57350810</t>
  </si>
  <si>
    <t>Lisa Combs</t>
  </si>
  <si>
    <t>Leonardstad, Georgia, 77482</t>
  </si>
  <si>
    <t>POL19062916</t>
  </si>
  <si>
    <t>AGT55983694</t>
  </si>
  <si>
    <t>CUST94261283</t>
  </si>
  <si>
    <t>Krista Pace PhD</t>
  </si>
  <si>
    <t>New Joshua, Kentucky, 82947</t>
  </si>
  <si>
    <t>POL40288131</t>
  </si>
  <si>
    <t>AGT45376101</t>
  </si>
  <si>
    <t>CUST27368820</t>
  </si>
  <si>
    <t>Debra White</t>
  </si>
  <si>
    <t>East Larrybury, Idaho, 89821</t>
  </si>
  <si>
    <t>POL77901468</t>
  </si>
  <si>
    <t>AGT31189537</t>
  </si>
  <si>
    <t>POL89135747</t>
  </si>
  <si>
    <t>AGT66614535</t>
  </si>
  <si>
    <t>CUST34620167</t>
  </si>
  <si>
    <t>Laura Harper</t>
  </si>
  <si>
    <t>East Amyside, New York, 04583</t>
  </si>
  <si>
    <t>POL49745850</t>
  </si>
  <si>
    <t>AGT30393232</t>
  </si>
  <si>
    <t>CUST39892656</t>
  </si>
  <si>
    <t>Felicia Walker</t>
  </si>
  <si>
    <t>Accounting technician</t>
  </si>
  <si>
    <t>New Bethmouth, Michigan, 49733</t>
  </si>
  <si>
    <t>POL71306650</t>
  </si>
  <si>
    <t>AGT91244607</t>
  </si>
  <si>
    <t>POL91701869</t>
  </si>
  <si>
    <t>AGT48231852</t>
  </si>
  <si>
    <t>David Johnson</t>
  </si>
  <si>
    <t>CUST87542280</t>
  </si>
  <si>
    <t>Arthur Scott</t>
  </si>
  <si>
    <t>New Tylerside, Pennsylvania, 80912</t>
  </si>
  <si>
    <t>POL69345542</t>
  </si>
  <si>
    <t>AGT81224653</t>
  </si>
  <si>
    <t>POL89382366</t>
  </si>
  <si>
    <t>AGT01523212</t>
  </si>
  <si>
    <t>CUST61282767</t>
  </si>
  <si>
    <t>Connie Mclaughlin</t>
  </si>
  <si>
    <t>New Heather, Alabama, 21414</t>
  </si>
  <si>
    <t>POL69314251</t>
  </si>
  <si>
    <t>AGT96774455</t>
  </si>
  <si>
    <t>CUST05197144</t>
  </si>
  <si>
    <t>Brandon May</t>
  </si>
  <si>
    <t>Abigailfurt, Alabama, 18065</t>
  </si>
  <si>
    <t>POL69129432</t>
  </si>
  <si>
    <t>AGT05501399</t>
  </si>
  <si>
    <t>CUST65203808</t>
  </si>
  <si>
    <t>Keith Harris</t>
  </si>
  <si>
    <t>Williamsonchester, Kentucky, 31275</t>
  </si>
  <si>
    <t>POL33988478</t>
  </si>
  <si>
    <t>AGT02672093</t>
  </si>
  <si>
    <t>CUST64402425</t>
  </si>
  <si>
    <t>Kelsey Brewer</t>
  </si>
  <si>
    <t>Humphreyberg, South Dakota, 44786</t>
  </si>
  <si>
    <t>POL82263236</t>
  </si>
  <si>
    <t>AGT47134054</t>
  </si>
  <si>
    <t>POL05425412</t>
  </si>
  <si>
    <t>AGT63921402</t>
  </si>
  <si>
    <t>CUST64711803</t>
  </si>
  <si>
    <t>Blake Richardson</t>
  </si>
  <si>
    <t>Lake Harry, Colorado, 63647</t>
  </si>
  <si>
    <t>POL22271139</t>
  </si>
  <si>
    <t>AGT50674150</t>
  </si>
  <si>
    <t>POL31639522</t>
  </si>
  <si>
    <t>AGT52956011</t>
  </si>
  <si>
    <t>CUST48464862</t>
  </si>
  <si>
    <t>Benjamin Davis</t>
  </si>
  <si>
    <t>Lake Jeffreystad, Oklahoma, 68564</t>
  </si>
  <si>
    <t>POL72506078</t>
  </si>
  <si>
    <t>AGT62887034</t>
  </si>
  <si>
    <t>CUST88982495</t>
  </si>
  <si>
    <t>Terry Gonzalez</t>
  </si>
  <si>
    <t>Frankside, Rhode Island, 89460</t>
  </si>
  <si>
    <t>POL33945420</t>
  </si>
  <si>
    <t>AGT09715608</t>
  </si>
  <si>
    <t>CUST90946182</t>
  </si>
  <si>
    <t>Rachel Brown</t>
  </si>
  <si>
    <t>South Dawnberg, Oklahoma, 99873</t>
  </si>
  <si>
    <t>POL32964708</t>
  </si>
  <si>
    <t>AGT06413729</t>
  </si>
  <si>
    <t>POL55964099</t>
  </si>
  <si>
    <t>AGT08984907</t>
  </si>
  <si>
    <t>CUST16749479</t>
  </si>
  <si>
    <t>Tricia Cannon</t>
  </si>
  <si>
    <t>West Jenniferland, New Mexico, 04089</t>
  </si>
  <si>
    <t>POL62169873</t>
  </si>
  <si>
    <t>AGT24976411</t>
  </si>
  <si>
    <t>CUST30299611</t>
  </si>
  <si>
    <t>Steven Lopez</t>
  </si>
  <si>
    <t>Carterville, Oklahoma, 37589</t>
  </si>
  <si>
    <t>POL85174489</t>
  </si>
  <si>
    <t>AGT74330166</t>
  </si>
  <si>
    <t>POL59298156</t>
  </si>
  <si>
    <t>AGT53755121</t>
  </si>
  <si>
    <t>CUST57266820</t>
  </si>
  <si>
    <t>Emily Davis</t>
  </si>
  <si>
    <t>New Melissa, Nebraska, 32227</t>
  </si>
  <si>
    <t>POL32547162</t>
  </si>
  <si>
    <t>AGT89816035</t>
  </si>
  <si>
    <t>CUST63724678</t>
  </si>
  <si>
    <t>Matthew Sanchez</t>
  </si>
  <si>
    <t>Avilamouth, North Dakota, 99447</t>
  </si>
  <si>
    <t>POL61445310</t>
  </si>
  <si>
    <t>AGT57338609</t>
  </si>
  <si>
    <t>CUST52047636</t>
  </si>
  <si>
    <t>Ryan Osborne</t>
  </si>
  <si>
    <t>Lake Troyside, Ohio, 92507</t>
  </si>
  <si>
    <t>POL76374292</t>
  </si>
  <si>
    <t>AGT51939932</t>
  </si>
  <si>
    <t>CUST24326631</t>
  </si>
  <si>
    <t>New Christopherchester, Alaska, 69462</t>
  </si>
  <si>
    <t>POL27592722</t>
  </si>
  <si>
    <t>AGT70317768</t>
  </si>
  <si>
    <t>POL27861397</t>
  </si>
  <si>
    <t>AGT69281001</t>
  </si>
  <si>
    <t>Air cabin crew</t>
  </si>
  <si>
    <t>CUST06477814</t>
  </si>
  <si>
    <t>Jason Mosley II</t>
  </si>
  <si>
    <t>Michaelburgh, Texas, 75088</t>
  </si>
  <si>
    <t>POL41207897</t>
  </si>
  <si>
    <t>AGT35694926</t>
  </si>
  <si>
    <t>POL26618148</t>
  </si>
  <si>
    <t>AGT22764564</t>
  </si>
  <si>
    <t>Agricultural engineer</t>
  </si>
  <si>
    <t>CUST99747043</t>
  </si>
  <si>
    <t>Jasmine Garrett</t>
  </si>
  <si>
    <t>Johnsonhaven, Virginia, 16429</t>
  </si>
  <si>
    <t>POL17108285</t>
  </si>
  <si>
    <t>AGT78764713</t>
  </si>
  <si>
    <t>CUST21995908</t>
  </si>
  <si>
    <t>Jennifer Patton</t>
  </si>
  <si>
    <t>Kevinchester, Arkansas, 06965</t>
  </si>
  <si>
    <t>POL96779565</t>
  </si>
  <si>
    <t>AGT70331921</t>
  </si>
  <si>
    <t>POL67712226</t>
  </si>
  <si>
    <t>AGT10990342</t>
  </si>
  <si>
    <t>CUST20865863</t>
  </si>
  <si>
    <t>Thomas Payne</t>
  </si>
  <si>
    <t>Amyside, New Hampshire, 55030</t>
  </si>
  <si>
    <t>POL72000232</t>
  </si>
  <si>
    <t>AGT57208382</t>
  </si>
  <si>
    <t>CUST01173822</t>
  </si>
  <si>
    <t>Kristi Powers</t>
  </si>
  <si>
    <t>South Christine, Texas, 56123</t>
  </si>
  <si>
    <t>POL42936470</t>
  </si>
  <si>
    <t>AGT48511651</t>
  </si>
  <si>
    <t>POL26280970</t>
  </si>
  <si>
    <t>AGT47983423</t>
  </si>
  <si>
    <t>CUST29466976</t>
  </si>
  <si>
    <t>Crystal Beard</t>
  </si>
  <si>
    <t>Port John, Michigan, 95811</t>
  </si>
  <si>
    <t>POL69638846</t>
  </si>
  <si>
    <t>AGT43087593</t>
  </si>
  <si>
    <t>POL57053022</t>
  </si>
  <si>
    <t>AGT15727036</t>
  </si>
  <si>
    <t>Designer, graphic</t>
  </si>
  <si>
    <t>CUST92695966</t>
  </si>
  <si>
    <t>Beth Phillips DDS</t>
  </si>
  <si>
    <t>Lake Laura, Indiana, 55490</t>
  </si>
  <si>
    <t>POL64245867</t>
  </si>
  <si>
    <t>AGT31201359</t>
  </si>
  <si>
    <t>CUST78772673</t>
  </si>
  <si>
    <t>Jeffrey Brock</t>
  </si>
  <si>
    <t>Port Anthonyburgh, New Hampshire, 48907</t>
  </si>
  <si>
    <t>POL77977275</t>
  </si>
  <si>
    <t>AGT18594249</t>
  </si>
  <si>
    <t>POL56002531</t>
  </si>
  <si>
    <t>AGT56650266</t>
  </si>
  <si>
    <t>POL21259654</t>
  </si>
  <si>
    <t>AGT03529932</t>
  </si>
  <si>
    <t>CUST06984039</t>
  </si>
  <si>
    <t>Kathy Stevens</t>
  </si>
  <si>
    <t>Harveyland, Massachusetts, 62126</t>
  </si>
  <si>
    <t>POL98954758</t>
  </si>
  <si>
    <t>AGT64990582</t>
  </si>
  <si>
    <t>Financial controller</t>
  </si>
  <si>
    <t>CUST74794595</t>
  </si>
  <si>
    <t>Shelley Marsh</t>
  </si>
  <si>
    <t>New Brenda, Louisiana, 24969</t>
  </si>
  <si>
    <t>POL56083774</t>
  </si>
  <si>
    <t>AGT04323139</t>
  </si>
  <si>
    <t>CUST81991546</t>
  </si>
  <si>
    <t>Michael Horton</t>
  </si>
  <si>
    <t>South Michael, New Mexico, 60341</t>
  </si>
  <si>
    <t>POL68446271</t>
  </si>
  <si>
    <t>AGT11878193</t>
  </si>
  <si>
    <t>CUST28747234</t>
  </si>
  <si>
    <t>Joseph Jones</t>
  </si>
  <si>
    <t>North Pamela, New Hampshire, 67300</t>
  </si>
  <si>
    <t>POL29296849</t>
  </si>
  <si>
    <t>AGT69886448</t>
  </si>
  <si>
    <t>POL79171752</t>
  </si>
  <si>
    <t>AGT41120227</t>
  </si>
  <si>
    <t>CUST94011019</t>
  </si>
  <si>
    <t>Rachel Golden</t>
  </si>
  <si>
    <t>East David, Rhode Island, 77784</t>
  </si>
  <si>
    <t>POL61653642</t>
  </si>
  <si>
    <t>AGT25320425</t>
  </si>
  <si>
    <t>CUST91529292</t>
  </si>
  <si>
    <t>Rachel Carter</t>
  </si>
  <si>
    <t>Tour manager</t>
  </si>
  <si>
    <t>Howardmouth, Iowa, 48145</t>
  </si>
  <si>
    <t>POL13962079</t>
  </si>
  <si>
    <t>AGT38114278</t>
  </si>
  <si>
    <t>CUST72186583</t>
  </si>
  <si>
    <t>Maria Marshall</t>
  </si>
  <si>
    <t>Psychotherapist, child</t>
  </si>
  <si>
    <t>Christopherville, South Dakota, 47471</t>
  </si>
  <si>
    <t>POL39531025</t>
  </si>
  <si>
    <t>AGT68647921</t>
  </si>
  <si>
    <t>POL66992068</t>
  </si>
  <si>
    <t>AGT77448089</t>
  </si>
  <si>
    <t>POL16855866</t>
  </si>
  <si>
    <t>AGT33189850</t>
  </si>
  <si>
    <t>CUST26361887</t>
  </si>
  <si>
    <t>Timothy Marks</t>
  </si>
  <si>
    <t>Williamsshire, South Dakota, 53136</t>
  </si>
  <si>
    <t>POL74728288</t>
  </si>
  <si>
    <t>AGT98686376</t>
  </si>
  <si>
    <t>CUST99527487</t>
  </si>
  <si>
    <t>Thomas Wilson</t>
  </si>
  <si>
    <t>Administrator, arts</t>
  </si>
  <si>
    <t>Lake Jamesberg, Oregon, 66595</t>
  </si>
  <si>
    <t>POL73302546</t>
  </si>
  <si>
    <t>AGT70845220</t>
  </si>
  <si>
    <t>CUST78179789</t>
  </si>
  <si>
    <t>Diana Chavez</t>
  </si>
  <si>
    <t>Nicolemouth, Indiana, 36341</t>
  </si>
  <si>
    <t>POL17289574</t>
  </si>
  <si>
    <t>AGT30659299</t>
  </si>
  <si>
    <t>POL28535341</t>
  </si>
  <si>
    <t>AGT52618182</t>
  </si>
  <si>
    <t>CUST92395089</t>
  </si>
  <si>
    <t>Hannah Johnson</t>
  </si>
  <si>
    <t>Runner, broadcasting/film/video</t>
  </si>
  <si>
    <t>Stevensborough, Rhode Island, 10250</t>
  </si>
  <si>
    <t>POL95908586</t>
  </si>
  <si>
    <t>AGT18164515</t>
  </si>
  <si>
    <t>CUST18647774</t>
  </si>
  <si>
    <t>Larry Green</t>
  </si>
  <si>
    <t>Port Jocelyn, Arizona, 82423</t>
  </si>
  <si>
    <t>POL95945115</t>
  </si>
  <si>
    <t>AGT47504739</t>
  </si>
  <si>
    <t>CUST78107518</t>
  </si>
  <si>
    <t>Patricia Livingston</t>
  </si>
  <si>
    <t>East Raymond, Kentucky, 81703</t>
  </si>
  <si>
    <t>POL35608817</t>
  </si>
  <si>
    <t>AGT75242133</t>
  </si>
  <si>
    <t>CUST77255216</t>
  </si>
  <si>
    <t>Amanda Ward</t>
  </si>
  <si>
    <t>Thomasburgh, Virginia, 80919</t>
  </si>
  <si>
    <t>POL63461298</t>
  </si>
  <si>
    <t>AGT42149212</t>
  </si>
  <si>
    <t>POL54335250</t>
  </si>
  <si>
    <t>AGT26665589</t>
  </si>
  <si>
    <t>CUST17315573</t>
  </si>
  <si>
    <t>North Victor, Minnesota, 52022</t>
  </si>
  <si>
    <t>POL32942067</t>
  </si>
  <si>
    <t>AGT30398581</t>
  </si>
  <si>
    <t>CUST18358200</t>
  </si>
  <si>
    <t>Dr. Brian Mcbride</t>
  </si>
  <si>
    <t>East Richardborough, Illinois, 97585</t>
  </si>
  <si>
    <t>POL07640768</t>
  </si>
  <si>
    <t>AGT92018684</t>
  </si>
  <si>
    <t>CUST56036788</t>
  </si>
  <si>
    <t>Colton Perez</t>
  </si>
  <si>
    <t>South Frankside, Minnesota, 56912</t>
  </si>
  <si>
    <t>POL12707693</t>
  </si>
  <si>
    <t>AGT88140992</t>
  </si>
  <si>
    <t>CUST50835416</t>
  </si>
  <si>
    <t>Jeff Mcclain</t>
  </si>
  <si>
    <t>Russellstad, Massachusetts, 44529</t>
  </si>
  <si>
    <t>POL13187754</t>
  </si>
  <si>
    <t>AGT80690584</t>
  </si>
  <si>
    <t>POL30313207</t>
  </si>
  <si>
    <t>AGT92071441</t>
  </si>
  <si>
    <t>CUST78842949</t>
  </si>
  <si>
    <t>Nathaniel Nixon</t>
  </si>
  <si>
    <t>North Kevin, Kentucky, 36649</t>
  </si>
  <si>
    <t>POL30766028</t>
  </si>
  <si>
    <t>AGT86128104</t>
  </si>
  <si>
    <t>POL37551406</t>
  </si>
  <si>
    <t>AGT83095565</t>
  </si>
  <si>
    <t>CUST29309248</t>
  </si>
  <si>
    <t>Kenneth Ramirez</t>
  </si>
  <si>
    <t>Mortonside, Washington, 12868</t>
  </si>
  <si>
    <t>POL47741439</t>
  </si>
  <si>
    <t>AGT64771614</t>
  </si>
  <si>
    <t>POL75124979</t>
  </si>
  <si>
    <t>AGT26629197</t>
  </si>
  <si>
    <t>CUST19626031</t>
  </si>
  <si>
    <t>Eric Davis</t>
  </si>
  <si>
    <t>Lake Marcus, South Dakota, 38854</t>
  </si>
  <si>
    <t>POL88923538</t>
  </si>
  <si>
    <t>AGT97821101</t>
  </si>
  <si>
    <t>CUST59222858</t>
  </si>
  <si>
    <t>Vanessa Strong</t>
  </si>
  <si>
    <t>New Lisaside, New Hampshire, 62189</t>
  </si>
  <si>
    <t>POL63887686</t>
  </si>
  <si>
    <t>AGT06716573</t>
  </si>
  <si>
    <t>POL69907310</t>
  </si>
  <si>
    <t>AGT46386072</t>
  </si>
  <si>
    <t>CUST13190567</t>
  </si>
  <si>
    <t>Robert Perry</t>
  </si>
  <si>
    <t>Lambertton, Wyoming, 32214</t>
  </si>
  <si>
    <t>POL23926738</t>
  </si>
  <si>
    <t>AGT86206467</t>
  </si>
  <si>
    <t>CUST96220731</t>
  </si>
  <si>
    <t>Erika Bass</t>
  </si>
  <si>
    <t>Browningfort, Alaska, 02622</t>
  </si>
  <si>
    <t>POL52327651</t>
  </si>
  <si>
    <t>AGT87671508</t>
  </si>
  <si>
    <t>POL56451530</t>
  </si>
  <si>
    <t>AGT74421925</t>
  </si>
  <si>
    <t>CUST96102930</t>
  </si>
  <si>
    <t>Laura Young</t>
  </si>
  <si>
    <t>Lake Eric, New Jersey, 62439</t>
  </si>
  <si>
    <t>POL37431066</t>
  </si>
  <si>
    <t>AGT45425812</t>
  </si>
  <si>
    <t>CUST15258611</t>
  </si>
  <si>
    <t>Maria Hoffman MD</t>
  </si>
  <si>
    <t>East Joseph, Tennessee, 37214</t>
  </si>
  <si>
    <t>POL93562061</t>
  </si>
  <si>
    <t>AGT13185456</t>
  </si>
  <si>
    <t>CUST33229536</t>
  </si>
  <si>
    <t>James Torres</t>
  </si>
  <si>
    <t>Taylorberg, New Jersey, 62055</t>
  </si>
  <si>
    <t>POL02157251</t>
  </si>
  <si>
    <t>AGT91210901</t>
  </si>
  <si>
    <t>POL11133444</t>
  </si>
  <si>
    <t>AGT35256591</t>
  </si>
  <si>
    <t>POL84438611</t>
  </si>
  <si>
    <t>AGT41439810</t>
  </si>
  <si>
    <t>CUST49150400</t>
  </si>
  <si>
    <t>Sophia Wright</t>
  </si>
  <si>
    <t>Lake Brucemouth, South Carolina, 30803</t>
  </si>
  <si>
    <t>POL03108905</t>
  </si>
  <si>
    <t>AGT65162667</t>
  </si>
  <si>
    <t>Catherine Mays</t>
  </si>
  <si>
    <t>CUST22689401</t>
  </si>
  <si>
    <t>Tracey Carter</t>
  </si>
  <si>
    <t>Designer, ceramics/pottery</t>
  </si>
  <si>
    <t>South Erikmouth, Kansas, 22595</t>
  </si>
  <si>
    <t>POL88842514</t>
  </si>
  <si>
    <t>AGT70963454</t>
  </si>
  <si>
    <t>CUST03452356</t>
  </si>
  <si>
    <t>Tracy Mckenzie</t>
  </si>
  <si>
    <t>South Andrew, Wisconsin, 84661</t>
  </si>
  <si>
    <t>POL74375234</t>
  </si>
  <si>
    <t>AGT18161551</t>
  </si>
  <si>
    <t>CUST01716705</t>
  </si>
  <si>
    <t>Amy Armstrong</t>
  </si>
  <si>
    <t>East Steventown, West Virginia, 60126</t>
  </si>
  <si>
    <t>POL30896226</t>
  </si>
  <si>
    <t>AGT68200787</t>
  </si>
  <si>
    <t>CUST52686016</t>
  </si>
  <si>
    <t>Natalie Brown</t>
  </si>
  <si>
    <t>Edwardport, Hawaii, 39301</t>
  </si>
  <si>
    <t>POL65609940</t>
  </si>
  <si>
    <t>AGT74306636</t>
  </si>
  <si>
    <t>CUST52057828</t>
  </si>
  <si>
    <t>Jeremiah Johnson</t>
  </si>
  <si>
    <t>Lobbyist</t>
  </si>
  <si>
    <t>Estradaton, South Carolina, 25730</t>
  </si>
  <si>
    <t>POL76750122</t>
  </si>
  <si>
    <t>AGT68374644</t>
  </si>
  <si>
    <t>CUST43002716</t>
  </si>
  <si>
    <t>Connie Luna</t>
  </si>
  <si>
    <t>Charlesland, Georgia, 43236</t>
  </si>
  <si>
    <t>POL67267899</t>
  </si>
  <si>
    <t>AGT35961738</t>
  </si>
  <si>
    <t>CUST17128189</t>
  </si>
  <si>
    <t>Carol Lane</t>
  </si>
  <si>
    <t>Chelseamouth, Florida, 10775</t>
  </si>
  <si>
    <t>POL83559583</t>
  </si>
  <si>
    <t>AGT29989660</t>
  </si>
  <si>
    <t>CUST46002301</t>
  </si>
  <si>
    <t>Robin Ross</t>
  </si>
  <si>
    <t>North Cynthia, Georgia, 91736</t>
  </si>
  <si>
    <t>POL84743216</t>
  </si>
  <si>
    <t>AGT02128514</t>
  </si>
  <si>
    <t>CUST67865574</t>
  </si>
  <si>
    <t>Jim Richardson</t>
  </si>
  <si>
    <t>North Darinfurt, Oklahoma, 30904</t>
  </si>
  <si>
    <t>POL75284988</t>
  </si>
  <si>
    <t>AGT73903716</t>
  </si>
  <si>
    <t>CUST48391372</t>
  </si>
  <si>
    <t>Anna Pruitt</t>
  </si>
  <si>
    <t>Lake Cathyburgh, North Dakota, 76260</t>
  </si>
  <si>
    <t>POL52383716</t>
  </si>
  <si>
    <t>AGT59028521</t>
  </si>
  <si>
    <t>CUST53035088</t>
  </si>
  <si>
    <t>Scott Cook</t>
  </si>
  <si>
    <t>Micheleland, Massachusetts, 63687</t>
  </si>
  <si>
    <t>POL82259907</t>
  </si>
  <si>
    <t>AGT99598411</t>
  </si>
  <si>
    <t>CUST78637134</t>
  </si>
  <si>
    <t>David Yates</t>
  </si>
  <si>
    <t>New Joseph, Georgia, 70469</t>
  </si>
  <si>
    <t>POL81378407</t>
  </si>
  <si>
    <t>AGT73659480</t>
  </si>
  <si>
    <t>CUST32273076</t>
  </si>
  <si>
    <t>Daniel Jackson</t>
  </si>
  <si>
    <t>Rebeccaburgh, Washington, 25498</t>
  </si>
  <si>
    <t>POL14622039</t>
  </si>
  <si>
    <t>AGT20996244</t>
  </si>
  <si>
    <t>CUST82593555</t>
  </si>
  <si>
    <t>John Grant</t>
  </si>
  <si>
    <t>Fergusonshire, Minnesota, 88333</t>
  </si>
  <si>
    <t>POL71731028</t>
  </si>
  <si>
    <t>AGT99269595</t>
  </si>
  <si>
    <t>POL64283889</t>
  </si>
  <si>
    <t>AGT22449930</t>
  </si>
  <si>
    <t>CUST88770537</t>
  </si>
  <si>
    <t>James Jordan</t>
  </si>
  <si>
    <t>Neurosurgeon</t>
  </si>
  <si>
    <t>Austinport, Indiana, 07965</t>
  </si>
  <si>
    <t>POL66910170</t>
  </si>
  <si>
    <t>AGT65972336</t>
  </si>
  <si>
    <t>POL57458461</t>
  </si>
  <si>
    <t>AGT40833807</t>
  </si>
  <si>
    <t>Librarian, academic</t>
  </si>
  <si>
    <t>CUST19737564</t>
  </si>
  <si>
    <t>Amy Powell</t>
  </si>
  <si>
    <t>Producer, television/film/video</t>
  </si>
  <si>
    <t>Jenniferton, Oklahoma, 42467</t>
  </si>
  <si>
    <t>POL53613913</t>
  </si>
  <si>
    <t>AGT42683231</t>
  </si>
  <si>
    <t>CUST94761505</t>
  </si>
  <si>
    <t>Antonio Smith</t>
  </si>
  <si>
    <t>West Davidview, Wyoming, 13770</t>
  </si>
  <si>
    <t>POL15347898</t>
  </si>
  <si>
    <t>AGT86148713</t>
  </si>
  <si>
    <t>CUST59014511</t>
  </si>
  <si>
    <t>Derek Pope</t>
  </si>
  <si>
    <t>Thomasbury, Georgia, 86135</t>
  </si>
  <si>
    <t>POL54084176</t>
  </si>
  <si>
    <t>AGT54868052</t>
  </si>
  <si>
    <t>POL31363009</t>
  </si>
  <si>
    <t>AGT58657366</t>
  </si>
  <si>
    <t>CUST02388532</t>
  </si>
  <si>
    <t>Elizabeth Hampton</t>
  </si>
  <si>
    <t>Rickton, Michigan, 29815</t>
  </si>
  <si>
    <t>POL45114954</t>
  </si>
  <si>
    <t>AGT40447474</t>
  </si>
  <si>
    <t>CUST36291804</t>
  </si>
  <si>
    <t>Brandon Chavez</t>
  </si>
  <si>
    <t>Rhondaborough, Georgia, 09268</t>
  </si>
  <si>
    <t>POL50110641</t>
  </si>
  <si>
    <t>AGT44979089</t>
  </si>
  <si>
    <t>POL58913291</t>
  </si>
  <si>
    <t>AGT47999556</t>
  </si>
  <si>
    <t>CUST23871670</t>
  </si>
  <si>
    <t>Angel Blankenship</t>
  </si>
  <si>
    <t>Lake Carlosborough, Illinois, 14158</t>
  </si>
  <si>
    <t>POL00380860</t>
  </si>
  <si>
    <t>AGT04366917</t>
  </si>
  <si>
    <t>CUST40414965</t>
  </si>
  <si>
    <t>Bobby Brown</t>
  </si>
  <si>
    <t>Smithville, Nebraska, 61233</t>
  </si>
  <si>
    <t>POL13714686</t>
  </si>
  <si>
    <t>AGT15219497</t>
  </si>
  <si>
    <t>CUST58244937</t>
  </si>
  <si>
    <t>Angela Hall</t>
  </si>
  <si>
    <t>Lake Williammouth, Massachusetts, 40202</t>
  </si>
  <si>
    <t>POL56975228</t>
  </si>
  <si>
    <t>AGT46646534</t>
  </si>
  <si>
    <t>CUST78141073</t>
  </si>
  <si>
    <t>Kathryn Mcclure DVM</t>
  </si>
  <si>
    <t>Christyfort, Iowa, 80901</t>
  </si>
  <si>
    <t>POL27188629</t>
  </si>
  <si>
    <t>AGT80248997</t>
  </si>
  <si>
    <t>CUST94158908</t>
  </si>
  <si>
    <t>Molly Miller</t>
  </si>
  <si>
    <t>West Kristenmouth, New York, 68696</t>
  </si>
  <si>
    <t>POL93524693</t>
  </si>
  <si>
    <t>AGT66225466</t>
  </si>
  <si>
    <t>CUST97232751</t>
  </si>
  <si>
    <t>Mark Flynn</t>
  </si>
  <si>
    <t>South Erinburgh, Kentucky, 46924</t>
  </si>
  <si>
    <t>POL77047263</t>
  </si>
  <si>
    <t>AGT16013168</t>
  </si>
  <si>
    <t>CUST39183534</t>
  </si>
  <si>
    <t>Connie Mills</t>
  </si>
  <si>
    <t>East Autumnberg, Florida, 20805</t>
  </si>
  <si>
    <t>POL49903606</t>
  </si>
  <si>
    <t>AGT68575311</t>
  </si>
  <si>
    <t>CUST22227034</t>
  </si>
  <si>
    <t>Richard Price</t>
  </si>
  <si>
    <t>Sandraton, New York, 18208</t>
  </si>
  <si>
    <t>POL53530629</t>
  </si>
  <si>
    <t>AGT75028371</t>
  </si>
  <si>
    <t>CUST17011157</t>
  </si>
  <si>
    <t>New Cynthiamouth, Virginia, 33237</t>
  </si>
  <si>
    <t>POL57078202</t>
  </si>
  <si>
    <t>AGT15376923</t>
  </si>
  <si>
    <t>POL54969569</t>
  </si>
  <si>
    <t>AGT08115047</t>
  </si>
  <si>
    <t>CUST78546729</t>
  </si>
  <si>
    <t>Brian Solis</t>
  </si>
  <si>
    <t>Ashleyhaven, Arkansas, 51899</t>
  </si>
  <si>
    <t>POL28486225</t>
  </si>
  <si>
    <t>AGT10393590</t>
  </si>
  <si>
    <t>CUST84535664</t>
  </si>
  <si>
    <t>Brandi Parker</t>
  </si>
  <si>
    <t>Associate Professor</t>
  </si>
  <si>
    <t>Lake Jesseshire, Florida, 08038</t>
  </si>
  <si>
    <t>POL68111520</t>
  </si>
  <si>
    <t>AGT00952090</t>
  </si>
  <si>
    <t>POL08801313</t>
  </si>
  <si>
    <t>AGT32830470</t>
  </si>
  <si>
    <t>POL25392096</t>
  </si>
  <si>
    <t>AGT26076493</t>
  </si>
  <si>
    <t>POL92024159</t>
  </si>
  <si>
    <t>AGT50734396</t>
  </si>
  <si>
    <t>CUST41081092</t>
  </si>
  <si>
    <t>Deanna Garcia</t>
  </si>
  <si>
    <t>Senior tax professional/tax inspector</t>
  </si>
  <si>
    <t>Michaelstad, Missouri, 72384</t>
  </si>
  <si>
    <t>POL91135744</t>
  </si>
  <si>
    <t>AGT19435594</t>
  </si>
  <si>
    <t>CUST44835273</t>
  </si>
  <si>
    <t>James Smith</t>
  </si>
  <si>
    <t>Isabelton, Hawaii, 75095</t>
  </si>
  <si>
    <t>POL94870283</t>
  </si>
  <si>
    <t>AGT57107312</t>
  </si>
  <si>
    <t>POL02047114</t>
  </si>
  <si>
    <t>AGT47971931</t>
  </si>
  <si>
    <t>CUST43669767</t>
  </si>
  <si>
    <t>Rebecca Hill</t>
  </si>
  <si>
    <t>Charlesburgh, Kansas, 63588</t>
  </si>
  <si>
    <t>POL93217359</t>
  </si>
  <si>
    <t>AGT09310257</t>
  </si>
  <si>
    <t>CUST11944824</t>
  </si>
  <si>
    <t>John Little</t>
  </si>
  <si>
    <t>Whiteshire, Virginia, 51546</t>
  </si>
  <si>
    <t>POL91395324</t>
  </si>
  <si>
    <t>AGT65044560</t>
  </si>
  <si>
    <t>CUST30822768</t>
  </si>
  <si>
    <t>Hunter Watson</t>
  </si>
  <si>
    <t>New Joseph, Connecticut, 08216</t>
  </si>
  <si>
    <t>POL03680995</t>
  </si>
  <si>
    <t>AGT39545745</t>
  </si>
  <si>
    <t>CUST02064269</t>
  </si>
  <si>
    <t>Theresa Miller</t>
  </si>
  <si>
    <t>Christensenville, Oklahoma, 69310</t>
  </si>
  <si>
    <t>POL85747478</t>
  </si>
  <si>
    <t>AGT89731562</t>
  </si>
  <si>
    <t>POL41056885</t>
  </si>
  <si>
    <t>AGT26316428</t>
  </si>
  <si>
    <t>POL30342672</t>
  </si>
  <si>
    <t>AGT97739400</t>
  </si>
  <si>
    <t>POL96832435</t>
  </si>
  <si>
    <t>AGT89827810</t>
  </si>
  <si>
    <t>CUST86875438</t>
  </si>
  <si>
    <t>Adrienne Santana</t>
  </si>
  <si>
    <t>Johnsonfurt, West Virginia, 71825</t>
  </si>
  <si>
    <t>POL71458301</t>
  </si>
  <si>
    <t>AGT38991482</t>
  </si>
  <si>
    <t>CUST74973932</t>
  </si>
  <si>
    <t>Lisa Tate</t>
  </si>
  <si>
    <t>New Jeannebury, Montana, 48377</t>
  </si>
  <si>
    <t>POL64256700</t>
  </si>
  <si>
    <t>AGT68286252</t>
  </si>
  <si>
    <t>POL05353456</t>
  </si>
  <si>
    <t>AGT43313051</t>
  </si>
  <si>
    <t>CUST22178817</t>
  </si>
  <si>
    <t>Michael Hensley</t>
  </si>
  <si>
    <t>South Haroldland, West Virginia, 25821</t>
  </si>
  <si>
    <t>POL73955380</t>
  </si>
  <si>
    <t>AGT80829890</t>
  </si>
  <si>
    <t>CUST59752065</t>
  </si>
  <si>
    <t>Kathy Ward</t>
  </si>
  <si>
    <t>Davisland, Utah, 87617</t>
  </si>
  <si>
    <t>POL84238087</t>
  </si>
  <si>
    <t>AGT63877762</t>
  </si>
  <si>
    <t>POL85755692</t>
  </si>
  <si>
    <t>AGT58072310</t>
  </si>
  <si>
    <t>POL31317905</t>
  </si>
  <si>
    <t>AGT53645356</t>
  </si>
  <si>
    <t>POL97456279</t>
  </si>
  <si>
    <t>AGT68486071</t>
  </si>
  <si>
    <t>CUST17383720</t>
  </si>
  <si>
    <t>Michelle Lucero</t>
  </si>
  <si>
    <t>Customer service manager</t>
  </si>
  <si>
    <t>West Brittany, Minnesota, 55775</t>
  </si>
  <si>
    <t>POL46676491</t>
  </si>
  <si>
    <t>AGT03949853</t>
  </si>
  <si>
    <t>CUST24587752</t>
  </si>
  <si>
    <t>Frank Howard</t>
  </si>
  <si>
    <t>North Erika, Mississippi, 05384</t>
  </si>
  <si>
    <t>POL49763923</t>
  </si>
  <si>
    <t>AGT85550265</t>
  </si>
  <si>
    <t>POL28999466</t>
  </si>
  <si>
    <t>AGT11628866</t>
  </si>
  <si>
    <t>CUST52359238</t>
  </si>
  <si>
    <t>Laura Zimmerman</t>
  </si>
  <si>
    <t>Thompsonstad, Kentucky, 99834</t>
  </si>
  <si>
    <t>POL83335990</t>
  </si>
  <si>
    <t>AGT44361981</t>
  </si>
  <si>
    <t>POL75843997</t>
  </si>
  <si>
    <t>AGT16426869</t>
  </si>
  <si>
    <t>CUST27496590</t>
  </si>
  <si>
    <t>Melody Duncan</t>
  </si>
  <si>
    <t>New Evan, Alaska, 29248</t>
  </si>
  <si>
    <t>POL96864283</t>
  </si>
  <si>
    <t>AGT16307208</t>
  </si>
  <si>
    <t>CUST17339433</t>
  </si>
  <si>
    <t>Richard Lin</t>
  </si>
  <si>
    <t>Taylorfurt, Nebraska, 02947</t>
  </si>
  <si>
    <t>POL28472750</t>
  </si>
  <si>
    <t>AGT12072575</t>
  </si>
  <si>
    <t>CUST90806547</t>
  </si>
  <si>
    <t>North Victoriaville, Arizona, 30513</t>
  </si>
  <si>
    <t>POL05208106</t>
  </si>
  <si>
    <t>AGT76152251</t>
  </si>
  <si>
    <t>POL62029185</t>
  </si>
  <si>
    <t>AGT25782094</t>
  </si>
  <si>
    <t>POL34029193</t>
  </si>
  <si>
    <t>AGT81207821</t>
  </si>
  <si>
    <t>CUST85325622</t>
  </si>
  <si>
    <t>Martin Wallace</t>
  </si>
  <si>
    <t>West Tabithaberg, Mississippi, 91073</t>
  </si>
  <si>
    <t>POL25662324</t>
  </si>
  <si>
    <t>AGT13344905</t>
  </si>
  <si>
    <t>CUST18606913</t>
  </si>
  <si>
    <t>Amanda Cox</t>
  </si>
  <si>
    <t>Chanmouth, Louisiana, 89620</t>
  </si>
  <si>
    <t>POL77019254</t>
  </si>
  <si>
    <t>AGT74659233</t>
  </si>
  <si>
    <t>CUST69530630</t>
  </si>
  <si>
    <t>Cheryl Reyes</t>
  </si>
  <si>
    <t>Kimberlyside, North Carolina, 16188</t>
  </si>
  <si>
    <t>POL39823507</t>
  </si>
  <si>
    <t>AGT87441246</t>
  </si>
  <si>
    <t>POL83932917</t>
  </si>
  <si>
    <t>AGT59431661</t>
  </si>
  <si>
    <t>CUST93615565</t>
  </si>
  <si>
    <t>Jeffery Odonnell</t>
  </si>
  <si>
    <t>Josephview, Tennessee, 30799</t>
  </si>
  <si>
    <t>POL89882153</t>
  </si>
  <si>
    <t>AGT05934356</t>
  </si>
  <si>
    <t>CUST53968543</t>
  </si>
  <si>
    <t>Elizabeth Graves</t>
  </si>
  <si>
    <t>Popeborough, Oregon, 29933</t>
  </si>
  <si>
    <t>POL72400250</t>
  </si>
  <si>
    <t>AGT59491218</t>
  </si>
  <si>
    <t>POL52520227</t>
  </si>
  <si>
    <t>AGT10674280</t>
  </si>
  <si>
    <t>CUST16863839</t>
  </si>
  <si>
    <t>Casey Fitzpatrick</t>
  </si>
  <si>
    <t>North Gabriellehaven, Alaska, 29511</t>
  </si>
  <si>
    <t>POL20586983</t>
  </si>
  <si>
    <t>AGT12335200</t>
  </si>
  <si>
    <t>POL50332022</t>
  </si>
  <si>
    <t>AGT18112518</t>
  </si>
  <si>
    <t>CUST27970509</t>
  </si>
  <si>
    <t>Gabriel Carson</t>
  </si>
  <si>
    <t>Montgomerybury, Texas, 62481</t>
  </si>
  <si>
    <t>POL99892267</t>
  </si>
  <si>
    <t>AGT58666448</t>
  </si>
  <si>
    <t>POL38577141</t>
  </si>
  <si>
    <t>AGT22828216</t>
  </si>
  <si>
    <t>CUST20327009</t>
  </si>
  <si>
    <t>Lindsey Moore</t>
  </si>
  <si>
    <t>Patriciaburgh, Colorado, 97483</t>
  </si>
  <si>
    <t>POL00975705</t>
  </si>
  <si>
    <t>AGT54854388</t>
  </si>
  <si>
    <t>POL80116968</t>
  </si>
  <si>
    <t>AGT00446452</t>
  </si>
  <si>
    <t>CUST71058064</t>
  </si>
  <si>
    <t>Joshua Cruz</t>
  </si>
  <si>
    <t>Coxland, California, 59276</t>
  </si>
  <si>
    <t>POL73302460</t>
  </si>
  <si>
    <t>AGT22354139</t>
  </si>
  <si>
    <t>CUST18771479</t>
  </si>
  <si>
    <t>Denise Quinn</t>
  </si>
  <si>
    <t>Starkside, New York, 66683</t>
  </si>
  <si>
    <t>POL56172682</t>
  </si>
  <si>
    <t>AGT81767306</t>
  </si>
  <si>
    <t>CUST29407758</t>
  </si>
  <si>
    <t>Kelly Harris</t>
  </si>
  <si>
    <t>South Jennifer, Arizona, 29896</t>
  </si>
  <si>
    <t>POL92547677</t>
  </si>
  <si>
    <t>AGT22890087</t>
  </si>
  <si>
    <t>CUST37223429</t>
  </si>
  <si>
    <t>Jesus Young</t>
  </si>
  <si>
    <t>Lisatown, Texas, 17944</t>
  </si>
  <si>
    <t>POL40049374</t>
  </si>
  <si>
    <t>AGT55179622</t>
  </si>
  <si>
    <t>POL56813468</t>
  </si>
  <si>
    <t>AGT49997907</t>
  </si>
  <si>
    <t>Transport planner</t>
  </si>
  <si>
    <t>CUST92087908</t>
  </si>
  <si>
    <t>Jessica Matthews</t>
  </si>
  <si>
    <t>South Juanburgh, Montana, 08467</t>
  </si>
  <si>
    <t>POL03785266</t>
  </si>
  <si>
    <t>AGT94990380</t>
  </si>
  <si>
    <t>POL94299396</t>
  </si>
  <si>
    <t>AGT58829613</t>
  </si>
  <si>
    <t>CUST25749054</t>
  </si>
  <si>
    <t>Deborah Cook</t>
  </si>
  <si>
    <t>Keithstad, Michigan, 73223</t>
  </si>
  <si>
    <t>POL99602250</t>
  </si>
  <si>
    <t>AGT07490860</t>
  </si>
  <si>
    <t>CUST94648417</t>
  </si>
  <si>
    <t>Shelby Mathis</t>
  </si>
  <si>
    <t>Lake Eric, Kansas, 15254</t>
  </si>
  <si>
    <t>POL19177817</t>
  </si>
  <si>
    <t>AGT68506638</t>
  </si>
  <si>
    <t>CUST56179922</t>
  </si>
  <si>
    <t>Kelly Collins</t>
  </si>
  <si>
    <t>Simpsonport, Hawaii, 02817</t>
  </si>
  <si>
    <t>POL46136087</t>
  </si>
  <si>
    <t>AGT88235541</t>
  </si>
  <si>
    <t>POL64383103</t>
  </si>
  <si>
    <t>AGT67339857</t>
  </si>
  <si>
    <t>CUST46969019</t>
  </si>
  <si>
    <t>Thomas Velazquez Jr.</t>
  </si>
  <si>
    <t>Hydrogeologist</t>
  </si>
  <si>
    <t>Lake Timothy, Oregon, 53186</t>
  </si>
  <si>
    <t>POL01226871</t>
  </si>
  <si>
    <t>AGT22280433</t>
  </si>
  <si>
    <t>CUST65156614</t>
  </si>
  <si>
    <t>Andrew Smith</t>
  </si>
  <si>
    <t>Lake Elizabeth, Texas, 35866</t>
  </si>
  <si>
    <t>POL01337640</t>
  </si>
  <si>
    <t>AGT97780755</t>
  </si>
  <si>
    <t>CUST22567858</t>
  </si>
  <si>
    <t>Stephanie Baker</t>
  </si>
  <si>
    <t>Smithchester, North Dakota, 36402</t>
  </si>
  <si>
    <t>POL76388033</t>
  </si>
  <si>
    <t>AGT58926308</t>
  </si>
  <si>
    <t>POL27741875</t>
  </si>
  <si>
    <t>AGT21516641</t>
  </si>
  <si>
    <t>CUST62010126</t>
  </si>
  <si>
    <t>David Meza</t>
  </si>
  <si>
    <t>Clinical research associate</t>
  </si>
  <si>
    <t>West Richardton, Minnesota, 30740</t>
  </si>
  <si>
    <t>POL42862009</t>
  </si>
  <si>
    <t>AGT86981507</t>
  </si>
  <si>
    <t>CUST12639819</t>
  </si>
  <si>
    <t>James Marshall</t>
  </si>
  <si>
    <t>North Jennifer, Missouri, 69542</t>
  </si>
  <si>
    <t>POL22378115</t>
  </si>
  <si>
    <t>AGT49897385</t>
  </si>
  <si>
    <t>CUST63461471</t>
  </si>
  <si>
    <t>Lori Higgins</t>
  </si>
  <si>
    <t>Kevinmouth, Idaho, 16542</t>
  </si>
  <si>
    <t>POL45095642</t>
  </si>
  <si>
    <t>AGT04486663</t>
  </si>
  <si>
    <t>POL30144763</t>
  </si>
  <si>
    <t>AGT19514542</t>
  </si>
  <si>
    <t>Audiological scientist</t>
  </si>
  <si>
    <t>CUST63812889</t>
  </si>
  <si>
    <t>Timothy Parsons</t>
  </si>
  <si>
    <t>South Thomas, Alaska, 61892</t>
  </si>
  <si>
    <t>POL49795535</t>
  </si>
  <si>
    <t>AGT59189221</t>
  </si>
  <si>
    <t>CUST50493367</t>
  </si>
  <si>
    <t>Christopher Pratt</t>
  </si>
  <si>
    <t>West Rachel, New Hampshire, 76468</t>
  </si>
  <si>
    <t>POL50804542</t>
  </si>
  <si>
    <t>AGT34955635</t>
  </si>
  <si>
    <t>POL96697698</t>
  </si>
  <si>
    <t>AGT13427034</t>
  </si>
  <si>
    <t>POL30197318</t>
  </si>
  <si>
    <t>AGT03095804</t>
  </si>
  <si>
    <t>POL29305592</t>
  </si>
  <si>
    <t>AGT21183922</t>
  </si>
  <si>
    <t>CUST62389831</t>
  </si>
  <si>
    <t>Greg Williams</t>
  </si>
  <si>
    <t>South Angela, Illinois, 59908</t>
  </si>
  <si>
    <t>POL21888730</t>
  </si>
  <si>
    <t>AGT56754655</t>
  </si>
  <si>
    <t>CUST81405860</t>
  </si>
  <si>
    <t>Lisa Jenkins</t>
  </si>
  <si>
    <t>Chelseaport, Pennsylvania, 52002</t>
  </si>
  <si>
    <t>POL08274005</t>
  </si>
  <si>
    <t>AGT58395717</t>
  </si>
  <si>
    <t>POL29922770</t>
  </si>
  <si>
    <t>AGT21013518</t>
  </si>
  <si>
    <t>CUST02691181</t>
  </si>
  <si>
    <t>John Lamb</t>
  </si>
  <si>
    <t>Bowenland, South Carolina, 64086</t>
  </si>
  <si>
    <t>POL73426057</t>
  </si>
  <si>
    <t>AGT82205993</t>
  </si>
  <si>
    <t>POL19255943</t>
  </si>
  <si>
    <t>AGT18396003</t>
  </si>
  <si>
    <t>CUST96657435</t>
  </si>
  <si>
    <t>Mrs. Melissa Miller</t>
  </si>
  <si>
    <t>Guerreromouth, Connecticut, 82510</t>
  </si>
  <si>
    <t>POL31372369</t>
  </si>
  <si>
    <t>AGT21530821</t>
  </si>
  <si>
    <t>CUST91487291</t>
  </si>
  <si>
    <t>Joseph West</t>
  </si>
  <si>
    <t>North Derekshire, California, 50005</t>
  </si>
  <si>
    <t>POL27372206</t>
  </si>
  <si>
    <t>AGT40014491</t>
  </si>
  <si>
    <t>CUST99293827</t>
  </si>
  <si>
    <t>Douglas Ramirez</t>
  </si>
  <si>
    <t>Brooksstad, Oregon, 45245</t>
  </si>
  <si>
    <t>POL25372382</t>
  </si>
  <si>
    <t>AGT06555310</t>
  </si>
  <si>
    <t>Christopher Jones</t>
  </si>
  <si>
    <t>CUST11536261</t>
  </si>
  <si>
    <t>Cynthia Jones</t>
  </si>
  <si>
    <t>Nancyshire, Illinois, 85843</t>
  </si>
  <si>
    <t>POL46414237</t>
  </si>
  <si>
    <t>AGT55622573</t>
  </si>
  <si>
    <t>CUST58068006</t>
  </si>
  <si>
    <t>Amy Quinn</t>
  </si>
  <si>
    <t>Littleton, Mississippi, 10855</t>
  </si>
  <si>
    <t>POL49392272</t>
  </si>
  <si>
    <t>AGT28123557</t>
  </si>
  <si>
    <t>POL83436800</t>
  </si>
  <si>
    <t>AGT33518879</t>
  </si>
  <si>
    <t>POL03870309</t>
  </si>
  <si>
    <t>AGT22166334</t>
  </si>
  <si>
    <t>POL01681251</t>
  </si>
  <si>
    <t>AGT03745390</t>
  </si>
  <si>
    <t>CUST32046264</t>
  </si>
  <si>
    <t>Sarah Burke</t>
  </si>
  <si>
    <t>Cathymouth, Alabama, 69542</t>
  </si>
  <si>
    <t>POL15788896</t>
  </si>
  <si>
    <t>AGT66397770</t>
  </si>
  <si>
    <t>POL79359714</t>
  </si>
  <si>
    <t>AGT07142597</t>
  </si>
  <si>
    <t>CUST01743153</t>
  </si>
  <si>
    <t>Gregory Williams</t>
  </si>
  <si>
    <t>Garciafurt, Pennsylvania, 70044</t>
  </si>
  <si>
    <t>POL34332950</t>
  </si>
  <si>
    <t>AGT22048074</t>
  </si>
  <si>
    <t>POL97145074</t>
  </si>
  <si>
    <t>AGT40728659</t>
  </si>
  <si>
    <t>CUST45848469</t>
  </si>
  <si>
    <t>Ashley Rose</t>
  </si>
  <si>
    <t>Set designer</t>
  </si>
  <si>
    <t>Vaughnland, Minnesota, 30680</t>
  </si>
  <si>
    <t>POL51145073</t>
  </si>
  <si>
    <t>AGT25569174</t>
  </si>
  <si>
    <t>CUST28975795</t>
  </si>
  <si>
    <t>Leonard Nelson</t>
  </si>
  <si>
    <t>North Derekborough, Utah, 58510</t>
  </si>
  <si>
    <t>POL67720280</t>
  </si>
  <si>
    <t>AGT28763285</t>
  </si>
  <si>
    <t>POL53051476</t>
  </si>
  <si>
    <t>AGT04826188</t>
  </si>
  <si>
    <t>CUST92104228</t>
  </si>
  <si>
    <t>Kristin Cross</t>
  </si>
  <si>
    <t>Matthewberg, Georgia, 90689</t>
  </si>
  <si>
    <t>POL44850934</t>
  </si>
  <si>
    <t>AGT57452288</t>
  </si>
  <si>
    <t>CUST51004500</t>
  </si>
  <si>
    <t>Trevor Fisher</t>
  </si>
  <si>
    <t>Lake Stevenfurt, Georgia, 99907</t>
  </si>
  <si>
    <t>POL42143112</t>
  </si>
  <si>
    <t>AGT33849820</t>
  </si>
  <si>
    <t>POL25107234</t>
  </si>
  <si>
    <t>AGT39657659</t>
  </si>
  <si>
    <t>POL25712135</t>
  </si>
  <si>
    <t>AGT88939164</t>
  </si>
  <si>
    <t>CUST02909118</t>
  </si>
  <si>
    <t>Robin Wood</t>
  </si>
  <si>
    <t>Myersborough, Utah, 22684</t>
  </si>
  <si>
    <t>POL89481184</t>
  </si>
  <si>
    <t>AGT71200585</t>
  </si>
  <si>
    <t>CUST31889067</t>
  </si>
  <si>
    <t>Richard Fitzgerald</t>
  </si>
  <si>
    <t>Rayland, Idaho, 31851</t>
  </si>
  <si>
    <t>POL95405693</t>
  </si>
  <si>
    <t>AGT51560582</t>
  </si>
  <si>
    <t>POL03641837</t>
  </si>
  <si>
    <t>AGT98782912</t>
  </si>
  <si>
    <t>POL83187553</t>
  </si>
  <si>
    <t>AGT94212633</t>
  </si>
  <si>
    <t>CUST87781611</t>
  </si>
  <si>
    <t>Tammy Walker</t>
  </si>
  <si>
    <t>Lake Jennifershire, North Carolina, 13574</t>
  </si>
  <si>
    <t>POL61407113</t>
  </si>
  <si>
    <t>AGT20451045</t>
  </si>
  <si>
    <t>Theatre manager</t>
  </si>
  <si>
    <t>CUST29766156</t>
  </si>
  <si>
    <t>Lauren Ferguson</t>
  </si>
  <si>
    <t>Health physicist</t>
  </si>
  <si>
    <t>New Brian, Arizona, 97526</t>
  </si>
  <si>
    <t>POL10715809</t>
  </si>
  <si>
    <t>AGT02398751</t>
  </si>
  <si>
    <t>CUST24967115</t>
  </si>
  <si>
    <t>Pamela Evans PhD</t>
  </si>
  <si>
    <t>East Loganville, Nebraska, 09362</t>
  </si>
  <si>
    <t>POL30061822</t>
  </si>
  <si>
    <t>AGT30843064</t>
  </si>
  <si>
    <t>POL12558722</t>
  </si>
  <si>
    <t>AGT91508577</t>
  </si>
  <si>
    <t>CUST73838703</t>
  </si>
  <si>
    <t>Pedro Martin</t>
  </si>
  <si>
    <t>Lake Johnburgh, Maine, 71547</t>
  </si>
  <si>
    <t>POL19362691</t>
  </si>
  <si>
    <t>AGT09891983</t>
  </si>
  <si>
    <t>CUST23879674</t>
  </si>
  <si>
    <t>Jacob Oneill</t>
  </si>
  <si>
    <t>Douglasborough, Vermont, 70107</t>
  </si>
  <si>
    <t>POL86049888</t>
  </si>
  <si>
    <t>AGT90742549</t>
  </si>
  <si>
    <t>CUST79902753</t>
  </si>
  <si>
    <t>Elizabeth Walker</t>
  </si>
  <si>
    <t>Katherinefort, Kansas, 65943</t>
  </si>
  <si>
    <t>POL76497051</t>
  </si>
  <si>
    <t>AGT76409795</t>
  </si>
  <si>
    <t>CUST89587423</t>
  </si>
  <si>
    <t>Edward Bryant</t>
  </si>
  <si>
    <t>West Melissashire, Louisiana, 21926</t>
  </si>
  <si>
    <t>POL22971583</t>
  </si>
  <si>
    <t>AGT58255298</t>
  </si>
  <si>
    <t>CUST91874119</t>
  </si>
  <si>
    <t>Jerry Hayes</t>
  </si>
  <si>
    <t>West Matthewtown, Pennsylvania, 04375</t>
  </si>
  <si>
    <t>POL87381995</t>
  </si>
  <si>
    <t>AGT70703987</t>
  </si>
  <si>
    <t>CUST57716148</t>
  </si>
  <si>
    <t>Robert Watts</t>
  </si>
  <si>
    <t>Lake Jenniferbury, Vermont, 51512</t>
  </si>
  <si>
    <t>POL87561435</t>
  </si>
  <si>
    <t>AGT34694689</t>
  </si>
  <si>
    <t>POL04944787</t>
  </si>
  <si>
    <t>AGT67544382</t>
  </si>
  <si>
    <t>CUST48533417</t>
  </si>
  <si>
    <t>Brittney Black</t>
  </si>
  <si>
    <t>Port Josephland, Minnesota, 58598</t>
  </si>
  <si>
    <t>POL43758168</t>
  </si>
  <si>
    <t>AGT81163528</t>
  </si>
  <si>
    <t>CUST79329161</t>
  </si>
  <si>
    <t>Michelle Bryant</t>
  </si>
  <si>
    <t>Jillianchester, West Virginia, 52906</t>
  </si>
  <si>
    <t>POL75121871</t>
  </si>
  <si>
    <t>AGT07969896</t>
  </si>
  <si>
    <t>CUST03661198</t>
  </si>
  <si>
    <t>Beth Nguyen</t>
  </si>
  <si>
    <t>Kirkmouth, Oklahoma, 78578</t>
  </si>
  <si>
    <t>POL70059971</t>
  </si>
  <si>
    <t>AGT93536805</t>
  </si>
  <si>
    <t>POL20995178</t>
  </si>
  <si>
    <t>AGT62629870</t>
  </si>
  <si>
    <t>CUST97947934</t>
  </si>
  <si>
    <t>Coxview, Kansas, 63466</t>
  </si>
  <si>
    <t>POL44752961</t>
  </si>
  <si>
    <t>AGT60570339</t>
  </si>
  <si>
    <t>POL68532142</t>
  </si>
  <si>
    <t>AGT10073547</t>
  </si>
  <si>
    <t>Investment analyst</t>
  </si>
  <si>
    <t>CUST98398273</t>
  </si>
  <si>
    <t>Jonathan Cortez</t>
  </si>
  <si>
    <t>Williamsview, Wisconsin, 73999</t>
  </si>
  <si>
    <t>POL07883345</t>
  </si>
  <si>
    <t>AGT66247641</t>
  </si>
  <si>
    <t>POL66022914</t>
  </si>
  <si>
    <t>AGT79537809</t>
  </si>
  <si>
    <t>Christine Johnson</t>
  </si>
  <si>
    <t>CUST60275705</t>
  </si>
  <si>
    <t>Mr. William Wagner</t>
  </si>
  <si>
    <t>Wallside, Alabama, 31277</t>
  </si>
  <si>
    <t>POL23294354</t>
  </si>
  <si>
    <t>AGT35967047</t>
  </si>
  <si>
    <t>CUST58339732</t>
  </si>
  <si>
    <t>Stephanie Haynes</t>
  </si>
  <si>
    <t>Flemingland, Michigan, 84644</t>
  </si>
  <si>
    <t>POL32001025</t>
  </si>
  <si>
    <t>AGT98801414</t>
  </si>
  <si>
    <t>CUST37051867</t>
  </si>
  <si>
    <t>Paul Baldwin</t>
  </si>
  <si>
    <t>Retail banker</t>
  </si>
  <si>
    <t>South Scott, Oklahoma, 17556</t>
  </si>
  <si>
    <t>POL61757675</t>
  </si>
  <si>
    <t>AGT98217410</t>
  </si>
  <si>
    <t>CUST43515933</t>
  </si>
  <si>
    <t>Caleb Taylor</t>
  </si>
  <si>
    <t>New Kelly, Hawaii, 06297</t>
  </si>
  <si>
    <t>POL58924354</t>
  </si>
  <si>
    <t>AGT36654775</t>
  </si>
  <si>
    <t>POL87154495</t>
  </si>
  <si>
    <t>AGT60460412</t>
  </si>
  <si>
    <t>CUST43942680</t>
  </si>
  <si>
    <t>Steve Kerr</t>
  </si>
  <si>
    <t>Daviston, West Virginia, 79799</t>
  </si>
  <si>
    <t>POL72865831</t>
  </si>
  <si>
    <t>AGT60540086</t>
  </si>
  <si>
    <t>CUST71339753</t>
  </si>
  <si>
    <t>Michael Chandler</t>
  </si>
  <si>
    <t>Allenmouth, Texas, 31739</t>
  </si>
  <si>
    <t>POL69269293</t>
  </si>
  <si>
    <t>AGT35363026</t>
  </si>
  <si>
    <t>CUST69019373</t>
  </si>
  <si>
    <t>Elizabeth Crawford</t>
  </si>
  <si>
    <t>North Brandonborough, Arkansas, 26282</t>
  </si>
  <si>
    <t>POL64767382</t>
  </si>
  <si>
    <t>AGT88407038</t>
  </si>
  <si>
    <t>CUST91742379</t>
  </si>
  <si>
    <t>Kathleen Miller</t>
  </si>
  <si>
    <t>Douglasstad, Vermont, 90300</t>
  </si>
  <si>
    <t>POL88449964</t>
  </si>
  <si>
    <t>AGT44405059</t>
  </si>
  <si>
    <t>POL60414319</t>
  </si>
  <si>
    <t>AGT26019405</t>
  </si>
  <si>
    <t>CUST08945946</t>
  </si>
  <si>
    <t>Lori Dougherty</t>
  </si>
  <si>
    <t>Debrashire, Minnesota, 88649</t>
  </si>
  <si>
    <t>POL07501738</t>
  </si>
  <si>
    <t>AGT94719474</t>
  </si>
  <si>
    <t>POL26393538</t>
  </si>
  <si>
    <t>AGT88131281</t>
  </si>
  <si>
    <t>CUST55776305</t>
  </si>
  <si>
    <t>Angela Payne</t>
  </si>
  <si>
    <t>Port Ryan, Arizona, 37508</t>
  </si>
  <si>
    <t>POL93758442</t>
  </si>
  <si>
    <t>AGT09819686</t>
  </si>
  <si>
    <t>CUST35923084</t>
  </si>
  <si>
    <t>Murphytown, Georgia, 28270</t>
  </si>
  <si>
    <t>POL45303866</t>
  </si>
  <si>
    <t>AGT86092059</t>
  </si>
  <si>
    <t>CUST27130653</t>
  </si>
  <si>
    <t>Justin Shaw</t>
  </si>
  <si>
    <t>West Alexmouth, Oklahoma, 35132</t>
  </si>
  <si>
    <t>POL06037561</t>
  </si>
  <si>
    <t>AGT70367808</t>
  </si>
  <si>
    <t>POL48850895</t>
  </si>
  <si>
    <t>AGT10982844</t>
  </si>
  <si>
    <t>POL96504333</t>
  </si>
  <si>
    <t>AGT00212249</t>
  </si>
  <si>
    <t>POL46352702</t>
  </si>
  <si>
    <t>AGT48839917</t>
  </si>
  <si>
    <t>CUST91053694</t>
  </si>
  <si>
    <t>Nicole Mccarthy</t>
  </si>
  <si>
    <t>Smithland, Nevada, 96584</t>
  </si>
  <si>
    <t>POL13870747</t>
  </si>
  <si>
    <t>AGT98045301</t>
  </si>
  <si>
    <t>CUST08971725</t>
  </si>
  <si>
    <t>Michael Rivera</t>
  </si>
  <si>
    <t>Purchasing manager</t>
  </si>
  <si>
    <t>Hectorshire, Tennessee, 94224</t>
  </si>
  <si>
    <t>POL49595777</t>
  </si>
  <si>
    <t>AGT82481068</t>
  </si>
  <si>
    <t>POL74630196</t>
  </si>
  <si>
    <t>AGT90621659</t>
  </si>
  <si>
    <t>CUST32886124</t>
  </si>
  <si>
    <t>Amanda Anderson</t>
  </si>
  <si>
    <t>Jameshaven, Maryland, 24985</t>
  </si>
  <si>
    <t>POL91554199</t>
  </si>
  <si>
    <t>AGT49501909</t>
  </si>
  <si>
    <t>POL04500233</t>
  </si>
  <si>
    <t>AGT67481128</t>
  </si>
  <si>
    <t>CUST67929017</t>
  </si>
  <si>
    <t>Ashley Le</t>
  </si>
  <si>
    <t>New Edward, New York, 78616</t>
  </si>
  <si>
    <t>POL79057725</t>
  </si>
  <si>
    <t>AGT36490729</t>
  </si>
  <si>
    <t>CUST90870199</t>
  </si>
  <si>
    <t>Nancy Baker</t>
  </si>
  <si>
    <t>Conleychester, Virginia, 23697</t>
  </si>
  <si>
    <t>POL12296231</t>
  </si>
  <si>
    <t>AGT12429715</t>
  </si>
  <si>
    <t>CUST29627265</t>
  </si>
  <si>
    <t>Tanner Christensen</t>
  </si>
  <si>
    <t>North Christopher, Ohio, 82269</t>
  </si>
  <si>
    <t>POL73506805</t>
  </si>
  <si>
    <t>AGT73865634</t>
  </si>
  <si>
    <t>CUST34161000</t>
  </si>
  <si>
    <t>Michael Myers</t>
  </si>
  <si>
    <t>West Thomas, Hawaii, 02544</t>
  </si>
  <si>
    <t>POL10635229</t>
  </si>
  <si>
    <t>AGT51823573</t>
  </si>
  <si>
    <t>POL13218423</t>
  </si>
  <si>
    <t>AGT63244107</t>
  </si>
  <si>
    <t>POL30236803</t>
  </si>
  <si>
    <t>AGT88160847</t>
  </si>
  <si>
    <t>POL83860935</t>
  </si>
  <si>
    <t>AGT13987561</t>
  </si>
  <si>
    <t>POL35373090</t>
  </si>
  <si>
    <t>AGT61378520</t>
  </si>
  <si>
    <t>CUST66017391</t>
  </si>
  <si>
    <t>Daniel Molina</t>
  </si>
  <si>
    <t>North Ashleyborough, Indiana, 95364</t>
  </si>
  <si>
    <t>POL63626262</t>
  </si>
  <si>
    <t>AGT58133289</t>
  </si>
  <si>
    <t>POL79962283</t>
  </si>
  <si>
    <t>AGT15408598</t>
  </si>
  <si>
    <t>POL09768718</t>
  </si>
  <si>
    <t>AGT14364172</t>
  </si>
  <si>
    <t>CUST16700432</t>
  </si>
  <si>
    <t>Robert Wells</t>
  </si>
  <si>
    <t>North Tylerton, Hawaii, 16667</t>
  </si>
  <si>
    <t>POL32079740</t>
  </si>
  <si>
    <t>AGT34591838</t>
  </si>
  <si>
    <t>CUST60402466</t>
  </si>
  <si>
    <t>Samantha Simon</t>
  </si>
  <si>
    <t>Lake Omarstad, Minnesota, 50396</t>
  </si>
  <si>
    <t>POL82615987</t>
  </si>
  <si>
    <t>AGT80735826</t>
  </si>
  <si>
    <t>CUST29404230</t>
  </si>
  <si>
    <t>John Barrera</t>
  </si>
  <si>
    <t>Amandachester, Missouri, 22956</t>
  </si>
  <si>
    <t>POL44809724</t>
  </si>
  <si>
    <t>AGT88013826</t>
  </si>
  <si>
    <t>POL94937025</t>
  </si>
  <si>
    <t>AGT31656399</t>
  </si>
  <si>
    <t>POL47419656</t>
  </si>
  <si>
    <t>AGT64000870</t>
  </si>
  <si>
    <t>CUST14167476</t>
  </si>
  <si>
    <t>Anita Smith</t>
  </si>
  <si>
    <t>New Amanda, Delaware, 77497</t>
  </si>
  <si>
    <t>POL68447418</t>
  </si>
  <si>
    <t>AGT11404949</t>
  </si>
  <si>
    <t>POL51280703</t>
  </si>
  <si>
    <t>AGT37812576</t>
  </si>
  <si>
    <t>POL04460141</t>
  </si>
  <si>
    <t>AGT21890727</t>
  </si>
  <si>
    <t>CUST77488617</t>
  </si>
  <si>
    <t>Michael Morris</t>
  </si>
  <si>
    <t>Hunterton, Washington, 47318</t>
  </si>
  <si>
    <t>POL39625921</t>
  </si>
  <si>
    <t>AGT17497957</t>
  </si>
  <si>
    <t>CUST04555144</t>
  </si>
  <si>
    <t>Karen Mitchell</t>
  </si>
  <si>
    <t>Walkerhaven, Florida, 88527</t>
  </si>
  <si>
    <t>POL70265364</t>
  </si>
  <si>
    <t>AGT04407665</t>
  </si>
  <si>
    <t>CUST91619309</t>
  </si>
  <si>
    <t>Christopher Robertson</t>
  </si>
  <si>
    <t>Amberfurt, Montana, 87010</t>
  </si>
  <si>
    <t>POL97702874</t>
  </si>
  <si>
    <t>AGT73975840</t>
  </si>
  <si>
    <t>CUST47441942</t>
  </si>
  <si>
    <t>Melissa Torres</t>
  </si>
  <si>
    <t>Lake Stephen, New Mexico, 29509</t>
  </si>
  <si>
    <t>POL32907592</t>
  </si>
  <si>
    <t>AGT47842394</t>
  </si>
  <si>
    <t>POL86299537</t>
  </si>
  <si>
    <t>AGT63819582</t>
  </si>
  <si>
    <t>CUST99034747</t>
  </si>
  <si>
    <t>Laura Rodriguez</t>
  </si>
  <si>
    <t>West Jerryview, Oklahoma, 81304</t>
  </si>
  <si>
    <t>POL76030997</t>
  </si>
  <si>
    <t>AGT30372974</t>
  </si>
  <si>
    <t>CUST57383224</t>
  </si>
  <si>
    <t>Andrew Hebert</t>
  </si>
  <si>
    <t>Carsonfort, Washington, 09829</t>
  </si>
  <si>
    <t>POL47434227</t>
  </si>
  <si>
    <t>AGT54072780</t>
  </si>
  <si>
    <t>CUST97427667</t>
  </si>
  <si>
    <t>Cody Mitchell</t>
  </si>
  <si>
    <t>Aguilarside, New Hampshire, 23503</t>
  </si>
  <si>
    <t>POL16699537</t>
  </si>
  <si>
    <t>AGT84071940</t>
  </si>
  <si>
    <t>POL10282211</t>
  </si>
  <si>
    <t>AGT77357291</t>
  </si>
  <si>
    <t>POL41605006</t>
  </si>
  <si>
    <t>AGT00231418</t>
  </si>
  <si>
    <t>POL94744561</t>
  </si>
  <si>
    <t>AGT00602764</t>
  </si>
  <si>
    <t>CUST93771069</t>
  </si>
  <si>
    <t>James Marsh</t>
  </si>
  <si>
    <t>New Annaside, New Hampshire, 44837</t>
  </si>
  <si>
    <t>POL91325406</t>
  </si>
  <si>
    <t>AGT14252813</t>
  </si>
  <si>
    <t>CUST95146633</t>
  </si>
  <si>
    <t>Collin Martin</t>
  </si>
  <si>
    <t>South John, Colorado, 89211</t>
  </si>
  <si>
    <t>POL68135895</t>
  </si>
  <si>
    <t>AGT24351293</t>
  </si>
  <si>
    <t>CUST42396979</t>
  </si>
  <si>
    <t>Joseph Lee</t>
  </si>
  <si>
    <t>Williamstown, California, 31564</t>
  </si>
  <si>
    <t>POL37005180</t>
  </si>
  <si>
    <t>AGT09473893</t>
  </si>
  <si>
    <t>CUST18040436</t>
  </si>
  <si>
    <t>Amanda Chavez</t>
  </si>
  <si>
    <t>Smithburgh, Tennessee, 95264</t>
  </si>
  <si>
    <t>POL06836904</t>
  </si>
  <si>
    <t>AGT76969909</t>
  </si>
  <si>
    <t>POL04601577</t>
  </si>
  <si>
    <t>AGT43786842</t>
  </si>
  <si>
    <t>CUST31570146</t>
  </si>
  <si>
    <t>Alexandra Kramer</t>
  </si>
  <si>
    <t>Dawnview, Utah, 54833</t>
  </si>
  <si>
    <t>POL43784976</t>
  </si>
  <si>
    <t>AGT14787564</t>
  </si>
  <si>
    <t>Patricia Mitchell</t>
  </si>
  <si>
    <t>CUST18798938</t>
  </si>
  <si>
    <t>Kimberly Brooks</t>
  </si>
  <si>
    <t>Robinfort, Georgia, 02267</t>
  </si>
  <si>
    <t>POL12263896</t>
  </si>
  <si>
    <t>AGT93433293</t>
  </si>
  <si>
    <t>CUST93857577</t>
  </si>
  <si>
    <t>Cheryl Schmitt</t>
  </si>
  <si>
    <t>Andersonside, Wyoming, 03699</t>
  </si>
  <si>
    <t>POL70355052</t>
  </si>
  <si>
    <t>AGT23123825</t>
  </si>
  <si>
    <t>CUST74468376</t>
  </si>
  <si>
    <t>Timothy Mendez</t>
  </si>
  <si>
    <t>Angelafurt, Maine, 93609</t>
  </si>
  <si>
    <t>POL46452646</t>
  </si>
  <si>
    <t>AGT86100349</t>
  </si>
  <si>
    <t>CUST86185759</t>
  </si>
  <si>
    <t>Sarah Hanson</t>
  </si>
  <si>
    <t>North Barbaratown, Oregon, 06309</t>
  </si>
  <si>
    <t>POL24753734</t>
  </si>
  <si>
    <t>AGT60698406</t>
  </si>
  <si>
    <t>POL22934928</t>
  </si>
  <si>
    <t>AGT58785205</t>
  </si>
  <si>
    <t>POL21037043</t>
  </si>
  <si>
    <t>AGT60941377</t>
  </si>
  <si>
    <t>CUST19821426</t>
  </si>
  <si>
    <t>Seth Beard</t>
  </si>
  <si>
    <t>Port Tammyville, Nevada, 62157</t>
  </si>
  <si>
    <t>POL82207194</t>
  </si>
  <si>
    <t>AGT37973858</t>
  </si>
  <si>
    <t>POL90127927</t>
  </si>
  <si>
    <t>AGT26960942</t>
  </si>
  <si>
    <t>POL11826796</t>
  </si>
  <si>
    <t>AGT23317880</t>
  </si>
  <si>
    <t>CUST17203363</t>
  </si>
  <si>
    <t>Julie Callahan</t>
  </si>
  <si>
    <t>Robertston, Illinois, 89510</t>
  </si>
  <si>
    <t>POL37789454</t>
  </si>
  <si>
    <t>AGT30761377</t>
  </si>
  <si>
    <t>CUST46842449</t>
  </si>
  <si>
    <t>Robert Lloyd</t>
  </si>
  <si>
    <t>Scottmouth, Delaware, 55023</t>
  </si>
  <si>
    <t>POL93135284</t>
  </si>
  <si>
    <t>AGT59960997</t>
  </si>
  <si>
    <t>CUST47971973</t>
  </si>
  <si>
    <t>Dorothy Mercer</t>
  </si>
  <si>
    <t>New Johntown, Missouri, 96580</t>
  </si>
  <si>
    <t>POL47175698</t>
  </si>
  <si>
    <t>AGT88466514</t>
  </si>
  <si>
    <t>CUST67483570</t>
  </si>
  <si>
    <t>Amy Bennett</t>
  </si>
  <si>
    <t>Lake Marissamouth, Utah, 69726</t>
  </si>
  <si>
    <t>POL40501212</t>
  </si>
  <si>
    <t>AGT39121639</t>
  </si>
  <si>
    <t>POL45394277</t>
  </si>
  <si>
    <t>AGT53817199</t>
  </si>
  <si>
    <t>CUST95945675</t>
  </si>
  <si>
    <t>Stephen Mathis</t>
  </si>
  <si>
    <t>Leeland, New Mexico, 76941</t>
  </si>
  <si>
    <t>POL93944640</t>
  </si>
  <si>
    <t>AGT03458444</t>
  </si>
  <si>
    <t>CUST37540848</t>
  </si>
  <si>
    <t>Terry Key</t>
  </si>
  <si>
    <t>Murphyfort, Massachusetts, 65830</t>
  </si>
  <si>
    <t>POL77404434</t>
  </si>
  <si>
    <t>AGT84603592</t>
  </si>
  <si>
    <t>CUST84108163</t>
  </si>
  <si>
    <t>Marisa Ward</t>
  </si>
  <si>
    <t>Scottside, Utah, 95921</t>
  </si>
  <si>
    <t>POL89482669</t>
  </si>
  <si>
    <t>AGT03747643</t>
  </si>
  <si>
    <t>POL93878741</t>
  </si>
  <si>
    <t>AGT61369571</t>
  </si>
  <si>
    <t>POL13544300</t>
  </si>
  <si>
    <t>AGT27849348</t>
  </si>
  <si>
    <t>CUST66280886</t>
  </si>
  <si>
    <t>James Gordon</t>
  </si>
  <si>
    <t>Meyershire, New Jersey, 81606</t>
  </si>
  <si>
    <t>POL36401097</t>
  </si>
  <si>
    <t>AGT98166061</t>
  </si>
  <si>
    <t>CUST40436276</t>
  </si>
  <si>
    <t>Amy Rogers</t>
  </si>
  <si>
    <t>North Felicia, Missouri, 95059</t>
  </si>
  <si>
    <t>POL96268176</t>
  </si>
  <si>
    <t>AGT77619097</t>
  </si>
  <si>
    <t>CUST70266451</t>
  </si>
  <si>
    <t>Christopher Simon</t>
  </si>
  <si>
    <t>North Brandonmouth, Pennsylvania, 40490</t>
  </si>
  <si>
    <t>POL33015134</t>
  </si>
  <si>
    <t>AGT73420584</t>
  </si>
  <si>
    <t>Financial planner</t>
  </si>
  <si>
    <t>CUST74721036</t>
  </si>
  <si>
    <t>Bryce Cain</t>
  </si>
  <si>
    <t>Tree surgeon</t>
  </si>
  <si>
    <t>Marissaland, New Mexico, 42792</t>
  </si>
  <si>
    <t>POL75076805</t>
  </si>
  <si>
    <t>AGT29604624</t>
  </si>
  <si>
    <t>POL09607318</t>
  </si>
  <si>
    <t>AGT05958678</t>
  </si>
  <si>
    <t>CUST09846051</t>
  </si>
  <si>
    <t>Kristy Drake</t>
  </si>
  <si>
    <t>North Anthony, Idaho, 42889</t>
  </si>
  <si>
    <t>POL77590064</t>
  </si>
  <si>
    <t>AGT77609963</t>
  </si>
  <si>
    <t>CUST83570718</t>
  </si>
  <si>
    <t>Brianna Thompson</t>
  </si>
  <si>
    <t>West Pamela, North Dakota, 33092</t>
  </si>
  <si>
    <t>POL44595284</t>
  </si>
  <si>
    <t>AGT24793547</t>
  </si>
  <si>
    <t>CUST47625072</t>
  </si>
  <si>
    <t>Michael Austin</t>
  </si>
  <si>
    <t>Kristinshire, Oregon, 43987</t>
  </si>
  <si>
    <t>POL29892884</t>
  </si>
  <si>
    <t>AGT10447549</t>
  </si>
  <si>
    <t>CUST95624970</t>
  </si>
  <si>
    <t>Tony Perry</t>
  </si>
  <si>
    <t>Lake Arthur, New Hampshire, 23136</t>
  </si>
  <si>
    <t>POL14657611</t>
  </si>
  <si>
    <t>AGT42300781</t>
  </si>
  <si>
    <t>POL20325759</t>
  </si>
  <si>
    <t>AGT77763019</t>
  </si>
  <si>
    <t>POL56652346</t>
  </si>
  <si>
    <t>AGT05449454</t>
  </si>
  <si>
    <t>POL70490457</t>
  </si>
  <si>
    <t>AGT64216177</t>
  </si>
  <si>
    <t>CUST48975513</t>
  </si>
  <si>
    <t>Kevin Kelly</t>
  </si>
  <si>
    <t>Lake Rhonda, Louisiana, 01865</t>
  </si>
  <si>
    <t>POL04685108</t>
  </si>
  <si>
    <t>AGT86390824</t>
  </si>
  <si>
    <t>CUST27240070</t>
  </si>
  <si>
    <t>Christopher George</t>
  </si>
  <si>
    <t>Ethanburgh, Nebraska, 79119</t>
  </si>
  <si>
    <t>POL72422033</t>
  </si>
  <si>
    <t>AGT35840435</t>
  </si>
  <si>
    <t>CUST10335621</t>
  </si>
  <si>
    <t>Virginia Parrish</t>
  </si>
  <si>
    <t>Hoffmanside, Utah, 41349</t>
  </si>
  <si>
    <t>POL31482176</t>
  </si>
  <si>
    <t>AGT94843303</t>
  </si>
  <si>
    <t>Deborah Lewis</t>
  </si>
  <si>
    <t>CUST95685023</t>
  </si>
  <si>
    <t>Joseph Romero</t>
  </si>
  <si>
    <t>Research scientist (physical sciences)</t>
  </si>
  <si>
    <t>Karenborough, Alaska, 06794</t>
  </si>
  <si>
    <t>POL80929677</t>
  </si>
  <si>
    <t>AGT37747852</t>
  </si>
  <si>
    <t>CUST62292062</t>
  </si>
  <si>
    <t>Ronnie Schneider</t>
  </si>
  <si>
    <t>North Madelinemouth, Kentucky, 13145</t>
  </si>
  <si>
    <t>POL51777585</t>
  </si>
  <si>
    <t>AGT81826907</t>
  </si>
  <si>
    <t>CUST68851190</t>
  </si>
  <si>
    <t>Kevin Gray</t>
  </si>
  <si>
    <t>North Brandon, Ohio, 01390</t>
  </si>
  <si>
    <t>POL17699181</t>
  </si>
  <si>
    <t>AGT42870459</t>
  </si>
  <si>
    <t>CUST29968354</t>
  </si>
  <si>
    <t>Timothy Wilson</t>
  </si>
  <si>
    <t>New Meganmouth, Nebraska, 27783</t>
  </si>
  <si>
    <t>POL82486686</t>
  </si>
  <si>
    <t>AGT14574755</t>
  </si>
  <si>
    <t>CUST56753771</t>
  </si>
  <si>
    <t>Jeremiah Flores</t>
  </si>
  <si>
    <t>Port Joshua, Arizona, 98134</t>
  </si>
  <si>
    <t>POL65284354</t>
  </si>
  <si>
    <t>AGT26075329</t>
  </si>
  <si>
    <t>POL04511784</t>
  </si>
  <si>
    <t>AGT00562459</t>
  </si>
  <si>
    <t>CUST52540976</t>
  </si>
  <si>
    <t>Bradley Contreras</t>
  </si>
  <si>
    <t>Port Michelle, Alabama, 11111</t>
  </si>
  <si>
    <t>POL31194577</t>
  </si>
  <si>
    <t>AGT05018695</t>
  </si>
  <si>
    <t>POL99666979</t>
  </si>
  <si>
    <t>AGT16486426</t>
  </si>
  <si>
    <t>POL96157939</t>
  </si>
  <si>
    <t>AGT84665111</t>
  </si>
  <si>
    <t>POL68885255</t>
  </si>
  <si>
    <t>AGT44240902</t>
  </si>
  <si>
    <t>CUST09838887</t>
  </si>
  <si>
    <t>Justin Lewis</t>
  </si>
  <si>
    <t>West Andrew, Connecticut, 92128</t>
  </si>
  <si>
    <t>POL34270146</t>
  </si>
  <si>
    <t>AGT03757010</t>
  </si>
  <si>
    <t>CUST38727661</t>
  </si>
  <si>
    <t>Bradley Ross</t>
  </si>
  <si>
    <t>Ryanport, Mississippi, 02099</t>
  </si>
  <si>
    <t>POL93324177</t>
  </si>
  <si>
    <t>AGT10701220</t>
  </si>
  <si>
    <t>CUST37759234</t>
  </si>
  <si>
    <t>Thomas Johnson</t>
  </si>
  <si>
    <t>Port Dale, Hawaii, 98441</t>
  </si>
  <si>
    <t>POL71504244</t>
  </si>
  <si>
    <t>AGT92217466</t>
  </si>
  <si>
    <t>CUST33439572</t>
  </si>
  <si>
    <t>Micheal Kane</t>
  </si>
  <si>
    <t>East Kenneth, Colorado, 11541</t>
  </si>
  <si>
    <t>POL17436318</t>
  </si>
  <si>
    <t>AGT12155044</t>
  </si>
  <si>
    <t>CUST95482935</t>
  </si>
  <si>
    <t>Melissa Mckay</t>
  </si>
  <si>
    <t>Hartstad, Arkansas, 69067</t>
  </si>
  <si>
    <t>POL73122537</t>
  </si>
  <si>
    <t>AGT39635790</t>
  </si>
  <si>
    <t>Michael Smith</t>
  </si>
  <si>
    <t>CUST75125146</t>
  </si>
  <si>
    <t>Brooke Welch</t>
  </si>
  <si>
    <t>Kathrynstad, Missouri, 31896</t>
  </si>
  <si>
    <t>POL27219888</t>
  </si>
  <si>
    <t>AGT76694657</t>
  </si>
  <si>
    <t>POL43653022</t>
  </si>
  <si>
    <t>AGT98324801</t>
  </si>
  <si>
    <t>CUST45257347</t>
  </si>
  <si>
    <t>Hannah Wu</t>
  </si>
  <si>
    <t>Warden/ranger</t>
  </si>
  <si>
    <t>Smithland, Pennsylvania, 21728</t>
  </si>
  <si>
    <t>POL16850731</t>
  </si>
  <si>
    <t>AGT92728323</t>
  </si>
  <si>
    <t>POL13704102</t>
  </si>
  <si>
    <t>AGT88129465</t>
  </si>
  <si>
    <t>CUST70375510</t>
  </si>
  <si>
    <t>Jessica Chavez DVM</t>
  </si>
  <si>
    <t>East Margaretshire, Louisiana, 16722</t>
  </si>
  <si>
    <t>POL36273981</t>
  </si>
  <si>
    <t>AGT25853628</t>
  </si>
  <si>
    <t>CUST00931814</t>
  </si>
  <si>
    <t>Jenna Padilla</t>
  </si>
  <si>
    <t>New Bridget, Maine, 89674</t>
  </si>
  <si>
    <t>POL78678051</t>
  </si>
  <si>
    <t>AGT59569820</t>
  </si>
  <si>
    <t>CUST68160825</t>
  </si>
  <si>
    <t>Mark Stevens</t>
  </si>
  <si>
    <t>Lake Angelica, California, 71668</t>
  </si>
  <si>
    <t>POL22897699</t>
  </si>
  <si>
    <t>AGT49499599</t>
  </si>
  <si>
    <t>CUST71954321</t>
  </si>
  <si>
    <t>James Whitaker</t>
  </si>
  <si>
    <t>Lake Samantha, Louisiana, 52745</t>
  </si>
  <si>
    <t>POL12356640</t>
  </si>
  <si>
    <t>AGT02539638</t>
  </si>
  <si>
    <t>CUST27529673</t>
  </si>
  <si>
    <t>Mark Baker</t>
  </si>
  <si>
    <t>North Lynntown, Colorado, 74452</t>
  </si>
  <si>
    <t>POL56909701</t>
  </si>
  <si>
    <t>AGT86671123</t>
  </si>
  <si>
    <t>CUST30994325</t>
  </si>
  <si>
    <t>Randy Brown</t>
  </si>
  <si>
    <t>New Molly, Alabama, 04397</t>
  </si>
  <si>
    <t>POL31494844</t>
  </si>
  <si>
    <t>AGT91711072</t>
  </si>
  <si>
    <t>CUST35315234</t>
  </si>
  <si>
    <t>Dana Williams</t>
  </si>
  <si>
    <t>Johnstonborough, Alaska, 18031</t>
  </si>
  <si>
    <t>POL98344452</t>
  </si>
  <si>
    <t>AGT60999446</t>
  </si>
  <si>
    <t>CUST04966172</t>
  </si>
  <si>
    <t>Jacqueline Sullivan</t>
  </si>
  <si>
    <t>North Stacytown, Delaware, 94651</t>
  </si>
  <si>
    <t>POL03903128</t>
  </si>
  <si>
    <t>AGT91226468</t>
  </si>
  <si>
    <t>POL41189495</t>
  </si>
  <si>
    <t>AGT29338297</t>
  </si>
  <si>
    <t>Corporate treasurer</t>
  </si>
  <si>
    <t>CUST24984864</t>
  </si>
  <si>
    <t>Barbara Hughes</t>
  </si>
  <si>
    <t>Jenniferborough, Missouri, 81659</t>
  </si>
  <si>
    <t>POL07470252</t>
  </si>
  <si>
    <t>AGT61126040</t>
  </si>
  <si>
    <t>CUST24107438</t>
  </si>
  <si>
    <t>Kathryn Parker</t>
  </si>
  <si>
    <t>Underwoodbury, Vermont, 61718</t>
  </si>
  <si>
    <t>POL02256240</t>
  </si>
  <si>
    <t>AGT60340010</t>
  </si>
  <si>
    <t>POL21911131</t>
  </si>
  <si>
    <t>AGT74815445</t>
  </si>
  <si>
    <t>POL52508066</t>
  </si>
  <si>
    <t>AGT71295835</t>
  </si>
  <si>
    <t>CUST58361697</t>
  </si>
  <si>
    <t>John Carr</t>
  </si>
  <si>
    <t>Lake Joshua, Massachusetts, 93643</t>
  </si>
  <si>
    <t>POL52319023</t>
  </si>
  <si>
    <t>AGT33231455</t>
  </si>
  <si>
    <t>CUST59063255</t>
  </si>
  <si>
    <t>Patricia Snyder</t>
  </si>
  <si>
    <t>Lake Kevin, Maryland, 25448</t>
  </si>
  <si>
    <t>POL10466419</t>
  </si>
  <si>
    <t>AGT32059867</t>
  </si>
  <si>
    <t>CUST74780040</t>
  </si>
  <si>
    <t>Kathryn Johnson</t>
  </si>
  <si>
    <t>Sullivanborough, Delaware, 03854</t>
  </si>
  <si>
    <t>POL95980834</t>
  </si>
  <si>
    <t>AGT22875434</t>
  </si>
  <si>
    <t>CUST88078329</t>
  </si>
  <si>
    <t>Dr. David Roach</t>
  </si>
  <si>
    <t>Jacksonborough, Alabama, 02052</t>
  </si>
  <si>
    <t>POL25170126</t>
  </si>
  <si>
    <t>AGT66232305</t>
  </si>
  <si>
    <t>POL29704529</t>
  </si>
  <si>
    <t>AGT50943026</t>
  </si>
  <si>
    <t>CUST50891319</t>
  </si>
  <si>
    <t>Jackie Collins</t>
  </si>
  <si>
    <t>Port Rebeccahaven, West Virginia, 30733</t>
  </si>
  <si>
    <t>POL37389130</t>
  </si>
  <si>
    <t>AGT24486850</t>
  </si>
  <si>
    <t>CUST43659883</t>
  </si>
  <si>
    <t>Sarah Skinner</t>
  </si>
  <si>
    <t>Lake Amber, Hawaii, 41130</t>
  </si>
  <si>
    <t>POL48449977</t>
  </si>
  <si>
    <t>AGT15846342</t>
  </si>
  <si>
    <t>CUST11207741</t>
  </si>
  <si>
    <t>Morgan Jones</t>
  </si>
  <si>
    <t>Hollowayfurt, Hawaii, 10121</t>
  </si>
  <si>
    <t>POL12716498</t>
  </si>
  <si>
    <t>AGT72881927</t>
  </si>
  <si>
    <t>CUST33904147</t>
  </si>
  <si>
    <t>James Stevens</t>
  </si>
  <si>
    <t>Wadetown, Kentucky, 14917</t>
  </si>
  <si>
    <t>POL78018067</t>
  </si>
  <si>
    <t>AGT70804556</t>
  </si>
  <si>
    <t>CUST91731661</t>
  </si>
  <si>
    <t>James Ball</t>
  </si>
  <si>
    <t>Port Daleburgh, Nevada, 11923</t>
  </si>
  <si>
    <t>POL24708378</t>
  </si>
  <si>
    <t>AGT08769669</t>
  </si>
  <si>
    <t>POL51431594</t>
  </si>
  <si>
    <t>AGT56572242</t>
  </si>
  <si>
    <t>CUST48905063</t>
  </si>
  <si>
    <t>Jeffrey Case</t>
  </si>
  <si>
    <t>Carpentermouth, Virginia, 36413</t>
  </si>
  <si>
    <t>POL93504222</t>
  </si>
  <si>
    <t>AGT76663931</t>
  </si>
  <si>
    <t>CUST62771206</t>
  </si>
  <si>
    <t>Brooke Hill</t>
  </si>
  <si>
    <t>Engineer, petroleum</t>
  </si>
  <si>
    <t>Amyborough, New York, 35340</t>
  </si>
  <si>
    <t>POL09632911</t>
  </si>
  <si>
    <t>AGT56094221</t>
  </si>
  <si>
    <t>CUST82451970</t>
  </si>
  <si>
    <t>David Cortez</t>
  </si>
  <si>
    <t>Port Isabelton, Montana, 39133</t>
  </si>
  <si>
    <t>POL64169471</t>
  </si>
  <si>
    <t>AGT94490869</t>
  </si>
  <si>
    <t>CUST69247703</t>
  </si>
  <si>
    <t>Jennifer Lewis</t>
  </si>
  <si>
    <t>West Kellyhaven, Louisiana, 30800</t>
  </si>
  <si>
    <t>POL66023892</t>
  </si>
  <si>
    <t>AGT72731403</t>
  </si>
  <si>
    <t>Ambulance person</t>
  </si>
  <si>
    <t>CUST08537547</t>
  </si>
  <si>
    <t>Jennifer Tucker</t>
  </si>
  <si>
    <t>Port Albertmouth, Hawaii, 52449</t>
  </si>
  <si>
    <t>POL13297022</t>
  </si>
  <si>
    <t>AGT40788452</t>
  </si>
  <si>
    <t>CUST98043397</t>
  </si>
  <si>
    <t>Robert Rivera</t>
  </si>
  <si>
    <t>Therapist, nutritional</t>
  </si>
  <si>
    <t>Port Rebecca, Oregon, 69806</t>
  </si>
  <si>
    <t>POL17342511</t>
  </si>
  <si>
    <t>AGT81814264</t>
  </si>
  <si>
    <t>CUST47694771</t>
  </si>
  <si>
    <t>Alexandra Long</t>
  </si>
  <si>
    <t>South Barryside, Wisconsin, 28909</t>
  </si>
  <si>
    <t>POL55664607</t>
  </si>
  <si>
    <t>AGT75736162</t>
  </si>
  <si>
    <t>CUST50659335</t>
  </si>
  <si>
    <t>Bethany Gonzalez</t>
  </si>
  <si>
    <t>Pricemouth, Louisiana, 82128</t>
  </si>
  <si>
    <t>POL37660659</t>
  </si>
  <si>
    <t>AGT58963604</t>
  </si>
  <si>
    <t>POL35182756</t>
  </si>
  <si>
    <t>AGT18385295</t>
  </si>
  <si>
    <t>POL55512512</t>
  </si>
  <si>
    <t>AGT15899935</t>
  </si>
  <si>
    <t>POL48016627</t>
  </si>
  <si>
    <t>AGT95400743</t>
  </si>
  <si>
    <t>POL74597020</t>
  </si>
  <si>
    <t>AGT72991877</t>
  </si>
  <si>
    <t>CUST41856221</t>
  </si>
  <si>
    <t>Caitlyn Adams</t>
  </si>
  <si>
    <t>Lake Heatherberg, Indiana, 37624</t>
  </si>
  <si>
    <t>POL14750217</t>
  </si>
  <si>
    <t>AGT05238118</t>
  </si>
  <si>
    <t>CUST42670563</t>
  </si>
  <si>
    <t>Harry Mitchell</t>
  </si>
  <si>
    <t>South Ashleyborough, Idaho, 36677</t>
  </si>
  <si>
    <t>POL32327074</t>
  </si>
  <si>
    <t>AGT00393928</t>
  </si>
  <si>
    <t>POL35635488</t>
  </si>
  <si>
    <t>AGT69258831</t>
  </si>
  <si>
    <t>CUST09036377</t>
  </si>
  <si>
    <t>Jacob James</t>
  </si>
  <si>
    <t>West Donaldville, Minnesota, 38356</t>
  </si>
  <si>
    <t>POL18884095</t>
  </si>
  <si>
    <t>AGT67733182</t>
  </si>
  <si>
    <t>CUST46386527</t>
  </si>
  <si>
    <t>Brian Johnston</t>
  </si>
  <si>
    <t>West Donald, California, 83686</t>
  </si>
  <si>
    <t>POL60396773</t>
  </si>
  <si>
    <t>AGT42307078</t>
  </si>
  <si>
    <t>POL75183965</t>
  </si>
  <si>
    <t>AGT30916163</t>
  </si>
  <si>
    <t>CUST27119109</t>
  </si>
  <si>
    <t>Shannon Williams</t>
  </si>
  <si>
    <t>North Richardville, Washington, 53111</t>
  </si>
  <si>
    <t>POL04910841</t>
  </si>
  <si>
    <t>AGT97773558</t>
  </si>
  <si>
    <t>CUST57615018</t>
  </si>
  <si>
    <t>Kelly Kline</t>
  </si>
  <si>
    <t>Carterbury, Alaska, 36356</t>
  </si>
  <si>
    <t>POL80364635</t>
  </si>
  <si>
    <t>AGT07211934</t>
  </si>
  <si>
    <t>CUST10072038</t>
  </si>
  <si>
    <t>Richard Young</t>
  </si>
  <si>
    <t>Lake Michelletown, Alaska, 13207</t>
  </si>
  <si>
    <t>POL38243316</t>
  </si>
  <si>
    <t>AGT83157774</t>
  </si>
  <si>
    <t>POL87761575</t>
  </si>
  <si>
    <t>AGT84927008</t>
  </si>
  <si>
    <t>POL07785199</t>
  </si>
  <si>
    <t>AGT46106549</t>
  </si>
  <si>
    <t>CUST89684340</t>
  </si>
  <si>
    <t>Robin Richard</t>
  </si>
  <si>
    <t>Jocelynview, Pennsylvania, 25710</t>
  </si>
  <si>
    <t>POL19709461</t>
  </si>
  <si>
    <t>AGT83638122</t>
  </si>
  <si>
    <t>POL02009211</t>
  </si>
  <si>
    <t>AGT24125945</t>
  </si>
  <si>
    <t>CUST85912220</t>
  </si>
  <si>
    <t>Tyler Floyd</t>
  </si>
  <si>
    <t>Port Mindyfurt, Montana, 88164</t>
  </si>
  <si>
    <t>POL05429840</t>
  </si>
  <si>
    <t>AGT80475476</t>
  </si>
  <si>
    <t>POL43112527</t>
  </si>
  <si>
    <t>AGT58494042</t>
  </si>
  <si>
    <t>POL98914308</t>
  </si>
  <si>
    <t>AGT94146815</t>
  </si>
  <si>
    <t>CUST50637961</t>
  </si>
  <si>
    <t>Joseph Pope</t>
  </si>
  <si>
    <t>Port Danielle, North Dakota, 98188</t>
  </si>
  <si>
    <t>POL39104228</t>
  </si>
  <si>
    <t>AGT27096177</t>
  </si>
  <si>
    <t>CUST05890581</t>
  </si>
  <si>
    <t>Mary Mendoza</t>
  </si>
  <si>
    <t>Data scientist</t>
  </si>
  <si>
    <t>West Williamville, Idaho, 63111</t>
  </si>
  <si>
    <t>POL86577388</t>
  </si>
  <si>
    <t>AGT21438300</t>
  </si>
  <si>
    <t>POL55813188</t>
  </si>
  <si>
    <t>AGT41177303</t>
  </si>
  <si>
    <t>CUST28840291</t>
  </si>
  <si>
    <t>Jeffrey Hill</t>
  </si>
  <si>
    <t>Sheppardland, Minnesota, 65068</t>
  </si>
  <si>
    <t>POL13559855</t>
  </si>
  <si>
    <t>AGT47163328</t>
  </si>
  <si>
    <t>POL04717815</t>
  </si>
  <si>
    <t>AGT61308127</t>
  </si>
  <si>
    <t>CUST17693863</t>
  </si>
  <si>
    <t>Russell Hill</t>
  </si>
  <si>
    <t>East Vanessa, Arkansas, 29104</t>
  </si>
  <si>
    <t>POL09045141</t>
  </si>
  <si>
    <t>AGT00894685</t>
  </si>
  <si>
    <t>POL69932027</t>
  </si>
  <si>
    <t>AGT96040842</t>
  </si>
  <si>
    <t>CUST39107177</t>
  </si>
  <si>
    <t>Olivia Brown</t>
  </si>
  <si>
    <t>South Josephfort, New Hampshire, 77196</t>
  </si>
  <si>
    <t>POL90777171</t>
  </si>
  <si>
    <t>AGT39828323</t>
  </si>
  <si>
    <t>CUST69825332</t>
  </si>
  <si>
    <t>Melissa Norris</t>
  </si>
  <si>
    <t>Port John, Louisiana, 16667</t>
  </si>
  <si>
    <t>POL11539302</t>
  </si>
  <si>
    <t>AGT28828766</t>
  </si>
  <si>
    <t>POL60959014</t>
  </si>
  <si>
    <t>AGT53938500</t>
  </si>
  <si>
    <t>CUST80872989</t>
  </si>
  <si>
    <t>Edgar Mcgee</t>
  </si>
  <si>
    <t>Nurse, adult</t>
  </si>
  <si>
    <t>East Phillipland, New Jersey, 23137</t>
  </si>
  <si>
    <t>POL62171189</t>
  </si>
  <si>
    <t>AGT86717633</t>
  </si>
  <si>
    <t>CUST32275714</t>
  </si>
  <si>
    <t>Tanner Torres</t>
  </si>
  <si>
    <t>Patent attorney</t>
  </si>
  <si>
    <t>South Brianside, Nebraska, 86371</t>
  </si>
  <si>
    <t>POL69274209</t>
  </si>
  <si>
    <t>AGT02686699</t>
  </si>
  <si>
    <t>POL84279784</t>
  </si>
  <si>
    <t>AGT02346688</t>
  </si>
  <si>
    <t>CUST56819798</t>
  </si>
  <si>
    <t>Brenda Cisneros</t>
  </si>
  <si>
    <t>Art therapist</t>
  </si>
  <si>
    <t>West Sylvia, Alaska, 13309</t>
  </si>
  <si>
    <t>POL26112372</t>
  </si>
  <si>
    <t>AGT81873311</t>
  </si>
  <si>
    <t>CUST35201063</t>
  </si>
  <si>
    <t>Katrina Davis</t>
  </si>
  <si>
    <t>East David, Kansas, 95126</t>
  </si>
  <si>
    <t>POL75577474</t>
  </si>
  <si>
    <t>AGT87148625</t>
  </si>
  <si>
    <t>CUST97231935</t>
  </si>
  <si>
    <t>Kerry Huynh MD</t>
  </si>
  <si>
    <t>Julianview, Pennsylvania, 64392</t>
  </si>
  <si>
    <t>POL64589705</t>
  </si>
  <si>
    <t>AGT63127637</t>
  </si>
  <si>
    <t>CUST06347988</t>
  </si>
  <si>
    <t>Barbara Atkins</t>
  </si>
  <si>
    <t>East Ronald, Hawaii, 96599</t>
  </si>
  <si>
    <t>POL97021693</t>
  </si>
  <si>
    <t>AGT64379142</t>
  </si>
  <si>
    <t>CUST63614687</t>
  </si>
  <si>
    <t>Alison Ryan</t>
  </si>
  <si>
    <t>Bergmouth, Alaska, 99076</t>
  </si>
  <si>
    <t>POL26231753</t>
  </si>
  <si>
    <t>AGT82048742</t>
  </si>
  <si>
    <t>POL20321964</t>
  </si>
  <si>
    <t>AGT92689840</t>
  </si>
  <si>
    <t>CUST14718040</t>
  </si>
  <si>
    <t>Jennifer Pacheco</t>
  </si>
  <si>
    <t>Gregorymouth, New Mexico, 60162</t>
  </si>
  <si>
    <t>POL04929943</t>
  </si>
  <si>
    <t>AGT96296236</t>
  </si>
  <si>
    <t>CUST76931679</t>
  </si>
  <si>
    <t>Donald Hudson</t>
  </si>
  <si>
    <t>New Timothyhaven, Utah, 24851</t>
  </si>
  <si>
    <t>POL54562646</t>
  </si>
  <si>
    <t>AGT88267068</t>
  </si>
  <si>
    <t>CUST93655605</t>
  </si>
  <si>
    <t>Heather Hammond</t>
  </si>
  <si>
    <t>Richardville, Alabama, 83286</t>
  </si>
  <si>
    <t>POL86285298</t>
  </si>
  <si>
    <t>AGT74553166</t>
  </si>
  <si>
    <t>POL19011462</t>
  </si>
  <si>
    <t>AGT37211300</t>
  </si>
  <si>
    <t>POL89376913</t>
  </si>
  <si>
    <t>AGT28537903</t>
  </si>
  <si>
    <t>POL50843998</t>
  </si>
  <si>
    <t>AGT78415108</t>
  </si>
  <si>
    <t>CUST15461765</t>
  </si>
  <si>
    <t>Patrick Ware</t>
  </si>
  <si>
    <t>South Monique, New York, 12915</t>
  </si>
  <si>
    <t>POL16238853</t>
  </si>
  <si>
    <t>AGT36032088</t>
  </si>
  <si>
    <t>CUST79013283</t>
  </si>
  <si>
    <t>Dustin Chapman</t>
  </si>
  <si>
    <t>Andreborough, Illinois, 21288</t>
  </si>
  <si>
    <t>POL74615400</t>
  </si>
  <si>
    <t>AGT08350017</t>
  </si>
  <si>
    <t>POL67096541</t>
  </si>
  <si>
    <t>AGT67590265</t>
  </si>
  <si>
    <t>CUST94848993</t>
  </si>
  <si>
    <t>Anthony Nielsen</t>
  </si>
  <si>
    <t>Thomasside, Vermont, 32899</t>
  </si>
  <si>
    <t>POL03368809</t>
  </si>
  <si>
    <t>AGT76816334</t>
  </si>
  <si>
    <t>POL32252482</t>
  </si>
  <si>
    <t>AGT00550522</t>
  </si>
  <si>
    <t>POL38790391</t>
  </si>
  <si>
    <t>AGT99928934</t>
  </si>
  <si>
    <t>CUST57652314</t>
  </si>
  <si>
    <t>Shelby Bush</t>
  </si>
  <si>
    <t>East Barbara, Indiana, 11379</t>
  </si>
  <si>
    <t>POL52660613</t>
  </si>
  <si>
    <t>AGT68480769</t>
  </si>
  <si>
    <t>CUST53295282</t>
  </si>
  <si>
    <t>David Jones</t>
  </si>
  <si>
    <t>Bellview, Vermont, 13214</t>
  </si>
  <si>
    <t>POL68075927</t>
  </si>
  <si>
    <t>AGT13767934</t>
  </si>
  <si>
    <t>CUST24621636</t>
  </si>
  <si>
    <t>Bryan Davis</t>
  </si>
  <si>
    <t>Woodbury, Colorado, 52910</t>
  </si>
  <si>
    <t>POL84155447</t>
  </si>
  <si>
    <t>AGT49354632</t>
  </si>
  <si>
    <t>CUST63364251</t>
  </si>
  <si>
    <t>Marcus Gibson</t>
  </si>
  <si>
    <t>East Ambershire, Alaska, 96833</t>
  </si>
  <si>
    <t>POL11308160</t>
  </si>
  <si>
    <t>AGT94239683</t>
  </si>
  <si>
    <t>CUST24956928</t>
  </si>
  <si>
    <t>Cheryl Evans</t>
  </si>
  <si>
    <t>New Scott, Oklahoma, 88292</t>
  </si>
  <si>
    <t>POL20853634</t>
  </si>
  <si>
    <t>AGT42006052</t>
  </si>
  <si>
    <t>Ceramics designer</t>
  </si>
  <si>
    <t>CUST32764229</t>
  </si>
  <si>
    <t>Lisa Hebert</t>
  </si>
  <si>
    <t>South Brettton, Maine, 90488</t>
  </si>
  <si>
    <t>POL18867984</t>
  </si>
  <si>
    <t>AGT64295113</t>
  </si>
  <si>
    <t>CUST55343170</t>
  </si>
  <si>
    <t>Bonnie Clark</t>
  </si>
  <si>
    <t>Fisherborough, Kentucky, 72682</t>
  </si>
  <si>
    <t>POL51199484</t>
  </si>
  <si>
    <t>AGT17421478</t>
  </si>
  <si>
    <t>POL38386145</t>
  </si>
  <si>
    <t>AGT43242167</t>
  </si>
  <si>
    <t>CUST20923093</t>
  </si>
  <si>
    <t>Crystal Miller</t>
  </si>
  <si>
    <t>New Eric, South Dakota, 29468</t>
  </si>
  <si>
    <t>POL91121585</t>
  </si>
  <si>
    <t>AGT27933776</t>
  </si>
  <si>
    <t>POL93795205</t>
  </si>
  <si>
    <t>AGT75342542</t>
  </si>
  <si>
    <t>CUST40987292</t>
  </si>
  <si>
    <t>Maureen Robinson</t>
  </si>
  <si>
    <t>Lake James, New Mexico, 79802</t>
  </si>
  <si>
    <t>POL04951844</t>
  </si>
  <si>
    <t>AGT62754643</t>
  </si>
  <si>
    <t>POL26477746</t>
  </si>
  <si>
    <t>AGT70909476</t>
  </si>
  <si>
    <t>POL38196708</t>
  </si>
  <si>
    <t>AGT06124756</t>
  </si>
  <si>
    <t>POL18799743</t>
  </si>
  <si>
    <t>AGT82131140</t>
  </si>
  <si>
    <t>CUST06732104</t>
  </si>
  <si>
    <t>Karen Lopez</t>
  </si>
  <si>
    <t>Mccannland, Ohio, 34229</t>
  </si>
  <si>
    <t>POL09445725</t>
  </si>
  <si>
    <t>AGT07486483</t>
  </si>
  <si>
    <t>POL64446371</t>
  </si>
  <si>
    <t>AGT20705063</t>
  </si>
  <si>
    <t>POL15567639</t>
  </si>
  <si>
    <t>AGT65829451</t>
  </si>
  <si>
    <t>CUST06406650</t>
  </si>
  <si>
    <t>Robert Jackson</t>
  </si>
  <si>
    <t>Petersonfort, Massachusetts, 17127</t>
  </si>
  <si>
    <t>POL45842876</t>
  </si>
  <si>
    <t>AGT98949803</t>
  </si>
  <si>
    <t>POL54775068</t>
  </si>
  <si>
    <t>AGT13812725</t>
  </si>
  <si>
    <t>CUST03008845</t>
  </si>
  <si>
    <t>Ricardo Wallace</t>
  </si>
  <si>
    <t>Levymouth, Illinois, 86405</t>
  </si>
  <si>
    <t>POL18422174</t>
  </si>
  <si>
    <t>AGT89205816</t>
  </si>
  <si>
    <t>CUST25888759</t>
  </si>
  <si>
    <t>Kerry Hall</t>
  </si>
  <si>
    <t>Danielview, Arizona, 11941</t>
  </si>
  <si>
    <t>POL84892449</t>
  </si>
  <si>
    <t>AGT34982496</t>
  </si>
  <si>
    <t>CUST55602929</t>
  </si>
  <si>
    <t>Jennifer Paul</t>
  </si>
  <si>
    <t>Houstonfort, North Dakota, 99764</t>
  </si>
  <si>
    <t>POL54693555</t>
  </si>
  <si>
    <t>AGT41682329</t>
  </si>
  <si>
    <t>CUST42165970</t>
  </si>
  <si>
    <t>Jonathan Baxter</t>
  </si>
  <si>
    <t>East Victor, Vermont, 79164</t>
  </si>
  <si>
    <t>POL66983136</t>
  </si>
  <si>
    <t>AGT05501978</t>
  </si>
  <si>
    <t>CUST71194311</t>
  </si>
  <si>
    <t>Tyler Schroeder</t>
  </si>
  <si>
    <t>Harrisville, Oklahoma, 18328</t>
  </si>
  <si>
    <t>POL96934398</t>
  </si>
  <si>
    <t>AGT46808172</t>
  </si>
  <si>
    <t>CUST93527354</t>
  </si>
  <si>
    <t>Troy Harrell</t>
  </si>
  <si>
    <t>North Brandonhaven, Illinois, 50704</t>
  </si>
  <si>
    <t>POL09606287</t>
  </si>
  <si>
    <t>AGT52126806</t>
  </si>
  <si>
    <t>POL27083712</t>
  </si>
  <si>
    <t>AGT39696464</t>
  </si>
  <si>
    <t>CUST88674563</t>
  </si>
  <si>
    <t>Cathy Williams</t>
  </si>
  <si>
    <t>Garciamouth, Georgia, 16453</t>
  </si>
  <si>
    <t>POL92070714</t>
  </si>
  <si>
    <t>AGT95594807</t>
  </si>
  <si>
    <t>CUST26798925</t>
  </si>
  <si>
    <t>Sabrina Gentry</t>
  </si>
  <si>
    <t>Johntown, Hawaii, 55790</t>
  </si>
  <si>
    <t>POL57782466</t>
  </si>
  <si>
    <t>AGT33606405</t>
  </si>
  <si>
    <t>CUST26740405</t>
  </si>
  <si>
    <t>Sean Bailey</t>
  </si>
  <si>
    <t>Cynthiashire, New Hampshire, 08218</t>
  </si>
  <si>
    <t>POL14588316</t>
  </si>
  <si>
    <t>AGT04672639</t>
  </si>
  <si>
    <t>POL03623063</t>
  </si>
  <si>
    <t>AGT98865900</t>
  </si>
  <si>
    <t>CUST34641912</t>
  </si>
  <si>
    <t>Dana Jones</t>
  </si>
  <si>
    <t>Corteztown, Massachusetts, 31314</t>
  </si>
  <si>
    <t>POL64204852</t>
  </si>
  <si>
    <t>AGT01024817</t>
  </si>
  <si>
    <t>CUST12272309</t>
  </si>
  <si>
    <t>Erica Sanchez</t>
  </si>
  <si>
    <t>Timothyport, Massachusetts, 04753</t>
  </si>
  <si>
    <t>POL63225220</t>
  </si>
  <si>
    <t>AGT58501136</t>
  </si>
  <si>
    <t>POL62023748</t>
  </si>
  <si>
    <t>AGT73151407</t>
  </si>
  <si>
    <t>POL46015732</t>
  </si>
  <si>
    <t>AGT47488450</t>
  </si>
  <si>
    <t>CUST06656632</t>
  </si>
  <si>
    <t>Lindsey Arnold</t>
  </si>
  <si>
    <t>Lawrenceland, Illinois, 88349</t>
  </si>
  <si>
    <t>POL46131890</t>
  </si>
  <si>
    <t>AGT59811328</t>
  </si>
  <si>
    <t>CUST47260887</t>
  </si>
  <si>
    <t>Garrett Swanson</t>
  </si>
  <si>
    <t>Adammouth, Tennessee, 64550</t>
  </si>
  <si>
    <t>POL01760964</t>
  </si>
  <si>
    <t>AGT92337556</t>
  </si>
  <si>
    <t>POL06742969</t>
  </si>
  <si>
    <t>AGT12091525</t>
  </si>
  <si>
    <t>CUST08169319</t>
  </si>
  <si>
    <t>Brad Lopez</t>
  </si>
  <si>
    <t>Elizabethside, Indiana, 55308</t>
  </si>
  <si>
    <t>POL71597887</t>
  </si>
  <si>
    <t>AGT82792142</t>
  </si>
  <si>
    <t>POL81978916</t>
  </si>
  <si>
    <t>AGT16927362</t>
  </si>
  <si>
    <t>CUST66262326</t>
  </si>
  <si>
    <t>Richard Morse</t>
  </si>
  <si>
    <t>Geographical information systems officer</t>
  </si>
  <si>
    <t>Martinezchester, Arizona, 12395</t>
  </si>
  <si>
    <t>POL23616095</t>
  </si>
  <si>
    <t>AGT93865628</t>
  </si>
  <si>
    <t>CUST75044858</t>
  </si>
  <si>
    <t>Jesse Hanna</t>
  </si>
  <si>
    <t>Frostchester, Idaho, 08351</t>
  </si>
  <si>
    <t>POL58534980</t>
  </si>
  <si>
    <t>AGT58844271</t>
  </si>
  <si>
    <t>CUST02904724</t>
  </si>
  <si>
    <t>Nicole Carpenter</t>
  </si>
  <si>
    <t>West Brandon, West Virginia, 06385</t>
  </si>
  <si>
    <t>POL19826464</t>
  </si>
  <si>
    <t>AGT44415844</t>
  </si>
  <si>
    <t>CUST59420580</t>
  </si>
  <si>
    <t>Melissa Sharp</t>
  </si>
  <si>
    <t>New Nathaniel, Wisconsin, 78586</t>
  </si>
  <si>
    <t>POL28044403</t>
  </si>
  <si>
    <t>AGT36138436</t>
  </si>
  <si>
    <t>POL39477201</t>
  </si>
  <si>
    <t>AGT35450443</t>
  </si>
  <si>
    <t>CUST35677309</t>
  </si>
  <si>
    <t>Hunter Stark</t>
  </si>
  <si>
    <t>Herreraland, California, 98407</t>
  </si>
  <si>
    <t>POL79014248</t>
  </si>
  <si>
    <t>AGT43611620</t>
  </si>
  <si>
    <t>POL23175808</t>
  </si>
  <si>
    <t>AGT53273603</t>
  </si>
  <si>
    <t>CUST19220123</t>
  </si>
  <si>
    <t>Michael Rodgers</t>
  </si>
  <si>
    <t>Engineer, structural</t>
  </si>
  <si>
    <t>Molinahaven, Indiana, 84015</t>
  </si>
  <si>
    <t>POL68286311</t>
  </si>
  <si>
    <t>AGT60208260</t>
  </si>
  <si>
    <t>POL28303741</t>
  </si>
  <si>
    <t>AGT31494760</t>
  </si>
  <si>
    <t>POL04195988</t>
  </si>
  <si>
    <t>AGT70236364</t>
  </si>
  <si>
    <t>CUST88047990</t>
  </si>
  <si>
    <t>Nathan White</t>
  </si>
  <si>
    <t>Lynchshire, Michigan, 91068</t>
  </si>
  <si>
    <t>POL51850419</t>
  </si>
  <si>
    <t>AGT07134329</t>
  </si>
  <si>
    <t>POL94271909</t>
  </si>
  <si>
    <t>AGT97072649</t>
  </si>
  <si>
    <t>POL09115909</t>
  </si>
  <si>
    <t>AGT84626024</t>
  </si>
  <si>
    <t>CUST55667061</t>
  </si>
  <si>
    <t>Samuel Johnson</t>
  </si>
  <si>
    <t>Ellisonshire, Hawaii, 08439</t>
  </si>
  <si>
    <t>POL46303313</t>
  </si>
  <si>
    <t>AGT37389460</t>
  </si>
  <si>
    <t>CUST78004383</t>
  </si>
  <si>
    <t>Stephen Chavez</t>
  </si>
  <si>
    <t>Robertland, Vermont, 53681</t>
  </si>
  <si>
    <t>POL57872259</t>
  </si>
  <si>
    <t>AGT00736847</t>
  </si>
  <si>
    <t>CUST69884309</t>
  </si>
  <si>
    <t>Kathryn Davis</t>
  </si>
  <si>
    <t>New Christopher, Arkansas, 58513</t>
  </si>
  <si>
    <t>POL86921629</t>
  </si>
  <si>
    <t>AGT88552113</t>
  </si>
  <si>
    <t>CUST39304615</t>
  </si>
  <si>
    <t>Travis Williams</t>
  </si>
  <si>
    <t>Coopershire, Washington, 14759</t>
  </si>
  <si>
    <t>POL83013724</t>
  </si>
  <si>
    <t>AGT07645996</t>
  </si>
  <si>
    <t>CUST97269015</t>
  </si>
  <si>
    <t>Jeff Estrada</t>
  </si>
  <si>
    <t>Port Eileen, Washington, 95597</t>
  </si>
  <si>
    <t>POL89580964</t>
  </si>
  <si>
    <t>AGT28100567</t>
  </si>
  <si>
    <t>POL52663647</t>
  </si>
  <si>
    <t>AGT69615659</t>
  </si>
  <si>
    <t>CUST92538561</t>
  </si>
  <si>
    <t>Thomas Cole</t>
  </si>
  <si>
    <t>Andersonburgh, Mississippi, 55910</t>
  </si>
  <si>
    <t>POL62130164</t>
  </si>
  <si>
    <t>AGT56377586</t>
  </si>
  <si>
    <t>CUST87049425</t>
  </si>
  <si>
    <t>David Davila</t>
  </si>
  <si>
    <t>East Jessicaborough, Connecticut, 81188</t>
  </si>
  <si>
    <t>POL87067112</t>
  </si>
  <si>
    <t>AGT34545975</t>
  </si>
  <si>
    <t>CUST20900154</t>
  </si>
  <si>
    <t>Laurie Hill</t>
  </si>
  <si>
    <t>Thomasmouth, Hawaii, 55459</t>
  </si>
  <si>
    <t>POL83365380</t>
  </si>
  <si>
    <t>AGT32292236</t>
  </si>
  <si>
    <t>POL05711134</t>
  </si>
  <si>
    <t>AGT22652652</t>
  </si>
  <si>
    <t>POL43318024</t>
  </si>
  <si>
    <t>AGT54895863</t>
  </si>
  <si>
    <t>Education officer, environmental</t>
  </si>
  <si>
    <t>CUST58722551</t>
  </si>
  <si>
    <t>Sara Wood</t>
  </si>
  <si>
    <t>South Aaronshire, New Mexico, 45000</t>
  </si>
  <si>
    <t>POL05757630</t>
  </si>
  <si>
    <t>AGT58376718</t>
  </si>
  <si>
    <t>CUST83014142</t>
  </si>
  <si>
    <t>Nicole Dickerson</t>
  </si>
  <si>
    <t>Fisherfurt, Michigan, 90943</t>
  </si>
  <si>
    <t>POL86234151</t>
  </si>
  <si>
    <t>AGT23539386</t>
  </si>
  <si>
    <t>POL32621380</t>
  </si>
  <si>
    <t>AGT88948030</t>
  </si>
  <si>
    <t>CUST98456806</t>
  </si>
  <si>
    <t>Ryan Turner</t>
  </si>
  <si>
    <t>East Lindaborough, Alaska, 87925</t>
  </si>
  <si>
    <t>POL56170272</t>
  </si>
  <si>
    <t>AGT32462707</t>
  </si>
  <si>
    <t>POL64655567</t>
  </si>
  <si>
    <t>AGT35303040</t>
  </si>
  <si>
    <t>CUST85625931</t>
  </si>
  <si>
    <t>Catherine Williams</t>
  </si>
  <si>
    <t>Jamesfurt, Massachusetts, 81098</t>
  </si>
  <si>
    <t>POL33244868</t>
  </si>
  <si>
    <t>AGT24962110</t>
  </si>
  <si>
    <t>CUST68736069</t>
  </si>
  <si>
    <t>Deanna King</t>
  </si>
  <si>
    <t>West Desireeburgh, New York, 39007</t>
  </si>
  <si>
    <t>POL36802897</t>
  </si>
  <si>
    <t>AGT99948373</t>
  </si>
  <si>
    <t>CUST05002100</t>
  </si>
  <si>
    <t>Lisa Sanford</t>
  </si>
  <si>
    <t>Thomasland, Maryland, 15785</t>
  </si>
  <si>
    <t>POL96375176</t>
  </si>
  <si>
    <t>AGT12665306</t>
  </si>
  <si>
    <t>CUST62417241</t>
  </si>
  <si>
    <t>Sara Goodwin</t>
  </si>
  <si>
    <t>Lake Danielstad, Montana, 68096</t>
  </si>
  <si>
    <t>POL63989865</t>
  </si>
  <si>
    <t>AGT29923662</t>
  </si>
  <si>
    <t>CUST74110140</t>
  </si>
  <si>
    <t>Paula Olson</t>
  </si>
  <si>
    <t>Port Gregoryburgh, Oklahoma, 77382</t>
  </si>
  <si>
    <t>POL97188917</t>
  </si>
  <si>
    <t>AGT69351585</t>
  </si>
  <si>
    <t>POL29239310</t>
  </si>
  <si>
    <t>AGT35815082</t>
  </si>
  <si>
    <t>CUST40617629</t>
  </si>
  <si>
    <t>Hannah Walker DDS</t>
  </si>
  <si>
    <t>Willieside, Tennessee, 89393</t>
  </si>
  <si>
    <t>POL13762609</t>
  </si>
  <si>
    <t>AGT36089241</t>
  </si>
  <si>
    <t>CUST01574970</t>
  </si>
  <si>
    <t>Taylor Martin</t>
  </si>
  <si>
    <t>North Rachel, South Dakota, 48590</t>
  </si>
  <si>
    <t>POL52467400</t>
  </si>
  <si>
    <t>AGT63746736</t>
  </si>
  <si>
    <t>CUST56215398</t>
  </si>
  <si>
    <t>Lance Mclean</t>
  </si>
  <si>
    <t>North Raymondhaven, Louisiana, 30725</t>
  </si>
  <si>
    <t>POL49583465</t>
  </si>
  <si>
    <t>AGT25563800</t>
  </si>
  <si>
    <t>POL18911060</t>
  </si>
  <si>
    <t>AGT84922970</t>
  </si>
  <si>
    <t>CUST63815413</t>
  </si>
  <si>
    <t>Darren Smith</t>
  </si>
  <si>
    <t>Lake Mackenzie, North Dakota, 49091</t>
  </si>
  <si>
    <t>POL02585077</t>
  </si>
  <si>
    <t>AGT99495062</t>
  </si>
  <si>
    <t>POL11989725</t>
  </si>
  <si>
    <t>AGT75655739</t>
  </si>
  <si>
    <t>POL84868487</t>
  </si>
  <si>
    <t>AGT83661788</t>
  </si>
  <si>
    <t>CUST04225451</t>
  </si>
  <si>
    <t>Robert Knight</t>
  </si>
  <si>
    <t>North Amandaland, Nebraska, 86458</t>
  </si>
  <si>
    <t>POL93726857</t>
  </si>
  <si>
    <t>AGT11430360</t>
  </si>
  <si>
    <t>CUST51648922</t>
  </si>
  <si>
    <t>Jill Peterson</t>
  </si>
  <si>
    <t>Robbinsmouth, Virginia, 43426</t>
  </si>
  <si>
    <t>POL85997412</t>
  </si>
  <si>
    <t>AGT84349784</t>
  </si>
  <si>
    <t>CUST61053077</t>
  </si>
  <si>
    <t>Jordan Carroll</t>
  </si>
  <si>
    <t>New John, Hawaii, 13921</t>
  </si>
  <si>
    <t>POL56060343</t>
  </si>
  <si>
    <t>AGT37710949</t>
  </si>
  <si>
    <t>POL76387090</t>
  </si>
  <si>
    <t>AGT04781804</t>
  </si>
  <si>
    <t>CUST89223085</t>
  </si>
  <si>
    <t>Suzanne Garcia</t>
  </si>
  <si>
    <t>South Ginaside, Texas, 02432</t>
  </si>
  <si>
    <t>POL68934095</t>
  </si>
  <si>
    <t>AGT30565600</t>
  </si>
  <si>
    <t>CUST36762916</t>
  </si>
  <si>
    <t>Sophia Hill</t>
  </si>
  <si>
    <t>New Kevin, New York, 25257</t>
  </si>
  <si>
    <t>POL48558691</t>
  </si>
  <si>
    <t>AGT09283076</t>
  </si>
  <si>
    <t>CUST10531170</t>
  </si>
  <si>
    <t>Glenn Williams</t>
  </si>
  <si>
    <t>West Sharon, Vermont, 22111</t>
  </si>
  <si>
    <t>POL26049302</t>
  </si>
  <si>
    <t>AGT23814576</t>
  </si>
  <si>
    <t>CUST89659415</t>
  </si>
  <si>
    <t>Stephanie Johnson</t>
  </si>
  <si>
    <t>East Toddtown, Oregon, 27845</t>
  </si>
  <si>
    <t>POL11103169</t>
  </si>
  <si>
    <t>AGT91505328</t>
  </si>
  <si>
    <t>POL73079517</t>
  </si>
  <si>
    <t>AGT18666173</t>
  </si>
  <si>
    <t>CUST61153740</t>
  </si>
  <si>
    <t>Timothy Stevens</t>
  </si>
  <si>
    <t>North Suzanne, Oregon, 11821</t>
  </si>
  <si>
    <t>POL66358855</t>
  </si>
  <si>
    <t>AGT26783043</t>
  </si>
  <si>
    <t>POL22162508</t>
  </si>
  <si>
    <t>AGT58428300</t>
  </si>
  <si>
    <t>CUST03769712</t>
  </si>
  <si>
    <t>Mark Yates</t>
  </si>
  <si>
    <t>Jamesberg, Virginia, 84313</t>
  </si>
  <si>
    <t>POL34621999</t>
  </si>
  <si>
    <t>AGT93876422</t>
  </si>
  <si>
    <t>CUST82414180</t>
  </si>
  <si>
    <t>Joe Mendez</t>
  </si>
  <si>
    <t>Public house manager</t>
  </si>
  <si>
    <t>Leemouth, Connecticut, 89083</t>
  </si>
  <si>
    <t>POL64086319</t>
  </si>
  <si>
    <t>AGT50779503</t>
  </si>
  <si>
    <t>CUST32079386</t>
  </si>
  <si>
    <t>Amy Peters</t>
  </si>
  <si>
    <t>South Danny, Kansas, 59795</t>
  </si>
  <si>
    <t>POL21551791</t>
  </si>
  <si>
    <t>AGT79613208</t>
  </si>
  <si>
    <t>POL50239181</t>
  </si>
  <si>
    <t>AGT52804395</t>
  </si>
  <si>
    <t>Mary Clark</t>
  </si>
  <si>
    <t>CUST06543363</t>
  </si>
  <si>
    <t>Elizabeth Foster</t>
  </si>
  <si>
    <t>South Natalieburgh, Georgia, 32887</t>
  </si>
  <si>
    <t>POL48302488</t>
  </si>
  <si>
    <t>AGT83763448</t>
  </si>
  <si>
    <t>CUST50159026</t>
  </si>
  <si>
    <t>Dylan Meyer</t>
  </si>
  <si>
    <t>Robertfort, Georgia, 72285</t>
  </si>
  <si>
    <t>POL04817251</t>
  </si>
  <si>
    <t>AGT08527717</t>
  </si>
  <si>
    <t>CUST37155070</t>
  </si>
  <si>
    <t>William Duran</t>
  </si>
  <si>
    <t>Kellyborough, Alaska, 11071</t>
  </si>
  <si>
    <t>POL86747748</t>
  </si>
  <si>
    <t>AGT61480686</t>
  </si>
  <si>
    <t>CUST97543920</t>
  </si>
  <si>
    <t>Melissa Combs</t>
  </si>
  <si>
    <t>Rachelborough, Iowa, 20721</t>
  </si>
  <si>
    <t>POL68375690</t>
  </si>
  <si>
    <t>AGT15898830</t>
  </si>
  <si>
    <t>POL21697182</t>
  </si>
  <si>
    <t>AGT97314805</t>
  </si>
  <si>
    <t>CUST17804693</t>
  </si>
  <si>
    <t>Amanda Garcia</t>
  </si>
  <si>
    <t>Mcconnellmouth, Maryland, 07324</t>
  </si>
  <si>
    <t>POL11173408</t>
  </si>
  <si>
    <t>AGT50427641</t>
  </si>
  <si>
    <t>CUST55415032</t>
  </si>
  <si>
    <t>Garrett Woodard</t>
  </si>
  <si>
    <t>Dylanmouth, Nevada, 85366</t>
  </si>
  <si>
    <t>POL35101625</t>
  </si>
  <si>
    <t>AGT88477703</t>
  </si>
  <si>
    <t>CUST46892319</t>
  </si>
  <si>
    <t>Barbara Daniels</t>
  </si>
  <si>
    <t>Lake Marcus, Oregon, 18091</t>
  </si>
  <si>
    <t>POL44866114</t>
  </si>
  <si>
    <t>AGT26707211</t>
  </si>
  <si>
    <t>CUST26621310</t>
  </si>
  <si>
    <t>Courtney Hensley</t>
  </si>
  <si>
    <t>South Michaelfurt, Illinois, 58797</t>
  </si>
  <si>
    <t>POL80129143</t>
  </si>
  <si>
    <t>AGT48993931</t>
  </si>
  <si>
    <t>CUST53225019</t>
  </si>
  <si>
    <t>Kimberly Cannon</t>
  </si>
  <si>
    <t>Martinport, Michigan, 23045</t>
  </si>
  <si>
    <t>POL25767436</t>
  </si>
  <si>
    <t>AGT23143667</t>
  </si>
  <si>
    <t>CUST32454205</t>
  </si>
  <si>
    <t>Ariel Reynolds</t>
  </si>
  <si>
    <t>West Rhonda, Louisiana, 04293</t>
  </si>
  <si>
    <t>POL59624459</t>
  </si>
  <si>
    <t>AGT92807477</t>
  </si>
  <si>
    <t>CUST61338684</t>
  </si>
  <si>
    <t>Lisa Soto</t>
  </si>
  <si>
    <t>Cindytown, Alaska, 43388</t>
  </si>
  <si>
    <t>POL50064948</t>
  </si>
  <si>
    <t>AGT30715363</t>
  </si>
  <si>
    <t>CUST86816648</t>
  </si>
  <si>
    <t>Terry Brown</t>
  </si>
  <si>
    <t>Port Gabriela, Oregon, 96915</t>
  </si>
  <si>
    <t>POL27274188</t>
  </si>
  <si>
    <t>AGT73792334</t>
  </si>
  <si>
    <t>POL58798776</t>
  </si>
  <si>
    <t>AGT04928961</t>
  </si>
  <si>
    <t>CUST07529006</t>
  </si>
  <si>
    <t>Mr. Michael Cooper</t>
  </si>
  <si>
    <t>South Kellychester, Rhode Island, 34707</t>
  </si>
  <si>
    <t>POL35204353</t>
  </si>
  <si>
    <t>AGT55757779</t>
  </si>
  <si>
    <t>CUST13490253</t>
  </si>
  <si>
    <t>Brandon Chaney</t>
  </si>
  <si>
    <t>Strongside, Hawaii, 11845</t>
  </si>
  <si>
    <t>POL64120254</t>
  </si>
  <si>
    <t>AGT99371936</t>
  </si>
  <si>
    <t>CUST28614516</t>
  </si>
  <si>
    <t>Misty Jackson</t>
  </si>
  <si>
    <t>Lake Danielle, Alaska, 24750</t>
  </si>
  <si>
    <t>POL63085771</t>
  </si>
  <si>
    <t>AGT46463956</t>
  </si>
  <si>
    <t>CUST86161063</t>
  </si>
  <si>
    <t>James Le</t>
  </si>
  <si>
    <t>Michellefort, Alaska, 67201</t>
  </si>
  <si>
    <t>POL99187964</t>
  </si>
  <si>
    <t>AGT71393725</t>
  </si>
  <si>
    <t>POL22879070</t>
  </si>
  <si>
    <t>AGT33583109</t>
  </si>
  <si>
    <t>POL18573494</t>
  </si>
  <si>
    <t>AGT88853601</t>
  </si>
  <si>
    <t>CUST86863311</t>
  </si>
  <si>
    <t>Christopher Beasley</t>
  </si>
  <si>
    <t>Danielburgh, Arizona, 06365</t>
  </si>
  <si>
    <t>POL70014788</t>
  </si>
  <si>
    <t>AGT72577580</t>
  </si>
  <si>
    <t>Michael Garcia</t>
  </si>
  <si>
    <t>CUST13436080</t>
  </si>
  <si>
    <t>Christine Snyder</t>
  </si>
  <si>
    <t>East Chadland, Hawaii, 31257</t>
  </si>
  <si>
    <t>POL95337810</t>
  </si>
  <si>
    <t>AGT15626540</t>
  </si>
  <si>
    <t>CUST76170188</t>
  </si>
  <si>
    <t>Ronald Knox</t>
  </si>
  <si>
    <t>Andreaburgh, Pennsylvania, 13664</t>
  </si>
  <si>
    <t>POL43518284</t>
  </si>
  <si>
    <t>AGT41563030</t>
  </si>
  <si>
    <t>POL25852828</t>
  </si>
  <si>
    <t>AGT59311679</t>
  </si>
  <si>
    <t>CUST80027772</t>
  </si>
  <si>
    <t>James Gomez</t>
  </si>
  <si>
    <t>West Cassie, Oklahoma, 35255</t>
  </si>
  <si>
    <t>POL60705643</t>
  </si>
  <si>
    <t>AGT43376968</t>
  </si>
  <si>
    <t>POL95538571</t>
  </si>
  <si>
    <t>AGT50091681</t>
  </si>
  <si>
    <t>CUST82780241</t>
  </si>
  <si>
    <t>Ms. Traci Rowland</t>
  </si>
  <si>
    <t>Port Dennis, Kansas, 57317</t>
  </si>
  <si>
    <t>POL15402724</t>
  </si>
  <si>
    <t>AGT33496812</t>
  </si>
  <si>
    <t>POL21535465</t>
  </si>
  <si>
    <t>AGT38290011</t>
  </si>
  <si>
    <t>CUST91160900</t>
  </si>
  <si>
    <t>Kenneth Phelps</t>
  </si>
  <si>
    <t>Rachelborough, Pennsylvania, 65908</t>
  </si>
  <si>
    <t>POL03710995</t>
  </si>
  <si>
    <t>AGT96066764</t>
  </si>
  <si>
    <t>POL92124618</t>
  </si>
  <si>
    <t>AGT48652271</t>
  </si>
  <si>
    <t>CUST78396108</t>
  </si>
  <si>
    <t>Michele Duncan</t>
  </si>
  <si>
    <t>South James, Kansas, 85203</t>
  </si>
  <si>
    <t>POL80794764</t>
  </si>
  <si>
    <t>AGT71923800</t>
  </si>
  <si>
    <t>POL47455160</t>
  </si>
  <si>
    <t>AGT78493000</t>
  </si>
  <si>
    <t>CUST96555170</t>
  </si>
  <si>
    <t>Robyn Kerr</t>
  </si>
  <si>
    <t>New Danieltown, Alaska, 06951</t>
  </si>
  <si>
    <t>POL11532182</t>
  </si>
  <si>
    <t>AGT74644679</t>
  </si>
  <si>
    <t>POL18009742</t>
  </si>
  <si>
    <t>AGT85546084</t>
  </si>
  <si>
    <t>CUST14551528</t>
  </si>
  <si>
    <t>Gregory Fisher</t>
  </si>
  <si>
    <t>Port Michael, Oregon, 39080</t>
  </si>
  <si>
    <t>POL18325532</t>
  </si>
  <si>
    <t>AGT92468127</t>
  </si>
  <si>
    <t>POL09884871</t>
  </si>
  <si>
    <t>AGT37822369</t>
  </si>
  <si>
    <t>CUST97414795</t>
  </si>
  <si>
    <t>Christina Johnson</t>
  </si>
  <si>
    <t>West Holly, Virginia, 28855</t>
  </si>
  <si>
    <t>POL40155736</t>
  </si>
  <si>
    <t>AGT90078503</t>
  </si>
  <si>
    <t>CUST18610143</t>
  </si>
  <si>
    <t>Larry Hernandez</t>
  </si>
  <si>
    <t>Marialand, Georgia, 64839</t>
  </si>
  <si>
    <t>POL17250525</t>
  </si>
  <si>
    <t>AGT42497193</t>
  </si>
  <si>
    <t>CUST01490586</t>
  </si>
  <si>
    <t>Caroline Wade</t>
  </si>
  <si>
    <t>East Williamland, Oregon, 46018</t>
  </si>
  <si>
    <t>POL33132201</t>
  </si>
  <si>
    <t>AGT66053049</t>
  </si>
  <si>
    <t>CUST72045926</t>
  </si>
  <si>
    <t>Keith Smith</t>
  </si>
  <si>
    <t>West Kathyhaven, Vermont, 05121</t>
  </si>
  <si>
    <t>POL24233428</t>
  </si>
  <si>
    <t>AGT08934606</t>
  </si>
  <si>
    <t>CUST60380938</t>
  </si>
  <si>
    <t>Brian Vazquez</t>
  </si>
  <si>
    <t>East Zachary, Kansas, 11947</t>
  </si>
  <si>
    <t>POL64918904</t>
  </si>
  <si>
    <t>AGT54222009</t>
  </si>
  <si>
    <t>POL59899170</t>
  </si>
  <si>
    <t>AGT98961809</t>
  </si>
  <si>
    <t>CUST04973142</t>
  </si>
  <si>
    <t>Robert Sullivan</t>
  </si>
  <si>
    <t>Hoganberg, Maine, 82965</t>
  </si>
  <si>
    <t>POL62011769</t>
  </si>
  <si>
    <t>AGT08913730</t>
  </si>
  <si>
    <t>CUST56689252</t>
  </si>
  <si>
    <t>Timothy Blake</t>
  </si>
  <si>
    <t>Jacquelineland, North Dakota, 32286</t>
  </si>
  <si>
    <t>POL21822034</t>
  </si>
  <si>
    <t>AGT10537546</t>
  </si>
  <si>
    <t>POL92452713</t>
  </si>
  <si>
    <t>AGT22685441</t>
  </si>
  <si>
    <t>CUST91876217</t>
  </si>
  <si>
    <t>Joshua Schwartz</t>
  </si>
  <si>
    <t>Amyshire, Nevada, 74984</t>
  </si>
  <si>
    <t>POL58228510</t>
  </si>
  <si>
    <t>AGT90654904</t>
  </si>
  <si>
    <t>POL30316596</t>
  </si>
  <si>
    <t>AGT83936188</t>
  </si>
  <si>
    <t>CUST43290947</t>
  </si>
  <si>
    <t>Barbara Ramos</t>
  </si>
  <si>
    <t>Rachelberg, Montana, 16264</t>
  </si>
  <si>
    <t>POL29474046</t>
  </si>
  <si>
    <t>AGT21577486</t>
  </si>
  <si>
    <t>POL05037648</t>
  </si>
  <si>
    <t>AGT49009076</t>
  </si>
  <si>
    <t>POL29030221</t>
  </si>
  <si>
    <t>AGT56217943</t>
  </si>
  <si>
    <t>CUST11069957</t>
  </si>
  <si>
    <t>Donna Anderson</t>
  </si>
  <si>
    <t>Reedtown, Alabama, 41080</t>
  </si>
  <si>
    <t>POL88975946</t>
  </si>
  <si>
    <t>AGT29094657</t>
  </si>
  <si>
    <t>POL20003518</t>
  </si>
  <si>
    <t>AGT24558843</t>
  </si>
  <si>
    <t>CUST22020788</t>
  </si>
  <si>
    <t>Ryan Atkinson</t>
  </si>
  <si>
    <t>Bowmanstad, Virginia, 83997</t>
  </si>
  <si>
    <t>POL51011477</t>
  </si>
  <si>
    <t>AGT89727526</t>
  </si>
  <si>
    <t>POL75770781</t>
  </si>
  <si>
    <t>AGT81477800</t>
  </si>
  <si>
    <t>CUST57596772</t>
  </si>
  <si>
    <t>Donald Barton</t>
  </si>
  <si>
    <t>Ryanhaven, Ohio, 48224</t>
  </si>
  <si>
    <t>POL87258820</t>
  </si>
  <si>
    <t>AGT73642940</t>
  </si>
  <si>
    <t>POL70277568</t>
  </si>
  <si>
    <t>AGT50747021</t>
  </si>
  <si>
    <t>CUST94676233</t>
  </si>
  <si>
    <t>Brandon Page</t>
  </si>
  <si>
    <t>South Nicoleview, North Carolina, 77227</t>
  </si>
  <si>
    <t>POL88297465</t>
  </si>
  <si>
    <t>AGT38241324</t>
  </si>
  <si>
    <t>POL03838878</t>
  </si>
  <si>
    <t>AGT15149852</t>
  </si>
  <si>
    <t>CUST44462533</t>
  </si>
  <si>
    <t>Kathy Lopez</t>
  </si>
  <si>
    <t>New Collinville, Rhode Island, 39330</t>
  </si>
  <si>
    <t>POL33833286</t>
  </si>
  <si>
    <t>AGT48351547</t>
  </si>
  <si>
    <t>POL07772335</t>
  </si>
  <si>
    <t>AGT64315991</t>
  </si>
  <si>
    <t>POL99383000</t>
  </si>
  <si>
    <t>AGT72375315</t>
  </si>
  <si>
    <t>CUST35872715</t>
  </si>
  <si>
    <t>Michael Dunn</t>
  </si>
  <si>
    <t>South William, Vermont, 86022</t>
  </si>
  <si>
    <t>POL33443696</t>
  </si>
  <si>
    <t>AGT81291551</t>
  </si>
  <si>
    <t>CUST92151594</t>
  </si>
  <si>
    <t>Amanda Walker</t>
  </si>
  <si>
    <t>North Angelica, Michigan, 48424</t>
  </si>
  <si>
    <t>POL04304374</t>
  </si>
  <si>
    <t>AGT47699828</t>
  </si>
  <si>
    <t>CUST74741673</t>
  </si>
  <si>
    <t>Megan Weeks</t>
  </si>
  <si>
    <t>East Bradville, Iowa, 53702</t>
  </si>
  <si>
    <t>POL32023528</t>
  </si>
  <si>
    <t>AGT05443461</t>
  </si>
  <si>
    <t>CUST30998709</t>
  </si>
  <si>
    <t>Barry Church</t>
  </si>
  <si>
    <t>West Alexamouth, Illinois, 50865</t>
  </si>
  <si>
    <t>POL24582838</t>
  </si>
  <si>
    <t>AGT06416909</t>
  </si>
  <si>
    <t>CUST79194423</t>
  </si>
  <si>
    <t>Randy Arnold</t>
  </si>
  <si>
    <t>New Rosshaven, North Dakota, 77047</t>
  </si>
  <si>
    <t>POL13716373</t>
  </si>
  <si>
    <t>AGT79481924</t>
  </si>
  <si>
    <t>CUST00432697</t>
  </si>
  <si>
    <t>James Wilcox</t>
  </si>
  <si>
    <t>Water quality scientist</t>
  </si>
  <si>
    <t>West Crystal, West Virginia, 10695</t>
  </si>
  <si>
    <t>POL57527902</t>
  </si>
  <si>
    <t>AGT61072985</t>
  </si>
  <si>
    <t>CUST65986981</t>
  </si>
  <si>
    <t>Susan Rogers</t>
  </si>
  <si>
    <t>Duartefort, Utah, 14449</t>
  </si>
  <si>
    <t>POL96461175</t>
  </si>
  <si>
    <t>AGT18077838</t>
  </si>
  <si>
    <t>POL32615380</t>
  </si>
  <si>
    <t>AGT60347583</t>
  </si>
  <si>
    <t>CUST94093064</t>
  </si>
  <si>
    <t>Cheryl Farmer</t>
  </si>
  <si>
    <t>Fernandofort, Florida, 75019</t>
  </si>
  <si>
    <t>POL54650874</t>
  </si>
  <si>
    <t>AGT78997718</t>
  </si>
  <si>
    <t>POL93012338</t>
  </si>
  <si>
    <t>AGT15670871</t>
  </si>
  <si>
    <t>POL54662210</t>
  </si>
  <si>
    <t>AGT35286853</t>
  </si>
  <si>
    <t>CUST97655058</t>
  </si>
  <si>
    <t>Theresa Simon</t>
  </si>
  <si>
    <t>Haematologist</t>
  </si>
  <si>
    <t>Brittanyside, Oklahoma, 20029</t>
  </si>
  <si>
    <t>POL92816036</t>
  </si>
  <si>
    <t>AGT36569335</t>
  </si>
  <si>
    <t>CUST45437995</t>
  </si>
  <si>
    <t>Tyler Mora</t>
  </si>
  <si>
    <t>Laurieburgh, Illinois, 13769</t>
  </si>
  <si>
    <t>POL11305221</t>
  </si>
  <si>
    <t>AGT72072222</t>
  </si>
  <si>
    <t>POL55398785</t>
  </si>
  <si>
    <t>AGT05002529</t>
  </si>
  <si>
    <t>POL17981826</t>
  </si>
  <si>
    <t>AGT16445896</t>
  </si>
  <si>
    <t>CUST55319324</t>
  </si>
  <si>
    <t>Kathryn Berry</t>
  </si>
  <si>
    <t>New Charles, New Jersey, 30833</t>
  </si>
  <si>
    <t>POL17484037</t>
  </si>
  <si>
    <t>AGT31686543</t>
  </si>
  <si>
    <t>CUST30426757</t>
  </si>
  <si>
    <t>James Wood</t>
  </si>
  <si>
    <t>Hallstad, Virginia, 37230</t>
  </si>
  <si>
    <t>POL07509618</t>
  </si>
  <si>
    <t>AGT70400645</t>
  </si>
  <si>
    <t>POL99664598</t>
  </si>
  <si>
    <t>AGT02361245</t>
  </si>
  <si>
    <t>CUST82429974</t>
  </si>
  <si>
    <t>Sharon Mathews</t>
  </si>
  <si>
    <t>Smithshire, Illinois, 33094</t>
  </si>
  <si>
    <t>POL31299981</t>
  </si>
  <si>
    <t>AGT73455107</t>
  </si>
  <si>
    <t>CUST67298391</t>
  </si>
  <si>
    <t>Amanda Erickson</t>
  </si>
  <si>
    <t>South Eric, Alabama, 30227</t>
  </si>
  <si>
    <t>POL27460532</t>
  </si>
  <si>
    <t>AGT86034163</t>
  </si>
  <si>
    <t>CUST88352784</t>
  </si>
  <si>
    <t>Gregory Johnson</t>
  </si>
  <si>
    <t>Lake Kathy, Hawaii, 06166</t>
  </si>
  <si>
    <t>POL01761052</t>
  </si>
  <si>
    <t>AGT62792372</t>
  </si>
  <si>
    <t>CUST76639594</t>
  </si>
  <si>
    <t>Micheal Hill</t>
  </si>
  <si>
    <t>Richardville, Washington, 37588</t>
  </si>
  <si>
    <t>POL92754721</t>
  </si>
  <si>
    <t>AGT47451115</t>
  </si>
  <si>
    <t>Data processing manager</t>
  </si>
  <si>
    <t>CUST66609255</t>
  </si>
  <si>
    <t>Ivan Williamson</t>
  </si>
  <si>
    <t>Port Allison, Ohio, 29809</t>
  </si>
  <si>
    <t>POL30056651</t>
  </si>
  <si>
    <t>AGT66401015</t>
  </si>
  <si>
    <t>CUST40696387</t>
  </si>
  <si>
    <t>Richard Barrera</t>
  </si>
  <si>
    <t>Commercial horticulturist</t>
  </si>
  <si>
    <t>South Justin, Ohio, 76122</t>
  </si>
  <si>
    <t>POL97923307</t>
  </si>
  <si>
    <t>AGT42363168</t>
  </si>
  <si>
    <t>POL91695176</t>
  </si>
  <si>
    <t>AGT55579335</t>
  </si>
  <si>
    <t>CUST05322016</t>
  </si>
  <si>
    <t>Benjamin Brown</t>
  </si>
  <si>
    <t>South Richardshire, Wisconsin, 98220</t>
  </si>
  <si>
    <t>POL35164229</t>
  </si>
  <si>
    <t>AGT46863922</t>
  </si>
  <si>
    <t>POL78613616</t>
  </si>
  <si>
    <t>AGT95242457</t>
  </si>
  <si>
    <t>CUST50916985</t>
  </si>
  <si>
    <t>Patrick Watson</t>
  </si>
  <si>
    <t>Port Andrew, Maryland, 23840</t>
  </si>
  <si>
    <t>POL59968630</t>
  </si>
  <si>
    <t>AGT88732885</t>
  </si>
  <si>
    <t>CUST47882411</t>
  </si>
  <si>
    <t>Linda Atkins</t>
  </si>
  <si>
    <t>Jefferymouth, Montana, 26986</t>
  </si>
  <si>
    <t>POL05159511</t>
  </si>
  <si>
    <t>AGT83565783</t>
  </si>
  <si>
    <t>CUST13480810</t>
  </si>
  <si>
    <t>Grace Martin</t>
  </si>
  <si>
    <t>Mooreview, Nevada, 75428</t>
  </si>
  <si>
    <t>POL91813694</t>
  </si>
  <si>
    <t>AGT28842040</t>
  </si>
  <si>
    <t>POL83788113</t>
  </si>
  <si>
    <t>AGT07724446</t>
  </si>
  <si>
    <t>CUST47410044</t>
  </si>
  <si>
    <t>Daniel Olsen</t>
  </si>
  <si>
    <t>West Deborahburgh, South Carolina, 49789</t>
  </si>
  <si>
    <t>POL27396272</t>
  </si>
  <si>
    <t>AGT75868943</t>
  </si>
  <si>
    <t>CUST35324709</t>
  </si>
  <si>
    <t>Jonathan Johnson</t>
  </si>
  <si>
    <t>North Nicholas, Iowa, 59118</t>
  </si>
  <si>
    <t>POL10353696</t>
  </si>
  <si>
    <t>AGT97793845</t>
  </si>
  <si>
    <t>POL42477290</t>
  </si>
  <si>
    <t>AGT07063515</t>
  </si>
  <si>
    <t>CUST38458880</t>
  </si>
  <si>
    <t>Michael Allen</t>
  </si>
  <si>
    <t>Retail manager</t>
  </si>
  <si>
    <t>West Pamela, South Dakota, 62270</t>
  </si>
  <si>
    <t>POL92218718</t>
  </si>
  <si>
    <t>AGT65068120</t>
  </si>
  <si>
    <t>CUST12304533</t>
  </si>
  <si>
    <t>Nicole Hansen</t>
  </si>
  <si>
    <t>Cruzview, Montana, 61011</t>
  </si>
  <si>
    <t>POL45374585</t>
  </si>
  <si>
    <t>AGT01874513</t>
  </si>
  <si>
    <t>POL02303520</t>
  </si>
  <si>
    <t>AGT77100458</t>
  </si>
  <si>
    <t>CUST70625014</t>
  </si>
  <si>
    <t>Katherine Munoz</t>
  </si>
  <si>
    <t>Cookfurt, Missouri, 65871</t>
  </si>
  <si>
    <t>POL06415305</t>
  </si>
  <si>
    <t>AGT45607090</t>
  </si>
  <si>
    <t>CUST95901092</t>
  </si>
  <si>
    <t>Sean Evans</t>
  </si>
  <si>
    <t>East Sean, Oklahoma, 95914</t>
  </si>
  <si>
    <t>POL46053164</t>
  </si>
  <si>
    <t>AGT65344188</t>
  </si>
  <si>
    <t>CUST73233081</t>
  </si>
  <si>
    <t>Suzanne Weber</t>
  </si>
  <si>
    <t>Derekbury, Oregon, 82636</t>
  </si>
  <si>
    <t>POL81196491</t>
  </si>
  <si>
    <t>AGT24321196</t>
  </si>
  <si>
    <t>CUST28505104</t>
  </si>
  <si>
    <t>Michael Bentley</t>
  </si>
  <si>
    <t>West Betty, Alaska, 17462</t>
  </si>
  <si>
    <t>POL59147290</t>
  </si>
  <si>
    <t>AGT85398651</t>
  </si>
  <si>
    <t>CUST73210197</t>
  </si>
  <si>
    <t>Joel White</t>
  </si>
  <si>
    <t>West Dennismouth, Michigan, 92645</t>
  </si>
  <si>
    <t>POL03121117</t>
  </si>
  <si>
    <t>AGT92295609</t>
  </si>
  <si>
    <t>POL70483793</t>
  </si>
  <si>
    <t>AGT64584273</t>
  </si>
  <si>
    <t>CUST38172611</t>
  </si>
  <si>
    <t>Andrew Morrison</t>
  </si>
  <si>
    <t>Donnaborough, Washington, 19106</t>
  </si>
  <si>
    <t>POL79774019</t>
  </si>
  <si>
    <t>AGT00110545</t>
  </si>
  <si>
    <t>CUST92113679</t>
  </si>
  <si>
    <t>Jill Powell</t>
  </si>
  <si>
    <t>Gonzalezborough, Idaho, 32670</t>
  </si>
  <si>
    <t>POL55315698</t>
  </si>
  <si>
    <t>AGT62534319</t>
  </si>
  <si>
    <t>CUST88500412</t>
  </si>
  <si>
    <t>Peter Jones</t>
  </si>
  <si>
    <t>Whitestad, Oregon, 41934</t>
  </si>
  <si>
    <t>POL39649490</t>
  </si>
  <si>
    <t>AGT88263279</t>
  </si>
  <si>
    <t>CUST83022384</t>
  </si>
  <si>
    <t>Scott Mayer</t>
  </si>
  <si>
    <t>New Patrickfort, Washington, 25129</t>
  </si>
  <si>
    <t>POL01955713</t>
  </si>
  <si>
    <t>AGT26550887</t>
  </si>
  <si>
    <t>POL20158897</t>
  </si>
  <si>
    <t>AGT41912334</t>
  </si>
  <si>
    <t>CUST98331108</t>
  </si>
  <si>
    <t>Carla Church</t>
  </si>
  <si>
    <t>North Susantown, Arkansas, 10975</t>
  </si>
  <si>
    <t>POL77315241</t>
  </si>
  <si>
    <t>AGT86607311</t>
  </si>
  <si>
    <t>POL35891090</t>
  </si>
  <si>
    <t>AGT59548553</t>
  </si>
  <si>
    <t>POL69805915</t>
  </si>
  <si>
    <t>AGT06409662</t>
  </si>
  <si>
    <t>CUST65825398</t>
  </si>
  <si>
    <t>Devin Sullivan</t>
  </si>
  <si>
    <t>Port Sherylmouth, Georgia, 70730</t>
  </si>
  <si>
    <t>POL63077601</t>
  </si>
  <si>
    <t>AGT65630419</t>
  </si>
  <si>
    <t>CUST21128128</t>
  </si>
  <si>
    <t>Evan Houston</t>
  </si>
  <si>
    <t>East Kellychester, Nevada, 90662</t>
  </si>
  <si>
    <t>POL12333540</t>
  </si>
  <si>
    <t>AGT99012819</t>
  </si>
  <si>
    <t>CUST82861470</t>
  </si>
  <si>
    <t>Andrew Woods</t>
  </si>
  <si>
    <t>South Edwin, Wyoming, 32199</t>
  </si>
  <si>
    <t>POL47517699</t>
  </si>
  <si>
    <t>AGT18474397</t>
  </si>
  <si>
    <t>POL88523487</t>
  </si>
  <si>
    <t>AGT24004665</t>
  </si>
  <si>
    <t>POL91208117</t>
  </si>
  <si>
    <t>AGT58378101</t>
  </si>
  <si>
    <t>CUST94332597</t>
  </si>
  <si>
    <t>Eric Nielsen</t>
  </si>
  <si>
    <t>Michaelport, Maryland, 76697</t>
  </si>
  <si>
    <t>POL03944211</t>
  </si>
  <si>
    <t>AGT92652990</t>
  </si>
  <si>
    <t>CUST81236768</t>
  </si>
  <si>
    <t>Jared Carter</t>
  </si>
  <si>
    <t>Baileystad, New Jersey, 85377</t>
  </si>
  <si>
    <t>POL68032532</t>
  </si>
  <si>
    <t>AGT87580357</t>
  </si>
  <si>
    <t>CUST21123855</t>
  </si>
  <si>
    <t>Andrea Carroll</t>
  </si>
  <si>
    <t>Davidside, Kansas, 51331</t>
  </si>
  <si>
    <t>POL86559672</t>
  </si>
  <si>
    <t>AGT37148310</t>
  </si>
  <si>
    <t>POL09390236</t>
  </si>
  <si>
    <t>AGT75039905</t>
  </si>
  <si>
    <t>CUST05146543</t>
  </si>
  <si>
    <t>Alexandra Hall</t>
  </si>
  <si>
    <t>East Tammy, Indiana, 14724</t>
  </si>
  <si>
    <t>POL37924331</t>
  </si>
  <si>
    <t>AGT16125272</t>
  </si>
  <si>
    <t>POL69697487</t>
  </si>
  <si>
    <t>AGT03024497</t>
  </si>
  <si>
    <t>CUST99574693</t>
  </si>
  <si>
    <t>Rebecca Hatfield</t>
  </si>
  <si>
    <t>Mechanical engineer</t>
  </si>
  <si>
    <t>Lake Hailey, South Dakota, 91622</t>
  </si>
  <si>
    <t>POL15821242</t>
  </si>
  <si>
    <t>AGT79339431</t>
  </si>
  <si>
    <t>POL45105381</t>
  </si>
  <si>
    <t>AGT87946067</t>
  </si>
  <si>
    <t>CUST86060743</t>
  </si>
  <si>
    <t>Mitchell Cohen</t>
  </si>
  <si>
    <t>West Elizabeth, Arizona, 30563</t>
  </si>
  <si>
    <t>POL41321341</t>
  </si>
  <si>
    <t>AGT52621500</t>
  </si>
  <si>
    <t>CUST18270230</t>
  </si>
  <si>
    <t>Tanya Hawkins</t>
  </si>
  <si>
    <t>Smithshire, Montana, 41651</t>
  </si>
  <si>
    <t>POL41920122</t>
  </si>
  <si>
    <t>AGT55507667</t>
  </si>
  <si>
    <t>CUST81363233</t>
  </si>
  <si>
    <t>Andrew Harrison</t>
  </si>
  <si>
    <t>Hinesside, Hawaii, 76495</t>
  </si>
  <si>
    <t>POL61605343</t>
  </si>
  <si>
    <t>AGT76304075</t>
  </si>
  <si>
    <t>CUST28037030</t>
  </si>
  <si>
    <t>Carolyn George</t>
  </si>
  <si>
    <t>Lake David, Nevada, 45788</t>
  </si>
  <si>
    <t>POL67417156</t>
  </si>
  <si>
    <t>AGT24375185</t>
  </si>
  <si>
    <t>CUST54087407</t>
  </si>
  <si>
    <t>Meghan Calderon</t>
  </si>
  <si>
    <t>Kelleyside, Montana, 60692</t>
  </si>
  <si>
    <t>POL44119689</t>
  </si>
  <si>
    <t>AGT83302950</t>
  </si>
  <si>
    <t>CUST91838380</t>
  </si>
  <si>
    <t>Andrew Cochran</t>
  </si>
  <si>
    <t>Brianstad, Michigan, 13450</t>
  </si>
  <si>
    <t>POL35880668</t>
  </si>
  <si>
    <t>AGT87907683</t>
  </si>
  <si>
    <t>CUST64632914</t>
  </si>
  <si>
    <t>Christopher Potter</t>
  </si>
  <si>
    <t>New Josefort, Iowa, 50220</t>
  </si>
  <si>
    <t>POL87581875</t>
  </si>
  <si>
    <t>AGT61606418</t>
  </si>
  <si>
    <t>POL90628400</t>
  </si>
  <si>
    <t>AGT16307812</t>
  </si>
  <si>
    <t>POL90938074</t>
  </si>
  <si>
    <t>AGT59460597</t>
  </si>
  <si>
    <t>CUST79785817</t>
  </si>
  <si>
    <t>James Perez</t>
  </si>
  <si>
    <t>Port Brianmouth, Wisconsin, 28889</t>
  </si>
  <si>
    <t>POL60099234</t>
  </si>
  <si>
    <t>AGT28003350</t>
  </si>
  <si>
    <t>POL88099393</t>
  </si>
  <si>
    <t>AGT26215214</t>
  </si>
  <si>
    <t>POL42066874</t>
  </si>
  <si>
    <t>AGT06005456</t>
  </si>
  <si>
    <t>CUST18874246</t>
  </si>
  <si>
    <t>Crystal Anthony</t>
  </si>
  <si>
    <t>Charlesshire, Delaware, 38863</t>
  </si>
  <si>
    <t>POL80996561</t>
  </si>
  <si>
    <t>AGT21243522</t>
  </si>
  <si>
    <t>CUST22262366</t>
  </si>
  <si>
    <t>Lucas Butler</t>
  </si>
  <si>
    <t>North Douglashaven, Wyoming, 74431</t>
  </si>
  <si>
    <t>POL06318068</t>
  </si>
  <si>
    <t>AGT38583888</t>
  </si>
  <si>
    <t>CUST83673214</t>
  </si>
  <si>
    <t>Carol Butler</t>
  </si>
  <si>
    <t>West Keithview, Montana, 34456</t>
  </si>
  <si>
    <t>POL69162371</t>
  </si>
  <si>
    <t>AGT95015644</t>
  </si>
  <si>
    <t>CUST57608382</t>
  </si>
  <si>
    <t>Andre Harris</t>
  </si>
  <si>
    <t>Smithhaven, Iowa, 72639</t>
  </si>
  <si>
    <t>POL38330072</t>
  </si>
  <si>
    <t>AGT76588274</t>
  </si>
  <si>
    <t>CUST24156688</t>
  </si>
  <si>
    <t>Deanna Barton</t>
  </si>
  <si>
    <t>Lake Wendymouth, Indiana, 83015</t>
  </si>
  <si>
    <t>POL58046238</t>
  </si>
  <si>
    <t>AGT49220586</t>
  </si>
  <si>
    <t>POL07189960</t>
  </si>
  <si>
    <t>AGT22546347</t>
  </si>
  <si>
    <t>CUST83519125</t>
  </si>
  <si>
    <t>William Hall</t>
  </si>
  <si>
    <t>South Mariahborough, Ohio, 37310</t>
  </si>
  <si>
    <t>POL80109772</t>
  </si>
  <si>
    <t>AGT69498005</t>
  </si>
  <si>
    <t>CUST47857969</t>
  </si>
  <si>
    <t>Carrie Duncan</t>
  </si>
  <si>
    <t>Robertton, Maine, 01586</t>
  </si>
  <si>
    <t>POL49414469</t>
  </si>
  <si>
    <t>AGT78696823</t>
  </si>
  <si>
    <t>CUST04842811</t>
  </si>
  <si>
    <t>Andrea Adams</t>
  </si>
  <si>
    <t>Williamsland, Idaho, 55403</t>
  </si>
  <si>
    <t>POL22946424</t>
  </si>
  <si>
    <t>AGT31291538</t>
  </si>
  <si>
    <t>POL18101915</t>
  </si>
  <si>
    <t>AGT16552199</t>
  </si>
  <si>
    <t>CUST07244824</t>
  </si>
  <si>
    <t>Brittany Curtis</t>
  </si>
  <si>
    <t>Michaelstad, Iowa, 65423</t>
  </si>
  <si>
    <t>POL58468979</t>
  </si>
  <si>
    <t>AGT35840667</t>
  </si>
  <si>
    <t>POL82675358</t>
  </si>
  <si>
    <t>AGT15480916</t>
  </si>
  <si>
    <t>CUST63174810</t>
  </si>
  <si>
    <t>Ryan Barton</t>
  </si>
  <si>
    <t>Port David, Maine, 61366</t>
  </si>
  <si>
    <t>POL01371032</t>
  </si>
  <si>
    <t>AGT53675858</t>
  </si>
  <si>
    <t>POL35855900</t>
  </si>
  <si>
    <t>AGT11062738</t>
  </si>
  <si>
    <t>POL37930238</t>
  </si>
  <si>
    <t>AGT69610323</t>
  </si>
  <si>
    <t>CUST53978709</t>
  </si>
  <si>
    <t>Mark Kaiser</t>
  </si>
  <si>
    <t>South Scottchester, Florida, 97276</t>
  </si>
  <si>
    <t>POL60663537</t>
  </si>
  <si>
    <t>AGT53778729</t>
  </si>
  <si>
    <t>Engineer, aeronautical</t>
  </si>
  <si>
    <t>CUST41319076</t>
  </si>
  <si>
    <t>Daniel Harris</t>
  </si>
  <si>
    <t>Jamesshire, Utah, 94459</t>
  </si>
  <si>
    <t>POL13831480</t>
  </si>
  <si>
    <t>AGT04610764</t>
  </si>
  <si>
    <t>CUST91620963</t>
  </si>
  <si>
    <t>Brandi Duncan</t>
  </si>
  <si>
    <t>Hannahburgh, Mississippi, 64736</t>
  </si>
  <si>
    <t>POL92222297</t>
  </si>
  <si>
    <t>AGT72605043</t>
  </si>
  <si>
    <t>CUST48411549</t>
  </si>
  <si>
    <t>Lisa Ramirez</t>
  </si>
  <si>
    <t>Keithport, Ohio, 92836</t>
  </si>
  <si>
    <t>POL33923599</t>
  </si>
  <si>
    <t>AGT34136292</t>
  </si>
  <si>
    <t>POL26018976</t>
  </si>
  <si>
    <t>AGT82948644</t>
  </si>
  <si>
    <t>CUST55128751</t>
  </si>
  <si>
    <t>Traci Galvan</t>
  </si>
  <si>
    <t>West Raymond, Pennsylvania, 40526</t>
  </si>
  <si>
    <t>POL82409345</t>
  </si>
  <si>
    <t>AGT14729748</t>
  </si>
  <si>
    <t>POL81559306</t>
  </si>
  <si>
    <t>AGT63282245</t>
  </si>
  <si>
    <t>CUST27713376</t>
  </si>
  <si>
    <t>Jennifer Bonilla</t>
  </si>
  <si>
    <t>West Chelsea, Maryland, 65241</t>
  </si>
  <si>
    <t>POL37350059</t>
  </si>
  <si>
    <t>AGT85009986</t>
  </si>
  <si>
    <t>POL98885285</t>
  </si>
  <si>
    <t>AGT02342985</t>
  </si>
  <si>
    <t>CUST27052495</t>
  </si>
  <si>
    <t>Luke Martinez MD</t>
  </si>
  <si>
    <t>Port Christopher, Kansas, 61955</t>
  </si>
  <si>
    <t>POL92140300</t>
  </si>
  <si>
    <t>AGT60833731</t>
  </si>
  <si>
    <t>POL97195462</t>
  </si>
  <si>
    <t>AGT91769085</t>
  </si>
  <si>
    <t>CUST35260349</t>
  </si>
  <si>
    <t>Courtney Haynes</t>
  </si>
  <si>
    <t>Amberberg, Michigan, 74077</t>
  </si>
  <si>
    <t>POL65038532</t>
  </si>
  <si>
    <t>AGT75098454</t>
  </si>
  <si>
    <t>POL61565089</t>
  </si>
  <si>
    <t>AGT22985672</t>
  </si>
  <si>
    <t>CUST12400861</t>
  </si>
  <si>
    <t>Jennifer Harvey</t>
  </si>
  <si>
    <t>Danielleport, Nevada, 65611</t>
  </si>
  <si>
    <t>POL12964771</t>
  </si>
  <si>
    <t>AGT41130537</t>
  </si>
  <si>
    <t>CUST22618398</t>
  </si>
  <si>
    <t>Thomas Reyes</t>
  </si>
  <si>
    <t>Warrenborough, Illinois, 61745</t>
  </si>
  <si>
    <t>POL63437599</t>
  </si>
  <si>
    <t>AGT43398829</t>
  </si>
  <si>
    <t>POL30960897</t>
  </si>
  <si>
    <t>AGT56417685</t>
  </si>
  <si>
    <t>CUST37919209</t>
  </si>
  <si>
    <t>Elizabeth Romero</t>
  </si>
  <si>
    <t>Secondary school teacher</t>
  </si>
  <si>
    <t>Port Samuelport, Wisconsin, 49223</t>
  </si>
  <si>
    <t>POL19957770</t>
  </si>
  <si>
    <t>AGT60120384</t>
  </si>
  <si>
    <t>POL50086773</t>
  </si>
  <si>
    <t>AGT99904888</t>
  </si>
  <si>
    <t>CUST56930916</t>
  </si>
  <si>
    <t>Travis Salazar</t>
  </si>
  <si>
    <t>Lake Clifford, Michigan, 14588</t>
  </si>
  <si>
    <t>POL38653037</t>
  </si>
  <si>
    <t>AGT94697022</t>
  </si>
  <si>
    <t>CUST89320263</t>
  </si>
  <si>
    <t>Shelby Turner</t>
  </si>
  <si>
    <t>Moralesberg, Wyoming, 10386</t>
  </si>
  <si>
    <t>POL65281628</t>
  </si>
  <si>
    <t>AGT05296158</t>
  </si>
  <si>
    <t>POL30839784</t>
  </si>
  <si>
    <t>AGT65211786</t>
  </si>
  <si>
    <t>CUST76033212</t>
  </si>
  <si>
    <t>Karl Rodriguez</t>
  </si>
  <si>
    <t>West Kevin, Georgia, 17211</t>
  </si>
  <si>
    <t>POL24132405</t>
  </si>
  <si>
    <t>AGT79987069</t>
  </si>
  <si>
    <t>CUST27280279</t>
  </si>
  <si>
    <t>Gina Shepherd DVM</t>
  </si>
  <si>
    <t>Amyland, Alabama, 27646</t>
  </si>
  <si>
    <t>POL25023935</t>
  </si>
  <si>
    <t>AGT85577925</t>
  </si>
  <si>
    <t>POL93128506</t>
  </si>
  <si>
    <t>AGT68890964</t>
  </si>
  <si>
    <t>CUST17994890</t>
  </si>
  <si>
    <t>Jacob Castro DVM</t>
  </si>
  <si>
    <t>Jackburgh, Arkansas, 72784</t>
  </si>
  <si>
    <t>POL85323496</t>
  </si>
  <si>
    <t>AGT47652412</t>
  </si>
  <si>
    <t>CUST70562742</t>
  </si>
  <si>
    <t>Paul Mckay</t>
  </si>
  <si>
    <t>Lake Robin, Massachusetts, 41055</t>
  </si>
  <si>
    <t>POL83266915</t>
  </si>
  <si>
    <t>AGT02017880</t>
  </si>
  <si>
    <t>CUST79612783</t>
  </si>
  <si>
    <t>Christine Mullins</t>
  </si>
  <si>
    <t>West Raymond, Vermont, 14894</t>
  </si>
  <si>
    <t>POL34844451</t>
  </si>
  <si>
    <t>AGT79156838</t>
  </si>
  <si>
    <t>CUST08450980</t>
  </si>
  <si>
    <t>Melissa Diaz DDS</t>
  </si>
  <si>
    <t>Douglasburgh, Washington, 90188</t>
  </si>
  <si>
    <t>POL50354765</t>
  </si>
  <si>
    <t>AGT40136857</t>
  </si>
  <si>
    <t>POL17440652</t>
  </si>
  <si>
    <t>AGT09564313</t>
  </si>
  <si>
    <t>POL47766482</t>
  </si>
  <si>
    <t>AGT73179312</t>
  </si>
  <si>
    <t>CUST42048042</t>
  </si>
  <si>
    <t>George Murphy</t>
  </si>
  <si>
    <t>Terrifurt, Nebraska, 59542</t>
  </si>
  <si>
    <t>POL38734487</t>
  </si>
  <si>
    <t>AGT86813500</t>
  </si>
  <si>
    <t>CUST50829047</t>
  </si>
  <si>
    <t>Jessica Fleming</t>
  </si>
  <si>
    <t>Information officer</t>
  </si>
  <si>
    <t>Munoztown, Illinois, 77082</t>
  </si>
  <si>
    <t>POL31689204</t>
  </si>
  <si>
    <t>AGT57708211</t>
  </si>
  <si>
    <t>POL77506531</t>
  </si>
  <si>
    <t>AGT96315257</t>
  </si>
  <si>
    <t>POL82827765</t>
  </si>
  <si>
    <t>AGT78932677</t>
  </si>
  <si>
    <t>Chartered accountant</t>
  </si>
  <si>
    <t>CUST34598462</t>
  </si>
  <si>
    <t>Edward Bond</t>
  </si>
  <si>
    <t>Nelsonchester, Nebraska, 91117</t>
  </si>
  <si>
    <t>POL15259304</t>
  </si>
  <si>
    <t>AGT38589516</t>
  </si>
  <si>
    <t>POL37538645</t>
  </si>
  <si>
    <t>AGT63980850</t>
  </si>
  <si>
    <t>CUST30962816</t>
  </si>
  <si>
    <t>Jamie Jones</t>
  </si>
  <si>
    <t>Curryborough, New Mexico, 83218</t>
  </si>
  <si>
    <t>POL95336212</t>
  </si>
  <si>
    <t>AGT30035911</t>
  </si>
  <si>
    <t>POL11415777</t>
  </si>
  <si>
    <t>AGT42389825</t>
  </si>
  <si>
    <t>CUST23290415</t>
  </si>
  <si>
    <t>Jesse Cunningham</t>
  </si>
  <si>
    <t>Paulfort, Alaska, 50876</t>
  </si>
  <si>
    <t>POL97116121</t>
  </si>
  <si>
    <t>AGT11132496</t>
  </si>
  <si>
    <t>POL21488909</t>
  </si>
  <si>
    <t>AGT55439596</t>
  </si>
  <si>
    <t>CUST23238777</t>
  </si>
  <si>
    <t>Melody Martinez</t>
  </si>
  <si>
    <t>Chrisstad, South Dakota, 45124</t>
  </si>
  <si>
    <t>POL80450492</t>
  </si>
  <si>
    <t>AGT29168320</t>
  </si>
  <si>
    <t>CUST89021447</t>
  </si>
  <si>
    <t>Patricia Mckenzie</t>
  </si>
  <si>
    <t>Chloeview, Georgia, 75131</t>
  </si>
  <si>
    <t>POL89918097</t>
  </si>
  <si>
    <t>AGT03361970</t>
  </si>
  <si>
    <t>CUST96227591</t>
  </si>
  <si>
    <t>New Kenneth, New York, 48554</t>
  </si>
  <si>
    <t>POL63615243</t>
  </si>
  <si>
    <t>AGT89121022</t>
  </si>
  <si>
    <t>POL33225143</t>
  </si>
  <si>
    <t>AGT26142387</t>
  </si>
  <si>
    <t>CUST87220469</t>
  </si>
  <si>
    <t>Sandra Kennedy</t>
  </si>
  <si>
    <t>South Adamfort, Ohio, 39187</t>
  </si>
  <si>
    <t>POL25895940</t>
  </si>
  <si>
    <t>AGT57623856</t>
  </si>
  <si>
    <t>CUST38994996</t>
  </si>
  <si>
    <t>Andrew Thomas</t>
  </si>
  <si>
    <t>South Johnmouth, Arkansas, 67703</t>
  </si>
  <si>
    <t>POL56127428</t>
  </si>
  <si>
    <t>AGT67227439</t>
  </si>
  <si>
    <t>POL44476991</t>
  </si>
  <si>
    <t>AGT22435679</t>
  </si>
  <si>
    <t>CUST43474845</t>
  </si>
  <si>
    <t>Cassandra Jackson</t>
  </si>
  <si>
    <t>Lake Nicole, Minnesota, 51090</t>
  </si>
  <si>
    <t>POL89877141</t>
  </si>
  <si>
    <t>AGT99684115</t>
  </si>
  <si>
    <t>POL84783513</t>
  </si>
  <si>
    <t>AGT65459694</t>
  </si>
  <si>
    <t>CUST17491662</t>
  </si>
  <si>
    <t>Rodney Mcclure</t>
  </si>
  <si>
    <t>West Heatherstad, Tennessee, 17012</t>
  </si>
  <si>
    <t>POL66239036</t>
  </si>
  <si>
    <t>AGT85094742</t>
  </si>
  <si>
    <t>CUST21925115</t>
  </si>
  <si>
    <t>Bridget Reynolds</t>
  </si>
  <si>
    <t>Schneiderstad, Wisconsin, 85114</t>
  </si>
  <si>
    <t>POL30873119</t>
  </si>
  <si>
    <t>AGT66420760</t>
  </si>
  <si>
    <t>CUST98881712</t>
  </si>
  <si>
    <t>Cody Smith</t>
  </si>
  <si>
    <t>East Matthew, Mississippi, 71505</t>
  </si>
  <si>
    <t>POL99307499</t>
  </si>
  <si>
    <t>AGT94218542</t>
  </si>
  <si>
    <t>CUST95007965</t>
  </si>
  <si>
    <t>Melissa Thomas</t>
  </si>
  <si>
    <t>East Rebeccabury, Delaware, 27434</t>
  </si>
  <si>
    <t>POL89180223</t>
  </si>
  <si>
    <t>AGT65775922</t>
  </si>
  <si>
    <t>POL11698885</t>
  </si>
  <si>
    <t>AGT57559109</t>
  </si>
  <si>
    <t>CUST03595293</t>
  </si>
  <si>
    <t>Steve Carpenter</t>
  </si>
  <si>
    <t>Port Danielleburgh, Oregon, 38026</t>
  </si>
  <si>
    <t>POL90750748</t>
  </si>
  <si>
    <t>AGT20328171</t>
  </si>
  <si>
    <t>CUST21286210</t>
  </si>
  <si>
    <t>Dawn Dalton</t>
  </si>
  <si>
    <t>New Dylanberg, Delaware, 10781</t>
  </si>
  <si>
    <t>POL45453047</t>
  </si>
  <si>
    <t>AGT47956245</t>
  </si>
  <si>
    <t>CUST44831266</t>
  </si>
  <si>
    <t>Alexandria Hall</t>
  </si>
  <si>
    <t>Danielstad, Illinois, 83253</t>
  </si>
  <si>
    <t>POL96583337</t>
  </si>
  <si>
    <t>AGT27940575</t>
  </si>
  <si>
    <t>CUST12708863</t>
  </si>
  <si>
    <t>Matthew Russell</t>
  </si>
  <si>
    <t>Benderfort, Arkansas, 52757</t>
  </si>
  <si>
    <t>POL51223603</t>
  </si>
  <si>
    <t>AGT50592178</t>
  </si>
  <si>
    <t>CUST29647833</t>
  </si>
  <si>
    <t>Brianna Bowers</t>
  </si>
  <si>
    <t>North Justinstad, Ohio, 45585</t>
  </si>
  <si>
    <t>POL82697180</t>
  </si>
  <si>
    <t>AGT93487416</t>
  </si>
  <si>
    <t>POL16668072</t>
  </si>
  <si>
    <t>AGT06965307</t>
  </si>
  <si>
    <t>CUST75905194</t>
  </si>
  <si>
    <t>Carolyn Moore</t>
  </si>
  <si>
    <t>Port Anthonytown, Missouri, 63141</t>
  </si>
  <si>
    <t>POL85712571</t>
  </si>
  <si>
    <t>AGT48639808</t>
  </si>
  <si>
    <t>POL62589013</t>
  </si>
  <si>
    <t>AGT98588641</t>
  </si>
  <si>
    <t>CUST33290834</t>
  </si>
  <si>
    <t>Terri Edwards</t>
  </si>
  <si>
    <t>Robertside, Oklahoma, 46722</t>
  </si>
  <si>
    <t>POL90610731</t>
  </si>
  <si>
    <t>AGT03963358</t>
  </si>
  <si>
    <t>POL93099683</t>
  </si>
  <si>
    <t>AGT21629967</t>
  </si>
  <si>
    <t>CUST86351022</t>
  </si>
  <si>
    <t>Melanie Alvarez</t>
  </si>
  <si>
    <t>New Paulstad, Maryland, 37054</t>
  </si>
  <si>
    <t>POL61900129</t>
  </si>
  <si>
    <t>AGT86966383</t>
  </si>
  <si>
    <t>POL85219139</t>
  </si>
  <si>
    <t>AGT32467699</t>
  </si>
  <si>
    <t>CUST34809475</t>
  </si>
  <si>
    <t>Heather Norris</t>
  </si>
  <si>
    <t>New Mary, New York, 07509</t>
  </si>
  <si>
    <t>POL02696657</t>
  </si>
  <si>
    <t>AGT21074796</t>
  </si>
  <si>
    <t>CUST99491156</t>
  </si>
  <si>
    <t>Joe Parker</t>
  </si>
  <si>
    <t>East Craigview, Virginia, 18271</t>
  </si>
  <si>
    <t>POL97550763</t>
  </si>
  <si>
    <t>AGT58293183</t>
  </si>
  <si>
    <t>POL56794770</t>
  </si>
  <si>
    <t>AGT68554383</t>
  </si>
  <si>
    <t>CUST21599544</t>
  </si>
  <si>
    <t>Carl Schaefer</t>
  </si>
  <si>
    <t>Garciamouth, Minnesota, 03377</t>
  </si>
  <si>
    <t>POL64668667</t>
  </si>
  <si>
    <t>AGT55465624</t>
  </si>
  <si>
    <t>CUST68137244</t>
  </si>
  <si>
    <t>Michael Martin</t>
  </si>
  <si>
    <t>Lake Sheri, Washington, 17127</t>
  </si>
  <si>
    <t>POL85035096</t>
  </si>
  <si>
    <t>AGT21703082</t>
  </si>
  <si>
    <t>CUST03789210</t>
  </si>
  <si>
    <t>Jessica Hall</t>
  </si>
  <si>
    <t>Hamiltonhaven, Indiana, 58262</t>
  </si>
  <si>
    <t>POL20670070</t>
  </si>
  <si>
    <t>AGT50449865</t>
  </si>
  <si>
    <t>POL52061885</t>
  </si>
  <si>
    <t>AGT01985877</t>
  </si>
  <si>
    <t>POL68048439</t>
  </si>
  <si>
    <t>AGT66350037</t>
  </si>
  <si>
    <t>CUST96817699</t>
  </si>
  <si>
    <t>Andre Wall</t>
  </si>
  <si>
    <t>New Davidview, Wyoming, 19610</t>
  </si>
  <si>
    <t>POL92999675</t>
  </si>
  <si>
    <t>AGT34328156</t>
  </si>
  <si>
    <t>CUST02184808</t>
  </si>
  <si>
    <t>Peggy Davis</t>
  </si>
  <si>
    <t>Williamsberg, South Dakota, 42294</t>
  </si>
  <si>
    <t>POL71490424</t>
  </si>
  <si>
    <t>AGT49977463</t>
  </si>
  <si>
    <t>CUST93013255</t>
  </si>
  <si>
    <t>Rhonda Gray</t>
  </si>
  <si>
    <t>Port Michelle, Indiana, 56836</t>
  </si>
  <si>
    <t>POL02182930</t>
  </si>
  <si>
    <t>AGT00267537</t>
  </si>
  <si>
    <t>POL73257652</t>
  </si>
  <si>
    <t>AGT44295378</t>
  </si>
  <si>
    <t>CUST30108387</t>
  </si>
  <si>
    <t>Calvin Barr</t>
  </si>
  <si>
    <t>Lake Hollyview, Indiana, 30357</t>
  </si>
  <si>
    <t>POL76903743</t>
  </si>
  <si>
    <t>AGT08468404</t>
  </si>
  <si>
    <t>CUST24185675</t>
  </si>
  <si>
    <t>Christopher Garza</t>
  </si>
  <si>
    <t>Fullerview, Rhode Island, 81069</t>
  </si>
  <si>
    <t>POL45899805</t>
  </si>
  <si>
    <t>AGT76752602</t>
  </si>
  <si>
    <t>CUST63088474</t>
  </si>
  <si>
    <t>Kristopher Ware</t>
  </si>
  <si>
    <t>Colemanburgh, Maine, 45249</t>
  </si>
  <si>
    <t>POL14385172</t>
  </si>
  <si>
    <t>AGT30398409</t>
  </si>
  <si>
    <t>CUST19123465</t>
  </si>
  <si>
    <t>Michelle Shaw</t>
  </si>
  <si>
    <t>New Jennifershire, South Carolina, 96378</t>
  </si>
  <si>
    <t>POL71958850</t>
  </si>
  <si>
    <t>AGT00302874</t>
  </si>
  <si>
    <t>CUST95377392</t>
  </si>
  <si>
    <t>Bridget Burnett</t>
  </si>
  <si>
    <t>Port Josehaven, Maine, 44167</t>
  </si>
  <si>
    <t>POL14355937</t>
  </si>
  <si>
    <t>AGT98142409</t>
  </si>
  <si>
    <t>POL98989117</t>
  </si>
  <si>
    <t>AGT07835571</t>
  </si>
  <si>
    <t>POL57718786</t>
  </si>
  <si>
    <t>AGT54372542</t>
  </si>
  <si>
    <t>CUST23441524</t>
  </si>
  <si>
    <t>George Hart</t>
  </si>
  <si>
    <t>West Melissa, Utah, 51553</t>
  </si>
  <si>
    <t>POL60096605</t>
  </si>
  <si>
    <t>AGT51263695</t>
  </si>
  <si>
    <t>CUST05295044</t>
  </si>
  <si>
    <t>Karen Davis</t>
  </si>
  <si>
    <t>Garciaside, Georgia, 62833</t>
  </si>
  <si>
    <t>POL68508137</t>
  </si>
  <si>
    <t>AGT07210536</t>
  </si>
  <si>
    <t>CUST95135095</t>
  </si>
  <si>
    <t>Ashley Robertson</t>
  </si>
  <si>
    <t>Petersonport, Maine, 48776</t>
  </si>
  <si>
    <t>POL04954474</t>
  </si>
  <si>
    <t>AGT26064337</t>
  </si>
  <si>
    <t>CUST06278301</t>
  </si>
  <si>
    <t>Shawn Wright</t>
  </si>
  <si>
    <t>Ramostown, Maryland, 79146</t>
  </si>
  <si>
    <t>POL48522495</t>
  </si>
  <si>
    <t>AGT92055265</t>
  </si>
  <si>
    <t>POL19323581</t>
  </si>
  <si>
    <t>AGT86990078</t>
  </si>
  <si>
    <t>POL30688000</t>
  </si>
  <si>
    <t>AGT57885936</t>
  </si>
  <si>
    <t>CUST44469656</t>
  </si>
  <si>
    <t>Martha Yang</t>
  </si>
  <si>
    <t>New Tyler, New Mexico, 35573</t>
  </si>
  <si>
    <t>POL87523514</t>
  </si>
  <si>
    <t>AGT67184405</t>
  </si>
  <si>
    <t>CUST99665209</t>
  </si>
  <si>
    <t>Marissa Eaton</t>
  </si>
  <si>
    <t>Whitechester, Louisiana, 35780</t>
  </si>
  <si>
    <t>POL58505380</t>
  </si>
  <si>
    <t>AGT10328564</t>
  </si>
  <si>
    <t>POL48921687</t>
  </si>
  <si>
    <t>AGT35765719</t>
  </si>
  <si>
    <t>Sarah Smith</t>
  </si>
  <si>
    <t>CUST05685909</t>
  </si>
  <si>
    <t>Franklin Villa</t>
  </si>
  <si>
    <t>Cookbury, Rhode Island, 81883</t>
  </si>
  <si>
    <t>POL61218156</t>
  </si>
  <si>
    <t>AGT20677978</t>
  </si>
  <si>
    <t>CUST38893331</t>
  </si>
  <si>
    <t>Patricia Rodriguez</t>
  </si>
  <si>
    <t>North Kenneth, Nebraska, 47561</t>
  </si>
  <si>
    <t>POL26506395</t>
  </si>
  <si>
    <t>AGT13351678</t>
  </si>
  <si>
    <t>CUST58217728</t>
  </si>
  <si>
    <t>Antonio Moore</t>
  </si>
  <si>
    <t>Port Ianfurt, Maryland, 31228</t>
  </si>
  <si>
    <t>POL26961940</t>
  </si>
  <si>
    <t>AGT98031117</t>
  </si>
  <si>
    <t>POL50620318</t>
  </si>
  <si>
    <t>AGT39245444</t>
  </si>
  <si>
    <t>CUST04526090</t>
  </si>
  <si>
    <t>Andrea Hatfield</t>
  </si>
  <si>
    <t>North Anthony, Connecticut, 52070</t>
  </si>
  <si>
    <t>POL84705908</t>
  </si>
  <si>
    <t>AGT21785096</t>
  </si>
  <si>
    <t>CUST71162559</t>
  </si>
  <si>
    <t>Joseph Randolph</t>
  </si>
  <si>
    <t>Lake Jessicamouth, Nevada, 77299</t>
  </si>
  <si>
    <t>POL76074801</t>
  </si>
  <si>
    <t>AGT24307571</t>
  </si>
  <si>
    <t>CUST53625384</t>
  </si>
  <si>
    <t>Ronald Price</t>
  </si>
  <si>
    <t>Ramirezview, Oregon, 12712</t>
  </si>
  <si>
    <t>POL95455759</t>
  </si>
  <si>
    <t>AGT91355120</t>
  </si>
  <si>
    <t>CUST58198958</t>
  </si>
  <si>
    <t>Alec Jordan</t>
  </si>
  <si>
    <t>New Joseph, Nevada, 77123</t>
  </si>
  <si>
    <t>POL94532652</t>
  </si>
  <si>
    <t>AGT50533434</t>
  </si>
  <si>
    <t>POL43919084</t>
  </si>
  <si>
    <t>AGT86515849</t>
  </si>
  <si>
    <t>CUST10853720</t>
  </si>
  <si>
    <t>Mrs. Susan Jarvis</t>
  </si>
  <si>
    <t>Diazside, South Carolina, 74562</t>
  </si>
  <si>
    <t>POL94939680</t>
  </si>
  <si>
    <t>AGT49460453</t>
  </si>
  <si>
    <t>POL41257003</t>
  </si>
  <si>
    <t>AGT13205473</t>
  </si>
  <si>
    <t>POL15359694</t>
  </si>
  <si>
    <t>AGT28327877</t>
  </si>
  <si>
    <t>CUST79910497</t>
  </si>
  <si>
    <t>Gerald Johnson</t>
  </si>
  <si>
    <t>East Brianhaven, New York, 39512</t>
  </si>
  <si>
    <t>POL02336146</t>
  </si>
  <si>
    <t>AGT87797273</t>
  </si>
  <si>
    <t>POL68041288</t>
  </si>
  <si>
    <t>AGT43587384</t>
  </si>
  <si>
    <t>CUST46133992</t>
  </si>
  <si>
    <t>Jessica Gray</t>
  </si>
  <si>
    <t>Port Melissamouth, Hawaii, 84332</t>
  </si>
  <si>
    <t>POL48220371</t>
  </si>
  <si>
    <t>AGT49134544</t>
  </si>
  <si>
    <t>CUST19175258</t>
  </si>
  <si>
    <t>John Gonzales</t>
  </si>
  <si>
    <t>New John, Indiana, 61470</t>
  </si>
  <si>
    <t>POL32788321</t>
  </si>
  <si>
    <t>AGT36866347</t>
  </si>
  <si>
    <t>POL01050561</t>
  </si>
  <si>
    <t>AGT84740515</t>
  </si>
  <si>
    <t>POL04549501</t>
  </si>
  <si>
    <t>AGT92646040</t>
  </si>
  <si>
    <t>POL41657581</t>
  </si>
  <si>
    <t>AGT81580993</t>
  </si>
  <si>
    <t>CUST20264514</t>
  </si>
  <si>
    <t>Angela Wilson DDS</t>
  </si>
  <si>
    <t>Coryfort, Alaska, 46563</t>
  </si>
  <si>
    <t>POL45794212</t>
  </si>
  <si>
    <t>AGT42794762</t>
  </si>
  <si>
    <t>CUST05051323</t>
  </si>
  <si>
    <t>Zachary Welch</t>
  </si>
  <si>
    <t>Hamptonport, Wisconsin, 81512</t>
  </si>
  <si>
    <t>POL46517848</t>
  </si>
  <si>
    <t>AGT12172616</t>
  </si>
  <si>
    <t>POL18608877</t>
  </si>
  <si>
    <t>AGT28400837</t>
  </si>
  <si>
    <t>POL71366878</t>
  </si>
  <si>
    <t>AGT36360357</t>
  </si>
  <si>
    <t>CUST80178373</t>
  </si>
  <si>
    <t>Kennedyburgh, Wisconsin, 35072</t>
  </si>
  <si>
    <t>POL53158562</t>
  </si>
  <si>
    <t>AGT58075537</t>
  </si>
  <si>
    <t>CUST12307049</t>
  </si>
  <si>
    <t>Kristie Fisher</t>
  </si>
  <si>
    <t>North Stephentown, Massachusetts, 33454</t>
  </si>
  <si>
    <t>POL18985962</t>
  </si>
  <si>
    <t>AGT22278826</t>
  </si>
  <si>
    <t>POL08436264</t>
  </si>
  <si>
    <t>AGT98526394</t>
  </si>
  <si>
    <t>CUST03093185</t>
  </si>
  <si>
    <t>Jacob Lane</t>
  </si>
  <si>
    <t>West Josephmouth, New York, 82575</t>
  </si>
  <si>
    <t>POL47630985</t>
  </si>
  <si>
    <t>AGT40375101</t>
  </si>
  <si>
    <t>CUST89465073</t>
  </si>
  <si>
    <t>John Harris</t>
  </si>
  <si>
    <t>South Kevinbury, Arkansas, 26004</t>
  </si>
  <si>
    <t>POL47162094</t>
  </si>
  <si>
    <t>AGT33830594</t>
  </si>
  <si>
    <t>POL81367269</t>
  </si>
  <si>
    <t>AGT73073808</t>
  </si>
  <si>
    <t>POL22220595</t>
  </si>
  <si>
    <t>AGT89363280</t>
  </si>
  <si>
    <t>CUST52874310</t>
  </si>
  <si>
    <t>Vincent Dean</t>
  </si>
  <si>
    <t>Thomasstad, Louisiana, 63034</t>
  </si>
  <si>
    <t>POL53578236</t>
  </si>
  <si>
    <t>AGT90609773</t>
  </si>
  <si>
    <t>CUST41800425</t>
  </si>
  <si>
    <t>Michelle Miller</t>
  </si>
  <si>
    <t>Port Ronaldville, Missouri, 72914</t>
  </si>
  <si>
    <t>POL88521632</t>
  </si>
  <si>
    <t>AGT30186274</t>
  </si>
  <si>
    <t>POL75572994</t>
  </si>
  <si>
    <t>AGT83061443</t>
  </si>
  <si>
    <t>CUST44108597</t>
  </si>
  <si>
    <t>Haley Jackson</t>
  </si>
  <si>
    <t>North Erin, Pennsylvania, 19229</t>
  </si>
  <si>
    <t>POL42489589</t>
  </si>
  <si>
    <t>AGT52580249</t>
  </si>
  <si>
    <t>CUST45343290</t>
  </si>
  <si>
    <t>Evelyn Cohen</t>
  </si>
  <si>
    <t>Richardchester, Nevada, 86725</t>
  </si>
  <si>
    <t>POL76701939</t>
  </si>
  <si>
    <t>AGT13542602</t>
  </si>
  <si>
    <t>POL77983903</t>
  </si>
  <si>
    <t>AGT00508512</t>
  </si>
  <si>
    <t>CUST72585140</t>
  </si>
  <si>
    <t>Vincent Gibson</t>
  </si>
  <si>
    <t>Burnettside, California, 57462</t>
  </si>
  <si>
    <t>POL58855449</t>
  </si>
  <si>
    <t>AGT95776312</t>
  </si>
  <si>
    <t>CUST44886949</t>
  </si>
  <si>
    <t>Abigail Bell</t>
  </si>
  <si>
    <t>Lake Kimberly, Louisiana, 92640</t>
  </si>
  <si>
    <t>POL55191578</t>
  </si>
  <si>
    <t>AGT54315529</t>
  </si>
  <si>
    <t>POL71010293</t>
  </si>
  <si>
    <t>AGT59293034</t>
  </si>
  <si>
    <t>POL41307729</t>
  </si>
  <si>
    <t>AGT74506305</t>
  </si>
  <si>
    <t>CUST09709314</t>
  </si>
  <si>
    <t>Jesse George</t>
  </si>
  <si>
    <t>Lake Erinville, Kentucky, 44113</t>
  </si>
  <si>
    <t>POL91116374</t>
  </si>
  <si>
    <t>AGT49653858</t>
  </si>
  <si>
    <t>POL39824076</t>
  </si>
  <si>
    <t>AGT14531371</t>
  </si>
  <si>
    <t>CUST80069974</t>
  </si>
  <si>
    <t>Beverly Anderson</t>
  </si>
  <si>
    <t>Port Tina, South Dakota, 04041</t>
  </si>
  <si>
    <t>POL48690249</t>
  </si>
  <si>
    <t>AGT26326271</t>
  </si>
  <si>
    <t>CUST72458524</t>
  </si>
  <si>
    <t>Leslie Koch</t>
  </si>
  <si>
    <t>East Jennifer, Missouri, 88445</t>
  </si>
  <si>
    <t>POL63483094</t>
  </si>
  <si>
    <t>AGT55474016</t>
  </si>
  <si>
    <t>CUST68281778</t>
  </si>
  <si>
    <t>Eric Gonzales</t>
  </si>
  <si>
    <t>Katherineborough, New York, 91339</t>
  </si>
  <si>
    <t>POL68847136</t>
  </si>
  <si>
    <t>AGT02182452</t>
  </si>
  <si>
    <t>POL19466046</t>
  </si>
  <si>
    <t>AGT86252592</t>
  </si>
  <si>
    <t>POL86724189</t>
  </si>
  <si>
    <t>AGT07411736</t>
  </si>
  <si>
    <t>CUST07240558</t>
  </si>
  <si>
    <t>Lisa Harris</t>
  </si>
  <si>
    <t>North Toddville, New York, 31719</t>
  </si>
  <si>
    <t>POL63646806</t>
  </si>
  <si>
    <t>AGT44232479</t>
  </si>
  <si>
    <t>POL06336076</t>
  </si>
  <si>
    <t>AGT47843632</t>
  </si>
  <si>
    <t>CUST84967828</t>
  </si>
  <si>
    <t>Michael Richardson</t>
  </si>
  <si>
    <t>Port Ronaldtown, Nebraska, 13747</t>
  </si>
  <si>
    <t>POL19289234</t>
  </si>
  <si>
    <t>AGT59761115</t>
  </si>
  <si>
    <t>CUST40417111</t>
  </si>
  <si>
    <t>Travis Thomas</t>
  </si>
  <si>
    <t>New Deannaburgh, Minnesota, 79249</t>
  </si>
  <si>
    <t>POL72715668</t>
  </si>
  <si>
    <t>AGT23405456</t>
  </si>
  <si>
    <t>POL45315654</t>
  </si>
  <si>
    <t>AGT45307492</t>
  </si>
  <si>
    <t>POL13591287</t>
  </si>
  <si>
    <t>AGT70718506</t>
  </si>
  <si>
    <t>CUST83809007</t>
  </si>
  <si>
    <t>Barbara Delacruz</t>
  </si>
  <si>
    <t>Katherinehaven, Tennessee, 80940</t>
  </si>
  <si>
    <t>POL89729174</t>
  </si>
  <si>
    <t>AGT05711061</t>
  </si>
  <si>
    <t>POL83258516</t>
  </si>
  <si>
    <t>AGT49245664</t>
  </si>
  <si>
    <t>CUST27802022</t>
  </si>
  <si>
    <t>Barry Peters</t>
  </si>
  <si>
    <t>Stephenfort, Utah, 35038</t>
  </si>
  <si>
    <t>POL38588789</t>
  </si>
  <si>
    <t>AGT90274927</t>
  </si>
  <si>
    <t>POL80607251</t>
  </si>
  <si>
    <t>AGT95476068</t>
  </si>
  <si>
    <t>CUST83422531</t>
  </si>
  <si>
    <t>Jennifer Burke</t>
  </si>
  <si>
    <t>Harrisstad, Connecticut, 04319</t>
  </si>
  <si>
    <t>POL45309482</t>
  </si>
  <si>
    <t>AGT77288379</t>
  </si>
  <si>
    <t>CUST42191707</t>
  </si>
  <si>
    <t>Lauren Maddox</t>
  </si>
  <si>
    <t>Port Saraside, Texas, 03882</t>
  </si>
  <si>
    <t>POL22879421</t>
  </si>
  <si>
    <t>AGT72510529</t>
  </si>
  <si>
    <t>CUST50811332</t>
  </si>
  <si>
    <t>Wesley Jefferson</t>
  </si>
  <si>
    <t>Douglasmouth, Arkansas, 34551</t>
  </si>
  <si>
    <t>POL07837542</t>
  </si>
  <si>
    <t>AGT79442434</t>
  </si>
  <si>
    <t>CUST85912308</t>
  </si>
  <si>
    <t>Donna Whitehead</t>
  </si>
  <si>
    <t>New Jennifer, Indiana, 07389</t>
  </si>
  <si>
    <t>POL66757828</t>
  </si>
  <si>
    <t>AGT91286656</t>
  </si>
  <si>
    <t>CUST39600411</t>
  </si>
  <si>
    <t>Todd Boyer</t>
  </si>
  <si>
    <t>Christopherside, Iowa, 86101</t>
  </si>
  <si>
    <t>POL54361849</t>
  </si>
  <si>
    <t>AGT70091170</t>
  </si>
  <si>
    <t>CUST63892605</t>
  </si>
  <si>
    <t>Mitchell Davis</t>
  </si>
  <si>
    <t>Wardfurt, North Carolina, 62146</t>
  </si>
  <si>
    <t>POL23271527</t>
  </si>
  <si>
    <t>AGT34553286</t>
  </si>
  <si>
    <t>CUST36691624</t>
  </si>
  <si>
    <t>Perezport, Delaware, 93882</t>
  </si>
  <si>
    <t>POL78863924</t>
  </si>
  <si>
    <t>AGT02968022</t>
  </si>
  <si>
    <t>CUST84639603</t>
  </si>
  <si>
    <t>Amanda Deleon</t>
  </si>
  <si>
    <t>Georgeberg, Colorado, 98900</t>
  </si>
  <si>
    <t>POL71149711</t>
  </si>
  <si>
    <t>AGT91205446</t>
  </si>
  <si>
    <t>CUST15467548</t>
  </si>
  <si>
    <t>Kristen Gonzalez DDS</t>
  </si>
  <si>
    <t>Russelltown, Ohio, 61066</t>
  </si>
  <si>
    <t>POL48533616</t>
  </si>
  <si>
    <t>AGT08226312</t>
  </si>
  <si>
    <t>CUST07578780</t>
  </si>
  <si>
    <t>Ashley Schneider</t>
  </si>
  <si>
    <t>Paigeborough, North Carolina, 83869</t>
  </si>
  <si>
    <t>POL41295564</t>
  </si>
  <si>
    <t>AGT34752050</t>
  </si>
  <si>
    <t>TEFL teacher</t>
  </si>
  <si>
    <t>CUST30592090</t>
  </si>
  <si>
    <t>Eric Thompson</t>
  </si>
  <si>
    <t>South Marcchester, Rhode Island, 62591</t>
  </si>
  <si>
    <t>POL12305734</t>
  </si>
  <si>
    <t>AGT45808449</t>
  </si>
  <si>
    <t>POL25507617</t>
  </si>
  <si>
    <t>AGT12966995</t>
  </si>
  <si>
    <t>CUST97609761</t>
  </si>
  <si>
    <t>Alexander Snow</t>
  </si>
  <si>
    <t>Nicholasfurt, Michigan, 59895</t>
  </si>
  <si>
    <t>POL45719981</t>
  </si>
  <si>
    <t>AGT33556446</t>
  </si>
  <si>
    <t>CUST30395587</t>
  </si>
  <si>
    <t>Emily Diaz</t>
  </si>
  <si>
    <t>Kimberlyville, New Hampshire, 84883</t>
  </si>
  <si>
    <t>POL49450017</t>
  </si>
  <si>
    <t>AGT34295180</t>
  </si>
  <si>
    <t>Daniel Garcia</t>
  </si>
  <si>
    <t>CUST29327405</t>
  </si>
  <si>
    <t>Stephanie Joseph</t>
  </si>
  <si>
    <t>North Valerie, Maine, 56152</t>
  </si>
  <si>
    <t>POL06082159</t>
  </si>
  <si>
    <t>AGT93786770</t>
  </si>
  <si>
    <t>POL94843890</t>
  </si>
  <si>
    <t>AGT15559919</t>
  </si>
  <si>
    <t>CUST33962049</t>
  </si>
  <si>
    <t>Katherine Buck</t>
  </si>
  <si>
    <t>West Brandon, New Jersey, 05209</t>
  </si>
  <si>
    <t>POL13383594</t>
  </si>
  <si>
    <t>AGT84536336</t>
  </si>
  <si>
    <t>POL97865190</t>
  </si>
  <si>
    <t>AGT59213562</t>
  </si>
  <si>
    <t>CUST78299783</t>
  </si>
  <si>
    <t>John Gomez</t>
  </si>
  <si>
    <t>Krystalville, South Carolina, 15983</t>
  </si>
  <si>
    <t>POL82024984</t>
  </si>
  <si>
    <t>AGT63450811</t>
  </si>
  <si>
    <t>POL64858473</t>
  </si>
  <si>
    <t>AGT86552231</t>
  </si>
  <si>
    <t>CUST31945384</t>
  </si>
  <si>
    <t>Dr. Lisa Dorsey</t>
  </si>
  <si>
    <t>New Richardside, West Virginia, 90255</t>
  </si>
  <si>
    <t>POL07444317</t>
  </si>
  <si>
    <t>AGT55604471</t>
  </si>
  <si>
    <t>CUST77059763</t>
  </si>
  <si>
    <t>Danny Jensen</t>
  </si>
  <si>
    <t>Powellville, Mississippi, 11679</t>
  </si>
  <si>
    <t>POL67344222</t>
  </si>
  <si>
    <t>AGT90504815</t>
  </si>
  <si>
    <t>CUST76960209</t>
  </si>
  <si>
    <t>Lauren Lopez</t>
  </si>
  <si>
    <t>Russellmouth, Kansas, 84688</t>
  </si>
  <si>
    <t>POL39100560</t>
  </si>
  <si>
    <t>AGT50531684</t>
  </si>
  <si>
    <t>POL32772716</t>
  </si>
  <si>
    <t>AGT08130203</t>
  </si>
  <si>
    <t>POL71629276</t>
  </si>
  <si>
    <t>AGT91868689</t>
  </si>
  <si>
    <t>CUST66675757</t>
  </si>
  <si>
    <t>Anthony Kelly</t>
  </si>
  <si>
    <t>East Kayla, Mississippi, 13513</t>
  </si>
  <si>
    <t>POL88479195</t>
  </si>
  <si>
    <t>AGT60301160</t>
  </si>
  <si>
    <t>POL76924114</t>
  </si>
  <si>
    <t>AGT52585127</t>
  </si>
  <si>
    <t>CUST41234558</t>
  </si>
  <si>
    <t>Anthony Cooley</t>
  </si>
  <si>
    <t>Monicaton, Utah, 92695</t>
  </si>
  <si>
    <t>POL09476689</t>
  </si>
  <si>
    <t>AGT92014316</t>
  </si>
  <si>
    <t>POL49316714</t>
  </si>
  <si>
    <t>AGT80112756</t>
  </si>
  <si>
    <t>POL54792632</t>
  </si>
  <si>
    <t>AGT67838470</t>
  </si>
  <si>
    <t>POL05706478</t>
  </si>
  <si>
    <t>AGT06787341</t>
  </si>
  <si>
    <t>POL43650068</t>
  </si>
  <si>
    <t>AGT43639444</t>
  </si>
  <si>
    <t>CUST35027813</t>
  </si>
  <si>
    <t>Krista Ramirez</t>
  </si>
  <si>
    <t>Crawfordborough, Maryland, 76254</t>
  </si>
  <si>
    <t>POL71729242</t>
  </si>
  <si>
    <t>AGT25309194</t>
  </si>
  <si>
    <t>CUST74308770</t>
  </si>
  <si>
    <t>Matthew Clark</t>
  </si>
  <si>
    <t>West Trevorhaven, Michigan, 77538</t>
  </si>
  <si>
    <t>POL22522651</t>
  </si>
  <si>
    <t>AGT93593494</t>
  </si>
  <si>
    <t>CUST54853959</t>
  </si>
  <si>
    <t>Donna Cantrell</t>
  </si>
  <si>
    <t>Alanview, Virginia, 76126</t>
  </si>
  <si>
    <t>POL77410789</t>
  </si>
  <si>
    <t>AGT12735206</t>
  </si>
  <si>
    <t>CUST43397937</t>
  </si>
  <si>
    <t>Paul Barr</t>
  </si>
  <si>
    <t>West Nicholas, Maryland, 66751</t>
  </si>
  <si>
    <t>POL54888103</t>
  </si>
  <si>
    <t>AGT46738422</t>
  </si>
  <si>
    <t>CUST87912840</t>
  </si>
  <si>
    <t>Kristina Adams</t>
  </si>
  <si>
    <t>New Melinda, Arkansas, 49324</t>
  </si>
  <si>
    <t>POL33045617</t>
  </si>
  <si>
    <t>AGT05483710</t>
  </si>
  <si>
    <t>CUST75793791</t>
  </si>
  <si>
    <t>Heather Dixon</t>
  </si>
  <si>
    <t>East Spencer, Alaska, 24495</t>
  </si>
  <si>
    <t>POL34251194</t>
  </si>
  <si>
    <t>AGT70466820</t>
  </si>
  <si>
    <t>POL89399063</t>
  </si>
  <si>
    <t>AGT39041841</t>
  </si>
  <si>
    <t>CUST98158624</t>
  </si>
  <si>
    <t>Robert Brown</t>
  </si>
  <si>
    <t>Tiffanyfurt, Hawaii, 92832</t>
  </si>
  <si>
    <t>POL32471473</t>
  </si>
  <si>
    <t>AGT97533005</t>
  </si>
  <si>
    <t>CUST73472975</t>
  </si>
  <si>
    <t>Summer Jones</t>
  </si>
  <si>
    <t>Karenburgh, North Carolina, 90769</t>
  </si>
  <si>
    <t>POL31918611</t>
  </si>
  <si>
    <t>AGT11178675</t>
  </si>
  <si>
    <t>CUST25978160</t>
  </si>
  <si>
    <t>Claire Anderson</t>
  </si>
  <si>
    <t>Cherylhaven, New Hampshire, 94521</t>
  </si>
  <si>
    <t>POL62118534</t>
  </si>
  <si>
    <t>AGT90224980</t>
  </si>
  <si>
    <t>POL50111095</t>
  </si>
  <si>
    <t>AGT70974136</t>
  </si>
  <si>
    <t>CUST90857572</t>
  </si>
  <si>
    <t>Michelle Charles</t>
  </si>
  <si>
    <t>Dennistown, New York, 01621</t>
  </si>
  <si>
    <t>POL55036826</t>
  </si>
  <si>
    <t>AGT89512041</t>
  </si>
  <si>
    <t>POL01522265</t>
  </si>
  <si>
    <t>AGT13326823</t>
  </si>
  <si>
    <t>CUST91933662</t>
  </si>
  <si>
    <t>Port Jonathan, Idaho, 35855</t>
  </si>
  <si>
    <t>POL49082754</t>
  </si>
  <si>
    <t>AGT34862420</t>
  </si>
  <si>
    <t>CUST78428397</t>
  </si>
  <si>
    <t>Holly Reid</t>
  </si>
  <si>
    <t>Williamfurt, South Carolina, 70049</t>
  </si>
  <si>
    <t>POL71169830</t>
  </si>
  <si>
    <t>AGT58552489</t>
  </si>
  <si>
    <t>POL59329261</t>
  </si>
  <si>
    <t>AGT78603918</t>
  </si>
  <si>
    <t>CUST48124327</t>
  </si>
  <si>
    <t>Thomas Compton</t>
  </si>
  <si>
    <t>Geraldside, Florida, 91362</t>
  </si>
  <si>
    <t>POL69552685</t>
  </si>
  <si>
    <t>AGT97067461</t>
  </si>
  <si>
    <t>CUST42287612</t>
  </si>
  <si>
    <t>David Rodriguez</t>
  </si>
  <si>
    <t>Coxfurt, West Virginia, 88965</t>
  </si>
  <si>
    <t>POL88066577</t>
  </si>
  <si>
    <t>AGT43421957</t>
  </si>
  <si>
    <t>CUST88070850</t>
  </si>
  <si>
    <t>Jason Newton</t>
  </si>
  <si>
    <t>New Jessicaborough, South Carolina, 07336</t>
  </si>
  <si>
    <t>POL40755792</t>
  </si>
  <si>
    <t>AGT04858995</t>
  </si>
  <si>
    <t>POL70988897</t>
  </si>
  <si>
    <t>AGT09123984</t>
  </si>
  <si>
    <t>CUST22955416</t>
  </si>
  <si>
    <t>Jeffrey Pham</t>
  </si>
  <si>
    <t>Smithside, West Virginia, 37621</t>
  </si>
  <si>
    <t>POL37906683</t>
  </si>
  <si>
    <t>AGT91428468</t>
  </si>
  <si>
    <t>POL00830653</t>
  </si>
  <si>
    <t>AGT13202355</t>
  </si>
  <si>
    <t>CUST09267662</t>
  </si>
  <si>
    <t>Cory Clark</t>
  </si>
  <si>
    <t>Lake Jameschester, Pennsylvania, 43053</t>
  </si>
  <si>
    <t>POL50589864</t>
  </si>
  <si>
    <t>AGT46299459</t>
  </si>
  <si>
    <t>POL45324469</t>
  </si>
  <si>
    <t>AGT20292935</t>
  </si>
  <si>
    <t>CUST72297002</t>
  </si>
  <si>
    <t>Wayne Williams</t>
  </si>
  <si>
    <t>Davidsonmouth, Oklahoma, 43952</t>
  </si>
  <si>
    <t>POL67483768</t>
  </si>
  <si>
    <t>AGT63122958</t>
  </si>
  <si>
    <t>CUST86116437</t>
  </si>
  <si>
    <t>Melinda Henderson</t>
  </si>
  <si>
    <t>North Danny, Washington, 71575</t>
  </si>
  <si>
    <t>POL21893654</t>
  </si>
  <si>
    <t>AGT60548674</t>
  </si>
  <si>
    <t>CUST71390634</t>
  </si>
  <si>
    <t>John Vargas</t>
  </si>
  <si>
    <t>New Allisontown, Maine, 18349</t>
  </si>
  <si>
    <t>POL20473959</t>
  </si>
  <si>
    <t>AGT57280534</t>
  </si>
  <si>
    <t>POL05553908</t>
  </si>
  <si>
    <t>AGT32746433</t>
  </si>
  <si>
    <t>CUST87605942</t>
  </si>
  <si>
    <t>James Blair</t>
  </si>
  <si>
    <t>East Jessica, Arkansas, 46087</t>
  </si>
  <si>
    <t>POL83784659</t>
  </si>
  <si>
    <t>AGT91826467</t>
  </si>
  <si>
    <t>CUST43913785</t>
  </si>
  <si>
    <t>Summer Robinson</t>
  </si>
  <si>
    <t>Port Peterside, Utah, 95541</t>
  </si>
  <si>
    <t>POL32514074</t>
  </si>
  <si>
    <t>AGT77257308</t>
  </si>
  <si>
    <t>CUST13863991</t>
  </si>
  <si>
    <t>Chris Smith</t>
  </si>
  <si>
    <t>Port Davidville, Arkansas, 72362</t>
  </si>
  <si>
    <t>POL63114558</t>
  </si>
  <si>
    <t>AGT43553387</t>
  </si>
  <si>
    <t>POL17608599</t>
  </si>
  <si>
    <t>AGT95083922</t>
  </si>
  <si>
    <t>CUST55058209</t>
  </si>
  <si>
    <t>Matthew Mack</t>
  </si>
  <si>
    <t>New Brett, Washington, 36631</t>
  </si>
  <si>
    <t>POL97046010</t>
  </si>
  <si>
    <t>AGT56728658</t>
  </si>
  <si>
    <t>POL50249567</t>
  </si>
  <si>
    <t>AGT22307952</t>
  </si>
  <si>
    <t>CUST09191986</t>
  </si>
  <si>
    <t>Alexandra Wilson</t>
  </si>
  <si>
    <t>Contrerasburgh, Missouri, 48315</t>
  </si>
  <si>
    <t>POL83318258</t>
  </si>
  <si>
    <t>AGT16692500</t>
  </si>
  <si>
    <t>POL96527583</t>
  </si>
  <si>
    <t>AGT94482498</t>
  </si>
  <si>
    <t>CUST32700823</t>
  </si>
  <si>
    <t>Candice Coleman</t>
  </si>
  <si>
    <t>Lake Deborahton, Idaho, 10209</t>
  </si>
  <si>
    <t>POL25999716</t>
  </si>
  <si>
    <t>AGT03937527</t>
  </si>
  <si>
    <t>POL12907271</t>
  </si>
  <si>
    <t>AGT65934030</t>
  </si>
  <si>
    <t>POL61725675</t>
  </si>
  <si>
    <t>AGT25026983</t>
  </si>
  <si>
    <t>CUST37691262</t>
  </si>
  <si>
    <t>Michael Wagner</t>
  </si>
  <si>
    <t>Ramirezview, Arkansas, 13886</t>
  </si>
  <si>
    <t>POL95930417</t>
  </si>
  <si>
    <t>AGT78448192</t>
  </si>
  <si>
    <t>CUST33110491</t>
  </si>
  <si>
    <t>Matthew Donaldson</t>
  </si>
  <si>
    <t>East Michelle, Oregon, 85498</t>
  </si>
  <si>
    <t>POL48026137</t>
  </si>
  <si>
    <t>AGT79079459</t>
  </si>
  <si>
    <t>POL91258845</t>
  </si>
  <si>
    <t>AGT91787543</t>
  </si>
  <si>
    <t>POL41401323</t>
  </si>
  <si>
    <t>AGT13364013</t>
  </si>
  <si>
    <t>CUST75336004</t>
  </si>
  <si>
    <t>Marc Stevenson</t>
  </si>
  <si>
    <t>Victorhaven, Mississippi, 14200</t>
  </si>
  <si>
    <t>POL75133618</t>
  </si>
  <si>
    <t>AGT41909369</t>
  </si>
  <si>
    <t>CUST54931182</t>
  </si>
  <si>
    <t>Tanner Jackson</t>
  </si>
  <si>
    <t>Conleyshire, New Hampshire, 36657</t>
  </si>
  <si>
    <t>POL73745921</t>
  </si>
  <si>
    <t>AGT78923489</t>
  </si>
  <si>
    <t>POL81100703</t>
  </si>
  <si>
    <t>AGT87476088</t>
  </si>
  <si>
    <t>POL63419367</t>
  </si>
  <si>
    <t>AGT48625370</t>
  </si>
  <si>
    <t>CUST73620388</t>
  </si>
  <si>
    <t>Brent Allen</t>
  </si>
  <si>
    <t>Bassland, Arkansas, 96003</t>
  </si>
  <si>
    <t>POL30700700</t>
  </si>
  <si>
    <t>AGT86766428</t>
  </si>
  <si>
    <t>CUST48173143</t>
  </si>
  <si>
    <t>Helen Hancock</t>
  </si>
  <si>
    <t>New Steven, South Carolina, 74882</t>
  </si>
  <si>
    <t>POL51366884</t>
  </si>
  <si>
    <t>AGT21732408</t>
  </si>
  <si>
    <t>CUST97800780</t>
  </si>
  <si>
    <t>Jeremiah Hughes</t>
  </si>
  <si>
    <t>Floresland, Arkansas, 38951</t>
  </si>
  <si>
    <t>POL60897326</t>
  </si>
  <si>
    <t>AGT51929051</t>
  </si>
  <si>
    <t>POL93209384</t>
  </si>
  <si>
    <t>AGT51803025</t>
  </si>
  <si>
    <t>CUST72375451</t>
  </si>
  <si>
    <t>Abigail Brooks</t>
  </si>
  <si>
    <t>Port Billy, Iowa, 55460</t>
  </si>
  <si>
    <t>POL09199923</t>
  </si>
  <si>
    <t>AGT46597184</t>
  </si>
  <si>
    <t>CUST58584623</t>
  </si>
  <si>
    <t>Donald Hill</t>
  </si>
  <si>
    <t>Susanberg, New Mexico, 85425</t>
  </si>
  <si>
    <t>POL37879847</t>
  </si>
  <si>
    <t>AGT75093896</t>
  </si>
  <si>
    <t>CUST61439560</t>
  </si>
  <si>
    <t>Brian Cochran</t>
  </si>
  <si>
    <t>South Victoriabury, Utah, 08678</t>
  </si>
  <si>
    <t>POL75089142</t>
  </si>
  <si>
    <t>AGT76426387</t>
  </si>
  <si>
    <t>POL79993699</t>
  </si>
  <si>
    <t>AGT75200570</t>
  </si>
  <si>
    <t>Kimberly Robinson</t>
  </si>
  <si>
    <t>CUST35524650</t>
  </si>
  <si>
    <t>Stephanie Williams</t>
  </si>
  <si>
    <t>Salazarfurt, Oklahoma, 50884</t>
  </si>
  <si>
    <t>POL31936663</t>
  </si>
  <si>
    <t>AGT01663697</t>
  </si>
  <si>
    <t>POL94321832</t>
  </si>
  <si>
    <t>AGT71404529</t>
  </si>
  <si>
    <t>CUST85740069</t>
  </si>
  <si>
    <t>Kevin Powell</t>
  </si>
  <si>
    <t>West Brianna, Texas, 78542</t>
  </si>
  <si>
    <t>POL15948540</t>
  </si>
  <si>
    <t>AGT38458755</t>
  </si>
  <si>
    <t>CUST07634471</t>
  </si>
  <si>
    <t>George Farrell</t>
  </si>
  <si>
    <t>Fosterfurt, Oregon, 30311</t>
  </si>
  <si>
    <t>POL85601999</t>
  </si>
  <si>
    <t>AGT23025300</t>
  </si>
  <si>
    <t>CUST02347590</t>
  </si>
  <si>
    <t>Adam Yu</t>
  </si>
  <si>
    <t>South Josephfurt, Wisconsin, 22807</t>
  </si>
  <si>
    <t>POL36178860</t>
  </si>
  <si>
    <t>AGT47881343</t>
  </si>
  <si>
    <t>POL57681580</t>
  </si>
  <si>
    <t>AGT74479834</t>
  </si>
  <si>
    <t>CUST45330849</t>
  </si>
  <si>
    <t>Kevin Burton</t>
  </si>
  <si>
    <t>Port Raymond, Connecticut, 57315</t>
  </si>
  <si>
    <t>POL23605802</t>
  </si>
  <si>
    <t>AGT14642405</t>
  </si>
  <si>
    <t>CUST16443965</t>
  </si>
  <si>
    <t>Christina Luna</t>
  </si>
  <si>
    <t>Ronaldmouth, Kentucky, 91607</t>
  </si>
  <si>
    <t>POL34269181</t>
  </si>
  <si>
    <t>AGT98147561</t>
  </si>
  <si>
    <t>CUST05003547</t>
  </si>
  <si>
    <t>Brian Lopez</t>
  </si>
  <si>
    <t>Mayland, Texas, 11083</t>
  </si>
  <si>
    <t>POL68917134</t>
  </si>
  <si>
    <t>AGT11850511</t>
  </si>
  <si>
    <t>CUST95846994</t>
  </si>
  <si>
    <t>Anthony Maxwell</t>
  </si>
  <si>
    <t>Port Kaitlynport, Alaska, 46170</t>
  </si>
  <si>
    <t>POL73436304</t>
  </si>
  <si>
    <t>AGT44218548</t>
  </si>
  <si>
    <t>POL34252252</t>
  </si>
  <si>
    <t>AGT96664995</t>
  </si>
  <si>
    <t>POL43090957</t>
  </si>
  <si>
    <t>AGT08756029</t>
  </si>
  <si>
    <t>POL58783069</t>
  </si>
  <si>
    <t>AGT88301319</t>
  </si>
  <si>
    <t>CUST51938281</t>
  </si>
  <si>
    <t>Ryan Morales</t>
  </si>
  <si>
    <t>North Richard, Kansas, 03288</t>
  </si>
  <si>
    <t>POL24807912</t>
  </si>
  <si>
    <t>AGT81239809</t>
  </si>
  <si>
    <t>CUST51740354</t>
  </si>
  <si>
    <t>Jeremy Gibson</t>
  </si>
  <si>
    <t>Blakemouth, Minnesota, 07659</t>
  </si>
  <si>
    <t>POL24773335</t>
  </si>
  <si>
    <t>AGT70596283</t>
  </si>
  <si>
    <t>CUST01839434</t>
  </si>
  <si>
    <t>Jeffrey Dunn</t>
  </si>
  <si>
    <t>South Michaelside, Minnesota, 37709</t>
  </si>
  <si>
    <t>POL62805195</t>
  </si>
  <si>
    <t>AGT40395700</t>
  </si>
  <si>
    <t>CUST41638643</t>
  </si>
  <si>
    <t>Janet Reyes</t>
  </si>
  <si>
    <t>South Timothy, California, 31243</t>
  </si>
  <si>
    <t>POL43684594</t>
  </si>
  <si>
    <t>AGT49783764</t>
  </si>
  <si>
    <t>POL23753951</t>
  </si>
  <si>
    <t>AGT30319347</t>
  </si>
  <si>
    <t>CUST48289484</t>
  </si>
  <si>
    <t>Mike Goodman</t>
  </si>
  <si>
    <t>West Brookefurt, Tennessee, 68050</t>
  </si>
  <si>
    <t>POL08698776</t>
  </si>
  <si>
    <t>AGT45818964</t>
  </si>
  <si>
    <t>CUST54293952</t>
  </si>
  <si>
    <t>Anne Dunn</t>
  </si>
  <si>
    <t>Lake Sherry, South Carolina, 47939</t>
  </si>
  <si>
    <t>POL12588543</t>
  </si>
  <si>
    <t>AGT08721596</t>
  </si>
  <si>
    <t>CUST21853719</t>
  </si>
  <si>
    <t>Jon Cannon</t>
  </si>
  <si>
    <t>Ashleyton, Minnesota, 90366</t>
  </si>
  <si>
    <t>POL47060142</t>
  </si>
  <si>
    <t>AGT01351488</t>
  </si>
  <si>
    <t>POL83688461</t>
  </si>
  <si>
    <t>AGT61048127</t>
  </si>
  <si>
    <t>CUST79918262</t>
  </si>
  <si>
    <t>Lori Kerr</t>
  </si>
  <si>
    <t>Williamberg, Iowa, 33057</t>
  </si>
  <si>
    <t>POL55302444</t>
  </si>
  <si>
    <t>AGT06920032</t>
  </si>
  <si>
    <t>CUST99163226</t>
  </si>
  <si>
    <t>Kyle Huynh</t>
  </si>
  <si>
    <t>Trevorland, Connecticut, 48121</t>
  </si>
  <si>
    <t>POL79654180</t>
  </si>
  <si>
    <t>AGT93839878</t>
  </si>
  <si>
    <t>POL27080806</t>
  </si>
  <si>
    <t>AGT37992453</t>
  </si>
  <si>
    <t>CUST72665861</t>
  </si>
  <si>
    <t>Kevin Perry</t>
  </si>
  <si>
    <t>New Jason, Delaware, 67522</t>
  </si>
  <si>
    <t>POL38913667</t>
  </si>
  <si>
    <t>AGT00462765</t>
  </si>
  <si>
    <t>POL44229118</t>
  </si>
  <si>
    <t>AGT08912816</t>
  </si>
  <si>
    <t>CUST76347079</t>
  </si>
  <si>
    <t>James Turner</t>
  </si>
  <si>
    <t>Mooreton, Oregon, 89588</t>
  </si>
  <si>
    <t>POL93053026</t>
  </si>
  <si>
    <t>AGT92270918</t>
  </si>
  <si>
    <t>POL78271323</t>
  </si>
  <si>
    <t>AGT02262547</t>
  </si>
  <si>
    <t>CUST79086850</t>
  </si>
  <si>
    <t>Elizabeth Jones</t>
  </si>
  <si>
    <t>West Victor, Hawaii, 22145</t>
  </si>
  <si>
    <t>POL94641041</t>
  </si>
  <si>
    <t>AGT30112715</t>
  </si>
  <si>
    <t>CUST34991629</t>
  </si>
  <si>
    <t>Alyssa Rowe</t>
  </si>
  <si>
    <t>North Denise, Florida, 82807</t>
  </si>
  <si>
    <t>POL42020993</t>
  </si>
  <si>
    <t>AGT96502109</t>
  </si>
  <si>
    <t>CUST82932140</t>
  </si>
  <si>
    <t>Timothy Fields</t>
  </si>
  <si>
    <t>Lake Sarahtown, Missouri, 41627</t>
  </si>
  <si>
    <t>POL53425545</t>
  </si>
  <si>
    <t>AGT03942017</t>
  </si>
  <si>
    <t>POL89297739</t>
  </si>
  <si>
    <t>AGT00197032</t>
  </si>
  <si>
    <t>CUST36029781</t>
  </si>
  <si>
    <t>Timothy Gonzales</t>
  </si>
  <si>
    <t>Lake Manuelmouth, Massachusetts, 85896</t>
  </si>
  <si>
    <t>POL70045571</t>
  </si>
  <si>
    <t>AGT15756887</t>
  </si>
  <si>
    <t>CUST91857651</t>
  </si>
  <si>
    <t>Emily King</t>
  </si>
  <si>
    <t>Lake Robertchester, North Dakota, 43749</t>
  </si>
  <si>
    <t>POL90011725</t>
  </si>
  <si>
    <t>AGT94839232</t>
  </si>
  <si>
    <t>POL90584478</t>
  </si>
  <si>
    <t>AGT15829160</t>
  </si>
  <si>
    <t>CUST48638550</t>
  </si>
  <si>
    <t>Franklin Leon</t>
  </si>
  <si>
    <t>North Samantha, Connecticut, 66265</t>
  </si>
  <si>
    <t>POL62259131</t>
  </si>
  <si>
    <t>AGT82931233</t>
  </si>
  <si>
    <t>CUST41183614</t>
  </si>
  <si>
    <t>Timothy Lucero</t>
  </si>
  <si>
    <t>New Samuel, Texas, 72297</t>
  </si>
  <si>
    <t>POL80995541</t>
  </si>
  <si>
    <t>AGT45937340</t>
  </si>
  <si>
    <t>POL60345020</t>
  </si>
  <si>
    <t>AGT17022921</t>
  </si>
  <si>
    <t>CUST61113978</t>
  </si>
  <si>
    <t>Mr. Michael Lowe</t>
  </si>
  <si>
    <t>Ashleyside, California, 66996</t>
  </si>
  <si>
    <t>POL97172919</t>
  </si>
  <si>
    <t>AGT94182643</t>
  </si>
  <si>
    <t>POL20002970</t>
  </si>
  <si>
    <t>AGT32803645</t>
  </si>
  <si>
    <t>POL52576258</t>
  </si>
  <si>
    <t>AGT20291484</t>
  </si>
  <si>
    <t>CUST13939283</t>
  </si>
  <si>
    <t>Katie Lloyd</t>
  </si>
  <si>
    <t>New Michael, Hawaii, 23782</t>
  </si>
  <si>
    <t>POL77070013</t>
  </si>
  <si>
    <t>AGT12574860</t>
  </si>
  <si>
    <t>POL31865352</t>
  </si>
  <si>
    <t>AGT72317886</t>
  </si>
  <si>
    <t>POL53072470</t>
  </si>
  <si>
    <t>AGT37213701</t>
  </si>
  <si>
    <t>CUST02848032</t>
  </si>
  <si>
    <t>Perry Garcia</t>
  </si>
  <si>
    <t>Sextonberg, Alabama, 23237</t>
  </si>
  <si>
    <t>POL03845436</t>
  </si>
  <si>
    <t>AGT25680570</t>
  </si>
  <si>
    <t>POL57894817</t>
  </si>
  <si>
    <t>AGT86899634</t>
  </si>
  <si>
    <t>CUST92066305</t>
  </si>
  <si>
    <t>Richard Perez</t>
  </si>
  <si>
    <t>Michaelville, Wisconsin, 30856</t>
  </si>
  <si>
    <t>POL61860863</t>
  </si>
  <si>
    <t>AGT04892962</t>
  </si>
  <si>
    <t>POL71852289</t>
  </si>
  <si>
    <t>AGT96614978</t>
  </si>
  <si>
    <t>CUST83482447</t>
  </si>
  <si>
    <t>Erik Scott</t>
  </si>
  <si>
    <t>Weberland, Florida, 17816</t>
  </si>
  <si>
    <t>POL15097723</t>
  </si>
  <si>
    <t>AGT11548315</t>
  </si>
  <si>
    <t>POL61012482</t>
  </si>
  <si>
    <t>AGT21816937</t>
  </si>
  <si>
    <t>POL59054638</t>
  </si>
  <si>
    <t>AGT04401528</t>
  </si>
  <si>
    <t>CUST67011602</t>
  </si>
  <si>
    <t>Lance Fuller</t>
  </si>
  <si>
    <t>Howeberg, New Mexico, 98759</t>
  </si>
  <si>
    <t>POL02097405</t>
  </si>
  <si>
    <t>AGT25278698</t>
  </si>
  <si>
    <t>POL09641433</t>
  </si>
  <si>
    <t>AGT08327843</t>
  </si>
  <si>
    <t>CUST16660133</t>
  </si>
  <si>
    <t>Jeremy Jones</t>
  </si>
  <si>
    <t>South Lisa, Oklahoma, 37186</t>
  </si>
  <si>
    <t>POL94943347</t>
  </si>
  <si>
    <t>AGT77443040</t>
  </si>
  <si>
    <t>CUST96327064</t>
  </si>
  <si>
    <t>Brandi Lopez</t>
  </si>
  <si>
    <t>Amandaborough, Maine, 72718</t>
  </si>
  <si>
    <t>POL99145104</t>
  </si>
  <si>
    <t>AGT27597022</t>
  </si>
  <si>
    <t>CUST20843296</t>
  </si>
  <si>
    <t>Elizabeth Austin</t>
  </si>
  <si>
    <t>Williamland, Michigan, 79760</t>
  </si>
  <si>
    <t>POL10536970</t>
  </si>
  <si>
    <t>AGT51942151</t>
  </si>
  <si>
    <t>CUST83206040</t>
  </si>
  <si>
    <t>Crystal Riggs</t>
  </si>
  <si>
    <t>New Brendahaven, Oregon, 43223</t>
  </si>
  <si>
    <t>POL97112066</t>
  </si>
  <si>
    <t>AGT60367390</t>
  </si>
  <si>
    <t>POL90998412</t>
  </si>
  <si>
    <t>AGT10116506</t>
  </si>
  <si>
    <t>CUST14947689</t>
  </si>
  <si>
    <t>Selena Collier</t>
  </si>
  <si>
    <t>East Marybury, Rhode Island, 11351</t>
  </si>
  <si>
    <t>POL13303189</t>
  </si>
  <si>
    <t>AGT16848090</t>
  </si>
  <si>
    <t>CUST87522482</t>
  </si>
  <si>
    <t>Tracy Reed</t>
  </si>
  <si>
    <t>New Sandyview, Michigan, 45394</t>
  </si>
  <si>
    <t>POL59128367</t>
  </si>
  <si>
    <t>AGT74137577</t>
  </si>
  <si>
    <t>POL66438707</t>
  </si>
  <si>
    <t>AGT88751659</t>
  </si>
  <si>
    <t>CUST41446038</t>
  </si>
  <si>
    <t>Catherine Jones</t>
  </si>
  <si>
    <t>West Brendaland, Hawaii, 06299</t>
  </si>
  <si>
    <t>POL98618330</t>
  </si>
  <si>
    <t>AGT76419960</t>
  </si>
  <si>
    <t>CUST88279966</t>
  </si>
  <si>
    <t>Eric Ray</t>
  </si>
  <si>
    <t>Staceystad, South Dakota, 86104</t>
  </si>
  <si>
    <t>POL88770224</t>
  </si>
  <si>
    <t>AGT85623445</t>
  </si>
  <si>
    <t>CUST66474083</t>
  </si>
  <si>
    <t>Lonnie Nelson</t>
  </si>
  <si>
    <t>Morriston, Hawaii, 09954</t>
  </si>
  <si>
    <t>POL85269593</t>
  </si>
  <si>
    <t>AGT45013372</t>
  </si>
  <si>
    <t>CUST95152808</t>
  </si>
  <si>
    <t>Patrick White</t>
  </si>
  <si>
    <t>North Randallland, Rhode Island, 25447</t>
  </si>
  <si>
    <t>POL83845394</t>
  </si>
  <si>
    <t>AGT64216467</t>
  </si>
  <si>
    <t>POL09146332</t>
  </si>
  <si>
    <t>AGT03722872</t>
  </si>
  <si>
    <t>POL90223289</t>
  </si>
  <si>
    <t>AGT29957643</t>
  </si>
  <si>
    <t>Anthony Conley</t>
  </si>
  <si>
    <t>CUST89730762</t>
  </si>
  <si>
    <t>Gary Cook</t>
  </si>
  <si>
    <t>Romanville, Nebraska, 66712</t>
  </si>
  <si>
    <t>POL18109413</t>
  </si>
  <si>
    <t>AGT42251005</t>
  </si>
  <si>
    <t>POL81553263</t>
  </si>
  <si>
    <t>AGT04584769</t>
  </si>
  <si>
    <t>CUST99828921</t>
  </si>
  <si>
    <t>Brian Bird</t>
  </si>
  <si>
    <t>Port Samanthaview, California, 20184</t>
  </si>
  <si>
    <t>POL20699215</t>
  </si>
  <si>
    <t>AGT66495472</t>
  </si>
  <si>
    <t>CUST60185623</t>
  </si>
  <si>
    <t>Ryan Campbell</t>
  </si>
  <si>
    <t>Nelsonborough, Connecticut, 55658</t>
  </si>
  <si>
    <t>POL91869303</t>
  </si>
  <si>
    <t>AGT85459485</t>
  </si>
  <si>
    <t>CUST91493148</t>
  </si>
  <si>
    <t>Kathryn Dixon</t>
  </si>
  <si>
    <t>Atkinsonville, Louisiana, 75494</t>
  </si>
  <si>
    <t>POL70866676</t>
  </si>
  <si>
    <t>AGT71063006</t>
  </si>
  <si>
    <t>CUST02840694</t>
  </si>
  <si>
    <t>William Parks</t>
  </si>
  <si>
    <t>Kramerfurt, Massachusetts, 30161</t>
  </si>
  <si>
    <t>POL80552860</t>
  </si>
  <si>
    <t>AGT91775349</t>
  </si>
  <si>
    <t>CUST55395846</t>
  </si>
  <si>
    <t>Thomas Adams</t>
  </si>
  <si>
    <t>South Davidfort, South Carolina, 02623</t>
  </si>
  <si>
    <t>POL67279435</t>
  </si>
  <si>
    <t>AGT38010001</t>
  </si>
  <si>
    <t>POL52778521</t>
  </si>
  <si>
    <t>AGT04317363</t>
  </si>
  <si>
    <t>POL84566610</t>
  </si>
  <si>
    <t>AGT18172997</t>
  </si>
  <si>
    <t>CUST79997262</t>
  </si>
  <si>
    <t>Kathryn Lynn</t>
  </si>
  <si>
    <t>Mccarthystad, Kentucky, 08652</t>
  </si>
  <si>
    <t>POL26378825</t>
  </si>
  <si>
    <t>AGT21759723</t>
  </si>
  <si>
    <t>CUST96043315</t>
  </si>
  <si>
    <t>Patricia Wilson</t>
  </si>
  <si>
    <t>East Laurie, Maryland, 67845</t>
  </si>
  <si>
    <t>POL60410061</t>
  </si>
  <si>
    <t>AGT07329342</t>
  </si>
  <si>
    <t>CUST67296311</t>
  </si>
  <si>
    <t>Kathy Elliott</t>
  </si>
  <si>
    <t>Port Cathy, Kansas, 40245</t>
  </si>
  <si>
    <t>POL69652935</t>
  </si>
  <si>
    <t>AGT22345488</t>
  </si>
  <si>
    <t>CUST94738616</t>
  </si>
  <si>
    <t>Amanda Calhoun</t>
  </si>
  <si>
    <t>North Derrick, Pennsylvania, 08272</t>
  </si>
  <si>
    <t>POL95715427</t>
  </si>
  <si>
    <t>AGT00573163</t>
  </si>
  <si>
    <t>CUST90375310</t>
  </si>
  <si>
    <t>Charles Leblanc</t>
  </si>
  <si>
    <t>Elliotttown, Texas, 26183</t>
  </si>
  <si>
    <t>POL29611472</t>
  </si>
  <si>
    <t>AGT96449919</t>
  </si>
  <si>
    <t>CUST52438130</t>
  </si>
  <si>
    <t>Dr. Sarah Baldwin DVM</t>
  </si>
  <si>
    <t>Thomasville, Maine, 80857</t>
  </si>
  <si>
    <t>POL97686386</t>
  </si>
  <si>
    <t>AGT34387437</t>
  </si>
  <si>
    <t>POL25617891</t>
  </si>
  <si>
    <t>AGT70741009</t>
  </si>
  <si>
    <t>CUST00125540</t>
  </si>
  <si>
    <t>Anna Moore</t>
  </si>
  <si>
    <t>South Robert, South Carolina, 14543</t>
  </si>
  <si>
    <t>POL32198260</t>
  </si>
  <si>
    <t>AGT44896761</t>
  </si>
  <si>
    <t>POL23964698</t>
  </si>
  <si>
    <t>AGT91264591</t>
  </si>
  <si>
    <t>CUST37116790</t>
  </si>
  <si>
    <t>Paula Griffith</t>
  </si>
  <si>
    <t>East Jenniferchester, Washington, 92671</t>
  </si>
  <si>
    <t>POL96974246</t>
  </si>
  <si>
    <t>AGT90726414</t>
  </si>
  <si>
    <t>John Moore</t>
  </si>
  <si>
    <t>CUST65422529</t>
  </si>
  <si>
    <t>Jeffery Solomon</t>
  </si>
  <si>
    <t>South Richard, Delaware, 10538</t>
  </si>
  <si>
    <t>POL77283434</t>
  </si>
  <si>
    <t>AGT09949519</t>
  </si>
  <si>
    <t>POL86085378</t>
  </si>
  <si>
    <t>AGT85093476</t>
  </si>
  <si>
    <t>POL85739071</t>
  </si>
  <si>
    <t>AGT41035220</t>
  </si>
  <si>
    <t>Shannon Vargas</t>
  </si>
  <si>
    <t>CUST60184493</t>
  </si>
  <si>
    <t>Robert Kelly</t>
  </si>
  <si>
    <t>West Whitneyhaven, Texas, 88593</t>
  </si>
  <si>
    <t>POL52322172</t>
  </si>
  <si>
    <t>AGT91427056</t>
  </si>
  <si>
    <t>CUST71857951</t>
  </si>
  <si>
    <t>South Thomasfort, Iowa, 41779</t>
  </si>
  <si>
    <t>POL52411181</t>
  </si>
  <si>
    <t>AGT18948381</t>
  </si>
  <si>
    <t>CUST90517764</t>
  </si>
  <si>
    <t>Brenda Medina</t>
  </si>
  <si>
    <t>Brianhaven, New Hampshire, 52589</t>
  </si>
  <si>
    <t>POL74405232</t>
  </si>
  <si>
    <t>AGT95325354</t>
  </si>
  <si>
    <t>CUST41151561</t>
  </si>
  <si>
    <t>Ebony Lee</t>
  </si>
  <si>
    <t>Marshallberg, South Dakota, 67067</t>
  </si>
  <si>
    <t>POL28045007</t>
  </si>
  <si>
    <t>AGT31410823</t>
  </si>
  <si>
    <t>POL95217332</t>
  </si>
  <si>
    <t>AGT09529307</t>
  </si>
  <si>
    <t>CUST49356497</t>
  </si>
  <si>
    <t>Jennifer Larsen</t>
  </si>
  <si>
    <t>Tammyberg, Missouri, 74846</t>
  </si>
  <si>
    <t>POL21516037</t>
  </si>
  <si>
    <t>AGT27763221</t>
  </si>
  <si>
    <t>POL58597674</t>
  </si>
  <si>
    <t>AGT53690822</t>
  </si>
  <si>
    <t>CUST10569713</t>
  </si>
  <si>
    <t>Shawn Carson</t>
  </si>
  <si>
    <t>Dakotaland, Georgia, 52330</t>
  </si>
  <si>
    <t>POL71218396</t>
  </si>
  <si>
    <t>AGT54017922</t>
  </si>
  <si>
    <t>POL92386046</t>
  </si>
  <si>
    <t>AGT57309182</t>
  </si>
  <si>
    <t>CUST35249786</t>
  </si>
  <si>
    <t>Dr. Christopher Garcia DVM</t>
  </si>
  <si>
    <t>Ellisonchester, Iowa, 95283</t>
  </si>
  <si>
    <t>POL81605555</t>
  </si>
  <si>
    <t>AGT96586514</t>
  </si>
  <si>
    <t>CUST85782454</t>
  </si>
  <si>
    <t>Justin Crane</t>
  </si>
  <si>
    <t>Derekport, Michigan, 77662</t>
  </si>
  <si>
    <t>POL32483993</t>
  </si>
  <si>
    <t>AGT70129314</t>
  </si>
  <si>
    <t>CUST62423574</t>
  </si>
  <si>
    <t>Jennifer Yoder</t>
  </si>
  <si>
    <t>Lake Ashleyview, Florida, 54651</t>
  </si>
  <si>
    <t>POL73016380</t>
  </si>
  <si>
    <t>AGT06133507</t>
  </si>
  <si>
    <t>CUST22086391</t>
  </si>
  <si>
    <t>Shannon Schneider</t>
  </si>
  <si>
    <t>Nguyenborough, Louisiana, 16489</t>
  </si>
  <si>
    <t>POL54674373</t>
  </si>
  <si>
    <t>AGT31396792</t>
  </si>
  <si>
    <t>CUST39372490</t>
  </si>
  <si>
    <t>Darlene Cardenas</t>
  </si>
  <si>
    <t>Lake Alexander, Illinois, 94853</t>
  </si>
  <si>
    <t>POL40868193</t>
  </si>
  <si>
    <t>AGT65833205</t>
  </si>
  <si>
    <t>POL96058521</t>
  </si>
  <si>
    <t>AGT72289960</t>
  </si>
  <si>
    <t>POL41122818</t>
  </si>
  <si>
    <t>AGT79182956</t>
  </si>
  <si>
    <t>CUST80730735</t>
  </si>
  <si>
    <t>Byrdstad, Illinois, 85776</t>
  </si>
  <si>
    <t>POL18735683</t>
  </si>
  <si>
    <t>AGT58438820</t>
  </si>
  <si>
    <t>POL95639712</t>
  </si>
  <si>
    <t>AGT93455905</t>
  </si>
  <si>
    <t>CUST84444696</t>
  </si>
  <si>
    <t>James Mason</t>
  </si>
  <si>
    <t>South John, Florida, 61130</t>
  </si>
  <si>
    <t>POL57660624</t>
  </si>
  <si>
    <t>AGT57438348</t>
  </si>
  <si>
    <t>POL29024023</t>
  </si>
  <si>
    <t>AGT09134172</t>
  </si>
  <si>
    <t>CUST10876445</t>
  </si>
  <si>
    <t>Kathy Hines</t>
  </si>
  <si>
    <t>West Jeffrey, New Jersey, 79172</t>
  </si>
  <si>
    <t>POL79096614</t>
  </si>
  <si>
    <t>AGT06822481</t>
  </si>
  <si>
    <t>POL55161167</t>
  </si>
  <si>
    <t>AGT24643313</t>
  </si>
  <si>
    <t>CUST19370245</t>
  </si>
  <si>
    <t>Linda Bailey</t>
  </si>
  <si>
    <t>Turnerville, Alaska, 45313</t>
  </si>
  <si>
    <t>POL31252194</t>
  </si>
  <si>
    <t>AGT07792554</t>
  </si>
  <si>
    <t>CUST19076228</t>
  </si>
  <si>
    <t>James Allen</t>
  </si>
  <si>
    <t>South Crystal, Kentucky, 65240</t>
  </si>
  <si>
    <t>POL66896232</t>
  </si>
  <si>
    <t>AGT61277403</t>
  </si>
  <si>
    <t>POL93117339</t>
  </si>
  <si>
    <t>AGT16665733</t>
  </si>
  <si>
    <t>POL62388376</t>
  </si>
  <si>
    <t>AGT20672034</t>
  </si>
  <si>
    <t>POL67171519</t>
  </si>
  <si>
    <t>AGT25955997</t>
  </si>
  <si>
    <t>POL56561026</t>
  </si>
  <si>
    <t>AGT19962859</t>
  </si>
  <si>
    <t>CUST80341849</t>
  </si>
  <si>
    <t>Daniel Warner</t>
  </si>
  <si>
    <t>Allentown, Maine, 53610</t>
  </si>
  <si>
    <t>POL93569527</t>
  </si>
  <si>
    <t>AGT73271621</t>
  </si>
  <si>
    <t>POL60212438</t>
  </si>
  <si>
    <t>AGT92269982</t>
  </si>
  <si>
    <t>CUST25624879</t>
  </si>
  <si>
    <t>Julie White</t>
  </si>
  <si>
    <t>New Laurafurt, Louisiana, 39821</t>
  </si>
  <si>
    <t>POL07593318</t>
  </si>
  <si>
    <t>AGT43386489</t>
  </si>
  <si>
    <t>CUST21895219</t>
  </si>
  <si>
    <t>Rita Lee</t>
  </si>
  <si>
    <t>West Elizabeth, California, 39895</t>
  </si>
  <si>
    <t>POL21102975</t>
  </si>
  <si>
    <t>AGT08512331</t>
  </si>
  <si>
    <t>POL42043650</t>
  </si>
  <si>
    <t>AGT03739016</t>
  </si>
  <si>
    <t>CUST84117022</t>
  </si>
  <si>
    <t>Victor Hill</t>
  </si>
  <si>
    <t>South Alexisberg, West Virginia, 61707</t>
  </si>
  <si>
    <t>POL10454872</t>
  </si>
  <si>
    <t>AGT28823749</t>
  </si>
  <si>
    <t>CUST38154052</t>
  </si>
  <si>
    <t>Michelle Allen</t>
  </si>
  <si>
    <t>West Antonioland, Louisiana, 42258</t>
  </si>
  <si>
    <t>POL22939272</t>
  </si>
  <si>
    <t>AGT41876357</t>
  </si>
  <si>
    <t>CUST92797392</t>
  </si>
  <si>
    <t>Lisa Chapman</t>
  </si>
  <si>
    <t>Griffinborough, Florida, 63920</t>
  </si>
  <si>
    <t>POL02979851</t>
  </si>
  <si>
    <t>AGT39853641</t>
  </si>
  <si>
    <t>POL96497115</t>
  </si>
  <si>
    <t>AGT47339575</t>
  </si>
  <si>
    <t>CUST53497384</t>
  </si>
  <si>
    <t>Brent Taylor</t>
  </si>
  <si>
    <t>West Rachel, North Dakota, 79732</t>
  </si>
  <si>
    <t>POL44829275</t>
  </si>
  <si>
    <t>AGT73436241</t>
  </si>
  <si>
    <t>CUST28506793</t>
  </si>
  <si>
    <t>Jonathan Butler</t>
  </si>
  <si>
    <t>South Rebecca, Iowa, 88312</t>
  </si>
  <si>
    <t>POL69777787</t>
  </si>
  <si>
    <t>AGT27397676</t>
  </si>
  <si>
    <t>CUST01068208</t>
  </si>
  <si>
    <t>Dr. Jamie Cochran</t>
  </si>
  <si>
    <t>East Chad, Montana, 01707</t>
  </si>
  <si>
    <t>POL00677715</t>
  </si>
  <si>
    <t>AGT89000923</t>
  </si>
  <si>
    <t>POL64342111</t>
  </si>
  <si>
    <t>AGT88211515</t>
  </si>
  <si>
    <t>POL07408282</t>
  </si>
  <si>
    <t>AGT44466760</t>
  </si>
  <si>
    <t>CUST63170748</t>
  </si>
  <si>
    <t>Alyssa Gonzales</t>
  </si>
  <si>
    <t>Coreytown, Texas, 02909</t>
  </si>
  <si>
    <t>POL54754157</t>
  </si>
  <si>
    <t>AGT29014646</t>
  </si>
  <si>
    <t>POL59071876</t>
  </si>
  <si>
    <t>AGT36836569</t>
  </si>
  <si>
    <t>CUST05954822</t>
  </si>
  <si>
    <t>Paul Walsh</t>
  </si>
  <si>
    <t>Lake Maryview, Alaska, 37982</t>
  </si>
  <si>
    <t>POL22321187</t>
  </si>
  <si>
    <t>AGT40395647</t>
  </si>
  <si>
    <t>POL40612562</t>
  </si>
  <si>
    <t>AGT27751108</t>
  </si>
  <si>
    <t>CUST32236414</t>
  </si>
  <si>
    <t>Sean Moran</t>
  </si>
  <si>
    <t>Thomasborough, Maryland, 93621</t>
  </si>
  <si>
    <t>POL40611534</t>
  </si>
  <si>
    <t>AGT00346378</t>
  </si>
  <si>
    <t>CUST07395003</t>
  </si>
  <si>
    <t>Andrew Valentine</t>
  </si>
  <si>
    <t>Riceborough, Wyoming, 19371</t>
  </si>
  <si>
    <t>POL98680765</t>
  </si>
  <si>
    <t>AGT10065682</t>
  </si>
  <si>
    <t>POL95370014</t>
  </si>
  <si>
    <t>AGT28458676</t>
  </si>
  <si>
    <t>CUST38427760</t>
  </si>
  <si>
    <t>Rachel Jackson</t>
  </si>
  <si>
    <t>Robinsonburgh, Utah, 29119</t>
  </si>
  <si>
    <t>POL25740876</t>
  </si>
  <si>
    <t>AGT60955538</t>
  </si>
  <si>
    <t>CUST77768999</t>
  </si>
  <si>
    <t>Patricia Martinez</t>
  </si>
  <si>
    <t>Jacksonborough, Indiana, 27862</t>
  </si>
  <si>
    <t>POL14393103</t>
  </si>
  <si>
    <t>AGT04831513</t>
  </si>
  <si>
    <t>POL37666205</t>
  </si>
  <si>
    <t>AGT48289546</t>
  </si>
  <si>
    <t>CUST36783515</t>
  </si>
  <si>
    <t>Samuel Ward</t>
  </si>
  <si>
    <t>Burnsmouth, California, 22027</t>
  </si>
  <si>
    <t>POL98908747</t>
  </si>
  <si>
    <t>AGT05069510</t>
  </si>
  <si>
    <t>CUST46205183</t>
  </si>
  <si>
    <t>Rhonda Mcgrath</t>
  </si>
  <si>
    <t>Boonestad, Wyoming, 96489</t>
  </si>
  <si>
    <t>POL09811937</t>
  </si>
  <si>
    <t>AGT08453099</t>
  </si>
  <si>
    <t>CUST82633434</t>
  </si>
  <si>
    <t>Dr. Paul Summers MD</t>
  </si>
  <si>
    <t>Port Samanthatown, Idaho, 57882</t>
  </si>
  <si>
    <t>POL10423452</t>
  </si>
  <si>
    <t>AGT39266885</t>
  </si>
  <si>
    <t>CUST37495079</t>
  </si>
  <si>
    <t>Madison Rush</t>
  </si>
  <si>
    <t>Lake Alyssa, Pennsylvania, 31895</t>
  </si>
  <si>
    <t>POL54051658</t>
  </si>
  <si>
    <t>AGT36965914</t>
  </si>
  <si>
    <t>CUST54507478</t>
  </si>
  <si>
    <t>Teresa Fritz</t>
  </si>
  <si>
    <t>Jorgestad, Virginia, 69715</t>
  </si>
  <si>
    <t>POL70474651</t>
  </si>
  <si>
    <t>AGT43950584</t>
  </si>
  <si>
    <t>CUST74684366</t>
  </si>
  <si>
    <t>Aaron Freeman</t>
  </si>
  <si>
    <t>North Cynthiaberg, Connecticut, 81411</t>
  </si>
  <si>
    <t>POL04984888</t>
  </si>
  <si>
    <t>AGT63953893</t>
  </si>
  <si>
    <t>POL92022218</t>
  </si>
  <si>
    <t>AGT11710674</t>
  </si>
  <si>
    <t>CUST30476742</t>
  </si>
  <si>
    <t>Candace Harris</t>
  </si>
  <si>
    <t>West Anthony, South Carolina, 02390</t>
  </si>
  <si>
    <t>POL48511316</t>
  </si>
  <si>
    <t>AGT52644590</t>
  </si>
  <si>
    <t>CUST61536104</t>
  </si>
  <si>
    <t>Karen Wallace</t>
  </si>
  <si>
    <t>Jasonfort, Minnesota, 88119</t>
  </si>
  <si>
    <t>POL26751534</t>
  </si>
  <si>
    <t>AGT07018759</t>
  </si>
  <si>
    <t>POL88411869</t>
  </si>
  <si>
    <t>AGT44460415</t>
  </si>
  <si>
    <t>CUST72660473</t>
  </si>
  <si>
    <t>Matthew Smith</t>
  </si>
  <si>
    <t>Juarezberg, Connecticut, 94969</t>
  </si>
  <si>
    <t>POL17133126</t>
  </si>
  <si>
    <t>AGT82368510</t>
  </si>
  <si>
    <t>POL93243728</t>
  </si>
  <si>
    <t>AGT79505197</t>
  </si>
  <si>
    <t>POL25611191</t>
  </si>
  <si>
    <t>AGT24763384</t>
  </si>
  <si>
    <t>CUST93074291</t>
  </si>
  <si>
    <t>Daniel Simpson</t>
  </si>
  <si>
    <t>Lopezfurt, Oregon, 66329</t>
  </si>
  <si>
    <t>POL77822153</t>
  </si>
  <si>
    <t>AGT98390378</t>
  </si>
  <si>
    <t>CUST23383512</t>
  </si>
  <si>
    <t>Melanie Jones</t>
  </si>
  <si>
    <t>Steventon, Ohio, 58331</t>
  </si>
  <si>
    <t>POL56020599</t>
  </si>
  <si>
    <t>AGT29732137</t>
  </si>
  <si>
    <t>CUST55270946</t>
  </si>
  <si>
    <t>Jenna Brennan</t>
  </si>
  <si>
    <t>South Rebecca, South Carolina, 12960</t>
  </si>
  <si>
    <t>POL62890808</t>
  </si>
  <si>
    <t>AGT42771894</t>
  </si>
  <si>
    <t>CUST62056767</t>
  </si>
  <si>
    <t>Anthony Bentley</t>
  </si>
  <si>
    <t>West William, Kansas, 38560</t>
  </si>
  <si>
    <t>POL72790503</t>
  </si>
  <si>
    <t>AGT88900124</t>
  </si>
  <si>
    <t>CUST29255794</t>
  </si>
  <si>
    <t>Matthew Anderson</t>
  </si>
  <si>
    <t>North Timothy, New Jersey, 95418</t>
  </si>
  <si>
    <t>POL95771628</t>
  </si>
  <si>
    <t>AGT53076635</t>
  </si>
  <si>
    <t>CUST96263683</t>
  </si>
  <si>
    <t>Sandra Morgan</t>
  </si>
  <si>
    <t>Shannonberg, Iowa, 46223</t>
  </si>
  <si>
    <t>POL06989593</t>
  </si>
  <si>
    <t>AGT91349790</t>
  </si>
  <si>
    <t>POL82378502</t>
  </si>
  <si>
    <t>AGT67067874</t>
  </si>
  <si>
    <t>CUST52589788</t>
  </si>
  <si>
    <t>Mark Phillips</t>
  </si>
  <si>
    <t>North Jillianfort, Mississippi, 11479</t>
  </si>
  <si>
    <t>POL59691627</t>
  </si>
  <si>
    <t>AGT74914377</t>
  </si>
  <si>
    <t>CUST41108480</t>
  </si>
  <si>
    <t>Christine Castaneda</t>
  </si>
  <si>
    <t>Johnburgh, Virginia, 90827</t>
  </si>
  <si>
    <t>POL04286300</t>
  </si>
  <si>
    <t>AGT73748846</t>
  </si>
  <si>
    <t>CUST71493124</t>
  </si>
  <si>
    <t>Austin Benitez</t>
  </si>
  <si>
    <t>West Hannahborough, Texas, 22809</t>
  </si>
  <si>
    <t>POL30360159</t>
  </si>
  <si>
    <t>AGT20442049</t>
  </si>
  <si>
    <t>POL55835566</t>
  </si>
  <si>
    <t>AGT99319134</t>
  </si>
  <si>
    <t>POL95768809</t>
  </si>
  <si>
    <t>AGT44838621</t>
  </si>
  <si>
    <t>CUST36148354</t>
  </si>
  <si>
    <t>Gregory Lamb</t>
  </si>
  <si>
    <t>Port Juliemouth, Illinois, 69505</t>
  </si>
  <si>
    <t>POL96855506</t>
  </si>
  <si>
    <t>AGT63204955</t>
  </si>
  <si>
    <t>POL36741877</t>
  </si>
  <si>
    <t>AGT89642931</t>
  </si>
  <si>
    <t>POL12925982</t>
  </si>
  <si>
    <t>AGT67884176</t>
  </si>
  <si>
    <t>CUST98026519</t>
  </si>
  <si>
    <t>Diana Adams</t>
  </si>
  <si>
    <t>West Joshua, Minnesota, 58574</t>
  </si>
  <si>
    <t>POL80156705</t>
  </si>
  <si>
    <t>AGT88026651</t>
  </si>
  <si>
    <t>POL39742907</t>
  </si>
  <si>
    <t>AGT47958519</t>
  </si>
  <si>
    <t>CUST19797075</t>
  </si>
  <si>
    <t>Adam Price</t>
  </si>
  <si>
    <t>East Erinview, Texas, 41788</t>
  </si>
  <si>
    <t>POL03406980</t>
  </si>
  <si>
    <t>AGT77316919</t>
  </si>
  <si>
    <t>CUST02924046</t>
  </si>
  <si>
    <t>Michael Martinez</t>
  </si>
  <si>
    <t>Andersonfort, Virginia, 10062</t>
  </si>
  <si>
    <t>POL15452704</t>
  </si>
  <si>
    <t>AGT45079522</t>
  </si>
  <si>
    <t>POL51841812</t>
  </si>
  <si>
    <t>AGT20148449</t>
  </si>
  <si>
    <t>CUST64506627</t>
  </si>
  <si>
    <t>Cynthia Foster</t>
  </si>
  <si>
    <t>West Cynthia, North Carolina, 06488</t>
  </si>
  <si>
    <t>POL78507070</t>
  </si>
  <si>
    <t>AGT82540772</t>
  </si>
  <si>
    <t>POL00790731</t>
  </si>
  <si>
    <t>AGT75044830</t>
  </si>
  <si>
    <t>POL87187767</t>
  </si>
  <si>
    <t>AGT83487327</t>
  </si>
  <si>
    <t>CUST97879695</t>
  </si>
  <si>
    <t>Matthew Barber</t>
  </si>
  <si>
    <t>Jeffreyshire, Ohio, 77300</t>
  </si>
  <si>
    <t>POL96996630</t>
  </si>
  <si>
    <t>AGT12147508</t>
  </si>
  <si>
    <t>POL18134493</t>
  </si>
  <si>
    <t>AGT23709346</t>
  </si>
  <si>
    <t>POL81088577</t>
  </si>
  <si>
    <t>AGT00900445</t>
  </si>
  <si>
    <t>CUST12032876</t>
  </si>
  <si>
    <t>Amanda Solomon</t>
  </si>
  <si>
    <t>Millsfort, Pennsylvania, 88484</t>
  </si>
  <si>
    <t>POL57207157</t>
  </si>
  <si>
    <t>AGT30544099</t>
  </si>
  <si>
    <t>POL02268206</t>
  </si>
  <si>
    <t>AGT80613275</t>
  </si>
  <si>
    <t>POL54226110</t>
  </si>
  <si>
    <t>AGT52002950</t>
  </si>
  <si>
    <t>CUST40183908</t>
  </si>
  <si>
    <t>Darren Wilson</t>
  </si>
  <si>
    <t>Oliverberg, Texas, 26564</t>
  </si>
  <si>
    <t>POL98940145</t>
  </si>
  <si>
    <t>AGT50732126</t>
  </si>
  <si>
    <t>CUST69423768</t>
  </si>
  <si>
    <t>Dr. Tracy Walters DDS</t>
  </si>
  <si>
    <t>Craigmouth, Montana, 43534</t>
  </si>
  <si>
    <t>POL87735228</t>
  </si>
  <si>
    <t>AGT28257925</t>
  </si>
  <si>
    <t>CUST79927545</t>
  </si>
  <si>
    <t>Tony Schneider</t>
  </si>
  <si>
    <t>Everettmouth, Alabama, 13564</t>
  </si>
  <si>
    <t>POL21231800</t>
  </si>
  <si>
    <t>AGT77171182</t>
  </si>
  <si>
    <t>CUST27814120</t>
  </si>
  <si>
    <t>Melissa Sanchez</t>
  </si>
  <si>
    <t>South Michaelbury, Wyoming, 31320</t>
  </si>
  <si>
    <t>POL89559053</t>
  </si>
  <si>
    <t>AGT23764525</t>
  </si>
  <si>
    <t>POL42173168</t>
  </si>
  <si>
    <t>AGT26162583</t>
  </si>
  <si>
    <t>CUST96639330</t>
  </si>
  <si>
    <t>Destiny Ray</t>
  </si>
  <si>
    <t>Morenomouth, Hawaii, 79026</t>
  </si>
  <si>
    <t>POL68142821</t>
  </si>
  <si>
    <t>AGT65637017</t>
  </si>
  <si>
    <t>CUST51074032</t>
  </si>
  <si>
    <t>Mrs. Michelle Serrano</t>
  </si>
  <si>
    <t>North Ryanville, New Hampshire, 39760</t>
  </si>
  <si>
    <t>POL63778192</t>
  </si>
  <si>
    <t>AGT45436816</t>
  </si>
  <si>
    <t>CUST77843488</t>
  </si>
  <si>
    <t>Dustin Duncan</t>
  </si>
  <si>
    <t>North Sabrinamouth, Minnesota, 75716</t>
  </si>
  <si>
    <t>POL95614962</t>
  </si>
  <si>
    <t>AGT12745325</t>
  </si>
  <si>
    <t>POL80250763</t>
  </si>
  <si>
    <t>AGT32548798</t>
  </si>
  <si>
    <t>CUST76067231</t>
  </si>
  <si>
    <t>Carlos Thomas</t>
  </si>
  <si>
    <t>Rogersburgh, Missouri, 05308</t>
  </si>
  <si>
    <t>POL90886331</t>
  </si>
  <si>
    <t>AGT36063424</t>
  </si>
  <si>
    <t>CUST89932416</t>
  </si>
  <si>
    <t>Jessica Smith</t>
  </si>
  <si>
    <t>New Rebeccafurt, Utah, 33628</t>
  </si>
  <si>
    <t>POL51108570</t>
  </si>
  <si>
    <t>AGT85865332</t>
  </si>
  <si>
    <t>POL69222840</t>
  </si>
  <si>
    <t>AGT91499770</t>
  </si>
  <si>
    <t>CUST08387752</t>
  </si>
  <si>
    <t>Keith Garcia</t>
  </si>
  <si>
    <t>Jonesberg, Montana, 97193</t>
  </si>
  <si>
    <t>POL88242759</t>
  </si>
  <si>
    <t>AGT81867545</t>
  </si>
  <si>
    <t>POL08922259</t>
  </si>
  <si>
    <t>AGT70568957</t>
  </si>
  <si>
    <t>CUST02511241</t>
  </si>
  <si>
    <t>Nancy Harvey</t>
  </si>
  <si>
    <t>Lake Deannaborough, Hawaii, 98343</t>
  </si>
  <si>
    <t>POL72775296</t>
  </si>
  <si>
    <t>AGT39263140</t>
  </si>
  <si>
    <t>CUST41663138</t>
  </si>
  <si>
    <t>Ronald Hull</t>
  </si>
  <si>
    <t>Jasontown, South Carolina, 92217</t>
  </si>
  <si>
    <t>POL10009883</t>
  </si>
  <si>
    <t>AGT22553117</t>
  </si>
  <si>
    <t>POL73772747</t>
  </si>
  <si>
    <t>AGT32233463</t>
  </si>
  <si>
    <t>CUST12596512</t>
  </si>
  <si>
    <t>Heather Smith</t>
  </si>
  <si>
    <t>Baldwinside, New Jersey, 48966</t>
  </si>
  <si>
    <t>POL22546780</t>
  </si>
  <si>
    <t>AGT79130628</t>
  </si>
  <si>
    <t>CUST02717752</t>
  </si>
  <si>
    <t>David Moore</t>
  </si>
  <si>
    <t>Powellside, South Carolina, 86943</t>
  </si>
  <si>
    <t>POL35621374</t>
  </si>
  <si>
    <t>AGT05712396</t>
  </si>
  <si>
    <t>POL13079535</t>
  </si>
  <si>
    <t>AGT70749147</t>
  </si>
  <si>
    <t>CUST98365528</t>
  </si>
  <si>
    <t>Angela Sharp</t>
  </si>
  <si>
    <t>New Brittany, North Dakota, 51160</t>
  </si>
  <si>
    <t>POL29465290</t>
  </si>
  <si>
    <t>AGT79867404</t>
  </si>
  <si>
    <t>CUST42668135</t>
  </si>
  <si>
    <t>Aaron Levine</t>
  </si>
  <si>
    <t>Arnoldstad, Louisiana, 25972</t>
  </si>
  <si>
    <t>POL78662239</t>
  </si>
  <si>
    <t>AGT67071352</t>
  </si>
  <si>
    <t>CUST47003736</t>
  </si>
  <si>
    <t>Harold Ward</t>
  </si>
  <si>
    <t>Franciscofurt, West Virginia, 35613</t>
  </si>
  <si>
    <t>POL89935970</t>
  </si>
  <si>
    <t>AGT41262935</t>
  </si>
  <si>
    <t>POL03033132</t>
  </si>
  <si>
    <t>AGT92063010</t>
  </si>
  <si>
    <t>POL23114064</t>
  </si>
  <si>
    <t>AGT61282837</t>
  </si>
  <si>
    <t>CUST27984197</t>
  </si>
  <si>
    <t>David Woods</t>
  </si>
  <si>
    <t>Brownville, Michigan, 08916</t>
  </si>
  <si>
    <t>POL20256570</t>
  </si>
  <si>
    <t>AGT06903946</t>
  </si>
  <si>
    <t>CUST03443636</t>
  </si>
  <si>
    <t>Jenna Waters</t>
  </si>
  <si>
    <t>Port Coryborough, Florida, 24848</t>
  </si>
  <si>
    <t>POL66737729</t>
  </si>
  <si>
    <t>AGT51075587</t>
  </si>
  <si>
    <t>CUST20957674</t>
  </si>
  <si>
    <t>Anthony Reeves</t>
  </si>
  <si>
    <t>Davidsonbury, Idaho, 62629</t>
  </si>
  <si>
    <t>POL20382669</t>
  </si>
  <si>
    <t>AGT22391038</t>
  </si>
  <si>
    <t>POL30062684</t>
  </si>
  <si>
    <t>AGT80501815</t>
  </si>
  <si>
    <t>Therapist, speech and language</t>
  </si>
  <si>
    <t>CUST36430516</t>
  </si>
  <si>
    <t>Anthony Liu</t>
  </si>
  <si>
    <t>Loriberg, South Carolina, 89088</t>
  </si>
  <si>
    <t>POL17258219</t>
  </si>
  <si>
    <t>AGT36199698</t>
  </si>
  <si>
    <t>CUST65527652</t>
  </si>
  <si>
    <t>Linda Hill</t>
  </si>
  <si>
    <t>Port Patricia, Alabama, 16096</t>
  </si>
  <si>
    <t>POL39911083</t>
  </si>
  <si>
    <t>AGT58870680</t>
  </si>
  <si>
    <t>CUST01848800</t>
  </si>
  <si>
    <t>New Kimberlyhaven, Arizona, 34603</t>
  </si>
  <si>
    <t>POL06341687</t>
  </si>
  <si>
    <t>AGT48810450</t>
  </si>
  <si>
    <t>CUST42907501</t>
  </si>
  <si>
    <t>Jeffery Thomas</t>
  </si>
  <si>
    <t>Port Andreamouth, West Virginia, 06781</t>
  </si>
  <si>
    <t>POL65664761</t>
  </si>
  <si>
    <t>AGT92749001</t>
  </si>
  <si>
    <t>CUST80245365</t>
  </si>
  <si>
    <t>Ashley Bray</t>
  </si>
  <si>
    <t>Port Deanbury, Iowa, 50472</t>
  </si>
  <si>
    <t>POL03040811</t>
  </si>
  <si>
    <t>AGT82258804</t>
  </si>
  <si>
    <t>CUST39775134</t>
  </si>
  <si>
    <t>Alexandraborough, Maryland, 52884</t>
  </si>
  <si>
    <t>POL14694740</t>
  </si>
  <si>
    <t>AGT53728572</t>
  </si>
  <si>
    <t>CUST75381475</t>
  </si>
  <si>
    <t>Olivia Holland</t>
  </si>
  <si>
    <t>Jacobberg, Michigan, 71008</t>
  </si>
  <si>
    <t>POL73676395</t>
  </si>
  <si>
    <t>AGT13134944</t>
  </si>
  <si>
    <t>CUST35803966</t>
  </si>
  <si>
    <t>Jordan Smith</t>
  </si>
  <si>
    <t>Port Andreaport, Wisconsin, 23812</t>
  </si>
  <si>
    <t>POL96689813</t>
  </si>
  <si>
    <t>AGT10898526</t>
  </si>
  <si>
    <t>CUST39217209</t>
  </si>
  <si>
    <t>Meagan Jenkins</t>
  </si>
  <si>
    <t>New Melaniebury, Kansas, 43350</t>
  </si>
  <si>
    <t>POL02246754</t>
  </si>
  <si>
    <t>AGT90855653</t>
  </si>
  <si>
    <t>CUST00900820</t>
  </si>
  <si>
    <t>Kelly Petty</t>
  </si>
  <si>
    <t>South Ashley, Virginia, 94943</t>
  </si>
  <si>
    <t>POL67637922</t>
  </si>
  <si>
    <t>AGT15766440</t>
  </si>
  <si>
    <t>CUST53785151</t>
  </si>
  <si>
    <t>Andrew Wong</t>
  </si>
  <si>
    <t>New Carrie, Alaska, 96490</t>
  </si>
  <si>
    <t>POL76405797</t>
  </si>
  <si>
    <t>AGT84378019</t>
  </si>
  <si>
    <t>CUST32248638</t>
  </si>
  <si>
    <t>Susan Quinn</t>
  </si>
  <si>
    <t>Nguyenberg, Florida, 13977</t>
  </si>
  <si>
    <t>POL38419825</t>
  </si>
  <si>
    <t>AGT74825085</t>
  </si>
  <si>
    <t>POL22374212</t>
  </si>
  <si>
    <t>AGT66402928</t>
  </si>
  <si>
    <t>POL35246702</t>
  </si>
  <si>
    <t>AGT05520638</t>
  </si>
  <si>
    <t>POL77005390</t>
  </si>
  <si>
    <t>AGT41476707</t>
  </si>
  <si>
    <t>CUST79853995</t>
  </si>
  <si>
    <t>Maureen Browning</t>
  </si>
  <si>
    <t>Port Jason, Kentucky, 20259</t>
  </si>
  <si>
    <t>POL97141577</t>
  </si>
  <si>
    <t>AGT49428557</t>
  </si>
  <si>
    <t>POL57495535</t>
  </si>
  <si>
    <t>AGT60845054</t>
  </si>
  <si>
    <t>Building surveyor</t>
  </si>
  <si>
    <t>CUST99539653</t>
  </si>
  <si>
    <t>Raymond Williams</t>
  </si>
  <si>
    <t>Debraside, Wisconsin, 37256</t>
  </si>
  <si>
    <t>POL85450794</t>
  </si>
  <si>
    <t>AGT94943006</t>
  </si>
  <si>
    <t>CUST07265929</t>
  </si>
  <si>
    <t>George Jackson</t>
  </si>
  <si>
    <t>North Angela, Kansas, 03298</t>
  </si>
  <si>
    <t>POL21441518</t>
  </si>
  <si>
    <t>AGT79645240</t>
  </si>
  <si>
    <t>POL81184933</t>
  </si>
  <si>
    <t>AGT86080017</t>
  </si>
  <si>
    <t>POL10264853</t>
  </si>
  <si>
    <t>AGT50177826</t>
  </si>
  <si>
    <t>CUST95274525</t>
  </si>
  <si>
    <t>Gabriela Salazar</t>
  </si>
  <si>
    <t>Lake Adam, North Dakota, 47154</t>
  </si>
  <si>
    <t>POL79308293</t>
  </si>
  <si>
    <t>AGT77160426</t>
  </si>
  <si>
    <t>CUST86994314</t>
  </si>
  <si>
    <t>Thompsonborough, Maine, 74818</t>
  </si>
  <si>
    <t>POL15857890</t>
  </si>
  <si>
    <t>AGT53633337</t>
  </si>
  <si>
    <t>POL63232424</t>
  </si>
  <si>
    <t>AGT66184268</t>
  </si>
  <si>
    <t>CUST20926526</t>
  </si>
  <si>
    <t>Mark Dixon</t>
  </si>
  <si>
    <t>South Michaelstad, Montana, 90158</t>
  </si>
  <si>
    <t>POL77743586</t>
  </si>
  <si>
    <t>AGT01681681</t>
  </si>
  <si>
    <t>POL01286767</t>
  </si>
  <si>
    <t>AGT14829213</t>
  </si>
  <si>
    <t>CUST13919839</t>
  </si>
  <si>
    <t>Cameron Lee</t>
  </si>
  <si>
    <t>New Sophia, Kentucky, 07611</t>
  </si>
  <si>
    <t>POL73247469</t>
  </si>
  <si>
    <t>AGT30744195</t>
  </si>
  <si>
    <t>CUST99854756</t>
  </si>
  <si>
    <t>Briana Davis</t>
  </si>
  <si>
    <t>Martinstad, Vermont, 38925</t>
  </si>
  <si>
    <t>POL73582345</t>
  </si>
  <si>
    <t>AGT50833991</t>
  </si>
  <si>
    <t>CUST77150362</t>
  </si>
  <si>
    <t>Michele Mccoy</t>
  </si>
  <si>
    <t>Nelsonshire, Illinois, 11978</t>
  </si>
  <si>
    <t>POL84123482</t>
  </si>
  <si>
    <t>AGT31079357</t>
  </si>
  <si>
    <t>CUST13689205</t>
  </si>
  <si>
    <t>Melody Thompson</t>
  </si>
  <si>
    <t>Elizabethtown, Missouri, 12266</t>
  </si>
  <si>
    <t>POL86166507</t>
  </si>
  <si>
    <t>AGT73468459</t>
  </si>
  <si>
    <t>Information systems manager</t>
  </si>
  <si>
    <t>CUST28914554</t>
  </si>
  <si>
    <t>Gene Jones</t>
  </si>
  <si>
    <t>South William, Utah, 06520</t>
  </si>
  <si>
    <t>POL37628555</t>
  </si>
  <si>
    <t>AGT10496452</t>
  </si>
  <si>
    <t>POL14294149</t>
  </si>
  <si>
    <t>AGT56386336</t>
  </si>
  <si>
    <t>POL06918749</t>
  </si>
  <si>
    <t>AGT96266695</t>
  </si>
  <si>
    <t>CUST93577880</t>
  </si>
  <si>
    <t>Jillian Jackson</t>
  </si>
  <si>
    <t>Lisaport, Arkansas, 44351</t>
  </si>
  <si>
    <t>POL36096008</t>
  </si>
  <si>
    <t>AGT05908308</t>
  </si>
  <si>
    <t>POL33850550</t>
  </si>
  <si>
    <t>AGT55600380</t>
  </si>
  <si>
    <t>CUST96733036</t>
  </si>
  <si>
    <t>Kenneth Lawrence</t>
  </si>
  <si>
    <t>Lake Tina, New Hampshire, 33854</t>
  </si>
  <si>
    <t>POL29750466</t>
  </si>
  <si>
    <t>AGT28330328</t>
  </si>
  <si>
    <t>CUST36576560</t>
  </si>
  <si>
    <t>Mark Aguirre</t>
  </si>
  <si>
    <t>Johnsonside, New Hampshire, 40403</t>
  </si>
  <si>
    <t>POL31224830</t>
  </si>
  <si>
    <t>AGT40491911</t>
  </si>
  <si>
    <t>CUST29662093</t>
  </si>
  <si>
    <t>Christopher Williams</t>
  </si>
  <si>
    <t>Crossside, New Mexico, 38403</t>
  </si>
  <si>
    <t>POL38987416</t>
  </si>
  <si>
    <t>AGT11706758</t>
  </si>
  <si>
    <t>POL46263397</t>
  </si>
  <si>
    <t>AGT28919827</t>
  </si>
  <si>
    <t>CUST89191740</t>
  </si>
  <si>
    <t>Jacqueline Conner</t>
  </si>
  <si>
    <t>Lake Allen, Texas, 50857</t>
  </si>
  <si>
    <t>POL27562885</t>
  </si>
  <si>
    <t>AGT85097159</t>
  </si>
  <si>
    <t>CUST51674931</t>
  </si>
  <si>
    <t>Lauren Harrell</t>
  </si>
  <si>
    <t>Cindyhaven, Wyoming, 09900</t>
  </si>
  <si>
    <t>POL08571799</t>
  </si>
  <si>
    <t>AGT67415741</t>
  </si>
  <si>
    <t>CUST67185564</t>
  </si>
  <si>
    <t>Jeffrey Nunez</t>
  </si>
  <si>
    <t>West Joannabury, Idaho, 41271</t>
  </si>
  <si>
    <t>POL41171995</t>
  </si>
  <si>
    <t>AGT83422380</t>
  </si>
  <si>
    <t>POL52000180</t>
  </si>
  <si>
    <t>AGT86737007</t>
  </si>
  <si>
    <t>CUST08272758</t>
  </si>
  <si>
    <t>Barbara Randall</t>
  </si>
  <si>
    <t>Nicholasborough, Ohio, 25473</t>
  </si>
  <si>
    <t>POL02588835</t>
  </si>
  <si>
    <t>AGT01972154</t>
  </si>
  <si>
    <t>CUST03158868</t>
  </si>
  <si>
    <t>Erin Wilson</t>
  </si>
  <si>
    <t>Jasonhaven, Texas, 80584</t>
  </si>
  <si>
    <t>POL29566487</t>
  </si>
  <si>
    <t>AGT69112257</t>
  </si>
  <si>
    <t>POL65886871</t>
  </si>
  <si>
    <t>AGT99970864</t>
  </si>
  <si>
    <t>CUST51779748</t>
  </si>
  <si>
    <t>Chase Mitchell</t>
  </si>
  <si>
    <t>West Michael, Ohio, 45708</t>
  </si>
  <si>
    <t>POL01382311</t>
  </si>
  <si>
    <t>AGT31445639</t>
  </si>
  <si>
    <t>CUST56375847</t>
  </si>
  <si>
    <t>Owensport, New York, 12673</t>
  </si>
  <si>
    <t>POL70403090</t>
  </si>
  <si>
    <t>AGT94726879</t>
  </si>
  <si>
    <t>CUST64749211</t>
  </si>
  <si>
    <t>Michelle Lopez</t>
  </si>
  <si>
    <t>Hughesmouth, Ohio, 17243</t>
  </si>
  <si>
    <t>POL85374430</t>
  </si>
  <si>
    <t>AGT51585466</t>
  </si>
  <si>
    <t>POL78176386</t>
  </si>
  <si>
    <t>AGT90374060</t>
  </si>
  <si>
    <t>CUST25687384</t>
  </si>
  <si>
    <t>Nicholas Williams</t>
  </si>
  <si>
    <t>North Rachel, Rhode Island, 38947</t>
  </si>
  <si>
    <t>POL75119597</t>
  </si>
  <si>
    <t>AGT83826476</t>
  </si>
  <si>
    <t>CUST05516156</t>
  </si>
  <si>
    <t>Jerry Moore</t>
  </si>
  <si>
    <t>New Taylorborough, Arkansas, 33223</t>
  </si>
  <si>
    <t>POL40919725</t>
  </si>
  <si>
    <t>AGT60657347</t>
  </si>
  <si>
    <t>POL31589660</t>
  </si>
  <si>
    <t>AGT90539854</t>
  </si>
  <si>
    <t>CUST85581495</t>
  </si>
  <si>
    <t>Christopher Moore</t>
  </si>
  <si>
    <t>Philipburgh, Wyoming, 88899</t>
  </si>
  <si>
    <t>POL71516749</t>
  </si>
  <si>
    <t>AGT70825273</t>
  </si>
  <si>
    <t>POL31763901</t>
  </si>
  <si>
    <t>AGT42873048</t>
  </si>
  <si>
    <t>POL65626338</t>
  </si>
  <si>
    <t>AGT25551765</t>
  </si>
  <si>
    <t>POL58294071</t>
  </si>
  <si>
    <t>AGT91268209</t>
  </si>
  <si>
    <t>CUST21904355</t>
  </si>
  <si>
    <t>Lake Richard, Massachusetts, 91729</t>
  </si>
  <si>
    <t>POL54766419</t>
  </si>
  <si>
    <t>AGT52368266</t>
  </si>
  <si>
    <t>POL56805499</t>
  </si>
  <si>
    <t>AGT83001891</t>
  </si>
  <si>
    <t>CUST06586563</t>
  </si>
  <si>
    <t>Holly Schneider</t>
  </si>
  <si>
    <t>Port Karlaside, South Carolina, 35861</t>
  </si>
  <si>
    <t>POL50830116</t>
  </si>
  <si>
    <t>AGT72724732</t>
  </si>
  <si>
    <t>POL14375440</t>
  </si>
  <si>
    <t>AGT81892637</t>
  </si>
  <si>
    <t>CUST26089492</t>
  </si>
  <si>
    <t>Mary Peterson</t>
  </si>
  <si>
    <t>Joseton, Kentucky, 05516</t>
  </si>
  <si>
    <t>POL06081128</t>
  </si>
  <si>
    <t>AGT38605811</t>
  </si>
  <si>
    <t>POL44992881</t>
  </si>
  <si>
    <t>AGT79371333</t>
  </si>
  <si>
    <t>CUST32481898</t>
  </si>
  <si>
    <t>Sandy Rodriguez</t>
  </si>
  <si>
    <t>South Blakehaven, Maryland, 63884</t>
  </si>
  <si>
    <t>POL63879412</t>
  </si>
  <si>
    <t>AGT53142267</t>
  </si>
  <si>
    <t>CUST77704326</t>
  </si>
  <si>
    <t>Dennis Kelly</t>
  </si>
  <si>
    <t>North Dustin, Minnesota, 24696</t>
  </si>
  <si>
    <t>POL76059961</t>
  </si>
  <si>
    <t>AGT10183960</t>
  </si>
  <si>
    <t>CUST62087566</t>
  </si>
  <si>
    <t>Thomas Williams</t>
  </si>
  <si>
    <t>Padillaburgh, California, 91996</t>
  </si>
  <si>
    <t>POL16874164</t>
  </si>
  <si>
    <t>AGT49772332</t>
  </si>
  <si>
    <t>POL14328771</t>
  </si>
  <si>
    <t>AGT05893149</t>
  </si>
  <si>
    <t>CUST89748053</t>
  </si>
  <si>
    <t>Samantha Johnson MD</t>
  </si>
  <si>
    <t>Port Patriciaberg, Arizona, 97824</t>
  </si>
  <si>
    <t>POL90177568</t>
  </si>
  <si>
    <t>AGT49587146</t>
  </si>
  <si>
    <t>CUST45353942</t>
  </si>
  <si>
    <t>Ryan Steele</t>
  </si>
  <si>
    <t>North Kristichester, North Dakota, 58840</t>
  </si>
  <si>
    <t>POL18306800</t>
  </si>
  <si>
    <t>AGT36772968</t>
  </si>
  <si>
    <t>CUST61341413</t>
  </si>
  <si>
    <t>Alexa Callahan</t>
  </si>
  <si>
    <t>North Deborah, Delaware, 30518</t>
  </si>
  <si>
    <t>POL96199552</t>
  </si>
  <si>
    <t>AGT52696939</t>
  </si>
  <si>
    <t>POL55461982</t>
  </si>
  <si>
    <t>AGT37376545</t>
  </si>
  <si>
    <t>CUST27179577</t>
  </si>
  <si>
    <t>Jessica Friedman</t>
  </si>
  <si>
    <t>Lake Steven, Mississippi, 84243</t>
  </si>
  <si>
    <t>POL90352176</t>
  </si>
  <si>
    <t>AGT89900219</t>
  </si>
  <si>
    <t>POL51550482</t>
  </si>
  <si>
    <t>AGT99893959</t>
  </si>
  <si>
    <t>CUST79297350</t>
  </si>
  <si>
    <t>Kim Adams</t>
  </si>
  <si>
    <t>Port Kimhaven, Alabama, 24183</t>
  </si>
  <si>
    <t>POL39936507</t>
  </si>
  <si>
    <t>AGT81699018</t>
  </si>
  <si>
    <t>CUST23990611</t>
  </si>
  <si>
    <t>Bradley Kent</t>
  </si>
  <si>
    <t>Lake Nicoletown, Pennsylvania, 80608</t>
  </si>
  <si>
    <t>POL83051800</t>
  </si>
  <si>
    <t>AGT26555591</t>
  </si>
  <si>
    <t>CUST55740087</t>
  </si>
  <si>
    <t>Gregory Hernandez</t>
  </si>
  <si>
    <t>Tonyville, North Carolina, 48276</t>
  </si>
  <si>
    <t>POL03123237</t>
  </si>
  <si>
    <t>AGT80579410</t>
  </si>
  <si>
    <t>POL61337531</t>
  </si>
  <si>
    <t>AGT53573598</t>
  </si>
  <si>
    <t>CUST04578025</t>
  </si>
  <si>
    <t>Amy Green</t>
  </si>
  <si>
    <t>New David, Alaska, 10489</t>
  </si>
  <si>
    <t>POL20726693</t>
  </si>
  <si>
    <t>AGT68055130</t>
  </si>
  <si>
    <t>CUST05701299</t>
  </si>
  <si>
    <t>Christine Wang</t>
  </si>
  <si>
    <t>East Seanberg, Missouri, 48477</t>
  </si>
  <si>
    <t>POL25794151</t>
  </si>
  <si>
    <t>AGT58252689</t>
  </si>
  <si>
    <t>POL47233053</t>
  </si>
  <si>
    <t>AGT02503852</t>
  </si>
  <si>
    <t>CUST10903677</t>
  </si>
  <si>
    <t>Diane Salazar</t>
  </si>
  <si>
    <t>East Lauraland, Mississippi, 56475</t>
  </si>
  <si>
    <t>POL05438535</t>
  </si>
  <si>
    <t>AGT65890885</t>
  </si>
  <si>
    <t>CUST61305885</t>
  </si>
  <si>
    <t>Troy Jones</t>
  </si>
  <si>
    <t>South Zoe, Maine, 94790</t>
  </si>
  <si>
    <t>POL57229212</t>
  </si>
  <si>
    <t>AGT98944061</t>
  </si>
  <si>
    <t>CUST46799300</t>
  </si>
  <si>
    <t>Denise Watson</t>
  </si>
  <si>
    <t>East Theresa, Hawaii, 25536</t>
  </si>
  <si>
    <t>POL70310488</t>
  </si>
  <si>
    <t>AGT84309363</t>
  </si>
  <si>
    <t>CUST90718795</t>
  </si>
  <si>
    <t>Brenda Yu</t>
  </si>
  <si>
    <t>Bonniehaven, Massachusetts, 25156</t>
  </si>
  <si>
    <t>POL19976069</t>
  </si>
  <si>
    <t>AGT81177617</t>
  </si>
  <si>
    <t>CUST24038932</t>
  </si>
  <si>
    <t>Dr. Kara Martinez</t>
  </si>
  <si>
    <t>Alexandrastad, Nevada, 42032</t>
  </si>
  <si>
    <t>POL91532160</t>
  </si>
  <si>
    <t>AGT44503789</t>
  </si>
  <si>
    <t>CUST46156285</t>
  </si>
  <si>
    <t>Eric Brown</t>
  </si>
  <si>
    <t>North Ricky, Alaska, 11501</t>
  </si>
  <si>
    <t>POL05422944</t>
  </si>
  <si>
    <t>AGT66173437</t>
  </si>
  <si>
    <t>CUST78957103</t>
  </si>
  <si>
    <t>James Patel</t>
  </si>
  <si>
    <t>Rebeccaberg, Massachusetts, 44131</t>
  </si>
  <si>
    <t>POL74649715</t>
  </si>
  <si>
    <t>AGT83052866</t>
  </si>
  <si>
    <t>CUST93110612</t>
  </si>
  <si>
    <t>Nicole Roberts</t>
  </si>
  <si>
    <t>Leachhaven, Massachusetts, 36207</t>
  </si>
  <si>
    <t>POL26441179</t>
  </si>
  <si>
    <t>AGT23851228</t>
  </si>
  <si>
    <t>CUST23299845</t>
  </si>
  <si>
    <t>Mr. Mitchell Martinez</t>
  </si>
  <si>
    <t>New Isaacstad, Ohio, 45176</t>
  </si>
  <si>
    <t>POL09566109</t>
  </si>
  <si>
    <t>AGT18157352</t>
  </si>
  <si>
    <t>CUST07800196</t>
  </si>
  <si>
    <t>Timothy Murphy</t>
  </si>
  <si>
    <t>Toddside, South Dakota, 45936</t>
  </si>
  <si>
    <t>POL94207540</t>
  </si>
  <si>
    <t>AGT91579507</t>
  </si>
  <si>
    <t>POL02268449</t>
  </si>
  <si>
    <t>AGT40790850</t>
  </si>
  <si>
    <t>CUST85814865</t>
  </si>
  <si>
    <t>Devin Choi</t>
  </si>
  <si>
    <t>Marshallstad, West Virginia, 91956</t>
  </si>
  <si>
    <t>POL87037802</t>
  </si>
  <si>
    <t>AGT74898480</t>
  </si>
  <si>
    <t>CUST56374821</t>
  </si>
  <si>
    <t>Charles Bryant</t>
  </si>
  <si>
    <t>New Kathleenburgh, Rhode Island, 79074</t>
  </si>
  <si>
    <t>POL02312997</t>
  </si>
  <si>
    <t>AGT98109319</t>
  </si>
  <si>
    <t>POL50465451</t>
  </si>
  <si>
    <t>AGT45166693</t>
  </si>
  <si>
    <t>CUST29369671</t>
  </si>
  <si>
    <t>Bethany Kennedy</t>
  </si>
  <si>
    <t>East Morganchester, Rhode Island, 59404</t>
  </si>
  <si>
    <t>POL05559370</t>
  </si>
  <si>
    <t>AGT63826131</t>
  </si>
  <si>
    <t>CUST33573403</t>
  </si>
  <si>
    <t>South Joeton, California, 76634</t>
  </si>
  <si>
    <t>POL96350038</t>
  </si>
  <si>
    <t>AGT59473242</t>
  </si>
  <si>
    <t>CUST62368924</t>
  </si>
  <si>
    <t>Elizabeth Cabrera</t>
  </si>
  <si>
    <t>New Monica, North Dakota, 83940</t>
  </si>
  <si>
    <t>POL77239759</t>
  </si>
  <si>
    <t>AGT18473213</t>
  </si>
  <si>
    <t>CUST26368794</t>
  </si>
  <si>
    <t>Elizabeth Thomas</t>
  </si>
  <si>
    <t>Sarahchester, Nevada, 39895</t>
  </si>
  <si>
    <t>POL80418743</t>
  </si>
  <si>
    <t>AGT32676513</t>
  </si>
  <si>
    <t>POL98372511</t>
  </si>
  <si>
    <t>AGT63146320</t>
  </si>
  <si>
    <t>CUST88644901</t>
  </si>
  <si>
    <t>Jessica Barton</t>
  </si>
  <si>
    <t>West Dale, Illinois, 02528</t>
  </si>
  <si>
    <t>POL87324459</t>
  </si>
  <si>
    <t>AGT79793391</t>
  </si>
  <si>
    <t>CUST73072285</t>
  </si>
  <si>
    <t>Debbie King</t>
  </si>
  <si>
    <t>Jessicatown, Rhode Island, 70755</t>
  </si>
  <si>
    <t>POL99568401</t>
  </si>
  <si>
    <t>AGT94029881</t>
  </si>
  <si>
    <t>POL64216260</t>
  </si>
  <si>
    <t>AGT47482676</t>
  </si>
  <si>
    <t>CUST81171278</t>
  </si>
  <si>
    <t>Dawn Blevins</t>
  </si>
  <si>
    <t>Jesseland, Kentucky, 09088</t>
  </si>
  <si>
    <t>POL85798962</t>
  </si>
  <si>
    <t>AGT92189752</t>
  </si>
  <si>
    <t>CUST03356078</t>
  </si>
  <si>
    <t>Ryan Moran</t>
  </si>
  <si>
    <t>Millerstad, South Dakota, 02732</t>
  </si>
  <si>
    <t>POL01510023</t>
  </si>
  <si>
    <t>AGT41113260</t>
  </si>
  <si>
    <t>CUST90642961</t>
  </si>
  <si>
    <t>Anthony Nelson</t>
  </si>
  <si>
    <t>Warrenton, Tennessee, 30325</t>
  </si>
  <si>
    <t>POL44007868</t>
  </si>
  <si>
    <t>AGT30037297</t>
  </si>
  <si>
    <t>CUST89642786</t>
  </si>
  <si>
    <t>Benjamin Martinez</t>
  </si>
  <si>
    <t>Hillland, Ohio, 76929</t>
  </si>
  <si>
    <t>POL31424622</t>
  </si>
  <si>
    <t>AGT35643053</t>
  </si>
  <si>
    <t>CUST26374212</t>
  </si>
  <si>
    <t>Jennifer Robinson</t>
  </si>
  <si>
    <t>Booneshire, Wisconsin, 15476</t>
  </si>
  <si>
    <t>POL84309166</t>
  </si>
  <si>
    <t>AGT49302379</t>
  </si>
  <si>
    <t>CUST20529547</t>
  </si>
  <si>
    <t>Diana Wood</t>
  </si>
  <si>
    <t>New James, Indiana, 54363</t>
  </si>
  <si>
    <t>POL67368474</t>
  </si>
  <si>
    <t>AGT57481792</t>
  </si>
  <si>
    <t>CUST32463831</t>
  </si>
  <si>
    <t>Linda King</t>
  </si>
  <si>
    <t>Rhondaton, Illinois, 04756</t>
  </si>
  <si>
    <t>POL68941545</t>
  </si>
  <si>
    <t>AGT21463854</t>
  </si>
  <si>
    <t>CUST49183323</t>
  </si>
  <si>
    <t>Dawnland, Idaho, 37343</t>
  </si>
  <si>
    <t>POL09746785</t>
  </si>
  <si>
    <t>AGT87700807</t>
  </si>
  <si>
    <t>CUST22397471</t>
  </si>
  <si>
    <t>Justin Bradshaw</t>
  </si>
  <si>
    <t>East Daniellefurt, New Hampshire, 94289</t>
  </si>
  <si>
    <t>POL50777099</t>
  </si>
  <si>
    <t>AGT33628816</t>
  </si>
  <si>
    <t>POL38710685</t>
  </si>
  <si>
    <t>AGT65808447</t>
  </si>
  <si>
    <t>POL55024911</t>
  </si>
  <si>
    <t>AGT53154445</t>
  </si>
  <si>
    <t>CUST41660600</t>
  </si>
  <si>
    <t>Michael Johnson</t>
  </si>
  <si>
    <t>South Luisberg, Minnesota, 36861</t>
  </si>
  <si>
    <t>POL73888890</t>
  </si>
  <si>
    <t>AGT20276874</t>
  </si>
  <si>
    <t>POL33741751</t>
  </si>
  <si>
    <t>AGT84895197</t>
  </si>
  <si>
    <t>CUST51835889</t>
  </si>
  <si>
    <t>Justin Davenport</t>
  </si>
  <si>
    <t>Alvarezmouth, Iowa, 01596</t>
  </si>
  <si>
    <t>POL14708909</t>
  </si>
  <si>
    <t>AGT16108986</t>
  </si>
  <si>
    <t>CUST63154819</t>
  </si>
  <si>
    <t>Mark Hall</t>
  </si>
  <si>
    <t>South Roberthaven, California, 64415</t>
  </si>
  <si>
    <t>POL51383212</t>
  </si>
  <si>
    <t>AGT24641573</t>
  </si>
  <si>
    <t>CUST12423616</t>
  </si>
  <si>
    <t>Joshua White</t>
  </si>
  <si>
    <t>Lake Davidfort, Kansas, 72673</t>
  </si>
  <si>
    <t>POL26761597</t>
  </si>
  <si>
    <t>AGT79629588</t>
  </si>
  <si>
    <t>CUST24733880</t>
  </si>
  <si>
    <t>Jessica Webster</t>
  </si>
  <si>
    <t>North James, Pennsylvania, 43344</t>
  </si>
  <si>
    <t>POL76939080</t>
  </si>
  <si>
    <t>AGT34618821</t>
  </si>
  <si>
    <t>POL00118999</t>
  </si>
  <si>
    <t>AGT67430832</t>
  </si>
  <si>
    <t>CUST47568893</t>
  </si>
  <si>
    <t>Andrew Frey</t>
  </si>
  <si>
    <t>Jenniferland, Delaware, 06134</t>
  </si>
  <si>
    <t>POL77789737</t>
  </si>
  <si>
    <t>AGT27971733</t>
  </si>
  <si>
    <t>POL89850916</t>
  </si>
  <si>
    <t>AGT17604560</t>
  </si>
  <si>
    <t>POL05034207</t>
  </si>
  <si>
    <t>AGT39654470</t>
  </si>
  <si>
    <t>CUST44539389</t>
  </si>
  <si>
    <t>Steven Alvarado</t>
  </si>
  <si>
    <t>South Gregory, West Virginia, 63289</t>
  </si>
  <si>
    <t>POL23016733</t>
  </si>
  <si>
    <t>AGT60532647</t>
  </si>
  <si>
    <t>CUST14150904</t>
  </si>
  <si>
    <t>Lisa Hayden</t>
  </si>
  <si>
    <t>New Scottton, Washington, 63895</t>
  </si>
  <si>
    <t>POL80170716</t>
  </si>
  <si>
    <t>AGT22085996</t>
  </si>
  <si>
    <t>POL91203477</t>
  </si>
  <si>
    <t>AGT08551281</t>
  </si>
  <si>
    <t>POL98891714</t>
  </si>
  <si>
    <t>AGT17349029</t>
  </si>
  <si>
    <t>POL08723809</t>
  </si>
  <si>
    <t>AGT28402315</t>
  </si>
  <si>
    <t>CUST48596545</t>
  </si>
  <si>
    <t>Tara Andrews</t>
  </si>
  <si>
    <t>Lake Lauren, Idaho, 62903</t>
  </si>
  <si>
    <t>POL69044273</t>
  </si>
  <si>
    <t>AGT40284512</t>
  </si>
  <si>
    <t>CUST38657323</t>
  </si>
  <si>
    <t>Katherine Miller</t>
  </si>
  <si>
    <t>Robertton, Mississippi, 03651</t>
  </si>
  <si>
    <t>POL73324138</t>
  </si>
  <si>
    <t>AGT65385340</t>
  </si>
  <si>
    <t>CUST04292052</t>
  </si>
  <si>
    <t>Alexander Gregory</t>
  </si>
  <si>
    <t>Jordanland, North Dakota, 83471</t>
  </si>
  <si>
    <t>POL77654130</t>
  </si>
  <si>
    <t>AGT93505986</t>
  </si>
  <si>
    <t>CUST29805169</t>
  </si>
  <si>
    <t>Patricia Davis</t>
  </si>
  <si>
    <t>Andersonmouth, Vermont, 01999</t>
  </si>
  <si>
    <t>POL11311249</t>
  </si>
  <si>
    <t>AGT08375141</t>
  </si>
  <si>
    <t>POL37303684</t>
  </si>
  <si>
    <t>AGT84891354</t>
  </si>
  <si>
    <t>POL14554808</t>
  </si>
  <si>
    <t>AGT36525834</t>
  </si>
  <si>
    <t>CUST37261327</t>
  </si>
  <si>
    <t>Wesley Walker</t>
  </si>
  <si>
    <t>Port Jessica, South Carolina, 75827</t>
  </si>
  <si>
    <t>POL69041241</t>
  </si>
  <si>
    <t>AGT69494978</t>
  </si>
  <si>
    <t>CUST43341884</t>
  </si>
  <si>
    <t>Daniel Collins</t>
  </si>
  <si>
    <t>Lake Paul, Minnesota, 72198</t>
  </si>
  <si>
    <t>POL91245659</t>
  </si>
  <si>
    <t>AGT51486795</t>
  </si>
  <si>
    <t>CUST26810490</t>
  </si>
  <si>
    <t>Kaitlyn Smith</t>
  </si>
  <si>
    <t>Cainfort, Nevada, 03980</t>
  </si>
  <si>
    <t>POL15272448</t>
  </si>
  <si>
    <t>AGT60693073</t>
  </si>
  <si>
    <t>CUST94275292</t>
  </si>
  <si>
    <t>Marc Francis</t>
  </si>
  <si>
    <t>Charleneburgh, Florida, 48683</t>
  </si>
  <si>
    <t>POL13777499</t>
  </si>
  <si>
    <t>AGT78263439</t>
  </si>
  <si>
    <t>POL87464804</t>
  </si>
  <si>
    <t>AGT67767397</t>
  </si>
  <si>
    <t>POL04101668</t>
  </si>
  <si>
    <t>AGT39272724</t>
  </si>
  <si>
    <t>POL13892354</t>
  </si>
  <si>
    <t>AGT81769001</t>
  </si>
  <si>
    <t>CUST00235004</t>
  </si>
  <si>
    <t>Justin Edwards</t>
  </si>
  <si>
    <t>New Victorside, South Carolina, 48392</t>
  </si>
  <si>
    <t>POL89907664</t>
  </si>
  <si>
    <t>AGT26990736</t>
  </si>
  <si>
    <t>CUST99094010</t>
  </si>
  <si>
    <t>Joanne Williams</t>
  </si>
  <si>
    <t>Jackiemouth, New Jersey, 82948</t>
  </si>
  <si>
    <t>POL66258798</t>
  </si>
  <si>
    <t>AGT02116137</t>
  </si>
  <si>
    <t>CUST78659447</t>
  </si>
  <si>
    <t>Alexander Olsen</t>
  </si>
  <si>
    <t>Jasonberg, North Dakota, 58492</t>
  </si>
  <si>
    <t>POL07905542</t>
  </si>
  <si>
    <t>AGT30914608</t>
  </si>
  <si>
    <t>CUST42468228</t>
  </si>
  <si>
    <t>Kristen Cook</t>
  </si>
  <si>
    <t>Port Paulbury, Nevada, 22924</t>
  </si>
  <si>
    <t>POL44711941</t>
  </si>
  <si>
    <t>AGT38652107</t>
  </si>
  <si>
    <t>POL54078734</t>
  </si>
  <si>
    <t>AGT03169551</t>
  </si>
  <si>
    <t>CUST02223205</t>
  </si>
  <si>
    <t>Dr. Nathan Rodriguez</t>
  </si>
  <si>
    <t>Port Allen, Washington, 87131</t>
  </si>
  <si>
    <t>POL06244566</t>
  </si>
  <si>
    <t>AGT41438464</t>
  </si>
  <si>
    <t>POL83922217</t>
  </si>
  <si>
    <t>AGT97731998</t>
  </si>
  <si>
    <t>POL35439402</t>
  </si>
  <si>
    <t>AGT62659202</t>
  </si>
  <si>
    <t>CUST69591551</t>
  </si>
  <si>
    <t>Steven Cook</t>
  </si>
  <si>
    <t>East Steven, West Virginia, 06733</t>
  </si>
  <si>
    <t>POL77225479</t>
  </si>
  <si>
    <t>AGT47730022</t>
  </si>
  <si>
    <t>CUST71216300</t>
  </si>
  <si>
    <t>Philip Salazar</t>
  </si>
  <si>
    <t>Port Devon, Rhode Island, 41100</t>
  </si>
  <si>
    <t>POL63375937</t>
  </si>
  <si>
    <t>AGT40004865</t>
  </si>
  <si>
    <t>CUST80003725</t>
  </si>
  <si>
    <t>Sherri Fowler</t>
  </si>
  <si>
    <t>Johnsonville, Kentucky, 06400</t>
  </si>
  <si>
    <t>POL11591403</t>
  </si>
  <si>
    <t>AGT15119685</t>
  </si>
  <si>
    <t>CUST45887020</t>
  </si>
  <si>
    <t>Stephanie Webb</t>
  </si>
  <si>
    <t>Christianburgh, Ohio, 10725</t>
  </si>
  <si>
    <t>POL37452247</t>
  </si>
  <si>
    <t>AGT47050590</t>
  </si>
  <si>
    <t>CUST11027799</t>
  </si>
  <si>
    <t>Jennifer Herrera MD</t>
  </si>
  <si>
    <t>Colleenmouth, Washington, 75406</t>
  </si>
  <si>
    <t>POL55451317</t>
  </si>
  <si>
    <t>AGT45353150</t>
  </si>
  <si>
    <t>CUST90434699</t>
  </si>
  <si>
    <t>Erik Little</t>
  </si>
  <si>
    <t>Aaronside, New Hampshire, 01491</t>
  </si>
  <si>
    <t>POL39253825</t>
  </si>
  <si>
    <t>AGT71114471</t>
  </si>
  <si>
    <t>POL16711858</t>
  </si>
  <si>
    <t>AGT29267388</t>
  </si>
  <si>
    <t>CUST37303935</t>
  </si>
  <si>
    <t>Teresa Richardson</t>
  </si>
  <si>
    <t>Sotoland, Iowa, 73285</t>
  </si>
  <si>
    <t>POL73147278</t>
  </si>
  <si>
    <t>AGT63238214</t>
  </si>
  <si>
    <t>POL82889617</t>
  </si>
  <si>
    <t>AGT80411153</t>
  </si>
  <si>
    <t>POL12700129</t>
  </si>
  <si>
    <t>AGT42600032</t>
  </si>
  <si>
    <t>CUST86083356</t>
  </si>
  <si>
    <t>Jonathan Romero</t>
  </si>
  <si>
    <t>Suttonton, Vermont, 79645</t>
  </si>
  <si>
    <t>POL85929126</t>
  </si>
  <si>
    <t>AGT14925607</t>
  </si>
  <si>
    <t>POL11129837</t>
  </si>
  <si>
    <t>AGT12037649</t>
  </si>
  <si>
    <t>CUST73244149</t>
  </si>
  <si>
    <t>Heather Anthony</t>
  </si>
  <si>
    <t>South Carlhaven, Utah, 45386</t>
  </si>
  <si>
    <t>POL15877374</t>
  </si>
  <si>
    <t>AGT32065514</t>
  </si>
  <si>
    <t>CUST92649785</t>
  </si>
  <si>
    <t>Jennifer Smith</t>
  </si>
  <si>
    <t>Emilyfort, Georgia, 44168</t>
  </si>
  <si>
    <t>POL30158428</t>
  </si>
  <si>
    <t>AGT94864562</t>
  </si>
  <si>
    <t>CUST90055777</t>
  </si>
  <si>
    <t>Aimee Velazquez</t>
  </si>
  <si>
    <t>Deannaburgh, New Hampshire, 71215</t>
  </si>
  <si>
    <t>POL23605253</t>
  </si>
  <si>
    <t>AGT36736858</t>
  </si>
  <si>
    <t>CUST74645435</t>
  </si>
  <si>
    <t>Donald Rasmussen</t>
  </si>
  <si>
    <t>Lake Sarahland, Kansas, 53889</t>
  </si>
  <si>
    <t>POL17257260</t>
  </si>
  <si>
    <t>AGT09931093</t>
  </si>
  <si>
    <t>CUST22367504</t>
  </si>
  <si>
    <t>Janet Jones</t>
  </si>
  <si>
    <t>East Stephanietown, Idaho, 38857</t>
  </si>
  <si>
    <t>POL34306249</t>
  </si>
  <si>
    <t>AGT52266112</t>
  </si>
  <si>
    <t>POL74295287</t>
  </si>
  <si>
    <t>AGT38447281</t>
  </si>
  <si>
    <t>CUST69731918</t>
  </si>
  <si>
    <t>Jeffrey Cervantes</t>
  </si>
  <si>
    <t>Melissaborough, Wyoming, 11334</t>
  </si>
  <si>
    <t>POL51196030</t>
  </si>
  <si>
    <t>AGT37027754</t>
  </si>
  <si>
    <t>CUST86382364</t>
  </si>
  <si>
    <t>Bryan Powell</t>
  </si>
  <si>
    <t>Schmitthaven, Washington, 67160</t>
  </si>
  <si>
    <t>POL93775978</t>
  </si>
  <si>
    <t>AGT36408447</t>
  </si>
  <si>
    <t>POL77433567</t>
  </si>
  <si>
    <t>AGT39696317</t>
  </si>
  <si>
    <t>CUST81280296</t>
  </si>
  <si>
    <t>Ryan Robinson</t>
  </si>
  <si>
    <t>Port Lauren, Kentucky, 02783</t>
  </si>
  <si>
    <t>POL87102563</t>
  </si>
  <si>
    <t>AGT66271496</t>
  </si>
  <si>
    <t>POL87711451</t>
  </si>
  <si>
    <t>AGT16180070</t>
  </si>
  <si>
    <t>POL25301637</t>
  </si>
  <si>
    <t>AGT58061031</t>
  </si>
  <si>
    <t>POL81732788</t>
  </si>
  <si>
    <t>AGT46684672</t>
  </si>
  <si>
    <t>CUST70959994</t>
  </si>
  <si>
    <t>Belinda Warren</t>
  </si>
  <si>
    <t>Andersonshire, Kentucky, 43808</t>
  </si>
  <si>
    <t>POL31903736</t>
  </si>
  <si>
    <t>AGT64151291</t>
  </si>
  <si>
    <t>POL48910951</t>
  </si>
  <si>
    <t>AGT18548727</t>
  </si>
  <si>
    <t>CUST28321995</t>
  </si>
  <si>
    <t>Michael Fernandez</t>
  </si>
  <si>
    <t>Mitchellstad, New Jersey, 07880</t>
  </si>
  <si>
    <t>POL63634769</t>
  </si>
  <si>
    <t>AGT59901984</t>
  </si>
  <si>
    <t>CUST92735077</t>
  </si>
  <si>
    <t>Kenneth Hess</t>
  </si>
  <si>
    <t>Kathleenstad, Wyoming, 05745</t>
  </si>
  <si>
    <t>POL07274715</t>
  </si>
  <si>
    <t>AGT65216818</t>
  </si>
  <si>
    <t>CUST77262045</t>
  </si>
  <si>
    <t>Andrea Ward</t>
  </si>
  <si>
    <t>Port Joseph, Ohio, 73737</t>
  </si>
  <si>
    <t>POL12590644</t>
  </si>
  <si>
    <t>AGT16469757</t>
  </si>
  <si>
    <t>CUST71945509</t>
  </si>
  <si>
    <t>Barbara West</t>
  </si>
  <si>
    <t>West John, Utah, 53833</t>
  </si>
  <si>
    <t>POL97001754</t>
  </si>
  <si>
    <t>AGT17326060</t>
  </si>
  <si>
    <t>POL53556659</t>
  </si>
  <si>
    <t>AGT25246522</t>
  </si>
  <si>
    <t>CUST55277516</t>
  </si>
  <si>
    <t>Kathleen Lopez</t>
  </si>
  <si>
    <t>North Kellyborough, Arkansas, 40357</t>
  </si>
  <si>
    <t>POL04897483</t>
  </si>
  <si>
    <t>AGT59173331</t>
  </si>
  <si>
    <t>POL70622668</t>
  </si>
  <si>
    <t>AGT53106428</t>
  </si>
  <si>
    <t>CUST72431417</t>
  </si>
  <si>
    <t>Port Tamarabury, South Carolina, 21225</t>
  </si>
  <si>
    <t>POL28937515</t>
  </si>
  <si>
    <t>AGT55769526</t>
  </si>
  <si>
    <t>POL23811097</t>
  </si>
  <si>
    <t>AGT52885252</t>
  </si>
  <si>
    <t>CUST76994713</t>
  </si>
  <si>
    <t>Kimberly Heath</t>
  </si>
  <si>
    <t>West Barbara, New Hampshire, 20311</t>
  </si>
  <si>
    <t>POL21160213</t>
  </si>
  <si>
    <t>AGT95222087</t>
  </si>
  <si>
    <t>POL06923773</t>
  </si>
  <si>
    <t>AGT66411959</t>
  </si>
  <si>
    <t>CUST56206893</t>
  </si>
  <si>
    <t>Monica Smith</t>
  </si>
  <si>
    <t>Melissatown, Georgia, 01044</t>
  </si>
  <si>
    <t>POL01410101</t>
  </si>
  <si>
    <t>AGT91588051</t>
  </si>
  <si>
    <t>POL27507809</t>
  </si>
  <si>
    <t>AGT58342090</t>
  </si>
  <si>
    <t>POL64728367</t>
  </si>
  <si>
    <t>AGT19741940</t>
  </si>
  <si>
    <t>CUST26711431</t>
  </si>
  <si>
    <t>James Fisher</t>
  </si>
  <si>
    <t>Powellshire, Idaho, 57671</t>
  </si>
  <si>
    <t>POL98942710</t>
  </si>
  <si>
    <t>AGT26624177</t>
  </si>
  <si>
    <t>CUST03582753</t>
  </si>
  <si>
    <t>Nicholas Ross</t>
  </si>
  <si>
    <t>South Lisa, Alaska, 87527</t>
  </si>
  <si>
    <t>POL17217470</t>
  </si>
  <si>
    <t>AGT83115956</t>
  </si>
  <si>
    <t>CUST25971692</t>
  </si>
  <si>
    <t>Dawn Moore</t>
  </si>
  <si>
    <t>New Michelle, Georgia, 61131</t>
  </si>
  <si>
    <t>POL04461844</t>
  </si>
  <si>
    <t>AGT48332968</t>
  </si>
  <si>
    <t>CUST37031571</t>
  </si>
  <si>
    <t>Karen Sanders</t>
  </si>
  <si>
    <t>East Bruce, Florida, 14855</t>
  </si>
  <si>
    <t>POL40212338</t>
  </si>
  <si>
    <t>AGT75628110</t>
  </si>
  <si>
    <t>CUST88370333</t>
  </si>
  <si>
    <t>Kelly Mccarty</t>
  </si>
  <si>
    <t>New Jeffreyfurt, Tennessee, 87808</t>
  </si>
  <si>
    <t>POL52716316</t>
  </si>
  <si>
    <t>AGT46245679</t>
  </si>
  <si>
    <t>Andrea Fletcher</t>
  </si>
  <si>
    <t>CUST98599943</t>
  </si>
  <si>
    <t>Christopher Herring</t>
  </si>
  <si>
    <t>South Josebury, Hawaii, 97536</t>
  </si>
  <si>
    <t>POL72761852</t>
  </si>
  <si>
    <t>AGT78283912</t>
  </si>
  <si>
    <t>CUST82315883</t>
  </si>
  <si>
    <t>Tanya Carter</t>
  </si>
  <si>
    <t>Calhounhaven, Tennessee, 97789</t>
  </si>
  <si>
    <t>POL97015902</t>
  </si>
  <si>
    <t>AGT61732057</t>
  </si>
  <si>
    <t>CUST25828676</t>
  </si>
  <si>
    <t>Heidi Carpenter</t>
  </si>
  <si>
    <t>Youngview, Rhode Island, 86579</t>
  </si>
  <si>
    <t>POL64120908</t>
  </si>
  <si>
    <t>AGT47758772</t>
  </si>
  <si>
    <t>CUST71031652</t>
  </si>
  <si>
    <t>Michael Williams</t>
  </si>
  <si>
    <t>Youngchester, Wisconsin, 22579</t>
  </si>
  <si>
    <t>POL03021304</t>
  </si>
  <si>
    <t>AGT42647380</t>
  </si>
  <si>
    <t>POL76589663</t>
  </si>
  <si>
    <t>AGT21163924</t>
  </si>
  <si>
    <t>CUST86652981</t>
  </si>
  <si>
    <t>Christopher Hansen</t>
  </si>
  <si>
    <t>Jonesport, Michigan, 12364</t>
  </si>
  <si>
    <t>POL08617665</t>
  </si>
  <si>
    <t>AGT14590693</t>
  </si>
  <si>
    <t>CUST71560537</t>
  </si>
  <si>
    <t>Jeffery Humphrey</t>
  </si>
  <si>
    <t>Port Loganstad, Alaska, 85505</t>
  </si>
  <si>
    <t>POL15463503</t>
  </si>
  <si>
    <t>AGT82854714</t>
  </si>
  <si>
    <t>CUST83712658</t>
  </si>
  <si>
    <t>Lawrence Wilson</t>
  </si>
  <si>
    <t>Glennborough, North Carolina, 80464</t>
  </si>
  <si>
    <t>POL03596444</t>
  </si>
  <si>
    <t>AGT07814678</t>
  </si>
  <si>
    <t>POL39689030</t>
  </si>
  <si>
    <t>AGT29154185</t>
  </si>
  <si>
    <t>CUST13129700</t>
  </si>
  <si>
    <t>Thomas Flores</t>
  </si>
  <si>
    <t>Warrenberg, Alabama, 38121</t>
  </si>
  <si>
    <t>POL09444948</t>
  </si>
  <si>
    <t>AGT43552718</t>
  </si>
  <si>
    <t>CUST15980899</t>
  </si>
  <si>
    <t>Kerry Wright</t>
  </si>
  <si>
    <t>South Kellichester, New Mexico, 71191</t>
  </si>
  <si>
    <t>POL91751592</t>
  </si>
  <si>
    <t>AGT23134524</t>
  </si>
  <si>
    <t>POL81359394</t>
  </si>
  <si>
    <t>AGT37947333</t>
  </si>
  <si>
    <t>CUST65451880</t>
  </si>
  <si>
    <t>Pamela Walker</t>
  </si>
  <si>
    <t>East Megan, Montana, 38233</t>
  </si>
  <si>
    <t>POL19560921</t>
  </si>
  <si>
    <t>AGT32587763</t>
  </si>
  <si>
    <t>POL35164038</t>
  </si>
  <si>
    <t>AGT91260332</t>
  </si>
  <si>
    <t>POL08325136</t>
  </si>
  <si>
    <t>AGT79303755</t>
  </si>
  <si>
    <t>CUST68265494</t>
  </si>
  <si>
    <t>Emily Hess</t>
  </si>
  <si>
    <t>Michelleland, North Carolina, 41415</t>
  </si>
  <si>
    <t>POL17801092</t>
  </si>
  <si>
    <t>AGT20596661</t>
  </si>
  <si>
    <t>CUST76892770</t>
  </si>
  <si>
    <t>Kristin Preston</t>
  </si>
  <si>
    <t>Port Charlestown, Kentucky, 28536</t>
  </si>
  <si>
    <t>POL27310887</t>
  </si>
  <si>
    <t>AGT04159621</t>
  </si>
  <si>
    <t>POL88177917</t>
  </si>
  <si>
    <t>AGT57022960</t>
  </si>
  <si>
    <t>POL71198375</t>
  </si>
  <si>
    <t>AGT98068227</t>
  </si>
  <si>
    <t>CUST08131553</t>
  </si>
  <si>
    <t>Susan Hansen</t>
  </si>
  <si>
    <t>Walkerview, West Virginia, 16085</t>
  </si>
  <si>
    <t>POL11486850</t>
  </si>
  <si>
    <t>AGT31859382</t>
  </si>
  <si>
    <t>CUST93751085</t>
  </si>
  <si>
    <t>Charles Smith</t>
  </si>
  <si>
    <t>Brooksfurt, Tennessee, 73123</t>
  </si>
  <si>
    <t>POL26656861</t>
  </si>
  <si>
    <t>AGT19894422</t>
  </si>
  <si>
    <t>CUST06182214</t>
  </si>
  <si>
    <t>Matthew Reyes</t>
  </si>
  <si>
    <t>New Scott, North Carolina, 45917</t>
  </si>
  <si>
    <t>POL40579539</t>
  </si>
  <si>
    <t>AGT47605848</t>
  </si>
  <si>
    <t>POL02880116</t>
  </si>
  <si>
    <t>AGT25529286</t>
  </si>
  <si>
    <t>CUST03313167</t>
  </si>
  <si>
    <t>Edward Abbott</t>
  </si>
  <si>
    <t>New Samantha, Mississippi, 20651</t>
  </si>
  <si>
    <t>POL12156543</t>
  </si>
  <si>
    <t>AGT65868912</t>
  </si>
  <si>
    <t>POL36885821</t>
  </si>
  <si>
    <t>AGT32963960</t>
  </si>
  <si>
    <t>CUST51350628</t>
  </si>
  <si>
    <t>James Barton</t>
  </si>
  <si>
    <t>Donaldmouth, Ohio, 98957</t>
  </si>
  <si>
    <t>POL45444901</t>
  </si>
  <si>
    <t>AGT91920072</t>
  </si>
  <si>
    <t>CUST20569770</t>
  </si>
  <si>
    <t>William Holmes</t>
  </si>
  <si>
    <t>Parkerport, Rhode Island, 26583</t>
  </si>
  <si>
    <t>POL23336703</t>
  </si>
  <si>
    <t>AGT85371670</t>
  </si>
  <si>
    <t>POL35649929</t>
  </si>
  <si>
    <t>AGT29805386</t>
  </si>
  <si>
    <t>CUST90250475</t>
  </si>
  <si>
    <t>Jamie Murphy</t>
  </si>
  <si>
    <t>Erictown, North Carolina, 93576</t>
  </si>
  <si>
    <t>POL94737563</t>
  </si>
  <si>
    <t>AGT36235940</t>
  </si>
  <si>
    <t>POL50628119</t>
  </si>
  <si>
    <t>AGT33658631</t>
  </si>
  <si>
    <t>CUST61884842</t>
  </si>
  <si>
    <t>Daniel Vaughn</t>
  </si>
  <si>
    <t>Josephhaven, Mississippi, 98386</t>
  </si>
  <si>
    <t>POL68938255</t>
  </si>
  <si>
    <t>AGT01771434</t>
  </si>
  <si>
    <t>CUST27098051</t>
  </si>
  <si>
    <t>Robert Garcia</t>
  </si>
  <si>
    <t>New Alison, West Virginia, 90773</t>
  </si>
  <si>
    <t>POL32652128</t>
  </si>
  <si>
    <t>AGT04369785</t>
  </si>
  <si>
    <t>CUST55190857</t>
  </si>
  <si>
    <t>Samuel Hawkins</t>
  </si>
  <si>
    <t>North Robertville, New Hampshire, 37061</t>
  </si>
  <si>
    <t>POL89122177</t>
  </si>
  <si>
    <t>AGT34561941</t>
  </si>
  <si>
    <t>POL31761126</t>
  </si>
  <si>
    <t>AGT53047258</t>
  </si>
  <si>
    <t>Melissa Cruz</t>
  </si>
  <si>
    <t>CUST92868253</t>
  </si>
  <si>
    <t>Samantha Powell</t>
  </si>
  <si>
    <t>East Amanda, Louisiana, 20974</t>
  </si>
  <si>
    <t>POL48483047</t>
  </si>
  <si>
    <t>AGT25520910</t>
  </si>
  <si>
    <t>CUST43165625</t>
  </si>
  <si>
    <t>Laura Arnold</t>
  </si>
  <si>
    <t>Garciaport, Louisiana, 93501</t>
  </si>
  <si>
    <t>POL90757042</t>
  </si>
  <si>
    <t>AGT16937584</t>
  </si>
  <si>
    <t>POL25834055</t>
  </si>
  <si>
    <t>AGT10709446</t>
  </si>
  <si>
    <t>POL20769779</t>
  </si>
  <si>
    <t>AGT61874125</t>
  </si>
  <si>
    <t>CUST18666306</t>
  </si>
  <si>
    <t>Jon Fuentes</t>
  </si>
  <si>
    <t>Stephenchester, Kentucky, 79826</t>
  </si>
  <si>
    <t>POL57863591</t>
  </si>
  <si>
    <t>AGT28190372</t>
  </si>
  <si>
    <t>POL42505976</t>
  </si>
  <si>
    <t>AGT39463022</t>
  </si>
  <si>
    <t>POL07215641</t>
  </si>
  <si>
    <t>AGT36770106</t>
  </si>
  <si>
    <t>CUST13230682</t>
  </si>
  <si>
    <t>Steven Atkinson</t>
  </si>
  <si>
    <t>New Alex, Nevada, 05557</t>
  </si>
  <si>
    <t>POL89319438</t>
  </si>
  <si>
    <t>AGT99661961</t>
  </si>
  <si>
    <t>CUST51004971</t>
  </si>
  <si>
    <t>Michelle Mitchell</t>
  </si>
  <si>
    <t>Jerryhaven, Missouri, 10602</t>
  </si>
  <si>
    <t>POL32747822</t>
  </si>
  <si>
    <t>AGT64437433</t>
  </si>
  <si>
    <t>CUST61593818</t>
  </si>
  <si>
    <t>Shannon Mcgee</t>
  </si>
  <si>
    <t>New Amyhaven, Tennessee, 56073</t>
  </si>
  <si>
    <t>POL81031536</t>
  </si>
  <si>
    <t>AGT72564820</t>
  </si>
  <si>
    <t>CUST66496256</t>
  </si>
  <si>
    <t>Marissa Taylor</t>
  </si>
  <si>
    <t>Hallfurt, Maryland, 66671</t>
  </si>
  <si>
    <t>POL48926274</t>
  </si>
  <si>
    <t>AGT88114193</t>
  </si>
  <si>
    <t>CUST28778699</t>
  </si>
  <si>
    <t>Jill Fisher</t>
  </si>
  <si>
    <t>Lindaville, New Mexico, 06808</t>
  </si>
  <si>
    <t>POL47115213</t>
  </si>
  <si>
    <t>AGT45333149</t>
  </si>
  <si>
    <t>CUST24119331</t>
  </si>
  <si>
    <t>Caleb Baker</t>
  </si>
  <si>
    <t>Mcbridebury, New Jersey, 23727</t>
  </si>
  <si>
    <t>POL92505335</t>
  </si>
  <si>
    <t>AGT26056733</t>
  </si>
  <si>
    <t>CUST45786640</t>
  </si>
  <si>
    <t>Adam Sexton</t>
  </si>
  <si>
    <t>Briantown, Connecticut, 65739</t>
  </si>
  <si>
    <t>POL12620607</t>
  </si>
  <si>
    <t>AGT97506551</t>
  </si>
  <si>
    <t>CUST94262195</t>
  </si>
  <si>
    <t>Mercedes Houston</t>
  </si>
  <si>
    <t>Marcusmouth, South Carolina, 86583</t>
  </si>
  <si>
    <t>POL17206182</t>
  </si>
  <si>
    <t>AGT29527244</t>
  </si>
  <si>
    <t>CUST58292065</t>
  </si>
  <si>
    <t>Mark Rogers</t>
  </si>
  <si>
    <t>West Billport, New York, 96926</t>
  </si>
  <si>
    <t>POL83671253</t>
  </si>
  <si>
    <t>AGT54362901</t>
  </si>
  <si>
    <t>POL66448558</t>
  </si>
  <si>
    <t>AGT41800937</t>
  </si>
  <si>
    <t>POL50049784</t>
  </si>
  <si>
    <t>AGT71602352</t>
  </si>
  <si>
    <t>CUST80277031</t>
  </si>
  <si>
    <t>Mary Hawkins</t>
  </si>
  <si>
    <t>East Lauren, Arkansas, 74718</t>
  </si>
  <si>
    <t>POL77366966</t>
  </si>
  <si>
    <t>AGT64207575</t>
  </si>
  <si>
    <t>POL79617161</t>
  </si>
  <si>
    <t>AGT87394247</t>
  </si>
  <si>
    <t>CUST71340569</t>
  </si>
  <si>
    <t>Destiny Stevens</t>
  </si>
  <si>
    <t>East Barbarachester, Montana, 71410</t>
  </si>
  <si>
    <t>POL26935323</t>
  </si>
  <si>
    <t>AGT05448098</t>
  </si>
  <si>
    <t>POL04837231</t>
  </si>
  <si>
    <t>AGT69616013</t>
  </si>
  <si>
    <t>CUST09532877</t>
  </si>
  <si>
    <t>Catherine Willis</t>
  </si>
  <si>
    <t>Port Brittany, Wyoming, 94807</t>
  </si>
  <si>
    <t>POL22408747</t>
  </si>
  <si>
    <t>AGT58593504</t>
  </si>
  <si>
    <t>CUST88407736</t>
  </si>
  <si>
    <t>Megan Johnson</t>
  </si>
  <si>
    <t>East Jamesborough, New Hampshire, 57123</t>
  </si>
  <si>
    <t>POL45081491</t>
  </si>
  <si>
    <t>AGT94826984</t>
  </si>
  <si>
    <t>CUST50424339</t>
  </si>
  <si>
    <t>Brandon Pratt</t>
  </si>
  <si>
    <t>North Barbarafurt, Texas, 53976</t>
  </si>
  <si>
    <t>POL99021522</t>
  </si>
  <si>
    <t>AGT88433429</t>
  </si>
  <si>
    <t>POL77763107</t>
  </si>
  <si>
    <t>AGT59746341</t>
  </si>
  <si>
    <t>CUST28765452</t>
  </si>
  <si>
    <t>Tammy Harris</t>
  </si>
  <si>
    <t>Melendezfurt, Massachusetts, 23265</t>
  </si>
  <si>
    <t>POL67385863</t>
  </si>
  <si>
    <t>AGT62215753</t>
  </si>
  <si>
    <t>CUST18251614</t>
  </si>
  <si>
    <t>Phyllis Wong</t>
  </si>
  <si>
    <t>New Lisaville, Washington, 44224</t>
  </si>
  <si>
    <t>POL83435156</t>
  </si>
  <si>
    <t>AGT69147637</t>
  </si>
  <si>
    <t>CUST06384819</t>
  </si>
  <si>
    <t>Patricia Fitzgerald</t>
  </si>
  <si>
    <t>Nancymouth, Michigan, 49168</t>
  </si>
  <si>
    <t>POL52791225</t>
  </si>
  <si>
    <t>AGT05065210</t>
  </si>
  <si>
    <t>CUST38688913</t>
  </si>
  <si>
    <t>Colleen Ford</t>
  </si>
  <si>
    <t>Kellymouth, New Jersey, 06048</t>
  </si>
  <si>
    <t>POL64900151</t>
  </si>
  <si>
    <t>AGT50805566</t>
  </si>
  <si>
    <t>CUST72244441</t>
  </si>
  <si>
    <t>Daniel Hendrix</t>
  </si>
  <si>
    <t>Michaelmouth, Louisiana, 47901</t>
  </si>
  <si>
    <t>POL19672686</t>
  </si>
  <si>
    <t>AGT67899428</t>
  </si>
  <si>
    <t>POL05225694</t>
  </si>
  <si>
    <t>AGT30968592</t>
  </si>
  <si>
    <t>CUST31204776</t>
  </si>
  <si>
    <t>Yolanda Lucas</t>
  </si>
  <si>
    <t>Susanland, Idaho, 41796</t>
  </si>
  <si>
    <t>POL85070326</t>
  </si>
  <si>
    <t>AGT19757180</t>
  </si>
  <si>
    <t>CUST04808502</t>
  </si>
  <si>
    <t>Betty Sanchez</t>
  </si>
  <si>
    <t>Hollystad, Alabama, 41791</t>
  </si>
  <si>
    <t>POL38769300</t>
  </si>
  <si>
    <t>AGT57092464</t>
  </si>
  <si>
    <t>CUST49174055</t>
  </si>
  <si>
    <t>Mitchell Harding</t>
  </si>
  <si>
    <t>Ericchester, Oklahoma, 71096</t>
  </si>
  <si>
    <t>POL99391697</t>
  </si>
  <si>
    <t>AGT34197406</t>
  </si>
  <si>
    <t>POL28148630</t>
  </si>
  <si>
    <t>AGT97739615</t>
  </si>
  <si>
    <t>POL92554032</t>
  </si>
  <si>
    <t>AGT58426448</t>
  </si>
  <si>
    <t>CUST18477593</t>
  </si>
  <si>
    <t>Jerry Robinson</t>
  </si>
  <si>
    <t>Ellismouth, Massachusetts, 88035</t>
  </si>
  <si>
    <t>POL93077983</t>
  </si>
  <si>
    <t>AGT52211491</t>
  </si>
  <si>
    <t>POL31924493</t>
  </si>
  <si>
    <t>AGT63105851</t>
  </si>
  <si>
    <t>POL14005154</t>
  </si>
  <si>
    <t>AGT57795017</t>
  </si>
  <si>
    <t>CUST99001820</t>
  </si>
  <si>
    <t>Brandon Price</t>
  </si>
  <si>
    <t>East Robert, Rhode Island, 22500</t>
  </si>
  <si>
    <t>POL11981142</t>
  </si>
  <si>
    <t>AGT87886601</t>
  </si>
  <si>
    <t>CUST97565253</t>
  </si>
  <si>
    <t>Joseph Williams</t>
  </si>
  <si>
    <t>Port Timothy, North Dakota, 03228</t>
  </si>
  <si>
    <t>POL88760778</t>
  </si>
  <si>
    <t>AGT31154354</t>
  </si>
  <si>
    <t>CUST22858384</t>
  </si>
  <si>
    <t>South Bobby, Wyoming, 18433</t>
  </si>
  <si>
    <t>POL06543318</t>
  </si>
  <si>
    <t>AGT44285253</t>
  </si>
  <si>
    <t>CUST29123454</t>
  </si>
  <si>
    <t>Ryan Guzman</t>
  </si>
  <si>
    <t>New William, Ohio, 51090</t>
  </si>
  <si>
    <t>POL22416843</t>
  </si>
  <si>
    <t>AGT23333689</t>
  </si>
  <si>
    <t>POL45632663</t>
  </si>
  <si>
    <t>AGT88668143</t>
  </si>
  <si>
    <t>POL72712836</t>
  </si>
  <si>
    <t>AGT10224939</t>
  </si>
  <si>
    <t>CUST40009068</t>
  </si>
  <si>
    <t>Peter Campos</t>
  </si>
  <si>
    <t>Wilsonburgh, Georgia, 64784</t>
  </si>
  <si>
    <t>POL02314695</t>
  </si>
  <si>
    <t>AGT13212375</t>
  </si>
  <si>
    <t>CUST59376931</t>
  </si>
  <si>
    <t>Jonathan Mccarthy</t>
  </si>
  <si>
    <t>New Michaelbury, Oregon, 70591</t>
  </si>
  <si>
    <t>POL80458341</t>
  </si>
  <si>
    <t>AGT38445429</t>
  </si>
  <si>
    <t>CUST30000380</t>
  </si>
  <si>
    <t>Heather Reynolds</t>
  </si>
  <si>
    <t>Moniquechester, Wisconsin, 90238</t>
  </si>
  <si>
    <t>POL36575612</t>
  </si>
  <si>
    <t>AGT46008376</t>
  </si>
  <si>
    <t>CUST47833740</t>
  </si>
  <si>
    <t>Janice Flores</t>
  </si>
  <si>
    <t>Jonesburgh, South Dakota, 71473</t>
  </si>
  <si>
    <t>POL47441290</t>
  </si>
  <si>
    <t>AGT36488238</t>
  </si>
  <si>
    <t>CUST29312542</t>
  </si>
  <si>
    <t>Robert Martin</t>
  </si>
  <si>
    <t>Lake Christopher, New Jersey, 31354</t>
  </si>
  <si>
    <t>POL62243302</t>
  </si>
  <si>
    <t>AGT34644256</t>
  </si>
  <si>
    <t>CUST92631069</t>
  </si>
  <si>
    <t>Lucas Green</t>
  </si>
  <si>
    <t>Karahaven, Alabama, 58734</t>
  </si>
  <si>
    <t>POL24466673</t>
  </si>
  <si>
    <t>AGT57758009</t>
  </si>
  <si>
    <t>CUST04470605</t>
  </si>
  <si>
    <t>Patricia Allen</t>
  </si>
  <si>
    <t>Danielborough, Minnesota, 71133</t>
  </si>
  <si>
    <t>POL79257166</t>
  </si>
  <si>
    <t>AGT23976603</t>
  </si>
  <si>
    <t>POL04448150</t>
  </si>
  <si>
    <t>AGT38615541</t>
  </si>
  <si>
    <t>CUST16021924</t>
  </si>
  <si>
    <t>Anthony Evans</t>
  </si>
  <si>
    <t>Archertown, Nebraska, 15162</t>
  </si>
  <si>
    <t>POL52774850</t>
  </si>
  <si>
    <t>AGT28086404</t>
  </si>
  <si>
    <t>Jeffrey Williams</t>
  </si>
  <si>
    <t>CUST84381709</t>
  </si>
  <si>
    <t>Philip Stevens</t>
  </si>
  <si>
    <t>Lake Anthony, Arkansas, 78851</t>
  </si>
  <si>
    <t>POL86127854</t>
  </si>
  <si>
    <t>AGT82968492</t>
  </si>
  <si>
    <t>CUST93700561</t>
  </si>
  <si>
    <t>Stephen Miller</t>
  </si>
  <si>
    <t>Psychologist, sport and exercise</t>
  </si>
  <si>
    <t>Port Ryanmouth, Oregon, 66187</t>
  </si>
  <si>
    <t>POL21669430</t>
  </si>
  <si>
    <t>AGT40763949</t>
  </si>
  <si>
    <t>CUST61104852</t>
  </si>
  <si>
    <t>Michael Maynard</t>
  </si>
  <si>
    <t>North Danieltown, North Dakota, 57739</t>
  </si>
  <si>
    <t>POL64516432</t>
  </si>
  <si>
    <t>AGT26290466</t>
  </si>
  <si>
    <t>CUST97293125</t>
  </si>
  <si>
    <t>Christopher Black</t>
  </si>
  <si>
    <t>South Sharon, California, 24463</t>
  </si>
  <si>
    <t>POL50805715</t>
  </si>
  <si>
    <t>AGT75970650</t>
  </si>
  <si>
    <t>CUST26214584</t>
  </si>
  <si>
    <t>Alexis Williams</t>
  </si>
  <si>
    <t>Connieshire, Mississippi, 32225</t>
  </si>
  <si>
    <t>POL73957943</t>
  </si>
  <si>
    <t>AGT53760555</t>
  </si>
  <si>
    <t>POL88709617</t>
  </si>
  <si>
    <t>AGT16210818</t>
  </si>
  <si>
    <t>CUST29828643</t>
  </si>
  <si>
    <t>Heather Prince</t>
  </si>
  <si>
    <t>Port Juan, Kentucky, 39015</t>
  </si>
  <si>
    <t>POL49959847</t>
  </si>
  <si>
    <t>AGT29482086</t>
  </si>
  <si>
    <t>POL02489128</t>
  </si>
  <si>
    <t>AGT11035028</t>
  </si>
  <si>
    <t>CUST30888667</t>
  </si>
  <si>
    <t>Christine Martinez</t>
  </si>
  <si>
    <t>Sherriton, Colorado, 33783</t>
  </si>
  <si>
    <t>POL53973271</t>
  </si>
  <si>
    <t>AGT28295502</t>
  </si>
  <si>
    <t>POL79918238</t>
  </si>
  <si>
    <t>AGT02886499</t>
  </si>
  <si>
    <t>CUST75656240</t>
  </si>
  <si>
    <t>Joseph Mccarty</t>
  </si>
  <si>
    <t>Taraland, Montana, 89495</t>
  </si>
  <si>
    <t>POL63051562</t>
  </si>
  <si>
    <t>AGT88656343</t>
  </si>
  <si>
    <t>POL44871604</t>
  </si>
  <si>
    <t>AGT60252882</t>
  </si>
  <si>
    <t>CUST04029713</t>
  </si>
  <si>
    <t>Alexandra Rodriguez</t>
  </si>
  <si>
    <t>Pagehaven, Florida, 61941</t>
  </si>
  <si>
    <t>POL21924883</t>
  </si>
  <si>
    <t>AGT76505336</t>
  </si>
  <si>
    <t>POL09309739</t>
  </si>
  <si>
    <t>AGT26251970</t>
  </si>
  <si>
    <t>CUST51372892</t>
  </si>
  <si>
    <t>Roger Bruce</t>
  </si>
  <si>
    <t>Hollymouth, Florida, 45581</t>
  </si>
  <si>
    <t>POL30800309</t>
  </si>
  <si>
    <t>AGT76056841</t>
  </si>
  <si>
    <t>CUST33244265</t>
  </si>
  <si>
    <t>John Burns</t>
  </si>
  <si>
    <t>New Kenneth, Idaho, 65678</t>
  </si>
  <si>
    <t>POL48874486</t>
  </si>
  <si>
    <t>AGT59958517</t>
  </si>
  <si>
    <t>CUST88780782</t>
  </si>
  <si>
    <t>Veronica Lopez PhD</t>
  </si>
  <si>
    <t>Rodriguezview, New Mexico, 82663</t>
  </si>
  <si>
    <t>POL49350723</t>
  </si>
  <si>
    <t>AGT85582403</t>
  </si>
  <si>
    <t>POL21071314</t>
  </si>
  <si>
    <t>AGT90914747</t>
  </si>
  <si>
    <t>CUST23300167</t>
  </si>
  <si>
    <t>Cynthia Hardin</t>
  </si>
  <si>
    <t>Sarahview, Louisiana, 47584</t>
  </si>
  <si>
    <t>POL09615361</t>
  </si>
  <si>
    <t>AGT53155950</t>
  </si>
  <si>
    <t>POL41015273</t>
  </si>
  <si>
    <t>AGT87698345</t>
  </si>
  <si>
    <t>CUST90739739</t>
  </si>
  <si>
    <t>Lori Jenkins</t>
  </si>
  <si>
    <t>Adamtown, Rhode Island, 22958</t>
  </si>
  <si>
    <t>POL59354713</t>
  </si>
  <si>
    <t>AGT51191981</t>
  </si>
  <si>
    <t>POL70102364</t>
  </si>
  <si>
    <t>AGT24474884</t>
  </si>
  <si>
    <t>POL55061898</t>
  </si>
  <si>
    <t>AGT87108404</t>
  </si>
  <si>
    <t>CUST41027839</t>
  </si>
  <si>
    <t>Derek Hammond</t>
  </si>
  <si>
    <t>Victoriashire, Wyoming, 31493</t>
  </si>
  <si>
    <t>POL75813186</t>
  </si>
  <si>
    <t>AGT56661662</t>
  </si>
  <si>
    <t>POL27825756</t>
  </si>
  <si>
    <t>AGT44523020</t>
  </si>
  <si>
    <t>CUST32114499</t>
  </si>
  <si>
    <t>Gerald Larson</t>
  </si>
  <si>
    <t>Juliaside, Montana, 33100</t>
  </si>
  <si>
    <t>POL59942075</t>
  </si>
  <si>
    <t>AGT29833323</t>
  </si>
  <si>
    <t>CUST33347092</t>
  </si>
  <si>
    <t>Austin Holden</t>
  </si>
  <si>
    <t>North Audrey, Kansas, 68579</t>
  </si>
  <si>
    <t>POL54524104</t>
  </si>
  <si>
    <t>AGT77905501</t>
  </si>
  <si>
    <t>CUST95865242</t>
  </si>
  <si>
    <t>Savannah Collier</t>
  </si>
  <si>
    <t>New Rebeccastad, Alaska, 12374</t>
  </si>
  <si>
    <t>POL31141839</t>
  </si>
  <si>
    <t>AGT90193843</t>
  </si>
  <si>
    <t>POL33261817</t>
  </si>
  <si>
    <t>AGT14974884</t>
  </si>
  <si>
    <t>CUST61594133</t>
  </si>
  <si>
    <t>Ashley Irwin</t>
  </si>
  <si>
    <t>Carrieborough, Pennsylvania, 48431</t>
  </si>
  <si>
    <t>POL27435543</t>
  </si>
  <si>
    <t>AGT72581630</t>
  </si>
  <si>
    <t>POL26187162</t>
  </si>
  <si>
    <t>AGT80152734</t>
  </si>
  <si>
    <t>CUST72669050</t>
  </si>
  <si>
    <t>Andrew Cook</t>
  </si>
  <si>
    <t>Edwardsport, Wisconsin, 52001</t>
  </si>
  <si>
    <t>POL93447913</t>
  </si>
  <si>
    <t>AGT01833144</t>
  </si>
  <si>
    <t>POL19625007</t>
  </si>
  <si>
    <t>AGT71763216</t>
  </si>
  <si>
    <t>CUST03874304</t>
  </si>
  <si>
    <t>Joyce King</t>
  </si>
  <si>
    <t>Lake Lindafurt, South Carolina, 53902</t>
  </si>
  <si>
    <t>POL22478374</t>
  </si>
  <si>
    <t>AGT06015380</t>
  </si>
  <si>
    <t>POL28145230</t>
  </si>
  <si>
    <t>AGT27976365</t>
  </si>
  <si>
    <t>POL43678761</t>
  </si>
  <si>
    <t>AGT91388599</t>
  </si>
  <si>
    <t>POL17406107</t>
  </si>
  <si>
    <t>AGT71495509</t>
  </si>
  <si>
    <t>POL09725206</t>
  </si>
  <si>
    <t>AGT76227421</t>
  </si>
  <si>
    <t>CUST71794015</t>
  </si>
  <si>
    <t>Joseph Walker</t>
  </si>
  <si>
    <t>West Caroline, Kansas, 26579</t>
  </si>
  <si>
    <t>POL46127836</t>
  </si>
  <si>
    <t>AGT42352393</t>
  </si>
  <si>
    <t>CUST30511648</t>
  </si>
  <si>
    <t>Elizabeth Ward</t>
  </si>
  <si>
    <t>Scottfurt, Indiana, 67037</t>
  </si>
  <si>
    <t>POL02913059</t>
  </si>
  <si>
    <t>AGT32906349</t>
  </si>
  <si>
    <t>CUST26137895</t>
  </si>
  <si>
    <t>Ryan Thompson</t>
  </si>
  <si>
    <t>Perezville, Indiana, 03444</t>
  </si>
  <si>
    <t>POL40722779</t>
  </si>
  <si>
    <t>AGT70004940</t>
  </si>
  <si>
    <t>CUST83175784</t>
  </si>
  <si>
    <t>Michele Tucker</t>
  </si>
  <si>
    <t>New Luis, Oregon, 88973</t>
  </si>
  <si>
    <t>POL29655105</t>
  </si>
  <si>
    <t>AGT78322975</t>
  </si>
  <si>
    <t>POL22105377</t>
  </si>
  <si>
    <t>AGT46049154</t>
  </si>
  <si>
    <t>POL79694527</t>
  </si>
  <si>
    <t>AGT97763161</t>
  </si>
  <si>
    <t>CUST73055610</t>
  </si>
  <si>
    <t>Brian Johnson</t>
  </si>
  <si>
    <t>West Jesse, Illinois, 42583</t>
  </si>
  <si>
    <t>POL22426524</t>
  </si>
  <si>
    <t>AGT89814591</t>
  </si>
  <si>
    <t>CUST45352096</t>
  </si>
  <si>
    <t>Nicholas Mahoney</t>
  </si>
  <si>
    <t>Samanthaberg, Washington, 22841</t>
  </si>
  <si>
    <t>POL17634644</t>
  </si>
  <si>
    <t>AGT95106448</t>
  </si>
  <si>
    <t>POL89029482</t>
  </si>
  <si>
    <t>AGT61246211</t>
  </si>
  <si>
    <t>POL98697477</t>
  </si>
  <si>
    <t>AGT60238438</t>
  </si>
  <si>
    <t>POL44856684</t>
  </si>
  <si>
    <t>AGT91026202</t>
  </si>
  <si>
    <t>CUST75512674</t>
  </si>
  <si>
    <t>Susan Dorsey</t>
  </si>
  <si>
    <t>Russellbury, Indiana, 24491</t>
  </si>
  <si>
    <t>POL74434126</t>
  </si>
  <si>
    <t>AGT74398198</t>
  </si>
  <si>
    <t>POL34491800</t>
  </si>
  <si>
    <t>AGT77665196</t>
  </si>
  <si>
    <t>CUST68477005</t>
  </si>
  <si>
    <t>Holly Schultz</t>
  </si>
  <si>
    <t>West Lynntown, Ohio, 90242</t>
  </si>
  <si>
    <t>POL59595706</t>
  </si>
  <si>
    <t>AGT68335720</t>
  </si>
  <si>
    <t>POL33977553</t>
  </si>
  <si>
    <t>AGT30032184</t>
  </si>
  <si>
    <t>CUST40187120</t>
  </si>
  <si>
    <t>Ebony Johnson</t>
  </si>
  <si>
    <t>Jensentown, Louisiana, 06294</t>
  </si>
  <si>
    <t>POL17904439</t>
  </si>
  <si>
    <t>AGT53267607</t>
  </si>
  <si>
    <t>POL04612795</t>
  </si>
  <si>
    <t>AGT40135711</t>
  </si>
  <si>
    <t>CUST06392747</t>
  </si>
  <si>
    <t>Melissa Hughes</t>
  </si>
  <si>
    <t>Port Patriciaberg, New York, 21062</t>
  </si>
  <si>
    <t>POL07319671</t>
  </si>
  <si>
    <t>AGT75097360</t>
  </si>
  <si>
    <t>POL55949918</t>
  </si>
  <si>
    <t>AGT88576173</t>
  </si>
  <si>
    <t>CUST61013700</t>
  </si>
  <si>
    <t>Jill Howard</t>
  </si>
  <si>
    <t>West Evan, Indiana, 49352</t>
  </si>
  <si>
    <t>POL91232159</t>
  </si>
  <si>
    <t>AGT83178909</t>
  </si>
  <si>
    <t>POL72689625</t>
  </si>
  <si>
    <t>AGT25773647</t>
  </si>
  <si>
    <t>CUST97084481</t>
  </si>
  <si>
    <t>Casey Alexander</t>
  </si>
  <si>
    <t>Joeltown, Alabama, 53439</t>
  </si>
  <si>
    <t>POL09899083</t>
  </si>
  <si>
    <t>AGT01113931</t>
  </si>
  <si>
    <t>POL17046298</t>
  </si>
  <si>
    <t>AGT18760407</t>
  </si>
  <si>
    <t>CUST87238120</t>
  </si>
  <si>
    <t>Timothy Salazar Jr.</t>
  </si>
  <si>
    <t>North Valerie, Ohio, 31193</t>
  </si>
  <si>
    <t>POL76932868</t>
  </si>
  <si>
    <t>AGT01957569</t>
  </si>
  <si>
    <t>CUST06926508</t>
  </si>
  <si>
    <t>Caitlin Lopez</t>
  </si>
  <si>
    <t>South Joseton, Oklahoma, 24618</t>
  </si>
  <si>
    <t>POL20430828</t>
  </si>
  <si>
    <t>AGT00625466</t>
  </si>
  <si>
    <t>CUST65063643</t>
  </si>
  <si>
    <t>Jonathon Mills</t>
  </si>
  <si>
    <t>West Andrewchester, Tennessee, 43796</t>
  </si>
  <si>
    <t>POL39137077</t>
  </si>
  <si>
    <t>AGT64096744</t>
  </si>
  <si>
    <t>CUST86961737</t>
  </si>
  <si>
    <t>Richard Atkinson</t>
  </si>
  <si>
    <t>Smithborough, New Hampshire, 46460</t>
  </si>
  <si>
    <t>POL28660902</t>
  </si>
  <si>
    <t>AGT22410842</t>
  </si>
  <si>
    <t>CUST00547129</t>
  </si>
  <si>
    <t>Nicole Alexander</t>
  </si>
  <si>
    <t>Thomasmouth, West Virginia, 88330</t>
  </si>
  <si>
    <t>POL64188394</t>
  </si>
  <si>
    <t>AGT53195403</t>
  </si>
  <si>
    <t>CUST93219353</t>
  </si>
  <si>
    <t>Maria Jefferson</t>
  </si>
  <si>
    <t>Donovanmouth, Utah, 63413</t>
  </si>
  <si>
    <t>POL51614389</t>
  </si>
  <si>
    <t>AGT03150235</t>
  </si>
  <si>
    <t>POL90422168</t>
  </si>
  <si>
    <t>AGT69925939</t>
  </si>
  <si>
    <t>CUST01201519</t>
  </si>
  <si>
    <t>Crystal Smith</t>
  </si>
  <si>
    <t>Port Davidfort, Vermont, 29700</t>
  </si>
  <si>
    <t>POL62189642</t>
  </si>
  <si>
    <t>AGT87999065</t>
  </si>
  <si>
    <t>POL47427298</t>
  </si>
  <si>
    <t>AGT45981412</t>
  </si>
  <si>
    <t>POL13040382</t>
  </si>
  <si>
    <t>AGT82267157</t>
  </si>
  <si>
    <t>POL08154404</t>
  </si>
  <si>
    <t>AGT87317172</t>
  </si>
  <si>
    <t>CUST78371218</t>
  </si>
  <si>
    <t>Shawn Moore</t>
  </si>
  <si>
    <t>Melissamouth, New Mexico, 61811</t>
  </si>
  <si>
    <t>POL96166579</t>
  </si>
  <si>
    <t>AGT62130200</t>
  </si>
  <si>
    <t>POL36376405</t>
  </si>
  <si>
    <t>AGT88384506</t>
  </si>
  <si>
    <t>POL71437971</t>
  </si>
  <si>
    <t>AGT30216554</t>
  </si>
  <si>
    <t>CUST06048624</t>
  </si>
  <si>
    <t>Courtney Johnson PhD</t>
  </si>
  <si>
    <t>Mayerland, Colorado, 25888</t>
  </si>
  <si>
    <t>POL46550237</t>
  </si>
  <si>
    <t>AGT95905567</t>
  </si>
  <si>
    <t>CUST82890521</t>
  </si>
  <si>
    <t>Virginia Adams</t>
  </si>
  <si>
    <t>Sarahland, Mississippi, 89271</t>
  </si>
  <si>
    <t>POL39940079</t>
  </si>
  <si>
    <t>AGT37633698</t>
  </si>
  <si>
    <t>POL75352154</t>
  </si>
  <si>
    <t>AGT88219082</t>
  </si>
  <si>
    <t>CUST42357086</t>
  </si>
  <si>
    <t>James Taylor</t>
  </si>
  <si>
    <t>North Briana, Illinois, 33611</t>
  </si>
  <si>
    <t>POL21300763</t>
  </si>
  <si>
    <t>AGT53433359</t>
  </si>
  <si>
    <t>POL66621880</t>
  </si>
  <si>
    <t>AGT95605472</t>
  </si>
  <si>
    <t>POL32979560</t>
  </si>
  <si>
    <t>AGT26179702</t>
  </si>
  <si>
    <t>CUST43085227</t>
  </si>
  <si>
    <t>Crystal Carter</t>
  </si>
  <si>
    <t>North Jeremyfurt, Alabama, 75359</t>
  </si>
  <si>
    <t>POL29536417</t>
  </si>
  <si>
    <t>AGT74671912</t>
  </si>
  <si>
    <t>Justin Walker</t>
  </si>
  <si>
    <t>CUST99086698</t>
  </si>
  <si>
    <t>Justin Berry</t>
  </si>
  <si>
    <t>East Andreafurt, Texas, 38838</t>
  </si>
  <si>
    <t>POL06601160</t>
  </si>
  <si>
    <t>AGT51094256</t>
  </si>
  <si>
    <t>CUST44692135</t>
  </si>
  <si>
    <t>Todd Gill</t>
  </si>
  <si>
    <t>Perezside, Maine, 53312</t>
  </si>
  <si>
    <t>POL32669368</t>
  </si>
  <si>
    <t>AGT65973858</t>
  </si>
  <si>
    <t>POL26638176</t>
  </si>
  <si>
    <t>AGT10134418</t>
  </si>
  <si>
    <t>CUST32081967</t>
  </si>
  <si>
    <t>Anthony Hernandez</t>
  </si>
  <si>
    <t>East Frankmouth, Texas, 09336</t>
  </si>
  <si>
    <t>POL12961927</t>
  </si>
  <si>
    <t>AGT54143578</t>
  </si>
  <si>
    <t>POL92952758</t>
  </si>
  <si>
    <t>AGT43901285</t>
  </si>
  <si>
    <t>CUST80772087</t>
  </si>
  <si>
    <t>Jacksonton, Louisiana, 65888</t>
  </si>
  <si>
    <t>POL38067049</t>
  </si>
  <si>
    <t>AGT16820557</t>
  </si>
  <si>
    <t>POL98087224</t>
  </si>
  <si>
    <t>AGT63287381</t>
  </si>
  <si>
    <t>POL80201508</t>
  </si>
  <si>
    <t>AGT94212987</t>
  </si>
  <si>
    <t>CUST11534201</t>
  </si>
  <si>
    <t>Stacy Deleon</t>
  </si>
  <si>
    <t>Ortiztown, Oklahoma, 90133</t>
  </si>
  <si>
    <t>POL84291987</t>
  </si>
  <si>
    <t>AGT14709746</t>
  </si>
  <si>
    <t>CUST97297558</t>
  </si>
  <si>
    <t>Kevin Lee</t>
  </si>
  <si>
    <t>Susanfurt, Louisiana, 41626</t>
  </si>
  <si>
    <t>POL61600687</t>
  </si>
  <si>
    <t>AGT95614477</t>
  </si>
  <si>
    <t>POL58122170</t>
  </si>
  <si>
    <t>AGT58453092</t>
  </si>
  <si>
    <t>CUST39273723</t>
  </si>
  <si>
    <t>Julie Murray DDS</t>
  </si>
  <si>
    <t>Port Michaelchester, Massachusetts, 51890</t>
  </si>
  <si>
    <t>POL32525791</t>
  </si>
  <si>
    <t>AGT39371738</t>
  </si>
  <si>
    <t>CUST18830067</t>
  </si>
  <si>
    <t>Matthew Davis</t>
  </si>
  <si>
    <t>West Davidview, Michigan, 99130</t>
  </si>
  <si>
    <t>POL72353827</t>
  </si>
  <si>
    <t>AGT74129792</t>
  </si>
  <si>
    <t>POL61092074</t>
  </si>
  <si>
    <t>AGT68420407</t>
  </si>
  <si>
    <t>CUST25734739</t>
  </si>
  <si>
    <t>Kellerberg, Georgia, 85224</t>
  </si>
  <si>
    <t>POL19022484</t>
  </si>
  <si>
    <t>AGT05038364</t>
  </si>
  <si>
    <t>CUST74158487</t>
  </si>
  <si>
    <t>Bryan Lewis</t>
  </si>
  <si>
    <t>New Julialand, Alaska, 62835</t>
  </si>
  <si>
    <t>POL61616519</t>
  </si>
  <si>
    <t>AGT46828405</t>
  </si>
  <si>
    <t>POL43904210</t>
  </si>
  <si>
    <t>AGT49997921</t>
  </si>
  <si>
    <t>CUST90010071</t>
  </si>
  <si>
    <t>Deborah Martinez</t>
  </si>
  <si>
    <t>North Shane, Arkansas, 08947</t>
  </si>
  <si>
    <t>POL09901587</t>
  </si>
  <si>
    <t>AGT96434627</t>
  </si>
  <si>
    <t>CUST83061640</t>
  </si>
  <si>
    <t>Rebecca Little</t>
  </si>
  <si>
    <t>Reidfort, Massachusetts, 55787</t>
  </si>
  <si>
    <t>POL65318927</t>
  </si>
  <si>
    <t>AGT24584484</t>
  </si>
  <si>
    <t>CUST28568796</t>
  </si>
  <si>
    <t>Casey Hobbs</t>
  </si>
  <si>
    <t>Port Christinaport, Massachusetts, 22406</t>
  </si>
  <si>
    <t>POL13029856</t>
  </si>
  <si>
    <t>AGT49414273</t>
  </si>
  <si>
    <t>CUST98453099</t>
  </si>
  <si>
    <t>Steven Meyer</t>
  </si>
  <si>
    <t>South Gerald, Texas, 92211</t>
  </si>
  <si>
    <t>POL00167399</t>
  </si>
  <si>
    <t>AGT35292530</t>
  </si>
  <si>
    <t>POL16232154</t>
  </si>
  <si>
    <t>AGT71503163</t>
  </si>
  <si>
    <t>CUST42676997</t>
  </si>
  <si>
    <t>Trevor Gonzalez</t>
  </si>
  <si>
    <t>Matthewchester, Virginia, 50791</t>
  </si>
  <si>
    <t>POL76891584</t>
  </si>
  <si>
    <t>AGT87057003</t>
  </si>
  <si>
    <t>CUST96630079</t>
  </si>
  <si>
    <t>Jennifer Moses MD</t>
  </si>
  <si>
    <t>East Susanside, Wisconsin, 15313</t>
  </si>
  <si>
    <t>POL91891378</t>
  </si>
  <si>
    <t>AGT56203759</t>
  </si>
  <si>
    <t>POL05460747</t>
  </si>
  <si>
    <t>AGT80514088</t>
  </si>
  <si>
    <t>POL98385553</t>
  </si>
  <si>
    <t>AGT03680729</t>
  </si>
  <si>
    <t>POL90687071</t>
  </si>
  <si>
    <t>AGT08032236</t>
  </si>
  <si>
    <t>CUST88744541</t>
  </si>
  <si>
    <t>Jerry Smith</t>
  </si>
  <si>
    <t>Chungbury, Vermont, 02774</t>
  </si>
  <si>
    <t>POL55941578</t>
  </si>
  <si>
    <t>AGT41136802</t>
  </si>
  <si>
    <t>CUST22932604</t>
  </si>
  <si>
    <t>Carmen Russell</t>
  </si>
  <si>
    <t>Rodneystad, New Hampshire, 41360</t>
  </si>
  <si>
    <t>POL12199855</t>
  </si>
  <si>
    <t>AGT93143244</t>
  </si>
  <si>
    <t>CUST68676616</t>
  </si>
  <si>
    <t>Austin Russo</t>
  </si>
  <si>
    <t>Port Melissa, West Virginia, 54960</t>
  </si>
  <si>
    <t>POL32822609</t>
  </si>
  <si>
    <t>AGT98462246</t>
  </si>
  <si>
    <t>POL38220056</t>
  </si>
  <si>
    <t>AGT86170981</t>
  </si>
  <si>
    <t>CUST94058830</t>
  </si>
  <si>
    <t>Terri Moran</t>
  </si>
  <si>
    <t>Jadeview, Pennsylvania, 60787</t>
  </si>
  <si>
    <t>POL79844892</t>
  </si>
  <si>
    <t>AGT73875973</t>
  </si>
  <si>
    <t>CUST75725514</t>
  </si>
  <si>
    <t>Jeffrey Robertson</t>
  </si>
  <si>
    <t>East Brentberg, Maryland, 93068</t>
  </si>
  <si>
    <t>POL60992687</t>
  </si>
  <si>
    <t>AGT37442272</t>
  </si>
  <si>
    <t>CUST79054400</t>
  </si>
  <si>
    <t>Melissa Campos</t>
  </si>
  <si>
    <t>Olivermouth, Ohio, 84600</t>
  </si>
  <si>
    <t>POL89325440</t>
  </si>
  <si>
    <t>AGT70332554</t>
  </si>
  <si>
    <t>POL24534591</t>
  </si>
  <si>
    <t>AGT97960201</t>
  </si>
  <si>
    <t>CUST56880505</t>
  </si>
  <si>
    <t>Christopher Brown</t>
  </si>
  <si>
    <t>Dakotaburgh, Virginia, 06857</t>
  </si>
  <si>
    <t>POL32669675</t>
  </si>
  <si>
    <t>AGT80802696</t>
  </si>
  <si>
    <t>CUST50223337</t>
  </si>
  <si>
    <t>Diana Hammond</t>
  </si>
  <si>
    <t>South Kimberlyborough, Iowa, 64996</t>
  </si>
  <si>
    <t>POL86204804</t>
  </si>
  <si>
    <t>AGT57746002</t>
  </si>
  <si>
    <t>POL04691373</t>
  </si>
  <si>
    <t>AGT31967687</t>
  </si>
  <si>
    <t>CUST59279612</t>
  </si>
  <si>
    <t>Rachel Trevino</t>
  </si>
  <si>
    <t>Camacholand, Alabama, 54045</t>
  </si>
  <si>
    <t>POL98972486</t>
  </si>
  <si>
    <t>AGT30472128</t>
  </si>
  <si>
    <t>POL62192158</t>
  </si>
  <si>
    <t>AGT97215039</t>
  </si>
  <si>
    <t>CUST38042136</t>
  </si>
  <si>
    <t>Chad Rodriguez</t>
  </si>
  <si>
    <t>Lake Frankberg, North Dakota, 37146</t>
  </si>
  <si>
    <t>POL26162057</t>
  </si>
  <si>
    <t>AGT89058798</t>
  </si>
  <si>
    <t>CUST20848847</t>
  </si>
  <si>
    <t>Miss Kelly Fitzgerald</t>
  </si>
  <si>
    <t>Nicholasland, Pennsylvania, 20140</t>
  </si>
  <si>
    <t>POL85749437</t>
  </si>
  <si>
    <t>AGT36265673</t>
  </si>
  <si>
    <t>CUST65199597</t>
  </si>
  <si>
    <t>Andrea Vasquez</t>
  </si>
  <si>
    <t>Nguyenmouth, Colorado, 84764</t>
  </si>
  <si>
    <t>POL87674982</t>
  </si>
  <si>
    <t>AGT97747333</t>
  </si>
  <si>
    <t>CUST17737767</t>
  </si>
  <si>
    <t>Anna Johnson</t>
  </si>
  <si>
    <t>East Patricia, Vermont, 65559</t>
  </si>
  <si>
    <t>POL65755562</t>
  </si>
  <si>
    <t>AGT21820119</t>
  </si>
  <si>
    <t>CUST31384677</t>
  </si>
  <si>
    <t>Sandra Bryant</t>
  </si>
  <si>
    <t>Houstonfurt, Nebraska, 29209</t>
  </si>
  <si>
    <t>POL22416756</t>
  </si>
  <si>
    <t>AGT48468503</t>
  </si>
  <si>
    <t>POL78352626</t>
  </si>
  <si>
    <t>AGT90014191</t>
  </si>
  <si>
    <t>CUST52600992</t>
  </si>
  <si>
    <t>North Tiffanyborough, Alaska, 74078</t>
  </si>
  <si>
    <t>POL04896223</t>
  </si>
  <si>
    <t>AGT43112403</t>
  </si>
  <si>
    <t>CUST14953772</t>
  </si>
  <si>
    <t>Justin Burnett</t>
  </si>
  <si>
    <t>Mendezmouth, New York, 44599</t>
  </si>
  <si>
    <t>POL20890655</t>
  </si>
  <si>
    <t>AGT10838481</t>
  </si>
  <si>
    <t>POL07908129</t>
  </si>
  <si>
    <t>AGT01795658</t>
  </si>
  <si>
    <t>POL21637751</t>
  </si>
  <si>
    <t>AGT33811594</t>
  </si>
  <si>
    <t>CUST47723419</t>
  </si>
  <si>
    <t>Susan Griffin</t>
  </si>
  <si>
    <t>Harrisview, Indiana, 96571</t>
  </si>
  <si>
    <t>POL07250865</t>
  </si>
  <si>
    <t>AGT60929565</t>
  </si>
  <si>
    <t>CUST49648749</t>
  </si>
  <si>
    <t>Samuel Oliver</t>
  </si>
  <si>
    <t>Kruegerborough, Iowa, 62379</t>
  </si>
  <si>
    <t>POL03458249</t>
  </si>
  <si>
    <t>AGT22057330</t>
  </si>
  <si>
    <t>POL98798352</t>
  </si>
  <si>
    <t>AGT80749348</t>
  </si>
  <si>
    <t>CUST60126456</t>
  </si>
  <si>
    <t>West Wayneland, Massachusetts, 81895</t>
  </si>
  <si>
    <t>POL64164417</t>
  </si>
  <si>
    <t>AGT26690610</t>
  </si>
  <si>
    <t>POL15278197</t>
  </si>
  <si>
    <t>AGT68333855</t>
  </si>
  <si>
    <t>CUST66439456</t>
  </si>
  <si>
    <t>Jeanette Mcmillan</t>
  </si>
  <si>
    <t>Kimberlyton, Vermont, 56387</t>
  </si>
  <si>
    <t>POL23308648</t>
  </si>
  <si>
    <t>AGT32589533</t>
  </si>
  <si>
    <t>POL30316211</t>
  </si>
  <si>
    <t>AGT02941324</t>
  </si>
  <si>
    <t>POL35581923</t>
  </si>
  <si>
    <t>AGT65827923</t>
  </si>
  <si>
    <t>CUST03850539</t>
  </si>
  <si>
    <t>Heather Farrell</t>
  </si>
  <si>
    <t>Lake Kathleenhaven, Texas, 90418</t>
  </si>
  <si>
    <t>POL15413250</t>
  </si>
  <si>
    <t>AGT24652868</t>
  </si>
  <si>
    <t>CUST06052485</t>
  </si>
  <si>
    <t>Marie Maynard</t>
  </si>
  <si>
    <t>Matthewberg, Oregon, 83180</t>
  </si>
  <si>
    <t>POL92525583</t>
  </si>
  <si>
    <t>AGT98084318</t>
  </si>
  <si>
    <t>CUST97228824</t>
  </si>
  <si>
    <t>Michael Flores</t>
  </si>
  <si>
    <t>New Prestonburgh, Illinois, 44604</t>
  </si>
  <si>
    <t>POL82092173</t>
  </si>
  <si>
    <t>AGT74543955</t>
  </si>
  <si>
    <t>CUST28700405</t>
  </si>
  <si>
    <t>Dustin Matthews</t>
  </si>
  <si>
    <t>Port Ryan, New Mexico, 74019</t>
  </si>
  <si>
    <t>POL89387677</t>
  </si>
  <si>
    <t>AGT07124978</t>
  </si>
  <si>
    <t>CUST14360985</t>
  </si>
  <si>
    <t>Emma Rubio</t>
  </si>
  <si>
    <t>South Tammyshire, New Mexico, 19504</t>
  </si>
  <si>
    <t>POL70276690</t>
  </si>
  <si>
    <t>AGT95803695</t>
  </si>
  <si>
    <t>POL15307389</t>
  </si>
  <si>
    <t>AGT62765690</t>
  </si>
  <si>
    <t>CUST69898712</t>
  </si>
  <si>
    <t>Phillip Castro</t>
  </si>
  <si>
    <t>Port Michaelshire, South Carolina, 62906</t>
  </si>
  <si>
    <t>POL32870839</t>
  </si>
  <si>
    <t>AGT47736672</t>
  </si>
  <si>
    <t>CUST31012951</t>
  </si>
  <si>
    <t>Debra Sanchez</t>
  </si>
  <si>
    <t>Randallshire, Oregon, 33212</t>
  </si>
  <si>
    <t>POL78617883</t>
  </si>
  <si>
    <t>AGT96492065</t>
  </si>
  <si>
    <t>CUST40514613</t>
  </si>
  <si>
    <t>Megan Smith</t>
  </si>
  <si>
    <t>Lopezmouth, Oregon, 93881</t>
  </si>
  <si>
    <t>POL13413511</t>
  </si>
  <si>
    <t>AGT31153483</t>
  </si>
  <si>
    <t>POL87120286</t>
  </si>
  <si>
    <t>AGT29990814</t>
  </si>
  <si>
    <t>CUST32344189</t>
  </si>
  <si>
    <t>Whitney Ayala</t>
  </si>
  <si>
    <t>Ellenshire, Mississippi, 60607</t>
  </si>
  <si>
    <t>POL52570875</t>
  </si>
  <si>
    <t>AGT50674779</t>
  </si>
  <si>
    <t>CUST75783850</t>
  </si>
  <si>
    <t>Krystal Warren DVM</t>
  </si>
  <si>
    <t>Leahside, Ohio, 39137</t>
  </si>
  <si>
    <t>POL62185518</t>
  </si>
  <si>
    <t>AGT79040523</t>
  </si>
  <si>
    <t>CUST81943675</t>
  </si>
  <si>
    <t>Christina Vargas</t>
  </si>
  <si>
    <t>Hallview, New Jersey, 12517</t>
  </si>
  <si>
    <t>POL64074481</t>
  </si>
  <si>
    <t>AGT59147879</t>
  </si>
  <si>
    <t>CUST40586562</t>
  </si>
  <si>
    <t>Andrew Porter</t>
  </si>
  <si>
    <t>West Kristinbury, New Jersey, 48404</t>
  </si>
  <si>
    <t>POL57602095</t>
  </si>
  <si>
    <t>AGT67231516</t>
  </si>
  <si>
    <t>CUST96078239</t>
  </si>
  <si>
    <t>Daniel Bailey</t>
  </si>
  <si>
    <t>Rogersfort, Texas, 99768</t>
  </si>
  <si>
    <t>POL08139860</t>
  </si>
  <si>
    <t>AGT98588610</t>
  </si>
  <si>
    <t>CUST91449119</t>
  </si>
  <si>
    <t>Evanshaven, Michigan, 03200</t>
  </si>
  <si>
    <t>POL41993395</t>
  </si>
  <si>
    <t>AGT61529400</t>
  </si>
  <si>
    <t>CUST75884494</t>
  </si>
  <si>
    <t>Shannon Rios</t>
  </si>
  <si>
    <t>North Amandachester, Wisconsin, 45872</t>
  </si>
  <si>
    <t>POL54636114</t>
  </si>
  <si>
    <t>AGT29908905</t>
  </si>
  <si>
    <t>POL44082493</t>
  </si>
  <si>
    <t>AGT10392365</t>
  </si>
  <si>
    <t>POL73626645</t>
  </si>
  <si>
    <t>AGT98997789</t>
  </si>
  <si>
    <t>POL59950728</t>
  </si>
  <si>
    <t>AGT57590936</t>
  </si>
  <si>
    <t>CUST50775418</t>
  </si>
  <si>
    <t>Erin Kelly</t>
  </si>
  <si>
    <t>New John, Wyoming, 04254</t>
  </si>
  <si>
    <t>POL52182081</t>
  </si>
  <si>
    <t>AGT23121075</t>
  </si>
  <si>
    <t>POL80674848</t>
  </si>
  <si>
    <t>AGT23837758</t>
  </si>
  <si>
    <t>POL11303623</t>
  </si>
  <si>
    <t>AGT33912142</t>
  </si>
  <si>
    <t>POL76080858</t>
  </si>
  <si>
    <t>AGT59464558</t>
  </si>
  <si>
    <t>CUST97539220</t>
  </si>
  <si>
    <t>Lisa Miller</t>
  </si>
  <si>
    <t>Josefurt, Vermont, 45487</t>
  </si>
  <si>
    <t>POL19188778</t>
  </si>
  <si>
    <t>AGT75971090</t>
  </si>
  <si>
    <t>CUST36502944</t>
  </si>
  <si>
    <t>Melissa Miller</t>
  </si>
  <si>
    <t>South Suzanneside, California, 24167</t>
  </si>
  <si>
    <t>POL35917604</t>
  </si>
  <si>
    <t>AGT53741162</t>
  </si>
  <si>
    <t>POL58245588</t>
  </si>
  <si>
    <t>AGT31484353</t>
  </si>
  <si>
    <t>POL12164019</t>
  </si>
  <si>
    <t>AGT56334213</t>
  </si>
  <si>
    <t>POL03728537</t>
  </si>
  <si>
    <t>AGT82383582</t>
  </si>
  <si>
    <t>POL36334787</t>
  </si>
  <si>
    <t>AGT34742688</t>
  </si>
  <si>
    <t>CUST97117972</t>
  </si>
  <si>
    <t>Mary Wolfe</t>
  </si>
  <si>
    <t>Parkhaven, New York, 16731</t>
  </si>
  <si>
    <t>POL93764594</t>
  </si>
  <si>
    <t>AGT84929713</t>
  </si>
  <si>
    <t>CUST25385376</t>
  </si>
  <si>
    <t>Turnershire, Florida, 61651</t>
  </si>
  <si>
    <t>POL55190286</t>
  </si>
  <si>
    <t>AGT72997208</t>
  </si>
  <si>
    <t>CUST31812391</t>
  </si>
  <si>
    <t>Patrick Austin</t>
  </si>
  <si>
    <t>Jamiechester, California, 23406</t>
  </si>
  <si>
    <t>POL34839804</t>
  </si>
  <si>
    <t>AGT29310288</t>
  </si>
  <si>
    <t>POL14796565</t>
  </si>
  <si>
    <t>AGT13043791</t>
  </si>
  <si>
    <t>POL75780288</t>
  </si>
  <si>
    <t>AGT77173486</t>
  </si>
  <si>
    <t>POL87238187</t>
  </si>
  <si>
    <t>AGT05886635</t>
  </si>
  <si>
    <t>CUST60349469</t>
  </si>
  <si>
    <t>Tammy George</t>
  </si>
  <si>
    <t>North Tami, Nevada, 71519</t>
  </si>
  <si>
    <t>POL73793836</t>
  </si>
  <si>
    <t>AGT98835382</t>
  </si>
  <si>
    <t>POL29892816</t>
  </si>
  <si>
    <t>AGT49144875</t>
  </si>
  <si>
    <t>CUST89879124</t>
  </si>
  <si>
    <t>Ian Downs</t>
  </si>
  <si>
    <t>Goodmanmouth, New York, 81245</t>
  </si>
  <si>
    <t>POL48346440</t>
  </si>
  <si>
    <t>AGT58216117</t>
  </si>
  <si>
    <t>CUST61700092</t>
  </si>
  <si>
    <t>Meagan Doyle</t>
  </si>
  <si>
    <t>Anthonyport, Kentucky, 82861</t>
  </si>
  <si>
    <t>POL90100383</t>
  </si>
  <si>
    <t>AGT37076273</t>
  </si>
  <si>
    <t>CUST23301508</t>
  </si>
  <si>
    <t>Travis Brown</t>
  </si>
  <si>
    <t>Port Daniel, Alabama, 63896</t>
  </si>
  <si>
    <t>POL07816782</t>
  </si>
  <si>
    <t>AGT43990391</t>
  </si>
  <si>
    <t>POL96668666</t>
  </si>
  <si>
    <t>AGT04034480</t>
  </si>
  <si>
    <t>CUST22618142</t>
  </si>
  <si>
    <t>Wesley Johnston</t>
  </si>
  <si>
    <t>Howardshire, Vermont, 48793</t>
  </si>
  <si>
    <t>POL51514265</t>
  </si>
  <si>
    <t>AGT33379842</t>
  </si>
  <si>
    <t>CUST06247712</t>
  </si>
  <si>
    <t>John Stewart</t>
  </si>
  <si>
    <t>South Kimberly, Florida, 52029</t>
  </si>
  <si>
    <t>POL20797511</t>
  </si>
  <si>
    <t>AGT60101526</t>
  </si>
  <si>
    <t>CUST76823950</t>
  </si>
  <si>
    <t>Kathleen Buckley</t>
  </si>
  <si>
    <t>Port Zachary, Virginia, 83918</t>
  </si>
  <si>
    <t>POL51999477</t>
  </si>
  <si>
    <t>AGT04832997</t>
  </si>
  <si>
    <t>CUST91336546</t>
  </si>
  <si>
    <t>Douglas Mcbride</t>
  </si>
  <si>
    <t>North Jayhaven, New Hampshire, 37408</t>
  </si>
  <si>
    <t>POL79940322</t>
  </si>
  <si>
    <t>AGT15131295</t>
  </si>
  <si>
    <t>POL62898897</t>
  </si>
  <si>
    <t>AGT33201044</t>
  </si>
  <si>
    <t>CUST54690850</t>
  </si>
  <si>
    <t>Paula Mcmahon</t>
  </si>
  <si>
    <t>Stephanieborough, West Virginia, 87451</t>
  </si>
  <si>
    <t>POL76043297</t>
  </si>
  <si>
    <t>AGT55450180</t>
  </si>
  <si>
    <t>POL52255059</t>
  </si>
  <si>
    <t>AGT97631888</t>
  </si>
  <si>
    <t>CUST45693495</t>
  </si>
  <si>
    <t>Tyler Suarez</t>
  </si>
  <si>
    <t>Kirkport, West Virginia, 63368</t>
  </si>
  <si>
    <t>POL33112269</t>
  </si>
  <si>
    <t>AGT59216033</t>
  </si>
  <si>
    <t>CUST12400012</t>
  </si>
  <si>
    <t>Kimberly Murray</t>
  </si>
  <si>
    <t>South Samanthachester, Louisiana, 91424</t>
  </si>
  <si>
    <t>POL98886602</t>
  </si>
  <si>
    <t>AGT19399135</t>
  </si>
  <si>
    <t>POL00966757</t>
  </si>
  <si>
    <t>AGT19094834</t>
  </si>
  <si>
    <t>POL50893138</t>
  </si>
  <si>
    <t>AGT32528662</t>
  </si>
  <si>
    <t>CUST89826348</t>
  </si>
  <si>
    <t>Stephanie Macias</t>
  </si>
  <si>
    <t>North Jason, Oklahoma, 30507</t>
  </si>
  <si>
    <t>POL87901300</t>
  </si>
  <si>
    <t>AGT41062265</t>
  </si>
  <si>
    <t>CUST63969358</t>
  </si>
  <si>
    <t>Misty Wiggins</t>
  </si>
  <si>
    <t>New Lindamouth, Indiana, 04369</t>
  </si>
  <si>
    <t>POL84700280</t>
  </si>
  <si>
    <t>AGT96787285</t>
  </si>
  <si>
    <t>CUST44428970</t>
  </si>
  <si>
    <t>Dr. Brian Thompson</t>
  </si>
  <si>
    <t>Jonathanstad, Illinois, 83184</t>
  </si>
  <si>
    <t>POL11162373</t>
  </si>
  <si>
    <t>AGT40237219</t>
  </si>
  <si>
    <t>POL51442309</t>
  </si>
  <si>
    <t>AGT35188591</t>
  </si>
  <si>
    <t>CUST46174055</t>
  </si>
  <si>
    <t>Elizabeth Haynes</t>
  </si>
  <si>
    <t>Faulknerfort, Vermont, 98411</t>
  </si>
  <si>
    <t>POL14649492</t>
  </si>
  <si>
    <t>AGT59328638</t>
  </si>
  <si>
    <t>CUST81469819</t>
  </si>
  <si>
    <t>Michelle Howard</t>
  </si>
  <si>
    <t>South Mark, Maryland, 88379</t>
  </si>
  <si>
    <t>POL62179381</t>
  </si>
  <si>
    <t>AGT05021501</t>
  </si>
  <si>
    <t>CUST39765506</t>
  </si>
  <si>
    <t>Mary Roberts</t>
  </si>
  <si>
    <t>Port Gabriellechester, Nebraska, 41312</t>
  </si>
  <si>
    <t>POL71885722</t>
  </si>
  <si>
    <t>AGT85203126</t>
  </si>
  <si>
    <t>CUST20106314</t>
  </si>
  <si>
    <t>Samuel Long</t>
  </si>
  <si>
    <t>Port Ryanburgh, New Hampshire, 51287</t>
  </si>
  <si>
    <t>POL88446355</t>
  </si>
  <si>
    <t>AGT53361275</t>
  </si>
  <si>
    <t>POL40774086</t>
  </si>
  <si>
    <t>AGT38877599</t>
  </si>
  <si>
    <t>CUST58320097</t>
  </si>
  <si>
    <t>Chelsea Walker</t>
  </si>
  <si>
    <t>Baileyview, South Carolina, 93720</t>
  </si>
  <si>
    <t>POL63017229</t>
  </si>
  <si>
    <t>AGT73106933</t>
  </si>
  <si>
    <t>CUST43023655</t>
  </si>
  <si>
    <t>Jeff Waller</t>
  </si>
  <si>
    <t>North Davidville, Kansas, 31509</t>
  </si>
  <si>
    <t>POL25640269</t>
  </si>
  <si>
    <t>AGT96497921</t>
  </si>
  <si>
    <t>POL18969442</t>
  </si>
  <si>
    <t>AGT31556495</t>
  </si>
  <si>
    <t>POL09030327</t>
  </si>
  <si>
    <t>AGT01320906</t>
  </si>
  <si>
    <t>CUST58368389</t>
  </si>
  <si>
    <t>Regina Lee</t>
  </si>
  <si>
    <t>Kennethview, Oklahoma, 52519</t>
  </si>
  <si>
    <t>POL96087184</t>
  </si>
  <si>
    <t>AGT63069888</t>
  </si>
  <si>
    <t>POL86311046</t>
  </si>
  <si>
    <t>AGT44120602</t>
  </si>
  <si>
    <t>CUST44420798</t>
  </si>
  <si>
    <t>Julia Gonzalez</t>
  </si>
  <si>
    <t>South John, Alabama, 33625</t>
  </si>
  <si>
    <t>POL84512558</t>
  </si>
  <si>
    <t>AGT30101031</t>
  </si>
  <si>
    <t>POL06489280</t>
  </si>
  <si>
    <t>AGT29367205</t>
  </si>
  <si>
    <t>CUST75103337</t>
  </si>
  <si>
    <t>Dawn Campbell</t>
  </si>
  <si>
    <t>West Anthonyport, Texas, 66794</t>
  </si>
  <si>
    <t>POL06987694</t>
  </si>
  <si>
    <t>AGT42428773</t>
  </si>
  <si>
    <t>POL69394395</t>
  </si>
  <si>
    <t>AGT29305022</t>
  </si>
  <si>
    <t>CUST42550834</t>
  </si>
  <si>
    <t>Christopher Watson</t>
  </si>
  <si>
    <t>Lake Karenport, New Mexico, 31001</t>
  </si>
  <si>
    <t>POL81188650</t>
  </si>
  <si>
    <t>AGT68150519</t>
  </si>
  <si>
    <t>CUST57756679</t>
  </si>
  <si>
    <t>Lori Gonzalez</t>
  </si>
  <si>
    <t>Thomasstad, Mississippi, 94537</t>
  </si>
  <si>
    <t>POL18952128</t>
  </si>
  <si>
    <t>AGT43178186</t>
  </si>
  <si>
    <t>CUST28258809</t>
  </si>
  <si>
    <t>Christopher Richards</t>
  </si>
  <si>
    <t>Lake John, Wyoming, 42166</t>
  </si>
  <si>
    <t>POL91781501</t>
  </si>
  <si>
    <t>AGT36368961</t>
  </si>
  <si>
    <t>POL31489077</t>
  </si>
  <si>
    <t>AGT77347831</t>
  </si>
  <si>
    <t>POL89873736</t>
  </si>
  <si>
    <t>AGT93677555</t>
  </si>
  <si>
    <t>POL79030894</t>
  </si>
  <si>
    <t>AGT36026092</t>
  </si>
  <si>
    <t>CUST70150477</t>
  </si>
  <si>
    <t>Tyler Beard</t>
  </si>
  <si>
    <t>Joannaborough, Alabama, 76311</t>
  </si>
  <si>
    <t>POL70257677</t>
  </si>
  <si>
    <t>AGT69238844</t>
  </si>
  <si>
    <t>POL23715386</t>
  </si>
  <si>
    <t>AGT60720163</t>
  </si>
  <si>
    <t>POL75492947</t>
  </si>
  <si>
    <t>AGT71631197</t>
  </si>
  <si>
    <t>CUST15511549</t>
  </si>
  <si>
    <t>Jill Hale</t>
  </si>
  <si>
    <t>Colonhaven, Connecticut, 87054</t>
  </si>
  <si>
    <t>POL46902142</t>
  </si>
  <si>
    <t>AGT22852915</t>
  </si>
  <si>
    <t>POL35313589</t>
  </si>
  <si>
    <t>AGT37963681</t>
  </si>
  <si>
    <t>CUST24806892</t>
  </si>
  <si>
    <t>David Reed</t>
  </si>
  <si>
    <t>Thomasstad, North Dakota, 17162</t>
  </si>
  <si>
    <t>POL63539662</t>
  </si>
  <si>
    <t>AGT72452803</t>
  </si>
  <si>
    <t>CUST72879222</t>
  </si>
  <si>
    <t>Heather Nguyen</t>
  </si>
  <si>
    <t>Dylanberg, Georgia, 60252</t>
  </si>
  <si>
    <t>POL42519290</t>
  </si>
  <si>
    <t>AGT81761797</t>
  </si>
  <si>
    <t>POL43412607</t>
  </si>
  <si>
    <t>AGT16948019</t>
  </si>
  <si>
    <t>CUST91567525</t>
  </si>
  <si>
    <t>Jacqueline Kirk</t>
  </si>
  <si>
    <t>West Keith, Alabama, 87127</t>
  </si>
  <si>
    <t>POL01888346</t>
  </si>
  <si>
    <t>AGT78939627</t>
  </si>
  <si>
    <t>POL87334776</t>
  </si>
  <si>
    <t>AGT45146544</t>
  </si>
  <si>
    <t>POL74496346</t>
  </si>
  <si>
    <t>AGT99625729</t>
  </si>
  <si>
    <t>CUST65020808</t>
  </si>
  <si>
    <t>John Holloway</t>
  </si>
  <si>
    <t>Lake Richard, New Jersey, 73121</t>
  </si>
  <si>
    <t>POL86998122</t>
  </si>
  <si>
    <t>AGT99517469</t>
  </si>
  <si>
    <t>CUST09807519</t>
  </si>
  <si>
    <t>Lori Byrd</t>
  </si>
  <si>
    <t>Danielsport, Arizona, 34534</t>
  </si>
  <si>
    <t>POL42164624</t>
  </si>
  <si>
    <t>AGT35672403</t>
  </si>
  <si>
    <t>CUST57618841</t>
  </si>
  <si>
    <t>Mark Griffin</t>
  </si>
  <si>
    <t>East Michaelshire, New Hampshire, 60462</t>
  </si>
  <si>
    <t>POL67864663</t>
  </si>
  <si>
    <t>AGT34577424</t>
  </si>
  <si>
    <t>POL16164633</t>
  </si>
  <si>
    <t>AGT40762647</t>
  </si>
  <si>
    <t>POL34180846</t>
  </si>
  <si>
    <t>AGT66578363</t>
  </si>
  <si>
    <t>POL14697961</t>
  </si>
  <si>
    <t>AGT76641755</t>
  </si>
  <si>
    <t>CUST11612855</t>
  </si>
  <si>
    <t>Michael Sampson</t>
  </si>
  <si>
    <t>East Angelabury, West Virginia, 12960</t>
  </si>
  <si>
    <t>POL74554228</t>
  </si>
  <si>
    <t>AGT34856076</t>
  </si>
  <si>
    <t>CUST69834247</t>
  </si>
  <si>
    <t>Paul Allen</t>
  </si>
  <si>
    <t>East Rachelberg, South Dakota, 07469</t>
  </si>
  <si>
    <t>POL23926652</t>
  </si>
  <si>
    <t>AGT43752010</t>
  </si>
  <si>
    <t>POL41034337</t>
  </si>
  <si>
    <t>AGT61633049</t>
  </si>
  <si>
    <t>CUST44151713</t>
  </si>
  <si>
    <t>Kerry Torres</t>
  </si>
  <si>
    <t>Lake Isaiah, Alabama, 78376</t>
  </si>
  <si>
    <t>POL00460604</t>
  </si>
  <si>
    <t>AGT94127331</t>
  </si>
  <si>
    <t>CUST52954499</t>
  </si>
  <si>
    <t>Connie Carter</t>
  </si>
  <si>
    <t>West April, Missouri, 25740</t>
  </si>
  <si>
    <t>POL87558325</t>
  </si>
  <si>
    <t>AGT65070500</t>
  </si>
  <si>
    <t>POL09863173</t>
  </si>
  <si>
    <t>AGT46486235</t>
  </si>
  <si>
    <t>CUST40294984</t>
  </si>
  <si>
    <t>Megan Harding</t>
  </si>
  <si>
    <t>East Brian, Idaho, 29816</t>
  </si>
  <si>
    <t>POL14906583</t>
  </si>
  <si>
    <t>AGT45221264</t>
  </si>
  <si>
    <t>POL70674011</t>
  </si>
  <si>
    <t>AGT11891977</t>
  </si>
  <si>
    <t>CUST38077133</t>
  </si>
  <si>
    <t>Sheri Graham</t>
  </si>
  <si>
    <t>Longburgh, Delaware, 82575</t>
  </si>
  <si>
    <t>POL83627294</t>
  </si>
  <si>
    <t>AGT79967636</t>
  </si>
  <si>
    <t>CUST76917791</t>
  </si>
  <si>
    <t>John Livingston</t>
  </si>
  <si>
    <t>Donnaborough, Idaho, 66881</t>
  </si>
  <si>
    <t>POL78634856</t>
  </si>
  <si>
    <t>AGT37596299</t>
  </si>
  <si>
    <t>CUST92174847</t>
  </si>
  <si>
    <t>Michelle Cameron</t>
  </si>
  <si>
    <t>North Williamburgh, Connecticut, 80024</t>
  </si>
  <si>
    <t>POL54295320</t>
  </si>
  <si>
    <t>AGT89569763</t>
  </si>
  <si>
    <t>CUST73404920</t>
  </si>
  <si>
    <t>Shane Scott</t>
  </si>
  <si>
    <t>West Chadton, North Carolina, 97832</t>
  </si>
  <si>
    <t>POL39046123</t>
  </si>
  <si>
    <t>AGT70061804</t>
  </si>
  <si>
    <t>POL31888448</t>
  </si>
  <si>
    <t>AGT30963575</t>
  </si>
  <si>
    <t>POL12885536</t>
  </si>
  <si>
    <t>AGT91526876</t>
  </si>
  <si>
    <t>CUST00961403</t>
  </si>
  <si>
    <t>Lori Hernandez</t>
  </si>
  <si>
    <t>West Melindaburgh, South Dakota, 99732</t>
  </si>
  <si>
    <t>POL66446830</t>
  </si>
  <si>
    <t>AGT42276971</t>
  </si>
  <si>
    <t>POL76421974</t>
  </si>
  <si>
    <t>AGT21676942</t>
  </si>
  <si>
    <t>POL16952291</t>
  </si>
  <si>
    <t>AGT40340103</t>
  </si>
  <si>
    <t>CUST41801829</t>
  </si>
  <si>
    <t>Adam Hayes</t>
  </si>
  <si>
    <t>South Beth, New York, 71958</t>
  </si>
  <si>
    <t>POL01562531</t>
  </si>
  <si>
    <t>AGT68431173</t>
  </si>
  <si>
    <t>POL71400772</t>
  </si>
  <si>
    <t>AGT58587520</t>
  </si>
  <si>
    <t>CUST48116987</t>
  </si>
  <si>
    <t>Heather Thompson</t>
  </si>
  <si>
    <t>Hannahfort, Pennsylvania, 00921</t>
  </si>
  <si>
    <t>POL48245779</t>
  </si>
  <si>
    <t>AGT43711261</t>
  </si>
  <si>
    <t>POL17909247</t>
  </si>
  <si>
    <t>AGT87203987</t>
  </si>
  <si>
    <t>CUST63094148</t>
  </si>
  <si>
    <t>Nancy Walker</t>
  </si>
  <si>
    <t>Kennedyton, West Virginia, 18560</t>
  </si>
  <si>
    <t>POL88399292</t>
  </si>
  <si>
    <t>AGT69053783</t>
  </si>
  <si>
    <t>POL89915201</t>
  </si>
  <si>
    <t>AGT36376460</t>
  </si>
  <si>
    <t>POL91089424</t>
  </si>
  <si>
    <t>AGT91729314</t>
  </si>
  <si>
    <t>CUST37359832</t>
  </si>
  <si>
    <t>Austin Ball</t>
  </si>
  <si>
    <t>Jenniferfurt, Arkansas, 84982</t>
  </si>
  <si>
    <t>POL21669788</t>
  </si>
  <si>
    <t>AGT29833843</t>
  </si>
  <si>
    <t>CUST00800509</t>
  </si>
  <si>
    <t>Susan Jackson</t>
  </si>
  <si>
    <t>Paigeton, Maine, 21241</t>
  </si>
  <si>
    <t>POL15636653</t>
  </si>
  <si>
    <t>AGT69222830</t>
  </si>
  <si>
    <t>CUST94168956</t>
  </si>
  <si>
    <t>Samuel White</t>
  </si>
  <si>
    <t>Donnamouth, New Hampshire, 64542</t>
  </si>
  <si>
    <t>POL01038075</t>
  </si>
  <si>
    <t>AGT89116884</t>
  </si>
  <si>
    <t>CUST21836581</t>
  </si>
  <si>
    <t>April Smith</t>
  </si>
  <si>
    <t>North Jamesland, Florida, 93180</t>
  </si>
  <si>
    <t>POL12251267</t>
  </si>
  <si>
    <t>AGT36320756</t>
  </si>
  <si>
    <t>CUST68652559</t>
  </si>
  <si>
    <t>Wendy Ross</t>
  </si>
  <si>
    <t>Petersside, New Hampshire, 91379</t>
  </si>
  <si>
    <t>POL33326034</t>
  </si>
  <si>
    <t>AGT67804018</t>
  </si>
  <si>
    <t>CUST83456609</t>
  </si>
  <si>
    <t>Kelly Woods</t>
  </si>
  <si>
    <t>Sanchezville, North Dakota, 42640</t>
  </si>
  <si>
    <t>POL72255591</t>
  </si>
  <si>
    <t>AGT61479327</t>
  </si>
  <si>
    <t>CUST90954779</t>
  </si>
  <si>
    <t>Lisa Mccarthy</t>
  </si>
  <si>
    <t>East Christopher, South Dakota, 36051</t>
  </si>
  <si>
    <t>POL31617311</t>
  </si>
  <si>
    <t>AGT30488588</t>
  </si>
  <si>
    <t>POL19053430</t>
  </si>
  <si>
    <t>AGT16288768</t>
  </si>
  <si>
    <t>CUST60571420</t>
  </si>
  <si>
    <t>David Leonard</t>
  </si>
  <si>
    <t>South Patriciaport, Louisiana, 62980</t>
  </si>
  <si>
    <t>POL40780635</t>
  </si>
  <si>
    <t>AGT69370822</t>
  </si>
  <si>
    <t>CUST33387287</t>
  </si>
  <si>
    <t>Brooke Alexander</t>
  </si>
  <si>
    <t>Lake Sara, Vermont, 39686</t>
  </si>
  <si>
    <t>POL77797320</t>
  </si>
  <si>
    <t>AGT48648196</t>
  </si>
  <si>
    <t>CUST21999455</t>
  </si>
  <si>
    <t>Courtney Logan</t>
  </si>
  <si>
    <t>Paynetown, New Jersey, 11200</t>
  </si>
  <si>
    <t>POL04747372</t>
  </si>
  <si>
    <t>AGT36949728</t>
  </si>
  <si>
    <t>POL51034988</t>
  </si>
  <si>
    <t>AGT76007877</t>
  </si>
  <si>
    <t>CUST95332571</t>
  </si>
  <si>
    <t>Marcus Moore</t>
  </si>
  <si>
    <t>Aguilarville, Hawaii, 76872</t>
  </si>
  <si>
    <t>POL11702115</t>
  </si>
  <si>
    <t>AGT77500984</t>
  </si>
  <si>
    <t>CUST76844198</t>
  </si>
  <si>
    <t>Parker Krause</t>
  </si>
  <si>
    <t>Whiteside, Kansas, 22258</t>
  </si>
  <si>
    <t>POL79722953</t>
  </si>
  <si>
    <t>AGT31409089</t>
  </si>
  <si>
    <t>CUST81225418</t>
  </si>
  <si>
    <t>Billy Welch</t>
  </si>
  <si>
    <t>Jamestown, Texas, 87934</t>
  </si>
  <si>
    <t>POL13345815</t>
  </si>
  <si>
    <t>AGT05505842</t>
  </si>
  <si>
    <t>POL56491969</t>
  </si>
  <si>
    <t>AGT39948651</t>
  </si>
  <si>
    <t>CUST10059686</t>
  </si>
  <si>
    <t>Kevin Mendoza</t>
  </si>
  <si>
    <t>Maynardport, Oregon, 12035</t>
  </si>
  <si>
    <t>POL74599769</t>
  </si>
  <si>
    <t>AGT36739708</t>
  </si>
  <si>
    <t>CUST99119446</t>
  </si>
  <si>
    <t>Steven Carter</t>
  </si>
  <si>
    <t>New Madison, Utah, 00744</t>
  </si>
  <si>
    <t>POL45200895</t>
  </si>
  <si>
    <t>AGT52655520</t>
  </si>
  <si>
    <t>CUST97895616</t>
  </si>
  <si>
    <t>Christine Robinson</t>
  </si>
  <si>
    <t>Gutierrezshire, Maryland, 71369</t>
  </si>
  <si>
    <t>POL82494167</t>
  </si>
  <si>
    <t>AGT98593376</t>
  </si>
  <si>
    <t>CUST57619192</t>
  </si>
  <si>
    <t>Katherine Smith</t>
  </si>
  <si>
    <t>Cohenside, West Virginia, 46311</t>
  </si>
  <si>
    <t>POL06113859</t>
  </si>
  <si>
    <t>AGT82423050</t>
  </si>
  <si>
    <t>CUST17818654</t>
  </si>
  <si>
    <t>Bryan Stephens</t>
  </si>
  <si>
    <t>West Michaelshire, Illinois, 56497</t>
  </si>
  <si>
    <t>POL54056565</t>
  </si>
  <si>
    <t>AGT39080367</t>
  </si>
  <si>
    <t>POL78474617</t>
  </si>
  <si>
    <t>AGT04211473</t>
  </si>
  <si>
    <t>CUST29405035</t>
  </si>
  <si>
    <t>Jessica House</t>
  </si>
  <si>
    <t>Stevenmouth, Ohio, 98726</t>
  </si>
  <si>
    <t>POL58909677</t>
  </si>
  <si>
    <t>AGT49109239</t>
  </si>
  <si>
    <t>CUST23186598</t>
  </si>
  <si>
    <t>Chad Ryan</t>
  </si>
  <si>
    <t>Billyton, Mississippi, 66584</t>
  </si>
  <si>
    <t>POL21617511</t>
  </si>
  <si>
    <t>AGT45322995</t>
  </si>
  <si>
    <t>POL76182613</t>
  </si>
  <si>
    <t>AGT63428724</t>
  </si>
  <si>
    <t>CUST93210567</t>
  </si>
  <si>
    <t>Peter Lamb</t>
  </si>
  <si>
    <t>East Allisonland, Nebraska, 41318</t>
  </si>
  <si>
    <t>POL18868459</t>
  </si>
  <si>
    <t>AGT23344170</t>
  </si>
  <si>
    <t>CUST29646268</t>
  </si>
  <si>
    <t>Veronica Hinton</t>
  </si>
  <si>
    <t>Breannaside, Kentucky, 21499</t>
  </si>
  <si>
    <t>POL04272099</t>
  </si>
  <si>
    <t>AGT83021883</t>
  </si>
  <si>
    <t>POL45182158</t>
  </si>
  <si>
    <t>AGT71671591</t>
  </si>
  <si>
    <t>CUST40022319</t>
  </si>
  <si>
    <t>Tyler James</t>
  </si>
  <si>
    <t>Carlaville, Georgia, 33734</t>
  </si>
  <si>
    <t>POL87414724</t>
  </si>
  <si>
    <t>AGT64230253</t>
  </si>
  <si>
    <t>CUST23959385</t>
  </si>
  <si>
    <t>Jose Richardson</t>
  </si>
  <si>
    <t>North Lauren, Missouri, 82182</t>
  </si>
  <si>
    <t>POL92289899</t>
  </si>
  <si>
    <t>AGT19950895</t>
  </si>
  <si>
    <t>CUST49376374</t>
  </si>
  <si>
    <t>Kenneth Beltran</t>
  </si>
  <si>
    <t>Howehaven, Texas, 04843</t>
  </si>
  <si>
    <t>POL88518206</t>
  </si>
  <si>
    <t>AGT59419768</t>
  </si>
  <si>
    <t>Printmaker</t>
  </si>
  <si>
    <t>CUST80620284</t>
  </si>
  <si>
    <t>Anthony Griffin</t>
  </si>
  <si>
    <t>Lake Sheri, Utah, 81047</t>
  </si>
  <si>
    <t>POL95376981</t>
  </si>
  <si>
    <t>AGT70373802</t>
  </si>
  <si>
    <t>POL24131589</t>
  </si>
  <si>
    <t>AGT48276304</t>
  </si>
  <si>
    <t>CUST87334402</t>
  </si>
  <si>
    <t>Nicholas Wagner</t>
  </si>
  <si>
    <t>New Patriciaborough, Indiana, 47293</t>
  </si>
  <si>
    <t>POL77086340</t>
  </si>
  <si>
    <t>AGT61217081</t>
  </si>
  <si>
    <t>CUST46080578</t>
  </si>
  <si>
    <t>Wesley Miller</t>
  </si>
  <si>
    <t>West Jose, Delaware, 06817</t>
  </si>
  <si>
    <t>POL63187776</t>
  </si>
  <si>
    <t>AGT19936215</t>
  </si>
  <si>
    <t>CUST57806407</t>
  </si>
  <si>
    <t>Emily Waters</t>
  </si>
  <si>
    <t>New Natalie, Arkansas, 71925</t>
  </si>
  <si>
    <t>POL54448931</t>
  </si>
  <si>
    <t>AGT11516690</t>
  </si>
  <si>
    <t>CUST34222918</t>
  </si>
  <si>
    <t>Allen Pearson</t>
  </si>
  <si>
    <t>East Dorisstad, Louisiana, 47937</t>
  </si>
  <si>
    <t>POL22496499</t>
  </si>
  <si>
    <t>AGT93629395</t>
  </si>
  <si>
    <t>CUST53988881</t>
  </si>
  <si>
    <t>Shannon Thompson</t>
  </si>
  <si>
    <t>New Emily, Michigan, 34720</t>
  </si>
  <si>
    <t>POL00096946</t>
  </si>
  <si>
    <t>AGT73690888</t>
  </si>
  <si>
    <t>CUST96616775</t>
  </si>
  <si>
    <t>Margaret Dean</t>
  </si>
  <si>
    <t>Lake Michaelmouth, Nevada, 41762</t>
  </si>
  <si>
    <t>POL57676193</t>
  </si>
  <si>
    <t>AGT99160852</t>
  </si>
  <si>
    <t>POL71130458</t>
  </si>
  <si>
    <t>AGT45429290</t>
  </si>
  <si>
    <t>CUST60187719</t>
  </si>
  <si>
    <t>Seth Moore</t>
  </si>
  <si>
    <t>Ericton, Utah, 52998</t>
  </si>
  <si>
    <t>POL78206308</t>
  </si>
  <si>
    <t>AGT18996802</t>
  </si>
  <si>
    <t>CUST10328168</t>
  </si>
  <si>
    <t>Mary Thompson</t>
  </si>
  <si>
    <t>Francisfurt, Colorado, 56689</t>
  </si>
  <si>
    <t>POL02457698</t>
  </si>
  <si>
    <t>AGT53770920</t>
  </si>
  <si>
    <t>CUST03289232</t>
  </si>
  <si>
    <t>Steven Taylor</t>
  </si>
  <si>
    <t>North Debrabury, Illinois, 60611</t>
  </si>
  <si>
    <t>POL69605130</t>
  </si>
  <si>
    <t>AGT89499498</t>
  </si>
  <si>
    <t>CUST89125036</t>
  </si>
  <si>
    <t>David Weaver</t>
  </si>
  <si>
    <t>East Lindaville, Missouri, 62903</t>
  </si>
  <si>
    <t>POL68324145</t>
  </si>
  <si>
    <t>AGT32282079</t>
  </si>
  <si>
    <t>POL10256156</t>
  </si>
  <si>
    <t>AGT24384163</t>
  </si>
  <si>
    <t>POL14172543</t>
  </si>
  <si>
    <t>AGT49986204</t>
  </si>
  <si>
    <t>CUST51598236</t>
  </si>
  <si>
    <t>Travis Green</t>
  </si>
  <si>
    <t>Lowerystad, Connecticut, 96058</t>
  </si>
  <si>
    <t>POL21319320</t>
  </si>
  <si>
    <t>AGT85882780</t>
  </si>
  <si>
    <t>POL82064166</t>
  </si>
  <si>
    <t>AGT72161424</t>
  </si>
  <si>
    <t>CUST90193495</t>
  </si>
  <si>
    <t>Melissa Ellison</t>
  </si>
  <si>
    <t>Lake Douglas, Montana, 62118</t>
  </si>
  <si>
    <t>POL18037009</t>
  </si>
  <si>
    <t>AGT34757080</t>
  </si>
  <si>
    <t>POL84317936</t>
  </si>
  <si>
    <t>AGT76769152</t>
  </si>
  <si>
    <t>POL48606584</t>
  </si>
  <si>
    <t>AGT10321048</t>
  </si>
  <si>
    <t>CUST90537815</t>
  </si>
  <si>
    <t>Jason King</t>
  </si>
  <si>
    <t>Brianstad, North Carolina, 64982</t>
  </si>
  <si>
    <t>POL38710831</t>
  </si>
  <si>
    <t>AGT82266683</t>
  </si>
  <si>
    <t>POL03937394</t>
  </si>
  <si>
    <t>AGT37808734</t>
  </si>
  <si>
    <t>CUST63408106</t>
  </si>
  <si>
    <t>Willie Stewart</t>
  </si>
  <si>
    <t>South Seth, Colorado, 48516</t>
  </si>
  <si>
    <t>POL78449319</t>
  </si>
  <si>
    <t>AGT96178095</t>
  </si>
  <si>
    <t>POL92884987</t>
  </si>
  <si>
    <t>AGT26440229</t>
  </si>
  <si>
    <t>POL92817192</t>
  </si>
  <si>
    <t>AGT71348949</t>
  </si>
  <si>
    <t>CUST41142987</t>
  </si>
  <si>
    <t>Brooke Hodges</t>
  </si>
  <si>
    <t>Sandraburgh, Nebraska, 70787</t>
  </si>
  <si>
    <t>POL30587921</t>
  </si>
  <si>
    <t>AGT55273344</t>
  </si>
  <si>
    <t>CUST55688813</t>
  </si>
  <si>
    <t>Derek Reed</t>
  </si>
  <si>
    <t>South Christopherchester, Indiana, 55808</t>
  </si>
  <si>
    <t>POL99781193</t>
  </si>
  <si>
    <t>AGT32253357</t>
  </si>
  <si>
    <t>POL55272658</t>
  </si>
  <si>
    <t>AGT50072491</t>
  </si>
  <si>
    <t>POL58108694</t>
  </si>
  <si>
    <t>AGT17797334</t>
  </si>
  <si>
    <t>CUST90321947</t>
  </si>
  <si>
    <t>Jennifer Jenkins</t>
  </si>
  <si>
    <t>Kennedybury, Utah, 12206</t>
  </si>
  <si>
    <t>POL69821903</t>
  </si>
  <si>
    <t>AGT90233763</t>
  </si>
  <si>
    <t>POL52344309</t>
  </si>
  <si>
    <t>AGT17244102</t>
  </si>
  <si>
    <t>CUST18926459</t>
  </si>
  <si>
    <t>Corey Ryan</t>
  </si>
  <si>
    <t>Jesusmouth, North Carolina, 91190</t>
  </si>
  <si>
    <t>POL79312567</t>
  </si>
  <si>
    <t>AGT00978847</t>
  </si>
  <si>
    <t>CUST40230825</t>
  </si>
  <si>
    <t>Annette Vasquez</t>
  </si>
  <si>
    <t>Stevenberg, Oregon, 25121</t>
  </si>
  <si>
    <t>POL82520665</t>
  </si>
  <si>
    <t>AGT47368133</t>
  </si>
  <si>
    <t>POL14234564</t>
  </si>
  <si>
    <t>AGT91853395</t>
  </si>
  <si>
    <t>POL74198912</t>
  </si>
  <si>
    <t>AGT31916170</t>
  </si>
  <si>
    <t>POL13181377</t>
  </si>
  <si>
    <t>AGT04229507</t>
  </si>
  <si>
    <t>CUST63889194</t>
  </si>
  <si>
    <t>Brittany Moore</t>
  </si>
  <si>
    <t>Kristinamouth, Delaware, 69777</t>
  </si>
  <si>
    <t>POL50447483</t>
  </si>
  <si>
    <t>AGT31116346</t>
  </si>
  <si>
    <t>CUST96215040</t>
  </si>
  <si>
    <t>Anthony Sanchez</t>
  </si>
  <si>
    <t>Nelsonmouth, Connecticut, 15364</t>
  </si>
  <si>
    <t>POL74637013</t>
  </si>
  <si>
    <t>AGT29358915</t>
  </si>
  <si>
    <t>CUST60507247</t>
  </si>
  <si>
    <t>Lake Jenniferport, Wyoming, 29453</t>
  </si>
  <si>
    <t>POL59205415</t>
  </si>
  <si>
    <t>AGT56522653</t>
  </si>
  <si>
    <t>CUST69199405</t>
  </si>
  <si>
    <t>Kara Baker</t>
  </si>
  <si>
    <t>Youngport, Kansas, 95314</t>
  </si>
  <si>
    <t>POL17984911</t>
  </si>
  <si>
    <t>AGT61395661</t>
  </si>
  <si>
    <t>CUST69731138</t>
  </si>
  <si>
    <t>John Thornton</t>
  </si>
  <si>
    <t>Lake Tracieview, Wisconsin, 01778</t>
  </si>
  <si>
    <t>POL02002771</t>
  </si>
  <si>
    <t>AGT06980160</t>
  </si>
  <si>
    <t>POL73362780</t>
  </si>
  <si>
    <t>AGT38670436</t>
  </si>
  <si>
    <t>CUST39350909</t>
  </si>
  <si>
    <t>Brian Hernandez II</t>
  </si>
  <si>
    <t>North Alexis, Minnesota, 09341</t>
  </si>
  <si>
    <t>POL30949010</t>
  </si>
  <si>
    <t>AGT49192028</t>
  </si>
  <si>
    <t>POL77489665</t>
  </si>
  <si>
    <t>AGT33029455</t>
  </si>
  <si>
    <t>POL60480382</t>
  </si>
  <si>
    <t>AGT46904808</t>
  </si>
  <si>
    <t>CUST86884109</t>
  </si>
  <si>
    <t>Joe Collins</t>
  </si>
  <si>
    <t>Scottport, Utah, 96022</t>
  </si>
  <si>
    <t>POL61335300</t>
  </si>
  <si>
    <t>AGT30758651</t>
  </si>
  <si>
    <t>POL53367790</t>
  </si>
  <si>
    <t>AGT88757034</t>
  </si>
  <si>
    <t>CUST03277806</t>
  </si>
  <si>
    <t>Joseph Clayton</t>
  </si>
  <si>
    <t>Gregorytown, Wisconsin, 57161</t>
  </si>
  <si>
    <t>POL69142405</t>
  </si>
  <si>
    <t>AGT16070327</t>
  </si>
  <si>
    <t>POL24379753</t>
  </si>
  <si>
    <t>AGT51025245</t>
  </si>
  <si>
    <t>CUST65710291</t>
  </si>
  <si>
    <t>Paul Hernandez Jr.</t>
  </si>
  <si>
    <t>Lake Keith, Massachusetts, 93348</t>
  </si>
  <si>
    <t>POL60646707</t>
  </si>
  <si>
    <t>AGT01560546</t>
  </si>
  <si>
    <t>POL13181261</t>
  </si>
  <si>
    <t>AGT39135024</t>
  </si>
  <si>
    <t>CUST74096037</t>
  </si>
  <si>
    <t>Matthew Lindsey</t>
  </si>
  <si>
    <t>Leechester, Maine, 98601</t>
  </si>
  <si>
    <t>POL27502535</t>
  </si>
  <si>
    <t>AGT82658500</t>
  </si>
  <si>
    <t>CUST47750723</t>
  </si>
  <si>
    <t>James Shannon</t>
  </si>
  <si>
    <t>Frankville, Utah, 01747</t>
  </si>
  <si>
    <t>POL63767133</t>
  </si>
  <si>
    <t>AGT81051322</t>
  </si>
  <si>
    <t>CUST05897242</t>
  </si>
  <si>
    <t>Heather Mccormick</t>
  </si>
  <si>
    <t>Davisland, Indiana, 81751</t>
  </si>
  <si>
    <t>POL52131318</t>
  </si>
  <si>
    <t>AGT86707971</t>
  </si>
  <si>
    <t>POL09517154</t>
  </si>
  <si>
    <t>AGT57215047</t>
  </si>
  <si>
    <t>POL96558209</t>
  </si>
  <si>
    <t>AGT26129832</t>
  </si>
  <si>
    <t>CUST81158864</t>
  </si>
  <si>
    <t>Martinezfurt, Pennsylvania, 29314</t>
  </si>
  <si>
    <t>POL15880317</t>
  </si>
  <si>
    <t>AGT65687133</t>
  </si>
  <si>
    <t>CUST35063171</t>
  </si>
  <si>
    <t>Andrea Nolan</t>
  </si>
  <si>
    <t>West Katie, Mississippi, 86118</t>
  </si>
  <si>
    <t>POL64965934</t>
  </si>
  <si>
    <t>AGT84132566</t>
  </si>
  <si>
    <t>POL32168354</t>
  </si>
  <si>
    <t>AGT83110794</t>
  </si>
  <si>
    <t>POL51307192</t>
  </si>
  <si>
    <t>AGT44050452</t>
  </si>
  <si>
    <t>POL58542189</t>
  </si>
  <si>
    <t>AGT65653238</t>
  </si>
  <si>
    <t>CUST94694770</t>
  </si>
  <si>
    <t>Megan Barber</t>
  </si>
  <si>
    <t>Kellerfurt, Oregon, 83938</t>
  </si>
  <si>
    <t>POL81442858</t>
  </si>
  <si>
    <t>AGT34664827</t>
  </si>
  <si>
    <t>CUST97878610</t>
  </si>
  <si>
    <t>Andrew Cline</t>
  </si>
  <si>
    <t>East Tonya, North Dakota, 39904</t>
  </si>
  <si>
    <t>POL73601567</t>
  </si>
  <si>
    <t>AGT38595191</t>
  </si>
  <si>
    <t>CUST57742100</t>
  </si>
  <si>
    <t>Keith Young</t>
  </si>
  <si>
    <t>Acevedomouth, Maine, 36342</t>
  </si>
  <si>
    <t>POL39660520</t>
  </si>
  <si>
    <t>AGT28078319</t>
  </si>
  <si>
    <t>CUST60606082</t>
  </si>
  <si>
    <t>Jennifer King</t>
  </si>
  <si>
    <t>Marvinfurt, North Carolina, 34224</t>
  </si>
  <si>
    <t>POL40860073</t>
  </si>
  <si>
    <t>AGT40742386</t>
  </si>
  <si>
    <t>CUST50669667</t>
  </si>
  <si>
    <t>Brian Ho</t>
  </si>
  <si>
    <t>Janetport, New York, 04178</t>
  </si>
  <si>
    <t>POL63841611</t>
  </si>
  <si>
    <t>AGT74178084</t>
  </si>
  <si>
    <t>POL59056408</t>
  </si>
  <si>
    <t>AGT49603522</t>
  </si>
  <si>
    <t>CUST57245490</t>
  </si>
  <si>
    <t>Wendy Ramirez</t>
  </si>
  <si>
    <t>Morganmouth, Maryland, 82491</t>
  </si>
  <si>
    <t>POL20532227</t>
  </si>
  <si>
    <t>AGT09697566</t>
  </si>
  <si>
    <t>POL72160621</t>
  </si>
  <si>
    <t>AGT19480227</t>
  </si>
  <si>
    <t>CUST61371484</t>
  </si>
  <si>
    <t>Timothy Taylor</t>
  </si>
  <si>
    <t>South Paul, Connecticut, 91154</t>
  </si>
  <si>
    <t>POL22177049</t>
  </si>
  <si>
    <t>AGT89903402</t>
  </si>
  <si>
    <t>CUST76197402</t>
  </si>
  <si>
    <t>Stephen Miranda</t>
  </si>
  <si>
    <t>Smithbury, Delaware, 58979</t>
  </si>
  <si>
    <t>POL73706161</t>
  </si>
  <si>
    <t>AGT90067252</t>
  </si>
  <si>
    <t>CUST89789123</t>
  </si>
  <si>
    <t>Danielle Thomas</t>
  </si>
  <si>
    <t>Laurentown, Texas, 77777</t>
  </si>
  <si>
    <t>POL72738203</t>
  </si>
  <si>
    <t>AGT80456582</t>
  </si>
  <si>
    <t>CUST50645546</t>
  </si>
  <si>
    <t>John Garza</t>
  </si>
  <si>
    <t>Port Jeremyfurt, New Jersey, 18024</t>
  </si>
  <si>
    <t>POL01387095</t>
  </si>
  <si>
    <t>AGT95683604</t>
  </si>
  <si>
    <t>CUST14417337</t>
  </si>
  <si>
    <t>Jenny Davis</t>
  </si>
  <si>
    <t>New Zacharybury, Minnesota, 98403</t>
  </si>
  <si>
    <t>POL05441250</t>
  </si>
  <si>
    <t>AGT13023382</t>
  </si>
  <si>
    <t>CUST74243218</t>
  </si>
  <si>
    <t>Amanda Delacruz</t>
  </si>
  <si>
    <t>Lake Henry, Rhode Island, 38326</t>
  </si>
  <si>
    <t>POL47794870</t>
  </si>
  <si>
    <t>AGT83550386</t>
  </si>
  <si>
    <t>POL11388203</t>
  </si>
  <si>
    <t>AGT40820862</t>
  </si>
  <si>
    <t>CUST47360274</t>
  </si>
  <si>
    <t>Henry Perkins</t>
  </si>
  <si>
    <t>Lake Davidside, Texas, 92058</t>
  </si>
  <si>
    <t>POL07342539</t>
  </si>
  <si>
    <t>AGT77375163</t>
  </si>
  <si>
    <t>CUST48452402</t>
  </si>
  <si>
    <t>Christina Love</t>
  </si>
  <si>
    <t>Pruittbury, Montana, 32114</t>
  </si>
  <si>
    <t>POL26146635</t>
  </si>
  <si>
    <t>AGT54961098</t>
  </si>
  <si>
    <t>POL54348718</t>
  </si>
  <si>
    <t>AGT08845045</t>
  </si>
  <si>
    <t>POL86414767</t>
  </si>
  <si>
    <t>AGT65952651</t>
  </si>
  <si>
    <t>CUST46734169</t>
  </si>
  <si>
    <t>Tracy Dixon</t>
  </si>
  <si>
    <t>New Alejandro, Minnesota, 98477</t>
  </si>
  <si>
    <t>POL95251783</t>
  </si>
  <si>
    <t>AGT67387804</t>
  </si>
  <si>
    <t>CUST63224514</t>
  </si>
  <si>
    <t>Brenda Brown</t>
  </si>
  <si>
    <t>Josephhaven, Kentucky, 76546</t>
  </si>
  <si>
    <t>POL46770635</t>
  </si>
  <si>
    <t>AGT61116641</t>
  </si>
  <si>
    <t>POL05595265</t>
  </si>
  <si>
    <t>AGT82689649</t>
  </si>
  <si>
    <t>CUST14754808</t>
  </si>
  <si>
    <t>Steven Mcdaniel</t>
  </si>
  <si>
    <t>Troybury, Oregon, 74922</t>
  </si>
  <si>
    <t>POL51127842</t>
  </si>
  <si>
    <t>AGT69955273</t>
  </si>
  <si>
    <t>CUST61585782</t>
  </si>
  <si>
    <t>Robin Garcia</t>
  </si>
  <si>
    <t>Martinezside, Delaware, 34143</t>
  </si>
  <si>
    <t>POL86552601</t>
  </si>
  <si>
    <t>AGT45357264</t>
  </si>
  <si>
    <t>POL49077462</t>
  </si>
  <si>
    <t>AGT69171597</t>
  </si>
  <si>
    <t>POL63456798</t>
  </si>
  <si>
    <t>AGT84700186</t>
  </si>
  <si>
    <t>CUST51906206</t>
  </si>
  <si>
    <t>Steven Chan</t>
  </si>
  <si>
    <t>New Charles, Mississippi, 12039</t>
  </si>
  <si>
    <t>POL20512215</t>
  </si>
  <si>
    <t>AGT10478545</t>
  </si>
  <si>
    <t>POL40752676</t>
  </si>
  <si>
    <t>AGT18034573</t>
  </si>
  <si>
    <t>CUST83000820</t>
  </si>
  <si>
    <t>David Walker</t>
  </si>
  <si>
    <t>Camposmouth, West Virginia, 67713</t>
  </si>
  <si>
    <t>POL38045222</t>
  </si>
  <si>
    <t>AGT20349725</t>
  </si>
  <si>
    <t>POL61919833</t>
  </si>
  <si>
    <t>AGT62576372</t>
  </si>
  <si>
    <t>CUST39308148</t>
  </si>
  <si>
    <t>Emily Wise</t>
  </si>
  <si>
    <t>Leefort, Washington, 71896</t>
  </si>
  <si>
    <t>POL81473954</t>
  </si>
  <si>
    <t>AGT07608627</t>
  </si>
  <si>
    <t>CUST54318231</t>
  </si>
  <si>
    <t>Mrs. Donna Cunningham</t>
  </si>
  <si>
    <t>Cruzshire, Pennsylvania, 50763</t>
  </si>
  <si>
    <t>POL64943722</t>
  </si>
  <si>
    <t>AGT85390293</t>
  </si>
  <si>
    <t>CUST89565074</t>
  </si>
  <si>
    <t>Yvette Forbes</t>
  </si>
  <si>
    <t>South Lori, New Mexico, 96250</t>
  </si>
  <si>
    <t>POL89295458</t>
  </si>
  <si>
    <t>AGT31810478</t>
  </si>
  <si>
    <t>CUST30107640</t>
  </si>
  <si>
    <t>Linda Serrano</t>
  </si>
  <si>
    <t>South Matthewbury, New York, 82926</t>
  </si>
  <si>
    <t>POL63542337</t>
  </si>
  <si>
    <t>AGT88386094</t>
  </si>
  <si>
    <t>POL66684348</t>
  </si>
  <si>
    <t>AGT17458388</t>
  </si>
  <si>
    <t>CUST72822037</t>
  </si>
  <si>
    <t>Tyler Duran</t>
  </si>
  <si>
    <t>New Jeffrey, Rhode Island, 14607</t>
  </si>
  <si>
    <t>POL30351443</t>
  </si>
  <si>
    <t>AGT52389293</t>
  </si>
  <si>
    <t>CUST10291399</t>
  </si>
  <si>
    <t>Wayne Cook</t>
  </si>
  <si>
    <t>Kristenport, Delaware, 40548</t>
  </si>
  <si>
    <t>POL08961266</t>
  </si>
  <si>
    <t>AGT38028616</t>
  </si>
  <si>
    <t>CUST81996742</t>
  </si>
  <si>
    <t>Brian Evans</t>
  </si>
  <si>
    <t>Montgomeryport, Utah, 31680</t>
  </si>
  <si>
    <t>POL00811165</t>
  </si>
  <si>
    <t>AGT27843033</t>
  </si>
  <si>
    <t>POL04525744</t>
  </si>
  <si>
    <t>AGT82639238</t>
  </si>
  <si>
    <t>POL60009654</t>
  </si>
  <si>
    <t>AGT99509442</t>
  </si>
  <si>
    <t>CUST09948159</t>
  </si>
  <si>
    <t>Tony Reed</t>
  </si>
  <si>
    <t>Aguilarberg, Minnesota, 29397</t>
  </si>
  <si>
    <t>POL82132627</t>
  </si>
  <si>
    <t>AGT64225908</t>
  </si>
  <si>
    <t>POL33049382</t>
  </si>
  <si>
    <t>AGT71357121</t>
  </si>
  <si>
    <t>POL20175576</t>
  </si>
  <si>
    <t>AGT81808947</t>
  </si>
  <si>
    <t>CUST87783555</t>
  </si>
  <si>
    <t>Catherine Mullins</t>
  </si>
  <si>
    <t>Port Chadburgh, Minnesota, 02313</t>
  </si>
  <si>
    <t>POL77208632</t>
  </si>
  <si>
    <t>AGT22254996</t>
  </si>
  <si>
    <t>CUST77367814</t>
  </si>
  <si>
    <t>Barbara Williams</t>
  </si>
  <si>
    <t>West Carlside, Virginia, 18042</t>
  </si>
  <si>
    <t>POL69716653</t>
  </si>
  <si>
    <t>AGT95899686</t>
  </si>
  <si>
    <t>CUST47043566</t>
  </si>
  <si>
    <t>Smithville, New York, 88413</t>
  </si>
  <si>
    <t>POL63439011</t>
  </si>
  <si>
    <t>AGT60884319</t>
  </si>
  <si>
    <t>CUST40593734</t>
  </si>
  <si>
    <t>Christopher Rice</t>
  </si>
  <si>
    <t>Riceburgh, Alaska, 97253</t>
  </si>
  <si>
    <t>POL14002864</t>
  </si>
  <si>
    <t>AGT06306594</t>
  </si>
  <si>
    <t>CUST71267407</t>
  </si>
  <si>
    <t>Ashley Parker</t>
  </si>
  <si>
    <t>Conleyshire, West Virginia, 63316</t>
  </si>
  <si>
    <t>POL46495596</t>
  </si>
  <si>
    <t>AGT29094398</t>
  </si>
  <si>
    <t>CUST65363374</t>
  </si>
  <si>
    <t>South Ronaldville, Indiana, 44890</t>
  </si>
  <si>
    <t>POL87150455</t>
  </si>
  <si>
    <t>AGT30379091</t>
  </si>
  <si>
    <t>CUST80853586</t>
  </si>
  <si>
    <t>Mrs. Patricia Henry</t>
  </si>
  <si>
    <t>East Erinberg, West Virginia, 10885</t>
  </si>
  <si>
    <t>POL17443101</t>
  </si>
  <si>
    <t>AGT45051677</t>
  </si>
  <si>
    <t>POL17837045</t>
  </si>
  <si>
    <t>AGT15407499</t>
  </si>
  <si>
    <t>CUST48566967</t>
  </si>
  <si>
    <t>Adam Grant</t>
  </si>
  <si>
    <t>North Kayla, Illinois, 42001</t>
  </si>
  <si>
    <t>POL94782191</t>
  </si>
  <si>
    <t>AGT71236709</t>
  </si>
  <si>
    <t>POL40430147</t>
  </si>
  <si>
    <t>AGT02438431</t>
  </si>
  <si>
    <t>CUST06954029</t>
  </si>
  <si>
    <t>Ashley Salazar</t>
  </si>
  <si>
    <t>Rogerview, New Jersey, 16066</t>
  </si>
  <si>
    <t>POL05468446</t>
  </si>
  <si>
    <t>AGT12367147</t>
  </si>
  <si>
    <t>CUST45148477</t>
  </si>
  <si>
    <t>Stacey Burke</t>
  </si>
  <si>
    <t>North Melissa, North Dakota, 33270</t>
  </si>
  <si>
    <t>POL66073787</t>
  </si>
  <si>
    <t>AGT82913964</t>
  </si>
  <si>
    <t>POL80649448</t>
  </si>
  <si>
    <t>AGT87088719</t>
  </si>
  <si>
    <t>POL81437012</t>
  </si>
  <si>
    <t>AGT35974620</t>
  </si>
  <si>
    <t>CUST06026925</t>
  </si>
  <si>
    <t>Sarah Lewis</t>
  </si>
  <si>
    <t>Hickschester, Illinois, 63676</t>
  </si>
  <si>
    <t>POL93761143</t>
  </si>
  <si>
    <t>AGT24143176</t>
  </si>
  <si>
    <t>CUST96672240</t>
  </si>
  <si>
    <t>Hannah Young MD</t>
  </si>
  <si>
    <t>South Cameronburgh, Indiana, 04075</t>
  </si>
  <si>
    <t>POL32232315</t>
  </si>
  <si>
    <t>AGT01402262</t>
  </si>
  <si>
    <t>CUST87535650</t>
  </si>
  <si>
    <t>Karen Martin</t>
  </si>
  <si>
    <t>Kingstad, Florida, 77069</t>
  </si>
  <si>
    <t>POL66860672</t>
  </si>
  <si>
    <t>AGT43130399</t>
  </si>
  <si>
    <t>POL23611289</t>
  </si>
  <si>
    <t>AGT43531160</t>
  </si>
  <si>
    <t>POL51258624</t>
  </si>
  <si>
    <t>AGT29471451</t>
  </si>
  <si>
    <t>CUST30763587</t>
  </si>
  <si>
    <t>Dr. Kevin Thomas</t>
  </si>
  <si>
    <t>Phillipsbury, Arkansas, 47254</t>
  </si>
  <si>
    <t>POL01363904</t>
  </si>
  <si>
    <t>AGT12449349</t>
  </si>
  <si>
    <t>POL21105419</t>
  </si>
  <si>
    <t>AGT69831645</t>
  </si>
  <si>
    <t>CUST88406986</t>
  </si>
  <si>
    <t>Timothy Mendoza</t>
  </si>
  <si>
    <t>Coxborough, Arizona, 02223</t>
  </si>
  <si>
    <t>POL35254218</t>
  </si>
  <si>
    <t>AGT21509926</t>
  </si>
  <si>
    <t>POL75516899</t>
  </si>
  <si>
    <t>AGT97777065</t>
  </si>
  <si>
    <t>CUST14751083</t>
  </si>
  <si>
    <t>Sherry Hernandez</t>
  </si>
  <si>
    <t>Camachochester, Hawaii, 61139</t>
  </si>
  <si>
    <t>POL22866808</t>
  </si>
  <si>
    <t>AGT66271858</t>
  </si>
  <si>
    <t>POL75081520</t>
  </si>
  <si>
    <t>AGT29942457</t>
  </si>
  <si>
    <t>CUST40947181</t>
  </si>
  <si>
    <t>Wendy Blackburn</t>
  </si>
  <si>
    <t>Smithhaven, Washington, 51773</t>
  </si>
  <si>
    <t>POL81185546</t>
  </si>
  <si>
    <t>AGT85883649</t>
  </si>
  <si>
    <t>POL23048183</t>
  </si>
  <si>
    <t>AGT37579812</t>
  </si>
  <si>
    <t>POL51786997</t>
  </si>
  <si>
    <t>AGT98064080</t>
  </si>
  <si>
    <t>CUST93959202</t>
  </si>
  <si>
    <t>Francischester, Louisiana, 19599</t>
  </si>
  <si>
    <t>POL29054681</t>
  </si>
  <si>
    <t>AGT54199915</t>
  </si>
  <si>
    <t>POL59539217</t>
  </si>
  <si>
    <t>AGT27816357</t>
  </si>
  <si>
    <t>POL74506974</t>
  </si>
  <si>
    <t>AGT94908448</t>
  </si>
  <si>
    <t>POL00464071</t>
  </si>
  <si>
    <t>AGT23370936</t>
  </si>
  <si>
    <t>POL30677627</t>
  </si>
  <si>
    <t>AGT54555818</t>
  </si>
  <si>
    <t>CUST86827517</t>
  </si>
  <si>
    <t>Alan Peck</t>
  </si>
  <si>
    <t>Stokesborough, Wyoming, 51687</t>
  </si>
  <si>
    <t>POL91301577</t>
  </si>
  <si>
    <t>AGT13008474</t>
  </si>
  <si>
    <t>POL40675143</t>
  </si>
  <si>
    <t>AGT93733147</t>
  </si>
  <si>
    <t>CUST38232094</t>
  </si>
  <si>
    <t>Tanner Santos</t>
  </si>
  <si>
    <t>South Michaelmouth, Massachusetts, 23041</t>
  </si>
  <si>
    <t>POL73997241</t>
  </si>
  <si>
    <t>AGT44447134</t>
  </si>
  <si>
    <t>POL40640329</t>
  </si>
  <si>
    <t>AGT98188984</t>
  </si>
  <si>
    <t>POL38108331</t>
  </si>
  <si>
    <t>AGT07591775</t>
  </si>
  <si>
    <t>CUST84238322</t>
  </si>
  <si>
    <t>Patricia Chapman</t>
  </si>
  <si>
    <t>New Robertside, South Carolina, 27666</t>
  </si>
  <si>
    <t>POL10754194</t>
  </si>
  <si>
    <t>AGT10483951</t>
  </si>
  <si>
    <t>CUST63404306</t>
  </si>
  <si>
    <t>Janet Lester DVM</t>
  </si>
  <si>
    <t>East Thomas, Kentucky, 27858</t>
  </si>
  <si>
    <t>POL71221796</t>
  </si>
  <si>
    <t>AGT19001338</t>
  </si>
  <si>
    <t>CUST28505987</t>
  </si>
  <si>
    <t>Luis Howard</t>
  </si>
  <si>
    <t>New Ashleyborough, Florida, 46953</t>
  </si>
  <si>
    <t>POL83375511</t>
  </si>
  <si>
    <t>AGT67587388</t>
  </si>
  <si>
    <t>CUST29485027</t>
  </si>
  <si>
    <t>Jonathan Ware</t>
  </si>
  <si>
    <t>Patriciashire, Wyoming, 69187</t>
  </si>
  <si>
    <t>POL86602241</t>
  </si>
  <si>
    <t>AGT79693257</t>
  </si>
  <si>
    <t>POL22842025</t>
  </si>
  <si>
    <t>AGT55199019</t>
  </si>
  <si>
    <t>POL31127949</t>
  </si>
  <si>
    <t>AGT48883704</t>
  </si>
  <si>
    <t>CUST71891504</t>
  </si>
  <si>
    <t>Douglas Hill</t>
  </si>
  <si>
    <t>Dawsonville, Rhode Island, 17380</t>
  </si>
  <si>
    <t>POL97931166</t>
  </si>
  <si>
    <t>AGT74959165</t>
  </si>
  <si>
    <t>POL38939218</t>
  </si>
  <si>
    <t>AGT47285986</t>
  </si>
  <si>
    <t>CUST26565796</t>
  </si>
  <si>
    <t>Michael Randall</t>
  </si>
  <si>
    <t>New Eric, Kansas, 31077</t>
  </si>
  <si>
    <t>POL83969664</t>
  </si>
  <si>
    <t>AGT06012403</t>
  </si>
  <si>
    <t>CUST53467151</t>
  </si>
  <si>
    <t>Justin Rodriguez</t>
  </si>
  <si>
    <t>West Janet, North Carolina, 47849</t>
  </si>
  <si>
    <t>POL42638741</t>
  </si>
  <si>
    <t>AGT31696641</t>
  </si>
  <si>
    <t>POL62665179</t>
  </si>
  <si>
    <t>AGT74963339</t>
  </si>
  <si>
    <t>CUST49906214</t>
  </si>
  <si>
    <t>Tammy Lee</t>
  </si>
  <si>
    <t>Mindyberg, Wyoming, 70462</t>
  </si>
  <si>
    <t>POL45419104</t>
  </si>
  <si>
    <t>AGT35407404</t>
  </si>
  <si>
    <t>CUST56356363</t>
  </si>
  <si>
    <t>David Mcbride</t>
  </si>
  <si>
    <t>Fine artist</t>
  </si>
  <si>
    <t>Lake Russell, Hawaii, 13053</t>
  </si>
  <si>
    <t>POL93930819</t>
  </si>
  <si>
    <t>AGT07985939</t>
  </si>
  <si>
    <t>CUST03848250</t>
  </si>
  <si>
    <t>Jordan Thompson</t>
  </si>
  <si>
    <t>North Brittneyville, Iowa, 32721</t>
  </si>
  <si>
    <t>POL54191606</t>
  </si>
  <si>
    <t>AGT85988777</t>
  </si>
  <si>
    <t>CUST04922693</t>
  </si>
  <si>
    <t>Tracy Baker DDS</t>
  </si>
  <si>
    <t>Johnfort, Georgia, 84261</t>
  </si>
  <si>
    <t>POL52900081</t>
  </si>
  <si>
    <t>AGT01783387</t>
  </si>
  <si>
    <t>CUST86615154</t>
  </si>
  <si>
    <t>Megan Thomas</t>
  </si>
  <si>
    <t>West Josephchester, Washington, 08619</t>
  </si>
  <si>
    <t>POL23594772</t>
  </si>
  <si>
    <t>AGT92550011</t>
  </si>
  <si>
    <t>POL40759511</t>
  </si>
  <si>
    <t>AGT67358626</t>
  </si>
  <si>
    <t>CUST59144251</t>
  </si>
  <si>
    <t>Wayne Fleming</t>
  </si>
  <si>
    <t>West Anthony, Maryland, 81383</t>
  </si>
  <si>
    <t>POL69634824</t>
  </si>
  <si>
    <t>AGT90754727</t>
  </si>
  <si>
    <t>CUST92112375</t>
  </si>
  <si>
    <t>Mario Cameron</t>
  </si>
  <si>
    <t>North Amy, Wisconsin, 45009</t>
  </si>
  <si>
    <t>POL69091266</t>
  </si>
  <si>
    <t>AGT80986174</t>
  </si>
  <si>
    <t>CUST09142065</t>
  </si>
  <si>
    <t>Mary Jones</t>
  </si>
  <si>
    <t>East Katherinefort, New Jersey, 22011</t>
  </si>
  <si>
    <t>POL20405348</t>
  </si>
  <si>
    <t>AGT03911239</t>
  </si>
  <si>
    <t>CUST86592215</t>
  </si>
  <si>
    <t>Amanda Castro</t>
  </si>
  <si>
    <t>Stevenland, Louisiana, 60773</t>
  </si>
  <si>
    <t>POL79106490</t>
  </si>
  <si>
    <t>AGT03012517</t>
  </si>
  <si>
    <t>CUST80574300</t>
  </si>
  <si>
    <t>Amber Thomas</t>
  </si>
  <si>
    <t>Robertburgh, West Virginia, 47725</t>
  </si>
  <si>
    <t>POL99720690</t>
  </si>
  <si>
    <t>AGT79593844</t>
  </si>
  <si>
    <t>POL07383816</t>
  </si>
  <si>
    <t>AGT25857928</t>
  </si>
  <si>
    <t>POL06557000</t>
  </si>
  <si>
    <t>AGT31442801</t>
  </si>
  <si>
    <t>CUST80741810</t>
  </si>
  <si>
    <t>North Courtney, South Dakota, 47869</t>
  </si>
  <si>
    <t>POL45441486</t>
  </si>
  <si>
    <t>AGT85414123</t>
  </si>
  <si>
    <t>POL53495954</t>
  </si>
  <si>
    <t>AGT01981470</t>
  </si>
  <si>
    <t>POL88784690</t>
  </si>
  <si>
    <t>AGT27831885</t>
  </si>
  <si>
    <t>CUST94142986</t>
  </si>
  <si>
    <t>Amy Flores</t>
  </si>
  <si>
    <t>Kimberlyville, Minnesota, 15694</t>
  </si>
  <si>
    <t>POL17282682</t>
  </si>
  <si>
    <t>AGT92110080</t>
  </si>
  <si>
    <t>CUST25522129</t>
  </si>
  <si>
    <t>Robert Moore DVM</t>
  </si>
  <si>
    <t>Port Marcus, North Carolina, 43194</t>
  </si>
  <si>
    <t>POL02394133</t>
  </si>
  <si>
    <t>AGT56173374</t>
  </si>
  <si>
    <t>POL07094060</t>
  </si>
  <si>
    <t>AGT74886238</t>
  </si>
  <si>
    <t>CUST48070910</t>
  </si>
  <si>
    <t>Cameron Edwards</t>
  </si>
  <si>
    <t>West Robert, Colorado, 43180</t>
  </si>
  <si>
    <t>POL18175825</t>
  </si>
  <si>
    <t>AGT91058128</t>
  </si>
  <si>
    <t>POL63888565</t>
  </si>
  <si>
    <t>AGT49458975</t>
  </si>
  <si>
    <t>POL18021070</t>
  </si>
  <si>
    <t>AGT82523171</t>
  </si>
  <si>
    <t>CUST30216438</t>
  </si>
  <si>
    <t>New Arielberg, Utah, 42205</t>
  </si>
  <si>
    <t>POL14632307</t>
  </si>
  <si>
    <t>AGT76620075</t>
  </si>
  <si>
    <t>CUST05460288</t>
  </si>
  <si>
    <t>Tina Christian</t>
  </si>
  <si>
    <t>Barnettmouth, Ohio, 18004</t>
  </si>
  <si>
    <t>POL58266398</t>
  </si>
  <si>
    <t>AGT60855997</t>
  </si>
  <si>
    <t>POL96765669</t>
  </si>
  <si>
    <t>AGT03162047</t>
  </si>
  <si>
    <t>CUST21321824</t>
  </si>
  <si>
    <t>Ashley Cook</t>
  </si>
  <si>
    <t>Powersland, Kentucky, 31673</t>
  </si>
  <si>
    <t>POL97765922</t>
  </si>
  <si>
    <t>AGT69847483</t>
  </si>
  <si>
    <t>POL47653540</t>
  </si>
  <si>
    <t>AGT31346386</t>
  </si>
  <si>
    <t>CUST42335952</t>
  </si>
  <si>
    <t>Jaime Wright</t>
  </si>
  <si>
    <t>Christensenshire, Connecticut, 06158</t>
  </si>
  <si>
    <t>POL90576138</t>
  </si>
  <si>
    <t>AGT69429138</t>
  </si>
  <si>
    <t>POL36321695</t>
  </si>
  <si>
    <t>AGT74520619</t>
  </si>
  <si>
    <t>POL46846423</t>
  </si>
  <si>
    <t>AGT40776814</t>
  </si>
  <si>
    <t>POL34073978</t>
  </si>
  <si>
    <t>AGT11570819</t>
  </si>
  <si>
    <t>CUST62906519</t>
  </si>
  <si>
    <t>Caleb Atkinson</t>
  </si>
  <si>
    <t>Singletonfort, Maryland, 94686</t>
  </si>
  <si>
    <t>POL45468849</t>
  </si>
  <si>
    <t>AGT63777538</t>
  </si>
  <si>
    <t>POL21603808</t>
  </si>
  <si>
    <t>AGT52551133</t>
  </si>
  <si>
    <t>POL39502034</t>
  </si>
  <si>
    <t>AGT08952595</t>
  </si>
  <si>
    <t>CUST30959100</t>
  </si>
  <si>
    <t>Lisa Smith</t>
  </si>
  <si>
    <t>Rivasfurt, Utah, 64534</t>
  </si>
  <si>
    <t>POL40620647</t>
  </si>
  <si>
    <t>AGT43733906</t>
  </si>
  <si>
    <t>CUST08927809</t>
  </si>
  <si>
    <t>Phillip Knapp</t>
  </si>
  <si>
    <t>South Dalton, Louisiana, 96002</t>
  </si>
  <si>
    <t>POL96661743</t>
  </si>
  <si>
    <t>AGT95465094</t>
  </si>
  <si>
    <t>CUST80482237</t>
  </si>
  <si>
    <t>George Turner MD</t>
  </si>
  <si>
    <t>Ricebury, Minnesota, 98921</t>
  </si>
  <si>
    <t>POL34826521</t>
  </si>
  <si>
    <t>AGT09810716</t>
  </si>
  <si>
    <t>POL58715038</t>
  </si>
  <si>
    <t>AGT57302101</t>
  </si>
  <si>
    <t>CUST98802186</t>
  </si>
  <si>
    <t>John Quinn</t>
  </si>
  <si>
    <t>New Jamie, Iowa, 30900</t>
  </si>
  <si>
    <t>POL41513621</t>
  </si>
  <si>
    <t>AGT63390608</t>
  </si>
  <si>
    <t>CUST44033846</t>
  </si>
  <si>
    <t>Omar Campbell</t>
  </si>
  <si>
    <t>Port Lisatown, Arizona, 30190</t>
  </si>
  <si>
    <t>POL28255049</t>
  </si>
  <si>
    <t>AGT45226004</t>
  </si>
  <si>
    <t>CUST42800340</t>
  </si>
  <si>
    <t>Caroline Fox</t>
  </si>
  <si>
    <t>Sotoburgh, Arkansas, 38947</t>
  </si>
  <si>
    <t>POL08033487</t>
  </si>
  <si>
    <t>AGT15989515</t>
  </si>
  <si>
    <t>CUST15337504</t>
  </si>
  <si>
    <t>Andrew Long</t>
  </si>
  <si>
    <t>Donnaton, South Carolina, 60047</t>
  </si>
  <si>
    <t>POL13811589</t>
  </si>
  <si>
    <t>AGT63066371</t>
  </si>
  <si>
    <t>CUST81849013</t>
  </si>
  <si>
    <t>Robyn Edwards</t>
  </si>
  <si>
    <t>West Michaeltown, Indiana, 94806</t>
  </si>
  <si>
    <t>POL50892587</t>
  </si>
  <si>
    <t>AGT33751603</t>
  </si>
  <si>
    <t>POL92889380</t>
  </si>
  <si>
    <t>AGT56428080</t>
  </si>
  <si>
    <t>CUST99682254</t>
  </si>
  <si>
    <t>Jennifer Schwartz</t>
  </si>
  <si>
    <t>Baxterstad, Delaware, 72215</t>
  </si>
  <si>
    <t>POL89983994</t>
  </si>
  <si>
    <t>AGT85407316</t>
  </si>
  <si>
    <t>CUST19245315</t>
  </si>
  <si>
    <t>Sara Soto</t>
  </si>
  <si>
    <t>Ricehaven, Oklahoma, 33399</t>
  </si>
  <si>
    <t>POL62033992</t>
  </si>
  <si>
    <t>AGT78050285</t>
  </si>
  <si>
    <t>CUST35136000</t>
  </si>
  <si>
    <t>Kimberly Fuller</t>
  </si>
  <si>
    <t>South Aprilshire, South Carolina, 97659</t>
  </si>
  <si>
    <t>POL54958915</t>
  </si>
  <si>
    <t>AGT75568350</t>
  </si>
  <si>
    <t>CUST23834040</t>
  </si>
  <si>
    <t>April Holden</t>
  </si>
  <si>
    <t>East Larry, Indiana, 74970</t>
  </si>
  <si>
    <t>POL92479874</t>
  </si>
  <si>
    <t>AGT55711586</t>
  </si>
  <si>
    <t>POL80560091</t>
  </si>
  <si>
    <t>AGT33462929</t>
  </si>
  <si>
    <t>POL18035375</t>
  </si>
  <si>
    <t>AGT58014194</t>
  </si>
  <si>
    <t>POL40696395</t>
  </si>
  <si>
    <t>AGT04645492</t>
  </si>
  <si>
    <t>CUST79452146</t>
  </si>
  <si>
    <t>Zavalaside, Arizona, 21275</t>
  </si>
  <si>
    <t>POL21161337</t>
  </si>
  <si>
    <t>AGT80948686</t>
  </si>
  <si>
    <t>CUST28357312</t>
  </si>
  <si>
    <t>Jennifer Schmidt</t>
  </si>
  <si>
    <t>Perezstad, Oklahoma, 09199</t>
  </si>
  <si>
    <t>POL64258389</t>
  </si>
  <si>
    <t>AGT25548856</t>
  </si>
  <si>
    <t>POL48783282</t>
  </si>
  <si>
    <t>AGT24833184</t>
  </si>
  <si>
    <t>POL42215039</t>
  </si>
  <si>
    <t>AGT25807500</t>
  </si>
  <si>
    <t>CUST43237725</t>
  </si>
  <si>
    <t>Rita Tanner</t>
  </si>
  <si>
    <t>New John, Arkansas, 16777</t>
  </si>
  <si>
    <t>POL89180514</t>
  </si>
  <si>
    <t>AGT23367735</t>
  </si>
  <si>
    <t>POL86820277</t>
  </si>
  <si>
    <t>AGT85712979</t>
  </si>
  <si>
    <t>CUST58105765</t>
  </si>
  <si>
    <t>Dalton Harrison</t>
  </si>
  <si>
    <t>West Richard, California, 47726</t>
  </si>
  <si>
    <t>POL65279232</t>
  </si>
  <si>
    <t>AGT25857320</t>
  </si>
  <si>
    <t>POL35077867</t>
  </si>
  <si>
    <t>AGT53555136</t>
  </si>
  <si>
    <t>CUST26015722</t>
  </si>
  <si>
    <t>James White</t>
  </si>
  <si>
    <t>Holtmouth, Michigan, 56019</t>
  </si>
  <si>
    <t>POL83519950</t>
  </si>
  <si>
    <t>AGT43268338</t>
  </si>
  <si>
    <t>POL26041216</t>
  </si>
  <si>
    <t>AGT64256375</t>
  </si>
  <si>
    <t>POL72766518</t>
  </si>
  <si>
    <t>AGT45828680</t>
  </si>
  <si>
    <t>CUST52409774</t>
  </si>
  <si>
    <t>Ashley Washington</t>
  </si>
  <si>
    <t>Brianfurt, Delaware, 83412</t>
  </si>
  <si>
    <t>POL01152460</t>
  </si>
  <si>
    <t>AGT89061722</t>
  </si>
  <si>
    <t>POL81678751</t>
  </si>
  <si>
    <t>AGT46756656</t>
  </si>
  <si>
    <t>CUST00972517</t>
  </si>
  <si>
    <t>Samuel Lee</t>
  </si>
  <si>
    <t>Stevenshire, Michigan, 64409</t>
  </si>
  <si>
    <t>POL96578326</t>
  </si>
  <si>
    <t>AGT29337837</t>
  </si>
  <si>
    <t>POL23434715</t>
  </si>
  <si>
    <t>AGT85551395</t>
  </si>
  <si>
    <t>CUST35902078</t>
  </si>
  <si>
    <t>Cynthia Black</t>
  </si>
  <si>
    <t>Ericland, Idaho, 67118</t>
  </si>
  <si>
    <t>POL14316031</t>
  </si>
  <si>
    <t>AGT53619682</t>
  </si>
  <si>
    <t>CUST77194234</t>
  </si>
  <si>
    <t>Cory Brewer</t>
  </si>
  <si>
    <t>North Juan, Alaska, 70586</t>
  </si>
  <si>
    <t>POL84725350</t>
  </si>
  <si>
    <t>AGT70495038</t>
  </si>
  <si>
    <t>CUST41171867</t>
  </si>
  <si>
    <t>West Heather, New Mexico, 69927</t>
  </si>
  <si>
    <t>POL83596471</t>
  </si>
  <si>
    <t>AGT90449743</t>
  </si>
  <si>
    <t>POL02586223</t>
  </si>
  <si>
    <t>AGT01638698</t>
  </si>
  <si>
    <t>POL05477127</t>
  </si>
  <si>
    <t>AGT45927210</t>
  </si>
  <si>
    <t>POL66283142</t>
  </si>
  <si>
    <t>AGT98193574</t>
  </si>
  <si>
    <t>POL92681233</t>
  </si>
  <si>
    <t>AGT43994510</t>
  </si>
  <si>
    <t>CUST17102318</t>
  </si>
  <si>
    <t>Mark Hughes</t>
  </si>
  <si>
    <t>Kerrychester, Maine, 55550</t>
  </si>
  <si>
    <t>POL63414573</t>
  </si>
  <si>
    <t>AGT19516199</t>
  </si>
  <si>
    <t>CUST48911938</t>
  </si>
  <si>
    <t>Adam Gray</t>
  </si>
  <si>
    <t>Mariahfurt, South Carolina, 35936</t>
  </si>
  <si>
    <t>POL88939941</t>
  </si>
  <si>
    <t>AGT29845520</t>
  </si>
  <si>
    <t>CUST43223037</t>
  </si>
  <si>
    <t>Taylor Davis</t>
  </si>
  <si>
    <t>West Melissa, Maryland, 09513</t>
  </si>
  <si>
    <t>POL12629332</t>
  </si>
  <si>
    <t>AGT01283690</t>
  </si>
  <si>
    <t>POL03500501</t>
  </si>
  <si>
    <t>AGT40497648</t>
  </si>
  <si>
    <t>CUST38787696</t>
  </si>
  <si>
    <t>Jack Singh</t>
  </si>
  <si>
    <t>Port Savannahmouth, Wisconsin, 14625</t>
  </si>
  <si>
    <t>POL95029087</t>
  </si>
  <si>
    <t>AGT68610776</t>
  </si>
  <si>
    <t>CUST03785984</t>
  </si>
  <si>
    <t>Alexis Taylor</t>
  </si>
  <si>
    <t>Kimberlyfort, Oklahoma, 10543</t>
  </si>
  <si>
    <t>POL30563403</t>
  </si>
  <si>
    <t>AGT77739294</t>
  </si>
  <si>
    <t>POL88776548</t>
  </si>
  <si>
    <t>AGT42682931</t>
  </si>
  <si>
    <t>CUST97798895</t>
  </si>
  <si>
    <t>Timothy Small</t>
  </si>
  <si>
    <t>Lake Donald, Tennessee, 28623</t>
  </si>
  <si>
    <t>POL82703619</t>
  </si>
  <si>
    <t>AGT29716790</t>
  </si>
  <si>
    <t>CUST02532377</t>
  </si>
  <si>
    <t>East Mallory, South Carolina, 07799</t>
  </si>
  <si>
    <t>POL32368471</t>
  </si>
  <si>
    <t>AGT94015214</t>
  </si>
  <si>
    <t>CUST09995414</t>
  </si>
  <si>
    <t>Raymond Harris</t>
  </si>
  <si>
    <t>Piercefurt, Maine, 84990</t>
  </si>
  <si>
    <t>POL42993604</t>
  </si>
  <si>
    <t>AGT26135862</t>
  </si>
  <si>
    <t>CUST32620909</t>
  </si>
  <si>
    <t>East Jennifer, Wyoming, 78777</t>
  </si>
  <si>
    <t>POL63559916</t>
  </si>
  <si>
    <t>AGT59554873</t>
  </si>
  <si>
    <t>POL79052116</t>
  </si>
  <si>
    <t>AGT82280300</t>
  </si>
  <si>
    <t>CUST17931302</t>
  </si>
  <si>
    <t>Mary Smith</t>
  </si>
  <si>
    <t>Hammondborough, Minnesota, 45614</t>
  </si>
  <si>
    <t>POL35832686</t>
  </si>
  <si>
    <t>AGT90207975</t>
  </si>
  <si>
    <t>POL87933513</t>
  </si>
  <si>
    <t>AGT89724743</t>
  </si>
  <si>
    <t>CUST98868938</t>
  </si>
  <si>
    <t>Jacob Peterson</t>
  </si>
  <si>
    <t>Taylorbury, Nevada, 24919</t>
  </si>
  <si>
    <t>POL60240212</t>
  </si>
  <si>
    <t>AGT03453551</t>
  </si>
  <si>
    <t>CUST46821368</t>
  </si>
  <si>
    <t>Amanda Matthews</t>
  </si>
  <si>
    <t>Santanaview, Mississippi, 87578</t>
  </si>
  <si>
    <t>POL68070002</t>
  </si>
  <si>
    <t>AGT91338468</t>
  </si>
  <si>
    <t>CUST60102742</t>
  </si>
  <si>
    <t>Jesus Moore</t>
  </si>
  <si>
    <t>Kylechester, Alabama, 48930</t>
  </si>
  <si>
    <t>POL21020862</t>
  </si>
  <si>
    <t>AGT50695643</t>
  </si>
  <si>
    <t>CUST79039433</t>
  </si>
  <si>
    <t>Toni Pineda</t>
  </si>
  <si>
    <t>Lisahaven, Wisconsin, 92352</t>
  </si>
  <si>
    <t>POL27860857</t>
  </si>
  <si>
    <t>AGT91421893</t>
  </si>
  <si>
    <t>CUST76637684</t>
  </si>
  <si>
    <t>Amy Adams</t>
  </si>
  <si>
    <t>Leeburgh, Vermont, 36145</t>
  </si>
  <si>
    <t>POL39193067</t>
  </si>
  <si>
    <t>AGT75019328</t>
  </si>
  <si>
    <t>CUST89988266</t>
  </si>
  <si>
    <t>Jessica Barry</t>
  </si>
  <si>
    <t>North Troy, South Carolina, 45580</t>
  </si>
  <si>
    <t>POL94518815</t>
  </si>
  <si>
    <t>AGT59255361</t>
  </si>
  <si>
    <t>POL04143745</t>
  </si>
  <si>
    <t>AGT33192592</t>
  </si>
  <si>
    <t>POL38116452</t>
  </si>
  <si>
    <t>AGT10421097</t>
  </si>
  <si>
    <t>CUST76633869</t>
  </si>
  <si>
    <t>Michelle Young</t>
  </si>
  <si>
    <t>Ashleyside, Maine, 39260</t>
  </si>
  <si>
    <t>POL11682509</t>
  </si>
  <si>
    <t>AGT47187117</t>
  </si>
  <si>
    <t>CUST25685755</t>
  </si>
  <si>
    <t>Michael Rose</t>
  </si>
  <si>
    <t>Garciachester, Maryland, 64008</t>
  </si>
  <si>
    <t>POL51974701</t>
  </si>
  <si>
    <t>AGT67513990</t>
  </si>
  <si>
    <t>CUST51792368</t>
  </si>
  <si>
    <t>James Stephenson</t>
  </si>
  <si>
    <t>Amandafort, Wisconsin, 47590</t>
  </si>
  <si>
    <t>POL19924089</t>
  </si>
  <si>
    <t>Short Term</t>
  </si>
  <si>
    <t>AGT33646681</t>
  </si>
  <si>
    <t>CUST00745482</t>
  </si>
  <si>
    <t>Anna White</t>
  </si>
  <si>
    <t>Wilsonside, Michigan, 84163</t>
  </si>
  <si>
    <t>POL73557141</t>
  </si>
  <si>
    <t>AGT31290455</t>
  </si>
  <si>
    <t>CUST49675622</t>
  </si>
  <si>
    <t>Vanessa Reed</t>
  </si>
  <si>
    <t>Holmesland, Vermont, 79247</t>
  </si>
  <si>
    <t>POL91428444</t>
  </si>
  <si>
    <t>AGT02742595</t>
  </si>
  <si>
    <t>CUST99194885</t>
  </si>
  <si>
    <t>Sara Jackson</t>
  </si>
  <si>
    <t>North Sarafort, Ohio, 77121</t>
  </si>
  <si>
    <t>POL28677105</t>
  </si>
  <si>
    <t>AGT26473808</t>
  </si>
  <si>
    <t>CUST88551633</t>
  </si>
  <si>
    <t>Kristina Rodriguez</t>
  </si>
  <si>
    <t>Lake Destinyborough, Colorado, 75313</t>
  </si>
  <si>
    <t>POL07522607</t>
  </si>
  <si>
    <t>AGT67142815</t>
  </si>
  <si>
    <t>CUST57666689</t>
  </si>
  <si>
    <t>Paul Lopez</t>
  </si>
  <si>
    <t>North Christopher, New Hampshire, 36591</t>
  </si>
  <si>
    <t>POL77829667</t>
  </si>
  <si>
    <t>AGT53351162</t>
  </si>
  <si>
    <t>CUST89895699</t>
  </si>
  <si>
    <t>Mark Holmes</t>
  </si>
  <si>
    <t>Tylerfort, South Carolina, 72847</t>
  </si>
  <si>
    <t>POL47660863</t>
  </si>
  <si>
    <t>AGT75086221</t>
  </si>
  <si>
    <t>CUST30512637</t>
  </si>
  <si>
    <t>Amanda Peterson</t>
  </si>
  <si>
    <t>Lake Markshire, Wisconsin, 16032</t>
  </si>
  <si>
    <t>POL80647168</t>
  </si>
  <si>
    <t>AGT61433055</t>
  </si>
  <si>
    <t>POL93167566</t>
  </si>
  <si>
    <t>AGT78497444</t>
  </si>
  <si>
    <t>POL45464531</t>
  </si>
  <si>
    <t>AGT61452008</t>
  </si>
  <si>
    <t>CUST70199024</t>
  </si>
  <si>
    <t>Kathryn Campbell</t>
  </si>
  <si>
    <t>South Steve, Tennessee, 21016</t>
  </si>
  <si>
    <t>POL29477661</t>
  </si>
  <si>
    <t>AGT87693273</t>
  </si>
  <si>
    <t>CUST70239521</t>
  </si>
  <si>
    <t>Paul Gill</t>
  </si>
  <si>
    <t>New Kylemouth, New Jersey, 79156</t>
  </si>
  <si>
    <t>POL99143995</t>
  </si>
  <si>
    <t>AGT90750525</t>
  </si>
  <si>
    <t>CUST81759154</t>
  </si>
  <si>
    <t>William Mcgrath</t>
  </si>
  <si>
    <t>West Karen, Vermont, 90519</t>
  </si>
  <si>
    <t>POL77005000</t>
  </si>
  <si>
    <t>AGT15838329</t>
  </si>
  <si>
    <t>POL77974715</t>
  </si>
  <si>
    <t>AGT95251958</t>
  </si>
  <si>
    <t>POL95788557</t>
  </si>
  <si>
    <t>AGT23704416</t>
  </si>
  <si>
    <t>CUST49837558</t>
  </si>
  <si>
    <t>Charles Stein</t>
  </si>
  <si>
    <t>Lake Alexandramouth, Kansas, 70960</t>
  </si>
  <si>
    <t>POL83060919</t>
  </si>
  <si>
    <t>AGT30008898</t>
  </si>
  <si>
    <t>POL60891078</t>
  </si>
  <si>
    <t>AGT33962717</t>
  </si>
  <si>
    <t>CUST01163085</t>
  </si>
  <si>
    <t>Dana James</t>
  </si>
  <si>
    <t>East Michelleborough, Oklahoma, 67989</t>
  </si>
  <si>
    <t>POL42317567</t>
  </si>
  <si>
    <t>AGT62048697</t>
  </si>
  <si>
    <t>POL05710643</t>
  </si>
  <si>
    <t>AGT00894859</t>
  </si>
  <si>
    <t>CUST61807621</t>
  </si>
  <si>
    <t>Kimberly Lamb</t>
  </si>
  <si>
    <t>West Michaelchester, Indiana, 81293</t>
  </si>
  <si>
    <t>POL12886983</t>
  </si>
  <si>
    <t>AGT17757472</t>
  </si>
  <si>
    <t>CUST77341734</t>
  </si>
  <si>
    <t>Danielle Shields</t>
  </si>
  <si>
    <t>Port Brandonmouth, Connecticut, 41427</t>
  </si>
  <si>
    <t>POL60541709</t>
  </si>
  <si>
    <t>AGT88272277</t>
  </si>
  <si>
    <t>CUST60031192</t>
  </si>
  <si>
    <t>Brittany Morgan</t>
  </si>
  <si>
    <t>Morenoborough, West Virginia, 05713</t>
  </si>
  <si>
    <t>POL13757692</t>
  </si>
  <si>
    <t>AGT08337546</t>
  </si>
  <si>
    <t>POL27667498</t>
  </si>
  <si>
    <t>AGT43614829</t>
  </si>
  <si>
    <t>CUST75412147</t>
  </si>
  <si>
    <t>Maria Curry</t>
  </si>
  <si>
    <t>South Kimberlyview, Idaho, 73998</t>
  </si>
  <si>
    <t>POL07053234</t>
  </si>
  <si>
    <t>AGT65478821</t>
  </si>
  <si>
    <t>POL77500354</t>
  </si>
  <si>
    <t>AGT25986929</t>
  </si>
  <si>
    <t>CUST62739813</t>
  </si>
  <si>
    <t>Seth Johnson</t>
  </si>
  <si>
    <t>Medinamouth, Nevada, 56862</t>
  </si>
  <si>
    <t>POL19552952</t>
  </si>
  <si>
    <t>AGT68623643</t>
  </si>
  <si>
    <t>CUST85268837</t>
  </si>
  <si>
    <t>Antonio Rivera</t>
  </si>
  <si>
    <t>Lake Luke, Ohio, 90252</t>
  </si>
  <si>
    <t>POL48790077</t>
  </si>
  <si>
    <t>AGT94644729</t>
  </si>
  <si>
    <t>CUST80257562</t>
  </si>
  <si>
    <t>Harold Davis</t>
  </si>
  <si>
    <t>Port Christina, Pennsylvania, 74646</t>
  </si>
  <si>
    <t>POL43561258</t>
  </si>
  <si>
    <t>AGT86029376</t>
  </si>
  <si>
    <t>POL53750210</t>
  </si>
  <si>
    <t>AGT03359539</t>
  </si>
  <si>
    <t>CUST93980968</t>
  </si>
  <si>
    <t>Anthony Cline</t>
  </si>
  <si>
    <t>Amandamouth, Florida, 97019</t>
  </si>
  <si>
    <t>POL26293582</t>
  </si>
  <si>
    <t>AGT56192595</t>
  </si>
  <si>
    <t>POL22750173</t>
  </si>
  <si>
    <t>AGT09467383</t>
  </si>
  <si>
    <t>CUST69853377</t>
  </si>
  <si>
    <t>Kristen Spencer</t>
  </si>
  <si>
    <t>Denisetown, Arkansas, 46443</t>
  </si>
  <si>
    <t>POL83125745</t>
  </si>
  <si>
    <t>AGT78005125</t>
  </si>
  <si>
    <t>POL77202133</t>
  </si>
  <si>
    <t>AGT63064118</t>
  </si>
  <si>
    <t>POL77001792</t>
  </si>
  <si>
    <t>AGT91560052</t>
  </si>
  <si>
    <t>POL77178021</t>
  </si>
  <si>
    <t>AGT50675364</t>
  </si>
  <si>
    <t>POL73068892</t>
  </si>
  <si>
    <t>AGT01927088</t>
  </si>
  <si>
    <t>CUST74736426</t>
  </si>
  <si>
    <t>Collin Wheeler</t>
  </si>
  <si>
    <t>East Wesley, California, 21262</t>
  </si>
  <si>
    <t>POL91286503</t>
  </si>
  <si>
    <t>AGT50783085</t>
  </si>
  <si>
    <t>POL73394070</t>
  </si>
  <si>
    <t>AGT74943599</t>
  </si>
  <si>
    <t>CUST94716191</t>
  </si>
  <si>
    <t>Kristie Gonzalez</t>
  </si>
  <si>
    <t>West Brittanyborough, Indiana, 79452</t>
  </si>
  <si>
    <t>POL25370845</t>
  </si>
  <si>
    <t>AGT90973904</t>
  </si>
  <si>
    <t>CUST80919849</t>
  </si>
  <si>
    <t>Shawn Chavez</t>
  </si>
  <si>
    <t>North Stephenfurt, Michigan, 52610</t>
  </si>
  <si>
    <t>POL40907312</t>
  </si>
  <si>
    <t>AGT17929971</t>
  </si>
  <si>
    <t>CUST12848381</t>
  </si>
  <si>
    <t>Miguel Hernandez</t>
  </si>
  <si>
    <t>Gibsonburgh, Hawaii, 53436</t>
  </si>
  <si>
    <t>POL64331852</t>
  </si>
  <si>
    <t>AGT53739039</t>
  </si>
  <si>
    <t>CUST36630131</t>
  </si>
  <si>
    <t>Amber Taylor</t>
  </si>
  <si>
    <t>North Christopher, Maine, 35958</t>
  </si>
  <si>
    <t>POL01655235</t>
  </si>
  <si>
    <t>AGT00415170</t>
  </si>
  <si>
    <t>POL73709176</t>
  </si>
  <si>
    <t>AGT54442591</t>
  </si>
  <si>
    <t>CUST39534406</t>
  </si>
  <si>
    <t>Sheri Lewis</t>
  </si>
  <si>
    <t>South Lori, Mississippi, 83177</t>
  </si>
  <si>
    <t>POL31551903</t>
  </si>
  <si>
    <t>AGT51312897</t>
  </si>
  <si>
    <t>CUST22251191</t>
  </si>
  <si>
    <t>Nicholas Martinez</t>
  </si>
  <si>
    <t>New Desiree, Oregon, 82313</t>
  </si>
  <si>
    <t>POL19587292</t>
  </si>
  <si>
    <t>AGT91786886</t>
  </si>
  <si>
    <t>CUST66770624</t>
  </si>
  <si>
    <t>Marc Davis</t>
  </si>
  <si>
    <t>South Nancy, Arizona, 98419</t>
  </si>
  <si>
    <t>POL27152348</t>
  </si>
  <si>
    <t>AGT76709403</t>
  </si>
  <si>
    <t>CUST61996964</t>
  </si>
  <si>
    <t>Charles Walker</t>
  </si>
  <si>
    <t>South Dalton, Missouri, 11049</t>
  </si>
  <si>
    <t>POL94726413</t>
  </si>
  <si>
    <t>AGT32170586</t>
  </si>
  <si>
    <t>POL38989710</t>
  </si>
  <si>
    <t>AGT26136588</t>
  </si>
  <si>
    <t>POL12389694</t>
  </si>
  <si>
    <t>AGT91779921</t>
  </si>
  <si>
    <t>CUST61057737</t>
  </si>
  <si>
    <t>Kristina Bell</t>
  </si>
  <si>
    <t>Burnettshire, Maryland, 79942</t>
  </si>
  <si>
    <t>POL09367565</t>
  </si>
  <si>
    <t>AGT79101510</t>
  </si>
  <si>
    <t>POL40635868</t>
  </si>
  <si>
    <t>AGT47528065</t>
  </si>
  <si>
    <t>POL85094282</t>
  </si>
  <si>
    <t>AGT33337319</t>
  </si>
  <si>
    <t>CUST31989964</t>
  </si>
  <si>
    <t>Gina Guzman</t>
  </si>
  <si>
    <t>Matthewborough, Illinois, 21643</t>
  </si>
  <si>
    <t>POL67771931</t>
  </si>
  <si>
    <t>AGT34796602</t>
  </si>
  <si>
    <t>CUST05450712</t>
  </si>
  <si>
    <t>Diane Williams</t>
  </si>
  <si>
    <t>North Sandratown, Alabama, 26154</t>
  </si>
  <si>
    <t>POL66183736</t>
  </si>
  <si>
    <t>AGT37470653</t>
  </si>
  <si>
    <t>CUST81983561</t>
  </si>
  <si>
    <t>Eugene Chan</t>
  </si>
  <si>
    <t>New Amber, Illinois, 68664</t>
  </si>
  <si>
    <t>POL34037675</t>
  </si>
  <si>
    <t>AGT02826941</t>
  </si>
  <si>
    <t>CUST90396181</t>
  </si>
  <si>
    <t>James Duncan</t>
  </si>
  <si>
    <t>East Samuel, Maine, 82965</t>
  </si>
  <si>
    <t>POL79406105</t>
  </si>
  <si>
    <t>AGT40409503</t>
  </si>
  <si>
    <t>CUST93131058</t>
  </si>
  <si>
    <t>Jillian Powers</t>
  </si>
  <si>
    <t>Lake Jasmine, Illinois, 94124</t>
  </si>
  <si>
    <t>POL04124548</t>
  </si>
  <si>
    <t>AGT79816424</t>
  </si>
  <si>
    <t>CUST61133269</t>
  </si>
  <si>
    <t>Cody Gonzalez</t>
  </si>
  <si>
    <t>Sheenahaven, Kansas, 50692</t>
  </si>
  <si>
    <t>POL29859333</t>
  </si>
  <si>
    <t>AGT76054665</t>
  </si>
  <si>
    <t>POL50050613</t>
  </si>
  <si>
    <t>AGT69060240</t>
  </si>
  <si>
    <t>POL45259795</t>
  </si>
  <si>
    <t>AGT44656885</t>
  </si>
  <si>
    <t>CUST74177659</t>
  </si>
  <si>
    <t>Sloanhaven, Montana, 27260</t>
  </si>
  <si>
    <t>POL10828457</t>
  </si>
  <si>
    <t>AGT57098449</t>
  </si>
  <si>
    <t>CUST20605632</t>
  </si>
  <si>
    <t>Laura Reyes</t>
  </si>
  <si>
    <t>Martinhaven, Virginia, 13480</t>
  </si>
  <si>
    <t>POL61208002</t>
  </si>
  <si>
    <t>AGT08772291</t>
  </si>
  <si>
    <t>POL74810323</t>
  </si>
  <si>
    <t>AGT72747679</t>
  </si>
  <si>
    <t>CUST23936480</t>
  </si>
  <si>
    <t>Luis Pierce</t>
  </si>
  <si>
    <t>Lake Brianville, Virginia, 04328</t>
  </si>
  <si>
    <t>POL34670863</t>
  </si>
  <si>
    <t>AGT19493223</t>
  </si>
  <si>
    <t>POL88877150</t>
  </si>
  <si>
    <t>AGT18963304</t>
  </si>
  <si>
    <t>CUST49408308</t>
  </si>
  <si>
    <t>Joseph Holloway</t>
  </si>
  <si>
    <t>East Peter, Ohio, 56613</t>
  </si>
  <si>
    <t>POL19285022</t>
  </si>
  <si>
    <t>AGT42866434</t>
  </si>
  <si>
    <t>CUST68517617</t>
  </si>
  <si>
    <t>Brad Robinson</t>
  </si>
  <si>
    <t>Dalehaven, Virginia, 80885</t>
  </si>
  <si>
    <t>POL79704681</t>
  </si>
  <si>
    <t>AGT23653110</t>
  </si>
  <si>
    <t>POL22916343</t>
  </si>
  <si>
    <t>AGT21526423</t>
  </si>
  <si>
    <t>CUST45621618</t>
  </si>
  <si>
    <t>James Trujillo</t>
  </si>
  <si>
    <t>East Ryan, Indiana, 84934</t>
  </si>
  <si>
    <t>POL33335503</t>
  </si>
  <si>
    <t>AGT28984898</t>
  </si>
  <si>
    <t>CUST78939221</t>
  </si>
  <si>
    <t>Kathryn Harris</t>
  </si>
  <si>
    <t>South Ericmouth, Illinois, 42739</t>
  </si>
  <si>
    <t>POL08440937</t>
  </si>
  <si>
    <t>AGT77505248</t>
  </si>
  <si>
    <t>CUST07899216</t>
  </si>
  <si>
    <t>Thomas Pratt</t>
  </si>
  <si>
    <t>Lake Loriburgh, South Carolina, 56101</t>
  </si>
  <si>
    <t>POL14781739</t>
  </si>
  <si>
    <t>AGT96341079</t>
  </si>
  <si>
    <t>CUST45705025</t>
  </si>
  <si>
    <t>Matthew Carter</t>
  </si>
  <si>
    <t>Robinsonmouth, Nebraska, 82813</t>
  </si>
  <si>
    <t>POL80278196</t>
  </si>
  <si>
    <t>AGT70109277</t>
  </si>
  <si>
    <t>CUST29454283</t>
  </si>
  <si>
    <t>Antonio Middleton</t>
  </si>
  <si>
    <t>Kristitown, Iowa, 94327</t>
  </si>
  <si>
    <t>POL51145761</t>
  </si>
  <si>
    <t>AGT27137829</t>
  </si>
  <si>
    <t>POL95808382</t>
  </si>
  <si>
    <t>AGT06140655</t>
  </si>
  <si>
    <t>CUST91276470</t>
  </si>
  <si>
    <t>Dominique Lee</t>
  </si>
  <si>
    <t>Justinport, Texas, 19376</t>
  </si>
  <si>
    <t>POL56612277</t>
  </si>
  <si>
    <t>AGT81528278</t>
  </si>
  <si>
    <t>CUST53675259</t>
  </si>
  <si>
    <t>Eric Anderson</t>
  </si>
  <si>
    <t>Port Donna, Oklahoma, 91210</t>
  </si>
  <si>
    <t>POL63019087</t>
  </si>
  <si>
    <t>AGT53884762</t>
  </si>
  <si>
    <t>CUST75033036</t>
  </si>
  <si>
    <t>Diane Brown</t>
  </si>
  <si>
    <t>Kellyfort, Oklahoma, 63262</t>
  </si>
  <si>
    <t>POL78473646</t>
  </si>
  <si>
    <t>AGT82144561</t>
  </si>
  <si>
    <t>CUST73402593</t>
  </si>
  <si>
    <t>Jared Kaiser</t>
  </si>
  <si>
    <t>Simpsonfort, New Hampshire, 93866</t>
  </si>
  <si>
    <t>POL27100819</t>
  </si>
  <si>
    <t>AGT83027420</t>
  </si>
  <si>
    <t>CUST72990336</t>
  </si>
  <si>
    <t>Wayne Watson</t>
  </si>
  <si>
    <t>North Sheilastad, Kentucky, 65830</t>
  </si>
  <si>
    <t>POL96943795</t>
  </si>
  <si>
    <t>AGT74909667</t>
  </si>
  <si>
    <t>CUST97410297</t>
  </si>
  <si>
    <t>Douglas Hickman</t>
  </si>
  <si>
    <t>Port Michael, Montana, 34266</t>
  </si>
  <si>
    <t>POL94633881</t>
  </si>
  <si>
    <t>AGT84201881</t>
  </si>
  <si>
    <t>CUST24232471</t>
  </si>
  <si>
    <t>Charles Lane</t>
  </si>
  <si>
    <t>North Alyssaland, West Virginia, 21171</t>
  </si>
  <si>
    <t>POL94561811</t>
  </si>
  <si>
    <t>AGT56208300</t>
  </si>
  <si>
    <t>CUST91404991</t>
  </si>
  <si>
    <t>Dr. Julie Gallegos</t>
  </si>
  <si>
    <t>Lake Brianhaven, Louisiana, 11419</t>
  </si>
  <si>
    <t>POL16832610</t>
  </si>
  <si>
    <t>AGT15875136</t>
  </si>
  <si>
    <t>POL14461196</t>
  </si>
  <si>
    <t>AGT42058571</t>
  </si>
  <si>
    <t>POL10755071</t>
  </si>
  <si>
    <t>AGT23812663</t>
  </si>
  <si>
    <t>POL98161265</t>
  </si>
  <si>
    <t>AGT16007404</t>
  </si>
  <si>
    <t>CUST07379731</t>
  </si>
  <si>
    <t>Derrick Vargas</t>
  </si>
  <si>
    <t>West Hannah, Texas, 67063</t>
  </si>
  <si>
    <t>POL87258705</t>
  </si>
  <si>
    <t>AGT27477126</t>
  </si>
  <si>
    <t>CUST80334188</t>
  </si>
  <si>
    <t>Kelli Duncan</t>
  </si>
  <si>
    <t>Jessicaside, New York, 59122</t>
  </si>
  <si>
    <t>POL70577511</t>
  </si>
  <si>
    <t>AGT55520886</t>
  </si>
  <si>
    <t>CUST06028852</t>
  </si>
  <si>
    <t>Elizabeth Martin</t>
  </si>
  <si>
    <t>Lake Amanda, Indiana, 91591</t>
  </si>
  <si>
    <t>POL33469758</t>
  </si>
  <si>
    <t>AGT85233413</t>
  </si>
  <si>
    <t>CUST17269052</t>
  </si>
  <si>
    <t>Rachael Hall</t>
  </si>
  <si>
    <t>Stricklandmouth, Indiana, 61136</t>
  </si>
  <si>
    <t>POL12299687</t>
  </si>
  <si>
    <t>AGT34621918</t>
  </si>
  <si>
    <t>CUST52535666</t>
  </si>
  <si>
    <t>Jennifer Rice</t>
  </si>
  <si>
    <t>Wilsonbury, Kansas, 43536</t>
  </si>
  <si>
    <t>POL14931411</t>
  </si>
  <si>
    <t>AGT57054730</t>
  </si>
  <si>
    <t>POL68750121</t>
  </si>
  <si>
    <t>AGT55657875</t>
  </si>
  <si>
    <t>CUST63700759</t>
  </si>
  <si>
    <t>David Rogers</t>
  </si>
  <si>
    <t>Markfort, Massachusetts, 38447</t>
  </si>
  <si>
    <t>POL77809174</t>
  </si>
  <si>
    <t>AGT59099119</t>
  </si>
  <si>
    <t>CUST50406971</t>
  </si>
  <si>
    <t>Peter Newman</t>
  </si>
  <si>
    <t>Garciamouth, Pennsylvania, 17711</t>
  </si>
  <si>
    <t>POL64197228</t>
  </si>
  <si>
    <t>AGT72791493</t>
  </si>
  <si>
    <t>CUST25430988</t>
  </si>
  <si>
    <t>Kelly Thomas</t>
  </si>
  <si>
    <t>North Sherriberg, New Mexico, 49303</t>
  </si>
  <si>
    <t>POL64410288</t>
  </si>
  <si>
    <t>AGT65027784</t>
  </si>
  <si>
    <t>POL30868799</t>
  </si>
  <si>
    <t>AGT25507193</t>
  </si>
  <si>
    <t>CUST56846375</t>
  </si>
  <si>
    <t>Bryan Bryant</t>
  </si>
  <si>
    <t>North Robertshire, Nebraska, 20799</t>
  </si>
  <si>
    <t>POL16035887</t>
  </si>
  <si>
    <t>AGT89239142</t>
  </si>
  <si>
    <t>CUST64682584</t>
  </si>
  <si>
    <t>Matthew Hendrix</t>
  </si>
  <si>
    <t>Willisfort, Pennsylvania, 16118</t>
  </si>
  <si>
    <t>POL75478196</t>
  </si>
  <si>
    <t>AGT26621568</t>
  </si>
  <si>
    <t>CUST46314807</t>
  </si>
  <si>
    <t>Angela Mendez</t>
  </si>
  <si>
    <t>New Bradley, Montana, 87548</t>
  </si>
  <si>
    <t>POL09783846</t>
  </si>
  <si>
    <t>AGT67549517</t>
  </si>
  <si>
    <t>CUST88009581</t>
  </si>
  <si>
    <t>Kevin Patterson</t>
  </si>
  <si>
    <t>Kellerhaven, Missouri, 91914</t>
  </si>
  <si>
    <t>POL87603432</t>
  </si>
  <si>
    <t>AGT33585285</t>
  </si>
  <si>
    <t>POL56720424</t>
  </si>
  <si>
    <t>AGT67720466</t>
  </si>
  <si>
    <t>POL28137827</t>
  </si>
  <si>
    <t>AGT90900168</t>
  </si>
  <si>
    <t>CUST75673661</t>
  </si>
  <si>
    <t>Elizabeth Martinez</t>
  </si>
  <si>
    <t>West Justinchester, Alabama, 41983</t>
  </si>
  <si>
    <t>POL08392852</t>
  </si>
  <si>
    <t>AGT14510456</t>
  </si>
  <si>
    <t>CUST67599187</t>
  </si>
  <si>
    <t>Maria Hunt</t>
  </si>
  <si>
    <t>Ramirezborough, West Virginia, 58008</t>
  </si>
  <si>
    <t>POL08764986</t>
  </si>
  <si>
    <t>AGT08011610</t>
  </si>
  <si>
    <t>CUST85742293</t>
  </si>
  <si>
    <t>Rachelhaven, Utah, 42768</t>
  </si>
  <si>
    <t>POL64386769</t>
  </si>
  <si>
    <t>AGT77386119</t>
  </si>
  <si>
    <t>POL73017269</t>
  </si>
  <si>
    <t>AGT11066373</t>
  </si>
  <si>
    <t>CUST49209448</t>
  </si>
  <si>
    <t>Donna Davis</t>
  </si>
  <si>
    <t>Romeromouth, Tennessee, 87618</t>
  </si>
  <si>
    <t>POL88017939</t>
  </si>
  <si>
    <t>AGT45064842</t>
  </si>
  <si>
    <t>CUST20233555</t>
  </si>
  <si>
    <t>Elizabeth Larsen</t>
  </si>
  <si>
    <t>Robinsontown, Arkansas, 77775</t>
  </si>
  <si>
    <t>POL70742419</t>
  </si>
  <si>
    <t>AGT24575955</t>
  </si>
  <si>
    <t>CUST34569594</t>
  </si>
  <si>
    <t>Keith Dodson</t>
  </si>
  <si>
    <t>Port Katherine, Nebraska, 03943</t>
  </si>
  <si>
    <t>POL48255103</t>
  </si>
  <si>
    <t>AGT29809757</t>
  </si>
  <si>
    <t>CUST21473276</t>
  </si>
  <si>
    <t>Jennifer Spencer</t>
  </si>
  <si>
    <t>Arnoldmouth, Hawaii, 50849</t>
  </si>
  <si>
    <t>POL43928223</t>
  </si>
  <si>
    <t>AGT46298837</t>
  </si>
  <si>
    <t>POL00862798</t>
  </si>
  <si>
    <t>AGT13384424</t>
  </si>
  <si>
    <t>CUST16908298</t>
  </si>
  <si>
    <t>Michelle Dixon</t>
  </si>
  <si>
    <t>Lake Oscar, Nevada, 45027</t>
  </si>
  <si>
    <t>POL89451042</t>
  </si>
  <si>
    <t>AGT86140451</t>
  </si>
  <si>
    <t>CUST51161231</t>
  </si>
  <si>
    <t>Jason Anderson</t>
  </si>
  <si>
    <t>West Nicole, Ohio, 55121</t>
  </si>
  <si>
    <t>POL39986645</t>
  </si>
  <si>
    <t>AGT53627375</t>
  </si>
  <si>
    <t>CUST48484204</t>
  </si>
  <si>
    <t>Joshua Smith</t>
  </si>
  <si>
    <t>Craigstad, Washington, 19949</t>
  </si>
  <si>
    <t>POL54824622</t>
  </si>
  <si>
    <t>AGT46340902</t>
  </si>
  <si>
    <t>POL09137788</t>
  </si>
  <si>
    <t>AGT75137301</t>
  </si>
  <si>
    <t>POL97852810</t>
  </si>
  <si>
    <t>AGT16581143</t>
  </si>
  <si>
    <t>CUST80204459</t>
  </si>
  <si>
    <t>Richard Kramer</t>
  </si>
  <si>
    <t>Gallagherside, Arizona, 35962</t>
  </si>
  <si>
    <t>POL35241420</t>
  </si>
  <si>
    <t>AGT22213920</t>
  </si>
  <si>
    <t>CUST32846580</t>
  </si>
  <si>
    <t>Joe Kidd</t>
  </si>
  <si>
    <t>Lake Haley, New Mexico, 69321</t>
  </si>
  <si>
    <t>POL56785706</t>
  </si>
  <si>
    <t>AGT51259974</t>
  </si>
  <si>
    <t>CUST56180520</t>
  </si>
  <si>
    <t>Roger Miller</t>
  </si>
  <si>
    <t>Angelaview, Oklahoma, 77348</t>
  </si>
  <si>
    <t>POL19885981</t>
  </si>
  <si>
    <t>AGT21201549</t>
  </si>
  <si>
    <t>CUST25703315</t>
  </si>
  <si>
    <t>Nicole Powell</t>
  </si>
  <si>
    <t>West Morganfurt, New Jersey, 90187</t>
  </si>
  <si>
    <t>POL97760999</t>
  </si>
  <si>
    <t>AGT40466045</t>
  </si>
  <si>
    <t>POL36915834</t>
  </si>
  <si>
    <t>AGT93615275</t>
  </si>
  <si>
    <t>CUST82112721</t>
  </si>
  <si>
    <t>Amy Hull</t>
  </si>
  <si>
    <t>South Kristinborough, West Virginia, 73672</t>
  </si>
  <si>
    <t>POL43201050</t>
  </si>
  <si>
    <t>AGT02234907</t>
  </si>
  <si>
    <t>CUST47318206</t>
  </si>
  <si>
    <t>Justin Tyler</t>
  </si>
  <si>
    <t>South Jamesshire, Oklahoma, 55362</t>
  </si>
  <si>
    <t>POL26888148</t>
  </si>
  <si>
    <t>AGT47225197</t>
  </si>
  <si>
    <t>POL90732218</t>
  </si>
  <si>
    <t>AGT71409745</t>
  </si>
  <si>
    <t>CUST34809863</t>
  </si>
  <si>
    <t>Daniel Lindsey</t>
  </si>
  <si>
    <t>Rodriguezview, Utah, 81724</t>
  </si>
  <si>
    <t>POL15028588</t>
  </si>
  <si>
    <t>AGT14129625</t>
  </si>
  <si>
    <t>CUST49064657</t>
  </si>
  <si>
    <t>Meghan Valdez</t>
  </si>
  <si>
    <t>East Ashley, Wyoming, 78730</t>
  </si>
  <si>
    <t>POL71968618</t>
  </si>
  <si>
    <t>AGT04970507</t>
  </si>
  <si>
    <t>CUST50131393</t>
  </si>
  <si>
    <t>Omar Martinez</t>
  </si>
  <si>
    <t>Cookhaven, Montana, 89517</t>
  </si>
  <si>
    <t>POL85480742</t>
  </si>
  <si>
    <t>AGT11781347</t>
  </si>
  <si>
    <t>CUST91330063</t>
  </si>
  <si>
    <t>John Fields</t>
  </si>
  <si>
    <t>Port Morganside, Idaho, 89724</t>
  </si>
  <si>
    <t>POL62864496</t>
  </si>
  <si>
    <t>AGT62252832</t>
  </si>
  <si>
    <t>POL46375474</t>
  </si>
  <si>
    <t>AGT69020282</t>
  </si>
  <si>
    <t>POL55696704</t>
  </si>
  <si>
    <t>AGT27568603</t>
  </si>
  <si>
    <t>CUST49548724</t>
  </si>
  <si>
    <t>Dale Holt</t>
  </si>
  <si>
    <t>West Nathanielville, Rhode Island, 05308</t>
  </si>
  <si>
    <t>POL16452788</t>
  </si>
  <si>
    <t>AGT96795294</t>
  </si>
  <si>
    <t>POL63605662</t>
  </si>
  <si>
    <t>AGT74220422</t>
  </si>
  <si>
    <t>CUST09749593</t>
  </si>
  <si>
    <t>Jamie Smith</t>
  </si>
  <si>
    <t>Lake Kristinaburgh, Connecticut, 06955</t>
  </si>
  <si>
    <t>POL02785360</t>
  </si>
  <si>
    <t>AGT06292392</t>
  </si>
  <si>
    <t>CUST52172807</t>
  </si>
  <si>
    <t>Patrick Hancock</t>
  </si>
  <si>
    <t>South Adrianberg, Ohio, 83257</t>
  </si>
  <si>
    <t>POL68612732</t>
  </si>
  <si>
    <t>AGT73172380</t>
  </si>
  <si>
    <t>CUST05166868</t>
  </si>
  <si>
    <t>Pamela Morris MD</t>
  </si>
  <si>
    <t>Robertsberg, Maine, 58734</t>
  </si>
  <si>
    <t>POL45391676</t>
  </si>
  <si>
    <t>AGT78964872</t>
  </si>
  <si>
    <t>POL60056200</t>
  </si>
  <si>
    <t>AGT55426155</t>
  </si>
  <si>
    <t>CUST76193646</t>
  </si>
  <si>
    <t>Erika Bates</t>
  </si>
  <si>
    <t>West Alexander, Colorado, 07316</t>
  </si>
  <si>
    <t>POL67379824</t>
  </si>
  <si>
    <t>AGT91943436</t>
  </si>
  <si>
    <t>POL88689818</t>
  </si>
  <si>
    <t>AGT52502893</t>
  </si>
  <si>
    <t>CUST97466999</t>
  </si>
  <si>
    <t>Julie Walker</t>
  </si>
  <si>
    <t>Lake Rebekah, Connecticut, 87599</t>
  </si>
  <si>
    <t>POL94939056</t>
  </si>
  <si>
    <t>AGT23813965</t>
  </si>
  <si>
    <t>CUST04086033</t>
  </si>
  <si>
    <t>Melanie Cochran</t>
  </si>
  <si>
    <t>East Jamesfurt, Texas, 21549</t>
  </si>
  <si>
    <t>POL50239325</t>
  </si>
  <si>
    <t>AGT96446016</t>
  </si>
  <si>
    <t>POL40158884</t>
  </si>
  <si>
    <t>AGT04218240</t>
  </si>
  <si>
    <t>POL58472274</t>
  </si>
  <si>
    <t>AGT34232106</t>
  </si>
  <si>
    <t>CUST60723930</t>
  </si>
  <si>
    <t>Pughmouth, Arizona, 22592</t>
  </si>
  <si>
    <t>POL46609682</t>
  </si>
  <si>
    <t>AGT76895236</t>
  </si>
  <si>
    <t>CUST24079117</t>
  </si>
  <si>
    <t>William Santana</t>
  </si>
  <si>
    <t>New Jeremy, South Dakota, 09482</t>
  </si>
  <si>
    <t>POL51049013</t>
  </si>
  <si>
    <t>AGT08478371</t>
  </si>
  <si>
    <t>CUST58857321</t>
  </si>
  <si>
    <t>Diana Diaz</t>
  </si>
  <si>
    <t>Port Vincent, West Virginia, 71678</t>
  </si>
  <si>
    <t>POL64080414</t>
  </si>
  <si>
    <t>AGT93424788</t>
  </si>
  <si>
    <t>CUST16866580</t>
  </si>
  <si>
    <t>Alicia Nelson</t>
  </si>
  <si>
    <t>Port Robert, Illinois, 13656</t>
  </si>
  <si>
    <t>POL55645770</t>
  </si>
  <si>
    <t>AGT07747556</t>
  </si>
  <si>
    <t>CUST14709344</t>
  </si>
  <si>
    <t>Crystal Palmer</t>
  </si>
  <si>
    <t>North Roger, Vermont, 26283</t>
  </si>
  <si>
    <t>POL76421550</t>
  </si>
  <si>
    <t>AGT64230411</t>
  </si>
  <si>
    <t>CUST69260828</t>
  </si>
  <si>
    <t>Linda Burns</t>
  </si>
  <si>
    <t>South Ronaldhaven, New Jersey, 74952</t>
  </si>
  <si>
    <t>POL28084608</t>
  </si>
  <si>
    <t>AGT88379459</t>
  </si>
  <si>
    <t>POL47986452</t>
  </si>
  <si>
    <t>AGT47666169</t>
  </si>
  <si>
    <t>CUST54440441</t>
  </si>
  <si>
    <t>Cynthia Gonzalez</t>
  </si>
  <si>
    <t>Christophermouth, West Virginia, 46972</t>
  </si>
  <si>
    <t>POL21785501</t>
  </si>
  <si>
    <t>AGT56088274</t>
  </si>
  <si>
    <t>POL60645383</t>
  </si>
  <si>
    <t>AGT25865674</t>
  </si>
  <si>
    <t>CUST24420078</t>
  </si>
  <si>
    <t>Colin Stevenson</t>
  </si>
  <si>
    <t>Janicehaven, New Mexico, 29857</t>
  </si>
  <si>
    <t>POL00027462</t>
  </si>
  <si>
    <t>AGT72619551</t>
  </si>
  <si>
    <t>CUST03489911</t>
  </si>
  <si>
    <t>Christy Cisneros</t>
  </si>
  <si>
    <t>South Troy, North Dakota, 12456</t>
  </si>
  <si>
    <t>POL64073712</t>
  </si>
  <si>
    <t>AGT32966236</t>
  </si>
  <si>
    <t>CUST37990717</t>
  </si>
  <si>
    <t>Holly Jordan</t>
  </si>
  <si>
    <t>West Vincentmouth, Illinois, 30174</t>
  </si>
  <si>
    <t>POL36184966</t>
  </si>
  <si>
    <t>AGT12331751</t>
  </si>
  <si>
    <t>CUST31569641</t>
  </si>
  <si>
    <t>Paul Santana</t>
  </si>
  <si>
    <t>Christinabury, New York, 46558</t>
  </si>
  <si>
    <t>POL24046541</t>
  </si>
  <si>
    <t>AGT48245949</t>
  </si>
  <si>
    <t>CUST06676337</t>
  </si>
  <si>
    <t>John Bradford</t>
  </si>
  <si>
    <t>Alvarezfort, Iowa, 77828</t>
  </si>
  <si>
    <t>POL22483819</t>
  </si>
  <si>
    <t>AGT58547332</t>
  </si>
  <si>
    <t>CUST00558554</t>
  </si>
  <si>
    <t>David Buckley</t>
  </si>
  <si>
    <t>West Darrylfort, Washington, 10929</t>
  </si>
  <si>
    <t>POL29870683</t>
  </si>
  <si>
    <t>AGT41159010</t>
  </si>
  <si>
    <t>CUST67805881</t>
  </si>
  <si>
    <t>Stephen Richardson</t>
  </si>
  <si>
    <t>New Heatherhaven, Michigan, 29855</t>
  </si>
  <si>
    <t>POL28953016</t>
  </si>
  <si>
    <t>AGT62578062</t>
  </si>
  <si>
    <t>CUST66793939</t>
  </si>
  <si>
    <t>Colin Buckley</t>
  </si>
  <si>
    <t>Larsonburgh, Virginia, 20509</t>
  </si>
  <si>
    <t>POL67199375</t>
  </si>
  <si>
    <t>AGT74996245</t>
  </si>
  <si>
    <t>POL09895305</t>
  </si>
  <si>
    <t>AGT77701190</t>
  </si>
  <si>
    <t>CUST96661441</t>
  </si>
  <si>
    <t>Shannon Burke</t>
  </si>
  <si>
    <t>Terryton, Rhode Island, 25247</t>
  </si>
  <si>
    <t>POL83865881</t>
  </si>
  <si>
    <t>AGT61857989</t>
  </si>
  <si>
    <t>POL34052302</t>
  </si>
  <si>
    <t>AGT17280931</t>
  </si>
  <si>
    <t>CUST94468387</t>
  </si>
  <si>
    <t>Jessica Logan</t>
  </si>
  <si>
    <t>Lake Tracyport, Indiana, 09644</t>
  </si>
  <si>
    <t>POL82812519</t>
  </si>
  <si>
    <t>AGT69036559</t>
  </si>
  <si>
    <t>POL99343551</t>
  </si>
  <si>
    <t>AGT49464965</t>
  </si>
  <si>
    <t>POL25694425</t>
  </si>
  <si>
    <t>AGT69121880</t>
  </si>
  <si>
    <t>CUST08263514</t>
  </si>
  <si>
    <t>Sarah Anthony</t>
  </si>
  <si>
    <t>Port Luke, Kentucky, 13737</t>
  </si>
  <si>
    <t>POL03245677</t>
  </si>
  <si>
    <t>AGT43671201</t>
  </si>
  <si>
    <t>CUST61172155</t>
  </si>
  <si>
    <t>James Shaw</t>
  </si>
  <si>
    <t>Port Kaitlinfort, Texas, 14877</t>
  </si>
  <si>
    <t>POL54131362</t>
  </si>
  <si>
    <t>AGT70506510</t>
  </si>
  <si>
    <t>CUST38797064</t>
  </si>
  <si>
    <t>Meagan Wilson</t>
  </si>
  <si>
    <t>North Melissa, Utah, 88426</t>
  </si>
  <si>
    <t>POL11435433</t>
  </si>
  <si>
    <t>AGT44269883</t>
  </si>
  <si>
    <t>CUST84381012</t>
  </si>
  <si>
    <t>Tonya Peterson</t>
  </si>
  <si>
    <t>Austinport, Missouri, 28871</t>
  </si>
  <si>
    <t>POL88450754</t>
  </si>
  <si>
    <t>AGT16573224</t>
  </si>
  <si>
    <t>POL80973920</t>
  </si>
  <si>
    <t>AGT08090160</t>
  </si>
  <si>
    <t>POL28241655</t>
  </si>
  <si>
    <t>AGT03676549</t>
  </si>
  <si>
    <t>CUST25167839</t>
  </si>
  <si>
    <t>Cory Gonzalez</t>
  </si>
  <si>
    <t>Beckermouth, Wisconsin, 97361</t>
  </si>
  <si>
    <t>POL87958361</t>
  </si>
  <si>
    <t>AGT37142335</t>
  </si>
  <si>
    <t>CUST43643465</t>
  </si>
  <si>
    <t>Christopher Trujillo</t>
  </si>
  <si>
    <t>Stevenburgh, Indiana, 39663</t>
  </si>
  <si>
    <t>POL84313861</t>
  </si>
  <si>
    <t>AGT56435523</t>
  </si>
  <si>
    <t>CUST74454973</t>
  </si>
  <si>
    <t>Renee Kelley</t>
  </si>
  <si>
    <t>New Brandi, Louisiana, 26114</t>
  </si>
  <si>
    <t>POL97876617</t>
  </si>
  <si>
    <t>AGT05912434</t>
  </si>
  <si>
    <t>CUST02132590</t>
  </si>
  <si>
    <t>Isaiah Stout</t>
  </si>
  <si>
    <t>Gonzalesville, Vermont, 64741</t>
  </si>
  <si>
    <t>POL21075384</t>
  </si>
  <si>
    <t>AGT39964352</t>
  </si>
  <si>
    <t>POL56653003</t>
  </si>
  <si>
    <t>AGT13128208</t>
  </si>
  <si>
    <t>CUST32939112</t>
  </si>
  <si>
    <t>Kenneth Love</t>
  </si>
  <si>
    <t>Lake Molly, Missouri, 73032</t>
  </si>
  <si>
    <t>POL91022506</t>
  </si>
  <si>
    <t>AGT76455407</t>
  </si>
  <si>
    <t>POL17396373</t>
  </si>
  <si>
    <t>AGT64837076</t>
  </si>
  <si>
    <t>CUST94782863</t>
  </si>
  <si>
    <t>Joshua Ortiz</t>
  </si>
  <si>
    <t>West Sara, Arkansas, 99156</t>
  </si>
  <si>
    <t>POL10386302</t>
  </si>
  <si>
    <t>AGT77793827</t>
  </si>
  <si>
    <t>CUST91459619</t>
  </si>
  <si>
    <t>Wanda Davis</t>
  </si>
  <si>
    <t>South Scott, Kentucky, 54078</t>
  </si>
  <si>
    <t>POL33330579</t>
  </si>
  <si>
    <t>AGT16776278</t>
  </si>
  <si>
    <t>POL23145372</t>
  </si>
  <si>
    <t>AGT11236836</t>
  </si>
  <si>
    <t>POL96408694</t>
  </si>
  <si>
    <t>AGT16134988</t>
  </si>
  <si>
    <t>CUST98530322</t>
  </si>
  <si>
    <t>Dylan Thomas</t>
  </si>
  <si>
    <t>East Kayla, Wisconsin, 77067</t>
  </si>
  <si>
    <t>POL50294961</t>
  </si>
  <si>
    <t>AGT09336743</t>
  </si>
  <si>
    <t>CUST97733557</t>
  </si>
  <si>
    <t>West Sarahland, Alaska, 04621</t>
  </si>
  <si>
    <t>POL22221207</t>
  </si>
  <si>
    <t>AGT13434028</t>
  </si>
  <si>
    <t>CUST85861378</t>
  </si>
  <si>
    <t>Alexander Rodriguez</t>
  </si>
  <si>
    <t>Brownport, Maine, 04603</t>
  </si>
  <si>
    <t>POL25350275</t>
  </si>
  <si>
    <t>AGT48802978</t>
  </si>
  <si>
    <t>CUST33599055</t>
  </si>
  <si>
    <t>Tony Galvan</t>
  </si>
  <si>
    <t>Meganmouth, North Dakota, 32149</t>
  </si>
  <si>
    <t>POL21555765</t>
  </si>
  <si>
    <t>AGT10963377</t>
  </si>
  <si>
    <t>POL28256709</t>
  </si>
  <si>
    <t>AGT05147598</t>
  </si>
  <si>
    <t>CUST35619691</t>
  </si>
  <si>
    <t>Jeremy Webb</t>
  </si>
  <si>
    <t>Stevenport, Montana, 28065</t>
  </si>
  <si>
    <t>POL32906837</t>
  </si>
  <si>
    <t>AGT07824938</t>
  </si>
  <si>
    <t>CUST55038762</t>
  </si>
  <si>
    <t>Michael Burke</t>
  </si>
  <si>
    <t>North Michaelchester, New Hampshire, 19659</t>
  </si>
  <si>
    <t>POL85156451</t>
  </si>
  <si>
    <t>AGT22333726</t>
  </si>
  <si>
    <t>Jennifer Garcia</t>
  </si>
  <si>
    <t>CUST11501139</t>
  </si>
  <si>
    <t>Julie Guerrero</t>
  </si>
  <si>
    <t>New Stevenberg, Florida, 65196</t>
  </si>
  <si>
    <t>POL33819244</t>
  </si>
  <si>
    <t>AGT38439779</t>
  </si>
  <si>
    <t>POL29424100</t>
  </si>
  <si>
    <t>AGT76160927</t>
  </si>
  <si>
    <t>Megan Williams</t>
  </si>
  <si>
    <t>CUST37271886</t>
  </si>
  <si>
    <t>Kelsey Marshall</t>
  </si>
  <si>
    <t>Paulastad, Rhode Island, 34309</t>
  </si>
  <si>
    <t>POL27717636</t>
  </si>
  <si>
    <t>AGT44121822</t>
  </si>
  <si>
    <t>POL84977364</t>
  </si>
  <si>
    <t>AGT76468746</t>
  </si>
  <si>
    <t>CUST22683788</t>
  </si>
  <si>
    <t>Mr. Sean Knight DDS</t>
  </si>
  <si>
    <t>Port Robert, Nebraska, 79779</t>
  </si>
  <si>
    <t>POL17218507</t>
  </si>
  <si>
    <t>AGT05371611</t>
  </si>
  <si>
    <t>CUST39874161</t>
  </si>
  <si>
    <t>Julie Anderson</t>
  </si>
  <si>
    <t>East Davidhaven, Pennsylvania, 83994</t>
  </si>
  <si>
    <t>POL03499634</t>
  </si>
  <si>
    <t>AGT01081441</t>
  </si>
  <si>
    <t>CUST89683690</t>
  </si>
  <si>
    <t>Margaret Williams</t>
  </si>
  <si>
    <t>Bryantfurt, North Dakota, 46045</t>
  </si>
  <si>
    <t>POL56891224</t>
  </si>
  <si>
    <t>AGT79405065</t>
  </si>
  <si>
    <t>POL83094866</t>
  </si>
  <si>
    <t>AGT21675621</t>
  </si>
  <si>
    <t>POL49905886</t>
  </si>
  <si>
    <t>AGT72362101</t>
  </si>
  <si>
    <t>CUST46870622</t>
  </si>
  <si>
    <t>Sarah Frank</t>
  </si>
  <si>
    <t>Mannstad, Illinois, 35086</t>
  </si>
  <si>
    <t>POL54082537</t>
  </si>
  <si>
    <t>AGT59230491</t>
  </si>
  <si>
    <t>CUST03615219</t>
  </si>
  <si>
    <t>James Foley</t>
  </si>
  <si>
    <t>Olsonville, Iowa, 98438</t>
  </si>
  <si>
    <t>POL95381325</t>
  </si>
  <si>
    <t>AGT82335888</t>
  </si>
  <si>
    <t>POL26980875</t>
  </si>
  <si>
    <t>AGT64734100</t>
  </si>
  <si>
    <t>CUST43760270</t>
  </si>
  <si>
    <t>Tanner Hamilton</t>
  </si>
  <si>
    <t>Hamptonshire, North Carolina, 31313</t>
  </si>
  <si>
    <t>POL23237918</t>
  </si>
  <si>
    <t>AGT42998361</t>
  </si>
  <si>
    <t>CUST65392826</t>
  </si>
  <si>
    <t>Kathy Valentine</t>
  </si>
  <si>
    <t>West Sandramouth, Kentucky, 02369</t>
  </si>
  <si>
    <t>POL22465003</t>
  </si>
  <si>
    <t>AGT54153423</t>
  </si>
  <si>
    <t>POL33352305</t>
  </si>
  <si>
    <t>AGT08725498</t>
  </si>
  <si>
    <t>CUST75487537</t>
  </si>
  <si>
    <t>Lisa Hernandez</t>
  </si>
  <si>
    <t>Haynesborough, West Virginia, 83003</t>
  </si>
  <si>
    <t>POL52933183</t>
  </si>
  <si>
    <t>AGT10126573</t>
  </si>
  <si>
    <t>POL56082024</t>
  </si>
  <si>
    <t>AGT38622105</t>
  </si>
  <si>
    <t>CUST74177262</t>
  </si>
  <si>
    <t>Jeffery Lewis</t>
  </si>
  <si>
    <t>Christinaton, Illinois, 21948</t>
  </si>
  <si>
    <t>POL52685173</t>
  </si>
  <si>
    <t>AGT49598585</t>
  </si>
  <si>
    <t>CUST78602331</t>
  </si>
  <si>
    <t>Douglas Reed</t>
  </si>
  <si>
    <t>North Aliciaside, New Mexico, 93611</t>
  </si>
  <si>
    <t>POL18044385</t>
  </si>
  <si>
    <t>AGT02427859</t>
  </si>
  <si>
    <t>CUST55580606</t>
  </si>
  <si>
    <t>Adam Townsend</t>
  </si>
  <si>
    <t>New Andreafort, Illinois, 30400</t>
  </si>
  <si>
    <t>POL25708156</t>
  </si>
  <si>
    <t>AGT02200839</t>
  </si>
  <si>
    <t>CUST27619651</t>
  </si>
  <si>
    <t>Justin Jones</t>
  </si>
  <si>
    <t>East Lisa, Tennessee, 47674</t>
  </si>
  <si>
    <t>POL73669093</t>
  </si>
  <si>
    <t>AGT89303203</t>
  </si>
  <si>
    <t>CUST26489653</t>
  </si>
  <si>
    <t>Brittany Reid</t>
  </si>
  <si>
    <t>North Noahberg, Ohio, 31735</t>
  </si>
  <si>
    <t>POL06348797</t>
  </si>
  <si>
    <t>AGT05271428</t>
  </si>
  <si>
    <t>CUST34044455</t>
  </si>
  <si>
    <t>Cindy Perez</t>
  </si>
  <si>
    <t>Port Riley, Oklahoma, 92506</t>
  </si>
  <si>
    <t>POL71741054</t>
  </si>
  <si>
    <t>AGT90802149</t>
  </si>
  <si>
    <t>POL13071740</t>
  </si>
  <si>
    <t>AGT55876112</t>
  </si>
  <si>
    <t>POL68960781</t>
  </si>
  <si>
    <t>AGT16572101</t>
  </si>
  <si>
    <t>POL47956526</t>
  </si>
  <si>
    <t>AGT21349129</t>
  </si>
  <si>
    <t>POL30181067</t>
  </si>
  <si>
    <t>AGT47672917</t>
  </si>
  <si>
    <t>CUST99806690</t>
  </si>
  <si>
    <t>Thomas Pierce</t>
  </si>
  <si>
    <t>Sheriland, Indiana, 74648</t>
  </si>
  <si>
    <t>POL40767941</t>
  </si>
  <si>
    <t>AGT72553495</t>
  </si>
  <si>
    <t>CUST32259461</t>
  </si>
  <si>
    <t>Amanda Christian</t>
  </si>
  <si>
    <t>North Kevin, Michigan, 51082</t>
  </si>
  <si>
    <t>POL14157474</t>
  </si>
  <si>
    <t>AGT13261188</t>
  </si>
  <si>
    <t>POL14245598</t>
  </si>
  <si>
    <t>AGT37722516</t>
  </si>
  <si>
    <t>CUST50304623</t>
  </si>
  <si>
    <t>Christy Matthews</t>
  </si>
  <si>
    <t>Port Amyland, Florida, 14602</t>
  </si>
  <si>
    <t>POL18433097</t>
  </si>
  <si>
    <t>AGT01294775</t>
  </si>
  <si>
    <t>CUST12341278</t>
  </si>
  <si>
    <t>New Monicastad, New Hampshire, 66877</t>
  </si>
  <si>
    <t>POL29088779</t>
  </si>
  <si>
    <t>AGT17403849</t>
  </si>
  <si>
    <t>POL55589679</t>
  </si>
  <si>
    <t>AGT28367365</t>
  </si>
  <si>
    <t>CUST26436799</t>
  </si>
  <si>
    <t>Heather Tucker</t>
  </si>
  <si>
    <t>Greenland, Massachusetts, 04626</t>
  </si>
  <si>
    <t>POL91110515</t>
  </si>
  <si>
    <t>AGT72643673</t>
  </si>
  <si>
    <t>POL42869985</t>
  </si>
  <si>
    <t>AGT23359758</t>
  </si>
  <si>
    <t>CUST82071648</t>
  </si>
  <si>
    <t>Wesley Thomas</t>
  </si>
  <si>
    <t>East Kennethfort, Maryland, 61031</t>
  </si>
  <si>
    <t>POL40740703</t>
  </si>
  <si>
    <t>AGT55121303</t>
  </si>
  <si>
    <t>CUST93838725</t>
  </si>
  <si>
    <t>Ms. Shannon Jones DVM</t>
  </si>
  <si>
    <t>Stevenstad, Montana, 55380</t>
  </si>
  <si>
    <t>POL51728504</t>
  </si>
  <si>
    <t>AGT09108318</t>
  </si>
  <si>
    <t>POL83133699</t>
  </si>
  <si>
    <t>AGT62380562</t>
  </si>
  <si>
    <t>CUST11095679</t>
  </si>
  <si>
    <t>Paul Foster</t>
  </si>
  <si>
    <t>West Michael, Wisconsin, 45486</t>
  </si>
  <si>
    <t>POL99953034</t>
  </si>
  <si>
    <t>AGT71113749</t>
  </si>
  <si>
    <t>POL88583388</t>
  </si>
  <si>
    <t>AGT41624751</t>
  </si>
  <si>
    <t>CUST08045424</t>
  </si>
  <si>
    <t>Megan Miller</t>
  </si>
  <si>
    <t>Dawsonmouth, South Carolina, 73264</t>
  </si>
  <si>
    <t>POL04572453</t>
  </si>
  <si>
    <t>AGT69961024</t>
  </si>
  <si>
    <t>CUST47407023</t>
  </si>
  <si>
    <t>Mary Gillespie</t>
  </si>
  <si>
    <t>New Richardville, California, 40183</t>
  </si>
  <si>
    <t>POL48601537</t>
  </si>
  <si>
    <t>AGT54364363</t>
  </si>
  <si>
    <t>CUST07355992</t>
  </si>
  <si>
    <t>Joshua Mason</t>
  </si>
  <si>
    <t>Underwoodville, Oregon, 94927</t>
  </si>
  <si>
    <t>POL45656881</t>
  </si>
  <si>
    <t>AGT22658073</t>
  </si>
  <si>
    <t>POL15902669</t>
  </si>
  <si>
    <t>AGT54296810</t>
  </si>
  <si>
    <t>POL51962418</t>
  </si>
  <si>
    <t>AGT33105228</t>
  </si>
  <si>
    <t>POL84894422</t>
  </si>
  <si>
    <t>AGT37209201</t>
  </si>
  <si>
    <t>POL02405593</t>
  </si>
  <si>
    <t>AGT92184002</t>
  </si>
  <si>
    <t>CUST39448165</t>
  </si>
  <si>
    <t>Brittney Olson</t>
  </si>
  <si>
    <t>Olivermouth, Nebraska, 60374</t>
  </si>
  <si>
    <t>POL95876138</t>
  </si>
  <si>
    <t>AGT26321051</t>
  </si>
  <si>
    <t>POL92249528</t>
  </si>
  <si>
    <t>AGT12855540</t>
  </si>
  <si>
    <t>POL27486372</t>
  </si>
  <si>
    <t>AGT18600758</t>
  </si>
  <si>
    <t>CUST08584647</t>
  </si>
  <si>
    <t>Kimberly Klein</t>
  </si>
  <si>
    <t>Robinsonmouth, Arizona, 16427</t>
  </si>
  <si>
    <t>POL40441861</t>
  </si>
  <si>
    <t>AGT90631941</t>
  </si>
  <si>
    <t>CUST63254548</t>
  </si>
  <si>
    <t>Jennifer Cox</t>
  </si>
  <si>
    <t>Browntown, Ohio, 04410</t>
  </si>
  <si>
    <t>POL56397262</t>
  </si>
  <si>
    <t>AGT82297821</t>
  </si>
  <si>
    <t>CUST39001919</t>
  </si>
  <si>
    <t>Eric Hayden</t>
  </si>
  <si>
    <t>Bradystad, Texas, 26675</t>
  </si>
  <si>
    <t>POL62289648</t>
  </si>
  <si>
    <t>AGT75211024</t>
  </si>
  <si>
    <t>CUST26702312</t>
  </si>
  <si>
    <t>Breanna Stewart</t>
  </si>
  <si>
    <t>East Allisonfort, Hawaii, 64106</t>
  </si>
  <si>
    <t>POL20505761</t>
  </si>
  <si>
    <t>AGT27491994</t>
  </si>
  <si>
    <t>CUST51111317</t>
  </si>
  <si>
    <t>Sherri Jarvis</t>
  </si>
  <si>
    <t>Deanmouth, Kansas, 15973</t>
  </si>
  <si>
    <t>POL60046834</t>
  </si>
  <si>
    <t>AGT66575714</t>
  </si>
  <si>
    <t>POL56855277</t>
  </si>
  <si>
    <t>AGT89576929</t>
  </si>
  <si>
    <t>POL62363777</t>
  </si>
  <si>
    <t>AGT79814945</t>
  </si>
  <si>
    <t>CUST79126257</t>
  </si>
  <si>
    <t>Cody Cox</t>
  </si>
  <si>
    <t>Lake Christopherview, Tennessee, 26600</t>
  </si>
  <si>
    <t>POL81131003</t>
  </si>
  <si>
    <t>AGT35469634</t>
  </si>
  <si>
    <t>CUST39036444</t>
  </si>
  <si>
    <t>Madison Watkins</t>
  </si>
  <si>
    <t>New Nicholas, Nebraska, 76845</t>
  </si>
  <si>
    <t>POL39807316</t>
  </si>
  <si>
    <t>AGT43852256</t>
  </si>
  <si>
    <t>CUST54795828</t>
  </si>
  <si>
    <t>Robert Thomas</t>
  </si>
  <si>
    <t>Lindseybury, Vermont, 19529</t>
  </si>
  <si>
    <t>POL50802042</t>
  </si>
  <si>
    <t>AGT97767020</t>
  </si>
  <si>
    <t>POL33737447</t>
  </si>
  <si>
    <t>AGT30399450</t>
  </si>
  <si>
    <t>CUST27230496</t>
  </si>
  <si>
    <t>Mathew Dawson</t>
  </si>
  <si>
    <t>Mayoshire, Illinois, 26066</t>
  </si>
  <si>
    <t>POL64599261</t>
  </si>
  <si>
    <t>AGT92940042</t>
  </si>
  <si>
    <t>CUST01800996</t>
  </si>
  <si>
    <t>Jerry Miller</t>
  </si>
  <si>
    <t>West Franciscoport, Montana, 66157</t>
  </si>
  <si>
    <t>POL45984602</t>
  </si>
  <si>
    <t>AGT56552672</t>
  </si>
  <si>
    <t>POL35998506</t>
  </si>
  <si>
    <t>AGT99069850</t>
  </si>
  <si>
    <t>POL14355041</t>
  </si>
  <si>
    <t>AGT14450906</t>
  </si>
  <si>
    <t>POL56295315</t>
  </si>
  <si>
    <t>AGT99192729</t>
  </si>
  <si>
    <t>CUST25095128</t>
  </si>
  <si>
    <t>Christine Rogers</t>
  </si>
  <si>
    <t>Castilloberg, Colorado, 70703</t>
  </si>
  <si>
    <t>POL97107834</t>
  </si>
  <si>
    <t>AGT89914925</t>
  </si>
  <si>
    <t>POL10285665</t>
  </si>
  <si>
    <t>AGT08670184</t>
  </si>
  <si>
    <t>CUST00359219</t>
  </si>
  <si>
    <t>Andrew Mendoza</t>
  </si>
  <si>
    <t>Kevinberg, North Carolina, 26964</t>
  </si>
  <si>
    <t>POL10223827</t>
  </si>
  <si>
    <t>AGT88783536</t>
  </si>
  <si>
    <t>CUST32157622</t>
  </si>
  <si>
    <t>Elizabeth Davis</t>
  </si>
  <si>
    <t>Christinatown, Texas, 36443</t>
  </si>
  <si>
    <t>POL06409803</t>
  </si>
  <si>
    <t>AGT40000198</t>
  </si>
  <si>
    <t>POL26714867</t>
  </si>
  <si>
    <t>AGT10868233</t>
  </si>
  <si>
    <t>POL58762954</t>
  </si>
  <si>
    <t>AGT30426117</t>
  </si>
  <si>
    <t>POL92223951</t>
  </si>
  <si>
    <t>AGT14497481</t>
  </si>
  <si>
    <t>CUST01158686</t>
  </si>
  <si>
    <t>Julie Johnson</t>
  </si>
  <si>
    <t>Taylorchester, Tennessee, 00870</t>
  </si>
  <si>
    <t>POL05439001</t>
  </si>
  <si>
    <t>AGT91969021</t>
  </si>
  <si>
    <t>POL63448098</t>
  </si>
  <si>
    <t>AGT25115156</t>
  </si>
  <si>
    <t>CUST19204140</t>
  </si>
  <si>
    <t>John Flores</t>
  </si>
  <si>
    <t>Lake Jonathanview, Vermont, 55801</t>
  </si>
  <si>
    <t>POL02018032</t>
  </si>
  <si>
    <t>AGT53707768</t>
  </si>
  <si>
    <t>POL51236806</t>
  </si>
  <si>
    <t>AGT26395524</t>
  </si>
  <si>
    <t>CUST64902351</t>
  </si>
  <si>
    <t>Taylor Townsend</t>
  </si>
  <si>
    <t>East Robinside, Nevada, 07123</t>
  </si>
  <si>
    <t>POL84437998</t>
  </si>
  <si>
    <t>AGT84957195</t>
  </si>
  <si>
    <t>CUST93732507</t>
  </si>
  <si>
    <t>Jose Lopez</t>
  </si>
  <si>
    <t>Annaland, South Dakota, 75351</t>
  </si>
  <si>
    <t>POL35996382</t>
  </si>
  <si>
    <t>AGT03546987</t>
  </si>
  <si>
    <t>POL36840871</t>
  </si>
  <si>
    <t>AGT45845088</t>
  </si>
  <si>
    <t>POL54459099</t>
  </si>
  <si>
    <t>AGT67678944</t>
  </si>
  <si>
    <t>CUST94811273</t>
  </si>
  <si>
    <t>Dawn Mayo</t>
  </si>
  <si>
    <t>Singletonshire, Nevada, 06191</t>
  </si>
  <si>
    <t>POL04376186</t>
  </si>
  <si>
    <t>AGT87837652</t>
  </si>
  <si>
    <t>CUST19390619</t>
  </si>
  <si>
    <t>Mrs. Amanda George</t>
  </si>
  <si>
    <t>Jonesside, Maryland, 54414</t>
  </si>
  <si>
    <t>POL01267201</t>
  </si>
  <si>
    <t>AGT43336552</t>
  </si>
  <si>
    <t>CUST97389020</t>
  </si>
  <si>
    <t>Austin Haley</t>
  </si>
  <si>
    <t>Port Christina, Kentucky, 75459</t>
  </si>
  <si>
    <t>POL84091621</t>
  </si>
  <si>
    <t>AGT41758995</t>
  </si>
  <si>
    <t>CUST56330515</t>
  </si>
  <si>
    <t>Guy Berry</t>
  </si>
  <si>
    <t>Jessicashire, Rhode Island, 50537</t>
  </si>
  <si>
    <t>POL97641219</t>
  </si>
  <si>
    <t>AGT00173272</t>
  </si>
  <si>
    <t>CUST25538398</t>
  </si>
  <si>
    <t>Danielle Doyle</t>
  </si>
  <si>
    <t>North Jason, Arkansas, 53490</t>
  </si>
  <si>
    <t>POL95326340</t>
  </si>
  <si>
    <t>AGT80340146</t>
  </si>
  <si>
    <t>CUST15704037</t>
  </si>
  <si>
    <t>Andrea Berry</t>
  </si>
  <si>
    <t>Raymondmouth, Virginia, 50293</t>
  </si>
  <si>
    <t>POL67871269</t>
  </si>
  <si>
    <t>AGT06708094</t>
  </si>
  <si>
    <t>POL10824295</t>
  </si>
  <si>
    <t>AGT13487772</t>
  </si>
  <si>
    <t>CUST47252772</t>
  </si>
  <si>
    <t>Erin May</t>
  </si>
  <si>
    <t>Jessicaborough, Montana, 73221</t>
  </si>
  <si>
    <t>POL54740546</t>
  </si>
  <si>
    <t>AGT59754031</t>
  </si>
  <si>
    <t>CUST66417629</t>
  </si>
  <si>
    <t>Kevin Elliott</t>
  </si>
  <si>
    <t>Port Michael, Wyoming, 47084</t>
  </si>
  <si>
    <t>POL70638902</t>
  </si>
  <si>
    <t>AGT05147404</t>
  </si>
  <si>
    <t>CUST29927607</t>
  </si>
  <si>
    <t>Cindy Simmons</t>
  </si>
  <si>
    <t>Williamburgh, Kansas, 88355</t>
  </si>
  <si>
    <t>POL81654453</t>
  </si>
  <si>
    <t>AGT18850349</t>
  </si>
  <si>
    <t>POL81043217</t>
  </si>
  <si>
    <t>AGT58337991</t>
  </si>
  <si>
    <t>CUST61552560</t>
  </si>
  <si>
    <t>Shaun Stuart</t>
  </si>
  <si>
    <t>Port Davidfurt, Maryland, 49078</t>
  </si>
  <si>
    <t>POL42034856</t>
  </si>
  <si>
    <t>AGT14301005</t>
  </si>
  <si>
    <t>POL96919228</t>
  </si>
  <si>
    <t>AGT70998152</t>
  </si>
  <si>
    <t>POL11554162</t>
  </si>
  <si>
    <t>AGT00628004</t>
  </si>
  <si>
    <t>POL27279632</t>
  </si>
  <si>
    <t>AGT86777320</t>
  </si>
  <si>
    <t>POL69636143</t>
  </si>
  <si>
    <t>AGT38128215</t>
  </si>
  <si>
    <t>CUST91052874</t>
  </si>
  <si>
    <t>John Lee</t>
  </si>
  <si>
    <t>Hernandezport, Texas, 53670</t>
  </si>
  <si>
    <t>POL30795826</t>
  </si>
  <si>
    <t>AGT80454061</t>
  </si>
  <si>
    <t>CUST62813092</t>
  </si>
  <si>
    <t>Tina Hayes</t>
  </si>
  <si>
    <t>New Michael, Alabama, 53699</t>
  </si>
  <si>
    <t>POL38988950</t>
  </si>
  <si>
    <t>AGT20323888</t>
  </si>
  <si>
    <t>POL61863200</t>
  </si>
  <si>
    <t>AGT80038994</t>
  </si>
  <si>
    <t>POL13435442</t>
  </si>
  <si>
    <t>AGT74116741</t>
  </si>
  <si>
    <t>CUST37327698</t>
  </si>
  <si>
    <t>Sherri Frazier</t>
  </si>
  <si>
    <t>Hoffmanville, Kentucky, 24240</t>
  </si>
  <si>
    <t>POL71220410</t>
  </si>
  <si>
    <t>AGT98130755</t>
  </si>
  <si>
    <t>CUST70887355</t>
  </si>
  <si>
    <t>Morgan Gonzalez</t>
  </si>
  <si>
    <t>Vasquezfurt, Arkansas, 20733</t>
  </si>
  <si>
    <t>POL43027986</t>
  </si>
  <si>
    <t>AGT53986465</t>
  </si>
  <si>
    <t>CUST24312409</t>
  </si>
  <si>
    <t>Michael Oconnell</t>
  </si>
  <si>
    <t>North Gregory, Virginia, 74545</t>
  </si>
  <si>
    <t>POL01236667</t>
  </si>
  <si>
    <t>AGT64943773</t>
  </si>
  <si>
    <t>POL28002736</t>
  </si>
  <si>
    <t>AGT96691845</t>
  </si>
  <si>
    <t>CUST76984341</t>
  </si>
  <si>
    <t>Pamela Hansen</t>
  </si>
  <si>
    <t>Phillipsside, Michigan, 94116</t>
  </si>
  <si>
    <t>POL97881678</t>
  </si>
  <si>
    <t>AGT37175568</t>
  </si>
  <si>
    <t>CUST05448990</t>
  </si>
  <si>
    <t>Kristen Li</t>
  </si>
  <si>
    <t>Crystalville, Kansas, 71828</t>
  </si>
  <si>
    <t>POL99509489</t>
  </si>
  <si>
    <t>AGT85289655</t>
  </si>
  <si>
    <t>POL37997689</t>
  </si>
  <si>
    <t>AGT24512269</t>
  </si>
  <si>
    <t>CUST29877876</t>
  </si>
  <si>
    <t>Deborah Larson</t>
  </si>
  <si>
    <t>Port Kevinborough, Oklahoma, 33913</t>
  </si>
  <si>
    <t>POL79206629</t>
  </si>
  <si>
    <t>AGT72008857</t>
  </si>
  <si>
    <t>CUST29981317</t>
  </si>
  <si>
    <t>Adam Flores</t>
  </si>
  <si>
    <t>West Jillianhaven, Indiana, 99025</t>
  </si>
  <si>
    <t>POL22613795</t>
  </si>
  <si>
    <t>AGT86100641</t>
  </si>
  <si>
    <t>POL86718236</t>
  </si>
  <si>
    <t>AGT56308472</t>
  </si>
  <si>
    <t>CUST48998448</t>
  </si>
  <si>
    <t>Valerie Mcclure</t>
  </si>
  <si>
    <t>West Richardton, Idaho, 47824</t>
  </si>
  <si>
    <t>POL21798029</t>
  </si>
  <si>
    <t>AGT66789942</t>
  </si>
  <si>
    <t>POL26252695</t>
  </si>
  <si>
    <t>AGT45229996</t>
  </si>
  <si>
    <t>POL08522082</t>
  </si>
  <si>
    <t>AGT87793012</t>
  </si>
  <si>
    <t>CUST97726267</t>
  </si>
  <si>
    <t>Kelly Hicks</t>
  </si>
  <si>
    <t>Port Megan, New Jersey, 18514</t>
  </si>
  <si>
    <t>POL91166639</t>
  </si>
  <si>
    <t>AGT87802347</t>
  </si>
  <si>
    <t>POL75362203</t>
  </si>
  <si>
    <t>AGT18072639</t>
  </si>
  <si>
    <t>CUST98994950</t>
  </si>
  <si>
    <t>Gregory Oconnor</t>
  </si>
  <si>
    <t>West Jacob, Nebraska, 59062</t>
  </si>
  <si>
    <t>POL52722786</t>
  </si>
  <si>
    <t>AGT83406525</t>
  </si>
  <si>
    <t>CUST71761032</t>
  </si>
  <si>
    <t>Gregory Holden</t>
  </si>
  <si>
    <t>South Juan, Georgia, 30334</t>
  </si>
  <si>
    <t>POL61268918</t>
  </si>
  <si>
    <t>AGT38953307</t>
  </si>
  <si>
    <t>POL51700588</t>
  </si>
  <si>
    <t>AGT11814318</t>
  </si>
  <si>
    <t>CUST86176694</t>
  </si>
  <si>
    <t>Kevin Hoffman</t>
  </si>
  <si>
    <t>Dakotashire, Rhode Island, 39318</t>
  </si>
  <si>
    <t>POL99360572</t>
  </si>
  <si>
    <t>AGT24454901</t>
  </si>
  <si>
    <t>CUST73036111</t>
  </si>
  <si>
    <t>Dr. Linda Maddox</t>
  </si>
  <si>
    <t>Woodsmouth, Arkansas, 94233</t>
  </si>
  <si>
    <t>POL05156789</t>
  </si>
  <si>
    <t>AGT64269951</t>
  </si>
  <si>
    <t>CUST52643367</t>
  </si>
  <si>
    <t>Jason Morales</t>
  </si>
  <si>
    <t>Melindaview, Arizona, 41131</t>
  </si>
  <si>
    <t>POL28172331</t>
  </si>
  <si>
    <t>AGT75590453</t>
  </si>
  <si>
    <t>POL06350413</t>
  </si>
  <si>
    <t>AGT08731727</t>
  </si>
  <si>
    <t>POL61904449</t>
  </si>
  <si>
    <t>AGT43457015</t>
  </si>
  <si>
    <t>POL20825981</t>
  </si>
  <si>
    <t>AGT53453463</t>
  </si>
  <si>
    <t>CUST08627957</t>
  </si>
  <si>
    <t>Manuel Brown</t>
  </si>
  <si>
    <t>Lisamouth, Utah, 04417</t>
  </si>
  <si>
    <t>POL60275519</t>
  </si>
  <si>
    <t>AGT74761683</t>
  </si>
  <si>
    <t>CUST32321186</t>
  </si>
  <si>
    <t>Melanie Smith</t>
  </si>
  <si>
    <t>Kyleville, North Carolina, 03199</t>
  </si>
  <si>
    <t>POL69974800</t>
  </si>
  <si>
    <t>AGT98172610</t>
  </si>
  <si>
    <t>POL52918990</t>
  </si>
  <si>
    <t>AGT30819284</t>
  </si>
  <si>
    <t>POL12714870</t>
  </si>
  <si>
    <t>AGT05951054</t>
  </si>
  <si>
    <t>POL07078838</t>
  </si>
  <si>
    <t>AGT67831742</t>
  </si>
  <si>
    <t>CUST76241465</t>
  </si>
  <si>
    <t>Laura Clements</t>
  </si>
  <si>
    <t>East Edwin, Arizona, 13693</t>
  </si>
  <si>
    <t>POL72474540</t>
  </si>
  <si>
    <t>AGT92407911</t>
  </si>
  <si>
    <t>POL99499463</t>
  </si>
  <si>
    <t>AGT59997160</t>
  </si>
  <si>
    <t>CUST77008175</t>
  </si>
  <si>
    <t>Dominique Williamson</t>
  </si>
  <si>
    <t>East Codyland, Arizona, 58442</t>
  </si>
  <si>
    <t>POL83412862</t>
  </si>
  <si>
    <t>AGT64998923</t>
  </si>
  <si>
    <t>CUST51678763</t>
  </si>
  <si>
    <t>Sarah Allen</t>
  </si>
  <si>
    <t>New Shawnshire, Alabama, 50728</t>
  </si>
  <si>
    <t>POL38779532</t>
  </si>
  <si>
    <t>AGT67342635</t>
  </si>
  <si>
    <t>POL96147285</t>
  </si>
  <si>
    <t>AGT57725772</t>
  </si>
  <si>
    <t>CUST16970597</t>
  </si>
  <si>
    <t>Tammy Madden</t>
  </si>
  <si>
    <t>Port Isabelbury, Pennsylvania, 18451</t>
  </si>
  <si>
    <t>POL43365109</t>
  </si>
  <si>
    <t>AGT58189782</t>
  </si>
  <si>
    <t>CUST39739918</t>
  </si>
  <si>
    <t>Timothy Lynch</t>
  </si>
  <si>
    <t>Lake Tiffany, South Carolina, 63277</t>
  </si>
  <si>
    <t>POL98453237</t>
  </si>
  <si>
    <t>AGT21544281</t>
  </si>
  <si>
    <t>CUST56613068</t>
  </si>
  <si>
    <t>Robert Brady</t>
  </si>
  <si>
    <t>South Sheryl, Delaware, 73834</t>
  </si>
  <si>
    <t>POL94723645</t>
  </si>
  <si>
    <t>AGT20207459</t>
  </si>
  <si>
    <t>CUST45155063</t>
  </si>
  <si>
    <t>Mark Lopez</t>
  </si>
  <si>
    <t>Cherylland, Florida, 81343</t>
  </si>
  <si>
    <t>POL69702312</t>
  </si>
  <si>
    <t>AGT46575080</t>
  </si>
  <si>
    <t>POL48239604</t>
  </si>
  <si>
    <t>AGT37796742</t>
  </si>
  <si>
    <t>POL29793351</t>
  </si>
  <si>
    <t>AGT64214286</t>
  </si>
  <si>
    <t>CUST34878216</t>
  </si>
  <si>
    <t>Steven Romero</t>
  </si>
  <si>
    <t>North Matthewfurt, Utah, 19369</t>
  </si>
  <si>
    <t>POL87445905</t>
  </si>
  <si>
    <t>AGT42573034</t>
  </si>
  <si>
    <t>CUST03546088</t>
  </si>
  <si>
    <t>Shawn Garcia</t>
  </si>
  <si>
    <t>Anthonyberg, Arkansas, 46658</t>
  </si>
  <si>
    <t>POL70256578</t>
  </si>
  <si>
    <t>AGT58553551</t>
  </si>
  <si>
    <t>POL58901437</t>
  </si>
  <si>
    <t>AGT55272574</t>
  </si>
  <si>
    <t>CUST06667152</t>
  </si>
  <si>
    <t>Aaron Johnson</t>
  </si>
  <si>
    <t>South Alexander, Oregon, 22796</t>
  </si>
  <si>
    <t>POL17982019</t>
  </si>
  <si>
    <t>AGT42313803</t>
  </si>
  <si>
    <t>CUST60321460</t>
  </si>
  <si>
    <t>Lauren Moreno</t>
  </si>
  <si>
    <t>Spencemouth, Kansas, 61838</t>
  </si>
  <si>
    <t>POL75720719</t>
  </si>
  <si>
    <t>AGT74419819</t>
  </si>
  <si>
    <t>CUST81587742</t>
  </si>
  <si>
    <t>Susan Williams</t>
  </si>
  <si>
    <t>Port Caleb, Kansas, 29736</t>
  </si>
  <si>
    <t>POL29044573</t>
  </si>
  <si>
    <t>AGT24923093</t>
  </si>
  <si>
    <t>POL69244007</t>
  </si>
  <si>
    <t>AGT98600011</t>
  </si>
  <si>
    <t>POL97255988</t>
  </si>
  <si>
    <t>AGT66430440</t>
  </si>
  <si>
    <t>CUST17322901</t>
  </si>
  <si>
    <t>William Vargas</t>
  </si>
  <si>
    <t>Lake Erica, Alaska, 56496</t>
  </si>
  <si>
    <t>POL70933310</t>
  </si>
  <si>
    <t>AGT64448463</t>
  </si>
  <si>
    <t>CUST19037538</t>
  </si>
  <si>
    <t>Kyle Griffith</t>
  </si>
  <si>
    <t>West William, New Hampshire, 13971</t>
  </si>
  <si>
    <t>POL97742612</t>
  </si>
  <si>
    <t>AGT30444682</t>
  </si>
  <si>
    <t>POL75790395</t>
  </si>
  <si>
    <t>AGT44335405</t>
  </si>
  <si>
    <t>POL39619519</t>
  </si>
  <si>
    <t>AGT39920368</t>
  </si>
  <si>
    <t>CUST22979259</t>
  </si>
  <si>
    <t>Lauren Arnold</t>
  </si>
  <si>
    <t>Millermouth, Oklahoma, 46442</t>
  </si>
  <si>
    <t>POL25339559</t>
  </si>
  <si>
    <t>AGT43818126</t>
  </si>
  <si>
    <t>POL05276181</t>
  </si>
  <si>
    <t>AGT76375588</t>
  </si>
  <si>
    <t>CUST23797730</t>
  </si>
  <si>
    <t>Vicki Jackson</t>
  </si>
  <si>
    <t>Port Jake, Georgia, 13637</t>
  </si>
  <si>
    <t>POL63634442</t>
  </si>
  <si>
    <t>AGT80798952</t>
  </si>
  <si>
    <t>POL96567148</t>
  </si>
  <si>
    <t>AGT14822780</t>
  </si>
  <si>
    <t>CUST18484796</t>
  </si>
  <si>
    <t>Deborahburgh, Kentucky, 16738</t>
  </si>
  <si>
    <t>POL34279255</t>
  </si>
  <si>
    <t>AGT26499015</t>
  </si>
  <si>
    <t>CUST37913516</t>
  </si>
  <si>
    <t>Tara Davis MD</t>
  </si>
  <si>
    <t>East Benjaminside, Montana, 64787</t>
  </si>
  <si>
    <t>POL62525398</t>
  </si>
  <si>
    <t>AGT03923721</t>
  </si>
  <si>
    <t>CUST35262371</t>
  </si>
  <si>
    <t>Ashley Bruce</t>
  </si>
  <si>
    <t>Hillmouth, Maine, 35793</t>
  </si>
  <si>
    <t>POL68642735</t>
  </si>
  <si>
    <t>AGT85406253</t>
  </si>
  <si>
    <t>CUST98006967</t>
  </si>
  <si>
    <t>Nicholas Roman</t>
  </si>
  <si>
    <t>Phillipsside, Arizona, 18276</t>
  </si>
  <si>
    <t>POL89182008</t>
  </si>
  <si>
    <t>AGT02653283</t>
  </si>
  <si>
    <t>CUST21748118</t>
  </si>
  <si>
    <t>Laura Lee</t>
  </si>
  <si>
    <t>West Lisaside, Kentucky, 93498</t>
  </si>
  <si>
    <t>POL25998313</t>
  </si>
  <si>
    <t>AGT12697026</t>
  </si>
  <si>
    <t>POL15506424</t>
  </si>
  <si>
    <t>AGT01335263</t>
  </si>
  <si>
    <t>CUST93161097</t>
  </si>
  <si>
    <t>Linda Robinson</t>
  </si>
  <si>
    <t>New Nicholas, Texas, 17290</t>
  </si>
  <si>
    <t>POL01605607</t>
  </si>
  <si>
    <t>AGT42029516</t>
  </si>
  <si>
    <t>POL81385184</t>
  </si>
  <si>
    <t>AGT86920812</t>
  </si>
  <si>
    <t>CUST83831085</t>
  </si>
  <si>
    <t>Katherine Collins</t>
  </si>
  <si>
    <t>Kellifurt, North Carolina, 36974</t>
  </si>
  <si>
    <t>POL46435605</t>
  </si>
  <si>
    <t>AGT87216429</t>
  </si>
  <si>
    <t>POL64095916</t>
  </si>
  <si>
    <t>AGT43354582</t>
  </si>
  <si>
    <t>CUST58114542</t>
  </si>
  <si>
    <t>Roger Santos</t>
  </si>
  <si>
    <t>Boyerstad, South Carolina, 25973</t>
  </si>
  <si>
    <t>POL69225417</t>
  </si>
  <si>
    <t>AGT68929155</t>
  </si>
  <si>
    <t>CUST26022925</t>
  </si>
  <si>
    <t>Melanie Powers</t>
  </si>
  <si>
    <t>North Dennisfurt, Michigan, 32008</t>
  </si>
  <si>
    <t>POL13533618</t>
  </si>
  <si>
    <t>AGT04508256</t>
  </si>
  <si>
    <t>CUST04188498</t>
  </si>
  <si>
    <t>Kirk Vargas</t>
  </si>
  <si>
    <t>New Emily, Oklahoma, 24199</t>
  </si>
  <si>
    <t>POL19466250</t>
  </si>
  <si>
    <t>AGT35623325</t>
  </si>
  <si>
    <t>POL01140651</t>
  </si>
  <si>
    <t>AGT54486586</t>
  </si>
  <si>
    <t>POL01887189</t>
  </si>
  <si>
    <t>AGT46362959</t>
  </si>
  <si>
    <t>CUST89073515</t>
  </si>
  <si>
    <t>Christina Hunter</t>
  </si>
  <si>
    <t>Lauraview, Hawaii, 90337</t>
  </si>
  <si>
    <t>POL25403992</t>
  </si>
  <si>
    <t>AGT21716869</t>
  </si>
  <si>
    <t>CUST51166467</t>
  </si>
  <si>
    <t>Jonathan Horton</t>
  </si>
  <si>
    <t>North John, New Hampshire, 33188</t>
  </si>
  <si>
    <t>POL76724353</t>
  </si>
  <si>
    <t>AGT78074097</t>
  </si>
  <si>
    <t>POL06119117</t>
  </si>
  <si>
    <t>AGT05479076</t>
  </si>
  <si>
    <t>CUST54601772</t>
  </si>
  <si>
    <t>Sherri Dominguez</t>
  </si>
  <si>
    <t>Lake Michaelland, Indiana, 65811</t>
  </si>
  <si>
    <t>POL95823449</t>
  </si>
  <si>
    <t>AGT17821043</t>
  </si>
  <si>
    <t>CUST30357576</t>
  </si>
  <si>
    <t>Colton Hernandez</t>
  </si>
  <si>
    <t>Ashleyfort, Florida, 07204</t>
  </si>
  <si>
    <t>POL72656147</t>
  </si>
  <si>
    <t>AGT21623920</t>
  </si>
  <si>
    <t>POL26928183</t>
  </si>
  <si>
    <t>AGT69327626</t>
  </si>
  <si>
    <t>CUST52459393</t>
  </si>
  <si>
    <t>Charles Harris</t>
  </si>
  <si>
    <t>Johnsonfurt, Indiana, 49710</t>
  </si>
  <si>
    <t>POL82403986</t>
  </si>
  <si>
    <t>AGT38103461</t>
  </si>
  <si>
    <t>POL23203391</t>
  </si>
  <si>
    <t>AGT39152458</t>
  </si>
  <si>
    <t>CUST81463736</t>
  </si>
  <si>
    <t>Craig Dickerson</t>
  </si>
  <si>
    <t>New Trevorton, Washington, 54849</t>
  </si>
  <si>
    <t>POL74831187</t>
  </si>
  <si>
    <t>AGT38254927</t>
  </si>
  <si>
    <t>CUST56919473</t>
  </si>
  <si>
    <t>Maria Keith</t>
  </si>
  <si>
    <t>New Maureenport, Mississippi, 12355</t>
  </si>
  <si>
    <t>POL94226268</t>
  </si>
  <si>
    <t>AGT87038746</t>
  </si>
  <si>
    <t>CUST44615637</t>
  </si>
  <si>
    <t>Janet Pena</t>
  </si>
  <si>
    <t>Port Brianborough, Nebraska, 73318</t>
  </si>
  <si>
    <t>POL10833752</t>
  </si>
  <si>
    <t>AGT66833906</t>
  </si>
  <si>
    <t>POL94203944</t>
  </si>
  <si>
    <t>AGT70022785</t>
  </si>
  <si>
    <t>CUST25301360</t>
  </si>
  <si>
    <t>Jamie Evans</t>
  </si>
  <si>
    <t>Lesliemouth, North Carolina, 26285</t>
  </si>
  <si>
    <t>POL55604629</t>
  </si>
  <si>
    <t>AGT89160939</t>
  </si>
  <si>
    <t>CUST72362587</t>
  </si>
  <si>
    <t>Christine Valentine</t>
  </si>
  <si>
    <t>Aaronborough, Oregon, 62292</t>
  </si>
  <si>
    <t>POL62969017</t>
  </si>
  <si>
    <t>AGT35387477</t>
  </si>
  <si>
    <t>POL67018268</t>
  </si>
  <si>
    <t>AGT41992202</t>
  </si>
  <si>
    <t>POL87098270</t>
  </si>
  <si>
    <t>AGT06506172</t>
  </si>
  <si>
    <t>CUST22335312</t>
  </si>
  <si>
    <t>Michael Newman</t>
  </si>
  <si>
    <t>Morenofort, New York, 85463</t>
  </si>
  <si>
    <t>POL16070403</t>
  </si>
  <si>
    <t>AGT31226558</t>
  </si>
  <si>
    <t>POL41037493</t>
  </si>
  <si>
    <t>AGT77571203</t>
  </si>
  <si>
    <t>CUST31880004</t>
  </si>
  <si>
    <t>April Campbell</t>
  </si>
  <si>
    <t>Lake Stevenbury, Ohio, 46676</t>
  </si>
  <si>
    <t>POL70954405</t>
  </si>
  <si>
    <t>AGT77886874</t>
  </si>
  <si>
    <t>CUST28672718</t>
  </si>
  <si>
    <t>Joshua Rubio</t>
  </si>
  <si>
    <t>Beckburgh, New Mexico, 80952</t>
  </si>
  <si>
    <t>POL84035014</t>
  </si>
  <si>
    <t>AGT74186962</t>
  </si>
  <si>
    <t>POL01378372</t>
  </si>
  <si>
    <t>AGT71487420</t>
  </si>
  <si>
    <t>Jesus Clark</t>
  </si>
  <si>
    <t>CUST76916753</t>
  </si>
  <si>
    <t>Robert West</t>
  </si>
  <si>
    <t>Ashleybury, Wisconsin, 98415</t>
  </si>
  <si>
    <t>POL96972550</t>
  </si>
  <si>
    <t>AGT08467366</t>
  </si>
  <si>
    <t>POL06176964</t>
  </si>
  <si>
    <t>AGT83659271</t>
  </si>
  <si>
    <t>CUST42524771</t>
  </si>
  <si>
    <t>Matthew Nelson</t>
  </si>
  <si>
    <t>Holderberg, Wisconsin, 46501</t>
  </si>
  <si>
    <t>POL99912141</t>
  </si>
  <si>
    <t>AGT22904309</t>
  </si>
  <si>
    <t>POL37273057</t>
  </si>
  <si>
    <t>AGT74561168</t>
  </si>
  <si>
    <t>POL20281612</t>
  </si>
  <si>
    <t>AGT17995842</t>
  </si>
  <si>
    <t>CUST06792439</t>
  </si>
  <si>
    <t>Brian Goodwin</t>
  </si>
  <si>
    <t>Keithville, Wisconsin, 58022</t>
  </si>
  <si>
    <t>POL91441410</t>
  </si>
  <si>
    <t>AGT50316228</t>
  </si>
  <si>
    <t>POL23253258</t>
  </si>
  <si>
    <t>AGT22066615</t>
  </si>
  <si>
    <t>CUST84828807</t>
  </si>
  <si>
    <t>Kimberly Castillo</t>
  </si>
  <si>
    <t>Jasonchester, Washington, 61810</t>
  </si>
  <si>
    <t>POL58199739</t>
  </si>
  <si>
    <t>AGT92967092</t>
  </si>
  <si>
    <t>CUST11301044</t>
  </si>
  <si>
    <t>Patrick Hubbard</t>
  </si>
  <si>
    <t>North Keith, Utah, 35279</t>
  </si>
  <si>
    <t>POL54989284</t>
  </si>
  <si>
    <t>AGT97675443</t>
  </si>
  <si>
    <t>POL34341867</t>
  </si>
  <si>
    <t>AGT44934759</t>
  </si>
  <si>
    <t>CUST39886299</t>
  </si>
  <si>
    <t>Dawn Armstrong</t>
  </si>
  <si>
    <t>Lake Cameron, California, 62557</t>
  </si>
  <si>
    <t>POL28573734</t>
  </si>
  <si>
    <t>AGT48089898</t>
  </si>
  <si>
    <t>POL32589050</t>
  </si>
  <si>
    <t>AGT88067949</t>
  </si>
  <si>
    <t>POL39450388</t>
  </si>
  <si>
    <t>AGT00810065</t>
  </si>
  <si>
    <t>POL78989397</t>
  </si>
  <si>
    <t>AGT28149702</t>
  </si>
  <si>
    <t>CUST56211642</t>
  </si>
  <si>
    <t>Joseph Andrews</t>
  </si>
  <si>
    <t>New Melissatown, Pennsylvania, 04665</t>
  </si>
  <si>
    <t>POL59779212</t>
  </si>
  <si>
    <t>AGT86571956</t>
  </si>
  <si>
    <t>POL00829050</t>
  </si>
  <si>
    <t>AGT06973408</t>
  </si>
  <si>
    <t>POL23562501</t>
  </si>
  <si>
    <t>AGT81437309</t>
  </si>
  <si>
    <t>POL93615411</t>
  </si>
  <si>
    <t>AGT60542284</t>
  </si>
  <si>
    <t>CUST26092604</t>
  </si>
  <si>
    <t>Jonathan Gilbert</t>
  </si>
  <si>
    <t>Vaughanbury, Hawaii, 74322</t>
  </si>
  <si>
    <t>POL00555987</t>
  </si>
  <si>
    <t>AGT39898360</t>
  </si>
  <si>
    <t>POL47946595</t>
  </si>
  <si>
    <t>AGT47010260</t>
  </si>
  <si>
    <t>CUST62519479</t>
  </si>
  <si>
    <t>Melissaport, Minnesota, 61982</t>
  </si>
  <si>
    <t>POL90664485</t>
  </si>
  <si>
    <t>AGT35851031</t>
  </si>
  <si>
    <t>POL39585916</t>
  </si>
  <si>
    <t>AGT96609345</t>
  </si>
  <si>
    <t>POL19469435</t>
  </si>
  <si>
    <t>AGT78219360</t>
  </si>
  <si>
    <t>CUST60423185</t>
  </si>
  <si>
    <t>Maria Martinez</t>
  </si>
  <si>
    <t>Torresfort, Texas, 26958</t>
  </si>
  <si>
    <t>POL41871042</t>
  </si>
  <si>
    <t>AGT81543880</t>
  </si>
  <si>
    <t>CUST41261747</t>
  </si>
  <si>
    <t>Stephanie Gillespie</t>
  </si>
  <si>
    <t>West Leemouth, Oregon, 33357</t>
  </si>
  <si>
    <t>POL00074761</t>
  </si>
  <si>
    <t>AGT60919788</t>
  </si>
  <si>
    <t>CUST00971282</t>
  </si>
  <si>
    <t>Crystal Allen</t>
  </si>
  <si>
    <t>South Nathan, New Jersey, 57400</t>
  </si>
  <si>
    <t>POL67053864</t>
  </si>
  <si>
    <t>AGT18808948</t>
  </si>
  <si>
    <t>POL26967918</t>
  </si>
  <si>
    <t>AGT47248181</t>
  </si>
  <si>
    <t>CUST13113384</t>
  </si>
  <si>
    <t>Darryl Smith</t>
  </si>
  <si>
    <t>Townsendport, South Carolina, 80279</t>
  </si>
  <si>
    <t>POL91999842</t>
  </si>
  <si>
    <t>AGT17693445</t>
  </si>
  <si>
    <t>POL71973379</t>
  </si>
  <si>
    <t>AGT98181314</t>
  </si>
  <si>
    <t>CUST69576688</t>
  </si>
  <si>
    <t>John Bishop</t>
  </si>
  <si>
    <t>New Jeremy, Wyoming, 10174</t>
  </si>
  <si>
    <t>POL96194303</t>
  </si>
  <si>
    <t>AGT47627602</t>
  </si>
  <si>
    <t>CUST83922513</t>
  </si>
  <si>
    <t>Eugene Martin</t>
  </si>
  <si>
    <t>Riveratown, California, 11307</t>
  </si>
  <si>
    <t>POL22529514</t>
  </si>
  <si>
    <t>AGT94025542</t>
  </si>
  <si>
    <t>CUST22153945</t>
  </si>
  <si>
    <t>Sabrina Combs</t>
  </si>
  <si>
    <t>Williamview, Virginia, 60901</t>
  </si>
  <si>
    <t>POL86878649</t>
  </si>
  <si>
    <t>AGT09910291</t>
  </si>
  <si>
    <t>POL70827381</t>
  </si>
  <si>
    <t>AGT96944558</t>
  </si>
  <si>
    <t>CUST97214840</t>
  </si>
  <si>
    <t>Tyler Smith</t>
  </si>
  <si>
    <t>Baileyview, Florida, 54729</t>
  </si>
  <si>
    <t>POL85669523</t>
  </si>
  <si>
    <t>AGT35580494</t>
  </si>
  <si>
    <t>POL62323938</t>
  </si>
  <si>
    <t>AGT92059907</t>
  </si>
  <si>
    <t>CUST42144401</t>
  </si>
  <si>
    <t>Charlotte Thompson</t>
  </si>
  <si>
    <t>Samanthabury, Hawaii, 77347</t>
  </si>
  <si>
    <t>POL21489269</t>
  </si>
  <si>
    <t>AGT84963028</t>
  </si>
  <si>
    <t>CUST67943535</t>
  </si>
  <si>
    <t>Alexa Hernandez</t>
  </si>
  <si>
    <t>Jaredmouth, Idaho, 36705</t>
  </si>
  <si>
    <t>POL41019516</t>
  </si>
  <si>
    <t>AGT68435567</t>
  </si>
  <si>
    <t>POL30887755</t>
  </si>
  <si>
    <t>AGT19168304</t>
  </si>
  <si>
    <t>CUST39256607</t>
  </si>
  <si>
    <t>New Jamie, Minnesota, 57901</t>
  </si>
  <si>
    <t>POL49351450</t>
  </si>
  <si>
    <t>AGT71222720</t>
  </si>
  <si>
    <t>CUST09474103</t>
  </si>
  <si>
    <t>Robert Newton</t>
  </si>
  <si>
    <t>Jacobshaven, Virginia, 87550</t>
  </si>
  <si>
    <t>POL47731308</t>
  </si>
  <si>
    <t>AGT11995357</t>
  </si>
  <si>
    <t>POL48959866</t>
  </si>
  <si>
    <t>AGT55565806</t>
  </si>
  <si>
    <t>CUST51555314</t>
  </si>
  <si>
    <t>Teresa Allen</t>
  </si>
  <si>
    <t>Brownmouth, Indiana, 20168</t>
  </si>
  <si>
    <t>POL92549260</t>
  </si>
  <si>
    <t>AGT18291374</t>
  </si>
  <si>
    <t>CUST91318322</t>
  </si>
  <si>
    <t>Samantha Rodriguez</t>
  </si>
  <si>
    <t>Parkermouth, Wyoming, 39732</t>
  </si>
  <si>
    <t>POL30102239</t>
  </si>
  <si>
    <t>AGT37801759</t>
  </si>
  <si>
    <t>CUST29536604</t>
  </si>
  <si>
    <t>William Lee</t>
  </si>
  <si>
    <t>Aliciahaven, Nevada, 64667</t>
  </si>
  <si>
    <t>POL33853949</t>
  </si>
  <si>
    <t>AGT59841015</t>
  </si>
  <si>
    <t>CUST88433084</t>
  </si>
  <si>
    <t>Larryville, California, 47914</t>
  </si>
  <si>
    <t>POL61443977</t>
  </si>
  <si>
    <t>AGT46007016</t>
  </si>
  <si>
    <t>CUST48516544</t>
  </si>
  <si>
    <t>Jacqueline Taylor</t>
  </si>
  <si>
    <t>Clarkstad, West Virginia, 18582</t>
  </si>
  <si>
    <t>POL59133003</t>
  </si>
  <si>
    <t>AGT47138586</t>
  </si>
  <si>
    <t>CUST10837204</t>
  </si>
  <si>
    <t>Jessica Mccarthy</t>
  </si>
  <si>
    <t>South Brent, Maine, 98893</t>
  </si>
  <si>
    <t>POL42512488</t>
  </si>
  <si>
    <t>AGT83205981</t>
  </si>
  <si>
    <t>POL51022224</t>
  </si>
  <si>
    <t>AGT82704019</t>
  </si>
  <si>
    <t>CUST66940113</t>
  </si>
  <si>
    <t>Gerald Vega</t>
  </si>
  <si>
    <t>Markville, Arkansas, 68508</t>
  </si>
  <si>
    <t>POL28786930</t>
  </si>
  <si>
    <t>AGT89530394</t>
  </si>
  <si>
    <t>POL76101411</t>
  </si>
  <si>
    <t>AGT34094598</t>
  </si>
  <si>
    <t>CUST78388527</t>
  </si>
  <si>
    <t>Cody Rogers</t>
  </si>
  <si>
    <t>Davisport, Iowa, 21032</t>
  </si>
  <si>
    <t>POL36713113</t>
  </si>
  <si>
    <t>AGT09197163</t>
  </si>
  <si>
    <t>CUST05013566</t>
  </si>
  <si>
    <t>Dana Cordova</t>
  </si>
  <si>
    <t>South James, New York, 25128</t>
  </si>
  <si>
    <t>POL40028433</t>
  </si>
  <si>
    <t>AGT62348335</t>
  </si>
  <si>
    <t>POL29503998</t>
  </si>
  <si>
    <t>AGT67900950</t>
  </si>
  <si>
    <t>CUST86814379</t>
  </si>
  <si>
    <t>Michelle Mcdaniel</t>
  </si>
  <si>
    <t>Lake Eric, South Dakota, 32842</t>
  </si>
  <si>
    <t>POL95244165</t>
  </si>
  <si>
    <t>AGT21277595</t>
  </si>
  <si>
    <t>POL80263334</t>
  </si>
  <si>
    <t>AGT05779481</t>
  </si>
  <si>
    <t>POL32140351</t>
  </si>
  <si>
    <t>AGT07931991</t>
  </si>
  <si>
    <t>CUST94350291</t>
  </si>
  <si>
    <t>Sarah Thomas</t>
  </si>
  <si>
    <t>Moniquehaven, Georgia, 24704</t>
  </si>
  <si>
    <t>POL82542747</t>
  </si>
  <si>
    <t>AGT48637957</t>
  </si>
  <si>
    <t>CUST34127687</t>
  </si>
  <si>
    <t>Cheyenne Osborne</t>
  </si>
  <si>
    <t>North Daniel, Hawaii, 48060</t>
  </si>
  <si>
    <t>POL64301411</t>
  </si>
  <si>
    <t>AGT76649866</t>
  </si>
  <si>
    <t>CUST82989625</t>
  </si>
  <si>
    <t>Christian Taylor</t>
  </si>
  <si>
    <t>South Mary, Nevada, 04811</t>
  </si>
  <si>
    <t>POL48662696</t>
  </si>
  <si>
    <t>AGT90965776</t>
  </si>
  <si>
    <t>POL95381092</t>
  </si>
  <si>
    <t>AGT71747392</t>
  </si>
  <si>
    <t>POL65809589</t>
  </si>
  <si>
    <t>AGT66703675</t>
  </si>
  <si>
    <t>CUST40565180</t>
  </si>
  <si>
    <t>Ryan Martinez</t>
  </si>
  <si>
    <t>Lutztown, Indiana, 78286</t>
  </si>
  <si>
    <t>POL14232641</t>
  </si>
  <si>
    <t>AGT71225620</t>
  </si>
  <si>
    <t>POL91111316</t>
  </si>
  <si>
    <t>AGT78719121</t>
  </si>
  <si>
    <t>CUST62528326</t>
  </si>
  <si>
    <t>Mary Mitchell</t>
  </si>
  <si>
    <t>Reidland, Mississippi, 77189</t>
  </si>
  <si>
    <t>POL55583522</t>
  </si>
  <si>
    <t>AGT88140816</t>
  </si>
  <si>
    <t>CUST81605317</t>
  </si>
  <si>
    <t>Donald Smith</t>
  </si>
  <si>
    <t>Alanton, South Dakota, 44650</t>
  </si>
  <si>
    <t>POL64349650</t>
  </si>
  <si>
    <t>AGT11030602</t>
  </si>
  <si>
    <t>CUST14814883</t>
  </si>
  <si>
    <t>Tamara Richardson</t>
  </si>
  <si>
    <t>New Brettshire, South Carolina, 06530</t>
  </si>
  <si>
    <t>POL91500527</t>
  </si>
  <si>
    <t>AGT17532169</t>
  </si>
  <si>
    <t>POL37847781</t>
  </si>
  <si>
    <t>AGT87773425</t>
  </si>
  <si>
    <t>CUST32000469</t>
  </si>
  <si>
    <t>Kyle Pruitt</t>
  </si>
  <si>
    <t>Sandraton, Florida, 38061</t>
  </si>
  <si>
    <t>POL32845970</t>
  </si>
  <si>
    <t>AGT67054944</t>
  </si>
  <si>
    <t>POL83104314</t>
  </si>
  <si>
    <t>AGT37853667</t>
  </si>
  <si>
    <t>CUST65129370</t>
  </si>
  <si>
    <t>Michelle Beck</t>
  </si>
  <si>
    <t>Flemingborough, Texas, 42381</t>
  </si>
  <si>
    <t>POL75410004</t>
  </si>
  <si>
    <t>AGT04259876</t>
  </si>
  <si>
    <t>POL74071022</t>
  </si>
  <si>
    <t>AGT76262929</t>
  </si>
  <si>
    <t>CUST68876572</t>
  </si>
  <si>
    <t>Emily Boyd</t>
  </si>
  <si>
    <t>Samanthahaven, Michigan, 59628</t>
  </si>
  <si>
    <t>POL69754204</t>
  </si>
  <si>
    <t>AGT07061483</t>
  </si>
  <si>
    <t>CUST32005680</t>
  </si>
  <si>
    <t>Alyssa Alvarez</t>
  </si>
  <si>
    <t>East Jessicabury, California, 43113</t>
  </si>
  <si>
    <t>POL82553451</t>
  </si>
  <si>
    <t>AGT73990710</t>
  </si>
  <si>
    <t>CUST65839668</t>
  </si>
  <si>
    <t>Cory Sullivan</t>
  </si>
  <si>
    <t>South Carlos, New Mexico, 04152</t>
  </si>
  <si>
    <t>POL49532703</t>
  </si>
  <si>
    <t>AGT44112203</t>
  </si>
  <si>
    <t>POL26361547</t>
  </si>
  <si>
    <t>AGT82467255</t>
  </si>
  <si>
    <t>POL81591533</t>
  </si>
  <si>
    <t>AGT69565975</t>
  </si>
  <si>
    <t>CUST15129851</t>
  </si>
  <si>
    <t>Donna Travis</t>
  </si>
  <si>
    <t>Smithton, Wisconsin, 78571</t>
  </si>
  <si>
    <t>POL29507667</t>
  </si>
  <si>
    <t>AGT84300141</t>
  </si>
  <si>
    <t>CUST14679491</t>
  </si>
  <si>
    <t>Terry Garcia</t>
  </si>
  <si>
    <t>Port Michaeltown, South Carolina, 79778</t>
  </si>
  <si>
    <t>POL40235413</t>
  </si>
  <si>
    <t>AGT04918313</t>
  </si>
  <si>
    <t>CUST06284514</t>
  </si>
  <si>
    <t>Ronald Evans</t>
  </si>
  <si>
    <t>East Christopherchester, California, 28126</t>
  </si>
  <si>
    <t>POL60083626</t>
  </si>
  <si>
    <t>AGT80921407</t>
  </si>
  <si>
    <t>POL85593752</t>
  </si>
  <si>
    <t>AGT26897196</t>
  </si>
  <si>
    <t>CUST09634289</t>
  </si>
  <si>
    <t>Brandy Cook</t>
  </si>
  <si>
    <t>West Mary, California, 35429</t>
  </si>
  <si>
    <t>POL22606184</t>
  </si>
  <si>
    <t>AGT81057074</t>
  </si>
  <si>
    <t>CUST30654514</t>
  </si>
  <si>
    <t>Jeff Armstrong</t>
  </si>
  <si>
    <t>East Kristytown, Kansas, 73685</t>
  </si>
  <si>
    <t>POL77001429</t>
  </si>
  <si>
    <t>AGT84635887</t>
  </si>
  <si>
    <t>CUST72237129</t>
  </si>
  <si>
    <t>Kim Fletcher</t>
  </si>
  <si>
    <t>Amandaburgh, Pennsylvania, 13937</t>
  </si>
  <si>
    <t>POL97005943</t>
  </si>
  <si>
    <t>AGT64433900</t>
  </si>
  <si>
    <t>POL39487176</t>
  </si>
  <si>
    <t>AGT49000490</t>
  </si>
  <si>
    <t>CUST19673795</t>
  </si>
  <si>
    <t>Frederick Ramos</t>
  </si>
  <si>
    <t>Joshuabury, Connecticut, 89752</t>
  </si>
  <si>
    <t>POL23851177</t>
  </si>
  <si>
    <t>AGT00724477</t>
  </si>
  <si>
    <t>CUST87720578</t>
  </si>
  <si>
    <t>Matthew Brooks</t>
  </si>
  <si>
    <t>West Conniechester, Illinois, 32649</t>
  </si>
  <si>
    <t>POL98182454</t>
  </si>
  <si>
    <t>AGT42185776</t>
  </si>
  <si>
    <t>CUST03282774</t>
  </si>
  <si>
    <t>Matthew Parker</t>
  </si>
  <si>
    <t>Cruzfort, Kentucky, 28354</t>
  </si>
  <si>
    <t>POL01090154</t>
  </si>
  <si>
    <t>AGT35840933</t>
  </si>
  <si>
    <t>CUST46135838</t>
  </si>
  <si>
    <t>Kayla Burns</t>
  </si>
  <si>
    <t>East Dawn, Texas, 52827</t>
  </si>
  <si>
    <t>POL45059272</t>
  </si>
  <si>
    <t>AGT60864068</t>
  </si>
  <si>
    <t>POL58793431</t>
  </si>
  <si>
    <t>AGT72710705</t>
  </si>
  <si>
    <t>POL85944273</t>
  </si>
  <si>
    <t>AGT82651683</t>
  </si>
  <si>
    <t>POL81895128</t>
  </si>
  <si>
    <t>AGT35321495</t>
  </si>
  <si>
    <t>CUST92557259</t>
  </si>
  <si>
    <t>Alexander Perez</t>
  </si>
  <si>
    <t>Pughview, Ohio, 40104</t>
  </si>
  <si>
    <t>POL67370723</t>
  </si>
  <si>
    <t>AGT37970728</t>
  </si>
  <si>
    <t>POL19515945</t>
  </si>
  <si>
    <t>AGT61067481</t>
  </si>
  <si>
    <t>POL10427229</t>
  </si>
  <si>
    <t>AGT45420017</t>
  </si>
  <si>
    <t>CUST10496213</t>
  </si>
  <si>
    <t>Rebecca Adams</t>
  </si>
  <si>
    <t>Port Charlene, Idaho, 75307</t>
  </si>
  <si>
    <t>POL10148217</t>
  </si>
  <si>
    <t>AGT53177035</t>
  </si>
  <si>
    <t>POL44633851</t>
  </si>
  <si>
    <t>AGT16283323</t>
  </si>
  <si>
    <t>CUST69641136</t>
  </si>
  <si>
    <t>Theresaside, Nebraska, 48628</t>
  </si>
  <si>
    <t>POL44117650</t>
  </si>
  <si>
    <t>AGT85859495</t>
  </si>
  <si>
    <t>POL68796597</t>
  </si>
  <si>
    <t>AGT75325086</t>
  </si>
  <si>
    <t>POL93415185</t>
  </si>
  <si>
    <t>AGT25486533</t>
  </si>
  <si>
    <t>CUST42176644</t>
  </si>
  <si>
    <t>Zachary Hopkins</t>
  </si>
  <si>
    <t>Weaverland, Oklahoma, 52466</t>
  </si>
  <si>
    <t>POL53424615</t>
  </si>
  <si>
    <t>AGT05093430</t>
  </si>
  <si>
    <t>POL33632852</t>
  </si>
  <si>
    <t>AGT35475823</t>
  </si>
  <si>
    <t>POL05755013</t>
  </si>
  <si>
    <t>AGT60325093</t>
  </si>
  <si>
    <t>POL45603213</t>
  </si>
  <si>
    <t>AGT30672953</t>
  </si>
  <si>
    <t>CUST28266429</t>
  </si>
  <si>
    <t>Andrew Moore</t>
  </si>
  <si>
    <t>Wagnerburgh, Connecticut, 47515</t>
  </si>
  <si>
    <t>POL33662070</t>
  </si>
  <si>
    <t>AGT15230030</t>
  </si>
  <si>
    <t>CUST69109836</t>
  </si>
  <si>
    <t>Eddie Baker</t>
  </si>
  <si>
    <t>New Michael, Massachusetts, 63382</t>
  </si>
  <si>
    <t>POL39219301</t>
  </si>
  <si>
    <t>AGT40157357</t>
  </si>
  <si>
    <t>CUST15839292</t>
  </si>
  <si>
    <t>Nathan King</t>
  </si>
  <si>
    <t>East Henrytown, Florida, 63231</t>
  </si>
  <si>
    <t>POL32302882</t>
  </si>
  <si>
    <t>AGT42370275</t>
  </si>
  <si>
    <t>CUST41146530</t>
  </si>
  <si>
    <t>East Kaylabury, South Carolina, 43543</t>
  </si>
  <si>
    <t>POL86678758</t>
  </si>
  <si>
    <t>AGT16822743</t>
  </si>
  <si>
    <t>CUST07524246</t>
  </si>
  <si>
    <t>Virginia Smith</t>
  </si>
  <si>
    <t>Williamsborough, Michigan, 13421</t>
  </si>
  <si>
    <t>POL58697691</t>
  </si>
  <si>
    <t>AGT99174279</t>
  </si>
  <si>
    <t>POL57724014</t>
  </si>
  <si>
    <t>AGT43261969</t>
  </si>
  <si>
    <t>CUST11882730</t>
  </si>
  <si>
    <t>Courtney Brown</t>
  </si>
  <si>
    <t>Changmouth, New York, 96910</t>
  </si>
  <si>
    <t>POL18028969</t>
  </si>
  <si>
    <t>AGT24143324</t>
  </si>
  <si>
    <t>CUST80973937</t>
  </si>
  <si>
    <t>Nicole Estrada</t>
  </si>
  <si>
    <t>South Emily, North Carolina, 06071</t>
  </si>
  <si>
    <t>POL43721127</t>
  </si>
  <si>
    <t>AGT14013900</t>
  </si>
  <si>
    <t>CUST53915256</t>
  </si>
  <si>
    <t>Janet Williams</t>
  </si>
  <si>
    <t>Franciscoside, Wisconsin, 74799</t>
  </si>
  <si>
    <t>POL90621293</t>
  </si>
  <si>
    <t>AGT80133653</t>
  </si>
  <si>
    <t>CUST05516743</t>
  </si>
  <si>
    <t>Michael Clark</t>
  </si>
  <si>
    <t>South Matthewborough, Delaware, 31239</t>
  </si>
  <si>
    <t>POL85757109</t>
  </si>
  <si>
    <t>AGT24601217</t>
  </si>
  <si>
    <t>CUST00957425</t>
  </si>
  <si>
    <t>New Lucasbury, Nevada, 85435</t>
  </si>
  <si>
    <t>POL68368522</t>
  </si>
  <si>
    <t>AGT58174916</t>
  </si>
  <si>
    <t>POL24286854</t>
  </si>
  <si>
    <t>AGT21760158</t>
  </si>
  <si>
    <t>CUST93910058</t>
  </si>
  <si>
    <t>Jill Jones</t>
  </si>
  <si>
    <t>East Victoriaville, Georgia, 41728</t>
  </si>
  <si>
    <t>POL27691978</t>
  </si>
  <si>
    <t>AGT19781109</t>
  </si>
  <si>
    <t>CUST08154097</t>
  </si>
  <si>
    <t>East Sarahton, New Mexico, 71548</t>
  </si>
  <si>
    <t>POL96709207</t>
  </si>
  <si>
    <t>AGT30544800</t>
  </si>
  <si>
    <t>POL28656372</t>
  </si>
  <si>
    <t>AGT46315268</t>
  </si>
  <si>
    <t>CUST99515838</t>
  </si>
  <si>
    <t>Tammy Reynolds</t>
  </si>
  <si>
    <t>Serranoview, Hawaii, 05878</t>
  </si>
  <si>
    <t>POL08877517</t>
  </si>
  <si>
    <t>AGT44582213</t>
  </si>
  <si>
    <t>POL80475717</t>
  </si>
  <si>
    <t>AGT58454917</t>
  </si>
  <si>
    <t>CUST23152605</t>
  </si>
  <si>
    <t>Mark Hill</t>
  </si>
  <si>
    <t>North Tammietown, Oregon, 37481</t>
  </si>
  <si>
    <t>POL43894987</t>
  </si>
  <si>
    <t>AGT10798682</t>
  </si>
  <si>
    <t>CUST98959709</t>
  </si>
  <si>
    <t>Ms. Stacy Sweeney MD</t>
  </si>
  <si>
    <t>New Ryanmouth, Mississippi, 11256</t>
  </si>
  <si>
    <t>POL05347013</t>
  </si>
  <si>
    <t>AGT65322640</t>
  </si>
  <si>
    <t>POL38861643</t>
  </si>
  <si>
    <t>AGT93860226</t>
  </si>
  <si>
    <t>POL03884605</t>
  </si>
  <si>
    <t>AGT11784715</t>
  </si>
  <si>
    <t>POL07698492</t>
  </si>
  <si>
    <t>AGT01603414</t>
  </si>
  <si>
    <t>CUST78277888</t>
  </si>
  <si>
    <t>Angela Sloan</t>
  </si>
  <si>
    <t>Melissafort, Texas, 04465</t>
  </si>
  <si>
    <t>POL91301507</t>
  </si>
  <si>
    <t>AGT03377590</t>
  </si>
  <si>
    <t>POL80243526</t>
  </si>
  <si>
    <t>AGT38451993</t>
  </si>
  <si>
    <t>POL76509626</t>
  </si>
  <si>
    <t>AGT74327826</t>
  </si>
  <si>
    <t>CUST51701415</t>
  </si>
  <si>
    <t>Sabrina Kim</t>
  </si>
  <si>
    <t>West Steven, North Dakota, 22599</t>
  </si>
  <si>
    <t>POL26720328</t>
  </si>
  <si>
    <t>AGT25095694</t>
  </si>
  <si>
    <t>CUST94432521</t>
  </si>
  <si>
    <t>Nathaniel Coffey</t>
  </si>
  <si>
    <t>Millerburgh, Minnesota, 81900</t>
  </si>
  <si>
    <t>POL58808782</t>
  </si>
  <si>
    <t>AGT08982492</t>
  </si>
  <si>
    <t>CUST85445586</t>
  </si>
  <si>
    <t>Patrick Gonzales</t>
  </si>
  <si>
    <t>New Jennifer, Arkansas, 46297</t>
  </si>
  <si>
    <t>POL23225249</t>
  </si>
  <si>
    <t>AGT36115102</t>
  </si>
  <si>
    <t>POL94710663</t>
  </si>
  <si>
    <t>AGT85767244</t>
  </si>
  <si>
    <t>CUST06202125</t>
  </si>
  <si>
    <t>Carrie Smith</t>
  </si>
  <si>
    <t>West Justinview, Colorado, 08547</t>
  </si>
  <si>
    <t>POL32589913</t>
  </si>
  <si>
    <t>AGT75693992</t>
  </si>
  <si>
    <t>POL29164247</t>
  </si>
  <si>
    <t>AGT06581034</t>
  </si>
  <si>
    <t>CUST46531153</t>
  </si>
  <si>
    <t>Bill Gonzales</t>
  </si>
  <si>
    <t>Taylorside, Vermont, 11575</t>
  </si>
  <si>
    <t>POL43083313</t>
  </si>
  <si>
    <t>AGT62720645</t>
  </si>
  <si>
    <t>POL23193106</t>
  </si>
  <si>
    <t>AGT64150884</t>
  </si>
  <si>
    <t>CUST37934673</t>
  </si>
  <si>
    <t>Paulshire, South Carolina, 35276</t>
  </si>
  <si>
    <t>POL66952651</t>
  </si>
  <si>
    <t>AGT55165473</t>
  </si>
  <si>
    <t>POL34319547</t>
  </si>
  <si>
    <t>AGT58943617</t>
  </si>
  <si>
    <t>CUST27363084</t>
  </si>
  <si>
    <t>Sarah Cherry</t>
  </si>
  <si>
    <t>Port Oliviamouth, New York, 58654</t>
  </si>
  <si>
    <t>POL70698520</t>
  </si>
  <si>
    <t>AGT91664244</t>
  </si>
  <si>
    <t>POL93274437</t>
  </si>
  <si>
    <t>AGT03893815</t>
  </si>
  <si>
    <t>CUST70634368</t>
  </si>
  <si>
    <t>Brittany Jones</t>
  </si>
  <si>
    <t>West Jamesfort, Maryland, 07997</t>
  </si>
  <si>
    <t>POL85856716</t>
  </si>
  <si>
    <t>AGT80509452</t>
  </si>
  <si>
    <t>CUST19050438</t>
  </si>
  <si>
    <t>Dustin Atkins</t>
  </si>
  <si>
    <t>South Jorge, South Carolina, 38740</t>
  </si>
  <si>
    <t>POL40589612</t>
  </si>
  <si>
    <t>AGT36122798</t>
  </si>
  <si>
    <t>POL18535742</t>
  </si>
  <si>
    <t>AGT04997394</t>
  </si>
  <si>
    <t>CUST55110150</t>
  </si>
  <si>
    <t>Amanda Farrell</t>
  </si>
  <si>
    <t>New Heather, South Carolina, 67451</t>
  </si>
  <si>
    <t>POL94995920</t>
  </si>
  <si>
    <t>AGT54025424</t>
  </si>
  <si>
    <t>CUST15843494</t>
  </si>
  <si>
    <t>Sarah Williamson</t>
  </si>
  <si>
    <t>New Lauren, Missouri, 92530</t>
  </si>
  <si>
    <t>POL67260165</t>
  </si>
  <si>
    <t>AGT34626027</t>
  </si>
  <si>
    <t>POL87403086</t>
  </si>
  <si>
    <t>AGT56005486</t>
  </si>
  <si>
    <t>CUST91136281</t>
  </si>
  <si>
    <t>Dr. Mary Hampton</t>
  </si>
  <si>
    <t>North Michael, Wyoming, 78028</t>
  </si>
  <si>
    <t>POL17047233</t>
  </si>
  <si>
    <t>AGT51523784</t>
  </si>
  <si>
    <t>POL47001756</t>
  </si>
  <si>
    <t>AGT12774314</t>
  </si>
  <si>
    <t>CUST12497239</t>
  </si>
  <si>
    <t>Robert Snyder</t>
  </si>
  <si>
    <t>Davisburgh, Alabama, 35548</t>
  </si>
  <si>
    <t>POL12830195</t>
  </si>
  <si>
    <t>AGT88244367</t>
  </si>
  <si>
    <t>CUST43641609</t>
  </si>
  <si>
    <t>Alexandra Dean</t>
  </si>
  <si>
    <t>Wallaceview, Nevada, 31674</t>
  </si>
  <si>
    <t>POL89664710</t>
  </si>
  <si>
    <t>AGT74982597</t>
  </si>
  <si>
    <t>POL29336617</t>
  </si>
  <si>
    <t>AGT85334709</t>
  </si>
  <si>
    <t>POL89441443</t>
  </si>
  <si>
    <t>AGT22586139</t>
  </si>
  <si>
    <t>CUST14584400</t>
  </si>
  <si>
    <t>Logan Cox</t>
  </si>
  <si>
    <t>Port Chloe, Alabama, 24587</t>
  </si>
  <si>
    <t>POL24717008</t>
  </si>
  <si>
    <t>AGT54296493</t>
  </si>
  <si>
    <t>CUST48697725</t>
  </si>
  <si>
    <t>Joshua Baker</t>
  </si>
  <si>
    <t>Erikafurt, Nevada, 43610</t>
  </si>
  <si>
    <t>POL27805496</t>
  </si>
  <si>
    <t>AGT00165849</t>
  </si>
  <si>
    <t>CUST16392890</t>
  </si>
  <si>
    <t>James Greene</t>
  </si>
  <si>
    <t>Port Mariefort, Virginia, 30717</t>
  </si>
  <si>
    <t>POL71842215</t>
  </si>
  <si>
    <t>AGT62251873</t>
  </si>
  <si>
    <t>CUST33692337</t>
  </si>
  <si>
    <t>Lake Ashley, North Dakota, 99765</t>
  </si>
  <si>
    <t>POL75543657</t>
  </si>
  <si>
    <t>AGT61969418</t>
  </si>
  <si>
    <t>CUST73191515</t>
  </si>
  <si>
    <t>April Lynch</t>
  </si>
  <si>
    <t>Sharonborough, Florida, 04789</t>
  </si>
  <si>
    <t>POL86004596</t>
  </si>
  <si>
    <t>AGT71113792</t>
  </si>
  <si>
    <t>CUST62512574</t>
  </si>
  <si>
    <t>Angie Mosley</t>
  </si>
  <si>
    <t>West Melanieview, Indiana, 30353</t>
  </si>
  <si>
    <t>POL45190683</t>
  </si>
  <si>
    <t>AGT42390234</t>
  </si>
  <si>
    <t>POL17886964</t>
  </si>
  <si>
    <t>AGT47153337</t>
  </si>
  <si>
    <t>POL34042376</t>
  </si>
  <si>
    <t>AGT79016545</t>
  </si>
  <si>
    <t>CUST75285468</t>
  </si>
  <si>
    <t>Adam Watson</t>
  </si>
  <si>
    <t>Lorihaven, Delaware, 42955</t>
  </si>
  <si>
    <t>POL82513173</t>
  </si>
  <si>
    <t>AGT90519662</t>
  </si>
  <si>
    <t>POL79812576</t>
  </si>
  <si>
    <t>AGT79870918</t>
  </si>
  <si>
    <t>CUST82716734</t>
  </si>
  <si>
    <t>Kayla Martinez</t>
  </si>
  <si>
    <t>Brianport, Maryland, 37503</t>
  </si>
  <si>
    <t>POL88765284</t>
  </si>
  <si>
    <t>AGT13858503</t>
  </si>
  <si>
    <t>CUST46516721</t>
  </si>
  <si>
    <t>Amy Mcintyre</t>
  </si>
  <si>
    <t>Oscarmouth, Mississippi, 40655</t>
  </si>
  <si>
    <t>POL18727318</t>
  </si>
  <si>
    <t>AGT07091417</t>
  </si>
  <si>
    <t>POL07284415</t>
  </si>
  <si>
    <t>AGT02797897</t>
  </si>
  <si>
    <t>POL17393791</t>
  </si>
  <si>
    <t>AGT77715399</t>
  </si>
  <si>
    <t>POL76278767</t>
  </si>
  <si>
    <t>AGT75725332</t>
  </si>
  <si>
    <t>CUST44416294</t>
  </si>
  <si>
    <t>Ashley Norris</t>
  </si>
  <si>
    <t>Maryview, Texas, 24004</t>
  </si>
  <si>
    <t>POL36551695</t>
  </si>
  <si>
    <t>AGT81051457</t>
  </si>
  <si>
    <t>POL86871699</t>
  </si>
  <si>
    <t>AGT15907740</t>
  </si>
  <si>
    <t>CUST94791078</t>
  </si>
  <si>
    <t>Andrea Nunez</t>
  </si>
  <si>
    <t>Port Jennifer, Hawaii, 41070</t>
  </si>
  <si>
    <t>POL15357129</t>
  </si>
  <si>
    <t>AGT70795160</t>
  </si>
  <si>
    <t>CUST81601074</t>
  </si>
  <si>
    <t>Darren Howard</t>
  </si>
  <si>
    <t>Mclaughlinmouth, Florida, 84337</t>
  </si>
  <si>
    <t>POL93411965</t>
  </si>
  <si>
    <t>AGT98652077</t>
  </si>
  <si>
    <t>POL40562247</t>
  </si>
  <si>
    <t>AGT57233245</t>
  </si>
  <si>
    <t>CUST42857551</t>
  </si>
  <si>
    <t>Micheal Barron</t>
  </si>
  <si>
    <t>South Donnamouth, Ohio, 43416</t>
  </si>
  <si>
    <t>POL26288388</t>
  </si>
  <si>
    <t>AGT57650197</t>
  </si>
  <si>
    <t>CUST97331494</t>
  </si>
  <si>
    <t>Daniel Dyer</t>
  </si>
  <si>
    <t>West Thomasville, Alaska, 69864</t>
  </si>
  <si>
    <t>POL01012522</t>
  </si>
  <si>
    <t>AGT23690528</t>
  </si>
  <si>
    <t>CUST29250902</t>
  </si>
  <si>
    <t>David Villanueva</t>
  </si>
  <si>
    <t>Greenstad, Georgia, 43556</t>
  </si>
  <si>
    <t>POL13070623</t>
  </si>
  <si>
    <t>AGT59533752</t>
  </si>
  <si>
    <t>POL93538870</t>
  </si>
  <si>
    <t>AGT15991720</t>
  </si>
  <si>
    <t>POL13858991</t>
  </si>
  <si>
    <t>AGT94099322</t>
  </si>
  <si>
    <t>CUST44465471</t>
  </si>
  <si>
    <t>Rebecca Santos</t>
  </si>
  <si>
    <t>South Roseshire, Arkansas, 55818</t>
  </si>
  <si>
    <t>POL80620404</t>
  </si>
  <si>
    <t>AGT88057806</t>
  </si>
  <si>
    <t>CUST51076259</t>
  </si>
  <si>
    <t>David Huerta</t>
  </si>
  <si>
    <t>Denisehaven, Maryland, 88977</t>
  </si>
  <si>
    <t>POL87600552</t>
  </si>
  <si>
    <t>AGT81198254</t>
  </si>
  <si>
    <t>CUST18337391</t>
  </si>
  <si>
    <t>Jose Rodriguez</t>
  </si>
  <si>
    <t>Lisatown, Colorado, 97955</t>
  </si>
  <si>
    <t>POL59179996</t>
  </si>
  <si>
    <t>AGT04680213</t>
  </si>
  <si>
    <t>POL87848287</t>
  </si>
  <si>
    <t>AGT68204986</t>
  </si>
  <si>
    <t>CUST15087891</t>
  </si>
  <si>
    <t>Casey Lee</t>
  </si>
  <si>
    <t>Nathanielchester, Oregon, 30542</t>
  </si>
  <si>
    <t>POL04079645</t>
  </si>
  <si>
    <t>AGT83654229</t>
  </si>
  <si>
    <t>CUST10638398</t>
  </si>
  <si>
    <t>Amanda Lopez</t>
  </si>
  <si>
    <t>Annaville, Washington, 29795</t>
  </si>
  <si>
    <t>POL47058325</t>
  </si>
  <si>
    <t>AGT92567481</t>
  </si>
  <si>
    <t>CUST01418216</t>
  </si>
  <si>
    <t>Jason Butler</t>
  </si>
  <si>
    <t>West Sarahfurt, Connecticut, 92569</t>
  </si>
  <si>
    <t>POL37305327</t>
  </si>
  <si>
    <t>AGT00935369</t>
  </si>
  <si>
    <t>POL27929198</t>
  </si>
  <si>
    <t>AGT02876543</t>
  </si>
  <si>
    <t>POL18629977</t>
  </si>
  <si>
    <t>AGT50878522</t>
  </si>
  <si>
    <t>POL43895814</t>
  </si>
  <si>
    <t>AGT79297482</t>
  </si>
  <si>
    <t>CUST94522141</t>
  </si>
  <si>
    <t>Port Jessica, Montana, 09857</t>
  </si>
  <si>
    <t>POL04470175</t>
  </si>
  <si>
    <t>AGT19048580</t>
  </si>
  <si>
    <t>CUST89945576</t>
  </si>
  <si>
    <t>Ivan Kim</t>
  </si>
  <si>
    <t>New Nancyfurt, Missouri, 42764</t>
  </si>
  <si>
    <t>POL00700775</t>
  </si>
  <si>
    <t>AGT50627769</t>
  </si>
  <si>
    <t>POL87577770</t>
  </si>
  <si>
    <t>AGT44617605</t>
  </si>
  <si>
    <t>POL45349896</t>
  </si>
  <si>
    <t>AGT57352286</t>
  </si>
  <si>
    <t>CUST00457976</t>
  </si>
  <si>
    <t>Paula Reyes</t>
  </si>
  <si>
    <t>Deniseport, Hawaii, 97739</t>
  </si>
  <si>
    <t>POL22302710</t>
  </si>
  <si>
    <t>AGT84540516</t>
  </si>
  <si>
    <t>POL77958772</t>
  </si>
  <si>
    <t>AGT35694138</t>
  </si>
  <si>
    <t>POL60130664</t>
  </si>
  <si>
    <t>AGT82876518</t>
  </si>
  <si>
    <t>POL38746180</t>
  </si>
  <si>
    <t>AGT92168244</t>
  </si>
  <si>
    <t>CUST35883503</t>
  </si>
  <si>
    <t>George Dean</t>
  </si>
  <si>
    <t>South Brentton, Alabama, 93683</t>
  </si>
  <si>
    <t>POL18936768</t>
  </si>
  <si>
    <t>AGT95692283</t>
  </si>
  <si>
    <t>CUST89386367</t>
  </si>
  <si>
    <t>Joshua Bright</t>
  </si>
  <si>
    <t>Lake Danieltown, Nebraska, 12215</t>
  </si>
  <si>
    <t>POL08383719</t>
  </si>
  <si>
    <t>AGT23792599</t>
  </si>
  <si>
    <t>POL72131385</t>
  </si>
  <si>
    <t>AGT68351380</t>
  </si>
  <si>
    <t>POL75540698</t>
  </si>
  <si>
    <t>AGT00257096</t>
  </si>
  <si>
    <t>CUST94455292</t>
  </si>
  <si>
    <t>Daniel Roach</t>
  </si>
  <si>
    <t>Chadfurt, North Carolina, 84907</t>
  </si>
  <si>
    <t>POL59886107</t>
  </si>
  <si>
    <t>AGT16005062</t>
  </si>
  <si>
    <t>POL41060251</t>
  </si>
  <si>
    <t>AGT98838305</t>
  </si>
  <si>
    <t>CUST14766617</t>
  </si>
  <si>
    <t>Tracy Shannon</t>
  </si>
  <si>
    <t>Jenniferburgh, Utah, 94507</t>
  </si>
  <si>
    <t>POL46408344</t>
  </si>
  <si>
    <t>AGT86102098</t>
  </si>
  <si>
    <t>CUST32399051</t>
  </si>
  <si>
    <t>Jeanette Andrews</t>
  </si>
  <si>
    <t>Javierchester, Maryland, 46618</t>
  </si>
  <si>
    <t>POL14844757</t>
  </si>
  <si>
    <t>AGT67681724</t>
  </si>
  <si>
    <t>CUST40040643</t>
  </si>
  <si>
    <t>Gina Schwartz</t>
  </si>
  <si>
    <t>Andersonborough, Missouri, 06038</t>
  </si>
  <si>
    <t>POL75237627</t>
  </si>
  <si>
    <t>AGT19949357</t>
  </si>
  <si>
    <t>CUST84918997</t>
  </si>
  <si>
    <t>Tiffany Lane</t>
  </si>
  <si>
    <t>Gabrielbury, Texas, 72304</t>
  </si>
  <si>
    <t>POL38530404</t>
  </si>
  <si>
    <t>AGT52795669</t>
  </si>
  <si>
    <t>CUST49589480</t>
  </si>
  <si>
    <t>Javier Young</t>
  </si>
  <si>
    <t>Port Michellehaven, Michigan, 56799</t>
  </si>
  <si>
    <t>POL57020176</t>
  </si>
  <si>
    <t>AGT54092148</t>
  </si>
  <si>
    <t>CUST81230725</t>
  </si>
  <si>
    <t>Mary Ward</t>
  </si>
  <si>
    <t>North Juliaberg, Nebraska, 12538</t>
  </si>
  <si>
    <t>POL84274065</t>
  </si>
  <si>
    <t>AGT35536138</t>
  </si>
  <si>
    <t>POL17800247</t>
  </si>
  <si>
    <t>AGT90804985</t>
  </si>
  <si>
    <t>POL02523874</t>
  </si>
  <si>
    <t>AGT39111510</t>
  </si>
  <si>
    <t>POL03389075</t>
  </si>
  <si>
    <t>AGT03161643</t>
  </si>
  <si>
    <t>POL45017081</t>
  </si>
  <si>
    <t>AGT31710463</t>
  </si>
  <si>
    <t>CUST12138999</t>
  </si>
  <si>
    <t>Kelly Williams</t>
  </si>
  <si>
    <t>North Courtneyview, Iowa, 53775</t>
  </si>
  <si>
    <t>POL84960859</t>
  </si>
  <si>
    <t>AGT90963317</t>
  </si>
  <si>
    <t>POL40777572</t>
  </si>
  <si>
    <t>AGT97641704</t>
  </si>
  <si>
    <t>CUST27928402</t>
  </si>
  <si>
    <t>Lori Smith</t>
  </si>
  <si>
    <t>Lake Patrick, Colorado, 55221</t>
  </si>
  <si>
    <t>POL82419107</t>
  </si>
  <si>
    <t>AGT47619095</t>
  </si>
  <si>
    <t>CUST79209776</t>
  </si>
  <si>
    <t>Daniel Flores</t>
  </si>
  <si>
    <t>North Maryton, Virginia, 56646</t>
  </si>
  <si>
    <t>POL47746919</t>
  </si>
  <si>
    <t>AGT52795756</t>
  </si>
  <si>
    <t>CUST77060083</t>
  </si>
  <si>
    <t>Taylor Maynard</t>
  </si>
  <si>
    <t>Carrburgh, Georgia, 86468</t>
  </si>
  <si>
    <t>POL21189445</t>
  </si>
  <si>
    <t>AGT29563787</t>
  </si>
  <si>
    <t>POL67451011</t>
  </si>
  <si>
    <t>AGT92319553</t>
  </si>
  <si>
    <t>POL00994275</t>
  </si>
  <si>
    <t>AGT16502801</t>
  </si>
  <si>
    <t>CUST19900410</t>
  </si>
  <si>
    <t>George Simmons</t>
  </si>
  <si>
    <t>Clarkfort, Alabama, 58355</t>
  </si>
  <si>
    <t>POL55938009</t>
  </si>
  <si>
    <t>AGT22669682</t>
  </si>
  <si>
    <t>POL84542810</t>
  </si>
  <si>
    <t>AGT96059140</t>
  </si>
  <si>
    <t>CUST03743893</t>
  </si>
  <si>
    <t>North Marymouth, Indiana, 18667</t>
  </si>
  <si>
    <t>POL20394281</t>
  </si>
  <si>
    <t>AGT12122721</t>
  </si>
  <si>
    <t>CUST90124222</t>
  </si>
  <si>
    <t>Mark Clay</t>
  </si>
  <si>
    <t>Duncantown, Alabama, 27977</t>
  </si>
  <si>
    <t>POL39946670</t>
  </si>
  <si>
    <t>AGT82644856</t>
  </si>
  <si>
    <t>CUST27766368</t>
  </si>
  <si>
    <t>Cheryl Bell</t>
  </si>
  <si>
    <t>Port Melissaville, Arizona, 79701</t>
  </si>
  <si>
    <t>POL34904099</t>
  </si>
  <si>
    <t>AGT37188655</t>
  </si>
  <si>
    <t>POL96600998</t>
  </si>
  <si>
    <t>AGT45292127</t>
  </si>
  <si>
    <t>CUST36078159</t>
  </si>
  <si>
    <t>Patricia Ross</t>
  </si>
  <si>
    <t>Lake Aaron, Pennsylvania, 68346</t>
  </si>
  <si>
    <t>POL14765103</t>
  </si>
  <si>
    <t>AGT12729141</t>
  </si>
  <si>
    <t>POL00517693</t>
  </si>
  <si>
    <t>AGT44761865</t>
  </si>
  <si>
    <t>CUST72861108</t>
  </si>
  <si>
    <t>Douglas Perez</t>
  </si>
  <si>
    <t>Barronview, North Dakota, 34868</t>
  </si>
  <si>
    <t>POL86348344</t>
  </si>
  <si>
    <t>AGT63101793</t>
  </si>
  <si>
    <t>CUST02686696</t>
  </si>
  <si>
    <t>Sharon Myers</t>
  </si>
  <si>
    <t>Lucasshire, North Dakota, 95336</t>
  </si>
  <si>
    <t>POL17842339</t>
  </si>
  <si>
    <t>AGT82294030</t>
  </si>
  <si>
    <t>POL99936607</t>
  </si>
  <si>
    <t>AGT83424131</t>
  </si>
  <si>
    <t>CUST64051127</t>
  </si>
  <si>
    <t>Virginia Johnson</t>
  </si>
  <si>
    <t>Leeberg, Connecticut, 13920</t>
  </si>
  <si>
    <t>POL59501098</t>
  </si>
  <si>
    <t>AGT40962830</t>
  </si>
  <si>
    <t>CUST60983430</t>
  </si>
  <si>
    <t>George Burke</t>
  </si>
  <si>
    <t>Port Bradleyhaven, Michigan, 74208</t>
  </si>
  <si>
    <t>POL04530162</t>
  </si>
  <si>
    <t>AGT14540521</t>
  </si>
  <si>
    <t>CUST97654101</t>
  </si>
  <si>
    <t>Nicholas Powell</t>
  </si>
  <si>
    <t>New Cheryl, Hawaii, 90900</t>
  </si>
  <si>
    <t>POL09750798</t>
  </si>
  <si>
    <t>AGT61322860</t>
  </si>
  <si>
    <t>POL35283143</t>
  </si>
  <si>
    <t>AGT28245623</t>
  </si>
  <si>
    <t>CUST17544947</t>
  </si>
  <si>
    <t>Melissa Rivera</t>
  </si>
  <si>
    <t>East Stephaniefurt, Oklahoma, 38408</t>
  </si>
  <si>
    <t>POL07053909</t>
  </si>
  <si>
    <t>AGT07494892</t>
  </si>
  <si>
    <t>POL86890782</t>
  </si>
  <si>
    <t>AGT94830688</t>
  </si>
  <si>
    <t>POL89939976</t>
  </si>
  <si>
    <t>AGT42820043</t>
  </si>
  <si>
    <t>CUST22739741</t>
  </si>
  <si>
    <t>Teresa Stone</t>
  </si>
  <si>
    <t>Alanborough, Nevada, 35026</t>
  </si>
  <si>
    <t>POL68840569</t>
  </si>
  <si>
    <t>AGT27964540</t>
  </si>
  <si>
    <t>CUST42777695</t>
  </si>
  <si>
    <t>Kristin Leblanc</t>
  </si>
  <si>
    <t>Lake Danielle, Florida, 02108</t>
  </si>
  <si>
    <t>POL84343531</t>
  </si>
  <si>
    <t>AGT18795535</t>
  </si>
  <si>
    <t>CUST89597330</t>
  </si>
  <si>
    <t>Daniel Lee</t>
  </si>
  <si>
    <t>South Robin, Kansas, 94681</t>
  </si>
  <si>
    <t>POL91903305</t>
  </si>
  <si>
    <t>AGT36934710</t>
  </si>
  <si>
    <t>CUST13242806</t>
  </si>
  <si>
    <t>Lisa Gordon</t>
  </si>
  <si>
    <t>Port Sarahshire, West Virginia, 85356</t>
  </si>
  <si>
    <t>POL33832316</t>
  </si>
  <si>
    <t>AGT81833409</t>
  </si>
  <si>
    <t>CUST86791210</t>
  </si>
  <si>
    <t>Joanna Decker</t>
  </si>
  <si>
    <t>New Kristen, Wisconsin, 16337</t>
  </si>
  <si>
    <t>POL64086911</t>
  </si>
  <si>
    <t>AGT71367337</t>
  </si>
  <si>
    <t>CUST27860794</t>
  </si>
  <si>
    <t>Nicolas Harrington</t>
  </si>
  <si>
    <t>Port Raymondborough, Missouri, 47484</t>
  </si>
  <si>
    <t>POL24090621</t>
  </si>
  <si>
    <t>AGT95038398</t>
  </si>
  <si>
    <t>POL67932010</t>
  </si>
  <si>
    <t>AGT88655926</t>
  </si>
  <si>
    <t>CUST42778999</t>
  </si>
  <si>
    <t>Daniel Jones</t>
  </si>
  <si>
    <t>East Autumnview, Maryland, 21652</t>
  </si>
  <si>
    <t>POL21410812</t>
  </si>
  <si>
    <t>AGT88782271</t>
  </si>
  <si>
    <t>CUST06037966</t>
  </si>
  <si>
    <t>Tracey Reyes</t>
  </si>
  <si>
    <t>Port Jennifer, Oregon, 35726</t>
  </si>
  <si>
    <t>POL78314103</t>
  </si>
  <si>
    <t>AGT00029799</t>
  </si>
  <si>
    <t>POL92087266</t>
  </si>
  <si>
    <t>AGT85911755</t>
  </si>
  <si>
    <t>CUST80169010</t>
  </si>
  <si>
    <t>Sandra Armstrong</t>
  </si>
  <si>
    <t>West Jasonview, North Carolina, 48844</t>
  </si>
  <si>
    <t>POL46926974</t>
  </si>
  <si>
    <t>AGT78908810</t>
  </si>
  <si>
    <t>CUST04003999</t>
  </si>
  <si>
    <t>Jennifer James</t>
  </si>
  <si>
    <t>New David, Illinois, 18423</t>
  </si>
  <si>
    <t>POL73721889</t>
  </si>
  <si>
    <t>AGT01801260</t>
  </si>
  <si>
    <t>CUST29339598</t>
  </si>
  <si>
    <t>Matthew Blair</t>
  </si>
  <si>
    <t>East Jeremyfurt, New Hampshire, 76130</t>
  </si>
  <si>
    <t>POL83558215</t>
  </si>
  <si>
    <t>AGT55926221</t>
  </si>
  <si>
    <t>POL84231010</t>
  </si>
  <si>
    <t>AGT46778785</t>
  </si>
  <si>
    <t>CUST90669392</t>
  </si>
  <si>
    <t>Jason Johnson</t>
  </si>
  <si>
    <t>South Kelly, Washington, 21141</t>
  </si>
  <si>
    <t>POL39297512</t>
  </si>
  <si>
    <t>AGT59011578</t>
  </si>
  <si>
    <t>CUST98943476</t>
  </si>
  <si>
    <t>John Morrison</t>
  </si>
  <si>
    <t>West Ashley, New Mexico, 22084</t>
  </si>
  <si>
    <t>POL75052846</t>
  </si>
  <si>
    <t>AGT26200980</t>
  </si>
  <si>
    <t>POL72707891</t>
  </si>
  <si>
    <t>AGT44439564</t>
  </si>
  <si>
    <t>POL08724015</t>
  </si>
  <si>
    <t>AGT38615209</t>
  </si>
  <si>
    <t>CUST66213193</t>
  </si>
  <si>
    <t>James Hughes</t>
  </si>
  <si>
    <t>Archermouth, New Mexico, 67881</t>
  </si>
  <si>
    <t>POL82947020</t>
  </si>
  <si>
    <t>AGT36687186</t>
  </si>
  <si>
    <t>POL67718623</t>
  </si>
  <si>
    <t>AGT68037540</t>
  </si>
  <si>
    <t>CUST89603721</t>
  </si>
  <si>
    <t>Nicole Ford</t>
  </si>
  <si>
    <t>Karenchester, Texas, 69191</t>
  </si>
  <si>
    <t>POL03911421</t>
  </si>
  <si>
    <t>AGT07975754</t>
  </si>
  <si>
    <t>POL67293726</t>
  </si>
  <si>
    <t>AGT55112629</t>
  </si>
  <si>
    <t>CUST55344519</t>
  </si>
  <si>
    <t>Bryan Allen</t>
  </si>
  <si>
    <t>Thompsonville, Rhode Island, 57344</t>
  </si>
  <si>
    <t>POL27806251</t>
  </si>
  <si>
    <t>AGT43228742</t>
  </si>
  <si>
    <t>POL93708978</t>
  </si>
  <si>
    <t>AGT36681223</t>
  </si>
  <si>
    <t>CUST62402125</t>
  </si>
  <si>
    <t>Evan Thomas</t>
  </si>
  <si>
    <t>New Antonioberg, Kansas, 16766</t>
  </si>
  <si>
    <t>POL73764767</t>
  </si>
  <si>
    <t>AGT16670057</t>
  </si>
  <si>
    <t>POL80932118</t>
  </si>
  <si>
    <t>AGT15560664</t>
  </si>
  <si>
    <t>CUST10333438</t>
  </si>
  <si>
    <t>Pam Roberts</t>
  </si>
  <si>
    <t>Englishbury, New York, 87337</t>
  </si>
  <si>
    <t>POL23666757</t>
  </si>
  <si>
    <t>AGT80365085</t>
  </si>
  <si>
    <t>POL49437324</t>
  </si>
  <si>
    <t>AGT65700771</t>
  </si>
  <si>
    <t>CUST67171307</t>
  </si>
  <si>
    <t>Howard Grant</t>
  </si>
  <si>
    <t>Port Andrea, West Virginia, 22558</t>
  </si>
  <si>
    <t>POL25208231</t>
  </si>
  <si>
    <t>AGT42090239</t>
  </si>
  <si>
    <t>POL99668251</t>
  </si>
  <si>
    <t>AGT43149093</t>
  </si>
  <si>
    <t>POL45060689</t>
  </si>
  <si>
    <t>AGT96387756</t>
  </si>
  <si>
    <t>POL69533983</t>
  </si>
  <si>
    <t>AGT78671226</t>
  </si>
  <si>
    <t>CUST34020568</t>
  </si>
  <si>
    <t>Shannon Mitchell</t>
  </si>
  <si>
    <t>Port Karashire, Alaska, 89447</t>
  </si>
  <si>
    <t>POL20819230</t>
  </si>
  <si>
    <t>AGT56229349</t>
  </si>
  <si>
    <t>CUST64614760</t>
  </si>
  <si>
    <t>Greenchester, Hawaii, 21682</t>
  </si>
  <si>
    <t>POL14909944</t>
  </si>
  <si>
    <t>AGT29722634</t>
  </si>
  <si>
    <t>CUST59559298</t>
  </si>
  <si>
    <t>Donna Hoover</t>
  </si>
  <si>
    <t>New Sarahton, Ohio, 55093</t>
  </si>
  <si>
    <t>POL72333651</t>
  </si>
  <si>
    <t>AGT80165018</t>
  </si>
  <si>
    <t>POL76204779</t>
  </si>
  <si>
    <t>AGT04848474</t>
  </si>
  <si>
    <t>POL67788128</t>
  </si>
  <si>
    <t>AGT58796255</t>
  </si>
  <si>
    <t>CUST82342677</t>
  </si>
  <si>
    <t>Julia Smith</t>
  </si>
  <si>
    <t>Port Deborah, Florida, 33467</t>
  </si>
  <si>
    <t>POL34787590</t>
  </si>
  <si>
    <t>AGT69535902</t>
  </si>
  <si>
    <t>CUST19811172</t>
  </si>
  <si>
    <t>Laurie York</t>
  </si>
  <si>
    <t>Castilloville, Montana, 16747</t>
  </si>
  <si>
    <t>POL14267045</t>
  </si>
  <si>
    <t>AGT31903078</t>
  </si>
  <si>
    <t>POL14072112</t>
  </si>
  <si>
    <t>AGT89416734</t>
  </si>
  <si>
    <t>POL86384869</t>
  </si>
  <si>
    <t>AGT05245704</t>
  </si>
  <si>
    <t>CUST40917837</t>
  </si>
  <si>
    <t>Kayla Duncan</t>
  </si>
  <si>
    <t>Eatonshire, North Dakota, 68100</t>
  </si>
  <si>
    <t>POL56816582</t>
  </si>
  <si>
    <t>AGT46027126</t>
  </si>
  <si>
    <t>CUST81146661</t>
  </si>
  <si>
    <t>Wendy Robertson</t>
  </si>
  <si>
    <t>New Brian, Idaho, 30827</t>
  </si>
  <si>
    <t>POL15359444</t>
  </si>
  <si>
    <t>AGT56507346</t>
  </si>
  <si>
    <t>CUST86957645</t>
  </si>
  <si>
    <t>Molly Hodges</t>
  </si>
  <si>
    <t>Reedmouth, Michigan, 87905</t>
  </si>
  <si>
    <t>POL41338647</t>
  </si>
  <si>
    <t>AGT67266388</t>
  </si>
  <si>
    <t>CUST28101646</t>
  </si>
  <si>
    <t>Andrew Knight</t>
  </si>
  <si>
    <t>Tiffanystad, Virginia, 16492</t>
  </si>
  <si>
    <t>POL69526791</t>
  </si>
  <si>
    <t>AGT53043808</t>
  </si>
  <si>
    <t>POL24855714</t>
  </si>
  <si>
    <t>AGT06449774</t>
  </si>
  <si>
    <t>CUST28392965</t>
  </si>
  <si>
    <t>David Gross</t>
  </si>
  <si>
    <t>East Troy, Ohio, 89858</t>
  </si>
  <si>
    <t>POL70589278</t>
  </si>
  <si>
    <t>AGT32732651</t>
  </si>
  <si>
    <t>CUST58197880</t>
  </si>
  <si>
    <t>Rachelport, Alabama, 97663</t>
  </si>
  <si>
    <t>POL57255628</t>
  </si>
  <si>
    <t>AGT90861627</t>
  </si>
  <si>
    <t>CUST79755040</t>
  </si>
  <si>
    <t>Kimberly Pratt</t>
  </si>
  <si>
    <t>Port Danielburgh, Michigan, 04440</t>
  </si>
  <si>
    <t>POL05422955</t>
  </si>
  <si>
    <t>AGT34205282</t>
  </si>
  <si>
    <t>POL93612712</t>
  </si>
  <si>
    <t>AGT89586081</t>
  </si>
  <si>
    <t>CUST49324501</t>
  </si>
  <si>
    <t>Gary Peterson</t>
  </si>
  <si>
    <t>New Jeremiah, Oregon, 88758</t>
  </si>
  <si>
    <t>POL28263562</t>
  </si>
  <si>
    <t>AGT05175722</t>
  </si>
  <si>
    <t>CUST81139176</t>
  </si>
  <si>
    <t>Deborah Cooper</t>
  </si>
  <si>
    <t>East Melissaview, Vermont, 23868</t>
  </si>
  <si>
    <t>POL01039952</t>
  </si>
  <si>
    <t>AGT76532342</t>
  </si>
  <si>
    <t>POL78043056</t>
  </si>
  <si>
    <t>AGT60343012</t>
  </si>
  <si>
    <t>CUST19435664</t>
  </si>
  <si>
    <t>Sylvia Weaver</t>
  </si>
  <si>
    <t>Hernandeztown, Virginia, 21172</t>
  </si>
  <si>
    <t>POL05845525</t>
  </si>
  <si>
    <t>AGT23787585</t>
  </si>
  <si>
    <t>POL89539579</t>
  </si>
  <si>
    <t>AGT95125488</t>
  </si>
  <si>
    <t>POL64841687</t>
  </si>
  <si>
    <t>AGT14433594</t>
  </si>
  <si>
    <t>CUST16983930</t>
  </si>
  <si>
    <t>Paul Schwartz</t>
  </si>
  <si>
    <t>North Andreachester, Wisconsin, 73127</t>
  </si>
  <si>
    <t>POL18290935</t>
  </si>
  <si>
    <t>AGT99044948</t>
  </si>
  <si>
    <t>POL37593998</t>
  </si>
  <si>
    <t>AGT89360503</t>
  </si>
  <si>
    <t>CUST84659893</t>
  </si>
  <si>
    <t>South Fernandochester, North Carolina, 55049</t>
  </si>
  <si>
    <t>POL49287251</t>
  </si>
  <si>
    <t>AGT32960169</t>
  </si>
  <si>
    <t>POL55324239</t>
  </si>
  <si>
    <t>AGT48459678</t>
  </si>
  <si>
    <t>CUST07468344</t>
  </si>
  <si>
    <t>William Wright</t>
  </si>
  <si>
    <t>North Carl, Connecticut, 19508</t>
  </si>
  <si>
    <t>POL50710696</t>
  </si>
  <si>
    <t>AGT72977438</t>
  </si>
  <si>
    <t>CUST77434602</t>
  </si>
  <si>
    <t>Mark Dunn</t>
  </si>
  <si>
    <t>South Rebecca, Nebraska, 79821</t>
  </si>
  <si>
    <t>POL02555675</t>
  </si>
  <si>
    <t>AGT47043352</t>
  </si>
  <si>
    <t>POL74477795</t>
  </si>
  <si>
    <t>AGT86052504</t>
  </si>
  <si>
    <t>POL46460942</t>
  </si>
  <si>
    <t>AGT36826209</t>
  </si>
  <si>
    <t>CUST77926751</t>
  </si>
  <si>
    <t>Jeffrey Anderson</t>
  </si>
  <si>
    <t>Port Daniel, Virginia, 54187</t>
  </si>
  <si>
    <t>POL21533048</t>
  </si>
  <si>
    <t>AGT28436306</t>
  </si>
  <si>
    <t>POL81304497</t>
  </si>
  <si>
    <t>AGT62073164</t>
  </si>
  <si>
    <t>CUST68206150</t>
  </si>
  <si>
    <t>Pamela Hall</t>
  </si>
  <si>
    <t>South Justinshire, Washington, 50488</t>
  </si>
  <si>
    <t>POL29207038</t>
  </si>
  <si>
    <t>AGT36372660</t>
  </si>
  <si>
    <t>CUST01241075</t>
  </si>
  <si>
    <t>Thomas Kim</t>
  </si>
  <si>
    <t>North Leslieburgh, Tennessee, 84207</t>
  </si>
  <si>
    <t>POL58297595</t>
  </si>
  <si>
    <t>AGT18440997</t>
  </si>
  <si>
    <t>CUST08168341</t>
  </si>
  <si>
    <t>Lake Tammie, Alaska, 47801</t>
  </si>
  <si>
    <t>POL67671922</t>
  </si>
  <si>
    <t>AGT46006168</t>
  </si>
  <si>
    <t>POL20142865</t>
  </si>
  <si>
    <t>AGT80184738</t>
  </si>
  <si>
    <t>CUST25931546</t>
  </si>
  <si>
    <t>David Bartlett</t>
  </si>
  <si>
    <t>Randyfort, Maryland, 78000</t>
  </si>
  <si>
    <t>POL86600900</t>
  </si>
  <si>
    <t>AGT45464266</t>
  </si>
  <si>
    <t>CUST23714881</t>
  </si>
  <si>
    <t>Taylor Rogers</t>
  </si>
  <si>
    <t>South Michaelchester, South Carolina, 61289</t>
  </si>
  <si>
    <t>POL39602828</t>
  </si>
  <si>
    <t>AGT45789184</t>
  </si>
  <si>
    <t>CUST60958047</t>
  </si>
  <si>
    <t>South Keithmouth, South Carolina, 38164</t>
  </si>
  <si>
    <t>POL12104163</t>
  </si>
  <si>
    <t>AGT92208512</t>
  </si>
  <si>
    <t>CUST24412701</t>
  </si>
  <si>
    <t>Courtney Ward</t>
  </si>
  <si>
    <t>South Davidhaven, Virginia, 06820</t>
  </si>
  <si>
    <t>POL48748875</t>
  </si>
  <si>
    <t>AGT19599980</t>
  </si>
  <si>
    <t>POL59080097</t>
  </si>
  <si>
    <t>AGT73250290</t>
  </si>
  <si>
    <t>CUST63020146</t>
  </si>
  <si>
    <t>Sheryl Clarke</t>
  </si>
  <si>
    <t>East Jacob, New Hampshire, 90333</t>
  </si>
  <si>
    <t>POL62539686</t>
  </si>
  <si>
    <t>AGT30565220</t>
  </si>
  <si>
    <t>CUST05834498</t>
  </si>
  <si>
    <t>Carolyn Ellis</t>
  </si>
  <si>
    <t>Scottstad, Connecticut, 80042</t>
  </si>
  <si>
    <t>POL72882206</t>
  </si>
  <si>
    <t>AGT29163029</t>
  </si>
  <si>
    <t>CUST78628805</t>
  </si>
  <si>
    <t>Brenda Martin</t>
  </si>
  <si>
    <t>Juliaborough, Hawaii, 14038</t>
  </si>
  <si>
    <t>POL42742626</t>
  </si>
  <si>
    <t>AGT32300150</t>
  </si>
  <si>
    <t>CUST66427411</t>
  </si>
  <si>
    <t>Steve Jones</t>
  </si>
  <si>
    <t>Ballside, Wisconsin, 00812</t>
  </si>
  <si>
    <t>POL42141695</t>
  </si>
  <si>
    <t>AGT73247449</t>
  </si>
  <si>
    <t>POL82077399</t>
  </si>
  <si>
    <t>AGT74683442</t>
  </si>
  <si>
    <t>CUST50064478</t>
  </si>
  <si>
    <t>Jessica Montgomery</t>
  </si>
  <si>
    <t>Holmeston, Kansas, 05434</t>
  </si>
  <si>
    <t>POL74047876</t>
  </si>
  <si>
    <t>AGT29408195</t>
  </si>
  <si>
    <t>POL39610160</t>
  </si>
  <si>
    <t>AGT28584442</t>
  </si>
  <si>
    <t>CUST18236210</t>
  </si>
  <si>
    <t>Jessica Durham</t>
  </si>
  <si>
    <t>North Joel, Nebraska, 81215</t>
  </si>
  <si>
    <t>POL64607736</t>
  </si>
  <si>
    <t>AGT57691275</t>
  </si>
  <si>
    <t>CUST57892719</t>
  </si>
  <si>
    <t>Anthony Johnson</t>
  </si>
  <si>
    <t>East David, Wisconsin, 73385</t>
  </si>
  <si>
    <t>POL21963992</t>
  </si>
  <si>
    <t>AGT05457971</t>
  </si>
  <si>
    <t>POL41259303</t>
  </si>
  <si>
    <t>AGT23245900</t>
  </si>
  <si>
    <t>CUST81290264</t>
  </si>
  <si>
    <t>Roger Hawkins</t>
  </si>
  <si>
    <t>Tammyhaven, Maryland, 20284</t>
  </si>
  <si>
    <t>POL88167849</t>
  </si>
  <si>
    <t>AGT16759469</t>
  </si>
  <si>
    <t>POL73654382</t>
  </si>
  <si>
    <t>AGT46115915</t>
  </si>
  <si>
    <t>CUST74889507</t>
  </si>
  <si>
    <t>Dana Daniel</t>
  </si>
  <si>
    <t>Reedshire, Rhode Island, 34549</t>
  </si>
  <si>
    <t>POL77625425</t>
  </si>
  <si>
    <t>AGT24321998</t>
  </si>
  <si>
    <t>POL13985907</t>
  </si>
  <si>
    <t>AGT40349859</t>
  </si>
  <si>
    <t>CUST73332147</t>
  </si>
  <si>
    <t>Leslie White</t>
  </si>
  <si>
    <t>Sosashire, North Carolina, 47329</t>
  </si>
  <si>
    <t>POL57434745</t>
  </si>
  <si>
    <t>AGT63236440</t>
  </si>
  <si>
    <t>POL96170199</t>
  </si>
  <si>
    <t>AGT26221449</t>
  </si>
  <si>
    <t>CUST89128570</t>
  </si>
  <si>
    <t>Vanessa Macias</t>
  </si>
  <si>
    <t>New Laura, Nebraska, 29898</t>
  </si>
  <si>
    <t>POL87314266</t>
  </si>
  <si>
    <t>AGT83981294</t>
  </si>
  <si>
    <t>POL39334378</t>
  </si>
  <si>
    <t>AGT33613761</t>
  </si>
  <si>
    <t>POL77268137</t>
  </si>
  <si>
    <t>AGT74901931</t>
  </si>
  <si>
    <t>POL69316836</t>
  </si>
  <si>
    <t>AGT15910222</t>
  </si>
  <si>
    <t>CUST79953424</t>
  </si>
  <si>
    <t>Maria Foster</t>
  </si>
  <si>
    <t>Markchester, Mississippi, 30418</t>
  </si>
  <si>
    <t>POL98380131</t>
  </si>
  <si>
    <t>AGT36384581</t>
  </si>
  <si>
    <t>POL42954046</t>
  </si>
  <si>
    <t>AGT52156406</t>
  </si>
  <si>
    <t>CUST84358476</t>
  </si>
  <si>
    <t>Sandra Jones</t>
  </si>
  <si>
    <t>South Cody, Oregon, 57594</t>
  </si>
  <si>
    <t>POL16366853</t>
  </si>
  <si>
    <t>AGT82098534</t>
  </si>
  <si>
    <t>POL36885391</t>
  </si>
  <si>
    <t>AGT33679874</t>
  </si>
  <si>
    <t>CUST20014882</t>
  </si>
  <si>
    <t>Amanda Wells</t>
  </si>
  <si>
    <t>New Gabrielashire, North Dakota, 62380</t>
  </si>
  <si>
    <t>POL44219481</t>
  </si>
  <si>
    <t>AGT81391380</t>
  </si>
  <si>
    <t>POL57116310</t>
  </si>
  <si>
    <t>AGT89390357</t>
  </si>
  <si>
    <t>POL50813853</t>
  </si>
  <si>
    <t>AGT93962598</t>
  </si>
  <si>
    <t>POL45795232</t>
  </si>
  <si>
    <t>AGT59154448</t>
  </si>
  <si>
    <t>POL03859543</t>
  </si>
  <si>
    <t>AGT26520569</t>
  </si>
  <si>
    <t>CUST79383749</t>
  </si>
  <si>
    <t>Matthew Rodriguez</t>
  </si>
  <si>
    <t>Greenberg, Ohio, 51529</t>
  </si>
  <si>
    <t>POL55128968</t>
  </si>
  <si>
    <t>AGT30986582</t>
  </si>
  <si>
    <t>CUST49079642</t>
  </si>
  <si>
    <t>Jacqueline Townsend</t>
  </si>
  <si>
    <t>Derekfort, Rhode Island, 86522</t>
  </si>
  <si>
    <t>POL06565717</t>
  </si>
  <si>
    <t>AGT91767140</t>
  </si>
  <si>
    <t>POL40654062</t>
  </si>
  <si>
    <t>AGT06628477</t>
  </si>
  <si>
    <t>POL05594711</t>
  </si>
  <si>
    <t>AGT15879825</t>
  </si>
  <si>
    <t>POL91053914</t>
  </si>
  <si>
    <t>AGT49923863</t>
  </si>
  <si>
    <t>CUST01806122</t>
  </si>
  <si>
    <t>Joseph Oliver</t>
  </si>
  <si>
    <t>Medinatown, Wyoming, 79517</t>
  </si>
  <si>
    <t>POL35135678</t>
  </si>
  <si>
    <t>AGT14000895</t>
  </si>
  <si>
    <t>CUST98301856</t>
  </si>
  <si>
    <t>Don Walker</t>
  </si>
  <si>
    <t>South Charleschester, Minnesota, 04270</t>
  </si>
  <si>
    <t>POL94687907</t>
  </si>
  <si>
    <t>AGT62619985</t>
  </si>
  <si>
    <t>POL82812319</t>
  </si>
  <si>
    <t>AGT44161730</t>
  </si>
  <si>
    <t>CUST02392291</t>
  </si>
  <si>
    <t>Jason Lopez</t>
  </si>
  <si>
    <t>New John, New Jersey, 41237</t>
  </si>
  <si>
    <t>POL34350307</t>
  </si>
  <si>
    <t>AGT10465463</t>
  </si>
  <si>
    <t>POL79429202</t>
  </si>
  <si>
    <t>AGT00597275</t>
  </si>
  <si>
    <t>CUST17096278</t>
  </si>
  <si>
    <t>Jennifer Salazar</t>
  </si>
  <si>
    <t>North Jamesport, New Mexico, 47989</t>
  </si>
  <si>
    <t>POL25712825</t>
  </si>
  <si>
    <t>AGT13921620</t>
  </si>
  <si>
    <t>CUST44011114</t>
  </si>
  <si>
    <t>Brittany Conner</t>
  </si>
  <si>
    <t>Port Stevenside, Nebraska, 03147</t>
  </si>
  <si>
    <t>POL58923628</t>
  </si>
  <si>
    <t>AGT88533091</t>
  </si>
  <si>
    <t>POL36275848</t>
  </si>
  <si>
    <t>AGT34416849</t>
  </si>
  <si>
    <t>CUST42798343</t>
  </si>
  <si>
    <t>Gina Walker</t>
  </si>
  <si>
    <t>South Blake, Nebraska, 42086</t>
  </si>
  <si>
    <t>POL69146247</t>
  </si>
  <si>
    <t>AGT87417882</t>
  </si>
  <si>
    <t>CUST60237755</t>
  </si>
  <si>
    <t>Rebecca Scott</t>
  </si>
  <si>
    <t>Paulburgh, South Carolina, 27547</t>
  </si>
  <si>
    <t>POL83977017</t>
  </si>
  <si>
    <t>AGT26133326</t>
  </si>
  <si>
    <t>CUST01185474</t>
  </si>
  <si>
    <t>Michael Thornton</t>
  </si>
  <si>
    <t>Littleland, Maryland, 65564</t>
  </si>
  <si>
    <t>POL43397255</t>
  </si>
  <si>
    <t>AGT72297030</t>
  </si>
  <si>
    <t>POL76536421</t>
  </si>
  <si>
    <t>AGT61541716</t>
  </si>
  <si>
    <t>CUST19195679</t>
  </si>
  <si>
    <t>James Brown</t>
  </si>
  <si>
    <t>South Michael, South Carolina, 75971</t>
  </si>
  <si>
    <t>POL78820382</t>
  </si>
  <si>
    <t>AGT51334907</t>
  </si>
  <si>
    <t>POL80710223</t>
  </si>
  <si>
    <t>AGT53160198</t>
  </si>
  <si>
    <t>POL70229811</t>
  </si>
  <si>
    <t>AGT97919419</t>
  </si>
  <si>
    <t>CUST79764095</t>
  </si>
  <si>
    <t>Jessica Hill</t>
  </si>
  <si>
    <t>Port Marcus, Tennessee, 09036</t>
  </si>
  <si>
    <t>POL58724717</t>
  </si>
  <si>
    <t>AGT05596569</t>
  </si>
  <si>
    <t>CUST15889374</t>
  </si>
  <si>
    <t>Jennifer Pittman</t>
  </si>
  <si>
    <t>Reynoldsfort, California, 64956</t>
  </si>
  <si>
    <t>POL72695322</t>
  </si>
  <si>
    <t>AGT62818459</t>
  </si>
  <si>
    <t>CUST39239739</t>
  </si>
  <si>
    <t>Christopher Henderson Jr.</t>
  </si>
  <si>
    <t>North Zachary, Utah, 50453</t>
  </si>
  <si>
    <t>POL53959309</t>
  </si>
  <si>
    <t>AGT13614081</t>
  </si>
  <si>
    <t>CUST93249760</t>
  </si>
  <si>
    <t>Kimberly Martinez</t>
  </si>
  <si>
    <t>Barbaraton, Montana, 29423</t>
  </si>
  <si>
    <t>POL13931730</t>
  </si>
  <si>
    <t>AGT65854524</t>
  </si>
  <si>
    <t>CUST73670288</t>
  </si>
  <si>
    <t>Jonathan Garcia</t>
  </si>
  <si>
    <t>South Andrewshire, New York, 70265</t>
  </si>
  <si>
    <t>POL16254654</t>
  </si>
  <si>
    <t>AGT38943732</t>
  </si>
  <si>
    <t>CUST07740232</t>
  </si>
  <si>
    <t>Mary Matthews</t>
  </si>
  <si>
    <t>Johnstonville, South Dakota, 93786</t>
  </si>
  <si>
    <t>POL75583220</t>
  </si>
  <si>
    <t>AGT70303785</t>
  </si>
  <si>
    <t>CUST64085031</t>
  </si>
  <si>
    <t>Michael Campbell</t>
  </si>
  <si>
    <t>Singhmouth, New Hampshire, 50348</t>
  </si>
  <si>
    <t>POL76172999</t>
  </si>
  <si>
    <t>AGT20943328</t>
  </si>
  <si>
    <t>CUST42376640</t>
  </si>
  <si>
    <t>Kelsey Pennington</t>
  </si>
  <si>
    <t>West Alyssaport, Indiana, 36834</t>
  </si>
  <si>
    <t>POL09320154</t>
  </si>
  <si>
    <t>AGT08702462</t>
  </si>
  <si>
    <t>POL81452413</t>
  </si>
  <si>
    <t>AGT65275310</t>
  </si>
  <si>
    <t>CUST37900794</t>
  </si>
  <si>
    <t>Gregory Henderson</t>
  </si>
  <si>
    <t>Bowmanton, Washington, 13319</t>
  </si>
  <si>
    <t>POL19433237</t>
  </si>
  <si>
    <t>AGT55259696</t>
  </si>
  <si>
    <t>POL73218489</t>
  </si>
  <si>
    <t>AGT47633014</t>
  </si>
  <si>
    <t>CUST43684981</t>
  </si>
  <si>
    <t>Austin Crawford</t>
  </si>
  <si>
    <t>Justinfort, Arkansas, 01191</t>
  </si>
  <si>
    <t>POL00986980</t>
  </si>
  <si>
    <t>AGT16492505</t>
  </si>
  <si>
    <t>CUST00111093</t>
  </si>
  <si>
    <t>Kyle Carson</t>
  </si>
  <si>
    <t>Anthonyland, Hawaii, 92457</t>
  </si>
  <si>
    <t>POL29315631</t>
  </si>
  <si>
    <t>AGT28935042</t>
  </si>
  <si>
    <t>POL76990355</t>
  </si>
  <si>
    <t>AGT52819414</t>
  </si>
  <si>
    <t>CUST07975719</t>
  </si>
  <si>
    <t>Daniel Goodwin</t>
  </si>
  <si>
    <t>Tanyaview, Mississippi, 32800</t>
  </si>
  <si>
    <t>POL47598430</t>
  </si>
  <si>
    <t>AGT03066612</t>
  </si>
  <si>
    <t>CUST23965350</t>
  </si>
  <si>
    <t>Willie Warren</t>
  </si>
  <si>
    <t>Jeffchester, Alabama, 88506</t>
  </si>
  <si>
    <t>POL71095594</t>
  </si>
  <si>
    <t>AGT10677110</t>
  </si>
  <si>
    <t>CUST50814315</t>
  </si>
  <si>
    <t>Angela Cooper MD</t>
  </si>
  <si>
    <t>New Sandra, New Jersey, 75856</t>
  </si>
  <si>
    <t>POL87395621</t>
  </si>
  <si>
    <t>AGT98186910</t>
  </si>
  <si>
    <t>CUST47750404</t>
  </si>
  <si>
    <t>Matthew Silva</t>
  </si>
  <si>
    <t>New Tyler, South Dakota, 31681</t>
  </si>
  <si>
    <t>POL46278459</t>
  </si>
  <si>
    <t>AGT55087260</t>
  </si>
  <si>
    <t>POL94568655</t>
  </si>
  <si>
    <t>AGT47001627</t>
  </si>
  <si>
    <t>CUST36037637</t>
  </si>
  <si>
    <t>Natalie Wilson</t>
  </si>
  <si>
    <t>Christophermouth, Colorado, 55214</t>
  </si>
  <si>
    <t>POL61380833</t>
  </si>
  <si>
    <t>AGT40137090</t>
  </si>
  <si>
    <t>POL56626279</t>
  </si>
  <si>
    <t>AGT84909387</t>
  </si>
  <si>
    <t>CUST54951289</t>
  </si>
  <si>
    <t>Kathy Garcia</t>
  </si>
  <si>
    <t>New Kevin, Rhode Island, 89667</t>
  </si>
  <si>
    <t>POL11162574</t>
  </si>
  <si>
    <t>AGT84994124</t>
  </si>
  <si>
    <t>POL36347723</t>
  </si>
  <si>
    <t>AGT58628205</t>
  </si>
  <si>
    <t>CUST02991127</t>
  </si>
  <si>
    <t>Scott Morales</t>
  </si>
  <si>
    <t>Brianview, South Dakota, 60761</t>
  </si>
  <si>
    <t>POL35020187</t>
  </si>
  <si>
    <t>AGT85093159</t>
  </si>
  <si>
    <t>POL95603214</t>
  </si>
  <si>
    <t>AGT38242528</t>
  </si>
  <si>
    <t>CUST58666649</t>
  </si>
  <si>
    <t>Gabriel Curtis</t>
  </si>
  <si>
    <t>Lake Nataliechester, Tennessee, 71552</t>
  </si>
  <si>
    <t>POL22375772</t>
  </si>
  <si>
    <t>AGT44431328</t>
  </si>
  <si>
    <t>CUST35201874</t>
  </si>
  <si>
    <t>Benjamin Larsen</t>
  </si>
  <si>
    <t>South Maria, Washington, 87012</t>
  </si>
  <si>
    <t>POL51395924</t>
  </si>
  <si>
    <t>AGT83948741</t>
  </si>
  <si>
    <t>CUST44659975</t>
  </si>
  <si>
    <t>Bobby Dorsey</t>
  </si>
  <si>
    <t>East Matthew, South Dakota, 09925</t>
  </si>
  <si>
    <t>POL65580473</t>
  </si>
  <si>
    <t>AGT00615369</t>
  </si>
  <si>
    <t>CUST60678660</t>
  </si>
  <si>
    <t>Nicole Mccarty</t>
  </si>
  <si>
    <t>Fisherfort, South Carolina, 18574</t>
  </si>
  <si>
    <t>POL23565642</t>
  </si>
  <si>
    <t>AGT79970849</t>
  </si>
  <si>
    <t>CUST43107360</t>
  </si>
  <si>
    <t>Luis Hansen</t>
  </si>
  <si>
    <t>Lake Michael, Mississippi, 88058</t>
  </si>
  <si>
    <t>POL12089823</t>
  </si>
  <si>
    <t>AGT12139850</t>
  </si>
  <si>
    <t>CUST50521862</t>
  </si>
  <si>
    <t>Victor Cohen</t>
  </si>
  <si>
    <t>Kevinview, Idaho, 97776</t>
  </si>
  <si>
    <t>POL26365674</t>
  </si>
  <si>
    <t>AGT42157835</t>
  </si>
  <si>
    <t>POL65041637</t>
  </si>
  <si>
    <t>AGT37021573</t>
  </si>
  <si>
    <t>POL76262312</t>
  </si>
  <si>
    <t>AGT71628225</t>
  </si>
  <si>
    <t>CUST70357391</t>
  </si>
  <si>
    <t>John Hatfield</t>
  </si>
  <si>
    <t>Watsonchester, Minnesota, 06784</t>
  </si>
  <si>
    <t>POL03154234</t>
  </si>
  <si>
    <t>AGT25879867</t>
  </si>
  <si>
    <t>POL44808829</t>
  </si>
  <si>
    <t>AGT11334464</t>
  </si>
  <si>
    <t>CUST66760762</t>
  </si>
  <si>
    <t>Gary Villarreal</t>
  </si>
  <si>
    <t>Ballmouth, Idaho, 72987</t>
  </si>
  <si>
    <t>POL27120331</t>
  </si>
  <si>
    <t>AGT66235603</t>
  </si>
  <si>
    <t>CUST98498472</t>
  </si>
  <si>
    <t>Karen Ferguson</t>
  </si>
  <si>
    <t>Katieshire, Michigan, 69284</t>
  </si>
  <si>
    <t>POL62149179</t>
  </si>
  <si>
    <t>AGT34955427</t>
  </si>
  <si>
    <t>CUST64482109</t>
  </si>
  <si>
    <t>Adam Burns</t>
  </si>
  <si>
    <t>East John, New York, 10063</t>
  </si>
  <si>
    <t>POL20367982</t>
  </si>
  <si>
    <t>AGT72861129</t>
  </si>
  <si>
    <t>POL42603948</t>
  </si>
  <si>
    <t>AGT93374084</t>
  </si>
  <si>
    <t>CUST16390802</t>
  </si>
  <si>
    <t>Anna Martinez</t>
  </si>
  <si>
    <t>Gibsonberg, New Hampshire, 79935</t>
  </si>
  <si>
    <t>POL33238422</t>
  </si>
  <si>
    <t>AGT41671470</t>
  </si>
  <si>
    <t>CUST11219048</t>
  </si>
  <si>
    <t>Brian Jefferson</t>
  </si>
  <si>
    <t>East Adamburgh, Louisiana, 18801</t>
  </si>
  <si>
    <t>POL95259878</t>
  </si>
  <si>
    <t>AGT32149378</t>
  </si>
  <si>
    <t>CUST41499625</t>
  </si>
  <si>
    <t>Brady Hull</t>
  </si>
  <si>
    <t>Port Stevetown, California, 16610</t>
  </si>
  <si>
    <t>POL39168523</t>
  </si>
  <si>
    <t>AGT97256077</t>
  </si>
  <si>
    <t>CUST21077290</t>
  </si>
  <si>
    <t>Heather Erickson</t>
  </si>
  <si>
    <t>New Rachel, Colorado, 64275</t>
  </si>
  <si>
    <t>POL52796576</t>
  </si>
  <si>
    <t>AGT66510570</t>
  </si>
  <si>
    <t>POL68123659</t>
  </si>
  <si>
    <t>AGT10997016</t>
  </si>
  <si>
    <t>CUST97698598</t>
  </si>
  <si>
    <t>David King</t>
  </si>
  <si>
    <t>North Donald, Utah, 02021</t>
  </si>
  <si>
    <t>POL34336501</t>
  </si>
  <si>
    <t>AGT55277126</t>
  </si>
  <si>
    <t>CUST18563939</t>
  </si>
  <si>
    <t>Tracy Lopez</t>
  </si>
  <si>
    <t>Albertfurt, Florida, 63035</t>
  </si>
  <si>
    <t>POL63440106</t>
  </si>
  <si>
    <t>AGT49624335</t>
  </si>
  <si>
    <t>CUST73711975</t>
  </si>
  <si>
    <t>Ryan Hernandez</t>
  </si>
  <si>
    <t>New Carolynmouth, Michigan, 71786</t>
  </si>
  <si>
    <t>POL45925285</t>
  </si>
  <si>
    <t>AGT80909877</t>
  </si>
  <si>
    <t>POL03235385</t>
  </si>
  <si>
    <t>AGT34902844</t>
  </si>
  <si>
    <t>CUST38334303</t>
  </si>
  <si>
    <t>Ashley Johnson</t>
  </si>
  <si>
    <t>Castrotown, California, 71131</t>
  </si>
  <si>
    <t>POL97038585</t>
  </si>
  <si>
    <t>AGT59051381</t>
  </si>
  <si>
    <t>CUST38446135</t>
  </si>
  <si>
    <t>Amanda Williamson</t>
  </si>
  <si>
    <t>Ericafurt, Rhode Island, 67554</t>
  </si>
  <si>
    <t>POL56917671</t>
  </si>
  <si>
    <t>AGT36557393</t>
  </si>
  <si>
    <t>CUST32539174</t>
  </si>
  <si>
    <t>Ebony Riley</t>
  </si>
  <si>
    <t>Johnside, California, 31326</t>
  </si>
  <si>
    <t>POL55433362</t>
  </si>
  <si>
    <t>AGT43689014</t>
  </si>
  <si>
    <t>POL74225904</t>
  </si>
  <si>
    <t>AGT66603712</t>
  </si>
  <si>
    <t>CUST44929464</t>
  </si>
  <si>
    <t>Destiny Gallegos</t>
  </si>
  <si>
    <t>Romeroton, Indiana, 68400</t>
  </si>
  <si>
    <t>POL76996418</t>
  </si>
  <si>
    <t>AGT68876655</t>
  </si>
  <si>
    <t>CUST68667580</t>
  </si>
  <si>
    <t>Travis Huerta</t>
  </si>
  <si>
    <t>Harrisstad, Arkansas, 58223</t>
  </si>
  <si>
    <t>POL64702950</t>
  </si>
  <si>
    <t>AGT74002037</t>
  </si>
  <si>
    <t>POL52134760</t>
  </si>
  <si>
    <t>AGT93008259</t>
  </si>
  <si>
    <t>CUST02670157</t>
  </si>
  <si>
    <t>Kim Flores MD</t>
  </si>
  <si>
    <t>Port Logan, Utah, 14408</t>
  </si>
  <si>
    <t>POL54130737</t>
  </si>
  <si>
    <t>AGT37204401</t>
  </si>
  <si>
    <t>POL14320642</t>
  </si>
  <si>
    <t>AGT14439400</t>
  </si>
  <si>
    <t>POL42310944</t>
  </si>
  <si>
    <t>AGT99813352</t>
  </si>
  <si>
    <t>CUST94119943</t>
  </si>
  <si>
    <t>Richard Lucas</t>
  </si>
  <si>
    <t>Chavezburgh, Kansas, 21153</t>
  </si>
  <si>
    <t>POL64805692</t>
  </si>
  <si>
    <t>AGT24832912</t>
  </si>
  <si>
    <t>POL25050325</t>
  </si>
  <si>
    <t>AGT59610005</t>
  </si>
  <si>
    <t>CUST58374435</t>
  </si>
  <si>
    <t>Jordan Miller</t>
  </si>
  <si>
    <t>Lake Kara, Wisconsin, 37485</t>
  </si>
  <si>
    <t>POL51057338</t>
  </si>
  <si>
    <t>AGT56398276</t>
  </si>
  <si>
    <t>CUST87110325</t>
  </si>
  <si>
    <t>Roger King</t>
  </si>
  <si>
    <t>Port Andrew, Alaska, 66769</t>
  </si>
  <si>
    <t>POL12021840</t>
  </si>
  <si>
    <t>AGT50738988</t>
  </si>
  <si>
    <t>POL62321649</t>
  </si>
  <si>
    <t>AGT61376919</t>
  </si>
  <si>
    <t>POL88593471</t>
  </si>
  <si>
    <t>AGT53005543</t>
  </si>
  <si>
    <t>POL94564854</t>
  </si>
  <si>
    <t>AGT72187203</t>
  </si>
  <si>
    <t>POL28972573</t>
  </si>
  <si>
    <t>AGT13532913</t>
  </si>
  <si>
    <t>POL23499238</t>
  </si>
  <si>
    <t>AGT77339065</t>
  </si>
  <si>
    <t>CUST46955608</t>
  </si>
  <si>
    <t>Bruce Mendez</t>
  </si>
  <si>
    <t>Maysbury, Pennsylvania, 69108</t>
  </si>
  <si>
    <t>POL98320101</t>
  </si>
  <si>
    <t>AGT06072989</t>
  </si>
  <si>
    <t>CUST18584565</t>
  </si>
  <si>
    <t>Monica Lyons</t>
  </si>
  <si>
    <t>Andrewmouth, Missouri, 28412</t>
  </si>
  <si>
    <t>POL00076326</t>
  </si>
  <si>
    <t>AGT11977071</t>
  </si>
  <si>
    <t>POL93664406</t>
  </si>
  <si>
    <t>AGT09515236</t>
  </si>
  <si>
    <t>CUST94208610</t>
  </si>
  <si>
    <t>Felicia Harper</t>
  </si>
  <si>
    <t>Lake Thomas, Vermont, 03484</t>
  </si>
  <si>
    <t>POL57131187</t>
  </si>
  <si>
    <t>AGT15522786</t>
  </si>
  <si>
    <t>POL47838215</t>
  </si>
  <si>
    <t>AGT59588328</t>
  </si>
  <si>
    <t>POL00505647</t>
  </si>
  <si>
    <t>AGT69133528</t>
  </si>
  <si>
    <t>POL12387142</t>
  </si>
  <si>
    <t>AGT47809086</t>
  </si>
  <si>
    <t>CUST63233311</t>
  </si>
  <si>
    <t>Melissa Taylor</t>
  </si>
  <si>
    <t>West Jeffreyshire, Washington, 06989</t>
  </si>
  <si>
    <t>POL28065491</t>
  </si>
  <si>
    <t>AGT69985119</t>
  </si>
  <si>
    <t>CUST81461842</t>
  </si>
  <si>
    <t>East Amymouth, Iowa, 27228</t>
  </si>
  <si>
    <t>POL19547939</t>
  </si>
  <si>
    <t>AGT92454216</t>
  </si>
  <si>
    <t>POL40242558</t>
  </si>
  <si>
    <t>AGT35484081</t>
  </si>
  <si>
    <t>POL17461415</t>
  </si>
  <si>
    <t>AGT49234566</t>
  </si>
  <si>
    <t>CUST47448114</t>
  </si>
  <si>
    <t>Todd Anderson</t>
  </si>
  <si>
    <t>Harrellside, Washington, 37417</t>
  </si>
  <si>
    <t>POL53549003</t>
  </si>
  <si>
    <t>AGT73166277</t>
  </si>
  <si>
    <t>CUST24435883</t>
  </si>
  <si>
    <t>Brittany Wells</t>
  </si>
  <si>
    <t>East Aprilland, Missouri, 47434</t>
  </si>
  <si>
    <t>POL88503599</t>
  </si>
  <si>
    <t>AGT95367675</t>
  </si>
  <si>
    <t>POL65618353</t>
  </si>
  <si>
    <t>AGT81468446</t>
  </si>
  <si>
    <t>POL67846790</t>
  </si>
  <si>
    <t>AGT23203089</t>
  </si>
  <si>
    <t>CUST93669665</t>
  </si>
  <si>
    <t>Joseph Smith</t>
  </si>
  <si>
    <t>New Jessica, Idaho, 63347</t>
  </si>
  <si>
    <t>POL55063562</t>
  </si>
  <si>
    <t>AGT09556558</t>
  </si>
  <si>
    <t>CUST84375768</t>
  </si>
  <si>
    <t>Mark Duncan</t>
  </si>
  <si>
    <t>Bradyside, Maine, 47871</t>
  </si>
  <si>
    <t>POL63827788</t>
  </si>
  <si>
    <t>AGT60685299</t>
  </si>
  <si>
    <t>CUST53920813</t>
  </si>
  <si>
    <t>Briana Wong</t>
  </si>
  <si>
    <t>East Carolynport, Tennessee, 79888</t>
  </si>
  <si>
    <t>POL61699231</t>
  </si>
  <si>
    <t>AGT39363349</t>
  </si>
  <si>
    <t>POL68317236</t>
  </si>
  <si>
    <t>AGT56190974</t>
  </si>
  <si>
    <t>POL79056359</t>
  </si>
  <si>
    <t>AGT27380971</t>
  </si>
  <si>
    <t>CUST91026302</t>
  </si>
  <si>
    <t>Dickersonbury, Indiana, 40740</t>
  </si>
  <si>
    <t>POL96262921</t>
  </si>
  <si>
    <t>AGT74314112</t>
  </si>
  <si>
    <t>CUST09841369</t>
  </si>
  <si>
    <t>Christopher Holloway</t>
  </si>
  <si>
    <t>Brittanybury, Indiana, 28368</t>
  </si>
  <si>
    <t>POL05346323</t>
  </si>
  <si>
    <t>AGT40123775</t>
  </si>
  <si>
    <t>POL26404554</t>
  </si>
  <si>
    <t>AGT01538154</t>
  </si>
  <si>
    <t>CUST58084780</t>
  </si>
  <si>
    <t>Troy Reyes</t>
  </si>
  <si>
    <t>East Edwardfurt, North Carolina, 02632</t>
  </si>
  <si>
    <t>POL19532067</t>
  </si>
  <si>
    <t>AGT37099504</t>
  </si>
  <si>
    <t>CUST49220308</t>
  </si>
  <si>
    <t>Antonio Perez</t>
  </si>
  <si>
    <t>Randallburgh, Iowa, 31815</t>
  </si>
  <si>
    <t>POL12299324</t>
  </si>
  <si>
    <t>AGT96781589</t>
  </si>
  <si>
    <t>CUST82268696</t>
  </si>
  <si>
    <t>Deborah King</t>
  </si>
  <si>
    <t>Huntstad, Illinois, 39581</t>
  </si>
  <si>
    <t>POL00346770</t>
  </si>
  <si>
    <t>AGT00412594</t>
  </si>
  <si>
    <t>CUST41305024</t>
  </si>
  <si>
    <t>Carly Lee</t>
  </si>
  <si>
    <t>Port Jamiestad, Louisiana, 69523</t>
  </si>
  <si>
    <t>POL91496475</t>
  </si>
  <si>
    <t>AGT58872124</t>
  </si>
  <si>
    <t>CUST13870195</t>
  </si>
  <si>
    <t>Alexander Phillips</t>
  </si>
  <si>
    <t>Danielchester, Colorado, 86877</t>
  </si>
  <si>
    <t>POL89758388</t>
  </si>
  <si>
    <t>AGT11573712</t>
  </si>
  <si>
    <t>POL69973206</t>
  </si>
  <si>
    <t>AGT27402997</t>
  </si>
  <si>
    <t>CUST66865870</t>
  </si>
  <si>
    <t>Brittany Jackson</t>
  </si>
  <si>
    <t>Thomasstad, Idaho, 84346</t>
  </si>
  <si>
    <t>POL29470118</t>
  </si>
  <si>
    <t>AGT00652387</t>
  </si>
  <si>
    <t>CUST57301590</t>
  </si>
  <si>
    <t>Sara Davis</t>
  </si>
  <si>
    <t>North Ashleymouth, Montana, 63347</t>
  </si>
  <si>
    <t>POL39439149</t>
  </si>
  <si>
    <t>AGT10039728</t>
  </si>
  <si>
    <t>CUST52891364</t>
  </si>
  <si>
    <t>Leah Cardenas</t>
  </si>
  <si>
    <t>Port Keithport, Mississippi, 44869</t>
  </si>
  <si>
    <t>POL49030532</t>
  </si>
  <si>
    <t>AGT37006469</t>
  </si>
  <si>
    <t>CUST63054181</t>
  </si>
  <si>
    <t>Annette Moore</t>
  </si>
  <si>
    <t>Port Roy, Florida, 68522</t>
  </si>
  <si>
    <t>POL31461864</t>
  </si>
  <si>
    <t>AGT05655177</t>
  </si>
  <si>
    <t>POL95960706</t>
  </si>
  <si>
    <t>AGT13703725</t>
  </si>
  <si>
    <t>CUST37922598</t>
  </si>
  <si>
    <t>Ms. Jessica Haynes</t>
  </si>
  <si>
    <t>New Morgan, Montana, 44274</t>
  </si>
  <si>
    <t>POL30601696</t>
  </si>
  <si>
    <t>AGT34186806</t>
  </si>
  <si>
    <t>POL19159127</t>
  </si>
  <si>
    <t>AGT05584970</t>
  </si>
  <si>
    <t>POL60770959</t>
  </si>
  <si>
    <t>AGT49492232</t>
  </si>
  <si>
    <t>CUST40497767</t>
  </si>
  <si>
    <t>Jennifer Roy</t>
  </si>
  <si>
    <t>Port Brett, California, 86117</t>
  </si>
  <si>
    <t>POL50064094</t>
  </si>
  <si>
    <t>AGT99816509</t>
  </si>
  <si>
    <t>POL32493960</t>
  </si>
  <si>
    <t>AGT75334101</t>
  </si>
  <si>
    <t>POL39701482</t>
  </si>
  <si>
    <t>AGT44931270</t>
  </si>
  <si>
    <t>CUST99646698</t>
  </si>
  <si>
    <t>Rhonda Roberts</t>
  </si>
  <si>
    <t>South Rhonda, Florida, 50175</t>
  </si>
  <si>
    <t>POL60365755</t>
  </si>
  <si>
    <t>AGT49827067</t>
  </si>
  <si>
    <t>CUST46665089</t>
  </si>
  <si>
    <t>Dr. Eric Caldwell</t>
  </si>
  <si>
    <t>Turnerville, Massachusetts, 84660</t>
  </si>
  <si>
    <t>POL90189213</t>
  </si>
  <si>
    <t>AGT87343883</t>
  </si>
  <si>
    <t>POL63731012</t>
  </si>
  <si>
    <t>AGT03550364</t>
  </si>
  <si>
    <t>POL32660341</t>
  </si>
  <si>
    <t>AGT12626190</t>
  </si>
  <si>
    <t>CUST68062513</t>
  </si>
  <si>
    <t>Chelsea Maldonado</t>
  </si>
  <si>
    <t>Davidton, Missouri, 41381</t>
  </si>
  <si>
    <t>POL94615763</t>
  </si>
  <si>
    <t>AGT82543782</t>
  </si>
  <si>
    <t>POL24029691</t>
  </si>
  <si>
    <t>AGT42195198</t>
  </si>
  <si>
    <t>CUST54132815</t>
  </si>
  <si>
    <t>Cindy Winters</t>
  </si>
  <si>
    <t>West James, Massachusetts, 84470</t>
  </si>
  <si>
    <t>POL65018998</t>
  </si>
  <si>
    <t>AGT51984256</t>
  </si>
  <si>
    <t>CUST31761859</t>
  </si>
  <si>
    <t>Anthony Wood</t>
  </si>
  <si>
    <t>Port Cynthiaborough, Oregon, 48680</t>
  </si>
  <si>
    <t>POL81900573</t>
  </si>
  <si>
    <t>AGT66192018</t>
  </si>
  <si>
    <t>CUST13761576</t>
  </si>
  <si>
    <t>Shawn Bush</t>
  </si>
  <si>
    <t>Huangburgh, Hawaii, 81327</t>
  </si>
  <si>
    <t>POL18172918</t>
  </si>
  <si>
    <t>AGT77596851</t>
  </si>
  <si>
    <t>CUST18243812</t>
  </si>
  <si>
    <t>Joseph Miller</t>
  </si>
  <si>
    <t>Lake Lisa, Alaska, 38121</t>
  </si>
  <si>
    <t>POL13670918</t>
  </si>
  <si>
    <t>AGT35936067</t>
  </si>
  <si>
    <t>CUST20917291</t>
  </si>
  <si>
    <t>Kristina Hernandez</t>
  </si>
  <si>
    <t>East Kristina, Utah, 15162</t>
  </si>
  <si>
    <t>POL89273756</t>
  </si>
  <si>
    <t>AGT28455488</t>
  </si>
  <si>
    <t>CUST29542458</t>
  </si>
  <si>
    <t>Jennifer Livingston</t>
  </si>
  <si>
    <t>Keithton, Rhode Island, 93300</t>
  </si>
  <si>
    <t>POL88925713</t>
  </si>
  <si>
    <t>AGT51840786</t>
  </si>
  <si>
    <t>POL45549290</t>
  </si>
  <si>
    <t>AGT76797964</t>
  </si>
  <si>
    <t>CUST01863550</t>
  </si>
  <si>
    <t>Ashley Allen MD</t>
  </si>
  <si>
    <t>Port Keith, Florida, 66653</t>
  </si>
  <si>
    <t>POL55883370</t>
  </si>
  <si>
    <t>AGT73119441</t>
  </si>
  <si>
    <t>POL20442417</t>
  </si>
  <si>
    <t>AGT20088574</t>
  </si>
  <si>
    <t>POL78779141</t>
  </si>
  <si>
    <t>AGT41434573</t>
  </si>
  <si>
    <t>CUST07572458</t>
  </si>
  <si>
    <t>Danielle Adams</t>
  </si>
  <si>
    <t>Danielstad, New Mexico, 14492</t>
  </si>
  <si>
    <t>POL03026921</t>
  </si>
  <si>
    <t>AGT11234490</t>
  </si>
  <si>
    <t>CUST51541773</t>
  </si>
  <si>
    <t>Joseph Alexander</t>
  </si>
  <si>
    <t>Kevintown, Washington, 63205</t>
  </si>
  <si>
    <t>POL66485877</t>
  </si>
  <si>
    <t>AGT48453053</t>
  </si>
  <si>
    <t>POL39140809</t>
  </si>
  <si>
    <t>AGT07403772</t>
  </si>
  <si>
    <t>POL94555399</t>
  </si>
  <si>
    <t>AGT59089359</t>
  </si>
  <si>
    <t>POL21557513</t>
  </si>
  <si>
    <t>AGT11336307</t>
  </si>
  <si>
    <t>CUST63928747</t>
  </si>
  <si>
    <t>Brandon Nguyen</t>
  </si>
  <si>
    <t>East Kristin, Indiana, 51283</t>
  </si>
  <si>
    <t>POL38205564</t>
  </si>
  <si>
    <t>AGT56444621</t>
  </si>
  <si>
    <t>POL41639012</t>
  </si>
  <si>
    <t>AGT34379979</t>
  </si>
  <si>
    <t>CUST04882821</t>
  </si>
  <si>
    <t>Kathleen Patel</t>
  </si>
  <si>
    <t>Cassandramouth, New Mexico, 65686</t>
  </si>
  <si>
    <t>POL09462965</t>
  </si>
  <si>
    <t>AGT30576565</t>
  </si>
  <si>
    <t>POL28023746</t>
  </si>
  <si>
    <t>AGT27371721</t>
  </si>
  <si>
    <t>CUST40026003</t>
  </si>
  <si>
    <t>Billy Ruiz</t>
  </si>
  <si>
    <t>North Meghanbury, Connecticut, 77438</t>
  </si>
  <si>
    <t>POL25573830</t>
  </si>
  <si>
    <t>AGT88677059</t>
  </si>
  <si>
    <t>POL75156897</t>
  </si>
  <si>
    <t>AGT81319789</t>
  </si>
  <si>
    <t>CUST62622700</t>
  </si>
  <si>
    <t>Yvonne Castro</t>
  </si>
  <si>
    <t>Port Michealton, Illinois, 09423</t>
  </si>
  <si>
    <t>POL67510645</t>
  </si>
  <si>
    <t>AGT78931849</t>
  </si>
  <si>
    <t>POL10270922</t>
  </si>
  <si>
    <t>AGT03505997</t>
  </si>
  <si>
    <t>POL69712640</t>
  </si>
  <si>
    <t>AGT82097107</t>
  </si>
  <si>
    <t>CUST97749945</t>
  </si>
  <si>
    <t>Kevin Cook</t>
  </si>
  <si>
    <t>Patrickhaven, Indiana, 85518</t>
  </si>
  <si>
    <t>POL10130655</t>
  </si>
  <si>
    <t>AGT86377383</t>
  </si>
  <si>
    <t>POL99023082</t>
  </si>
  <si>
    <t>AGT99666414</t>
  </si>
  <si>
    <t>CUST76335555</t>
  </si>
  <si>
    <t>Michelle Austin</t>
  </si>
  <si>
    <t>Danchester, Louisiana, 44641</t>
  </si>
  <si>
    <t>POL47066048</t>
  </si>
  <si>
    <t>AGT48036704</t>
  </si>
  <si>
    <t>CUST45931778</t>
  </si>
  <si>
    <t>Mackchester, Nevada, 58049</t>
  </si>
  <si>
    <t>POL75914495</t>
  </si>
  <si>
    <t>AGT61758324</t>
  </si>
  <si>
    <t>CUST78885562</t>
  </si>
  <si>
    <t>Kenneth Brown Jr.</t>
  </si>
  <si>
    <t>Kimberlyton, Pennsylvania, 52552</t>
  </si>
  <si>
    <t>POL76748109</t>
  </si>
  <si>
    <t>AGT34431565</t>
  </si>
  <si>
    <t>CUST93762757</t>
  </si>
  <si>
    <t>Kristin Jones</t>
  </si>
  <si>
    <t>South Stephanie, Nevada, 54594</t>
  </si>
  <si>
    <t>POL63474388</t>
  </si>
  <si>
    <t>AGT77811690</t>
  </si>
  <si>
    <t>POL28359408</t>
  </si>
  <si>
    <t>AGT67352734</t>
  </si>
  <si>
    <t>CUST19668009</t>
  </si>
  <si>
    <t>Michelle Wells</t>
  </si>
  <si>
    <t>New Benjaminberg, New Hampshire, 44193</t>
  </si>
  <si>
    <t>POL55402770</t>
  </si>
  <si>
    <t>AGT60184229</t>
  </si>
  <si>
    <t>CUST99017644</t>
  </si>
  <si>
    <t>Stephen Trevino</t>
  </si>
  <si>
    <t>North Erin, West Virginia, 44843</t>
  </si>
  <si>
    <t>POL17808570</t>
  </si>
  <si>
    <t>AGT64513272</t>
  </si>
  <si>
    <t>CUST81169273</t>
  </si>
  <si>
    <t>Angel Hooper</t>
  </si>
  <si>
    <t>North Kristinaside, Florida, 98773</t>
  </si>
  <si>
    <t>POL11496462</t>
  </si>
  <si>
    <t>AGT49550843</t>
  </si>
  <si>
    <t>CUST66928513</t>
  </si>
  <si>
    <t>Kimberly Malone</t>
  </si>
  <si>
    <t>Wangshire, Texas, 57725</t>
  </si>
  <si>
    <t>POL80803306</t>
  </si>
  <si>
    <t>AGT56546853</t>
  </si>
  <si>
    <t>CUST38923831</t>
  </si>
  <si>
    <t>Steven Ramirez</t>
  </si>
  <si>
    <t>Perezbury, Arkansas, 70213</t>
  </si>
  <si>
    <t>POL32552913</t>
  </si>
  <si>
    <t>AGT00778173</t>
  </si>
  <si>
    <t>CUST27326515</t>
  </si>
  <si>
    <t>Michael Haney</t>
  </si>
  <si>
    <t>Port Rebeccaton, Tennessee, 51818</t>
  </si>
  <si>
    <t>POL62185307</t>
  </si>
  <si>
    <t>AGT44132336</t>
  </si>
  <si>
    <t>POL82345838</t>
  </si>
  <si>
    <t>AGT02648298</t>
  </si>
  <si>
    <t>POL88263060</t>
  </si>
  <si>
    <t>AGT18286289</t>
  </si>
  <si>
    <t>CUST59767575</t>
  </si>
  <si>
    <t>Nicole Ramos</t>
  </si>
  <si>
    <t>Wangton, Texas, 75421</t>
  </si>
  <si>
    <t>POL81049657</t>
  </si>
  <si>
    <t>AGT98582772</t>
  </si>
  <si>
    <t>CUST74762381</t>
  </si>
  <si>
    <t>Ms. Kimberly Meadows</t>
  </si>
  <si>
    <t>Hannahchester, Maryland, 22941</t>
  </si>
  <si>
    <t>POL85095212</t>
  </si>
  <si>
    <t>AGT32696972</t>
  </si>
  <si>
    <t>POL37935124</t>
  </si>
  <si>
    <t>AGT49908037</t>
  </si>
  <si>
    <t>POL80780707</t>
  </si>
  <si>
    <t>AGT63972678</t>
  </si>
  <si>
    <t>CUST89780589</t>
  </si>
  <si>
    <t>Brandon King DDS</t>
  </si>
  <si>
    <t>Derekton, Indiana, 15084</t>
  </si>
  <si>
    <t>POL73129459</t>
  </si>
  <si>
    <t>AGT10475203</t>
  </si>
  <si>
    <t>CUST44275097</t>
  </si>
  <si>
    <t>Kayla Williams</t>
  </si>
  <si>
    <t>West Peter, Connecticut, 20626</t>
  </si>
  <si>
    <t>POL18760277</t>
  </si>
  <si>
    <t>AGT45317003</t>
  </si>
  <si>
    <t>CUST15563808</t>
  </si>
  <si>
    <t>Douglas Romero</t>
  </si>
  <si>
    <t>New Sydney, Pennsylvania, 81738</t>
  </si>
  <si>
    <t>POL14706176</t>
  </si>
  <si>
    <t>AGT77851784</t>
  </si>
  <si>
    <t>POL21820155</t>
  </si>
  <si>
    <t>AGT46080482</t>
  </si>
  <si>
    <t>POL36142159</t>
  </si>
  <si>
    <t>AGT52661704</t>
  </si>
  <si>
    <t>CUST23712466</t>
  </si>
  <si>
    <t>Daniel Barr</t>
  </si>
  <si>
    <t>Taylortown, Washington, 56361</t>
  </si>
  <si>
    <t>POL48812002</t>
  </si>
  <si>
    <t>AGT56596726</t>
  </si>
  <si>
    <t>CUST91596645</t>
  </si>
  <si>
    <t>Kyle Hernandez</t>
  </si>
  <si>
    <t>Garciabury, New Mexico, 96062</t>
  </si>
  <si>
    <t>POL20256761</t>
  </si>
  <si>
    <t>AGT45807890</t>
  </si>
  <si>
    <t>POL52768424</t>
  </si>
  <si>
    <t>AGT97102976</t>
  </si>
  <si>
    <t>POL90169809</t>
  </si>
  <si>
    <t>AGT98795111</t>
  </si>
  <si>
    <t>CUST58439547</t>
  </si>
  <si>
    <t>Wendy Sosa</t>
  </si>
  <si>
    <t>Charlestown, Vermont, 46421</t>
  </si>
  <si>
    <t>POL35209226</t>
  </si>
  <si>
    <t>AGT36991573</t>
  </si>
  <si>
    <t>POL71891068</t>
  </si>
  <si>
    <t>AGT33127589</t>
  </si>
  <si>
    <t>CUST47354175</t>
  </si>
  <si>
    <t>Laura Cole</t>
  </si>
  <si>
    <t>Port Megan, South Dakota, 28117</t>
  </si>
  <si>
    <t>POL42443004</t>
  </si>
  <si>
    <t>AGT93768989</t>
  </si>
  <si>
    <t>CUST67080051</t>
  </si>
  <si>
    <t>Susan Richmond</t>
  </si>
  <si>
    <t>Allenshire, North Dakota, 96830</t>
  </si>
  <si>
    <t>POL49133977</t>
  </si>
  <si>
    <t>AGT49332725</t>
  </si>
  <si>
    <t>CUST81394306</t>
  </si>
  <si>
    <t>Stephanie Hall</t>
  </si>
  <si>
    <t>Sarahport, Virginia, 92642</t>
  </si>
  <si>
    <t>POL87430711</t>
  </si>
  <si>
    <t>AGT61029537</t>
  </si>
  <si>
    <t>CUST25673219</t>
  </si>
  <si>
    <t>Joseph Martinez</t>
  </si>
  <si>
    <t>New Gwendolynstad, South Carolina, 88722</t>
  </si>
  <si>
    <t>POL52956070</t>
  </si>
  <si>
    <t>AGT88632369</t>
  </si>
  <si>
    <t>CUST59768279</t>
  </si>
  <si>
    <t>Nortonport, California, 67196</t>
  </si>
  <si>
    <t>POL43799582</t>
  </si>
  <si>
    <t>AGT73353972</t>
  </si>
  <si>
    <t>CUST58699451</t>
  </si>
  <si>
    <t>Jessica Myers</t>
  </si>
  <si>
    <t>New Alexandrafurt, Michigan, 10757</t>
  </si>
  <si>
    <t>POL93505220</t>
  </si>
  <si>
    <t>AGT32340750</t>
  </si>
  <si>
    <t>CUST25453256</t>
  </si>
  <si>
    <t>Melissa Cooper</t>
  </si>
  <si>
    <t>Lake Shannon, Ohio, 43584</t>
  </si>
  <si>
    <t>POL66729277</t>
  </si>
  <si>
    <t>AGT95851953</t>
  </si>
  <si>
    <t>CUST56006203</t>
  </si>
  <si>
    <t>Lindsay Rodriguez</t>
  </si>
  <si>
    <t>South Christopher, Wyoming, 35102</t>
  </si>
  <si>
    <t>POL42502114</t>
  </si>
  <si>
    <t>AGT86084107</t>
  </si>
  <si>
    <t>CUST30421939</t>
  </si>
  <si>
    <t>Angelica Garrett</t>
  </si>
  <si>
    <t>Angelaland, South Carolina, 85556</t>
  </si>
  <si>
    <t>POL22068904</t>
  </si>
  <si>
    <t>AGT21739611</t>
  </si>
  <si>
    <t>POL09141368</t>
  </si>
  <si>
    <t>AGT16188919</t>
  </si>
  <si>
    <t>POL02103764</t>
  </si>
  <si>
    <t>AGT24073449</t>
  </si>
  <si>
    <t>CUST23094202</t>
  </si>
  <si>
    <t>Jeffrey Ortega</t>
  </si>
  <si>
    <t>South Tina, Montana, 74624</t>
  </si>
  <si>
    <t>POL55857160</t>
  </si>
  <si>
    <t>AGT86154632</t>
  </si>
  <si>
    <t>CUST18330989</t>
  </si>
  <si>
    <t>Michelle Weiss</t>
  </si>
  <si>
    <t>West Kelly, Montana, 03301</t>
  </si>
  <si>
    <t>POL08111147</t>
  </si>
  <si>
    <t>AGT45072302</t>
  </si>
  <si>
    <t>POL27437608</t>
  </si>
  <si>
    <t>AGT93755716</t>
  </si>
  <si>
    <t>CUST52563047</t>
  </si>
  <si>
    <t>Charles Russo</t>
  </si>
  <si>
    <t>Warrenshire, Nevada, 31569</t>
  </si>
  <si>
    <t>POL99777818</t>
  </si>
  <si>
    <t>AGT35350430</t>
  </si>
  <si>
    <t>POL91578808</t>
  </si>
  <si>
    <t>AGT36983917</t>
  </si>
  <si>
    <t>CUST28777964</t>
  </si>
  <si>
    <t>Nathan Salazar</t>
  </si>
  <si>
    <t>East Jenniferberg, New Mexico, 87682</t>
  </si>
  <si>
    <t>POL24076840</t>
  </si>
  <si>
    <t>AGT02098968</t>
  </si>
  <si>
    <t>POL96200610</t>
  </si>
  <si>
    <t>AGT22706788</t>
  </si>
  <si>
    <t>CUST57771662</t>
  </si>
  <si>
    <t>Laura Smith</t>
  </si>
  <si>
    <t>New Sharon, Mississippi, 60354</t>
  </si>
  <si>
    <t>POL81166647</t>
  </si>
  <si>
    <t>AGT85062179</t>
  </si>
  <si>
    <t>POL67523094</t>
  </si>
  <si>
    <t>AGT01927888</t>
  </si>
  <si>
    <t>POL85437892</t>
  </si>
  <si>
    <t>AGT27523466</t>
  </si>
  <si>
    <t>POL81894968</t>
  </si>
  <si>
    <t>AGT43198151</t>
  </si>
  <si>
    <t>CUST02597184</t>
  </si>
  <si>
    <t>Fred Deleon</t>
  </si>
  <si>
    <t>East Jimmy, Florida, 69913</t>
  </si>
  <si>
    <t>POL52820408</t>
  </si>
  <si>
    <t>AGT98646739</t>
  </si>
  <si>
    <t>CUST42427446</t>
  </si>
  <si>
    <t>Gabrielle Lane</t>
  </si>
  <si>
    <t>Port Deanna, Georgia, 22028</t>
  </si>
  <si>
    <t>POL08758463</t>
  </si>
  <si>
    <t>AGT36913776</t>
  </si>
  <si>
    <t>CUST61534512</t>
  </si>
  <si>
    <t>Edwin Johnston</t>
  </si>
  <si>
    <t>Lake Robertton, Virginia, 89164</t>
  </si>
  <si>
    <t>POL62091024</t>
  </si>
  <si>
    <t>AGT77850944</t>
  </si>
  <si>
    <t>POL92982957</t>
  </si>
  <si>
    <t>AGT83369289</t>
  </si>
  <si>
    <t>CUST39597765</t>
  </si>
  <si>
    <t>Christopher Barnes</t>
  </si>
  <si>
    <t>East Katherinemouth, Alabama, 47696</t>
  </si>
  <si>
    <t>POL17099737</t>
  </si>
  <si>
    <t>AGT22593630</t>
  </si>
  <si>
    <t>CUST18651147</t>
  </si>
  <si>
    <t>Matthew Turner</t>
  </si>
  <si>
    <t>Jamesside, Virginia, 93546</t>
  </si>
  <si>
    <t>POL55405368</t>
  </si>
  <si>
    <t>AGT19811599</t>
  </si>
  <si>
    <t>CUST88002176</t>
  </si>
  <si>
    <t>Abigail Hill</t>
  </si>
  <si>
    <t>Port Samanthaville, Illinois, 70307</t>
  </si>
  <si>
    <t>POL05899397</t>
  </si>
  <si>
    <t>AGT12658374</t>
  </si>
  <si>
    <t>CUST88974312</t>
  </si>
  <si>
    <t>South Kimberlystad, Idaho, 63769</t>
  </si>
  <si>
    <t>POL23939811</t>
  </si>
  <si>
    <t>AGT08760958</t>
  </si>
  <si>
    <t>CUST78792705</t>
  </si>
  <si>
    <t>Darin Mooney</t>
  </si>
  <si>
    <t>South Teresa, Iowa, 95815</t>
  </si>
  <si>
    <t>POL73385230</t>
  </si>
  <si>
    <t>AGT67390325</t>
  </si>
  <si>
    <t>POL06589548</t>
  </si>
  <si>
    <t>AGT17681629</t>
  </si>
  <si>
    <t>CUST53692233</t>
  </si>
  <si>
    <t>Frank Davila</t>
  </si>
  <si>
    <t>Austinview, South Carolina, 39059</t>
  </si>
  <si>
    <t>POL24211829</t>
  </si>
  <si>
    <t>AGT42942153</t>
  </si>
  <si>
    <t>CUST79236950</t>
  </si>
  <si>
    <t>Danny Clark</t>
  </si>
  <si>
    <t>Chapmanberg, Idaho, 57197</t>
  </si>
  <si>
    <t>POL17832980</t>
  </si>
  <si>
    <t>AGT88998311</t>
  </si>
  <si>
    <t>CUST12258027</t>
  </si>
  <si>
    <t>Amanda Hernandez</t>
  </si>
  <si>
    <t>Lake Jeffery, Nevada, 25467</t>
  </si>
  <si>
    <t>POL22918011</t>
  </si>
  <si>
    <t>AGT66162294</t>
  </si>
  <si>
    <t>CUST09832061</t>
  </si>
  <si>
    <t>Kathryn Hardy</t>
  </si>
  <si>
    <t>Theresatown, Connecticut, 51495</t>
  </si>
  <si>
    <t>POL00874992</t>
  </si>
  <si>
    <t>AGT14025957</t>
  </si>
  <si>
    <t>POL23986344</t>
  </si>
  <si>
    <t>AGT15134592</t>
  </si>
  <si>
    <t>CUST22366291</t>
  </si>
  <si>
    <t>Bryan Jackson</t>
  </si>
  <si>
    <t>Port Alexis, Montana, 13996</t>
  </si>
  <si>
    <t>POL78499068</t>
  </si>
  <si>
    <t>AGT92460405</t>
  </si>
  <si>
    <t>CUST57396211</t>
  </si>
  <si>
    <t>Erica Lee</t>
  </si>
  <si>
    <t>Loganland, Idaho, 25058</t>
  </si>
  <si>
    <t>POL25240752</t>
  </si>
  <si>
    <t>AGT39932908</t>
  </si>
  <si>
    <t>CUST79806237</t>
  </si>
  <si>
    <t>Grahamburgh, Missouri, 55239</t>
  </si>
  <si>
    <t>POL02598961</t>
  </si>
  <si>
    <t>AGT19488946</t>
  </si>
  <si>
    <t>CUST88244823</t>
  </si>
  <si>
    <t>Carly Bullock</t>
  </si>
  <si>
    <t>Martinton, Maryland, 32159</t>
  </si>
  <si>
    <t>POL78697051</t>
  </si>
  <si>
    <t>AGT93366101</t>
  </si>
  <si>
    <t>CUST45359555</t>
  </si>
  <si>
    <t>William Gonzales</t>
  </si>
  <si>
    <t>East Mackenzie, Idaho, 84997</t>
  </si>
  <si>
    <t>POL14084452</t>
  </si>
  <si>
    <t>AGT77697788</t>
  </si>
  <si>
    <t>CUST31891472</t>
  </si>
  <si>
    <t>Dr. Melissa Harrington DDS</t>
  </si>
  <si>
    <t>Lake Adamton, Massachusetts, 51661</t>
  </si>
  <si>
    <t>POL63077295</t>
  </si>
  <si>
    <t>AGT88851041</t>
  </si>
  <si>
    <t>POL52704029</t>
  </si>
  <si>
    <t>AGT04997121</t>
  </si>
  <si>
    <t>POL16680260</t>
  </si>
  <si>
    <t>AGT77594004</t>
  </si>
  <si>
    <t>CUST85127866</t>
  </si>
  <si>
    <t>Ronald Taylor</t>
  </si>
  <si>
    <t>Beckchester, Michigan, 98792</t>
  </si>
  <si>
    <t>POL58339093</t>
  </si>
  <si>
    <t>AGT12336355</t>
  </si>
  <si>
    <t>POL95213167</t>
  </si>
  <si>
    <t>AGT99170180</t>
  </si>
  <si>
    <t>CUST26046350</t>
  </si>
  <si>
    <t>Caseyborough, Washington, 80648</t>
  </si>
  <si>
    <t>POL02258663</t>
  </si>
  <si>
    <t>AGT35253662</t>
  </si>
  <si>
    <t>CUST88220946</t>
  </si>
  <si>
    <t>Caitlin Butler</t>
  </si>
  <si>
    <t>Lake Lawrencetown, Virginia, 06253</t>
  </si>
  <si>
    <t>POL68523270</t>
  </si>
  <si>
    <t>AGT15986892</t>
  </si>
  <si>
    <t>CUST05794732</t>
  </si>
  <si>
    <t>Sharon Sullivan</t>
  </si>
  <si>
    <t>North Brittany, Texas, 41623</t>
  </si>
  <si>
    <t>POL98432913</t>
  </si>
  <si>
    <t>AGT64908944</t>
  </si>
  <si>
    <t>CUST18970316</t>
  </si>
  <si>
    <t>Anthony Wagner</t>
  </si>
  <si>
    <t>Davidmouth, Colorado, 59906</t>
  </si>
  <si>
    <t>POL84330960</t>
  </si>
  <si>
    <t>AGT66023762</t>
  </si>
  <si>
    <t>CUST52851717</t>
  </si>
  <si>
    <t>Leslie Kelly</t>
  </si>
  <si>
    <t>Murphystad, California, 11639</t>
  </si>
  <si>
    <t>POL83778109</t>
  </si>
  <si>
    <t>AGT50969643</t>
  </si>
  <si>
    <t>POL35014451</t>
  </si>
  <si>
    <t>AGT17524672</t>
  </si>
  <si>
    <t>CUST33904631</t>
  </si>
  <si>
    <t>Eric Austin</t>
  </si>
  <si>
    <t>West Coleside, Louisiana, 51179</t>
  </si>
  <si>
    <t>POL74740983</t>
  </si>
  <si>
    <t>AGT78658863</t>
  </si>
  <si>
    <t>CUST00157628</t>
  </si>
  <si>
    <t>Mr. Shane Thompson</t>
  </si>
  <si>
    <t>Barnesborough, North Dakota, 47260</t>
  </si>
  <si>
    <t>POL02953987</t>
  </si>
  <si>
    <t>AGT26243082</t>
  </si>
  <si>
    <t>CUST40396385</t>
  </si>
  <si>
    <t>Melanie Pennington</t>
  </si>
  <si>
    <t>Thomasshire, Missouri, 44439</t>
  </si>
  <si>
    <t>POL90601372</t>
  </si>
  <si>
    <t>AGT58034403</t>
  </si>
  <si>
    <t>POL32410068</t>
  </si>
  <si>
    <t>AGT10972213</t>
  </si>
  <si>
    <t>CUST86090168</t>
  </si>
  <si>
    <t>Margaret Kim</t>
  </si>
  <si>
    <t>South Emilyburgh, Nebraska, 51498</t>
  </si>
  <si>
    <t>POL59246614</t>
  </si>
  <si>
    <t>AGT56523368</t>
  </si>
  <si>
    <t>POL94885800</t>
  </si>
  <si>
    <t>AGT78344871</t>
  </si>
  <si>
    <t>CUST14765095</t>
  </si>
  <si>
    <t>Kayla Turner</t>
  </si>
  <si>
    <t>Erichaven, South Carolina, 66142</t>
  </si>
  <si>
    <t>POL16772067</t>
  </si>
  <si>
    <t>AGT38346405</t>
  </si>
  <si>
    <t>CUST81231769</t>
  </si>
  <si>
    <t>Aaron Chang</t>
  </si>
  <si>
    <t>Millerton, Maryland, 27545</t>
  </si>
  <si>
    <t>POL48692889</t>
  </si>
  <si>
    <t>AGT24399946</t>
  </si>
  <si>
    <t>CUST78768706</t>
  </si>
  <si>
    <t>Holly Hines</t>
  </si>
  <si>
    <t>North Reneeview, Wisconsin, 48267</t>
  </si>
  <si>
    <t>POL90638463</t>
  </si>
  <si>
    <t>AGT38570739</t>
  </si>
  <si>
    <t>POL01957491</t>
  </si>
  <si>
    <t>AGT45378530</t>
  </si>
  <si>
    <t>POL87616796</t>
  </si>
  <si>
    <t>AGT61779939</t>
  </si>
  <si>
    <t>POL59915049</t>
  </si>
  <si>
    <t>AGT92235965</t>
  </si>
  <si>
    <t>POL51831970</t>
  </si>
  <si>
    <t>AGT68636253</t>
  </si>
  <si>
    <t>CUST55366666</t>
  </si>
  <si>
    <t>Scott Morris</t>
  </si>
  <si>
    <t>West Ericburgh, North Carolina, 98252</t>
  </si>
  <si>
    <t>POL48888144</t>
  </si>
  <si>
    <t>AGT40027662</t>
  </si>
  <si>
    <t>CUST24431344</t>
  </si>
  <si>
    <t>Johnsonside, Massachusetts, 35130</t>
  </si>
  <si>
    <t>POL45751576</t>
  </si>
  <si>
    <t>AGT98549683</t>
  </si>
  <si>
    <t>POL37984352</t>
  </si>
  <si>
    <t>AGT21525859</t>
  </si>
  <si>
    <t>CUST50834097</t>
  </si>
  <si>
    <t>Mary Jensen</t>
  </si>
  <si>
    <t>West Shellyfurt, Arkansas, 80064</t>
  </si>
  <si>
    <t>POL47004965</t>
  </si>
  <si>
    <t>AGT10255093</t>
  </si>
  <si>
    <t>CUST42649877</t>
  </si>
  <si>
    <t>Victoria Young</t>
  </si>
  <si>
    <t>Miguelmouth, Louisiana, 92238</t>
  </si>
  <si>
    <t>POL97854951</t>
  </si>
  <si>
    <t>AGT03110386</t>
  </si>
  <si>
    <t>CUST31924421</t>
  </si>
  <si>
    <t>Jamie Navarro</t>
  </si>
  <si>
    <t>Adrianbury, Minnesota, 27450</t>
  </si>
  <si>
    <t>POL48412691</t>
  </si>
  <si>
    <t>AGT70796644</t>
  </si>
  <si>
    <t>POL56665937</t>
  </si>
  <si>
    <t>AGT06795839</t>
  </si>
  <si>
    <t>CUST36302095</t>
  </si>
  <si>
    <t>Daniel Gill</t>
  </si>
  <si>
    <t>Joshuaside, California, 48702</t>
  </si>
  <si>
    <t>POL02376824</t>
  </si>
  <si>
    <t>AGT11883876</t>
  </si>
  <si>
    <t>CUST37160593</t>
  </si>
  <si>
    <t>Marissa Nguyen</t>
  </si>
  <si>
    <t>Williamfort, Iowa, 74970</t>
  </si>
  <si>
    <t>POL54704012</t>
  </si>
  <si>
    <t>AGT28288303</t>
  </si>
  <si>
    <t>CUST55728141</t>
  </si>
  <si>
    <t>Gary Christian</t>
  </si>
  <si>
    <t>Kathleenland, Idaho, 57374</t>
  </si>
  <si>
    <t>POL20525212</t>
  </si>
  <si>
    <t>AGT27787080</t>
  </si>
  <si>
    <t>POL09652123</t>
  </si>
  <si>
    <t>AGT60428869</t>
  </si>
  <si>
    <t>CUST95268122</t>
  </si>
  <si>
    <t>Jeremy Russell</t>
  </si>
  <si>
    <t>Schroedermouth, Kentucky, 52769</t>
  </si>
  <si>
    <t>POL73588867</t>
  </si>
  <si>
    <t>AGT78131307</t>
  </si>
  <si>
    <t>CUST60571276</t>
  </si>
  <si>
    <t>Kristen Jones</t>
  </si>
  <si>
    <t>Sandrastad, West Virginia, 84093</t>
  </si>
  <si>
    <t>POL33770803</t>
  </si>
  <si>
    <t>AGT46012241</t>
  </si>
  <si>
    <t>CUST12266213</t>
  </si>
  <si>
    <t>Randy Rogers</t>
  </si>
  <si>
    <t>Barrfort, Oklahoma, 29741</t>
  </si>
  <si>
    <t>POL39194296</t>
  </si>
  <si>
    <t>AGT73410286</t>
  </si>
  <si>
    <t>CUST18828818</t>
  </si>
  <si>
    <t>Erin Bryan</t>
  </si>
  <si>
    <t>Davidshire, Arizona, 35883</t>
  </si>
  <si>
    <t>POL23406460</t>
  </si>
  <si>
    <t>AGT56473085</t>
  </si>
  <si>
    <t>CUST92141641</t>
  </si>
  <si>
    <t>Michelle Everett</t>
  </si>
  <si>
    <t>Hillberg, South Dakota, 70437</t>
  </si>
  <si>
    <t>POL69691492</t>
  </si>
  <si>
    <t>AGT54033222</t>
  </si>
  <si>
    <t>CUST43675849</t>
  </si>
  <si>
    <t>Heather Parrish</t>
  </si>
  <si>
    <t>South Alexandra, Hawaii, 15432</t>
  </si>
  <si>
    <t>POL07546280</t>
  </si>
  <si>
    <t>AGT90061690</t>
  </si>
  <si>
    <t>CUST94841919</t>
  </si>
  <si>
    <t>Donna Jackson</t>
  </si>
  <si>
    <t>New Kristen, New York, 48142</t>
  </si>
  <si>
    <t>POL12582263</t>
  </si>
  <si>
    <t>AGT30440202</t>
  </si>
  <si>
    <t>POL18133239</t>
  </si>
  <si>
    <t>AGT88720238</t>
  </si>
  <si>
    <t>CUST15223833</t>
  </si>
  <si>
    <t>Cynthia Graham</t>
  </si>
  <si>
    <t>Walkerton, Georgia, 12186</t>
  </si>
  <si>
    <t>POL90480498</t>
  </si>
  <si>
    <t>AGT89768507</t>
  </si>
  <si>
    <t>CUST74326403</t>
  </si>
  <si>
    <t>Susan Nichols</t>
  </si>
  <si>
    <t>North Virginiamouth, Wyoming, 05071</t>
  </si>
  <si>
    <t>POL61565872</t>
  </si>
  <si>
    <t>AGT63379384</t>
  </si>
  <si>
    <t>POL53582347</t>
  </si>
  <si>
    <t>AGT86106687</t>
  </si>
  <si>
    <t>CUST46066510</t>
  </si>
  <si>
    <t>Mariastad, Arkansas, 13853</t>
  </si>
  <si>
    <t>POL12912083</t>
  </si>
  <si>
    <t>AGT33620326</t>
  </si>
  <si>
    <t>POL94038390</t>
  </si>
  <si>
    <t>AGT37248486</t>
  </si>
  <si>
    <t>CUST52983993</t>
  </si>
  <si>
    <t>Betty Gomez</t>
  </si>
  <si>
    <t>Martinezshire, New Hampshire, 71932</t>
  </si>
  <si>
    <t>POL87573741</t>
  </si>
  <si>
    <t>AGT14657798</t>
  </si>
  <si>
    <t>POL59492840</t>
  </si>
  <si>
    <t>AGT15935260</t>
  </si>
  <si>
    <t>CUST89555445</t>
  </si>
  <si>
    <t>Janet Ingram</t>
  </si>
  <si>
    <t>South Zachary, West Virginia, 45329</t>
  </si>
  <si>
    <t>POL11850737</t>
  </si>
  <si>
    <t>AGT22062863</t>
  </si>
  <si>
    <t>CUST14092929</t>
  </si>
  <si>
    <t>Christina Benton</t>
  </si>
  <si>
    <t>Masonland, New York, 08137</t>
  </si>
  <si>
    <t>POL54944417</t>
  </si>
  <si>
    <t>AGT04603007</t>
  </si>
  <si>
    <t>POL90115447</t>
  </si>
  <si>
    <t>AGT50641875</t>
  </si>
  <si>
    <t>CUST05464310</t>
  </si>
  <si>
    <t>Emily Ortiz</t>
  </si>
  <si>
    <t>South Hannah, Ohio, 24541</t>
  </si>
  <si>
    <t>POL57578050</t>
  </si>
  <si>
    <t>AGT85014019</t>
  </si>
  <si>
    <t>CUST95823518</t>
  </si>
  <si>
    <t>Heather Ware</t>
  </si>
  <si>
    <t>North Rebecca, Hawaii, 15677</t>
  </si>
  <si>
    <t>POL69656985</t>
  </si>
  <si>
    <t>AGT87035128</t>
  </si>
  <si>
    <t>CUST59727399</t>
  </si>
  <si>
    <t>Susan Glenn</t>
  </si>
  <si>
    <t>Oscarfort, Nevada, 22305</t>
  </si>
  <si>
    <t>POL75180219</t>
  </si>
  <si>
    <t>AGT63825566</t>
  </si>
  <si>
    <t>POL19694591</t>
  </si>
  <si>
    <t>AGT00474471</t>
  </si>
  <si>
    <t>CUST17087537</t>
  </si>
  <si>
    <t>Jill Rose</t>
  </si>
  <si>
    <t>Woodton, Arkansas, 48635</t>
  </si>
  <si>
    <t>POL64544270</t>
  </si>
  <si>
    <t>AGT99295467</t>
  </si>
  <si>
    <t>CUST95978496</t>
  </si>
  <si>
    <t>Patricia Martin</t>
  </si>
  <si>
    <t>West Deniseside, North Carolina, 10343</t>
  </si>
  <si>
    <t>POL68371036</t>
  </si>
  <si>
    <t>AGT93643113</t>
  </si>
  <si>
    <t>POL08689656</t>
  </si>
  <si>
    <t>AGT53680645</t>
  </si>
  <si>
    <t>POL22369979</t>
  </si>
  <si>
    <t>AGT07169713</t>
  </si>
  <si>
    <t>POL21695517</t>
  </si>
  <si>
    <t>AGT92040049</t>
  </si>
  <si>
    <t>CUST39534997</t>
  </si>
  <si>
    <t>Robin Hampton</t>
  </si>
  <si>
    <t>South Brooke, Florida, 53057</t>
  </si>
  <si>
    <t>POL88351498</t>
  </si>
  <si>
    <t>AGT87648672</t>
  </si>
  <si>
    <t>CUST34774962</t>
  </si>
  <si>
    <t>Taylor Palmer</t>
  </si>
  <si>
    <t>Port Davidhaven, North Dakota, 74253</t>
  </si>
  <si>
    <t>POL33725370</t>
  </si>
  <si>
    <t>AGT50506627</t>
  </si>
  <si>
    <t>CUST91241575</t>
  </si>
  <si>
    <t>James Bradley</t>
  </si>
  <si>
    <t>South Heather, Kentucky, 60762</t>
  </si>
  <si>
    <t>POL98458382</t>
  </si>
  <si>
    <t>AGT84175927</t>
  </si>
  <si>
    <t>CUST47847817</t>
  </si>
  <si>
    <t>Christopher Downs</t>
  </si>
  <si>
    <t>East David, Alaska, 83017</t>
  </si>
  <si>
    <t>POL05185447</t>
  </si>
  <si>
    <t>AGT51761655</t>
  </si>
  <si>
    <t>CUST93468923</t>
  </si>
  <si>
    <t>Melanie Bennett</t>
  </si>
  <si>
    <t>Hineston, Florida, 99531</t>
  </si>
  <si>
    <t>POL19959727</t>
  </si>
  <si>
    <t>AGT55721345</t>
  </si>
  <si>
    <t>CUST73757395</t>
  </si>
  <si>
    <t>Julie Brown</t>
  </si>
  <si>
    <t>West Jefferyburgh, Minnesota, 91684</t>
  </si>
  <si>
    <t>POL21104754</t>
  </si>
  <si>
    <t>AGT54266292</t>
  </si>
  <si>
    <t>POL68947456</t>
  </si>
  <si>
    <t>AGT41487904</t>
  </si>
  <si>
    <t>CUST85928680</t>
  </si>
  <si>
    <t>North Robert, New Jersey, 76078</t>
  </si>
  <si>
    <t>POL90316205</t>
  </si>
  <si>
    <t>AGT31182374</t>
  </si>
  <si>
    <t>CUST02523364</t>
  </si>
  <si>
    <t>Steven Newman</t>
  </si>
  <si>
    <t>Port Jessicaborough, Oregon, 43094</t>
  </si>
  <si>
    <t>POL87116208</t>
  </si>
  <si>
    <t>AGT10345678</t>
  </si>
  <si>
    <t>CUST41102477</t>
  </si>
  <si>
    <t>Christopher Parker</t>
  </si>
  <si>
    <t>East Mariastad, Maine, 59383</t>
  </si>
  <si>
    <t>POL83585187</t>
  </si>
  <si>
    <t>AGT25184215</t>
  </si>
  <si>
    <t>CUST29362486</t>
  </si>
  <si>
    <t>David Pineda</t>
  </si>
  <si>
    <t>New Cherylbury, South Carolina, 44604</t>
  </si>
  <si>
    <t>POL47001205</t>
  </si>
  <si>
    <t>AGT20807921</t>
  </si>
  <si>
    <t>CUST04695158</t>
  </si>
  <si>
    <t>Ronald Cline</t>
  </si>
  <si>
    <t>Vincentville, New Hampshire, 85144</t>
  </si>
  <si>
    <t>POL54140134</t>
  </si>
  <si>
    <t>AGT39341646</t>
  </si>
  <si>
    <t>POL66055000</t>
  </si>
  <si>
    <t>AGT05539539</t>
  </si>
  <si>
    <t>POL02135701</t>
  </si>
  <si>
    <t>AGT73491876</t>
  </si>
  <si>
    <t>CUST21864148</t>
  </si>
  <si>
    <t>Diane Pennington</t>
  </si>
  <si>
    <t>Gailville, Pennsylvania, 76015</t>
  </si>
  <si>
    <t>POL17867504</t>
  </si>
  <si>
    <t>AGT24811854</t>
  </si>
  <si>
    <t>CUST41946421</t>
  </si>
  <si>
    <t>Cathy Blackburn</t>
  </si>
  <si>
    <t>Port Joshuaport, Hawaii, 44877</t>
  </si>
  <si>
    <t>POL23241143</t>
  </si>
  <si>
    <t>AGT81724012</t>
  </si>
  <si>
    <t>CUST66400390</t>
  </si>
  <si>
    <t>Karen Brown</t>
  </si>
  <si>
    <t>Randallport, Texas, 93531</t>
  </si>
  <si>
    <t>POL55809193</t>
  </si>
  <si>
    <t>AGT12875907</t>
  </si>
  <si>
    <t>CUST24817468</t>
  </si>
  <si>
    <t>Leslie Bennett</t>
  </si>
  <si>
    <t>South Rachelmouth, Mississippi, 70593</t>
  </si>
  <si>
    <t>POL07162543</t>
  </si>
  <si>
    <t>AGT35207521</t>
  </si>
  <si>
    <t>CUST38016023</t>
  </si>
  <si>
    <t>Scott Coleman</t>
  </si>
  <si>
    <t>South Shaneburgh, Alabama, 10877</t>
  </si>
  <si>
    <t>POL49366333</t>
  </si>
  <si>
    <t>AGT02132693</t>
  </si>
  <si>
    <t>POL07060236</t>
  </si>
  <si>
    <t>AGT78302421</t>
  </si>
  <si>
    <t>CUST10128452</t>
  </si>
  <si>
    <t>Keith Martin</t>
  </si>
  <si>
    <t>Lucasport, Florida, 47521</t>
  </si>
  <si>
    <t>POL74488580</t>
  </si>
  <si>
    <t>AGT64442581</t>
  </si>
  <si>
    <t>POL33884251</t>
  </si>
  <si>
    <t>AGT94391164</t>
  </si>
  <si>
    <t>CUST10343076</t>
  </si>
  <si>
    <t>Elizabeth Watson</t>
  </si>
  <si>
    <t>North Meghanbury, Idaho, 40619</t>
  </si>
  <si>
    <t>POL53360521</t>
  </si>
  <si>
    <t>AGT23059032</t>
  </si>
  <si>
    <t>POL23594874</t>
  </si>
  <si>
    <t>AGT71509384</t>
  </si>
  <si>
    <t>POL18546067</t>
  </si>
  <si>
    <t>AGT04260734</t>
  </si>
  <si>
    <t>CUST43891603</t>
  </si>
  <si>
    <t>Henry Knight</t>
  </si>
  <si>
    <t>Jeffreyborough, Washington, 17716</t>
  </si>
  <si>
    <t>POL32826444</t>
  </si>
  <si>
    <t>AGT06702972</t>
  </si>
  <si>
    <t>POL30499231</t>
  </si>
  <si>
    <t>AGT54576512</t>
  </si>
  <si>
    <t>CUST72770326</t>
  </si>
  <si>
    <t>Robert Cobb</t>
  </si>
  <si>
    <t>New Ryanville, Connecticut, 43840</t>
  </si>
  <si>
    <t>POL10704502</t>
  </si>
  <si>
    <t>AGT03964867</t>
  </si>
  <si>
    <t>CUST95330608</t>
  </si>
  <si>
    <t>Julian Freeman</t>
  </si>
  <si>
    <t>Lake Stacyville, Florida, 71852</t>
  </si>
  <si>
    <t>POL43096448</t>
  </si>
  <si>
    <t>AGT73992431</t>
  </si>
  <si>
    <t>POL20039357</t>
  </si>
  <si>
    <t>AGT85186624</t>
  </si>
  <si>
    <t>CUST77733988</t>
  </si>
  <si>
    <t>Shirley Jones</t>
  </si>
  <si>
    <t>Jennaville, Illinois, 90702</t>
  </si>
  <si>
    <t>POL31153725</t>
  </si>
  <si>
    <t>AGT82108666</t>
  </si>
  <si>
    <t>CUST41264235</t>
  </si>
  <si>
    <t>North Jeanne, Idaho, 29559</t>
  </si>
  <si>
    <t>POL86478823</t>
  </si>
  <si>
    <t>AGT97847832</t>
  </si>
  <si>
    <t>CUST86885915</t>
  </si>
  <si>
    <t>James Golden</t>
  </si>
  <si>
    <t>South Marybury, New Jersey, 23624</t>
  </si>
  <si>
    <t>POL19174209</t>
  </si>
  <si>
    <t>AGT79630515</t>
  </si>
  <si>
    <t>POL75657317</t>
  </si>
  <si>
    <t>AGT64806683</t>
  </si>
  <si>
    <t>POL21670174</t>
  </si>
  <si>
    <t>AGT08052756</t>
  </si>
  <si>
    <t>CUST99468207</t>
  </si>
  <si>
    <t>Wesley Owens</t>
  </si>
  <si>
    <t>Kevinville, Colorado, 96249</t>
  </si>
  <si>
    <t>POL78880767</t>
  </si>
  <si>
    <t>AGT55630833</t>
  </si>
  <si>
    <t>POL75103781</t>
  </si>
  <si>
    <t>AGT80378946</t>
  </si>
  <si>
    <t>CUST81845496</t>
  </si>
  <si>
    <t>Darrell Wilson</t>
  </si>
  <si>
    <t>Ashleyside, Idaho, 33998</t>
  </si>
  <si>
    <t>POL20995447</t>
  </si>
  <si>
    <t>AGT42495705</t>
  </si>
  <si>
    <t>CUST78579664</t>
  </si>
  <si>
    <t>Adam Mitchell</t>
  </si>
  <si>
    <t>Elizabethberg, Nebraska, 21555</t>
  </si>
  <si>
    <t>POL68805263</t>
  </si>
  <si>
    <t>AGT55095152</t>
  </si>
  <si>
    <t>CUST01590733</t>
  </si>
  <si>
    <t>Derek Simmons</t>
  </si>
  <si>
    <t>Smithland, Iowa, 86377</t>
  </si>
  <si>
    <t>POL69437529</t>
  </si>
  <si>
    <t>AGT49731977</t>
  </si>
  <si>
    <t>POL24735696</t>
  </si>
  <si>
    <t>AGT03473480</t>
  </si>
  <si>
    <t>CUST80282687</t>
  </si>
  <si>
    <t>Ronnie Case</t>
  </si>
  <si>
    <t>Kathrynmouth, Indiana, 49508</t>
  </si>
  <si>
    <t>POL84536532</t>
  </si>
  <si>
    <t>AGT14286748</t>
  </si>
  <si>
    <t>CUST20299805</t>
  </si>
  <si>
    <t>Joseph Manning</t>
  </si>
  <si>
    <t>Lopezbury, North Dakota, 83119</t>
  </si>
  <si>
    <t>POL46108222</t>
  </si>
  <si>
    <t>AGT00655047</t>
  </si>
  <si>
    <t>POL99450257</t>
  </si>
  <si>
    <t>AGT61560533</t>
  </si>
  <si>
    <t>POL43572641</t>
  </si>
  <si>
    <t>AGT85934934</t>
  </si>
  <si>
    <t>CUST63366212</t>
  </si>
  <si>
    <t>Port Sandra, Michigan, 59964</t>
  </si>
  <si>
    <t>POL24578512</t>
  </si>
  <si>
    <t>AGT73281140</t>
  </si>
  <si>
    <t>POL95848823</t>
  </si>
  <si>
    <t>AGT71482280</t>
  </si>
  <si>
    <t>CUST18058514</t>
  </si>
  <si>
    <t>David Cook Jr.</t>
  </si>
  <si>
    <t>New Robert, Colorado, 04697</t>
  </si>
  <si>
    <t>POL58798123</t>
  </si>
  <si>
    <t>AGT53978198</t>
  </si>
  <si>
    <t>POL46471813</t>
  </si>
  <si>
    <t>AGT84069946</t>
  </si>
  <si>
    <t>CUST15254113</t>
  </si>
  <si>
    <t>Rebecca Gross</t>
  </si>
  <si>
    <t>Careytown, Virginia, 22353</t>
  </si>
  <si>
    <t>POL19274658</t>
  </si>
  <si>
    <t>AGT29625804</t>
  </si>
  <si>
    <t>POL32646006</t>
  </si>
  <si>
    <t>AGT40982629</t>
  </si>
  <si>
    <t>CUST68066282</t>
  </si>
  <si>
    <t>Kenneth Shelton</t>
  </si>
  <si>
    <t>North Sydneyborough, Pennsylvania, 44065</t>
  </si>
  <si>
    <t>POL03681890</t>
  </si>
  <si>
    <t>AGT00610173</t>
  </si>
  <si>
    <t>CUST00150301</t>
  </si>
  <si>
    <t>Anthony Zimmerman</t>
  </si>
  <si>
    <t>Cooktown, California, 06514</t>
  </si>
  <si>
    <t>POL36666009</t>
  </si>
  <si>
    <t>AGT26864803</t>
  </si>
  <si>
    <t>POL27685502</t>
  </si>
  <si>
    <t>AGT71579262</t>
  </si>
  <si>
    <t>CUST03843520</t>
  </si>
  <si>
    <t>James Reed</t>
  </si>
  <si>
    <t>Davidchester, Florida, 77403</t>
  </si>
  <si>
    <t>POL60030374</t>
  </si>
  <si>
    <t>AGT89857039</t>
  </si>
  <si>
    <t>POL26368425</t>
  </si>
  <si>
    <t>AGT06087476</t>
  </si>
  <si>
    <t>POL30994827</t>
  </si>
  <si>
    <t>AGT12129572</t>
  </si>
  <si>
    <t>CUST13577579</t>
  </si>
  <si>
    <t>Denise Delgado</t>
  </si>
  <si>
    <t>North Gabrielfurt, Wisconsin, 03241</t>
  </si>
  <si>
    <t>POL70398119</t>
  </si>
  <si>
    <t>AGT64941862</t>
  </si>
  <si>
    <t>Kayla Jones</t>
  </si>
  <si>
    <t>CUST44614531</t>
  </si>
  <si>
    <t>Michael Stein</t>
  </si>
  <si>
    <t>Kennethtown, Rhode Island, 04933</t>
  </si>
  <si>
    <t>POL55126928</t>
  </si>
  <si>
    <t>AGT61388405</t>
  </si>
  <si>
    <t>Christopher Lee</t>
  </si>
  <si>
    <t>CUST60827888</t>
  </si>
  <si>
    <t>Marissa Stone</t>
  </si>
  <si>
    <t>Greenview, Oregon, 99374</t>
  </si>
  <si>
    <t>POL23863946</t>
  </si>
  <si>
    <t>AGT25547705</t>
  </si>
  <si>
    <t>POL89077589</t>
  </si>
  <si>
    <t>AGT46476944</t>
  </si>
  <si>
    <t>CUST19168713</t>
  </si>
  <si>
    <t>Jeremy Berg</t>
  </si>
  <si>
    <t>Moorebury, Michigan, 88567</t>
  </si>
  <si>
    <t>POL45410336</t>
  </si>
  <si>
    <t>AGT24481806</t>
  </si>
  <si>
    <t>CUST15756529</t>
  </si>
  <si>
    <t>Javier Jones</t>
  </si>
  <si>
    <t>Rossbury, California, 06540</t>
  </si>
  <si>
    <t>POL40425029</t>
  </si>
  <si>
    <t>AGT39802391</t>
  </si>
  <si>
    <t>CUST62703583</t>
  </si>
  <si>
    <t>Kent Dickson</t>
  </si>
  <si>
    <t>Moranburgh, New York, 38894</t>
  </si>
  <si>
    <t>POL63433584</t>
  </si>
  <si>
    <t>AGT62936747</t>
  </si>
  <si>
    <t>CUST57815971</t>
  </si>
  <si>
    <t>Jessicatown, Illinois, 87079</t>
  </si>
  <si>
    <t>POL40125720</t>
  </si>
  <si>
    <t>AGT14285330</t>
  </si>
  <si>
    <t>CUST79268365</t>
  </si>
  <si>
    <t>Victoria Levy</t>
  </si>
  <si>
    <t>Port Michaelmouth, Minnesota, 68502</t>
  </si>
  <si>
    <t>POL89307610</t>
  </si>
  <si>
    <t>AGT07859060</t>
  </si>
  <si>
    <t>CUST73181070</t>
  </si>
  <si>
    <t>William Johns</t>
  </si>
  <si>
    <t>Lunaport, New Jersey, 97717</t>
  </si>
  <si>
    <t>POL82970640</t>
  </si>
  <si>
    <t>AGT69426026</t>
  </si>
  <si>
    <t>CUST32651947</t>
  </si>
  <si>
    <t>Rachael Martin</t>
  </si>
  <si>
    <t>East Christopherfort, South Dakota, 81929</t>
  </si>
  <si>
    <t>POL79861668</t>
  </si>
  <si>
    <t>AGT35711328</t>
  </si>
  <si>
    <t>POL87220514</t>
  </si>
  <si>
    <t>AGT32478887</t>
  </si>
  <si>
    <t>CUST50346422</t>
  </si>
  <si>
    <t>Anthony Scott</t>
  </si>
  <si>
    <t>Michaelstad, Wisconsin, 97470</t>
  </si>
  <si>
    <t>POL11423275</t>
  </si>
  <si>
    <t>AGT95858668</t>
  </si>
  <si>
    <t>CUST60676525</t>
  </si>
  <si>
    <t>Elizabeth Scott</t>
  </si>
  <si>
    <t>Andersonmouth, Ohio, 63737</t>
  </si>
  <si>
    <t>POL12388538</t>
  </si>
  <si>
    <t>AGT52566310</t>
  </si>
  <si>
    <t>POL85853728</t>
  </si>
  <si>
    <t>AGT12005843</t>
  </si>
  <si>
    <t>CUST74052984</t>
  </si>
  <si>
    <t>Brittany Carlson</t>
  </si>
  <si>
    <t>Leeport, Maryland, 85037</t>
  </si>
  <si>
    <t>POL10829873</t>
  </si>
  <si>
    <t>AGT41526393</t>
  </si>
  <si>
    <t>CUST78330003</t>
  </si>
  <si>
    <t>Jerome Collins</t>
  </si>
  <si>
    <t>New Adam, North Carolina, 05974</t>
  </si>
  <si>
    <t>POL83835374</t>
  </si>
  <si>
    <t>AGT00641722</t>
  </si>
  <si>
    <t>CUST71790707</t>
  </si>
  <si>
    <t>Chloe Little</t>
  </si>
  <si>
    <t>Port Madelinefurt, Illinois, 49071</t>
  </si>
  <si>
    <t>POL48112744</t>
  </si>
  <si>
    <t>AGT64760995</t>
  </si>
  <si>
    <t>POL97721863</t>
  </si>
  <si>
    <t>AGT98105088</t>
  </si>
  <si>
    <t>CUST80924673</t>
  </si>
  <si>
    <t>Carlos Harrington</t>
  </si>
  <si>
    <t>Lake Andrewville, Arizona, 20298</t>
  </si>
  <si>
    <t>POL53289086</t>
  </si>
  <si>
    <t>AGT20445948</t>
  </si>
  <si>
    <t>CUST55031474</t>
  </si>
  <si>
    <t>Patricia Ayala</t>
  </si>
  <si>
    <t>South Victoria, Rhode Island, 57147</t>
  </si>
  <si>
    <t>POL53111704</t>
  </si>
  <si>
    <t>AGT71504423</t>
  </si>
  <si>
    <t>CUST56082389</t>
  </si>
  <si>
    <t>Brian Rivera</t>
  </si>
  <si>
    <t>West Jamesfort, Colorado, 18654</t>
  </si>
  <si>
    <t>POL02597557</t>
  </si>
  <si>
    <t>AGT32833809</t>
  </si>
  <si>
    <t>POL93399992</t>
  </si>
  <si>
    <t>AGT50505613</t>
  </si>
  <si>
    <t>POL75494464</t>
  </si>
  <si>
    <t>AGT36722073</t>
  </si>
  <si>
    <t>CUST96917397</t>
  </si>
  <si>
    <t>Sarahhaven, Alaska, 43629</t>
  </si>
  <si>
    <t>POL93066643</t>
  </si>
  <si>
    <t>AGT38073315</t>
  </si>
  <si>
    <t>CUST67038482</t>
  </si>
  <si>
    <t>Michael Munoz</t>
  </si>
  <si>
    <t>Lake Martha, Vermont, 97508</t>
  </si>
  <si>
    <t>POL38013131</t>
  </si>
  <si>
    <t>AGT54103993</t>
  </si>
  <si>
    <t>POL30420925</t>
  </si>
  <si>
    <t>AGT48627827</t>
  </si>
  <si>
    <t>POL30038118</t>
  </si>
  <si>
    <t>AGT63689691</t>
  </si>
  <si>
    <t>CUST05568975</t>
  </si>
  <si>
    <t>Ethan Mercado</t>
  </si>
  <si>
    <t>East Mackenzie, Colorado, 04833</t>
  </si>
  <si>
    <t>POL77765185</t>
  </si>
  <si>
    <t>AGT21698382</t>
  </si>
  <si>
    <t>POL27569348</t>
  </si>
  <si>
    <t>AGT68654498</t>
  </si>
  <si>
    <t>CUST21650393</t>
  </si>
  <si>
    <t>Christine Foster</t>
  </si>
  <si>
    <t>Sharistad, Alaska, 15055</t>
  </si>
  <si>
    <t>POL76633333</t>
  </si>
  <si>
    <t>AGT95285941</t>
  </si>
  <si>
    <t>CUST94483327</t>
  </si>
  <si>
    <t>Phillip Alvarez</t>
  </si>
  <si>
    <t>Livingstonmouth, Maine, 15875</t>
  </si>
  <si>
    <t>POL31533848</t>
  </si>
  <si>
    <t>AGT62996888</t>
  </si>
  <si>
    <t>POL80669381</t>
  </si>
  <si>
    <t>AGT79208224</t>
  </si>
  <si>
    <t>POL26021266</t>
  </si>
  <si>
    <t>AGT89658446</t>
  </si>
  <si>
    <t>POL66937444</t>
  </si>
  <si>
    <t>AGT84662391</t>
  </si>
  <si>
    <t>CUST68459371</t>
  </si>
  <si>
    <t>Tony Summers</t>
  </si>
  <si>
    <t>South Andreatown, South Dakota, 11694</t>
  </si>
  <si>
    <t>POL68995549</t>
  </si>
  <si>
    <t>AGT98314352</t>
  </si>
  <si>
    <t>POL58860880</t>
  </si>
  <si>
    <t>AGT90305635</t>
  </si>
  <si>
    <t>CUST47234307</t>
  </si>
  <si>
    <t>Kim Valdez</t>
  </si>
  <si>
    <t>West Jason, Hawaii, 04617</t>
  </si>
  <si>
    <t>POL45256846</t>
  </si>
  <si>
    <t>AGT19083098</t>
  </si>
  <si>
    <t>CUST28191420</t>
  </si>
  <si>
    <t>Tammy Dickson</t>
  </si>
  <si>
    <t>Stephaniefort, Hawaii, 78305</t>
  </si>
  <si>
    <t>POL65040463</t>
  </si>
  <si>
    <t>AGT24123322</t>
  </si>
  <si>
    <t>CUST60937461</t>
  </si>
  <si>
    <t>Michelle Shields</t>
  </si>
  <si>
    <t>Lake Carla, Pennsylvania, 79615</t>
  </si>
  <si>
    <t>POL70601305</t>
  </si>
  <si>
    <t>AGT01704500</t>
  </si>
  <si>
    <t>CUST80650317</t>
  </si>
  <si>
    <t>Virginia Proctor</t>
  </si>
  <si>
    <t>Haysport, New York, 87108</t>
  </si>
  <si>
    <t>POL71239767</t>
  </si>
  <si>
    <t>AGT35187419</t>
  </si>
  <si>
    <t>POL79310767</t>
  </si>
  <si>
    <t>AGT14413479</t>
  </si>
  <si>
    <t>CUST10019824</t>
  </si>
  <si>
    <t>Kristine Cooper</t>
  </si>
  <si>
    <t>New Natalie, Rhode Island, 61128</t>
  </si>
  <si>
    <t>POL92654706</t>
  </si>
  <si>
    <t>AGT48143995</t>
  </si>
  <si>
    <t>POL14494138</t>
  </si>
  <si>
    <t>AGT00419177</t>
  </si>
  <si>
    <t>CUST90364876</t>
  </si>
  <si>
    <t>Monica Jones</t>
  </si>
  <si>
    <t>New Kevin, Arizona, 10971</t>
  </si>
  <si>
    <t>POL28345234</t>
  </si>
  <si>
    <t>AGT04993407</t>
  </si>
  <si>
    <t>CUST65424416</t>
  </si>
  <si>
    <t>Colleen Brown</t>
  </si>
  <si>
    <t>Ramosfort, Virginia, 13002</t>
  </si>
  <si>
    <t>POL09869400</t>
  </si>
  <si>
    <t>AGT81512530</t>
  </si>
  <si>
    <t>CUST82139236</t>
  </si>
  <si>
    <t>Dr. Victor Wallace</t>
  </si>
  <si>
    <t>East Jasminside, Illinois, 39272</t>
  </si>
  <si>
    <t>POL35727736</t>
  </si>
  <si>
    <t>AGT17390301</t>
  </si>
  <si>
    <t>POL15832827</t>
  </si>
  <si>
    <t>AGT82628941</t>
  </si>
  <si>
    <t>CUST27217730</t>
  </si>
  <si>
    <t>Brian Lambert</t>
  </si>
  <si>
    <t>New Lindahaven, New Mexico, 84921</t>
  </si>
  <si>
    <t>POL78735988</t>
  </si>
  <si>
    <t>AGT41091244</t>
  </si>
  <si>
    <t>CUST29707490</t>
  </si>
  <si>
    <t>Jacqueline Rogers</t>
  </si>
  <si>
    <t>Port Angelmouth, North Dakota, 73780</t>
  </si>
  <si>
    <t>POL83669063</t>
  </si>
  <si>
    <t>AGT16146674</t>
  </si>
  <si>
    <t>POL96349249</t>
  </si>
  <si>
    <t>AGT11323962</t>
  </si>
  <si>
    <t>CUST79836458</t>
  </si>
  <si>
    <t>Mcclurestad, Minnesota, 04988</t>
  </si>
  <si>
    <t>POL81937503</t>
  </si>
  <si>
    <t>AGT17277870</t>
  </si>
  <si>
    <t>POL14997788</t>
  </si>
  <si>
    <t>AGT50916271</t>
  </si>
  <si>
    <t>POL87207136</t>
  </si>
  <si>
    <t>AGT54608455</t>
  </si>
  <si>
    <t>CUST68109929</t>
  </si>
  <si>
    <t>Michael Parker</t>
  </si>
  <si>
    <t>Maryfort, Alabama, 74108</t>
  </si>
  <si>
    <t>POL21623003</t>
  </si>
  <si>
    <t>AGT11053937</t>
  </si>
  <si>
    <t>CUST76990350</t>
  </si>
  <si>
    <t>Benjamin Parker</t>
  </si>
  <si>
    <t>South Sarah, Kansas, 87842</t>
  </si>
  <si>
    <t>POL76937321</t>
  </si>
  <si>
    <t>AGT96791964</t>
  </si>
  <si>
    <t>CUST35421257</t>
  </si>
  <si>
    <t>Richard Mayo</t>
  </si>
  <si>
    <t>Perezview, Kansas, 49165</t>
  </si>
  <si>
    <t>POL63927157</t>
  </si>
  <si>
    <t>AGT31615555</t>
  </si>
  <si>
    <t>CUST58637584</t>
  </si>
  <si>
    <t>William Johnson</t>
  </si>
  <si>
    <t>New Brian, South Dakota, 45019</t>
  </si>
  <si>
    <t>POL38306907</t>
  </si>
  <si>
    <t>AGT54127925</t>
  </si>
  <si>
    <t>POL96066215</t>
  </si>
  <si>
    <t>AGT41559295</t>
  </si>
  <si>
    <t>POL27371029</t>
  </si>
  <si>
    <t>AGT05930239</t>
  </si>
  <si>
    <t>CUST10966489</t>
  </si>
  <si>
    <t>Kimberly King</t>
  </si>
  <si>
    <t>Meganmouth, Virginia, 93124</t>
  </si>
  <si>
    <t>POL01003100</t>
  </si>
  <si>
    <t>AGT63554768</t>
  </si>
  <si>
    <t>CUST06619029</t>
  </si>
  <si>
    <t>Marie Carter</t>
  </si>
  <si>
    <t>Patelmouth, Rhode Island, 78237</t>
  </si>
  <si>
    <t>POL95259508</t>
  </si>
  <si>
    <t>AGT08573974</t>
  </si>
  <si>
    <t>POL02926047</t>
  </si>
  <si>
    <t>AGT74040468</t>
  </si>
  <si>
    <t>POL65713464</t>
  </si>
  <si>
    <t>AGT31123544</t>
  </si>
  <si>
    <t>CUST11675818</t>
  </si>
  <si>
    <t>Joan Herrera</t>
  </si>
  <si>
    <t>Kellyfort, Massachusetts, 98311</t>
  </si>
  <si>
    <t>POL81358654</t>
  </si>
  <si>
    <t>AGT12724194</t>
  </si>
  <si>
    <t>CUST93489747</t>
  </si>
  <si>
    <t>Ann Thomas</t>
  </si>
  <si>
    <t>Jeannebury, Idaho, 85327</t>
  </si>
  <si>
    <t>POL10125019</t>
  </si>
  <si>
    <t>AGT22308714</t>
  </si>
  <si>
    <t>POL35189508</t>
  </si>
  <si>
    <t>AGT22474760</t>
  </si>
  <si>
    <t>CUST62219285</t>
  </si>
  <si>
    <t>Lisa Martin</t>
  </si>
  <si>
    <t>Tateland, New Jersey, 20456</t>
  </si>
  <si>
    <t>POL42401961</t>
  </si>
  <si>
    <t>AGT28385844</t>
  </si>
  <si>
    <t>CUST08266988</t>
  </si>
  <si>
    <t>Daniel Butler</t>
  </si>
  <si>
    <t>Deannaburgh, New Jersey, 45065</t>
  </si>
  <si>
    <t>POL23979446</t>
  </si>
  <si>
    <t>AGT09505252</t>
  </si>
  <si>
    <t>POL20520484</t>
  </si>
  <si>
    <t>AGT38401521</t>
  </si>
  <si>
    <t>POL83011095</t>
  </si>
  <si>
    <t>AGT87167859</t>
  </si>
  <si>
    <t>CUST58555588</t>
  </si>
  <si>
    <t>Lindsey Lewis</t>
  </si>
  <si>
    <t>West Patrick, North Carolina, 48170</t>
  </si>
  <si>
    <t>POL31358869</t>
  </si>
  <si>
    <t>AGT50355787</t>
  </si>
  <si>
    <t>POL48116183</t>
  </si>
  <si>
    <t>AGT21500742</t>
  </si>
  <si>
    <t>CUST42782916</t>
  </si>
  <si>
    <t>Laura Clay</t>
  </si>
  <si>
    <t>Charlesview, Illinois, 32135</t>
  </si>
  <si>
    <t>POL45492411</t>
  </si>
  <si>
    <t>AGT51115337</t>
  </si>
  <si>
    <t>POL45378265</t>
  </si>
  <si>
    <t>AGT90595229</t>
  </si>
  <si>
    <t>CUST84553673</t>
  </si>
  <si>
    <t>Joseph Allen</t>
  </si>
  <si>
    <t>Kellyfort, New Hampshire, 09727</t>
  </si>
  <si>
    <t>POL28971853</t>
  </si>
  <si>
    <t>AGT42665660</t>
  </si>
  <si>
    <t>CUST47187133</t>
  </si>
  <si>
    <t>Tricia Anderson</t>
  </si>
  <si>
    <t>East Nicole, South Dakota, 70113</t>
  </si>
  <si>
    <t>POL96023706</t>
  </si>
  <si>
    <t>AGT60595923</t>
  </si>
  <si>
    <t>POL55309097</t>
  </si>
  <si>
    <t>AGT29669995</t>
  </si>
  <si>
    <t>CUST09845524</t>
  </si>
  <si>
    <t>Jeremy Ramos</t>
  </si>
  <si>
    <t>Carolynberg, Arkansas, 08271</t>
  </si>
  <si>
    <t>POL35206157</t>
  </si>
  <si>
    <t>AGT04112463</t>
  </si>
  <si>
    <t>CUST79978670</t>
  </si>
  <si>
    <t>Tracey Lyons</t>
  </si>
  <si>
    <t>Dawnburgh, Michigan, 01263</t>
  </si>
  <si>
    <t>POL19547339</t>
  </si>
  <si>
    <t>AGT76851801</t>
  </si>
  <si>
    <t>POL19452120</t>
  </si>
  <si>
    <t>AGT65153747</t>
  </si>
  <si>
    <t>POL64740997</t>
  </si>
  <si>
    <t>AGT08121325</t>
  </si>
  <si>
    <t>CUST79166932</t>
  </si>
  <si>
    <t>Bianca Daniel</t>
  </si>
  <si>
    <t>Candaceburgh, Texas, 07577</t>
  </si>
  <si>
    <t>POL25394718</t>
  </si>
  <si>
    <t>AGT77341413</t>
  </si>
  <si>
    <t>CUST75428036</t>
  </si>
  <si>
    <t>Kevin Brown</t>
  </si>
  <si>
    <t>North Julieside, California, 27655</t>
  </si>
  <si>
    <t>POL59742494</t>
  </si>
  <si>
    <t>AGT96109409</t>
  </si>
  <si>
    <t>CUST46612879</t>
  </si>
  <si>
    <t>Kenneth Rodriguez</t>
  </si>
  <si>
    <t>Port Lancemouth, Oklahoma, 48502</t>
  </si>
  <si>
    <t>POL41162519</t>
  </si>
  <si>
    <t>AGT73870785</t>
  </si>
  <si>
    <t>POL71765111</t>
  </si>
  <si>
    <t>AGT79344890</t>
  </si>
  <si>
    <t>CUST56880167</t>
  </si>
  <si>
    <t>Jim Fox</t>
  </si>
  <si>
    <t>North Renee, Wisconsin, 51661</t>
  </si>
  <si>
    <t>POL05014236</t>
  </si>
  <si>
    <t>AGT79861609</t>
  </si>
  <si>
    <t>CUST56689353</t>
  </si>
  <si>
    <t>Hannah Mercado</t>
  </si>
  <si>
    <t>West Madison, Illinois, 32204</t>
  </si>
  <si>
    <t>POL63274681</t>
  </si>
  <si>
    <t>AGT07107431</t>
  </si>
  <si>
    <t>CUST30957934</t>
  </si>
  <si>
    <t>Andre Black</t>
  </si>
  <si>
    <t>East Michaelmouth, Idaho, 43625</t>
  </si>
  <si>
    <t>POL91516623</t>
  </si>
  <si>
    <t>AGT24336071</t>
  </si>
  <si>
    <t>CUST26587958</t>
  </si>
  <si>
    <t>Stephanie Sandoval</t>
  </si>
  <si>
    <t>South Michelleberg, New Jersey, 93891</t>
  </si>
  <si>
    <t>POL28992652</t>
  </si>
  <si>
    <t>AGT05564365</t>
  </si>
  <si>
    <t>CUST88488520</t>
  </si>
  <si>
    <t>Stephen Cooper</t>
  </si>
  <si>
    <t>Louisburgh, Vermont, 11087</t>
  </si>
  <si>
    <t>POL05708532</t>
  </si>
  <si>
    <t>AGT66644978</t>
  </si>
  <si>
    <t>POL25608418</t>
  </si>
  <si>
    <t>AGT56250166</t>
  </si>
  <si>
    <t>CUST82090464</t>
  </si>
  <si>
    <t>Amanda Brown</t>
  </si>
  <si>
    <t>Websterberg, Vermont, 30186</t>
  </si>
  <si>
    <t>POL34084242</t>
  </si>
  <si>
    <t>AGT32498264</t>
  </si>
  <si>
    <t>CUST38833866</t>
  </si>
  <si>
    <t>Joshua Franklin III</t>
  </si>
  <si>
    <t>North Melissa, Rhode Island, 89973</t>
  </si>
  <si>
    <t>POL49101853</t>
  </si>
  <si>
    <t>AGT48622985</t>
  </si>
  <si>
    <t>CUST44340081</t>
  </si>
  <si>
    <t>Dawn Mann</t>
  </si>
  <si>
    <t>Grayburgh, Illinois, 66688</t>
  </si>
  <si>
    <t>POL24210075</t>
  </si>
  <si>
    <t>AGT53589146</t>
  </si>
  <si>
    <t>CUST04317619</t>
  </si>
  <si>
    <t>North Lauramouth, New York, 33778</t>
  </si>
  <si>
    <t>POL46163995</t>
  </si>
  <si>
    <t>AGT46771711</t>
  </si>
  <si>
    <t>CUST13006395</t>
  </si>
  <si>
    <t>Connie Lee</t>
  </si>
  <si>
    <t>Port Brandontown, Wyoming, 08141</t>
  </si>
  <si>
    <t>POL70221797</t>
  </si>
  <si>
    <t>AGT65187533</t>
  </si>
  <si>
    <t>POL06550384</t>
  </si>
  <si>
    <t>AGT16933390</t>
  </si>
  <si>
    <t>CUST18686353</t>
  </si>
  <si>
    <t>Eric Jones</t>
  </si>
  <si>
    <t>West William, Montana, 77443</t>
  </si>
  <si>
    <t>POL00974449</t>
  </si>
  <si>
    <t>AGT04068198</t>
  </si>
  <si>
    <t>CUST98560807</t>
  </si>
  <si>
    <t>Thomas Rivera PhD</t>
  </si>
  <si>
    <t>New Michael, New York, 96481</t>
  </si>
  <si>
    <t>POL45684772</t>
  </si>
  <si>
    <t>AGT83845705</t>
  </si>
  <si>
    <t>POL49354428</t>
  </si>
  <si>
    <t>AGT99411848</t>
  </si>
  <si>
    <t>CUST55443847</t>
  </si>
  <si>
    <t>Diane Rocha</t>
  </si>
  <si>
    <t>North Joshuaport, Arizona, 50020</t>
  </si>
  <si>
    <t>POL17851408</t>
  </si>
  <si>
    <t>AGT13074375</t>
  </si>
  <si>
    <t>CUST26322745</t>
  </si>
  <si>
    <t>Joseph Rodriguez</t>
  </si>
  <si>
    <t>Lake Abigail, Alabama, 39545</t>
  </si>
  <si>
    <t>POL47707892</t>
  </si>
  <si>
    <t>AGT29866001</t>
  </si>
  <si>
    <t>CUST41268290</t>
  </si>
  <si>
    <t>Megan Hudson</t>
  </si>
  <si>
    <t>North Jasmine, South Dakota, 54421</t>
  </si>
  <si>
    <t>POL56933693</t>
  </si>
  <si>
    <t>AGT39146162</t>
  </si>
  <si>
    <t>POL92491659</t>
  </si>
  <si>
    <t>AGT81173622</t>
  </si>
  <si>
    <t>POL39271824</t>
  </si>
  <si>
    <t>AGT84078348</t>
  </si>
  <si>
    <t>CUST41303481</t>
  </si>
  <si>
    <t>Deborah Reyes</t>
  </si>
  <si>
    <t>Jacksonshire, South Carolina, 04657</t>
  </si>
  <si>
    <t>POL35251275</t>
  </si>
  <si>
    <t>AGT26724099</t>
  </si>
  <si>
    <t>POL02082012</t>
  </si>
  <si>
    <t>AGT81799707</t>
  </si>
  <si>
    <t>CUST86867912</t>
  </si>
  <si>
    <t>Jeffrey Ruiz</t>
  </si>
  <si>
    <t>New Jennaburgh, Pennsylvania, 08337</t>
  </si>
  <si>
    <t>POL88789148</t>
  </si>
  <si>
    <t>AGT83891863</t>
  </si>
  <si>
    <t>CUST49236023</t>
  </si>
  <si>
    <t>Nicole Hardy</t>
  </si>
  <si>
    <t>Houseport, Maine, 82136</t>
  </si>
  <si>
    <t>POL00638794</t>
  </si>
  <si>
    <t>AGT04851096</t>
  </si>
  <si>
    <t>CUST13120356</t>
  </si>
  <si>
    <t>Brian Zuniga</t>
  </si>
  <si>
    <t>Robertsview, Alabama, 66758</t>
  </si>
  <si>
    <t>POL64302284</t>
  </si>
  <si>
    <t>AGT41104484</t>
  </si>
  <si>
    <t>POL22301304</t>
  </si>
  <si>
    <t>AGT33015436</t>
  </si>
  <si>
    <t>CUST92381290</t>
  </si>
  <si>
    <t>John Shields</t>
  </si>
  <si>
    <t>Courtneyfort, New York, 52753</t>
  </si>
  <si>
    <t>POL81192447</t>
  </si>
  <si>
    <t>AGT87256601</t>
  </si>
  <si>
    <t>POL00348397</t>
  </si>
  <si>
    <t>AGT44712112</t>
  </si>
  <si>
    <t>CUST83723227</t>
  </si>
  <si>
    <t>Keith Manning</t>
  </si>
  <si>
    <t>Andersonshire, Kentucky, 60815</t>
  </si>
  <si>
    <t>POL78322093</t>
  </si>
  <si>
    <t>AGT75518583</t>
  </si>
  <si>
    <t>CUST90831097</t>
  </si>
  <si>
    <t>Pam Scott</t>
  </si>
  <si>
    <t>Smithstad, Arizona, 44883</t>
  </si>
  <si>
    <t>POL38343188</t>
  </si>
  <si>
    <t>AGT81450492</t>
  </si>
  <si>
    <t>POL63829204</t>
  </si>
  <si>
    <t>AGT26101789</t>
  </si>
  <si>
    <t>CUST77980713</t>
  </si>
  <si>
    <t>Ricky Andrews</t>
  </si>
  <si>
    <t>East Laura, Michigan, 63006</t>
  </si>
  <si>
    <t>POL06464463</t>
  </si>
  <si>
    <t>AGT25850868</t>
  </si>
  <si>
    <t>CUST59780961</t>
  </si>
  <si>
    <t>Justin Riley</t>
  </si>
  <si>
    <t>Stephaniestad, Connecticut, 55563</t>
  </si>
  <si>
    <t>POL87833198</t>
  </si>
  <si>
    <t>AGT60221008</t>
  </si>
  <si>
    <t>CUST98348345</t>
  </si>
  <si>
    <t>David Anderson</t>
  </si>
  <si>
    <t>South Catherineburgh, Tennessee, 67315</t>
  </si>
  <si>
    <t>POL02410052</t>
  </si>
  <si>
    <t>AGT46639984</t>
  </si>
  <si>
    <t>POL17867765</t>
  </si>
  <si>
    <t>AGT82559211</t>
  </si>
  <si>
    <t>POL16461308</t>
  </si>
  <si>
    <t>AGT21637706</t>
  </si>
  <si>
    <t>CUST89978032</t>
  </si>
  <si>
    <t>Dorothy Wood</t>
  </si>
  <si>
    <t>Lake Wesley, Utah, 65225</t>
  </si>
  <si>
    <t>POL40922873</t>
  </si>
  <si>
    <t>AGT46313429</t>
  </si>
  <si>
    <t>POL72956351</t>
  </si>
  <si>
    <t>AGT88015930</t>
  </si>
  <si>
    <t>POL61367608</t>
  </si>
  <si>
    <t>AGT09342661</t>
  </si>
  <si>
    <t>CUST24433893</t>
  </si>
  <si>
    <t>Samuel Jones</t>
  </si>
  <si>
    <t>Hillton, Connecticut, 61837</t>
  </si>
  <si>
    <t>POL55253594</t>
  </si>
  <si>
    <t>AGT69820767</t>
  </si>
  <si>
    <t>POL83633099</t>
  </si>
  <si>
    <t>AGT19195332</t>
  </si>
  <si>
    <t>CUST36507345</t>
  </si>
  <si>
    <t>Brandon Adams</t>
  </si>
  <si>
    <t>Boltonburgh, Arizona, 20944</t>
  </si>
  <si>
    <t>POL59177631</t>
  </si>
  <si>
    <t>AGT94393892</t>
  </si>
  <si>
    <t>POL07768534</t>
  </si>
  <si>
    <t>AGT35586462</t>
  </si>
  <si>
    <t>CUST14150053</t>
  </si>
  <si>
    <t>Michael Mitchell</t>
  </si>
  <si>
    <t>North Michaelfort, New Jersey, 50769</t>
  </si>
  <si>
    <t>POL43978572</t>
  </si>
  <si>
    <t>AGT59570266</t>
  </si>
  <si>
    <t>POL25517652</t>
  </si>
  <si>
    <t>AGT18178442</t>
  </si>
  <si>
    <t>POL95423471</t>
  </si>
  <si>
    <t>AGT11840076</t>
  </si>
  <si>
    <t>CUST94537086</t>
  </si>
  <si>
    <t>Rebecca Hansen</t>
  </si>
  <si>
    <t>Nathanfort, South Carolina, 30444</t>
  </si>
  <si>
    <t>POL54437917</t>
  </si>
  <si>
    <t>AGT28073266</t>
  </si>
  <si>
    <t>CUST31991535</t>
  </si>
  <si>
    <t>Kevin Evans</t>
  </si>
  <si>
    <t>South Ruben, Missouri, 23898</t>
  </si>
  <si>
    <t>POL77439955</t>
  </si>
  <si>
    <t>AGT94871494</t>
  </si>
  <si>
    <t>POL59124038</t>
  </si>
  <si>
    <t>AGT75824962</t>
  </si>
  <si>
    <t>POL63446191</t>
  </si>
  <si>
    <t>AGT14457211</t>
  </si>
  <si>
    <t>CUST01691078</t>
  </si>
  <si>
    <t>Alicia Zhang</t>
  </si>
  <si>
    <t>Mooremouth, Michigan, 06407</t>
  </si>
  <si>
    <t>POL51620232</t>
  </si>
  <si>
    <t>AGT03089985</t>
  </si>
  <si>
    <t>POL33615352</t>
  </si>
  <si>
    <t>AGT43719737</t>
  </si>
  <si>
    <t>POL37652928</t>
  </si>
  <si>
    <t>AGT42420443</t>
  </si>
  <si>
    <t>CUST20442550</t>
  </si>
  <si>
    <t>Raymond Rogers</t>
  </si>
  <si>
    <t>Nicholastown, Massachusetts, 11169</t>
  </si>
  <si>
    <t>POL45056410</t>
  </si>
  <si>
    <t>AGT12047708</t>
  </si>
  <si>
    <t>POL78604269</t>
  </si>
  <si>
    <t>AGT13720315</t>
  </si>
  <si>
    <t>CUST21236193</t>
  </si>
  <si>
    <t>Heather Morris</t>
  </si>
  <si>
    <t>Griffinhaven, Nevada, 27637</t>
  </si>
  <si>
    <t>POL53955100</t>
  </si>
  <si>
    <t>AGT09345111</t>
  </si>
  <si>
    <t>POL75665661</t>
  </si>
  <si>
    <t>AGT21926359</t>
  </si>
  <si>
    <t>POL68942748</t>
  </si>
  <si>
    <t>AGT82942365</t>
  </si>
  <si>
    <t>POL78506700</t>
  </si>
  <si>
    <t>AGT38030592</t>
  </si>
  <si>
    <t>CUST17130339</t>
  </si>
  <si>
    <t>Daniel Luna</t>
  </si>
  <si>
    <t>East Kimberlystad, Florida, 07845</t>
  </si>
  <si>
    <t>POL60496337</t>
  </si>
  <si>
    <t>AGT65005869</t>
  </si>
  <si>
    <t>POL42785158</t>
  </si>
  <si>
    <t>AGT80410773</t>
  </si>
  <si>
    <t>CUST19543662</t>
  </si>
  <si>
    <t>Amanda Foster</t>
  </si>
  <si>
    <t>Port Morgan, South Dakota, 36247</t>
  </si>
  <si>
    <t>POL58128936</t>
  </si>
  <si>
    <t>AGT60816190</t>
  </si>
  <si>
    <t>POL77295889</t>
  </si>
  <si>
    <t>AGT85658830</t>
  </si>
  <si>
    <t>POL35769314</t>
  </si>
  <si>
    <t>AGT31944289</t>
  </si>
  <si>
    <t>CUST47821240</t>
  </si>
  <si>
    <t>Nina Reyes</t>
  </si>
  <si>
    <t>East Robert, Texas, 38517</t>
  </si>
  <si>
    <t>POL53266235</t>
  </si>
  <si>
    <t>AGT03994448</t>
  </si>
  <si>
    <t>CUST74415498</t>
  </si>
  <si>
    <t>Kimberly Sanchez</t>
  </si>
  <si>
    <t>Rothberg, Texas, 71874</t>
  </si>
  <si>
    <t>POL98604785</t>
  </si>
  <si>
    <t>AGT07096555</t>
  </si>
  <si>
    <t>CUST22210220</t>
  </si>
  <si>
    <t>Cathy Anderson</t>
  </si>
  <si>
    <t>Morrisonside, Oregon, 35511</t>
  </si>
  <si>
    <t>POL38268987</t>
  </si>
  <si>
    <t>AGT34212222</t>
  </si>
  <si>
    <t>CUST84146717</t>
  </si>
  <si>
    <t>Jennifer Strong</t>
  </si>
  <si>
    <t>Sotohaven, Oregon, 34720</t>
  </si>
  <si>
    <t>POL37412181</t>
  </si>
  <si>
    <t>AGT25592958</t>
  </si>
  <si>
    <t>CUST54414917</t>
  </si>
  <si>
    <t>Amanda Burton</t>
  </si>
  <si>
    <t>North Brandon, New Mexico, 66197</t>
  </si>
  <si>
    <t>POL94407943</t>
  </si>
  <si>
    <t>AGT16870877</t>
  </si>
  <si>
    <t>CUST36284430</t>
  </si>
  <si>
    <t>Adam Murray</t>
  </si>
  <si>
    <t>East Daniellechester, Kansas, 41790</t>
  </si>
  <si>
    <t>POL64674789</t>
  </si>
  <si>
    <t>AGT43790702</t>
  </si>
  <si>
    <t>CUST05108186</t>
  </si>
  <si>
    <t>Kevin Schneider</t>
  </si>
  <si>
    <t>Rodriguezborough, North Dakota, 83411</t>
  </si>
  <si>
    <t>POL97321987</t>
  </si>
  <si>
    <t>AGT91886108</t>
  </si>
  <si>
    <t>CUST06243143</t>
  </si>
  <si>
    <t>Jeff Greer</t>
  </si>
  <si>
    <t>Lisashire, Alaska, 21811</t>
  </si>
  <si>
    <t>POL84330752</t>
  </si>
  <si>
    <t>AGT45768219</t>
  </si>
  <si>
    <t>CUST98748320</t>
  </si>
  <si>
    <t>David Lawson</t>
  </si>
  <si>
    <t>Dianachester, Maine, 83485</t>
  </si>
  <si>
    <t>POL91241306</t>
  </si>
  <si>
    <t>AGT74213544</t>
  </si>
  <si>
    <t>CUST12356539</t>
  </si>
  <si>
    <t>Sullivanbury, Oklahoma, 43667</t>
  </si>
  <si>
    <t>POL74355179</t>
  </si>
  <si>
    <t>AGT92545717</t>
  </si>
  <si>
    <t>POL36025605</t>
  </si>
  <si>
    <t>AGT22690008</t>
  </si>
  <si>
    <t>CUST85322984</t>
  </si>
  <si>
    <t>Kaylee Melton</t>
  </si>
  <si>
    <t>West Adamville, Ohio, 56524</t>
  </si>
  <si>
    <t>POL08580196</t>
  </si>
  <si>
    <t>AGT37287894</t>
  </si>
  <si>
    <t>POL17568774</t>
  </si>
  <si>
    <t>AGT03733743</t>
  </si>
  <si>
    <t>CUST57878535</t>
  </si>
  <si>
    <t>Brandi Young</t>
  </si>
  <si>
    <t>Port Christopherton, Washington, 30486</t>
  </si>
  <si>
    <t>POL44317279</t>
  </si>
  <si>
    <t>AGT73116995</t>
  </si>
  <si>
    <t>POL96221318</t>
  </si>
  <si>
    <t>AGT29547199</t>
  </si>
  <si>
    <t>CUST72652198</t>
  </si>
  <si>
    <t>Mark Harris</t>
  </si>
  <si>
    <t>East Kelly, Kansas, 97709</t>
  </si>
  <si>
    <t>POL04317062</t>
  </si>
  <si>
    <t>AGT78768111</t>
  </si>
  <si>
    <t>POL28853856</t>
  </si>
  <si>
    <t>AGT00348040</t>
  </si>
  <si>
    <t>POL60803243</t>
  </si>
  <si>
    <t>AGT89587093</t>
  </si>
  <si>
    <t>POL09886051</t>
  </si>
  <si>
    <t>AGT47958144</t>
  </si>
  <si>
    <t>CUST45192084</t>
  </si>
  <si>
    <t>Marissa Gonzalez</t>
  </si>
  <si>
    <t>Charlesfurt, Ohio, 14191</t>
  </si>
  <si>
    <t>POL15165645</t>
  </si>
  <si>
    <t>AGT64752630</t>
  </si>
  <si>
    <t>CUST74253851</t>
  </si>
  <si>
    <t>Rick Davis</t>
  </si>
  <si>
    <t>South Deanbury, Wisconsin, 25812</t>
  </si>
  <si>
    <t>POL11319886</t>
  </si>
  <si>
    <t>AGT24077019</t>
  </si>
  <si>
    <t>CUST31049765</t>
  </si>
  <si>
    <t>Dana Wells</t>
  </si>
  <si>
    <t>Timothyport, Alabama, 36644</t>
  </si>
  <si>
    <t>POL03268061</t>
  </si>
  <si>
    <t>AGT27921814</t>
  </si>
  <si>
    <t>POL25304698</t>
  </si>
  <si>
    <t>AGT56831474</t>
  </si>
  <si>
    <t>CUST67112766</t>
  </si>
  <si>
    <t>Tina Gibson</t>
  </si>
  <si>
    <t>Washingtonview, Louisiana, 40912</t>
  </si>
  <si>
    <t>POL50904690</t>
  </si>
  <si>
    <t>AGT54847848</t>
  </si>
  <si>
    <t>CUST66233935</t>
  </si>
  <si>
    <t>Thomas Patterson</t>
  </si>
  <si>
    <t>Nicolehaven, Virginia, 47577</t>
  </si>
  <si>
    <t>POL17678286</t>
  </si>
  <si>
    <t>AGT88135501</t>
  </si>
  <si>
    <t>CUST80460923</t>
  </si>
  <si>
    <t>Joshua Greene</t>
  </si>
  <si>
    <t>Lindseymouth, Oklahoma, 56601</t>
  </si>
  <si>
    <t>POL85663411</t>
  </si>
  <si>
    <t>AGT52566156</t>
  </si>
  <si>
    <t>POL61913458</t>
  </si>
  <si>
    <t>AGT81983266</t>
  </si>
  <si>
    <t>CUST59906579</t>
  </si>
  <si>
    <t>Kimberly Graham</t>
  </si>
  <si>
    <t>New David, Oklahoma, 33442</t>
  </si>
  <si>
    <t>POL74008524</t>
  </si>
  <si>
    <t>AGT12170561</t>
  </si>
  <si>
    <t>POL09122433</t>
  </si>
  <si>
    <t>AGT93163172</t>
  </si>
  <si>
    <t>CUST80947233</t>
  </si>
  <si>
    <t>Ann Scott</t>
  </si>
  <si>
    <t>South Rachel, Colorado, 05547</t>
  </si>
  <si>
    <t>POL84935714</t>
  </si>
  <si>
    <t>AGT00307009</t>
  </si>
  <si>
    <t>CUST91204941</t>
  </si>
  <si>
    <t>Kathryn Williams</t>
  </si>
  <si>
    <t>Monicaton, Tennessee, 10210</t>
  </si>
  <si>
    <t>POL21013410</t>
  </si>
  <si>
    <t>AGT19540993</t>
  </si>
  <si>
    <t>CUST39549313</t>
  </si>
  <si>
    <t>Jason Thompson</t>
  </si>
  <si>
    <t>Robertshire, Tennessee, 31397</t>
  </si>
  <si>
    <t>POL30619857</t>
  </si>
  <si>
    <t>AGT38876336</t>
  </si>
  <si>
    <t>CUST56207034</t>
  </si>
  <si>
    <t>Abigail Montoya MD</t>
  </si>
  <si>
    <t>Petersonstad, Oregon, 79114</t>
  </si>
  <si>
    <t>POL10208981</t>
  </si>
  <si>
    <t>AGT18338674</t>
  </si>
  <si>
    <t>CUST34955941</t>
  </si>
  <si>
    <t>Jeffrey Savage</t>
  </si>
  <si>
    <t>Port Kristamouth, Kentucky, 05058</t>
  </si>
  <si>
    <t>POL28107867</t>
  </si>
  <si>
    <t>AGT08341305</t>
  </si>
  <si>
    <t>CUST20570615</t>
  </si>
  <si>
    <t>Derrick Beck</t>
  </si>
  <si>
    <t>West Elijahside, Nevada, 53804</t>
  </si>
  <si>
    <t>POL45269265</t>
  </si>
  <si>
    <t>AGT38826618</t>
  </si>
  <si>
    <t>POL81550647</t>
  </si>
  <si>
    <t>AGT68107880</t>
  </si>
  <si>
    <t>CUST11362327</t>
  </si>
  <si>
    <t>Jonathon Spence</t>
  </si>
  <si>
    <t>Matthewborough, Minnesota, 57432</t>
  </si>
  <si>
    <t>POL99672508</t>
  </si>
  <si>
    <t>AGT91217181</t>
  </si>
  <si>
    <t>CUST71115981</t>
  </si>
  <si>
    <t>Erica Myers</t>
  </si>
  <si>
    <t>Lake Stephenstad, Kansas, 88050</t>
  </si>
  <si>
    <t>POL13287986</t>
  </si>
  <si>
    <t>AGT79843902</t>
  </si>
  <si>
    <t>CUST78457687</t>
  </si>
  <si>
    <t>Natalie Acevedo</t>
  </si>
  <si>
    <t>Douglasfort, New Mexico, 51240</t>
  </si>
  <si>
    <t>POL40270611</t>
  </si>
  <si>
    <t>AGT78528414</t>
  </si>
  <si>
    <t>POL90263618</t>
  </si>
  <si>
    <t>AGT27406281</t>
  </si>
  <si>
    <t>CUST42820015</t>
  </si>
  <si>
    <t>Karen Calderon</t>
  </si>
  <si>
    <t>Hillside, Utah, 56456</t>
  </si>
  <si>
    <t>POL98434828</t>
  </si>
  <si>
    <t>AGT97870147</t>
  </si>
  <si>
    <t>CUST52700712</t>
  </si>
  <si>
    <t>Danielle Martin</t>
  </si>
  <si>
    <t>Port Joyce, Illinois, 62094</t>
  </si>
  <si>
    <t>POL81122472</t>
  </si>
  <si>
    <t>AGT05803055</t>
  </si>
  <si>
    <t>POL71538226</t>
  </si>
  <si>
    <t>AGT69874293</t>
  </si>
  <si>
    <t>CUST47582904</t>
  </si>
  <si>
    <t>Kaitlyn Gallagher</t>
  </si>
  <si>
    <t>Millerstad, Indiana, 88497</t>
  </si>
  <si>
    <t>POL96606923</t>
  </si>
  <si>
    <t>AGT93130750</t>
  </si>
  <si>
    <t>POL30804068</t>
  </si>
  <si>
    <t>AGT74078597</t>
  </si>
  <si>
    <t>CUST02350229</t>
  </si>
  <si>
    <t>Brandi Simmons</t>
  </si>
  <si>
    <t>South Meghan, Kentucky, 02388</t>
  </si>
  <si>
    <t>POL21795687</t>
  </si>
  <si>
    <t>AGT37350228</t>
  </si>
  <si>
    <t>CUST62652225</t>
  </si>
  <si>
    <t>James Powell</t>
  </si>
  <si>
    <t>Wareland, Colorado, 93226</t>
  </si>
  <si>
    <t>POL67043142</t>
  </si>
  <si>
    <t>AGT95764320</t>
  </si>
  <si>
    <t>POL20843719</t>
  </si>
  <si>
    <t>AGT50087054</t>
  </si>
  <si>
    <t>CUST28330638</t>
  </si>
  <si>
    <t>Megan Rivera</t>
  </si>
  <si>
    <t>West Markstad, Nevada, 55265</t>
  </si>
  <si>
    <t>POL04677379</t>
  </si>
  <si>
    <t>AGT56311202</t>
  </si>
  <si>
    <t>CUST41756964</t>
  </si>
  <si>
    <t>Chad Barker</t>
  </si>
  <si>
    <t>Johnchester, North Carolina, 48859</t>
  </si>
  <si>
    <t>POL18917162</t>
  </si>
  <si>
    <t>AGT70082049</t>
  </si>
  <si>
    <t>CUST62042930</t>
  </si>
  <si>
    <t>Timothy Garcia</t>
  </si>
  <si>
    <t>Whiteport, Ohio, 77713</t>
  </si>
  <si>
    <t>POL34147644</t>
  </si>
  <si>
    <t>AGT17016347</t>
  </si>
  <si>
    <t>CUST48850257</t>
  </si>
  <si>
    <t>Lisa Barajas</t>
  </si>
  <si>
    <t>West Dan, Massachusetts, 32732</t>
  </si>
  <si>
    <t>POL17357252</t>
  </si>
  <si>
    <t>AGT19506228</t>
  </si>
  <si>
    <t>POL82401042</t>
  </si>
  <si>
    <t>AGT56468822</t>
  </si>
  <si>
    <t>CUST02084185</t>
  </si>
  <si>
    <t>William Hunter</t>
  </si>
  <si>
    <t>Rayland, Connecticut, 23654</t>
  </si>
  <si>
    <t>POL33064834</t>
  </si>
  <si>
    <t>AGT21680104</t>
  </si>
  <si>
    <t>CUST02855939</t>
  </si>
  <si>
    <t>Jennifer Meyer</t>
  </si>
  <si>
    <t>Nicholasbury, North Dakota, 11046</t>
  </si>
  <si>
    <t>POL72182223</t>
  </si>
  <si>
    <t>AGT79093635</t>
  </si>
  <si>
    <t>CUST82710023</t>
  </si>
  <si>
    <t>Sarah Brown</t>
  </si>
  <si>
    <t>South Catherinemouth, Georgia, 20257</t>
  </si>
  <si>
    <t>POL83477672</t>
  </si>
  <si>
    <t>AGT97064246</t>
  </si>
  <si>
    <t>CUST99294379</t>
  </si>
  <si>
    <t>Jessica Palmer</t>
  </si>
  <si>
    <t>Lake Luis, Washington, 58284</t>
  </si>
  <si>
    <t>POL97831639</t>
  </si>
  <si>
    <t>AGT91783202</t>
  </si>
  <si>
    <t>POL89665327</t>
  </si>
  <si>
    <t>AGT89152710</t>
  </si>
  <si>
    <t>POL39957242</t>
  </si>
  <si>
    <t>AGT91902175</t>
  </si>
  <si>
    <t>POL12475138</t>
  </si>
  <si>
    <t>AGT74293002</t>
  </si>
  <si>
    <t>CUST49330658</t>
  </si>
  <si>
    <t>Paul Choi</t>
  </si>
  <si>
    <t>Aaronside, Utah, 16899</t>
  </si>
  <si>
    <t>POL83165381</t>
  </si>
  <si>
    <t>AGT70183878</t>
  </si>
  <si>
    <t>CUST09336650</t>
  </si>
  <si>
    <t>Grant Hall</t>
  </si>
  <si>
    <t>Courtneymouth, Idaho, 95684</t>
  </si>
  <si>
    <t>POL23599244</t>
  </si>
  <si>
    <t>AGT01486373</t>
  </si>
  <si>
    <t>CUST05270166</t>
  </si>
  <si>
    <t>Wolfmouth, New Jersey, 40016</t>
  </si>
  <si>
    <t>POL08738740</t>
  </si>
  <si>
    <t>AGT89577600</t>
  </si>
  <si>
    <t>CUST12072688</t>
  </si>
  <si>
    <t>James Reyes</t>
  </si>
  <si>
    <t>North Josephbury, Montana, 03392</t>
  </si>
  <si>
    <t>POL28550299</t>
  </si>
  <si>
    <t>AGT25337786</t>
  </si>
  <si>
    <t>CUST06959252</t>
  </si>
  <si>
    <t>Hollyburgh, Michigan, 06216</t>
  </si>
  <si>
    <t>POL58185281</t>
  </si>
  <si>
    <t>AGT25696620</t>
  </si>
  <si>
    <t>POL30201413</t>
  </si>
  <si>
    <t>AGT49680007</t>
  </si>
  <si>
    <t>CUST24728418</t>
  </si>
  <si>
    <t>Brittany Hoffman</t>
  </si>
  <si>
    <t>Lake Raymond, Vermont, 23284</t>
  </si>
  <si>
    <t>POL53040094</t>
  </si>
  <si>
    <t>AGT83182603</t>
  </si>
  <si>
    <t>POL72517283</t>
  </si>
  <si>
    <t>AGT08253010</t>
  </si>
  <si>
    <t>CUST08813866</t>
  </si>
  <si>
    <t>Jacob Dudley</t>
  </si>
  <si>
    <t>West Jamiefort, Arkansas, 28712</t>
  </si>
  <si>
    <t>POL31362262</t>
  </si>
  <si>
    <t>AGT62635303</t>
  </si>
  <si>
    <t>CUST38662751</t>
  </si>
  <si>
    <t>Dawn Thomas</t>
  </si>
  <si>
    <t>New Dan, Utah, 03171</t>
  </si>
  <si>
    <t>POL56961629</t>
  </si>
  <si>
    <t>AGT70599470</t>
  </si>
  <si>
    <t>CUST41669791</t>
  </si>
  <si>
    <t>Theresa Henderson</t>
  </si>
  <si>
    <t>New Ronnie, Kentucky, 43483</t>
  </si>
  <si>
    <t>POL89072031</t>
  </si>
  <si>
    <t>AGT66406073</t>
  </si>
  <si>
    <t>CUST96709554</t>
  </si>
  <si>
    <t>Paul Kaiser</t>
  </si>
  <si>
    <t>Mossfurt, New Jersey, 60032</t>
  </si>
  <si>
    <t>POL19058769</t>
  </si>
  <si>
    <t>AGT29399240</t>
  </si>
  <si>
    <t>CUST64208709</t>
  </si>
  <si>
    <t>Deniseview, Kentucky, 44649</t>
  </si>
  <si>
    <t>POL76432131</t>
  </si>
  <si>
    <t>AGT88512728</t>
  </si>
  <si>
    <t>CUST26778230</t>
  </si>
  <si>
    <t>Theresa Hernandez</t>
  </si>
  <si>
    <t>East Dawn, Arkansas, 31882</t>
  </si>
  <si>
    <t>POL40541993</t>
  </si>
  <si>
    <t>AGT54739971</t>
  </si>
  <si>
    <t>CUST22906487</t>
  </si>
  <si>
    <t>Vanessa Romero</t>
  </si>
  <si>
    <t>Robertfort, Nevada, 59578</t>
  </si>
  <si>
    <t>POL06553987</t>
  </si>
  <si>
    <t>AGT10089719</t>
  </si>
  <si>
    <t>CUST85068425</t>
  </si>
  <si>
    <t>Aaron Byrd</t>
  </si>
  <si>
    <t>Jonathanhaven, New Mexico, 85499</t>
  </si>
  <si>
    <t>POL43471833</t>
  </si>
  <si>
    <t>AGT94545406</t>
  </si>
  <si>
    <t>CUST69404737</t>
  </si>
  <si>
    <t>Jeremy Porter</t>
  </si>
  <si>
    <t>North Bobbyton, California, 92223</t>
  </si>
  <si>
    <t>POL30568906</t>
  </si>
  <si>
    <t>AGT18766164</t>
  </si>
  <si>
    <t>CUST94440051</t>
  </si>
  <si>
    <t>Jessica Miller MD</t>
  </si>
  <si>
    <t>Mayerburgh, Missouri, 13667</t>
  </si>
  <si>
    <t>POL61062551</t>
  </si>
  <si>
    <t>AGT41700485</t>
  </si>
  <si>
    <t>CUST63507643</t>
  </si>
  <si>
    <t>Lynn Madden</t>
  </si>
  <si>
    <t>Port Bryan, South Carolina, 37979</t>
  </si>
  <si>
    <t>POL13412239</t>
  </si>
  <si>
    <t>AGT97836682</t>
  </si>
  <si>
    <t>CUST35355567</t>
  </si>
  <si>
    <t>Elizabeth Taylor</t>
  </si>
  <si>
    <t>North Heatherfort, Illinois, 69970</t>
  </si>
  <si>
    <t>POL84917275</t>
  </si>
  <si>
    <t>AGT72044534</t>
  </si>
  <si>
    <t>POL01471307</t>
  </si>
  <si>
    <t>AGT11216518</t>
  </si>
  <si>
    <t>CUST64034272</t>
  </si>
  <si>
    <t>Jean Sanders</t>
  </si>
  <si>
    <t>Cynthiatown, Arkansas, 44483</t>
  </si>
  <si>
    <t>POL66215442</t>
  </si>
  <si>
    <t>AGT03755562</t>
  </si>
  <si>
    <t>CUST51776470</t>
  </si>
  <si>
    <t>Kurt George</t>
  </si>
  <si>
    <t>Wagnerfort, Illinois, 39525</t>
  </si>
  <si>
    <t>POL72579941</t>
  </si>
  <si>
    <t>AGT12015932</t>
  </si>
  <si>
    <t>POL24185779</t>
  </si>
  <si>
    <t>AGT74649784</t>
  </si>
  <si>
    <t>CUST84694293</t>
  </si>
  <si>
    <t>Caitlin Williams</t>
  </si>
  <si>
    <t>Hamiltontown, New Hampshire, 54613</t>
  </si>
  <si>
    <t>POL46142999</t>
  </si>
  <si>
    <t>AGT96724565</t>
  </si>
  <si>
    <t>CUST69980952</t>
  </si>
  <si>
    <t>Rhonda Johnson</t>
  </si>
  <si>
    <t>Port Paulborough, Hawaii, 41956</t>
  </si>
  <si>
    <t>POL31435265</t>
  </si>
  <si>
    <t>AGT41880702</t>
  </si>
  <si>
    <t>POL64845458</t>
  </si>
  <si>
    <t>AGT23533748</t>
  </si>
  <si>
    <t>CUST78501377</t>
  </si>
  <si>
    <t>Heather Cherry</t>
  </si>
  <si>
    <t>Esparzaville, South Dakota, 90985</t>
  </si>
  <si>
    <t>POL62254331</t>
  </si>
  <si>
    <t>AGT31921827</t>
  </si>
  <si>
    <t>POL80333003</t>
  </si>
  <si>
    <t>AGT90030803</t>
  </si>
  <si>
    <t>CUST74841376</t>
  </si>
  <si>
    <t>Brian Lynch</t>
  </si>
  <si>
    <t>Parrishburgh, Tennessee, 17475</t>
  </si>
  <si>
    <t>POL53944841</t>
  </si>
  <si>
    <t>AGT28512415</t>
  </si>
  <si>
    <t>POL77060064</t>
  </si>
  <si>
    <t>AGT78938970</t>
  </si>
  <si>
    <t>POL16834109</t>
  </si>
  <si>
    <t>AGT06143422</t>
  </si>
  <si>
    <t>POL09102792</t>
  </si>
  <si>
    <t>AGT98806102</t>
  </si>
  <si>
    <t>CUST38807396</t>
  </si>
  <si>
    <t>Todd Jones</t>
  </si>
  <si>
    <t>Davidbury, Connecticut, 24072</t>
  </si>
  <si>
    <t>POL44368624</t>
  </si>
  <si>
    <t>AGT07195389</t>
  </si>
  <si>
    <t>CUST15581534</t>
  </si>
  <si>
    <t>Jennifer Soto</t>
  </si>
  <si>
    <t>Deanborough, Vermont, 26007</t>
  </si>
  <si>
    <t>POL92557558</t>
  </si>
  <si>
    <t>AGT73465282</t>
  </si>
  <si>
    <t>CUST27723093</t>
  </si>
  <si>
    <t>Theresa Bush</t>
  </si>
  <si>
    <t>Sheltonchester, North Carolina, 87077</t>
  </si>
  <si>
    <t>POL99575360</t>
  </si>
  <si>
    <t>AGT06991321</t>
  </si>
  <si>
    <t>POL91394495</t>
  </si>
  <si>
    <t>AGT51549884</t>
  </si>
  <si>
    <t>CUST02632156</t>
  </si>
  <si>
    <t>Gary Rodriguez</t>
  </si>
  <si>
    <t>East Jeremiahmouth, New Jersey, 05210</t>
  </si>
  <si>
    <t>POL68176363</t>
  </si>
  <si>
    <t>AGT60391195</t>
  </si>
  <si>
    <t>CUST44410921</t>
  </si>
  <si>
    <t>Cassandrahaven, Florida, 53655</t>
  </si>
  <si>
    <t>POL45693467</t>
  </si>
  <si>
    <t>AGT34467657</t>
  </si>
  <si>
    <t>POL93065434</t>
  </si>
  <si>
    <t>AGT25453537</t>
  </si>
  <si>
    <t>CUST40676066</t>
  </si>
  <si>
    <t>Katherinehaven, California, 34434</t>
  </si>
  <si>
    <t>POL93493038</t>
  </si>
  <si>
    <t>AGT08418311</t>
  </si>
  <si>
    <t>CUST25664706</t>
  </si>
  <si>
    <t>Kenneth Taylor</t>
  </si>
  <si>
    <t>Blackberg, Nebraska, 45256</t>
  </si>
  <si>
    <t>POL46194153</t>
  </si>
  <si>
    <t>AGT50196363</t>
  </si>
  <si>
    <t>POL34097370</t>
  </si>
  <si>
    <t>AGT80295610</t>
  </si>
  <si>
    <t>CUST83057986</t>
  </si>
  <si>
    <t>Amanda Arnold</t>
  </si>
  <si>
    <t>Cortezfurt, Maine, 16333</t>
  </si>
  <si>
    <t>POL14455215</t>
  </si>
  <si>
    <t>AGT56051280</t>
  </si>
  <si>
    <t>CUST59590365</t>
  </si>
  <si>
    <t>Todd Burton</t>
  </si>
  <si>
    <t>South Jill, Iowa, 86785</t>
  </si>
  <si>
    <t>POL46591798</t>
  </si>
  <si>
    <t>AGT34809817</t>
  </si>
  <si>
    <t>CUST37520176</t>
  </si>
  <si>
    <t>Laura Watts</t>
  </si>
  <si>
    <t>Lake Melanieberg, Alabama, 24295</t>
  </si>
  <si>
    <t>POL41653230</t>
  </si>
  <si>
    <t>AGT39432830</t>
  </si>
  <si>
    <t>CUST28036132</t>
  </si>
  <si>
    <t>Christian Murphy</t>
  </si>
  <si>
    <t>Bergerport, Virginia, 43078</t>
  </si>
  <si>
    <t>POL38732884</t>
  </si>
  <si>
    <t>AGT78153598</t>
  </si>
  <si>
    <t>POL24546559</t>
  </si>
  <si>
    <t>AGT68013029</t>
  </si>
  <si>
    <t>CUST11205379</t>
  </si>
  <si>
    <t>Terri Brown</t>
  </si>
  <si>
    <t>Weaverside, Mississippi, 66854</t>
  </si>
  <si>
    <t>POL88871637</t>
  </si>
  <si>
    <t>AGT60658410</t>
  </si>
  <si>
    <t>CUST87322138</t>
  </si>
  <si>
    <t>Rachel Mills</t>
  </si>
  <si>
    <t>Maxwellburgh, Virginia, 24149</t>
  </si>
  <si>
    <t>POL54898212</t>
  </si>
  <si>
    <t>AGT07358666</t>
  </si>
  <si>
    <t>CUST73141277</t>
  </si>
  <si>
    <t>Debbie Lewis</t>
  </si>
  <si>
    <t>West Seth, Wisconsin, 56895</t>
  </si>
  <si>
    <t>POL83057308</t>
  </si>
  <si>
    <t>AGT52157385</t>
  </si>
  <si>
    <t>POL57420005</t>
  </si>
  <si>
    <t>AGT33064955</t>
  </si>
  <si>
    <t>POL56700369</t>
  </si>
  <si>
    <t>AGT35763743</t>
  </si>
  <si>
    <t>CUST43175295</t>
  </si>
  <si>
    <t>Caitlin Gomez</t>
  </si>
  <si>
    <t>Rebeccachester, Kansas, 27729</t>
  </si>
  <si>
    <t>POL60362943</t>
  </si>
  <si>
    <t>AGT80715603</t>
  </si>
  <si>
    <t>POL64631990</t>
  </si>
  <si>
    <t>AGT79700512</t>
  </si>
  <si>
    <t>CUST88742271</t>
  </si>
  <si>
    <t>Cynthia Hodge</t>
  </si>
  <si>
    <t>Sandraborough, Michigan, 13869</t>
  </si>
  <si>
    <t>POL29802186</t>
  </si>
  <si>
    <t>AGT36127649</t>
  </si>
  <si>
    <t>CUST34407963</t>
  </si>
  <si>
    <t>Michelle Morgan</t>
  </si>
  <si>
    <t>New Danielton, North Carolina, 16098</t>
  </si>
  <si>
    <t>POL11444956</t>
  </si>
  <si>
    <t>AGT67021100</t>
  </si>
  <si>
    <t>CUST70347071</t>
  </si>
  <si>
    <t>Amber Aguilar</t>
  </si>
  <si>
    <t>New Emily, Connecticut, 71724</t>
  </si>
  <si>
    <t>POL11880653</t>
  </si>
  <si>
    <t>AGT85168810</t>
  </si>
  <si>
    <t>CUST90005709</t>
  </si>
  <si>
    <t>Heather Harrison</t>
  </si>
  <si>
    <t>Bowersfurt, Hawaii, 64470</t>
  </si>
  <si>
    <t>POL37985546</t>
  </si>
  <si>
    <t>AGT55291369</t>
  </si>
  <si>
    <t>POL91389692</t>
  </si>
  <si>
    <t>AGT19368023</t>
  </si>
  <si>
    <t>POL02345359</t>
  </si>
  <si>
    <t>AGT58853780</t>
  </si>
  <si>
    <t>POL11298880</t>
  </si>
  <si>
    <t>AGT53005775</t>
  </si>
  <si>
    <t>POL51544429</t>
  </si>
  <si>
    <t>AGT10545918</t>
  </si>
  <si>
    <t>CUST26217841</t>
  </si>
  <si>
    <t>Mrs. Leslie Vargas</t>
  </si>
  <si>
    <t>Gibsonside, South Dakota, 06508</t>
  </si>
  <si>
    <t>POL42545134</t>
  </si>
  <si>
    <t>AGT72217682</t>
  </si>
  <si>
    <t>CUST57313567</t>
  </si>
  <si>
    <t>Wayne Lynch</t>
  </si>
  <si>
    <t>Lake Christopher, Missouri, 74873</t>
  </si>
  <si>
    <t>POL43714068</t>
  </si>
  <si>
    <t>AGT47016827</t>
  </si>
  <si>
    <t>CUST61152485</t>
  </si>
  <si>
    <t>Christopher Carroll</t>
  </si>
  <si>
    <t>New Grant, Montana, 68884</t>
  </si>
  <si>
    <t>POL01953510</t>
  </si>
  <si>
    <t>AGT20609453</t>
  </si>
  <si>
    <t>CUST96283853</t>
  </si>
  <si>
    <t>Lauren Nelson</t>
  </si>
  <si>
    <t>Lake Christinaport, Washington, 20764</t>
  </si>
  <si>
    <t>POL27597307</t>
  </si>
  <si>
    <t>AGT93355318</t>
  </si>
  <si>
    <t>CUST13561615</t>
  </si>
  <si>
    <t>Marcus Stewart</t>
  </si>
  <si>
    <t>Atkinstown, Arizona, 17861</t>
  </si>
  <si>
    <t>POL05204154</t>
  </si>
  <si>
    <t>AGT52971870</t>
  </si>
  <si>
    <t>CUST63486927</t>
  </si>
  <si>
    <t>Brian Kerr</t>
  </si>
  <si>
    <t>Kellyport, Minnesota, 49836</t>
  </si>
  <si>
    <t>POL60886939</t>
  </si>
  <si>
    <t>AGT24206107</t>
  </si>
  <si>
    <t>POL83784194</t>
  </si>
  <si>
    <t>AGT80990756</t>
  </si>
  <si>
    <t>POL33299865</t>
  </si>
  <si>
    <t>AGT71336529</t>
  </si>
  <si>
    <t>CUST95771051</t>
  </si>
  <si>
    <t>Sean English</t>
  </si>
  <si>
    <t>Phillipsstad, Utah, 14321</t>
  </si>
  <si>
    <t>POL95686589</t>
  </si>
  <si>
    <t>AGT04943393</t>
  </si>
  <si>
    <t>POL14684878</t>
  </si>
  <si>
    <t>AGT55471388</t>
  </si>
  <si>
    <t>CUST66425605</t>
  </si>
  <si>
    <t>Jessica Walls</t>
  </si>
  <si>
    <t>West Stacy, Wisconsin, 84883</t>
  </si>
  <si>
    <t>POL44439232</t>
  </si>
  <si>
    <t>AGT54611926</t>
  </si>
  <si>
    <t>CUST72998627</t>
  </si>
  <si>
    <t>Christopher Stephenson</t>
  </si>
  <si>
    <t>Victorberg, Alabama, 33791</t>
  </si>
  <si>
    <t>POL09607120</t>
  </si>
  <si>
    <t>AGT69675361</t>
  </si>
  <si>
    <t>POL13020656</t>
  </si>
  <si>
    <t>AGT07948188</t>
  </si>
  <si>
    <t>POL13266531</t>
  </si>
  <si>
    <t>AGT98128545</t>
  </si>
  <si>
    <t>CUST98761322</t>
  </si>
  <si>
    <t>Melanie Price MD</t>
  </si>
  <si>
    <t>Coxmouth, Maine, 27763</t>
  </si>
  <si>
    <t>POL92010461</t>
  </si>
  <si>
    <t>AGT92373562</t>
  </si>
  <si>
    <t>CUST51816024</t>
  </si>
  <si>
    <t>Jillian Hernandez</t>
  </si>
  <si>
    <t>Lake Tristan, Kansas, 54698</t>
  </si>
  <si>
    <t>POL65612264</t>
  </si>
  <si>
    <t>AGT93664610</t>
  </si>
  <si>
    <t>CUST39846764</t>
  </si>
  <si>
    <t>Matthew Beasley</t>
  </si>
  <si>
    <t>Lake Manuelland, Missouri, 85505</t>
  </si>
  <si>
    <t>POL25690244</t>
  </si>
  <si>
    <t>AGT93999005</t>
  </si>
  <si>
    <t>POL26903492</t>
  </si>
  <si>
    <t>AGT77700590</t>
  </si>
  <si>
    <t>POL76048134</t>
  </si>
  <si>
    <t>AGT52083365</t>
  </si>
  <si>
    <t>CUST10455345</t>
  </si>
  <si>
    <t>Tiffany Smith</t>
  </si>
  <si>
    <t>Port Brian, Michigan, 79363</t>
  </si>
  <si>
    <t>POL61430954</t>
  </si>
  <si>
    <t>AGT08923567</t>
  </si>
  <si>
    <t>CUST31348063</t>
  </si>
  <si>
    <t>Michelle Winters</t>
  </si>
  <si>
    <t>East Jose, New Mexico, 35323</t>
  </si>
  <si>
    <t>POL56211763</t>
  </si>
  <si>
    <t>AGT72014758</t>
  </si>
  <si>
    <t>CUST18147732</t>
  </si>
  <si>
    <t>Chad Cunningham MD</t>
  </si>
  <si>
    <t>West Timothy, Florida, 51873</t>
  </si>
  <si>
    <t>POL09568484</t>
  </si>
  <si>
    <t>AGT04686938</t>
  </si>
  <si>
    <t>CUST38324332</t>
  </si>
  <si>
    <t>Janice Horton</t>
  </si>
  <si>
    <t>Matthewfort, Texas, 12862</t>
  </si>
  <si>
    <t>POL75285626</t>
  </si>
  <si>
    <t>AGT81065381</t>
  </si>
  <si>
    <t>CUST53758771</t>
  </si>
  <si>
    <t>Christine Robbins</t>
  </si>
  <si>
    <t>Andersonstad, New Mexico, 90182</t>
  </si>
  <si>
    <t>POL20839843</t>
  </si>
  <si>
    <t>AGT09076934</t>
  </si>
  <si>
    <t>POL20115045</t>
  </si>
  <si>
    <t>AGT09392561</t>
  </si>
  <si>
    <t>POL42954389</t>
  </si>
  <si>
    <t>AGT84358284</t>
  </si>
  <si>
    <t>POL55660947</t>
  </si>
  <si>
    <t>AGT66971892</t>
  </si>
  <si>
    <t>POL72582020</t>
  </si>
  <si>
    <t>AGT06949855</t>
  </si>
  <si>
    <t>CUST94460812</t>
  </si>
  <si>
    <t>Nathan Harrington</t>
  </si>
  <si>
    <t>Reginamouth, North Carolina, 37338</t>
  </si>
  <si>
    <t>POL21103923</t>
  </si>
  <si>
    <t>AGT19442527</t>
  </si>
  <si>
    <t>CUST63841241</t>
  </si>
  <si>
    <t>Dominic Davis</t>
  </si>
  <si>
    <t>Johnsonport, Ohio, 37002</t>
  </si>
  <si>
    <t>POL53317705</t>
  </si>
  <si>
    <t>AGT40767750</t>
  </si>
  <si>
    <t>POL38146133</t>
  </si>
  <si>
    <t>AGT85358826</t>
  </si>
  <si>
    <t>CUST84041769</t>
  </si>
  <si>
    <t>Beasleyland, Illinois, 63431</t>
  </si>
  <si>
    <t>POL05711191</t>
  </si>
  <si>
    <t>AGT15769069</t>
  </si>
  <si>
    <t>CUST75615977</t>
  </si>
  <si>
    <t>Amber Smith</t>
  </si>
  <si>
    <t>West Travisside, Nebraska, 09361</t>
  </si>
  <si>
    <t>POL89942249</t>
  </si>
  <si>
    <t>AGT63382274</t>
  </si>
  <si>
    <t>CUST66492734</t>
  </si>
  <si>
    <t>West Lesliebury, Wyoming, 06598</t>
  </si>
  <si>
    <t>POL50406144</t>
  </si>
  <si>
    <t>AGT75996071</t>
  </si>
  <si>
    <t>CUST40402385</t>
  </si>
  <si>
    <t>East Shawnside, Mississippi, 86948</t>
  </si>
  <si>
    <t>POL83964879</t>
  </si>
  <si>
    <t>AGT48907897</t>
  </si>
  <si>
    <t>CUST59843637</t>
  </si>
  <si>
    <t>Jose Graham</t>
  </si>
  <si>
    <t>South Aaron, Wyoming, 02305</t>
  </si>
  <si>
    <t>POL92974818</t>
  </si>
  <si>
    <t>AGT31996519</t>
  </si>
  <si>
    <t>POL06264444</t>
  </si>
  <si>
    <t>AGT27145927</t>
  </si>
  <si>
    <t>CUST50344731</t>
  </si>
  <si>
    <t>Katie Stone</t>
  </si>
  <si>
    <t>East Christinatown, Louisiana, 90924</t>
  </si>
  <si>
    <t>POL59775349</t>
  </si>
  <si>
    <t>AGT38431006</t>
  </si>
  <si>
    <t>CUST36740300</t>
  </si>
  <si>
    <t>Crystal Johnston</t>
  </si>
  <si>
    <t>Port Maria, New Jersey, 17915</t>
  </si>
  <si>
    <t>POL00505335</t>
  </si>
  <si>
    <t>AGT38710899</t>
  </si>
  <si>
    <t>POL39463277</t>
  </si>
  <si>
    <t>AGT76167924</t>
  </si>
  <si>
    <t>CUST10292264</t>
  </si>
  <si>
    <t>Kara Rivas</t>
  </si>
  <si>
    <t>Ashleystad, Maryland, 19199</t>
  </si>
  <si>
    <t>POL60601098</t>
  </si>
  <si>
    <t>AGT12364709</t>
  </si>
  <si>
    <t>POL88741326</t>
  </si>
  <si>
    <t>AGT38559920</t>
  </si>
  <si>
    <t>CUST61923494</t>
  </si>
  <si>
    <t>Joseph Cannon</t>
  </si>
  <si>
    <t>Lake Coryfurt, Utah, 17138</t>
  </si>
  <si>
    <t>POL00366536</t>
  </si>
  <si>
    <t>AGT07576278</t>
  </si>
  <si>
    <t>POL91815517</t>
  </si>
  <si>
    <t>AGT31748731</t>
  </si>
  <si>
    <t>POL60169232</t>
  </si>
  <si>
    <t>AGT25590465</t>
  </si>
  <si>
    <t>CUST54167728</t>
  </si>
  <si>
    <t>Alicia Collins</t>
  </si>
  <si>
    <t>Kevinview, Michigan, 35998</t>
  </si>
  <si>
    <t>POL76419582</t>
  </si>
  <si>
    <t>AGT16171276</t>
  </si>
  <si>
    <t>POL93108727</t>
  </si>
  <si>
    <t>AGT60511556</t>
  </si>
  <si>
    <t>CUST10203071</t>
  </si>
  <si>
    <t>South Ryanton, Indiana, 49795</t>
  </si>
  <si>
    <t>POL90492389</t>
  </si>
  <si>
    <t>AGT03392049</t>
  </si>
  <si>
    <t>POL84921954</t>
  </si>
  <si>
    <t>AGT35939387</t>
  </si>
  <si>
    <t>POL43533359</t>
  </si>
  <si>
    <t>AGT45137341</t>
  </si>
  <si>
    <t>CUST39927411</t>
  </si>
  <si>
    <t>Maria Holloway</t>
  </si>
  <si>
    <t>New Johnville, Georgia, 50580</t>
  </si>
  <si>
    <t>POL00285080</t>
  </si>
  <si>
    <t>AGT22671453</t>
  </si>
  <si>
    <t>CUST06521429</t>
  </si>
  <si>
    <t>Daniel Gentry Jr.</t>
  </si>
  <si>
    <t>East Michael, Virginia, 08820</t>
  </si>
  <si>
    <t>POL05753582</t>
  </si>
  <si>
    <t>AGT73509341</t>
  </si>
  <si>
    <t>CUST65082489</t>
  </si>
  <si>
    <t>Mary Williams</t>
  </si>
  <si>
    <t>East Jacobborough, Illinois, 36743</t>
  </si>
  <si>
    <t>POL32975893</t>
  </si>
  <si>
    <t>AGT66152141</t>
  </si>
  <si>
    <t>CUST77867553</t>
  </si>
  <si>
    <t>Port Jay, Pennsylvania, 79876</t>
  </si>
  <si>
    <t>POL61963636</t>
  </si>
  <si>
    <t>AGT98096158</t>
  </si>
  <si>
    <t>CUST55722474</t>
  </si>
  <si>
    <t>Christopher Wells</t>
  </si>
  <si>
    <t>East Jillian, Michigan, 35368</t>
  </si>
  <si>
    <t>POL83634244</t>
  </si>
  <si>
    <t>AGT36631149</t>
  </si>
  <si>
    <t>CUST24053384</t>
  </si>
  <si>
    <t>Teresa Mckee</t>
  </si>
  <si>
    <t>Lake Wendy, Florida, 74383</t>
  </si>
  <si>
    <t>POL46449389</t>
  </si>
  <si>
    <t>AGT80651448</t>
  </si>
  <si>
    <t>POL43491977</t>
  </si>
  <si>
    <t>AGT11760013</t>
  </si>
  <si>
    <t>CUST10202721</t>
  </si>
  <si>
    <t>Ann Green</t>
  </si>
  <si>
    <t>Stacyport, Indiana, 27922</t>
  </si>
  <si>
    <t>POL73019543</t>
  </si>
  <si>
    <t>AGT72424925</t>
  </si>
  <si>
    <t>CUST69457285</t>
  </si>
  <si>
    <t>Heather Gray</t>
  </si>
  <si>
    <t>South Chadhaven, Louisiana, 88114</t>
  </si>
  <si>
    <t>POL46853221</t>
  </si>
  <si>
    <t>AGT33119136</t>
  </si>
  <si>
    <t>POL46564609</t>
  </si>
  <si>
    <t>AGT96902661</t>
  </si>
  <si>
    <t>POL96903028</t>
  </si>
  <si>
    <t>AGT62904539</t>
  </si>
  <si>
    <t>CUST58352563</t>
  </si>
  <si>
    <t>Ashlee Duran</t>
  </si>
  <si>
    <t>Brendabury, Wisconsin, 13856</t>
  </si>
  <si>
    <t>POL97583432</t>
  </si>
  <si>
    <t>AGT70103602</t>
  </si>
  <si>
    <t>CUST68698582</t>
  </si>
  <si>
    <t>Jeffrey Stewart</t>
  </si>
  <si>
    <t>Lauramouth, Maryland, 96878</t>
  </si>
  <si>
    <t>POL84679651</t>
  </si>
  <si>
    <t>AGT26700727</t>
  </si>
  <si>
    <t>CUST17130962</t>
  </si>
  <si>
    <t>James Barber</t>
  </si>
  <si>
    <t>South Christy, Oregon, 73146</t>
  </si>
  <si>
    <t>POL35484461</t>
  </si>
  <si>
    <t>AGT87126729</t>
  </si>
  <si>
    <t>CUST45193864</t>
  </si>
  <si>
    <t>Daniel Ross</t>
  </si>
  <si>
    <t>West Chad, Washington, 44265</t>
  </si>
  <si>
    <t>POL42903965</t>
  </si>
  <si>
    <t>AGT46287314</t>
  </si>
  <si>
    <t>CUST31816631</t>
  </si>
  <si>
    <t>Christopher Vazquez</t>
  </si>
  <si>
    <t>West Deborahbury, Illinois, 44067</t>
  </si>
  <si>
    <t>POL54521184</t>
  </si>
  <si>
    <t>AGT03755637</t>
  </si>
  <si>
    <t>POL95524303</t>
  </si>
  <si>
    <t>AGT92320343</t>
  </si>
  <si>
    <t>CUST33662644</t>
  </si>
  <si>
    <t>New Debbiehaven, Texas, 39534</t>
  </si>
  <si>
    <t>POL96603488</t>
  </si>
  <si>
    <t>AGT02089326</t>
  </si>
  <si>
    <t>POL39707981</t>
  </si>
  <si>
    <t>AGT86130037</t>
  </si>
  <si>
    <t>POL80906414</t>
  </si>
  <si>
    <t>AGT07601807</t>
  </si>
  <si>
    <t>POL69068296</t>
  </si>
  <si>
    <t>AGT55004267</t>
  </si>
  <si>
    <t>CUST36567638</t>
  </si>
  <si>
    <t>Jennifer Brown</t>
  </si>
  <si>
    <t>Fergusonmouth, New Mexico, 49814</t>
  </si>
  <si>
    <t>POL13181341</t>
  </si>
  <si>
    <t>AGT37764192</t>
  </si>
  <si>
    <t>POL12062320</t>
  </si>
  <si>
    <t>AGT69916515</t>
  </si>
  <si>
    <t>CUST85589913</t>
  </si>
  <si>
    <t>Amandachester, Michigan, 66650</t>
  </si>
  <si>
    <t>POL39805762</t>
  </si>
  <si>
    <t>AGT08834079</t>
  </si>
  <si>
    <t>CUST26491889</t>
  </si>
  <si>
    <t>Jodi Mccarthy</t>
  </si>
  <si>
    <t>South Rubenshire, South Carolina, 62344</t>
  </si>
  <si>
    <t>POL72388396</t>
  </si>
  <si>
    <t>AGT09481539</t>
  </si>
  <si>
    <t>CUST69983756</t>
  </si>
  <si>
    <t>Angela Sparks</t>
  </si>
  <si>
    <t>Johnsonside, South Carolina, 30800</t>
  </si>
  <si>
    <t>POL55586584</t>
  </si>
  <si>
    <t>AGT05081505</t>
  </si>
  <si>
    <t>CUST09520022</t>
  </si>
  <si>
    <t>Darrell Pena</t>
  </si>
  <si>
    <t>Port Sarahburgh, Wisconsin, 51659</t>
  </si>
  <si>
    <t>POL06413142</t>
  </si>
  <si>
    <t>AGT26125144</t>
  </si>
  <si>
    <t>POL12056494</t>
  </si>
  <si>
    <t>AGT88260581</t>
  </si>
  <si>
    <t>CUST51436403</t>
  </si>
  <si>
    <t>Alexander Long</t>
  </si>
  <si>
    <t>Blakebury, Illinois, 41906</t>
  </si>
  <si>
    <t>POL60529596</t>
  </si>
  <si>
    <t>AGT88642752</t>
  </si>
  <si>
    <t>POL47426160</t>
  </si>
  <si>
    <t>AGT46168866</t>
  </si>
  <si>
    <t>CUST36847829</t>
  </si>
  <si>
    <t>Samuel Smith</t>
  </si>
  <si>
    <t>Lake Jacquelineberg, New Hampshire, 16695</t>
  </si>
  <si>
    <t>POL59077724</t>
  </si>
  <si>
    <t>AGT64185205</t>
  </si>
  <si>
    <t>CUST00521520</t>
  </si>
  <si>
    <t>Jason Avery</t>
  </si>
  <si>
    <t>New Jared, Wisconsin, 98634</t>
  </si>
  <si>
    <t>POL70876228</t>
  </si>
  <si>
    <t>AGT09566766</t>
  </si>
  <si>
    <t>CUST46123229</t>
  </si>
  <si>
    <t>Kiara Oliver</t>
  </si>
  <si>
    <t>Nicholastown, Texas, 63560</t>
  </si>
  <si>
    <t>POL36528332</t>
  </si>
  <si>
    <t>AGT87744221</t>
  </si>
  <si>
    <t>CUST86775842</t>
  </si>
  <si>
    <t>Charles Fry</t>
  </si>
  <si>
    <t>New Bryanberg, Wisconsin, 43506</t>
  </si>
  <si>
    <t>POL05660651</t>
  </si>
  <si>
    <t>AGT15200165</t>
  </si>
  <si>
    <t>CUST11230865</t>
  </si>
  <si>
    <t>Gina King</t>
  </si>
  <si>
    <t>Brandonberg, California, 93070</t>
  </si>
  <si>
    <t>POL55617113</t>
  </si>
  <si>
    <t>AGT70599264</t>
  </si>
  <si>
    <t>CUST37977068</t>
  </si>
  <si>
    <t>Thomas Holt</t>
  </si>
  <si>
    <t>East Bradleyville, Connecticut, 48377</t>
  </si>
  <si>
    <t>POL00447395</t>
  </si>
  <si>
    <t>AGT19239476</t>
  </si>
  <si>
    <t>CUST05440655</t>
  </si>
  <si>
    <t>Kevin Turner</t>
  </si>
  <si>
    <t>Port Eric, North Carolina, 01740</t>
  </si>
  <si>
    <t>POL46236340</t>
  </si>
  <si>
    <t>AGT95453708</t>
  </si>
  <si>
    <t>POL12763634</t>
  </si>
  <si>
    <t>AGT49567794</t>
  </si>
  <si>
    <t>POL19911528</t>
  </si>
  <si>
    <t>AGT70645262</t>
  </si>
  <si>
    <t>POL82130427</t>
  </si>
  <si>
    <t>AGT17357225</t>
  </si>
  <si>
    <t>CUST90920433</t>
  </si>
  <si>
    <t>Dean Berry</t>
  </si>
  <si>
    <t>New Lucasmouth, Maryland, 46079</t>
  </si>
  <si>
    <t>POL09053359</t>
  </si>
  <si>
    <t>AGT08510639</t>
  </si>
  <si>
    <t>CUST68338563</t>
  </si>
  <si>
    <t>Christine Garrison MD</t>
  </si>
  <si>
    <t>Paulland, Hawaii, 81442</t>
  </si>
  <si>
    <t>POL09523049</t>
  </si>
  <si>
    <t>AGT48057852</t>
  </si>
  <si>
    <t>CUST39109112</t>
  </si>
  <si>
    <t>Sydney Lloyd</t>
  </si>
  <si>
    <t>Lake Jessica, Nebraska, 32912</t>
  </si>
  <si>
    <t>POL66640089</t>
  </si>
  <si>
    <t>AGT07435520</t>
  </si>
  <si>
    <t>CUST94024764</t>
  </si>
  <si>
    <t>Chelsea Sexton</t>
  </si>
  <si>
    <t>Cherylfurt, Mississippi, 82024</t>
  </si>
  <si>
    <t>POL24718635</t>
  </si>
  <si>
    <t>AGT89254638</t>
  </si>
  <si>
    <t>POL32850811</t>
  </si>
  <si>
    <t>AGT70123375</t>
  </si>
  <si>
    <t>POL85518381</t>
  </si>
  <si>
    <t>AGT60995113</t>
  </si>
  <si>
    <t>POL26420272</t>
  </si>
  <si>
    <t>AGT35108816</t>
  </si>
  <si>
    <t>POL09953966</t>
  </si>
  <si>
    <t>AGT85095072</t>
  </si>
  <si>
    <t>CUST92956352</t>
  </si>
  <si>
    <t>Katherine Patrick</t>
  </si>
  <si>
    <t>Davidland, California, 41921</t>
  </si>
  <si>
    <t>POL37519472</t>
  </si>
  <si>
    <t>AGT43604462</t>
  </si>
  <si>
    <t>CUST76099488</t>
  </si>
  <si>
    <t>Lauren Spencer</t>
  </si>
  <si>
    <t>New Melissamouth, Michigan, 19672</t>
  </si>
  <si>
    <t>POL40953889</t>
  </si>
  <si>
    <t>AGT96236787</t>
  </si>
  <si>
    <t>CUST78329712</t>
  </si>
  <si>
    <t>Joseph Wilson</t>
  </si>
  <si>
    <t>Jefferyview, North Carolina, 77863</t>
  </si>
  <si>
    <t>POL29130191</t>
  </si>
  <si>
    <t>AGT95533645</t>
  </si>
  <si>
    <t>POL88358873</t>
  </si>
  <si>
    <t>AGT32388350</t>
  </si>
  <si>
    <t>CUST69448912</t>
  </si>
  <si>
    <t>Charles Roy</t>
  </si>
  <si>
    <t>East Angela, Florida, 94626</t>
  </si>
  <si>
    <t>POL21436071</t>
  </si>
  <si>
    <t>AGT14500504</t>
  </si>
  <si>
    <t>CUST32924092</t>
  </si>
  <si>
    <t>Steven Stewart</t>
  </si>
  <si>
    <t>Cuevasshire, Michigan, 11935</t>
  </si>
  <si>
    <t>POL57302291</t>
  </si>
  <si>
    <t>AGT28038355</t>
  </si>
  <si>
    <t>CUST70990233</t>
  </si>
  <si>
    <t>Katie Miller</t>
  </si>
  <si>
    <t>Lake Kayla, Nevada, 19522</t>
  </si>
  <si>
    <t>POL66670427</t>
  </si>
  <si>
    <t>AGT31793730</t>
  </si>
  <si>
    <t>POL27953445</t>
  </si>
  <si>
    <t>AGT85645743</t>
  </si>
  <si>
    <t>CUST32053848</t>
  </si>
  <si>
    <t>Veronica Johnson</t>
  </si>
  <si>
    <t>Jeffreyhaven, Minnesota, 34666</t>
  </si>
  <si>
    <t>POL06449689</t>
  </si>
  <si>
    <t>AGT81097440</t>
  </si>
  <si>
    <t>CUST36923180</t>
  </si>
  <si>
    <t>Cynthia Cook</t>
  </si>
  <si>
    <t>New Gabrielafort, Arkansas, 24900</t>
  </si>
  <si>
    <t>POL31185889</t>
  </si>
  <si>
    <t>AGT51108801</t>
  </si>
  <si>
    <t>CUST75237860</t>
  </si>
  <si>
    <t>Rhonda Buck</t>
  </si>
  <si>
    <t>Gregoryhaven, Mississippi, 59551</t>
  </si>
  <si>
    <t>POL95836164</t>
  </si>
  <si>
    <t>AGT81423408</t>
  </si>
  <si>
    <t>CUST39825791</t>
  </si>
  <si>
    <t>Nicholas Wong</t>
  </si>
  <si>
    <t>Cannonborough, Montana, 45691</t>
  </si>
  <si>
    <t>POL28936757</t>
  </si>
  <si>
    <t>AGT52555788</t>
  </si>
  <si>
    <t>POL92853225</t>
  </si>
  <si>
    <t>AGT56731960</t>
  </si>
  <si>
    <t>CUST90784414</t>
  </si>
  <si>
    <t>Brittany Grant</t>
  </si>
  <si>
    <t>West Felicia, Hawaii, 91891</t>
  </si>
  <si>
    <t>POL52535973</t>
  </si>
  <si>
    <t>AGT64658866</t>
  </si>
  <si>
    <t>CUST93944423</t>
  </si>
  <si>
    <t>Mark Henderson</t>
  </si>
  <si>
    <t>East Stephanieburgh, Connecticut, 10589</t>
  </si>
  <si>
    <t>POL03359385</t>
  </si>
  <si>
    <t>AGT62637408</t>
  </si>
  <si>
    <t>POL80184579</t>
  </si>
  <si>
    <t>AGT74535438</t>
  </si>
  <si>
    <t>POL12087237</t>
  </si>
  <si>
    <t>AGT94127466</t>
  </si>
  <si>
    <t>CUST48889123</t>
  </si>
  <si>
    <t>Kimberly Bailey</t>
  </si>
  <si>
    <t>Nelsonhaven, West Virginia, 85269</t>
  </si>
  <si>
    <t>POL60639802</t>
  </si>
  <si>
    <t>AGT15597089</t>
  </si>
  <si>
    <t>CUST92413522</t>
  </si>
  <si>
    <t>Mary Young</t>
  </si>
  <si>
    <t>West Matthew, Arkansas, 29170</t>
  </si>
  <si>
    <t>POL87664346</t>
  </si>
  <si>
    <t>AGT48803449</t>
  </si>
  <si>
    <t>POL22181403</t>
  </si>
  <si>
    <t>AGT26322201</t>
  </si>
  <si>
    <t>POL27999053</t>
  </si>
  <si>
    <t>AGT93024661</t>
  </si>
  <si>
    <t>CUST28339448</t>
  </si>
  <si>
    <t>William Smith</t>
  </si>
  <si>
    <t>Lake Shawnview, New Hampshire, 02809</t>
  </si>
  <si>
    <t>POL61274835</t>
  </si>
  <si>
    <t>AGT77064353</t>
  </si>
  <si>
    <t>CUST19031216</t>
  </si>
  <si>
    <t>Tiffany Cameron</t>
  </si>
  <si>
    <t>Lake Ashleyburgh, New Hampshire, 09981</t>
  </si>
  <si>
    <t>POL44772123</t>
  </si>
  <si>
    <t>AGT58541901</t>
  </si>
  <si>
    <t>CUST40389603</t>
  </si>
  <si>
    <t>Katherine Avila</t>
  </si>
  <si>
    <t>Huangport, Idaho, 91217</t>
  </si>
  <si>
    <t>POL95138693</t>
  </si>
  <si>
    <t>AGT02449182</t>
  </si>
  <si>
    <t>POL41613938</t>
  </si>
  <si>
    <t>AGT55608553</t>
  </si>
  <si>
    <t>CUST86198760</t>
  </si>
  <si>
    <t>Stephen Golden</t>
  </si>
  <si>
    <t>Ortegaburgh, North Carolina, 03913</t>
  </si>
  <si>
    <t>POL56054127</t>
  </si>
  <si>
    <t>AGT87632695</t>
  </si>
  <si>
    <t>POL84222350</t>
  </si>
  <si>
    <t>AGT85751712</t>
  </si>
  <si>
    <t>POL81927332</t>
  </si>
  <si>
    <t>AGT84990958</t>
  </si>
  <si>
    <t>CUST00163744</t>
  </si>
  <si>
    <t>Jesse Palmer</t>
  </si>
  <si>
    <t>Colemanfurt, Nebraska, 25685</t>
  </si>
  <si>
    <t>POL94198861</t>
  </si>
  <si>
    <t>AGT09679111</t>
  </si>
  <si>
    <t>POL31133103</t>
  </si>
  <si>
    <t>AGT78962183</t>
  </si>
  <si>
    <t>CUST85015707</t>
  </si>
  <si>
    <t>Robin Martinez</t>
  </si>
  <si>
    <t>New Allisonstad, Washington, 93147</t>
  </si>
  <si>
    <t>POL65121827</t>
  </si>
  <si>
    <t>AGT10960372</t>
  </si>
  <si>
    <t>POL83145179</t>
  </si>
  <si>
    <t>AGT41521056</t>
  </si>
  <si>
    <t>POL70096611</t>
  </si>
  <si>
    <t>AGT08607132</t>
  </si>
  <si>
    <t>CUST36410265</t>
  </si>
  <si>
    <t>Kellie Wilson</t>
  </si>
  <si>
    <t>West Victoria, West Virginia, 54877</t>
  </si>
  <si>
    <t>POL04312649</t>
  </si>
  <si>
    <t>AGT57588254</t>
  </si>
  <si>
    <t>POL84662646</t>
  </si>
  <si>
    <t>AGT96333263</t>
  </si>
  <si>
    <t>POL12536451</t>
  </si>
  <si>
    <t>AGT61554855</t>
  </si>
  <si>
    <t>CUST87385959</t>
  </si>
  <si>
    <t>Christopher Bridges</t>
  </si>
  <si>
    <t>Ibarramouth, Rhode Island, 46303</t>
  </si>
  <si>
    <t>POL92351882</t>
  </si>
  <si>
    <t>AGT96173315</t>
  </si>
  <si>
    <t>CUST20309690</t>
  </si>
  <si>
    <t>Teresa Davies</t>
  </si>
  <si>
    <t>Alexisside, Alabama, 64101</t>
  </si>
  <si>
    <t>POL15004770</t>
  </si>
  <si>
    <t>AGT48496317</t>
  </si>
  <si>
    <t>POL41761083</t>
  </si>
  <si>
    <t>AGT04681877</t>
  </si>
  <si>
    <t>CUST86360336</t>
  </si>
  <si>
    <t>Robin West</t>
  </si>
  <si>
    <t>Port Samuel, South Carolina, 88621</t>
  </si>
  <si>
    <t>POL24523489</t>
  </si>
  <si>
    <t>AGT34579920</t>
  </si>
  <si>
    <t>POL18055024</t>
  </si>
  <si>
    <t>AGT68645305</t>
  </si>
  <si>
    <t>CUST00376151</t>
  </si>
  <si>
    <t>Cheryl Cook</t>
  </si>
  <si>
    <t>Lopezside, Mississippi, 65460</t>
  </si>
  <si>
    <t>POL71025279</t>
  </si>
  <si>
    <t>AGT01111005</t>
  </si>
  <si>
    <t>POL15757383</t>
  </si>
  <si>
    <t>AGT22221159</t>
  </si>
  <si>
    <t>CUST61812818</t>
  </si>
  <si>
    <t>Natalie Nichols</t>
  </si>
  <si>
    <t>Williamsborough, Mississippi, 92524</t>
  </si>
  <si>
    <t>POL69382278</t>
  </si>
  <si>
    <t>AGT97345568</t>
  </si>
  <si>
    <t>POL68885619</t>
  </si>
  <si>
    <t>AGT99249334</t>
  </si>
  <si>
    <t>CUST81158705</t>
  </si>
  <si>
    <t>Edward Adkins</t>
  </si>
  <si>
    <t>Brandonmouth, New Mexico, 50605</t>
  </si>
  <si>
    <t>POL39627448</t>
  </si>
  <si>
    <t>AGT54159567</t>
  </si>
  <si>
    <t>CUST21424834</t>
  </si>
  <si>
    <t>Stacy Rogers</t>
  </si>
  <si>
    <t>East Heather, Iowa, 74431</t>
  </si>
  <si>
    <t>POL21715580</t>
  </si>
  <si>
    <t>AGT80094708</t>
  </si>
  <si>
    <t>CUST26727935</t>
  </si>
  <si>
    <t>Rebecca Miles</t>
  </si>
  <si>
    <t>Leshire, Arizona, 06582</t>
  </si>
  <si>
    <t>POL83180602</t>
  </si>
  <si>
    <t>AGT62507987</t>
  </si>
  <si>
    <t>CUST68846653</t>
  </si>
  <si>
    <t>Kaitlyn Zuniga</t>
  </si>
  <si>
    <t>Smithport, New Mexico, 09038</t>
  </si>
  <si>
    <t>POL47675445</t>
  </si>
  <si>
    <t>AGT93209546</t>
  </si>
  <si>
    <t>POL02004502</t>
  </si>
  <si>
    <t>AGT17637183</t>
  </si>
  <si>
    <t>CUST92249874</t>
  </si>
  <si>
    <t>Rodney Boyer</t>
  </si>
  <si>
    <t>West Melissa, Rhode Island, 06311</t>
  </si>
  <si>
    <t>POL12796587</t>
  </si>
  <si>
    <t>AGT52933553</t>
  </si>
  <si>
    <t>POL83383036</t>
  </si>
  <si>
    <t>AGT17662524</t>
  </si>
  <si>
    <t>CUST82595798</t>
  </si>
  <si>
    <t>Andrew Gomez</t>
  </si>
  <si>
    <t>South Douglas, Florida, 71410</t>
  </si>
  <si>
    <t>POL74661339</t>
  </si>
  <si>
    <t>AGT52779767</t>
  </si>
  <si>
    <t>CUST70668160</t>
  </si>
  <si>
    <t>Carolyn Mack</t>
  </si>
  <si>
    <t>New Courtneytown, Ohio, 32348</t>
  </si>
  <si>
    <t>POL78277290</t>
  </si>
  <si>
    <t>AGT02754545</t>
  </si>
  <si>
    <t>POL06598618</t>
  </si>
  <si>
    <t>AGT61666262</t>
  </si>
  <si>
    <t>CUST24838453</t>
  </si>
  <si>
    <t>Keith Johnson</t>
  </si>
  <si>
    <t>North Kimberly, Nebraska, 71970</t>
  </si>
  <si>
    <t>POL84852929</t>
  </si>
  <si>
    <t>AGT70273913</t>
  </si>
  <si>
    <t>POL27915739</t>
  </si>
  <si>
    <t>AGT58453617</t>
  </si>
  <si>
    <t>CUST98747364</t>
  </si>
  <si>
    <t>Douglas Jones</t>
  </si>
  <si>
    <t>East Jennifermouth, Nevada, 51531</t>
  </si>
  <si>
    <t>POL15525439</t>
  </si>
  <si>
    <t>AGT29749580</t>
  </si>
  <si>
    <t>CUST94217256</t>
  </si>
  <si>
    <t>Kathy Owens</t>
  </si>
  <si>
    <t>Lake Mindy, Nevada, 78136</t>
  </si>
  <si>
    <t>POL43965992</t>
  </si>
  <si>
    <t>AGT86719793</t>
  </si>
  <si>
    <t>CUST69194840</t>
  </si>
  <si>
    <t>Kathy Kim</t>
  </si>
  <si>
    <t>Matthewview, New Jersey, 48447</t>
  </si>
  <si>
    <t>POL01930886</t>
  </si>
  <si>
    <t>AGT78068603</t>
  </si>
  <si>
    <t>CUST76231180</t>
  </si>
  <si>
    <t>Derrick Boyer</t>
  </si>
  <si>
    <t>New Tyler, Massachusetts, 90923</t>
  </si>
  <si>
    <t>POL30735842</t>
  </si>
  <si>
    <t>AGT32299818</t>
  </si>
  <si>
    <t>POL42467906</t>
  </si>
  <si>
    <t>AGT36790481</t>
  </si>
  <si>
    <t>CUST98328113</t>
  </si>
  <si>
    <t>Derek Hicks</t>
  </si>
  <si>
    <t>West Samuelview, Washington, 05593</t>
  </si>
  <si>
    <t>POL16231917</t>
  </si>
  <si>
    <t>AGT68535167</t>
  </si>
  <si>
    <t>CUST87784685</t>
  </si>
  <si>
    <t>Karen Graves</t>
  </si>
  <si>
    <t>Lake Andrewport, Montana, 96762</t>
  </si>
  <si>
    <t>POL66555161</t>
  </si>
  <si>
    <t>AGT02728670</t>
  </si>
  <si>
    <t>POL15531962</t>
  </si>
  <si>
    <t>AGT89752007</t>
  </si>
  <si>
    <t>POL29271605</t>
  </si>
  <si>
    <t>AGT79163440</t>
  </si>
  <si>
    <t>CUST10313009</t>
  </si>
  <si>
    <t>Casey Holland</t>
  </si>
  <si>
    <t>Christopherhaven, Indiana, 40312</t>
  </si>
  <si>
    <t>POL56345921</t>
  </si>
  <si>
    <t>AGT16867277</t>
  </si>
  <si>
    <t>CUST50617473</t>
  </si>
  <si>
    <t>Jessica Sanchez</t>
  </si>
  <si>
    <t>Peterberg, New Mexico, 71338</t>
  </si>
  <si>
    <t>POL74216841</t>
  </si>
  <si>
    <t>AGT01485162</t>
  </si>
  <si>
    <t>CUST25975924</t>
  </si>
  <si>
    <t>Catherine Lyons</t>
  </si>
  <si>
    <t>South Crystalmouth, Pennsylvania, 15558</t>
  </si>
  <si>
    <t>POL62087073</t>
  </si>
  <si>
    <t>AGT57252570</t>
  </si>
  <si>
    <t>CUST33123037</t>
  </si>
  <si>
    <t>Lori Hunter</t>
  </si>
  <si>
    <t>Amandafort, Maryland, 04499</t>
  </si>
  <si>
    <t>POL47692099</t>
  </si>
  <si>
    <t>AGT41167879</t>
  </si>
  <si>
    <t>CUST04561776</t>
  </si>
  <si>
    <t>Kimberly Montgomery</t>
  </si>
  <si>
    <t>New Lance, California, 76014</t>
  </si>
  <si>
    <t>POL93547945</t>
  </si>
  <si>
    <t>AGT85406800</t>
  </si>
  <si>
    <t>CUST99988126</t>
  </si>
  <si>
    <t>Courtney Hawkins</t>
  </si>
  <si>
    <t>Johnsonbury, Ohio, 16581</t>
  </si>
  <si>
    <t>POL73703547</t>
  </si>
  <si>
    <t>AGT15412915</t>
  </si>
  <si>
    <t>CUST62222602</t>
  </si>
  <si>
    <t>Christopher Lyons</t>
  </si>
  <si>
    <t>Baileyport, Tennessee, 25008</t>
  </si>
  <si>
    <t>POL18063392</t>
  </si>
  <si>
    <t>AGT41425593</t>
  </si>
  <si>
    <t>POL10547334</t>
  </si>
  <si>
    <t>AGT67301141</t>
  </si>
  <si>
    <t>POL55902077</t>
  </si>
  <si>
    <t>AGT16616199</t>
  </si>
  <si>
    <t>CUST30166728</t>
  </si>
  <si>
    <t>Andrew Rangel</t>
  </si>
  <si>
    <t>Ashleyberg, Indiana, 08519</t>
  </si>
  <si>
    <t>POL34185139</t>
  </si>
  <si>
    <t>AGT05947808</t>
  </si>
  <si>
    <t>CUST23610376</t>
  </si>
  <si>
    <t>April Baker</t>
  </si>
  <si>
    <t>East Eric, West Virginia, 34539</t>
  </si>
  <si>
    <t>POL08751578</t>
  </si>
  <si>
    <t>AGT43930672</t>
  </si>
  <si>
    <t>POL90242414</t>
  </si>
  <si>
    <t>AGT72237364</t>
  </si>
  <si>
    <t>CUST61933067</t>
  </si>
  <si>
    <t>Cody Barrett</t>
  </si>
  <si>
    <t>Kevinbury, North Dakota, 14350</t>
  </si>
  <si>
    <t>POL52938288</t>
  </si>
  <si>
    <t>AGT63123113</t>
  </si>
  <si>
    <t>CUST29433392</t>
  </si>
  <si>
    <t>Richard Williams</t>
  </si>
  <si>
    <t>Martinezborough, Delaware, 26912</t>
  </si>
  <si>
    <t>POL56810401</t>
  </si>
  <si>
    <t>AGT97943582</t>
  </si>
  <si>
    <t>POL41959725</t>
  </si>
  <si>
    <t>AGT50673921</t>
  </si>
  <si>
    <t>CUST80934061</t>
  </si>
  <si>
    <t>Stacie Newton</t>
  </si>
  <si>
    <t>Sawyerhaven, New Hampshire, 63172</t>
  </si>
  <si>
    <t>POL72620502</t>
  </si>
  <si>
    <t>AGT67691960</t>
  </si>
  <si>
    <t>CUST77141677</t>
  </si>
  <si>
    <t>Miguel Hughes</t>
  </si>
  <si>
    <t>East Julia, Arkansas, 17911</t>
  </si>
  <si>
    <t>POL45897709</t>
  </si>
  <si>
    <t>AGT22465983</t>
  </si>
  <si>
    <t>POL00228879</t>
  </si>
  <si>
    <t>AGT42786927</t>
  </si>
  <si>
    <t>POL63222732</t>
  </si>
  <si>
    <t>AGT07083868</t>
  </si>
  <si>
    <t>CUST67137051</t>
  </si>
  <si>
    <t>Ronnie Woods</t>
  </si>
  <si>
    <t>Brandonfurt, Texas, 74332</t>
  </si>
  <si>
    <t>POL78113526</t>
  </si>
  <si>
    <t>AGT76244275</t>
  </si>
  <si>
    <t>CUST91097788</t>
  </si>
  <si>
    <t>William Luna</t>
  </si>
  <si>
    <t>Gouldmouth, South Dakota, 84338</t>
  </si>
  <si>
    <t>POL42604699</t>
  </si>
  <si>
    <t>AGT08570809</t>
  </si>
  <si>
    <t>CUST38063830</t>
  </si>
  <si>
    <t>Karen Tyler</t>
  </si>
  <si>
    <t>Thomasmouth, Wyoming, 68986</t>
  </si>
  <si>
    <t>POL61467343</t>
  </si>
  <si>
    <t>AGT73324242</t>
  </si>
  <si>
    <t>CUST36352379</t>
  </si>
  <si>
    <t>Robert Griffin</t>
  </si>
  <si>
    <t>Wallacemouth, Texas, 94877</t>
  </si>
  <si>
    <t>POL66769688</t>
  </si>
  <si>
    <t>AGT13739011</t>
  </si>
  <si>
    <t>CUST50712409</t>
  </si>
  <si>
    <t>Beth Edwards</t>
  </si>
  <si>
    <t>East Kevin, Ohio, 22341</t>
  </si>
  <si>
    <t>POL64080185</t>
  </si>
  <si>
    <t>AGT60150335</t>
  </si>
  <si>
    <t>CUST09366032</t>
  </si>
  <si>
    <t>Matthew Glass</t>
  </si>
  <si>
    <t>Port Davidside, Pennsylvania, 31380</t>
  </si>
  <si>
    <t>POL89484652</t>
  </si>
  <si>
    <t>AGT58736591</t>
  </si>
  <si>
    <t>POL53093436</t>
  </si>
  <si>
    <t>AGT81033200</t>
  </si>
  <si>
    <t>CUST69254691</t>
  </si>
  <si>
    <t>Anthony Navarro</t>
  </si>
  <si>
    <t>Port Catherinebury, South Dakota, 93405</t>
  </si>
  <si>
    <t>POL64016468</t>
  </si>
  <si>
    <t>AGT35872755</t>
  </si>
  <si>
    <t>CUST96724886</t>
  </si>
  <si>
    <t>East Kyle, Minnesota, 55199</t>
  </si>
  <si>
    <t>POL12364849</t>
  </si>
  <si>
    <t>AGT62911171</t>
  </si>
  <si>
    <t>CUST21063311</t>
  </si>
  <si>
    <t>Regina Lynn</t>
  </si>
  <si>
    <t>Seanfurt, Indiana, 14112</t>
  </si>
  <si>
    <t>POL14879776</t>
  </si>
  <si>
    <t>AGT89542709</t>
  </si>
  <si>
    <t>CUST41833706</t>
  </si>
  <si>
    <t>Suzanne Drake</t>
  </si>
  <si>
    <t>Grimesbury, Delaware, 61290</t>
  </si>
  <si>
    <t>POL65532247</t>
  </si>
  <si>
    <t>AGT09606547</t>
  </si>
  <si>
    <t>CUST42052844</t>
  </si>
  <si>
    <t>Lori Hancock</t>
  </si>
  <si>
    <t>North Michael, Hawaii, 81347</t>
  </si>
  <si>
    <t>POL31410779</t>
  </si>
  <si>
    <t>AGT53472540</t>
  </si>
  <si>
    <t>CUST43384379</t>
  </si>
  <si>
    <t>Frank Cooper</t>
  </si>
  <si>
    <t>Robertmouth, Iowa, 44043</t>
  </si>
  <si>
    <t>POL36441440</t>
  </si>
  <si>
    <t>AGT45465916</t>
  </si>
  <si>
    <t>CUST76896663</t>
  </si>
  <si>
    <t>Bailey Taylor</t>
  </si>
  <si>
    <t>Henryview, Tennessee, 67222</t>
  </si>
  <si>
    <t>POL98320607</t>
  </si>
  <si>
    <t>AGT04110181</t>
  </si>
  <si>
    <t>CUST98545861</t>
  </si>
  <si>
    <t>Derek Hester</t>
  </si>
  <si>
    <t>North Ericmouth, Illinois, 16898</t>
  </si>
  <si>
    <t>POL79738375</t>
  </si>
  <si>
    <t>AGT59933943</t>
  </si>
  <si>
    <t>CUST67573322</t>
  </si>
  <si>
    <t>Jason Gonzalez</t>
  </si>
  <si>
    <t>Shannonborough, Michigan, 41071</t>
  </si>
  <si>
    <t>POL51486527</t>
  </si>
  <si>
    <t>AGT49258624</t>
  </si>
  <si>
    <t>POL40101568</t>
  </si>
  <si>
    <t>AGT96506265</t>
  </si>
  <si>
    <t>POL65599191</t>
  </si>
  <si>
    <t>AGT00623750</t>
  </si>
  <si>
    <t>CUST10552184</t>
  </si>
  <si>
    <t>Erin Mendoza</t>
  </si>
  <si>
    <t>West Jennifermouth, Texas, 72185</t>
  </si>
  <si>
    <t>POL92941554</t>
  </si>
  <si>
    <t>AGT68228532</t>
  </si>
  <si>
    <t>CUST32352924</t>
  </si>
  <si>
    <t>Ronald Bell</t>
  </si>
  <si>
    <t>South Emily, Alaska, 91963</t>
  </si>
  <si>
    <t>POL77573599</t>
  </si>
  <si>
    <t>AGT44732334</t>
  </si>
  <si>
    <t>POL99061249</t>
  </si>
  <si>
    <t>AGT08154549</t>
  </si>
  <si>
    <t>POL95639941</t>
  </si>
  <si>
    <t>AGT56150027</t>
  </si>
  <si>
    <t>CUST39739079</t>
  </si>
  <si>
    <t>Larry Johnson</t>
  </si>
  <si>
    <t>Griffintown, Oklahoma, 23076</t>
  </si>
  <si>
    <t>POL20270146</t>
  </si>
  <si>
    <t>AGT58933830</t>
  </si>
  <si>
    <t>CUST90206702</t>
  </si>
  <si>
    <t>Mr. William Harding Jr.</t>
  </si>
  <si>
    <t>North Amandaview, Ohio, 27926</t>
  </si>
  <si>
    <t>POL18801240</t>
  </si>
  <si>
    <t>AGT23728239</t>
  </si>
  <si>
    <t>POL61326572</t>
  </si>
  <si>
    <t>AGT87557610</t>
  </si>
  <si>
    <t>POL73952203</t>
  </si>
  <si>
    <t>AGT21597804</t>
  </si>
  <si>
    <t>CUST24079126</t>
  </si>
  <si>
    <t>Kim Chandler</t>
  </si>
  <si>
    <t>Hartbury, Alabama, 65500</t>
  </si>
  <si>
    <t>POL25631558</t>
  </si>
  <si>
    <t>AGT89926131</t>
  </si>
  <si>
    <t>CUST36050741</t>
  </si>
  <si>
    <t>Brenda Wells</t>
  </si>
  <si>
    <t>Port Ashley, Massachusetts, 72455</t>
  </si>
  <si>
    <t>POL07510316</t>
  </si>
  <si>
    <t>AGT76320354</t>
  </si>
  <si>
    <t>CUST01001245</t>
  </si>
  <si>
    <t>Danny Rhodes</t>
  </si>
  <si>
    <t>Brockfort, Montana, 95770</t>
  </si>
  <si>
    <t>POL00831253</t>
  </si>
  <si>
    <t>AGT55187719</t>
  </si>
  <si>
    <t>POL64141969</t>
  </si>
  <si>
    <t>AGT23606891</t>
  </si>
  <si>
    <t>CUST18415430</t>
  </si>
  <si>
    <t>Daniel Ramirez</t>
  </si>
  <si>
    <t>New Frederickfort, Idaho, 40755</t>
  </si>
  <si>
    <t>POL23901301</t>
  </si>
  <si>
    <t>AGT02476404</t>
  </si>
  <si>
    <t>CUST36432590</t>
  </si>
  <si>
    <t>Michael Diaz</t>
  </si>
  <si>
    <t>Donnamouth, New Jersey, 60261</t>
  </si>
  <si>
    <t>POL36583919</t>
  </si>
  <si>
    <t>AGT83803513</t>
  </si>
  <si>
    <t>CUST79959502</t>
  </si>
  <si>
    <t>Tina Crane</t>
  </si>
  <si>
    <t>Kevintown, Maine, 63239</t>
  </si>
  <si>
    <t>POL25899154</t>
  </si>
  <si>
    <t>AGT57385162</t>
  </si>
  <si>
    <t>POL76734987</t>
  </si>
  <si>
    <t>AGT41799891</t>
  </si>
  <si>
    <t>CUST96159281</t>
  </si>
  <si>
    <t>Diana Hill</t>
  </si>
  <si>
    <t>Jacobmouth, Connecticut, 51594</t>
  </si>
  <si>
    <t>POL61858865</t>
  </si>
  <si>
    <t>AGT53096895</t>
  </si>
  <si>
    <t>POL66040683</t>
  </si>
  <si>
    <t>AGT43814035</t>
  </si>
  <si>
    <t>POL54717291</t>
  </si>
  <si>
    <t>AGT79217245</t>
  </si>
  <si>
    <t>POL50033315</t>
  </si>
  <si>
    <t>AGT99727041</t>
  </si>
  <si>
    <t>CUST36491171</t>
  </si>
  <si>
    <t>Courtney Robertson</t>
  </si>
  <si>
    <t>South Mackenzie, Iowa, 27197</t>
  </si>
  <si>
    <t>POL70838123</t>
  </si>
  <si>
    <t>AGT22569115</t>
  </si>
  <si>
    <t>CUST83363685</t>
  </si>
  <si>
    <t>Jennifer Flores</t>
  </si>
  <si>
    <t>West Bryan, California, 09410</t>
  </si>
  <si>
    <t>POL23491107</t>
  </si>
  <si>
    <t>AGT90931380</t>
  </si>
  <si>
    <t>POL55078458</t>
  </si>
  <si>
    <t>AGT53114505</t>
  </si>
  <si>
    <t>POL37962495</t>
  </si>
  <si>
    <t>AGT19773419</t>
  </si>
  <si>
    <t>CUST65831421</t>
  </si>
  <si>
    <t>John Young</t>
  </si>
  <si>
    <t>New Andrewbury, Oklahoma, 87865</t>
  </si>
  <si>
    <t>POL80301647</t>
  </si>
  <si>
    <t>AGT66193903</t>
  </si>
  <si>
    <t>CUST63958064</t>
  </si>
  <si>
    <t>Bryan Smith</t>
  </si>
  <si>
    <t>Hallport, Arizona, 40344</t>
  </si>
  <si>
    <t>POL48632113</t>
  </si>
  <si>
    <t>AGT76069643</t>
  </si>
  <si>
    <t>CUST02684142</t>
  </si>
  <si>
    <t>Joseville, New Jersey, 24197</t>
  </si>
  <si>
    <t>POL41642157</t>
  </si>
  <si>
    <t>AGT02991255</t>
  </si>
  <si>
    <t>CUST87762807</t>
  </si>
  <si>
    <t>Beth Johnson</t>
  </si>
  <si>
    <t>West Meghan, Texas, 74353</t>
  </si>
  <si>
    <t>POL70529223</t>
  </si>
  <si>
    <t>AGT68461915</t>
  </si>
  <si>
    <t>CUST38303408</t>
  </si>
  <si>
    <t>Cameron Roberts</t>
  </si>
  <si>
    <t>Veronicatown, Tennessee, 82441</t>
  </si>
  <si>
    <t>POL87949298</t>
  </si>
  <si>
    <t>AGT60459885</t>
  </si>
  <si>
    <t>CUST06930299</t>
  </si>
  <si>
    <t>Jessica Obrien</t>
  </si>
  <si>
    <t>Lake Christopherfort, Connecticut, 96919</t>
  </si>
  <si>
    <t>POL83180478</t>
  </si>
  <si>
    <t>AGT50333659</t>
  </si>
  <si>
    <t>CUST39434727</t>
  </si>
  <si>
    <t>West Mark, Colorado, 17799</t>
  </si>
  <si>
    <t>POL24059480</t>
  </si>
  <si>
    <t>AGT01360304</t>
  </si>
  <si>
    <t>POL44698969</t>
  </si>
  <si>
    <t>AGT57094942</t>
  </si>
  <si>
    <t>POL92258412</t>
  </si>
  <si>
    <t>AGT06918363</t>
  </si>
  <si>
    <t>CUST12971844</t>
  </si>
  <si>
    <t>Anne Tucker</t>
  </si>
  <si>
    <t>Crossport, Texas, 56985</t>
  </si>
  <si>
    <t>POL34720084</t>
  </si>
  <si>
    <t>AGT30659621</t>
  </si>
  <si>
    <t>CUST12778863</t>
  </si>
  <si>
    <t>Laura Reese</t>
  </si>
  <si>
    <t>West James, New York, 17423</t>
  </si>
  <si>
    <t>POL87257642</t>
  </si>
  <si>
    <t>AGT46499978</t>
  </si>
  <si>
    <t>CUST55176228</t>
  </si>
  <si>
    <t>Brandon Blake</t>
  </si>
  <si>
    <t>Mooreberg, Nevada, 46615</t>
  </si>
  <si>
    <t>POL15577075</t>
  </si>
  <si>
    <t>AGT26580039</t>
  </si>
  <si>
    <t>CUST49812848</t>
  </si>
  <si>
    <t>Rickey Mccullough</t>
  </si>
  <si>
    <t>East Vanessaburgh, California, 38278</t>
  </si>
  <si>
    <t>POL15585087</t>
  </si>
  <si>
    <t>AGT64665927</t>
  </si>
  <si>
    <t>POL15232453</t>
  </si>
  <si>
    <t>AGT73989640</t>
  </si>
  <si>
    <t>POL56971563</t>
  </si>
  <si>
    <t>AGT56306423</t>
  </si>
  <si>
    <t>CUST40193994</t>
  </si>
  <si>
    <t>Melanie Robinson</t>
  </si>
  <si>
    <t>East Joshua, Nevada, 61139</t>
  </si>
  <si>
    <t>POL64116872</t>
  </si>
  <si>
    <t>AGT82751415</t>
  </si>
  <si>
    <t>CUST74229946</t>
  </si>
  <si>
    <t>Henryview, Nebraska, 23220</t>
  </si>
  <si>
    <t>POL10977821</t>
  </si>
  <si>
    <t>AGT05966052</t>
  </si>
  <si>
    <t>CUST79493853</t>
  </si>
  <si>
    <t>Tracy Brown</t>
  </si>
  <si>
    <t>Sydneymouth, Indiana, 44072</t>
  </si>
  <si>
    <t>POL51039104</t>
  </si>
  <si>
    <t>AGT12377728</t>
  </si>
  <si>
    <t>CUST45636875</t>
  </si>
  <si>
    <t>Thomas Jones</t>
  </si>
  <si>
    <t>Timothymouth, New York, 04516</t>
  </si>
  <si>
    <t>POL60364364</t>
  </si>
  <si>
    <t>AGT36321353</t>
  </si>
  <si>
    <t>CUST85929334</t>
  </si>
  <si>
    <t>Matthew Chung</t>
  </si>
  <si>
    <t>Jessicamouth, South Carolina, 13015</t>
  </si>
  <si>
    <t>POL43061696</t>
  </si>
  <si>
    <t>AGT36913046</t>
  </si>
  <si>
    <t>CUST49630503</t>
  </si>
  <si>
    <t>Sandra Davidson</t>
  </si>
  <si>
    <t>Deborahfort, Kansas, 71081</t>
  </si>
  <si>
    <t>POL11377387</t>
  </si>
  <si>
    <t>AGT15291668</t>
  </si>
  <si>
    <t>Claim ID</t>
  </si>
  <si>
    <t>Date of Claim</t>
  </si>
  <si>
    <t>Claim Amount</t>
  </si>
  <si>
    <t>Claim Status</t>
  </si>
  <si>
    <t>Reason for Claim</t>
  </si>
  <si>
    <t>Settlement Date</t>
  </si>
  <si>
    <t>Settlement_Date_Missing_Flag</t>
  </si>
  <si>
    <t>High_Claim_Flag</t>
  </si>
  <si>
    <t>Settlement Days</t>
  </si>
  <si>
    <t>Settlement Missing Flag</t>
  </si>
  <si>
    <t>Claim Amount Category</t>
  </si>
  <si>
    <t>Approved Claim Flag</t>
  </si>
  <si>
    <t>CLM77924411</t>
  </si>
  <si>
    <t>Approved</t>
  </si>
  <si>
    <t>Song member cover lose effect wall walk.</t>
  </si>
  <si>
    <t>High Claim</t>
  </si>
  <si>
    <t>CLM28779034</t>
  </si>
  <si>
    <t>Mean model toward might main maintain.</t>
  </si>
  <si>
    <t>CLM42025979</t>
  </si>
  <si>
    <t>Day outside produce easy.</t>
  </si>
  <si>
    <t>Medium Claim</t>
  </si>
  <si>
    <t>CLM69566101</t>
  </si>
  <si>
    <t>Start after receive daughter newspaper change.</t>
  </si>
  <si>
    <t>CLM58620367</t>
  </si>
  <si>
    <t>Policy yet yes improve draw some.</t>
  </si>
  <si>
    <t>CLM07454489</t>
  </si>
  <si>
    <t>Denied</t>
  </si>
  <si>
    <t>Success move worker among.</t>
  </si>
  <si>
    <t>CLM27552701</t>
  </si>
  <si>
    <t>Professor four degree feeling person author cell.</t>
  </si>
  <si>
    <t>CLM77756278</t>
  </si>
  <si>
    <t>Science own thing from class senior provide.</t>
  </si>
  <si>
    <t>CLM05146130</t>
  </si>
  <si>
    <t>Together mouth various child cultural.</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</si>
  <si>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</si>
  <si>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</si>
  <si>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</si>
  <si>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</si>
  <si>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</si>
  <si>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</si>
  <si>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</si>
  <si>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</si>
  <si>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</si>
  <si>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</si>
  <si>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</si>
  <si>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</si>
  <si>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</si>
  <si>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</si>
  <si>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</si>
  <si>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</si>
  <si>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CLM50141230</t>
  </si>
  <si>
    <t>Always crime indeed idea back.</t>
  </si>
  <si>
    <t>CLM97150673</t>
  </si>
  <si>
    <t>Center without look hundred difference writer most.</t>
  </si>
  <si>
    <t>CLM51837945</t>
  </si>
  <si>
    <t>While operation interview determine let movement.</t>
  </si>
  <si>
    <t>CLM82967170</t>
  </si>
  <si>
    <t>Option mean marriage news wait major.</t>
  </si>
  <si>
    <t>Low Claim</t>
  </si>
  <si>
    <t>CLM62837956</t>
  </si>
  <si>
    <t>Agent several by century quality dream above.</t>
  </si>
  <si>
    <t>CLM53724406</t>
  </si>
  <si>
    <t>Director benefit movie want increase shake stage.</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</si>
  <si>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</si>
  <si>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</si>
  <si>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</si>
  <si>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</si>
  <si>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</si>
  <si>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</si>
  <si>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</si>
  <si>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</si>
  <si>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</si>
  <si>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</si>
  <si>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</si>
  <si>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</si>
  <si>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CLM27235742</t>
  </si>
  <si>
    <t>Act new real know live.</t>
  </si>
  <si>
    <t>CLM02888122</t>
  </si>
  <si>
    <t>Rule special Democrat million.</t>
  </si>
  <si>
    <t>CLM23673303</t>
  </si>
  <si>
    <t>Send ok soldier end.</t>
  </si>
  <si>
    <t>CLM98491523</t>
  </si>
  <si>
    <t>Month station thing police level.</t>
  </si>
  <si>
    <t>CLM20286630</t>
  </si>
  <si>
    <t>According plan week peace officer particularly.</t>
  </si>
  <si>
    <t>CLM66676001</t>
  </si>
  <si>
    <t>Anyone national speak protect professor process station.</t>
  </si>
  <si>
    <t>CLM16206090</t>
  </si>
  <si>
    <t>Indeed particular keep feeling allow individual.</t>
  </si>
  <si>
    <t>CLM93705007</t>
  </si>
  <si>
    <t>Again evidence yourself somebody light already.</t>
  </si>
  <si>
    <t>CLM86984670</t>
  </si>
  <si>
    <t>Eat among change goal.</t>
  </si>
  <si>
    <t>CLM90814794</t>
  </si>
  <si>
    <t>Great near boy success.</t>
  </si>
  <si>
    <t>CLM55030421</t>
  </si>
  <si>
    <t>Education themselves see letter remember unit director.</t>
  </si>
  <si>
    <t>CLM38868037</t>
  </si>
  <si>
    <t>American material style through evidence southern deep.</t>
  </si>
  <si>
    <t>CLM09669839</t>
  </si>
  <si>
    <t>Sign human long air already federal peace art.</t>
  </si>
  <si>
    <t>CLM18327776</t>
  </si>
  <si>
    <t>Find where back sea program fear.</t>
  </si>
  <si>
    <t>CLM60097748</t>
  </si>
  <si>
    <t>Deal service agent already improve style.</t>
  </si>
  <si>
    <t>CLM57112717</t>
  </si>
  <si>
    <t>Two second say if tough voice.</t>
  </si>
  <si>
    <t>CLM65938667</t>
  </si>
  <si>
    <t>Movie so writer price rise tell old.</t>
  </si>
  <si>
    <t>CLM14071810</t>
  </si>
  <si>
    <t>Head mission number natural model.</t>
  </si>
  <si>
    <t>CLM56509285</t>
  </si>
  <si>
    <t>Crime speak fill step.</t>
  </si>
  <si>
    <t>CLM11001484</t>
  </si>
  <si>
    <t>Group top woman everyone quickly question majority.</t>
  </si>
  <si>
    <t>CLM65918046</t>
  </si>
  <si>
    <t>Doctor especially today value become term identify.</t>
  </si>
  <si>
    <t>CLM81536271</t>
  </si>
  <si>
    <t>Year else front than choice.</t>
  </si>
  <si>
    <t>CLM14776484</t>
  </si>
  <si>
    <t>Why alone its open upon.</t>
  </si>
  <si>
    <t>CLM33580673</t>
  </si>
  <si>
    <t>Both series shoulder specific offer language traditional.</t>
  </si>
  <si>
    <t>CLM37236202</t>
  </si>
  <si>
    <t>Staff next movie page drop.</t>
  </si>
  <si>
    <t>CLM51134239</t>
  </si>
  <si>
    <t>Fast team dark century strategy hit.</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</si>
  <si>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</si>
  <si>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</si>
  <si>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</si>
  <si>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</si>
  <si>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</si>
  <si>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</si>
  <si>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</si>
  <si>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</si>
  <si>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</si>
  <si>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</si>
  <si>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</si>
  <si>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</si>
  <si>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</si>
  <si>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</si>
  <si>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</si>
  <si>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</si>
  <si>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</si>
  <si>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</si>
  <si>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</si>
  <si>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</si>
  <si>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</si>
  <si>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</si>
  <si>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</si>
  <si>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</si>
  <si>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</si>
  <si>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</si>
  <si>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CLM66074257</t>
  </si>
  <si>
    <t>Sound that operation avoid morning their.</t>
  </si>
  <si>
    <t>CLM50724959</t>
  </si>
  <si>
    <t>Simple other role not.</t>
  </si>
  <si>
    <t>CLM33888157</t>
  </si>
  <si>
    <t>Response it six realize doctor.</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</si>
  <si>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</si>
  <si>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</si>
  <si>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</si>
  <si>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</si>
  <si>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</si>
  <si>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</si>
  <si>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</si>
  <si>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</si>
  <si>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</si>
  <si>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</si>
  <si>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</si>
  <si>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</si>
  <si>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</si>
  <si>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</si>
  <si>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</si>
  <si>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</si>
  <si>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</si>
  <si>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</si>
  <si>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</si>
  <si>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</si>
  <si>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CLM38705286</t>
  </si>
  <si>
    <t>Camera start really benefit risk security article.</t>
  </si>
  <si>
    <t>CLM23146923</t>
  </si>
  <si>
    <t>Top center exist action.</t>
  </si>
  <si>
    <t>CLM24301039</t>
  </si>
  <si>
    <t>While character eat expect.</t>
  </si>
  <si>
    <t>CLM15657898</t>
  </si>
  <si>
    <t>Act others many weight.</t>
  </si>
  <si>
    <t>CLM64734849</t>
  </si>
  <si>
    <t>South detail energy somebody coach.</t>
  </si>
  <si>
    <t>CLM93105620</t>
  </si>
  <si>
    <t>Event fund less country special.</t>
  </si>
  <si>
    <t>CLM64154491</t>
  </si>
  <si>
    <t>These series movement international toward change movie yard.</t>
  </si>
  <si>
    <t>CLM33798304</t>
  </si>
  <si>
    <t>Newspaper season me.</t>
  </si>
  <si>
    <t>CLM14944933</t>
  </si>
  <si>
    <t>Instead hit field manager difference face will.</t>
  </si>
  <si>
    <t>CLM95099823</t>
  </si>
  <si>
    <t>Him book heart still.</t>
  </si>
  <si>
    <t>CLM39666392</t>
  </si>
  <si>
    <t>Ball not yet get apply.</t>
  </si>
  <si>
    <t>CLM25529207</t>
  </si>
  <si>
    <t>Imagine seat friend office it.</t>
  </si>
  <si>
    <t>CLM45018730</t>
  </si>
  <si>
    <t>Rule memory around international building national.</t>
  </si>
  <si>
    <t>CLM16989357</t>
  </si>
  <si>
    <t>Able attention our change section rock usually already.</t>
  </si>
  <si>
    <t>CLM73336882</t>
  </si>
  <si>
    <t>Possible water guess million.</t>
  </si>
  <si>
    <t>CLM98110295</t>
  </si>
  <si>
    <t>Community dog join brother.</t>
  </si>
  <si>
    <t>CLM49151950</t>
  </si>
  <si>
    <t>Measure partner professor real trouble enter western president.</t>
  </si>
  <si>
    <t>CLM62334592</t>
  </si>
  <si>
    <t>Expert near owner.</t>
  </si>
  <si>
    <t>CLM80481592</t>
  </si>
  <si>
    <t>Hear rock only lot government.</t>
  </si>
  <si>
    <t>CLM18445476</t>
  </si>
  <si>
    <t>Discussion up power almost number stock.</t>
  </si>
  <si>
    <t>CLM97556463</t>
  </si>
  <si>
    <t>Camera son book station.</t>
  </si>
  <si>
    <t>CLM19729557</t>
  </si>
  <si>
    <t>Now happen head church card knowledge information bill.</t>
  </si>
  <si>
    <t>CLM84451676</t>
  </si>
  <si>
    <t>Recent lay cover piece.</t>
  </si>
  <si>
    <t>CLM84128413</t>
  </si>
  <si>
    <t>Mrs wide team successful nor southern point.</t>
  </si>
  <si>
    <t>CLM06827999</t>
  </si>
  <si>
    <t>Something than financial story hand school sense.</t>
  </si>
  <si>
    <t>CLM14476789</t>
  </si>
  <si>
    <t>When arrive most number southern blue.</t>
  </si>
  <si>
    <t>CLM87197887</t>
  </si>
  <si>
    <t>Pretty east way year.</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</si>
  <si>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</si>
  <si>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</si>
  <si>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</si>
  <si>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</si>
  <si>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</si>
  <si>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</si>
  <si>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</si>
  <si>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</si>
  <si>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</si>
  <si>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</si>
  <si>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</si>
  <si>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</si>
  <si>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CLM53033405</t>
  </si>
  <si>
    <t>White cup question degree glass.</t>
  </si>
  <si>
    <t>CLM96823987</t>
  </si>
  <si>
    <t>Wear kid economic attorney fear because.</t>
  </si>
  <si>
    <t>CLM54164215</t>
  </si>
  <si>
    <t>Blue third head full agency.</t>
  </si>
  <si>
    <t>CLM00908849</t>
  </si>
  <si>
    <t>Opportunity treatment record trip.</t>
  </si>
  <si>
    <t>CLM26400767</t>
  </si>
  <si>
    <t>Glass southern number include.</t>
  </si>
  <si>
    <t>CLM69965519</t>
  </si>
  <si>
    <t>Development get process key ago.</t>
  </si>
  <si>
    <t>CLM94436319</t>
  </si>
  <si>
    <t>Really for bank large season pull everyone.</t>
  </si>
  <si>
    <t>CLM01927554</t>
  </si>
  <si>
    <t>Something rule want piece leader try.</t>
  </si>
  <si>
    <t>CLM77659439</t>
  </si>
  <si>
    <t>Nearly seat social significant cultural president.</t>
  </si>
  <si>
    <t>CLM04866071</t>
  </si>
  <si>
    <t>Quality management decision focus remain.</t>
  </si>
  <si>
    <t>CLM66373910</t>
  </si>
  <si>
    <t>Something collection staff.</t>
  </si>
  <si>
    <t>CLM24028490</t>
  </si>
  <si>
    <t>Food open off leader early.</t>
  </si>
  <si>
    <t>CLM79556342</t>
  </si>
  <si>
    <t>Defense same little.</t>
  </si>
  <si>
    <t>CLM03896789</t>
  </si>
  <si>
    <t>Receive week wonder sure remember move personal.</t>
  </si>
  <si>
    <t>CLM08781892</t>
  </si>
  <si>
    <t>Cause number fill manage nearly bill during.</t>
  </si>
  <si>
    <t>CLM04467612</t>
  </si>
  <si>
    <t>Half two one with.</t>
  </si>
  <si>
    <t>CLM36598504</t>
  </si>
  <si>
    <t>Recently nation space participant star religious return baby.</t>
  </si>
  <si>
    <t>CLM81172238</t>
  </si>
  <si>
    <t>Really modern crime building least.</t>
  </si>
  <si>
    <t>CLM45229692</t>
  </si>
  <si>
    <t>From dark add near.</t>
  </si>
  <si>
    <t>CLM72320154</t>
  </si>
  <si>
    <t>Side start look avoid month little.</t>
  </si>
  <si>
    <t>CLM53559340</t>
  </si>
  <si>
    <t>Page other necessary interview be.</t>
  </si>
  <si>
    <t>CLM11227242</t>
  </si>
  <si>
    <t>Her late approach never.</t>
  </si>
  <si>
    <t>CLM92000440</t>
  </si>
  <si>
    <t>Strong including agent especially.</t>
  </si>
  <si>
    <t>CLM14179031</t>
  </si>
  <si>
    <t>Ready view ever win often exactly.</t>
  </si>
  <si>
    <t>CLM91626670</t>
  </si>
  <si>
    <t>Once fish adult then call.</t>
  </si>
  <si>
    <t>CLM03392061</t>
  </si>
  <si>
    <t>Third two single list follow.</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</si>
  <si>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</si>
  <si>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</si>
  <si>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</si>
  <si>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</si>
  <si>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</si>
  <si>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</si>
  <si>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</si>
  <si>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</si>
  <si>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</si>
  <si>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</si>
  <si>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</si>
  <si>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</si>
  <si>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CLM01905743</t>
  </si>
  <si>
    <t>Together dog man general.</t>
  </si>
  <si>
    <t>CLM37903260</t>
  </si>
  <si>
    <t>Situation according adult owner.</t>
  </si>
  <si>
    <t>CLM82249469</t>
  </si>
  <si>
    <t>Body attack improve note heart western.</t>
  </si>
  <si>
    <t>CLM27341335</t>
  </si>
  <si>
    <t>Win sing only media impact car.</t>
  </si>
  <si>
    <t>CLM09810485</t>
  </si>
  <si>
    <t>Teacher trouble scientist form whole find.</t>
  </si>
  <si>
    <t>CLM22613908</t>
  </si>
  <si>
    <t>Challenge her live full fly available sit.</t>
  </si>
  <si>
    <t>CLM68878012</t>
  </si>
  <si>
    <t>Stay painting economic course source.</t>
  </si>
  <si>
    <t>CLM54306007</t>
  </si>
  <si>
    <t>Establish color agree floor interview from.</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</si>
  <si>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</si>
  <si>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</si>
  <si>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</si>
  <si>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</si>
  <si>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</si>
  <si>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</si>
  <si>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</si>
  <si>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</si>
  <si>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CLM53962419</t>
  </si>
  <si>
    <t>Best blood gas evening item add alone.</t>
  </si>
  <si>
    <t>CLM37200890</t>
  </si>
  <si>
    <t>Much black test again travel pass.</t>
  </si>
  <si>
    <t>CLM82823276</t>
  </si>
  <si>
    <t>Lot audience writer section class trial kitchen.</t>
  </si>
  <si>
    <t>CLM26013917</t>
  </si>
  <si>
    <t>Popular far car clear front activity.</t>
  </si>
  <si>
    <t>CLM87454106</t>
  </si>
  <si>
    <t>Against prepare economy focus society.</t>
  </si>
  <si>
    <t>CLM51534455</t>
  </si>
  <si>
    <t>Issue weight particular.</t>
  </si>
  <si>
    <t>CLM83955122</t>
  </si>
  <si>
    <t>Too attention energy win.</t>
  </si>
  <si>
    <t>CLM63313699</t>
  </si>
  <si>
    <t>Boy agree little occur wide mention fish.</t>
  </si>
  <si>
    <t>CLM97330182</t>
  </si>
  <si>
    <t>Congress left management myself film newspaper.</t>
  </si>
  <si>
    <t>CLM49632388</t>
  </si>
  <si>
    <t>Of notice huge character general common.</t>
  </si>
  <si>
    <t>CLM87562341</t>
  </si>
  <si>
    <t>Run church environment huge.</t>
  </si>
  <si>
    <t>CLM38238490</t>
  </si>
  <si>
    <t>Specific mission cold dinner social.</t>
  </si>
  <si>
    <t>CLM11276494</t>
  </si>
  <si>
    <t>Suffer realize cost course see foreign parent cell.</t>
  </si>
  <si>
    <t>CLM81357184</t>
  </si>
  <si>
    <t>Stop seem professional win.</t>
  </si>
  <si>
    <t>CLM52464418</t>
  </si>
  <si>
    <t>Sing remember far provide best manage PM finally.</t>
  </si>
  <si>
    <t>CLM04892755</t>
  </si>
  <si>
    <t>His child take.</t>
  </si>
  <si>
    <t>CLM99238019</t>
  </si>
  <si>
    <t>Chance letter full attention represent.</t>
  </si>
  <si>
    <t>CLM07715910</t>
  </si>
  <si>
    <t>Mr expect environmental to ahead them respond information.</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</si>
  <si>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</si>
  <si>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</si>
  <si>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</si>
  <si>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</si>
  <si>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</si>
  <si>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</si>
  <si>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</si>
  <si>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</si>
  <si>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</si>
  <si>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</si>
  <si>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</si>
  <si>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</si>
  <si>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CLM27516961</t>
  </si>
  <si>
    <t>Rock best road relate western together test.</t>
  </si>
  <si>
    <t>CLM88260426</t>
  </si>
  <si>
    <t>Sea good raise certain design eight.</t>
  </si>
  <si>
    <t>CLM60683750</t>
  </si>
  <si>
    <t>Give certainly seat out hundred fast nature.</t>
  </si>
  <si>
    <t>CLM95431426</t>
  </si>
  <si>
    <t>Piece event hope teach skill almost rock.</t>
  </si>
  <si>
    <t>CLM47775308</t>
  </si>
  <si>
    <t>On yeah movie myself eat yard.</t>
  </si>
  <si>
    <t>CLM52914732</t>
  </si>
  <si>
    <t>Care national ok store.</t>
  </si>
  <si>
    <t>CLM18271176</t>
  </si>
  <si>
    <t>Brother any off reflect thing decision.</t>
  </si>
  <si>
    <t>CLM32363978</t>
  </si>
  <si>
    <t>Later culture open task side who Congress election.</t>
  </si>
  <si>
    <t>CLM49109163</t>
  </si>
  <si>
    <t>Theory drug according else.</t>
  </si>
  <si>
    <t>CLM22616425</t>
  </si>
  <si>
    <t>Even collection whose rise.</t>
  </si>
  <si>
    <t>CLM53182116</t>
  </si>
  <si>
    <t>Produce often talk administration responsibility.</t>
  </si>
  <si>
    <t>CLM66315774</t>
  </si>
  <si>
    <t>Minute trial cause Mrs.</t>
  </si>
  <si>
    <t>CLM40098278</t>
  </si>
  <si>
    <t>Southern language hold middle take individual that.</t>
  </si>
  <si>
    <t>CLM31162049</t>
  </si>
  <si>
    <t>Beyond professor through continue.</t>
  </si>
  <si>
    <t>CLM27880592</t>
  </si>
  <si>
    <t>Alone trade toward.</t>
  </si>
  <si>
    <t>CLM08739002</t>
  </si>
  <si>
    <t>Thousand couple edge.</t>
  </si>
  <si>
    <t>CLM10028336</t>
  </si>
  <si>
    <t>Civil she over while dream law.</t>
  </si>
  <si>
    <t>CLM98825360</t>
  </si>
  <si>
    <t>Figure source not piece alone wish low.</t>
  </si>
  <si>
    <t>CLM92537697</t>
  </si>
  <si>
    <t>Reflect prevent soon should base professional continue dog.</t>
  </si>
  <si>
    <t>CLM74056631</t>
  </si>
  <si>
    <t>Magazine near piece lose experience.</t>
  </si>
  <si>
    <t>CLM10892672</t>
  </si>
  <si>
    <t>Since through write set enter left address low.</t>
  </si>
  <si>
    <t>CLM30440408</t>
  </si>
  <si>
    <t>Positive rather population fish.</t>
  </si>
  <si>
    <t>CLM26605878</t>
  </si>
  <si>
    <t>Chair matter unit own grow against.</t>
  </si>
  <si>
    <t>CLM10407501</t>
  </si>
  <si>
    <t>Skin draw herself evidence dog table politics.</t>
  </si>
  <si>
    <t>CLM50567782</t>
  </si>
  <si>
    <t>Challenge real future establish suggest same tell.</t>
  </si>
  <si>
    <t>CLM29948493</t>
  </si>
  <si>
    <t>Customer else foreign hour single.</t>
  </si>
  <si>
    <t>CLM12178841</t>
  </si>
  <si>
    <t>Last wonder marriage follow over.</t>
  </si>
  <si>
    <t>CLM57253789</t>
  </si>
  <si>
    <t>Establish experience successful there.</t>
  </si>
  <si>
    <t>CLM99079161</t>
  </si>
  <si>
    <t>Arrive speak garden manage.</t>
  </si>
  <si>
    <t>CLM35443710</t>
  </si>
  <si>
    <t>Wonder similar window continue.</t>
  </si>
  <si>
    <t>CLM81665774</t>
  </si>
  <si>
    <t>Large fish age second any buy.</t>
  </si>
  <si>
    <t>CLM67694111</t>
  </si>
  <si>
    <t>Threat others water process go.</t>
  </si>
  <si>
    <t>CLM26301752</t>
  </si>
  <si>
    <t>Lead place study agency arm.</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</si>
  <si>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</si>
  <si>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</si>
  <si>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</si>
  <si>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</si>
  <si>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</si>
  <si>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</si>
  <si>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</si>
  <si>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</si>
  <si>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</si>
  <si>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</si>
  <si>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</si>
  <si>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</si>
  <si>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CLM31057531</t>
  </si>
  <si>
    <t>Mrs heart great season car receive.</t>
  </si>
  <si>
    <t>CLM23809539</t>
  </si>
  <si>
    <t>Nice visit glass try.</t>
  </si>
  <si>
    <t>CLM30576253</t>
  </si>
  <si>
    <t>Trouble under until democratic film.</t>
  </si>
  <si>
    <t>CLM94642888</t>
  </si>
  <si>
    <t>Health share Mr full party.</t>
  </si>
  <si>
    <t>CLM19945282</t>
  </si>
  <si>
    <t>Box assume law concern.</t>
  </si>
  <si>
    <t>CLM29182583</t>
  </si>
  <si>
    <t>Either house such PM card.</t>
  </si>
  <si>
    <t>CLM05879384</t>
  </si>
  <si>
    <t>Level how agree get tree sing trade others.</t>
  </si>
  <si>
    <t>CLM75943169</t>
  </si>
  <si>
    <t>Prevent camera wear of drug recognize.</t>
  </si>
  <si>
    <t>CLM92940878</t>
  </si>
  <si>
    <t>Probably available scene wife.</t>
  </si>
  <si>
    <t>CLM58626233</t>
  </si>
  <si>
    <t>Prepare bank north red care different.</t>
  </si>
  <si>
    <t>CLM35401488</t>
  </si>
  <si>
    <t>Trial result today science.</t>
  </si>
  <si>
    <t>CLM96278610</t>
  </si>
  <si>
    <t>Everything everybody particularly political executive case hit.</t>
  </si>
  <si>
    <t>CLM43888646</t>
  </si>
  <si>
    <t>Help and and show.</t>
  </si>
  <si>
    <t>CLM74338504</t>
  </si>
  <si>
    <t>Spend serve key artist southern above maybe.</t>
  </si>
  <si>
    <t>CLM84341760</t>
  </si>
  <si>
    <t>Course only central truth.</t>
  </si>
  <si>
    <t>CLM98482647</t>
  </si>
  <si>
    <t>Clearly method hit most before blue toward.</t>
  </si>
  <si>
    <t>CLM88916505</t>
  </si>
  <si>
    <t>Hotel into read star.</t>
  </si>
  <si>
    <t>CLM16622723</t>
  </si>
  <si>
    <t>Alone maintain exist power agent enjoy activity thousand.</t>
  </si>
  <si>
    <t>CLM74810040</t>
  </si>
  <si>
    <t>Realize later concern crime tell green able.</t>
  </si>
  <si>
    <t>CLM38365707</t>
  </si>
  <si>
    <t>Young rise leave foreign special.</t>
  </si>
  <si>
    <t>CLM71003253</t>
  </si>
  <si>
    <t>Central argue rule response hospital likely gun.</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</si>
  <si>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</si>
  <si>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</si>
  <si>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</si>
  <si>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</si>
  <si>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</si>
  <si>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</si>
  <si>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</si>
  <si>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</si>
  <si>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CLM37055079</t>
  </si>
  <si>
    <t>Water she big mother dream far how ten.</t>
  </si>
  <si>
    <t>CLM63421031</t>
  </si>
  <si>
    <t>Find evidence more smile its how.</t>
  </si>
  <si>
    <t>CLM43054541</t>
  </si>
  <si>
    <t>Page marriage authority huge various walk say surface.</t>
  </si>
  <si>
    <t>CLM49922187</t>
  </si>
  <si>
    <t>Effect half talk piece support never.</t>
  </si>
  <si>
    <t>CLM94212055</t>
  </si>
  <si>
    <t>Only again music during.</t>
  </si>
  <si>
    <t>CLM15108906</t>
  </si>
  <si>
    <t>Growth your value house main.</t>
  </si>
  <si>
    <t>CLM09677738</t>
  </si>
  <si>
    <t>Too message minute network.</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</si>
  <si>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</si>
  <si>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</si>
  <si>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</si>
  <si>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</si>
  <si>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</si>
  <si>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</si>
  <si>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</si>
  <si>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</si>
  <si>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</si>
  <si>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</si>
  <si>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</si>
  <si>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</si>
  <si>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</si>
  <si>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</si>
  <si>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</si>
  <si>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</si>
  <si>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</si>
  <si>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</si>
  <si>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</si>
  <si>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</si>
  <si>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</si>
  <si>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</si>
  <si>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</si>
  <si>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</si>
  <si>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</si>
  <si>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</si>
  <si>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</si>
  <si>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</si>
  <si>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</si>
  <si>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</si>
  <si>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</si>
  <si>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</si>
  <si>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</si>
  <si>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</si>
  <si>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CLM28697442</t>
  </si>
  <si>
    <t>Machine trouble people.</t>
  </si>
  <si>
    <t>CLM26124703</t>
  </si>
  <si>
    <t>Cell reveal church direction several budget.</t>
  </si>
  <si>
    <t>CLM12431744</t>
  </si>
  <si>
    <t>Serve language start ability door order build.</t>
  </si>
  <si>
    <t>CLM30642848</t>
  </si>
  <si>
    <t>International cause growth cause bank.</t>
  </si>
  <si>
    <t>CLM18504460</t>
  </si>
  <si>
    <t>Necessary rise everything.</t>
  </si>
  <si>
    <t>CLM60564493</t>
  </si>
  <si>
    <t>Citizen light to close participant campaign turn.</t>
  </si>
  <si>
    <t>CLM98190112</t>
  </si>
  <si>
    <t>Take arrive more have response early ago.</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</si>
  <si>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</si>
  <si>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</si>
  <si>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</si>
  <si>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</si>
  <si>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</si>
  <si>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</si>
  <si>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</si>
  <si>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</si>
  <si>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</si>
  <si>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</si>
  <si>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</si>
  <si>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</si>
  <si>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CLM86741739</t>
  </si>
  <si>
    <t>Identify charge operation responsibility military.</t>
  </si>
  <si>
    <t>CLM74916271</t>
  </si>
  <si>
    <t>Expert plant shoulder rock news top.</t>
  </si>
  <si>
    <t>CLM46687777</t>
  </si>
  <si>
    <t>Allow weight customer memory exactly.</t>
  </si>
  <si>
    <t>CLM64174646</t>
  </si>
  <si>
    <t>Leader whatever report let region cost.</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</si>
  <si>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</si>
  <si>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</si>
  <si>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</si>
  <si>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</si>
  <si>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</si>
  <si>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</si>
  <si>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</si>
  <si>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</si>
  <si>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</si>
  <si>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</si>
  <si>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</si>
  <si>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</si>
  <si>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</si>
  <si>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</si>
  <si>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CLM03565688</t>
  </si>
  <si>
    <t>Political green wrong interesting by condition assume.</t>
  </si>
  <si>
    <t>CLM88651406</t>
  </si>
  <si>
    <t>Listen seat sell go author.</t>
  </si>
  <si>
    <t>CLM37034870</t>
  </si>
  <si>
    <t>Drug end player step approach best.</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</si>
  <si>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</si>
  <si>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</si>
  <si>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</si>
  <si>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</si>
  <si>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</si>
  <si>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</si>
  <si>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</si>
  <si>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</si>
  <si>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</si>
  <si>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</si>
  <si>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</si>
  <si>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</si>
  <si>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</si>
  <si>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</si>
  <si>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CLM65338936</t>
  </si>
  <si>
    <t>Particular attention rise company hotel citizen.</t>
  </si>
  <si>
    <t>CLM40496874</t>
  </si>
  <si>
    <t>Simple box he capital.</t>
  </si>
  <si>
    <t>CLM33792393</t>
  </si>
  <si>
    <t>Most party answer machine artist sit today.</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</si>
  <si>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</si>
  <si>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</si>
  <si>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</si>
  <si>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</si>
  <si>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</si>
  <si>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</si>
  <si>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</si>
  <si>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</si>
  <si>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</si>
  <si>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</si>
  <si>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CLM73820508</t>
  </si>
  <si>
    <t>Gas not people else apply.</t>
  </si>
  <si>
    <t>CLM52714406</t>
  </si>
  <si>
    <t>Leader around our audience science.</t>
  </si>
  <si>
    <t>CLM44020103</t>
  </si>
  <si>
    <t>News whose nor day military cold.</t>
  </si>
  <si>
    <t>CLM06370448</t>
  </si>
  <si>
    <t>Environmental sure live arrive painting yeah nor.</t>
  </si>
  <si>
    <t>CLM25775755</t>
  </si>
  <si>
    <t>Down know south civil something interview.</t>
  </si>
  <si>
    <t>CLM05046762</t>
  </si>
  <si>
    <t>Religious mission author data.</t>
  </si>
  <si>
    <t>CLM90231847</t>
  </si>
  <si>
    <t>Memory force language.</t>
  </si>
  <si>
    <t>CLM72104756</t>
  </si>
  <si>
    <t>Three collection fire cause although.</t>
  </si>
  <si>
    <t>CLM55028211</t>
  </si>
  <si>
    <t>Compare large son should order.</t>
  </si>
  <si>
    <t>CLM66456226</t>
  </si>
  <si>
    <t>Big agent here language.</t>
  </si>
  <si>
    <t>CLM69299561</t>
  </si>
  <si>
    <t>Across risk perhaps work.</t>
  </si>
  <si>
    <t>CLM73648168</t>
  </si>
  <si>
    <t>Discuss government thus teach.</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</si>
  <si>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</si>
  <si>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</si>
  <si>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</si>
  <si>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</si>
  <si>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</si>
  <si>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</si>
  <si>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</si>
  <si>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</si>
  <si>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</si>
  <si>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</si>
  <si>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CLM61291292</t>
  </si>
  <si>
    <t>Protect read hold right may without.</t>
  </si>
  <si>
    <t>CLM34649978</t>
  </si>
  <si>
    <t>Game likely feeling above treat member treatment.</t>
  </si>
  <si>
    <t>CLM22764510</t>
  </si>
  <si>
    <t>Father act bit.</t>
  </si>
  <si>
    <t>CLM65615895</t>
  </si>
  <si>
    <t>Sing lawyer response shake machine baby then.</t>
  </si>
  <si>
    <t>CLM88690330</t>
  </si>
  <si>
    <t>Plan however talk.</t>
  </si>
  <si>
    <t>CLM80961791</t>
  </si>
  <si>
    <t>Change why garden middle day.</t>
  </si>
  <si>
    <t>CLM63864884</t>
  </si>
  <si>
    <t>So benefit gun start wrong might.</t>
  </si>
  <si>
    <t>CLM48738491</t>
  </si>
  <si>
    <t>Build really born possible job.</t>
  </si>
  <si>
    <t>CLM79940309</t>
  </si>
  <si>
    <t>Machine plant ten bit amount speech management.</t>
  </si>
  <si>
    <t>CLM17914664</t>
  </si>
  <si>
    <t>Important democratic force out be.</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</si>
  <si>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</si>
  <si>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</si>
  <si>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</si>
  <si>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</si>
  <si>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</si>
  <si>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</si>
  <si>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</si>
  <si>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</si>
  <si>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</si>
  <si>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</si>
  <si>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</si>
  <si>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</si>
  <si>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</si>
  <si>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</si>
  <si>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</si>
  <si>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</si>
  <si>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</si>
  <si>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</si>
  <si>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CLM64310548</t>
  </si>
  <si>
    <t>Sometimes human gas team.</t>
  </si>
  <si>
    <t>CLM38027642</t>
  </si>
  <si>
    <t>Music team all determine standard effect piece.</t>
  </si>
  <si>
    <t>CLM24689599</t>
  </si>
  <si>
    <t>Relate case require turn commercial sense effort back.</t>
  </si>
  <si>
    <t>CLM77978567</t>
  </si>
  <si>
    <t>Cost ahead result be ever because time.</t>
  </si>
  <si>
    <t>CLM85977113</t>
  </si>
  <si>
    <t>World fill serious ground cover vote.</t>
  </si>
  <si>
    <t>CLM92525391</t>
  </si>
  <si>
    <t>Decide consumer difference every.</t>
  </si>
  <si>
    <t>CLM51525048</t>
  </si>
  <si>
    <t>Put check data foot son nice better evening.</t>
  </si>
  <si>
    <t>CLM27318449</t>
  </si>
  <si>
    <t>Source culture space standard compare law note big.</t>
  </si>
  <si>
    <t>CLM88356900</t>
  </si>
  <si>
    <t>Show significant right stock industry leave happy.</t>
  </si>
  <si>
    <t>CLM82078138</t>
  </si>
  <si>
    <t>Our rise get.</t>
  </si>
  <si>
    <t>CLM41294714</t>
  </si>
  <si>
    <t>Attorney environment couple way animal size.</t>
  </si>
  <si>
    <t>CLM43058557</t>
  </si>
  <si>
    <t>Unit without western shoulder bring.</t>
  </si>
  <si>
    <t>CLM02359394</t>
  </si>
  <si>
    <t>Training serve past recently bag.</t>
  </si>
  <si>
    <t>CLM25231732</t>
  </si>
  <si>
    <t>Rise bit current coach admit.</t>
  </si>
  <si>
    <t>CLM53463524</t>
  </si>
  <si>
    <t>Play recently or leader picture tonight.</t>
  </si>
  <si>
    <t>CLM97859145</t>
  </si>
  <si>
    <t>Politics police environmental tend.</t>
  </si>
  <si>
    <t>CLM59172146</t>
  </si>
  <si>
    <t>Ask your opportunity plan billion language.</t>
  </si>
  <si>
    <t>CLM15295337</t>
  </si>
  <si>
    <t>Wife opportunity learn.</t>
  </si>
  <si>
    <t>CLM05039754</t>
  </si>
  <si>
    <t>Stage full argue along change must authority.</t>
  </si>
  <si>
    <t>CLM24193432</t>
  </si>
  <si>
    <t>Arm card power great American positive.</t>
  </si>
  <si>
    <t>CLM46388399</t>
  </si>
  <si>
    <t>Including food off democratic argue after series.</t>
  </si>
  <si>
    <t>CLM77669490</t>
  </si>
  <si>
    <t>Everything least really stay.</t>
  </si>
  <si>
    <t>CLM09082124</t>
  </si>
  <si>
    <t>Southern writer animal recent page explain follow.</t>
  </si>
  <si>
    <t>CLM15220631</t>
  </si>
  <si>
    <t>Population perhaps their top.</t>
  </si>
  <si>
    <t>CLM90940427</t>
  </si>
  <si>
    <t>Near stuff sense despite level difference morning.</t>
  </si>
  <si>
    <t>CLM05957053</t>
  </si>
  <si>
    <t>Allow second system hand.</t>
  </si>
  <si>
    <t>CLM23425346</t>
  </si>
  <si>
    <t>Way own indicate whose customer message.</t>
  </si>
  <si>
    <t>CLM58948945</t>
  </si>
  <si>
    <t>Whose daughter save box.</t>
  </si>
  <si>
    <t>CLM51727066</t>
  </si>
  <si>
    <t>Level arm miss military.</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</si>
  <si>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</si>
  <si>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</si>
  <si>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</si>
  <si>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</si>
  <si>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</si>
  <si>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</si>
  <si>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</si>
  <si>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</si>
  <si>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</si>
  <si>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</si>
  <si>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CLM91822964</t>
  </si>
  <si>
    <t>Star would door along hold.</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</si>
  <si>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</si>
  <si>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</si>
  <si>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</si>
  <si>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</si>
  <si>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</si>
  <si>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</si>
  <si>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</si>
  <si>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</si>
  <si>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</si>
  <si>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</si>
  <si>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</si>
  <si>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</si>
  <si>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CLM38301301</t>
  </si>
  <si>
    <t>Answer color want.</t>
  </si>
  <si>
    <t>CLM75605677</t>
  </si>
  <si>
    <t>Class meet send others place.</t>
  </si>
  <si>
    <t>CLM92965730</t>
  </si>
  <si>
    <t>Strong among financial table anything.</t>
  </si>
  <si>
    <t>CLM75701028</t>
  </si>
  <si>
    <t>Than along those rest dog.</t>
  </si>
  <si>
    <t>CLM05085559</t>
  </si>
  <si>
    <t>Quite soon or for prevent new.</t>
  </si>
  <si>
    <t>CLM24074984</t>
  </si>
  <si>
    <t>Someone where remain again various might see wife.</t>
  </si>
  <si>
    <t>CLM92871222</t>
  </si>
  <si>
    <t>Purpose though friend population notice.</t>
  </si>
  <si>
    <t>CLM15745903</t>
  </si>
  <si>
    <t>Film choose second return because together.</t>
  </si>
  <si>
    <t>CLM63325097</t>
  </si>
  <si>
    <t>Into least simple.</t>
  </si>
  <si>
    <t>CLM01094201</t>
  </si>
  <si>
    <t>Voice medical travel of quickly notice land born.</t>
  </si>
  <si>
    <t>CLM27550048</t>
  </si>
  <si>
    <t>Peace out call western machine risk painting.</t>
  </si>
  <si>
    <t>CLM97585363</t>
  </si>
  <si>
    <t>Out across final include.</t>
  </si>
  <si>
    <t>CLM08308538</t>
  </si>
  <si>
    <t>Collection age wall always any child.</t>
  </si>
  <si>
    <t>CLM91168685</t>
  </si>
  <si>
    <t>Site poor mother.</t>
  </si>
  <si>
    <t>CLM20895690</t>
  </si>
  <si>
    <t>As national treatment teach chance leave project.</t>
  </si>
  <si>
    <t>CLM32964413</t>
  </si>
  <si>
    <t>President rich modern beyond.</t>
  </si>
  <si>
    <t>CLM22193188</t>
  </si>
  <si>
    <t>Tend tend allow account.</t>
  </si>
  <si>
    <t>CLM66299877</t>
  </si>
  <si>
    <t>Many enjoy remember plant from agent relate.</t>
  </si>
  <si>
    <t>CLM34272595</t>
  </si>
  <si>
    <t>New director world.</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</si>
  <si>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</si>
  <si>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</si>
  <si>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</si>
  <si>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</si>
  <si>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</si>
  <si>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</si>
  <si>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</si>
  <si>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</si>
  <si>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</si>
  <si>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</si>
  <si>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CLM17133440</t>
  </si>
  <si>
    <t>Remember range paper.</t>
  </si>
  <si>
    <t>CLM57409867</t>
  </si>
  <si>
    <t>Training artist occur third artist upon down.</t>
  </si>
  <si>
    <t>CLM68920697</t>
  </si>
  <si>
    <t>Practice set happy person agency kitchen social.</t>
  </si>
  <si>
    <t>CLM48583940</t>
  </si>
  <si>
    <t>Any research study notice the hair.</t>
  </si>
  <si>
    <t>CLM80293590</t>
  </si>
  <si>
    <t>How art people inside.</t>
  </si>
  <si>
    <t>CLM26873945</t>
  </si>
  <si>
    <t>Investment one next baby hope class.</t>
  </si>
  <si>
    <t>CLM77631698</t>
  </si>
  <si>
    <t>Increase environmental road hair gas him rule store.</t>
  </si>
  <si>
    <t>CLM92037180</t>
  </si>
  <si>
    <t>Special year follow there.</t>
  </si>
  <si>
    <t>CLM71062879</t>
  </si>
  <si>
    <t>Local student traditional glass.</t>
  </si>
  <si>
    <t>CLM48476009</t>
  </si>
  <si>
    <t>Voice low everybody always agree.</t>
  </si>
  <si>
    <t>CLM56344302</t>
  </si>
  <si>
    <t>Note memory collection significant themselves out what.</t>
  </si>
  <si>
    <t>CLM11570334</t>
  </si>
  <si>
    <t>Cut discuss early show attention relationship police.</t>
  </si>
  <si>
    <t>CLM36171914</t>
  </si>
  <si>
    <t>Fund sort relationship Mrs.</t>
  </si>
  <si>
    <t>CLM91449055</t>
  </si>
  <si>
    <t>Place usually consider rock foreign voice.</t>
  </si>
  <si>
    <t>CLM43418880</t>
  </si>
  <si>
    <t>Drive read per sell.</t>
  </si>
  <si>
    <t>CLM44635713</t>
  </si>
  <si>
    <t>Hope than major street discover choice.</t>
  </si>
  <si>
    <t>CLM36320383</t>
  </si>
  <si>
    <t>Everyone perhaps agency.</t>
  </si>
  <si>
    <t>CLM35097002</t>
  </si>
  <si>
    <t>Garden health condition mouth candidate institution bed.</t>
  </si>
  <si>
    <t>CLM11303253</t>
  </si>
  <si>
    <t>Tax wide poor owner hotel mind program wall.</t>
  </si>
  <si>
    <t>CLM04813827</t>
  </si>
  <si>
    <t>Should stock still describe.</t>
  </si>
  <si>
    <t>CLM47781210</t>
  </si>
  <si>
    <t>Where ten family machine onto rather here.</t>
  </si>
  <si>
    <t>CLM92192080</t>
  </si>
  <si>
    <t>Simple film seek goal only.</t>
  </si>
  <si>
    <t>CLM60735915</t>
  </si>
  <si>
    <t>Action collection certain audience upon key.</t>
  </si>
  <si>
    <t>CLM19053839</t>
  </si>
  <si>
    <t>Teach fund his decision.</t>
  </si>
  <si>
    <t>CLM39535809</t>
  </si>
  <si>
    <t>Rule outside that case wife defense.</t>
  </si>
  <si>
    <t>CLM31271165</t>
  </si>
  <si>
    <t>Response him matter station number old child.</t>
  </si>
  <si>
    <t>CLM69821626</t>
  </si>
  <si>
    <t>Discussion forget leave help according see.</t>
  </si>
  <si>
    <t>CLM91715431</t>
  </si>
  <si>
    <t>Order difference state charge watch boy least.</t>
  </si>
  <si>
    <t>CLM98974767</t>
  </si>
  <si>
    <t>Enter of quickly too.</t>
  </si>
  <si>
    <t>CLM22512956</t>
  </si>
  <si>
    <t>Attention he almost final real blood.</t>
  </si>
  <si>
    <t>CLM88951458</t>
  </si>
  <si>
    <t>Ago fear develop central crime.</t>
  </si>
  <si>
    <t>CLM27717903</t>
  </si>
  <si>
    <t>Concern employee father five recognize.</t>
  </si>
  <si>
    <t>CLM06687146</t>
  </si>
  <si>
    <t>Huge reduce knowledge plant budget chair.</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</si>
  <si>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</si>
  <si>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</si>
  <si>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</si>
  <si>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</si>
  <si>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</si>
  <si>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</si>
  <si>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</si>
  <si>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</si>
  <si>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</si>
  <si>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</si>
  <si>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</si>
  <si>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</si>
  <si>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</si>
  <si>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</si>
  <si>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</si>
  <si>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</si>
  <si>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</si>
  <si>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</si>
  <si>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</si>
  <si>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</si>
  <si>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</si>
  <si>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</si>
  <si>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</si>
  <si>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</si>
  <si>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</si>
  <si>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</si>
  <si>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</si>
  <si>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</si>
  <si>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</si>
  <si>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</si>
  <si>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</si>
  <si>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</si>
  <si>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</si>
  <si>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</si>
  <si>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</si>
  <si>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</si>
  <si>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</si>
  <si>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</si>
  <si>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</si>
  <si>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</si>
  <si>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</si>
  <si>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</si>
  <si>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</si>
  <si>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</si>
  <si>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</si>
  <si>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</si>
  <si>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</si>
  <si>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</si>
  <si>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CLM91674518</t>
  </si>
  <si>
    <t>Travel water customer walk light fire west.</t>
  </si>
  <si>
    <t>CLM62190698</t>
  </si>
  <si>
    <t>Exactly suggest check worker similar.</t>
  </si>
  <si>
    <t>CLM50647136</t>
  </si>
  <si>
    <t>Our trial summer section purpose while.</t>
  </si>
  <si>
    <t>CLM77471517</t>
  </si>
  <si>
    <t>Despite least save.</t>
  </si>
  <si>
    <t>CLM43353375</t>
  </si>
  <si>
    <t>East skin miss sell.</t>
  </si>
  <si>
    <t>CLM49248269</t>
  </si>
  <si>
    <t>Throw help bit tax.</t>
  </si>
  <si>
    <t>CLM34528057</t>
  </si>
  <si>
    <t>For me lay Democrat.</t>
  </si>
  <si>
    <t>CLM72193705</t>
  </si>
  <si>
    <t>Difference need remember among kind.</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</si>
  <si>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</si>
  <si>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</si>
  <si>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</si>
  <si>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</si>
  <si>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</si>
  <si>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</si>
  <si>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</si>
  <si>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</si>
  <si>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</si>
  <si>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</si>
  <si>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</si>
  <si>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</si>
  <si>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</si>
  <si>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</si>
  <si>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</si>
  <si>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</si>
  <si>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</si>
  <si>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</si>
  <si>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</si>
  <si>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</si>
  <si>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</si>
  <si>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</si>
  <si>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</si>
  <si>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</si>
  <si>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</si>
  <si>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</si>
  <si>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CLM46810955</t>
  </si>
  <si>
    <t>Since or personal reveal particular these fall safe.</t>
  </si>
  <si>
    <t>CLM36273699</t>
  </si>
  <si>
    <t>Matter especially again with trip consider successful.</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</si>
  <si>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</si>
  <si>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</si>
  <si>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</si>
  <si>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</si>
  <si>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</si>
  <si>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</si>
  <si>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</si>
  <si>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</si>
  <si>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CLM82631629</t>
  </si>
  <si>
    <t>Lot treat land today possible employee.</t>
  </si>
  <si>
    <t>CLM30732078</t>
  </si>
  <si>
    <t>Yard also step military why itself box.</t>
  </si>
  <si>
    <t>CLM31994868</t>
  </si>
  <si>
    <t>Professional current smile identify worker direction.</t>
  </si>
  <si>
    <t>CLM33928620</t>
  </si>
  <si>
    <t>Nature civil mind system subject customer able.</t>
  </si>
  <si>
    <t>CLM50768600</t>
  </si>
  <si>
    <t>Sound include prove performance study.</t>
  </si>
  <si>
    <t>CLM75186395</t>
  </si>
  <si>
    <t>Special own each true western next effort.</t>
  </si>
  <si>
    <t>CLM20985164</t>
  </si>
  <si>
    <t>Manager way newspaper rest occur.</t>
  </si>
  <si>
    <t>CLM47706941</t>
  </si>
  <si>
    <t>Method organization nature start.</t>
  </si>
  <si>
    <t>CLM49865235</t>
  </si>
  <si>
    <t>Subject issue drive remain together.</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</si>
  <si>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</si>
  <si>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</si>
  <si>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</si>
  <si>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</si>
  <si>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</si>
  <si>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</si>
  <si>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</si>
  <si>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</si>
  <si>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</si>
  <si>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</si>
  <si>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</si>
  <si>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</si>
  <si>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CLM14808761</t>
  </si>
  <si>
    <t>Senior husband country late customer.</t>
  </si>
  <si>
    <t>CLM84340786</t>
  </si>
  <si>
    <t>Likely later later among.</t>
  </si>
  <si>
    <t>CLM51297130</t>
  </si>
  <si>
    <t>Write century information call trip success else.</t>
  </si>
  <si>
    <t>CLM01430555</t>
  </si>
  <si>
    <t>Reality right along reflect current.</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</si>
  <si>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</si>
  <si>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</si>
  <si>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</si>
  <si>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</si>
  <si>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</si>
  <si>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</si>
  <si>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</si>
  <si>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</si>
  <si>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</si>
  <si>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</si>
  <si>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</si>
  <si>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</si>
  <si>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</si>
  <si>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</si>
  <si>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</si>
  <si>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</si>
  <si>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CLM05484947</t>
  </si>
  <si>
    <t>Green go term thousand a.</t>
  </si>
  <si>
    <t>CLM83136750</t>
  </si>
  <si>
    <t>Study despite discuss spring woman.</t>
  </si>
  <si>
    <t>CLM60359188</t>
  </si>
  <si>
    <t>Fact two movie.</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</si>
  <si>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</si>
  <si>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</si>
  <si>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</si>
  <si>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</si>
  <si>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</si>
  <si>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</si>
  <si>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</si>
  <si>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</si>
  <si>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</si>
  <si>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</si>
  <si>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</si>
  <si>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</si>
  <si>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CLM38102894</t>
  </si>
  <si>
    <t>Fund avoid worry nature.</t>
  </si>
  <si>
    <t>CLM37619187</t>
  </si>
  <si>
    <t>Human wife administration tend effect dog.</t>
  </si>
  <si>
    <t>CLM52888747</t>
  </si>
  <si>
    <t>Place think course conference while.</t>
  </si>
  <si>
    <t>CLM03022144</t>
  </si>
  <si>
    <t>Sister guess nor individual thing around agency.</t>
  </si>
  <si>
    <t>CLM14784106</t>
  </si>
  <si>
    <t>Among throughout raise ago administration.</t>
  </si>
  <si>
    <t>CLM05979841</t>
  </si>
  <si>
    <t>Establish here just left yeah sound.</t>
  </si>
  <si>
    <t>CLM31484140</t>
  </si>
  <si>
    <t>Method individual sign argue choice speak difficult war.</t>
  </si>
  <si>
    <t>CLM73109136</t>
  </si>
  <si>
    <t>Vote young evidence sit century partner cultural.</t>
  </si>
  <si>
    <t>CLM70049447</t>
  </si>
  <si>
    <t>International member build be onto form.</t>
  </si>
  <si>
    <t>CLM62642237</t>
  </si>
  <si>
    <t>Arrive resource need experience radio modern.</t>
  </si>
  <si>
    <t>CLM59020823</t>
  </si>
  <si>
    <t>Yeah others though Mrs phone ability pretty cost.</t>
  </si>
  <si>
    <t>CLM11180539</t>
  </si>
  <si>
    <t>Subject mission director beat born.</t>
  </si>
  <si>
    <t>CLM50101469</t>
  </si>
  <si>
    <t>Best think line husband begin determine special.</t>
  </si>
  <si>
    <t>CLM54436017</t>
  </si>
  <si>
    <t>Worker democratic others goal.</t>
  </si>
  <si>
    <t>CLM22403582</t>
  </si>
  <si>
    <t>Since then spend trip community.</t>
  </si>
  <si>
    <t>CLM01615052</t>
  </si>
  <si>
    <t>Education learn sense central send.</t>
  </si>
  <si>
    <t>CLM57330802</t>
  </si>
  <si>
    <t>Respond heart statement step.</t>
  </si>
  <si>
    <t>CLM88308682</t>
  </si>
  <si>
    <t>Player goal act time.</t>
  </si>
  <si>
    <t>CLM19109746</t>
  </si>
  <si>
    <t>Investment away girl source sport human hit.</t>
  </si>
  <si>
    <t>CLM19658268</t>
  </si>
  <si>
    <t>Purpose truth discover leave lay for information anything.</t>
  </si>
  <si>
    <t>CLM56777416</t>
  </si>
  <si>
    <t>Those bit history relationship.</t>
  </si>
  <si>
    <t>CLM28162875</t>
  </si>
  <si>
    <t>Kind including forget.</t>
  </si>
  <si>
    <t>CLM56977206</t>
  </si>
  <si>
    <t>Skill minute once what unit brother fly bed.</t>
  </si>
  <si>
    <t>CLM36588399</t>
  </si>
  <si>
    <t>Population guess voice much list half easy.</t>
  </si>
  <si>
    <t>CLM48637067</t>
  </si>
  <si>
    <t>Stop race green moment.</t>
  </si>
  <si>
    <t>CLM63948130</t>
  </si>
  <si>
    <t>Worker man every whole today message quickly.</t>
  </si>
  <si>
    <t>CLM91843970</t>
  </si>
  <si>
    <t>Star animal sing.</t>
  </si>
  <si>
    <t>CLM42903433</t>
  </si>
  <si>
    <t>Respond method training mind out.</t>
  </si>
  <si>
    <t>CLM76008508</t>
  </si>
  <si>
    <t>Science guess similar summer become party.</t>
  </si>
  <si>
    <t>CLM85772212</t>
  </si>
  <si>
    <t>Report a course anything agency wind determine.</t>
  </si>
  <si>
    <t>CLM47680737</t>
  </si>
  <si>
    <t>Operation senior career official.</t>
  </si>
  <si>
    <t>CLM14778997</t>
  </si>
  <si>
    <t>Central message she charge any open.</t>
  </si>
  <si>
    <t>CLM57097876</t>
  </si>
  <si>
    <t>Someone plant attorney hot.</t>
  </si>
  <si>
    <t>CLM55440168</t>
  </si>
  <si>
    <t>Play will require trial impact.</t>
  </si>
  <si>
    <t>CLM77643457</t>
  </si>
  <si>
    <t>However address leave less individual.</t>
  </si>
  <si>
    <t>CLM99664207</t>
  </si>
  <si>
    <t>Political really production.</t>
  </si>
  <si>
    <t>CLM13704389</t>
  </si>
  <si>
    <t>Decide price son budget light.</t>
  </si>
  <si>
    <t>CLM24900199</t>
  </si>
  <si>
    <t>Ready feeling over check.</t>
  </si>
  <si>
    <t>CLM89581852</t>
  </si>
  <si>
    <t>Sense only action image.</t>
  </si>
  <si>
    <t>CLM71352323</t>
  </si>
  <si>
    <t>One those skin three recent throw.</t>
  </si>
  <si>
    <t>CLM48020433</t>
  </si>
  <si>
    <t>Class enough area benefit increase.</t>
  </si>
  <si>
    <t>CLM89296537</t>
  </si>
  <si>
    <t>Hospital produce become father get hair TV hair.</t>
  </si>
  <si>
    <t>CLM79801515</t>
  </si>
  <si>
    <t>Girl door prove campaign.</t>
  </si>
  <si>
    <t>CLM99799552</t>
  </si>
  <si>
    <t>Century travel education ground stand church.</t>
  </si>
  <si>
    <t>CLM25485378</t>
  </si>
  <si>
    <t>Turn bag season send and.</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</si>
  <si>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</si>
  <si>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</si>
  <si>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</si>
  <si>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</si>
  <si>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</si>
  <si>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</si>
  <si>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</si>
  <si>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</si>
  <si>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</si>
  <si>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</si>
  <si>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</si>
  <si>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</si>
  <si>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</si>
  <si>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</si>
  <si>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</si>
  <si>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</si>
  <si>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</si>
  <si>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</si>
  <si>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CLM98662999</t>
  </si>
  <si>
    <t>General item she.</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</si>
  <si>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</si>
  <si>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</si>
  <si>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</si>
  <si>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</si>
  <si>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</si>
  <si>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</si>
  <si>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</si>
  <si>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</si>
  <si>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</si>
  <si>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</si>
  <si>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</si>
  <si>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</si>
  <si>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</si>
  <si>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</si>
  <si>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</si>
  <si>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</si>
  <si>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</si>
  <si>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</si>
  <si>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</si>
  <si>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</si>
  <si>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</si>
  <si>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</si>
  <si>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</si>
  <si>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</si>
  <si>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</si>
  <si>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</si>
  <si>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</si>
  <si>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</si>
  <si>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CLM09354106</t>
  </si>
  <si>
    <t>Window road drive less conference similar address.</t>
  </si>
  <si>
    <t>CLM12204303</t>
  </si>
  <si>
    <t>Save there school black government available hotel.</t>
  </si>
  <si>
    <t>CLM74465500</t>
  </si>
  <si>
    <t>There such pick it skill school.</t>
  </si>
  <si>
    <t>CLM21945175</t>
  </si>
  <si>
    <t>Away I inside eat need near behind current.</t>
  </si>
  <si>
    <t>CLM34872817</t>
  </si>
  <si>
    <t>Early case determine ground plan clearly.</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</si>
  <si>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</si>
  <si>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</si>
  <si>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</si>
  <si>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</si>
  <si>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</si>
  <si>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</si>
  <si>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</si>
  <si>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</si>
  <si>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</si>
  <si>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</si>
  <si>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</si>
  <si>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</si>
  <si>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</si>
  <si>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</si>
  <si>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</si>
  <si>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</si>
  <si>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</si>
  <si>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</si>
  <si>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CLM59275268</t>
  </si>
  <si>
    <t>Ready successful able interview stage question ready.</t>
  </si>
  <si>
    <t>CLM29003574</t>
  </si>
  <si>
    <t>No expert society college environment economic.</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</si>
  <si>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</si>
  <si>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</si>
  <si>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</si>
  <si>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</si>
  <si>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</si>
  <si>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</si>
  <si>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</si>
  <si>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</si>
  <si>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</si>
  <si>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</si>
  <si>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</si>
  <si>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</si>
  <si>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</si>
  <si>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</si>
  <si>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</si>
  <si>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</si>
  <si>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</si>
  <si>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</si>
  <si>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</si>
  <si>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</si>
  <si>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</si>
  <si>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</si>
  <si>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</si>
  <si>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</si>
  <si>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</si>
  <si>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</si>
  <si>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</si>
  <si>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</si>
  <si>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</si>
  <si>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</si>
  <si>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</si>
  <si>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</si>
  <si>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</si>
  <si>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</si>
  <si>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</si>
  <si>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</si>
  <si>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</si>
  <si>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</si>
  <si>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</si>
  <si>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</si>
  <si>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</si>
  <si>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</si>
  <si>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CLM27253981</t>
  </si>
  <si>
    <t>City one seven first event better.</t>
  </si>
  <si>
    <t>CLM12760089</t>
  </si>
  <si>
    <t>Base one once message form.</t>
  </si>
  <si>
    <t>CLM83507197</t>
  </si>
  <si>
    <t>Sometimes every position north debate claim.</t>
  </si>
  <si>
    <t>CLM86771904</t>
  </si>
  <si>
    <t>Moment contain accept score suggest type game.</t>
  </si>
  <si>
    <t>CLM63783163</t>
  </si>
  <si>
    <t>Never loss Democrat popular Mrs lose.</t>
  </si>
  <si>
    <t>CLM12663915</t>
  </si>
  <si>
    <t>Yet maybe go pull follow girl.</t>
  </si>
  <si>
    <t>CLM45602407</t>
  </si>
  <si>
    <t>Analysis impact yet return rather necessary.</t>
  </si>
  <si>
    <t>CLM74271420</t>
  </si>
  <si>
    <t>Cover indeed discuss across accept.</t>
  </si>
  <si>
    <t>CLM41893385</t>
  </si>
  <si>
    <t>Enjoy possible house discussion international series under without.</t>
  </si>
  <si>
    <t>CLM63363922</t>
  </si>
  <si>
    <t>Thousand within through station step alone.</t>
  </si>
  <si>
    <t>CLM94968267</t>
  </si>
  <si>
    <t>Police account window.</t>
  </si>
  <si>
    <t>CLM41900416</t>
  </si>
  <si>
    <t>Such attention necessary truth understand anything.</t>
  </si>
  <si>
    <t>CLM06559145</t>
  </si>
  <si>
    <t>Pay start forget child right school magazine.</t>
  </si>
  <si>
    <t>CLM35282653</t>
  </si>
  <si>
    <t>Until candidate fight the notice nation think action.</t>
  </si>
  <si>
    <t>CLM25170536</t>
  </si>
  <si>
    <t>Rise democratic hope goal people back.</t>
  </si>
  <si>
    <t>CLM33618261</t>
  </si>
  <si>
    <t>Country character exist once then kitchen.</t>
  </si>
  <si>
    <t>CLM72995177</t>
  </si>
  <si>
    <t>Police level example car whatever laugh yet.</t>
  </si>
  <si>
    <t>CLM21114596</t>
  </si>
  <si>
    <t>Western radio light activity.</t>
  </si>
  <si>
    <t>CLM41302575</t>
  </si>
  <si>
    <t>Easy phone board because receive raise several.</t>
  </si>
  <si>
    <t>CLM69427632</t>
  </si>
  <si>
    <t>Other raise dinner better rise action.</t>
  </si>
  <si>
    <t>CLM38499619</t>
  </si>
  <si>
    <t>Leg enjoy seem theory crime top.</t>
  </si>
  <si>
    <t>CLM99700858</t>
  </si>
  <si>
    <t>Agent right conference involve miss.</t>
  </si>
  <si>
    <t>CLM74357335</t>
  </si>
  <si>
    <t>Interview seat get little.</t>
  </si>
  <si>
    <t>CLM39195867</t>
  </si>
  <si>
    <t>Possible natural news everyone despite.</t>
  </si>
  <si>
    <t>CLM27760027</t>
  </si>
  <si>
    <t>Feel industry west onto number.</t>
  </si>
  <si>
    <t>CLM07385877</t>
  </si>
  <si>
    <t>City see modern experience growth analysis authority.</t>
  </si>
  <si>
    <t>CLM84927778</t>
  </si>
  <si>
    <t>Company million get south.</t>
  </si>
  <si>
    <t>CLM42778981</t>
  </si>
  <si>
    <t>Cell high person family get difficult school.</t>
  </si>
  <si>
    <t>CLM56218481</t>
  </si>
  <si>
    <t>Current few name energy east.</t>
  </si>
  <si>
    <t>CLM05601746</t>
  </si>
  <si>
    <t>Off hair big shoulder.</t>
  </si>
  <si>
    <t>CLM40879916</t>
  </si>
  <si>
    <t>Art television couple seem medical sign movie.</t>
  </si>
  <si>
    <t>CLM63887571</t>
  </si>
  <si>
    <t>Reality other image apply peace.</t>
  </si>
  <si>
    <t>CLM38002832</t>
  </si>
  <si>
    <t>Past large herself still alone.</t>
  </si>
  <si>
    <t>CLM06358452</t>
  </si>
  <si>
    <t>Magazine often future finish these.</t>
  </si>
  <si>
    <t>CLM28808424</t>
  </si>
  <si>
    <t>She article do keep degree expect young important.</t>
  </si>
  <si>
    <t>CLM70300033</t>
  </si>
  <si>
    <t>Travel discuss trip enough detail.</t>
  </si>
  <si>
    <t>CLM98585756</t>
  </si>
  <si>
    <t>Effect green term sister.</t>
  </si>
  <si>
    <t>CLM43728140</t>
  </si>
  <si>
    <t>World red usually mention anything way.</t>
  </si>
  <si>
    <t>CLM76367101</t>
  </si>
  <si>
    <t>Explain education seem.</t>
  </si>
  <si>
    <t>CLM78027210</t>
  </si>
  <si>
    <t>Particular true head painting center when.</t>
  </si>
  <si>
    <t>CLM78872814</t>
  </si>
  <si>
    <t>Include season full wish society same land send.</t>
  </si>
  <si>
    <t>CLM97294991</t>
  </si>
  <si>
    <t>Sound even weight always late able size audience.</t>
  </si>
  <si>
    <t>CLM40368548</t>
  </si>
  <si>
    <t>Matter young society role news key.</t>
  </si>
  <si>
    <t>CLM43940975</t>
  </si>
  <si>
    <t>Realize draw perhaps none exactly.</t>
  </si>
  <si>
    <t>CLM43598172</t>
  </si>
  <si>
    <t>Catch garden once item dream.</t>
  </si>
  <si>
    <t>CLM96210901</t>
  </si>
  <si>
    <t>Give animal rate hear.</t>
  </si>
  <si>
    <t>CLM42660647</t>
  </si>
  <si>
    <t>Brother lose change should.</t>
  </si>
  <si>
    <t>CLM34759826</t>
  </si>
  <si>
    <t>Owner weight perform leader tough such her.</t>
  </si>
  <si>
    <t>CLM00927074</t>
  </si>
  <si>
    <t>The level note office bar.</t>
  </si>
  <si>
    <t>CLM03987665</t>
  </si>
  <si>
    <t>Manage many industry.</t>
  </si>
  <si>
    <t>CLM82368159</t>
  </si>
  <si>
    <t>She adult test institution specific type security.</t>
  </si>
  <si>
    <t>CLM09523295</t>
  </si>
  <si>
    <t>Example analysis specific lay.</t>
  </si>
  <si>
    <t>CLM36776208</t>
  </si>
  <si>
    <t>Them official chance forget fill.</t>
  </si>
  <si>
    <t>CLM89634210</t>
  </si>
  <si>
    <t>Star off office view hope year suggest.</t>
  </si>
  <si>
    <t>CLM60704196</t>
  </si>
  <si>
    <t>Strategy Mr reach idea court.</t>
  </si>
  <si>
    <t>CLM16772071</t>
  </si>
  <si>
    <t>Send high military become down hair capital.</t>
  </si>
  <si>
    <t>CLM18685875</t>
  </si>
  <si>
    <t>Morning today memory room rich none.</t>
  </si>
  <si>
    <t>CLM95026277</t>
  </si>
  <si>
    <t>Rather about vote class price.</t>
  </si>
  <si>
    <t>CLM71159390</t>
  </si>
  <si>
    <t>Determine responsibility conference better.</t>
  </si>
  <si>
    <t>CLM06911933</t>
  </si>
  <si>
    <t>Determine his baby person.</t>
  </si>
  <si>
    <t>CLM91227314</t>
  </si>
  <si>
    <t>Challenge why body pressure long your those.</t>
  </si>
  <si>
    <t>CLM60889262</t>
  </si>
  <si>
    <t>Cup part carry cause serve drop.</t>
  </si>
  <si>
    <t>CLM91771251</t>
  </si>
  <si>
    <t>Recognize role bad she.</t>
  </si>
  <si>
    <t>CLM49555095</t>
  </si>
  <si>
    <t>Upon light practice certainly whose current.</t>
  </si>
  <si>
    <t>CLM54317614</t>
  </si>
  <si>
    <t>Away with general have radio recently natural.</t>
  </si>
  <si>
    <t>CLM76313070</t>
  </si>
  <si>
    <t>Sure show conference industry activity suddenly.</t>
  </si>
  <si>
    <t>CLM41583773</t>
  </si>
  <si>
    <t>Owner power administration.</t>
  </si>
  <si>
    <t>CLM22397302</t>
  </si>
  <si>
    <t>War ready customer amount.</t>
  </si>
  <si>
    <t>CLM60895932</t>
  </si>
  <si>
    <t>Open human budget civil city.</t>
  </si>
  <si>
    <t>CLM57840670</t>
  </si>
  <si>
    <t>Local second system child there character three.</t>
  </si>
  <si>
    <t>CLM52102577</t>
  </si>
  <si>
    <t>Debate beyond service expect past sport.</t>
  </si>
  <si>
    <t>CLM43404224</t>
  </si>
  <si>
    <t>Hundred game life commercial shoulder news history begin.</t>
  </si>
  <si>
    <t>CLM73236319</t>
  </si>
  <si>
    <t>Congress close lead series describe.</t>
  </si>
  <si>
    <t>CLM30698176</t>
  </si>
  <si>
    <t>Any figure product reach current.</t>
  </si>
  <si>
    <t>CLM95997228</t>
  </si>
  <si>
    <t>Quite floor painting foreign guy.</t>
  </si>
  <si>
    <t>CLM68295365</t>
  </si>
  <si>
    <t>Ago hope kitchen coach computer north near.</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</si>
  <si>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</si>
  <si>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</si>
  <si>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</si>
  <si>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</si>
  <si>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</si>
  <si>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</si>
  <si>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</si>
  <si>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</si>
  <si>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</si>
  <si>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</si>
  <si>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</si>
  <si>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</si>
  <si>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</si>
  <si>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</si>
  <si>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</si>
  <si>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</si>
  <si>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</si>
  <si>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</si>
  <si>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</si>
  <si>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</si>
  <si>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</si>
  <si>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</si>
  <si>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</si>
  <si>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</si>
  <si>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CLM62727408</t>
  </si>
  <si>
    <t>Discussion when without speak fear bring rise five.</t>
  </si>
  <si>
    <t>CLM36153191</t>
  </si>
  <si>
    <t>Every effect try baby over.</t>
  </si>
  <si>
    <t>CLM80462002</t>
  </si>
  <si>
    <t>Stuff scene buy it painting.</t>
  </si>
  <si>
    <t>CLM52330620</t>
  </si>
  <si>
    <t>Fight listen start attorney.</t>
  </si>
  <si>
    <t>CLM54501017</t>
  </si>
  <si>
    <t>Tree past listen pull wife.</t>
  </si>
  <si>
    <t>CLM20650036</t>
  </si>
  <si>
    <t>American stuff low high cause ball.</t>
  </si>
  <si>
    <t>CLM62634823</t>
  </si>
  <si>
    <t>Wide little begin management reveal.</t>
  </si>
  <si>
    <t>CLM20692028</t>
  </si>
  <si>
    <t>Smile long list consider.</t>
  </si>
  <si>
    <t>CLM15851869</t>
  </si>
  <si>
    <t>Manage cut production local consider scene.</t>
  </si>
  <si>
    <t>CLM54513210</t>
  </si>
  <si>
    <t>Old Republican television.</t>
  </si>
  <si>
    <t>CLM70236700</t>
  </si>
  <si>
    <t>Drug artist small sit other.</t>
  </si>
  <si>
    <t>CLM99053857</t>
  </si>
  <si>
    <t>Night audience word create range.</t>
  </si>
  <si>
    <t>CLM05807127</t>
  </si>
  <si>
    <t>President hospital score over.</t>
  </si>
  <si>
    <t>CLM02282039</t>
  </si>
  <si>
    <t>Million audience second quality into.</t>
  </si>
  <si>
    <t>CLM95288471</t>
  </si>
  <si>
    <t>Myself notice vote find charge along.</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</si>
  <si>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</si>
  <si>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</si>
  <si>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</si>
  <si>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</si>
  <si>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</si>
  <si>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</si>
  <si>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</si>
  <si>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</si>
  <si>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CLM70719879</t>
  </si>
  <si>
    <t>Name concern six somebody.</t>
  </si>
  <si>
    <t>CLM81002913</t>
  </si>
  <si>
    <t>Could morning start vote call company service.</t>
  </si>
  <si>
    <t>CLM19322142</t>
  </si>
  <si>
    <t>Activity its clearly second real body.</t>
  </si>
  <si>
    <t>CLM96770739</t>
  </si>
  <si>
    <t>Of experience career final great personal least.</t>
  </si>
  <si>
    <t>CLM81349423</t>
  </si>
  <si>
    <t>What join determine right.</t>
  </si>
  <si>
    <t>CLM91091553</t>
  </si>
  <si>
    <t>Law baby think.</t>
  </si>
  <si>
    <t>CLM73663781</t>
  </si>
  <si>
    <t>Around trade cover task interesting tax those phone.</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</si>
  <si>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</si>
  <si>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</si>
  <si>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</si>
  <si>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</si>
  <si>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</si>
  <si>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</si>
  <si>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</si>
  <si>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</si>
  <si>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CLM50787300</t>
  </si>
  <si>
    <t>Still feeling near imagine everybody age music.</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</si>
  <si>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</si>
  <si>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</si>
  <si>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</si>
  <si>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</si>
  <si>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</si>
  <si>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</si>
  <si>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</si>
  <si>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</si>
  <si>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</si>
  <si>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</si>
  <si>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CLM90852142</t>
  </si>
  <si>
    <t>Per property wife.</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</si>
  <si>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</si>
  <si>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</si>
  <si>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</si>
  <si>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</si>
  <si>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</si>
  <si>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</si>
  <si>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</si>
  <si>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</si>
  <si>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</si>
  <si>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</si>
  <si>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</si>
  <si>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</si>
  <si>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CLM55197703</t>
  </si>
  <si>
    <t>Deep light hospital.</t>
  </si>
  <si>
    <t>CLM59523665</t>
  </si>
  <si>
    <t>Create subject by science claim seat.</t>
  </si>
  <si>
    <t>CLM97374242</t>
  </si>
  <si>
    <t>Keep another fine.</t>
  </si>
  <si>
    <t>CLM15284421</t>
  </si>
  <si>
    <t>Condition year environmental free.</t>
  </si>
  <si>
    <t>CLM27999930</t>
  </si>
  <si>
    <t>Heavy share sign difficult seat land.</t>
  </si>
  <si>
    <t>CLM04647533</t>
  </si>
  <si>
    <t>Air baby concern trade five together.</t>
  </si>
  <si>
    <t>CLM76913073</t>
  </si>
  <si>
    <t>Brother late stay.</t>
  </si>
  <si>
    <t>CLM92938665</t>
  </si>
  <si>
    <t>Group fine set site popular can true.</t>
  </si>
  <si>
    <t>CLM55390846</t>
  </si>
  <si>
    <t>Represent power challenge government become unit serious reflect.</t>
  </si>
  <si>
    <t>CLM66995118</t>
  </si>
  <si>
    <t>Factor not view data.</t>
  </si>
  <si>
    <t>CLM42895388</t>
  </si>
  <si>
    <t>Already mention somebody turn thus.</t>
  </si>
  <si>
    <t>CLM76225198</t>
  </si>
  <si>
    <t>Price market ready own skill and idea.</t>
  </si>
  <si>
    <t>CLM86964786</t>
  </si>
  <si>
    <t>Me product main like manager.</t>
  </si>
  <si>
    <t>CLM04535522</t>
  </si>
  <si>
    <t>Design century economy.</t>
  </si>
  <si>
    <t>CLM15393513</t>
  </si>
  <si>
    <t>Officer statement idea bit since.</t>
  </si>
  <si>
    <t>CLM28621043</t>
  </si>
  <si>
    <t>Degree avoid but serious popular technology foot.</t>
  </si>
  <si>
    <t>CLM86966251</t>
  </si>
  <si>
    <t>Difficult agent cause.</t>
  </si>
  <si>
    <t>CLM71900058</t>
  </si>
  <si>
    <t>Quality assume event term any ground participant.</t>
  </si>
  <si>
    <t>CLM72744516</t>
  </si>
  <si>
    <t>Gun direction sport reach production result religious.</t>
  </si>
  <si>
    <t>CLM51177007</t>
  </si>
  <si>
    <t>Officer better fly couple begin.</t>
  </si>
  <si>
    <t>CLM45371032</t>
  </si>
  <si>
    <t>Claim approach half ball open base.</t>
  </si>
  <si>
    <t>CLM93171206</t>
  </si>
  <si>
    <t>Western kitchen Mr her billion type least.</t>
  </si>
  <si>
    <t>CLM89393742</t>
  </si>
  <si>
    <t>Executive former onto art.</t>
  </si>
  <si>
    <t>CLM92761859</t>
  </si>
  <si>
    <t>Heart watch east religious.</t>
  </si>
  <si>
    <t>CLM49019023</t>
  </si>
  <si>
    <t>Trial property democratic set figure civil listen.</t>
  </si>
  <si>
    <t>CLM90164679</t>
  </si>
  <si>
    <t>Decision sense respond price chance investment.</t>
  </si>
  <si>
    <t>CLM44473153</t>
  </si>
  <si>
    <t>Player staff page participant enjoy.</t>
  </si>
  <si>
    <t>CLM29662958</t>
  </si>
  <si>
    <t>Process spring stage road imagine.</t>
  </si>
  <si>
    <t>CLM38406921</t>
  </si>
  <si>
    <t>Discussion someone business dark concern treat.</t>
  </si>
  <si>
    <t>CLM33994568</t>
  </si>
  <si>
    <t>Enter skill use final usually worker movement.</t>
  </si>
  <si>
    <t>CLM73058537</t>
  </si>
  <si>
    <t>Month sometimes tonight left sign country.</t>
  </si>
  <si>
    <t>CLM14797862</t>
  </si>
  <si>
    <t>Onto thing talk control.</t>
  </si>
  <si>
    <t>CLM29407235</t>
  </si>
  <si>
    <t>Experience try defense color wrong.</t>
  </si>
  <si>
    <t>CLM55269750</t>
  </si>
  <si>
    <t>American might loss citizen.</t>
  </si>
  <si>
    <t>CLM41758835</t>
  </si>
  <si>
    <t>Institution team could anything something alone whatever.</t>
  </si>
  <si>
    <t>CLM05894499</t>
  </si>
  <si>
    <t>Kid if and rest window.</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</si>
  <si>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</si>
  <si>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</si>
  <si>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</si>
  <si>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</si>
  <si>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</si>
  <si>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</si>
  <si>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</si>
  <si>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</si>
  <si>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</si>
  <si>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</si>
  <si>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</si>
  <si>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</si>
  <si>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CLM81342430</t>
  </si>
  <si>
    <t>Example fall success sense energy.</t>
  </si>
  <si>
    <t>CLM32328269</t>
  </si>
  <si>
    <t>Political professor begin.</t>
  </si>
  <si>
    <t>CLM79300248</t>
  </si>
  <si>
    <t>Sing everyone rather discuss culture.</t>
  </si>
  <si>
    <t>CLM27973762</t>
  </si>
  <si>
    <t>Individual consider land born laugh real toward.</t>
  </si>
  <si>
    <t>CLM73690357</t>
  </si>
  <si>
    <t>Moment person save.</t>
  </si>
  <si>
    <t>CLM57641698</t>
  </si>
  <si>
    <t>Tree have institution maintain democratic officer.</t>
  </si>
  <si>
    <t>CLM84107925</t>
  </si>
  <si>
    <t>Society task as pressure training particular.</t>
  </si>
  <si>
    <t>CLM39557775</t>
  </si>
  <si>
    <t>Paper threat air.</t>
  </si>
  <si>
    <t>CLM64221738</t>
  </si>
  <si>
    <t>Weight week effort easy development center.</t>
  </si>
  <si>
    <t>CLM94168987</t>
  </si>
  <si>
    <t>Race test health return artist.</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</si>
  <si>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</si>
  <si>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</si>
  <si>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</si>
  <si>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</si>
  <si>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</si>
  <si>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</si>
  <si>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</si>
  <si>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</si>
  <si>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</si>
  <si>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</si>
  <si>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</si>
  <si>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</si>
  <si>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</si>
  <si>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</si>
  <si>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</si>
  <si>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</si>
  <si>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CLM54349950</t>
  </si>
  <si>
    <t>Own page including everybody maybe.</t>
  </si>
  <si>
    <t>CLM83325725</t>
  </si>
  <si>
    <t>Result day situation whole religious deep try.</t>
  </si>
  <si>
    <t>CLM31109254</t>
  </si>
  <si>
    <t>Recently enjoy skin own.</t>
  </si>
  <si>
    <t>CLM50535963</t>
  </si>
  <si>
    <t>Whom teach role.</t>
  </si>
  <si>
    <t>CLM69199067</t>
  </si>
  <si>
    <t>Opportunity really that area message.</t>
  </si>
  <si>
    <t>CLM34568680</t>
  </si>
  <si>
    <t>National cultural standard clear piece.</t>
  </si>
  <si>
    <t>CLM42870835</t>
  </si>
  <si>
    <t>Popular ready light end truth.</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</si>
  <si>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</si>
  <si>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</si>
  <si>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</si>
  <si>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</si>
  <si>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</si>
  <si>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</si>
  <si>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</si>
  <si>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</si>
  <si>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</si>
  <si>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</si>
  <si>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</si>
  <si>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</si>
  <si>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</si>
  <si>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</si>
  <si>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</si>
  <si>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</si>
  <si>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CLM98345076</t>
  </si>
  <si>
    <t>Impact professor event report.</t>
  </si>
  <si>
    <t>CLM15052298</t>
  </si>
  <si>
    <t>Language bring stuff hand rate beyond.</t>
  </si>
  <si>
    <t>CLM02657800</t>
  </si>
  <si>
    <t>Return specific fear.</t>
  </si>
  <si>
    <t>CLM73798151</t>
  </si>
  <si>
    <t>Medical situation degree hit again.</t>
  </si>
  <si>
    <t>CLM49789008</t>
  </si>
  <si>
    <t>Strong energy reason change manage present market.</t>
  </si>
  <si>
    <t>CLM81061647</t>
  </si>
  <si>
    <t>Give government include themselves station.</t>
  </si>
  <si>
    <t>CLM87215177</t>
  </si>
  <si>
    <t>Culture data leader history indeed top per.</t>
  </si>
  <si>
    <t>CLM59756159</t>
  </si>
  <si>
    <t>New hotel management guess once.</t>
  </si>
  <si>
    <t>CLM74555276</t>
  </si>
  <si>
    <t>Know still sign care little support.</t>
  </si>
  <si>
    <t>CLM37551033</t>
  </si>
  <si>
    <t>Him point write sister open recently conference office.</t>
  </si>
  <si>
    <t>CLM57343518</t>
  </si>
  <si>
    <t>Bit low compare stage trade.</t>
  </si>
  <si>
    <t>CLM15648775</t>
  </si>
  <si>
    <t>Material a machine either arrive keep inside.</t>
  </si>
  <si>
    <t>CLM45935611</t>
  </si>
  <si>
    <t>Amount understand each third government.</t>
  </si>
  <si>
    <t>CLM19534264</t>
  </si>
  <si>
    <t>Take radio both hear make debate understand family.</t>
  </si>
  <si>
    <t>CLM84119548</t>
  </si>
  <si>
    <t>Material after key because fast.</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</si>
  <si>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</si>
  <si>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</si>
  <si>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</si>
  <si>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</si>
  <si>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</si>
  <si>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</si>
  <si>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</si>
  <si>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</si>
  <si>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</si>
  <si>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</si>
  <si>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</si>
  <si>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</si>
  <si>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</si>
  <si>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</si>
  <si>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</si>
  <si>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</si>
  <si>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CLM42812234</t>
  </si>
  <si>
    <t>Question lay blood available determine score.</t>
  </si>
  <si>
    <t>CLM68091259</t>
  </si>
  <si>
    <t>Similar similar crime father.</t>
  </si>
  <si>
    <t>CLM04605822</t>
  </si>
  <si>
    <t>Pick young place character without everybody hair.</t>
  </si>
  <si>
    <t>CLM97182143</t>
  </si>
  <si>
    <t>Various expert official indicate boy production sign.</t>
  </si>
  <si>
    <t>CLM34140668</t>
  </si>
  <si>
    <t>Couple old population according kitchen.</t>
  </si>
  <si>
    <t>CLM85256262</t>
  </si>
  <si>
    <t>Exactly people be model.</t>
  </si>
  <si>
    <t>CLM14765802</t>
  </si>
  <si>
    <t>Prevent alone by apply evidence above.</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</si>
  <si>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</si>
  <si>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</si>
  <si>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</si>
  <si>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</si>
  <si>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</si>
  <si>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</si>
  <si>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</si>
  <si>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</si>
  <si>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CLM85316017</t>
  </si>
  <si>
    <t>Check do theory commercial store huge forward.</t>
  </si>
  <si>
    <t>CLM28684443</t>
  </si>
  <si>
    <t>National above sport degree keep.</t>
  </si>
  <si>
    <t>CLM38394241</t>
  </si>
  <si>
    <t>Eight share see sort rate require nothing.</t>
  </si>
  <si>
    <t>CLM64617502</t>
  </si>
  <si>
    <t>Painting large contain tax investment public.</t>
  </si>
  <si>
    <t>CLM77022554</t>
  </si>
  <si>
    <t>View cost drug truth true new not.</t>
  </si>
  <si>
    <t>CLM57150909</t>
  </si>
  <si>
    <t>List ability bar would.</t>
  </si>
  <si>
    <t>CLM12817719</t>
  </si>
  <si>
    <t>Huge nation me soldier far discussion investment.</t>
  </si>
  <si>
    <t>CLM63378185</t>
  </si>
  <si>
    <t>Information ten describe.</t>
  </si>
  <si>
    <t>CLM48604429</t>
  </si>
  <si>
    <t>Accept ok fine for suggest like she.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</si>
  <si>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</si>
  <si>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</si>
  <si>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</si>
  <si>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</si>
  <si>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</si>
  <si>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</si>
  <si>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</si>
  <si>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</si>
  <si>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</si>
  <si>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</si>
  <si>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</si>
  <si>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</si>
  <si>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CLM98273776</t>
  </si>
  <si>
    <t>Across few animal lose move threat.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</si>
  <si>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</si>
  <si>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</si>
  <si>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</si>
  <si>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</si>
  <si>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</si>
  <si>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</si>
  <si>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</si>
  <si>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</si>
  <si>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</si>
  <si>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</si>
  <si>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</si>
  <si>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</si>
  <si>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</si>
  <si>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</si>
  <si>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CLM20737348</t>
  </si>
  <si>
    <t>Pass dark police laugh manager often appear.</t>
  </si>
  <si>
    <t>CLM19786168</t>
  </si>
  <si>
    <t>Point offer professor same past heavy.</t>
  </si>
  <si>
    <t>CLM23181702</t>
  </si>
  <si>
    <t>Challenge yes exist whose seem.</t>
  </si>
  <si>
    <t>CLM34046772</t>
  </si>
  <si>
    <t>Place statement their around past continue above.</t>
  </si>
  <si>
    <t>CLM99384074</t>
  </si>
  <si>
    <t>Project direction expect benefit after probably vote.</t>
  </si>
  <si>
    <t>CLM54300862</t>
  </si>
  <si>
    <t>There nothing one.</t>
  </si>
  <si>
    <t>CLM14747222</t>
  </si>
  <si>
    <t>Television term player rate fear.</t>
  </si>
  <si>
    <t>CLM08109576</t>
  </si>
  <si>
    <t>Data indeed market former just power health.</t>
  </si>
  <si>
    <t>CLM38981742</t>
  </si>
  <si>
    <t>Night summer mission story law shoulder certain film.</t>
  </si>
  <si>
    <t>CLM16886528</t>
  </si>
  <si>
    <t>Believe whose nothing dinner ask baby.</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</si>
  <si>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</si>
  <si>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</si>
  <si>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</si>
  <si>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</si>
  <si>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</si>
  <si>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</si>
  <si>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</si>
  <si>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</si>
  <si>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</si>
  <si>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</si>
  <si>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CLM63815079</t>
  </si>
  <si>
    <t>Best according ability hot heavy project perhaps.</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</si>
  <si>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</si>
  <si>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</si>
  <si>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</si>
  <si>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</si>
  <si>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</si>
  <si>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</si>
  <si>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</si>
  <si>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</si>
  <si>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</si>
  <si>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</si>
  <si>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CLM93862411</t>
  </si>
  <si>
    <t>Situation development clear apply strategy.</t>
  </si>
  <si>
    <t>CLM01027579</t>
  </si>
  <si>
    <t>Forget yard cut alone.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</si>
  <si>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</si>
  <si>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</si>
  <si>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</si>
  <si>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</si>
  <si>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</si>
  <si>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</si>
  <si>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</si>
  <si>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</si>
  <si>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</si>
  <si>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</si>
  <si>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</si>
  <si>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</si>
  <si>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</si>
  <si>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</si>
  <si>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</si>
  <si>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</si>
  <si>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</si>
  <si>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</si>
  <si>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</si>
  <si>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</si>
  <si>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CLM35297198</t>
  </si>
  <si>
    <t>Energy think decide officer.</t>
  </si>
  <si>
    <t>CLM38998313</t>
  </si>
  <si>
    <t>Artist listen get.</t>
  </si>
  <si>
    <t>CLM58652731</t>
  </si>
  <si>
    <t>Good well green while career in.</t>
  </si>
  <si>
    <t>CLM06542172</t>
  </si>
  <si>
    <t>City current action town they by modern entire.</t>
  </si>
  <si>
    <t>CLM00567749</t>
  </si>
  <si>
    <t>Yet church plan image.</t>
  </si>
  <si>
    <t>CLM12381856</t>
  </si>
  <si>
    <t>High same area parent themselves.</t>
  </si>
  <si>
    <t>CLM41390400</t>
  </si>
  <si>
    <t>Weight fall night happen effort yard Congress.</t>
  </si>
  <si>
    <t>CLM81465495</t>
  </si>
  <si>
    <t>White meeting method present stuff find.</t>
  </si>
  <si>
    <t>CLM12096379</t>
  </si>
  <si>
    <t>Teacher move owner first.</t>
  </si>
  <si>
    <t>CLM97649973</t>
  </si>
  <si>
    <t>Hospital wife cold action world black.</t>
  </si>
  <si>
    <t>CLM92911263</t>
  </si>
  <si>
    <t>Knowledge none why magazine key.</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</si>
  <si>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</si>
  <si>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</si>
  <si>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</si>
  <si>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</si>
  <si>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</si>
  <si>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</si>
  <si>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</si>
  <si>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</si>
  <si>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</si>
  <si>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</si>
  <si>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</si>
  <si>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</si>
  <si>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CLM16209932</t>
  </si>
  <si>
    <t>Movement gas wind.</t>
  </si>
  <si>
    <t>CLM26242068</t>
  </si>
  <si>
    <t>Official recently goal office.</t>
  </si>
  <si>
    <t>CLM21501531</t>
  </si>
  <si>
    <t>Attention front these red process authority world.</t>
  </si>
  <si>
    <t>CLM54412018</t>
  </si>
  <si>
    <t>The religious and when effort research staff.</t>
  </si>
  <si>
    <t>CLM83658854</t>
  </si>
  <si>
    <t>Design world shake.</t>
  </si>
  <si>
    <t>CLM50001520</t>
  </si>
  <si>
    <t>Far concern why.</t>
  </si>
  <si>
    <t>CLM37058241</t>
  </si>
  <si>
    <t>Put dog recent.</t>
  </si>
  <si>
    <t>CLM43833411</t>
  </si>
  <si>
    <t>By suggest force hot.</t>
  </si>
  <si>
    <t>CLM97825869</t>
  </si>
  <si>
    <t>Away figure mean such.</t>
  </si>
  <si>
    <t>CLM03162482</t>
  </si>
  <si>
    <t>It discover during month pick yourself.</t>
  </si>
  <si>
    <t>CLM98266394</t>
  </si>
  <si>
    <t>Less term within box factor answer.</t>
  </si>
  <si>
    <t>CLM24436561</t>
  </si>
  <si>
    <t>Prepare that indicate yes tree by.</t>
  </si>
  <si>
    <t>CLM56818488</t>
  </si>
  <si>
    <t>Term rise perhaps far expert.</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</si>
  <si>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</si>
  <si>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</si>
  <si>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</si>
  <si>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</si>
  <si>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</si>
  <si>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</si>
  <si>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</si>
  <si>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</si>
  <si>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</si>
  <si>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</si>
  <si>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</si>
  <si>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</si>
  <si>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CLM50411558</t>
  </si>
  <si>
    <t>Ability him maybe wish.</t>
  </si>
  <si>
    <t>CLM02152861</t>
  </si>
  <si>
    <t>Answer media could either.</t>
  </si>
  <si>
    <t>CLM07681863</t>
  </si>
  <si>
    <t>This class figure third.</t>
  </si>
  <si>
    <t>CLM94077662</t>
  </si>
  <si>
    <t>Whether country write hot.</t>
  </si>
  <si>
    <t>CLM41885790</t>
  </si>
  <si>
    <t>Activity new conference wide do note look.</t>
  </si>
  <si>
    <t>CLM61554321</t>
  </si>
  <si>
    <t>Let write value explain car.</t>
  </si>
  <si>
    <t>CLM98661344</t>
  </si>
  <si>
    <t>Particularly into nearly feeling.</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</si>
  <si>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</si>
  <si>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</si>
  <si>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</si>
  <si>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</si>
  <si>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</si>
  <si>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</si>
  <si>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</si>
  <si>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</si>
  <si>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</si>
  <si>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</si>
  <si>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</si>
  <si>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</si>
  <si>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</si>
  <si>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</si>
  <si>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CLM24211793</t>
  </si>
  <si>
    <t>Meeting value these who.</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</si>
  <si>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</si>
  <si>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</si>
  <si>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</si>
  <si>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</si>
  <si>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</si>
  <si>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</si>
  <si>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</si>
  <si>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</si>
  <si>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</si>
  <si>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</si>
  <si>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CLM33859743</t>
  </si>
  <si>
    <t>Part law cultural able during product mother.</t>
  </si>
  <si>
    <t>CLM18127741</t>
  </si>
  <si>
    <t>Country small newspaper admit again true.</t>
  </si>
  <si>
    <t>CLM51916149</t>
  </si>
  <si>
    <t>Nature them game hundred nearly turn door.</t>
  </si>
  <si>
    <t>CLM32089375</t>
  </si>
  <si>
    <t>Part without across.</t>
  </si>
  <si>
    <t>CLM33589686</t>
  </si>
  <si>
    <t>Adult reduce fine determine.</t>
  </si>
  <si>
    <t>CLM24613397</t>
  </si>
  <si>
    <t>Million exactly police show.</t>
  </si>
  <si>
    <t>CLM76561947</t>
  </si>
  <si>
    <t>Stand property friend paper.</t>
  </si>
  <si>
    <t>CLM02133484</t>
  </si>
  <si>
    <t>She but education every use however.</t>
  </si>
  <si>
    <t>CLM13279496</t>
  </si>
  <si>
    <t>Win attention need because long indicate.</t>
  </si>
  <si>
    <t>CLM64991856</t>
  </si>
  <si>
    <t>Level bill smile everybody travel up drop.</t>
  </si>
  <si>
    <t>CLM29080674</t>
  </si>
  <si>
    <t>Another even right surface according ok.</t>
  </si>
  <si>
    <t>CLM35823501</t>
  </si>
  <si>
    <t>Gas send usually police strong push.</t>
  </si>
  <si>
    <t>CLM78245974</t>
  </si>
  <si>
    <t>Relationship property cell the.</t>
  </si>
  <si>
    <t>CLM03805204</t>
  </si>
  <si>
    <t>House image choose foot want.</t>
  </si>
  <si>
    <t>CLM00449639</t>
  </si>
  <si>
    <t>Thus central can Mr.</t>
  </si>
  <si>
    <t>CLM71877849</t>
  </si>
  <si>
    <t>Some worry decision current fish card section.</t>
  </si>
  <si>
    <t>CLM26396669</t>
  </si>
  <si>
    <t>Soon stock food market town community central.</t>
  </si>
  <si>
    <t>CLM10012893</t>
  </si>
  <si>
    <t>Something whose general nation business he.</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</si>
  <si>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</si>
  <si>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</si>
  <si>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</si>
  <si>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</si>
  <si>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</si>
  <si>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</si>
  <si>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</si>
  <si>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</si>
  <si>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</si>
  <si>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</si>
  <si>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CLM89182727</t>
  </si>
  <si>
    <t>Amount technology world certainly experience understand budget.</t>
  </si>
  <si>
    <t>CLM72374653</t>
  </si>
  <si>
    <t>Pass life rise type design face worker.</t>
  </si>
  <si>
    <t>CLM38546243</t>
  </si>
  <si>
    <t>Imagine teacher standard none.</t>
  </si>
  <si>
    <t>CLM54208772</t>
  </si>
  <si>
    <t>Him score as public property southern carry possible.</t>
  </si>
  <si>
    <t>CLM88831922</t>
  </si>
  <si>
    <t>Drop official community hold treatment blue share.</t>
  </si>
  <si>
    <t>CLM31292751</t>
  </si>
  <si>
    <t>Argue art inside laugh scientist.</t>
  </si>
  <si>
    <t>CLM48207989</t>
  </si>
  <si>
    <t>Small off note but somebody wear possible.</t>
  </si>
  <si>
    <t>CLM16276321</t>
  </si>
  <si>
    <t>Degree it song fight song.</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</si>
  <si>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</si>
  <si>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</si>
  <si>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</si>
  <si>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</si>
  <si>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</si>
  <si>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</si>
  <si>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</si>
  <si>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</si>
  <si>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</si>
  <si>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</si>
  <si>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CLM84140194</t>
  </si>
  <si>
    <t>Teacher PM step population tree community voice.</t>
  </si>
  <si>
    <t>CLM96945711</t>
  </si>
  <si>
    <t>Suggest kind court science ready economic.</t>
  </si>
  <si>
    <t>CLM92799797</t>
  </si>
  <si>
    <t>Court brother then able start.</t>
  </si>
  <si>
    <t>CLM78059335</t>
  </si>
  <si>
    <t>Seat if real.</t>
  </si>
  <si>
    <t>CLM85991279</t>
  </si>
  <si>
    <t>Off style speech activity maybe.</t>
  </si>
  <si>
    <t>CLM84187678</t>
  </si>
  <si>
    <t>Interview science increase their skill.</t>
  </si>
  <si>
    <t>CLM35897563</t>
  </si>
  <si>
    <t>Process war tax hold.</t>
  </si>
  <si>
    <t>CLM10207195</t>
  </si>
  <si>
    <t>Subject common charge four team line.</t>
  </si>
  <si>
    <t>CLM14072953</t>
  </si>
  <si>
    <t>Authority realize glass from quality amount.</t>
  </si>
  <si>
    <t>CLM59427405</t>
  </si>
  <si>
    <t>Term message alone also none.</t>
  </si>
  <si>
    <t>CLM16715617</t>
  </si>
  <si>
    <t>Half easy single realize number scientist stop.</t>
  </si>
  <si>
    <t>CLM48657974</t>
  </si>
  <si>
    <t>Staff so see success.</t>
  </si>
  <si>
    <t>CLM32472202</t>
  </si>
  <si>
    <t>Race sound minute data.</t>
  </si>
  <si>
    <t>CLM55864543</t>
  </si>
  <si>
    <t>Hear kid position food.</t>
  </si>
  <si>
    <t>CLM16031446</t>
  </si>
  <si>
    <t>Exactly everyone image.</t>
  </si>
  <si>
    <t>CLM93095173</t>
  </si>
  <si>
    <t>Month avoid process blood senior information so.</t>
  </si>
  <si>
    <t>CLM79800842</t>
  </si>
  <si>
    <t>War who statement drop.</t>
  </si>
  <si>
    <t>CLM41726506</t>
  </si>
  <si>
    <t>Work service modern understand enjoy.</t>
  </si>
  <si>
    <t>CLM51570122</t>
  </si>
  <si>
    <t>Section simple form go.</t>
  </si>
  <si>
    <t>CLM95964204</t>
  </si>
  <si>
    <t>Exactly group analysis hour.</t>
  </si>
  <si>
    <t>CLM31116552</t>
  </si>
  <si>
    <t>Throughout raise four suffer material.</t>
  </si>
  <si>
    <t>CLM13614798</t>
  </si>
  <si>
    <t>Property case success experience artist.</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</si>
  <si>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</si>
  <si>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</si>
  <si>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</si>
  <si>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</si>
  <si>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</si>
  <si>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</si>
  <si>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</si>
  <si>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</si>
  <si>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</si>
  <si>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</si>
  <si>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</si>
  <si>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</si>
  <si>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</si>
  <si>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</si>
  <si>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CLM56424686</t>
  </si>
  <si>
    <t>Manage scientist miss leave second.</t>
  </si>
  <si>
    <t>CLM97581512</t>
  </si>
  <si>
    <t>Risk let open peace.</t>
  </si>
  <si>
    <t>CLM77640985</t>
  </si>
  <si>
    <t>Per the practice modern.</t>
  </si>
  <si>
    <t>CLM38894136</t>
  </si>
  <si>
    <t>Nation way particular important understand ready world.</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</si>
  <si>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</si>
  <si>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</si>
  <si>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</si>
  <si>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</si>
  <si>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</si>
  <si>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</si>
  <si>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</si>
  <si>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</si>
  <si>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</si>
  <si>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</si>
  <si>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</si>
  <si>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</si>
  <si>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</si>
  <si>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</si>
  <si>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</si>
  <si>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</si>
  <si>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</si>
  <si>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</si>
  <si>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</si>
  <si>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</si>
  <si>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CLM55897178</t>
  </si>
  <si>
    <t>Note manage like identify letter.</t>
  </si>
  <si>
    <t>CLM44549046</t>
  </si>
  <si>
    <t>Just perhaps consumer foreign city.</t>
  </si>
  <si>
    <t>CLM71806679</t>
  </si>
  <si>
    <t>Direction economy court message build fish.</t>
  </si>
  <si>
    <t>CLM98714223</t>
  </si>
  <si>
    <t>Piece reflect send big if clearly owner.</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</si>
  <si>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</si>
  <si>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</si>
  <si>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</si>
  <si>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</si>
  <si>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</si>
  <si>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</si>
  <si>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</si>
  <si>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</si>
  <si>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</si>
  <si>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</si>
  <si>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CLM67886857</t>
  </si>
  <si>
    <t>Left family would western know.</t>
  </si>
  <si>
    <t>CLM40679732</t>
  </si>
  <si>
    <t>To surface action meet.</t>
  </si>
  <si>
    <t>CLM59805165</t>
  </si>
  <si>
    <t>Season week member recent skill both hospital outside.</t>
  </si>
  <si>
    <t>CLM68417760</t>
  </si>
  <si>
    <t>Day across why everyone beyond example.</t>
  </si>
  <si>
    <t>CLM37303516</t>
  </si>
  <si>
    <t>Action commercial build.</t>
  </si>
  <si>
    <t>CLM50657516</t>
  </si>
  <si>
    <t>Wear thus low.</t>
  </si>
  <si>
    <t>CLM38596699</t>
  </si>
  <si>
    <t>Contain future bring without system local.</t>
  </si>
  <si>
    <t>CLM61834722</t>
  </si>
  <si>
    <t>Anything assume fear sea discover.</t>
  </si>
  <si>
    <t>CLM48793626</t>
  </si>
  <si>
    <t>Movie movement natural suggest science.</t>
  </si>
  <si>
    <t>CLM57909897</t>
  </si>
  <si>
    <t>Side set great person high official.</t>
  </si>
  <si>
    <t>CLM25675820</t>
  </si>
  <si>
    <t>Hold sign wonder must wonder note.</t>
  </si>
  <si>
    <t>CLM50580041</t>
  </si>
  <si>
    <t>Society computer edge hundred answer TV carry.</t>
  </si>
  <si>
    <t>CLM79879006</t>
  </si>
  <si>
    <t>Appear want focus political partner bed ground.</t>
  </si>
  <si>
    <t>CLM54427989</t>
  </si>
  <si>
    <t>Full left bank law walk spend plan.</t>
  </si>
  <si>
    <t>CLM58584157</t>
  </si>
  <si>
    <t>Threat current forward.</t>
  </si>
  <si>
    <t>CLM84966889</t>
  </si>
  <si>
    <t>Case politics far owner population federal friend difference.</t>
  </si>
  <si>
    <t>CLM44502946</t>
  </si>
  <si>
    <t>View picture sing effect information tend successful.</t>
  </si>
  <si>
    <t>CLM04672750</t>
  </si>
  <si>
    <t>Skill each watch.</t>
  </si>
  <si>
    <t>CLM78939395</t>
  </si>
  <si>
    <t>Positive go fire chair couple society nor.</t>
  </si>
  <si>
    <t>CLM88566832</t>
  </si>
  <si>
    <t>Peace commercial policy lose step run form analysis.</t>
  </si>
  <si>
    <t>CLM59312357</t>
  </si>
  <si>
    <t>Good budget write success.</t>
  </si>
  <si>
    <t>CLM18340231</t>
  </si>
  <si>
    <t>None thank young grow.</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</si>
  <si>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</si>
  <si>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</si>
  <si>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</si>
  <si>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</si>
  <si>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</si>
  <si>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</si>
  <si>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</si>
  <si>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</si>
  <si>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</si>
  <si>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</si>
  <si>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</si>
  <si>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</si>
  <si>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</si>
  <si>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</si>
  <si>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</si>
  <si>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</si>
  <si>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</si>
  <si>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</si>
  <si>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</si>
  <si>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</si>
  <si>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</si>
  <si>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</si>
  <si>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CLM53225518</t>
  </si>
  <si>
    <t>Real central treat like none home.</t>
  </si>
  <si>
    <t>CLM16231559</t>
  </si>
  <si>
    <t>State break notice almost until cell become.</t>
  </si>
  <si>
    <t>CLM41393751</t>
  </si>
  <si>
    <t>Blood own to dinner bill everybody allow fire.</t>
  </si>
  <si>
    <t>CLM04627853</t>
  </si>
  <si>
    <t>My investment understand marriage.</t>
  </si>
  <si>
    <t>CLM41095057</t>
  </si>
  <si>
    <t>Knowledge talk opportunity join.</t>
  </si>
  <si>
    <t>CLM65675401</t>
  </si>
  <si>
    <t>Machine sort particularly everything.</t>
  </si>
  <si>
    <t>CLM48945359</t>
  </si>
  <si>
    <t>Garden appear time particularly say despite.</t>
  </si>
  <si>
    <t>CLM39494209</t>
  </si>
  <si>
    <t>Green local their PM risk.</t>
  </si>
  <si>
    <t>CLM26051076</t>
  </si>
  <si>
    <t>He experience thing participant agree behind.</t>
  </si>
  <si>
    <t>CLM63862685</t>
  </si>
  <si>
    <t>Strategy investment teach herself.</t>
  </si>
  <si>
    <t>CLM34990763</t>
  </si>
  <si>
    <t>Senior fish understand allow second why once.</t>
  </si>
  <si>
    <t>CLM37346620</t>
  </si>
  <si>
    <t>Activity factor allow PM rock.</t>
  </si>
  <si>
    <t>CLM18355705</t>
  </si>
  <si>
    <t>Else policy eat Democrat.</t>
  </si>
  <si>
    <t>CLM69726534</t>
  </si>
  <si>
    <t>Care finally between.</t>
  </si>
  <si>
    <t>CLM39495879</t>
  </si>
  <si>
    <t>Throw view region born test.</t>
  </si>
  <si>
    <t>CLM25905431</t>
  </si>
  <si>
    <t>Ago could stand improve future.</t>
  </si>
  <si>
    <t>CLM01928945</t>
  </si>
  <si>
    <t>When today add strategy music third debate method.</t>
  </si>
  <si>
    <t>CLM12851891</t>
  </si>
  <si>
    <t>Rule game run culture.</t>
  </si>
  <si>
    <t>CLM71062069</t>
  </si>
  <si>
    <t>Be all card fact later meet main soon.</t>
  </si>
  <si>
    <t>CLM65426767</t>
  </si>
  <si>
    <t>Teacher own space unit.</t>
  </si>
  <si>
    <t>CLM65391261</t>
  </si>
  <si>
    <t>Find account two some term pick reflect.</t>
  </si>
  <si>
    <t>CLM35201733</t>
  </si>
  <si>
    <t>Participant imagine him exactly name traditional.</t>
  </si>
  <si>
    <t>CLM66948078</t>
  </si>
  <si>
    <t>Year sign bring if.</t>
  </si>
  <si>
    <t>CLM94798052</t>
  </si>
  <si>
    <t>West national vote number become difficult.</t>
  </si>
  <si>
    <t>CLM99096321</t>
  </si>
  <si>
    <t>Road at time less put pattern.</t>
  </si>
  <si>
    <t>CLM90554567</t>
  </si>
  <si>
    <t>Citizen expert sometimes system environmental white hard.</t>
  </si>
  <si>
    <t>CLM84680985</t>
  </si>
  <si>
    <t>Call worry arrive together line if woman Mrs.</t>
  </si>
  <si>
    <t>CLM15812103</t>
  </si>
  <si>
    <t>Sign itself during.</t>
  </si>
  <si>
    <t>CLM01545454</t>
  </si>
  <si>
    <t>Agent include participant.</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</si>
  <si>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</si>
  <si>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</si>
  <si>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</si>
  <si>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</si>
  <si>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</si>
  <si>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</si>
  <si>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</si>
  <si>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</si>
  <si>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</si>
  <si>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</si>
  <si>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</si>
  <si>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</si>
  <si>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</si>
  <si>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</si>
  <si>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</si>
  <si>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</si>
  <si>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CLM51093278</t>
  </si>
  <si>
    <t>Rather ask election.</t>
  </si>
  <si>
    <t>CLM98366043</t>
  </si>
  <si>
    <t>Add drop particularly successful item.</t>
  </si>
  <si>
    <t>CLM43252153</t>
  </si>
  <si>
    <t>Majority down reality nice reality.</t>
  </si>
  <si>
    <t>CLM31070524</t>
  </si>
  <si>
    <t>Spring situation society president.</t>
  </si>
  <si>
    <t>CLM78560998</t>
  </si>
  <si>
    <t>Time baby reflect as deal democratic.</t>
  </si>
  <si>
    <t>CLM20051030</t>
  </si>
  <si>
    <t>Low style society development type often yes.</t>
  </si>
  <si>
    <t>CLM91463094</t>
  </si>
  <si>
    <t>Gun us their figure.</t>
  </si>
  <si>
    <t>CLM11656573</t>
  </si>
  <si>
    <t>Kid account space suggest candidate some.</t>
  </si>
  <si>
    <t>CLM70783263</t>
  </si>
  <si>
    <t>Argue politics whatever teach.</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</si>
  <si>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</si>
  <si>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</si>
  <si>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</si>
  <si>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</si>
  <si>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</si>
  <si>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</si>
  <si>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</si>
  <si>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</si>
  <si>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CLM47153065</t>
  </si>
  <si>
    <t>Father stage third.</t>
  </si>
  <si>
    <t>CLM67769470</t>
  </si>
  <si>
    <t>Face talk way attorney nature so situation.</t>
  </si>
  <si>
    <t>CLM87221768</t>
  </si>
  <si>
    <t>Piece population street.</t>
  </si>
  <si>
    <t>CLM74303277</t>
  </si>
  <si>
    <t>Page hold two beautiful require.</t>
  </si>
  <si>
    <t>CLM33059065</t>
  </si>
  <si>
    <t>Action space employee computer current rock.</t>
  </si>
  <si>
    <t>CLM73334117</t>
  </si>
  <si>
    <t>Window card leg customer over family she.</t>
  </si>
  <si>
    <t>CLM56776331</t>
  </si>
  <si>
    <t>Visit company data town say bill team just.</t>
  </si>
  <si>
    <t>CLM15378290</t>
  </si>
  <si>
    <t>Effort magazine garden production production clearly try.</t>
  </si>
  <si>
    <t>CLM72889924</t>
  </si>
  <si>
    <t>Practice house approach.</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</si>
  <si>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</si>
  <si>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</si>
  <si>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</si>
  <si>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</si>
  <si>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</si>
  <si>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</si>
  <si>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</si>
  <si>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</si>
  <si>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CLM94068389</t>
  </si>
  <si>
    <t>Else less so behavior feel day near threat.</t>
  </si>
  <si>
    <t>CLM48410204</t>
  </si>
  <si>
    <t>Them campaign adult outside watch present scene.</t>
  </si>
  <si>
    <t>CLM67043862</t>
  </si>
  <si>
    <t>List choose memory.</t>
  </si>
  <si>
    <t>CLM52159581</t>
  </si>
  <si>
    <t>Everything anything throughout stage north left itself.</t>
  </si>
  <si>
    <t>CLM44881746</t>
  </si>
  <si>
    <t>Maybe room recent safe themselves place only.</t>
  </si>
  <si>
    <t>CLM58130724</t>
  </si>
  <si>
    <t>Pull level professional suggest work.</t>
  </si>
  <si>
    <t>CLM51472705</t>
  </si>
  <si>
    <t>Company wait surface degree.</t>
  </si>
  <si>
    <t>CLM84448609</t>
  </si>
  <si>
    <t>Kitchen method forget culture program their.</t>
  </si>
  <si>
    <t>CLM46815014</t>
  </si>
  <si>
    <t>Common issue doctor social window manage.</t>
  </si>
  <si>
    <t>CLM87446072</t>
  </si>
  <si>
    <t>Former into best believe stand hit.</t>
  </si>
  <si>
    <t>CLM76532424</t>
  </si>
  <si>
    <t>Under prevent western drop five dream firm.</t>
  </si>
  <si>
    <t>CLM63979190</t>
  </si>
  <si>
    <t>Walk quickly institution attack.</t>
  </si>
  <si>
    <t>CLM58192678</t>
  </si>
  <si>
    <t>Require although ahead where should present foot the.</t>
  </si>
  <si>
    <t>CLM95825365</t>
  </si>
  <si>
    <t>Lot fish green notice where front.</t>
  </si>
  <si>
    <t>CLM78399946</t>
  </si>
  <si>
    <t>Stock mission where doctor until hotel.</t>
  </si>
  <si>
    <t>CLM68278017</t>
  </si>
  <si>
    <t>Identify region hope full car we.</t>
  </si>
  <si>
    <t>CLM07307644</t>
  </si>
  <si>
    <t>Light couple skin responsibility.</t>
  </si>
  <si>
    <t>CLM95588056</t>
  </si>
  <si>
    <t>Television service hospital shake trip thought former.</t>
  </si>
  <si>
    <t>CLM87119172</t>
  </si>
  <si>
    <t>Just figure would audience.</t>
  </si>
  <si>
    <t>CLM37673394</t>
  </si>
  <si>
    <t>Economy project national natural really.</t>
  </si>
  <si>
    <t>CLM00648816</t>
  </si>
  <si>
    <t>Name kind would pay.</t>
  </si>
  <si>
    <t>CLM51996360</t>
  </si>
  <si>
    <t>Color property though everyone light.</t>
  </si>
  <si>
    <t>CLM73797043</t>
  </si>
  <si>
    <t>Wait student must cost short add seek world.</t>
  </si>
  <si>
    <t>CLM76576282</t>
  </si>
  <si>
    <t>Nor art not face everyone be chance.</t>
  </si>
  <si>
    <t>CLM30619882</t>
  </si>
  <si>
    <t>Decade social rest trial when allow case.</t>
  </si>
  <si>
    <t>CLM18018368</t>
  </si>
  <si>
    <t>Life three teach feel person.</t>
  </si>
  <si>
    <t>CLM24266854</t>
  </si>
  <si>
    <t>Bar eat hundred race whether which.</t>
  </si>
  <si>
    <t>CLM68378415</t>
  </si>
  <si>
    <t>Edge identify key kid when.</t>
  </si>
  <si>
    <t>CLM79291037</t>
  </si>
  <si>
    <t>Maintain car technology rise.</t>
  </si>
  <si>
    <t>CLM19172836</t>
  </si>
  <si>
    <t>Popular some share allow street edge.</t>
  </si>
  <si>
    <t>CLM72241531</t>
  </si>
  <si>
    <t>More challenge suggest reality morning today.</t>
  </si>
  <si>
    <t>CLM82604993</t>
  </si>
  <si>
    <t>Rate investment onto.</t>
  </si>
  <si>
    <t>CLM35776344</t>
  </si>
  <si>
    <t>Building I run.</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</si>
  <si>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</si>
  <si>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</si>
  <si>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</si>
  <si>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</si>
  <si>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</si>
  <si>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</si>
  <si>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</si>
  <si>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</si>
  <si>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</si>
  <si>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</si>
  <si>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</si>
  <si>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</si>
  <si>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</si>
  <si>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</si>
  <si>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</si>
  <si>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</si>
  <si>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</si>
  <si>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</si>
  <si>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</si>
  <si>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</si>
  <si>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</si>
  <si>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</si>
  <si>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</si>
  <si>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</si>
  <si>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CLM08749604</t>
  </si>
  <si>
    <t>Up price direction speak.</t>
  </si>
  <si>
    <t>CLM88500726</t>
  </si>
  <si>
    <t>Rather become product do them science radio tax.</t>
  </si>
  <si>
    <t>CLM93294680</t>
  </si>
  <si>
    <t>Leg senior whose management street but.</t>
  </si>
  <si>
    <t>CLM36328561</t>
  </si>
  <si>
    <t>Simple ball great tell not painting author.</t>
  </si>
  <si>
    <t>CLM39310696</t>
  </si>
  <si>
    <t>Support wind your argue single product president.</t>
  </si>
  <si>
    <t>CLM25294972</t>
  </si>
  <si>
    <t>Business career shoulder peace.</t>
  </si>
  <si>
    <t>CLM73953252</t>
  </si>
  <si>
    <t>Check material attack arrive foreign agreement.</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</si>
  <si>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</si>
  <si>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</si>
  <si>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</si>
  <si>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</si>
  <si>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</si>
  <si>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</si>
  <si>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</si>
  <si>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</si>
  <si>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</si>
  <si>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</si>
  <si>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CLM23351240</t>
  </si>
  <si>
    <t>This politics few order heart forward.</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</si>
  <si>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</si>
  <si>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</si>
  <si>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</si>
  <si>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</si>
  <si>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</si>
  <si>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</si>
  <si>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</si>
  <si>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</si>
  <si>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</si>
  <si>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</si>
  <si>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CLM37119493</t>
  </si>
  <si>
    <t>Paper store one exist either growth production new.</t>
  </si>
  <si>
    <t>CLM54656865</t>
  </si>
  <si>
    <t>Country political range may show woman rest.</t>
  </si>
  <si>
    <t>CLM74844828</t>
  </si>
  <si>
    <t>Draw nothing crime.</t>
  </si>
  <si>
    <t>CLM69091400</t>
  </si>
  <si>
    <t>Over front treat evening less half sell.</t>
  </si>
  <si>
    <t>CLM95272361</t>
  </si>
  <si>
    <t>Their partner read one I eat minute.</t>
  </si>
  <si>
    <t>CLM81130679</t>
  </si>
  <si>
    <t>Here blood each election.</t>
  </si>
  <si>
    <t>CLM23564959</t>
  </si>
  <si>
    <t>Gun policy rich energy try success resource hard.</t>
  </si>
  <si>
    <t>CLM40562648</t>
  </si>
  <si>
    <t>Newspaper view personal baby far history.</t>
  </si>
  <si>
    <t>CLM68428338</t>
  </si>
  <si>
    <t>Choice stage officer.</t>
  </si>
  <si>
    <t>CLM76250514</t>
  </si>
  <si>
    <t>Before their image commercial.</t>
  </si>
  <si>
    <t>CLM31537295</t>
  </si>
  <si>
    <t>However school in high identify these market.</t>
  </si>
  <si>
    <t>CLM07916058</t>
  </si>
  <si>
    <t>Field soldier hospital short rate last become.</t>
  </si>
  <si>
    <t>CLM90818795</t>
  </si>
  <si>
    <t>Less service stock down act player hour.</t>
  </si>
  <si>
    <t>CLM15411663</t>
  </si>
  <si>
    <t>Task memory final stand important once.</t>
  </si>
  <si>
    <t>CLM68462042</t>
  </si>
  <si>
    <t>Top not raise allow side admit.</t>
  </si>
  <si>
    <t>CLM73880551</t>
  </si>
  <si>
    <t>Begin of cover outside nothing.</t>
  </si>
  <si>
    <t>CLM36000654</t>
  </si>
  <si>
    <t>Drop force this among factor.</t>
  </si>
  <si>
    <t>CLM30211115</t>
  </si>
  <si>
    <t>Trouble risk last environmental wear.</t>
  </si>
  <si>
    <t>CLM51285129</t>
  </si>
  <si>
    <t>Charge affect girl community.</t>
  </si>
  <si>
    <t>CLM14746077</t>
  </si>
  <si>
    <t>Generation officer paper Mrs.</t>
  </si>
  <si>
    <t>CLM63603226</t>
  </si>
  <si>
    <t>Property enter bed often beyond new book.</t>
  </si>
  <si>
    <t>CLM55158690</t>
  </si>
  <si>
    <t>Likely specific interview board expect purpose well.</t>
  </si>
  <si>
    <t>CLM76445332</t>
  </si>
  <si>
    <t>Prevent oil total color police.</t>
  </si>
  <si>
    <t>CLM63774702</t>
  </si>
  <si>
    <t>Subject line seat break story but yourself goal.</t>
  </si>
  <si>
    <t>CLM66752220</t>
  </si>
  <si>
    <t>Test glass face win crime gun send everyone.</t>
  </si>
  <si>
    <t>CLM06433390</t>
  </si>
  <si>
    <t>Occur source both south.</t>
  </si>
  <si>
    <t>CLM04617614</t>
  </si>
  <si>
    <t>Them born appear take.</t>
  </si>
  <si>
    <t>CLM24208377</t>
  </si>
  <si>
    <t>Cell test or prove trade exist.</t>
  </si>
  <si>
    <t>CLM21357885</t>
  </si>
  <si>
    <t>Lay then any baby physical realize.</t>
  </si>
  <si>
    <t>CLM54476215</t>
  </si>
  <si>
    <t>Large paper everyone book cup effect nearly area.</t>
  </si>
  <si>
    <t>CLM00275510</t>
  </si>
  <si>
    <t>Including help bag such.</t>
  </si>
  <si>
    <t>CLM33264926</t>
  </si>
  <si>
    <t>Could describe federal law.</t>
  </si>
  <si>
    <t>CLM51763424</t>
  </si>
  <si>
    <t>Race face agreement forward.</t>
  </si>
  <si>
    <t>CLM02919539</t>
  </si>
  <si>
    <t>Outside somebody foreign myself.</t>
  </si>
  <si>
    <t>CLM82506843</t>
  </si>
  <si>
    <t>Seven either future watch serious no total size.</t>
  </si>
  <si>
    <t>CLM31208087</t>
  </si>
  <si>
    <t>The likely we item include different.</t>
  </si>
  <si>
    <t>CLM51110881</t>
  </si>
  <si>
    <t>Whether manager suddenly call protect factor offer.</t>
  </si>
  <si>
    <t>CLM86628798</t>
  </si>
  <si>
    <t>Role note large energy through.</t>
  </si>
  <si>
    <t>CLM04053931</t>
  </si>
  <si>
    <t>Green better mother charge technology stuff.</t>
  </si>
  <si>
    <t>CLM28947230</t>
  </si>
  <si>
    <t>Difference argue security reduce color inside while.</t>
  </si>
  <si>
    <t>CLM73311979</t>
  </si>
  <si>
    <t>Them staff write raise artist according.</t>
  </si>
  <si>
    <t>CLM80780107</t>
  </si>
  <si>
    <t>Doctor collection economic meet born technology.</t>
  </si>
  <si>
    <t>CLM81782340</t>
  </si>
  <si>
    <t>Foot important result try opportunity level energy.</t>
  </si>
  <si>
    <t>CLM49911043</t>
  </si>
  <si>
    <t>Yeah series hand test factor.</t>
  </si>
  <si>
    <t>CLM63620218</t>
  </si>
  <si>
    <t>Believe box role computer enjoy.</t>
  </si>
  <si>
    <t>CLM09551614</t>
  </si>
  <si>
    <t>Well four away event assume agency.</t>
  </si>
  <si>
    <t>CLM09003437</t>
  </si>
  <si>
    <t>Three beat attack far often magazine.</t>
  </si>
  <si>
    <t>CLM01702147</t>
  </si>
  <si>
    <t>Term into significant any bag.</t>
  </si>
  <si>
    <t>CLM09509587</t>
  </si>
  <si>
    <t>From outside interest hotel letter wear.</t>
  </si>
  <si>
    <t>CLM74555312</t>
  </si>
  <si>
    <t>Official establish apply.</t>
  </si>
  <si>
    <t>CLM49250352</t>
  </si>
  <si>
    <t>With try citizen late enough.</t>
  </si>
  <si>
    <t>CLM64975013</t>
  </si>
  <si>
    <t>Together situation big instead likely order bag.</t>
  </si>
  <si>
    <t>CLM60627486</t>
  </si>
  <si>
    <t>Finally be scene save very would certain.</t>
  </si>
  <si>
    <t>CLM61010952</t>
  </si>
  <si>
    <t>Down marriage case Mrs dream.</t>
  </si>
  <si>
    <t>CLM84923846</t>
  </si>
  <si>
    <t>Officer ready film.</t>
  </si>
  <si>
    <t>CLM29296460</t>
  </si>
  <si>
    <t>Result situation doctor two.</t>
  </si>
  <si>
    <t>CLM95245692</t>
  </si>
  <si>
    <t>Talk music everyone effect.</t>
  </si>
  <si>
    <t>CLM91458443</t>
  </si>
  <si>
    <t>Sometimes single allow seem parent state course.</t>
  </si>
  <si>
    <t>CLM84123006</t>
  </si>
  <si>
    <t>Player pick light particular.</t>
  </si>
  <si>
    <t>CLM01746241</t>
  </si>
  <si>
    <t>Discussion recognize quite majority inside.</t>
  </si>
  <si>
    <t>CLM64632092</t>
  </si>
  <si>
    <t>Writer per commercial book lot.</t>
  </si>
  <si>
    <t>CLM25598637</t>
  </si>
  <si>
    <t>Green pick receive pick middle apply live.</t>
  </si>
  <si>
    <t>CLM45556878</t>
  </si>
  <si>
    <t>Talk police truth act early.</t>
  </si>
  <si>
    <t>CLM50172463</t>
  </si>
  <si>
    <t>Friend president break it partner hand.</t>
  </si>
  <si>
    <t>CLM93986746</t>
  </si>
  <si>
    <t>Young power admit charge economy.</t>
  </si>
  <si>
    <t>CLM68002938</t>
  </si>
  <si>
    <t>Term cultural leg.</t>
  </si>
  <si>
    <t>CLM99613659</t>
  </si>
  <si>
    <t>Doctor process try personal market special apply.</t>
  </si>
  <si>
    <t>CLM99492632</t>
  </si>
  <si>
    <t>World reality image avoid serve report role yard.</t>
  </si>
  <si>
    <t>CLM88085322</t>
  </si>
  <si>
    <t>Base public pressure which.</t>
  </si>
  <si>
    <t>CLM54969298</t>
  </si>
  <si>
    <t>Hear opportunity choice over pressure strategy father.</t>
  </si>
  <si>
    <t>CLM18676294</t>
  </si>
  <si>
    <t>Hope really particularly.</t>
  </si>
  <si>
    <t>CLM20104753</t>
  </si>
  <si>
    <t>Challenge garden little police cultural place.</t>
  </si>
  <si>
    <t>CLM74882287</t>
  </si>
  <si>
    <t>College area thank today future do manage fight.</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</si>
  <si>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</si>
  <si>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</si>
  <si>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</si>
  <si>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</si>
  <si>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</si>
  <si>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</si>
  <si>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</si>
  <si>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</si>
  <si>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</si>
  <si>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</si>
  <si>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</si>
  <si>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</si>
  <si>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</si>
  <si>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</si>
  <si>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</si>
  <si>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</si>
  <si>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</si>
  <si>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</si>
  <si>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</si>
  <si>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</si>
  <si>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</si>
  <si>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</si>
  <si>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</si>
  <si>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</si>
  <si>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</si>
  <si>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</si>
  <si>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</si>
  <si>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</si>
  <si>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</si>
  <si>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</si>
  <si>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CLM46352519</t>
  </si>
  <si>
    <t>Position vote from edge support newspaper.</t>
  </si>
  <si>
    <t>CLM76020408</t>
  </si>
  <si>
    <t>We scene economic ahead remain message.</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</si>
  <si>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</si>
  <si>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</si>
  <si>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</si>
  <si>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</si>
  <si>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</si>
  <si>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</si>
  <si>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</si>
  <si>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</si>
  <si>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</si>
  <si>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</si>
  <si>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</si>
  <si>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</si>
  <si>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</si>
  <si>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</si>
  <si>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</si>
  <si>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</si>
  <si>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</si>
  <si>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</si>
  <si>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</si>
  <si>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</si>
  <si>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</si>
  <si>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</si>
  <si>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</si>
  <si>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</si>
  <si>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CLM67273853</t>
  </si>
  <si>
    <t>Now business bar board environment.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</si>
  <si>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</si>
  <si>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</si>
  <si>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</si>
  <si>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</si>
  <si>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</si>
  <si>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</si>
  <si>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</si>
  <si>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</si>
  <si>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</si>
  <si>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</si>
  <si>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</si>
  <si>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</si>
  <si>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</si>
  <si>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</si>
  <si>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</si>
  <si>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</si>
  <si>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</si>
  <si>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</si>
  <si>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</si>
  <si>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</si>
  <si>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</si>
  <si>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</si>
  <si>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</si>
  <si>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</si>
  <si>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</si>
  <si>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</si>
  <si>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CLM64564582</t>
  </si>
  <si>
    <t>Health nation research character item individual pull hotel.</t>
  </si>
  <si>
    <t>CLM17883513</t>
  </si>
  <si>
    <t>Style choice beautiful work consider all chair statement.</t>
  </si>
  <si>
    <t>CLM54654001</t>
  </si>
  <si>
    <t>Save industry risk lawyer indeed exist care.</t>
  </si>
  <si>
    <t>CLM31777276</t>
  </si>
  <si>
    <t>Memory well store increase reveal.</t>
  </si>
  <si>
    <t>CLM11660062</t>
  </si>
  <si>
    <t>During face interesting any culture area.</t>
  </si>
  <si>
    <t>CLM82320882</t>
  </si>
  <si>
    <t>Foot box west morning sell responsibility drug.</t>
  </si>
  <si>
    <t>CLM57777367</t>
  </si>
  <si>
    <t>Relate follow camera believe discussion.</t>
  </si>
  <si>
    <t>CLM26855643</t>
  </si>
  <si>
    <t>Yes partner Democrat face research anyone drug.</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</si>
  <si>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</si>
  <si>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</si>
  <si>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</si>
  <si>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</si>
  <si>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</si>
  <si>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</si>
  <si>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</si>
  <si>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</si>
  <si>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</si>
  <si>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</si>
  <si>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</si>
  <si>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</si>
  <si>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</si>
  <si>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</si>
  <si>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</si>
  <si>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</si>
  <si>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</si>
  <si>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</si>
  <si>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</si>
  <si>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</si>
  <si>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</si>
  <si>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</si>
  <si>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CLM45367082</t>
  </si>
  <si>
    <t>Stay speech year southern.</t>
  </si>
  <si>
    <t>CLM43962705</t>
  </si>
  <si>
    <t>Book drug about PM.</t>
  </si>
  <si>
    <t>CLM09040990</t>
  </si>
  <si>
    <t>Player conference condition they.</t>
  </si>
  <si>
    <t>CLM54830377</t>
  </si>
  <si>
    <t>Her choose tell evening.</t>
  </si>
  <si>
    <t>CLM30125029</t>
  </si>
  <si>
    <t>Why window century art about fish turn.</t>
  </si>
  <si>
    <t>CLM48932663</t>
  </si>
  <si>
    <t>Play against any.</t>
  </si>
  <si>
    <t>CLM03220150</t>
  </si>
  <si>
    <t>Measure ten art rather onto wait.</t>
  </si>
  <si>
    <t>CLM40415272</t>
  </si>
  <si>
    <t>I bill kid across contain huge majority wide.</t>
  </si>
  <si>
    <t>CLM07217029</t>
  </si>
  <si>
    <t>Market couple take partner.</t>
  </si>
  <si>
    <t>CLM98814273</t>
  </si>
  <si>
    <t>Fear hold dinner sign.</t>
  </si>
  <si>
    <t>CLM96636799</t>
  </si>
  <si>
    <t>Visit style interesting.</t>
  </si>
  <si>
    <t>CLM17843871</t>
  </si>
  <si>
    <t>Sing positive kid range.</t>
  </si>
  <si>
    <t>CLM54616829</t>
  </si>
  <si>
    <t>Finish bit lay rule voice yet.</t>
  </si>
  <si>
    <t>CLM75796921</t>
  </si>
  <si>
    <t>Pressure part foot nothing minute wide upon.</t>
  </si>
  <si>
    <t>CLM11939614</t>
  </si>
  <si>
    <t>Plant sell crime should.</t>
  </si>
  <si>
    <t>CLM14908448</t>
  </si>
  <si>
    <t>Whose administration manager time certainly series Democrat.</t>
  </si>
  <si>
    <t>CLM85598632</t>
  </si>
  <si>
    <t>Clear follow protect return.</t>
  </si>
  <si>
    <t>CLM89571139</t>
  </si>
  <si>
    <t>Character pull court mother throughout.</t>
  </si>
  <si>
    <t>CLM62901319</t>
  </si>
  <si>
    <t>Popular under her allow.</t>
  </si>
  <si>
    <t>CLM78860747</t>
  </si>
  <si>
    <t>Throw seven beautiful inside.</t>
  </si>
  <si>
    <t>CLM52569489</t>
  </si>
  <si>
    <t>Race into from law.</t>
  </si>
  <si>
    <t>CLM03371585</t>
  </si>
  <si>
    <t>Easy own there professional.</t>
  </si>
  <si>
    <t>CLM80394270</t>
  </si>
  <si>
    <t>Discussion less mention above.</t>
  </si>
  <si>
    <t>CLM35448324</t>
  </si>
  <si>
    <t>Industry partner scientist no book hundred that.</t>
  </si>
  <si>
    <t>CLM65535499</t>
  </si>
  <si>
    <t>Same get baby kind.</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</si>
  <si>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</si>
  <si>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</si>
  <si>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</si>
  <si>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</si>
  <si>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</si>
  <si>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</si>
  <si>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</si>
  <si>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</si>
  <si>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</si>
  <si>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</si>
  <si>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</si>
  <si>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</si>
  <si>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</si>
  <si>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</si>
  <si>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</si>
  <si>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</si>
  <si>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</si>
  <si>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</si>
  <si>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</si>
  <si>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</si>
  <si>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CLM73336230</t>
  </si>
  <si>
    <t>Here throw while such ahead notice.</t>
  </si>
  <si>
    <t>CLM45388858</t>
  </si>
  <si>
    <t>Ask term city.</t>
  </si>
  <si>
    <t>CLM52780869</t>
  </si>
  <si>
    <t>Quite seven support situation all food which middle.</t>
  </si>
  <si>
    <t>CLM02226872</t>
  </si>
  <si>
    <t>Director garden institution thank seem field.</t>
  </si>
  <si>
    <t>CLM89817039</t>
  </si>
  <si>
    <t>Fill will seem yourself product.</t>
  </si>
  <si>
    <t>CLM49047786</t>
  </si>
  <si>
    <t>Democratic traditional within.</t>
  </si>
  <si>
    <t>CLM34061248</t>
  </si>
  <si>
    <t>Ago where sport interest money will someone.</t>
  </si>
  <si>
    <t>CLM84411943</t>
  </si>
  <si>
    <t>Under green begin necessary some page.</t>
  </si>
  <si>
    <t>CLM66712295</t>
  </si>
  <si>
    <t>Office ability detail occur guy fly.</t>
  </si>
  <si>
    <t>CLM17460640</t>
  </si>
  <si>
    <t>Fly goal serious radio imagine nature.</t>
  </si>
  <si>
    <t>CLM46298070</t>
  </si>
  <si>
    <t>Purpose board leg finally hard relate.</t>
  </si>
  <si>
    <t>CLM85825912</t>
  </si>
  <si>
    <t>Still site have guess hour bill.</t>
  </si>
  <si>
    <t>CLM18182474</t>
  </si>
  <si>
    <t>Want PM debate authority turn upon.</t>
  </si>
  <si>
    <t>CLM72929601</t>
  </si>
  <si>
    <t>Anything move short factor outside particularly.</t>
  </si>
  <si>
    <t>CLM60012236</t>
  </si>
  <si>
    <t>Court spring president carry edge style.</t>
  </si>
  <si>
    <t>CLM46702336</t>
  </si>
  <si>
    <t>Somebody score bar.</t>
  </si>
  <si>
    <t>CLM61793029</t>
  </si>
  <si>
    <t>Then sometimes attention whom identify.</t>
  </si>
  <si>
    <t>CLM35041064</t>
  </si>
  <si>
    <t>Certain ago politics glass.</t>
  </si>
  <si>
    <t>CLM61742538</t>
  </si>
  <si>
    <t>International first usually.</t>
  </si>
  <si>
    <t>CLM78598224</t>
  </si>
  <si>
    <t>Since human white sit bring.</t>
  </si>
  <si>
    <t>CLM63138928</t>
  </si>
  <si>
    <t>Black staff yet local bank treat rule.</t>
  </si>
  <si>
    <t>CLM79816824</t>
  </si>
  <si>
    <t>Final military piece day sort probably time.</t>
  </si>
  <si>
    <t>CLM61635871</t>
  </si>
  <si>
    <t>Begin party among right night discussion.</t>
  </si>
  <si>
    <t>CLM04409621</t>
  </si>
  <si>
    <t>Itself small seven our information brother our.</t>
  </si>
  <si>
    <t>CLM85363498</t>
  </si>
  <si>
    <t>Father save special like south else.</t>
  </si>
  <si>
    <t>CLM01361228</t>
  </si>
  <si>
    <t>I his public talk animal.</t>
  </si>
  <si>
    <t>CLM30936625</t>
  </si>
  <si>
    <t>Treat simple spring month short evidence worker.</t>
  </si>
  <si>
    <t>CLM54613021</t>
  </si>
  <si>
    <t>Stop win research church.</t>
  </si>
  <si>
    <t>CLM41955644</t>
  </si>
  <si>
    <t>Can really after wide room.</t>
  </si>
  <si>
    <t>CLM71467625</t>
  </si>
  <si>
    <t>Foot customer media see power quickly because.</t>
  </si>
  <si>
    <t>CLM12210751</t>
  </si>
  <si>
    <t>Idea consider work interest.</t>
  </si>
  <si>
    <t>CLM03638745</t>
  </si>
  <si>
    <t>Turn seven course interest car mention.</t>
  </si>
  <si>
    <t>CLM31345261</t>
  </si>
  <si>
    <t>Firm picture letter security customer stand ten.</t>
  </si>
  <si>
    <t>CLM96537928</t>
  </si>
  <si>
    <t>Defense between produce play sell.</t>
  </si>
  <si>
    <t>CLM57503780</t>
  </si>
  <si>
    <t>Whose shake nation bring time eight account west.</t>
  </si>
  <si>
    <t>CLM94894381</t>
  </si>
  <si>
    <t>Indicate forget single.</t>
  </si>
  <si>
    <t>CLM78839246</t>
  </si>
  <si>
    <t>Position make evidence forget.</t>
  </si>
  <si>
    <t>CLM44944695</t>
  </si>
  <si>
    <t>Interest discuss level in sell also.</t>
  </si>
  <si>
    <t>CLM67249126</t>
  </si>
  <si>
    <t>Fine despite meet anyone concern.</t>
  </si>
  <si>
    <t>CLM23950453</t>
  </si>
  <si>
    <t>Attention again why.</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</si>
  <si>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</si>
  <si>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</si>
  <si>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</si>
  <si>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</si>
  <si>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</si>
  <si>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</si>
  <si>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</si>
  <si>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</si>
  <si>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</si>
  <si>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</si>
  <si>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</si>
  <si>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</si>
  <si>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</si>
  <si>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</si>
  <si>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</si>
  <si>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</si>
  <si>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</si>
  <si>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</si>
  <si>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</si>
  <si>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</si>
  <si>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</si>
  <si>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</si>
  <si>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</si>
  <si>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</si>
  <si>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</si>
  <si>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</si>
  <si>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</si>
  <si>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</si>
  <si>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</si>
  <si>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</si>
  <si>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CLM96500659</t>
  </si>
  <si>
    <t>Few yes behind whom company east include poor.</t>
  </si>
  <si>
    <t>CLM79436204</t>
  </si>
  <si>
    <t>Reveal management name behavior.</t>
  </si>
  <si>
    <t>CLM86510424</t>
  </si>
  <si>
    <t>Part few do.</t>
  </si>
  <si>
    <t>CLM93693008</t>
  </si>
  <si>
    <t>Evidence bag hundred account fall.</t>
  </si>
  <si>
    <t>CLM18595953</t>
  </si>
  <si>
    <t>Especially cell art smile wall control difference.</t>
  </si>
  <si>
    <t>CLM24995823</t>
  </si>
  <si>
    <t>Time budget everyone bag mean act voice.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</si>
  <si>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</si>
  <si>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</si>
  <si>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</si>
  <si>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</si>
  <si>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</si>
  <si>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</si>
  <si>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</si>
  <si>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</si>
  <si>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</si>
  <si>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</si>
  <si>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</si>
  <si>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</si>
  <si>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</si>
  <si>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</si>
  <si>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CLM96781240</t>
  </si>
  <si>
    <t>Begin wind another hospital.</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</si>
  <si>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</si>
  <si>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</si>
  <si>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</si>
  <si>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</si>
  <si>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</si>
  <si>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</si>
  <si>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</si>
  <si>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</si>
  <si>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</si>
  <si>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</si>
  <si>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</si>
  <si>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</si>
  <si>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CLM55619596</t>
  </si>
  <si>
    <t>Red community policy their.</t>
  </si>
  <si>
    <t>CLM49941222</t>
  </si>
  <si>
    <t>Treat argue each himself summer.</t>
  </si>
  <si>
    <t>CLM92636438</t>
  </si>
  <si>
    <t>Base beat feeling on white prepare.</t>
  </si>
  <si>
    <t>CLM53135114</t>
  </si>
  <si>
    <t>Father direction into give.</t>
  </si>
  <si>
    <t>CLM26661230</t>
  </si>
  <si>
    <t>Prevent almost wonder.</t>
  </si>
  <si>
    <t>CLM29383141</t>
  </si>
  <si>
    <t>Those training beat agreement hundred.</t>
  </si>
  <si>
    <t>CLM35828104</t>
  </si>
  <si>
    <t>Different special rather blue what never.</t>
  </si>
  <si>
    <t>CLM28164289</t>
  </si>
  <si>
    <t>Point son say.</t>
  </si>
  <si>
    <t>CLM05929899</t>
  </si>
  <si>
    <t>Company to here plan score bag factor thank.</t>
  </si>
  <si>
    <t>CLM55092260</t>
  </si>
  <si>
    <t>Simple thousand work rich officer.</t>
  </si>
  <si>
    <t>CLM24122310</t>
  </si>
  <si>
    <t>Budget check during design brother power.</t>
  </si>
  <si>
    <t>CLM42619709</t>
  </si>
  <si>
    <t>Small garden message author agency.</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</si>
  <si>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</si>
  <si>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</si>
  <si>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</si>
  <si>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</si>
  <si>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</si>
  <si>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</si>
  <si>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</si>
  <si>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</si>
  <si>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</si>
  <si>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</si>
  <si>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</si>
  <si>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</si>
  <si>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</si>
  <si>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</si>
  <si>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</si>
  <si>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</si>
  <si>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</si>
  <si>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</si>
  <si>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</si>
  <si>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</si>
  <si>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</si>
  <si>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</si>
  <si>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</si>
  <si>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</si>
  <si>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</si>
  <si>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</si>
  <si>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CLM03930537</t>
  </si>
  <si>
    <t>Computer reduce respond specific reason view power.</t>
  </si>
  <si>
    <t>CLM88330676</t>
  </si>
  <si>
    <t>Through reveal home product.</t>
  </si>
  <si>
    <t>CLM20595035</t>
  </si>
  <si>
    <t>Work oil north remain daughter similar.</t>
  </si>
  <si>
    <t>CLM31539501</t>
  </si>
  <si>
    <t>Stuff assume per face art idea baby market.</t>
  </si>
  <si>
    <t>CLM98304021</t>
  </si>
  <si>
    <t>Time remember compare oil reason line.</t>
  </si>
  <si>
    <t>CLM26234625</t>
  </si>
  <si>
    <t>Determine right officer save put under imagine.</t>
  </si>
  <si>
    <t>CLM48364422</t>
  </si>
  <si>
    <t>Left three full young what.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</si>
  <si>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</si>
  <si>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</si>
  <si>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</si>
  <si>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</si>
  <si>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</si>
  <si>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</si>
  <si>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</si>
  <si>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</si>
  <si>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CLM88805084</t>
  </si>
  <si>
    <t>Security since deep action reality short.</t>
  </si>
  <si>
    <t>CLM48509442</t>
  </si>
  <si>
    <t>Total notice machine tough culture.</t>
  </si>
  <si>
    <t>CLM82908539</t>
  </si>
  <si>
    <t>Soon fall program major hour accept.</t>
  </si>
  <si>
    <t>CLM24200639</t>
  </si>
  <si>
    <t>Require partner yard mouth.</t>
  </si>
  <si>
    <t>CLM67337109</t>
  </si>
  <si>
    <t>Successful nature ahead answer bit stand bank.</t>
  </si>
  <si>
    <t>CLM56063976</t>
  </si>
  <si>
    <t>Environmental data sign agree head PM power career.</t>
  </si>
  <si>
    <t>CLM21028713</t>
  </si>
  <si>
    <t>May safe political behind machine history door.</t>
  </si>
  <si>
    <t>CLM75441547</t>
  </si>
  <si>
    <t>Past language just guess production.</t>
  </si>
  <si>
    <t>CLM46487316</t>
  </si>
  <si>
    <t>Case large Mr.</t>
  </si>
  <si>
    <t>CLM50045721</t>
  </si>
  <si>
    <t>Else itself toward four plant.</t>
  </si>
  <si>
    <t>CLM18171817</t>
  </si>
  <si>
    <t>Role of no address several pass his.</t>
  </si>
  <si>
    <t>CLM70537613</t>
  </si>
  <si>
    <t>Price election effect policy will goal.</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</si>
  <si>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</si>
  <si>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</si>
  <si>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</si>
  <si>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</si>
  <si>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</si>
  <si>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</si>
  <si>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</si>
  <si>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</si>
  <si>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CLM02878190</t>
  </si>
  <si>
    <t>Myself ago company another.</t>
  </si>
  <si>
    <t>CLM92922820</t>
  </si>
  <si>
    <t>What ability race third deal.</t>
  </si>
  <si>
    <t>CLM30608402</t>
  </si>
  <si>
    <t>Type grow before likely voice science.</t>
  </si>
  <si>
    <t>CLM11977736</t>
  </si>
  <si>
    <t>Believe difficult similar cut staff store wonder sing.</t>
  </si>
  <si>
    <t>CLM17428959</t>
  </si>
  <si>
    <t>Three up tree something treatment animal.</t>
  </si>
  <si>
    <t>CLM09489246</t>
  </si>
  <si>
    <t>Scene small shoulder staff while.</t>
  </si>
  <si>
    <t>CLM06711477</t>
  </si>
  <si>
    <t>Mother travel smile and stay.</t>
  </si>
  <si>
    <t>CLM29824752</t>
  </si>
  <si>
    <t>Computer late we least hand first.</t>
  </si>
  <si>
    <t>CLM16519889</t>
  </si>
  <si>
    <t>Describe total customer environmental anyone technology fill.</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</si>
  <si>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</si>
  <si>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</si>
  <si>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</si>
  <si>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</si>
  <si>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</si>
  <si>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</si>
  <si>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</si>
  <si>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</si>
  <si>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</si>
  <si>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</si>
  <si>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</si>
  <si>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</si>
  <si>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</si>
  <si>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</si>
  <si>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</si>
  <si>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</si>
  <si>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CLM64733394</t>
  </si>
  <si>
    <t>After second bank many middle admit Democrat.</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</si>
  <si>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</si>
  <si>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</si>
  <si>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</si>
  <si>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</si>
  <si>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</si>
  <si>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</si>
  <si>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</si>
  <si>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</si>
  <si>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</si>
  <si>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</si>
  <si>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</si>
  <si>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</si>
  <si>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CLM44678134</t>
  </si>
  <si>
    <t>Court onto authority force news step join seem.</t>
  </si>
  <si>
    <t>CLM43891107</t>
  </si>
  <si>
    <t>Film particularly generation language public.</t>
  </si>
  <si>
    <t>CLM66215148</t>
  </si>
  <si>
    <t>Film sense focus population rather benefit.</t>
  </si>
  <si>
    <t>CLM91875408</t>
  </si>
  <si>
    <t>Value present design might exactly off generation.</t>
  </si>
  <si>
    <t>CLM75738583</t>
  </si>
  <si>
    <t>Every many possible everybody stuff responsibility yard.</t>
  </si>
  <si>
    <t>CLM95647004</t>
  </si>
  <si>
    <t>Whether force we decide.</t>
  </si>
  <si>
    <t>CLM33452336</t>
  </si>
  <si>
    <t>Onto else fact the.</t>
  </si>
  <si>
    <t>CLM76513855</t>
  </si>
  <si>
    <t>Happen sure clearly million bit.</t>
  </si>
  <si>
    <t>CLM64569450</t>
  </si>
  <si>
    <t>Parent bed cell back from.</t>
  </si>
  <si>
    <t>CLM09854999</t>
  </si>
  <si>
    <t>Turn fish pull enjoy.</t>
  </si>
  <si>
    <t>CLM45208038</t>
  </si>
  <si>
    <t>Thus government project whose.</t>
  </si>
  <si>
    <t>CLM59973614</t>
  </si>
  <si>
    <t>Look direction well.</t>
  </si>
  <si>
    <t>CLM88218827</t>
  </si>
  <si>
    <t>By space able middle concern.</t>
  </si>
  <si>
    <t>CLM76230549</t>
  </si>
  <si>
    <t>Pm life head laugh political.</t>
  </si>
  <si>
    <t>CLM05105682</t>
  </si>
  <si>
    <t>Artist admit force brother mention send.</t>
  </si>
  <si>
    <t>CLM64031171</t>
  </si>
  <si>
    <t>Range inside defense enter skin.</t>
  </si>
  <si>
    <t>CLM17510574</t>
  </si>
  <si>
    <t>Performance any resource heart.</t>
  </si>
  <si>
    <t>CLM91009473</t>
  </si>
  <si>
    <t>Stand figure at base free billion.</t>
  </si>
  <si>
    <t>CLM41891699</t>
  </si>
  <si>
    <t>Cold college wife evidence all.</t>
  </si>
  <si>
    <t>CLM08777603</t>
  </si>
  <si>
    <t>Television project maybe peace.</t>
  </si>
  <si>
    <t>CLM35179485</t>
  </si>
  <si>
    <t>Necessary heart put employee suggest.</t>
  </si>
  <si>
    <t>CLM63551322</t>
  </si>
  <si>
    <t>Office analysis she physical.</t>
  </si>
  <si>
    <t>CLM46616956</t>
  </si>
  <si>
    <t>Appear break election director.</t>
  </si>
  <si>
    <t>CLM13799405</t>
  </si>
  <si>
    <t>Direction detail record state receive already do.</t>
  </si>
  <si>
    <t>CLM71784669</t>
  </si>
  <si>
    <t>You social not most reveal any type.</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</si>
  <si>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</si>
  <si>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</si>
  <si>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</si>
  <si>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</si>
  <si>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</si>
  <si>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</si>
  <si>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</si>
  <si>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</si>
  <si>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</si>
  <si>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</si>
  <si>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CLM33974742</t>
  </si>
  <si>
    <t>Result itself about scene.</t>
  </si>
  <si>
    <t>CLM63378591</t>
  </si>
  <si>
    <t>Strategy movie soon Mrs man.</t>
  </si>
  <si>
    <t>CLM39193340</t>
  </si>
  <si>
    <t>Country spend management that.</t>
  </si>
  <si>
    <t>CLM15168936</t>
  </si>
  <si>
    <t>Season truth ask draw employee.</t>
  </si>
  <si>
    <t>CLM89348910</t>
  </si>
  <si>
    <t>Bar drug sell consider.</t>
  </si>
  <si>
    <t>CLM11325506</t>
  </si>
  <si>
    <t>Degree mother factor report hotel short magazine.</t>
  </si>
  <si>
    <t>CLM35911650</t>
  </si>
  <si>
    <t>Enjoy enough main rule myself.</t>
  </si>
  <si>
    <t>CLM82328658</t>
  </si>
  <si>
    <t>Account different real short economic.</t>
  </si>
  <si>
    <t>CLM15268040</t>
  </si>
  <si>
    <t>Article line idea I author especially.</t>
  </si>
  <si>
    <t>CLM31223470</t>
  </si>
  <si>
    <t>Call create people live foot.</t>
  </si>
  <si>
    <t>CLM86575372</t>
  </si>
  <si>
    <t>Physical generation race game style ready.</t>
  </si>
  <si>
    <t>CLM37535125</t>
  </si>
  <si>
    <t>What safe message kid.</t>
  </si>
  <si>
    <t>CLM10630458</t>
  </si>
  <si>
    <t>May method tough crime military officer.</t>
  </si>
  <si>
    <t>CLM57200375</t>
  </si>
  <si>
    <t>Pick away statement mother economic product mouth.</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</si>
  <si>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</si>
  <si>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</si>
  <si>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</si>
  <si>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</si>
  <si>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</si>
  <si>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</si>
  <si>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</si>
  <si>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</si>
  <si>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</si>
  <si>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</si>
  <si>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</si>
  <si>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</si>
  <si>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</si>
  <si>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</si>
  <si>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CLM00279519</t>
  </si>
  <si>
    <t>Join before alone Mrs.</t>
  </si>
  <si>
    <t>CLM52301491</t>
  </si>
  <si>
    <t>Go order vote believe pick follow.</t>
  </si>
  <si>
    <t>CLM50583638</t>
  </si>
  <si>
    <t>Artist image help above board.</t>
  </si>
  <si>
    <t>CLM20673890</t>
  </si>
  <si>
    <t>Power reveal drug.</t>
  </si>
  <si>
    <t>CLM22885710</t>
  </si>
  <si>
    <t>Push hear board main wonder situation.</t>
  </si>
  <si>
    <t>CLM96094908</t>
  </si>
  <si>
    <t>With final continue work pass.</t>
  </si>
  <si>
    <t>CLM30022962</t>
  </si>
  <si>
    <t>Smile likely sound national adult.</t>
  </si>
  <si>
    <t>CLM87942464</t>
  </si>
  <si>
    <t>Dream live and cold score.</t>
  </si>
  <si>
    <t>CLM43291635</t>
  </si>
  <si>
    <t>Scene though in when drive.</t>
  </si>
  <si>
    <t>CLM35386115</t>
  </si>
  <si>
    <t>Step cost color during explain.</t>
  </si>
  <si>
    <t>CLM61459176</t>
  </si>
  <si>
    <t>Sell design book.</t>
  </si>
  <si>
    <t>CLM51425490</t>
  </si>
  <si>
    <t>Citizen final table picture safe.</t>
  </si>
  <si>
    <t>CLM93975192</t>
  </si>
  <si>
    <t>Father street sister of north agree join.</t>
  </si>
  <si>
    <t>CLM58626146</t>
  </si>
  <si>
    <t>Trade perhaps officer although company peace smile stuff.</t>
  </si>
  <si>
    <t>CLM54881960</t>
  </si>
  <si>
    <t>Us science owner wrong allow.</t>
  </si>
  <si>
    <t>CLM81692095</t>
  </si>
  <si>
    <t>Several lead fund he.</t>
  </si>
  <si>
    <t>CLM94490338</t>
  </si>
  <si>
    <t>Own dream material generation enough.</t>
  </si>
  <si>
    <t>CLM19640797</t>
  </si>
  <si>
    <t>War eight already life.</t>
  </si>
  <si>
    <t>CLM53528432</t>
  </si>
  <si>
    <t>Participant very interview home hospital.</t>
  </si>
  <si>
    <t>CLM56979024</t>
  </si>
  <si>
    <t>Often relationship perform different table ready.</t>
  </si>
  <si>
    <t>CLM38338636</t>
  </si>
  <si>
    <t>Down generation recently national experience.</t>
  </si>
  <si>
    <t>CLM81168996</t>
  </si>
  <si>
    <t>Everyone strategy none garden marriage direction.</t>
  </si>
  <si>
    <t>CLM56533658</t>
  </si>
  <si>
    <t>Our color process close who drug matter.</t>
  </si>
  <si>
    <t>CLM58069768</t>
  </si>
  <si>
    <t>Sport concern challenge far bar who strong.</t>
  </si>
  <si>
    <t>CLM72267852</t>
  </si>
  <si>
    <t>Fine into western head what risk wide.</t>
  </si>
  <si>
    <t>CLM04217980</t>
  </si>
  <si>
    <t>Create relationship option movement bill.</t>
  </si>
  <si>
    <t>CLM17953070</t>
  </si>
  <si>
    <t>Peace power together stuff just.</t>
  </si>
  <si>
    <t>CLM87780968</t>
  </si>
  <si>
    <t>Election station teacher floor machine.</t>
  </si>
  <si>
    <t>CLM16550679</t>
  </si>
  <si>
    <t>Thank strong space responsibility pretty every sister.</t>
  </si>
  <si>
    <t>CLM86147692</t>
  </si>
  <si>
    <t>Its range time method.</t>
  </si>
  <si>
    <t>CLM61568285</t>
  </si>
  <si>
    <t>Director cell cover one activity senior former.</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</si>
  <si>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</si>
  <si>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</si>
  <si>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</si>
  <si>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</si>
  <si>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</si>
  <si>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</si>
  <si>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</si>
  <si>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</si>
  <si>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CLM16201323</t>
  </si>
  <si>
    <t>Herself environmental past list.</t>
  </si>
  <si>
    <t>CLM97068207</t>
  </si>
  <si>
    <t>Decision base well I general enjoy check.</t>
  </si>
  <si>
    <t>CLM97138018</t>
  </si>
  <si>
    <t>Forget including price big.</t>
  </si>
  <si>
    <t>CLM63964830</t>
  </si>
  <si>
    <t>Large low season consumer.</t>
  </si>
  <si>
    <t>CLM41234955</t>
  </si>
  <si>
    <t>Company professional learn sign.</t>
  </si>
  <si>
    <t>CLM43385576</t>
  </si>
  <si>
    <t>Happy where actually offer late response.</t>
  </si>
  <si>
    <t>CLM47142460</t>
  </si>
  <si>
    <t>History study my yourself store.</t>
  </si>
  <si>
    <t>CLM17909384</t>
  </si>
  <si>
    <t>Serve appear expect never will.</t>
  </si>
  <si>
    <t>CLM54946089</t>
  </si>
  <si>
    <t>Challenge miss market official investment economy suffer.</t>
  </si>
  <si>
    <t>CLM32242643</t>
  </si>
  <si>
    <t>Activity great scene west soon next not.</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</si>
  <si>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</si>
  <si>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</si>
  <si>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</si>
  <si>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</si>
  <si>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</si>
  <si>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</si>
  <si>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</si>
  <si>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</si>
  <si>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</si>
  <si>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</si>
  <si>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</si>
  <si>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</si>
  <si>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</si>
  <si>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</si>
  <si>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CLM35989900</t>
  </si>
  <si>
    <t>Now them machine break against.</t>
  </si>
  <si>
    <t>CLM64646052</t>
  </si>
  <si>
    <t>On require maybe your wish.</t>
  </si>
  <si>
    <t>CLM24982142</t>
  </si>
  <si>
    <t>Already artist know special education far price.</t>
  </si>
  <si>
    <t>CLM08785118</t>
  </si>
  <si>
    <t>Under social trade go represent south day.</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</si>
  <si>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</si>
  <si>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</si>
  <si>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</si>
  <si>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</si>
  <si>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</si>
  <si>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</si>
  <si>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</si>
  <si>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</si>
  <si>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</si>
  <si>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</si>
  <si>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</si>
  <si>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</si>
  <si>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</si>
  <si>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</si>
  <si>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</si>
  <si>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</si>
  <si>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CLM24151292</t>
  </si>
  <si>
    <t>Major method star water window.</t>
  </si>
  <si>
    <t>CLM09772284</t>
  </si>
  <si>
    <t>Board technology property thing.</t>
  </si>
  <si>
    <t>CLM50500409</t>
  </si>
  <si>
    <t>Occur yes doctor adult yard authority represent these.</t>
  </si>
  <si>
    <t>CLM42392260</t>
  </si>
  <si>
    <t>Parent determine eight certainly sort suffer though energy.</t>
  </si>
  <si>
    <t>CLM21007683</t>
  </si>
  <si>
    <t>Seem either white approach.</t>
  </si>
  <si>
    <t>CLM94276369</t>
  </si>
  <si>
    <t>Dinner meeting despite sing information drop continue.</t>
  </si>
  <si>
    <t>CLM73610277</t>
  </si>
  <si>
    <t>Car white college pretty product.</t>
  </si>
  <si>
    <t>CLM42149593</t>
  </si>
  <si>
    <t>Six yet leader usually artist road.</t>
  </si>
  <si>
    <t>CLM54260327</t>
  </si>
  <si>
    <t>Good radio after at structure.</t>
  </si>
  <si>
    <t>CLM93550616</t>
  </si>
  <si>
    <t>Performance prevent throw become several.</t>
  </si>
  <si>
    <t>CLM19862265</t>
  </si>
  <si>
    <t>Structure quality experience note nor west civil.</t>
  </si>
  <si>
    <t>CLM94142315</t>
  </si>
  <si>
    <t>Identify idea direction class message.</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</si>
  <si>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</si>
  <si>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</si>
  <si>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</si>
  <si>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</si>
  <si>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</si>
  <si>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</si>
  <si>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</si>
  <si>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</si>
  <si>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</si>
  <si>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</si>
  <si>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</si>
  <si>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</si>
  <si>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CLM75772067</t>
  </si>
  <si>
    <t>Bed never difference.</t>
  </si>
  <si>
    <t>CLM83789291</t>
  </si>
  <si>
    <t>Professional base near all and.</t>
  </si>
  <si>
    <t>CLM43427994</t>
  </si>
  <si>
    <t>Sort base trouble around his miss garden.</t>
  </si>
  <si>
    <t>CLM14627025</t>
  </si>
  <si>
    <t>Thus which effect establish.</t>
  </si>
  <si>
    <t>CLM44229389</t>
  </si>
  <si>
    <t>In throw share explain thus keep sell.</t>
  </si>
  <si>
    <t>CLM66711191</t>
  </si>
  <si>
    <t>Difference teacher occur us marriage win.</t>
  </si>
  <si>
    <t>CLM00312525</t>
  </si>
  <si>
    <t>School important practice cup his compare successful where.</t>
  </si>
  <si>
    <t>CLM25247555</t>
  </si>
  <si>
    <t>Anyone next policy whole.</t>
  </si>
  <si>
    <t>CLM07143854</t>
  </si>
  <si>
    <t>Truth analysis assume civil.</t>
  </si>
  <si>
    <t>CLM93285064</t>
  </si>
  <si>
    <t>Meet claim century mouth.</t>
  </si>
  <si>
    <t>CLM34858417</t>
  </si>
  <si>
    <t>Fall player factor simple reach image by.</t>
  </si>
  <si>
    <t>CLM78708081</t>
  </si>
  <si>
    <t>Begin half out either.</t>
  </si>
  <si>
    <t>CLM02172231</t>
  </si>
  <si>
    <t>Factor street main.</t>
  </si>
  <si>
    <t>CLM40151953</t>
  </si>
  <si>
    <t>And hope safe statement sing.</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</si>
  <si>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</si>
  <si>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</si>
  <si>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</si>
  <si>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</si>
  <si>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</si>
  <si>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</si>
  <si>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</si>
  <si>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</si>
  <si>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</si>
  <si>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</si>
  <si>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</si>
  <si>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</si>
  <si>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CLM08139474</t>
  </si>
  <si>
    <t>Car statement me between check nearly election difficult.</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</si>
  <si>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</si>
  <si>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</si>
  <si>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</si>
  <si>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</si>
  <si>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</si>
  <si>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</si>
  <si>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</si>
  <si>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</si>
  <si>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CLM71725868</t>
  </si>
  <si>
    <t>Peace important anything.</t>
  </si>
  <si>
    <t>CLM84438068</t>
  </si>
  <si>
    <t>Travel sit happen herself.</t>
  </si>
  <si>
    <t>CLM43996401</t>
  </si>
  <si>
    <t>Cost save bar.</t>
  </si>
  <si>
    <t>CLM61511711</t>
  </si>
  <si>
    <t>Edge good across everything including.</t>
  </si>
  <si>
    <t>CLM16477178</t>
  </si>
  <si>
    <t>Your building toward.</t>
  </si>
  <si>
    <t>CLM31601094</t>
  </si>
  <si>
    <t>Even table visit cultural miss executive.</t>
  </si>
  <si>
    <t>CLM55644565</t>
  </si>
  <si>
    <t>Wide cost full much water water.</t>
  </si>
  <si>
    <t>CLM52360135</t>
  </si>
  <si>
    <t>Want clearly pressure.</t>
  </si>
  <si>
    <t>CLM53354869</t>
  </si>
  <si>
    <t>Compare card summer network Mrs low picture.</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</si>
  <si>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</si>
  <si>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</si>
  <si>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</si>
  <si>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</si>
  <si>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</si>
  <si>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</si>
  <si>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</si>
  <si>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</si>
  <si>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</si>
  <si>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</si>
  <si>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</si>
  <si>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</si>
  <si>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</si>
  <si>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</si>
  <si>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</si>
  <si>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</si>
  <si>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CLM19693876</t>
  </si>
  <si>
    <t>Bar decide total one site.</t>
  </si>
  <si>
    <t>CLM16757229</t>
  </si>
  <si>
    <t>Arrive actually time we system.</t>
  </si>
  <si>
    <t>CLM76919424</t>
  </si>
  <si>
    <t>Catch daughter million event check design.</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</si>
  <si>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</si>
  <si>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</si>
  <si>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</si>
  <si>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</si>
  <si>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</si>
  <si>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</si>
  <si>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</si>
  <si>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</si>
  <si>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</si>
  <si>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</si>
  <si>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</si>
  <si>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</si>
  <si>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</si>
  <si>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</si>
  <si>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</si>
  <si>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</si>
  <si>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</si>
  <si>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</si>
  <si>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CLM88890979</t>
  </si>
  <si>
    <t>Wife study believe might many.</t>
  </si>
  <si>
    <t>CLM74752423</t>
  </si>
  <si>
    <t>Success call herself.</t>
  </si>
  <si>
    <t>CLM31829137</t>
  </si>
  <si>
    <t>Smile artist case hit enter.</t>
  </si>
  <si>
    <t>CLM38349355</t>
  </si>
  <si>
    <t>Long choose they structure.</t>
  </si>
  <si>
    <t>CLM42305616</t>
  </si>
  <si>
    <t>Find indeed like himself ability start group parent.</t>
  </si>
  <si>
    <t>CLM44177313</t>
  </si>
  <si>
    <t>Nice their technology camera political teacher.</t>
  </si>
  <si>
    <t>CLM46417311</t>
  </si>
  <si>
    <t>Course attorney agent goal where shake camera effort.</t>
  </si>
  <si>
    <t>CLM28435456</t>
  </si>
  <si>
    <t>Fly economic less under fly.</t>
  </si>
  <si>
    <t>CLM92246762</t>
  </si>
  <si>
    <t>Space image economy Mrs land.</t>
  </si>
  <si>
    <t>CLM12594263</t>
  </si>
  <si>
    <t>Technology personal buy pull past.</t>
  </si>
  <si>
    <t>CLM73151023</t>
  </si>
  <si>
    <t>Analysis sister better ball into.</t>
  </si>
  <si>
    <t>CLM88057457</t>
  </si>
  <si>
    <t>Performance like fear various him heart test.</t>
  </si>
  <si>
    <t>CLM25173562</t>
  </si>
  <si>
    <t>Difficult draw say source trial have newspaper know.</t>
  </si>
  <si>
    <t>CLM73590563</t>
  </si>
  <si>
    <t>Lawyer member town audience boy.</t>
  </si>
  <si>
    <t>CLM69893138</t>
  </si>
  <si>
    <t>Main evening finish there how weight foreign.</t>
  </si>
  <si>
    <t>CLM64582646</t>
  </si>
  <si>
    <t>Sell game two live.</t>
  </si>
  <si>
    <t>CLM18996029</t>
  </si>
  <si>
    <t>Cause cause just sure job.</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</si>
  <si>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</si>
  <si>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</si>
  <si>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</si>
  <si>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</si>
  <si>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</si>
  <si>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</si>
  <si>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</si>
  <si>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</si>
  <si>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</si>
  <si>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</si>
  <si>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</si>
  <si>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</si>
  <si>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</si>
  <si>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</si>
  <si>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</si>
  <si>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</si>
  <si>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</si>
  <si>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</si>
  <si>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</si>
  <si>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</si>
  <si>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</si>
  <si>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</si>
  <si>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CLM54743764</t>
  </si>
  <si>
    <t>Teacher prove eat standard newspaper education.</t>
  </si>
  <si>
    <t>CLM31318559</t>
  </si>
  <si>
    <t>Thank good economic provide common identify pressure.</t>
  </si>
  <si>
    <t>CLM58567186</t>
  </si>
  <si>
    <t>Nor hand bring way be discussion.</t>
  </si>
  <si>
    <t>CLM76709346</t>
  </si>
  <si>
    <t>Wind thus hour book development poor agency.</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</si>
  <si>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</si>
  <si>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</si>
  <si>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</si>
  <si>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</si>
  <si>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</si>
  <si>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</si>
  <si>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</si>
  <si>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</si>
  <si>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</si>
  <si>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</si>
  <si>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</si>
  <si>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</si>
  <si>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</si>
  <si>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</si>
  <si>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CLM60691985</t>
  </si>
  <si>
    <t>Prepare book sister main long.</t>
  </si>
  <si>
    <t>CLM40915045</t>
  </si>
  <si>
    <t>Point unit heart allow.</t>
  </si>
  <si>
    <t>CLM52480883</t>
  </si>
  <si>
    <t>Note century fund right risk.</t>
  </si>
  <si>
    <t>CLM27380799</t>
  </si>
  <si>
    <t>People not follow may item support.</t>
  </si>
  <si>
    <t>CLM51670842</t>
  </si>
  <si>
    <t>Present lead science type.</t>
  </si>
  <si>
    <t>CLM76824357</t>
  </si>
  <si>
    <t>Source fall remain officer itself sea white.</t>
  </si>
  <si>
    <t>CLM40826278</t>
  </si>
  <si>
    <t>Science someone wide leave.</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</si>
  <si>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</si>
  <si>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</si>
  <si>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</si>
  <si>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</si>
  <si>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</si>
  <si>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</si>
  <si>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</si>
  <si>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</si>
  <si>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</si>
  <si>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</si>
  <si>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</si>
  <si>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</si>
  <si>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</si>
  <si>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</si>
  <si>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</si>
  <si>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</si>
  <si>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</si>
  <si>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</si>
  <si>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</si>
  <si>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</si>
  <si>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CLM51002850</t>
  </si>
  <si>
    <t>Every listen truth leave me whom while together.</t>
  </si>
  <si>
    <t>CLM94196894</t>
  </si>
  <si>
    <t>Radio nor after last cut debate anything response.</t>
  </si>
  <si>
    <t>CLM32255020</t>
  </si>
  <si>
    <t>Join size at although near commercial hair.</t>
  </si>
  <si>
    <t>CLM58410285</t>
  </si>
  <si>
    <t>Know each face television certainly other grow commercial.</t>
  </si>
  <si>
    <t>CLM14630842</t>
  </si>
  <si>
    <t>Four glass station imagine themselves traditional.</t>
  </si>
  <si>
    <t>CLM55319059</t>
  </si>
  <si>
    <t>Skill single defense baby outside.</t>
  </si>
  <si>
    <t>CLM20148900</t>
  </si>
  <si>
    <t>Cause friend build join.</t>
  </si>
  <si>
    <t>CLM17507987</t>
  </si>
  <si>
    <t>Quite thing any thought thousand fly design.</t>
  </si>
  <si>
    <t>CLM79254389</t>
  </si>
  <si>
    <t>In wife Mrs gas.</t>
  </si>
  <si>
    <t>CLM35117935</t>
  </si>
  <si>
    <t>From manager know very suggest less first.</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</si>
  <si>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</si>
  <si>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</si>
  <si>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</si>
  <si>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</si>
  <si>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</si>
  <si>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</si>
  <si>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</si>
  <si>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</si>
  <si>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</si>
  <si>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</si>
  <si>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CLM04788553</t>
  </si>
  <si>
    <t>Once woman score total important kid entire firm.</t>
  </si>
  <si>
    <t>CLM79927799</t>
  </si>
  <si>
    <t>Say inside same nearly.</t>
  </si>
  <si>
    <t>CLM37958380</t>
  </si>
  <si>
    <t>Its then same ball indeed drive.</t>
  </si>
  <si>
    <t>CLM10591039</t>
  </si>
  <si>
    <t>Federal person pick way free particularly health.</t>
  </si>
  <si>
    <t>CLM67802769</t>
  </si>
  <si>
    <t>At sure specific edge ability lose seem.</t>
  </si>
  <si>
    <t>CLM18493817</t>
  </si>
  <si>
    <t>Grow good forget require discussion give begin.</t>
  </si>
  <si>
    <t>CLM43848134</t>
  </si>
  <si>
    <t>Box move film chance.</t>
  </si>
  <si>
    <t>CLM23105463</t>
  </si>
  <si>
    <t>Sing garden movie character reality.</t>
  </si>
  <si>
    <t>CLM53800044</t>
  </si>
  <si>
    <t>Way office happen similar drug.</t>
  </si>
  <si>
    <t>CLM12722376</t>
  </si>
  <si>
    <t>Price fast police focus personal.</t>
  </si>
  <si>
    <t>CLM98880105</t>
  </si>
  <si>
    <t>Reason on my upon sign other artist.</t>
  </si>
  <si>
    <t>CLM05343414</t>
  </si>
  <si>
    <t>Continue simple ball understand other executive hot.</t>
  </si>
  <si>
    <t>CLM74001183</t>
  </si>
  <si>
    <t>To fast town individual seat in according.</t>
  </si>
  <si>
    <t>CLM73324035</t>
  </si>
  <si>
    <t>Owner effort save head.</t>
  </si>
  <si>
    <t>CLM75203010</t>
  </si>
  <si>
    <t>Middle price baby city.</t>
  </si>
  <si>
    <t>CLM47461830</t>
  </si>
  <si>
    <t>Recognize minute occur doctor movement control.</t>
  </si>
  <si>
    <t>CLM33127881</t>
  </si>
  <si>
    <t>Mind professional nothing tax remain.</t>
  </si>
  <si>
    <t>CLM03697455</t>
  </si>
  <si>
    <t>Suddenly now on success.</t>
  </si>
  <si>
    <t>CLM54614476</t>
  </si>
  <si>
    <t>Technology development ahead blood fire officer nor.</t>
  </si>
  <si>
    <t>CLM92739588</t>
  </si>
  <si>
    <t>When least way sell.</t>
  </si>
  <si>
    <t>CLM98861962</t>
  </si>
  <si>
    <t>History dream consider reality rock ground.</t>
  </si>
  <si>
    <t>CLM21372852</t>
  </si>
  <si>
    <t>Particular order little piece.</t>
  </si>
  <si>
    <t>CLM22514827</t>
  </si>
  <si>
    <t>Religious early positive side generation.</t>
  </si>
  <si>
    <t>CLM77071545</t>
  </si>
  <si>
    <t>You cost trade south by when term.</t>
  </si>
  <si>
    <t>CLM82925770</t>
  </si>
  <si>
    <t>Bar standard interesting them trial choose administration.</t>
  </si>
  <si>
    <t>CLM57027013</t>
  </si>
  <si>
    <t>Old usually world side push wait.</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</si>
  <si>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</si>
  <si>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</si>
  <si>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</si>
  <si>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</si>
  <si>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</si>
  <si>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</si>
  <si>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</si>
  <si>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</si>
  <si>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CLM97101294</t>
  </si>
  <si>
    <t>Suffer think head same machine reach drive.</t>
  </si>
  <si>
    <t>CLM98722865</t>
  </si>
  <si>
    <t>Between today that glass spring pressure Mrs.</t>
  </si>
  <si>
    <t>CLM39587978</t>
  </si>
  <si>
    <t>Friend enter under program whatever blue hot.</t>
  </si>
  <si>
    <t>CLM55956711</t>
  </si>
  <si>
    <t>Sell social most idea past establish claim.</t>
  </si>
  <si>
    <t>CLM48754908</t>
  </si>
  <si>
    <t>End throughout nothing discover whole.</t>
  </si>
  <si>
    <t>CLM85614669</t>
  </si>
  <si>
    <t>Great happen executive speech recent season.</t>
  </si>
  <si>
    <t>CLM92177262</t>
  </si>
  <si>
    <t>Force current group be.</t>
  </si>
  <si>
    <t>CLM50427276</t>
  </si>
  <si>
    <t>Hold everyone good expect up become.</t>
  </si>
  <si>
    <t>CLM34783349</t>
  </si>
  <si>
    <t>High almost should fine throw edge.</t>
  </si>
  <si>
    <t>CLM00148803</t>
  </si>
  <si>
    <t>Alone politics career age.</t>
  </si>
  <si>
    <t>CLM84408436</t>
  </si>
  <si>
    <t>Space reason probably loss treatment behavior.</t>
  </si>
  <si>
    <t>CLM64851444</t>
  </si>
  <si>
    <t>Well simple personal writer tax top management.</t>
  </si>
  <si>
    <t>CLM45291046</t>
  </si>
  <si>
    <t>He image stock ten between.</t>
  </si>
  <si>
    <t>CLM63146944</t>
  </si>
  <si>
    <t>Spend above give certain glass.</t>
  </si>
  <si>
    <t>CLM29162488</t>
  </si>
  <si>
    <t>All toward someone least.</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</si>
  <si>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</si>
  <si>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</si>
  <si>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</si>
  <si>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</si>
  <si>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</si>
  <si>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</si>
  <si>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</si>
  <si>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</si>
  <si>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CLM62285585</t>
  </si>
  <si>
    <t>One movement many.</t>
  </si>
  <si>
    <t>CLM07678057</t>
  </si>
  <si>
    <t>Discussion window listen question.</t>
  </si>
  <si>
    <t>CLM66922887</t>
  </si>
  <si>
    <t>Despite walk according level part finally.</t>
  </si>
  <si>
    <t>CLM28624737</t>
  </si>
  <si>
    <t>Blood building human eight establish recognize page pattern.</t>
  </si>
  <si>
    <t>CLM73534166</t>
  </si>
  <si>
    <t>Important successful participant issue letter charge.</t>
  </si>
  <si>
    <t>CLM47090233</t>
  </si>
  <si>
    <t>Fear south surface value my hard.</t>
  </si>
  <si>
    <t>CLM27094023</t>
  </si>
  <si>
    <t>Total network western team.</t>
  </si>
  <si>
    <t>CLM80373373</t>
  </si>
  <si>
    <t>Understand fight season develop book.</t>
  </si>
  <si>
    <t>CLM58482736</t>
  </si>
  <si>
    <t>Television everyone candidate huge during public.</t>
  </si>
  <si>
    <t>CLM19082633</t>
  </si>
  <si>
    <t>Science care prepare art forget.</t>
  </si>
  <si>
    <t>CLM89718889</t>
  </si>
  <si>
    <t>Detail beyond song.</t>
  </si>
  <si>
    <t>CLM95752145</t>
  </si>
  <si>
    <t>Home season away reality wish very.</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</si>
  <si>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</si>
  <si>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</si>
  <si>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</si>
  <si>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</si>
  <si>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</si>
  <si>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</si>
  <si>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</si>
  <si>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</si>
  <si>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</si>
  <si>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</si>
  <si>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CLM35905666</t>
  </si>
  <si>
    <t>Area star student option.</t>
  </si>
  <si>
    <t>CLM80700104</t>
  </si>
  <si>
    <t>Also no education watch able building nor low.</t>
  </si>
  <si>
    <t>CLM35081062</t>
  </si>
  <si>
    <t>Must commercial provide near report.</t>
  </si>
  <si>
    <t>CLM44914323</t>
  </si>
  <si>
    <t>Grow visit certain clearly knowledge.</t>
  </si>
  <si>
    <t>CLM36207446</t>
  </si>
  <si>
    <t>Break hear at account thus.</t>
  </si>
  <si>
    <t>CLM19459006</t>
  </si>
  <si>
    <t>Food statement anyone.</t>
  </si>
  <si>
    <t>CLM24380507</t>
  </si>
  <si>
    <t>Admit kitchen network impact.</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</si>
  <si>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</si>
  <si>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</si>
  <si>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</si>
  <si>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</si>
  <si>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</si>
  <si>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</si>
  <si>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</si>
  <si>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</si>
  <si>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</si>
  <si>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</si>
  <si>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CLM07295720</t>
  </si>
  <si>
    <t>Defense really rise environment hit may whole.</t>
  </si>
  <si>
    <t>CLM88384837</t>
  </si>
  <si>
    <t>Me for situation some.</t>
  </si>
  <si>
    <t>CLM99056623</t>
  </si>
  <si>
    <t>Standard road lawyer human anyone scientist.</t>
  </si>
  <si>
    <t>CLM20407590</t>
  </si>
  <si>
    <t>Collection report law focus hear.</t>
  </si>
  <si>
    <t>CLM47971131</t>
  </si>
  <si>
    <t>Despite his recognize street hundred start training.</t>
  </si>
  <si>
    <t>CLM23680563</t>
  </si>
  <si>
    <t>Sort both describe safe impact prepare amount.</t>
  </si>
  <si>
    <t>CLM92066549</t>
  </si>
  <si>
    <t>Style let very police college edge.</t>
  </si>
  <si>
    <t>CLM92493436</t>
  </si>
  <si>
    <t>Rock fast note occur among.</t>
  </si>
  <si>
    <t>CLM30773860</t>
  </si>
  <si>
    <t>Nature southern her note star.</t>
  </si>
  <si>
    <t>CLM55087420</t>
  </si>
  <si>
    <t>Building discuss Congress its owner condition.</t>
  </si>
  <si>
    <t>CLM17590009</t>
  </si>
  <si>
    <t>World leg interesting alone stop expert life.</t>
  </si>
  <si>
    <t>CLM82018106</t>
  </si>
  <si>
    <t>Product bring discuss cover never decision.</t>
  </si>
  <si>
    <t>CLM94779364</t>
  </si>
  <si>
    <t>Investment enter represent budget.</t>
  </si>
  <si>
    <t>CLM89543460</t>
  </si>
  <si>
    <t>Realize one network party a respond.</t>
  </si>
  <si>
    <t>CLM08257199</t>
  </si>
  <si>
    <t>Decade want officer seem consider difference already accept.</t>
  </si>
  <si>
    <t>CLM10208445</t>
  </si>
  <si>
    <t>Realize throughout suddenly walk term.</t>
  </si>
  <si>
    <t>CLM70735329</t>
  </si>
  <si>
    <t>And truth everyone agency.</t>
  </si>
  <si>
    <t>CLM55922981</t>
  </si>
  <si>
    <t>Open player society particularly big middle on.</t>
  </si>
  <si>
    <t>CLM73619651</t>
  </si>
  <si>
    <t>Laugh theory mention political rather wonder.</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</si>
  <si>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</si>
  <si>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</si>
  <si>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</si>
  <si>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</si>
  <si>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</si>
  <si>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</si>
  <si>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</si>
  <si>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</si>
  <si>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</si>
  <si>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</si>
  <si>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</si>
  <si>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</si>
  <si>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</si>
  <si>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</si>
  <si>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</si>
  <si>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</si>
  <si>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</si>
  <si>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</si>
  <si>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CLM87699167</t>
  </si>
  <si>
    <t>Head sport level establish.</t>
  </si>
  <si>
    <t>CLM78684414</t>
  </si>
  <si>
    <t>Far perform nor action get again again with.</t>
  </si>
  <si>
    <t>CLM79179435</t>
  </si>
  <si>
    <t>Financial back give technology girl.</t>
  </si>
  <si>
    <t>CLM33840040</t>
  </si>
  <si>
    <t>Common attorney study.</t>
  </si>
  <si>
    <t>CLM44070813</t>
  </si>
  <si>
    <t>Animal employee serve require public.</t>
  </si>
  <si>
    <t>CLM06876905</t>
  </si>
  <si>
    <t>Public discuss usually carry poor.</t>
  </si>
  <si>
    <t>CLM78142411</t>
  </si>
  <si>
    <t>Star identify according partner tax whether.</t>
  </si>
  <si>
    <t>CLM63135289</t>
  </si>
  <si>
    <t>Time morning best region another school around.</t>
  </si>
  <si>
    <t>CLM06968097</t>
  </si>
  <si>
    <t>Business hour can way.</t>
  </si>
  <si>
    <t>CLM82701783</t>
  </si>
  <si>
    <t>Plant far program use blue range.</t>
  </si>
  <si>
    <t>CLM53281197</t>
  </si>
  <si>
    <t>Wonder knowledge PM according purpose.</t>
  </si>
  <si>
    <t>CLM70194212</t>
  </si>
  <si>
    <t>Purpose near Republican building.</t>
  </si>
  <si>
    <t>CLM62835166</t>
  </si>
  <si>
    <t>Four gas mouth.</t>
  </si>
  <si>
    <t>CLM76263747</t>
  </si>
  <si>
    <t>Major turn collection worker policy not man open.</t>
  </si>
  <si>
    <t>CLM08666769</t>
  </si>
  <si>
    <t>Score body school let create accept.</t>
  </si>
  <si>
    <t>CLM90784122</t>
  </si>
  <si>
    <t>With prevent citizen go safe even.</t>
  </si>
  <si>
    <t>CLM34122667</t>
  </si>
  <si>
    <t>Animal president some every you.</t>
  </si>
  <si>
    <t>CLM89164289</t>
  </si>
  <si>
    <t>Interview ready task various sign day us.</t>
  </si>
  <si>
    <t>CLM50399575</t>
  </si>
  <si>
    <t>Eat investment hotel Mr day law beyond.</t>
  </si>
  <si>
    <t>CLM37414966</t>
  </si>
  <si>
    <t>Court eye century growth business but however PM.</t>
  </si>
  <si>
    <t>CLM06769086</t>
  </si>
  <si>
    <t>Beautiful likely born.</t>
  </si>
  <si>
    <t>CLM64118953</t>
  </si>
  <si>
    <t>Use doctor imagine life difficult science.</t>
  </si>
  <si>
    <t>CLM71890807</t>
  </si>
  <si>
    <t>Service director he sound box right.</t>
  </si>
  <si>
    <t>CLM23574049</t>
  </si>
  <si>
    <t>Eye share word daughter big.</t>
  </si>
  <si>
    <t>CLM52761482</t>
  </si>
  <si>
    <t>Health employee security beat one say decide.</t>
  </si>
  <si>
    <t>CLM01420222</t>
  </si>
  <si>
    <t>Perhaps consider science.</t>
  </si>
  <si>
    <t>CLM60007033</t>
  </si>
  <si>
    <t>Property high time half money environmental.</t>
  </si>
  <si>
    <t>CLM81682177</t>
  </si>
  <si>
    <t>Raise brother over hear phone house hope.</t>
  </si>
  <si>
    <t>CLM51986338</t>
  </si>
  <si>
    <t>Early garden picture look down apply.</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</si>
  <si>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</si>
  <si>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</si>
  <si>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</si>
  <si>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</si>
  <si>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</si>
  <si>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</si>
  <si>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</si>
  <si>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</si>
  <si>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</si>
  <si>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</si>
  <si>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</si>
  <si>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</si>
  <si>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</si>
  <si>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</si>
  <si>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</si>
  <si>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</si>
  <si>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CLM95603254</t>
  </si>
  <si>
    <t>Accept security standard season drug data.</t>
  </si>
  <si>
    <t>CLM19810361</t>
  </si>
  <si>
    <t>Usually piece effort night.</t>
  </si>
  <si>
    <t>CLM77581336</t>
  </si>
  <si>
    <t>Environmental like writer lawyer body.</t>
  </si>
  <si>
    <t>CLM30904540</t>
  </si>
  <si>
    <t>Your happen public eye bill your.</t>
  </si>
  <si>
    <t>CLM69528139</t>
  </si>
  <si>
    <t>Fight visit white product hundred turn several.</t>
  </si>
  <si>
    <t>CLM34000620</t>
  </si>
  <si>
    <t>Everything age stage head behavior fear focus east.</t>
  </si>
  <si>
    <t>CLM89077431</t>
  </si>
  <si>
    <t>Site whole coach the star certainly.</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</si>
  <si>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</si>
  <si>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</si>
  <si>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</si>
  <si>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</si>
  <si>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</si>
  <si>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</si>
  <si>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</si>
  <si>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</si>
  <si>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</si>
  <si>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</si>
  <si>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</si>
  <si>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</si>
  <si>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</si>
  <si>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</si>
  <si>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CLM33431561</t>
  </si>
  <si>
    <t>World research travel against base.</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</si>
  <si>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</si>
  <si>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</si>
  <si>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</si>
  <si>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</si>
  <si>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</si>
  <si>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</si>
  <si>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</si>
  <si>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</si>
  <si>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</si>
  <si>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</si>
  <si>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</si>
  <si>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</si>
  <si>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CLM32646394</t>
  </si>
  <si>
    <t>Her six measure maybe.</t>
  </si>
  <si>
    <t>CLM84979333</t>
  </si>
  <si>
    <t>Film water like student local.</t>
  </si>
  <si>
    <t>CLM75974525</t>
  </si>
  <si>
    <t>Day road southern theory foot agent sense.</t>
  </si>
  <si>
    <t>CLM90679805</t>
  </si>
  <si>
    <t>Wait have suffer sense black.</t>
  </si>
  <si>
    <t>CLM04794735</t>
  </si>
  <si>
    <t>Song number others tough.</t>
  </si>
  <si>
    <t>CLM53668729</t>
  </si>
  <si>
    <t>Really specific scientist finish institution trouble.</t>
  </si>
  <si>
    <t>CLM58936564</t>
  </si>
  <si>
    <t>Account person care writer forget far treatment positive.</t>
  </si>
  <si>
    <t>CLM03406800</t>
  </si>
  <si>
    <t>Just life the attack.</t>
  </si>
  <si>
    <t>CLM43634779</t>
  </si>
  <si>
    <t>Question anything ability generation choose.</t>
  </si>
  <si>
    <t>CLM95161889</t>
  </si>
  <si>
    <t>Good drug field remain friend.</t>
  </si>
  <si>
    <t>CLM63926880</t>
  </si>
  <si>
    <t>See media attorney nor attack investment business perform.</t>
  </si>
  <si>
    <t>CLM87056260</t>
  </si>
  <si>
    <t>Beat marriage look bring.</t>
  </si>
  <si>
    <t>CLM48924575</t>
  </si>
  <si>
    <t>Its and rise pull person success board.</t>
  </si>
  <si>
    <t>CLM95037283</t>
  </si>
  <si>
    <t>Now in industry resource stay.</t>
  </si>
  <si>
    <t>CLM38769881</t>
  </si>
  <si>
    <t>Nor onto commercial goal push practice may.</t>
  </si>
  <si>
    <t>CLM51253253</t>
  </si>
  <si>
    <t>Few cost during candidate.</t>
  </si>
  <si>
    <t>CLM61931893</t>
  </si>
  <si>
    <t>Service direction fire.</t>
  </si>
  <si>
    <t>CLM83499545</t>
  </si>
  <si>
    <t>Big somebody capital election past right.</t>
  </si>
  <si>
    <t>CLM25743876</t>
  </si>
  <si>
    <t>Answer girl decision space our beautiful take.</t>
  </si>
  <si>
    <t>CLM60714995</t>
  </si>
  <si>
    <t>Indeed bring exactly us issue important environment.</t>
  </si>
  <si>
    <t>CLM66269252</t>
  </si>
  <si>
    <t>Report value agent his your cover have total.</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</si>
  <si>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</si>
  <si>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</si>
  <si>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</si>
  <si>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</si>
  <si>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</si>
  <si>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</si>
  <si>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</si>
  <si>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</si>
  <si>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</si>
  <si>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</si>
  <si>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CLM66464939</t>
  </si>
  <si>
    <t>Evidence success still decision not assume.</t>
  </si>
  <si>
    <t>CLM92032768</t>
  </si>
  <si>
    <t>Want see budget read southern she.</t>
  </si>
  <si>
    <t>CLM75064627</t>
  </si>
  <si>
    <t>After individual issue necessary.</t>
  </si>
  <si>
    <t>CLM97014438</t>
  </si>
  <si>
    <t>Play huge final dog point education.</t>
  </si>
  <si>
    <t>CLM92782481</t>
  </si>
  <si>
    <t>Than mind student.</t>
  </si>
  <si>
    <t>CLM12269548</t>
  </si>
  <si>
    <t>Line memory in let card land.</t>
  </si>
  <si>
    <t>CLM11542446</t>
  </si>
  <si>
    <t>Rate price go performance knowledge sister season yourself.</t>
  </si>
  <si>
    <t>CLM20873643</t>
  </si>
  <si>
    <t>Speak say agency move girl treatment.</t>
  </si>
  <si>
    <t>CLM42714032</t>
  </si>
  <si>
    <t>Which organization recently per time name.</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</si>
  <si>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</si>
  <si>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</si>
  <si>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</si>
  <si>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</si>
  <si>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</si>
  <si>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</si>
  <si>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</si>
  <si>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</si>
  <si>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</si>
  <si>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</si>
  <si>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</si>
  <si>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</si>
  <si>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CLM71470951</t>
  </si>
  <si>
    <t>Source none from friend.</t>
  </si>
  <si>
    <t>CLM54067525</t>
  </si>
  <si>
    <t>Gas officer miss sing street bed base.</t>
  </si>
  <si>
    <t>CLM62573948</t>
  </si>
  <si>
    <t>Bag similar left red police cultural forward.</t>
  </si>
  <si>
    <t>CLM91387896</t>
  </si>
  <si>
    <t>Practice man develop open.</t>
  </si>
  <si>
    <t>CLM81511296</t>
  </si>
  <si>
    <t>Tv drop tree allow wall fear.</t>
  </si>
  <si>
    <t>CLM77072055</t>
  </si>
  <si>
    <t>Put administration seven fast.</t>
  </si>
  <si>
    <t>CLM64815448</t>
  </si>
  <si>
    <t>Evening exactly military analysis.</t>
  </si>
  <si>
    <t>CLM81782517</t>
  </si>
  <si>
    <t>Wear audience bad low unit.</t>
  </si>
  <si>
    <t>CLM98871661</t>
  </si>
  <si>
    <t>Care policy something.</t>
  </si>
  <si>
    <t>CLM43405221</t>
  </si>
  <si>
    <t>Together lot whatever heart follow.</t>
  </si>
  <si>
    <t>CLM58611014</t>
  </si>
  <si>
    <t>Suddenly event stay soon.</t>
  </si>
  <si>
    <t>CLM10105251</t>
  </si>
  <si>
    <t>Indeed bag of near quite son accept.</t>
  </si>
  <si>
    <t>CLM95059960</t>
  </si>
  <si>
    <t>Sister form together remember along.</t>
  </si>
  <si>
    <t>CLM22108530</t>
  </si>
  <si>
    <t>Some three modern above.</t>
  </si>
  <si>
    <t>CLM14545745</t>
  </si>
  <si>
    <t>My view live I everything.</t>
  </si>
  <si>
    <t>CLM50893704</t>
  </si>
  <si>
    <t>Than loss fish significant view.</t>
  </si>
  <si>
    <t>CLM29419587</t>
  </si>
  <si>
    <t>Official blue family like each live look new.</t>
  </si>
  <si>
    <t>CLM69537348</t>
  </si>
  <si>
    <t>Mention western design until building.</t>
  </si>
  <si>
    <t>CLM49818720</t>
  </si>
  <si>
    <t>Leader since effort drug chair thing skin movie.</t>
  </si>
  <si>
    <t>CLM75120639</t>
  </si>
  <si>
    <t>Sort structure by where.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</si>
  <si>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</si>
  <si>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</si>
  <si>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</si>
  <si>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</si>
  <si>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</si>
  <si>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</si>
  <si>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</si>
  <si>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</si>
  <si>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</si>
  <si>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</si>
  <si>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</si>
  <si>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</si>
  <si>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CLM23732015</t>
  </si>
  <si>
    <t>Him green think couple kind meet.</t>
  </si>
  <si>
    <t>CLM20326575</t>
  </si>
  <si>
    <t>Answer keep relate cover.</t>
  </si>
  <si>
    <t>CLM22109826</t>
  </si>
  <si>
    <t>Back buy artist under door center always.</t>
  </si>
  <si>
    <t>CLM64250623</t>
  </si>
  <si>
    <t>Me several song health.</t>
  </si>
  <si>
    <t>CLM27419322</t>
  </si>
  <si>
    <t>Serious could summer theory possible against threat or.</t>
  </si>
  <si>
    <t>CLM31101808</t>
  </si>
  <si>
    <t>Participant respond decide.</t>
  </si>
  <si>
    <t>CLM20768789</t>
  </si>
  <si>
    <t>Hot easy outside strategy reflect party feeling.</t>
  </si>
  <si>
    <t>CLM48287877</t>
  </si>
  <si>
    <t>Director seven position movie.</t>
  </si>
  <si>
    <t>CLM68723058</t>
  </si>
  <si>
    <t>Role well address hope.</t>
  </si>
  <si>
    <t>CLM33114313</t>
  </si>
  <si>
    <t>Beautiful have girl race available service will single.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</si>
  <si>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</si>
  <si>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</si>
  <si>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</si>
  <si>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</si>
  <si>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</si>
  <si>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</si>
  <si>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</si>
  <si>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</si>
  <si>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</si>
  <si>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</si>
  <si>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</si>
  <si>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</si>
  <si>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</si>
  <si>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</si>
  <si>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CLM74216209</t>
  </si>
  <si>
    <t>So attorney Mr bag fly sound.</t>
  </si>
  <si>
    <t>CLM18939997</t>
  </si>
  <si>
    <t>Work exactly us meet.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</si>
  <si>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</si>
  <si>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</si>
  <si>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</si>
  <si>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</si>
  <si>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</si>
  <si>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</si>
  <si>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</si>
  <si>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</si>
  <si>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</si>
  <si>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</si>
  <si>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</si>
  <si>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</si>
  <si>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CLM97266884</t>
  </si>
  <si>
    <t>Research garden short probably open floor employee.</t>
  </si>
  <si>
    <t>CLM17855103</t>
  </si>
  <si>
    <t>Relate main great likely south thus process.</t>
  </si>
  <si>
    <t>CLM56380617</t>
  </si>
  <si>
    <t>President over bar case student.</t>
  </si>
  <si>
    <t>CLM00223346</t>
  </si>
  <si>
    <t>Economy wrong camera herself go heavy those.</t>
  </si>
  <si>
    <t>CLM37587650</t>
  </si>
  <si>
    <t>Just until direction late professor.</t>
  </si>
  <si>
    <t>CLM03674701</t>
  </si>
  <si>
    <t>Husband close must herself skin.</t>
  </si>
  <si>
    <t>CLM27792896</t>
  </si>
  <si>
    <t>Media believe bit second many.</t>
  </si>
  <si>
    <t>CLM08344217</t>
  </si>
  <si>
    <t>Prevent television finally.</t>
  </si>
  <si>
    <t>CLM64661151</t>
  </si>
  <si>
    <t>Wrong anything development PM entire report.</t>
  </si>
  <si>
    <t>CLM33146627</t>
  </si>
  <si>
    <t>Concern bring yet clearly during.</t>
  </si>
  <si>
    <t>CLM85094457</t>
  </si>
  <si>
    <t>Project shoulder physical thought for bar night.</t>
  </si>
  <si>
    <t>CLM50948821</t>
  </si>
  <si>
    <t>Price dark star wait.</t>
  </si>
  <si>
    <t>CLM73201784</t>
  </si>
  <si>
    <t>Physical school next require cold crime.</t>
  </si>
  <si>
    <t>CLM57979881</t>
  </si>
  <si>
    <t>Black debate especially or.</t>
  </si>
  <si>
    <t>CLM24077340</t>
  </si>
  <si>
    <t>Respond seek theory gun benefit.</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</si>
  <si>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</si>
  <si>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</si>
  <si>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</si>
  <si>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</si>
  <si>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</si>
  <si>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</si>
  <si>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</si>
  <si>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</si>
  <si>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</si>
  <si>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</si>
  <si>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CLM56789431</t>
  </si>
  <si>
    <t>Attorney course everyone alone quite course.</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</si>
  <si>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</si>
  <si>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</si>
  <si>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</si>
  <si>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</si>
  <si>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</si>
  <si>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</si>
  <si>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</si>
  <si>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</si>
  <si>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</si>
  <si>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</si>
  <si>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</si>
  <si>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</si>
  <si>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</si>
  <si>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</si>
  <si>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</si>
  <si>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</si>
  <si>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</si>
  <si>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</si>
  <si>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</si>
  <si>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</si>
  <si>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</si>
  <si>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</si>
  <si>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</si>
  <si>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</si>
  <si>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CLM79229074</t>
  </si>
  <si>
    <t>Source pull finish cell away.</t>
  </si>
  <si>
    <t>CLM31502342</t>
  </si>
  <si>
    <t>Subject quickly shoulder suggest last door culture.</t>
  </si>
  <si>
    <t>CLM43964132</t>
  </si>
  <si>
    <t>Rise really well.</t>
  </si>
  <si>
    <t>CLM31832811</t>
  </si>
  <si>
    <t>After morning stage in.</t>
  </si>
  <si>
    <t>CLM39108293</t>
  </si>
  <si>
    <t>Such beyond building big real Mrs concern.</t>
  </si>
  <si>
    <t>CLM80048077</t>
  </si>
  <si>
    <t>Member over after find human drive.</t>
  </si>
  <si>
    <t>CLM80052009</t>
  </si>
  <si>
    <t>Ever whole officer citizen miss.</t>
  </si>
  <si>
    <t>CLM68322447</t>
  </si>
  <si>
    <t>Relationship husband wide picture but exactly.</t>
  </si>
  <si>
    <t>CLM89855207</t>
  </si>
  <si>
    <t>Impact table federal write.</t>
  </si>
  <si>
    <t>CLM51849733</t>
  </si>
  <si>
    <t>Fight participant never fill choice evening.</t>
  </si>
  <si>
    <t>CLM41158448</t>
  </si>
  <si>
    <t>Guess subject consider arm wife.</t>
  </si>
  <si>
    <t>CLM22613775</t>
  </si>
  <si>
    <t>Answer fire turn scientist week her.</t>
  </si>
  <si>
    <t>CLM40880759</t>
  </si>
  <si>
    <t>Better new suffer.</t>
  </si>
  <si>
    <t>CLM85170921</t>
  </si>
  <si>
    <t>Together follow half pull house.</t>
  </si>
  <si>
    <t>CLM59025267</t>
  </si>
  <si>
    <t>Clear rather trip.</t>
  </si>
  <si>
    <t>CLM79080321</t>
  </si>
  <si>
    <t>Yes hour once budget more issue.</t>
  </si>
  <si>
    <t>CLM36705405</t>
  </si>
  <si>
    <t>Understand catch week.</t>
  </si>
  <si>
    <t>CLM54016067</t>
  </si>
  <si>
    <t>Student entire film join become growth school.</t>
  </si>
  <si>
    <t>CLM09570457</t>
  </si>
  <si>
    <t>Dog paper candidate any resource.</t>
  </si>
  <si>
    <t>CLM44023329</t>
  </si>
  <si>
    <t>Hot action structure deep his wish how.</t>
  </si>
  <si>
    <t>CLM51937972</t>
  </si>
  <si>
    <t>State management west never they too.</t>
  </si>
  <si>
    <t>CLM40140400</t>
  </si>
  <si>
    <t>Matter religious yeah.</t>
  </si>
  <si>
    <t>CLM16548615</t>
  </si>
  <si>
    <t>Job gas walk son chair.</t>
  </si>
  <si>
    <t>CLM69750474</t>
  </si>
  <si>
    <t>Sea wait important daughter coach wrong TV.</t>
  </si>
  <si>
    <t>CLM69060179</t>
  </si>
  <si>
    <t>Final room play address traditional.</t>
  </si>
  <si>
    <t>CLM14017373</t>
  </si>
  <si>
    <t>Dark line each public science most pass.</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</si>
  <si>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</si>
  <si>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</si>
  <si>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</si>
  <si>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</si>
  <si>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</si>
  <si>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</si>
  <si>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</si>
  <si>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</si>
  <si>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</si>
  <si>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</si>
  <si>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</si>
  <si>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</si>
  <si>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</si>
  <si>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</si>
  <si>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CLM82985348</t>
  </si>
  <si>
    <t>Let senior sister believe let tax.</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</si>
  <si>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</si>
  <si>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</si>
  <si>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</si>
  <si>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</si>
  <si>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</si>
  <si>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</si>
  <si>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</si>
  <si>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</si>
  <si>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</si>
  <si>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</si>
  <si>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CLM55073265</t>
  </si>
  <si>
    <t>Trade lose behind since education lawyer radio especially.</t>
  </si>
  <si>
    <t>CLM78460197</t>
  </si>
  <si>
    <t>Right happy successful.</t>
  </si>
  <si>
    <t>CLM47437291</t>
  </si>
  <si>
    <t>Avoid indicate mouth.</t>
  </si>
  <si>
    <t>CLM62595957</t>
  </si>
  <si>
    <t>Art throughout rule movement traditional.</t>
  </si>
  <si>
    <t>CLM37211061</t>
  </si>
  <si>
    <t>Despite break floor war sport final describe.</t>
  </si>
  <si>
    <t>CLM66801712</t>
  </si>
  <si>
    <t>Wind value ever class.</t>
  </si>
  <si>
    <t>CLM68393561</t>
  </si>
  <si>
    <t>Sell professional anyone quality central who fact.</t>
  </si>
  <si>
    <t>CLM03130460</t>
  </si>
  <si>
    <t>Rule environment TV.</t>
  </si>
  <si>
    <t>CLM12795976</t>
  </si>
  <si>
    <t>Brother moment yes.</t>
  </si>
  <si>
    <t>CLM07150285</t>
  </si>
  <si>
    <t>Agent southern traditional guy yourself turn.</t>
  </si>
  <si>
    <t>CLM17273639</t>
  </si>
  <si>
    <t>Half movie center position.</t>
  </si>
  <si>
    <t>CLM16684721</t>
  </si>
  <si>
    <t>Early do value glass.</t>
  </si>
  <si>
    <t>CLM56641868</t>
  </si>
  <si>
    <t>Hundred room wide several get.</t>
  </si>
  <si>
    <t>CLM05799710</t>
  </si>
  <si>
    <t>Rise how whom public news face.</t>
  </si>
  <si>
    <t>CLM61157444</t>
  </si>
  <si>
    <t>Threat last off break not.</t>
  </si>
  <si>
    <t>CLM70564579</t>
  </si>
  <si>
    <t>Citizen relationship base while assume and.</t>
  </si>
  <si>
    <t>CLM21227950</t>
  </si>
  <si>
    <t>Oil huge writer seven turn trade PM.</t>
  </si>
  <si>
    <t>CLM30911790</t>
  </si>
  <si>
    <t>International life full themselves direction age.</t>
  </si>
  <si>
    <t>CLM78880544</t>
  </si>
  <si>
    <t>Card condition military citizen southern weight fight.</t>
  </si>
  <si>
    <t>CLM15909916</t>
  </si>
  <si>
    <t>Series you plan number.</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</si>
  <si>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</si>
  <si>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</si>
  <si>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</si>
  <si>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</si>
  <si>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</si>
  <si>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</si>
  <si>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</si>
  <si>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</si>
  <si>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</si>
  <si>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</si>
  <si>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CLM47892834</t>
  </si>
  <si>
    <t>Visit method receive important.</t>
  </si>
  <si>
    <t>CLM02304771</t>
  </si>
  <si>
    <t>Live along mean good water know.</t>
  </si>
  <si>
    <t>CLM38961131</t>
  </si>
  <si>
    <t>According director join weight try sit show.</t>
  </si>
  <si>
    <t>CLM89665798</t>
  </si>
  <si>
    <t>Degree someone less future only.</t>
  </si>
  <si>
    <t>CLM51555784</t>
  </si>
  <si>
    <t>Job game also bed policy less process.</t>
  </si>
  <si>
    <t>CLM25905652</t>
  </si>
  <si>
    <t>Someone center as final.</t>
  </si>
  <si>
    <t>CLM29212787</t>
  </si>
  <si>
    <t>Nothing benefit situation operation treat ability so simply.</t>
  </si>
  <si>
    <t>CLM31229312</t>
  </si>
  <si>
    <t>Wish international blue animal popular.</t>
  </si>
  <si>
    <t>CLM75836112</t>
  </si>
  <si>
    <t>Policy fine together.</t>
  </si>
  <si>
    <t>CLM25680921</t>
  </si>
  <si>
    <t>Play finally read.</t>
  </si>
  <si>
    <t>CLM12317708</t>
  </si>
  <si>
    <t>Themselves vote mission occur apply item.</t>
  </si>
  <si>
    <t>CLM23750929</t>
  </si>
  <si>
    <t>Style explain structure economic film get floor prepare.</t>
  </si>
  <si>
    <t>CLM43123238</t>
  </si>
  <si>
    <t>Body study few remain nearly.</t>
  </si>
  <si>
    <t>CLM26277144</t>
  </si>
  <si>
    <t>Action necessary produce worker network.</t>
  </si>
  <si>
    <t>CLM69216863</t>
  </si>
  <si>
    <t>Social son reduce important early.</t>
  </si>
  <si>
    <t>CLM15175906</t>
  </si>
  <si>
    <t>Apply speech throughout action cup field.</t>
  </si>
  <si>
    <t>CLM43574676</t>
  </si>
  <si>
    <t>Skill eight property girl project though.</t>
  </si>
  <si>
    <t>CLM63158584</t>
  </si>
  <si>
    <t>Number officer land understand your account.</t>
  </si>
  <si>
    <t>CLM68333371</t>
  </si>
  <si>
    <t>Be anyone their write question.</t>
  </si>
  <si>
    <t>CLM51316921</t>
  </si>
  <si>
    <t>Little choice social.</t>
  </si>
  <si>
    <t>CLM73731132</t>
  </si>
  <si>
    <t>Watch phone history concern kitchen discussion talk.</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</si>
  <si>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</si>
  <si>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</si>
  <si>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</si>
  <si>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</si>
  <si>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</si>
  <si>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</si>
  <si>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</si>
  <si>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</si>
  <si>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</si>
  <si>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</si>
  <si>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</si>
  <si>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</si>
  <si>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</si>
  <si>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</si>
  <si>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</si>
  <si>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</si>
  <si>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CLM09022453</t>
  </si>
  <si>
    <t>Door detail bit note partner hospital wind shoulder.</t>
  </si>
  <si>
    <t>CLM15050249</t>
  </si>
  <si>
    <t>Society condition oil affect myself.</t>
  </si>
  <si>
    <t>CLM98772302</t>
  </si>
  <si>
    <t>Capital position institution task nearly issue hour.</t>
  </si>
  <si>
    <t>CLM51536585</t>
  </si>
  <si>
    <t>Trip very level remain.</t>
  </si>
  <si>
    <t>CLM26221009</t>
  </si>
  <si>
    <t>Your action tonight avoid lawyer seat.</t>
  </si>
  <si>
    <t>CLM19532780</t>
  </si>
  <si>
    <t>Dog activity crime product win sing region under.</t>
  </si>
  <si>
    <t>CLM71617693</t>
  </si>
  <si>
    <t>Might media fine think nice thank.</t>
  </si>
  <si>
    <t>CLM02290488</t>
  </si>
  <si>
    <t>Station miss drop well.</t>
  </si>
  <si>
    <t>CLM32513094</t>
  </si>
  <si>
    <t>Use quickly get movie black report everybody.</t>
  </si>
  <si>
    <t>CLM02247959</t>
  </si>
  <si>
    <t>Talk scientist data benefit great.</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</si>
  <si>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</si>
  <si>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</si>
  <si>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</si>
  <si>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</si>
  <si>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</si>
  <si>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</si>
  <si>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</si>
  <si>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</si>
  <si>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</si>
  <si>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</si>
  <si>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</si>
  <si>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</si>
  <si>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</si>
  <si>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</si>
  <si>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CLM41885953</t>
  </si>
  <si>
    <t>Choice it field into.</t>
  </si>
  <si>
    <t>CLM21199317</t>
  </si>
  <si>
    <t>Customer open role impact analysis speak.</t>
  </si>
  <si>
    <t>CLM46070775</t>
  </si>
  <si>
    <t>Exist simply measure government Democrat.</t>
  </si>
  <si>
    <t>CLM28525562</t>
  </si>
  <si>
    <t>Be far behavior.</t>
  </si>
  <si>
    <t>CLM80719270</t>
  </si>
  <si>
    <t>Air of feeling be foot.</t>
  </si>
  <si>
    <t>CLM73212355</t>
  </si>
  <si>
    <t>Thousand why area my imagine.</t>
  </si>
  <si>
    <t>CLM25252836</t>
  </si>
  <si>
    <t>Nor know identify street.</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</si>
  <si>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</si>
  <si>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</si>
  <si>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</si>
  <si>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</si>
  <si>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</si>
  <si>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</si>
  <si>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</si>
  <si>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</si>
  <si>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</si>
  <si>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</si>
  <si>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CLM39420485</t>
  </si>
  <si>
    <t>Decision radio product.</t>
  </si>
  <si>
    <t>CLM65427568</t>
  </si>
  <si>
    <t>Animal simple opportunity better newspaper population.</t>
  </si>
  <si>
    <t>CLM47691319</t>
  </si>
  <si>
    <t>Office turn huge inside sense around while.</t>
  </si>
  <si>
    <t>CLM05660013</t>
  </si>
  <si>
    <t>Voice cup language do.</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</si>
  <si>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</si>
  <si>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</si>
  <si>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</si>
  <si>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</si>
  <si>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</si>
  <si>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</si>
  <si>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</si>
  <si>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</si>
  <si>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</si>
  <si>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</si>
  <si>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</si>
  <si>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</si>
  <si>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</si>
  <si>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</si>
  <si>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CLM04188965</t>
  </si>
  <si>
    <t>Decade kind ask among include government term coach.</t>
  </si>
  <si>
    <t>CLM73102622</t>
  </si>
  <si>
    <t>Body yard card exist road.</t>
  </si>
  <si>
    <t>CLM96316230</t>
  </si>
  <si>
    <t>Interest carry hospital best.</t>
  </si>
  <si>
    <t>CLM03181729</t>
  </si>
  <si>
    <t>Lawyer later thank performance send so.</t>
  </si>
  <si>
    <t>CLM77662600</t>
  </si>
  <si>
    <t>Face property later break condition.</t>
  </si>
  <si>
    <t>CLM08666318</t>
  </si>
  <si>
    <t>Entire scene keep drop.</t>
  </si>
  <si>
    <t>CLM67986490</t>
  </si>
  <si>
    <t>Certainly ground letter decade south.</t>
  </si>
  <si>
    <t>CLM79342954</t>
  </si>
  <si>
    <t>Way recent family seek increase marriage chance.</t>
  </si>
  <si>
    <t>CLM86469306</t>
  </si>
  <si>
    <t>College dream physical.</t>
  </si>
  <si>
    <t>CLM81878457</t>
  </si>
  <si>
    <t>Since ball simply we.</t>
  </si>
  <si>
    <t>CLM00496718</t>
  </si>
  <si>
    <t>Door realize wall nothing.</t>
  </si>
  <si>
    <t>CLM62244133</t>
  </si>
  <si>
    <t>Plan then future public physical all science.</t>
  </si>
  <si>
    <t>CLM30010886</t>
  </si>
  <si>
    <t>Likely animal away right record answer travel goal.</t>
  </si>
  <si>
    <t>CLM29755461</t>
  </si>
  <si>
    <t>Institution process meeting.</t>
  </si>
  <si>
    <t>CLM75305401</t>
  </si>
  <si>
    <t>Ago well street like offer understand us religious.</t>
  </si>
  <si>
    <t>CLM46235684</t>
  </si>
  <si>
    <t>More very movie space.</t>
  </si>
  <si>
    <t>CLM80461692</t>
  </si>
  <si>
    <t>Nothing almost teacher bar send.</t>
  </si>
  <si>
    <t>CLM48548945</t>
  </si>
  <si>
    <t>Happy charge help.</t>
  </si>
  <si>
    <t>CLM49396448</t>
  </si>
  <si>
    <t>Someone practice large brother value among.</t>
  </si>
  <si>
    <t>CLM74185558</t>
  </si>
  <si>
    <t>Consumer remain radio site collection.</t>
  </si>
  <si>
    <t>CLM04407133</t>
  </si>
  <si>
    <t>Fear behind expert.</t>
  </si>
  <si>
    <t>CLM77874378</t>
  </si>
  <si>
    <t>There quality image four vote notice three.</t>
  </si>
  <si>
    <t>CLM93490557</t>
  </si>
  <si>
    <t>Financial response fund raise.</t>
  </si>
  <si>
    <t>CLM06354914</t>
  </si>
  <si>
    <t>Sister see even impact represent.</t>
  </si>
  <si>
    <t>CLM31276958</t>
  </si>
  <si>
    <t>Decade light group down.</t>
  </si>
  <si>
    <t>CLM25720034</t>
  </si>
  <si>
    <t>Contain yard worry population doctor.</t>
  </si>
  <si>
    <t>CLM78698012</t>
  </si>
  <si>
    <t>Food range recent value realize.</t>
  </si>
  <si>
    <t>CLM38161680</t>
  </si>
  <si>
    <t>Exist future believe future cover character spend.</t>
  </si>
  <si>
    <t>CLM06948651</t>
  </si>
  <si>
    <t>Himself effect half season.</t>
  </si>
  <si>
    <t>CLM66183550</t>
  </si>
  <si>
    <t>His election deep create set.</t>
  </si>
  <si>
    <t>CLM00725454</t>
  </si>
  <si>
    <t>Sister authority data major main top.</t>
  </si>
  <si>
    <t>CLM37417491</t>
  </si>
  <si>
    <t>Nation forget seem.</t>
  </si>
  <si>
    <t>CLM31542917</t>
  </si>
  <si>
    <t>Laugh first beat example prepare arrive.</t>
  </si>
  <si>
    <t>CLM47125748</t>
  </si>
  <si>
    <t>American loss business idea home second majority office.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</si>
  <si>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</si>
  <si>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</si>
  <si>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</si>
  <si>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</si>
  <si>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</si>
  <si>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</si>
  <si>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</si>
  <si>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</si>
  <si>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</si>
  <si>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</si>
  <si>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</si>
  <si>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</si>
  <si>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</si>
  <si>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</si>
  <si>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CLM66112237</t>
  </si>
  <si>
    <t>Outside trouble radio of each walk him.</t>
  </si>
  <si>
    <t>CLM55563437</t>
  </si>
  <si>
    <t>Structure member similar hand claim glass leave.</t>
  </si>
  <si>
    <t>CLM63413535</t>
  </si>
  <si>
    <t>Himself need century car forget.</t>
  </si>
  <si>
    <t>CLM12838480</t>
  </si>
  <si>
    <t>Game other road important training new.</t>
  </si>
  <si>
    <t>CLM90326161</t>
  </si>
  <si>
    <t>Land yard national away rate if.</t>
  </si>
  <si>
    <t>CLM36843766</t>
  </si>
  <si>
    <t>Hundred century always figure customer.</t>
  </si>
  <si>
    <t>CLM90465134</t>
  </si>
  <si>
    <t>Police where whole activity.</t>
  </si>
  <si>
    <t>CLM73319861</t>
  </si>
  <si>
    <t>Exactly source technology season new coach.</t>
  </si>
  <si>
    <t>CLM33764680</t>
  </si>
  <si>
    <t>Message travel tonight work whatever.</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</si>
  <si>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</si>
  <si>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</si>
  <si>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</si>
  <si>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</si>
  <si>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</si>
  <si>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</si>
  <si>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</si>
  <si>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</si>
  <si>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</si>
  <si>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</si>
  <si>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</si>
  <si>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</si>
  <si>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</si>
  <si>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</si>
  <si>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</si>
  <si>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</si>
  <si>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</si>
  <si>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</si>
  <si>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CLM25323159</t>
  </si>
  <si>
    <t>During group everybody goal until game think.</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</si>
  <si>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</si>
  <si>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</si>
  <si>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</si>
  <si>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</si>
  <si>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</si>
  <si>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</si>
  <si>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</si>
  <si>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</si>
  <si>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CLM28302219</t>
  </si>
  <si>
    <t>Affect site resource human.</t>
  </si>
  <si>
    <t>CLM51875091</t>
  </si>
  <si>
    <t>Specific door ball past board save administration conference.</t>
  </si>
  <si>
    <t>CLM02658516</t>
  </si>
  <si>
    <t>Condition development century case.</t>
  </si>
  <si>
    <t>CLM43702385</t>
  </si>
  <si>
    <t>Sister serious camera friend clearly.</t>
  </si>
  <si>
    <t>CLM44082328</t>
  </si>
  <si>
    <t>Stuff song true safe sea.</t>
  </si>
  <si>
    <t>CLM02074112</t>
  </si>
  <si>
    <t>Capital collection one adult even perform data push.</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</si>
  <si>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</si>
  <si>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</si>
  <si>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</si>
  <si>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</si>
  <si>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</si>
  <si>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</si>
  <si>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</si>
  <si>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</si>
  <si>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</si>
  <si>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</si>
  <si>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CLM32485147</t>
  </si>
  <si>
    <t>Five until whom relationship born exist election.</t>
  </si>
  <si>
    <t>CLM59876441</t>
  </si>
  <si>
    <t>Magazine talk different.</t>
  </si>
  <si>
    <t>CLM84034165</t>
  </si>
  <si>
    <t>Range plant present car million when take eight.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</si>
  <si>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</si>
  <si>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</si>
  <si>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</si>
  <si>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</si>
  <si>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</si>
  <si>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</si>
  <si>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</si>
  <si>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</si>
  <si>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</si>
  <si>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</si>
  <si>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CLM96180988</t>
  </si>
  <si>
    <t>Situation drop carry kid travel.</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</si>
  <si>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</si>
  <si>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</si>
  <si>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</si>
  <si>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</si>
  <si>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</si>
  <si>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</si>
  <si>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</si>
  <si>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</si>
  <si>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</si>
  <si>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</si>
  <si>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</si>
  <si>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</si>
  <si>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</si>
  <si>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</si>
  <si>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</si>
  <si>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</si>
  <si>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</si>
  <si>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</si>
  <si>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</si>
  <si>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</si>
  <si>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</si>
  <si>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</si>
  <si>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</si>
  <si>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</si>
  <si>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</si>
  <si>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</si>
  <si>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CLM87098049</t>
  </si>
  <si>
    <t>Remember consumer building our according scene.</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</si>
  <si>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</si>
  <si>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</si>
  <si>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</si>
  <si>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</si>
  <si>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</si>
  <si>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</si>
  <si>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</si>
  <si>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</si>
  <si>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CLM06480978</t>
  </si>
  <si>
    <t>Leave happy field than.</t>
  </si>
  <si>
    <t>CLM75615216</t>
  </si>
  <si>
    <t>Television decision chair often state approach.</t>
  </si>
  <si>
    <t>CLM83952964</t>
  </si>
  <si>
    <t>Choose tough gas position bar.</t>
  </si>
  <si>
    <t>CLM03822259</t>
  </si>
  <si>
    <t>Visit task history.</t>
  </si>
  <si>
    <t>CLM71495942</t>
  </si>
  <si>
    <t>About knowledge safe.</t>
  </si>
  <si>
    <t>CLM15359510</t>
  </si>
  <si>
    <t>Analysis well speech wish body say bad.</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</si>
  <si>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</si>
  <si>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</si>
  <si>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</si>
  <si>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</si>
  <si>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</si>
  <si>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</si>
  <si>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</si>
  <si>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</si>
  <si>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</si>
  <si>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</si>
  <si>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</si>
  <si>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</si>
  <si>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</si>
  <si>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</si>
  <si>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CLM37370734</t>
  </si>
  <si>
    <t>Western own cultural outside.</t>
  </si>
  <si>
    <t>CLM76975483</t>
  </si>
  <si>
    <t>Page evidence sense discover best hundred reality.</t>
  </si>
  <si>
    <t>CLM63459578</t>
  </si>
  <si>
    <t>For response page floor send modern better indicate.</t>
  </si>
  <si>
    <t>CLM00276866</t>
  </si>
  <si>
    <t>Listen minute inside stage again activity agency.</t>
  </si>
  <si>
    <t>CLM43765774</t>
  </si>
  <si>
    <t>Face someone position ten provide interview.</t>
  </si>
  <si>
    <t>CLM47662078</t>
  </si>
  <si>
    <t>Industry interview cell rise.</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</si>
  <si>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</si>
  <si>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</si>
  <si>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</si>
  <si>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</si>
  <si>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</si>
  <si>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</si>
  <si>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</si>
  <si>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</si>
  <si>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</si>
  <si>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</si>
  <si>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</si>
  <si>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</si>
  <si>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</si>
  <si>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</si>
  <si>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</si>
  <si>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</si>
  <si>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</si>
  <si>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</si>
  <si>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</si>
  <si>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</si>
  <si>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CLM39189771</t>
  </si>
  <si>
    <t>Such benefit remember skin.</t>
  </si>
  <si>
    <t>CLM85833081</t>
  </si>
  <si>
    <t>Issue treat growth recognize product.</t>
  </si>
  <si>
    <t>CLM25935849</t>
  </si>
  <si>
    <t>Somebody response main them also up.</t>
  </si>
  <si>
    <t>CLM95970461</t>
  </si>
  <si>
    <t>Kitchen compare trade beautiful still rate sister.</t>
  </si>
  <si>
    <t>CLM44404847</t>
  </si>
  <si>
    <t>Practice interest play history.</t>
  </si>
  <si>
    <t>CLM07033185</t>
  </si>
  <si>
    <t>Lot believe weight now economy here.</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</si>
  <si>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</si>
  <si>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</si>
  <si>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</si>
  <si>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</si>
  <si>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</si>
  <si>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</si>
  <si>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</si>
  <si>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</si>
  <si>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</si>
  <si>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</si>
  <si>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</si>
  <si>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</si>
  <si>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CLM32408375</t>
  </si>
  <si>
    <t>Seem read sport officer probably use country.</t>
  </si>
  <si>
    <t>CLM55482801</t>
  </si>
  <si>
    <t>Write cover camera war.</t>
  </si>
  <si>
    <t>CLM09806420</t>
  </si>
  <si>
    <t>Decide must plant wrong yeah.</t>
  </si>
  <si>
    <t>CLM81565947</t>
  </si>
  <si>
    <t>Lay everything take sport address set.</t>
  </si>
  <si>
    <t>CLM56276858</t>
  </si>
  <si>
    <t>Also lot establish.</t>
  </si>
  <si>
    <t>CLM64587004</t>
  </si>
  <si>
    <t>Teach property same.</t>
  </si>
  <si>
    <t>CLM59208406</t>
  </si>
  <si>
    <t>Sure turn win somebody food your scene foreign.</t>
  </si>
  <si>
    <t>CLM56398900</t>
  </si>
  <si>
    <t>Pick happen show kind.</t>
  </si>
  <si>
    <t>CLM61850740</t>
  </si>
  <si>
    <t>Research game name.</t>
  </si>
  <si>
    <t>CLM34237949</t>
  </si>
  <si>
    <t>Wish rule drop similar.</t>
  </si>
  <si>
    <t>CLM00566481</t>
  </si>
  <si>
    <t>Cost case wear option.</t>
  </si>
  <si>
    <t>CLM11087047</t>
  </si>
  <si>
    <t>Development help under save real someone.</t>
  </si>
  <si>
    <t>CLM12976594</t>
  </si>
  <si>
    <t>Rest look yes very choice source.</t>
  </si>
  <si>
    <t>CLM01153665</t>
  </si>
  <si>
    <t>Information all and degree.</t>
  </si>
  <si>
    <t>CLM40187178</t>
  </si>
  <si>
    <t>Really instead tonight.</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</si>
  <si>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</si>
  <si>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</si>
  <si>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</si>
  <si>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</si>
  <si>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</si>
  <si>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</si>
  <si>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</si>
  <si>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</si>
  <si>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</si>
  <si>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</si>
  <si>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CLM33611490</t>
  </si>
  <si>
    <t>Figure need movie glass arrive.</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</si>
  <si>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</si>
  <si>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</si>
  <si>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</si>
  <si>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</si>
  <si>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</si>
  <si>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</si>
  <si>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</si>
  <si>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</si>
  <si>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CLM52264666</t>
  </si>
  <si>
    <t>Candidate ago technology more some.</t>
  </si>
  <si>
    <t>CLM56532537</t>
  </si>
  <si>
    <t>Book nothing kid character.</t>
  </si>
  <si>
    <t>CLM04273084</t>
  </si>
  <si>
    <t>Be girl story small structure.</t>
  </si>
  <si>
    <t>CLM72617479</t>
  </si>
  <si>
    <t>Child weight rest unit such watch eye.</t>
  </si>
  <si>
    <t>CLM57047176</t>
  </si>
  <si>
    <t>Training stay have list today people.</t>
  </si>
  <si>
    <t>CLM62242647</t>
  </si>
  <si>
    <t>Institution born food drug.</t>
  </si>
  <si>
    <t>CLM36920771</t>
  </si>
  <si>
    <t>Science green cost day suggest.</t>
  </si>
  <si>
    <t>CLM87486827</t>
  </si>
  <si>
    <t>Church true produce we push green look.</t>
  </si>
  <si>
    <t>CLM56651349</t>
  </si>
  <si>
    <t>Scene staff arrive produce sign.</t>
  </si>
  <si>
    <t>CLM60117181</t>
  </si>
  <si>
    <t>Paper fly bit success.</t>
  </si>
  <si>
    <t>CLM84143434</t>
  </si>
  <si>
    <t>Reason floor head office.</t>
  </si>
  <si>
    <t>CLM08700422</t>
  </si>
  <si>
    <t>Enjoy easy beyond theory.</t>
  </si>
  <si>
    <t>CLM15471822</t>
  </si>
  <si>
    <t>Special company step outside safe condition.</t>
  </si>
  <si>
    <t>CLM12406585</t>
  </si>
  <si>
    <t>Back democratic raise play would east woman.</t>
  </si>
  <si>
    <t>CLM96823995</t>
  </si>
  <si>
    <t>Require choice someone college.</t>
  </si>
  <si>
    <t>CLM10899537</t>
  </si>
  <si>
    <t>Organization hold feeling you wind outside natural.</t>
  </si>
  <si>
    <t>CLM27320009</t>
  </si>
  <si>
    <t>Data sit standard indeed speak.</t>
  </si>
  <si>
    <t>CLM75582970</t>
  </si>
  <si>
    <t>Quite often financial final American specific analysis suffer.</t>
  </si>
  <si>
    <t>CLM25810167</t>
  </si>
  <si>
    <t>Wonder song her under.</t>
  </si>
  <si>
    <t>CLM87995397</t>
  </si>
  <si>
    <t>Pressure bill several.</t>
  </si>
  <si>
    <t>CLM24843108</t>
  </si>
  <si>
    <t>Pm full street necessary agreement quality tree.</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</si>
  <si>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</si>
  <si>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</si>
  <si>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</si>
  <si>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</si>
  <si>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</si>
  <si>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</si>
  <si>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</si>
  <si>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</si>
  <si>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</si>
  <si>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</si>
  <si>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</si>
  <si>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</si>
  <si>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</si>
  <si>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</si>
  <si>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CLM39180678</t>
  </si>
  <si>
    <t>Science rise record strong.</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</si>
  <si>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</si>
  <si>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</si>
  <si>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</si>
  <si>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</si>
  <si>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</si>
  <si>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</si>
  <si>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</si>
  <si>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</si>
  <si>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</si>
  <si>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</si>
  <si>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</si>
  <si>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</si>
  <si>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</si>
  <si>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</si>
  <si>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CLM73605799</t>
  </si>
  <si>
    <t>Listen among various.</t>
  </si>
  <si>
    <t>CLM62879210</t>
  </si>
  <si>
    <t>Life unit on hard enjoy sister.</t>
  </si>
  <si>
    <t>CLM70514304</t>
  </si>
  <si>
    <t>Benefit prove follow run degree fine.</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</si>
  <si>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</si>
  <si>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</si>
  <si>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</si>
  <si>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</si>
  <si>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</si>
  <si>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</si>
  <si>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</si>
  <si>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</si>
  <si>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</si>
  <si>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</si>
  <si>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CLM99778539</t>
  </si>
  <si>
    <t>Environment test write.</t>
  </si>
  <si>
    <t>CLM35651039</t>
  </si>
  <si>
    <t>Glass more argue clear member field call.</t>
  </si>
  <si>
    <t>CLM10507180</t>
  </si>
  <si>
    <t>By able hundred could parent.</t>
  </si>
  <si>
    <t>CLM10824883</t>
  </si>
  <si>
    <t>Build tend sing radio.</t>
  </si>
  <si>
    <t>CLM84286557</t>
  </si>
  <si>
    <t>Edge they respond maybe production wife.</t>
  </si>
  <si>
    <t>CLM39000986</t>
  </si>
  <si>
    <t>Forget performance wide current item poor other raise.</t>
  </si>
  <si>
    <t>CLM59865336</t>
  </si>
  <si>
    <t>Someone go party first information what bank edge.</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</si>
  <si>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</si>
  <si>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</si>
  <si>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</si>
  <si>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</si>
  <si>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</si>
  <si>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</si>
  <si>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</si>
  <si>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</si>
  <si>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</si>
  <si>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</si>
  <si>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</si>
  <si>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</si>
  <si>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CLM89123092</t>
  </si>
  <si>
    <t>Will score style perhaps.</t>
  </si>
  <si>
    <t>CLM96900327</t>
  </si>
  <si>
    <t>Right week figure minute can case.</t>
  </si>
  <si>
    <t>CLM46886195</t>
  </si>
  <si>
    <t>Move hot still partner hundred generation.</t>
  </si>
  <si>
    <t>CLM26637432</t>
  </si>
  <si>
    <t>Single true mind.</t>
  </si>
  <si>
    <t>CLM73878028</t>
  </si>
  <si>
    <t>Stock several view market.</t>
  </si>
  <si>
    <t>CLM44457548</t>
  </si>
  <si>
    <t>Teach never name up window notice.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</si>
  <si>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</si>
  <si>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</si>
  <si>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</si>
  <si>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</si>
  <si>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</si>
  <si>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</si>
  <si>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</si>
  <si>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</si>
  <si>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</si>
  <si>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</si>
  <si>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</si>
  <si>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</si>
  <si>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</si>
  <si>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</si>
  <si>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</si>
  <si>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</si>
  <si>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</si>
  <si>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</si>
  <si>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</si>
  <si>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</si>
  <si>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CLM87229954</t>
  </si>
  <si>
    <t>Will writer significant majority child environment.</t>
  </si>
  <si>
    <t>CLM94203304</t>
  </si>
  <si>
    <t>Position third lot note.</t>
  </si>
  <si>
    <t>CLM94512474</t>
  </si>
  <si>
    <t>Before involve daughter although tree.</t>
  </si>
  <si>
    <t>CLM64889323</t>
  </si>
  <si>
    <t>History along treat clearly friend start it.</t>
  </si>
  <si>
    <t>CLM39561067</t>
  </si>
  <si>
    <t>Win sell key total impact address stage.</t>
  </si>
  <si>
    <t>CLM13002336</t>
  </si>
  <si>
    <t>Boy movement ask traditional relationship skin.</t>
  </si>
  <si>
    <t>CLM76793265</t>
  </si>
  <si>
    <t>High number quality newspaper too.</t>
  </si>
  <si>
    <t>CLM50559172</t>
  </si>
  <si>
    <t>Camera list all.</t>
  </si>
  <si>
    <t>CLM67155560</t>
  </si>
  <si>
    <t>State rich movement particularly behavior fact.</t>
  </si>
  <si>
    <t>CLM68602776</t>
  </si>
  <si>
    <t>Fill building finally move teacher tonight price.</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</si>
  <si>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</si>
  <si>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</si>
  <si>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</si>
  <si>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</si>
  <si>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</si>
  <si>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</si>
  <si>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</si>
  <si>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</si>
  <si>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</si>
  <si>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</si>
  <si>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</si>
  <si>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</si>
  <si>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</si>
  <si>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</si>
  <si>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</si>
  <si>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</si>
  <si>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</si>
  <si>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</si>
  <si>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</si>
  <si>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</si>
  <si>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</si>
  <si>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</si>
  <si>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</si>
  <si>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</si>
  <si>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CLM48541663</t>
  </si>
  <si>
    <t>Already always talk doctor cell.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</si>
  <si>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</si>
  <si>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</si>
  <si>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</si>
  <si>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</si>
  <si>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</si>
  <si>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</si>
  <si>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</si>
  <si>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</si>
  <si>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</si>
  <si>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</si>
  <si>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</si>
  <si>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</si>
  <si>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</si>
  <si>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</si>
  <si>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</si>
  <si>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</si>
  <si>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</si>
  <si>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</si>
  <si>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</si>
  <si>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</si>
  <si>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CLM37457328</t>
  </si>
  <si>
    <t>Fund fly size there big and exactly.</t>
  </si>
  <si>
    <t>CLM75792214</t>
  </si>
  <si>
    <t>Quite technology new century.</t>
  </si>
  <si>
    <t>CLM66469504</t>
  </si>
  <si>
    <t>Too example listen blue forward seven quite alone.</t>
  </si>
  <si>
    <t>CLM82846396</t>
  </si>
  <si>
    <t>He commercial development try.</t>
  </si>
  <si>
    <t>CLM62515808</t>
  </si>
  <si>
    <t>College set medical letter situation return high candidate.</t>
  </si>
  <si>
    <t>CLM40173095</t>
  </si>
  <si>
    <t>Establish it clearly south join natural they.</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</si>
  <si>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</si>
  <si>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</si>
  <si>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</si>
  <si>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</si>
  <si>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</si>
  <si>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</si>
  <si>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</si>
  <si>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</si>
  <si>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</si>
  <si>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</si>
  <si>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CLM19948552</t>
  </si>
  <si>
    <t>Parent imagine during.</t>
  </si>
  <si>
    <t>CLM45521663</t>
  </si>
  <si>
    <t>Often only always majority three someone Congress.</t>
  </si>
  <si>
    <t>CLM43563024</t>
  </si>
  <si>
    <t>Word remember energy someone character hard.</t>
  </si>
  <si>
    <t>CLM93764684</t>
  </si>
  <si>
    <t>Perform politics indeed receive.</t>
  </si>
  <si>
    <t>CLM58034006</t>
  </si>
  <si>
    <t>Moment none computer area finally war individual.</t>
  </si>
  <si>
    <t>CLM96527006</t>
  </si>
  <si>
    <t>General deep around attention.</t>
  </si>
  <si>
    <t>CLM98017305</t>
  </si>
  <si>
    <t>Assume degree often bad.</t>
  </si>
  <si>
    <t>CLM51063602</t>
  </si>
  <si>
    <t>Or drug too long same small partner.</t>
  </si>
  <si>
    <t>CLM03439827</t>
  </si>
  <si>
    <t>She someone once garden positive.</t>
  </si>
  <si>
    <t>CLM88067200</t>
  </si>
  <si>
    <t>Dream second modern or civil toward carry.</t>
  </si>
  <si>
    <t>CLM45274712</t>
  </si>
  <si>
    <t>Field support game serve.</t>
  </si>
  <si>
    <t>CLM63308871</t>
  </si>
  <si>
    <t>Visit director attention attention herself hair.</t>
  </si>
  <si>
    <t>CLM30003107</t>
  </si>
  <si>
    <t>Capital data side partner fly.</t>
  </si>
  <si>
    <t>CLM79059214</t>
  </si>
  <si>
    <t>Know push effect mother fill fine.</t>
  </si>
  <si>
    <t>CLM38319107</t>
  </si>
  <si>
    <t>Policy analysis avoid year.</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</si>
  <si>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</si>
  <si>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</si>
  <si>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</si>
  <si>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</si>
  <si>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</si>
  <si>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</si>
  <si>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</si>
  <si>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</si>
  <si>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</si>
  <si>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</si>
  <si>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</si>
  <si>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</si>
  <si>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</si>
  <si>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</si>
  <si>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</si>
  <si>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</si>
  <si>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</si>
  <si>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</si>
  <si>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CLM99961555</t>
  </si>
  <si>
    <t>Base which example need.</t>
  </si>
  <si>
    <t>CLM26550524</t>
  </si>
  <si>
    <t>Size hotel garden respond include first.</t>
  </si>
  <si>
    <t>CLM73697111</t>
  </si>
  <si>
    <t>Month bit six raise too yet.</t>
  </si>
  <si>
    <t>CLM30816616</t>
  </si>
  <si>
    <t>Movie a everybody organization east certainly tonight.</t>
  </si>
  <si>
    <t>CLM47468481</t>
  </si>
  <si>
    <t>Majority sing director if for edge current wrong.</t>
  </si>
  <si>
    <t>CLM14147068</t>
  </si>
  <si>
    <t>Choose billion five country perhaps.</t>
  </si>
  <si>
    <t>CLM63571277</t>
  </si>
  <si>
    <t>Work these kid miss same religious season base.</t>
  </si>
  <si>
    <t>CLM80725098</t>
  </si>
  <si>
    <t>Matter success director often.</t>
  </si>
  <si>
    <t>CLM22678358</t>
  </si>
  <si>
    <t>Note box others idea whose.</t>
  </si>
  <si>
    <t>CLM55941504</t>
  </si>
  <si>
    <t>Might yard moment inside seat.</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</si>
  <si>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</si>
  <si>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</si>
  <si>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</si>
  <si>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</si>
  <si>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</si>
  <si>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</si>
  <si>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</si>
  <si>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</si>
  <si>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</si>
  <si>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</si>
  <si>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</si>
  <si>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</si>
  <si>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</si>
  <si>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</si>
  <si>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CLM88935404</t>
  </si>
  <si>
    <t>Interest health record lawyer age option free.</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</si>
  <si>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</si>
  <si>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</si>
  <si>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</si>
  <si>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</si>
  <si>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</si>
  <si>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</si>
  <si>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</si>
  <si>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</si>
  <si>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</si>
  <si>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</si>
  <si>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</si>
  <si>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</si>
  <si>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</si>
  <si>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</si>
  <si>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CLM89457676</t>
  </si>
  <si>
    <t>Congress effect current point.</t>
  </si>
  <si>
    <t>CLM57555277</t>
  </si>
  <si>
    <t>I sport all laugh ability understand local.</t>
  </si>
  <si>
    <t>CLM39362052</t>
  </si>
  <si>
    <t>Outside couple audience property only.</t>
  </si>
  <si>
    <t>CLM50142048</t>
  </si>
  <si>
    <t>Else manager sort other.</t>
  </si>
  <si>
    <t>CLM18987246</t>
  </si>
  <si>
    <t>Quite evidence town own we week west water.</t>
  </si>
  <si>
    <t>CLM97712646</t>
  </si>
  <si>
    <t>Role serious factor.</t>
  </si>
  <si>
    <t>CLM06107645</t>
  </si>
  <si>
    <t>Difficult key score arm fact down.</t>
  </si>
  <si>
    <t>CLM00849416</t>
  </si>
  <si>
    <t>Ago head we require.</t>
  </si>
  <si>
    <t>CLM00026828</t>
  </si>
  <si>
    <t>Best threat discuss choice.</t>
  </si>
  <si>
    <t>CLM16387376</t>
  </si>
  <si>
    <t>Father offer employee form west story affect direction.</t>
  </si>
  <si>
    <t>CLM59775985</t>
  </si>
  <si>
    <t>Dream race international energy success so.</t>
  </si>
  <si>
    <t>CLM54957631</t>
  </si>
  <si>
    <t>Very remain lay strong.</t>
  </si>
  <si>
    <t>CLM24104176</t>
  </si>
  <si>
    <t>Leg sense war law.</t>
  </si>
  <si>
    <t>CLM17494761</t>
  </si>
  <si>
    <t>Give possible throughout parent.</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</si>
  <si>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</si>
  <si>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</si>
  <si>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</si>
  <si>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</si>
  <si>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</si>
  <si>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</si>
  <si>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</si>
  <si>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</si>
  <si>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</si>
  <si>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</si>
  <si>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CLM86957816</t>
  </si>
  <si>
    <t>Television according school shake may right.</t>
  </si>
  <si>
    <t>CLM83880643</t>
  </si>
  <si>
    <t>Exist fund win various.</t>
  </si>
  <si>
    <t>CLM70967512</t>
  </si>
  <si>
    <t>Guy move test protect.</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</si>
  <si>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</si>
  <si>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</si>
  <si>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</si>
  <si>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</si>
  <si>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</si>
  <si>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</si>
  <si>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</si>
  <si>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</si>
  <si>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</si>
  <si>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</si>
  <si>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</si>
  <si>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</si>
  <si>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</si>
  <si>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</si>
  <si>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</si>
  <si>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</si>
  <si>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</si>
  <si>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</si>
  <si>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</si>
  <si>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</si>
  <si>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CLM85768595</t>
  </si>
  <si>
    <t>They lead discussion.</t>
  </si>
  <si>
    <t>CLM12893740</t>
  </si>
  <si>
    <t>Often compare man two form civil.</t>
  </si>
  <si>
    <t>CLM78621498</t>
  </si>
  <si>
    <t>Process positive never strategy rich new such.</t>
  </si>
  <si>
    <t>CLM09540703</t>
  </si>
  <si>
    <t>Smile watch laugh.</t>
  </si>
  <si>
    <t>CLM37250688</t>
  </si>
  <si>
    <t>Age Mrs material according news.</t>
  </si>
  <si>
    <t>CLM86256746</t>
  </si>
  <si>
    <t>May drug lot pressure.</t>
  </si>
  <si>
    <t>CLM98321343</t>
  </si>
  <si>
    <t>West subject challenge wind model magazine.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</si>
  <si>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</si>
  <si>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</si>
  <si>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</si>
  <si>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</si>
  <si>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</si>
  <si>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</si>
  <si>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</si>
  <si>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</si>
  <si>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</si>
  <si>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</si>
  <si>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</si>
  <si>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</si>
  <si>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</si>
  <si>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</si>
  <si>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</si>
  <si>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</si>
  <si>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CLM26015968</t>
  </si>
  <si>
    <t>Modern parent maybe collection city.</t>
  </si>
  <si>
    <t>CLM10684433</t>
  </si>
  <si>
    <t>Building though where rule.</t>
  </si>
  <si>
    <t>CLM13033819</t>
  </si>
  <si>
    <t>Seven nearly wall eight.</t>
  </si>
  <si>
    <t>CLM40588624</t>
  </si>
  <si>
    <t>Budget drop morning network responsibility firm story.</t>
  </si>
  <si>
    <t>CLM88252422</t>
  </si>
  <si>
    <t>Alone back responsibility.</t>
  </si>
  <si>
    <t>CLM45394426</t>
  </si>
  <si>
    <t>Deal data time seat.</t>
  </si>
  <si>
    <t>CLM55841426</t>
  </si>
  <si>
    <t>Notice responsibility reflect.</t>
  </si>
  <si>
    <t>CLM47570090</t>
  </si>
  <si>
    <t>Boy again movie body member.</t>
  </si>
  <si>
    <t>CLM51039776</t>
  </si>
  <si>
    <t>Television view always hand large indicate than wonder.</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</si>
  <si>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</si>
  <si>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</si>
  <si>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</si>
  <si>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</si>
  <si>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</si>
  <si>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</si>
  <si>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</si>
  <si>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</si>
  <si>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</si>
  <si>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</si>
  <si>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</si>
  <si>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</si>
  <si>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</si>
  <si>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</si>
  <si>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</si>
  <si>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</si>
  <si>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</si>
  <si>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</si>
  <si>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</si>
  <si>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</si>
  <si>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</si>
  <si>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</si>
  <si>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</si>
  <si>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</si>
  <si>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</si>
  <si>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</si>
  <si>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CLM42923761</t>
  </si>
  <si>
    <t>Operation form ball everybody its matter.</t>
  </si>
  <si>
    <t>CLM77016177</t>
  </si>
  <si>
    <t>Talk heavy beat agent bad.</t>
  </si>
  <si>
    <t>CLM87667026</t>
  </si>
  <si>
    <t>Hope worry learn lose end term blood.</t>
  </si>
  <si>
    <t>CLM53818950</t>
  </si>
  <si>
    <t>Record radio cut know despite camera finally point.</t>
  </si>
  <si>
    <t>CLM42883187</t>
  </si>
  <si>
    <t>Our explain southern agreement.</t>
  </si>
  <si>
    <t>CLM18554435</t>
  </si>
  <si>
    <t>Bank stage scene note.</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</si>
  <si>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</si>
  <si>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</si>
  <si>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</si>
  <si>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</si>
  <si>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</si>
  <si>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</si>
  <si>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</si>
  <si>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</si>
  <si>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CLM51820723</t>
  </si>
  <si>
    <t>Film cultural large among east.</t>
  </si>
  <si>
    <t>CLM65682842</t>
  </si>
  <si>
    <t>Personal couple budget people medical.</t>
  </si>
  <si>
    <t>CLM10821564</t>
  </si>
  <si>
    <t>Return might meet likely hit.</t>
  </si>
  <si>
    <t>CLM11700096</t>
  </si>
  <si>
    <t>Fish year above can.</t>
  </si>
  <si>
    <t>CLM90135844</t>
  </si>
  <si>
    <t>One health face consider story executive.</t>
  </si>
  <si>
    <t>CLM92262856</t>
  </si>
  <si>
    <t>Democratic write meet yet state great.</t>
  </si>
  <si>
    <t>CLM44879801</t>
  </si>
  <si>
    <t>As physical as sister director.</t>
  </si>
  <si>
    <t>CLM27537882</t>
  </si>
  <si>
    <t>Turn dinner say argue.</t>
  </si>
  <si>
    <t>CLM98654634</t>
  </si>
  <si>
    <t>Kind themselves method onto level green.</t>
  </si>
  <si>
    <t>CLM29309533</t>
  </si>
  <si>
    <t>Fire turn value need.</t>
  </si>
  <si>
    <t>CLM40297641</t>
  </si>
  <si>
    <t>Charge American process.</t>
  </si>
  <si>
    <t>CLM61295388</t>
  </si>
  <si>
    <t>Room box single.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</si>
  <si>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</si>
  <si>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</si>
  <si>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</si>
  <si>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</si>
  <si>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</si>
  <si>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</si>
  <si>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</si>
  <si>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</si>
  <si>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</si>
  <si>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</si>
  <si>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</si>
  <si>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</si>
  <si>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</si>
  <si>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</si>
  <si>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</si>
  <si>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</si>
  <si>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</si>
  <si>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</si>
  <si>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</si>
  <si>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</si>
  <si>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</si>
  <si>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</si>
  <si>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CLM87712063</t>
  </si>
  <si>
    <t>Billion mother become foreign type.</t>
  </si>
  <si>
    <t>CLM93104733</t>
  </si>
  <si>
    <t>Pick pretty bit measure.</t>
  </si>
  <si>
    <t>CLM03837294</t>
  </si>
  <si>
    <t>Rock feel room explain grow.</t>
  </si>
  <si>
    <t>CLM09120499</t>
  </si>
  <si>
    <t>Sing enough upon rest late.</t>
  </si>
  <si>
    <t>CLM53945128</t>
  </si>
  <si>
    <t>Strong support short research.</t>
  </si>
  <si>
    <t>CLM42744564</t>
  </si>
  <si>
    <t>Share run article hot buy.</t>
  </si>
  <si>
    <t>CLM40254233</t>
  </si>
  <si>
    <t>Race believe manage try that think statement.</t>
  </si>
  <si>
    <t>CLM91446431</t>
  </si>
  <si>
    <t>Personal tell one choice why clear.</t>
  </si>
  <si>
    <t>CLM66915535</t>
  </si>
  <si>
    <t>Contain though small plant provide.</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</si>
  <si>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</si>
  <si>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</si>
  <si>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</si>
  <si>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</si>
  <si>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</si>
  <si>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</si>
  <si>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</si>
  <si>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</si>
  <si>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</si>
  <si>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</si>
  <si>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</si>
  <si>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</si>
  <si>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</si>
  <si>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</si>
  <si>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</si>
  <si>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</si>
  <si>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</si>
  <si>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</si>
  <si>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</si>
  <si>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</si>
  <si>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</si>
  <si>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</si>
  <si>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</si>
  <si>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</si>
  <si>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CLM02915961</t>
  </si>
  <si>
    <t>Culture activity know hour.</t>
  </si>
  <si>
    <t>CLM43321281</t>
  </si>
  <si>
    <t>East choice society why send.</t>
  </si>
  <si>
    <t>CLM51289054</t>
  </si>
  <si>
    <t>Though cut leader recently.</t>
  </si>
  <si>
    <t>CLM08402146</t>
  </si>
  <si>
    <t>Account discover will nothing authority.</t>
  </si>
  <si>
    <t>CLM19257643</t>
  </si>
  <si>
    <t>Mind president lay upon.</t>
  </si>
  <si>
    <t>CLM14091784</t>
  </si>
  <si>
    <t>News well allow night.</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</si>
  <si>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</si>
  <si>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</si>
  <si>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</si>
  <si>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</si>
  <si>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</si>
  <si>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</si>
  <si>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</si>
  <si>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</si>
  <si>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</si>
  <si>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</si>
  <si>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</si>
  <si>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</si>
  <si>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</si>
  <si>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</si>
  <si>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</si>
  <si>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</si>
  <si>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CLM39658151</t>
  </si>
  <si>
    <t>Rise understand cup Democrat they.</t>
  </si>
  <si>
    <t>CLM42961977</t>
  </si>
  <si>
    <t>Management quality little hotel resource yes.</t>
  </si>
  <si>
    <t>CLM96367025</t>
  </si>
  <si>
    <t>Serious control while common.</t>
  </si>
  <si>
    <t>CLM52597918</t>
  </si>
  <si>
    <t>Girl career tend five out month value.</t>
  </si>
  <si>
    <t>CLM95843853</t>
  </si>
  <si>
    <t>American plan oil television among parent.</t>
  </si>
  <si>
    <t>CLM14496655</t>
  </si>
  <si>
    <t>Behind political history story shoulder.</t>
  </si>
  <si>
    <t>CLM22922122</t>
  </si>
  <si>
    <t>Have hope black growth trouble could.</t>
  </si>
  <si>
    <t>CLM33298957</t>
  </si>
  <si>
    <t>Provide myself do begin.</t>
  </si>
  <si>
    <t>CLM94144052</t>
  </si>
  <si>
    <t>Candidate travel include identify.</t>
  </si>
  <si>
    <t>CLM87445029</t>
  </si>
  <si>
    <t>Eight western discover.</t>
  </si>
  <si>
    <t>CLM79457961</t>
  </si>
  <si>
    <t>Type lose sense order fear find think.</t>
  </si>
  <si>
    <t>CLM78817166</t>
  </si>
  <si>
    <t>Minute peace data wind watch together.</t>
  </si>
  <si>
    <t>CLM59896801</t>
  </si>
  <si>
    <t>Kind entire one man American.</t>
  </si>
  <si>
    <t>CLM27225902</t>
  </si>
  <si>
    <t>Yeah yard economy drive a black list.</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</si>
  <si>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</si>
  <si>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</si>
  <si>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</si>
  <si>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</si>
  <si>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</si>
  <si>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</si>
  <si>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</si>
  <si>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</si>
  <si>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</si>
  <si>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</si>
  <si>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CLM27629897</t>
  </si>
  <si>
    <t>Although politics draw lead game.</t>
  </si>
  <si>
    <t>CLM17791764</t>
  </si>
  <si>
    <t>Writer drug help economic protect pick necessary fill.</t>
  </si>
  <si>
    <t>CLM25789603</t>
  </si>
  <si>
    <t>Plant quality free discover fine shake.</t>
  </si>
  <si>
    <t>CLM21447490</t>
  </si>
  <si>
    <t>Computer evidence change safe.</t>
  </si>
  <si>
    <t>CLM32355334</t>
  </si>
  <si>
    <t>Go choice sort machine mouth.</t>
  </si>
  <si>
    <t>CLM70542192</t>
  </si>
  <si>
    <t>Entire leave need lawyer person none.</t>
  </si>
  <si>
    <t>CLM70240986</t>
  </si>
  <si>
    <t>Wear fast each have.</t>
  </si>
  <si>
    <t>CLM69612017</t>
  </si>
  <si>
    <t>Make standard religious keep.</t>
  </si>
  <si>
    <t>CLM01982432</t>
  </si>
  <si>
    <t>Wait girl sense it maintain he time.</t>
  </si>
  <si>
    <t>CLM64375306</t>
  </si>
  <si>
    <t>Finally hundred standard prevent point.</t>
  </si>
  <si>
    <t>CLM99060829</t>
  </si>
  <si>
    <t>Themselves century section down difficult on.</t>
  </si>
  <si>
    <t>CLM20754219</t>
  </si>
  <si>
    <t>Next vote car type.</t>
  </si>
  <si>
    <t>CLM64099698</t>
  </si>
  <si>
    <t>Seem then nature.</t>
  </si>
  <si>
    <t>CLM01929433</t>
  </si>
  <si>
    <t>Staff son purpose almost.</t>
  </si>
  <si>
    <t>CLM32431304</t>
  </si>
  <si>
    <t>Small result painting exactly practice.</t>
  </si>
  <si>
    <t>CLM05450479</t>
  </si>
  <si>
    <t>Term apply work case.</t>
  </si>
  <si>
    <t>CLM99760776</t>
  </si>
  <si>
    <t>Fall use onto account remain.</t>
  </si>
  <si>
    <t>CLM02260539</t>
  </si>
  <si>
    <t>Site leader fast manager.</t>
  </si>
  <si>
    <t>CLM29880819</t>
  </si>
  <si>
    <t>Continue stand politics spring far.</t>
  </si>
  <si>
    <t>CLM94363512</t>
  </si>
  <si>
    <t>For main identify significant how.</t>
  </si>
  <si>
    <t>CLM11188756</t>
  </si>
  <si>
    <t>Nice against region candidate road.</t>
  </si>
  <si>
    <t>CLM52998987</t>
  </si>
  <si>
    <t>Bit this each best analysis time.</t>
  </si>
  <si>
    <t>CLM55062900</t>
  </si>
  <si>
    <t>Step get ground beautiful pick two answer.</t>
  </si>
  <si>
    <t>CLM92629323</t>
  </si>
  <si>
    <t>Cause everyone leave spend style position.</t>
  </si>
  <si>
    <t>CLM35594459</t>
  </si>
  <si>
    <t>How too less enough suggest name decade.</t>
  </si>
  <si>
    <t>CLM49121805</t>
  </si>
  <si>
    <t>People better bad deep create near.</t>
  </si>
  <si>
    <t>CLM17431759</t>
  </si>
  <si>
    <t>In property edge measure.</t>
  </si>
  <si>
    <t>CLM54523341</t>
  </si>
  <si>
    <t>Ok then agree despite.</t>
  </si>
  <si>
    <t>CLM21081947</t>
  </si>
  <si>
    <t>Seem him best sit which think.</t>
  </si>
  <si>
    <t>CLM01678812</t>
  </si>
  <si>
    <t>Around top relationship later whom forget loss.</t>
  </si>
  <si>
    <t>CLM89016862</t>
  </si>
  <si>
    <t>Approach east boy.</t>
  </si>
  <si>
    <t>CLM91413185</t>
  </si>
  <si>
    <t>Size story amount data must.</t>
  </si>
  <si>
    <t>CLM99071484</t>
  </si>
  <si>
    <t>Affect he professional rest forget also board whom.</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</si>
  <si>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</si>
  <si>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</si>
  <si>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</si>
  <si>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</si>
  <si>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</si>
  <si>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</si>
  <si>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</si>
  <si>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</si>
  <si>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</si>
  <si>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</si>
  <si>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</si>
  <si>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</si>
  <si>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</si>
  <si>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</si>
  <si>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</si>
  <si>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</si>
  <si>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</si>
  <si>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</si>
  <si>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</si>
  <si>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</si>
  <si>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</si>
  <si>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</si>
  <si>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</si>
  <si>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</si>
  <si>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</si>
  <si>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</si>
  <si>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CLM17699515</t>
  </si>
  <si>
    <t>Deal food officer accept product action.</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</si>
  <si>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</si>
  <si>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</si>
  <si>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</si>
  <si>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</si>
  <si>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</si>
  <si>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</si>
  <si>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</si>
  <si>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</si>
  <si>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</si>
  <si>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</si>
  <si>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CLM73526665</t>
  </si>
  <si>
    <t>Cup star police clearly stage bring site.</t>
  </si>
  <si>
    <t>CLM32704908</t>
  </si>
  <si>
    <t>Dinner yard beat present religious.</t>
  </si>
  <si>
    <t>CLM70221158</t>
  </si>
  <si>
    <t>Write with easy research fast police.</t>
  </si>
  <si>
    <t>CLM76850767</t>
  </si>
  <si>
    <t>Create deal class modern serve anything.</t>
  </si>
  <si>
    <t>CLM97120397</t>
  </si>
  <si>
    <t>Protect middle professional surface figure.</t>
  </si>
  <si>
    <t>CLM74591375</t>
  </si>
  <si>
    <t>Against meeting music likely science character.</t>
  </si>
  <si>
    <t>CLM34557140</t>
  </si>
  <si>
    <t>Agent collection film continue budget.</t>
  </si>
  <si>
    <t>CLM58257521</t>
  </si>
  <si>
    <t>Article across return field.</t>
  </si>
  <si>
    <t>CLM90733295</t>
  </si>
  <si>
    <t>Cold dream back wide animal high fish pretty.</t>
  </si>
  <si>
    <t>CLM40133509</t>
  </si>
  <si>
    <t>Popular often none he seek.</t>
  </si>
  <si>
    <t>CLM93701846</t>
  </si>
  <si>
    <t>Question beyond it.</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</si>
  <si>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</si>
  <si>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</si>
  <si>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</si>
  <si>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</si>
  <si>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</si>
  <si>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</si>
  <si>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</si>
  <si>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</si>
  <si>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</si>
  <si>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</si>
  <si>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</si>
  <si>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</si>
  <si>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</si>
  <si>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</si>
  <si>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CLM35148475</t>
  </si>
  <si>
    <t>Picture turn various thing.</t>
  </si>
  <si>
    <t>CLM84544710</t>
  </si>
  <si>
    <t>Significant anyone structure technology.</t>
  </si>
  <si>
    <t>CLM93304103</t>
  </si>
  <si>
    <t>Themselves three lose.</t>
  </si>
  <si>
    <t>CLM00147986</t>
  </si>
  <si>
    <t>Development safe student husband station up late.</t>
  </si>
  <si>
    <t>CLM71291229</t>
  </si>
  <si>
    <t>Spring challenge add build pattern buy.</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</si>
  <si>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</si>
  <si>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</si>
  <si>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</si>
  <si>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</si>
  <si>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</si>
  <si>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</si>
  <si>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</si>
  <si>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</si>
  <si>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</si>
  <si>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</si>
  <si>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</si>
  <si>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</si>
  <si>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</si>
  <si>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</si>
  <si>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</si>
  <si>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</si>
  <si>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CLM20964572</t>
  </si>
  <si>
    <t>From return these yard side American.</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</si>
  <si>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</si>
  <si>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</si>
  <si>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</si>
  <si>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</si>
  <si>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</si>
  <si>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</si>
  <si>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</si>
  <si>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</si>
  <si>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CLM42557092</t>
  </si>
  <si>
    <t>Just drive choose finally million worker win.</t>
  </si>
  <si>
    <t>CLM91930438</t>
  </si>
  <si>
    <t>Take there worry American ball must.</t>
  </si>
  <si>
    <t>CLM50370595</t>
  </si>
  <si>
    <t>Recently new rule this speak movie.</t>
  </si>
  <si>
    <t>CLM25587417</t>
  </si>
  <si>
    <t>Door safe pick daughter institution another health.</t>
  </si>
  <si>
    <t>CLM97769293</t>
  </si>
  <si>
    <t>Later center add attack property time rule.</t>
  </si>
  <si>
    <t>CLM11051677</t>
  </si>
  <si>
    <t>Front president treatment store discuss case wind bad.</t>
  </si>
  <si>
    <t>CLM61263674</t>
  </si>
  <si>
    <t>In develop whom soon.</t>
  </si>
  <si>
    <t>CLM69372563</t>
  </si>
  <si>
    <t>Class notice seek modern garden sing.</t>
  </si>
  <si>
    <t>CLM11604587</t>
  </si>
  <si>
    <t>Themselves others some key human.</t>
  </si>
  <si>
    <t>CLM13177268</t>
  </si>
  <si>
    <t>Little official help type space.</t>
  </si>
  <si>
    <t>CLM34596775</t>
  </si>
  <si>
    <t>White almost window whose surface list can fact.</t>
  </si>
  <si>
    <t>CLM67526235</t>
  </si>
  <si>
    <t>Wind study method hear much military.</t>
  </si>
  <si>
    <t>CLM79623367</t>
  </si>
  <si>
    <t>Open food official true large only.</t>
  </si>
  <si>
    <t>CLM74684620</t>
  </si>
  <si>
    <t>Pm training three early general walk.</t>
  </si>
  <si>
    <t>CLM91869312</t>
  </si>
  <si>
    <t>Fill common particularly.</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</si>
  <si>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</si>
  <si>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</si>
  <si>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</si>
  <si>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</si>
  <si>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</si>
  <si>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</si>
  <si>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</si>
  <si>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</si>
  <si>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</si>
  <si>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</si>
  <si>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</si>
  <si>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</si>
  <si>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CLM00437116</t>
  </si>
  <si>
    <t>Also leg market let PM.</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</si>
  <si>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</si>
  <si>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</si>
  <si>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</si>
  <si>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</si>
  <si>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</si>
  <si>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</si>
  <si>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</si>
  <si>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</si>
  <si>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</si>
  <si>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</si>
  <si>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</si>
  <si>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</si>
  <si>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</si>
  <si>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</si>
  <si>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</si>
  <si>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</si>
  <si>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</si>
  <si>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</si>
  <si>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</si>
  <si>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</si>
  <si>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</si>
  <si>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</si>
  <si>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</si>
  <si>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</si>
  <si>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</si>
  <si>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</si>
  <si>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</si>
  <si>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</si>
  <si>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</si>
  <si>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</si>
  <si>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</si>
  <si>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</si>
  <si>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</si>
  <si>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</si>
  <si>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</si>
  <si>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</si>
  <si>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CLM99241440</t>
  </si>
  <si>
    <t>Identify participant party.</t>
  </si>
  <si>
    <t>CLM82201239</t>
  </si>
  <si>
    <t>Course natural knowledge college feel.</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</si>
  <si>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</si>
  <si>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</si>
  <si>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</si>
  <si>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</si>
  <si>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</si>
  <si>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</si>
  <si>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</si>
  <si>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</si>
  <si>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</si>
  <si>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</si>
  <si>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</si>
  <si>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</si>
  <si>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</si>
  <si>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</si>
  <si>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</si>
  <si>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</si>
  <si>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</si>
  <si>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</si>
  <si>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</si>
  <si>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</si>
  <si>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</si>
  <si>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</si>
  <si>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</si>
  <si>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</si>
  <si>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</si>
  <si>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</si>
  <si>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</si>
  <si>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</si>
  <si>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</si>
  <si>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</si>
  <si>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</si>
  <si>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</si>
  <si>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</si>
  <si>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</si>
  <si>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</si>
  <si>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</si>
  <si>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</si>
  <si>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</si>
  <si>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</si>
  <si>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</si>
  <si>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</si>
  <si>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</si>
  <si>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CLM53636673</t>
  </si>
  <si>
    <t>During might special quality source.</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</si>
  <si>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</si>
  <si>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</si>
  <si>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</si>
  <si>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</si>
  <si>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</si>
  <si>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</si>
  <si>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</si>
  <si>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</si>
  <si>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</si>
  <si>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</si>
  <si>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</si>
  <si>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</si>
  <si>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</si>
  <si>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</si>
  <si>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</si>
  <si>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</si>
  <si>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</si>
  <si>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</si>
  <si>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</si>
  <si>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</si>
  <si>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</si>
  <si>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</si>
  <si>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</si>
  <si>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</si>
  <si>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</si>
  <si>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</si>
  <si>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</si>
  <si>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</si>
  <si>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</si>
  <si>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</si>
  <si>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</si>
  <si>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</si>
  <si>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</si>
  <si>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</si>
  <si>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</si>
  <si>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</si>
  <si>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</si>
  <si>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</si>
  <si>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</si>
  <si>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</si>
  <si>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</si>
  <si>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</si>
  <si>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</si>
  <si>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</si>
  <si>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</si>
  <si>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</si>
  <si>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CLM43335496</t>
  </si>
  <si>
    <t>Account close should shoulder PM.</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</si>
  <si>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</si>
  <si>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</si>
  <si>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</si>
  <si>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</si>
  <si>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</si>
  <si>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</si>
  <si>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</si>
  <si>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</si>
  <si>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</si>
  <si>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</si>
  <si>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</si>
  <si>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</si>
  <si>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</si>
  <si>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</si>
  <si>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</si>
  <si>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</si>
  <si>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</si>
  <si>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</si>
  <si>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CLM68221163</t>
  </si>
  <si>
    <t>Various soon peace exist figure.</t>
  </si>
  <si>
    <t>CLM07452634</t>
  </si>
  <si>
    <t>Lawyer animal face onto.</t>
  </si>
  <si>
    <t>CLM05901795</t>
  </si>
  <si>
    <t>Officer mean peace computer series rock.</t>
  </si>
  <si>
    <t>CLM03529441</t>
  </si>
  <si>
    <t>Party crime no offer born.</t>
  </si>
  <si>
    <t>CLM73355956</t>
  </si>
  <si>
    <t>Evidence hard protect act herself.</t>
  </si>
  <si>
    <t>CLM13237987</t>
  </si>
  <si>
    <t>Actually rock different.</t>
  </si>
  <si>
    <t>CLM61165032</t>
  </si>
  <si>
    <t>Evening financial hair new paper certain late.</t>
  </si>
  <si>
    <t>CLM75659023</t>
  </si>
  <si>
    <t>Action business group when meet up remember city.</t>
  </si>
  <si>
    <t>CLM03948571</t>
  </si>
  <si>
    <t>Place check explain.</t>
  </si>
  <si>
    <t>CLM44418503</t>
  </si>
  <si>
    <t>Sign enter late sea day challenge.</t>
  </si>
  <si>
    <t>CLM22869102</t>
  </si>
  <si>
    <t>Individual north I try she.</t>
  </si>
  <si>
    <t>CLM45608020</t>
  </si>
  <si>
    <t>Score mean claim serious name assume she rate.</t>
  </si>
  <si>
    <t>CLM49973463</t>
  </si>
  <si>
    <t>Test result computer.</t>
  </si>
  <si>
    <t>CLM60628579</t>
  </si>
  <si>
    <t>Hot student technology company whole would.</t>
  </si>
  <si>
    <t>CLM56069995</t>
  </si>
  <si>
    <t>Significant large page tax note smile meeting.</t>
  </si>
  <si>
    <t>CLM58162773</t>
  </si>
  <si>
    <t>Among performance require consider.</t>
  </si>
  <si>
    <t>CLM83217599</t>
  </si>
  <si>
    <t>Hundred such miss somebody work dark likely use.</t>
  </si>
  <si>
    <t>CLM06246735</t>
  </si>
  <si>
    <t>Line purpose other economy to whole least product.</t>
  </si>
  <si>
    <t>CLM90820858</t>
  </si>
  <si>
    <t>North respond director response foreign at determine.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</si>
  <si>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</si>
  <si>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</si>
  <si>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</si>
  <si>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</si>
  <si>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</si>
  <si>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</si>
  <si>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</si>
  <si>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</si>
  <si>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</si>
  <si>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</si>
  <si>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</si>
  <si>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</si>
  <si>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</si>
  <si>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</si>
  <si>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</si>
  <si>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</si>
  <si>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</si>
  <si>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</si>
  <si>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</si>
  <si>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</si>
  <si>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</si>
  <si>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</si>
  <si>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</si>
  <si>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</si>
  <si>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</si>
  <si>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</si>
  <si>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CLM72918355</t>
  </si>
  <si>
    <t>Become bad month interest continue.</t>
  </si>
  <si>
    <t>CLM53349924</t>
  </si>
  <si>
    <t>Similar clear include staff book impact.</t>
  </si>
  <si>
    <t>CLM05478906</t>
  </si>
  <si>
    <t>Visit expert think.</t>
  </si>
  <si>
    <t>CLM19658274</t>
  </si>
  <si>
    <t>Affect million live set benefit operation.</t>
  </si>
  <si>
    <t>CLM23133411</t>
  </si>
  <si>
    <t>Shake task worry summer.</t>
  </si>
  <si>
    <t>CLM76924603</t>
  </si>
  <si>
    <t>Land person product.</t>
  </si>
  <si>
    <t>CLM70876817</t>
  </si>
  <si>
    <t>Nice trade evidence exactly hundred soon.</t>
  </si>
  <si>
    <t>CLM41859043</t>
  </si>
  <si>
    <t>Nature idea night order tend.</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</si>
  <si>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</si>
  <si>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</si>
  <si>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</si>
  <si>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</si>
  <si>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</si>
  <si>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</si>
  <si>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</si>
  <si>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</si>
  <si>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</si>
  <si>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</si>
  <si>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CLM97089795</t>
  </si>
  <si>
    <t>Month protect themselves.</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</si>
  <si>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</si>
  <si>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</si>
  <si>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</si>
  <si>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</si>
  <si>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</si>
  <si>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</si>
  <si>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</si>
  <si>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</si>
  <si>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</si>
  <si>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</si>
  <si>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</si>
  <si>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</si>
  <si>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CLM29514154</t>
  </si>
  <si>
    <t>Why green as south.</t>
  </si>
  <si>
    <t>CLM99372753</t>
  </si>
  <si>
    <t>Send improve firm.</t>
  </si>
  <si>
    <t>CLM11415152</t>
  </si>
  <si>
    <t>Hit his when season religious plant Congress leave.</t>
  </si>
  <si>
    <t>CLM29692838</t>
  </si>
  <si>
    <t>Not because realize.</t>
  </si>
  <si>
    <t>CLM53606280</t>
  </si>
  <si>
    <t>That mention black song range seven support mother.</t>
  </si>
  <si>
    <t>CLM77611876</t>
  </si>
  <si>
    <t>Image sort else music hot.</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</si>
  <si>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</si>
  <si>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</si>
  <si>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</si>
  <si>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</si>
  <si>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</si>
  <si>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</si>
  <si>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</si>
  <si>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</si>
  <si>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</si>
  <si>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</si>
  <si>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</si>
  <si>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</si>
  <si>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</si>
  <si>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</si>
  <si>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</si>
  <si>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</si>
  <si>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</si>
  <si>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</si>
  <si>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</si>
  <si>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</si>
  <si>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</si>
  <si>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</si>
  <si>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CLM90911133</t>
  </si>
  <si>
    <t>Pm yet decision.</t>
  </si>
  <si>
    <t>CLM70366412</t>
  </si>
  <si>
    <t>Goal election back church meeting mind level.</t>
  </si>
  <si>
    <t>CLM54941701</t>
  </si>
  <si>
    <t>How two possible century both own create.</t>
  </si>
  <si>
    <t>CLM42024066</t>
  </si>
  <si>
    <t>Treat design day hour.</t>
  </si>
  <si>
    <t>CLM40066315</t>
  </si>
  <si>
    <t>Industry enough effect because staff great.</t>
  </si>
  <si>
    <t>CLM49986790</t>
  </si>
  <si>
    <t>Push material ok weight reveal speech the by.</t>
  </si>
  <si>
    <t>CLM48579455</t>
  </si>
  <si>
    <t>Him analysis full right to themselves.</t>
  </si>
  <si>
    <t>CLM14754651</t>
  </si>
  <si>
    <t>Among to billion.</t>
  </si>
  <si>
    <t>CLM85182467</t>
  </si>
  <si>
    <t>Single agreement report detail.</t>
  </si>
  <si>
    <t>CLM75180362</t>
  </si>
  <si>
    <t>Newspaper enter just seem agency agent.</t>
  </si>
  <si>
    <t>CLM51274330</t>
  </si>
  <si>
    <t>Pretty suffer nice mind enjoy.</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</si>
  <si>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</si>
  <si>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</si>
  <si>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</si>
  <si>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</si>
  <si>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</si>
  <si>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</si>
  <si>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</si>
  <si>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</si>
  <si>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</si>
  <si>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</si>
  <si>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</si>
  <si>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</si>
  <si>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</si>
  <si>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</si>
  <si>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</si>
  <si>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</si>
  <si>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</si>
  <si>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</si>
  <si>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</si>
  <si>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</si>
  <si>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</si>
  <si>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</si>
  <si>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</si>
  <si>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</si>
  <si>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CLM72477526</t>
  </si>
  <si>
    <t>Tv common our home price.</t>
  </si>
  <si>
    <t>CLM82607471</t>
  </si>
  <si>
    <t>Walk share onto generation heart Mr.</t>
  </si>
  <si>
    <t>CLM09983192</t>
  </si>
  <si>
    <t>Senior authority act part occur.</t>
  </si>
  <si>
    <t>CLM60546138</t>
  </si>
  <si>
    <t>Increase star receive which and ability.</t>
  </si>
  <si>
    <t>CLM76684857</t>
  </si>
  <si>
    <t>Level better yes team way.</t>
  </si>
  <si>
    <t>CLM41909324</t>
  </si>
  <si>
    <t>Suffer he give agent simple pressure.</t>
  </si>
  <si>
    <t>CLM31364188</t>
  </si>
  <si>
    <t>Draw my financial bit prevent.</t>
  </si>
  <si>
    <t>CLM21236008</t>
  </si>
  <si>
    <t>Stock keep hospital focus daughter gun specific.</t>
  </si>
  <si>
    <t>CLM19995671</t>
  </si>
  <si>
    <t>Senior person end agency business hour.</t>
  </si>
  <si>
    <t>CLM70841138</t>
  </si>
  <si>
    <t>When effect peace return back assume ability score.</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</si>
  <si>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</si>
  <si>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</si>
  <si>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</si>
  <si>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</si>
  <si>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</si>
  <si>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</si>
  <si>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</si>
  <si>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</si>
  <si>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</si>
  <si>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</si>
  <si>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</si>
  <si>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</si>
  <si>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</si>
  <si>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</si>
  <si>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CLM25584177</t>
  </si>
  <si>
    <t>General letter member enjoy live.</t>
  </si>
  <si>
    <t>CLM80619031</t>
  </si>
  <si>
    <t>Rest wish arrive form artist sound use.</t>
  </si>
  <si>
    <t>CLM73281698</t>
  </si>
  <si>
    <t>Process long leg.</t>
  </si>
  <si>
    <t>CLM49447379</t>
  </si>
  <si>
    <t>Doctor impact material.</t>
  </si>
  <si>
    <t>CLM49943170</t>
  </si>
  <si>
    <t>History light bad.</t>
  </si>
  <si>
    <t>CLM14833023</t>
  </si>
  <si>
    <t>Evening thousand help present.</t>
  </si>
  <si>
    <t>CLM30720534</t>
  </si>
  <si>
    <t>Order whole management should mother bad.</t>
  </si>
  <si>
    <t>CLM49291940</t>
  </si>
  <si>
    <t>Low authority green performance speak easy figure culture.</t>
  </si>
  <si>
    <t>CLM30642453</t>
  </si>
  <si>
    <t>How perform break defense pattern song year.</t>
  </si>
  <si>
    <t>CLM69935412</t>
  </si>
  <si>
    <t>Throughout sure often throughout of man final.</t>
  </si>
  <si>
    <t>CLM94116790</t>
  </si>
  <si>
    <t>Old weight live so or.</t>
  </si>
  <si>
    <t>CLM01660648</t>
  </si>
  <si>
    <t>Responsibility might as today rich.</t>
  </si>
  <si>
    <t>CLM88802883</t>
  </si>
  <si>
    <t>Guess let wait possible choose art.</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</si>
  <si>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</si>
  <si>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</si>
  <si>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</si>
  <si>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</si>
  <si>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</si>
  <si>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</si>
  <si>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</si>
  <si>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</si>
  <si>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</si>
  <si>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</si>
  <si>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</si>
  <si>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</si>
  <si>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</si>
  <si>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</si>
  <si>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</si>
  <si>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</si>
  <si>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</si>
  <si>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</si>
  <si>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CLM02148501</t>
  </si>
  <si>
    <t>Draw you rather bad window true accept.</t>
  </si>
  <si>
    <t>CLM06310463</t>
  </si>
  <si>
    <t>Traditional particular international glass alone.</t>
  </si>
  <si>
    <t>CLM74310559</t>
  </si>
  <si>
    <t>War poor nor thing kid local talk.</t>
  </si>
  <si>
    <t>CLM20049904</t>
  </si>
  <si>
    <t>Land impact career central responsibility record nature affect.</t>
  </si>
  <si>
    <t>CLM54535122</t>
  </si>
  <si>
    <t>Two more top seem model development.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</si>
  <si>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</si>
  <si>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</si>
  <si>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</si>
  <si>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</si>
  <si>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</si>
  <si>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</si>
  <si>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</si>
  <si>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</si>
  <si>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</si>
  <si>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</si>
  <si>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</si>
  <si>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</si>
  <si>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</si>
  <si>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</si>
  <si>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</si>
  <si>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</si>
  <si>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CLM80893773</t>
  </si>
  <si>
    <t>Position practice size staff national particularly.</t>
  </si>
  <si>
    <t>CLM50461751</t>
  </si>
  <si>
    <t>Day hear quite floor nor young respond.</t>
  </si>
  <si>
    <t>CLM87201175</t>
  </si>
  <si>
    <t>Detail figure method eat industry suggest.</t>
  </si>
  <si>
    <t>CLM73641671</t>
  </si>
  <si>
    <t>Course stage wonder ahead prepare.</t>
  </si>
  <si>
    <t>CLM70816180</t>
  </si>
  <si>
    <t>Billion cultural must stand during together example sing.</t>
  </si>
  <si>
    <t>CLM95216571</t>
  </si>
  <si>
    <t>Plan ever face bank child night these manage.</t>
  </si>
  <si>
    <t>CLM90576557</t>
  </si>
  <si>
    <t>Smile writer page their seek yes available.</t>
  </si>
  <si>
    <t>CLM51237255</t>
  </si>
  <si>
    <t>Drug over bad value project big.</t>
  </si>
  <si>
    <t>CLM75646046</t>
  </si>
  <si>
    <t>War it PM teach again serious quality.</t>
  </si>
  <si>
    <t>CLM37030682</t>
  </si>
  <si>
    <t>Animal public wish example evidence adult.</t>
  </si>
  <si>
    <t>CLM22786275</t>
  </si>
  <si>
    <t>Agency business field decision.</t>
  </si>
  <si>
    <t>CLM69041623</t>
  </si>
  <si>
    <t>While ever decade deal.</t>
  </si>
  <si>
    <t>CLM90385382</t>
  </si>
  <si>
    <t>Catch cut yeah try institution hospital.</t>
  </si>
  <si>
    <t>CLM43207162</t>
  </si>
  <si>
    <t>Real front money.</t>
  </si>
  <si>
    <t>CLM99414168</t>
  </si>
  <si>
    <t>Building half support since ago scene.</t>
  </si>
  <si>
    <t>CLM87126685</t>
  </si>
  <si>
    <t>Seem can about individual.</t>
  </si>
  <si>
    <t>CLM18491725</t>
  </si>
  <si>
    <t>Involve final president recently your through.</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</si>
  <si>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</si>
  <si>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</si>
  <si>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</si>
  <si>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</si>
  <si>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</si>
  <si>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</si>
  <si>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</si>
  <si>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</si>
  <si>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</si>
  <si>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</si>
  <si>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</si>
  <si>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</si>
  <si>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</si>
  <si>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</si>
  <si>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CLM92627163</t>
  </si>
  <si>
    <t>Movie help up feeling land computer really here.</t>
  </si>
  <si>
    <t>CLM50071069</t>
  </si>
  <si>
    <t>World reality job financial.</t>
  </si>
  <si>
    <t>CLM99790897</t>
  </si>
  <si>
    <t>Physical strategy rise kitchen.</t>
  </si>
  <si>
    <t>CLM35263556</t>
  </si>
  <si>
    <t>Fall color sense wide whether impact.</t>
  </si>
  <si>
    <t>CLM04721173</t>
  </si>
  <si>
    <t>Win half born between.</t>
  </si>
  <si>
    <t>CLM13842199</t>
  </si>
  <si>
    <t>Owner arrive find white.</t>
  </si>
  <si>
    <t>CLM73470844</t>
  </si>
  <si>
    <t>Skill fund remember any receive president.</t>
  </si>
  <si>
    <t>CLM05686088</t>
  </si>
  <si>
    <t>Feeling would cause beat.</t>
  </si>
  <si>
    <t>CLM28209863</t>
  </si>
  <si>
    <t>Everyone until happen else partner serious move.</t>
  </si>
  <si>
    <t>CLM81411119</t>
  </si>
  <si>
    <t>Network sister under last.</t>
  </si>
  <si>
    <t>CLM53997718</t>
  </si>
  <si>
    <t>Campaign anyone sort pay beat security miss clearly.</t>
  </si>
  <si>
    <t>CLM55548297</t>
  </si>
  <si>
    <t>Forward character raise sea.</t>
  </si>
  <si>
    <t>CLM06349453</t>
  </si>
  <si>
    <t>Social eight us just girl enter hour.</t>
  </si>
  <si>
    <t>CLM03656175</t>
  </si>
  <si>
    <t>Recognize give benefit house college.</t>
  </si>
  <si>
    <t>CLM17890469</t>
  </si>
  <si>
    <t>Popular tell shake and hot old mother add.</t>
  </si>
  <si>
    <t>CLM81771590</t>
  </si>
  <si>
    <t>Car beat same wind per.</t>
  </si>
  <si>
    <t>CLM30951674</t>
  </si>
  <si>
    <t>Figure life miss from Republican throughout institution.</t>
  </si>
  <si>
    <t>CLM60100174</t>
  </si>
  <si>
    <t>We recent whether if.</t>
  </si>
  <si>
    <t>CLM90628878</t>
  </si>
  <si>
    <t>Student big apply produce.</t>
  </si>
  <si>
    <t>CLM48807434</t>
  </si>
  <si>
    <t>School better instead.</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</si>
  <si>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</si>
  <si>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</si>
  <si>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</si>
  <si>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</si>
  <si>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</si>
  <si>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</si>
  <si>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</si>
  <si>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</si>
  <si>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</si>
  <si>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</si>
  <si>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CLM86159292</t>
  </si>
  <si>
    <t>Free year answer industry white vote.</t>
  </si>
  <si>
    <t>CLM98486259</t>
  </si>
  <si>
    <t>Next turn plan data book film may.</t>
  </si>
  <si>
    <t>CLM38580616</t>
  </si>
  <si>
    <t>Enough audience hope you project how movie subject.</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</si>
  <si>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</si>
  <si>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</si>
  <si>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</si>
  <si>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</si>
  <si>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</si>
  <si>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</si>
  <si>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</si>
  <si>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</si>
  <si>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</si>
  <si>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</si>
  <si>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CLM99103743</t>
  </si>
  <si>
    <t>Star group country box organization amount full.</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</si>
  <si>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</si>
  <si>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</si>
  <si>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</si>
  <si>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</si>
  <si>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</si>
  <si>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</si>
  <si>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</si>
  <si>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</si>
  <si>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</si>
  <si>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</si>
  <si>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</si>
  <si>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</si>
  <si>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</si>
  <si>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</si>
  <si>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CLM91289893</t>
  </si>
  <si>
    <t>Three social may edge country.</t>
  </si>
  <si>
    <t>CLM02206778</t>
  </si>
  <si>
    <t>Perhaps control idea spring.</t>
  </si>
  <si>
    <t>CLM36337302</t>
  </si>
  <si>
    <t>Decide deal serve.</t>
  </si>
  <si>
    <t>CLM93490901</t>
  </si>
  <si>
    <t>Industry floor house risk sit exist assume.</t>
  </si>
  <si>
    <t>CLM02809271</t>
  </si>
  <si>
    <t>Certain focus go offer coach.</t>
  </si>
  <si>
    <t>CLM02613870</t>
  </si>
  <si>
    <t>Own action mouth.</t>
  </si>
  <si>
    <t>CLM62896545</t>
  </si>
  <si>
    <t>True walk world.</t>
  </si>
  <si>
    <t>CLM51743797</t>
  </si>
  <si>
    <t>Possible factor action environment discover.</t>
  </si>
  <si>
    <t>CLM16418379</t>
  </si>
  <si>
    <t>Chance little herself instead.</t>
  </si>
  <si>
    <t>CLM65819604</t>
  </si>
  <si>
    <t>Popular their road would.</t>
  </si>
  <si>
    <t>CLM81410168</t>
  </si>
  <si>
    <t>Happen discuss interview class lay ten issue prepare.</t>
  </si>
  <si>
    <t>CLM76938421</t>
  </si>
  <si>
    <t>Play left black design authority truth.</t>
  </si>
  <si>
    <t>CLM99755344</t>
  </si>
  <si>
    <t>Station care instead site.</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</si>
  <si>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</si>
  <si>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</si>
  <si>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</si>
  <si>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</si>
  <si>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</si>
  <si>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</si>
  <si>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</si>
  <si>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</si>
  <si>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</si>
  <si>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</si>
  <si>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</si>
  <si>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</si>
  <si>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</si>
  <si>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</si>
  <si>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</si>
  <si>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</si>
  <si>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</si>
  <si>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</si>
  <si>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</si>
  <si>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</si>
  <si>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</si>
  <si>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</si>
  <si>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</si>
  <si>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</si>
  <si>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</si>
  <si>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</si>
  <si>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</si>
  <si>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</si>
  <si>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</si>
  <si>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</si>
  <si>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</si>
  <si>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</si>
  <si>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</si>
  <si>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</si>
  <si>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</si>
  <si>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</si>
  <si>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CLM66592384</t>
  </si>
  <si>
    <t>Town buy produce change age.</t>
  </si>
  <si>
    <t>CLM26101202</t>
  </si>
  <si>
    <t>Consumer customer board foreign decide.</t>
  </si>
  <si>
    <t>CLM40429557</t>
  </si>
  <si>
    <t>None bar wait under back.</t>
  </si>
  <si>
    <t>CLM34649673</t>
  </si>
  <si>
    <t>Our reality security account team.</t>
  </si>
  <si>
    <t>CLM86268294</t>
  </si>
  <si>
    <t>Majority seek use small.</t>
  </si>
  <si>
    <t>CLM00269690</t>
  </si>
  <si>
    <t>Responsibility industry care position interview everyone mission.</t>
  </si>
  <si>
    <t>CLM73471528</t>
  </si>
  <si>
    <t>Yard wish interview region statement report enough.</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</si>
  <si>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</si>
  <si>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</si>
  <si>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</si>
  <si>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</si>
  <si>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</si>
  <si>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</si>
  <si>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</si>
  <si>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</si>
  <si>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</si>
  <si>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</si>
  <si>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</si>
  <si>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</si>
  <si>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</si>
  <si>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</si>
  <si>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</si>
  <si>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</si>
  <si>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</si>
  <si>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</si>
  <si>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</si>
  <si>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</si>
  <si>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</si>
  <si>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</si>
  <si>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</si>
  <si>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</si>
  <si>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CLM41835337</t>
  </si>
  <si>
    <t>Above least green wall.</t>
  </si>
  <si>
    <t>CLM69308185</t>
  </si>
  <si>
    <t>So interest to kid attention subject.</t>
  </si>
  <si>
    <t>CLM52232952</t>
  </si>
  <si>
    <t>Ahead small attention bad nothing.</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</si>
  <si>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</si>
  <si>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</si>
  <si>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</si>
  <si>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</si>
  <si>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</si>
  <si>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</si>
  <si>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</si>
  <si>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</si>
  <si>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</si>
  <si>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</si>
  <si>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</si>
  <si>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</si>
  <si>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</si>
  <si>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</si>
  <si>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</si>
  <si>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</si>
  <si>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</si>
  <si>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</si>
  <si>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</si>
  <si>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</si>
  <si>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</si>
  <si>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</si>
  <si>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</si>
  <si>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</si>
  <si>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CLM71426856</t>
  </si>
  <si>
    <t>Painting nature sit better close.</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</si>
  <si>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</si>
  <si>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</si>
  <si>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</si>
  <si>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</si>
  <si>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</si>
  <si>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</si>
  <si>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</si>
  <si>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</si>
  <si>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</si>
  <si>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</si>
  <si>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</si>
  <si>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</si>
  <si>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</si>
  <si>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</si>
  <si>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</si>
  <si>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</si>
  <si>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CLM51392763</t>
  </si>
  <si>
    <t>Civil each lot very really.</t>
  </si>
  <si>
    <t>CLM44217655</t>
  </si>
  <si>
    <t>Heart attention eye notice know probably.</t>
  </si>
  <si>
    <t>CLM50221848</t>
  </si>
  <si>
    <t>Office wind already standard region loss claim none.</t>
  </si>
  <si>
    <t>CLM97665555</t>
  </si>
  <si>
    <t>Us meet term.</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</si>
  <si>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</si>
  <si>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</si>
  <si>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</si>
  <si>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</si>
  <si>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</si>
  <si>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</si>
  <si>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</si>
  <si>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</si>
  <si>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</si>
  <si>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</si>
  <si>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</si>
  <si>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</si>
  <si>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</si>
  <si>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</si>
  <si>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</si>
  <si>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</si>
  <si>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</si>
  <si>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</si>
  <si>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</si>
  <si>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</si>
  <si>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</si>
  <si>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</si>
  <si>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</si>
  <si>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</si>
  <si>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</si>
  <si>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</si>
  <si>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CLM10956295</t>
  </si>
  <si>
    <t>Future trial cut general.</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</si>
  <si>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</si>
  <si>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</si>
  <si>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</si>
  <si>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</si>
  <si>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</si>
  <si>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</si>
  <si>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</si>
  <si>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</si>
  <si>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</si>
  <si>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</si>
  <si>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</si>
  <si>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</si>
  <si>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</si>
  <si>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</si>
  <si>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CLM86005865</t>
  </si>
  <si>
    <t>Station group near show.</t>
  </si>
  <si>
    <t>CLM67501344</t>
  </si>
  <si>
    <t>Grow throughout away north group always always.</t>
  </si>
  <si>
    <t>CLM02846127</t>
  </si>
  <si>
    <t>Century determine never commercial wonder help big.</t>
  </si>
  <si>
    <t>CLM48301592</t>
  </si>
  <si>
    <t>Through itself common avoid.</t>
  </si>
  <si>
    <t>CLM80379171</t>
  </si>
  <si>
    <t>Six dog offer ago past at represent thought.</t>
  </si>
  <si>
    <t>CLM62132941</t>
  </si>
  <si>
    <t>Quickly try surface quickly.</t>
  </si>
  <si>
    <t>CLM05557309</t>
  </si>
  <si>
    <t>Write fill seat series fast once attention.</t>
  </si>
  <si>
    <t>CLM96070745</t>
  </si>
  <si>
    <t>Specific yourself morning professional similar mother.</t>
  </si>
  <si>
    <t>CLM23954155</t>
  </si>
  <si>
    <t>Road particularly magazine federal win up coach.</t>
  </si>
  <si>
    <t>CLM77448400</t>
  </si>
  <si>
    <t>Sometimes most individual enjoy race number.</t>
  </si>
  <si>
    <t>CLM91598464</t>
  </si>
  <si>
    <t>West address create response account everybody mention.</t>
  </si>
  <si>
    <t>CLM64151041</t>
  </si>
  <si>
    <t>Dog hit home catch suffer poor.</t>
  </si>
  <si>
    <t>CLM63840672</t>
  </si>
  <si>
    <t>As add financial share.</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</si>
  <si>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</si>
  <si>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</si>
  <si>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</si>
  <si>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</si>
  <si>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</si>
  <si>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</si>
  <si>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</si>
  <si>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</si>
  <si>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</si>
  <si>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</si>
  <si>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</si>
  <si>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</si>
  <si>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</si>
  <si>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</si>
  <si>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CLM49593383</t>
  </si>
  <si>
    <t>Stand religious family worker.</t>
  </si>
  <si>
    <t>CLM95564841</t>
  </si>
  <si>
    <t>There audience ago memory.</t>
  </si>
  <si>
    <t>CLM54533457</t>
  </si>
  <si>
    <t>Key foot thought feeling leave whatever indeed.</t>
  </si>
  <si>
    <t>CLM87434607</t>
  </si>
  <si>
    <t>Subject campaign enjoy history.</t>
  </si>
  <si>
    <t>CLM94021227</t>
  </si>
  <si>
    <t>A according development.</t>
  </si>
  <si>
    <t>CLM69822553</t>
  </si>
  <si>
    <t>Suffer present determine different heart upon free relate.</t>
  </si>
  <si>
    <t>CLM75113411</t>
  </si>
  <si>
    <t>Avoid general painting miss policy.</t>
  </si>
  <si>
    <t>CLM09354679</t>
  </si>
  <si>
    <t>In out physical five president human.</t>
  </si>
  <si>
    <t>CLM41629706</t>
  </si>
  <si>
    <t>Walk against blue see red something.</t>
  </si>
  <si>
    <t>CLM52864528</t>
  </si>
  <si>
    <t>Friend role risk see role example be teach.</t>
  </si>
  <si>
    <t>CLM31312769</t>
  </si>
  <si>
    <t>Form tree attention board.</t>
  </si>
  <si>
    <t>CLM13145638</t>
  </si>
  <si>
    <t>Sea yes current crime.</t>
  </si>
  <si>
    <t>CLM23440070</t>
  </si>
  <si>
    <t>Either ever carry rock rich build ask.</t>
  </si>
  <si>
    <t>CLM17518915</t>
  </si>
  <si>
    <t>Window compare picture we similar bit quickly character.</t>
  </si>
  <si>
    <t>CLM51322947</t>
  </si>
  <si>
    <t>Realize face anyone.</t>
  </si>
  <si>
    <t>CLM56314368</t>
  </si>
  <si>
    <t>Home today thousand detail.</t>
  </si>
  <si>
    <t>CLM83839710</t>
  </si>
  <si>
    <t>General number image thing everybody.</t>
  </si>
  <si>
    <t>CLM92285597</t>
  </si>
  <si>
    <t>Realize difference doctor system when.</t>
  </si>
  <si>
    <t>CLM69804767</t>
  </si>
  <si>
    <t>History someone know southern another.</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</si>
  <si>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</si>
  <si>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</si>
  <si>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</si>
  <si>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</si>
  <si>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</si>
  <si>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</si>
  <si>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</si>
  <si>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</si>
  <si>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</si>
  <si>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</si>
  <si>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CLM74913539</t>
  </si>
  <si>
    <t>Speak something hard through.</t>
  </si>
  <si>
    <t>CLM33853280</t>
  </si>
  <si>
    <t>Effort art call action occur.</t>
  </si>
  <si>
    <t>CLM84411772</t>
  </si>
  <si>
    <t>Now his marriage real.</t>
  </si>
  <si>
    <t>CLM70875148</t>
  </si>
  <si>
    <t>Question contain character fall.</t>
  </si>
  <si>
    <t>CLM48150580</t>
  </si>
  <si>
    <t>Situation everything rate Congress family cut.</t>
  </si>
  <si>
    <t>CLM70405590</t>
  </si>
  <si>
    <t>Happy program herself.</t>
  </si>
  <si>
    <t>CLM77876679</t>
  </si>
  <si>
    <t>That office establish continue.</t>
  </si>
  <si>
    <t>CLM15602772</t>
  </si>
  <si>
    <t>Mouth this push order feeling.</t>
  </si>
  <si>
    <t>CLM81251729</t>
  </si>
  <si>
    <t>Three recently agreement certain compare.</t>
  </si>
  <si>
    <t>CLM18596414</t>
  </si>
  <si>
    <t>Back do save threat maintain add.</t>
  </si>
  <si>
    <t>CLM48597801</t>
  </si>
  <si>
    <t>Long hundred body she after best police.</t>
  </si>
  <si>
    <t>CLM43296885</t>
  </si>
  <si>
    <t>Small join second bad appear maintain eat.</t>
  </si>
  <si>
    <t>CLM08621892</t>
  </si>
  <si>
    <t>Him whom enjoy quite prevent.</t>
  </si>
  <si>
    <t>CLM45964025</t>
  </si>
  <si>
    <t>Blood who actually argue among.</t>
  </si>
  <si>
    <t>CLM56566284</t>
  </si>
  <si>
    <t>Become lose interview fund when he song accept.</t>
  </si>
  <si>
    <t>CLM05512572</t>
  </si>
  <si>
    <t>Style industry building want themselves.</t>
  </si>
  <si>
    <t>CLM78861759</t>
  </si>
  <si>
    <t>News American piece land rather.</t>
  </si>
  <si>
    <t>CLM55284855</t>
  </si>
  <si>
    <t>Magazine against much see yet situation.</t>
  </si>
  <si>
    <t>CLM10974734</t>
  </si>
  <si>
    <t>Whose service Democrat despite by your.</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</si>
  <si>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</si>
  <si>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</si>
  <si>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</si>
  <si>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</si>
  <si>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</si>
  <si>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</si>
  <si>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</si>
  <si>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</si>
  <si>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</si>
  <si>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</si>
  <si>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</si>
  <si>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</si>
  <si>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</si>
  <si>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</si>
  <si>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CLM86367031</t>
  </si>
  <si>
    <t>Space forget book drop type western whole.</t>
  </si>
  <si>
    <t>CLM68410863</t>
  </si>
  <si>
    <t>Manager song body.</t>
  </si>
  <si>
    <t>CLM11719014</t>
  </si>
  <si>
    <t>Dog still station.</t>
  </si>
  <si>
    <t>CLM42092028</t>
  </si>
  <si>
    <t>Choose economy college cup training.</t>
  </si>
  <si>
    <t>CLM35485350</t>
  </si>
  <si>
    <t>Debate determine wife only matter energy ball.</t>
  </si>
  <si>
    <t>CLM41180338</t>
  </si>
  <si>
    <t>Believe personal arm several suffer wish city.</t>
  </si>
  <si>
    <t>CLM17943402</t>
  </si>
  <si>
    <t>Plant add so cell oil official.</t>
  </si>
  <si>
    <t>CLM76863506</t>
  </si>
  <si>
    <t>Main live agree prove present open.</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</si>
  <si>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</si>
  <si>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</si>
  <si>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</si>
  <si>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</si>
  <si>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</si>
  <si>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</si>
  <si>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</si>
  <si>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</si>
  <si>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</si>
  <si>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</si>
  <si>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</si>
  <si>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</si>
  <si>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</si>
  <si>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</si>
  <si>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</si>
  <si>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</si>
  <si>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</si>
  <si>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</si>
  <si>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</si>
  <si>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</si>
  <si>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CLM25561300</t>
  </si>
  <si>
    <t>Street live them hold action.</t>
  </si>
  <si>
    <t>CLM92995741</t>
  </si>
  <si>
    <t>Know across performance factor bill model audience.</t>
  </si>
  <si>
    <t>CLM16668415</t>
  </si>
  <si>
    <t>General audience and moment appear.</t>
  </si>
  <si>
    <t>CLM63685253</t>
  </si>
  <si>
    <t>Factor give per pull public save much.</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</si>
  <si>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</si>
  <si>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</si>
  <si>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</si>
  <si>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</si>
  <si>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</si>
  <si>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</si>
  <si>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</si>
  <si>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</si>
  <si>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</si>
  <si>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</si>
  <si>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</si>
  <si>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</si>
  <si>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</si>
  <si>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</si>
  <si>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</si>
  <si>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</si>
  <si>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</si>
  <si>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</si>
  <si>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</si>
  <si>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</si>
  <si>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</si>
  <si>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</si>
  <si>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</si>
  <si>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</si>
  <si>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</si>
  <si>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</si>
  <si>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</si>
  <si>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</si>
  <si>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</si>
  <si>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</si>
  <si>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</si>
  <si>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</si>
  <si>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</si>
  <si>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</si>
  <si>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</si>
  <si>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</si>
  <si>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CLM96004024</t>
  </si>
  <si>
    <t>Single institution hand house book early late democratic.</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</si>
  <si>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</si>
  <si>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</si>
  <si>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</si>
  <si>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</si>
  <si>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</si>
  <si>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</si>
  <si>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</si>
  <si>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</si>
  <si>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</si>
  <si>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</si>
  <si>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</si>
  <si>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</si>
  <si>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</si>
  <si>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</si>
  <si>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</si>
  <si>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</si>
  <si>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</si>
  <si>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</si>
  <si>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</si>
  <si>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</si>
  <si>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</si>
  <si>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</si>
  <si>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CLM98062295</t>
  </si>
  <si>
    <t>Discussion authority agent forward pass indeed.</t>
  </si>
  <si>
    <t>CLM62525519</t>
  </si>
  <si>
    <t>Consumer ahead economy development data.</t>
  </si>
  <si>
    <t>CLM51857693</t>
  </si>
  <si>
    <t>Light fund meeting baby group amount.</t>
  </si>
  <si>
    <t>CLM50284228</t>
  </si>
  <si>
    <t>Discuss either much age.</t>
  </si>
  <si>
    <t>CLM49452991</t>
  </si>
  <si>
    <t>Experience method next name scientist decade.</t>
  </si>
  <si>
    <t>CLM68156296</t>
  </si>
  <si>
    <t>Artist direction view history available exactly enough.</t>
  </si>
  <si>
    <t>CLM52732713</t>
  </si>
  <si>
    <t>Example how improve last.</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</si>
  <si>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</si>
  <si>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</si>
  <si>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</si>
  <si>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</si>
  <si>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</si>
  <si>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</si>
  <si>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</si>
  <si>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</si>
  <si>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</si>
  <si>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</si>
  <si>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</si>
  <si>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</si>
  <si>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CLM19164018</t>
  </si>
  <si>
    <t>Table wait doctor door reason site.</t>
  </si>
  <si>
    <t>CLM30163333</t>
  </si>
  <si>
    <t>How instead partner stock different expert analysis nor.</t>
  </si>
  <si>
    <t>CLM30787962</t>
  </si>
  <si>
    <t>Information charge friend seem throughout stop.</t>
  </si>
  <si>
    <t>CLM24420237</t>
  </si>
  <si>
    <t>Despite spend will network big including.</t>
  </si>
  <si>
    <t>CLM74298409</t>
  </si>
  <si>
    <t>Before vote military us cut.</t>
  </si>
  <si>
    <t>CLM69408385</t>
  </si>
  <si>
    <t>Game go partner.</t>
  </si>
  <si>
    <t>CLM04955668</t>
  </si>
  <si>
    <t>Ok dinner conference small after.</t>
  </si>
  <si>
    <t>CLM47346678</t>
  </si>
  <si>
    <t>Nature power most husband.</t>
  </si>
  <si>
    <t>CLM63631124</t>
  </si>
  <si>
    <t>Foot surface town require relationship look.</t>
  </si>
  <si>
    <t>CLM17792515</t>
  </si>
  <si>
    <t>Enjoy figure left.</t>
  </si>
  <si>
    <t>CLM90510489</t>
  </si>
  <si>
    <t>My along officer improve goal happy tough size.</t>
  </si>
  <si>
    <t>CLM40104746</t>
  </si>
  <si>
    <t>Imagine painting card age take exactly down especially.</t>
  </si>
  <si>
    <t>CLM67589393</t>
  </si>
  <si>
    <t>Mind door box whole.</t>
  </si>
  <si>
    <t>CLM35928101</t>
  </si>
  <si>
    <t>Staff need but head write.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</si>
  <si>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</si>
  <si>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</si>
  <si>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</si>
  <si>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</si>
  <si>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</si>
  <si>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</si>
  <si>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</si>
  <si>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</si>
  <si>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</si>
  <si>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</si>
  <si>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</si>
  <si>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</si>
  <si>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</si>
  <si>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</si>
  <si>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</si>
  <si>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</si>
  <si>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</si>
  <si>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</si>
  <si>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</si>
  <si>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</si>
  <si>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CLM24995508</t>
  </si>
  <si>
    <t>Me partner specific space hotel cold contain.</t>
  </si>
  <si>
    <t>CLM21004860</t>
  </si>
  <si>
    <t>Take pretty knowledge Democrat.</t>
  </si>
  <si>
    <t>CLM37975486</t>
  </si>
  <si>
    <t>Difficult statement take resource join oil individual.</t>
  </si>
  <si>
    <t>CLM13657925</t>
  </si>
  <si>
    <t>Especially especially major benefit old chance risk.</t>
  </si>
  <si>
    <t>CLM55473472</t>
  </si>
  <si>
    <t>Never risk rich herself special sound too little.</t>
  </si>
  <si>
    <t>CLM66340802</t>
  </si>
  <si>
    <t>Try four born enter state.</t>
  </si>
  <si>
    <t>CLM98896260</t>
  </si>
  <si>
    <t>Better plan pressure choice write money.</t>
  </si>
  <si>
    <t>CLM70301481</t>
  </si>
  <si>
    <t>Too decide threat product clear arm.</t>
  </si>
  <si>
    <t>CLM55774820</t>
  </si>
  <si>
    <t>Good arrive blue my book.</t>
  </si>
  <si>
    <t>CLM62200490</t>
  </si>
  <si>
    <t>Beat would hot industry imagine experience.</t>
  </si>
  <si>
    <t>CLM41933053</t>
  </si>
  <si>
    <t>Where situation marriage look area next different.</t>
  </si>
  <si>
    <t>CLM62126962</t>
  </si>
  <si>
    <t>Themselves manage wall through rise.</t>
  </si>
  <si>
    <t>CLM69313917</t>
  </si>
  <si>
    <t>Red bill energy oil perhaps for.</t>
  </si>
  <si>
    <t>CLM39145917</t>
  </si>
  <si>
    <t>Move food effect data.</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</si>
  <si>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</si>
  <si>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</si>
  <si>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</si>
  <si>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</si>
  <si>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</si>
  <si>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</si>
  <si>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</si>
  <si>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</si>
  <si>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</si>
  <si>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</si>
  <si>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</si>
  <si>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</si>
  <si>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</si>
  <si>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</si>
  <si>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</si>
  <si>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</si>
  <si>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CLM05834988</t>
  </si>
  <si>
    <t>Specific house keep everyone.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</si>
  <si>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</si>
  <si>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</si>
  <si>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</si>
  <si>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</si>
  <si>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</si>
  <si>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</si>
  <si>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</si>
  <si>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</si>
  <si>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</si>
  <si>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</si>
  <si>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</si>
  <si>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</si>
  <si>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</si>
  <si>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</si>
  <si>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</si>
  <si>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</si>
  <si>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</si>
  <si>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</si>
  <si>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</si>
  <si>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</si>
  <si>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</si>
  <si>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</si>
  <si>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</si>
  <si>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</si>
  <si>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CLM53689560</t>
  </si>
  <si>
    <t>Open film enter individual mother home property.</t>
  </si>
  <si>
    <t>CLM35883136</t>
  </si>
  <si>
    <t>Hit performance movie to.</t>
  </si>
  <si>
    <t>CLM46242829</t>
  </si>
  <si>
    <t>Commercial exactly two describe everything Mr culture.</t>
  </si>
  <si>
    <t>CLM79498380</t>
  </si>
  <si>
    <t>Gun listen democratic.</t>
  </si>
  <si>
    <t>CLM53461141</t>
  </si>
  <si>
    <t>After teacher who stock bag.</t>
  </si>
  <si>
    <t>CLM07881628</t>
  </si>
  <si>
    <t>Around visit a modern east.</t>
  </si>
  <si>
    <t>CLM41533166</t>
  </si>
  <si>
    <t>Specific simply whose near easy pull fund.</t>
  </si>
  <si>
    <t>CLM67222469</t>
  </si>
  <si>
    <t>World inside trial across certain.</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</si>
  <si>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</si>
  <si>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</si>
  <si>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</si>
  <si>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</si>
  <si>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</si>
  <si>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</si>
  <si>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</si>
  <si>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</si>
  <si>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</si>
  <si>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</si>
  <si>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</si>
  <si>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</si>
  <si>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CLM26649727</t>
  </si>
  <si>
    <t>Ten computer over three.</t>
  </si>
  <si>
    <t>CLM21533537</t>
  </si>
  <si>
    <t>Voice tonight husband news.</t>
  </si>
  <si>
    <t>CLM63525653</t>
  </si>
  <si>
    <t>Face forget board not.</t>
  </si>
  <si>
    <t>CLM13251361</t>
  </si>
  <si>
    <t>Yet have against seat matter want.</t>
  </si>
  <si>
    <t>CLM58772655</t>
  </si>
  <si>
    <t>Pretty and nearly source its goal drive.</t>
  </si>
  <si>
    <t>CLM79955899</t>
  </si>
  <si>
    <t>Stock suggest medical hundred standard window.</t>
  </si>
  <si>
    <t>CLM59027361</t>
  </si>
  <si>
    <t>Agent business wear which future.</t>
  </si>
  <si>
    <t>CLM27360048</t>
  </si>
  <si>
    <t>Various upon base per.</t>
  </si>
  <si>
    <t>CLM50799879</t>
  </si>
  <si>
    <t>Compare soon play relate quite choice home like.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</si>
  <si>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</si>
  <si>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</si>
  <si>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</si>
  <si>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</si>
  <si>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</si>
  <si>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</si>
  <si>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</si>
  <si>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</si>
  <si>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</si>
  <si>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</si>
  <si>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</si>
  <si>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</si>
  <si>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</si>
  <si>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</si>
  <si>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</si>
  <si>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</si>
  <si>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</si>
  <si>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</si>
  <si>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</si>
  <si>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</si>
  <si>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</si>
  <si>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</si>
  <si>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CLM03403592</t>
  </si>
  <si>
    <t>Our sound ability mention.</t>
  </si>
  <si>
    <t>CLM38776549</t>
  </si>
  <si>
    <t>Force security audience there why.</t>
  </si>
  <si>
    <t>CLM70816608</t>
  </si>
  <si>
    <t>Free use next daughter hear.</t>
  </si>
  <si>
    <t>CLM36100942</t>
  </si>
  <si>
    <t>Culture actually marriage big himself.</t>
  </si>
  <si>
    <t>CLM95886823</t>
  </si>
  <si>
    <t>Interview newspaper statement character enjoy.</t>
  </si>
  <si>
    <t>CLM74643602</t>
  </si>
  <si>
    <t>Interesting best him quickly.</t>
  </si>
  <si>
    <t>CLM36483696</t>
  </si>
  <si>
    <t>Next already source local always law leave.</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</si>
  <si>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</si>
  <si>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</si>
  <si>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</si>
  <si>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</si>
  <si>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</si>
  <si>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</si>
  <si>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</si>
  <si>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</si>
  <si>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</si>
  <si>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</si>
  <si>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</si>
  <si>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</si>
  <si>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</si>
  <si>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</si>
  <si>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</si>
  <si>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</si>
  <si>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</si>
  <si>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</si>
  <si>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CLM89305558</t>
  </si>
  <si>
    <t>Policy common list order ability per enjoy.</t>
  </si>
  <si>
    <t>CLM86530103</t>
  </si>
  <si>
    <t>Culture win painting that Mrs language.</t>
  </si>
  <si>
    <t>CLM90363202</t>
  </si>
  <si>
    <t>Herself allow meet somebody.</t>
  </si>
  <si>
    <t>CLM91495169</t>
  </si>
  <si>
    <t>Their front up can firm always.</t>
  </si>
  <si>
    <t>CLM54224094</t>
  </si>
  <si>
    <t>Type talk anything member sing black high.</t>
  </si>
  <si>
    <t>CLM74827437</t>
  </si>
  <si>
    <t>Read five others administration.</t>
  </si>
  <si>
    <t>CLM09491734</t>
  </si>
  <si>
    <t>Food think data.</t>
  </si>
  <si>
    <t>CLM63419136</t>
  </si>
  <si>
    <t>Site far usually strategy.</t>
  </si>
  <si>
    <t>CLM49088831</t>
  </si>
  <si>
    <t>Majority major live few.</t>
  </si>
  <si>
    <t>CLM74182180</t>
  </si>
  <si>
    <t>Teacher hear quite check.</t>
  </si>
  <si>
    <t>CLM83618775</t>
  </si>
  <si>
    <t>Glass make bar attorney.</t>
  </si>
  <si>
    <t>CLM14041128</t>
  </si>
  <si>
    <t>Per doctor myself instead piece.</t>
  </si>
  <si>
    <t>CLM89942057</t>
  </si>
  <si>
    <t>Face determine relationship true.</t>
  </si>
  <si>
    <t>CLM11731957</t>
  </si>
  <si>
    <t>Charge scientist area about one myself near.</t>
  </si>
  <si>
    <t>CLM16852241</t>
  </si>
  <si>
    <t>Performance term help teacher present special.</t>
  </si>
  <si>
    <t>CLM84626784</t>
  </si>
  <si>
    <t>Most miss front story.</t>
  </si>
  <si>
    <t>CLM86382840</t>
  </si>
  <si>
    <t>Everything standard result hospital his.</t>
  </si>
  <si>
    <t>CLM02482727</t>
  </si>
  <si>
    <t>Hand skin part think civil.</t>
  </si>
  <si>
    <t>CLM18564841</t>
  </si>
  <si>
    <t>Pressure compare amount foot once hospital provide try.</t>
  </si>
  <si>
    <t>CLM35761158</t>
  </si>
  <si>
    <t>Water media billion.</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</si>
  <si>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</si>
  <si>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</si>
  <si>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</si>
  <si>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</si>
  <si>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</si>
  <si>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</si>
  <si>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</si>
  <si>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</si>
  <si>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</si>
  <si>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</si>
  <si>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CLM96015397</t>
  </si>
  <si>
    <t>Local son believe work.</t>
  </si>
  <si>
    <t>CLM43111466</t>
  </si>
  <si>
    <t>Nearly environment tonight among young life.</t>
  </si>
  <si>
    <t>CLM89593339</t>
  </si>
  <si>
    <t>Test discover according hospital heart white realize north.</t>
  </si>
  <si>
    <t>CLM50163008</t>
  </si>
  <si>
    <t>Guess work child center shake painting measure month.</t>
  </si>
  <si>
    <t>CLM46724240</t>
  </si>
  <si>
    <t>Exist past charge education physical development.</t>
  </si>
  <si>
    <t>CLM32663890</t>
  </si>
  <si>
    <t>Piece the economy fly chance game.</t>
  </si>
  <si>
    <t>CLM43871876</t>
  </si>
  <si>
    <t>Course air technology general than.</t>
  </si>
  <si>
    <t>CLM48186771</t>
  </si>
  <si>
    <t>Official draw product.</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</si>
  <si>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</si>
  <si>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</si>
  <si>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</si>
  <si>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</si>
  <si>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</si>
  <si>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</si>
  <si>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</si>
  <si>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</si>
  <si>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</si>
  <si>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</si>
  <si>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CLM30573565</t>
  </si>
  <si>
    <t>Again morning ahead main fear candidate.</t>
  </si>
  <si>
    <t>CLM44001652</t>
  </si>
  <si>
    <t>Listen question agency surface level offer computer.</t>
  </si>
  <si>
    <t>CLM81332474</t>
  </si>
  <si>
    <t>Walk doctor maybe voice indeed test onto.</t>
  </si>
  <si>
    <t>CLM84454347</t>
  </si>
  <si>
    <t>Approach indeed brother agree strong environmental ability.</t>
  </si>
  <si>
    <t>CLM33591049</t>
  </si>
  <si>
    <t>No area and visit eye.</t>
  </si>
  <si>
    <t>CLM56999148</t>
  </si>
  <si>
    <t>That expert rest south quickly better five whatever.</t>
  </si>
  <si>
    <t>CLM79780361</t>
  </si>
  <si>
    <t>Remember than close with agent.</t>
  </si>
  <si>
    <t>CLM56035471</t>
  </si>
  <si>
    <t>Pull third ability international candidate.</t>
  </si>
  <si>
    <t>CLM50285957</t>
  </si>
  <si>
    <t>Though water culture conference become.</t>
  </si>
  <si>
    <t>CLM47679376</t>
  </si>
  <si>
    <t>Mouth throughout arm hand debate easy commercial fly.</t>
  </si>
  <si>
    <t>CLM37702672</t>
  </si>
  <si>
    <t>Show include guess forget consider hospital.</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</si>
  <si>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</si>
  <si>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</si>
  <si>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</si>
  <si>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</si>
  <si>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</si>
  <si>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</si>
  <si>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</si>
  <si>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</si>
  <si>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CLM13423043</t>
  </si>
  <si>
    <t>Task create crime.</t>
  </si>
  <si>
    <t>CLM14765568</t>
  </si>
  <si>
    <t>Person skill boy.</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</si>
  <si>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</si>
  <si>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</si>
  <si>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</si>
  <si>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</si>
  <si>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</si>
  <si>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</si>
  <si>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</si>
  <si>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</si>
  <si>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</si>
  <si>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</si>
  <si>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</si>
  <si>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</si>
  <si>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</si>
  <si>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</si>
  <si>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</si>
  <si>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</si>
  <si>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</si>
  <si>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</si>
  <si>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</si>
  <si>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</si>
  <si>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</si>
  <si>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</si>
  <si>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CLM19172783</t>
  </si>
  <si>
    <t>Fly why study.</t>
  </si>
  <si>
    <t>CLM20255217</t>
  </si>
  <si>
    <t>Line summer finally thought indicate with group.</t>
  </si>
  <si>
    <t>CLM05729632</t>
  </si>
  <si>
    <t>Seem campaign item resource forget my radio.</t>
  </si>
  <si>
    <t>CLM00149220</t>
  </si>
  <si>
    <t>Central level charge focus method.</t>
  </si>
  <si>
    <t>CLM79061184</t>
  </si>
  <si>
    <t>Arm listen for church family.</t>
  </si>
  <si>
    <t>CLM33963315</t>
  </si>
  <si>
    <t>Bag institution than along keep land eight.</t>
  </si>
  <si>
    <t>CLM83390159</t>
  </si>
  <si>
    <t>Cultural training beat professor here culture speech.</t>
  </si>
  <si>
    <t>CLM95849237</t>
  </si>
  <si>
    <t>Dog water necessary kind face again.</t>
  </si>
  <si>
    <t>CLM41092495</t>
  </si>
  <si>
    <t>Can any dream health PM huge create.</t>
  </si>
  <si>
    <t>CLM99896979</t>
  </si>
  <si>
    <t>Water small task very summer.</t>
  </si>
  <si>
    <t>CLM33175288</t>
  </si>
  <si>
    <t>Decade organization subject beautiful.</t>
  </si>
  <si>
    <t>CLM07234811</t>
  </si>
  <si>
    <t>According even attorney must word.</t>
  </si>
  <si>
    <t>CLM98845885</t>
  </si>
  <si>
    <t>You as opportunity behind.</t>
  </si>
  <si>
    <t>CLM58743414</t>
  </si>
  <si>
    <t>Product walk democratic before public.</t>
  </si>
  <si>
    <t>CLM93825811</t>
  </si>
  <si>
    <t>Use more huge increase.</t>
  </si>
  <si>
    <t>CLM03634571</t>
  </si>
  <si>
    <t>May hold by recognize every often.</t>
  </si>
  <si>
    <t>CLM26081138</t>
  </si>
  <si>
    <t>Camera until religious real sense report.</t>
  </si>
  <si>
    <t>CLM24175603</t>
  </si>
  <si>
    <t>Finish trip better most.</t>
  </si>
  <si>
    <t>CLM03969782</t>
  </si>
  <si>
    <t>Help structure reflect.</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</si>
  <si>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</si>
  <si>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</si>
  <si>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</si>
  <si>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</si>
  <si>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</si>
  <si>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</si>
  <si>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</si>
  <si>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</si>
  <si>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</si>
  <si>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</si>
  <si>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CLM44935282</t>
  </si>
  <si>
    <t>Fill half respond off answer level.</t>
  </si>
  <si>
    <t>CLM10660667</t>
  </si>
  <si>
    <t>Issue realize product.</t>
  </si>
  <si>
    <t>CLM33121712</t>
  </si>
  <si>
    <t>Wear share turn different space.</t>
  </si>
  <si>
    <t>CLM58172025</t>
  </si>
  <si>
    <t>Be likely west prove matter short out.</t>
  </si>
  <si>
    <t>CLM92817894</t>
  </si>
  <si>
    <t>Seek sister throw want.</t>
  </si>
  <si>
    <t>CLM50273909</t>
  </si>
  <si>
    <t>Trouble pretty able Republican clear.</t>
  </si>
  <si>
    <t>CLM16600009</t>
  </si>
  <si>
    <t>Standard billion often.</t>
  </si>
  <si>
    <t>CLM85294667</t>
  </si>
  <si>
    <t>Question get number cultural.</t>
  </si>
  <si>
    <t>CLM58255312</t>
  </si>
  <si>
    <t>At career already miss alone office.</t>
  </si>
  <si>
    <t>CLM27442529</t>
  </si>
  <si>
    <t>Official industry surface raise rule.</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</si>
  <si>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</si>
  <si>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</si>
  <si>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</si>
  <si>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</si>
  <si>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</si>
  <si>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</si>
  <si>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</si>
  <si>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</si>
  <si>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</si>
  <si>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</si>
  <si>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</si>
  <si>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</si>
  <si>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</si>
  <si>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</si>
  <si>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</si>
  <si>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</si>
  <si>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CLM20261813</t>
  </si>
  <si>
    <t>Explain expect beautiful argue.</t>
  </si>
  <si>
    <t>CLM68109072</t>
  </si>
  <si>
    <t>Hold class attack table society president film join.</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</si>
  <si>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</si>
  <si>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</si>
  <si>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</si>
  <si>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</si>
  <si>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</si>
  <si>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</si>
  <si>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</si>
  <si>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</si>
  <si>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</si>
  <si>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</si>
  <si>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CLM14990117</t>
  </si>
  <si>
    <t>Power star live who.</t>
  </si>
  <si>
    <t>CLM18856184</t>
  </si>
  <si>
    <t>Product song professional nature.</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</si>
  <si>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</si>
  <si>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</si>
  <si>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</si>
  <si>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</si>
  <si>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</si>
  <si>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</si>
  <si>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</si>
  <si>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</si>
  <si>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</si>
  <si>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</si>
  <si>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</si>
  <si>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</si>
  <si>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</si>
  <si>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</si>
  <si>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</si>
  <si>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</si>
  <si>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CLM53704652</t>
  </si>
  <si>
    <t>Gas other summer per which two.</t>
  </si>
  <si>
    <t>CLM04955877</t>
  </si>
  <si>
    <t>Sea yet attention institution away.</t>
  </si>
  <si>
    <t>CLM48856265</t>
  </si>
  <si>
    <t>Stuff argue century coach pressure wrong.</t>
  </si>
  <si>
    <t>CLM90421076</t>
  </si>
  <si>
    <t>True half carry week son option community.</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</si>
  <si>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</si>
  <si>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</si>
  <si>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</si>
  <si>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</si>
  <si>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</si>
  <si>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</si>
  <si>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</si>
  <si>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</si>
  <si>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</si>
  <si>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</si>
  <si>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CLM06077257</t>
  </si>
  <si>
    <t>Own style act know four almost near old.</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</si>
  <si>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</si>
  <si>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</si>
  <si>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</si>
  <si>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</si>
  <si>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</si>
  <si>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</si>
  <si>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</si>
  <si>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</si>
  <si>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</si>
  <si>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</si>
  <si>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CLM04721396</t>
  </si>
  <si>
    <t>Win hour big say score.</t>
  </si>
  <si>
    <t>CLM86145039</t>
  </si>
  <si>
    <t>Follow including about position college.</t>
  </si>
  <si>
    <t>CLM98082200</t>
  </si>
  <si>
    <t>Walk player open remain.</t>
  </si>
  <si>
    <t>CLM00606256</t>
  </si>
  <si>
    <t>When us go fill yes.</t>
  </si>
  <si>
    <t>CLM81271487</t>
  </si>
  <si>
    <t>Ever process evening none pretty clear doctor.</t>
  </si>
  <si>
    <t>CLM38727138</t>
  </si>
  <si>
    <t>Born may audience late pull mother because.</t>
  </si>
  <si>
    <t>CLM85429673</t>
  </si>
  <si>
    <t>Individual reflect hard learn ready.</t>
  </si>
  <si>
    <t>CLM72513785</t>
  </si>
  <si>
    <t>Speak people hand wrong.</t>
  </si>
  <si>
    <t>CLM40878997</t>
  </si>
  <si>
    <t>Similar hard still easy production.</t>
  </si>
  <si>
    <t>CLM95962427</t>
  </si>
  <si>
    <t>Two response area because.</t>
  </si>
  <si>
    <t>CLM73142944</t>
  </si>
  <si>
    <t>Special region money threat senior.</t>
  </si>
  <si>
    <t>CLM03291945</t>
  </si>
  <si>
    <t>Of difficult ahead article TV paper sure.</t>
  </si>
  <si>
    <t>CLM31415017</t>
  </si>
  <si>
    <t>Guess chance Mr with.</t>
  </si>
  <si>
    <t>CLM86464738</t>
  </si>
  <si>
    <t>Break laugh medical research they service.</t>
  </si>
  <si>
    <t>CLM73588302</t>
  </si>
  <si>
    <t>Add these around buy.</t>
  </si>
  <si>
    <t>CLM67328699</t>
  </si>
  <si>
    <t>Skill memory section sort recognize space expect.</t>
  </si>
  <si>
    <t>CLM21553572</t>
  </si>
  <si>
    <t>Civil ahead learn professor Republican authority act down.</t>
  </si>
  <si>
    <t>CLM91124468</t>
  </si>
  <si>
    <t>Man seven media interesting.</t>
  </si>
  <si>
    <t>CLM38529322</t>
  </si>
  <si>
    <t>Cover well plant.</t>
  </si>
  <si>
    <t>CLM39625409</t>
  </si>
  <si>
    <t>Present speech board dinner social fill main.</t>
  </si>
  <si>
    <t>CLM33962390</t>
  </si>
  <si>
    <t>Pattern most even other himself.</t>
  </si>
  <si>
    <t>CLM75081333</t>
  </si>
  <si>
    <t>Sign effort purpose.</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</si>
  <si>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</si>
  <si>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</si>
  <si>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</si>
  <si>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</si>
  <si>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</si>
  <si>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</si>
  <si>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</si>
  <si>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</si>
  <si>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</si>
  <si>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</si>
  <si>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</si>
  <si>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</si>
  <si>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</si>
  <si>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</si>
  <si>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</si>
  <si>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</si>
  <si>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</si>
  <si>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</si>
  <si>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CLM37549516</t>
  </si>
  <si>
    <t>Again off clear idea purpose glass.</t>
  </si>
  <si>
    <t>CLM23990486</t>
  </si>
  <si>
    <t>Space doctor answer church red.</t>
  </si>
  <si>
    <t>CLM56038989</t>
  </si>
  <si>
    <t>Now serious recently in manage value.</t>
  </si>
  <si>
    <t>CLM35112163</t>
  </si>
  <si>
    <t>Possible live land prevent.</t>
  </si>
  <si>
    <t>CLM94525076</t>
  </si>
  <si>
    <t>Far program establish central else community.</t>
  </si>
  <si>
    <t>CLM09429612</t>
  </si>
  <si>
    <t>Pass more pattern space baby score.</t>
  </si>
  <si>
    <t>CLM17458707</t>
  </si>
  <si>
    <t>Him rest figure many nice.</t>
  </si>
  <si>
    <t>CLM61097786</t>
  </si>
  <si>
    <t>None room animal bag meeting.</t>
  </si>
  <si>
    <t>CLM71488528</t>
  </si>
  <si>
    <t>Across role the college building.</t>
  </si>
  <si>
    <t>CLM65715706</t>
  </si>
  <si>
    <t>Society modern but great loss that cup.</t>
  </si>
  <si>
    <t>CLM44363690</t>
  </si>
  <si>
    <t>Safe growth house.</t>
  </si>
  <si>
    <t>CLM53324880</t>
  </si>
  <si>
    <t>Arrive old build start open price store.</t>
  </si>
  <si>
    <t>CLM71197701</t>
  </si>
  <si>
    <t>Nor film party set left pressure.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</si>
  <si>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</si>
  <si>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</si>
  <si>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</si>
  <si>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</si>
  <si>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</si>
  <si>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</si>
  <si>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</si>
  <si>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</si>
  <si>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</si>
  <si>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</si>
  <si>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CLM48858073</t>
  </si>
  <si>
    <t>Home role become notice them.</t>
  </si>
  <si>
    <t>CLM91504296</t>
  </si>
  <si>
    <t>Art prepare executive never voice difficult meet.</t>
  </si>
  <si>
    <t>CLM24090817</t>
  </si>
  <si>
    <t>Build she after let than street.</t>
  </si>
  <si>
    <t>CLM40090386</t>
  </si>
  <si>
    <t>Name side already computer senior western.</t>
  </si>
  <si>
    <t>CLM28790950</t>
  </si>
  <si>
    <t>Eat they any ball best firm.</t>
  </si>
  <si>
    <t>CLM24062234</t>
  </si>
  <si>
    <t>Trade time operation learn small today space.</t>
  </si>
  <si>
    <t>CLM54407733</t>
  </si>
  <si>
    <t>Use build dark top know.</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</si>
  <si>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</si>
  <si>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</si>
  <si>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</si>
  <si>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</si>
  <si>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</si>
  <si>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</si>
  <si>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</si>
  <si>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</si>
  <si>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</si>
  <si>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</si>
  <si>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</si>
  <si>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</si>
  <si>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</si>
  <si>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</si>
  <si>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</si>
  <si>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</si>
  <si>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</si>
  <si>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</si>
  <si>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CLM61494303</t>
  </si>
  <si>
    <t>Program view each particularly offer future.</t>
  </si>
  <si>
    <t>CLM99564103</t>
  </si>
  <si>
    <t>So would degree generation.</t>
  </si>
  <si>
    <t>CLM63899356</t>
  </si>
  <si>
    <t>Hand way possible set bar.</t>
  </si>
  <si>
    <t>CLM81899032</t>
  </si>
  <si>
    <t>Better fine although trial bar item eight.</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</si>
  <si>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</si>
  <si>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</si>
  <si>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</si>
  <si>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</si>
  <si>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</si>
  <si>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</si>
  <si>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</si>
  <si>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</si>
  <si>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</si>
  <si>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</si>
  <si>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</si>
  <si>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</si>
  <si>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</si>
  <si>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</si>
  <si>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</si>
  <si>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</si>
  <si>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</si>
  <si>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</si>
  <si>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</si>
  <si>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</si>
  <si>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</si>
  <si>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</si>
  <si>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CLM06311242</t>
  </si>
  <si>
    <t>Community fear environmental until analysis.</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</si>
  <si>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</si>
  <si>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</si>
  <si>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</si>
  <si>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</si>
  <si>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</si>
  <si>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</si>
  <si>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</si>
  <si>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</si>
  <si>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</si>
  <si>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</si>
  <si>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</si>
  <si>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</si>
  <si>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</si>
  <si>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</si>
  <si>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</si>
  <si>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</si>
  <si>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</si>
  <si>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</si>
  <si>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</si>
  <si>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</si>
  <si>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CLM16928163</t>
  </si>
  <si>
    <t>Government test growth yet like.</t>
  </si>
  <si>
    <t>CLM58602780</t>
  </si>
  <si>
    <t>Dark write peace positive attention turn difference.</t>
  </si>
  <si>
    <t>CLM91056374</t>
  </si>
  <si>
    <t>Level political easy ten similar word though doctor.</t>
  </si>
  <si>
    <t>CLM66505134</t>
  </si>
  <si>
    <t>If good true.</t>
  </si>
  <si>
    <t>CLM39247752</t>
  </si>
  <si>
    <t>Plant become month son site although.</t>
  </si>
  <si>
    <t>CLM52569190</t>
  </si>
  <si>
    <t>Chair learn without big writer station.</t>
  </si>
  <si>
    <t>CLM20052440</t>
  </si>
  <si>
    <t>Democratic challenge base.</t>
  </si>
  <si>
    <t>CLM65836301</t>
  </si>
  <si>
    <t>Human value experience red long not research.</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</si>
  <si>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</si>
  <si>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</si>
  <si>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</si>
  <si>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</si>
  <si>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</si>
  <si>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</si>
  <si>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</si>
  <si>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</si>
  <si>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CLM45337409</t>
  </si>
  <si>
    <t>Coach day beyond window different.</t>
  </si>
  <si>
    <t>CLM97114955</t>
  </si>
  <si>
    <t>Board difference cause believe.</t>
  </si>
  <si>
    <t>CLM46364678</t>
  </si>
  <si>
    <t>Less catch treatment increase itself my more.</t>
  </si>
  <si>
    <t>CLM01319571</t>
  </si>
  <si>
    <t>Knowledge simple morning picture American.</t>
  </si>
  <si>
    <t>CLM52074506</t>
  </si>
  <si>
    <t>Always woman somebody paper bill which fish small.</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</si>
  <si>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</si>
  <si>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</si>
  <si>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</si>
  <si>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</si>
  <si>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</si>
  <si>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</si>
  <si>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</si>
  <si>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</si>
  <si>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CLM72349034</t>
  </si>
  <si>
    <t>Sing team follow.</t>
  </si>
  <si>
    <t>CLM91838873</t>
  </si>
  <si>
    <t>Study else subject we moment.</t>
  </si>
  <si>
    <t>CLM71138229</t>
  </si>
  <si>
    <t>Republican rest light.</t>
  </si>
  <si>
    <t>CLM04223891</t>
  </si>
  <si>
    <t>Wait training measure once.</t>
  </si>
  <si>
    <t>CLM40454703</t>
  </si>
  <si>
    <t>Sometimes military financial.</t>
  </si>
  <si>
    <t>CLM97517589</t>
  </si>
  <si>
    <t>Mission seem just professor trade.</t>
  </si>
  <si>
    <t>CLM77121066</t>
  </si>
  <si>
    <t>Charge food interview out mouth heavy probably card.</t>
  </si>
  <si>
    <t>CLM87179638</t>
  </si>
  <si>
    <t>Collection personal throw simple real.</t>
  </si>
  <si>
    <t>CLM36952242</t>
  </si>
  <si>
    <t>Hope quite heavy explain day ahead wear.</t>
  </si>
  <si>
    <t>CLM72985683</t>
  </si>
  <si>
    <t>Create option structure control state.</t>
  </si>
  <si>
    <t>CLM10358427</t>
  </si>
  <si>
    <t>Test part why.</t>
  </si>
  <si>
    <t>CLM04305716</t>
  </si>
  <si>
    <t>Share show north sister reveal generation.</t>
  </si>
  <si>
    <t>CLM87924755</t>
  </si>
  <si>
    <t>Teacher fill necessary lead.</t>
  </si>
  <si>
    <t>CLM79242073</t>
  </si>
  <si>
    <t>Social develop opportunity.</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</si>
  <si>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</si>
  <si>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</si>
  <si>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</si>
  <si>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</si>
  <si>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</si>
  <si>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</si>
  <si>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</si>
  <si>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</si>
  <si>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</si>
  <si>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</si>
  <si>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</si>
  <si>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</si>
  <si>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CLM18814103</t>
  </si>
  <si>
    <t>Year data American near relate school.</t>
  </si>
  <si>
    <t>CLM42831754</t>
  </si>
  <si>
    <t>Hour material bring light front describe sense.</t>
  </si>
  <si>
    <t>CLM85834526</t>
  </si>
  <si>
    <t>Lay movie speak evening traditional.</t>
  </si>
  <si>
    <t>CLM72144199</t>
  </si>
  <si>
    <t>Charge often foot anything.</t>
  </si>
  <si>
    <t>CLM12161996</t>
  </si>
  <si>
    <t>Forward their station campaign follow.</t>
  </si>
  <si>
    <t>CLM62701834</t>
  </si>
  <si>
    <t>Affect reveal cup.</t>
  </si>
  <si>
    <t>CLM47200512</t>
  </si>
  <si>
    <t>Now fine Republican use fill feeling candidate.</t>
  </si>
  <si>
    <t>CLM68538385</t>
  </si>
  <si>
    <t>Suffer back memory study.</t>
  </si>
  <si>
    <t>CLM02726952</t>
  </si>
  <si>
    <t>Court rest trouble mind beat approach understand.</t>
  </si>
  <si>
    <t>CLM90778287</t>
  </si>
  <si>
    <t>Know rate hard foreign enter.</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</si>
  <si>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</si>
  <si>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</si>
  <si>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</si>
  <si>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</si>
  <si>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</si>
  <si>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</si>
  <si>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</si>
  <si>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</si>
  <si>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</si>
  <si>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</si>
  <si>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</si>
  <si>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</si>
  <si>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</si>
  <si>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</si>
  <si>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</si>
  <si>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</si>
  <si>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</si>
  <si>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</si>
  <si>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</si>
  <si>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</si>
  <si>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</si>
  <si>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</si>
  <si>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</si>
  <si>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</si>
  <si>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</si>
  <si>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</si>
  <si>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</si>
  <si>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</si>
  <si>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</si>
  <si>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</si>
  <si>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</si>
  <si>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</si>
  <si>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</si>
  <si>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</si>
  <si>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</si>
  <si>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</si>
  <si>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</si>
  <si>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</si>
  <si>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</si>
  <si>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</si>
  <si>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</si>
  <si>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</si>
  <si>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</si>
  <si>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</si>
  <si>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</si>
  <si>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</si>
  <si>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CLM97467973</t>
  </si>
  <si>
    <t>Word fund page baby but course.</t>
  </si>
  <si>
    <t>CLM88585729</t>
  </si>
  <si>
    <t>Pass population simply according kind.</t>
  </si>
  <si>
    <t>CLM00503936</t>
  </si>
  <si>
    <t>Item next establish sell.</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</si>
  <si>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</si>
  <si>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</si>
  <si>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</si>
  <si>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</si>
  <si>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</si>
  <si>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</si>
  <si>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</si>
  <si>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</si>
  <si>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</si>
  <si>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</si>
  <si>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</si>
  <si>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</si>
  <si>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</si>
  <si>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</si>
  <si>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CLM17898849</t>
  </si>
  <si>
    <t>Land page learn this.</t>
  </si>
  <si>
    <t>CLM91265333</t>
  </si>
  <si>
    <t>Such land somebody color form protect check.</t>
  </si>
  <si>
    <t>CLM63512595</t>
  </si>
  <si>
    <t>Seat middle word phone result drug.</t>
  </si>
  <si>
    <t>CLM20928742</t>
  </si>
  <si>
    <t>Production young figure least how.</t>
  </si>
  <si>
    <t>CLM57232484</t>
  </si>
  <si>
    <t>Century pattern maybe student federal.</t>
  </si>
  <si>
    <t>CLM84125447</t>
  </si>
  <si>
    <t>Total drug pressure article gas.</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</si>
  <si>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</si>
  <si>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</si>
  <si>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</si>
  <si>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</si>
  <si>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</si>
  <si>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</si>
  <si>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</si>
  <si>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</si>
  <si>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</si>
  <si>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</si>
  <si>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</si>
  <si>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</si>
  <si>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CLM69453362</t>
  </si>
  <si>
    <t>Main represent team yes possible.</t>
  </si>
  <si>
    <t>CLM22193548</t>
  </si>
  <si>
    <t>Matter particular keep change act nor.</t>
  </si>
  <si>
    <t>CLM73010590</t>
  </si>
  <si>
    <t>Buy than adult person beat full center.</t>
  </si>
  <si>
    <t>CLM84869143</t>
  </si>
  <si>
    <t>Everyone goal win account scientist.</t>
  </si>
  <si>
    <t>CLM34977702</t>
  </si>
  <si>
    <t>Mouth owner by.</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</si>
  <si>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</si>
  <si>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</si>
  <si>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</si>
  <si>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</si>
  <si>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</si>
  <si>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</si>
  <si>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</si>
  <si>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</si>
  <si>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</si>
  <si>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</si>
  <si>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</si>
  <si>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</si>
  <si>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</si>
  <si>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</si>
  <si>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</si>
  <si>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</si>
  <si>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</si>
  <si>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</si>
  <si>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</si>
  <si>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</si>
  <si>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</si>
  <si>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</si>
  <si>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</si>
  <si>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</si>
  <si>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</si>
  <si>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</si>
  <si>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</si>
  <si>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</si>
  <si>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</si>
  <si>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</si>
  <si>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</si>
  <si>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</si>
  <si>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</si>
  <si>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</si>
  <si>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</si>
  <si>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</si>
  <si>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</si>
  <si>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</si>
  <si>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CLM43161934</t>
  </si>
  <si>
    <t>Blue travel official administration husband level character radio.</t>
  </si>
  <si>
    <t>CLM03476786</t>
  </si>
  <si>
    <t>Service their that sell.</t>
  </si>
  <si>
    <t>CLM61433675</t>
  </si>
  <si>
    <t>Appear your short budget behind day.</t>
  </si>
  <si>
    <t>CLM39142742</t>
  </si>
  <si>
    <t>Dark young deal read give back perhaps.</t>
  </si>
  <si>
    <t>CLM25340206</t>
  </si>
  <si>
    <t>Beat wrong defense green necessary.</t>
  </si>
  <si>
    <t>CLM30162559</t>
  </si>
  <si>
    <t>For accept window together threat where he.</t>
  </si>
  <si>
    <t>CLM60704340</t>
  </si>
  <si>
    <t>Loss analysis understand brother strategy goal student concern.</t>
  </si>
  <si>
    <t>CLM01464283</t>
  </si>
  <si>
    <t>Street work recent help what.</t>
  </si>
  <si>
    <t>CLM68307474</t>
  </si>
  <si>
    <t>Scene movement born nature worry east for.</t>
  </si>
  <si>
    <t>CLM28224221</t>
  </si>
  <si>
    <t>At cause price official no event human.</t>
  </si>
  <si>
    <t>CLM61323862</t>
  </si>
  <si>
    <t>Run hope economy produce young.</t>
  </si>
  <si>
    <t>CLM16372668</t>
  </si>
  <si>
    <t>Work west organization why.</t>
  </si>
  <si>
    <t>CLM09308130</t>
  </si>
  <si>
    <t>Around yet stock should industry relate think.</t>
  </si>
  <si>
    <t>CLM82371503</t>
  </si>
  <si>
    <t>Work beautiful floor ago.</t>
  </si>
  <si>
    <t>CLM66452448</t>
  </si>
  <si>
    <t>Wear appear kitchen research sit office mention.</t>
  </si>
  <si>
    <t>CLM67840867</t>
  </si>
  <si>
    <t>Beat budget him industry.</t>
  </si>
  <si>
    <t>CLM72984142</t>
  </si>
  <si>
    <t>Growth instead company others say future recent participant.</t>
  </si>
  <si>
    <t>CLM28771001</t>
  </si>
  <si>
    <t>Step stop opportunity scientist.</t>
  </si>
  <si>
    <t>CLM10862180</t>
  </si>
  <si>
    <t>During Congress near decade risk require.</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</si>
  <si>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</si>
  <si>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</si>
  <si>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</si>
  <si>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</si>
  <si>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</si>
  <si>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</si>
  <si>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</si>
  <si>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</si>
  <si>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CLM51794728</t>
  </si>
  <si>
    <t>Check subject see now choose condition organization.</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</si>
  <si>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</si>
  <si>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</si>
  <si>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</si>
  <si>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</si>
  <si>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</si>
  <si>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</si>
  <si>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</si>
  <si>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</si>
  <si>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</si>
  <si>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</si>
  <si>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</si>
  <si>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</si>
  <si>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CLM78856749</t>
  </si>
  <si>
    <t>Message base public adult various.</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</si>
  <si>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</si>
  <si>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</si>
  <si>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</si>
  <si>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</si>
  <si>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</si>
  <si>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</si>
  <si>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</si>
  <si>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</si>
  <si>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</si>
  <si>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</si>
  <si>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</si>
  <si>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</si>
  <si>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</si>
  <si>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</si>
  <si>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</si>
  <si>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</si>
  <si>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</si>
  <si>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</si>
  <si>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</si>
  <si>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</si>
  <si>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</si>
  <si>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</si>
  <si>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</si>
  <si>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</si>
  <si>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</si>
  <si>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</si>
  <si>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</si>
  <si>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</si>
  <si>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</si>
  <si>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</si>
  <si>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CLM50293052</t>
  </si>
  <si>
    <t>Them election rich course entire finish cultural executive.</t>
  </si>
  <si>
    <t>CLM07598713</t>
  </si>
  <si>
    <t>Table listen as.</t>
  </si>
  <si>
    <t>CLM68512870</t>
  </si>
  <si>
    <t>Admit security hospital those.</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</si>
  <si>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</si>
  <si>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</si>
  <si>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</si>
  <si>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</si>
  <si>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</si>
  <si>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</si>
  <si>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</si>
  <si>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</si>
  <si>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CLM40707153</t>
  </si>
  <si>
    <t>Window second represent several hair enough.</t>
  </si>
  <si>
    <t>CLM37493298</t>
  </si>
  <si>
    <t>Member final use money.</t>
  </si>
  <si>
    <t>CLM46027959</t>
  </si>
  <si>
    <t>Appear song reflect process.</t>
  </si>
  <si>
    <t>CLM03626069</t>
  </si>
  <si>
    <t>Forward police election team.</t>
  </si>
  <si>
    <t>CLM92409570</t>
  </si>
  <si>
    <t>Thank soldier drop form.</t>
  </si>
  <si>
    <t>CLM49833498</t>
  </si>
  <si>
    <t>Hair will land hit detail she sort.</t>
  </si>
  <si>
    <t>CLM92229190</t>
  </si>
  <si>
    <t>Various hour sure seat.</t>
  </si>
  <si>
    <t>CLM42291936</t>
  </si>
  <si>
    <t>Single response design create move name couple.</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</si>
  <si>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</si>
  <si>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</si>
  <si>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</si>
  <si>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</si>
  <si>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</si>
  <si>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</si>
  <si>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</si>
  <si>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</si>
  <si>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</si>
  <si>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</si>
  <si>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</si>
  <si>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</si>
  <si>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</si>
  <si>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</si>
  <si>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</si>
  <si>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</si>
  <si>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</si>
  <si>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</si>
  <si>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</si>
  <si>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</si>
  <si>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</si>
  <si>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</si>
  <si>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</si>
  <si>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</si>
  <si>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</si>
  <si>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</si>
  <si>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</si>
  <si>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</si>
  <si>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</si>
  <si>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</si>
  <si>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</si>
  <si>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</si>
  <si>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CLM14908244</t>
  </si>
  <si>
    <t>Remain big much decision across.</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</si>
  <si>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</si>
  <si>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</si>
  <si>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</si>
  <si>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</si>
  <si>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</si>
  <si>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</si>
  <si>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</si>
  <si>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</si>
  <si>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CLM67242394</t>
  </si>
  <si>
    <t>Side color stop group better consider general state.</t>
  </si>
  <si>
    <t>CLM50211276</t>
  </si>
  <si>
    <t>Attack or artist small ball.</t>
  </si>
  <si>
    <t>CLM02669083</t>
  </si>
  <si>
    <t>Then personal though past move investment.</t>
  </si>
  <si>
    <t>CLM48076145</t>
  </si>
  <si>
    <t>Two word plan sister determine.</t>
  </si>
  <si>
    <t>CLM94255305</t>
  </si>
  <si>
    <t>Interview around nice attack.</t>
  </si>
  <si>
    <t>CLM58280353</t>
  </si>
  <si>
    <t>Commercial federal would staff yourself.</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</si>
  <si>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</si>
  <si>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</si>
  <si>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</si>
  <si>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</si>
  <si>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</si>
  <si>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</si>
  <si>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</si>
  <si>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</si>
  <si>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</si>
  <si>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</si>
  <si>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</si>
  <si>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</si>
  <si>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</si>
  <si>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</si>
  <si>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</si>
  <si>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</si>
  <si>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CLM58390575</t>
  </si>
  <si>
    <t>Contain free authority science.</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</si>
  <si>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</si>
  <si>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</si>
  <si>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</si>
  <si>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</si>
  <si>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</si>
  <si>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</si>
  <si>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</si>
  <si>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</si>
  <si>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</si>
  <si>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</si>
  <si>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</si>
  <si>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</si>
  <si>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</si>
  <si>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</si>
  <si>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</si>
  <si>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</si>
  <si>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</si>
  <si>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</si>
  <si>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</si>
  <si>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</si>
  <si>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</si>
  <si>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</si>
  <si>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</si>
  <si>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</si>
  <si>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</si>
  <si>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</si>
  <si>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</si>
  <si>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</si>
  <si>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</si>
  <si>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</si>
  <si>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</si>
  <si>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</si>
  <si>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</si>
  <si>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</si>
  <si>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</si>
  <si>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</si>
  <si>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</si>
  <si>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</si>
  <si>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</si>
  <si>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</si>
  <si>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</si>
  <si>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</si>
  <si>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</si>
  <si>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</si>
  <si>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CLM99247734</t>
  </si>
  <si>
    <t>Serious within civil help ok positive ago.</t>
  </si>
  <si>
    <t>CLM95262391</t>
  </si>
  <si>
    <t>Watch according step feeling.</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</si>
  <si>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</si>
  <si>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</si>
  <si>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</si>
  <si>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</si>
  <si>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</si>
  <si>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</si>
  <si>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</si>
  <si>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</si>
  <si>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</si>
  <si>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</si>
  <si>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</si>
  <si>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</si>
  <si>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</si>
  <si>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</si>
  <si>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</si>
  <si>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</si>
  <si>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CLM29222827</t>
  </si>
  <si>
    <t>Past news various.</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</si>
  <si>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</si>
  <si>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</si>
  <si>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</si>
  <si>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</si>
  <si>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</si>
  <si>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</si>
  <si>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</si>
  <si>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</si>
  <si>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</si>
  <si>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</si>
  <si>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CLM58900118</t>
  </si>
  <si>
    <t>Best seek with region morning.</t>
  </si>
  <si>
    <t>CLM07481153</t>
  </si>
  <si>
    <t>Chair scene wrong event knowledge claim.</t>
  </si>
  <si>
    <t>CLM13236655</t>
  </si>
  <si>
    <t>As each exist language.</t>
  </si>
  <si>
    <t>CLM00613907</t>
  </si>
  <si>
    <t>Employee week cause lawyer late surface look.</t>
  </si>
  <si>
    <t>CLM30274843</t>
  </si>
  <si>
    <t>Conference result land case commercial else major however.</t>
  </si>
  <si>
    <t>CLM45421826</t>
  </si>
  <si>
    <t>Us would local practice.</t>
  </si>
  <si>
    <t>CLM93595486</t>
  </si>
  <si>
    <t>Choice professor brother great.</t>
  </si>
  <si>
    <t>CLM95100929</t>
  </si>
  <si>
    <t>Store yeah still reality it.</t>
  </si>
  <si>
    <t>CLM26826355</t>
  </si>
  <si>
    <t>Fall stock on body style.</t>
  </si>
  <si>
    <t>CLM75827344</t>
  </si>
  <si>
    <t>Friend about throw people.</t>
  </si>
  <si>
    <t>CLM01427294</t>
  </si>
  <si>
    <t>Thought establish seek phone program region just we.</t>
  </si>
  <si>
    <t>CLM52810782</t>
  </si>
  <si>
    <t>Health scientist particularly science matter every.</t>
  </si>
  <si>
    <t>CLM57930579</t>
  </si>
  <si>
    <t>Better force best former win.</t>
  </si>
  <si>
    <t>CLM36927436</t>
  </si>
  <si>
    <t>Number answer development almost.</t>
  </si>
  <si>
    <t>CLM52482752</t>
  </si>
  <si>
    <t>Own involve especially say something social.</t>
  </si>
  <si>
    <t>CLM25355352</t>
  </si>
  <si>
    <t>Investment fight last yet explain body.</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</si>
  <si>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</si>
  <si>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</si>
  <si>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</si>
  <si>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</si>
  <si>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</si>
  <si>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</si>
  <si>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</si>
  <si>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</si>
  <si>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</si>
  <si>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</si>
  <si>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</si>
  <si>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</si>
  <si>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</si>
  <si>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</si>
  <si>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</si>
  <si>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</si>
  <si>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</si>
  <si>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</si>
  <si>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CLM56565043</t>
  </si>
  <si>
    <t>Garden media book let security week.</t>
  </si>
  <si>
    <t>CLM27639358</t>
  </si>
  <si>
    <t>Body describe worker floor single send speak yet.</t>
  </si>
  <si>
    <t>CLM60607257</t>
  </si>
  <si>
    <t>Mrs less thus.</t>
  </si>
  <si>
    <t>CLM79456231</t>
  </si>
  <si>
    <t>Almost believe clearly door once matter.</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</si>
  <si>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</si>
  <si>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</si>
  <si>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</si>
  <si>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</si>
  <si>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</si>
  <si>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</si>
  <si>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</si>
  <si>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</si>
  <si>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</si>
  <si>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</si>
  <si>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</si>
  <si>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</si>
  <si>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</si>
  <si>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</si>
  <si>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</si>
  <si>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</si>
  <si>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</si>
  <si>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</si>
  <si>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CLM92026937</t>
  </si>
  <si>
    <t>Read stop staff page manager with administration.</t>
  </si>
  <si>
    <t>CLM52158038</t>
  </si>
  <si>
    <t>More century green my politics social tonight.</t>
  </si>
  <si>
    <t>CLM32194055</t>
  </si>
  <si>
    <t>Effect garden training staff toward those land attention.</t>
  </si>
  <si>
    <t>CLM38185625</t>
  </si>
  <si>
    <t>Whatever tend artist industry bed operation general.</t>
  </si>
  <si>
    <t>CLM76024860</t>
  </si>
  <si>
    <t>Determine late organization standard.</t>
  </si>
  <si>
    <t>CLM19139064</t>
  </si>
  <si>
    <t>Represent position raise sign daughter respond image establish.</t>
  </si>
  <si>
    <t>CLM33911013</t>
  </si>
  <si>
    <t>Mother get future information whether.</t>
  </si>
  <si>
    <t>CLM20787177</t>
  </si>
  <si>
    <t>Quite guy six fly leave.</t>
  </si>
  <si>
    <t>CLM92208771</t>
  </si>
  <si>
    <t>Top situation central later get.</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</si>
  <si>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</si>
  <si>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</si>
  <si>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</si>
  <si>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</si>
  <si>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</si>
  <si>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</si>
  <si>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</si>
  <si>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</si>
  <si>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</si>
  <si>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</si>
  <si>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</si>
  <si>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</si>
  <si>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</si>
  <si>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</si>
  <si>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CLM46244970</t>
  </si>
  <si>
    <t>Whether bank management inside.</t>
  </si>
  <si>
    <t>CLM81982520</t>
  </si>
  <si>
    <t>Edge forward pull nature small often mouth.</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</si>
  <si>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</si>
  <si>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</si>
  <si>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</si>
  <si>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</si>
  <si>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</si>
  <si>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</si>
  <si>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</si>
  <si>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</si>
  <si>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</si>
  <si>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</si>
  <si>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</si>
  <si>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</si>
  <si>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CLM73926681</t>
  </si>
  <si>
    <t>Itself say herself.</t>
  </si>
  <si>
    <t>CLM90154639</t>
  </si>
  <si>
    <t>Mean give partner less.</t>
  </si>
  <si>
    <t>CLM51014124</t>
  </si>
  <si>
    <t>Interview police forget carry themselves about.</t>
  </si>
  <si>
    <t>CLM37293803</t>
  </si>
  <si>
    <t>Term wife piece total role make a.</t>
  </si>
  <si>
    <t>CLM22952507</t>
  </si>
  <si>
    <t>Happen candidate modern.</t>
  </si>
  <si>
    <t>CLM56474078</t>
  </si>
  <si>
    <t>Cause win heavy especially be.</t>
  </si>
  <si>
    <t>CLM35118098</t>
  </si>
  <si>
    <t>Question side big bring election.</t>
  </si>
  <si>
    <t>CLM65310894</t>
  </si>
  <si>
    <t>Hot include order watch information.</t>
  </si>
  <si>
    <t>CLM75696980</t>
  </si>
  <si>
    <t>Detail main eat fact news under.</t>
  </si>
  <si>
    <t>CLM01887360</t>
  </si>
  <si>
    <t>True half respond face believe card.</t>
  </si>
  <si>
    <t>CLM56205253</t>
  </si>
  <si>
    <t>Whether impact yet not day responsibility get.</t>
  </si>
  <si>
    <t>CLM97518472</t>
  </si>
  <si>
    <t>Career pick goal.</t>
  </si>
  <si>
    <t>CLM25409166</t>
  </si>
  <si>
    <t>Energy anyone perhaps threat value government.</t>
  </si>
  <si>
    <t>CLM62389068</t>
  </si>
  <si>
    <t>Kind box eight type break official.</t>
  </si>
  <si>
    <t>CLM95530500</t>
  </si>
  <si>
    <t>Southern more rich assume sister north medical.</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</si>
  <si>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</si>
  <si>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</si>
  <si>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</si>
  <si>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</si>
  <si>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</si>
  <si>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</si>
  <si>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</si>
  <si>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</si>
  <si>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CLM43894806</t>
  </si>
  <si>
    <t>Put form certain well.</t>
  </si>
  <si>
    <t>CLM57910770</t>
  </si>
  <si>
    <t>Level your but pattern maybe.</t>
  </si>
  <si>
    <t>CLM44376675</t>
  </si>
  <si>
    <t>At such size ball.</t>
  </si>
  <si>
    <t>CLM56314709</t>
  </si>
  <si>
    <t>Hundred produce affect clearly meet truth.</t>
  </si>
  <si>
    <t>CLM46960088</t>
  </si>
  <si>
    <t>Language rock certain though wrong.</t>
  </si>
  <si>
    <t>CLM02063461</t>
  </si>
  <si>
    <t>Them apply letter local newspaper represent.</t>
  </si>
  <si>
    <t>CLM38375725</t>
  </si>
  <si>
    <t>Lay maybe player.</t>
  </si>
  <si>
    <t>CLM42483495</t>
  </si>
  <si>
    <t>Option election product direction oil tonight.</t>
  </si>
  <si>
    <t>CLM18793432</t>
  </si>
  <si>
    <t>Goal safe fund tell their career.</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</si>
  <si>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</si>
  <si>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</si>
  <si>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</si>
  <si>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</si>
  <si>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</si>
  <si>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</si>
  <si>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</si>
  <si>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</si>
  <si>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</si>
  <si>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</si>
  <si>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</si>
  <si>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</si>
  <si>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</si>
  <si>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</si>
  <si>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</si>
  <si>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</si>
  <si>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CLM14886136</t>
  </si>
  <si>
    <t>In who interest grow guy man send.</t>
  </si>
  <si>
    <t>CLM12431195</t>
  </si>
  <si>
    <t>Inside foot oil.</t>
  </si>
  <si>
    <t>CLM99320975</t>
  </si>
  <si>
    <t>Forget surface discover place discover.</t>
  </si>
  <si>
    <t>CLM87689773</t>
  </si>
  <si>
    <t>Determine hour act test.</t>
  </si>
  <si>
    <t>CLM31631074</t>
  </si>
  <si>
    <t>Small report with cup receive.</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</si>
  <si>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</si>
  <si>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</si>
  <si>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</si>
  <si>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</si>
  <si>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</si>
  <si>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</si>
  <si>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</si>
  <si>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</si>
  <si>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</si>
  <si>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</si>
  <si>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</si>
  <si>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</si>
  <si>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</si>
  <si>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</si>
  <si>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</si>
  <si>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</si>
  <si>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</si>
  <si>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</si>
  <si>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</si>
  <si>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</si>
  <si>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</si>
  <si>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</si>
  <si>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CLM67121030</t>
  </si>
  <si>
    <t>Tough decision there these clearly knowledge.</t>
  </si>
  <si>
    <t>CLM68154297</t>
  </si>
  <si>
    <t>Wonder others brother.</t>
  </si>
  <si>
    <t>CLM22162125</t>
  </si>
  <si>
    <t>Speech one model.</t>
  </si>
  <si>
    <t>CLM59592448</t>
  </si>
  <si>
    <t>For notice century series.</t>
  </si>
  <si>
    <t>CLM61362639</t>
  </si>
  <si>
    <t>Ball pick wrong option outside tough realize outside.</t>
  </si>
  <si>
    <t>CLM18102936</t>
  </si>
  <si>
    <t>Next charge field wife office.</t>
  </si>
  <si>
    <t>CLM18442550</t>
  </si>
  <si>
    <t>Seven everyone a mission sit discuss.</t>
  </si>
  <si>
    <t>CLM38430309</t>
  </si>
  <si>
    <t>Speak bad floor manager environment drug.</t>
  </si>
  <si>
    <t>CLM77303898</t>
  </si>
  <si>
    <t>Population exactly fall teacher shake them.</t>
  </si>
  <si>
    <t>CLM66211741</t>
  </si>
  <si>
    <t>Certain only any guess.</t>
  </si>
  <si>
    <t>CLM20691510</t>
  </si>
  <si>
    <t>Research water get future enjoy.</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</si>
  <si>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</si>
  <si>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</si>
  <si>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</si>
  <si>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</si>
  <si>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</si>
  <si>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</si>
  <si>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</si>
  <si>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</si>
  <si>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</si>
  <si>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</si>
  <si>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</si>
  <si>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</si>
  <si>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</si>
  <si>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</si>
  <si>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</si>
  <si>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</si>
  <si>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</si>
  <si>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</si>
  <si>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</si>
  <si>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</si>
  <si>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</si>
  <si>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</si>
  <si>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</si>
  <si>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</si>
  <si>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</si>
  <si>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</si>
  <si>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</si>
  <si>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</si>
  <si>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</si>
  <si>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</si>
  <si>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</si>
  <si>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</si>
  <si>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CLM68378130</t>
  </si>
  <si>
    <t>Wall yes peace economic data central group.</t>
  </si>
  <si>
    <t>CLM64521971</t>
  </si>
  <si>
    <t>Thought miss production way begin even see worry.</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</si>
  <si>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</si>
  <si>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</si>
  <si>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</si>
  <si>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</si>
  <si>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</si>
  <si>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</si>
  <si>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</si>
  <si>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</si>
  <si>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</si>
  <si>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</si>
  <si>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</si>
  <si>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</si>
  <si>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</si>
  <si>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</si>
  <si>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</si>
  <si>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</si>
  <si>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</si>
  <si>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</si>
  <si>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</si>
  <si>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</si>
  <si>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</si>
  <si>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</si>
  <si>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</si>
  <si>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</si>
  <si>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</si>
  <si>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</si>
  <si>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</si>
  <si>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</si>
  <si>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</si>
  <si>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</si>
  <si>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</si>
  <si>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</si>
  <si>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</si>
  <si>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</si>
  <si>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</si>
  <si>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</si>
  <si>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</si>
  <si>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</si>
  <si>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CLM60754682</t>
  </si>
  <si>
    <t>Seek shoulder use move.</t>
  </si>
  <si>
    <t>CLM69302213</t>
  </si>
  <si>
    <t>Experience guess feeling economy simply forward.</t>
  </si>
  <si>
    <t>CLM20187636</t>
  </si>
  <si>
    <t>Rather significant order teach lot central form.</t>
  </si>
  <si>
    <t>CLM05157992</t>
  </si>
  <si>
    <t>Marriage stage however big.</t>
  </si>
  <si>
    <t>CLM06239976</t>
  </si>
  <si>
    <t>Nearly model bad different hundred.</t>
  </si>
  <si>
    <t>CLM87556544</t>
  </si>
  <si>
    <t>Serve since recently from development.</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</si>
  <si>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</si>
  <si>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</si>
  <si>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</si>
  <si>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</si>
  <si>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</si>
  <si>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</si>
  <si>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</si>
  <si>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</si>
  <si>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</si>
  <si>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</si>
  <si>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</si>
  <si>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</si>
  <si>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</si>
  <si>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</si>
  <si>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</si>
  <si>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</si>
  <si>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</si>
  <si>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</si>
  <si>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CLM46498356</t>
  </si>
  <si>
    <t>Office owner keep as mean town give.</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</si>
  <si>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</si>
  <si>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</si>
  <si>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</si>
  <si>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</si>
  <si>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</si>
  <si>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</si>
  <si>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</si>
  <si>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</si>
  <si>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</si>
  <si>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</si>
  <si>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CLM37716376</t>
  </si>
  <si>
    <t>Scene work step be sense story voice attention.</t>
  </si>
  <si>
    <t>CLM93037025</t>
  </si>
  <si>
    <t>Current issue through white my benefit heavy miss.</t>
  </si>
  <si>
    <t>CLM94790032</t>
  </si>
  <si>
    <t>Political process write.</t>
  </si>
  <si>
    <t>CLM39515179</t>
  </si>
  <si>
    <t>Mouth guy much.</t>
  </si>
  <si>
    <t>CLM48491208</t>
  </si>
  <si>
    <t>Across Mr white or ever care actually country.</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</si>
  <si>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</si>
  <si>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</si>
  <si>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</si>
  <si>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</si>
  <si>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</si>
  <si>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</si>
  <si>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</si>
  <si>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</si>
  <si>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</si>
  <si>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</si>
  <si>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</si>
  <si>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</si>
  <si>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</si>
  <si>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</si>
  <si>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</si>
  <si>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</si>
  <si>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CLM29725028</t>
  </si>
  <si>
    <t>Report training financial international forward candidate my.</t>
  </si>
  <si>
    <t>CLM49279203</t>
  </si>
  <si>
    <t>Green say small end himself sell loss.</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</si>
  <si>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</si>
  <si>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</si>
  <si>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</si>
  <si>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</si>
  <si>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</si>
  <si>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</si>
  <si>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</si>
  <si>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</si>
  <si>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CLM06867931</t>
  </si>
  <si>
    <t>Wear drug family director.</t>
  </si>
  <si>
    <t>CLM36838130</t>
  </si>
  <si>
    <t>Room current white heavy.</t>
  </si>
  <si>
    <t>CLM58356767</t>
  </si>
  <si>
    <t>Play middle religious without main heavy become.</t>
  </si>
  <si>
    <t>CLM81768504</t>
  </si>
  <si>
    <t>Century party also.</t>
  </si>
  <si>
    <t>CLM19192569</t>
  </si>
  <si>
    <t>Republican throughout main billion drug.</t>
  </si>
  <si>
    <t>CLM82242944</t>
  </si>
  <si>
    <t>Herself mean throughout support range.</t>
  </si>
  <si>
    <t>CLM93780931</t>
  </si>
  <si>
    <t>Deal business evening usually most example.</t>
  </si>
  <si>
    <t>CLM61553323</t>
  </si>
  <si>
    <t>Summer deep group add arrive skill every.</t>
  </si>
  <si>
    <t>CLM11564647</t>
  </si>
  <si>
    <t>Mention store medical.</t>
  </si>
  <si>
    <t>CLM02410291</t>
  </si>
  <si>
    <t>Feeling not good task card.</t>
  </si>
  <si>
    <t>CLM67670316</t>
  </si>
  <si>
    <t>Body risk dinner.</t>
  </si>
  <si>
    <t>CLM10205358</t>
  </si>
  <si>
    <t>Strategy democratic realize even.</t>
  </si>
  <si>
    <t>CLM37898724</t>
  </si>
  <si>
    <t>Situation year down position baby eye.</t>
  </si>
  <si>
    <t>CLM43503728</t>
  </si>
  <si>
    <t>Finally unit decision building simply.</t>
  </si>
  <si>
    <t>CLM40032592</t>
  </si>
  <si>
    <t>Join TV blue condition improve health.</t>
  </si>
  <si>
    <t>CLM82625673</t>
  </si>
  <si>
    <t>Brother follow or answer finally enter perhaps those.</t>
  </si>
  <si>
    <t>CLM74956675</t>
  </si>
  <si>
    <t>Buy piece into usually.</t>
  </si>
  <si>
    <t>CLM33043291</t>
  </si>
  <si>
    <t>Meeting financial court star account.</t>
  </si>
  <si>
    <t>CLM34027339</t>
  </si>
  <si>
    <t>Poor high vote feel direction she.</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</si>
  <si>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</si>
  <si>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</si>
  <si>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</si>
  <si>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</si>
  <si>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</si>
  <si>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</si>
  <si>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</si>
  <si>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</si>
  <si>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</si>
  <si>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</si>
  <si>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</si>
  <si>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</si>
  <si>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</si>
  <si>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</si>
  <si>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</si>
  <si>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</si>
  <si>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</si>
  <si>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</si>
  <si>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</si>
  <si>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</si>
  <si>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</si>
  <si>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</si>
  <si>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</si>
  <si>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</si>
  <si>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CLM43205705</t>
  </si>
  <si>
    <t>Education meeting carry whose energy.</t>
  </si>
  <si>
    <t>CLM64479778</t>
  </si>
  <si>
    <t>Spend else coach arm crime.</t>
  </si>
  <si>
    <t>CLM38364706</t>
  </si>
  <si>
    <t>Seven role again skin enjoy out increase.</t>
  </si>
  <si>
    <t>CLM82869302</t>
  </si>
  <si>
    <t>Fund next heavy.</t>
  </si>
  <si>
    <t>CLM22643534</t>
  </si>
  <si>
    <t>Parent tell the take action style air.</t>
  </si>
  <si>
    <t>CLM32011970</t>
  </si>
  <si>
    <t>Arm certainly picture.</t>
  </si>
  <si>
    <t>CLM32496474</t>
  </si>
  <si>
    <t>Reveal body here myself since fire least.</t>
  </si>
  <si>
    <t>CLM52052335</t>
  </si>
  <si>
    <t>Prove we design provide edge five grow.</t>
  </si>
  <si>
    <t>CLM86859055</t>
  </si>
  <si>
    <t>Have scene side owner.</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</si>
  <si>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</si>
  <si>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</si>
  <si>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</si>
  <si>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</si>
  <si>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</si>
  <si>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</si>
  <si>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</si>
  <si>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</si>
  <si>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CLM93005800</t>
  </si>
  <si>
    <t>Collection TV pass work class.</t>
  </si>
  <si>
    <t>CLM95848877</t>
  </si>
  <si>
    <t>Generation write various race bar.</t>
  </si>
  <si>
    <t>CLM33911324</t>
  </si>
  <si>
    <t>Fly glass table mouth final.</t>
  </si>
  <si>
    <t>CLM05528897</t>
  </si>
  <si>
    <t>Those bed citizen strategy.</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</si>
  <si>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</si>
  <si>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</si>
  <si>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</si>
  <si>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</si>
  <si>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</si>
  <si>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</si>
  <si>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</si>
  <si>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</si>
  <si>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</si>
  <si>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</si>
  <si>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</si>
  <si>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</si>
  <si>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</si>
  <si>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</si>
  <si>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</si>
  <si>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</si>
  <si>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</si>
  <si>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</si>
  <si>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CLM41334652</t>
  </si>
  <si>
    <t>Tend deep industry believe girl.</t>
  </si>
  <si>
    <t>CLM61466606</t>
  </si>
  <si>
    <t>Particularly most risk current argue important.</t>
  </si>
  <si>
    <t>CLM44826496</t>
  </si>
  <si>
    <t>Happy language new not.</t>
  </si>
  <si>
    <t>CLM15182656</t>
  </si>
  <si>
    <t>Expect fly upon adult.</t>
  </si>
  <si>
    <t>CLM24835623</t>
  </si>
  <si>
    <t>Nearly four of read can memory close share.</t>
  </si>
  <si>
    <t>CLM72706367</t>
  </si>
  <si>
    <t>Rule line last quickly into mean available relate.</t>
  </si>
  <si>
    <t>CLM52605797</t>
  </si>
  <si>
    <t>Song be level wish.</t>
  </si>
  <si>
    <t>CLM75123642</t>
  </si>
  <si>
    <t>Lawyer performance huge tough step situation response.</t>
  </si>
  <si>
    <t>CLM21809096</t>
  </si>
  <si>
    <t>Full continue rock generation rest own lot since.</t>
  </si>
  <si>
    <t>CLM57489924</t>
  </si>
  <si>
    <t>Wall door degree tonight once.</t>
  </si>
  <si>
    <t>CLM36965035</t>
  </si>
  <si>
    <t>Smile write bill whose.</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</si>
  <si>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</si>
  <si>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</si>
  <si>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</si>
  <si>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</si>
  <si>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</si>
  <si>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</si>
  <si>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</si>
  <si>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</si>
  <si>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</si>
  <si>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</si>
  <si>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</si>
  <si>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</si>
  <si>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</si>
  <si>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</si>
  <si>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CLM96583719</t>
  </si>
  <si>
    <t>Rest pull fish will do.</t>
  </si>
  <si>
    <t>CLM74804990</t>
  </si>
  <si>
    <t>Notice start lot body federal town guy.</t>
  </si>
  <si>
    <t>CLM04626566</t>
  </si>
  <si>
    <t>Production drug price throw thing.</t>
  </si>
  <si>
    <t>CLM81682680</t>
  </si>
  <si>
    <t>Social computer cup father.</t>
  </si>
  <si>
    <t>CLM03944810</t>
  </si>
  <si>
    <t>Send but according that among eye.</t>
  </si>
  <si>
    <t>CLM33966753</t>
  </si>
  <si>
    <t>Sign already arm wide guy shoulder act.</t>
  </si>
  <si>
    <t>CLM45259744</t>
  </si>
  <si>
    <t>General section sort high end performance.</t>
  </si>
  <si>
    <t>CLM13718852</t>
  </si>
  <si>
    <t>Life by nice.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</si>
  <si>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</si>
  <si>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</si>
  <si>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</si>
  <si>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</si>
  <si>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</si>
  <si>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</si>
  <si>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</si>
  <si>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</si>
  <si>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</si>
  <si>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</si>
  <si>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CLM82693623</t>
  </si>
  <si>
    <t>Identify himself clear take star great.</t>
  </si>
  <si>
    <t>CLM60171281</t>
  </si>
  <si>
    <t>Standard him again drug crime many program.</t>
  </si>
  <si>
    <t>CLM85111554</t>
  </si>
  <si>
    <t>Others often place support.</t>
  </si>
  <si>
    <t>CLM50636641</t>
  </si>
  <si>
    <t>Item center central rock.</t>
  </si>
  <si>
    <t>CLM70026144</t>
  </si>
  <si>
    <t>Ability serve deep but.</t>
  </si>
  <si>
    <t>CLM10687857</t>
  </si>
  <si>
    <t>Central message culture bar change.</t>
  </si>
  <si>
    <t>CLM01484857</t>
  </si>
  <si>
    <t>Note chance there seem include now purpose fish.</t>
  </si>
  <si>
    <t>CLM40219507</t>
  </si>
  <si>
    <t>Yes big institution sell mission stage boy.</t>
  </si>
  <si>
    <t>CLM23693706</t>
  </si>
  <si>
    <t>Business those plant.</t>
  </si>
  <si>
    <t>CLM62507839</t>
  </si>
  <si>
    <t>Ten pressure everybody human wife project.</t>
  </si>
  <si>
    <t>CLM21442010</t>
  </si>
  <si>
    <t>Course team listen level past.</t>
  </si>
  <si>
    <t>CLM39403639</t>
  </si>
  <si>
    <t>Look ago common buy.</t>
  </si>
  <si>
    <t>CLM30914813</t>
  </si>
  <si>
    <t>Fine father save single interesting road.</t>
  </si>
  <si>
    <t>CLM15168753</t>
  </si>
  <si>
    <t>Everyone available role quality.</t>
  </si>
  <si>
    <t>CLM17744174</t>
  </si>
  <si>
    <t>Early service letter event lawyer establish sometimes value.</t>
  </si>
  <si>
    <t>CLM59986452</t>
  </si>
  <si>
    <t>Without could walk subject eight thought positive.</t>
  </si>
  <si>
    <t>CLM84505303</t>
  </si>
  <si>
    <t>Only speech gas history fish so south.</t>
  </si>
  <si>
    <t>CLM41010865</t>
  </si>
  <si>
    <t>Student oil admit manage single full.</t>
  </si>
  <si>
    <t>CLM50884871</t>
  </si>
  <si>
    <t>Forward society yeah throw view service send.</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</si>
  <si>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</si>
  <si>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</si>
  <si>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</si>
  <si>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</si>
  <si>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</si>
  <si>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</si>
  <si>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</si>
  <si>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</si>
  <si>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</si>
  <si>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</si>
  <si>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CLM57750049</t>
  </si>
  <si>
    <t>Expect law speak reduce discuss him.</t>
  </si>
  <si>
    <t>CLM45215310</t>
  </si>
  <si>
    <t>At anyone wait give mention treat religious society.</t>
  </si>
  <si>
    <t>CLM39343538</t>
  </si>
  <si>
    <t>Nor fish view provide appear religious religious.</t>
  </si>
  <si>
    <t>CLM80592890</t>
  </si>
  <si>
    <t>Fly serious leg five.</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</si>
  <si>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</si>
  <si>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</si>
  <si>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</si>
  <si>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</si>
  <si>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</si>
  <si>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</si>
  <si>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</si>
  <si>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</si>
  <si>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</si>
  <si>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</si>
  <si>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</si>
  <si>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</si>
  <si>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CLM75456109</t>
  </si>
  <si>
    <t>Left well tough.</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</si>
  <si>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</si>
  <si>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</si>
  <si>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</si>
  <si>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</si>
  <si>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</si>
  <si>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</si>
  <si>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</si>
  <si>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</si>
  <si>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</si>
  <si>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</si>
  <si>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</si>
  <si>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</si>
  <si>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</si>
  <si>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</si>
  <si>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</si>
  <si>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</si>
  <si>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</si>
  <si>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</si>
  <si>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CLM84636742</t>
  </si>
  <si>
    <t>Capital south collection land treat line prove.</t>
  </si>
  <si>
    <t>CLM49114931</t>
  </si>
  <si>
    <t>Usually million evening one.</t>
  </si>
  <si>
    <t>CLM29764595</t>
  </si>
  <si>
    <t>Themselves term everyone girl feeling certain build.</t>
  </si>
  <si>
    <t>CLM03219525</t>
  </si>
  <si>
    <t>Company surface word week official high son.</t>
  </si>
  <si>
    <t>CLM96786536</t>
  </si>
  <si>
    <t>Affect continue lose imagine low sense.</t>
  </si>
  <si>
    <t>CLM45546302</t>
  </si>
  <si>
    <t>Yard become under here machine image.</t>
  </si>
  <si>
    <t>CLM97208124</t>
  </si>
  <si>
    <t>Child movement economy this.</t>
  </si>
  <si>
    <t>CLM39092713</t>
  </si>
  <si>
    <t>Glass range system understand often cultural.</t>
  </si>
  <si>
    <t>CLM28193501</t>
  </si>
  <si>
    <t>Level nor finish car point measure.</t>
  </si>
  <si>
    <t>CLM06536157</t>
  </si>
  <si>
    <t>Pm discover plan.</t>
  </si>
  <si>
    <t>CLM00620631</t>
  </si>
  <si>
    <t>Hope PM game.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</si>
  <si>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</si>
  <si>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</si>
  <si>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</si>
  <si>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</si>
  <si>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</si>
  <si>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</si>
  <si>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</si>
  <si>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</si>
  <si>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</si>
  <si>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</si>
  <si>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</si>
  <si>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</si>
  <si>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</si>
  <si>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</si>
  <si>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</si>
  <si>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</si>
  <si>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CLM51308761</t>
  </si>
  <si>
    <t>Let particular include leg hundred service dinner allow.</t>
  </si>
  <si>
    <t>CLM12788279</t>
  </si>
  <si>
    <t>Half draw board personal just truth world.</t>
  </si>
  <si>
    <t>CLM39847691</t>
  </si>
  <si>
    <t>Husband article his compare official beat purpose.</t>
  </si>
  <si>
    <t>CLM18529797</t>
  </si>
  <si>
    <t>Another bring system program.</t>
  </si>
  <si>
    <t>CLM87929208</t>
  </si>
  <si>
    <t>Himself maintain think tend thank my owner.</t>
  </si>
  <si>
    <t>CLM71639348</t>
  </si>
  <si>
    <t>Site himself possible.</t>
  </si>
  <si>
    <t>CLM86911328</t>
  </si>
  <si>
    <t>Daughter effect institution simply option.</t>
  </si>
  <si>
    <t>CLM63285748</t>
  </si>
  <si>
    <t>Serious she court second.</t>
  </si>
  <si>
    <t>CLM34760915</t>
  </si>
  <si>
    <t>Nor another get event.</t>
  </si>
  <si>
    <t>CLM38090803</t>
  </si>
  <si>
    <t>Stuff senior way natural decade most partner.</t>
  </si>
  <si>
    <t>CLM11000258</t>
  </si>
  <si>
    <t>Area sure ball be tough.</t>
  </si>
  <si>
    <t>CLM38718349</t>
  </si>
  <si>
    <t>Reveal push measure.</t>
  </si>
  <si>
    <t>CLM96228210</t>
  </si>
  <si>
    <t>Today nation value hold home like late.</t>
  </si>
  <si>
    <t>CLM29967736</t>
  </si>
  <si>
    <t>Herself tonight free drop never.</t>
  </si>
  <si>
    <t>CLM18673281</t>
  </si>
  <si>
    <t>Act hand civil.</t>
  </si>
  <si>
    <t>CLM60534815</t>
  </si>
  <si>
    <t>Stop a issue leg music any.</t>
  </si>
  <si>
    <t>CLM50419232</t>
  </si>
  <si>
    <t>Hotel across tell.</t>
  </si>
  <si>
    <t>CLM23789129</t>
  </si>
  <si>
    <t>Though likely know.</t>
  </si>
  <si>
    <t>CLM49038028</t>
  </si>
  <si>
    <t>Together light opportunity go along including street enjoy.</t>
  </si>
  <si>
    <t>CLM91261678</t>
  </si>
  <si>
    <t>Long those source require character subject.</t>
  </si>
  <si>
    <t>CLM47111033</t>
  </si>
  <si>
    <t>Sometimes though health point group about least community.</t>
  </si>
  <si>
    <t>CLM93207324</t>
  </si>
  <si>
    <t>Up travel available table.</t>
  </si>
  <si>
    <t>CLM07375787</t>
  </si>
  <si>
    <t>Serious child successful individual risk power prove.</t>
  </si>
  <si>
    <t>CLM63763979</t>
  </si>
  <si>
    <t>Street possible feeling hundred enough world.</t>
  </si>
  <si>
    <t>CLM11120063</t>
  </si>
  <si>
    <t>Conference stage rule necessary.</t>
  </si>
  <si>
    <t>CLM70862391</t>
  </si>
  <si>
    <t>Manager history sport experience.</t>
  </si>
  <si>
    <t>CLM93454692</t>
  </si>
  <si>
    <t>Manager memory something care community.</t>
  </si>
  <si>
    <t>CLM48358692</t>
  </si>
  <si>
    <t>Direction professor animal tree his buy mission.</t>
  </si>
  <si>
    <t>CLM42587358</t>
  </si>
  <si>
    <t>Old son really four race out skin.</t>
  </si>
  <si>
    <t>CLM68926796</t>
  </si>
  <si>
    <t>Answer rate miss decide center fish condition.</t>
  </si>
  <si>
    <t>CLM52538396</t>
  </si>
  <si>
    <t>Draw thought situation weight.</t>
  </si>
  <si>
    <t>CLM81385867</t>
  </si>
  <si>
    <t>Sort off executive maintain seven alone picture.</t>
  </si>
  <si>
    <t>CLM86072665</t>
  </si>
  <si>
    <t>Final big necessary color tell chance he.</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</si>
  <si>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</si>
  <si>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</si>
  <si>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</si>
  <si>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</si>
  <si>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</si>
  <si>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</si>
  <si>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</si>
  <si>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</si>
  <si>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</si>
  <si>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</si>
  <si>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CLM34870973</t>
  </si>
  <si>
    <t>Situation much my society.</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</si>
  <si>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</si>
  <si>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</si>
  <si>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</si>
  <si>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</si>
  <si>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</si>
  <si>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</si>
  <si>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</si>
  <si>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</si>
  <si>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</si>
  <si>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</si>
  <si>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</si>
  <si>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</si>
  <si>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</si>
  <si>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</si>
  <si>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</si>
  <si>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</si>
  <si>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</si>
  <si>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</si>
  <si>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</si>
  <si>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</si>
  <si>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</si>
  <si>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</si>
  <si>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</si>
  <si>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</si>
  <si>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CLM38635443</t>
  </si>
  <si>
    <t>Others color receive example kind upon.</t>
  </si>
  <si>
    <t>CLM95912348</t>
  </si>
  <si>
    <t>Sometimes expert seek.</t>
  </si>
  <si>
    <t>CLM40758061</t>
  </si>
  <si>
    <t>Early drop there inside.</t>
  </si>
  <si>
    <t>CLM13721888</t>
  </si>
  <si>
    <t>Age expert modern foot sister project.</t>
  </si>
  <si>
    <t>CLM02733997</t>
  </si>
  <si>
    <t>Sometimes two we.</t>
  </si>
  <si>
    <t>CLM87704755</t>
  </si>
  <si>
    <t>Window leader stand but moment how.</t>
  </si>
  <si>
    <t>CLM38946040</t>
  </si>
  <si>
    <t>Sort common little next fact focus analysis.</t>
  </si>
  <si>
    <t>CLM46376957</t>
  </si>
  <si>
    <t>Language ten history part can west their.</t>
  </si>
  <si>
    <t>CLM15355657</t>
  </si>
  <si>
    <t>By my general find interesting.</t>
  </si>
  <si>
    <t>CLM57569717</t>
  </si>
  <si>
    <t>Provide future agency ground economic relationship.</t>
  </si>
  <si>
    <t>CLM62245559</t>
  </si>
  <si>
    <t>Land PM six tell institution reveal.</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</si>
  <si>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</si>
  <si>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</si>
  <si>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</si>
  <si>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</si>
  <si>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</si>
  <si>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</si>
  <si>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</si>
  <si>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</si>
  <si>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</si>
  <si>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</si>
  <si>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CLM52920932</t>
  </si>
  <si>
    <t>Determine Mr bag the about.</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</si>
  <si>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</si>
  <si>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</si>
  <si>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</si>
  <si>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</si>
  <si>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</si>
  <si>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</si>
  <si>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</si>
  <si>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</si>
  <si>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</si>
  <si>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</si>
  <si>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</si>
  <si>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</si>
  <si>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</si>
  <si>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</si>
  <si>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CLM97620072</t>
  </si>
  <si>
    <t>Bring shake month.</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</si>
  <si>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</si>
  <si>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</si>
  <si>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</si>
  <si>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</si>
  <si>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</si>
  <si>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</si>
  <si>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</si>
  <si>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</si>
  <si>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</si>
  <si>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</si>
  <si>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</si>
  <si>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</si>
  <si>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</si>
  <si>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</si>
  <si>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CLM52275066</t>
  </si>
  <si>
    <t>Shake everybody son worry election against.</t>
  </si>
  <si>
    <t>CLM13465229</t>
  </si>
  <si>
    <t>Theory director quality foreign.</t>
  </si>
  <si>
    <t>CLM34215739</t>
  </si>
  <si>
    <t>Father interesting report such part pass use.</t>
  </si>
  <si>
    <t>CLM85174806</t>
  </si>
  <si>
    <t>Role ten a guy note clearly involve.</t>
  </si>
  <si>
    <t>CLM19510743</t>
  </si>
  <si>
    <t>Company six before security.</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</si>
  <si>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</si>
  <si>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</si>
  <si>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</si>
  <si>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</si>
  <si>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</si>
  <si>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</si>
  <si>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</si>
  <si>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</si>
  <si>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</si>
  <si>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</si>
  <si>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</si>
  <si>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</si>
  <si>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</si>
  <si>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</si>
  <si>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</si>
  <si>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</si>
  <si>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</si>
  <si>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</si>
  <si>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</si>
  <si>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</si>
  <si>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</si>
  <si>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</si>
  <si>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</si>
  <si>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</si>
  <si>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</si>
  <si>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</si>
  <si>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CLM31587973</t>
  </si>
  <si>
    <t>However then practice attention.</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</si>
  <si>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</si>
  <si>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</si>
  <si>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</si>
  <si>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</si>
  <si>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</si>
  <si>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</si>
  <si>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</si>
  <si>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</si>
  <si>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</si>
  <si>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</si>
  <si>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</si>
  <si>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</si>
  <si>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</si>
  <si>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</si>
  <si>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</si>
  <si>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</si>
  <si>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</si>
  <si>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</si>
  <si>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</si>
  <si>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</si>
  <si>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CLM48266695</t>
  </si>
  <si>
    <t>Would boy support strong rather boy choose discussion.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</si>
  <si>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</si>
  <si>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</si>
  <si>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</si>
  <si>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</si>
  <si>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</si>
  <si>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</si>
  <si>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</si>
  <si>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</si>
  <si>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</si>
  <si>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</si>
  <si>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</si>
  <si>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</si>
  <si>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</si>
  <si>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</si>
  <si>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</si>
  <si>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</si>
  <si>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</si>
  <si>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</si>
  <si>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</si>
  <si>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</si>
  <si>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</si>
  <si>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</si>
  <si>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</si>
  <si>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</si>
  <si>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</si>
  <si>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</si>
  <si>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</si>
  <si>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</si>
  <si>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</si>
  <si>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</si>
  <si>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</si>
  <si>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</si>
  <si>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</si>
  <si>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</si>
  <si>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CLM43903966</t>
  </si>
  <si>
    <t>Back only team recognize.</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</si>
  <si>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</si>
  <si>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</si>
  <si>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</si>
  <si>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</si>
  <si>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</si>
  <si>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</si>
  <si>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</si>
  <si>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</si>
  <si>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</si>
  <si>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</si>
  <si>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</si>
  <si>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</si>
  <si>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CLM00489377</t>
  </si>
  <si>
    <t>Night here her computer point.</t>
  </si>
  <si>
    <t>CLM35160261</t>
  </si>
  <si>
    <t>Move remain visit none risk.</t>
  </si>
  <si>
    <t>CLM05876977</t>
  </si>
  <si>
    <t>Dog parent much occur minute.</t>
  </si>
  <si>
    <t>CLM56275171</t>
  </si>
  <si>
    <t>Without offer phone benefit arm manager around.</t>
  </si>
  <si>
    <t>CLM04957515</t>
  </si>
  <si>
    <t>Collection yet nation writer section ok.</t>
  </si>
  <si>
    <t>CLM99220454</t>
  </si>
  <si>
    <t>Raise yes rise.</t>
  </si>
  <si>
    <t>CLM42816760</t>
  </si>
  <si>
    <t>Red under would color learn.</t>
  </si>
  <si>
    <t>CLM93462112</t>
  </si>
  <si>
    <t>Chance all later various.</t>
  </si>
  <si>
    <t>CLM04168533</t>
  </si>
  <si>
    <t>Money future degree customer happy air.</t>
  </si>
  <si>
    <t>CLM40166855</t>
  </si>
  <si>
    <t>Enjoy purpose camera memory.</t>
  </si>
  <si>
    <t>CLM89949845</t>
  </si>
  <si>
    <t>Director buy term station.</t>
  </si>
  <si>
    <t>CLM41218271</t>
  </si>
  <si>
    <t>Already take result blue Republican believe.</t>
  </si>
  <si>
    <t>CLM85898203</t>
  </si>
  <si>
    <t>Worker throw military mission federal.</t>
  </si>
  <si>
    <t>CLM08818989</t>
  </si>
  <si>
    <t>Win happy form image a consider finally.</t>
  </si>
  <si>
    <t>CLM10472194</t>
  </si>
  <si>
    <t>Worker behind gun address up.</t>
  </si>
  <si>
    <t>CLM34250994</t>
  </si>
  <si>
    <t>Despite major cost just red.</t>
  </si>
  <si>
    <t>CLM69390418</t>
  </si>
  <si>
    <t>Line material sit might wait hotel establish account.</t>
  </si>
  <si>
    <t>CLM91917525</t>
  </si>
  <si>
    <t>East fish second situation whether choose away.</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</si>
  <si>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</si>
  <si>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</si>
  <si>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</si>
  <si>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</si>
  <si>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</si>
  <si>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</si>
  <si>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</si>
  <si>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</si>
  <si>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</si>
  <si>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</si>
  <si>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CLM90358995</t>
  </si>
  <si>
    <t>Notice little box foot chair.</t>
  </si>
  <si>
    <t>CLM06697367</t>
  </si>
  <si>
    <t>Area body present successful meeting police industry window.</t>
  </si>
  <si>
    <t>CLM87495239</t>
  </si>
  <si>
    <t>Image now score force.</t>
  </si>
  <si>
    <t>CLM44856896</t>
  </si>
  <si>
    <t>Food page quickly yeah upon stop let between.</t>
  </si>
  <si>
    <t>CLM89988335</t>
  </si>
  <si>
    <t>Church college may identify.</t>
  </si>
  <si>
    <t>CLM96384122</t>
  </si>
  <si>
    <t>Decide both stand radio decide wonder.</t>
  </si>
  <si>
    <t>CLM18703027</t>
  </si>
  <si>
    <t>Son list red student learn become.</t>
  </si>
  <si>
    <t>CLM12745255</t>
  </si>
  <si>
    <t>Son member reduce probably few avoid president law.</t>
  </si>
  <si>
    <t>CLM41433665</t>
  </si>
  <si>
    <t>Able family hundred important professor.</t>
  </si>
  <si>
    <t>CLM34599061</t>
  </si>
  <si>
    <t>Treat recent plan security activity end cause history.</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</si>
  <si>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</si>
  <si>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</si>
  <si>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</si>
  <si>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</si>
  <si>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</si>
  <si>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</si>
  <si>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</si>
  <si>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</si>
  <si>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CLM79951850</t>
  </si>
  <si>
    <t>Someone share teacher many.</t>
  </si>
  <si>
    <t>CLM65131837</t>
  </si>
  <si>
    <t>Effect particular town environmental popular method.</t>
  </si>
  <si>
    <t>CLM97424455</t>
  </si>
  <si>
    <t>Article black score production hundred.</t>
  </si>
  <si>
    <t>CLM00048719</t>
  </si>
  <si>
    <t>Eat response style.</t>
  </si>
  <si>
    <t>CLM45268662</t>
  </si>
  <si>
    <t>Month doctor movie current line site artist.</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</si>
  <si>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</si>
  <si>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</si>
  <si>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</si>
  <si>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</si>
  <si>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</si>
  <si>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</si>
  <si>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</si>
  <si>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</si>
  <si>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</si>
  <si>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</si>
  <si>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CLM88213808</t>
  </si>
  <si>
    <t>Candidate perform attorney down adult describe.</t>
  </si>
  <si>
    <t>CLM01804694</t>
  </si>
  <si>
    <t>Line training PM south specific.</t>
  </si>
  <si>
    <t>CLM45253802</t>
  </si>
  <si>
    <t>Lose than must often.</t>
  </si>
  <si>
    <t>CLM12291781</t>
  </si>
  <si>
    <t>Society ten so center group write life.</t>
  </si>
  <si>
    <t>CLM29090540</t>
  </si>
  <si>
    <t>Police move woman method market.</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</si>
  <si>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</si>
  <si>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</si>
  <si>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</si>
  <si>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</si>
  <si>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</si>
  <si>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</si>
  <si>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</si>
  <si>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</si>
  <si>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</si>
  <si>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</si>
  <si>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</si>
  <si>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</si>
  <si>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</si>
  <si>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</si>
  <si>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CLM43204485</t>
  </si>
  <si>
    <t>Agreement wear drive.</t>
  </si>
  <si>
    <t>CLM38645525</t>
  </si>
  <si>
    <t>Worker expect site public statement course.</t>
  </si>
  <si>
    <t>CLM52761789</t>
  </si>
  <si>
    <t>Some miss at simple.</t>
  </si>
  <si>
    <t>CLM49698521</t>
  </si>
  <si>
    <t>Than specific deal like religious outside participant.</t>
  </si>
  <si>
    <t>CLM81659295</t>
  </si>
  <si>
    <t>Pay but city order.</t>
  </si>
  <si>
    <t>CLM23105963</t>
  </si>
  <si>
    <t>Sometimes Republican again ball newspaper statement.</t>
  </si>
  <si>
    <t>CLM15763197</t>
  </si>
  <si>
    <t>Method anything term star suffer reduce.</t>
  </si>
  <si>
    <t>CLM83169875</t>
  </si>
  <si>
    <t>Ask want out push toward.</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</si>
  <si>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</si>
  <si>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</si>
  <si>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</si>
  <si>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</si>
  <si>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</si>
  <si>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</si>
  <si>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</si>
  <si>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</si>
  <si>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</si>
  <si>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</si>
  <si>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</si>
  <si>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</si>
  <si>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</si>
  <si>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</si>
  <si>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</si>
  <si>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</si>
  <si>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</si>
  <si>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</si>
  <si>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</si>
  <si>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</si>
  <si>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</si>
  <si>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</si>
  <si>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</si>
  <si>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</si>
  <si>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</si>
  <si>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</si>
  <si>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</si>
  <si>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</si>
  <si>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CLM46065865</t>
  </si>
  <si>
    <t>Describe particular window tonight among product.</t>
  </si>
  <si>
    <t>CLM25190153</t>
  </si>
  <si>
    <t>They left know admit southern now become.</t>
  </si>
  <si>
    <t>CLM01734171</t>
  </si>
  <si>
    <t>Explain care he person.</t>
  </si>
  <si>
    <t>CLM28554964</t>
  </si>
  <si>
    <t>Support few attorney guy.</t>
  </si>
  <si>
    <t>CLM95427247</t>
  </si>
  <si>
    <t>Investment can week other interest alone early.</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</si>
  <si>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</si>
  <si>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</si>
  <si>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</si>
  <si>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</si>
  <si>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</si>
  <si>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</si>
  <si>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</si>
  <si>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</si>
  <si>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</si>
  <si>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</si>
  <si>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CLM08139726</t>
  </si>
  <si>
    <t>Appear community agency run cover against.</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</si>
  <si>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</si>
  <si>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</si>
  <si>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</si>
  <si>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</si>
  <si>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</si>
  <si>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</si>
  <si>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</si>
  <si>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</si>
  <si>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</si>
  <si>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</si>
  <si>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</si>
  <si>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</si>
  <si>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CLM13513863</t>
  </si>
  <si>
    <t>Generation because often question against share certainly.</t>
  </si>
  <si>
    <t>CLM12889433</t>
  </si>
  <si>
    <t>Pull entire pull impact carry hand study.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</si>
  <si>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</si>
  <si>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</si>
  <si>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</si>
  <si>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</si>
  <si>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</si>
  <si>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</si>
  <si>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</si>
  <si>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</si>
  <si>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</si>
  <si>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</si>
  <si>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</si>
  <si>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</si>
  <si>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</si>
  <si>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</si>
  <si>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</si>
  <si>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</si>
  <si>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</si>
  <si>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</si>
  <si>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</si>
  <si>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</si>
  <si>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</si>
  <si>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</si>
  <si>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</si>
  <si>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</si>
  <si>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</si>
  <si>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</si>
  <si>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</si>
  <si>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</si>
  <si>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</si>
  <si>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</si>
  <si>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CLM57455409</t>
  </si>
  <si>
    <t>Protect involve develop lot affect.</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</si>
  <si>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</si>
  <si>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</si>
  <si>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</si>
  <si>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</si>
  <si>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</si>
  <si>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</si>
  <si>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</si>
  <si>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</si>
  <si>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</si>
  <si>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</si>
  <si>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CLM40441292</t>
  </si>
  <si>
    <t>Within play try follow trip spring.</t>
  </si>
  <si>
    <t>CLM49705893</t>
  </si>
  <si>
    <t>Because court same produce brother animal.</t>
  </si>
  <si>
    <t>CLM41935769</t>
  </si>
  <si>
    <t>Cut work billion difficult arm.</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</si>
  <si>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</si>
  <si>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</si>
  <si>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</si>
  <si>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</si>
  <si>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</si>
  <si>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</si>
  <si>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</si>
  <si>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</si>
  <si>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</si>
  <si>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</si>
  <si>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CLM07695825</t>
  </si>
  <si>
    <t>Score really catch involve long agency allow not.</t>
  </si>
  <si>
    <t>CLM37003045</t>
  </si>
  <si>
    <t>Seem kid simply station certainly minute avoid.</t>
  </si>
  <si>
    <t>CLM38753900</t>
  </si>
  <si>
    <t>So ready example direction.</t>
  </si>
  <si>
    <t>CLM88398002</t>
  </si>
  <si>
    <t>Remember lose conference friend door maybe safe.</t>
  </si>
  <si>
    <t>CLM14885328</t>
  </si>
  <si>
    <t>Fire focus hair example.</t>
  </si>
  <si>
    <t>CLM39330682</t>
  </si>
  <si>
    <t>You wish event market.</t>
  </si>
  <si>
    <t>CLM29153956</t>
  </si>
  <si>
    <t>Worry issue return finally course pass.</t>
  </si>
  <si>
    <t>CLM80535425</t>
  </si>
  <si>
    <t>Market buy indeed quality little.</t>
  </si>
  <si>
    <t>CLM57334153</t>
  </si>
  <si>
    <t>Check prove remember smile out movement show.</t>
  </si>
  <si>
    <t>CLM40468810</t>
  </si>
  <si>
    <t>Staff if daughter citizen she role.</t>
  </si>
  <si>
    <t>CLM05512286</t>
  </si>
  <si>
    <t>Near energy my should ok officer pay should.</t>
  </si>
  <si>
    <t>CLM95311912</t>
  </si>
  <si>
    <t>Themselves democratic movie discuss.</t>
  </si>
  <si>
    <t>CLM67981116</t>
  </si>
  <si>
    <t>Professor officer early institution again girl ok military.</t>
  </si>
  <si>
    <t>CLM96325818</t>
  </si>
  <si>
    <t>Structure business heart song now.</t>
  </si>
  <si>
    <t>CLM35779464</t>
  </si>
  <si>
    <t>Church sound month couple over.</t>
  </si>
  <si>
    <t>CLM29855511</t>
  </si>
  <si>
    <t>Service gun war finish production eight top than.</t>
  </si>
  <si>
    <t>CLM17664581</t>
  </si>
  <si>
    <t>News month admit role true simply.</t>
  </si>
  <si>
    <t>CLM38705257</t>
  </si>
  <si>
    <t>Food drive manager compare stay.</t>
  </si>
  <si>
    <t>CLM57085451</t>
  </si>
  <si>
    <t>Place young clear everyone.</t>
  </si>
  <si>
    <t>CLM87582037</t>
  </si>
  <si>
    <t>Mouth three time.</t>
  </si>
  <si>
    <t>CLM47152786</t>
  </si>
  <si>
    <t>Mr begin help.</t>
  </si>
  <si>
    <t>CLM22313342</t>
  </si>
  <si>
    <t>Always wait fall my.</t>
  </si>
  <si>
    <t>CLM18154714</t>
  </si>
  <si>
    <t>Meeting social economy everything operation realize blue.</t>
  </si>
  <si>
    <t>CLM89956156</t>
  </si>
  <si>
    <t>Those lose range police cost.</t>
  </si>
  <si>
    <t>CLM86498747</t>
  </si>
  <si>
    <t>Cost century unit not.</t>
  </si>
  <si>
    <t>CLM18296934</t>
  </si>
  <si>
    <t>Improve effort raise party.</t>
  </si>
  <si>
    <t>CLM82610822</t>
  </si>
  <si>
    <t>Performance own everybody rise.</t>
  </si>
  <si>
    <t>CLM31978097</t>
  </si>
  <si>
    <t>Responsibility media just everyone all radio.</t>
  </si>
  <si>
    <t>CLM86133134</t>
  </si>
  <si>
    <t>Table edge popular learn color goal animal behavior.</t>
  </si>
  <si>
    <t>CLM86288684</t>
  </si>
  <si>
    <t>But material computer gas green hold past.</t>
  </si>
  <si>
    <t>CLM71168405</t>
  </si>
  <si>
    <t>Prevent detail major create health still.</t>
  </si>
  <si>
    <t>CLM19780589</t>
  </si>
  <si>
    <t>Have scientist speak upon hot like.</t>
  </si>
  <si>
    <t>CLM90147499</t>
  </si>
  <si>
    <t>Give impact east policy.</t>
  </si>
  <si>
    <t>CLM29195026</t>
  </si>
  <si>
    <t>Seat any structure agreement bit budget teach adult.</t>
  </si>
  <si>
    <t>CLM04118231</t>
  </si>
  <si>
    <t>Reveal believe probably goal defense business.</t>
  </si>
  <si>
    <t>CLM63720343</t>
  </si>
  <si>
    <t>Area whole guess grow.</t>
  </si>
  <si>
    <t>CLM55819654</t>
  </si>
  <si>
    <t>Easy land there these music other Congress.</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</si>
  <si>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</si>
  <si>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</si>
  <si>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</si>
  <si>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</si>
  <si>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</si>
  <si>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</si>
  <si>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</si>
  <si>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</si>
  <si>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CLM88814123</t>
  </si>
  <si>
    <t>Management up finally fast wait address.</t>
  </si>
  <si>
    <t>CLM61108362</t>
  </si>
  <si>
    <t>Avoid trip then receive hard project whom.</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</si>
  <si>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</si>
  <si>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</si>
  <si>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</si>
  <si>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</si>
  <si>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</si>
  <si>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</si>
  <si>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</si>
  <si>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</si>
  <si>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</si>
  <si>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</si>
  <si>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</si>
  <si>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</si>
  <si>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CLM64532954</t>
  </si>
  <si>
    <t>Model include capital need citizen rather green.</t>
  </si>
  <si>
    <t>CLM72768879</t>
  </si>
  <si>
    <t>Nation hospital blood.</t>
  </si>
  <si>
    <t>CLM15866203</t>
  </si>
  <si>
    <t>Door stay scientist charge if into method.</t>
  </si>
  <si>
    <t>CLM00453989</t>
  </si>
  <si>
    <t>Per democratic prepare each response.</t>
  </si>
  <si>
    <t>CLM56944655</t>
  </si>
  <si>
    <t>South truth drug activity another woman.</t>
  </si>
  <si>
    <t>CLM47315075</t>
  </si>
  <si>
    <t>Successful window blood beautiful single prepare cause ball.</t>
  </si>
  <si>
    <t>CLM25559987</t>
  </si>
  <si>
    <t>Machine mission few.</t>
  </si>
  <si>
    <t>CLM76888995</t>
  </si>
  <si>
    <t>Pretty ability everyone though by model add.</t>
  </si>
  <si>
    <t>CLM44196746</t>
  </si>
  <si>
    <t>Together beyond just save everything may receive.</t>
  </si>
  <si>
    <t>CLM33084392</t>
  </si>
  <si>
    <t>Population thus suffer now ahead hospital.</t>
  </si>
  <si>
    <t>CLM05402290</t>
  </si>
  <si>
    <t>Mind subject television certainly focus.</t>
  </si>
  <si>
    <t>CLM98604522</t>
  </si>
  <si>
    <t>Budget natural similar mean happen amount.</t>
  </si>
  <si>
    <t>CLM40960298</t>
  </si>
  <si>
    <t>Situation often deep anything age.</t>
  </si>
  <si>
    <t>CLM82610900</t>
  </si>
  <si>
    <t>Paper hospital per success despite month.</t>
  </si>
  <si>
    <t>CLM81124472</t>
  </si>
  <si>
    <t>Hold western wall keep company.</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</si>
  <si>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</si>
  <si>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</si>
  <si>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</si>
  <si>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</si>
  <si>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</si>
  <si>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</si>
  <si>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</si>
  <si>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</si>
  <si>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</si>
  <si>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</si>
  <si>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</si>
  <si>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</si>
  <si>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</si>
  <si>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</si>
  <si>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</si>
  <si>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</si>
  <si>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CLM25002040</t>
  </si>
  <si>
    <t>Fly instead report.</t>
  </si>
  <si>
    <t>CLM92477318</t>
  </si>
  <si>
    <t>Half force score form.</t>
  </si>
  <si>
    <t>CLM81359774</t>
  </si>
  <si>
    <t>Fill recently travel of.</t>
  </si>
  <si>
    <t>CLM22485022</t>
  </si>
  <si>
    <t>Pm window structure world professor.</t>
  </si>
  <si>
    <t>CLM73790808</t>
  </si>
  <si>
    <t>Simple discover offer either right reality still.</t>
  </si>
  <si>
    <t>CLM35213080</t>
  </si>
  <si>
    <t>Generation blue company doctor item national fire without.</t>
  </si>
  <si>
    <t>CLM22103007</t>
  </si>
  <si>
    <t>Wide single worker spend mouth officer close.</t>
  </si>
  <si>
    <t>CLM91556294</t>
  </si>
  <si>
    <t>Tend air old whatever history Mr region.</t>
  </si>
  <si>
    <t>CLM92311645</t>
  </si>
  <si>
    <t>Nature tonight agency.</t>
  </si>
  <si>
    <t>CLM36362308</t>
  </si>
  <si>
    <t>Clear wear usually learn this.</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</si>
  <si>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</si>
  <si>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</si>
  <si>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</si>
  <si>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</si>
  <si>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</si>
  <si>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</si>
  <si>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</si>
  <si>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</si>
  <si>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</si>
  <si>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</si>
  <si>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</si>
  <si>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</si>
  <si>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</si>
  <si>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</si>
  <si>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</si>
  <si>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</si>
  <si>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</si>
  <si>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</si>
  <si>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CLM34071988</t>
  </si>
  <si>
    <t>Lawyer receive technology stay.</t>
  </si>
  <si>
    <t>CLM07887038</t>
  </si>
  <si>
    <t>Bag heart thought.</t>
  </si>
  <si>
    <t>CLM65029946</t>
  </si>
  <si>
    <t>Generation energy paper front explain medical process.</t>
  </si>
  <si>
    <t>CLM30486005</t>
  </si>
  <si>
    <t>Fear south kid threat nature people operation.</t>
  </si>
  <si>
    <t>CLM20973305</t>
  </si>
  <si>
    <t>Smile drop never station plan instead.</t>
  </si>
  <si>
    <t>CLM19608138</t>
  </si>
  <si>
    <t>Site help rock wonder.</t>
  </si>
  <si>
    <t>CLM42902720</t>
  </si>
  <si>
    <t>Consider Republican him significant east these.</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</si>
  <si>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</si>
  <si>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</si>
  <si>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</si>
  <si>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</si>
  <si>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</si>
  <si>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</si>
  <si>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</si>
  <si>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</si>
  <si>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</si>
  <si>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</si>
  <si>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</si>
  <si>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</si>
  <si>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</si>
  <si>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</si>
  <si>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</si>
  <si>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</si>
  <si>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CLM89123075</t>
  </si>
  <si>
    <t>Audience Mrs increase relationship decision clear.</t>
  </si>
  <si>
    <t>CLM19571349</t>
  </si>
  <si>
    <t>Standard nothing stuff then perform always.</t>
  </si>
  <si>
    <t>CLM28075642</t>
  </si>
  <si>
    <t>Picture air commercial.</t>
  </si>
  <si>
    <t>CLM49865573</t>
  </si>
  <si>
    <t>Situation road break remember through admit.</t>
  </si>
  <si>
    <t>CLM61890953</t>
  </si>
  <si>
    <t>Budget billion worry water.</t>
  </si>
  <si>
    <t>CLM62594678</t>
  </si>
  <si>
    <t>Factor catch tell practice view.</t>
  </si>
  <si>
    <t>CLM47105318</t>
  </si>
  <si>
    <t>Artist religious remain three happy section.</t>
  </si>
  <si>
    <t>CLM85425356</t>
  </si>
  <si>
    <t>Carry away say.</t>
  </si>
  <si>
    <t>CLM46902068</t>
  </si>
  <si>
    <t>Nor among simply billion.</t>
  </si>
  <si>
    <t>CLM83914440</t>
  </si>
  <si>
    <t>Machine gas eat grow either allow.</t>
  </si>
  <si>
    <t>CLM68726328</t>
  </si>
  <si>
    <t>Community region he sure team upon nature.</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</si>
  <si>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</si>
  <si>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</si>
  <si>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</si>
  <si>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</si>
  <si>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</si>
  <si>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</si>
  <si>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</si>
  <si>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</si>
  <si>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</si>
  <si>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</si>
  <si>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</si>
  <si>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</si>
  <si>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</si>
  <si>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</si>
  <si>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</si>
  <si>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</si>
  <si>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</si>
  <si>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</si>
  <si>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</si>
  <si>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</si>
  <si>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</si>
  <si>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</si>
  <si>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</si>
  <si>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</si>
  <si>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</si>
  <si>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</si>
  <si>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</si>
  <si>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</si>
  <si>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CLM41431700</t>
  </si>
  <si>
    <t>Because after movie body.</t>
  </si>
  <si>
    <t>CLM63001386</t>
  </si>
  <si>
    <t>See shoulder board.</t>
  </si>
  <si>
    <t>CLM01533739</t>
  </si>
  <si>
    <t>Worry each have rather.</t>
  </si>
  <si>
    <t>CLM39953538</t>
  </si>
  <si>
    <t>Far task road computer.</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</si>
  <si>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</si>
  <si>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</si>
  <si>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</si>
  <si>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</si>
  <si>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</si>
  <si>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</si>
  <si>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</si>
  <si>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</si>
  <si>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</si>
  <si>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</si>
  <si>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</si>
  <si>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</si>
  <si>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</si>
  <si>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</si>
  <si>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</si>
  <si>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</si>
  <si>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</si>
  <si>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</si>
  <si>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</si>
  <si>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</si>
  <si>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</si>
  <si>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</si>
  <si>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</si>
  <si>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</si>
  <si>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</si>
  <si>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</si>
  <si>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</si>
  <si>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</si>
  <si>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CLM65228332</t>
  </si>
  <si>
    <t>Eight focus once follow task.</t>
  </si>
  <si>
    <t>CLM67636700</t>
  </si>
  <si>
    <t>Outside present bad shake quickly charge executive.</t>
  </si>
  <si>
    <t>CLM44255551</t>
  </si>
  <si>
    <t>Recent nature relationship name physical wish treatment.</t>
  </si>
  <si>
    <t>CLM13201574</t>
  </si>
  <si>
    <t>Section new young little radio for.</t>
  </si>
  <si>
    <t>CLM20024932</t>
  </si>
  <si>
    <t>Cell decade political again.</t>
  </si>
  <si>
    <t>CLM08924232</t>
  </si>
  <si>
    <t>Data true stuff everything.</t>
  </si>
  <si>
    <t>CLM42540191</t>
  </si>
  <si>
    <t>Sport pick way movement response.</t>
  </si>
  <si>
    <t>CLM14362749</t>
  </si>
  <si>
    <t>With then remain step matter reveal direction.</t>
  </si>
  <si>
    <t>CLM27414243</t>
  </si>
  <si>
    <t>Dinner they impact provide claim.</t>
  </si>
  <si>
    <t>CLM02538290</t>
  </si>
  <si>
    <t>Report idea draw edge simply.</t>
  </si>
  <si>
    <t>CLM00928287</t>
  </si>
  <si>
    <t>Myself be smile project team base often.</t>
  </si>
  <si>
    <t>CLM93021708</t>
  </si>
  <si>
    <t>Seat popular control believe Democrat administration.</t>
  </si>
  <si>
    <t>CLM48392690</t>
  </si>
  <si>
    <t>Two drop could class store day discussion.</t>
  </si>
  <si>
    <t>CLM74468905</t>
  </si>
  <si>
    <t>Never relate best though truth growth technology.</t>
  </si>
  <si>
    <t>CLM94461292</t>
  </si>
  <si>
    <t>Until including bank page least beat hard truth.</t>
  </si>
  <si>
    <t>CLM15784697</t>
  </si>
  <si>
    <t>Station hand subject floor old.</t>
  </si>
  <si>
    <t>CLM71420942</t>
  </si>
  <si>
    <t>Amount deal military.</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</si>
  <si>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</si>
  <si>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</si>
  <si>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</si>
  <si>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</si>
  <si>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</si>
  <si>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</si>
  <si>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</si>
  <si>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</si>
  <si>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</si>
  <si>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</si>
  <si>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CLM11066215</t>
  </si>
  <si>
    <t>Senior surface technology table particularly skill.</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</si>
  <si>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</si>
  <si>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</si>
  <si>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</si>
  <si>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</si>
  <si>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</si>
  <si>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</si>
  <si>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</si>
  <si>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</si>
  <si>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</si>
  <si>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</si>
  <si>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</si>
  <si>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</si>
  <si>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</si>
  <si>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</si>
  <si>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</si>
  <si>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</si>
  <si>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</si>
  <si>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</si>
  <si>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</si>
  <si>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</si>
  <si>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</si>
  <si>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</si>
  <si>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</si>
  <si>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</si>
  <si>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</si>
  <si>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</si>
  <si>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CLM46091556</t>
  </si>
  <si>
    <t>Have create role war bank top live.</t>
  </si>
  <si>
    <t>CLM42902866</t>
  </si>
  <si>
    <t>Beautiful same occur indicate.</t>
  </si>
  <si>
    <t>CLM12021050</t>
  </si>
  <si>
    <t>Thus situation put I.</t>
  </si>
  <si>
    <t>CLM08509135</t>
  </si>
  <si>
    <t>Environment hour letter much.</t>
  </si>
  <si>
    <t>CLM65715317</t>
  </si>
  <si>
    <t>They Congress experience trial phone.</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</si>
  <si>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</si>
  <si>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</si>
  <si>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</si>
  <si>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</si>
  <si>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</si>
  <si>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</si>
  <si>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</si>
  <si>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</si>
  <si>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</si>
  <si>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</si>
  <si>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</si>
  <si>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</si>
  <si>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CLM97115714</t>
  </si>
  <si>
    <t>Stop hand operation hand seek by century.</t>
  </si>
  <si>
    <t>CLM03844332</t>
  </si>
  <si>
    <t>Wear if computer picture story anything.</t>
  </si>
  <si>
    <t>CLM05746523</t>
  </si>
  <si>
    <t>Special of research control despite nor sister cultural.</t>
  </si>
  <si>
    <t>CLM49121213</t>
  </si>
  <si>
    <t>Vote media necessary church.</t>
  </si>
  <si>
    <t>CLM63833121</t>
  </si>
  <si>
    <t>Least paper common.</t>
  </si>
  <si>
    <t>CLM60586761</t>
  </si>
  <si>
    <t>You memory person near do.</t>
  </si>
  <si>
    <t>CLM47512684</t>
  </si>
  <si>
    <t>Second individual himself responsibility race.</t>
  </si>
  <si>
    <t>CLM64193891</t>
  </si>
  <si>
    <t>Table reveal itself rest radio stand size.</t>
  </si>
  <si>
    <t>CLM96330773</t>
  </si>
  <si>
    <t>Professional especially structure learn center material ten.</t>
  </si>
  <si>
    <t>CLM91423369</t>
  </si>
  <si>
    <t>Statement help her clearly.</t>
  </si>
  <si>
    <t>CLM78710861</t>
  </si>
  <si>
    <t>Teach purpose item million.</t>
  </si>
  <si>
    <t>CLM97681348</t>
  </si>
  <si>
    <t>Suffer if before decide coach music.</t>
  </si>
  <si>
    <t>CLM59886851</t>
  </si>
  <si>
    <t>Rise affect sound lot nation score service dream.</t>
  </si>
  <si>
    <t>CLM87429109</t>
  </si>
  <si>
    <t>Deal reality wear.</t>
  </si>
  <si>
    <t>CLM81363836</t>
  </si>
  <si>
    <t>Suddenly have development.</t>
  </si>
  <si>
    <t>CLM10274260</t>
  </si>
  <si>
    <t>Wind door wait with whose.</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</si>
  <si>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</si>
  <si>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</si>
  <si>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</si>
  <si>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</si>
  <si>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</si>
  <si>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</si>
  <si>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</si>
  <si>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</si>
  <si>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</si>
  <si>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</si>
  <si>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</si>
  <si>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</si>
  <si>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</si>
  <si>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</si>
  <si>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CLM51366892</t>
  </si>
  <si>
    <t>Paper price listen experience somebody value.</t>
  </si>
  <si>
    <t>CLM29375692</t>
  </si>
  <si>
    <t>Condition president police.</t>
  </si>
  <si>
    <t>CLM80692772</t>
  </si>
  <si>
    <t>Beautiful may fact Mrs especially clear factor.</t>
  </si>
  <si>
    <t>CLM17776727</t>
  </si>
  <si>
    <t>Each left friend such task.</t>
  </si>
  <si>
    <t>CLM96304365</t>
  </si>
  <si>
    <t>Ever defense receive dream skin commercial with.</t>
  </si>
  <si>
    <t>CLM29187061</t>
  </si>
  <si>
    <t>Oil nice more cold.</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</si>
  <si>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</si>
  <si>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</si>
  <si>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</si>
  <si>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</si>
  <si>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</si>
  <si>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</si>
  <si>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</si>
  <si>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</si>
  <si>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</si>
  <si>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</si>
  <si>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</si>
  <si>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</si>
  <si>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</si>
  <si>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</si>
  <si>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CLM77777015</t>
  </si>
  <si>
    <t>Level recent rock spend relate.</t>
  </si>
  <si>
    <t>CLM10950045</t>
  </si>
  <si>
    <t>Your oil race decide control.</t>
  </si>
  <si>
    <t>CLM22342134</t>
  </si>
  <si>
    <t>Financial collection keep site whose pattern sport.</t>
  </si>
  <si>
    <t>CLM58567730</t>
  </si>
  <si>
    <t>Meet instead chance any.</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</si>
  <si>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</si>
  <si>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</si>
  <si>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</si>
  <si>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</si>
  <si>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</si>
  <si>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</si>
  <si>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</si>
  <si>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</si>
  <si>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</si>
  <si>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</si>
  <si>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</si>
  <si>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</si>
  <si>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</si>
  <si>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</si>
  <si>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</si>
  <si>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</si>
  <si>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CLM46149099</t>
  </si>
  <si>
    <t>Degree anyone age agreement military history sometimes.</t>
  </si>
  <si>
    <t>CLM09048983</t>
  </si>
  <si>
    <t>Realize open onto south.</t>
  </si>
  <si>
    <t>CLM31958103</t>
  </si>
  <si>
    <t>Number term be movie indicate build.</t>
  </si>
  <si>
    <t>CLM00976820</t>
  </si>
  <si>
    <t>Beyond pull reflect such.</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</si>
  <si>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</si>
  <si>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</si>
  <si>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</si>
  <si>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</si>
  <si>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</si>
  <si>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</si>
  <si>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</si>
  <si>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</si>
  <si>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</si>
  <si>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</si>
  <si>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</si>
  <si>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</si>
  <si>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</si>
  <si>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</si>
  <si>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</si>
  <si>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</si>
  <si>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</si>
  <si>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</si>
  <si>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</si>
  <si>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</si>
  <si>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</si>
  <si>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</si>
  <si>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</si>
  <si>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</si>
  <si>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</si>
  <si>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</si>
  <si>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CLM03485288</t>
  </si>
  <si>
    <t>Good notice relate.</t>
  </si>
  <si>
    <t>CLM01889494</t>
  </si>
  <si>
    <t>Ever citizen spring site task know.</t>
  </si>
  <si>
    <t>CLM84336277</t>
  </si>
  <si>
    <t>Degree particularly contain worry produce source.</t>
  </si>
  <si>
    <t>CLM31957173</t>
  </si>
  <si>
    <t>Risk describe pattern sit government turn.</t>
  </si>
  <si>
    <t>CLM34497699</t>
  </si>
  <si>
    <t>East during together fill likely least simple.</t>
  </si>
  <si>
    <t>CLM94118543</t>
  </si>
  <si>
    <t>Law environmental to operation order specific ground later.</t>
  </si>
  <si>
    <t>CLM89118240</t>
  </si>
  <si>
    <t>Trip nearly summer weight.</t>
  </si>
  <si>
    <t>CLM12381153</t>
  </si>
  <si>
    <t>Speech admit development amount.</t>
  </si>
  <si>
    <t>CLM88851884</t>
  </si>
  <si>
    <t>Their another final force moment.</t>
  </si>
  <si>
    <t>CLM95969979</t>
  </si>
  <si>
    <t>Ever ability both read fill apply billion.</t>
  </si>
  <si>
    <t>CLM78557006</t>
  </si>
  <si>
    <t>Anything strong attack.</t>
  </si>
  <si>
    <t>CLM05847863</t>
  </si>
  <si>
    <t>Religious time discussion argue leave let.</t>
  </si>
  <si>
    <t>CLM62920160</t>
  </si>
  <si>
    <t>Program suddenly old.</t>
  </si>
  <si>
    <t>CLM90711755</t>
  </si>
  <si>
    <t>Billion face personal theory late chance.</t>
  </si>
  <si>
    <t>CLM20130382</t>
  </si>
  <si>
    <t>Star usually listen whatever me among expect.</t>
  </si>
  <si>
    <t>CLM60230186</t>
  </si>
  <si>
    <t>Live gas week age hold firm exactly.</t>
  </si>
  <si>
    <t>CLM83021341</t>
  </si>
  <si>
    <t>Church option institution yard product couple oil.</t>
  </si>
  <si>
    <t>CLM21963841</t>
  </si>
  <si>
    <t>Sure bit Mr guy price red couple.</t>
  </si>
  <si>
    <t>CLM69523102</t>
  </si>
  <si>
    <t>Task yard later where region wish player.</t>
  </si>
  <si>
    <t>CLM72956463</t>
  </si>
  <si>
    <t>At eight treatment claim cup include bring.</t>
  </si>
  <si>
    <t>CLM25487265</t>
  </si>
  <si>
    <t>Just behavior almost nation note risk.</t>
  </si>
  <si>
    <t>CLM27997001</t>
  </si>
  <si>
    <t>Day card turn plan thought adult.</t>
  </si>
  <si>
    <t>CLM88916055</t>
  </si>
  <si>
    <t>Process meeting yeah very relate.</t>
  </si>
  <si>
    <t>CLM22980673</t>
  </si>
  <si>
    <t>Past fund article author.</t>
  </si>
  <si>
    <t>CLM66980483</t>
  </si>
  <si>
    <t>News computer general notice much weight.</t>
  </si>
  <si>
    <t>CLM38710334</t>
  </si>
  <si>
    <t>Music growth minute born officer.</t>
  </si>
  <si>
    <t>CLM60996663</t>
  </si>
  <si>
    <t>Return alone actually never prevent eight.</t>
  </si>
  <si>
    <t>CLM76302336</t>
  </si>
  <si>
    <t>Out phone argue.</t>
  </si>
  <si>
    <t>CLM39890132</t>
  </si>
  <si>
    <t>Off pressure leader professor no or.</t>
  </si>
  <si>
    <t>CLM01943122</t>
  </si>
  <si>
    <t>College article usually answer.</t>
  </si>
  <si>
    <t>CLM38602674</t>
  </si>
  <si>
    <t>Green market program others memory free.</t>
  </si>
  <si>
    <t>CLM40228317</t>
  </si>
  <si>
    <t>Sell something sound door thousand church up.</t>
  </si>
  <si>
    <t>CLM82983741</t>
  </si>
  <si>
    <t>Ability movie soldier film.</t>
  </si>
  <si>
    <t>CLM87083278</t>
  </si>
  <si>
    <t>Conference during chance everything girl morning true large.</t>
  </si>
  <si>
    <t>CLM93650994</t>
  </si>
  <si>
    <t>Appear physical treat one accept.</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</si>
  <si>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</si>
  <si>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</si>
  <si>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</si>
  <si>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</si>
  <si>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</si>
  <si>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</si>
  <si>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</si>
  <si>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</si>
  <si>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</si>
  <si>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</si>
  <si>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</si>
  <si>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</si>
  <si>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CLM04920776</t>
  </si>
  <si>
    <t>Resource happen life prevent least floor.</t>
  </si>
  <si>
    <t>CLM78123587</t>
  </si>
  <si>
    <t>Sport rate two central third indeed left.</t>
  </si>
  <si>
    <t>CLM05708300</t>
  </si>
  <si>
    <t>Know remember according raise always box key.</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</si>
  <si>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</si>
  <si>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</si>
  <si>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</si>
  <si>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</si>
  <si>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</si>
  <si>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</si>
  <si>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</si>
  <si>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</si>
  <si>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</si>
  <si>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</si>
  <si>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</si>
  <si>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</si>
  <si>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</si>
  <si>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</si>
  <si>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</si>
  <si>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</si>
  <si>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</si>
  <si>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</si>
  <si>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</si>
  <si>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</si>
  <si>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</si>
  <si>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</si>
  <si>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</si>
  <si>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</si>
  <si>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</si>
  <si>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</si>
  <si>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</si>
  <si>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</si>
  <si>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</si>
  <si>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</si>
  <si>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</si>
  <si>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</si>
  <si>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</si>
  <si>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</si>
  <si>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</si>
  <si>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</si>
  <si>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CLM82658308</t>
  </si>
  <si>
    <t>Attack late us goal.</t>
  </si>
  <si>
    <t>CLM53682060</t>
  </si>
  <si>
    <t>Think send maybe strong.</t>
  </si>
  <si>
    <t>CLM17809972</t>
  </si>
  <si>
    <t>Gas add challenge chair event any.</t>
  </si>
  <si>
    <t>CLM02720490</t>
  </si>
  <si>
    <t>Red dream conference land maintain tax even.</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</si>
  <si>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</si>
  <si>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</si>
  <si>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</si>
  <si>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</si>
  <si>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</si>
  <si>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</si>
  <si>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</si>
  <si>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</si>
  <si>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</si>
  <si>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</si>
  <si>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</si>
  <si>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</si>
  <si>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</si>
  <si>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</si>
  <si>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</si>
  <si>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</si>
  <si>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</si>
  <si>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</si>
  <si>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</si>
  <si>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</si>
  <si>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</si>
  <si>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</si>
  <si>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</si>
  <si>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</si>
  <si>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CLM62604176</t>
  </si>
  <si>
    <t>My subject model two anything.</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</si>
  <si>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</si>
  <si>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</si>
  <si>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</si>
  <si>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</si>
  <si>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</si>
  <si>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</si>
  <si>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</si>
  <si>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</si>
  <si>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</si>
  <si>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</si>
  <si>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CLM46912438</t>
  </si>
  <si>
    <t>Position hear former material.</t>
  </si>
  <si>
    <t>CLM23312568</t>
  </si>
  <si>
    <t>Third current collection tree food serious amount success.</t>
  </si>
  <si>
    <t>CLM30192599</t>
  </si>
  <si>
    <t>Purpose strong score strategy.</t>
  </si>
  <si>
    <t>CLM76975059</t>
  </si>
  <si>
    <t>Many in painting community care success.</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</si>
  <si>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</si>
  <si>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</si>
  <si>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</si>
  <si>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</si>
  <si>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</si>
  <si>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</si>
  <si>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</si>
  <si>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</si>
  <si>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</si>
  <si>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</si>
  <si>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</si>
  <si>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</si>
  <si>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</si>
  <si>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</si>
  <si>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CLM67003657</t>
  </si>
  <si>
    <t>Allow member mention property.</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</si>
  <si>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</si>
  <si>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</si>
  <si>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</si>
  <si>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</si>
  <si>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</si>
  <si>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</si>
  <si>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</si>
  <si>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</si>
  <si>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</si>
  <si>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</si>
  <si>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CLM09233057</t>
  </si>
  <si>
    <t>Wear carry suggest truth.</t>
  </si>
  <si>
    <t>CLM78797021</t>
  </si>
  <si>
    <t>Dinner organization meeting law more hit nation.</t>
  </si>
  <si>
    <t>CLM65946935</t>
  </si>
  <si>
    <t>Position southern buy travel range interview woman.</t>
  </si>
  <si>
    <t>CLM24862899</t>
  </si>
  <si>
    <t>Sell head hear stuff.</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</si>
  <si>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</si>
  <si>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</si>
  <si>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</si>
  <si>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</si>
  <si>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</si>
  <si>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</si>
  <si>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</si>
  <si>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</si>
  <si>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</si>
  <si>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</si>
  <si>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</si>
  <si>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</si>
  <si>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</si>
  <si>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</si>
  <si>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CLM74602491</t>
  </si>
  <si>
    <t>Away heart admit who that guess.</t>
  </si>
  <si>
    <t>CLM39888884</t>
  </si>
  <si>
    <t>Network approach consumer his than notice prevent.</t>
  </si>
  <si>
    <t>CLM04502062</t>
  </si>
  <si>
    <t>Set catch article model start.</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</si>
  <si>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</si>
  <si>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</si>
  <si>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</si>
  <si>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</si>
  <si>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</si>
  <si>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</si>
  <si>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</si>
  <si>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</si>
  <si>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CLM05713902</t>
  </si>
  <si>
    <t>About shoulder from card level car occur focus.</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</si>
  <si>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</si>
  <si>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</si>
  <si>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</si>
  <si>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</si>
  <si>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</si>
  <si>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</si>
  <si>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</si>
  <si>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</si>
  <si>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</si>
  <si>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</si>
  <si>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</si>
  <si>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</si>
  <si>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</si>
  <si>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</si>
  <si>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</si>
  <si>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</si>
  <si>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</si>
  <si>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</si>
  <si>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</si>
  <si>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</si>
  <si>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</si>
  <si>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</si>
  <si>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</si>
  <si>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</si>
  <si>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</si>
  <si>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</si>
  <si>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</si>
  <si>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</si>
  <si>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CLM97439176</t>
  </si>
  <si>
    <t>Partner professor spring magazine real their.</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</si>
  <si>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</si>
  <si>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</si>
  <si>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</si>
  <si>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</si>
  <si>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</si>
  <si>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</si>
  <si>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</si>
  <si>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</si>
  <si>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</si>
  <si>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</si>
  <si>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</si>
  <si>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</si>
  <si>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CLM27995681</t>
  </si>
  <si>
    <t>Feeling actually senior career common town.</t>
  </si>
  <si>
    <t>CLM36020616</t>
  </si>
  <si>
    <t>Project energy determine newspaper.</t>
  </si>
  <si>
    <t>CLM88409235</t>
  </si>
  <si>
    <t>Answer senior support hotel continue improve.</t>
  </si>
  <si>
    <t>CLM42480295</t>
  </si>
  <si>
    <t>Subject citizen consumer.</t>
  </si>
  <si>
    <t>CLM60135784</t>
  </si>
  <si>
    <t>Remain sign maintain view fast make big.</t>
  </si>
  <si>
    <t>CLM16410913</t>
  </si>
  <si>
    <t>Now toward see.</t>
  </si>
  <si>
    <t>CLM05473601</t>
  </si>
  <si>
    <t>Herself product scene morning before shoulder military.</t>
  </si>
  <si>
    <t>CLM94523822</t>
  </si>
  <si>
    <t>Heart team chance picture want office.</t>
  </si>
  <si>
    <t>CLM54799640</t>
  </si>
  <si>
    <t>Might share senior budget style.</t>
  </si>
  <si>
    <t>CLM60569416</t>
  </si>
  <si>
    <t>Present arrive relate reach month continue.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</si>
  <si>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</si>
  <si>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</si>
  <si>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</si>
  <si>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</si>
  <si>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</si>
  <si>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</si>
  <si>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</si>
  <si>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</si>
  <si>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</si>
  <si>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</si>
  <si>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</si>
  <si>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</si>
  <si>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</si>
  <si>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</si>
  <si>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</si>
  <si>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</si>
  <si>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</si>
  <si>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</si>
  <si>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</si>
  <si>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</si>
  <si>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</si>
  <si>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</si>
  <si>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CLM23244726</t>
  </si>
  <si>
    <t>Dream three of everything real week social.</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</si>
  <si>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</si>
  <si>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</si>
  <si>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</si>
  <si>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</si>
  <si>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</si>
  <si>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</si>
  <si>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</si>
  <si>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</si>
  <si>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</si>
  <si>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</si>
  <si>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Payment ID</t>
  </si>
  <si>
    <t>Date of Payment</t>
  </si>
  <si>
    <t>Amount Paid</t>
  </si>
  <si>
    <t>Payment Method</t>
  </si>
  <si>
    <t>Payment Status</t>
  </si>
  <si>
    <t>Failed_Payment_Flag</t>
  </si>
  <si>
    <t>Payment Year</t>
  </si>
  <si>
    <t>Payment Month</t>
  </si>
  <si>
    <t>Successful Payment Flag</t>
  </si>
  <si>
    <t>Failed Payment Flag</t>
  </si>
  <si>
    <t>PAY00503494</t>
  </si>
  <si>
    <t>Cash</t>
  </si>
  <si>
    <t>Successful</t>
  </si>
  <si>
    <t>February</t>
  </si>
  <si>
    <t>PAY78887551</t>
  </si>
  <si>
    <t>Bank Transfer</t>
  </si>
  <si>
    <t>January</t>
  </si>
  <si>
    <t>PAY14700139</t>
  </si>
  <si>
    <t>July</t>
  </si>
  <si>
    <t>PAY00915248</t>
  </si>
  <si>
    <t>Failed</t>
  </si>
  <si>
    <t>April</t>
  </si>
  <si>
    <t>PAY94123626</t>
  </si>
  <si>
    <t>August</t>
  </si>
  <si>
    <t>PAY53415430</t>
  </si>
  <si>
    <t>Credit Card</t>
  </si>
  <si>
    <t>September</t>
  </si>
  <si>
    <t>PAY84843365</t>
  </si>
  <si>
    <t>PAY97836039</t>
  </si>
  <si>
    <t>PAY65075228</t>
  </si>
  <si>
    <t>PAY17334868</t>
  </si>
  <si>
    <t>June</t>
  </si>
  <si>
    <t>PAY39650460</t>
  </si>
  <si>
    <t>December</t>
  </si>
  <si>
    <t>PAY81033711</t>
  </si>
  <si>
    <t>PAY23131064</t>
  </si>
  <si>
    <t>PAY61404327</t>
  </si>
  <si>
    <t>PAY70078321</t>
  </si>
  <si>
    <t>PAY46848057</t>
  </si>
  <si>
    <t>May</t>
  </si>
  <si>
    <t>PAY71647365</t>
  </si>
  <si>
    <t>PAY44865582</t>
  </si>
  <si>
    <t>PAY38998359</t>
  </si>
  <si>
    <t>PAY72241449</t>
  </si>
  <si>
    <t>PAY87905940</t>
  </si>
  <si>
    <t>November</t>
  </si>
  <si>
    <t>PAY04724076</t>
  </si>
  <si>
    <t>PAY12613104</t>
  </si>
  <si>
    <t>March</t>
  </si>
  <si>
    <t>PAY77543077</t>
  </si>
  <si>
    <t>PAY47346394</t>
  </si>
  <si>
    <t>PAY55889575</t>
  </si>
  <si>
    <t>PAY23205278</t>
  </si>
  <si>
    <t>PAY95814567</t>
  </si>
  <si>
    <t>PAY50561125</t>
  </si>
  <si>
    <t>PAY69438502</t>
  </si>
  <si>
    <t>PAY29494840</t>
  </si>
  <si>
    <t>PAY35834324</t>
  </si>
  <si>
    <t>PAY31440664</t>
  </si>
  <si>
    <t>PAY25455131</t>
  </si>
  <si>
    <t>PAY38353271</t>
  </si>
  <si>
    <t>PAY21574684</t>
  </si>
  <si>
    <t>October</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</si>
  <si>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</si>
  <si>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</si>
  <si>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</si>
  <si>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</si>
  <si>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</si>
  <si>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</si>
  <si>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</si>
  <si>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</si>
  <si>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</si>
  <si>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</si>
  <si>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</si>
  <si>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</si>
  <si>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</si>
  <si>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</si>
  <si>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</si>
  <si>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</si>
  <si>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</si>
  <si>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</si>
  <si>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</si>
  <si>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</si>
  <si>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</si>
  <si>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</si>
  <si>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</si>
  <si>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</si>
  <si>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</si>
  <si>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</si>
  <si>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</si>
  <si>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</si>
  <si>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</si>
  <si>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</si>
  <si>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</si>
  <si>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</si>
  <si>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</si>
  <si>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</si>
  <si>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</si>
  <si>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</si>
  <si>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</si>
  <si>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</si>
  <si>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</si>
  <si>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</si>
  <si>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</si>
  <si>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</si>
  <si>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</si>
  <si>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</si>
  <si>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</si>
  <si>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</si>
  <si>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</si>
  <si>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</si>
  <si>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</si>
  <si>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</si>
  <si>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</si>
  <si>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</si>
  <si>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</si>
  <si>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</si>
  <si>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</si>
  <si>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</si>
  <si>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</si>
  <si>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</si>
  <si>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</si>
  <si>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</si>
  <si>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</si>
  <si>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</si>
  <si>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</si>
  <si>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</si>
  <si>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</si>
  <si>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</si>
  <si>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</si>
  <si>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</si>
  <si>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</si>
  <si>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</si>
  <si>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</si>
  <si>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</si>
  <si>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</si>
  <si>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</si>
  <si>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</si>
  <si>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</si>
  <si>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</si>
  <si>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</si>
  <si>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</si>
  <si>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</si>
  <si>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</si>
  <si>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</si>
  <si>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</si>
  <si>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</si>
  <si>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</si>
  <si>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</si>
  <si>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</si>
  <si>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</si>
  <si>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</si>
  <si>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</si>
  <si>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</si>
  <si>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</si>
  <si>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</si>
  <si>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</si>
  <si>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</si>
  <si>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</si>
  <si>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</si>
  <si>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</si>
  <si>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</si>
  <si>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</si>
  <si>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</si>
  <si>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</si>
  <si>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</si>
  <si>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</si>
  <si>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</si>
  <si>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</si>
  <si>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</si>
  <si>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</si>
  <si>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</si>
  <si>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</si>
  <si>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</si>
  <si>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</si>
  <si>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</si>
  <si>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</si>
  <si>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</si>
  <si>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</si>
  <si>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</si>
  <si>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</si>
  <si>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</si>
  <si>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</si>
  <si>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</si>
  <si>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</si>
  <si>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</si>
  <si>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</si>
  <si>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</si>
  <si>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</si>
  <si>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</si>
  <si>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</si>
  <si>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</si>
  <si>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</si>
  <si>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</si>
  <si>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</si>
  <si>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</si>
  <si>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</si>
  <si>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</si>
  <si>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</si>
  <si>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</si>
  <si>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</si>
  <si>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</si>
  <si>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</si>
  <si>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</si>
  <si>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</si>
  <si>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</si>
  <si>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</si>
  <si>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</si>
  <si>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</si>
  <si>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</si>
  <si>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</si>
  <si>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</si>
  <si>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</si>
  <si>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</si>
  <si>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</si>
  <si>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</si>
  <si>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</si>
  <si>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</si>
  <si>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</si>
  <si>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</si>
  <si>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</si>
  <si>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</si>
  <si>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</si>
  <si>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</si>
  <si>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</si>
  <si>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</si>
  <si>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</si>
  <si>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</si>
  <si>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</si>
  <si>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</si>
  <si>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</si>
  <si>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</si>
  <si>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</si>
  <si>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</si>
  <si>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</si>
  <si>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</si>
  <si>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</si>
  <si>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</si>
  <si>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</si>
  <si>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</si>
  <si>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</si>
  <si>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</si>
  <si>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</si>
  <si>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</si>
  <si>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</si>
  <si>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</si>
  <si>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</si>
  <si>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</si>
  <si>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</si>
  <si>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</si>
  <si>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</si>
  <si>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</si>
  <si>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</si>
  <si>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</si>
  <si>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</si>
  <si>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</si>
  <si>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</si>
  <si>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</si>
  <si>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</si>
  <si>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</si>
  <si>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</si>
  <si>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</si>
  <si>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</si>
  <si>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</si>
  <si>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</si>
  <si>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</si>
  <si>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</si>
  <si>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</si>
  <si>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</si>
  <si>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</si>
  <si>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</si>
  <si>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</si>
  <si>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</si>
  <si>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</si>
  <si>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</si>
  <si>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</si>
  <si>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</si>
  <si>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</si>
  <si>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</si>
  <si>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</si>
  <si>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</si>
  <si>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</si>
  <si>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</si>
  <si>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</si>
  <si>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</si>
  <si>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</si>
  <si>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</si>
  <si>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</si>
  <si>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</si>
  <si>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</si>
  <si>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</si>
  <si>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</si>
  <si>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</si>
  <si>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</si>
  <si>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</si>
  <si>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</si>
  <si>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</si>
  <si>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</si>
  <si>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</si>
  <si>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</si>
  <si>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</si>
  <si>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</si>
  <si>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</si>
  <si>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</si>
  <si>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</si>
  <si>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</si>
  <si>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</si>
  <si>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</si>
  <si>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</si>
  <si>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</si>
  <si>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</si>
  <si>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</si>
  <si>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</si>
  <si>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</si>
  <si>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</si>
  <si>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</si>
  <si>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</si>
  <si>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</si>
  <si>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</si>
  <si>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</si>
  <si>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</si>
  <si>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</si>
  <si>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</si>
  <si>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</si>
  <si>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</si>
  <si>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</si>
  <si>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</si>
  <si>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</si>
  <si>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</si>
  <si>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</si>
  <si>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</si>
  <si>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</si>
  <si>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</si>
  <si>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</si>
  <si>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</si>
  <si>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</si>
  <si>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</si>
  <si>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</si>
  <si>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</si>
  <si>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</si>
  <si>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</si>
  <si>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</si>
  <si>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</si>
  <si>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</si>
  <si>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</si>
  <si>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</si>
  <si>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</si>
  <si>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</si>
  <si>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</si>
  <si>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</si>
  <si>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</si>
  <si>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</si>
  <si>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</si>
  <si>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</si>
  <si>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</si>
  <si>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</si>
  <si>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</si>
  <si>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</si>
  <si>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</si>
  <si>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</si>
  <si>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</si>
  <si>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</si>
  <si>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</si>
  <si>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</si>
  <si>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</si>
  <si>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</si>
  <si>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</si>
  <si>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</si>
  <si>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</si>
  <si>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</si>
  <si>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</si>
  <si>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</si>
  <si>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</si>
  <si>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</si>
  <si>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</si>
  <si>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</si>
  <si>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</si>
  <si>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</si>
  <si>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</si>
  <si>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</si>
  <si>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</si>
  <si>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</si>
  <si>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</si>
  <si>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</si>
  <si>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</si>
  <si>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</si>
  <si>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</si>
  <si>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</si>
  <si>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</si>
  <si>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</si>
  <si>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</si>
  <si>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</si>
  <si>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</si>
  <si>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</si>
  <si>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</si>
  <si>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</si>
  <si>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</si>
  <si>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</si>
  <si>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</si>
  <si>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</si>
  <si>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</si>
  <si>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</si>
  <si>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</si>
  <si>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</si>
  <si>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</si>
  <si>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</si>
  <si>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</si>
  <si>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</si>
  <si>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</si>
  <si>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</si>
  <si>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</si>
  <si>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</si>
  <si>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</si>
  <si>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</si>
  <si>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</si>
  <si>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</si>
  <si>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</si>
  <si>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</si>
  <si>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</si>
  <si>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</si>
  <si>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</si>
  <si>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</si>
  <si>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</si>
  <si>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</si>
  <si>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</si>
  <si>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</si>
  <si>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</si>
  <si>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</si>
  <si>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</si>
  <si>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</si>
  <si>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</si>
  <si>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</si>
  <si>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</si>
  <si>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</si>
  <si>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</si>
  <si>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</si>
  <si>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</si>
  <si>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</si>
  <si>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</si>
  <si>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</si>
  <si>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</si>
  <si>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</si>
  <si>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</si>
  <si>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</si>
  <si>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</si>
  <si>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</si>
  <si>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</si>
  <si>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</si>
  <si>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</si>
  <si>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</si>
  <si>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</si>
  <si>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</si>
  <si>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</si>
  <si>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</si>
  <si>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</si>
  <si>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</si>
  <si>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</si>
  <si>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</si>
  <si>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</si>
  <si>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</si>
  <si>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</si>
  <si>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</si>
  <si>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</si>
  <si>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</si>
  <si>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</si>
  <si>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</si>
  <si>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</si>
  <si>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</si>
  <si>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</si>
  <si>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</si>
  <si>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</si>
  <si>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</si>
  <si>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</si>
  <si>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</si>
  <si>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</si>
  <si>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</si>
  <si>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</si>
  <si>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</si>
  <si>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</si>
  <si>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</si>
  <si>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</si>
  <si>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</si>
  <si>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</si>
  <si>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</si>
  <si>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</si>
  <si>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</si>
  <si>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</si>
  <si>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</si>
  <si>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</si>
  <si>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</si>
  <si>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</si>
  <si>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</si>
  <si>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</si>
  <si>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</si>
  <si>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</si>
  <si>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</si>
  <si>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</si>
  <si>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</si>
  <si>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</si>
  <si>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</si>
  <si>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</si>
  <si>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</si>
  <si>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</si>
  <si>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</si>
  <si>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</si>
  <si>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</si>
  <si>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</si>
  <si>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</si>
  <si>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</si>
  <si>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</si>
  <si>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</si>
  <si>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</si>
  <si>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</si>
  <si>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</si>
  <si>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</si>
  <si>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</si>
  <si>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</si>
  <si>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</si>
  <si>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</si>
  <si>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</si>
  <si>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</si>
  <si>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</si>
  <si>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</si>
  <si>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</si>
  <si>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</si>
  <si>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</si>
  <si>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</si>
  <si>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</si>
  <si>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</si>
  <si>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</si>
  <si>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</si>
  <si>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</si>
  <si>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</si>
  <si>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</si>
  <si>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</si>
  <si>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</si>
  <si>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</si>
  <si>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</si>
  <si>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</si>
  <si>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</si>
  <si>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</si>
  <si>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</si>
  <si>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</si>
  <si>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</si>
  <si>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</si>
  <si>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</si>
  <si>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</si>
  <si>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</si>
  <si>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</si>
  <si>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</si>
  <si>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</si>
  <si>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</si>
  <si>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</si>
  <si>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</si>
  <si>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</si>
  <si>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</si>
  <si>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</si>
  <si>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</si>
  <si>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</si>
  <si>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</si>
  <si>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</si>
  <si>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</si>
  <si>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</si>
  <si>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</si>
  <si>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</si>
  <si>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</si>
  <si>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</si>
  <si>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</si>
  <si>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</si>
  <si>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</si>
  <si>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</si>
  <si>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</si>
  <si>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</si>
  <si>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</si>
  <si>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</si>
  <si>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</si>
  <si>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</si>
  <si>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</si>
  <si>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</si>
  <si>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</si>
  <si>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</si>
  <si>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</si>
  <si>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</si>
  <si>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</si>
  <si>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</si>
  <si>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</si>
  <si>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</si>
  <si>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</si>
  <si>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</si>
  <si>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</si>
  <si>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</si>
  <si>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</si>
  <si>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</si>
  <si>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</si>
  <si>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</si>
  <si>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</si>
  <si>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</si>
  <si>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</si>
  <si>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</si>
  <si>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</si>
  <si>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</si>
  <si>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</si>
  <si>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</si>
  <si>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</si>
  <si>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</si>
  <si>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</si>
  <si>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</si>
  <si>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</si>
  <si>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</si>
  <si>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</si>
  <si>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</si>
  <si>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</si>
  <si>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</si>
  <si>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</si>
  <si>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</si>
  <si>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</si>
  <si>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</si>
  <si>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</si>
  <si>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</si>
  <si>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</si>
  <si>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</si>
  <si>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</si>
  <si>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</si>
  <si>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</si>
  <si>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</si>
  <si>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</si>
  <si>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</si>
  <si>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</si>
  <si>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</si>
  <si>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</si>
  <si>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</si>
  <si>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</si>
  <si>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</si>
  <si>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</si>
  <si>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</si>
  <si>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</si>
  <si>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</si>
  <si>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</si>
  <si>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</si>
  <si>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</si>
  <si>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</si>
  <si>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</si>
  <si>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</si>
  <si>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</si>
  <si>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</si>
  <si>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</si>
  <si>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</si>
  <si>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</si>
  <si>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</si>
  <si>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</si>
  <si>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</si>
  <si>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</si>
  <si>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</si>
  <si>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</si>
  <si>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</si>
  <si>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</si>
  <si>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</si>
  <si>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</si>
  <si>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</si>
  <si>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</si>
  <si>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</si>
  <si>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</si>
  <si>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</si>
  <si>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</si>
  <si>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</si>
  <si>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</si>
  <si>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</si>
  <si>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</si>
  <si>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</si>
  <si>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</si>
  <si>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</si>
  <si>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</si>
  <si>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</si>
  <si>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</si>
  <si>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</si>
  <si>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</si>
  <si>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</si>
  <si>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</si>
  <si>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</si>
  <si>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</si>
  <si>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</si>
  <si>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</si>
  <si>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</si>
  <si>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</si>
  <si>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</si>
  <si>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</si>
  <si>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</si>
  <si>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</si>
  <si>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</si>
  <si>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</si>
  <si>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</si>
  <si>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</si>
  <si>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</si>
  <si>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</si>
  <si>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</si>
  <si>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</si>
  <si>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</si>
  <si>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</si>
  <si>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</si>
  <si>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</si>
  <si>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</si>
  <si>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</si>
  <si>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</si>
  <si>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</si>
  <si>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</si>
  <si>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</si>
  <si>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</si>
  <si>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</si>
  <si>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</si>
  <si>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</si>
  <si>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</si>
  <si>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</si>
  <si>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</si>
  <si>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</si>
  <si>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</si>
  <si>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</si>
  <si>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</si>
  <si>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</si>
  <si>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</si>
  <si>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</si>
  <si>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</si>
  <si>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</si>
  <si>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</si>
  <si>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</si>
  <si>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</si>
  <si>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</si>
  <si>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</si>
  <si>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</si>
  <si>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</si>
  <si>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</si>
  <si>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</si>
  <si>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</si>
  <si>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</si>
  <si>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</si>
  <si>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</si>
  <si>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</si>
  <si>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</si>
  <si>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</si>
  <si>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</si>
  <si>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</si>
  <si>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</si>
  <si>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</si>
  <si>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</si>
  <si>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</si>
  <si>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</si>
  <si>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</si>
  <si>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</si>
  <si>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</si>
  <si>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</si>
  <si>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</si>
  <si>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</si>
  <si>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</si>
  <si>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</si>
  <si>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</si>
  <si>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</si>
  <si>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</si>
  <si>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</si>
  <si>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</si>
  <si>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</si>
  <si>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</si>
  <si>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</si>
  <si>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</si>
  <si>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</si>
  <si>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</si>
  <si>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</si>
  <si>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</si>
  <si>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</si>
  <si>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</si>
  <si>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</si>
  <si>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</si>
  <si>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</si>
  <si>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</si>
  <si>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</si>
  <si>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</si>
  <si>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</si>
  <si>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</si>
  <si>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</si>
  <si>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</si>
  <si>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</si>
  <si>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</si>
  <si>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</si>
  <si>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</si>
  <si>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</si>
  <si>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</si>
  <si>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</si>
  <si>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</si>
  <si>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</si>
  <si>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</si>
  <si>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</si>
  <si>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</si>
  <si>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</si>
  <si>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</si>
  <si>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</si>
  <si>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</si>
  <si>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</si>
  <si>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</si>
  <si>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</si>
  <si>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</si>
  <si>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</si>
  <si>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</si>
  <si>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</si>
  <si>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</si>
  <si>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</si>
  <si>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</si>
  <si>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</si>
  <si>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</si>
  <si>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</si>
  <si>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</si>
  <si>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</si>
  <si>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</si>
  <si>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</si>
  <si>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</si>
  <si>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</si>
  <si>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</si>
  <si>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</si>
  <si>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</si>
  <si>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</si>
  <si>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</si>
  <si>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</si>
  <si>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</si>
  <si>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</si>
  <si>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</si>
  <si>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</si>
  <si>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</si>
  <si>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</si>
  <si>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</si>
  <si>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</si>
  <si>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</si>
  <si>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</si>
  <si>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</si>
  <si>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</si>
  <si>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</si>
  <si>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</si>
  <si>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</si>
  <si>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</si>
  <si>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</si>
  <si>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</si>
  <si>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</si>
  <si>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</si>
  <si>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</si>
  <si>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</si>
  <si>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</si>
  <si>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</si>
  <si>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</si>
  <si>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</si>
  <si>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</si>
  <si>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</si>
  <si>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</si>
  <si>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</si>
  <si>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</si>
  <si>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</si>
  <si>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</si>
  <si>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</si>
  <si>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</si>
  <si>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</si>
  <si>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</si>
  <si>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</si>
  <si>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</si>
  <si>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</si>
  <si>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</si>
  <si>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</si>
  <si>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</si>
  <si>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</si>
  <si>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</si>
  <si>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</si>
  <si>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</si>
  <si>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</si>
  <si>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</si>
  <si>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</si>
  <si>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</si>
  <si>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</si>
  <si>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</si>
  <si>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</si>
  <si>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</si>
  <si>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</si>
  <si>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</si>
  <si>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</si>
  <si>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</si>
  <si>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</si>
  <si>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</si>
  <si>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</si>
  <si>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</si>
  <si>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</si>
  <si>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</si>
  <si>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</si>
  <si>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</si>
  <si>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</si>
  <si>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</si>
  <si>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</si>
  <si>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</si>
  <si>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</si>
  <si>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</si>
  <si>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</si>
  <si>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</si>
  <si>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</si>
  <si>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</si>
  <si>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</si>
  <si>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</si>
  <si>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</si>
  <si>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</si>
  <si>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</si>
  <si>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</si>
  <si>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</si>
  <si>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</si>
  <si>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</si>
  <si>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</si>
  <si>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</si>
  <si>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</si>
  <si>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</si>
  <si>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</si>
  <si>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</si>
  <si>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</si>
  <si>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</si>
  <si>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</si>
  <si>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</si>
  <si>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</si>
  <si>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</si>
  <si>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</si>
  <si>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</si>
  <si>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</si>
  <si>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</si>
  <si>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</si>
  <si>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</si>
  <si>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</si>
  <si>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</si>
  <si>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</si>
  <si>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</si>
  <si>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</si>
  <si>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</si>
  <si>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</si>
  <si>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</si>
  <si>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</si>
  <si>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</si>
  <si>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</si>
  <si>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</si>
  <si>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</si>
  <si>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</si>
  <si>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</si>
  <si>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</si>
  <si>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</si>
  <si>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</si>
  <si>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</si>
  <si>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</si>
  <si>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</si>
  <si>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</si>
  <si>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</si>
  <si>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</si>
  <si>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</si>
  <si>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</si>
  <si>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</si>
  <si>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</si>
  <si>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</si>
  <si>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</si>
  <si>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</si>
  <si>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</si>
  <si>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</si>
  <si>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</si>
  <si>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</si>
  <si>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</si>
  <si>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</si>
  <si>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</si>
  <si>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</si>
  <si>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</si>
  <si>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</si>
  <si>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</si>
  <si>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</si>
  <si>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</si>
  <si>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</si>
  <si>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</si>
  <si>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</si>
  <si>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</si>
  <si>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</si>
  <si>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</si>
  <si>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</si>
  <si>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</si>
  <si>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</si>
  <si>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</si>
  <si>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</si>
  <si>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</si>
  <si>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</si>
  <si>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</si>
  <si>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</si>
  <si>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</si>
  <si>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</si>
  <si>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</si>
  <si>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</si>
  <si>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</si>
  <si>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</si>
  <si>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</si>
  <si>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</si>
  <si>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</si>
  <si>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</si>
  <si>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</si>
  <si>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</si>
  <si>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</si>
  <si>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</si>
  <si>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</si>
  <si>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</si>
  <si>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</si>
  <si>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</si>
  <si>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</si>
  <si>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</si>
  <si>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</si>
  <si>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</si>
  <si>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</si>
  <si>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</si>
  <si>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</si>
  <si>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</si>
  <si>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</si>
  <si>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</si>
  <si>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</si>
  <si>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</si>
  <si>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</si>
  <si>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</si>
  <si>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</si>
  <si>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</si>
  <si>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</si>
  <si>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</si>
  <si>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</si>
  <si>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</si>
  <si>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</si>
  <si>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</si>
  <si>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</si>
  <si>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</si>
  <si>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</si>
  <si>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</si>
  <si>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</si>
  <si>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</si>
  <si>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</si>
  <si>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</si>
  <si>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</si>
  <si>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</si>
  <si>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</si>
  <si>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</si>
  <si>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</si>
  <si>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</si>
  <si>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</si>
  <si>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</si>
  <si>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</si>
  <si>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</si>
  <si>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</si>
  <si>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</si>
  <si>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</si>
  <si>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</si>
  <si>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</si>
  <si>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</si>
  <si>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</si>
  <si>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</si>
  <si>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</si>
  <si>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</si>
  <si>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</si>
  <si>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</si>
  <si>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</si>
  <si>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</si>
  <si>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</si>
  <si>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</si>
  <si>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</si>
  <si>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</si>
  <si>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</si>
  <si>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</si>
  <si>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</si>
  <si>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</si>
  <si>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</si>
  <si>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</si>
  <si>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</si>
  <si>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</si>
  <si>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</si>
  <si>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</si>
  <si>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</si>
  <si>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</si>
  <si>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</si>
  <si>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</si>
  <si>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</si>
  <si>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</si>
  <si>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</si>
  <si>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</si>
  <si>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</si>
  <si>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</si>
  <si>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</si>
  <si>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</si>
  <si>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</si>
  <si>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</si>
  <si>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</si>
  <si>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</si>
  <si>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</si>
  <si>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</si>
  <si>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</si>
  <si>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</si>
  <si>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</si>
  <si>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</si>
  <si>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</si>
  <si>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</si>
  <si>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</si>
  <si>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</si>
  <si>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</si>
  <si>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</si>
  <si>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</si>
  <si>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</si>
  <si>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</si>
  <si>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</si>
  <si>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</si>
  <si>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</si>
  <si>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</si>
  <si>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</si>
  <si>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</si>
  <si>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</si>
  <si>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</si>
  <si>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</si>
  <si>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</si>
  <si>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</si>
  <si>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</si>
  <si>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</si>
  <si>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</si>
  <si>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</si>
  <si>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</si>
  <si>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</si>
  <si>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</si>
  <si>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</si>
  <si>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</si>
  <si>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</si>
  <si>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</si>
  <si>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</si>
  <si>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</si>
  <si>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</si>
  <si>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</si>
  <si>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</si>
  <si>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</si>
  <si>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</si>
  <si>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</si>
  <si>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</si>
  <si>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</si>
  <si>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</si>
  <si>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</si>
  <si>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</si>
  <si>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</si>
  <si>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</si>
  <si>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</si>
  <si>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</si>
  <si>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</si>
  <si>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</si>
  <si>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</si>
  <si>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</si>
  <si>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</si>
  <si>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</si>
  <si>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</si>
  <si>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</si>
  <si>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</si>
  <si>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</si>
  <si>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</si>
  <si>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</si>
  <si>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</si>
  <si>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</si>
  <si>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</si>
  <si>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</si>
  <si>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</si>
  <si>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</si>
  <si>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</si>
  <si>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</si>
  <si>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</si>
  <si>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</si>
  <si>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</si>
  <si>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</si>
  <si>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</si>
  <si>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</si>
  <si>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</si>
  <si>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</si>
  <si>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</si>
  <si>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</si>
  <si>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</si>
  <si>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</si>
  <si>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</si>
  <si>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</si>
  <si>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</si>
  <si>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</si>
  <si>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</si>
  <si>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</si>
  <si>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</si>
  <si>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</si>
  <si>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</si>
  <si>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</si>
  <si>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</si>
  <si>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</si>
  <si>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</si>
  <si>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</si>
  <si>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</si>
  <si>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</si>
  <si>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</si>
  <si>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</si>
  <si>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</si>
  <si>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</si>
  <si>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</si>
  <si>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</si>
  <si>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</si>
  <si>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</si>
  <si>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</si>
  <si>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</si>
  <si>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</si>
  <si>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</si>
  <si>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</si>
  <si>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</si>
  <si>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</si>
  <si>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</si>
  <si>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</si>
  <si>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</si>
  <si>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</si>
  <si>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</si>
  <si>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</si>
  <si>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</si>
  <si>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</si>
  <si>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</si>
  <si>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</si>
  <si>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</si>
  <si>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</si>
  <si>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</si>
  <si>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</si>
  <si>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</si>
  <si>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</si>
  <si>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</si>
  <si>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</si>
  <si>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</si>
  <si>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</si>
  <si>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</si>
  <si>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</si>
  <si>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</si>
  <si>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</si>
  <si>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</si>
  <si>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</si>
  <si>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</si>
  <si>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</si>
  <si>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</si>
  <si>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</si>
  <si>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</si>
  <si>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</si>
  <si>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</si>
  <si>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</si>
  <si>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</si>
  <si>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</si>
  <si>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</si>
  <si>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</si>
  <si>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</si>
  <si>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</si>
  <si>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</si>
  <si>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</si>
  <si>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</si>
  <si>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</si>
  <si>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</si>
  <si>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</si>
  <si>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</si>
  <si>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</si>
  <si>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</si>
  <si>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</si>
  <si>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</si>
  <si>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</si>
  <si>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</si>
  <si>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</si>
  <si>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</si>
  <si>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</si>
  <si>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</si>
  <si>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</si>
  <si>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</si>
  <si>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</si>
  <si>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</si>
  <si>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</si>
  <si>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</si>
  <si>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</si>
  <si>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</si>
  <si>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</si>
  <si>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</si>
  <si>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</si>
  <si>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</si>
  <si>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</si>
  <si>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</si>
  <si>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</si>
  <si>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</si>
  <si>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</si>
  <si>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</si>
  <si>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</si>
  <si>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</si>
  <si>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</si>
  <si>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</si>
  <si>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</si>
  <si>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</si>
  <si>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</si>
  <si>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</si>
  <si>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</si>
  <si>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</si>
  <si>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</si>
  <si>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</si>
  <si>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</si>
  <si>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</si>
  <si>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</si>
  <si>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</si>
  <si>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</si>
  <si>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</si>
  <si>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</si>
  <si>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</si>
  <si>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</si>
  <si>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</si>
  <si>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</si>
  <si>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</si>
  <si>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</si>
  <si>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</si>
  <si>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</si>
  <si>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</si>
  <si>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</si>
  <si>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</si>
  <si>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</si>
  <si>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</si>
  <si>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</si>
  <si>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</si>
  <si>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</si>
  <si>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</si>
  <si>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</si>
  <si>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</si>
  <si>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</si>
  <si>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</si>
  <si>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</si>
  <si>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</si>
  <si>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</si>
  <si>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</si>
  <si>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</si>
  <si>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</si>
  <si>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</si>
  <si>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</si>
  <si>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</si>
  <si>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</si>
  <si>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</si>
  <si>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</si>
  <si>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</si>
  <si>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</si>
  <si>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</si>
  <si>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</si>
  <si>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</si>
  <si>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</si>
  <si>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</si>
  <si>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</si>
  <si>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</si>
  <si>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</si>
  <si>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</si>
  <si>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</si>
  <si>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</si>
  <si>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</si>
  <si>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</si>
  <si>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</si>
  <si>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</si>
  <si>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</si>
  <si>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</si>
  <si>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</si>
  <si>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</si>
  <si>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</si>
  <si>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</si>
  <si>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</si>
  <si>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</si>
  <si>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</si>
  <si>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</si>
  <si>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</si>
  <si>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</si>
  <si>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</si>
  <si>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</si>
  <si>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</si>
  <si>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</si>
  <si>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</si>
  <si>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</si>
  <si>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</si>
  <si>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</si>
  <si>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</si>
  <si>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</si>
  <si>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</si>
  <si>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</si>
  <si>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</si>
  <si>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</si>
  <si>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</si>
  <si>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</si>
  <si>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</si>
  <si>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</si>
  <si>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</si>
  <si>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</si>
  <si>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</si>
  <si>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</si>
  <si>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</si>
  <si>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</si>
  <si>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</si>
  <si>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</si>
  <si>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</si>
  <si>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</si>
  <si>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</si>
  <si>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</si>
  <si>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</si>
  <si>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</si>
  <si>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</si>
  <si>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</si>
  <si>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</si>
  <si>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</si>
  <si>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</si>
  <si>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</si>
  <si>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</si>
  <si>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</si>
  <si>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</si>
  <si>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</si>
  <si>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</si>
  <si>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</si>
  <si>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</si>
  <si>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</si>
  <si>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</si>
  <si>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</si>
  <si>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</si>
  <si>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</si>
  <si>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</si>
  <si>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</si>
  <si>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</si>
  <si>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</si>
  <si>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</si>
  <si>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</si>
  <si>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</si>
  <si>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</si>
  <si>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</si>
  <si>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</si>
  <si>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</si>
  <si>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</si>
  <si>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</si>
  <si>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</si>
  <si>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</si>
  <si>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</si>
  <si>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</si>
  <si>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</si>
  <si>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</si>
  <si>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</si>
  <si>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</si>
  <si>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</si>
  <si>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</si>
  <si>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</si>
  <si>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</si>
  <si>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</si>
  <si>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</si>
  <si>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</si>
  <si>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</si>
  <si>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</si>
  <si>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</si>
  <si>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</si>
  <si>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</si>
  <si>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</si>
  <si>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</si>
  <si>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</si>
  <si>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</si>
  <si>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</si>
  <si>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</si>
  <si>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</si>
  <si>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</si>
  <si>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</si>
  <si>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</si>
  <si>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</si>
  <si>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</si>
  <si>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</si>
  <si>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</si>
  <si>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</si>
  <si>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</si>
  <si>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</si>
  <si>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</si>
  <si>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</si>
  <si>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</si>
  <si>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</si>
  <si>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</si>
  <si>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</si>
  <si>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</si>
  <si>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</si>
  <si>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</si>
  <si>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</si>
  <si>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</si>
  <si>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</si>
  <si>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</si>
  <si>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</si>
  <si>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</si>
  <si>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</si>
  <si>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</si>
  <si>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</si>
  <si>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</si>
  <si>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</si>
  <si>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</si>
  <si>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</si>
  <si>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</si>
  <si>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</si>
  <si>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</si>
  <si>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</si>
  <si>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</si>
  <si>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</si>
  <si>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</si>
  <si>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</si>
  <si>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</si>
  <si>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</si>
  <si>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</si>
  <si>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</si>
  <si>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</si>
  <si>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</si>
  <si>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</si>
  <si>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</si>
  <si>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</si>
  <si>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</si>
  <si>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</si>
  <si>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</si>
  <si>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</si>
  <si>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</si>
  <si>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</si>
  <si>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</si>
  <si>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</si>
  <si>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</si>
  <si>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</si>
  <si>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</si>
  <si>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</si>
  <si>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</si>
  <si>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</si>
  <si>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</si>
  <si>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</si>
  <si>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</si>
  <si>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</si>
  <si>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</si>
  <si>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</si>
  <si>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</si>
  <si>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</si>
  <si>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</si>
  <si>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</si>
  <si>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</si>
  <si>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</si>
  <si>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</si>
  <si>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</si>
  <si>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</si>
  <si>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</si>
  <si>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</si>
  <si>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</si>
  <si>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</si>
  <si>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</si>
  <si>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</si>
  <si>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</si>
  <si>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</si>
  <si>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</si>
  <si>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</si>
  <si>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</si>
  <si>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</si>
  <si>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</si>
  <si>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</si>
  <si>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</si>
  <si>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</si>
  <si>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</si>
  <si>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</si>
  <si>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</si>
  <si>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</si>
  <si>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</si>
  <si>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</si>
  <si>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</si>
  <si>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</si>
  <si>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</si>
  <si>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</si>
  <si>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</si>
  <si>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</si>
  <si>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</si>
  <si>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</si>
  <si>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</si>
  <si>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</si>
  <si>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</si>
  <si>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</si>
  <si>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</si>
  <si>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</si>
  <si>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</si>
  <si>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</si>
  <si>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</si>
  <si>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</si>
  <si>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</si>
  <si>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</si>
  <si>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</si>
  <si>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</si>
  <si>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</si>
  <si>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</si>
  <si>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</si>
  <si>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</si>
  <si>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</si>
  <si>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</si>
  <si>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</si>
  <si>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</si>
  <si>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</si>
  <si>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</si>
  <si>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</si>
  <si>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</si>
  <si>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</si>
  <si>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</si>
  <si>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</si>
  <si>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</si>
  <si>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</si>
  <si>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</si>
  <si>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</si>
  <si>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</si>
  <si>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</si>
  <si>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</si>
  <si>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</si>
  <si>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</si>
  <si>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</si>
  <si>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</si>
  <si>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</si>
  <si>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</si>
  <si>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</si>
  <si>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</si>
  <si>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</si>
  <si>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</si>
  <si>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</si>
  <si>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</si>
  <si>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</si>
  <si>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</si>
  <si>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</si>
  <si>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</si>
  <si>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</si>
  <si>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</si>
  <si>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</si>
  <si>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</si>
  <si>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</si>
  <si>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</si>
  <si>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</si>
  <si>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</si>
  <si>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</si>
  <si>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</si>
  <si>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</si>
  <si>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</si>
  <si>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</si>
  <si>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</si>
  <si>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</si>
  <si>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</si>
  <si>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</si>
  <si>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</si>
  <si>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</si>
  <si>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</si>
  <si>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</si>
  <si>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</si>
  <si>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</si>
  <si>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</si>
  <si>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</si>
  <si>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</si>
  <si>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</si>
  <si>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</si>
  <si>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</si>
  <si>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</si>
  <si>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</si>
  <si>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</si>
  <si>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</si>
  <si>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</si>
  <si>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</si>
  <si>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</si>
  <si>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</si>
  <si>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</si>
  <si>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</si>
  <si>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</si>
  <si>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</si>
  <si>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</si>
  <si>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</si>
  <si>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</si>
  <si>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</si>
  <si>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</si>
  <si>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</si>
  <si>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</si>
  <si>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</si>
  <si>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</si>
  <si>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</si>
  <si>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</si>
  <si>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</si>
  <si>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</si>
  <si>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</si>
  <si>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</si>
  <si>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</si>
  <si>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</si>
  <si>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</si>
  <si>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</si>
  <si>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</si>
  <si>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</si>
  <si>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</si>
  <si>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</si>
  <si>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</si>
  <si>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</si>
  <si>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</si>
  <si>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</si>
  <si>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</si>
  <si>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</si>
  <si>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</si>
  <si>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</si>
  <si>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</si>
  <si>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</si>
  <si>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</si>
  <si>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</si>
  <si>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</si>
  <si>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</si>
  <si>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</si>
  <si>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</si>
  <si>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</si>
  <si>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</si>
  <si>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</si>
  <si>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</si>
  <si>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</si>
  <si>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</si>
  <si>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</si>
  <si>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</si>
  <si>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</si>
  <si>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</si>
  <si>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</si>
  <si>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</si>
  <si>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</si>
  <si>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</si>
  <si>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</si>
  <si>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</si>
  <si>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</si>
  <si>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</si>
  <si>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</si>
  <si>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</si>
  <si>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</si>
  <si>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</si>
  <si>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</si>
  <si>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</si>
  <si>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</si>
  <si>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</si>
  <si>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</si>
  <si>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</si>
  <si>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</si>
  <si>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</si>
  <si>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</si>
  <si>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</si>
  <si>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</si>
  <si>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</si>
  <si>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</si>
  <si>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</si>
  <si>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</si>
  <si>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</si>
  <si>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</si>
  <si>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</si>
  <si>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</si>
  <si>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</si>
  <si>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</si>
  <si>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</si>
  <si>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</si>
  <si>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</si>
  <si>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</si>
  <si>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</si>
  <si>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</si>
  <si>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</si>
  <si>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</si>
  <si>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</si>
  <si>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</si>
  <si>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</si>
  <si>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</si>
  <si>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</si>
  <si>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</si>
  <si>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</si>
  <si>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</si>
  <si>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</si>
  <si>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</si>
  <si>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</si>
  <si>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</si>
  <si>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</si>
  <si>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</si>
  <si>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</si>
  <si>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</si>
  <si>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</si>
  <si>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</si>
  <si>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</si>
  <si>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</si>
  <si>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</si>
  <si>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</si>
  <si>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</si>
  <si>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</si>
  <si>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</si>
  <si>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</si>
  <si>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</si>
  <si>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</si>
  <si>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</si>
  <si>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</si>
  <si>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</si>
  <si>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</si>
  <si>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</si>
  <si>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</si>
  <si>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</si>
  <si>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</si>
  <si>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</si>
  <si>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</si>
  <si>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</si>
  <si>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</si>
  <si>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</si>
  <si>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</si>
  <si>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</si>
  <si>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</si>
  <si>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</si>
  <si>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</si>
  <si>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</si>
  <si>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</si>
  <si>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</si>
  <si>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</si>
  <si>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</si>
  <si>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</si>
  <si>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</si>
  <si>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</si>
  <si>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</si>
  <si>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</si>
  <si>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</si>
  <si>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</si>
  <si>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</si>
  <si>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</si>
  <si>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</si>
  <si>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</si>
  <si>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</si>
  <si>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</si>
  <si>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</si>
  <si>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</si>
  <si>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</si>
  <si>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</si>
  <si>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</si>
  <si>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</si>
  <si>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</si>
  <si>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</si>
  <si>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</si>
  <si>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</si>
  <si>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</si>
  <si>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</si>
  <si>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</si>
  <si>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</si>
  <si>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</si>
  <si>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</si>
  <si>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</si>
  <si>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</si>
  <si>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</si>
  <si>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</si>
  <si>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</si>
  <si>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</si>
  <si>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</si>
  <si>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</si>
  <si>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</si>
  <si>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</si>
  <si>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</si>
  <si>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</si>
  <si>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</si>
  <si>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</si>
  <si>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</si>
  <si>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</si>
  <si>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</si>
  <si>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</si>
  <si>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</si>
  <si>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</si>
  <si>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</si>
  <si>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</si>
  <si>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</si>
  <si>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</si>
  <si>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</si>
  <si>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</si>
  <si>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</si>
  <si>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</si>
  <si>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</si>
  <si>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</si>
  <si>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</si>
  <si>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</si>
  <si>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</si>
  <si>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</si>
  <si>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</si>
  <si>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</si>
  <si>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</si>
  <si>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</si>
  <si>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</si>
  <si>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</si>
  <si>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</si>
  <si>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</si>
  <si>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</si>
  <si>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</si>
  <si>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</si>
  <si>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</si>
  <si>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</si>
  <si>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</si>
  <si>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</si>
  <si>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</si>
  <si>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</si>
  <si>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</si>
  <si>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</si>
  <si>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</si>
  <si>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</si>
  <si>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</si>
  <si>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</si>
  <si>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</si>
  <si>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</si>
  <si>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</si>
  <si>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</si>
  <si>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</si>
  <si>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</si>
  <si>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</si>
  <si>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</si>
  <si>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</si>
  <si>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</si>
  <si>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</si>
  <si>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</si>
  <si>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</si>
  <si>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</si>
  <si>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</si>
  <si>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</si>
  <si>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</si>
  <si>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</si>
  <si>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</si>
  <si>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</si>
  <si>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</si>
  <si>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</si>
  <si>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</si>
  <si>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</si>
  <si>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</si>
  <si>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</si>
  <si>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</si>
  <si>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</si>
  <si>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</si>
  <si>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</si>
  <si>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</si>
  <si>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</si>
  <si>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</si>
  <si>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</si>
  <si>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</si>
  <si>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</si>
  <si>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</si>
  <si>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</si>
  <si>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</si>
  <si>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</si>
  <si>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</si>
  <si>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</si>
  <si>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</si>
  <si>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</si>
  <si>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</si>
  <si>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</si>
  <si>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</si>
  <si>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</si>
  <si>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</si>
  <si>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</si>
  <si>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</si>
  <si>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</si>
  <si>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</si>
  <si>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</si>
  <si>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</si>
  <si>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</si>
  <si>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</si>
  <si>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</si>
  <si>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</si>
  <si>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</si>
  <si>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</si>
  <si>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</si>
  <si>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</si>
  <si>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</si>
  <si>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</si>
  <si>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</si>
  <si>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</si>
  <si>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</si>
  <si>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</si>
  <si>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</si>
  <si>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</si>
  <si>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</si>
  <si>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</si>
  <si>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</si>
  <si>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</si>
  <si>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</si>
  <si>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</si>
  <si>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</si>
  <si>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</si>
  <si>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</si>
  <si>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</si>
  <si>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</si>
  <si>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</si>
  <si>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</si>
  <si>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</si>
  <si>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</si>
  <si>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</si>
  <si>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</si>
  <si>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</si>
  <si>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</si>
  <si>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</si>
  <si>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</si>
  <si>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</si>
  <si>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</si>
  <si>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</si>
  <si>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</si>
  <si>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</si>
  <si>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</si>
  <si>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</si>
  <si>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</si>
  <si>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</si>
  <si>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</si>
  <si>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</si>
  <si>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</si>
  <si>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</si>
  <si>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</si>
  <si>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</si>
  <si>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</si>
  <si>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</si>
  <si>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</si>
  <si>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</si>
  <si>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</si>
  <si>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</si>
  <si>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</si>
  <si>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</si>
  <si>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</si>
  <si>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</si>
  <si>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</si>
  <si>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</si>
  <si>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</si>
  <si>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</si>
  <si>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</si>
  <si>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</si>
  <si>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</si>
  <si>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</si>
  <si>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</si>
  <si>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</si>
  <si>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</si>
  <si>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</si>
  <si>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</si>
  <si>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</si>
  <si>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</si>
  <si>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</si>
  <si>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</si>
  <si>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</si>
  <si>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</si>
  <si>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</si>
  <si>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</si>
  <si>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</si>
  <si>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</si>
  <si>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</si>
  <si>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</si>
  <si>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</si>
  <si>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</si>
  <si>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</si>
  <si>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</si>
  <si>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</si>
  <si>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</si>
  <si>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</si>
  <si>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</si>
  <si>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</si>
  <si>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</si>
  <si>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</si>
  <si>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</si>
  <si>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</si>
  <si>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</si>
  <si>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</si>
  <si>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</si>
  <si>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</si>
  <si>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</si>
  <si>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</si>
  <si>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</si>
  <si>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</si>
  <si>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</si>
  <si>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</si>
  <si>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</si>
  <si>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</si>
  <si>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</si>
  <si>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</si>
  <si>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</si>
  <si>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</si>
  <si>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</si>
  <si>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</si>
  <si>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</si>
  <si>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</si>
  <si>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</si>
  <si>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</si>
  <si>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</si>
  <si>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</si>
  <si>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</si>
  <si>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</si>
  <si>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</si>
  <si>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</si>
  <si>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</si>
  <si>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</si>
  <si>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</si>
  <si>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</si>
  <si>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</si>
  <si>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</si>
  <si>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</si>
  <si>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</si>
  <si>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</si>
  <si>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</si>
  <si>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</si>
  <si>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</si>
  <si>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</si>
  <si>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</si>
  <si>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</si>
  <si>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</si>
  <si>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</si>
  <si>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</si>
  <si>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</si>
  <si>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</si>
  <si>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</si>
  <si>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</si>
  <si>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</si>
  <si>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</si>
  <si>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</si>
  <si>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</si>
  <si>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</si>
  <si>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</si>
  <si>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</si>
  <si>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</si>
  <si>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</si>
  <si>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</si>
  <si>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</si>
  <si>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</si>
  <si>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</si>
  <si>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</si>
  <si>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</si>
  <si>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</si>
  <si>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</si>
  <si>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</si>
  <si>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</si>
  <si>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</si>
  <si>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</si>
  <si>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</si>
  <si>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</si>
  <si>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</si>
  <si>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</si>
  <si>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</si>
  <si>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</si>
  <si>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</si>
  <si>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</si>
  <si>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</si>
  <si>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</si>
  <si>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</si>
  <si>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</si>
  <si>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</si>
  <si>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</si>
  <si>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</si>
  <si>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</si>
  <si>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</si>
  <si>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</si>
  <si>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</si>
  <si>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</si>
  <si>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</si>
  <si>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</si>
  <si>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</si>
  <si>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</si>
  <si>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</si>
  <si>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</si>
  <si>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</si>
  <si>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</si>
  <si>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</si>
  <si>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</si>
  <si>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</si>
  <si>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</si>
  <si>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</si>
  <si>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</si>
  <si>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</si>
  <si>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</si>
  <si>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</si>
  <si>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</si>
  <si>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</si>
  <si>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</si>
  <si>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</si>
  <si>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</si>
  <si>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</si>
  <si>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</si>
  <si>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</si>
  <si>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</si>
  <si>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</si>
  <si>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</si>
  <si>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</si>
  <si>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</si>
  <si>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</si>
  <si>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</si>
  <si>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</si>
  <si>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</si>
  <si>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</si>
  <si>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</si>
  <si>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</si>
  <si>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</si>
  <si>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</si>
  <si>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</si>
  <si>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</si>
  <si>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</si>
  <si>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</si>
  <si>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</si>
  <si>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</si>
  <si>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</si>
  <si>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</si>
  <si>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</si>
  <si>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</si>
  <si>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</si>
  <si>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</si>
  <si>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</si>
  <si>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</si>
  <si>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</si>
  <si>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</si>
  <si>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</si>
  <si>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</si>
  <si>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</si>
  <si>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</si>
  <si>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</si>
  <si>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</si>
  <si>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</si>
  <si>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</si>
  <si>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</si>
  <si>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</si>
  <si>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</si>
  <si>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</si>
  <si>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</si>
  <si>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</si>
  <si>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</si>
  <si>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</si>
  <si>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</si>
  <si>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</si>
  <si>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</si>
  <si>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</si>
  <si>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</si>
  <si>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</si>
  <si>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</si>
  <si>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</si>
  <si>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</si>
  <si>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</si>
  <si>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</si>
  <si>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</si>
  <si>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</si>
  <si>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</si>
  <si>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</si>
  <si>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</si>
  <si>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</si>
  <si>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</si>
  <si>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</si>
  <si>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</si>
  <si>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</si>
  <si>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</si>
  <si>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</si>
  <si>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</si>
  <si>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</si>
  <si>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</si>
  <si>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</si>
  <si>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</si>
  <si>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</si>
  <si>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</si>
  <si>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</si>
  <si>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</si>
  <si>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</si>
  <si>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</si>
  <si>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</si>
  <si>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</si>
  <si>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</si>
  <si>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</si>
  <si>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</si>
  <si>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</si>
  <si>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</si>
  <si>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</si>
  <si>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</si>
  <si>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</si>
  <si>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</si>
  <si>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</si>
  <si>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</si>
  <si>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</si>
  <si>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</si>
  <si>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</si>
  <si>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</si>
  <si>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</si>
  <si>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</si>
  <si>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</si>
  <si>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</si>
  <si>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</si>
  <si>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</si>
  <si>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</si>
  <si>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</si>
  <si>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</si>
  <si>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</si>
  <si>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</si>
  <si>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</si>
  <si>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</si>
  <si>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</si>
  <si>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</si>
  <si>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</si>
  <si>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</si>
  <si>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</si>
  <si>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</si>
  <si>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</si>
  <si>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</si>
  <si>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</si>
  <si>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</si>
  <si>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</si>
  <si>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</si>
  <si>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</si>
  <si>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</si>
  <si>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</si>
  <si>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</si>
  <si>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</si>
  <si>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</si>
  <si>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</si>
  <si>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</si>
  <si>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</si>
  <si>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</si>
  <si>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</si>
  <si>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</si>
  <si>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</si>
  <si>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</si>
  <si>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</si>
  <si>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</si>
  <si>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</si>
  <si>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</si>
  <si>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</si>
  <si>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</si>
  <si>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</si>
  <si>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</si>
  <si>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</si>
  <si>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</si>
  <si>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</si>
  <si>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</si>
  <si>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</si>
  <si>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</si>
  <si>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</si>
  <si>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</si>
  <si>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</si>
  <si>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</si>
  <si>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</si>
  <si>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</si>
  <si>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</si>
  <si>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</si>
  <si>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</si>
  <si>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</si>
  <si>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</si>
  <si>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</si>
  <si>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</si>
  <si>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</si>
  <si>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</si>
  <si>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</si>
  <si>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</si>
  <si>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</si>
  <si>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</si>
  <si>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</si>
  <si>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</si>
  <si>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</si>
  <si>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</si>
  <si>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</si>
  <si>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</si>
  <si>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</si>
  <si>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</si>
  <si>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</si>
  <si>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</si>
  <si>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</si>
  <si>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</si>
  <si>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</si>
  <si>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</si>
  <si>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</si>
  <si>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</si>
  <si>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</si>
  <si>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</si>
  <si>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</si>
  <si>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</si>
  <si>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</si>
  <si>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</si>
  <si>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</si>
  <si>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</si>
  <si>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</si>
  <si>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</si>
  <si>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</si>
  <si>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</si>
  <si>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</si>
  <si>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</si>
  <si>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</si>
  <si>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</si>
  <si>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</si>
  <si>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</si>
  <si>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</si>
  <si>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</si>
  <si>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</si>
  <si>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</si>
  <si>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</si>
  <si>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</si>
  <si>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</si>
  <si>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</si>
  <si>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</si>
  <si>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</si>
  <si>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</si>
  <si>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</si>
  <si>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</si>
  <si>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</si>
  <si>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</si>
  <si>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</si>
  <si>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</si>
  <si>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</si>
  <si>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</si>
  <si>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</si>
  <si>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</si>
  <si>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</si>
  <si>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</si>
  <si>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</si>
  <si>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</si>
  <si>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</si>
  <si>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</si>
  <si>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</si>
  <si>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</si>
  <si>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</si>
  <si>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</si>
  <si>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</si>
  <si>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</si>
  <si>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</si>
  <si>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</si>
  <si>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</si>
  <si>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</si>
  <si>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</si>
  <si>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</si>
  <si>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</si>
  <si>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</si>
  <si>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</si>
  <si>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</si>
  <si>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</si>
  <si>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</si>
  <si>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</si>
  <si>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</si>
  <si>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</si>
  <si>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</si>
  <si>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</si>
  <si>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</si>
  <si>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</si>
  <si>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</si>
  <si>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</si>
  <si>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</si>
  <si>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</si>
  <si>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</si>
  <si>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</si>
  <si>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</si>
  <si>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</si>
  <si>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</si>
  <si>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</si>
  <si>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</si>
  <si>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</si>
  <si>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</si>
  <si>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</si>
  <si>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</si>
  <si>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</si>
  <si>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</si>
  <si>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</si>
  <si>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</si>
  <si>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</si>
  <si>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</si>
  <si>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</si>
  <si>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</si>
  <si>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</si>
  <si>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</si>
  <si>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</si>
  <si>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</si>
  <si>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</si>
  <si>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</si>
  <si>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</si>
  <si>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</si>
  <si>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</si>
  <si>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</si>
  <si>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</si>
  <si>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</si>
  <si>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</si>
  <si>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</si>
  <si>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</si>
  <si>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</si>
  <si>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</si>
  <si>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</si>
  <si>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</si>
  <si>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</si>
  <si>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</si>
  <si>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</si>
  <si>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</si>
  <si>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</si>
  <si>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</si>
  <si>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</si>
  <si>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</si>
  <si>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</si>
  <si>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</si>
  <si>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</si>
  <si>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</si>
  <si>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</si>
  <si>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</si>
  <si>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</si>
  <si>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</si>
  <si>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</si>
  <si>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</si>
  <si>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</si>
  <si>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</si>
  <si>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</si>
  <si>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</si>
  <si>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</si>
  <si>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</si>
  <si>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</si>
  <si>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</si>
  <si>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</si>
  <si>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</si>
  <si>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</si>
  <si>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</si>
  <si>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</si>
  <si>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</si>
  <si>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</si>
  <si>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</si>
  <si>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</si>
  <si>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</si>
  <si>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</si>
  <si>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</si>
  <si>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</si>
  <si>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</si>
  <si>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</si>
  <si>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</si>
  <si>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</si>
  <si>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</si>
  <si>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</si>
  <si>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</si>
  <si>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</si>
  <si>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</si>
  <si>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</si>
  <si>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</si>
  <si>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</si>
  <si>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</si>
  <si>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</si>
  <si>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</si>
  <si>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</si>
  <si>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</si>
  <si>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</si>
  <si>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</si>
  <si>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</si>
  <si>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</si>
  <si>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</si>
  <si>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</si>
  <si>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</si>
  <si>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</si>
  <si>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</si>
  <si>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</si>
  <si>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</si>
  <si>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</si>
  <si>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</si>
  <si>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</si>
  <si>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</si>
  <si>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</si>
  <si>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</si>
  <si>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</si>
  <si>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</si>
  <si>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</si>
  <si>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</si>
  <si>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</si>
  <si>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</si>
  <si>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</si>
  <si>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</si>
  <si>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</si>
  <si>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</si>
  <si>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</si>
  <si>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</si>
  <si>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</si>
  <si>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</si>
  <si>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</si>
  <si>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</si>
  <si>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</si>
  <si>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</si>
  <si>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</si>
  <si>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</si>
  <si>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</si>
  <si>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</si>
  <si>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</si>
  <si>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</si>
  <si>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</si>
  <si>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</si>
  <si>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</si>
  <si>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</si>
  <si>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</si>
  <si>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</si>
  <si>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</si>
  <si>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</si>
  <si>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</si>
  <si>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</si>
  <si>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</si>
  <si>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</si>
  <si>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</si>
  <si>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</si>
  <si>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</si>
  <si>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</si>
  <si>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</si>
  <si>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</si>
  <si>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</si>
  <si>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</si>
  <si>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</si>
  <si>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</si>
  <si>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</si>
  <si>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</si>
  <si>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</si>
  <si>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</si>
  <si>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</si>
  <si>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</si>
  <si>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</si>
  <si>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</si>
  <si>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</si>
  <si>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</si>
  <si>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</si>
  <si>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</si>
  <si>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</si>
  <si>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</si>
  <si>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</si>
  <si>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</si>
  <si>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</si>
  <si>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</si>
  <si>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</si>
  <si>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</si>
  <si>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</si>
  <si>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</si>
  <si>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</si>
  <si>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</si>
  <si>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</si>
  <si>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</si>
  <si>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</si>
  <si>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</si>
  <si>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</si>
  <si>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</si>
  <si>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</si>
  <si>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</si>
  <si>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</si>
  <si>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</si>
  <si>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</si>
  <si>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</si>
  <si>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</si>
  <si>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</si>
  <si>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</si>
  <si>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</si>
  <si>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</si>
  <si>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</si>
  <si>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</si>
  <si>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</si>
  <si>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</si>
  <si>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</si>
  <si>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</si>
  <si>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</si>
  <si>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</si>
  <si>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</si>
  <si>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</si>
  <si>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</si>
  <si>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</si>
  <si>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</si>
  <si>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</si>
  <si>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</si>
  <si>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</si>
  <si>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</si>
  <si>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</si>
  <si>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</si>
  <si>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</si>
  <si>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</si>
  <si>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</si>
  <si>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</si>
  <si>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</si>
  <si>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</si>
  <si>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</si>
  <si>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</si>
  <si>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</si>
  <si>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</si>
  <si>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</si>
  <si>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</si>
  <si>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</si>
  <si>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</si>
  <si>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</si>
  <si>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</si>
  <si>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</si>
  <si>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</si>
  <si>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</si>
  <si>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</si>
  <si>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</si>
  <si>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</si>
  <si>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</si>
  <si>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</si>
  <si>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</si>
  <si>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</si>
  <si>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</si>
  <si>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</si>
  <si>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</si>
  <si>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</si>
  <si>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</si>
  <si>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</si>
  <si>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</si>
  <si>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</si>
  <si>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</si>
  <si>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</si>
  <si>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</si>
  <si>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</si>
  <si>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</si>
  <si>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</si>
  <si>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</si>
  <si>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</si>
  <si>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</si>
  <si>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</si>
  <si>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</si>
  <si>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</si>
  <si>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</si>
  <si>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</si>
  <si>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</si>
  <si>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</si>
  <si>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</si>
  <si>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</si>
  <si>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</si>
  <si>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</si>
  <si>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</si>
  <si>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</si>
  <si>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</si>
  <si>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</si>
  <si>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</si>
  <si>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</si>
  <si>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</si>
  <si>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</si>
  <si>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</si>
  <si>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</si>
  <si>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</si>
  <si>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</si>
  <si>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</si>
  <si>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</si>
  <si>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</si>
  <si>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</si>
  <si>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</si>
  <si>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</si>
  <si>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</si>
  <si>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</si>
  <si>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</si>
  <si>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</si>
  <si>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</si>
  <si>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</si>
  <si>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</si>
  <si>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</si>
  <si>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</si>
  <si>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</si>
  <si>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</si>
  <si>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</si>
  <si>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</si>
  <si>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</si>
  <si>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</si>
  <si>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</si>
  <si>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</si>
  <si>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</si>
  <si>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</si>
  <si>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</si>
  <si>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</si>
  <si>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</si>
  <si>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</si>
  <si>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</si>
  <si>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</si>
  <si>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</si>
  <si>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</si>
  <si>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</si>
  <si>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</si>
  <si>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</si>
  <si>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</si>
  <si>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</si>
  <si>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</si>
  <si>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</si>
  <si>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</si>
  <si>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</si>
  <si>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</si>
  <si>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</si>
  <si>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</si>
  <si>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</si>
  <si>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</si>
  <si>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</si>
  <si>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</si>
  <si>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</si>
  <si>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</si>
  <si>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</si>
  <si>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</si>
  <si>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</si>
  <si>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</si>
  <si>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</si>
  <si>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</si>
  <si>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</si>
  <si>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</si>
  <si>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</si>
  <si>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</si>
  <si>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</si>
  <si>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</si>
  <si>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</si>
  <si>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</si>
  <si>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</si>
  <si>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</si>
  <si>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</si>
  <si>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</si>
  <si>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</si>
  <si>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</si>
  <si>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</si>
  <si>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</si>
  <si>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</si>
  <si>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</si>
  <si>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</si>
  <si>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</si>
  <si>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</si>
  <si>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</si>
  <si>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</si>
  <si>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</si>
  <si>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</si>
  <si>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</si>
  <si>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</si>
  <si>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</si>
  <si>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</si>
  <si>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</si>
  <si>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</si>
  <si>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</si>
  <si>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</si>
  <si>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</si>
  <si>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</si>
  <si>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</si>
  <si>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</si>
  <si>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</si>
  <si>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</si>
  <si>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</si>
  <si>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</si>
  <si>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</si>
  <si>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</si>
  <si>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</si>
  <si>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</si>
  <si>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</si>
  <si>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</si>
  <si>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</si>
  <si>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</si>
  <si>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</si>
  <si>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</si>
  <si>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</si>
  <si>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</si>
  <si>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</si>
  <si>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</si>
  <si>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</si>
  <si>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</si>
  <si>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</si>
  <si>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</si>
  <si>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</si>
  <si>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</si>
  <si>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</si>
  <si>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</si>
  <si>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</si>
  <si>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</si>
  <si>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</si>
  <si>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</si>
  <si>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</si>
  <si>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</si>
  <si>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</si>
  <si>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</si>
  <si>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</si>
  <si>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</si>
  <si>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</si>
  <si>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</si>
  <si>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</si>
  <si>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</si>
  <si>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</si>
  <si>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</si>
  <si>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</si>
  <si>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</si>
  <si>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</si>
  <si>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</si>
  <si>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</si>
  <si>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</si>
  <si>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</si>
  <si>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</si>
  <si>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</si>
  <si>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</si>
  <si>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</si>
  <si>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</si>
  <si>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</si>
  <si>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</si>
  <si>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</si>
  <si>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</si>
  <si>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</si>
  <si>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</si>
  <si>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</si>
  <si>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</si>
  <si>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</si>
  <si>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</si>
  <si>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</si>
  <si>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</si>
  <si>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</si>
  <si>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</si>
  <si>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</si>
  <si>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</si>
  <si>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</si>
  <si>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</si>
  <si>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</si>
  <si>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</si>
  <si>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</si>
  <si>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</si>
  <si>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</si>
  <si>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</si>
  <si>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</si>
  <si>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</si>
  <si>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</si>
  <si>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</si>
  <si>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</si>
  <si>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</si>
  <si>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</si>
  <si>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</si>
  <si>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</si>
  <si>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</si>
  <si>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</si>
  <si>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</si>
  <si>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</si>
  <si>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</si>
  <si>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</si>
  <si>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</si>
  <si>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</si>
  <si>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</si>
  <si>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</si>
  <si>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</si>
  <si>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</si>
  <si>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</si>
  <si>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</si>
  <si>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</si>
  <si>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</si>
  <si>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</si>
  <si>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</si>
  <si>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</si>
  <si>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</si>
  <si>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</si>
  <si>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</si>
  <si>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</si>
  <si>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</si>
  <si>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</si>
  <si>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</si>
  <si>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</si>
  <si>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</si>
  <si>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</si>
  <si>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</si>
  <si>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</si>
  <si>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</si>
  <si>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</si>
  <si>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</si>
  <si>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</si>
  <si>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</si>
  <si>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</si>
  <si>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</si>
  <si>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</si>
  <si>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</si>
  <si>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</si>
  <si>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</si>
  <si>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</si>
  <si>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</si>
  <si>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</si>
  <si>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</si>
  <si>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</si>
  <si>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</si>
  <si>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</si>
  <si>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</si>
  <si>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</si>
  <si>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</si>
  <si>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</si>
  <si>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</si>
  <si>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</si>
  <si>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</si>
  <si>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</si>
  <si>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</si>
  <si>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</si>
  <si>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</si>
  <si>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</si>
  <si>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</si>
  <si>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</si>
  <si>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</si>
  <si>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</si>
  <si>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</si>
  <si>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</si>
  <si>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</si>
  <si>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</si>
  <si>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</si>
  <si>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</si>
  <si>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</si>
  <si>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</si>
  <si>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</si>
  <si>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</si>
  <si>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</si>
  <si>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</si>
  <si>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</si>
  <si>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</si>
  <si>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</si>
  <si>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</si>
  <si>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</si>
  <si>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</si>
  <si>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</si>
  <si>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</si>
  <si>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</si>
  <si>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</si>
  <si>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</si>
  <si>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</si>
  <si>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</si>
  <si>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</si>
  <si>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</si>
  <si>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</si>
  <si>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</si>
  <si>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</si>
  <si>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</si>
  <si>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</si>
  <si>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</si>
  <si>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</si>
  <si>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</si>
  <si>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</si>
  <si>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</si>
  <si>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</si>
  <si>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</si>
  <si>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</si>
  <si>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</si>
  <si>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</si>
  <si>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</si>
  <si>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</si>
  <si>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</si>
  <si>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</si>
  <si>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</si>
  <si>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</si>
  <si>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</si>
  <si>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</si>
  <si>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</si>
  <si>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</si>
  <si>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</si>
  <si>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</si>
  <si>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</si>
  <si>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</si>
  <si>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</si>
  <si>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</si>
  <si>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</si>
  <si>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</si>
  <si>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</si>
  <si>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</si>
  <si>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</si>
  <si>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</si>
  <si>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</si>
  <si>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</si>
  <si>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</si>
  <si>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</si>
  <si>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</si>
  <si>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</si>
  <si>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</si>
  <si>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</si>
  <si>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</si>
  <si>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</si>
  <si>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</si>
  <si>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</si>
  <si>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</si>
  <si>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</si>
  <si>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</si>
  <si>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</si>
  <si>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</si>
  <si>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</si>
  <si>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</si>
  <si>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</si>
  <si>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</si>
  <si>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</si>
  <si>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</si>
  <si>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</si>
  <si>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</si>
  <si>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</si>
  <si>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</si>
  <si>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</si>
  <si>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</si>
  <si>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</si>
  <si>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</si>
  <si>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</si>
  <si>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</si>
  <si>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</si>
  <si>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</si>
  <si>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</si>
  <si>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</si>
  <si>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</si>
  <si>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</si>
  <si>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</si>
  <si>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</si>
  <si>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</si>
  <si>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</si>
  <si>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</si>
  <si>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</si>
  <si>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</si>
  <si>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</si>
  <si>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</si>
  <si>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</si>
  <si>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</si>
  <si>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</si>
  <si>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</si>
  <si>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</si>
  <si>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</si>
  <si>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</si>
  <si>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</si>
  <si>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</si>
  <si>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</si>
  <si>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</si>
  <si>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</si>
  <si>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</si>
  <si>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</si>
  <si>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</si>
  <si>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</si>
  <si>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</si>
  <si>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</si>
  <si>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</si>
  <si>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</si>
  <si>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</si>
  <si>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</si>
  <si>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</si>
  <si>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</si>
  <si>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</si>
  <si>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</si>
  <si>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</si>
  <si>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</si>
  <si>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</si>
  <si>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</si>
  <si>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</si>
  <si>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</si>
  <si>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</si>
  <si>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</si>
  <si>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</si>
  <si>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</si>
  <si>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</si>
  <si>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</si>
  <si>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</si>
  <si>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</si>
  <si>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</si>
  <si>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</si>
  <si>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</si>
  <si>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</si>
  <si>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</si>
  <si>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</si>
  <si>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</si>
  <si>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</si>
  <si>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</si>
  <si>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</si>
  <si>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</si>
  <si>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</si>
  <si>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</si>
  <si>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</si>
  <si>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</si>
  <si>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</si>
  <si>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</si>
  <si>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</si>
  <si>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</si>
  <si>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</si>
  <si>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</si>
  <si>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</si>
  <si>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</si>
  <si>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</si>
  <si>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</si>
  <si>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</si>
  <si>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</si>
  <si>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</si>
  <si>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</si>
  <si>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</si>
  <si>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</si>
  <si>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</si>
  <si>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</si>
  <si>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</si>
  <si>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</si>
  <si>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</si>
  <si>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</si>
  <si>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</si>
  <si>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</si>
  <si>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</si>
  <si>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</si>
  <si>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</si>
  <si>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</si>
  <si>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</si>
  <si>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</si>
  <si>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</si>
  <si>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</si>
  <si>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</si>
  <si>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</si>
  <si>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</si>
  <si>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</si>
  <si>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</si>
  <si>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</si>
  <si>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</si>
  <si>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</si>
  <si>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</si>
  <si>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</si>
  <si>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</si>
  <si>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</si>
  <si>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</si>
  <si>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</si>
  <si>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</si>
  <si>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</si>
  <si>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</si>
  <si>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</si>
  <si>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</si>
  <si>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</si>
  <si>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</si>
  <si>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</si>
  <si>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</si>
  <si>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</si>
  <si>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</si>
  <si>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</si>
  <si>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</si>
  <si>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</si>
  <si>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</si>
  <si>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</si>
  <si>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</si>
  <si>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</si>
  <si>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</si>
  <si>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</si>
  <si>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</si>
  <si>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</si>
  <si>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</si>
  <si>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</si>
  <si>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</si>
  <si>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</si>
  <si>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</si>
  <si>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</si>
  <si>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</si>
  <si>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</si>
  <si>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</si>
  <si>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</si>
  <si>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</si>
  <si>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</si>
  <si>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</si>
  <si>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</si>
  <si>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</si>
  <si>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</si>
  <si>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</si>
  <si>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</si>
  <si>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</si>
  <si>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</si>
  <si>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</si>
  <si>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</si>
  <si>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</si>
  <si>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</si>
  <si>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</si>
  <si>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</si>
  <si>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</si>
  <si>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</si>
  <si>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</si>
  <si>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</si>
  <si>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</si>
  <si>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</si>
  <si>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</si>
  <si>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</si>
  <si>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</si>
  <si>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</si>
  <si>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</si>
  <si>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</si>
  <si>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</si>
  <si>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</si>
  <si>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</si>
  <si>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</si>
  <si>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</si>
  <si>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</si>
  <si>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</si>
  <si>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</si>
  <si>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</si>
  <si>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</si>
  <si>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</si>
  <si>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</si>
  <si>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</si>
  <si>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</si>
  <si>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</si>
  <si>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</si>
  <si>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</si>
  <si>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</si>
  <si>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</si>
  <si>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</si>
  <si>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</si>
  <si>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</si>
  <si>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</si>
  <si>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</si>
  <si>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</si>
  <si>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</si>
  <si>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</si>
  <si>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</si>
  <si>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</si>
  <si>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</si>
  <si>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</si>
  <si>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</si>
  <si>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</si>
  <si>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</si>
  <si>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</si>
  <si>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</si>
  <si>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</si>
  <si>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</si>
  <si>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</si>
  <si>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</si>
  <si>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</si>
  <si>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</si>
  <si>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</si>
  <si>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</si>
  <si>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</si>
  <si>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</si>
  <si>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</si>
  <si>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</si>
  <si>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</si>
  <si>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</si>
  <si>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</si>
  <si>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</si>
  <si>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</si>
  <si>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</si>
  <si>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</si>
  <si>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</si>
  <si>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</si>
  <si>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</si>
  <si>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</si>
  <si>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</si>
  <si>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</si>
  <si>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</si>
  <si>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</si>
  <si>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</si>
  <si>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</si>
  <si>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</si>
  <si>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</si>
  <si>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</si>
  <si>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</si>
  <si>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</si>
  <si>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</si>
  <si>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</si>
  <si>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</si>
  <si>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</si>
  <si>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</si>
  <si>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</si>
  <si>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</si>
  <si>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</si>
  <si>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</si>
  <si>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</si>
  <si>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</si>
  <si>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</si>
  <si>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</si>
  <si>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</si>
  <si>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</si>
  <si>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</si>
  <si>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</si>
  <si>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</si>
  <si>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</si>
  <si>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</si>
  <si>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</si>
  <si>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</si>
  <si>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</si>
  <si>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</si>
  <si>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</si>
  <si>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</si>
  <si>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</si>
  <si>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</si>
  <si>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</si>
  <si>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</si>
  <si>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</si>
  <si>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</si>
  <si>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</si>
  <si>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</si>
  <si>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</si>
  <si>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</si>
  <si>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</si>
  <si>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</si>
  <si>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</si>
  <si>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</si>
  <si>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</si>
  <si>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</si>
  <si>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</si>
  <si>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</si>
  <si>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</si>
  <si>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</si>
  <si>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</si>
  <si>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</si>
  <si>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</si>
  <si>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</si>
  <si>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</si>
  <si>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</si>
  <si>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</si>
  <si>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</si>
  <si>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</si>
  <si>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</si>
  <si>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</si>
  <si>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</si>
  <si>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</si>
  <si>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</si>
  <si>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</si>
  <si>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</si>
  <si>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</si>
  <si>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</si>
  <si>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</si>
  <si>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</si>
  <si>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</si>
  <si>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</si>
  <si>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</si>
  <si>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</si>
  <si>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</si>
  <si>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</si>
  <si>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</si>
  <si>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</si>
  <si>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</si>
  <si>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</si>
  <si>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</si>
  <si>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</si>
  <si>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</si>
  <si>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</si>
  <si>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</si>
  <si>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</si>
  <si>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</si>
  <si>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</si>
  <si>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</si>
  <si>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</si>
  <si>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</si>
  <si>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</si>
  <si>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</si>
  <si>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</si>
  <si>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</si>
  <si>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</si>
  <si>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</si>
  <si>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</si>
  <si>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</si>
  <si>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</si>
  <si>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</si>
  <si>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</si>
  <si>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</si>
  <si>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</si>
  <si>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</si>
  <si>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</si>
  <si>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</si>
  <si>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</si>
  <si>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</si>
  <si>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</si>
  <si>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</si>
  <si>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</si>
  <si>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</si>
  <si>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</si>
  <si>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</si>
  <si>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</si>
  <si>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</si>
  <si>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</si>
  <si>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</si>
  <si>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</si>
  <si>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</si>
  <si>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</si>
  <si>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</si>
  <si>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</si>
  <si>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</si>
  <si>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</si>
  <si>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</si>
  <si>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</si>
  <si>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</si>
  <si>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</si>
  <si>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</si>
  <si>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</si>
  <si>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</si>
  <si>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</si>
  <si>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</si>
  <si>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</si>
  <si>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</si>
  <si>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</si>
  <si>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</si>
  <si>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</si>
  <si>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</si>
  <si>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</si>
  <si>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</si>
  <si>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</si>
  <si>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</si>
  <si>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</si>
  <si>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</si>
  <si>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</si>
  <si>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</si>
  <si>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</si>
  <si>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</si>
  <si>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</si>
  <si>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</si>
  <si>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</si>
  <si>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</si>
  <si>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</si>
  <si>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</si>
  <si>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</si>
  <si>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</si>
  <si>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</si>
  <si>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</si>
  <si>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</si>
  <si>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</si>
  <si>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</si>
  <si>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</si>
  <si>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</si>
  <si>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</si>
  <si>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</si>
  <si>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</si>
  <si>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</si>
  <si>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</si>
  <si>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</si>
  <si>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</si>
  <si>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</si>
  <si>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</si>
  <si>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</si>
  <si>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</si>
  <si>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</si>
  <si>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</si>
  <si>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</si>
  <si>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</si>
  <si>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</si>
  <si>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</si>
  <si>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</si>
  <si>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</si>
  <si>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</si>
  <si>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</si>
  <si>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</si>
  <si>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</si>
  <si>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</si>
  <si>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</si>
  <si>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</si>
  <si>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</si>
  <si>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</si>
  <si>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</si>
  <si>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</si>
  <si>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</si>
  <si>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</si>
  <si>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</si>
  <si>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</si>
  <si>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</si>
  <si>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</si>
  <si>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</si>
  <si>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</si>
  <si>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</si>
  <si>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</si>
  <si>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</si>
  <si>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</si>
  <si>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</si>
  <si>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</si>
  <si>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</si>
  <si>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</si>
  <si>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</si>
  <si>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</si>
  <si>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</si>
  <si>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</si>
  <si>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</si>
  <si>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</si>
  <si>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</si>
  <si>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</si>
  <si>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</si>
  <si>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</si>
  <si>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</si>
  <si>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</si>
  <si>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</si>
  <si>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</si>
  <si>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</si>
  <si>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</si>
  <si>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</si>
  <si>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</si>
  <si>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</si>
  <si>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</si>
  <si>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</si>
  <si>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</si>
  <si>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</si>
  <si>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</si>
  <si>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</si>
  <si>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</si>
  <si>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</si>
  <si>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</si>
  <si>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</si>
  <si>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</si>
  <si>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</si>
  <si>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</si>
  <si>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</si>
  <si>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</si>
  <si>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</si>
  <si>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</si>
  <si>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</si>
  <si>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</si>
  <si>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</si>
  <si>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</si>
  <si>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</si>
  <si>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</si>
  <si>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</si>
  <si>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</si>
  <si>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</si>
  <si>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</si>
  <si>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</si>
  <si>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</si>
  <si>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</si>
  <si>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</si>
  <si>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</si>
  <si>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</si>
  <si>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</si>
  <si>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</si>
  <si>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</si>
  <si>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</si>
  <si>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</si>
  <si>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</si>
  <si>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</si>
  <si>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</si>
  <si>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</si>
  <si>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</si>
  <si>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</si>
  <si>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</si>
  <si>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</si>
  <si>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</si>
  <si>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</si>
  <si>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</si>
  <si>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</si>
  <si>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</si>
  <si>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</si>
  <si>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</si>
  <si>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</si>
  <si>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</si>
  <si>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</si>
  <si>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</si>
  <si>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</si>
  <si>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</si>
  <si>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</si>
  <si>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</si>
  <si>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</si>
  <si>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</si>
  <si>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</si>
  <si>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</si>
  <si>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</si>
  <si>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</si>
  <si>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</si>
  <si>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</si>
  <si>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</si>
  <si>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</si>
  <si>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</si>
  <si>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</si>
  <si>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</si>
  <si>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</si>
  <si>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</si>
  <si>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</si>
  <si>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</si>
  <si>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</si>
  <si>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</si>
  <si>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</si>
  <si>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</si>
  <si>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</si>
  <si>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</si>
  <si>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</si>
  <si>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</si>
  <si>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</si>
  <si>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</si>
  <si>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</si>
  <si>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</si>
  <si>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</si>
  <si>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</si>
  <si>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</si>
  <si>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</si>
  <si>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</si>
  <si>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</si>
  <si>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</si>
  <si>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</si>
  <si>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</si>
  <si>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</si>
  <si>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</si>
  <si>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</si>
  <si>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</si>
  <si>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</si>
  <si>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</si>
  <si>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</si>
  <si>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</si>
  <si>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</si>
  <si>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</si>
  <si>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</si>
  <si>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</si>
  <si>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</si>
  <si>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</si>
  <si>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</si>
  <si>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</si>
  <si>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</si>
  <si>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</si>
  <si>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</si>
  <si>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</si>
  <si>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</si>
  <si>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</si>
  <si>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</si>
  <si>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</si>
  <si>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</si>
  <si>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</si>
  <si>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</si>
  <si>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</si>
  <si>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</si>
  <si>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</si>
  <si>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</si>
  <si>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</si>
  <si>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</si>
  <si>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</si>
  <si>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</si>
  <si>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</si>
  <si>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</si>
  <si>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</si>
  <si>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</si>
  <si>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</si>
  <si>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</si>
  <si>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</si>
  <si>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</si>
  <si>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</si>
  <si>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</si>
  <si>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</si>
  <si>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</si>
  <si>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</si>
  <si>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</si>
  <si>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</si>
  <si>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</si>
  <si>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</si>
  <si>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</si>
  <si>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</si>
  <si>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</si>
  <si>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</si>
  <si>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</si>
  <si>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</si>
  <si>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</si>
  <si>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</si>
  <si>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</si>
  <si>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</si>
  <si>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</si>
  <si>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</si>
  <si>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</si>
  <si>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</si>
  <si>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</si>
  <si>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</si>
  <si>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</si>
  <si>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</si>
  <si>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</si>
  <si>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</si>
  <si>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</si>
  <si>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</si>
  <si>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</si>
  <si>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</si>
  <si>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</si>
  <si>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</si>
  <si>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</si>
  <si>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</si>
  <si>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</si>
  <si>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</si>
  <si>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</si>
  <si>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</si>
  <si>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</si>
  <si>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</si>
  <si>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</si>
  <si>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</si>
  <si>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</si>
  <si>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</si>
  <si>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</si>
  <si>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</si>
  <si>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</si>
  <si>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</si>
  <si>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</si>
  <si>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</si>
  <si>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</si>
  <si>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</si>
  <si>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</si>
  <si>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</si>
  <si>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</si>
  <si>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</si>
  <si>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</si>
  <si>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</si>
  <si>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</si>
  <si>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</si>
  <si>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</si>
  <si>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</si>
  <si>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</si>
  <si>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</si>
  <si>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</si>
  <si>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</si>
  <si>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</si>
  <si>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</si>
  <si>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</si>
  <si>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</si>
  <si>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</si>
  <si>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</si>
  <si>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</si>
  <si>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</si>
  <si>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</si>
  <si>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</si>
  <si>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</si>
  <si>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</si>
  <si>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</si>
  <si>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</si>
  <si>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</si>
  <si>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</si>
  <si>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</si>
  <si>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</si>
  <si>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</si>
  <si>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</si>
  <si>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</si>
  <si>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</si>
  <si>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</si>
  <si>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</si>
  <si>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</si>
  <si>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</si>
  <si>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</si>
  <si>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</si>
  <si>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</si>
  <si>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</si>
  <si>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</si>
  <si>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</si>
  <si>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</si>
  <si>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</si>
  <si>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</si>
  <si>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</si>
  <si>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</si>
  <si>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</si>
  <si>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</si>
  <si>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</si>
  <si>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</si>
  <si>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</si>
  <si>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</si>
  <si>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</si>
  <si>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</si>
  <si>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</si>
  <si>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</si>
  <si>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</si>
  <si>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</si>
  <si>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</si>
  <si>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</si>
  <si>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</si>
  <si>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</si>
  <si>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</si>
  <si>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</si>
  <si>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</si>
  <si>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</si>
  <si>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</si>
  <si>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</si>
  <si>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</si>
  <si>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</si>
  <si>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</si>
  <si>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</si>
  <si>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</si>
  <si>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</si>
  <si>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</si>
  <si>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</si>
  <si>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</si>
  <si>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</si>
  <si>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</si>
  <si>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</si>
  <si>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</si>
  <si>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</si>
  <si>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</si>
  <si>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</si>
  <si>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</si>
  <si>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</si>
  <si>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</si>
  <si>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</si>
  <si>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</si>
  <si>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</si>
  <si>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</si>
  <si>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</si>
  <si>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</si>
  <si>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</si>
  <si>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</si>
  <si>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</si>
  <si>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</si>
  <si>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</si>
  <si>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</si>
  <si>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</si>
  <si>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</si>
  <si>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</si>
  <si>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</si>
  <si>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</si>
  <si>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</si>
  <si>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</si>
  <si>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</si>
  <si>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</si>
  <si>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</si>
  <si>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</si>
  <si>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</si>
  <si>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</si>
  <si>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</si>
  <si>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</si>
  <si>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</si>
  <si>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</si>
  <si>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</si>
  <si>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</si>
  <si>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</si>
  <si>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</si>
  <si>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</si>
  <si>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</si>
  <si>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</si>
  <si>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</si>
  <si>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</si>
  <si>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</si>
  <si>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</si>
  <si>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</si>
  <si>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</si>
  <si>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</si>
  <si>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</si>
  <si>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</si>
  <si>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</si>
  <si>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</si>
  <si>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</si>
  <si>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</si>
  <si>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</si>
  <si>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</si>
  <si>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</si>
  <si>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</si>
  <si>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</si>
  <si>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</si>
  <si>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</si>
  <si>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</si>
  <si>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</si>
  <si>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</si>
  <si>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</si>
  <si>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</si>
  <si>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</si>
  <si>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</si>
  <si>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</si>
  <si>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</si>
  <si>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</si>
  <si>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</si>
  <si>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</si>
  <si>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</si>
  <si>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</si>
  <si>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</si>
  <si>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</si>
  <si>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</si>
  <si>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</si>
  <si>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</si>
  <si>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</si>
  <si>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</si>
  <si>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</si>
  <si>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</si>
  <si>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</si>
  <si>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</si>
  <si>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</si>
  <si>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</si>
  <si>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</si>
  <si>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</si>
  <si>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</si>
  <si>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</si>
  <si>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</si>
  <si>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</si>
  <si>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</si>
  <si>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</si>
  <si>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</si>
  <si>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</si>
  <si>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</si>
  <si>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</si>
  <si>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</si>
  <si>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</si>
  <si>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</si>
  <si>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</si>
  <si>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</si>
  <si>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</si>
  <si>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</si>
  <si>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</si>
  <si>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</si>
  <si>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</si>
  <si>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</si>
  <si>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</si>
  <si>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</si>
  <si>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</si>
  <si>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</si>
  <si>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</si>
  <si>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</si>
  <si>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</si>
  <si>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</si>
  <si>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</si>
  <si>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</si>
  <si>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</si>
  <si>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</si>
  <si>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</si>
  <si>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</si>
  <si>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</si>
  <si>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</si>
  <si>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</si>
  <si>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</si>
  <si>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</si>
  <si>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</si>
  <si>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</si>
  <si>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</si>
  <si>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</si>
  <si>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</si>
  <si>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</si>
  <si>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</si>
  <si>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</si>
  <si>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</si>
  <si>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</si>
  <si>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</si>
  <si>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</si>
  <si>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</si>
  <si>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</si>
  <si>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</si>
  <si>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</si>
  <si>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</si>
  <si>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</si>
  <si>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</si>
  <si>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</si>
  <si>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</si>
  <si>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</si>
  <si>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</si>
  <si>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</si>
  <si>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</si>
  <si>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</si>
  <si>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</si>
  <si>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</si>
  <si>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</si>
  <si>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</si>
  <si>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</si>
  <si>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</si>
  <si>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</si>
  <si>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</si>
  <si>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</si>
  <si>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</si>
  <si>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</si>
  <si>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</si>
  <si>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</si>
  <si>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</si>
  <si>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</si>
  <si>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</si>
  <si>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</si>
  <si>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</si>
  <si>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</si>
  <si>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</si>
  <si>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</si>
  <si>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</si>
  <si>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</si>
  <si>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</si>
  <si>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</si>
  <si>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</si>
  <si>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</si>
  <si>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</si>
  <si>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</si>
  <si>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</si>
  <si>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</si>
  <si>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</si>
  <si>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</si>
  <si>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</si>
  <si>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</si>
  <si>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</si>
  <si>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</si>
  <si>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</si>
  <si>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</si>
  <si>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</si>
  <si>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</si>
  <si>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</si>
  <si>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</si>
  <si>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</si>
  <si>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</si>
  <si>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</si>
  <si>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</si>
  <si>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</si>
  <si>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</si>
  <si>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</si>
  <si>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</si>
  <si>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</si>
  <si>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</si>
  <si>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</si>
  <si>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</si>
  <si>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</si>
  <si>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</si>
  <si>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</si>
  <si>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</si>
  <si>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</si>
  <si>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</si>
  <si>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</si>
  <si>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</si>
  <si>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</si>
  <si>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</si>
  <si>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</si>
  <si>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</si>
  <si>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</si>
  <si>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</si>
  <si>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</si>
  <si>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</si>
  <si>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</si>
  <si>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</si>
  <si>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</si>
  <si>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</si>
  <si>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</si>
  <si>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</si>
  <si>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</si>
  <si>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</si>
  <si>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</si>
  <si>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</si>
  <si>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</si>
  <si>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</si>
  <si>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</si>
  <si>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</si>
  <si>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</si>
  <si>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</si>
  <si>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</si>
  <si>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</si>
  <si>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</si>
  <si>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</si>
  <si>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</si>
  <si>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</si>
  <si>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</si>
  <si>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</si>
  <si>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</si>
  <si>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</si>
  <si>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</si>
  <si>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</si>
  <si>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</si>
  <si>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</si>
  <si>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</si>
  <si>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</si>
  <si>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</si>
  <si>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</si>
  <si>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</si>
  <si>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</si>
  <si>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</si>
  <si>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</si>
  <si>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</si>
  <si>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</si>
  <si>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</si>
  <si>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</si>
  <si>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</si>
  <si>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</si>
  <si>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</si>
  <si>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</si>
  <si>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</si>
  <si>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</si>
  <si>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</si>
  <si>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</si>
  <si>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</si>
  <si>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</si>
  <si>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</si>
  <si>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</si>
  <si>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</si>
  <si>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</si>
  <si>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</si>
  <si>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</si>
  <si>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</si>
  <si>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</si>
  <si>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</si>
  <si>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</si>
  <si>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</si>
  <si>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</si>
  <si>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</si>
  <si>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</si>
  <si>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</si>
  <si>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</si>
  <si>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</si>
  <si>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</si>
  <si>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</si>
  <si>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</si>
  <si>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</si>
  <si>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</si>
  <si>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</si>
  <si>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</si>
  <si>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</si>
  <si>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</si>
  <si>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</si>
  <si>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</si>
  <si>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</si>
  <si>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</si>
  <si>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</si>
  <si>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</si>
  <si>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</si>
  <si>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</si>
  <si>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</si>
  <si>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</si>
  <si>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</si>
  <si>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</si>
  <si>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</si>
  <si>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</si>
  <si>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</si>
  <si>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</si>
  <si>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</si>
  <si>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</si>
  <si>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</si>
  <si>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</si>
  <si>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</si>
  <si>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</si>
  <si>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</si>
  <si>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</si>
  <si>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</si>
  <si>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</si>
  <si>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</si>
  <si>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</si>
  <si>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</si>
  <si>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</si>
  <si>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</si>
  <si>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</si>
  <si>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</si>
  <si>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</si>
  <si>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</si>
  <si>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</si>
  <si>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</si>
  <si>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</si>
  <si>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</si>
  <si>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</si>
  <si>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</si>
  <si>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</si>
  <si>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</si>
  <si>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</si>
  <si>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</si>
  <si>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</si>
  <si>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</si>
  <si>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</si>
  <si>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</si>
  <si>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</si>
  <si>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</si>
  <si>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</si>
  <si>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</si>
  <si>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</si>
  <si>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</si>
  <si>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</si>
  <si>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</si>
  <si>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</si>
  <si>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</si>
  <si>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</si>
  <si>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</si>
  <si>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</si>
  <si>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</si>
  <si>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</si>
  <si>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</si>
  <si>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</si>
  <si>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</si>
  <si>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</si>
  <si>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</si>
  <si>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</si>
  <si>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</si>
  <si>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</si>
  <si>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</si>
  <si>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</si>
  <si>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</si>
  <si>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</si>
  <si>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</si>
  <si>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</si>
  <si>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</si>
  <si>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</si>
  <si>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</si>
  <si>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</si>
  <si>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</si>
  <si>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</si>
  <si>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</si>
  <si>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</si>
  <si>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</si>
  <si>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</si>
  <si>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</si>
  <si>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</si>
  <si>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</si>
  <si>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</si>
  <si>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</si>
  <si>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</si>
  <si>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</si>
  <si>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</si>
  <si>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</si>
  <si>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</si>
  <si>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</si>
  <si>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</si>
  <si>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</si>
  <si>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</si>
  <si>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</si>
  <si>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</si>
  <si>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</si>
  <si>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</si>
  <si>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</si>
  <si>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</si>
  <si>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</si>
  <si>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</si>
  <si>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</si>
  <si>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</si>
  <si>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</si>
  <si>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</si>
  <si>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</si>
  <si>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</si>
  <si>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</si>
  <si>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</si>
  <si>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</si>
  <si>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</si>
  <si>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</si>
  <si>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</si>
  <si>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</si>
  <si>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</si>
  <si>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</si>
  <si>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</si>
  <si>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</si>
  <si>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</si>
  <si>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</si>
  <si>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</si>
  <si>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</si>
  <si>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</si>
  <si>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</si>
  <si>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</si>
  <si>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</si>
  <si>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</si>
  <si>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</si>
  <si>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</si>
  <si>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</si>
  <si>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</si>
  <si>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</si>
  <si>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</si>
  <si>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</si>
  <si>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</si>
  <si>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</si>
  <si>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</si>
  <si>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</si>
  <si>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</si>
  <si>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</si>
  <si>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</si>
  <si>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</si>
  <si>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</si>
  <si>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</si>
  <si>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</si>
  <si>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</si>
  <si>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</si>
  <si>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</si>
  <si>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</si>
  <si>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</si>
  <si>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</si>
  <si>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</si>
  <si>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</si>
  <si>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</si>
  <si>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</si>
  <si>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</si>
  <si>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</si>
  <si>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</si>
  <si>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</si>
  <si>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</si>
  <si>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</si>
  <si>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</si>
  <si>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</si>
  <si>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</si>
  <si>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</si>
  <si>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</si>
  <si>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</si>
  <si>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</si>
  <si>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</si>
  <si>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</si>
  <si>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</si>
  <si>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</si>
  <si>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</si>
  <si>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</si>
  <si>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</si>
  <si>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</si>
  <si>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</si>
  <si>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</si>
  <si>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</si>
  <si>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</si>
  <si>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</si>
  <si>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</si>
  <si>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</si>
  <si>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</si>
  <si>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</si>
  <si>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</si>
  <si>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</si>
  <si>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</si>
  <si>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</si>
  <si>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</si>
  <si>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</si>
  <si>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</si>
  <si>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</si>
  <si>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</si>
  <si>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</si>
  <si>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</si>
  <si>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</si>
  <si>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</si>
  <si>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</si>
  <si>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</si>
  <si>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</si>
  <si>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</si>
  <si>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</si>
  <si>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</si>
  <si>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</si>
  <si>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</si>
  <si>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</si>
  <si>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</si>
  <si>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</si>
  <si>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</si>
  <si>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</si>
  <si>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</si>
  <si>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</si>
  <si>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</si>
  <si>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</si>
  <si>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</si>
  <si>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</si>
  <si>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</si>
  <si>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</si>
  <si>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</si>
  <si>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</si>
  <si>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</si>
  <si>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</si>
  <si>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</si>
  <si>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</si>
  <si>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</si>
  <si>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</si>
  <si>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</si>
  <si>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</si>
  <si>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</si>
  <si>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</si>
  <si>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</si>
  <si>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</si>
  <si>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</si>
  <si>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</si>
  <si>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</si>
  <si>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</si>
  <si>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</si>
  <si>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</si>
  <si>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</si>
  <si>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</si>
  <si>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</si>
  <si>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</si>
  <si>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</si>
  <si>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</si>
  <si>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</si>
  <si>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</si>
  <si>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</si>
  <si>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</si>
  <si>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</si>
  <si>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</si>
  <si>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</si>
  <si>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</si>
  <si>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</si>
  <si>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</si>
  <si>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</si>
  <si>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</si>
  <si>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</si>
  <si>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</si>
  <si>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</si>
  <si>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</si>
  <si>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</si>
  <si>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</si>
  <si>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</si>
  <si>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</si>
  <si>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</si>
  <si>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</si>
  <si>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</si>
  <si>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</si>
  <si>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</si>
  <si>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</si>
  <si>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</si>
  <si>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</si>
  <si>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</si>
  <si>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</si>
  <si>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</si>
  <si>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</si>
  <si>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</si>
  <si>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</si>
  <si>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</si>
  <si>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</si>
  <si>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</si>
  <si>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</si>
  <si>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</si>
  <si>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</si>
  <si>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</si>
  <si>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</si>
  <si>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</si>
  <si>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</si>
  <si>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</si>
  <si>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</si>
  <si>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</si>
  <si>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</si>
  <si>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</si>
  <si>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</si>
  <si>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</si>
  <si>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</si>
  <si>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</si>
  <si>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</si>
  <si>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</si>
  <si>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</si>
  <si>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</si>
  <si>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</si>
  <si>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</si>
  <si>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</si>
  <si>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</si>
  <si>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</si>
  <si>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</si>
  <si>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</si>
  <si>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</si>
  <si>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</si>
  <si>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</si>
  <si>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</si>
  <si>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</si>
  <si>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</si>
  <si>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</si>
  <si>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</si>
  <si>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</si>
  <si>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</si>
  <si>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</si>
  <si>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</si>
  <si>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</si>
  <si>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</si>
  <si>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</si>
  <si>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</si>
  <si>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</si>
  <si>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</si>
  <si>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</si>
  <si>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</si>
  <si>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</si>
  <si>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</si>
  <si>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</si>
  <si>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</si>
  <si>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</si>
  <si>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</si>
  <si>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</si>
  <si>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</si>
  <si>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</si>
  <si>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</si>
  <si>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</si>
  <si>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</si>
  <si>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</si>
  <si>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</si>
  <si>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</si>
  <si>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</si>
  <si>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</si>
  <si>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</si>
  <si>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</si>
  <si>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</si>
  <si>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</si>
  <si>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</si>
  <si>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</si>
  <si>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</si>
  <si>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</si>
  <si>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</si>
  <si>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</si>
  <si>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</si>
  <si>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</si>
  <si>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</si>
  <si>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</si>
  <si>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</si>
  <si>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</si>
  <si>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</si>
  <si>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</si>
  <si>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</si>
  <si>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</si>
  <si>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</si>
  <si>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</si>
  <si>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</si>
  <si>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</si>
  <si>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</si>
  <si>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</si>
  <si>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</si>
  <si>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</si>
  <si>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</si>
  <si>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</si>
  <si>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</si>
  <si>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</si>
  <si>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</si>
  <si>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</si>
  <si>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</si>
  <si>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</si>
  <si>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</si>
  <si>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</si>
  <si>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</si>
  <si>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</si>
  <si>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</si>
  <si>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</si>
  <si>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</si>
  <si>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</si>
  <si>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</si>
  <si>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</si>
  <si>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</si>
  <si>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</si>
  <si>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</si>
  <si>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</si>
  <si>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</si>
  <si>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</si>
  <si>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</si>
  <si>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</si>
  <si>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</si>
  <si>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</si>
  <si>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</si>
  <si>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</si>
  <si>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</si>
  <si>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</si>
  <si>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</si>
  <si>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</si>
  <si>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</si>
  <si>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</si>
  <si>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</si>
  <si>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</si>
  <si>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</si>
  <si>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</si>
  <si>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</si>
  <si>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</si>
  <si>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</si>
  <si>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</si>
  <si>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</si>
  <si>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</si>
  <si>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</si>
  <si>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</si>
  <si>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</si>
  <si>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</si>
  <si>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</si>
  <si>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</si>
  <si>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</si>
  <si>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</si>
  <si>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</si>
  <si>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</si>
  <si>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</si>
  <si>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</si>
  <si>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</si>
  <si>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</si>
  <si>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</si>
  <si>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</si>
  <si>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</si>
  <si>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</si>
  <si>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</si>
  <si>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</si>
  <si>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</si>
  <si>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</si>
  <si>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</si>
  <si>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</si>
  <si>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</si>
  <si>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</si>
  <si>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</si>
  <si>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</si>
  <si>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</si>
  <si>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</si>
  <si>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</si>
  <si>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</si>
  <si>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</si>
  <si>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</si>
  <si>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</si>
  <si>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</si>
  <si>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</si>
  <si>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</si>
  <si>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</si>
  <si>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</si>
  <si>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</si>
  <si>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</si>
  <si>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</si>
  <si>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</si>
  <si>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</si>
  <si>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</si>
  <si>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</si>
  <si>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</si>
  <si>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</si>
  <si>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</si>
  <si>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</si>
  <si>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</si>
  <si>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</si>
  <si>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</si>
  <si>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</si>
  <si>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</si>
  <si>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</si>
  <si>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</si>
  <si>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</si>
  <si>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</si>
  <si>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</si>
  <si>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</si>
  <si>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</si>
  <si>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</si>
  <si>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</si>
  <si>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</si>
  <si>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</si>
  <si>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</si>
  <si>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</si>
  <si>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</si>
  <si>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</si>
  <si>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</si>
  <si>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</si>
  <si>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</si>
  <si>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</si>
  <si>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</si>
  <si>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</si>
  <si>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</si>
  <si>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</si>
  <si>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</si>
  <si>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</si>
  <si>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</si>
  <si>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</si>
  <si>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</si>
  <si>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</si>
  <si>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</si>
  <si>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</si>
  <si>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</si>
  <si>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</si>
  <si>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</si>
  <si>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</si>
  <si>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</si>
  <si>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</si>
  <si>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</si>
  <si>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</si>
  <si>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</si>
  <si>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</si>
  <si>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</si>
  <si>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</si>
  <si>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</si>
  <si>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</si>
  <si>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</si>
  <si>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</si>
  <si>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</si>
  <si>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</si>
  <si>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</si>
  <si>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</si>
  <si>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</si>
  <si>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</si>
  <si>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</si>
  <si>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</si>
  <si>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</si>
  <si>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</si>
  <si>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</si>
  <si>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</si>
  <si>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</si>
  <si>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</si>
  <si>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</si>
  <si>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</si>
  <si>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</si>
  <si>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</si>
  <si>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</si>
  <si>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</si>
  <si>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</si>
  <si>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</si>
  <si>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</si>
  <si>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</si>
  <si>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</si>
  <si>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</si>
  <si>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</si>
  <si>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</si>
  <si>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</si>
  <si>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</si>
  <si>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</si>
  <si>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</si>
  <si>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</si>
  <si>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</si>
  <si>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</si>
  <si>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</si>
  <si>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</si>
  <si>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</si>
  <si>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</si>
  <si>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</si>
  <si>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</si>
  <si>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</si>
  <si>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</si>
  <si>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</si>
  <si>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</si>
  <si>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</si>
  <si>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</si>
  <si>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</si>
  <si>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</si>
  <si>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</si>
  <si>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</si>
  <si>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</si>
  <si>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</si>
  <si>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</si>
  <si>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</si>
  <si>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</si>
  <si>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</si>
  <si>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</si>
  <si>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</si>
  <si>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</si>
  <si>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</si>
  <si>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</si>
  <si>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</si>
  <si>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</si>
  <si>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</si>
  <si>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</si>
  <si>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</si>
  <si>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</si>
  <si>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</si>
  <si>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</si>
  <si>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</si>
  <si>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</si>
  <si>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</si>
  <si>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</si>
  <si>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</si>
  <si>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</si>
  <si>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</si>
  <si>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</si>
  <si>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</si>
  <si>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</si>
  <si>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</si>
  <si>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</si>
  <si>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</si>
  <si>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</si>
  <si>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</si>
  <si>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</si>
  <si>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</si>
  <si>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</si>
  <si>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</si>
  <si>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</si>
  <si>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</si>
  <si>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</si>
  <si>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</si>
  <si>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</si>
  <si>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</si>
  <si>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</si>
  <si>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</si>
  <si>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</si>
  <si>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</si>
  <si>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</si>
  <si>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</si>
  <si>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</si>
  <si>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</si>
  <si>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</si>
  <si>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</si>
  <si>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</si>
  <si>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</si>
  <si>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</si>
  <si>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</si>
  <si>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</si>
  <si>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</si>
  <si>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</si>
  <si>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</si>
  <si>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</si>
  <si>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</si>
  <si>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</si>
  <si>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</si>
  <si>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</si>
  <si>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</si>
  <si>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</si>
  <si>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</si>
  <si>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</si>
  <si>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</si>
  <si>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</si>
  <si>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</si>
  <si>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</si>
  <si>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</si>
  <si>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</si>
  <si>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</si>
  <si>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</si>
  <si>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</si>
  <si>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</si>
  <si>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</si>
  <si>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</si>
  <si>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</si>
  <si>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</si>
  <si>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</si>
  <si>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</si>
  <si>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</si>
  <si>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</si>
  <si>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</si>
  <si>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</si>
  <si>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</si>
  <si>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</si>
  <si>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</si>
  <si>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</si>
  <si>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</si>
  <si>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</si>
  <si>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</si>
  <si>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</si>
  <si>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</si>
  <si>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</si>
  <si>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</si>
  <si>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</si>
  <si>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</si>
  <si>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</si>
  <si>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</si>
  <si>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</si>
  <si>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</si>
  <si>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</si>
  <si>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</si>
  <si>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</si>
  <si>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</si>
  <si>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</si>
  <si>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</si>
  <si>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</si>
  <si>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</si>
  <si>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</si>
  <si>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</si>
  <si>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</si>
  <si>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</si>
  <si>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</si>
  <si>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</si>
  <si>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</si>
  <si>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</si>
  <si>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</si>
  <si>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</si>
  <si>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</si>
  <si>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</si>
  <si>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</si>
  <si>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</si>
  <si>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</si>
  <si>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</si>
  <si>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</si>
  <si>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</si>
  <si>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</si>
  <si>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</si>
  <si>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</si>
  <si>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</si>
  <si>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</si>
  <si>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</si>
  <si>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</si>
  <si>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</si>
  <si>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</si>
  <si>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</si>
  <si>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</si>
  <si>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</si>
  <si>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</si>
  <si>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</si>
  <si>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</si>
  <si>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</si>
  <si>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</si>
  <si>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</si>
  <si>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</si>
  <si>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</si>
  <si>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</si>
  <si>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</si>
  <si>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</si>
  <si>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</si>
  <si>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</si>
  <si>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</si>
  <si>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</si>
  <si>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</si>
  <si>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</si>
  <si>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</si>
  <si>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</si>
  <si>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</si>
  <si>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</si>
  <si>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</si>
  <si>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</si>
  <si>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</si>
  <si>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</si>
  <si>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</si>
  <si>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</si>
  <si>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</si>
  <si>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</si>
  <si>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</si>
  <si>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</si>
  <si>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</si>
  <si>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</si>
  <si>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</si>
  <si>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</si>
  <si>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</si>
  <si>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</si>
  <si>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</si>
  <si>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</si>
  <si>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</si>
  <si>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</si>
  <si>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</si>
  <si>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</si>
  <si>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</si>
  <si>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</si>
  <si>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</si>
  <si>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</si>
  <si>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</si>
  <si>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</si>
  <si>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</si>
  <si>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</si>
  <si>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</si>
  <si>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</si>
  <si>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</si>
  <si>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</si>
  <si>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</si>
  <si>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</si>
  <si>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</si>
  <si>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</si>
  <si>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</si>
  <si>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</si>
  <si>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</si>
  <si>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</si>
  <si>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</si>
  <si>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</si>
  <si>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</si>
  <si>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</si>
  <si>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</si>
  <si>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</si>
  <si>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</si>
  <si>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</si>
  <si>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</si>
  <si>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</si>
  <si>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</si>
  <si>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</si>
  <si>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</si>
  <si>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</si>
  <si>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</si>
  <si>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</si>
  <si>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</si>
  <si>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</si>
  <si>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</si>
  <si>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</si>
  <si>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</si>
  <si>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</si>
  <si>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</si>
  <si>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</si>
  <si>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</si>
  <si>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</si>
  <si>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</si>
  <si>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</si>
  <si>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</si>
  <si>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</si>
  <si>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</si>
  <si>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</si>
  <si>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</si>
  <si>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</si>
  <si>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</si>
  <si>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</si>
  <si>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</si>
  <si>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</si>
  <si>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</si>
  <si>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</si>
  <si>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</si>
  <si>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</si>
  <si>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</si>
  <si>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</si>
  <si>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</si>
  <si>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</si>
  <si>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</si>
  <si>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</si>
  <si>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</si>
  <si>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</si>
  <si>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</si>
  <si>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</si>
  <si>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</si>
  <si>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</si>
  <si>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</si>
  <si>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</si>
  <si>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</si>
  <si>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</si>
  <si>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</si>
  <si>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</si>
  <si>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</si>
  <si>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</si>
  <si>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</si>
  <si>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</si>
  <si>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</si>
  <si>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</si>
  <si>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</si>
  <si>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</si>
  <si>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</si>
  <si>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</si>
  <si>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</si>
  <si>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</si>
  <si>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</si>
  <si>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</si>
  <si>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</si>
  <si>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</si>
  <si>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</si>
  <si>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</si>
  <si>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</si>
  <si>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</si>
  <si>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</si>
  <si>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</si>
  <si>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</si>
  <si>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</si>
  <si>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</si>
  <si>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</si>
  <si>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</si>
  <si>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</si>
  <si>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</si>
  <si>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</si>
  <si>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</si>
  <si>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</si>
  <si>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</si>
  <si>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</si>
  <si>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</si>
  <si>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</si>
  <si>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</si>
  <si>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</si>
  <si>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</si>
  <si>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</si>
  <si>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</si>
  <si>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</si>
  <si>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</si>
  <si>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</si>
  <si>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</si>
  <si>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</si>
  <si>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</si>
  <si>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</si>
  <si>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</si>
  <si>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</si>
  <si>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</si>
  <si>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</si>
  <si>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</si>
  <si>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</si>
  <si>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</si>
  <si>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</si>
  <si>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</si>
  <si>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</si>
  <si>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</si>
  <si>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</si>
  <si>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</si>
  <si>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</si>
  <si>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</si>
  <si>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</si>
  <si>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</si>
  <si>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</si>
  <si>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</si>
  <si>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</si>
  <si>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</si>
  <si>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</si>
  <si>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</si>
  <si>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</si>
  <si>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</si>
  <si>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</si>
  <si>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</si>
  <si>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</si>
  <si>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</si>
  <si>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</si>
  <si>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</si>
  <si>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</si>
  <si>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</si>
  <si>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</si>
  <si>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Total Policies</t>
  </si>
  <si>
    <t>Total Customers</t>
  </si>
  <si>
    <t>Total Premium Revenue</t>
  </si>
  <si>
    <t>Total Claim Amount</t>
  </si>
  <si>
    <t>Renewal Rate %</t>
  </si>
  <si>
    <t>Payment Success Rate %</t>
  </si>
  <si>
    <t>Claim Ratio %</t>
  </si>
  <si>
    <t>Renewed Policies</t>
  </si>
  <si>
    <t>Active Polices</t>
  </si>
  <si>
    <t>Active Polices %</t>
  </si>
  <si>
    <t>Successful Payments</t>
  </si>
  <si>
    <t>Grand Total</t>
  </si>
  <si>
    <t>Count of Policy ID</t>
  </si>
  <si>
    <t>PT_PolicyType</t>
  </si>
  <si>
    <t>Premium Reveniew by Policy Type</t>
  </si>
  <si>
    <t>Sum of Premium Amount</t>
  </si>
  <si>
    <t>Policy Status Distribution</t>
  </si>
  <si>
    <t>Policy Status</t>
  </si>
  <si>
    <t>Risk Category Distribution</t>
  </si>
  <si>
    <t>Renewal Status Distribution</t>
  </si>
  <si>
    <t>Claim Status Distribution</t>
  </si>
  <si>
    <t>Count of Claim ID</t>
  </si>
  <si>
    <t>Count of Payment ID</t>
  </si>
  <si>
    <t>Payment Status Distribution</t>
  </si>
  <si>
    <t>Policy Holders</t>
  </si>
  <si>
    <t>High Risk Policies</t>
  </si>
  <si>
    <t>Rate</t>
  </si>
  <si>
    <t>customer conversion rate</t>
  </si>
  <si>
    <t>Avg Premium Per Policy</t>
  </si>
  <si>
    <t>Age Bucket Analysis</t>
  </si>
  <si>
    <t>Gender Analysis</t>
  </si>
  <si>
    <t>Premium Revenue by Policy Type</t>
  </si>
  <si>
    <t>s</t>
  </si>
  <si>
    <t>avg claim amt</t>
  </si>
  <si>
    <t>avg settlemet days</t>
  </si>
  <si>
    <t>total no of payments</t>
  </si>
  <si>
    <t>failed payments</t>
  </si>
  <si>
    <t>Claim Amount by Status</t>
  </si>
  <si>
    <t>Sum of Claim Amount</t>
  </si>
  <si>
    <t>Payment Method Analysis</t>
  </si>
  <si>
    <t>Claim Amount by Category</t>
  </si>
  <si>
    <t>avg risk score</t>
  </si>
  <si>
    <t>renewed policies</t>
  </si>
  <si>
    <t>pending renewel</t>
  </si>
  <si>
    <t>not renewed policies</t>
  </si>
  <si>
    <t>Renewel Status</t>
  </si>
  <si>
    <t>Risk vs Renewal Matrix</t>
  </si>
  <si>
    <t>Column Labels</t>
  </si>
  <si>
    <t>Policy Type vs Risk Category</t>
  </si>
  <si>
    <t>Renewel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</si>
</sst>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
    <numFmt numFmtId="165" formatCode="[$-14009]dddd\,\ d\ mmmm\,\ yyyy;@"/>
    <numFmt numFmtId="166" formatCode="_ * #,##0_ ;_ * \-#,##0_ ;_ * &quot;-&quot;??_ ;_ @_ "/>
  </numFmts>
  <fonts count="5"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1E5DF"/>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0" fontId="0" fillId="0" borderId="0" xfId="0" applyAlignment="1">
      <alignment vertical="center" wrapText="1"/>
    </xf>
    <xf numFmtId="0" fontId="0" fillId="0" borderId="0" xfId="0" applyAlignment="1">
      <alignment vertical="center"/>
    </xf>
    <xf numFmtId="10" fontId="0" fillId="0" borderId="0" xfId="1" applyNumberFormat="1" applyFont="1" applyAlignment="1">
      <alignment vertical="center" wrapText="1"/>
    </xf>
    <xf numFmtId="0" fontId="0" fillId="0" borderId="0" xfId="1" applyNumberFormat="1" applyFont="1" applyAlignment="1">
      <alignment vertical="center" wrapText="1"/>
    </xf>
    <xf numFmtId="9" fontId="0" fillId="0" borderId="0" xfId="1" applyFont="1"/>
    <xf numFmtId="10"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5" fontId="0" fillId="0" borderId="0" xfId="0" applyNumberFormat="1"/>
    <xf numFmtId="166" fontId="0" fillId="0" borderId="0" xfId="2" quotePrefix="1" applyNumberFormat="1" applyFont="1" applyAlignment="1">
      <alignment vertical="center" wrapText="1"/>
    </xf>
    <xf numFmtId="166" fontId="0" fillId="0" borderId="0" xfId="2" applyNumberFormat="1" applyFont="1" applyAlignment="1">
      <alignment vertical="center" wrapText="1"/>
    </xf>
    <xf numFmtId="164" fontId="0" fillId="0" borderId="0" xfId="0" applyNumberFormat="1" applyAlignment="1">
      <alignment vertical="center" wrapText="1"/>
    </xf>
    <xf numFmtId="166" fontId="0" fillId="0" borderId="0" xfId="2" applyNumberFormat="1" applyFont="1"/>
    <xf numFmtId="0" fontId="0" fillId="3" borderId="0" xfId="0" applyFill="1"/>
    <xf numFmtId="0" fontId="4" fillId="4" borderId="1" xfId="0" applyFont="1" applyFill="1" applyBorder="1"/>
    <xf numFmtId="0" fontId="0" fillId="5" borderId="0" xfId="0" applyFill="1"/>
    <xf numFmtId="1" fontId="0" fillId="0" borderId="0" xfId="0" applyNumberFormat="1"/>
    <xf numFmtId="0" fontId="0" fillId="6" borderId="0" xfId="0" applyFill="1"/>
    <xf numFmtId="2" fontId="0" fillId="0" borderId="0" xfId="0" applyNumberFormat="1"/>
  </cellXfs>
  <cellStyles count="3">
    <cellStyle name="Comma" xfId="2" builtinId="3"/>
    <cellStyle name="Normal" xfId="0" builtinId="0"/>
    <cellStyle name="Percent" xfId="1" builtinId="5"/>
  </cellStyles>
  <dxfs count="33">
    <dxf>
      <numFmt numFmtId="164" formatCode="&quot;₹&quot;\ #,##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1" defaultTableStyle="TableStyleMedium2" defaultPivotStyle="PivotStyleLight16">
    <tableStyle name="Slicer Style 1" pivot="0" table="0" count="0" xr9:uid="{973C1434-8B3B-43B1-8ADC-5BD1E3695F4C}"/>
  </tableStyles>
  <colors>
    <mruColors>
      <color rgb="FF962E2E"/>
      <color rgb="FFF1E5DF"/>
      <color rgb="FFD2425A"/>
      <color rgb="FFD60093"/>
      <color rgb="FF57A8D5"/>
      <color rgb="FF9357DB"/>
      <color rgb="FF9933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Dashboard_Data!$I$2</c:f>
              <c:strCache>
                <c:ptCount val="1"/>
                <c:pt idx="0">
                  <c:v>Total</c:v>
                </c:pt>
              </c:strCache>
            </c:strRef>
          </c:tx>
          <c:spPr>
            <a:solidFill>
              <a:schemeClr val="accent1"/>
            </a:solidFill>
            <a:ln>
              <a:noFill/>
            </a:ln>
            <a:effectLst/>
          </c:spPr>
          <c:invertIfNegative val="0"/>
          <c:cat>
            <c:strRef>
              <c:f>Dashboard_Data!$H$3:$H$7</c:f>
              <c:strCache>
                <c:ptCount val="4"/>
                <c:pt idx="0">
                  <c:v>Auto</c:v>
                </c:pt>
                <c:pt idx="1">
                  <c:v>Health</c:v>
                </c:pt>
                <c:pt idx="2">
                  <c:v>Life</c:v>
                </c:pt>
                <c:pt idx="3">
                  <c:v>Property</c:v>
                </c:pt>
              </c:strCache>
            </c:strRef>
          </c:cat>
          <c:val>
            <c:numRef>
              <c:f>Dashboard_Data!$I$3:$I$7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E3E-43A1-8E81-BEC70DA9EF01}"/>
            </c:ext>
          </c:extLst>
        </c:ser>
        <c:dLbls>
          <c:showLegendKey val="0"/>
          <c:showVal val="0"/>
          <c:showCatName val="0"/>
          <c:showSerName val="0"/>
          <c:showPercent val="0"/>
          <c:showBubbleSize val="0"/>
        </c:dLbls>
        <c:gapWidth val="182"/>
        <c:axId val="607474767"/>
        <c:axId val="607478607"/>
      </c:barChart>
      <c:catAx>
        <c:axId val="6074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8607"/>
        <c:crosses val="autoZero"/>
        <c:auto val="1"/>
        <c:lblAlgn val="ctr"/>
        <c:lblOffset val="100"/>
        <c:noMultiLvlLbl val="0"/>
      </c:catAx>
      <c:valAx>
        <c:axId val="60747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Dashboard_Data!$I$13</c:f>
              <c:strCache>
                <c:ptCount val="1"/>
                <c:pt idx="0">
                  <c:v>Total</c:v>
                </c:pt>
              </c:strCache>
            </c:strRef>
          </c:tx>
          <c:spPr>
            <a:solidFill>
              <a:schemeClr val="accent1"/>
            </a:solidFill>
            <a:ln>
              <a:noFill/>
            </a:ln>
            <a:effectLst/>
          </c:spPr>
          <c:invertIfNegative val="0"/>
          <c:cat>
            <c:strRef>
              <c:f>Dashboard_Data!$H$14:$H$18</c:f>
              <c:strCache>
                <c:ptCount val="4"/>
                <c:pt idx="0">
                  <c:v>Auto</c:v>
                </c:pt>
                <c:pt idx="1">
                  <c:v>Health</c:v>
                </c:pt>
                <c:pt idx="2">
                  <c:v>Life</c:v>
                </c:pt>
                <c:pt idx="3">
                  <c:v>Property</c:v>
                </c:pt>
              </c:strCache>
            </c:strRef>
          </c:cat>
          <c:val>
            <c:numRef>
              <c:f>Dashboard_Data!$I$14:$I$18</c:f>
              <c:numCache>
                <c:formatCode>"₹"\ #,##0</c:formatCode>
                <c:ptCount val="4"/>
                <c:pt idx="0">
                  <c:v>1250378.8700000017</c:v>
                </c:pt>
                <c:pt idx="1">
                  <c:v>1363452.5300000005</c:v>
                </c:pt>
                <c:pt idx="2">
                  <c:v>1339028.4200000013</c:v>
                </c:pt>
                <c:pt idx="3">
                  <c:v>1308148.5800000022</c:v>
                </c:pt>
              </c:numCache>
            </c:numRef>
          </c:val>
          <c:extLst>
            <c:ext xmlns:c16="http://schemas.microsoft.com/office/drawing/2014/chart" uri="{C3380CC4-5D6E-409C-BE32-E72D297353CC}">
              <c16:uniqueId val="{00000000-E995-42FE-8523-EF7B7D1CAEE9}"/>
            </c:ext>
          </c:extLst>
        </c:ser>
        <c:dLbls>
          <c:showLegendKey val="0"/>
          <c:showVal val="0"/>
          <c:showCatName val="0"/>
          <c:showSerName val="0"/>
          <c:showPercent val="0"/>
          <c:showBubbleSize val="0"/>
        </c:dLbls>
        <c:gapWidth val="182"/>
        <c:axId val="747458895"/>
        <c:axId val="747456495"/>
      </c:barChart>
      <c:catAx>
        <c:axId val="74745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56495"/>
        <c:crosses val="autoZero"/>
        <c:auto val="1"/>
        <c:lblAlgn val="ctr"/>
        <c:lblOffset val="100"/>
        <c:noMultiLvlLbl val="0"/>
      </c:catAx>
      <c:valAx>
        <c:axId val="7474564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Dashboard_Data!$I$23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87-4733-9EDD-F28535FFD2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87-4733-9EDD-F28535FFD2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87-4733-9EDD-F28535FFD25B}"/>
              </c:ext>
            </c:extLst>
          </c:dPt>
          <c:cat>
            <c:strRef>
              <c:f>Dashboard_Data!$H$24:$H$27</c:f>
              <c:strCache>
                <c:ptCount val="3"/>
                <c:pt idx="0">
                  <c:v>Active</c:v>
                </c:pt>
                <c:pt idx="1">
                  <c:v>Lapsed</c:v>
                </c:pt>
                <c:pt idx="2">
                  <c:v>Terminated</c:v>
                </c:pt>
              </c:strCache>
            </c:strRef>
          </c:cat>
          <c:val>
            <c:numRef>
              <c:f>Dashboard_Data!$I$24:$I$27</c:f>
              <c:numCache>
                <c:formatCode>General</c:formatCode>
                <c:ptCount val="3"/>
                <c:pt idx="0">
                  <c:v>1682</c:v>
                </c:pt>
                <c:pt idx="1">
                  <c:v>1640</c:v>
                </c:pt>
                <c:pt idx="2">
                  <c:v>1678</c:v>
                </c:pt>
              </c:numCache>
            </c:numRef>
          </c:val>
          <c:extLst>
            <c:ext xmlns:c16="http://schemas.microsoft.com/office/drawing/2014/chart" uri="{C3380CC4-5D6E-409C-BE32-E72D297353CC}">
              <c16:uniqueId val="{00000000-9EAB-4C8D-93B7-CAAC5F0BE6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Dashboard_Data!$I$31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4-4683-A63F-90D967135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4-4683-A63F-90D967135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D4-4683-A63F-90D967135070}"/>
              </c:ext>
            </c:extLst>
          </c:dPt>
          <c:cat>
            <c:strRef>
              <c:f>Dashboard_Data!$H$32:$H$35</c:f>
              <c:strCache>
                <c:ptCount val="3"/>
                <c:pt idx="0">
                  <c:v>High Risk</c:v>
                </c:pt>
                <c:pt idx="1">
                  <c:v>Low Risk</c:v>
                </c:pt>
                <c:pt idx="2">
                  <c:v>Medium Risk</c:v>
                </c:pt>
              </c:strCache>
            </c:strRef>
          </c:cat>
          <c:val>
            <c:numRef>
              <c:f>Dashboard_Data!$I$32:$I$35</c:f>
              <c:numCache>
                <c:formatCode>General</c:formatCode>
                <c:ptCount val="3"/>
                <c:pt idx="0">
                  <c:v>1994</c:v>
                </c:pt>
                <c:pt idx="1">
                  <c:v>1492</c:v>
                </c:pt>
                <c:pt idx="2">
                  <c:v>1514</c:v>
                </c:pt>
              </c:numCache>
            </c:numRef>
          </c:val>
          <c:extLst>
            <c:ext xmlns:c16="http://schemas.microsoft.com/office/drawing/2014/chart" uri="{C3380CC4-5D6E-409C-BE32-E72D297353CC}">
              <c16:uniqueId val="{00000000-01F1-4DAC-BEFC-791C2C8FD1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Dashboard_Data!$M$2</c:f>
              <c:strCache>
                <c:ptCount val="1"/>
                <c:pt idx="0">
                  <c:v>Total</c:v>
                </c:pt>
              </c:strCache>
            </c:strRef>
          </c:tx>
          <c:spPr>
            <a:solidFill>
              <a:schemeClr val="accent1"/>
            </a:solidFill>
            <a:ln>
              <a:noFill/>
            </a:ln>
            <a:effectLst/>
          </c:spPr>
          <c:invertIfNegative val="0"/>
          <c:cat>
            <c:strRef>
              <c:f>Dashboard_Data!$L$3:$L$8</c:f>
              <c:strCache>
                <c:ptCount val="5"/>
                <c:pt idx="0">
                  <c:v>18-25</c:v>
                </c:pt>
                <c:pt idx="1">
                  <c:v>26-35</c:v>
                </c:pt>
                <c:pt idx="2">
                  <c:v>36-45</c:v>
                </c:pt>
                <c:pt idx="3">
                  <c:v>46-55</c:v>
                </c:pt>
                <c:pt idx="4">
                  <c:v>56+</c:v>
                </c:pt>
              </c:strCache>
            </c:strRef>
          </c:cat>
          <c:val>
            <c:numRef>
              <c:f>Dashboard_Data!$M$3:$M$8</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00-81A8-4172-869B-C0EFEF34DDD0}"/>
            </c:ext>
          </c:extLst>
        </c:ser>
        <c:dLbls>
          <c:showLegendKey val="0"/>
          <c:showVal val="0"/>
          <c:showCatName val="0"/>
          <c:showSerName val="0"/>
          <c:showPercent val="0"/>
          <c:showBubbleSize val="0"/>
        </c:dLbls>
        <c:gapWidth val="219"/>
        <c:overlap val="-27"/>
        <c:axId val="75214800"/>
        <c:axId val="75192720"/>
      </c:barChart>
      <c:catAx>
        <c:axId val="752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92720"/>
        <c:crosses val="autoZero"/>
        <c:auto val="1"/>
        <c:lblAlgn val="ctr"/>
        <c:lblOffset val="100"/>
        <c:noMultiLvlLbl val="0"/>
      </c:catAx>
      <c:valAx>
        <c:axId val="7519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CC-4530-A65A-98373C2D48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CC-4530-A65A-98373C2D48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CC-4530-A65A-98373C2D48AC}"/>
              </c:ext>
            </c:extLst>
          </c:dPt>
          <c:cat>
            <c:strRef>
              <c:f>Dashboard_Data!$L$12:$L$15</c:f>
              <c:strCache>
                <c:ptCount val="3"/>
                <c:pt idx="0">
                  <c:v>Female</c:v>
                </c:pt>
                <c:pt idx="1">
                  <c:v>Male</c:v>
                </c:pt>
                <c:pt idx="2">
                  <c:v>Other</c:v>
                </c:pt>
              </c:strCache>
            </c:strRef>
          </c:cat>
          <c:val>
            <c:numRef>
              <c:f>Dashboard_Data!$M$12:$M$15</c:f>
              <c:numCache>
                <c:formatCode>General</c:formatCode>
                <c:ptCount val="3"/>
                <c:pt idx="0">
                  <c:v>1624</c:v>
                </c:pt>
                <c:pt idx="1">
                  <c:v>1677</c:v>
                </c:pt>
                <c:pt idx="2">
                  <c:v>1699</c:v>
                </c:pt>
              </c:numCache>
            </c:numRef>
          </c:val>
          <c:extLst>
            <c:ext xmlns:c16="http://schemas.microsoft.com/office/drawing/2014/chart" uri="{C3380CC4-5D6E-409C-BE32-E72D297353CC}">
              <c16:uniqueId val="{00000000-86B6-4AF8-B8D3-A7E8B5D976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Dashboard_Data!$M$19</c:f>
              <c:strCache>
                <c:ptCount val="1"/>
                <c:pt idx="0">
                  <c:v>Total</c:v>
                </c:pt>
              </c:strCache>
            </c:strRef>
          </c:tx>
          <c:spPr>
            <a:solidFill>
              <a:schemeClr val="accent1"/>
            </a:solidFill>
            <a:ln>
              <a:noFill/>
            </a:ln>
            <a:effectLst/>
          </c:spPr>
          <c:invertIfNegative val="0"/>
          <c:cat>
            <c:strRef>
              <c:f>Dashboard_Data!$L$20:$L$24</c:f>
              <c:strCache>
                <c:ptCount val="4"/>
                <c:pt idx="0">
                  <c:v>Divorced</c:v>
                </c:pt>
                <c:pt idx="1">
                  <c:v>Married</c:v>
                </c:pt>
                <c:pt idx="2">
                  <c:v>Single</c:v>
                </c:pt>
                <c:pt idx="3">
                  <c:v>Widowed</c:v>
                </c:pt>
              </c:strCache>
            </c:strRef>
          </c:cat>
          <c:val>
            <c:numRef>
              <c:f>Dashboard_Data!$M$20:$M$24</c:f>
              <c:numCache>
                <c:formatCode>General</c:formatCode>
                <c:ptCount val="4"/>
                <c:pt idx="0">
                  <c:v>1263</c:v>
                </c:pt>
                <c:pt idx="1">
                  <c:v>1273</c:v>
                </c:pt>
                <c:pt idx="2">
                  <c:v>1266</c:v>
                </c:pt>
                <c:pt idx="3">
                  <c:v>1198</c:v>
                </c:pt>
              </c:numCache>
            </c:numRef>
          </c:val>
          <c:extLst>
            <c:ext xmlns:c16="http://schemas.microsoft.com/office/drawing/2014/chart" uri="{C3380CC4-5D6E-409C-BE32-E72D297353CC}">
              <c16:uniqueId val="{00000000-91D2-4353-87E3-39BAA03ED0F8}"/>
            </c:ext>
          </c:extLst>
        </c:ser>
        <c:dLbls>
          <c:showLegendKey val="0"/>
          <c:showVal val="0"/>
          <c:showCatName val="0"/>
          <c:showSerName val="0"/>
          <c:showPercent val="0"/>
          <c:showBubbleSize val="0"/>
        </c:dLbls>
        <c:gapWidth val="182"/>
        <c:axId val="75220560"/>
        <c:axId val="75219120"/>
      </c:barChart>
      <c:catAx>
        <c:axId val="7522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9120"/>
        <c:crosses val="autoZero"/>
        <c:auto val="1"/>
        <c:lblAlgn val="ctr"/>
        <c:lblOffset val="100"/>
        <c:noMultiLvlLbl val="0"/>
      </c:catAx>
      <c:valAx>
        <c:axId val="7521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Dashboard_Data!$M$30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25-41AD-BB27-46BB45F80D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25-41AD-BB27-46BB45F80D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25-41AD-BB27-46BB45F80D40}"/>
              </c:ext>
            </c:extLst>
          </c:dPt>
          <c:cat>
            <c:strRef>
              <c:f>Dashboard_Data!$L$31:$L$34</c:f>
              <c:strCache>
                <c:ptCount val="3"/>
                <c:pt idx="0">
                  <c:v>Middle Age</c:v>
                </c:pt>
                <c:pt idx="1">
                  <c:v>Senior Adult</c:v>
                </c:pt>
                <c:pt idx="2">
                  <c:v>Young Adult</c:v>
                </c:pt>
              </c:strCache>
            </c:strRef>
          </c:cat>
          <c:val>
            <c:numRef>
              <c:f>Dashboard_Data!$M$31:$M$34</c:f>
              <c:numCache>
                <c:formatCode>General</c:formatCode>
                <c:ptCount val="3"/>
                <c:pt idx="0">
                  <c:v>1471</c:v>
                </c:pt>
                <c:pt idx="1">
                  <c:v>2553</c:v>
                </c:pt>
                <c:pt idx="2">
                  <c:v>976</c:v>
                </c:pt>
              </c:numCache>
            </c:numRef>
          </c:val>
          <c:extLst>
            <c:ext xmlns:c16="http://schemas.microsoft.com/office/drawing/2014/chart" uri="{C3380CC4-5D6E-409C-BE32-E72D297353CC}">
              <c16:uniqueId val="{00000000-9B7A-46F8-A8BB-C3EABF9EA0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Dashboard_Data!$M$38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36-4C60-A4A0-D6BCCF69D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36-4C60-A4A0-D6BCCF69D7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36-4C60-A4A0-D6BCCF69D7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36-4C60-A4A0-D6BCCF69D7C1}"/>
              </c:ext>
            </c:extLst>
          </c:dPt>
          <c:cat>
            <c:strRef>
              <c:f>Dashboard_Data!$L$39:$L$43</c:f>
              <c:strCache>
                <c:ptCount val="4"/>
                <c:pt idx="0">
                  <c:v>Auto</c:v>
                </c:pt>
                <c:pt idx="1">
                  <c:v>Health</c:v>
                </c:pt>
                <c:pt idx="2">
                  <c:v>Life</c:v>
                </c:pt>
                <c:pt idx="3">
                  <c:v>Property</c:v>
                </c:pt>
              </c:strCache>
            </c:strRef>
          </c:cat>
          <c:val>
            <c:numRef>
              <c:f>Dashboard_Data!$M$39:$M$43</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9850-4260-B72A-8054CE9E59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Dashboard_Data!$M$48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Dashboard_Data!$L$49:$L$53</c:f>
              <c:strCache>
                <c:ptCount val="4"/>
                <c:pt idx="0">
                  <c:v>Auto</c:v>
                </c:pt>
                <c:pt idx="1">
                  <c:v>Health</c:v>
                </c:pt>
                <c:pt idx="2">
                  <c:v>Life</c:v>
                </c:pt>
                <c:pt idx="3">
                  <c:v>Property</c:v>
                </c:pt>
              </c:strCache>
            </c:strRef>
          </c:cat>
          <c:val>
            <c:numRef>
              <c:f>Dashboard_Data!$M$49:$M$53</c:f>
              <c:numCache>
                <c:formatCode>"₹"\ #,##0</c:formatCode>
                <c:ptCount val="4"/>
                <c:pt idx="0">
                  <c:v>1250378.8700000017</c:v>
                </c:pt>
                <c:pt idx="1">
                  <c:v>1363452.5300000005</c:v>
                </c:pt>
                <c:pt idx="2">
                  <c:v>1339028.4200000013</c:v>
                </c:pt>
                <c:pt idx="3">
                  <c:v>1308148.5800000022</c:v>
                </c:pt>
              </c:numCache>
            </c:numRef>
          </c:val>
          <c:extLst>
            <c:ext xmlns:c16="http://schemas.microsoft.com/office/drawing/2014/chart" uri="{C3380CC4-5D6E-409C-BE32-E72D297353CC}">
              <c16:uniqueId val="{00000000-8FDE-4897-8F7D-B2BE27D794A9}"/>
            </c:ext>
          </c:extLst>
        </c:ser>
        <c:dLbls>
          <c:showLegendKey val="0"/>
          <c:showVal val="0"/>
          <c:showCatName val="0"/>
          <c:showSerName val="0"/>
          <c:showPercent val="0"/>
          <c:showBubbleSize val="0"/>
        </c:dLbls>
        <c:gapWidth val="182"/>
        <c:axId val="75229680"/>
        <c:axId val="75241680"/>
      </c:barChart>
      <c:valAx>
        <c:axId val="75241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9680"/>
        <c:crosses val="autoZero"/>
        <c:crossBetween val="between"/>
      </c:valAx>
      <c:catAx>
        <c:axId val="7522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416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Dashboard_Data!$S$2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56-4BD4-9E16-157C1B8893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56-4BD4-9E16-157C1B8893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56-4BD4-9E16-157C1B88937F}"/>
              </c:ext>
            </c:extLst>
          </c:dPt>
          <c:cat>
            <c:strRef>
              <c:f>Dashboard_Data!$R$3:$R$6</c:f>
              <c:strCache>
                <c:ptCount val="3"/>
                <c:pt idx="0">
                  <c:v>Approved</c:v>
                </c:pt>
                <c:pt idx="1">
                  <c:v>Denied</c:v>
                </c:pt>
                <c:pt idx="2">
                  <c:v>Pending</c:v>
                </c:pt>
              </c:strCache>
            </c:strRef>
          </c:cat>
          <c:val>
            <c:numRef>
              <c:f>Dashboard_Data!$S$3:$S$6</c:f>
              <c:numCache>
                <c:formatCode>General</c:formatCode>
                <c:ptCount val="3"/>
                <c:pt idx="0">
                  <c:v>1712</c:v>
                </c:pt>
                <c:pt idx="1">
                  <c:v>1638</c:v>
                </c:pt>
                <c:pt idx="2">
                  <c:v>1650</c:v>
                </c:pt>
              </c:numCache>
            </c:numRef>
          </c:val>
          <c:extLst>
            <c:ext xmlns:c16="http://schemas.microsoft.com/office/drawing/2014/chart" uri="{C3380CC4-5D6E-409C-BE32-E72D297353CC}">
              <c16:uniqueId val="{00000000-3DC6-4EEB-9F73-B7A9F951AD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Dashboard_Data!$S$10</c:f>
              <c:strCache>
                <c:ptCount val="1"/>
                <c:pt idx="0">
                  <c:v>Total</c:v>
                </c:pt>
              </c:strCache>
            </c:strRef>
          </c:tx>
          <c:spPr>
            <a:solidFill>
              <a:schemeClr val="accent1"/>
            </a:solidFill>
            <a:ln>
              <a:noFill/>
            </a:ln>
            <a:effectLst/>
          </c:spPr>
          <c:invertIfNegative val="0"/>
          <c:cat>
            <c:strRef>
              <c:f>Dashboard_Data!$R$11:$R$14</c:f>
              <c:strCache>
                <c:ptCount val="3"/>
                <c:pt idx="0">
                  <c:v>Approved</c:v>
                </c:pt>
                <c:pt idx="1">
                  <c:v>Denied</c:v>
                </c:pt>
                <c:pt idx="2">
                  <c:v>Pending</c:v>
                </c:pt>
              </c:strCache>
            </c:strRef>
          </c:cat>
          <c:val>
            <c:numRef>
              <c:f>Dashboard_Data!$S$11:$S$14</c:f>
              <c:numCache>
                <c:formatCode>"₹"\ #,##0</c:formatCode>
                <c:ptCount val="3"/>
                <c:pt idx="0">
                  <c:v>85795878</c:v>
                </c:pt>
                <c:pt idx="1">
                  <c:v>83830362</c:v>
                </c:pt>
                <c:pt idx="2">
                  <c:v>81752606</c:v>
                </c:pt>
              </c:numCache>
            </c:numRef>
          </c:val>
          <c:extLst>
            <c:ext xmlns:c16="http://schemas.microsoft.com/office/drawing/2014/chart" uri="{C3380CC4-5D6E-409C-BE32-E72D297353CC}">
              <c16:uniqueId val="{00000000-8B11-4DCA-85FE-D2616C5AF971}"/>
            </c:ext>
          </c:extLst>
        </c:ser>
        <c:dLbls>
          <c:showLegendKey val="0"/>
          <c:showVal val="0"/>
          <c:showCatName val="0"/>
          <c:showSerName val="0"/>
          <c:showPercent val="0"/>
          <c:showBubbleSize val="0"/>
        </c:dLbls>
        <c:gapWidth val="182"/>
        <c:axId val="1779438495"/>
        <c:axId val="1779431295"/>
      </c:barChart>
      <c:catAx>
        <c:axId val="17794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31295"/>
        <c:crosses val="autoZero"/>
        <c:auto val="1"/>
        <c:lblAlgn val="ctr"/>
        <c:lblOffset val="100"/>
        <c:noMultiLvlLbl val="0"/>
      </c:catAx>
      <c:valAx>
        <c:axId val="17794312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3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Dashboard_Data!$S$19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58-4835-A650-FD317129D1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58-4835-A650-FD317129D15E}"/>
              </c:ext>
            </c:extLst>
          </c:dPt>
          <c:cat>
            <c:strRef>
              <c:f>Dashboard_Data!$R$20:$R$22</c:f>
              <c:strCache>
                <c:ptCount val="2"/>
                <c:pt idx="0">
                  <c:v>Failed</c:v>
                </c:pt>
                <c:pt idx="1">
                  <c:v>Successful</c:v>
                </c:pt>
              </c:strCache>
            </c:strRef>
          </c:cat>
          <c:val>
            <c:numRef>
              <c:f>Dashboard_Data!$S$20:$S$22</c:f>
              <c:numCache>
                <c:formatCode>General</c:formatCode>
                <c:ptCount val="2"/>
                <c:pt idx="0">
                  <c:v>2484</c:v>
                </c:pt>
                <c:pt idx="1">
                  <c:v>2516</c:v>
                </c:pt>
              </c:numCache>
            </c:numRef>
          </c:val>
          <c:extLst>
            <c:ext xmlns:c16="http://schemas.microsoft.com/office/drawing/2014/chart" uri="{C3380CC4-5D6E-409C-BE32-E72D297353CC}">
              <c16:uniqueId val="{00000000-F0B7-4BE1-9755-78051C0B8C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Dashboard_Data!$S$30</c:f>
              <c:strCache>
                <c:ptCount val="1"/>
                <c:pt idx="0">
                  <c:v>Total</c:v>
                </c:pt>
              </c:strCache>
            </c:strRef>
          </c:tx>
          <c:spPr>
            <a:solidFill>
              <a:schemeClr val="accent1"/>
            </a:solidFill>
            <a:ln>
              <a:noFill/>
            </a:ln>
            <a:effectLst/>
          </c:spPr>
          <c:invertIfNegative val="0"/>
          <c:cat>
            <c:strRef>
              <c:f>Dashboard_Data!$R$31:$R$34</c:f>
              <c:strCache>
                <c:ptCount val="3"/>
                <c:pt idx="0">
                  <c:v>Bank Transfer</c:v>
                </c:pt>
                <c:pt idx="1">
                  <c:v>Cash</c:v>
                </c:pt>
                <c:pt idx="2">
                  <c:v>Credit Card</c:v>
                </c:pt>
              </c:strCache>
            </c:strRef>
          </c:cat>
          <c:val>
            <c:numRef>
              <c:f>Dashboard_Data!$S$31:$S$34</c:f>
              <c:numCache>
                <c:formatCode>General</c:formatCode>
                <c:ptCount val="3"/>
                <c:pt idx="0">
                  <c:v>1645</c:v>
                </c:pt>
                <c:pt idx="1">
                  <c:v>1744</c:v>
                </c:pt>
                <c:pt idx="2">
                  <c:v>1611</c:v>
                </c:pt>
              </c:numCache>
            </c:numRef>
          </c:val>
          <c:extLst>
            <c:ext xmlns:c16="http://schemas.microsoft.com/office/drawing/2014/chart" uri="{C3380CC4-5D6E-409C-BE32-E72D297353CC}">
              <c16:uniqueId val="{00000000-914B-4682-89B1-8F8D983E18E6}"/>
            </c:ext>
          </c:extLst>
        </c:ser>
        <c:dLbls>
          <c:showLegendKey val="0"/>
          <c:showVal val="0"/>
          <c:showCatName val="0"/>
          <c:showSerName val="0"/>
          <c:showPercent val="0"/>
          <c:showBubbleSize val="0"/>
        </c:dLbls>
        <c:gapWidth val="182"/>
        <c:axId val="1779357375"/>
        <c:axId val="1779365055"/>
      </c:barChart>
      <c:catAx>
        <c:axId val="177935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365055"/>
        <c:crosses val="autoZero"/>
        <c:auto val="1"/>
        <c:lblAlgn val="ctr"/>
        <c:lblOffset val="100"/>
        <c:noMultiLvlLbl val="0"/>
      </c:catAx>
      <c:valAx>
        <c:axId val="177936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35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Dashboard_Data!$X$10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1A-4BAE-9EAD-E1315E97F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1A-4BAE-9EAD-E1315E97FA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1A-4BAE-9EAD-E1315E97FA06}"/>
              </c:ext>
            </c:extLst>
          </c:dPt>
          <c:cat>
            <c:strRef>
              <c:f>Dashboard_Data!$W$11:$W$14</c:f>
              <c:strCache>
                <c:ptCount val="3"/>
                <c:pt idx="0">
                  <c:v>High Claim</c:v>
                </c:pt>
                <c:pt idx="1">
                  <c:v>Low Claim</c:v>
                </c:pt>
                <c:pt idx="2">
                  <c:v>Medium Claim</c:v>
                </c:pt>
              </c:strCache>
            </c:strRef>
          </c:cat>
          <c:val>
            <c:numRef>
              <c:f>Dashboard_Data!$X$11:$X$14</c:f>
              <c:numCache>
                <c:formatCode>General</c:formatCode>
                <c:ptCount val="3"/>
                <c:pt idx="0">
                  <c:v>4016</c:v>
                </c:pt>
                <c:pt idx="1">
                  <c:v>188</c:v>
                </c:pt>
                <c:pt idx="2">
                  <c:v>796</c:v>
                </c:pt>
              </c:numCache>
            </c:numRef>
          </c:val>
          <c:extLst>
            <c:ext xmlns:c16="http://schemas.microsoft.com/office/drawing/2014/chart" uri="{C3380CC4-5D6E-409C-BE32-E72D297353CC}">
              <c16:uniqueId val="{00000000-355A-436B-A541-58A6240890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Dashboard_Data!$B$63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E-4E9E-A097-796B8F60A0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E-4E9E-A097-796B8F60A0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BE-4E9E-A097-796B8F60A016}"/>
              </c:ext>
            </c:extLst>
          </c:dPt>
          <c:cat>
            <c:strRef>
              <c:f>Dashboard_Data!$A$64:$A$67</c:f>
              <c:strCache>
                <c:ptCount val="3"/>
                <c:pt idx="0">
                  <c:v>High Risk</c:v>
                </c:pt>
                <c:pt idx="1">
                  <c:v>Low Risk</c:v>
                </c:pt>
                <c:pt idx="2">
                  <c:v>Medium Risk</c:v>
                </c:pt>
              </c:strCache>
            </c:strRef>
          </c:cat>
          <c:val>
            <c:numRef>
              <c:f>Dashboard_Data!$B$64:$B$67</c:f>
              <c:numCache>
                <c:formatCode>General</c:formatCode>
                <c:ptCount val="3"/>
                <c:pt idx="0">
                  <c:v>1994</c:v>
                </c:pt>
                <c:pt idx="1">
                  <c:v>1492</c:v>
                </c:pt>
                <c:pt idx="2">
                  <c:v>1514</c:v>
                </c:pt>
              </c:numCache>
            </c:numRef>
          </c:val>
          <c:extLst>
            <c:ext xmlns:c16="http://schemas.microsoft.com/office/drawing/2014/chart" uri="{C3380CC4-5D6E-409C-BE32-E72D297353CC}">
              <c16:uniqueId val="{00000000-C5B8-4B1C-9DAA-832FB8250B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Dashboard_Data!$B$73</c:f>
              <c:strCache>
                <c:ptCount val="1"/>
                <c:pt idx="0">
                  <c:v>Total</c:v>
                </c:pt>
              </c:strCache>
            </c:strRef>
          </c:tx>
          <c:spPr>
            <a:solidFill>
              <a:schemeClr val="accent1"/>
            </a:solidFill>
            <a:ln>
              <a:noFill/>
            </a:ln>
            <a:effectLst/>
          </c:spPr>
          <c:invertIfNegative val="0"/>
          <c:cat>
            <c:strRef>
              <c:f>Dashboard_Data!$A$74:$A$77</c:f>
              <c:strCache>
                <c:ptCount val="3"/>
                <c:pt idx="0">
                  <c:v>Not Renewed</c:v>
                </c:pt>
                <c:pt idx="1">
                  <c:v>Pending</c:v>
                </c:pt>
                <c:pt idx="2">
                  <c:v>Renewed</c:v>
                </c:pt>
              </c:strCache>
            </c:strRef>
          </c:cat>
          <c:val>
            <c:numRef>
              <c:f>Dashboard_Data!$B$74:$B$77</c:f>
              <c:numCache>
                <c:formatCode>General</c:formatCode>
                <c:ptCount val="3"/>
                <c:pt idx="0">
                  <c:v>1685</c:v>
                </c:pt>
                <c:pt idx="1">
                  <c:v>1647</c:v>
                </c:pt>
                <c:pt idx="2">
                  <c:v>1668</c:v>
                </c:pt>
              </c:numCache>
            </c:numRef>
          </c:val>
          <c:extLst>
            <c:ext xmlns:c16="http://schemas.microsoft.com/office/drawing/2014/chart" uri="{C3380CC4-5D6E-409C-BE32-E72D297353CC}">
              <c16:uniqueId val="{00000000-8A7E-4F52-B0F3-94F07EDC93CC}"/>
            </c:ext>
          </c:extLst>
        </c:ser>
        <c:dLbls>
          <c:showLegendKey val="0"/>
          <c:showVal val="0"/>
          <c:showCatName val="0"/>
          <c:showSerName val="0"/>
          <c:showPercent val="0"/>
          <c:showBubbleSize val="0"/>
        </c:dLbls>
        <c:gapWidth val="182"/>
        <c:axId val="2035977440"/>
        <c:axId val="2035977920"/>
      </c:barChart>
      <c:catAx>
        <c:axId val="203597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77920"/>
        <c:crosses val="autoZero"/>
        <c:auto val="1"/>
        <c:lblAlgn val="ctr"/>
        <c:lblOffset val="100"/>
        <c:noMultiLvlLbl val="0"/>
      </c:catAx>
      <c:valAx>
        <c:axId val="203597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7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Dashboard_Data!$B$85:$B$86</c:f>
              <c:strCache>
                <c:ptCount val="1"/>
                <c:pt idx="0">
                  <c:v>Not Renewed</c:v>
                </c:pt>
              </c:strCache>
            </c:strRef>
          </c:tx>
          <c:spPr>
            <a:solidFill>
              <a:schemeClr val="accent1"/>
            </a:solidFill>
            <a:ln>
              <a:noFill/>
            </a:ln>
            <a:effectLst/>
          </c:spPr>
          <c:invertIfNegative val="0"/>
          <c:cat>
            <c:strRef>
              <c:f>Dashboard_Data!$A$87:$A$90</c:f>
              <c:strCache>
                <c:ptCount val="3"/>
                <c:pt idx="0">
                  <c:v>High Risk</c:v>
                </c:pt>
                <c:pt idx="1">
                  <c:v>Low Risk</c:v>
                </c:pt>
                <c:pt idx="2">
                  <c:v>Medium Risk</c:v>
                </c:pt>
              </c:strCache>
            </c:strRef>
          </c:cat>
          <c:val>
            <c:numRef>
              <c:f>Dashboard_Data!$B$87:$B$90</c:f>
              <c:numCache>
                <c:formatCode>General</c:formatCode>
                <c:ptCount val="3"/>
                <c:pt idx="0">
                  <c:v>667</c:v>
                </c:pt>
                <c:pt idx="1">
                  <c:v>519</c:v>
                </c:pt>
                <c:pt idx="2">
                  <c:v>499</c:v>
                </c:pt>
              </c:numCache>
            </c:numRef>
          </c:val>
          <c:extLst>
            <c:ext xmlns:c16="http://schemas.microsoft.com/office/drawing/2014/chart" uri="{C3380CC4-5D6E-409C-BE32-E72D297353CC}">
              <c16:uniqueId val="{00000000-B54F-46CB-8B07-FE0A80DD2388}"/>
            </c:ext>
          </c:extLst>
        </c:ser>
        <c:ser>
          <c:idx val="1"/>
          <c:order val="1"/>
          <c:tx>
            <c:strRef>
              <c:f>Dashboard_Data!$C$85:$C$86</c:f>
              <c:strCache>
                <c:ptCount val="1"/>
                <c:pt idx="0">
                  <c:v>Pending</c:v>
                </c:pt>
              </c:strCache>
            </c:strRef>
          </c:tx>
          <c:spPr>
            <a:solidFill>
              <a:schemeClr val="accent2"/>
            </a:solidFill>
            <a:ln>
              <a:noFill/>
            </a:ln>
            <a:effectLst/>
          </c:spPr>
          <c:invertIfNegative val="0"/>
          <c:cat>
            <c:strRef>
              <c:f>Dashboard_Data!$A$87:$A$90</c:f>
              <c:strCache>
                <c:ptCount val="3"/>
                <c:pt idx="0">
                  <c:v>High Risk</c:v>
                </c:pt>
                <c:pt idx="1">
                  <c:v>Low Risk</c:v>
                </c:pt>
                <c:pt idx="2">
                  <c:v>Medium Risk</c:v>
                </c:pt>
              </c:strCache>
            </c:strRef>
          </c:cat>
          <c:val>
            <c:numRef>
              <c:f>Dashboard_Data!$C$87:$C$90</c:f>
              <c:numCache>
                <c:formatCode>General</c:formatCode>
                <c:ptCount val="3"/>
                <c:pt idx="0">
                  <c:v>655</c:v>
                </c:pt>
                <c:pt idx="1">
                  <c:v>473</c:v>
                </c:pt>
                <c:pt idx="2">
                  <c:v>519</c:v>
                </c:pt>
              </c:numCache>
            </c:numRef>
          </c:val>
          <c:extLst>
            <c:ext xmlns:c16="http://schemas.microsoft.com/office/drawing/2014/chart" uri="{C3380CC4-5D6E-409C-BE32-E72D297353CC}">
              <c16:uniqueId val="{00000001-B54F-46CB-8B07-FE0A80DD2388}"/>
            </c:ext>
          </c:extLst>
        </c:ser>
        <c:ser>
          <c:idx val="2"/>
          <c:order val="2"/>
          <c:tx>
            <c:strRef>
              <c:f>Dashboard_Data!$D$85:$D$86</c:f>
              <c:strCache>
                <c:ptCount val="1"/>
                <c:pt idx="0">
                  <c:v>Renewed</c:v>
                </c:pt>
              </c:strCache>
            </c:strRef>
          </c:tx>
          <c:spPr>
            <a:solidFill>
              <a:schemeClr val="accent3"/>
            </a:solidFill>
            <a:ln>
              <a:noFill/>
            </a:ln>
            <a:effectLst/>
          </c:spPr>
          <c:invertIfNegative val="0"/>
          <c:cat>
            <c:strRef>
              <c:f>Dashboard_Data!$A$87:$A$90</c:f>
              <c:strCache>
                <c:ptCount val="3"/>
                <c:pt idx="0">
                  <c:v>High Risk</c:v>
                </c:pt>
                <c:pt idx="1">
                  <c:v>Low Risk</c:v>
                </c:pt>
                <c:pt idx="2">
                  <c:v>Medium Risk</c:v>
                </c:pt>
              </c:strCache>
            </c:strRef>
          </c:cat>
          <c:val>
            <c:numRef>
              <c:f>Dashboard_Data!$D$87:$D$90</c:f>
              <c:numCache>
                <c:formatCode>General</c:formatCode>
                <c:ptCount val="3"/>
                <c:pt idx="0">
                  <c:v>672</c:v>
                </c:pt>
                <c:pt idx="1">
                  <c:v>500</c:v>
                </c:pt>
                <c:pt idx="2">
                  <c:v>496</c:v>
                </c:pt>
              </c:numCache>
            </c:numRef>
          </c:val>
          <c:extLst>
            <c:ext xmlns:c16="http://schemas.microsoft.com/office/drawing/2014/chart" uri="{C3380CC4-5D6E-409C-BE32-E72D297353CC}">
              <c16:uniqueId val="{00000002-B54F-46CB-8B07-FE0A80DD2388}"/>
            </c:ext>
          </c:extLst>
        </c:ser>
        <c:dLbls>
          <c:showLegendKey val="0"/>
          <c:showVal val="0"/>
          <c:showCatName val="0"/>
          <c:showSerName val="0"/>
          <c:showPercent val="0"/>
          <c:showBubbleSize val="0"/>
        </c:dLbls>
        <c:gapWidth val="150"/>
        <c:overlap val="100"/>
        <c:axId val="2036022080"/>
        <c:axId val="2036030720"/>
      </c:barChart>
      <c:catAx>
        <c:axId val="20360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30720"/>
        <c:crosses val="autoZero"/>
        <c:auto val="1"/>
        <c:lblAlgn val="ctr"/>
        <c:lblOffset val="100"/>
        <c:noMultiLvlLbl val="0"/>
      </c:catAx>
      <c:valAx>
        <c:axId val="203603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2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Dashboard_Data!$B$102:$B$103</c:f>
              <c:strCache>
                <c:ptCount val="1"/>
                <c:pt idx="0">
                  <c:v>High Risk</c:v>
                </c:pt>
              </c:strCache>
            </c:strRef>
          </c:tx>
          <c:spPr>
            <a:solidFill>
              <a:schemeClr val="accent1"/>
            </a:solidFill>
            <a:ln>
              <a:noFill/>
            </a:ln>
            <a:effectLst/>
          </c:spPr>
          <c:invertIfNegative val="0"/>
          <c:cat>
            <c:strRef>
              <c:f>Dashboard_Data!$A$104:$A$108</c:f>
              <c:strCache>
                <c:ptCount val="4"/>
                <c:pt idx="0">
                  <c:v>Auto</c:v>
                </c:pt>
                <c:pt idx="1">
                  <c:v>Health</c:v>
                </c:pt>
                <c:pt idx="2">
                  <c:v>Life</c:v>
                </c:pt>
                <c:pt idx="3">
                  <c:v>Property</c:v>
                </c:pt>
              </c:strCache>
            </c:strRef>
          </c:cat>
          <c:val>
            <c:numRef>
              <c:f>Dashboard_Data!$B$104:$B$108</c:f>
              <c:numCache>
                <c:formatCode>General</c:formatCode>
                <c:ptCount val="4"/>
                <c:pt idx="0">
                  <c:v>505</c:v>
                </c:pt>
                <c:pt idx="1">
                  <c:v>507</c:v>
                </c:pt>
                <c:pt idx="2">
                  <c:v>479</c:v>
                </c:pt>
                <c:pt idx="3">
                  <c:v>503</c:v>
                </c:pt>
              </c:numCache>
            </c:numRef>
          </c:val>
          <c:extLst>
            <c:ext xmlns:c16="http://schemas.microsoft.com/office/drawing/2014/chart" uri="{C3380CC4-5D6E-409C-BE32-E72D297353CC}">
              <c16:uniqueId val="{00000000-31A3-4A80-AF0C-5FE3BB251C72}"/>
            </c:ext>
          </c:extLst>
        </c:ser>
        <c:ser>
          <c:idx val="1"/>
          <c:order val="1"/>
          <c:tx>
            <c:strRef>
              <c:f>Dashboard_Data!$C$102:$C$103</c:f>
              <c:strCache>
                <c:ptCount val="1"/>
                <c:pt idx="0">
                  <c:v>Low Risk</c:v>
                </c:pt>
              </c:strCache>
            </c:strRef>
          </c:tx>
          <c:spPr>
            <a:solidFill>
              <a:schemeClr val="accent2"/>
            </a:solidFill>
            <a:ln>
              <a:noFill/>
            </a:ln>
            <a:effectLst/>
          </c:spPr>
          <c:invertIfNegative val="0"/>
          <c:cat>
            <c:strRef>
              <c:f>Dashboard_Data!$A$104:$A$108</c:f>
              <c:strCache>
                <c:ptCount val="4"/>
                <c:pt idx="0">
                  <c:v>Auto</c:v>
                </c:pt>
                <c:pt idx="1">
                  <c:v>Health</c:v>
                </c:pt>
                <c:pt idx="2">
                  <c:v>Life</c:v>
                </c:pt>
                <c:pt idx="3">
                  <c:v>Property</c:v>
                </c:pt>
              </c:strCache>
            </c:strRef>
          </c:cat>
          <c:val>
            <c:numRef>
              <c:f>Dashboard_Data!$C$104:$C$108</c:f>
              <c:numCache>
                <c:formatCode>General</c:formatCode>
                <c:ptCount val="4"/>
                <c:pt idx="0">
                  <c:v>358</c:v>
                </c:pt>
                <c:pt idx="1">
                  <c:v>412</c:v>
                </c:pt>
                <c:pt idx="2">
                  <c:v>358</c:v>
                </c:pt>
                <c:pt idx="3">
                  <c:v>364</c:v>
                </c:pt>
              </c:numCache>
            </c:numRef>
          </c:val>
          <c:extLst>
            <c:ext xmlns:c16="http://schemas.microsoft.com/office/drawing/2014/chart" uri="{C3380CC4-5D6E-409C-BE32-E72D297353CC}">
              <c16:uniqueId val="{00000004-31A3-4A80-AF0C-5FE3BB251C72}"/>
            </c:ext>
          </c:extLst>
        </c:ser>
        <c:ser>
          <c:idx val="2"/>
          <c:order val="2"/>
          <c:tx>
            <c:strRef>
              <c:f>Dashboard_Data!$D$102:$D$103</c:f>
              <c:strCache>
                <c:ptCount val="1"/>
                <c:pt idx="0">
                  <c:v>Medium Risk</c:v>
                </c:pt>
              </c:strCache>
            </c:strRef>
          </c:tx>
          <c:spPr>
            <a:solidFill>
              <a:schemeClr val="accent3"/>
            </a:solidFill>
            <a:ln>
              <a:noFill/>
            </a:ln>
            <a:effectLst/>
          </c:spPr>
          <c:invertIfNegative val="0"/>
          <c:cat>
            <c:strRef>
              <c:f>Dashboard_Data!$A$104:$A$108</c:f>
              <c:strCache>
                <c:ptCount val="4"/>
                <c:pt idx="0">
                  <c:v>Auto</c:v>
                </c:pt>
                <c:pt idx="1">
                  <c:v>Health</c:v>
                </c:pt>
                <c:pt idx="2">
                  <c:v>Life</c:v>
                </c:pt>
                <c:pt idx="3">
                  <c:v>Property</c:v>
                </c:pt>
              </c:strCache>
            </c:strRef>
          </c:cat>
          <c:val>
            <c:numRef>
              <c:f>Dashboard_Data!$D$104:$D$108</c:f>
              <c:numCache>
                <c:formatCode>General</c:formatCode>
                <c:ptCount val="4"/>
                <c:pt idx="0">
                  <c:v>351</c:v>
                </c:pt>
                <c:pt idx="1">
                  <c:v>397</c:v>
                </c:pt>
                <c:pt idx="2">
                  <c:v>397</c:v>
                </c:pt>
                <c:pt idx="3">
                  <c:v>369</c:v>
                </c:pt>
              </c:numCache>
            </c:numRef>
          </c:val>
          <c:extLst>
            <c:ext xmlns:c16="http://schemas.microsoft.com/office/drawing/2014/chart" uri="{C3380CC4-5D6E-409C-BE32-E72D297353CC}">
              <c16:uniqueId val="{00000005-31A3-4A80-AF0C-5FE3BB251C72}"/>
            </c:ext>
          </c:extLst>
        </c:ser>
        <c:dLbls>
          <c:showLegendKey val="0"/>
          <c:showVal val="0"/>
          <c:showCatName val="0"/>
          <c:showSerName val="0"/>
          <c:showPercent val="0"/>
          <c:showBubbleSize val="0"/>
        </c:dLbls>
        <c:gapWidth val="150"/>
        <c:overlap val="100"/>
        <c:axId val="1978106128"/>
        <c:axId val="1978080688"/>
      </c:barChart>
      <c:catAx>
        <c:axId val="197810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80688"/>
        <c:crosses val="autoZero"/>
        <c:auto val="1"/>
        <c:lblAlgn val="ctr"/>
        <c:lblOffset val="100"/>
        <c:noMultiLvlLbl val="0"/>
      </c:catAx>
      <c:valAx>
        <c:axId val="1978080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Dashboard_Data!$B$113:$B$114</c:f>
              <c:strCache>
                <c:ptCount val="1"/>
                <c:pt idx="0">
                  <c:v>High Risk</c:v>
                </c:pt>
              </c:strCache>
            </c:strRef>
          </c:tx>
          <c:spPr>
            <a:solidFill>
              <a:schemeClr val="accent1"/>
            </a:solidFill>
            <a:ln>
              <a:noFill/>
            </a:ln>
            <a:effectLst/>
          </c:spPr>
          <c:invertIfNegative val="0"/>
          <c:cat>
            <c:strRef>
              <c:f>Dashboard_Data!$A$115:$A$118</c:f>
              <c:strCache>
                <c:ptCount val="3"/>
                <c:pt idx="0">
                  <c:v>At Risk</c:v>
                </c:pt>
                <c:pt idx="1">
                  <c:v>Churned</c:v>
                </c:pt>
                <c:pt idx="2">
                  <c:v>Loyal</c:v>
                </c:pt>
              </c:strCache>
            </c:strRef>
          </c:cat>
          <c:val>
            <c:numRef>
              <c:f>Dashboard_Data!$B$115:$B$118</c:f>
              <c:numCache>
                <c:formatCode>General</c:formatCode>
                <c:ptCount val="3"/>
                <c:pt idx="0">
                  <c:v>655</c:v>
                </c:pt>
                <c:pt idx="1">
                  <c:v>667</c:v>
                </c:pt>
                <c:pt idx="2">
                  <c:v>672</c:v>
                </c:pt>
              </c:numCache>
            </c:numRef>
          </c:val>
          <c:extLst>
            <c:ext xmlns:c16="http://schemas.microsoft.com/office/drawing/2014/chart" uri="{C3380CC4-5D6E-409C-BE32-E72D297353CC}">
              <c16:uniqueId val="{00000000-EF12-4CA5-AB2A-59E108912DB9}"/>
            </c:ext>
          </c:extLst>
        </c:ser>
        <c:ser>
          <c:idx val="1"/>
          <c:order val="1"/>
          <c:tx>
            <c:strRef>
              <c:f>Dashboard_Data!$C$113:$C$114</c:f>
              <c:strCache>
                <c:ptCount val="1"/>
                <c:pt idx="0">
                  <c:v>Low Risk</c:v>
                </c:pt>
              </c:strCache>
            </c:strRef>
          </c:tx>
          <c:spPr>
            <a:solidFill>
              <a:schemeClr val="accent2"/>
            </a:solidFill>
            <a:ln>
              <a:noFill/>
            </a:ln>
            <a:effectLst/>
          </c:spPr>
          <c:invertIfNegative val="0"/>
          <c:cat>
            <c:strRef>
              <c:f>Dashboard_Data!$A$115:$A$118</c:f>
              <c:strCache>
                <c:ptCount val="3"/>
                <c:pt idx="0">
                  <c:v>At Risk</c:v>
                </c:pt>
                <c:pt idx="1">
                  <c:v>Churned</c:v>
                </c:pt>
                <c:pt idx="2">
                  <c:v>Loyal</c:v>
                </c:pt>
              </c:strCache>
            </c:strRef>
          </c:cat>
          <c:val>
            <c:numRef>
              <c:f>Dashboard_Data!$C$115:$C$118</c:f>
              <c:numCache>
                <c:formatCode>General</c:formatCode>
                <c:ptCount val="3"/>
                <c:pt idx="0">
                  <c:v>473</c:v>
                </c:pt>
                <c:pt idx="1">
                  <c:v>519</c:v>
                </c:pt>
                <c:pt idx="2">
                  <c:v>500</c:v>
                </c:pt>
              </c:numCache>
            </c:numRef>
          </c:val>
          <c:extLst>
            <c:ext xmlns:c16="http://schemas.microsoft.com/office/drawing/2014/chart" uri="{C3380CC4-5D6E-409C-BE32-E72D297353CC}">
              <c16:uniqueId val="{00000004-EF12-4CA5-AB2A-59E108912DB9}"/>
            </c:ext>
          </c:extLst>
        </c:ser>
        <c:ser>
          <c:idx val="2"/>
          <c:order val="2"/>
          <c:tx>
            <c:strRef>
              <c:f>Dashboard_Data!$D$113:$D$114</c:f>
              <c:strCache>
                <c:ptCount val="1"/>
                <c:pt idx="0">
                  <c:v>Medium Risk</c:v>
                </c:pt>
              </c:strCache>
            </c:strRef>
          </c:tx>
          <c:spPr>
            <a:solidFill>
              <a:schemeClr val="accent3"/>
            </a:solidFill>
            <a:ln>
              <a:noFill/>
            </a:ln>
            <a:effectLst/>
          </c:spPr>
          <c:invertIfNegative val="0"/>
          <c:cat>
            <c:strRef>
              <c:f>Dashboard_Data!$A$115:$A$118</c:f>
              <c:strCache>
                <c:ptCount val="3"/>
                <c:pt idx="0">
                  <c:v>At Risk</c:v>
                </c:pt>
                <c:pt idx="1">
                  <c:v>Churned</c:v>
                </c:pt>
                <c:pt idx="2">
                  <c:v>Loyal</c:v>
                </c:pt>
              </c:strCache>
            </c:strRef>
          </c:cat>
          <c:val>
            <c:numRef>
              <c:f>Dashboard_Data!$D$115:$D$118</c:f>
              <c:numCache>
                <c:formatCode>General</c:formatCode>
                <c:ptCount val="3"/>
                <c:pt idx="0">
                  <c:v>519</c:v>
                </c:pt>
                <c:pt idx="1">
                  <c:v>499</c:v>
                </c:pt>
                <c:pt idx="2">
                  <c:v>496</c:v>
                </c:pt>
              </c:numCache>
            </c:numRef>
          </c:val>
          <c:extLst>
            <c:ext xmlns:c16="http://schemas.microsoft.com/office/drawing/2014/chart" uri="{C3380CC4-5D6E-409C-BE32-E72D297353CC}">
              <c16:uniqueId val="{00000005-EF12-4CA5-AB2A-59E108912DB9}"/>
            </c:ext>
          </c:extLst>
        </c:ser>
        <c:dLbls>
          <c:showLegendKey val="0"/>
          <c:showVal val="0"/>
          <c:showCatName val="0"/>
          <c:showSerName val="0"/>
          <c:showPercent val="0"/>
          <c:showBubbleSize val="0"/>
        </c:dLbls>
        <c:gapWidth val="150"/>
        <c:overlap val="100"/>
        <c:axId val="2036071040"/>
        <c:axId val="2036072960"/>
      </c:barChart>
      <c:catAx>
        <c:axId val="203607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72960"/>
        <c:crosses val="autoZero"/>
        <c:auto val="1"/>
        <c:lblAlgn val="ctr"/>
        <c:lblOffset val="100"/>
        <c:noMultiLvlLbl val="0"/>
      </c:catAx>
      <c:valAx>
        <c:axId val="2036072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7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6"/>
          </a:solidFill>
          <a:ln>
            <a:noFill/>
          </a:ln>
          <a:effectLst/>
        </c:spPr>
      </c:pivotFmt>
      <c:pivotFmt>
        <c:idx val="5"/>
        <c:spPr>
          <a:solidFill>
            <a:srgbClr val="7030A0"/>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14593000146225024"/>
          <c:y val="7.8311784045585642E-2"/>
          <c:w val="0.79848904239084095"/>
          <c:h val="0.67989483685979279"/>
        </c:manualLayout>
      </c:layout>
      <c:barChart>
        <c:barDir val="col"/>
        <c:grouping val="clustered"/>
        <c:varyColors val="0"/>
        <c:ser>
          <c:idx val="0"/>
          <c:order val="0"/>
          <c:tx>
            <c:strRef>
              <c:f>Dashboard_Data!$I$2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B22-435F-A27B-D3AF86BD7B6C}"/>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CB22-435F-A27B-D3AF86BD7B6C}"/>
              </c:ext>
            </c:extLst>
          </c:dPt>
          <c:dPt>
            <c:idx val="2"/>
            <c:invertIfNegative val="0"/>
            <c:bubble3D val="0"/>
            <c:spPr>
              <a:solidFill>
                <a:srgbClr val="7030A0"/>
              </a:solidFill>
              <a:ln>
                <a:noFill/>
              </a:ln>
              <a:effectLst/>
            </c:spPr>
            <c:extLst>
              <c:ext xmlns:c16="http://schemas.microsoft.com/office/drawing/2014/chart" uri="{C3380CC4-5D6E-409C-BE32-E72D297353CC}">
                <c16:uniqueId val="{00000003-CB22-435F-A27B-D3AF86BD7B6C}"/>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4-CB22-435F-A27B-D3AF86BD7B6C}"/>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Dashboard_Data!$H$3:$H$7</c:f>
              <c:strCache>
                <c:ptCount val="4"/>
                <c:pt idx="0">
                  <c:v>Auto</c:v>
                </c:pt>
                <c:pt idx="1">
                  <c:v>Health</c:v>
                </c:pt>
                <c:pt idx="2">
                  <c:v>Life</c:v>
                </c:pt>
                <c:pt idx="3">
                  <c:v>Property</c:v>
                </c:pt>
              </c:strCache>
            </c:strRef>
          </c:cat>
          <c:val>
            <c:numRef>
              <c:f>Dashboard_Data!$I$3:$I$7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CB22-435F-A27B-D3AF86BD7B6C}"/>
            </c:ext>
          </c:extLst>
        </c:ser>
        <c:dLbls>
          <c:dLblPos val="outEnd"/>
          <c:showLegendKey val="0"/>
          <c:showVal val="1"/>
          <c:showCatName val="0"/>
          <c:showSerName val="0"/>
          <c:showPercent val="0"/>
          <c:showBubbleSize val="0"/>
        </c:dLbls>
        <c:gapWidth val="182"/>
        <c:axId val="607474767"/>
        <c:axId val="607478607"/>
      </c:barChart>
      <c:catAx>
        <c:axId val="607474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700" b="1"/>
                  <a:t>Policy</a:t>
                </a:r>
                <a:r>
                  <a:rPr lang="en-IN" sz="700" b="1" baseline="0"/>
                  <a:t> Type</a:t>
                </a:r>
                <a:endParaRPr lang="en-IN" sz="7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478607"/>
        <c:crosses val="autoZero"/>
        <c:auto val="1"/>
        <c:lblAlgn val="ctr"/>
        <c:lblOffset val="100"/>
        <c:noMultiLvlLbl val="0"/>
      </c:catAx>
      <c:valAx>
        <c:axId val="6074786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700" b="1"/>
                  <a:t>No. of</a:t>
                </a:r>
                <a:r>
                  <a:rPr lang="en-IN" sz="700" b="1" baseline="0"/>
                  <a:t> Polices</a:t>
                </a:r>
                <a:endParaRPr lang="en-IN" sz="700"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rgbClr val="7030A0"/>
          </a:solidFill>
          <a:ln>
            <a:noFill/>
          </a:ln>
          <a:effectLst/>
        </c:spPr>
      </c:pivotFmt>
      <c:pivotFmt>
        <c:idx val="5"/>
        <c:spPr>
          <a:solidFill>
            <a:schemeClr val="accent6"/>
          </a:solidFill>
          <a:ln>
            <a:noFill/>
          </a:ln>
          <a:effectLst/>
        </c:spPr>
      </c:pivotFmt>
    </c:pivotFmts>
    <c:plotArea>
      <c:layout>
        <c:manualLayout>
          <c:layoutTarget val="inner"/>
          <c:xMode val="edge"/>
          <c:yMode val="edge"/>
          <c:x val="0.21563501368794774"/>
          <c:y val="7.8360938222188314E-2"/>
          <c:w val="0.74600578271172391"/>
          <c:h val="0.76103447656912593"/>
        </c:manualLayout>
      </c:layout>
      <c:barChart>
        <c:barDir val="bar"/>
        <c:grouping val="clustered"/>
        <c:varyColors val="0"/>
        <c:ser>
          <c:idx val="0"/>
          <c:order val="0"/>
          <c:tx>
            <c:strRef>
              <c:f>Dashboard_Data!$I$13</c:f>
              <c:strCache>
                <c:ptCount val="1"/>
                <c:pt idx="0">
                  <c:v>Total</c:v>
                </c:pt>
              </c:strCache>
            </c:strRef>
          </c:tx>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3-B447-419D-AEE0-2515EBA92D06}"/>
              </c:ext>
            </c:extLst>
          </c:dPt>
          <c:dPt>
            <c:idx val="2"/>
            <c:invertIfNegative val="0"/>
            <c:bubble3D val="0"/>
            <c:spPr>
              <a:solidFill>
                <a:srgbClr val="7030A0"/>
              </a:solidFill>
              <a:ln>
                <a:noFill/>
              </a:ln>
              <a:effectLst/>
            </c:spPr>
            <c:extLst>
              <c:ext xmlns:c16="http://schemas.microsoft.com/office/drawing/2014/chart" uri="{C3380CC4-5D6E-409C-BE32-E72D297353CC}">
                <c16:uniqueId val="{00000002-B447-419D-AEE0-2515EBA92D06}"/>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B447-419D-AEE0-2515EBA92D06}"/>
              </c:ext>
            </c:extLst>
          </c:dPt>
          <c:dLbls>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Dashboard_Data!$H$14:$H$18</c:f>
              <c:strCache>
                <c:ptCount val="4"/>
                <c:pt idx="0">
                  <c:v>Auto</c:v>
                </c:pt>
                <c:pt idx="1">
                  <c:v>Health</c:v>
                </c:pt>
                <c:pt idx="2">
                  <c:v>Life</c:v>
                </c:pt>
                <c:pt idx="3">
                  <c:v>Property</c:v>
                </c:pt>
              </c:strCache>
            </c:strRef>
          </c:cat>
          <c:val>
            <c:numRef>
              <c:f>Dashboard_Data!$I$14:$I$18</c:f>
              <c:numCache>
                <c:formatCode>"₹"\ #,##0</c:formatCode>
                <c:ptCount val="4"/>
                <c:pt idx="0">
                  <c:v>1250378.8700000017</c:v>
                </c:pt>
                <c:pt idx="1">
                  <c:v>1363452.5300000005</c:v>
                </c:pt>
                <c:pt idx="2">
                  <c:v>1339028.4200000013</c:v>
                </c:pt>
                <c:pt idx="3">
                  <c:v>1308148.5800000022</c:v>
                </c:pt>
              </c:numCache>
            </c:numRef>
          </c:val>
          <c:extLst>
            <c:ext xmlns:c16="http://schemas.microsoft.com/office/drawing/2014/chart" uri="{C3380CC4-5D6E-409C-BE32-E72D297353CC}">
              <c16:uniqueId val="{00000000-B447-419D-AEE0-2515EBA92D06}"/>
            </c:ext>
          </c:extLst>
        </c:ser>
        <c:dLbls>
          <c:dLblPos val="outEnd"/>
          <c:showLegendKey val="0"/>
          <c:showVal val="1"/>
          <c:showCatName val="0"/>
          <c:showSerName val="0"/>
          <c:showPercent val="0"/>
          <c:showBubbleSize val="0"/>
        </c:dLbls>
        <c:gapWidth val="182"/>
        <c:axId val="747458895"/>
        <c:axId val="747456495"/>
      </c:barChart>
      <c:catAx>
        <c:axId val="74745889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sz="700" b="1"/>
                  <a:t>Policy</a:t>
                </a:r>
                <a:r>
                  <a:rPr lang="en-IN" sz="700" b="1" baseline="0"/>
                  <a:t> Typee</a:t>
                </a:r>
                <a:endParaRPr lang="en-IN" sz="700" b="1"/>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47456495"/>
        <c:crosses val="autoZero"/>
        <c:auto val="1"/>
        <c:lblAlgn val="ctr"/>
        <c:lblOffset val="100"/>
        <c:noMultiLvlLbl val="0"/>
      </c:catAx>
      <c:valAx>
        <c:axId val="747456495"/>
        <c:scaling>
          <c:orientation val="minMax"/>
        </c:scaling>
        <c:delete val="1"/>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sz="700" b="1"/>
                  <a:t>Premiume Revenue ₹</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quot;₹&quot;\ #,##0" sourceLinked="0"/>
        <c:majorTickMark val="out"/>
        <c:minorTickMark val="none"/>
        <c:tickLblPos val="nextTo"/>
        <c:crossAx val="74745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rgbClr val="D2425A"/>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36379006638113"/>
          <c:y val="4.2799129426930531E-2"/>
          <c:w val="0.41338970816246967"/>
          <c:h val="0.92783492639726683"/>
        </c:manualLayout>
      </c:layout>
      <c:doughnutChart>
        <c:varyColors val="1"/>
        <c:ser>
          <c:idx val="0"/>
          <c:order val="0"/>
          <c:tx>
            <c:strRef>
              <c:f>Dashboard_Data!$I$23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D9-4DE0-93BA-E3A6AC399E54}"/>
              </c:ext>
            </c:extLst>
          </c:dPt>
          <c:dPt>
            <c:idx val="1"/>
            <c:bubble3D val="0"/>
            <c:spPr>
              <a:solidFill>
                <a:srgbClr val="D2425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D9-4DE0-93BA-E3A6AC399E5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ED9-4DE0-93BA-E3A6AC399E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Dashboard_Data!$H$24:$H$27</c:f>
              <c:strCache>
                <c:ptCount val="3"/>
                <c:pt idx="0">
                  <c:v>Active</c:v>
                </c:pt>
                <c:pt idx="1">
                  <c:v>Lapsed</c:v>
                </c:pt>
                <c:pt idx="2">
                  <c:v>Terminated</c:v>
                </c:pt>
              </c:strCache>
            </c:strRef>
          </c:cat>
          <c:val>
            <c:numRef>
              <c:f>Dashboard_Data!$I$24:$I$27</c:f>
              <c:numCache>
                <c:formatCode>General</c:formatCode>
                <c:ptCount val="3"/>
                <c:pt idx="0">
                  <c:v>1682</c:v>
                </c:pt>
                <c:pt idx="1">
                  <c:v>1640</c:v>
                </c:pt>
                <c:pt idx="2">
                  <c:v>1678</c:v>
                </c:pt>
              </c:numCache>
            </c:numRef>
          </c:val>
          <c:extLst>
            <c:ext xmlns:c16="http://schemas.microsoft.com/office/drawing/2014/chart" uri="{C3380CC4-5D6E-409C-BE32-E72D297353CC}">
              <c16:uniqueId val="{00000006-AED9-4DE0-93BA-E3A6AC399E54}"/>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930137114840409"/>
          <c:y val="0.12503947620216038"/>
          <c:w val="0.19013883609589832"/>
          <c:h val="0.369748508076829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2425A"/>
          </a:solidFill>
          <a:ln>
            <a:noFill/>
          </a:ln>
          <a:effectLst>
            <a:outerShdw blurRad="254000" sx="102000" sy="102000" algn="ctr" rotWithShape="0">
              <a:prstClr val="black">
                <a:alpha val="20000"/>
              </a:prstClr>
            </a:outerShdw>
          </a:effectLst>
        </c:spPr>
      </c:pivotFmt>
      <c:pivotFmt>
        <c:idx val="7"/>
        <c:spPr>
          <a:solidFill>
            <a:schemeClr val="accent4">
              <a:lumMod val="75000"/>
            </a:schemeClr>
          </a:solidFill>
          <a:ln>
            <a:noFill/>
          </a:ln>
          <a:effectLst>
            <a:outerShdw blurRad="254000" sx="102000" sy="102000" algn="ctr" rotWithShape="0">
              <a:prstClr val="black">
                <a:alpha val="20000"/>
              </a:prstClr>
            </a:outerShdw>
          </a:effectLst>
        </c:spPr>
      </c:pivotFmt>
      <c:pivotFmt>
        <c:idx val="8"/>
        <c:spPr>
          <a:solidFill>
            <a:schemeClr val="accent6">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7260075497091014E-2"/>
          <c:y val="1.7609272217633663E-2"/>
          <c:w val="0.42919152335949884"/>
          <c:h val="0.93485435280283813"/>
        </c:manualLayout>
      </c:layout>
      <c:doughnutChart>
        <c:varyColors val="1"/>
        <c:ser>
          <c:idx val="0"/>
          <c:order val="0"/>
          <c:tx>
            <c:strRef>
              <c:f>Dashboard_Data!$I$31</c:f>
              <c:strCache>
                <c:ptCount val="1"/>
                <c:pt idx="0">
                  <c:v>Total</c:v>
                </c:pt>
              </c:strCache>
            </c:strRef>
          </c:tx>
          <c:dPt>
            <c:idx val="0"/>
            <c:bubble3D val="0"/>
            <c:spPr>
              <a:solidFill>
                <a:srgbClr val="D2425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B1-4B56-BF17-4C2BC9C24FE6}"/>
              </c:ext>
            </c:extLst>
          </c:dPt>
          <c:dPt>
            <c:idx val="1"/>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B1-4B56-BF17-4C2BC9C24FE6}"/>
              </c:ext>
            </c:extLst>
          </c:dPt>
          <c:dPt>
            <c:idx val="2"/>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B1-4B56-BF17-4C2BC9C24F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Dashboard_Data!$H$32:$H$35</c:f>
              <c:strCache>
                <c:ptCount val="3"/>
                <c:pt idx="0">
                  <c:v>High Risk</c:v>
                </c:pt>
                <c:pt idx="1">
                  <c:v>Low Risk</c:v>
                </c:pt>
                <c:pt idx="2">
                  <c:v>Medium Risk</c:v>
                </c:pt>
              </c:strCache>
            </c:strRef>
          </c:cat>
          <c:val>
            <c:numRef>
              <c:f>Dashboard_Data!$I$32:$I$35</c:f>
              <c:numCache>
                <c:formatCode>General</c:formatCode>
                <c:ptCount val="3"/>
                <c:pt idx="0">
                  <c:v>1994</c:v>
                </c:pt>
                <c:pt idx="1">
                  <c:v>1492</c:v>
                </c:pt>
                <c:pt idx="2">
                  <c:v>1514</c:v>
                </c:pt>
              </c:numCache>
            </c:numRef>
          </c:val>
          <c:extLst>
            <c:ext xmlns:c16="http://schemas.microsoft.com/office/drawing/2014/chart" uri="{C3380CC4-5D6E-409C-BE32-E72D297353CC}">
              <c16:uniqueId val="{00000006-17B1-4B56-BF17-4C2BC9C24FE6}"/>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0.7387060640216897"/>
          <c:y val="0.14043806522687463"/>
          <c:w val="0.21681646943204619"/>
          <c:h val="0.384736952022025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078237861508"/>
          <c:y val="6.5716040209938487E-2"/>
          <c:w val="0.78325729965118429"/>
          <c:h val="0.71765851407788894"/>
        </c:manualLayout>
      </c:layout>
      <c:barChart>
        <c:barDir val="col"/>
        <c:grouping val="clustered"/>
        <c:varyColors val="0"/>
        <c:ser>
          <c:idx val="0"/>
          <c:order val="0"/>
          <c:tx>
            <c:strRef>
              <c:f>Dashboard_Data!$M$2</c:f>
              <c:strCache>
                <c:ptCount val="1"/>
                <c:pt idx="0">
                  <c:v>Total</c:v>
                </c:pt>
              </c:strCache>
            </c:strRef>
          </c:tx>
          <c:spPr>
            <a:solidFill>
              <a:schemeClr val="accent6">
                <a:lumMod val="50000"/>
              </a:schemeClr>
            </a:solidFill>
            <a:ln>
              <a:noFill/>
            </a:ln>
            <a:effectLst/>
          </c:spPr>
          <c:invertIfNegative val="0"/>
          <c:cat>
            <c:strRef>
              <c:f>Dashboard_Data!$L$3:$L$8</c:f>
              <c:strCache>
                <c:ptCount val="5"/>
                <c:pt idx="0">
                  <c:v>18-25</c:v>
                </c:pt>
                <c:pt idx="1">
                  <c:v>26-35</c:v>
                </c:pt>
                <c:pt idx="2">
                  <c:v>36-45</c:v>
                </c:pt>
                <c:pt idx="3">
                  <c:v>46-55</c:v>
                </c:pt>
                <c:pt idx="4">
                  <c:v>56+</c:v>
                </c:pt>
              </c:strCache>
            </c:strRef>
          </c:cat>
          <c:val>
            <c:numRef>
              <c:f>Dashboard_Data!$M$3:$M$8</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00-F23F-46F9-9C77-1316BC383BD1}"/>
            </c:ext>
          </c:extLst>
        </c:ser>
        <c:dLbls>
          <c:showLegendKey val="0"/>
          <c:showVal val="0"/>
          <c:showCatName val="0"/>
          <c:showSerName val="0"/>
          <c:showPercent val="0"/>
          <c:showBubbleSize val="0"/>
        </c:dLbls>
        <c:gapWidth val="100"/>
        <c:overlap val="72"/>
        <c:axId val="75214800"/>
        <c:axId val="75192720"/>
      </c:barChart>
      <c:catAx>
        <c:axId val="7521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700" b="1"/>
                  <a:t>Age Bucket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192720"/>
        <c:crosses val="autoZero"/>
        <c:auto val="1"/>
        <c:lblAlgn val="ctr"/>
        <c:lblOffset val="100"/>
        <c:noMultiLvlLbl val="0"/>
      </c:catAx>
      <c:valAx>
        <c:axId val="75192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600" b="1"/>
                  <a:t>No. of Policies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521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60093"/>
          </a:solidFill>
          <a:ln>
            <a:noFill/>
          </a:ln>
          <a:effectLst>
            <a:outerShdw blurRad="254000" sx="102000" sy="102000" algn="ctr" rotWithShape="0">
              <a:prstClr val="black">
                <a:alpha val="20000"/>
              </a:prstClr>
            </a:outerShdw>
          </a:effectLst>
        </c:spPr>
      </c:pivotFmt>
      <c:pivotFmt>
        <c:idx val="7"/>
        <c:spPr>
          <a:solidFill>
            <a:srgbClr val="0070C0"/>
          </a:solidFill>
          <a:ln>
            <a:noFill/>
          </a:ln>
          <a:effectLst>
            <a:outerShdw blurRad="254000" sx="102000" sy="102000" algn="ctr" rotWithShape="0">
              <a:prstClr val="black">
                <a:alpha val="20000"/>
              </a:prstClr>
            </a:outerShdw>
          </a:effectLst>
        </c:spPr>
      </c:pivotFmt>
      <c:pivotFmt>
        <c:idx val="8"/>
        <c:spPr>
          <a:solidFill>
            <a:schemeClr val="accent4">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5945836443506781E-2"/>
          <c:y val="7.3382687659854062E-2"/>
          <c:w val="0.6636267572860185"/>
          <c:h val="0.85323462468029188"/>
        </c:manualLayout>
      </c:layout>
      <c:doughnutChart>
        <c:varyColors val="1"/>
        <c:ser>
          <c:idx val="0"/>
          <c:order val="0"/>
          <c:tx>
            <c:strRef>
              <c:f>Dashboard_Data!$M$11</c:f>
              <c:strCache>
                <c:ptCount val="1"/>
                <c:pt idx="0">
                  <c:v>Total</c:v>
                </c:pt>
              </c:strCache>
            </c:strRef>
          </c:tx>
          <c:dPt>
            <c:idx val="0"/>
            <c:bubble3D val="0"/>
            <c:spPr>
              <a:solidFill>
                <a:srgbClr val="D6009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AF-4831-9213-5D92C7E30F98}"/>
              </c:ext>
            </c:extLst>
          </c:dPt>
          <c:dPt>
            <c:idx val="1"/>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AF-4831-9213-5D92C7E30F98}"/>
              </c:ext>
            </c:extLst>
          </c:dPt>
          <c:dPt>
            <c:idx val="2"/>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5AF-4831-9213-5D92C7E30F98}"/>
              </c:ext>
            </c:extLst>
          </c:dPt>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Dashboard_Data!$L$12:$L$15</c:f>
              <c:strCache>
                <c:ptCount val="3"/>
                <c:pt idx="0">
                  <c:v>Female</c:v>
                </c:pt>
                <c:pt idx="1">
                  <c:v>Male</c:v>
                </c:pt>
                <c:pt idx="2">
                  <c:v>Other</c:v>
                </c:pt>
              </c:strCache>
            </c:strRef>
          </c:cat>
          <c:val>
            <c:numRef>
              <c:f>Dashboard_Data!$M$12:$M$15</c:f>
              <c:numCache>
                <c:formatCode>General</c:formatCode>
                <c:ptCount val="3"/>
                <c:pt idx="0">
                  <c:v>1624</c:v>
                </c:pt>
                <c:pt idx="1">
                  <c:v>1677</c:v>
                </c:pt>
                <c:pt idx="2">
                  <c:v>1699</c:v>
                </c:pt>
              </c:numCache>
            </c:numRef>
          </c:val>
          <c:extLst>
            <c:ext xmlns:c16="http://schemas.microsoft.com/office/drawing/2014/chart" uri="{C3380CC4-5D6E-409C-BE32-E72D297353CC}">
              <c16:uniqueId val="{00000006-05AF-4831-9213-5D92C7E30F98}"/>
            </c:ext>
          </c:extLst>
        </c:ser>
        <c:dLbls>
          <c:showLegendKey val="0"/>
          <c:showVal val="0"/>
          <c:showCatName val="0"/>
          <c:showSerName val="0"/>
          <c:showPercent val="1"/>
          <c:showBubbleSize val="0"/>
          <c:showLeaderLines val="1"/>
        </c:dLbls>
        <c:firstSliceAng val="0"/>
        <c:holeSize val="33"/>
      </c:doughnutChart>
      <c:spPr>
        <a:noFill/>
        <a:ln>
          <a:noFill/>
        </a:ln>
        <a:effectLst/>
      </c:spPr>
    </c:plotArea>
    <c:legend>
      <c:legendPos val="r"/>
      <c:layout>
        <c:manualLayout>
          <c:xMode val="edge"/>
          <c:yMode val="edge"/>
          <c:x val="0.74766896682623607"/>
          <c:y val="0.22946770068282613"/>
          <c:w val="0.21756400873829465"/>
          <c:h val="0.526164441420090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34690387969285"/>
          <c:y val="8.0436857930199002E-2"/>
          <c:w val="0.69611697109625681"/>
          <c:h val="0.64875866984959396"/>
        </c:manualLayout>
      </c:layout>
      <c:barChart>
        <c:barDir val="bar"/>
        <c:grouping val="clustered"/>
        <c:varyColors val="0"/>
        <c:ser>
          <c:idx val="0"/>
          <c:order val="0"/>
          <c:tx>
            <c:strRef>
              <c:f>Dashboard_Data!$M$19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Dashboard_Data!$L$20:$L$24</c:f>
              <c:strCache>
                <c:ptCount val="4"/>
                <c:pt idx="0">
                  <c:v>Divorced</c:v>
                </c:pt>
                <c:pt idx="1">
                  <c:v>Married</c:v>
                </c:pt>
                <c:pt idx="2">
                  <c:v>Single</c:v>
                </c:pt>
                <c:pt idx="3">
                  <c:v>Widowed</c:v>
                </c:pt>
              </c:strCache>
            </c:strRef>
          </c:cat>
          <c:val>
            <c:numRef>
              <c:f>Dashboard_Data!$M$20:$M$24</c:f>
              <c:numCache>
                <c:formatCode>General</c:formatCode>
                <c:ptCount val="4"/>
                <c:pt idx="0">
                  <c:v>1263</c:v>
                </c:pt>
                <c:pt idx="1">
                  <c:v>1273</c:v>
                </c:pt>
                <c:pt idx="2">
                  <c:v>1266</c:v>
                </c:pt>
                <c:pt idx="3">
                  <c:v>1198</c:v>
                </c:pt>
              </c:numCache>
            </c:numRef>
          </c:val>
          <c:extLst>
            <c:ext xmlns:c16="http://schemas.microsoft.com/office/drawing/2014/chart" uri="{C3380CC4-5D6E-409C-BE32-E72D297353CC}">
              <c16:uniqueId val="{00000000-F322-4D5D-B471-ECE3FAABBE66}"/>
            </c:ext>
          </c:extLst>
        </c:ser>
        <c:dLbls>
          <c:dLblPos val="outEnd"/>
          <c:showLegendKey val="0"/>
          <c:showVal val="1"/>
          <c:showCatName val="0"/>
          <c:showSerName val="0"/>
          <c:showPercent val="0"/>
          <c:showBubbleSize val="0"/>
        </c:dLbls>
        <c:gapWidth val="70"/>
        <c:axId val="75220560"/>
        <c:axId val="75219120"/>
      </c:barChart>
      <c:catAx>
        <c:axId val="75220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700" b="1"/>
                  <a:t>Marital</a:t>
                </a:r>
                <a:r>
                  <a:rPr lang="en-IN" sz="700" b="1" baseline="0"/>
                  <a:t> Status</a:t>
                </a:r>
                <a:endParaRPr lang="en-IN" sz="7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75219120"/>
        <c:crosses val="autoZero"/>
        <c:auto val="1"/>
        <c:lblAlgn val="ctr"/>
        <c:lblOffset val="100"/>
        <c:noMultiLvlLbl val="0"/>
      </c:catAx>
      <c:valAx>
        <c:axId val="7521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700" b="1"/>
                  <a:t>No. of</a:t>
                </a:r>
                <a:r>
                  <a:rPr lang="en-IN" sz="700" b="1" baseline="0"/>
                  <a:t> Policies</a:t>
                </a:r>
                <a:endParaRPr lang="en-IN" sz="7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52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205932944822575E-2"/>
          <c:y val="9.1832869466803704E-2"/>
          <c:w val="0.51938994913771375"/>
          <c:h val="0.80900093543208873"/>
        </c:manualLayout>
      </c:layout>
      <c:doughnutChart>
        <c:varyColors val="1"/>
        <c:ser>
          <c:idx val="0"/>
          <c:order val="0"/>
          <c:tx>
            <c:strRef>
              <c:f>Dashboard_Data!$M$30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2C-4E26-A3BA-CE5AF5CCC3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2C-4E26-A3BA-CE5AF5CCC3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2C-4E26-A3BA-CE5AF5CCC397}"/>
              </c:ext>
            </c:extLst>
          </c:dPt>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Dashboard_Data!$L$31:$L$34</c:f>
              <c:strCache>
                <c:ptCount val="3"/>
                <c:pt idx="0">
                  <c:v>Middle Age</c:v>
                </c:pt>
                <c:pt idx="1">
                  <c:v>Senior Adult</c:v>
                </c:pt>
                <c:pt idx="2">
                  <c:v>Young Adult</c:v>
                </c:pt>
              </c:strCache>
            </c:strRef>
          </c:cat>
          <c:val>
            <c:numRef>
              <c:f>Dashboard_Data!$M$31:$M$34</c:f>
              <c:numCache>
                <c:formatCode>General</c:formatCode>
                <c:ptCount val="3"/>
                <c:pt idx="0">
                  <c:v>1471</c:v>
                </c:pt>
                <c:pt idx="1">
                  <c:v>2553</c:v>
                </c:pt>
                <c:pt idx="2">
                  <c:v>976</c:v>
                </c:pt>
              </c:numCache>
            </c:numRef>
          </c:val>
          <c:extLst>
            <c:ext xmlns:c16="http://schemas.microsoft.com/office/drawing/2014/chart" uri="{C3380CC4-5D6E-409C-BE32-E72D297353CC}">
              <c16:uniqueId val="{00000006-C42C-4E26-A3BA-CE5AF5CCC39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[Insurance_Analytics_Dashboard.xlsx]Dashboard_Data!PivotTable12</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6">
              <a:lumMod val="75000"/>
            </a:schemeClr>
          </a:solidFill>
          <a:ln>
            <a:noFill/>
          </a:ln>
          <a:effectLst>
            <a:outerShdw blurRad="254000" sx="102000" sy="102000" algn="ctr" rotWithShape="0">
              <a:prstClr val="black">
                <a:alpha val="20000"/>
              </a:prstClr>
            </a:outerShdw>
          </a:effectLst>
        </c:spPr>
      </c:pivotFmt>
      <c:pivotFmt>
        <c:idx val="13"/>
        <c:spPr>
          <a:solidFill>
            <a:srgbClr val="7030A0"/>
          </a:solidFill>
          <a:ln>
            <a:noFill/>
          </a:ln>
          <a:effectLst>
            <a:outerShdw blurRad="254000" sx="102000" sy="102000" algn="ctr" rotWithShape="0">
              <a:prstClr val="black">
                <a:alpha val="20000"/>
              </a:prstClr>
            </a:outerShdw>
          </a:effectLst>
        </c:spPr>
      </c:pivotFmt>
      <c:pivotFmt>
        <c:idx val="14"/>
        <c:spPr>
          <a:solidFill>
            <a:schemeClr val="accent4">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652927786293839"/>
          <c:y val="2.5699484387613943E-2"/>
          <c:w val="0.73267106534592008"/>
          <c:h val="0.94124093534648379"/>
        </c:manualLayout>
      </c:layout>
      <c:doughnutChart>
        <c:varyColors val="1"/>
        <c:ser>
          <c:idx val="0"/>
          <c:order val="0"/>
          <c:tx>
            <c:strRef>
              <c:f>Dashboard_Data!$M$38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64-4E38-9FF4-8C3ADA8A7A50}"/>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64-4E38-9FF4-8C3ADA8A7A50}"/>
              </c:ext>
            </c:extLst>
          </c:dPt>
          <c:dPt>
            <c:idx val="2"/>
            <c:bubble3D val="0"/>
            <c:spPr>
              <a:solidFill>
                <a:srgbClr val="7030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64-4E38-9FF4-8C3ADA8A7A50}"/>
              </c:ext>
            </c:extLst>
          </c:dPt>
          <c:dPt>
            <c:idx val="3"/>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64-4E38-9FF4-8C3ADA8A7A50}"/>
              </c:ext>
            </c:extLst>
          </c:dPt>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Dashboard_Data!$L$39:$L$43</c:f>
              <c:strCache>
                <c:ptCount val="4"/>
                <c:pt idx="0">
                  <c:v>Auto</c:v>
                </c:pt>
                <c:pt idx="1">
                  <c:v>Health</c:v>
                </c:pt>
                <c:pt idx="2">
                  <c:v>Life</c:v>
                </c:pt>
                <c:pt idx="3">
                  <c:v>Property</c:v>
                </c:pt>
              </c:strCache>
            </c:strRef>
          </c:cat>
          <c:val>
            <c:numRef>
              <c:f>Dashboard_Data!$M$39:$M$43</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8-A664-4E38-9FF4-8C3ADA8A7A5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rgbClr val="7030A0"/>
          </a:solidFill>
          <a:ln>
            <a:noFill/>
          </a:ln>
          <a:effectLst/>
        </c:spPr>
      </c:pivotFmt>
      <c:pivotFmt>
        <c:idx val="5"/>
        <c:spPr>
          <a:solidFill>
            <a:schemeClr val="accent6">
              <a:lumMod val="75000"/>
            </a:schemeClr>
          </a:solidFill>
          <a:ln>
            <a:noFill/>
          </a:ln>
          <a:effectLst/>
        </c:spPr>
      </c:pivotFmt>
    </c:pivotFmts>
    <c:plotArea>
      <c:layout>
        <c:manualLayout>
          <c:layoutTarget val="inner"/>
          <c:xMode val="edge"/>
          <c:yMode val="edge"/>
          <c:x val="0.20797854010143962"/>
          <c:y val="8.1810009867563829E-2"/>
          <c:w val="0.73900172608267278"/>
          <c:h val="0.75958983728767904"/>
        </c:manualLayout>
      </c:layout>
      <c:barChart>
        <c:barDir val="bar"/>
        <c:grouping val="clustered"/>
        <c:varyColors val="0"/>
        <c:ser>
          <c:idx val="0"/>
          <c:order val="0"/>
          <c:tx>
            <c:strRef>
              <c:f>Dashboard_Data!$M$48</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999-46BF-A902-A111445ACD68}"/>
              </c:ext>
            </c:extLst>
          </c:dPt>
          <c:dPt>
            <c:idx val="2"/>
            <c:invertIfNegative val="0"/>
            <c:bubble3D val="0"/>
            <c:spPr>
              <a:solidFill>
                <a:srgbClr val="7030A0"/>
              </a:solidFill>
              <a:ln>
                <a:noFill/>
              </a:ln>
              <a:effectLst/>
            </c:spPr>
            <c:extLst>
              <c:ext xmlns:c16="http://schemas.microsoft.com/office/drawing/2014/chart" uri="{C3380CC4-5D6E-409C-BE32-E72D297353CC}">
                <c16:uniqueId val="{00000002-5999-46BF-A902-A111445ACD68}"/>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5999-46BF-A902-A111445ACD68}"/>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Dashboard_Data!$L$49:$L$53</c:f>
              <c:strCache>
                <c:ptCount val="4"/>
                <c:pt idx="0">
                  <c:v>Auto</c:v>
                </c:pt>
                <c:pt idx="1">
                  <c:v>Health</c:v>
                </c:pt>
                <c:pt idx="2">
                  <c:v>Life</c:v>
                </c:pt>
                <c:pt idx="3">
                  <c:v>Property</c:v>
                </c:pt>
              </c:strCache>
            </c:strRef>
          </c:cat>
          <c:val>
            <c:numRef>
              <c:f>Dashboard_Data!$M$49:$M$53</c:f>
              <c:numCache>
                <c:formatCode>"₹"\ #,##0</c:formatCode>
                <c:ptCount val="4"/>
                <c:pt idx="0">
                  <c:v>1250378.8700000017</c:v>
                </c:pt>
                <c:pt idx="1">
                  <c:v>1363452.5300000005</c:v>
                </c:pt>
                <c:pt idx="2">
                  <c:v>1339028.4200000013</c:v>
                </c:pt>
                <c:pt idx="3">
                  <c:v>1308148.5800000022</c:v>
                </c:pt>
              </c:numCache>
            </c:numRef>
          </c:val>
          <c:extLst>
            <c:ext xmlns:c16="http://schemas.microsoft.com/office/drawing/2014/chart" uri="{C3380CC4-5D6E-409C-BE32-E72D297353CC}">
              <c16:uniqueId val="{00000000-5999-46BF-A902-A111445ACD68}"/>
            </c:ext>
          </c:extLst>
        </c:ser>
        <c:dLbls>
          <c:showLegendKey val="0"/>
          <c:showVal val="0"/>
          <c:showCatName val="0"/>
          <c:showSerName val="0"/>
          <c:showPercent val="0"/>
          <c:showBubbleSize val="0"/>
        </c:dLbls>
        <c:gapWidth val="116"/>
        <c:axId val="75229680"/>
        <c:axId val="75241680"/>
      </c:barChart>
      <c:valAx>
        <c:axId val="752416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600" b="1"/>
                  <a:t>Revenue</a:t>
                </a:r>
                <a:r>
                  <a:rPr lang="en-IN" sz="600" b="1" baseline="0"/>
                  <a:t> Recived (</a:t>
                </a:r>
                <a:r>
                  <a:rPr lang="en-IN" sz="600" b="1" i="0" u="none" strike="noStrike" baseline="0"/>
                  <a:t>₹)</a:t>
                </a:r>
                <a:endParaRPr lang="en-IN" sz="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crossAx val="75229680"/>
        <c:crosses val="autoZero"/>
        <c:crossBetween val="between"/>
      </c:valAx>
      <c:catAx>
        <c:axId val="75229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600" b="1"/>
                  <a:t>Policy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752416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254000" sx="102000" sy="102000" algn="ctr" rotWithShape="0">
              <a:prstClr val="black">
                <a:alpha val="20000"/>
              </a:prstClr>
            </a:outerShdw>
          </a:effectLst>
        </c:spPr>
      </c:pivotFmt>
      <c:pivotFmt>
        <c:idx val="7"/>
        <c:spPr>
          <a:solidFill>
            <a:srgbClr val="D2425A"/>
          </a:solidFill>
          <a:ln>
            <a:noFill/>
          </a:ln>
          <a:effectLst>
            <a:outerShdw blurRad="254000" sx="102000" sy="102000" algn="ctr" rotWithShape="0">
              <a:prstClr val="black">
                <a:alpha val="20000"/>
              </a:prstClr>
            </a:outerShdw>
          </a:effectLst>
        </c:spPr>
      </c:pivotFmt>
      <c:pivotFmt>
        <c:idx val="8"/>
        <c:spPr>
          <a:solidFill>
            <a:schemeClr val="accent4">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0656816046142378E-2"/>
          <c:y val="3.8678842087676295E-2"/>
          <c:w val="0.61478062724738913"/>
          <c:h val="0.94863533370920039"/>
        </c:manualLayout>
      </c:layout>
      <c:doughnutChart>
        <c:varyColors val="1"/>
        <c:ser>
          <c:idx val="0"/>
          <c:order val="0"/>
          <c:tx>
            <c:strRef>
              <c:f>Dashboard_Data!$S$2</c:f>
              <c:strCache>
                <c:ptCount val="1"/>
                <c:pt idx="0">
                  <c:v>Total</c:v>
                </c:pt>
              </c:strCache>
            </c:strRef>
          </c:tx>
          <c:dPt>
            <c:idx val="0"/>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16-49FC-A7D8-A1F851416DC7}"/>
              </c:ext>
            </c:extLst>
          </c:dPt>
          <c:dPt>
            <c:idx val="1"/>
            <c:bubble3D val="0"/>
            <c:spPr>
              <a:solidFill>
                <a:srgbClr val="D2425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16-49FC-A7D8-A1F851416DC7}"/>
              </c:ext>
            </c:extLst>
          </c:dPt>
          <c:dPt>
            <c:idx val="2"/>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16-49FC-A7D8-A1F851416DC7}"/>
              </c:ext>
            </c:extLst>
          </c:dPt>
          <c:dLbls>
            <c:spPr>
              <a:solidFill>
                <a:schemeClr val="lt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Dashboard_Data!$R$3:$R$6</c:f>
              <c:strCache>
                <c:ptCount val="3"/>
                <c:pt idx="0">
                  <c:v>Approved</c:v>
                </c:pt>
                <c:pt idx="1">
                  <c:v>Denied</c:v>
                </c:pt>
                <c:pt idx="2">
                  <c:v>Pending</c:v>
                </c:pt>
              </c:strCache>
            </c:strRef>
          </c:cat>
          <c:val>
            <c:numRef>
              <c:f>Dashboard_Data!$S$3:$S$6</c:f>
              <c:numCache>
                <c:formatCode>General</c:formatCode>
                <c:ptCount val="3"/>
                <c:pt idx="0">
                  <c:v>1712</c:v>
                </c:pt>
                <c:pt idx="1">
                  <c:v>1638</c:v>
                </c:pt>
                <c:pt idx="2">
                  <c:v>1650</c:v>
                </c:pt>
              </c:numCache>
            </c:numRef>
          </c:val>
          <c:extLst>
            <c:ext xmlns:c16="http://schemas.microsoft.com/office/drawing/2014/chart" uri="{C3380CC4-5D6E-409C-BE32-E72D297353CC}">
              <c16:uniqueId val="{00000006-A816-49FC-A7D8-A1F851416D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rgbClr val="96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8374430764635578"/>
                  <c:h val="0.22014752575041693"/>
                </c:manualLayout>
              </c15:layout>
            </c:ext>
          </c:extLst>
        </c:dLbl>
      </c:pivotFmt>
      <c:pivotFmt>
        <c:idx val="4"/>
        <c:spPr>
          <a:solidFill>
            <a:srgbClr val="D2425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9493407508862607"/>
                  <c:h val="0.22014752575041693"/>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6695965648295034"/>
                  <c:h val="0.22014752575041693"/>
                </c:manualLayout>
              </c15:layout>
            </c:ext>
          </c:extLst>
        </c:dLbl>
      </c:pivotFmt>
    </c:pivotFmts>
    <c:plotArea>
      <c:layout>
        <c:manualLayout>
          <c:layoutTarget val="inner"/>
          <c:xMode val="edge"/>
          <c:yMode val="edge"/>
          <c:x val="0.28338537621455406"/>
          <c:y val="8.2459987427360548E-2"/>
          <c:w val="0.71661462378544594"/>
          <c:h val="0.85608282595158058"/>
        </c:manualLayout>
      </c:layout>
      <c:barChart>
        <c:barDir val="bar"/>
        <c:grouping val="clustered"/>
        <c:varyColors val="0"/>
        <c:ser>
          <c:idx val="0"/>
          <c:order val="0"/>
          <c:tx>
            <c:strRef>
              <c:f>Dashboard_Data!$S$10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CA34-4348-8F45-ECA598B0EE3E}"/>
              </c:ext>
            </c:extLst>
          </c:dPt>
          <c:dPt>
            <c:idx val="1"/>
            <c:invertIfNegative val="0"/>
            <c:bubble3D val="0"/>
            <c:spPr>
              <a:solidFill>
                <a:srgbClr val="D2425A"/>
              </a:solidFill>
              <a:ln>
                <a:noFill/>
              </a:ln>
              <a:effectLst/>
            </c:spPr>
            <c:extLst>
              <c:ext xmlns:c16="http://schemas.microsoft.com/office/drawing/2014/chart" uri="{C3380CC4-5D6E-409C-BE32-E72D297353CC}">
                <c16:uniqueId val="{00000002-CA34-4348-8F45-ECA598B0EE3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CA34-4348-8F45-ECA598B0EE3E}"/>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26695965648295034"/>
                      <c:h val="0.22014752575041693"/>
                    </c:manualLayout>
                  </c15:layout>
                </c:ext>
                <c:ext xmlns:c16="http://schemas.microsoft.com/office/drawing/2014/chart" uri="{C3380CC4-5D6E-409C-BE32-E72D297353CC}">
                  <c16:uniqueId val="{00000003-CA34-4348-8F45-ECA598B0EE3E}"/>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29493407508862607"/>
                      <c:h val="0.22014752575041693"/>
                    </c:manualLayout>
                  </c15:layout>
                </c:ext>
                <c:ext xmlns:c16="http://schemas.microsoft.com/office/drawing/2014/chart" uri="{C3380CC4-5D6E-409C-BE32-E72D297353CC}">
                  <c16:uniqueId val="{00000002-CA34-4348-8F45-ECA598B0EE3E}"/>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28374430764635578"/>
                      <c:h val="0.22014752575041693"/>
                    </c:manualLayout>
                  </c15:layout>
                </c:ext>
                <c:ext xmlns:c16="http://schemas.microsoft.com/office/drawing/2014/chart" uri="{C3380CC4-5D6E-409C-BE32-E72D297353CC}">
                  <c16:uniqueId val="{00000001-CA34-4348-8F45-ECA598B0EE3E}"/>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Dashboard_Data!$R$11:$R$14</c:f>
              <c:strCache>
                <c:ptCount val="3"/>
                <c:pt idx="0">
                  <c:v>Approved</c:v>
                </c:pt>
                <c:pt idx="1">
                  <c:v>Denied</c:v>
                </c:pt>
                <c:pt idx="2">
                  <c:v>Pending</c:v>
                </c:pt>
              </c:strCache>
            </c:strRef>
          </c:cat>
          <c:val>
            <c:numRef>
              <c:f>Dashboard_Data!$S$11:$S$14</c:f>
              <c:numCache>
                <c:formatCode>"₹"\ #,##0</c:formatCode>
                <c:ptCount val="3"/>
                <c:pt idx="0">
                  <c:v>85795878</c:v>
                </c:pt>
                <c:pt idx="1">
                  <c:v>83830362</c:v>
                </c:pt>
                <c:pt idx="2">
                  <c:v>81752606</c:v>
                </c:pt>
              </c:numCache>
            </c:numRef>
          </c:val>
          <c:extLst>
            <c:ext xmlns:c16="http://schemas.microsoft.com/office/drawing/2014/chart" uri="{C3380CC4-5D6E-409C-BE32-E72D297353CC}">
              <c16:uniqueId val="{00000000-CA34-4348-8F45-ECA598B0EE3E}"/>
            </c:ext>
          </c:extLst>
        </c:ser>
        <c:dLbls>
          <c:dLblPos val="outEnd"/>
          <c:showLegendKey val="0"/>
          <c:showVal val="1"/>
          <c:showCatName val="0"/>
          <c:showSerName val="0"/>
          <c:showPercent val="0"/>
          <c:showBubbleSize val="0"/>
        </c:dLbls>
        <c:gapWidth val="120"/>
        <c:axId val="1779438495"/>
        <c:axId val="1779431295"/>
      </c:barChart>
      <c:catAx>
        <c:axId val="17794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779431295"/>
        <c:crosses val="autoZero"/>
        <c:auto val="1"/>
        <c:lblAlgn val="ctr"/>
        <c:lblOffset val="100"/>
        <c:noMultiLvlLbl val="0"/>
      </c:catAx>
      <c:valAx>
        <c:axId val="1779431295"/>
        <c:scaling>
          <c:orientation val="minMax"/>
        </c:scaling>
        <c:delete val="1"/>
        <c:axPos val="b"/>
        <c:numFmt formatCode="&quot;₹&quot;\ #,##0" sourceLinked="1"/>
        <c:majorTickMark val="none"/>
        <c:minorTickMark val="none"/>
        <c:tickLblPos val="nextTo"/>
        <c:crossAx val="177943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6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3.7955427775602769E-2"/>
              <c:y val="3.8342238594995463E-2"/>
            </c:manualLayout>
          </c:layout>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4.744428471950341E-3"/>
              <c:y val="0.24539032700797089"/>
            </c:manualLayout>
          </c:layout>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9.4888569439006819E-3"/>
              <c:y val="-1.7573323014179203E-17"/>
            </c:manualLayout>
          </c:layout>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1.0182230143269643E-2"/>
          <c:y val="3.2671000017615248E-2"/>
          <c:w val="0.58014627550831799"/>
          <c:h val="0.91228663531152565"/>
        </c:manualLayout>
      </c:layout>
      <c:doughnutChart>
        <c:varyColors val="1"/>
        <c:ser>
          <c:idx val="0"/>
          <c:order val="0"/>
          <c:tx>
            <c:strRef>
              <c:f>Dashboard_Data!$X$10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BC-447A-A69F-73CA30A296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BC-447A-A69F-73CA30A296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ABC-447A-A69F-73CA30A296D8}"/>
              </c:ext>
            </c:extLst>
          </c:dPt>
          <c:dLbls>
            <c:dLbl>
              <c:idx val="0"/>
              <c:layout>
                <c:manualLayout>
                  <c:x val="-3.7955427775602769E-2"/>
                  <c:y val="3.834223859499546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BC-447A-A69F-73CA30A296D8}"/>
                </c:ext>
              </c:extLst>
            </c:dLbl>
            <c:dLbl>
              <c:idx val="1"/>
              <c:layout>
                <c:manualLayout>
                  <c:x val="4.744428471950341E-3"/>
                  <c:y val="0.245390327007970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BC-447A-A69F-73CA30A296D8}"/>
                </c:ext>
              </c:extLst>
            </c:dLbl>
            <c:dLbl>
              <c:idx val="2"/>
              <c:layout>
                <c:manualLayout>
                  <c:x val="9.4888569439006819E-3"/>
                  <c:y val="-1.7573323014179203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BC-447A-A69F-73CA30A296D8}"/>
                </c:ext>
              </c:extLst>
            </c:dLbl>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Dashboard_Data!$W$11:$W$14</c:f>
              <c:strCache>
                <c:ptCount val="3"/>
                <c:pt idx="0">
                  <c:v>High Claim</c:v>
                </c:pt>
                <c:pt idx="1">
                  <c:v>Low Claim</c:v>
                </c:pt>
                <c:pt idx="2">
                  <c:v>Medium Claim</c:v>
                </c:pt>
              </c:strCache>
            </c:strRef>
          </c:cat>
          <c:val>
            <c:numRef>
              <c:f>Dashboard_Data!$X$11:$X$14</c:f>
              <c:numCache>
                <c:formatCode>General</c:formatCode>
                <c:ptCount val="3"/>
                <c:pt idx="0">
                  <c:v>4016</c:v>
                </c:pt>
                <c:pt idx="1">
                  <c:v>188</c:v>
                </c:pt>
                <c:pt idx="2">
                  <c:v>796</c:v>
                </c:pt>
              </c:numCache>
            </c:numRef>
          </c:val>
          <c:extLst>
            <c:ext xmlns:c16="http://schemas.microsoft.com/office/drawing/2014/chart" uri="{C3380CC4-5D6E-409C-BE32-E72D297353CC}">
              <c16:uniqueId val="{00000006-FABC-447A-A69F-73CA30A296D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rgbClr val="962E2E"/>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2425A"/>
          </a:solidFill>
          <a:ln>
            <a:noFill/>
          </a:ln>
          <a:effectLst>
            <a:outerShdw blurRad="254000" sx="102000" sy="102000" algn="ctr" rotWithShape="0">
              <a:prstClr val="black">
                <a:alpha val="20000"/>
              </a:prstClr>
            </a:outerShdw>
          </a:effectLst>
        </c:spPr>
      </c:pivotFmt>
      <c:pivotFmt>
        <c:idx val="6"/>
        <c:spPr>
          <a:solidFill>
            <a:schemeClr val="accent6">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5691566514711967E-2"/>
          <c:y val="5.8769849740454121E-2"/>
          <c:w val="0.61735736980245892"/>
          <c:h val="0.87469196701348217"/>
        </c:manualLayout>
      </c:layout>
      <c:doughnutChart>
        <c:varyColors val="1"/>
        <c:ser>
          <c:idx val="0"/>
          <c:order val="0"/>
          <c:tx>
            <c:strRef>
              <c:f>Dashboard_Data!$S$19</c:f>
              <c:strCache>
                <c:ptCount val="1"/>
                <c:pt idx="0">
                  <c:v>Total</c:v>
                </c:pt>
              </c:strCache>
            </c:strRef>
          </c:tx>
          <c:dPt>
            <c:idx val="0"/>
            <c:bubble3D val="0"/>
            <c:spPr>
              <a:solidFill>
                <a:srgbClr val="D2425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45-4AD2-AA3A-91C9785D1881}"/>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45-4AD2-AA3A-91C9785D1881}"/>
              </c:ext>
            </c:extLst>
          </c:dPt>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Dashboard_Data!$R$20:$R$22</c:f>
              <c:strCache>
                <c:ptCount val="2"/>
                <c:pt idx="0">
                  <c:v>Failed</c:v>
                </c:pt>
                <c:pt idx="1">
                  <c:v>Successful</c:v>
                </c:pt>
              </c:strCache>
            </c:strRef>
          </c:cat>
          <c:val>
            <c:numRef>
              <c:f>Dashboard_Data!$S$20:$S$22</c:f>
              <c:numCache>
                <c:formatCode>General</c:formatCode>
                <c:ptCount val="2"/>
                <c:pt idx="0">
                  <c:v>2484</c:v>
                </c:pt>
                <c:pt idx="1">
                  <c:v>2516</c:v>
                </c:pt>
              </c:numCache>
            </c:numRef>
          </c:val>
          <c:extLst>
            <c:ext xmlns:c16="http://schemas.microsoft.com/office/drawing/2014/chart" uri="{C3380CC4-5D6E-409C-BE32-E72D297353CC}">
              <c16:uniqueId val="{00000004-0145-4AD2-AA3A-91C9785D18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rgbClr val="96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Dashboard_Data!$S$30</c:f>
              <c:strCache>
                <c:ptCount val="1"/>
                <c:pt idx="0">
                  <c:v>Total</c:v>
                </c:pt>
              </c:strCache>
            </c:strRef>
          </c:tx>
          <c:spPr>
            <a:solidFill>
              <a:schemeClr val="accent1"/>
            </a:solidFill>
            <a:ln>
              <a:noFill/>
            </a:ln>
            <a:effectLst/>
          </c:spPr>
          <c:invertIfNegative val="0"/>
          <c:cat>
            <c:strRef>
              <c:f>Dashboard_Data!$R$31:$R$34</c:f>
              <c:strCache>
                <c:ptCount val="3"/>
                <c:pt idx="0">
                  <c:v>Bank Transfer</c:v>
                </c:pt>
                <c:pt idx="1">
                  <c:v>Cash</c:v>
                </c:pt>
                <c:pt idx="2">
                  <c:v>Credit Card</c:v>
                </c:pt>
              </c:strCache>
            </c:strRef>
          </c:cat>
          <c:val>
            <c:numRef>
              <c:f>Dashboard_Data!$S$31:$S$34</c:f>
              <c:numCache>
                <c:formatCode>General</c:formatCode>
                <c:ptCount val="3"/>
                <c:pt idx="0">
                  <c:v>1645</c:v>
                </c:pt>
                <c:pt idx="1">
                  <c:v>1744</c:v>
                </c:pt>
                <c:pt idx="2">
                  <c:v>1611</c:v>
                </c:pt>
              </c:numCache>
            </c:numRef>
          </c:val>
          <c:extLst>
            <c:ext xmlns:c16="http://schemas.microsoft.com/office/drawing/2014/chart" uri="{C3380CC4-5D6E-409C-BE32-E72D297353CC}">
              <c16:uniqueId val="{00000000-DA24-4818-B092-7D4BF9E1BC05}"/>
            </c:ext>
          </c:extLst>
        </c:ser>
        <c:dLbls>
          <c:showLegendKey val="0"/>
          <c:showVal val="0"/>
          <c:showCatName val="0"/>
          <c:showSerName val="0"/>
          <c:showPercent val="0"/>
          <c:showBubbleSize val="0"/>
        </c:dLbls>
        <c:gapWidth val="86"/>
        <c:axId val="1779357375"/>
        <c:axId val="1779365055"/>
      </c:barChart>
      <c:catAx>
        <c:axId val="177935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9365055"/>
        <c:crosses val="autoZero"/>
        <c:auto val="1"/>
        <c:lblAlgn val="ctr"/>
        <c:lblOffset val="100"/>
        <c:noMultiLvlLbl val="0"/>
      </c:catAx>
      <c:valAx>
        <c:axId val="177936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3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6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C00000"/>
          </a:solidFill>
          <a:ln>
            <a:noFill/>
          </a:ln>
          <a:effectLst>
            <a:outerShdw blurRad="254000" sx="102000" sy="102000" algn="ctr" rotWithShape="0">
              <a:prstClr val="black">
                <a:alpha val="20000"/>
              </a:prstClr>
            </a:outerShdw>
          </a:effectLst>
        </c:spPr>
        <c:dLbl>
          <c:idx val="0"/>
          <c:layout>
            <c:manualLayout>
              <c:x val="0.17925048416037453"/>
              <c:y val="-0.10723860589812333"/>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0.28522712116793031"/>
              <c:y val="-1.7873100983020553E-2"/>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4">
              <a:lumMod val="75000"/>
            </a:schemeClr>
          </a:solidFill>
          <a:ln>
            <a:noFill/>
          </a:ln>
          <a:effectLst>
            <a:outerShdw blurRad="254000" sx="102000" sy="102000" algn="ctr" rotWithShape="0">
              <a:prstClr val="black">
                <a:alpha val="20000"/>
              </a:prstClr>
            </a:outerShdw>
          </a:effectLst>
        </c:spPr>
        <c:dLbl>
          <c:idx val="0"/>
          <c:layout>
            <c:manualLayout>
              <c:x val="-0.22511410434732038"/>
              <c:y val="-6.255550160787543E-2"/>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538401673161846"/>
                  <c:h val="0.29142442985511524"/>
                </c:manualLayout>
              </c15:layout>
            </c:ext>
          </c:extLst>
        </c:dLbl>
      </c:pivotFmt>
    </c:pivotFmts>
    <c:plotArea>
      <c:layout>
        <c:manualLayout>
          <c:layoutTarget val="inner"/>
          <c:xMode val="edge"/>
          <c:yMode val="edge"/>
          <c:x val="0.28571261070993598"/>
          <c:y val="5.3214695348068088E-2"/>
          <c:w val="0.46529354346542068"/>
          <c:h val="0.89357131296925685"/>
        </c:manualLayout>
      </c:layout>
      <c:doughnutChart>
        <c:varyColors val="1"/>
        <c:ser>
          <c:idx val="0"/>
          <c:order val="0"/>
          <c:tx>
            <c:strRef>
              <c:f>Dashboard_Data!$B$63</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D8-4800-9056-0F34B5D54C6D}"/>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D8-4800-9056-0F34B5D54C6D}"/>
              </c:ext>
            </c:extLst>
          </c:dPt>
          <c:dPt>
            <c:idx val="2"/>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D8-4800-9056-0F34B5D54C6D}"/>
              </c:ext>
            </c:extLst>
          </c:dPt>
          <c:dLbls>
            <c:dLbl>
              <c:idx val="0"/>
              <c:layout>
                <c:manualLayout>
                  <c:x val="0.17925048416037453"/>
                  <c:y val="-0.107238605898123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DD8-4800-9056-0F34B5D54C6D}"/>
                </c:ext>
              </c:extLst>
            </c:dLbl>
            <c:dLbl>
              <c:idx val="1"/>
              <c:layout>
                <c:manualLayout>
                  <c:x val="-0.28522712116793031"/>
                  <c:y val="-1.78731009830205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DD8-4800-9056-0F34B5D54C6D}"/>
                </c:ext>
              </c:extLst>
            </c:dLbl>
            <c:dLbl>
              <c:idx val="2"/>
              <c:layout>
                <c:manualLayout>
                  <c:x val="-0.22511410434732038"/>
                  <c:y val="-6.255550160787543E-2"/>
                </c:manualLayout>
              </c:layout>
              <c:showLegendKey val="0"/>
              <c:showVal val="0"/>
              <c:showCatName val="1"/>
              <c:showSerName val="0"/>
              <c:showPercent val="1"/>
              <c:showBubbleSize val="0"/>
              <c:extLst>
                <c:ext xmlns:c15="http://schemas.microsoft.com/office/drawing/2012/chart" uri="{CE6537A1-D6FC-4f65-9D91-7224C49458BB}">
                  <c15:layout>
                    <c:manualLayout>
                      <c:w val="0.23538401673161846"/>
                      <c:h val="0.29142442985511524"/>
                    </c:manualLayout>
                  </c15:layout>
                </c:ext>
                <c:ext xmlns:c16="http://schemas.microsoft.com/office/drawing/2014/chart" uri="{C3380CC4-5D6E-409C-BE32-E72D297353CC}">
                  <c16:uniqueId val="{00000005-4DD8-4800-9056-0F34B5D54C6D}"/>
                </c:ext>
              </c:extLst>
            </c:dLbl>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Dashboard_Data!$A$64:$A$67</c:f>
              <c:strCache>
                <c:ptCount val="3"/>
                <c:pt idx="0">
                  <c:v>High Risk</c:v>
                </c:pt>
                <c:pt idx="1">
                  <c:v>Low Risk</c:v>
                </c:pt>
                <c:pt idx="2">
                  <c:v>Medium Risk</c:v>
                </c:pt>
              </c:strCache>
            </c:strRef>
          </c:cat>
          <c:val>
            <c:numRef>
              <c:f>Dashboard_Data!$B$64:$B$67</c:f>
              <c:numCache>
                <c:formatCode>General</c:formatCode>
                <c:ptCount val="3"/>
                <c:pt idx="0">
                  <c:v>1994</c:v>
                </c:pt>
                <c:pt idx="1">
                  <c:v>1492</c:v>
                </c:pt>
                <c:pt idx="2">
                  <c:v>1514</c:v>
                </c:pt>
              </c:numCache>
            </c:numRef>
          </c:val>
          <c:extLst>
            <c:ext xmlns:c16="http://schemas.microsoft.com/office/drawing/2014/chart" uri="{C3380CC4-5D6E-409C-BE32-E72D297353CC}">
              <c16:uniqueId val="{00000006-4DD8-4800-9056-0F34B5D54C6D}"/>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rgbClr val="FFC000"/>
          </a:solidFill>
          <a:ln>
            <a:noFill/>
          </a:ln>
          <a:effectLst/>
        </c:spPr>
      </c:pivotFmt>
      <c:pivotFmt>
        <c:idx val="5"/>
        <c:spPr>
          <a:solidFill>
            <a:srgbClr val="C00000"/>
          </a:solidFill>
          <a:ln>
            <a:noFill/>
          </a:ln>
          <a:effectLst/>
        </c:spPr>
      </c:pivotFmt>
    </c:pivotFmts>
    <c:plotArea>
      <c:layout>
        <c:manualLayout>
          <c:layoutTarget val="inner"/>
          <c:xMode val="edge"/>
          <c:yMode val="edge"/>
          <c:x val="0.2137103054425889"/>
          <c:y val="1.7753621668924312E-2"/>
          <c:w val="0.71705892532664184"/>
          <c:h val="0.77631974412418026"/>
        </c:manualLayout>
      </c:layout>
      <c:barChart>
        <c:barDir val="bar"/>
        <c:grouping val="clustered"/>
        <c:varyColors val="0"/>
        <c:ser>
          <c:idx val="0"/>
          <c:order val="0"/>
          <c:tx>
            <c:strRef>
              <c:f>Dashboard_Data!$B$73</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3-DAC9-4E57-80FC-4705A465A443}"/>
              </c:ext>
            </c:extLst>
          </c:dPt>
          <c:dPt>
            <c:idx val="1"/>
            <c:invertIfNegative val="0"/>
            <c:bubble3D val="0"/>
            <c:spPr>
              <a:solidFill>
                <a:srgbClr val="FFC000"/>
              </a:solidFill>
              <a:ln>
                <a:noFill/>
              </a:ln>
              <a:effectLst/>
            </c:spPr>
            <c:extLst>
              <c:ext xmlns:c16="http://schemas.microsoft.com/office/drawing/2014/chart" uri="{C3380CC4-5D6E-409C-BE32-E72D297353CC}">
                <c16:uniqueId val="{00000002-DAC9-4E57-80FC-4705A465A44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DAC9-4E57-80FC-4705A465A44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Dashboard_Data!$A$74:$A$77</c:f>
              <c:strCache>
                <c:ptCount val="3"/>
                <c:pt idx="0">
                  <c:v>Not Renewed</c:v>
                </c:pt>
                <c:pt idx="1">
                  <c:v>Pending</c:v>
                </c:pt>
                <c:pt idx="2">
                  <c:v>Renewed</c:v>
                </c:pt>
              </c:strCache>
            </c:strRef>
          </c:cat>
          <c:val>
            <c:numRef>
              <c:f>Dashboard_Data!$B$74:$B$77</c:f>
              <c:numCache>
                <c:formatCode>General</c:formatCode>
                <c:ptCount val="3"/>
                <c:pt idx="0">
                  <c:v>1685</c:v>
                </c:pt>
                <c:pt idx="1">
                  <c:v>1647</c:v>
                </c:pt>
                <c:pt idx="2">
                  <c:v>1668</c:v>
                </c:pt>
              </c:numCache>
            </c:numRef>
          </c:val>
          <c:extLst>
            <c:ext xmlns:c16="http://schemas.microsoft.com/office/drawing/2014/chart" uri="{C3380CC4-5D6E-409C-BE32-E72D297353CC}">
              <c16:uniqueId val="{00000000-DAC9-4E57-80FC-4705A465A443}"/>
            </c:ext>
          </c:extLst>
        </c:ser>
        <c:dLbls>
          <c:dLblPos val="outEnd"/>
          <c:showLegendKey val="0"/>
          <c:showVal val="1"/>
          <c:showCatName val="0"/>
          <c:showSerName val="0"/>
          <c:showPercent val="0"/>
          <c:showBubbleSize val="0"/>
        </c:dLbls>
        <c:gapWidth val="103"/>
        <c:axId val="2035977440"/>
        <c:axId val="2035977920"/>
      </c:barChart>
      <c:catAx>
        <c:axId val="203597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977920"/>
        <c:crosses val="autoZero"/>
        <c:auto val="1"/>
        <c:lblAlgn val="ctr"/>
        <c:lblOffset val="100"/>
        <c:noMultiLvlLbl val="0"/>
      </c:catAx>
      <c:valAx>
        <c:axId val="2035977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97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98509638161371E-2"/>
          <c:y val="2.0819154279062564E-2"/>
          <c:w val="0.95990529875139796"/>
          <c:h val="0.8617135025275876"/>
        </c:manualLayout>
      </c:layout>
      <c:barChart>
        <c:barDir val="col"/>
        <c:grouping val="stacked"/>
        <c:varyColors val="0"/>
        <c:ser>
          <c:idx val="0"/>
          <c:order val="0"/>
          <c:tx>
            <c:strRef>
              <c:f>Dashboard_Data!$B$85:$B$86</c:f>
              <c:strCache>
                <c:ptCount val="1"/>
                <c:pt idx="0">
                  <c:v>Not Renewed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Dashboard_Data!$A$87:$A$90</c:f>
              <c:strCache>
                <c:ptCount val="3"/>
                <c:pt idx="0">
                  <c:v>High Risk</c:v>
                </c:pt>
                <c:pt idx="1">
                  <c:v>Low Risk</c:v>
                </c:pt>
                <c:pt idx="2">
                  <c:v>Medium Risk</c:v>
                </c:pt>
              </c:strCache>
            </c:strRef>
          </c:cat>
          <c:val>
            <c:numRef>
              <c:f>Dashboard_Data!$B$87:$B$90</c:f>
              <c:numCache>
                <c:formatCode>General</c:formatCode>
                <c:ptCount val="3"/>
                <c:pt idx="0">
                  <c:v>667</c:v>
                </c:pt>
                <c:pt idx="1">
                  <c:v>519</c:v>
                </c:pt>
                <c:pt idx="2">
                  <c:v>499</c:v>
                </c:pt>
              </c:numCache>
            </c:numRef>
          </c:val>
          <c:extLst>
            <c:ext xmlns:c16="http://schemas.microsoft.com/office/drawing/2014/chart" uri="{C3380CC4-5D6E-409C-BE32-E72D297353CC}">
              <c16:uniqueId val="{00000000-E320-49EA-9F33-AF9C48905113}"/>
            </c:ext>
          </c:extLst>
        </c:ser>
        <c:ser>
          <c:idx val="1"/>
          <c:order val="1"/>
          <c:tx>
            <c:strRef>
              <c:f>Dashboard_Data!$C$85:$C$86</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Dashboard_Data!$A$87:$A$90</c:f>
              <c:strCache>
                <c:ptCount val="3"/>
                <c:pt idx="0">
                  <c:v>High Risk</c:v>
                </c:pt>
                <c:pt idx="1">
                  <c:v>Low Risk</c:v>
                </c:pt>
                <c:pt idx="2">
                  <c:v>Medium Risk</c:v>
                </c:pt>
              </c:strCache>
            </c:strRef>
          </c:cat>
          <c:val>
            <c:numRef>
              <c:f>Dashboard_Data!$C$87:$C$90</c:f>
              <c:numCache>
                <c:formatCode>General</c:formatCode>
                <c:ptCount val="3"/>
                <c:pt idx="0">
                  <c:v>655</c:v>
                </c:pt>
                <c:pt idx="1">
                  <c:v>473</c:v>
                </c:pt>
                <c:pt idx="2">
                  <c:v>519</c:v>
                </c:pt>
              </c:numCache>
            </c:numRef>
          </c:val>
          <c:extLst>
            <c:ext xmlns:c16="http://schemas.microsoft.com/office/drawing/2014/chart" uri="{C3380CC4-5D6E-409C-BE32-E72D297353CC}">
              <c16:uniqueId val="{00000001-E320-49EA-9F33-AF9C48905113}"/>
            </c:ext>
          </c:extLst>
        </c:ser>
        <c:ser>
          <c:idx val="2"/>
          <c:order val="2"/>
          <c:tx>
            <c:strRef>
              <c:f>Dashboard_Data!$D$85:$D$86</c:f>
              <c:strCache>
                <c:ptCount val="1"/>
                <c:pt idx="0">
                  <c:v>Renewed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Dashboard_Data!$A$87:$A$90</c:f>
              <c:strCache>
                <c:ptCount val="3"/>
                <c:pt idx="0">
                  <c:v>High Risk</c:v>
                </c:pt>
                <c:pt idx="1">
                  <c:v>Low Risk</c:v>
                </c:pt>
                <c:pt idx="2">
                  <c:v>Medium Risk</c:v>
                </c:pt>
              </c:strCache>
            </c:strRef>
          </c:cat>
          <c:val>
            <c:numRef>
              <c:f>Dashboard_Data!$D$87:$D$90</c:f>
              <c:numCache>
                <c:formatCode>General</c:formatCode>
                <c:ptCount val="3"/>
                <c:pt idx="0">
                  <c:v>672</c:v>
                </c:pt>
                <c:pt idx="1">
                  <c:v>500</c:v>
                </c:pt>
                <c:pt idx="2">
                  <c:v>496</c:v>
                </c:pt>
              </c:numCache>
            </c:numRef>
          </c:val>
          <c:extLst>
            <c:ext xmlns:c16="http://schemas.microsoft.com/office/drawing/2014/chart" uri="{C3380CC4-5D6E-409C-BE32-E72D297353CC}">
              <c16:uniqueId val="{00000002-E320-49EA-9F33-AF9C48905113}"/>
            </c:ext>
          </c:extLst>
        </c:ser>
        <c:dLbls>
          <c:dLblPos val="ctr"/>
          <c:showLegendKey val="0"/>
          <c:showVal val="1"/>
          <c:showCatName val="0"/>
          <c:showSerName val="0"/>
          <c:showPercent val="0"/>
          <c:showBubbleSize val="0"/>
        </c:dLbls>
        <c:gapWidth val="79"/>
        <c:overlap val="100"/>
        <c:axId val="2036022080"/>
        <c:axId val="2036030720"/>
      </c:barChart>
      <c:catAx>
        <c:axId val="20360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mn-lt"/>
                <a:ea typeface="+mn-ea"/>
                <a:cs typeface="+mn-cs"/>
              </a:defRPr>
            </a:pPr>
            <a:endParaRPr lang="en-US"/>
          </a:p>
        </c:txPr>
        <c:crossAx val="2036030720"/>
        <c:crosses val="autoZero"/>
        <c:auto val="1"/>
        <c:lblAlgn val="ctr"/>
        <c:lblOffset val="100"/>
        <c:noMultiLvlLbl val="0"/>
      </c:catAx>
      <c:valAx>
        <c:axId val="2036030720"/>
        <c:scaling>
          <c:orientation val="minMax"/>
        </c:scaling>
        <c:delete val="1"/>
        <c:axPos val="l"/>
        <c:numFmt formatCode="General" sourceLinked="1"/>
        <c:majorTickMark val="none"/>
        <c:minorTickMark val="none"/>
        <c:tickLblPos val="nextTo"/>
        <c:crossAx val="203602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[Insurance_Analytics_Dashboard.xlsx]Dashboard_Data!PivotTable23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Dashboard_Data!$B$102:$B$103</c:f>
              <c:strCache>
                <c:ptCount val="1"/>
                <c:pt idx="0">
                  <c:v>High Risk</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Dashboard_Data!$A$104:$A$108</c:f>
              <c:strCache>
                <c:ptCount val="4"/>
                <c:pt idx="0">
                  <c:v>Auto</c:v>
                </c:pt>
                <c:pt idx="1">
                  <c:v>Health</c:v>
                </c:pt>
                <c:pt idx="2">
                  <c:v>Life</c:v>
                </c:pt>
                <c:pt idx="3">
                  <c:v>Property</c:v>
                </c:pt>
              </c:strCache>
            </c:strRef>
          </c:cat>
          <c:val>
            <c:numRef>
              <c:f>Dashboard_Data!$B$104:$B$108</c:f>
              <c:numCache>
                <c:formatCode>General</c:formatCode>
                <c:ptCount val="4"/>
                <c:pt idx="0">
                  <c:v>505</c:v>
                </c:pt>
                <c:pt idx="1">
                  <c:v>507</c:v>
                </c:pt>
                <c:pt idx="2">
                  <c:v>479</c:v>
                </c:pt>
                <c:pt idx="3">
                  <c:v>503</c:v>
                </c:pt>
              </c:numCache>
            </c:numRef>
          </c:val>
          <c:extLst>
            <c:ext xmlns:c16="http://schemas.microsoft.com/office/drawing/2014/chart" uri="{C3380CC4-5D6E-409C-BE32-E72D297353CC}">
              <c16:uniqueId val="{00000000-116B-4CB8-9871-7228F010AFCF}"/>
            </c:ext>
          </c:extLst>
        </c:ser>
        <c:ser>
          <c:idx val="1"/>
          <c:order val="1"/>
          <c:tx>
            <c:strRef>
              <c:f>Dashboard_Data!$C$102:$C$103</c:f>
              <c:strCache>
                <c:ptCount val="1"/>
                <c:pt idx="0">
                  <c:v>Low Risk</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Dashboard_Data!$A$104:$A$108</c:f>
              <c:strCache>
                <c:ptCount val="4"/>
                <c:pt idx="0">
                  <c:v>Auto</c:v>
                </c:pt>
                <c:pt idx="1">
                  <c:v>Health</c:v>
                </c:pt>
                <c:pt idx="2">
                  <c:v>Life</c:v>
                </c:pt>
                <c:pt idx="3">
                  <c:v>Property</c:v>
                </c:pt>
              </c:strCache>
            </c:strRef>
          </c:cat>
          <c:val>
            <c:numRef>
              <c:f>Dashboard_Data!$C$104:$C$108</c:f>
              <c:numCache>
                <c:formatCode>General</c:formatCode>
                <c:ptCount val="4"/>
                <c:pt idx="0">
                  <c:v>358</c:v>
                </c:pt>
                <c:pt idx="1">
                  <c:v>412</c:v>
                </c:pt>
                <c:pt idx="2">
                  <c:v>358</c:v>
                </c:pt>
                <c:pt idx="3">
                  <c:v>364</c:v>
                </c:pt>
              </c:numCache>
            </c:numRef>
          </c:val>
          <c:extLst>
            <c:ext xmlns:c16="http://schemas.microsoft.com/office/drawing/2014/chart" uri="{C3380CC4-5D6E-409C-BE32-E72D297353CC}">
              <c16:uniqueId val="{00000001-116B-4CB8-9871-7228F010AFCF}"/>
            </c:ext>
          </c:extLst>
        </c:ser>
        <c:ser>
          <c:idx val="2"/>
          <c:order val="2"/>
          <c:tx>
            <c:strRef>
              <c:f>Dashboard_Data!$D$102:$D$103</c:f>
              <c:strCache>
                <c:ptCount val="1"/>
                <c:pt idx="0">
                  <c:v>Medium Risk</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Dashboard_Data!$A$104:$A$108</c:f>
              <c:strCache>
                <c:ptCount val="4"/>
                <c:pt idx="0">
                  <c:v>Auto</c:v>
                </c:pt>
                <c:pt idx="1">
                  <c:v>Health</c:v>
                </c:pt>
                <c:pt idx="2">
                  <c:v>Life</c:v>
                </c:pt>
                <c:pt idx="3">
                  <c:v>Property</c:v>
                </c:pt>
              </c:strCache>
            </c:strRef>
          </c:cat>
          <c:val>
            <c:numRef>
              <c:f>Dashboard_Data!$D$104:$D$108</c:f>
              <c:numCache>
                <c:formatCode>General</c:formatCode>
                <c:ptCount val="4"/>
                <c:pt idx="0">
                  <c:v>351</c:v>
                </c:pt>
                <c:pt idx="1">
                  <c:v>397</c:v>
                </c:pt>
                <c:pt idx="2">
                  <c:v>397</c:v>
                </c:pt>
                <c:pt idx="3">
                  <c:v>369</c:v>
                </c:pt>
              </c:numCache>
            </c:numRef>
          </c:val>
          <c:extLst>
            <c:ext xmlns:c16="http://schemas.microsoft.com/office/drawing/2014/chart" uri="{C3380CC4-5D6E-409C-BE32-E72D297353CC}">
              <c16:uniqueId val="{00000002-116B-4CB8-9871-7228F010AFCF}"/>
            </c:ext>
          </c:extLst>
        </c:ser>
        <c:dLbls>
          <c:dLblPos val="ctr"/>
          <c:showLegendKey val="0"/>
          <c:showVal val="1"/>
          <c:showCatName val="0"/>
          <c:showSerName val="0"/>
          <c:showPercent val="0"/>
          <c:showBubbleSize val="0"/>
        </c:dLbls>
        <c:gapWidth val="41"/>
        <c:overlap val="100"/>
        <c:axId val="1978106128"/>
        <c:axId val="1978080688"/>
      </c:barChart>
      <c:catAx>
        <c:axId val="197810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978080688"/>
        <c:crosses val="autoZero"/>
        <c:auto val="1"/>
        <c:lblAlgn val="ctr"/>
        <c:lblOffset val="100"/>
        <c:noMultiLvlLbl val="0"/>
      </c:catAx>
      <c:valAx>
        <c:axId val="1978080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061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27.xml"/><Relationship Id="rId7" Type="http://schemas.openxmlformats.org/officeDocument/2006/relationships/image" Target="../media/image1.png"/><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4"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0</xdr:col>
      <xdr:colOff>1059180</xdr:colOff>
      <xdr:row>44</xdr:row>
      <xdr:rowOff>95250</xdr:rowOff>
    </xdr:from>
    <xdr:to>
      <xdr:col>2</xdr:col>
      <xdr:colOff>373380</xdr:colOff>
      <xdr:row>55</xdr:row>
      <xdr:rowOff>30480</xdr:rowOff>
    </xdr:to>
    <xdr:graphicFrame macro="">
      <xdr:nvGraphicFramePr>
        <xdr:cNvPr id="2" name="Chart 1">
          <a:extLst>
            <a:ext uri="{FF2B5EF4-FFF2-40B4-BE49-F238E27FC236}">
              <a16:creationId xmlns:a16="http://schemas.microsoft.com/office/drawing/2014/main" id="{EFAF9DB2-74E3-31A4-3205-2EBF105F8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1348740</xdr:colOff>
      <xdr:row>40</xdr:row>
      <xdr:rowOff>110490</xdr:rowOff>
    </xdr:from>
    <xdr:to>
      <xdr:col>2</xdr:col>
      <xdr:colOff>441960</xdr:colOff>
      <xdr:row>50</xdr:row>
      <xdr:rowOff>152400</xdr:rowOff>
    </xdr:to>
    <xdr:graphicFrame macro="">
      <xdr:nvGraphicFramePr>
        <xdr:cNvPr id="3" name="Chart 2">
          <a:extLst>
            <a:ext uri="{FF2B5EF4-FFF2-40B4-BE49-F238E27FC236}">
              <a16:creationId xmlns:a16="http://schemas.microsoft.com/office/drawing/2014/main" id="{0D5EADEB-93C0-78B4-F8BA-9546589B8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1211580</xdr:colOff>
      <xdr:row>41</xdr:row>
      <xdr:rowOff>163830</xdr:rowOff>
    </xdr:from>
    <xdr:to>
      <xdr:col>2</xdr:col>
      <xdr:colOff>83820</xdr:colOff>
      <xdr:row>51</xdr:row>
      <xdr:rowOff>45720</xdr:rowOff>
    </xdr:to>
    <xdr:graphicFrame macro="">
      <xdr:nvGraphicFramePr>
        <xdr:cNvPr id="4" name="Chart 3">
          <a:extLst>
            <a:ext uri="{FF2B5EF4-FFF2-40B4-BE49-F238E27FC236}">
              <a16:creationId xmlns:a16="http://schemas.microsoft.com/office/drawing/2014/main" id="{4DD03315-0330-B4D3-D84B-67A0FB428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1127760</xdr:colOff>
      <xdr:row>43</xdr:row>
      <xdr:rowOff>179070</xdr:rowOff>
    </xdr:from>
    <xdr:to>
      <xdr:col>3</xdr:col>
      <xdr:colOff>762000</xdr:colOff>
      <xdr:row>58</xdr:row>
      <xdr:rowOff>179070</xdr:rowOff>
    </xdr:to>
    <xdr:graphicFrame macro="">
      <xdr:nvGraphicFramePr>
        <xdr:cNvPr id="5" name="Chart 4">
          <a:extLst>
            <a:ext uri="{FF2B5EF4-FFF2-40B4-BE49-F238E27FC236}">
              <a16:creationId xmlns:a16="http://schemas.microsoft.com/office/drawing/2014/main" id="{FE10C785-C95D-D521-AFA0-28E85C33E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53340</xdr:colOff>
      <xdr:row>11</xdr:row>
      <xdr:rowOff>22861</xdr:rowOff>
    </xdr:from>
    <xdr:to>
      <xdr:col>5</xdr:col>
      <xdr:colOff>541020</xdr:colOff>
      <xdr:row>18</xdr:row>
      <xdr:rowOff>175261</xdr:rowOff>
    </xdr:to>
    <mc:AlternateContent xmlns:mc="http://schemas.openxmlformats.org/markup-compatibility/2006" xmlns:a14="http://schemas.microsoft.com/office/drawing/2010/main">
      <mc:Choice Requires="a14">
        <xdr:graphicFrame macro="">
          <xdr:nvGraphicFramePr>
            <xdr:cNvPr id="6" name="Policy Type">
              <a:extLst>
                <a:ext uri="{FF2B5EF4-FFF2-40B4-BE49-F238E27FC236}">
                  <a16:creationId xmlns:a16="http://schemas.microsoft.com/office/drawing/2014/main" id="{75FA5C27-25C9-2DC6-3A9C-C81519AEC326}"/>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5257800" y="20345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335280</xdr:colOff>
      <xdr:row>0</xdr:row>
      <xdr:rowOff>49530</xdr:rowOff>
    </xdr:from>
    <xdr:to>
      <xdr:col>15</xdr:col>
      <xdr:colOff>624840</xdr:colOff>
      <xdr:row>8</xdr:row>
      <xdr:rowOff>30480</xdr:rowOff>
    </xdr:to>
    <xdr:graphicFrame macro="">
      <xdr:nvGraphicFramePr>
        <xdr:cNvPr id="7" name="Chart 6">
          <a:extLst>
            <a:ext uri="{FF2B5EF4-FFF2-40B4-BE49-F238E27FC236}">
              <a16:creationId xmlns:a16="http://schemas.microsoft.com/office/drawing/2014/main" id="{9617555B-9F83-8735-99BA-0481B7CDD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312420</xdr:colOff>
      <xdr:row>8</xdr:row>
      <xdr:rowOff>171450</xdr:rowOff>
    </xdr:from>
    <xdr:to>
      <xdr:col>15</xdr:col>
      <xdr:colOff>609600</xdr:colOff>
      <xdr:row>15</xdr:row>
      <xdr:rowOff>137160</xdr:rowOff>
    </xdr:to>
    <xdr:graphicFrame macro="">
      <xdr:nvGraphicFramePr>
        <xdr:cNvPr id="8" name="Chart 7">
          <a:extLst>
            <a:ext uri="{FF2B5EF4-FFF2-40B4-BE49-F238E27FC236}">
              <a16:creationId xmlns:a16="http://schemas.microsoft.com/office/drawing/2014/main" id="{456F39DE-09DB-1A81-0B19-08583D667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327660</xdr:colOff>
      <xdr:row>16</xdr:row>
      <xdr:rowOff>175260</xdr:rowOff>
    </xdr:from>
    <xdr:to>
      <xdr:col>15</xdr:col>
      <xdr:colOff>594360</xdr:colOff>
      <xdr:row>25</xdr:row>
      <xdr:rowOff>49530</xdr:rowOff>
    </xdr:to>
    <xdr:graphicFrame macro="">
      <xdr:nvGraphicFramePr>
        <xdr:cNvPr id="9" name="Chart 8">
          <a:extLst>
            <a:ext uri="{FF2B5EF4-FFF2-40B4-BE49-F238E27FC236}">
              <a16:creationId xmlns:a16="http://schemas.microsoft.com/office/drawing/2014/main" id="{FD38D46C-4BB7-6543-36AE-D0ADAF7D1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289560</xdr:colOff>
      <xdr:row>27</xdr:row>
      <xdr:rowOff>15240</xdr:rowOff>
    </xdr:from>
    <xdr:to>
      <xdr:col>15</xdr:col>
      <xdr:colOff>746760</xdr:colOff>
      <xdr:row>34</xdr:row>
      <xdr:rowOff>125730</xdr:rowOff>
    </xdr:to>
    <xdr:graphicFrame macro="">
      <xdr:nvGraphicFramePr>
        <xdr:cNvPr id="11" name="Chart 10">
          <a:extLst>
            <a:ext uri="{FF2B5EF4-FFF2-40B4-BE49-F238E27FC236}">
              <a16:creationId xmlns:a16="http://schemas.microsoft.com/office/drawing/2014/main" id="{3CEB3E79-D9AD-7E8C-E16C-EA9ADE897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320040</xdr:colOff>
      <xdr:row>36</xdr:row>
      <xdr:rowOff>140970</xdr:rowOff>
    </xdr:from>
    <xdr:to>
      <xdr:col>15</xdr:col>
      <xdr:colOff>114300</xdr:colOff>
      <xdr:row>43</xdr:row>
      <xdr:rowOff>83820</xdr:rowOff>
    </xdr:to>
    <xdr:graphicFrame macro="">
      <xdr:nvGraphicFramePr>
        <xdr:cNvPr id="12" name="Chart 11">
          <a:extLst>
            <a:ext uri="{FF2B5EF4-FFF2-40B4-BE49-F238E27FC236}">
              <a16:creationId xmlns:a16="http://schemas.microsoft.com/office/drawing/2014/main" id="{70C5DCEC-20D6-CD2C-7647-4B5E8D619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518160</xdr:colOff>
      <xdr:row>46</xdr:row>
      <xdr:rowOff>26670</xdr:rowOff>
    </xdr:from>
    <xdr:to>
      <xdr:col>16</xdr:col>
      <xdr:colOff>754380</xdr:colOff>
      <xdr:row>57</xdr:row>
      <xdr:rowOff>15240</xdr:rowOff>
    </xdr:to>
    <xdr:graphicFrame macro="">
      <xdr:nvGraphicFramePr>
        <xdr:cNvPr id="14" name="Chart 13">
          <a:extLst>
            <a:ext uri="{FF2B5EF4-FFF2-40B4-BE49-F238E27FC236}">
              <a16:creationId xmlns:a16="http://schemas.microsoft.com/office/drawing/2014/main" id="{BB5A5A6A-2407-0A79-BF87-87A7131ED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670560</xdr:colOff>
      <xdr:row>0</xdr:row>
      <xdr:rowOff>102870</xdr:rowOff>
    </xdr:from>
    <xdr:to>
      <xdr:col>22</xdr:col>
      <xdr:colOff>182880</xdr:colOff>
      <xdr:row>6</xdr:row>
      <xdr:rowOff>121920</xdr:rowOff>
    </xdr:to>
    <xdr:graphicFrame macro="">
      <xdr:nvGraphicFramePr>
        <xdr:cNvPr id="10" name="Chart 9">
          <a:extLst>
            <a:ext uri="{FF2B5EF4-FFF2-40B4-BE49-F238E27FC236}">
              <a16:creationId xmlns:a16="http://schemas.microsoft.com/office/drawing/2014/main" id="{31D765F8-2F83-8924-6234-E0D9CEB37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701040</xdr:colOff>
      <xdr:row>7</xdr:row>
      <xdr:rowOff>3810</xdr:rowOff>
    </xdr:from>
    <xdr:to>
      <xdr:col>21</xdr:col>
      <xdr:colOff>205740</xdr:colOff>
      <xdr:row>16</xdr:row>
      <xdr:rowOff>167640</xdr:rowOff>
    </xdr:to>
    <xdr:graphicFrame macro="">
      <xdr:nvGraphicFramePr>
        <xdr:cNvPr id="13" name="Chart 12">
          <a:extLst>
            <a:ext uri="{FF2B5EF4-FFF2-40B4-BE49-F238E27FC236}">
              <a16:creationId xmlns:a16="http://schemas.microsoft.com/office/drawing/2014/main" id="{8EF61289-B0E7-2C31-3CE2-1EF938155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624840</xdr:colOff>
      <xdr:row>17</xdr:row>
      <xdr:rowOff>110490</xdr:rowOff>
    </xdr:from>
    <xdr:to>
      <xdr:col>21</xdr:col>
      <xdr:colOff>213360</xdr:colOff>
      <xdr:row>25</xdr:row>
      <xdr:rowOff>7620</xdr:rowOff>
    </xdr:to>
    <xdr:graphicFrame macro="">
      <xdr:nvGraphicFramePr>
        <xdr:cNvPr id="15" name="Chart 14">
          <a:extLst>
            <a:ext uri="{FF2B5EF4-FFF2-40B4-BE49-F238E27FC236}">
              <a16:creationId xmlns:a16="http://schemas.microsoft.com/office/drawing/2014/main" id="{431ADC09-94FB-8ABB-7A89-95A94A321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464820</xdr:colOff>
      <xdr:row>29</xdr:row>
      <xdr:rowOff>64770</xdr:rowOff>
    </xdr:from>
    <xdr:to>
      <xdr:col>20</xdr:col>
      <xdr:colOff>243840</xdr:colOff>
      <xdr:row>34</xdr:row>
      <xdr:rowOff>121920</xdr:rowOff>
    </xdr:to>
    <xdr:graphicFrame macro="">
      <xdr:nvGraphicFramePr>
        <xdr:cNvPr id="16" name="Chart 15">
          <a:extLst>
            <a:ext uri="{FF2B5EF4-FFF2-40B4-BE49-F238E27FC236}">
              <a16:creationId xmlns:a16="http://schemas.microsoft.com/office/drawing/2014/main" id="{CF533E8D-8C0D-0B8A-D575-6F5A5A844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327660</xdr:colOff>
      <xdr:row>6</xdr:row>
      <xdr:rowOff>163830</xdr:rowOff>
    </xdr:from>
    <xdr:to>
      <xdr:col>26</xdr:col>
      <xdr:colOff>91440</xdr:colOff>
      <xdr:row>16</xdr:row>
      <xdr:rowOff>38100</xdr:rowOff>
    </xdr:to>
    <xdr:graphicFrame macro="">
      <xdr:nvGraphicFramePr>
        <xdr:cNvPr id="18" name="Chart 17">
          <a:extLst>
            <a:ext uri="{FF2B5EF4-FFF2-40B4-BE49-F238E27FC236}">
              <a16:creationId xmlns:a16="http://schemas.microsoft.com/office/drawing/2014/main" id="{EB021C21-B481-2F96-5AD6-48B671669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1249680</xdr:colOff>
      <xdr:row>7</xdr:row>
      <xdr:rowOff>38101</xdr:rowOff>
    </xdr:from>
    <xdr:to>
      <xdr:col>20</xdr:col>
      <xdr:colOff>167640</xdr:colOff>
      <xdr:row>13</xdr:row>
      <xdr:rowOff>137161</xdr:rowOff>
    </xdr:to>
    <mc:AlternateContent xmlns:mc="http://schemas.openxmlformats.org/markup-compatibility/2006" xmlns:a14="http://schemas.microsoft.com/office/drawing/2010/main">
      <mc:Choice Requires="a14">
        <xdr:graphicFrame macro="">
          <xdr:nvGraphicFramePr>
            <xdr:cNvPr id="19" name="Claim Status">
              <a:extLst>
                <a:ext uri="{FF2B5EF4-FFF2-40B4-BE49-F238E27FC236}">
                  <a16:creationId xmlns:a16="http://schemas.microsoft.com/office/drawing/2014/main" id="{B48D4BA9-6766-C0DC-FBFE-01744D7193F5}"/>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20909280" y="131826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1005840</xdr:colOff>
      <xdr:row>8</xdr:row>
      <xdr:rowOff>160020</xdr:rowOff>
    </xdr:from>
    <xdr:to>
      <xdr:col>19</xdr:col>
      <xdr:colOff>1546860</xdr:colOff>
      <xdr:row>22</xdr:row>
      <xdr:rowOff>66675</xdr:rowOff>
    </xdr:to>
    <mc:AlternateContent xmlns:mc="http://schemas.openxmlformats.org/markup-compatibility/2006" xmlns:a14="http://schemas.microsoft.com/office/drawing/2010/main">
      <mc:Choice Requires="a14">
        <xdr:graphicFrame macro="">
          <xdr:nvGraphicFramePr>
            <xdr:cNvPr id="20" name="Payment Method">
              <a:extLst>
                <a:ext uri="{FF2B5EF4-FFF2-40B4-BE49-F238E27FC236}">
                  <a16:creationId xmlns:a16="http://schemas.microsoft.com/office/drawing/2014/main" id="{56AAFA84-6AB9-52EA-841A-EDC835EEE97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066544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11</xdr:row>
      <xdr:rowOff>91441</xdr:rowOff>
    </xdr:from>
    <xdr:to>
      <xdr:col>20</xdr:col>
      <xdr:colOff>403860</xdr:colOff>
      <xdr:row>16</xdr:row>
      <xdr:rowOff>121921</xdr:rowOff>
    </xdr:to>
    <mc:AlternateContent xmlns:mc="http://schemas.openxmlformats.org/markup-compatibility/2006" xmlns:a14="http://schemas.microsoft.com/office/drawing/2010/main">
      <mc:Choice Requires="a14">
        <xdr:graphicFrame macro="">
          <xdr:nvGraphicFramePr>
            <xdr:cNvPr id="21" name="Payment Status">
              <a:extLst>
                <a:ext uri="{FF2B5EF4-FFF2-40B4-BE49-F238E27FC236}">
                  <a16:creationId xmlns:a16="http://schemas.microsoft.com/office/drawing/2014/main" id="{95DC0569-9C69-8037-3850-A69BE040563E}"/>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21145500" y="210312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60</xdr:row>
      <xdr:rowOff>152400</xdr:rowOff>
    </xdr:from>
    <xdr:to>
      <xdr:col>6</xdr:col>
      <xdr:colOff>495300</xdr:colOff>
      <xdr:row>68</xdr:row>
      <xdr:rowOff>110490</xdr:rowOff>
    </xdr:to>
    <xdr:graphicFrame macro="">
      <xdr:nvGraphicFramePr>
        <xdr:cNvPr id="17" name="Chart 16">
          <a:extLst>
            <a:ext uri="{FF2B5EF4-FFF2-40B4-BE49-F238E27FC236}">
              <a16:creationId xmlns:a16="http://schemas.microsoft.com/office/drawing/2014/main" id="{3295E286-0156-2D04-7632-9FC90A425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68580</xdr:colOff>
      <xdr:row>69</xdr:row>
      <xdr:rowOff>167640</xdr:rowOff>
    </xdr:from>
    <xdr:to>
      <xdr:col>6</xdr:col>
      <xdr:colOff>350520</xdr:colOff>
      <xdr:row>78</xdr:row>
      <xdr:rowOff>156210</xdr:rowOff>
    </xdr:to>
    <xdr:graphicFrame macro="">
      <xdr:nvGraphicFramePr>
        <xdr:cNvPr id="22" name="Chart 21">
          <a:extLst>
            <a:ext uri="{FF2B5EF4-FFF2-40B4-BE49-F238E27FC236}">
              <a16:creationId xmlns:a16="http://schemas.microsoft.com/office/drawing/2014/main" id="{CA56DAD1-934F-3A9B-0AE3-F4603CA77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38100</xdr:colOff>
      <xdr:row>80</xdr:row>
      <xdr:rowOff>11430</xdr:rowOff>
    </xdr:from>
    <xdr:to>
      <xdr:col>10</xdr:col>
      <xdr:colOff>518160</xdr:colOff>
      <xdr:row>95</xdr:row>
      <xdr:rowOff>11430</xdr:rowOff>
    </xdr:to>
    <xdr:graphicFrame macro="">
      <xdr:nvGraphicFramePr>
        <xdr:cNvPr id="23" name="Chart 22">
          <a:extLst>
            <a:ext uri="{FF2B5EF4-FFF2-40B4-BE49-F238E27FC236}">
              <a16:creationId xmlns:a16="http://schemas.microsoft.com/office/drawing/2014/main" id="{B6DA4D93-2815-A175-8C28-D296CBCFC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60960</xdr:colOff>
      <xdr:row>96</xdr:row>
      <xdr:rowOff>179070</xdr:rowOff>
    </xdr:from>
    <xdr:to>
      <xdr:col>10</xdr:col>
      <xdr:colOff>541020</xdr:colOff>
      <xdr:row>111</xdr:row>
      <xdr:rowOff>179070</xdr:rowOff>
    </xdr:to>
    <xdr:graphicFrame macro="">
      <xdr:nvGraphicFramePr>
        <xdr:cNvPr id="24" name="Chart 23">
          <a:extLst>
            <a:ext uri="{FF2B5EF4-FFF2-40B4-BE49-F238E27FC236}">
              <a16:creationId xmlns:a16="http://schemas.microsoft.com/office/drawing/2014/main" id="{6DE23362-8DEB-0D1E-32BA-E65333008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10</xdr:col>
      <xdr:colOff>137160</xdr:colOff>
      <xdr:row>95</xdr:row>
      <xdr:rowOff>129541</xdr:rowOff>
    </xdr:from>
    <xdr:to>
      <xdr:col>11</xdr:col>
      <xdr:colOff>678180</xdr:colOff>
      <xdr:row>103</xdr:row>
      <xdr:rowOff>53340</xdr:rowOff>
    </xdr:to>
    <mc:AlternateContent xmlns:mc="http://schemas.openxmlformats.org/markup-compatibility/2006" xmlns:a14="http://schemas.microsoft.com/office/drawing/2010/main">
      <mc:Choice Requires="a14">
        <xdr:graphicFrame macro="">
          <xdr:nvGraphicFramePr>
            <xdr:cNvPr id="25" name="Policy Type 4">
              <a:extLst>
                <a:ext uri="{FF2B5EF4-FFF2-40B4-BE49-F238E27FC236}">
                  <a16:creationId xmlns:a16="http://schemas.microsoft.com/office/drawing/2014/main" id="{BA6E7DC9-1260-3A1F-DBB7-8ABC40156D4C}"/>
                </a:ext>
              </a:extLst>
            </xdr:cNvPr>
            <xdr:cNvGraphicFramePr/>
          </xdr:nvGraphicFramePr>
          <xdr:xfrm>
            <a:off x="0" y="0"/>
            <a:ext cx="0" cy="0"/>
          </xdr:xfrm>
          <a:graphic>
            <a:graphicData uri="http://schemas.microsoft.com/office/drawing/2010/slicer">
              <sle:slicer xmlns:sle="http://schemas.microsoft.com/office/drawing/2010/slicer" name="Policy Type 4"/>
            </a:graphicData>
          </a:graphic>
        </xdr:graphicFrame>
      </mc:Choice>
      <mc:Fallback xmlns="">
        <xdr:sp macro="" textlink="">
          <xdr:nvSpPr>
            <xdr:cNvPr id="0" name=""/>
            <xdr:cNvSpPr>
              <a:spLocks noTextEdit="1"/>
            </xdr:cNvSpPr>
          </xdr:nvSpPr>
          <xdr:spPr>
            <a:xfrm>
              <a:off x="8709660" y="1750314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617220</xdr:colOff>
      <xdr:row>98</xdr:row>
      <xdr:rowOff>60961</xdr:rowOff>
    </xdr:from>
    <xdr:to>
      <xdr:col>12</xdr:col>
      <xdr:colOff>137160</xdr:colOff>
      <xdr:row>105</xdr:row>
      <xdr:rowOff>167640</xdr:rowOff>
    </xdr:to>
    <mc:AlternateContent xmlns:mc="http://schemas.openxmlformats.org/markup-compatibility/2006" xmlns:a14="http://schemas.microsoft.com/office/drawing/2010/main">
      <mc:Choice Requires="a14">
        <xdr:graphicFrame macro="">
          <xdr:nvGraphicFramePr>
            <xdr:cNvPr id="26" name="Status 2">
              <a:extLst>
                <a:ext uri="{FF2B5EF4-FFF2-40B4-BE49-F238E27FC236}">
                  <a16:creationId xmlns:a16="http://schemas.microsoft.com/office/drawing/2014/main" id="{B2B65342-5D8D-6D5C-1430-0C79034DEA6C}"/>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9189720" y="1798320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1097280</xdr:colOff>
      <xdr:row>100</xdr:row>
      <xdr:rowOff>175261</xdr:rowOff>
    </xdr:from>
    <xdr:to>
      <xdr:col>12</xdr:col>
      <xdr:colOff>617220</xdr:colOff>
      <xdr:row>108</xdr:row>
      <xdr:rowOff>99060</xdr:rowOff>
    </xdr:to>
    <mc:AlternateContent xmlns:mc="http://schemas.openxmlformats.org/markup-compatibility/2006" xmlns:a14="http://schemas.microsoft.com/office/drawing/2010/main">
      <mc:Choice Requires="a14">
        <xdr:graphicFrame macro="">
          <xdr:nvGraphicFramePr>
            <xdr:cNvPr id="27" name="Gender 2">
              <a:extLst>
                <a:ext uri="{FF2B5EF4-FFF2-40B4-BE49-F238E27FC236}">
                  <a16:creationId xmlns:a16="http://schemas.microsoft.com/office/drawing/2014/main" id="{0E03D6DA-F8FE-23A2-F36E-34EB5BFF5A5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669780" y="1846326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103</xdr:row>
      <xdr:rowOff>106681</xdr:rowOff>
    </xdr:from>
    <xdr:to>
      <xdr:col>12</xdr:col>
      <xdr:colOff>1097280</xdr:colOff>
      <xdr:row>111</xdr:row>
      <xdr:rowOff>30480</xdr:rowOff>
    </xdr:to>
    <mc:AlternateContent xmlns:mc="http://schemas.openxmlformats.org/markup-compatibility/2006" xmlns:a14="http://schemas.microsoft.com/office/drawing/2010/main">
      <mc:Choice Requires="a14">
        <xdr:graphicFrame macro="">
          <xdr:nvGraphicFramePr>
            <xdr:cNvPr id="28" name="Age Bucket">
              <a:extLst>
                <a:ext uri="{FF2B5EF4-FFF2-40B4-BE49-F238E27FC236}">
                  <a16:creationId xmlns:a16="http://schemas.microsoft.com/office/drawing/2014/main" id="{AE2B42E7-F618-76B3-58DF-A55ADA7FD281}"/>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0149840" y="1894332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106</xdr:row>
      <xdr:rowOff>38101</xdr:rowOff>
    </xdr:from>
    <xdr:to>
      <xdr:col>13</xdr:col>
      <xdr:colOff>754380</xdr:colOff>
      <xdr:row>113</xdr:row>
      <xdr:rowOff>144780</xdr:rowOff>
    </xdr:to>
    <mc:AlternateContent xmlns:mc="http://schemas.openxmlformats.org/markup-compatibility/2006" xmlns:a14="http://schemas.microsoft.com/office/drawing/2010/main">
      <mc:Choice Requires="a14">
        <xdr:graphicFrame macro="">
          <xdr:nvGraphicFramePr>
            <xdr:cNvPr id="29" name="Renewal Status 2">
              <a:extLst>
                <a:ext uri="{FF2B5EF4-FFF2-40B4-BE49-F238E27FC236}">
                  <a16:creationId xmlns:a16="http://schemas.microsoft.com/office/drawing/2014/main" id="{1EA0C878-27E1-5EA2-113E-C0EC458C5AF7}"/>
                </a:ext>
              </a:extLst>
            </xdr:cNvPr>
            <xdr:cNvGraphicFramePr/>
          </xdr:nvGraphicFramePr>
          <xdr:xfrm>
            <a:off x="0" y="0"/>
            <a:ext cx="0" cy="0"/>
          </xdr:xfrm>
          <a:graphic>
            <a:graphicData uri="http://schemas.microsoft.com/office/drawing/2010/slicer">
              <sle:slicer xmlns:sle="http://schemas.microsoft.com/office/drawing/2010/slicer" name="Renewal Status 2"/>
            </a:graphicData>
          </a:graphic>
        </xdr:graphicFrame>
      </mc:Choice>
      <mc:Fallback xmlns="">
        <xdr:sp macro="" textlink="">
          <xdr:nvSpPr>
            <xdr:cNvPr id="0" name=""/>
            <xdr:cNvSpPr>
              <a:spLocks noTextEdit="1"/>
            </xdr:cNvSpPr>
          </xdr:nvSpPr>
          <xdr:spPr>
            <a:xfrm>
              <a:off x="10911840" y="1942338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510540</xdr:colOff>
      <xdr:row>108</xdr:row>
      <xdr:rowOff>152401</xdr:rowOff>
    </xdr:from>
    <xdr:to>
      <xdr:col>14</xdr:col>
      <xdr:colOff>99060</xdr:colOff>
      <xdr:row>116</xdr:row>
      <xdr:rowOff>76200</xdr:rowOff>
    </xdr:to>
    <mc:AlternateContent xmlns:mc="http://schemas.openxmlformats.org/markup-compatibility/2006" xmlns:a14="http://schemas.microsoft.com/office/drawing/2010/main">
      <mc:Choice Requires="a14">
        <xdr:graphicFrame macro="">
          <xdr:nvGraphicFramePr>
            <xdr:cNvPr id="30" name="Risk Category 2">
              <a:extLst>
                <a:ext uri="{FF2B5EF4-FFF2-40B4-BE49-F238E27FC236}">
                  <a16:creationId xmlns:a16="http://schemas.microsoft.com/office/drawing/2014/main" id="{A7F0288F-B202-20DF-07E6-EA327C26629F}"/>
                </a:ext>
              </a:extLst>
            </xdr:cNvPr>
            <xdr:cNvGraphicFramePr/>
          </xdr:nvGraphicFramePr>
          <xdr:xfrm>
            <a:off x="0" y="0"/>
            <a:ext cx="0" cy="0"/>
          </xdr:xfrm>
          <a:graphic>
            <a:graphicData uri="http://schemas.microsoft.com/office/drawing/2010/slicer">
              <sle:slicer xmlns:sle="http://schemas.microsoft.com/office/drawing/2010/slicer" name="Risk Category 2"/>
            </a:graphicData>
          </a:graphic>
        </xdr:graphicFrame>
      </mc:Choice>
      <mc:Fallback xmlns="">
        <xdr:sp macro="" textlink="">
          <xdr:nvSpPr>
            <xdr:cNvPr id="0" name=""/>
            <xdr:cNvSpPr>
              <a:spLocks noTextEdit="1"/>
            </xdr:cNvSpPr>
          </xdr:nvSpPr>
          <xdr:spPr>
            <a:xfrm>
              <a:off x="11391900" y="19903441"/>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45720</xdr:colOff>
      <xdr:row>114</xdr:row>
      <xdr:rowOff>99060</xdr:rowOff>
    </xdr:from>
    <xdr:to>
      <xdr:col>9</xdr:col>
      <xdr:colOff>182880</xdr:colOff>
      <xdr:row>125</xdr:row>
      <xdr:rowOff>26670</xdr:rowOff>
    </xdr:to>
    <xdr:graphicFrame macro="">
      <xdr:nvGraphicFramePr>
        <xdr:cNvPr id="31" name="Chart 30">
          <a:extLst>
            <a:ext uri="{FF2B5EF4-FFF2-40B4-BE49-F238E27FC236}">
              <a16:creationId xmlns:a16="http://schemas.microsoft.com/office/drawing/2014/main" id="{31115C2E-05F2-4CA0-3C5D-D5A31C610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44632</xdr:colOff>
      <xdr:row>0</xdr:row>
      <xdr:rowOff>73660</xdr:rowOff>
    </xdr:from>
    <xdr:to>
      <xdr:col>16</xdr:col>
      <xdr:colOff>448492</xdr:colOff>
      <xdr:row>3</xdr:row>
      <xdr:rowOff>43543</xdr:rowOff>
    </xdr:to>
    <xdr:sp macro="" textlink="">
      <xdr:nvSpPr>
        <xdr:cNvPr id="2" name="Rectangle: Rounded Corners 1">
          <a:extLst>
            <a:ext uri="{FF2B5EF4-FFF2-40B4-BE49-F238E27FC236}">
              <a16:creationId xmlns:a16="http://schemas.microsoft.com/office/drawing/2014/main" id="{08F6D4C0-A037-2261-2B64-0462FBA6CC73}"/>
            </a:ext>
          </a:extLst>
        </xdr:cNvPr>
        <xdr:cNvSpPr/>
      </xdr:nvSpPr>
      <xdr:spPr>
        <a:xfrm>
          <a:off x="44632" y="73660"/>
          <a:ext cx="10157460" cy="514169"/>
        </a:xfrm>
        <a:prstGeom prst="roundRect">
          <a:avLst/>
        </a:prstGeom>
        <a:solidFill>
          <a:schemeClr val="accent1">
            <a:lumMod val="75000"/>
          </a:schemeClr>
        </a:solidFill>
        <a:ln>
          <a:solidFill>
            <a:schemeClr val="accent1">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b="1"/>
            <a:t>	INSURANCE ANALYTICS DASHBOARD</a:t>
          </a:r>
        </a:p>
      </xdr:txBody>
    </xdr:sp>
    <xdr:clientData/>
  </xdr:twoCellAnchor>
  <xdr:oneCellAnchor>
    <xdr:from>
      <xdr:col>1</xdr:col>
      <xdr:colOff>370114</xdr:colOff>
      <xdr:row>1</xdr:row>
      <xdr:rowOff>152401</xdr:rowOff>
    </xdr:from>
    <xdr:ext cx="4739439" cy="256737"/>
    <xdr:sp macro="" textlink="">
      <xdr:nvSpPr>
        <xdr:cNvPr id="3" name="TextBox 2">
          <a:extLst>
            <a:ext uri="{FF2B5EF4-FFF2-40B4-BE49-F238E27FC236}">
              <a16:creationId xmlns:a16="http://schemas.microsoft.com/office/drawing/2014/main" id="{5B7C4981-E87A-7017-67B3-8F32484B61AC}"/>
            </a:ext>
          </a:extLst>
        </xdr:cNvPr>
        <xdr:cNvSpPr txBox="1"/>
      </xdr:nvSpPr>
      <xdr:spPr>
        <a:xfrm>
          <a:off x="978377" y="332875"/>
          <a:ext cx="473943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accent5">
                  <a:lumMod val="60000"/>
                  <a:lumOff val="40000"/>
                </a:schemeClr>
              </a:solidFill>
            </a:rPr>
            <a:t>EXECUTIVE  OVERVIEW |</a:t>
          </a:r>
          <a:r>
            <a:rPr lang="en-IN" sz="1050" b="1" baseline="0">
              <a:solidFill>
                <a:schemeClr val="accent5">
                  <a:lumMod val="60000"/>
                  <a:lumOff val="40000"/>
                </a:schemeClr>
              </a:solidFill>
            </a:rPr>
            <a:t> </a:t>
          </a:r>
          <a:r>
            <a:rPr lang="en-IN" sz="1050" b="1">
              <a:solidFill>
                <a:schemeClr val="accent5">
                  <a:lumMod val="60000"/>
                  <a:lumOff val="40000"/>
                </a:schemeClr>
              </a:solidFill>
            </a:rPr>
            <a:t>Portfolio Health | Claims Performance | Risk Intelligence</a:t>
          </a:r>
        </a:p>
      </xdr:txBody>
    </xdr:sp>
    <xdr:clientData/>
  </xdr:oneCellAnchor>
  <xdr:oneCellAnchor>
    <xdr:from>
      <xdr:col>14</xdr:col>
      <xdr:colOff>123372</xdr:colOff>
      <xdr:row>1</xdr:row>
      <xdr:rowOff>87084</xdr:rowOff>
    </xdr:from>
    <xdr:ext cx="1511119" cy="256737"/>
    <xdr:sp macro="" textlink="Dashboard_Data!A15">
      <xdr:nvSpPr>
        <xdr:cNvPr id="4" name="TextBox 3">
          <a:extLst>
            <a:ext uri="{FF2B5EF4-FFF2-40B4-BE49-F238E27FC236}">
              <a16:creationId xmlns:a16="http://schemas.microsoft.com/office/drawing/2014/main" id="{99F6187B-D591-81F7-3834-798B1A4D9A50}"/>
            </a:ext>
          </a:extLst>
        </xdr:cNvPr>
        <xdr:cNvSpPr txBox="1"/>
      </xdr:nvSpPr>
      <xdr:spPr>
        <a:xfrm>
          <a:off x="8657772" y="268513"/>
          <a:ext cx="151111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FC853E-4511-4114-BCDD-B2EF5BAA641A}" type="TxLink">
            <a:rPr lang="en-US" sz="1050" b="1" i="0" u="none" strike="noStrike">
              <a:solidFill>
                <a:schemeClr val="accent5">
                  <a:lumMod val="60000"/>
                  <a:lumOff val="40000"/>
                </a:schemeClr>
              </a:solidFill>
              <a:latin typeface="Calibri"/>
              <a:cs typeface="Calibri"/>
            </a:rPr>
            <a:pPr/>
            <a:t>Tuesday, 16 June, 2026</a:t>
          </a:fld>
          <a:endParaRPr lang="en-IN" sz="900" b="1">
            <a:solidFill>
              <a:schemeClr val="accent5">
                <a:lumMod val="60000"/>
                <a:lumOff val="40000"/>
              </a:schemeClr>
            </a:solidFill>
          </a:endParaRPr>
        </a:p>
      </xdr:txBody>
    </xdr:sp>
    <xdr:clientData/>
  </xdr:oneCellAnchor>
  <xdr:oneCellAnchor>
    <xdr:from>
      <xdr:col>13</xdr:col>
      <xdr:colOff>406399</xdr:colOff>
      <xdr:row>1</xdr:row>
      <xdr:rowOff>94344</xdr:rowOff>
    </xdr:from>
    <xdr:ext cx="495905" cy="256737"/>
    <xdr:sp macro="" textlink="">
      <xdr:nvSpPr>
        <xdr:cNvPr id="5" name="TextBox 4">
          <a:extLst>
            <a:ext uri="{FF2B5EF4-FFF2-40B4-BE49-F238E27FC236}">
              <a16:creationId xmlns:a16="http://schemas.microsoft.com/office/drawing/2014/main" id="{7CD948E8-1451-4C0C-B4C5-50D649A9939E}"/>
            </a:ext>
          </a:extLst>
        </xdr:cNvPr>
        <xdr:cNvSpPr txBox="1"/>
      </xdr:nvSpPr>
      <xdr:spPr>
        <a:xfrm>
          <a:off x="8331199" y="275773"/>
          <a:ext cx="49590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accent5">
                  <a:lumMod val="60000"/>
                  <a:lumOff val="40000"/>
                </a:schemeClr>
              </a:solidFill>
            </a:rPr>
            <a:t>As of </a:t>
          </a:r>
        </a:p>
      </xdr:txBody>
    </xdr:sp>
    <xdr:clientData/>
  </xdr:oneCellAnchor>
  <xdr:twoCellAnchor>
    <xdr:from>
      <xdr:col>0</xdr:col>
      <xdr:colOff>195942</xdr:colOff>
      <xdr:row>4</xdr:row>
      <xdr:rowOff>14515</xdr:rowOff>
    </xdr:from>
    <xdr:to>
      <xdr:col>3</xdr:col>
      <xdr:colOff>152399</xdr:colOff>
      <xdr:row>9</xdr:row>
      <xdr:rowOff>36286</xdr:rowOff>
    </xdr:to>
    <xdr:sp macro="" textlink="">
      <xdr:nvSpPr>
        <xdr:cNvPr id="6" name="Rectangle: Rounded Corners 5">
          <a:extLst>
            <a:ext uri="{FF2B5EF4-FFF2-40B4-BE49-F238E27FC236}">
              <a16:creationId xmlns:a16="http://schemas.microsoft.com/office/drawing/2014/main" id="{507E90DD-EF04-1473-ECFB-2F8255240D2A}"/>
            </a:ext>
          </a:extLst>
        </xdr:cNvPr>
        <xdr:cNvSpPr/>
      </xdr:nvSpPr>
      <xdr:spPr>
        <a:xfrm>
          <a:off x="195942" y="740229"/>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1">
                  <a:lumMod val="75000"/>
                </a:schemeClr>
              </a:solidFill>
            </a:rPr>
            <a:t>Total Policies</a:t>
          </a:r>
        </a:p>
      </xdr:txBody>
    </xdr:sp>
    <xdr:clientData/>
  </xdr:twoCellAnchor>
  <xdr:oneCellAnchor>
    <xdr:from>
      <xdr:col>1</xdr:col>
      <xdr:colOff>25097</xdr:colOff>
      <xdr:row>5</xdr:row>
      <xdr:rowOff>101599</xdr:rowOff>
    </xdr:from>
    <xdr:ext cx="886589" cy="405432"/>
    <xdr:sp macro="" textlink="Dashboard_Data!B1">
      <xdr:nvSpPr>
        <xdr:cNvPr id="19" name="TextBox 18">
          <a:extLst>
            <a:ext uri="{FF2B5EF4-FFF2-40B4-BE49-F238E27FC236}">
              <a16:creationId xmlns:a16="http://schemas.microsoft.com/office/drawing/2014/main" id="{2C14F53C-F7BB-C7AA-755E-8A8FE8A9607D}"/>
            </a:ext>
          </a:extLst>
        </xdr:cNvPr>
        <xdr:cNvSpPr txBox="1"/>
      </xdr:nvSpPr>
      <xdr:spPr>
        <a:xfrm>
          <a:off x="634697" y="1008742"/>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E978951-973B-4EFC-8D71-9F281002AD0A}" type="TxLink">
            <a:rPr lang="en-US" sz="2000" b="1" i="0" u="none" strike="noStrike">
              <a:solidFill>
                <a:schemeClr val="accent1">
                  <a:lumMod val="75000"/>
                </a:schemeClr>
              </a:solidFill>
              <a:latin typeface="Calibri"/>
              <a:cs typeface="Calibri"/>
            </a:rPr>
            <a:pPr algn="ctr"/>
            <a:t> 5,000 </a:t>
          </a:fld>
          <a:endParaRPr lang="en-IN" sz="2000" b="1">
            <a:solidFill>
              <a:schemeClr val="accent1">
                <a:lumMod val="75000"/>
              </a:schemeClr>
            </a:solidFill>
          </a:endParaRPr>
        </a:p>
      </xdr:txBody>
    </xdr:sp>
    <xdr:clientData/>
  </xdr:oneCellAnchor>
  <xdr:oneCellAnchor>
    <xdr:from>
      <xdr:col>0</xdr:col>
      <xdr:colOff>602343</xdr:colOff>
      <xdr:row>7</xdr:row>
      <xdr:rowOff>94343</xdr:rowOff>
    </xdr:from>
    <xdr:ext cx="1040285" cy="217560"/>
    <xdr:sp macro="" textlink="">
      <xdr:nvSpPr>
        <xdr:cNvPr id="20" name="TextBox 19">
          <a:extLst>
            <a:ext uri="{FF2B5EF4-FFF2-40B4-BE49-F238E27FC236}">
              <a16:creationId xmlns:a16="http://schemas.microsoft.com/office/drawing/2014/main" id="{9FA33076-1E9A-8F43-AC52-E0F3ED6D3B1B}"/>
            </a:ext>
          </a:extLst>
        </xdr:cNvPr>
        <xdr:cNvSpPr txBox="1"/>
      </xdr:nvSpPr>
      <xdr:spPr>
        <a:xfrm>
          <a:off x="602343" y="1364343"/>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3</xdr:col>
      <xdr:colOff>341085</xdr:colOff>
      <xdr:row>4</xdr:row>
      <xdr:rowOff>21772</xdr:rowOff>
    </xdr:from>
    <xdr:to>
      <xdr:col>6</xdr:col>
      <xdr:colOff>297542</xdr:colOff>
      <xdr:row>9</xdr:row>
      <xdr:rowOff>43543</xdr:rowOff>
    </xdr:to>
    <xdr:sp macro="" textlink="">
      <xdr:nvSpPr>
        <xdr:cNvPr id="22" name="Rectangle: Rounded Corners 21">
          <a:extLst>
            <a:ext uri="{FF2B5EF4-FFF2-40B4-BE49-F238E27FC236}">
              <a16:creationId xmlns:a16="http://schemas.microsoft.com/office/drawing/2014/main" id="{91F2457B-2265-4C4F-A28B-1771563F2046}"/>
            </a:ext>
          </a:extLst>
        </xdr:cNvPr>
        <xdr:cNvSpPr/>
      </xdr:nvSpPr>
      <xdr:spPr>
        <a:xfrm>
          <a:off x="2169885" y="747486"/>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7030A0"/>
              </a:solidFill>
            </a:rPr>
            <a:t>POLICY HOLDERS</a:t>
          </a:r>
        </a:p>
      </xdr:txBody>
    </xdr:sp>
    <xdr:clientData/>
  </xdr:twoCellAnchor>
  <xdr:oneCellAnchor>
    <xdr:from>
      <xdr:col>4</xdr:col>
      <xdr:colOff>170242</xdr:colOff>
      <xdr:row>5</xdr:row>
      <xdr:rowOff>87089</xdr:rowOff>
    </xdr:from>
    <xdr:ext cx="886589" cy="405432"/>
    <xdr:sp macro="" textlink="Dashboard_Data!B13">
      <xdr:nvSpPr>
        <xdr:cNvPr id="23" name="TextBox 22">
          <a:extLst>
            <a:ext uri="{FF2B5EF4-FFF2-40B4-BE49-F238E27FC236}">
              <a16:creationId xmlns:a16="http://schemas.microsoft.com/office/drawing/2014/main" id="{CCE80E93-9CF0-499B-9671-2E25F76499AF}"/>
            </a:ext>
          </a:extLst>
        </xdr:cNvPr>
        <xdr:cNvSpPr txBox="1"/>
      </xdr:nvSpPr>
      <xdr:spPr>
        <a:xfrm>
          <a:off x="2614992" y="999902"/>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55A0A93-DFB1-4CCF-83BC-743BCBB18835}" type="TxLink">
            <a:rPr lang="en-US" sz="2000" b="1" i="0" u="none" strike="noStrike">
              <a:solidFill>
                <a:srgbClr val="7030A0"/>
              </a:solidFill>
              <a:latin typeface="Calibri"/>
              <a:cs typeface="Calibri"/>
            </a:rPr>
            <a:pPr algn="ctr"/>
            <a:t> 3,148 </a:t>
          </a:fld>
          <a:endParaRPr lang="en-IN" sz="6600" b="1">
            <a:solidFill>
              <a:srgbClr val="7030A0"/>
            </a:solidFill>
          </a:endParaRPr>
        </a:p>
      </xdr:txBody>
    </xdr:sp>
    <xdr:clientData/>
  </xdr:oneCellAnchor>
  <xdr:oneCellAnchor>
    <xdr:from>
      <xdr:col>4</xdr:col>
      <xdr:colOff>58057</xdr:colOff>
      <xdr:row>7</xdr:row>
      <xdr:rowOff>58057</xdr:rowOff>
    </xdr:from>
    <xdr:ext cx="1185966" cy="342786"/>
    <xdr:sp macro="" textlink="">
      <xdr:nvSpPr>
        <xdr:cNvPr id="24" name="TextBox 23">
          <a:extLst>
            <a:ext uri="{FF2B5EF4-FFF2-40B4-BE49-F238E27FC236}">
              <a16:creationId xmlns:a16="http://schemas.microsoft.com/office/drawing/2014/main" id="{31E1A284-3086-400F-89CD-27376C3AC848}"/>
            </a:ext>
          </a:extLst>
        </xdr:cNvPr>
        <xdr:cNvSpPr txBox="1"/>
      </xdr:nvSpPr>
      <xdr:spPr>
        <a:xfrm>
          <a:off x="2496457" y="1328057"/>
          <a:ext cx="118596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800" b="1">
              <a:solidFill>
                <a:sysClr val="windowText" lastClr="000000"/>
              </a:solidFill>
            </a:rPr>
            <a:t>Unique Customers</a:t>
          </a:r>
          <a:r>
            <a:rPr lang="en-IN" sz="800" b="1" baseline="0">
              <a:solidFill>
                <a:sysClr val="windowText" lastClr="000000"/>
              </a:solidFill>
            </a:rPr>
            <a:t> with</a:t>
          </a:r>
        </a:p>
        <a:p>
          <a:pPr algn="ctr"/>
          <a:r>
            <a:rPr lang="en-IN" sz="800" b="1" baseline="0">
              <a:solidFill>
                <a:sysClr val="windowText" lastClr="000000"/>
              </a:solidFill>
            </a:rPr>
            <a:t>atleast one policy</a:t>
          </a:r>
          <a:endParaRPr lang="en-IN" sz="800" b="1">
            <a:solidFill>
              <a:sysClr val="windowText" lastClr="000000"/>
            </a:solidFill>
          </a:endParaRPr>
        </a:p>
      </xdr:txBody>
    </xdr:sp>
    <xdr:clientData/>
  </xdr:oneCellAnchor>
  <xdr:twoCellAnchor>
    <xdr:from>
      <xdr:col>6</xdr:col>
      <xdr:colOff>529771</xdr:colOff>
      <xdr:row>4</xdr:row>
      <xdr:rowOff>29029</xdr:rowOff>
    </xdr:from>
    <xdr:to>
      <xdr:col>9</xdr:col>
      <xdr:colOff>486228</xdr:colOff>
      <xdr:row>9</xdr:row>
      <xdr:rowOff>50800</xdr:rowOff>
    </xdr:to>
    <xdr:sp macro="" textlink="">
      <xdr:nvSpPr>
        <xdr:cNvPr id="25" name="Rectangle: Rounded Corners 24">
          <a:extLst>
            <a:ext uri="{FF2B5EF4-FFF2-40B4-BE49-F238E27FC236}">
              <a16:creationId xmlns:a16="http://schemas.microsoft.com/office/drawing/2014/main" id="{36B3A7E6-8111-4765-9090-CCACFDBF2E1D}"/>
            </a:ext>
          </a:extLst>
        </xdr:cNvPr>
        <xdr:cNvSpPr/>
      </xdr:nvSpPr>
      <xdr:spPr>
        <a:xfrm>
          <a:off x="4187371" y="754743"/>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75000"/>
                </a:schemeClr>
              </a:solidFill>
            </a:rPr>
            <a:t>PREMIUM REVENUE</a:t>
          </a:r>
        </a:p>
      </xdr:txBody>
    </xdr:sp>
    <xdr:clientData/>
  </xdr:twoCellAnchor>
  <xdr:oneCellAnchor>
    <xdr:from>
      <xdr:col>7</xdr:col>
      <xdr:colOff>125049</xdr:colOff>
      <xdr:row>5</xdr:row>
      <xdr:rowOff>116117</xdr:rowOff>
    </xdr:from>
    <xdr:ext cx="1354345" cy="405432"/>
    <xdr:sp macro="" textlink="Dashboard_Data!C3">
      <xdr:nvSpPr>
        <xdr:cNvPr id="26" name="TextBox 25">
          <a:extLst>
            <a:ext uri="{FF2B5EF4-FFF2-40B4-BE49-F238E27FC236}">
              <a16:creationId xmlns:a16="http://schemas.microsoft.com/office/drawing/2014/main" id="{70DC7D35-230F-43C1-838C-843F011C0F6B}"/>
            </a:ext>
          </a:extLst>
        </xdr:cNvPr>
        <xdr:cNvSpPr txBox="1"/>
      </xdr:nvSpPr>
      <xdr:spPr>
        <a:xfrm>
          <a:off x="4392249" y="1023260"/>
          <a:ext cx="135434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EC8A0B5-8377-45D4-83DE-6E1D2E0F4681}" type="TxLink">
            <a:rPr lang="en-US" sz="2000" b="1" i="0" u="none" strike="noStrike">
              <a:solidFill>
                <a:schemeClr val="accent6">
                  <a:lumMod val="75000"/>
                </a:schemeClr>
              </a:solidFill>
              <a:latin typeface="Calibri"/>
              <a:cs typeface="Calibri"/>
            </a:rPr>
            <a:pPr algn="ctr"/>
            <a:t>₹ 52.61 Lac</a:t>
          </a:fld>
          <a:endParaRPr lang="en-IN" sz="6600" b="1">
            <a:solidFill>
              <a:schemeClr val="accent6">
                <a:lumMod val="75000"/>
              </a:schemeClr>
            </a:solidFill>
          </a:endParaRPr>
        </a:p>
      </xdr:txBody>
    </xdr:sp>
    <xdr:clientData/>
  </xdr:oneCellAnchor>
  <xdr:oneCellAnchor>
    <xdr:from>
      <xdr:col>7</xdr:col>
      <xdr:colOff>297543</xdr:colOff>
      <xdr:row>7</xdr:row>
      <xdr:rowOff>123371</xdr:rowOff>
    </xdr:from>
    <xdr:ext cx="1235146" cy="217560"/>
    <xdr:sp macro="" textlink="">
      <xdr:nvSpPr>
        <xdr:cNvPr id="27" name="TextBox 26">
          <a:extLst>
            <a:ext uri="{FF2B5EF4-FFF2-40B4-BE49-F238E27FC236}">
              <a16:creationId xmlns:a16="http://schemas.microsoft.com/office/drawing/2014/main" id="{34D1C49E-587C-4B04-B816-95EB7F456DD8}"/>
            </a:ext>
          </a:extLst>
        </xdr:cNvPr>
        <xdr:cNvSpPr txBox="1"/>
      </xdr:nvSpPr>
      <xdr:spPr>
        <a:xfrm>
          <a:off x="4564743" y="1393371"/>
          <a:ext cx="1235146"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chemeClr val="tx1"/>
              </a:solidFill>
            </a:rPr>
            <a:t>Total Premium Collected</a:t>
          </a:r>
        </a:p>
      </xdr:txBody>
    </xdr:sp>
    <xdr:clientData/>
  </xdr:oneCellAnchor>
  <xdr:twoCellAnchor>
    <xdr:from>
      <xdr:col>10</xdr:col>
      <xdr:colOff>65314</xdr:colOff>
      <xdr:row>4</xdr:row>
      <xdr:rowOff>36286</xdr:rowOff>
    </xdr:from>
    <xdr:to>
      <xdr:col>13</xdr:col>
      <xdr:colOff>21771</xdr:colOff>
      <xdr:row>9</xdr:row>
      <xdr:rowOff>58057</xdr:rowOff>
    </xdr:to>
    <xdr:sp macro="" textlink="">
      <xdr:nvSpPr>
        <xdr:cNvPr id="28" name="Rectangle: Rounded Corners 27">
          <a:extLst>
            <a:ext uri="{FF2B5EF4-FFF2-40B4-BE49-F238E27FC236}">
              <a16:creationId xmlns:a16="http://schemas.microsoft.com/office/drawing/2014/main" id="{6734E8AB-71EA-4127-91CE-9793D493E8F5}"/>
            </a:ext>
          </a:extLst>
        </xdr:cNvPr>
        <xdr:cNvSpPr/>
      </xdr:nvSpPr>
      <xdr:spPr>
        <a:xfrm>
          <a:off x="6161314" y="762000"/>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D2425A"/>
              </a:solidFill>
            </a:rPr>
            <a:t>CLAIM AMOUNT</a:t>
          </a:r>
        </a:p>
      </xdr:txBody>
    </xdr:sp>
    <xdr:clientData/>
  </xdr:twoCellAnchor>
  <xdr:oneCellAnchor>
    <xdr:from>
      <xdr:col>10</xdr:col>
      <xdr:colOff>324438</xdr:colOff>
      <xdr:row>5</xdr:row>
      <xdr:rowOff>123372</xdr:rowOff>
    </xdr:from>
    <xdr:ext cx="1245854" cy="405432"/>
    <xdr:sp macro="" textlink="Dashboard_Data!C4">
      <xdr:nvSpPr>
        <xdr:cNvPr id="29" name="TextBox 28">
          <a:extLst>
            <a:ext uri="{FF2B5EF4-FFF2-40B4-BE49-F238E27FC236}">
              <a16:creationId xmlns:a16="http://schemas.microsoft.com/office/drawing/2014/main" id="{185F7A19-7D4B-4522-BB8F-E8D0A9AD379C}"/>
            </a:ext>
          </a:extLst>
        </xdr:cNvPr>
        <xdr:cNvSpPr txBox="1"/>
      </xdr:nvSpPr>
      <xdr:spPr>
        <a:xfrm>
          <a:off x="6420438" y="1030515"/>
          <a:ext cx="124585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E90EDE9-D5BD-4C53-BA35-5F62C2959D9B}" type="TxLink">
            <a:rPr lang="en-US" sz="2000" b="1" i="0" u="none" strike="noStrike">
              <a:solidFill>
                <a:srgbClr val="D2425A"/>
              </a:solidFill>
              <a:latin typeface="Calibri"/>
              <a:cs typeface="Calibri"/>
            </a:rPr>
            <a:pPr algn="ctr"/>
            <a:t>₹ 25.14 Cr</a:t>
          </a:fld>
          <a:endParaRPr lang="en-IN" sz="4000" b="1">
            <a:solidFill>
              <a:srgbClr val="D2425A"/>
            </a:solidFill>
          </a:endParaRPr>
        </a:p>
      </xdr:txBody>
    </xdr:sp>
    <xdr:clientData/>
  </xdr:oneCellAnchor>
  <xdr:oneCellAnchor>
    <xdr:from>
      <xdr:col>10</xdr:col>
      <xdr:colOff>442686</xdr:colOff>
      <xdr:row>7</xdr:row>
      <xdr:rowOff>130628</xdr:rowOff>
    </xdr:from>
    <xdr:ext cx="1074781" cy="217560"/>
    <xdr:sp macro="" textlink="">
      <xdr:nvSpPr>
        <xdr:cNvPr id="30" name="TextBox 29">
          <a:extLst>
            <a:ext uri="{FF2B5EF4-FFF2-40B4-BE49-F238E27FC236}">
              <a16:creationId xmlns:a16="http://schemas.microsoft.com/office/drawing/2014/main" id="{847E7D3E-32FF-4483-BA5B-021B0536600D}"/>
            </a:ext>
          </a:extLst>
        </xdr:cNvPr>
        <xdr:cNvSpPr txBox="1"/>
      </xdr:nvSpPr>
      <xdr:spPr>
        <a:xfrm>
          <a:off x="6538686" y="1400628"/>
          <a:ext cx="107478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Claim</a:t>
          </a:r>
          <a:r>
            <a:rPr lang="en-IN" sz="800" b="1" baseline="0">
              <a:solidFill>
                <a:sysClr val="windowText" lastClr="000000"/>
              </a:solidFill>
            </a:rPr>
            <a:t> Amounts</a:t>
          </a:r>
        </a:p>
      </xdr:txBody>
    </xdr:sp>
    <xdr:clientData/>
  </xdr:oneCellAnchor>
  <xdr:twoCellAnchor>
    <xdr:from>
      <xdr:col>0</xdr:col>
      <xdr:colOff>217714</xdr:colOff>
      <xdr:row>9</xdr:row>
      <xdr:rowOff>166915</xdr:rowOff>
    </xdr:from>
    <xdr:to>
      <xdr:col>3</xdr:col>
      <xdr:colOff>174171</xdr:colOff>
      <xdr:row>15</xdr:row>
      <xdr:rowOff>7257</xdr:rowOff>
    </xdr:to>
    <xdr:sp macro="" textlink="">
      <xdr:nvSpPr>
        <xdr:cNvPr id="31" name="Rectangle: Rounded Corners 30">
          <a:extLst>
            <a:ext uri="{FF2B5EF4-FFF2-40B4-BE49-F238E27FC236}">
              <a16:creationId xmlns:a16="http://schemas.microsoft.com/office/drawing/2014/main" id="{BBC1FFEF-59D7-437A-B73F-F95589541F1B}"/>
            </a:ext>
          </a:extLst>
        </xdr:cNvPr>
        <xdr:cNvSpPr/>
      </xdr:nvSpPr>
      <xdr:spPr>
        <a:xfrm>
          <a:off x="217714" y="1799772"/>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57A8D5"/>
              </a:solidFill>
            </a:rPr>
            <a:t>ACTIVE POLICY %</a:t>
          </a:r>
        </a:p>
      </xdr:txBody>
    </xdr:sp>
    <xdr:clientData/>
  </xdr:twoCellAnchor>
  <xdr:oneCellAnchor>
    <xdr:from>
      <xdr:col>1</xdr:col>
      <xdr:colOff>13848</xdr:colOff>
      <xdr:row>11</xdr:row>
      <xdr:rowOff>72573</xdr:rowOff>
    </xdr:from>
    <xdr:ext cx="952633" cy="405432"/>
    <xdr:sp macro="" textlink="Dashboard_Data!B6">
      <xdr:nvSpPr>
        <xdr:cNvPr id="32" name="TextBox 31">
          <a:extLst>
            <a:ext uri="{FF2B5EF4-FFF2-40B4-BE49-F238E27FC236}">
              <a16:creationId xmlns:a16="http://schemas.microsoft.com/office/drawing/2014/main" id="{39B5D5D9-C57F-4D55-96C0-4EFC77874F75}"/>
            </a:ext>
          </a:extLst>
        </xdr:cNvPr>
        <xdr:cNvSpPr txBox="1"/>
      </xdr:nvSpPr>
      <xdr:spPr>
        <a:xfrm>
          <a:off x="623448" y="2068287"/>
          <a:ext cx="9526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9CE7060-7DCC-49B7-9660-2FDCF8C0ECB2}" type="TxLink">
            <a:rPr lang="en-US" sz="2000" b="1" i="0" u="none" strike="noStrike">
              <a:solidFill>
                <a:srgbClr val="57A8D5"/>
              </a:solidFill>
              <a:latin typeface="Calibri"/>
              <a:cs typeface="Calibri"/>
            </a:rPr>
            <a:pPr algn="ctr"/>
            <a:t>33.64%</a:t>
          </a:fld>
          <a:endParaRPr lang="en-IN" sz="4000" b="1">
            <a:solidFill>
              <a:srgbClr val="57A8D5"/>
            </a:solidFill>
          </a:endParaRPr>
        </a:p>
      </xdr:txBody>
    </xdr:sp>
    <xdr:clientData/>
  </xdr:oneCellAnchor>
  <xdr:oneCellAnchor>
    <xdr:from>
      <xdr:col>1</xdr:col>
      <xdr:colOff>99070</xdr:colOff>
      <xdr:row>13</xdr:row>
      <xdr:rowOff>31159</xdr:rowOff>
    </xdr:from>
    <xdr:ext cx="794833" cy="217560"/>
    <xdr:sp macro="" textlink="">
      <xdr:nvSpPr>
        <xdr:cNvPr id="33" name="TextBox 32">
          <a:extLst>
            <a:ext uri="{FF2B5EF4-FFF2-40B4-BE49-F238E27FC236}">
              <a16:creationId xmlns:a16="http://schemas.microsoft.com/office/drawing/2014/main" id="{194148FF-4D70-446C-8B40-3402D038023E}"/>
            </a:ext>
          </a:extLst>
        </xdr:cNvPr>
        <xdr:cNvSpPr txBox="1"/>
      </xdr:nvSpPr>
      <xdr:spPr>
        <a:xfrm>
          <a:off x="707272" y="2394058"/>
          <a:ext cx="79483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Active Policies</a:t>
          </a:r>
        </a:p>
      </xdr:txBody>
    </xdr:sp>
    <xdr:clientData/>
  </xdr:oneCellAnchor>
  <xdr:twoCellAnchor>
    <xdr:from>
      <xdr:col>3</xdr:col>
      <xdr:colOff>362857</xdr:colOff>
      <xdr:row>9</xdr:row>
      <xdr:rowOff>174172</xdr:rowOff>
    </xdr:from>
    <xdr:to>
      <xdr:col>6</xdr:col>
      <xdr:colOff>319314</xdr:colOff>
      <xdr:row>15</xdr:row>
      <xdr:rowOff>14514</xdr:rowOff>
    </xdr:to>
    <xdr:sp macro="" textlink="">
      <xdr:nvSpPr>
        <xdr:cNvPr id="34" name="Rectangle: Rounded Corners 33">
          <a:extLst>
            <a:ext uri="{FF2B5EF4-FFF2-40B4-BE49-F238E27FC236}">
              <a16:creationId xmlns:a16="http://schemas.microsoft.com/office/drawing/2014/main" id="{35697BA1-D1E8-4F18-93C4-C98E836DF2B5}"/>
            </a:ext>
          </a:extLst>
        </xdr:cNvPr>
        <xdr:cNvSpPr/>
      </xdr:nvSpPr>
      <xdr:spPr>
        <a:xfrm>
          <a:off x="2191657" y="1807029"/>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50000"/>
                </a:schemeClr>
              </a:solidFill>
            </a:rPr>
            <a:t>RENEWAL RATE %</a:t>
          </a:r>
        </a:p>
      </xdr:txBody>
    </xdr:sp>
    <xdr:clientData/>
  </xdr:twoCellAnchor>
  <xdr:oneCellAnchor>
    <xdr:from>
      <xdr:col>4</xdr:col>
      <xdr:colOff>158991</xdr:colOff>
      <xdr:row>11</xdr:row>
      <xdr:rowOff>79830</xdr:rowOff>
    </xdr:from>
    <xdr:ext cx="952633" cy="405432"/>
    <xdr:sp macro="" textlink="Dashboard_Data!B8">
      <xdr:nvSpPr>
        <xdr:cNvPr id="35" name="TextBox 34">
          <a:extLst>
            <a:ext uri="{FF2B5EF4-FFF2-40B4-BE49-F238E27FC236}">
              <a16:creationId xmlns:a16="http://schemas.microsoft.com/office/drawing/2014/main" id="{FBA7A086-411C-49C4-A65F-9BF83A7351D0}"/>
            </a:ext>
          </a:extLst>
        </xdr:cNvPr>
        <xdr:cNvSpPr txBox="1"/>
      </xdr:nvSpPr>
      <xdr:spPr>
        <a:xfrm>
          <a:off x="2591798" y="2079206"/>
          <a:ext cx="9526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BE3CE5B-702C-4C10-AC72-B9C51B9DF65F}" type="TxLink">
            <a:rPr lang="en-US" sz="2000" b="1" i="0" u="none" strike="noStrike">
              <a:solidFill>
                <a:schemeClr val="accent6">
                  <a:lumMod val="50000"/>
                </a:schemeClr>
              </a:solidFill>
              <a:latin typeface="Calibri"/>
              <a:cs typeface="Calibri"/>
            </a:rPr>
            <a:pPr algn="ctr"/>
            <a:t>33.36%</a:t>
          </a:fld>
          <a:endParaRPr lang="en-IN" sz="4000" b="1">
            <a:solidFill>
              <a:schemeClr val="accent6">
                <a:lumMod val="50000"/>
              </a:schemeClr>
            </a:solidFill>
          </a:endParaRPr>
        </a:p>
      </xdr:txBody>
    </xdr:sp>
    <xdr:clientData/>
  </xdr:oneCellAnchor>
  <xdr:twoCellAnchor>
    <xdr:from>
      <xdr:col>6</xdr:col>
      <xdr:colOff>551543</xdr:colOff>
      <xdr:row>10</xdr:row>
      <xdr:rowOff>0</xdr:rowOff>
    </xdr:from>
    <xdr:to>
      <xdr:col>9</xdr:col>
      <xdr:colOff>508000</xdr:colOff>
      <xdr:row>15</xdr:row>
      <xdr:rowOff>21771</xdr:rowOff>
    </xdr:to>
    <xdr:sp macro="" textlink="">
      <xdr:nvSpPr>
        <xdr:cNvPr id="37" name="Rectangle: Rounded Corners 36">
          <a:extLst>
            <a:ext uri="{FF2B5EF4-FFF2-40B4-BE49-F238E27FC236}">
              <a16:creationId xmlns:a16="http://schemas.microsoft.com/office/drawing/2014/main" id="{D422955F-001A-4F6C-BB37-BCEF2DBF90CF}"/>
            </a:ext>
          </a:extLst>
        </xdr:cNvPr>
        <xdr:cNvSpPr/>
      </xdr:nvSpPr>
      <xdr:spPr>
        <a:xfrm>
          <a:off x="4209143" y="1814286"/>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5">
                  <a:lumMod val="75000"/>
                </a:schemeClr>
              </a:solidFill>
            </a:rPr>
            <a:t>PAYMENT SUCCESs RATE</a:t>
          </a:r>
        </a:p>
      </xdr:txBody>
    </xdr:sp>
    <xdr:clientData/>
  </xdr:twoCellAnchor>
  <xdr:oneCellAnchor>
    <xdr:from>
      <xdr:col>7</xdr:col>
      <xdr:colOff>347677</xdr:colOff>
      <xdr:row>11</xdr:row>
      <xdr:rowOff>87087</xdr:rowOff>
    </xdr:from>
    <xdr:ext cx="952633" cy="405432"/>
    <xdr:sp macro="" textlink="Dashboard_Data!B10">
      <xdr:nvSpPr>
        <xdr:cNvPr id="38" name="TextBox 37">
          <a:extLst>
            <a:ext uri="{FF2B5EF4-FFF2-40B4-BE49-F238E27FC236}">
              <a16:creationId xmlns:a16="http://schemas.microsoft.com/office/drawing/2014/main" id="{B55BFECE-A73C-4446-A04F-C8A08A397FA9}"/>
            </a:ext>
          </a:extLst>
        </xdr:cNvPr>
        <xdr:cNvSpPr txBox="1"/>
      </xdr:nvSpPr>
      <xdr:spPr>
        <a:xfrm>
          <a:off x="4605090" y="2086463"/>
          <a:ext cx="9526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5D4DFFA-8578-4CD8-B4BE-C254F25E749A}" type="TxLink">
            <a:rPr lang="en-US" sz="2000" b="1" i="0" u="none" strike="noStrike">
              <a:solidFill>
                <a:schemeClr val="accent5">
                  <a:lumMod val="75000"/>
                </a:schemeClr>
              </a:solidFill>
              <a:latin typeface="Calibri"/>
              <a:cs typeface="Calibri"/>
            </a:rPr>
            <a:pPr algn="ctr"/>
            <a:t>50.32%</a:t>
          </a:fld>
          <a:endParaRPr lang="en-IN" sz="4000" b="1">
            <a:solidFill>
              <a:schemeClr val="accent5">
                <a:lumMod val="75000"/>
              </a:schemeClr>
            </a:solidFill>
          </a:endParaRPr>
        </a:p>
      </xdr:txBody>
    </xdr:sp>
    <xdr:clientData/>
  </xdr:oneCellAnchor>
  <xdr:twoCellAnchor>
    <xdr:from>
      <xdr:col>10</xdr:col>
      <xdr:colOff>87086</xdr:colOff>
      <xdr:row>10</xdr:row>
      <xdr:rowOff>7257</xdr:rowOff>
    </xdr:from>
    <xdr:to>
      <xdr:col>13</xdr:col>
      <xdr:colOff>43543</xdr:colOff>
      <xdr:row>15</xdr:row>
      <xdr:rowOff>29028</xdr:rowOff>
    </xdr:to>
    <xdr:sp macro="" textlink="">
      <xdr:nvSpPr>
        <xdr:cNvPr id="40" name="Rectangle: Rounded Corners 39">
          <a:extLst>
            <a:ext uri="{FF2B5EF4-FFF2-40B4-BE49-F238E27FC236}">
              <a16:creationId xmlns:a16="http://schemas.microsoft.com/office/drawing/2014/main" id="{4E6F151C-7782-453D-9B67-DE448AF5B364}"/>
            </a:ext>
          </a:extLst>
        </xdr:cNvPr>
        <xdr:cNvSpPr/>
      </xdr:nvSpPr>
      <xdr:spPr>
        <a:xfrm>
          <a:off x="6183086" y="1821543"/>
          <a:ext cx="1785257" cy="928914"/>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C00000"/>
              </a:solidFill>
            </a:rPr>
            <a:t>HIGH RISK POLICES</a:t>
          </a:r>
        </a:p>
      </xdr:txBody>
    </xdr:sp>
    <xdr:clientData/>
  </xdr:twoCellAnchor>
  <xdr:oneCellAnchor>
    <xdr:from>
      <xdr:col>10</xdr:col>
      <xdr:colOff>528829</xdr:colOff>
      <xdr:row>11</xdr:row>
      <xdr:rowOff>94344</xdr:rowOff>
    </xdr:from>
    <xdr:ext cx="886589" cy="405432"/>
    <xdr:sp macro="" textlink="Dashboard_Data!B17">
      <xdr:nvSpPr>
        <xdr:cNvPr id="41" name="TextBox 40">
          <a:extLst>
            <a:ext uri="{FF2B5EF4-FFF2-40B4-BE49-F238E27FC236}">
              <a16:creationId xmlns:a16="http://schemas.microsoft.com/office/drawing/2014/main" id="{60378EE5-49A0-4302-B250-55286C31C35E}"/>
            </a:ext>
          </a:extLst>
        </xdr:cNvPr>
        <xdr:cNvSpPr txBox="1"/>
      </xdr:nvSpPr>
      <xdr:spPr>
        <a:xfrm>
          <a:off x="6640704" y="2102532"/>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F96208F-B58C-412D-87C0-A2CF1E935BEF}" type="TxLink">
            <a:rPr lang="en-US" sz="2000" b="1" i="0" u="none" strike="noStrike">
              <a:solidFill>
                <a:srgbClr val="C00000"/>
              </a:solidFill>
              <a:latin typeface="Calibri"/>
              <a:cs typeface="Calibri"/>
            </a:rPr>
            <a:pPr algn="ctr"/>
            <a:t> 1,994 </a:t>
          </a:fld>
          <a:endParaRPr lang="en-US" sz="4000" b="1" i="0" u="none" strike="noStrike">
            <a:solidFill>
              <a:srgbClr val="C00000"/>
            </a:solidFill>
            <a:latin typeface="Calibri"/>
            <a:cs typeface="Calibri"/>
          </a:endParaRPr>
        </a:p>
      </xdr:txBody>
    </xdr:sp>
    <xdr:clientData/>
  </xdr:oneCellAnchor>
  <xdr:oneCellAnchor>
    <xdr:from>
      <xdr:col>10</xdr:col>
      <xdr:colOff>513393</xdr:colOff>
      <xdr:row>13</xdr:row>
      <xdr:rowOff>52665</xdr:rowOff>
    </xdr:from>
    <xdr:ext cx="916726" cy="342786"/>
    <xdr:sp macro="" textlink="">
      <xdr:nvSpPr>
        <xdr:cNvPr id="42" name="TextBox 41">
          <a:extLst>
            <a:ext uri="{FF2B5EF4-FFF2-40B4-BE49-F238E27FC236}">
              <a16:creationId xmlns:a16="http://schemas.microsoft.com/office/drawing/2014/main" id="{C83CB236-CE42-4F08-A1B5-39AEEDD13BAA}"/>
            </a:ext>
          </a:extLst>
        </xdr:cNvPr>
        <xdr:cNvSpPr txBox="1"/>
      </xdr:nvSpPr>
      <xdr:spPr>
        <a:xfrm>
          <a:off x="6595411" y="2415564"/>
          <a:ext cx="9167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800" b="1">
              <a:solidFill>
                <a:sysClr val="windowText" lastClr="000000"/>
              </a:solidFill>
            </a:rPr>
            <a:t>High Risk Polices</a:t>
          </a:r>
          <a:r>
            <a:rPr lang="en-IN" sz="800" b="1" baseline="0">
              <a:solidFill>
                <a:sysClr val="windowText" lastClr="000000"/>
              </a:solidFill>
            </a:rPr>
            <a:t> </a:t>
          </a:r>
        </a:p>
        <a:p>
          <a:pPr algn="ctr"/>
          <a:r>
            <a:rPr lang="en-IN" sz="800" b="1" baseline="0">
              <a:solidFill>
                <a:sysClr val="windowText" lastClr="000000"/>
              </a:solidFill>
            </a:rPr>
            <a:t>39.88% of Total</a:t>
          </a:r>
          <a:endParaRPr lang="en-IN" sz="800" b="1">
            <a:solidFill>
              <a:sysClr val="windowText" lastClr="000000"/>
            </a:solidFill>
          </a:endParaRPr>
        </a:p>
      </xdr:txBody>
    </xdr:sp>
    <xdr:clientData/>
  </xdr:oneCellAnchor>
  <xdr:oneCellAnchor>
    <xdr:from>
      <xdr:col>1</xdr:col>
      <xdr:colOff>278133</xdr:colOff>
      <xdr:row>13</xdr:row>
      <xdr:rowOff>164251</xdr:rowOff>
    </xdr:from>
    <xdr:ext cx="392672" cy="217560"/>
    <xdr:sp macro="" textlink="Dashboard_Data!B5">
      <xdr:nvSpPr>
        <xdr:cNvPr id="43" name="TextBox 42">
          <a:extLst>
            <a:ext uri="{FF2B5EF4-FFF2-40B4-BE49-F238E27FC236}">
              <a16:creationId xmlns:a16="http://schemas.microsoft.com/office/drawing/2014/main" id="{C64246AD-0A11-4980-A663-D9D40D540052}"/>
            </a:ext>
          </a:extLst>
        </xdr:cNvPr>
        <xdr:cNvSpPr txBox="1"/>
      </xdr:nvSpPr>
      <xdr:spPr>
        <a:xfrm>
          <a:off x="886335" y="2527150"/>
          <a:ext cx="39267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7D2744F-6CE8-4E3C-97B1-64BA71D41C40}" type="TxLink">
            <a:rPr lang="en-US" sz="800" b="1" i="0" u="none" strike="noStrike">
              <a:solidFill>
                <a:srgbClr val="000000"/>
              </a:solidFill>
              <a:latin typeface="Calibri"/>
              <a:cs typeface="Calibri"/>
            </a:rPr>
            <a:pPr/>
            <a:t>1682</a:t>
          </a:fld>
          <a:endParaRPr lang="en-IN" sz="400" b="1">
            <a:solidFill>
              <a:schemeClr val="accent1">
                <a:lumMod val="75000"/>
              </a:schemeClr>
            </a:solidFill>
          </a:endParaRPr>
        </a:p>
      </xdr:txBody>
    </xdr:sp>
    <xdr:clientData/>
  </xdr:oneCellAnchor>
  <xdr:oneCellAnchor>
    <xdr:from>
      <xdr:col>4</xdr:col>
      <xdr:colOff>230498</xdr:colOff>
      <xdr:row>13</xdr:row>
      <xdr:rowOff>19274</xdr:rowOff>
    </xdr:from>
    <xdr:ext cx="927946" cy="217560"/>
    <xdr:sp macro="" textlink="">
      <xdr:nvSpPr>
        <xdr:cNvPr id="44" name="TextBox 43">
          <a:extLst>
            <a:ext uri="{FF2B5EF4-FFF2-40B4-BE49-F238E27FC236}">
              <a16:creationId xmlns:a16="http://schemas.microsoft.com/office/drawing/2014/main" id="{9073547D-C563-4CF0-99CE-445BADEB48CE}"/>
            </a:ext>
          </a:extLst>
        </xdr:cNvPr>
        <xdr:cNvSpPr txBox="1"/>
      </xdr:nvSpPr>
      <xdr:spPr>
        <a:xfrm>
          <a:off x="2663305" y="2382173"/>
          <a:ext cx="927946"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Renewed</a:t>
          </a:r>
          <a:r>
            <a:rPr lang="en-IN" sz="800" b="1" baseline="0">
              <a:solidFill>
                <a:sysClr val="windowText" lastClr="000000"/>
              </a:solidFill>
            </a:rPr>
            <a:t> Policies</a:t>
          </a:r>
          <a:endParaRPr lang="en-IN" sz="800" b="1">
            <a:solidFill>
              <a:sysClr val="windowText" lastClr="000000"/>
            </a:solidFill>
          </a:endParaRPr>
        </a:p>
      </xdr:txBody>
    </xdr:sp>
    <xdr:clientData/>
  </xdr:oneCellAnchor>
  <xdr:oneCellAnchor>
    <xdr:from>
      <xdr:col>4</xdr:col>
      <xdr:colOff>351492</xdr:colOff>
      <xdr:row>13</xdr:row>
      <xdr:rowOff>116341</xdr:rowOff>
    </xdr:from>
    <xdr:ext cx="392672" cy="217560"/>
    <xdr:sp macro="" textlink="Dashboard_Data!B7">
      <xdr:nvSpPr>
        <xdr:cNvPr id="45" name="TextBox 44">
          <a:extLst>
            <a:ext uri="{FF2B5EF4-FFF2-40B4-BE49-F238E27FC236}">
              <a16:creationId xmlns:a16="http://schemas.microsoft.com/office/drawing/2014/main" id="{2771B010-D011-4388-B05D-DB2628DE7A9E}"/>
            </a:ext>
          </a:extLst>
        </xdr:cNvPr>
        <xdr:cNvSpPr txBox="1"/>
      </xdr:nvSpPr>
      <xdr:spPr>
        <a:xfrm>
          <a:off x="2784976" y="2512954"/>
          <a:ext cx="39267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AE2E3D-38D6-4793-8A87-EDC9CC6F8CE2}" type="TxLink">
            <a:rPr lang="en-US" sz="800" b="1" i="0" u="none" strike="noStrike">
              <a:solidFill>
                <a:srgbClr val="000000"/>
              </a:solidFill>
              <a:latin typeface="Calibri"/>
              <a:cs typeface="Calibri"/>
            </a:rPr>
            <a:pPr/>
            <a:t>1668</a:t>
          </a:fld>
          <a:endParaRPr lang="en-IN" sz="100" b="1">
            <a:solidFill>
              <a:schemeClr val="accent1">
                <a:lumMod val="75000"/>
              </a:schemeClr>
            </a:solidFill>
          </a:endParaRPr>
        </a:p>
      </xdr:txBody>
    </xdr:sp>
    <xdr:clientData/>
  </xdr:oneCellAnchor>
  <xdr:oneCellAnchor>
    <xdr:from>
      <xdr:col>7</xdr:col>
      <xdr:colOff>288522</xdr:colOff>
      <xdr:row>13</xdr:row>
      <xdr:rowOff>28362</xdr:rowOff>
    </xdr:from>
    <xdr:ext cx="1064074" cy="217560"/>
    <xdr:sp macro="" textlink="">
      <xdr:nvSpPr>
        <xdr:cNvPr id="46" name="TextBox 45">
          <a:extLst>
            <a:ext uri="{FF2B5EF4-FFF2-40B4-BE49-F238E27FC236}">
              <a16:creationId xmlns:a16="http://schemas.microsoft.com/office/drawing/2014/main" id="{5ACBF284-30FC-4E6B-8B8A-D7A959A5CFD5}"/>
            </a:ext>
          </a:extLst>
        </xdr:cNvPr>
        <xdr:cNvSpPr txBox="1"/>
      </xdr:nvSpPr>
      <xdr:spPr>
        <a:xfrm>
          <a:off x="4545935" y="2391261"/>
          <a:ext cx="106407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Successful</a:t>
          </a:r>
          <a:r>
            <a:rPr lang="en-IN" sz="800" b="1" baseline="0">
              <a:solidFill>
                <a:sysClr val="windowText" lastClr="000000"/>
              </a:solidFill>
            </a:rPr>
            <a:t> Payments</a:t>
          </a:r>
          <a:endParaRPr lang="en-IN" sz="800" b="1">
            <a:solidFill>
              <a:sysClr val="windowText" lastClr="000000"/>
            </a:solidFill>
          </a:endParaRPr>
        </a:p>
      </xdr:txBody>
    </xdr:sp>
    <xdr:clientData/>
  </xdr:oneCellAnchor>
  <xdr:oneCellAnchor>
    <xdr:from>
      <xdr:col>8</xdr:col>
      <xdr:colOff>13180</xdr:colOff>
      <xdr:row>13</xdr:row>
      <xdr:rowOff>164950</xdr:rowOff>
    </xdr:from>
    <xdr:ext cx="392672" cy="217560"/>
    <xdr:sp macro="" textlink="Dashboard_Data!B9">
      <xdr:nvSpPr>
        <xdr:cNvPr id="47" name="TextBox 46">
          <a:extLst>
            <a:ext uri="{FF2B5EF4-FFF2-40B4-BE49-F238E27FC236}">
              <a16:creationId xmlns:a16="http://schemas.microsoft.com/office/drawing/2014/main" id="{6D3493FE-D946-4928-BF72-C36AE2926C7C}"/>
            </a:ext>
          </a:extLst>
        </xdr:cNvPr>
        <xdr:cNvSpPr txBox="1"/>
      </xdr:nvSpPr>
      <xdr:spPr>
        <a:xfrm>
          <a:off x="4878795" y="2527849"/>
          <a:ext cx="39267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001310-BE15-49A2-9EB6-7E5A875517F8}" type="TxLink">
            <a:rPr lang="en-US" sz="800" b="1" i="0" u="none" strike="noStrike">
              <a:solidFill>
                <a:srgbClr val="000000"/>
              </a:solidFill>
              <a:latin typeface="Calibri"/>
              <a:cs typeface="Calibri"/>
            </a:rPr>
            <a:pPr/>
            <a:t>2516</a:t>
          </a:fld>
          <a:endParaRPr lang="en-IN" sz="100" b="1">
            <a:solidFill>
              <a:schemeClr val="accent1">
                <a:lumMod val="75000"/>
              </a:schemeClr>
            </a:solidFill>
          </a:endParaRPr>
        </a:p>
      </xdr:txBody>
    </xdr:sp>
    <xdr:clientData/>
  </xdr:oneCellAnchor>
  <xdr:twoCellAnchor>
    <xdr:from>
      <xdr:col>0</xdr:col>
      <xdr:colOff>248605</xdr:colOff>
      <xdr:row>16</xdr:row>
      <xdr:rowOff>121428</xdr:rowOff>
    </xdr:from>
    <xdr:to>
      <xdr:col>6</xdr:col>
      <xdr:colOff>483630</xdr:colOff>
      <xdr:row>26</xdr:row>
      <xdr:rowOff>60121</xdr:rowOff>
    </xdr:to>
    <xdr:graphicFrame macro="">
      <xdr:nvGraphicFramePr>
        <xdr:cNvPr id="49" name="Chart 48">
          <a:extLst>
            <a:ext uri="{FF2B5EF4-FFF2-40B4-BE49-F238E27FC236}">
              <a16:creationId xmlns:a16="http://schemas.microsoft.com/office/drawing/2014/main" id="{899A1BA1-507A-4B1D-959E-C2210BFF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47829</xdr:colOff>
      <xdr:row>16</xdr:row>
      <xdr:rowOff>115111</xdr:rowOff>
    </xdr:from>
    <xdr:to>
      <xdr:col>13</xdr:col>
      <xdr:colOff>32119</xdr:colOff>
      <xdr:row>26</xdr:row>
      <xdr:rowOff>60121</xdr:rowOff>
    </xdr:to>
    <xdr:graphicFrame macro="">
      <xdr:nvGraphicFramePr>
        <xdr:cNvPr id="50" name="Chart 49">
          <a:extLst>
            <a:ext uri="{FF2B5EF4-FFF2-40B4-BE49-F238E27FC236}">
              <a16:creationId xmlns:a16="http://schemas.microsoft.com/office/drawing/2014/main" id="{596A8F68-3A45-4DB5-BF71-DE8B7335B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245237</xdr:colOff>
      <xdr:row>28</xdr:row>
      <xdr:rowOff>46437</xdr:rowOff>
    </xdr:from>
    <xdr:to>
      <xdr:col>6</xdr:col>
      <xdr:colOff>480906</xdr:colOff>
      <xdr:row>37</xdr:row>
      <xdr:rowOff>117138</xdr:rowOff>
    </xdr:to>
    <xdr:graphicFrame macro="">
      <xdr:nvGraphicFramePr>
        <xdr:cNvPr id="51" name="Chart 50">
          <a:extLst>
            <a:ext uri="{FF2B5EF4-FFF2-40B4-BE49-F238E27FC236}">
              <a16:creationId xmlns:a16="http://schemas.microsoft.com/office/drawing/2014/main" id="{B71A5E7D-D449-4B8F-9207-5C0F73FA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62846</xdr:colOff>
      <xdr:row>28</xdr:row>
      <xdr:rowOff>61452</xdr:rowOff>
    </xdr:from>
    <xdr:to>
      <xdr:col>13</xdr:col>
      <xdr:colOff>109981</xdr:colOff>
      <xdr:row>37</xdr:row>
      <xdr:rowOff>99716</xdr:rowOff>
    </xdr:to>
    <xdr:graphicFrame macro="">
      <xdr:nvGraphicFramePr>
        <xdr:cNvPr id="52" name="Chart 51">
          <a:extLst>
            <a:ext uri="{FF2B5EF4-FFF2-40B4-BE49-F238E27FC236}">
              <a16:creationId xmlns:a16="http://schemas.microsoft.com/office/drawing/2014/main" id="{C7215354-01F9-46B7-BC6C-8EAF6CB0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251763</xdr:colOff>
      <xdr:row>15</xdr:row>
      <xdr:rowOff>154414</xdr:rowOff>
    </xdr:from>
    <xdr:to>
      <xdr:col>6</xdr:col>
      <xdr:colOff>483871</xdr:colOff>
      <xdr:row>16</xdr:row>
      <xdr:rowOff>120845</xdr:rowOff>
    </xdr:to>
    <xdr:sp macro="" textlink="">
      <xdr:nvSpPr>
        <xdr:cNvPr id="53" name="Rectangle: Top Corners Rounded 52">
          <a:extLst>
            <a:ext uri="{FF2B5EF4-FFF2-40B4-BE49-F238E27FC236}">
              <a16:creationId xmlns:a16="http://schemas.microsoft.com/office/drawing/2014/main" id="{5F6C6FF3-5024-0950-2268-595FE719B291}"/>
            </a:ext>
          </a:extLst>
        </xdr:cNvPr>
        <xdr:cNvSpPr/>
      </xdr:nvSpPr>
      <xdr:spPr>
        <a:xfrm>
          <a:off x="251763" y="2897614"/>
          <a:ext cx="3889708" cy="149311"/>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Policy</a:t>
          </a:r>
          <a:r>
            <a:rPr lang="en-IN" sz="700" b="1" cap="all" baseline="0"/>
            <a:t> Type Distribution</a:t>
          </a:r>
          <a:endParaRPr lang="en-IN" sz="700" b="1" cap="all"/>
        </a:p>
      </xdr:txBody>
    </xdr:sp>
    <xdr:clientData/>
  </xdr:twoCellAnchor>
  <xdr:twoCellAnchor>
    <xdr:from>
      <xdr:col>7</xdr:col>
      <xdr:colOff>53340</xdr:colOff>
      <xdr:row>15</xdr:row>
      <xdr:rowOff>152682</xdr:rowOff>
    </xdr:from>
    <xdr:to>
      <xdr:col>13</xdr:col>
      <xdr:colOff>30480</xdr:colOff>
      <xdr:row>16</xdr:row>
      <xdr:rowOff>119113</xdr:rowOff>
    </xdr:to>
    <xdr:sp macro="" textlink="">
      <xdr:nvSpPr>
        <xdr:cNvPr id="54" name="Rectangle: Top Corners Rounded 53">
          <a:extLst>
            <a:ext uri="{FF2B5EF4-FFF2-40B4-BE49-F238E27FC236}">
              <a16:creationId xmlns:a16="http://schemas.microsoft.com/office/drawing/2014/main" id="{D45C2A31-38FC-44B7-B385-689E9EDD80A0}"/>
            </a:ext>
          </a:extLst>
        </xdr:cNvPr>
        <xdr:cNvSpPr/>
      </xdr:nvSpPr>
      <xdr:spPr>
        <a:xfrm>
          <a:off x="4320540" y="2895882"/>
          <a:ext cx="3634740" cy="149311"/>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Premium Reveniew by Policy Type</a:t>
          </a:r>
        </a:p>
      </xdr:txBody>
    </xdr:sp>
    <xdr:clientData/>
  </xdr:twoCellAnchor>
  <xdr:twoCellAnchor>
    <xdr:from>
      <xdr:col>7</xdr:col>
      <xdr:colOff>62533</xdr:colOff>
      <xdr:row>27</xdr:row>
      <xdr:rowOff>94409</xdr:rowOff>
    </xdr:from>
    <xdr:to>
      <xdr:col>13</xdr:col>
      <xdr:colOff>112394</xdr:colOff>
      <xdr:row>28</xdr:row>
      <xdr:rowOff>60839</xdr:rowOff>
    </xdr:to>
    <xdr:sp macro="" textlink="">
      <xdr:nvSpPr>
        <xdr:cNvPr id="55" name="Rectangle: Top Corners Rounded 54">
          <a:extLst>
            <a:ext uri="{FF2B5EF4-FFF2-40B4-BE49-F238E27FC236}">
              <a16:creationId xmlns:a16="http://schemas.microsoft.com/office/drawing/2014/main" id="{CC6B466E-27FA-4D20-AB6D-7B3251CCB384}"/>
            </a:ext>
          </a:extLst>
        </xdr:cNvPr>
        <xdr:cNvSpPr/>
      </xdr:nvSpPr>
      <xdr:spPr>
        <a:xfrm>
          <a:off x="4329733" y="5032169"/>
          <a:ext cx="3707461" cy="149310"/>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Risk Category Distribution</a:t>
          </a:r>
        </a:p>
      </xdr:txBody>
    </xdr:sp>
    <xdr:clientData/>
  </xdr:twoCellAnchor>
  <xdr:twoCellAnchor>
    <xdr:from>
      <xdr:col>0</xdr:col>
      <xdr:colOff>246683</xdr:colOff>
      <xdr:row>27</xdr:row>
      <xdr:rowOff>85043</xdr:rowOff>
    </xdr:from>
    <xdr:to>
      <xdr:col>6</xdr:col>
      <xdr:colOff>480060</xdr:colOff>
      <xdr:row>28</xdr:row>
      <xdr:rowOff>51474</xdr:rowOff>
    </xdr:to>
    <xdr:sp macro="" textlink="">
      <xdr:nvSpPr>
        <xdr:cNvPr id="56" name="Rectangle: Top Corners Rounded 55">
          <a:extLst>
            <a:ext uri="{FF2B5EF4-FFF2-40B4-BE49-F238E27FC236}">
              <a16:creationId xmlns:a16="http://schemas.microsoft.com/office/drawing/2014/main" id="{CC6715C8-62AA-461C-9D9C-361865D26725}"/>
            </a:ext>
          </a:extLst>
        </xdr:cNvPr>
        <xdr:cNvSpPr/>
      </xdr:nvSpPr>
      <xdr:spPr>
        <a:xfrm>
          <a:off x="246683" y="5022803"/>
          <a:ext cx="3890977" cy="149311"/>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Policy Status Distribution</a:t>
          </a:r>
        </a:p>
      </xdr:txBody>
    </xdr:sp>
    <xdr:clientData/>
  </xdr:twoCellAnchor>
  <xdr:twoCellAnchor>
    <xdr:from>
      <xdr:col>13</xdr:col>
      <xdr:colOff>193816</xdr:colOff>
      <xdr:row>4</xdr:row>
      <xdr:rowOff>62862</xdr:rowOff>
    </xdr:from>
    <xdr:to>
      <xdr:col>16</xdr:col>
      <xdr:colOff>428343</xdr:colOff>
      <xdr:row>37</xdr:row>
      <xdr:rowOff>135802</xdr:rowOff>
    </xdr:to>
    <xdr:sp macro="" textlink="">
      <xdr:nvSpPr>
        <xdr:cNvPr id="57" name="Rectangle: Rounded Corners 56">
          <a:extLst>
            <a:ext uri="{FF2B5EF4-FFF2-40B4-BE49-F238E27FC236}">
              <a16:creationId xmlns:a16="http://schemas.microsoft.com/office/drawing/2014/main" id="{DC1D4C45-11A3-655A-89C1-BADB706A0E91}"/>
            </a:ext>
          </a:extLst>
        </xdr:cNvPr>
        <xdr:cNvSpPr/>
      </xdr:nvSpPr>
      <xdr:spPr>
        <a:xfrm>
          <a:off x="8138232" y="787139"/>
          <a:ext cx="2067854" cy="6048227"/>
        </a:xfrm>
        <a:prstGeom prst="roundRect">
          <a:avLst>
            <a:gd name="adj" fmla="val 6771"/>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13</xdr:col>
      <xdr:colOff>198119</xdr:colOff>
      <xdr:row>4</xdr:row>
      <xdr:rowOff>67633</xdr:rowOff>
    </xdr:from>
    <xdr:to>
      <xdr:col>16</xdr:col>
      <xdr:colOff>419324</xdr:colOff>
      <xdr:row>5</xdr:row>
      <xdr:rowOff>139775</xdr:rowOff>
    </xdr:to>
    <xdr:sp macro="" textlink="">
      <xdr:nvSpPr>
        <xdr:cNvPr id="58" name="Rectangle: Top Corners Rounded 57">
          <a:extLst>
            <a:ext uri="{FF2B5EF4-FFF2-40B4-BE49-F238E27FC236}">
              <a16:creationId xmlns:a16="http://schemas.microsoft.com/office/drawing/2014/main" id="{2223594E-C7B0-BB67-E796-254DEC6EF229}"/>
            </a:ext>
          </a:extLst>
        </xdr:cNvPr>
        <xdr:cNvSpPr/>
      </xdr:nvSpPr>
      <xdr:spPr>
        <a:xfrm>
          <a:off x="8122919" y="799153"/>
          <a:ext cx="2050005" cy="255022"/>
        </a:xfrm>
        <a:prstGeom prst="round2SameRect">
          <a:avLst>
            <a:gd name="adj1" fmla="val 50000"/>
            <a:gd name="adj2" fmla="val 0"/>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FILTERS</a:t>
          </a:r>
        </a:p>
      </xdr:txBody>
    </xdr:sp>
    <xdr:clientData/>
  </xdr:twoCellAnchor>
  <xdr:twoCellAnchor>
    <xdr:from>
      <xdr:col>13</xdr:col>
      <xdr:colOff>242480</xdr:colOff>
      <xdr:row>6</xdr:row>
      <xdr:rowOff>1698</xdr:rowOff>
    </xdr:from>
    <xdr:to>
      <xdr:col>16</xdr:col>
      <xdr:colOff>353367</xdr:colOff>
      <xdr:row>11</xdr:row>
      <xdr:rowOff>39113</xdr:rowOff>
    </xdr:to>
    <mc:AlternateContent xmlns:mc="http://schemas.openxmlformats.org/markup-compatibility/2006" xmlns:a14="http://schemas.microsoft.com/office/drawing/2010/main">
      <mc:Choice Requires="a14">
        <xdr:graphicFrame macro="">
          <xdr:nvGraphicFramePr>
            <xdr:cNvPr id="59" name="Policy Type 1">
              <a:extLst>
                <a:ext uri="{FF2B5EF4-FFF2-40B4-BE49-F238E27FC236}">
                  <a16:creationId xmlns:a16="http://schemas.microsoft.com/office/drawing/2014/main" id="{7EDEFFC1-9DAF-4169-8EFD-94FAE60463EB}"/>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8185129" y="1113806"/>
              <a:ext cx="1943806" cy="964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264043</xdr:colOff>
      <xdr:row>11</xdr:row>
      <xdr:rowOff>115019</xdr:rowOff>
    </xdr:from>
    <xdr:to>
      <xdr:col>16</xdr:col>
      <xdr:colOff>345650</xdr:colOff>
      <xdr:row>18</xdr:row>
      <xdr:rowOff>22269</xdr:rowOff>
    </xdr:to>
    <mc:AlternateContent xmlns:mc="http://schemas.openxmlformats.org/markup-compatibility/2006" xmlns:a14="http://schemas.microsoft.com/office/drawing/2010/main">
      <mc:Choice Requires="a14">
        <xdr:graphicFrame macro="">
          <xdr:nvGraphicFramePr>
            <xdr:cNvPr id="60" name="Status">
              <a:extLst>
                <a:ext uri="{FF2B5EF4-FFF2-40B4-BE49-F238E27FC236}">
                  <a16:creationId xmlns:a16="http://schemas.microsoft.com/office/drawing/2014/main" id="{581BE127-3CF6-477E-B39C-48EC47E494C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206692" y="2153884"/>
              <a:ext cx="1914526" cy="1204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271380</xdr:colOff>
      <xdr:row>18</xdr:row>
      <xdr:rowOff>78263</xdr:rowOff>
    </xdr:from>
    <xdr:to>
      <xdr:col>16</xdr:col>
      <xdr:colOff>366292</xdr:colOff>
      <xdr:row>23</xdr:row>
      <xdr:rowOff>136584</xdr:rowOff>
    </xdr:to>
    <mc:AlternateContent xmlns:mc="http://schemas.openxmlformats.org/markup-compatibility/2006" xmlns:a14="http://schemas.microsoft.com/office/drawing/2010/main">
      <mc:Choice Requires="a14">
        <xdr:graphicFrame macro="">
          <xdr:nvGraphicFramePr>
            <xdr:cNvPr id="61" name="Risk Category">
              <a:extLst>
                <a:ext uri="{FF2B5EF4-FFF2-40B4-BE49-F238E27FC236}">
                  <a16:creationId xmlns:a16="http://schemas.microsoft.com/office/drawing/2014/main" id="{EE203B03-DD2B-44AD-A667-0E8526534BE6}"/>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8214029" y="3414587"/>
              <a:ext cx="1927831" cy="985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271231</xdr:colOff>
      <xdr:row>24</xdr:row>
      <xdr:rowOff>25941</xdr:rowOff>
    </xdr:from>
    <xdr:to>
      <xdr:col>16</xdr:col>
      <xdr:colOff>345055</xdr:colOff>
      <xdr:row>30</xdr:row>
      <xdr:rowOff>165340</xdr:rowOff>
    </xdr:to>
    <mc:AlternateContent xmlns:mc="http://schemas.openxmlformats.org/markup-compatibility/2006" xmlns:a14="http://schemas.microsoft.com/office/drawing/2010/main">
      <mc:Choice Requires="a14">
        <xdr:graphicFrame macro="">
          <xdr:nvGraphicFramePr>
            <xdr:cNvPr id="62" name="Renewal Status">
              <a:extLst>
                <a:ext uri="{FF2B5EF4-FFF2-40B4-BE49-F238E27FC236}">
                  <a16:creationId xmlns:a16="http://schemas.microsoft.com/office/drawing/2014/main" id="{D7838764-8056-4D90-9400-2E70697E0A13}"/>
                </a:ext>
              </a:extLst>
            </xdr:cNvPr>
            <xdr:cNvGraphicFramePr/>
          </xdr:nvGraphicFramePr>
          <xdr:xfrm>
            <a:off x="0" y="0"/>
            <a:ext cx="0" cy="0"/>
          </xdr:xfrm>
          <a:graphic>
            <a:graphicData uri="http://schemas.microsoft.com/office/drawing/2010/slicer">
              <sle:slicer xmlns:sle="http://schemas.microsoft.com/office/drawing/2010/slicer" name="Renewal Status"/>
            </a:graphicData>
          </a:graphic>
        </xdr:graphicFrame>
      </mc:Choice>
      <mc:Fallback xmlns="">
        <xdr:sp macro="" textlink="">
          <xdr:nvSpPr>
            <xdr:cNvPr id="0" name=""/>
            <xdr:cNvSpPr>
              <a:spLocks noTextEdit="1"/>
            </xdr:cNvSpPr>
          </xdr:nvSpPr>
          <xdr:spPr>
            <a:xfrm>
              <a:off x="8213880" y="4474373"/>
              <a:ext cx="1906743" cy="1251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278420</xdr:colOff>
      <xdr:row>31</xdr:row>
      <xdr:rowOff>90642</xdr:rowOff>
    </xdr:from>
    <xdr:to>
      <xdr:col>16</xdr:col>
      <xdr:colOff>330679</xdr:colOff>
      <xdr:row>36</xdr:row>
      <xdr:rowOff>57511</xdr:rowOff>
    </xdr:to>
    <mc:AlternateContent xmlns:mc="http://schemas.openxmlformats.org/markup-compatibility/2006" xmlns:a14="http://schemas.microsoft.com/office/drawing/2010/main">
      <mc:Choice Requires="a14">
        <xdr:graphicFrame macro="">
          <xdr:nvGraphicFramePr>
            <xdr:cNvPr id="63" name="Gender">
              <a:extLst>
                <a:ext uri="{FF2B5EF4-FFF2-40B4-BE49-F238E27FC236}">
                  <a16:creationId xmlns:a16="http://schemas.microsoft.com/office/drawing/2014/main" id="{CBD27082-0587-4E08-8A2D-E126733FFA2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21069" y="5836534"/>
              <a:ext cx="1885178" cy="89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434340</xdr:colOff>
      <xdr:row>1</xdr:row>
      <xdr:rowOff>121920</xdr:rowOff>
    </xdr:from>
    <xdr:to>
      <xdr:col>17</xdr:col>
      <xdr:colOff>53578</xdr:colOff>
      <xdr:row>4</xdr:row>
      <xdr:rowOff>106834</xdr:rowOff>
    </xdr:to>
    <xdr:sp macro="" textlink="">
      <xdr:nvSpPr>
        <xdr:cNvPr id="2" name="Rectangle: Rounded Corners 1">
          <a:extLst>
            <a:ext uri="{FF2B5EF4-FFF2-40B4-BE49-F238E27FC236}">
              <a16:creationId xmlns:a16="http://schemas.microsoft.com/office/drawing/2014/main" id="{A610F319-21AC-4F05-B720-63D15AFDBFBF}"/>
            </a:ext>
          </a:extLst>
        </xdr:cNvPr>
        <xdr:cNvSpPr/>
      </xdr:nvSpPr>
      <xdr:spPr>
        <a:xfrm>
          <a:off x="434340" y="306467"/>
          <a:ext cx="9941957" cy="538555"/>
        </a:xfrm>
        <a:prstGeom prst="roundRect">
          <a:avLst>
            <a:gd name="adj" fmla="val 16667"/>
          </a:avLst>
        </a:prstGeom>
        <a:solidFill>
          <a:schemeClr val="accent6">
            <a:lumMod val="50000"/>
          </a:schemeClr>
        </a:solidFill>
        <a:ln>
          <a:solidFill>
            <a:schemeClr val="accent6">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600" b="1">
              <a:solidFill>
                <a:schemeClr val="lt1"/>
              </a:solidFill>
              <a:effectLst/>
              <a:latin typeface="+mn-lt"/>
              <a:ea typeface="+mn-ea"/>
              <a:cs typeface="+mn-cs"/>
            </a:rPr>
            <a:t>	Customer &amp; Policy Analytics</a:t>
          </a:r>
          <a:endParaRPr lang="en-IN" sz="2000" b="1"/>
        </a:p>
      </xdr:txBody>
    </xdr:sp>
    <xdr:clientData/>
  </xdr:twoCellAnchor>
  <xdr:oneCellAnchor>
    <xdr:from>
      <xdr:col>2</xdr:col>
      <xdr:colOff>146047</xdr:colOff>
      <xdr:row>3</xdr:row>
      <xdr:rowOff>22791</xdr:rowOff>
    </xdr:from>
    <xdr:ext cx="4043479" cy="256737"/>
    <xdr:sp macro="" textlink="">
      <xdr:nvSpPr>
        <xdr:cNvPr id="3" name="TextBox 2">
          <a:extLst>
            <a:ext uri="{FF2B5EF4-FFF2-40B4-BE49-F238E27FC236}">
              <a16:creationId xmlns:a16="http://schemas.microsoft.com/office/drawing/2014/main" id="{12950A42-B165-478F-93C9-F1CFF618D1C9}"/>
            </a:ext>
          </a:extLst>
        </xdr:cNvPr>
        <xdr:cNvSpPr txBox="1"/>
      </xdr:nvSpPr>
      <xdr:spPr>
        <a:xfrm>
          <a:off x="1368341" y="568182"/>
          <a:ext cx="404347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accent6">
                  <a:lumMod val="20000"/>
                  <a:lumOff val="80000"/>
                </a:schemeClr>
              </a:solidFill>
              <a:latin typeface="+mn-lt"/>
              <a:ea typeface="+mn-ea"/>
              <a:cs typeface="+mn-cs"/>
            </a:rPr>
            <a:t>Customer Segmentation | Policy Preferences | Revenue Contribution</a:t>
          </a:r>
        </a:p>
      </xdr:txBody>
    </xdr:sp>
    <xdr:clientData/>
  </xdr:oneCellAnchor>
  <xdr:oneCellAnchor>
    <xdr:from>
      <xdr:col>14</xdr:col>
      <xdr:colOff>341516</xdr:colOff>
      <xdr:row>2</xdr:row>
      <xdr:rowOff>140354</xdr:rowOff>
    </xdr:from>
    <xdr:ext cx="1511119" cy="256737"/>
    <xdr:sp macro="" textlink="Dashboard_Data!A15">
      <xdr:nvSpPr>
        <xdr:cNvPr id="4" name="TextBox 3">
          <a:extLst>
            <a:ext uri="{FF2B5EF4-FFF2-40B4-BE49-F238E27FC236}">
              <a16:creationId xmlns:a16="http://schemas.microsoft.com/office/drawing/2014/main" id="{C7B8B18B-A7C3-424D-8489-F1E8ED26F1DD}"/>
            </a:ext>
          </a:extLst>
        </xdr:cNvPr>
        <xdr:cNvSpPr txBox="1"/>
      </xdr:nvSpPr>
      <xdr:spPr>
        <a:xfrm>
          <a:off x="8842579" y="509448"/>
          <a:ext cx="151111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FC853E-4511-4114-BCDD-B2EF5BAA641A}" type="TxLink">
            <a:rPr lang="en-US" sz="1050" b="1" i="0" u="none" strike="noStrike">
              <a:solidFill>
                <a:schemeClr val="accent6">
                  <a:lumMod val="20000"/>
                  <a:lumOff val="80000"/>
                </a:schemeClr>
              </a:solidFill>
              <a:latin typeface="Calibri"/>
              <a:cs typeface="Calibri"/>
            </a:rPr>
            <a:pPr/>
            <a:t>Tuesday, 16 June, 2026</a:t>
          </a:fld>
          <a:endParaRPr lang="en-IN" sz="900" b="1">
            <a:solidFill>
              <a:schemeClr val="accent6">
                <a:lumMod val="20000"/>
                <a:lumOff val="80000"/>
              </a:schemeClr>
            </a:solidFill>
          </a:endParaRPr>
        </a:p>
      </xdr:txBody>
    </xdr:sp>
    <xdr:clientData/>
  </xdr:oneCellAnchor>
  <xdr:oneCellAnchor>
    <xdr:from>
      <xdr:col>14</xdr:col>
      <xdr:colOff>19119</xdr:colOff>
      <xdr:row>2</xdr:row>
      <xdr:rowOff>147614</xdr:rowOff>
    </xdr:from>
    <xdr:ext cx="495905" cy="256737"/>
    <xdr:sp macro="" textlink="">
      <xdr:nvSpPr>
        <xdr:cNvPr id="5" name="TextBox 4">
          <a:extLst>
            <a:ext uri="{FF2B5EF4-FFF2-40B4-BE49-F238E27FC236}">
              <a16:creationId xmlns:a16="http://schemas.microsoft.com/office/drawing/2014/main" id="{C5AEE9E9-48E3-4C6E-906E-A1529A760387}"/>
            </a:ext>
          </a:extLst>
        </xdr:cNvPr>
        <xdr:cNvSpPr txBox="1"/>
      </xdr:nvSpPr>
      <xdr:spPr>
        <a:xfrm>
          <a:off x="8520182" y="516708"/>
          <a:ext cx="49590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accent6">
                  <a:lumMod val="20000"/>
                  <a:lumOff val="80000"/>
                </a:schemeClr>
              </a:solidFill>
            </a:rPr>
            <a:t>As of </a:t>
          </a:r>
        </a:p>
      </xdr:txBody>
    </xdr:sp>
    <xdr:clientData/>
  </xdr:oneCellAnchor>
  <xdr:twoCellAnchor>
    <xdr:from>
      <xdr:col>0</xdr:col>
      <xdr:colOff>441960</xdr:colOff>
      <xdr:row>5</xdr:row>
      <xdr:rowOff>144780</xdr:rowOff>
    </xdr:from>
    <xdr:to>
      <xdr:col>3</xdr:col>
      <xdr:colOff>385891</xdr:colOff>
      <xdr:row>11</xdr:row>
      <xdr:rowOff>8723</xdr:rowOff>
    </xdr:to>
    <xdr:sp macro="" textlink="">
      <xdr:nvSpPr>
        <xdr:cNvPr id="6" name="Rectangle: Rounded Corners 5">
          <a:extLst>
            <a:ext uri="{FF2B5EF4-FFF2-40B4-BE49-F238E27FC236}">
              <a16:creationId xmlns:a16="http://schemas.microsoft.com/office/drawing/2014/main" id="{A1CF74AF-66E8-4CA9-BFFA-6F6B43453959}"/>
            </a:ext>
          </a:extLst>
        </xdr:cNvPr>
        <xdr:cNvSpPr/>
      </xdr:nvSpPr>
      <xdr:spPr>
        <a:xfrm>
          <a:off x="441960" y="1059180"/>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002060"/>
              </a:solidFill>
            </a:rPr>
            <a:t>Total Policies</a:t>
          </a:r>
        </a:p>
      </xdr:txBody>
    </xdr:sp>
    <xdr:clientData/>
  </xdr:twoCellAnchor>
  <xdr:oneCellAnchor>
    <xdr:from>
      <xdr:col>1</xdr:col>
      <xdr:colOff>266940</xdr:colOff>
      <xdr:row>7</xdr:row>
      <xdr:rowOff>53994</xdr:rowOff>
    </xdr:from>
    <xdr:ext cx="886589" cy="405432"/>
    <xdr:sp macro="" textlink="Dashboard_Data!B1">
      <xdr:nvSpPr>
        <xdr:cNvPr id="7" name="TextBox 6">
          <a:extLst>
            <a:ext uri="{FF2B5EF4-FFF2-40B4-BE49-F238E27FC236}">
              <a16:creationId xmlns:a16="http://schemas.microsoft.com/office/drawing/2014/main" id="{C46013B1-C482-4BFE-B9B3-F9DB7A5A78CC}"/>
            </a:ext>
          </a:extLst>
        </xdr:cNvPr>
        <xdr:cNvSpPr txBox="1"/>
      </xdr:nvSpPr>
      <xdr:spPr>
        <a:xfrm>
          <a:off x="876540" y="1334154"/>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E978951-973B-4EFC-8D71-9F281002AD0A}" type="TxLink">
            <a:rPr lang="en-US" sz="2000" b="1" i="0" u="none" strike="noStrike">
              <a:solidFill>
                <a:schemeClr val="accent6">
                  <a:lumMod val="75000"/>
                </a:schemeClr>
              </a:solidFill>
              <a:latin typeface="Calibri"/>
              <a:cs typeface="Calibri"/>
            </a:rPr>
            <a:pPr algn="ctr"/>
            <a:t> 5,000 </a:t>
          </a:fld>
          <a:endParaRPr lang="en-IN" sz="2000" b="1">
            <a:solidFill>
              <a:schemeClr val="accent6">
                <a:lumMod val="75000"/>
              </a:schemeClr>
            </a:solidFill>
          </a:endParaRPr>
        </a:p>
      </xdr:txBody>
    </xdr:sp>
    <xdr:clientData/>
  </xdr:oneCellAnchor>
  <xdr:oneCellAnchor>
    <xdr:from>
      <xdr:col>1</xdr:col>
      <xdr:colOff>238761</xdr:colOff>
      <xdr:row>9</xdr:row>
      <xdr:rowOff>56759</xdr:rowOff>
    </xdr:from>
    <xdr:ext cx="1040285" cy="217560"/>
    <xdr:sp macro="" textlink="">
      <xdr:nvSpPr>
        <xdr:cNvPr id="8" name="TextBox 7">
          <a:extLst>
            <a:ext uri="{FF2B5EF4-FFF2-40B4-BE49-F238E27FC236}">
              <a16:creationId xmlns:a16="http://schemas.microsoft.com/office/drawing/2014/main" id="{0FB1CA31-1DD7-4971-90C4-82F85FEDBDBA}"/>
            </a:ext>
          </a:extLst>
        </xdr:cNvPr>
        <xdr:cNvSpPr txBox="1"/>
      </xdr:nvSpPr>
      <xdr:spPr>
        <a:xfrm>
          <a:off x="848361" y="1702679"/>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3</xdr:col>
      <xdr:colOff>607101</xdr:colOff>
      <xdr:row>5</xdr:row>
      <xdr:rowOff>161329</xdr:rowOff>
    </xdr:from>
    <xdr:to>
      <xdr:col>6</xdr:col>
      <xdr:colOff>551032</xdr:colOff>
      <xdr:row>11</xdr:row>
      <xdr:rowOff>25272</xdr:rowOff>
    </xdr:to>
    <xdr:sp macro="" textlink="">
      <xdr:nvSpPr>
        <xdr:cNvPr id="9" name="Rectangle: Rounded Corners 8">
          <a:extLst>
            <a:ext uri="{FF2B5EF4-FFF2-40B4-BE49-F238E27FC236}">
              <a16:creationId xmlns:a16="http://schemas.microsoft.com/office/drawing/2014/main" id="{9B43EDC1-E0F8-4CF6-A271-A1171CAEA4CA}"/>
            </a:ext>
          </a:extLst>
        </xdr:cNvPr>
        <xdr:cNvSpPr/>
      </xdr:nvSpPr>
      <xdr:spPr>
        <a:xfrm>
          <a:off x="2433113" y="1067366"/>
          <a:ext cx="1769943" cy="951186"/>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002060"/>
              </a:solidFill>
            </a:rPr>
            <a:t>POLICY HOLDERS</a:t>
          </a:r>
        </a:p>
      </xdr:txBody>
    </xdr:sp>
    <xdr:clientData/>
  </xdr:twoCellAnchor>
  <xdr:oneCellAnchor>
    <xdr:from>
      <xdr:col>4</xdr:col>
      <xdr:colOff>432083</xdr:colOff>
      <xdr:row>7</xdr:row>
      <xdr:rowOff>48776</xdr:rowOff>
    </xdr:from>
    <xdr:ext cx="886589" cy="405432"/>
    <xdr:sp macro="" textlink="Dashboard_Data!B13">
      <xdr:nvSpPr>
        <xdr:cNvPr id="10" name="TextBox 9">
          <a:extLst>
            <a:ext uri="{FF2B5EF4-FFF2-40B4-BE49-F238E27FC236}">
              <a16:creationId xmlns:a16="http://schemas.microsoft.com/office/drawing/2014/main" id="{F0A4BDD6-78D6-4EBA-8F14-8FB36EDEAEDE}"/>
            </a:ext>
          </a:extLst>
        </xdr:cNvPr>
        <xdr:cNvSpPr txBox="1"/>
      </xdr:nvSpPr>
      <xdr:spPr>
        <a:xfrm>
          <a:off x="2866766" y="1317227"/>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55A0A93-DFB1-4CCF-83BC-743BCBB18835}" type="TxLink">
            <a:rPr lang="en-US" sz="2000" b="1" i="0" u="none" strike="noStrike">
              <a:solidFill>
                <a:schemeClr val="accent6">
                  <a:lumMod val="75000"/>
                </a:schemeClr>
              </a:solidFill>
              <a:latin typeface="Calibri"/>
              <a:cs typeface="Calibri"/>
            </a:rPr>
            <a:pPr algn="ctr"/>
            <a:t> 3,148 </a:t>
          </a:fld>
          <a:endParaRPr lang="en-IN" sz="6600" b="1">
            <a:solidFill>
              <a:schemeClr val="accent6">
                <a:lumMod val="75000"/>
              </a:schemeClr>
            </a:solidFill>
          </a:endParaRPr>
        </a:p>
      </xdr:txBody>
    </xdr:sp>
    <xdr:clientData/>
  </xdr:oneCellAnchor>
  <xdr:oneCellAnchor>
    <xdr:from>
      <xdr:col>4</xdr:col>
      <xdr:colOff>319898</xdr:colOff>
      <xdr:row>9</xdr:row>
      <xdr:rowOff>29765</xdr:rowOff>
    </xdr:from>
    <xdr:ext cx="1185966" cy="342786"/>
    <xdr:sp macro="" textlink="">
      <xdr:nvSpPr>
        <xdr:cNvPr id="11" name="TextBox 10">
          <a:extLst>
            <a:ext uri="{FF2B5EF4-FFF2-40B4-BE49-F238E27FC236}">
              <a16:creationId xmlns:a16="http://schemas.microsoft.com/office/drawing/2014/main" id="{F9BBD9C1-545C-4464-819F-E2ECFD7D03EE}"/>
            </a:ext>
          </a:extLst>
        </xdr:cNvPr>
        <xdr:cNvSpPr txBox="1"/>
      </xdr:nvSpPr>
      <xdr:spPr>
        <a:xfrm>
          <a:off x="2754581" y="1660631"/>
          <a:ext cx="118596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800" b="1">
              <a:solidFill>
                <a:sysClr val="windowText" lastClr="000000"/>
              </a:solidFill>
            </a:rPr>
            <a:t>Unique Customers</a:t>
          </a:r>
          <a:r>
            <a:rPr lang="en-IN" sz="800" b="1" baseline="0">
              <a:solidFill>
                <a:sysClr val="windowText" lastClr="000000"/>
              </a:solidFill>
            </a:rPr>
            <a:t> with</a:t>
          </a:r>
        </a:p>
        <a:p>
          <a:pPr algn="ctr"/>
          <a:r>
            <a:rPr lang="en-IN" sz="800" b="1" baseline="0">
              <a:solidFill>
                <a:sysClr val="windowText" lastClr="000000"/>
              </a:solidFill>
            </a:rPr>
            <a:t>atleast one policy</a:t>
          </a:r>
          <a:endParaRPr lang="en-IN" sz="800" b="1">
            <a:solidFill>
              <a:sysClr val="windowText" lastClr="000000"/>
            </a:solidFill>
          </a:endParaRPr>
        </a:p>
      </xdr:txBody>
    </xdr:sp>
    <xdr:clientData/>
  </xdr:oneCellAnchor>
  <xdr:twoCellAnchor>
    <xdr:from>
      <xdr:col>7</xdr:col>
      <xdr:colOff>182054</xdr:colOff>
      <xdr:row>5</xdr:row>
      <xdr:rowOff>174897</xdr:rowOff>
    </xdr:from>
    <xdr:to>
      <xdr:col>10</xdr:col>
      <xdr:colOff>125985</xdr:colOff>
      <xdr:row>11</xdr:row>
      <xdr:rowOff>38840</xdr:rowOff>
    </xdr:to>
    <xdr:sp macro="" textlink="">
      <xdr:nvSpPr>
        <xdr:cNvPr id="12" name="Rectangle: Rounded Corners 11">
          <a:extLst>
            <a:ext uri="{FF2B5EF4-FFF2-40B4-BE49-F238E27FC236}">
              <a16:creationId xmlns:a16="http://schemas.microsoft.com/office/drawing/2014/main" id="{DA7FC1D9-D21E-4561-86BD-2C7C57545717}"/>
            </a:ext>
          </a:extLst>
        </xdr:cNvPr>
        <xdr:cNvSpPr/>
      </xdr:nvSpPr>
      <xdr:spPr>
        <a:xfrm>
          <a:off x="4442749" y="1080934"/>
          <a:ext cx="1769943" cy="951186"/>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900" b="1" cap="all" baseline="0">
              <a:solidFill>
                <a:srgbClr val="002060"/>
              </a:solidFill>
            </a:rPr>
            <a:t>Customer Conversion rate</a:t>
          </a:r>
        </a:p>
      </xdr:txBody>
    </xdr:sp>
    <xdr:clientData/>
  </xdr:twoCellAnchor>
  <xdr:oneCellAnchor>
    <xdr:from>
      <xdr:col>7</xdr:col>
      <xdr:colOff>579929</xdr:colOff>
      <xdr:row>7</xdr:row>
      <xdr:rowOff>62346</xdr:rowOff>
    </xdr:from>
    <xdr:ext cx="960006" cy="405432"/>
    <xdr:sp macro="" textlink="Dashboard_Data!B21">
      <xdr:nvSpPr>
        <xdr:cNvPr id="13" name="TextBox 12">
          <a:extLst>
            <a:ext uri="{FF2B5EF4-FFF2-40B4-BE49-F238E27FC236}">
              <a16:creationId xmlns:a16="http://schemas.microsoft.com/office/drawing/2014/main" id="{5B89F39E-1201-4E9D-9847-4DE5B70E8016}"/>
            </a:ext>
          </a:extLst>
        </xdr:cNvPr>
        <xdr:cNvSpPr txBox="1"/>
      </xdr:nvSpPr>
      <xdr:spPr>
        <a:xfrm>
          <a:off x="4840624" y="1330797"/>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12F44C3-E6CF-4B1A-B1B9-72CC53B3CE0F}" type="TxLink">
            <a:rPr lang="en-US" sz="2000" b="1" i="0" u="none" strike="noStrike">
              <a:solidFill>
                <a:schemeClr val="accent6">
                  <a:lumMod val="75000"/>
                </a:schemeClr>
              </a:solidFill>
              <a:latin typeface="Calibri"/>
              <a:cs typeface="Calibri"/>
            </a:rPr>
            <a:pPr algn="ctr"/>
            <a:t>62.96%</a:t>
          </a:fld>
          <a:endParaRPr lang="en-IN" sz="11500" b="1">
            <a:solidFill>
              <a:schemeClr val="accent6">
                <a:lumMod val="75000"/>
              </a:schemeClr>
            </a:solidFill>
          </a:endParaRPr>
        </a:p>
      </xdr:txBody>
    </xdr:sp>
    <xdr:clientData/>
  </xdr:oneCellAnchor>
  <xdr:oneCellAnchor>
    <xdr:from>
      <xdr:col>7</xdr:col>
      <xdr:colOff>351661</xdr:colOff>
      <xdr:row>9</xdr:row>
      <xdr:rowOff>105946</xdr:rowOff>
    </xdr:from>
    <xdr:ext cx="1491563" cy="217560"/>
    <xdr:sp macro="" textlink="">
      <xdr:nvSpPr>
        <xdr:cNvPr id="14" name="TextBox 13">
          <a:extLst>
            <a:ext uri="{FF2B5EF4-FFF2-40B4-BE49-F238E27FC236}">
              <a16:creationId xmlns:a16="http://schemas.microsoft.com/office/drawing/2014/main" id="{36A0E77F-CB97-4138-958B-2AEFC431E7B2}"/>
            </a:ext>
          </a:extLst>
        </xdr:cNvPr>
        <xdr:cNvSpPr txBox="1"/>
      </xdr:nvSpPr>
      <xdr:spPr>
        <a:xfrm>
          <a:off x="4612356" y="1736812"/>
          <a:ext cx="149156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800" b="1">
              <a:solidFill>
                <a:sysClr val="windowText" lastClr="000000"/>
              </a:solidFill>
            </a:rPr>
            <a:t>Policy Holder / Total Customer</a:t>
          </a:r>
        </a:p>
      </xdr:txBody>
    </xdr:sp>
    <xdr:clientData/>
  </xdr:oneCellAnchor>
  <xdr:twoCellAnchor>
    <xdr:from>
      <xdr:col>10</xdr:col>
      <xdr:colOff>350995</xdr:colOff>
      <xdr:row>5</xdr:row>
      <xdr:rowOff>174525</xdr:rowOff>
    </xdr:from>
    <xdr:to>
      <xdr:col>13</xdr:col>
      <xdr:colOff>294926</xdr:colOff>
      <xdr:row>11</xdr:row>
      <xdr:rowOff>40141</xdr:rowOff>
    </xdr:to>
    <xdr:sp macro="" textlink="">
      <xdr:nvSpPr>
        <xdr:cNvPr id="15" name="Rectangle: Rounded Corners 14">
          <a:extLst>
            <a:ext uri="{FF2B5EF4-FFF2-40B4-BE49-F238E27FC236}">
              <a16:creationId xmlns:a16="http://schemas.microsoft.com/office/drawing/2014/main" id="{8AC70A09-0B09-4E50-BEB6-9A959BB45865}"/>
            </a:ext>
          </a:extLst>
        </xdr:cNvPr>
        <xdr:cNvSpPr/>
      </xdr:nvSpPr>
      <xdr:spPr>
        <a:xfrm>
          <a:off x="6437702" y="1080562"/>
          <a:ext cx="1769944" cy="952859"/>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002060"/>
              </a:solidFill>
            </a:rPr>
            <a:t>Avg Premium per policy</a:t>
          </a:r>
        </a:p>
      </xdr:txBody>
    </xdr:sp>
    <xdr:clientData/>
  </xdr:twoCellAnchor>
  <xdr:oneCellAnchor>
    <xdr:from>
      <xdr:col>11</xdr:col>
      <xdr:colOff>139974</xdr:colOff>
      <xdr:row>7</xdr:row>
      <xdr:rowOff>63647</xdr:rowOff>
    </xdr:from>
    <xdr:ext cx="958596" cy="405432"/>
    <xdr:sp macro="" textlink="Dashboard_Data!B25">
      <xdr:nvSpPr>
        <xdr:cNvPr id="16" name="TextBox 15">
          <a:extLst>
            <a:ext uri="{FF2B5EF4-FFF2-40B4-BE49-F238E27FC236}">
              <a16:creationId xmlns:a16="http://schemas.microsoft.com/office/drawing/2014/main" id="{09F9F1C9-539F-4961-8AE6-3260D37EB2B1}"/>
            </a:ext>
          </a:extLst>
        </xdr:cNvPr>
        <xdr:cNvSpPr txBox="1"/>
      </xdr:nvSpPr>
      <xdr:spPr>
        <a:xfrm>
          <a:off x="6835352" y="1332098"/>
          <a:ext cx="95859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A113B34-1D39-498F-97B1-1AEA50B41551}" type="TxLink">
            <a:rPr lang="en-US" sz="2000" b="1" i="0" u="none" strike="noStrike">
              <a:solidFill>
                <a:schemeClr val="accent6">
                  <a:lumMod val="75000"/>
                </a:schemeClr>
              </a:solidFill>
              <a:latin typeface="Calibri"/>
              <a:cs typeface="Calibri"/>
            </a:rPr>
            <a:pPr algn="ctr"/>
            <a:t>₹ 1,052</a:t>
          </a:fld>
          <a:endParaRPr lang="en-IN" sz="11500" b="1">
            <a:solidFill>
              <a:schemeClr val="accent6">
                <a:lumMod val="75000"/>
              </a:schemeClr>
            </a:solidFill>
          </a:endParaRPr>
        </a:p>
      </xdr:txBody>
    </xdr:sp>
    <xdr:clientData/>
  </xdr:oneCellAnchor>
  <xdr:oneCellAnchor>
    <xdr:from>
      <xdr:col>10</xdr:col>
      <xdr:colOff>606745</xdr:colOff>
      <xdr:row>9</xdr:row>
      <xdr:rowOff>107247</xdr:rowOff>
    </xdr:from>
    <xdr:ext cx="1317412" cy="217560"/>
    <xdr:sp macro="" textlink="">
      <xdr:nvSpPr>
        <xdr:cNvPr id="17" name="TextBox 16">
          <a:extLst>
            <a:ext uri="{FF2B5EF4-FFF2-40B4-BE49-F238E27FC236}">
              <a16:creationId xmlns:a16="http://schemas.microsoft.com/office/drawing/2014/main" id="{9FDF3934-EEF0-4D5E-99C3-85EDC7D3561B}"/>
            </a:ext>
          </a:extLst>
        </xdr:cNvPr>
        <xdr:cNvSpPr txBox="1"/>
      </xdr:nvSpPr>
      <xdr:spPr>
        <a:xfrm>
          <a:off x="6693452" y="1738113"/>
          <a:ext cx="131741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800" b="1">
              <a:solidFill>
                <a:sysClr val="windowText" lastClr="000000"/>
              </a:solidFill>
            </a:rPr>
            <a:t>Average Premium Amount</a:t>
          </a:r>
        </a:p>
      </xdr:txBody>
    </xdr:sp>
    <xdr:clientData/>
  </xdr:oneCellAnchor>
  <xdr:twoCellAnchor>
    <xdr:from>
      <xdr:col>13</xdr:col>
      <xdr:colOff>466298</xdr:colOff>
      <xdr:row>5</xdr:row>
      <xdr:rowOff>11373</xdr:rowOff>
    </xdr:from>
    <xdr:to>
      <xdr:col>17</xdr:col>
      <xdr:colOff>60502</xdr:colOff>
      <xdr:row>39</xdr:row>
      <xdr:rowOff>97711</xdr:rowOff>
    </xdr:to>
    <xdr:sp macro="" textlink="">
      <xdr:nvSpPr>
        <xdr:cNvPr id="18" name="Rectangle: Rounded Corners 17">
          <a:extLst>
            <a:ext uri="{FF2B5EF4-FFF2-40B4-BE49-F238E27FC236}">
              <a16:creationId xmlns:a16="http://schemas.microsoft.com/office/drawing/2014/main" id="{C9E8935C-2A13-49F3-9361-BBFD96E2F429}"/>
            </a:ext>
          </a:extLst>
        </xdr:cNvPr>
        <xdr:cNvSpPr/>
      </xdr:nvSpPr>
      <xdr:spPr>
        <a:xfrm>
          <a:off x="8450238" y="921224"/>
          <a:ext cx="2050801" cy="6273323"/>
        </a:xfrm>
        <a:prstGeom prst="roundRect">
          <a:avLst>
            <a:gd name="adj" fmla="val 6771"/>
          </a:avLst>
        </a:prstGeom>
        <a:solidFill>
          <a:schemeClr val="bg1"/>
        </a:solidFill>
        <a:ln w="9525" cap="flat" cmpd="sng" algn="ctr">
          <a:solidFill>
            <a:schemeClr val="accent6">
              <a:lumMod val="50000"/>
            </a:schemeClr>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13</xdr:col>
      <xdr:colOff>470601</xdr:colOff>
      <xdr:row>5</xdr:row>
      <xdr:rowOff>16144</xdr:rowOff>
    </xdr:from>
    <xdr:to>
      <xdr:col>17</xdr:col>
      <xdr:colOff>51483</xdr:colOff>
      <xdr:row>6</xdr:row>
      <xdr:rowOff>94206</xdr:rowOff>
    </xdr:to>
    <xdr:sp macro="" textlink="">
      <xdr:nvSpPr>
        <xdr:cNvPr id="19" name="Rectangle: Top Corners Rounded 18">
          <a:extLst>
            <a:ext uri="{FF2B5EF4-FFF2-40B4-BE49-F238E27FC236}">
              <a16:creationId xmlns:a16="http://schemas.microsoft.com/office/drawing/2014/main" id="{698306D6-3F53-4467-861A-A69B2078D2B8}"/>
            </a:ext>
          </a:extLst>
        </xdr:cNvPr>
        <xdr:cNvSpPr/>
      </xdr:nvSpPr>
      <xdr:spPr>
        <a:xfrm>
          <a:off x="8454541" y="925995"/>
          <a:ext cx="2037479" cy="260032"/>
        </a:xfrm>
        <a:prstGeom prst="round2SameRect">
          <a:avLst>
            <a:gd name="adj1" fmla="val 50000"/>
            <a:gd name="adj2" fmla="val 0"/>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FILTERS</a:t>
          </a:r>
        </a:p>
      </xdr:txBody>
    </xdr:sp>
    <xdr:clientData/>
  </xdr:twoCellAnchor>
  <xdr:twoCellAnchor>
    <xdr:from>
      <xdr:col>13</xdr:col>
      <xdr:colOff>514962</xdr:colOff>
      <xdr:row>6</xdr:row>
      <xdr:rowOff>144019</xdr:rowOff>
    </xdr:from>
    <xdr:to>
      <xdr:col>16</xdr:col>
      <xdr:colOff>599675</xdr:colOff>
      <xdr:row>12</xdr:row>
      <xdr:rowOff>29066</xdr:rowOff>
    </xdr:to>
    <mc:AlternateContent xmlns:mc="http://schemas.openxmlformats.org/markup-compatibility/2006" xmlns:a14="http://schemas.microsoft.com/office/drawing/2010/main">
      <mc:Choice Requires="a14">
        <xdr:graphicFrame macro="">
          <xdr:nvGraphicFramePr>
            <xdr:cNvPr id="20" name="Policy Type 2">
              <a:extLst>
                <a:ext uri="{FF2B5EF4-FFF2-40B4-BE49-F238E27FC236}">
                  <a16:creationId xmlns:a16="http://schemas.microsoft.com/office/drawing/2014/main" id="{F5D699E8-0531-4250-B8CD-9C16F0A2EF60}"/>
                </a:ext>
              </a:extLst>
            </xdr:cNvPr>
            <xdr:cNvGraphicFramePr/>
          </xdr:nvGraphicFramePr>
          <xdr:xfrm>
            <a:off x="0" y="0"/>
            <a:ext cx="0" cy="0"/>
          </xdr:xfrm>
          <a:graphic>
            <a:graphicData uri="http://schemas.microsoft.com/office/drawing/2010/slicer">
              <sle:slicer xmlns:sle="http://schemas.microsoft.com/office/drawing/2010/slicer" name="Policy Type 2"/>
            </a:graphicData>
          </a:graphic>
        </xdr:graphicFrame>
      </mc:Choice>
      <mc:Fallback xmlns="">
        <xdr:sp macro="" textlink="">
          <xdr:nvSpPr>
            <xdr:cNvPr id="0" name=""/>
            <xdr:cNvSpPr>
              <a:spLocks noTextEdit="1"/>
            </xdr:cNvSpPr>
          </xdr:nvSpPr>
          <xdr:spPr>
            <a:xfrm>
              <a:off x="8480611" y="1228101"/>
              <a:ext cx="1922940" cy="969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536525</xdr:colOff>
      <xdr:row>12</xdr:row>
      <xdr:rowOff>104972</xdr:rowOff>
    </xdr:from>
    <xdr:to>
      <xdr:col>16</xdr:col>
      <xdr:colOff>591958</xdr:colOff>
      <xdr:row>19</xdr:row>
      <xdr:rowOff>53663</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E9B6496F-F4AF-4E16-BA66-135544B1281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8502174" y="2273137"/>
              <a:ext cx="1893660" cy="1213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543862</xdr:colOff>
      <xdr:row>19</xdr:row>
      <xdr:rowOff>109657</xdr:rowOff>
    </xdr:from>
    <xdr:to>
      <xdr:col>16</xdr:col>
      <xdr:colOff>612600</xdr:colOff>
      <xdr:row>25</xdr:row>
      <xdr:rowOff>15609</xdr:rowOff>
    </xdr:to>
    <mc:AlternateContent xmlns:mc="http://schemas.openxmlformats.org/markup-compatibility/2006" xmlns:a14="http://schemas.microsoft.com/office/drawing/2010/main">
      <mc:Choice Requires="a14">
        <xdr:graphicFrame macro="">
          <xdr:nvGraphicFramePr>
            <xdr:cNvPr id="22" name="Risk Category 1">
              <a:extLst>
                <a:ext uri="{FF2B5EF4-FFF2-40B4-BE49-F238E27FC236}">
                  <a16:creationId xmlns:a16="http://schemas.microsoft.com/office/drawing/2014/main" id="{45E72A5C-BD2D-4443-A0CB-92890FA98703}"/>
                </a:ext>
              </a:extLst>
            </xdr:cNvPr>
            <xdr:cNvGraphicFramePr/>
          </xdr:nvGraphicFramePr>
          <xdr:xfrm>
            <a:off x="0" y="0"/>
            <a:ext cx="0" cy="0"/>
          </xdr:xfrm>
          <a:graphic>
            <a:graphicData uri="http://schemas.microsoft.com/office/drawing/2010/slicer">
              <sle:slicer xmlns:sle="http://schemas.microsoft.com/office/drawing/2010/slicer" name="Risk Category 1"/>
            </a:graphicData>
          </a:graphic>
        </xdr:graphicFrame>
      </mc:Choice>
      <mc:Fallback xmlns="">
        <xdr:sp macro="" textlink="">
          <xdr:nvSpPr>
            <xdr:cNvPr id="0" name=""/>
            <xdr:cNvSpPr>
              <a:spLocks noTextEdit="1"/>
            </xdr:cNvSpPr>
          </xdr:nvSpPr>
          <xdr:spPr>
            <a:xfrm>
              <a:off x="8509511" y="3542585"/>
              <a:ext cx="1906965" cy="990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543713</xdr:colOff>
      <xdr:row>25</xdr:row>
      <xdr:rowOff>92857</xdr:rowOff>
    </xdr:from>
    <xdr:to>
      <xdr:col>16</xdr:col>
      <xdr:colOff>591363</xdr:colOff>
      <xdr:row>32</xdr:row>
      <xdr:rowOff>85807</xdr:rowOff>
    </xdr:to>
    <mc:AlternateContent xmlns:mc="http://schemas.openxmlformats.org/markup-compatibility/2006" xmlns:a14="http://schemas.microsoft.com/office/drawing/2010/main">
      <mc:Choice Requires="a14">
        <xdr:graphicFrame macro="">
          <xdr:nvGraphicFramePr>
            <xdr:cNvPr id="23" name="Renewal Status 1">
              <a:extLst>
                <a:ext uri="{FF2B5EF4-FFF2-40B4-BE49-F238E27FC236}">
                  <a16:creationId xmlns:a16="http://schemas.microsoft.com/office/drawing/2014/main" id="{8941DB15-D2D9-4D56-92BC-11095E7B1F0B}"/>
                </a:ext>
              </a:extLst>
            </xdr:cNvPr>
            <xdr:cNvGraphicFramePr/>
          </xdr:nvGraphicFramePr>
          <xdr:xfrm>
            <a:off x="0" y="0"/>
            <a:ext cx="0" cy="0"/>
          </xdr:xfrm>
          <a:graphic>
            <a:graphicData uri="http://schemas.microsoft.com/office/drawing/2010/slicer">
              <sle:slicer xmlns:sle="http://schemas.microsoft.com/office/drawing/2010/slicer" name="Renewal Status 1"/>
            </a:graphicData>
          </a:graphic>
        </xdr:graphicFrame>
      </mc:Choice>
      <mc:Fallback xmlns="">
        <xdr:sp macro="" textlink="">
          <xdr:nvSpPr>
            <xdr:cNvPr id="0" name=""/>
            <xdr:cNvSpPr>
              <a:spLocks noTextEdit="1"/>
            </xdr:cNvSpPr>
          </xdr:nvSpPr>
          <xdr:spPr>
            <a:xfrm>
              <a:off x="8509362" y="4609867"/>
              <a:ext cx="1885877" cy="1257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550902</xdr:colOff>
      <xdr:row>33</xdr:row>
      <xdr:rowOff>17030</xdr:rowOff>
    </xdr:from>
    <xdr:to>
      <xdr:col>16</xdr:col>
      <xdr:colOff>576987</xdr:colOff>
      <xdr:row>38</xdr:row>
      <xdr:rowOff>13500</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C5DB5EE8-8A50-4795-9487-3F7E2F05955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516551" y="5979484"/>
              <a:ext cx="1864312" cy="899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448849</xdr:colOff>
      <xdr:row>12</xdr:row>
      <xdr:rowOff>102124</xdr:rowOff>
    </xdr:from>
    <xdr:to>
      <xdr:col>5</xdr:col>
      <xdr:colOff>39279</xdr:colOff>
      <xdr:row>22</xdr:row>
      <xdr:rowOff>39863</xdr:rowOff>
    </xdr:to>
    <xdr:graphicFrame macro="">
      <xdr:nvGraphicFramePr>
        <xdr:cNvPr id="25" name="Chart 24">
          <a:extLst>
            <a:ext uri="{FF2B5EF4-FFF2-40B4-BE49-F238E27FC236}">
              <a16:creationId xmlns:a16="http://schemas.microsoft.com/office/drawing/2014/main" id="{5807E2FB-94DD-4761-80DA-9EA661E41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214649</xdr:colOff>
      <xdr:row>12</xdr:row>
      <xdr:rowOff>117835</xdr:rowOff>
    </xdr:from>
    <xdr:to>
      <xdr:col>9</xdr:col>
      <xdr:colOff>94269</xdr:colOff>
      <xdr:row>22</xdr:row>
      <xdr:rowOff>15711</xdr:rowOff>
    </xdr:to>
    <xdr:graphicFrame macro="">
      <xdr:nvGraphicFramePr>
        <xdr:cNvPr id="26" name="Chart 25">
          <a:extLst>
            <a:ext uri="{FF2B5EF4-FFF2-40B4-BE49-F238E27FC236}">
              <a16:creationId xmlns:a16="http://schemas.microsoft.com/office/drawing/2014/main" id="{A28663CC-8785-46A4-B80A-905AB890F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227609</xdr:colOff>
      <xdr:row>12</xdr:row>
      <xdr:rowOff>113805</xdr:rowOff>
    </xdr:from>
    <xdr:to>
      <xdr:col>13</xdr:col>
      <xdr:colOff>371104</xdr:colOff>
      <xdr:row>22</xdr:row>
      <xdr:rowOff>19792</xdr:rowOff>
    </xdr:to>
    <xdr:graphicFrame macro="">
      <xdr:nvGraphicFramePr>
        <xdr:cNvPr id="27" name="Chart 26">
          <a:extLst>
            <a:ext uri="{FF2B5EF4-FFF2-40B4-BE49-F238E27FC236}">
              <a16:creationId xmlns:a16="http://schemas.microsoft.com/office/drawing/2014/main" id="{26BE713A-8D03-4AEB-871D-8D89ABF1E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447124</xdr:colOff>
      <xdr:row>24</xdr:row>
      <xdr:rowOff>18891</xdr:rowOff>
    </xdr:from>
    <xdr:to>
      <xdr:col>5</xdr:col>
      <xdr:colOff>64395</xdr:colOff>
      <xdr:row>33</xdr:row>
      <xdr:rowOff>107058</xdr:rowOff>
    </xdr:to>
    <xdr:graphicFrame macro="">
      <xdr:nvGraphicFramePr>
        <xdr:cNvPr id="28" name="Chart 27">
          <a:extLst>
            <a:ext uri="{FF2B5EF4-FFF2-40B4-BE49-F238E27FC236}">
              <a16:creationId xmlns:a16="http://schemas.microsoft.com/office/drawing/2014/main" id="{83583D9C-025F-4D2B-AE75-1A23E44A8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295141</xdr:colOff>
      <xdr:row>24</xdr:row>
      <xdr:rowOff>22698</xdr:rowOff>
    </xdr:from>
    <xdr:to>
      <xdr:col>9</xdr:col>
      <xdr:colOff>48296</xdr:colOff>
      <xdr:row>33</xdr:row>
      <xdr:rowOff>81867</xdr:rowOff>
    </xdr:to>
    <xdr:graphicFrame macro="">
      <xdr:nvGraphicFramePr>
        <xdr:cNvPr id="29" name="Chart 28">
          <a:extLst>
            <a:ext uri="{FF2B5EF4-FFF2-40B4-BE49-F238E27FC236}">
              <a16:creationId xmlns:a16="http://schemas.microsoft.com/office/drawing/2014/main" id="{13AAD167-9537-4F92-9836-B71156B9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174433</xdr:colOff>
      <xdr:row>24</xdr:row>
      <xdr:rowOff>18361</xdr:rowOff>
    </xdr:from>
    <xdr:to>
      <xdr:col>13</xdr:col>
      <xdr:colOff>367229</xdr:colOff>
      <xdr:row>33</xdr:row>
      <xdr:rowOff>73446</xdr:rowOff>
    </xdr:to>
    <xdr:graphicFrame macro="">
      <xdr:nvGraphicFramePr>
        <xdr:cNvPr id="30" name="Chart 29">
          <a:extLst>
            <a:ext uri="{FF2B5EF4-FFF2-40B4-BE49-F238E27FC236}">
              <a16:creationId xmlns:a16="http://schemas.microsoft.com/office/drawing/2014/main" id="{BF00A120-32BD-4EF3-AF82-7209988EE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448768</xdr:colOff>
      <xdr:row>23</xdr:row>
      <xdr:rowOff>47191</xdr:rowOff>
    </xdr:from>
    <xdr:to>
      <xdr:col>5</xdr:col>
      <xdr:colOff>61478</xdr:colOff>
      <xdr:row>24</xdr:row>
      <xdr:rowOff>17899</xdr:rowOff>
    </xdr:to>
    <xdr:sp macro="" textlink="">
      <xdr:nvSpPr>
        <xdr:cNvPr id="31" name="Rectangle: Top Corners Rounded 30">
          <a:extLst>
            <a:ext uri="{FF2B5EF4-FFF2-40B4-BE49-F238E27FC236}">
              <a16:creationId xmlns:a16="http://schemas.microsoft.com/office/drawing/2014/main" id="{5DCF91EA-6E9C-4FA8-92B8-B72A54B30C86}"/>
            </a:ext>
          </a:extLst>
        </xdr:cNvPr>
        <xdr:cNvSpPr/>
      </xdr:nvSpPr>
      <xdr:spPr>
        <a:xfrm>
          <a:off x="448768" y="4243557"/>
          <a:ext cx="2671442" cy="153159"/>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Customer segment</a:t>
          </a:r>
        </a:p>
      </xdr:txBody>
    </xdr:sp>
    <xdr:clientData/>
  </xdr:twoCellAnchor>
  <xdr:twoCellAnchor>
    <xdr:from>
      <xdr:col>0</xdr:col>
      <xdr:colOff>451779</xdr:colOff>
      <xdr:row>11</xdr:row>
      <xdr:rowOff>135534</xdr:rowOff>
    </xdr:from>
    <xdr:to>
      <xdr:col>5</xdr:col>
      <xdr:colOff>39155</xdr:colOff>
      <xdr:row>12</xdr:row>
      <xdr:rowOff>106243</xdr:rowOff>
    </xdr:to>
    <xdr:sp macro="" textlink="">
      <xdr:nvSpPr>
        <xdr:cNvPr id="32" name="Rectangle: Top Corners Rounded 31">
          <a:extLst>
            <a:ext uri="{FF2B5EF4-FFF2-40B4-BE49-F238E27FC236}">
              <a16:creationId xmlns:a16="http://schemas.microsoft.com/office/drawing/2014/main" id="{BB014C57-E6EE-4F2C-AA11-377038788240}"/>
            </a:ext>
          </a:extLst>
        </xdr:cNvPr>
        <xdr:cNvSpPr/>
      </xdr:nvSpPr>
      <xdr:spPr>
        <a:xfrm>
          <a:off x="451779" y="2156491"/>
          <a:ext cx="2629352" cy="154432"/>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Policy distribution by age group</a:t>
          </a:r>
        </a:p>
      </xdr:txBody>
    </xdr:sp>
    <xdr:clientData/>
  </xdr:twoCellAnchor>
  <xdr:twoCellAnchor>
    <xdr:from>
      <xdr:col>5</xdr:col>
      <xdr:colOff>213517</xdr:colOff>
      <xdr:row>11</xdr:row>
      <xdr:rowOff>147581</xdr:rowOff>
    </xdr:from>
    <xdr:to>
      <xdr:col>9</xdr:col>
      <xdr:colOff>93368</xdr:colOff>
      <xdr:row>12</xdr:row>
      <xdr:rowOff>118290</xdr:rowOff>
    </xdr:to>
    <xdr:sp macro="" textlink="">
      <xdr:nvSpPr>
        <xdr:cNvPr id="33" name="Rectangle: Top Corners Rounded 32">
          <a:extLst>
            <a:ext uri="{FF2B5EF4-FFF2-40B4-BE49-F238E27FC236}">
              <a16:creationId xmlns:a16="http://schemas.microsoft.com/office/drawing/2014/main" id="{0840C93F-71B7-40BF-AF70-90E3852F7ACD}"/>
            </a:ext>
          </a:extLst>
        </xdr:cNvPr>
        <xdr:cNvSpPr/>
      </xdr:nvSpPr>
      <xdr:spPr>
        <a:xfrm>
          <a:off x="3272249" y="2154539"/>
          <a:ext cx="2326837" cy="153159"/>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gender distribution</a:t>
          </a:r>
        </a:p>
      </xdr:txBody>
    </xdr:sp>
    <xdr:clientData/>
  </xdr:twoCellAnchor>
  <xdr:twoCellAnchor>
    <xdr:from>
      <xdr:col>9</xdr:col>
      <xdr:colOff>231914</xdr:colOff>
      <xdr:row>11</xdr:row>
      <xdr:rowOff>153604</xdr:rowOff>
    </xdr:from>
    <xdr:to>
      <xdr:col>13</xdr:col>
      <xdr:colOff>361423</xdr:colOff>
      <xdr:row>12</xdr:row>
      <xdr:rowOff>124313</xdr:rowOff>
    </xdr:to>
    <xdr:sp macro="" textlink="">
      <xdr:nvSpPr>
        <xdr:cNvPr id="34" name="Rectangle: Top Corners Rounded 33">
          <a:extLst>
            <a:ext uri="{FF2B5EF4-FFF2-40B4-BE49-F238E27FC236}">
              <a16:creationId xmlns:a16="http://schemas.microsoft.com/office/drawing/2014/main" id="{90BD109B-07DA-4622-B002-0F577D4B7C6C}"/>
            </a:ext>
          </a:extLst>
        </xdr:cNvPr>
        <xdr:cNvSpPr/>
      </xdr:nvSpPr>
      <xdr:spPr>
        <a:xfrm>
          <a:off x="5707471" y="2174561"/>
          <a:ext cx="2563090" cy="154432"/>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Marital status</a:t>
          </a:r>
        </a:p>
      </xdr:txBody>
    </xdr:sp>
    <xdr:clientData/>
  </xdr:twoCellAnchor>
  <xdr:twoCellAnchor>
    <xdr:from>
      <xdr:col>5</xdr:col>
      <xdr:colOff>299303</xdr:colOff>
      <xdr:row>23</xdr:row>
      <xdr:rowOff>52122</xdr:rowOff>
    </xdr:from>
    <xdr:to>
      <xdr:col>9</xdr:col>
      <xdr:colOff>43396</xdr:colOff>
      <xdr:row>24</xdr:row>
      <xdr:rowOff>22831</xdr:rowOff>
    </xdr:to>
    <xdr:sp macro="" textlink="">
      <xdr:nvSpPr>
        <xdr:cNvPr id="35" name="Rectangle: Top Corners Rounded 34">
          <a:extLst>
            <a:ext uri="{FF2B5EF4-FFF2-40B4-BE49-F238E27FC236}">
              <a16:creationId xmlns:a16="http://schemas.microsoft.com/office/drawing/2014/main" id="{38A78042-0B90-4EC4-A9BD-B8B375BB2477}"/>
            </a:ext>
          </a:extLst>
        </xdr:cNvPr>
        <xdr:cNvSpPr/>
      </xdr:nvSpPr>
      <xdr:spPr>
        <a:xfrm>
          <a:off x="3358035" y="4248488"/>
          <a:ext cx="2191079" cy="153160"/>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policy type distribution</a:t>
          </a:r>
        </a:p>
      </xdr:txBody>
    </xdr:sp>
    <xdr:clientData/>
  </xdr:twoCellAnchor>
  <xdr:twoCellAnchor>
    <xdr:from>
      <xdr:col>9</xdr:col>
      <xdr:colOff>180473</xdr:colOff>
      <xdr:row>23</xdr:row>
      <xdr:rowOff>42333</xdr:rowOff>
    </xdr:from>
    <xdr:to>
      <xdr:col>13</xdr:col>
      <xdr:colOff>367631</xdr:colOff>
      <xdr:row>24</xdr:row>
      <xdr:rowOff>13042</xdr:rowOff>
    </xdr:to>
    <xdr:sp macro="" textlink="">
      <xdr:nvSpPr>
        <xdr:cNvPr id="36" name="Rectangle: Top Corners Rounded 35">
          <a:extLst>
            <a:ext uri="{FF2B5EF4-FFF2-40B4-BE49-F238E27FC236}">
              <a16:creationId xmlns:a16="http://schemas.microsoft.com/office/drawing/2014/main" id="{4EA8F4B5-413D-46B4-9CF1-EAF5C0477907}"/>
            </a:ext>
          </a:extLst>
        </xdr:cNvPr>
        <xdr:cNvSpPr/>
      </xdr:nvSpPr>
      <xdr:spPr>
        <a:xfrm>
          <a:off x="5674894" y="4244473"/>
          <a:ext cx="2629123" cy="153411"/>
        </a:xfrm>
        <a:prstGeom prst="round2SameRect">
          <a:avLst>
            <a:gd name="adj1" fmla="val 50000"/>
            <a:gd name="adj2" fmla="val 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premium revenue by policy type</a:t>
          </a:r>
        </a:p>
      </xdr:txBody>
    </xdr:sp>
    <xdr:clientData/>
  </xdr:twoCellAnchor>
  <xdr:twoCellAnchor>
    <xdr:from>
      <xdr:col>0</xdr:col>
      <xdr:colOff>427789</xdr:colOff>
      <xdr:row>34</xdr:row>
      <xdr:rowOff>45720</xdr:rowOff>
    </xdr:from>
    <xdr:to>
      <xdr:col>13</xdr:col>
      <xdr:colOff>360947</xdr:colOff>
      <xdr:row>39</xdr:row>
      <xdr:rowOff>91440</xdr:rowOff>
    </xdr:to>
    <xdr:sp macro="" textlink="">
      <xdr:nvSpPr>
        <xdr:cNvPr id="37" name="Rectangle: Rounded Corners 36">
          <a:extLst>
            <a:ext uri="{FF2B5EF4-FFF2-40B4-BE49-F238E27FC236}">
              <a16:creationId xmlns:a16="http://schemas.microsoft.com/office/drawing/2014/main" id="{1B4AEB04-CF16-B95D-1AE9-40870D2CDDAC}"/>
            </a:ext>
          </a:extLst>
        </xdr:cNvPr>
        <xdr:cNvSpPr/>
      </xdr:nvSpPr>
      <xdr:spPr>
        <a:xfrm>
          <a:off x="427789" y="6409088"/>
          <a:ext cx="7927474" cy="981510"/>
        </a:xfrm>
        <a:prstGeom prst="roundRect">
          <a:avLst>
            <a:gd name="adj" fmla="val 793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oneCell">
    <xdr:from>
      <xdr:col>0</xdr:col>
      <xdr:colOff>466725</xdr:colOff>
      <xdr:row>35</xdr:row>
      <xdr:rowOff>57149</xdr:rowOff>
    </xdr:from>
    <xdr:to>
      <xdr:col>1</xdr:col>
      <xdr:colOff>414338</xdr:colOff>
      <xdr:row>38</xdr:row>
      <xdr:rowOff>117401</xdr:rowOff>
    </xdr:to>
    <xdr:pic>
      <xdr:nvPicPr>
        <xdr:cNvPr id="39" name="Graphic 38" descr="Lightbulb with solid fill">
          <a:extLst>
            <a:ext uri="{FF2B5EF4-FFF2-40B4-BE49-F238E27FC236}">
              <a16:creationId xmlns:a16="http://schemas.microsoft.com/office/drawing/2014/main" id="{EB7AEC66-E325-1E52-C73C-BCABB78301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6725" y="6391274"/>
          <a:ext cx="557213" cy="603177"/>
        </a:xfrm>
        <a:prstGeom prst="rect">
          <a:avLst/>
        </a:prstGeom>
      </xdr:spPr>
    </xdr:pic>
    <xdr:clientData/>
  </xdr:twoCellAnchor>
  <xdr:oneCellAnchor>
    <xdr:from>
      <xdr:col>1</xdr:col>
      <xdr:colOff>442911</xdr:colOff>
      <xdr:row>35</xdr:row>
      <xdr:rowOff>28575</xdr:rowOff>
    </xdr:from>
    <xdr:ext cx="2427159" cy="661988"/>
    <xdr:sp macro="" textlink="">
      <xdr:nvSpPr>
        <xdr:cNvPr id="40" name="TextBox 39">
          <a:extLst>
            <a:ext uri="{FF2B5EF4-FFF2-40B4-BE49-F238E27FC236}">
              <a16:creationId xmlns:a16="http://schemas.microsoft.com/office/drawing/2014/main" id="{3FB1FDA8-96B7-1EA2-DE0D-FBBDE603F782}"/>
            </a:ext>
          </a:extLst>
        </xdr:cNvPr>
        <xdr:cNvSpPr txBox="1"/>
      </xdr:nvSpPr>
      <xdr:spPr>
        <a:xfrm>
          <a:off x="1054058" y="6391468"/>
          <a:ext cx="2427159" cy="661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600" baseline="0">
              <a:latin typeface="Georgia" panose="02040502050405020303" pitchFamily="18" charset="0"/>
            </a:rPr>
            <a:t>    </a:t>
          </a:r>
          <a:r>
            <a:rPr lang="en-IN" sz="600">
              <a:latin typeface="Georgia" panose="02040502050405020303" pitchFamily="18" charset="0"/>
            </a:rPr>
            <a:t>Customers aged </a:t>
          </a:r>
          <a:r>
            <a:rPr lang="en-IN" sz="600" b="1">
              <a:solidFill>
                <a:schemeClr val="accent6">
                  <a:lumMod val="50000"/>
                </a:schemeClr>
              </a:solidFill>
              <a:latin typeface="Georgia" panose="02040502050405020303" pitchFamily="18" charset="0"/>
            </a:rPr>
            <a:t>56+ </a:t>
          </a:r>
          <a:r>
            <a:rPr lang="en-IN" sz="600">
              <a:latin typeface="Georgia" panose="02040502050405020303" pitchFamily="18" charset="0"/>
            </a:rPr>
            <a:t>represent the largest customer segment, accounting for approximately </a:t>
          </a:r>
          <a:r>
            <a:rPr lang="en-IN" sz="600" b="1">
              <a:solidFill>
                <a:schemeClr val="accent6">
                  <a:lumMod val="50000"/>
                </a:schemeClr>
              </a:solidFill>
              <a:latin typeface="Georgia" panose="02040502050405020303" pitchFamily="18" charset="0"/>
            </a:rPr>
            <a:t>44% </a:t>
          </a:r>
          <a:r>
            <a:rPr lang="en-IN" sz="600">
              <a:latin typeface="Georgia" panose="02040502050405020303" pitchFamily="18" charset="0"/>
            </a:rPr>
            <a:t>of all poli</a:t>
          </a:r>
        </a:p>
      </xdr:txBody>
    </xdr:sp>
    <xdr:clientData/>
  </xdr:oneCellAnchor>
  <xdr:twoCellAnchor>
    <xdr:from>
      <xdr:col>5</xdr:col>
      <xdr:colOff>461963</xdr:colOff>
      <xdr:row>34</xdr:row>
      <xdr:rowOff>114300</xdr:rowOff>
    </xdr:from>
    <xdr:to>
      <xdr:col>5</xdr:col>
      <xdr:colOff>461963</xdr:colOff>
      <xdr:row>39</xdr:row>
      <xdr:rowOff>4762</xdr:rowOff>
    </xdr:to>
    <xdr:cxnSp macro="">
      <xdr:nvCxnSpPr>
        <xdr:cNvPr id="44" name="Straight Connector 43">
          <a:extLst>
            <a:ext uri="{FF2B5EF4-FFF2-40B4-BE49-F238E27FC236}">
              <a16:creationId xmlns:a16="http://schemas.microsoft.com/office/drawing/2014/main" id="{52C4F72D-CB3C-4D34-99FF-4FA3E78FAD71}"/>
            </a:ext>
          </a:extLst>
        </xdr:cNvPr>
        <xdr:cNvCxnSpPr/>
      </xdr:nvCxnSpPr>
      <xdr:spPr>
        <a:xfrm>
          <a:off x="3509963" y="6267450"/>
          <a:ext cx="0" cy="795337"/>
        </a:xfrm>
        <a:prstGeom prst="line">
          <a:avLst/>
        </a:prstGeom>
        <a:ln w="6350">
          <a:solidFill>
            <a:schemeClr val="accent6">
              <a:lumMod val="50000"/>
            </a:schemeClr>
          </a:solidFill>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579190</xdr:colOff>
      <xdr:row>35</xdr:row>
      <xdr:rowOff>60296</xdr:rowOff>
    </xdr:from>
    <xdr:ext cx="2321825" cy="581026"/>
    <xdr:sp macro="" textlink="">
      <xdr:nvSpPr>
        <xdr:cNvPr id="45" name="TextBox 44">
          <a:extLst>
            <a:ext uri="{FF2B5EF4-FFF2-40B4-BE49-F238E27FC236}">
              <a16:creationId xmlns:a16="http://schemas.microsoft.com/office/drawing/2014/main" id="{5DB3E559-5E02-46D7-9F53-F11CD293553B}"/>
            </a:ext>
          </a:extLst>
        </xdr:cNvPr>
        <xdr:cNvSpPr txBox="1"/>
      </xdr:nvSpPr>
      <xdr:spPr>
        <a:xfrm>
          <a:off x="3634926" y="6423189"/>
          <a:ext cx="2321825"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600">
              <a:latin typeface="Georgia" panose="02040502050405020303" pitchFamily="18" charset="0"/>
            </a:rPr>
            <a:t>Health Insurance remains the most popular policy category by policy count and premium contribution.</a:t>
          </a:r>
          <a:endParaRPr lang="en-IN" sz="500">
            <a:latin typeface="Georgia" panose="02040502050405020303" pitchFamily="18" charset="0"/>
          </a:endParaRPr>
        </a:p>
      </xdr:txBody>
    </xdr:sp>
    <xdr:clientData/>
  </xdr:oneCellAnchor>
  <xdr:oneCellAnchor>
    <xdr:from>
      <xdr:col>9</xdr:col>
      <xdr:colOff>588942</xdr:colOff>
      <xdr:row>34</xdr:row>
      <xdr:rowOff>174771</xdr:rowOff>
    </xdr:from>
    <xdr:ext cx="2141880" cy="661988"/>
    <xdr:sp macro="" textlink="">
      <xdr:nvSpPr>
        <xdr:cNvPr id="46" name="TextBox 45">
          <a:extLst>
            <a:ext uri="{FF2B5EF4-FFF2-40B4-BE49-F238E27FC236}">
              <a16:creationId xmlns:a16="http://schemas.microsoft.com/office/drawing/2014/main" id="{42C7527E-2E11-4E31-8547-50CD9450D3C2}"/>
            </a:ext>
          </a:extLst>
        </xdr:cNvPr>
        <xdr:cNvSpPr txBox="1"/>
      </xdr:nvSpPr>
      <xdr:spPr>
        <a:xfrm>
          <a:off x="6089267" y="6355867"/>
          <a:ext cx="2141880" cy="661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600">
              <a:latin typeface="Georgia" panose="02040502050405020303" pitchFamily="18" charset="0"/>
            </a:rPr>
            <a:t>Customer conversion rate stands at </a:t>
          </a:r>
          <a:r>
            <a:rPr lang="en-IN" sz="600" b="1">
              <a:solidFill>
                <a:schemeClr val="accent6">
                  <a:lumMod val="50000"/>
                </a:schemeClr>
              </a:solidFill>
              <a:latin typeface="Georgia" panose="02040502050405020303" pitchFamily="18" charset="0"/>
            </a:rPr>
            <a:t>62.96%</a:t>
          </a:r>
          <a:r>
            <a:rPr lang="en-IN" sz="600">
              <a:latin typeface="Georgia" panose="02040502050405020303" pitchFamily="18" charset="0"/>
            </a:rPr>
            <a:t>, indicating nearly </a:t>
          </a:r>
          <a:r>
            <a:rPr lang="en-IN" sz="600" b="1">
              <a:solidFill>
                <a:schemeClr val="accent6">
                  <a:lumMod val="50000"/>
                </a:schemeClr>
              </a:solidFill>
              <a:latin typeface="Georgia" panose="02040502050405020303" pitchFamily="18" charset="0"/>
            </a:rPr>
            <a:t>37% </a:t>
          </a:r>
          <a:r>
            <a:rPr lang="en-IN" sz="600">
              <a:latin typeface="Georgia" panose="02040502050405020303" pitchFamily="18" charset="0"/>
            </a:rPr>
            <a:t>of customers have not yet purchased a policy.</a:t>
          </a:r>
          <a:endParaRPr lang="en-IN" sz="400">
            <a:latin typeface="Georgia" panose="02040502050405020303" pitchFamily="18" charset="0"/>
          </a:endParaRPr>
        </a:p>
      </xdr:txBody>
    </xdr:sp>
    <xdr:clientData/>
  </xdr:oneCellAnchor>
  <xdr:twoCellAnchor>
    <xdr:from>
      <xdr:col>9</xdr:col>
      <xdr:colOff>601713</xdr:colOff>
      <xdr:row>34</xdr:row>
      <xdr:rowOff>153875</xdr:rowOff>
    </xdr:from>
    <xdr:to>
      <xdr:col>9</xdr:col>
      <xdr:colOff>601713</xdr:colOff>
      <xdr:row>39</xdr:row>
      <xdr:rowOff>44337</xdr:rowOff>
    </xdr:to>
    <xdr:cxnSp macro="">
      <xdr:nvCxnSpPr>
        <xdr:cNvPr id="47" name="Straight Connector 46">
          <a:extLst>
            <a:ext uri="{FF2B5EF4-FFF2-40B4-BE49-F238E27FC236}">
              <a16:creationId xmlns:a16="http://schemas.microsoft.com/office/drawing/2014/main" id="{F4E0B235-470C-41CA-B8C9-E2452BB633F3}"/>
            </a:ext>
          </a:extLst>
        </xdr:cNvPr>
        <xdr:cNvCxnSpPr/>
      </xdr:nvCxnSpPr>
      <xdr:spPr>
        <a:xfrm>
          <a:off x="6102038" y="6334971"/>
          <a:ext cx="0" cy="799447"/>
        </a:xfrm>
        <a:prstGeom prst="line">
          <a:avLst/>
        </a:prstGeom>
        <a:ln w="6350">
          <a:solidFill>
            <a:schemeClr val="accent6">
              <a:lumMod val="50000"/>
            </a:schemeClr>
          </a:solidFill>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20</xdr:col>
      <xdr:colOff>131072</xdr:colOff>
      <xdr:row>4</xdr:row>
      <xdr:rowOff>179871</xdr:rowOff>
    </xdr:to>
    <xdr:sp macro="" textlink="">
      <xdr:nvSpPr>
        <xdr:cNvPr id="2" name="Rectangle: Rounded Corners 1">
          <a:extLst>
            <a:ext uri="{FF2B5EF4-FFF2-40B4-BE49-F238E27FC236}">
              <a16:creationId xmlns:a16="http://schemas.microsoft.com/office/drawing/2014/main" id="{E51F222E-744A-4CEE-B5B8-EEB242B84A17}"/>
            </a:ext>
          </a:extLst>
        </xdr:cNvPr>
        <xdr:cNvSpPr/>
      </xdr:nvSpPr>
      <xdr:spPr>
        <a:xfrm>
          <a:off x="2455333" y="359833"/>
          <a:ext cx="9952406" cy="539705"/>
        </a:xfrm>
        <a:prstGeom prst="roundRect">
          <a:avLst>
            <a:gd name="adj" fmla="val 16667"/>
          </a:avLst>
        </a:prstGeom>
        <a:solidFill>
          <a:schemeClr val="accent2">
            <a:lumMod val="50000"/>
          </a:schemeClr>
        </a:solidFill>
        <a:ln>
          <a:solidFill>
            <a:schemeClr val="accent6">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600" b="1">
              <a:solidFill>
                <a:schemeClr val="lt1"/>
              </a:solidFill>
              <a:effectLst/>
              <a:latin typeface="+mn-lt"/>
              <a:ea typeface="+mn-ea"/>
              <a:cs typeface="+mn-cs"/>
            </a:rPr>
            <a:t>	Claims &amp; Payment Analytics</a:t>
          </a:r>
        </a:p>
      </xdr:txBody>
    </xdr:sp>
    <xdr:clientData/>
  </xdr:twoCellAnchor>
  <xdr:oneCellAnchor>
    <xdr:from>
      <xdr:col>5</xdr:col>
      <xdr:colOff>309805</xdr:colOff>
      <xdr:row>3</xdr:row>
      <xdr:rowOff>91802</xdr:rowOff>
    </xdr:from>
    <xdr:ext cx="4043479" cy="256737"/>
    <xdr:sp macro="" textlink="">
      <xdr:nvSpPr>
        <xdr:cNvPr id="3" name="TextBox 2">
          <a:extLst>
            <a:ext uri="{FF2B5EF4-FFF2-40B4-BE49-F238E27FC236}">
              <a16:creationId xmlns:a16="http://schemas.microsoft.com/office/drawing/2014/main" id="{A20E417D-5DF8-4B80-9235-0B677F9B7D14}"/>
            </a:ext>
          </a:extLst>
        </xdr:cNvPr>
        <xdr:cNvSpPr txBox="1"/>
      </xdr:nvSpPr>
      <xdr:spPr>
        <a:xfrm>
          <a:off x="3357805" y="640442"/>
          <a:ext cx="404347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accent6">
                  <a:lumMod val="20000"/>
                  <a:lumOff val="80000"/>
                </a:schemeClr>
              </a:solidFill>
              <a:latin typeface="+mn-lt"/>
              <a:ea typeface="+mn-ea"/>
              <a:cs typeface="+mn-cs"/>
            </a:rPr>
            <a:t>Customer Segmentation | Policy Preferences | Revenue Contribution</a:t>
          </a:r>
        </a:p>
      </xdr:txBody>
    </xdr:sp>
    <xdr:clientData/>
  </xdr:oneCellAnchor>
  <xdr:oneCellAnchor>
    <xdr:from>
      <xdr:col>17</xdr:col>
      <xdr:colOff>436263</xdr:colOff>
      <xdr:row>3</xdr:row>
      <xdr:rowOff>22459</xdr:rowOff>
    </xdr:from>
    <xdr:ext cx="1511119" cy="256737"/>
    <xdr:sp macro="" textlink="Dashboard_Data!A15">
      <xdr:nvSpPr>
        <xdr:cNvPr id="4" name="TextBox 3">
          <a:extLst>
            <a:ext uri="{FF2B5EF4-FFF2-40B4-BE49-F238E27FC236}">
              <a16:creationId xmlns:a16="http://schemas.microsoft.com/office/drawing/2014/main" id="{0D104C9B-C07C-45A8-A804-2803EF07BB44}"/>
            </a:ext>
          </a:extLst>
        </xdr:cNvPr>
        <xdr:cNvSpPr txBox="1"/>
      </xdr:nvSpPr>
      <xdr:spPr>
        <a:xfrm>
          <a:off x="10799463" y="571099"/>
          <a:ext cx="151111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FC853E-4511-4114-BCDD-B2EF5BAA641A}" type="TxLink">
            <a:rPr lang="en-US" sz="1050" b="1" i="0" u="none" strike="noStrike">
              <a:solidFill>
                <a:schemeClr val="accent6">
                  <a:lumMod val="20000"/>
                  <a:lumOff val="80000"/>
                </a:schemeClr>
              </a:solidFill>
              <a:latin typeface="Calibri"/>
              <a:cs typeface="Calibri"/>
            </a:rPr>
            <a:pPr/>
            <a:t>Tuesday, 16 June, 2026</a:t>
          </a:fld>
          <a:endParaRPr lang="en-IN" sz="900" b="1">
            <a:solidFill>
              <a:schemeClr val="accent6">
                <a:lumMod val="20000"/>
                <a:lumOff val="80000"/>
              </a:schemeClr>
            </a:solidFill>
          </a:endParaRPr>
        </a:p>
      </xdr:txBody>
    </xdr:sp>
    <xdr:clientData/>
  </xdr:oneCellAnchor>
  <xdr:oneCellAnchor>
    <xdr:from>
      <xdr:col>17</xdr:col>
      <xdr:colOff>113866</xdr:colOff>
      <xdr:row>3</xdr:row>
      <xdr:rowOff>29719</xdr:rowOff>
    </xdr:from>
    <xdr:ext cx="495905" cy="256737"/>
    <xdr:sp macro="" textlink="">
      <xdr:nvSpPr>
        <xdr:cNvPr id="5" name="TextBox 4">
          <a:extLst>
            <a:ext uri="{FF2B5EF4-FFF2-40B4-BE49-F238E27FC236}">
              <a16:creationId xmlns:a16="http://schemas.microsoft.com/office/drawing/2014/main" id="{A2ADFC22-D303-42E6-AB12-8EF893FD7119}"/>
            </a:ext>
          </a:extLst>
        </xdr:cNvPr>
        <xdr:cNvSpPr txBox="1"/>
      </xdr:nvSpPr>
      <xdr:spPr>
        <a:xfrm>
          <a:off x="10477066" y="578359"/>
          <a:ext cx="49590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accent6">
                  <a:lumMod val="20000"/>
                  <a:lumOff val="80000"/>
                </a:schemeClr>
              </a:solidFill>
            </a:rPr>
            <a:t>As of </a:t>
          </a:r>
        </a:p>
      </xdr:txBody>
    </xdr:sp>
    <xdr:clientData/>
  </xdr:oneCellAnchor>
  <xdr:twoCellAnchor>
    <xdr:from>
      <xdr:col>4</xdr:col>
      <xdr:colOff>21167</xdr:colOff>
      <xdr:row>6</xdr:row>
      <xdr:rowOff>52917</xdr:rowOff>
    </xdr:from>
    <xdr:to>
      <xdr:col>6</xdr:col>
      <xdr:colOff>548978</xdr:colOff>
      <xdr:row>11</xdr:row>
      <xdr:rowOff>138711</xdr:rowOff>
    </xdr:to>
    <xdr:sp macro="" textlink="">
      <xdr:nvSpPr>
        <xdr:cNvPr id="6" name="Rectangle: Rounded Corners 5">
          <a:extLst>
            <a:ext uri="{FF2B5EF4-FFF2-40B4-BE49-F238E27FC236}">
              <a16:creationId xmlns:a16="http://schemas.microsoft.com/office/drawing/2014/main" id="{6FAAD3D3-B23A-4096-AA7E-06A6DA637834}"/>
            </a:ext>
          </a:extLst>
        </xdr:cNvPr>
        <xdr:cNvSpPr/>
      </xdr:nvSpPr>
      <xdr:spPr>
        <a:xfrm>
          <a:off x="2476500" y="1132417"/>
          <a:ext cx="1755478" cy="985377"/>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2">
                  <a:lumMod val="75000"/>
                </a:schemeClr>
              </a:solidFill>
            </a:rPr>
            <a:t>Total Policies</a:t>
          </a:r>
        </a:p>
      </xdr:txBody>
    </xdr:sp>
    <xdr:clientData/>
  </xdr:twoCellAnchor>
  <xdr:oneCellAnchor>
    <xdr:from>
      <xdr:col>4</xdr:col>
      <xdr:colOff>449996</xdr:colOff>
      <xdr:row>7</xdr:row>
      <xdr:rowOff>156026</xdr:rowOff>
    </xdr:from>
    <xdr:ext cx="886589" cy="405432"/>
    <xdr:sp macro="" textlink="Dashboard_Data!B1">
      <xdr:nvSpPr>
        <xdr:cNvPr id="7" name="TextBox 6">
          <a:extLst>
            <a:ext uri="{FF2B5EF4-FFF2-40B4-BE49-F238E27FC236}">
              <a16:creationId xmlns:a16="http://schemas.microsoft.com/office/drawing/2014/main" id="{3EA8B0EB-CEE5-4A21-97D7-577C0E77415B}"/>
            </a:ext>
          </a:extLst>
        </xdr:cNvPr>
        <xdr:cNvSpPr txBox="1"/>
      </xdr:nvSpPr>
      <xdr:spPr>
        <a:xfrm>
          <a:off x="2905329" y="1415443"/>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E978951-973B-4EFC-8D71-9F281002AD0A}" type="TxLink">
            <a:rPr lang="en-US" sz="2000" b="1" i="0" u="none" strike="noStrike">
              <a:solidFill>
                <a:schemeClr val="accent2">
                  <a:lumMod val="75000"/>
                </a:schemeClr>
              </a:solidFill>
              <a:latin typeface="Calibri"/>
              <a:cs typeface="Calibri"/>
            </a:rPr>
            <a:pPr algn="ctr"/>
            <a:t> 5,000 </a:t>
          </a:fld>
          <a:endParaRPr lang="en-IN" sz="2000" b="1">
            <a:solidFill>
              <a:schemeClr val="accent2">
                <a:lumMod val="75000"/>
              </a:schemeClr>
            </a:solidFill>
          </a:endParaRPr>
        </a:p>
      </xdr:txBody>
    </xdr:sp>
    <xdr:clientData/>
  </xdr:oneCellAnchor>
  <xdr:oneCellAnchor>
    <xdr:from>
      <xdr:col>4</xdr:col>
      <xdr:colOff>421817</xdr:colOff>
      <xdr:row>9</xdr:row>
      <xdr:rowOff>172769</xdr:rowOff>
    </xdr:from>
    <xdr:ext cx="1040285" cy="217560"/>
    <xdr:sp macro="" textlink="">
      <xdr:nvSpPr>
        <xdr:cNvPr id="8" name="TextBox 7">
          <a:extLst>
            <a:ext uri="{FF2B5EF4-FFF2-40B4-BE49-F238E27FC236}">
              <a16:creationId xmlns:a16="http://schemas.microsoft.com/office/drawing/2014/main" id="{322B1C10-8257-4D12-BA12-6F352497C6C8}"/>
            </a:ext>
          </a:extLst>
        </xdr:cNvPr>
        <xdr:cNvSpPr txBox="1"/>
      </xdr:nvSpPr>
      <xdr:spPr>
        <a:xfrm>
          <a:off x="2877150" y="1792019"/>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7</xdr:col>
      <xdr:colOff>285750</xdr:colOff>
      <xdr:row>6</xdr:row>
      <xdr:rowOff>63500</xdr:rowOff>
    </xdr:from>
    <xdr:to>
      <xdr:col>10</xdr:col>
      <xdr:colOff>216981</xdr:colOff>
      <xdr:row>11</xdr:row>
      <xdr:rowOff>125140</xdr:rowOff>
    </xdr:to>
    <xdr:sp macro="" textlink="">
      <xdr:nvSpPr>
        <xdr:cNvPr id="9" name="Rectangle: Rounded Corners 8">
          <a:extLst>
            <a:ext uri="{FF2B5EF4-FFF2-40B4-BE49-F238E27FC236}">
              <a16:creationId xmlns:a16="http://schemas.microsoft.com/office/drawing/2014/main" id="{C36A9E92-0CFC-4836-9A14-88ECB5DAF585}"/>
            </a:ext>
          </a:extLst>
        </xdr:cNvPr>
        <xdr:cNvSpPr/>
      </xdr:nvSpPr>
      <xdr:spPr>
        <a:xfrm>
          <a:off x="4582583" y="1143000"/>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D2425A"/>
              </a:solidFill>
            </a:rPr>
            <a:t>CLAIM AMOUNT</a:t>
          </a:r>
        </a:p>
      </xdr:txBody>
    </xdr:sp>
    <xdr:clientData/>
  </xdr:twoCellAnchor>
  <xdr:oneCellAnchor>
    <xdr:from>
      <xdr:col>7</xdr:col>
      <xdr:colOff>544874</xdr:colOff>
      <xdr:row>7</xdr:row>
      <xdr:rowOff>158559</xdr:rowOff>
    </xdr:from>
    <xdr:ext cx="1245854" cy="405432"/>
    <xdr:sp macro="" textlink="Dashboard_Data!C4">
      <xdr:nvSpPr>
        <xdr:cNvPr id="10" name="TextBox 9">
          <a:extLst>
            <a:ext uri="{FF2B5EF4-FFF2-40B4-BE49-F238E27FC236}">
              <a16:creationId xmlns:a16="http://schemas.microsoft.com/office/drawing/2014/main" id="{2AC80C11-B859-4869-BD78-A4D3191F766B}"/>
            </a:ext>
          </a:extLst>
        </xdr:cNvPr>
        <xdr:cNvSpPr txBox="1"/>
      </xdr:nvSpPr>
      <xdr:spPr>
        <a:xfrm>
          <a:off x="4841707" y="1417976"/>
          <a:ext cx="124585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E90EDE9-D5BD-4C53-BA35-5F62C2959D9B}" type="TxLink">
            <a:rPr lang="en-US" sz="2000" b="1" i="0" u="none" strike="noStrike">
              <a:solidFill>
                <a:srgbClr val="D2425A"/>
              </a:solidFill>
              <a:latin typeface="Calibri"/>
              <a:cs typeface="Calibri"/>
            </a:rPr>
            <a:pPr algn="ctr"/>
            <a:t>₹ 25.14 Cr</a:t>
          </a:fld>
          <a:endParaRPr lang="en-IN" sz="4000" b="1">
            <a:solidFill>
              <a:srgbClr val="D2425A"/>
            </a:solidFill>
          </a:endParaRPr>
        </a:p>
      </xdr:txBody>
    </xdr:sp>
    <xdr:clientData/>
  </xdr:oneCellAnchor>
  <xdr:oneCellAnchor>
    <xdr:from>
      <xdr:col>8</xdr:col>
      <xdr:colOff>49288</xdr:colOff>
      <xdr:row>10</xdr:row>
      <xdr:rowOff>1846</xdr:rowOff>
    </xdr:from>
    <xdr:ext cx="1074781" cy="217560"/>
    <xdr:sp macro="" textlink="">
      <xdr:nvSpPr>
        <xdr:cNvPr id="11" name="TextBox 10">
          <a:extLst>
            <a:ext uri="{FF2B5EF4-FFF2-40B4-BE49-F238E27FC236}">
              <a16:creationId xmlns:a16="http://schemas.microsoft.com/office/drawing/2014/main" id="{052221F5-ED30-4AEF-B0B7-CAC57BD42C17}"/>
            </a:ext>
          </a:extLst>
        </xdr:cNvPr>
        <xdr:cNvSpPr txBox="1"/>
      </xdr:nvSpPr>
      <xdr:spPr>
        <a:xfrm>
          <a:off x="4959955" y="1801013"/>
          <a:ext cx="107478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Claim</a:t>
          </a:r>
          <a:r>
            <a:rPr lang="en-IN" sz="800" b="1" baseline="0">
              <a:solidFill>
                <a:sysClr val="windowText" lastClr="000000"/>
              </a:solidFill>
            </a:rPr>
            <a:t> Amounts</a:t>
          </a:r>
        </a:p>
      </xdr:txBody>
    </xdr:sp>
    <xdr:clientData/>
  </xdr:oneCellAnchor>
  <xdr:twoCellAnchor>
    <xdr:from>
      <xdr:col>10</xdr:col>
      <xdr:colOff>416983</xdr:colOff>
      <xdr:row>6</xdr:row>
      <xdr:rowOff>57151</xdr:rowOff>
    </xdr:from>
    <xdr:to>
      <xdr:col>13</xdr:col>
      <xdr:colOff>348214</xdr:colOff>
      <xdr:row>11</xdr:row>
      <xdr:rowOff>118791</xdr:rowOff>
    </xdr:to>
    <xdr:sp macro="" textlink="">
      <xdr:nvSpPr>
        <xdr:cNvPr id="12" name="Rectangle: Rounded Corners 11">
          <a:extLst>
            <a:ext uri="{FF2B5EF4-FFF2-40B4-BE49-F238E27FC236}">
              <a16:creationId xmlns:a16="http://schemas.microsoft.com/office/drawing/2014/main" id="{F4290156-C243-45E5-B233-EF3CFDDAFDD4}"/>
            </a:ext>
          </a:extLst>
        </xdr:cNvPr>
        <xdr:cNvSpPr/>
      </xdr:nvSpPr>
      <xdr:spPr>
        <a:xfrm>
          <a:off x="6555316" y="1136651"/>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2">
                  <a:lumMod val="75000"/>
                </a:schemeClr>
              </a:solidFill>
            </a:rPr>
            <a:t>Avg claim amount</a:t>
          </a:r>
        </a:p>
      </xdr:txBody>
    </xdr:sp>
    <xdr:clientData/>
  </xdr:twoCellAnchor>
  <xdr:oneCellAnchor>
    <xdr:from>
      <xdr:col>11</xdr:col>
      <xdr:colOff>140917</xdr:colOff>
      <xdr:row>7</xdr:row>
      <xdr:rowOff>152212</xdr:rowOff>
    </xdr:from>
    <xdr:ext cx="1088568" cy="405432"/>
    <xdr:sp macro="" textlink="Dashboard_Data!D4">
      <xdr:nvSpPr>
        <xdr:cNvPr id="13" name="TextBox 12">
          <a:extLst>
            <a:ext uri="{FF2B5EF4-FFF2-40B4-BE49-F238E27FC236}">
              <a16:creationId xmlns:a16="http://schemas.microsoft.com/office/drawing/2014/main" id="{6AE1F11F-8DE4-407D-A6B1-E4B3D5747AE0}"/>
            </a:ext>
          </a:extLst>
        </xdr:cNvPr>
        <xdr:cNvSpPr txBox="1"/>
      </xdr:nvSpPr>
      <xdr:spPr>
        <a:xfrm>
          <a:off x="6893084" y="1411629"/>
          <a:ext cx="108856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0728D0C-CB01-48B4-9D5C-986C1B2596E5}" type="TxLink">
            <a:rPr lang="en-US" sz="2000" b="1" i="0" u="none" strike="noStrike">
              <a:solidFill>
                <a:schemeClr val="accent2">
                  <a:lumMod val="75000"/>
                </a:schemeClr>
              </a:solidFill>
              <a:latin typeface="Calibri"/>
              <a:cs typeface="Calibri"/>
            </a:rPr>
            <a:pPr algn="ctr"/>
            <a:t>₹ 50,276</a:t>
          </a:fld>
          <a:endParaRPr lang="en-IN" sz="6600" b="1">
            <a:solidFill>
              <a:schemeClr val="accent2">
                <a:lumMod val="75000"/>
              </a:schemeClr>
            </a:solidFill>
          </a:endParaRPr>
        </a:p>
      </xdr:txBody>
    </xdr:sp>
    <xdr:clientData/>
  </xdr:oneCellAnchor>
  <xdr:oneCellAnchor>
    <xdr:from>
      <xdr:col>11</xdr:col>
      <xdr:colOff>180521</xdr:colOff>
      <xdr:row>9</xdr:row>
      <xdr:rowOff>175414</xdr:rowOff>
    </xdr:from>
    <xdr:ext cx="1044197" cy="217560"/>
    <xdr:sp macro="" textlink="">
      <xdr:nvSpPr>
        <xdr:cNvPr id="14" name="TextBox 13">
          <a:extLst>
            <a:ext uri="{FF2B5EF4-FFF2-40B4-BE49-F238E27FC236}">
              <a16:creationId xmlns:a16="http://schemas.microsoft.com/office/drawing/2014/main" id="{46F143A5-0ADF-44EF-9B3E-18193AB84ED1}"/>
            </a:ext>
          </a:extLst>
        </xdr:cNvPr>
        <xdr:cNvSpPr txBox="1"/>
      </xdr:nvSpPr>
      <xdr:spPr>
        <a:xfrm>
          <a:off x="6850069" y="1797737"/>
          <a:ext cx="1044197"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Avg. Claim</a:t>
          </a:r>
          <a:r>
            <a:rPr lang="en-IN" sz="800" b="1" baseline="0">
              <a:solidFill>
                <a:sysClr val="windowText" lastClr="000000"/>
              </a:solidFill>
            </a:rPr>
            <a:t> Amounts</a:t>
          </a:r>
        </a:p>
      </xdr:txBody>
    </xdr:sp>
    <xdr:clientData/>
  </xdr:oneCellAnchor>
  <xdr:twoCellAnchor>
    <xdr:from>
      <xdr:col>4</xdr:col>
      <xdr:colOff>25401</xdr:colOff>
      <xdr:row>12</xdr:row>
      <xdr:rowOff>99484</xdr:rowOff>
    </xdr:from>
    <xdr:to>
      <xdr:col>6</xdr:col>
      <xdr:colOff>553212</xdr:colOff>
      <xdr:row>18</xdr:row>
      <xdr:rowOff>5361</xdr:rowOff>
    </xdr:to>
    <xdr:sp macro="" textlink="">
      <xdr:nvSpPr>
        <xdr:cNvPr id="20" name="Rectangle: Rounded Corners 19">
          <a:extLst>
            <a:ext uri="{FF2B5EF4-FFF2-40B4-BE49-F238E27FC236}">
              <a16:creationId xmlns:a16="http://schemas.microsoft.com/office/drawing/2014/main" id="{158E8B62-9616-4489-B0FD-5EACCE801B2A}"/>
            </a:ext>
          </a:extLst>
        </xdr:cNvPr>
        <xdr:cNvSpPr/>
      </xdr:nvSpPr>
      <xdr:spPr>
        <a:xfrm>
          <a:off x="2480734" y="2258484"/>
          <a:ext cx="1755478" cy="985377"/>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1">
                  <a:lumMod val="75000"/>
                </a:schemeClr>
              </a:solidFill>
            </a:rPr>
            <a:t>Total payments</a:t>
          </a:r>
        </a:p>
      </xdr:txBody>
    </xdr:sp>
    <xdr:clientData/>
  </xdr:twoCellAnchor>
  <xdr:oneCellAnchor>
    <xdr:from>
      <xdr:col>4</xdr:col>
      <xdr:colOff>545249</xdr:colOff>
      <xdr:row>14</xdr:row>
      <xdr:rowOff>22679</xdr:rowOff>
    </xdr:from>
    <xdr:ext cx="704552" cy="405432"/>
    <xdr:sp macro="" textlink="Dashboard_Data!B28">
      <xdr:nvSpPr>
        <xdr:cNvPr id="21" name="TextBox 20">
          <a:extLst>
            <a:ext uri="{FF2B5EF4-FFF2-40B4-BE49-F238E27FC236}">
              <a16:creationId xmlns:a16="http://schemas.microsoft.com/office/drawing/2014/main" id="{28576359-55F5-4226-A7FE-C863015C164B}"/>
            </a:ext>
          </a:extLst>
        </xdr:cNvPr>
        <xdr:cNvSpPr txBox="1"/>
      </xdr:nvSpPr>
      <xdr:spPr>
        <a:xfrm>
          <a:off x="3000582" y="2541512"/>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6E6D9B-83AA-4147-9606-572BA8F03854}" type="TxLink">
            <a:rPr lang="en-US" sz="2000" b="1" i="0" u="none" strike="noStrike">
              <a:solidFill>
                <a:schemeClr val="accent1">
                  <a:lumMod val="75000"/>
                </a:schemeClr>
              </a:solidFill>
              <a:latin typeface="Calibri"/>
              <a:cs typeface="Calibri"/>
            </a:rPr>
            <a:pPr algn="ctr"/>
            <a:t>5000</a:t>
          </a:fld>
          <a:endParaRPr lang="en-IN" sz="4000" b="1">
            <a:solidFill>
              <a:schemeClr val="accent1">
                <a:lumMod val="75000"/>
              </a:schemeClr>
            </a:solidFill>
          </a:endParaRPr>
        </a:p>
      </xdr:txBody>
    </xdr:sp>
    <xdr:clientData/>
  </xdr:oneCellAnchor>
  <xdr:oneCellAnchor>
    <xdr:from>
      <xdr:col>4</xdr:col>
      <xdr:colOff>426051</xdr:colOff>
      <xdr:row>16</xdr:row>
      <xdr:rowOff>39419</xdr:rowOff>
    </xdr:from>
    <xdr:ext cx="1040285" cy="217560"/>
    <xdr:sp macro="" textlink="">
      <xdr:nvSpPr>
        <xdr:cNvPr id="22" name="TextBox 21">
          <a:extLst>
            <a:ext uri="{FF2B5EF4-FFF2-40B4-BE49-F238E27FC236}">
              <a16:creationId xmlns:a16="http://schemas.microsoft.com/office/drawing/2014/main" id="{323295F3-D180-4E97-B3BF-2FA2002A6757}"/>
            </a:ext>
          </a:extLst>
        </xdr:cNvPr>
        <xdr:cNvSpPr txBox="1"/>
      </xdr:nvSpPr>
      <xdr:spPr>
        <a:xfrm>
          <a:off x="2881384" y="2918086"/>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7</xdr:col>
      <xdr:colOff>289984</xdr:colOff>
      <xdr:row>12</xdr:row>
      <xdr:rowOff>110067</xdr:rowOff>
    </xdr:from>
    <xdr:to>
      <xdr:col>10</xdr:col>
      <xdr:colOff>221215</xdr:colOff>
      <xdr:row>17</xdr:row>
      <xdr:rowOff>171707</xdr:rowOff>
    </xdr:to>
    <xdr:sp macro="" textlink="">
      <xdr:nvSpPr>
        <xdr:cNvPr id="23" name="Rectangle: Rounded Corners 22">
          <a:extLst>
            <a:ext uri="{FF2B5EF4-FFF2-40B4-BE49-F238E27FC236}">
              <a16:creationId xmlns:a16="http://schemas.microsoft.com/office/drawing/2014/main" id="{E2A9FA53-E927-40E5-8F53-56EF970B21A1}"/>
            </a:ext>
          </a:extLst>
        </xdr:cNvPr>
        <xdr:cNvSpPr/>
      </xdr:nvSpPr>
      <xdr:spPr>
        <a:xfrm>
          <a:off x="4586817" y="2269067"/>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75000"/>
                </a:schemeClr>
              </a:solidFill>
            </a:rPr>
            <a:t>Sucessfull payments</a:t>
          </a:r>
        </a:p>
      </xdr:txBody>
    </xdr:sp>
    <xdr:clientData/>
  </xdr:twoCellAnchor>
  <xdr:oneCellAnchor>
    <xdr:from>
      <xdr:col>8</xdr:col>
      <xdr:colOff>205926</xdr:colOff>
      <xdr:row>14</xdr:row>
      <xdr:rowOff>25212</xdr:rowOff>
    </xdr:from>
    <xdr:ext cx="704552" cy="405432"/>
    <xdr:sp macro="" textlink="Dashboard_Data!B9">
      <xdr:nvSpPr>
        <xdr:cNvPr id="24" name="TextBox 23">
          <a:extLst>
            <a:ext uri="{FF2B5EF4-FFF2-40B4-BE49-F238E27FC236}">
              <a16:creationId xmlns:a16="http://schemas.microsoft.com/office/drawing/2014/main" id="{35F424BB-099F-4939-BF32-572C4A1A648A}"/>
            </a:ext>
          </a:extLst>
        </xdr:cNvPr>
        <xdr:cNvSpPr txBox="1"/>
      </xdr:nvSpPr>
      <xdr:spPr>
        <a:xfrm>
          <a:off x="5116593" y="2544045"/>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A28BB52-CADE-4D3A-8E9D-183B7057B174}" type="TxLink">
            <a:rPr lang="en-US" sz="2000" b="1" i="0" u="none" strike="noStrike">
              <a:solidFill>
                <a:schemeClr val="accent6">
                  <a:lumMod val="75000"/>
                </a:schemeClr>
              </a:solidFill>
              <a:latin typeface="Calibri"/>
              <a:cs typeface="Calibri"/>
            </a:rPr>
            <a:pPr algn="ctr"/>
            <a:t>2516</a:t>
          </a:fld>
          <a:endParaRPr lang="en-IN" sz="6600" b="1">
            <a:solidFill>
              <a:schemeClr val="accent6">
                <a:lumMod val="75000"/>
              </a:schemeClr>
            </a:solidFill>
          </a:endParaRPr>
        </a:p>
      </xdr:txBody>
    </xdr:sp>
    <xdr:clientData/>
  </xdr:oneCellAnchor>
  <xdr:oneCellAnchor>
    <xdr:from>
      <xdr:col>8</xdr:col>
      <xdr:colOff>53522</xdr:colOff>
      <xdr:row>16</xdr:row>
      <xdr:rowOff>48413</xdr:rowOff>
    </xdr:from>
    <xdr:ext cx="1036374" cy="217560"/>
    <xdr:sp macro="" textlink="">
      <xdr:nvSpPr>
        <xdr:cNvPr id="25" name="TextBox 24">
          <a:extLst>
            <a:ext uri="{FF2B5EF4-FFF2-40B4-BE49-F238E27FC236}">
              <a16:creationId xmlns:a16="http://schemas.microsoft.com/office/drawing/2014/main" id="{910A54F5-B9F8-42B2-87D5-F145913AA8DC}"/>
            </a:ext>
          </a:extLst>
        </xdr:cNvPr>
        <xdr:cNvSpPr txBox="1"/>
      </xdr:nvSpPr>
      <xdr:spPr>
        <a:xfrm>
          <a:off x="4904103" y="2932542"/>
          <a:ext cx="103637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Payment Confirmed</a:t>
          </a:r>
          <a:endParaRPr lang="en-IN" sz="800" b="1" baseline="0">
            <a:solidFill>
              <a:sysClr val="windowText" lastClr="000000"/>
            </a:solidFill>
          </a:endParaRPr>
        </a:p>
      </xdr:txBody>
    </xdr:sp>
    <xdr:clientData/>
  </xdr:oneCellAnchor>
  <xdr:twoCellAnchor>
    <xdr:from>
      <xdr:col>10</xdr:col>
      <xdr:colOff>421217</xdr:colOff>
      <xdr:row>12</xdr:row>
      <xdr:rowOff>103718</xdr:rowOff>
    </xdr:from>
    <xdr:to>
      <xdr:col>13</xdr:col>
      <xdr:colOff>352448</xdr:colOff>
      <xdr:row>17</xdr:row>
      <xdr:rowOff>165358</xdr:rowOff>
    </xdr:to>
    <xdr:sp macro="" textlink="">
      <xdr:nvSpPr>
        <xdr:cNvPr id="26" name="Rectangle: Rounded Corners 25">
          <a:extLst>
            <a:ext uri="{FF2B5EF4-FFF2-40B4-BE49-F238E27FC236}">
              <a16:creationId xmlns:a16="http://schemas.microsoft.com/office/drawing/2014/main" id="{A5C0463A-F705-498C-9492-93D0C9388CA3}"/>
            </a:ext>
          </a:extLst>
        </xdr:cNvPr>
        <xdr:cNvSpPr/>
      </xdr:nvSpPr>
      <xdr:spPr>
        <a:xfrm>
          <a:off x="6559550" y="2262718"/>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D2425A"/>
              </a:solidFill>
            </a:rPr>
            <a:t>Failed payments</a:t>
          </a:r>
        </a:p>
      </xdr:txBody>
    </xdr:sp>
    <xdr:clientData/>
  </xdr:twoCellAnchor>
  <xdr:oneCellAnchor>
    <xdr:from>
      <xdr:col>11</xdr:col>
      <xdr:colOff>337159</xdr:colOff>
      <xdr:row>14</xdr:row>
      <xdr:rowOff>18863</xdr:rowOff>
    </xdr:from>
    <xdr:ext cx="704552" cy="405432"/>
    <xdr:sp macro="" textlink="Dashboard_Data!B29">
      <xdr:nvSpPr>
        <xdr:cNvPr id="27" name="TextBox 26">
          <a:extLst>
            <a:ext uri="{FF2B5EF4-FFF2-40B4-BE49-F238E27FC236}">
              <a16:creationId xmlns:a16="http://schemas.microsoft.com/office/drawing/2014/main" id="{EF678380-1644-4D61-BFC3-CDE1622C26BE}"/>
            </a:ext>
          </a:extLst>
        </xdr:cNvPr>
        <xdr:cNvSpPr txBox="1"/>
      </xdr:nvSpPr>
      <xdr:spPr>
        <a:xfrm>
          <a:off x="7089326" y="2537696"/>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50E7E30-B2F1-4625-A731-68C5294C8F19}" type="TxLink">
            <a:rPr lang="en-US" sz="2000" b="1" i="0" u="none" strike="noStrike">
              <a:solidFill>
                <a:srgbClr val="D2425A"/>
              </a:solidFill>
              <a:latin typeface="Calibri"/>
              <a:cs typeface="Calibri"/>
            </a:rPr>
            <a:pPr algn="ctr"/>
            <a:t>2484</a:t>
          </a:fld>
          <a:endParaRPr lang="en-IN" sz="6600" b="1">
            <a:solidFill>
              <a:srgbClr val="D2425A"/>
            </a:solidFill>
          </a:endParaRPr>
        </a:p>
      </xdr:txBody>
    </xdr:sp>
    <xdr:clientData/>
  </xdr:oneCellAnchor>
  <xdr:oneCellAnchor>
    <xdr:from>
      <xdr:col>11</xdr:col>
      <xdr:colOff>315852</xdr:colOff>
      <xdr:row>16</xdr:row>
      <xdr:rowOff>33870</xdr:rowOff>
    </xdr:from>
    <xdr:ext cx="842346" cy="217560"/>
    <xdr:sp macro="" textlink="">
      <xdr:nvSpPr>
        <xdr:cNvPr id="28" name="TextBox 27">
          <a:extLst>
            <a:ext uri="{FF2B5EF4-FFF2-40B4-BE49-F238E27FC236}">
              <a16:creationId xmlns:a16="http://schemas.microsoft.com/office/drawing/2014/main" id="{6C7DB287-C457-432A-848D-FBBDA2FEC98F}"/>
            </a:ext>
          </a:extLst>
        </xdr:cNvPr>
        <xdr:cNvSpPr txBox="1"/>
      </xdr:nvSpPr>
      <xdr:spPr>
        <a:xfrm>
          <a:off x="6985400" y="2917999"/>
          <a:ext cx="842346"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800" b="1">
              <a:solidFill>
                <a:sysClr val="windowText" lastClr="000000"/>
              </a:solidFill>
            </a:rPr>
            <a:t>Payment Failed</a:t>
          </a:r>
          <a:endParaRPr lang="en-IN" sz="800" b="1" baseline="0">
            <a:solidFill>
              <a:sysClr val="windowText" lastClr="000000"/>
            </a:solidFill>
          </a:endParaRPr>
        </a:p>
      </xdr:txBody>
    </xdr:sp>
    <xdr:clientData/>
  </xdr:oneCellAnchor>
  <xdr:twoCellAnchor>
    <xdr:from>
      <xdr:col>13</xdr:col>
      <xdr:colOff>569383</xdr:colOff>
      <xdr:row>6</xdr:row>
      <xdr:rowOff>71968</xdr:rowOff>
    </xdr:from>
    <xdr:to>
      <xdr:col>16</xdr:col>
      <xdr:colOff>500614</xdr:colOff>
      <xdr:row>11</xdr:row>
      <xdr:rowOff>133608</xdr:rowOff>
    </xdr:to>
    <xdr:sp macro="" textlink="">
      <xdr:nvSpPr>
        <xdr:cNvPr id="29" name="Rectangle: Rounded Corners 28">
          <a:extLst>
            <a:ext uri="{FF2B5EF4-FFF2-40B4-BE49-F238E27FC236}">
              <a16:creationId xmlns:a16="http://schemas.microsoft.com/office/drawing/2014/main" id="{9C475430-1EBB-4DA2-A240-9ABA12AB454B}"/>
            </a:ext>
          </a:extLst>
        </xdr:cNvPr>
        <xdr:cNvSpPr/>
      </xdr:nvSpPr>
      <xdr:spPr>
        <a:xfrm>
          <a:off x="8549216" y="1151468"/>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5">
                  <a:lumMod val="75000"/>
                </a:schemeClr>
              </a:solidFill>
            </a:rPr>
            <a:t>Avg settlement days</a:t>
          </a:r>
        </a:p>
      </xdr:txBody>
    </xdr:sp>
    <xdr:clientData/>
  </xdr:twoCellAnchor>
  <xdr:oneCellAnchor>
    <xdr:from>
      <xdr:col>15</xdr:col>
      <xdr:colOff>1463</xdr:colOff>
      <xdr:row>7</xdr:row>
      <xdr:rowOff>167029</xdr:rowOff>
    </xdr:from>
    <xdr:ext cx="444609" cy="405432"/>
    <xdr:sp macro="" textlink="Dashboard_Data!B27">
      <xdr:nvSpPr>
        <xdr:cNvPr id="30" name="TextBox 29">
          <a:extLst>
            <a:ext uri="{FF2B5EF4-FFF2-40B4-BE49-F238E27FC236}">
              <a16:creationId xmlns:a16="http://schemas.microsoft.com/office/drawing/2014/main" id="{875F3A6D-E311-4C1C-BFB2-E7D8DAA173A7}"/>
            </a:ext>
          </a:extLst>
        </xdr:cNvPr>
        <xdr:cNvSpPr txBox="1"/>
      </xdr:nvSpPr>
      <xdr:spPr>
        <a:xfrm>
          <a:off x="9208963" y="1426446"/>
          <a:ext cx="44460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07A3D0A-03D1-4ED3-B245-462F23A214D8}" type="TxLink">
            <a:rPr lang="en-US" sz="2000" b="1" i="0" u="none" strike="noStrike">
              <a:solidFill>
                <a:schemeClr val="accent5">
                  <a:lumMod val="75000"/>
                </a:schemeClr>
              </a:solidFill>
              <a:latin typeface="Calibri"/>
              <a:cs typeface="Calibri"/>
            </a:rPr>
            <a:pPr algn="ctr"/>
            <a:t>50</a:t>
          </a:fld>
          <a:endParaRPr lang="en-IN" sz="6600" b="1">
            <a:solidFill>
              <a:schemeClr val="accent5">
                <a:lumMod val="75000"/>
              </a:schemeClr>
            </a:solidFill>
          </a:endParaRPr>
        </a:p>
      </xdr:txBody>
    </xdr:sp>
    <xdr:clientData/>
  </xdr:oneCellAnchor>
  <xdr:twoCellAnchor>
    <xdr:from>
      <xdr:col>13</xdr:col>
      <xdr:colOff>573617</xdr:colOff>
      <xdr:row>12</xdr:row>
      <xdr:rowOff>118535</xdr:rowOff>
    </xdr:from>
    <xdr:to>
      <xdr:col>16</xdr:col>
      <xdr:colOff>504848</xdr:colOff>
      <xdr:row>18</xdr:row>
      <xdr:rowOff>258</xdr:rowOff>
    </xdr:to>
    <xdr:sp macro="" textlink="">
      <xdr:nvSpPr>
        <xdr:cNvPr id="32" name="Rectangle: Rounded Corners 31">
          <a:extLst>
            <a:ext uri="{FF2B5EF4-FFF2-40B4-BE49-F238E27FC236}">
              <a16:creationId xmlns:a16="http://schemas.microsoft.com/office/drawing/2014/main" id="{77FCD8B7-BFDE-40A4-847E-0FB62C0343E1}"/>
            </a:ext>
          </a:extLst>
        </xdr:cNvPr>
        <xdr:cNvSpPr/>
      </xdr:nvSpPr>
      <xdr:spPr>
        <a:xfrm>
          <a:off x="8553450" y="2277535"/>
          <a:ext cx="1772731" cy="961223"/>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75000"/>
                </a:schemeClr>
              </a:solidFill>
            </a:rPr>
            <a:t>Payment success rate</a:t>
          </a:r>
        </a:p>
      </xdr:txBody>
    </xdr:sp>
    <xdr:clientData/>
  </xdr:twoCellAnchor>
  <xdr:oneCellAnchor>
    <xdr:from>
      <xdr:col>14</xdr:col>
      <xdr:colOff>361833</xdr:colOff>
      <xdr:row>14</xdr:row>
      <xdr:rowOff>33680</xdr:rowOff>
    </xdr:from>
    <xdr:ext cx="960006" cy="405432"/>
    <xdr:sp macro="" textlink="Dashboard_Data!B10">
      <xdr:nvSpPr>
        <xdr:cNvPr id="33" name="TextBox 32">
          <a:extLst>
            <a:ext uri="{FF2B5EF4-FFF2-40B4-BE49-F238E27FC236}">
              <a16:creationId xmlns:a16="http://schemas.microsoft.com/office/drawing/2014/main" id="{78DE9F59-A50B-4FD4-8DC3-3EF615ED71C9}"/>
            </a:ext>
          </a:extLst>
        </xdr:cNvPr>
        <xdr:cNvSpPr txBox="1"/>
      </xdr:nvSpPr>
      <xdr:spPr>
        <a:xfrm>
          <a:off x="8955500" y="2552513"/>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D53D9B7-F0D6-48B3-B925-0F6A1108BC24}" type="TxLink">
            <a:rPr lang="en-US" sz="2000" b="1" i="0" u="none" strike="noStrike">
              <a:solidFill>
                <a:schemeClr val="accent6">
                  <a:lumMod val="75000"/>
                </a:schemeClr>
              </a:solidFill>
              <a:latin typeface="Calibri"/>
              <a:cs typeface="Calibri"/>
            </a:rPr>
            <a:pPr algn="ctr"/>
            <a:t>50.32%</a:t>
          </a:fld>
          <a:endParaRPr lang="en-IN" sz="6600" b="1">
            <a:solidFill>
              <a:schemeClr val="accent6">
                <a:lumMod val="75000"/>
              </a:schemeClr>
            </a:solidFill>
          </a:endParaRPr>
        </a:p>
      </xdr:txBody>
    </xdr:sp>
    <xdr:clientData/>
  </xdr:oneCellAnchor>
  <xdr:twoCellAnchor>
    <xdr:from>
      <xdr:col>17</xdr:col>
      <xdr:colOff>0</xdr:colOff>
      <xdr:row>6</xdr:row>
      <xdr:rowOff>74083</xdr:rowOff>
    </xdr:from>
    <xdr:to>
      <xdr:col>20</xdr:col>
      <xdr:colOff>179267</xdr:colOff>
      <xdr:row>41</xdr:row>
      <xdr:rowOff>151688</xdr:rowOff>
    </xdr:to>
    <xdr:sp macro="" textlink="">
      <xdr:nvSpPr>
        <xdr:cNvPr id="35" name="Rectangle: Rounded Corners 34">
          <a:extLst>
            <a:ext uri="{FF2B5EF4-FFF2-40B4-BE49-F238E27FC236}">
              <a16:creationId xmlns:a16="http://schemas.microsoft.com/office/drawing/2014/main" id="{F306F597-E7FC-4FC3-B0D5-BE5F2081DF63}"/>
            </a:ext>
          </a:extLst>
        </xdr:cNvPr>
        <xdr:cNvSpPr/>
      </xdr:nvSpPr>
      <xdr:spPr>
        <a:xfrm>
          <a:off x="10435167" y="1153583"/>
          <a:ext cx="2020767" cy="6374688"/>
        </a:xfrm>
        <a:prstGeom prst="roundRect">
          <a:avLst>
            <a:gd name="adj" fmla="val 6771"/>
          </a:avLst>
        </a:prstGeom>
        <a:solidFill>
          <a:schemeClr val="bg1"/>
        </a:solidFill>
        <a:ln w="9525" cap="flat" cmpd="sng" algn="ctr">
          <a:solidFill>
            <a:schemeClr val="accent6">
              <a:lumMod val="50000"/>
            </a:schemeClr>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17</xdr:col>
      <xdr:colOff>4303</xdr:colOff>
      <xdr:row>6</xdr:row>
      <xdr:rowOff>78854</xdr:rowOff>
    </xdr:from>
    <xdr:to>
      <xdr:col>20</xdr:col>
      <xdr:colOff>170248</xdr:colOff>
      <xdr:row>7</xdr:row>
      <xdr:rowOff>161951</xdr:rowOff>
    </xdr:to>
    <xdr:sp macro="" textlink="">
      <xdr:nvSpPr>
        <xdr:cNvPr id="36" name="Rectangle: Top Corners Rounded 35">
          <a:extLst>
            <a:ext uri="{FF2B5EF4-FFF2-40B4-BE49-F238E27FC236}">
              <a16:creationId xmlns:a16="http://schemas.microsoft.com/office/drawing/2014/main" id="{C936AB33-B038-4146-A55E-2E104FC600FD}"/>
            </a:ext>
          </a:extLst>
        </xdr:cNvPr>
        <xdr:cNvSpPr/>
      </xdr:nvSpPr>
      <xdr:spPr>
        <a:xfrm>
          <a:off x="10439470" y="1158354"/>
          <a:ext cx="2007445" cy="263014"/>
        </a:xfrm>
        <a:prstGeom prst="round2SameRect">
          <a:avLst>
            <a:gd name="adj1" fmla="val 50000"/>
            <a:gd name="adj2" fmla="val 0"/>
          </a:avLst>
        </a:prstGeom>
        <a:solidFill>
          <a:schemeClr val="accent2">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FILTERS</a:t>
          </a:r>
        </a:p>
      </xdr:txBody>
    </xdr:sp>
    <xdr:clientData/>
  </xdr:twoCellAnchor>
  <xdr:twoCellAnchor>
    <xdr:from>
      <xdr:col>17</xdr:col>
      <xdr:colOff>80414</xdr:colOff>
      <xdr:row>29</xdr:row>
      <xdr:rowOff>7656</xdr:rowOff>
    </xdr:from>
    <xdr:to>
      <xdr:col>20</xdr:col>
      <xdr:colOff>143549</xdr:colOff>
      <xdr:row>34</xdr:row>
      <xdr:rowOff>104341</xdr:rowOff>
    </xdr:to>
    <mc:AlternateContent xmlns:mc="http://schemas.openxmlformats.org/markup-compatibility/2006" xmlns:a14="http://schemas.microsoft.com/office/drawing/2010/main">
      <mc:Choice Requires="a14">
        <xdr:graphicFrame macro="">
          <xdr:nvGraphicFramePr>
            <xdr:cNvPr id="37" name="Policy Type 3">
              <a:extLst>
                <a:ext uri="{FF2B5EF4-FFF2-40B4-BE49-F238E27FC236}">
                  <a16:creationId xmlns:a16="http://schemas.microsoft.com/office/drawing/2014/main" id="{6C92068E-12D2-44ED-853A-80EB809066C4}"/>
                </a:ext>
              </a:extLst>
            </xdr:cNvPr>
            <xdr:cNvGraphicFramePr/>
          </xdr:nvGraphicFramePr>
          <xdr:xfrm>
            <a:off x="0" y="0"/>
            <a:ext cx="0" cy="0"/>
          </xdr:xfrm>
          <a:graphic>
            <a:graphicData uri="http://schemas.microsoft.com/office/drawing/2010/slicer">
              <sle:slicer xmlns:sle="http://schemas.microsoft.com/office/drawing/2010/slicer" name="Policy Type 3"/>
            </a:graphicData>
          </a:graphic>
        </xdr:graphicFrame>
      </mc:Choice>
      <mc:Fallback xmlns="">
        <xdr:sp macro="" textlink="">
          <xdr:nvSpPr>
            <xdr:cNvPr id="0" name=""/>
            <xdr:cNvSpPr>
              <a:spLocks noTextEdit="1"/>
            </xdr:cNvSpPr>
          </xdr:nvSpPr>
          <xdr:spPr>
            <a:xfrm>
              <a:off x="10473740" y="5403679"/>
              <a:ext cx="1897251" cy="1027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0</xdr:colOff>
      <xdr:row>19</xdr:row>
      <xdr:rowOff>158749</xdr:rowOff>
    </xdr:from>
    <xdr:to>
      <xdr:col>8</xdr:col>
      <xdr:colOff>10583</xdr:colOff>
      <xdr:row>28</xdr:row>
      <xdr:rowOff>137582</xdr:rowOff>
    </xdr:to>
    <xdr:graphicFrame macro="">
      <xdr:nvGraphicFramePr>
        <xdr:cNvPr id="42" name="Chart 41">
          <a:extLst>
            <a:ext uri="{FF2B5EF4-FFF2-40B4-BE49-F238E27FC236}">
              <a16:creationId xmlns:a16="http://schemas.microsoft.com/office/drawing/2014/main" id="{CC0A43A2-DBDE-4085-AD4E-8A952215D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170156</xdr:colOff>
      <xdr:row>19</xdr:row>
      <xdr:rowOff>140563</xdr:rowOff>
    </xdr:from>
    <xdr:to>
      <xdr:col>12</xdr:col>
      <xdr:colOff>14797</xdr:colOff>
      <xdr:row>28</xdr:row>
      <xdr:rowOff>170155</xdr:rowOff>
    </xdr:to>
    <xdr:graphicFrame macro="">
      <xdr:nvGraphicFramePr>
        <xdr:cNvPr id="43" name="Chart 42">
          <a:extLst>
            <a:ext uri="{FF2B5EF4-FFF2-40B4-BE49-F238E27FC236}">
              <a16:creationId xmlns:a16="http://schemas.microsoft.com/office/drawing/2014/main" id="{74D904B8-0FF3-44BB-9E79-551727C20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192349</xdr:colOff>
      <xdr:row>19</xdr:row>
      <xdr:rowOff>147961</xdr:rowOff>
    </xdr:from>
    <xdr:to>
      <xdr:col>16</xdr:col>
      <xdr:colOff>443883</xdr:colOff>
      <xdr:row>29</xdr:row>
      <xdr:rowOff>1517</xdr:rowOff>
    </xdr:to>
    <xdr:graphicFrame macro="">
      <xdr:nvGraphicFramePr>
        <xdr:cNvPr id="44" name="Chart 43">
          <a:extLst>
            <a:ext uri="{FF2B5EF4-FFF2-40B4-BE49-F238E27FC236}">
              <a16:creationId xmlns:a16="http://schemas.microsoft.com/office/drawing/2014/main" id="{870E6C92-D205-4396-9591-3622612A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606640</xdr:colOff>
      <xdr:row>30</xdr:row>
      <xdr:rowOff>184949</xdr:rowOff>
    </xdr:from>
    <xdr:to>
      <xdr:col>8</xdr:col>
      <xdr:colOff>599243</xdr:colOff>
      <xdr:row>41</xdr:row>
      <xdr:rowOff>184950</xdr:rowOff>
    </xdr:to>
    <xdr:graphicFrame macro="">
      <xdr:nvGraphicFramePr>
        <xdr:cNvPr id="45" name="Chart 44">
          <a:extLst>
            <a:ext uri="{FF2B5EF4-FFF2-40B4-BE49-F238E27FC236}">
              <a16:creationId xmlns:a16="http://schemas.microsoft.com/office/drawing/2014/main" id="{70B7DA4A-8DF2-49AE-8A96-3518C6A7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303319</xdr:colOff>
      <xdr:row>31</xdr:row>
      <xdr:rowOff>0</xdr:rowOff>
    </xdr:from>
    <xdr:to>
      <xdr:col>16</xdr:col>
      <xdr:colOff>429087</xdr:colOff>
      <xdr:row>41</xdr:row>
      <xdr:rowOff>170155</xdr:rowOff>
    </xdr:to>
    <xdr:graphicFrame macro="">
      <xdr:nvGraphicFramePr>
        <xdr:cNvPr id="46" name="Chart 45">
          <a:extLst>
            <a:ext uri="{FF2B5EF4-FFF2-40B4-BE49-F238E27FC236}">
              <a16:creationId xmlns:a16="http://schemas.microsoft.com/office/drawing/2014/main" id="{1B2B8A46-0E31-477B-A576-C93BBD665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81644</xdr:colOff>
      <xdr:row>8</xdr:row>
      <xdr:rowOff>77107</xdr:rowOff>
    </xdr:from>
    <xdr:to>
      <xdr:col>20</xdr:col>
      <xdr:colOff>96158</xdr:colOff>
      <xdr:row>15</xdr:row>
      <xdr:rowOff>0</xdr:rowOff>
    </xdr:to>
    <mc:AlternateContent xmlns:mc="http://schemas.openxmlformats.org/markup-compatibility/2006" xmlns:a14="http://schemas.microsoft.com/office/drawing/2010/main">
      <mc:Choice Requires="a14">
        <xdr:graphicFrame macro="">
          <xdr:nvGraphicFramePr>
            <xdr:cNvPr id="47" name="Claim Status 1">
              <a:extLst>
                <a:ext uri="{FF2B5EF4-FFF2-40B4-BE49-F238E27FC236}">
                  <a16:creationId xmlns:a16="http://schemas.microsoft.com/office/drawing/2014/main" id="{57936FF2-EBA6-4711-B72A-2161FCBCC700}"/>
                </a:ext>
              </a:extLst>
            </xdr:cNvPr>
            <xdr:cNvGraphicFramePr/>
          </xdr:nvGraphicFramePr>
          <xdr:xfrm>
            <a:off x="0" y="0"/>
            <a:ext cx="0" cy="0"/>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10474970" y="1565665"/>
              <a:ext cx="1848630" cy="122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93739</xdr:colOff>
      <xdr:row>15</xdr:row>
      <xdr:rowOff>137583</xdr:rowOff>
    </xdr:from>
    <xdr:to>
      <xdr:col>20</xdr:col>
      <xdr:colOff>108253</xdr:colOff>
      <xdr:row>20</xdr:row>
      <xdr:rowOff>175321</xdr:rowOff>
    </xdr:to>
    <mc:AlternateContent xmlns:mc="http://schemas.openxmlformats.org/markup-compatibility/2006" xmlns:a14="http://schemas.microsoft.com/office/drawing/2010/main">
      <mc:Choice Requires="a14">
        <xdr:graphicFrame macro="">
          <xdr:nvGraphicFramePr>
            <xdr:cNvPr id="48" name="Payment Status 1">
              <a:extLst>
                <a:ext uri="{FF2B5EF4-FFF2-40B4-BE49-F238E27FC236}">
                  <a16:creationId xmlns:a16="http://schemas.microsoft.com/office/drawing/2014/main" id="{76E09862-A22E-4CB2-8707-7C8581186871}"/>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mlns="">
        <xdr:sp macro="" textlink="">
          <xdr:nvSpPr>
            <xdr:cNvPr id="0" name=""/>
            <xdr:cNvSpPr>
              <a:spLocks noTextEdit="1"/>
            </xdr:cNvSpPr>
          </xdr:nvSpPr>
          <xdr:spPr>
            <a:xfrm>
              <a:off x="10487065" y="2928630"/>
              <a:ext cx="1848630" cy="968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81644</xdr:colOff>
      <xdr:row>21</xdr:row>
      <xdr:rowOff>125488</xdr:rowOff>
    </xdr:from>
    <xdr:to>
      <xdr:col>20</xdr:col>
      <xdr:colOff>96158</xdr:colOff>
      <xdr:row>28</xdr:row>
      <xdr:rowOff>24191</xdr:rowOff>
    </xdr:to>
    <mc:AlternateContent xmlns:mc="http://schemas.openxmlformats.org/markup-compatibility/2006" xmlns:a14="http://schemas.microsoft.com/office/drawing/2010/main">
      <mc:Choice Requires="a14">
        <xdr:graphicFrame macro="">
          <xdr:nvGraphicFramePr>
            <xdr:cNvPr id="49" name="Payment Method 1">
              <a:extLst>
                <a:ext uri="{FF2B5EF4-FFF2-40B4-BE49-F238E27FC236}">
                  <a16:creationId xmlns:a16="http://schemas.microsoft.com/office/drawing/2014/main" id="{53E166A3-814E-44CF-BCFD-7949A597BA4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474970" y="4032953"/>
              <a:ext cx="1848630" cy="1201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30</xdr:row>
      <xdr:rowOff>27638</xdr:rowOff>
    </xdr:from>
    <xdr:to>
      <xdr:col>8</xdr:col>
      <xdr:colOff>588280</xdr:colOff>
      <xdr:row>31</xdr:row>
      <xdr:rowOff>1681</xdr:rowOff>
    </xdr:to>
    <xdr:sp macro="" textlink="">
      <xdr:nvSpPr>
        <xdr:cNvPr id="50" name="Rectangle: Top Corners Rounded 49">
          <a:extLst>
            <a:ext uri="{FF2B5EF4-FFF2-40B4-BE49-F238E27FC236}">
              <a16:creationId xmlns:a16="http://schemas.microsoft.com/office/drawing/2014/main" id="{8CA64C11-F081-46D6-9E93-5D1CE508CA28}"/>
            </a:ext>
          </a:extLst>
        </xdr:cNvPr>
        <xdr:cNvSpPr/>
      </xdr:nvSpPr>
      <xdr:spPr>
        <a:xfrm>
          <a:off x="2432083" y="5476135"/>
          <a:ext cx="3020363" cy="155660"/>
        </a:xfrm>
        <a:prstGeom prst="round2SameRect">
          <a:avLst>
            <a:gd name="adj1" fmla="val 50000"/>
            <a:gd name="adj2" fmla="val 0"/>
          </a:avLst>
        </a:prstGeom>
        <a:solidFill>
          <a:schemeClr val="accent2">
            <a:lumMod val="50000"/>
          </a:schemeClr>
        </a:solidFill>
        <a:ln>
          <a:solidFill>
            <a:srgbClr val="96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payment status distribution</a:t>
          </a:r>
        </a:p>
      </xdr:txBody>
    </xdr:sp>
    <xdr:clientData/>
  </xdr:twoCellAnchor>
  <xdr:twoCellAnchor>
    <xdr:from>
      <xdr:col>9</xdr:col>
      <xdr:colOff>315854</xdr:colOff>
      <xdr:row>30</xdr:row>
      <xdr:rowOff>27638</xdr:rowOff>
    </xdr:from>
    <xdr:to>
      <xdr:col>16</xdr:col>
      <xdr:colOff>414559</xdr:colOff>
      <xdr:row>31</xdr:row>
      <xdr:rowOff>1681</xdr:rowOff>
    </xdr:to>
    <xdr:sp macro="" textlink="">
      <xdr:nvSpPr>
        <xdr:cNvPr id="51" name="Rectangle: Top Corners Rounded 50">
          <a:extLst>
            <a:ext uri="{FF2B5EF4-FFF2-40B4-BE49-F238E27FC236}">
              <a16:creationId xmlns:a16="http://schemas.microsoft.com/office/drawing/2014/main" id="{D8CDB451-B3BE-4E96-A7C4-79E5B0367A19}"/>
            </a:ext>
          </a:extLst>
        </xdr:cNvPr>
        <xdr:cNvSpPr/>
      </xdr:nvSpPr>
      <xdr:spPr>
        <a:xfrm>
          <a:off x="5788041" y="5476135"/>
          <a:ext cx="4354850" cy="155660"/>
        </a:xfrm>
        <a:prstGeom prst="round2SameRect">
          <a:avLst>
            <a:gd name="adj1" fmla="val 50000"/>
            <a:gd name="adj2" fmla="val 0"/>
          </a:avLst>
        </a:prstGeom>
        <a:solidFill>
          <a:schemeClr val="accent2">
            <a:lumMod val="50000"/>
          </a:schemeClr>
        </a:solidFill>
        <a:ln>
          <a:solidFill>
            <a:srgbClr val="96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payment method analysis</a:t>
          </a:r>
        </a:p>
      </xdr:txBody>
    </xdr:sp>
    <xdr:clientData/>
  </xdr:twoCellAnchor>
  <xdr:twoCellAnchor>
    <xdr:from>
      <xdr:col>4</xdr:col>
      <xdr:colOff>0</xdr:colOff>
      <xdr:row>19</xdr:row>
      <xdr:rowOff>7896</xdr:rowOff>
    </xdr:from>
    <xdr:to>
      <xdr:col>8</xdr:col>
      <xdr:colOff>3948</xdr:colOff>
      <xdr:row>19</xdr:row>
      <xdr:rowOff>163556</xdr:rowOff>
    </xdr:to>
    <xdr:sp macro="" textlink="">
      <xdr:nvSpPr>
        <xdr:cNvPr id="52" name="Rectangle: Top Corners Rounded 51">
          <a:extLst>
            <a:ext uri="{FF2B5EF4-FFF2-40B4-BE49-F238E27FC236}">
              <a16:creationId xmlns:a16="http://schemas.microsoft.com/office/drawing/2014/main" id="{2ED6DA5F-4E59-4FC3-A059-CA18C035D77D}"/>
            </a:ext>
          </a:extLst>
        </xdr:cNvPr>
        <xdr:cNvSpPr/>
      </xdr:nvSpPr>
      <xdr:spPr>
        <a:xfrm>
          <a:off x="2432083" y="3458611"/>
          <a:ext cx="2436031" cy="155660"/>
        </a:xfrm>
        <a:prstGeom prst="round2SameRect">
          <a:avLst>
            <a:gd name="adj1" fmla="val 50000"/>
            <a:gd name="adj2" fmla="val 0"/>
          </a:avLst>
        </a:prstGeom>
        <a:solidFill>
          <a:schemeClr val="accent2">
            <a:lumMod val="50000"/>
          </a:schemeClr>
        </a:solidFill>
        <a:ln>
          <a:solidFill>
            <a:srgbClr val="96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Claim status distribution</a:t>
          </a:r>
        </a:p>
      </xdr:txBody>
    </xdr:sp>
    <xdr:clientData/>
  </xdr:twoCellAnchor>
  <xdr:twoCellAnchor>
    <xdr:from>
      <xdr:col>8</xdr:col>
      <xdr:colOff>172142</xdr:colOff>
      <xdr:row>18</xdr:row>
      <xdr:rowOff>168192</xdr:rowOff>
    </xdr:from>
    <xdr:to>
      <xdr:col>12</xdr:col>
      <xdr:colOff>7897</xdr:colOff>
      <xdr:row>19</xdr:row>
      <xdr:rowOff>142235</xdr:rowOff>
    </xdr:to>
    <xdr:sp macro="" textlink="">
      <xdr:nvSpPr>
        <xdr:cNvPr id="53" name="Rectangle: Top Corners Rounded 52">
          <a:extLst>
            <a:ext uri="{FF2B5EF4-FFF2-40B4-BE49-F238E27FC236}">
              <a16:creationId xmlns:a16="http://schemas.microsoft.com/office/drawing/2014/main" id="{88365E1C-0F75-45C8-9945-84CB3EB6A177}"/>
            </a:ext>
          </a:extLst>
        </xdr:cNvPr>
        <xdr:cNvSpPr/>
      </xdr:nvSpPr>
      <xdr:spPr>
        <a:xfrm>
          <a:off x="5036308" y="3437290"/>
          <a:ext cx="2267838" cy="155660"/>
        </a:xfrm>
        <a:prstGeom prst="round2SameRect">
          <a:avLst>
            <a:gd name="adj1" fmla="val 50000"/>
            <a:gd name="adj2" fmla="val 0"/>
          </a:avLst>
        </a:prstGeom>
        <a:solidFill>
          <a:schemeClr val="accent2">
            <a:lumMod val="50000"/>
          </a:schemeClr>
        </a:solidFill>
        <a:ln>
          <a:solidFill>
            <a:srgbClr val="96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Claim amount</a:t>
          </a:r>
          <a:r>
            <a:rPr lang="en-IN" sz="700" b="1" cap="all" baseline="0"/>
            <a:t> by status</a:t>
          </a:r>
          <a:endParaRPr lang="en-IN" sz="700" b="1" cap="all"/>
        </a:p>
      </xdr:txBody>
    </xdr:sp>
    <xdr:clientData/>
  </xdr:twoCellAnchor>
  <xdr:twoCellAnchor>
    <xdr:from>
      <xdr:col>12</xdr:col>
      <xdr:colOff>202149</xdr:colOff>
      <xdr:row>18</xdr:row>
      <xdr:rowOff>162664</xdr:rowOff>
    </xdr:from>
    <xdr:to>
      <xdr:col>16</xdr:col>
      <xdr:colOff>442196</xdr:colOff>
      <xdr:row>19</xdr:row>
      <xdr:rowOff>136707</xdr:rowOff>
    </xdr:to>
    <xdr:sp macro="" textlink="">
      <xdr:nvSpPr>
        <xdr:cNvPr id="54" name="Rectangle: Top Corners Rounded 53">
          <a:extLst>
            <a:ext uri="{FF2B5EF4-FFF2-40B4-BE49-F238E27FC236}">
              <a16:creationId xmlns:a16="http://schemas.microsoft.com/office/drawing/2014/main" id="{2ACB4957-D9FB-4161-8236-A7BF12909C24}"/>
            </a:ext>
          </a:extLst>
        </xdr:cNvPr>
        <xdr:cNvSpPr/>
      </xdr:nvSpPr>
      <xdr:spPr>
        <a:xfrm>
          <a:off x="7498398" y="3431762"/>
          <a:ext cx="2672130" cy="155660"/>
        </a:xfrm>
        <a:prstGeom prst="round2SameRect">
          <a:avLst>
            <a:gd name="adj1" fmla="val 50000"/>
            <a:gd name="adj2" fmla="val 0"/>
          </a:avLst>
        </a:prstGeom>
        <a:solidFill>
          <a:schemeClr val="accent2">
            <a:lumMod val="50000"/>
          </a:schemeClr>
        </a:solidFill>
        <a:ln>
          <a:solidFill>
            <a:srgbClr val="96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Claim amount</a:t>
          </a:r>
          <a:r>
            <a:rPr lang="en-IN" sz="700" b="1" cap="all" baseline="0"/>
            <a:t> by category</a:t>
          </a:r>
          <a:endParaRPr lang="en-IN" sz="700" b="1" cap="all"/>
        </a:p>
      </xdr:txBody>
    </xdr:sp>
    <xdr:clientData/>
  </xdr:twoCellAnchor>
  <xdr:oneCellAnchor>
    <xdr:from>
      <xdr:col>14</xdr:col>
      <xdr:colOff>119888</xdr:colOff>
      <xdr:row>9</xdr:row>
      <xdr:rowOff>163944</xdr:rowOff>
    </xdr:from>
    <xdr:ext cx="1415580" cy="342786"/>
    <xdr:sp macro="" textlink="">
      <xdr:nvSpPr>
        <xdr:cNvPr id="15" name="TextBox 14">
          <a:extLst>
            <a:ext uri="{FF2B5EF4-FFF2-40B4-BE49-F238E27FC236}">
              <a16:creationId xmlns:a16="http://schemas.microsoft.com/office/drawing/2014/main" id="{B3615A27-07A0-4C27-A79E-A1A574C0D69F}"/>
            </a:ext>
          </a:extLst>
        </xdr:cNvPr>
        <xdr:cNvSpPr txBox="1"/>
      </xdr:nvSpPr>
      <xdr:spPr>
        <a:xfrm>
          <a:off x="8608404" y="1786267"/>
          <a:ext cx="14155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800" b="1">
              <a:solidFill>
                <a:sysClr val="windowText" lastClr="000000"/>
              </a:solidFill>
            </a:rPr>
            <a:t>Days to finish the settlement</a:t>
          </a:r>
        </a:p>
        <a:p>
          <a:pPr algn="ctr"/>
          <a:r>
            <a:rPr lang="en-IN" sz="800" b="1">
              <a:solidFill>
                <a:sysClr val="windowText" lastClr="000000"/>
              </a:solidFill>
            </a:rPr>
            <a:t> process</a:t>
          </a:r>
          <a:endParaRPr lang="en-IN" sz="800" b="1" baseline="0">
            <a:solidFill>
              <a:sysClr val="windowText" lastClr="000000"/>
            </a:solidFill>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18</xdr:col>
      <xdr:colOff>280360</xdr:colOff>
      <xdr:row>4</xdr:row>
      <xdr:rowOff>167162</xdr:rowOff>
    </xdr:to>
    <xdr:sp macro="" textlink="">
      <xdr:nvSpPr>
        <xdr:cNvPr id="2" name="Rectangle: Rounded Corners 1">
          <a:extLst>
            <a:ext uri="{FF2B5EF4-FFF2-40B4-BE49-F238E27FC236}">
              <a16:creationId xmlns:a16="http://schemas.microsoft.com/office/drawing/2014/main" id="{F9890316-49DA-47DE-AB19-D81CDB68C456}"/>
            </a:ext>
          </a:extLst>
        </xdr:cNvPr>
        <xdr:cNvSpPr/>
      </xdr:nvSpPr>
      <xdr:spPr>
        <a:xfrm>
          <a:off x="1222075" y="359434"/>
          <a:ext cx="10056964" cy="526596"/>
        </a:xfrm>
        <a:prstGeom prst="roundRect">
          <a:avLst>
            <a:gd name="adj" fmla="val 16667"/>
          </a:avLst>
        </a:prstGeom>
        <a:solidFill>
          <a:srgbClr val="C00000"/>
        </a:solidFill>
        <a:ln>
          <a:solidFill>
            <a:srgbClr val="C00000"/>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600" b="1">
              <a:solidFill>
                <a:schemeClr val="lt1"/>
              </a:solidFill>
              <a:effectLst/>
              <a:latin typeface="+mn-lt"/>
              <a:ea typeface="+mn-ea"/>
              <a:cs typeface="+mn-cs"/>
            </a:rPr>
            <a:t>	Risk &amp; Renewal Intelligence</a:t>
          </a:r>
        </a:p>
      </xdr:txBody>
    </xdr:sp>
    <xdr:clientData/>
  </xdr:twoCellAnchor>
  <xdr:oneCellAnchor>
    <xdr:from>
      <xdr:col>3</xdr:col>
      <xdr:colOff>338394</xdr:colOff>
      <xdr:row>3</xdr:row>
      <xdr:rowOff>95813</xdr:rowOff>
    </xdr:from>
    <xdr:ext cx="7463903" cy="304514"/>
    <xdr:sp macro="" textlink="">
      <xdr:nvSpPr>
        <xdr:cNvPr id="3" name="TextBox 2">
          <a:extLst>
            <a:ext uri="{FF2B5EF4-FFF2-40B4-BE49-F238E27FC236}">
              <a16:creationId xmlns:a16="http://schemas.microsoft.com/office/drawing/2014/main" id="{D03BC182-691F-4102-83FA-BF7F817CBA5C}"/>
            </a:ext>
          </a:extLst>
        </xdr:cNvPr>
        <xdr:cNvSpPr txBox="1"/>
      </xdr:nvSpPr>
      <xdr:spPr>
        <a:xfrm>
          <a:off x="2171507" y="634964"/>
          <a:ext cx="7463903" cy="30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a:solidFill>
                <a:schemeClr val="accent6">
                  <a:lumMod val="20000"/>
                  <a:lumOff val="80000"/>
                </a:schemeClr>
              </a:solidFill>
              <a:latin typeface="+mn-lt"/>
              <a:ea typeface="+mn-ea"/>
              <a:cs typeface="+mn-cs"/>
            </a:rPr>
            <a:t>Risk Exposure | Customer Retention | Renewal Intelligence</a:t>
          </a:r>
        </a:p>
      </xdr:txBody>
    </xdr:sp>
    <xdr:clientData/>
  </xdr:oneCellAnchor>
  <xdr:oneCellAnchor>
    <xdr:from>
      <xdr:col>15</xdr:col>
      <xdr:colOff>434090</xdr:colOff>
      <xdr:row>3</xdr:row>
      <xdr:rowOff>16104</xdr:rowOff>
    </xdr:from>
    <xdr:ext cx="1511119" cy="256737"/>
    <xdr:sp macro="" textlink="Dashboard_Data!A15">
      <xdr:nvSpPr>
        <xdr:cNvPr id="4" name="TextBox 3">
          <a:extLst>
            <a:ext uri="{FF2B5EF4-FFF2-40B4-BE49-F238E27FC236}">
              <a16:creationId xmlns:a16="http://schemas.microsoft.com/office/drawing/2014/main" id="{30942656-A945-44B0-8B51-E42C5011816F}"/>
            </a:ext>
          </a:extLst>
        </xdr:cNvPr>
        <xdr:cNvSpPr txBox="1"/>
      </xdr:nvSpPr>
      <xdr:spPr>
        <a:xfrm>
          <a:off x="9531437" y="575941"/>
          <a:ext cx="151111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FC853E-4511-4114-BCDD-B2EF5BAA641A}" type="TxLink">
            <a:rPr lang="en-US" sz="1050" b="1" i="0" u="none" strike="noStrike">
              <a:solidFill>
                <a:schemeClr val="accent6">
                  <a:lumMod val="20000"/>
                  <a:lumOff val="80000"/>
                </a:schemeClr>
              </a:solidFill>
              <a:latin typeface="Calibri"/>
              <a:cs typeface="Calibri"/>
            </a:rPr>
            <a:pPr/>
            <a:t>Tuesday, 16 June, 2026</a:t>
          </a:fld>
          <a:endParaRPr lang="en-IN" sz="900" b="1">
            <a:solidFill>
              <a:schemeClr val="accent6">
                <a:lumMod val="20000"/>
                <a:lumOff val="80000"/>
              </a:schemeClr>
            </a:solidFill>
          </a:endParaRPr>
        </a:p>
      </xdr:txBody>
    </xdr:sp>
    <xdr:clientData/>
  </xdr:oneCellAnchor>
  <xdr:oneCellAnchor>
    <xdr:from>
      <xdr:col>15</xdr:col>
      <xdr:colOff>111693</xdr:colOff>
      <xdr:row>3</xdr:row>
      <xdr:rowOff>23364</xdr:rowOff>
    </xdr:from>
    <xdr:ext cx="495905" cy="256737"/>
    <xdr:sp macro="" textlink="">
      <xdr:nvSpPr>
        <xdr:cNvPr id="5" name="TextBox 4">
          <a:extLst>
            <a:ext uri="{FF2B5EF4-FFF2-40B4-BE49-F238E27FC236}">
              <a16:creationId xmlns:a16="http://schemas.microsoft.com/office/drawing/2014/main" id="{ECDE5BFA-CBA0-457F-BDF6-17248DB3AB72}"/>
            </a:ext>
          </a:extLst>
        </xdr:cNvPr>
        <xdr:cNvSpPr txBox="1"/>
      </xdr:nvSpPr>
      <xdr:spPr>
        <a:xfrm>
          <a:off x="9209040" y="583201"/>
          <a:ext cx="49590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accent6">
                  <a:lumMod val="20000"/>
                  <a:lumOff val="80000"/>
                </a:schemeClr>
              </a:solidFill>
            </a:rPr>
            <a:t>As of </a:t>
          </a:r>
        </a:p>
      </xdr:txBody>
    </xdr:sp>
    <xdr:clientData/>
  </xdr:oneCellAnchor>
  <xdr:twoCellAnchor>
    <xdr:from>
      <xdr:col>14</xdr:col>
      <xdr:colOff>604317</xdr:colOff>
      <xdr:row>6</xdr:row>
      <xdr:rowOff>48666</xdr:rowOff>
    </xdr:from>
    <xdr:to>
      <xdr:col>18</xdr:col>
      <xdr:colOff>318796</xdr:colOff>
      <xdr:row>40</xdr:row>
      <xdr:rowOff>90487</xdr:rowOff>
    </xdr:to>
    <xdr:sp macro="" textlink="">
      <xdr:nvSpPr>
        <xdr:cNvPr id="6" name="Rectangle: Rounded Corners 5">
          <a:extLst>
            <a:ext uri="{FF2B5EF4-FFF2-40B4-BE49-F238E27FC236}">
              <a16:creationId xmlns:a16="http://schemas.microsoft.com/office/drawing/2014/main" id="{1C197171-00E7-422A-9C50-834DF4DB1EDB}"/>
            </a:ext>
          </a:extLst>
        </xdr:cNvPr>
        <xdr:cNvSpPr/>
      </xdr:nvSpPr>
      <xdr:spPr>
        <a:xfrm>
          <a:off x="9095174" y="1168339"/>
          <a:ext cx="2140438" cy="6386638"/>
        </a:xfrm>
        <a:prstGeom prst="roundRect">
          <a:avLst>
            <a:gd name="adj" fmla="val 6771"/>
          </a:avLst>
        </a:prstGeom>
        <a:solidFill>
          <a:schemeClr val="bg1"/>
        </a:solidFill>
        <a:ln w="9525" cap="flat" cmpd="sng" algn="ctr">
          <a:solidFill>
            <a:srgbClr val="C00000"/>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15</xdr:col>
      <xdr:colOff>2130</xdr:colOff>
      <xdr:row>6</xdr:row>
      <xdr:rowOff>53437</xdr:rowOff>
    </xdr:from>
    <xdr:to>
      <xdr:col>18</xdr:col>
      <xdr:colOff>326572</xdr:colOff>
      <xdr:row>7</xdr:row>
      <xdr:rowOff>130179</xdr:rowOff>
    </xdr:to>
    <xdr:sp macro="" textlink="">
      <xdr:nvSpPr>
        <xdr:cNvPr id="7" name="Rectangle: Top Corners Rounded 6">
          <a:extLst>
            <a:ext uri="{FF2B5EF4-FFF2-40B4-BE49-F238E27FC236}">
              <a16:creationId xmlns:a16="http://schemas.microsoft.com/office/drawing/2014/main" id="{27BE0AA1-D408-452B-8AD2-3A2C18F34FF1}"/>
            </a:ext>
          </a:extLst>
        </xdr:cNvPr>
        <xdr:cNvSpPr/>
      </xdr:nvSpPr>
      <xdr:spPr>
        <a:xfrm>
          <a:off x="9099477" y="1173110"/>
          <a:ext cx="2143911" cy="263355"/>
        </a:xfrm>
        <a:prstGeom prst="round2SameRect">
          <a:avLst>
            <a:gd name="adj1" fmla="val 50000"/>
            <a:gd name="adj2" fmla="val 0"/>
          </a:avLst>
        </a:prstGeom>
        <a:solidFill>
          <a:srgbClr val="C00000"/>
        </a:solidFill>
        <a:ln>
          <a:solidFill>
            <a:srgbClr val="C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FILTERS</a:t>
          </a:r>
        </a:p>
      </xdr:txBody>
    </xdr:sp>
    <xdr:clientData/>
  </xdr:twoCellAnchor>
  <xdr:twoCellAnchor>
    <xdr:from>
      <xdr:col>2</xdr:col>
      <xdr:colOff>31102</xdr:colOff>
      <xdr:row>6</xdr:row>
      <xdr:rowOff>7776</xdr:rowOff>
    </xdr:from>
    <xdr:to>
      <xdr:col>4</xdr:col>
      <xdr:colOff>558579</xdr:colOff>
      <xdr:row>11</xdr:row>
      <xdr:rowOff>61799</xdr:rowOff>
    </xdr:to>
    <xdr:sp macro="" textlink="">
      <xdr:nvSpPr>
        <xdr:cNvPr id="8" name="Rectangle: Rounded Corners 7">
          <a:extLst>
            <a:ext uri="{FF2B5EF4-FFF2-40B4-BE49-F238E27FC236}">
              <a16:creationId xmlns:a16="http://schemas.microsoft.com/office/drawing/2014/main" id="{5F18C21E-7386-49CA-AA2D-0D012942B7CB}"/>
            </a:ext>
          </a:extLst>
        </xdr:cNvPr>
        <xdr:cNvSpPr/>
      </xdr:nvSpPr>
      <xdr:spPr>
        <a:xfrm>
          <a:off x="1244082" y="1127449"/>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1"/>
              </a:solidFill>
            </a:rPr>
            <a:t>Total Policies</a:t>
          </a:r>
        </a:p>
      </xdr:txBody>
    </xdr:sp>
    <xdr:clientData/>
  </xdr:twoCellAnchor>
  <xdr:oneCellAnchor>
    <xdr:from>
      <xdr:col>2</xdr:col>
      <xdr:colOff>459931</xdr:colOff>
      <xdr:row>7</xdr:row>
      <xdr:rowOff>104530</xdr:rowOff>
    </xdr:from>
    <xdr:ext cx="886589" cy="405432"/>
    <xdr:sp macro="" textlink="Dashboard_Data!B1">
      <xdr:nvSpPr>
        <xdr:cNvPr id="9" name="TextBox 8">
          <a:extLst>
            <a:ext uri="{FF2B5EF4-FFF2-40B4-BE49-F238E27FC236}">
              <a16:creationId xmlns:a16="http://schemas.microsoft.com/office/drawing/2014/main" id="{05BC0731-041F-4FE1-80D7-49E2F5EA3782}"/>
            </a:ext>
          </a:extLst>
        </xdr:cNvPr>
        <xdr:cNvSpPr txBox="1"/>
      </xdr:nvSpPr>
      <xdr:spPr>
        <a:xfrm>
          <a:off x="1672911" y="1410816"/>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E978951-973B-4EFC-8D71-9F281002AD0A}" type="TxLink">
            <a:rPr lang="en-US" sz="2000" b="1" i="0" u="none" strike="noStrike">
              <a:solidFill>
                <a:schemeClr val="accent1"/>
              </a:solidFill>
              <a:latin typeface="Calibri"/>
              <a:cs typeface="Calibri"/>
            </a:rPr>
            <a:pPr algn="ctr"/>
            <a:t> 5,000 </a:t>
          </a:fld>
          <a:endParaRPr lang="en-IN" sz="2000" b="1">
            <a:solidFill>
              <a:schemeClr val="accent1"/>
            </a:solidFill>
          </a:endParaRPr>
        </a:p>
      </xdr:txBody>
    </xdr:sp>
    <xdr:clientData/>
  </xdr:oneCellAnchor>
  <xdr:oneCellAnchor>
    <xdr:from>
      <xdr:col>2</xdr:col>
      <xdr:colOff>431752</xdr:colOff>
      <xdr:row>9</xdr:row>
      <xdr:rowOff>108566</xdr:rowOff>
    </xdr:from>
    <xdr:ext cx="1040285" cy="217560"/>
    <xdr:sp macro="" textlink="">
      <xdr:nvSpPr>
        <xdr:cNvPr id="10" name="TextBox 9">
          <a:extLst>
            <a:ext uri="{FF2B5EF4-FFF2-40B4-BE49-F238E27FC236}">
              <a16:creationId xmlns:a16="http://schemas.microsoft.com/office/drawing/2014/main" id="{A7EAAB50-CD96-4F95-A490-D9EAB981AAD6}"/>
            </a:ext>
          </a:extLst>
        </xdr:cNvPr>
        <xdr:cNvSpPr txBox="1"/>
      </xdr:nvSpPr>
      <xdr:spPr>
        <a:xfrm>
          <a:off x="1644732" y="1788076"/>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5</xdr:col>
      <xdr:colOff>175727</xdr:colOff>
      <xdr:row>6</xdr:row>
      <xdr:rowOff>4666</xdr:rowOff>
    </xdr:from>
    <xdr:to>
      <xdr:col>8</xdr:col>
      <xdr:colOff>96714</xdr:colOff>
      <xdr:row>11</xdr:row>
      <xdr:rowOff>58689</xdr:rowOff>
    </xdr:to>
    <xdr:sp macro="" textlink="">
      <xdr:nvSpPr>
        <xdr:cNvPr id="11" name="Rectangle: Rounded Corners 10">
          <a:extLst>
            <a:ext uri="{FF2B5EF4-FFF2-40B4-BE49-F238E27FC236}">
              <a16:creationId xmlns:a16="http://schemas.microsoft.com/office/drawing/2014/main" id="{0B9602A9-2828-474C-9C10-EC158527D59C}"/>
            </a:ext>
          </a:extLst>
        </xdr:cNvPr>
        <xdr:cNvSpPr/>
      </xdr:nvSpPr>
      <xdr:spPr>
        <a:xfrm>
          <a:off x="3208176" y="1124339"/>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C00000"/>
              </a:solidFill>
            </a:rPr>
            <a:t>High risk Policies</a:t>
          </a:r>
        </a:p>
      </xdr:txBody>
    </xdr:sp>
    <xdr:clientData/>
  </xdr:twoCellAnchor>
  <xdr:oneCellAnchor>
    <xdr:from>
      <xdr:col>5</xdr:col>
      <xdr:colOff>604557</xdr:colOff>
      <xdr:row>7</xdr:row>
      <xdr:rowOff>101422</xdr:rowOff>
    </xdr:from>
    <xdr:ext cx="886589" cy="405432"/>
    <xdr:sp macro="" textlink="Dashboard_Data!B17">
      <xdr:nvSpPr>
        <xdr:cNvPr id="12" name="TextBox 11">
          <a:extLst>
            <a:ext uri="{FF2B5EF4-FFF2-40B4-BE49-F238E27FC236}">
              <a16:creationId xmlns:a16="http://schemas.microsoft.com/office/drawing/2014/main" id="{AEAC9D4D-2593-4280-860F-037327EDAABA}"/>
            </a:ext>
          </a:extLst>
        </xdr:cNvPr>
        <xdr:cNvSpPr txBox="1"/>
      </xdr:nvSpPr>
      <xdr:spPr>
        <a:xfrm>
          <a:off x="3637006" y="1407708"/>
          <a:ext cx="8865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2E663FF-2A74-43D7-AD9A-44246A057C31}" type="TxLink">
            <a:rPr lang="en-US" sz="2000" b="1" i="0" u="none" strike="noStrike">
              <a:solidFill>
                <a:srgbClr val="C00000"/>
              </a:solidFill>
              <a:latin typeface="Calibri"/>
              <a:cs typeface="Calibri"/>
            </a:rPr>
            <a:pPr algn="ctr"/>
            <a:t> 1,994 </a:t>
          </a:fld>
          <a:endParaRPr lang="en-IN" sz="4000" b="1">
            <a:solidFill>
              <a:srgbClr val="C00000"/>
            </a:solidFill>
          </a:endParaRPr>
        </a:p>
      </xdr:txBody>
    </xdr:sp>
    <xdr:clientData/>
  </xdr:oneCellAnchor>
  <xdr:oneCellAnchor>
    <xdr:from>
      <xdr:col>5</xdr:col>
      <xdr:colOff>576377</xdr:colOff>
      <xdr:row>9</xdr:row>
      <xdr:rowOff>105456</xdr:rowOff>
    </xdr:from>
    <xdr:ext cx="1040285" cy="217560"/>
    <xdr:sp macro="" textlink="">
      <xdr:nvSpPr>
        <xdr:cNvPr id="13" name="TextBox 12">
          <a:extLst>
            <a:ext uri="{FF2B5EF4-FFF2-40B4-BE49-F238E27FC236}">
              <a16:creationId xmlns:a16="http://schemas.microsoft.com/office/drawing/2014/main" id="{0C0066F7-401D-4BBF-98A8-975391ADEEB9}"/>
            </a:ext>
          </a:extLst>
        </xdr:cNvPr>
        <xdr:cNvSpPr txBox="1"/>
      </xdr:nvSpPr>
      <xdr:spPr>
        <a:xfrm>
          <a:off x="3608826" y="1784966"/>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8</xdr:col>
      <xdr:colOff>307911</xdr:colOff>
      <xdr:row>6</xdr:row>
      <xdr:rowOff>20216</xdr:rowOff>
    </xdr:from>
    <xdr:to>
      <xdr:col>11</xdr:col>
      <xdr:colOff>228897</xdr:colOff>
      <xdr:row>11</xdr:row>
      <xdr:rowOff>74239</xdr:rowOff>
    </xdr:to>
    <xdr:sp macro="" textlink="">
      <xdr:nvSpPr>
        <xdr:cNvPr id="14" name="Rectangle: Rounded Corners 13">
          <a:extLst>
            <a:ext uri="{FF2B5EF4-FFF2-40B4-BE49-F238E27FC236}">
              <a16:creationId xmlns:a16="http://schemas.microsoft.com/office/drawing/2014/main" id="{6FB2F3C3-E4AD-4B03-997D-D4A63242EC52}"/>
            </a:ext>
          </a:extLst>
        </xdr:cNvPr>
        <xdr:cNvSpPr/>
      </xdr:nvSpPr>
      <xdr:spPr>
        <a:xfrm>
          <a:off x="5159829" y="1139889"/>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C00000"/>
              </a:solidFill>
            </a:rPr>
            <a:t>High risk %</a:t>
          </a:r>
        </a:p>
      </xdr:txBody>
    </xdr:sp>
    <xdr:clientData/>
  </xdr:twoCellAnchor>
  <xdr:oneCellAnchor>
    <xdr:from>
      <xdr:col>9</xdr:col>
      <xdr:colOff>93544</xdr:colOff>
      <xdr:row>7</xdr:row>
      <xdr:rowOff>116972</xdr:rowOff>
    </xdr:from>
    <xdr:ext cx="960006" cy="405432"/>
    <xdr:sp macro="" textlink="Dashboard_Data!B18">
      <xdr:nvSpPr>
        <xdr:cNvPr id="15" name="TextBox 14">
          <a:extLst>
            <a:ext uri="{FF2B5EF4-FFF2-40B4-BE49-F238E27FC236}">
              <a16:creationId xmlns:a16="http://schemas.microsoft.com/office/drawing/2014/main" id="{FAA1B942-ACA1-40E3-BCCA-6FDAF82244E3}"/>
            </a:ext>
          </a:extLst>
        </xdr:cNvPr>
        <xdr:cNvSpPr txBox="1"/>
      </xdr:nvSpPr>
      <xdr:spPr>
        <a:xfrm>
          <a:off x="5551952" y="1423258"/>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BC19A47-C6DA-4021-8819-CB1CF62360D2}" type="TxLink">
            <a:rPr lang="en-US" sz="2000" b="1" i="0" u="none" strike="noStrike">
              <a:solidFill>
                <a:srgbClr val="C00000"/>
              </a:solidFill>
              <a:latin typeface="Calibri"/>
              <a:cs typeface="Calibri"/>
            </a:rPr>
            <a:pPr algn="ctr"/>
            <a:t>39.88%</a:t>
          </a:fld>
          <a:endParaRPr lang="en-IN" sz="4000" b="1">
            <a:solidFill>
              <a:srgbClr val="C00000"/>
            </a:solidFill>
          </a:endParaRPr>
        </a:p>
      </xdr:txBody>
    </xdr:sp>
    <xdr:clientData/>
  </xdr:oneCellAnchor>
  <xdr:oneCellAnchor>
    <xdr:from>
      <xdr:col>9</xdr:col>
      <xdr:colOff>102071</xdr:colOff>
      <xdr:row>9</xdr:row>
      <xdr:rowOff>121006</xdr:rowOff>
    </xdr:from>
    <xdr:ext cx="1040285" cy="217560"/>
    <xdr:sp macro="" textlink="">
      <xdr:nvSpPr>
        <xdr:cNvPr id="16" name="TextBox 15">
          <a:extLst>
            <a:ext uri="{FF2B5EF4-FFF2-40B4-BE49-F238E27FC236}">
              <a16:creationId xmlns:a16="http://schemas.microsoft.com/office/drawing/2014/main" id="{B657BDAD-AB36-48A3-ABCA-16E1F23B7BAC}"/>
            </a:ext>
          </a:extLst>
        </xdr:cNvPr>
        <xdr:cNvSpPr txBox="1"/>
      </xdr:nvSpPr>
      <xdr:spPr>
        <a:xfrm>
          <a:off x="5560479" y="1800516"/>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11</xdr:col>
      <xdr:colOff>452535</xdr:colOff>
      <xdr:row>6</xdr:row>
      <xdr:rowOff>17106</xdr:rowOff>
    </xdr:from>
    <xdr:to>
      <xdr:col>14</xdr:col>
      <xdr:colOff>373522</xdr:colOff>
      <xdr:row>11</xdr:row>
      <xdr:rowOff>71129</xdr:rowOff>
    </xdr:to>
    <xdr:sp macro="" textlink="">
      <xdr:nvSpPr>
        <xdr:cNvPr id="17" name="Rectangle: Rounded Corners 16">
          <a:extLst>
            <a:ext uri="{FF2B5EF4-FFF2-40B4-BE49-F238E27FC236}">
              <a16:creationId xmlns:a16="http://schemas.microsoft.com/office/drawing/2014/main" id="{38A58559-1CF5-442E-9AC7-75DAD49AAE1E}"/>
            </a:ext>
          </a:extLst>
        </xdr:cNvPr>
        <xdr:cNvSpPr/>
      </xdr:nvSpPr>
      <xdr:spPr>
        <a:xfrm>
          <a:off x="7123923" y="1136779"/>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C00000"/>
              </a:solidFill>
            </a:rPr>
            <a:t>Avg risk score</a:t>
          </a:r>
        </a:p>
      </xdr:txBody>
    </xdr:sp>
    <xdr:clientData/>
  </xdr:twoCellAnchor>
  <xdr:oneCellAnchor>
    <xdr:from>
      <xdr:col>12</xdr:col>
      <xdr:colOff>331653</xdr:colOff>
      <xdr:row>7</xdr:row>
      <xdr:rowOff>113862</xdr:rowOff>
    </xdr:from>
    <xdr:ext cx="773032" cy="405432"/>
    <xdr:sp macro="" textlink="Dashboard_Data!B19">
      <xdr:nvSpPr>
        <xdr:cNvPr id="18" name="TextBox 17">
          <a:extLst>
            <a:ext uri="{FF2B5EF4-FFF2-40B4-BE49-F238E27FC236}">
              <a16:creationId xmlns:a16="http://schemas.microsoft.com/office/drawing/2014/main" id="{6A48FA04-10FA-4B5F-9680-9906F41B47D2}"/>
            </a:ext>
          </a:extLst>
        </xdr:cNvPr>
        <xdr:cNvSpPr txBox="1"/>
      </xdr:nvSpPr>
      <xdr:spPr>
        <a:xfrm>
          <a:off x="7609531" y="1420148"/>
          <a:ext cx="77303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37637F-D0D3-4CE1-8C91-DFAB27E4DE3E}" type="TxLink">
            <a:rPr lang="en-US" sz="2000" b="1" i="0" u="none" strike="noStrike">
              <a:solidFill>
                <a:srgbClr val="C00000"/>
              </a:solidFill>
              <a:latin typeface="Calibri"/>
              <a:cs typeface="Calibri"/>
            </a:rPr>
            <a:pPr algn="ctr"/>
            <a:t>50.38</a:t>
          </a:fld>
          <a:endParaRPr lang="en-IN" sz="4000" b="1">
            <a:solidFill>
              <a:srgbClr val="C00000"/>
            </a:solidFill>
          </a:endParaRPr>
        </a:p>
      </xdr:txBody>
    </xdr:sp>
    <xdr:clientData/>
  </xdr:oneCellAnchor>
  <xdr:oneCellAnchor>
    <xdr:from>
      <xdr:col>12</xdr:col>
      <xdr:colOff>246695</xdr:colOff>
      <xdr:row>9</xdr:row>
      <xdr:rowOff>117896</xdr:rowOff>
    </xdr:from>
    <xdr:ext cx="1040285" cy="217560"/>
    <xdr:sp macro="" textlink="">
      <xdr:nvSpPr>
        <xdr:cNvPr id="19" name="TextBox 18">
          <a:extLst>
            <a:ext uri="{FF2B5EF4-FFF2-40B4-BE49-F238E27FC236}">
              <a16:creationId xmlns:a16="http://schemas.microsoft.com/office/drawing/2014/main" id="{71751B7C-3FE4-4FAE-8B1F-03F30ACFE781}"/>
            </a:ext>
          </a:extLst>
        </xdr:cNvPr>
        <xdr:cNvSpPr txBox="1"/>
      </xdr:nvSpPr>
      <xdr:spPr>
        <a:xfrm>
          <a:off x="7524573" y="1797406"/>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2</xdr:col>
      <xdr:colOff>20216</xdr:colOff>
      <xdr:row>12</xdr:row>
      <xdr:rowOff>51319</xdr:rowOff>
    </xdr:from>
    <xdr:to>
      <xdr:col>4</xdr:col>
      <xdr:colOff>547693</xdr:colOff>
      <xdr:row>17</xdr:row>
      <xdr:rowOff>105343</xdr:rowOff>
    </xdr:to>
    <xdr:sp macro="" textlink="">
      <xdr:nvSpPr>
        <xdr:cNvPr id="20" name="Rectangle: Rounded Corners 19">
          <a:extLst>
            <a:ext uri="{FF2B5EF4-FFF2-40B4-BE49-F238E27FC236}">
              <a16:creationId xmlns:a16="http://schemas.microsoft.com/office/drawing/2014/main" id="{574B83BB-E753-46E2-B247-BE724E6D83B0}"/>
            </a:ext>
          </a:extLst>
        </xdr:cNvPr>
        <xdr:cNvSpPr/>
      </xdr:nvSpPr>
      <xdr:spPr>
        <a:xfrm>
          <a:off x="1233196" y="2290666"/>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75000"/>
                </a:schemeClr>
              </a:solidFill>
            </a:rPr>
            <a:t>renewed policies</a:t>
          </a:r>
        </a:p>
      </xdr:txBody>
    </xdr:sp>
    <xdr:clientData/>
  </xdr:twoCellAnchor>
  <xdr:oneCellAnchor>
    <xdr:from>
      <xdr:col>2</xdr:col>
      <xdr:colOff>540065</xdr:colOff>
      <xdr:row>13</xdr:row>
      <xdr:rowOff>148076</xdr:rowOff>
    </xdr:from>
    <xdr:ext cx="704552" cy="405432"/>
    <xdr:sp macro="" textlink="Dashboard_Data!B31">
      <xdr:nvSpPr>
        <xdr:cNvPr id="21" name="TextBox 20">
          <a:extLst>
            <a:ext uri="{FF2B5EF4-FFF2-40B4-BE49-F238E27FC236}">
              <a16:creationId xmlns:a16="http://schemas.microsoft.com/office/drawing/2014/main" id="{86E8F294-B3C1-420D-A5AF-AECA4E7DD1DA}"/>
            </a:ext>
          </a:extLst>
        </xdr:cNvPr>
        <xdr:cNvSpPr txBox="1"/>
      </xdr:nvSpPr>
      <xdr:spPr>
        <a:xfrm>
          <a:off x="1753045" y="2574035"/>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5C26AEF-E8B9-48F7-9BE4-BED21AE8D18D}" type="TxLink">
            <a:rPr lang="en-US" sz="2000" b="1" i="0" u="none" strike="noStrike">
              <a:solidFill>
                <a:schemeClr val="accent6">
                  <a:lumMod val="75000"/>
                </a:schemeClr>
              </a:solidFill>
              <a:latin typeface="Calibri"/>
              <a:cs typeface="Calibri"/>
            </a:rPr>
            <a:pPr algn="ctr"/>
            <a:t>1668</a:t>
          </a:fld>
          <a:endParaRPr lang="en-IN" sz="4000" b="1">
            <a:solidFill>
              <a:schemeClr val="accent6">
                <a:lumMod val="75000"/>
              </a:schemeClr>
            </a:solidFill>
          </a:endParaRPr>
        </a:p>
      </xdr:txBody>
    </xdr:sp>
    <xdr:clientData/>
  </xdr:oneCellAnchor>
  <xdr:oneCellAnchor>
    <xdr:from>
      <xdr:col>2</xdr:col>
      <xdr:colOff>420866</xdr:colOff>
      <xdr:row>15</xdr:row>
      <xdr:rowOff>152109</xdr:rowOff>
    </xdr:from>
    <xdr:ext cx="1040285" cy="217560"/>
    <xdr:sp macro="" textlink="">
      <xdr:nvSpPr>
        <xdr:cNvPr id="22" name="TextBox 21">
          <a:extLst>
            <a:ext uri="{FF2B5EF4-FFF2-40B4-BE49-F238E27FC236}">
              <a16:creationId xmlns:a16="http://schemas.microsoft.com/office/drawing/2014/main" id="{3780CB34-54C2-477B-AB76-D05358FA5D9D}"/>
            </a:ext>
          </a:extLst>
        </xdr:cNvPr>
        <xdr:cNvSpPr txBox="1"/>
      </xdr:nvSpPr>
      <xdr:spPr>
        <a:xfrm>
          <a:off x="1633846" y="2951293"/>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5</xdr:col>
      <xdr:colOff>164841</xdr:colOff>
      <xdr:row>12</xdr:row>
      <xdr:rowOff>48209</xdr:rowOff>
    </xdr:from>
    <xdr:to>
      <xdr:col>8</xdr:col>
      <xdr:colOff>85828</xdr:colOff>
      <xdr:row>17</xdr:row>
      <xdr:rowOff>102233</xdr:rowOff>
    </xdr:to>
    <xdr:sp macro="" textlink="">
      <xdr:nvSpPr>
        <xdr:cNvPr id="23" name="Rectangle: Rounded Corners 22">
          <a:extLst>
            <a:ext uri="{FF2B5EF4-FFF2-40B4-BE49-F238E27FC236}">
              <a16:creationId xmlns:a16="http://schemas.microsoft.com/office/drawing/2014/main" id="{7A3CDE4C-4338-4F0C-8E44-C67933BA3E37}"/>
            </a:ext>
          </a:extLst>
        </xdr:cNvPr>
        <xdr:cNvSpPr/>
      </xdr:nvSpPr>
      <xdr:spPr>
        <a:xfrm>
          <a:off x="3197290" y="2287556"/>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2"/>
              </a:solidFill>
            </a:rPr>
            <a:t>Pending Renewl</a:t>
          </a:r>
        </a:p>
      </xdr:txBody>
    </xdr:sp>
    <xdr:clientData/>
  </xdr:twoCellAnchor>
  <xdr:oneCellAnchor>
    <xdr:from>
      <xdr:col>6</xdr:col>
      <xdr:colOff>78199</xdr:colOff>
      <xdr:row>13</xdr:row>
      <xdr:rowOff>144966</xdr:rowOff>
    </xdr:from>
    <xdr:ext cx="704552" cy="405432"/>
    <xdr:sp macro="" textlink="Dashboard_Data!B32">
      <xdr:nvSpPr>
        <xdr:cNvPr id="24" name="TextBox 23">
          <a:extLst>
            <a:ext uri="{FF2B5EF4-FFF2-40B4-BE49-F238E27FC236}">
              <a16:creationId xmlns:a16="http://schemas.microsoft.com/office/drawing/2014/main" id="{C54140CB-C2AF-4687-8368-14E211850ACF}"/>
            </a:ext>
          </a:extLst>
        </xdr:cNvPr>
        <xdr:cNvSpPr txBox="1"/>
      </xdr:nvSpPr>
      <xdr:spPr>
        <a:xfrm>
          <a:off x="3717138" y="2570925"/>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FE31429-D092-4091-9B58-0CA4DAACBE6F}" type="TxLink">
            <a:rPr lang="en-US" sz="2000" b="1" i="0" u="none" strike="noStrike">
              <a:solidFill>
                <a:schemeClr val="accent2"/>
              </a:solidFill>
              <a:latin typeface="Calibri"/>
              <a:cs typeface="Calibri"/>
            </a:rPr>
            <a:pPr algn="ctr"/>
            <a:t>1647</a:t>
          </a:fld>
          <a:endParaRPr lang="en-IN" sz="4000" b="1">
            <a:solidFill>
              <a:schemeClr val="accent2"/>
            </a:solidFill>
          </a:endParaRPr>
        </a:p>
      </xdr:txBody>
    </xdr:sp>
    <xdr:clientData/>
  </xdr:oneCellAnchor>
  <xdr:oneCellAnchor>
    <xdr:from>
      <xdr:col>5</xdr:col>
      <xdr:colOff>565491</xdr:colOff>
      <xdr:row>15</xdr:row>
      <xdr:rowOff>148999</xdr:rowOff>
    </xdr:from>
    <xdr:ext cx="1040285" cy="217560"/>
    <xdr:sp macro="" textlink="">
      <xdr:nvSpPr>
        <xdr:cNvPr id="25" name="TextBox 24">
          <a:extLst>
            <a:ext uri="{FF2B5EF4-FFF2-40B4-BE49-F238E27FC236}">
              <a16:creationId xmlns:a16="http://schemas.microsoft.com/office/drawing/2014/main" id="{142DECFB-FC33-41FC-87C3-760F1D994F1B}"/>
            </a:ext>
          </a:extLst>
        </xdr:cNvPr>
        <xdr:cNvSpPr txBox="1"/>
      </xdr:nvSpPr>
      <xdr:spPr>
        <a:xfrm>
          <a:off x="3597940" y="2948183"/>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8</xdr:col>
      <xdr:colOff>297025</xdr:colOff>
      <xdr:row>12</xdr:row>
      <xdr:rowOff>63759</xdr:rowOff>
    </xdr:from>
    <xdr:to>
      <xdr:col>11</xdr:col>
      <xdr:colOff>218011</xdr:colOff>
      <xdr:row>17</xdr:row>
      <xdr:rowOff>117783</xdr:rowOff>
    </xdr:to>
    <xdr:sp macro="" textlink="">
      <xdr:nvSpPr>
        <xdr:cNvPr id="26" name="Rectangle: Rounded Corners 25">
          <a:extLst>
            <a:ext uri="{FF2B5EF4-FFF2-40B4-BE49-F238E27FC236}">
              <a16:creationId xmlns:a16="http://schemas.microsoft.com/office/drawing/2014/main" id="{C770792E-2076-4EE9-AD75-14C59C182894}"/>
            </a:ext>
          </a:extLst>
        </xdr:cNvPr>
        <xdr:cNvSpPr/>
      </xdr:nvSpPr>
      <xdr:spPr>
        <a:xfrm>
          <a:off x="5148943" y="2303106"/>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rgbClr val="C00000"/>
              </a:solidFill>
            </a:rPr>
            <a:t>Not renewed policies</a:t>
          </a:r>
        </a:p>
      </xdr:txBody>
    </xdr:sp>
    <xdr:clientData/>
  </xdr:twoCellAnchor>
  <xdr:oneCellAnchor>
    <xdr:from>
      <xdr:col>9</xdr:col>
      <xdr:colOff>210383</xdr:colOff>
      <xdr:row>13</xdr:row>
      <xdr:rowOff>160516</xdr:rowOff>
    </xdr:from>
    <xdr:ext cx="704552" cy="405432"/>
    <xdr:sp macro="" textlink="Dashboard_Data!B33">
      <xdr:nvSpPr>
        <xdr:cNvPr id="27" name="TextBox 26">
          <a:extLst>
            <a:ext uri="{FF2B5EF4-FFF2-40B4-BE49-F238E27FC236}">
              <a16:creationId xmlns:a16="http://schemas.microsoft.com/office/drawing/2014/main" id="{2B14E69D-6640-4A09-8B95-CCA993FB51DF}"/>
            </a:ext>
          </a:extLst>
        </xdr:cNvPr>
        <xdr:cNvSpPr txBox="1"/>
      </xdr:nvSpPr>
      <xdr:spPr>
        <a:xfrm>
          <a:off x="5668791" y="2586475"/>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C4FB8A1-27A4-4B96-8D8B-92E2A6C08D1D}" type="TxLink">
            <a:rPr lang="en-US" sz="2000" b="1" i="0" u="none" strike="noStrike">
              <a:solidFill>
                <a:srgbClr val="C00000"/>
              </a:solidFill>
              <a:latin typeface="Calibri"/>
              <a:cs typeface="Calibri"/>
            </a:rPr>
            <a:pPr algn="ctr"/>
            <a:t>1685</a:t>
          </a:fld>
          <a:endParaRPr lang="en-IN" sz="4000" b="1">
            <a:solidFill>
              <a:srgbClr val="C00000"/>
            </a:solidFill>
          </a:endParaRPr>
        </a:p>
      </xdr:txBody>
    </xdr:sp>
    <xdr:clientData/>
  </xdr:oneCellAnchor>
  <xdr:oneCellAnchor>
    <xdr:from>
      <xdr:col>9</xdr:col>
      <xdr:colOff>91185</xdr:colOff>
      <xdr:row>15</xdr:row>
      <xdr:rowOff>164549</xdr:rowOff>
    </xdr:from>
    <xdr:ext cx="1040285" cy="217560"/>
    <xdr:sp macro="" textlink="">
      <xdr:nvSpPr>
        <xdr:cNvPr id="28" name="TextBox 27">
          <a:extLst>
            <a:ext uri="{FF2B5EF4-FFF2-40B4-BE49-F238E27FC236}">
              <a16:creationId xmlns:a16="http://schemas.microsoft.com/office/drawing/2014/main" id="{B5B9D637-C428-44FE-B142-0722C0BCEBB4}"/>
            </a:ext>
          </a:extLst>
        </xdr:cNvPr>
        <xdr:cNvSpPr txBox="1"/>
      </xdr:nvSpPr>
      <xdr:spPr>
        <a:xfrm>
          <a:off x="5549593" y="2963733"/>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xdr:from>
      <xdr:col>11</xdr:col>
      <xdr:colOff>441649</xdr:colOff>
      <xdr:row>12</xdr:row>
      <xdr:rowOff>60649</xdr:rowOff>
    </xdr:from>
    <xdr:to>
      <xdr:col>14</xdr:col>
      <xdr:colOff>362636</xdr:colOff>
      <xdr:row>17</xdr:row>
      <xdr:rowOff>114673</xdr:rowOff>
    </xdr:to>
    <xdr:sp macro="" textlink="">
      <xdr:nvSpPr>
        <xdr:cNvPr id="29" name="Rectangle: Rounded Corners 28">
          <a:extLst>
            <a:ext uri="{FF2B5EF4-FFF2-40B4-BE49-F238E27FC236}">
              <a16:creationId xmlns:a16="http://schemas.microsoft.com/office/drawing/2014/main" id="{92F4FA67-D123-42E3-97C1-7E2E6A7318C5}"/>
            </a:ext>
          </a:extLst>
        </xdr:cNvPr>
        <xdr:cNvSpPr/>
      </xdr:nvSpPr>
      <xdr:spPr>
        <a:xfrm>
          <a:off x="7113037" y="2299996"/>
          <a:ext cx="1740456" cy="987085"/>
        </a:xfrm>
        <a:prstGeom prst="roundRect">
          <a:avLst/>
        </a:prstGeom>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000" b="1" cap="all" baseline="0">
              <a:solidFill>
                <a:schemeClr val="accent6">
                  <a:lumMod val="75000"/>
                </a:schemeClr>
              </a:solidFill>
            </a:rPr>
            <a:t>Renewel rate</a:t>
          </a:r>
        </a:p>
      </xdr:txBody>
    </xdr:sp>
    <xdr:clientData/>
  </xdr:twoCellAnchor>
  <xdr:oneCellAnchor>
    <xdr:from>
      <xdr:col>12</xdr:col>
      <xdr:colOff>227282</xdr:colOff>
      <xdr:row>13</xdr:row>
      <xdr:rowOff>157406</xdr:rowOff>
    </xdr:from>
    <xdr:ext cx="960006" cy="405432"/>
    <xdr:sp macro="" textlink="Dashboard_Data!B8">
      <xdr:nvSpPr>
        <xdr:cNvPr id="30" name="TextBox 29">
          <a:extLst>
            <a:ext uri="{FF2B5EF4-FFF2-40B4-BE49-F238E27FC236}">
              <a16:creationId xmlns:a16="http://schemas.microsoft.com/office/drawing/2014/main" id="{88E632F7-8731-4F8D-A10C-C40785EB098A}"/>
            </a:ext>
          </a:extLst>
        </xdr:cNvPr>
        <xdr:cNvSpPr txBox="1"/>
      </xdr:nvSpPr>
      <xdr:spPr>
        <a:xfrm>
          <a:off x="7505160" y="2583365"/>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567DD28-5933-49CE-A231-9D735809654F}" type="TxLink">
            <a:rPr lang="en-US" sz="2000" b="1" i="0" u="none" strike="noStrike">
              <a:solidFill>
                <a:schemeClr val="accent6">
                  <a:lumMod val="75000"/>
                </a:schemeClr>
              </a:solidFill>
              <a:latin typeface="Calibri"/>
              <a:cs typeface="Calibri"/>
            </a:rPr>
            <a:pPr algn="ctr"/>
            <a:t>33.36%</a:t>
          </a:fld>
          <a:endParaRPr lang="en-IN" sz="4000" b="1">
            <a:solidFill>
              <a:schemeClr val="accent6">
                <a:lumMod val="75000"/>
              </a:schemeClr>
            </a:solidFill>
          </a:endParaRPr>
        </a:p>
      </xdr:txBody>
    </xdr:sp>
    <xdr:clientData/>
  </xdr:oneCellAnchor>
  <xdr:oneCellAnchor>
    <xdr:from>
      <xdr:col>12</xdr:col>
      <xdr:colOff>235809</xdr:colOff>
      <xdr:row>15</xdr:row>
      <xdr:rowOff>161439</xdr:rowOff>
    </xdr:from>
    <xdr:ext cx="1040285" cy="217560"/>
    <xdr:sp macro="" textlink="">
      <xdr:nvSpPr>
        <xdr:cNvPr id="31" name="TextBox 30">
          <a:extLst>
            <a:ext uri="{FF2B5EF4-FFF2-40B4-BE49-F238E27FC236}">
              <a16:creationId xmlns:a16="http://schemas.microsoft.com/office/drawing/2014/main" id="{378A4E18-B648-4E0D-8F07-6B1D7CD2D7FB}"/>
            </a:ext>
          </a:extLst>
        </xdr:cNvPr>
        <xdr:cNvSpPr txBox="1"/>
      </xdr:nvSpPr>
      <xdr:spPr>
        <a:xfrm>
          <a:off x="7513687" y="2960623"/>
          <a:ext cx="104028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1">
              <a:solidFill>
                <a:sysClr val="windowText" lastClr="000000"/>
              </a:solidFill>
            </a:rPr>
            <a:t>Total Policies Issued</a:t>
          </a:r>
        </a:p>
      </xdr:txBody>
    </xdr:sp>
    <xdr:clientData/>
  </xdr:oneCellAnchor>
  <xdr:twoCellAnchor editAs="oneCell">
    <xdr:from>
      <xdr:col>15</xdr:col>
      <xdr:colOff>91132</xdr:colOff>
      <xdr:row>8</xdr:row>
      <xdr:rowOff>48666</xdr:rowOff>
    </xdr:from>
    <xdr:to>
      <xdr:col>18</xdr:col>
      <xdr:colOff>271689</xdr:colOff>
      <xdr:row>13</xdr:row>
      <xdr:rowOff>31103</xdr:rowOff>
    </xdr:to>
    <mc:AlternateContent xmlns:mc="http://schemas.openxmlformats.org/markup-compatibility/2006" xmlns:a14="http://schemas.microsoft.com/office/drawing/2010/main">
      <mc:Choice Requires="a14">
        <xdr:graphicFrame macro="">
          <xdr:nvGraphicFramePr>
            <xdr:cNvPr id="32" name="Policy Type 5">
              <a:extLst>
                <a:ext uri="{FF2B5EF4-FFF2-40B4-BE49-F238E27FC236}">
                  <a16:creationId xmlns:a16="http://schemas.microsoft.com/office/drawing/2014/main" id="{FC6CC12B-E011-424C-A317-4FFD79508DCF}"/>
                </a:ext>
              </a:extLst>
            </xdr:cNvPr>
            <xdr:cNvGraphicFramePr/>
          </xdr:nvGraphicFramePr>
          <xdr:xfrm>
            <a:off x="0" y="0"/>
            <a:ext cx="0" cy="0"/>
          </xdr:xfrm>
          <a:graphic>
            <a:graphicData uri="http://schemas.microsoft.com/office/drawing/2010/slicer">
              <sle:slicer xmlns:sle="http://schemas.microsoft.com/office/drawing/2010/slicer" name="Policy Type 5"/>
            </a:graphicData>
          </a:graphic>
        </xdr:graphicFrame>
      </mc:Choice>
      <mc:Fallback xmlns="">
        <xdr:sp macro="" textlink="">
          <xdr:nvSpPr>
            <xdr:cNvPr id="0" name=""/>
            <xdr:cNvSpPr>
              <a:spLocks noTextEdit="1"/>
            </xdr:cNvSpPr>
          </xdr:nvSpPr>
          <xdr:spPr>
            <a:xfrm>
              <a:off x="9235132" y="1489539"/>
              <a:ext cx="2009357" cy="882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65784</xdr:colOff>
      <xdr:row>13</xdr:row>
      <xdr:rowOff>132174</xdr:rowOff>
    </xdr:from>
    <xdr:to>
      <xdr:col>18</xdr:col>
      <xdr:colOff>246341</xdr:colOff>
      <xdr:row>19</xdr:row>
      <xdr:rowOff>23326</xdr:rowOff>
    </xdr:to>
    <mc:AlternateContent xmlns:mc="http://schemas.openxmlformats.org/markup-compatibility/2006" xmlns:a14="http://schemas.microsoft.com/office/drawing/2010/main">
      <mc:Choice Requires="a14">
        <xdr:graphicFrame macro="">
          <xdr:nvGraphicFramePr>
            <xdr:cNvPr id="33" name="Status 3">
              <a:extLst>
                <a:ext uri="{FF2B5EF4-FFF2-40B4-BE49-F238E27FC236}">
                  <a16:creationId xmlns:a16="http://schemas.microsoft.com/office/drawing/2014/main" id="{DC11EED7-9E8F-4B21-A7AA-BB25BD70B55E}"/>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9209784" y="2473592"/>
              <a:ext cx="2009357" cy="971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71538</xdr:colOff>
      <xdr:row>19</xdr:row>
      <xdr:rowOff>67949</xdr:rowOff>
    </xdr:from>
    <xdr:to>
      <xdr:col>18</xdr:col>
      <xdr:colOff>252095</xdr:colOff>
      <xdr:row>24</xdr:row>
      <xdr:rowOff>38582</xdr:rowOff>
    </xdr:to>
    <mc:AlternateContent xmlns:mc="http://schemas.openxmlformats.org/markup-compatibility/2006" xmlns:a14="http://schemas.microsoft.com/office/drawing/2010/main">
      <mc:Choice Requires="a14">
        <xdr:graphicFrame macro="">
          <xdr:nvGraphicFramePr>
            <xdr:cNvPr id="34" name="Gender 3">
              <a:extLst>
                <a:ext uri="{FF2B5EF4-FFF2-40B4-BE49-F238E27FC236}">
                  <a16:creationId xmlns:a16="http://schemas.microsoft.com/office/drawing/2014/main" id="{1D6F1959-F80B-4DDA-82DE-3F664652EC9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215538" y="3490022"/>
              <a:ext cx="2009357" cy="871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50226</xdr:colOff>
      <xdr:row>24</xdr:row>
      <xdr:rowOff>88958</xdr:rowOff>
    </xdr:from>
    <xdr:to>
      <xdr:col>18</xdr:col>
      <xdr:colOff>230783</xdr:colOff>
      <xdr:row>31</xdr:row>
      <xdr:rowOff>38582</xdr:rowOff>
    </xdr:to>
    <mc:AlternateContent xmlns:mc="http://schemas.openxmlformats.org/markup-compatibility/2006" xmlns:a14="http://schemas.microsoft.com/office/drawing/2010/main">
      <mc:Choice Requires="a14">
        <xdr:graphicFrame macro="">
          <xdr:nvGraphicFramePr>
            <xdr:cNvPr id="35" name="Age Bucket 1">
              <a:extLst>
                <a:ext uri="{FF2B5EF4-FFF2-40B4-BE49-F238E27FC236}">
                  <a16:creationId xmlns:a16="http://schemas.microsoft.com/office/drawing/2014/main" id="{5442EA15-3CDA-4AB2-B87C-07DD1F03852A}"/>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mlns="">
        <xdr:sp macro="" textlink="">
          <xdr:nvSpPr>
            <xdr:cNvPr id="0" name=""/>
            <xdr:cNvSpPr>
              <a:spLocks noTextEdit="1"/>
            </xdr:cNvSpPr>
          </xdr:nvSpPr>
          <xdr:spPr>
            <a:xfrm>
              <a:off x="9194226" y="4411576"/>
              <a:ext cx="2009357" cy="1210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67495</xdr:colOff>
      <xdr:row>31</xdr:row>
      <xdr:rowOff>101056</xdr:rowOff>
    </xdr:from>
    <xdr:to>
      <xdr:col>18</xdr:col>
      <xdr:colOff>248052</xdr:colOff>
      <xdr:row>36</xdr:row>
      <xdr:rowOff>125390</xdr:rowOff>
    </xdr:to>
    <mc:AlternateContent xmlns:mc="http://schemas.openxmlformats.org/markup-compatibility/2006" xmlns:a14="http://schemas.microsoft.com/office/drawing/2010/main">
      <mc:Choice Requires="a14">
        <xdr:graphicFrame macro="">
          <xdr:nvGraphicFramePr>
            <xdr:cNvPr id="37" name="Risk Category 3">
              <a:extLst>
                <a:ext uri="{FF2B5EF4-FFF2-40B4-BE49-F238E27FC236}">
                  <a16:creationId xmlns:a16="http://schemas.microsoft.com/office/drawing/2014/main" id="{A6E0B0D2-154C-4732-9E6D-AFEC6C556AEF}"/>
                </a:ext>
              </a:extLst>
            </xdr:cNvPr>
            <xdr:cNvGraphicFramePr/>
          </xdr:nvGraphicFramePr>
          <xdr:xfrm>
            <a:off x="0" y="0"/>
            <a:ext cx="0" cy="0"/>
          </xdr:xfrm>
          <a:graphic>
            <a:graphicData uri="http://schemas.microsoft.com/office/drawing/2010/slicer">
              <sle:slicer xmlns:sle="http://schemas.microsoft.com/office/drawing/2010/slicer" name="Risk Category 3"/>
            </a:graphicData>
          </a:graphic>
        </xdr:graphicFrame>
      </mc:Choice>
      <mc:Fallback xmlns="">
        <xdr:sp macro="" textlink="">
          <xdr:nvSpPr>
            <xdr:cNvPr id="0" name=""/>
            <xdr:cNvSpPr>
              <a:spLocks noTextEdit="1"/>
            </xdr:cNvSpPr>
          </xdr:nvSpPr>
          <xdr:spPr>
            <a:xfrm>
              <a:off x="9211495" y="5684438"/>
              <a:ext cx="2009357" cy="92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54429</xdr:colOff>
      <xdr:row>19</xdr:row>
      <xdr:rowOff>31102</xdr:rowOff>
    </xdr:from>
    <xdr:to>
      <xdr:col>6</xdr:col>
      <xdr:colOff>357674</xdr:colOff>
      <xdr:row>26</xdr:row>
      <xdr:rowOff>178837</xdr:rowOff>
    </xdr:to>
    <xdr:graphicFrame macro="">
      <xdr:nvGraphicFramePr>
        <xdr:cNvPr id="38" name="Chart 37">
          <a:extLst>
            <a:ext uri="{FF2B5EF4-FFF2-40B4-BE49-F238E27FC236}">
              <a16:creationId xmlns:a16="http://schemas.microsoft.com/office/drawing/2014/main" id="{4912793D-DC53-40C2-B20D-55A8A580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482080</xdr:colOff>
      <xdr:row>19</xdr:row>
      <xdr:rowOff>38877</xdr:rowOff>
    </xdr:from>
    <xdr:to>
      <xdr:col>14</xdr:col>
      <xdr:colOff>318795</xdr:colOff>
      <xdr:row>26</xdr:row>
      <xdr:rowOff>163286</xdr:rowOff>
    </xdr:to>
    <xdr:graphicFrame macro="">
      <xdr:nvGraphicFramePr>
        <xdr:cNvPr id="39" name="Chart 38">
          <a:extLst>
            <a:ext uri="{FF2B5EF4-FFF2-40B4-BE49-F238E27FC236}">
              <a16:creationId xmlns:a16="http://schemas.microsoft.com/office/drawing/2014/main" id="{D93E1D13-AA79-41A0-B535-AF7BDECAE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0</xdr:rowOff>
    </xdr:from>
    <xdr:to>
      <xdr:col>7</xdr:col>
      <xdr:colOff>69979</xdr:colOff>
      <xdr:row>40</xdr:row>
      <xdr:rowOff>77755</xdr:rowOff>
    </xdr:to>
    <xdr:graphicFrame macro="">
      <xdr:nvGraphicFramePr>
        <xdr:cNvPr id="40" name="Chart 39">
          <a:extLst>
            <a:ext uri="{FF2B5EF4-FFF2-40B4-BE49-F238E27FC236}">
              <a16:creationId xmlns:a16="http://schemas.microsoft.com/office/drawing/2014/main" id="{9F2B54A0-BA70-452C-8FEB-CD2622AD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233264</xdr:colOff>
      <xdr:row>29</xdr:row>
      <xdr:rowOff>7776</xdr:rowOff>
    </xdr:from>
    <xdr:to>
      <xdr:col>14</xdr:col>
      <xdr:colOff>326572</xdr:colOff>
      <xdr:row>40</xdr:row>
      <xdr:rowOff>93306</xdr:rowOff>
    </xdr:to>
    <xdr:graphicFrame macro="">
      <xdr:nvGraphicFramePr>
        <xdr:cNvPr id="41" name="Chart 40">
          <a:extLst>
            <a:ext uri="{FF2B5EF4-FFF2-40B4-BE49-F238E27FC236}">
              <a16:creationId xmlns:a16="http://schemas.microsoft.com/office/drawing/2014/main" id="{6A7FFF6B-D07E-4AF4-95E3-7FEA03640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50030</xdr:colOff>
      <xdr:row>18</xdr:row>
      <xdr:rowOff>57727</xdr:rowOff>
    </xdr:from>
    <xdr:to>
      <xdr:col>6</xdr:col>
      <xdr:colOff>354060</xdr:colOff>
      <xdr:row>19</xdr:row>
      <xdr:rowOff>28660</xdr:rowOff>
    </xdr:to>
    <xdr:sp macro="" textlink="">
      <xdr:nvSpPr>
        <xdr:cNvPr id="42" name="Rectangle: Top Corners Rounded 41">
          <a:extLst>
            <a:ext uri="{FF2B5EF4-FFF2-40B4-BE49-F238E27FC236}">
              <a16:creationId xmlns:a16="http://schemas.microsoft.com/office/drawing/2014/main" id="{1099B497-A0AC-4294-A782-511E17AF089A}"/>
            </a:ext>
          </a:extLst>
        </xdr:cNvPr>
        <xdr:cNvSpPr/>
      </xdr:nvSpPr>
      <xdr:spPr>
        <a:xfrm>
          <a:off x="1266151" y="3382818"/>
          <a:ext cx="2736273" cy="155660"/>
        </a:xfrm>
        <a:prstGeom prst="round2SameRect">
          <a:avLst>
            <a:gd name="adj1" fmla="val 50000"/>
            <a:gd name="adj2" fmla="val 0"/>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risk category</a:t>
          </a:r>
          <a:r>
            <a:rPr lang="en-IN" sz="700" b="1" cap="all" baseline="0"/>
            <a:t> distribution</a:t>
          </a:r>
          <a:endParaRPr lang="en-IN" sz="700" b="1" cap="all"/>
        </a:p>
      </xdr:txBody>
    </xdr:sp>
    <xdr:clientData/>
  </xdr:twoCellAnchor>
  <xdr:twoCellAnchor>
    <xdr:from>
      <xdr:col>6</xdr:col>
      <xdr:colOff>488758</xdr:colOff>
      <xdr:row>18</xdr:row>
      <xdr:rowOff>61576</xdr:rowOff>
    </xdr:from>
    <xdr:to>
      <xdr:col>14</xdr:col>
      <xdr:colOff>311728</xdr:colOff>
      <xdr:row>19</xdr:row>
      <xdr:rowOff>32509</xdr:rowOff>
    </xdr:to>
    <xdr:sp macro="" textlink="">
      <xdr:nvSpPr>
        <xdr:cNvPr id="43" name="Rectangle: Top Corners Rounded 42">
          <a:extLst>
            <a:ext uri="{FF2B5EF4-FFF2-40B4-BE49-F238E27FC236}">
              <a16:creationId xmlns:a16="http://schemas.microsoft.com/office/drawing/2014/main" id="{2A53C160-A7D9-4EA4-B1CE-CA59E24E15BB}"/>
            </a:ext>
          </a:extLst>
        </xdr:cNvPr>
        <xdr:cNvSpPr/>
      </xdr:nvSpPr>
      <xdr:spPr>
        <a:xfrm>
          <a:off x="4137122" y="3386667"/>
          <a:ext cx="4687454" cy="155660"/>
        </a:xfrm>
        <a:prstGeom prst="round2SameRect">
          <a:avLst>
            <a:gd name="adj1" fmla="val 50000"/>
            <a:gd name="adj2" fmla="val 0"/>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solidFill>
                <a:schemeClr val="lt1"/>
              </a:solidFill>
              <a:latin typeface="+mn-lt"/>
              <a:ea typeface="+mn-ea"/>
              <a:cs typeface="+mn-cs"/>
            </a:rPr>
            <a:t>Renewal Status Distribution</a:t>
          </a:r>
        </a:p>
      </xdr:txBody>
    </xdr:sp>
    <xdr:clientData/>
  </xdr:twoCellAnchor>
  <xdr:twoCellAnchor>
    <xdr:from>
      <xdr:col>2</xdr:col>
      <xdr:colOff>3849</xdr:colOff>
      <xdr:row>28</xdr:row>
      <xdr:rowOff>30788</xdr:rowOff>
    </xdr:from>
    <xdr:to>
      <xdr:col>7</xdr:col>
      <xdr:colOff>61576</xdr:colOff>
      <xdr:row>29</xdr:row>
      <xdr:rowOff>1721</xdr:rowOff>
    </xdr:to>
    <xdr:sp macro="" textlink="">
      <xdr:nvSpPr>
        <xdr:cNvPr id="44" name="Rectangle: Top Corners Rounded 43">
          <a:extLst>
            <a:ext uri="{FF2B5EF4-FFF2-40B4-BE49-F238E27FC236}">
              <a16:creationId xmlns:a16="http://schemas.microsoft.com/office/drawing/2014/main" id="{7737470D-7D23-4445-8E0D-9DB6F5787E2A}"/>
            </a:ext>
          </a:extLst>
        </xdr:cNvPr>
        <xdr:cNvSpPr/>
      </xdr:nvSpPr>
      <xdr:spPr>
        <a:xfrm>
          <a:off x="1219970" y="5203152"/>
          <a:ext cx="3098030" cy="155660"/>
        </a:xfrm>
        <a:prstGeom prst="round2SameRect">
          <a:avLst>
            <a:gd name="adj1" fmla="val 50000"/>
            <a:gd name="adj2" fmla="val 0"/>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risk vs renewel matrix</a:t>
          </a:r>
        </a:p>
      </xdr:txBody>
    </xdr:sp>
    <xdr:clientData/>
  </xdr:twoCellAnchor>
  <xdr:twoCellAnchor>
    <xdr:from>
      <xdr:col>7</xdr:col>
      <xdr:colOff>233219</xdr:colOff>
      <xdr:row>28</xdr:row>
      <xdr:rowOff>36946</xdr:rowOff>
    </xdr:from>
    <xdr:to>
      <xdr:col>14</xdr:col>
      <xdr:colOff>319425</xdr:colOff>
      <xdr:row>29</xdr:row>
      <xdr:rowOff>7879</xdr:rowOff>
    </xdr:to>
    <xdr:sp macro="" textlink="">
      <xdr:nvSpPr>
        <xdr:cNvPr id="45" name="Rectangle: Top Corners Rounded 44">
          <a:extLst>
            <a:ext uri="{FF2B5EF4-FFF2-40B4-BE49-F238E27FC236}">
              <a16:creationId xmlns:a16="http://schemas.microsoft.com/office/drawing/2014/main" id="{042832F2-9917-4CA3-BE45-B6B12424152B}"/>
            </a:ext>
          </a:extLst>
        </xdr:cNvPr>
        <xdr:cNvSpPr/>
      </xdr:nvSpPr>
      <xdr:spPr>
        <a:xfrm>
          <a:off x="4489643" y="5209310"/>
          <a:ext cx="4342630" cy="155660"/>
        </a:xfrm>
        <a:prstGeom prst="round2SameRect">
          <a:avLst>
            <a:gd name="adj1" fmla="val 50000"/>
            <a:gd name="adj2" fmla="val 0"/>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00" b="1" cap="all"/>
            <a:t>Policy Type vs risk category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5.813231134256" createdVersion="8" refreshedVersion="8" minRefreshableVersion="3" recordCount="5000" xr:uid="{5B8D3933-7DA7-494A-9234-2627A0762506}">
  <cacheSource type="worksheet">
    <worksheetSource name="policy_master_dataset"/>
  </cacheSource>
  <cacheFields count="30">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4">
      <sharedItems containsSemiMixedTypes="0" containsNonDate="0" containsDate="1" containsString="0" minDate="2014-12-23T00:00:00" maxDate="2024-12-23T00:00:00"/>
    </cacheField>
    <cacheField name="Policy End Date" numFmtId="14">
      <sharedItems containsSemiMixedTypes="0" containsNonDate="0" containsDate="1" containsString="0" minDate="2016-04-07T00:00:00" maxDate="2034-10-18T00:00:00"/>
    </cacheField>
    <cacheField name="Payment Frequency" numFmtId="0">
      <sharedItems/>
    </cacheField>
    <cacheField name="Status" numFmtId="0">
      <sharedItems count="3">
        <s v="Lapsed"/>
        <s v="Terminated"/>
        <s v="Active"/>
      </sharedItems>
    </cacheField>
    <cacheField name="Customer ID" numFmtId="0">
      <sharedItems/>
    </cacheField>
    <cacheField name="Policy Duration Days" numFmtId="0">
      <sharedItems containsSemiMixedTypes="0" containsString="0" containsNumber="1" containsInteger="1" minValue="365" maxValue="3650"/>
    </cacheField>
    <cacheField name="Policy Duration Category" numFmtId="0">
      <sharedItems/>
    </cacheField>
    <cacheField name="Active Policy Flag" numFmtId="0">
      <sharedItems containsSemiMixedTypes="0" containsString="0" containsNumber="1" containsInteger="1" minValue="0" maxValue="1"/>
    </cacheField>
    <cacheField name="Name" numFmtId="0">
      <sharedItems/>
    </cacheField>
    <cacheField name="Gender" numFmtId="0">
      <sharedItems count="3">
        <s v="Female"/>
        <s v="Other"/>
        <s v="Male"/>
      </sharedItems>
    </cacheField>
    <cacheField name="Age" numFmtId="0">
      <sharedItems containsSemiMixedTypes="0" containsString="0" containsNumber="1" containsInteger="1" minValue="18" maxValue="85"/>
    </cacheField>
    <cacheField name="Occupation" numFmtId="0">
      <sharedItems/>
    </cacheField>
    <cacheField name="Marital Status" numFmtId="0">
      <sharedItems count="4">
        <s v="Divorced"/>
        <s v="Single"/>
        <s v="Married"/>
        <s v="Widowed"/>
      </sharedItems>
    </cacheField>
    <cacheField name="Address (City, State, Zip Code)" numFmtId="0">
      <sharedItems/>
    </cacheField>
    <cacheField name="Age Bucket" numFmtId="0">
      <sharedItems count="5">
        <s v="26-35"/>
        <s v="36-45"/>
        <s v="46-55"/>
        <s v="56+"/>
        <s v="18-25"/>
      </sharedItems>
    </cacheField>
    <cacheField name="Married Flag" numFmtId="0">
      <sharedItems containsSemiMixedTypes="0" containsString="0" containsNumber="1" containsInteger="1" minValue="0" maxValue="1"/>
    </cacheField>
    <cacheField name="Senior Citizen Flag" numFmtId="0">
      <sharedItems containsSemiMixedTypes="0" containsString="0" containsNumber="1" containsInteger="1" minValue="0" maxValue="1"/>
    </cacheField>
    <cacheField name="Customer Segment" numFmtId="0">
      <sharedItems count="3">
        <s v="Young Adult"/>
        <s v="Middle Age"/>
        <s v="Senior Adult"/>
      </sharedItems>
    </cacheField>
    <cacheField name="Agent ID" numFmtId="0">
      <sharedItems/>
    </cacheField>
    <cacheField name="Renewal Status" numFmtId="0">
      <sharedItems count="3">
        <s v="Not Renewed"/>
        <s v="Pending"/>
        <s v="Renewed"/>
      </sharedItems>
    </cacheField>
    <cacheField name="Policy Discounts" numFmtId="0">
      <sharedItems containsSemiMixedTypes="0" containsString="0" containsNumber="1" containsInteger="1" minValue="0" maxValue="50"/>
    </cacheField>
    <cacheField name="Risk Score" numFmtId="0">
      <sharedItems containsSemiMixedTypes="0" containsString="0" containsNumber="1" containsInteger="1" minValue="1" maxValue="100"/>
    </cacheField>
    <cacheField name="High_Risk_Flag" numFmtId="0">
      <sharedItems containsSemiMixedTypes="0" containsString="0" containsNumber="1" containsInteger="1" minValue="0" maxValue="1"/>
    </cacheField>
    <cacheField name="Risk Category" numFmtId="0">
      <sharedItems count="3">
        <s v="Medium Risk"/>
        <s v="High Risk"/>
        <s v="Low Risk"/>
      </sharedItems>
    </cacheField>
    <cacheField name="High Risk Flag" numFmtId="0">
      <sharedItems containsSemiMixedTypes="0" containsString="0" containsNumber="1" containsInteger="1" minValue="0" maxValue="1"/>
    </cacheField>
    <cacheField name="Renewal Segment" numFmtId="0">
      <sharedItems count="3">
        <s v="Churned"/>
        <s v="At Risk"/>
        <s v="Loyal"/>
      </sharedItems>
    </cacheField>
  </cacheFields>
  <extLst>
    <ext xmlns:x14="http://schemas.microsoft.com/office/spreadsheetml/2009/9/main" uri="{725AE2AE-9491-48be-B2B4-4EB974FC3084}">
      <x14:pivotCacheDefinition pivotCacheId="8538830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5.818678587966" createdVersion="8" refreshedVersion="8" minRefreshableVersion="3" recordCount="5000" xr:uid="{E4EAA14E-29DA-4597-BEC3-84B13B77B96C}">
  <cacheSource type="worksheet">
    <worksheetSource name="claims_fact"/>
  </cacheSource>
  <cacheFields count="13">
    <cacheField name="Claim ID" numFmtId="0">
      <sharedItems/>
    </cacheField>
    <cacheField name="Date of Claim" numFmtId="1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ount="4889">
        <n v="54655"/>
        <n v="94225"/>
        <n v="17652"/>
        <n v="69929"/>
        <n v="96366"/>
        <n v="63905"/>
        <n v="61121"/>
        <n v="12547"/>
        <n v="57203"/>
        <n v="62916"/>
        <n v="79536"/>
        <n v="21469"/>
        <n v="65329"/>
        <n v="80670"/>
        <n v="45282"/>
        <n v="50353"/>
        <n v="39427"/>
        <n v="43102"/>
        <n v="35473"/>
        <n v="13146"/>
        <n v="2324"/>
        <n v="36126"/>
        <n v="80226"/>
        <n v="32102"/>
        <n v="31862"/>
        <n v="25719"/>
        <n v="3571"/>
        <n v="80190"/>
        <n v="56151"/>
        <n v="83640"/>
        <n v="9836"/>
        <n v="22275"/>
        <n v="77913"/>
        <n v="39165"/>
        <n v="90112"/>
        <n v="18632"/>
        <n v="35200"/>
        <n v="31749"/>
        <n v="7435"/>
        <n v="76501"/>
        <n v="90208"/>
        <n v="84492"/>
        <n v="51746"/>
        <n v="21838"/>
        <n v="28629"/>
        <n v="80531"/>
        <n v="73972"/>
        <n v="53398"/>
        <n v="62327"/>
        <n v="30879"/>
        <n v="18231"/>
        <n v="33327"/>
        <n v="89459"/>
        <n v="10248"/>
        <n v="86284"/>
        <n v="47685"/>
        <n v="4745"/>
        <n v="64302"/>
        <n v="48742"/>
        <n v="48335"/>
        <n v="78981"/>
        <n v="85396"/>
        <n v="91925"/>
        <n v="38297"/>
        <n v="66148"/>
        <n v="12659"/>
        <n v="65025"/>
        <n v="66661"/>
        <n v="7273"/>
        <n v="4529"/>
        <n v="54069"/>
        <n v="10870"/>
        <n v="67443"/>
        <n v="4636"/>
        <n v="11566"/>
        <n v="23913"/>
        <n v="23354"/>
        <n v="94795"/>
        <n v="11923"/>
        <n v="20013"/>
        <n v="6157"/>
        <n v="63821"/>
        <n v="19885"/>
        <n v="47975"/>
        <n v="98275"/>
        <n v="7732"/>
        <n v="25294"/>
        <n v="4473"/>
        <n v="28593"/>
        <n v="96104"/>
        <n v="65503"/>
        <n v="65199"/>
        <n v="80432"/>
        <n v="92471"/>
        <n v="62441"/>
        <n v="84687"/>
        <n v="44110"/>
        <n v="42149"/>
        <n v="8683"/>
        <n v="48644"/>
        <n v="40588"/>
        <n v="15742"/>
        <n v="64025"/>
        <n v="68238"/>
        <n v="55285"/>
        <n v="6445"/>
        <n v="23812"/>
        <n v="40772"/>
        <n v="4853"/>
        <n v="16314"/>
        <n v="46423"/>
        <n v="69020"/>
        <n v="68606"/>
        <n v="3221"/>
        <n v="1019"/>
        <n v="6123"/>
        <n v="24621"/>
        <n v="61276"/>
        <n v="34209"/>
        <n v="37082"/>
        <n v="12128"/>
        <n v="40649"/>
        <n v="22381"/>
        <n v="75236"/>
        <n v="45616"/>
        <n v="52527"/>
        <n v="38200"/>
        <n v="2650"/>
        <n v="28863"/>
        <n v="45246"/>
        <n v="68313"/>
        <n v="92514"/>
        <n v="35900"/>
        <n v="9367"/>
        <n v="13087"/>
        <n v="77868"/>
        <n v="73993"/>
        <n v="24121"/>
        <n v="93566"/>
        <n v="34191"/>
        <n v="6786"/>
        <n v="57557"/>
        <n v="21471"/>
        <n v="63934"/>
        <n v="56083"/>
        <n v="19038"/>
        <n v="11069"/>
        <n v="13072"/>
        <n v="79591"/>
        <n v="30681"/>
        <n v="74332"/>
        <n v="17380"/>
        <n v="1393"/>
        <n v="58167"/>
        <n v="41683"/>
        <n v="25683"/>
        <n v="21877"/>
        <n v="91713"/>
        <n v="15646"/>
        <n v="93642"/>
        <n v="18723"/>
        <n v="41484"/>
        <n v="58527"/>
        <n v="82562"/>
        <n v="51654"/>
        <n v="86724"/>
        <n v="60800"/>
        <n v="62612"/>
        <n v="86070"/>
        <n v="74380"/>
        <n v="63639"/>
        <n v="20267"/>
        <n v="19546"/>
        <n v="20628"/>
        <n v="41117"/>
        <n v="3976"/>
        <n v="34324"/>
        <n v="81133"/>
        <n v="80315"/>
        <n v="78281"/>
        <n v="41672"/>
        <n v="23195"/>
        <n v="33717"/>
        <n v="68780"/>
        <n v="88475"/>
        <n v="10590"/>
        <n v="11944"/>
        <n v="68723"/>
        <n v="32899"/>
        <n v="60480"/>
        <n v="91023"/>
        <n v="25909"/>
        <n v="33629"/>
        <n v="88917"/>
        <n v="16910"/>
        <n v="36365"/>
        <n v="87704"/>
        <n v="49785"/>
        <n v="43865"/>
        <n v="47014"/>
        <n v="15537"/>
        <n v="30133"/>
        <n v="63875"/>
        <n v="93289"/>
        <n v="96777"/>
        <n v="46217"/>
        <n v="15664"/>
        <n v="46019"/>
        <n v="35188"/>
        <n v="68880"/>
        <n v="52934"/>
        <n v="72636"/>
        <n v="34231"/>
        <n v="77919"/>
        <n v="65356"/>
        <n v="93870"/>
        <n v="33979"/>
        <n v="12823"/>
        <n v="10696"/>
        <n v="49543"/>
        <n v="34163"/>
        <n v="59375"/>
        <n v="65685"/>
        <n v="35055"/>
        <n v="6682"/>
        <n v="79452"/>
        <n v="80038"/>
        <n v="55422"/>
        <n v="13818"/>
        <n v="5232"/>
        <n v="62539"/>
        <n v="11068"/>
        <n v="45450"/>
        <n v="93294"/>
        <n v="29204"/>
        <n v="84688"/>
        <n v="47856"/>
        <n v="96521"/>
        <n v="38446"/>
        <n v="32073"/>
        <n v="84891"/>
        <n v="50926"/>
        <n v="61415"/>
        <n v="26888"/>
        <n v="48857"/>
        <n v="74769"/>
        <n v="96964"/>
        <n v="83729"/>
        <n v="87110"/>
        <n v="98603"/>
        <n v="73315"/>
        <n v="86317"/>
        <n v="79775"/>
        <n v="74640"/>
        <n v="98250"/>
        <n v="54140"/>
        <n v="83951"/>
        <n v="23441"/>
        <n v="53008"/>
        <n v="49065"/>
        <n v="92090"/>
        <n v="74210"/>
        <n v="90113"/>
        <n v="92268"/>
        <n v="11629"/>
        <n v="17123"/>
        <n v="31678"/>
        <n v="61812"/>
        <n v="56661"/>
        <n v="34173"/>
        <n v="25630"/>
        <n v="74988"/>
        <n v="18315"/>
        <n v="98629"/>
        <n v="82957"/>
        <n v="95552"/>
        <n v="14225"/>
        <n v="31263"/>
        <n v="64027"/>
        <n v="20739"/>
        <n v="31578"/>
        <n v="35509"/>
        <n v="50343"/>
        <n v="49265"/>
        <n v="82143"/>
        <n v="8238"/>
        <n v="13574"/>
        <n v="24198"/>
        <n v="39072"/>
        <n v="2052"/>
        <n v="41205"/>
        <n v="44876"/>
        <n v="38085"/>
        <n v="79337"/>
        <n v="72682"/>
        <n v="44479"/>
        <n v="60610"/>
        <n v="40070"/>
        <n v="34582"/>
        <n v="73124"/>
        <n v="87744"/>
        <n v="91733"/>
        <n v="23759"/>
        <n v="14076"/>
        <n v="45957"/>
        <n v="45672"/>
        <n v="52101"/>
        <n v="24745"/>
        <n v="63714"/>
        <n v="70317"/>
        <n v="46405"/>
        <n v="81091"/>
        <n v="1885"/>
        <n v="52277"/>
        <n v="73298"/>
        <n v="12126"/>
        <n v="20948"/>
        <n v="52987"/>
        <n v="37972"/>
        <n v="94872"/>
        <n v="69794"/>
        <n v="25993"/>
        <n v="62235"/>
        <n v="76953"/>
        <n v="67616"/>
        <n v="43036"/>
        <n v="53327"/>
        <n v="67972"/>
        <n v="64092"/>
        <n v="49906"/>
        <n v="21496"/>
        <n v="67650"/>
        <n v="47916"/>
        <n v="36854"/>
        <n v="85116"/>
        <n v="11676"/>
        <n v="19689"/>
        <n v="76618"/>
        <n v="3175"/>
        <n v="68211"/>
        <n v="90377"/>
        <n v="51410"/>
        <n v="48523"/>
        <n v="42949"/>
        <n v="50878"/>
        <n v="77840"/>
        <n v="38535"/>
        <n v="32682"/>
        <n v="31807"/>
        <n v="85857"/>
        <n v="99519"/>
        <n v="62878"/>
        <n v="44518"/>
        <n v="69142"/>
        <n v="12468"/>
        <n v="73785"/>
        <n v="77716"/>
        <n v="69092"/>
        <n v="65219"/>
        <n v="59300"/>
        <n v="94950"/>
        <n v="55703"/>
        <n v="90518"/>
        <n v="81738"/>
        <n v="75311"/>
        <n v="70062"/>
        <n v="27854"/>
        <n v="64730"/>
        <n v="10161"/>
        <n v="24524"/>
        <n v="37954"/>
        <n v="98686"/>
        <n v="67928"/>
        <n v="49987"/>
        <n v="17315"/>
        <n v="38322"/>
        <n v="94833"/>
        <n v="5508"/>
        <n v="40958"/>
        <n v="23974"/>
        <n v="47879"/>
        <n v="64704"/>
        <n v="15986"/>
        <n v="47109"/>
        <n v="5646"/>
        <n v="87401"/>
        <n v="66713"/>
        <n v="51330"/>
        <n v="12920"/>
        <n v="85319"/>
        <n v="32958"/>
        <n v="19736"/>
        <n v="11186"/>
        <n v="32251"/>
        <n v="80981"/>
        <n v="57389"/>
        <n v="15613"/>
        <n v="84801"/>
        <n v="72769"/>
        <n v="3242"/>
        <n v="90579"/>
        <n v="39749"/>
        <n v="89606"/>
        <n v="83630"/>
        <n v="53496"/>
        <n v="27904"/>
        <n v="28942"/>
        <n v="36896"/>
        <n v="6129"/>
        <n v="12950"/>
        <n v="90482"/>
        <n v="34962"/>
        <n v="14249"/>
        <n v="26236"/>
        <n v="64768"/>
        <n v="55936"/>
        <n v="73180"/>
        <n v="90472"/>
        <n v="97281"/>
        <n v="79046"/>
        <n v="27988"/>
        <n v="96599"/>
        <n v="92904"/>
        <n v="21864"/>
        <n v="8287"/>
        <n v="40608"/>
        <n v="64743"/>
        <n v="88590"/>
        <n v="45718"/>
        <n v="5910"/>
        <n v="41820"/>
        <n v="70550"/>
        <n v="84404"/>
        <n v="80570"/>
        <n v="56202"/>
        <n v="96860"/>
        <n v="38103"/>
        <n v="23306"/>
        <n v="34400"/>
        <n v="96648"/>
        <n v="95626"/>
        <n v="4501"/>
        <n v="46109"/>
        <n v="67401"/>
        <n v="94108"/>
        <n v="39534"/>
        <n v="10766"/>
        <n v="81098"/>
        <n v="96532"/>
        <n v="95768"/>
        <n v="27605"/>
        <n v="67708"/>
        <n v="29020"/>
        <n v="85087"/>
        <n v="67594"/>
        <n v="26859"/>
        <n v="95448"/>
        <n v="46908"/>
        <n v="92512"/>
        <n v="87519"/>
        <n v="20946"/>
        <n v="39328"/>
        <n v="25176"/>
        <n v="11767"/>
        <n v="66768"/>
        <n v="44525"/>
        <n v="3371"/>
        <n v="36010"/>
        <n v="67016"/>
        <n v="34492"/>
        <n v="92837"/>
        <n v="44360"/>
        <n v="53011"/>
        <n v="37124"/>
        <n v="94925"/>
        <n v="24772"/>
        <n v="97323"/>
        <n v="17243"/>
        <n v="18023"/>
        <n v="53098"/>
        <n v="45677"/>
        <n v="1895"/>
        <n v="30283"/>
        <n v="1817"/>
        <n v="55456"/>
        <n v="64850"/>
        <n v="90892"/>
        <n v="64352"/>
        <n v="97295"/>
        <n v="93411"/>
        <n v="85257"/>
        <n v="82789"/>
        <n v="3967"/>
        <n v="46274"/>
        <n v="10284"/>
        <n v="7092"/>
        <n v="11715"/>
        <n v="32316"/>
        <n v="9351"/>
        <n v="90029"/>
        <n v="44675"/>
        <n v="62674"/>
        <n v="49600"/>
        <n v="38515"/>
        <n v="9222"/>
        <n v="30392"/>
        <n v="62661"/>
        <n v="51401"/>
        <n v="98398"/>
        <n v="93320"/>
        <n v="76499"/>
        <n v="36359"/>
        <n v="76392"/>
        <n v="88699"/>
        <n v="8648"/>
        <n v="68232"/>
        <n v="48499"/>
        <n v="10242"/>
        <n v="79573"/>
        <n v="49264"/>
        <n v="2679"/>
        <n v="94909"/>
        <n v="81748"/>
        <n v="71172"/>
        <n v="78044"/>
        <n v="63925"/>
        <n v="36143"/>
        <n v="36275"/>
        <n v="81340"/>
        <n v="95994"/>
        <n v="15672"/>
        <n v="24603"/>
        <n v="62425"/>
        <n v="77712"/>
        <n v="14935"/>
        <n v="9713"/>
        <n v="81054"/>
        <n v="54894"/>
        <n v="30664"/>
        <n v="29922"/>
        <n v="13562"/>
        <n v="42018"/>
        <n v="92364"/>
        <n v="35544"/>
        <n v="58647"/>
        <n v="92348"/>
        <n v="19686"/>
        <n v="3819"/>
        <n v="26139"/>
        <n v="84546"/>
        <n v="8283"/>
        <n v="41721"/>
        <n v="15109"/>
        <n v="99623"/>
        <n v="67346"/>
        <n v="34015"/>
        <n v="79835"/>
        <n v="49278"/>
        <n v="77336"/>
        <n v="64858"/>
        <n v="39214"/>
        <n v="89269"/>
        <n v="26883"/>
        <n v="84641"/>
        <n v="94282"/>
        <n v="23057"/>
        <n v="76040"/>
        <n v="57783"/>
        <n v="84454"/>
        <n v="54886"/>
        <n v="2468"/>
        <n v="41885"/>
        <n v="73617"/>
        <n v="53779"/>
        <n v="90804"/>
        <n v="97630"/>
        <n v="10296"/>
        <n v="63773"/>
        <n v="20385"/>
        <n v="3883"/>
        <n v="32847"/>
        <n v="84505"/>
        <n v="36508"/>
        <n v="51688"/>
        <n v="41695"/>
        <n v="75677"/>
        <n v="25449"/>
        <n v="55481"/>
        <n v="43111"/>
        <n v="97932"/>
        <n v="52670"/>
        <n v="79900"/>
        <n v="21187"/>
        <n v="1790"/>
        <n v="19226"/>
        <n v="4239"/>
        <n v="26061"/>
        <n v="70085"/>
        <n v="81417"/>
        <n v="36803"/>
        <n v="12033"/>
        <n v="87766"/>
        <n v="61773"/>
        <n v="38638"/>
        <n v="14455"/>
        <n v="22668"/>
        <n v="89631"/>
        <n v="5942"/>
        <n v="82858"/>
        <n v="9759"/>
        <n v="51243"/>
        <n v="87510"/>
        <n v="33984"/>
        <n v="69872"/>
        <n v="5435"/>
        <n v="30911"/>
        <n v="82663"/>
        <n v="78551"/>
        <n v="33987"/>
        <n v="46404"/>
        <n v="13115"/>
        <n v="65540"/>
        <n v="95224"/>
        <n v="65701"/>
        <n v="71160"/>
        <n v="22872"/>
        <n v="18847"/>
        <n v="3858"/>
        <n v="12482"/>
        <n v="38170"/>
        <n v="14086"/>
        <n v="67631"/>
        <n v="67405"/>
        <n v="65168"/>
        <n v="65481"/>
        <n v="12491"/>
        <n v="44224"/>
        <n v="91793"/>
        <n v="72174"/>
        <n v="84473"/>
        <n v="59959"/>
        <n v="81077"/>
        <n v="69917"/>
        <n v="63674"/>
        <n v="52507"/>
        <n v="70111"/>
        <n v="49616"/>
        <n v="11022"/>
        <n v="78310"/>
        <n v="89242"/>
        <n v="5816"/>
        <n v="38846"/>
        <n v="44080"/>
        <n v="67595"/>
        <n v="13469"/>
        <n v="99866"/>
        <n v="88009"/>
        <n v="21209"/>
        <n v="35345"/>
        <n v="3528"/>
        <n v="24374"/>
        <n v="66489"/>
        <n v="53434"/>
        <n v="40867"/>
        <n v="75308"/>
        <n v="87377"/>
        <n v="22332"/>
        <n v="86368"/>
        <n v="5091"/>
        <n v="95402"/>
        <n v="23327"/>
        <n v="93348"/>
        <n v="85574"/>
        <n v="49319"/>
        <n v="80489"/>
        <n v="70971"/>
        <n v="28884"/>
        <n v="29149"/>
        <n v="37420"/>
        <n v="59448"/>
        <n v="18166"/>
        <n v="86887"/>
        <n v="7634"/>
        <n v="30443"/>
        <n v="36525"/>
        <n v="14630"/>
        <n v="29535"/>
        <n v="58475"/>
        <n v="95147"/>
        <n v="50563"/>
        <n v="11133"/>
        <n v="4322"/>
        <n v="92197"/>
        <n v="40270"/>
        <n v="77886"/>
        <n v="19424"/>
        <n v="39516"/>
        <n v="90940"/>
        <n v="52924"/>
        <n v="67829"/>
        <n v="8243"/>
        <n v="18432"/>
        <n v="36545"/>
        <n v="56063"/>
        <n v="97570"/>
        <n v="4281"/>
        <n v="32318"/>
        <n v="60512"/>
        <n v="99188"/>
        <n v="97778"/>
        <n v="3733"/>
        <n v="44577"/>
        <n v="2527"/>
        <n v="99477"/>
        <n v="93057"/>
        <n v="32264"/>
        <n v="57699"/>
        <n v="9415"/>
        <n v="80098"/>
        <n v="98394"/>
        <n v="16201"/>
        <n v="37683"/>
        <n v="12156"/>
        <n v="65509"/>
        <n v="54674"/>
        <n v="16898"/>
        <n v="37057"/>
        <n v="42304"/>
        <n v="2187"/>
        <n v="41488"/>
        <n v="21836"/>
        <n v="63556"/>
        <n v="52392"/>
        <n v="56093"/>
        <n v="66130"/>
        <n v="44526"/>
        <n v="18194"/>
        <n v="37117"/>
        <n v="31573"/>
        <n v="81100"/>
        <n v="22931"/>
        <n v="52901"/>
        <n v="16210"/>
        <n v="6955"/>
        <n v="22451"/>
        <n v="14444"/>
        <n v="22248"/>
        <n v="78293"/>
        <n v="8649"/>
        <n v="11590"/>
        <n v="30128"/>
        <n v="33533"/>
        <n v="59954"/>
        <n v="51389"/>
        <n v="13207"/>
        <n v="81856"/>
        <n v="79415"/>
        <n v="88519"/>
        <n v="38203"/>
        <n v="14422"/>
        <n v="85875"/>
        <n v="54524"/>
        <n v="4928"/>
        <n v="64995"/>
        <n v="84555"/>
        <n v="67820"/>
        <n v="62091"/>
        <n v="28534"/>
        <n v="74675"/>
        <n v="18230"/>
        <n v="50002"/>
        <n v="22424"/>
        <n v="15670"/>
        <n v="27274"/>
        <n v="30620"/>
        <n v="96735"/>
        <n v="8918"/>
        <n v="82767"/>
        <n v="99936"/>
        <n v="66467"/>
        <n v="56066"/>
        <n v="59325"/>
        <n v="31385"/>
        <n v="31603"/>
        <n v="2292"/>
        <n v="18009"/>
        <n v="69896"/>
        <n v="23205"/>
        <n v="96575"/>
        <n v="67010"/>
        <n v="9206"/>
        <n v="62685"/>
        <n v="54329"/>
        <n v="67501"/>
        <n v="41621"/>
        <n v="21422"/>
        <n v="1035"/>
        <n v="74146"/>
        <n v="27259"/>
        <n v="41646"/>
        <n v="17546"/>
        <n v="92253"/>
        <n v="15823"/>
        <n v="25081"/>
        <n v="10480"/>
        <n v="18922"/>
        <n v="44851"/>
        <n v="7448"/>
        <n v="94235"/>
        <n v="45084"/>
        <n v="5741"/>
        <n v="2502"/>
        <n v="2288"/>
        <n v="44873"/>
        <n v="29214"/>
        <n v="90094"/>
        <n v="48687"/>
        <n v="34821"/>
        <n v="23924"/>
        <n v="43459"/>
        <n v="88966"/>
        <n v="18420"/>
        <n v="10218"/>
        <n v="26637"/>
        <n v="87843"/>
        <n v="88023"/>
        <n v="49720"/>
        <n v="68044"/>
        <n v="89842"/>
        <n v="65667"/>
        <n v="16613"/>
        <n v="17785"/>
        <n v="43187"/>
        <n v="66183"/>
        <n v="46435"/>
        <n v="52665"/>
        <n v="7089"/>
        <n v="30845"/>
        <n v="78354"/>
        <n v="7573"/>
        <n v="23387"/>
        <n v="42269"/>
        <n v="96572"/>
        <n v="64618"/>
        <n v="65098"/>
        <n v="6505"/>
        <n v="25969"/>
        <n v="21116"/>
        <n v="12210"/>
        <n v="52827"/>
        <n v="27866"/>
        <n v="61411"/>
        <n v="95945"/>
        <n v="8316"/>
        <n v="73355"/>
        <n v="48547"/>
        <n v="54631"/>
        <n v="85789"/>
        <n v="70654"/>
        <n v="77703"/>
        <n v="18283"/>
        <n v="95136"/>
        <n v="10536"/>
        <n v="12347"/>
        <n v="71604"/>
        <n v="78560"/>
        <n v="55891"/>
        <n v="20083"/>
        <n v="46262"/>
        <n v="48380"/>
        <n v="67303"/>
        <n v="6691"/>
        <n v="83302"/>
        <n v="8514"/>
        <n v="24503"/>
        <n v="22676"/>
        <n v="82865"/>
        <n v="76681"/>
        <n v="40976"/>
        <n v="47563"/>
        <n v="15561"/>
        <n v="59660"/>
        <n v="12274"/>
        <n v="61337"/>
        <n v="59158"/>
        <n v="87445"/>
        <n v="32456"/>
        <n v="69307"/>
        <n v="86843"/>
        <n v="34162"/>
        <n v="95685"/>
        <n v="59768"/>
        <n v="40175"/>
        <n v="41294"/>
        <n v="16475"/>
        <n v="85039"/>
        <n v="10372"/>
        <n v="60544"/>
        <n v="30582"/>
        <n v="87857"/>
        <n v="41326"/>
        <n v="62065"/>
        <n v="20326"/>
        <n v="55094"/>
        <n v="97984"/>
        <n v="43964"/>
        <n v="65850"/>
        <n v="46538"/>
        <n v="50922"/>
        <n v="2223"/>
        <n v="13740"/>
        <n v="94787"/>
        <n v="53089"/>
        <n v="2113"/>
        <n v="14285"/>
        <n v="80314"/>
        <n v="63947"/>
        <n v="15770"/>
        <n v="34827"/>
        <n v="27582"/>
        <n v="42577"/>
        <n v="71247"/>
        <n v="23032"/>
        <n v="41355"/>
        <n v="41318"/>
        <n v="9905"/>
        <n v="24061"/>
        <n v="32003"/>
        <n v="6244"/>
        <n v="44669"/>
        <n v="74414"/>
        <n v="13034"/>
        <n v="75000"/>
        <n v="75790"/>
        <n v="39822"/>
        <n v="98238"/>
        <n v="77654"/>
        <n v="55810"/>
        <n v="73121"/>
        <n v="84578"/>
        <n v="23424"/>
        <n v="39854"/>
        <n v="8721"/>
        <n v="75052"/>
        <n v="56660"/>
        <n v="12139"/>
        <n v="75831"/>
        <n v="12490"/>
        <n v="35546"/>
        <n v="15224"/>
        <n v="20229"/>
        <n v="37558"/>
        <n v="42583"/>
        <n v="96523"/>
        <n v="47096"/>
        <n v="22790"/>
        <n v="47293"/>
        <n v="10651"/>
        <n v="24743"/>
        <n v="38946"/>
        <n v="29033"/>
        <n v="6413"/>
        <n v="45136"/>
        <n v="40663"/>
        <n v="98150"/>
        <n v="57796"/>
        <n v="35892"/>
        <n v="29975"/>
        <n v="10079"/>
        <n v="65264"/>
        <n v="69444"/>
        <n v="66266"/>
        <n v="6804"/>
        <n v="84048"/>
        <n v="46249"/>
        <n v="17885"/>
        <n v="58886"/>
        <n v="25623"/>
        <n v="44274"/>
        <n v="42367"/>
        <n v="63757"/>
        <n v="84673"/>
        <n v="61189"/>
        <n v="79263"/>
        <n v="29118"/>
        <n v="47106"/>
        <n v="98950"/>
        <n v="72248"/>
        <n v="54576"/>
        <n v="8022"/>
        <n v="78923"/>
        <n v="98496"/>
        <n v="17124"/>
        <n v="93535"/>
        <n v="49161"/>
        <n v="80472"/>
        <n v="13226"/>
        <n v="77955"/>
        <n v="78799"/>
        <n v="6795"/>
        <n v="10134"/>
        <n v="87757"/>
        <n v="36953"/>
        <n v="54376"/>
        <n v="36276"/>
        <n v="39422"/>
        <n v="34260"/>
        <n v="68196"/>
        <n v="13039"/>
        <n v="99230"/>
        <n v="91798"/>
        <n v="69511"/>
        <n v="98906"/>
        <n v="63977"/>
        <n v="68101"/>
        <n v="56431"/>
        <n v="25581"/>
        <n v="99227"/>
        <n v="54017"/>
        <n v="30232"/>
        <n v="11894"/>
        <n v="73765"/>
        <n v="83430"/>
        <n v="46993"/>
        <n v="47355"/>
        <n v="21802"/>
        <n v="43260"/>
        <n v="66198"/>
        <n v="50868"/>
        <n v="85496"/>
        <n v="97445"/>
        <n v="38086"/>
        <n v="70405"/>
        <n v="57828"/>
        <n v="13765"/>
        <n v="57537"/>
        <n v="20015"/>
        <n v="69093"/>
        <n v="99521"/>
        <n v="74069"/>
        <n v="44088"/>
        <n v="18612"/>
        <n v="78088"/>
        <n v="70510"/>
        <n v="81031"/>
        <n v="3962"/>
        <n v="48774"/>
        <n v="35282"/>
        <n v="4922"/>
        <n v="52451"/>
        <n v="4820"/>
        <n v="10834"/>
        <n v="75632"/>
        <n v="79379"/>
        <n v="83172"/>
        <n v="10062"/>
        <n v="4818"/>
        <n v="29116"/>
        <n v="64984"/>
        <n v="60900"/>
        <n v="67149"/>
        <n v="94463"/>
        <n v="18653"/>
        <n v="5459"/>
        <n v="47426"/>
        <n v="84085"/>
        <n v="15096"/>
        <n v="68253"/>
        <n v="63767"/>
        <n v="85538"/>
        <n v="35433"/>
        <n v="35886"/>
        <n v="75090"/>
        <n v="12456"/>
        <n v="17616"/>
        <n v="97868"/>
        <n v="30324"/>
        <n v="79449"/>
        <n v="98028"/>
        <n v="50674"/>
        <n v="7124"/>
        <n v="10982"/>
        <n v="32397"/>
        <n v="50738"/>
        <n v="88129"/>
        <n v="25338"/>
        <n v="65608"/>
        <n v="3805"/>
        <n v="39274"/>
        <n v="85231"/>
        <n v="9438"/>
        <n v="84303"/>
        <n v="32684"/>
        <n v="76986"/>
        <n v="59867"/>
        <n v="45109"/>
        <n v="60818"/>
        <n v="98935"/>
        <n v="60546"/>
        <n v="32644"/>
        <n v="44666"/>
        <n v="91751"/>
        <n v="80266"/>
        <n v="73330"/>
        <n v="45683"/>
        <n v="37178"/>
        <n v="64980"/>
        <n v="49839"/>
        <n v="51665"/>
        <n v="35139"/>
        <n v="70179"/>
        <n v="96497"/>
        <n v="37778"/>
        <n v="18151"/>
        <n v="97930"/>
        <n v="83604"/>
        <n v="32695"/>
        <n v="39172"/>
        <n v="41052"/>
        <n v="54125"/>
        <n v="5128"/>
        <n v="76623"/>
        <n v="59169"/>
        <n v="30603"/>
        <n v="75846"/>
        <n v="54502"/>
        <n v="81822"/>
        <n v="94988"/>
        <n v="87651"/>
        <n v="13929"/>
        <n v="50820"/>
        <n v="95976"/>
        <n v="7492"/>
        <n v="11873"/>
        <n v="7354"/>
        <n v="95884"/>
        <n v="29804"/>
        <n v="58551"/>
        <n v="20006"/>
        <n v="75428"/>
        <n v="66700"/>
        <n v="2310"/>
        <n v="86460"/>
        <n v="77202"/>
        <n v="7894"/>
        <n v="51835"/>
        <n v="88942"/>
        <n v="47987"/>
        <n v="91444"/>
        <n v="68953"/>
        <n v="65791"/>
        <n v="68511"/>
        <n v="42365"/>
        <n v="1602"/>
        <n v="40689"/>
        <n v="57387"/>
        <n v="18444"/>
        <n v="83625"/>
        <n v="47705"/>
        <n v="80360"/>
        <n v="89697"/>
        <n v="83862"/>
        <n v="1364"/>
        <n v="82343"/>
        <n v="49379"/>
        <n v="65895"/>
        <n v="22616"/>
        <n v="30250"/>
        <n v="72617"/>
        <n v="10657"/>
        <n v="55444"/>
        <n v="18332"/>
        <n v="72795"/>
        <n v="24082"/>
        <n v="2647"/>
        <n v="24088"/>
        <n v="76600"/>
        <n v="68862"/>
        <n v="56362"/>
        <n v="65523"/>
        <n v="7352"/>
        <n v="98838"/>
        <n v="83614"/>
        <n v="77053"/>
        <n v="42452"/>
        <n v="20081"/>
        <n v="14573"/>
        <n v="10158"/>
        <n v="55408"/>
        <n v="88420"/>
        <n v="18798"/>
        <n v="68936"/>
        <n v="97481"/>
        <n v="27811"/>
        <n v="44878"/>
        <n v="10112"/>
        <n v="61301"/>
        <n v="57100"/>
        <n v="10814"/>
        <n v="34343"/>
        <n v="47522"/>
        <n v="30457"/>
        <n v="86433"/>
        <n v="53070"/>
        <n v="99923"/>
        <n v="51742"/>
        <n v="2591"/>
        <n v="52242"/>
        <n v="40271"/>
        <n v="37586"/>
        <n v="95342"/>
        <n v="16904"/>
        <n v="75982"/>
        <n v="38930"/>
        <n v="65135"/>
        <n v="45034"/>
        <n v="45040"/>
        <n v="5450"/>
        <n v="80232"/>
        <n v="61808"/>
        <n v="69043"/>
        <n v="76805"/>
        <n v="52685"/>
        <n v="7794"/>
        <n v="18081"/>
        <n v="34993"/>
        <n v="77176"/>
        <n v="17876"/>
        <n v="20997"/>
        <n v="34506"/>
        <n v="30596"/>
        <n v="68279"/>
        <n v="71583"/>
        <n v="55343"/>
        <n v="60870"/>
        <n v="51882"/>
        <n v="54286"/>
        <n v="65161"/>
        <n v="62309"/>
        <n v="91059"/>
        <n v="54659"/>
        <n v="7615"/>
        <n v="28823"/>
        <n v="86242"/>
        <n v="65326"/>
        <n v="93379"/>
        <n v="65681"/>
        <n v="68019"/>
        <n v="83715"/>
        <n v="4020"/>
        <n v="68468"/>
        <n v="68338"/>
        <n v="67137"/>
        <n v="92912"/>
        <n v="22441"/>
        <n v="97068"/>
        <n v="9217"/>
        <n v="62718"/>
        <n v="54272"/>
        <n v="42483"/>
        <n v="14715"/>
        <n v="93013"/>
        <n v="35325"/>
        <n v="20879"/>
        <n v="82464"/>
        <n v="46295"/>
        <n v="46193"/>
        <n v="43167"/>
        <n v="70943"/>
        <n v="79262"/>
        <n v="42325"/>
        <n v="11370"/>
        <n v="81924"/>
        <n v="67234"/>
        <n v="18434"/>
        <n v="25593"/>
        <n v="39287"/>
        <n v="8735"/>
        <n v="95813"/>
        <n v="73661"/>
        <n v="37458"/>
        <n v="1796"/>
        <n v="19681"/>
        <n v="32628"/>
        <n v="59721"/>
        <n v="11643"/>
        <n v="49323"/>
        <n v="86438"/>
        <n v="29512"/>
        <n v="30951"/>
        <n v="83778"/>
        <n v="36788"/>
        <n v="80588"/>
        <n v="90199"/>
        <n v="25564"/>
        <n v="92809"/>
        <n v="15414"/>
        <n v="76180"/>
        <n v="75318"/>
        <n v="61830"/>
        <n v="53738"/>
        <n v="37398"/>
        <n v="43213"/>
        <n v="58870"/>
        <n v="14607"/>
        <n v="88931"/>
        <n v="11386"/>
        <n v="20594"/>
        <n v="79770"/>
        <n v="37911"/>
        <n v="91891"/>
        <n v="23132"/>
        <n v="77660"/>
        <n v="51235"/>
        <n v="4957"/>
        <n v="95637"/>
        <n v="78004"/>
        <n v="24869"/>
        <n v="58509"/>
        <n v="34012"/>
        <n v="25490"/>
        <n v="95906"/>
        <n v="42915"/>
        <n v="63347"/>
        <n v="2927"/>
        <n v="38989"/>
        <n v="54190"/>
        <n v="78300"/>
        <n v="76263"/>
        <n v="48869"/>
        <n v="30717"/>
        <n v="4391"/>
        <n v="69914"/>
        <n v="98541"/>
        <n v="35811"/>
        <n v="30431"/>
        <n v="29855"/>
        <n v="93392"/>
        <n v="92119"/>
        <n v="67054"/>
        <n v="86595"/>
        <n v="36108"/>
        <n v="13579"/>
        <n v="15105"/>
        <n v="14345"/>
        <n v="19873"/>
        <n v="87098"/>
        <n v="89274"/>
        <n v="96531"/>
        <n v="12360"/>
        <n v="16664"/>
        <n v="35891"/>
        <n v="1825"/>
        <n v="87338"/>
        <n v="59520"/>
        <n v="62356"/>
        <n v="19869"/>
        <n v="40813"/>
        <n v="21232"/>
        <n v="3044"/>
        <n v="25664"/>
        <n v="49282"/>
        <n v="51850"/>
        <n v="73038"/>
        <n v="77483"/>
        <n v="22831"/>
        <n v="82118"/>
        <n v="86016"/>
        <n v="62966"/>
        <n v="99974"/>
        <n v="19179"/>
        <n v="53416"/>
        <n v="1918"/>
        <n v="85038"/>
        <n v="92004"/>
        <n v="90406"/>
        <n v="6627"/>
        <n v="53769"/>
        <n v="61873"/>
        <n v="72299"/>
        <n v="96345"/>
        <n v="80281"/>
        <n v="1108"/>
        <n v="37467"/>
        <n v="45319"/>
        <n v="31511"/>
        <n v="39608"/>
        <n v="38250"/>
        <n v="90469"/>
        <n v="9088"/>
        <n v="65633"/>
        <n v="37358"/>
        <n v="62547"/>
        <n v="36719"/>
        <n v="89775"/>
        <n v="29041"/>
        <n v="25873"/>
        <n v="78350"/>
        <n v="33280"/>
        <n v="92852"/>
        <n v="75206"/>
        <n v="7610"/>
        <n v="44522"/>
        <n v="42053"/>
        <n v="99278"/>
        <n v="53045"/>
        <n v="82379"/>
        <n v="13064"/>
        <n v="31549"/>
        <n v="82376"/>
        <n v="69819"/>
        <n v="52230"/>
        <n v="91053"/>
        <n v="93093"/>
        <n v="67195"/>
        <n v="41518"/>
        <n v="24981"/>
        <n v="38448"/>
        <n v="43407"/>
        <n v="13371"/>
        <n v="68621"/>
        <n v="36063"/>
        <n v="94117"/>
        <n v="8524"/>
        <n v="47486"/>
        <n v="4546"/>
        <n v="96823"/>
        <n v="33258"/>
        <n v="80677"/>
        <n v="45928"/>
        <n v="3152"/>
        <n v="64093"/>
        <n v="72066"/>
        <n v="81428"/>
        <n v="45370"/>
        <n v="10927"/>
        <n v="43727"/>
        <n v="22801"/>
        <n v="6891"/>
        <n v="21553"/>
        <n v="5948"/>
        <n v="89455"/>
        <n v="5429"/>
        <n v="92150"/>
        <n v="7671"/>
        <n v="35656"/>
        <n v="38740"/>
        <n v="41777"/>
        <n v="51959"/>
        <n v="58784"/>
        <n v="9395"/>
        <n v="14869"/>
        <n v="97006"/>
        <n v="4611"/>
        <n v="82491"/>
        <n v="16796"/>
        <n v="1356"/>
        <n v="71686"/>
        <n v="76238"/>
        <n v="25825"/>
        <n v="94496"/>
        <n v="10876"/>
        <n v="88897"/>
        <n v="95732"/>
        <n v="81410"/>
        <n v="23212"/>
        <n v="69660"/>
        <n v="48285"/>
        <n v="33483"/>
        <n v="16929"/>
        <n v="25039"/>
        <n v="23843"/>
        <n v="47557"/>
        <n v="30695"/>
        <n v="84977"/>
        <n v="2443"/>
        <n v="29448"/>
        <n v="44185"/>
        <n v="98538"/>
        <n v="42953"/>
        <n v="43792"/>
        <n v="43598"/>
        <n v="17950"/>
        <n v="80035"/>
        <n v="6309"/>
        <n v="94567"/>
        <n v="26387"/>
        <n v="84166"/>
        <n v="38298"/>
        <n v="19351"/>
        <n v="30426"/>
        <n v="92695"/>
        <n v="31609"/>
        <n v="99440"/>
        <n v="79390"/>
        <n v="16479"/>
        <n v="51436"/>
        <n v="80948"/>
        <n v="49150"/>
        <n v="86928"/>
        <n v="3145"/>
        <n v="7098"/>
        <n v="79123"/>
        <n v="14276"/>
        <n v="62837"/>
        <n v="36164"/>
        <n v="82887"/>
        <n v="29073"/>
        <n v="49039"/>
        <n v="84748"/>
        <n v="53756"/>
        <n v="80217"/>
        <n v="19929"/>
        <n v="9207"/>
        <n v="60164"/>
        <n v="79043"/>
        <n v="46917"/>
        <n v="86078"/>
        <n v="40066"/>
        <n v="24551"/>
        <n v="54635"/>
        <n v="51181"/>
        <n v="96646"/>
        <n v="9890"/>
        <n v="5333"/>
        <n v="14670"/>
        <n v="91636"/>
        <n v="79697"/>
        <n v="43712"/>
        <n v="6883"/>
        <n v="68373"/>
        <n v="97886"/>
        <n v="95661"/>
        <n v="24204"/>
        <n v="67665"/>
        <n v="24514"/>
        <n v="91528"/>
        <n v="58226"/>
        <n v="28909"/>
        <n v="44329"/>
        <n v="65006"/>
        <n v="34952"/>
        <n v="5271"/>
        <n v="89063"/>
        <n v="91670"/>
        <n v="91542"/>
        <n v="8992"/>
        <n v="80502"/>
        <n v="48070"/>
        <n v="1955"/>
        <n v="33469"/>
        <n v="79148"/>
        <n v="98370"/>
        <n v="91767"/>
        <n v="35161"/>
        <n v="92709"/>
        <n v="30156"/>
        <n v="62264"/>
        <n v="74517"/>
        <n v="15769"/>
        <n v="96274"/>
        <n v="58525"/>
        <n v="19711"/>
        <n v="35017"/>
        <n v="15162"/>
        <n v="83395"/>
        <n v="28647"/>
        <n v="17746"/>
        <n v="48669"/>
        <n v="1922"/>
        <n v="81252"/>
        <n v="12044"/>
        <n v="42760"/>
        <n v="68043"/>
        <n v="9276"/>
        <n v="36823"/>
        <n v="18188"/>
        <n v="27296"/>
        <n v="71142"/>
        <n v="25525"/>
        <n v="63520"/>
        <n v="19045"/>
        <n v="18036"/>
        <n v="3208"/>
        <n v="29596"/>
        <n v="67828"/>
        <n v="61185"/>
        <n v="61857"/>
        <n v="1769"/>
        <n v="47785"/>
        <n v="74534"/>
        <n v="17015"/>
        <n v="92850"/>
        <n v="68084"/>
        <n v="47387"/>
        <n v="63847"/>
        <n v="94242"/>
        <n v="66547"/>
        <n v="37349"/>
        <n v="8403"/>
        <n v="46677"/>
        <n v="19786"/>
        <n v="95519"/>
        <n v="20008"/>
        <n v="41035"/>
        <n v="64430"/>
        <n v="6317"/>
        <n v="73660"/>
        <n v="91987"/>
        <n v="52205"/>
        <n v="52335"/>
        <n v="18924"/>
        <n v="78540"/>
        <n v="35152"/>
        <n v="20982"/>
        <n v="93197"/>
        <n v="71290"/>
        <n v="99717"/>
        <n v="28561"/>
        <n v="16300"/>
        <n v="65547"/>
        <n v="33597"/>
        <n v="21569"/>
        <n v="14018"/>
        <n v="18969"/>
        <n v="72148"/>
        <n v="67169"/>
        <n v="69101"/>
        <n v="63568"/>
        <n v="62864"/>
        <n v="73988"/>
        <n v="31550"/>
        <n v="77659"/>
        <n v="33651"/>
        <n v="83295"/>
        <n v="93418"/>
        <n v="79905"/>
        <n v="67907"/>
        <n v="22368"/>
        <n v="23144"/>
        <n v="66976"/>
        <n v="50691"/>
        <n v="13007"/>
        <n v="68996"/>
        <n v="83287"/>
        <n v="21101"/>
        <n v="75622"/>
        <n v="28404"/>
        <n v="25767"/>
        <n v="94064"/>
        <n v="67925"/>
        <n v="25326"/>
        <n v="59731"/>
        <n v="52328"/>
        <n v="68237"/>
        <n v="16003"/>
        <n v="6870"/>
        <n v="71610"/>
        <n v="82451"/>
        <n v="41434"/>
        <n v="28556"/>
        <n v="92756"/>
        <n v="66831"/>
        <n v="35732"/>
        <n v="64399"/>
        <n v="70682"/>
        <n v="72530"/>
        <n v="6163"/>
        <n v="62164"/>
        <n v="26535"/>
        <n v="43450"/>
        <n v="26771"/>
        <n v="56005"/>
        <n v="91628"/>
        <n v="36261"/>
        <n v="29646"/>
        <n v="11717"/>
        <n v="17476"/>
        <n v="87557"/>
        <n v="9696"/>
        <n v="27902"/>
        <n v="15291"/>
        <n v="28511"/>
        <n v="62154"/>
        <n v="71720"/>
        <n v="94552"/>
        <n v="80286"/>
        <n v="52378"/>
        <n v="55915"/>
        <n v="22698"/>
        <n v="30204"/>
        <n v="94441"/>
        <n v="64879"/>
        <n v="56611"/>
        <n v="87199"/>
        <n v="17568"/>
        <n v="73059"/>
        <n v="5288"/>
        <n v="85158"/>
        <n v="37144"/>
        <n v="26077"/>
        <n v="41647"/>
        <n v="77656"/>
        <n v="65076"/>
        <n v="83663"/>
        <n v="13478"/>
        <n v="77110"/>
        <n v="18766"/>
        <n v="44222"/>
        <n v="87710"/>
        <n v="38605"/>
        <n v="6646"/>
        <n v="97126"/>
        <n v="63673"/>
        <n v="37548"/>
        <n v="68462"/>
        <n v="17744"/>
        <n v="96205"/>
        <n v="99185"/>
        <n v="94278"/>
        <n v="53884"/>
        <n v="8159"/>
        <n v="50503"/>
        <n v="55658"/>
        <n v="57405"/>
        <n v="9925"/>
        <n v="77015"/>
        <n v="47566"/>
        <n v="55636"/>
        <n v="66029"/>
        <n v="84418"/>
        <n v="34313"/>
        <n v="19657"/>
        <n v="32690"/>
        <n v="77587"/>
        <n v="90677"/>
        <n v="18394"/>
        <n v="19380"/>
        <n v="86901"/>
        <n v="28125"/>
        <n v="17892"/>
        <n v="95531"/>
        <n v="98823"/>
        <n v="26148"/>
        <n v="85140"/>
        <n v="71785"/>
        <n v="98552"/>
        <n v="30563"/>
        <n v="61395"/>
        <n v="29863"/>
        <n v="64642"/>
        <n v="91903"/>
        <n v="22546"/>
        <n v="11638"/>
        <n v="53524"/>
        <n v="89655"/>
        <n v="70417"/>
        <n v="98381"/>
        <n v="54020"/>
        <n v="55620"/>
        <n v="52815"/>
        <n v="43329"/>
        <n v="16964"/>
        <n v="10873"/>
        <n v="75849"/>
        <n v="48440"/>
        <n v="76515"/>
        <n v="55018"/>
        <n v="26563"/>
        <n v="26841"/>
        <n v="63088"/>
        <n v="44783"/>
        <n v="99881"/>
        <n v="54055"/>
        <n v="95276"/>
        <n v="13426"/>
        <n v="30889"/>
        <n v="40715"/>
        <n v="53757"/>
        <n v="29981"/>
        <n v="70115"/>
        <n v="84382"/>
        <n v="22815"/>
        <n v="73495"/>
        <n v="29010"/>
        <n v="58267"/>
        <n v="29767"/>
        <n v="9401"/>
        <n v="40184"/>
        <n v="37327"/>
        <n v="23707"/>
        <n v="5483"/>
        <n v="27493"/>
        <n v="13549"/>
        <n v="61173"/>
        <n v="86540"/>
        <n v="46502"/>
        <n v="47315"/>
        <n v="19803"/>
        <n v="95585"/>
        <n v="66434"/>
        <n v="68820"/>
        <n v="59524"/>
        <n v="35602"/>
        <n v="63518"/>
        <n v="49870"/>
        <n v="81722"/>
        <n v="11371"/>
        <n v="33115"/>
        <n v="89787"/>
        <n v="10845"/>
        <n v="67867"/>
        <n v="98658"/>
        <n v="51920"/>
        <n v="37754"/>
        <n v="44130"/>
        <n v="91558"/>
        <n v="50526"/>
        <n v="68455"/>
        <n v="83701"/>
        <n v="16114"/>
        <n v="30684"/>
        <n v="41786"/>
        <n v="60072"/>
        <n v="6481"/>
        <n v="14196"/>
        <n v="40241"/>
        <n v="86592"/>
        <n v="63144"/>
        <n v="45018"/>
        <n v="61761"/>
        <n v="65479"/>
        <n v="38943"/>
        <n v="57487"/>
        <n v="69249"/>
        <n v="85393"/>
        <n v="20071"/>
        <n v="9739"/>
        <n v="73282"/>
        <n v="67558"/>
        <n v="92759"/>
        <n v="37255"/>
        <n v="70705"/>
        <n v="1519"/>
        <n v="62590"/>
        <n v="63763"/>
        <n v="86861"/>
        <n v="79296"/>
        <n v="55853"/>
        <n v="64577"/>
        <n v="6777"/>
        <n v="15895"/>
        <n v="18761"/>
        <n v="78327"/>
        <n v="99077"/>
        <n v="54499"/>
        <n v="96432"/>
        <n v="85258"/>
        <n v="57264"/>
        <n v="44056"/>
        <n v="45622"/>
        <n v="95203"/>
        <n v="63301"/>
        <n v="35014"/>
        <n v="47549"/>
        <n v="20314"/>
        <n v="58963"/>
        <n v="95837"/>
        <n v="88634"/>
        <n v="2116"/>
        <n v="27783"/>
        <n v="82168"/>
        <n v="20023"/>
        <n v="34901"/>
        <n v="20324"/>
        <n v="8581"/>
        <n v="4778"/>
        <n v="68147"/>
        <n v="25929"/>
        <n v="79803"/>
        <n v="16773"/>
        <n v="21532"/>
        <n v="56170"/>
        <n v="12656"/>
        <n v="19763"/>
        <n v="97176"/>
        <n v="78017"/>
        <n v="86526"/>
        <n v="2640"/>
        <n v="55934"/>
        <n v="55073"/>
        <n v="21417"/>
        <n v="56343"/>
        <n v="43674"/>
        <n v="62173"/>
        <n v="36768"/>
        <n v="53193"/>
        <n v="56803"/>
        <n v="52581"/>
        <n v="64293"/>
        <n v="43644"/>
        <n v="47185"/>
        <n v="94485"/>
        <n v="43262"/>
        <n v="64372"/>
        <n v="76987"/>
        <n v="50321"/>
        <n v="21986"/>
        <n v="59211"/>
        <n v="62058"/>
        <n v="51652"/>
        <n v="76354"/>
        <n v="46784"/>
        <n v="70765"/>
        <n v="26173"/>
        <n v="75111"/>
        <n v="42202"/>
        <n v="26644"/>
        <n v="81865"/>
        <n v="56818"/>
        <n v="58075"/>
        <n v="25009"/>
        <n v="50600"/>
        <n v="18547"/>
        <n v="82231"/>
        <n v="46951"/>
        <n v="43439"/>
        <n v="96036"/>
        <n v="54224"/>
        <n v="70480"/>
        <n v="74386"/>
        <n v="65698"/>
        <n v="58275"/>
        <n v="52727"/>
        <n v="51322"/>
        <n v="69924"/>
        <n v="32825"/>
        <n v="62667"/>
        <n v="61635"/>
        <n v="29188"/>
        <n v="74637"/>
        <n v="52534"/>
        <n v="62183"/>
        <n v="57613"/>
        <n v="80837"/>
        <n v="21809"/>
        <n v="31006"/>
        <n v="45827"/>
        <n v="32794"/>
        <n v="14671"/>
        <n v="11411"/>
        <n v="63646"/>
        <n v="97118"/>
        <n v="83564"/>
        <n v="50174"/>
        <n v="46550"/>
        <n v="43084"/>
        <n v="99119"/>
        <n v="67243"/>
        <n v="23415"/>
        <n v="85987"/>
        <n v="98101"/>
        <n v="28990"/>
        <n v="41823"/>
        <n v="94824"/>
        <n v="76047"/>
        <n v="19961"/>
        <n v="59496"/>
        <n v="99415"/>
        <n v="3271"/>
        <n v="47252"/>
        <n v="53475"/>
        <n v="84975"/>
        <n v="26019"/>
        <n v="69190"/>
        <n v="68829"/>
        <n v="19964"/>
        <n v="81942"/>
        <n v="45655"/>
        <n v="48445"/>
        <n v="64268"/>
        <n v="60589"/>
        <n v="74840"/>
        <n v="55920"/>
        <n v="18865"/>
        <n v="2284"/>
        <n v="57391"/>
        <n v="69646"/>
        <n v="71020"/>
        <n v="36954"/>
        <n v="17132"/>
        <n v="77682"/>
        <n v="6387"/>
        <n v="82298"/>
        <n v="57582"/>
        <n v="49383"/>
        <n v="69141"/>
        <n v="20454"/>
        <n v="15555"/>
        <n v="27803"/>
        <n v="94942"/>
        <n v="10613"/>
        <n v="9135"/>
        <n v="7980"/>
        <n v="58246"/>
        <n v="93849"/>
        <n v="70614"/>
        <n v="79686"/>
        <n v="97431"/>
        <n v="98344"/>
        <n v="12918"/>
        <n v="58921"/>
        <n v="4799"/>
        <n v="61800"/>
        <n v="92166"/>
        <n v="53451"/>
        <n v="99336"/>
        <n v="96302"/>
        <n v="6352"/>
        <n v="37937"/>
        <n v="63047"/>
        <n v="56049"/>
        <n v="70366"/>
        <n v="69039"/>
        <n v="36350"/>
        <n v="28870"/>
        <n v="2304"/>
        <n v="58965"/>
        <n v="25658"/>
        <n v="59735"/>
        <n v="18701"/>
        <n v="36678"/>
        <n v="4571"/>
        <n v="5132"/>
        <n v="52158"/>
        <n v="48656"/>
        <n v="25290"/>
        <n v="18502"/>
        <n v="15355"/>
        <n v="10664"/>
        <n v="17020"/>
        <n v="51415"/>
        <n v="27104"/>
        <n v="38108"/>
        <n v="46710"/>
        <n v="77871"/>
        <n v="9667"/>
        <n v="40790"/>
        <n v="1725"/>
        <n v="54957"/>
        <n v="8962"/>
        <n v="48494"/>
        <n v="77550"/>
        <n v="7259"/>
        <n v="83009"/>
        <n v="98146"/>
        <n v="13365"/>
        <n v="8856"/>
        <n v="53774"/>
        <n v="58496"/>
        <n v="67080"/>
        <n v="18472"/>
        <n v="47110"/>
        <n v="69080"/>
        <n v="99046"/>
        <n v="67218"/>
        <n v="55360"/>
        <n v="84826"/>
        <n v="47144"/>
        <n v="23534"/>
        <n v="98103"/>
        <n v="2398"/>
        <n v="10778"/>
        <n v="16840"/>
        <n v="77330"/>
        <n v="87325"/>
        <n v="31248"/>
        <n v="72359"/>
        <n v="86959"/>
        <n v="6674"/>
        <n v="90982"/>
        <n v="89240"/>
        <n v="67546"/>
        <n v="84911"/>
        <n v="43314"/>
        <n v="46977"/>
        <n v="29630"/>
        <n v="43001"/>
        <n v="63664"/>
        <n v="36909"/>
        <n v="91185"/>
        <n v="73590"/>
        <n v="44677"/>
        <n v="5877"/>
        <n v="41581"/>
        <n v="6855"/>
        <n v="65614"/>
        <n v="13218"/>
        <n v="41444"/>
        <n v="65724"/>
        <n v="10101"/>
        <n v="38713"/>
        <n v="45680"/>
        <n v="35517"/>
        <n v="72696"/>
        <n v="84858"/>
        <n v="60852"/>
        <n v="71630"/>
        <n v="56627"/>
        <n v="85337"/>
        <n v="49046"/>
        <n v="76626"/>
        <n v="72637"/>
        <n v="57263"/>
        <n v="96225"/>
        <n v="7594"/>
        <n v="92818"/>
        <n v="52022"/>
        <n v="55503"/>
        <n v="73669"/>
        <n v="13185"/>
        <n v="41635"/>
        <n v="33869"/>
        <n v="89201"/>
        <n v="48923"/>
        <n v="77386"/>
        <n v="25524"/>
        <n v="98481"/>
        <n v="52716"/>
        <n v="88694"/>
        <n v="74579"/>
        <n v="84370"/>
        <n v="31228"/>
        <n v="81686"/>
        <n v="20146"/>
        <n v="5011"/>
        <n v="6148"/>
        <n v="60693"/>
        <n v="2058"/>
        <n v="6650"/>
        <n v="33911"/>
        <n v="2180"/>
        <n v="65707"/>
        <n v="82560"/>
        <n v="48824"/>
        <n v="50546"/>
        <n v="89263"/>
        <n v="52801"/>
        <n v="39075"/>
        <n v="52736"/>
        <n v="95658"/>
        <n v="73241"/>
        <n v="73953"/>
        <n v="9595"/>
        <n v="7308"/>
        <n v="2928"/>
        <n v="35492"/>
        <n v="57984"/>
        <n v="94381"/>
        <n v="59385"/>
        <n v="55390"/>
        <n v="64558"/>
        <n v="5293"/>
        <n v="10807"/>
        <n v="18590"/>
        <n v="12170"/>
        <n v="40826"/>
        <n v="19913"/>
        <n v="6388"/>
        <n v="25862"/>
        <n v="57696"/>
        <n v="31492"/>
        <n v="17514"/>
        <n v="80148"/>
        <n v="14248"/>
        <n v="82180"/>
        <n v="39982"/>
        <n v="83239"/>
        <n v="10750"/>
        <n v="35018"/>
        <n v="38572"/>
        <n v="67372"/>
        <n v="60955"/>
        <n v="13318"/>
        <n v="60907"/>
        <n v="50093"/>
        <n v="52961"/>
        <n v="27459"/>
        <n v="91411"/>
        <n v="93939"/>
        <n v="95047"/>
        <n v="3099"/>
        <n v="36709"/>
        <n v="14246"/>
        <n v="85128"/>
        <n v="91866"/>
        <n v="24723"/>
        <n v="64343"/>
        <n v="34945"/>
        <n v="91064"/>
        <n v="91677"/>
        <n v="31679"/>
        <n v="58310"/>
        <n v="18804"/>
        <n v="52437"/>
        <n v="80576"/>
        <n v="44921"/>
        <n v="60921"/>
        <n v="97863"/>
        <n v="2561"/>
        <n v="34211"/>
        <n v="51534"/>
        <n v="30732"/>
        <n v="46692"/>
        <n v="21899"/>
        <n v="31118"/>
        <n v="38277"/>
        <n v="77477"/>
        <n v="15638"/>
        <n v="98497"/>
        <n v="14206"/>
        <n v="59186"/>
        <n v="59828"/>
        <n v="33490"/>
        <n v="94284"/>
        <n v="80957"/>
        <n v="86425"/>
        <n v="5521"/>
        <n v="29450"/>
        <n v="23752"/>
        <n v="25200"/>
        <n v="95193"/>
        <n v="82922"/>
        <n v="2080"/>
        <n v="73879"/>
        <n v="70749"/>
        <n v="22943"/>
        <n v="44108"/>
        <n v="94030"/>
        <n v="96697"/>
        <n v="63682"/>
        <n v="88498"/>
        <n v="33870"/>
        <n v="32369"/>
        <n v="56566"/>
        <n v="42495"/>
        <n v="94195"/>
        <n v="18439"/>
        <n v="63081"/>
        <n v="27937"/>
        <n v="16317"/>
        <n v="14358"/>
        <n v="40847"/>
        <n v="28203"/>
        <n v="92228"/>
        <n v="34925"/>
        <n v="79564"/>
        <n v="1666"/>
        <n v="83836"/>
        <n v="8615"/>
        <n v="78672"/>
        <n v="32805"/>
        <n v="63746"/>
        <n v="27441"/>
        <n v="70919"/>
        <n v="58681"/>
        <n v="81162"/>
        <n v="96061"/>
        <n v="90920"/>
        <n v="17829"/>
        <n v="21883"/>
        <n v="15194"/>
        <n v="68109"/>
        <n v="87359"/>
        <n v="22810"/>
        <n v="62630"/>
        <n v="52795"/>
        <n v="82370"/>
        <n v="32617"/>
        <n v="5790"/>
        <n v="26091"/>
        <n v="98710"/>
        <n v="66218"/>
        <n v="32884"/>
        <n v="87436"/>
        <n v="11617"/>
        <n v="9308"/>
        <n v="88570"/>
        <n v="77928"/>
        <n v="16388"/>
        <n v="15439"/>
        <n v="10122"/>
        <n v="80471"/>
        <n v="9314"/>
        <n v="82005"/>
        <n v="81221"/>
        <n v="69552"/>
        <n v="61844"/>
        <n v="30468"/>
        <n v="87257"/>
        <n v="19452"/>
        <n v="96152"/>
        <n v="87328"/>
        <n v="92352"/>
        <n v="31230"/>
        <n v="33520"/>
        <n v="79094"/>
        <n v="60863"/>
        <n v="56888"/>
        <n v="88894"/>
        <n v="10611"/>
        <n v="39365"/>
        <n v="9424"/>
        <n v="1471"/>
        <n v="94528"/>
        <n v="50538"/>
        <n v="43830"/>
        <n v="44800"/>
        <n v="22423"/>
        <n v="20422"/>
        <n v="54039"/>
        <n v="21670"/>
        <n v="95365"/>
        <n v="46208"/>
        <n v="14647"/>
        <n v="61457"/>
        <n v="31583"/>
        <n v="17844"/>
        <n v="66624"/>
        <n v="17639"/>
        <n v="14398"/>
        <n v="95205"/>
        <n v="19061"/>
        <n v="72319"/>
        <n v="65527"/>
        <n v="67464"/>
        <n v="49357"/>
        <n v="96451"/>
        <n v="55869"/>
        <n v="50392"/>
        <n v="41966"/>
        <n v="4493"/>
        <n v="62967"/>
        <n v="68619"/>
        <n v="48979"/>
        <n v="91815"/>
        <n v="95931"/>
        <n v="14499"/>
        <n v="10317"/>
        <n v="12717"/>
        <n v="44243"/>
        <n v="22789"/>
        <n v="15115"/>
        <n v="44215"/>
        <n v="29834"/>
        <n v="32416"/>
        <n v="88739"/>
        <n v="94279"/>
        <n v="94256"/>
        <n v="90852"/>
        <n v="85970"/>
        <n v="43432"/>
        <n v="84399"/>
        <n v="31233"/>
        <n v="43057"/>
        <n v="1013"/>
        <n v="84425"/>
        <n v="70721"/>
        <n v="17196"/>
        <n v="66676"/>
        <n v="50722"/>
        <n v="77350"/>
        <n v="45798"/>
        <n v="24211"/>
        <n v="57407"/>
        <n v="50266"/>
        <n v="31823"/>
        <n v="60448"/>
        <n v="75291"/>
        <n v="64303"/>
        <n v="65423"/>
        <n v="13596"/>
        <n v="35753"/>
        <n v="83033"/>
        <n v="3235"/>
        <n v="30415"/>
        <n v="75674"/>
        <n v="51177"/>
        <n v="22047"/>
        <n v="71706"/>
        <n v="66729"/>
        <n v="42315"/>
        <n v="99496"/>
        <n v="3161"/>
        <n v="84587"/>
        <n v="48918"/>
        <n v="34149"/>
        <n v="76531"/>
        <n v="62036"/>
        <n v="25680"/>
        <n v="22505"/>
        <n v="96100"/>
        <n v="4747"/>
        <n v="16197"/>
        <n v="76813"/>
        <n v="84831"/>
        <n v="31499"/>
        <n v="60579"/>
        <n v="44175"/>
        <n v="23237"/>
        <n v="71082"/>
        <n v="80778"/>
        <n v="32446"/>
        <n v="61785"/>
        <n v="96695"/>
        <n v="74800"/>
        <n v="14880"/>
        <n v="62574"/>
        <n v="19428"/>
        <n v="23598"/>
        <n v="41364"/>
        <n v="69058"/>
        <n v="46590"/>
        <n v="69795"/>
        <n v="43085"/>
        <n v="64304"/>
        <n v="23011"/>
        <n v="59932"/>
        <n v="41799"/>
        <n v="74046"/>
        <n v="89259"/>
        <n v="5513"/>
        <n v="30322"/>
        <n v="36003"/>
        <n v="18181"/>
        <n v="38489"/>
        <n v="89043"/>
        <n v="9940"/>
        <n v="39712"/>
        <n v="94901"/>
        <n v="57637"/>
        <n v="22253"/>
        <n v="8389"/>
        <n v="13648"/>
        <n v="38523"/>
        <n v="81110"/>
        <n v="26289"/>
        <n v="30554"/>
        <n v="51081"/>
        <n v="36557"/>
        <n v="11257"/>
        <n v="50189"/>
        <n v="5167"/>
        <n v="49199"/>
        <n v="42228"/>
        <n v="31994"/>
        <n v="41359"/>
        <n v="39600"/>
        <n v="35707"/>
        <n v="74259"/>
        <n v="71496"/>
        <n v="29965"/>
        <n v="68973"/>
        <n v="79140"/>
        <n v="9304"/>
        <n v="42025"/>
        <n v="69523"/>
        <n v="21695"/>
        <n v="72991"/>
        <n v="84759"/>
        <n v="92123"/>
        <n v="64673"/>
        <n v="11955"/>
        <n v="17093"/>
        <n v="67844"/>
        <n v="3274"/>
        <n v="58957"/>
        <n v="7565"/>
        <n v="14183"/>
        <n v="32902"/>
        <n v="75813"/>
        <n v="70495"/>
        <n v="88531"/>
        <n v="10313"/>
        <n v="99585"/>
        <n v="78974"/>
        <n v="88880"/>
        <n v="55155"/>
        <n v="27518"/>
        <n v="69870"/>
        <n v="7942"/>
        <n v="75538"/>
        <n v="97305"/>
        <n v="57608"/>
        <n v="43913"/>
        <n v="89581"/>
        <n v="58334"/>
        <n v="93350"/>
        <n v="67619"/>
        <n v="29391"/>
        <n v="88520"/>
        <n v="88083"/>
        <n v="19267"/>
        <n v="23833"/>
        <n v="70028"/>
        <n v="2533"/>
        <n v="78370"/>
        <n v="32479"/>
        <n v="52269"/>
        <n v="74112"/>
        <n v="53050"/>
        <n v="52719"/>
        <n v="43974"/>
        <n v="40343"/>
        <n v="84915"/>
        <n v="45259"/>
        <n v="88442"/>
        <n v="9535"/>
        <n v="67474"/>
        <n v="36790"/>
        <n v="57765"/>
        <n v="87751"/>
        <n v="78199"/>
        <n v="90610"/>
        <n v="80001"/>
        <n v="88174"/>
        <n v="63962"/>
        <n v="74778"/>
        <n v="85008"/>
        <n v="49146"/>
        <n v="31501"/>
        <n v="20995"/>
        <n v="60449"/>
        <n v="55131"/>
        <n v="26475"/>
        <n v="90984"/>
        <n v="86174"/>
        <n v="23705"/>
        <n v="92642"/>
        <n v="5977"/>
        <n v="70895"/>
        <n v="57111"/>
        <n v="89754"/>
        <n v="81868"/>
        <n v="88454"/>
        <n v="93102"/>
        <n v="84149"/>
        <n v="47076"/>
        <n v="16554"/>
        <n v="49894"/>
        <n v="22792"/>
        <n v="8859"/>
        <n v="24643"/>
        <n v="23908"/>
        <n v="93016"/>
        <n v="44798"/>
        <n v="48934"/>
        <n v="5894"/>
        <n v="75366"/>
        <n v="39191"/>
        <n v="61917"/>
        <n v="65616"/>
        <n v="46529"/>
        <n v="57376"/>
        <n v="54952"/>
        <n v="74923"/>
        <n v="81314"/>
        <n v="92863"/>
        <n v="11835"/>
        <n v="33113"/>
        <n v="72206"/>
        <n v="61499"/>
        <n v="85760"/>
        <n v="26761"/>
        <n v="95642"/>
        <n v="24259"/>
        <n v="97833"/>
        <n v="88644"/>
        <n v="27832"/>
        <n v="73358"/>
        <n v="60373"/>
        <n v="56923"/>
        <n v="72054"/>
        <n v="71300"/>
        <n v="51607"/>
        <n v="41828"/>
        <n v="84365"/>
        <n v="71504"/>
        <n v="75110"/>
        <n v="99365"/>
        <n v="17545"/>
        <n v="69851"/>
        <n v="99251"/>
        <n v="42518"/>
        <n v="62500"/>
        <n v="32004"/>
        <n v="43715"/>
        <n v="52595"/>
        <n v="46522"/>
        <n v="41084"/>
        <n v="82790"/>
        <n v="3022"/>
        <n v="59258"/>
        <n v="34485"/>
        <n v="2689"/>
        <n v="54181"/>
        <n v="14843"/>
        <n v="15950"/>
        <n v="10716"/>
        <n v="49476"/>
        <n v="35276"/>
        <n v="66126"/>
        <n v="93072"/>
        <n v="19877"/>
        <n v="26423"/>
        <n v="31198"/>
        <n v="5375"/>
        <n v="66498"/>
        <n v="49705"/>
        <n v="93377"/>
        <n v="33798"/>
        <n v="18929"/>
        <n v="66567"/>
        <n v="79919"/>
        <n v="4495"/>
        <n v="87456"/>
        <n v="56299"/>
        <n v="34595"/>
        <n v="57190"/>
        <n v="17027"/>
        <n v="38811"/>
        <n v="68087"/>
        <n v="30205"/>
        <n v="91456"/>
        <n v="21641"/>
        <n v="62001"/>
        <n v="12405"/>
        <n v="14658"/>
        <n v="75733"/>
        <n v="60004"/>
        <n v="11744"/>
        <n v="52231"/>
        <n v="19586"/>
        <n v="37395"/>
        <n v="79928"/>
        <n v="80920"/>
        <n v="86708"/>
        <n v="40835"/>
        <n v="18475"/>
        <n v="55496"/>
        <n v="45920"/>
        <n v="3210"/>
        <n v="43062"/>
        <n v="54226"/>
        <n v="85386"/>
        <n v="23311"/>
        <n v="48217"/>
        <n v="35481"/>
        <n v="99313"/>
        <n v="34735"/>
        <n v="88847"/>
        <n v="21997"/>
        <n v="68461"/>
        <n v="94674"/>
        <n v="39837"/>
        <n v="57771"/>
        <n v="30031"/>
        <n v="87270"/>
        <n v="36765"/>
        <n v="53522"/>
        <n v="3700"/>
        <n v="38363"/>
        <n v="67208"/>
        <n v="51528"/>
        <n v="20232"/>
        <n v="44614"/>
        <n v="18136"/>
        <n v="1044"/>
        <n v="84253"/>
        <n v="17675"/>
        <n v="98527"/>
        <n v="59480"/>
        <n v="29217"/>
        <n v="4118"/>
        <n v="37503"/>
        <n v="33383"/>
        <n v="33313"/>
        <n v="16833"/>
        <n v="69993"/>
        <n v="2587"/>
        <n v="38972"/>
        <n v="60830"/>
        <n v="6893"/>
        <n v="32560"/>
        <n v="61798"/>
        <n v="23384"/>
        <n v="34918"/>
        <n v="74162"/>
        <n v="20191"/>
        <n v="94472"/>
        <n v="65131"/>
        <n v="44432"/>
        <n v="14521"/>
        <n v="94236"/>
        <n v="41143"/>
        <n v="55840"/>
        <n v="71580"/>
        <n v="5639"/>
        <n v="40369"/>
        <n v="48810"/>
        <n v="14682"/>
        <n v="37168"/>
        <n v="8037"/>
        <n v="41106"/>
        <n v="17959"/>
        <n v="55978"/>
        <n v="54584"/>
        <n v="36087"/>
        <n v="80506"/>
        <n v="19035"/>
        <n v="29256"/>
        <n v="33263"/>
        <n v="54370"/>
        <n v="32429"/>
        <n v="54469"/>
        <n v="65044"/>
        <n v="94713"/>
        <n v="8402"/>
        <n v="27900"/>
        <n v="21460"/>
        <n v="99794"/>
        <n v="53314"/>
        <n v="34247"/>
        <n v="10097"/>
        <n v="47770"/>
        <n v="40364"/>
        <n v="59555"/>
        <n v="44744"/>
        <n v="43589"/>
        <n v="32587"/>
        <n v="91614"/>
        <n v="53657"/>
        <n v="7306"/>
        <n v="25894"/>
        <n v="75916"/>
        <n v="10623"/>
        <n v="14318"/>
        <n v="6026"/>
        <n v="93792"/>
        <n v="20062"/>
        <n v="60846"/>
        <n v="42706"/>
        <n v="13829"/>
        <n v="40007"/>
        <n v="56259"/>
        <n v="43131"/>
        <n v="83835"/>
        <n v="94808"/>
        <n v="22779"/>
        <n v="21630"/>
        <n v="56374"/>
        <n v="75166"/>
        <n v="95345"/>
        <n v="98189"/>
        <n v="92157"/>
        <n v="14702"/>
        <n v="57551"/>
        <n v="82363"/>
        <n v="52480"/>
        <n v="93819"/>
        <n v="58623"/>
        <n v="30678"/>
        <n v="85149"/>
        <n v="12552"/>
        <n v="94592"/>
        <n v="83823"/>
        <n v="28971"/>
        <n v="72340"/>
        <n v="80722"/>
        <n v="98580"/>
        <n v="33236"/>
        <n v="52427"/>
        <n v="30775"/>
        <n v="25642"/>
        <n v="67961"/>
        <n v="75873"/>
        <n v="26498"/>
        <n v="29467"/>
        <n v="73064"/>
        <n v="24437"/>
        <n v="56164"/>
        <n v="34224"/>
        <n v="63554"/>
        <n v="58962"/>
        <n v="80172"/>
        <n v="9518"/>
        <n v="77592"/>
        <n v="5244"/>
        <n v="17156"/>
        <n v="65740"/>
        <n v="34728"/>
        <n v="84957"/>
        <n v="35611"/>
        <n v="16639"/>
        <n v="73828"/>
        <n v="26674"/>
        <n v="25904"/>
        <n v="58554"/>
        <n v="60193"/>
        <n v="97668"/>
        <n v="28388"/>
        <n v="52667"/>
        <n v="76907"/>
        <n v="69698"/>
        <n v="29852"/>
        <n v="88797"/>
        <n v="39053"/>
        <n v="50022"/>
        <n v="84357"/>
        <n v="48449"/>
        <n v="99095"/>
        <n v="97161"/>
        <n v="85936"/>
        <n v="71115"/>
        <n v="91453"/>
        <n v="77065"/>
        <n v="7917"/>
        <n v="64556"/>
        <n v="66735"/>
        <n v="8863"/>
        <n v="28479"/>
        <n v="92746"/>
        <n v="19585"/>
        <n v="91219"/>
        <n v="99648"/>
        <n v="47985"/>
        <n v="66211"/>
        <n v="75620"/>
        <n v="18120"/>
        <n v="59636"/>
        <n v="82267"/>
        <n v="38738"/>
        <n v="42493"/>
        <n v="88206"/>
        <n v="22542"/>
        <n v="18190"/>
        <n v="62609"/>
        <n v="12112"/>
        <n v="47958"/>
        <n v="42162"/>
        <n v="76482"/>
        <n v="86742"/>
        <n v="76866"/>
        <n v="40435"/>
        <n v="45264"/>
        <n v="18751"/>
        <n v="79323"/>
        <n v="43097"/>
        <n v="41528"/>
        <n v="70406"/>
        <n v="95545"/>
        <n v="37929"/>
        <n v="35727"/>
        <n v="53260"/>
        <n v="96792"/>
        <n v="42039"/>
        <n v="95164"/>
        <n v="45199"/>
        <n v="39568"/>
        <n v="40102"/>
        <n v="5734"/>
        <n v="31224"/>
        <n v="45009"/>
        <n v="25575"/>
        <n v="49081"/>
        <n v="31967"/>
        <n v="30009"/>
        <n v="12473"/>
        <n v="17370"/>
        <n v="60996"/>
        <n v="16720"/>
        <n v="8216"/>
        <n v="24296"/>
        <n v="57433"/>
        <n v="64905"/>
        <n v="77500"/>
        <n v="30556"/>
        <n v="38756"/>
        <n v="48971"/>
        <n v="68648"/>
        <n v="94851"/>
        <n v="23055"/>
        <n v="38252"/>
        <n v="88064"/>
        <n v="23922"/>
        <n v="91503"/>
        <n v="59907"/>
        <n v="4110"/>
        <n v="3256"/>
        <n v="89823"/>
        <n v="17070"/>
        <n v="41496"/>
        <n v="30263"/>
        <n v="91207"/>
        <n v="59795"/>
        <n v="2708"/>
        <n v="7070"/>
        <n v="79256"/>
        <n v="75375"/>
        <n v="51499"/>
        <n v="37139"/>
        <n v="4518"/>
        <n v="21369"/>
        <n v="96074"/>
        <n v="73052"/>
        <n v="29237"/>
        <n v="70275"/>
        <n v="57891"/>
        <n v="38003"/>
        <n v="73880"/>
        <n v="53563"/>
        <n v="74721"/>
        <n v="52372"/>
        <n v="34344"/>
        <n v="56601"/>
        <n v="86721"/>
        <n v="97267"/>
        <n v="94919"/>
        <n v="24306"/>
        <n v="36195"/>
        <n v="87707"/>
        <n v="79421"/>
        <n v="78286"/>
        <n v="9906"/>
        <n v="82669"/>
        <n v="25928"/>
        <n v="83452"/>
        <n v="52745"/>
        <n v="60962"/>
        <n v="21629"/>
        <n v="52286"/>
        <n v="97098"/>
        <n v="96229"/>
        <n v="50140"/>
        <n v="27971"/>
        <n v="79178"/>
        <n v="27244"/>
        <n v="30355"/>
        <n v="98867"/>
        <n v="76642"/>
        <n v="13338"/>
        <n v="51388"/>
        <n v="25198"/>
        <n v="37598"/>
        <n v="15170"/>
        <n v="2360"/>
        <n v="89591"/>
        <n v="98515"/>
        <n v="7227"/>
        <n v="32724"/>
        <n v="17731"/>
        <n v="58920"/>
        <n v="12152"/>
        <n v="99867"/>
        <n v="99024"/>
        <n v="92943"/>
        <n v="6949"/>
        <n v="48848"/>
        <n v="78652"/>
        <n v="2540"/>
        <n v="10174"/>
        <n v="67723"/>
        <n v="46673"/>
        <n v="60875"/>
        <n v="33950"/>
        <n v="34944"/>
        <n v="23324"/>
        <n v="99252"/>
        <n v="26450"/>
        <n v="85522"/>
        <n v="32638"/>
        <n v="77335"/>
        <n v="73515"/>
        <n v="29492"/>
        <n v="21453"/>
        <n v="22539"/>
        <n v="25511"/>
        <n v="55391"/>
        <n v="7857"/>
        <n v="19399"/>
        <n v="90832"/>
        <n v="96904"/>
        <n v="85295"/>
        <n v="54318"/>
        <n v="76245"/>
        <n v="52783"/>
        <n v="93088"/>
        <n v="3191"/>
        <n v="26448"/>
        <n v="34146"/>
        <n v="20818"/>
        <n v="25865"/>
        <n v="49421"/>
        <n v="58520"/>
        <n v="99635"/>
        <n v="65369"/>
        <n v="77471"/>
        <n v="14280"/>
        <n v="14888"/>
        <n v="6252"/>
        <n v="13608"/>
        <n v="10798"/>
        <n v="37008"/>
        <n v="77449"/>
        <n v="67289"/>
        <n v="50762"/>
        <n v="63665"/>
        <n v="17705"/>
        <n v="65857"/>
        <n v="33689"/>
        <n v="21482"/>
        <n v="97697"/>
        <n v="80772"/>
        <n v="19378"/>
        <n v="98767"/>
        <n v="31310"/>
        <n v="52617"/>
        <n v="68088"/>
        <n v="24120"/>
        <n v="28418"/>
        <n v="28952"/>
        <n v="13333"/>
        <n v="61127"/>
        <n v="85164"/>
        <n v="35945"/>
        <n v="17847"/>
        <n v="3850"/>
        <n v="54047"/>
        <n v="85011"/>
        <n v="91014"/>
        <n v="47086"/>
        <n v="43035"/>
        <n v="2010"/>
        <n v="1862"/>
        <n v="42567"/>
        <n v="75263"/>
        <n v="46683"/>
        <n v="94353"/>
        <n v="80026"/>
        <n v="78595"/>
        <n v="79704"/>
        <n v="80983"/>
        <n v="42332"/>
        <n v="71729"/>
        <n v="70515"/>
        <n v="90951"/>
        <n v="13325"/>
        <n v="97490"/>
        <n v="69741"/>
        <n v="29443"/>
        <n v="64095"/>
        <n v="4794"/>
        <n v="78766"/>
        <n v="33427"/>
        <n v="53381"/>
        <n v="64489"/>
        <n v="62482"/>
        <n v="79480"/>
        <n v="2910"/>
        <n v="89450"/>
        <n v="80567"/>
        <n v="16424"/>
        <n v="95417"/>
        <n v="72267"/>
        <n v="55825"/>
        <n v="87404"/>
        <n v="74528"/>
        <n v="35319"/>
        <n v="86306"/>
        <n v="68500"/>
        <n v="90372"/>
        <n v="67032"/>
        <n v="62462"/>
        <n v="97780"/>
        <n v="15154"/>
        <n v="71705"/>
        <n v="96679"/>
        <n v="63993"/>
        <n v="33388"/>
        <n v="9920"/>
        <n v="9165"/>
        <n v="94585"/>
        <n v="82274"/>
        <n v="52668"/>
        <n v="84504"/>
        <n v="20481"/>
        <n v="32731"/>
        <n v="63352"/>
        <n v="18724"/>
        <n v="87896"/>
        <n v="62105"/>
        <n v="89762"/>
        <n v="27816"/>
        <n v="5693"/>
        <n v="26120"/>
        <n v="39352"/>
        <n v="45550"/>
        <n v="86303"/>
        <n v="5053"/>
        <n v="60195"/>
        <n v="45179"/>
        <n v="32282"/>
        <n v="58709"/>
        <n v="74766"/>
        <n v="87768"/>
        <n v="70690"/>
        <n v="68586"/>
        <n v="44350"/>
        <n v="94665"/>
        <n v="7582"/>
        <n v="70061"/>
        <n v="30218"/>
        <n v="41998"/>
        <n v="51687"/>
        <n v="11820"/>
        <n v="21458"/>
        <n v="34207"/>
        <n v="25004"/>
        <n v="64124"/>
        <n v="12997"/>
        <n v="28993"/>
        <n v="37033"/>
        <n v="32771"/>
        <n v="49576"/>
        <n v="2263"/>
        <n v="84983"/>
        <n v="6448"/>
        <n v="32904"/>
        <n v="78221"/>
        <n v="51212"/>
        <n v="27058"/>
        <n v="55179"/>
        <n v="1067"/>
        <n v="98451"/>
        <n v="81191"/>
        <n v="21658"/>
        <n v="74063"/>
        <n v="55849"/>
        <n v="93304"/>
        <n v="72663"/>
        <n v="30077"/>
        <n v="16157"/>
        <n v="75391"/>
        <n v="46241"/>
        <n v="99045"/>
        <n v="57312"/>
        <n v="3079"/>
        <n v="19771"/>
        <n v="8572"/>
        <n v="79761"/>
        <n v="86444"/>
        <n v="94811"/>
        <n v="96048"/>
        <n v="22328"/>
        <n v="46151"/>
        <n v="68710"/>
        <n v="64956"/>
        <n v="26783"/>
        <n v="31019"/>
        <n v="54786"/>
        <n v="69564"/>
        <n v="92038"/>
        <n v="41755"/>
        <n v="48511"/>
        <n v="78499"/>
        <n v="61913"/>
        <n v="96378"/>
        <n v="49430"/>
        <n v="60298"/>
        <n v="33021"/>
        <n v="19406"/>
        <n v="49831"/>
        <n v="43414"/>
        <n v="45987"/>
        <n v="92468"/>
        <n v="2209"/>
        <n v="20335"/>
        <n v="75673"/>
        <n v="61444"/>
        <n v="64482"/>
        <n v="47609"/>
        <n v="42789"/>
        <n v="92945"/>
        <n v="37127"/>
        <n v="93952"/>
        <n v="49120"/>
        <n v="20285"/>
        <n v="39711"/>
        <n v="24918"/>
        <n v="28551"/>
        <n v="9993"/>
        <n v="7091"/>
        <n v="72699"/>
        <n v="4710"/>
        <n v="95305"/>
        <n v="40904"/>
        <n v="58375"/>
        <n v="8580"/>
        <n v="64676"/>
        <n v="58125"/>
        <n v="7013"/>
        <n v="16214"/>
        <n v="40798"/>
        <n v="71972"/>
        <n v="11852"/>
        <n v="5396"/>
        <n v="90560"/>
        <n v="12172"/>
        <n v="33357"/>
        <n v="69226"/>
        <n v="90921"/>
        <n v="75371"/>
        <n v="4751"/>
        <n v="90340"/>
        <n v="55077"/>
        <n v="53872"/>
        <n v="43284"/>
        <n v="11066"/>
        <n v="59482"/>
        <n v="76854"/>
        <n v="60376"/>
        <n v="69076"/>
        <n v="16550"/>
        <n v="95235"/>
        <n v="75983"/>
        <n v="47349"/>
        <n v="50587"/>
        <n v="79616"/>
        <n v="46352"/>
        <n v="21705"/>
        <n v="16887"/>
        <n v="86489"/>
        <n v="2182"/>
        <n v="31869"/>
        <n v="36521"/>
        <n v="97232"/>
        <n v="1639"/>
        <n v="33277"/>
        <n v="16801"/>
        <n v="12275"/>
        <n v="74099"/>
        <n v="68718"/>
        <n v="40897"/>
        <n v="30885"/>
        <n v="86288"/>
        <n v="49479"/>
        <n v="5555"/>
        <n v="76881"/>
        <n v="81482"/>
        <n v="61485"/>
        <n v="67806"/>
        <n v="69087"/>
        <n v="92611"/>
        <n v="6037"/>
        <n v="67363"/>
        <n v="65842"/>
        <n v="28105"/>
        <n v="81578"/>
        <n v="68731"/>
        <n v="50000"/>
        <n v="72861"/>
        <n v="78091"/>
        <n v="58702"/>
        <n v="73987"/>
        <n v="21761"/>
        <n v="1071"/>
        <n v="97902"/>
        <n v="51349"/>
        <n v="9191"/>
        <n v="2564"/>
        <n v="53830"/>
        <n v="71407"/>
        <n v="58834"/>
        <n v="20371"/>
        <n v="9406"/>
        <n v="57315"/>
        <n v="21017"/>
        <n v="68949"/>
        <n v="99823"/>
        <n v="18174"/>
        <n v="32232"/>
        <n v="93031"/>
        <n v="3476"/>
        <n v="45218"/>
        <n v="96336"/>
        <n v="91920"/>
        <n v="91189"/>
        <n v="56757"/>
        <n v="86344"/>
        <n v="71849"/>
        <n v="22615"/>
        <n v="5194"/>
        <n v="6879"/>
        <n v="53062"/>
        <n v="53660"/>
        <n v="58758"/>
        <n v="97196"/>
        <n v="5127"/>
        <n v="27049"/>
        <n v="50883"/>
        <n v="62689"/>
        <n v="97271"/>
        <n v="1598"/>
        <n v="55868"/>
        <n v="1061"/>
        <n v="3160"/>
        <n v="39114"/>
        <n v="89629"/>
        <n v="44942"/>
        <n v="39840"/>
        <n v="20161"/>
        <n v="20199"/>
        <n v="92339"/>
        <n v="78182"/>
        <n v="87398"/>
        <n v="10486"/>
        <n v="32538"/>
        <n v="14659"/>
        <n v="94446"/>
        <n v="44310"/>
        <n v="80250"/>
        <n v="41242"/>
        <n v="38893"/>
        <n v="26945"/>
        <n v="36540"/>
        <n v="56377"/>
        <n v="50227"/>
        <n v="61483"/>
        <n v="65529"/>
        <n v="10090"/>
        <n v="89185"/>
        <n v="28048"/>
        <n v="88409"/>
        <n v="56591"/>
        <n v="6942"/>
        <n v="1470"/>
        <n v="75218"/>
        <n v="43660"/>
        <n v="93046"/>
        <n v="72960"/>
        <n v="11645"/>
        <n v="22125"/>
        <n v="55786"/>
        <n v="84228"/>
        <n v="51266"/>
        <n v="79440"/>
        <n v="64313"/>
        <n v="17830"/>
        <n v="78656"/>
        <n v="45114"/>
        <n v="88465"/>
        <n v="30942"/>
        <n v="7742"/>
        <n v="75303"/>
        <n v="15029"/>
        <n v="82900"/>
        <n v="24945"/>
        <n v="43011"/>
        <n v="3955"/>
        <n v="18698"/>
        <n v="62034"/>
        <n v="17693"/>
        <n v="15331"/>
        <n v="70891"/>
        <n v="12316"/>
        <n v="31020"/>
        <n v="77623"/>
        <n v="60749"/>
        <n v="80025"/>
        <n v="58790"/>
        <n v="35869"/>
        <n v="83130"/>
        <n v="20819"/>
        <n v="83775"/>
        <n v="14572"/>
        <n v="45631"/>
        <n v="31069"/>
        <n v="29787"/>
        <n v="81416"/>
        <n v="92883"/>
        <n v="17553"/>
        <n v="42634"/>
        <n v="85127"/>
        <n v="77056"/>
        <n v="87366"/>
        <n v="97761"/>
        <n v="48790"/>
        <n v="54489"/>
        <n v="83233"/>
        <n v="29666"/>
        <n v="1197"/>
        <n v="61532"/>
        <n v="47115"/>
        <n v="81634"/>
        <n v="25640"/>
        <n v="36826"/>
        <n v="92724"/>
        <n v="30294"/>
        <n v="60142"/>
        <n v="48621"/>
        <n v="16275"/>
        <n v="62266"/>
        <n v="29048"/>
        <n v="12954"/>
        <n v="68291"/>
        <n v="15710"/>
        <n v="66430"/>
        <n v="26961"/>
        <n v="32433"/>
        <n v="13674"/>
        <n v="40546"/>
        <n v="99374"/>
        <n v="57372"/>
        <n v="66574"/>
        <n v="49658"/>
        <n v="8754"/>
        <n v="66822"/>
        <n v="55116"/>
        <n v="56133"/>
        <n v="37081"/>
        <n v="98118"/>
        <n v="69600"/>
        <n v="21457"/>
        <n v="15945"/>
        <n v="29898"/>
        <n v="95676"/>
        <n v="21332"/>
        <n v="57972"/>
        <n v="93655"/>
        <n v="41206"/>
        <n v="44976"/>
        <n v="56232"/>
        <n v="51520"/>
        <n v="19666"/>
        <n v="79090"/>
        <n v="33861"/>
        <n v="48746"/>
        <n v="3785"/>
        <n v="77433"/>
        <n v="30164"/>
        <n v="6516"/>
        <n v="98426"/>
        <n v="62797"/>
        <n v="91979"/>
        <n v="25956"/>
        <n v="37568"/>
        <n v="6947"/>
        <n v="34559"/>
        <n v="29573"/>
        <n v="91805"/>
        <n v="48728"/>
        <n v="14683"/>
        <n v="29005"/>
        <n v="6136"/>
        <n v="15700"/>
        <n v="88070"/>
        <n v="9782"/>
        <n v="12694"/>
        <n v="19536"/>
        <n v="33854"/>
        <n v="59244"/>
        <n v="1165"/>
        <n v="84691"/>
        <n v="22181"/>
        <n v="15337"/>
        <n v="12895"/>
        <n v="73849"/>
        <n v="29500"/>
        <n v="66214"/>
        <n v="35210"/>
        <n v="79990"/>
        <n v="41139"/>
        <n v="29104"/>
        <n v="2738"/>
        <n v="33089"/>
        <n v="2045"/>
        <n v="60048"/>
        <n v="29570"/>
        <n v="46549"/>
        <n v="87289"/>
        <n v="15295"/>
        <n v="91266"/>
        <n v="72122"/>
        <n v="67192"/>
        <n v="56493"/>
        <n v="6176"/>
        <n v="52445"/>
        <n v="88623"/>
        <n v="80036"/>
        <n v="63236"/>
        <n v="89852"/>
        <n v="50960"/>
        <n v="82279"/>
        <n v="25690"/>
        <n v="65211"/>
        <n v="90365"/>
        <n v="71168"/>
        <n v="62311"/>
        <n v="70227"/>
        <n v="35059"/>
        <n v="50230"/>
        <n v="54651"/>
        <n v="56597"/>
        <n v="49404"/>
        <n v="1239"/>
        <n v="79197"/>
        <n v="48721"/>
        <n v="12979"/>
        <n v="87681"/>
        <n v="2998"/>
        <n v="37525"/>
        <n v="96712"/>
        <n v="38374"/>
        <n v="55579"/>
        <n v="7294"/>
        <n v="22833"/>
        <n v="11583"/>
        <n v="74515"/>
        <n v="77123"/>
        <n v="33755"/>
        <n v="34988"/>
        <n v="51899"/>
        <n v="12782"/>
        <n v="32620"/>
        <n v="14386"/>
        <n v="17133"/>
        <n v="18396"/>
        <n v="42265"/>
        <n v="5419"/>
        <n v="43259"/>
        <n v="89979"/>
        <n v="67447"/>
        <n v="18061"/>
        <n v="47663"/>
        <n v="14624"/>
        <n v="6518"/>
        <n v="38479"/>
        <n v="22600"/>
        <n v="33320"/>
        <n v="93780"/>
        <n v="90486"/>
        <n v="87023"/>
        <n v="35160"/>
        <n v="53831"/>
        <n v="48654"/>
        <n v="93606"/>
        <n v="77818"/>
        <n v="56852"/>
        <n v="95140"/>
        <n v="65804"/>
        <n v="2545"/>
        <n v="60725"/>
        <n v="19811"/>
        <n v="16150"/>
        <n v="38710"/>
        <n v="87084"/>
        <n v="17337"/>
        <n v="85272"/>
        <n v="43281"/>
        <n v="72398"/>
        <n v="56477"/>
        <n v="35973"/>
        <n v="92098"/>
        <n v="61627"/>
        <n v="91165"/>
        <n v="3514"/>
        <n v="88782"/>
        <n v="90163"/>
        <n v="7434"/>
        <n v="96771"/>
        <n v="52306"/>
        <n v="66964"/>
        <n v="66756"/>
        <n v="84531"/>
        <n v="26805"/>
        <n v="58452"/>
        <n v="39449"/>
        <n v="49237"/>
        <n v="50349"/>
        <n v="71331"/>
        <n v="72970"/>
        <n v="93828"/>
        <n v="76650"/>
        <n v="56183"/>
        <n v="44480"/>
        <n v="6196"/>
        <n v="61810"/>
        <n v="94328"/>
        <n v="68814"/>
        <n v="29844"/>
        <n v="27891"/>
        <n v="23059"/>
        <n v="63514"/>
        <n v="36652"/>
        <n v="96167"/>
        <n v="86396"/>
        <n v="17115"/>
        <n v="32504"/>
        <n v="19294"/>
        <n v="92815"/>
        <n v="8647"/>
        <n v="37294"/>
        <n v="60023"/>
        <n v="4505"/>
        <n v="60166"/>
        <n v="70542"/>
        <n v="66762"/>
        <n v="79252"/>
        <n v="54113"/>
        <n v="56222"/>
        <n v="12436"/>
        <n v="93391"/>
        <n v="4908"/>
        <n v="57844"/>
        <n v="96996"/>
        <n v="68844"/>
        <n v="87307"/>
        <n v="81756"/>
        <n v="75640"/>
        <n v="88665"/>
        <n v="57001"/>
        <n v="89384"/>
        <n v="4812"/>
        <n v="76299"/>
        <n v="33669"/>
        <n v="81034"/>
        <n v="93915"/>
        <n v="14473"/>
        <n v="46569"/>
        <n v="45166"/>
        <n v="89385"/>
        <n v="20637"/>
        <n v="13048"/>
        <n v="52899"/>
        <n v="72052"/>
        <n v="47132"/>
        <n v="64310"/>
        <n v="71404"/>
        <n v="59843"/>
        <n v="95843"/>
        <n v="2489"/>
        <n v="15830"/>
        <n v="13754"/>
        <n v="94405"/>
        <n v="78654"/>
        <n v="99771"/>
        <n v="94162"/>
        <n v="48084"/>
        <n v="3273"/>
        <n v="93208"/>
        <n v="42545"/>
        <n v="31193"/>
        <n v="18422"/>
        <n v="13389"/>
        <n v="91772"/>
        <n v="25793"/>
        <n v="60906"/>
        <n v="53683"/>
        <n v="57726"/>
        <n v="86045"/>
        <n v="6014"/>
        <n v="84485"/>
        <n v="63974"/>
        <n v="9412"/>
        <n v="61406"/>
        <n v="24471"/>
        <n v="2626"/>
        <n v="54164"/>
        <n v="43390"/>
        <n v="76109"/>
        <n v="71213"/>
        <n v="2635"/>
        <n v="51183"/>
        <n v="3508"/>
        <n v="98535"/>
        <n v="36509"/>
        <n v="24451"/>
        <n v="47190"/>
        <n v="21405"/>
        <n v="80621"/>
        <n v="86177"/>
        <n v="80675"/>
        <n v="8181"/>
        <n v="82532"/>
        <n v="5994"/>
        <n v="41697"/>
        <n v="22764"/>
        <n v="93923"/>
        <n v="45613"/>
        <n v="36328"/>
        <n v="49874"/>
        <n v="46223"/>
        <n v="24393"/>
        <n v="15121"/>
        <n v="13040"/>
        <n v="91208"/>
        <n v="74742"/>
        <n v="29161"/>
        <n v="93007"/>
        <n v="77172"/>
        <n v="57020"/>
        <n v="67761"/>
        <n v="49607"/>
        <n v="23315"/>
        <n v="17818"/>
        <n v="46607"/>
        <n v="12840"/>
        <n v="34199"/>
        <n v="95546"/>
        <n v="15564"/>
        <n v="82286"/>
        <n v="3519"/>
        <n v="38120"/>
        <n v="70145"/>
        <n v="55779"/>
        <n v="30093"/>
        <n v="93239"/>
        <n v="94640"/>
        <n v="26584"/>
        <n v="62073"/>
        <n v="93889"/>
        <n v="28198"/>
        <n v="87215"/>
        <n v="70384"/>
        <n v="60938"/>
        <n v="73655"/>
        <n v="41092"/>
        <n v="10713"/>
        <n v="66584"/>
        <n v="6382"/>
        <n v="67627"/>
        <n v="74421"/>
        <n v="13149"/>
        <n v="99836"/>
        <n v="59698"/>
        <n v="38362"/>
        <n v="3671"/>
        <n v="23792"/>
        <n v="12559"/>
        <n v="78123"/>
        <n v="15851"/>
        <n v="14916"/>
        <n v="42763"/>
        <n v="99074"/>
        <n v="52250"/>
        <n v="28474"/>
        <n v="34767"/>
        <n v="44646"/>
        <n v="38688"/>
        <n v="39873"/>
        <n v="54754"/>
        <n v="75566"/>
        <n v="79210"/>
        <n v="44670"/>
        <n v="87531"/>
        <n v="25193"/>
        <n v="70340"/>
        <n v="65058"/>
        <n v="95771"/>
        <n v="12584"/>
        <n v="65722"/>
        <n v="79851"/>
        <n v="87246"/>
        <n v="98568"/>
        <n v="86267"/>
        <n v="52765"/>
        <n v="83158"/>
        <n v="18292"/>
        <n v="71509"/>
        <n v="34802"/>
        <n v="85440"/>
        <n v="60464"/>
        <n v="37827"/>
        <n v="90098"/>
        <n v="56078"/>
        <n v="16354"/>
        <n v="21982"/>
        <n v="82823"/>
        <n v="40322"/>
        <n v="47974"/>
        <n v="11490"/>
        <n v="7182"/>
        <n v="21097"/>
        <n v="53571"/>
        <n v="98306"/>
        <n v="23425"/>
        <n v="44607"/>
        <n v="99493"/>
        <n v="60528"/>
        <n v="96706"/>
        <n v="60172"/>
        <n v="90313"/>
        <n v="71762"/>
        <n v="41274"/>
        <n v="67173"/>
        <n v="54780"/>
        <n v="82944"/>
        <n v="83200"/>
        <n v="50402"/>
        <n v="90044"/>
        <n v="77829"/>
        <n v="67431"/>
        <n v="66758"/>
        <n v="96573"/>
        <n v="31003"/>
        <n v="74660"/>
        <n v="28576"/>
        <n v="47128"/>
        <n v="71199"/>
        <n v="58022"/>
        <n v="30287"/>
        <n v="8588"/>
        <n v="22580"/>
        <n v="53973"/>
        <n v="50080"/>
        <n v="75289"/>
        <n v="60216"/>
        <n v="89472"/>
        <n v="64851"/>
        <n v="16249"/>
        <n v="55144"/>
        <n v="87033"/>
        <n v="26060"/>
        <n v="25649"/>
        <n v="1389"/>
        <n v="29546"/>
        <n v="83129"/>
        <n v="27412"/>
        <n v="55439"/>
        <n v="16557"/>
        <n v="47567"/>
        <n v="10386"/>
        <n v="73347"/>
        <n v="46473"/>
        <n v="90448"/>
        <n v="95278"/>
        <n v="64241"/>
        <n v="80556"/>
        <n v="32947"/>
        <n v="81101"/>
        <n v="94812"/>
        <n v="70644"/>
        <n v="81974"/>
        <n v="66655"/>
        <n v="12571"/>
        <n v="83118"/>
        <n v="36036"/>
        <n v="9100"/>
        <n v="30122"/>
        <n v="15494"/>
        <n v="65826"/>
        <n v="16823"/>
        <n v="62457"/>
        <n v="7419"/>
        <n v="60742"/>
        <n v="45982"/>
        <n v="60597"/>
        <n v="43582"/>
        <n v="71834"/>
        <n v="40215"/>
        <n v="87724"/>
        <n v="44746"/>
        <n v="74735"/>
        <n v="35486"/>
        <n v="50597"/>
        <n v="30617"/>
        <n v="30117"/>
        <n v="12570"/>
        <n v="40975"/>
        <n v="19265"/>
        <n v="67348"/>
        <n v="39401"/>
        <n v="32808"/>
        <n v="65972"/>
        <n v="4926"/>
        <n v="95210"/>
        <n v="33066"/>
        <n v="31818"/>
        <n v="93533"/>
        <n v="1403"/>
        <n v="45653"/>
        <n v="39533"/>
        <n v="29903"/>
        <n v="98524"/>
        <n v="57037"/>
        <n v="90003"/>
        <n v="95169"/>
        <n v="78995"/>
        <n v="42386"/>
        <n v="55612"/>
        <n v="29663"/>
        <n v="10128"/>
        <n v="49088"/>
        <n v="54527"/>
        <n v="67818"/>
        <n v="93231"/>
        <n v="88138"/>
        <n v="11381"/>
        <n v="59386"/>
        <n v="6206"/>
        <n v="14507"/>
        <n v="22639"/>
        <n v="33766"/>
        <n v="94654"/>
        <n v="65945"/>
        <n v="82801"/>
        <n v="37100"/>
        <n v="72437"/>
        <n v="54587"/>
        <n v="34820"/>
        <n v="50560"/>
        <n v="24301"/>
        <n v="84034"/>
        <n v="15780"/>
        <n v="74181"/>
        <n v="44202"/>
        <n v="30997"/>
        <n v="25629"/>
        <n v="69798"/>
        <n v="95727"/>
        <n v="77010"/>
        <n v="16860"/>
        <n v="13762"/>
        <n v="43876"/>
        <n v="26684"/>
        <n v="87898"/>
        <n v="52209"/>
        <n v="32804"/>
        <n v="17890"/>
        <n v="42527"/>
        <n v="66669"/>
        <n v="96194"/>
        <n v="32973"/>
        <n v="66010"/>
        <n v="56422"/>
        <n v="45717"/>
        <n v="9511"/>
        <n v="75057"/>
        <n v="32234"/>
        <n v="21619"/>
        <n v="66193"/>
        <n v="82399"/>
        <n v="37939"/>
        <n v="54684"/>
        <n v="90957"/>
        <n v="91581"/>
        <n v="13891"/>
        <n v="27659"/>
        <n v="8771"/>
        <n v="62156"/>
        <n v="85738"/>
        <n v="71721"/>
        <n v="36268"/>
        <n v="74899"/>
        <n v="22196"/>
        <n v="89215"/>
        <n v="28738"/>
        <n v="79454"/>
        <n v="56968"/>
        <n v="70996"/>
        <n v="66170"/>
        <n v="7190"/>
        <n v="5412"/>
        <n v="4111"/>
        <n v="79478"/>
        <n v="70082"/>
        <n v="6288"/>
        <n v="86350"/>
        <n v="94166"/>
        <n v="74226"/>
        <n v="70855"/>
        <n v="45871"/>
        <n v="61525"/>
        <n v="15628"/>
        <n v="98731"/>
        <n v="11295"/>
        <n v="58137"/>
        <n v="70065"/>
        <n v="78608"/>
        <n v="12773"/>
        <n v="32023"/>
        <n v="5638"/>
        <n v="15916"/>
        <n v="16301"/>
        <n v="83924"/>
        <n v="47011"/>
        <n v="42779"/>
        <n v="85547"/>
        <n v="91908"/>
        <n v="82056"/>
        <n v="67437"/>
        <n v="96561"/>
        <n v="41844"/>
        <n v="59019"/>
        <n v="62413"/>
        <n v="53968"/>
        <n v="58206"/>
        <n v="35557"/>
        <n v="53488"/>
        <n v="95923"/>
        <n v="98800"/>
        <n v="63444"/>
        <n v="20817"/>
        <n v="89654"/>
        <n v="34917"/>
        <n v="34799"/>
        <n v="80551"/>
        <n v="61030"/>
        <n v="2127"/>
        <n v="6847"/>
        <n v="29897"/>
        <n v="74545"/>
        <n v="27042"/>
        <n v="75458"/>
        <n v="9223"/>
        <n v="58113"/>
        <n v="28024"/>
        <n v="15477"/>
        <n v="70856"/>
        <n v="96907"/>
        <n v="15674"/>
        <n v="60369"/>
        <n v="86100"/>
        <n v="50379"/>
        <n v="38421"/>
        <n v="13314"/>
        <n v="51787"/>
        <n v="84356"/>
        <n v="23734"/>
        <n v="88435"/>
        <n v="44612"/>
        <n v="40737"/>
        <n v="30437"/>
        <n v="95479"/>
        <n v="70193"/>
        <n v="49034"/>
        <n v="37681"/>
        <n v="71184"/>
        <n v="44642"/>
        <n v="14616"/>
        <n v="79499"/>
        <n v="24246"/>
        <n v="31097"/>
        <n v="51594"/>
        <n v="25917"/>
        <n v="47886"/>
        <n v="21012"/>
        <n v="95165"/>
        <n v="22915"/>
        <n v="12878"/>
        <n v="81877"/>
        <n v="84572"/>
        <n v="5104"/>
        <n v="42749"/>
        <n v="34711"/>
        <n v="80676"/>
        <n v="15983"/>
        <n v="59723"/>
        <n v="34403"/>
        <n v="78417"/>
        <n v="75845"/>
        <n v="6360"/>
        <n v="34836"/>
        <n v="46224"/>
        <n v="76884"/>
        <n v="33965"/>
        <n v="65586"/>
        <n v="72954"/>
        <n v="9407"/>
        <n v="82336"/>
        <n v="25286"/>
        <n v="60636"/>
        <n v="97055"/>
        <n v="82129"/>
        <n v="73414"/>
        <n v="46148"/>
        <n v="37819"/>
        <n v="7617"/>
        <n v="70935"/>
        <n v="31288"/>
        <n v="4068"/>
        <n v="42503"/>
        <n v="95688"/>
        <n v="19012"/>
        <n v="19040"/>
        <n v="75083"/>
        <n v="21931"/>
        <n v="38157"/>
        <n v="56009"/>
        <n v="56489"/>
        <n v="10844"/>
        <n v="18138"/>
        <n v="49130"/>
        <n v="34650"/>
        <n v="46785"/>
        <n v="35163"/>
        <n v="83845"/>
        <n v="13012"/>
        <n v="32979"/>
        <n v="28030"/>
        <n v="15574"/>
        <n v="77540"/>
        <n v="37863"/>
        <n v="9001"/>
        <n v="79307"/>
        <n v="60655"/>
        <n v="91671"/>
        <n v="30626"/>
        <n v="81408"/>
        <n v="85321"/>
        <n v="40672"/>
        <n v="82535"/>
        <n v="96226"/>
        <n v="73071"/>
        <n v="83839"/>
        <n v="46999"/>
        <n v="7183"/>
        <n v="93733"/>
        <n v="4885"/>
        <n v="32319"/>
        <n v="14531"/>
        <n v="29809"/>
        <n v="88647"/>
        <n v="42838"/>
        <n v="47686"/>
        <n v="98100"/>
        <n v="83933"/>
        <n v="80496"/>
        <n v="39889"/>
        <n v="15180"/>
        <n v="77442"/>
        <n v="73597"/>
        <n v="14933"/>
        <n v="88578"/>
        <n v="17710"/>
        <n v="86600"/>
        <n v="21131"/>
        <n v="63541"/>
        <n v="58305"/>
        <n v="80698"/>
        <n v="83707"/>
        <n v="84491"/>
        <n v="85777"/>
        <n v="38663"/>
        <n v="58460"/>
        <n v="24976"/>
        <n v="62323"/>
        <n v="66706"/>
        <n v="77370"/>
        <n v="8907"/>
        <n v="57798"/>
        <n v="73907"/>
        <n v="24438"/>
        <n v="9607"/>
        <n v="21456"/>
        <n v="69225"/>
        <n v="38928"/>
        <n v="10298"/>
        <n v="90125"/>
        <n v="7770"/>
        <n v="74362"/>
        <n v="37494"/>
        <n v="90541"/>
        <n v="45045"/>
        <n v="45627"/>
        <n v="62002"/>
        <n v="46938"/>
        <n v="12184"/>
        <n v="47102"/>
        <n v="22005"/>
        <n v="28615"/>
        <n v="65718"/>
        <n v="14632"/>
        <n v="90989"/>
        <n v="46165"/>
        <n v="33171"/>
        <n v="20039"/>
        <n v="56076"/>
        <n v="93469"/>
        <n v="16143"/>
        <n v="17122"/>
        <n v="66090"/>
        <n v="12964"/>
        <n v="91445"/>
        <n v="45564"/>
        <n v="2542"/>
        <n v="1997"/>
        <n v="25632"/>
        <n v="71815"/>
        <n v="59807"/>
        <n v="34054"/>
        <n v="86038"/>
        <n v="30279"/>
        <n v="15034"/>
        <n v="85289"/>
        <n v="87688"/>
        <n v="10957"/>
        <n v="56331"/>
        <n v="20242"/>
        <n v="61789"/>
        <n v="13463"/>
        <n v="3307"/>
        <n v="39905"/>
        <n v="83160"/>
        <n v="91160"/>
        <n v="37930"/>
        <n v="30804"/>
        <n v="46069"/>
        <n v="59877"/>
        <n v="72432"/>
        <n v="92732"/>
        <n v="5161"/>
        <n v="63760"/>
        <n v="61699"/>
        <n v="27503"/>
        <n v="34047"/>
        <n v="38279"/>
        <n v="57058"/>
        <n v="73917"/>
        <n v="46478"/>
        <n v="8550"/>
        <n v="46334"/>
        <n v="65943"/>
        <n v="67168"/>
        <n v="14563"/>
        <n v="94823"/>
        <n v="73276"/>
        <n v="67305"/>
        <n v="92975"/>
        <n v="65947"/>
        <n v="54392"/>
        <n v="35610"/>
        <n v="65488"/>
        <n v="65361"/>
        <n v="13397"/>
        <n v="2779"/>
        <n v="80721"/>
        <n v="3053"/>
        <n v="46035"/>
        <n v="12216"/>
        <n v="43547"/>
        <n v="42969"/>
        <n v="74553"/>
        <n v="49771"/>
        <n v="94026"/>
        <n v="21490"/>
        <n v="4728"/>
        <n v="45083"/>
        <n v="86181"/>
        <n v="52749"/>
        <n v="19097"/>
        <n v="62367"/>
        <n v="21437"/>
        <n v="29424"/>
        <n v="41061"/>
        <n v="31522"/>
        <n v="70095"/>
        <n v="8926"/>
        <n v="40008"/>
        <n v="66951"/>
        <n v="56344"/>
        <n v="65709"/>
        <n v="47801"/>
        <n v="15691"/>
        <n v="98185"/>
        <n v="90582"/>
        <n v="10594"/>
        <n v="15565"/>
        <n v="30884"/>
        <n v="43699"/>
        <n v="37973"/>
        <n v="50775"/>
        <n v="39233"/>
        <n v="71530"/>
        <n v="27608"/>
        <n v="22528"/>
        <n v="91851"/>
        <n v="99736"/>
        <n v="25385"/>
        <n v="56447"/>
        <n v="17107"/>
        <n v="34365"/>
        <n v="95483"/>
        <n v="36082"/>
        <n v="53753"/>
        <n v="94094"/>
        <n v="62397"/>
        <n v="17644"/>
        <n v="2066"/>
        <n v="36779"/>
        <n v="45555"/>
        <n v="31025"/>
        <n v="33462"/>
        <n v="69922"/>
        <n v="8430"/>
        <n v="49029"/>
        <n v="36069"/>
        <n v="84465"/>
        <n v="23861"/>
        <n v="9038"/>
        <n v="43391"/>
        <n v="90496"/>
        <n v="58590"/>
        <n v="26439"/>
        <n v="48863"/>
        <n v="62135"/>
        <n v="76610"/>
        <n v="54097"/>
        <n v="67973"/>
        <n v="53173"/>
        <n v="66132"/>
        <n v="35932"/>
        <n v="56142"/>
        <n v="89275"/>
        <n v="85653"/>
        <n v="86128"/>
        <n v="23962"/>
        <n v="73135"/>
        <n v="64046"/>
        <n v="76705"/>
        <n v="43535"/>
        <n v="37900"/>
        <n v="41566"/>
        <n v="7678"/>
        <n v="54562"/>
        <n v="78079"/>
        <n v="12817"/>
        <n v="10958"/>
        <n v="41525"/>
        <n v="40113"/>
        <n v="87190"/>
        <n v="86939"/>
        <n v="60865"/>
        <n v="77144"/>
        <n v="25161"/>
        <n v="39853"/>
        <n v="44158"/>
        <n v="81841"/>
        <n v="48082"/>
        <n v="98064"/>
        <n v="25245"/>
        <n v="13726"/>
        <n v="93918"/>
        <n v="38782"/>
        <n v="43443"/>
        <n v="13276"/>
        <n v="92801"/>
        <n v="60007"/>
        <n v="34084"/>
        <n v="97433"/>
        <n v="64695"/>
        <n v="12597"/>
        <n v="13051"/>
        <n v="13791"/>
        <n v="85786"/>
        <n v="27388"/>
        <n v="43954"/>
        <n v="28312"/>
        <n v="88013"/>
        <n v="13354"/>
        <n v="47895"/>
        <n v="59809"/>
        <n v="31950"/>
        <n v="45703"/>
        <n v="26917"/>
        <n v="81745"/>
        <n v="87790"/>
        <n v="13056"/>
        <n v="36133"/>
        <n v="68431"/>
        <n v="9398"/>
        <n v="87517"/>
        <n v="41815"/>
        <n v="89121"/>
        <n v="26895"/>
        <n v="12208"/>
        <n v="16449"/>
        <n v="17610"/>
        <n v="85575"/>
        <n v="65726"/>
        <n v="66011"/>
        <n v="85981"/>
        <n v="2652"/>
        <n v="90014"/>
        <n v="51334"/>
        <n v="5619"/>
        <n v="12682"/>
        <n v="48639"/>
        <n v="83570"/>
        <n v="39450"/>
        <n v="29956"/>
        <n v="74491"/>
        <n v="4606"/>
        <n v="83886"/>
        <n v="44344"/>
        <n v="34596"/>
        <n v="77548"/>
        <n v="63440"/>
        <n v="63158"/>
        <n v="32965"/>
        <n v="83001"/>
        <n v="91934"/>
        <n v="33624"/>
        <n v="62369"/>
        <n v="30786"/>
        <n v="49023"/>
        <n v="31856"/>
        <n v="48321"/>
        <n v="28672"/>
        <n v="38041"/>
        <n v="80945"/>
        <n v="67355"/>
        <n v="60641"/>
        <n v="58910"/>
        <n v="10640"/>
        <n v="64008"/>
        <n v="93330"/>
        <n v="4302"/>
        <n v="93205"/>
        <n v="64150"/>
        <n v="82846"/>
        <n v="95540"/>
        <n v="52786"/>
        <n v="18126"/>
        <n v="83979"/>
        <n v="91075"/>
        <n v="82071"/>
        <n v="89470"/>
        <n v="41212"/>
        <n v="88394"/>
        <n v="80485"/>
        <n v="34564"/>
        <n v="74962"/>
        <n v="46304"/>
        <n v="85513"/>
        <n v="5791"/>
        <n v="8911"/>
        <n v="78141"/>
        <n v="51570"/>
        <n v="96788"/>
        <n v="54711"/>
        <n v="74320"/>
        <n v="20264"/>
        <n v="66113"/>
        <n v="38694"/>
        <n v="63880"/>
        <n v="25445"/>
        <n v="56536"/>
        <n v="74780"/>
        <n v="8568"/>
        <n v="50215"/>
        <n v="10918"/>
        <n v="61745"/>
        <n v="53668"/>
        <n v="6154"/>
        <n v="46255"/>
        <n v="93259"/>
        <n v="74618"/>
        <n v="74799"/>
        <n v="26154"/>
        <n v="56052"/>
        <n v="25916"/>
        <n v="9393"/>
        <n v="42111"/>
        <n v="83592"/>
        <n v="45908"/>
        <n v="34719"/>
        <n v="84836"/>
        <n v="60990"/>
        <n v="77908"/>
        <n v="9796"/>
        <n v="46261"/>
        <n v="39669"/>
        <n v="19760"/>
        <n v="88222"/>
        <n v="33606"/>
        <n v="9513"/>
        <n v="45854"/>
        <n v="33518"/>
        <n v="57069"/>
        <n v="20184"/>
        <n v="39504"/>
        <n v="33694"/>
        <n v="90306"/>
        <n v="23334"/>
        <n v="29523"/>
        <n v="20510"/>
        <n v="22177"/>
        <n v="12439"/>
        <n v="1434"/>
        <n v="59508"/>
        <n v="72828"/>
        <n v="66701"/>
        <n v="30480"/>
        <n v="54673"/>
        <n v="67849"/>
        <n v="98724"/>
        <n v="3253"/>
        <n v="38664"/>
        <n v="35562"/>
        <n v="41387"/>
        <n v="32257"/>
        <n v="11086"/>
        <n v="91569"/>
        <n v="72028"/>
        <n v="11990"/>
        <n v="82509"/>
        <n v="90707"/>
        <n v="20760"/>
        <n v="13353"/>
        <n v="72047"/>
        <n v="70481"/>
        <n v="93761"/>
        <n v="15845"/>
        <n v="43292"/>
        <n v="12726"/>
        <n v="77320"/>
        <n v="46721"/>
        <n v="58401"/>
        <n v="18090"/>
        <n v="17222"/>
        <n v="14273"/>
        <n v="58295"/>
        <n v="79003"/>
        <n v="59106"/>
        <n v="90788"/>
        <n v="86268"/>
        <n v="51443"/>
        <n v="25801"/>
        <n v="2090"/>
        <n v="31833"/>
        <n v="54371"/>
        <n v="79394"/>
        <n v="87300"/>
        <n v="19920"/>
        <n v="96125"/>
        <n v="20572"/>
        <n v="55430"/>
        <n v="32096"/>
        <n v="11686"/>
        <n v="19360"/>
        <n v="9804"/>
        <n v="13708"/>
        <n v="8158"/>
        <n v="48902"/>
        <n v="26143"/>
        <n v="74679"/>
        <n v="1740"/>
        <n v="77749"/>
        <n v="80699"/>
        <n v="53528"/>
        <n v="28894"/>
        <n v="85755"/>
        <n v="93056"/>
        <n v="69212"/>
        <n v="85203"/>
        <n v="71030"/>
        <n v="41332"/>
        <n v="98287"/>
        <n v="78598"/>
        <n v="83853"/>
        <n v="33574"/>
        <n v="30976"/>
        <n v="31245"/>
        <n v="46136"/>
        <n v="76710"/>
        <n v="85041"/>
        <n v="55780"/>
        <n v="80590"/>
        <n v="87171"/>
        <n v="77329"/>
        <n v="73055"/>
        <n v="95764"/>
        <n v="76948"/>
        <n v="26950"/>
        <n v="51166"/>
        <n v="43955"/>
        <n v="8210"/>
        <n v="72883"/>
        <n v="59751"/>
        <n v="93509"/>
        <n v="96744"/>
        <n v="96985"/>
        <n v="66857"/>
        <n v="24334"/>
        <n v="36279"/>
        <n v="72176"/>
        <n v="73788"/>
        <n v="82455"/>
        <n v="27117"/>
        <n v="60960"/>
        <n v="39168"/>
        <n v="92428"/>
        <n v="52580"/>
        <n v="37794"/>
        <n v="54863"/>
        <n v="12958"/>
        <n v="56813"/>
        <n v="7489"/>
        <n v="67466"/>
        <n v="50907"/>
        <n v="25834"/>
        <n v="28432"/>
        <n v="34914"/>
        <n v="28339"/>
        <n v="33172"/>
        <n v="4478"/>
        <n v="44686"/>
        <n v="69236"/>
        <n v="35889"/>
        <n v="95138"/>
        <n v="60279"/>
        <n v="14087"/>
        <n v="74712"/>
        <n v="81440"/>
        <n v="94270"/>
        <n v="63087"/>
        <n v="72966"/>
        <n v="89138"/>
        <n v="11410"/>
        <n v="8582"/>
        <n v="13958"/>
        <n v="72461"/>
        <n v="98400"/>
        <n v="97245"/>
        <n v="54433"/>
        <n v="35487"/>
        <n v="98615"/>
        <n v="53562"/>
        <n v="96202"/>
        <n v="51381"/>
        <n v="32801"/>
        <n v="39264"/>
        <n v="20755"/>
        <n v="81069"/>
        <n v="41727"/>
        <n v="20541"/>
        <n v="1773"/>
        <n v="12913"/>
        <n v="4389"/>
        <n v="13384"/>
        <n v="55979"/>
        <n v="61154"/>
        <n v="26345"/>
        <n v="60069"/>
        <n v="90339"/>
        <n v="73508"/>
        <n v="1592"/>
        <n v="40449"/>
        <n v="10641"/>
        <n v="10600"/>
        <n v="79614"/>
        <n v="29272"/>
        <n v="60644"/>
        <n v="18115"/>
        <n v="60101"/>
        <n v="98307"/>
        <n v="93324"/>
        <n v="36459"/>
        <n v="75025"/>
        <n v="94802"/>
        <n v="83867"/>
        <n v="77093"/>
        <n v="89166"/>
        <n v="66619"/>
        <n v="71368"/>
        <n v="23623"/>
        <n v="11405"/>
        <n v="86929"/>
        <n v="67434"/>
        <n v="87928"/>
        <n v="59026"/>
        <n v="1308"/>
        <n v="10289"/>
        <n v="12641"/>
        <n v="96486"/>
        <n v="41042"/>
        <n v="67277"/>
        <n v="48714"/>
        <n v="85273"/>
        <n v="79777"/>
        <n v="21298"/>
        <n v="94503"/>
        <n v="65986"/>
        <n v="42398"/>
        <n v="43928"/>
        <n v="56439"/>
        <n v="46630"/>
        <n v="49638"/>
        <n v="60217"/>
        <n v="55740"/>
        <n v="56475"/>
        <n v="11781"/>
        <n v="98461"/>
        <n v="61353"/>
        <n v="1806"/>
        <n v="38775"/>
        <n v="59537"/>
        <n v="22230"/>
        <n v="93387"/>
        <n v="87378"/>
        <n v="23710"/>
        <n v="92787"/>
        <n v="21098"/>
        <n v="9074"/>
        <n v="90217"/>
        <n v="14739"/>
        <n v="24201"/>
        <n v="90301"/>
        <n v="43893"/>
        <n v="82012"/>
        <n v="66181"/>
        <n v="87504"/>
        <n v="96650"/>
        <n v="77947"/>
        <n v="16200"/>
        <n v="3989"/>
        <n v="2078"/>
        <n v="24134"/>
        <n v="25022"/>
        <n v="80694"/>
        <n v="61821"/>
        <n v="46256"/>
        <n v="87134"/>
        <n v="12792"/>
        <n v="34395"/>
        <n v="9313"/>
        <n v="14149"/>
        <n v="78650"/>
        <n v="25634"/>
        <n v="5567"/>
        <n v="12725"/>
        <n v="5075"/>
        <n v="45937"/>
        <n v="20091"/>
        <n v="3494"/>
        <n v="33654"/>
        <n v="83795"/>
        <n v="9597"/>
        <n v="30738"/>
        <n v="6326"/>
        <n v="95487"/>
        <n v="78683"/>
        <n v="24156"/>
        <n v="7248"/>
        <n v="47339"/>
        <n v="3033"/>
        <n v="44346"/>
        <n v="67947"/>
        <n v="86041"/>
        <n v="56926"/>
        <n v="42773"/>
        <n v="73975"/>
        <n v="86756"/>
        <n v="71453"/>
        <n v="63031"/>
        <n v="85693"/>
        <n v="68569"/>
        <n v="60707"/>
        <n v="17120"/>
        <n v="11323"/>
        <n v="93637"/>
        <n v="62622"/>
        <n v="79672"/>
        <n v="53612"/>
        <n v="76888"/>
        <n v="35359"/>
        <n v="33290"/>
        <n v="77111"/>
        <n v="92148"/>
        <n v="58838"/>
        <n v="76475"/>
        <n v="23401"/>
        <n v="52676"/>
        <n v="98354"/>
        <n v="94620"/>
        <n v="33575"/>
        <n v="36029"/>
        <n v="12648"/>
        <n v="75970"/>
        <n v="1152"/>
        <n v="16855"/>
        <n v="86050"/>
        <n v="92907"/>
        <n v="11527"/>
        <n v="62799"/>
        <n v="23138"/>
        <n v="35174"/>
        <n v="47894"/>
        <n v="19131"/>
        <n v="95186"/>
        <n v="77531"/>
        <n v="80014"/>
        <n v="64223"/>
        <n v="61995"/>
        <n v="30562"/>
        <n v="78503"/>
        <n v="91516"/>
        <n v="50391"/>
        <n v="20538"/>
        <n v="88257"/>
        <n v="3584"/>
        <n v="38245"/>
        <n v="82457"/>
        <n v="77239"/>
        <n v="97911"/>
        <n v="37171"/>
        <n v="51383"/>
        <n v="41603"/>
        <n v="81608"/>
        <n v="73092"/>
        <n v="68954"/>
        <n v="87356"/>
        <n v="73894"/>
        <n v="99085"/>
        <n v="86916"/>
        <n v="5761"/>
        <n v="75735"/>
        <n v="49153"/>
        <n v="14783"/>
        <n v="50175"/>
        <n v="33298"/>
        <n v="68709"/>
        <n v="84515"/>
        <n v="8971"/>
        <n v="63483"/>
        <n v="45904"/>
        <n v="32263"/>
        <n v="56089"/>
        <n v="22623"/>
        <n v="54724"/>
        <n v="87333"/>
        <n v="62974"/>
        <n v="8810"/>
        <n v="95196"/>
        <n v="64502"/>
        <n v="9979"/>
        <n v="29769"/>
        <n v="68155"/>
        <n v="26641"/>
        <n v="88713"/>
        <n v="29484"/>
        <n v="9568"/>
        <n v="37742"/>
        <n v="9177"/>
        <n v="42951"/>
        <n v="18499"/>
        <n v="30670"/>
        <n v="45365"/>
        <n v="86931"/>
        <n v="68122"/>
        <n v="2144"/>
        <n v="47788"/>
        <n v="63366"/>
        <n v="36883"/>
        <n v="78829"/>
        <n v="60423"/>
        <n v="12106"/>
        <n v="15741"/>
        <n v="14024"/>
        <n v="20410"/>
        <n v="5846"/>
        <n v="79371"/>
        <n v="11212"/>
        <n v="81984"/>
        <n v="33423"/>
        <n v="9311"/>
        <n v="92032"/>
        <n v="57101"/>
        <n v="66577"/>
        <n v="79899"/>
        <n v="49270"/>
        <n v="62775"/>
        <n v="40015"/>
        <n v="30507"/>
        <n v="45061"/>
        <n v="12198"/>
        <n v="24490"/>
        <n v="39278"/>
      </sharedItems>
    </cacheField>
    <cacheField name="Claim Status" numFmtId="0">
      <sharedItems count="3">
        <s v="Approved"/>
        <s v="Pending"/>
        <s v="Denied"/>
      </sharedItems>
    </cacheField>
    <cacheField name="Reason for Claim" numFmtId="0">
      <sharedItems count="5000">
        <s v="Song member cover lose effect wall walk."/>
        <s v="Mean model toward might main maintain."/>
        <s v="Day outside produce easy."/>
        <s v="Start after receive daughter newspaper change."/>
        <s v="Policy yet yes improve draw some."/>
        <s v="Success move worker among."/>
        <s v="Professor four degree feeling person author cell."/>
        <s v="Science own thing from class senior provide."/>
        <s v="Together mouth various child cultural."/>
        <s v="Both remain note instead first probably."/>
        <s v="Company raise drive."/>
        <s v="Church option sometimes pick their arm century."/>
        <s v="Shake age official become season."/>
        <s v="Seek political threat about join determine."/>
        <s v="Network bit someone strong mention."/>
        <s v="Window above operation perhaps teach east world bit."/>
        <s v="Scientist account cover central song."/>
        <s v="Always crime indeed idea back."/>
        <s v="Center without look hundred difference writer most."/>
        <s v="While operation interview determine let movement."/>
        <s v="Option mean marriage news wait major."/>
        <s v="Agent several by century quality dream above."/>
        <s v="Director benefit movie want increase shake stage."/>
        <s v="Nothing body who stand."/>
        <s v="Only bill later huge."/>
        <s v="Water reduce shoulder technology knowledge discussion network then."/>
        <s v="Accept billion sure peace hold meeting."/>
        <s v="Myself none late."/>
        <s v="Bill few morning executive old."/>
        <s v="Act new real know live."/>
        <s v="Rule special Democrat million."/>
        <s v="Send ok soldier end."/>
        <s v="Month station thing police level."/>
        <s v="According plan week peace officer particularly."/>
        <s v="Anyone national speak protect professor process station."/>
        <s v="Indeed particular keep feeling allow individual."/>
        <s v="Again evidence yourself somebody light already."/>
        <s v="Eat among change goal."/>
        <s v="Great near boy success."/>
        <s v="Education themselves see letter remember unit director."/>
        <s v="American material style through evidence southern deep."/>
        <s v="Sign human long air already federal peace art."/>
        <s v="Find where back sea program fear."/>
        <s v="Deal service agent already improve style."/>
        <s v="Two second say if tough voice."/>
        <s v="Movie so writer price rise tell old."/>
        <s v="Head mission number natural model."/>
        <s v="Crime speak fill step."/>
        <s v="Group top woman everyone quickly question majority."/>
        <s v="Doctor especially today value become term identify."/>
        <s v="Year else front than choice."/>
        <s v="Why alone its open upon."/>
        <s v="Both series shoulder specific offer language traditional."/>
        <s v="Staff next movie page drop."/>
        <s v="Fast team dark century strategy hit."/>
        <s v="Seek send believe western chair usually."/>
        <s v="Gas black evidence."/>
        <s v="Own would fire."/>
        <s v="Give computer keep form research despite."/>
        <s v="Adult conference safe poor its industry coach."/>
        <s v="Economy whose same miss national."/>
        <s v="Simply charge partner poor with."/>
        <s v="Often bring five."/>
        <s v="Wonder piece wait look true no remember if."/>
        <s v="Several produce class customer alone."/>
        <s v="Former table finish boy single practice."/>
        <s v="Education shoulder hand father production order choice."/>
        <s v="Sound be certainly fly picture space."/>
        <s v="Sound that operation avoid morning their."/>
        <s v="Simple other role not."/>
        <s v="Response it six realize doctor."/>
        <s v="Staff carry address."/>
        <s v="Theory window see soon."/>
        <s v="Natural tell whole scientist why weight receive."/>
        <s v="One foreign space whether mother."/>
        <s v="Kitchen talk throw."/>
        <s v="Prevent we project hit oil church."/>
        <s v="Name any option into western final."/>
        <s v="Push finally hair."/>
        <s v="Would level despite imagine."/>
        <s v="Our full outside policy."/>
        <s v="Camera start really benefit risk security article."/>
        <s v="Top center exist action."/>
        <s v="While character eat expect."/>
        <s v="Act others many weight."/>
        <s v="South detail energy somebody coach."/>
        <s v="Event fund less country special."/>
        <s v="These series movement international toward change movie yard."/>
        <s v="Newspaper season me."/>
        <s v="Instead hit field manager difference face will."/>
        <s v="Him book heart still."/>
        <s v="Ball not yet get apply."/>
        <s v="Imagine seat friend office it."/>
        <s v="Rule memory around international building national."/>
        <s v="Able attention our change section rock usually already."/>
        <s v="Possible water guess million."/>
        <s v="Community dog join brother."/>
        <s v="Measure partner professor real trouble enter western president."/>
        <s v="Expert near owner."/>
        <s v="Hear rock only lot government."/>
        <s v="Discussion up power almost number stock."/>
        <s v="Camera son book station."/>
        <s v="Now happen head church card knowledge information bill."/>
        <s v="Recent lay cover piece."/>
        <s v="Mrs wide team successful nor southern point."/>
        <s v="Something than financial story hand school sense."/>
        <s v="When arrive most number southern blue."/>
        <s v="Pretty east way year."/>
        <s v="Air action student interest sport purpose nice."/>
        <s v="Draw man everything."/>
        <s v="Himself whose news above."/>
        <s v="Paper only approach interest spring floor."/>
        <s v="Newspaper result resource serve contain."/>
        <s v="Almost sometimes front charge."/>
        <s v="White cup question degree glass."/>
        <s v="Wear kid economic attorney fear because."/>
        <s v="Blue third head full agency."/>
        <s v="Opportunity treatment record trip."/>
        <s v="Glass southern number include."/>
        <s v="Development get process key ago."/>
        <s v="Really for bank large season pull everyone."/>
        <s v="Something rule want piece leader try."/>
        <s v="Nearly seat social significant cultural president."/>
        <s v="Quality management decision focus remain."/>
        <s v="Something collection staff."/>
        <s v="Food open off leader early."/>
        <s v="Defense same little."/>
        <s v="Receive week wonder sure remember move personal."/>
        <s v="Cause number fill manage nearly bill during."/>
        <s v="Half two one with."/>
        <s v="Recently nation space participant star religious return baby."/>
        <s v="Really modern crime building least."/>
        <s v="From dark add near."/>
        <s v="Side start look avoid month little."/>
        <s v="Page other necessary interview be."/>
        <s v="Her late approach never."/>
        <s v="Strong including agent especially."/>
        <s v="Ready view ever win often exactly."/>
        <s v="Once fish adult then call."/>
        <s v="Third two single list follow."/>
        <s v="Deep tree arrive blue one herself six."/>
        <s v="One morning room statement season."/>
        <s v="Those want PM heart assume."/>
        <s v="Mention hear piece worker deep."/>
        <s v="People company thought able rich certainly."/>
        <s v="Purpose walk member around child system."/>
        <s v="Together dog man general."/>
        <s v="Situation according adult owner."/>
        <s v="Body attack improve note heart western."/>
        <s v="Win sing only media impact car."/>
        <s v="Teacher trouble scientist form whole find."/>
        <s v="Challenge her live full fly available sit."/>
        <s v="Stay painting economic course source."/>
        <s v="Establish color agree floor interview from."/>
        <s v="Likely television consumer two good step."/>
        <s v="Character international data change find."/>
        <s v="Really pick forward sit role interest everyone score."/>
        <s v="Expert whole try performance."/>
        <s v="Best blood gas evening item add alone."/>
        <s v="Much black test again travel pass."/>
        <s v="Lot audience writer section class trial kitchen."/>
        <s v="Popular far car clear front activity."/>
        <s v="Against prepare economy focus society."/>
        <s v="Issue weight particular."/>
        <s v="Too attention energy win."/>
        <s v="Boy agree little occur wide mention fish."/>
        <s v="Congress left management myself film newspaper."/>
        <s v="Of notice huge character general common."/>
        <s v="Run church environment huge."/>
        <s v="Specific mission cold dinner social."/>
        <s v="Suffer realize cost course see foreign parent cell."/>
        <s v="Stop seem professional win."/>
        <s v="Sing remember far provide best manage PM finally."/>
        <s v="His child take."/>
        <s v="Chance letter full attention represent."/>
        <s v="Mr expect environmental to ahead them respond information."/>
        <s v="Information feeling attorney station cause there."/>
        <s v="Bar hard color property nation then."/>
        <s v="Win call explain hotel mention charge bank."/>
        <s v="You field world rich foot."/>
        <s v="Similar finish computer conference foot."/>
        <s v="Couple carry who interview special would can."/>
        <s v="Rock best road relate western together test."/>
        <s v="Sea good raise certain design eight."/>
        <s v="Give certainly seat out hundred fast nature."/>
        <s v="Piece event hope teach skill almost rock."/>
        <s v="On yeah movie myself eat yard."/>
        <s v="Care national ok store."/>
        <s v="Brother any off reflect thing decision."/>
        <s v="Later culture open task side who Congress election."/>
        <s v="Theory drug according else."/>
        <s v="Even collection whose rise."/>
        <s v="Produce often talk administration responsibility."/>
        <s v="Minute trial cause Mrs."/>
        <s v="Southern language hold middle take individual that."/>
        <s v="Beyond professor through continue."/>
        <s v="Alone trade toward."/>
        <s v="Thousand couple edge."/>
        <s v="Civil she over while dream law."/>
        <s v="Figure source not piece alone wish low."/>
        <s v="Reflect prevent soon should base professional continue dog."/>
        <s v="Magazine near piece lose experience."/>
        <s v="Since through write set enter left address low."/>
        <s v="Positive rather population fish."/>
        <s v="Chair matter unit own grow against."/>
        <s v="Skin draw herself evidence dog table politics."/>
        <s v="Challenge real future establish suggest same tell."/>
        <s v="Customer else foreign hour single."/>
        <s v="Last wonder marriage follow over."/>
        <s v="Establish experience successful there."/>
        <s v="Arrive speak garden manage."/>
        <s v="Wonder similar window continue."/>
        <s v="Large fish age second any buy."/>
        <s v="Threat others water process go."/>
        <s v="Lead place study agency arm."/>
        <s v="Performance particularly difficult happy base social."/>
        <s v="Create society several family."/>
        <s v="Painting future argue deep around truth moment much."/>
        <s v="Everybody career remember capital."/>
        <s v="Already never item."/>
        <s v="Too expect piece but life system."/>
        <s v="Mrs heart great season car receive."/>
        <s v="Nice visit glass try."/>
        <s v="Trouble under until democratic film."/>
        <s v="Health share Mr full party."/>
        <s v="Box assume law concern."/>
        <s v="Either house such PM card."/>
        <s v="Level how agree get tree sing trade others."/>
        <s v="Prevent camera wear of drug recognize."/>
        <s v="Probably available scene wife."/>
        <s v="Prepare bank north red care different."/>
        <s v="Trial result today science."/>
        <s v="Everything everybody particularly political executive case hit."/>
        <s v="Help and and show."/>
        <s v="Spend serve key artist southern above maybe."/>
        <s v="Course only central truth."/>
        <s v="Clearly method hit most before blue toward."/>
        <s v="Hotel into read star."/>
        <s v="Alone maintain exist power agent enjoy activity thousand."/>
        <s v="Realize later concern crime tell green able."/>
        <s v="Young rise leave foreign special."/>
        <s v="Central argue rule response hospital likely gun."/>
        <s v="Situation option bar sing drive meeting likely."/>
        <s v="Check notice address us language stay."/>
        <s v="Budget write could value have store every western."/>
        <s v="Science customer raise hospital size help."/>
        <s v="Water she big mother dream far how ten."/>
        <s v="Find evidence more smile its how."/>
        <s v="Page marriage authority huge various walk say surface."/>
        <s v="Effect half talk piece support never."/>
        <s v="Only again music during."/>
        <s v="Growth your value house main."/>
        <s v="Too message minute network."/>
        <s v="Including organization up carry."/>
        <s v="Career imagine apply we family."/>
        <s v="Whole media since agency officer large position."/>
        <s v="Foreign color away state serious."/>
        <s v="Wrong alone current particularly return blue task resource."/>
        <s v="Surface crime officer heart try American team."/>
        <s v="Summer always nation."/>
        <s v="Place along shoulder service determine hand particularly."/>
        <s v="Stock age score agency."/>
        <s v="Both could cell step likely also."/>
        <s v="Where challenge view over list important history."/>
        <s v="Enjoy argue look my."/>
        <s v="Sign newspaper itself by pressure write computer."/>
        <s v="Attorney seek strong vote."/>
        <s v="Which develop lay real standard sing president."/>
        <s v="Ten left side member second crime Democrat southern."/>
        <s v="Training might behind single capital central wonder official."/>
        <s v="Machine trouble people."/>
        <s v="Cell reveal church direction several budget."/>
        <s v="Serve language start ability door order build."/>
        <s v="International cause growth cause bank."/>
        <s v="Necessary rise everything."/>
        <s v="Citizen light to close participant campaign turn."/>
        <s v="Take arrive more have response early ago."/>
        <s v="Kitchen page star none page trade recent."/>
        <s v="Itself relationship chance cause consider check customer television."/>
        <s v="Teach how action parent must feeling."/>
        <s v="Board soon eat system have TV mother."/>
        <s v="Issue area class wait contain college land truth."/>
        <s v="Government whatever cold."/>
        <s v="Identify charge operation responsibility military."/>
        <s v="Expert plant shoulder rock news top."/>
        <s v="Allow weight customer memory exactly."/>
        <s v="Leader whatever report let region cost."/>
        <s v="Represent interview us go."/>
        <s v="Employee shake defense end build effect address national."/>
        <s v="Rise trade fish recognize east close."/>
        <s v="Happy language edge high morning look market understand."/>
        <s v="Edge and everything."/>
        <s v="Simple six easy and pull."/>
        <s v="After east north different hit four."/>
        <s v="Political green wrong interesting by condition assume."/>
        <s v="Listen seat sell go author."/>
        <s v="Drug end player step approach best."/>
        <s v="Anyone keep visit majority quickly."/>
        <s v="Series other relate a."/>
        <s v="Section better call investment year explain lay."/>
        <s v="Should different today employee."/>
        <s v="General social factor morning check no personal."/>
        <s v="End bring start people."/>
        <s v="Boy marriage time appear."/>
        <s v="Particular attention rise company hotel citizen."/>
        <s v="Simple box he capital."/>
        <s v="Most party answer machine artist sit today."/>
        <s v="Better well force free management every grow."/>
        <s v="How woman against than final."/>
        <s v="Want east news third radio."/>
        <s v="Receive list away become front weight add."/>
        <s v="Effect water nor whatever image foreign."/>
        <s v="Gas not people else apply."/>
        <s v="Leader around our audience science."/>
        <s v="News whose nor day military cold."/>
        <s v="Environmental sure live arrive painting yeah nor."/>
        <s v="Down know south civil something interview."/>
        <s v="Religious mission author data."/>
        <s v="Memory force language."/>
        <s v="Three collection fire cause although."/>
        <s v="Compare large son should order."/>
        <s v="Big agent here language."/>
        <s v="Across risk perhaps work."/>
        <s v="Discuss government thus teach."/>
        <s v="Water firm rock recognize state good."/>
        <s v="Move significant region let commercial road."/>
        <s v="Half national reflect situation."/>
        <s v="Record require agreement him."/>
        <s v="Gun nature structure staff."/>
        <s v="Protect read hold right may without."/>
        <s v="Game likely feeling above treat member treatment."/>
        <s v="Father act bit."/>
        <s v="Sing lawyer response shake machine baby then."/>
        <s v="Plan however talk."/>
        <s v="Change why garden middle day."/>
        <s v="So benefit gun start wrong might."/>
        <s v="Build really born possible job."/>
        <s v="Machine plant ten bit amount speech management."/>
        <s v="Important democratic force out be."/>
        <s v="Style prove star."/>
        <s v="Various necessary space live brother people western win."/>
        <s v="Pressure staff entire be respond might realize writer."/>
        <s v="Offer we page view institution."/>
        <s v="Debate thousand determine popular them bill."/>
        <s v="Eat ground way note if financial."/>
        <s v="Provide job look cultural remain authority look."/>
        <s v="Cut she evidence training college."/>
        <s v="Attorney car next war."/>
        <s v="Sometimes human gas team."/>
        <s v="Music team all determine standard effect piece."/>
        <s v="Relate case require turn commercial sense effort back."/>
        <s v="Cost ahead result be ever because time."/>
        <s v="World fill serious ground cover vote."/>
        <s v="Decide consumer difference every."/>
        <s v="Put check data foot son nice better evening."/>
        <s v="Source culture space standard compare law note big."/>
        <s v="Show significant right stock industry leave happy."/>
        <s v="Our rise get."/>
        <s v="Attorney environment couple way animal size."/>
        <s v="Unit without western shoulder bring."/>
        <s v="Training serve past recently bag."/>
        <s v="Rise bit current coach admit."/>
        <s v="Play recently or leader picture tonight."/>
        <s v="Politics police environmental tend."/>
        <s v="Ask your opportunity plan billion language."/>
        <s v="Wife opportunity learn."/>
        <s v="Stage full argue along change must authority."/>
        <s v="Arm card power great American positive."/>
        <s v="Including food off democratic argue after series."/>
        <s v="Everything least really stay."/>
        <s v="Southern writer animal recent page explain follow."/>
        <s v="Population perhaps their top."/>
        <s v="Near stuff sense despite level difference morning."/>
        <s v="Allow second system hand."/>
        <s v="Way own indicate whose customer message."/>
        <s v="Whose daughter save box."/>
        <s v="Level arm miss military."/>
        <s v="Establish garden girl above."/>
        <s v="Serve education there difference heart industry name."/>
        <s v="Way my get condition."/>
        <s v="Course general with provide."/>
        <s v="Prove bad test dream."/>
        <s v="Star would door along hold."/>
        <s v="Free pay fine full."/>
        <s v="Forward more too."/>
        <s v="Stuff which level name."/>
        <s v="World either us record debate everything."/>
        <s v="Condition place teach save current future skin."/>
        <s v="They several have view."/>
        <s v="Answer color want."/>
        <s v="Class meet send others place."/>
        <s v="Strong among financial table anything."/>
        <s v="Than along those rest dog."/>
        <s v="Quite soon or for prevent new."/>
        <s v="Someone where remain again various might see wife."/>
        <s v="Purpose though friend population notice."/>
        <s v="Film choose second return because together."/>
        <s v="Into least simple."/>
        <s v="Voice medical travel of quickly notice land born."/>
        <s v="Peace out call western machine risk painting."/>
        <s v="Out across final include."/>
        <s v="Collection age wall always any child."/>
        <s v="Site poor mother."/>
        <s v="As national treatment teach chance leave project."/>
        <s v="President rich modern beyond."/>
        <s v="Tend tend allow account."/>
        <s v="Many enjoy remember plant from agent relate."/>
        <s v="New director world."/>
        <s v="Else weight book production somebody customer."/>
        <s v="Item energy weight successful somebody learn face teach."/>
        <s v="Beat admit be green game."/>
        <s v="Value all little loss."/>
        <s v="Ask collection citizen offer design consider."/>
        <s v="Remember range paper."/>
        <s v="Training artist occur third artist upon down."/>
        <s v="Practice set happy person agency kitchen social."/>
        <s v="Any research study notice the hair."/>
        <s v="How art people inside."/>
        <s v="Investment one next baby hope class."/>
        <s v="Increase environmental road hair gas him rule store."/>
        <s v="Special year follow there."/>
        <s v="Local student traditional glass."/>
        <s v="Voice low everybody always agree."/>
        <s v="Note memory collection significant themselves out what."/>
        <s v="Cut discuss early show attention relationship police."/>
        <s v="Fund sort relationship Mrs."/>
        <s v="Place usually consider rock foreign voice."/>
        <s v="Drive read per sell."/>
        <s v="Hope than major street discover choice."/>
        <s v="Everyone perhaps agency."/>
        <s v="Garden health condition mouth candidate institution bed."/>
        <s v="Tax wide poor owner hotel mind program wall."/>
        <s v="Should stock still describe."/>
        <s v="Where ten family machine onto rather here."/>
        <s v="Simple film seek goal only."/>
        <s v="Action collection certain audience upon key."/>
        <s v="Teach fund his decision."/>
        <s v="Rule outside that case wife defense."/>
        <s v="Response him matter station number old child."/>
        <s v="Discussion forget leave help according see."/>
        <s v="Order difference state charge watch boy least."/>
        <s v="Enter of quickly too."/>
        <s v="Attention he almost final real blood."/>
        <s v="Ago fear develop central crime."/>
        <s v="Concern employee father five recognize."/>
        <s v="Huge reduce knowledge plant budget chair."/>
        <s v="Bag form guess."/>
        <s v="Information science short safe."/>
        <s v="Series successful back part myself at final."/>
        <s v="Computer sort spring present billion act against conference."/>
        <s v="Idea finally over impact."/>
        <s v="Treatment whom plant face experience right."/>
        <s v="Hand major would table."/>
        <s v="Affect develop just."/>
        <s v="Parent woman perhaps tax particularly party try read."/>
        <s v="Information drop husband language conference raise perform."/>
        <s v="Behavior effort family community morning."/>
        <s v="Very cause radio find push PM role."/>
        <s v="Provide will member reflect class mean."/>
        <s v="Dog full certainly small me."/>
        <s v="Newspaper color prepare job character focus."/>
        <s v="Before available may listen able."/>
        <s v="Full before experience find alone six reach."/>
        <s v="Set each create science science final artist."/>
        <s v="City clearly marriage house media whatever."/>
        <s v="News actually think possible against these goal."/>
        <s v="Million well low human."/>
        <s v="Same because risk light wait agency born."/>
        <s v="Simply society art state scene consumer follow."/>
        <s v="Democratic walk movie fish parent those car."/>
        <s v="Travel water customer walk light fire west."/>
        <s v="Exactly suggest check worker similar."/>
        <s v="Our trial summer section purpose while."/>
        <s v="Despite least save."/>
        <s v="East skin miss sell."/>
        <s v="Throw help bit tax."/>
        <s v="For me lay Democrat."/>
        <s v="Difference need remember among kind."/>
        <s v="Really head remember night."/>
        <s v="Clear certainly lawyer argue they especially."/>
        <s v="Interview company sea news organization method argue."/>
        <s v="Morning magazine buy."/>
        <s v="Health individual state hair generation myself."/>
        <s v="Third glass leave large."/>
        <s v="Unit Republican get campaign step beautiful first."/>
        <s v="Her majority majority often."/>
        <s v="Success thing sell billion case."/>
        <s v="Next themselves course suffer specific wrong instead."/>
        <s v="Prove method network every."/>
        <s v="Stuff quickly girl."/>
        <s v="Watch fine I subject would seek."/>
        <s v="Since or personal reveal particular these fall safe."/>
        <s v="Matter especially again with trip consider successful."/>
        <s v="Not option gas maintain."/>
        <s v="Professional soldier star program cup force page."/>
        <s v="Vote democratic those none community economic."/>
        <s v="This interesting author bit include situation morning."/>
        <s v="Lot treat land today possible employee."/>
        <s v="Yard also step military why itself box."/>
        <s v="Professional current smile identify worker direction."/>
        <s v="Nature civil mind system subject customer able."/>
        <s v="Sound include prove performance study."/>
        <s v="Special own each true western next effort."/>
        <s v="Manager way newspaper rest occur."/>
        <s v="Method organization nature start."/>
        <s v="Subject issue drive remain together."/>
        <s v="Us create professional week defense later spend."/>
        <s v="National this like significant church across couple."/>
        <s v="Trial television interview mission off get president."/>
        <s v="Deal thousand leg current wait structure."/>
        <s v="Brother hope glass describe fear his."/>
        <s v="Civil suggest woman send to each father."/>
        <s v="Senior husband country late customer."/>
        <s v="Likely later later among."/>
        <s v="Write century information call trip success else."/>
        <s v="Reality right along reflect current."/>
        <s v="Control pay provide TV heart family parent voice."/>
        <s v="Notice let explain thousand ahead his policy."/>
        <s v="Something sure talk side recent life reality."/>
        <s v="Form just any official strong."/>
        <s v="Seven but community sister suffer attorney become."/>
        <s v="Exactly lawyer dark ground former anyone."/>
        <s v="We manager response pattern figure require whole."/>
        <s v="Son section quite who better many."/>
        <s v="Green go term thousand a."/>
        <s v="Study despite discuss spring woman."/>
        <s v="Fact two movie."/>
        <s v="Professor above leader like similar in brother."/>
        <s v="Low school government maybe."/>
        <s v="Tv head oil heart draw main."/>
        <s v="Voice know energy big painting available pick."/>
        <s v="Class commercial kitchen least."/>
        <s v="Hospital explain standard edge."/>
        <s v="Fund avoid worry nature."/>
        <s v="Human wife administration tend effect dog."/>
        <s v="Place think course conference while."/>
        <s v="Sister guess nor individual thing around agency."/>
        <s v="Among throughout raise ago administration."/>
        <s v="Establish here just left yeah sound."/>
        <s v="Method individual sign argue choice speak difficult war."/>
        <s v="Vote young evidence sit century partner cultural."/>
        <s v="International member build be onto form."/>
        <s v="Arrive resource need experience radio modern."/>
        <s v="Yeah others though Mrs phone ability pretty cost."/>
        <s v="Subject mission director beat born."/>
        <s v="Best think line husband begin determine special."/>
        <s v="Worker democratic others goal."/>
        <s v="Since then spend trip community."/>
        <s v="Education learn sense central send."/>
        <s v="Respond heart statement step."/>
        <s v="Player goal act time."/>
        <s v="Investment away girl source sport human hit."/>
        <s v="Purpose truth discover leave lay for information anything."/>
        <s v="Those bit history relationship."/>
        <s v="Kind including forget."/>
        <s v="Skill minute once what unit brother fly bed."/>
        <s v="Population guess voice much list half easy."/>
        <s v="Stop race green moment."/>
        <s v="Worker man every whole today message quickly."/>
        <s v="Star animal sing."/>
        <s v="Respond method training mind out."/>
        <s v="Science guess similar summer become party."/>
        <s v="Report a course anything agency wind determine."/>
        <s v="Operation senior career official."/>
        <s v="Central message she charge any open."/>
        <s v="Someone plant attorney hot."/>
        <s v="Play will require trial impact."/>
        <s v="However address leave less individual."/>
        <s v="Political really production."/>
        <s v="Decide price son budget light."/>
        <s v="Ready feeling over check."/>
        <s v="Sense only action image."/>
        <s v="One those skin three recent throw."/>
        <s v="Class enough area benefit increase."/>
        <s v="Hospital produce become father get hair TV hair."/>
        <s v="Girl door prove campaign."/>
        <s v="Century travel education ground stand church."/>
        <s v="Turn bag season send and."/>
        <s v="Senior everyone here everybody election return there."/>
        <s v="Travel alone throw hand car account wind."/>
        <s v="One movie finally yet."/>
        <s v="Impact may trouble heart."/>
        <s v="People million us send system article turn pick."/>
        <s v="Way arrive usually into."/>
        <s v="Subject fight job mission report art."/>
        <s v="Would up scene think against five early behavior."/>
        <s v="Although create phone quickly particular."/>
        <s v="General item she."/>
        <s v="Air pull brother realize process wide course."/>
        <s v="Sure hard paper natural according."/>
        <s v="Director fund method your effort join."/>
        <s v="Tend make recent future environmental week."/>
        <s v="Social side relationship fund lead prepare."/>
        <s v="Theory strategy language defense."/>
        <s v="Speak manager couple maybe use front."/>
        <s v="Beat in public reach."/>
        <s v="Arm fill spring town list white."/>
        <s v="Learn wish college there here young concern."/>
        <s v="Again movie although college start return marriage."/>
        <s v="Word manager national play next."/>
        <s v="Address week subject."/>
        <s v="Heart could world western chance mission."/>
        <s v="Window road drive less conference similar address."/>
        <s v="Save there school black government available hotel."/>
        <s v="There such pick it skill school."/>
        <s v="Away I inside eat need near behind current."/>
        <s v="Early case determine ground plan clearly."/>
        <s v="Term still building treat these stay."/>
        <s v="Between approach sometimes successful example."/>
        <s v="Tough management must if human human begin."/>
        <s v="Direction often something today."/>
        <s v="Blood when must local."/>
        <s v="Particular PM enter operation usually."/>
        <s v="Word condition effect law form establish."/>
        <s v="Able food everyone anyone interesting little condition history."/>
        <s v="Watch after sort local rich soldier gun sign."/>
        <s v="Ready successful able interview stage question ready."/>
        <s v="No expert society college environment economic."/>
        <s v="Cultural article expect difference begin."/>
        <s v="Big answer if call team."/>
        <s v="Citizen section policy maybe report allow oil."/>
        <s v="A meet something reflect network keep."/>
        <s v="Much keep keep by kind wind."/>
        <s v="Science east present country apply."/>
        <s v="Question say kid civil opportunity girl public."/>
        <s v="South low just fine avoid."/>
        <s v="At into feeling ago defense."/>
        <s v="Police tough sea score."/>
        <s v="Important focus real perform."/>
        <s v="Agency upon write current set machine down."/>
        <s v="Here woman successful build whom."/>
        <s v="Rich law support ground decide act live."/>
        <s v="Chance effort free."/>
        <s v="Police million floor."/>
        <s v="Forget item thank candidate organization decide."/>
        <s v="Significant need win forget color significant."/>
        <s v="Federal either which together job."/>
        <s v="Value money role spring son sure nature."/>
        <s v="Nothing how teach write again actually base."/>
        <s v="City one seven first event better."/>
        <s v="Base one once message form."/>
        <s v="Sometimes every position north debate claim."/>
        <s v="Moment contain accept score suggest type game."/>
        <s v="Never loss Democrat popular Mrs lose."/>
        <s v="Yet maybe go pull follow girl."/>
        <s v="Analysis impact yet return rather necessary."/>
        <s v="Cover indeed discuss across accept."/>
        <s v="Enjoy possible house discussion international series under without."/>
        <s v="Thousand within through station step alone."/>
        <s v="Police account window."/>
        <s v="Such attention necessary truth understand anything."/>
        <s v="Pay start forget child right school magazine."/>
        <s v="Until candidate fight the notice nation think action."/>
        <s v="Rise democratic hope goal people back."/>
        <s v="Country character exist once then kitchen."/>
        <s v="Police level example car whatever laugh yet."/>
        <s v="Western radio light activity."/>
        <s v="Easy phone board because receive raise several."/>
        <s v="Other raise dinner better rise action."/>
        <s v="Leg enjoy seem theory crime top."/>
        <s v="Agent right conference involve miss."/>
        <s v="Interview seat get little."/>
        <s v="Possible natural news everyone despite."/>
        <s v="Feel industry west onto number."/>
        <s v="City see modern experience growth analysis authority."/>
        <s v="Company million get south."/>
        <s v="Cell high person family get difficult school."/>
        <s v="Current few name energy east."/>
        <s v="Off hair big shoulder."/>
        <s v="Art television couple seem medical sign movie."/>
        <s v="Reality other image apply peace."/>
        <s v="Past large herself still alone."/>
        <s v="Magazine often future finish these."/>
        <s v="She article do keep degree expect young important."/>
        <s v="Travel discuss trip enough detail."/>
        <s v="Effect green term sister."/>
        <s v="World red usually mention anything way."/>
        <s v="Explain education seem."/>
        <s v="Particular true head painting center when."/>
        <s v="Include season full wish society same land send."/>
        <s v="Sound even weight always late able size audience."/>
        <s v="Matter young society role news key."/>
        <s v="Realize draw perhaps none exactly."/>
        <s v="Catch garden once item dream."/>
        <s v="Give animal rate hear."/>
        <s v="Brother lose change should."/>
        <s v="Owner weight perform leader tough such her."/>
        <s v="The level note office bar."/>
        <s v="Manage many industry."/>
        <s v="She adult test institution specific type security."/>
        <s v="Example analysis specific lay."/>
        <s v="Them official chance forget fill."/>
        <s v="Star off office view hope year suggest."/>
        <s v="Strategy Mr reach idea court."/>
        <s v="Send high military become down hair capital."/>
        <s v="Morning today memory room rich none."/>
        <s v="Rather about vote class price."/>
        <s v="Determine responsibility conference better."/>
        <s v="Determine his baby person."/>
        <s v="Challenge why body pressure long your those."/>
        <s v="Cup part carry cause serve drop."/>
        <s v="Recognize role bad she."/>
        <s v="Upon light practice certainly whose current."/>
        <s v="Away with general have radio recently natural."/>
        <s v="Sure show conference industry activity suddenly."/>
        <s v="Owner power administration."/>
        <s v="War ready customer amount."/>
        <s v="Open human budget civil city."/>
        <s v="Local second system child there character three."/>
        <s v="Debate beyond service expect past sport."/>
        <s v="Hundred game life commercial shoulder news history begin."/>
        <s v="Congress close lead series describe."/>
        <s v="Any figure product reach current."/>
        <s v="Quite floor painting foreign guy."/>
        <s v="Ago hope kitchen coach computer north near."/>
        <s v="Least cup take nation onto."/>
        <s v="Help meeting coach probably drug which tough."/>
        <s v="Mouth suggest by of."/>
        <s v="Side our case animal space call."/>
        <s v="Present ready who several."/>
        <s v="Month at customer determine here face job."/>
        <s v="Huge child beat war simply body wind."/>
        <s v="Citizen kind view much own trial lose."/>
        <s v="Ever alone suffer require ask."/>
        <s v="Red pass dinner memory bit."/>
        <s v="Charge day use movement herself class."/>
        <s v="Its network forward medical admit oil beautiful contain."/>
        <s v="Discussion when without speak fear bring rise five."/>
        <s v="Every effect try baby over."/>
        <s v="Stuff scene buy it painting."/>
        <s v="Fight listen start attorney."/>
        <s v="Tree past listen pull wife."/>
        <s v="American stuff low high cause ball."/>
        <s v="Wide little begin management reveal."/>
        <s v="Smile long list consider."/>
        <s v="Manage cut production local consider scene."/>
        <s v="Old Republican television."/>
        <s v="Drug artist small sit other."/>
        <s v="Night audience word create range."/>
        <s v="President hospital score over."/>
        <s v="Million audience second quality into."/>
        <s v="Myself notice vote find charge along."/>
        <s v="Account door skin company history develop center."/>
        <s v="Available poor process Mr."/>
        <s v="Choice do produce scientist listen run."/>
        <s v="Deep truth impact particular fact themselves."/>
        <s v="Name concern six somebody."/>
        <s v="Could morning start vote call company service."/>
        <s v="Activity its clearly second real body."/>
        <s v="Of experience career final great personal least."/>
        <s v="What join determine right."/>
        <s v="Law baby think."/>
        <s v="Around trade cover task interesting tax those phone."/>
        <s v="Reflect tell seven technology offer able."/>
        <s v="Former role son pattern begin figure yes under."/>
        <s v="Condition save international conference."/>
        <s v="Drive state low west other seven."/>
        <s v="Still feeling near imagine everybody age music."/>
        <s v="Human yeah few body each."/>
        <s v="Cost bad analysis."/>
        <s v="Which interest push community guy suffer require."/>
        <s v="Fine window prove true catch."/>
        <s v="Month charge new me song chance open himself."/>
        <s v="Per property wife."/>
        <s v="Back continue school."/>
        <s v="Resource anyone modern health certain back."/>
        <s v="Drop century that interesting look."/>
        <s v="Though customer region size energy."/>
        <s v="Almost whatever have ago."/>
        <s v="Trial nation we last."/>
        <s v="Deep light hospital."/>
        <s v="Create subject by science claim seat."/>
        <s v="Keep another fine."/>
        <s v="Condition year environmental free."/>
        <s v="Heavy share sign difficult seat land."/>
        <s v="Air baby concern trade five together."/>
        <s v="Brother late stay."/>
        <s v="Group fine set site popular can true."/>
        <s v="Represent power challenge government become unit serious reflect."/>
        <s v="Factor not view data."/>
        <s v="Already mention somebody turn thus."/>
        <s v="Price market ready own skill and idea."/>
        <s v="Me product main like manager."/>
        <s v="Design century economy."/>
        <s v="Officer statement idea bit since."/>
        <s v="Degree avoid but serious popular technology foot."/>
        <s v="Difficult agent cause."/>
        <s v="Quality assume event term any ground participant."/>
        <s v="Gun direction sport reach production result religious."/>
        <s v="Officer better fly couple begin."/>
        <s v="Claim approach half ball open base."/>
        <s v="Western kitchen Mr her billion type least."/>
        <s v="Executive former onto art."/>
        <s v="Heart watch east religious."/>
        <s v="Trial property democratic set figure civil listen."/>
        <s v="Decision sense respond price chance investment."/>
        <s v="Player staff page participant enjoy."/>
        <s v="Process spring stage road imagine."/>
        <s v="Discussion someone business dark concern treat."/>
        <s v="Enter skill use final usually worker movement."/>
        <s v="Month sometimes tonight left sign country."/>
        <s v="Onto thing talk control."/>
        <s v="Experience try defense color wrong."/>
        <s v="American might loss citizen."/>
        <s v="Institution team could anything something alone whatever."/>
        <s v="Kid if and rest window."/>
        <s v="Score fly manage seem provide west."/>
        <s v="Arm I share rise call."/>
        <s v="Ever rest sound impact."/>
        <s v="Letter admit push boy."/>
        <s v="Author environmental natural present."/>
        <s v="Campaign technology phone writer shoulder culture."/>
        <s v="Example fall success sense energy."/>
        <s v="Political professor begin."/>
        <s v="Sing everyone rather discuss culture."/>
        <s v="Individual consider land born laugh real toward."/>
        <s v="Moment person save."/>
        <s v="Tree have institution maintain democratic officer."/>
        <s v="Society task as pressure training particular."/>
        <s v="Paper threat air."/>
        <s v="Weight week effort easy development center."/>
        <s v="Race test health return artist."/>
        <s v="Current reality especially garden everybody use."/>
        <s v="Production building certainly movement drug know."/>
        <s v="Writer discussion trade husband may."/>
        <s v="Today forward talk on friend."/>
        <s v="Meeting cell food other pattern cold."/>
        <s v="Next region condition control financial able section."/>
        <s v="Road end water somebody very north should."/>
        <s v="Property building still of."/>
        <s v="Own page including everybody maybe."/>
        <s v="Result day situation whole religious deep try."/>
        <s v="Recently enjoy skin own."/>
        <s v="Whom teach role."/>
        <s v="Opportunity really that area message."/>
        <s v="National cultural standard clear piece."/>
        <s v="Popular ready light end truth."/>
        <s v="Goal way message unit."/>
        <s v="However anyone on score memory public."/>
        <s v="Blood rock bill bill until three record."/>
        <s v="Because operation itself but serious arrive."/>
        <s v="Few business drop physical painting hit along traditional."/>
        <s v="Attorney add reflect player else my suggest."/>
        <s v="Data shake ago politics population Democrat."/>
        <s v="Talk catch kid security responsibility grow."/>
        <s v="Impact professor event report."/>
        <s v="Language bring stuff hand rate beyond."/>
        <s v="Return specific fear."/>
        <s v="Medical situation degree hit again."/>
        <s v="Strong energy reason change manage present market."/>
        <s v="Give government include themselves station."/>
        <s v="Culture data leader history indeed top per."/>
        <s v="New hotel management guess once."/>
        <s v="Know still sign care little support."/>
        <s v="Him point write sister open recently conference office."/>
        <s v="Bit low compare stage trade."/>
        <s v="Material a machine either arrive keep inside."/>
        <s v="Amount understand each third government."/>
        <s v="Take radio both hear make debate understand family."/>
        <s v="Material after key because fast."/>
        <s v="Time movement audience whom upon opportunity."/>
        <s v="Respond attorney Republican office approach financial."/>
        <s v="Blood understand manager bank."/>
        <s v="Pretty lawyer how mouth environmental."/>
        <s v="Scientist law affect first action beautiful."/>
        <s v="Series stuff painting task."/>
        <s v="Store student ability surface move attack."/>
        <s v="Human customer bar environment trade ever."/>
        <s v="Question lay blood available determine score."/>
        <s v="Similar similar crime father."/>
        <s v="Pick young place character without everybody hair."/>
        <s v="Various expert official indicate boy production sign."/>
        <s v="Couple old population according kitchen."/>
        <s v="Exactly people be model."/>
        <s v="Prevent alone by apply evidence above."/>
        <s v="Across seat cold husband window we attorney."/>
        <s v="Situation production marriage director party."/>
        <s v="Box artist including event either prepare none."/>
        <s v="Administration according someone mouth major another set."/>
        <s v="Check do theory commercial store huge forward."/>
        <s v="National above sport degree keep."/>
        <s v="Eight share see sort rate require nothing."/>
        <s v="Painting large contain tax investment public."/>
        <s v="View cost drug truth true new not."/>
        <s v="List ability bar would."/>
        <s v="Huge nation me soldier far discussion investment."/>
        <s v="Information ten describe."/>
        <s v="Accept ok fine for suggest like she."/>
        <s v="Clearly baby fall another environmental."/>
        <s v="Care represent most past."/>
        <s v="Rather bill anyone imagine hundred leader under."/>
        <s v="Common decade free face stage bar decide."/>
        <s v="Series trouble future model society meet seat as."/>
        <s v="Brother value two another person almost."/>
        <s v="Across few animal lose move threat."/>
        <s v="Past value upon serve Mr thousand however new."/>
        <s v="Morning pattern forward least impact price."/>
        <s v="Capital four simply even magazine six model only."/>
        <s v="As wife upon loss."/>
        <s v="Pattern explain real expect manage on chance true."/>
        <s v="Peace least off performance in maybe couple."/>
        <s v="Reality property fight camera heavy laugh ability."/>
        <s v="Pass dark police laugh manager often appear."/>
        <s v="Point offer professor same past heavy."/>
        <s v="Challenge yes exist whose seem."/>
        <s v="Place statement their around past continue above."/>
        <s v="Project direction expect benefit after probably vote."/>
        <s v="There nothing one."/>
        <s v="Television term player rate fear."/>
        <s v="Data indeed market former just power health."/>
        <s v="Night summer mission story law shoulder certain film."/>
        <s v="Believe whose nothing dinner ask baby."/>
        <s v="Face always candidate professor writer owner study nation."/>
        <s v="Leader house player less arrive he color."/>
        <s v="Thing see former never despite accept world."/>
        <s v="To gun quickly successful keep remain south."/>
        <s v="Throughout right popular bed hotel."/>
        <s v="Best according ability hot heavy project perhaps."/>
        <s v="Character sea bank movement force."/>
        <s v="Common office at certainly play event."/>
        <s v="Citizen skin cell despite successful sell."/>
        <s v="Recently possible wish effort."/>
        <s v="Continue glass event already challenge too science."/>
        <s v="Situation development clear apply strategy."/>
        <s v="Forget yard cut alone."/>
        <s v="Make former course early."/>
        <s v="Young many material home community relationship child."/>
        <s v="Soldier machine maybe himself Congress."/>
        <s v="Poor hand short whom."/>
        <s v="Total price law."/>
        <s v="Trial nor court."/>
        <s v="Which book let ahead get word."/>
        <s v="Quite baby too candidate mother trouble."/>
        <s v="Success huge stage ask fine feel down."/>
        <s v="Decade thus prevent human white thus health camera."/>
        <s v="Energy think decide officer."/>
        <s v="Artist listen get."/>
        <s v="Good well green while career in."/>
        <s v="City current action town they by modern entire."/>
        <s v="Yet church plan image."/>
        <s v="High same area parent themselves."/>
        <s v="Weight fall night happen effort yard Congress."/>
        <s v="White meeting method present stuff find."/>
        <s v="Teacher move owner first."/>
        <s v="Hospital wife cold action world black."/>
        <s v="Knowledge none why magazine key."/>
        <s v="Other control available begin level actually claim."/>
        <s v="Check day industry analysis modern."/>
        <s v="Poor then lawyer."/>
        <s v="Begin you improve able order response probably."/>
        <s v="Station get open risk happen unit office building."/>
        <s v="Threat manage though star forget force generation."/>
        <s v="Movement gas wind."/>
        <s v="Official recently goal office."/>
        <s v="Attention front these red process authority world."/>
        <s v="The religious and when effort research staff."/>
        <s v="Design world shake."/>
        <s v="Far concern why."/>
        <s v="Put dog recent."/>
        <s v="By suggest force hot."/>
        <s v="Away figure mean such."/>
        <s v="It discover during month pick yourself."/>
        <s v="Less term within box factor answer."/>
        <s v="Prepare that indicate yes tree by."/>
        <s v="Term rise perhaps far expert."/>
        <s v="Two air expert for goal college spring."/>
        <s v="Size success recognize mean not thus."/>
        <s v="Expect itself throw blood."/>
        <s v="Get condition together audience report long."/>
        <s v="Including relationship yard tell knowledge food man."/>
        <s v="Final what southern easy of."/>
        <s v="Ability him maybe wish."/>
        <s v="Answer media could either."/>
        <s v="This class figure third."/>
        <s v="Whether country write hot."/>
        <s v="Activity new conference wide do note look."/>
        <s v="Let write value explain car."/>
        <s v="Particularly into nearly feeling."/>
        <s v="Away itself method adult father."/>
        <s v="Near now girl respond they."/>
        <s v="Like month list cup trouble."/>
        <s v="Myself special art once character wait allow."/>
        <s v="Explain somebody defense worker."/>
        <s v="Citizen hospital deal exist step reach."/>
        <s v="Glass message figure well."/>
        <s v="Meeting value these who."/>
        <s v="Improve total contain."/>
        <s v="Senior next together finally."/>
        <s v="Matter interest son shoulder."/>
        <s v="Then organization bar bit old set."/>
        <s v="Score sometimes way whose."/>
        <s v="Part law cultural able during product mother."/>
        <s v="Country small newspaper admit again true."/>
        <s v="Nature them game hundred nearly turn door."/>
        <s v="Part without across."/>
        <s v="Adult reduce fine determine."/>
        <s v="Million exactly police show."/>
        <s v="Stand property friend paper."/>
        <s v="She but education every use however."/>
        <s v="Win attention need because long indicate."/>
        <s v="Level bill smile everybody travel up drop."/>
        <s v="Another even right surface according ok."/>
        <s v="Gas send usually police strong push."/>
        <s v="Relationship property cell the."/>
        <s v="House image choose foot want."/>
        <s v="Thus central can Mr."/>
        <s v="Some worry decision current fish card section."/>
        <s v="Soon stock food market town community central."/>
        <s v="Something whose general nation business he."/>
        <s v="Theory song husband particular race miss how."/>
        <s v="Bit memory month bill receive individual."/>
        <s v="Often know or detail blue."/>
        <s v="Less speech everything including miss."/>
        <s v="Include compare oil however material green."/>
        <s v="Amount technology world certainly experience understand budget."/>
        <s v="Pass life rise type design face worker."/>
        <s v="Imagine teacher standard none."/>
        <s v="Him score as public property southern carry possible."/>
        <s v="Drop official community hold treatment blue share."/>
        <s v="Argue art inside laugh scientist."/>
        <s v="Small off note but somebody wear possible."/>
        <s v="Degree it song fight song."/>
        <s v="Our for while popular voice TV."/>
        <s v="Rise century well born human commercial by."/>
        <s v="It fund fear outside Congress choose top."/>
        <s v="Own view will compare author."/>
        <s v="Few pay hospital shake Democrat south lot figure."/>
        <s v="Teacher PM step population tree community voice."/>
        <s v="Suggest kind court science ready economic."/>
        <s v="Court brother then able start."/>
        <s v="Seat if real."/>
        <s v="Off style speech activity maybe."/>
        <s v="Interview science increase their skill."/>
        <s v="Process war tax hold."/>
        <s v="Subject common charge four team line."/>
        <s v="Authority realize glass from quality amount."/>
        <s v="Term message alone also none."/>
        <s v="Half easy single realize number scientist stop."/>
        <s v="Staff so see success."/>
        <s v="Race sound minute data."/>
        <s v="Hear kid position food."/>
        <s v="Exactly everyone image."/>
        <s v="Month avoid process blood senior information so."/>
        <s v="War who statement drop."/>
        <s v="Work service modern understand enjoy."/>
        <s v="Section simple form go."/>
        <s v="Exactly group analysis hour."/>
        <s v="Throughout raise four suffer material."/>
        <s v="Property case success experience artist."/>
        <s v="Scene human white."/>
        <s v="Create kid southern particular."/>
        <s v="Business type stock sell into."/>
        <s v="Test listen grow improve exactly."/>
        <s v="Cover major wind power her senior."/>
        <s v="Two describe TV."/>
        <s v="Window statement stop buy employee pass challenge eight."/>
        <s v="Manage scientist miss leave second."/>
        <s v="Risk let open peace."/>
        <s v="Per the practice modern."/>
        <s v="Nation way particular important understand ready world."/>
        <s v="Gas at food do try nature."/>
        <s v="Over family car."/>
        <s v="Staff difficult bill behind why recognize eye."/>
        <s v="Enough development personal anyone everybody property."/>
        <s v="Responsibility fight attorney bill ready probably side."/>
        <s v="Through page high Democrat go nearly office room."/>
        <s v="Skill because and despite follow pass."/>
        <s v="Actually common article feeling."/>
        <s v="Purpose couple trip foot."/>
        <s v="Health single as indicate."/>
        <s v="Note manage like identify letter."/>
        <s v="Just perhaps consumer foreign city."/>
        <s v="Direction economy court message build fish."/>
        <s v="Piece reflect send big if clearly owner."/>
        <s v="Campaign reality second compare."/>
        <s v="Seem guy table realize."/>
        <s v="Organization child stock bring thus between sort."/>
        <s v="Now impact run accept."/>
        <s v="Modern throw raise."/>
        <s v="Left family would western know."/>
        <s v="To surface action meet."/>
        <s v="Season week member recent skill both hospital outside."/>
        <s v="Day across why everyone beyond example."/>
        <s v="Action commercial build."/>
        <s v="Wear thus low."/>
        <s v="Contain future bring without system local."/>
        <s v="Anything assume fear sea discover."/>
        <s v="Movie movement natural suggest science."/>
        <s v="Side set great person high official."/>
        <s v="Hold sign wonder must wonder note."/>
        <s v="Society computer edge hundred answer TV carry."/>
        <s v="Appear want focus political partner bed ground."/>
        <s v="Full left bank law walk spend plan."/>
        <s v="Threat current forward."/>
        <s v="Case politics far owner population federal friend difference."/>
        <s v="View picture sing effect information tend successful."/>
        <s v="Skill each watch."/>
        <s v="Positive go fire chair couple society nor."/>
        <s v="Peace commercial policy lose step run form analysis."/>
        <s v="Good budget write success."/>
        <s v="None thank young grow."/>
        <s v="Under car condition section various reveal minute cover."/>
        <s v="Character across wait task."/>
        <s v="West investment expect analysis oil exactly that local."/>
        <s v="Task however magazine group gas there."/>
        <s v="Hand blood lead offer significant describe."/>
        <s v="Technology customer onto game interest safe."/>
        <s v="Right pull then window professor."/>
        <s v="Hotel majority political kind age city."/>
        <s v="Manager teacher company myself mean goal."/>
        <s v="Involve officer too happen movie deal."/>
        <s v="Entire note important according carry."/>
        <s v="Real central treat like none home."/>
        <s v="State break notice almost until cell become."/>
        <s v="Blood own to dinner bill everybody allow fire."/>
        <s v="My investment understand marriage."/>
        <s v="Knowledge talk opportunity join."/>
        <s v="Machine sort particularly everything."/>
        <s v="Garden appear time particularly say despite."/>
        <s v="Green local their PM risk."/>
        <s v="He experience thing participant agree behind."/>
        <s v="Strategy investment teach herself."/>
        <s v="Senior fish understand allow second why once."/>
        <s v="Activity factor allow PM rock."/>
        <s v="Else policy eat Democrat."/>
        <s v="Care finally between."/>
        <s v="Throw view region born test."/>
        <s v="Ago could stand improve future."/>
        <s v="When today add strategy music third debate method."/>
        <s v="Rule game run culture."/>
        <s v="Be all card fact later meet main soon."/>
        <s v="Teacher own space unit."/>
        <s v="Find account two some term pick reflect."/>
        <s v="Participant imagine him exactly name traditional."/>
        <s v="Year sign bring if."/>
        <s v="West national vote number become difficult."/>
        <s v="Road at time less put pattern."/>
        <s v="Citizen expert sometimes system environmental white hard."/>
        <s v="Call worry arrive together line if woman Mrs."/>
        <s v="Sign itself during."/>
        <s v="Agent include participant."/>
        <s v="For purpose lot various certain course seek."/>
        <s v="Necessary pressure since measure tree town among."/>
        <s v="Hold find future individual write above situation."/>
        <s v="Stay trade activity four true song."/>
        <s v="Receive old doctor effect."/>
        <s v="Product firm young ok."/>
        <s v="Early grow fire lawyer."/>
        <s v="Feeling education deep son."/>
        <s v="Rather ask election."/>
        <s v="Add drop particularly successful item."/>
        <s v="Majority down reality nice reality."/>
        <s v="Spring situation society president."/>
        <s v="Time baby reflect as deal democratic."/>
        <s v="Low style society development type often yes."/>
        <s v="Gun us their figure."/>
        <s v="Kid account space suggest candidate some."/>
        <s v="Argue politics whatever teach."/>
        <s v="Yes white market between drop series reality kind."/>
        <s v="Long improve wait poor finish break."/>
        <s v="Benefit speak back concern cultural."/>
        <s v="Might member along help fish low social."/>
        <s v="Father stage third."/>
        <s v="Face talk way attorney nature so situation."/>
        <s v="Piece population street."/>
        <s v="Page hold two beautiful require."/>
        <s v="Action space employee computer current rock."/>
        <s v="Window card leg customer over family she."/>
        <s v="Visit company data town say bill team just."/>
        <s v="Effort magazine garden production production clearly try."/>
        <s v="Practice house approach."/>
        <s v="Pay or measure collection short price enough different."/>
        <s v="Particularly color court work let smile for."/>
        <s v="Break like establish wear line it relationship."/>
        <s v="Your upon key just."/>
        <s v="Else less so behavior feel day near threat."/>
        <s v="Them campaign adult outside watch present scene."/>
        <s v="List choose memory."/>
        <s v="Everything anything throughout stage north left itself."/>
        <s v="Maybe room recent safe themselves place only."/>
        <s v="Pull level professional suggest work."/>
        <s v="Company wait surface degree."/>
        <s v="Kitchen method forget culture program their."/>
        <s v="Common issue doctor social window manage."/>
        <s v="Former into best believe stand hit."/>
        <s v="Under prevent western drop five dream firm."/>
        <s v="Walk quickly institution attack."/>
        <s v="Require although ahead where should present foot the."/>
        <s v="Lot fish green notice where front."/>
        <s v="Stock mission where doctor until hotel."/>
        <s v="Identify region hope full car we."/>
        <s v="Light couple skin responsibility."/>
        <s v="Television service hospital shake trip thought former."/>
        <s v="Just figure would audience."/>
        <s v="Economy project national natural really."/>
        <s v="Name kind would pay."/>
        <s v="Color property though everyone light."/>
        <s v="Wait student must cost short add seek world."/>
        <s v="Nor art not face everyone be chance."/>
        <s v="Decade social rest trial when allow case."/>
        <s v="Life three teach feel person."/>
        <s v="Bar eat hundred race whether which."/>
        <s v="Edge identify key kid when."/>
        <s v="Maintain car technology rise."/>
        <s v="Popular some share allow street edge."/>
        <s v="More challenge suggest reality morning today."/>
        <s v="Rate investment onto."/>
        <s v="Building I run."/>
        <s v="Large treatment conference hear financial."/>
        <s v="Hit put single various operation the ago energy."/>
        <s v="Cost trial personal trouble."/>
        <s v="Eight military wind modern language young."/>
        <s v="Long various ready analysis."/>
        <s v="Production throughout develop must."/>
        <s v="Upon relate shoulder beautiful."/>
        <s v="Mean wall care finish state food education."/>
        <s v="Measure agent industry show nature."/>
        <s v="Evening training dinner today improve across."/>
        <s v="Animal officer Congress."/>
        <s v="Government with thought coach surface instead financial."/>
        <s v="Up price direction speak."/>
        <s v="Rather become product do them science radio tax."/>
        <s v="Leg senior whose management street but."/>
        <s v="Simple ball great tell not painting author."/>
        <s v="Support wind your argue single product president."/>
        <s v="Business career shoulder peace."/>
        <s v="Check material attack arrive foreign agreement."/>
        <s v="Idea child run western away voice."/>
        <s v="Share training scene."/>
        <s v="Meet hear coach mission your."/>
        <s v="Soldier where we trade player."/>
        <s v="Box contain air enter it sister."/>
        <s v="This politics few order heart forward."/>
        <s v="Billion wife school between marriage often important."/>
        <s v="Continue down leader three whom unit result."/>
        <s v="Attack pattern trade art perhaps billion."/>
        <s v="Throughout without officer discover also nothing off blood."/>
        <s v="As edge while claim cut public."/>
        <s v="Paper store one exist either growth production new."/>
        <s v="Country political range may show woman rest."/>
        <s v="Draw nothing crime."/>
        <s v="Over front treat evening less half sell."/>
        <s v="Their partner read one I eat minute."/>
        <s v="Here blood each election."/>
        <s v="Gun policy rich energy try success resource hard."/>
        <s v="Newspaper view personal baby far history."/>
        <s v="Choice stage officer."/>
        <s v="Before their image commercial."/>
        <s v="However school in high identify these market."/>
        <s v="Field soldier hospital short rate last become."/>
        <s v="Less service stock down act player hour."/>
        <s v="Task memory final stand important once."/>
        <s v="Top not raise allow side admit."/>
        <s v="Begin of cover outside nothing."/>
        <s v="Drop force this among factor."/>
        <s v="Trouble risk last environmental wear."/>
        <s v="Charge affect girl community."/>
        <s v="Generation officer paper Mrs."/>
        <s v="Property enter bed often beyond new book."/>
        <s v="Likely specific interview board expect purpose well."/>
        <s v="Prevent oil total color police."/>
        <s v="Subject line seat break story but yourself goal."/>
        <s v="Test glass face win crime gun send everyone."/>
        <s v="Occur source both south."/>
        <s v="Them born appear take."/>
        <s v="Cell test or prove trade exist."/>
        <s v="Lay then any baby physical realize."/>
        <s v="Large paper everyone book cup effect nearly area."/>
        <s v="Including help bag such."/>
        <s v="Could describe federal law."/>
        <s v="Race face agreement forward."/>
        <s v="Outside somebody foreign myself."/>
        <s v="Seven either future watch serious no total size."/>
        <s v="The likely we item include different."/>
        <s v="Whether manager suddenly call protect factor offer."/>
        <s v="Role note large energy through."/>
        <s v="Green better mother charge technology stuff."/>
        <s v="Difference argue security reduce color inside while."/>
        <s v="Them staff write raise artist according."/>
        <s v="Doctor collection economic meet born technology."/>
        <s v="Foot important result try opportunity level energy."/>
        <s v="Yeah series hand test factor."/>
        <s v="Believe box role computer enjoy."/>
        <s v="Well four away event assume agency."/>
        <s v="Three beat attack far often magazine."/>
        <s v="Term into significant any bag."/>
        <s v="From outside interest hotel letter wear."/>
        <s v="Official establish apply."/>
        <s v="With try citizen late enough."/>
        <s v="Together situation big instead likely order bag."/>
        <s v="Finally be scene save very would certain."/>
        <s v="Down marriage case Mrs dream."/>
        <s v="Officer ready film."/>
        <s v="Result situation doctor two."/>
        <s v="Talk music everyone effect."/>
        <s v="Sometimes single allow seem parent state course."/>
        <s v="Player pick light particular."/>
        <s v="Discussion recognize quite majority inside."/>
        <s v="Writer per commercial book lot."/>
        <s v="Green pick receive pick middle apply live."/>
        <s v="Talk police truth act early."/>
        <s v="Friend president break it partner hand."/>
        <s v="Young power admit charge economy."/>
        <s v="Term cultural leg."/>
        <s v="Doctor process try personal market special apply."/>
        <s v="World reality image avoid serve report role yard."/>
        <s v="Base public pressure which."/>
        <s v="Hear opportunity choice over pressure strategy father."/>
        <s v="Hope really particularly."/>
        <s v="Challenge garden little police cultural place."/>
        <s v="College area thank today future do manage fight."/>
        <s v="Agree result song write not property."/>
        <s v="Finish establish product own wish."/>
        <s v="Thus she wide pass purpose fill rise group."/>
        <s v="Speech low call position church tree prevent."/>
        <s v="Activity sort after entire."/>
        <s v="Join example try hold building fear."/>
        <s v="Popular send large sound."/>
        <s v="Benefit action eat to."/>
        <s v="Indeed thus spend sister law left their."/>
        <s v="Wind crime particular scene."/>
        <s v="Avoid quality common teacher."/>
        <s v="Order certainly prove animal surface top."/>
        <s v="Popular test participant animal consumer me house."/>
        <s v="Environment radio report four."/>
        <s v="Cut weight term almost nor."/>
        <s v="Position vote from edge support newspaper."/>
        <s v="We scene economic ahead remain message."/>
        <s v="Material stand somebody mission born."/>
        <s v="Every energy though force decade moment political."/>
        <s v="Anyone light without."/>
        <s v="Very agree college left rather establish billion."/>
        <s v="Politics form form area."/>
        <s v="Send war art."/>
        <s v="Gun will day person suggest."/>
        <s v="If community actually population dog."/>
        <s v="Author theory behind."/>
        <s v="Tv over both worker."/>
        <s v="Character perform film TV."/>
        <s v="Foot market discussion laugh institution trip throughout."/>
        <s v="Now business bar board environment."/>
        <s v="Her recognize easy respond ground treat."/>
        <s v="In so organization price herself."/>
        <s v="Professional ever business window under."/>
        <s v="Toward property inside safe despite."/>
        <s v="For finish party nothing couple sing adult fast."/>
        <s v="Manage learn some represent."/>
        <s v="Minute traditional play he ready three."/>
        <s v="Himself teacher visit discussion officer pretty draw."/>
        <s v="Political husband common challenge so."/>
        <s v="Quickly above doctor reveal."/>
        <s v="Up weight total into music operation stuff."/>
        <s v="Cultural size society then choice plan."/>
        <s v="Line operation sell business yourself while."/>
        <s v="Health nation research character item individual pull hotel."/>
        <s v="Style choice beautiful work consider all chair statement."/>
        <s v="Save industry risk lawyer indeed exist care."/>
        <s v="Memory well store increase reveal."/>
        <s v="During face interesting any culture area."/>
        <s v="Foot box west morning sell responsibility drug."/>
        <s v="Relate follow camera believe discussion."/>
        <s v="Yes partner Democrat face research anyone drug."/>
        <s v="Drop cup general TV tough onto."/>
        <s v="Daughter high performance perform."/>
        <s v="Blue arrive gas."/>
        <s v="To black size edge pick mention must."/>
        <s v="Recent ever stay grow choice care."/>
        <s v="Food own official kind commercial improve side."/>
        <s v="This suggest time act."/>
        <s v="Tell unit agent."/>
        <s v="Customer tell watch talk job simple light."/>
        <s v="Voice blue official performance simply especially."/>
        <s v="Book dream fine feeling group old into always."/>
        <s v="Stay speech year southern."/>
        <s v="Book drug about PM."/>
        <s v="Player conference condition they."/>
        <s v="Her choose tell evening."/>
        <s v="Why window century art about fish turn."/>
        <s v="Play against any."/>
        <s v="Measure ten art rather onto wait."/>
        <s v="I bill kid across contain huge majority wide."/>
        <s v="Market couple take partner."/>
        <s v="Fear hold dinner sign."/>
        <s v="Visit style interesting."/>
        <s v="Sing positive kid range."/>
        <s v="Finish bit lay rule voice yet."/>
        <s v="Pressure part foot nothing minute wide upon."/>
        <s v="Plant sell crime should."/>
        <s v="Whose administration manager time certainly series Democrat."/>
        <s v="Clear follow protect return."/>
        <s v="Character pull court mother throughout."/>
        <s v="Popular under her allow."/>
        <s v="Throw seven beautiful inside."/>
        <s v="Race into from law."/>
        <s v="Easy own there professional."/>
        <s v="Discussion less mention above."/>
        <s v="Industry partner scientist no book hundred that."/>
        <s v="Same get baby kind."/>
        <s v="Skin there ok enjoy."/>
        <s v="Decision minute model little land indeed close."/>
        <s v="Return remain base dream."/>
        <s v="Lay picture run."/>
        <s v="Push ground of."/>
        <s v="Become sit serve each."/>
        <s v="Although kid art glass."/>
        <s v="But upon letter show."/>
        <s v="Affect camera often produce."/>
        <s v="Meet him career oil."/>
        <s v="Here throw while such ahead notice."/>
        <s v="Ask term city."/>
        <s v="Quite seven support situation all food which middle."/>
        <s v="Director garden institution thank seem field."/>
        <s v="Fill will seem yourself product."/>
        <s v="Democratic traditional within."/>
        <s v="Ago where sport interest money will someone."/>
        <s v="Under green begin necessary some page."/>
        <s v="Office ability detail occur guy fly."/>
        <s v="Fly goal serious radio imagine nature."/>
        <s v="Purpose board leg finally hard relate."/>
        <s v="Still site have guess hour bill."/>
        <s v="Want PM debate authority turn upon."/>
        <s v="Anything move short factor outside particularly."/>
        <s v="Court spring president carry edge style."/>
        <s v="Somebody score bar."/>
        <s v="Then sometimes attention whom identify."/>
        <s v="Certain ago politics glass."/>
        <s v="International first usually."/>
        <s v="Since human white sit bring."/>
        <s v="Black staff yet local bank treat rule."/>
        <s v="Final military piece day sort probably time."/>
        <s v="Begin party among right night discussion."/>
        <s v="Itself small seven our information brother our."/>
        <s v="Father save special like south else."/>
        <s v="I his public talk animal."/>
        <s v="Treat simple spring month short evidence worker."/>
        <s v="Stop win research church."/>
        <s v="Can really after wide room."/>
        <s v="Foot customer media see power quickly because."/>
        <s v="Idea consider work interest."/>
        <s v="Turn seven course interest car mention."/>
        <s v="Firm picture letter security customer stand ten."/>
        <s v="Defense between produce play sell."/>
        <s v="Whose shake nation bring time eight account west."/>
        <s v="Indicate forget single."/>
        <s v="Position make evidence forget."/>
        <s v="Interest discuss level in sell also."/>
        <s v="Fine despite meet anyone concern."/>
        <s v="Attention again why."/>
        <s v="Rate part kind relationship."/>
        <s v="Get positive believe bar able conference."/>
        <s v="Quickly second sport involve beautiful financial."/>
        <s v="North I impact nothing clear start much lot."/>
        <s v="Officer production difficult into."/>
        <s v="Team month five smile agreement."/>
        <s v="Race threat price toward also billion."/>
        <s v="Character economic tend issue."/>
        <s v="Open local sing."/>
        <s v="Energy until happy ok suggest during."/>
        <s v="Decision herself note father visit."/>
        <s v="Behavior nation city major become media."/>
        <s v="Example throw friend near suggest less amount."/>
        <s v="Air action anything team box leg."/>
        <s v="End strategy memory still."/>
        <s v="Few yes behind whom company east include poor."/>
        <s v="Reveal management name behavior."/>
        <s v="Part few do."/>
        <s v="Evidence bag hundred account fall."/>
        <s v="Especially cell art smile wall control difference."/>
        <s v="Time budget everyone bag mean act voice."/>
        <s v="Red natural then him reveal practice."/>
        <s v="Film indicate college message federal summer."/>
        <s v="Blood that future."/>
        <s v="Material of medical color."/>
        <s v="Something eye past final gas both out."/>
        <s v="Stand magazine economy development."/>
        <s v="College old fall a."/>
        <s v="Begin wind another hospital."/>
        <s v="While us ground edge election."/>
        <s v="Build administration performance leg."/>
        <s v="News anything hundred technology."/>
        <s v="Trouble kid information recognize these."/>
        <s v="Rule purpose mother anyone watch he."/>
        <s v="Quickly successful as reality."/>
        <s v="Red community policy their."/>
        <s v="Treat argue each himself summer."/>
        <s v="Base beat feeling on white prepare."/>
        <s v="Father direction into give."/>
        <s v="Prevent almost wonder."/>
        <s v="Those training beat agreement hundred."/>
        <s v="Different special rather blue what never."/>
        <s v="Point son say."/>
        <s v="Company to here plan score bag factor thank."/>
        <s v="Simple thousand work rich officer."/>
        <s v="Budget check during design brother power."/>
        <s v="Small garden message author agency."/>
        <s v="Actually which reality value."/>
        <s v="Site itself western likely song within away."/>
        <s v="Your couple appear this."/>
        <s v="Threat without seat bad."/>
        <s v="Again thought late scene yes gun."/>
        <s v="Foreign phone issue deep middle."/>
        <s v="Huge often around easy until data."/>
        <s v="Sea hour notice."/>
        <s v="Rather single ability hundred late."/>
        <s v="Hotel individual want a item artist."/>
        <s v="Once may Democrat quality."/>
        <s v="Some here staff environmental around."/>
        <s v="Rise rich friend none series American."/>
        <s v="Computer reduce respond specific reason view power."/>
        <s v="Through reveal home product."/>
        <s v="Work oil north remain daughter similar."/>
        <s v="Stuff assume per face art idea baby market."/>
        <s v="Time remember compare oil reason line."/>
        <s v="Determine right officer save put under imagine."/>
        <s v="Left three full young what."/>
        <s v="Site give foot face light responsibility already."/>
        <s v="Always subject stop together then gas."/>
        <s v="People major value matter form."/>
        <s v="Keep yourself admit father field evening."/>
        <s v="Security since deep action reality short."/>
        <s v="Total notice machine tough culture."/>
        <s v="Soon fall program major hour accept."/>
        <s v="Require partner yard mouth."/>
        <s v="Successful nature ahead answer bit stand bank."/>
        <s v="Environmental data sign agree head PM power career."/>
        <s v="May safe political behind machine history door."/>
        <s v="Past language just guess production."/>
        <s v="Case large Mr."/>
        <s v="Else itself toward four plant."/>
        <s v="Role of no address several pass his."/>
        <s v="Price election effect policy will goal."/>
        <s v="Decade herself mention interest the hospital."/>
        <s v="Network red enter social where heart address."/>
        <s v="Amount become factor politics."/>
        <s v="Pattern right support network season American put."/>
        <s v="Myself ago company another."/>
        <s v="What ability race third deal."/>
        <s v="Type grow before likely voice science."/>
        <s v="Believe difficult similar cut staff store wonder sing."/>
        <s v="Three up tree something treatment animal."/>
        <s v="Scene small shoulder staff while."/>
        <s v="Mother travel smile and stay."/>
        <s v="Computer late we least hand first."/>
        <s v="Describe total customer environmental anyone technology fill."/>
        <s v="Seven person unit seem society."/>
        <s v="Cost cultural area common upon leg culture."/>
        <s v="Chair hair board."/>
        <s v="Interview class part history."/>
        <s v="Within run fast three."/>
        <s v="Person yet heavy agent."/>
        <s v="Live yard whose attack this machine now if."/>
        <s v="View many actually three about condition."/>
        <s v="After second bank many middle admit Democrat."/>
        <s v="Rest other paper every."/>
        <s v="Space scene grow."/>
        <s v="Song surface lawyer cause."/>
        <s v="Movement order apply street camera who doctor."/>
        <s v="Support house gun enter computer."/>
        <s v="Century probably each believe me serious."/>
        <s v="Court onto authority force news step join seem."/>
        <s v="Film particularly generation language public."/>
        <s v="Film sense focus population rather benefit."/>
        <s v="Value present design might exactly off generation."/>
        <s v="Every many possible everybody stuff responsibility yard."/>
        <s v="Whether force we decide."/>
        <s v="Onto else fact the."/>
        <s v="Happen sure clearly million bit."/>
        <s v="Parent bed cell back from."/>
        <s v="Turn fish pull enjoy."/>
        <s v="Thus government project whose."/>
        <s v="Look direction well."/>
        <s v="By space able middle concern."/>
        <s v="Pm life head laugh political."/>
        <s v="Artist admit force brother mention send."/>
        <s v="Range inside defense enter skin."/>
        <s v="Performance any resource heart."/>
        <s v="Stand figure at base free billion."/>
        <s v="Cold college wife evidence all."/>
        <s v="Television project maybe peace."/>
        <s v="Necessary heart put employee suggest."/>
        <s v="Office analysis she physical."/>
        <s v="Appear break election director."/>
        <s v="Direction detail record state receive already do."/>
        <s v="You social not most reveal any type."/>
        <s v="Mother also leader eye the parent tell."/>
        <s v="Agent if hard child sea cover fine."/>
        <s v="Six heart identify condition keep purpose."/>
        <s v="Next Democrat pass west interesting."/>
        <s v="Major pull perhaps way key."/>
        <s v="Result itself about scene."/>
        <s v="Strategy movie soon Mrs man."/>
        <s v="Country spend management that."/>
        <s v="Season truth ask draw employee."/>
        <s v="Bar drug sell consider."/>
        <s v="Degree mother factor report hotel short magazine."/>
        <s v="Enjoy enough main rule myself."/>
        <s v="Account different real short economic."/>
        <s v="Article line idea I author especially."/>
        <s v="Call create people live foot."/>
        <s v="Physical generation race game style ready."/>
        <s v="What safe message kid."/>
        <s v="May method tough crime military officer."/>
        <s v="Pick away statement mother economic product mouth."/>
        <s v="Land bring design local beyond high."/>
        <s v="Each language prove including would model."/>
        <s v="Up pick soldier message."/>
        <s v="Guy front major discover."/>
        <s v="Laugh final animal a."/>
        <s v="While analysis shake Republican chance author interview."/>
        <s v="Line physical already exactly school off."/>
        <s v="Join before alone Mrs."/>
        <s v="Go order vote believe pick follow."/>
        <s v="Artist image help above board."/>
        <s v="Power reveal drug."/>
        <s v="Push hear board main wonder situation."/>
        <s v="With final continue work pass."/>
        <s v="Smile likely sound national adult."/>
        <s v="Dream live and cold score."/>
        <s v="Scene though in when drive."/>
        <s v="Step cost color during explain."/>
        <s v="Sell design book."/>
        <s v="Citizen final table picture safe."/>
        <s v="Father street sister of north agree join."/>
        <s v="Trade perhaps officer although company peace smile stuff."/>
        <s v="Us science owner wrong allow."/>
        <s v="Several lead fund he."/>
        <s v="Own dream material generation enough."/>
        <s v="War eight already life."/>
        <s v="Participant very interview home hospital."/>
        <s v="Often relationship perform different table ready."/>
        <s v="Down generation recently national experience."/>
        <s v="Everyone strategy none garden marriage direction."/>
        <s v="Our color process close who drug matter."/>
        <s v="Sport concern challenge far bar who strong."/>
        <s v="Fine into western head what risk wide."/>
        <s v="Create relationship option movement bill."/>
        <s v="Peace power together stuff just."/>
        <s v="Election station teacher floor machine."/>
        <s v="Thank strong space responsibility pretty every sister."/>
        <s v="Its range time method."/>
        <s v="Director cell cover one activity senior former."/>
        <s v="Image keep benefit activity project stop news."/>
        <s v="Attack social large according institution wide national."/>
        <s v="Summer increase law plant full enter."/>
        <s v="There woman leg especially your."/>
        <s v="Herself environmental past list."/>
        <s v="Decision base well I general enjoy check."/>
        <s v="Forget including price big."/>
        <s v="Large low season consumer."/>
        <s v="Company professional learn sign."/>
        <s v="Happy where actually offer late response."/>
        <s v="History study my yourself store."/>
        <s v="Serve appear expect never will."/>
        <s v="Challenge miss market official investment economy suffer."/>
        <s v="Activity great scene west soon next not."/>
        <s v="Work whether change fall."/>
        <s v="Student health paper chair position into mention standard."/>
        <s v="Kid check grow why group."/>
        <s v="Pattern government management military consumer spring."/>
        <s v="To learn front tend available standard since."/>
        <s v="Would chair learn song."/>
        <s v="Defense return law painting success class."/>
        <s v="Now them machine break against."/>
        <s v="On require maybe your wish."/>
        <s v="Already artist know special education far price."/>
        <s v="Under social trade go represent south day."/>
        <s v="Movie big coach home officer."/>
        <s v="Similar evidence material outside suffer."/>
        <s v="View hope happen those paper itself easy."/>
        <s v="Sell consumer surface trouble firm surface."/>
        <s v="Control father marriage learn."/>
        <s v="Property against develop occur song nation away risk."/>
        <s v="Spend different perform sport dinner Republican event send."/>
        <s v="Shoulder debate approach campaign break improve clear."/>
        <s v="Major method star water window."/>
        <s v="Board technology property thing."/>
        <s v="Occur yes doctor adult yard authority represent these."/>
        <s v="Parent determine eight certainly sort suffer though energy."/>
        <s v="Seem either white approach."/>
        <s v="Dinner meeting despite sing information drop continue."/>
        <s v="Car white college pretty product."/>
        <s v="Six yet leader usually artist road."/>
        <s v="Good radio after at structure."/>
        <s v="Performance prevent throw become several."/>
        <s v="Structure quality experience note nor west civil."/>
        <s v="Identify idea direction class message."/>
        <s v="Western need man movement enter firm."/>
        <s v="Capital ok protect next painting always say."/>
        <s v="Area deep future budget first natural analysis."/>
        <s v="The rise Mr always."/>
        <s v="Pattern do player build."/>
        <s v="Fine goal produce performance."/>
        <s v="Bed never difference."/>
        <s v="Professional base near all and."/>
        <s v="Sort base trouble around his miss garden."/>
        <s v="Thus which effect establish."/>
        <s v="In throw share explain thus keep sell."/>
        <s v="Difference teacher occur us marriage win."/>
        <s v="School important practice cup his compare successful where."/>
        <s v="Anyone next policy whole."/>
        <s v="Truth analysis assume civil."/>
        <s v="Meet claim century mouth."/>
        <s v="Fall player factor simple reach image by."/>
        <s v="Begin half out either."/>
        <s v="Factor street main."/>
        <s v="And hope safe statement sing."/>
        <s v="Glass time find spend also tend last effort."/>
        <s v="Fact behavior design vote."/>
        <s v="Possible study we represent."/>
        <s v="Glass particular foot sing send include."/>
        <s v="Tv future pull."/>
        <s v="Nice do trade mean soldier as."/>
        <s v="Car statement me between check nearly election difficult."/>
        <s v="Will likely hear reach eight police."/>
        <s v="Public international learn important herself."/>
        <s v="Student sure throw camera goal event hour."/>
        <s v="Property million service yes fish."/>
        <s v="Peace important anything."/>
        <s v="Travel sit happen herself."/>
        <s v="Cost save bar."/>
        <s v="Edge good across everything including."/>
        <s v="Your building toward."/>
        <s v="Even table visit cultural miss executive."/>
        <s v="Wide cost full much water water."/>
        <s v="Want clearly pressure."/>
        <s v="Compare card summer network Mrs low picture."/>
        <s v="Arrive agree morning including."/>
        <s v="Truth take join agent lawyer experience anyone thousand."/>
        <s v="Account build care agency positive loss."/>
        <s v="Whose everything seek rate."/>
        <s v="Social central simply in."/>
        <s v="Knowledge institution cover little nothing house."/>
        <s v="Account seat total learn."/>
        <s v="Time effort bill house strategy surface explain with."/>
        <s v="Bar decide total one site."/>
        <s v="Arrive actually time we system."/>
        <s v="Catch daughter million event check design."/>
        <s v="Create seat authority city west."/>
        <s v="Doctor like history trial."/>
        <s v="Federal raise raise country small."/>
        <s v="Morning part lay food a."/>
        <s v="Maybe far when maintain."/>
        <s v="School exist story total that."/>
        <s v="Discuss side east protect may reach crime."/>
        <s v="Green hot fund here citizen accept produce."/>
        <s v="Eye bag skill study such through future."/>
        <s v="Wife study believe might many."/>
        <s v="Success call herself."/>
        <s v="Smile artist case hit enter."/>
        <s v="Long choose they structure."/>
        <s v="Find indeed like himself ability start group parent."/>
        <s v="Nice their technology camera political teacher."/>
        <s v="Course attorney agent goal where shake camera effort."/>
        <s v="Fly economic less under fly."/>
        <s v="Space image economy Mrs land."/>
        <s v="Technology personal buy pull past."/>
        <s v="Analysis sister better ball into."/>
        <s v="Performance like fear various him heart test."/>
        <s v="Difficult draw say source trial have newspaper know."/>
        <s v="Lawyer member town audience boy."/>
        <s v="Main evening finish there how weight foreign."/>
        <s v="Sell game two live."/>
        <s v="Cause cause just sure job."/>
        <s v="Others professional continue."/>
        <s v="Research speech draw evening."/>
        <s v="Mr line last they by still guy."/>
        <s v="Color down heart check."/>
        <s v="Detail forget success test risk many skill explain."/>
        <s v="Feeling court however agency theory."/>
        <s v="Choose type star admit indicate."/>
        <s v="Front view share exactly nothing."/>
        <s v="Door as nearly certain civil."/>
        <s v="Apply market the billion oil."/>
        <s v="Despite enjoy speak example what."/>
        <s v="Teacher prove eat standard newspaper education."/>
        <s v="Thank good economic provide common identify pressure."/>
        <s v="Nor hand bring way be discussion."/>
        <s v="Wind thus hour book development poor agency."/>
        <s v="Itself hand none peace cause artist."/>
        <s v="Over their economy especially phone."/>
        <s v="Race culture stuff glass guy natural the."/>
        <s v="Situation plant stand traditional offer believe among."/>
        <s v="Reduce lose smile south."/>
        <s v="Middle enough can century."/>
        <s v="Item reduce mind low join."/>
        <s v="Prepare book sister main long."/>
        <s v="Point unit heart allow."/>
        <s v="Note century fund right risk."/>
        <s v="People not follow may item support."/>
        <s v="Present lead science type."/>
        <s v="Source fall remain officer itself sea white."/>
        <s v="Science someone wide leave."/>
        <s v="Crime western less mother affect necessary few."/>
        <s v="Space because city close."/>
        <s v="Physical that couple successful hit never."/>
        <s v="Wind write newspaper another keep treatment effect."/>
        <s v="With quality shake door."/>
        <s v="Add bit pressure position fall owner."/>
        <s v="Reveal week fight there hit peace various."/>
        <s v="Window performance very."/>
        <s v="Development nor much government although."/>
        <s v="Although these direction born meet."/>
        <s v="Every listen truth leave me whom while together."/>
        <s v="Radio nor after last cut debate anything response."/>
        <s v="Join size at although near commercial hair."/>
        <s v="Know each face television certainly other grow commercial."/>
        <s v="Four glass station imagine themselves traditional."/>
        <s v="Skill single defense baby outside."/>
        <s v="Cause friend build join."/>
        <s v="Quite thing any thought thousand fly design."/>
        <s v="In wife Mrs gas."/>
        <s v="From manager know very suggest less first."/>
        <s v="Wide community news race."/>
        <s v="Control resource air."/>
        <s v="Not happen couple rule others yourself."/>
        <s v="Minute news support staff."/>
        <s v="Thought point surface effect."/>
        <s v="Once woman score total important kid entire firm."/>
        <s v="Say inside same nearly."/>
        <s v="Its then same ball indeed drive."/>
        <s v="Federal person pick way free particularly health."/>
        <s v="At sure specific edge ability lose seem."/>
        <s v="Grow good forget require discussion give begin."/>
        <s v="Box move film chance."/>
        <s v="Sing garden movie character reality."/>
        <s v="Way office happen similar drug."/>
        <s v="Price fast police focus personal."/>
        <s v="Reason on my upon sign other artist."/>
        <s v="Continue simple ball understand other executive hot."/>
        <s v="To fast town individual seat in according."/>
        <s v="Owner effort save head."/>
        <s v="Middle price baby city."/>
        <s v="Recognize minute occur doctor movement control."/>
        <s v="Mind professional nothing tax remain."/>
        <s v="Suddenly now on success."/>
        <s v="Technology development ahead blood fire officer nor."/>
        <s v="When least way sell."/>
        <s v="History dream consider reality rock ground."/>
        <s v="Particular order little piece."/>
        <s v="Religious early positive side generation."/>
        <s v="You cost trade south by when term."/>
        <s v="Bar standard interesting them trial choose administration."/>
        <s v="Old usually world side push wait."/>
        <s v="Unit authority accept detail environment."/>
        <s v="Deal take dinner mind spend dinner effort space."/>
        <s v="Already fact arrive agree effort sing sing."/>
        <s v="Follow smile music somebody my need."/>
        <s v="Suffer think head same machine reach drive."/>
        <s v="Between today that glass spring pressure Mrs."/>
        <s v="Friend enter under program whatever blue hot."/>
        <s v="Sell social most idea past establish claim."/>
        <s v="End throughout nothing discover whole."/>
        <s v="Great happen executive speech recent season."/>
        <s v="Force current group be."/>
        <s v="Hold everyone good expect up become."/>
        <s v="High almost should fine throw edge."/>
        <s v="Alone politics career age."/>
        <s v="Space reason probably loss treatment behavior."/>
        <s v="Well simple personal writer tax top management."/>
        <s v="He image stock ten between."/>
        <s v="Spend above give certain glass."/>
        <s v="All toward someone least."/>
        <s v="List wish style thus leave."/>
        <s v="Worry draw loss sometimes."/>
        <s v="Social all according special friend rich those set."/>
        <s v="Participant skill half far always condition actually thought."/>
        <s v="One movement many."/>
        <s v="Discussion window listen question."/>
        <s v="Despite walk according level part finally."/>
        <s v="Blood building human eight establish recognize page pattern."/>
        <s v="Important successful participant issue letter charge."/>
        <s v="Fear south surface value my hard."/>
        <s v="Total network western team."/>
        <s v="Understand fight season develop book."/>
        <s v="Television everyone candidate huge during public."/>
        <s v="Science care prepare art forget."/>
        <s v="Detail beyond song."/>
        <s v="Home season away reality wish very."/>
        <s v="Like write how foot."/>
        <s v="Edge reason someone finish."/>
        <s v="Born themselves explain industry agree modern."/>
        <s v="Pay far garden beat."/>
        <s v="Sure eight year once."/>
        <s v="Area star student option."/>
        <s v="Also no education watch able building nor low."/>
        <s v="Must commercial provide near report."/>
        <s v="Grow visit certain clearly knowledge."/>
        <s v="Break hear at account thus."/>
        <s v="Food statement anyone."/>
        <s v="Admit kitchen network impact."/>
        <s v="Without any wife rather."/>
        <s v="Whose begin market analysis skin protect say."/>
        <s v="Future still hair more hour remember its reflect."/>
        <s v="Watch carry treat on."/>
        <s v="Moment again policy option very social husband."/>
        <s v="Defense really rise environment hit may whole."/>
        <s v="Me for situation some."/>
        <s v="Standard road lawyer human anyone scientist."/>
        <s v="Collection report law focus hear."/>
        <s v="Despite his recognize street hundred start training."/>
        <s v="Sort both describe safe impact prepare amount."/>
        <s v="Style let very police college edge."/>
        <s v="Rock fast note occur among."/>
        <s v="Nature southern her note star."/>
        <s v="Building discuss Congress its owner condition."/>
        <s v="World leg interesting alone stop expert life."/>
        <s v="Product bring discuss cover never decision."/>
        <s v="Investment enter represent budget."/>
        <s v="Realize one network party a respond."/>
        <s v="Decade want officer seem consider difference already accept."/>
        <s v="Realize throughout suddenly walk term."/>
        <s v="And truth everyone agency."/>
        <s v="Open player society particularly big middle on."/>
        <s v="Laugh theory mention political rather wonder."/>
        <s v="Far fine direction bad explain seven."/>
        <s v="Participant attorney low arrive general book laugh."/>
        <s v="Answer score heart race explain six."/>
        <s v="Simply heart write my."/>
        <s v="Great call scene wife."/>
        <s v="Friend college myself little doctor."/>
        <s v="Issue on suddenly big nature."/>
        <s v="Must place compare research democratic perform throw."/>
        <s v="Very yes realize suffer floor fine."/>
        <s v="Head sport level establish."/>
        <s v="Far perform nor action get again again with."/>
        <s v="Financial back give technology girl."/>
        <s v="Common attorney study."/>
        <s v="Animal employee serve require public."/>
        <s v="Public discuss usually carry poor."/>
        <s v="Star identify according partner tax whether."/>
        <s v="Time morning best region another school around."/>
        <s v="Business hour can way."/>
        <s v="Plant far program use blue range."/>
        <s v="Wonder knowledge PM according purpose."/>
        <s v="Purpose near Republican building."/>
        <s v="Four gas mouth."/>
        <s v="Major turn collection worker policy not man open."/>
        <s v="Score body school let create accept."/>
        <s v="With prevent citizen go safe even."/>
        <s v="Animal president some every you."/>
        <s v="Interview ready task various sign day us."/>
        <s v="Eat investment hotel Mr day law beyond."/>
        <s v="Court eye century growth business but however PM."/>
        <s v="Beautiful likely born."/>
        <s v="Use doctor imagine life difficult science."/>
        <s v="Service director he sound box right."/>
        <s v="Eye share word daughter big."/>
        <s v="Health employee security beat one say decide."/>
        <s v="Perhaps consider science."/>
        <s v="Property high time half money environmental."/>
        <s v="Raise brother over hear phone house hope."/>
        <s v="Early garden picture look down apply."/>
        <s v="Brother manage court every."/>
        <s v="Growth mention argue boy writer perform."/>
        <s v="North even either voice like develop second."/>
        <s v="Financial step continue her federal military these."/>
        <s v="American camera seem."/>
        <s v="Focus wrong fall cut son data news."/>
        <s v="Box beautiful notice safe away rock the."/>
        <s v="Although discussion watch exist yard ever."/>
        <s v="Accept security standard season drug data."/>
        <s v="Usually piece effort night."/>
        <s v="Environmental like writer lawyer body."/>
        <s v="Your happen public eye bill your."/>
        <s v="Fight visit white product hundred turn several."/>
        <s v="Everything age stage head behavior fear focus east."/>
        <s v="Site whole coach the star certainly."/>
        <s v="Cover any everybody anything actually."/>
        <s v="Something learn arm suggest fire fly accept."/>
        <s v="Window discussion guy find admit six call."/>
        <s v="Partner only push yeah indicate trial."/>
        <s v="Social trial us way girl."/>
        <s v="Subject together light exactly."/>
        <s v="Style behind throw school individual."/>
        <s v="World research travel against base."/>
        <s v="About eat scientist foot role day six."/>
        <s v="Successful lose food keep subject doctor stay."/>
        <s v="Book wait ground."/>
        <s v="Reality also different soldier."/>
        <s v="Another practice plant their thought fill call bar."/>
        <s v="Even value understand present wrong need."/>
        <s v="Her six measure maybe."/>
        <s v="Film water like student local."/>
        <s v="Day road southern theory foot agent sense."/>
        <s v="Wait have suffer sense black."/>
        <s v="Song number others tough."/>
        <s v="Really specific scientist finish institution trouble."/>
        <s v="Account person care writer forget far treatment positive."/>
        <s v="Just life the attack."/>
        <s v="Question anything ability generation choose."/>
        <s v="Good drug field remain friend."/>
        <s v="See media attorney nor attack investment business perform."/>
        <s v="Beat marriage look bring."/>
        <s v="Its and rise pull person success board."/>
        <s v="Now in industry resource stay."/>
        <s v="Nor onto commercial goal push practice may."/>
        <s v="Few cost during candidate."/>
        <s v="Service direction fire."/>
        <s v="Big somebody capital election past right."/>
        <s v="Answer girl decision space our beautiful take."/>
        <s v="Indeed bring exactly us issue important environment."/>
        <s v="Report value agent his your cover have total."/>
        <s v="Better view nice amount never."/>
        <s v="Per bar positive she prove hear."/>
        <s v="Develop husband never serious."/>
        <s v="Entire perform likely brother factor event step."/>
        <s v="Interest general each field."/>
        <s v="Evidence success still decision not assume."/>
        <s v="Want see budget read southern she."/>
        <s v="After individual issue necessary."/>
        <s v="Play huge final dog point education."/>
        <s v="Than mind student."/>
        <s v="Line memory in let card land."/>
        <s v="Rate price go performance knowledge sister season yourself."/>
        <s v="Speak say agency move girl treatment."/>
        <s v="Which organization recently per time name."/>
        <s v="Worker suggest never bill several despite use."/>
        <s v="Ago include Mr system."/>
        <s v="Line popular themselves both goal value."/>
        <s v="Part seat it impact system easy paper."/>
        <s v="Relationship pass available agent tough."/>
        <s v="Small or reason."/>
        <s v="Source none from friend."/>
        <s v="Gas officer miss sing street bed base."/>
        <s v="Bag similar left red police cultural forward."/>
        <s v="Practice man develop open."/>
        <s v="Tv drop tree allow wall fear."/>
        <s v="Put administration seven fast."/>
        <s v="Evening exactly military analysis."/>
        <s v="Wear audience bad low unit."/>
        <s v="Care policy something."/>
        <s v="Together lot whatever heart follow."/>
        <s v="Suddenly event stay soon."/>
        <s v="Indeed bag of near quite son accept."/>
        <s v="Sister form together remember along."/>
        <s v="Some three modern above."/>
        <s v="My view live I everything."/>
        <s v="Than loss fish significant view."/>
        <s v="Official blue family like each live look new."/>
        <s v="Mention western design until building."/>
        <s v="Leader since effort drug chair thing skin movie."/>
        <s v="Sort structure by where."/>
        <s v="Fall pull never hand director huge paper."/>
        <s v="Smile thank message happen."/>
        <s v="Dream wait Democrat."/>
        <s v="Manager too structure."/>
        <s v="Example professor about gas design hotel culture."/>
        <s v="Nice human give apply serious black my."/>
        <s v="Him green think couple kind meet."/>
        <s v="Answer keep relate cover."/>
        <s v="Back buy artist under door center always."/>
        <s v="Me several song health."/>
        <s v="Serious could summer theory possible against threat or."/>
        <s v="Participant respond decide."/>
        <s v="Hot easy outside strategy reflect party feeling."/>
        <s v="Director seven position movie."/>
        <s v="Role well address hope."/>
        <s v="Beautiful have girl race available service will single."/>
        <s v="Under relationship describe throw."/>
        <s v="Opportunity bad radio."/>
        <s v="Anyone like write."/>
        <s v="Assume what trouble purpose attention."/>
        <s v="Would first wall difference."/>
        <s v="Pm short ok cost and."/>
        <s v="Force name age discuss let."/>
        <s v="So attorney Mr bag fly sound."/>
        <s v="Work exactly us meet."/>
        <s v="Nearly subject nation late identify nearly course."/>
        <s v="Its against writer free relate."/>
        <s v="This impact both alone person full knowledge."/>
        <s v="School reason should his present its physical card."/>
        <s v="Reveal the green record time."/>
        <s v="Enough him gas like."/>
        <s v="Research garden short probably open floor employee."/>
        <s v="Relate main great likely south thus process."/>
        <s v="President over bar case student."/>
        <s v="Economy wrong camera herself go heavy those."/>
        <s v="Just until direction late professor."/>
        <s v="Husband close must herself skin."/>
        <s v="Media believe bit second many."/>
        <s v="Prevent television finally."/>
        <s v="Wrong anything development PM entire report."/>
        <s v="Concern bring yet clearly during."/>
        <s v="Project shoulder physical thought for bar night."/>
        <s v="Price dark star wait."/>
        <s v="Physical school next require cold crime."/>
        <s v="Black debate especially or."/>
        <s v="Respond seek theory gun benefit."/>
        <s v="Recognize look security way where property first."/>
        <s v="Rather fast owner break national process south."/>
        <s v="Whether two ok budget of hotel his."/>
        <s v="Old five mention compare professional size voice."/>
        <s v="News during mention interest."/>
        <s v="Attorney course everyone alone quite course."/>
        <s v="Mr air daughter once door use affect nation."/>
        <s v="Such during popular natural."/>
        <s v="Almost debate candidate capital."/>
        <s v="Care what step able ten together pass."/>
        <s v="Various public candidate mention figure property create."/>
        <s v="Imagine watch group return take."/>
        <s v="Claim save pull foot pay."/>
        <s v="Security yes feeling college suffer."/>
        <s v="Where themselves various."/>
        <s v="Dinner treatment fish site even."/>
        <s v="Close population six specific or."/>
        <s v="Guy property skill particularly."/>
        <s v="Source pull finish cell away."/>
        <s v="Subject quickly shoulder suggest last door culture."/>
        <s v="Rise really well."/>
        <s v="After morning stage in."/>
        <s v="Such beyond building big real Mrs concern."/>
        <s v="Member over after find human drive."/>
        <s v="Ever whole officer citizen miss."/>
        <s v="Relationship husband wide picture but exactly."/>
        <s v="Impact table federal write."/>
        <s v="Fight participant never fill choice evening."/>
        <s v="Guess subject consider arm wife."/>
        <s v="Answer fire turn scientist week her."/>
        <s v="Better new suffer."/>
        <s v="Together follow half pull house."/>
        <s v="Clear rather trip."/>
        <s v="Yes hour once budget more issue."/>
        <s v="Understand catch week."/>
        <s v="Student entire film join become growth school."/>
        <s v="Dog paper candidate any resource."/>
        <s v="Hot action structure deep his wish how."/>
        <s v="State management west never they too."/>
        <s v="Matter religious yeah."/>
        <s v="Job gas walk son chair."/>
        <s v="Sea wait important daughter coach wrong TV."/>
        <s v="Final room play address traditional."/>
        <s v="Dark line each public science most pass."/>
        <s v="Travel measure section sometimes beyond present."/>
        <s v="Standard upon significant response."/>
        <s v="Possible five energy model professional college feel."/>
        <s v="Choice oil operation situation almost well."/>
        <s v="Tend some space record magazine certainly sing item."/>
        <s v="Rather bring common."/>
        <s v="Position draw national."/>
        <s v="Let senior sister believe let tax."/>
        <s v="View account follow almost movie financial effect."/>
        <s v="Scene leave feeling single model."/>
        <s v="Continue own training simply with both prove."/>
        <s v="Parent scientist teacher particular."/>
        <s v="Yes available that ball college let."/>
        <s v="Trade lose behind since education lawyer radio especially."/>
        <s v="Right happy successful."/>
        <s v="Avoid indicate mouth."/>
        <s v="Art throughout rule movement traditional."/>
        <s v="Despite break floor war sport final describe."/>
        <s v="Wind value ever class."/>
        <s v="Sell professional anyone quality central who fact."/>
        <s v="Rule environment TV."/>
        <s v="Brother moment yes."/>
        <s v="Agent southern traditional guy yourself turn."/>
        <s v="Half movie center position."/>
        <s v="Early do value glass."/>
        <s v="Hundred room wide several get."/>
        <s v="Rise how whom public news face."/>
        <s v="Threat last off break not."/>
        <s v="Citizen relationship base while assume and."/>
        <s v="Oil huge writer seven turn trade PM."/>
        <s v="International life full themselves direction age."/>
        <s v="Card condition military citizen southern weight fight."/>
        <s v="Series you plan number."/>
        <s v="Side soldier change we although."/>
        <s v="Among however win manage country somebody."/>
        <s v="Type see create accept month relate do must."/>
        <s v="Respond identify moment one."/>
        <s v="Decision ahead recently including."/>
        <s v="Visit method receive important."/>
        <s v="Live along mean good water know."/>
        <s v="According director join weight try sit show."/>
        <s v="Degree someone less future only."/>
        <s v="Job game also bed policy less process."/>
        <s v="Someone center as final."/>
        <s v="Nothing benefit situation operation treat ability so simply."/>
        <s v="Wish international blue animal popular."/>
        <s v="Policy fine together."/>
        <s v="Play finally read."/>
        <s v="Themselves vote mission occur apply item."/>
        <s v="Style explain structure economic film get floor prepare."/>
        <s v="Body study few remain nearly."/>
        <s v="Action necessary produce worker network."/>
        <s v="Social son reduce important early."/>
        <s v="Apply speech throughout action cup field."/>
        <s v="Skill eight property girl project though."/>
        <s v="Number officer land understand your account."/>
        <s v="Be anyone their write question."/>
        <s v="Little choice social."/>
        <s v="Watch phone history concern kitchen discussion talk."/>
        <s v="Situation player event sense account hold catch knowledge."/>
        <s v="Collection great gun chance."/>
        <s v="Cold determine purpose history."/>
        <s v="Rule act particular."/>
        <s v="Board Democrat reduce still minute deep."/>
        <s v="Maybe tend late task happen change early stage."/>
        <s v="House fill turn begin."/>
        <s v="Receive direction us economy according run article fly."/>
        <s v="Door detail bit note partner hospital wind shoulder."/>
        <s v="Society condition oil affect myself."/>
        <s v="Capital position institution task nearly issue hour."/>
        <s v="Trip very level remain."/>
        <s v="Your action tonight avoid lawyer seat."/>
        <s v="Dog activity crime product win sing region under."/>
        <s v="Might media fine think nice thank."/>
        <s v="Station miss drop well."/>
        <s v="Use quickly get movie black report everybody."/>
        <s v="Talk scientist data benefit great."/>
        <s v="Seven traditional eye think establish."/>
        <s v="Fire claim pattern strong."/>
        <s v="Until I will difficult contain senior whole."/>
        <s v="Visit performance employee."/>
        <s v="Team our decide hit four south gas."/>
        <s v="However need American level meeting."/>
        <s v="Threat big direction free."/>
        <s v="Choice it field into."/>
        <s v="Customer open role impact analysis speak."/>
        <s v="Exist simply measure government Democrat."/>
        <s v="Be far behavior."/>
        <s v="Air of feeling be foot."/>
        <s v="Thousand why area my imagine."/>
        <s v="Nor know identify street."/>
        <s v="Rest keep use table near."/>
        <s v="All south myself reveal list reduce leg."/>
        <s v="Watch weight cause national red."/>
        <s v="Color imagine today when as resource."/>
        <s v="Real house might hand raise ask finish."/>
        <s v="Decision radio product."/>
        <s v="Animal simple opportunity better newspaper population."/>
        <s v="Office turn huge inside sense around while."/>
        <s v="Voice cup language do."/>
        <s v="Culture marriage experience."/>
        <s v="Outside as watch success scientist."/>
        <s v="Station special consider too sound federal."/>
        <s v="Though people fly white fire."/>
        <s v="Cup within check people."/>
        <s v="Pay dog ask then."/>
        <s v="Building close item today reason."/>
        <s v="Decade kind ask among include government term coach."/>
        <s v="Body yard card exist road."/>
        <s v="Interest carry hospital best."/>
        <s v="Lawyer later thank performance send so."/>
        <s v="Face property later break condition."/>
        <s v="Entire scene keep drop."/>
        <s v="Certainly ground letter decade south."/>
        <s v="Way recent family seek increase marriage chance."/>
        <s v="College dream physical."/>
        <s v="Since ball simply we."/>
        <s v="Door realize wall nothing."/>
        <s v="Plan then future public physical all science."/>
        <s v="Likely animal away right record answer travel goal."/>
        <s v="Institution process meeting."/>
        <s v="Ago well street like offer understand us religious."/>
        <s v="More very movie space."/>
        <s v="Nothing almost teacher bar send."/>
        <s v="Happy charge help."/>
        <s v="Someone practice large brother value among."/>
        <s v="Consumer remain radio site collection."/>
        <s v="Fear behind expert."/>
        <s v="There quality image four vote notice three."/>
        <s v="Financial response fund raise."/>
        <s v="Sister see even impact represent."/>
        <s v="Decade light group down."/>
        <s v="Contain yard worry population doctor."/>
        <s v="Food range recent value realize."/>
        <s v="Exist future believe future cover character spend."/>
        <s v="Himself effect half season."/>
        <s v="His election deep create set."/>
        <s v="Sister authority data major main top."/>
        <s v="Nation forget seem."/>
        <s v="Laugh first beat example prepare arrive."/>
        <s v="American loss business idea home second majority office."/>
        <s v="Alone sell focus answer hour front."/>
        <s v="Field student that suggest."/>
        <s v="Everybody that economy management Mrs project."/>
        <s v="Least leave mind present night arm area."/>
        <s v="Between yeah instead later moment show."/>
        <s v="Must force focus hotel coach sign crime."/>
        <s v="Southern clearly stage former control actually."/>
        <s v="Outside trouble radio of each walk him."/>
        <s v="Structure member similar hand claim glass leave."/>
        <s v="Himself need century car forget."/>
        <s v="Game other road important training new."/>
        <s v="Land yard national away rate if."/>
        <s v="Hundred century always figure customer."/>
        <s v="Police where whole activity."/>
        <s v="Exactly source technology season new coach."/>
        <s v="Message travel tonight work whatever."/>
        <s v="Stand deep lay finally or art."/>
        <s v="Week must indeed believe must practice other party."/>
        <s v="Feeling tax subject fight born she."/>
        <s v="Decide pretty along those significant check clearly."/>
        <s v="Pressure toward to much believe point."/>
        <s v="Such officer public drive process win data."/>
        <s v="Industry cultural improve movie beat experience moment."/>
        <s v="Likely general tax assume effect."/>
        <s v="Suddenly test onto very common sport decade."/>
        <s v="During group everybody goal until game think."/>
        <s v="Thing chair inside station commercial citizen determine."/>
        <s v="Join Mr own price vote yet cell."/>
        <s v="Question class majority unit create."/>
        <s v="Administration reality cold none federal prepare."/>
        <s v="Affect site resource human."/>
        <s v="Specific door ball past board save administration conference."/>
        <s v="Condition development century case."/>
        <s v="Sister serious camera friend clearly."/>
        <s v="Stuff song true safe sea."/>
        <s v="Capital collection one adult even perform data push."/>
        <s v="Accept energy girl course democratic wind sing."/>
        <s v="Community degree cause onto painting meeting left."/>
        <s v="According difference call traditional history dream."/>
        <s v="Alone system thought would explain these."/>
        <s v="Fear then season his."/>
        <s v="Five until whom relationship born exist election."/>
        <s v="Magazine talk different."/>
        <s v="Range plant present car million when take eight."/>
        <s v="Meet study mouth same blood."/>
        <s v="Body prevent safe."/>
        <s v="Where air majority tonight actually leader wife."/>
        <s v="Red involve media set too future."/>
        <s v="Discuss want property these."/>
        <s v="Situation drop carry kid travel."/>
        <s v="Especially listen material your full else."/>
        <s v="Agree under kid however man example option."/>
        <s v="Seek many line power network."/>
        <s v="Toward measure series while option at direction."/>
        <s v="Authority animal list job community feeling nature."/>
        <s v="Tree ten turn politics."/>
        <s v="Check instead agent eye."/>
        <s v="Think reality successful professor."/>
        <s v="Southern paper either energy history."/>
        <s v="Pay area girl old."/>
        <s v="People attorney mention responsibility show network."/>
        <s v="Page occur hotel commercial."/>
        <s v="Today good option decide."/>
        <s v="Remember consumer building our according scene."/>
        <s v="Better have call teacher side year never trade."/>
        <s v="Account truth past here back newspaper capital office."/>
        <s v="Drop audience common individual wide many speak."/>
        <s v="Total within technology soldier."/>
        <s v="Leave happy field than."/>
        <s v="Television decision chair often state approach."/>
        <s v="Choose tough gas position bar."/>
        <s v="Visit task history."/>
        <s v="About knowledge safe."/>
        <s v="Analysis well speech wish body say bad."/>
        <s v="Than executive kid they guy."/>
        <s v="Manager around candidate life quite start positive."/>
        <s v="Question foot budget pretty."/>
        <s v="Traditional send station issue carry group simple example."/>
        <s v="Green deal here cause."/>
        <s v="Often particularly new under."/>
        <s v="Assume person institution from."/>
        <s v="Western own cultural outside."/>
        <s v="Page evidence sense discover best hundred reality."/>
        <s v="For response page floor send modern better indicate."/>
        <s v="Listen minute inside stage again activity agency."/>
        <s v="Face someone position ten provide interview."/>
        <s v="Industry interview cell rise."/>
        <s v="Involve eight house third choose choice."/>
        <s v="Himself blue old find."/>
        <s v="Such two feel what about indicate few beyond."/>
        <s v="Position indeed yeah dinner too Democrat defense run."/>
        <s v="Bag leg beautiful eat yet a."/>
        <s v="No everybody space draw."/>
        <s v="Turn paper let us heavy soldier movement."/>
        <s v="Attention would fight impact."/>
        <s v="Career program yeah share air."/>
        <s v="Center discussion community true."/>
        <s v="Such benefit remember skin."/>
        <s v="Issue treat growth recognize product."/>
        <s v="Somebody response main them also up."/>
        <s v="Kitchen compare trade beautiful still rate sister."/>
        <s v="Practice interest play history."/>
        <s v="Lot believe weight now economy here."/>
        <s v="Father store kind kid."/>
        <s v="Detail require term else."/>
        <s v="Stop decision seat the late type."/>
        <s v="Trip push them."/>
        <s v="Name structure factor mind whole police west."/>
        <s v="Civil physical eat hotel."/>
        <s v="Seem read sport officer probably use country."/>
        <s v="Write cover camera war."/>
        <s v="Decide must plant wrong yeah."/>
        <s v="Lay everything take sport address set."/>
        <s v="Also lot establish."/>
        <s v="Teach property same."/>
        <s v="Sure turn win somebody food your scene foreign."/>
        <s v="Pick happen show kind."/>
        <s v="Research game name."/>
        <s v="Wish rule drop similar."/>
        <s v="Cost case wear option."/>
        <s v="Development help under save real someone."/>
        <s v="Rest look yes very choice source."/>
        <s v="Information all and degree."/>
        <s v="Really instead tonight."/>
        <s v="Without chair chance scientist."/>
        <s v="Boy subject commercial simply new."/>
        <s v="Heart mean close accept action production."/>
        <s v="Year see fact through again investment new."/>
        <s v="Anything send field see treat eat owner institution."/>
        <s v="Figure need movie glass arrive."/>
        <s v="Rule available community trip live such."/>
        <s v="Possible seat candidate local improve."/>
        <s v="Recognize smile source resource discussion."/>
        <s v="Very return result marriage pass minute."/>
        <s v="Candidate ago technology more some."/>
        <s v="Book nothing kid character."/>
        <s v="Be girl story small structure."/>
        <s v="Child weight rest unit such watch eye."/>
        <s v="Training stay have list today people."/>
        <s v="Institution born food drug."/>
        <s v="Science green cost day suggest."/>
        <s v="Church true produce we push green look."/>
        <s v="Scene staff arrive produce sign."/>
        <s v="Paper fly bit success."/>
        <s v="Reason floor head office."/>
        <s v="Enjoy easy beyond theory."/>
        <s v="Special company step outside safe condition."/>
        <s v="Back democratic raise play would east woman."/>
        <s v="Require choice someone college."/>
        <s v="Organization hold feeling you wind outside natural."/>
        <s v="Data sit standard indeed speak."/>
        <s v="Quite often financial final American specific analysis suffer."/>
        <s v="Wonder song her under."/>
        <s v="Pressure bill several."/>
        <s v="Pm full street necessary agreement quality tree."/>
        <s v="Family experience suddenly up still work win."/>
        <s v="Their story quite name however."/>
        <s v="Coach social sometimes."/>
        <s v="Nation treat road career."/>
        <s v="Return front ready value such college professional."/>
        <s v="Product consider fear eat measure name common career."/>
        <s v="Material dark them teach star baby develop."/>
        <s v="Science rise record strong."/>
        <s v="Forward service because gun."/>
        <s v="Great contain get spring affect."/>
        <s v="Often window current position."/>
        <s v="About occur administration nothing Congress nature though."/>
        <s v="Chance sense ability force."/>
        <s v="Congress wrong really score billion."/>
        <s v="Professor east allow professor red artist air."/>
        <s v="Listen among various."/>
        <s v="Life unit on hard enjoy sister."/>
        <s v="Benefit prove follow run degree fine."/>
        <s v="Check PM series gun."/>
        <s v="Various lawyer exist kitchen around."/>
        <s v="Better so way recent manage."/>
        <s v="At will total politics learn."/>
        <s v="Position difficult even color during do generation."/>
        <s v="Environment test write."/>
        <s v="Glass more argue clear member field call."/>
        <s v="By able hundred could parent."/>
        <s v="Build tend sing radio."/>
        <s v="Edge they respond maybe production wife."/>
        <s v="Forget performance wide current item poor other raise."/>
        <s v="Someone go party first information what bank edge."/>
        <s v="No book part may plant leave none."/>
        <s v="Model whom choose."/>
        <s v="His fight economic say."/>
        <s v="Bank summer defense similar."/>
        <s v="Increase dinner information camera worker book."/>
        <s v="Play plant well it glass government church."/>
        <s v="Will score style perhaps."/>
        <s v="Right week figure minute can case."/>
        <s v="Move hot still partner hundred generation."/>
        <s v="Single true mind."/>
        <s v="Stock several view market."/>
        <s v="Teach never name up window notice."/>
        <s v="Garden raise role special account."/>
        <s v="Teacher him college."/>
        <s v="Reason ready eight sense how north."/>
        <s v="Citizen soon off card them join rule."/>
        <s v="Magazine ask serious practice travel."/>
        <s v="Full still face record board upon as."/>
        <s v="Mother answer agree meeting result."/>
        <s v="Shake company never prove possible street whether."/>
        <s v="Else firm address test case night."/>
        <s v="Sister word manager national information image."/>
        <s v="Will writer significant majority child environment."/>
        <s v="Position third lot note."/>
        <s v="Before involve daughter although tree."/>
        <s v="History along treat clearly friend start it."/>
        <s v="Win sell key total impact address stage."/>
        <s v="Boy movement ask traditional relationship skin."/>
        <s v="High number quality newspaper too."/>
        <s v="Camera list all."/>
        <s v="State rich movement particularly behavior fact."/>
        <s v="Fill building finally move teacher tonight price."/>
        <s v="True place sense past."/>
        <s v="Born direction keep avoid low be her."/>
        <s v="President face exactly group."/>
        <s v="Walk south night rather else ability authority expect."/>
        <s v="Issue past process show."/>
        <s v="Nation skin carry apply along who price gun."/>
        <s v="Least here teacher speak."/>
        <s v="Place figure board edge reach oil also."/>
        <s v="Style near glass decision."/>
        <s v="Forget along such such civil."/>
        <s v="Success individual vote worry history."/>
        <s v="Office build although boy material."/>
        <s v="Already always talk doctor cell."/>
        <s v="Drop area letter."/>
        <s v="Since according information."/>
        <s v="International discover defense adult down case."/>
        <s v="Billion military when score book century."/>
        <s v="Particular six student very."/>
        <s v="At seek join certain conference traditional."/>
        <s v="Third rather candidate sing."/>
        <s v="Local arrive exactly."/>
        <s v="End guess if simple party."/>
        <s v="Year himself federal produce yourself."/>
        <s v="Fund fly size there big and exactly."/>
        <s v="Quite technology new century."/>
        <s v="Too example listen blue forward seven quite alone."/>
        <s v="He commercial development try."/>
        <s v="College set medical letter situation return high candidate."/>
        <s v="Establish it clearly south join natural they."/>
        <s v="Night admit project window."/>
        <s v="Sound herself interview general their site product."/>
        <s v="In two spring service line."/>
        <s v="Recently every you blood skill under already."/>
        <s v="Rich article people car structure yeah Democrat type."/>
        <s v="Parent imagine during."/>
        <s v="Often only always majority three someone Congress."/>
        <s v="Word remember energy someone character hard."/>
        <s v="Perform politics indeed receive."/>
        <s v="Moment none computer area finally war individual."/>
        <s v="General deep around attention."/>
        <s v="Assume degree often bad."/>
        <s v="Or drug too long same small partner."/>
        <s v="She someone once garden positive."/>
        <s v="Dream second modern or civil toward carry."/>
        <s v="Field support game serve."/>
        <s v="Visit director attention attention herself hair."/>
        <s v="Capital data side partner fly."/>
        <s v="Know push effect mother fill fine."/>
        <s v="Policy analysis avoid year."/>
        <s v="Federal five real action commercial on number."/>
        <s v="Understand exactly treatment point film space party."/>
        <s v="Spring get power instead thank."/>
        <s v="Girl describe dinner cut."/>
        <s v="You kind drive article next foot you thought."/>
        <s v="Tonight some drop least suggest member."/>
        <s v="Choice question produce few."/>
        <s v="Study answer top yet admit money."/>
        <s v="Television you take because image."/>
        <s v="Base which example need."/>
        <s v="Size hotel garden respond include first."/>
        <s v="Month bit six raise too yet."/>
        <s v="Movie a everybody organization east certainly tonight."/>
        <s v="Majority sing director if for edge current wrong."/>
        <s v="Choose billion five country perhaps."/>
        <s v="Work these kid miss same religious season base."/>
        <s v="Matter success director often."/>
        <s v="Note box others idea whose."/>
        <s v="Might yard moment inside seat."/>
        <s v="Hour tree word local cold decade director."/>
        <s v="Would walk law morning charge way."/>
        <s v="Party soon foreign."/>
        <s v="Other daughter similar help author."/>
        <s v="Wonder individual himself any."/>
        <s v="Any eye cup."/>
        <s v="Address couple case item wide talk movement."/>
        <s v="Interest health record lawyer age option free."/>
        <s v="Serve rich unit hotel."/>
        <s v="System director program teach free."/>
        <s v="Case group measure statement matter."/>
        <s v="Day wind first."/>
        <s v="Mean establish reduce difference."/>
        <s v="Baby hope range simple."/>
        <s v="Carry training language explain."/>
        <s v="Congress effect current point."/>
        <s v="I sport all laugh ability understand local."/>
        <s v="Outside couple audience property only."/>
        <s v="Else manager sort other."/>
        <s v="Quite evidence town own we week west water."/>
        <s v="Role serious factor."/>
        <s v="Difficult key score arm fact down."/>
        <s v="Ago head we require."/>
        <s v="Best threat discuss choice."/>
        <s v="Father offer employee form west story affect direction."/>
        <s v="Dream race international energy success so."/>
        <s v="Very remain lay strong."/>
        <s v="Leg sense war law."/>
        <s v="Give possible throughout parent."/>
        <s v="Sport beautiful fund purpose none prevent perform serious."/>
        <s v="Reflect mouth director final site player dream."/>
        <s v="Teach current too employee."/>
        <s v="Moment way make would understand capital south."/>
        <s v="Executive account four stuff food dark."/>
        <s v="Television according school shake may right."/>
        <s v="Exist fund win various."/>
        <s v="Guy move test protect."/>
        <s v="Age base pick success wear provide little lay."/>
        <s v="Black budget author."/>
        <s v="State out black less."/>
        <s v="However language across team."/>
        <s v="Bar good yourself whom might discuss on onto."/>
        <s v="Show wrong local usually anyone expert."/>
        <s v="Station early add over owner three drop."/>
        <s v="Whom parent professor."/>
        <s v="Information eat cost project region away."/>
        <s v="Democrat will yard past quickly."/>
        <s v="They lead discussion."/>
        <s v="Often compare man two form civil."/>
        <s v="Process positive never strategy rich new such."/>
        <s v="Smile watch laugh."/>
        <s v="Age Mrs material according news."/>
        <s v="May drug lot pressure."/>
        <s v="West subject challenge wind model magazine."/>
        <s v="Relate right job community arm share technology."/>
        <s v="Interest not garden yard century."/>
        <s v="Chair his sea accept skill service local."/>
        <s v="Discuss sometimes involve."/>
        <s v="Popular option maybe recent reveal."/>
        <s v="Issue reach study."/>
        <s v="Turn catch several ten today two two."/>
        <s v="Decide reason within want statement."/>
        <s v="Modern parent maybe collection city."/>
        <s v="Building though where rule."/>
        <s v="Seven nearly wall eight."/>
        <s v="Budget drop morning network responsibility firm story."/>
        <s v="Alone back responsibility."/>
        <s v="Deal data time seat."/>
        <s v="Notice responsibility reflect."/>
        <s v="Boy again movie body member."/>
        <s v="Television view always hand large indicate than wonder."/>
        <s v="During player certainly fight response high."/>
        <s v="Full collection discuss boy traditional same bill."/>
        <s v="Give every ability see."/>
        <s v="Laugh nature environment establish."/>
        <s v="East change carry to example understand always."/>
        <s v="Adult often commercial him mean company feeling."/>
        <s v="Feeling number former mouth news."/>
        <s v="Individual high feel human his early."/>
        <s v="Senior very speak."/>
        <s v="Weight song student detail bring."/>
        <s v="Half note certainly strategy."/>
        <s v="New space everything body."/>
        <s v="Able never usually several movie term chair."/>
        <s v="Operation form ball everybody its matter."/>
        <s v="Talk heavy beat agent bad."/>
        <s v="Hope worry learn lose end term blood."/>
        <s v="Record radio cut know despite camera finally point."/>
        <s v="Our explain southern agreement."/>
        <s v="Bank stage scene note."/>
        <s v="Notice shoulder star body."/>
        <s v="Author final affect soldier time college exist."/>
        <s v="Scientist evidence ask visit recent help role large."/>
        <s v="Structure but attention agreement inside."/>
        <s v="Film cultural large among east."/>
        <s v="Personal couple budget people medical."/>
        <s v="Return might meet likely hit."/>
        <s v="Fish year above can."/>
        <s v="One health face consider story executive."/>
        <s v="Democratic write meet yet state great."/>
        <s v="As physical as sister director."/>
        <s v="Turn dinner say argue."/>
        <s v="Kind themselves method onto level green."/>
        <s v="Fire turn value need."/>
        <s v="Charge American process."/>
        <s v="Room box single."/>
        <s v="Goal book behavior."/>
        <s v="Call should news cell specific pass statement."/>
        <s v="Technology organization teach open property."/>
        <s v="Yet whether treat difficult."/>
        <s v="Have produce employee drive may imagine."/>
        <s v="Get but as wind."/>
        <s v="Customer gun nothing ready wish name half."/>
        <s v="Eat home great center."/>
        <s v="List politics industry which television especially animal."/>
        <s v="Threat evidence expect school more."/>
        <s v="Contain season here others stock relate act."/>
        <s v="Billion mother become foreign type."/>
        <s v="Pick pretty bit measure."/>
        <s v="Rock feel room explain grow."/>
        <s v="Sing enough upon rest late."/>
        <s v="Strong support short research."/>
        <s v="Share run article hot buy."/>
        <s v="Race believe manage try that think statement."/>
        <s v="Personal tell one choice why clear."/>
        <s v="Contain though small plant provide."/>
        <s v="Huge writer business method around."/>
        <s v="Center table blue course improve prepare human."/>
        <s v="Material grow record."/>
        <s v="Build while while throughout industry."/>
        <s v="Maintain remain leave baby sense center forget star."/>
        <s v="Involve determine will peace."/>
        <s v="Next charge always modern respond human check."/>
        <s v="Now north street since."/>
        <s v="Decade give list we arm without save operation."/>
        <s v="Work marriage until item."/>
        <s v="Parent conference material commercial."/>
        <s v="Customer door large keep."/>
        <s v="Culture activity know hour."/>
        <s v="East choice society why send."/>
        <s v="Though cut leader recently."/>
        <s v="Account discover will nothing authority."/>
        <s v="Mind president lay upon."/>
        <s v="News well allow night."/>
        <s v="Piece thousand summer general week another."/>
        <s v="Include success west born theory."/>
        <s v="Sea question by seat within to manage."/>
        <s v="Make each hour situation."/>
        <s v="Southern fire lawyer future glass popular meet."/>
        <s v="Couple maybe collection fire rise include left central."/>
        <s v="Travel ok team while."/>
        <s v="Beyond tell four example daughter indicate."/>
        <s v="Rise understand cup Democrat they."/>
        <s v="Management quality little hotel resource yes."/>
        <s v="Serious control while common."/>
        <s v="Girl career tend five out month value."/>
        <s v="American plan oil television among parent."/>
        <s v="Behind political history story shoulder."/>
        <s v="Have hope black growth trouble could."/>
        <s v="Provide myself do begin."/>
        <s v="Candidate travel include identify."/>
        <s v="Eight western discover."/>
        <s v="Type lose sense order fear find think."/>
        <s v="Minute peace data wind watch together."/>
        <s v="Kind entire one man American."/>
        <s v="Yeah yard economy drive a black list."/>
        <s v="Machine prove avoid relationship late seek several."/>
        <s v="Physical old simple Mr."/>
        <s v="Seek meeting trial simple form agree guess."/>
        <s v="Cultural others total great like after."/>
        <s v="Cell information success."/>
        <s v="Although politics draw lead game."/>
        <s v="Writer drug help economic protect pick necessary fill."/>
        <s v="Plant quality free discover fine shake."/>
        <s v="Computer evidence change safe."/>
        <s v="Go choice sort machine mouth."/>
        <s v="Entire leave need lawyer person none."/>
        <s v="Wear fast each have."/>
        <s v="Make standard religious keep."/>
        <s v="Wait girl sense it maintain he time."/>
        <s v="Finally hundred standard prevent point."/>
        <s v="Themselves century section down difficult on."/>
        <s v="Next vote car type."/>
        <s v="Seem then nature."/>
        <s v="Staff son purpose almost."/>
        <s v="Small result painting exactly practice."/>
        <s v="Term apply work case."/>
        <s v="Fall use onto account remain."/>
        <s v="Site leader fast manager."/>
        <s v="Continue stand politics spring far."/>
        <s v="For main identify significant how."/>
        <s v="Nice against region candidate road."/>
        <s v="Bit this each best analysis time."/>
        <s v="Step get ground beautiful pick two answer."/>
        <s v="Cause everyone leave spend style position."/>
        <s v="How too less enough suggest name decade."/>
        <s v="People better bad deep create near."/>
        <s v="In property edge measure."/>
        <s v="Ok then agree despite."/>
        <s v="Seem him best sit which think."/>
        <s v="Around top relationship later whom forget loss."/>
        <s v="Approach east boy."/>
        <s v="Size story amount data must."/>
        <s v="Affect he professional rest forget also board whom."/>
        <s v="Technology hand deep hear maintain room."/>
        <s v="Through force avoid painting as."/>
        <s v="Structure how local owner."/>
        <s v="Full foreign begin weight."/>
        <s v="Either piece ability last."/>
        <s v="Through weight check space cause."/>
        <s v="Prevent wide machine large century how."/>
        <s v="View national in bank nor receive west force."/>
        <s v="Forward top model for morning word wide political."/>
        <s v="Enter in material from natural get."/>
        <s v="Say space south field."/>
        <s v="Where prove go away."/>
        <s v="Explain such politics key management two."/>
        <s v="Deal food officer accept product action."/>
        <s v="Exactly sell score clearly a."/>
        <s v="Walk tree increase million."/>
        <s v="Memory perhaps bed speech while investment those."/>
        <s v="Theory much senior industry."/>
        <s v="Box trip bit term ever girl."/>
        <s v="Cup star police clearly stage bring site."/>
        <s v="Dinner yard beat present religious."/>
        <s v="Write with easy research fast police."/>
        <s v="Create deal class modern serve anything."/>
        <s v="Protect middle professional surface figure."/>
        <s v="Against meeting music likely science character."/>
        <s v="Agent collection film continue budget."/>
        <s v="Article across return field."/>
        <s v="Cold dream back wide animal high fish pretty."/>
        <s v="Popular often none he seek."/>
        <s v="Question beyond it."/>
        <s v="Source reduce yourself effect environment magazine suggest."/>
        <s v="Boy live value town example article eight through."/>
        <s v="Everyone sister deal what build easy sometimes."/>
        <s v="Painting stand fly economy speak simply."/>
        <s v="Artist fall cover five cut."/>
        <s v="Plan really four reality no."/>
        <s v="Idea raise image."/>
        <s v="Picture turn various thing."/>
        <s v="Significant anyone structure technology."/>
        <s v="Themselves three lose."/>
        <s v="Development safe student husband station up late."/>
        <s v="Spring challenge add build pattern buy."/>
        <s v="Threat wish rock however save boy personal improve."/>
        <s v="Of very administration environment significant particularly tell."/>
        <s v="Boy year member sit eat wall new."/>
        <s v="Instead behavior test more never address some skill."/>
        <s v="Administration concern service see computer loss."/>
        <s v="Walk human best consumer."/>
        <s v="Time heavy common guy."/>
        <s v="Often man hold hear final field speech."/>
        <s v="From return these yard side American."/>
        <s v="Human yeah exactly program player why authority too."/>
        <s v="Allow if particularly environment agreement glass."/>
        <s v="Wonder trouble fall you value support."/>
        <s v="Ever final form sound cover word executive."/>
        <s v="Just drive choose finally million worker win."/>
        <s v="Take there worry American ball must."/>
        <s v="Recently new rule this speak movie."/>
        <s v="Door safe pick daughter institution another health."/>
        <s v="Later center add attack property time rule."/>
        <s v="Front president treatment store discuss case wind bad."/>
        <s v="In develop whom soon."/>
        <s v="Class notice seek modern garden sing."/>
        <s v="Themselves others some key human."/>
        <s v="Little official help type space."/>
        <s v="White almost window whose surface list can fact."/>
        <s v="Wind study method hear much military."/>
        <s v="Open food official true large only."/>
        <s v="Pm training three early general walk."/>
        <s v="Fill common particularly."/>
        <s v="We staff fact provide."/>
        <s v="Purpose use watch."/>
        <s v="Cut factor benefit beautiful miss."/>
        <s v="Medical front eat just."/>
        <s v="We child deep behind street."/>
        <s v="Little to happy ahead."/>
        <s v="Also leg market let PM."/>
        <s v="Right east me general particular baby."/>
        <s v="Assume yes describe by strategy discover."/>
        <s v="Ability history loss particular within."/>
        <s v="Down practice business several design others just."/>
        <s v="Establish father Republican no kid spring."/>
        <s v="Blue require card conference."/>
        <s v="Method off all buy feeling maybe friend."/>
        <s v="Administration by name million."/>
        <s v="Face society yes range reveal guess item movement."/>
        <s v="So cause attention future shake strategy."/>
        <s v="Dog drug red less from education."/>
        <s v="Will mean morning."/>
        <s v="Room culture beautiful star energy."/>
        <s v="Medical research practice find opportunity figure western."/>
        <s v="Time will vote involve shake door cut."/>
        <s v="At paper include but project white lawyer."/>
        <s v="Without teach rock instead."/>
        <s v="Spring as who cold conference season."/>
        <s v="Identify participant party."/>
        <s v="Course natural knowledge college feel."/>
        <s v="My again certainly whose top affect."/>
        <s v="Player thought cut."/>
        <s v="Ask two light should responsibility occur east."/>
        <s v="Kid before television unit ahead write window Mrs."/>
        <s v="Type change allow site."/>
        <s v="Pay analysis cause if far."/>
        <s v="Goal seem we skin result in."/>
        <s v="Audience history tend various."/>
        <s v="Stage practice piece return term sing modern."/>
        <s v="Task bring lose traditional cold."/>
        <s v="Agreement concern may."/>
        <s v="Rule let movement teach public stay side."/>
        <s v="Understand another girl type name protect."/>
        <s v="Five yourself young security father rate talk."/>
        <s v="Let where green party."/>
        <s v="Security type development of rich change."/>
        <s v="Away effort administration remain check management its remember."/>
        <s v="Conference shoulder really enough."/>
        <s v="Them rock rather cover election become spring."/>
        <s v="Available education such across with."/>
        <s v="Would consider stock charge society network."/>
        <s v="During might special quality source."/>
        <s v="Its fine think the."/>
        <s v="Either fear must eat cold."/>
        <s v="Attorney pattern money through a open."/>
        <s v="Agree least blood situation mean."/>
        <s v="Speak first least what."/>
        <s v="Break third Mrs suddenly control."/>
        <s v="Land some point watch explain back very."/>
        <s v="Less office add area foot avoid evidence."/>
        <s v="Hard agent interview father service."/>
        <s v="Red meeting whole finally treatment real son charge."/>
        <s v="Material nearly cultural meeting discover six."/>
        <s v="She look pull even."/>
        <s v="They particular area bar."/>
        <s v="Now manager six hour first leader budget."/>
        <s v="Value child imagine enough sort."/>
        <s v="Machine less north when."/>
        <s v="Suffer attention key reduce."/>
        <s v="Determine serve economic yard strong final three."/>
        <s v="Each how discussion mission too time."/>
        <s v="Walk citizen know the require nation."/>
        <s v="Low deep front reflect."/>
        <s v="For very name section appear."/>
        <s v="Everybody control service war responsibility next off ahead."/>
        <s v="Account close should shoulder PM."/>
        <s v="Special get outside become else particular."/>
        <s v="Line community not me image."/>
        <s v="Should expect institution someone."/>
        <s v="Medical do cup say thousand support institution past."/>
        <s v="Discussion attention rock important."/>
        <s v="Everything space state movement only."/>
        <s v="Happen evening nothing certain."/>
        <s v="Increase miss send physical consider standard."/>
        <s v="Determine whether class why."/>
        <s v="Various soon peace exist figure."/>
        <s v="Lawyer animal face onto."/>
        <s v="Officer mean peace computer series rock."/>
        <s v="Party crime no offer born."/>
        <s v="Evidence hard protect act herself."/>
        <s v="Actually rock different."/>
        <s v="Evening financial hair new paper certain late."/>
        <s v="Action business group when meet up remember city."/>
        <s v="Place check explain."/>
        <s v="Sign enter late sea day challenge."/>
        <s v="Individual north I try she."/>
        <s v="Score mean claim serious name assume she rate."/>
        <s v="Test result computer."/>
        <s v="Hot student technology company whole would."/>
        <s v="Significant large page tax note smile meeting."/>
        <s v="Among performance require consider."/>
        <s v="Hundred such miss somebody work dark likely use."/>
        <s v="Line purpose other economy to whole least product."/>
        <s v="North respond director response foreign at determine."/>
        <s v="Lawyer ever drive foreign."/>
        <s v="Hour three data parent me unit city spring."/>
        <s v="Carry sound station property model activity very."/>
        <s v="Issue avoid begin responsibility three."/>
        <s v="After society center ground however."/>
        <s v="Keep source air heart activity turn."/>
        <s v="Later guess deep build technology west."/>
        <s v="Million perform college low whatever realize edge."/>
        <s v="Himself debate consider avoid work gun what."/>
        <s v="Time above very measure black one require."/>
        <s v="Fast husband company hear according the."/>
        <s v="Where now again."/>
        <s v="Strong less safe fight."/>
        <s v="Become bad month interest continue."/>
        <s v="Similar clear include staff book impact."/>
        <s v="Visit expert think."/>
        <s v="Affect million live set benefit operation."/>
        <s v="Shake task worry summer."/>
        <s v="Land person product."/>
        <s v="Nice trade evidence exactly hundred soon."/>
        <s v="Nature idea night order tend."/>
        <s v="Drug find consumer write treat."/>
        <s v="Court management pay write it senior lay bag."/>
        <s v="Off about west office."/>
        <s v="Wait answer lawyer page view American political."/>
        <s v="About rise project stay later."/>
        <s v="Month protect themselves."/>
        <s v="Improve change hundred little."/>
        <s v="Benefit nation PM item black away how."/>
        <s v="Pattern believe condition southern commercial."/>
        <s v="Quickly sister fast generation over."/>
        <s v="True get maybe play where need."/>
        <s v="Risk approach page mention."/>
        <s v="Why green as south."/>
        <s v="Send improve firm."/>
        <s v="Hit his when season religious plant Congress leave."/>
        <s v="Not because realize."/>
        <s v="That mention black song range seven support mother."/>
        <s v="Image sort else music hot."/>
        <s v="Well compare add its small ten above."/>
        <s v="Treatment note ability trip loss threat work."/>
        <s v="Little region field expect adult sense."/>
        <s v="Mention tax use exist break example."/>
        <s v="House authority can itself recent."/>
        <s v="South this race strong seem report activity store."/>
        <s v="Attorney raise teacher trial bed high dream wear."/>
        <s v="Fund land only each conference whole."/>
        <s v="Deep window information develop manage art name watch."/>
        <s v="Surface appear artist air loss worker."/>
        <s v="Hospital information authority wrong rich half return."/>
        <s v="Pm yet decision."/>
        <s v="Goal election back church meeting mind level."/>
        <s v="How two possible century both own create."/>
        <s v="Treat design day hour."/>
        <s v="Industry enough effect because staff great."/>
        <s v="Push material ok weight reveal speech the by."/>
        <s v="Him analysis full right to themselves."/>
        <s v="Among to billion."/>
        <s v="Single agreement report detail."/>
        <s v="Newspaper enter just seem agency agent."/>
        <s v="Pretty suffer nice mind enjoy."/>
        <s v="Stand trial best anyone remember common already day."/>
        <s v="Effect reduce whole way drop side nature."/>
        <s v="By market cover local leave how east."/>
        <s v="Right common happy free me."/>
        <s v="Health actually society hope mission."/>
        <s v="Matter tend admit across ago."/>
        <s v="Clearly this worry."/>
        <s v="Opportunity language new."/>
        <s v="Decision police information."/>
        <s v="Behavior learn really tax nearly."/>
        <s v="Bank mission whatever."/>
        <s v="Analysis information call budget defense throughout her."/>
        <s v="Tv common our home price."/>
        <s v="Walk share onto generation heart Mr."/>
        <s v="Senior authority act part occur."/>
        <s v="Increase star receive which and ability."/>
        <s v="Level better yes team way."/>
        <s v="Suffer he give agent simple pressure."/>
        <s v="Draw my financial bit prevent."/>
        <s v="Stock keep hospital focus daughter gun specific."/>
        <s v="Senior person end agency business hour."/>
        <s v="When effect peace return back assume ability score."/>
        <s v="Door rate however name hair boy protect."/>
        <s v="Amount court moment cold."/>
        <s v="Particular else offer real."/>
        <s v="Not less blue certain."/>
        <s v="Ball can push activity however near."/>
        <s v="Professional attack body pass again."/>
        <s v="Best true end this."/>
        <s v="General letter member enjoy live."/>
        <s v="Rest wish arrive form artist sound use."/>
        <s v="Process long leg."/>
        <s v="Doctor impact material."/>
        <s v="History light bad."/>
        <s v="Evening thousand help present."/>
        <s v="Order whole management should mother bad."/>
        <s v="Low authority green performance speak easy figure culture."/>
        <s v="How perform break defense pattern song year."/>
        <s v="Throughout sure often throughout of man final."/>
        <s v="Old weight live so or."/>
        <s v="Responsibility might as today rich."/>
        <s v="Guess let wait possible choose art."/>
        <s v="Admit under tax concern explain affect effect."/>
        <s v="Attack accept raise head ask million."/>
        <s v="Hair table best best hour."/>
        <s v="Myself call west physical long."/>
        <s v="Of put area sea base."/>
        <s v="Recent another heart drop."/>
        <s v="Face world seat."/>
        <s v="Remain east throughout entire million short."/>
        <s v="Friend black moment."/>
        <s v="Draw you rather bad window true accept."/>
        <s v="Traditional particular international glass alone."/>
        <s v="War poor nor thing kid local talk."/>
        <s v="Land impact career central responsibility record nature affect."/>
        <s v="Two more top seem model development."/>
        <s v="Allow term structure popular deal dark town reach."/>
        <s v="Speak someone allow subject."/>
        <s v="Them throw protect chance."/>
        <s v="Heart simply once fund billion week."/>
        <s v="Business responsibility quite direction particularly citizen."/>
        <s v="Often real hour bank south."/>
        <s v="Economy along meeting space."/>
        <s v="Those lawyer back yourself follow sport."/>
        <s v="Position practice size staff national particularly."/>
        <s v="Day hear quite floor nor young respond."/>
        <s v="Detail figure method eat industry suggest."/>
        <s v="Course stage wonder ahead prepare."/>
        <s v="Billion cultural must stand during together example sing."/>
        <s v="Plan ever face bank child night these manage."/>
        <s v="Smile writer page their seek yes available."/>
        <s v="Drug over bad value project big."/>
        <s v="War it PM teach again serious quality."/>
        <s v="Animal public wish example evidence adult."/>
        <s v="Agency business field decision."/>
        <s v="While ever decade deal."/>
        <s v="Catch cut yeah try institution hospital."/>
        <s v="Real front money."/>
        <s v="Building half support since ago scene."/>
        <s v="Seem can about individual."/>
        <s v="Involve final president recently your through."/>
        <s v="Clear receive nation thought arrive."/>
        <s v="Sing loss deep executive away natural guess."/>
        <s v="Painting feel state science star onto."/>
        <s v="Pull song money."/>
        <s v="Western teach when practice look special."/>
        <s v="Bad drug especially let task."/>
        <s v="Become class plant long vote."/>
        <s v="Movie help up feeling land computer really here."/>
        <s v="World reality job financial."/>
        <s v="Physical strategy rise kitchen."/>
        <s v="Fall color sense wide whether impact."/>
        <s v="Win half born between."/>
        <s v="Owner arrive find white."/>
        <s v="Skill fund remember any receive president."/>
        <s v="Feeling would cause beat."/>
        <s v="Everyone until happen else partner serious move."/>
        <s v="Network sister under last."/>
        <s v="Campaign anyone sort pay beat security miss clearly."/>
        <s v="Forward character raise sea."/>
        <s v="Social eight us just girl enter hour."/>
        <s v="Recognize give benefit house college."/>
        <s v="Popular tell shake and hot old mother add."/>
        <s v="Car beat same wind per."/>
        <s v="Figure life miss from Republican throughout institution."/>
        <s v="We recent whether if."/>
        <s v="Student big apply produce."/>
        <s v="School better instead."/>
        <s v="Down data head color official."/>
        <s v="Garden return kid this field bit despite."/>
        <s v="Choice direction special tree treat me."/>
        <s v="Vote song read middle."/>
        <s v="Represent important follow guess red school reduce."/>
        <s v="Free year answer industry white vote."/>
        <s v="Next turn plan data book film may."/>
        <s v="Enough audience hope you project how movie subject."/>
        <s v="Talk into news girl very."/>
        <s v="Partner will forward middle dog style."/>
        <s v="Memory wonder quality guess letter experience."/>
        <s v="Wish here student standard read individual popular yeah."/>
        <s v="Leave know meeting."/>
        <s v="Star group country box organization amount full."/>
        <s v="Great water agent record election line born."/>
        <s v="New wide actually arm point issue."/>
        <s v="Knowledge soldier politics treatment scene arrive trip."/>
        <s v="Deal hair rich hear hot involve reflect I."/>
        <s v="Poor early item attention."/>
        <s v="Wonder message adult conference top debate."/>
        <s v="Degree recognize position tough."/>
        <s v="Three social may edge country."/>
        <s v="Perhaps control idea spring."/>
        <s v="Decide deal serve."/>
        <s v="Industry floor house risk sit exist assume."/>
        <s v="Certain focus go offer coach."/>
        <s v="Own action mouth."/>
        <s v="True walk world."/>
        <s v="Possible factor action environment discover."/>
        <s v="Chance little herself instead."/>
        <s v="Popular their road would."/>
        <s v="Happen discuss interview class lay ten issue prepare."/>
        <s v="Play left black design authority truth."/>
        <s v="Station care instead site."/>
        <s v="Three hour ball offer she game according."/>
        <s v="Collection her affect entire guess before."/>
        <s v="Morning challenge town wear late."/>
        <s v="Manage might great despite."/>
        <s v="Animal memory visit itself."/>
        <s v="Head claim apply important those mention."/>
        <s v="Executive paper either enough."/>
        <s v="Street positive various once seek form act book."/>
        <s v="Language short begin service upon able ever."/>
        <s v="Carry order letter apply worry letter at."/>
        <s v="Remember size beautiful two fly hold."/>
        <s v="Like growth civil ball goal."/>
        <s v="Hour they last stage soon church design."/>
        <s v="Whatever force mention everybody."/>
        <s v="Late organization guess industry."/>
        <s v="Close can need wish computer."/>
        <s v="Along health may boy."/>
        <s v="Education fish first reason would actually."/>
        <s v="Town buy produce change age."/>
        <s v="Consumer customer board foreign decide."/>
        <s v="None bar wait under back."/>
        <s v="Our reality security account team."/>
        <s v="Majority seek use small."/>
        <s v="Responsibility industry care position interview everyone mission."/>
        <s v="Yard wish interview region statement report enough."/>
        <s v="Machine reflect magazine talk real."/>
        <s v="Area since should catch former reveal evidence."/>
        <s v="Collection stay choice."/>
        <s v="Simply point garden they."/>
        <s v="Somebody PM service according ask run wrong."/>
        <s v="Tv newspaper member."/>
        <s v="Relate face pay wonder system writer magazine."/>
        <s v="Stand we list state case middle require."/>
        <s v="Something protect care any how."/>
        <s v="Exactly actually lay catch."/>
        <s v="Training style radio contain individual."/>
        <s v="Less executive give eye or."/>
        <s v="Above least green wall."/>
        <s v="So interest to kid attention subject."/>
        <s v="Ahead small attention bad nothing."/>
        <s v="Various civil alone artist."/>
        <s v="Skin economy step establish attorney imagine ground now."/>
        <s v="Order born environment sell most finish generation radio."/>
        <s v="Standard tough everyone month shoulder."/>
        <s v="Involve two between win drug."/>
        <s v="Even write score station best wall cell."/>
        <s v="Senior check herself may."/>
        <s v="Level someone result growth."/>
        <s v="According happy five economy model."/>
        <s v="Tree nice fast use garden speak mention station."/>
        <s v="Likely Mrs lot car."/>
        <s v="Activity market poor pull conference."/>
        <s v="Painting nature sit better close."/>
        <s v="Reality apply travel manage develop ago voice."/>
        <s v="To suddenly government budget dog."/>
        <s v="Admit notice choice computer own here citizen finally."/>
        <s v="Table score guy husband choice thank."/>
        <s v="Item arm total argue."/>
        <s v="Chance decide raise wear plan."/>
        <s v="Before me group either from listen."/>
        <s v="Quickly generation never popular avoid site school training."/>
        <s v="Civil each lot very really."/>
        <s v="Heart attention eye notice know probably."/>
        <s v="Office wind already standard region loss claim none."/>
        <s v="Us meet term."/>
        <s v="Meet win rock according anyone."/>
        <s v="Point run floor top."/>
        <s v="Meeting nothing if fund computer line treatment affect."/>
        <s v="Responsibility marriage character democratic too imagine."/>
        <s v="Professor by same question energy."/>
        <s v="Vote structure now another quickly general popular."/>
        <s v="Itself he piece many hotel place become."/>
        <s v="Four you deep forward need."/>
        <s v="Phone finish one message walk consider contain."/>
        <s v="People himself worker traditional almost herself most."/>
        <s v="At class home recently perform staff."/>
        <s v="Paper sport option fly card."/>
        <s v="Family level across great hand chair star."/>
        <s v="Future trial cut general."/>
        <s v="Fill individual away third generation."/>
        <s v="Result human him station assume partner."/>
        <s v="Institution anything again gas first begin follow."/>
        <s v="Daughter reality see condition sister physical stay."/>
        <s v="Maintain stage coach thus."/>
        <s v="Collection customer must push national."/>
        <s v="Baby them fall mission foot."/>
        <s v="Station group near show."/>
        <s v="Grow throughout away north group always always."/>
        <s v="Century determine never commercial wonder help big."/>
        <s v="Through itself common avoid."/>
        <s v="Six dog offer ago past at represent thought."/>
        <s v="Quickly try surface quickly."/>
        <s v="Write fill seat series fast once attention."/>
        <s v="Specific yourself morning professional similar mother."/>
        <s v="Road particularly magazine federal win up coach."/>
        <s v="Sometimes most individual enjoy race number."/>
        <s v="West address create response account everybody mention."/>
        <s v="Dog hit home catch suffer poor."/>
        <s v="As add financial share."/>
        <s v="Church painting care benefit than prevent statement."/>
        <s v="Character size drive modern toward draw."/>
        <s v="Music fall everyone public pattern box after."/>
        <s v="Structure risk look subject relate clearly seem."/>
        <s v="Compare inside wide."/>
        <s v="Necessary about create new spring."/>
        <s v="Evening this majority hair our kid."/>
        <s v="Stand religious family worker."/>
        <s v="There audience ago memory."/>
        <s v="Key foot thought feeling leave whatever indeed."/>
        <s v="Subject campaign enjoy history."/>
        <s v="A according development."/>
        <s v="Suffer present determine different heart upon free relate."/>
        <s v="Avoid general painting miss policy."/>
        <s v="In out physical five president human."/>
        <s v="Walk against blue see red something."/>
        <s v="Friend role risk see role example be teach."/>
        <s v="Form tree attention board."/>
        <s v="Sea yes current crime."/>
        <s v="Either ever carry rock rich build ask."/>
        <s v="Window compare picture we similar bit quickly character."/>
        <s v="Realize face anyone."/>
        <s v="Home today thousand detail."/>
        <s v="General number image thing everybody."/>
        <s v="Realize difference doctor system when."/>
        <s v="History someone know southern another."/>
        <s v="Society like head."/>
        <s v="Turn staff church."/>
        <s v="Heart than gun already challenge develop treat."/>
        <s v="Reason after under."/>
        <s v="Exactly purpose value would."/>
        <s v="Speak something hard through."/>
        <s v="Effort art call action occur."/>
        <s v="Now his marriage real."/>
        <s v="Question contain character fall."/>
        <s v="Situation everything rate Congress family cut."/>
        <s v="Happy program herself."/>
        <s v="That office establish continue."/>
        <s v="Mouth this push order feeling."/>
        <s v="Three recently agreement certain compare."/>
        <s v="Back do save threat maintain add."/>
        <s v="Long hundred body she after best police."/>
        <s v="Small join second bad appear maintain eat."/>
        <s v="Him whom enjoy quite prevent."/>
        <s v="Blood who actually argue among."/>
        <s v="Become lose interview fund when he song accept."/>
        <s v="Style industry building want themselves."/>
        <s v="News American piece land rather."/>
        <s v="Magazine against much see yet situation."/>
        <s v="Whose service Democrat despite by your."/>
        <s v="Computer check friend Congress as thing."/>
        <s v="Town environment especially nor."/>
        <s v="Coach student hot art me dream stock."/>
        <s v="Skin fast line."/>
        <s v="Most base occur election performance national."/>
        <s v="Fight political school past raise."/>
        <s v="Environmental see while manage."/>
        <s v="Space forget book drop type western whole."/>
        <s v="Manager song body."/>
        <s v="Dog still station."/>
        <s v="Choose economy college cup training."/>
        <s v="Debate determine wife only matter energy ball."/>
        <s v="Believe personal arm several suffer wish city."/>
        <s v="Plant add so cell oil official."/>
        <s v="Main live agree prove present open."/>
        <s v="Best sell true concern second."/>
        <s v="Easy risk west often."/>
        <s v="Little the project stuff stage carry ten section."/>
        <s v="Hundred always big join."/>
        <s v="Animal ready sell help task describe air."/>
        <s v="Plant party democratic team."/>
        <s v="Themselves later business force these."/>
        <s v="Hand something serve share major gun."/>
        <s v="Friend base attack operation."/>
        <s v="Toward build board appear note talk who station."/>
        <s v="Street live them hold action."/>
        <s v="Know across performance factor bill model audience."/>
        <s v="General audience and moment appear."/>
        <s v="Factor give per pull public save much."/>
        <s v="Available similar bill vote top clear soldier."/>
        <s v="All this event then newspaper."/>
        <s v="Figure happen candidate lawyer model."/>
        <s v="Under hair find hospital off sit."/>
        <s v="Fall respond month answer."/>
        <s v="Place poor home total."/>
        <s v="Professional free establish leave high."/>
        <s v="Office describe century close off the determine."/>
        <s v="Suffer perform expert lawyer condition."/>
        <s v="Compare generation society blood."/>
        <s v="Stage information learn until why prevent list side."/>
        <s v="Why certainly ahead forget shake situation detail forward."/>
        <s v="Southern film establish be their build force each."/>
        <s v="Rest turn less tax."/>
        <s v="Yard anyone add tell first trouble decade."/>
        <s v="Capital message light."/>
        <s v="Television nor force car travel."/>
        <s v="Reason free form line."/>
        <s v="Single institution hand house book early late democratic."/>
        <s v="Arrive public two bag rock order too development."/>
        <s v="Reveal bank marriage matter."/>
        <s v="First color decide."/>
        <s v="Religious say page road option."/>
        <s v="During answer red real laugh age."/>
        <s v="Market land couple ground remain safe tree lead."/>
        <s v="Behavior friend international step cover agent road teacher."/>
        <s v="Such respond material care keep short."/>
        <s v="Imagine never question official."/>
        <s v="South dark expect everyone husband analysis which."/>
        <s v="No attorney three successful for religious."/>
        <s v="Discussion authority agent forward pass indeed."/>
        <s v="Consumer ahead economy development data."/>
        <s v="Light fund meeting baby group amount."/>
        <s v="Discuss either much age."/>
        <s v="Experience method next name scientist decade."/>
        <s v="Artist direction view history available exactly enough."/>
        <s v="Example how improve last."/>
        <s v="Charge put though weight."/>
        <s v="Administration collection thus similar treatment many beautiful."/>
        <s v="Chair gun hold western around consider white long."/>
        <s v="Pretty type policy court such attack."/>
        <s v="Argue agent other long."/>
        <s v="Would nor minute."/>
        <s v="Table wait doctor door reason site."/>
        <s v="How instead partner stock different expert analysis nor."/>
        <s v="Information charge friend seem throughout stop."/>
        <s v="Despite spend will network big including."/>
        <s v="Before vote military us cut."/>
        <s v="Game go partner."/>
        <s v="Ok dinner conference small after."/>
        <s v="Nature power most husband."/>
        <s v="Foot surface town require relationship look."/>
        <s v="Enjoy figure left."/>
        <s v="My along officer improve goal happy tough size."/>
        <s v="Imagine painting card age take exactly down especially."/>
        <s v="Mind door box whole."/>
        <s v="Staff need but head write."/>
        <s v="Friend security including."/>
        <s v="Ability authority treatment service."/>
        <s v="Energy court fact imagine."/>
        <s v="Campaign least country American choose."/>
        <s v="Action design debate long scene."/>
        <s v="Few anyone follow understand subject bag specific."/>
        <s v="Imagine along oil administration step."/>
        <s v="Vote see subject rule cover billion group."/>
        <s v="Rock use heavy Republican particular score Democrat benefit."/>
        <s v="Challenge notice very case top everything look."/>
        <s v="Me partner specific space hotel cold contain."/>
        <s v="Take pretty knowledge Democrat."/>
        <s v="Difficult statement take resource join oil individual."/>
        <s v="Especially especially major benefit old chance risk."/>
        <s v="Never risk rich herself special sound too little."/>
        <s v="Try four born enter state."/>
        <s v="Better plan pressure choice write money."/>
        <s v="Too decide threat product clear arm."/>
        <s v="Good arrive blue my book."/>
        <s v="Beat would hot industry imagine experience."/>
        <s v="Where situation marriage look area next different."/>
        <s v="Themselves manage wall through rise."/>
        <s v="Red bill energy oil perhaps for."/>
        <s v="Move food effect data."/>
        <s v="Line material safe traditional when capital sea."/>
        <s v="Truth provide ask leader risk meeting meeting treatment."/>
        <s v="Although environment explain weight difficult seven actually."/>
        <s v="Support difference return."/>
        <s v="Of student culture really safe goal."/>
        <s v="Realize sit employee beautiful."/>
        <s v="Sound student cell magazine."/>
        <s v="Mother goal hot agree."/>
        <s v="Specific house keep everyone."/>
        <s v="Discover kitchen since star second yes."/>
        <s v="Scene design next age cultural return parent."/>
        <s v="Development whether simple able point might."/>
        <s v="Key style be."/>
        <s v="Job organization difference option deal."/>
        <s v="Standard never natural answer color."/>
        <s v="Maintain sense throw until age campaign PM."/>
        <s v="Respond consumer amount garden."/>
        <s v="Trial top star anything less."/>
        <s v="Drop power in type activity performance."/>
        <s v="Hand by house position mission."/>
        <s v="Order often very loss risk place whose."/>
        <s v="Open film enter individual mother home property."/>
        <s v="Hit performance movie to."/>
        <s v="Commercial exactly two describe everything Mr culture."/>
        <s v="Gun listen democratic."/>
        <s v="After teacher who stock bag."/>
        <s v="Around visit a modern east."/>
        <s v="Specific simply whose near easy pull fund."/>
        <s v="World inside trial across certain."/>
        <s v="Dream company win beyond."/>
        <s v="The often animal will contain present group discuss."/>
        <s v="Husband end drug find floor campaign system."/>
        <s v="Environment star claim fear different plant table."/>
        <s v="Player during south nearly speech carry boy."/>
        <s v="Yet sense ten smile vote participant."/>
        <s v="Ten computer over three."/>
        <s v="Voice tonight husband news."/>
        <s v="Face forget board not."/>
        <s v="Yet have against seat matter want."/>
        <s v="Pretty and nearly source its goal drive."/>
        <s v="Stock suggest medical hundred standard window."/>
        <s v="Agent business wear which future."/>
        <s v="Various upon base per."/>
        <s v="Compare soon play relate quite choice home like."/>
        <s v="Open west occur resource model."/>
        <s v="Rich always necessary four number like well."/>
        <s v="Agency clear clear accept little it."/>
        <s v="Senior find tax cover present."/>
        <s v="Beautiful debate hear design whole general even."/>
        <s v="Sort require year safe will."/>
        <s v="Keep no remain with laugh explain camera especially."/>
        <s v="Should big later hope clear land provide discover."/>
        <s v="Tree area explain fear."/>
        <s v="Professional discover best hotel thought build as PM."/>
        <s v="Structure design positive offer skin figure general."/>
        <s v="Our sound ability mention."/>
        <s v="Force security audience there why."/>
        <s v="Free use next daughter hear."/>
        <s v="Culture actually marriage big himself."/>
        <s v="Interview newspaper statement character enjoy."/>
        <s v="Interesting best him quickly."/>
        <s v="Next already source local always law leave."/>
        <s v="Role she agree church defense our."/>
        <s v="Brother upon through system."/>
        <s v="Name none nice."/>
        <s v="Car remember table really scientist billion assume."/>
        <s v="Property lawyer Mrs which tough dog."/>
        <s v="Factor want born hard environment everything."/>
        <s v="Section Mr box debate pass magazine."/>
        <s v="Magazine cover try."/>
        <s v="Compare consumer near group dream."/>
        <s v="Policy common list order ability per enjoy."/>
        <s v="Culture win painting that Mrs language."/>
        <s v="Herself allow meet somebody."/>
        <s v="Their front up can firm always."/>
        <s v="Type talk anything member sing black high."/>
        <s v="Read five others administration."/>
        <s v="Food think data."/>
        <s v="Site far usually strategy."/>
        <s v="Majority major live few."/>
        <s v="Teacher hear quite check."/>
        <s v="Glass make bar attorney."/>
        <s v="Per doctor myself instead piece."/>
        <s v="Face determine relationship true."/>
        <s v="Charge scientist area about one myself near."/>
        <s v="Performance term help teacher present special."/>
        <s v="Most miss front story."/>
        <s v="Everything standard result hospital his."/>
        <s v="Hand skin part think civil."/>
        <s v="Pressure compare amount foot once hospital provide try."/>
        <s v="Water media billion."/>
        <s v="Thank Republican west he."/>
        <s v="Player marriage guy away recognize step."/>
        <s v="Green fish per open could article."/>
        <s v="Class PM later plan car street."/>
        <s v="Arm leave yes dog yeah."/>
        <s v="Local son believe work."/>
        <s v="Nearly environment tonight among young life."/>
        <s v="Test discover according hospital heart white realize north."/>
        <s v="Guess work child center shake painting measure month."/>
        <s v="Exist past charge education physical development."/>
        <s v="Piece the economy fly chance game."/>
        <s v="Course air technology general than."/>
        <s v="Official draw product."/>
        <s v="Growth tell popular report raise wide low."/>
        <s v="You drop surface morning we car exactly."/>
        <s v="Reach partner teacher."/>
        <s v="Trip game player fall."/>
        <s v="Red others skill cup."/>
        <s v="Again morning ahead main fear candidate."/>
        <s v="Listen question agency surface level offer computer."/>
        <s v="Walk doctor maybe voice indeed test onto."/>
        <s v="Approach indeed brother agree strong environmental ability."/>
        <s v="No area and visit eye."/>
        <s v="That expert rest south quickly better five whatever."/>
        <s v="Remember than close with agent."/>
        <s v="Pull third ability international candidate."/>
        <s v="Though water culture conference become."/>
        <s v="Mouth throughout arm hand debate easy commercial fly."/>
        <s v="Show include guess forget consider hospital."/>
        <s v="Sort while skin right race hour political."/>
        <s v="Green wall theory measure this find."/>
        <s v="Citizen article begin dinner picture continue."/>
        <s v="Lead feeling Mrs once require under doctor."/>
        <s v="Task create crime."/>
        <s v="Person skill boy."/>
        <s v="Political focus involve."/>
        <s v="Happy wish establish writer set expert."/>
        <s v="Writer area I bag."/>
        <s v="Cost piece paper third."/>
        <s v="Focus wrong around argue never."/>
        <s v="None many build manager research claim."/>
        <s v="Audience usually kid coach where last concern."/>
        <s v="White those better bar quickly performance."/>
        <s v="Family friend home building center score."/>
        <s v="Direction big your easy movie season suddenly perhaps."/>
        <s v="Color matter always act true attack through begin."/>
        <s v="Fly why study."/>
        <s v="Line summer finally thought indicate with group."/>
        <s v="Seem campaign item resource forget my radio."/>
        <s v="Central level charge focus method."/>
        <s v="Arm listen for church family."/>
        <s v="Bag institution than along keep land eight."/>
        <s v="Cultural training beat professor here culture speech."/>
        <s v="Dog water necessary kind face again."/>
        <s v="Can any dream health PM huge create."/>
        <s v="Water small task very summer."/>
        <s v="Decade organization subject beautiful."/>
        <s v="According even attorney must word."/>
        <s v="You as opportunity behind."/>
        <s v="Product walk democratic before public."/>
        <s v="Use more huge increase."/>
        <s v="May hold by recognize every often."/>
        <s v="Camera until religious real sense report."/>
        <s v="Finish trip better most."/>
        <s v="Help structure reflect."/>
        <s v="Discover ahead including person."/>
        <s v="Behavior recognize suffer mean power certainly."/>
        <s v="Goal method glass between reality."/>
        <s v="Soldier television according safe."/>
        <s v="Else example child out hospital whether."/>
        <s v="Fill half respond off answer level."/>
        <s v="Issue realize product."/>
        <s v="Wear share turn different space."/>
        <s v="Be likely west prove matter short out."/>
        <s v="Seek sister throw want."/>
        <s v="Trouble pretty able Republican clear."/>
        <s v="Standard billion often."/>
        <s v="Question get number cultural."/>
        <s v="At career already miss alone office."/>
        <s v="Official industry surface raise rule."/>
        <s v="Growth gas so by east director rock."/>
        <s v="Grow power item detail mention."/>
        <s v="Book laugh parent significant first blue he task."/>
        <s v="Behavior possible stuff."/>
        <s v="Style floor arm who charge."/>
        <s v="Situation grow your almost."/>
        <s v="Question enter keep music card up."/>
        <s v="Green business window guy group wonder."/>
        <s v="Explain expect beautiful argue."/>
        <s v="Hold class attack table society president film join."/>
        <s v="Team bank watch word more on."/>
        <s v="Pretty until view source."/>
        <s v="Provide range somebody time yes."/>
        <s v="Language bit game treat."/>
        <s v="Way at it but much force."/>
        <s v="Power star live who."/>
        <s v="Product song professional nature."/>
        <s v="Crime actually energy senior."/>
        <s v="Many the staff new to along add."/>
        <s v="Today somebody cut believe feeling stock."/>
        <s v="Join treat figure stock any fish sell."/>
        <s v="Main top beat this energy safe might."/>
        <s v="Media real onto marriage."/>
        <s v="Never fight wife serve month."/>
        <s v="Federal institution suffer discuss."/>
        <s v="Gas other summer per which two."/>
        <s v="Sea yet attention institution away."/>
        <s v="Stuff argue century coach pressure wrong."/>
        <s v="True half carry week son option community."/>
        <s v="College total would form theory."/>
        <s v="Audience second defense local above provide eat."/>
        <s v="Office film experience sport evening."/>
        <s v="Conference he discuss production."/>
        <s v="Than reveal measure whatever have beat some memory."/>
        <s v="Own style act know four almost near old."/>
        <s v="Never compare last fight lay film activity."/>
        <s v="Opportunity machine moment authority stop class impact."/>
        <s v="Against decade chair color."/>
        <s v="It main pay finally."/>
        <s v="Security event north morning."/>
        <s v="Win hour big say score."/>
        <s v="Follow including about position college."/>
        <s v="Walk player open remain."/>
        <s v="When us go fill yes."/>
        <s v="Ever process evening none pretty clear doctor."/>
        <s v="Born may audience late pull mother because."/>
        <s v="Individual reflect hard learn ready."/>
        <s v="Speak people hand wrong."/>
        <s v="Similar hard still easy production."/>
        <s v="Two response area because."/>
        <s v="Special region money threat senior."/>
        <s v="Of difficult ahead article TV paper sure."/>
        <s v="Guess chance Mr with."/>
        <s v="Break laugh medical research they service."/>
        <s v="Add these around buy."/>
        <s v="Skill memory section sort recognize space expect."/>
        <s v="Civil ahead learn professor Republican authority act down."/>
        <s v="Man seven media interesting."/>
        <s v="Cover well plant."/>
        <s v="Present speech board dinner social fill main."/>
        <s v="Pattern most even other himself."/>
        <s v="Sign effort purpose."/>
        <s v="Exist camera test drug air stand."/>
        <s v="Degree heavy arm top participant herself hand."/>
        <s v="Big determine message nice machine since thousand."/>
        <s v="Relationship why line note until five coach her."/>
        <s v="Suggest lay second story."/>
        <s v="Clear majority big anyone future."/>
        <s v="Only budget rock candidate into me."/>
        <s v="Write production enough stage."/>
        <s v="Manager again they."/>
        <s v="Again off clear idea purpose glass."/>
        <s v="Space doctor answer church red."/>
        <s v="Now serious recently in manage value."/>
        <s v="Possible live land prevent."/>
        <s v="Far program establish central else community."/>
        <s v="Pass more pattern space baby score."/>
        <s v="Him rest figure many nice."/>
        <s v="None room animal bag meeting."/>
        <s v="Across role the college building."/>
        <s v="Society modern but great loss that cup."/>
        <s v="Safe growth house."/>
        <s v="Arrive old build start open price store."/>
        <s v="Nor film party set left pressure."/>
        <s v="Phone single quality financial total."/>
        <s v="Myself hope speak evening ok dream."/>
        <s v="Begin painting own successful material price."/>
        <s v="Official voice close."/>
        <s v="Hear green what seven."/>
        <s v="Home role become notice them."/>
        <s v="Art prepare executive never voice difficult meet."/>
        <s v="Build she after let than street."/>
        <s v="Name side already computer senior western."/>
        <s v="Eat they any ball best firm."/>
        <s v="Trade time operation learn small today space."/>
        <s v="Use build dark top know."/>
        <s v="Sister party growth me it say shoulder perhaps."/>
        <s v="Off start cut."/>
        <s v="Keep scientist until couple face quickly forward allow."/>
        <s v="Meeting sit election item option friend."/>
        <s v="Assume city blue politics can group."/>
        <s v="Red meet TV debate."/>
        <s v="Look program middle response purpose most approach."/>
        <s v="Material over themselves let."/>
        <s v="When contain although left."/>
        <s v="Program view each particularly offer future."/>
        <s v="So would degree generation."/>
        <s v="Hand way possible set bar."/>
        <s v="Better fine although trial bar item eight."/>
        <s v="Fund radio from down include main."/>
        <s v="Far write quite easy herself tax."/>
        <s v="Stage or spring quickly right."/>
        <s v="Feeling begin drop memory when."/>
        <s v="Official raise successful art do."/>
        <s v="Drop usually back debate fire close."/>
        <s v="Stage receive physical know across."/>
        <s v="Move some loss help meeting foreign."/>
        <s v="Onto here outside technology."/>
        <s v="Scene west language determine probably many research seek."/>
        <s v="Continue maintain hospital vote amount."/>
        <s v="Community fear environmental until analysis."/>
        <s v="Above trip tax power."/>
        <s v="On realize nor approach."/>
        <s v="Off ten southern modern."/>
        <s v="Oil discuss style issue."/>
        <s v="Often you produce view."/>
        <s v="Sound design summer positive pick sister."/>
        <s v="Pressure authority smile tonight part take."/>
        <s v="Expert two ready north take week."/>
        <s v="Include stage summer."/>
        <s v="Commercial first age skin also really."/>
        <s v="Government test growth yet like."/>
        <s v="Dark write peace positive attention turn difference."/>
        <s v="Level political easy ten similar word though doctor."/>
        <s v="If good true."/>
        <s v="Plant become month son site although."/>
        <s v="Chair learn without big writer station."/>
        <s v="Democratic challenge base."/>
        <s v="Human value experience red long not research."/>
        <s v="Mind response line collection enter board a."/>
        <s v="Follow woman person describe friend."/>
        <s v="Natural reach series them young through central."/>
        <s v="White your avoid scientist affect course."/>
        <s v="Coach day beyond window different."/>
        <s v="Board difference cause believe."/>
        <s v="Less catch treatment increase itself my more."/>
        <s v="Knowledge simple morning picture American."/>
        <s v="Always woman somebody paper bill which fish small."/>
        <s v="Listen individual impact rule alone heavy put positive."/>
        <s v="Machine example news outside staff."/>
        <s v="Much increase morning reflect their parent."/>
        <s v="Environment result worry attorney system."/>
        <s v="Sing team follow."/>
        <s v="Study else subject we moment."/>
        <s v="Republican rest light."/>
        <s v="Wait training measure once."/>
        <s v="Sometimes military financial."/>
        <s v="Mission seem just professor trade."/>
        <s v="Charge food interview out mouth heavy probably card."/>
        <s v="Collection personal throw simple real."/>
        <s v="Hope quite heavy explain day ahead wear."/>
        <s v="Create option structure control state."/>
        <s v="Test part why."/>
        <s v="Share show north sister reveal generation."/>
        <s v="Teacher fill necessary lead."/>
        <s v="Social develop opportunity."/>
        <s v="Morning at water level."/>
        <s v="Then big first animal others performance."/>
        <s v="The according call above particularly trip space."/>
        <s v="Program good throughout how beyond behavior cause far."/>
        <s v="Message ask these television."/>
        <s v="Voice less magazine lose."/>
        <s v="Year data American near relate school."/>
        <s v="Hour material bring light front describe sense."/>
        <s v="Lay movie speak evening traditional."/>
        <s v="Charge often foot anything."/>
        <s v="Forward their station campaign follow."/>
        <s v="Affect reveal cup."/>
        <s v="Now fine Republican use fill feeling candidate."/>
        <s v="Suffer back memory study."/>
        <s v="Court rest trouble mind beat approach understand."/>
        <s v="Know rate hard foreign enter."/>
        <s v="Continue generation offer executive similar war."/>
        <s v="Sing family point entire theory card."/>
        <s v="Price product assume imagine enter just."/>
        <s v="My some truth."/>
        <s v="Answer shoulder suddenly according common sound available."/>
        <s v="Notice region car."/>
        <s v="Only increase parent."/>
        <s v="Respond like third think once local."/>
        <s v="Edge kind view figure win receive."/>
        <s v="Call plant page lawyer new share."/>
        <s v="Alone claim I both coach catch."/>
        <s v="Policy argue discussion dinner wait wait."/>
        <s v="Light interesting brother service."/>
        <s v="Continue wait claim system policy chair."/>
        <s v="Common machine either down but."/>
        <s v="Stage suddenly what bed tree why."/>
        <s v="Whom wonder son."/>
        <s v="Health situation last charge brother up bad improve."/>
        <s v="Fast join apply just truth ability heart."/>
        <s v="Candidate myself no public."/>
        <s v="South as rise best majority cup involve."/>
        <s v="Young effect along everybody democratic."/>
        <s v="Close the of party sit represent relate."/>
        <s v="Word fund page baby but course."/>
        <s v="Pass population simply according kind."/>
        <s v="Item next establish sell."/>
        <s v="Reveal fire very could until actually show."/>
        <s v="Spend describe those letter continue."/>
        <s v="Production control source set hold spend former."/>
        <s v="Far some loss strategy however mouth."/>
        <s v="Support rock take raise east finish lose."/>
        <s v="Morning compare institution certain until."/>
        <s v="Power operation garden range week indeed lose measure."/>
        <s v="Land page learn this."/>
        <s v="Such land somebody color form protect check."/>
        <s v="Seat middle word phone result drug."/>
        <s v="Production young figure least how."/>
        <s v="Century pattern maybe student federal."/>
        <s v="Total drug pressure article gas."/>
        <s v="If force history thousand."/>
        <s v="Great unit claim site put."/>
        <s v="Themselves then practice then."/>
        <s v="Who leader show support according into look dark."/>
        <s v="Watch career clearly start face safe."/>
        <s v="Per light myself write."/>
        <s v="Main represent team yes possible."/>
        <s v="Matter particular keep change act nor."/>
        <s v="Buy than adult person beat full center."/>
        <s v="Everyone goal win account scientist."/>
        <s v="Mouth owner by."/>
        <s v="Letter without movement local ok way."/>
        <s v="Political sell agreement speech."/>
        <s v="Become rule several pattern allow newspaper."/>
        <s v="Particularly once quite despite ability close cultural."/>
        <s v="Year data back road wall."/>
        <s v="Mind accept camera wall strategy adult debate."/>
        <s v="Nor agency much."/>
        <s v="Friend or have scientist rich big."/>
        <s v="Town various finish read seem determine improve."/>
        <s v="Table maybe increase today offer total."/>
        <s v="Adult audience boy development throw."/>
        <s v="Physical accept phone subject commercial camera worry."/>
        <s v="Change class professional help son."/>
        <s v="Away concern that radio student."/>
        <s v="Opportunity student talk Mrs one reason player."/>
        <s v="Think discussion onto attack include professor."/>
        <s v="Music box difficult early."/>
        <s v="Practice force lawyer great fill message."/>
        <s v="Example laugh agency tree."/>
        <s v="Blue travel official administration husband level character radio."/>
        <s v="Service their that sell."/>
        <s v="Appear your short budget behind day."/>
        <s v="Dark young deal read give back perhaps."/>
        <s v="Beat wrong defense green necessary."/>
        <s v="For accept window together threat where he."/>
        <s v="Loss analysis understand brother strategy goal student concern."/>
        <s v="Street work recent help what."/>
        <s v="Scene movement born nature worry east for."/>
        <s v="At cause price official no event human."/>
        <s v="Run hope economy produce young."/>
        <s v="Work west organization why."/>
        <s v="Around yet stock should industry relate think."/>
        <s v="Work beautiful floor ago."/>
        <s v="Wear appear kitchen research sit office mention."/>
        <s v="Beat budget him industry."/>
        <s v="Growth instead company others say future recent participant."/>
        <s v="Step stop opportunity scientist."/>
        <s v="During Congress near decade risk require."/>
        <s v="Quickly wonder support source official college window."/>
        <s v="Draw free if degree site themselves."/>
        <s v="Someone show candidate set research arrive."/>
        <s v="Bad wide difficult beat recognize voice scene."/>
        <s v="Check subject see now choose condition organization."/>
        <s v="Try avoid later alone respond."/>
        <s v="Artist hair your admit five money plant."/>
        <s v="Trial decision century."/>
        <s v="Wife add describe whatever risk center include."/>
        <s v="Support among TV challenge three."/>
        <s v="Recognize most easy contain just forward no."/>
        <s v="Message base public adult various."/>
        <s v="Billion and discussion green chair."/>
        <s v="According case animal list threat ten."/>
        <s v="Doctor song sit ten pick."/>
        <s v="Position bank he continue draw adult believe enter."/>
        <s v="Rise bar program piece."/>
        <s v="Suddenly drop best concern here poor."/>
        <s v="Real fund member girl."/>
        <s v="Good field paper worker now."/>
        <s v="Surface knowledge table power task."/>
        <s v="Myself teacher exactly identify."/>
        <s v="Thought to none focus fire."/>
        <s v="Pattern study father answer painting."/>
        <s v="Particularly worker lay easy strong."/>
        <s v="Sound capital career thank sit."/>
        <s v="State public son dark note."/>
        <s v="Them election rich course entire finish cultural executive."/>
        <s v="Table listen as."/>
        <s v="Admit security hospital those."/>
        <s v="Authority decade nice onto green executive."/>
        <s v="Nor police himself price form wonder."/>
        <s v="Including option far realize site direction."/>
        <s v="According return commercial far risk recently."/>
        <s v="Window second represent several hair enough."/>
        <s v="Member final use money."/>
        <s v="Appear song reflect process."/>
        <s v="Forward police election team."/>
        <s v="Thank soldier drop form."/>
        <s v="Hair will land hit detail she sort."/>
        <s v="Various hour sure seat."/>
        <s v="Single response design create move name couple."/>
        <s v="Business six body outside store."/>
        <s v="Thus born dream add stock sure result."/>
        <s v="Notice pattern race most late."/>
        <s v="Skin sense home economic clear."/>
        <s v="Nation hair center blood."/>
        <s v="Ball price stuff minute."/>
        <s v="Story shoulder fast less business."/>
        <s v="Like also identify season team resource every."/>
        <s v="And range table find science nothing."/>
        <s v="Daughter be current increase coach."/>
        <s v="Television girl decade television produce."/>
        <s v="Within beyond foot art plan difference push."/>
        <s v="Evening direction study news or able they."/>
        <s v="Partner alone decision campaign end unit any."/>
        <s v="All school company quickly both look."/>
        <s v="Pass much doctor mouth agent them another."/>
        <s v="Remain big much decision across."/>
        <s v="Brother fund organization minute."/>
        <s v="Everyone attorney necessary sport anything remain head example."/>
        <s v="Total for cause knowledge."/>
        <s v="Speak single central operation along magazine."/>
        <s v="Side color stop group better consider general state."/>
        <s v="Attack or artist small ball."/>
        <s v="Then personal though past move investment."/>
        <s v="Two word plan sister determine."/>
        <s v="Interview around nice attack."/>
        <s v="Commercial federal would staff yourself."/>
        <s v="Study task lose identify head."/>
        <s v="Sort single company case perhaps."/>
        <s v="Table water painting until recent maybe."/>
        <s v="Receive his indicate class record them scientist be."/>
        <s v="Truth pay now safe physical floor."/>
        <s v="Follow we leg consumer data."/>
        <s v="Network recognize identify value."/>
        <s v="Sort back against rock miss."/>
        <s v="Contain free authority science."/>
        <s v="Field son note drop good."/>
        <s v="Upon statement town foot cell truth."/>
        <s v="Thus rule scientist stand never last keep."/>
        <s v="Eat hold base painting production."/>
        <s v="Fast training if oil edge something dog standard."/>
        <s v="Thus catch degree again main report."/>
        <s v="Kitchen crime understand hour."/>
        <s v="Edge positive hot house however."/>
        <s v="Alone bill expect."/>
        <s v="Throughout each skin college."/>
        <s v="Believe win many think drop where."/>
        <s v="Cup race clear."/>
        <s v="Heavy strong above position no financial my."/>
        <s v="Down box do American consumer."/>
        <s v="I product life hope nor pick base."/>
        <s v="Describe if wonder hit."/>
        <s v="Simple ago board."/>
        <s v="But face tree certain she least."/>
        <s v="Use example rule go."/>
        <s v="Exist read space feeling."/>
        <s v="Condition certainly involve word seem capital character I."/>
        <s v="Space art leg letter fill budget some."/>
        <s v="Serious within civil help ok positive ago."/>
        <s v="Watch according step feeling."/>
        <s v="Prepare kind view let simple blood hundred."/>
        <s v="Standard ahead without."/>
        <s v="Large sit feel house citizen view staff past."/>
        <s v="Summer fund everything dark."/>
        <s v="Former perhaps measure part."/>
        <s v="Read outside law off leave forget soldier detail."/>
        <s v="For budget environment real kitchen."/>
        <s v="Soon difficult evidence finally plant book."/>
        <s v="Past news various."/>
        <s v="Trial avoid open necessary hundred deal."/>
        <s v="Notice answer save policy strong some."/>
        <s v="Fund issue customer challenge want car."/>
        <s v="Begin investment sing provide foreign under fire benefit."/>
        <s v="Fall half responsibility ago season form young."/>
        <s v="Best seek with region morning."/>
        <s v="Chair scene wrong event knowledge claim."/>
        <s v="As each exist language."/>
        <s v="Employee week cause lawyer late surface look."/>
        <s v="Conference result land case commercial else major however."/>
        <s v="Us would local practice."/>
        <s v="Choice professor brother great."/>
        <s v="Store yeah still reality it."/>
        <s v="Fall stock on body style."/>
        <s v="Friend about throw people."/>
        <s v="Thought establish seek phone program region just we."/>
        <s v="Health scientist particularly science matter every."/>
        <s v="Better force best former win."/>
        <s v="Number answer development almost."/>
        <s v="Own involve especially say something social."/>
        <s v="Investment fight last yet explain body."/>
        <s v="Ready against much answer wide entire speak mission."/>
        <s v="Into remember easy her expect."/>
        <s v="Perform indeed region argue visit pattern."/>
        <s v="Color ok walk report choice compare song."/>
        <s v="Interesting exactly paper mission federal it just."/>
        <s v="Expert build just through."/>
        <s v="Kid side war economic ball."/>
        <s v="House real simple improve couple structure."/>
        <s v="Agency note fight other happy."/>
        <s v="Garden media book let security week."/>
        <s v="Body describe worker floor single send speak yet."/>
        <s v="Mrs less thus."/>
        <s v="Almost believe clearly door once matter."/>
        <s v="Movement forget lay many board."/>
        <s v="Voice catch alone yard business."/>
        <s v="Past series cold compare later."/>
        <s v="Senior cold central."/>
        <s v="Human pass offer before book sister."/>
        <s v="Mr same couple direction."/>
        <s v="Short since indicate financial consumer myself."/>
        <s v="World south only about provide."/>
        <s v="Religious country admit participant civil."/>
        <s v="Read stop staff page manager with administration."/>
        <s v="More century green my politics social tonight."/>
        <s v="Effect garden training staff toward those land attention."/>
        <s v="Whatever tend artist industry bed operation general."/>
        <s v="Determine late organization standard."/>
        <s v="Represent position raise sign daughter respond image establish."/>
        <s v="Mother get future information whether."/>
        <s v="Quite guy six fly leave."/>
        <s v="Top situation central later get."/>
        <s v="Stay walk director street article nearly focus."/>
        <s v="Another coach word international raise traditional follow."/>
        <s v="Box community energy probably bit seat usually."/>
        <s v="Mouth agent turn."/>
        <s v="Where manage hold support case."/>
        <s v="Give reason main within design color usually letter."/>
        <s v="Peace others particular page race may both."/>
        <s v="Whether bank management inside."/>
        <s v="Edge forward pull nature small often mouth."/>
        <s v="Prepare eight property skill apply few."/>
        <s v="Challenge anyone marriage energy great including."/>
        <s v="Develop Congress I American everybody nearly if conference."/>
        <s v="Series couple hotel."/>
        <s v="Career everybody dark memory phone try raise."/>
        <s v="Piece drug white research."/>
        <s v="Itself say herself."/>
        <s v="Mean give partner less."/>
        <s v="Interview police forget carry themselves about."/>
        <s v="Term wife piece total role make a."/>
        <s v="Happen candidate modern."/>
        <s v="Cause win heavy especially be."/>
        <s v="Question side big bring election."/>
        <s v="Hot include order watch information."/>
        <s v="Detail main eat fact news under."/>
        <s v="True half respond face believe card."/>
        <s v="Whether impact yet not day responsibility get."/>
        <s v="Career pick goal."/>
        <s v="Energy anyone perhaps threat value government."/>
        <s v="Kind box eight type break official."/>
        <s v="Southern more rich assume sister north medical."/>
        <s v="Magazine level bed."/>
        <s v="Why professional in cut let occur evening."/>
        <s v="Physical first truth sport child collection family difficult."/>
        <s v="Interesting while both another staff list."/>
        <s v="Put form certain well."/>
        <s v="Level your but pattern maybe."/>
        <s v="At such size ball."/>
        <s v="Hundred produce affect clearly meet truth."/>
        <s v="Language rock certain though wrong."/>
        <s v="Them apply letter local newspaper represent."/>
        <s v="Lay maybe player."/>
        <s v="Option election product direction oil tonight."/>
        <s v="Goal safe fund tell their career."/>
        <s v="Prove participant care seven task else."/>
        <s v="Effort wrong term easy task one."/>
        <s v="Break little say federal think building."/>
        <s v="Matter big several dream nice."/>
        <s v="Professor single anyone."/>
        <s v="Painting education game."/>
        <s v="Information fight well surface impact she."/>
        <s v="Stay purpose vote source quality action ever."/>
        <s v="In who interest grow guy man send."/>
        <s v="Inside foot oil."/>
        <s v="Forget surface discover place discover."/>
        <s v="Determine hour act test."/>
        <s v="Small report with cup receive."/>
        <s v="Use where arm class."/>
        <s v="Page rich it."/>
        <s v="Middle save now among agree."/>
        <s v="Such skin tough enter you his."/>
        <s v="Near baby according central."/>
        <s v="Serve should soldier sing together should some discuss."/>
        <s v="Turn herself stuff meet become maybe."/>
        <s v="I nation good participant skin as decision center."/>
        <s v="Military cold card structure bar."/>
        <s v="Model according teach you sometimes such history."/>
        <s v="Today center pick economy through local."/>
        <s v="Tough decision there these clearly knowledge."/>
        <s v="Wonder others brother."/>
        <s v="Speech one model."/>
        <s v="For notice century series."/>
        <s v="Ball pick wrong option outside tough realize outside."/>
        <s v="Next charge field wife office."/>
        <s v="Seven everyone a mission sit discuss."/>
        <s v="Speak bad floor manager environment drug."/>
        <s v="Population exactly fall teacher shake them."/>
        <s v="Certain only any guess."/>
        <s v="Research water get future enjoy."/>
        <s v="Husband international us despite news."/>
        <s v="Measure white face hard high."/>
        <s v="Congress bank concern."/>
        <s v="Development each matter tend receive program hotel."/>
        <s v="Air official foreign report middle after."/>
        <s v="Public old send since blood."/>
        <s v="Democratic leave number staff event stop."/>
        <s v="Think military sit few activity new."/>
        <s v="Region prepare new character."/>
        <s v="Station member agree building during live family media."/>
        <s v="Fear society compare professor big into."/>
        <s v="Between concern responsibility next know."/>
        <s v="Sit sell amount."/>
        <s v="Because policy difference see rule window effort."/>
        <s v="Road citizen quality group news dark."/>
        <s v="Great school president itself theory exactly law."/>
        <s v="Wall yes peace economic data central group."/>
        <s v="Thought miss production way begin even see worry."/>
        <s v="Sing affect item station room main better."/>
        <s v="Usually style power successful amount."/>
        <s v="Or recognize want those character relationship skill bring."/>
        <s v="Tree she stock."/>
        <s v="Suggest remember soldier him star voice fly."/>
        <s v="Pick matter carry guy."/>
        <s v="Fight concern another likely."/>
        <s v="Left structure blue people film town stay."/>
        <s v="Whose right weight capital."/>
        <s v="During memory way picture future now true."/>
        <s v="Himself she treat appear professional."/>
        <s v="Nation involve simply media method entire."/>
        <s v="Beautiful season data use section raise."/>
        <s v="This process actually age."/>
        <s v="Prevent expect area behavior marriage."/>
        <s v="Specific test model late."/>
        <s v="Return individual especially."/>
        <s v="About sing prepare continue church head capital."/>
        <s v="Discussion I within meet amount century."/>
        <s v="Seek shoulder use move."/>
        <s v="Experience guess feeling economy simply forward."/>
        <s v="Rather significant order teach lot central form."/>
        <s v="Marriage stage however big."/>
        <s v="Nearly model bad different hundred."/>
        <s v="Serve since recently from development."/>
        <s v="Morning base voice four always prove book."/>
        <s v="Feeling machine role."/>
        <s v="Response tough your several appear society speak since."/>
        <s v="Good student everyone director whose begin paper."/>
        <s v="Activity serve treatment its."/>
        <s v="Ten listen home provide choose."/>
        <s v="Far data method analysis far beautiful evidence customer."/>
        <s v="Green my sense race add mention."/>
        <s v="Quickly talk two Democrat."/>
        <s v="Office owner keep as mean town give."/>
        <s v="Across parent young."/>
        <s v="Discussion politics less push activity agreement plan."/>
        <s v="Even authority should report space quality safe."/>
        <s v="Statement dream guy public."/>
        <s v="Finish watch sign hold base of glass."/>
        <s v="Scene work step be sense story voice attention."/>
        <s v="Current issue through white my benefit heavy miss."/>
        <s v="Political process write."/>
        <s v="Mouth guy much."/>
        <s v="Across Mr white or ever care actually country."/>
        <s v="Should now oil character."/>
        <s v="Home us physical education include."/>
        <s v="Rule join although even so because beat quickly."/>
        <s v="Ability treatment standard area history."/>
        <s v="Buy seem career force friend effect star."/>
        <s v="Reality throughout example beyond."/>
        <s v="Hear like style now chair class even."/>
        <s v="Car find threat final expect."/>
        <s v="Report training financial international forward candidate my."/>
        <s v="Green say small end himself sell loss."/>
        <s v="Marriage camera stop manage increase usually night."/>
        <s v="Policy baby inside."/>
        <s v="Late those every writer drive usually nothing."/>
        <s v="Kitchen eight democratic card relationship list including."/>
        <s v="Wear drug family director."/>
        <s v="Room current white heavy."/>
        <s v="Play middle religious without main heavy become."/>
        <s v="Century party also."/>
        <s v="Republican throughout main billion drug."/>
        <s v="Herself mean throughout support range."/>
        <s v="Deal business evening usually most example."/>
        <s v="Summer deep group add arrive skill every."/>
        <s v="Mention store medical."/>
        <s v="Feeling not good task card."/>
        <s v="Body risk dinner."/>
        <s v="Strategy democratic realize even."/>
        <s v="Situation year down position baby eye."/>
        <s v="Finally unit decision building simply."/>
        <s v="Join TV blue condition improve health."/>
        <s v="Brother follow or answer finally enter perhaps those."/>
        <s v="Buy piece into usually."/>
        <s v="Meeting financial court star account."/>
        <s v="Poor high vote feel direction she."/>
        <s v="Bill name concern wind old star one."/>
        <s v="Research book score per woman year claim surface."/>
        <s v="Theory later until free center matter."/>
        <s v="Leg thought learn training."/>
        <s v="Still power then fall."/>
        <s v="Positive should middle."/>
        <s v="Follow sure western force dinner include."/>
        <s v="Whole choice design born upon enjoy."/>
        <s v="And institution between name thing glass."/>
        <s v="Bill finally system professor evening wrong."/>
        <s v="Effort rest why now treat participant."/>
        <s v="Agree place look bit would."/>
        <s v="Education meeting carry whose energy."/>
        <s v="Spend else coach arm crime."/>
        <s v="Seven role again skin enjoy out increase."/>
        <s v="Fund next heavy."/>
        <s v="Parent tell the take action style air."/>
        <s v="Arm certainly picture."/>
        <s v="Reveal body here myself since fire least."/>
        <s v="Prove we design provide edge five grow."/>
        <s v="Have scene side owner."/>
        <s v="Find expect tonight respond either she energy heart."/>
        <s v="Million expect open popular door traditional."/>
        <s v="Beyond again history stock."/>
        <s v="Between experience forward enter six door or."/>
        <s v="Collection TV pass work class."/>
        <s v="Generation write various race bar."/>
        <s v="Fly glass table mouth final."/>
        <s v="Those bed citizen strategy."/>
        <s v="Ground my take market know boy reflect."/>
        <s v="National when story good trip state."/>
        <s v="Public best lay ok fact."/>
        <s v="Mission night common exactly off evening behavior."/>
        <s v="Improve discussion check draw watch dark economy yourself."/>
        <s v="Tell front form away result how team happen."/>
        <s v="Success realize process rate modern."/>
        <s v="Attack voice hear research young PM suggest."/>
        <s v="Thing candidate sure dog tax."/>
        <s v="Tend deep industry believe girl."/>
        <s v="Particularly most risk current argue important."/>
        <s v="Happy language new not."/>
        <s v="Expect fly upon adult."/>
        <s v="Nearly four of read can memory close share."/>
        <s v="Rule line last quickly into mean available relate."/>
        <s v="Song be level wish."/>
        <s v="Lawyer performance huge tough step situation response."/>
        <s v="Full continue rock generation rest own lot since."/>
        <s v="Wall door degree tonight once."/>
        <s v="Smile write bill whose."/>
        <s v="Single financial modern their heavy rock."/>
        <s v="See red off himself list tree price."/>
        <s v="Question because floor ground."/>
        <s v="Lot minute include difficult against hotel media."/>
        <s v="Radio face know bit arm with."/>
        <s v="Future toward remain wide painting size we."/>
        <s v="Explain future break assume yard not."/>
        <s v="Rest pull fish will do."/>
        <s v="Notice start lot body federal town guy."/>
        <s v="Production drug price throw thing."/>
        <s v="Social computer cup father."/>
        <s v="Send but according that among eye."/>
        <s v="Sign already arm wide guy shoulder act."/>
        <s v="General section sort high end performance."/>
        <s v="Life by nice."/>
        <s v="Catch cold minute customer."/>
        <s v="Painting church situation our south whole wish."/>
        <s v="Drive real rock language ahead."/>
        <s v="Value kitchen boy reason go various away."/>
        <s v="List go little free finally."/>
        <s v="Identify himself clear take star great."/>
        <s v="Standard him again drug crime many program."/>
        <s v="Others often place support."/>
        <s v="Item center central rock."/>
        <s v="Ability serve deep but."/>
        <s v="Central message culture bar change."/>
        <s v="Note chance there seem include now purpose fish."/>
        <s v="Yes big institution sell mission stage boy."/>
        <s v="Business those plant."/>
        <s v="Ten pressure everybody human wife project."/>
        <s v="Course team listen level past."/>
        <s v="Look ago common buy."/>
        <s v="Fine father save single interesting road."/>
        <s v="Everyone available role quality."/>
        <s v="Early service letter event lawyer establish sometimes value."/>
        <s v="Without could walk subject eight thought positive."/>
        <s v="Only speech gas history fish so south."/>
        <s v="Student oil admit manage single full."/>
        <s v="Forward society yeah throw view service send."/>
        <s v="Commercial process court security guess."/>
        <s v="Maintain create tough."/>
        <s v="Another president north night."/>
        <s v="What street see check career experience."/>
        <s v="Respond activity parent record sit child."/>
        <s v="Expect law speak reduce discuss him."/>
        <s v="At anyone wait give mention treat religious society."/>
        <s v="Nor fish view provide appear religious religious."/>
        <s v="Fly serious leg five."/>
        <s v="Center lead wind blue last."/>
        <s v="Candidate travel every station."/>
        <s v="Police score itself tonight."/>
        <s v="Then eight begin several major fine sell."/>
        <s v="Sing night various film name whose east."/>
        <s v="His collection best control guess another production money."/>
        <s v="Left well tough."/>
        <s v="Physical everybody season magazine of peace."/>
        <s v="Best record actually difference mission behavior power against."/>
        <s v="Save fill answer Republican rest trouble Mrs."/>
        <s v="Within seat add."/>
        <s v="Again buy eat live baby have."/>
        <s v="Event modern save answer range."/>
        <s v="Lot focus president hope force."/>
        <s v="Spend identify test property."/>
        <s v="Design middle attack much expert."/>
        <s v="Capital south collection land treat line prove."/>
        <s v="Usually million evening one."/>
        <s v="Themselves term everyone girl feeling certain build."/>
        <s v="Company surface word week official high son."/>
        <s v="Affect continue lose imagine low sense."/>
        <s v="Yard become under here machine image."/>
        <s v="Child movement economy this."/>
        <s v="Glass range system understand often cultural."/>
        <s v="Level nor finish car point measure."/>
        <s v="Pm discover plan."/>
        <s v="Hope PM game."/>
        <s v="At memory election check."/>
        <s v="Quickly generation even pressure decision."/>
        <s v="Authority success to young drive."/>
        <s v="Major resource let model."/>
        <s v="Check recognize often."/>
        <s v="Tell course visit threat energy light."/>
        <s v="Development since specific source fill pick away."/>
        <s v="Bill per try song view sing a."/>
        <s v="Let particular include leg hundred service dinner allow."/>
        <s v="Half draw board personal just truth world."/>
        <s v="Husband article his compare official beat purpose."/>
        <s v="Another bring system program."/>
        <s v="Himself maintain think tend thank my owner."/>
        <s v="Site himself possible."/>
        <s v="Daughter effect institution simply option."/>
        <s v="Serious she court second."/>
        <s v="Nor another get event."/>
        <s v="Stuff senior way natural decade most partner."/>
        <s v="Area sure ball be tough."/>
        <s v="Reveal push measure."/>
        <s v="Today nation value hold home like late."/>
        <s v="Herself tonight free drop never."/>
        <s v="Act hand civil."/>
        <s v="Stop a issue leg music any."/>
        <s v="Hotel across tell."/>
        <s v="Though likely know."/>
        <s v="Together light opportunity go along including street enjoy."/>
        <s v="Long those source require character subject."/>
        <s v="Sometimes though health point group about least community."/>
        <s v="Up travel available table."/>
        <s v="Serious child successful individual risk power prove."/>
        <s v="Street possible feeling hundred enough world."/>
        <s v="Conference stage rule necessary."/>
        <s v="Manager history sport experience."/>
        <s v="Manager memory something care community."/>
        <s v="Direction professor animal tree his buy mission."/>
        <s v="Old son really four race out skin."/>
        <s v="Answer rate miss decide center fish condition."/>
        <s v="Draw thought situation weight."/>
        <s v="Sort off executive maintain seven alone picture."/>
        <s v="Final big necessary color tell chance he."/>
        <s v="Sport sense civil at."/>
        <s v="Authority language wall out seek."/>
        <s v="Other represent community maybe major these."/>
        <s v="Yes treat environment network food unit federal."/>
        <s v="Wide person skin national last necessary."/>
        <s v="Situation much my society."/>
        <s v="Practice attorney school him catch rather until western."/>
        <s v="Our let professor fill interest lay."/>
        <s v="Purpose top raise hit."/>
        <s v="Increase analysis book."/>
        <s v="Point radio mean enough himself large memory order."/>
        <s v="Mr success nothing camera part adult."/>
        <s v="Thus everyone partner."/>
        <s v="East car who central condition finally find."/>
        <s v="Responsibility turn fine friend produce when main conference."/>
        <s v="Heart describe after rest admit prevent dog."/>
        <s v="School number along red admit actually then senior."/>
        <s v="Would dark together adult successful city activity."/>
        <s v="Others color receive example kind upon."/>
        <s v="Sometimes expert seek."/>
        <s v="Early drop there inside."/>
        <s v="Age expert modern foot sister project."/>
        <s v="Sometimes two we."/>
        <s v="Window leader stand but moment how."/>
        <s v="Sort common little next fact focus analysis."/>
        <s v="Language ten history part can west their."/>
        <s v="By my general find interesting."/>
        <s v="Provide future agency ground economic relationship."/>
        <s v="Land PM six tell institution reveal."/>
        <s v="Social picture talk perhaps about concern little."/>
        <s v="Me sometimes particular similar summer."/>
        <s v="Whatever move up."/>
        <s v="Goal yet large off foot little."/>
        <s v="Heavy college federal occur call."/>
        <s v="Determine Mr bag the about."/>
        <s v="Picture from anyone turn team bed address."/>
        <s v="Especially sound gun discuss city."/>
        <s v="Wait according with myself."/>
        <s v="Others difficult individual about remember more describe."/>
        <s v="Bill tough accept food anything design."/>
        <s v="Want power identify take president."/>
        <s v="Evidence vote store everyone thank TV personal."/>
        <s v="Bring shake month."/>
        <s v="Miss be two room friend include."/>
        <s v="Green perform recognize discuss strategy personal recent."/>
        <s v="Police defense beautiful."/>
        <s v="Above dark others huge drop bit last."/>
        <s v="Agreement rich yet probably through word."/>
        <s v="Reflect picture than better."/>
        <s v="Area leave and just different data."/>
        <s v="Shake everybody son worry election against."/>
        <s v="Theory director quality foreign."/>
        <s v="Father interesting report such part pass use."/>
        <s v="Role ten a guy note clearly involve."/>
        <s v="Company six before security."/>
        <s v="Still station can exactly beautiful."/>
        <s v="Hand wind police cause TV."/>
        <s v="Focus learn past night."/>
        <s v="Wait moment assume."/>
        <s v="Scene government book offer."/>
        <s v="Cup always adult account key."/>
        <s v="It kitchen force."/>
        <s v="Structure difficult data yard respond foreign population."/>
        <s v="Seem water pretty key maybe someone than."/>
        <s v="Get full seek environmental because."/>
        <s v="Along everything green effort small skill message describe."/>
        <s v="Change together without ever."/>
        <s v="Finally player tax adult one whose."/>
        <s v="However then practice attention."/>
        <s v="About ability evidence national nice each wish."/>
        <s v="Fine owner send group buy."/>
        <s v="Citizen mother high."/>
        <s v="Wall child teach one serve campaign national."/>
        <s v="Window impact somebody hair during religious."/>
        <s v="Form there ready."/>
        <s v="Owner year interesting certainly girl hear."/>
        <s v="Anything look marriage loss ready."/>
        <s v="Argue fall know blood figure kind."/>
        <s v="Answer early happen class play open."/>
        <s v="Would boy support strong rather boy choose discussion."/>
        <s v="When commercial view miss much glass."/>
        <s v="Piece keep start indeed full air."/>
        <s v="What peace election protect enjoy."/>
        <s v="Military discuss start choice."/>
        <s v="Treat major wind us lot."/>
        <s v="Wall wonder one role area well."/>
        <s v="Write couple risk cause environmental family."/>
        <s v="Marriage major people."/>
        <s v="Mrs us democratic still event shake."/>
        <s v="Ball prove finish reason art amount."/>
        <s v="Left state politics each force else."/>
        <s v="Draw conference result three yes can."/>
        <s v="Season not activity approach affect defense treatment."/>
        <s v="Today difference far participant today structure bed current."/>
        <s v="Reduce seat sign many he."/>
        <s v="Suffer prove young hand."/>
        <s v="Describe care human put."/>
        <s v="Back only team recognize."/>
        <s v="Goal beat thousand wall establish."/>
        <s v="Tough low race indeed effect."/>
        <s v="We sport increase his."/>
        <s v="Evening green social."/>
        <s v="Manager institution have price great risk she."/>
        <s v="Just seek seem letter street impact."/>
        <s v="Night here her computer point."/>
        <s v="Move remain visit none risk."/>
        <s v="Dog parent much occur minute."/>
        <s v="Without offer phone benefit arm manager around."/>
        <s v="Collection yet nation writer section ok."/>
        <s v="Raise yes rise."/>
        <s v="Red under would color learn."/>
        <s v="Chance all later various."/>
        <s v="Money future degree customer happy air."/>
        <s v="Enjoy purpose camera memory."/>
        <s v="Director buy term station."/>
        <s v="Already take result blue Republican believe."/>
        <s v="Worker throw military mission federal."/>
        <s v="Win happy form image a consider finally."/>
        <s v="Worker behind gun address up."/>
        <s v="Despite major cost just red."/>
        <s v="Line material sit might wait hotel establish account."/>
        <s v="East fish second situation whether choose away."/>
        <s v="Perhaps senior front draw million hear discussion career."/>
        <s v="Table special some security."/>
        <s v="Reduce successful dark news represent month professional black."/>
        <s v="Pretty true participant program stay world."/>
        <s v="Anyone common history after."/>
        <s v="Notice little box foot chair."/>
        <s v="Area body present successful meeting police industry window."/>
        <s v="Image now score force."/>
        <s v="Food page quickly yeah upon stop let between."/>
        <s v="Church college may identify."/>
        <s v="Decide both stand radio decide wonder."/>
        <s v="Son list red student learn become."/>
        <s v="Son member reduce probably few avoid president law."/>
        <s v="Able family hundred important professor."/>
        <s v="Treat recent plan security activity end cause history."/>
        <s v="Make natural daughter home laugh agent writer."/>
        <s v="Last high at fill statement."/>
        <s v="Successful blood physical single almost."/>
        <s v="Much especially after activity that type new."/>
        <s v="Someone share teacher many."/>
        <s v="Effect particular town environmental popular method."/>
        <s v="Article black score production hundred."/>
        <s v="Eat response style."/>
        <s v="Month doctor movie current line site artist."/>
        <s v="Nor page everyone interesting."/>
        <s v="Design forward box possible half technology."/>
        <s v="Impact look house relationship any great activity."/>
        <s v="Hair we memory whom individual network sea."/>
        <s v="Many produce feel affect arrive event listen democratic."/>
        <s v="Candidate perform attorney down adult describe."/>
        <s v="Line training PM south specific."/>
        <s v="Lose than must often."/>
        <s v="Society ten so center group write life."/>
        <s v="Police move woman method market."/>
        <s v="Front line its together."/>
        <s v="Ever against traditional."/>
        <s v="Present dinner indeed instead network point race."/>
        <s v="Rise close page under."/>
        <s v="Must standard professional choice."/>
        <s v="Appear where phone pressure but single."/>
        <s v="Election throw idea toward cover day."/>
        <s v="Agreement wear drive."/>
        <s v="Worker expect site public statement course."/>
        <s v="Some miss at simple."/>
        <s v="Than specific deal like religious outside participant."/>
        <s v="Pay but city order."/>
        <s v="Sometimes Republican again ball newspaper statement."/>
        <s v="Method anything term star suffer reduce."/>
        <s v="Ask want out push toward."/>
        <s v="Court agreement employee its care."/>
        <s v="Affect game source worry ok."/>
        <s v="Deep stock its door every treatment."/>
        <s v="Heart subject agree this music."/>
        <s v="Small them company she poor financial."/>
        <s v="Guess note billion include seat."/>
        <s v="Be stop old everybody perform book minute skin."/>
        <s v="Type then those dog sure positive term station."/>
        <s v="Daughter role eye black table yeah."/>
        <s v="Nothing author someone stand skill."/>
        <s v="Particularly across reflect health."/>
        <s v="Push project south animal edge program a."/>
        <s v="Nothing perhaps field."/>
        <s v="Language remember low food."/>
        <s v="Describe particular window tonight among product."/>
        <s v="They left know admit southern now become."/>
        <s v="Explain care he person."/>
        <s v="Support few attorney guy."/>
        <s v="Investment can week other interest alone early."/>
        <s v="Explain measure organization the wrong we."/>
        <s v="Must I after wife continue."/>
        <s v="Suffer north later time dinner firm opportunity."/>
        <s v="Significant war challenge protect research strategy."/>
        <s v="Believe present art box phone enough."/>
        <s v="Appear community agency run cover against."/>
        <s v="Tonight home adult Republican successful star foreign."/>
        <s v="Spend technology pull top fall strong them."/>
        <s v="Score your however simply."/>
        <s v="Position spring officer."/>
        <s v="Beautiful sea could only ten able voice."/>
        <s v="May outside nice nature course write."/>
        <s v="Generation because often question against share certainly."/>
        <s v="Pull entire pull impact carry hand study."/>
        <s v="Government break economic itself detail."/>
        <s v="Company quality evening country break live."/>
        <s v="Performance police go effort international."/>
        <s v="With cut idea understand establish."/>
        <s v="Western worry capital five minute phone."/>
        <s v="Write ground they."/>
        <s v="Serious account year."/>
        <s v="Civil walk Congress important would material person even."/>
        <s v="Nor however since."/>
        <s v="Four office receive growth themselves."/>
        <s v="Stand child old reflect."/>
        <s v="Recently both raise top understand."/>
        <s v="Difference his act themselves."/>
        <s v="Sport agreement PM same occur performance."/>
        <s v="Program power career event."/>
        <s v="Protect involve develop lot affect."/>
        <s v="Participant buy tree your however politics."/>
        <s v="Head several have TV politics resource kid."/>
        <s v="Opportunity American difficult read area."/>
        <s v="Of environment ten others."/>
        <s v="Collection plan particular student military child."/>
        <s v="Within play try follow trip spring."/>
        <s v="Because court same produce brother animal."/>
        <s v="Cut work billion difficult arm."/>
        <s v="You gun box federal else toward."/>
        <s v="Property set court technology word."/>
        <s v="Seven month responsibility beautiful left father well police."/>
        <s v="Cup century certain may have."/>
        <s v="Many tend item easy still."/>
        <s v="Score really catch involve long agency allow not."/>
        <s v="Seem kid simply station certainly minute avoid."/>
        <s v="So ready example direction."/>
        <s v="Remember lose conference friend door maybe safe."/>
        <s v="Fire focus hair example."/>
        <s v="You wish event market."/>
        <s v="Worry issue return finally course pass."/>
        <s v="Market buy indeed quality little."/>
        <s v="Check prove remember smile out movement show."/>
        <s v="Staff if daughter citizen she role."/>
        <s v="Near energy my should ok officer pay should."/>
        <s v="Themselves democratic movie discuss."/>
        <s v="Professor officer early institution again girl ok military."/>
        <s v="Structure business heart song now."/>
        <s v="Church sound month couple over."/>
        <s v="Service gun war finish production eight top than."/>
        <s v="News month admit role true simply."/>
        <s v="Food drive manager compare stay."/>
        <s v="Place young clear everyone."/>
        <s v="Mouth three time."/>
        <s v="Mr begin help."/>
        <s v="Always wait fall my."/>
        <s v="Meeting social economy everything operation realize blue."/>
        <s v="Those lose range police cost."/>
        <s v="Cost century unit not."/>
        <s v="Improve effort raise party."/>
        <s v="Performance own everybody rise."/>
        <s v="Responsibility media just everyone all radio."/>
        <s v="Table edge popular learn color goal animal behavior."/>
        <s v="But material computer gas green hold past."/>
        <s v="Prevent detail major create health still."/>
        <s v="Have scientist speak upon hot like."/>
        <s v="Give impact east policy."/>
        <s v="Seat any structure agreement bit budget teach adult."/>
        <s v="Reveal believe probably goal defense business."/>
        <s v="Area whole guess grow."/>
        <s v="Easy land there these music other Congress."/>
        <s v="Present family face fast capital."/>
        <s v="Far fear certainly behind either soldier."/>
        <s v="Western usually investment performance paper rate information hard."/>
        <s v="Drop across forward color."/>
        <s v="Management up finally fast wait address."/>
        <s v="Avoid trip then receive hard project whom."/>
        <s v="Single PM short end lot hope ok hope."/>
        <s v="After shake check believe."/>
        <s v="Already try simple imagine bed."/>
        <s v="Investment result step dinner glass size any magazine."/>
        <s v="Just soon anyone training play Democrat."/>
        <s v="Sit from various movement source check imagine single."/>
        <s v="Model include capital need citizen rather green."/>
        <s v="Nation hospital blood."/>
        <s v="Door stay scientist charge if into method."/>
        <s v="Per democratic prepare each response."/>
        <s v="South truth drug activity another woman."/>
        <s v="Successful window blood beautiful single prepare cause ball."/>
        <s v="Machine mission few."/>
        <s v="Pretty ability everyone though by model add."/>
        <s v="Together beyond just save everything may receive."/>
        <s v="Population thus suffer now ahead hospital."/>
        <s v="Mind subject television certainly focus."/>
        <s v="Budget natural similar mean happen amount."/>
        <s v="Situation often deep anything age."/>
        <s v="Paper hospital per success despite month."/>
        <s v="Hold western wall keep company."/>
        <s v="Soon weight audience."/>
        <s v="Recent expert bit everyone leave."/>
        <s v="Drive among scene wait personal."/>
        <s v="More final sit capital."/>
        <s v="Management hospital heavy his mention."/>
        <s v="I throw second analysis laugh."/>
        <s v="Difference several pull trouble rule."/>
        <s v="Main number guess how goal interview prevent."/>
        <s v="Fly instead report."/>
        <s v="Half force score form."/>
        <s v="Fill recently travel of."/>
        <s v="Pm window structure world professor."/>
        <s v="Simple discover offer either right reality still."/>
        <s v="Generation blue company doctor item national fire without."/>
        <s v="Wide single worker spend mouth officer close."/>
        <s v="Tend air old whatever history Mr region."/>
        <s v="Nature tonight agency."/>
        <s v="Clear wear usually learn this."/>
        <s v="Moment woman condition."/>
        <s v="Foreign enjoy tonight main."/>
        <s v="Community need PM give."/>
        <s v="Clear pressure cause bed true to who possible."/>
        <s v="Model glass consumer enter nearly top recognize."/>
        <s v="Resource street training will gas property."/>
        <s v="Bank executive politics forget pass born source."/>
        <s v="Begin water present design."/>
        <s v="Me author prevent sea."/>
        <s v="Lawyer receive technology stay."/>
        <s v="Bag heart thought."/>
        <s v="Generation energy paper front explain medical process."/>
        <s v="Fear south kid threat nature people operation."/>
        <s v="Smile drop never station plan instead."/>
        <s v="Site help rock wonder."/>
        <s v="Consider Republican him significant east these."/>
        <s v="Today million paper data throughout foot free."/>
        <s v="Add simply fire customer candidate might indicate discuss."/>
        <s v="Avoid marriage ready likely nearly car pretty."/>
        <s v="Its always however necessary environment."/>
        <s v="Spring we car another range they situation."/>
        <s v="Information consumer test appear general green heart."/>
        <s v="Avoid health recognize."/>
        <s v="Technology activity explain human perform."/>
        <s v="Audience Mrs increase relationship decision clear."/>
        <s v="Standard nothing stuff then perform always."/>
        <s v="Picture air commercial."/>
        <s v="Situation road break remember through admit."/>
        <s v="Budget billion worry water."/>
        <s v="Factor catch tell practice view."/>
        <s v="Artist religious remain three happy section."/>
        <s v="Carry away say."/>
        <s v="Nor among simply billion."/>
        <s v="Machine gas eat grow either allow."/>
        <s v="Community region he sure team upon nature."/>
        <s v="Establish on light."/>
        <s v="Despite energy president instead organization rock fish."/>
        <s v="Natural same worker try thus other light."/>
        <s v="Leave yes class relate reveal these."/>
        <s v="Near laugh improve another these worry."/>
        <s v="Everyone let success until just on enter."/>
        <s v="Black main budget enough page throughout rest."/>
        <s v="Similar close strong option answer."/>
        <s v="Four common act two."/>
        <s v="Themselves trade may every call each spring."/>
        <s v="Account term have arrive."/>
        <s v="Start morning toward contain base."/>
        <s v="Outside capital move fast place."/>
        <s v="Suffer source meeting push."/>
        <s v="Because after movie body."/>
        <s v="See shoulder board."/>
        <s v="Worry each have rather."/>
        <s v="Far task road computer."/>
        <s v="Human issue book work."/>
        <s v="Thought single arm guy effort walk leg."/>
        <s v="War boy oil most."/>
        <s v="History live yes plan."/>
        <s v="Add have especially fight."/>
        <s v="Event mention nice some war bag deal."/>
        <s v="Back cold talk occur foreign draw son share."/>
        <s v="Service consider provide note else picture prove."/>
        <s v="Other east clear."/>
        <s v="Citizen purpose run yes wait individual these his."/>
        <s v="Box send Mr seven small family program."/>
        <s v="Institution ok nor tonight black true ok air."/>
        <s v="Paper available nothing our its large list."/>
        <s v="Employee field even apply employee second decision he."/>
        <s v="Eight focus once follow task."/>
        <s v="Outside present bad shake quickly charge executive."/>
        <s v="Recent nature relationship name physical wish treatment."/>
        <s v="Section new young little radio for."/>
        <s v="Cell decade political again."/>
        <s v="Data true stuff everything."/>
        <s v="Sport pick way movement response."/>
        <s v="With then remain step matter reveal direction."/>
        <s v="Dinner they impact provide claim."/>
        <s v="Report idea draw edge simply."/>
        <s v="Myself be smile project team base often."/>
        <s v="Seat popular control believe Democrat administration."/>
        <s v="Two drop could class store day discussion."/>
        <s v="Never relate best though truth growth technology."/>
        <s v="Until including bank page least beat hard truth."/>
        <s v="Station hand subject floor old."/>
        <s v="Amount deal military."/>
        <s v="Church most art key production."/>
        <s v="Hope behind traditional."/>
        <s v="Clear push so other quickly."/>
        <s v="Expert democratic fly trial need law."/>
        <s v="Structure why your save sit."/>
        <s v="Senior surface technology table particularly skill."/>
        <s v="Anyone forward yeah money."/>
        <s v="Watch unit Mrs door."/>
        <s v="Kid certain paper behavior past."/>
        <s v="Everyone might ahead rise can herself."/>
        <s v="Happy dark word lead situation wife expect think."/>
        <s v="My which thousand firm he media entire."/>
        <s v="Level daughter reason ability take past answer."/>
        <s v="Control he claim friend pressure."/>
        <s v="Require much smile road style help oil."/>
        <s v="Represent though trial."/>
        <s v="Career where either."/>
        <s v="Agreement sea world heavy."/>
        <s v="Society game expert door their pressure reason."/>
        <s v="Have create role war bank top live."/>
        <s v="Beautiful same occur indicate."/>
        <s v="Thus situation put I."/>
        <s v="Environment hour letter much."/>
        <s v="They Congress experience trial phone."/>
        <s v="Up state as strong return direction."/>
        <s v="Level board game pull power him."/>
        <s v="Guess mouth deal hotel along order."/>
        <s v="Plan network should court everything several tell."/>
        <s v="Between degree chair bag relationship build attorney."/>
        <s v="Matter budget other."/>
        <s v="Stop hand operation hand seek by century."/>
        <s v="Wear if computer picture story anything."/>
        <s v="Special of research control despite nor sister cultural."/>
        <s v="Vote media necessary church."/>
        <s v="Least paper common."/>
        <s v="You memory person near do."/>
        <s v="Second individual himself responsibility race."/>
        <s v="Table reveal itself rest radio stand size."/>
        <s v="Professional especially structure learn center material ten."/>
        <s v="Statement help her clearly."/>
        <s v="Teach purpose item million."/>
        <s v="Suffer if before decide coach music."/>
        <s v="Rise affect sound lot nation score service dream."/>
        <s v="Deal reality wear."/>
        <s v="Suddenly have development."/>
        <s v="Wind door wait with whose."/>
        <s v="Others voice floor system trial."/>
        <s v="Congress many arrive style item just."/>
        <s v="Much view list reduce road."/>
        <s v="Avoid hair none yes those drive."/>
        <s v="Bit she amount world reflect happy surface."/>
        <s v="Risk fire assume last and skill."/>
        <s v="Writer but whole thought ball."/>
        <s v="Paper price listen experience somebody value."/>
        <s v="Condition president police."/>
        <s v="Beautiful may fact Mrs especially clear factor."/>
        <s v="Each left friend such task."/>
        <s v="Ever defense receive dream skin commercial with."/>
        <s v="Oil nice more cold."/>
        <s v="Then thank wrong board several power hold forward."/>
        <s v="Lead if study phone pick cultural."/>
        <s v="Find pay talk head century local sister."/>
        <s v="Bag life occur direction old community."/>
        <s v="Sell start fire on concern hour month stand."/>
        <s v="Help beyond instead seek morning."/>
        <s v="Media year continue."/>
        <s v="Level recent rock spend relate."/>
        <s v="Your oil race decide control."/>
        <s v="Financial collection keep site whose pattern sport."/>
        <s v="Meet instead chance any."/>
        <s v="Factor benefit which support suggest."/>
        <s v="Staff store air."/>
        <s v="Western exist college themselves citizen ago."/>
        <s v="Chance hand eat mission."/>
        <s v="Tree team trade nothing."/>
        <s v="Score month student like wear wide."/>
        <s v="Than watch wear choice strong along."/>
        <s v="Trial car rise information."/>
        <s v="Degree anyone age agreement military history sometimes."/>
        <s v="Realize open onto south."/>
        <s v="Number term be movie indicate build."/>
        <s v="Beyond pull reflect such."/>
        <s v="Democratic agreement seven challenge."/>
        <s v="Woman consider husband claim."/>
        <s v="Good including magazine."/>
        <s v="International change song above civil."/>
        <s v="Station score commercial shoulder rate."/>
        <s v="Trip discover second fine relationship oil."/>
        <s v="Cost training rock us common what energy."/>
        <s v="Sister life six recent contain than there."/>
        <s v="Could section item get power force college."/>
        <s v="Me later water receive rather world represent."/>
        <s v="Article trade know ball."/>
        <s v="Poor enter card phone my woman pick."/>
        <s v="Let know right still market several."/>
        <s v="Good notice relate."/>
        <s v="Ever citizen spring site task know."/>
        <s v="Degree particularly contain worry produce source."/>
        <s v="Risk describe pattern sit government turn."/>
        <s v="East during together fill likely least simple."/>
        <s v="Law environmental to operation order specific ground later."/>
        <s v="Trip nearly summer weight."/>
        <s v="Speech admit development amount."/>
        <s v="Their another final force moment."/>
        <s v="Ever ability both read fill apply billion."/>
        <s v="Anything strong attack."/>
        <s v="Religious time discussion argue leave let."/>
        <s v="Program suddenly old."/>
        <s v="Billion face personal theory late chance."/>
        <s v="Star usually listen whatever me among expect."/>
        <s v="Live gas week age hold firm exactly."/>
        <s v="Church option institution yard product couple oil."/>
        <s v="Sure bit Mr guy price red couple."/>
        <s v="Task yard later where region wish player."/>
        <s v="At eight treatment claim cup include bring."/>
        <s v="Just behavior almost nation note risk."/>
        <s v="Day card turn plan thought adult."/>
        <s v="Process meeting yeah very relate."/>
        <s v="Past fund article author."/>
        <s v="News computer general notice much weight."/>
        <s v="Music growth minute born officer."/>
        <s v="Return alone actually never prevent eight."/>
        <s v="Out phone argue."/>
        <s v="Off pressure leader professor no or."/>
        <s v="College article usually answer."/>
        <s v="Green market program others memory free."/>
        <s v="Sell something sound door thousand church up."/>
        <s v="Ability movie soldier film."/>
        <s v="Conference during chance everything girl morning true large."/>
        <s v="Appear physical treat one accept."/>
        <s v="After look tax."/>
        <s v="Mrs challenge research surface million lay."/>
        <s v="Area central month three scientist may outside agency."/>
        <s v="Health realize military that decide experience."/>
        <s v="Again action similar energy."/>
        <s v="Full their front go weight believe."/>
        <s v="Resource happen life prevent least floor."/>
        <s v="Sport rate two central third indeed left."/>
        <s v="Know remember according raise always box key."/>
        <s v="Home people mind whom quite poor."/>
        <s v="Large themselves others medical surface food should time."/>
        <s v="There professional democratic store able."/>
        <s v="Establish guess term situation."/>
        <s v="Adult myself end of."/>
        <s v="Own consumer push eye home."/>
        <s v="Hard plan child course though late."/>
        <s v="Onto college budget cover in one."/>
        <s v="After our month add assume agree."/>
        <s v="Receive amount eight along."/>
        <s v="Walk store decision race green low natural."/>
        <s v="Point could develop."/>
        <s v="Prevent most skill property happy risk power."/>
        <s v="Property evening research yes moment."/>
        <s v="Room again assume create I sea style start."/>
        <s v="Second money civil herself he series suddenly somebody."/>
        <s v="Understand energy protect environmental."/>
        <s v="Now very approach husband trade sort."/>
        <s v="Attack late us goal."/>
        <s v="Think send maybe strong."/>
        <s v="Gas add challenge chair event any."/>
        <s v="Red dream conference land maintain tax even."/>
        <s v="Force statement none live world speak admit."/>
        <s v="Claim work view."/>
        <s v="Particularly face their pull leg cold late."/>
        <s v="Serious dinner better."/>
        <s v="Choice shoulder as similar remember."/>
        <s v="Allow pull condition doctor service out."/>
        <s v="Future day worry eat teacher."/>
        <s v="Economic may cell large even officer."/>
        <s v="Special machine development that rather western."/>
        <s v="However condition hope father father as."/>
        <s v="Realize until forget capital floor list skill."/>
        <s v="Can enter skill future could."/>
        <s v="My subject model two anything."/>
        <s v="Fine book read fear suggest grow choose."/>
        <s v="Agreement major out exactly reach baby."/>
        <s v="Model top treat physical account forward."/>
        <s v="Allow meeting discover assume because."/>
        <s v="Land no wife safe."/>
        <s v="Position hear former material."/>
        <s v="Third current collection tree food serious amount success."/>
        <s v="Purpose strong score strategy."/>
        <s v="Many in painting community care success."/>
        <s v="Turn past what position price help world material."/>
        <s v="Example oil the energy teacher social set."/>
        <s v="Soldier will clearly help station."/>
        <s v="Center wind education figure pretty computer."/>
        <s v="Dog success week."/>
        <s v="Arm lose baby plant."/>
        <s v="White safe man third he there."/>
        <s v="Allow member mention property."/>
        <s v="Increase reality door wall short store letter."/>
        <s v="Social customer bring list lose sell image."/>
        <s v="Dark such free poor front girl."/>
        <s v="Example sell book whatever worry gas."/>
        <s v="So reach manage day nothing believe."/>
        <s v="Wear carry suggest truth."/>
        <s v="Dinner organization meeting law more hit nation."/>
        <s v="Position southern buy travel range interview woman."/>
        <s v="Sell head hear stuff."/>
        <s v="Series out strong quite act social."/>
        <s v="Sound unit interest almost carry."/>
        <s v="Lawyer next raise or large somebody."/>
        <s v="Save apply audience."/>
        <s v="Happen see responsibility perhaps finally research."/>
        <s v="Final everyone day perhaps."/>
        <s v="Mrs by several fall something open decide."/>
        <s v="Away heart admit who that guess."/>
        <s v="Network approach consumer his than notice prevent."/>
        <s v="Set catch article model start."/>
        <s v="Where explain attorney measure group against special."/>
        <s v="Price effort letter with response admit doctor."/>
        <s v="Herself direction recognize rule who any life."/>
        <s v="Participant plant live deal old."/>
        <s v="About shoulder from card level car occur focus."/>
        <s v="Water school receive where."/>
        <s v="I field between million television of room."/>
        <s v="Note phone up expert institution compare."/>
        <s v="Various field join item various conference still appear."/>
        <s v="At option try leave."/>
        <s v="Leader production member easy send draw."/>
        <s v="Away brother possible speak he hot."/>
        <s v="Difficult ten age edge."/>
        <s v="Firm always note."/>
        <s v="Same tough resource give cut almost capital."/>
        <s v="Along claim later century piece contain."/>
        <s v="Piece news arm certainly."/>
        <s v="Rule late with figure Congress recognize."/>
        <s v="Pull prepare seven structure."/>
        <s v="Partner professor spring magazine real their."/>
        <s v="Kind inside range structure piece film than."/>
        <s v="Factor above kitchen alone."/>
        <s v="Book bed off leave two."/>
        <s v="Rule debate word bring."/>
        <s v="Even into none start including."/>
        <s v="Rise operation term."/>
        <s v="Feeling actually senior career common town."/>
        <s v="Project energy determine newspaper."/>
        <s v="Answer senior support hotel continue improve."/>
        <s v="Subject citizen consumer."/>
        <s v="Remain sign maintain view fast make big."/>
        <s v="Now toward see."/>
        <s v="Herself product scene morning before shoulder military."/>
        <s v="Heart team chance picture want office."/>
        <s v="Might share senior budget style."/>
        <s v="Present arrive relate reach month continue."/>
        <s v="Activity glass option hold director."/>
        <s v="Natural course western professor rise."/>
        <s v="Soon six east man city final no can."/>
        <s v="Worker fall drug chair pattern score away."/>
        <s v="Shake lose where time someone."/>
        <s v="Cup investment recent find event his."/>
        <s v="Understand if coach single."/>
        <s v="Job develop ever computer medical."/>
        <s v="Guess would involve physical light effort."/>
        <s v="Reflect sell up sign."/>
        <s v="Can assume ahead kind necessary question later."/>
        <s v="Dream three of everything real week social."/>
        <s v="Too system wish wind change."/>
        <s v="Argue buy cup."/>
        <s v="Situation respond job girl."/>
        <s v="Would fear southern tree concern issue."/>
        <s v="Area west sign decision stuff."/>
      </sharedItems>
    </cacheField>
    <cacheField name="Settlement Date" numFmtId="14">
      <sharedItems containsNonDate="0" containsDate="1" containsString="0" containsBlank="1" minDate="2020-01-13T00:00:00" maxDate="2025-03-18T00:00:00"/>
    </cacheField>
    <cacheField name="Policy ID" numFmtId="0">
      <sharedItems/>
    </cacheField>
    <cacheField name="Settlement_Date_Missing_Flag" numFmtId="0">
      <sharedItems containsSemiMixedTypes="0" containsString="0" containsNumber="1" containsInteger="1" minValue="0" maxValue="1"/>
    </cacheField>
    <cacheField name="High_Claim_Flag" numFmtId="0">
      <sharedItems containsSemiMixedTypes="0" containsString="0" containsNumber="1" containsInteger="1" minValue="0" maxValue="1"/>
    </cacheField>
    <cacheField name="Settlement Days" numFmtId="0">
      <sharedItems containsString="0" containsBlank="1" containsNumber="1" containsInteger="1" minValue="10" maxValue="90"/>
    </cacheField>
    <cacheField name="Settlement Missing Flag" numFmtId="0">
      <sharedItems containsSemiMixedTypes="0" containsString="0" containsNumber="1" containsInteger="1" minValue="0" maxValue="1"/>
    </cacheField>
    <cacheField name="Claim Amount Category" numFmtId="0">
      <sharedItems count="3">
        <s v="High Claim"/>
        <s v="Medium Claim"/>
        <s v="Low Claim"/>
      </sharedItems>
    </cacheField>
    <cacheField name="Approved Claim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97732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5.82130625" createdVersion="8" refreshedVersion="8" minRefreshableVersion="3" recordCount="5000" xr:uid="{0FF84E00-9DE6-4875-8EA7-DBBFCB06D10D}">
  <cacheSource type="worksheet">
    <worksheetSource name="payment_fact"/>
  </cacheSource>
  <cacheFields count="11">
    <cacheField name="Payment ID" numFmtId="0">
      <sharedItems/>
    </cacheField>
    <cacheField name="Date of Payment" numFmtId="14">
      <sharedItems containsSemiMixedTypes="0" containsNonDate="0" containsDate="1" containsString="0" minDate="2021-12-23T00:00:00" maxDate="2024-12-23T00:00:00"/>
    </cacheField>
    <cacheField name="Amount Paid" numFmtId="0">
      <sharedItems containsSemiMixedTypes="0" containsString="0" containsNumber="1" minValue="51.17" maxValue="1499.98"/>
    </cacheField>
    <cacheField name="Payment Method" numFmtId="0">
      <sharedItems count="3">
        <s v="Cash"/>
        <s v="Bank Transfer"/>
        <s v="Credit Card"/>
      </sharedItems>
    </cacheField>
    <cacheField name="Payment Status" numFmtId="0">
      <sharedItems count="2">
        <s v="Successful"/>
        <s v="Failed"/>
      </sharedItems>
    </cacheField>
    <cacheField name="Policy ID" numFmtId="0">
      <sharedItems/>
    </cacheField>
    <cacheField name="Failed_Payment_Flag" numFmtId="0">
      <sharedItems containsSemiMixedTypes="0" containsString="0" containsNumber="1" containsInteger="1" minValue="0" maxValue="1"/>
    </cacheField>
    <cacheField name="Payment Year" numFmtId="0">
      <sharedItems containsSemiMixedTypes="0" containsString="0" containsNumber="1" containsInteger="1" minValue="2021" maxValue="2024"/>
    </cacheField>
    <cacheField name="Payment Month" numFmtId="0">
      <sharedItems/>
    </cacheField>
    <cacheField name="Successful Payment Flag" numFmtId="0">
      <sharedItems containsSemiMixedTypes="0" containsString="0" containsNumber="1" containsInteger="1" minValue="0" maxValue="1"/>
    </cacheField>
    <cacheField name="Failed Payment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90789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d v="2018-12-27T00:00:00"/>
    <d v="2024-08-21T00:00:00"/>
    <s v="Monthly"/>
    <x v="0"/>
    <s v="CUST55344519"/>
    <n v="2064"/>
    <s v="Long Term"/>
    <n v="0"/>
    <s v="Bryan Allen"/>
    <x v="0"/>
    <n v="29"/>
    <s v="Civil Service administrator"/>
    <x v="0"/>
    <s v="Thompsonville, Rhode Island, 57344"/>
    <x v="0"/>
    <n v="0"/>
    <n v="0"/>
    <x v="0"/>
    <s v="AGT43228742"/>
    <x v="0"/>
    <n v="31"/>
    <n v="42"/>
    <n v="0"/>
    <x v="0"/>
    <n v="0"/>
    <x v="0"/>
  </r>
  <r>
    <s v="POL96934398"/>
    <x v="1"/>
    <n v="102437"/>
    <n v="1556.75"/>
    <d v="2021-09-03T00:00:00"/>
    <d v="2024-08-02T00:00:00"/>
    <s v="Monthly"/>
    <x v="1"/>
    <s v="CUST71194311"/>
    <n v="1064"/>
    <s v="Medium Term"/>
    <n v="0"/>
    <s v="Tyler Schroeder"/>
    <x v="1"/>
    <n v="39"/>
    <s v="Actuary"/>
    <x v="1"/>
    <s v="Harrisville, Oklahoma, 18328"/>
    <x v="1"/>
    <n v="0"/>
    <n v="0"/>
    <x v="1"/>
    <s v="AGT46808172"/>
    <x v="1"/>
    <n v="12"/>
    <n v="76"/>
    <n v="1"/>
    <x v="1"/>
    <n v="1"/>
    <x v="1"/>
  </r>
  <r>
    <s v="POL93505220"/>
    <x v="1"/>
    <n v="88101"/>
    <n v="886.53"/>
    <d v="2018-01-30T00:00:00"/>
    <d v="2026-01-03T00:00:00"/>
    <s v="Monthly"/>
    <x v="0"/>
    <s v="CUST58699451"/>
    <n v="2895"/>
    <s v="Long Term"/>
    <n v="0"/>
    <s v="Jessica Myers"/>
    <x v="1"/>
    <n v="51"/>
    <s v="Housing manager/officer"/>
    <x v="0"/>
    <s v="New Alexandrafurt, Michigan, 10757"/>
    <x v="2"/>
    <n v="0"/>
    <n v="0"/>
    <x v="2"/>
    <s v="AGT32340750"/>
    <x v="1"/>
    <n v="17"/>
    <n v="5"/>
    <n v="0"/>
    <x v="2"/>
    <n v="0"/>
    <x v="1"/>
  </r>
  <r>
    <s v="POL39531025"/>
    <x v="0"/>
    <n v="459915"/>
    <n v="197.75"/>
    <d v="2022-04-03T00:00:00"/>
    <d v="2032-02-15T00:00:00"/>
    <s v="Quarterly"/>
    <x v="1"/>
    <s v="CUST72186583"/>
    <n v="3605"/>
    <s v="Long Term"/>
    <n v="0"/>
    <s v="Maria Marshall"/>
    <x v="2"/>
    <n v="33"/>
    <s v="Psychotherapist, child"/>
    <x v="2"/>
    <s v="Christopherville, South Dakota, 47471"/>
    <x v="0"/>
    <n v="1"/>
    <n v="0"/>
    <x v="1"/>
    <s v="AGT68647921"/>
    <x v="0"/>
    <n v="18"/>
    <n v="80"/>
    <n v="1"/>
    <x v="1"/>
    <n v="1"/>
    <x v="0"/>
  </r>
  <r>
    <s v="POL38769300"/>
    <x v="2"/>
    <n v="22098"/>
    <n v="868.51"/>
    <d v="2021-10-02T00:00:00"/>
    <d v="2027-09-18T00:00:00"/>
    <s v="Quarterly"/>
    <x v="2"/>
    <s v="CUST04808502"/>
    <n v="2177"/>
    <s v="Long Term"/>
    <n v="1"/>
    <s v="Betty Sanchez"/>
    <x v="2"/>
    <n v="66"/>
    <s v="Photographer"/>
    <x v="0"/>
    <s v="Hollystad, Alabama, 41791"/>
    <x v="3"/>
    <n v="0"/>
    <n v="1"/>
    <x v="2"/>
    <s v="AGT57092464"/>
    <x v="1"/>
    <n v="28"/>
    <n v="1"/>
    <n v="0"/>
    <x v="2"/>
    <n v="0"/>
    <x v="1"/>
  </r>
  <r>
    <s v="POL07841878"/>
    <x v="2"/>
    <n v="347514"/>
    <n v="1931.83"/>
    <d v="2020-09-17T00:00:00"/>
    <d v="2026-08-28T00:00:00"/>
    <s v="Monthly"/>
    <x v="2"/>
    <s v="CUST47527169"/>
    <n v="2171"/>
    <s v="Long Term"/>
    <n v="1"/>
    <s v="James Collins"/>
    <x v="1"/>
    <n v="36"/>
    <s v="Ship broker"/>
    <x v="0"/>
    <s v="East Timothyville, Texas, 15799"/>
    <x v="1"/>
    <n v="0"/>
    <n v="0"/>
    <x v="1"/>
    <s v="AGT47653967"/>
    <x v="2"/>
    <n v="25"/>
    <n v="36"/>
    <n v="0"/>
    <x v="0"/>
    <n v="0"/>
    <x v="2"/>
  </r>
  <r>
    <s v="POL21963992"/>
    <x v="0"/>
    <n v="288036"/>
    <n v="247.04"/>
    <d v="2018-03-27T00:00:00"/>
    <d v="2019-08-04T00:00:00"/>
    <s v="Monthly"/>
    <x v="2"/>
    <s v="CUST57892719"/>
    <n v="495"/>
    <s v="Medium Term"/>
    <n v="1"/>
    <s v="Anthony Johnson"/>
    <x v="0"/>
    <n v="31"/>
    <s v="Designer, textile"/>
    <x v="1"/>
    <s v="East David, Wisconsin, 73385"/>
    <x v="0"/>
    <n v="0"/>
    <n v="0"/>
    <x v="1"/>
    <s v="AGT05457971"/>
    <x v="0"/>
    <n v="2"/>
    <n v="99"/>
    <n v="1"/>
    <x v="1"/>
    <n v="1"/>
    <x v="0"/>
  </r>
  <r>
    <s v="POL64589705"/>
    <x v="2"/>
    <n v="394231"/>
    <n v="152.13"/>
    <d v="2024-06-14T00:00:00"/>
    <d v="2025-12-04T00:00:00"/>
    <s v="Quarterly"/>
    <x v="1"/>
    <s v="CUST97231935"/>
    <n v="538"/>
    <s v="Medium Term"/>
    <n v="0"/>
    <s v="Kerry Huynh MD"/>
    <x v="2"/>
    <n v="43"/>
    <s v="Copywriter, advertising"/>
    <x v="3"/>
    <s v="Julianview, Pennsylvania, 64392"/>
    <x v="1"/>
    <n v="0"/>
    <n v="0"/>
    <x v="1"/>
    <s v="AGT63127637"/>
    <x v="0"/>
    <n v="13"/>
    <n v="100"/>
    <n v="1"/>
    <x v="1"/>
    <n v="1"/>
    <x v="0"/>
  </r>
  <r>
    <s v="POL49133977"/>
    <x v="0"/>
    <n v="148162"/>
    <n v="1383.65"/>
    <d v="2015-04-06T00:00:00"/>
    <d v="2019-09-23T00:00:00"/>
    <s v="Quarterly"/>
    <x v="1"/>
    <s v="CUST67080051"/>
    <n v="1631"/>
    <s v="Long Term"/>
    <n v="0"/>
    <s v="Susan Richmond"/>
    <x v="1"/>
    <n v="84"/>
    <s v="Education officer, museum"/>
    <x v="1"/>
    <s v="Allenshire, North Dakota, 96830"/>
    <x v="3"/>
    <n v="0"/>
    <n v="1"/>
    <x v="2"/>
    <s v="AGT49332725"/>
    <x v="0"/>
    <n v="7"/>
    <n v="35"/>
    <n v="0"/>
    <x v="0"/>
    <n v="0"/>
    <x v="0"/>
  </r>
  <r>
    <s v="POL80278196"/>
    <x v="3"/>
    <n v="376522"/>
    <n v="1546.14"/>
    <d v="2020-11-01T00:00:00"/>
    <d v="2027-06-22T00:00:00"/>
    <s v="Quarterly"/>
    <x v="0"/>
    <s v="CUST45705025"/>
    <n v="2424"/>
    <s v="Long Term"/>
    <n v="0"/>
    <s v="Matthew Carter"/>
    <x v="2"/>
    <n v="55"/>
    <s v="Biochemist, clinical"/>
    <x v="2"/>
    <s v="Robinsonmouth, Nebraska, 82813"/>
    <x v="2"/>
    <n v="1"/>
    <n v="0"/>
    <x v="2"/>
    <s v="AGT70109277"/>
    <x v="0"/>
    <n v="9"/>
    <n v="64"/>
    <n v="0"/>
    <x v="1"/>
    <n v="0"/>
    <x v="0"/>
  </r>
  <r>
    <s v="POL89935970"/>
    <x v="0"/>
    <n v="499740"/>
    <n v="1488.73"/>
    <d v="2021-02-19T00:00:00"/>
    <d v="2027-12-09T00:00:00"/>
    <s v="Quarterly"/>
    <x v="2"/>
    <s v="CUST47003736"/>
    <n v="2484"/>
    <s v="Long Term"/>
    <n v="1"/>
    <s v="Harold Ward"/>
    <x v="2"/>
    <n v="71"/>
    <s v="Podiatrist"/>
    <x v="3"/>
    <s v="Franciscofurt, West Virginia, 35613"/>
    <x v="3"/>
    <n v="0"/>
    <n v="1"/>
    <x v="2"/>
    <s v="AGT41262935"/>
    <x v="1"/>
    <n v="11"/>
    <n v="80"/>
    <n v="1"/>
    <x v="1"/>
    <n v="1"/>
    <x v="1"/>
  </r>
  <r>
    <s v="POL40425029"/>
    <x v="3"/>
    <n v="413248"/>
    <n v="279.95999999999998"/>
    <d v="2021-08-07T00:00:00"/>
    <d v="2024-06-20T00:00:00"/>
    <s v="Monthly"/>
    <x v="2"/>
    <s v="CUST15756529"/>
    <n v="1048"/>
    <s v="Medium Term"/>
    <n v="1"/>
    <s v="Javier Jones"/>
    <x v="1"/>
    <n v="57"/>
    <s v="Investment analyst"/>
    <x v="1"/>
    <s v="Rossbury, California, 06540"/>
    <x v="3"/>
    <n v="0"/>
    <n v="0"/>
    <x v="2"/>
    <s v="AGT39802391"/>
    <x v="0"/>
    <n v="14"/>
    <n v="41"/>
    <n v="0"/>
    <x v="0"/>
    <n v="0"/>
    <x v="0"/>
  </r>
  <r>
    <s v="POL59138324"/>
    <x v="2"/>
    <n v="274869"/>
    <n v="288.83999999999997"/>
    <d v="2020-07-18T00:00:00"/>
    <d v="2027-05-07T00:00:00"/>
    <s v="Annually"/>
    <x v="0"/>
    <s v="CUST24464034"/>
    <n v="2484"/>
    <s v="Long Term"/>
    <n v="0"/>
    <s v="Christopher Benjamin"/>
    <x v="0"/>
    <n v="42"/>
    <s v="Recruitment consultant"/>
    <x v="0"/>
    <s v="Valerieland, Rhode Island, 86343"/>
    <x v="1"/>
    <n v="0"/>
    <n v="0"/>
    <x v="1"/>
    <s v="AGT69637553"/>
    <x v="2"/>
    <n v="43"/>
    <n v="95"/>
    <n v="1"/>
    <x v="1"/>
    <n v="1"/>
    <x v="2"/>
  </r>
  <r>
    <s v="POL79312567"/>
    <x v="1"/>
    <n v="17245"/>
    <n v="186.85"/>
    <d v="2024-09-11T00:00:00"/>
    <d v="2034-04-28T00:00:00"/>
    <s v="Annually"/>
    <x v="2"/>
    <s v="CUST18926459"/>
    <n v="3516"/>
    <s v="Long Term"/>
    <n v="1"/>
    <s v="Corey Ryan"/>
    <x v="0"/>
    <n v="58"/>
    <s v="Aeronautical engineer"/>
    <x v="3"/>
    <s v="Jesusmouth, North Carolina, 91190"/>
    <x v="3"/>
    <n v="0"/>
    <n v="0"/>
    <x v="2"/>
    <s v="AGT00978847"/>
    <x v="1"/>
    <n v="7"/>
    <n v="48"/>
    <n v="0"/>
    <x v="0"/>
    <n v="0"/>
    <x v="1"/>
  </r>
  <r>
    <s v="POL05760636"/>
    <x v="3"/>
    <n v="86153"/>
    <n v="1863.95"/>
    <d v="2024-10-02T00:00:00"/>
    <d v="2027-10-12T00:00:00"/>
    <s v="Annually"/>
    <x v="2"/>
    <s v="CUST92370305"/>
    <n v="1105"/>
    <s v="Long Term"/>
    <n v="1"/>
    <s v="Ronald Ward"/>
    <x v="0"/>
    <n v="21"/>
    <s v="Aid worker"/>
    <x v="1"/>
    <s v="Shawmouth, North Dakota, 67532"/>
    <x v="4"/>
    <n v="0"/>
    <n v="0"/>
    <x v="0"/>
    <s v="AGT65699402"/>
    <x v="1"/>
    <n v="15"/>
    <n v="62"/>
    <n v="0"/>
    <x v="1"/>
    <n v="0"/>
    <x v="1"/>
  </r>
  <r>
    <s v="POL09606287"/>
    <x v="3"/>
    <n v="430745"/>
    <n v="722.68"/>
    <d v="2024-01-04T00:00:00"/>
    <d v="2025-11-29T00:00:00"/>
    <s v="Monthly"/>
    <x v="1"/>
    <s v="CUST93527354"/>
    <n v="695"/>
    <s v="Medium Term"/>
    <n v="0"/>
    <s v="Troy Harrell"/>
    <x v="0"/>
    <n v="27"/>
    <s v="Clinical psychologist"/>
    <x v="2"/>
    <s v="North Brandonhaven, Illinois, 50704"/>
    <x v="0"/>
    <n v="1"/>
    <n v="0"/>
    <x v="0"/>
    <s v="AGT52126806"/>
    <x v="1"/>
    <n v="17"/>
    <n v="95"/>
    <n v="1"/>
    <x v="1"/>
    <n v="1"/>
    <x v="1"/>
  </r>
  <r>
    <s v="POL70474651"/>
    <x v="2"/>
    <n v="327028"/>
    <n v="962.68"/>
    <d v="2023-11-05T00:00:00"/>
    <d v="2030-05-19T00:00:00"/>
    <s v="Monthly"/>
    <x v="0"/>
    <s v="CUST54507478"/>
    <n v="2387"/>
    <s v="Long Term"/>
    <n v="0"/>
    <s v="Teresa Fritz"/>
    <x v="1"/>
    <n v="57"/>
    <s v="Engineer, technical sales"/>
    <x v="0"/>
    <s v="Jorgestad, Virginia, 69715"/>
    <x v="3"/>
    <n v="0"/>
    <n v="0"/>
    <x v="2"/>
    <s v="AGT43950584"/>
    <x v="0"/>
    <n v="0"/>
    <n v="82"/>
    <n v="1"/>
    <x v="1"/>
    <n v="1"/>
    <x v="0"/>
  </r>
  <r>
    <s v="POL89907664"/>
    <x v="3"/>
    <n v="74169"/>
    <n v="492.23"/>
    <d v="2022-03-04T00:00:00"/>
    <d v="2029-01-09T00:00:00"/>
    <s v="Monthly"/>
    <x v="1"/>
    <s v="CUST00235004"/>
    <n v="2503"/>
    <s v="Long Term"/>
    <n v="0"/>
    <s v="Justin Edwards"/>
    <x v="1"/>
    <n v="82"/>
    <s v="Restaurant manager, fast food"/>
    <x v="2"/>
    <s v="New Victorside, South Carolina, 48392"/>
    <x v="3"/>
    <n v="1"/>
    <n v="1"/>
    <x v="2"/>
    <s v="AGT26990736"/>
    <x v="2"/>
    <n v="39"/>
    <n v="83"/>
    <n v="1"/>
    <x v="1"/>
    <n v="1"/>
    <x v="2"/>
  </r>
  <r>
    <s v="POL64943722"/>
    <x v="2"/>
    <n v="221353"/>
    <n v="824.14"/>
    <d v="2023-12-23T00:00:00"/>
    <d v="2030-04-27T00:00:00"/>
    <s v="Annually"/>
    <x v="1"/>
    <s v="CUST54318231"/>
    <n v="2317"/>
    <s v="Long Term"/>
    <n v="0"/>
    <s v="Mrs. Donna Cunningham"/>
    <x v="0"/>
    <n v="24"/>
    <s v="Teacher, music"/>
    <x v="1"/>
    <s v="Cruzshire, Pennsylvania, 50763"/>
    <x v="4"/>
    <n v="0"/>
    <n v="0"/>
    <x v="0"/>
    <s v="AGT85390293"/>
    <x v="2"/>
    <n v="45"/>
    <n v="9"/>
    <n v="0"/>
    <x v="2"/>
    <n v="0"/>
    <x v="2"/>
  </r>
  <r>
    <s v="POL90960707"/>
    <x v="2"/>
    <n v="276513"/>
    <n v="890.01"/>
    <d v="2022-11-18T00:00:00"/>
    <d v="2025-09-13T00:00:00"/>
    <s v="Annually"/>
    <x v="2"/>
    <s v="CUST65008360"/>
    <n v="1030"/>
    <s v="Medium Term"/>
    <n v="1"/>
    <s v="Heather Taylor MD"/>
    <x v="0"/>
    <n v="18"/>
    <s v="Scientist, research (maths)"/>
    <x v="0"/>
    <s v="North Jessicaview, Missouri, 58051"/>
    <x v="4"/>
    <n v="0"/>
    <n v="0"/>
    <x v="0"/>
    <s v="AGT13144077"/>
    <x v="2"/>
    <n v="31"/>
    <n v="29"/>
    <n v="0"/>
    <x v="2"/>
    <n v="0"/>
    <x v="2"/>
  </r>
  <r>
    <s v="POL59179996"/>
    <x v="0"/>
    <n v="209276"/>
    <n v="315.72000000000003"/>
    <d v="2018-02-04T00:00:00"/>
    <d v="2025-04-09T00:00:00"/>
    <s v="Monthly"/>
    <x v="2"/>
    <s v="CUST18337391"/>
    <n v="2621"/>
    <s v="Long Term"/>
    <n v="1"/>
    <s v="Jose Rodriguez"/>
    <x v="2"/>
    <n v="55"/>
    <s v="Designer, furniture"/>
    <x v="2"/>
    <s v="Lisatown, Colorado, 97955"/>
    <x v="2"/>
    <n v="1"/>
    <n v="0"/>
    <x v="2"/>
    <s v="AGT04680213"/>
    <x v="1"/>
    <n v="25"/>
    <n v="47"/>
    <n v="0"/>
    <x v="0"/>
    <n v="0"/>
    <x v="1"/>
  </r>
  <r>
    <s v="POL24718635"/>
    <x v="0"/>
    <n v="284606"/>
    <n v="730.56"/>
    <d v="2022-07-27T00:00:00"/>
    <d v="2027-12-13T00:00:00"/>
    <s v="Annually"/>
    <x v="2"/>
    <s v="CUST94024764"/>
    <n v="1965"/>
    <s v="Long Term"/>
    <n v="1"/>
    <s v="Chelsea Sexton"/>
    <x v="1"/>
    <n v="81"/>
    <s v="Cytogeneticist"/>
    <x v="1"/>
    <s v="Cherylfurt, Mississippi, 82024"/>
    <x v="3"/>
    <n v="0"/>
    <n v="1"/>
    <x v="2"/>
    <s v="AGT89254638"/>
    <x v="1"/>
    <n v="47"/>
    <n v="35"/>
    <n v="0"/>
    <x v="0"/>
    <n v="0"/>
    <x v="1"/>
  </r>
  <r>
    <s v="POL19704549"/>
    <x v="0"/>
    <n v="107142"/>
    <n v="872.55"/>
    <d v="2018-08-10T00:00:00"/>
    <d v="2025-06-03T00:00:00"/>
    <s v="Quarterly"/>
    <x v="0"/>
    <s v="CUST37162794"/>
    <n v="2489"/>
    <s v="Long Term"/>
    <n v="0"/>
    <s v="Debra Craig"/>
    <x v="1"/>
    <n v="63"/>
    <s v="Administrator, sports"/>
    <x v="3"/>
    <s v="New Sabrinaburgh, Maryland, 31451"/>
    <x v="3"/>
    <n v="0"/>
    <n v="1"/>
    <x v="2"/>
    <s v="AGT32533158"/>
    <x v="1"/>
    <n v="48"/>
    <n v="40"/>
    <n v="0"/>
    <x v="0"/>
    <n v="0"/>
    <x v="1"/>
  </r>
  <r>
    <s v="POL99720690"/>
    <x v="3"/>
    <n v="43579"/>
    <n v="981.71"/>
    <d v="2015-04-18T00:00:00"/>
    <d v="2023-07-17T00:00:00"/>
    <s v="Monthly"/>
    <x v="2"/>
    <s v="CUST80574300"/>
    <n v="3012"/>
    <s v="Long Term"/>
    <n v="1"/>
    <s v="Amber Thomas"/>
    <x v="0"/>
    <n v="69"/>
    <s v="Dance movement psychotherapist"/>
    <x v="1"/>
    <s v="Robertburgh, West Virginia, 47725"/>
    <x v="3"/>
    <n v="0"/>
    <n v="1"/>
    <x v="2"/>
    <s v="AGT79593844"/>
    <x v="1"/>
    <n v="16"/>
    <n v="24"/>
    <n v="0"/>
    <x v="2"/>
    <n v="0"/>
    <x v="1"/>
  </r>
  <r>
    <s v="POL07613630"/>
    <x v="2"/>
    <n v="103548"/>
    <n v="1927.96"/>
    <d v="2019-02-03T00:00:00"/>
    <d v="2026-07-26T00:00:00"/>
    <s v="Monthly"/>
    <x v="2"/>
    <s v="CUST53450793"/>
    <n v="2730"/>
    <s v="Long Term"/>
    <n v="1"/>
    <s v="Steven Walker"/>
    <x v="2"/>
    <n v="37"/>
    <s v="Engineer, materials"/>
    <x v="3"/>
    <s v="Morrisshire, New Mexico, 05931"/>
    <x v="1"/>
    <n v="0"/>
    <n v="0"/>
    <x v="1"/>
    <s v="AGT42929675"/>
    <x v="0"/>
    <n v="8"/>
    <n v="77"/>
    <n v="1"/>
    <x v="1"/>
    <n v="1"/>
    <x v="0"/>
  </r>
  <r>
    <s v="POL68368522"/>
    <x v="2"/>
    <n v="467228"/>
    <n v="1359.2"/>
    <d v="2019-11-17T00:00:00"/>
    <d v="2025-09-04T00:00:00"/>
    <s v="Annually"/>
    <x v="0"/>
    <s v="CUST00957425"/>
    <n v="2118"/>
    <s v="Long Term"/>
    <n v="0"/>
    <s v="Mary Clark"/>
    <x v="1"/>
    <n v="33"/>
    <s v="Event organiser"/>
    <x v="3"/>
    <s v="New Lucasbury, Nevada, 85435"/>
    <x v="0"/>
    <n v="0"/>
    <n v="0"/>
    <x v="1"/>
    <s v="AGT58174916"/>
    <x v="1"/>
    <n v="42"/>
    <n v="46"/>
    <n v="0"/>
    <x v="0"/>
    <n v="0"/>
    <x v="1"/>
  </r>
  <r>
    <s v="POL96166579"/>
    <x v="3"/>
    <n v="132969"/>
    <n v="1666.16"/>
    <d v="2017-04-04T00:00:00"/>
    <d v="2024-10-31T00:00:00"/>
    <s v="Monthly"/>
    <x v="1"/>
    <s v="CUST78371218"/>
    <n v="2767"/>
    <s v="Long Term"/>
    <n v="0"/>
    <s v="Shawn Moore"/>
    <x v="0"/>
    <n v="38"/>
    <s v="Librarian, academic"/>
    <x v="0"/>
    <s v="Melissamouth, New Mexico, 61811"/>
    <x v="1"/>
    <n v="0"/>
    <n v="0"/>
    <x v="1"/>
    <s v="AGT62130200"/>
    <x v="1"/>
    <n v="29"/>
    <n v="44"/>
    <n v="0"/>
    <x v="0"/>
    <n v="0"/>
    <x v="1"/>
  </r>
  <r>
    <s v="POL78863924"/>
    <x v="2"/>
    <n v="192018"/>
    <n v="1528.72"/>
    <d v="2020-09-23T00:00:00"/>
    <d v="2023-11-29T00:00:00"/>
    <s v="Monthly"/>
    <x v="0"/>
    <s v="CUST36691624"/>
    <n v="1162"/>
    <s v="Long Term"/>
    <n v="0"/>
    <s v="James Marshall"/>
    <x v="2"/>
    <n v="49"/>
    <s v="Occupational therapist"/>
    <x v="0"/>
    <s v="Perezport, Delaware, 93882"/>
    <x v="2"/>
    <n v="0"/>
    <n v="0"/>
    <x v="1"/>
    <s v="AGT02968022"/>
    <x v="2"/>
    <n v="27"/>
    <n v="61"/>
    <n v="0"/>
    <x v="1"/>
    <n v="0"/>
    <x v="2"/>
  </r>
  <r>
    <s v="POL66542527"/>
    <x v="3"/>
    <n v="209098"/>
    <n v="1670.55"/>
    <d v="2019-05-23T00:00:00"/>
    <d v="2024-04-30T00:00:00"/>
    <s v="Quarterly"/>
    <x v="2"/>
    <s v="CUST09670639"/>
    <n v="1804"/>
    <s v="Long Term"/>
    <n v="1"/>
    <s v="Mrs. Priscilla Turner"/>
    <x v="0"/>
    <n v="68"/>
    <s v="Visual merchandiser"/>
    <x v="3"/>
    <s v="North Trevorton, Alaska, 20909"/>
    <x v="3"/>
    <n v="0"/>
    <n v="1"/>
    <x v="2"/>
    <s v="AGT46386081"/>
    <x v="1"/>
    <n v="11"/>
    <n v="10"/>
    <n v="0"/>
    <x v="2"/>
    <n v="0"/>
    <x v="1"/>
  </r>
  <r>
    <s v="POL21617511"/>
    <x v="2"/>
    <n v="302289"/>
    <n v="748.41"/>
    <d v="2020-04-29T00:00:00"/>
    <d v="2028-05-19T00:00:00"/>
    <s v="Quarterly"/>
    <x v="1"/>
    <s v="CUST23186598"/>
    <n v="2942"/>
    <s v="Long Term"/>
    <n v="0"/>
    <s v="Chad Ryan"/>
    <x v="2"/>
    <n v="38"/>
    <s v="Ceramics designer"/>
    <x v="2"/>
    <s v="Billyton, Mississippi, 66584"/>
    <x v="1"/>
    <n v="1"/>
    <n v="0"/>
    <x v="1"/>
    <s v="AGT45322995"/>
    <x v="1"/>
    <n v="41"/>
    <n v="87"/>
    <n v="1"/>
    <x v="1"/>
    <n v="1"/>
    <x v="1"/>
  </r>
  <r>
    <s v="POL96023706"/>
    <x v="3"/>
    <n v="312505"/>
    <n v="1031.19"/>
    <d v="2019-12-26T00:00:00"/>
    <d v="2028-12-25T00:00:00"/>
    <s v="Annually"/>
    <x v="2"/>
    <s v="CUST47187133"/>
    <n v="3287"/>
    <s v="Long Term"/>
    <n v="1"/>
    <s v="Tricia Anderson"/>
    <x v="2"/>
    <n v="36"/>
    <s v="Equality and diversity officer"/>
    <x v="0"/>
    <s v="East Nicole, South Dakota, 70113"/>
    <x v="1"/>
    <n v="0"/>
    <n v="0"/>
    <x v="1"/>
    <s v="AGT60595923"/>
    <x v="0"/>
    <n v="30"/>
    <n v="72"/>
    <n v="1"/>
    <x v="1"/>
    <n v="1"/>
    <x v="0"/>
  </r>
  <r>
    <s v="POL42325037"/>
    <x v="0"/>
    <n v="169535"/>
    <n v="824.98"/>
    <d v="2016-05-21T00:00:00"/>
    <d v="2018-05-28T00:00:00"/>
    <s v="Quarterly"/>
    <x v="1"/>
    <s v="CUST71225485"/>
    <n v="737"/>
    <s v="Medium Term"/>
    <n v="0"/>
    <s v="Donna Logan"/>
    <x v="1"/>
    <n v="43"/>
    <s v="Fish farm manager"/>
    <x v="2"/>
    <s v="West Carla, Missouri, 55367"/>
    <x v="1"/>
    <n v="1"/>
    <n v="0"/>
    <x v="1"/>
    <s v="AGT31312804"/>
    <x v="2"/>
    <n v="0"/>
    <n v="3"/>
    <n v="0"/>
    <x v="2"/>
    <n v="0"/>
    <x v="2"/>
  </r>
  <r>
    <s v="POL40460695"/>
    <x v="1"/>
    <n v="56730"/>
    <n v="1622.87"/>
    <d v="2023-05-14T00:00:00"/>
    <d v="2032-06-27T00:00:00"/>
    <s v="Quarterly"/>
    <x v="0"/>
    <s v="CUST00428034"/>
    <n v="3332"/>
    <s v="Long Term"/>
    <n v="0"/>
    <s v="Kathy Hood"/>
    <x v="2"/>
    <n v="83"/>
    <s v="Embryologist, clinical"/>
    <x v="0"/>
    <s v="Bowmantown, Pennsylvania, 55672"/>
    <x v="3"/>
    <n v="0"/>
    <n v="1"/>
    <x v="2"/>
    <s v="AGT57898434"/>
    <x v="1"/>
    <n v="40"/>
    <n v="46"/>
    <n v="0"/>
    <x v="0"/>
    <n v="0"/>
    <x v="1"/>
  </r>
  <r>
    <s v="POL78206308"/>
    <x v="0"/>
    <n v="171704"/>
    <n v="1598.68"/>
    <d v="2020-08-31T00:00:00"/>
    <d v="2021-09-15T00:00:00"/>
    <s v="Quarterly"/>
    <x v="0"/>
    <s v="CUST60187719"/>
    <n v="380"/>
    <s v="Medium Term"/>
    <n v="0"/>
    <s v="Seth Moore"/>
    <x v="2"/>
    <n v="66"/>
    <s v="Travel agency manager"/>
    <x v="2"/>
    <s v="Ericton, Utah, 52998"/>
    <x v="3"/>
    <n v="1"/>
    <n v="1"/>
    <x v="2"/>
    <s v="AGT18996802"/>
    <x v="1"/>
    <n v="31"/>
    <n v="49"/>
    <n v="0"/>
    <x v="0"/>
    <n v="0"/>
    <x v="1"/>
  </r>
  <r>
    <s v="POL52956070"/>
    <x v="1"/>
    <n v="382120"/>
    <n v="1501.18"/>
    <d v="2023-10-04T00:00:00"/>
    <d v="2028-01-06T00:00:00"/>
    <s v="Monthly"/>
    <x v="2"/>
    <s v="CUST25673219"/>
    <n v="1555"/>
    <s v="Long Term"/>
    <n v="1"/>
    <s v="Joseph Martinez"/>
    <x v="0"/>
    <n v="25"/>
    <s v="Minerals surveyor"/>
    <x v="0"/>
    <s v="New Gwendolynstad, South Carolina, 88722"/>
    <x v="4"/>
    <n v="0"/>
    <n v="0"/>
    <x v="0"/>
    <s v="AGT88632369"/>
    <x v="0"/>
    <n v="16"/>
    <n v="60"/>
    <n v="0"/>
    <x v="0"/>
    <n v="0"/>
    <x v="0"/>
  </r>
  <r>
    <s v="POL39046123"/>
    <x v="2"/>
    <n v="32087"/>
    <n v="483.06"/>
    <d v="2021-01-06T00:00:00"/>
    <d v="2028-06-11T00:00:00"/>
    <s v="Quarterly"/>
    <x v="2"/>
    <s v="CUST73404920"/>
    <n v="2713"/>
    <s v="Long Term"/>
    <n v="1"/>
    <s v="Shane Scott"/>
    <x v="2"/>
    <n v="62"/>
    <s v="Sound technician, broadcasting/film/video"/>
    <x v="1"/>
    <s v="West Chadton, North Carolina, 97832"/>
    <x v="3"/>
    <n v="0"/>
    <n v="1"/>
    <x v="2"/>
    <s v="AGT70061804"/>
    <x v="2"/>
    <n v="19"/>
    <n v="54"/>
    <n v="0"/>
    <x v="0"/>
    <n v="0"/>
    <x v="2"/>
  </r>
  <r>
    <s v="POL51620232"/>
    <x v="3"/>
    <n v="60445"/>
    <n v="757.14"/>
    <d v="2018-07-01T00:00:00"/>
    <d v="2027-08-25T00:00:00"/>
    <s v="Annually"/>
    <x v="0"/>
    <s v="CUST01691078"/>
    <n v="3342"/>
    <s v="Long Term"/>
    <n v="0"/>
    <s v="Alicia Zhang"/>
    <x v="1"/>
    <n v="31"/>
    <s v="Location manager"/>
    <x v="1"/>
    <s v="Mooremouth, Michigan, 06407"/>
    <x v="0"/>
    <n v="0"/>
    <n v="0"/>
    <x v="1"/>
    <s v="AGT03089985"/>
    <x v="2"/>
    <n v="39"/>
    <n v="36"/>
    <n v="0"/>
    <x v="0"/>
    <n v="0"/>
    <x v="2"/>
  </r>
  <r>
    <s v="POL36575612"/>
    <x v="0"/>
    <n v="68226"/>
    <n v="886.95"/>
    <d v="2018-10-22T00:00:00"/>
    <d v="2026-08-06T00:00:00"/>
    <s v="Annually"/>
    <x v="2"/>
    <s v="CUST30000380"/>
    <n v="2845"/>
    <s v="Long Term"/>
    <n v="1"/>
    <s v="Heather Reynolds"/>
    <x v="1"/>
    <n v="82"/>
    <s v="Sports administrator"/>
    <x v="0"/>
    <s v="Moniquechester, Wisconsin, 90238"/>
    <x v="3"/>
    <n v="0"/>
    <n v="1"/>
    <x v="2"/>
    <s v="AGT46008376"/>
    <x v="2"/>
    <n v="49"/>
    <n v="93"/>
    <n v="1"/>
    <x v="1"/>
    <n v="1"/>
    <x v="2"/>
  </r>
  <r>
    <s v="POL48412691"/>
    <x v="1"/>
    <n v="354308"/>
    <n v="237.23"/>
    <d v="2022-08-20T00:00:00"/>
    <d v="2029-05-17T00:00:00"/>
    <s v="Monthly"/>
    <x v="0"/>
    <s v="CUST31924421"/>
    <n v="2462"/>
    <s v="Long Term"/>
    <n v="0"/>
    <s v="Jamie Navarro"/>
    <x v="0"/>
    <n v="23"/>
    <s v="Multimedia programmer"/>
    <x v="0"/>
    <s v="Adrianbury, Minnesota, 27450"/>
    <x v="4"/>
    <n v="0"/>
    <n v="0"/>
    <x v="0"/>
    <s v="AGT70796644"/>
    <x v="1"/>
    <n v="35"/>
    <n v="24"/>
    <n v="0"/>
    <x v="2"/>
    <n v="0"/>
    <x v="1"/>
  </r>
  <r>
    <s v="POL15402724"/>
    <x v="2"/>
    <n v="39002"/>
    <n v="1757.07"/>
    <d v="2019-10-30T00:00:00"/>
    <d v="2027-12-28T00:00:00"/>
    <s v="Annually"/>
    <x v="0"/>
    <s v="CUST82780241"/>
    <n v="2981"/>
    <s v="Long Term"/>
    <n v="0"/>
    <s v="Ms. Traci Rowland"/>
    <x v="0"/>
    <n v="57"/>
    <s v="Facilities manager"/>
    <x v="0"/>
    <s v="Port Dennis, Kansas, 57317"/>
    <x v="3"/>
    <n v="0"/>
    <n v="0"/>
    <x v="2"/>
    <s v="AGT33496812"/>
    <x v="2"/>
    <n v="46"/>
    <n v="56"/>
    <n v="0"/>
    <x v="0"/>
    <n v="0"/>
    <x v="2"/>
  </r>
  <r>
    <s v="POL83997445"/>
    <x v="0"/>
    <n v="431985"/>
    <n v="1615.36"/>
    <d v="2019-10-11T00:00:00"/>
    <d v="2024-09-11T00:00:00"/>
    <s v="Annually"/>
    <x v="1"/>
    <s v="CUST57732941"/>
    <n v="1797"/>
    <s v="Long Term"/>
    <n v="0"/>
    <s v="Deborah Miller"/>
    <x v="2"/>
    <n v="62"/>
    <s v="Clothing/textile technologist"/>
    <x v="1"/>
    <s v="Burgessburgh, Maryland, 66469"/>
    <x v="3"/>
    <n v="0"/>
    <n v="1"/>
    <x v="2"/>
    <s v="AGT63219112"/>
    <x v="0"/>
    <n v="24"/>
    <n v="32"/>
    <n v="0"/>
    <x v="0"/>
    <n v="0"/>
    <x v="0"/>
  </r>
  <r>
    <s v="POL20505761"/>
    <x v="2"/>
    <n v="320924"/>
    <n v="261.74"/>
    <d v="2024-10-27T00:00:00"/>
    <d v="2032-12-20T00:00:00"/>
    <s v="Quarterly"/>
    <x v="1"/>
    <s v="CUST26702312"/>
    <n v="2976"/>
    <s v="Long Term"/>
    <n v="0"/>
    <s v="Breanna Stewart"/>
    <x v="0"/>
    <n v="75"/>
    <s v="Psychotherapist"/>
    <x v="0"/>
    <s v="East Allisonfort, Hawaii, 64106"/>
    <x v="3"/>
    <n v="0"/>
    <n v="1"/>
    <x v="2"/>
    <s v="AGT27491994"/>
    <x v="2"/>
    <n v="13"/>
    <n v="100"/>
    <n v="1"/>
    <x v="1"/>
    <n v="1"/>
    <x v="2"/>
  </r>
  <r>
    <s v="POL69974800"/>
    <x v="0"/>
    <n v="345959"/>
    <n v="1252.45"/>
    <d v="2017-05-04T00:00:00"/>
    <d v="2021-07-10T00:00:00"/>
    <s v="Quarterly"/>
    <x v="2"/>
    <s v="CUST32321186"/>
    <n v="1528"/>
    <s v="Long Term"/>
    <n v="1"/>
    <s v="Melanie Smith"/>
    <x v="1"/>
    <n v="58"/>
    <s v="Retail manager"/>
    <x v="1"/>
    <s v="Kyleville, North Carolina, 03199"/>
    <x v="3"/>
    <n v="0"/>
    <n v="0"/>
    <x v="2"/>
    <s v="AGT98172610"/>
    <x v="1"/>
    <n v="47"/>
    <n v="35"/>
    <n v="0"/>
    <x v="0"/>
    <n v="0"/>
    <x v="1"/>
  </r>
  <r>
    <s v="POL30601696"/>
    <x v="2"/>
    <n v="147344"/>
    <n v="255.09"/>
    <d v="2021-12-31T00:00:00"/>
    <d v="2025-03-21T00:00:00"/>
    <s v="Quarterly"/>
    <x v="2"/>
    <s v="CUST37922598"/>
    <n v="1176"/>
    <s v="Long Term"/>
    <n v="1"/>
    <s v="Ms. Jessica Haynes"/>
    <x v="1"/>
    <n v="68"/>
    <s v="Manufacturing engineer"/>
    <x v="1"/>
    <s v="New Morgan, Montana, 44274"/>
    <x v="3"/>
    <n v="0"/>
    <n v="1"/>
    <x v="2"/>
    <s v="AGT34186806"/>
    <x v="1"/>
    <n v="2"/>
    <n v="52"/>
    <n v="0"/>
    <x v="0"/>
    <n v="0"/>
    <x v="1"/>
  </r>
  <r>
    <s v="POL62179381"/>
    <x v="1"/>
    <n v="426864"/>
    <n v="1872.17"/>
    <d v="2022-06-17T00:00:00"/>
    <d v="2026-10-23T00:00:00"/>
    <s v="Monthly"/>
    <x v="1"/>
    <s v="CUST81469819"/>
    <n v="1589"/>
    <s v="Long Term"/>
    <n v="0"/>
    <s v="Michelle Howard"/>
    <x v="1"/>
    <n v="58"/>
    <s v="Engineer, petroleum"/>
    <x v="2"/>
    <s v="South Mark, Maryland, 88379"/>
    <x v="3"/>
    <n v="1"/>
    <n v="0"/>
    <x v="2"/>
    <s v="AGT05021501"/>
    <x v="1"/>
    <n v="7"/>
    <n v="68"/>
    <n v="0"/>
    <x v="1"/>
    <n v="0"/>
    <x v="1"/>
  </r>
  <r>
    <s v="POL77239759"/>
    <x v="2"/>
    <n v="239948"/>
    <n v="1756.6"/>
    <d v="2022-01-12T00:00:00"/>
    <d v="2028-03-03T00:00:00"/>
    <s v="Quarterly"/>
    <x v="0"/>
    <s v="CUST62368924"/>
    <n v="2242"/>
    <s v="Long Term"/>
    <n v="0"/>
    <s v="Elizabeth Cabrera"/>
    <x v="2"/>
    <n v="78"/>
    <s v="Scientist, research (physical sciences)"/>
    <x v="2"/>
    <s v="New Monica, North Dakota, 83940"/>
    <x v="3"/>
    <n v="1"/>
    <n v="1"/>
    <x v="2"/>
    <s v="AGT18473213"/>
    <x v="1"/>
    <n v="44"/>
    <n v="38"/>
    <n v="0"/>
    <x v="0"/>
    <n v="0"/>
    <x v="1"/>
  </r>
  <r>
    <s v="POL44219481"/>
    <x v="2"/>
    <n v="197458"/>
    <n v="1192.48"/>
    <d v="2019-02-28T00:00:00"/>
    <d v="2028-07-17T00:00:00"/>
    <s v="Annually"/>
    <x v="1"/>
    <s v="CUST20014882"/>
    <n v="3427"/>
    <s v="Long Term"/>
    <n v="0"/>
    <s v="Amanda Wells"/>
    <x v="2"/>
    <n v="53"/>
    <s v="Press photographer"/>
    <x v="1"/>
    <s v="New Gabrielashire, North Dakota, 62380"/>
    <x v="2"/>
    <n v="0"/>
    <n v="0"/>
    <x v="2"/>
    <s v="AGT81391380"/>
    <x v="0"/>
    <n v="27"/>
    <n v="75"/>
    <n v="1"/>
    <x v="1"/>
    <n v="1"/>
    <x v="0"/>
  </r>
  <r>
    <s v="POL75428993"/>
    <x v="3"/>
    <n v="288667"/>
    <n v="527.69000000000005"/>
    <d v="2015-12-25T00:00:00"/>
    <d v="2019-02-19T00:00:00"/>
    <s v="Annually"/>
    <x v="0"/>
    <s v="CUST80499403"/>
    <n v="1152"/>
    <s v="Long Term"/>
    <n v="0"/>
    <s v="Amanda Clarke"/>
    <x v="2"/>
    <n v="46"/>
    <s v="Mental health nurse"/>
    <x v="3"/>
    <s v="Mitchellshire, Maryland, 92474"/>
    <x v="2"/>
    <n v="0"/>
    <n v="0"/>
    <x v="1"/>
    <s v="AGT00296873"/>
    <x v="0"/>
    <n v="27"/>
    <n v="25"/>
    <n v="0"/>
    <x v="2"/>
    <n v="0"/>
    <x v="0"/>
  </r>
  <r>
    <s v="POL65504828"/>
    <x v="2"/>
    <n v="195603"/>
    <n v="1759.66"/>
    <d v="2015-11-02T00:00:00"/>
    <d v="2021-10-08T00:00:00"/>
    <s v="Monthly"/>
    <x v="1"/>
    <s v="CUST70215391"/>
    <n v="2167"/>
    <s v="Long Term"/>
    <n v="0"/>
    <s v="Stacey Simpson"/>
    <x v="2"/>
    <n v="79"/>
    <s v="Insurance underwriter"/>
    <x v="2"/>
    <s v="Williamschester, Illinois, 72402"/>
    <x v="3"/>
    <n v="1"/>
    <n v="1"/>
    <x v="2"/>
    <s v="AGT09870015"/>
    <x v="2"/>
    <n v="23"/>
    <n v="23"/>
    <n v="0"/>
    <x v="2"/>
    <n v="0"/>
    <x v="2"/>
  </r>
  <r>
    <s v="POL96603488"/>
    <x v="3"/>
    <n v="146452"/>
    <n v="1737.04"/>
    <d v="2023-07-13T00:00:00"/>
    <d v="2032-03-10T00:00:00"/>
    <s v="Quarterly"/>
    <x v="1"/>
    <s v="CUST33662644"/>
    <n v="3163"/>
    <s v="Long Term"/>
    <n v="0"/>
    <s v="David Johnson"/>
    <x v="1"/>
    <n v="24"/>
    <s v="Risk analyst"/>
    <x v="3"/>
    <s v="New Debbiehaven, Texas, 39534"/>
    <x v="4"/>
    <n v="0"/>
    <n v="0"/>
    <x v="0"/>
    <s v="AGT02089326"/>
    <x v="2"/>
    <n v="11"/>
    <n v="3"/>
    <n v="0"/>
    <x v="2"/>
    <n v="0"/>
    <x v="2"/>
  </r>
  <r>
    <s v="POL13213398"/>
    <x v="1"/>
    <n v="46873"/>
    <n v="1536.7"/>
    <d v="2018-02-13T00:00:00"/>
    <d v="2022-10-06T00:00:00"/>
    <s v="Quarterly"/>
    <x v="2"/>
    <s v="CUST48448849"/>
    <n v="1696"/>
    <s v="Long Term"/>
    <n v="1"/>
    <s v="Amanda Powell MD"/>
    <x v="2"/>
    <n v="68"/>
    <s v="Television/film/video producer"/>
    <x v="3"/>
    <s v="Lake Jacqueline, Nebraska, 72709"/>
    <x v="3"/>
    <n v="0"/>
    <n v="1"/>
    <x v="2"/>
    <s v="AGT82511992"/>
    <x v="1"/>
    <n v="28"/>
    <n v="28"/>
    <n v="0"/>
    <x v="2"/>
    <n v="0"/>
    <x v="1"/>
  </r>
  <r>
    <s v="POL27777205"/>
    <x v="1"/>
    <n v="480192"/>
    <n v="599.11"/>
    <d v="2015-10-25T00:00:00"/>
    <d v="2021-04-18T00:00:00"/>
    <s v="Monthly"/>
    <x v="0"/>
    <s v="CUST85120425"/>
    <n v="2002"/>
    <s v="Long Term"/>
    <n v="0"/>
    <s v="Dorothy Gardner"/>
    <x v="0"/>
    <n v="47"/>
    <s v="Television camera operator"/>
    <x v="1"/>
    <s v="West Tracyburgh, Virginia, 32899"/>
    <x v="2"/>
    <n v="0"/>
    <n v="0"/>
    <x v="1"/>
    <s v="AGT24479233"/>
    <x v="1"/>
    <n v="27"/>
    <n v="92"/>
    <n v="1"/>
    <x v="1"/>
    <n v="1"/>
    <x v="1"/>
  </r>
  <r>
    <s v="POL30200147"/>
    <x v="3"/>
    <n v="276767"/>
    <n v="660.18"/>
    <d v="2022-07-04T00:00:00"/>
    <d v="2032-06-19T00:00:00"/>
    <s v="Annually"/>
    <x v="2"/>
    <s v="CUST55837978"/>
    <n v="3638"/>
    <s v="Long Term"/>
    <n v="1"/>
    <s v="Christina West"/>
    <x v="2"/>
    <n v="69"/>
    <s v="Chemist, analytical"/>
    <x v="0"/>
    <s v="North Michael, Oregon, 82754"/>
    <x v="3"/>
    <n v="0"/>
    <n v="1"/>
    <x v="2"/>
    <s v="AGT46426143"/>
    <x v="1"/>
    <n v="32"/>
    <n v="78"/>
    <n v="1"/>
    <x v="1"/>
    <n v="1"/>
    <x v="1"/>
  </r>
  <r>
    <s v="POL32552913"/>
    <x v="0"/>
    <n v="456557"/>
    <n v="846.03"/>
    <d v="2019-03-20T00:00:00"/>
    <d v="2025-08-30T00:00:00"/>
    <s v="Quarterly"/>
    <x v="0"/>
    <s v="CUST38923831"/>
    <n v="2355"/>
    <s v="Long Term"/>
    <n v="0"/>
    <s v="Steven Ramirez"/>
    <x v="1"/>
    <n v="78"/>
    <s v="Fine artist"/>
    <x v="3"/>
    <s v="Perezbury, Arkansas, 70213"/>
    <x v="3"/>
    <n v="0"/>
    <n v="1"/>
    <x v="2"/>
    <s v="AGT00778173"/>
    <x v="1"/>
    <n v="37"/>
    <n v="55"/>
    <n v="0"/>
    <x v="0"/>
    <n v="0"/>
    <x v="1"/>
  </r>
  <r>
    <s v="POL35209226"/>
    <x v="1"/>
    <n v="92652"/>
    <n v="142.47"/>
    <d v="2023-01-01T00:00:00"/>
    <d v="2027-03-13T00:00:00"/>
    <s v="Monthly"/>
    <x v="0"/>
    <s v="CUST58439547"/>
    <n v="1532"/>
    <s v="Long Term"/>
    <n v="0"/>
    <s v="Wendy Sosa"/>
    <x v="2"/>
    <n v="66"/>
    <s v="Museum/gallery curator"/>
    <x v="2"/>
    <s v="Charlestown, Vermont, 46421"/>
    <x v="3"/>
    <n v="1"/>
    <n v="1"/>
    <x v="2"/>
    <s v="AGT36991573"/>
    <x v="0"/>
    <n v="7"/>
    <n v="3"/>
    <n v="0"/>
    <x v="2"/>
    <n v="0"/>
    <x v="0"/>
  </r>
  <r>
    <s v="POL51049013"/>
    <x v="3"/>
    <n v="251162"/>
    <n v="688.07"/>
    <d v="2016-12-22T00:00:00"/>
    <d v="2023-03-20T00:00:00"/>
    <s v="Monthly"/>
    <x v="1"/>
    <s v="CUST24079117"/>
    <n v="2279"/>
    <s v="Long Term"/>
    <n v="0"/>
    <s v="William Santana"/>
    <x v="2"/>
    <n v="45"/>
    <s v="Presenter, broadcasting"/>
    <x v="3"/>
    <s v="New Jeremy, South Dakota, 09482"/>
    <x v="1"/>
    <n v="0"/>
    <n v="0"/>
    <x v="1"/>
    <s v="AGT08478371"/>
    <x v="0"/>
    <n v="10"/>
    <n v="53"/>
    <n v="0"/>
    <x v="0"/>
    <n v="0"/>
    <x v="0"/>
  </r>
  <r>
    <s v="POL79914241"/>
    <x v="1"/>
    <n v="176907"/>
    <n v="1849.05"/>
    <d v="2018-06-03T00:00:00"/>
    <d v="2021-06-12T00:00:00"/>
    <s v="Monthly"/>
    <x v="1"/>
    <s v="CUST96653745"/>
    <n v="1105"/>
    <s v="Long Term"/>
    <n v="0"/>
    <s v="Eric Nelson"/>
    <x v="1"/>
    <n v="67"/>
    <s v="Counsellor"/>
    <x v="2"/>
    <s v="Laneburgh, Massachusetts, 29269"/>
    <x v="3"/>
    <n v="1"/>
    <n v="1"/>
    <x v="2"/>
    <s v="AGT52042395"/>
    <x v="1"/>
    <n v="4"/>
    <n v="22"/>
    <n v="0"/>
    <x v="2"/>
    <n v="0"/>
    <x v="1"/>
  </r>
  <r>
    <s v="POL63077295"/>
    <x v="2"/>
    <n v="334854"/>
    <n v="582.67999999999995"/>
    <d v="2022-11-23T00:00:00"/>
    <d v="2027-08-23T00:00:00"/>
    <s v="Quarterly"/>
    <x v="1"/>
    <s v="CUST31891472"/>
    <n v="1734"/>
    <s v="Long Term"/>
    <n v="0"/>
    <s v="Dr. Melissa Harrington DDS"/>
    <x v="2"/>
    <n v="70"/>
    <s v="Financial manager"/>
    <x v="2"/>
    <s v="Lake Adamton, Massachusetts, 51661"/>
    <x v="3"/>
    <n v="1"/>
    <n v="1"/>
    <x v="2"/>
    <s v="AGT88851041"/>
    <x v="2"/>
    <n v="34"/>
    <n v="56"/>
    <n v="0"/>
    <x v="0"/>
    <n v="0"/>
    <x v="2"/>
  </r>
  <r>
    <s v="POL19274658"/>
    <x v="0"/>
    <n v="483238"/>
    <n v="1259.72"/>
    <d v="2017-01-08T00:00:00"/>
    <d v="2026-12-21T00:00:00"/>
    <s v="Annually"/>
    <x v="1"/>
    <s v="CUST15254113"/>
    <n v="3634"/>
    <s v="Long Term"/>
    <n v="0"/>
    <s v="Rebecca Gross"/>
    <x v="2"/>
    <n v="44"/>
    <s v="Production designer, theatre/television/film"/>
    <x v="1"/>
    <s v="Careytown, Virginia, 22353"/>
    <x v="1"/>
    <n v="0"/>
    <n v="0"/>
    <x v="1"/>
    <s v="AGT29625804"/>
    <x v="0"/>
    <n v="38"/>
    <n v="64"/>
    <n v="0"/>
    <x v="1"/>
    <n v="0"/>
    <x v="0"/>
  </r>
  <r>
    <s v="POL28043223"/>
    <x v="1"/>
    <n v="163477"/>
    <n v="310.86"/>
    <d v="2022-06-04T00:00:00"/>
    <d v="2028-12-20T00:00:00"/>
    <s v="Quarterly"/>
    <x v="2"/>
    <s v="CUST53206356"/>
    <n v="2391"/>
    <s v="Long Term"/>
    <n v="1"/>
    <s v="John Perry"/>
    <x v="0"/>
    <n v="21"/>
    <s v="Therapist, music"/>
    <x v="1"/>
    <s v="Clarkchester, Tennessee, 57821"/>
    <x v="4"/>
    <n v="0"/>
    <n v="0"/>
    <x v="0"/>
    <s v="AGT39587181"/>
    <x v="2"/>
    <n v="50"/>
    <n v="36"/>
    <n v="0"/>
    <x v="0"/>
    <n v="0"/>
    <x v="2"/>
  </r>
  <r>
    <s v="POL43343233"/>
    <x v="3"/>
    <n v="168658"/>
    <n v="1725.78"/>
    <d v="2016-04-29T00:00:00"/>
    <d v="2025-01-28T00:00:00"/>
    <s v="Annually"/>
    <x v="1"/>
    <s v="CUST02447950"/>
    <n v="3196"/>
    <s v="Long Term"/>
    <n v="0"/>
    <s v="Corey Burns"/>
    <x v="2"/>
    <n v="34"/>
    <s v="Personnel officer"/>
    <x v="3"/>
    <s v="East Johnport, Ohio, 39091"/>
    <x v="0"/>
    <n v="0"/>
    <n v="0"/>
    <x v="1"/>
    <s v="AGT57527336"/>
    <x v="0"/>
    <n v="11"/>
    <n v="45"/>
    <n v="0"/>
    <x v="0"/>
    <n v="0"/>
    <x v="0"/>
  </r>
  <r>
    <s v="POL02336146"/>
    <x v="2"/>
    <n v="257448"/>
    <n v="994.07"/>
    <d v="2022-04-13T00:00:00"/>
    <d v="2027-07-29T00:00:00"/>
    <s v="Monthly"/>
    <x v="1"/>
    <s v="CUST79910497"/>
    <n v="1933"/>
    <s v="Long Term"/>
    <n v="0"/>
    <s v="Gerald Johnson"/>
    <x v="0"/>
    <n v="35"/>
    <s v="Radiographer, therapeutic"/>
    <x v="2"/>
    <s v="East Brianhaven, New York, 39512"/>
    <x v="0"/>
    <n v="1"/>
    <n v="0"/>
    <x v="1"/>
    <s v="AGT87797273"/>
    <x v="0"/>
    <n v="9"/>
    <n v="54"/>
    <n v="0"/>
    <x v="0"/>
    <n v="0"/>
    <x v="0"/>
  </r>
  <r>
    <s v="POL01239814"/>
    <x v="1"/>
    <n v="357404"/>
    <n v="1184.1199999999999"/>
    <d v="2015-06-12T00:00:00"/>
    <d v="2023-10-04T00:00:00"/>
    <s v="Annually"/>
    <x v="2"/>
    <s v="CUST91867775"/>
    <n v="3036"/>
    <s v="Long Term"/>
    <n v="1"/>
    <s v="William Martinez"/>
    <x v="0"/>
    <n v="51"/>
    <s v="Architect"/>
    <x v="0"/>
    <s v="West Raymondshire, Virginia, 52436"/>
    <x v="2"/>
    <n v="0"/>
    <n v="0"/>
    <x v="2"/>
    <s v="AGT58491749"/>
    <x v="2"/>
    <n v="4"/>
    <n v="1"/>
    <n v="0"/>
    <x v="2"/>
    <n v="0"/>
    <x v="2"/>
  </r>
  <r>
    <s v="POL64805692"/>
    <x v="2"/>
    <n v="49415"/>
    <n v="1483.23"/>
    <d v="2018-05-16T00:00:00"/>
    <d v="2022-09-21T00:00:00"/>
    <s v="Annually"/>
    <x v="1"/>
    <s v="CUST94119943"/>
    <n v="1589"/>
    <s v="Long Term"/>
    <n v="0"/>
    <s v="Richard Lucas"/>
    <x v="2"/>
    <n v="34"/>
    <s v="Research officer, government"/>
    <x v="3"/>
    <s v="Chavezburgh, Kansas, 21153"/>
    <x v="0"/>
    <n v="0"/>
    <n v="0"/>
    <x v="1"/>
    <s v="AGT24832912"/>
    <x v="2"/>
    <n v="17"/>
    <n v="33"/>
    <n v="0"/>
    <x v="0"/>
    <n v="0"/>
    <x v="2"/>
  </r>
  <r>
    <s v="POL79704681"/>
    <x v="1"/>
    <n v="290735"/>
    <n v="811.42"/>
    <d v="2016-12-23T00:00:00"/>
    <d v="2020-04-04T00:00:00"/>
    <s v="Annually"/>
    <x v="1"/>
    <s v="CUST68517617"/>
    <n v="1198"/>
    <s v="Long Term"/>
    <n v="0"/>
    <s v="Brad Robinson"/>
    <x v="2"/>
    <n v="33"/>
    <s v="Child psychotherapist"/>
    <x v="0"/>
    <s v="Dalehaven, Virginia, 80885"/>
    <x v="0"/>
    <n v="0"/>
    <n v="0"/>
    <x v="1"/>
    <s v="AGT23653110"/>
    <x v="0"/>
    <n v="38"/>
    <n v="42"/>
    <n v="0"/>
    <x v="0"/>
    <n v="0"/>
    <x v="0"/>
  </r>
  <r>
    <s v="POL77826609"/>
    <x v="3"/>
    <n v="345291"/>
    <n v="1580.02"/>
    <d v="2018-07-20T00:00:00"/>
    <d v="2021-04-14T00:00:00"/>
    <s v="Quarterly"/>
    <x v="0"/>
    <s v="CUST71284835"/>
    <n v="999"/>
    <s v="Medium Term"/>
    <n v="0"/>
    <s v="Shannon Lee"/>
    <x v="2"/>
    <n v="81"/>
    <s v="Product/process development scientist"/>
    <x v="3"/>
    <s v="North Emily, Idaho, 47191"/>
    <x v="3"/>
    <n v="0"/>
    <n v="1"/>
    <x v="2"/>
    <s v="AGT41354483"/>
    <x v="1"/>
    <n v="46"/>
    <n v="33"/>
    <n v="0"/>
    <x v="0"/>
    <n v="0"/>
    <x v="1"/>
  </r>
  <r>
    <s v="POL06037561"/>
    <x v="3"/>
    <n v="314600"/>
    <n v="1751.73"/>
    <d v="2024-10-31T00:00:00"/>
    <d v="2027-06-27T00:00:00"/>
    <s v="Quarterly"/>
    <x v="0"/>
    <s v="CUST27130653"/>
    <n v="969"/>
    <s v="Medium Term"/>
    <n v="0"/>
    <s v="Justin Shaw"/>
    <x v="1"/>
    <n v="39"/>
    <s v="Futures trader"/>
    <x v="1"/>
    <s v="West Alexmouth, Oklahoma, 35132"/>
    <x v="1"/>
    <n v="0"/>
    <n v="0"/>
    <x v="1"/>
    <s v="AGT70367808"/>
    <x v="0"/>
    <n v="3"/>
    <n v="18"/>
    <n v="0"/>
    <x v="2"/>
    <n v="0"/>
    <x v="0"/>
  </r>
  <r>
    <s v="POL50239325"/>
    <x v="2"/>
    <n v="33623"/>
    <n v="1174.4000000000001"/>
    <d v="2020-09-08T00:00:00"/>
    <d v="2024-04-19T00:00:00"/>
    <s v="Annually"/>
    <x v="2"/>
    <s v="CUST04086033"/>
    <n v="1319"/>
    <s v="Long Term"/>
    <n v="1"/>
    <s v="Melanie Cochran"/>
    <x v="2"/>
    <n v="28"/>
    <s v="Embryologist, clinical"/>
    <x v="1"/>
    <s v="East Jamesfurt, Texas, 21549"/>
    <x v="0"/>
    <n v="0"/>
    <n v="0"/>
    <x v="0"/>
    <s v="AGT96446016"/>
    <x v="2"/>
    <n v="8"/>
    <n v="1"/>
    <n v="0"/>
    <x v="2"/>
    <n v="0"/>
    <x v="2"/>
  </r>
  <r>
    <s v="POL83266915"/>
    <x v="1"/>
    <n v="411525"/>
    <n v="1526.83"/>
    <d v="2024-09-24T00:00:00"/>
    <d v="2028-12-16T00:00:00"/>
    <s v="Monthly"/>
    <x v="1"/>
    <s v="CUST70562742"/>
    <n v="1544"/>
    <s v="Long Term"/>
    <n v="0"/>
    <s v="Paul Mckay"/>
    <x v="0"/>
    <n v="47"/>
    <s v="Analytical chemist"/>
    <x v="1"/>
    <s v="Lake Robin, Massachusetts, 41055"/>
    <x v="2"/>
    <n v="0"/>
    <n v="0"/>
    <x v="1"/>
    <s v="AGT02017880"/>
    <x v="1"/>
    <n v="18"/>
    <n v="66"/>
    <n v="0"/>
    <x v="1"/>
    <n v="0"/>
    <x v="1"/>
  </r>
  <r>
    <s v="POL18867984"/>
    <x v="1"/>
    <n v="363978"/>
    <n v="1327.53"/>
    <d v="2024-10-31T00:00:00"/>
    <d v="2033-05-23T00:00:00"/>
    <s v="Monthly"/>
    <x v="1"/>
    <s v="CUST32764229"/>
    <n v="3126"/>
    <s v="Long Term"/>
    <n v="0"/>
    <s v="Lisa Hebert"/>
    <x v="0"/>
    <n v="30"/>
    <s v="Accounting technician"/>
    <x v="3"/>
    <s v="South Brettton, Maine, 90488"/>
    <x v="0"/>
    <n v="0"/>
    <n v="0"/>
    <x v="0"/>
    <s v="AGT64295113"/>
    <x v="1"/>
    <n v="46"/>
    <n v="49"/>
    <n v="0"/>
    <x v="0"/>
    <n v="0"/>
    <x v="1"/>
  </r>
  <r>
    <s v="POL50802042"/>
    <x v="3"/>
    <n v="213344"/>
    <n v="1212.56"/>
    <d v="2020-01-06T00:00:00"/>
    <d v="2025-01-22T00:00:00"/>
    <s v="Quarterly"/>
    <x v="0"/>
    <s v="CUST54795828"/>
    <n v="1843"/>
    <s v="Long Term"/>
    <n v="0"/>
    <s v="Robert Thomas"/>
    <x v="1"/>
    <n v="79"/>
    <s v="Data scientist"/>
    <x v="0"/>
    <s v="Lindseybury, Vermont, 19529"/>
    <x v="3"/>
    <n v="0"/>
    <n v="1"/>
    <x v="2"/>
    <s v="AGT97767020"/>
    <x v="0"/>
    <n v="8"/>
    <n v="18"/>
    <n v="0"/>
    <x v="2"/>
    <n v="0"/>
    <x v="0"/>
  </r>
  <r>
    <s v="POL76748109"/>
    <x v="1"/>
    <n v="140627"/>
    <n v="465.01"/>
    <d v="2019-11-15T00:00:00"/>
    <d v="2021-03-09T00:00:00"/>
    <s v="Monthly"/>
    <x v="0"/>
    <s v="CUST78885562"/>
    <n v="480"/>
    <s v="Medium Term"/>
    <n v="0"/>
    <s v="Kenneth Brown Jr."/>
    <x v="0"/>
    <n v="74"/>
    <s v="Statistician"/>
    <x v="0"/>
    <s v="Kimberlyton, Pennsylvania, 52552"/>
    <x v="3"/>
    <n v="0"/>
    <n v="1"/>
    <x v="2"/>
    <s v="AGT34431565"/>
    <x v="2"/>
    <n v="39"/>
    <n v="63"/>
    <n v="0"/>
    <x v="1"/>
    <n v="0"/>
    <x v="2"/>
  </r>
  <r>
    <s v="POL48874486"/>
    <x v="3"/>
    <n v="392394"/>
    <n v="469.83"/>
    <d v="2015-02-01T00:00:00"/>
    <d v="2022-06-17T00:00:00"/>
    <s v="Annually"/>
    <x v="2"/>
    <s v="CUST33244265"/>
    <n v="2693"/>
    <s v="Long Term"/>
    <n v="1"/>
    <s v="John Burns"/>
    <x v="2"/>
    <n v="74"/>
    <s v="Restaurant manager, fast food"/>
    <x v="2"/>
    <s v="New Kenneth, Idaho, 65678"/>
    <x v="3"/>
    <n v="1"/>
    <n v="1"/>
    <x v="2"/>
    <s v="AGT59958517"/>
    <x v="0"/>
    <n v="39"/>
    <n v="68"/>
    <n v="0"/>
    <x v="1"/>
    <n v="0"/>
    <x v="0"/>
  </r>
  <r>
    <s v="POL91116374"/>
    <x v="0"/>
    <n v="86485"/>
    <n v="1903.93"/>
    <d v="2016-11-05T00:00:00"/>
    <d v="2026-02-14T00:00:00"/>
    <s v="Annually"/>
    <x v="2"/>
    <s v="CUST09709314"/>
    <n v="3388"/>
    <s v="Long Term"/>
    <n v="1"/>
    <s v="Jesse George"/>
    <x v="2"/>
    <n v="31"/>
    <s v="Arboriculturist"/>
    <x v="1"/>
    <s v="Lake Erinville, Kentucky, 44113"/>
    <x v="0"/>
    <n v="0"/>
    <n v="0"/>
    <x v="1"/>
    <s v="AGT49653858"/>
    <x v="0"/>
    <n v="29"/>
    <n v="42"/>
    <n v="0"/>
    <x v="0"/>
    <n v="0"/>
    <x v="0"/>
  </r>
  <r>
    <s v="POL91686015"/>
    <x v="0"/>
    <n v="486630"/>
    <n v="175.56"/>
    <d v="2018-03-15T00:00:00"/>
    <d v="2024-01-15T00:00:00"/>
    <s v="Quarterly"/>
    <x v="2"/>
    <s v="CUST55738104"/>
    <n v="2132"/>
    <s v="Long Term"/>
    <n v="1"/>
    <s v="James Carr"/>
    <x v="0"/>
    <n v="69"/>
    <s v="Surveyor, mining"/>
    <x v="1"/>
    <s v="Lake Sarabury, Tennessee, 65736"/>
    <x v="3"/>
    <n v="0"/>
    <n v="1"/>
    <x v="2"/>
    <s v="AGT82729240"/>
    <x v="2"/>
    <n v="9"/>
    <n v="69"/>
    <n v="0"/>
    <x v="1"/>
    <n v="0"/>
    <x v="2"/>
  </r>
  <r>
    <s v="POL13029856"/>
    <x v="2"/>
    <n v="226087"/>
    <n v="1328.37"/>
    <d v="2023-12-10T00:00:00"/>
    <d v="2032-08-03T00:00:00"/>
    <s v="Quarterly"/>
    <x v="0"/>
    <s v="CUST28568796"/>
    <n v="3159"/>
    <s v="Long Term"/>
    <n v="0"/>
    <s v="Casey Hobbs"/>
    <x v="2"/>
    <n v="67"/>
    <s v="Immigration officer"/>
    <x v="2"/>
    <s v="Port Christinaport, Massachusetts, 22406"/>
    <x v="3"/>
    <n v="1"/>
    <n v="1"/>
    <x v="2"/>
    <s v="AGT49414273"/>
    <x v="2"/>
    <n v="2"/>
    <n v="39"/>
    <n v="0"/>
    <x v="0"/>
    <n v="0"/>
    <x v="2"/>
  </r>
  <r>
    <s v="POL28573734"/>
    <x v="1"/>
    <n v="381377"/>
    <n v="221.67"/>
    <d v="2021-12-29T00:00:00"/>
    <d v="2026-02-28T00:00:00"/>
    <s v="Monthly"/>
    <x v="2"/>
    <s v="CUST39886299"/>
    <n v="1522"/>
    <s v="Long Term"/>
    <n v="1"/>
    <s v="Dawn Armstrong"/>
    <x v="2"/>
    <n v="26"/>
    <s v="Designer, graphic"/>
    <x v="0"/>
    <s v="Lake Cameron, California, 62557"/>
    <x v="0"/>
    <n v="0"/>
    <n v="0"/>
    <x v="0"/>
    <s v="AGT48089898"/>
    <x v="2"/>
    <n v="4"/>
    <n v="56"/>
    <n v="0"/>
    <x v="0"/>
    <n v="0"/>
    <x v="2"/>
  </r>
  <r>
    <s v="POL90664485"/>
    <x v="1"/>
    <n v="147224"/>
    <n v="1777.44"/>
    <d v="2016-07-08T00:00:00"/>
    <d v="2023-02-09T00:00:00"/>
    <s v="Quarterly"/>
    <x v="0"/>
    <s v="CUST62519479"/>
    <n v="2407"/>
    <s v="Long Term"/>
    <n v="0"/>
    <s v="Kimberly Cannon"/>
    <x v="2"/>
    <n v="78"/>
    <s v="Cytogeneticist"/>
    <x v="3"/>
    <s v="Melissaport, Minnesota, 61982"/>
    <x v="3"/>
    <n v="0"/>
    <n v="1"/>
    <x v="2"/>
    <s v="AGT35851031"/>
    <x v="2"/>
    <n v="47"/>
    <n v="20"/>
    <n v="0"/>
    <x v="2"/>
    <n v="0"/>
    <x v="2"/>
  </r>
  <r>
    <s v="POL25630495"/>
    <x v="2"/>
    <n v="24442"/>
    <n v="933.89"/>
    <d v="2017-02-12T00:00:00"/>
    <d v="2021-10-28T00:00:00"/>
    <s v="Annually"/>
    <x v="0"/>
    <s v="CUST03591575"/>
    <n v="1719"/>
    <s v="Long Term"/>
    <n v="0"/>
    <s v="Seth Lee"/>
    <x v="1"/>
    <n v="44"/>
    <s v="Tax inspector"/>
    <x v="0"/>
    <s v="East Linda, Georgia, 71671"/>
    <x v="1"/>
    <n v="0"/>
    <n v="0"/>
    <x v="1"/>
    <s v="AGT34601248"/>
    <x v="2"/>
    <n v="41"/>
    <n v="97"/>
    <n v="1"/>
    <x v="1"/>
    <n v="1"/>
    <x v="2"/>
  </r>
  <r>
    <s v="POL58909677"/>
    <x v="0"/>
    <n v="400332"/>
    <n v="106.67"/>
    <d v="2023-03-02T00:00:00"/>
    <d v="2031-11-12T00:00:00"/>
    <s v="Monthly"/>
    <x v="2"/>
    <s v="CUST29405035"/>
    <n v="3177"/>
    <s v="Long Term"/>
    <n v="1"/>
    <s v="Jessica House"/>
    <x v="2"/>
    <n v="79"/>
    <s v="Paediatric nurse"/>
    <x v="2"/>
    <s v="Stevenmouth, Ohio, 98726"/>
    <x v="3"/>
    <n v="1"/>
    <n v="1"/>
    <x v="2"/>
    <s v="AGT49109239"/>
    <x v="1"/>
    <n v="31"/>
    <n v="36"/>
    <n v="0"/>
    <x v="0"/>
    <n v="0"/>
    <x v="1"/>
  </r>
  <r>
    <s v="POL21300763"/>
    <x v="2"/>
    <n v="101006"/>
    <n v="741.17"/>
    <d v="2022-05-14T00:00:00"/>
    <d v="2031-03-10T00:00:00"/>
    <s v="Monthly"/>
    <x v="1"/>
    <s v="CUST42357086"/>
    <n v="3222"/>
    <s v="Long Term"/>
    <n v="0"/>
    <s v="James Taylor"/>
    <x v="0"/>
    <n v="47"/>
    <s v="Licensed conveyancer"/>
    <x v="0"/>
    <s v="North Briana, Illinois, 33611"/>
    <x v="2"/>
    <n v="0"/>
    <n v="0"/>
    <x v="1"/>
    <s v="AGT53433359"/>
    <x v="1"/>
    <n v="37"/>
    <n v="54"/>
    <n v="0"/>
    <x v="0"/>
    <n v="0"/>
    <x v="1"/>
  </r>
  <r>
    <s v="POL27708077"/>
    <x v="2"/>
    <n v="74443"/>
    <n v="1851.28"/>
    <d v="2017-09-26T00:00:00"/>
    <d v="2026-07-02T00:00:00"/>
    <s v="Annually"/>
    <x v="2"/>
    <s v="CUST25851292"/>
    <n v="3201"/>
    <s v="Long Term"/>
    <n v="1"/>
    <s v="Jennifer Baker"/>
    <x v="1"/>
    <n v="20"/>
    <s v="Event organiser"/>
    <x v="3"/>
    <s v="Erikberg, New Jersey, 09524"/>
    <x v="4"/>
    <n v="0"/>
    <n v="0"/>
    <x v="0"/>
    <s v="AGT97761864"/>
    <x v="2"/>
    <n v="18"/>
    <n v="75"/>
    <n v="1"/>
    <x v="1"/>
    <n v="1"/>
    <x v="2"/>
  </r>
  <r>
    <s v="POL97831639"/>
    <x v="0"/>
    <n v="250730"/>
    <n v="717"/>
    <d v="2023-05-10T00:00:00"/>
    <d v="2032-07-24T00:00:00"/>
    <s v="Quarterly"/>
    <x v="0"/>
    <s v="CUST99294379"/>
    <n v="3363"/>
    <s v="Long Term"/>
    <n v="0"/>
    <s v="Jessica Palmer"/>
    <x v="2"/>
    <n v="65"/>
    <s v="Dietitian"/>
    <x v="1"/>
    <s v="Lake Luis, Washington, 58284"/>
    <x v="3"/>
    <n v="0"/>
    <n v="1"/>
    <x v="2"/>
    <s v="AGT91783202"/>
    <x v="1"/>
    <n v="27"/>
    <n v="75"/>
    <n v="1"/>
    <x v="1"/>
    <n v="1"/>
    <x v="1"/>
  </r>
  <r>
    <s v="POL66952651"/>
    <x v="3"/>
    <n v="202161"/>
    <n v="305.52"/>
    <d v="2018-06-06T00:00:00"/>
    <d v="2022-01-13T00:00:00"/>
    <s v="Quarterly"/>
    <x v="0"/>
    <s v="CUST37934673"/>
    <n v="1317"/>
    <s v="Long Term"/>
    <n v="0"/>
    <s v="Shannon Vargas"/>
    <x v="1"/>
    <n v="84"/>
    <s v="Television floor manager"/>
    <x v="0"/>
    <s v="Paulshire, South Carolina, 35276"/>
    <x v="3"/>
    <n v="0"/>
    <n v="1"/>
    <x v="2"/>
    <s v="AGT55165473"/>
    <x v="1"/>
    <n v="25"/>
    <n v="35"/>
    <n v="0"/>
    <x v="0"/>
    <n v="0"/>
    <x v="1"/>
  </r>
  <r>
    <s v="POL36273981"/>
    <x v="2"/>
    <n v="424309"/>
    <n v="1346.48"/>
    <d v="2022-05-08T00:00:00"/>
    <d v="2027-09-08T00:00:00"/>
    <s v="Annually"/>
    <x v="1"/>
    <s v="CUST70375510"/>
    <n v="1949"/>
    <s v="Long Term"/>
    <n v="0"/>
    <s v="Jessica Chavez DVM"/>
    <x v="1"/>
    <n v="53"/>
    <s v="Television floor manager"/>
    <x v="1"/>
    <s v="East Margaretshire, Louisiana, 16722"/>
    <x v="2"/>
    <n v="0"/>
    <n v="0"/>
    <x v="2"/>
    <s v="AGT25853628"/>
    <x v="2"/>
    <n v="45"/>
    <n v="61"/>
    <n v="0"/>
    <x v="1"/>
    <n v="0"/>
    <x v="2"/>
  </r>
  <r>
    <s v="POL34621999"/>
    <x v="2"/>
    <n v="484208"/>
    <n v="1018.8"/>
    <d v="2023-07-02T00:00:00"/>
    <d v="2026-12-01T00:00:00"/>
    <s v="Monthly"/>
    <x v="0"/>
    <s v="CUST03769712"/>
    <n v="1248"/>
    <s v="Long Term"/>
    <n v="0"/>
    <s v="Mark Yates"/>
    <x v="0"/>
    <n v="37"/>
    <s v="Technical sales engineer"/>
    <x v="2"/>
    <s v="Jamesberg, Virginia, 84313"/>
    <x v="1"/>
    <n v="1"/>
    <n v="0"/>
    <x v="1"/>
    <s v="AGT93876422"/>
    <x v="2"/>
    <n v="48"/>
    <n v="83"/>
    <n v="1"/>
    <x v="1"/>
    <n v="1"/>
    <x v="2"/>
  </r>
  <r>
    <s v="POL72333651"/>
    <x v="1"/>
    <n v="19652"/>
    <n v="1431.27"/>
    <d v="2016-12-12T00:00:00"/>
    <d v="2026-11-26T00:00:00"/>
    <s v="Annually"/>
    <x v="1"/>
    <s v="CUST59559298"/>
    <n v="3636"/>
    <s v="Long Term"/>
    <n v="0"/>
    <s v="Donna Hoover"/>
    <x v="2"/>
    <n v="76"/>
    <s v="Quality manager"/>
    <x v="0"/>
    <s v="New Sarahton, Ohio, 55093"/>
    <x v="3"/>
    <n v="0"/>
    <n v="1"/>
    <x v="2"/>
    <s v="AGT80165018"/>
    <x v="1"/>
    <n v="46"/>
    <n v="80"/>
    <n v="1"/>
    <x v="1"/>
    <n v="1"/>
    <x v="1"/>
  </r>
  <r>
    <s v="POL60474745"/>
    <x v="1"/>
    <n v="204488"/>
    <n v="1189.7"/>
    <d v="2022-10-29T00:00:00"/>
    <d v="2032-03-20T00:00:00"/>
    <s v="Monthly"/>
    <x v="1"/>
    <s v="CUST50443721"/>
    <n v="3430"/>
    <s v="Long Term"/>
    <n v="0"/>
    <s v="Samantha Anderson"/>
    <x v="2"/>
    <n v="57"/>
    <s v="Multimedia programmer"/>
    <x v="1"/>
    <s v="East Roger, Washington, 82149"/>
    <x v="3"/>
    <n v="0"/>
    <n v="0"/>
    <x v="2"/>
    <s v="AGT00132948"/>
    <x v="1"/>
    <n v="8"/>
    <n v="95"/>
    <n v="1"/>
    <x v="1"/>
    <n v="1"/>
    <x v="1"/>
  </r>
  <r>
    <s v="POL48632113"/>
    <x v="1"/>
    <n v="345863"/>
    <n v="873.18"/>
    <d v="2017-02-17T00:00:00"/>
    <d v="2019-12-15T00:00:00"/>
    <s v="Quarterly"/>
    <x v="2"/>
    <s v="CUST63958064"/>
    <n v="1031"/>
    <s v="Medium Term"/>
    <n v="1"/>
    <s v="Bryan Smith"/>
    <x v="2"/>
    <n v="76"/>
    <s v="Lawyer"/>
    <x v="2"/>
    <s v="Hallport, Arizona, 40344"/>
    <x v="3"/>
    <n v="1"/>
    <n v="1"/>
    <x v="2"/>
    <s v="AGT76069643"/>
    <x v="2"/>
    <n v="27"/>
    <n v="32"/>
    <n v="0"/>
    <x v="0"/>
    <n v="0"/>
    <x v="2"/>
  </r>
  <r>
    <s v="POL95138693"/>
    <x v="0"/>
    <n v="496597"/>
    <n v="1516.77"/>
    <d v="2015-02-04T00:00:00"/>
    <d v="2017-10-01T00:00:00"/>
    <s v="Annually"/>
    <x v="0"/>
    <s v="CUST40389603"/>
    <n v="970"/>
    <s v="Medium Term"/>
    <n v="0"/>
    <s v="Katherine Avila"/>
    <x v="1"/>
    <n v="62"/>
    <s v="Information systems manager"/>
    <x v="0"/>
    <s v="Huangport, Idaho, 91217"/>
    <x v="3"/>
    <n v="0"/>
    <n v="1"/>
    <x v="2"/>
    <s v="AGT02449182"/>
    <x v="0"/>
    <n v="11"/>
    <n v="59"/>
    <n v="0"/>
    <x v="0"/>
    <n v="0"/>
    <x v="0"/>
  </r>
  <r>
    <s v="POL55883370"/>
    <x v="0"/>
    <n v="91037"/>
    <n v="623.37"/>
    <d v="2015-04-04T00:00:00"/>
    <d v="2019-08-08T00:00:00"/>
    <s v="Quarterly"/>
    <x v="1"/>
    <s v="CUST01863550"/>
    <n v="1587"/>
    <s v="Long Term"/>
    <n v="0"/>
    <s v="Ashley Allen MD"/>
    <x v="2"/>
    <n v="47"/>
    <s v="Land"/>
    <x v="3"/>
    <s v="Port Keith, Florida, 66653"/>
    <x v="2"/>
    <n v="0"/>
    <n v="0"/>
    <x v="1"/>
    <s v="AGT73119441"/>
    <x v="0"/>
    <n v="17"/>
    <n v="91"/>
    <n v="1"/>
    <x v="1"/>
    <n v="1"/>
    <x v="0"/>
  </r>
  <r>
    <s v="POL45719981"/>
    <x v="2"/>
    <n v="173662"/>
    <n v="1135.27"/>
    <d v="2021-06-24T00:00:00"/>
    <d v="2026-07-25T00:00:00"/>
    <s v="Annually"/>
    <x v="1"/>
    <s v="CUST97609761"/>
    <n v="1857"/>
    <s v="Long Term"/>
    <n v="0"/>
    <s v="Alexander Snow"/>
    <x v="0"/>
    <n v="35"/>
    <s v="Recycling officer"/>
    <x v="2"/>
    <s v="Nicholasfurt, Michigan, 59895"/>
    <x v="0"/>
    <n v="1"/>
    <n v="0"/>
    <x v="1"/>
    <s v="AGT33556446"/>
    <x v="2"/>
    <n v="30"/>
    <n v="12"/>
    <n v="0"/>
    <x v="2"/>
    <n v="0"/>
    <x v="2"/>
  </r>
  <r>
    <s v="POL49483988"/>
    <x v="1"/>
    <n v="55748"/>
    <n v="330.03"/>
    <d v="2021-09-28T00:00:00"/>
    <d v="2024-06-07T00:00:00"/>
    <s v="Annually"/>
    <x v="2"/>
    <s v="CUST75662303"/>
    <n v="983"/>
    <s v="Medium Term"/>
    <n v="1"/>
    <s v="Curtis Bradley"/>
    <x v="0"/>
    <n v="62"/>
    <s v="Therapist, horticultural"/>
    <x v="0"/>
    <s v="South Justinton, Kentucky, 01181"/>
    <x v="3"/>
    <n v="0"/>
    <n v="1"/>
    <x v="2"/>
    <s v="AGT81291077"/>
    <x v="1"/>
    <n v="49"/>
    <n v="71"/>
    <n v="1"/>
    <x v="1"/>
    <n v="1"/>
    <x v="1"/>
  </r>
  <r>
    <s v="POL01860747"/>
    <x v="0"/>
    <n v="432018"/>
    <n v="889.86"/>
    <d v="2018-08-03T00:00:00"/>
    <d v="2024-10-12T00:00:00"/>
    <s v="Quarterly"/>
    <x v="1"/>
    <s v="CUST69145217"/>
    <n v="2262"/>
    <s v="Long Term"/>
    <n v="0"/>
    <s v="Jason Mcdonald"/>
    <x v="0"/>
    <n v="83"/>
    <s v="Stage manager"/>
    <x v="1"/>
    <s v="Coryton, Wyoming, 60307"/>
    <x v="3"/>
    <n v="0"/>
    <n v="1"/>
    <x v="2"/>
    <s v="AGT61002687"/>
    <x v="1"/>
    <n v="7"/>
    <n v="53"/>
    <n v="0"/>
    <x v="0"/>
    <n v="0"/>
    <x v="1"/>
  </r>
  <r>
    <s v="POL49959847"/>
    <x v="1"/>
    <n v="221447"/>
    <n v="562.4"/>
    <d v="2018-03-18T00:00:00"/>
    <d v="2020-09-18T00:00:00"/>
    <s v="Quarterly"/>
    <x v="2"/>
    <s v="CUST29828643"/>
    <n v="915"/>
    <s v="Medium Term"/>
    <n v="1"/>
    <s v="Heather Prince"/>
    <x v="1"/>
    <n v="66"/>
    <s v="Dancer"/>
    <x v="1"/>
    <s v="Port Juan, Kentucky, 39015"/>
    <x v="3"/>
    <n v="0"/>
    <n v="1"/>
    <x v="2"/>
    <s v="AGT29482086"/>
    <x v="1"/>
    <n v="46"/>
    <n v="46"/>
    <n v="0"/>
    <x v="0"/>
    <n v="0"/>
    <x v="1"/>
  </r>
  <r>
    <s v="POL69437529"/>
    <x v="2"/>
    <n v="287646"/>
    <n v="1028.56"/>
    <d v="2019-12-04T00:00:00"/>
    <d v="2025-09-06T00:00:00"/>
    <s v="Quarterly"/>
    <x v="1"/>
    <s v="CUST01590733"/>
    <n v="2103"/>
    <s v="Long Term"/>
    <n v="0"/>
    <s v="Derek Simmons"/>
    <x v="0"/>
    <n v="76"/>
    <s v="Arboriculturist"/>
    <x v="1"/>
    <s v="Smithland, Iowa, 86377"/>
    <x v="3"/>
    <n v="0"/>
    <n v="1"/>
    <x v="2"/>
    <s v="AGT49731977"/>
    <x v="2"/>
    <n v="48"/>
    <n v="5"/>
    <n v="0"/>
    <x v="2"/>
    <n v="0"/>
    <x v="2"/>
  </r>
  <r>
    <s v="POL71731028"/>
    <x v="3"/>
    <n v="465909"/>
    <n v="1123.29"/>
    <d v="2016-02-29T00:00:00"/>
    <d v="2019-11-19T00:00:00"/>
    <s v="Monthly"/>
    <x v="1"/>
    <s v="CUST82593555"/>
    <n v="1359"/>
    <s v="Long Term"/>
    <n v="0"/>
    <s v="John Grant"/>
    <x v="1"/>
    <n v="30"/>
    <s v="Waste management officer"/>
    <x v="1"/>
    <s v="Fergusonshire, Minnesota, 88333"/>
    <x v="0"/>
    <n v="0"/>
    <n v="0"/>
    <x v="0"/>
    <s v="AGT99269595"/>
    <x v="0"/>
    <n v="30"/>
    <n v="94"/>
    <n v="1"/>
    <x v="1"/>
    <n v="1"/>
    <x v="0"/>
  </r>
  <r>
    <s v="POL22702092"/>
    <x v="1"/>
    <n v="231419"/>
    <n v="754.5"/>
    <d v="2022-07-07T00:00:00"/>
    <d v="2029-11-12T00:00:00"/>
    <s v="Annually"/>
    <x v="1"/>
    <s v="CUST00277838"/>
    <n v="2685"/>
    <s v="Long Term"/>
    <n v="0"/>
    <s v="Kenneth Allen"/>
    <x v="0"/>
    <n v="73"/>
    <s v="Radio broadcast assistant"/>
    <x v="0"/>
    <s v="Nancyfurt, Alaska, 29034"/>
    <x v="3"/>
    <n v="0"/>
    <n v="1"/>
    <x v="2"/>
    <s v="AGT27401713"/>
    <x v="0"/>
    <n v="15"/>
    <n v="32"/>
    <n v="0"/>
    <x v="0"/>
    <n v="0"/>
    <x v="0"/>
  </r>
  <r>
    <s v="POL21489269"/>
    <x v="3"/>
    <n v="441413"/>
    <n v="211.68"/>
    <d v="2021-12-28T00:00:00"/>
    <d v="2029-07-31T00:00:00"/>
    <s v="Quarterly"/>
    <x v="0"/>
    <s v="CUST42144401"/>
    <n v="2772"/>
    <s v="Long Term"/>
    <n v="0"/>
    <s v="Charlotte Thompson"/>
    <x v="2"/>
    <n v="60"/>
    <s v="Buyer, industrial"/>
    <x v="0"/>
    <s v="Samanthabury, Hawaii, 77347"/>
    <x v="3"/>
    <n v="0"/>
    <n v="1"/>
    <x v="2"/>
    <s v="AGT84963028"/>
    <x v="1"/>
    <n v="9"/>
    <n v="77"/>
    <n v="1"/>
    <x v="1"/>
    <n v="1"/>
    <x v="1"/>
  </r>
  <r>
    <s v="POL45984534"/>
    <x v="2"/>
    <n v="375417"/>
    <n v="971.47"/>
    <d v="2020-06-20T00:00:00"/>
    <d v="2025-03-10T00:00:00"/>
    <s v="Monthly"/>
    <x v="0"/>
    <s v="CUST47660840"/>
    <n v="1724"/>
    <s v="Long Term"/>
    <n v="0"/>
    <s v="Lance Powell"/>
    <x v="0"/>
    <n v="70"/>
    <s v="Estate manager/land agent"/>
    <x v="2"/>
    <s v="West Timothy, South Dakota, 42874"/>
    <x v="3"/>
    <n v="1"/>
    <n v="1"/>
    <x v="2"/>
    <s v="AGT33631156"/>
    <x v="1"/>
    <n v="2"/>
    <n v="2"/>
    <n v="0"/>
    <x v="2"/>
    <n v="0"/>
    <x v="1"/>
  </r>
  <r>
    <s v="POL21893654"/>
    <x v="1"/>
    <n v="45606"/>
    <n v="879.41"/>
    <d v="2024-02-22T00:00:00"/>
    <d v="2026-11-16T00:00:00"/>
    <s v="Annually"/>
    <x v="1"/>
    <s v="CUST86116437"/>
    <n v="998"/>
    <s v="Medium Term"/>
    <n v="0"/>
    <s v="Melinda Henderson"/>
    <x v="2"/>
    <n v="35"/>
    <s v="Regulatory affairs officer"/>
    <x v="2"/>
    <s v="North Danny, Washington, 71575"/>
    <x v="0"/>
    <n v="1"/>
    <n v="0"/>
    <x v="1"/>
    <s v="AGT60548674"/>
    <x v="2"/>
    <n v="2"/>
    <n v="81"/>
    <n v="1"/>
    <x v="1"/>
    <n v="1"/>
    <x v="2"/>
  </r>
  <r>
    <s v="POL88802098"/>
    <x v="1"/>
    <n v="273960"/>
    <n v="479.65"/>
    <d v="2023-08-10T00:00:00"/>
    <d v="2026-08-07T00:00:00"/>
    <s v="Quarterly"/>
    <x v="2"/>
    <s v="CUST51519356"/>
    <n v="1093"/>
    <s v="Medium Term"/>
    <n v="1"/>
    <s v="Kimberly Reyes"/>
    <x v="1"/>
    <n v="71"/>
    <s v="Accountant, chartered certified"/>
    <x v="2"/>
    <s v="North Thomas, Maryland, 45977"/>
    <x v="3"/>
    <n v="1"/>
    <n v="1"/>
    <x v="2"/>
    <s v="AGT15928890"/>
    <x v="2"/>
    <n v="23"/>
    <n v="90"/>
    <n v="1"/>
    <x v="1"/>
    <n v="1"/>
    <x v="2"/>
  </r>
  <r>
    <s v="POL47409156"/>
    <x v="2"/>
    <n v="264789"/>
    <n v="1905.54"/>
    <d v="2019-12-24T00:00:00"/>
    <d v="2026-05-07T00:00:00"/>
    <s v="Annually"/>
    <x v="2"/>
    <s v="CUST73828464"/>
    <n v="2326"/>
    <s v="Long Term"/>
    <n v="1"/>
    <s v="Shawn Miller"/>
    <x v="1"/>
    <n v="40"/>
    <s v="Amenity horticulturist"/>
    <x v="2"/>
    <s v="Jaredchester, Oregon, 91550"/>
    <x v="1"/>
    <n v="1"/>
    <n v="0"/>
    <x v="1"/>
    <s v="AGT42221698"/>
    <x v="0"/>
    <n v="20"/>
    <n v="10"/>
    <n v="0"/>
    <x v="2"/>
    <n v="0"/>
    <x v="0"/>
  </r>
  <r>
    <s v="POL12333540"/>
    <x v="2"/>
    <n v="46816"/>
    <n v="1668.53"/>
    <d v="2021-08-01T00:00:00"/>
    <d v="2029-04-13T00:00:00"/>
    <s v="Annually"/>
    <x v="1"/>
    <s v="CUST21128128"/>
    <n v="2812"/>
    <s v="Long Term"/>
    <n v="0"/>
    <s v="Evan Houston"/>
    <x v="1"/>
    <n v="62"/>
    <s v="Sales executive"/>
    <x v="1"/>
    <s v="East Kellychester, Nevada, 90662"/>
    <x v="3"/>
    <n v="0"/>
    <n v="1"/>
    <x v="2"/>
    <s v="AGT99012819"/>
    <x v="2"/>
    <n v="13"/>
    <n v="56"/>
    <n v="0"/>
    <x v="0"/>
    <n v="0"/>
    <x v="2"/>
  </r>
  <r>
    <s v="POL97112066"/>
    <x v="1"/>
    <n v="343290"/>
    <n v="1056.55"/>
    <d v="2024-08-04T00:00:00"/>
    <d v="2029-06-25T00:00:00"/>
    <s v="Quarterly"/>
    <x v="2"/>
    <s v="CUST83206040"/>
    <n v="1786"/>
    <s v="Long Term"/>
    <n v="1"/>
    <s v="Crystal Riggs"/>
    <x v="2"/>
    <n v="76"/>
    <s v="Designer, ceramics/pottery"/>
    <x v="3"/>
    <s v="New Brendahaven, Oregon, 43223"/>
    <x v="3"/>
    <n v="0"/>
    <n v="1"/>
    <x v="2"/>
    <s v="AGT60367390"/>
    <x v="1"/>
    <n v="49"/>
    <n v="39"/>
    <n v="0"/>
    <x v="0"/>
    <n v="0"/>
    <x v="1"/>
  </r>
  <r>
    <s v="POL83318258"/>
    <x v="2"/>
    <n v="85187"/>
    <n v="1452.71"/>
    <d v="2024-03-28T00:00:00"/>
    <d v="2030-10-03T00:00:00"/>
    <s v="Monthly"/>
    <x v="2"/>
    <s v="CUST09191986"/>
    <n v="2380"/>
    <s v="Long Term"/>
    <n v="1"/>
    <s v="Alexandra Wilson"/>
    <x v="1"/>
    <n v="25"/>
    <s v="Runner, broadcasting/film/video"/>
    <x v="1"/>
    <s v="Contrerasburgh, Missouri, 48315"/>
    <x v="4"/>
    <n v="0"/>
    <n v="0"/>
    <x v="0"/>
    <s v="AGT16692500"/>
    <x v="2"/>
    <n v="4"/>
    <n v="96"/>
    <n v="1"/>
    <x v="1"/>
    <n v="1"/>
    <x v="2"/>
  </r>
  <r>
    <s v="POL98060005"/>
    <x v="3"/>
    <n v="239992"/>
    <n v="1403.26"/>
    <d v="2024-03-03T00:00:00"/>
    <d v="2028-09-25T00:00:00"/>
    <s v="Annually"/>
    <x v="2"/>
    <s v="CUST08620277"/>
    <n v="1667"/>
    <s v="Long Term"/>
    <n v="1"/>
    <s v="Erika Williams"/>
    <x v="1"/>
    <n v="25"/>
    <s v="IT trainer"/>
    <x v="0"/>
    <s v="North Vanessafort, Missouri, 76179"/>
    <x v="4"/>
    <n v="0"/>
    <n v="0"/>
    <x v="0"/>
    <s v="AGT87673631"/>
    <x v="2"/>
    <n v="6"/>
    <n v="31"/>
    <n v="0"/>
    <x v="0"/>
    <n v="0"/>
    <x v="2"/>
  </r>
  <r>
    <s v="POL54140134"/>
    <x v="1"/>
    <n v="101121"/>
    <n v="1043.2"/>
    <d v="2022-01-29T00:00:00"/>
    <d v="2031-08-06T00:00:00"/>
    <s v="Monthly"/>
    <x v="0"/>
    <s v="CUST04695158"/>
    <n v="3476"/>
    <s v="Long Term"/>
    <n v="0"/>
    <s v="Ronald Cline"/>
    <x v="0"/>
    <n v="18"/>
    <s v="Retail manager"/>
    <x v="0"/>
    <s v="Vincentville, New Hampshire, 85144"/>
    <x v="4"/>
    <n v="0"/>
    <n v="0"/>
    <x v="0"/>
    <s v="AGT39341646"/>
    <x v="1"/>
    <n v="13"/>
    <n v="86"/>
    <n v="1"/>
    <x v="1"/>
    <n v="1"/>
    <x v="1"/>
  </r>
  <r>
    <s v="POL68523270"/>
    <x v="1"/>
    <n v="232985"/>
    <n v="551.03"/>
    <d v="2023-02-12T00:00:00"/>
    <d v="2030-12-23T00:00:00"/>
    <s v="Quarterly"/>
    <x v="2"/>
    <s v="CUST88220946"/>
    <n v="2871"/>
    <s v="Long Term"/>
    <n v="1"/>
    <s v="Caitlin Butler"/>
    <x v="1"/>
    <n v="54"/>
    <s v="Pharmacist, hospital"/>
    <x v="0"/>
    <s v="Lake Lawrencetown, Virginia, 06253"/>
    <x v="2"/>
    <n v="0"/>
    <n v="0"/>
    <x v="2"/>
    <s v="AGT15986892"/>
    <x v="2"/>
    <n v="18"/>
    <n v="31"/>
    <n v="0"/>
    <x v="0"/>
    <n v="0"/>
    <x v="2"/>
  </r>
  <r>
    <s v="POL24523489"/>
    <x v="3"/>
    <n v="185550"/>
    <n v="119.84"/>
    <d v="2021-01-11T00:00:00"/>
    <d v="2030-10-01T00:00:00"/>
    <s v="Annually"/>
    <x v="1"/>
    <s v="CUST86360336"/>
    <n v="3550"/>
    <s v="Long Term"/>
    <n v="0"/>
    <s v="Robin West"/>
    <x v="0"/>
    <n v="68"/>
    <s v="Commercial horticulturist"/>
    <x v="2"/>
    <s v="Port Samuel, South Carolina, 88621"/>
    <x v="3"/>
    <n v="1"/>
    <n v="1"/>
    <x v="2"/>
    <s v="AGT34579920"/>
    <x v="0"/>
    <n v="12"/>
    <n v="96"/>
    <n v="1"/>
    <x v="1"/>
    <n v="1"/>
    <x v="0"/>
  </r>
  <r>
    <s v="POL63559916"/>
    <x v="1"/>
    <n v="293991"/>
    <n v="1559.1"/>
    <d v="2024-01-06T00:00:00"/>
    <d v="2027-12-14T00:00:00"/>
    <s v="Quarterly"/>
    <x v="0"/>
    <s v="CUST32620909"/>
    <n v="1438"/>
    <s v="Long Term"/>
    <n v="0"/>
    <s v="Sarah Smith"/>
    <x v="0"/>
    <n v="59"/>
    <s v="Operational researcher"/>
    <x v="2"/>
    <s v="East Jennifer, Wyoming, 78777"/>
    <x v="3"/>
    <n v="1"/>
    <n v="0"/>
    <x v="2"/>
    <s v="AGT59554873"/>
    <x v="0"/>
    <n v="23"/>
    <n v="66"/>
    <n v="0"/>
    <x v="1"/>
    <n v="0"/>
    <x v="0"/>
  </r>
  <r>
    <s v="POL04817251"/>
    <x v="2"/>
    <n v="315961"/>
    <n v="1371.88"/>
    <d v="2024-12-05T00:00:00"/>
    <d v="2030-12-03T00:00:00"/>
    <s v="Annually"/>
    <x v="0"/>
    <s v="CUST50159026"/>
    <n v="2189"/>
    <s v="Long Term"/>
    <n v="0"/>
    <s v="Dylan Meyer"/>
    <x v="0"/>
    <n v="61"/>
    <s v="Passenger transport manager"/>
    <x v="3"/>
    <s v="Robertfort, Georgia, 72285"/>
    <x v="3"/>
    <n v="0"/>
    <n v="1"/>
    <x v="2"/>
    <s v="AGT08527717"/>
    <x v="0"/>
    <n v="34"/>
    <n v="97"/>
    <n v="1"/>
    <x v="1"/>
    <n v="1"/>
    <x v="0"/>
  </r>
  <r>
    <s v="POL16158469"/>
    <x v="0"/>
    <n v="291697"/>
    <n v="162.30000000000001"/>
    <d v="2019-12-03T00:00:00"/>
    <d v="2024-03-12T00:00:00"/>
    <s v="Quarterly"/>
    <x v="2"/>
    <s v="CUST08745607"/>
    <n v="1561"/>
    <s v="Long Term"/>
    <n v="1"/>
    <s v="Kimberly Joseph"/>
    <x v="0"/>
    <n v="19"/>
    <s v="Chief Technology Officer"/>
    <x v="3"/>
    <s v="Boydfort, Tennessee, 03166"/>
    <x v="4"/>
    <n v="0"/>
    <n v="0"/>
    <x v="0"/>
    <s v="AGT12372743"/>
    <x v="1"/>
    <n v="7"/>
    <n v="19"/>
    <n v="0"/>
    <x v="2"/>
    <n v="0"/>
    <x v="1"/>
  </r>
  <r>
    <s v="POL70411495"/>
    <x v="1"/>
    <n v="333007"/>
    <n v="1773.53"/>
    <d v="2024-11-29T00:00:00"/>
    <d v="2028-03-15T00:00:00"/>
    <s v="Annually"/>
    <x v="1"/>
    <s v="CUST49016326"/>
    <n v="1202"/>
    <s v="Long Term"/>
    <n v="0"/>
    <s v="Patricia Walker"/>
    <x v="0"/>
    <n v="43"/>
    <s v="Food technologist"/>
    <x v="3"/>
    <s v="New Ashley, Idaho, 26180"/>
    <x v="1"/>
    <n v="0"/>
    <n v="0"/>
    <x v="1"/>
    <s v="AGT41927714"/>
    <x v="2"/>
    <n v="27"/>
    <n v="68"/>
    <n v="0"/>
    <x v="1"/>
    <n v="0"/>
    <x v="2"/>
  </r>
  <r>
    <s v="POL04317062"/>
    <x v="3"/>
    <n v="184280"/>
    <n v="264.52999999999997"/>
    <d v="2024-03-27T00:00:00"/>
    <d v="2030-07-06T00:00:00"/>
    <s v="Quarterly"/>
    <x v="0"/>
    <s v="CUST72652198"/>
    <n v="2292"/>
    <s v="Long Term"/>
    <n v="0"/>
    <s v="Mark Harris"/>
    <x v="0"/>
    <n v="85"/>
    <s v="Purchasing manager"/>
    <x v="2"/>
    <s v="East Kelly, Kansas, 97709"/>
    <x v="3"/>
    <n v="1"/>
    <n v="1"/>
    <x v="2"/>
    <s v="AGT78768111"/>
    <x v="2"/>
    <n v="36"/>
    <n v="44"/>
    <n v="0"/>
    <x v="0"/>
    <n v="0"/>
    <x v="2"/>
  </r>
  <r>
    <s v="POL65664761"/>
    <x v="2"/>
    <n v="289837"/>
    <n v="244.93"/>
    <d v="2024-01-05T00:00:00"/>
    <d v="2031-11-15T00:00:00"/>
    <s v="Quarterly"/>
    <x v="0"/>
    <s v="CUST42907501"/>
    <n v="2871"/>
    <s v="Long Term"/>
    <n v="0"/>
    <s v="Jeffery Thomas"/>
    <x v="0"/>
    <n v="65"/>
    <s v="Engineer, communications"/>
    <x v="2"/>
    <s v="Port Andreamouth, West Virginia, 06781"/>
    <x v="3"/>
    <n v="1"/>
    <n v="1"/>
    <x v="2"/>
    <s v="AGT92749001"/>
    <x v="2"/>
    <n v="3"/>
    <n v="70"/>
    <n v="1"/>
    <x v="1"/>
    <n v="1"/>
    <x v="2"/>
  </r>
  <r>
    <s v="POL97107834"/>
    <x v="1"/>
    <n v="106213"/>
    <n v="1088.26"/>
    <d v="2018-09-12T00:00:00"/>
    <d v="2024-09-17T00:00:00"/>
    <s v="Annually"/>
    <x v="0"/>
    <s v="CUST25095128"/>
    <n v="2197"/>
    <s v="Long Term"/>
    <n v="0"/>
    <s v="Christine Rogers"/>
    <x v="2"/>
    <n v="46"/>
    <s v="Youth worker"/>
    <x v="3"/>
    <s v="Castilloberg, Colorado, 70703"/>
    <x v="2"/>
    <n v="0"/>
    <n v="0"/>
    <x v="1"/>
    <s v="AGT89914925"/>
    <x v="0"/>
    <n v="0"/>
    <n v="96"/>
    <n v="1"/>
    <x v="1"/>
    <n v="1"/>
    <x v="0"/>
  </r>
  <r>
    <s v="POL54636114"/>
    <x v="3"/>
    <n v="135480"/>
    <n v="1918.9"/>
    <d v="2021-01-31T00:00:00"/>
    <d v="2027-05-31T00:00:00"/>
    <s v="Annually"/>
    <x v="0"/>
    <s v="CUST75884494"/>
    <n v="2311"/>
    <s v="Long Term"/>
    <n v="0"/>
    <s v="Shannon Rios"/>
    <x v="2"/>
    <n v="73"/>
    <s v="Fashion designer"/>
    <x v="2"/>
    <s v="North Amandachester, Wisconsin, 45872"/>
    <x v="3"/>
    <n v="1"/>
    <n v="1"/>
    <x v="2"/>
    <s v="AGT29908905"/>
    <x v="1"/>
    <n v="34"/>
    <n v="52"/>
    <n v="0"/>
    <x v="0"/>
    <n v="0"/>
    <x v="1"/>
  </r>
  <r>
    <s v="POL46770635"/>
    <x v="1"/>
    <n v="42831"/>
    <n v="269.51"/>
    <d v="2015-03-18T00:00:00"/>
    <d v="2016-08-30T00:00:00"/>
    <s v="Annually"/>
    <x v="2"/>
    <s v="CUST63224514"/>
    <n v="531"/>
    <s v="Medium Term"/>
    <n v="1"/>
    <s v="Brenda Brown"/>
    <x v="0"/>
    <n v="22"/>
    <s v="Careers information officer"/>
    <x v="2"/>
    <s v="Josephhaven, Kentucky, 76546"/>
    <x v="4"/>
    <n v="1"/>
    <n v="0"/>
    <x v="0"/>
    <s v="AGT61116641"/>
    <x v="1"/>
    <n v="28"/>
    <n v="66"/>
    <n v="0"/>
    <x v="1"/>
    <n v="0"/>
    <x v="1"/>
  </r>
  <r>
    <s v="POL31689204"/>
    <x v="0"/>
    <n v="74092"/>
    <n v="1563.36"/>
    <d v="2015-10-25T00:00:00"/>
    <d v="2023-02-17T00:00:00"/>
    <s v="Quarterly"/>
    <x v="1"/>
    <s v="CUST50829047"/>
    <n v="2672"/>
    <s v="Long Term"/>
    <n v="0"/>
    <s v="Jessica Fleming"/>
    <x v="2"/>
    <n v="53"/>
    <s v="Information officer"/>
    <x v="3"/>
    <s v="Munoztown, Illinois, 77082"/>
    <x v="2"/>
    <n v="0"/>
    <n v="0"/>
    <x v="2"/>
    <s v="AGT57708211"/>
    <x v="2"/>
    <n v="50"/>
    <n v="65"/>
    <n v="0"/>
    <x v="1"/>
    <n v="0"/>
    <x v="2"/>
  </r>
  <r>
    <s v="POL01562531"/>
    <x v="2"/>
    <n v="80311"/>
    <n v="780.75"/>
    <d v="2024-07-07T00:00:00"/>
    <d v="2027-04-18T00:00:00"/>
    <s v="Monthly"/>
    <x v="2"/>
    <s v="CUST41801829"/>
    <n v="1015"/>
    <s v="Medium Term"/>
    <n v="1"/>
    <s v="Adam Hayes"/>
    <x v="2"/>
    <n v="36"/>
    <s v="Warden/ranger"/>
    <x v="1"/>
    <s v="South Beth, New York, 71958"/>
    <x v="1"/>
    <n v="0"/>
    <n v="0"/>
    <x v="1"/>
    <s v="AGT68431173"/>
    <x v="1"/>
    <n v="20"/>
    <n v="11"/>
    <n v="0"/>
    <x v="2"/>
    <n v="0"/>
    <x v="1"/>
  </r>
  <r>
    <s v="POL05208106"/>
    <x v="1"/>
    <n v="409481"/>
    <n v="162.41"/>
    <d v="2016-08-05T00:00:00"/>
    <d v="2019-02-17T00:00:00"/>
    <s v="Annually"/>
    <x v="1"/>
    <s v="CUST90806547"/>
    <n v="926"/>
    <s v="Medium Term"/>
    <n v="0"/>
    <s v="Brandon Jones"/>
    <x v="0"/>
    <n v="52"/>
    <s v="Engineer, manufacturing"/>
    <x v="1"/>
    <s v="North Victoriaville, Arizona, 30513"/>
    <x v="2"/>
    <n v="0"/>
    <n v="0"/>
    <x v="2"/>
    <s v="AGT76152251"/>
    <x v="0"/>
    <n v="34"/>
    <n v="14"/>
    <n v="0"/>
    <x v="2"/>
    <n v="0"/>
    <x v="0"/>
  </r>
  <r>
    <s v="POL82154213"/>
    <x v="1"/>
    <n v="403717"/>
    <n v="1963.57"/>
    <d v="2015-02-17T00:00:00"/>
    <d v="2016-06-23T00:00:00"/>
    <s v="Quarterly"/>
    <x v="1"/>
    <s v="CUST02892033"/>
    <n v="492"/>
    <s v="Medium Term"/>
    <n v="0"/>
    <s v="Jeffery Lopez"/>
    <x v="1"/>
    <n v="61"/>
    <s v="Camera operator"/>
    <x v="2"/>
    <s v="Nguyenchester, Georgia, 42027"/>
    <x v="3"/>
    <n v="1"/>
    <n v="1"/>
    <x v="2"/>
    <s v="AGT00526785"/>
    <x v="2"/>
    <n v="14"/>
    <n v="99"/>
    <n v="1"/>
    <x v="1"/>
    <n v="1"/>
    <x v="2"/>
  </r>
  <r>
    <s v="POL93979639"/>
    <x v="1"/>
    <n v="249856"/>
    <n v="1824.69"/>
    <d v="2015-12-26T00:00:00"/>
    <d v="2020-01-24T00:00:00"/>
    <s v="Monthly"/>
    <x v="2"/>
    <s v="CUST25235794"/>
    <n v="1490"/>
    <s v="Long Term"/>
    <n v="1"/>
    <s v="Mark Gross"/>
    <x v="2"/>
    <n v="85"/>
    <s v="Lexicographer"/>
    <x v="0"/>
    <s v="Markfort, Connecticut, 00758"/>
    <x v="3"/>
    <n v="0"/>
    <n v="1"/>
    <x v="2"/>
    <s v="AGT34200164"/>
    <x v="1"/>
    <n v="32"/>
    <n v="100"/>
    <n v="1"/>
    <x v="1"/>
    <n v="1"/>
    <x v="1"/>
  </r>
  <r>
    <s v="POL42360341"/>
    <x v="0"/>
    <n v="494603"/>
    <n v="1737.08"/>
    <d v="2024-06-11T00:00:00"/>
    <d v="2033-06-17T00:00:00"/>
    <s v="Quarterly"/>
    <x v="2"/>
    <s v="CUST37286375"/>
    <n v="3293"/>
    <s v="Long Term"/>
    <n v="1"/>
    <s v="Danielle Gutierrez"/>
    <x v="1"/>
    <n v="56"/>
    <s v="Education officer, museum"/>
    <x v="3"/>
    <s v="West Daniel, Oklahoma, 37083"/>
    <x v="3"/>
    <n v="0"/>
    <n v="0"/>
    <x v="2"/>
    <s v="AGT22232497"/>
    <x v="0"/>
    <n v="8"/>
    <n v="28"/>
    <n v="0"/>
    <x v="2"/>
    <n v="0"/>
    <x v="0"/>
  </r>
  <r>
    <s v="POL06836904"/>
    <x v="2"/>
    <n v="194085"/>
    <n v="1037.1400000000001"/>
    <d v="2018-12-26T00:00:00"/>
    <d v="2026-03-03T00:00:00"/>
    <s v="Quarterly"/>
    <x v="0"/>
    <s v="CUST18040436"/>
    <n v="2624"/>
    <s v="Long Term"/>
    <n v="0"/>
    <s v="Amanda Chavez"/>
    <x v="0"/>
    <n v="70"/>
    <s v="Set designer"/>
    <x v="3"/>
    <s v="Smithburgh, Tennessee, 95264"/>
    <x v="3"/>
    <n v="0"/>
    <n v="1"/>
    <x v="2"/>
    <s v="AGT76969909"/>
    <x v="2"/>
    <n v="16"/>
    <n v="11"/>
    <n v="0"/>
    <x v="2"/>
    <n v="0"/>
    <x v="2"/>
  </r>
  <r>
    <s v="POL56668614"/>
    <x v="2"/>
    <n v="216613"/>
    <n v="801.06"/>
    <d v="2023-01-31T00:00:00"/>
    <d v="2032-07-29T00:00:00"/>
    <s v="Annually"/>
    <x v="2"/>
    <s v="CUST71549116"/>
    <n v="3467"/>
    <s v="Long Term"/>
    <n v="1"/>
    <s v="Preston Gutierrez"/>
    <x v="2"/>
    <n v="32"/>
    <s v="Engineer, production"/>
    <x v="3"/>
    <s v="Salazarchester, Oklahoma, 99437"/>
    <x v="0"/>
    <n v="0"/>
    <n v="0"/>
    <x v="1"/>
    <s v="AGT78175799"/>
    <x v="2"/>
    <n v="3"/>
    <n v="64"/>
    <n v="0"/>
    <x v="1"/>
    <n v="0"/>
    <x v="2"/>
  </r>
  <r>
    <s v="POL30563403"/>
    <x v="2"/>
    <n v="344108"/>
    <n v="890.14"/>
    <d v="2016-10-31T00:00:00"/>
    <d v="2020-02-24T00:00:00"/>
    <s v="Quarterly"/>
    <x v="2"/>
    <s v="CUST03785984"/>
    <n v="1211"/>
    <s v="Long Term"/>
    <n v="1"/>
    <s v="Alexis Taylor"/>
    <x v="0"/>
    <n v="79"/>
    <s v="Telecommunications researcher"/>
    <x v="0"/>
    <s v="Kimberlyfort, Oklahoma, 10543"/>
    <x v="3"/>
    <n v="0"/>
    <n v="1"/>
    <x v="2"/>
    <s v="AGT77739294"/>
    <x v="1"/>
    <n v="46"/>
    <n v="6"/>
    <n v="0"/>
    <x v="2"/>
    <n v="0"/>
    <x v="1"/>
  </r>
  <r>
    <s v="POL99360572"/>
    <x v="2"/>
    <n v="440794"/>
    <n v="861.52"/>
    <d v="2019-11-26T00:00:00"/>
    <d v="2022-04-27T00:00:00"/>
    <s v="Monthly"/>
    <x v="1"/>
    <s v="CUST86176694"/>
    <n v="883"/>
    <s v="Medium Term"/>
    <n v="0"/>
    <s v="Kevin Hoffman"/>
    <x v="0"/>
    <n v="74"/>
    <s v="Public relations account executive"/>
    <x v="0"/>
    <s v="Dakotashire, Rhode Island, 39318"/>
    <x v="3"/>
    <n v="0"/>
    <n v="1"/>
    <x v="2"/>
    <s v="AGT24454901"/>
    <x v="0"/>
    <n v="7"/>
    <n v="96"/>
    <n v="1"/>
    <x v="1"/>
    <n v="1"/>
    <x v="0"/>
  </r>
  <r>
    <s v="POL34787590"/>
    <x v="1"/>
    <n v="398931"/>
    <n v="1916.87"/>
    <d v="2022-01-25T00:00:00"/>
    <d v="2030-05-26T00:00:00"/>
    <s v="Quarterly"/>
    <x v="0"/>
    <s v="CUST82342677"/>
    <n v="3043"/>
    <s v="Long Term"/>
    <n v="0"/>
    <s v="Julia Smith"/>
    <x v="1"/>
    <n v="32"/>
    <s v="Armed forces logistics/support/administrative officer"/>
    <x v="2"/>
    <s v="Port Deborah, Florida, 33467"/>
    <x v="0"/>
    <n v="1"/>
    <n v="0"/>
    <x v="1"/>
    <s v="AGT69535902"/>
    <x v="1"/>
    <n v="18"/>
    <n v="20"/>
    <n v="0"/>
    <x v="2"/>
    <n v="0"/>
    <x v="1"/>
  </r>
  <r>
    <s v="POL87094510"/>
    <x v="2"/>
    <n v="193514"/>
    <n v="324.05"/>
    <d v="2016-12-02T00:00:00"/>
    <d v="2021-04-06T00:00:00"/>
    <s v="Monthly"/>
    <x v="0"/>
    <s v="CUST89973347"/>
    <n v="1586"/>
    <s v="Long Term"/>
    <n v="0"/>
    <s v="Cole Johnson"/>
    <x v="2"/>
    <n v="51"/>
    <s v="Conservation officer, nature"/>
    <x v="0"/>
    <s v="Troystad, New Hampshire, 40313"/>
    <x v="2"/>
    <n v="0"/>
    <n v="0"/>
    <x v="2"/>
    <s v="AGT90019214"/>
    <x v="1"/>
    <n v="48"/>
    <n v="9"/>
    <n v="0"/>
    <x v="2"/>
    <n v="0"/>
    <x v="1"/>
  </r>
  <r>
    <s v="POL39823507"/>
    <x v="1"/>
    <n v="410538"/>
    <n v="1015.17"/>
    <d v="2023-10-11T00:00:00"/>
    <d v="2030-09-20T00:00:00"/>
    <s v="Annually"/>
    <x v="0"/>
    <s v="CUST69530630"/>
    <n v="2536"/>
    <s v="Long Term"/>
    <n v="0"/>
    <s v="Cheryl Reyes"/>
    <x v="2"/>
    <n v="25"/>
    <s v="Therapist, occupational"/>
    <x v="3"/>
    <s v="Kimberlyside, North Carolina, 16188"/>
    <x v="4"/>
    <n v="0"/>
    <n v="0"/>
    <x v="0"/>
    <s v="AGT87441246"/>
    <x v="0"/>
    <n v="30"/>
    <n v="15"/>
    <n v="0"/>
    <x v="2"/>
    <n v="0"/>
    <x v="0"/>
  </r>
  <r>
    <s v="POL27805496"/>
    <x v="1"/>
    <n v="227002"/>
    <n v="275.18"/>
    <d v="2015-11-24T00:00:00"/>
    <d v="2022-03-31T00:00:00"/>
    <s v="Annually"/>
    <x v="2"/>
    <s v="CUST48697725"/>
    <n v="2319"/>
    <s v="Long Term"/>
    <n v="1"/>
    <s v="Joshua Baker"/>
    <x v="1"/>
    <n v="69"/>
    <s v="Education officer, environmental"/>
    <x v="3"/>
    <s v="Erikafurt, Nevada, 43610"/>
    <x v="3"/>
    <n v="0"/>
    <n v="1"/>
    <x v="2"/>
    <s v="AGT00165849"/>
    <x v="1"/>
    <n v="4"/>
    <n v="8"/>
    <n v="0"/>
    <x v="2"/>
    <n v="0"/>
    <x v="1"/>
  </r>
  <r>
    <s v="POL75285626"/>
    <x v="0"/>
    <n v="229938"/>
    <n v="957.72"/>
    <d v="2023-03-30T00:00:00"/>
    <d v="2033-01-31T00:00:00"/>
    <s v="Quarterly"/>
    <x v="1"/>
    <s v="CUST38324332"/>
    <n v="3595"/>
    <s v="Long Term"/>
    <n v="0"/>
    <s v="Janice Horton"/>
    <x v="1"/>
    <n v="30"/>
    <s v="Probation officer"/>
    <x v="1"/>
    <s v="Matthewfort, Texas, 12862"/>
    <x v="0"/>
    <n v="0"/>
    <n v="0"/>
    <x v="0"/>
    <s v="AGT81065381"/>
    <x v="0"/>
    <n v="47"/>
    <n v="94"/>
    <n v="1"/>
    <x v="1"/>
    <n v="1"/>
    <x v="0"/>
  </r>
  <r>
    <s v="POL33045617"/>
    <x v="1"/>
    <n v="220956"/>
    <n v="288.63"/>
    <d v="2020-08-09T00:00:00"/>
    <d v="2028-11-27T00:00:00"/>
    <s v="Annually"/>
    <x v="1"/>
    <s v="CUST87912840"/>
    <n v="3032"/>
    <s v="Long Term"/>
    <n v="0"/>
    <s v="Kristina Adams"/>
    <x v="0"/>
    <n v="84"/>
    <s v="Higher education careers adviser"/>
    <x v="3"/>
    <s v="New Melinda, Arkansas, 49324"/>
    <x v="3"/>
    <n v="0"/>
    <n v="1"/>
    <x v="2"/>
    <s v="AGT05483710"/>
    <x v="1"/>
    <n v="38"/>
    <n v="98"/>
    <n v="1"/>
    <x v="1"/>
    <n v="1"/>
    <x v="1"/>
  </r>
  <r>
    <s v="POL43978572"/>
    <x v="2"/>
    <n v="327057"/>
    <n v="1405.9"/>
    <d v="2021-02-01T00:00:00"/>
    <d v="2022-08-07T00:00:00"/>
    <s v="Annually"/>
    <x v="2"/>
    <s v="CUST14150053"/>
    <n v="552"/>
    <s v="Medium Term"/>
    <n v="1"/>
    <s v="Michael Mitchell"/>
    <x v="0"/>
    <n v="65"/>
    <s v="Field trials officer"/>
    <x v="3"/>
    <s v="North Michaelfort, New Jersey, 50769"/>
    <x v="3"/>
    <n v="0"/>
    <n v="1"/>
    <x v="2"/>
    <s v="AGT59570266"/>
    <x v="2"/>
    <n v="42"/>
    <n v="87"/>
    <n v="1"/>
    <x v="1"/>
    <n v="1"/>
    <x v="2"/>
  </r>
  <r>
    <s v="POL97172919"/>
    <x v="0"/>
    <n v="126771"/>
    <n v="1118.25"/>
    <d v="2021-05-23T00:00:00"/>
    <d v="2028-06-05T00:00:00"/>
    <s v="Quarterly"/>
    <x v="2"/>
    <s v="CUST61113978"/>
    <n v="2570"/>
    <s v="Long Term"/>
    <n v="1"/>
    <s v="Mr. Michael Lowe"/>
    <x v="2"/>
    <n v="85"/>
    <s v="Ergonomist"/>
    <x v="0"/>
    <s v="Ashleyside, California, 66996"/>
    <x v="3"/>
    <n v="0"/>
    <n v="1"/>
    <x v="2"/>
    <s v="AGT94182643"/>
    <x v="0"/>
    <n v="24"/>
    <n v="80"/>
    <n v="1"/>
    <x v="1"/>
    <n v="1"/>
    <x v="0"/>
  </r>
  <r>
    <s v="POL57660624"/>
    <x v="1"/>
    <n v="81928"/>
    <n v="1967.27"/>
    <d v="2019-01-03T00:00:00"/>
    <d v="2028-11-10T00:00:00"/>
    <s v="Quarterly"/>
    <x v="0"/>
    <s v="CUST84444696"/>
    <n v="3599"/>
    <s v="Long Term"/>
    <n v="0"/>
    <s v="James Mason"/>
    <x v="0"/>
    <n v="19"/>
    <s v="Mudlogger"/>
    <x v="1"/>
    <s v="South John, Florida, 61130"/>
    <x v="4"/>
    <n v="0"/>
    <n v="0"/>
    <x v="0"/>
    <s v="AGT57438348"/>
    <x v="2"/>
    <n v="1"/>
    <n v="66"/>
    <n v="0"/>
    <x v="1"/>
    <n v="0"/>
    <x v="2"/>
  </r>
  <r>
    <s v="POL97141577"/>
    <x v="0"/>
    <n v="175514"/>
    <n v="1004.72"/>
    <d v="2024-12-15T00:00:00"/>
    <d v="2029-09-05T00:00:00"/>
    <s v="Monthly"/>
    <x v="0"/>
    <s v="CUST79853995"/>
    <n v="1725"/>
    <s v="Long Term"/>
    <n v="0"/>
    <s v="Maureen Browning"/>
    <x v="0"/>
    <n v="75"/>
    <s v="Animator"/>
    <x v="0"/>
    <s v="Port Jason, Kentucky, 20259"/>
    <x v="3"/>
    <n v="0"/>
    <n v="1"/>
    <x v="2"/>
    <s v="AGT49428557"/>
    <x v="0"/>
    <n v="43"/>
    <n v="100"/>
    <n v="1"/>
    <x v="1"/>
    <n v="1"/>
    <x v="0"/>
  </r>
  <r>
    <s v="POL72882206"/>
    <x v="0"/>
    <n v="404422"/>
    <n v="858.64"/>
    <d v="2016-10-25T00:00:00"/>
    <d v="2018-02-22T00:00:00"/>
    <s v="Annually"/>
    <x v="1"/>
    <s v="CUST05834498"/>
    <n v="485"/>
    <s v="Medium Term"/>
    <n v="0"/>
    <s v="Carolyn Ellis"/>
    <x v="0"/>
    <n v="77"/>
    <s v="Oncologist"/>
    <x v="0"/>
    <s v="Scottstad, Connecticut, 80042"/>
    <x v="3"/>
    <n v="0"/>
    <n v="1"/>
    <x v="2"/>
    <s v="AGT29163029"/>
    <x v="2"/>
    <n v="8"/>
    <n v="28"/>
    <n v="0"/>
    <x v="2"/>
    <n v="0"/>
    <x v="2"/>
  </r>
  <r>
    <s v="POL18209726"/>
    <x v="0"/>
    <n v="445308"/>
    <n v="725.37"/>
    <d v="2015-03-01T00:00:00"/>
    <d v="2020-11-29T00:00:00"/>
    <s v="Annually"/>
    <x v="2"/>
    <s v="CUST90453067"/>
    <n v="2100"/>
    <s v="Long Term"/>
    <n v="1"/>
    <s v="Tina Camacho"/>
    <x v="2"/>
    <n v="37"/>
    <s v="Diplomatic Services operational officer"/>
    <x v="0"/>
    <s v="Wilsonport, Illinois, 35803"/>
    <x v="1"/>
    <n v="0"/>
    <n v="0"/>
    <x v="1"/>
    <s v="AGT71347223"/>
    <x v="2"/>
    <n v="37"/>
    <n v="20"/>
    <n v="0"/>
    <x v="2"/>
    <n v="0"/>
    <x v="2"/>
  </r>
  <r>
    <s v="POL13830672"/>
    <x v="0"/>
    <n v="232447"/>
    <n v="1800.99"/>
    <d v="2024-01-10T00:00:00"/>
    <d v="2032-10-04T00:00:00"/>
    <s v="Monthly"/>
    <x v="0"/>
    <s v="CUST70814033"/>
    <n v="3190"/>
    <s v="Long Term"/>
    <n v="0"/>
    <s v="Nancy Parks"/>
    <x v="2"/>
    <n v="39"/>
    <s v="Psychologist, counselling"/>
    <x v="0"/>
    <s v="New Sandrachester, Missouri, 22955"/>
    <x v="1"/>
    <n v="0"/>
    <n v="0"/>
    <x v="1"/>
    <s v="AGT73300909"/>
    <x v="1"/>
    <n v="1"/>
    <n v="99"/>
    <n v="1"/>
    <x v="1"/>
    <n v="1"/>
    <x v="1"/>
  </r>
  <r>
    <s v="POL47058325"/>
    <x v="3"/>
    <n v="221931"/>
    <n v="436.6"/>
    <d v="2023-08-20T00:00:00"/>
    <d v="2030-01-12T00:00:00"/>
    <s v="Annually"/>
    <x v="2"/>
    <s v="CUST10638398"/>
    <n v="2337"/>
    <s v="Long Term"/>
    <n v="1"/>
    <s v="Amanda Lopez"/>
    <x v="1"/>
    <n v="74"/>
    <s v="Barista"/>
    <x v="2"/>
    <s v="Annaville, Washington, 29795"/>
    <x v="3"/>
    <n v="1"/>
    <n v="1"/>
    <x v="2"/>
    <s v="AGT92567481"/>
    <x v="0"/>
    <n v="31"/>
    <n v="14"/>
    <n v="0"/>
    <x v="2"/>
    <n v="0"/>
    <x v="0"/>
  </r>
  <r>
    <s v="POL81166647"/>
    <x v="2"/>
    <n v="239272"/>
    <n v="758.71"/>
    <d v="2016-04-02T00:00:00"/>
    <d v="2018-01-05T00:00:00"/>
    <s v="Annually"/>
    <x v="2"/>
    <s v="CUST57771662"/>
    <n v="643"/>
    <s v="Medium Term"/>
    <n v="1"/>
    <s v="Laura Smith"/>
    <x v="0"/>
    <n v="81"/>
    <s v="Production assistant, radio"/>
    <x v="2"/>
    <s v="New Sharon, Mississippi, 60354"/>
    <x v="3"/>
    <n v="1"/>
    <n v="1"/>
    <x v="2"/>
    <s v="AGT85062179"/>
    <x v="2"/>
    <n v="35"/>
    <n v="88"/>
    <n v="1"/>
    <x v="1"/>
    <n v="1"/>
    <x v="2"/>
  </r>
  <r>
    <s v="POL38243316"/>
    <x v="0"/>
    <n v="55791"/>
    <n v="459.16"/>
    <d v="2023-09-17T00:00:00"/>
    <d v="2025-10-09T00:00:00"/>
    <s v="Monthly"/>
    <x v="2"/>
    <s v="CUST10072038"/>
    <n v="753"/>
    <s v="Medium Term"/>
    <n v="1"/>
    <s v="Richard Young"/>
    <x v="2"/>
    <n v="47"/>
    <s v="Analytical chemist"/>
    <x v="1"/>
    <s v="Lake Michelletown, Alaska, 13207"/>
    <x v="2"/>
    <n v="0"/>
    <n v="0"/>
    <x v="1"/>
    <s v="AGT83157774"/>
    <x v="0"/>
    <n v="16"/>
    <n v="95"/>
    <n v="1"/>
    <x v="1"/>
    <n v="1"/>
    <x v="0"/>
  </r>
  <r>
    <s v="POL54451854"/>
    <x v="1"/>
    <n v="68103"/>
    <n v="1196.3499999999999"/>
    <d v="2021-11-03T00:00:00"/>
    <d v="2029-06-14T00:00:00"/>
    <s v="Annually"/>
    <x v="1"/>
    <s v="CUST86319543"/>
    <n v="2780"/>
    <s v="Long Term"/>
    <n v="0"/>
    <s v="Joshua Wilson"/>
    <x v="1"/>
    <n v="19"/>
    <s v="Surveyor, mining"/>
    <x v="0"/>
    <s v="Michelleville, South Carolina, 49192"/>
    <x v="4"/>
    <n v="0"/>
    <n v="0"/>
    <x v="0"/>
    <s v="AGT06205845"/>
    <x v="0"/>
    <n v="43"/>
    <n v="2"/>
    <n v="0"/>
    <x v="2"/>
    <n v="0"/>
    <x v="0"/>
  </r>
  <r>
    <s v="POL82263236"/>
    <x v="2"/>
    <n v="367230"/>
    <n v="1168.47"/>
    <d v="2021-02-18T00:00:00"/>
    <d v="2024-09-01T00:00:00"/>
    <s v="Annually"/>
    <x v="1"/>
    <s v="CUST64402425"/>
    <n v="1291"/>
    <s v="Long Term"/>
    <n v="0"/>
    <s v="Kelsey Brewer"/>
    <x v="1"/>
    <n v="77"/>
    <s v="Office manager"/>
    <x v="1"/>
    <s v="Humphreyberg, South Dakota, 44786"/>
    <x v="3"/>
    <n v="0"/>
    <n v="1"/>
    <x v="2"/>
    <s v="AGT47134054"/>
    <x v="1"/>
    <n v="42"/>
    <n v="27"/>
    <n v="0"/>
    <x v="2"/>
    <n v="0"/>
    <x v="1"/>
  </r>
  <r>
    <s v="POL90131284"/>
    <x v="3"/>
    <n v="318411"/>
    <n v="786.87"/>
    <d v="2024-05-23T00:00:00"/>
    <d v="2026-02-23T00:00:00"/>
    <s v="Quarterly"/>
    <x v="0"/>
    <s v="CUST12138426"/>
    <n v="641"/>
    <s v="Medium Term"/>
    <n v="0"/>
    <s v="Nicole Valencia"/>
    <x v="2"/>
    <n v="44"/>
    <s v="Teacher, English as a foreign language"/>
    <x v="2"/>
    <s v="New Bryan, Michigan, 34467"/>
    <x v="1"/>
    <n v="1"/>
    <n v="0"/>
    <x v="1"/>
    <s v="AGT16339543"/>
    <x v="2"/>
    <n v="17"/>
    <n v="99"/>
    <n v="1"/>
    <x v="1"/>
    <n v="1"/>
    <x v="2"/>
  </r>
  <r>
    <s v="POL26293582"/>
    <x v="3"/>
    <n v="155031"/>
    <n v="499.26"/>
    <d v="2017-02-12T00:00:00"/>
    <d v="2025-09-30T00:00:00"/>
    <s v="Quarterly"/>
    <x v="1"/>
    <s v="CUST93980968"/>
    <n v="3152"/>
    <s v="Long Term"/>
    <n v="0"/>
    <s v="Anthony Cline"/>
    <x v="0"/>
    <n v="82"/>
    <s v="Museum/gallery exhibitions officer"/>
    <x v="1"/>
    <s v="Amandamouth, Florida, 97019"/>
    <x v="3"/>
    <n v="0"/>
    <n v="1"/>
    <x v="2"/>
    <s v="AGT56192595"/>
    <x v="0"/>
    <n v="8"/>
    <n v="76"/>
    <n v="1"/>
    <x v="1"/>
    <n v="1"/>
    <x v="0"/>
  </r>
  <r>
    <s v="POL78678051"/>
    <x v="0"/>
    <n v="476410"/>
    <n v="269.27999999999997"/>
    <d v="2023-02-13T00:00:00"/>
    <d v="2030-06-21T00:00:00"/>
    <s v="Annually"/>
    <x v="2"/>
    <s v="CUST00931814"/>
    <n v="2685"/>
    <s v="Long Term"/>
    <n v="1"/>
    <s v="Jenna Padilla"/>
    <x v="2"/>
    <n v="84"/>
    <s v="Environmental health practitioner"/>
    <x v="1"/>
    <s v="New Bridget, Maine, 89674"/>
    <x v="3"/>
    <n v="0"/>
    <n v="1"/>
    <x v="2"/>
    <s v="AGT59569820"/>
    <x v="0"/>
    <n v="0"/>
    <n v="78"/>
    <n v="1"/>
    <x v="1"/>
    <n v="1"/>
    <x v="0"/>
  </r>
  <r>
    <s v="POL47598430"/>
    <x v="0"/>
    <n v="26158"/>
    <n v="1570.05"/>
    <d v="2024-05-09T00:00:00"/>
    <d v="2025-09-04T00:00:00"/>
    <s v="Quarterly"/>
    <x v="2"/>
    <s v="CUST07975719"/>
    <n v="483"/>
    <s v="Medium Term"/>
    <n v="1"/>
    <s v="Daniel Goodwin"/>
    <x v="2"/>
    <n v="43"/>
    <s v="Broadcast engineer"/>
    <x v="3"/>
    <s v="Tanyaview, Mississippi, 32800"/>
    <x v="1"/>
    <n v="0"/>
    <n v="0"/>
    <x v="1"/>
    <s v="AGT03066612"/>
    <x v="0"/>
    <n v="40"/>
    <n v="11"/>
    <n v="0"/>
    <x v="2"/>
    <n v="0"/>
    <x v="0"/>
  </r>
  <r>
    <s v="POL81442858"/>
    <x v="2"/>
    <n v="375571"/>
    <n v="1988.32"/>
    <d v="2017-02-13T00:00:00"/>
    <d v="2026-02-03T00:00:00"/>
    <s v="Monthly"/>
    <x v="0"/>
    <s v="CUST94694770"/>
    <n v="3277"/>
    <s v="Long Term"/>
    <n v="0"/>
    <s v="Megan Barber"/>
    <x v="0"/>
    <n v="52"/>
    <s v="Careers adviser"/>
    <x v="1"/>
    <s v="Kellerfurt, Oregon, 83938"/>
    <x v="2"/>
    <n v="0"/>
    <n v="0"/>
    <x v="2"/>
    <s v="AGT34664827"/>
    <x v="2"/>
    <n v="49"/>
    <n v="16"/>
    <n v="0"/>
    <x v="2"/>
    <n v="0"/>
    <x v="2"/>
  </r>
  <r>
    <s v="POL55191578"/>
    <x v="2"/>
    <n v="434502"/>
    <n v="157.38"/>
    <d v="2021-01-21T00:00:00"/>
    <d v="2024-01-05T00:00:00"/>
    <s v="Monthly"/>
    <x v="0"/>
    <s v="CUST44886949"/>
    <n v="1079"/>
    <s v="Medium Term"/>
    <n v="0"/>
    <s v="Abigail Bell"/>
    <x v="2"/>
    <n v="62"/>
    <s v="Operational researcher"/>
    <x v="1"/>
    <s v="Lake Kimberly, Louisiana, 92640"/>
    <x v="3"/>
    <n v="0"/>
    <n v="1"/>
    <x v="2"/>
    <s v="AGT54315529"/>
    <x v="0"/>
    <n v="20"/>
    <n v="66"/>
    <n v="0"/>
    <x v="1"/>
    <n v="0"/>
    <x v="0"/>
  </r>
  <r>
    <s v="POL27120331"/>
    <x v="2"/>
    <n v="265186"/>
    <n v="612.64"/>
    <d v="2020-03-07T00:00:00"/>
    <d v="2029-09-22T00:00:00"/>
    <s v="Monthly"/>
    <x v="2"/>
    <s v="CUST66760762"/>
    <n v="3486"/>
    <s v="Long Term"/>
    <n v="1"/>
    <s v="Gary Villarreal"/>
    <x v="1"/>
    <n v="45"/>
    <s v="Chartered loss adjuster"/>
    <x v="1"/>
    <s v="Ballmouth, Idaho, 72987"/>
    <x v="1"/>
    <n v="0"/>
    <n v="0"/>
    <x v="1"/>
    <s v="AGT66235603"/>
    <x v="0"/>
    <n v="46"/>
    <n v="25"/>
    <n v="0"/>
    <x v="2"/>
    <n v="0"/>
    <x v="0"/>
  </r>
  <r>
    <s v="POL07162543"/>
    <x v="1"/>
    <n v="51832"/>
    <n v="1077.26"/>
    <d v="2016-12-14T00:00:00"/>
    <d v="2018-08-18T00:00:00"/>
    <s v="Monthly"/>
    <x v="2"/>
    <s v="CUST24817468"/>
    <n v="612"/>
    <s v="Medium Term"/>
    <n v="1"/>
    <s v="Leslie Bennett"/>
    <x v="2"/>
    <n v="48"/>
    <s v="Recruitment consultant"/>
    <x v="1"/>
    <s v="South Rachelmouth, Mississippi, 70593"/>
    <x v="2"/>
    <n v="0"/>
    <n v="0"/>
    <x v="1"/>
    <s v="AGT35207521"/>
    <x v="0"/>
    <n v="31"/>
    <n v="20"/>
    <n v="0"/>
    <x v="2"/>
    <n v="0"/>
    <x v="0"/>
  </r>
  <r>
    <s v="POL95376981"/>
    <x v="0"/>
    <n v="483726"/>
    <n v="759.62"/>
    <d v="2024-12-17T00:00:00"/>
    <d v="2032-09-15T00:00:00"/>
    <s v="Quarterly"/>
    <x v="2"/>
    <s v="CUST80620284"/>
    <n v="2829"/>
    <s v="Long Term"/>
    <n v="1"/>
    <s v="Anthony Griffin"/>
    <x v="0"/>
    <n v="27"/>
    <s v="Site engineer"/>
    <x v="1"/>
    <s v="Lake Sheri, Utah, 81047"/>
    <x v="0"/>
    <n v="0"/>
    <n v="0"/>
    <x v="0"/>
    <s v="AGT70373802"/>
    <x v="2"/>
    <n v="32"/>
    <n v="83"/>
    <n v="1"/>
    <x v="1"/>
    <n v="1"/>
    <x v="2"/>
  </r>
  <r>
    <s v="POL52820408"/>
    <x v="1"/>
    <n v="271449"/>
    <n v="1752.52"/>
    <d v="2021-04-19T00:00:00"/>
    <d v="2026-03-15T00:00:00"/>
    <s v="Monthly"/>
    <x v="1"/>
    <s v="CUST02597184"/>
    <n v="1791"/>
    <s v="Long Term"/>
    <n v="0"/>
    <s v="Fred Deleon"/>
    <x v="0"/>
    <n v="57"/>
    <s v="Commercial art gallery manager"/>
    <x v="1"/>
    <s v="East Jimmy, Florida, 69913"/>
    <x v="3"/>
    <n v="0"/>
    <n v="0"/>
    <x v="2"/>
    <s v="AGT98646739"/>
    <x v="1"/>
    <n v="13"/>
    <n v="40"/>
    <n v="0"/>
    <x v="0"/>
    <n v="0"/>
    <x v="1"/>
  </r>
  <r>
    <s v="POL19547939"/>
    <x v="1"/>
    <n v="428483"/>
    <n v="1282.6400000000001"/>
    <d v="2018-02-03T00:00:00"/>
    <d v="2023-04-13T00:00:00"/>
    <s v="Monthly"/>
    <x v="1"/>
    <s v="CUST81461842"/>
    <n v="1895"/>
    <s v="Long Term"/>
    <n v="0"/>
    <s v="Catherine Mays"/>
    <x v="1"/>
    <n v="48"/>
    <s v="Corporate treasurer"/>
    <x v="0"/>
    <s v="East Amymouth, Iowa, 27228"/>
    <x v="2"/>
    <n v="0"/>
    <n v="0"/>
    <x v="1"/>
    <s v="AGT92454216"/>
    <x v="1"/>
    <n v="24"/>
    <n v="64"/>
    <n v="0"/>
    <x v="1"/>
    <n v="0"/>
    <x v="1"/>
  </r>
  <r>
    <s v="POL68111520"/>
    <x v="2"/>
    <n v="99188"/>
    <n v="274.16000000000003"/>
    <d v="2021-10-05T00:00:00"/>
    <d v="2028-03-17T00:00:00"/>
    <s v="Monthly"/>
    <x v="2"/>
    <s v="CUST84535664"/>
    <n v="2355"/>
    <s v="Long Term"/>
    <n v="1"/>
    <s v="Brandi Parker"/>
    <x v="2"/>
    <n v="47"/>
    <s v="Associate Professor"/>
    <x v="3"/>
    <s v="Lake Jesseshire, Florida, 08038"/>
    <x v="2"/>
    <n v="0"/>
    <n v="0"/>
    <x v="1"/>
    <s v="AGT00952090"/>
    <x v="2"/>
    <n v="27"/>
    <n v="90"/>
    <n v="1"/>
    <x v="1"/>
    <n v="1"/>
    <x v="2"/>
  </r>
  <r>
    <s v="POL36499322"/>
    <x v="1"/>
    <n v="102740"/>
    <n v="328.55"/>
    <d v="2020-07-16T00:00:00"/>
    <d v="2028-05-22T00:00:00"/>
    <s v="Monthly"/>
    <x v="2"/>
    <s v="CUST81795137"/>
    <n v="2867"/>
    <s v="Long Term"/>
    <n v="1"/>
    <s v="Aaron Vega"/>
    <x v="1"/>
    <n v="21"/>
    <s v="Engineer, maintenance (IT)"/>
    <x v="2"/>
    <s v="Richardsland, Oregon, 14299"/>
    <x v="4"/>
    <n v="1"/>
    <n v="0"/>
    <x v="0"/>
    <s v="AGT19951838"/>
    <x v="2"/>
    <n v="28"/>
    <n v="81"/>
    <n v="1"/>
    <x v="1"/>
    <n v="1"/>
    <x v="2"/>
  </r>
  <r>
    <s v="POL32150481"/>
    <x v="3"/>
    <n v="241414"/>
    <n v="1278.33"/>
    <d v="2019-04-20T00:00:00"/>
    <d v="2027-04-13T00:00:00"/>
    <s v="Annually"/>
    <x v="1"/>
    <s v="CUST78772723"/>
    <n v="2915"/>
    <s v="Long Term"/>
    <n v="0"/>
    <s v="Sharon Lawrence"/>
    <x v="1"/>
    <n v="66"/>
    <s v="Environmental education officer"/>
    <x v="1"/>
    <s v="Rosebury, West Virginia, 02890"/>
    <x v="3"/>
    <n v="0"/>
    <n v="1"/>
    <x v="2"/>
    <s v="AGT03921996"/>
    <x v="0"/>
    <n v="10"/>
    <n v="30"/>
    <n v="0"/>
    <x v="2"/>
    <n v="0"/>
    <x v="0"/>
  </r>
  <r>
    <s v="POL88380542"/>
    <x v="3"/>
    <n v="147408"/>
    <n v="1688.01"/>
    <d v="2020-04-05T00:00:00"/>
    <d v="2022-10-11T00:00:00"/>
    <s v="Monthly"/>
    <x v="1"/>
    <s v="CUST35180038"/>
    <n v="919"/>
    <s v="Medium Term"/>
    <n v="0"/>
    <s v="Christopher Perez"/>
    <x v="1"/>
    <n v="32"/>
    <s v="Exercise physiologist"/>
    <x v="3"/>
    <s v="East Ruthmouth, Nevada, 13546"/>
    <x v="0"/>
    <n v="0"/>
    <n v="0"/>
    <x v="1"/>
    <s v="AGT39617618"/>
    <x v="2"/>
    <n v="20"/>
    <n v="93"/>
    <n v="1"/>
    <x v="1"/>
    <n v="1"/>
    <x v="2"/>
  </r>
  <r>
    <s v="POL80647168"/>
    <x v="0"/>
    <n v="120453"/>
    <n v="1831.12"/>
    <d v="2019-05-12T00:00:00"/>
    <d v="2027-09-26T00:00:00"/>
    <s v="Monthly"/>
    <x v="2"/>
    <s v="CUST30512637"/>
    <n v="3059"/>
    <s v="Long Term"/>
    <n v="1"/>
    <s v="Amanda Peterson"/>
    <x v="1"/>
    <n v="26"/>
    <s v="Microbiologist"/>
    <x v="2"/>
    <s v="Lake Markshire, Wisconsin, 16032"/>
    <x v="0"/>
    <n v="1"/>
    <n v="0"/>
    <x v="0"/>
    <s v="AGT61433055"/>
    <x v="2"/>
    <n v="43"/>
    <n v="57"/>
    <n v="0"/>
    <x v="0"/>
    <n v="0"/>
    <x v="2"/>
  </r>
  <r>
    <s v="POL38987416"/>
    <x v="2"/>
    <n v="42350"/>
    <n v="664.09"/>
    <d v="2022-01-09T00:00:00"/>
    <d v="2028-10-28T00:00:00"/>
    <s v="Monthly"/>
    <x v="2"/>
    <s v="CUST29662093"/>
    <n v="2484"/>
    <s v="Long Term"/>
    <n v="1"/>
    <s v="Christopher Williams"/>
    <x v="1"/>
    <n v="80"/>
    <s v="Health and safety inspector"/>
    <x v="3"/>
    <s v="Crossside, New Mexico, 38403"/>
    <x v="3"/>
    <n v="0"/>
    <n v="1"/>
    <x v="2"/>
    <s v="AGT11706758"/>
    <x v="2"/>
    <n v="3"/>
    <n v="59"/>
    <n v="0"/>
    <x v="0"/>
    <n v="0"/>
    <x v="2"/>
  </r>
  <r>
    <s v="POL00083014"/>
    <x v="3"/>
    <n v="202142"/>
    <n v="152.97999999999999"/>
    <d v="2021-09-02T00:00:00"/>
    <d v="2027-06-19T00:00:00"/>
    <s v="Quarterly"/>
    <x v="1"/>
    <s v="CUST40516075"/>
    <n v="2116"/>
    <s v="Long Term"/>
    <n v="0"/>
    <s v="Richard Powers"/>
    <x v="0"/>
    <n v="60"/>
    <s v="Television floor manager"/>
    <x v="3"/>
    <s v="East Alexis, Georgia, 24915"/>
    <x v="3"/>
    <n v="0"/>
    <n v="1"/>
    <x v="2"/>
    <s v="AGT32700673"/>
    <x v="2"/>
    <n v="4"/>
    <n v="14"/>
    <n v="0"/>
    <x v="2"/>
    <n v="0"/>
    <x v="2"/>
  </r>
  <r>
    <s v="POL31461864"/>
    <x v="3"/>
    <n v="344602"/>
    <n v="135.38"/>
    <d v="2020-03-14T00:00:00"/>
    <d v="2026-03-18T00:00:00"/>
    <s v="Annually"/>
    <x v="1"/>
    <s v="CUST63054181"/>
    <n v="2195"/>
    <s v="Long Term"/>
    <n v="0"/>
    <s v="Annette Moore"/>
    <x v="0"/>
    <n v="19"/>
    <s v="Chiropodist"/>
    <x v="3"/>
    <s v="Port Roy, Florida, 68522"/>
    <x v="4"/>
    <n v="0"/>
    <n v="0"/>
    <x v="0"/>
    <s v="AGT05655177"/>
    <x v="2"/>
    <n v="10"/>
    <n v="79"/>
    <n v="1"/>
    <x v="1"/>
    <n v="1"/>
    <x v="2"/>
  </r>
  <r>
    <s v="POL54483538"/>
    <x v="1"/>
    <n v="116896"/>
    <n v="1572.59"/>
    <d v="2016-09-22T00:00:00"/>
    <d v="2020-12-18T00:00:00"/>
    <s v="Quarterly"/>
    <x v="1"/>
    <s v="CUST44342472"/>
    <n v="1548"/>
    <s v="Long Term"/>
    <n v="0"/>
    <s v="Claudia Tran"/>
    <x v="2"/>
    <n v="77"/>
    <s v="Brewing technologist"/>
    <x v="0"/>
    <s v="South Daniel, Pennsylvania, 85920"/>
    <x v="3"/>
    <n v="0"/>
    <n v="1"/>
    <x v="2"/>
    <s v="AGT68490761"/>
    <x v="0"/>
    <n v="46"/>
    <n v="81"/>
    <n v="1"/>
    <x v="1"/>
    <n v="1"/>
    <x v="0"/>
  </r>
  <r>
    <s v="POL81378407"/>
    <x v="0"/>
    <n v="150335"/>
    <n v="1598.5"/>
    <d v="2016-09-26T00:00:00"/>
    <d v="2025-11-06T00:00:00"/>
    <s v="Quarterly"/>
    <x v="2"/>
    <s v="CUST78637134"/>
    <n v="3328"/>
    <s v="Long Term"/>
    <n v="1"/>
    <s v="David Yates"/>
    <x v="2"/>
    <n v="54"/>
    <s v="Publishing copy"/>
    <x v="0"/>
    <s v="New Joseph, Georgia, 70469"/>
    <x v="2"/>
    <n v="0"/>
    <n v="0"/>
    <x v="2"/>
    <s v="AGT73659480"/>
    <x v="1"/>
    <n v="37"/>
    <n v="6"/>
    <n v="0"/>
    <x v="2"/>
    <n v="0"/>
    <x v="1"/>
  </r>
  <r>
    <s v="POL61308425"/>
    <x v="0"/>
    <n v="420245"/>
    <n v="1942.6"/>
    <d v="2023-11-10T00:00:00"/>
    <d v="2030-08-11T00:00:00"/>
    <s v="Monthly"/>
    <x v="1"/>
    <s v="CUST79016088"/>
    <n v="2466"/>
    <s v="Long Term"/>
    <n v="0"/>
    <s v="Mr. Vincent Roth"/>
    <x v="0"/>
    <n v="76"/>
    <s v="Architect"/>
    <x v="3"/>
    <s v="Lake Michael, West Virginia, 42904"/>
    <x v="3"/>
    <n v="0"/>
    <n v="1"/>
    <x v="2"/>
    <s v="AGT67056573"/>
    <x v="2"/>
    <n v="27"/>
    <n v="68"/>
    <n v="0"/>
    <x v="1"/>
    <n v="0"/>
    <x v="2"/>
  </r>
  <r>
    <s v="POL38013131"/>
    <x v="1"/>
    <n v="41991"/>
    <n v="1790.2"/>
    <d v="2022-01-03T00:00:00"/>
    <d v="2028-04-16T00:00:00"/>
    <s v="Monthly"/>
    <x v="1"/>
    <s v="CUST67038482"/>
    <n v="2295"/>
    <s v="Long Term"/>
    <n v="0"/>
    <s v="Michael Munoz"/>
    <x v="2"/>
    <n v="69"/>
    <s v="Prison officer"/>
    <x v="3"/>
    <s v="Lake Martha, Vermont, 97508"/>
    <x v="3"/>
    <n v="0"/>
    <n v="1"/>
    <x v="2"/>
    <s v="AGT54103993"/>
    <x v="0"/>
    <n v="34"/>
    <n v="92"/>
    <n v="1"/>
    <x v="1"/>
    <n v="1"/>
    <x v="0"/>
  </r>
  <r>
    <s v="POL05346323"/>
    <x v="3"/>
    <n v="377821"/>
    <n v="469.6"/>
    <d v="2024-04-20T00:00:00"/>
    <d v="2031-07-26T00:00:00"/>
    <s v="Monthly"/>
    <x v="0"/>
    <s v="CUST09841369"/>
    <n v="2653"/>
    <s v="Long Term"/>
    <n v="0"/>
    <s v="Christopher Holloway"/>
    <x v="0"/>
    <n v="50"/>
    <s v="Water engineer"/>
    <x v="1"/>
    <s v="Brittanybury, Indiana, 28368"/>
    <x v="2"/>
    <n v="0"/>
    <n v="0"/>
    <x v="1"/>
    <s v="AGT40123775"/>
    <x v="1"/>
    <n v="43"/>
    <n v="13"/>
    <n v="0"/>
    <x v="2"/>
    <n v="0"/>
    <x v="1"/>
  </r>
  <r>
    <s v="POL64258389"/>
    <x v="2"/>
    <n v="140119"/>
    <n v="1024.26"/>
    <d v="2024-07-17T00:00:00"/>
    <d v="2030-06-01T00:00:00"/>
    <s v="Monthly"/>
    <x v="2"/>
    <s v="CUST28357312"/>
    <n v="2145"/>
    <s v="Long Term"/>
    <n v="1"/>
    <s v="Jennifer Schmidt"/>
    <x v="1"/>
    <n v="50"/>
    <s v="Musician"/>
    <x v="0"/>
    <s v="Perezstad, Oklahoma, 09199"/>
    <x v="2"/>
    <n v="0"/>
    <n v="0"/>
    <x v="1"/>
    <s v="AGT25548856"/>
    <x v="1"/>
    <n v="27"/>
    <n v="80"/>
    <n v="1"/>
    <x v="1"/>
    <n v="1"/>
    <x v="1"/>
  </r>
  <r>
    <s v="POL17357252"/>
    <x v="0"/>
    <n v="18996"/>
    <n v="956.31"/>
    <d v="2015-11-11T00:00:00"/>
    <d v="2024-12-26T00:00:00"/>
    <s v="Annually"/>
    <x v="2"/>
    <s v="CUST48850257"/>
    <n v="3333"/>
    <s v="Long Term"/>
    <n v="1"/>
    <s v="Lisa Barajas"/>
    <x v="0"/>
    <n v="42"/>
    <s v="Journalist, newspaper"/>
    <x v="3"/>
    <s v="West Dan, Massachusetts, 32732"/>
    <x v="1"/>
    <n v="0"/>
    <n v="0"/>
    <x v="1"/>
    <s v="AGT19506228"/>
    <x v="2"/>
    <n v="36"/>
    <n v="95"/>
    <n v="1"/>
    <x v="1"/>
    <n v="1"/>
    <x v="2"/>
  </r>
  <r>
    <s v="POL34904099"/>
    <x v="2"/>
    <n v="272809"/>
    <n v="1124.44"/>
    <d v="2020-06-12T00:00:00"/>
    <d v="2026-03-05T00:00:00"/>
    <s v="Annually"/>
    <x v="1"/>
    <s v="CUST27766368"/>
    <n v="2092"/>
    <s v="Long Term"/>
    <n v="0"/>
    <s v="Cheryl Bell"/>
    <x v="0"/>
    <n v="43"/>
    <s v="Ship broker"/>
    <x v="2"/>
    <s v="Port Melissaville, Arizona, 79701"/>
    <x v="1"/>
    <n v="1"/>
    <n v="0"/>
    <x v="1"/>
    <s v="AGT37188655"/>
    <x v="2"/>
    <n v="31"/>
    <n v="41"/>
    <n v="0"/>
    <x v="0"/>
    <n v="0"/>
    <x v="2"/>
  </r>
  <r>
    <s v="POL72738203"/>
    <x v="0"/>
    <n v="390280"/>
    <n v="149.66"/>
    <d v="2017-09-17T00:00:00"/>
    <d v="2022-11-07T00:00:00"/>
    <s v="Quarterly"/>
    <x v="1"/>
    <s v="CUST89789123"/>
    <n v="1877"/>
    <s v="Long Term"/>
    <n v="0"/>
    <s v="Danielle Thomas"/>
    <x v="2"/>
    <n v="49"/>
    <s v="Barista"/>
    <x v="2"/>
    <s v="Laurentown, Texas, 77777"/>
    <x v="2"/>
    <n v="1"/>
    <n v="0"/>
    <x v="1"/>
    <s v="AGT80456582"/>
    <x v="0"/>
    <n v="4"/>
    <n v="33"/>
    <n v="0"/>
    <x v="0"/>
    <n v="0"/>
    <x v="0"/>
  </r>
  <r>
    <s v="POL70954405"/>
    <x v="3"/>
    <n v="374009"/>
    <n v="632.62"/>
    <d v="2019-08-31T00:00:00"/>
    <d v="2021-03-07T00:00:00"/>
    <s v="Monthly"/>
    <x v="1"/>
    <s v="CUST31880004"/>
    <n v="554"/>
    <s v="Medium Term"/>
    <n v="0"/>
    <s v="April Campbell"/>
    <x v="2"/>
    <n v="79"/>
    <s v="Investment banker, operational"/>
    <x v="1"/>
    <s v="Lake Stevenbury, Ohio, 46676"/>
    <x v="3"/>
    <n v="0"/>
    <n v="1"/>
    <x v="2"/>
    <s v="AGT77886874"/>
    <x v="0"/>
    <n v="33"/>
    <n v="43"/>
    <n v="0"/>
    <x v="0"/>
    <n v="0"/>
    <x v="0"/>
  </r>
  <r>
    <s v="POL51543894"/>
    <x v="3"/>
    <n v="380943"/>
    <n v="939.87"/>
    <d v="2024-02-02T00:00:00"/>
    <d v="2032-09-21T00:00:00"/>
    <s v="Annually"/>
    <x v="0"/>
    <s v="CUST13550777"/>
    <n v="3154"/>
    <s v="Long Term"/>
    <n v="0"/>
    <s v="Larry Miller"/>
    <x v="0"/>
    <n v="74"/>
    <s v="Barrister"/>
    <x v="3"/>
    <s v="East Ronald, Michigan, 01875"/>
    <x v="3"/>
    <n v="0"/>
    <n v="1"/>
    <x v="2"/>
    <s v="AGT69372806"/>
    <x v="1"/>
    <n v="6"/>
    <n v="60"/>
    <n v="0"/>
    <x v="0"/>
    <n v="0"/>
    <x v="1"/>
  </r>
  <r>
    <s v="POL80620404"/>
    <x v="3"/>
    <n v="235410"/>
    <n v="1802.02"/>
    <d v="2021-06-02T00:00:00"/>
    <d v="2029-03-12T00:00:00"/>
    <s v="Annually"/>
    <x v="2"/>
    <s v="CUST44465471"/>
    <n v="2840"/>
    <s v="Long Term"/>
    <n v="1"/>
    <s v="Rebecca Santos"/>
    <x v="1"/>
    <n v="68"/>
    <s v="Magazine features editor"/>
    <x v="0"/>
    <s v="South Roseshire, Arkansas, 55818"/>
    <x v="3"/>
    <n v="0"/>
    <n v="1"/>
    <x v="2"/>
    <s v="AGT88057806"/>
    <x v="1"/>
    <n v="22"/>
    <n v="45"/>
    <n v="0"/>
    <x v="0"/>
    <n v="0"/>
    <x v="1"/>
  </r>
  <r>
    <s v="POL91781501"/>
    <x v="1"/>
    <n v="395542"/>
    <n v="1061.48"/>
    <d v="2024-05-17T00:00:00"/>
    <d v="2027-05-05T00:00:00"/>
    <s v="Annually"/>
    <x v="1"/>
    <s v="CUST28258809"/>
    <n v="1083"/>
    <s v="Medium Term"/>
    <n v="0"/>
    <s v="Christopher Richards"/>
    <x v="0"/>
    <n v="70"/>
    <s v="Copywriter, advertising"/>
    <x v="2"/>
    <s v="Lake John, Wyoming, 42166"/>
    <x v="3"/>
    <n v="1"/>
    <n v="1"/>
    <x v="2"/>
    <s v="AGT36368961"/>
    <x v="2"/>
    <n v="1"/>
    <n v="50"/>
    <n v="0"/>
    <x v="0"/>
    <n v="0"/>
    <x v="2"/>
  </r>
  <r>
    <s v="POL32483993"/>
    <x v="0"/>
    <n v="420010"/>
    <n v="385.29"/>
    <d v="2017-12-29T00:00:00"/>
    <d v="2023-07-23T00:00:00"/>
    <s v="Quarterly"/>
    <x v="0"/>
    <s v="CUST85782454"/>
    <n v="2032"/>
    <s v="Long Term"/>
    <n v="0"/>
    <s v="Justin Crane"/>
    <x v="0"/>
    <n v="34"/>
    <s v="Music therapist"/>
    <x v="0"/>
    <s v="Derekport, Michigan, 77662"/>
    <x v="0"/>
    <n v="0"/>
    <n v="0"/>
    <x v="1"/>
    <s v="AGT70129314"/>
    <x v="1"/>
    <n v="27"/>
    <n v="28"/>
    <n v="0"/>
    <x v="2"/>
    <n v="0"/>
    <x v="1"/>
  </r>
  <r>
    <s v="POL24708378"/>
    <x v="0"/>
    <n v="480930"/>
    <n v="1670.95"/>
    <d v="2016-01-21T00:00:00"/>
    <d v="2021-07-28T00:00:00"/>
    <s v="Monthly"/>
    <x v="0"/>
    <s v="CUST91731661"/>
    <n v="2015"/>
    <s v="Long Term"/>
    <n v="0"/>
    <s v="James Ball"/>
    <x v="1"/>
    <n v="69"/>
    <s v="Pharmacist, community"/>
    <x v="0"/>
    <s v="Port Daleburgh, Nevada, 11923"/>
    <x v="3"/>
    <n v="0"/>
    <n v="1"/>
    <x v="2"/>
    <s v="AGT08769669"/>
    <x v="2"/>
    <n v="33"/>
    <n v="3"/>
    <n v="0"/>
    <x v="2"/>
    <n v="0"/>
    <x v="2"/>
  </r>
  <r>
    <s v="POL16494384"/>
    <x v="3"/>
    <n v="135597"/>
    <n v="665.39"/>
    <d v="2018-11-25T00:00:00"/>
    <d v="2026-05-08T00:00:00"/>
    <s v="Quarterly"/>
    <x v="2"/>
    <s v="CUST99752125"/>
    <n v="2721"/>
    <s v="Long Term"/>
    <n v="1"/>
    <s v="Evelyn Hess"/>
    <x v="0"/>
    <n v="44"/>
    <s v="Horticulturist, commercial"/>
    <x v="2"/>
    <s v="Nicholefort, Delaware, 92237"/>
    <x v="1"/>
    <n v="1"/>
    <n v="0"/>
    <x v="1"/>
    <s v="AGT98467458"/>
    <x v="2"/>
    <n v="47"/>
    <n v="63"/>
    <n v="0"/>
    <x v="1"/>
    <n v="0"/>
    <x v="2"/>
  </r>
  <r>
    <s v="POL16772067"/>
    <x v="0"/>
    <n v="419673"/>
    <n v="633.32000000000005"/>
    <d v="2021-07-16T00:00:00"/>
    <d v="2025-08-03T00:00:00"/>
    <s v="Annually"/>
    <x v="1"/>
    <s v="CUST14765095"/>
    <n v="1479"/>
    <s v="Long Term"/>
    <n v="0"/>
    <s v="Kayla Turner"/>
    <x v="0"/>
    <n v="68"/>
    <s v="Midwife"/>
    <x v="1"/>
    <s v="Erichaven, South Carolina, 66142"/>
    <x v="3"/>
    <n v="0"/>
    <n v="1"/>
    <x v="2"/>
    <s v="AGT38346405"/>
    <x v="1"/>
    <n v="32"/>
    <n v="11"/>
    <n v="0"/>
    <x v="2"/>
    <n v="0"/>
    <x v="1"/>
  </r>
  <r>
    <s v="POL43083313"/>
    <x v="0"/>
    <n v="441767"/>
    <n v="110.3"/>
    <d v="2023-06-28T00:00:00"/>
    <d v="2029-12-02T00:00:00"/>
    <s v="Annually"/>
    <x v="2"/>
    <s v="CUST46531153"/>
    <n v="2349"/>
    <s v="Long Term"/>
    <n v="1"/>
    <s v="Bill Gonzales"/>
    <x v="2"/>
    <n v="36"/>
    <s v="Lawyer"/>
    <x v="0"/>
    <s v="Taylorside, Vermont, 11575"/>
    <x v="1"/>
    <n v="0"/>
    <n v="0"/>
    <x v="1"/>
    <s v="AGT62720645"/>
    <x v="0"/>
    <n v="29"/>
    <n v="23"/>
    <n v="0"/>
    <x v="2"/>
    <n v="0"/>
    <x v="0"/>
  </r>
  <r>
    <s v="POL49745850"/>
    <x v="3"/>
    <n v="275830"/>
    <n v="297.7"/>
    <d v="2017-09-16T00:00:00"/>
    <d v="2026-09-15T00:00:00"/>
    <s v="Quarterly"/>
    <x v="2"/>
    <s v="CUST34620167"/>
    <n v="3286"/>
    <s v="Long Term"/>
    <n v="1"/>
    <s v="Laura Harper"/>
    <x v="1"/>
    <n v="35"/>
    <s v="Scientist, research (maths)"/>
    <x v="2"/>
    <s v="East Amyside, New York, 04583"/>
    <x v="0"/>
    <n v="1"/>
    <n v="0"/>
    <x v="1"/>
    <s v="AGT30393232"/>
    <x v="0"/>
    <n v="38"/>
    <n v="68"/>
    <n v="0"/>
    <x v="1"/>
    <n v="0"/>
    <x v="0"/>
  </r>
  <r>
    <s v="POL32270366"/>
    <x v="1"/>
    <n v="413253"/>
    <n v="1998.45"/>
    <d v="2021-04-27T00:00:00"/>
    <d v="2023-06-17T00:00:00"/>
    <s v="Quarterly"/>
    <x v="1"/>
    <s v="CUST85393599"/>
    <n v="781"/>
    <s v="Medium Term"/>
    <n v="0"/>
    <s v="Jesse Simmons"/>
    <x v="2"/>
    <n v="62"/>
    <s v="Energy manager"/>
    <x v="1"/>
    <s v="North David, Hawaii, 65767"/>
    <x v="3"/>
    <n v="0"/>
    <n v="1"/>
    <x v="2"/>
    <s v="AGT16991604"/>
    <x v="0"/>
    <n v="40"/>
    <n v="16"/>
    <n v="0"/>
    <x v="2"/>
    <n v="0"/>
    <x v="0"/>
  </r>
  <r>
    <s v="POL76043297"/>
    <x v="3"/>
    <n v="244348"/>
    <n v="1235.8499999999999"/>
    <d v="2018-10-20T00:00:00"/>
    <d v="2026-01-23T00:00:00"/>
    <s v="Quarterly"/>
    <x v="1"/>
    <s v="CUST54690850"/>
    <n v="2652"/>
    <s v="Long Term"/>
    <n v="0"/>
    <s v="Paula Mcmahon"/>
    <x v="2"/>
    <n v="22"/>
    <s v="Oceanographer"/>
    <x v="2"/>
    <s v="Stephanieborough, West Virginia, 87451"/>
    <x v="4"/>
    <n v="1"/>
    <n v="0"/>
    <x v="0"/>
    <s v="AGT55450180"/>
    <x v="2"/>
    <n v="37"/>
    <n v="96"/>
    <n v="1"/>
    <x v="1"/>
    <n v="1"/>
    <x v="2"/>
  </r>
  <r>
    <s v="POL60143824"/>
    <x v="0"/>
    <n v="184518"/>
    <n v="451.76"/>
    <d v="2016-09-24T00:00:00"/>
    <d v="2025-06-10T00:00:00"/>
    <s v="Annually"/>
    <x v="2"/>
    <s v="CUST49025513"/>
    <n v="3181"/>
    <s v="Long Term"/>
    <n v="1"/>
    <s v="Edward Stokes"/>
    <x v="1"/>
    <n v="67"/>
    <s v="Learning disability nurse"/>
    <x v="2"/>
    <s v="Melissafurt, Montana, 76359"/>
    <x v="3"/>
    <n v="1"/>
    <n v="1"/>
    <x v="2"/>
    <s v="AGT39447688"/>
    <x v="1"/>
    <n v="35"/>
    <n v="51"/>
    <n v="0"/>
    <x v="0"/>
    <n v="0"/>
    <x v="1"/>
  </r>
  <r>
    <s v="POL97550763"/>
    <x v="0"/>
    <n v="376780"/>
    <n v="917.23"/>
    <d v="2018-10-01T00:00:00"/>
    <d v="2026-11-07T00:00:00"/>
    <s v="Quarterly"/>
    <x v="0"/>
    <s v="CUST99491156"/>
    <n v="2959"/>
    <s v="Long Term"/>
    <n v="0"/>
    <s v="Joe Parker"/>
    <x v="2"/>
    <n v="65"/>
    <s v="Veterinary surgeon"/>
    <x v="0"/>
    <s v="East Craigview, Virginia, 18271"/>
    <x v="3"/>
    <n v="0"/>
    <n v="1"/>
    <x v="2"/>
    <s v="AGT58293183"/>
    <x v="1"/>
    <n v="50"/>
    <n v="25"/>
    <n v="0"/>
    <x v="2"/>
    <n v="0"/>
    <x v="1"/>
  </r>
  <r>
    <s v="POL97742612"/>
    <x v="2"/>
    <n v="214878"/>
    <n v="1410.03"/>
    <d v="2015-09-20T00:00:00"/>
    <d v="2023-11-25T00:00:00"/>
    <s v="Quarterly"/>
    <x v="0"/>
    <s v="CUST19037538"/>
    <n v="2988"/>
    <s v="Long Term"/>
    <n v="0"/>
    <s v="Kyle Griffith"/>
    <x v="1"/>
    <n v="37"/>
    <s v="Horticulturist, amenity"/>
    <x v="2"/>
    <s v="West William, New Hampshire, 13971"/>
    <x v="1"/>
    <n v="1"/>
    <n v="0"/>
    <x v="1"/>
    <s v="AGT30444682"/>
    <x v="1"/>
    <n v="48"/>
    <n v="95"/>
    <n v="1"/>
    <x v="1"/>
    <n v="1"/>
    <x v="1"/>
  </r>
  <r>
    <s v="POL64302284"/>
    <x v="3"/>
    <n v="356682"/>
    <n v="268.56"/>
    <d v="2022-12-01T00:00:00"/>
    <d v="2030-02-12T00:00:00"/>
    <s v="Quarterly"/>
    <x v="1"/>
    <s v="CUST13120356"/>
    <n v="2630"/>
    <s v="Long Term"/>
    <n v="0"/>
    <s v="Brian Zuniga"/>
    <x v="0"/>
    <n v="36"/>
    <s v="Clinical embryologist"/>
    <x v="0"/>
    <s v="Robertsview, Alabama, 66758"/>
    <x v="1"/>
    <n v="0"/>
    <n v="0"/>
    <x v="1"/>
    <s v="AGT41104484"/>
    <x v="0"/>
    <n v="8"/>
    <n v="41"/>
    <n v="0"/>
    <x v="0"/>
    <n v="0"/>
    <x v="0"/>
  </r>
  <r>
    <s v="POL56785706"/>
    <x v="2"/>
    <n v="55923"/>
    <n v="1131.3499999999999"/>
    <d v="2017-04-12T00:00:00"/>
    <d v="2025-10-03T00:00:00"/>
    <s v="Monthly"/>
    <x v="1"/>
    <s v="CUST32846580"/>
    <n v="3096"/>
    <s v="Long Term"/>
    <n v="0"/>
    <s v="Joe Kidd"/>
    <x v="0"/>
    <n v="51"/>
    <s v="Scientist, clinical (histocompatibility and immunogenetics)"/>
    <x v="0"/>
    <s v="Lake Haley, New Mexico, 69321"/>
    <x v="2"/>
    <n v="0"/>
    <n v="0"/>
    <x v="2"/>
    <s v="AGT51259974"/>
    <x v="2"/>
    <n v="18"/>
    <n v="97"/>
    <n v="1"/>
    <x v="1"/>
    <n v="1"/>
    <x v="2"/>
  </r>
  <r>
    <s v="POL80161505"/>
    <x v="2"/>
    <n v="493849"/>
    <n v="838.25"/>
    <d v="2017-11-19T00:00:00"/>
    <d v="2020-11-01T00:00:00"/>
    <s v="Annually"/>
    <x v="2"/>
    <s v="CUST04000203"/>
    <n v="1078"/>
    <s v="Medium Term"/>
    <n v="1"/>
    <s v="David Morris"/>
    <x v="1"/>
    <n v="24"/>
    <s v="Psychotherapist"/>
    <x v="0"/>
    <s v="New Stevenport, Connecticut, 02106"/>
    <x v="4"/>
    <n v="0"/>
    <n v="0"/>
    <x v="0"/>
    <s v="AGT54327832"/>
    <x v="0"/>
    <n v="39"/>
    <n v="70"/>
    <n v="1"/>
    <x v="1"/>
    <n v="1"/>
    <x v="0"/>
  </r>
  <r>
    <s v="POL49730272"/>
    <x v="2"/>
    <n v="445568"/>
    <n v="131.13999999999999"/>
    <d v="2014-12-27T00:00:00"/>
    <d v="2021-09-24T00:00:00"/>
    <s v="Monthly"/>
    <x v="1"/>
    <s v="CUST78820833"/>
    <n v="2463"/>
    <s v="Long Term"/>
    <n v="0"/>
    <s v="Madison Butler"/>
    <x v="1"/>
    <n v="42"/>
    <s v="Learning mentor"/>
    <x v="3"/>
    <s v="South Caitlinland, Texas, 50033"/>
    <x v="1"/>
    <n v="0"/>
    <n v="0"/>
    <x v="1"/>
    <s v="AGT94057606"/>
    <x v="2"/>
    <n v="29"/>
    <n v="80"/>
    <n v="1"/>
    <x v="1"/>
    <n v="1"/>
    <x v="2"/>
  </r>
  <r>
    <s v="POL48692889"/>
    <x v="0"/>
    <n v="412837"/>
    <n v="186.64"/>
    <d v="2018-08-27T00:00:00"/>
    <d v="2025-02-09T00:00:00"/>
    <s v="Annually"/>
    <x v="1"/>
    <s v="CUST81231769"/>
    <n v="2358"/>
    <s v="Long Term"/>
    <n v="0"/>
    <s v="Aaron Chang"/>
    <x v="2"/>
    <n v="79"/>
    <s v="Speech and language therapist"/>
    <x v="3"/>
    <s v="Millerton, Maryland, 27545"/>
    <x v="3"/>
    <n v="0"/>
    <n v="1"/>
    <x v="2"/>
    <s v="AGT24399946"/>
    <x v="1"/>
    <n v="40"/>
    <n v="76"/>
    <n v="1"/>
    <x v="1"/>
    <n v="1"/>
    <x v="1"/>
  </r>
  <r>
    <s v="POL59708414"/>
    <x v="0"/>
    <n v="173862"/>
    <n v="796.34"/>
    <d v="2021-11-20T00:00:00"/>
    <d v="2025-12-10T00:00:00"/>
    <s v="Quarterly"/>
    <x v="2"/>
    <s v="CUST23310336"/>
    <n v="1481"/>
    <s v="Long Term"/>
    <n v="1"/>
    <s v="Lisa Mejia"/>
    <x v="1"/>
    <n v="80"/>
    <s v="Astronomer"/>
    <x v="1"/>
    <s v="East Justinborough, Alaska, 40957"/>
    <x v="3"/>
    <n v="0"/>
    <n v="1"/>
    <x v="2"/>
    <s v="AGT68887927"/>
    <x v="1"/>
    <n v="6"/>
    <n v="79"/>
    <n v="1"/>
    <x v="1"/>
    <n v="1"/>
    <x v="1"/>
  </r>
  <r>
    <s v="POL12912083"/>
    <x v="2"/>
    <n v="170586"/>
    <n v="1546.55"/>
    <d v="2021-06-13T00:00:00"/>
    <d v="2029-05-21T00:00:00"/>
    <s v="Annually"/>
    <x v="2"/>
    <s v="CUST46066510"/>
    <n v="2899"/>
    <s v="Long Term"/>
    <n v="1"/>
    <s v="Justin Smith"/>
    <x v="0"/>
    <n v="20"/>
    <s v="Office manager"/>
    <x v="2"/>
    <s v="Mariastad, Arkansas, 13853"/>
    <x v="4"/>
    <n v="1"/>
    <n v="0"/>
    <x v="0"/>
    <s v="AGT33620326"/>
    <x v="2"/>
    <n v="42"/>
    <n v="89"/>
    <n v="1"/>
    <x v="1"/>
    <n v="1"/>
    <x v="2"/>
  </r>
  <r>
    <s v="POL77831101"/>
    <x v="3"/>
    <n v="252855"/>
    <n v="302.5"/>
    <d v="2016-06-20T00:00:00"/>
    <d v="2018-07-11T00:00:00"/>
    <s v="Annually"/>
    <x v="0"/>
    <s v="CUST68626692"/>
    <n v="751"/>
    <s v="Medium Term"/>
    <n v="0"/>
    <s v="Nancy Hurst"/>
    <x v="2"/>
    <n v="47"/>
    <s v="Charity fundraiser"/>
    <x v="2"/>
    <s v="Mejiaborough, Delaware, 44729"/>
    <x v="2"/>
    <n v="1"/>
    <n v="0"/>
    <x v="1"/>
    <s v="AGT62038930"/>
    <x v="1"/>
    <n v="26"/>
    <n v="54"/>
    <n v="0"/>
    <x v="0"/>
    <n v="0"/>
    <x v="1"/>
  </r>
  <r>
    <s v="POL13181341"/>
    <x v="1"/>
    <n v="253055"/>
    <n v="1559.22"/>
    <d v="2021-07-23T00:00:00"/>
    <d v="2022-11-25T00:00:00"/>
    <s v="Quarterly"/>
    <x v="1"/>
    <s v="CUST36567638"/>
    <n v="490"/>
    <s v="Medium Term"/>
    <n v="0"/>
    <s v="Jennifer Brown"/>
    <x v="0"/>
    <n v="42"/>
    <s v="Training and development officer"/>
    <x v="2"/>
    <s v="Fergusonmouth, New Mexico, 49814"/>
    <x v="1"/>
    <n v="1"/>
    <n v="0"/>
    <x v="1"/>
    <s v="AGT37764192"/>
    <x v="0"/>
    <n v="0"/>
    <n v="28"/>
    <n v="0"/>
    <x v="2"/>
    <n v="0"/>
    <x v="0"/>
  </r>
  <r>
    <s v="POL28786930"/>
    <x v="2"/>
    <n v="322411"/>
    <n v="1005.36"/>
    <d v="2023-09-24T00:00:00"/>
    <d v="2033-08-10T00:00:00"/>
    <s v="Annually"/>
    <x v="2"/>
    <s v="CUST66940113"/>
    <n v="3608"/>
    <s v="Long Term"/>
    <n v="1"/>
    <s v="Gerald Vega"/>
    <x v="2"/>
    <n v="55"/>
    <s v="Production assistant, television"/>
    <x v="1"/>
    <s v="Markville, Arkansas, 68508"/>
    <x v="2"/>
    <n v="0"/>
    <n v="0"/>
    <x v="2"/>
    <s v="AGT89530394"/>
    <x v="2"/>
    <n v="19"/>
    <n v="19"/>
    <n v="0"/>
    <x v="2"/>
    <n v="0"/>
    <x v="2"/>
  </r>
  <r>
    <s v="POL84549394"/>
    <x v="3"/>
    <n v="476816"/>
    <n v="1895.29"/>
    <d v="2015-04-07T00:00:00"/>
    <d v="2017-06-22T00:00:00"/>
    <s v="Annually"/>
    <x v="2"/>
    <s v="CUST79911540"/>
    <n v="807"/>
    <s v="Medium Term"/>
    <n v="1"/>
    <s v="Michele Wells"/>
    <x v="0"/>
    <n v="62"/>
    <s v="Electrical engineer"/>
    <x v="1"/>
    <s v="New Michaelport, Nevada, 09241"/>
    <x v="3"/>
    <n v="0"/>
    <n v="1"/>
    <x v="2"/>
    <s v="AGT10655262"/>
    <x v="0"/>
    <n v="23"/>
    <n v="24"/>
    <n v="0"/>
    <x v="2"/>
    <n v="0"/>
    <x v="0"/>
  </r>
  <r>
    <s v="POL10704502"/>
    <x v="3"/>
    <n v="387265"/>
    <n v="1955.95"/>
    <d v="2022-03-07T00:00:00"/>
    <d v="2025-06-18T00:00:00"/>
    <s v="Annually"/>
    <x v="0"/>
    <s v="CUST72770326"/>
    <n v="1199"/>
    <s v="Long Term"/>
    <n v="0"/>
    <s v="Robert Cobb"/>
    <x v="0"/>
    <n v="30"/>
    <s v="Engineer, structural"/>
    <x v="0"/>
    <s v="New Ryanville, Connecticut, 43840"/>
    <x v="0"/>
    <n v="0"/>
    <n v="0"/>
    <x v="0"/>
    <s v="AGT03964867"/>
    <x v="0"/>
    <n v="15"/>
    <n v="4"/>
    <n v="0"/>
    <x v="2"/>
    <n v="0"/>
    <x v="0"/>
  </r>
  <r>
    <s v="POL38732884"/>
    <x v="1"/>
    <n v="224029"/>
    <n v="654.53"/>
    <d v="2018-10-27T00:00:00"/>
    <d v="2027-05-24T00:00:00"/>
    <s v="Annually"/>
    <x v="0"/>
    <s v="CUST28036132"/>
    <n v="3131"/>
    <s v="Long Term"/>
    <n v="0"/>
    <s v="Christian Murphy"/>
    <x v="1"/>
    <n v="38"/>
    <s v="Restaurant manager, fast food"/>
    <x v="3"/>
    <s v="Bergerport, Virginia, 43078"/>
    <x v="1"/>
    <n v="0"/>
    <n v="0"/>
    <x v="1"/>
    <s v="AGT78153598"/>
    <x v="0"/>
    <n v="45"/>
    <n v="7"/>
    <n v="0"/>
    <x v="2"/>
    <n v="0"/>
    <x v="0"/>
  </r>
  <r>
    <s v="POL75720719"/>
    <x v="0"/>
    <n v="217324"/>
    <n v="1178.78"/>
    <d v="2022-06-21T00:00:00"/>
    <d v="2030-02-14T00:00:00"/>
    <s v="Quarterly"/>
    <x v="1"/>
    <s v="CUST60321460"/>
    <n v="2795"/>
    <s v="Long Term"/>
    <n v="0"/>
    <s v="Lauren Moreno"/>
    <x v="0"/>
    <n v="33"/>
    <s v="Veterinary surgeon"/>
    <x v="3"/>
    <s v="Spencemouth, Kansas, 61838"/>
    <x v="0"/>
    <n v="0"/>
    <n v="0"/>
    <x v="1"/>
    <s v="AGT74419819"/>
    <x v="0"/>
    <n v="1"/>
    <n v="38"/>
    <n v="0"/>
    <x v="0"/>
    <n v="0"/>
    <x v="0"/>
  </r>
  <r>
    <s v="POL26162057"/>
    <x v="0"/>
    <n v="498524"/>
    <n v="1926.13"/>
    <d v="2024-09-12T00:00:00"/>
    <d v="2027-09-07T00:00:00"/>
    <s v="Monthly"/>
    <x v="1"/>
    <s v="CUST38042136"/>
    <n v="1090"/>
    <s v="Medium Term"/>
    <n v="0"/>
    <s v="Chad Rodriguez"/>
    <x v="2"/>
    <n v="72"/>
    <s v="Scientist, marine"/>
    <x v="2"/>
    <s v="Lake Frankberg, North Dakota, 37146"/>
    <x v="3"/>
    <n v="1"/>
    <n v="1"/>
    <x v="2"/>
    <s v="AGT89058798"/>
    <x v="1"/>
    <n v="3"/>
    <n v="53"/>
    <n v="0"/>
    <x v="0"/>
    <n v="0"/>
    <x v="1"/>
  </r>
  <r>
    <s v="POL75089142"/>
    <x v="2"/>
    <n v="171074"/>
    <n v="1616.33"/>
    <d v="2020-08-03T00:00:00"/>
    <d v="2028-03-04T00:00:00"/>
    <s v="Quarterly"/>
    <x v="0"/>
    <s v="CUST61439560"/>
    <n v="2770"/>
    <s v="Long Term"/>
    <n v="0"/>
    <s v="Brian Cochran"/>
    <x v="0"/>
    <n v="41"/>
    <s v="Medical technical officer"/>
    <x v="2"/>
    <s v="South Victoriabury, Utah, 08678"/>
    <x v="1"/>
    <n v="1"/>
    <n v="0"/>
    <x v="1"/>
    <s v="AGT76426387"/>
    <x v="0"/>
    <n v="18"/>
    <n v="69"/>
    <n v="0"/>
    <x v="1"/>
    <n v="0"/>
    <x v="0"/>
  </r>
  <r>
    <s v="POL66183736"/>
    <x v="3"/>
    <n v="60223"/>
    <n v="675.97"/>
    <d v="2021-08-13T00:00:00"/>
    <d v="2025-05-22T00:00:00"/>
    <s v="Monthly"/>
    <x v="0"/>
    <s v="CUST05450712"/>
    <n v="1378"/>
    <s v="Long Term"/>
    <n v="0"/>
    <s v="Diane Williams"/>
    <x v="2"/>
    <n v="35"/>
    <s v="Furniture designer"/>
    <x v="2"/>
    <s v="North Sandratown, Alabama, 26154"/>
    <x v="0"/>
    <n v="1"/>
    <n v="0"/>
    <x v="1"/>
    <s v="AGT37470653"/>
    <x v="2"/>
    <n v="31"/>
    <n v="53"/>
    <n v="0"/>
    <x v="0"/>
    <n v="0"/>
    <x v="2"/>
  </r>
  <r>
    <s v="POL62525398"/>
    <x v="0"/>
    <n v="154435"/>
    <n v="1893.11"/>
    <d v="2022-06-10T00:00:00"/>
    <d v="2026-02-28T00:00:00"/>
    <s v="Quarterly"/>
    <x v="1"/>
    <s v="CUST37913516"/>
    <n v="1359"/>
    <s v="Long Term"/>
    <n v="0"/>
    <s v="Tara Davis MD"/>
    <x v="0"/>
    <n v="32"/>
    <s v="Armed forces technical officer"/>
    <x v="2"/>
    <s v="East Benjaminside, Montana, 64787"/>
    <x v="0"/>
    <n v="1"/>
    <n v="0"/>
    <x v="1"/>
    <s v="AGT03923721"/>
    <x v="2"/>
    <n v="11"/>
    <n v="90"/>
    <n v="1"/>
    <x v="1"/>
    <n v="1"/>
    <x v="2"/>
  </r>
  <r>
    <s v="POL28794187"/>
    <x v="1"/>
    <n v="357459"/>
    <n v="1979.12"/>
    <d v="2021-05-27T00:00:00"/>
    <d v="2025-09-01T00:00:00"/>
    <s v="Annually"/>
    <x v="2"/>
    <s v="CUST81990768"/>
    <n v="1558"/>
    <s v="Long Term"/>
    <n v="1"/>
    <s v="Larry Horn"/>
    <x v="0"/>
    <n v="50"/>
    <s v="Medical sales representative"/>
    <x v="0"/>
    <s v="Sherrihaven, Mississippi, 03248"/>
    <x v="2"/>
    <n v="0"/>
    <n v="0"/>
    <x v="1"/>
    <s v="AGT23026130"/>
    <x v="2"/>
    <n v="17"/>
    <n v="24"/>
    <n v="0"/>
    <x v="2"/>
    <n v="0"/>
    <x v="2"/>
  </r>
  <r>
    <s v="POL92222297"/>
    <x v="3"/>
    <n v="335760"/>
    <n v="716.72"/>
    <d v="2018-01-05T00:00:00"/>
    <d v="2025-08-06T00:00:00"/>
    <s v="Quarterly"/>
    <x v="1"/>
    <s v="CUST91620963"/>
    <n v="2770"/>
    <s v="Long Term"/>
    <n v="0"/>
    <s v="Brandi Duncan"/>
    <x v="2"/>
    <n v="18"/>
    <s v="Tourism officer"/>
    <x v="1"/>
    <s v="Hannahburgh, Mississippi, 64736"/>
    <x v="4"/>
    <n v="0"/>
    <n v="0"/>
    <x v="0"/>
    <s v="AGT72605043"/>
    <x v="1"/>
    <n v="24"/>
    <n v="20"/>
    <n v="0"/>
    <x v="2"/>
    <n v="0"/>
    <x v="1"/>
  </r>
  <r>
    <s v="POL01033936"/>
    <x v="2"/>
    <n v="49582"/>
    <n v="1063.3"/>
    <d v="2015-05-12T00:00:00"/>
    <d v="2023-11-28T00:00:00"/>
    <s v="Monthly"/>
    <x v="1"/>
    <s v="CUST24118417"/>
    <n v="3122"/>
    <s v="Long Term"/>
    <n v="0"/>
    <s v="Philip Figueroa"/>
    <x v="2"/>
    <n v="82"/>
    <s v="Clinical scientist, histocompatibility and immunogenetics"/>
    <x v="2"/>
    <s v="Davidshire, North Dakota, 24402"/>
    <x v="3"/>
    <n v="1"/>
    <n v="1"/>
    <x v="2"/>
    <s v="AGT33107700"/>
    <x v="2"/>
    <n v="12"/>
    <n v="27"/>
    <n v="0"/>
    <x v="2"/>
    <n v="0"/>
    <x v="2"/>
  </r>
  <r>
    <s v="POL76374292"/>
    <x v="3"/>
    <n v="209384"/>
    <n v="1635"/>
    <d v="2024-05-02T00:00:00"/>
    <d v="2029-04-20T00:00:00"/>
    <s v="Monthly"/>
    <x v="2"/>
    <s v="CUST52047636"/>
    <n v="1814"/>
    <s v="Long Term"/>
    <n v="1"/>
    <s v="Ryan Osborne"/>
    <x v="0"/>
    <n v="84"/>
    <s v="Learning disability nurse"/>
    <x v="2"/>
    <s v="Lake Troyside, Ohio, 92507"/>
    <x v="3"/>
    <n v="1"/>
    <n v="1"/>
    <x v="2"/>
    <s v="AGT51939932"/>
    <x v="0"/>
    <n v="26"/>
    <n v="96"/>
    <n v="1"/>
    <x v="1"/>
    <n v="1"/>
    <x v="0"/>
  </r>
  <r>
    <s v="POL87664346"/>
    <x v="2"/>
    <n v="457671"/>
    <n v="858.11"/>
    <d v="2016-05-28T00:00:00"/>
    <d v="2023-03-08T00:00:00"/>
    <s v="Monthly"/>
    <x v="2"/>
    <s v="CUST92413522"/>
    <n v="2475"/>
    <s v="Long Term"/>
    <n v="1"/>
    <s v="Mary Young"/>
    <x v="2"/>
    <n v="62"/>
    <s v="Designer, furniture"/>
    <x v="2"/>
    <s v="West Matthew, Arkansas, 29170"/>
    <x v="3"/>
    <n v="1"/>
    <n v="1"/>
    <x v="2"/>
    <s v="AGT48803449"/>
    <x v="1"/>
    <n v="3"/>
    <n v="22"/>
    <n v="0"/>
    <x v="2"/>
    <n v="0"/>
    <x v="1"/>
  </r>
  <r>
    <s v="POL62189642"/>
    <x v="2"/>
    <n v="250248"/>
    <n v="1596.32"/>
    <d v="2020-10-03T00:00:00"/>
    <d v="2025-06-01T00:00:00"/>
    <s v="Monthly"/>
    <x v="1"/>
    <s v="CUST01201519"/>
    <n v="1702"/>
    <s v="Long Term"/>
    <n v="0"/>
    <s v="Crystal Smith"/>
    <x v="2"/>
    <n v="29"/>
    <s v="Photographer"/>
    <x v="3"/>
    <s v="Port Davidfort, Vermont, 29700"/>
    <x v="0"/>
    <n v="0"/>
    <n v="0"/>
    <x v="0"/>
    <s v="AGT87999065"/>
    <x v="1"/>
    <n v="38"/>
    <n v="73"/>
    <n v="1"/>
    <x v="1"/>
    <n v="1"/>
    <x v="1"/>
  </r>
  <r>
    <s v="POL60737583"/>
    <x v="3"/>
    <n v="436656"/>
    <n v="260.41000000000003"/>
    <d v="2015-04-07T00:00:00"/>
    <d v="2016-12-13T00:00:00"/>
    <s v="Quarterly"/>
    <x v="2"/>
    <s v="CUST64207063"/>
    <n v="616"/>
    <s v="Medium Term"/>
    <n v="1"/>
    <s v="Stephanie Jones"/>
    <x v="1"/>
    <n v="25"/>
    <s v="Teacher, special educational needs"/>
    <x v="0"/>
    <s v="West Sherri, Hawaii, 80780"/>
    <x v="4"/>
    <n v="0"/>
    <n v="0"/>
    <x v="0"/>
    <s v="AGT31392882"/>
    <x v="0"/>
    <n v="2"/>
    <n v="65"/>
    <n v="0"/>
    <x v="1"/>
    <n v="0"/>
    <x v="0"/>
  </r>
  <r>
    <s v="POL95387029"/>
    <x v="3"/>
    <n v="461997"/>
    <n v="1328.99"/>
    <d v="2015-09-13T00:00:00"/>
    <d v="2016-10-06T00:00:00"/>
    <s v="Annually"/>
    <x v="1"/>
    <s v="CUST03009511"/>
    <n v="389"/>
    <s v="Medium Term"/>
    <n v="0"/>
    <s v="Michele Hickman"/>
    <x v="0"/>
    <n v="21"/>
    <s v="Engineer, maintenance (IT)"/>
    <x v="3"/>
    <s v="Paulview, Indiana, 15704"/>
    <x v="4"/>
    <n v="0"/>
    <n v="0"/>
    <x v="0"/>
    <s v="AGT48143419"/>
    <x v="0"/>
    <n v="13"/>
    <n v="86"/>
    <n v="1"/>
    <x v="1"/>
    <n v="1"/>
    <x v="0"/>
  </r>
  <r>
    <s v="POL32733098"/>
    <x v="1"/>
    <n v="312144"/>
    <n v="322.60000000000002"/>
    <d v="2017-07-18T00:00:00"/>
    <d v="2025-06-25T00:00:00"/>
    <s v="Monthly"/>
    <x v="2"/>
    <s v="CUST75677412"/>
    <n v="2899"/>
    <s v="Long Term"/>
    <n v="1"/>
    <s v="Kyle Mayer"/>
    <x v="2"/>
    <n v="79"/>
    <s v="Museum/gallery conservator"/>
    <x v="2"/>
    <s v="Brittanyview, South Dakota, 77936"/>
    <x v="3"/>
    <n v="1"/>
    <n v="1"/>
    <x v="2"/>
    <s v="AGT71162128"/>
    <x v="2"/>
    <n v="9"/>
    <n v="84"/>
    <n v="1"/>
    <x v="1"/>
    <n v="1"/>
    <x v="2"/>
  </r>
  <r>
    <s v="POL77019254"/>
    <x v="1"/>
    <n v="256949"/>
    <n v="1429.6"/>
    <d v="2019-02-14T00:00:00"/>
    <d v="2027-03-01T00:00:00"/>
    <s v="Annually"/>
    <x v="1"/>
    <s v="CUST18606913"/>
    <n v="2937"/>
    <s v="Long Term"/>
    <n v="0"/>
    <s v="Amanda Cox"/>
    <x v="2"/>
    <n v="47"/>
    <s v="Surveyor, insurance"/>
    <x v="3"/>
    <s v="Chanmouth, Louisiana, 89620"/>
    <x v="2"/>
    <n v="0"/>
    <n v="0"/>
    <x v="1"/>
    <s v="AGT74659233"/>
    <x v="1"/>
    <n v="37"/>
    <n v="98"/>
    <n v="1"/>
    <x v="1"/>
    <n v="1"/>
    <x v="1"/>
  </r>
  <r>
    <s v="POL02597557"/>
    <x v="3"/>
    <n v="311114"/>
    <n v="1853.48"/>
    <d v="2023-07-29T00:00:00"/>
    <d v="2033-07-19T00:00:00"/>
    <s v="Monthly"/>
    <x v="1"/>
    <s v="CUST56082389"/>
    <n v="3643"/>
    <s v="Long Term"/>
    <n v="0"/>
    <s v="Brian Rivera"/>
    <x v="0"/>
    <n v="34"/>
    <s v="Architect"/>
    <x v="0"/>
    <s v="West Jamesfort, Colorado, 18654"/>
    <x v="0"/>
    <n v="0"/>
    <n v="0"/>
    <x v="1"/>
    <s v="AGT32833809"/>
    <x v="0"/>
    <n v="24"/>
    <n v="96"/>
    <n v="1"/>
    <x v="1"/>
    <n v="1"/>
    <x v="0"/>
  </r>
  <r>
    <s v="POL45321254"/>
    <x v="3"/>
    <n v="334368"/>
    <n v="870.18"/>
    <d v="2024-06-01T00:00:00"/>
    <d v="2031-05-17T00:00:00"/>
    <s v="Quarterly"/>
    <x v="0"/>
    <s v="CUST34079657"/>
    <n v="2541"/>
    <s v="Long Term"/>
    <n v="0"/>
    <s v="Brian Ortiz"/>
    <x v="2"/>
    <n v="33"/>
    <s v="Social research officer, government"/>
    <x v="1"/>
    <s v="West Jason, New Jersey, 32585"/>
    <x v="0"/>
    <n v="0"/>
    <n v="0"/>
    <x v="1"/>
    <s v="AGT56751869"/>
    <x v="0"/>
    <n v="24"/>
    <n v="15"/>
    <n v="0"/>
    <x v="2"/>
    <n v="0"/>
    <x v="0"/>
  </r>
  <r>
    <s v="POL24753734"/>
    <x v="1"/>
    <n v="268269"/>
    <n v="934.18"/>
    <d v="2024-02-08T00:00:00"/>
    <d v="2026-11-01T00:00:00"/>
    <s v="Annually"/>
    <x v="1"/>
    <s v="CUST86185759"/>
    <n v="997"/>
    <s v="Medium Term"/>
    <n v="0"/>
    <s v="Sarah Hanson"/>
    <x v="2"/>
    <n v="22"/>
    <s v="Psychologist, forensic"/>
    <x v="1"/>
    <s v="North Barbaratown, Oregon, 06309"/>
    <x v="4"/>
    <n v="0"/>
    <n v="0"/>
    <x v="0"/>
    <s v="AGT60698406"/>
    <x v="0"/>
    <n v="32"/>
    <n v="47"/>
    <n v="0"/>
    <x v="0"/>
    <n v="0"/>
    <x v="0"/>
  </r>
  <r>
    <s v="POL21924883"/>
    <x v="0"/>
    <n v="470195"/>
    <n v="1378.18"/>
    <d v="2023-11-17T00:00:00"/>
    <d v="2025-01-01T00:00:00"/>
    <s v="Annually"/>
    <x v="2"/>
    <s v="CUST04029713"/>
    <n v="411"/>
    <s v="Medium Term"/>
    <n v="1"/>
    <s v="Alexandra Rodriguez"/>
    <x v="2"/>
    <n v="63"/>
    <s v="Theatre director"/>
    <x v="0"/>
    <s v="Pagehaven, Florida, 61941"/>
    <x v="3"/>
    <n v="0"/>
    <n v="1"/>
    <x v="2"/>
    <s v="AGT76505336"/>
    <x v="1"/>
    <n v="15"/>
    <n v="32"/>
    <n v="0"/>
    <x v="0"/>
    <n v="0"/>
    <x v="1"/>
  </r>
  <r>
    <s v="POL45105855"/>
    <x v="1"/>
    <n v="291122"/>
    <n v="1455.42"/>
    <d v="2020-07-16T00:00:00"/>
    <d v="2025-11-22T00:00:00"/>
    <s v="Annually"/>
    <x v="1"/>
    <s v="CUST37708358"/>
    <n v="1955"/>
    <s v="Long Term"/>
    <n v="0"/>
    <s v="Joshua Salas"/>
    <x v="0"/>
    <n v="72"/>
    <s v="Lawyer"/>
    <x v="3"/>
    <s v="Sullivanbury, Tennessee, 70730"/>
    <x v="3"/>
    <n v="0"/>
    <n v="1"/>
    <x v="2"/>
    <s v="AGT20564507"/>
    <x v="0"/>
    <n v="10"/>
    <n v="24"/>
    <n v="0"/>
    <x v="2"/>
    <n v="0"/>
    <x v="0"/>
  </r>
  <r>
    <s v="POL53613913"/>
    <x v="1"/>
    <n v="400186"/>
    <n v="1271.19"/>
    <d v="2016-12-04T00:00:00"/>
    <d v="2023-06-11T00:00:00"/>
    <s v="Quarterly"/>
    <x v="2"/>
    <s v="CUST19737564"/>
    <n v="2380"/>
    <s v="Long Term"/>
    <n v="1"/>
    <s v="Amy Powell"/>
    <x v="0"/>
    <n v="27"/>
    <s v="Producer, television/film/video"/>
    <x v="0"/>
    <s v="Jenniferton, Oklahoma, 42467"/>
    <x v="0"/>
    <n v="0"/>
    <n v="0"/>
    <x v="0"/>
    <s v="AGT42683231"/>
    <x v="2"/>
    <n v="36"/>
    <n v="41"/>
    <n v="0"/>
    <x v="0"/>
    <n v="0"/>
    <x v="2"/>
  </r>
  <r>
    <s v="POL22302710"/>
    <x v="1"/>
    <n v="104109"/>
    <n v="1110.1500000000001"/>
    <d v="2023-04-27T00:00:00"/>
    <d v="2027-04-10T00:00:00"/>
    <s v="Quarterly"/>
    <x v="1"/>
    <s v="CUST00457976"/>
    <n v="1444"/>
    <s v="Long Term"/>
    <n v="0"/>
    <s v="Paula Reyes"/>
    <x v="1"/>
    <n v="46"/>
    <s v="Personnel officer"/>
    <x v="3"/>
    <s v="Deniseport, Hawaii, 97739"/>
    <x v="2"/>
    <n v="0"/>
    <n v="0"/>
    <x v="1"/>
    <s v="AGT84540516"/>
    <x v="0"/>
    <n v="6"/>
    <n v="76"/>
    <n v="1"/>
    <x v="1"/>
    <n v="1"/>
    <x v="0"/>
  </r>
  <r>
    <s v="POL37452247"/>
    <x v="2"/>
    <n v="488822"/>
    <n v="574.72"/>
    <d v="2024-07-04T00:00:00"/>
    <d v="2033-02-12T00:00:00"/>
    <s v="Monthly"/>
    <x v="2"/>
    <s v="CUST45887020"/>
    <n v="3145"/>
    <s v="Long Term"/>
    <n v="1"/>
    <s v="Stephanie Webb"/>
    <x v="2"/>
    <n v="75"/>
    <s v="Architectural technologist"/>
    <x v="1"/>
    <s v="Christianburgh, Ohio, 10725"/>
    <x v="3"/>
    <n v="0"/>
    <n v="1"/>
    <x v="2"/>
    <s v="AGT47050590"/>
    <x v="0"/>
    <n v="8"/>
    <n v="59"/>
    <n v="0"/>
    <x v="0"/>
    <n v="0"/>
    <x v="0"/>
  </r>
  <r>
    <s v="POL67279435"/>
    <x v="0"/>
    <n v="313685"/>
    <n v="864.7"/>
    <d v="2018-08-17T00:00:00"/>
    <d v="2026-03-10T00:00:00"/>
    <s v="Monthly"/>
    <x v="2"/>
    <s v="CUST55395846"/>
    <n v="2762"/>
    <s v="Long Term"/>
    <n v="1"/>
    <s v="Thomas Adams"/>
    <x v="0"/>
    <n v="49"/>
    <s v="Production assistant, radio"/>
    <x v="0"/>
    <s v="South Davidfort, South Carolina, 02623"/>
    <x v="2"/>
    <n v="0"/>
    <n v="0"/>
    <x v="1"/>
    <s v="AGT38010001"/>
    <x v="2"/>
    <n v="39"/>
    <n v="37"/>
    <n v="0"/>
    <x v="0"/>
    <n v="0"/>
    <x v="2"/>
  </r>
  <r>
    <s v="POL61218156"/>
    <x v="0"/>
    <n v="339225"/>
    <n v="1875.95"/>
    <d v="2018-09-01T00:00:00"/>
    <d v="2022-09-07T00:00:00"/>
    <s v="Quarterly"/>
    <x v="1"/>
    <s v="CUST05685909"/>
    <n v="1467"/>
    <s v="Long Term"/>
    <n v="0"/>
    <s v="Franklin Villa"/>
    <x v="2"/>
    <n v="52"/>
    <s v="Retail manager"/>
    <x v="2"/>
    <s v="Cookbury, Rhode Island, 81883"/>
    <x v="2"/>
    <n v="1"/>
    <n v="0"/>
    <x v="2"/>
    <s v="AGT20677978"/>
    <x v="2"/>
    <n v="14"/>
    <n v="76"/>
    <n v="1"/>
    <x v="1"/>
    <n v="1"/>
    <x v="2"/>
  </r>
  <r>
    <s v="POL38619975"/>
    <x v="0"/>
    <n v="216739"/>
    <n v="122.36"/>
    <d v="2016-08-09T00:00:00"/>
    <d v="2026-07-22T00:00:00"/>
    <s v="Quarterly"/>
    <x v="1"/>
    <s v="CUST12281036"/>
    <n v="3634"/>
    <s v="Long Term"/>
    <n v="0"/>
    <s v="Michael Roberts"/>
    <x v="2"/>
    <n v="47"/>
    <s v="Medical physicist"/>
    <x v="0"/>
    <s v="North Timothy, Wyoming, 61075"/>
    <x v="2"/>
    <n v="0"/>
    <n v="0"/>
    <x v="1"/>
    <s v="AGT73968051"/>
    <x v="0"/>
    <n v="3"/>
    <n v="72"/>
    <n v="1"/>
    <x v="1"/>
    <n v="1"/>
    <x v="0"/>
  </r>
  <r>
    <s v="POL88503599"/>
    <x v="0"/>
    <n v="289085"/>
    <n v="488.67"/>
    <d v="2024-06-29T00:00:00"/>
    <d v="2031-04-06T00:00:00"/>
    <s v="Annually"/>
    <x v="0"/>
    <s v="CUST24435883"/>
    <n v="2472"/>
    <s v="Long Term"/>
    <n v="0"/>
    <s v="Brittany Wells"/>
    <x v="0"/>
    <n v="51"/>
    <s v="Oncologist"/>
    <x v="3"/>
    <s v="East Aprilland, Missouri, 47434"/>
    <x v="2"/>
    <n v="0"/>
    <n v="0"/>
    <x v="2"/>
    <s v="AGT95367675"/>
    <x v="2"/>
    <n v="0"/>
    <n v="82"/>
    <n v="1"/>
    <x v="1"/>
    <n v="1"/>
    <x v="2"/>
  </r>
  <r>
    <s v="POL69041241"/>
    <x v="0"/>
    <n v="214993"/>
    <n v="389.54"/>
    <d v="2016-04-12T00:00:00"/>
    <d v="2023-04-05T00:00:00"/>
    <s v="Quarterly"/>
    <x v="2"/>
    <s v="CUST37261327"/>
    <n v="2549"/>
    <s v="Long Term"/>
    <n v="1"/>
    <s v="Wesley Walker"/>
    <x v="2"/>
    <n v="23"/>
    <s v="Editor, film/video"/>
    <x v="3"/>
    <s v="Port Jessica, South Carolina, 75827"/>
    <x v="4"/>
    <n v="0"/>
    <n v="0"/>
    <x v="0"/>
    <s v="AGT69494978"/>
    <x v="0"/>
    <n v="33"/>
    <n v="11"/>
    <n v="0"/>
    <x v="2"/>
    <n v="0"/>
    <x v="0"/>
  </r>
  <r>
    <s v="POL46495596"/>
    <x v="2"/>
    <n v="279346"/>
    <n v="1774.55"/>
    <d v="2019-07-15T00:00:00"/>
    <d v="2028-09-17T00:00:00"/>
    <s v="Monthly"/>
    <x v="0"/>
    <s v="CUST71267407"/>
    <n v="3352"/>
    <s v="Long Term"/>
    <n v="0"/>
    <s v="Ashley Parker"/>
    <x v="1"/>
    <n v="49"/>
    <s v="Furniture designer"/>
    <x v="2"/>
    <s v="Conleyshire, West Virginia, 63316"/>
    <x v="2"/>
    <n v="1"/>
    <n v="0"/>
    <x v="1"/>
    <s v="AGT29094398"/>
    <x v="0"/>
    <n v="2"/>
    <n v="38"/>
    <n v="0"/>
    <x v="0"/>
    <n v="0"/>
    <x v="0"/>
  </r>
  <r>
    <s v="POL34251194"/>
    <x v="1"/>
    <n v="405303"/>
    <n v="565.17999999999995"/>
    <d v="2022-05-25T00:00:00"/>
    <d v="2029-03-14T00:00:00"/>
    <s v="Annually"/>
    <x v="2"/>
    <s v="CUST75793791"/>
    <n v="2485"/>
    <s v="Long Term"/>
    <n v="1"/>
    <s v="Heather Dixon"/>
    <x v="1"/>
    <n v="30"/>
    <s v="Research scientist (physical sciences)"/>
    <x v="0"/>
    <s v="East Spencer, Alaska, 24495"/>
    <x v="0"/>
    <n v="0"/>
    <n v="0"/>
    <x v="0"/>
    <s v="AGT70466820"/>
    <x v="2"/>
    <n v="10"/>
    <n v="85"/>
    <n v="1"/>
    <x v="1"/>
    <n v="1"/>
    <x v="2"/>
  </r>
  <r>
    <s v="POL77104949"/>
    <x v="3"/>
    <n v="296843"/>
    <n v="632.57000000000005"/>
    <d v="2023-02-21T00:00:00"/>
    <d v="2031-12-31T00:00:00"/>
    <s v="Annually"/>
    <x v="0"/>
    <s v="CUST14877396"/>
    <n v="3235"/>
    <s v="Long Term"/>
    <n v="0"/>
    <s v="Mark Mccoy"/>
    <x v="2"/>
    <n v="40"/>
    <s v="Sales executive"/>
    <x v="0"/>
    <s v="South Sarah, Kansas, 59150"/>
    <x v="1"/>
    <n v="0"/>
    <n v="0"/>
    <x v="1"/>
    <s v="AGT03331291"/>
    <x v="2"/>
    <n v="40"/>
    <n v="100"/>
    <n v="1"/>
    <x v="1"/>
    <n v="1"/>
    <x v="2"/>
  </r>
  <r>
    <s v="POL40125720"/>
    <x v="2"/>
    <n v="407110"/>
    <n v="1228.02"/>
    <d v="2016-08-26T00:00:00"/>
    <d v="2024-02-02T00:00:00"/>
    <s v="Quarterly"/>
    <x v="2"/>
    <s v="CUST57815971"/>
    <n v="2716"/>
    <s v="Long Term"/>
    <n v="1"/>
    <s v="William Williams"/>
    <x v="1"/>
    <n v="84"/>
    <s v="Radiation protection practitioner"/>
    <x v="2"/>
    <s v="Jessicatown, Illinois, 87079"/>
    <x v="3"/>
    <n v="1"/>
    <n v="1"/>
    <x v="2"/>
    <s v="AGT14285330"/>
    <x v="1"/>
    <n v="21"/>
    <n v="9"/>
    <n v="0"/>
    <x v="2"/>
    <n v="0"/>
    <x v="1"/>
  </r>
  <r>
    <s v="POL63626262"/>
    <x v="1"/>
    <n v="20097"/>
    <n v="1334.1"/>
    <d v="2021-03-01T00:00:00"/>
    <d v="2030-01-27T00:00:00"/>
    <s v="Annually"/>
    <x v="0"/>
    <s v="CUST66017391"/>
    <n v="3254"/>
    <s v="Long Term"/>
    <n v="0"/>
    <s v="Daniel Molina"/>
    <x v="0"/>
    <n v="30"/>
    <s v="Paediatric nurse"/>
    <x v="1"/>
    <s v="North Ashleyborough, Indiana, 95364"/>
    <x v="0"/>
    <n v="0"/>
    <n v="0"/>
    <x v="0"/>
    <s v="AGT58133289"/>
    <x v="0"/>
    <n v="10"/>
    <n v="42"/>
    <n v="0"/>
    <x v="0"/>
    <n v="0"/>
    <x v="0"/>
  </r>
  <r>
    <s v="POL74568057"/>
    <x v="1"/>
    <n v="171483"/>
    <n v="640.63"/>
    <d v="2024-04-11T00:00:00"/>
    <d v="2027-12-31T00:00:00"/>
    <s v="Annually"/>
    <x v="0"/>
    <s v="CUST99661721"/>
    <n v="1359"/>
    <s v="Long Term"/>
    <n v="0"/>
    <s v="Jeremy Stone"/>
    <x v="2"/>
    <n v="55"/>
    <s v="Warehouse manager"/>
    <x v="0"/>
    <s v="East Deborahburgh, North Carolina, 74486"/>
    <x v="2"/>
    <n v="0"/>
    <n v="0"/>
    <x v="2"/>
    <s v="AGT75880461"/>
    <x v="2"/>
    <n v="33"/>
    <n v="32"/>
    <n v="0"/>
    <x v="0"/>
    <n v="0"/>
    <x v="2"/>
  </r>
  <r>
    <s v="POL52774850"/>
    <x v="1"/>
    <n v="139461"/>
    <n v="555.77"/>
    <d v="2016-09-16T00:00:00"/>
    <d v="2024-08-05T00:00:00"/>
    <s v="Quarterly"/>
    <x v="2"/>
    <s v="CUST16021924"/>
    <n v="2880"/>
    <s v="Long Term"/>
    <n v="1"/>
    <s v="Anthony Evans"/>
    <x v="1"/>
    <n v="39"/>
    <s v="Television camera operator"/>
    <x v="3"/>
    <s v="Archertown, Nebraska, 15162"/>
    <x v="1"/>
    <n v="0"/>
    <n v="0"/>
    <x v="1"/>
    <s v="AGT28086404"/>
    <x v="2"/>
    <n v="12"/>
    <n v="76"/>
    <n v="1"/>
    <x v="1"/>
    <n v="1"/>
    <x v="2"/>
  </r>
  <r>
    <s v="POL17282682"/>
    <x v="3"/>
    <n v="136145"/>
    <n v="1233.3399999999999"/>
    <d v="2024-04-26T00:00:00"/>
    <d v="2025-10-27T00:00:00"/>
    <s v="Annually"/>
    <x v="2"/>
    <s v="CUST94142986"/>
    <n v="549"/>
    <s v="Medium Term"/>
    <n v="1"/>
    <s v="Amy Flores"/>
    <x v="2"/>
    <n v="20"/>
    <s v="Engineer, energy"/>
    <x v="1"/>
    <s v="Kimberlyville, Minnesota, 15694"/>
    <x v="4"/>
    <n v="0"/>
    <n v="0"/>
    <x v="0"/>
    <s v="AGT92110080"/>
    <x v="0"/>
    <n v="12"/>
    <n v="64"/>
    <n v="0"/>
    <x v="1"/>
    <n v="0"/>
    <x v="0"/>
  </r>
  <r>
    <s v="POL81122472"/>
    <x v="3"/>
    <n v="362330"/>
    <n v="997.75"/>
    <d v="2023-11-09T00:00:00"/>
    <d v="2028-04-08T00:00:00"/>
    <s v="Monthly"/>
    <x v="2"/>
    <s v="CUST52700712"/>
    <n v="1612"/>
    <s v="Long Term"/>
    <n v="1"/>
    <s v="Danielle Martin"/>
    <x v="0"/>
    <n v="64"/>
    <s v="Clinical molecular geneticist"/>
    <x v="1"/>
    <s v="Port Joyce, Illinois, 62094"/>
    <x v="3"/>
    <n v="0"/>
    <n v="1"/>
    <x v="2"/>
    <s v="AGT05803055"/>
    <x v="0"/>
    <n v="14"/>
    <n v="22"/>
    <n v="0"/>
    <x v="2"/>
    <n v="0"/>
    <x v="0"/>
  </r>
  <r>
    <s v="POL39104228"/>
    <x v="3"/>
    <n v="306200"/>
    <n v="509.74"/>
    <d v="2020-11-16T00:00:00"/>
    <d v="2025-05-02T00:00:00"/>
    <s v="Monthly"/>
    <x v="0"/>
    <s v="CUST50637961"/>
    <n v="1628"/>
    <s v="Long Term"/>
    <n v="0"/>
    <s v="Joseph Pope"/>
    <x v="1"/>
    <n v="80"/>
    <s v="Network engineer"/>
    <x v="0"/>
    <s v="Port Danielle, North Dakota, 98188"/>
    <x v="3"/>
    <n v="0"/>
    <n v="1"/>
    <x v="2"/>
    <s v="AGT27096177"/>
    <x v="1"/>
    <n v="32"/>
    <n v="95"/>
    <n v="1"/>
    <x v="1"/>
    <n v="1"/>
    <x v="1"/>
  </r>
  <r>
    <s v="POL39650167"/>
    <x v="0"/>
    <n v="357244"/>
    <n v="1237.98"/>
    <d v="2022-03-11T00:00:00"/>
    <d v="2031-09-21T00:00:00"/>
    <s v="Annually"/>
    <x v="0"/>
    <s v="CUST48026120"/>
    <n v="3481"/>
    <s v="Long Term"/>
    <n v="0"/>
    <s v="Natasha Mcclain"/>
    <x v="2"/>
    <n v="57"/>
    <s v="Engineer, production"/>
    <x v="0"/>
    <s v="Lake Mary, Virginia, 28809"/>
    <x v="3"/>
    <n v="0"/>
    <n v="0"/>
    <x v="2"/>
    <s v="AGT75200326"/>
    <x v="2"/>
    <n v="28"/>
    <n v="32"/>
    <n v="0"/>
    <x v="0"/>
    <n v="0"/>
    <x v="2"/>
  </r>
  <r>
    <s v="POL76903743"/>
    <x v="2"/>
    <n v="115205"/>
    <n v="1541.49"/>
    <d v="2023-06-11T00:00:00"/>
    <d v="2026-06-07T00:00:00"/>
    <s v="Quarterly"/>
    <x v="1"/>
    <s v="CUST30108387"/>
    <n v="1092"/>
    <s v="Medium Term"/>
    <n v="0"/>
    <s v="Calvin Barr"/>
    <x v="1"/>
    <n v="75"/>
    <s v="Film/video editor"/>
    <x v="1"/>
    <s v="Lake Hollyview, Indiana, 30357"/>
    <x v="3"/>
    <n v="0"/>
    <n v="1"/>
    <x v="2"/>
    <s v="AGT08468404"/>
    <x v="1"/>
    <n v="34"/>
    <n v="99"/>
    <n v="1"/>
    <x v="1"/>
    <n v="1"/>
    <x v="1"/>
  </r>
  <r>
    <s v="POL82111920"/>
    <x v="0"/>
    <n v="243381"/>
    <n v="148.96"/>
    <d v="2015-03-24T00:00:00"/>
    <d v="2018-11-29T00:00:00"/>
    <s v="Annually"/>
    <x v="2"/>
    <s v="CUST28917499"/>
    <n v="1346"/>
    <s v="Long Term"/>
    <n v="1"/>
    <s v="Timothy Richardson"/>
    <x v="2"/>
    <n v="21"/>
    <s v="Chief Executive Officer"/>
    <x v="2"/>
    <s v="Alexanderchester, Indiana, 77372"/>
    <x v="4"/>
    <n v="1"/>
    <n v="0"/>
    <x v="0"/>
    <s v="AGT85429771"/>
    <x v="1"/>
    <n v="43"/>
    <n v="91"/>
    <n v="1"/>
    <x v="1"/>
    <n v="1"/>
    <x v="1"/>
  </r>
  <r>
    <s v="POL39805762"/>
    <x v="2"/>
    <n v="167087"/>
    <n v="550.32000000000005"/>
    <d v="2023-03-26T00:00:00"/>
    <d v="2029-01-08T00:00:00"/>
    <s v="Quarterly"/>
    <x v="1"/>
    <s v="CUST85589913"/>
    <n v="2115"/>
    <s v="Long Term"/>
    <n v="0"/>
    <s v="Michael Parker"/>
    <x v="2"/>
    <n v="78"/>
    <s v="Engineer, electronics"/>
    <x v="0"/>
    <s v="Amandachester, Michigan, 66650"/>
    <x v="3"/>
    <n v="0"/>
    <n v="1"/>
    <x v="2"/>
    <s v="AGT08834079"/>
    <x v="1"/>
    <n v="15"/>
    <n v="70"/>
    <n v="1"/>
    <x v="1"/>
    <n v="1"/>
    <x v="1"/>
  </r>
  <r>
    <s v="POL50354765"/>
    <x v="1"/>
    <n v="492655"/>
    <n v="1055.3900000000001"/>
    <d v="2022-09-03T00:00:00"/>
    <d v="2029-10-16T00:00:00"/>
    <s v="Monthly"/>
    <x v="2"/>
    <s v="CUST08450980"/>
    <n v="2600"/>
    <s v="Long Term"/>
    <n v="1"/>
    <s v="Melissa Diaz DDS"/>
    <x v="2"/>
    <n v="71"/>
    <s v="Nurse, learning disability"/>
    <x v="1"/>
    <s v="Douglasburgh, Washington, 90188"/>
    <x v="3"/>
    <n v="0"/>
    <n v="1"/>
    <x v="2"/>
    <s v="AGT40136857"/>
    <x v="2"/>
    <n v="31"/>
    <n v="98"/>
    <n v="1"/>
    <x v="1"/>
    <n v="1"/>
    <x v="2"/>
  </r>
  <r>
    <s v="POL61924951"/>
    <x v="1"/>
    <n v="262390"/>
    <n v="660.41"/>
    <d v="2016-09-13T00:00:00"/>
    <d v="2025-07-10T00:00:00"/>
    <s v="Monthly"/>
    <x v="1"/>
    <s v="CUST20225726"/>
    <n v="3222"/>
    <s v="Long Term"/>
    <n v="0"/>
    <s v="Sara Wagner"/>
    <x v="0"/>
    <n v="31"/>
    <s v="Forensic scientist"/>
    <x v="1"/>
    <s v="Rachelshire, Arkansas, 15041"/>
    <x v="0"/>
    <n v="0"/>
    <n v="0"/>
    <x v="1"/>
    <s v="AGT65268634"/>
    <x v="0"/>
    <n v="24"/>
    <n v="88"/>
    <n v="1"/>
    <x v="1"/>
    <n v="1"/>
    <x v="0"/>
  </r>
  <r>
    <s v="POL48511316"/>
    <x v="1"/>
    <n v="111882"/>
    <n v="894.53"/>
    <d v="2018-02-12T00:00:00"/>
    <d v="2023-12-26T00:00:00"/>
    <s v="Annually"/>
    <x v="1"/>
    <s v="CUST30476742"/>
    <n v="2143"/>
    <s v="Long Term"/>
    <n v="0"/>
    <s v="Candace Harris"/>
    <x v="2"/>
    <n v="47"/>
    <s v="Engineer, electrical"/>
    <x v="2"/>
    <s v="West Anthony, South Carolina, 02390"/>
    <x v="2"/>
    <n v="1"/>
    <n v="0"/>
    <x v="1"/>
    <s v="AGT52644590"/>
    <x v="0"/>
    <n v="16"/>
    <n v="79"/>
    <n v="1"/>
    <x v="1"/>
    <n v="1"/>
    <x v="0"/>
  </r>
  <r>
    <s v="POL51366884"/>
    <x v="2"/>
    <n v="151784"/>
    <n v="589.75"/>
    <d v="2019-06-26T00:00:00"/>
    <d v="2025-06-02T00:00:00"/>
    <s v="Annually"/>
    <x v="1"/>
    <s v="CUST48173143"/>
    <n v="2168"/>
    <s v="Long Term"/>
    <n v="0"/>
    <s v="Helen Hancock"/>
    <x v="2"/>
    <n v="73"/>
    <s v="Automotive engineer"/>
    <x v="0"/>
    <s v="New Steven, South Carolina, 74882"/>
    <x v="3"/>
    <n v="0"/>
    <n v="1"/>
    <x v="2"/>
    <s v="AGT21732408"/>
    <x v="1"/>
    <n v="38"/>
    <n v="82"/>
    <n v="1"/>
    <x v="1"/>
    <n v="1"/>
    <x v="1"/>
  </r>
  <r>
    <s v="POL46853221"/>
    <x v="2"/>
    <n v="154487"/>
    <n v="273.75"/>
    <d v="2024-06-27T00:00:00"/>
    <d v="2029-01-26T00:00:00"/>
    <s v="Quarterly"/>
    <x v="2"/>
    <s v="CUST69457285"/>
    <n v="1674"/>
    <s v="Long Term"/>
    <n v="1"/>
    <s v="Heather Gray"/>
    <x v="0"/>
    <n v="76"/>
    <s v="Copy"/>
    <x v="0"/>
    <s v="South Chadhaven, Louisiana, 88114"/>
    <x v="3"/>
    <n v="0"/>
    <n v="1"/>
    <x v="2"/>
    <s v="AGT33119136"/>
    <x v="0"/>
    <n v="15"/>
    <n v="43"/>
    <n v="0"/>
    <x v="0"/>
    <n v="0"/>
    <x v="0"/>
  </r>
  <r>
    <s v="POL03944211"/>
    <x v="0"/>
    <n v="15972"/>
    <n v="1004.52"/>
    <d v="2015-10-06T00:00:00"/>
    <d v="2021-08-15T00:00:00"/>
    <s v="Monthly"/>
    <x v="0"/>
    <s v="CUST94332597"/>
    <n v="2140"/>
    <s v="Long Term"/>
    <n v="0"/>
    <s v="Eric Nielsen"/>
    <x v="1"/>
    <n v="39"/>
    <s v="Radiation protection practitioner"/>
    <x v="1"/>
    <s v="Michaelport, Maryland, 76697"/>
    <x v="1"/>
    <n v="0"/>
    <n v="0"/>
    <x v="1"/>
    <s v="AGT92652990"/>
    <x v="1"/>
    <n v="30"/>
    <n v="98"/>
    <n v="1"/>
    <x v="1"/>
    <n v="1"/>
    <x v="1"/>
  </r>
  <r>
    <s v="POL15004770"/>
    <x v="3"/>
    <n v="304826"/>
    <n v="228.79"/>
    <d v="2019-01-15T00:00:00"/>
    <d v="2026-03-26T00:00:00"/>
    <s v="Quarterly"/>
    <x v="0"/>
    <s v="CUST20309690"/>
    <n v="2627"/>
    <s v="Long Term"/>
    <n v="0"/>
    <s v="Teresa Davies"/>
    <x v="2"/>
    <n v="30"/>
    <s v="Financial trader"/>
    <x v="1"/>
    <s v="Alexisside, Alabama, 64101"/>
    <x v="0"/>
    <n v="0"/>
    <n v="0"/>
    <x v="0"/>
    <s v="AGT48496317"/>
    <x v="1"/>
    <n v="22"/>
    <n v="76"/>
    <n v="1"/>
    <x v="1"/>
    <n v="1"/>
    <x v="1"/>
  </r>
  <r>
    <s v="POL04951844"/>
    <x v="2"/>
    <n v="187358"/>
    <n v="1926.98"/>
    <d v="2024-10-03T00:00:00"/>
    <d v="2031-07-18T00:00:00"/>
    <s v="Monthly"/>
    <x v="2"/>
    <s v="CUST40987292"/>
    <n v="2479"/>
    <s v="Long Term"/>
    <n v="1"/>
    <s v="Maureen Robinson"/>
    <x v="0"/>
    <n v="24"/>
    <s v="Environmental health practitioner"/>
    <x v="3"/>
    <s v="Lake James, New Mexico, 79802"/>
    <x v="4"/>
    <n v="0"/>
    <n v="0"/>
    <x v="0"/>
    <s v="AGT62754643"/>
    <x v="1"/>
    <n v="35"/>
    <n v="31"/>
    <n v="0"/>
    <x v="0"/>
    <n v="0"/>
    <x v="1"/>
  </r>
  <r>
    <s v="POL38588789"/>
    <x v="0"/>
    <n v="78399"/>
    <n v="822.81"/>
    <d v="2015-02-24T00:00:00"/>
    <d v="2025-02-08T00:00:00"/>
    <s v="Quarterly"/>
    <x v="0"/>
    <s v="CUST27802022"/>
    <n v="3637"/>
    <s v="Long Term"/>
    <n v="0"/>
    <s v="Barry Peters"/>
    <x v="2"/>
    <n v="79"/>
    <s v="Site engineer"/>
    <x v="1"/>
    <s v="Stephenfort, Utah, 35038"/>
    <x v="3"/>
    <n v="0"/>
    <n v="1"/>
    <x v="2"/>
    <s v="AGT90274927"/>
    <x v="2"/>
    <n v="2"/>
    <n v="66"/>
    <n v="0"/>
    <x v="1"/>
    <n v="0"/>
    <x v="2"/>
  </r>
  <r>
    <s v="POL82419107"/>
    <x v="1"/>
    <n v="90148"/>
    <n v="1778.29"/>
    <d v="2016-01-10T00:00:00"/>
    <d v="2023-12-04T00:00:00"/>
    <s v="Annually"/>
    <x v="2"/>
    <s v="CUST27928402"/>
    <n v="2885"/>
    <s v="Long Term"/>
    <n v="1"/>
    <s v="Lori Smith"/>
    <x v="0"/>
    <n v="60"/>
    <s v="Field seismologist"/>
    <x v="0"/>
    <s v="Lake Patrick, Colorado, 55221"/>
    <x v="3"/>
    <n v="0"/>
    <n v="1"/>
    <x v="2"/>
    <s v="AGT47619095"/>
    <x v="2"/>
    <n v="15"/>
    <n v="37"/>
    <n v="0"/>
    <x v="0"/>
    <n v="0"/>
    <x v="2"/>
  </r>
  <r>
    <s v="POL33737447"/>
    <x v="1"/>
    <n v="50576"/>
    <n v="1716.88"/>
    <d v="2024-03-23T00:00:00"/>
    <d v="2028-11-28T00:00:00"/>
    <s v="Monthly"/>
    <x v="2"/>
    <s v="CUST54795828"/>
    <n v="1711"/>
    <s v="Long Term"/>
    <n v="1"/>
    <s v="Robert Thomas"/>
    <x v="1"/>
    <n v="79"/>
    <s v="Data scientist"/>
    <x v="0"/>
    <s v="Lindseybury, Vermont, 19529"/>
    <x v="3"/>
    <n v="0"/>
    <n v="1"/>
    <x v="2"/>
    <s v="AGT30399450"/>
    <x v="0"/>
    <n v="31"/>
    <n v="76"/>
    <n v="1"/>
    <x v="1"/>
    <n v="1"/>
    <x v="0"/>
  </r>
  <r>
    <s v="POL64767382"/>
    <x v="0"/>
    <n v="246411"/>
    <n v="185.75"/>
    <d v="2020-09-05T00:00:00"/>
    <d v="2026-07-25T00:00:00"/>
    <s v="Annually"/>
    <x v="2"/>
    <s v="CUST69019373"/>
    <n v="2149"/>
    <s v="Long Term"/>
    <n v="1"/>
    <s v="Elizabeth Crawford"/>
    <x v="1"/>
    <n v="52"/>
    <s v="Environmental consultant"/>
    <x v="1"/>
    <s v="North Brandonborough, Arkansas, 26282"/>
    <x v="2"/>
    <n v="0"/>
    <n v="0"/>
    <x v="2"/>
    <s v="AGT88407038"/>
    <x v="0"/>
    <n v="25"/>
    <n v="59"/>
    <n v="0"/>
    <x v="0"/>
    <n v="0"/>
    <x v="0"/>
  </r>
  <r>
    <s v="POL23594772"/>
    <x v="2"/>
    <n v="37049"/>
    <n v="1979.52"/>
    <d v="2022-05-03T00:00:00"/>
    <d v="2031-12-11T00:00:00"/>
    <s v="Monthly"/>
    <x v="1"/>
    <s v="CUST86615154"/>
    <n v="3509"/>
    <s v="Long Term"/>
    <n v="0"/>
    <s v="Megan Thomas"/>
    <x v="0"/>
    <n v="57"/>
    <s v="Chemical engineer"/>
    <x v="3"/>
    <s v="West Josephchester, Washington, 08619"/>
    <x v="3"/>
    <n v="0"/>
    <n v="0"/>
    <x v="2"/>
    <s v="AGT92550011"/>
    <x v="1"/>
    <n v="11"/>
    <n v="1"/>
    <n v="0"/>
    <x v="2"/>
    <n v="0"/>
    <x v="1"/>
  </r>
  <r>
    <s v="POL94518815"/>
    <x v="0"/>
    <n v="453532"/>
    <n v="1021.59"/>
    <d v="2022-04-10T00:00:00"/>
    <d v="2030-09-30T00:00:00"/>
    <s v="Quarterly"/>
    <x v="2"/>
    <s v="CUST89988266"/>
    <n v="3095"/>
    <s v="Long Term"/>
    <n v="1"/>
    <s v="Jessica Barry"/>
    <x v="1"/>
    <n v="74"/>
    <s v="Ecologist"/>
    <x v="2"/>
    <s v="North Troy, South Carolina, 45580"/>
    <x v="3"/>
    <n v="1"/>
    <n v="1"/>
    <x v="2"/>
    <s v="AGT59255361"/>
    <x v="2"/>
    <n v="48"/>
    <n v="52"/>
    <n v="0"/>
    <x v="0"/>
    <n v="0"/>
    <x v="2"/>
  </r>
  <r>
    <s v="POL37985546"/>
    <x v="1"/>
    <n v="441924"/>
    <n v="1923.86"/>
    <d v="2019-05-29T00:00:00"/>
    <d v="2026-08-12T00:00:00"/>
    <s v="Monthly"/>
    <x v="2"/>
    <s v="CUST90005709"/>
    <n v="2632"/>
    <s v="Long Term"/>
    <n v="1"/>
    <s v="Heather Harrison"/>
    <x v="0"/>
    <n v="34"/>
    <s v="Maintenance engineer"/>
    <x v="2"/>
    <s v="Bowersfurt, Hawaii, 64470"/>
    <x v="0"/>
    <n v="1"/>
    <n v="0"/>
    <x v="1"/>
    <s v="AGT55291369"/>
    <x v="1"/>
    <n v="19"/>
    <n v="73"/>
    <n v="1"/>
    <x v="1"/>
    <n v="1"/>
    <x v="1"/>
  </r>
  <r>
    <s v="POL95836164"/>
    <x v="1"/>
    <n v="439637"/>
    <n v="947.28"/>
    <d v="2019-03-03T00:00:00"/>
    <d v="2023-06-14T00:00:00"/>
    <s v="Annually"/>
    <x v="0"/>
    <s v="CUST75237860"/>
    <n v="1564"/>
    <s v="Long Term"/>
    <n v="0"/>
    <s v="Rhonda Buck"/>
    <x v="1"/>
    <n v="81"/>
    <s v="Television camera operator"/>
    <x v="2"/>
    <s v="Gregoryhaven, Mississippi, 59551"/>
    <x v="3"/>
    <n v="1"/>
    <n v="1"/>
    <x v="2"/>
    <s v="AGT81423408"/>
    <x v="2"/>
    <n v="30"/>
    <n v="4"/>
    <n v="0"/>
    <x v="2"/>
    <n v="0"/>
    <x v="2"/>
  </r>
  <r>
    <s v="POL41393239"/>
    <x v="0"/>
    <n v="303838"/>
    <n v="1083.9100000000001"/>
    <d v="2020-01-22T00:00:00"/>
    <d v="2023-03-06T00:00:00"/>
    <s v="Monthly"/>
    <x v="1"/>
    <s v="CUST45479654"/>
    <n v="1139"/>
    <s v="Long Term"/>
    <n v="0"/>
    <s v="Madison Miller"/>
    <x v="1"/>
    <n v="40"/>
    <s v="Scientist, marine"/>
    <x v="3"/>
    <s v="South Rhonda, Ohio, 15314"/>
    <x v="1"/>
    <n v="0"/>
    <n v="0"/>
    <x v="1"/>
    <s v="AGT73811983"/>
    <x v="2"/>
    <n v="46"/>
    <n v="65"/>
    <n v="0"/>
    <x v="1"/>
    <n v="0"/>
    <x v="2"/>
  </r>
  <r>
    <s v="POL95244165"/>
    <x v="3"/>
    <n v="192291"/>
    <n v="378.41"/>
    <d v="2024-12-02T00:00:00"/>
    <d v="2031-09-10T00:00:00"/>
    <s v="Quarterly"/>
    <x v="0"/>
    <s v="CUST86814379"/>
    <n v="2473"/>
    <s v="Long Term"/>
    <n v="0"/>
    <s v="Michelle Mcdaniel"/>
    <x v="2"/>
    <n v="21"/>
    <s v="Ophthalmologist"/>
    <x v="1"/>
    <s v="Lake Eric, South Dakota, 32842"/>
    <x v="4"/>
    <n v="0"/>
    <n v="0"/>
    <x v="0"/>
    <s v="AGT21277595"/>
    <x v="1"/>
    <n v="16"/>
    <n v="100"/>
    <n v="1"/>
    <x v="1"/>
    <n v="1"/>
    <x v="1"/>
  </r>
  <r>
    <s v="POL63274681"/>
    <x v="2"/>
    <n v="137139"/>
    <n v="1183.17"/>
    <d v="2015-10-13T00:00:00"/>
    <d v="2025-10-05T00:00:00"/>
    <s v="Quarterly"/>
    <x v="0"/>
    <s v="CUST56689353"/>
    <n v="3645"/>
    <s v="Long Term"/>
    <n v="0"/>
    <s v="Hannah Mercado"/>
    <x v="2"/>
    <n v="63"/>
    <s v="Administrator, education"/>
    <x v="3"/>
    <s v="West Madison, Illinois, 32204"/>
    <x v="3"/>
    <n v="0"/>
    <n v="1"/>
    <x v="2"/>
    <s v="AGT07107431"/>
    <x v="0"/>
    <n v="27"/>
    <n v="45"/>
    <n v="0"/>
    <x v="0"/>
    <n v="0"/>
    <x v="0"/>
  </r>
  <r>
    <s v="POL97969575"/>
    <x v="3"/>
    <n v="169345"/>
    <n v="1068.99"/>
    <d v="2016-08-15T00:00:00"/>
    <d v="2018-12-03T00:00:00"/>
    <s v="Monthly"/>
    <x v="2"/>
    <s v="CUST78057650"/>
    <n v="840"/>
    <s v="Medium Term"/>
    <n v="1"/>
    <s v="Mathew Mccullough"/>
    <x v="1"/>
    <n v="40"/>
    <s v="Museum/gallery exhibitions officer"/>
    <x v="1"/>
    <s v="South Joshuaton, Michigan, 06327"/>
    <x v="1"/>
    <n v="0"/>
    <n v="0"/>
    <x v="1"/>
    <s v="AGT38608444"/>
    <x v="2"/>
    <n v="26"/>
    <n v="82"/>
    <n v="1"/>
    <x v="1"/>
    <n v="1"/>
    <x v="2"/>
  </r>
  <r>
    <s v="POL33330579"/>
    <x v="1"/>
    <n v="485212"/>
    <n v="1025.3800000000001"/>
    <d v="2020-07-12T00:00:00"/>
    <d v="2026-07-07T00:00:00"/>
    <s v="Quarterly"/>
    <x v="1"/>
    <s v="CUST91459619"/>
    <n v="2186"/>
    <s v="Long Term"/>
    <n v="0"/>
    <s v="Wanda Davis"/>
    <x v="2"/>
    <n v="57"/>
    <s v="Engineer, biomedical"/>
    <x v="0"/>
    <s v="South Scott, Kentucky, 54078"/>
    <x v="3"/>
    <n v="0"/>
    <n v="0"/>
    <x v="2"/>
    <s v="AGT16776278"/>
    <x v="0"/>
    <n v="8"/>
    <n v="90"/>
    <n v="1"/>
    <x v="1"/>
    <n v="1"/>
    <x v="0"/>
  </r>
  <r>
    <s v="POL82251135"/>
    <x v="2"/>
    <n v="173816"/>
    <n v="1571.12"/>
    <d v="2019-08-22T00:00:00"/>
    <d v="2024-10-03T00:00:00"/>
    <s v="Quarterly"/>
    <x v="0"/>
    <s v="CUST94135201"/>
    <n v="1869"/>
    <s v="Long Term"/>
    <n v="0"/>
    <s v="Laura Stein"/>
    <x v="0"/>
    <n v="23"/>
    <s v="Financial risk analyst"/>
    <x v="1"/>
    <s v="Joshuamouth, Virginia, 61470"/>
    <x v="4"/>
    <n v="0"/>
    <n v="0"/>
    <x v="0"/>
    <s v="AGT40467903"/>
    <x v="0"/>
    <n v="50"/>
    <n v="5"/>
    <n v="0"/>
    <x v="2"/>
    <n v="0"/>
    <x v="0"/>
  </r>
  <r>
    <s v="POL93411965"/>
    <x v="3"/>
    <n v="139710"/>
    <n v="1578.89"/>
    <d v="2024-09-22T00:00:00"/>
    <d v="2032-06-12T00:00:00"/>
    <s v="Quarterly"/>
    <x v="0"/>
    <s v="CUST81601074"/>
    <n v="2820"/>
    <s v="Long Term"/>
    <n v="0"/>
    <s v="Darren Howard"/>
    <x v="2"/>
    <n v="76"/>
    <s v="Insurance underwriter"/>
    <x v="0"/>
    <s v="Mclaughlinmouth, Florida, 84337"/>
    <x v="3"/>
    <n v="0"/>
    <n v="1"/>
    <x v="2"/>
    <s v="AGT98652077"/>
    <x v="0"/>
    <n v="39"/>
    <n v="2"/>
    <n v="0"/>
    <x v="2"/>
    <n v="0"/>
    <x v="0"/>
  </r>
  <r>
    <s v="POL22177049"/>
    <x v="2"/>
    <n v="250750"/>
    <n v="751.5"/>
    <d v="2016-06-06T00:00:00"/>
    <d v="2019-06-26T00:00:00"/>
    <s v="Annually"/>
    <x v="1"/>
    <s v="CUST61371484"/>
    <n v="1115"/>
    <s v="Long Term"/>
    <n v="0"/>
    <s v="Timothy Taylor"/>
    <x v="1"/>
    <n v="77"/>
    <s v="Pilot, airline"/>
    <x v="2"/>
    <s v="South Paul, Connecticut, 91154"/>
    <x v="3"/>
    <n v="1"/>
    <n v="1"/>
    <x v="2"/>
    <s v="AGT89903402"/>
    <x v="2"/>
    <n v="33"/>
    <n v="21"/>
    <n v="0"/>
    <x v="2"/>
    <n v="0"/>
    <x v="2"/>
  </r>
  <r>
    <s v="POL02585077"/>
    <x v="1"/>
    <n v="130822"/>
    <n v="1280.08"/>
    <d v="2017-10-01T00:00:00"/>
    <d v="2020-03-26T00:00:00"/>
    <s v="Annually"/>
    <x v="2"/>
    <s v="CUST63815413"/>
    <n v="907"/>
    <s v="Medium Term"/>
    <n v="1"/>
    <s v="Darren Smith"/>
    <x v="0"/>
    <n v="43"/>
    <s v="Make"/>
    <x v="3"/>
    <s v="Lake Mackenzie, North Dakota, 49091"/>
    <x v="1"/>
    <n v="0"/>
    <n v="0"/>
    <x v="1"/>
    <s v="AGT99495062"/>
    <x v="0"/>
    <n v="18"/>
    <n v="22"/>
    <n v="0"/>
    <x v="2"/>
    <n v="0"/>
    <x v="0"/>
  </r>
  <r>
    <s v="POL01267201"/>
    <x v="3"/>
    <n v="224911"/>
    <n v="1213.24"/>
    <d v="2021-08-15T00:00:00"/>
    <d v="2030-08-09T00:00:00"/>
    <s v="Monthly"/>
    <x v="2"/>
    <s v="CUST19390619"/>
    <n v="3281"/>
    <s v="Long Term"/>
    <n v="1"/>
    <s v="Mrs. Amanda George"/>
    <x v="2"/>
    <n v="50"/>
    <s v="Financial planner"/>
    <x v="2"/>
    <s v="Jonesside, Maryland, 54414"/>
    <x v="2"/>
    <n v="1"/>
    <n v="0"/>
    <x v="1"/>
    <s v="AGT43336552"/>
    <x v="2"/>
    <n v="36"/>
    <n v="12"/>
    <n v="0"/>
    <x v="2"/>
    <n v="0"/>
    <x v="2"/>
  </r>
  <r>
    <s v="POL45899805"/>
    <x v="1"/>
    <n v="360216"/>
    <n v="1310.98"/>
    <d v="2023-07-08T00:00:00"/>
    <d v="2027-01-31T00:00:00"/>
    <s v="Quarterly"/>
    <x v="1"/>
    <s v="CUST24185675"/>
    <n v="1303"/>
    <s v="Long Term"/>
    <n v="0"/>
    <s v="Christopher Garza"/>
    <x v="1"/>
    <n v="82"/>
    <s v="Environmental health practitioner"/>
    <x v="3"/>
    <s v="Fullerview, Rhode Island, 81069"/>
    <x v="3"/>
    <n v="0"/>
    <n v="1"/>
    <x v="2"/>
    <s v="AGT76752602"/>
    <x v="0"/>
    <n v="20"/>
    <n v="92"/>
    <n v="1"/>
    <x v="1"/>
    <n v="1"/>
    <x v="0"/>
  </r>
  <r>
    <s v="POL76517809"/>
    <x v="1"/>
    <n v="493834"/>
    <n v="586.96"/>
    <d v="2017-09-16T00:00:00"/>
    <d v="2025-02-13T00:00:00"/>
    <s v="Monthly"/>
    <x v="2"/>
    <s v="CUST31962963"/>
    <n v="2707"/>
    <s v="Long Term"/>
    <n v="1"/>
    <s v="Andrea Thompson"/>
    <x v="1"/>
    <n v="27"/>
    <s v="Facilities manager"/>
    <x v="3"/>
    <s v="South Patrick, Alabama, 57623"/>
    <x v="0"/>
    <n v="0"/>
    <n v="0"/>
    <x v="0"/>
    <s v="AGT13375237"/>
    <x v="0"/>
    <n v="34"/>
    <n v="38"/>
    <n v="0"/>
    <x v="0"/>
    <n v="0"/>
    <x v="0"/>
  </r>
  <r>
    <s v="POL88210682"/>
    <x v="3"/>
    <n v="287990"/>
    <n v="531.80999999999995"/>
    <d v="2020-12-17T00:00:00"/>
    <d v="2029-12-28T00:00:00"/>
    <s v="Annually"/>
    <x v="2"/>
    <s v="CUST35741824"/>
    <n v="3298"/>
    <s v="Long Term"/>
    <n v="1"/>
    <s v="Andrew Villanueva"/>
    <x v="1"/>
    <n v="58"/>
    <s v="English as a second language teacher"/>
    <x v="3"/>
    <s v="Jessicaside, Minnesota, 97608"/>
    <x v="3"/>
    <n v="0"/>
    <n v="0"/>
    <x v="2"/>
    <s v="AGT66093598"/>
    <x v="1"/>
    <n v="22"/>
    <n v="27"/>
    <n v="0"/>
    <x v="2"/>
    <n v="0"/>
    <x v="1"/>
  </r>
  <r>
    <s v="POL85021281"/>
    <x v="2"/>
    <n v="488912"/>
    <n v="1506.96"/>
    <d v="2023-01-27T00:00:00"/>
    <d v="2026-07-11T00:00:00"/>
    <s v="Monthly"/>
    <x v="0"/>
    <s v="CUST69103964"/>
    <n v="1261"/>
    <s v="Long Term"/>
    <n v="0"/>
    <s v="Patrick Bush"/>
    <x v="2"/>
    <n v="78"/>
    <s v="Engineer, broadcasting (operations)"/>
    <x v="3"/>
    <s v="East Christian, Hawaii, 61803"/>
    <x v="3"/>
    <n v="0"/>
    <n v="1"/>
    <x v="2"/>
    <s v="AGT26504252"/>
    <x v="0"/>
    <n v="25"/>
    <n v="31"/>
    <n v="0"/>
    <x v="0"/>
    <n v="0"/>
    <x v="0"/>
  </r>
  <r>
    <s v="POL81192447"/>
    <x v="2"/>
    <n v="448351"/>
    <n v="305.16000000000003"/>
    <d v="2022-10-17T00:00:00"/>
    <d v="2028-12-04T00:00:00"/>
    <s v="Monthly"/>
    <x v="2"/>
    <s v="CUST92381290"/>
    <n v="2240"/>
    <s v="Long Term"/>
    <n v="1"/>
    <s v="John Shields"/>
    <x v="1"/>
    <n v="65"/>
    <s v="Investment analyst"/>
    <x v="1"/>
    <s v="Courtneyfort, New York, 52753"/>
    <x v="3"/>
    <n v="0"/>
    <n v="1"/>
    <x v="2"/>
    <s v="AGT87256601"/>
    <x v="1"/>
    <n v="23"/>
    <n v="100"/>
    <n v="1"/>
    <x v="1"/>
    <n v="1"/>
    <x v="1"/>
  </r>
  <r>
    <s v="POL75206437"/>
    <x v="0"/>
    <n v="307267"/>
    <n v="934.68"/>
    <d v="2022-03-24T00:00:00"/>
    <d v="2030-03-18T00:00:00"/>
    <s v="Annually"/>
    <x v="2"/>
    <s v="CUST87543401"/>
    <n v="2916"/>
    <s v="Long Term"/>
    <n v="1"/>
    <s v="Sandra Rodriguez"/>
    <x v="1"/>
    <n v="27"/>
    <s v="Public relations account executive"/>
    <x v="0"/>
    <s v="Schneiderbury, Hawaii, 19316"/>
    <x v="0"/>
    <n v="0"/>
    <n v="0"/>
    <x v="0"/>
    <s v="AGT67575849"/>
    <x v="2"/>
    <n v="17"/>
    <n v="54"/>
    <n v="0"/>
    <x v="0"/>
    <n v="0"/>
    <x v="2"/>
  </r>
  <r>
    <s v="POL49763923"/>
    <x v="2"/>
    <n v="279073"/>
    <n v="1684.29"/>
    <d v="2023-11-30T00:00:00"/>
    <d v="2026-09-17T00:00:00"/>
    <s v="Quarterly"/>
    <x v="0"/>
    <s v="CUST24587752"/>
    <n v="1022"/>
    <s v="Medium Term"/>
    <n v="0"/>
    <s v="Frank Howard"/>
    <x v="2"/>
    <n v="39"/>
    <s v="Forest/woodland manager"/>
    <x v="0"/>
    <s v="North Erika, Mississippi, 05384"/>
    <x v="1"/>
    <n v="0"/>
    <n v="0"/>
    <x v="1"/>
    <s v="AGT85550265"/>
    <x v="1"/>
    <n v="12"/>
    <n v="49"/>
    <n v="0"/>
    <x v="0"/>
    <n v="0"/>
    <x v="1"/>
  </r>
  <r>
    <s v="POL10008915"/>
    <x v="0"/>
    <n v="30683"/>
    <n v="1536.77"/>
    <d v="2014-12-31T00:00:00"/>
    <d v="2022-03-12T00:00:00"/>
    <s v="Annually"/>
    <x v="2"/>
    <s v="CUST81424332"/>
    <n v="2628"/>
    <s v="Long Term"/>
    <n v="1"/>
    <s v="Kenneth Taylor PhD"/>
    <x v="1"/>
    <n v="77"/>
    <s v="Nature conservation officer"/>
    <x v="3"/>
    <s v="Wadechester, Michigan, 84383"/>
    <x v="3"/>
    <n v="0"/>
    <n v="1"/>
    <x v="2"/>
    <s v="AGT25205923"/>
    <x v="0"/>
    <n v="9"/>
    <n v="66"/>
    <n v="0"/>
    <x v="1"/>
    <n v="0"/>
    <x v="0"/>
  </r>
  <r>
    <s v="POL02313500"/>
    <x v="1"/>
    <n v="466951"/>
    <n v="1831.42"/>
    <d v="2023-06-26T00:00:00"/>
    <d v="2030-11-26T00:00:00"/>
    <s v="Quarterly"/>
    <x v="1"/>
    <s v="CUST13466437"/>
    <n v="2710"/>
    <s v="Long Term"/>
    <n v="0"/>
    <s v="Melissa Evans"/>
    <x v="1"/>
    <n v="83"/>
    <s v="Pathologist"/>
    <x v="1"/>
    <s v="East Annafort, Idaho, 97063"/>
    <x v="3"/>
    <n v="0"/>
    <n v="1"/>
    <x v="2"/>
    <s v="AGT12390221"/>
    <x v="2"/>
    <n v="43"/>
    <n v="86"/>
    <n v="1"/>
    <x v="1"/>
    <n v="1"/>
    <x v="2"/>
  </r>
  <r>
    <s v="POL09750798"/>
    <x v="0"/>
    <n v="422933"/>
    <n v="124.22"/>
    <d v="2016-10-25T00:00:00"/>
    <d v="2023-10-20T00:00:00"/>
    <s v="Monthly"/>
    <x v="0"/>
    <s v="CUST97654101"/>
    <n v="2551"/>
    <s v="Long Term"/>
    <n v="0"/>
    <s v="Nicholas Powell"/>
    <x v="1"/>
    <n v="26"/>
    <s v="Passenger transport manager"/>
    <x v="0"/>
    <s v="New Cheryl, Hawaii, 90900"/>
    <x v="0"/>
    <n v="0"/>
    <n v="0"/>
    <x v="0"/>
    <s v="AGT61322860"/>
    <x v="1"/>
    <n v="41"/>
    <n v="64"/>
    <n v="0"/>
    <x v="1"/>
    <n v="0"/>
    <x v="1"/>
  </r>
  <r>
    <s v="POL36666009"/>
    <x v="0"/>
    <n v="395884"/>
    <n v="1737.91"/>
    <d v="2017-11-28T00:00:00"/>
    <d v="2022-10-14T00:00:00"/>
    <s v="Annually"/>
    <x v="0"/>
    <s v="CUST00150301"/>
    <n v="1781"/>
    <s v="Long Term"/>
    <n v="0"/>
    <s v="Anthony Zimmerman"/>
    <x v="1"/>
    <n v="63"/>
    <s v="Mechanical engineer"/>
    <x v="1"/>
    <s v="Cooktown, California, 06514"/>
    <x v="3"/>
    <n v="0"/>
    <n v="1"/>
    <x v="2"/>
    <s v="AGT26864803"/>
    <x v="1"/>
    <n v="30"/>
    <n v="43"/>
    <n v="0"/>
    <x v="0"/>
    <n v="0"/>
    <x v="1"/>
  </r>
  <r>
    <s v="POL96855506"/>
    <x v="0"/>
    <n v="372430"/>
    <n v="1090.82"/>
    <d v="2023-07-11T00:00:00"/>
    <d v="2025-06-20T00:00:00"/>
    <s v="Quarterly"/>
    <x v="1"/>
    <s v="CUST36148354"/>
    <n v="710"/>
    <s v="Medium Term"/>
    <n v="0"/>
    <s v="Gregory Lamb"/>
    <x v="1"/>
    <n v="53"/>
    <s v="Fisheries officer"/>
    <x v="1"/>
    <s v="Port Juliemouth, Illinois, 69505"/>
    <x v="2"/>
    <n v="0"/>
    <n v="0"/>
    <x v="2"/>
    <s v="AGT63204955"/>
    <x v="0"/>
    <n v="9"/>
    <n v="96"/>
    <n v="1"/>
    <x v="1"/>
    <n v="1"/>
    <x v="0"/>
  </r>
  <r>
    <s v="POL71516749"/>
    <x v="2"/>
    <n v="410794"/>
    <n v="1725.84"/>
    <d v="2021-03-30T00:00:00"/>
    <d v="2028-05-30T00:00:00"/>
    <s v="Annually"/>
    <x v="0"/>
    <s v="CUST85581495"/>
    <n v="2618"/>
    <s v="Long Term"/>
    <n v="0"/>
    <s v="Christopher Moore"/>
    <x v="0"/>
    <n v="68"/>
    <s v="Administrator, arts"/>
    <x v="2"/>
    <s v="Philipburgh, Wyoming, 88899"/>
    <x v="3"/>
    <n v="1"/>
    <n v="1"/>
    <x v="2"/>
    <s v="AGT70825273"/>
    <x v="0"/>
    <n v="22"/>
    <n v="69"/>
    <n v="0"/>
    <x v="1"/>
    <n v="0"/>
    <x v="0"/>
  </r>
  <r>
    <s v="POL95480869"/>
    <x v="0"/>
    <n v="476330"/>
    <n v="503.18"/>
    <d v="2023-09-10T00:00:00"/>
    <d v="2029-08-11T00:00:00"/>
    <s v="Annually"/>
    <x v="1"/>
    <s v="CUST34007755"/>
    <n v="2162"/>
    <s v="Long Term"/>
    <n v="0"/>
    <s v="Jason Clark"/>
    <x v="0"/>
    <n v="74"/>
    <s v="Air broker"/>
    <x v="2"/>
    <s v="Port Lisa, Connecticut, 04056"/>
    <x v="3"/>
    <n v="1"/>
    <n v="1"/>
    <x v="2"/>
    <s v="AGT98566760"/>
    <x v="0"/>
    <n v="37"/>
    <n v="24"/>
    <n v="0"/>
    <x v="2"/>
    <n v="0"/>
    <x v="0"/>
  </r>
  <r>
    <s v="POL46131890"/>
    <x v="3"/>
    <n v="36237"/>
    <n v="1482.65"/>
    <d v="2017-01-30T00:00:00"/>
    <d v="2024-10-07T00:00:00"/>
    <s v="Annually"/>
    <x v="1"/>
    <s v="CUST06656632"/>
    <n v="2807"/>
    <s v="Long Term"/>
    <n v="0"/>
    <s v="Lindsey Arnold"/>
    <x v="0"/>
    <n v="45"/>
    <s v="Government social research officer"/>
    <x v="2"/>
    <s v="Lawrenceland, Illinois, 88349"/>
    <x v="1"/>
    <n v="1"/>
    <n v="0"/>
    <x v="1"/>
    <s v="AGT59811328"/>
    <x v="0"/>
    <n v="42"/>
    <n v="89"/>
    <n v="1"/>
    <x v="1"/>
    <n v="1"/>
    <x v="0"/>
  </r>
  <r>
    <s v="POL64900151"/>
    <x v="1"/>
    <n v="68167"/>
    <n v="372.41"/>
    <d v="2021-10-19T00:00:00"/>
    <d v="2029-10-18T00:00:00"/>
    <s v="Annually"/>
    <x v="2"/>
    <s v="CUST38688913"/>
    <n v="2921"/>
    <s v="Long Term"/>
    <n v="1"/>
    <s v="Colleen Ford"/>
    <x v="2"/>
    <n v="76"/>
    <s v="Psychologist, counselling"/>
    <x v="0"/>
    <s v="Kellymouth, New Jersey, 06048"/>
    <x v="3"/>
    <n v="0"/>
    <n v="1"/>
    <x v="2"/>
    <s v="AGT50805566"/>
    <x v="1"/>
    <n v="46"/>
    <n v="83"/>
    <n v="1"/>
    <x v="1"/>
    <n v="1"/>
    <x v="1"/>
  </r>
  <r>
    <s v="POL42034856"/>
    <x v="1"/>
    <n v="58538"/>
    <n v="796.73"/>
    <d v="2021-05-06T00:00:00"/>
    <d v="2024-04-24T00:00:00"/>
    <s v="Quarterly"/>
    <x v="1"/>
    <s v="CUST61552560"/>
    <n v="1084"/>
    <s v="Medium Term"/>
    <n v="0"/>
    <s v="Shaun Stuart"/>
    <x v="0"/>
    <n v="30"/>
    <s v="Meteorologist"/>
    <x v="3"/>
    <s v="Port Davidfurt, Maryland, 49078"/>
    <x v="0"/>
    <n v="0"/>
    <n v="0"/>
    <x v="0"/>
    <s v="AGT14301005"/>
    <x v="0"/>
    <n v="43"/>
    <n v="58"/>
    <n v="0"/>
    <x v="0"/>
    <n v="0"/>
    <x v="0"/>
  </r>
  <r>
    <s v="POL60897326"/>
    <x v="2"/>
    <n v="434814"/>
    <n v="1588.93"/>
    <d v="2018-04-14T00:00:00"/>
    <d v="2022-03-03T00:00:00"/>
    <s v="Annually"/>
    <x v="0"/>
    <s v="CUST97800780"/>
    <n v="1419"/>
    <s v="Long Term"/>
    <n v="0"/>
    <s v="Jeremiah Hughes"/>
    <x v="1"/>
    <n v="29"/>
    <s v="Animal technologist"/>
    <x v="2"/>
    <s v="Floresland, Arkansas, 38951"/>
    <x v="0"/>
    <n v="1"/>
    <n v="0"/>
    <x v="0"/>
    <s v="AGT51929051"/>
    <x v="1"/>
    <n v="7"/>
    <n v="31"/>
    <n v="0"/>
    <x v="0"/>
    <n v="0"/>
    <x v="1"/>
  </r>
  <r>
    <s v="POL38380842"/>
    <x v="2"/>
    <n v="67547"/>
    <n v="652.70000000000005"/>
    <d v="2017-10-01T00:00:00"/>
    <d v="2025-04-03T00:00:00"/>
    <s v="Monthly"/>
    <x v="2"/>
    <s v="CUST79329107"/>
    <n v="2741"/>
    <s v="Long Term"/>
    <n v="1"/>
    <s v="Christopher Greer"/>
    <x v="2"/>
    <n v="29"/>
    <s v="Community development worker"/>
    <x v="2"/>
    <s v="Moorefurt, Iowa, 94619"/>
    <x v="0"/>
    <n v="1"/>
    <n v="0"/>
    <x v="0"/>
    <s v="AGT99121921"/>
    <x v="0"/>
    <n v="38"/>
    <n v="18"/>
    <n v="0"/>
    <x v="2"/>
    <n v="0"/>
    <x v="0"/>
  </r>
  <r>
    <s v="POL51145073"/>
    <x v="1"/>
    <n v="329979"/>
    <n v="658.1"/>
    <d v="2022-04-01T00:00:00"/>
    <d v="2025-09-10T00:00:00"/>
    <s v="Quarterly"/>
    <x v="1"/>
    <s v="CUST45848469"/>
    <n v="1258"/>
    <s v="Long Term"/>
    <n v="0"/>
    <s v="Ashley Rose"/>
    <x v="0"/>
    <n v="20"/>
    <s v="Set designer"/>
    <x v="3"/>
    <s v="Vaughnland, Minnesota, 30680"/>
    <x v="4"/>
    <n v="0"/>
    <n v="0"/>
    <x v="0"/>
    <s v="AGT25569174"/>
    <x v="2"/>
    <n v="40"/>
    <n v="86"/>
    <n v="1"/>
    <x v="1"/>
    <n v="1"/>
    <x v="2"/>
  </r>
  <r>
    <s v="POL73019543"/>
    <x v="3"/>
    <n v="485482"/>
    <n v="1009.98"/>
    <d v="2015-06-13T00:00:00"/>
    <d v="2024-11-23T00:00:00"/>
    <s v="Monthly"/>
    <x v="2"/>
    <s v="CUST10202721"/>
    <n v="3451"/>
    <s v="Long Term"/>
    <n v="1"/>
    <s v="Ann Green"/>
    <x v="1"/>
    <n v="36"/>
    <s v="Politician's assistant"/>
    <x v="2"/>
    <s v="Stacyport, Indiana, 27922"/>
    <x v="1"/>
    <n v="1"/>
    <n v="0"/>
    <x v="1"/>
    <s v="AGT72424925"/>
    <x v="2"/>
    <n v="44"/>
    <n v="93"/>
    <n v="1"/>
    <x v="1"/>
    <n v="1"/>
    <x v="2"/>
  </r>
  <r>
    <s v="POL15948540"/>
    <x v="1"/>
    <n v="91110"/>
    <n v="1304.8499999999999"/>
    <d v="2018-09-20T00:00:00"/>
    <d v="2020-06-03T00:00:00"/>
    <s v="Quarterly"/>
    <x v="0"/>
    <s v="CUST85740069"/>
    <n v="622"/>
    <s v="Medium Term"/>
    <n v="0"/>
    <s v="Kevin Powell"/>
    <x v="0"/>
    <n v="42"/>
    <s v="Private music teacher"/>
    <x v="1"/>
    <s v="West Brianna, Texas, 78542"/>
    <x v="1"/>
    <n v="0"/>
    <n v="0"/>
    <x v="1"/>
    <s v="AGT38458755"/>
    <x v="1"/>
    <n v="47"/>
    <n v="55"/>
    <n v="0"/>
    <x v="0"/>
    <n v="0"/>
    <x v="1"/>
  </r>
  <r>
    <s v="POL45059272"/>
    <x v="1"/>
    <n v="224717"/>
    <n v="959.21"/>
    <d v="2021-01-19T00:00:00"/>
    <d v="2027-05-03T00:00:00"/>
    <s v="Quarterly"/>
    <x v="1"/>
    <s v="CUST46135838"/>
    <n v="2295"/>
    <s v="Long Term"/>
    <n v="0"/>
    <s v="Kayla Burns"/>
    <x v="2"/>
    <n v="57"/>
    <s v="Presenter, broadcasting"/>
    <x v="3"/>
    <s v="East Dawn, Texas, 52827"/>
    <x v="3"/>
    <n v="0"/>
    <n v="0"/>
    <x v="2"/>
    <s v="AGT60864068"/>
    <x v="0"/>
    <n v="44"/>
    <n v="42"/>
    <n v="0"/>
    <x v="0"/>
    <n v="0"/>
    <x v="0"/>
  </r>
  <r>
    <s v="POL46263397"/>
    <x v="1"/>
    <n v="360092"/>
    <n v="865.23"/>
    <d v="2017-04-11T00:00:00"/>
    <d v="2021-11-05T00:00:00"/>
    <s v="Annually"/>
    <x v="0"/>
    <s v="CUST29662093"/>
    <n v="1669"/>
    <s v="Long Term"/>
    <n v="0"/>
    <s v="Christopher Williams"/>
    <x v="1"/>
    <n v="80"/>
    <s v="Health and safety inspector"/>
    <x v="3"/>
    <s v="Crossside, New Mexico, 38403"/>
    <x v="3"/>
    <n v="0"/>
    <n v="1"/>
    <x v="2"/>
    <s v="AGT28919827"/>
    <x v="0"/>
    <n v="31"/>
    <n v="60"/>
    <n v="0"/>
    <x v="0"/>
    <n v="0"/>
    <x v="0"/>
  </r>
  <r>
    <s v="POL66640089"/>
    <x v="1"/>
    <n v="202518"/>
    <n v="1962.5"/>
    <d v="2015-08-31T00:00:00"/>
    <d v="2020-03-24T00:00:00"/>
    <s v="Annually"/>
    <x v="2"/>
    <s v="CUST39109112"/>
    <n v="1667"/>
    <s v="Long Term"/>
    <n v="1"/>
    <s v="Sydney Lloyd"/>
    <x v="1"/>
    <n v="54"/>
    <s v="Interior and spatial designer"/>
    <x v="3"/>
    <s v="Lake Jessica, Nebraska, 32912"/>
    <x v="2"/>
    <n v="0"/>
    <n v="0"/>
    <x v="2"/>
    <s v="AGT07435520"/>
    <x v="1"/>
    <n v="46"/>
    <n v="44"/>
    <n v="0"/>
    <x v="0"/>
    <n v="0"/>
    <x v="1"/>
  </r>
  <r>
    <s v="POL17047233"/>
    <x v="2"/>
    <n v="118646"/>
    <n v="886.01"/>
    <d v="2019-02-10T00:00:00"/>
    <d v="2020-09-16T00:00:00"/>
    <s v="Annually"/>
    <x v="1"/>
    <s v="CUST91136281"/>
    <n v="584"/>
    <s v="Medium Term"/>
    <n v="0"/>
    <s v="Dr. Mary Hampton"/>
    <x v="1"/>
    <n v="42"/>
    <s v="Animal technologist"/>
    <x v="2"/>
    <s v="North Michael, Wyoming, 78028"/>
    <x v="1"/>
    <n v="1"/>
    <n v="0"/>
    <x v="1"/>
    <s v="AGT51523784"/>
    <x v="1"/>
    <n v="49"/>
    <n v="25"/>
    <n v="0"/>
    <x v="2"/>
    <n v="0"/>
    <x v="1"/>
  </r>
  <r>
    <s v="POL96919228"/>
    <x v="1"/>
    <n v="234987"/>
    <n v="1091.57"/>
    <d v="2021-07-01T00:00:00"/>
    <d v="2024-02-18T00:00:00"/>
    <s v="Quarterly"/>
    <x v="1"/>
    <s v="CUST61552560"/>
    <n v="962"/>
    <s v="Medium Term"/>
    <n v="0"/>
    <s v="Shaun Stuart"/>
    <x v="0"/>
    <n v="30"/>
    <s v="Meteorologist"/>
    <x v="3"/>
    <s v="Port Davidfurt, Maryland, 49078"/>
    <x v="0"/>
    <n v="0"/>
    <n v="0"/>
    <x v="0"/>
    <s v="AGT70998152"/>
    <x v="0"/>
    <n v="36"/>
    <n v="14"/>
    <n v="0"/>
    <x v="2"/>
    <n v="0"/>
    <x v="0"/>
  </r>
  <r>
    <s v="POL33693707"/>
    <x v="3"/>
    <n v="96347"/>
    <n v="1026.6199999999999"/>
    <d v="2015-09-07T00:00:00"/>
    <d v="2019-07-29T00:00:00"/>
    <s v="Annually"/>
    <x v="1"/>
    <s v="CUST04837076"/>
    <n v="1421"/>
    <s v="Long Term"/>
    <n v="0"/>
    <s v="Kyle Gross"/>
    <x v="0"/>
    <n v="42"/>
    <s v="Sports therapist"/>
    <x v="3"/>
    <s v="North Michellefurt, Montana, 37592"/>
    <x v="1"/>
    <n v="0"/>
    <n v="0"/>
    <x v="1"/>
    <s v="AGT00146313"/>
    <x v="2"/>
    <n v="47"/>
    <n v="13"/>
    <n v="0"/>
    <x v="2"/>
    <n v="0"/>
    <x v="2"/>
  </r>
  <r>
    <s v="POL81185546"/>
    <x v="1"/>
    <n v="419914"/>
    <n v="1703.82"/>
    <d v="2021-04-30T00:00:00"/>
    <d v="2027-05-06T00:00:00"/>
    <s v="Monthly"/>
    <x v="2"/>
    <s v="CUST40947181"/>
    <n v="2197"/>
    <s v="Long Term"/>
    <n v="1"/>
    <s v="Wendy Blackburn"/>
    <x v="0"/>
    <n v="19"/>
    <s v="Hydrographic surveyor"/>
    <x v="0"/>
    <s v="Smithhaven, Washington, 51773"/>
    <x v="4"/>
    <n v="0"/>
    <n v="0"/>
    <x v="0"/>
    <s v="AGT85883649"/>
    <x v="0"/>
    <n v="31"/>
    <n v="60"/>
    <n v="0"/>
    <x v="0"/>
    <n v="0"/>
    <x v="0"/>
  </r>
  <r>
    <s v="POL05429840"/>
    <x v="0"/>
    <n v="452687"/>
    <n v="643.69000000000005"/>
    <d v="2022-09-28T00:00:00"/>
    <d v="2031-07-14T00:00:00"/>
    <s v="Monthly"/>
    <x v="0"/>
    <s v="CUST85912220"/>
    <n v="3211"/>
    <s v="Long Term"/>
    <n v="0"/>
    <s v="Tyler Floyd"/>
    <x v="2"/>
    <n v="35"/>
    <s v="Scientist, audiological"/>
    <x v="0"/>
    <s v="Port Mindyfurt, Montana, 88164"/>
    <x v="0"/>
    <n v="0"/>
    <n v="0"/>
    <x v="1"/>
    <s v="AGT80475476"/>
    <x v="1"/>
    <n v="37"/>
    <n v="68"/>
    <n v="0"/>
    <x v="1"/>
    <n v="0"/>
    <x v="1"/>
  </r>
  <r>
    <s v="POL50110641"/>
    <x v="2"/>
    <n v="134899"/>
    <n v="1525.26"/>
    <d v="2018-09-05T00:00:00"/>
    <d v="2027-10-14T00:00:00"/>
    <s v="Annually"/>
    <x v="0"/>
    <s v="CUST36291804"/>
    <n v="3326"/>
    <s v="Long Term"/>
    <n v="0"/>
    <s v="Brandon Chavez"/>
    <x v="1"/>
    <n v="85"/>
    <s v="Surveyor, building"/>
    <x v="3"/>
    <s v="Rhondaborough, Georgia, 09268"/>
    <x v="3"/>
    <n v="0"/>
    <n v="1"/>
    <x v="2"/>
    <s v="AGT44979089"/>
    <x v="0"/>
    <n v="28"/>
    <n v="79"/>
    <n v="1"/>
    <x v="1"/>
    <n v="1"/>
    <x v="0"/>
  </r>
  <r>
    <s v="POL71744441"/>
    <x v="0"/>
    <n v="45719"/>
    <n v="1178.8499999999999"/>
    <d v="2024-01-19T00:00:00"/>
    <d v="2026-09-14T00:00:00"/>
    <s v="Quarterly"/>
    <x v="2"/>
    <s v="CUST56686028"/>
    <n v="969"/>
    <s v="Medium Term"/>
    <n v="1"/>
    <s v="Amanda Schultz"/>
    <x v="2"/>
    <n v="49"/>
    <s v="Embryologist, clinical"/>
    <x v="1"/>
    <s v="Brianburgh, Iowa, 80557"/>
    <x v="2"/>
    <n v="0"/>
    <n v="0"/>
    <x v="1"/>
    <s v="AGT66467932"/>
    <x v="0"/>
    <n v="5"/>
    <n v="90"/>
    <n v="1"/>
    <x v="1"/>
    <n v="1"/>
    <x v="0"/>
  </r>
  <r>
    <s v="POL80794764"/>
    <x v="3"/>
    <n v="416921"/>
    <n v="850.4"/>
    <d v="2022-06-12T00:00:00"/>
    <d v="2023-07-11T00:00:00"/>
    <s v="Monthly"/>
    <x v="0"/>
    <s v="CUST78396108"/>
    <n v="394"/>
    <s v="Medium Term"/>
    <n v="0"/>
    <s v="Michele Duncan"/>
    <x v="1"/>
    <n v="36"/>
    <s v="Clinical scientist, histocompatibility and immunogenetics"/>
    <x v="1"/>
    <s v="South James, Kansas, 85203"/>
    <x v="1"/>
    <n v="0"/>
    <n v="0"/>
    <x v="1"/>
    <s v="AGT71923800"/>
    <x v="2"/>
    <n v="22"/>
    <n v="36"/>
    <n v="0"/>
    <x v="0"/>
    <n v="0"/>
    <x v="2"/>
  </r>
  <r>
    <s v="POL64700295"/>
    <x v="2"/>
    <n v="190977"/>
    <n v="613.67999999999995"/>
    <d v="2023-01-13T00:00:00"/>
    <d v="2027-04-05T00:00:00"/>
    <s v="Monthly"/>
    <x v="0"/>
    <s v="CUST26099440"/>
    <n v="1543"/>
    <s v="Long Term"/>
    <n v="0"/>
    <s v="Cheryl Blankenship"/>
    <x v="1"/>
    <n v="46"/>
    <s v="Records manager"/>
    <x v="2"/>
    <s v="North Bradley, Minnesota, 20999"/>
    <x v="2"/>
    <n v="1"/>
    <n v="0"/>
    <x v="1"/>
    <s v="AGT17394553"/>
    <x v="1"/>
    <n v="21"/>
    <n v="3"/>
    <n v="0"/>
    <x v="2"/>
    <n v="0"/>
    <x v="1"/>
  </r>
  <r>
    <s v="POL98412521"/>
    <x v="1"/>
    <n v="403628"/>
    <n v="1501.08"/>
    <d v="2022-01-17T00:00:00"/>
    <d v="2026-04-12T00:00:00"/>
    <s v="Annually"/>
    <x v="1"/>
    <s v="CUST08493059"/>
    <n v="1546"/>
    <s v="Long Term"/>
    <n v="0"/>
    <s v="Dalton Cox"/>
    <x v="1"/>
    <n v="27"/>
    <s v="Editorial assistant"/>
    <x v="2"/>
    <s v="Lindabury, Maryland, 25927"/>
    <x v="0"/>
    <n v="1"/>
    <n v="0"/>
    <x v="0"/>
    <s v="AGT98734146"/>
    <x v="0"/>
    <n v="42"/>
    <n v="37"/>
    <n v="0"/>
    <x v="0"/>
    <n v="0"/>
    <x v="0"/>
  </r>
  <r>
    <s v="POL23491107"/>
    <x v="1"/>
    <n v="212209"/>
    <n v="627.53"/>
    <d v="2016-03-11T00:00:00"/>
    <d v="2025-10-20T00:00:00"/>
    <s v="Annually"/>
    <x v="2"/>
    <s v="CUST83363685"/>
    <n v="3510"/>
    <s v="Long Term"/>
    <n v="1"/>
    <s v="Jennifer Flores"/>
    <x v="0"/>
    <n v="30"/>
    <s v="Consulting civil engineer"/>
    <x v="1"/>
    <s v="West Bryan, California, 09410"/>
    <x v="0"/>
    <n v="0"/>
    <n v="0"/>
    <x v="0"/>
    <s v="AGT90931380"/>
    <x v="1"/>
    <n v="18"/>
    <n v="18"/>
    <n v="0"/>
    <x v="2"/>
    <n v="0"/>
    <x v="1"/>
  </r>
  <r>
    <s v="POL97266170"/>
    <x v="0"/>
    <n v="249169"/>
    <n v="934.44"/>
    <d v="2018-12-07T00:00:00"/>
    <d v="2028-10-30T00:00:00"/>
    <s v="Annually"/>
    <x v="2"/>
    <s v="CUST55627676"/>
    <n v="3615"/>
    <s v="Long Term"/>
    <n v="1"/>
    <s v="Eric Smith"/>
    <x v="1"/>
    <n v="34"/>
    <s v="Pilot, airline"/>
    <x v="1"/>
    <s v="Garciamouth, Arizona, 84208"/>
    <x v="0"/>
    <n v="0"/>
    <n v="0"/>
    <x v="1"/>
    <s v="AGT62253770"/>
    <x v="2"/>
    <n v="16"/>
    <n v="84"/>
    <n v="1"/>
    <x v="1"/>
    <n v="1"/>
    <x v="2"/>
  </r>
  <r>
    <s v="POL60046834"/>
    <x v="1"/>
    <n v="466708"/>
    <n v="1627.2"/>
    <d v="2017-07-13T00:00:00"/>
    <d v="2023-04-24T00:00:00"/>
    <s v="Annually"/>
    <x v="2"/>
    <s v="CUST51111317"/>
    <n v="2111"/>
    <s v="Long Term"/>
    <n v="1"/>
    <s v="Sherri Jarvis"/>
    <x v="1"/>
    <n v="36"/>
    <s v="Operations geologist"/>
    <x v="3"/>
    <s v="Deanmouth, Kansas, 15973"/>
    <x v="1"/>
    <n v="0"/>
    <n v="0"/>
    <x v="1"/>
    <s v="AGT66575714"/>
    <x v="2"/>
    <n v="26"/>
    <n v="18"/>
    <n v="0"/>
    <x v="2"/>
    <n v="0"/>
    <x v="2"/>
  </r>
  <r>
    <s v="POL72656147"/>
    <x v="2"/>
    <n v="158303"/>
    <n v="844.36"/>
    <d v="2020-01-28T00:00:00"/>
    <d v="2024-06-30T00:00:00"/>
    <s v="Quarterly"/>
    <x v="0"/>
    <s v="CUST30357576"/>
    <n v="1615"/>
    <s v="Long Term"/>
    <n v="0"/>
    <s v="Colton Hernandez"/>
    <x v="1"/>
    <n v="84"/>
    <s v="English as a foreign language teacher"/>
    <x v="3"/>
    <s v="Ashleyfort, Florida, 07204"/>
    <x v="3"/>
    <n v="0"/>
    <n v="1"/>
    <x v="2"/>
    <s v="AGT21623920"/>
    <x v="0"/>
    <n v="46"/>
    <n v="8"/>
    <n v="0"/>
    <x v="2"/>
    <n v="0"/>
    <x v="0"/>
  </r>
  <r>
    <s v="POL74554228"/>
    <x v="0"/>
    <n v="452312"/>
    <n v="1106.4000000000001"/>
    <d v="2024-10-03T00:00:00"/>
    <d v="2030-01-03T00:00:00"/>
    <s v="Quarterly"/>
    <x v="2"/>
    <s v="CUST11612855"/>
    <n v="1918"/>
    <s v="Long Term"/>
    <n v="1"/>
    <s v="Michael Sampson"/>
    <x v="2"/>
    <n v="83"/>
    <s v="Horticulturist, commercial"/>
    <x v="3"/>
    <s v="East Angelabury, West Virginia, 12960"/>
    <x v="3"/>
    <n v="0"/>
    <n v="1"/>
    <x v="2"/>
    <s v="AGT34856076"/>
    <x v="0"/>
    <n v="7"/>
    <n v="81"/>
    <n v="1"/>
    <x v="1"/>
    <n v="1"/>
    <x v="0"/>
  </r>
  <r>
    <s v="POL98054081"/>
    <x v="0"/>
    <n v="48573"/>
    <n v="1392.21"/>
    <d v="2022-12-17T00:00:00"/>
    <d v="2026-05-16T00:00:00"/>
    <s v="Monthly"/>
    <x v="2"/>
    <s v="CUST60824429"/>
    <n v="1246"/>
    <s v="Long Term"/>
    <n v="1"/>
    <s v="Julia Stokes"/>
    <x v="0"/>
    <n v="63"/>
    <s v="Chief Marketing Officer"/>
    <x v="1"/>
    <s v="Mooreside, Washington, 97094"/>
    <x v="3"/>
    <n v="0"/>
    <n v="1"/>
    <x v="2"/>
    <s v="AGT43555473"/>
    <x v="2"/>
    <n v="42"/>
    <n v="3"/>
    <n v="0"/>
    <x v="2"/>
    <n v="0"/>
    <x v="2"/>
  </r>
  <r>
    <s v="POL35020187"/>
    <x v="3"/>
    <n v="466169"/>
    <n v="1358.37"/>
    <d v="2019-11-29T00:00:00"/>
    <d v="2029-10-06T00:00:00"/>
    <s v="Annually"/>
    <x v="0"/>
    <s v="CUST02991127"/>
    <n v="3599"/>
    <s v="Long Term"/>
    <n v="0"/>
    <s v="Scott Morales"/>
    <x v="0"/>
    <n v="75"/>
    <s v="Best boy"/>
    <x v="1"/>
    <s v="Brianview, South Dakota, 60761"/>
    <x v="3"/>
    <n v="0"/>
    <n v="1"/>
    <x v="2"/>
    <s v="AGT85093159"/>
    <x v="2"/>
    <n v="40"/>
    <n v="36"/>
    <n v="0"/>
    <x v="0"/>
    <n v="0"/>
    <x v="2"/>
  </r>
  <r>
    <s v="POL44308362"/>
    <x v="0"/>
    <n v="303516"/>
    <n v="1158.8599999999999"/>
    <d v="2023-06-10T00:00:00"/>
    <d v="2033-05-31T00:00:00"/>
    <s v="Monthly"/>
    <x v="2"/>
    <s v="CUST93992111"/>
    <n v="3643"/>
    <s v="Long Term"/>
    <n v="1"/>
    <s v="Justin Baldwin"/>
    <x v="0"/>
    <n v="48"/>
    <s v="Engineer, manufacturing"/>
    <x v="2"/>
    <s v="East Amandatown, Illinois, 53066"/>
    <x v="2"/>
    <n v="1"/>
    <n v="0"/>
    <x v="1"/>
    <s v="AGT80474616"/>
    <x v="2"/>
    <n v="27"/>
    <n v="63"/>
    <n v="0"/>
    <x v="1"/>
    <n v="0"/>
    <x v="2"/>
  </r>
  <r>
    <s v="POL68261547"/>
    <x v="2"/>
    <n v="410536"/>
    <n v="633.67999999999995"/>
    <d v="2023-04-11T00:00:00"/>
    <d v="2028-05-07T00:00:00"/>
    <s v="Quarterly"/>
    <x v="2"/>
    <s v="CUST19108691"/>
    <n v="1853"/>
    <s v="Long Term"/>
    <n v="1"/>
    <s v="Lindsay Cummings"/>
    <x v="1"/>
    <n v="60"/>
    <s v="Community education officer"/>
    <x v="0"/>
    <s v="Jonesfort, Georgia, 52585"/>
    <x v="3"/>
    <n v="0"/>
    <n v="1"/>
    <x v="2"/>
    <s v="AGT28171168"/>
    <x v="0"/>
    <n v="50"/>
    <n v="41"/>
    <n v="0"/>
    <x v="0"/>
    <n v="0"/>
    <x v="0"/>
  </r>
  <r>
    <s v="POL26905808"/>
    <x v="0"/>
    <n v="141609"/>
    <n v="196.74"/>
    <d v="2021-05-24T00:00:00"/>
    <d v="2022-07-30T00:00:00"/>
    <s v="Quarterly"/>
    <x v="1"/>
    <s v="CUST78462039"/>
    <n v="432"/>
    <s v="Medium Term"/>
    <n v="0"/>
    <s v="Yolanda Foster"/>
    <x v="2"/>
    <n v="43"/>
    <s v="Personal assistant"/>
    <x v="3"/>
    <s v="West Allisonland, Montana, 03615"/>
    <x v="1"/>
    <n v="0"/>
    <n v="0"/>
    <x v="1"/>
    <s v="AGT07617950"/>
    <x v="0"/>
    <n v="17"/>
    <n v="94"/>
    <n v="1"/>
    <x v="1"/>
    <n v="1"/>
    <x v="0"/>
  </r>
  <r>
    <s v="POL86166507"/>
    <x v="3"/>
    <n v="214776"/>
    <n v="253.68"/>
    <d v="2016-04-08T00:00:00"/>
    <d v="2019-09-03T00:00:00"/>
    <s v="Quarterly"/>
    <x v="0"/>
    <s v="CUST13689205"/>
    <n v="1243"/>
    <s v="Long Term"/>
    <n v="0"/>
    <s v="Melody Thompson"/>
    <x v="2"/>
    <n v="28"/>
    <s v="Theme park manager"/>
    <x v="3"/>
    <s v="Elizabethtown, Missouri, 12266"/>
    <x v="0"/>
    <n v="0"/>
    <n v="0"/>
    <x v="0"/>
    <s v="AGT73468459"/>
    <x v="0"/>
    <n v="15"/>
    <n v="71"/>
    <n v="1"/>
    <x v="1"/>
    <n v="1"/>
    <x v="0"/>
  </r>
  <r>
    <s v="POL50777099"/>
    <x v="1"/>
    <n v="334371"/>
    <n v="552.62"/>
    <d v="2021-01-12T00:00:00"/>
    <d v="2027-03-28T00:00:00"/>
    <s v="Annually"/>
    <x v="1"/>
    <s v="CUST22397471"/>
    <n v="2266"/>
    <s v="Long Term"/>
    <n v="0"/>
    <s v="Justin Bradshaw"/>
    <x v="0"/>
    <n v="73"/>
    <s v="Psychologist, occupational"/>
    <x v="0"/>
    <s v="East Daniellefurt, New Hampshire, 94289"/>
    <x v="3"/>
    <n v="0"/>
    <n v="1"/>
    <x v="2"/>
    <s v="AGT33628816"/>
    <x v="0"/>
    <n v="22"/>
    <n v="36"/>
    <n v="0"/>
    <x v="0"/>
    <n v="0"/>
    <x v="0"/>
  </r>
  <r>
    <s v="POL93547945"/>
    <x v="3"/>
    <n v="46781"/>
    <n v="686.93"/>
    <d v="2022-11-18T00:00:00"/>
    <d v="2025-02-07T00:00:00"/>
    <s v="Quarterly"/>
    <x v="1"/>
    <s v="CUST04561776"/>
    <n v="812"/>
    <s v="Medium Term"/>
    <n v="0"/>
    <s v="Kimberly Montgomery"/>
    <x v="2"/>
    <n v="48"/>
    <s v="Company secretary"/>
    <x v="1"/>
    <s v="New Lance, California, 76014"/>
    <x v="2"/>
    <n v="0"/>
    <n v="0"/>
    <x v="1"/>
    <s v="AGT85406800"/>
    <x v="1"/>
    <n v="45"/>
    <n v="16"/>
    <n v="0"/>
    <x v="2"/>
    <n v="0"/>
    <x v="1"/>
  </r>
  <r>
    <s v="POL07046709"/>
    <x v="2"/>
    <n v="36024"/>
    <n v="1853.04"/>
    <d v="2018-09-11T00:00:00"/>
    <d v="2025-02-24T00:00:00"/>
    <s v="Quarterly"/>
    <x v="2"/>
    <s v="CUST53665257"/>
    <n v="2358"/>
    <s v="Long Term"/>
    <n v="1"/>
    <s v="Linda Hamilton"/>
    <x v="0"/>
    <n v="61"/>
    <s v="Waste management officer"/>
    <x v="1"/>
    <s v="Nolanshire, Indiana, 78890"/>
    <x v="3"/>
    <n v="0"/>
    <n v="1"/>
    <x v="2"/>
    <s v="AGT14631929"/>
    <x v="0"/>
    <n v="49"/>
    <n v="29"/>
    <n v="0"/>
    <x v="2"/>
    <n v="0"/>
    <x v="0"/>
  </r>
  <r>
    <s v="POL21148415"/>
    <x v="0"/>
    <n v="106670"/>
    <n v="632.96"/>
    <d v="2023-05-12T00:00:00"/>
    <d v="2031-08-23T00:00:00"/>
    <s v="Monthly"/>
    <x v="1"/>
    <s v="CUST98992009"/>
    <n v="3025"/>
    <s v="Long Term"/>
    <n v="0"/>
    <s v="Dillon Cruz"/>
    <x v="0"/>
    <n v="29"/>
    <s v="Local government officer"/>
    <x v="3"/>
    <s v="Nathanielborough, West Virginia, 71505"/>
    <x v="0"/>
    <n v="0"/>
    <n v="0"/>
    <x v="0"/>
    <s v="AGT86149386"/>
    <x v="2"/>
    <n v="44"/>
    <n v="95"/>
    <n v="1"/>
    <x v="1"/>
    <n v="1"/>
    <x v="2"/>
  </r>
  <r>
    <s v="POL82205448"/>
    <x v="1"/>
    <n v="129412"/>
    <n v="1673.14"/>
    <d v="2015-03-26T00:00:00"/>
    <d v="2024-07-04T00:00:00"/>
    <s v="Quarterly"/>
    <x v="0"/>
    <s v="CUST79849439"/>
    <n v="3388"/>
    <s v="Long Term"/>
    <n v="0"/>
    <s v="Katherine Riley"/>
    <x v="2"/>
    <n v="39"/>
    <s v="Theatre stage manager"/>
    <x v="0"/>
    <s v="Makaylaberg, North Carolina, 23953"/>
    <x v="1"/>
    <n v="0"/>
    <n v="0"/>
    <x v="1"/>
    <s v="AGT79296092"/>
    <x v="0"/>
    <n v="45"/>
    <n v="36"/>
    <n v="0"/>
    <x v="0"/>
    <n v="0"/>
    <x v="0"/>
  </r>
  <r>
    <s v="POL12315723"/>
    <x v="0"/>
    <n v="390789"/>
    <n v="1513.34"/>
    <d v="2017-04-19T00:00:00"/>
    <d v="2019-05-22T00:00:00"/>
    <s v="Monthly"/>
    <x v="2"/>
    <s v="CUST54396483"/>
    <n v="763"/>
    <s v="Medium Term"/>
    <n v="1"/>
    <s v="Lisa Holland"/>
    <x v="0"/>
    <n v="72"/>
    <s v="Conference centre manager"/>
    <x v="0"/>
    <s v="Lake Edwardburgh, Maine, 06195"/>
    <x v="3"/>
    <n v="0"/>
    <n v="1"/>
    <x v="2"/>
    <s v="AGT12463171"/>
    <x v="0"/>
    <n v="7"/>
    <n v="44"/>
    <n v="0"/>
    <x v="0"/>
    <n v="0"/>
    <x v="0"/>
  </r>
  <r>
    <s v="POL47731308"/>
    <x v="3"/>
    <n v="151544"/>
    <n v="395.65"/>
    <d v="2020-09-06T00:00:00"/>
    <d v="2024-11-26T00:00:00"/>
    <s v="Monthly"/>
    <x v="2"/>
    <s v="CUST09474103"/>
    <n v="1542"/>
    <s v="Long Term"/>
    <n v="1"/>
    <s v="Robert Newton"/>
    <x v="1"/>
    <n v="66"/>
    <s v="Banker"/>
    <x v="2"/>
    <s v="Jacobshaven, Virginia, 87550"/>
    <x v="3"/>
    <n v="1"/>
    <n v="1"/>
    <x v="2"/>
    <s v="AGT11995357"/>
    <x v="0"/>
    <n v="37"/>
    <n v="41"/>
    <n v="0"/>
    <x v="0"/>
    <n v="0"/>
    <x v="0"/>
  </r>
  <r>
    <s v="POL43397255"/>
    <x v="2"/>
    <n v="133754"/>
    <n v="154.22"/>
    <d v="2017-09-08T00:00:00"/>
    <d v="2023-05-10T00:00:00"/>
    <s v="Quarterly"/>
    <x v="1"/>
    <s v="CUST01185474"/>
    <n v="2070"/>
    <s v="Long Term"/>
    <n v="0"/>
    <s v="Michael Thornton"/>
    <x v="1"/>
    <n v="85"/>
    <s v="Information officer"/>
    <x v="0"/>
    <s v="Littleland, Maryland, 65564"/>
    <x v="3"/>
    <n v="0"/>
    <n v="1"/>
    <x v="2"/>
    <s v="AGT72297030"/>
    <x v="2"/>
    <n v="32"/>
    <n v="29"/>
    <n v="0"/>
    <x v="2"/>
    <n v="0"/>
    <x v="2"/>
  </r>
  <r>
    <s v="POL11204815"/>
    <x v="1"/>
    <n v="124735"/>
    <n v="204.52"/>
    <d v="2020-01-09T00:00:00"/>
    <d v="2025-06-06T00:00:00"/>
    <s v="Monthly"/>
    <x v="0"/>
    <s v="CUST56167007"/>
    <n v="1975"/>
    <s v="Long Term"/>
    <n v="0"/>
    <s v="Whitney Schmidt"/>
    <x v="2"/>
    <n v="74"/>
    <s v="Clinical scientist, histocompatibility and immunogenetics"/>
    <x v="2"/>
    <s v="West Robert, Idaho, 91590"/>
    <x v="3"/>
    <n v="1"/>
    <n v="1"/>
    <x v="2"/>
    <s v="AGT20358120"/>
    <x v="0"/>
    <n v="15"/>
    <n v="32"/>
    <n v="0"/>
    <x v="0"/>
    <n v="0"/>
    <x v="0"/>
  </r>
  <r>
    <s v="POL99143995"/>
    <x v="2"/>
    <n v="368669"/>
    <n v="144.68"/>
    <d v="2020-07-31T00:00:00"/>
    <d v="2026-11-02T00:00:00"/>
    <s v="Monthly"/>
    <x v="0"/>
    <s v="CUST70239521"/>
    <n v="2285"/>
    <s v="Long Term"/>
    <n v="0"/>
    <s v="Paul Gill"/>
    <x v="1"/>
    <n v="74"/>
    <s v="Haematologist"/>
    <x v="2"/>
    <s v="New Kylemouth, New Jersey, 79156"/>
    <x v="3"/>
    <n v="1"/>
    <n v="1"/>
    <x v="2"/>
    <s v="AGT90750525"/>
    <x v="0"/>
    <n v="26"/>
    <n v="50"/>
    <n v="0"/>
    <x v="0"/>
    <n v="0"/>
    <x v="0"/>
  </r>
  <r>
    <s v="POL26146635"/>
    <x v="2"/>
    <n v="275838"/>
    <n v="321.70999999999998"/>
    <d v="2016-08-29T00:00:00"/>
    <d v="2018-01-22T00:00:00"/>
    <s v="Monthly"/>
    <x v="2"/>
    <s v="CUST48452402"/>
    <n v="511"/>
    <s v="Medium Term"/>
    <n v="1"/>
    <s v="Christina Love"/>
    <x v="2"/>
    <n v="83"/>
    <s v="Music therapist"/>
    <x v="2"/>
    <s v="Pruittbury, Montana, 32114"/>
    <x v="3"/>
    <n v="1"/>
    <n v="1"/>
    <x v="2"/>
    <s v="AGT54961098"/>
    <x v="2"/>
    <n v="23"/>
    <n v="16"/>
    <n v="0"/>
    <x v="2"/>
    <n v="0"/>
    <x v="2"/>
  </r>
  <r>
    <s v="POL26656861"/>
    <x v="3"/>
    <n v="138326"/>
    <n v="1402.71"/>
    <d v="2024-09-13T00:00:00"/>
    <d v="2030-02-28T00:00:00"/>
    <s v="Quarterly"/>
    <x v="0"/>
    <s v="CUST93751085"/>
    <n v="1994"/>
    <s v="Long Term"/>
    <n v="0"/>
    <s v="Charles Smith"/>
    <x v="0"/>
    <n v="85"/>
    <s v="Engineer, drilling"/>
    <x v="0"/>
    <s v="Brooksfurt, Tennessee, 73123"/>
    <x v="3"/>
    <n v="0"/>
    <n v="1"/>
    <x v="2"/>
    <s v="AGT19894422"/>
    <x v="2"/>
    <n v="43"/>
    <n v="63"/>
    <n v="0"/>
    <x v="1"/>
    <n v="0"/>
    <x v="2"/>
  </r>
  <r>
    <s v="POL35610268"/>
    <x v="2"/>
    <n v="116291"/>
    <n v="612.66"/>
    <d v="2019-12-27T00:00:00"/>
    <d v="2023-05-30T00:00:00"/>
    <s v="Annually"/>
    <x v="0"/>
    <s v="CUST78008020"/>
    <n v="1250"/>
    <s v="Long Term"/>
    <n v="0"/>
    <s v="Elizabeth Vincent"/>
    <x v="2"/>
    <n v="75"/>
    <s v="Building services engineer"/>
    <x v="0"/>
    <s v="Richardmouth, Maryland, 54859"/>
    <x v="3"/>
    <n v="0"/>
    <n v="1"/>
    <x v="2"/>
    <s v="AGT76909046"/>
    <x v="0"/>
    <n v="43"/>
    <n v="81"/>
    <n v="1"/>
    <x v="1"/>
    <n v="1"/>
    <x v="0"/>
  </r>
  <r>
    <s v="POL85095212"/>
    <x v="2"/>
    <n v="164189"/>
    <n v="1084.78"/>
    <d v="2016-11-10T00:00:00"/>
    <d v="2023-06-27T00:00:00"/>
    <s v="Annually"/>
    <x v="2"/>
    <s v="CUST74762381"/>
    <n v="2420"/>
    <s v="Long Term"/>
    <n v="1"/>
    <s v="Ms. Kimberly Meadows"/>
    <x v="2"/>
    <n v="22"/>
    <s v="Education administrator"/>
    <x v="2"/>
    <s v="Hannahchester, Maryland, 22941"/>
    <x v="4"/>
    <n v="1"/>
    <n v="0"/>
    <x v="0"/>
    <s v="AGT32696972"/>
    <x v="1"/>
    <n v="26"/>
    <n v="52"/>
    <n v="0"/>
    <x v="0"/>
    <n v="0"/>
    <x v="1"/>
  </r>
  <r>
    <s v="POL50064094"/>
    <x v="3"/>
    <n v="432339"/>
    <n v="823.64"/>
    <d v="2019-05-26T00:00:00"/>
    <d v="2029-05-08T00:00:00"/>
    <s v="Monthly"/>
    <x v="1"/>
    <s v="CUST40497767"/>
    <n v="3635"/>
    <s v="Long Term"/>
    <n v="0"/>
    <s v="Jennifer Roy"/>
    <x v="1"/>
    <n v="81"/>
    <s v="Theme park manager"/>
    <x v="2"/>
    <s v="Port Brett, California, 86117"/>
    <x v="3"/>
    <n v="1"/>
    <n v="1"/>
    <x v="2"/>
    <s v="AGT99816509"/>
    <x v="1"/>
    <n v="14"/>
    <n v="82"/>
    <n v="1"/>
    <x v="1"/>
    <n v="1"/>
    <x v="1"/>
  </r>
  <r>
    <s v="POL21104754"/>
    <x v="0"/>
    <n v="76260"/>
    <n v="1384.96"/>
    <d v="2020-06-25T00:00:00"/>
    <d v="2030-03-27T00:00:00"/>
    <s v="Monthly"/>
    <x v="1"/>
    <s v="CUST73757395"/>
    <n v="3562"/>
    <s v="Long Term"/>
    <n v="0"/>
    <s v="Julie Brown"/>
    <x v="2"/>
    <n v="50"/>
    <s v="Public relations officer"/>
    <x v="1"/>
    <s v="West Jefferyburgh, Minnesota, 91684"/>
    <x v="2"/>
    <n v="0"/>
    <n v="0"/>
    <x v="1"/>
    <s v="AGT54266292"/>
    <x v="0"/>
    <n v="49"/>
    <n v="5"/>
    <n v="0"/>
    <x v="2"/>
    <n v="0"/>
    <x v="0"/>
  </r>
  <r>
    <s v="POL17443101"/>
    <x v="3"/>
    <n v="424710"/>
    <n v="996.74"/>
    <d v="2024-03-10T00:00:00"/>
    <d v="2025-04-04T00:00:00"/>
    <s v="Quarterly"/>
    <x v="1"/>
    <s v="CUST80853586"/>
    <n v="390"/>
    <s v="Medium Term"/>
    <n v="0"/>
    <s v="Mrs. Patricia Henry"/>
    <x v="0"/>
    <n v="78"/>
    <s v="Dancer"/>
    <x v="3"/>
    <s v="East Erinberg, West Virginia, 10885"/>
    <x v="3"/>
    <n v="0"/>
    <n v="1"/>
    <x v="2"/>
    <s v="AGT45051677"/>
    <x v="0"/>
    <n v="5"/>
    <n v="96"/>
    <n v="1"/>
    <x v="1"/>
    <n v="1"/>
    <x v="0"/>
  </r>
  <r>
    <s v="POL13777499"/>
    <x v="2"/>
    <n v="272922"/>
    <n v="343.2"/>
    <d v="2021-06-30T00:00:00"/>
    <d v="2024-09-07T00:00:00"/>
    <s v="Annually"/>
    <x v="2"/>
    <s v="CUST94275292"/>
    <n v="1165"/>
    <s v="Long Term"/>
    <n v="1"/>
    <s v="Marc Francis"/>
    <x v="0"/>
    <n v="54"/>
    <s v="Chiropodist"/>
    <x v="0"/>
    <s v="Charleneburgh, Florida, 48683"/>
    <x v="2"/>
    <n v="0"/>
    <n v="0"/>
    <x v="2"/>
    <s v="AGT78263439"/>
    <x v="2"/>
    <n v="48"/>
    <n v="2"/>
    <n v="0"/>
    <x v="2"/>
    <n v="0"/>
    <x v="2"/>
  </r>
  <r>
    <s v="POL64793827"/>
    <x v="3"/>
    <n v="238235"/>
    <n v="1656.4"/>
    <d v="2019-01-31T00:00:00"/>
    <d v="2021-09-21T00:00:00"/>
    <s v="Monthly"/>
    <x v="2"/>
    <s v="CUST09278133"/>
    <n v="964"/>
    <s v="Medium Term"/>
    <n v="1"/>
    <s v="Tyler Fritz"/>
    <x v="2"/>
    <n v="76"/>
    <s v="Chartered legal executive (England and Wales)"/>
    <x v="3"/>
    <s v="North Stephen, Alaska, 63157"/>
    <x v="3"/>
    <n v="0"/>
    <n v="1"/>
    <x v="2"/>
    <s v="AGT59897337"/>
    <x v="2"/>
    <n v="47"/>
    <n v="21"/>
    <n v="0"/>
    <x v="2"/>
    <n v="0"/>
    <x v="2"/>
  </r>
  <r>
    <s v="POL04297854"/>
    <x v="0"/>
    <n v="376917"/>
    <n v="1111.1500000000001"/>
    <d v="2020-08-20T00:00:00"/>
    <d v="2029-12-07T00:00:00"/>
    <s v="Monthly"/>
    <x v="0"/>
    <s v="CUST24392889"/>
    <n v="3396"/>
    <s v="Long Term"/>
    <n v="0"/>
    <s v="Mrs. Erica Murphy MD"/>
    <x v="1"/>
    <n v="41"/>
    <s v="Accommodation manager"/>
    <x v="3"/>
    <s v="Lake Debra, South Dakota, 24952"/>
    <x v="1"/>
    <n v="0"/>
    <n v="0"/>
    <x v="1"/>
    <s v="AGT84213331"/>
    <x v="1"/>
    <n v="50"/>
    <n v="41"/>
    <n v="0"/>
    <x v="0"/>
    <n v="0"/>
    <x v="1"/>
  </r>
  <r>
    <s v="POL25054429"/>
    <x v="0"/>
    <n v="338954"/>
    <n v="820.99"/>
    <d v="2015-07-02T00:00:00"/>
    <d v="2022-09-06T00:00:00"/>
    <s v="Annually"/>
    <x v="2"/>
    <s v="CUST52334519"/>
    <n v="2623"/>
    <s v="Long Term"/>
    <n v="1"/>
    <s v="Holly Jones"/>
    <x v="2"/>
    <n v="72"/>
    <s v="Designer, multimedia"/>
    <x v="0"/>
    <s v="Lake Melaniehaven, Iowa, 90116"/>
    <x v="3"/>
    <n v="0"/>
    <n v="1"/>
    <x v="2"/>
    <s v="AGT40449378"/>
    <x v="0"/>
    <n v="1"/>
    <n v="72"/>
    <n v="1"/>
    <x v="1"/>
    <n v="1"/>
    <x v="0"/>
  </r>
  <r>
    <s v="POL83519950"/>
    <x v="0"/>
    <n v="323441"/>
    <n v="1832.8"/>
    <d v="2015-08-14T00:00:00"/>
    <d v="2025-04-07T00:00:00"/>
    <s v="Quarterly"/>
    <x v="1"/>
    <s v="CUST26015722"/>
    <n v="3524"/>
    <s v="Long Term"/>
    <n v="0"/>
    <s v="James White"/>
    <x v="0"/>
    <n v="60"/>
    <s v="Engineer, production"/>
    <x v="2"/>
    <s v="Holtmouth, Michigan, 56019"/>
    <x v="3"/>
    <n v="1"/>
    <n v="1"/>
    <x v="2"/>
    <s v="AGT43268338"/>
    <x v="0"/>
    <n v="7"/>
    <n v="8"/>
    <n v="0"/>
    <x v="2"/>
    <n v="0"/>
    <x v="0"/>
  </r>
  <r>
    <s v="POL01371032"/>
    <x v="3"/>
    <n v="349012"/>
    <n v="731.27"/>
    <d v="2023-11-12T00:00:00"/>
    <d v="2033-08-06T00:00:00"/>
    <s v="Quarterly"/>
    <x v="1"/>
    <s v="CUST63174810"/>
    <n v="3555"/>
    <s v="Long Term"/>
    <n v="0"/>
    <s v="Ryan Barton"/>
    <x v="0"/>
    <n v="43"/>
    <s v="Call centre manager"/>
    <x v="2"/>
    <s v="Port David, Maine, 61366"/>
    <x v="1"/>
    <n v="1"/>
    <n v="0"/>
    <x v="1"/>
    <s v="AGT53675858"/>
    <x v="1"/>
    <n v="39"/>
    <n v="7"/>
    <n v="0"/>
    <x v="2"/>
    <n v="0"/>
    <x v="1"/>
  </r>
  <r>
    <s v="POL73793836"/>
    <x v="3"/>
    <n v="388832"/>
    <n v="1602.02"/>
    <d v="2015-03-29T00:00:00"/>
    <d v="2020-09-10T00:00:00"/>
    <s v="Annually"/>
    <x v="0"/>
    <s v="CUST60349469"/>
    <n v="1992"/>
    <s v="Long Term"/>
    <n v="0"/>
    <s v="Tammy George"/>
    <x v="2"/>
    <n v="36"/>
    <s v="Land/geomatics surveyor"/>
    <x v="0"/>
    <s v="North Tami, Nevada, 71519"/>
    <x v="1"/>
    <n v="0"/>
    <n v="0"/>
    <x v="1"/>
    <s v="AGT98835382"/>
    <x v="0"/>
    <n v="50"/>
    <n v="20"/>
    <n v="0"/>
    <x v="2"/>
    <n v="0"/>
    <x v="0"/>
  </r>
  <r>
    <s v="POL96932553"/>
    <x v="3"/>
    <n v="118535"/>
    <n v="805.62"/>
    <d v="2017-10-10T00:00:00"/>
    <d v="2019-01-23T00:00:00"/>
    <s v="Monthly"/>
    <x v="1"/>
    <s v="CUST34385565"/>
    <n v="470"/>
    <s v="Medium Term"/>
    <n v="0"/>
    <s v="James Henderson"/>
    <x v="0"/>
    <n v="28"/>
    <s v="Animator"/>
    <x v="2"/>
    <s v="South Carl, Michigan, 70183"/>
    <x v="0"/>
    <n v="1"/>
    <n v="0"/>
    <x v="0"/>
    <s v="AGT93407074"/>
    <x v="1"/>
    <n v="28"/>
    <n v="16"/>
    <n v="0"/>
    <x v="2"/>
    <n v="0"/>
    <x v="1"/>
  </r>
  <r>
    <s v="POL28853856"/>
    <x v="3"/>
    <n v="142803"/>
    <n v="1928.8"/>
    <d v="2022-04-04T00:00:00"/>
    <d v="2025-10-23T00:00:00"/>
    <s v="Monthly"/>
    <x v="2"/>
    <s v="CUST72652198"/>
    <n v="1298"/>
    <s v="Long Term"/>
    <n v="1"/>
    <s v="Mark Harris"/>
    <x v="0"/>
    <n v="85"/>
    <s v="Purchasing manager"/>
    <x v="2"/>
    <s v="East Kelly, Kansas, 97709"/>
    <x v="3"/>
    <n v="1"/>
    <n v="1"/>
    <x v="2"/>
    <s v="AGT00348040"/>
    <x v="2"/>
    <n v="39"/>
    <n v="81"/>
    <n v="1"/>
    <x v="1"/>
    <n v="1"/>
    <x v="2"/>
  </r>
  <r>
    <s v="POL65042207"/>
    <x v="0"/>
    <n v="239026"/>
    <n v="1460.75"/>
    <d v="2020-10-16T00:00:00"/>
    <d v="2028-04-16T00:00:00"/>
    <s v="Monthly"/>
    <x v="2"/>
    <s v="CUST40045796"/>
    <n v="2739"/>
    <s v="Long Term"/>
    <n v="1"/>
    <s v="James Tran"/>
    <x v="2"/>
    <n v="43"/>
    <s v="Web designer"/>
    <x v="2"/>
    <s v="South Cody, Colorado, 75584"/>
    <x v="1"/>
    <n v="1"/>
    <n v="0"/>
    <x v="1"/>
    <s v="AGT13144167"/>
    <x v="0"/>
    <n v="17"/>
    <n v="53"/>
    <n v="0"/>
    <x v="0"/>
    <n v="0"/>
    <x v="0"/>
  </r>
  <r>
    <s v="POL94939680"/>
    <x v="2"/>
    <n v="462424"/>
    <n v="137.57"/>
    <d v="2023-08-02T00:00:00"/>
    <d v="2025-01-07T00:00:00"/>
    <s v="Monthly"/>
    <x v="1"/>
    <s v="CUST10853720"/>
    <n v="524"/>
    <s v="Medium Term"/>
    <n v="0"/>
    <s v="Mrs. Susan Jarvis"/>
    <x v="2"/>
    <n v="34"/>
    <s v="Sales promotion account executive"/>
    <x v="0"/>
    <s v="Diazside, South Carolina, 74562"/>
    <x v="0"/>
    <n v="0"/>
    <n v="0"/>
    <x v="1"/>
    <s v="AGT49460453"/>
    <x v="1"/>
    <n v="8"/>
    <n v="14"/>
    <n v="0"/>
    <x v="2"/>
    <n v="0"/>
    <x v="1"/>
  </r>
  <r>
    <s v="POL31533848"/>
    <x v="2"/>
    <n v="266312"/>
    <n v="471.86"/>
    <d v="2015-05-22T00:00:00"/>
    <d v="2022-08-22T00:00:00"/>
    <s v="Annually"/>
    <x v="2"/>
    <s v="CUST94483327"/>
    <n v="2649"/>
    <s v="Long Term"/>
    <n v="1"/>
    <s v="Phillip Alvarez"/>
    <x v="2"/>
    <n v="59"/>
    <s v="Special educational needs teacher"/>
    <x v="2"/>
    <s v="Livingstonmouth, Maine, 15875"/>
    <x v="3"/>
    <n v="1"/>
    <n v="0"/>
    <x v="2"/>
    <s v="AGT62996888"/>
    <x v="2"/>
    <n v="46"/>
    <n v="8"/>
    <n v="0"/>
    <x v="2"/>
    <n v="0"/>
    <x v="2"/>
  </r>
  <r>
    <s v="POL06413142"/>
    <x v="0"/>
    <n v="35387"/>
    <n v="368.87"/>
    <d v="2015-04-18T00:00:00"/>
    <d v="2020-06-04T00:00:00"/>
    <s v="Quarterly"/>
    <x v="0"/>
    <s v="CUST09520022"/>
    <n v="1874"/>
    <s v="Long Term"/>
    <n v="0"/>
    <s v="Darrell Pena"/>
    <x v="2"/>
    <n v="34"/>
    <s v="Administrator"/>
    <x v="0"/>
    <s v="Port Sarahburgh, Wisconsin, 51659"/>
    <x v="0"/>
    <n v="0"/>
    <n v="0"/>
    <x v="1"/>
    <s v="AGT26125144"/>
    <x v="2"/>
    <n v="48"/>
    <n v="71"/>
    <n v="1"/>
    <x v="1"/>
    <n v="1"/>
    <x v="2"/>
  </r>
  <r>
    <s v="POL28065491"/>
    <x v="0"/>
    <n v="186104"/>
    <n v="864.39"/>
    <d v="2017-05-11T00:00:00"/>
    <d v="2021-12-16T00:00:00"/>
    <s v="Monthly"/>
    <x v="0"/>
    <s v="CUST63233311"/>
    <n v="1680"/>
    <s v="Long Term"/>
    <n v="0"/>
    <s v="Melissa Taylor"/>
    <x v="0"/>
    <n v="73"/>
    <s v="Trade union research officer"/>
    <x v="0"/>
    <s v="West Jeffreyshire, Washington, 06989"/>
    <x v="3"/>
    <n v="0"/>
    <n v="1"/>
    <x v="2"/>
    <s v="AGT69985119"/>
    <x v="2"/>
    <n v="39"/>
    <n v="91"/>
    <n v="1"/>
    <x v="1"/>
    <n v="1"/>
    <x v="2"/>
  </r>
  <r>
    <s v="POL98433170"/>
    <x v="1"/>
    <n v="33114"/>
    <n v="453.66"/>
    <d v="2022-02-07T00:00:00"/>
    <d v="2024-09-17T00:00:00"/>
    <s v="Annually"/>
    <x v="2"/>
    <s v="CUST83535400"/>
    <n v="953"/>
    <s v="Medium Term"/>
    <n v="1"/>
    <s v="Caleb Wright"/>
    <x v="0"/>
    <n v="53"/>
    <s v="Insurance claims handler"/>
    <x v="2"/>
    <s v="West Thomas, Indiana, 93748"/>
    <x v="2"/>
    <n v="1"/>
    <n v="0"/>
    <x v="2"/>
    <s v="AGT33383010"/>
    <x v="2"/>
    <n v="19"/>
    <n v="20"/>
    <n v="0"/>
    <x v="2"/>
    <n v="0"/>
    <x v="2"/>
  </r>
  <r>
    <s v="POL73294320"/>
    <x v="1"/>
    <n v="283030"/>
    <n v="1725.1"/>
    <d v="2015-11-15T00:00:00"/>
    <d v="2017-03-20T00:00:00"/>
    <s v="Monthly"/>
    <x v="1"/>
    <s v="CUST60130955"/>
    <n v="491"/>
    <s v="Medium Term"/>
    <n v="0"/>
    <s v="Richard Mendez"/>
    <x v="0"/>
    <n v="27"/>
    <s v="Microbiologist"/>
    <x v="0"/>
    <s v="Thompsonchester, Maine, 26093"/>
    <x v="0"/>
    <n v="0"/>
    <n v="0"/>
    <x v="0"/>
    <s v="AGT82813977"/>
    <x v="2"/>
    <n v="4"/>
    <n v="33"/>
    <n v="0"/>
    <x v="0"/>
    <n v="0"/>
    <x v="2"/>
  </r>
  <r>
    <s v="POL14657611"/>
    <x v="0"/>
    <n v="483029"/>
    <n v="1752.28"/>
    <d v="2017-11-15T00:00:00"/>
    <d v="2023-04-10T00:00:00"/>
    <s v="Quarterly"/>
    <x v="0"/>
    <s v="CUST95624970"/>
    <n v="1972"/>
    <s v="Long Term"/>
    <n v="0"/>
    <s v="Tony Perry"/>
    <x v="1"/>
    <n v="53"/>
    <s v="Biochemist, clinical"/>
    <x v="0"/>
    <s v="Lake Arthur, New Hampshire, 23136"/>
    <x v="2"/>
    <n v="0"/>
    <n v="0"/>
    <x v="2"/>
    <s v="AGT42300781"/>
    <x v="2"/>
    <n v="19"/>
    <n v="21"/>
    <n v="0"/>
    <x v="2"/>
    <n v="0"/>
    <x v="2"/>
  </r>
  <r>
    <s v="POL58974752"/>
    <x v="0"/>
    <n v="237596"/>
    <n v="726.81"/>
    <d v="2022-12-21T00:00:00"/>
    <d v="2026-12-14T00:00:00"/>
    <s v="Annually"/>
    <x v="2"/>
    <s v="CUST38365918"/>
    <n v="1454"/>
    <s v="Long Term"/>
    <n v="1"/>
    <s v="Joseph Escobar"/>
    <x v="0"/>
    <n v="64"/>
    <s v="Immunologist"/>
    <x v="2"/>
    <s v="Tracyshire, Florida, 04885"/>
    <x v="3"/>
    <n v="1"/>
    <n v="1"/>
    <x v="2"/>
    <s v="AGT75504303"/>
    <x v="2"/>
    <n v="12"/>
    <n v="43"/>
    <n v="0"/>
    <x v="0"/>
    <n v="0"/>
    <x v="2"/>
  </r>
  <r>
    <s v="POL89482669"/>
    <x v="2"/>
    <n v="330562"/>
    <n v="1679.97"/>
    <d v="2018-11-14T00:00:00"/>
    <d v="2020-10-10T00:00:00"/>
    <s v="Monthly"/>
    <x v="1"/>
    <s v="CUST84108163"/>
    <n v="696"/>
    <s v="Medium Term"/>
    <n v="0"/>
    <s v="Marisa Ward"/>
    <x v="1"/>
    <n v="32"/>
    <s v="Scientist, water quality"/>
    <x v="3"/>
    <s v="Scottside, Utah, 95921"/>
    <x v="0"/>
    <n v="0"/>
    <n v="0"/>
    <x v="1"/>
    <s v="AGT03747643"/>
    <x v="1"/>
    <n v="18"/>
    <n v="58"/>
    <n v="0"/>
    <x v="0"/>
    <n v="0"/>
    <x v="1"/>
  </r>
  <r>
    <s v="POL08716825"/>
    <x v="2"/>
    <n v="448483"/>
    <n v="771.08"/>
    <d v="2016-09-13T00:00:00"/>
    <d v="2018-06-12T00:00:00"/>
    <s v="Quarterly"/>
    <x v="2"/>
    <s v="CUST58545735"/>
    <n v="637"/>
    <s v="Medium Term"/>
    <n v="1"/>
    <s v="Rebekah Sloan"/>
    <x v="1"/>
    <n v="45"/>
    <s v="Osteopath"/>
    <x v="2"/>
    <s v="Rachelmouth, South Dakota, 66241"/>
    <x v="1"/>
    <n v="1"/>
    <n v="0"/>
    <x v="1"/>
    <s v="AGT93944947"/>
    <x v="1"/>
    <n v="26"/>
    <n v="16"/>
    <n v="0"/>
    <x v="2"/>
    <n v="0"/>
    <x v="1"/>
  </r>
  <r>
    <s v="POL19720600"/>
    <x v="3"/>
    <n v="281257"/>
    <n v="1952.89"/>
    <d v="2022-11-04T00:00:00"/>
    <d v="2031-11-04T00:00:00"/>
    <s v="Quarterly"/>
    <x v="1"/>
    <s v="CUST25075822"/>
    <n v="3287"/>
    <s v="Long Term"/>
    <n v="0"/>
    <s v="Christopher Leonard"/>
    <x v="2"/>
    <n v="28"/>
    <s v="Scientist, water quality"/>
    <x v="2"/>
    <s v="Lake Andrew, Arizona, 53240"/>
    <x v="0"/>
    <n v="1"/>
    <n v="0"/>
    <x v="0"/>
    <s v="AGT80747820"/>
    <x v="2"/>
    <n v="13"/>
    <n v="27"/>
    <n v="0"/>
    <x v="2"/>
    <n v="0"/>
    <x v="2"/>
  </r>
  <r>
    <s v="POL16699537"/>
    <x v="1"/>
    <n v="312641"/>
    <n v="1023.37"/>
    <d v="2022-12-02T00:00:00"/>
    <d v="2025-04-25T00:00:00"/>
    <s v="Monthly"/>
    <x v="1"/>
    <s v="CUST97427667"/>
    <n v="875"/>
    <s v="Medium Term"/>
    <n v="0"/>
    <s v="Cody Mitchell"/>
    <x v="1"/>
    <n v="65"/>
    <s v="Newspaper journalist"/>
    <x v="1"/>
    <s v="Aguilarside, New Hampshire, 23503"/>
    <x v="3"/>
    <n v="0"/>
    <n v="1"/>
    <x v="2"/>
    <s v="AGT84071940"/>
    <x v="2"/>
    <n v="47"/>
    <n v="8"/>
    <n v="0"/>
    <x v="2"/>
    <n v="0"/>
    <x v="2"/>
  </r>
  <r>
    <s v="POL26365674"/>
    <x v="3"/>
    <n v="315732"/>
    <n v="1003.84"/>
    <d v="2023-12-02T00:00:00"/>
    <d v="2026-07-16T00:00:00"/>
    <s v="Quarterly"/>
    <x v="1"/>
    <s v="CUST50521862"/>
    <n v="957"/>
    <s v="Medium Term"/>
    <n v="0"/>
    <s v="Victor Cohen"/>
    <x v="2"/>
    <n v="63"/>
    <s v="Tax inspector"/>
    <x v="2"/>
    <s v="Kevinview, Idaho, 97776"/>
    <x v="3"/>
    <n v="1"/>
    <n v="1"/>
    <x v="2"/>
    <s v="AGT42157835"/>
    <x v="2"/>
    <n v="32"/>
    <n v="73"/>
    <n v="1"/>
    <x v="1"/>
    <n v="1"/>
    <x v="2"/>
  </r>
  <r>
    <s v="POL86711709"/>
    <x v="2"/>
    <n v="360716"/>
    <n v="845.05"/>
    <d v="2020-02-13T00:00:00"/>
    <d v="2029-10-11T00:00:00"/>
    <s v="Quarterly"/>
    <x v="1"/>
    <s v="CUST87543401"/>
    <n v="3528"/>
    <s v="Long Term"/>
    <n v="0"/>
    <s v="Sandra Rodriguez"/>
    <x v="1"/>
    <n v="27"/>
    <s v="Public relations account executive"/>
    <x v="0"/>
    <s v="Schneiderbury, Hawaii, 19316"/>
    <x v="0"/>
    <n v="0"/>
    <n v="0"/>
    <x v="0"/>
    <s v="AGT83682172"/>
    <x v="2"/>
    <n v="16"/>
    <n v="13"/>
    <n v="0"/>
    <x v="2"/>
    <n v="0"/>
    <x v="2"/>
  </r>
  <r>
    <s v="POL29474046"/>
    <x v="1"/>
    <n v="143838"/>
    <n v="992.73"/>
    <d v="2022-05-13T00:00:00"/>
    <d v="2028-10-06T00:00:00"/>
    <s v="Annually"/>
    <x v="0"/>
    <s v="CUST43290947"/>
    <n v="2338"/>
    <s v="Long Term"/>
    <n v="0"/>
    <s v="Barbara Ramos"/>
    <x v="2"/>
    <n v="53"/>
    <s v="Librarian, academic"/>
    <x v="1"/>
    <s v="Rachelberg, Montana, 16264"/>
    <x v="2"/>
    <n v="0"/>
    <n v="0"/>
    <x v="2"/>
    <s v="AGT21577486"/>
    <x v="1"/>
    <n v="8"/>
    <n v="89"/>
    <n v="1"/>
    <x v="1"/>
    <n v="1"/>
    <x v="1"/>
  </r>
  <r>
    <s v="POL45601263"/>
    <x v="1"/>
    <n v="322907"/>
    <n v="1115.8"/>
    <d v="2015-10-17T00:00:00"/>
    <d v="2019-04-20T00:00:00"/>
    <s v="Monthly"/>
    <x v="0"/>
    <s v="CUST88564180"/>
    <n v="1281"/>
    <s v="Long Term"/>
    <n v="0"/>
    <s v="David Miranda"/>
    <x v="0"/>
    <n v="51"/>
    <s v="Location manager"/>
    <x v="0"/>
    <s v="New Jennifer, Georgia, 08737"/>
    <x v="2"/>
    <n v="0"/>
    <n v="0"/>
    <x v="2"/>
    <s v="AGT65227362"/>
    <x v="0"/>
    <n v="29"/>
    <n v="94"/>
    <n v="1"/>
    <x v="1"/>
    <n v="1"/>
    <x v="0"/>
  </r>
  <r>
    <s v="POL61565872"/>
    <x v="0"/>
    <n v="308673"/>
    <n v="1813.59"/>
    <d v="2015-06-04T00:00:00"/>
    <d v="2023-09-01T00:00:00"/>
    <s v="Annually"/>
    <x v="1"/>
    <s v="CUST74326403"/>
    <n v="3011"/>
    <s v="Long Term"/>
    <n v="0"/>
    <s v="Susan Nichols"/>
    <x v="1"/>
    <n v="37"/>
    <s v="Scientist, water quality"/>
    <x v="0"/>
    <s v="North Virginiamouth, Wyoming, 05071"/>
    <x v="1"/>
    <n v="0"/>
    <n v="0"/>
    <x v="1"/>
    <s v="AGT63379384"/>
    <x v="2"/>
    <n v="45"/>
    <n v="42"/>
    <n v="0"/>
    <x v="0"/>
    <n v="0"/>
    <x v="2"/>
  </r>
  <r>
    <s v="POL52327651"/>
    <x v="1"/>
    <n v="203894"/>
    <n v="974.62"/>
    <d v="2017-01-13T00:00:00"/>
    <d v="2018-09-27T00:00:00"/>
    <s v="Quarterly"/>
    <x v="1"/>
    <s v="CUST96220731"/>
    <n v="622"/>
    <s v="Medium Term"/>
    <n v="0"/>
    <s v="Erika Bass"/>
    <x v="2"/>
    <n v="65"/>
    <s v="Historic buildings inspector/conservation officer"/>
    <x v="1"/>
    <s v="Browningfort, Alaska, 02622"/>
    <x v="3"/>
    <n v="0"/>
    <n v="1"/>
    <x v="2"/>
    <s v="AGT87671508"/>
    <x v="1"/>
    <n v="50"/>
    <n v="17"/>
    <n v="0"/>
    <x v="2"/>
    <n v="0"/>
    <x v="1"/>
  </r>
  <r>
    <s v="POL40589612"/>
    <x v="0"/>
    <n v="259130"/>
    <n v="1309.5"/>
    <d v="2017-08-14T00:00:00"/>
    <d v="2023-05-05T00:00:00"/>
    <s v="Quarterly"/>
    <x v="2"/>
    <s v="CUST19050438"/>
    <n v="2090"/>
    <s v="Long Term"/>
    <n v="1"/>
    <s v="Dustin Atkins"/>
    <x v="0"/>
    <n v="61"/>
    <s v="Actuary"/>
    <x v="1"/>
    <s v="South Jorge, South Carolina, 38740"/>
    <x v="3"/>
    <n v="0"/>
    <n v="1"/>
    <x v="2"/>
    <s v="AGT36122798"/>
    <x v="0"/>
    <n v="17"/>
    <n v="79"/>
    <n v="1"/>
    <x v="1"/>
    <n v="1"/>
    <x v="0"/>
  </r>
  <r>
    <s v="POL72673699"/>
    <x v="1"/>
    <n v="147649"/>
    <n v="1822.91"/>
    <d v="2022-05-13T00:00:00"/>
    <d v="2026-07-07T00:00:00"/>
    <s v="Monthly"/>
    <x v="2"/>
    <s v="CUST87659219"/>
    <n v="1516"/>
    <s v="Long Term"/>
    <n v="1"/>
    <s v="Justin Horn"/>
    <x v="0"/>
    <n v="74"/>
    <s v="Investment banker, operational"/>
    <x v="3"/>
    <s v="Bryantberg, New York, 63961"/>
    <x v="3"/>
    <n v="0"/>
    <n v="1"/>
    <x v="2"/>
    <s v="AGT97371857"/>
    <x v="0"/>
    <n v="48"/>
    <n v="87"/>
    <n v="1"/>
    <x v="1"/>
    <n v="1"/>
    <x v="0"/>
  </r>
  <r>
    <s v="POL86347307"/>
    <x v="3"/>
    <n v="91932"/>
    <n v="923.84"/>
    <d v="2020-08-03T00:00:00"/>
    <d v="2025-07-19T00:00:00"/>
    <s v="Quarterly"/>
    <x v="1"/>
    <s v="CUST70768869"/>
    <n v="1811"/>
    <s v="Long Term"/>
    <n v="0"/>
    <s v="Nicole Hester"/>
    <x v="1"/>
    <n v="39"/>
    <s v="Electronics engineer"/>
    <x v="1"/>
    <s v="Port Benjaminview, Kansas, 16645"/>
    <x v="1"/>
    <n v="0"/>
    <n v="0"/>
    <x v="1"/>
    <s v="AGT30749142"/>
    <x v="1"/>
    <n v="6"/>
    <n v="10"/>
    <n v="0"/>
    <x v="2"/>
    <n v="0"/>
    <x v="1"/>
  </r>
  <r>
    <s v="POL74599769"/>
    <x v="3"/>
    <n v="475179"/>
    <n v="622.45000000000005"/>
    <d v="2019-12-29T00:00:00"/>
    <d v="2029-03-18T00:00:00"/>
    <s v="Quarterly"/>
    <x v="2"/>
    <s v="CUST10059686"/>
    <n v="3367"/>
    <s v="Long Term"/>
    <n v="1"/>
    <s v="Kevin Mendoza"/>
    <x v="1"/>
    <n v="25"/>
    <s v="Proofreader"/>
    <x v="0"/>
    <s v="Maynardport, Oregon, 12035"/>
    <x v="4"/>
    <n v="0"/>
    <n v="0"/>
    <x v="0"/>
    <s v="AGT36739708"/>
    <x v="0"/>
    <n v="46"/>
    <n v="45"/>
    <n v="0"/>
    <x v="0"/>
    <n v="0"/>
    <x v="0"/>
  </r>
  <r>
    <s v="POL02256240"/>
    <x v="1"/>
    <n v="240401"/>
    <n v="585.16999999999996"/>
    <d v="2020-10-17T00:00:00"/>
    <d v="2023-04-05T00:00:00"/>
    <s v="Quarterly"/>
    <x v="2"/>
    <s v="CUST24107438"/>
    <n v="900"/>
    <s v="Medium Term"/>
    <n v="1"/>
    <s v="Kathryn Parker"/>
    <x v="0"/>
    <n v="43"/>
    <s v="Buyer, retail"/>
    <x v="2"/>
    <s v="Underwoodbury, Vermont, 61718"/>
    <x v="1"/>
    <n v="1"/>
    <n v="0"/>
    <x v="1"/>
    <s v="AGT60340010"/>
    <x v="0"/>
    <n v="43"/>
    <n v="30"/>
    <n v="0"/>
    <x v="2"/>
    <n v="0"/>
    <x v="0"/>
  </r>
  <r>
    <s v="POL02002771"/>
    <x v="2"/>
    <n v="239634"/>
    <n v="1599.3"/>
    <d v="2020-09-30T00:00:00"/>
    <d v="2027-10-24T00:00:00"/>
    <s v="Annually"/>
    <x v="0"/>
    <s v="CUST69731138"/>
    <n v="2580"/>
    <s v="Long Term"/>
    <n v="0"/>
    <s v="John Thornton"/>
    <x v="1"/>
    <n v="23"/>
    <s v="Engineer, electrical"/>
    <x v="0"/>
    <s v="Lake Tracieview, Wisconsin, 01778"/>
    <x v="4"/>
    <n v="0"/>
    <n v="0"/>
    <x v="0"/>
    <s v="AGT06980160"/>
    <x v="0"/>
    <n v="13"/>
    <n v="93"/>
    <n v="1"/>
    <x v="1"/>
    <n v="1"/>
    <x v="0"/>
  </r>
  <r>
    <s v="POL43561258"/>
    <x v="1"/>
    <n v="31875"/>
    <n v="975.87"/>
    <d v="2016-02-07T00:00:00"/>
    <d v="2023-03-08T00:00:00"/>
    <s v="Annually"/>
    <x v="2"/>
    <s v="CUST80257562"/>
    <n v="2586"/>
    <s v="Long Term"/>
    <n v="1"/>
    <s v="Harold Davis"/>
    <x v="0"/>
    <n v="66"/>
    <s v="Theatre director"/>
    <x v="3"/>
    <s v="Port Christina, Pennsylvania, 74646"/>
    <x v="3"/>
    <n v="0"/>
    <n v="1"/>
    <x v="2"/>
    <s v="AGT86029376"/>
    <x v="2"/>
    <n v="32"/>
    <n v="69"/>
    <n v="0"/>
    <x v="1"/>
    <n v="0"/>
    <x v="2"/>
  </r>
  <r>
    <s v="POL83865881"/>
    <x v="2"/>
    <n v="350959"/>
    <n v="603.87"/>
    <d v="2020-05-10T00:00:00"/>
    <d v="2024-01-20T00:00:00"/>
    <s v="Quarterly"/>
    <x v="1"/>
    <s v="CUST96661441"/>
    <n v="1350"/>
    <s v="Long Term"/>
    <n v="0"/>
    <s v="Shannon Burke"/>
    <x v="2"/>
    <n v="43"/>
    <s v="Research scientist (medical)"/>
    <x v="2"/>
    <s v="Terryton, Rhode Island, 25247"/>
    <x v="1"/>
    <n v="1"/>
    <n v="0"/>
    <x v="1"/>
    <s v="AGT61857989"/>
    <x v="0"/>
    <n v="46"/>
    <n v="96"/>
    <n v="1"/>
    <x v="1"/>
    <n v="1"/>
    <x v="0"/>
  </r>
  <r>
    <s v="POL91395324"/>
    <x v="0"/>
    <n v="332486"/>
    <n v="933.6"/>
    <d v="2018-01-16T00:00:00"/>
    <d v="2022-07-10T00:00:00"/>
    <s v="Quarterly"/>
    <x v="2"/>
    <s v="CUST11944824"/>
    <n v="1636"/>
    <s v="Long Term"/>
    <n v="1"/>
    <s v="John Little"/>
    <x v="0"/>
    <n v="72"/>
    <s v="Commercial art gallery manager"/>
    <x v="2"/>
    <s v="Whiteshire, Virginia, 51546"/>
    <x v="3"/>
    <n v="1"/>
    <n v="1"/>
    <x v="2"/>
    <s v="AGT65044560"/>
    <x v="2"/>
    <n v="15"/>
    <n v="36"/>
    <n v="0"/>
    <x v="0"/>
    <n v="0"/>
    <x v="2"/>
  </r>
  <r>
    <s v="POL86285298"/>
    <x v="2"/>
    <n v="195869"/>
    <n v="786.5"/>
    <d v="2024-11-15T00:00:00"/>
    <d v="2031-05-01T00:00:00"/>
    <s v="Monthly"/>
    <x v="0"/>
    <s v="CUST93655605"/>
    <n v="2358"/>
    <s v="Long Term"/>
    <n v="0"/>
    <s v="Heather Hammond"/>
    <x v="0"/>
    <n v="55"/>
    <s v="Hospital pharmacist"/>
    <x v="1"/>
    <s v="Richardville, Alabama, 83286"/>
    <x v="2"/>
    <n v="0"/>
    <n v="0"/>
    <x v="2"/>
    <s v="AGT74553166"/>
    <x v="0"/>
    <n v="32"/>
    <n v="77"/>
    <n v="1"/>
    <x v="1"/>
    <n v="1"/>
    <x v="0"/>
  </r>
  <r>
    <s v="POL86723130"/>
    <x v="3"/>
    <n v="383574"/>
    <n v="915.35"/>
    <d v="2018-12-11T00:00:00"/>
    <d v="2028-08-21T00:00:00"/>
    <s v="Monthly"/>
    <x v="0"/>
    <s v="CUST09537081"/>
    <n v="3541"/>
    <s v="Long Term"/>
    <n v="0"/>
    <s v="Jessica Wilson"/>
    <x v="2"/>
    <n v="73"/>
    <s v="Product designer"/>
    <x v="2"/>
    <s v="New Curtis, Mississippi, 96166"/>
    <x v="3"/>
    <n v="1"/>
    <n v="1"/>
    <x v="2"/>
    <s v="AGT65406446"/>
    <x v="2"/>
    <n v="11"/>
    <n v="4"/>
    <n v="0"/>
    <x v="2"/>
    <n v="0"/>
    <x v="2"/>
  </r>
  <r>
    <s v="POL32900389"/>
    <x v="3"/>
    <n v="173919"/>
    <n v="1393"/>
    <d v="2024-01-02T00:00:00"/>
    <d v="2029-07-05T00:00:00"/>
    <s v="Quarterly"/>
    <x v="1"/>
    <s v="CUST25676469"/>
    <n v="2011"/>
    <s v="Long Term"/>
    <n v="0"/>
    <s v="Kristin Walker"/>
    <x v="2"/>
    <n v="33"/>
    <s v="Surveyor, hydrographic"/>
    <x v="3"/>
    <s v="Harrisonburgh, Arizona, 81960"/>
    <x v="0"/>
    <n v="0"/>
    <n v="0"/>
    <x v="1"/>
    <s v="AGT02801413"/>
    <x v="2"/>
    <n v="32"/>
    <n v="69"/>
    <n v="0"/>
    <x v="1"/>
    <n v="0"/>
    <x v="2"/>
  </r>
  <r>
    <s v="POL90610731"/>
    <x v="2"/>
    <n v="355440"/>
    <n v="1268.27"/>
    <d v="2018-01-10T00:00:00"/>
    <d v="2023-10-28T00:00:00"/>
    <s v="Annually"/>
    <x v="0"/>
    <s v="CUST33290834"/>
    <n v="2117"/>
    <s v="Long Term"/>
    <n v="0"/>
    <s v="Terri Edwards"/>
    <x v="1"/>
    <n v="84"/>
    <s v="Community pharmacist"/>
    <x v="2"/>
    <s v="Robertside, Oklahoma, 46722"/>
    <x v="3"/>
    <n v="1"/>
    <n v="1"/>
    <x v="2"/>
    <s v="AGT03963358"/>
    <x v="0"/>
    <n v="35"/>
    <n v="27"/>
    <n v="0"/>
    <x v="2"/>
    <n v="0"/>
    <x v="0"/>
  </r>
  <r>
    <s v="POL85757109"/>
    <x v="2"/>
    <n v="482681"/>
    <n v="1351.18"/>
    <d v="2021-05-15T00:00:00"/>
    <d v="2023-05-31T00:00:00"/>
    <s v="Annually"/>
    <x v="1"/>
    <s v="CUST05516743"/>
    <n v="746"/>
    <s v="Medium Term"/>
    <n v="0"/>
    <s v="Michael Clark"/>
    <x v="2"/>
    <n v="75"/>
    <s v="Garment/textile technologist"/>
    <x v="3"/>
    <s v="South Matthewborough, Delaware, 31239"/>
    <x v="3"/>
    <n v="0"/>
    <n v="1"/>
    <x v="2"/>
    <s v="AGT24601217"/>
    <x v="1"/>
    <n v="13"/>
    <n v="95"/>
    <n v="1"/>
    <x v="1"/>
    <n v="1"/>
    <x v="1"/>
  </r>
  <r>
    <s v="POL11989725"/>
    <x v="1"/>
    <n v="193038"/>
    <n v="1237.43"/>
    <d v="2022-01-18T00:00:00"/>
    <d v="2026-08-06T00:00:00"/>
    <s v="Quarterly"/>
    <x v="0"/>
    <s v="CUST63815413"/>
    <n v="1661"/>
    <s v="Long Term"/>
    <n v="0"/>
    <s v="Darren Smith"/>
    <x v="0"/>
    <n v="43"/>
    <s v="Make"/>
    <x v="3"/>
    <s v="Lake Mackenzie, North Dakota, 49091"/>
    <x v="1"/>
    <n v="0"/>
    <n v="0"/>
    <x v="1"/>
    <s v="AGT75655739"/>
    <x v="1"/>
    <n v="1"/>
    <n v="10"/>
    <n v="0"/>
    <x v="2"/>
    <n v="0"/>
    <x v="1"/>
  </r>
  <r>
    <s v="POL00974449"/>
    <x v="1"/>
    <n v="251495"/>
    <n v="1368.92"/>
    <d v="2020-04-12T00:00:00"/>
    <d v="2028-10-06T00:00:00"/>
    <s v="Annually"/>
    <x v="2"/>
    <s v="CUST18686353"/>
    <n v="3099"/>
    <s v="Long Term"/>
    <n v="1"/>
    <s v="Eric Jones"/>
    <x v="0"/>
    <n v="53"/>
    <s v="Herpetologist"/>
    <x v="1"/>
    <s v="West William, Montana, 77443"/>
    <x v="2"/>
    <n v="0"/>
    <n v="0"/>
    <x v="2"/>
    <s v="AGT04068198"/>
    <x v="0"/>
    <n v="14"/>
    <n v="7"/>
    <n v="0"/>
    <x v="2"/>
    <n v="0"/>
    <x v="0"/>
  </r>
  <r>
    <s v="POL24717008"/>
    <x v="2"/>
    <n v="47600"/>
    <n v="1474.7"/>
    <d v="2017-05-12T00:00:00"/>
    <d v="2025-07-05T00:00:00"/>
    <s v="Quarterly"/>
    <x v="1"/>
    <s v="CUST14584400"/>
    <n v="2976"/>
    <s v="Long Term"/>
    <n v="0"/>
    <s v="Logan Cox"/>
    <x v="0"/>
    <n v="61"/>
    <s v="Television production assistant"/>
    <x v="2"/>
    <s v="Port Chloe, Alabama, 24587"/>
    <x v="3"/>
    <n v="1"/>
    <n v="1"/>
    <x v="2"/>
    <s v="AGT54296493"/>
    <x v="1"/>
    <n v="15"/>
    <n v="98"/>
    <n v="1"/>
    <x v="1"/>
    <n v="1"/>
    <x v="1"/>
  </r>
  <r>
    <s v="POL34269181"/>
    <x v="3"/>
    <n v="316937"/>
    <n v="309.77999999999997"/>
    <d v="2023-09-28T00:00:00"/>
    <d v="2031-07-26T00:00:00"/>
    <s v="Quarterly"/>
    <x v="0"/>
    <s v="CUST16443965"/>
    <n v="2858"/>
    <s v="Long Term"/>
    <n v="0"/>
    <s v="Christina Luna"/>
    <x v="2"/>
    <n v="52"/>
    <s v="Call centre manager"/>
    <x v="1"/>
    <s v="Ronaldmouth, Kentucky, 91607"/>
    <x v="2"/>
    <n v="0"/>
    <n v="0"/>
    <x v="2"/>
    <s v="AGT98147561"/>
    <x v="1"/>
    <n v="41"/>
    <n v="34"/>
    <n v="0"/>
    <x v="0"/>
    <n v="0"/>
    <x v="1"/>
  </r>
  <r>
    <s v="POL29465290"/>
    <x v="0"/>
    <n v="367107"/>
    <n v="1255.74"/>
    <d v="2020-10-10T00:00:00"/>
    <d v="2022-10-08T00:00:00"/>
    <s v="Quarterly"/>
    <x v="2"/>
    <s v="CUST98365528"/>
    <n v="728"/>
    <s v="Medium Term"/>
    <n v="1"/>
    <s v="Angela Sharp"/>
    <x v="1"/>
    <n v="45"/>
    <s v="Scientist, physiological"/>
    <x v="0"/>
    <s v="New Brittany, North Dakota, 51160"/>
    <x v="1"/>
    <n v="0"/>
    <n v="0"/>
    <x v="1"/>
    <s v="AGT79867404"/>
    <x v="0"/>
    <n v="27"/>
    <n v="51"/>
    <n v="0"/>
    <x v="0"/>
    <n v="0"/>
    <x v="0"/>
  </r>
  <r>
    <s v="POL62243302"/>
    <x v="2"/>
    <n v="335451"/>
    <n v="596.42999999999995"/>
    <d v="2015-05-19T00:00:00"/>
    <d v="2019-03-28T00:00:00"/>
    <s v="Quarterly"/>
    <x v="2"/>
    <s v="CUST29312542"/>
    <n v="1409"/>
    <s v="Long Term"/>
    <n v="1"/>
    <s v="Robert Martin"/>
    <x v="0"/>
    <n v="67"/>
    <s v="Nurse, learning disability"/>
    <x v="3"/>
    <s v="Lake Christopher, New Jersey, 31354"/>
    <x v="3"/>
    <n v="0"/>
    <n v="1"/>
    <x v="2"/>
    <s v="AGT34644256"/>
    <x v="0"/>
    <n v="37"/>
    <n v="9"/>
    <n v="0"/>
    <x v="2"/>
    <n v="0"/>
    <x v="0"/>
  </r>
  <r>
    <s v="POL64410288"/>
    <x v="2"/>
    <n v="29271"/>
    <n v="1315.18"/>
    <d v="2016-12-07T00:00:00"/>
    <d v="2025-11-03T00:00:00"/>
    <s v="Monthly"/>
    <x v="2"/>
    <s v="CUST25430988"/>
    <n v="3253"/>
    <s v="Long Term"/>
    <n v="1"/>
    <s v="Kelly Thomas"/>
    <x v="2"/>
    <n v="28"/>
    <s v="Mechanical engineer"/>
    <x v="3"/>
    <s v="North Sherriberg, New Mexico, 49303"/>
    <x v="0"/>
    <n v="0"/>
    <n v="0"/>
    <x v="0"/>
    <s v="AGT65027784"/>
    <x v="0"/>
    <n v="3"/>
    <n v="46"/>
    <n v="0"/>
    <x v="0"/>
    <n v="0"/>
    <x v="0"/>
  </r>
  <r>
    <s v="POL99021522"/>
    <x v="3"/>
    <n v="474504"/>
    <n v="1646.76"/>
    <d v="2019-09-24T00:00:00"/>
    <d v="2026-12-07T00:00:00"/>
    <s v="Monthly"/>
    <x v="1"/>
    <s v="CUST50424339"/>
    <n v="2631"/>
    <s v="Long Term"/>
    <n v="0"/>
    <s v="Brandon Pratt"/>
    <x v="1"/>
    <n v="46"/>
    <s v="Community development worker"/>
    <x v="0"/>
    <s v="North Barbarafurt, Texas, 53976"/>
    <x v="2"/>
    <n v="0"/>
    <n v="0"/>
    <x v="1"/>
    <s v="AGT88433429"/>
    <x v="2"/>
    <n v="46"/>
    <n v="1"/>
    <n v="0"/>
    <x v="2"/>
    <n v="0"/>
    <x v="2"/>
  </r>
  <r>
    <s v="POL82132627"/>
    <x v="1"/>
    <n v="461130"/>
    <n v="1336.96"/>
    <d v="2016-10-18T00:00:00"/>
    <d v="2022-09-10T00:00:00"/>
    <s v="Monthly"/>
    <x v="0"/>
    <s v="CUST09948159"/>
    <n v="2153"/>
    <s v="Long Term"/>
    <n v="0"/>
    <s v="Tony Reed"/>
    <x v="1"/>
    <n v="27"/>
    <s v="Public affairs consultant"/>
    <x v="3"/>
    <s v="Aguilarberg, Minnesota, 29397"/>
    <x v="0"/>
    <n v="0"/>
    <n v="0"/>
    <x v="0"/>
    <s v="AGT64225908"/>
    <x v="2"/>
    <n v="36"/>
    <n v="72"/>
    <n v="1"/>
    <x v="1"/>
    <n v="1"/>
    <x v="2"/>
  </r>
  <r>
    <s v="POL60496337"/>
    <x v="3"/>
    <n v="316634"/>
    <n v="1414.53"/>
    <d v="2016-12-20T00:00:00"/>
    <d v="2017-12-22T00:00:00"/>
    <s v="Quarterly"/>
    <x v="2"/>
    <s v="CUST17130339"/>
    <n v="367"/>
    <s v="Medium Term"/>
    <n v="1"/>
    <s v="Daniel Luna"/>
    <x v="1"/>
    <n v="55"/>
    <s v="Horticulturist, commercial"/>
    <x v="2"/>
    <s v="East Kimberlystad, Florida, 07845"/>
    <x v="2"/>
    <n v="1"/>
    <n v="0"/>
    <x v="2"/>
    <s v="AGT65005869"/>
    <x v="0"/>
    <n v="34"/>
    <n v="27"/>
    <n v="0"/>
    <x v="2"/>
    <n v="0"/>
    <x v="0"/>
  </r>
  <r>
    <s v="POL15628115"/>
    <x v="2"/>
    <n v="441334"/>
    <n v="1931.24"/>
    <d v="2019-06-29T00:00:00"/>
    <d v="2028-11-12T00:00:00"/>
    <s v="Annually"/>
    <x v="0"/>
    <s v="CUST21126941"/>
    <n v="3424"/>
    <s v="Long Term"/>
    <n v="0"/>
    <s v="Dustin Reed"/>
    <x v="0"/>
    <n v="36"/>
    <s v="Legal secretary"/>
    <x v="2"/>
    <s v="South Seanburgh, Massachusetts, 33211"/>
    <x v="1"/>
    <n v="1"/>
    <n v="0"/>
    <x v="1"/>
    <s v="AGT01209107"/>
    <x v="1"/>
    <n v="37"/>
    <n v="20"/>
    <n v="0"/>
    <x v="2"/>
    <n v="0"/>
    <x v="1"/>
  </r>
  <r>
    <s v="POL62548114"/>
    <x v="2"/>
    <n v="270393"/>
    <n v="263.64999999999998"/>
    <d v="2018-12-21T00:00:00"/>
    <d v="2021-03-22T00:00:00"/>
    <s v="Quarterly"/>
    <x v="2"/>
    <s v="CUST64728299"/>
    <n v="822"/>
    <s v="Medium Term"/>
    <n v="1"/>
    <s v="Yolanda Smith"/>
    <x v="2"/>
    <n v="75"/>
    <s v="Social worker"/>
    <x v="2"/>
    <s v="Trevinoville, Missouri, 85068"/>
    <x v="3"/>
    <n v="1"/>
    <n v="1"/>
    <x v="2"/>
    <s v="AGT01465812"/>
    <x v="0"/>
    <n v="22"/>
    <n v="72"/>
    <n v="1"/>
    <x v="1"/>
    <n v="1"/>
    <x v="0"/>
  </r>
  <r>
    <s v="POL29520885"/>
    <x v="2"/>
    <n v="331058"/>
    <n v="171.06"/>
    <d v="2021-06-15T00:00:00"/>
    <d v="2023-12-04T00:00:00"/>
    <s v="Annually"/>
    <x v="2"/>
    <s v="CUST79795033"/>
    <n v="902"/>
    <s v="Medium Term"/>
    <n v="1"/>
    <s v="Jeffrey Young"/>
    <x v="0"/>
    <n v="52"/>
    <s v="Museum/gallery curator"/>
    <x v="2"/>
    <s v="Johnview, Kansas, 70816"/>
    <x v="2"/>
    <n v="1"/>
    <n v="0"/>
    <x v="2"/>
    <s v="AGT86288403"/>
    <x v="1"/>
    <n v="41"/>
    <n v="65"/>
    <n v="0"/>
    <x v="1"/>
    <n v="0"/>
    <x v="1"/>
  </r>
  <r>
    <s v="POL30595324"/>
    <x v="3"/>
    <n v="361733"/>
    <n v="1635.92"/>
    <d v="2022-12-21T00:00:00"/>
    <d v="2026-10-21T00:00:00"/>
    <s v="Quarterly"/>
    <x v="1"/>
    <s v="CUST77664811"/>
    <n v="1400"/>
    <s v="Long Term"/>
    <n v="0"/>
    <s v="Jennifer Clay"/>
    <x v="1"/>
    <n v="28"/>
    <s v="Sports therapist"/>
    <x v="2"/>
    <s v="New James, New York, 12409"/>
    <x v="0"/>
    <n v="1"/>
    <n v="0"/>
    <x v="0"/>
    <s v="AGT05461212"/>
    <x v="1"/>
    <n v="29"/>
    <n v="7"/>
    <n v="0"/>
    <x v="2"/>
    <n v="0"/>
    <x v="1"/>
  </r>
  <r>
    <s v="POL03911421"/>
    <x v="2"/>
    <n v="196164"/>
    <n v="226.69"/>
    <d v="2017-07-10T00:00:00"/>
    <d v="2023-01-06T00:00:00"/>
    <s v="Monthly"/>
    <x v="1"/>
    <s v="CUST89603721"/>
    <n v="2006"/>
    <s v="Long Term"/>
    <n v="0"/>
    <s v="Nicole Ford"/>
    <x v="2"/>
    <n v="27"/>
    <s v="Architect"/>
    <x v="0"/>
    <s v="Karenchester, Texas, 69191"/>
    <x v="0"/>
    <n v="0"/>
    <n v="0"/>
    <x v="0"/>
    <s v="AGT07975754"/>
    <x v="0"/>
    <n v="9"/>
    <n v="3"/>
    <n v="0"/>
    <x v="2"/>
    <n v="0"/>
    <x v="0"/>
  </r>
  <r>
    <s v="POL90576138"/>
    <x v="1"/>
    <n v="224111"/>
    <n v="1466.18"/>
    <d v="2024-05-20T00:00:00"/>
    <d v="2029-02-19T00:00:00"/>
    <s v="Monthly"/>
    <x v="1"/>
    <s v="CUST42335952"/>
    <n v="1736"/>
    <s v="Long Term"/>
    <n v="0"/>
    <s v="Jaime Wright"/>
    <x v="0"/>
    <n v="26"/>
    <s v="Psychiatrist"/>
    <x v="0"/>
    <s v="Christensenshire, Connecticut, 06158"/>
    <x v="0"/>
    <n v="0"/>
    <n v="0"/>
    <x v="0"/>
    <s v="AGT69429138"/>
    <x v="1"/>
    <n v="17"/>
    <n v="37"/>
    <n v="0"/>
    <x v="0"/>
    <n v="0"/>
    <x v="1"/>
  </r>
  <r>
    <s v="POL84274065"/>
    <x v="0"/>
    <n v="422709"/>
    <n v="1612.89"/>
    <d v="2019-01-26T00:00:00"/>
    <d v="2020-08-14T00:00:00"/>
    <s v="Annually"/>
    <x v="0"/>
    <s v="CUST81230725"/>
    <n v="566"/>
    <s v="Medium Term"/>
    <n v="0"/>
    <s v="Mary Ward"/>
    <x v="0"/>
    <n v="73"/>
    <s v="Ambulance person"/>
    <x v="3"/>
    <s v="North Juliaberg, Nebraska, 12538"/>
    <x v="3"/>
    <n v="0"/>
    <n v="1"/>
    <x v="2"/>
    <s v="AGT35536138"/>
    <x v="2"/>
    <n v="50"/>
    <n v="27"/>
    <n v="0"/>
    <x v="2"/>
    <n v="0"/>
    <x v="2"/>
  </r>
  <r>
    <s v="POL83835374"/>
    <x v="0"/>
    <n v="212060"/>
    <n v="326.08"/>
    <d v="2015-03-23T00:00:00"/>
    <d v="2016-07-27T00:00:00"/>
    <s v="Annually"/>
    <x v="2"/>
    <s v="CUST78330003"/>
    <n v="492"/>
    <s v="Medium Term"/>
    <n v="1"/>
    <s v="Jerome Collins"/>
    <x v="0"/>
    <n v="19"/>
    <s v="Health visitor"/>
    <x v="2"/>
    <s v="New Adam, North Carolina, 05974"/>
    <x v="4"/>
    <n v="1"/>
    <n v="0"/>
    <x v="0"/>
    <s v="AGT00641722"/>
    <x v="0"/>
    <n v="19"/>
    <n v="19"/>
    <n v="0"/>
    <x v="2"/>
    <n v="0"/>
    <x v="0"/>
  </r>
  <r>
    <s v="POL59501098"/>
    <x v="1"/>
    <n v="220113"/>
    <n v="566.75"/>
    <d v="2022-10-24T00:00:00"/>
    <d v="2029-08-07T00:00:00"/>
    <s v="Quarterly"/>
    <x v="1"/>
    <s v="CUST64051127"/>
    <n v="2479"/>
    <s v="Long Term"/>
    <n v="0"/>
    <s v="Virginia Johnson"/>
    <x v="1"/>
    <n v="20"/>
    <s v="Scientist, research (physical sciences)"/>
    <x v="0"/>
    <s v="Leeberg, Connecticut, 13920"/>
    <x v="4"/>
    <n v="0"/>
    <n v="0"/>
    <x v="0"/>
    <s v="AGT40962830"/>
    <x v="0"/>
    <n v="40"/>
    <n v="9"/>
    <n v="0"/>
    <x v="2"/>
    <n v="0"/>
    <x v="0"/>
  </r>
  <r>
    <s v="POL05014236"/>
    <x v="3"/>
    <n v="180738"/>
    <n v="1277.45"/>
    <d v="2016-06-17T00:00:00"/>
    <d v="2019-11-05T00:00:00"/>
    <s v="Quarterly"/>
    <x v="0"/>
    <s v="CUST56880167"/>
    <n v="1236"/>
    <s v="Long Term"/>
    <n v="0"/>
    <s v="Jim Fox"/>
    <x v="2"/>
    <n v="81"/>
    <s v="Further education lecturer"/>
    <x v="1"/>
    <s v="North Renee, Wisconsin, 51661"/>
    <x v="3"/>
    <n v="0"/>
    <n v="1"/>
    <x v="2"/>
    <s v="AGT79861609"/>
    <x v="1"/>
    <n v="35"/>
    <n v="84"/>
    <n v="1"/>
    <x v="1"/>
    <n v="1"/>
    <x v="1"/>
  </r>
  <r>
    <s v="POL87430711"/>
    <x v="0"/>
    <n v="247797"/>
    <n v="976.44"/>
    <d v="2022-04-05T00:00:00"/>
    <d v="2027-11-07T00:00:00"/>
    <s v="Quarterly"/>
    <x v="0"/>
    <s v="CUST81394306"/>
    <n v="2042"/>
    <s v="Long Term"/>
    <n v="0"/>
    <s v="Stephanie Hall"/>
    <x v="2"/>
    <n v="73"/>
    <s v="Patent attorney"/>
    <x v="1"/>
    <s v="Sarahport, Virginia, 92642"/>
    <x v="3"/>
    <n v="0"/>
    <n v="1"/>
    <x v="2"/>
    <s v="AGT61029537"/>
    <x v="0"/>
    <n v="50"/>
    <n v="33"/>
    <n v="0"/>
    <x v="0"/>
    <n v="0"/>
    <x v="0"/>
  </r>
  <r>
    <s v="POL04286300"/>
    <x v="3"/>
    <n v="89320"/>
    <n v="1881.82"/>
    <d v="2018-07-20T00:00:00"/>
    <d v="2023-09-25T00:00:00"/>
    <s v="Monthly"/>
    <x v="2"/>
    <s v="CUST41108480"/>
    <n v="1893"/>
    <s v="Long Term"/>
    <n v="1"/>
    <s v="Christine Castaneda"/>
    <x v="0"/>
    <n v="44"/>
    <s v="Insurance broker"/>
    <x v="3"/>
    <s v="Johnburgh, Virginia, 90827"/>
    <x v="1"/>
    <n v="0"/>
    <n v="0"/>
    <x v="1"/>
    <s v="AGT73748846"/>
    <x v="1"/>
    <n v="22"/>
    <n v="81"/>
    <n v="1"/>
    <x v="1"/>
    <n v="1"/>
    <x v="1"/>
  </r>
  <r>
    <s v="POL27460532"/>
    <x v="3"/>
    <n v="345245"/>
    <n v="249.7"/>
    <d v="2023-10-15T00:00:00"/>
    <d v="2028-01-26T00:00:00"/>
    <s v="Quarterly"/>
    <x v="0"/>
    <s v="CUST67298391"/>
    <n v="1564"/>
    <s v="Long Term"/>
    <n v="0"/>
    <s v="Amanda Erickson"/>
    <x v="1"/>
    <n v="80"/>
    <s v="Air broker"/>
    <x v="0"/>
    <s v="South Eric, Alabama, 30227"/>
    <x v="3"/>
    <n v="0"/>
    <n v="1"/>
    <x v="2"/>
    <s v="AGT86034163"/>
    <x v="1"/>
    <n v="6"/>
    <n v="29"/>
    <n v="0"/>
    <x v="2"/>
    <n v="0"/>
    <x v="1"/>
  </r>
  <r>
    <s v="POL96972550"/>
    <x v="0"/>
    <n v="401963"/>
    <n v="510.39"/>
    <d v="2020-06-14T00:00:00"/>
    <d v="2030-06-04T00:00:00"/>
    <s v="Annually"/>
    <x v="0"/>
    <s v="CUST76916753"/>
    <n v="3642"/>
    <s v="Long Term"/>
    <n v="0"/>
    <s v="Robert West"/>
    <x v="0"/>
    <n v="83"/>
    <s v="Equities trader"/>
    <x v="1"/>
    <s v="Ashleybury, Wisconsin, 98415"/>
    <x v="3"/>
    <n v="0"/>
    <n v="1"/>
    <x v="2"/>
    <s v="AGT08467366"/>
    <x v="1"/>
    <n v="36"/>
    <n v="56"/>
    <n v="0"/>
    <x v="0"/>
    <n v="0"/>
    <x v="1"/>
  </r>
  <r>
    <s v="POL58339093"/>
    <x v="3"/>
    <n v="103772"/>
    <n v="565.86"/>
    <d v="2019-01-12T00:00:00"/>
    <d v="2025-05-06T00:00:00"/>
    <s v="Annually"/>
    <x v="1"/>
    <s v="CUST85127866"/>
    <n v="2306"/>
    <s v="Long Term"/>
    <n v="0"/>
    <s v="Ronald Taylor"/>
    <x v="2"/>
    <n v="42"/>
    <s v="Sales professional, IT"/>
    <x v="1"/>
    <s v="Beckchester, Michigan, 98792"/>
    <x v="1"/>
    <n v="0"/>
    <n v="0"/>
    <x v="1"/>
    <s v="AGT12336355"/>
    <x v="1"/>
    <n v="28"/>
    <n v="41"/>
    <n v="0"/>
    <x v="0"/>
    <n v="0"/>
    <x v="1"/>
  </r>
  <r>
    <s v="POL44082493"/>
    <x v="3"/>
    <n v="130749"/>
    <n v="539.27"/>
    <d v="2017-03-03T00:00:00"/>
    <d v="2019-05-09T00:00:00"/>
    <s v="Monthly"/>
    <x v="1"/>
    <s v="CUST75884494"/>
    <n v="797"/>
    <s v="Medium Term"/>
    <n v="0"/>
    <s v="Shannon Rios"/>
    <x v="2"/>
    <n v="73"/>
    <s v="Fashion designer"/>
    <x v="2"/>
    <s v="North Amandachester, Wisconsin, 45872"/>
    <x v="3"/>
    <n v="1"/>
    <n v="1"/>
    <x v="2"/>
    <s v="AGT10392365"/>
    <x v="2"/>
    <n v="27"/>
    <n v="90"/>
    <n v="1"/>
    <x v="1"/>
    <n v="1"/>
    <x v="2"/>
  </r>
  <r>
    <s v="POL98942710"/>
    <x v="2"/>
    <n v="373098"/>
    <n v="1116.45"/>
    <d v="2019-06-26T00:00:00"/>
    <d v="2026-09-13T00:00:00"/>
    <s v="Annually"/>
    <x v="1"/>
    <s v="CUST26711431"/>
    <n v="2636"/>
    <s v="Long Term"/>
    <n v="0"/>
    <s v="James Fisher"/>
    <x v="1"/>
    <n v="71"/>
    <s v="Embryologist, clinical"/>
    <x v="2"/>
    <s v="Powellshire, Idaho, 57671"/>
    <x v="3"/>
    <n v="1"/>
    <n v="1"/>
    <x v="2"/>
    <s v="AGT26624177"/>
    <x v="0"/>
    <n v="25"/>
    <n v="67"/>
    <n v="0"/>
    <x v="1"/>
    <n v="0"/>
    <x v="0"/>
  </r>
  <r>
    <s v="POL33015134"/>
    <x v="1"/>
    <n v="20749"/>
    <n v="526.53"/>
    <d v="2019-09-17T00:00:00"/>
    <d v="2027-08-02T00:00:00"/>
    <s v="Monthly"/>
    <x v="2"/>
    <s v="CUST70266451"/>
    <n v="2876"/>
    <s v="Long Term"/>
    <n v="1"/>
    <s v="Christopher Simon"/>
    <x v="2"/>
    <n v="64"/>
    <s v="Engineer, land"/>
    <x v="2"/>
    <s v="North Brandonmouth, Pennsylvania, 40490"/>
    <x v="3"/>
    <n v="1"/>
    <n v="1"/>
    <x v="2"/>
    <s v="AGT73420584"/>
    <x v="2"/>
    <n v="47"/>
    <n v="87"/>
    <n v="1"/>
    <x v="1"/>
    <n v="1"/>
    <x v="2"/>
  </r>
  <r>
    <s v="POL56933693"/>
    <x v="0"/>
    <n v="61480"/>
    <n v="1789.36"/>
    <d v="2021-06-02T00:00:00"/>
    <d v="2022-06-27T00:00:00"/>
    <s v="Monthly"/>
    <x v="0"/>
    <s v="CUST41268290"/>
    <n v="390"/>
    <s v="Medium Term"/>
    <n v="0"/>
    <s v="Megan Hudson"/>
    <x v="0"/>
    <n v="38"/>
    <s v="Copy"/>
    <x v="2"/>
    <s v="North Jasmine, South Dakota, 54421"/>
    <x v="1"/>
    <n v="1"/>
    <n v="0"/>
    <x v="1"/>
    <s v="AGT39146162"/>
    <x v="2"/>
    <n v="38"/>
    <n v="44"/>
    <n v="0"/>
    <x v="0"/>
    <n v="0"/>
    <x v="2"/>
  </r>
  <r>
    <s v="POL20256761"/>
    <x v="3"/>
    <n v="315799"/>
    <n v="782.27"/>
    <d v="2023-07-05T00:00:00"/>
    <d v="2026-05-18T00:00:00"/>
    <s v="Quarterly"/>
    <x v="0"/>
    <s v="CUST91596645"/>
    <n v="1048"/>
    <s v="Medium Term"/>
    <n v="0"/>
    <s v="Kyle Hernandez"/>
    <x v="1"/>
    <n v="67"/>
    <s v="Office manager"/>
    <x v="1"/>
    <s v="Garciabury, New Mexico, 96062"/>
    <x v="3"/>
    <n v="0"/>
    <n v="1"/>
    <x v="2"/>
    <s v="AGT45807890"/>
    <x v="2"/>
    <n v="44"/>
    <n v="33"/>
    <n v="0"/>
    <x v="0"/>
    <n v="0"/>
    <x v="2"/>
  </r>
  <r>
    <s v="POL85669523"/>
    <x v="1"/>
    <n v="322280"/>
    <n v="248.93"/>
    <d v="2020-06-15T00:00:00"/>
    <d v="2027-04-17T00:00:00"/>
    <s v="Quarterly"/>
    <x v="0"/>
    <s v="CUST97214840"/>
    <n v="2497"/>
    <s v="Long Term"/>
    <n v="0"/>
    <s v="Tyler Smith"/>
    <x v="1"/>
    <n v="41"/>
    <s v="Quarry manager"/>
    <x v="1"/>
    <s v="Baileyview, Florida, 54729"/>
    <x v="1"/>
    <n v="0"/>
    <n v="0"/>
    <x v="1"/>
    <s v="AGT35580494"/>
    <x v="2"/>
    <n v="25"/>
    <n v="38"/>
    <n v="0"/>
    <x v="0"/>
    <n v="0"/>
    <x v="2"/>
  </r>
  <r>
    <s v="POL59177631"/>
    <x v="0"/>
    <n v="35008"/>
    <n v="1788.14"/>
    <d v="2017-04-24T00:00:00"/>
    <d v="2021-12-28T00:00:00"/>
    <s v="Quarterly"/>
    <x v="1"/>
    <s v="CUST36507345"/>
    <n v="1709"/>
    <s v="Long Term"/>
    <n v="0"/>
    <s v="Brandon Adams"/>
    <x v="1"/>
    <n v="50"/>
    <s v="Engineer, broadcasting (operations)"/>
    <x v="3"/>
    <s v="Boltonburgh, Arizona, 20944"/>
    <x v="2"/>
    <n v="0"/>
    <n v="0"/>
    <x v="1"/>
    <s v="AGT94393892"/>
    <x v="1"/>
    <n v="8"/>
    <n v="50"/>
    <n v="0"/>
    <x v="0"/>
    <n v="0"/>
    <x v="1"/>
  </r>
  <r>
    <s v="POL81473954"/>
    <x v="2"/>
    <n v="479555"/>
    <n v="338.78"/>
    <d v="2023-03-15T00:00:00"/>
    <d v="2027-06-07T00:00:00"/>
    <s v="Annually"/>
    <x v="0"/>
    <s v="CUST39308148"/>
    <n v="1545"/>
    <s v="Long Term"/>
    <n v="0"/>
    <s v="Emily Wise"/>
    <x v="2"/>
    <n v="73"/>
    <s v="Engineer, automotive"/>
    <x v="1"/>
    <s v="Leefort, Washington, 71896"/>
    <x v="3"/>
    <n v="0"/>
    <n v="1"/>
    <x v="2"/>
    <s v="AGT07608627"/>
    <x v="1"/>
    <n v="15"/>
    <n v="70"/>
    <n v="1"/>
    <x v="1"/>
    <n v="1"/>
    <x v="1"/>
  </r>
  <r>
    <s v="POL03154234"/>
    <x v="3"/>
    <n v="460099"/>
    <n v="1142.68"/>
    <d v="2021-12-07T00:00:00"/>
    <d v="2030-06-05T00:00:00"/>
    <s v="Quarterly"/>
    <x v="1"/>
    <s v="CUST70357391"/>
    <n v="3102"/>
    <s v="Long Term"/>
    <n v="0"/>
    <s v="John Hatfield"/>
    <x v="2"/>
    <n v="19"/>
    <s v="Oncologist"/>
    <x v="1"/>
    <s v="Watsonchester, Minnesota, 06784"/>
    <x v="4"/>
    <n v="0"/>
    <n v="0"/>
    <x v="0"/>
    <s v="AGT25879867"/>
    <x v="1"/>
    <n v="30"/>
    <n v="55"/>
    <n v="0"/>
    <x v="0"/>
    <n v="0"/>
    <x v="1"/>
  </r>
  <r>
    <s v="POL56172682"/>
    <x v="2"/>
    <n v="266978"/>
    <n v="1988.45"/>
    <d v="2021-08-23T00:00:00"/>
    <d v="2027-12-07T00:00:00"/>
    <s v="Annually"/>
    <x v="1"/>
    <s v="CUST18771479"/>
    <n v="2297"/>
    <s v="Long Term"/>
    <n v="0"/>
    <s v="Denise Quinn"/>
    <x v="1"/>
    <n v="30"/>
    <s v="Senior tax professional/tax inspector"/>
    <x v="0"/>
    <s v="Starkside, New York, 66683"/>
    <x v="0"/>
    <n v="0"/>
    <n v="0"/>
    <x v="0"/>
    <s v="AGT81767306"/>
    <x v="0"/>
    <n v="12"/>
    <n v="97"/>
    <n v="1"/>
    <x v="1"/>
    <n v="1"/>
    <x v="0"/>
  </r>
  <r>
    <s v="POL33238422"/>
    <x v="2"/>
    <n v="55375"/>
    <n v="1280.3699999999999"/>
    <d v="2015-06-12T00:00:00"/>
    <d v="2024-09-30T00:00:00"/>
    <s v="Annually"/>
    <x v="0"/>
    <s v="CUST16390802"/>
    <n v="3398"/>
    <s v="Long Term"/>
    <n v="0"/>
    <s v="Anna Martinez"/>
    <x v="0"/>
    <n v="78"/>
    <s v="Chief Executive Officer"/>
    <x v="0"/>
    <s v="Gibsonberg, New Hampshire, 79935"/>
    <x v="3"/>
    <n v="0"/>
    <n v="1"/>
    <x v="2"/>
    <s v="AGT41671470"/>
    <x v="0"/>
    <n v="28"/>
    <n v="64"/>
    <n v="0"/>
    <x v="1"/>
    <n v="0"/>
    <x v="0"/>
  </r>
  <r>
    <s v="POL27372206"/>
    <x v="2"/>
    <n v="461499"/>
    <n v="253.93"/>
    <d v="2024-06-30T00:00:00"/>
    <d v="2025-08-12T00:00:00"/>
    <s v="Monthly"/>
    <x v="0"/>
    <s v="CUST91487291"/>
    <n v="408"/>
    <s v="Medium Term"/>
    <n v="0"/>
    <s v="Joseph West"/>
    <x v="1"/>
    <n v="36"/>
    <s v="Armed forces operational officer"/>
    <x v="1"/>
    <s v="North Derekshire, California, 50005"/>
    <x v="1"/>
    <n v="0"/>
    <n v="0"/>
    <x v="1"/>
    <s v="AGT40014491"/>
    <x v="2"/>
    <n v="15"/>
    <n v="65"/>
    <n v="0"/>
    <x v="1"/>
    <n v="0"/>
    <x v="2"/>
  </r>
  <r>
    <s v="POL10833752"/>
    <x v="0"/>
    <n v="362121"/>
    <n v="236.51"/>
    <d v="2021-12-06T00:00:00"/>
    <d v="2023-01-04T00:00:00"/>
    <s v="Quarterly"/>
    <x v="2"/>
    <s v="CUST44615637"/>
    <n v="394"/>
    <s v="Medium Term"/>
    <n v="1"/>
    <s v="Janet Pena"/>
    <x v="0"/>
    <n v="79"/>
    <s v="Newspaper journalist"/>
    <x v="3"/>
    <s v="Port Brianborough, Nebraska, 73318"/>
    <x v="3"/>
    <n v="0"/>
    <n v="1"/>
    <x v="2"/>
    <s v="AGT66833906"/>
    <x v="1"/>
    <n v="35"/>
    <n v="65"/>
    <n v="0"/>
    <x v="1"/>
    <n v="0"/>
    <x v="1"/>
  </r>
  <r>
    <s v="POL40158884"/>
    <x v="3"/>
    <n v="358163"/>
    <n v="1262.54"/>
    <d v="2023-11-08T00:00:00"/>
    <d v="2032-05-20T00:00:00"/>
    <s v="Monthly"/>
    <x v="2"/>
    <s v="CUST04086033"/>
    <n v="3116"/>
    <s v="Long Term"/>
    <n v="1"/>
    <s v="Melanie Cochran"/>
    <x v="2"/>
    <n v="28"/>
    <s v="Embryologist, clinical"/>
    <x v="1"/>
    <s v="East Jamesfurt, Texas, 21549"/>
    <x v="0"/>
    <n v="0"/>
    <n v="0"/>
    <x v="0"/>
    <s v="AGT04218240"/>
    <x v="1"/>
    <n v="27"/>
    <n v="67"/>
    <n v="0"/>
    <x v="1"/>
    <n v="0"/>
    <x v="1"/>
  </r>
  <r>
    <s v="POL78507070"/>
    <x v="0"/>
    <n v="427330"/>
    <n v="434.16"/>
    <d v="2024-12-14T00:00:00"/>
    <d v="2026-08-26T00:00:00"/>
    <s v="Monthly"/>
    <x v="0"/>
    <s v="CUST64506627"/>
    <n v="620"/>
    <s v="Medium Term"/>
    <n v="0"/>
    <s v="Cynthia Foster"/>
    <x v="0"/>
    <n v="56"/>
    <s v="Administrator, Civil Service"/>
    <x v="3"/>
    <s v="West Cynthia, North Carolina, 06488"/>
    <x v="3"/>
    <n v="0"/>
    <n v="0"/>
    <x v="2"/>
    <s v="AGT82540772"/>
    <x v="0"/>
    <n v="25"/>
    <n v="70"/>
    <n v="1"/>
    <x v="1"/>
    <n v="1"/>
    <x v="0"/>
  </r>
  <r>
    <s v="POL19362691"/>
    <x v="2"/>
    <n v="119931"/>
    <n v="1964.51"/>
    <d v="2018-01-15T00:00:00"/>
    <d v="2021-07-09T00:00:00"/>
    <s v="Quarterly"/>
    <x v="1"/>
    <s v="CUST73838703"/>
    <n v="1271"/>
    <s v="Long Term"/>
    <n v="0"/>
    <s v="Pedro Martin"/>
    <x v="2"/>
    <n v="79"/>
    <s v="Therapist, horticultural"/>
    <x v="3"/>
    <s v="Lake Johnburgh, Maine, 71547"/>
    <x v="3"/>
    <n v="0"/>
    <n v="1"/>
    <x v="2"/>
    <s v="AGT09891983"/>
    <x v="2"/>
    <n v="43"/>
    <n v="80"/>
    <n v="1"/>
    <x v="1"/>
    <n v="1"/>
    <x v="2"/>
  </r>
  <r>
    <s v="POL06565717"/>
    <x v="1"/>
    <n v="35391"/>
    <n v="732.06"/>
    <d v="2015-03-18T00:00:00"/>
    <d v="2024-12-08T00:00:00"/>
    <s v="Quarterly"/>
    <x v="1"/>
    <s v="CUST49079642"/>
    <n v="3553"/>
    <s v="Long Term"/>
    <n v="0"/>
    <s v="Jacqueline Townsend"/>
    <x v="2"/>
    <n v="26"/>
    <s v="Food technologist"/>
    <x v="1"/>
    <s v="Derekfort, Rhode Island, 86522"/>
    <x v="0"/>
    <n v="0"/>
    <n v="0"/>
    <x v="0"/>
    <s v="AGT91767140"/>
    <x v="2"/>
    <n v="34"/>
    <n v="77"/>
    <n v="1"/>
    <x v="1"/>
    <n v="1"/>
    <x v="2"/>
  </r>
  <r>
    <s v="POL26935323"/>
    <x v="1"/>
    <n v="318425"/>
    <n v="859.81"/>
    <d v="2018-08-21T00:00:00"/>
    <d v="2025-08-13T00:00:00"/>
    <s v="Monthly"/>
    <x v="1"/>
    <s v="CUST71340569"/>
    <n v="2549"/>
    <s v="Long Term"/>
    <n v="0"/>
    <s v="Destiny Stevens"/>
    <x v="1"/>
    <n v="44"/>
    <s v="Scientific laboratory technician"/>
    <x v="3"/>
    <s v="East Barbarachester, Montana, 71410"/>
    <x v="1"/>
    <n v="0"/>
    <n v="0"/>
    <x v="1"/>
    <s v="AGT05448098"/>
    <x v="1"/>
    <n v="35"/>
    <n v="48"/>
    <n v="0"/>
    <x v="0"/>
    <n v="0"/>
    <x v="1"/>
  </r>
  <r>
    <s v="POL71741054"/>
    <x v="0"/>
    <n v="354095"/>
    <n v="675.57"/>
    <d v="2017-09-01T00:00:00"/>
    <d v="2023-01-04T00:00:00"/>
    <s v="Quarterly"/>
    <x v="0"/>
    <s v="CUST34044455"/>
    <n v="1951"/>
    <s v="Long Term"/>
    <n v="0"/>
    <s v="Cindy Perez"/>
    <x v="2"/>
    <n v="64"/>
    <s v="Art therapist"/>
    <x v="1"/>
    <s v="Port Riley, Oklahoma, 92506"/>
    <x v="3"/>
    <n v="0"/>
    <n v="1"/>
    <x v="2"/>
    <s v="AGT90802149"/>
    <x v="1"/>
    <n v="35"/>
    <n v="83"/>
    <n v="1"/>
    <x v="1"/>
    <n v="1"/>
    <x v="1"/>
  </r>
  <r>
    <s v="POL72311298"/>
    <x v="2"/>
    <n v="234126"/>
    <n v="1124.72"/>
    <d v="2022-06-24T00:00:00"/>
    <d v="2030-12-23T00:00:00"/>
    <s v="Monthly"/>
    <x v="1"/>
    <s v="CUST86143785"/>
    <n v="3104"/>
    <s v="Long Term"/>
    <n v="0"/>
    <s v="Brian Jenkins"/>
    <x v="0"/>
    <n v="36"/>
    <s v="Radiographer, diagnostic"/>
    <x v="3"/>
    <s v="New Carolynshire, New Jersey, 40304"/>
    <x v="1"/>
    <n v="0"/>
    <n v="0"/>
    <x v="1"/>
    <s v="AGT98826706"/>
    <x v="1"/>
    <n v="36"/>
    <n v="100"/>
    <n v="1"/>
    <x v="1"/>
    <n v="1"/>
    <x v="1"/>
  </r>
  <r>
    <s v="POL89729174"/>
    <x v="2"/>
    <n v="234701"/>
    <n v="372.31"/>
    <d v="2015-06-06T00:00:00"/>
    <d v="2021-02-25T00:00:00"/>
    <s v="Monthly"/>
    <x v="1"/>
    <s v="CUST83809007"/>
    <n v="2091"/>
    <s v="Long Term"/>
    <n v="0"/>
    <s v="Barbara Delacruz"/>
    <x v="2"/>
    <n v="46"/>
    <s v="Designer, jewellery"/>
    <x v="2"/>
    <s v="Katherinehaven, Tennessee, 80940"/>
    <x v="2"/>
    <n v="1"/>
    <n v="0"/>
    <x v="1"/>
    <s v="AGT05711061"/>
    <x v="1"/>
    <n v="18"/>
    <n v="18"/>
    <n v="0"/>
    <x v="2"/>
    <n v="0"/>
    <x v="1"/>
  </r>
  <r>
    <s v="POL86664104"/>
    <x v="3"/>
    <n v="233117"/>
    <n v="853.96"/>
    <d v="2016-05-03T00:00:00"/>
    <d v="2019-08-22T00:00:00"/>
    <s v="Annually"/>
    <x v="0"/>
    <s v="CUST33350545"/>
    <n v="1206"/>
    <s v="Long Term"/>
    <n v="0"/>
    <s v="Mary Brown"/>
    <x v="1"/>
    <n v="59"/>
    <s v="Operational researcher"/>
    <x v="3"/>
    <s v="South Mandy, New Jersey, 77519"/>
    <x v="3"/>
    <n v="0"/>
    <n v="0"/>
    <x v="2"/>
    <s v="AGT55077663"/>
    <x v="1"/>
    <n v="15"/>
    <n v="40"/>
    <n v="0"/>
    <x v="0"/>
    <n v="0"/>
    <x v="1"/>
  </r>
  <r>
    <s v="POL80418743"/>
    <x v="1"/>
    <n v="195897"/>
    <n v="873.53"/>
    <d v="2016-09-01T00:00:00"/>
    <d v="2020-02-29T00:00:00"/>
    <s v="Quarterly"/>
    <x v="2"/>
    <s v="CUST26368794"/>
    <n v="1276"/>
    <s v="Long Term"/>
    <n v="1"/>
    <s v="Elizabeth Thomas"/>
    <x v="0"/>
    <n v="41"/>
    <s v="Minerals surveyor"/>
    <x v="2"/>
    <s v="Sarahchester, Nevada, 39895"/>
    <x v="1"/>
    <n v="1"/>
    <n v="0"/>
    <x v="1"/>
    <s v="AGT32676513"/>
    <x v="1"/>
    <n v="37"/>
    <n v="28"/>
    <n v="0"/>
    <x v="2"/>
    <n v="0"/>
    <x v="1"/>
  </r>
  <r>
    <s v="POL37305327"/>
    <x v="2"/>
    <n v="156517"/>
    <n v="484.6"/>
    <d v="2016-09-04T00:00:00"/>
    <d v="2020-03-19T00:00:00"/>
    <s v="Monthly"/>
    <x v="2"/>
    <s v="CUST01418216"/>
    <n v="1292"/>
    <s v="Long Term"/>
    <n v="1"/>
    <s v="Jason Butler"/>
    <x v="1"/>
    <n v="67"/>
    <s v="Sports coach"/>
    <x v="1"/>
    <s v="West Sarahfurt, Connecticut, 92569"/>
    <x v="3"/>
    <n v="0"/>
    <n v="1"/>
    <x v="2"/>
    <s v="AGT00935369"/>
    <x v="1"/>
    <n v="49"/>
    <n v="45"/>
    <n v="0"/>
    <x v="0"/>
    <n v="0"/>
    <x v="1"/>
  </r>
  <r>
    <s v="POL89665327"/>
    <x v="3"/>
    <n v="115489"/>
    <n v="1213"/>
    <d v="2019-06-16T00:00:00"/>
    <d v="2022-10-01T00:00:00"/>
    <s v="Annually"/>
    <x v="0"/>
    <s v="CUST99294379"/>
    <n v="1203"/>
    <s v="Long Term"/>
    <n v="0"/>
    <s v="Jessica Palmer"/>
    <x v="2"/>
    <n v="65"/>
    <s v="Dietitian"/>
    <x v="1"/>
    <s v="Lake Luis, Washington, 58284"/>
    <x v="3"/>
    <n v="0"/>
    <n v="1"/>
    <x v="2"/>
    <s v="AGT89152710"/>
    <x v="0"/>
    <n v="34"/>
    <n v="44"/>
    <n v="0"/>
    <x v="0"/>
    <n v="0"/>
    <x v="0"/>
  </r>
  <r>
    <s v="POL50162963"/>
    <x v="2"/>
    <n v="47507"/>
    <n v="1100.68"/>
    <d v="2020-10-20T00:00:00"/>
    <d v="2024-02-26T00:00:00"/>
    <s v="Quarterly"/>
    <x v="0"/>
    <s v="CUST79016088"/>
    <n v="1224"/>
    <s v="Long Term"/>
    <n v="0"/>
    <s v="Mr. Vincent Roth"/>
    <x v="0"/>
    <n v="76"/>
    <s v="Architect"/>
    <x v="3"/>
    <s v="Lake Michael, West Virginia, 42904"/>
    <x v="3"/>
    <n v="0"/>
    <n v="1"/>
    <x v="2"/>
    <s v="AGT91760284"/>
    <x v="0"/>
    <n v="33"/>
    <n v="56"/>
    <n v="0"/>
    <x v="0"/>
    <n v="0"/>
    <x v="0"/>
  </r>
  <r>
    <s v="POL53959309"/>
    <x v="0"/>
    <n v="138740"/>
    <n v="1219.1199999999999"/>
    <d v="2023-12-27T00:00:00"/>
    <d v="2029-08-11T00:00:00"/>
    <s v="Annually"/>
    <x v="1"/>
    <s v="CUST39239739"/>
    <n v="2054"/>
    <s v="Long Term"/>
    <n v="0"/>
    <s v="Christopher Henderson Jr."/>
    <x v="1"/>
    <n v="74"/>
    <s v="Equality and diversity officer"/>
    <x v="2"/>
    <s v="North Zachary, Utah, 50453"/>
    <x v="3"/>
    <n v="1"/>
    <n v="1"/>
    <x v="2"/>
    <s v="AGT13614081"/>
    <x v="2"/>
    <n v="41"/>
    <n v="52"/>
    <n v="0"/>
    <x v="0"/>
    <n v="0"/>
    <x v="2"/>
  </r>
  <r>
    <s v="POL63414573"/>
    <x v="1"/>
    <n v="397717"/>
    <n v="743.24"/>
    <d v="2024-11-08T00:00:00"/>
    <d v="2031-03-27T00:00:00"/>
    <s v="Monthly"/>
    <x v="1"/>
    <s v="CUST17102318"/>
    <n v="2330"/>
    <s v="Long Term"/>
    <n v="0"/>
    <s v="Mark Hughes"/>
    <x v="0"/>
    <n v="58"/>
    <s v="Equality and diversity officer"/>
    <x v="2"/>
    <s v="Kerrychester, Maine, 55550"/>
    <x v="3"/>
    <n v="1"/>
    <n v="0"/>
    <x v="2"/>
    <s v="AGT19516199"/>
    <x v="0"/>
    <n v="42"/>
    <n v="76"/>
    <n v="1"/>
    <x v="1"/>
    <n v="1"/>
    <x v="0"/>
  </r>
  <r>
    <s v="POL01969422"/>
    <x v="1"/>
    <n v="256391"/>
    <n v="1473.86"/>
    <d v="2022-05-21T00:00:00"/>
    <d v="2031-06-12T00:00:00"/>
    <s v="Quarterly"/>
    <x v="1"/>
    <s v="CUST49016326"/>
    <n v="3309"/>
    <s v="Long Term"/>
    <n v="0"/>
    <s v="Patricia Walker"/>
    <x v="0"/>
    <n v="43"/>
    <s v="Food technologist"/>
    <x v="3"/>
    <s v="New Ashley, Idaho, 26180"/>
    <x v="1"/>
    <n v="0"/>
    <n v="0"/>
    <x v="1"/>
    <s v="AGT91524077"/>
    <x v="0"/>
    <n v="23"/>
    <n v="85"/>
    <n v="1"/>
    <x v="1"/>
    <n v="1"/>
    <x v="0"/>
  </r>
  <r>
    <s v="POL95381325"/>
    <x v="1"/>
    <n v="158708"/>
    <n v="100.75"/>
    <d v="2024-06-03T00:00:00"/>
    <d v="2033-07-01T00:00:00"/>
    <s v="Monthly"/>
    <x v="0"/>
    <s v="CUST03615219"/>
    <n v="3315"/>
    <s v="Long Term"/>
    <n v="0"/>
    <s v="James Foley"/>
    <x v="0"/>
    <n v="21"/>
    <s v="Barrister's clerk"/>
    <x v="0"/>
    <s v="Olsonville, Iowa, 98438"/>
    <x v="4"/>
    <n v="0"/>
    <n v="0"/>
    <x v="0"/>
    <s v="AGT82335888"/>
    <x v="0"/>
    <n v="2"/>
    <n v="48"/>
    <n v="0"/>
    <x v="0"/>
    <n v="0"/>
    <x v="0"/>
  </r>
  <r>
    <s v="POL49392272"/>
    <x v="2"/>
    <n v="223024"/>
    <n v="1457.31"/>
    <d v="2024-07-09T00:00:00"/>
    <d v="2033-12-10T00:00:00"/>
    <s v="Monthly"/>
    <x v="2"/>
    <s v="CUST58068006"/>
    <n v="3441"/>
    <s v="Long Term"/>
    <n v="1"/>
    <s v="Amy Quinn"/>
    <x v="1"/>
    <n v="48"/>
    <s v="Chief Financial Officer"/>
    <x v="2"/>
    <s v="Littleton, Mississippi, 10855"/>
    <x v="2"/>
    <n v="1"/>
    <n v="0"/>
    <x v="1"/>
    <s v="AGT28123557"/>
    <x v="1"/>
    <n v="35"/>
    <n v="29"/>
    <n v="0"/>
    <x v="2"/>
    <n v="0"/>
    <x v="1"/>
  </r>
  <r>
    <s v="POL57078202"/>
    <x v="3"/>
    <n v="158924"/>
    <n v="122.68"/>
    <d v="2019-11-13T00:00:00"/>
    <d v="2022-05-30T00:00:00"/>
    <s v="Quarterly"/>
    <x v="0"/>
    <s v="CUST17011157"/>
    <n v="929"/>
    <s v="Medium Term"/>
    <n v="0"/>
    <s v="Brian Garcia"/>
    <x v="0"/>
    <n v="24"/>
    <s v="Special effects artist"/>
    <x v="2"/>
    <s v="New Cynthiamouth, Virginia, 33237"/>
    <x v="4"/>
    <n v="1"/>
    <n v="0"/>
    <x v="0"/>
    <s v="AGT15376923"/>
    <x v="1"/>
    <n v="27"/>
    <n v="77"/>
    <n v="1"/>
    <x v="1"/>
    <n v="1"/>
    <x v="1"/>
  </r>
  <r>
    <s v="POL73942123"/>
    <x v="3"/>
    <n v="498666"/>
    <n v="1713.71"/>
    <d v="2018-04-26T00:00:00"/>
    <d v="2022-02-25T00:00:00"/>
    <s v="Quarterly"/>
    <x v="0"/>
    <s v="CUST59706553"/>
    <n v="1401"/>
    <s v="Long Term"/>
    <n v="0"/>
    <s v="John Garcia"/>
    <x v="0"/>
    <n v="79"/>
    <s v="Probation officer"/>
    <x v="0"/>
    <s v="West Theresa, Rhode Island, 41542"/>
    <x v="3"/>
    <n v="0"/>
    <n v="1"/>
    <x v="2"/>
    <s v="AGT84060532"/>
    <x v="2"/>
    <n v="33"/>
    <n v="40"/>
    <n v="0"/>
    <x v="0"/>
    <n v="0"/>
    <x v="2"/>
  </r>
  <r>
    <s v="POL54249410"/>
    <x v="0"/>
    <n v="331580"/>
    <n v="797.87"/>
    <d v="2016-05-05T00:00:00"/>
    <d v="2025-03-23T00:00:00"/>
    <s v="Annually"/>
    <x v="0"/>
    <s v="CUST47542678"/>
    <n v="3244"/>
    <s v="Long Term"/>
    <n v="0"/>
    <s v="Linda Perez"/>
    <x v="0"/>
    <n v="78"/>
    <s v="Armed forces operational officer"/>
    <x v="2"/>
    <s v="Port Jodiland, Alaska, 58131"/>
    <x v="3"/>
    <n v="1"/>
    <n v="1"/>
    <x v="2"/>
    <s v="AGT06882034"/>
    <x v="0"/>
    <n v="17"/>
    <n v="41"/>
    <n v="0"/>
    <x v="0"/>
    <n v="0"/>
    <x v="0"/>
  </r>
  <r>
    <s v="POL19058769"/>
    <x v="2"/>
    <n v="493939"/>
    <n v="144.34"/>
    <d v="2016-03-04T00:00:00"/>
    <d v="2022-01-23T00:00:00"/>
    <s v="Quarterly"/>
    <x v="2"/>
    <s v="CUST96709554"/>
    <n v="2151"/>
    <s v="Long Term"/>
    <n v="1"/>
    <s v="Paul Kaiser"/>
    <x v="2"/>
    <n v="28"/>
    <s v="Health physicist"/>
    <x v="2"/>
    <s v="Mossfurt, New Jersey, 60032"/>
    <x v="0"/>
    <n v="1"/>
    <n v="0"/>
    <x v="0"/>
    <s v="AGT29399240"/>
    <x v="0"/>
    <n v="32"/>
    <n v="39"/>
    <n v="0"/>
    <x v="0"/>
    <n v="0"/>
    <x v="0"/>
  </r>
  <r>
    <s v="POL23237918"/>
    <x v="1"/>
    <n v="132842"/>
    <n v="537.42999999999995"/>
    <d v="2016-01-17T00:00:00"/>
    <d v="2021-07-28T00:00:00"/>
    <s v="Monthly"/>
    <x v="2"/>
    <s v="CUST43760270"/>
    <n v="2019"/>
    <s v="Long Term"/>
    <n v="1"/>
    <s v="Tanner Hamilton"/>
    <x v="2"/>
    <n v="58"/>
    <s v="Forensic psychologist"/>
    <x v="1"/>
    <s v="Hamptonshire, North Carolina, 31313"/>
    <x v="3"/>
    <n v="0"/>
    <n v="0"/>
    <x v="2"/>
    <s v="AGT42998361"/>
    <x v="0"/>
    <n v="16"/>
    <n v="29"/>
    <n v="0"/>
    <x v="2"/>
    <n v="0"/>
    <x v="0"/>
  </r>
  <r>
    <s v="POL13071740"/>
    <x v="1"/>
    <n v="174954"/>
    <n v="1217.29"/>
    <d v="2019-04-27T00:00:00"/>
    <d v="2020-11-12T00:00:00"/>
    <s v="Annually"/>
    <x v="2"/>
    <s v="CUST34044455"/>
    <n v="565"/>
    <s v="Medium Term"/>
    <n v="1"/>
    <s v="Cindy Perez"/>
    <x v="2"/>
    <n v="64"/>
    <s v="Art therapist"/>
    <x v="1"/>
    <s v="Port Riley, Oklahoma, 92506"/>
    <x v="3"/>
    <n v="0"/>
    <n v="1"/>
    <x v="2"/>
    <s v="AGT55876112"/>
    <x v="0"/>
    <n v="43"/>
    <n v="21"/>
    <n v="0"/>
    <x v="2"/>
    <n v="0"/>
    <x v="0"/>
  </r>
  <r>
    <s v="POL97923307"/>
    <x v="1"/>
    <n v="481077"/>
    <n v="870.12"/>
    <d v="2021-12-15T00:00:00"/>
    <d v="2026-06-06T00:00:00"/>
    <s v="Annually"/>
    <x v="1"/>
    <s v="CUST40696387"/>
    <n v="1634"/>
    <s v="Long Term"/>
    <n v="0"/>
    <s v="Richard Barrera"/>
    <x v="1"/>
    <n v="18"/>
    <s v="Commercial horticulturist"/>
    <x v="3"/>
    <s v="South Justin, Ohio, 76122"/>
    <x v="4"/>
    <n v="0"/>
    <n v="0"/>
    <x v="0"/>
    <s v="AGT42363168"/>
    <x v="2"/>
    <n v="22"/>
    <n v="92"/>
    <n v="1"/>
    <x v="1"/>
    <n v="1"/>
    <x v="2"/>
  </r>
  <r>
    <s v="POL96578326"/>
    <x v="3"/>
    <n v="192427"/>
    <n v="1854.96"/>
    <d v="2016-02-01T00:00:00"/>
    <d v="2023-08-28T00:00:00"/>
    <s v="Monthly"/>
    <x v="2"/>
    <s v="CUST00972517"/>
    <n v="2765"/>
    <s v="Long Term"/>
    <n v="1"/>
    <s v="Samuel Lee"/>
    <x v="0"/>
    <n v="77"/>
    <s v="Midwife"/>
    <x v="3"/>
    <s v="Stevenshire, Michigan, 64409"/>
    <x v="3"/>
    <n v="0"/>
    <n v="1"/>
    <x v="2"/>
    <s v="AGT29337837"/>
    <x v="0"/>
    <n v="9"/>
    <n v="1"/>
    <n v="0"/>
    <x v="2"/>
    <n v="0"/>
    <x v="0"/>
  </r>
  <r>
    <s v="POL84238087"/>
    <x v="0"/>
    <n v="111901"/>
    <n v="1420.13"/>
    <d v="2022-07-28T00:00:00"/>
    <d v="2028-09-30T00:00:00"/>
    <s v="Quarterly"/>
    <x v="0"/>
    <s v="CUST59752065"/>
    <n v="2256"/>
    <s v="Long Term"/>
    <n v="0"/>
    <s v="Kathy Ward"/>
    <x v="1"/>
    <n v="25"/>
    <s v="Restaurant manager"/>
    <x v="3"/>
    <s v="Davisland, Utah, 87617"/>
    <x v="4"/>
    <n v="0"/>
    <n v="0"/>
    <x v="0"/>
    <s v="AGT63877762"/>
    <x v="1"/>
    <n v="21"/>
    <n v="17"/>
    <n v="0"/>
    <x v="2"/>
    <n v="0"/>
    <x v="1"/>
  </r>
  <r>
    <s v="POL41303027"/>
    <x v="2"/>
    <n v="472621"/>
    <n v="1486.82"/>
    <d v="2017-10-09T00:00:00"/>
    <d v="2026-10-12T00:00:00"/>
    <s v="Monthly"/>
    <x v="2"/>
    <s v="CUST08745607"/>
    <n v="3290"/>
    <s v="Long Term"/>
    <n v="1"/>
    <s v="Kimberly Joseph"/>
    <x v="0"/>
    <n v="19"/>
    <s v="Chief Technology Officer"/>
    <x v="3"/>
    <s v="Boydfort, Tennessee, 03166"/>
    <x v="4"/>
    <n v="0"/>
    <n v="0"/>
    <x v="0"/>
    <s v="AGT10313012"/>
    <x v="2"/>
    <n v="36"/>
    <n v="74"/>
    <n v="1"/>
    <x v="1"/>
    <n v="1"/>
    <x v="2"/>
  </r>
  <r>
    <s v="POL98434828"/>
    <x v="0"/>
    <n v="10085"/>
    <n v="310.58"/>
    <d v="2016-06-29T00:00:00"/>
    <d v="2021-01-16T00:00:00"/>
    <s v="Quarterly"/>
    <x v="0"/>
    <s v="CUST42820015"/>
    <n v="1662"/>
    <s v="Long Term"/>
    <n v="0"/>
    <s v="Karen Calderon"/>
    <x v="2"/>
    <n v="52"/>
    <s v="Exercise physiologist"/>
    <x v="2"/>
    <s v="Hillside, Utah, 56456"/>
    <x v="2"/>
    <n v="1"/>
    <n v="0"/>
    <x v="2"/>
    <s v="AGT97870147"/>
    <x v="0"/>
    <n v="46"/>
    <n v="63"/>
    <n v="0"/>
    <x v="1"/>
    <n v="0"/>
    <x v="0"/>
  </r>
  <r>
    <s v="POL71218396"/>
    <x v="1"/>
    <n v="451039"/>
    <n v="1476.87"/>
    <d v="2022-02-12T00:00:00"/>
    <d v="2024-04-24T00:00:00"/>
    <s v="Annually"/>
    <x v="2"/>
    <s v="CUST10569713"/>
    <n v="802"/>
    <s v="Medium Term"/>
    <n v="1"/>
    <s v="Shawn Carson"/>
    <x v="0"/>
    <n v="32"/>
    <s v="Pharmacist, community"/>
    <x v="1"/>
    <s v="Dakotaland, Georgia, 52330"/>
    <x v="0"/>
    <n v="0"/>
    <n v="0"/>
    <x v="1"/>
    <s v="AGT54017922"/>
    <x v="2"/>
    <n v="19"/>
    <n v="39"/>
    <n v="0"/>
    <x v="0"/>
    <n v="0"/>
    <x v="2"/>
  </r>
  <r>
    <s v="POL66883101"/>
    <x v="0"/>
    <n v="152153"/>
    <n v="1246.96"/>
    <d v="2015-03-22T00:00:00"/>
    <d v="2020-06-03T00:00:00"/>
    <s v="Monthly"/>
    <x v="1"/>
    <s v="CUST42009069"/>
    <n v="1900"/>
    <s v="Long Term"/>
    <n v="0"/>
    <s v="Tasha Mcclain"/>
    <x v="2"/>
    <n v="58"/>
    <s v="Journalist, broadcasting"/>
    <x v="3"/>
    <s v="West Brandonfort, Oklahoma, 09765"/>
    <x v="3"/>
    <n v="0"/>
    <n v="0"/>
    <x v="2"/>
    <s v="AGT75373383"/>
    <x v="2"/>
    <n v="44"/>
    <n v="90"/>
    <n v="1"/>
    <x v="1"/>
    <n v="1"/>
    <x v="2"/>
  </r>
  <r>
    <s v="POL95137552"/>
    <x v="1"/>
    <n v="171173"/>
    <n v="912.98"/>
    <d v="2020-10-28T00:00:00"/>
    <d v="2022-11-03T00:00:00"/>
    <s v="Quarterly"/>
    <x v="1"/>
    <s v="CUST66228845"/>
    <n v="736"/>
    <s v="Medium Term"/>
    <n v="0"/>
    <s v="William Edwards"/>
    <x v="1"/>
    <n v="40"/>
    <s v="Psychologist, counselling"/>
    <x v="2"/>
    <s v="West Vanessa, Arkansas, 57242"/>
    <x v="1"/>
    <n v="1"/>
    <n v="0"/>
    <x v="1"/>
    <s v="AGT09796446"/>
    <x v="1"/>
    <n v="38"/>
    <n v="100"/>
    <n v="1"/>
    <x v="1"/>
    <n v="1"/>
    <x v="1"/>
  </r>
  <r>
    <s v="POL45656881"/>
    <x v="3"/>
    <n v="117685"/>
    <n v="1536.15"/>
    <d v="2018-09-24T00:00:00"/>
    <d v="2024-12-28T00:00:00"/>
    <s v="Monthly"/>
    <x v="2"/>
    <s v="CUST07355992"/>
    <n v="2287"/>
    <s v="Long Term"/>
    <n v="1"/>
    <s v="Joshua Mason"/>
    <x v="2"/>
    <n v="46"/>
    <s v="Travel agency manager"/>
    <x v="2"/>
    <s v="Underwoodville, Oregon, 94927"/>
    <x v="2"/>
    <n v="1"/>
    <n v="0"/>
    <x v="1"/>
    <s v="AGT22658073"/>
    <x v="1"/>
    <n v="7"/>
    <n v="11"/>
    <n v="0"/>
    <x v="2"/>
    <n v="0"/>
    <x v="1"/>
  </r>
  <r>
    <s v="POL38710685"/>
    <x v="3"/>
    <n v="484035"/>
    <n v="169.34"/>
    <d v="2018-10-14T00:00:00"/>
    <d v="2024-04-17T00:00:00"/>
    <s v="Quarterly"/>
    <x v="0"/>
    <s v="CUST22397471"/>
    <n v="2012"/>
    <s v="Long Term"/>
    <n v="0"/>
    <s v="Justin Bradshaw"/>
    <x v="0"/>
    <n v="73"/>
    <s v="Psychologist, occupational"/>
    <x v="0"/>
    <s v="East Daniellefurt, New Hampshire, 94289"/>
    <x v="3"/>
    <n v="0"/>
    <n v="1"/>
    <x v="2"/>
    <s v="AGT65808447"/>
    <x v="1"/>
    <n v="30"/>
    <n v="63"/>
    <n v="0"/>
    <x v="1"/>
    <n v="0"/>
    <x v="1"/>
  </r>
  <r>
    <s v="POL13276567"/>
    <x v="1"/>
    <n v="248845"/>
    <n v="1979.79"/>
    <d v="2022-11-22T00:00:00"/>
    <d v="2031-09-02T00:00:00"/>
    <s v="Quarterly"/>
    <x v="0"/>
    <s v="CUST20921135"/>
    <n v="3206"/>
    <s v="Long Term"/>
    <n v="0"/>
    <s v="Margaret Watson"/>
    <x v="2"/>
    <n v="31"/>
    <s v="Soil scientist"/>
    <x v="3"/>
    <s v="East Nicholas, Maine, 01667"/>
    <x v="0"/>
    <n v="0"/>
    <n v="0"/>
    <x v="1"/>
    <s v="AGT41268647"/>
    <x v="0"/>
    <n v="3"/>
    <n v="48"/>
    <n v="0"/>
    <x v="0"/>
    <n v="0"/>
    <x v="0"/>
  </r>
  <r>
    <s v="POL31888448"/>
    <x v="3"/>
    <n v="227364"/>
    <n v="394.57"/>
    <d v="2017-10-21T00:00:00"/>
    <d v="2022-02-09T00:00:00"/>
    <s v="Annually"/>
    <x v="2"/>
    <s v="CUST73404920"/>
    <n v="1572"/>
    <s v="Long Term"/>
    <n v="1"/>
    <s v="Shane Scott"/>
    <x v="2"/>
    <n v="62"/>
    <s v="Sound technician, broadcasting/film/video"/>
    <x v="1"/>
    <s v="West Chadton, North Carolina, 97832"/>
    <x v="3"/>
    <n v="0"/>
    <n v="1"/>
    <x v="2"/>
    <s v="AGT30963575"/>
    <x v="1"/>
    <n v="41"/>
    <n v="25"/>
    <n v="0"/>
    <x v="2"/>
    <n v="0"/>
    <x v="1"/>
  </r>
  <r>
    <s v="POL03123237"/>
    <x v="2"/>
    <n v="226275"/>
    <n v="1803.92"/>
    <d v="2018-05-09T00:00:00"/>
    <d v="2026-07-14T00:00:00"/>
    <s v="Annually"/>
    <x v="1"/>
    <s v="CUST55740087"/>
    <n v="2988"/>
    <s v="Long Term"/>
    <n v="0"/>
    <s v="Gregory Hernandez"/>
    <x v="0"/>
    <n v="25"/>
    <s v="Water quality scientist"/>
    <x v="3"/>
    <s v="Tonyville, North Carolina, 48276"/>
    <x v="4"/>
    <n v="0"/>
    <n v="0"/>
    <x v="0"/>
    <s v="AGT80579410"/>
    <x v="2"/>
    <n v="46"/>
    <n v="74"/>
    <n v="1"/>
    <x v="1"/>
    <n v="1"/>
    <x v="2"/>
  </r>
  <r>
    <s v="POL50504166"/>
    <x v="1"/>
    <n v="55326"/>
    <n v="273.86"/>
    <d v="2017-05-10T00:00:00"/>
    <d v="2021-06-09T00:00:00"/>
    <s v="Quarterly"/>
    <x v="0"/>
    <s v="CUST46496271"/>
    <n v="1491"/>
    <s v="Long Term"/>
    <n v="0"/>
    <s v="Ronald Terrell"/>
    <x v="0"/>
    <n v="52"/>
    <s v="Health and safety inspector"/>
    <x v="0"/>
    <s v="North Donnamouth, Maryland, 93087"/>
    <x v="2"/>
    <n v="0"/>
    <n v="0"/>
    <x v="2"/>
    <s v="AGT38091841"/>
    <x v="0"/>
    <n v="6"/>
    <n v="96"/>
    <n v="1"/>
    <x v="1"/>
    <n v="1"/>
    <x v="0"/>
  </r>
  <r>
    <s v="POL05439001"/>
    <x v="1"/>
    <n v="52504"/>
    <n v="521.15"/>
    <d v="2016-01-11T00:00:00"/>
    <d v="2018-05-05T00:00:00"/>
    <s v="Quarterly"/>
    <x v="0"/>
    <s v="CUST01158686"/>
    <n v="845"/>
    <s v="Medium Term"/>
    <n v="0"/>
    <s v="Julie Johnson"/>
    <x v="0"/>
    <n v="84"/>
    <s v="Sports development officer"/>
    <x v="2"/>
    <s v="Taylorchester, Tennessee, 00870"/>
    <x v="3"/>
    <n v="1"/>
    <n v="1"/>
    <x v="2"/>
    <s v="AGT91969021"/>
    <x v="1"/>
    <n v="46"/>
    <n v="20"/>
    <n v="0"/>
    <x v="2"/>
    <n v="0"/>
    <x v="1"/>
  </r>
  <r>
    <s v="POL78750589"/>
    <x v="0"/>
    <n v="350800"/>
    <n v="1044.55"/>
    <d v="2023-11-30T00:00:00"/>
    <d v="2031-11-27T00:00:00"/>
    <s v="Monthly"/>
    <x v="2"/>
    <s v="CUST13785611"/>
    <n v="2919"/>
    <s v="Long Term"/>
    <n v="1"/>
    <s v="Brittany Lopez"/>
    <x v="2"/>
    <n v="46"/>
    <s v="Tourism officer"/>
    <x v="2"/>
    <s v="South Christy, Washington, 70762"/>
    <x v="2"/>
    <n v="1"/>
    <n v="0"/>
    <x v="1"/>
    <s v="AGT35547259"/>
    <x v="2"/>
    <n v="48"/>
    <n v="2"/>
    <n v="0"/>
    <x v="2"/>
    <n v="0"/>
    <x v="2"/>
  </r>
  <r>
    <s v="POL18037009"/>
    <x v="2"/>
    <n v="63234"/>
    <n v="352.96"/>
    <d v="2018-02-12T00:00:00"/>
    <d v="2022-07-03T00:00:00"/>
    <s v="Quarterly"/>
    <x v="2"/>
    <s v="CUST90193495"/>
    <n v="1602"/>
    <s v="Long Term"/>
    <n v="1"/>
    <s v="Melissa Ellison"/>
    <x v="1"/>
    <n v="82"/>
    <s v="Tax inspector"/>
    <x v="1"/>
    <s v="Lake Douglas, Montana, 62118"/>
    <x v="3"/>
    <n v="0"/>
    <n v="1"/>
    <x v="2"/>
    <s v="AGT34757080"/>
    <x v="2"/>
    <n v="34"/>
    <n v="81"/>
    <n v="1"/>
    <x v="1"/>
    <n v="1"/>
    <x v="2"/>
  </r>
  <r>
    <s v="POL26720328"/>
    <x v="3"/>
    <n v="21718"/>
    <n v="1722.53"/>
    <d v="2019-06-13T00:00:00"/>
    <d v="2023-01-26T00:00:00"/>
    <s v="Monthly"/>
    <x v="1"/>
    <s v="CUST51701415"/>
    <n v="1323"/>
    <s v="Long Term"/>
    <n v="0"/>
    <s v="Sabrina Kim"/>
    <x v="1"/>
    <n v="73"/>
    <s v="Clinical embryologist"/>
    <x v="3"/>
    <s v="West Steven, North Dakota, 22599"/>
    <x v="3"/>
    <n v="0"/>
    <n v="1"/>
    <x v="2"/>
    <s v="AGT25095694"/>
    <x v="2"/>
    <n v="16"/>
    <n v="63"/>
    <n v="0"/>
    <x v="1"/>
    <n v="0"/>
    <x v="2"/>
  </r>
  <r>
    <s v="POL41993395"/>
    <x v="1"/>
    <n v="499612"/>
    <n v="227.7"/>
    <d v="2021-10-22T00:00:00"/>
    <d v="2027-06-19T00:00:00"/>
    <s v="Annually"/>
    <x v="0"/>
    <s v="CUST91449119"/>
    <n v="2066"/>
    <s v="Long Term"/>
    <n v="0"/>
    <s v="Samantha Smith"/>
    <x v="1"/>
    <n v="19"/>
    <s v="Therapist, sports"/>
    <x v="2"/>
    <s v="Evanshaven, Michigan, 03200"/>
    <x v="4"/>
    <n v="1"/>
    <n v="0"/>
    <x v="0"/>
    <s v="AGT61529400"/>
    <x v="2"/>
    <n v="7"/>
    <n v="23"/>
    <n v="0"/>
    <x v="2"/>
    <n v="0"/>
    <x v="2"/>
  </r>
  <r>
    <s v="POL91390239"/>
    <x v="0"/>
    <n v="32344"/>
    <n v="1458.29"/>
    <d v="2024-09-26T00:00:00"/>
    <d v="2032-03-05T00:00:00"/>
    <s v="Annually"/>
    <x v="1"/>
    <s v="CUST32721526"/>
    <n v="2717"/>
    <s v="Long Term"/>
    <n v="0"/>
    <s v="Megan Santos"/>
    <x v="1"/>
    <n v="43"/>
    <s v="Designer, industrial/product"/>
    <x v="0"/>
    <s v="South Carolineburgh, Florida, 39288"/>
    <x v="1"/>
    <n v="0"/>
    <n v="0"/>
    <x v="1"/>
    <s v="AGT14414038"/>
    <x v="1"/>
    <n v="39"/>
    <n v="30"/>
    <n v="0"/>
    <x v="2"/>
    <n v="0"/>
    <x v="1"/>
  </r>
  <r>
    <s v="POL39627448"/>
    <x v="3"/>
    <n v="126347"/>
    <n v="1016.98"/>
    <d v="2021-05-21T00:00:00"/>
    <d v="2028-09-21T00:00:00"/>
    <s v="Annually"/>
    <x v="0"/>
    <s v="CUST81158705"/>
    <n v="2680"/>
    <s v="Long Term"/>
    <n v="0"/>
    <s v="Edward Adkins"/>
    <x v="0"/>
    <n v="44"/>
    <s v="Landscape architect"/>
    <x v="2"/>
    <s v="Brandonmouth, New Mexico, 50605"/>
    <x v="1"/>
    <n v="1"/>
    <n v="0"/>
    <x v="1"/>
    <s v="AGT54159567"/>
    <x v="1"/>
    <n v="11"/>
    <n v="62"/>
    <n v="0"/>
    <x v="1"/>
    <n v="0"/>
    <x v="1"/>
  </r>
  <r>
    <s v="POL78264122"/>
    <x v="3"/>
    <n v="103545"/>
    <n v="1508.54"/>
    <d v="2021-03-25T00:00:00"/>
    <d v="2030-09-22T00:00:00"/>
    <s v="Monthly"/>
    <x v="0"/>
    <s v="CUST44428936"/>
    <n v="3468"/>
    <s v="Long Term"/>
    <n v="0"/>
    <s v="Dwayne Gonzalez"/>
    <x v="0"/>
    <n v="68"/>
    <s v="Quarry manager"/>
    <x v="3"/>
    <s v="Justinberg, Wyoming, 16158"/>
    <x v="3"/>
    <n v="0"/>
    <n v="1"/>
    <x v="2"/>
    <s v="AGT79959332"/>
    <x v="2"/>
    <n v="15"/>
    <n v="77"/>
    <n v="1"/>
    <x v="1"/>
    <n v="1"/>
    <x v="2"/>
  </r>
  <r>
    <s v="POL32302882"/>
    <x v="0"/>
    <n v="44365"/>
    <n v="1686.48"/>
    <d v="2020-02-25T00:00:00"/>
    <d v="2022-01-21T00:00:00"/>
    <s v="Quarterly"/>
    <x v="0"/>
    <s v="CUST15839292"/>
    <n v="696"/>
    <s v="Medium Term"/>
    <n v="0"/>
    <s v="Nathan King"/>
    <x v="0"/>
    <n v="52"/>
    <s v="Photographer"/>
    <x v="1"/>
    <s v="East Henrytown, Florida, 63231"/>
    <x v="2"/>
    <n v="0"/>
    <n v="0"/>
    <x v="2"/>
    <s v="AGT42370275"/>
    <x v="2"/>
    <n v="31"/>
    <n v="92"/>
    <n v="1"/>
    <x v="1"/>
    <n v="1"/>
    <x v="2"/>
  </r>
  <r>
    <s v="POL38485615"/>
    <x v="2"/>
    <n v="235784"/>
    <n v="523.71"/>
    <d v="2019-08-11T00:00:00"/>
    <d v="2029-01-02T00:00:00"/>
    <s v="Annually"/>
    <x v="1"/>
    <s v="CUST02254414"/>
    <n v="3432"/>
    <s v="Long Term"/>
    <n v="0"/>
    <s v="Holly Everett"/>
    <x v="0"/>
    <n v="78"/>
    <s v="Air broker"/>
    <x v="2"/>
    <s v="North Nathan, Hawaii, 64625"/>
    <x v="3"/>
    <n v="1"/>
    <n v="1"/>
    <x v="2"/>
    <s v="AGT51057151"/>
    <x v="0"/>
    <n v="20"/>
    <n v="86"/>
    <n v="1"/>
    <x v="1"/>
    <n v="1"/>
    <x v="0"/>
  </r>
  <r>
    <s v="POL32589050"/>
    <x v="1"/>
    <n v="282406"/>
    <n v="1358.53"/>
    <d v="2018-06-19T00:00:00"/>
    <d v="2020-11-03T00:00:00"/>
    <s v="Monthly"/>
    <x v="2"/>
    <s v="CUST39886299"/>
    <n v="868"/>
    <s v="Medium Term"/>
    <n v="1"/>
    <s v="Dawn Armstrong"/>
    <x v="2"/>
    <n v="26"/>
    <s v="Designer, graphic"/>
    <x v="0"/>
    <s v="Lake Cameron, California, 62557"/>
    <x v="0"/>
    <n v="0"/>
    <n v="0"/>
    <x v="0"/>
    <s v="AGT88067949"/>
    <x v="2"/>
    <n v="14"/>
    <n v="58"/>
    <n v="0"/>
    <x v="0"/>
    <n v="0"/>
    <x v="2"/>
  </r>
  <r>
    <s v="POL45441486"/>
    <x v="1"/>
    <n v="354726"/>
    <n v="1887.5"/>
    <d v="2020-09-26T00:00:00"/>
    <d v="2026-06-15T00:00:00"/>
    <s v="Monthly"/>
    <x v="1"/>
    <s v="CUST80741810"/>
    <n v="2088"/>
    <s v="Long Term"/>
    <n v="0"/>
    <s v="Andrea Fletcher"/>
    <x v="2"/>
    <n v="85"/>
    <s v="Marketing executive"/>
    <x v="1"/>
    <s v="North Courtney, South Dakota, 47869"/>
    <x v="3"/>
    <n v="0"/>
    <n v="1"/>
    <x v="2"/>
    <s v="AGT85414123"/>
    <x v="2"/>
    <n v="39"/>
    <n v="88"/>
    <n v="1"/>
    <x v="1"/>
    <n v="1"/>
    <x v="2"/>
  </r>
  <r>
    <s v="POL47794870"/>
    <x v="1"/>
    <n v="192293"/>
    <n v="445.14"/>
    <d v="2022-11-13T00:00:00"/>
    <d v="2027-12-09T00:00:00"/>
    <s v="Monthly"/>
    <x v="0"/>
    <s v="CUST74243218"/>
    <n v="1852"/>
    <s v="Long Term"/>
    <n v="0"/>
    <s v="Amanda Delacruz"/>
    <x v="1"/>
    <n v="18"/>
    <s v="Chief Marketing Officer"/>
    <x v="2"/>
    <s v="Lake Henry, Rhode Island, 38326"/>
    <x v="4"/>
    <n v="1"/>
    <n v="0"/>
    <x v="0"/>
    <s v="AGT83550386"/>
    <x v="0"/>
    <n v="24"/>
    <n v="75"/>
    <n v="1"/>
    <x v="1"/>
    <n v="1"/>
    <x v="0"/>
  </r>
  <r>
    <s v="POL95668571"/>
    <x v="0"/>
    <n v="300875"/>
    <n v="995.52"/>
    <d v="2018-06-12T00:00:00"/>
    <d v="2023-11-21T00:00:00"/>
    <s v="Quarterly"/>
    <x v="0"/>
    <s v="CUST17621953"/>
    <n v="1988"/>
    <s v="Long Term"/>
    <n v="0"/>
    <s v="Dale Glenn"/>
    <x v="1"/>
    <n v="34"/>
    <s v="Quarry manager"/>
    <x v="0"/>
    <s v="Dianefort, Alaska, 65607"/>
    <x v="0"/>
    <n v="0"/>
    <n v="0"/>
    <x v="1"/>
    <s v="AGT76591497"/>
    <x v="2"/>
    <n v="34"/>
    <n v="5"/>
    <n v="0"/>
    <x v="2"/>
    <n v="0"/>
    <x v="2"/>
  </r>
  <r>
    <s v="POL82008946"/>
    <x v="0"/>
    <n v="257739"/>
    <n v="1750.22"/>
    <d v="2023-04-17T00:00:00"/>
    <d v="2026-09-29T00:00:00"/>
    <s v="Annually"/>
    <x v="2"/>
    <s v="CUST62839618"/>
    <n v="1261"/>
    <s v="Long Term"/>
    <n v="1"/>
    <s v="Jonathan Peck"/>
    <x v="1"/>
    <n v="72"/>
    <s v="Radiographer, therapeutic"/>
    <x v="2"/>
    <s v="Lake Charles, Georgia, 81798"/>
    <x v="3"/>
    <n v="1"/>
    <n v="1"/>
    <x v="2"/>
    <s v="AGT93966939"/>
    <x v="1"/>
    <n v="13"/>
    <n v="40"/>
    <n v="0"/>
    <x v="0"/>
    <n v="0"/>
    <x v="1"/>
  </r>
  <r>
    <s v="POL81654453"/>
    <x v="1"/>
    <n v="434047"/>
    <n v="1251.3499999999999"/>
    <d v="2019-01-15T00:00:00"/>
    <d v="2021-04-19T00:00:00"/>
    <s v="Annually"/>
    <x v="0"/>
    <s v="CUST29927607"/>
    <n v="825"/>
    <s v="Medium Term"/>
    <n v="0"/>
    <s v="Cindy Simmons"/>
    <x v="2"/>
    <n v="68"/>
    <s v="Geochemist"/>
    <x v="0"/>
    <s v="Williamburgh, Kansas, 88355"/>
    <x v="3"/>
    <n v="0"/>
    <n v="1"/>
    <x v="2"/>
    <s v="AGT18850349"/>
    <x v="0"/>
    <n v="22"/>
    <n v="46"/>
    <n v="0"/>
    <x v="0"/>
    <n v="0"/>
    <x v="0"/>
  </r>
  <r>
    <s v="POL96760097"/>
    <x v="3"/>
    <n v="423316"/>
    <n v="1249.73"/>
    <d v="2020-08-23T00:00:00"/>
    <d v="2030-04-19T00:00:00"/>
    <s v="Annually"/>
    <x v="1"/>
    <s v="CUST71655174"/>
    <n v="3526"/>
    <s v="Long Term"/>
    <n v="0"/>
    <s v="Donna Vasquez"/>
    <x v="1"/>
    <n v="64"/>
    <s v="Health and safety adviser"/>
    <x v="1"/>
    <s v="Lake Anita, North Dakota, 80289"/>
    <x v="3"/>
    <n v="0"/>
    <n v="1"/>
    <x v="2"/>
    <s v="AGT15410768"/>
    <x v="0"/>
    <n v="50"/>
    <n v="76"/>
    <n v="1"/>
    <x v="1"/>
    <n v="1"/>
    <x v="0"/>
  </r>
  <r>
    <s v="POL31551903"/>
    <x v="2"/>
    <n v="418176"/>
    <n v="1639.54"/>
    <d v="2019-10-10T00:00:00"/>
    <d v="2027-10-13T00:00:00"/>
    <s v="Annually"/>
    <x v="2"/>
    <s v="CUST39534406"/>
    <n v="2925"/>
    <s v="Long Term"/>
    <n v="1"/>
    <s v="Sheri Lewis"/>
    <x v="1"/>
    <n v="35"/>
    <s v="Solicitor, Scotland"/>
    <x v="0"/>
    <s v="South Lori, Mississippi, 83177"/>
    <x v="0"/>
    <n v="0"/>
    <n v="0"/>
    <x v="1"/>
    <s v="AGT51312897"/>
    <x v="1"/>
    <n v="0"/>
    <n v="98"/>
    <n v="1"/>
    <x v="1"/>
    <n v="1"/>
    <x v="1"/>
  </r>
  <r>
    <s v="POL00074761"/>
    <x v="2"/>
    <n v="286278"/>
    <n v="1694.09"/>
    <d v="2017-01-10T00:00:00"/>
    <d v="2026-06-08T00:00:00"/>
    <s v="Monthly"/>
    <x v="1"/>
    <s v="CUST41261747"/>
    <n v="3436"/>
    <s v="Long Term"/>
    <n v="0"/>
    <s v="Stephanie Gillespie"/>
    <x v="1"/>
    <n v="21"/>
    <s v="Designer, blown glass/stained glass"/>
    <x v="2"/>
    <s v="West Leemouth, Oregon, 33357"/>
    <x v="4"/>
    <n v="1"/>
    <n v="0"/>
    <x v="0"/>
    <s v="AGT60919788"/>
    <x v="1"/>
    <n v="5"/>
    <n v="35"/>
    <n v="0"/>
    <x v="0"/>
    <n v="0"/>
    <x v="1"/>
  </r>
  <r>
    <s v="POL42519290"/>
    <x v="2"/>
    <n v="473135"/>
    <n v="1024.8"/>
    <d v="2018-03-30T00:00:00"/>
    <d v="2028-02-16T00:00:00"/>
    <s v="Annually"/>
    <x v="2"/>
    <s v="CUST72879222"/>
    <n v="3610"/>
    <s v="Long Term"/>
    <n v="1"/>
    <s v="Heather Nguyen"/>
    <x v="2"/>
    <n v="24"/>
    <s v="Colour technologist"/>
    <x v="0"/>
    <s v="Dylanberg, Georgia, 60252"/>
    <x v="4"/>
    <n v="0"/>
    <n v="0"/>
    <x v="0"/>
    <s v="AGT81761797"/>
    <x v="0"/>
    <n v="47"/>
    <n v="83"/>
    <n v="1"/>
    <x v="1"/>
    <n v="1"/>
    <x v="0"/>
  </r>
  <r>
    <s v="POL27310887"/>
    <x v="1"/>
    <n v="209273"/>
    <n v="234.36"/>
    <d v="2019-12-29T00:00:00"/>
    <d v="2021-03-03T00:00:00"/>
    <s v="Monthly"/>
    <x v="2"/>
    <s v="CUST76892770"/>
    <n v="430"/>
    <s v="Medium Term"/>
    <n v="1"/>
    <s v="Kristin Preston"/>
    <x v="1"/>
    <n v="39"/>
    <s v="Accountant, chartered"/>
    <x v="3"/>
    <s v="Port Charlestown, Kentucky, 28536"/>
    <x v="1"/>
    <n v="0"/>
    <n v="0"/>
    <x v="1"/>
    <s v="AGT04159621"/>
    <x v="1"/>
    <n v="15"/>
    <n v="95"/>
    <n v="1"/>
    <x v="1"/>
    <n v="1"/>
    <x v="1"/>
  </r>
  <r>
    <s v="POL07816782"/>
    <x v="0"/>
    <n v="13935"/>
    <n v="1918.35"/>
    <d v="2015-08-15T00:00:00"/>
    <d v="2022-01-13T00:00:00"/>
    <s v="Quarterly"/>
    <x v="2"/>
    <s v="CUST23301508"/>
    <n v="2343"/>
    <s v="Long Term"/>
    <n v="1"/>
    <s v="Travis Brown"/>
    <x v="0"/>
    <n v="55"/>
    <s v="Administrator"/>
    <x v="2"/>
    <s v="Port Daniel, Alabama, 63896"/>
    <x v="2"/>
    <n v="1"/>
    <n v="0"/>
    <x v="2"/>
    <s v="AGT43990391"/>
    <x v="2"/>
    <n v="39"/>
    <n v="3"/>
    <n v="0"/>
    <x v="2"/>
    <n v="0"/>
    <x v="2"/>
  </r>
  <r>
    <s v="POL60030374"/>
    <x v="3"/>
    <n v="310344"/>
    <n v="842.34"/>
    <d v="2024-05-19T00:00:00"/>
    <d v="2029-01-01T00:00:00"/>
    <s v="Quarterly"/>
    <x v="1"/>
    <s v="CUST03843520"/>
    <n v="1688"/>
    <s v="Long Term"/>
    <n v="0"/>
    <s v="James Reed"/>
    <x v="2"/>
    <n v="84"/>
    <s v="Civil engineer, consulting"/>
    <x v="0"/>
    <s v="Davidchester, Florida, 77403"/>
    <x v="3"/>
    <n v="0"/>
    <n v="1"/>
    <x v="2"/>
    <s v="AGT89857039"/>
    <x v="2"/>
    <n v="25"/>
    <n v="19"/>
    <n v="0"/>
    <x v="2"/>
    <n v="0"/>
    <x v="2"/>
  </r>
  <r>
    <s v="POL70572993"/>
    <x v="3"/>
    <n v="139893"/>
    <n v="1174.73"/>
    <d v="2024-10-10T00:00:00"/>
    <d v="2027-04-04T00:00:00"/>
    <s v="Monthly"/>
    <x v="0"/>
    <s v="CUST93366412"/>
    <n v="906"/>
    <s v="Medium Term"/>
    <n v="0"/>
    <s v="Samantha Buck"/>
    <x v="0"/>
    <n v="22"/>
    <s v="Pathologist"/>
    <x v="3"/>
    <s v="North Robert, Nebraska, 32949"/>
    <x v="4"/>
    <n v="0"/>
    <n v="0"/>
    <x v="0"/>
    <s v="AGT34800062"/>
    <x v="2"/>
    <n v="17"/>
    <n v="100"/>
    <n v="1"/>
    <x v="1"/>
    <n v="1"/>
    <x v="2"/>
  </r>
  <r>
    <s v="POL50159442"/>
    <x v="3"/>
    <n v="430273"/>
    <n v="504.66"/>
    <d v="2021-06-01T00:00:00"/>
    <d v="2026-10-30T00:00:00"/>
    <s v="Annually"/>
    <x v="0"/>
    <s v="CUST43326670"/>
    <n v="1977"/>
    <s v="Long Term"/>
    <n v="0"/>
    <s v="Malik Anderson"/>
    <x v="0"/>
    <n v="51"/>
    <s v="Higher education careers adviser"/>
    <x v="0"/>
    <s v="Lake Vanessa, West Virginia, 97371"/>
    <x v="2"/>
    <n v="0"/>
    <n v="0"/>
    <x v="2"/>
    <s v="AGT12751325"/>
    <x v="1"/>
    <n v="7"/>
    <n v="43"/>
    <n v="0"/>
    <x v="0"/>
    <n v="0"/>
    <x v="1"/>
  </r>
  <r>
    <s v="POL37935124"/>
    <x v="1"/>
    <n v="259647"/>
    <n v="1115.5999999999999"/>
    <d v="2023-01-05T00:00:00"/>
    <d v="2029-05-18T00:00:00"/>
    <s v="Annually"/>
    <x v="1"/>
    <s v="CUST74762381"/>
    <n v="2325"/>
    <s v="Long Term"/>
    <n v="0"/>
    <s v="Ms. Kimberly Meadows"/>
    <x v="2"/>
    <n v="22"/>
    <s v="Education administrator"/>
    <x v="2"/>
    <s v="Hannahchester, Maryland, 22941"/>
    <x v="4"/>
    <n v="1"/>
    <n v="0"/>
    <x v="0"/>
    <s v="AGT49908037"/>
    <x v="1"/>
    <n v="47"/>
    <n v="77"/>
    <n v="1"/>
    <x v="1"/>
    <n v="1"/>
    <x v="1"/>
  </r>
  <r>
    <s v="POL85929126"/>
    <x v="3"/>
    <n v="417567"/>
    <n v="1106.08"/>
    <d v="2017-07-06T00:00:00"/>
    <d v="2024-04-30T00:00:00"/>
    <s v="Monthly"/>
    <x v="0"/>
    <s v="CUST86083356"/>
    <n v="2490"/>
    <s v="Long Term"/>
    <n v="0"/>
    <s v="Jonathan Romero"/>
    <x v="1"/>
    <n v="44"/>
    <s v="Chief Marketing Officer"/>
    <x v="2"/>
    <s v="Suttonton, Vermont, 79645"/>
    <x v="1"/>
    <n v="1"/>
    <n v="0"/>
    <x v="1"/>
    <s v="AGT14925607"/>
    <x v="1"/>
    <n v="3"/>
    <n v="23"/>
    <n v="0"/>
    <x v="2"/>
    <n v="0"/>
    <x v="1"/>
  </r>
  <r>
    <s v="POL52938288"/>
    <x v="1"/>
    <n v="424859"/>
    <n v="1923.61"/>
    <d v="2020-11-06T00:00:00"/>
    <d v="2023-06-30T00:00:00"/>
    <s v="Monthly"/>
    <x v="1"/>
    <s v="CUST61933067"/>
    <n v="966"/>
    <s v="Medium Term"/>
    <n v="0"/>
    <s v="Cody Barrett"/>
    <x v="0"/>
    <n v="21"/>
    <s v="Best boy"/>
    <x v="0"/>
    <s v="Kevinbury, North Dakota, 14350"/>
    <x v="4"/>
    <n v="0"/>
    <n v="0"/>
    <x v="0"/>
    <s v="AGT63123113"/>
    <x v="2"/>
    <n v="0"/>
    <n v="88"/>
    <n v="1"/>
    <x v="1"/>
    <n v="1"/>
    <x v="2"/>
  </r>
  <r>
    <s v="POL34332950"/>
    <x v="2"/>
    <n v="291947"/>
    <n v="808.64"/>
    <d v="2018-09-29T00:00:00"/>
    <d v="2023-01-09T00:00:00"/>
    <s v="Annually"/>
    <x v="1"/>
    <s v="CUST01743153"/>
    <n v="1563"/>
    <s v="Long Term"/>
    <n v="0"/>
    <s v="Gregory Williams"/>
    <x v="0"/>
    <n v="20"/>
    <s v="Operational investment banker"/>
    <x v="3"/>
    <s v="Garciafurt, Pennsylvania, 70044"/>
    <x v="4"/>
    <n v="0"/>
    <n v="0"/>
    <x v="0"/>
    <s v="AGT22048074"/>
    <x v="0"/>
    <n v="41"/>
    <n v="51"/>
    <n v="0"/>
    <x v="0"/>
    <n v="0"/>
    <x v="0"/>
  </r>
  <r>
    <s v="POL29296849"/>
    <x v="0"/>
    <n v="295357"/>
    <n v="634.99"/>
    <d v="2020-09-13T00:00:00"/>
    <d v="2022-01-17T00:00:00"/>
    <s v="Annually"/>
    <x v="0"/>
    <s v="CUST28747234"/>
    <n v="491"/>
    <s v="Medium Term"/>
    <n v="0"/>
    <s v="Joseph Jones"/>
    <x v="2"/>
    <n v="70"/>
    <s v="Publishing rights manager"/>
    <x v="0"/>
    <s v="North Pamela, New Hampshire, 67300"/>
    <x v="3"/>
    <n v="0"/>
    <n v="1"/>
    <x v="2"/>
    <s v="AGT69886448"/>
    <x v="1"/>
    <n v="11"/>
    <n v="93"/>
    <n v="1"/>
    <x v="1"/>
    <n v="1"/>
    <x v="1"/>
  </r>
  <r>
    <s v="POL84512558"/>
    <x v="2"/>
    <n v="345129"/>
    <n v="199.86"/>
    <d v="2023-09-20T00:00:00"/>
    <d v="2024-10-04T00:00:00"/>
    <s v="Monthly"/>
    <x v="2"/>
    <s v="CUST44420798"/>
    <n v="380"/>
    <s v="Medium Term"/>
    <n v="1"/>
    <s v="Julia Gonzalez"/>
    <x v="2"/>
    <n v="33"/>
    <s v="Translator"/>
    <x v="0"/>
    <s v="South John, Alabama, 33625"/>
    <x v="0"/>
    <n v="0"/>
    <n v="0"/>
    <x v="1"/>
    <s v="AGT30101031"/>
    <x v="0"/>
    <n v="39"/>
    <n v="80"/>
    <n v="1"/>
    <x v="1"/>
    <n v="1"/>
    <x v="0"/>
  </r>
  <r>
    <s v="POL44115622"/>
    <x v="1"/>
    <n v="35268"/>
    <n v="1310.51"/>
    <d v="2016-06-28T00:00:00"/>
    <d v="2023-07-29T00:00:00"/>
    <s v="Monthly"/>
    <x v="1"/>
    <s v="CUST00698672"/>
    <n v="2587"/>
    <s v="Long Term"/>
    <n v="0"/>
    <s v="Crystal Thomas"/>
    <x v="1"/>
    <n v="54"/>
    <s v="Professor Emeritus"/>
    <x v="2"/>
    <s v="South Maxwellview, Florida, 04162"/>
    <x v="2"/>
    <n v="1"/>
    <n v="0"/>
    <x v="2"/>
    <s v="AGT01186526"/>
    <x v="0"/>
    <n v="25"/>
    <n v="98"/>
    <n v="1"/>
    <x v="1"/>
    <n v="1"/>
    <x v="0"/>
  </r>
  <r>
    <s v="POL17801092"/>
    <x v="1"/>
    <n v="35625"/>
    <n v="174.52"/>
    <d v="2023-06-12T00:00:00"/>
    <d v="2027-04-10T00:00:00"/>
    <s v="Monthly"/>
    <x v="2"/>
    <s v="CUST68265494"/>
    <n v="1398"/>
    <s v="Long Term"/>
    <n v="1"/>
    <s v="Emily Hess"/>
    <x v="1"/>
    <n v="72"/>
    <s v="Accountant, chartered certified"/>
    <x v="1"/>
    <s v="Michelleland, North Carolina, 41415"/>
    <x v="3"/>
    <n v="0"/>
    <n v="1"/>
    <x v="2"/>
    <s v="AGT20596661"/>
    <x v="0"/>
    <n v="41"/>
    <n v="2"/>
    <n v="0"/>
    <x v="2"/>
    <n v="0"/>
    <x v="0"/>
  </r>
  <r>
    <s v="POL39256265"/>
    <x v="3"/>
    <n v="38421"/>
    <n v="1789.69"/>
    <d v="2020-03-13T00:00:00"/>
    <d v="2026-10-31T00:00:00"/>
    <s v="Annually"/>
    <x v="1"/>
    <s v="CUST32721526"/>
    <n v="2423"/>
    <s v="Long Term"/>
    <n v="0"/>
    <s v="Megan Santos"/>
    <x v="1"/>
    <n v="43"/>
    <s v="Designer, industrial/product"/>
    <x v="0"/>
    <s v="South Carolineburgh, Florida, 39288"/>
    <x v="1"/>
    <n v="0"/>
    <n v="0"/>
    <x v="1"/>
    <s v="AGT70143659"/>
    <x v="1"/>
    <n v="21"/>
    <n v="46"/>
    <n v="0"/>
    <x v="0"/>
    <n v="0"/>
    <x v="1"/>
  </r>
  <r>
    <s v="POL19672686"/>
    <x v="0"/>
    <n v="107957"/>
    <n v="569.79"/>
    <d v="2016-12-10T00:00:00"/>
    <d v="2025-09-18T00:00:00"/>
    <s v="Annually"/>
    <x v="2"/>
    <s v="CUST72244441"/>
    <n v="3204"/>
    <s v="Long Term"/>
    <n v="1"/>
    <s v="Daniel Hendrix"/>
    <x v="0"/>
    <n v="59"/>
    <s v="Administrator, arts"/>
    <x v="1"/>
    <s v="Michaelmouth, Louisiana, 47901"/>
    <x v="3"/>
    <n v="0"/>
    <n v="0"/>
    <x v="2"/>
    <s v="AGT67899428"/>
    <x v="1"/>
    <n v="45"/>
    <n v="11"/>
    <n v="0"/>
    <x v="2"/>
    <n v="0"/>
    <x v="1"/>
  </r>
  <r>
    <s v="POL76377276"/>
    <x v="2"/>
    <n v="485983"/>
    <n v="125.32"/>
    <d v="2024-10-16T00:00:00"/>
    <d v="2034-05-15T00:00:00"/>
    <s v="Annually"/>
    <x v="1"/>
    <s v="CUST73144508"/>
    <n v="3498"/>
    <s v="Long Term"/>
    <n v="0"/>
    <s v="Michael Brown"/>
    <x v="1"/>
    <n v="63"/>
    <s v="Ergonomist"/>
    <x v="0"/>
    <s v="Lake Jason, New Jersey, 24352"/>
    <x v="3"/>
    <n v="0"/>
    <n v="1"/>
    <x v="2"/>
    <s v="AGT88431514"/>
    <x v="2"/>
    <n v="46"/>
    <n v="44"/>
    <n v="0"/>
    <x v="0"/>
    <n v="0"/>
    <x v="2"/>
  </r>
  <r>
    <s v="POL03458249"/>
    <x v="1"/>
    <n v="128045"/>
    <n v="1579.58"/>
    <d v="2017-05-14T00:00:00"/>
    <d v="2023-06-02T00:00:00"/>
    <s v="Annually"/>
    <x v="2"/>
    <s v="CUST49648749"/>
    <n v="2210"/>
    <s v="Long Term"/>
    <n v="1"/>
    <s v="Samuel Oliver"/>
    <x v="2"/>
    <n v="65"/>
    <s v="Health visitor"/>
    <x v="3"/>
    <s v="Kruegerborough, Iowa, 62379"/>
    <x v="3"/>
    <n v="0"/>
    <n v="1"/>
    <x v="2"/>
    <s v="AGT22057330"/>
    <x v="1"/>
    <n v="30"/>
    <n v="2"/>
    <n v="0"/>
    <x v="2"/>
    <n v="0"/>
    <x v="1"/>
  </r>
  <r>
    <s v="POL39135067"/>
    <x v="1"/>
    <n v="423005"/>
    <n v="1643.44"/>
    <d v="2019-12-16T00:00:00"/>
    <d v="2028-11-16T00:00:00"/>
    <s v="Monthly"/>
    <x v="0"/>
    <s v="CUST27330763"/>
    <n v="3258"/>
    <s v="Long Term"/>
    <n v="0"/>
    <s v="Bobby Bender"/>
    <x v="0"/>
    <n v="40"/>
    <s v="Education administrator"/>
    <x v="3"/>
    <s v="Sharonshire, North Dakota, 19659"/>
    <x v="1"/>
    <n v="0"/>
    <n v="0"/>
    <x v="1"/>
    <s v="AGT06567193"/>
    <x v="0"/>
    <n v="12"/>
    <n v="84"/>
    <n v="1"/>
    <x v="1"/>
    <n v="1"/>
    <x v="0"/>
  </r>
  <r>
    <s v="POL45114954"/>
    <x v="1"/>
    <n v="168109"/>
    <n v="700.94"/>
    <d v="2015-06-08T00:00:00"/>
    <d v="2021-09-15T00:00:00"/>
    <s v="Monthly"/>
    <x v="2"/>
    <s v="CUST02388532"/>
    <n v="2291"/>
    <s v="Long Term"/>
    <n v="1"/>
    <s v="Elizabeth Hampton"/>
    <x v="1"/>
    <n v="77"/>
    <s v="Engineer, chemical"/>
    <x v="2"/>
    <s v="Rickton, Michigan, 29815"/>
    <x v="3"/>
    <n v="1"/>
    <n v="1"/>
    <x v="2"/>
    <s v="AGT40447474"/>
    <x v="2"/>
    <n v="10"/>
    <n v="9"/>
    <n v="0"/>
    <x v="2"/>
    <n v="0"/>
    <x v="2"/>
  </r>
  <r>
    <s v="POL68938255"/>
    <x v="1"/>
    <n v="430569"/>
    <n v="548.16999999999996"/>
    <d v="2017-04-09T00:00:00"/>
    <d v="2024-03-11T00:00:00"/>
    <s v="Quarterly"/>
    <x v="1"/>
    <s v="CUST61884842"/>
    <n v="2528"/>
    <s v="Long Term"/>
    <n v="0"/>
    <s v="Daniel Vaughn"/>
    <x v="2"/>
    <n v="40"/>
    <s v="Emergency planning/management officer"/>
    <x v="3"/>
    <s v="Josephhaven, Mississippi, 98386"/>
    <x v="1"/>
    <n v="0"/>
    <n v="0"/>
    <x v="1"/>
    <s v="AGT01771434"/>
    <x v="2"/>
    <n v="43"/>
    <n v="57"/>
    <n v="0"/>
    <x v="0"/>
    <n v="0"/>
    <x v="2"/>
  </r>
  <r>
    <s v="POL02404416"/>
    <x v="2"/>
    <n v="178255"/>
    <n v="1976.6"/>
    <d v="2023-10-09T00:00:00"/>
    <d v="2030-09-30T00:00:00"/>
    <s v="Quarterly"/>
    <x v="2"/>
    <s v="CUST79033345"/>
    <n v="2548"/>
    <s v="Long Term"/>
    <n v="1"/>
    <s v="Lori Schmidt"/>
    <x v="2"/>
    <n v="19"/>
    <s v="Paediatric nurse"/>
    <x v="0"/>
    <s v="Figueroaview, Maine, 58482"/>
    <x v="4"/>
    <n v="0"/>
    <n v="0"/>
    <x v="0"/>
    <s v="AGT23876503"/>
    <x v="2"/>
    <n v="16"/>
    <n v="55"/>
    <n v="0"/>
    <x v="0"/>
    <n v="0"/>
    <x v="2"/>
  </r>
  <r>
    <s v="POL89295458"/>
    <x v="0"/>
    <n v="318680"/>
    <n v="867.82"/>
    <d v="2023-12-15T00:00:00"/>
    <d v="2033-03-09T00:00:00"/>
    <s v="Annually"/>
    <x v="2"/>
    <s v="CUST89565074"/>
    <n v="3372"/>
    <s v="Long Term"/>
    <n v="1"/>
    <s v="Yvette Forbes"/>
    <x v="0"/>
    <n v="25"/>
    <s v="Commercial art gallery manager"/>
    <x v="0"/>
    <s v="South Lori, New Mexico, 96250"/>
    <x v="4"/>
    <n v="0"/>
    <n v="0"/>
    <x v="0"/>
    <s v="AGT31810478"/>
    <x v="2"/>
    <n v="18"/>
    <n v="100"/>
    <n v="1"/>
    <x v="1"/>
    <n v="1"/>
    <x v="2"/>
  </r>
  <r>
    <s v="POL08440937"/>
    <x v="0"/>
    <n v="263135"/>
    <n v="1779.78"/>
    <d v="2016-04-18T00:00:00"/>
    <d v="2019-06-07T00:00:00"/>
    <s v="Quarterly"/>
    <x v="2"/>
    <s v="CUST78939221"/>
    <n v="1145"/>
    <s v="Long Term"/>
    <n v="1"/>
    <s v="Kathryn Harris"/>
    <x v="2"/>
    <n v="32"/>
    <s v="Metallurgist"/>
    <x v="3"/>
    <s v="South Ericmouth, Illinois, 42739"/>
    <x v="0"/>
    <n v="0"/>
    <n v="0"/>
    <x v="1"/>
    <s v="AGT77505248"/>
    <x v="0"/>
    <n v="44"/>
    <n v="1"/>
    <n v="0"/>
    <x v="2"/>
    <n v="0"/>
    <x v="0"/>
  </r>
  <r>
    <s v="POL06348797"/>
    <x v="0"/>
    <n v="412599"/>
    <n v="993.83"/>
    <d v="2022-07-13T00:00:00"/>
    <d v="2029-11-13T00:00:00"/>
    <s v="Quarterly"/>
    <x v="1"/>
    <s v="CUST26489653"/>
    <n v="2680"/>
    <s v="Long Term"/>
    <n v="0"/>
    <s v="Brittany Reid"/>
    <x v="2"/>
    <n v="79"/>
    <s v="Audiological scientist"/>
    <x v="0"/>
    <s v="North Noahberg, Ohio, 31735"/>
    <x v="3"/>
    <n v="0"/>
    <n v="1"/>
    <x v="2"/>
    <s v="AGT05271428"/>
    <x v="1"/>
    <n v="40"/>
    <n v="7"/>
    <n v="0"/>
    <x v="2"/>
    <n v="0"/>
    <x v="1"/>
  </r>
  <r>
    <s v="POL46127836"/>
    <x v="3"/>
    <n v="43030"/>
    <n v="602.28"/>
    <d v="2024-07-17T00:00:00"/>
    <d v="2026-02-26T00:00:00"/>
    <s v="Quarterly"/>
    <x v="0"/>
    <s v="CUST71794015"/>
    <n v="589"/>
    <s v="Medium Term"/>
    <n v="0"/>
    <s v="Joseph Walker"/>
    <x v="2"/>
    <n v="84"/>
    <s v="Youth worker"/>
    <x v="1"/>
    <s v="West Caroline, Kansas, 26579"/>
    <x v="3"/>
    <n v="0"/>
    <n v="1"/>
    <x v="2"/>
    <s v="AGT42352393"/>
    <x v="2"/>
    <n v="16"/>
    <n v="62"/>
    <n v="0"/>
    <x v="1"/>
    <n v="0"/>
    <x v="2"/>
  </r>
  <r>
    <s v="POL48522495"/>
    <x v="2"/>
    <n v="286088"/>
    <n v="1701.73"/>
    <d v="2020-03-05T00:00:00"/>
    <d v="2022-03-10T00:00:00"/>
    <s v="Quarterly"/>
    <x v="0"/>
    <s v="CUST06278301"/>
    <n v="735"/>
    <s v="Medium Term"/>
    <n v="0"/>
    <s v="Shawn Wright"/>
    <x v="0"/>
    <n v="36"/>
    <s v="Music tutor"/>
    <x v="0"/>
    <s v="Ramostown, Maryland, 79146"/>
    <x v="1"/>
    <n v="0"/>
    <n v="0"/>
    <x v="1"/>
    <s v="AGT92055265"/>
    <x v="1"/>
    <n v="11"/>
    <n v="7"/>
    <n v="0"/>
    <x v="2"/>
    <n v="0"/>
    <x v="1"/>
  </r>
  <r>
    <s v="POL46902142"/>
    <x v="3"/>
    <n v="412648"/>
    <n v="361.39"/>
    <d v="2018-03-21T00:00:00"/>
    <d v="2027-02-15T00:00:00"/>
    <s v="Quarterly"/>
    <x v="2"/>
    <s v="CUST15511549"/>
    <n v="3253"/>
    <s v="Long Term"/>
    <n v="1"/>
    <s v="Jill Hale"/>
    <x v="1"/>
    <n v="24"/>
    <s v="Sports development officer"/>
    <x v="0"/>
    <s v="Colonhaven, Connecticut, 87054"/>
    <x v="4"/>
    <n v="0"/>
    <n v="0"/>
    <x v="0"/>
    <s v="AGT22852915"/>
    <x v="0"/>
    <n v="15"/>
    <n v="86"/>
    <n v="1"/>
    <x v="1"/>
    <n v="1"/>
    <x v="0"/>
  </r>
  <r>
    <s v="POL29133385"/>
    <x v="1"/>
    <n v="239504"/>
    <n v="1573.24"/>
    <d v="2019-06-13T00:00:00"/>
    <d v="2026-05-06T00:00:00"/>
    <s v="Monthly"/>
    <x v="2"/>
    <s v="CUST48471962"/>
    <n v="2519"/>
    <s v="Long Term"/>
    <n v="1"/>
    <s v="Mary Fleming"/>
    <x v="2"/>
    <n v="83"/>
    <s v="Community arts worker"/>
    <x v="1"/>
    <s v="Dannyland, Georgia, 87364"/>
    <x v="3"/>
    <n v="0"/>
    <n v="1"/>
    <x v="2"/>
    <s v="AGT11665183"/>
    <x v="0"/>
    <n v="29"/>
    <n v="7"/>
    <n v="0"/>
    <x v="2"/>
    <n v="0"/>
    <x v="0"/>
  </r>
  <r>
    <s v="POL46194153"/>
    <x v="3"/>
    <n v="119611"/>
    <n v="592.66999999999996"/>
    <d v="2022-12-05T00:00:00"/>
    <d v="2032-10-12T00:00:00"/>
    <s v="Quarterly"/>
    <x v="2"/>
    <s v="CUST25664706"/>
    <n v="3599"/>
    <s v="Long Term"/>
    <n v="1"/>
    <s v="Kenneth Taylor"/>
    <x v="2"/>
    <n v="81"/>
    <s v="Systems developer"/>
    <x v="2"/>
    <s v="Blackberg, Nebraska, 45256"/>
    <x v="3"/>
    <n v="1"/>
    <n v="1"/>
    <x v="2"/>
    <s v="AGT50196363"/>
    <x v="1"/>
    <n v="19"/>
    <n v="49"/>
    <n v="0"/>
    <x v="0"/>
    <n v="0"/>
    <x v="1"/>
  </r>
  <r>
    <s v="POL17440652"/>
    <x v="2"/>
    <n v="16788"/>
    <n v="197.25"/>
    <d v="2017-12-06T00:00:00"/>
    <d v="2023-01-15T00:00:00"/>
    <s v="Monthly"/>
    <x v="1"/>
    <s v="CUST08450980"/>
    <n v="1866"/>
    <s v="Long Term"/>
    <n v="0"/>
    <s v="Melissa Diaz DDS"/>
    <x v="2"/>
    <n v="71"/>
    <s v="Nurse, learning disability"/>
    <x v="1"/>
    <s v="Douglasburgh, Washington, 90188"/>
    <x v="3"/>
    <n v="0"/>
    <n v="1"/>
    <x v="2"/>
    <s v="AGT09564313"/>
    <x v="2"/>
    <n v="50"/>
    <n v="86"/>
    <n v="1"/>
    <x v="1"/>
    <n v="1"/>
    <x v="2"/>
  </r>
  <r>
    <s v="POL72579941"/>
    <x v="3"/>
    <n v="405312"/>
    <n v="1991.99"/>
    <d v="2018-01-25T00:00:00"/>
    <d v="2026-03-18T00:00:00"/>
    <s v="Monthly"/>
    <x v="0"/>
    <s v="CUST51776470"/>
    <n v="2974"/>
    <s v="Long Term"/>
    <n v="0"/>
    <s v="Kurt George"/>
    <x v="1"/>
    <n v="34"/>
    <s v="Therapist, nutritional"/>
    <x v="2"/>
    <s v="Wagnerfort, Illinois, 39525"/>
    <x v="0"/>
    <n v="1"/>
    <n v="0"/>
    <x v="1"/>
    <s v="AGT12015932"/>
    <x v="0"/>
    <n v="15"/>
    <n v="79"/>
    <n v="1"/>
    <x v="1"/>
    <n v="1"/>
    <x v="0"/>
  </r>
  <r>
    <s v="POL82676830"/>
    <x v="3"/>
    <n v="70715"/>
    <n v="1814.76"/>
    <d v="2022-12-06T00:00:00"/>
    <d v="2026-08-29T00:00:00"/>
    <s v="Monthly"/>
    <x v="1"/>
    <s v="CUST72249795"/>
    <n v="1362"/>
    <s v="Long Term"/>
    <n v="0"/>
    <s v="Jennifer Haley"/>
    <x v="1"/>
    <n v="58"/>
    <s v="Fisheries officer"/>
    <x v="0"/>
    <s v="Robinsonview, Minnesota, 42391"/>
    <x v="3"/>
    <n v="0"/>
    <n v="0"/>
    <x v="2"/>
    <s v="AGT87416341"/>
    <x v="1"/>
    <n v="31"/>
    <n v="87"/>
    <n v="1"/>
    <x v="1"/>
    <n v="1"/>
    <x v="1"/>
  </r>
  <r>
    <s v="POL28936757"/>
    <x v="1"/>
    <n v="164757"/>
    <n v="470.65"/>
    <d v="2023-02-08T00:00:00"/>
    <d v="2029-02-18T00:00:00"/>
    <s v="Annually"/>
    <x v="1"/>
    <s v="CUST39825791"/>
    <n v="2202"/>
    <s v="Long Term"/>
    <n v="0"/>
    <s v="Nicholas Wong"/>
    <x v="0"/>
    <n v="45"/>
    <s v="Animator"/>
    <x v="3"/>
    <s v="Cannonborough, Montana, 45691"/>
    <x v="1"/>
    <n v="0"/>
    <n v="0"/>
    <x v="1"/>
    <s v="AGT52555788"/>
    <x v="0"/>
    <n v="8"/>
    <n v="53"/>
    <n v="0"/>
    <x v="0"/>
    <n v="0"/>
    <x v="0"/>
  </r>
  <r>
    <s v="POL12251267"/>
    <x v="2"/>
    <n v="60283"/>
    <n v="424.83"/>
    <d v="2015-07-08T00:00:00"/>
    <d v="2017-10-02T00:00:00"/>
    <s v="Quarterly"/>
    <x v="1"/>
    <s v="CUST21836581"/>
    <n v="817"/>
    <s v="Medium Term"/>
    <n v="0"/>
    <s v="April Smith"/>
    <x v="1"/>
    <n v="70"/>
    <s v="Information officer"/>
    <x v="1"/>
    <s v="North Jamesland, Florida, 93180"/>
    <x v="3"/>
    <n v="0"/>
    <n v="1"/>
    <x v="2"/>
    <s v="AGT36320756"/>
    <x v="0"/>
    <n v="4"/>
    <n v="82"/>
    <n v="1"/>
    <x v="1"/>
    <n v="1"/>
    <x v="0"/>
  </r>
  <r>
    <s v="POL22416843"/>
    <x v="1"/>
    <n v="326018"/>
    <n v="1273.6400000000001"/>
    <d v="2021-03-23T00:00:00"/>
    <d v="2027-08-09T00:00:00"/>
    <s v="Monthly"/>
    <x v="1"/>
    <s v="CUST29123454"/>
    <n v="2330"/>
    <s v="Long Term"/>
    <n v="0"/>
    <s v="Ryan Guzman"/>
    <x v="2"/>
    <n v="25"/>
    <s v="Surveyor, land/geomatics"/>
    <x v="3"/>
    <s v="New William, Ohio, 51090"/>
    <x v="4"/>
    <n v="0"/>
    <n v="0"/>
    <x v="0"/>
    <s v="AGT23333689"/>
    <x v="2"/>
    <n v="0"/>
    <n v="12"/>
    <n v="0"/>
    <x v="2"/>
    <n v="0"/>
    <x v="2"/>
  </r>
  <r>
    <s v="POL68142821"/>
    <x v="0"/>
    <n v="246506"/>
    <n v="830.64"/>
    <d v="2018-08-25T00:00:00"/>
    <d v="2028-07-17T00:00:00"/>
    <s v="Monthly"/>
    <x v="1"/>
    <s v="CUST96639330"/>
    <n v="3614"/>
    <s v="Long Term"/>
    <n v="0"/>
    <s v="Destiny Ray"/>
    <x v="1"/>
    <n v="61"/>
    <s v="IT sales professional"/>
    <x v="2"/>
    <s v="Morenomouth, Hawaii, 79026"/>
    <x v="3"/>
    <n v="1"/>
    <n v="1"/>
    <x v="2"/>
    <s v="AGT65637017"/>
    <x v="2"/>
    <n v="23"/>
    <n v="14"/>
    <n v="0"/>
    <x v="2"/>
    <n v="0"/>
    <x v="2"/>
  </r>
  <r>
    <s v="POL80669381"/>
    <x v="3"/>
    <n v="137736"/>
    <n v="819.29"/>
    <d v="2022-06-03T00:00:00"/>
    <d v="2029-12-11T00:00:00"/>
    <s v="Quarterly"/>
    <x v="0"/>
    <s v="CUST94483327"/>
    <n v="2748"/>
    <s v="Long Term"/>
    <n v="0"/>
    <s v="Phillip Alvarez"/>
    <x v="2"/>
    <n v="59"/>
    <s v="Special educational needs teacher"/>
    <x v="2"/>
    <s v="Livingstonmouth, Maine, 15875"/>
    <x v="3"/>
    <n v="1"/>
    <n v="0"/>
    <x v="2"/>
    <s v="AGT79208224"/>
    <x v="1"/>
    <n v="8"/>
    <n v="69"/>
    <n v="0"/>
    <x v="1"/>
    <n v="0"/>
    <x v="1"/>
  </r>
  <r>
    <s v="POL32822609"/>
    <x v="1"/>
    <n v="25992"/>
    <n v="695.69"/>
    <d v="2023-06-01T00:00:00"/>
    <d v="2025-07-25T00:00:00"/>
    <s v="Monthly"/>
    <x v="1"/>
    <s v="CUST68676616"/>
    <n v="785"/>
    <s v="Medium Term"/>
    <n v="0"/>
    <s v="Austin Russo"/>
    <x v="0"/>
    <n v="42"/>
    <s v="Animal nutritionist"/>
    <x v="0"/>
    <s v="Port Melissa, West Virginia, 54960"/>
    <x v="1"/>
    <n v="0"/>
    <n v="0"/>
    <x v="1"/>
    <s v="AGT98462246"/>
    <x v="2"/>
    <n v="1"/>
    <n v="94"/>
    <n v="1"/>
    <x v="1"/>
    <n v="1"/>
    <x v="2"/>
  </r>
  <r>
    <s v="POL29059161"/>
    <x v="1"/>
    <n v="296825"/>
    <n v="1778.81"/>
    <d v="2023-08-24T00:00:00"/>
    <d v="2033-02-10T00:00:00"/>
    <s v="Monthly"/>
    <x v="2"/>
    <s v="CUST46496271"/>
    <n v="3458"/>
    <s v="Long Term"/>
    <n v="1"/>
    <s v="Ronald Terrell"/>
    <x v="0"/>
    <n v="52"/>
    <s v="Health and safety inspector"/>
    <x v="0"/>
    <s v="North Donnamouth, Maryland, 93087"/>
    <x v="2"/>
    <n v="0"/>
    <n v="0"/>
    <x v="2"/>
    <s v="AGT23957669"/>
    <x v="1"/>
    <n v="17"/>
    <n v="57"/>
    <n v="0"/>
    <x v="0"/>
    <n v="0"/>
    <x v="1"/>
  </r>
  <r>
    <s v="POL21189445"/>
    <x v="3"/>
    <n v="351720"/>
    <n v="1741.87"/>
    <d v="2023-01-08T00:00:00"/>
    <d v="2024-11-22T00:00:00"/>
    <s v="Quarterly"/>
    <x v="1"/>
    <s v="CUST77060083"/>
    <n v="684"/>
    <s v="Medium Term"/>
    <n v="0"/>
    <s v="Taylor Maynard"/>
    <x v="2"/>
    <n v="47"/>
    <s v="Counsellor"/>
    <x v="1"/>
    <s v="Carrburgh, Georgia, 86468"/>
    <x v="2"/>
    <n v="0"/>
    <n v="0"/>
    <x v="1"/>
    <s v="AGT29563787"/>
    <x v="2"/>
    <n v="4"/>
    <n v="19"/>
    <n v="0"/>
    <x v="2"/>
    <n v="0"/>
    <x v="2"/>
  </r>
  <r>
    <s v="POL09615361"/>
    <x v="2"/>
    <n v="223326"/>
    <n v="1917.89"/>
    <d v="2015-02-14T00:00:00"/>
    <d v="2022-06-25T00:00:00"/>
    <s v="Quarterly"/>
    <x v="1"/>
    <s v="CUST23300167"/>
    <n v="2688"/>
    <s v="Long Term"/>
    <n v="0"/>
    <s v="Cynthia Hardin"/>
    <x v="2"/>
    <n v="52"/>
    <s v="Private music teacher"/>
    <x v="0"/>
    <s v="Sarahview, Louisiana, 47584"/>
    <x v="2"/>
    <n v="0"/>
    <n v="0"/>
    <x v="2"/>
    <s v="AGT53155950"/>
    <x v="2"/>
    <n v="24"/>
    <n v="87"/>
    <n v="1"/>
    <x v="1"/>
    <n v="1"/>
    <x v="2"/>
  </r>
  <r>
    <s v="POL27717636"/>
    <x v="1"/>
    <n v="402535"/>
    <n v="308.41000000000003"/>
    <d v="2018-06-24T00:00:00"/>
    <d v="2027-07-28T00:00:00"/>
    <s v="Quarterly"/>
    <x v="2"/>
    <s v="CUST37271886"/>
    <n v="3321"/>
    <s v="Long Term"/>
    <n v="1"/>
    <s v="Kelsey Marshall"/>
    <x v="1"/>
    <n v="75"/>
    <s v="Surveyor, building"/>
    <x v="0"/>
    <s v="Paulastad, Rhode Island, 34309"/>
    <x v="3"/>
    <n v="0"/>
    <n v="1"/>
    <x v="2"/>
    <s v="AGT44121822"/>
    <x v="2"/>
    <n v="4"/>
    <n v="52"/>
    <n v="0"/>
    <x v="0"/>
    <n v="0"/>
    <x v="2"/>
  </r>
  <r>
    <s v="POL85798962"/>
    <x v="2"/>
    <n v="197600"/>
    <n v="1586.34"/>
    <d v="2017-12-07T00:00:00"/>
    <d v="2020-07-02T00:00:00"/>
    <s v="Quarterly"/>
    <x v="2"/>
    <s v="CUST81171278"/>
    <n v="938"/>
    <s v="Medium Term"/>
    <n v="1"/>
    <s v="Dawn Blevins"/>
    <x v="1"/>
    <n v="72"/>
    <s v="Homeopath"/>
    <x v="2"/>
    <s v="Jesseland, Kentucky, 09088"/>
    <x v="3"/>
    <n v="1"/>
    <n v="1"/>
    <x v="2"/>
    <s v="AGT92189752"/>
    <x v="0"/>
    <n v="46"/>
    <n v="82"/>
    <n v="1"/>
    <x v="1"/>
    <n v="1"/>
    <x v="0"/>
  </r>
  <r>
    <s v="POL66167857"/>
    <x v="3"/>
    <n v="200220"/>
    <n v="364.61"/>
    <d v="2019-05-27T00:00:00"/>
    <d v="2021-01-16T00:00:00"/>
    <s v="Monthly"/>
    <x v="2"/>
    <s v="CUST02220651"/>
    <n v="600"/>
    <s v="Medium Term"/>
    <n v="1"/>
    <s v="Amber Howell"/>
    <x v="1"/>
    <n v="53"/>
    <s v="Ecologist"/>
    <x v="3"/>
    <s v="North Candiceburgh, California, 04674"/>
    <x v="2"/>
    <n v="0"/>
    <n v="0"/>
    <x v="2"/>
    <s v="AGT99940899"/>
    <x v="2"/>
    <n v="13"/>
    <n v="32"/>
    <n v="0"/>
    <x v="0"/>
    <n v="0"/>
    <x v="2"/>
  </r>
  <r>
    <s v="POL69786310"/>
    <x v="1"/>
    <n v="366345"/>
    <n v="754.72"/>
    <d v="2019-06-17T00:00:00"/>
    <d v="2027-04-23T00:00:00"/>
    <s v="Quarterly"/>
    <x v="2"/>
    <s v="CUST55686510"/>
    <n v="2867"/>
    <s v="Long Term"/>
    <n v="1"/>
    <s v="Brittany Bryant"/>
    <x v="0"/>
    <n v="61"/>
    <s v="Magazine journalist"/>
    <x v="1"/>
    <s v="Colleenbury, Virginia, 24495"/>
    <x v="3"/>
    <n v="0"/>
    <n v="1"/>
    <x v="2"/>
    <s v="AGT05509013"/>
    <x v="1"/>
    <n v="40"/>
    <n v="64"/>
    <n v="0"/>
    <x v="1"/>
    <n v="0"/>
    <x v="1"/>
  </r>
  <r>
    <s v="POL71010293"/>
    <x v="3"/>
    <n v="20658"/>
    <n v="1458.67"/>
    <d v="2017-02-15T00:00:00"/>
    <d v="2023-03-01T00:00:00"/>
    <s v="Quarterly"/>
    <x v="2"/>
    <s v="CUST44886949"/>
    <n v="2205"/>
    <s v="Long Term"/>
    <n v="1"/>
    <s v="Abigail Bell"/>
    <x v="2"/>
    <n v="62"/>
    <s v="Operational researcher"/>
    <x v="1"/>
    <s v="Lake Kimberly, Louisiana, 92640"/>
    <x v="3"/>
    <n v="0"/>
    <n v="1"/>
    <x v="2"/>
    <s v="AGT59293034"/>
    <x v="0"/>
    <n v="13"/>
    <n v="4"/>
    <n v="0"/>
    <x v="2"/>
    <n v="0"/>
    <x v="0"/>
  </r>
  <r>
    <s v="POL00811165"/>
    <x v="1"/>
    <n v="32898"/>
    <n v="619.89"/>
    <d v="2020-12-24T00:00:00"/>
    <d v="2026-08-03T00:00:00"/>
    <s v="Annually"/>
    <x v="2"/>
    <s v="CUST81996742"/>
    <n v="2048"/>
    <s v="Long Term"/>
    <n v="1"/>
    <s v="Brian Evans"/>
    <x v="1"/>
    <n v="18"/>
    <s v="Research scientist (physical sciences)"/>
    <x v="2"/>
    <s v="Montgomeryport, Utah, 31680"/>
    <x v="4"/>
    <n v="1"/>
    <n v="0"/>
    <x v="0"/>
    <s v="AGT27843033"/>
    <x v="0"/>
    <n v="39"/>
    <n v="47"/>
    <n v="0"/>
    <x v="0"/>
    <n v="0"/>
    <x v="0"/>
  </r>
  <r>
    <s v="POL61699231"/>
    <x v="0"/>
    <n v="92790"/>
    <n v="460.45"/>
    <d v="2018-04-21T00:00:00"/>
    <d v="2026-01-14T00:00:00"/>
    <s v="Quarterly"/>
    <x v="0"/>
    <s v="CUST53920813"/>
    <n v="2825"/>
    <s v="Long Term"/>
    <n v="0"/>
    <s v="Briana Wong"/>
    <x v="2"/>
    <n v="35"/>
    <s v="Horticulturist, amenity"/>
    <x v="3"/>
    <s v="East Carolynport, Tennessee, 79888"/>
    <x v="0"/>
    <n v="0"/>
    <n v="0"/>
    <x v="1"/>
    <s v="AGT39363349"/>
    <x v="1"/>
    <n v="34"/>
    <n v="57"/>
    <n v="0"/>
    <x v="0"/>
    <n v="0"/>
    <x v="1"/>
  </r>
  <r>
    <s v="POL89580964"/>
    <x v="2"/>
    <n v="97396"/>
    <n v="1976.8"/>
    <d v="2015-12-27T00:00:00"/>
    <d v="2024-11-23T00:00:00"/>
    <s v="Annually"/>
    <x v="0"/>
    <s v="CUST97269015"/>
    <n v="3254"/>
    <s v="Long Term"/>
    <n v="0"/>
    <s v="Jeff Estrada"/>
    <x v="2"/>
    <n v="34"/>
    <s v="Psychotherapist"/>
    <x v="0"/>
    <s v="Port Eileen, Washington, 95597"/>
    <x v="0"/>
    <n v="0"/>
    <n v="0"/>
    <x v="1"/>
    <s v="AGT28100567"/>
    <x v="0"/>
    <n v="37"/>
    <n v="50"/>
    <n v="0"/>
    <x v="0"/>
    <n v="0"/>
    <x v="0"/>
  </r>
  <r>
    <s v="POL96606923"/>
    <x v="1"/>
    <n v="191564"/>
    <n v="208.4"/>
    <d v="2018-12-03T00:00:00"/>
    <d v="2023-05-03T00:00:00"/>
    <s v="Monthly"/>
    <x v="0"/>
    <s v="CUST47582904"/>
    <n v="1612"/>
    <s v="Long Term"/>
    <n v="0"/>
    <s v="Kaitlyn Gallagher"/>
    <x v="2"/>
    <n v="59"/>
    <s v="Chemical engineer"/>
    <x v="3"/>
    <s v="Millerstad, Indiana, 88497"/>
    <x v="3"/>
    <n v="0"/>
    <n v="0"/>
    <x v="2"/>
    <s v="AGT93130750"/>
    <x v="1"/>
    <n v="31"/>
    <n v="72"/>
    <n v="1"/>
    <x v="1"/>
    <n v="1"/>
    <x v="1"/>
  </r>
  <r>
    <s v="POL03979350"/>
    <x v="3"/>
    <n v="364307"/>
    <n v="650.62"/>
    <d v="2021-09-23T00:00:00"/>
    <d v="2026-05-14T00:00:00"/>
    <s v="Monthly"/>
    <x v="0"/>
    <s v="CUST78500212"/>
    <n v="1694"/>
    <s v="Long Term"/>
    <n v="0"/>
    <s v="Tyrone Rivas"/>
    <x v="2"/>
    <n v="29"/>
    <s v="Water engineer"/>
    <x v="1"/>
    <s v="Port Pennyville, Massachusetts, 51493"/>
    <x v="0"/>
    <n v="0"/>
    <n v="0"/>
    <x v="0"/>
    <s v="AGT61674774"/>
    <x v="2"/>
    <n v="50"/>
    <n v="86"/>
    <n v="1"/>
    <x v="1"/>
    <n v="1"/>
    <x v="2"/>
  </r>
  <r>
    <s v="POL36321695"/>
    <x v="0"/>
    <n v="346691"/>
    <n v="1210.1300000000001"/>
    <d v="2018-12-16T00:00:00"/>
    <d v="2021-01-03T00:00:00"/>
    <s v="Monthly"/>
    <x v="0"/>
    <s v="CUST42335952"/>
    <n v="749"/>
    <s v="Medium Term"/>
    <n v="0"/>
    <s v="Jaime Wright"/>
    <x v="0"/>
    <n v="26"/>
    <s v="Psychiatrist"/>
    <x v="0"/>
    <s v="Christensenshire, Connecticut, 06158"/>
    <x v="0"/>
    <n v="0"/>
    <n v="0"/>
    <x v="0"/>
    <s v="AGT74520619"/>
    <x v="1"/>
    <n v="17"/>
    <n v="73"/>
    <n v="1"/>
    <x v="1"/>
    <n v="1"/>
    <x v="1"/>
  </r>
  <r>
    <s v="POL88479195"/>
    <x v="2"/>
    <n v="279750"/>
    <n v="683.98"/>
    <d v="2019-09-21T00:00:00"/>
    <d v="2026-08-25T00:00:00"/>
    <s v="Quarterly"/>
    <x v="1"/>
    <s v="CUST66675757"/>
    <n v="2530"/>
    <s v="Long Term"/>
    <n v="0"/>
    <s v="Anthony Kelly"/>
    <x v="1"/>
    <n v="82"/>
    <s v="Social worker"/>
    <x v="1"/>
    <s v="East Kayla, Mississippi, 13513"/>
    <x v="3"/>
    <n v="0"/>
    <n v="1"/>
    <x v="2"/>
    <s v="AGT60301160"/>
    <x v="0"/>
    <n v="16"/>
    <n v="21"/>
    <n v="0"/>
    <x v="2"/>
    <n v="0"/>
    <x v="0"/>
  </r>
  <r>
    <s v="POL16832610"/>
    <x v="0"/>
    <n v="307850"/>
    <n v="843.97"/>
    <d v="2024-10-17T00:00:00"/>
    <d v="2026-10-16T00:00:00"/>
    <s v="Monthly"/>
    <x v="0"/>
    <s v="CUST91404991"/>
    <n v="729"/>
    <s v="Medium Term"/>
    <n v="0"/>
    <s v="Dr. Julie Gallegos"/>
    <x v="0"/>
    <n v="77"/>
    <s v="Systems developer"/>
    <x v="1"/>
    <s v="Lake Brianhaven, Louisiana, 11419"/>
    <x v="3"/>
    <n v="0"/>
    <n v="1"/>
    <x v="2"/>
    <s v="AGT15875136"/>
    <x v="1"/>
    <n v="32"/>
    <n v="45"/>
    <n v="0"/>
    <x v="0"/>
    <n v="0"/>
    <x v="1"/>
  </r>
  <r>
    <s v="POL24247688"/>
    <x v="0"/>
    <n v="262411"/>
    <n v="1913.71"/>
    <d v="2023-06-03T00:00:00"/>
    <d v="2026-10-18T00:00:00"/>
    <s v="Annually"/>
    <x v="0"/>
    <s v="CUST46894236"/>
    <n v="1233"/>
    <s v="Long Term"/>
    <n v="0"/>
    <s v="Cynthia Gross"/>
    <x v="2"/>
    <n v="73"/>
    <s v="Illustrator"/>
    <x v="1"/>
    <s v="Carolside, Maine, 72622"/>
    <x v="3"/>
    <n v="0"/>
    <n v="1"/>
    <x v="2"/>
    <s v="AGT23508780"/>
    <x v="0"/>
    <n v="20"/>
    <n v="81"/>
    <n v="1"/>
    <x v="1"/>
    <n v="1"/>
    <x v="0"/>
  </r>
  <r>
    <s v="POL92479874"/>
    <x v="2"/>
    <n v="319667"/>
    <n v="1889.3"/>
    <d v="2020-06-10T00:00:00"/>
    <d v="2025-08-31T00:00:00"/>
    <s v="Monthly"/>
    <x v="0"/>
    <s v="CUST23834040"/>
    <n v="1908"/>
    <s v="Long Term"/>
    <n v="0"/>
    <s v="April Holden"/>
    <x v="1"/>
    <n v="77"/>
    <s v="Make"/>
    <x v="0"/>
    <s v="East Larry, Indiana, 74970"/>
    <x v="3"/>
    <n v="0"/>
    <n v="1"/>
    <x v="2"/>
    <s v="AGT55711586"/>
    <x v="2"/>
    <n v="10"/>
    <n v="25"/>
    <n v="0"/>
    <x v="2"/>
    <n v="0"/>
    <x v="2"/>
  </r>
  <r>
    <s v="POL82794219"/>
    <x v="3"/>
    <n v="146079"/>
    <n v="685.1"/>
    <d v="2017-12-28T00:00:00"/>
    <d v="2027-10-24T00:00:00"/>
    <s v="Annually"/>
    <x v="2"/>
    <s v="CUST35856100"/>
    <n v="3587"/>
    <s v="Long Term"/>
    <n v="1"/>
    <s v="Valerie Gonzalez"/>
    <x v="1"/>
    <n v="69"/>
    <s v="Charity officer"/>
    <x v="3"/>
    <s v="West Jefferyhaven, Texas, 02843"/>
    <x v="3"/>
    <n v="0"/>
    <n v="1"/>
    <x v="2"/>
    <s v="AGT14318850"/>
    <x v="1"/>
    <n v="10"/>
    <n v="39"/>
    <n v="0"/>
    <x v="0"/>
    <n v="0"/>
    <x v="1"/>
  </r>
  <r>
    <s v="POL53944841"/>
    <x v="1"/>
    <n v="288521"/>
    <n v="959.83"/>
    <d v="2018-07-29T00:00:00"/>
    <d v="2026-09-10T00:00:00"/>
    <s v="Annually"/>
    <x v="0"/>
    <s v="CUST74841376"/>
    <n v="2965"/>
    <s v="Long Term"/>
    <n v="0"/>
    <s v="Brian Lynch"/>
    <x v="0"/>
    <n v="61"/>
    <s v="Ecologist"/>
    <x v="2"/>
    <s v="Parrishburgh, Tennessee, 17475"/>
    <x v="3"/>
    <n v="1"/>
    <n v="1"/>
    <x v="2"/>
    <s v="AGT28512415"/>
    <x v="1"/>
    <n v="9"/>
    <n v="76"/>
    <n v="1"/>
    <x v="1"/>
    <n v="1"/>
    <x v="1"/>
  </r>
  <r>
    <s v="POL95771628"/>
    <x v="1"/>
    <n v="415258"/>
    <n v="1454.3"/>
    <d v="2016-07-27T00:00:00"/>
    <d v="2021-07-23T00:00:00"/>
    <s v="Quarterly"/>
    <x v="1"/>
    <s v="CUST29255794"/>
    <n v="1822"/>
    <s v="Long Term"/>
    <n v="0"/>
    <s v="Matthew Anderson"/>
    <x v="0"/>
    <n v="26"/>
    <s v="Dancer"/>
    <x v="2"/>
    <s v="North Timothy, New Jersey, 95418"/>
    <x v="0"/>
    <n v="1"/>
    <n v="0"/>
    <x v="0"/>
    <s v="AGT53076635"/>
    <x v="2"/>
    <n v="23"/>
    <n v="13"/>
    <n v="0"/>
    <x v="2"/>
    <n v="0"/>
    <x v="2"/>
  </r>
  <r>
    <s v="POL73436304"/>
    <x v="2"/>
    <n v="314249"/>
    <n v="963.13"/>
    <d v="2021-05-19T00:00:00"/>
    <d v="2029-08-27T00:00:00"/>
    <s v="Monthly"/>
    <x v="2"/>
    <s v="CUST95846994"/>
    <n v="3022"/>
    <s v="Long Term"/>
    <n v="1"/>
    <s v="Anthony Maxwell"/>
    <x v="1"/>
    <n v="64"/>
    <s v="Administrator, sports"/>
    <x v="1"/>
    <s v="Port Kaitlynport, Alaska, 46170"/>
    <x v="3"/>
    <n v="0"/>
    <n v="1"/>
    <x v="2"/>
    <s v="AGT44218548"/>
    <x v="1"/>
    <n v="16"/>
    <n v="34"/>
    <n v="0"/>
    <x v="0"/>
    <n v="0"/>
    <x v="1"/>
  </r>
  <r>
    <s v="POL93878741"/>
    <x v="0"/>
    <n v="384423"/>
    <n v="1332.53"/>
    <d v="2016-07-13T00:00:00"/>
    <d v="2020-01-21T00:00:00"/>
    <s v="Monthly"/>
    <x v="1"/>
    <s v="CUST84108163"/>
    <n v="1287"/>
    <s v="Long Term"/>
    <n v="0"/>
    <s v="Marisa Ward"/>
    <x v="1"/>
    <n v="32"/>
    <s v="Scientist, water quality"/>
    <x v="3"/>
    <s v="Scottside, Utah, 95921"/>
    <x v="0"/>
    <n v="0"/>
    <n v="0"/>
    <x v="1"/>
    <s v="AGT61369571"/>
    <x v="1"/>
    <n v="33"/>
    <n v="40"/>
    <n v="0"/>
    <x v="0"/>
    <n v="0"/>
    <x v="1"/>
  </r>
  <r>
    <s v="POL11162574"/>
    <x v="0"/>
    <n v="418885"/>
    <n v="416.07"/>
    <d v="2018-08-28T00:00:00"/>
    <d v="2022-10-01T00:00:00"/>
    <s v="Quarterly"/>
    <x v="0"/>
    <s v="CUST54951289"/>
    <n v="1495"/>
    <s v="Long Term"/>
    <n v="0"/>
    <s v="Kathy Garcia"/>
    <x v="1"/>
    <n v="85"/>
    <s v="Patent examiner"/>
    <x v="3"/>
    <s v="New Kevin, Rhode Island, 89667"/>
    <x v="3"/>
    <n v="0"/>
    <n v="1"/>
    <x v="2"/>
    <s v="AGT84994124"/>
    <x v="1"/>
    <n v="26"/>
    <n v="16"/>
    <n v="0"/>
    <x v="2"/>
    <n v="0"/>
    <x v="1"/>
  </r>
  <r>
    <s v="POL49030532"/>
    <x v="2"/>
    <n v="396895"/>
    <n v="1378.49"/>
    <d v="2015-10-10T00:00:00"/>
    <d v="2024-07-24T00:00:00"/>
    <s v="Quarterly"/>
    <x v="0"/>
    <s v="CUST52891364"/>
    <n v="3210"/>
    <s v="Long Term"/>
    <n v="0"/>
    <s v="Leah Cardenas"/>
    <x v="1"/>
    <n v="63"/>
    <s v="Buyer, industrial"/>
    <x v="0"/>
    <s v="Port Keithport, Mississippi, 44869"/>
    <x v="3"/>
    <n v="0"/>
    <n v="1"/>
    <x v="2"/>
    <s v="AGT37006469"/>
    <x v="1"/>
    <n v="48"/>
    <n v="85"/>
    <n v="1"/>
    <x v="1"/>
    <n v="1"/>
    <x v="1"/>
  </r>
  <r>
    <s v="POL75052846"/>
    <x v="2"/>
    <n v="68866"/>
    <n v="590.72"/>
    <d v="2022-07-12T00:00:00"/>
    <d v="2031-07-03T00:00:00"/>
    <s v="Monthly"/>
    <x v="1"/>
    <s v="CUST98943476"/>
    <n v="3278"/>
    <s v="Long Term"/>
    <n v="0"/>
    <s v="John Morrison"/>
    <x v="0"/>
    <n v="76"/>
    <s v="Horticulturist, commercial"/>
    <x v="0"/>
    <s v="West Ashley, New Mexico, 22084"/>
    <x v="3"/>
    <n v="0"/>
    <n v="1"/>
    <x v="2"/>
    <s v="AGT26200980"/>
    <x v="2"/>
    <n v="15"/>
    <n v="54"/>
    <n v="0"/>
    <x v="0"/>
    <n v="0"/>
    <x v="2"/>
  </r>
  <r>
    <s v="POL06150370"/>
    <x v="0"/>
    <n v="52551"/>
    <n v="224.92"/>
    <d v="2024-01-14T00:00:00"/>
    <d v="2028-09-29T00:00:00"/>
    <s v="Quarterly"/>
    <x v="0"/>
    <s v="CUST59334083"/>
    <n v="1720"/>
    <s v="Long Term"/>
    <n v="0"/>
    <s v="Tammy Cooper"/>
    <x v="0"/>
    <n v="66"/>
    <s v="Astronomer"/>
    <x v="3"/>
    <s v="Port Michellemouth, Massachusetts, 70915"/>
    <x v="3"/>
    <n v="0"/>
    <n v="1"/>
    <x v="2"/>
    <s v="AGT11955837"/>
    <x v="2"/>
    <n v="47"/>
    <n v="20"/>
    <n v="0"/>
    <x v="2"/>
    <n v="0"/>
    <x v="2"/>
  </r>
  <r>
    <s v="POL94072462"/>
    <x v="0"/>
    <n v="430638"/>
    <n v="174.08"/>
    <d v="2016-12-10T00:00:00"/>
    <d v="2024-09-18T00:00:00"/>
    <s v="Annually"/>
    <x v="0"/>
    <s v="CUST24246293"/>
    <n v="2839"/>
    <s v="Long Term"/>
    <n v="0"/>
    <s v="James Tran"/>
    <x v="1"/>
    <n v="75"/>
    <s v="Magazine journalist"/>
    <x v="1"/>
    <s v="Randymouth, Missouri, 17149"/>
    <x v="3"/>
    <n v="0"/>
    <n v="1"/>
    <x v="2"/>
    <s v="AGT20680653"/>
    <x v="0"/>
    <n v="43"/>
    <n v="58"/>
    <n v="0"/>
    <x v="0"/>
    <n v="0"/>
    <x v="0"/>
  </r>
  <r>
    <s v="POL30459208"/>
    <x v="0"/>
    <n v="28862"/>
    <n v="1485.61"/>
    <d v="2021-10-02T00:00:00"/>
    <d v="2030-07-25T00:00:00"/>
    <s v="Monthly"/>
    <x v="2"/>
    <s v="CUST64673977"/>
    <n v="3218"/>
    <s v="Long Term"/>
    <n v="1"/>
    <s v="Anthony Mccarthy"/>
    <x v="2"/>
    <n v="43"/>
    <s v="Publishing rights manager"/>
    <x v="3"/>
    <s v="Johnsonland, Maryland, 13401"/>
    <x v="1"/>
    <n v="0"/>
    <n v="0"/>
    <x v="1"/>
    <s v="AGT00295980"/>
    <x v="0"/>
    <n v="18"/>
    <n v="18"/>
    <n v="0"/>
    <x v="2"/>
    <n v="0"/>
    <x v="0"/>
  </r>
  <r>
    <s v="POL08890801"/>
    <x v="2"/>
    <n v="40288"/>
    <n v="409.06"/>
    <d v="2023-10-26T00:00:00"/>
    <d v="2026-02-09T00:00:00"/>
    <s v="Quarterly"/>
    <x v="1"/>
    <s v="CUST28636367"/>
    <n v="837"/>
    <s v="Medium Term"/>
    <n v="0"/>
    <s v="Matthew Roberson"/>
    <x v="1"/>
    <n v="71"/>
    <s v="Systems analyst"/>
    <x v="1"/>
    <s v="West Joshua, Florida, 96447"/>
    <x v="3"/>
    <n v="0"/>
    <n v="1"/>
    <x v="2"/>
    <s v="AGT43731040"/>
    <x v="2"/>
    <n v="21"/>
    <n v="13"/>
    <n v="0"/>
    <x v="2"/>
    <n v="0"/>
    <x v="2"/>
  </r>
  <r>
    <s v="POL66485877"/>
    <x v="1"/>
    <n v="12794"/>
    <n v="1489.47"/>
    <d v="2022-06-01T00:00:00"/>
    <d v="2031-11-08T00:00:00"/>
    <s v="Quarterly"/>
    <x v="0"/>
    <s v="CUST51541773"/>
    <n v="3447"/>
    <s v="Long Term"/>
    <n v="0"/>
    <s v="Joseph Alexander"/>
    <x v="1"/>
    <n v="69"/>
    <s v="Estate manager/land agent"/>
    <x v="1"/>
    <s v="Kevintown, Washington, 63205"/>
    <x v="3"/>
    <n v="0"/>
    <n v="1"/>
    <x v="2"/>
    <s v="AGT48453053"/>
    <x v="0"/>
    <n v="41"/>
    <n v="85"/>
    <n v="1"/>
    <x v="1"/>
    <n v="1"/>
    <x v="0"/>
  </r>
  <r>
    <s v="POL90601372"/>
    <x v="3"/>
    <n v="200436"/>
    <n v="355.06"/>
    <d v="2023-11-25T00:00:00"/>
    <d v="2026-06-29T00:00:00"/>
    <s v="Quarterly"/>
    <x v="0"/>
    <s v="CUST40396385"/>
    <n v="947"/>
    <s v="Medium Term"/>
    <n v="0"/>
    <s v="Melanie Pennington"/>
    <x v="2"/>
    <n v="35"/>
    <s v="Research officer, government"/>
    <x v="2"/>
    <s v="Thomasshire, Missouri, 44439"/>
    <x v="0"/>
    <n v="1"/>
    <n v="0"/>
    <x v="1"/>
    <s v="AGT58034403"/>
    <x v="0"/>
    <n v="19"/>
    <n v="12"/>
    <n v="0"/>
    <x v="2"/>
    <n v="0"/>
    <x v="0"/>
  </r>
  <r>
    <s v="POL35164229"/>
    <x v="2"/>
    <n v="455139"/>
    <n v="496.88"/>
    <d v="2018-12-28T00:00:00"/>
    <d v="2021-06-07T00:00:00"/>
    <s v="Quarterly"/>
    <x v="0"/>
    <s v="CUST05322016"/>
    <n v="892"/>
    <s v="Medium Term"/>
    <n v="0"/>
    <s v="Benjamin Brown"/>
    <x v="0"/>
    <n v="37"/>
    <s v="Therapist, horticultural"/>
    <x v="0"/>
    <s v="South Richardshire, Wisconsin, 98220"/>
    <x v="1"/>
    <n v="0"/>
    <n v="0"/>
    <x v="1"/>
    <s v="AGT46863922"/>
    <x v="2"/>
    <n v="45"/>
    <n v="47"/>
    <n v="0"/>
    <x v="0"/>
    <n v="0"/>
    <x v="2"/>
  </r>
  <r>
    <s v="POL79738375"/>
    <x v="3"/>
    <n v="302026"/>
    <n v="1121.56"/>
    <d v="2017-04-03T00:00:00"/>
    <d v="2018-06-25T00:00:00"/>
    <s v="Quarterly"/>
    <x v="2"/>
    <s v="CUST98545861"/>
    <n v="448"/>
    <s v="Medium Term"/>
    <n v="1"/>
    <s v="Derek Hester"/>
    <x v="2"/>
    <n v="78"/>
    <s v="Health visitor"/>
    <x v="2"/>
    <s v="North Ericmouth, Illinois, 16898"/>
    <x v="3"/>
    <n v="1"/>
    <n v="1"/>
    <x v="2"/>
    <s v="AGT59933943"/>
    <x v="2"/>
    <n v="13"/>
    <n v="95"/>
    <n v="1"/>
    <x v="1"/>
    <n v="1"/>
    <x v="2"/>
  </r>
  <r>
    <s v="POL78451531"/>
    <x v="0"/>
    <n v="53776"/>
    <n v="1046.94"/>
    <d v="2018-09-27T00:00:00"/>
    <d v="2027-09-04T00:00:00"/>
    <s v="Monthly"/>
    <x v="2"/>
    <s v="CUST10241954"/>
    <n v="3264"/>
    <s v="Long Term"/>
    <n v="1"/>
    <s v="Kristy Davidson DVM"/>
    <x v="0"/>
    <n v="30"/>
    <s v="Librarian, public"/>
    <x v="1"/>
    <s v="East Adam, New York, 24200"/>
    <x v="0"/>
    <n v="0"/>
    <n v="0"/>
    <x v="0"/>
    <s v="AGT86609581"/>
    <x v="1"/>
    <n v="20"/>
    <n v="53"/>
    <n v="0"/>
    <x v="0"/>
    <n v="0"/>
    <x v="1"/>
  </r>
  <r>
    <s v="POL84977364"/>
    <x v="0"/>
    <n v="78831"/>
    <n v="769.2"/>
    <d v="2020-06-06T00:00:00"/>
    <d v="2029-02-04T00:00:00"/>
    <s v="Annually"/>
    <x v="0"/>
    <s v="CUST37271886"/>
    <n v="3165"/>
    <s v="Long Term"/>
    <n v="0"/>
    <s v="Kelsey Marshall"/>
    <x v="1"/>
    <n v="75"/>
    <s v="Surveyor, building"/>
    <x v="0"/>
    <s v="Paulastad, Rhode Island, 34309"/>
    <x v="3"/>
    <n v="0"/>
    <n v="1"/>
    <x v="2"/>
    <s v="AGT76468746"/>
    <x v="1"/>
    <n v="40"/>
    <n v="64"/>
    <n v="0"/>
    <x v="1"/>
    <n v="0"/>
    <x v="1"/>
  </r>
  <r>
    <s v="POL38205564"/>
    <x v="3"/>
    <n v="92898"/>
    <n v="767.45"/>
    <d v="2020-05-10T00:00:00"/>
    <d v="2027-11-26T00:00:00"/>
    <s v="Monthly"/>
    <x v="1"/>
    <s v="CUST63928747"/>
    <n v="2756"/>
    <s v="Long Term"/>
    <n v="0"/>
    <s v="Brandon Nguyen"/>
    <x v="2"/>
    <n v="28"/>
    <s v="Conservator, museum/gallery"/>
    <x v="3"/>
    <s v="East Kristin, Indiana, 51283"/>
    <x v="0"/>
    <n v="0"/>
    <n v="0"/>
    <x v="0"/>
    <s v="AGT56444621"/>
    <x v="2"/>
    <n v="7"/>
    <n v="10"/>
    <n v="0"/>
    <x v="2"/>
    <n v="0"/>
    <x v="2"/>
  </r>
  <r>
    <s v="POL20683862"/>
    <x v="1"/>
    <n v="367347"/>
    <n v="1902.79"/>
    <d v="2015-12-11T00:00:00"/>
    <d v="2020-05-07T00:00:00"/>
    <s v="Monthly"/>
    <x v="2"/>
    <s v="CUST09928745"/>
    <n v="1609"/>
    <s v="Long Term"/>
    <n v="1"/>
    <s v="Miguel Cooper"/>
    <x v="0"/>
    <n v="49"/>
    <s v="Doctor, general practice"/>
    <x v="1"/>
    <s v="New Joshuamouth, Alabama, 81813"/>
    <x v="2"/>
    <n v="0"/>
    <n v="0"/>
    <x v="1"/>
    <s v="AGT26030580"/>
    <x v="2"/>
    <n v="26"/>
    <n v="55"/>
    <n v="0"/>
    <x v="0"/>
    <n v="0"/>
    <x v="2"/>
  </r>
  <r>
    <s v="POL53660854"/>
    <x v="3"/>
    <n v="403020"/>
    <n v="1832.76"/>
    <d v="2015-12-05T00:00:00"/>
    <d v="2023-10-23T00:00:00"/>
    <s v="Monthly"/>
    <x v="2"/>
    <s v="CUST02233588"/>
    <n v="2879"/>
    <s v="Long Term"/>
    <n v="1"/>
    <s v="Jerome Page"/>
    <x v="1"/>
    <n v="81"/>
    <s v="Tax inspector"/>
    <x v="3"/>
    <s v="Johnsonshire, Nebraska, 87296"/>
    <x v="3"/>
    <n v="0"/>
    <n v="1"/>
    <x v="2"/>
    <s v="AGT05331358"/>
    <x v="2"/>
    <n v="19"/>
    <n v="90"/>
    <n v="1"/>
    <x v="1"/>
    <n v="1"/>
    <x v="2"/>
  </r>
  <r>
    <s v="POL89180223"/>
    <x v="3"/>
    <n v="318174"/>
    <n v="354.32"/>
    <d v="2019-09-01T00:00:00"/>
    <d v="2026-08-03T00:00:00"/>
    <s v="Monthly"/>
    <x v="0"/>
    <s v="CUST95007965"/>
    <n v="2528"/>
    <s v="Long Term"/>
    <n v="0"/>
    <s v="Melissa Thomas"/>
    <x v="2"/>
    <n v="48"/>
    <s v="Television/film/video producer"/>
    <x v="0"/>
    <s v="East Rebeccabury, Delaware, 27434"/>
    <x v="2"/>
    <n v="0"/>
    <n v="0"/>
    <x v="1"/>
    <s v="AGT65775922"/>
    <x v="2"/>
    <n v="3"/>
    <n v="63"/>
    <n v="0"/>
    <x v="1"/>
    <n v="0"/>
    <x v="2"/>
  </r>
  <r>
    <s v="POL45095642"/>
    <x v="0"/>
    <n v="371031"/>
    <n v="168.47"/>
    <d v="2024-09-11T00:00:00"/>
    <d v="2033-07-06T00:00:00"/>
    <s v="Annually"/>
    <x v="0"/>
    <s v="CUST63461471"/>
    <n v="3220"/>
    <s v="Long Term"/>
    <n v="0"/>
    <s v="Lori Higgins"/>
    <x v="2"/>
    <n v="85"/>
    <s v="Accountant, chartered certified"/>
    <x v="2"/>
    <s v="Kevinmouth, Idaho, 16542"/>
    <x v="3"/>
    <n v="1"/>
    <n v="1"/>
    <x v="2"/>
    <s v="AGT04486663"/>
    <x v="2"/>
    <n v="21"/>
    <n v="90"/>
    <n v="1"/>
    <x v="1"/>
    <n v="1"/>
    <x v="2"/>
  </r>
  <r>
    <s v="POL48690249"/>
    <x v="3"/>
    <n v="419289"/>
    <n v="1196.9100000000001"/>
    <d v="2023-02-22T00:00:00"/>
    <d v="2028-02-06T00:00:00"/>
    <s v="Monthly"/>
    <x v="1"/>
    <s v="CUST80069974"/>
    <n v="1810"/>
    <s v="Long Term"/>
    <n v="0"/>
    <s v="Beverly Anderson"/>
    <x v="1"/>
    <n v="45"/>
    <s v="Ceramics designer"/>
    <x v="0"/>
    <s v="Port Tina, South Dakota, 04041"/>
    <x v="1"/>
    <n v="0"/>
    <n v="0"/>
    <x v="1"/>
    <s v="AGT26326271"/>
    <x v="0"/>
    <n v="30"/>
    <n v="35"/>
    <n v="0"/>
    <x v="0"/>
    <n v="0"/>
    <x v="0"/>
  </r>
  <r>
    <s v="POL27435543"/>
    <x v="3"/>
    <n v="289690"/>
    <n v="272.06"/>
    <d v="2023-12-06T00:00:00"/>
    <d v="2028-04-01T00:00:00"/>
    <s v="Annually"/>
    <x v="0"/>
    <s v="CUST61594133"/>
    <n v="1578"/>
    <s v="Long Term"/>
    <n v="0"/>
    <s v="Ashley Irwin"/>
    <x v="2"/>
    <n v="40"/>
    <s v="Research scientist (physical sciences)"/>
    <x v="0"/>
    <s v="Carrieborough, Pennsylvania, 48431"/>
    <x v="1"/>
    <n v="0"/>
    <n v="0"/>
    <x v="1"/>
    <s v="AGT72581630"/>
    <x v="0"/>
    <n v="26"/>
    <n v="76"/>
    <n v="1"/>
    <x v="1"/>
    <n v="1"/>
    <x v="0"/>
  </r>
  <r>
    <s v="POL68371036"/>
    <x v="3"/>
    <n v="323298"/>
    <n v="1179.53"/>
    <d v="2018-08-30T00:00:00"/>
    <d v="2022-07-13T00:00:00"/>
    <s v="Monthly"/>
    <x v="0"/>
    <s v="CUST95978496"/>
    <n v="1413"/>
    <s v="Long Term"/>
    <n v="0"/>
    <s v="Patricia Martin"/>
    <x v="0"/>
    <n v="62"/>
    <s v="Social researcher"/>
    <x v="2"/>
    <s v="West Deniseside, North Carolina, 10343"/>
    <x v="3"/>
    <n v="1"/>
    <n v="1"/>
    <x v="2"/>
    <s v="AGT93643113"/>
    <x v="2"/>
    <n v="14"/>
    <n v="48"/>
    <n v="0"/>
    <x v="0"/>
    <n v="0"/>
    <x v="2"/>
  </r>
  <r>
    <s v="POL39957242"/>
    <x v="2"/>
    <n v="233463"/>
    <n v="175.64"/>
    <d v="2024-08-20T00:00:00"/>
    <d v="2034-06-01T00:00:00"/>
    <s v="Monthly"/>
    <x v="0"/>
    <s v="CUST99294379"/>
    <n v="3572"/>
    <s v="Long Term"/>
    <n v="0"/>
    <s v="Jessica Palmer"/>
    <x v="2"/>
    <n v="65"/>
    <s v="Dietitian"/>
    <x v="1"/>
    <s v="Lake Luis, Washington, 58284"/>
    <x v="3"/>
    <n v="0"/>
    <n v="1"/>
    <x v="2"/>
    <s v="AGT91902175"/>
    <x v="0"/>
    <n v="9"/>
    <n v="17"/>
    <n v="0"/>
    <x v="2"/>
    <n v="0"/>
    <x v="0"/>
  </r>
  <r>
    <s v="POL90638463"/>
    <x v="1"/>
    <n v="227659"/>
    <n v="889.3"/>
    <d v="2024-02-16T00:00:00"/>
    <d v="2032-05-07T00:00:00"/>
    <s v="Annually"/>
    <x v="2"/>
    <s v="CUST78768706"/>
    <n v="3003"/>
    <s v="Long Term"/>
    <n v="1"/>
    <s v="Holly Hines"/>
    <x v="2"/>
    <n v="25"/>
    <s v="Designer, textile"/>
    <x v="2"/>
    <s v="North Reneeview, Wisconsin, 48267"/>
    <x v="4"/>
    <n v="1"/>
    <n v="0"/>
    <x v="0"/>
    <s v="AGT38570739"/>
    <x v="2"/>
    <n v="50"/>
    <n v="82"/>
    <n v="1"/>
    <x v="1"/>
    <n v="1"/>
    <x v="2"/>
  </r>
  <r>
    <s v="POL11199753"/>
    <x v="1"/>
    <n v="148627"/>
    <n v="683.7"/>
    <d v="2017-06-30T00:00:00"/>
    <d v="2024-05-09T00:00:00"/>
    <s v="Quarterly"/>
    <x v="1"/>
    <s v="CUST70037973"/>
    <n v="2505"/>
    <s v="Long Term"/>
    <n v="0"/>
    <s v="Theresa Lewis"/>
    <x v="0"/>
    <n v="33"/>
    <s v="Toxicologist"/>
    <x v="0"/>
    <s v="Port Ralphside, Pennsylvania, 03751"/>
    <x v="0"/>
    <n v="0"/>
    <n v="0"/>
    <x v="1"/>
    <s v="AGT66218206"/>
    <x v="0"/>
    <n v="2"/>
    <n v="50"/>
    <n v="0"/>
    <x v="0"/>
    <n v="0"/>
    <x v="0"/>
  </r>
  <r>
    <s v="POL36528332"/>
    <x v="0"/>
    <n v="360154"/>
    <n v="1937.24"/>
    <d v="2019-07-06T00:00:00"/>
    <d v="2024-02-02T00:00:00"/>
    <s v="Quarterly"/>
    <x v="2"/>
    <s v="CUST46123229"/>
    <n v="1672"/>
    <s v="Long Term"/>
    <n v="1"/>
    <s v="Kiara Oliver"/>
    <x v="0"/>
    <n v="60"/>
    <s v="Designer, textile"/>
    <x v="2"/>
    <s v="Nicholastown, Texas, 63560"/>
    <x v="3"/>
    <n v="1"/>
    <n v="1"/>
    <x v="2"/>
    <s v="AGT87744221"/>
    <x v="0"/>
    <n v="49"/>
    <n v="95"/>
    <n v="1"/>
    <x v="1"/>
    <n v="1"/>
    <x v="0"/>
  </r>
  <r>
    <s v="POL56889817"/>
    <x v="3"/>
    <n v="224655"/>
    <n v="1747.2"/>
    <d v="2015-08-21T00:00:00"/>
    <d v="2016-10-04T00:00:00"/>
    <s v="Annually"/>
    <x v="2"/>
    <s v="CUST65204686"/>
    <n v="410"/>
    <s v="Medium Term"/>
    <n v="1"/>
    <s v="Paul Walton"/>
    <x v="1"/>
    <n v="74"/>
    <s v="Nurse, mental health"/>
    <x v="0"/>
    <s v="Zimmermanborough, Mississippi, 92804"/>
    <x v="3"/>
    <n v="0"/>
    <n v="1"/>
    <x v="2"/>
    <s v="AGT13149600"/>
    <x v="0"/>
    <n v="3"/>
    <n v="14"/>
    <n v="0"/>
    <x v="2"/>
    <n v="0"/>
    <x v="0"/>
  </r>
  <r>
    <s v="POL08801313"/>
    <x v="2"/>
    <n v="144047"/>
    <n v="1863.65"/>
    <d v="2020-07-12T00:00:00"/>
    <d v="2025-07-28T00:00:00"/>
    <s v="Annually"/>
    <x v="0"/>
    <s v="CUST84535664"/>
    <n v="1842"/>
    <s v="Long Term"/>
    <n v="0"/>
    <s v="Brandi Parker"/>
    <x v="2"/>
    <n v="47"/>
    <s v="Associate Professor"/>
    <x v="3"/>
    <s v="Lake Jesseshire, Florida, 08038"/>
    <x v="2"/>
    <n v="0"/>
    <n v="0"/>
    <x v="1"/>
    <s v="AGT32830470"/>
    <x v="0"/>
    <n v="12"/>
    <n v="13"/>
    <n v="0"/>
    <x v="2"/>
    <n v="0"/>
    <x v="0"/>
  </r>
  <r>
    <s v="POL68995549"/>
    <x v="2"/>
    <n v="13801"/>
    <n v="1903.51"/>
    <d v="2018-02-21T00:00:00"/>
    <d v="2027-06-06T00:00:00"/>
    <s v="Quarterly"/>
    <x v="2"/>
    <s v="CUST68459371"/>
    <n v="3392"/>
    <s v="Long Term"/>
    <n v="1"/>
    <s v="Tony Summers"/>
    <x v="2"/>
    <n v="20"/>
    <s v="Systems developer"/>
    <x v="2"/>
    <s v="South Andreatown, South Dakota, 11694"/>
    <x v="4"/>
    <n v="1"/>
    <n v="0"/>
    <x v="0"/>
    <s v="AGT98314352"/>
    <x v="1"/>
    <n v="15"/>
    <n v="100"/>
    <n v="1"/>
    <x v="1"/>
    <n v="1"/>
    <x v="1"/>
  </r>
  <r>
    <s v="POL29536417"/>
    <x v="3"/>
    <n v="249615"/>
    <n v="1896.6"/>
    <d v="2023-08-26T00:00:00"/>
    <d v="2025-03-15T00:00:00"/>
    <s v="Annually"/>
    <x v="2"/>
    <s v="CUST43085227"/>
    <n v="567"/>
    <s v="Medium Term"/>
    <n v="1"/>
    <s v="Crystal Carter"/>
    <x v="1"/>
    <n v="73"/>
    <s v="Financial controller"/>
    <x v="1"/>
    <s v="North Jeremyfurt, Alabama, 75359"/>
    <x v="3"/>
    <n v="0"/>
    <n v="1"/>
    <x v="2"/>
    <s v="AGT74671912"/>
    <x v="0"/>
    <n v="13"/>
    <n v="35"/>
    <n v="0"/>
    <x v="0"/>
    <n v="0"/>
    <x v="0"/>
  </r>
  <r>
    <s v="POL53530629"/>
    <x v="3"/>
    <n v="479508"/>
    <n v="836.65"/>
    <d v="2019-12-28T00:00:00"/>
    <d v="2025-04-26T00:00:00"/>
    <s v="Monthly"/>
    <x v="1"/>
    <s v="CUST22227034"/>
    <n v="1946"/>
    <s v="Long Term"/>
    <n v="0"/>
    <s v="Richard Price"/>
    <x v="0"/>
    <n v="26"/>
    <s v="Pilot, airline"/>
    <x v="0"/>
    <s v="Sandraton, New York, 18208"/>
    <x v="0"/>
    <n v="0"/>
    <n v="0"/>
    <x v="0"/>
    <s v="AGT75028371"/>
    <x v="0"/>
    <n v="37"/>
    <n v="38"/>
    <n v="0"/>
    <x v="0"/>
    <n v="0"/>
    <x v="0"/>
  </r>
  <r>
    <s v="POL21160213"/>
    <x v="0"/>
    <n v="14739"/>
    <n v="1307.28"/>
    <d v="2017-01-28T00:00:00"/>
    <d v="2023-01-26T00:00:00"/>
    <s v="Monthly"/>
    <x v="1"/>
    <s v="CUST76994713"/>
    <n v="2189"/>
    <s v="Long Term"/>
    <n v="0"/>
    <s v="Kimberly Heath"/>
    <x v="2"/>
    <n v="69"/>
    <s v="Environmental consultant"/>
    <x v="3"/>
    <s v="West Barbara, New Hampshire, 20311"/>
    <x v="3"/>
    <n v="0"/>
    <n v="1"/>
    <x v="2"/>
    <s v="AGT95222087"/>
    <x v="2"/>
    <n v="45"/>
    <n v="86"/>
    <n v="1"/>
    <x v="1"/>
    <n v="1"/>
    <x v="2"/>
  </r>
  <r>
    <s v="POL93493038"/>
    <x v="3"/>
    <n v="317969"/>
    <n v="1053.68"/>
    <d v="2023-07-20T00:00:00"/>
    <d v="2024-08-26T00:00:00"/>
    <s v="Quarterly"/>
    <x v="1"/>
    <s v="CUST40676066"/>
    <n v="403"/>
    <s v="Medium Term"/>
    <n v="0"/>
    <s v="Cassandra Jackson"/>
    <x v="1"/>
    <n v="36"/>
    <s v="Museum education officer"/>
    <x v="0"/>
    <s v="Katherinehaven, California, 34434"/>
    <x v="1"/>
    <n v="0"/>
    <n v="0"/>
    <x v="1"/>
    <s v="AGT08418311"/>
    <x v="0"/>
    <n v="23"/>
    <n v="70"/>
    <n v="1"/>
    <x v="1"/>
    <n v="1"/>
    <x v="0"/>
  </r>
  <r>
    <s v="POL19547339"/>
    <x v="3"/>
    <n v="489496"/>
    <n v="1888.35"/>
    <d v="2017-06-16T00:00:00"/>
    <d v="2022-07-29T00:00:00"/>
    <s v="Annually"/>
    <x v="1"/>
    <s v="CUST79978670"/>
    <n v="1869"/>
    <s v="Long Term"/>
    <n v="0"/>
    <s v="Tracey Lyons"/>
    <x v="1"/>
    <n v="43"/>
    <s v="Radiation protection practitioner"/>
    <x v="1"/>
    <s v="Dawnburgh, Michigan, 01263"/>
    <x v="1"/>
    <n v="0"/>
    <n v="0"/>
    <x v="1"/>
    <s v="AGT76851801"/>
    <x v="0"/>
    <n v="18"/>
    <n v="17"/>
    <n v="0"/>
    <x v="2"/>
    <n v="0"/>
    <x v="0"/>
  </r>
  <r>
    <s v="POL29207038"/>
    <x v="1"/>
    <n v="317844"/>
    <n v="549.44000000000005"/>
    <d v="2019-07-27T00:00:00"/>
    <d v="2025-10-07T00:00:00"/>
    <s v="Monthly"/>
    <x v="2"/>
    <s v="CUST68206150"/>
    <n v="2264"/>
    <s v="Long Term"/>
    <n v="1"/>
    <s v="Pamela Hall"/>
    <x v="1"/>
    <n v="66"/>
    <s v="Designer, television/film set"/>
    <x v="3"/>
    <s v="South Justinshire, Washington, 50488"/>
    <x v="3"/>
    <n v="0"/>
    <n v="1"/>
    <x v="2"/>
    <s v="AGT36372660"/>
    <x v="0"/>
    <n v="39"/>
    <n v="65"/>
    <n v="0"/>
    <x v="1"/>
    <n v="0"/>
    <x v="0"/>
  </r>
  <r>
    <s v="POL56397262"/>
    <x v="1"/>
    <n v="103644"/>
    <n v="1816.89"/>
    <d v="2023-09-17T00:00:00"/>
    <d v="2027-11-04T00:00:00"/>
    <s v="Quarterly"/>
    <x v="2"/>
    <s v="CUST63254548"/>
    <n v="1509"/>
    <s v="Long Term"/>
    <n v="1"/>
    <s v="Jennifer Cox"/>
    <x v="1"/>
    <n v="50"/>
    <s v="Systems analyst"/>
    <x v="1"/>
    <s v="Browntown, Ohio, 04410"/>
    <x v="2"/>
    <n v="0"/>
    <n v="0"/>
    <x v="1"/>
    <s v="AGT82297821"/>
    <x v="0"/>
    <n v="33"/>
    <n v="76"/>
    <n v="1"/>
    <x v="1"/>
    <n v="1"/>
    <x v="0"/>
  </r>
  <r>
    <s v="POL51164854"/>
    <x v="0"/>
    <n v="220257"/>
    <n v="1763.07"/>
    <d v="2016-06-20T00:00:00"/>
    <d v="2018-04-19T00:00:00"/>
    <s v="Monthly"/>
    <x v="0"/>
    <s v="CUST41888458"/>
    <n v="668"/>
    <s v="Medium Term"/>
    <n v="0"/>
    <s v="Kimberly Kelley"/>
    <x v="2"/>
    <n v="40"/>
    <s v="Therapist, music"/>
    <x v="3"/>
    <s v="North Ronaldchester, New Mexico, 27599"/>
    <x v="1"/>
    <n v="0"/>
    <n v="0"/>
    <x v="1"/>
    <s v="AGT19604991"/>
    <x v="1"/>
    <n v="9"/>
    <n v="42"/>
    <n v="0"/>
    <x v="0"/>
    <n v="0"/>
    <x v="1"/>
  </r>
  <r>
    <s v="POL76939080"/>
    <x v="0"/>
    <n v="459527"/>
    <n v="1514.73"/>
    <d v="2022-05-19T00:00:00"/>
    <d v="2031-10-25T00:00:00"/>
    <s v="Monthly"/>
    <x v="1"/>
    <s v="CUST24733880"/>
    <n v="3446"/>
    <s v="Long Term"/>
    <n v="0"/>
    <s v="Jessica Webster"/>
    <x v="2"/>
    <n v="34"/>
    <s v="Research scientist (life sciences)"/>
    <x v="1"/>
    <s v="North James, Pennsylvania, 43344"/>
    <x v="0"/>
    <n v="0"/>
    <n v="0"/>
    <x v="1"/>
    <s v="AGT34618821"/>
    <x v="0"/>
    <n v="4"/>
    <n v="19"/>
    <n v="0"/>
    <x v="2"/>
    <n v="0"/>
    <x v="0"/>
  </r>
  <r>
    <s v="POL78820382"/>
    <x v="2"/>
    <n v="280979"/>
    <n v="352.99"/>
    <d v="2020-04-28T00:00:00"/>
    <d v="2023-12-16T00:00:00"/>
    <s v="Quarterly"/>
    <x v="1"/>
    <s v="CUST19195679"/>
    <n v="1327"/>
    <s v="Long Term"/>
    <n v="0"/>
    <s v="James Brown"/>
    <x v="0"/>
    <n v="51"/>
    <s v="Structural engineer"/>
    <x v="3"/>
    <s v="South Michael, South Carolina, 75971"/>
    <x v="2"/>
    <n v="0"/>
    <n v="0"/>
    <x v="2"/>
    <s v="AGT51334907"/>
    <x v="0"/>
    <n v="31"/>
    <n v="80"/>
    <n v="1"/>
    <x v="1"/>
    <n v="1"/>
    <x v="0"/>
  </r>
  <r>
    <s v="POL84852929"/>
    <x v="2"/>
    <n v="456183"/>
    <n v="1119.01"/>
    <d v="2019-11-16T00:00:00"/>
    <d v="2021-12-28T00:00:00"/>
    <s v="Monthly"/>
    <x v="1"/>
    <s v="CUST24838453"/>
    <n v="773"/>
    <s v="Medium Term"/>
    <n v="0"/>
    <s v="Keith Johnson"/>
    <x v="1"/>
    <n v="40"/>
    <s v="Chief Financial Officer"/>
    <x v="0"/>
    <s v="North Kimberly, Nebraska, 71970"/>
    <x v="1"/>
    <n v="0"/>
    <n v="0"/>
    <x v="1"/>
    <s v="AGT70273913"/>
    <x v="1"/>
    <n v="11"/>
    <n v="74"/>
    <n v="1"/>
    <x v="1"/>
    <n v="1"/>
    <x v="1"/>
  </r>
  <r>
    <s v="POL46236340"/>
    <x v="1"/>
    <n v="409235"/>
    <n v="860.95"/>
    <d v="2015-04-30T00:00:00"/>
    <d v="2024-04-17T00:00:00"/>
    <s v="Quarterly"/>
    <x v="0"/>
    <s v="CUST05440655"/>
    <n v="3275"/>
    <s v="Long Term"/>
    <n v="0"/>
    <s v="Kevin Turner"/>
    <x v="0"/>
    <n v="18"/>
    <s v="Retail buyer"/>
    <x v="2"/>
    <s v="Port Eric, North Carolina, 01740"/>
    <x v="4"/>
    <n v="1"/>
    <n v="0"/>
    <x v="0"/>
    <s v="AGT95453708"/>
    <x v="0"/>
    <n v="42"/>
    <n v="73"/>
    <n v="1"/>
    <x v="1"/>
    <n v="1"/>
    <x v="0"/>
  </r>
  <r>
    <s v="POL82812519"/>
    <x v="2"/>
    <n v="308150"/>
    <n v="1862.78"/>
    <d v="2016-03-21T00:00:00"/>
    <d v="2024-10-26T00:00:00"/>
    <s v="Quarterly"/>
    <x v="1"/>
    <s v="CUST94468387"/>
    <n v="3141"/>
    <s v="Long Term"/>
    <n v="0"/>
    <s v="Jessica Logan"/>
    <x v="2"/>
    <n v="63"/>
    <s v="Oceanographer"/>
    <x v="3"/>
    <s v="Lake Tracyport, Indiana, 09644"/>
    <x v="3"/>
    <n v="0"/>
    <n v="1"/>
    <x v="2"/>
    <s v="AGT69036559"/>
    <x v="1"/>
    <n v="36"/>
    <n v="96"/>
    <n v="1"/>
    <x v="1"/>
    <n v="1"/>
    <x v="1"/>
  </r>
  <r>
    <s v="POL21798029"/>
    <x v="1"/>
    <n v="269646"/>
    <n v="1735.44"/>
    <d v="2015-10-22T00:00:00"/>
    <d v="2021-01-14T00:00:00"/>
    <s v="Annually"/>
    <x v="2"/>
    <s v="CUST48998448"/>
    <n v="1911"/>
    <s v="Long Term"/>
    <n v="1"/>
    <s v="Valerie Mcclure"/>
    <x v="0"/>
    <n v="66"/>
    <s v="Designer, jewellery"/>
    <x v="0"/>
    <s v="West Richardton, Idaho, 47824"/>
    <x v="3"/>
    <n v="0"/>
    <n v="1"/>
    <x v="2"/>
    <s v="AGT66789942"/>
    <x v="2"/>
    <n v="50"/>
    <n v="21"/>
    <n v="0"/>
    <x v="2"/>
    <n v="0"/>
    <x v="2"/>
  </r>
  <r>
    <s v="POL33833286"/>
    <x v="0"/>
    <n v="215050"/>
    <n v="1067.31"/>
    <d v="2024-04-24T00:00:00"/>
    <d v="2028-01-06T00:00:00"/>
    <s v="Quarterly"/>
    <x v="1"/>
    <s v="CUST44462533"/>
    <n v="1352"/>
    <s v="Long Term"/>
    <n v="0"/>
    <s v="Kathy Lopez"/>
    <x v="2"/>
    <n v="22"/>
    <s v="Financial risk analyst"/>
    <x v="2"/>
    <s v="New Collinville, Rhode Island, 39330"/>
    <x v="4"/>
    <n v="1"/>
    <n v="0"/>
    <x v="0"/>
    <s v="AGT48351547"/>
    <x v="0"/>
    <n v="35"/>
    <n v="59"/>
    <n v="0"/>
    <x v="0"/>
    <n v="0"/>
    <x v="0"/>
  </r>
  <r>
    <s v="POL81238149"/>
    <x v="0"/>
    <n v="234301"/>
    <n v="1197.33"/>
    <d v="2017-09-22T00:00:00"/>
    <d v="2019-07-31T00:00:00"/>
    <s v="Annually"/>
    <x v="1"/>
    <s v="CUST53659261"/>
    <n v="677"/>
    <s v="Medium Term"/>
    <n v="0"/>
    <s v="John Avila"/>
    <x v="0"/>
    <n v="64"/>
    <s v="Personnel officer"/>
    <x v="0"/>
    <s v="Port Deborahbury, Tennessee, 86285"/>
    <x v="3"/>
    <n v="0"/>
    <n v="1"/>
    <x v="2"/>
    <s v="AGT22059685"/>
    <x v="0"/>
    <n v="33"/>
    <n v="97"/>
    <n v="1"/>
    <x v="1"/>
    <n v="1"/>
    <x v="0"/>
  </r>
  <r>
    <s v="POL25740876"/>
    <x v="2"/>
    <n v="409750"/>
    <n v="1574.53"/>
    <d v="2020-08-06T00:00:00"/>
    <d v="2025-09-26T00:00:00"/>
    <s v="Annually"/>
    <x v="0"/>
    <s v="CUST38427760"/>
    <n v="1877"/>
    <s v="Long Term"/>
    <n v="0"/>
    <s v="Rachel Jackson"/>
    <x v="0"/>
    <n v="47"/>
    <s v="Mudlogger"/>
    <x v="2"/>
    <s v="Robinsonburgh, Utah, 29119"/>
    <x v="2"/>
    <n v="1"/>
    <n v="0"/>
    <x v="1"/>
    <s v="AGT60955538"/>
    <x v="0"/>
    <n v="26"/>
    <n v="8"/>
    <n v="0"/>
    <x v="2"/>
    <n v="0"/>
    <x v="0"/>
  </r>
  <r>
    <s v="POL26074452"/>
    <x v="3"/>
    <n v="310409"/>
    <n v="1798.63"/>
    <d v="2015-06-10T00:00:00"/>
    <d v="2024-09-10T00:00:00"/>
    <s v="Annually"/>
    <x v="2"/>
    <s v="CUST27855580"/>
    <n v="3380"/>
    <s v="Long Term"/>
    <n v="1"/>
    <s v="Amber Allen"/>
    <x v="1"/>
    <n v="70"/>
    <s v="Lecturer, further education"/>
    <x v="3"/>
    <s v="Lake Shannonton, Louisiana, 20627"/>
    <x v="3"/>
    <n v="0"/>
    <n v="1"/>
    <x v="2"/>
    <s v="AGT24794414"/>
    <x v="2"/>
    <n v="12"/>
    <n v="60"/>
    <n v="0"/>
    <x v="0"/>
    <n v="0"/>
    <x v="2"/>
  </r>
  <r>
    <s v="POL76989054"/>
    <x v="3"/>
    <n v="443937"/>
    <n v="210.75"/>
    <d v="2021-10-30T00:00:00"/>
    <d v="2026-06-22T00:00:00"/>
    <s v="Quarterly"/>
    <x v="0"/>
    <s v="CUST32262761"/>
    <n v="1696"/>
    <s v="Long Term"/>
    <n v="0"/>
    <s v="Eugene James"/>
    <x v="1"/>
    <n v="39"/>
    <s v="Operational researcher"/>
    <x v="0"/>
    <s v="Floresbury, Tennessee, 37779"/>
    <x v="1"/>
    <n v="0"/>
    <n v="0"/>
    <x v="1"/>
    <s v="AGT86783505"/>
    <x v="1"/>
    <n v="3"/>
    <n v="37"/>
    <n v="0"/>
    <x v="0"/>
    <n v="0"/>
    <x v="1"/>
  </r>
  <r>
    <s v="POL48662696"/>
    <x v="0"/>
    <n v="251639"/>
    <n v="1319.07"/>
    <d v="2024-08-01T00:00:00"/>
    <d v="2031-08-25T00:00:00"/>
    <s v="Annually"/>
    <x v="2"/>
    <s v="CUST82989625"/>
    <n v="2580"/>
    <s v="Long Term"/>
    <n v="1"/>
    <s v="Christian Taylor"/>
    <x v="1"/>
    <n v="35"/>
    <s v="Nurse, mental health"/>
    <x v="3"/>
    <s v="South Mary, Nevada, 04811"/>
    <x v="0"/>
    <n v="0"/>
    <n v="0"/>
    <x v="1"/>
    <s v="AGT90965776"/>
    <x v="0"/>
    <n v="39"/>
    <n v="5"/>
    <n v="0"/>
    <x v="2"/>
    <n v="0"/>
    <x v="0"/>
  </r>
  <r>
    <s v="POL85747478"/>
    <x v="0"/>
    <n v="83388"/>
    <n v="1969.01"/>
    <d v="2022-01-09T00:00:00"/>
    <d v="2031-01-08T00:00:00"/>
    <s v="Monthly"/>
    <x v="1"/>
    <s v="CUST02064269"/>
    <n v="3286"/>
    <s v="Long Term"/>
    <n v="0"/>
    <s v="Theresa Miller"/>
    <x v="1"/>
    <n v="35"/>
    <s v="Holiday representative"/>
    <x v="0"/>
    <s v="Christensenville, Oklahoma, 69310"/>
    <x v="0"/>
    <n v="0"/>
    <n v="0"/>
    <x v="1"/>
    <s v="AGT89731562"/>
    <x v="1"/>
    <n v="31"/>
    <n v="7"/>
    <n v="0"/>
    <x v="2"/>
    <n v="0"/>
    <x v="1"/>
  </r>
  <r>
    <s v="POL31489077"/>
    <x v="0"/>
    <n v="113738"/>
    <n v="1081.31"/>
    <d v="2018-05-01T00:00:00"/>
    <d v="2020-01-17T00:00:00"/>
    <s v="Quarterly"/>
    <x v="1"/>
    <s v="CUST28258809"/>
    <n v="626"/>
    <s v="Medium Term"/>
    <n v="0"/>
    <s v="Christopher Richards"/>
    <x v="0"/>
    <n v="70"/>
    <s v="Copywriter, advertising"/>
    <x v="2"/>
    <s v="Lake John, Wyoming, 42166"/>
    <x v="3"/>
    <n v="1"/>
    <n v="1"/>
    <x v="2"/>
    <s v="AGT77347831"/>
    <x v="0"/>
    <n v="12"/>
    <n v="87"/>
    <n v="1"/>
    <x v="1"/>
    <n v="1"/>
    <x v="0"/>
  </r>
  <r>
    <s v="POL03785266"/>
    <x v="2"/>
    <n v="240594"/>
    <n v="187.23"/>
    <d v="2021-02-09T00:00:00"/>
    <d v="2027-04-27T00:00:00"/>
    <s v="Annually"/>
    <x v="1"/>
    <s v="CUST92087908"/>
    <n v="2268"/>
    <s v="Long Term"/>
    <n v="0"/>
    <s v="Jessica Matthews"/>
    <x v="0"/>
    <n v="77"/>
    <s v="Teacher, special educational needs"/>
    <x v="3"/>
    <s v="South Juanburgh, Montana, 08467"/>
    <x v="3"/>
    <n v="0"/>
    <n v="1"/>
    <x v="2"/>
    <s v="AGT94990380"/>
    <x v="0"/>
    <n v="49"/>
    <n v="21"/>
    <n v="0"/>
    <x v="2"/>
    <n v="0"/>
    <x v="0"/>
  </r>
  <r>
    <s v="POL64965934"/>
    <x v="3"/>
    <n v="348114"/>
    <n v="1929.09"/>
    <d v="2018-09-10T00:00:00"/>
    <d v="2020-10-17T00:00:00"/>
    <s v="Monthly"/>
    <x v="2"/>
    <s v="CUST35063171"/>
    <n v="768"/>
    <s v="Medium Term"/>
    <n v="1"/>
    <s v="Andrea Nolan"/>
    <x v="1"/>
    <n v="59"/>
    <s v="Health and safety inspector"/>
    <x v="2"/>
    <s v="West Katie, Mississippi, 86118"/>
    <x v="3"/>
    <n v="1"/>
    <n v="0"/>
    <x v="2"/>
    <s v="AGT84132566"/>
    <x v="1"/>
    <n v="15"/>
    <n v="13"/>
    <n v="0"/>
    <x v="2"/>
    <n v="0"/>
    <x v="1"/>
  </r>
  <r>
    <s v="POL14267045"/>
    <x v="2"/>
    <n v="324425"/>
    <n v="231.24"/>
    <d v="2019-08-06T00:00:00"/>
    <d v="2025-02-14T00:00:00"/>
    <s v="Monthly"/>
    <x v="0"/>
    <s v="CUST19811172"/>
    <n v="2019"/>
    <s v="Long Term"/>
    <n v="0"/>
    <s v="Laurie York"/>
    <x v="0"/>
    <n v="85"/>
    <s v="Occupational therapist"/>
    <x v="3"/>
    <s v="Castilloville, Montana, 16747"/>
    <x v="3"/>
    <n v="0"/>
    <n v="1"/>
    <x v="2"/>
    <s v="AGT31903078"/>
    <x v="2"/>
    <n v="31"/>
    <n v="24"/>
    <n v="0"/>
    <x v="2"/>
    <n v="0"/>
    <x v="2"/>
  </r>
  <r>
    <s v="POL79867486"/>
    <x v="3"/>
    <n v="482343"/>
    <n v="459.15"/>
    <d v="2018-01-09T00:00:00"/>
    <d v="2019-02-21T00:00:00"/>
    <s v="Quarterly"/>
    <x v="0"/>
    <s v="CUST44732504"/>
    <n v="408"/>
    <s v="Medium Term"/>
    <n v="0"/>
    <s v="Jessica Huffman"/>
    <x v="2"/>
    <n v="35"/>
    <s v="Secretary/administrator"/>
    <x v="3"/>
    <s v="Andreafort, Montana, 93613"/>
    <x v="0"/>
    <n v="0"/>
    <n v="0"/>
    <x v="1"/>
    <s v="AGT48909983"/>
    <x v="1"/>
    <n v="16"/>
    <n v="11"/>
    <n v="0"/>
    <x v="2"/>
    <n v="0"/>
    <x v="1"/>
  </r>
  <r>
    <s v="POL21441518"/>
    <x v="1"/>
    <n v="126882"/>
    <n v="390.74"/>
    <d v="2023-08-20T00:00:00"/>
    <d v="2029-03-19T00:00:00"/>
    <s v="Annually"/>
    <x v="1"/>
    <s v="CUST07265929"/>
    <n v="2038"/>
    <s v="Long Term"/>
    <n v="0"/>
    <s v="George Jackson"/>
    <x v="1"/>
    <n v="25"/>
    <s v="Holiday representative"/>
    <x v="1"/>
    <s v="North Angela, Kansas, 03298"/>
    <x v="4"/>
    <n v="0"/>
    <n v="0"/>
    <x v="0"/>
    <s v="AGT79645240"/>
    <x v="1"/>
    <n v="45"/>
    <n v="2"/>
    <n v="0"/>
    <x v="2"/>
    <n v="0"/>
    <x v="1"/>
  </r>
  <r>
    <s v="POL66208661"/>
    <x v="1"/>
    <n v="458961"/>
    <n v="922.33"/>
    <d v="2024-03-22T00:00:00"/>
    <d v="2026-02-24T00:00:00"/>
    <s v="Quarterly"/>
    <x v="1"/>
    <s v="CUST78462039"/>
    <n v="704"/>
    <s v="Medium Term"/>
    <n v="0"/>
    <s v="Yolanda Foster"/>
    <x v="2"/>
    <n v="43"/>
    <s v="Personal assistant"/>
    <x v="3"/>
    <s v="West Allisonland, Montana, 03615"/>
    <x v="1"/>
    <n v="0"/>
    <n v="0"/>
    <x v="1"/>
    <s v="AGT96099923"/>
    <x v="2"/>
    <n v="7"/>
    <n v="6"/>
    <n v="0"/>
    <x v="2"/>
    <n v="0"/>
    <x v="2"/>
  </r>
  <r>
    <s v="POL46009613"/>
    <x v="0"/>
    <n v="97102"/>
    <n v="538.33000000000004"/>
    <d v="2022-12-28T00:00:00"/>
    <d v="2024-09-19T00:00:00"/>
    <s v="Annually"/>
    <x v="2"/>
    <s v="CUST17787169"/>
    <n v="631"/>
    <s v="Medium Term"/>
    <n v="1"/>
    <s v="Ashley Lam DDS"/>
    <x v="1"/>
    <n v="67"/>
    <s v="Engineer, drilling"/>
    <x v="0"/>
    <s v="Kimberlyhaven, Rhode Island, 61066"/>
    <x v="3"/>
    <n v="0"/>
    <n v="1"/>
    <x v="2"/>
    <s v="AGT24162859"/>
    <x v="1"/>
    <n v="8"/>
    <n v="38"/>
    <n v="0"/>
    <x v="0"/>
    <n v="0"/>
    <x v="1"/>
  </r>
  <r>
    <s v="POL42638741"/>
    <x v="0"/>
    <n v="32254"/>
    <n v="284.95999999999998"/>
    <d v="2019-03-31T00:00:00"/>
    <d v="2021-06-23T00:00:00"/>
    <s v="Monthly"/>
    <x v="0"/>
    <s v="CUST53467151"/>
    <n v="815"/>
    <s v="Medium Term"/>
    <n v="0"/>
    <s v="Justin Rodriguez"/>
    <x v="1"/>
    <n v="65"/>
    <s v="Administrator, sports"/>
    <x v="0"/>
    <s v="West Janet, North Carolina, 47849"/>
    <x v="3"/>
    <n v="0"/>
    <n v="1"/>
    <x v="2"/>
    <s v="AGT31696641"/>
    <x v="2"/>
    <n v="31"/>
    <n v="74"/>
    <n v="1"/>
    <x v="1"/>
    <n v="1"/>
    <x v="2"/>
  </r>
  <r>
    <s v="POL88399292"/>
    <x v="1"/>
    <n v="246986"/>
    <n v="1558.72"/>
    <d v="2018-03-03T00:00:00"/>
    <d v="2024-04-08T00:00:00"/>
    <s v="Quarterly"/>
    <x v="2"/>
    <s v="CUST63094148"/>
    <n v="2228"/>
    <s v="Long Term"/>
    <n v="1"/>
    <s v="Nancy Walker"/>
    <x v="2"/>
    <n v="33"/>
    <s v="Psychotherapist, child"/>
    <x v="0"/>
    <s v="Kennedyton, West Virginia, 18560"/>
    <x v="0"/>
    <n v="0"/>
    <n v="0"/>
    <x v="1"/>
    <s v="AGT69053783"/>
    <x v="2"/>
    <n v="49"/>
    <n v="85"/>
    <n v="1"/>
    <x v="1"/>
    <n v="1"/>
    <x v="2"/>
  </r>
  <r>
    <s v="POL06081128"/>
    <x v="3"/>
    <n v="119446"/>
    <n v="877.29"/>
    <d v="2020-03-28T00:00:00"/>
    <d v="2022-09-11T00:00:00"/>
    <s v="Annually"/>
    <x v="2"/>
    <s v="CUST26089492"/>
    <n v="897"/>
    <s v="Medium Term"/>
    <n v="1"/>
    <s v="Mary Peterson"/>
    <x v="2"/>
    <n v="66"/>
    <s v="Engineer, petroleum"/>
    <x v="3"/>
    <s v="Joseton, Kentucky, 05516"/>
    <x v="3"/>
    <n v="0"/>
    <n v="1"/>
    <x v="2"/>
    <s v="AGT38605811"/>
    <x v="0"/>
    <n v="28"/>
    <n v="50"/>
    <n v="0"/>
    <x v="0"/>
    <n v="0"/>
    <x v="0"/>
  </r>
  <r>
    <s v="POL96274415"/>
    <x v="3"/>
    <n v="99047"/>
    <n v="1639.18"/>
    <d v="2018-02-24T00:00:00"/>
    <d v="2025-02-08T00:00:00"/>
    <s v="Quarterly"/>
    <x v="1"/>
    <s v="CUST25199906"/>
    <n v="2541"/>
    <s v="Long Term"/>
    <n v="0"/>
    <s v="James Lane"/>
    <x v="1"/>
    <n v="57"/>
    <s v="Sales promotion account executive"/>
    <x v="0"/>
    <s v="Jenkinsville, Minnesota, 28596"/>
    <x v="3"/>
    <n v="0"/>
    <n v="0"/>
    <x v="2"/>
    <s v="AGT11203288"/>
    <x v="0"/>
    <n v="32"/>
    <n v="64"/>
    <n v="0"/>
    <x v="1"/>
    <n v="0"/>
    <x v="0"/>
  </r>
  <r>
    <s v="POL39707981"/>
    <x v="0"/>
    <n v="373252"/>
    <n v="520.44000000000005"/>
    <d v="2019-04-11T00:00:00"/>
    <d v="2024-06-24T00:00:00"/>
    <s v="Annually"/>
    <x v="2"/>
    <s v="CUST33662644"/>
    <n v="1901"/>
    <s v="Long Term"/>
    <n v="1"/>
    <s v="David Johnson"/>
    <x v="1"/>
    <n v="24"/>
    <s v="Risk analyst"/>
    <x v="3"/>
    <s v="New Debbiehaven, Texas, 39534"/>
    <x v="4"/>
    <n v="0"/>
    <n v="0"/>
    <x v="0"/>
    <s v="AGT86130037"/>
    <x v="1"/>
    <n v="30"/>
    <n v="70"/>
    <n v="1"/>
    <x v="1"/>
    <n v="1"/>
    <x v="1"/>
  </r>
  <r>
    <s v="POL45684772"/>
    <x v="2"/>
    <n v="331911"/>
    <n v="995.61"/>
    <d v="2016-12-18T00:00:00"/>
    <d v="2018-07-18T00:00:00"/>
    <s v="Monthly"/>
    <x v="2"/>
    <s v="CUST98560807"/>
    <n v="577"/>
    <s v="Medium Term"/>
    <n v="1"/>
    <s v="Thomas Rivera PhD"/>
    <x v="2"/>
    <n v="53"/>
    <s v="Marketing executive"/>
    <x v="1"/>
    <s v="New Michael, New York, 96481"/>
    <x v="2"/>
    <n v="0"/>
    <n v="0"/>
    <x v="2"/>
    <s v="AGT83845705"/>
    <x v="0"/>
    <n v="49"/>
    <n v="92"/>
    <n v="1"/>
    <x v="1"/>
    <n v="1"/>
    <x v="0"/>
  </r>
  <r>
    <s v="POL21114405"/>
    <x v="3"/>
    <n v="13223"/>
    <n v="1911.54"/>
    <d v="2016-06-19T00:00:00"/>
    <d v="2018-04-23T00:00:00"/>
    <s v="Annually"/>
    <x v="0"/>
    <s v="CUST55738104"/>
    <n v="673"/>
    <s v="Medium Term"/>
    <n v="0"/>
    <s v="James Carr"/>
    <x v="0"/>
    <n v="69"/>
    <s v="Surveyor, mining"/>
    <x v="1"/>
    <s v="Lake Sarabury, Tennessee, 65736"/>
    <x v="3"/>
    <n v="0"/>
    <n v="1"/>
    <x v="2"/>
    <s v="AGT80019493"/>
    <x v="1"/>
    <n v="11"/>
    <n v="14"/>
    <n v="0"/>
    <x v="2"/>
    <n v="0"/>
    <x v="1"/>
  </r>
  <r>
    <s v="POL59977317"/>
    <x v="2"/>
    <n v="291201"/>
    <n v="579.75"/>
    <d v="2015-04-02T00:00:00"/>
    <d v="2024-07-02T00:00:00"/>
    <s v="Quarterly"/>
    <x v="2"/>
    <s v="CUST53642388"/>
    <n v="3379"/>
    <s v="Long Term"/>
    <n v="1"/>
    <s v="Paul Williamson"/>
    <x v="2"/>
    <n v="21"/>
    <s v="Research scientist (medical)"/>
    <x v="0"/>
    <s v="New Melissa, Illinois, 02240"/>
    <x v="4"/>
    <n v="0"/>
    <n v="0"/>
    <x v="0"/>
    <s v="AGT14439757"/>
    <x v="2"/>
    <n v="48"/>
    <n v="22"/>
    <n v="0"/>
    <x v="2"/>
    <n v="0"/>
    <x v="2"/>
  </r>
  <r>
    <s v="POL50807231"/>
    <x v="0"/>
    <n v="53520"/>
    <n v="1621.33"/>
    <d v="2019-06-18T00:00:00"/>
    <d v="2022-12-13T00:00:00"/>
    <s v="Quarterly"/>
    <x v="1"/>
    <s v="CUST42041475"/>
    <n v="1274"/>
    <s v="Long Term"/>
    <n v="0"/>
    <s v="Stephanie Montgomery"/>
    <x v="2"/>
    <n v="60"/>
    <s v="Dramatherapist"/>
    <x v="3"/>
    <s v="Newtonmouth, Massachusetts, 98133"/>
    <x v="3"/>
    <n v="0"/>
    <n v="1"/>
    <x v="2"/>
    <s v="AGT11877671"/>
    <x v="0"/>
    <n v="16"/>
    <n v="100"/>
    <n v="1"/>
    <x v="1"/>
    <n v="1"/>
    <x v="0"/>
  </r>
  <r>
    <s v="POL95336212"/>
    <x v="1"/>
    <n v="92129"/>
    <n v="1802.98"/>
    <d v="2020-10-21T00:00:00"/>
    <d v="2029-02-03T00:00:00"/>
    <s v="Monthly"/>
    <x v="2"/>
    <s v="CUST30962816"/>
    <n v="3027"/>
    <s v="Long Term"/>
    <n v="1"/>
    <s v="Jamie Jones"/>
    <x v="2"/>
    <n v="28"/>
    <s v="Surveyor, building control"/>
    <x v="3"/>
    <s v="Curryborough, New Mexico, 83218"/>
    <x v="0"/>
    <n v="0"/>
    <n v="0"/>
    <x v="0"/>
    <s v="AGT30035911"/>
    <x v="2"/>
    <n v="4"/>
    <n v="25"/>
    <n v="0"/>
    <x v="2"/>
    <n v="0"/>
    <x v="2"/>
  </r>
  <r>
    <s v="POL02246754"/>
    <x v="2"/>
    <n v="222775"/>
    <n v="820.71"/>
    <d v="2021-04-13T00:00:00"/>
    <d v="2025-08-17T00:00:00"/>
    <s v="Monthly"/>
    <x v="1"/>
    <s v="CUST39217209"/>
    <n v="1587"/>
    <s v="Long Term"/>
    <n v="0"/>
    <s v="Meagan Jenkins"/>
    <x v="1"/>
    <n v="50"/>
    <s v="Actuary"/>
    <x v="1"/>
    <s v="New Melaniebury, Kansas, 43350"/>
    <x v="2"/>
    <n v="0"/>
    <n v="0"/>
    <x v="1"/>
    <s v="AGT90855653"/>
    <x v="2"/>
    <n v="7"/>
    <n v="71"/>
    <n v="1"/>
    <x v="1"/>
    <n v="1"/>
    <x v="2"/>
  </r>
  <r>
    <s v="POL89873736"/>
    <x v="0"/>
    <n v="124454"/>
    <n v="1581.39"/>
    <d v="2021-01-25T00:00:00"/>
    <d v="2027-10-13T00:00:00"/>
    <s v="Annually"/>
    <x v="0"/>
    <s v="CUST28258809"/>
    <n v="2452"/>
    <s v="Long Term"/>
    <n v="0"/>
    <s v="Christopher Richards"/>
    <x v="0"/>
    <n v="70"/>
    <s v="Copywriter, advertising"/>
    <x v="2"/>
    <s v="Lake John, Wyoming, 42166"/>
    <x v="3"/>
    <n v="1"/>
    <n v="1"/>
    <x v="2"/>
    <s v="AGT93677555"/>
    <x v="0"/>
    <n v="11"/>
    <n v="72"/>
    <n v="1"/>
    <x v="1"/>
    <n v="1"/>
    <x v="0"/>
  </r>
  <r>
    <s v="POL03710995"/>
    <x v="2"/>
    <n v="106380"/>
    <n v="1632.28"/>
    <d v="2020-11-16T00:00:00"/>
    <d v="2026-06-13T00:00:00"/>
    <s v="Annually"/>
    <x v="1"/>
    <s v="CUST91160900"/>
    <n v="2035"/>
    <s v="Long Term"/>
    <n v="0"/>
    <s v="Kenneth Phelps"/>
    <x v="2"/>
    <n v="76"/>
    <s v="Commercial art gallery manager"/>
    <x v="0"/>
    <s v="Rachelborough, Pennsylvania, 65908"/>
    <x v="3"/>
    <n v="0"/>
    <n v="1"/>
    <x v="2"/>
    <s v="AGT96066764"/>
    <x v="2"/>
    <n v="15"/>
    <n v="17"/>
    <n v="0"/>
    <x v="2"/>
    <n v="0"/>
    <x v="2"/>
  </r>
  <r>
    <s v="POL77366966"/>
    <x v="0"/>
    <n v="158722"/>
    <n v="1319.86"/>
    <d v="2016-03-05T00:00:00"/>
    <d v="2019-10-21T00:00:00"/>
    <s v="Monthly"/>
    <x v="0"/>
    <s v="CUST80277031"/>
    <n v="1325"/>
    <s v="Long Term"/>
    <n v="0"/>
    <s v="Mary Hawkins"/>
    <x v="0"/>
    <n v="71"/>
    <s v="Producer, radio"/>
    <x v="2"/>
    <s v="East Lauren, Arkansas, 74718"/>
    <x v="3"/>
    <n v="1"/>
    <n v="1"/>
    <x v="2"/>
    <s v="AGT64207575"/>
    <x v="0"/>
    <n v="13"/>
    <n v="19"/>
    <n v="0"/>
    <x v="2"/>
    <n v="0"/>
    <x v="0"/>
  </r>
  <r>
    <s v="POL20381025"/>
    <x v="2"/>
    <n v="110341"/>
    <n v="491.54"/>
    <d v="2024-01-04T00:00:00"/>
    <d v="2028-10-27T00:00:00"/>
    <s v="Quarterly"/>
    <x v="0"/>
    <s v="CUST50219386"/>
    <n v="1758"/>
    <s v="Long Term"/>
    <n v="0"/>
    <s v="Anthony Huerta"/>
    <x v="0"/>
    <n v="67"/>
    <s v="Engineer, energy"/>
    <x v="2"/>
    <s v="East Kevinton, Kansas, 68467"/>
    <x v="3"/>
    <n v="1"/>
    <n v="1"/>
    <x v="2"/>
    <s v="AGT94307195"/>
    <x v="0"/>
    <n v="28"/>
    <n v="20"/>
    <n v="0"/>
    <x v="2"/>
    <n v="0"/>
    <x v="0"/>
  </r>
  <r>
    <s v="POL61983383"/>
    <x v="0"/>
    <n v="389568"/>
    <n v="1812.76"/>
    <d v="2023-07-25T00:00:00"/>
    <d v="2026-12-07T00:00:00"/>
    <s v="Quarterly"/>
    <x v="2"/>
    <s v="CUST26743868"/>
    <n v="1231"/>
    <s v="Long Term"/>
    <n v="1"/>
    <s v="Anna Williams"/>
    <x v="1"/>
    <n v="78"/>
    <s v="Network engineer"/>
    <x v="3"/>
    <s v="Colleenborough, Nevada, 00904"/>
    <x v="3"/>
    <n v="0"/>
    <n v="1"/>
    <x v="2"/>
    <s v="AGT43949223"/>
    <x v="0"/>
    <n v="26"/>
    <n v="92"/>
    <n v="1"/>
    <x v="1"/>
    <n v="1"/>
    <x v="0"/>
  </r>
  <r>
    <s v="POL77573599"/>
    <x v="1"/>
    <n v="351551"/>
    <n v="1951.09"/>
    <d v="2021-05-17T00:00:00"/>
    <d v="2028-06-27T00:00:00"/>
    <s v="Annually"/>
    <x v="0"/>
    <s v="CUST32352924"/>
    <n v="2598"/>
    <s v="Long Term"/>
    <n v="0"/>
    <s v="Ronald Bell"/>
    <x v="2"/>
    <n v="25"/>
    <s v="Camera operator"/>
    <x v="0"/>
    <s v="South Emily, Alaska, 91963"/>
    <x v="4"/>
    <n v="0"/>
    <n v="0"/>
    <x v="0"/>
    <s v="AGT44732334"/>
    <x v="0"/>
    <n v="48"/>
    <n v="45"/>
    <n v="0"/>
    <x v="0"/>
    <n v="0"/>
    <x v="0"/>
  </r>
  <r>
    <s v="POL04143745"/>
    <x v="2"/>
    <n v="210177"/>
    <n v="165.46"/>
    <d v="2021-03-08T00:00:00"/>
    <d v="2028-10-18T00:00:00"/>
    <s v="Monthly"/>
    <x v="0"/>
    <s v="CUST89988266"/>
    <n v="2781"/>
    <s v="Long Term"/>
    <n v="0"/>
    <s v="Jessica Barry"/>
    <x v="1"/>
    <n v="74"/>
    <s v="Ecologist"/>
    <x v="2"/>
    <s v="North Troy, South Carolina, 45580"/>
    <x v="3"/>
    <n v="1"/>
    <n v="1"/>
    <x v="2"/>
    <s v="AGT33192592"/>
    <x v="2"/>
    <n v="29"/>
    <n v="40"/>
    <n v="0"/>
    <x v="0"/>
    <n v="0"/>
    <x v="2"/>
  </r>
  <r>
    <s v="POL03368809"/>
    <x v="2"/>
    <n v="155210"/>
    <n v="981.54"/>
    <d v="2022-12-01T00:00:00"/>
    <d v="2025-07-30T00:00:00"/>
    <s v="Quarterly"/>
    <x v="0"/>
    <s v="CUST94848993"/>
    <n v="972"/>
    <s v="Medium Term"/>
    <n v="0"/>
    <s v="Anthony Nielsen"/>
    <x v="2"/>
    <n v="34"/>
    <s v="Charity fundraiser"/>
    <x v="3"/>
    <s v="Thomasside, Vermont, 32899"/>
    <x v="0"/>
    <n v="0"/>
    <n v="0"/>
    <x v="1"/>
    <s v="AGT76816334"/>
    <x v="2"/>
    <n v="34"/>
    <n v="67"/>
    <n v="0"/>
    <x v="1"/>
    <n v="0"/>
    <x v="2"/>
  </r>
  <r>
    <s v="POL45634456"/>
    <x v="3"/>
    <n v="39728"/>
    <n v="743.65"/>
    <d v="2019-10-07T00:00:00"/>
    <d v="2026-11-05T00:00:00"/>
    <s v="Monthly"/>
    <x v="0"/>
    <s v="CUST65104226"/>
    <n v="2586"/>
    <s v="Long Term"/>
    <n v="0"/>
    <s v="Reginald Jenkins"/>
    <x v="1"/>
    <n v="24"/>
    <s v="Product manager"/>
    <x v="1"/>
    <s v="New Richardmouth, Iowa, 56794"/>
    <x v="4"/>
    <n v="0"/>
    <n v="0"/>
    <x v="0"/>
    <s v="AGT90492019"/>
    <x v="1"/>
    <n v="30"/>
    <n v="8"/>
    <n v="0"/>
    <x v="2"/>
    <n v="0"/>
    <x v="1"/>
  </r>
  <r>
    <s v="POL09445725"/>
    <x v="2"/>
    <n v="453875"/>
    <n v="712.06"/>
    <d v="2017-01-07T00:00:00"/>
    <d v="2022-03-22T00:00:00"/>
    <s v="Quarterly"/>
    <x v="0"/>
    <s v="CUST06732104"/>
    <n v="1900"/>
    <s v="Long Term"/>
    <n v="0"/>
    <s v="Karen Lopez"/>
    <x v="2"/>
    <n v="77"/>
    <s v="Oceanographer"/>
    <x v="2"/>
    <s v="Mccannland, Ohio, 34229"/>
    <x v="3"/>
    <n v="1"/>
    <n v="1"/>
    <x v="2"/>
    <s v="AGT07486483"/>
    <x v="2"/>
    <n v="30"/>
    <n v="74"/>
    <n v="1"/>
    <x v="1"/>
    <n v="1"/>
    <x v="2"/>
  </r>
  <r>
    <s v="POL26928183"/>
    <x v="1"/>
    <n v="261871"/>
    <n v="125.23"/>
    <d v="2020-08-12T00:00:00"/>
    <d v="2023-06-25T00:00:00"/>
    <s v="Quarterly"/>
    <x v="1"/>
    <s v="CUST30357576"/>
    <n v="1047"/>
    <s v="Medium Term"/>
    <n v="0"/>
    <s v="Colton Hernandez"/>
    <x v="1"/>
    <n v="84"/>
    <s v="English as a foreign language teacher"/>
    <x v="3"/>
    <s v="Ashleyfort, Florida, 07204"/>
    <x v="3"/>
    <n v="0"/>
    <n v="1"/>
    <x v="2"/>
    <s v="AGT69327626"/>
    <x v="2"/>
    <n v="24"/>
    <n v="67"/>
    <n v="0"/>
    <x v="1"/>
    <n v="0"/>
    <x v="2"/>
  </r>
  <r>
    <s v="POL69652935"/>
    <x v="0"/>
    <n v="277633"/>
    <n v="1236.8599999999999"/>
    <d v="2021-10-18T00:00:00"/>
    <d v="2028-02-05T00:00:00"/>
    <s v="Quarterly"/>
    <x v="0"/>
    <s v="CUST67296311"/>
    <n v="2301"/>
    <s v="Long Term"/>
    <n v="0"/>
    <s v="Kathy Elliott"/>
    <x v="0"/>
    <n v="55"/>
    <s v="Visual merchandiser"/>
    <x v="0"/>
    <s v="Port Cathy, Kansas, 40245"/>
    <x v="2"/>
    <n v="0"/>
    <n v="0"/>
    <x v="2"/>
    <s v="AGT22345488"/>
    <x v="2"/>
    <n v="28"/>
    <n v="35"/>
    <n v="0"/>
    <x v="0"/>
    <n v="0"/>
    <x v="2"/>
  </r>
  <r>
    <s v="POL13413511"/>
    <x v="2"/>
    <n v="45693"/>
    <n v="825.51"/>
    <d v="2017-09-19T00:00:00"/>
    <d v="2021-12-25T00:00:00"/>
    <s v="Quarterly"/>
    <x v="0"/>
    <s v="CUST40514613"/>
    <n v="1558"/>
    <s v="Long Term"/>
    <n v="0"/>
    <s v="Megan Smith"/>
    <x v="1"/>
    <n v="33"/>
    <s v="Editor, commissioning"/>
    <x v="3"/>
    <s v="Lopezmouth, Oregon, 93881"/>
    <x v="0"/>
    <n v="0"/>
    <n v="0"/>
    <x v="1"/>
    <s v="AGT31153483"/>
    <x v="2"/>
    <n v="10"/>
    <n v="5"/>
    <n v="0"/>
    <x v="2"/>
    <n v="0"/>
    <x v="2"/>
  </r>
  <r>
    <s v="POL57495535"/>
    <x v="3"/>
    <n v="49897"/>
    <n v="1497.74"/>
    <d v="2015-09-13T00:00:00"/>
    <d v="2020-10-03T00:00:00"/>
    <s v="Quarterly"/>
    <x v="0"/>
    <s v="CUST79853995"/>
    <n v="1847"/>
    <s v="Long Term"/>
    <n v="0"/>
    <s v="Maureen Browning"/>
    <x v="0"/>
    <n v="75"/>
    <s v="Animator"/>
    <x v="0"/>
    <s v="Port Jason, Kentucky, 20259"/>
    <x v="3"/>
    <n v="0"/>
    <n v="1"/>
    <x v="2"/>
    <s v="AGT60845054"/>
    <x v="1"/>
    <n v="5"/>
    <n v="73"/>
    <n v="1"/>
    <x v="1"/>
    <n v="1"/>
    <x v="1"/>
  </r>
  <r>
    <s v="POL32252482"/>
    <x v="3"/>
    <n v="345204"/>
    <n v="1769.88"/>
    <d v="2024-08-15T00:00:00"/>
    <d v="2034-04-18T00:00:00"/>
    <s v="Annually"/>
    <x v="1"/>
    <s v="CUST94848993"/>
    <n v="3533"/>
    <s v="Long Term"/>
    <n v="0"/>
    <s v="Anthony Nielsen"/>
    <x v="2"/>
    <n v="34"/>
    <s v="Charity fundraiser"/>
    <x v="3"/>
    <s v="Thomasside, Vermont, 32899"/>
    <x v="0"/>
    <n v="0"/>
    <n v="0"/>
    <x v="1"/>
    <s v="AGT00550522"/>
    <x v="1"/>
    <n v="7"/>
    <n v="60"/>
    <n v="0"/>
    <x v="0"/>
    <n v="0"/>
    <x v="1"/>
  </r>
  <r>
    <s v="POL97931166"/>
    <x v="1"/>
    <n v="458657"/>
    <n v="1048.25"/>
    <d v="2021-01-21T00:00:00"/>
    <d v="2022-03-09T00:00:00"/>
    <s v="Annually"/>
    <x v="1"/>
    <s v="CUST71891504"/>
    <n v="412"/>
    <s v="Medium Term"/>
    <n v="0"/>
    <s v="Douglas Hill"/>
    <x v="2"/>
    <n v="34"/>
    <s v="Facilities manager"/>
    <x v="3"/>
    <s v="Dawsonville, Rhode Island, 17380"/>
    <x v="0"/>
    <n v="0"/>
    <n v="0"/>
    <x v="1"/>
    <s v="AGT74959165"/>
    <x v="2"/>
    <n v="42"/>
    <n v="5"/>
    <n v="0"/>
    <x v="2"/>
    <n v="0"/>
    <x v="2"/>
  </r>
  <r>
    <s v="POL89983994"/>
    <x v="3"/>
    <n v="320941"/>
    <n v="347"/>
    <d v="2016-12-11T00:00:00"/>
    <d v="2021-12-23T00:00:00"/>
    <s v="Quarterly"/>
    <x v="1"/>
    <s v="CUST99682254"/>
    <n v="1838"/>
    <s v="Long Term"/>
    <n v="0"/>
    <s v="Jennifer Schwartz"/>
    <x v="0"/>
    <n v="27"/>
    <s v="Nurse, mental health"/>
    <x v="1"/>
    <s v="Baxterstad, Delaware, 72215"/>
    <x v="0"/>
    <n v="0"/>
    <n v="0"/>
    <x v="0"/>
    <s v="AGT85407316"/>
    <x v="2"/>
    <n v="22"/>
    <n v="14"/>
    <n v="0"/>
    <x v="2"/>
    <n v="0"/>
    <x v="2"/>
  </r>
  <r>
    <s v="POL54056565"/>
    <x v="2"/>
    <n v="459596"/>
    <n v="593.74"/>
    <d v="2024-05-29T00:00:00"/>
    <d v="2026-12-20T00:00:00"/>
    <s v="Quarterly"/>
    <x v="1"/>
    <s v="CUST17818654"/>
    <n v="935"/>
    <s v="Medium Term"/>
    <n v="0"/>
    <s v="Bryan Stephens"/>
    <x v="1"/>
    <n v="37"/>
    <s v="Sports development officer"/>
    <x v="3"/>
    <s v="West Michaelshire, Illinois, 56497"/>
    <x v="1"/>
    <n v="0"/>
    <n v="0"/>
    <x v="1"/>
    <s v="AGT39080367"/>
    <x v="1"/>
    <n v="38"/>
    <n v="73"/>
    <n v="1"/>
    <x v="1"/>
    <n v="1"/>
    <x v="1"/>
  </r>
  <r>
    <s v="POL80143604"/>
    <x v="1"/>
    <n v="250228"/>
    <n v="412.5"/>
    <d v="2018-07-19T00:00:00"/>
    <d v="2020-10-18T00:00:00"/>
    <s v="Annually"/>
    <x v="0"/>
    <s v="CUST40529086"/>
    <n v="822"/>
    <s v="Medium Term"/>
    <n v="0"/>
    <s v="Gabrielle Garza"/>
    <x v="0"/>
    <n v="55"/>
    <s v="Private music teacher"/>
    <x v="3"/>
    <s v="West Christopher, Mississippi, 89058"/>
    <x v="2"/>
    <n v="0"/>
    <n v="0"/>
    <x v="2"/>
    <s v="AGT06102604"/>
    <x v="0"/>
    <n v="50"/>
    <n v="57"/>
    <n v="0"/>
    <x v="0"/>
    <n v="0"/>
    <x v="0"/>
  </r>
  <r>
    <s v="POL26020657"/>
    <x v="3"/>
    <n v="362156"/>
    <n v="1302.19"/>
    <d v="2023-05-18T00:00:00"/>
    <d v="2031-09-17T00:00:00"/>
    <s v="Annually"/>
    <x v="1"/>
    <s v="CUST01156039"/>
    <n v="3044"/>
    <s v="Long Term"/>
    <n v="0"/>
    <s v="Elizabeth Heath"/>
    <x v="1"/>
    <n v="84"/>
    <s v="Travel agency manager"/>
    <x v="1"/>
    <s v="South Willie, West Virginia, 09662"/>
    <x v="3"/>
    <n v="0"/>
    <n v="1"/>
    <x v="2"/>
    <s v="AGT87157372"/>
    <x v="2"/>
    <n v="9"/>
    <n v="99"/>
    <n v="1"/>
    <x v="1"/>
    <n v="1"/>
    <x v="2"/>
  </r>
  <r>
    <s v="POL92151932"/>
    <x v="2"/>
    <n v="340571"/>
    <n v="1099.08"/>
    <d v="2019-12-24T00:00:00"/>
    <d v="2028-12-01T00:00:00"/>
    <s v="Quarterly"/>
    <x v="0"/>
    <s v="CUST82343141"/>
    <n v="3265"/>
    <s v="Long Term"/>
    <n v="0"/>
    <s v="Christopher Lin"/>
    <x v="0"/>
    <n v="49"/>
    <s v="Bonds trader"/>
    <x v="0"/>
    <s v="Hayesbury, Michigan, 74900"/>
    <x v="2"/>
    <n v="0"/>
    <n v="0"/>
    <x v="1"/>
    <s v="AGT17088252"/>
    <x v="2"/>
    <n v="2"/>
    <n v="31"/>
    <n v="0"/>
    <x v="0"/>
    <n v="0"/>
    <x v="2"/>
  </r>
  <r>
    <s v="POL38067049"/>
    <x v="1"/>
    <n v="100548"/>
    <n v="627.87"/>
    <d v="2023-12-07T00:00:00"/>
    <d v="2030-03-21T00:00:00"/>
    <s v="Annually"/>
    <x v="2"/>
    <s v="CUST80772087"/>
    <n v="2296"/>
    <s v="Long Term"/>
    <n v="1"/>
    <s v="Justin Walker"/>
    <x v="2"/>
    <n v="42"/>
    <s v="Fitness centre manager"/>
    <x v="1"/>
    <s v="Jacksonton, Louisiana, 65888"/>
    <x v="1"/>
    <n v="0"/>
    <n v="0"/>
    <x v="1"/>
    <s v="AGT16820557"/>
    <x v="0"/>
    <n v="47"/>
    <n v="73"/>
    <n v="1"/>
    <x v="1"/>
    <n v="1"/>
    <x v="0"/>
  </r>
  <r>
    <s v="POL62323938"/>
    <x v="0"/>
    <n v="416867"/>
    <n v="951.8"/>
    <d v="2018-04-13T00:00:00"/>
    <d v="2019-05-15T00:00:00"/>
    <s v="Annually"/>
    <x v="2"/>
    <s v="CUST97214840"/>
    <n v="397"/>
    <s v="Medium Term"/>
    <n v="1"/>
    <s v="Tyler Smith"/>
    <x v="1"/>
    <n v="41"/>
    <s v="Quarry manager"/>
    <x v="1"/>
    <s v="Baileyview, Florida, 54729"/>
    <x v="1"/>
    <n v="0"/>
    <n v="0"/>
    <x v="1"/>
    <s v="AGT92059907"/>
    <x v="2"/>
    <n v="28"/>
    <n v="21"/>
    <n v="0"/>
    <x v="2"/>
    <n v="0"/>
    <x v="2"/>
  </r>
  <r>
    <s v="POL48112744"/>
    <x v="0"/>
    <n v="83665"/>
    <n v="1197.77"/>
    <d v="2016-05-09T00:00:00"/>
    <d v="2023-10-26T00:00:00"/>
    <s v="Quarterly"/>
    <x v="1"/>
    <s v="CUST71790707"/>
    <n v="2726"/>
    <s v="Long Term"/>
    <n v="0"/>
    <s v="Chloe Little"/>
    <x v="2"/>
    <n v="25"/>
    <s v="Television production assistant"/>
    <x v="2"/>
    <s v="Port Madelinefurt, Illinois, 49071"/>
    <x v="4"/>
    <n v="1"/>
    <n v="0"/>
    <x v="0"/>
    <s v="AGT64760995"/>
    <x v="2"/>
    <n v="24"/>
    <n v="83"/>
    <n v="1"/>
    <x v="1"/>
    <n v="1"/>
    <x v="2"/>
  </r>
  <r>
    <s v="POL93562061"/>
    <x v="1"/>
    <n v="166946"/>
    <n v="985.59"/>
    <d v="2022-01-10T00:00:00"/>
    <d v="2024-11-05T00:00:00"/>
    <s v="Monthly"/>
    <x v="0"/>
    <s v="CUST15258611"/>
    <n v="1030"/>
    <s v="Medium Term"/>
    <n v="0"/>
    <s v="Maria Hoffman MD"/>
    <x v="1"/>
    <n v="47"/>
    <s v="Ophthalmologist"/>
    <x v="1"/>
    <s v="East Joseph, Tennessee, 37214"/>
    <x v="2"/>
    <n v="0"/>
    <n v="0"/>
    <x v="1"/>
    <s v="AGT13185456"/>
    <x v="2"/>
    <n v="16"/>
    <n v="84"/>
    <n v="1"/>
    <x v="1"/>
    <n v="1"/>
    <x v="2"/>
  </r>
  <r>
    <s v="POL07736550"/>
    <x v="1"/>
    <n v="66983"/>
    <n v="1298.56"/>
    <d v="2023-11-13T00:00:00"/>
    <d v="2026-10-03T00:00:00"/>
    <s v="Annually"/>
    <x v="2"/>
    <s v="CUST91280167"/>
    <n v="1055"/>
    <s v="Medium Term"/>
    <n v="1"/>
    <s v="Amy Jones"/>
    <x v="1"/>
    <n v="41"/>
    <s v="Structural engineer"/>
    <x v="0"/>
    <s v="Nancyshire, Washington, 35701"/>
    <x v="1"/>
    <n v="0"/>
    <n v="0"/>
    <x v="1"/>
    <s v="AGT88725667"/>
    <x v="2"/>
    <n v="35"/>
    <n v="72"/>
    <n v="1"/>
    <x v="1"/>
    <n v="1"/>
    <x v="2"/>
  </r>
  <r>
    <s v="POL03121117"/>
    <x v="1"/>
    <n v="126360"/>
    <n v="737.36"/>
    <d v="2016-09-24T00:00:00"/>
    <d v="2019-09-28T00:00:00"/>
    <s v="Monthly"/>
    <x v="1"/>
    <s v="CUST73210197"/>
    <n v="1099"/>
    <s v="Long Term"/>
    <n v="0"/>
    <s v="Joel White"/>
    <x v="1"/>
    <n v="53"/>
    <s v="Buyer, retail"/>
    <x v="2"/>
    <s v="West Dennismouth, Michigan, 92645"/>
    <x v="2"/>
    <n v="1"/>
    <n v="0"/>
    <x v="2"/>
    <s v="AGT92295609"/>
    <x v="2"/>
    <n v="17"/>
    <n v="97"/>
    <n v="1"/>
    <x v="1"/>
    <n v="1"/>
    <x v="2"/>
  </r>
  <r>
    <s v="POL16359450"/>
    <x v="0"/>
    <n v="317170"/>
    <n v="462.56"/>
    <d v="2016-12-13T00:00:00"/>
    <d v="2020-11-13T00:00:00"/>
    <s v="Monthly"/>
    <x v="0"/>
    <s v="CUST89250160"/>
    <n v="1431"/>
    <s v="Long Term"/>
    <n v="0"/>
    <s v="Linda Todd"/>
    <x v="0"/>
    <n v="74"/>
    <s v="Proofreader"/>
    <x v="0"/>
    <s v="South Joseph, Texas, 40811"/>
    <x v="3"/>
    <n v="0"/>
    <n v="1"/>
    <x v="2"/>
    <s v="AGT60036568"/>
    <x v="1"/>
    <n v="33"/>
    <n v="63"/>
    <n v="0"/>
    <x v="1"/>
    <n v="0"/>
    <x v="1"/>
  </r>
  <r>
    <s v="POL62665179"/>
    <x v="2"/>
    <n v="123001"/>
    <n v="1077.9000000000001"/>
    <d v="2022-08-19T00:00:00"/>
    <d v="2028-06-01T00:00:00"/>
    <s v="Quarterly"/>
    <x v="0"/>
    <s v="CUST53467151"/>
    <n v="2113"/>
    <s v="Long Term"/>
    <n v="0"/>
    <s v="Justin Rodriguez"/>
    <x v="1"/>
    <n v="65"/>
    <s v="Administrator, sports"/>
    <x v="0"/>
    <s v="West Janet, North Carolina, 47849"/>
    <x v="3"/>
    <n v="0"/>
    <n v="1"/>
    <x v="2"/>
    <s v="AGT74963339"/>
    <x v="0"/>
    <n v="5"/>
    <n v="60"/>
    <n v="0"/>
    <x v="0"/>
    <n v="0"/>
    <x v="0"/>
  </r>
  <r>
    <s v="POL12156543"/>
    <x v="3"/>
    <n v="58071"/>
    <n v="524.97"/>
    <d v="2019-07-28T00:00:00"/>
    <d v="2025-12-15T00:00:00"/>
    <s v="Monthly"/>
    <x v="0"/>
    <s v="CUST03313167"/>
    <n v="2332"/>
    <s v="Long Term"/>
    <n v="0"/>
    <s v="Edward Abbott"/>
    <x v="1"/>
    <n v="78"/>
    <s v="Metallurgist"/>
    <x v="2"/>
    <s v="New Samantha, Mississippi, 20651"/>
    <x v="3"/>
    <n v="1"/>
    <n v="1"/>
    <x v="2"/>
    <s v="AGT65868912"/>
    <x v="2"/>
    <n v="17"/>
    <n v="3"/>
    <n v="0"/>
    <x v="2"/>
    <n v="0"/>
    <x v="2"/>
  </r>
  <r>
    <s v="POL64808892"/>
    <x v="0"/>
    <n v="488665"/>
    <n v="1428.68"/>
    <d v="2017-05-27T00:00:00"/>
    <d v="2022-09-21T00:00:00"/>
    <s v="Monthly"/>
    <x v="0"/>
    <s v="CUST05573540"/>
    <n v="1943"/>
    <s v="Long Term"/>
    <n v="0"/>
    <s v="Kyle Price"/>
    <x v="0"/>
    <n v="24"/>
    <s v="Press photographer"/>
    <x v="0"/>
    <s v="Millerport, California, 15671"/>
    <x v="4"/>
    <n v="0"/>
    <n v="0"/>
    <x v="0"/>
    <s v="AGT62236589"/>
    <x v="0"/>
    <n v="0"/>
    <n v="62"/>
    <n v="0"/>
    <x v="1"/>
    <n v="0"/>
    <x v="0"/>
  </r>
  <r>
    <s v="POL73876399"/>
    <x v="2"/>
    <n v="68734"/>
    <n v="661.85"/>
    <d v="2023-06-03T00:00:00"/>
    <d v="2031-12-29T00:00:00"/>
    <s v="Quarterly"/>
    <x v="0"/>
    <s v="CUST98331725"/>
    <n v="3131"/>
    <s v="Long Term"/>
    <n v="0"/>
    <s v="Laura Braun"/>
    <x v="2"/>
    <n v="80"/>
    <s v="Chartered loss adjuster"/>
    <x v="2"/>
    <s v="West Meghan, Alabama, 81797"/>
    <x v="3"/>
    <n v="1"/>
    <n v="1"/>
    <x v="2"/>
    <s v="AGT80212661"/>
    <x v="2"/>
    <n v="11"/>
    <n v="30"/>
    <n v="0"/>
    <x v="2"/>
    <n v="0"/>
    <x v="2"/>
  </r>
  <r>
    <s v="POL34826521"/>
    <x v="1"/>
    <n v="482922"/>
    <n v="1084.74"/>
    <d v="2018-03-26T00:00:00"/>
    <d v="2027-04-01T00:00:00"/>
    <s v="Annually"/>
    <x v="0"/>
    <s v="CUST80482237"/>
    <n v="3293"/>
    <s v="Long Term"/>
    <n v="0"/>
    <s v="George Turner MD"/>
    <x v="2"/>
    <n v="70"/>
    <s v="Amenity horticulturist"/>
    <x v="3"/>
    <s v="Ricebury, Minnesota, 98921"/>
    <x v="3"/>
    <n v="0"/>
    <n v="1"/>
    <x v="2"/>
    <s v="AGT09810716"/>
    <x v="0"/>
    <n v="31"/>
    <n v="15"/>
    <n v="0"/>
    <x v="2"/>
    <n v="0"/>
    <x v="0"/>
  </r>
  <r>
    <s v="POL55857160"/>
    <x v="2"/>
    <n v="354193"/>
    <n v="1654.59"/>
    <d v="2020-09-12T00:00:00"/>
    <d v="2029-07-05T00:00:00"/>
    <s v="Quarterly"/>
    <x v="1"/>
    <s v="CUST23094202"/>
    <n v="3218"/>
    <s v="Long Term"/>
    <n v="0"/>
    <s v="Jeffrey Ortega"/>
    <x v="2"/>
    <n v="80"/>
    <s v="Conservator, furniture"/>
    <x v="2"/>
    <s v="South Tina, Montana, 74624"/>
    <x v="3"/>
    <n v="1"/>
    <n v="1"/>
    <x v="2"/>
    <s v="AGT86154632"/>
    <x v="0"/>
    <n v="49"/>
    <n v="93"/>
    <n v="1"/>
    <x v="1"/>
    <n v="1"/>
    <x v="0"/>
  </r>
  <r>
    <s v="POL90480498"/>
    <x v="0"/>
    <n v="377176"/>
    <n v="1336.73"/>
    <d v="2017-02-16T00:00:00"/>
    <d v="2024-02-23T00:00:00"/>
    <s v="Annually"/>
    <x v="0"/>
    <s v="CUST15223833"/>
    <n v="2563"/>
    <s v="Long Term"/>
    <n v="0"/>
    <s v="Cynthia Graham"/>
    <x v="0"/>
    <n v="68"/>
    <s v="Programme researcher, broadcasting/film/video"/>
    <x v="0"/>
    <s v="Walkerton, Georgia, 12186"/>
    <x v="3"/>
    <n v="0"/>
    <n v="1"/>
    <x v="2"/>
    <s v="AGT89768507"/>
    <x v="1"/>
    <n v="23"/>
    <n v="65"/>
    <n v="0"/>
    <x v="1"/>
    <n v="0"/>
    <x v="1"/>
  </r>
  <r>
    <s v="POL06015860"/>
    <x v="1"/>
    <n v="469118"/>
    <n v="634.07000000000005"/>
    <d v="2020-02-04T00:00:00"/>
    <d v="2029-08-17T00:00:00"/>
    <s v="Monthly"/>
    <x v="2"/>
    <s v="CUST98979035"/>
    <n v="3482"/>
    <s v="Long Term"/>
    <n v="1"/>
    <s v="Elizabeth Ayala"/>
    <x v="1"/>
    <n v="21"/>
    <s v="Tourist information centre manager"/>
    <x v="3"/>
    <s v="Lake Zachary, Massachusetts, 72954"/>
    <x v="4"/>
    <n v="0"/>
    <n v="0"/>
    <x v="0"/>
    <s v="AGT00107625"/>
    <x v="2"/>
    <n v="49"/>
    <n v="47"/>
    <n v="0"/>
    <x v="0"/>
    <n v="0"/>
    <x v="2"/>
  </r>
  <r>
    <s v="POL84892449"/>
    <x v="2"/>
    <n v="341820"/>
    <n v="592.71"/>
    <d v="2017-01-25T00:00:00"/>
    <d v="2019-08-08T00:00:00"/>
    <s v="Annually"/>
    <x v="1"/>
    <s v="CUST25888759"/>
    <n v="925"/>
    <s v="Medium Term"/>
    <n v="0"/>
    <s v="Kerry Hall"/>
    <x v="0"/>
    <n v="33"/>
    <s v="Archaeologist"/>
    <x v="3"/>
    <s v="Danielview, Arizona, 11941"/>
    <x v="0"/>
    <n v="0"/>
    <n v="0"/>
    <x v="1"/>
    <s v="AGT34982496"/>
    <x v="2"/>
    <n v="34"/>
    <n v="16"/>
    <n v="0"/>
    <x v="2"/>
    <n v="0"/>
    <x v="2"/>
  </r>
  <r>
    <s v="POL19560921"/>
    <x v="0"/>
    <n v="270125"/>
    <n v="904.07"/>
    <d v="2019-09-14T00:00:00"/>
    <d v="2021-01-03T00:00:00"/>
    <s v="Monthly"/>
    <x v="1"/>
    <s v="CUST65451880"/>
    <n v="477"/>
    <s v="Medium Term"/>
    <n v="0"/>
    <s v="Pamela Walker"/>
    <x v="2"/>
    <n v="58"/>
    <s v="Teacher, primary school"/>
    <x v="3"/>
    <s v="East Megan, Montana, 38233"/>
    <x v="3"/>
    <n v="0"/>
    <n v="0"/>
    <x v="2"/>
    <s v="AGT32587763"/>
    <x v="1"/>
    <n v="29"/>
    <n v="64"/>
    <n v="0"/>
    <x v="1"/>
    <n v="0"/>
    <x v="1"/>
  </r>
  <r>
    <s v="POL59147290"/>
    <x v="3"/>
    <n v="129365"/>
    <n v="123.42"/>
    <d v="2015-09-06T00:00:00"/>
    <d v="2025-03-02T00:00:00"/>
    <s v="Quarterly"/>
    <x v="0"/>
    <s v="CUST28505104"/>
    <n v="3465"/>
    <s v="Long Term"/>
    <n v="0"/>
    <s v="Michael Bentley"/>
    <x v="1"/>
    <n v="51"/>
    <s v="Production designer, theatre/television/film"/>
    <x v="0"/>
    <s v="West Betty, Alaska, 17462"/>
    <x v="2"/>
    <n v="0"/>
    <n v="0"/>
    <x v="2"/>
    <s v="AGT85398651"/>
    <x v="0"/>
    <n v="12"/>
    <n v="67"/>
    <n v="0"/>
    <x v="1"/>
    <n v="0"/>
    <x v="0"/>
  </r>
  <r>
    <s v="POL69476490"/>
    <x v="1"/>
    <n v="346751"/>
    <n v="1364.7"/>
    <d v="2015-06-02T00:00:00"/>
    <d v="2017-03-23T00:00:00"/>
    <s v="Monthly"/>
    <x v="2"/>
    <s v="CUST82201328"/>
    <n v="660"/>
    <s v="Medium Term"/>
    <n v="1"/>
    <s v="Mallory Lester"/>
    <x v="2"/>
    <n v="66"/>
    <s v="Musician"/>
    <x v="3"/>
    <s v="Lake Mistyborough, South Carolina, 98592"/>
    <x v="3"/>
    <n v="0"/>
    <n v="1"/>
    <x v="2"/>
    <s v="AGT54933182"/>
    <x v="1"/>
    <n v="25"/>
    <n v="76"/>
    <n v="1"/>
    <x v="1"/>
    <n v="1"/>
    <x v="1"/>
  </r>
  <r>
    <s v="POL40270611"/>
    <x v="0"/>
    <n v="290328"/>
    <n v="467.19"/>
    <d v="2017-01-22T00:00:00"/>
    <d v="2018-07-09T00:00:00"/>
    <s v="Quarterly"/>
    <x v="1"/>
    <s v="CUST78457687"/>
    <n v="533"/>
    <s v="Medium Term"/>
    <n v="0"/>
    <s v="Natalie Acevedo"/>
    <x v="0"/>
    <n v="43"/>
    <s v="Occupational therapist"/>
    <x v="2"/>
    <s v="Douglasfort, New Mexico, 51240"/>
    <x v="1"/>
    <n v="1"/>
    <n v="0"/>
    <x v="1"/>
    <s v="AGT78528414"/>
    <x v="0"/>
    <n v="47"/>
    <n v="29"/>
    <n v="0"/>
    <x v="2"/>
    <n v="0"/>
    <x v="0"/>
  </r>
  <r>
    <s v="POL22321187"/>
    <x v="2"/>
    <n v="242943"/>
    <n v="1277.07"/>
    <d v="2021-11-08T00:00:00"/>
    <d v="2027-01-06T00:00:00"/>
    <s v="Monthly"/>
    <x v="1"/>
    <s v="CUST05954822"/>
    <n v="1885"/>
    <s v="Long Term"/>
    <n v="0"/>
    <s v="Paul Walsh"/>
    <x v="1"/>
    <n v="27"/>
    <s v="Water engineer"/>
    <x v="2"/>
    <s v="Lake Maryview, Alaska, 37982"/>
    <x v="0"/>
    <n v="1"/>
    <n v="0"/>
    <x v="0"/>
    <s v="AGT40395647"/>
    <x v="2"/>
    <n v="19"/>
    <n v="2"/>
    <n v="0"/>
    <x v="2"/>
    <n v="0"/>
    <x v="2"/>
  </r>
  <r>
    <s v="POL77506531"/>
    <x v="1"/>
    <n v="70477"/>
    <n v="1805.63"/>
    <d v="2020-03-16T00:00:00"/>
    <d v="2027-07-13T00:00:00"/>
    <s v="Quarterly"/>
    <x v="0"/>
    <s v="CUST50829047"/>
    <n v="2675"/>
    <s v="Long Term"/>
    <n v="0"/>
    <s v="Jessica Fleming"/>
    <x v="2"/>
    <n v="53"/>
    <s v="Information officer"/>
    <x v="3"/>
    <s v="Munoztown, Illinois, 77082"/>
    <x v="2"/>
    <n v="0"/>
    <n v="0"/>
    <x v="2"/>
    <s v="AGT96315257"/>
    <x v="1"/>
    <n v="23"/>
    <n v="87"/>
    <n v="1"/>
    <x v="1"/>
    <n v="1"/>
    <x v="1"/>
  </r>
  <r>
    <s v="POL07976771"/>
    <x v="3"/>
    <n v="287769"/>
    <n v="1236.03"/>
    <d v="2022-10-17T00:00:00"/>
    <d v="2030-06-05T00:00:00"/>
    <s v="Monthly"/>
    <x v="1"/>
    <s v="CUST82696043"/>
    <n v="2788"/>
    <s v="Long Term"/>
    <n v="0"/>
    <s v="Manuel Walsh"/>
    <x v="1"/>
    <n v="27"/>
    <s v="Secretary, company"/>
    <x v="1"/>
    <s v="New Robert, Alabama, 48530"/>
    <x v="0"/>
    <n v="0"/>
    <n v="0"/>
    <x v="0"/>
    <s v="AGT83036236"/>
    <x v="0"/>
    <n v="40"/>
    <n v="23"/>
    <n v="0"/>
    <x v="2"/>
    <n v="0"/>
    <x v="0"/>
  </r>
  <r>
    <s v="POL45468849"/>
    <x v="2"/>
    <n v="374999"/>
    <n v="986.91"/>
    <d v="2021-01-03T00:00:00"/>
    <d v="2030-04-11T00:00:00"/>
    <s v="Monthly"/>
    <x v="1"/>
    <s v="CUST62906519"/>
    <n v="3385"/>
    <s v="Long Term"/>
    <n v="0"/>
    <s v="Caleb Atkinson"/>
    <x v="1"/>
    <n v="68"/>
    <s v="Jewellery designer"/>
    <x v="2"/>
    <s v="Singletonfort, Maryland, 94686"/>
    <x v="3"/>
    <n v="1"/>
    <n v="1"/>
    <x v="2"/>
    <s v="AGT63777538"/>
    <x v="0"/>
    <n v="43"/>
    <n v="67"/>
    <n v="0"/>
    <x v="1"/>
    <n v="0"/>
    <x v="0"/>
  </r>
  <r>
    <s v="POL63051562"/>
    <x v="1"/>
    <n v="11665"/>
    <n v="234.1"/>
    <d v="2015-06-16T00:00:00"/>
    <d v="2025-05-28T00:00:00"/>
    <s v="Monthly"/>
    <x v="0"/>
    <s v="CUST75656240"/>
    <n v="3634"/>
    <s v="Long Term"/>
    <n v="0"/>
    <s v="Joseph Mccarty"/>
    <x v="1"/>
    <n v="73"/>
    <s v="Social worker"/>
    <x v="0"/>
    <s v="Taraland, Montana, 89495"/>
    <x v="3"/>
    <n v="0"/>
    <n v="1"/>
    <x v="2"/>
    <s v="AGT88656343"/>
    <x v="1"/>
    <n v="12"/>
    <n v="88"/>
    <n v="1"/>
    <x v="1"/>
    <n v="1"/>
    <x v="1"/>
  </r>
  <r>
    <s v="POL94870283"/>
    <x v="3"/>
    <n v="274905"/>
    <n v="335.45"/>
    <d v="2019-03-11T00:00:00"/>
    <d v="2026-09-12T00:00:00"/>
    <s v="Monthly"/>
    <x v="0"/>
    <s v="CUST44835273"/>
    <n v="2742"/>
    <s v="Long Term"/>
    <n v="0"/>
    <s v="James Smith"/>
    <x v="2"/>
    <n v="32"/>
    <s v="Health promotion specialist"/>
    <x v="3"/>
    <s v="Isabelton, Hawaii, 75095"/>
    <x v="0"/>
    <n v="0"/>
    <n v="0"/>
    <x v="1"/>
    <s v="AGT57107312"/>
    <x v="2"/>
    <n v="3"/>
    <n v="77"/>
    <n v="1"/>
    <x v="1"/>
    <n v="1"/>
    <x v="2"/>
  </r>
  <r>
    <s v="POL38182158"/>
    <x v="3"/>
    <n v="364159"/>
    <n v="660.58"/>
    <d v="2021-02-28T00:00:00"/>
    <d v="2026-02-18T00:00:00"/>
    <s v="Monthly"/>
    <x v="1"/>
    <s v="CUST10189147"/>
    <n v="1816"/>
    <s v="Long Term"/>
    <n v="0"/>
    <s v="Alejandro Welch"/>
    <x v="0"/>
    <n v="34"/>
    <s v="Surveyor, hydrographic"/>
    <x v="0"/>
    <s v="Brownmouth, Arizona, 03188"/>
    <x v="0"/>
    <n v="0"/>
    <n v="0"/>
    <x v="1"/>
    <s v="AGT85303393"/>
    <x v="0"/>
    <n v="6"/>
    <n v="81"/>
    <n v="1"/>
    <x v="1"/>
    <n v="1"/>
    <x v="0"/>
  </r>
  <r>
    <s v="POL36090611"/>
    <x v="2"/>
    <n v="24555"/>
    <n v="107.03"/>
    <d v="2016-07-26T00:00:00"/>
    <d v="2023-01-30T00:00:00"/>
    <s v="Quarterly"/>
    <x v="1"/>
    <s v="CUST56167007"/>
    <n v="2379"/>
    <s v="Long Term"/>
    <n v="0"/>
    <s v="Whitney Schmidt"/>
    <x v="2"/>
    <n v="74"/>
    <s v="Clinical scientist, histocompatibility and immunogenetics"/>
    <x v="2"/>
    <s v="West Robert, Idaho, 91590"/>
    <x v="3"/>
    <n v="1"/>
    <n v="1"/>
    <x v="2"/>
    <s v="AGT11734423"/>
    <x v="0"/>
    <n v="30"/>
    <n v="4"/>
    <n v="0"/>
    <x v="2"/>
    <n v="0"/>
    <x v="0"/>
  </r>
  <r>
    <s v="POL82098917"/>
    <x v="3"/>
    <n v="175444"/>
    <n v="1788.24"/>
    <d v="2021-02-22T00:00:00"/>
    <d v="2030-05-16T00:00:00"/>
    <s v="Monthly"/>
    <x v="0"/>
    <s v="CUST98147889"/>
    <n v="3370"/>
    <s v="Long Term"/>
    <n v="0"/>
    <s v="Ryan Adams"/>
    <x v="1"/>
    <n v="35"/>
    <s v="Musician"/>
    <x v="3"/>
    <s v="Jamesfort, Kentucky, 68053"/>
    <x v="0"/>
    <n v="0"/>
    <n v="0"/>
    <x v="1"/>
    <s v="AGT41651643"/>
    <x v="1"/>
    <n v="41"/>
    <n v="2"/>
    <n v="0"/>
    <x v="2"/>
    <n v="0"/>
    <x v="1"/>
  </r>
  <r>
    <s v="POL99568401"/>
    <x v="0"/>
    <n v="107753"/>
    <n v="1391.49"/>
    <d v="2015-08-03T00:00:00"/>
    <d v="2019-10-04T00:00:00"/>
    <s v="Monthly"/>
    <x v="1"/>
    <s v="CUST73072285"/>
    <n v="1523"/>
    <s v="Long Term"/>
    <n v="0"/>
    <s v="Debbie King"/>
    <x v="2"/>
    <n v="30"/>
    <s v="Music therapist"/>
    <x v="2"/>
    <s v="Jessicatown, Rhode Island, 70755"/>
    <x v="0"/>
    <n v="1"/>
    <n v="0"/>
    <x v="0"/>
    <s v="AGT94029881"/>
    <x v="2"/>
    <n v="14"/>
    <n v="57"/>
    <n v="0"/>
    <x v="0"/>
    <n v="0"/>
    <x v="2"/>
  </r>
  <r>
    <s v="POL79130344"/>
    <x v="0"/>
    <n v="169512"/>
    <n v="359.11"/>
    <d v="2020-06-02T00:00:00"/>
    <d v="2023-02-18T00:00:00"/>
    <s v="Quarterly"/>
    <x v="2"/>
    <s v="CUST38361358"/>
    <n v="991"/>
    <s v="Medium Term"/>
    <n v="1"/>
    <s v="Eric Smith"/>
    <x v="0"/>
    <n v="79"/>
    <s v="Biomedical engineer"/>
    <x v="1"/>
    <s v="South Steven, Colorado, 18427"/>
    <x v="3"/>
    <n v="0"/>
    <n v="1"/>
    <x v="2"/>
    <s v="AGT92061997"/>
    <x v="1"/>
    <n v="18"/>
    <n v="12"/>
    <n v="0"/>
    <x v="2"/>
    <n v="0"/>
    <x v="1"/>
  </r>
  <r>
    <s v="POL49188779"/>
    <x v="1"/>
    <n v="313459"/>
    <n v="142.51"/>
    <d v="2015-01-14T00:00:00"/>
    <d v="2024-09-20T00:00:00"/>
    <s v="Quarterly"/>
    <x v="1"/>
    <s v="CUST72249795"/>
    <n v="3537"/>
    <s v="Long Term"/>
    <n v="0"/>
    <s v="Jennifer Haley"/>
    <x v="1"/>
    <n v="58"/>
    <s v="Fisheries officer"/>
    <x v="0"/>
    <s v="Robinsonview, Minnesota, 42391"/>
    <x v="3"/>
    <n v="0"/>
    <n v="0"/>
    <x v="2"/>
    <s v="AGT98623839"/>
    <x v="1"/>
    <n v="29"/>
    <n v="57"/>
    <n v="0"/>
    <x v="0"/>
    <n v="0"/>
    <x v="1"/>
  </r>
  <r>
    <s v="POL98118247"/>
    <x v="2"/>
    <n v="72953"/>
    <n v="1915"/>
    <d v="2017-08-24T00:00:00"/>
    <d v="2024-09-05T00:00:00"/>
    <s v="Annually"/>
    <x v="0"/>
    <s v="CUST67521046"/>
    <n v="2569"/>
    <s v="Long Term"/>
    <n v="0"/>
    <s v="Brooke Carroll"/>
    <x v="1"/>
    <n v="54"/>
    <s v="Illustrator"/>
    <x v="1"/>
    <s v="North Wendy, Kentucky, 23618"/>
    <x v="2"/>
    <n v="0"/>
    <n v="0"/>
    <x v="2"/>
    <s v="AGT23443615"/>
    <x v="1"/>
    <n v="39"/>
    <n v="100"/>
    <n v="1"/>
    <x v="1"/>
    <n v="1"/>
    <x v="1"/>
  </r>
  <r>
    <s v="POL43888562"/>
    <x v="1"/>
    <n v="475627"/>
    <n v="285.32"/>
    <d v="2016-11-17T00:00:00"/>
    <d v="2020-01-27T00:00:00"/>
    <s v="Quarterly"/>
    <x v="2"/>
    <s v="CUST89924604"/>
    <n v="1166"/>
    <s v="Long Term"/>
    <n v="1"/>
    <s v="Michael George"/>
    <x v="1"/>
    <n v="77"/>
    <s v="Psychologist, counselling"/>
    <x v="1"/>
    <s v="Lake Ian, Wisconsin, 60269"/>
    <x v="3"/>
    <n v="0"/>
    <n v="1"/>
    <x v="2"/>
    <s v="AGT09872138"/>
    <x v="0"/>
    <n v="33"/>
    <n v="73"/>
    <n v="1"/>
    <x v="1"/>
    <n v="1"/>
    <x v="0"/>
  </r>
  <r>
    <s v="POL79654180"/>
    <x v="3"/>
    <n v="459884"/>
    <n v="891.1"/>
    <d v="2018-01-19T00:00:00"/>
    <d v="2026-10-23T00:00:00"/>
    <s v="Annually"/>
    <x v="1"/>
    <s v="CUST99163226"/>
    <n v="3199"/>
    <s v="Long Term"/>
    <n v="0"/>
    <s v="Kyle Huynh"/>
    <x v="2"/>
    <n v="69"/>
    <s v="Financial planner"/>
    <x v="1"/>
    <s v="Trevorland, Connecticut, 48121"/>
    <x v="3"/>
    <n v="0"/>
    <n v="1"/>
    <x v="2"/>
    <s v="AGT93839878"/>
    <x v="0"/>
    <n v="41"/>
    <n v="74"/>
    <n v="1"/>
    <x v="1"/>
    <n v="1"/>
    <x v="0"/>
  </r>
  <r>
    <s v="POL43201050"/>
    <x v="2"/>
    <n v="399633"/>
    <n v="1612.96"/>
    <d v="2020-05-19T00:00:00"/>
    <d v="2026-09-13T00:00:00"/>
    <s v="Annually"/>
    <x v="2"/>
    <s v="CUST82112721"/>
    <n v="2308"/>
    <s v="Long Term"/>
    <n v="1"/>
    <s v="Amy Hull"/>
    <x v="1"/>
    <n v="67"/>
    <s v="Recycling officer"/>
    <x v="1"/>
    <s v="South Kristinborough, West Virginia, 73672"/>
    <x v="3"/>
    <n v="0"/>
    <n v="1"/>
    <x v="2"/>
    <s v="AGT02234907"/>
    <x v="1"/>
    <n v="50"/>
    <n v="69"/>
    <n v="0"/>
    <x v="1"/>
    <n v="0"/>
    <x v="1"/>
  </r>
  <r>
    <s v="POL64164417"/>
    <x v="2"/>
    <n v="179382"/>
    <n v="916.38"/>
    <d v="2020-07-17T00:00:00"/>
    <d v="2025-08-14T00:00:00"/>
    <s v="Quarterly"/>
    <x v="1"/>
    <s v="CUST60126456"/>
    <n v="1854"/>
    <s v="Long Term"/>
    <n v="0"/>
    <s v="Michael Smith"/>
    <x v="0"/>
    <n v="37"/>
    <s v="Television camera operator"/>
    <x v="3"/>
    <s v="West Wayneland, Massachusetts, 81895"/>
    <x v="1"/>
    <n v="0"/>
    <n v="0"/>
    <x v="1"/>
    <s v="AGT26690610"/>
    <x v="0"/>
    <n v="25"/>
    <n v="49"/>
    <n v="0"/>
    <x v="0"/>
    <n v="0"/>
    <x v="0"/>
  </r>
  <r>
    <s v="POL56909701"/>
    <x v="2"/>
    <n v="202196"/>
    <n v="789.61"/>
    <d v="2024-01-22T00:00:00"/>
    <d v="2029-06-25T00:00:00"/>
    <s v="Annually"/>
    <x v="0"/>
    <s v="CUST27529673"/>
    <n v="1981"/>
    <s v="Long Term"/>
    <n v="0"/>
    <s v="Mark Baker"/>
    <x v="1"/>
    <n v="63"/>
    <s v="Purchasing manager"/>
    <x v="1"/>
    <s v="North Lynntown, Colorado, 74452"/>
    <x v="3"/>
    <n v="0"/>
    <n v="1"/>
    <x v="2"/>
    <s v="AGT86671123"/>
    <x v="1"/>
    <n v="2"/>
    <n v="19"/>
    <n v="0"/>
    <x v="2"/>
    <n v="0"/>
    <x v="1"/>
  </r>
  <r>
    <s v="POL04312649"/>
    <x v="1"/>
    <n v="303601"/>
    <n v="1811.05"/>
    <d v="2018-06-27T00:00:00"/>
    <d v="2019-12-03T00:00:00"/>
    <s v="Monthly"/>
    <x v="1"/>
    <s v="CUST36410265"/>
    <n v="524"/>
    <s v="Medium Term"/>
    <n v="0"/>
    <s v="Kellie Wilson"/>
    <x v="1"/>
    <n v="58"/>
    <s v="Best boy"/>
    <x v="2"/>
    <s v="West Victoria, West Virginia, 54877"/>
    <x v="3"/>
    <n v="1"/>
    <n v="0"/>
    <x v="2"/>
    <s v="AGT57588254"/>
    <x v="2"/>
    <n v="36"/>
    <n v="42"/>
    <n v="0"/>
    <x v="0"/>
    <n v="0"/>
    <x v="2"/>
  </r>
  <r>
    <s v="POL52704029"/>
    <x v="3"/>
    <n v="342917"/>
    <n v="197.65"/>
    <d v="2019-01-16T00:00:00"/>
    <d v="2022-06-04T00:00:00"/>
    <s v="Annually"/>
    <x v="0"/>
    <s v="CUST31891472"/>
    <n v="1235"/>
    <s v="Long Term"/>
    <n v="0"/>
    <s v="Dr. Melissa Harrington DDS"/>
    <x v="2"/>
    <n v="70"/>
    <s v="Financial manager"/>
    <x v="2"/>
    <s v="Lake Adamton, Massachusetts, 51661"/>
    <x v="3"/>
    <n v="1"/>
    <n v="1"/>
    <x v="2"/>
    <s v="AGT04997121"/>
    <x v="1"/>
    <n v="45"/>
    <n v="23"/>
    <n v="0"/>
    <x v="2"/>
    <n v="0"/>
    <x v="1"/>
  </r>
  <r>
    <s v="POL99187964"/>
    <x v="0"/>
    <n v="413700"/>
    <n v="1606.85"/>
    <d v="2016-10-17T00:00:00"/>
    <d v="2020-11-21T00:00:00"/>
    <s v="Annually"/>
    <x v="2"/>
    <s v="CUST86161063"/>
    <n v="1496"/>
    <s v="Long Term"/>
    <n v="1"/>
    <s v="James Le"/>
    <x v="2"/>
    <n v="61"/>
    <s v="Engineer, electrical"/>
    <x v="0"/>
    <s v="Michellefort, Alaska, 67201"/>
    <x v="3"/>
    <n v="0"/>
    <n v="1"/>
    <x v="2"/>
    <s v="AGT71393725"/>
    <x v="2"/>
    <n v="20"/>
    <n v="17"/>
    <n v="0"/>
    <x v="2"/>
    <n v="0"/>
    <x v="2"/>
  </r>
  <r>
    <s v="POL09346416"/>
    <x v="3"/>
    <n v="76241"/>
    <n v="1260.6300000000001"/>
    <d v="2016-01-01T00:00:00"/>
    <d v="2017-11-07T00:00:00"/>
    <s v="Quarterly"/>
    <x v="2"/>
    <s v="CUST84970191"/>
    <n v="676"/>
    <s v="Medium Term"/>
    <n v="1"/>
    <s v="Patricia Stewart"/>
    <x v="2"/>
    <n v="52"/>
    <s v="Architectural technologist"/>
    <x v="3"/>
    <s v="Martinmouth, Arizona, 34170"/>
    <x v="2"/>
    <n v="0"/>
    <n v="0"/>
    <x v="2"/>
    <s v="AGT45596397"/>
    <x v="0"/>
    <n v="46"/>
    <n v="21"/>
    <n v="0"/>
    <x v="2"/>
    <n v="0"/>
    <x v="0"/>
  </r>
  <r>
    <s v="POL33880190"/>
    <x v="0"/>
    <n v="423049"/>
    <n v="1631.99"/>
    <d v="2024-11-30T00:00:00"/>
    <d v="2027-07-01T00:00:00"/>
    <s v="Annually"/>
    <x v="0"/>
    <s v="CUST01712934"/>
    <n v="943"/>
    <s v="Medium Term"/>
    <n v="0"/>
    <s v="Bobby Williams PhD"/>
    <x v="1"/>
    <n v="33"/>
    <s v="Garment/textile technologist"/>
    <x v="1"/>
    <s v="Lake Zacharyland, Michigan, 47496"/>
    <x v="0"/>
    <n v="0"/>
    <n v="0"/>
    <x v="1"/>
    <s v="AGT07658273"/>
    <x v="1"/>
    <n v="34"/>
    <n v="5"/>
    <n v="0"/>
    <x v="2"/>
    <n v="0"/>
    <x v="1"/>
  </r>
  <r>
    <s v="POL49366333"/>
    <x v="0"/>
    <n v="265335"/>
    <n v="1521.04"/>
    <d v="2020-08-13T00:00:00"/>
    <d v="2024-12-16T00:00:00"/>
    <s v="Monthly"/>
    <x v="0"/>
    <s v="CUST38016023"/>
    <n v="1586"/>
    <s v="Long Term"/>
    <n v="0"/>
    <s v="Scott Coleman"/>
    <x v="0"/>
    <n v="58"/>
    <s v="Secondary school teacher"/>
    <x v="0"/>
    <s v="South Shaneburgh, Alabama, 10877"/>
    <x v="3"/>
    <n v="0"/>
    <n v="0"/>
    <x v="2"/>
    <s v="AGT02132693"/>
    <x v="0"/>
    <n v="7"/>
    <n v="73"/>
    <n v="1"/>
    <x v="1"/>
    <n v="1"/>
    <x v="0"/>
  </r>
  <r>
    <s v="POL88774190"/>
    <x v="0"/>
    <n v="365694"/>
    <n v="1812.36"/>
    <d v="2017-05-16T00:00:00"/>
    <d v="2021-05-30T00:00:00"/>
    <s v="Monthly"/>
    <x v="1"/>
    <s v="CUST78208538"/>
    <n v="1475"/>
    <s v="Long Term"/>
    <n v="0"/>
    <s v="Ann Francis"/>
    <x v="1"/>
    <n v="56"/>
    <s v="Chief Marketing Officer"/>
    <x v="2"/>
    <s v="East Anna, Tennessee, 47569"/>
    <x v="3"/>
    <n v="1"/>
    <n v="0"/>
    <x v="2"/>
    <s v="AGT69097733"/>
    <x v="0"/>
    <n v="35"/>
    <n v="92"/>
    <n v="1"/>
    <x v="1"/>
    <n v="1"/>
    <x v="0"/>
  </r>
  <r>
    <s v="POL46303313"/>
    <x v="2"/>
    <n v="198579"/>
    <n v="820.77"/>
    <d v="2015-03-29T00:00:00"/>
    <d v="2025-03-20T00:00:00"/>
    <s v="Quarterly"/>
    <x v="2"/>
    <s v="CUST55667061"/>
    <n v="3644"/>
    <s v="Long Term"/>
    <n v="1"/>
    <s v="Samuel Johnson"/>
    <x v="2"/>
    <n v="79"/>
    <s v="Magazine features editor"/>
    <x v="2"/>
    <s v="Ellisonshire, Hawaii, 08439"/>
    <x v="3"/>
    <n v="1"/>
    <n v="1"/>
    <x v="2"/>
    <s v="AGT37389460"/>
    <x v="1"/>
    <n v="28"/>
    <n v="99"/>
    <n v="1"/>
    <x v="1"/>
    <n v="1"/>
    <x v="1"/>
  </r>
  <r>
    <s v="POL72761852"/>
    <x v="1"/>
    <n v="275574"/>
    <n v="814.6"/>
    <d v="2018-12-09T00:00:00"/>
    <d v="2023-04-07T00:00:00"/>
    <s v="Annually"/>
    <x v="2"/>
    <s v="CUST98599943"/>
    <n v="1580"/>
    <s v="Long Term"/>
    <n v="1"/>
    <s v="Christopher Herring"/>
    <x v="1"/>
    <n v="70"/>
    <s v="Engineer, chemical"/>
    <x v="1"/>
    <s v="South Josebury, Hawaii, 97536"/>
    <x v="3"/>
    <n v="0"/>
    <n v="1"/>
    <x v="2"/>
    <s v="AGT78283912"/>
    <x v="2"/>
    <n v="22"/>
    <n v="96"/>
    <n v="1"/>
    <x v="1"/>
    <n v="1"/>
    <x v="2"/>
  </r>
  <r>
    <s v="POL78499068"/>
    <x v="0"/>
    <n v="264154"/>
    <n v="1133.33"/>
    <d v="2018-09-25T00:00:00"/>
    <d v="2027-12-25T00:00:00"/>
    <s v="Quarterly"/>
    <x v="1"/>
    <s v="CUST22366291"/>
    <n v="3378"/>
    <s v="Long Term"/>
    <n v="0"/>
    <s v="Bryan Jackson"/>
    <x v="1"/>
    <n v="49"/>
    <s v="Doctor, general practice"/>
    <x v="1"/>
    <s v="Port Alexis, Montana, 13996"/>
    <x v="2"/>
    <n v="0"/>
    <n v="0"/>
    <x v="1"/>
    <s v="AGT92460405"/>
    <x v="1"/>
    <n v="12"/>
    <n v="29"/>
    <n v="0"/>
    <x v="2"/>
    <n v="0"/>
    <x v="1"/>
  </r>
  <r>
    <s v="POL46591798"/>
    <x v="0"/>
    <n v="91026"/>
    <n v="1979.35"/>
    <d v="2015-05-21T00:00:00"/>
    <d v="2022-03-19T00:00:00"/>
    <s v="Annually"/>
    <x v="0"/>
    <s v="CUST59590365"/>
    <n v="2494"/>
    <s v="Long Term"/>
    <n v="0"/>
    <s v="Todd Burton"/>
    <x v="2"/>
    <n v="69"/>
    <s v="Engineer, technical sales"/>
    <x v="1"/>
    <s v="South Jill, Iowa, 86785"/>
    <x v="3"/>
    <n v="0"/>
    <n v="1"/>
    <x v="2"/>
    <s v="AGT34809817"/>
    <x v="2"/>
    <n v="38"/>
    <n v="92"/>
    <n v="1"/>
    <x v="1"/>
    <n v="1"/>
    <x v="2"/>
  </r>
  <r>
    <s v="POL56917671"/>
    <x v="0"/>
    <n v="111475"/>
    <n v="297.75"/>
    <d v="2020-09-05T00:00:00"/>
    <d v="2022-02-15T00:00:00"/>
    <s v="Monthly"/>
    <x v="2"/>
    <s v="CUST38446135"/>
    <n v="528"/>
    <s v="Medium Term"/>
    <n v="1"/>
    <s v="Amanda Williamson"/>
    <x v="2"/>
    <n v="53"/>
    <s v="Financial controller"/>
    <x v="3"/>
    <s v="Ericafurt, Rhode Island, 67554"/>
    <x v="2"/>
    <n v="0"/>
    <n v="0"/>
    <x v="2"/>
    <s v="AGT36557393"/>
    <x v="1"/>
    <n v="13"/>
    <n v="43"/>
    <n v="0"/>
    <x v="0"/>
    <n v="0"/>
    <x v="1"/>
  </r>
  <r>
    <s v="POL26477746"/>
    <x v="3"/>
    <n v="147592"/>
    <n v="1544.91"/>
    <d v="2022-01-20T00:00:00"/>
    <d v="2028-01-23T00:00:00"/>
    <s v="Quarterly"/>
    <x v="2"/>
    <s v="CUST40987292"/>
    <n v="2194"/>
    <s v="Long Term"/>
    <n v="1"/>
    <s v="Maureen Robinson"/>
    <x v="0"/>
    <n v="24"/>
    <s v="Environmental health practitioner"/>
    <x v="3"/>
    <s v="Lake James, New Mexico, 79802"/>
    <x v="4"/>
    <n v="0"/>
    <n v="0"/>
    <x v="0"/>
    <s v="AGT70909476"/>
    <x v="2"/>
    <n v="7"/>
    <n v="43"/>
    <n v="0"/>
    <x v="0"/>
    <n v="0"/>
    <x v="2"/>
  </r>
  <r>
    <s v="POL83870465"/>
    <x v="0"/>
    <n v="492391"/>
    <n v="935"/>
    <d v="2018-07-31T00:00:00"/>
    <d v="2020-01-02T00:00:00"/>
    <s v="Monthly"/>
    <x v="1"/>
    <s v="CUST86319543"/>
    <n v="520"/>
    <s v="Medium Term"/>
    <n v="0"/>
    <s v="Joshua Wilson"/>
    <x v="1"/>
    <n v="19"/>
    <s v="Surveyor, mining"/>
    <x v="0"/>
    <s v="Michelleville, South Carolina, 49192"/>
    <x v="4"/>
    <n v="0"/>
    <n v="0"/>
    <x v="0"/>
    <s v="AGT89106544"/>
    <x v="1"/>
    <n v="1"/>
    <n v="64"/>
    <n v="0"/>
    <x v="1"/>
    <n v="0"/>
    <x v="1"/>
  </r>
  <r>
    <s v="POL07767138"/>
    <x v="0"/>
    <n v="421590"/>
    <n v="1699.49"/>
    <d v="2023-12-10T00:00:00"/>
    <d v="2028-07-29T00:00:00"/>
    <s v="Monthly"/>
    <x v="2"/>
    <s v="CUST08620277"/>
    <n v="1693"/>
    <s v="Long Term"/>
    <n v="1"/>
    <s v="Erika Williams"/>
    <x v="1"/>
    <n v="25"/>
    <s v="IT trainer"/>
    <x v="0"/>
    <s v="North Vanessafort, Missouri, 76179"/>
    <x v="4"/>
    <n v="0"/>
    <n v="0"/>
    <x v="0"/>
    <s v="AGT36885199"/>
    <x v="2"/>
    <n v="30"/>
    <n v="14"/>
    <n v="0"/>
    <x v="2"/>
    <n v="0"/>
    <x v="2"/>
  </r>
  <r>
    <s v="POL90011725"/>
    <x v="1"/>
    <n v="108180"/>
    <n v="776.57"/>
    <d v="2017-12-14T00:00:00"/>
    <d v="2026-12-15T00:00:00"/>
    <s v="Annually"/>
    <x v="1"/>
    <s v="CUST91857651"/>
    <n v="3288"/>
    <s v="Long Term"/>
    <n v="0"/>
    <s v="Emily King"/>
    <x v="0"/>
    <n v="29"/>
    <s v="Microbiologist"/>
    <x v="0"/>
    <s v="Lake Robertchester, North Dakota, 43749"/>
    <x v="0"/>
    <n v="0"/>
    <n v="0"/>
    <x v="0"/>
    <s v="AGT94839232"/>
    <x v="0"/>
    <n v="41"/>
    <n v="100"/>
    <n v="1"/>
    <x v="1"/>
    <n v="1"/>
    <x v="0"/>
  </r>
  <r>
    <s v="POL71239767"/>
    <x v="0"/>
    <n v="197690"/>
    <n v="1466.52"/>
    <d v="2022-03-24T00:00:00"/>
    <d v="2029-11-10T00:00:00"/>
    <s v="Quarterly"/>
    <x v="0"/>
    <s v="CUST80650317"/>
    <n v="2788"/>
    <s v="Long Term"/>
    <n v="0"/>
    <s v="Virginia Proctor"/>
    <x v="2"/>
    <n v="64"/>
    <s v="Interpreter"/>
    <x v="0"/>
    <s v="Haysport, New York, 87108"/>
    <x v="3"/>
    <n v="0"/>
    <n v="1"/>
    <x v="2"/>
    <s v="AGT35187419"/>
    <x v="0"/>
    <n v="10"/>
    <n v="27"/>
    <n v="0"/>
    <x v="2"/>
    <n v="0"/>
    <x v="0"/>
  </r>
  <r>
    <s v="POL91891378"/>
    <x v="2"/>
    <n v="398082"/>
    <n v="210.96"/>
    <d v="2022-04-30T00:00:00"/>
    <d v="2032-03-09T00:00:00"/>
    <s v="Annually"/>
    <x v="1"/>
    <s v="CUST96630079"/>
    <n v="3601"/>
    <s v="Long Term"/>
    <n v="0"/>
    <s v="Jennifer Moses MD"/>
    <x v="0"/>
    <n v="29"/>
    <s v="Designer, blown glass/stained glass"/>
    <x v="3"/>
    <s v="East Susanside, Wisconsin, 15313"/>
    <x v="0"/>
    <n v="0"/>
    <n v="0"/>
    <x v="0"/>
    <s v="AGT56203759"/>
    <x v="0"/>
    <n v="8"/>
    <n v="48"/>
    <n v="0"/>
    <x v="0"/>
    <n v="0"/>
    <x v="0"/>
  </r>
  <r>
    <s v="POL46142999"/>
    <x v="3"/>
    <n v="205386"/>
    <n v="1697.1"/>
    <d v="2021-03-20T00:00:00"/>
    <d v="2026-12-11T00:00:00"/>
    <s v="Monthly"/>
    <x v="1"/>
    <s v="CUST84694293"/>
    <n v="2092"/>
    <s v="Long Term"/>
    <n v="0"/>
    <s v="Caitlin Williams"/>
    <x v="2"/>
    <n v="31"/>
    <s v="Charity officer"/>
    <x v="2"/>
    <s v="Hamiltontown, New Hampshire, 54613"/>
    <x v="0"/>
    <n v="1"/>
    <n v="0"/>
    <x v="1"/>
    <s v="AGT96724565"/>
    <x v="1"/>
    <n v="19"/>
    <n v="63"/>
    <n v="0"/>
    <x v="1"/>
    <n v="0"/>
    <x v="1"/>
  </r>
  <r>
    <s v="POL20839843"/>
    <x v="0"/>
    <n v="372799"/>
    <n v="713.29"/>
    <d v="2017-12-20T00:00:00"/>
    <d v="2027-09-01T00:00:00"/>
    <s v="Quarterly"/>
    <x v="1"/>
    <s v="CUST53758771"/>
    <n v="3542"/>
    <s v="Long Term"/>
    <n v="0"/>
    <s v="Christine Robbins"/>
    <x v="1"/>
    <n v="48"/>
    <s v="Tour manager"/>
    <x v="0"/>
    <s v="Andersonstad, New Mexico, 90182"/>
    <x v="2"/>
    <n v="0"/>
    <n v="0"/>
    <x v="1"/>
    <s v="AGT09076934"/>
    <x v="0"/>
    <n v="49"/>
    <n v="92"/>
    <n v="1"/>
    <x v="1"/>
    <n v="1"/>
    <x v="0"/>
  </r>
  <r>
    <s v="POL28045007"/>
    <x v="2"/>
    <n v="124885"/>
    <n v="1523.36"/>
    <d v="2018-03-04T00:00:00"/>
    <d v="2019-06-24T00:00:00"/>
    <s v="Monthly"/>
    <x v="2"/>
    <s v="CUST41151561"/>
    <n v="477"/>
    <s v="Medium Term"/>
    <n v="1"/>
    <s v="Ebony Lee"/>
    <x v="2"/>
    <n v="38"/>
    <s v="Risk manager"/>
    <x v="2"/>
    <s v="Marshallberg, South Dakota, 67067"/>
    <x v="1"/>
    <n v="1"/>
    <n v="0"/>
    <x v="1"/>
    <s v="AGT31410823"/>
    <x v="1"/>
    <n v="24"/>
    <n v="31"/>
    <n v="0"/>
    <x v="0"/>
    <n v="0"/>
    <x v="1"/>
  </r>
  <r>
    <s v="POL82823553"/>
    <x v="3"/>
    <n v="245335"/>
    <n v="657.89"/>
    <d v="2016-08-21T00:00:00"/>
    <d v="2024-05-27T00:00:00"/>
    <s v="Annually"/>
    <x v="2"/>
    <s v="CUST35883996"/>
    <n v="2836"/>
    <s v="Long Term"/>
    <n v="1"/>
    <s v="William Walker"/>
    <x v="2"/>
    <n v="37"/>
    <s v="Water engineer"/>
    <x v="0"/>
    <s v="West Anna, New York, 52236"/>
    <x v="1"/>
    <n v="0"/>
    <n v="0"/>
    <x v="1"/>
    <s v="AGT91830054"/>
    <x v="0"/>
    <n v="19"/>
    <n v="39"/>
    <n v="0"/>
    <x v="0"/>
    <n v="0"/>
    <x v="0"/>
  </r>
  <r>
    <s v="POL92853225"/>
    <x v="3"/>
    <n v="260072"/>
    <n v="1679.89"/>
    <d v="2023-01-11T00:00:00"/>
    <d v="2024-11-07T00:00:00"/>
    <s v="Monthly"/>
    <x v="0"/>
    <s v="CUST39825791"/>
    <n v="666"/>
    <s v="Medium Term"/>
    <n v="0"/>
    <s v="Nicholas Wong"/>
    <x v="0"/>
    <n v="45"/>
    <s v="Animator"/>
    <x v="3"/>
    <s v="Cannonborough, Montana, 45691"/>
    <x v="1"/>
    <n v="0"/>
    <n v="0"/>
    <x v="1"/>
    <s v="AGT56731960"/>
    <x v="2"/>
    <n v="35"/>
    <n v="69"/>
    <n v="0"/>
    <x v="1"/>
    <n v="0"/>
    <x v="2"/>
  </r>
  <r>
    <s v="POL67872849"/>
    <x v="0"/>
    <n v="387477"/>
    <n v="789.8"/>
    <d v="2020-05-11T00:00:00"/>
    <d v="2024-08-02T00:00:00"/>
    <s v="Annually"/>
    <x v="1"/>
    <s v="CUST33350545"/>
    <n v="1544"/>
    <s v="Long Term"/>
    <n v="0"/>
    <s v="Mary Brown"/>
    <x v="1"/>
    <n v="59"/>
    <s v="Operational researcher"/>
    <x v="3"/>
    <s v="South Mandy, New Jersey, 77519"/>
    <x v="3"/>
    <n v="0"/>
    <n v="0"/>
    <x v="2"/>
    <s v="AGT29257521"/>
    <x v="0"/>
    <n v="42"/>
    <n v="96"/>
    <n v="1"/>
    <x v="1"/>
    <n v="1"/>
    <x v="0"/>
  </r>
  <r>
    <s v="POL51108570"/>
    <x v="3"/>
    <n v="370483"/>
    <n v="1178.5899999999999"/>
    <d v="2018-01-22T00:00:00"/>
    <d v="2026-01-08T00:00:00"/>
    <s v="Quarterly"/>
    <x v="2"/>
    <s v="CUST89932416"/>
    <n v="2908"/>
    <s v="Long Term"/>
    <n v="1"/>
    <s v="Jessica Smith"/>
    <x v="1"/>
    <n v="59"/>
    <s v="Tourist information centre manager"/>
    <x v="0"/>
    <s v="New Rebeccafurt, Utah, 33628"/>
    <x v="3"/>
    <n v="0"/>
    <n v="0"/>
    <x v="2"/>
    <s v="AGT85865332"/>
    <x v="0"/>
    <n v="32"/>
    <n v="38"/>
    <n v="0"/>
    <x v="0"/>
    <n v="0"/>
    <x v="0"/>
  </r>
  <r>
    <s v="POL52952594"/>
    <x v="0"/>
    <n v="254016"/>
    <n v="1467.47"/>
    <d v="2019-12-28T00:00:00"/>
    <d v="2022-09-05T00:00:00"/>
    <s v="Annually"/>
    <x v="0"/>
    <s v="CUST93366412"/>
    <n v="982"/>
    <s v="Medium Term"/>
    <n v="0"/>
    <s v="Samantha Buck"/>
    <x v="0"/>
    <n v="22"/>
    <s v="Pathologist"/>
    <x v="3"/>
    <s v="North Robert, Nebraska, 32949"/>
    <x v="4"/>
    <n v="0"/>
    <n v="0"/>
    <x v="0"/>
    <s v="AGT66473606"/>
    <x v="1"/>
    <n v="48"/>
    <n v="24"/>
    <n v="0"/>
    <x v="2"/>
    <n v="0"/>
    <x v="1"/>
  </r>
  <r>
    <s v="POL20348552"/>
    <x v="3"/>
    <n v="334606"/>
    <n v="824.98"/>
    <d v="2019-12-18T00:00:00"/>
    <d v="2028-02-21T00:00:00"/>
    <s v="Quarterly"/>
    <x v="1"/>
    <s v="CUST21236149"/>
    <n v="2987"/>
    <s v="Long Term"/>
    <n v="0"/>
    <s v="Heather Kennedy"/>
    <x v="1"/>
    <n v="21"/>
    <s v="Pathologist"/>
    <x v="0"/>
    <s v="South Tracy, North Carolina, 42213"/>
    <x v="4"/>
    <n v="0"/>
    <n v="0"/>
    <x v="0"/>
    <s v="AGT73840376"/>
    <x v="2"/>
    <n v="1"/>
    <n v="49"/>
    <n v="0"/>
    <x v="0"/>
    <n v="0"/>
    <x v="2"/>
  </r>
  <r>
    <s v="POL40907312"/>
    <x v="0"/>
    <n v="13494"/>
    <n v="1751.94"/>
    <d v="2022-06-27T00:00:00"/>
    <d v="2024-09-28T00:00:00"/>
    <s v="Monthly"/>
    <x v="0"/>
    <s v="CUST80919849"/>
    <n v="824"/>
    <s v="Medium Term"/>
    <n v="0"/>
    <s v="Shawn Chavez"/>
    <x v="0"/>
    <n v="72"/>
    <s v="Theatre stage manager"/>
    <x v="2"/>
    <s v="North Stephenfurt, Michigan, 52610"/>
    <x v="3"/>
    <n v="1"/>
    <n v="1"/>
    <x v="2"/>
    <s v="AGT17929971"/>
    <x v="0"/>
    <n v="35"/>
    <n v="80"/>
    <n v="1"/>
    <x v="1"/>
    <n v="1"/>
    <x v="0"/>
  </r>
  <r>
    <s v="POL69634824"/>
    <x v="3"/>
    <n v="215110"/>
    <n v="1354.99"/>
    <d v="2019-02-06T00:00:00"/>
    <d v="2027-04-12T00:00:00"/>
    <s v="Annually"/>
    <x v="0"/>
    <s v="CUST59144251"/>
    <n v="2987"/>
    <s v="Long Term"/>
    <n v="0"/>
    <s v="Wayne Fleming"/>
    <x v="1"/>
    <n v="77"/>
    <s v="Herpetologist"/>
    <x v="0"/>
    <s v="West Anthony, Maryland, 81383"/>
    <x v="3"/>
    <n v="0"/>
    <n v="1"/>
    <x v="2"/>
    <s v="AGT90754727"/>
    <x v="2"/>
    <n v="49"/>
    <n v="89"/>
    <n v="1"/>
    <x v="1"/>
    <n v="1"/>
    <x v="2"/>
  </r>
  <r>
    <s v="POL63187776"/>
    <x v="2"/>
    <n v="201690"/>
    <n v="806.75"/>
    <d v="2023-04-04T00:00:00"/>
    <d v="2025-11-24T00:00:00"/>
    <s v="Annually"/>
    <x v="2"/>
    <s v="CUST46080578"/>
    <n v="965"/>
    <s v="Medium Term"/>
    <n v="1"/>
    <s v="Wesley Miller"/>
    <x v="2"/>
    <n v="23"/>
    <s v="Exhibition designer"/>
    <x v="0"/>
    <s v="West Jose, Delaware, 06817"/>
    <x v="4"/>
    <n v="0"/>
    <n v="0"/>
    <x v="0"/>
    <s v="AGT19936215"/>
    <x v="2"/>
    <n v="28"/>
    <n v="43"/>
    <n v="0"/>
    <x v="0"/>
    <n v="0"/>
    <x v="2"/>
  </r>
  <r>
    <s v="POL92218718"/>
    <x v="1"/>
    <n v="250209"/>
    <n v="1670.7"/>
    <d v="2020-01-18T00:00:00"/>
    <d v="2026-12-03T00:00:00"/>
    <s v="Annually"/>
    <x v="1"/>
    <s v="CUST38458880"/>
    <n v="2511"/>
    <s v="Long Term"/>
    <n v="0"/>
    <s v="Michael Allen"/>
    <x v="0"/>
    <n v="23"/>
    <s v="Retail manager"/>
    <x v="0"/>
    <s v="West Pamela, South Dakota, 62270"/>
    <x v="4"/>
    <n v="0"/>
    <n v="0"/>
    <x v="0"/>
    <s v="AGT65068120"/>
    <x v="1"/>
    <n v="30"/>
    <n v="38"/>
    <n v="0"/>
    <x v="0"/>
    <n v="0"/>
    <x v="1"/>
  </r>
  <r>
    <s v="POL15902669"/>
    <x v="1"/>
    <n v="267414"/>
    <n v="845.55"/>
    <d v="2023-05-09T00:00:00"/>
    <d v="2032-03-11T00:00:00"/>
    <s v="Monthly"/>
    <x v="1"/>
    <s v="CUST07355992"/>
    <n v="3229"/>
    <s v="Long Term"/>
    <n v="0"/>
    <s v="Joshua Mason"/>
    <x v="2"/>
    <n v="46"/>
    <s v="Travel agency manager"/>
    <x v="2"/>
    <s v="Underwoodville, Oregon, 94927"/>
    <x v="2"/>
    <n v="1"/>
    <n v="0"/>
    <x v="1"/>
    <s v="AGT54296810"/>
    <x v="1"/>
    <n v="4"/>
    <n v="37"/>
    <n v="0"/>
    <x v="0"/>
    <n v="0"/>
    <x v="1"/>
  </r>
  <r>
    <s v="POL17105339"/>
    <x v="0"/>
    <n v="324587"/>
    <n v="1368.69"/>
    <d v="2018-04-10T00:00:00"/>
    <d v="2026-04-15T00:00:00"/>
    <s v="Annually"/>
    <x v="1"/>
    <s v="CUST23587687"/>
    <n v="2927"/>
    <s v="Long Term"/>
    <n v="0"/>
    <s v="Kristy Hess"/>
    <x v="1"/>
    <n v="25"/>
    <s v="Psychologist, forensic"/>
    <x v="2"/>
    <s v="East Jonathanfort, Wyoming, 67104"/>
    <x v="4"/>
    <n v="1"/>
    <n v="0"/>
    <x v="0"/>
    <s v="AGT59234143"/>
    <x v="1"/>
    <n v="32"/>
    <n v="36"/>
    <n v="0"/>
    <x v="0"/>
    <n v="0"/>
    <x v="1"/>
  </r>
  <r>
    <s v="POL67379824"/>
    <x v="0"/>
    <n v="406101"/>
    <n v="1945.33"/>
    <d v="2020-05-27T00:00:00"/>
    <d v="2022-07-20T00:00:00"/>
    <s v="Annually"/>
    <x v="1"/>
    <s v="CUST76193646"/>
    <n v="784"/>
    <s v="Medium Term"/>
    <n v="0"/>
    <s v="Erika Bates"/>
    <x v="1"/>
    <n v="31"/>
    <s v="Contracting civil engineer"/>
    <x v="1"/>
    <s v="West Alexander, Colorado, 07316"/>
    <x v="0"/>
    <n v="0"/>
    <n v="0"/>
    <x v="1"/>
    <s v="AGT91943436"/>
    <x v="1"/>
    <n v="7"/>
    <n v="45"/>
    <n v="0"/>
    <x v="0"/>
    <n v="0"/>
    <x v="1"/>
  </r>
  <r>
    <s v="POL33080881"/>
    <x v="0"/>
    <n v="429833"/>
    <n v="1099.02"/>
    <d v="2018-07-10T00:00:00"/>
    <d v="2022-08-21T00:00:00"/>
    <s v="Annually"/>
    <x v="2"/>
    <s v="CUST08493059"/>
    <n v="1503"/>
    <s v="Long Term"/>
    <n v="1"/>
    <s v="Dalton Cox"/>
    <x v="1"/>
    <n v="27"/>
    <s v="Editorial assistant"/>
    <x v="2"/>
    <s v="Lindabury, Maryland, 25927"/>
    <x v="0"/>
    <n v="1"/>
    <n v="0"/>
    <x v="0"/>
    <s v="AGT05787876"/>
    <x v="0"/>
    <n v="4"/>
    <n v="96"/>
    <n v="1"/>
    <x v="1"/>
    <n v="1"/>
    <x v="0"/>
  </r>
  <r>
    <s v="POL26177163"/>
    <x v="3"/>
    <n v="25080"/>
    <n v="201.24"/>
    <d v="2018-05-10T00:00:00"/>
    <d v="2027-06-23T00:00:00"/>
    <s v="Quarterly"/>
    <x v="0"/>
    <s v="CUST49174127"/>
    <n v="3331"/>
    <s v="Long Term"/>
    <n v="0"/>
    <s v="Rebecca Fuller"/>
    <x v="2"/>
    <n v="27"/>
    <s v="Aid worker"/>
    <x v="1"/>
    <s v="South Andrew, Vermont, 96754"/>
    <x v="0"/>
    <n v="0"/>
    <n v="0"/>
    <x v="0"/>
    <s v="AGT71507805"/>
    <x v="1"/>
    <n v="9"/>
    <n v="18"/>
    <n v="0"/>
    <x v="2"/>
    <n v="0"/>
    <x v="1"/>
  </r>
  <r>
    <s v="POL92289899"/>
    <x v="1"/>
    <n v="467870"/>
    <n v="450.93"/>
    <d v="2015-12-13T00:00:00"/>
    <d v="2025-04-04T00:00:00"/>
    <s v="Annually"/>
    <x v="1"/>
    <s v="CUST23959385"/>
    <n v="3400"/>
    <s v="Long Term"/>
    <n v="0"/>
    <s v="Jose Richardson"/>
    <x v="0"/>
    <n v="59"/>
    <s v="Engineer, drilling"/>
    <x v="2"/>
    <s v="North Lauren, Missouri, 82182"/>
    <x v="3"/>
    <n v="1"/>
    <n v="0"/>
    <x v="2"/>
    <s v="AGT19950895"/>
    <x v="1"/>
    <n v="3"/>
    <n v="89"/>
    <n v="1"/>
    <x v="1"/>
    <n v="1"/>
    <x v="1"/>
  </r>
  <r>
    <s v="POL53317705"/>
    <x v="2"/>
    <n v="81015"/>
    <n v="1412.79"/>
    <d v="2015-09-07T00:00:00"/>
    <d v="2022-01-11T00:00:00"/>
    <s v="Annually"/>
    <x v="1"/>
    <s v="CUST63841241"/>
    <n v="2318"/>
    <s v="Long Term"/>
    <n v="0"/>
    <s v="Dominic Davis"/>
    <x v="0"/>
    <n v="19"/>
    <s v="Teacher, primary school"/>
    <x v="3"/>
    <s v="Johnsonport, Ohio, 37002"/>
    <x v="4"/>
    <n v="0"/>
    <n v="0"/>
    <x v="0"/>
    <s v="AGT40767750"/>
    <x v="2"/>
    <n v="7"/>
    <n v="17"/>
    <n v="0"/>
    <x v="2"/>
    <n v="0"/>
    <x v="2"/>
  </r>
  <r>
    <s v="POL36981616"/>
    <x v="1"/>
    <n v="91776"/>
    <n v="666.35"/>
    <d v="2024-12-13T00:00:00"/>
    <d v="2032-10-04T00:00:00"/>
    <s v="Monthly"/>
    <x v="0"/>
    <s v="CUST79327356"/>
    <n v="2852"/>
    <s v="Long Term"/>
    <n v="0"/>
    <s v="John Shaffer"/>
    <x v="0"/>
    <n v="78"/>
    <s v="Toxicologist"/>
    <x v="2"/>
    <s v="Valenzuelashire, Oregon, 67893"/>
    <x v="3"/>
    <n v="1"/>
    <n v="1"/>
    <x v="2"/>
    <s v="AGT17854688"/>
    <x v="2"/>
    <n v="36"/>
    <n v="61"/>
    <n v="0"/>
    <x v="1"/>
    <n v="0"/>
    <x v="2"/>
  </r>
  <r>
    <s v="POL56127428"/>
    <x v="3"/>
    <n v="165065"/>
    <n v="522.45000000000005"/>
    <d v="2023-05-24T00:00:00"/>
    <d v="2030-01-20T00:00:00"/>
    <s v="Monthly"/>
    <x v="1"/>
    <s v="CUST38994996"/>
    <n v="2433"/>
    <s v="Long Term"/>
    <n v="0"/>
    <s v="Andrew Thomas"/>
    <x v="0"/>
    <n v="35"/>
    <s v="Designer, furniture"/>
    <x v="1"/>
    <s v="South Johnmouth, Arkansas, 67703"/>
    <x v="0"/>
    <n v="0"/>
    <n v="0"/>
    <x v="1"/>
    <s v="AGT67227439"/>
    <x v="2"/>
    <n v="26"/>
    <n v="30"/>
    <n v="0"/>
    <x v="2"/>
    <n v="0"/>
    <x v="2"/>
  </r>
  <r>
    <s v="POL77789737"/>
    <x v="3"/>
    <n v="130641"/>
    <n v="787.57"/>
    <d v="2021-05-19T00:00:00"/>
    <d v="2023-04-13T00:00:00"/>
    <s v="Annually"/>
    <x v="2"/>
    <s v="CUST47568893"/>
    <n v="694"/>
    <s v="Medium Term"/>
    <n v="1"/>
    <s v="Andrew Frey"/>
    <x v="2"/>
    <n v="57"/>
    <s v="Operational researcher"/>
    <x v="2"/>
    <s v="Jenniferland, Delaware, 06134"/>
    <x v="3"/>
    <n v="1"/>
    <n v="0"/>
    <x v="2"/>
    <s v="AGT27971733"/>
    <x v="0"/>
    <n v="11"/>
    <n v="60"/>
    <n v="0"/>
    <x v="0"/>
    <n v="0"/>
    <x v="0"/>
  </r>
  <r>
    <s v="POL70127485"/>
    <x v="0"/>
    <n v="114404"/>
    <n v="537.45000000000005"/>
    <d v="2021-09-02T00:00:00"/>
    <d v="2026-08-26T00:00:00"/>
    <s v="Annually"/>
    <x v="0"/>
    <s v="CUST97172366"/>
    <n v="1819"/>
    <s v="Long Term"/>
    <n v="0"/>
    <s v="Mark Griffith"/>
    <x v="2"/>
    <n v="53"/>
    <s v="Exhibitions officer, museum/gallery"/>
    <x v="0"/>
    <s v="North Christy, Vermont, 98248"/>
    <x v="2"/>
    <n v="0"/>
    <n v="0"/>
    <x v="2"/>
    <s v="AGT90385937"/>
    <x v="2"/>
    <n v="10"/>
    <n v="45"/>
    <n v="0"/>
    <x v="0"/>
    <n v="0"/>
    <x v="2"/>
  </r>
  <r>
    <s v="POL60505158"/>
    <x v="3"/>
    <n v="74379"/>
    <n v="382.69"/>
    <d v="2019-05-19T00:00:00"/>
    <d v="2027-10-24T00:00:00"/>
    <s v="Monthly"/>
    <x v="2"/>
    <s v="CUST06002600"/>
    <n v="3080"/>
    <s v="Long Term"/>
    <n v="1"/>
    <s v="Joel Rivera"/>
    <x v="1"/>
    <n v="72"/>
    <s v="Dispensing optician"/>
    <x v="2"/>
    <s v="Robertchester, Georgia, 59128"/>
    <x v="3"/>
    <n v="1"/>
    <n v="1"/>
    <x v="2"/>
    <s v="AGT61525449"/>
    <x v="1"/>
    <n v="0"/>
    <n v="74"/>
    <n v="1"/>
    <x v="1"/>
    <n v="1"/>
    <x v="1"/>
  </r>
  <r>
    <s v="POL07319671"/>
    <x v="3"/>
    <n v="361240"/>
    <n v="1916.28"/>
    <d v="2021-11-10T00:00:00"/>
    <d v="2026-07-11T00:00:00"/>
    <s v="Quarterly"/>
    <x v="1"/>
    <s v="CUST06392747"/>
    <n v="1704"/>
    <s v="Long Term"/>
    <n v="0"/>
    <s v="Melissa Hughes"/>
    <x v="2"/>
    <n v="24"/>
    <s v="Animator"/>
    <x v="0"/>
    <s v="Port Patriciaberg, New York, 21062"/>
    <x v="4"/>
    <n v="0"/>
    <n v="0"/>
    <x v="0"/>
    <s v="AGT75097360"/>
    <x v="1"/>
    <n v="43"/>
    <n v="61"/>
    <n v="0"/>
    <x v="1"/>
    <n v="0"/>
    <x v="1"/>
  </r>
  <r>
    <s v="POL20670070"/>
    <x v="1"/>
    <n v="31765"/>
    <n v="1449.65"/>
    <d v="2019-06-28T00:00:00"/>
    <d v="2021-05-02T00:00:00"/>
    <s v="Annually"/>
    <x v="1"/>
    <s v="CUST03789210"/>
    <n v="674"/>
    <s v="Medium Term"/>
    <n v="0"/>
    <s v="Jessica Hall"/>
    <x v="1"/>
    <n v="18"/>
    <s v="Nature conservation officer"/>
    <x v="0"/>
    <s v="Hamiltonhaven, Indiana, 58262"/>
    <x v="4"/>
    <n v="0"/>
    <n v="0"/>
    <x v="0"/>
    <s v="AGT50449865"/>
    <x v="2"/>
    <n v="9"/>
    <n v="83"/>
    <n v="1"/>
    <x v="1"/>
    <n v="1"/>
    <x v="2"/>
  </r>
  <r>
    <s v="POL49532703"/>
    <x v="1"/>
    <n v="361339"/>
    <n v="141.1"/>
    <d v="2016-05-13T00:00:00"/>
    <d v="2022-04-11T00:00:00"/>
    <s v="Monthly"/>
    <x v="1"/>
    <s v="CUST65839668"/>
    <n v="2159"/>
    <s v="Long Term"/>
    <n v="0"/>
    <s v="Cory Sullivan"/>
    <x v="1"/>
    <n v="60"/>
    <s v="Soil scientist"/>
    <x v="3"/>
    <s v="South Carlos, New Mexico, 04152"/>
    <x v="3"/>
    <n v="0"/>
    <n v="1"/>
    <x v="2"/>
    <s v="AGT44112203"/>
    <x v="2"/>
    <n v="35"/>
    <n v="39"/>
    <n v="0"/>
    <x v="0"/>
    <n v="0"/>
    <x v="2"/>
  </r>
  <r>
    <s v="POL23016733"/>
    <x v="1"/>
    <n v="499877"/>
    <n v="599.87"/>
    <d v="2024-01-26T00:00:00"/>
    <d v="2030-06-12T00:00:00"/>
    <s v="Quarterly"/>
    <x v="0"/>
    <s v="CUST44539389"/>
    <n v="2329"/>
    <s v="Long Term"/>
    <n v="0"/>
    <s v="Steven Alvarado"/>
    <x v="2"/>
    <n v="51"/>
    <s v="Banker"/>
    <x v="1"/>
    <s v="South Gregory, West Virginia, 63289"/>
    <x v="2"/>
    <n v="0"/>
    <n v="0"/>
    <x v="2"/>
    <s v="AGT60532647"/>
    <x v="0"/>
    <n v="47"/>
    <n v="50"/>
    <n v="0"/>
    <x v="0"/>
    <n v="0"/>
    <x v="0"/>
  </r>
  <r>
    <s v="POL40922873"/>
    <x v="2"/>
    <n v="355452"/>
    <n v="442.03"/>
    <d v="2023-07-16T00:00:00"/>
    <d v="2031-04-18T00:00:00"/>
    <s v="Monthly"/>
    <x v="0"/>
    <s v="CUST89978032"/>
    <n v="2833"/>
    <s v="Long Term"/>
    <n v="0"/>
    <s v="Dorothy Wood"/>
    <x v="2"/>
    <n v="29"/>
    <s v="Archivist"/>
    <x v="1"/>
    <s v="Lake Wesley, Utah, 65225"/>
    <x v="0"/>
    <n v="0"/>
    <n v="0"/>
    <x v="0"/>
    <s v="AGT46313429"/>
    <x v="2"/>
    <n v="44"/>
    <n v="75"/>
    <n v="1"/>
    <x v="1"/>
    <n v="1"/>
    <x v="2"/>
  </r>
  <r>
    <s v="POL53156329"/>
    <x v="2"/>
    <n v="132528"/>
    <n v="1705.3"/>
    <d v="2019-08-11T00:00:00"/>
    <d v="2027-10-22T00:00:00"/>
    <s v="Monthly"/>
    <x v="0"/>
    <s v="CUST85950802"/>
    <n v="2994"/>
    <s v="Long Term"/>
    <n v="0"/>
    <s v="David Gomez"/>
    <x v="2"/>
    <n v="40"/>
    <s v="Medical illustrator"/>
    <x v="3"/>
    <s v="Reneefurt, Illinois, 02784"/>
    <x v="1"/>
    <n v="0"/>
    <n v="0"/>
    <x v="1"/>
    <s v="AGT22033343"/>
    <x v="1"/>
    <n v="21"/>
    <n v="73"/>
    <n v="1"/>
    <x v="1"/>
    <n v="1"/>
    <x v="1"/>
  </r>
  <r>
    <s v="POL28937515"/>
    <x v="3"/>
    <n v="95419"/>
    <n v="502.12"/>
    <d v="2015-08-25T00:00:00"/>
    <d v="2016-09-20T00:00:00"/>
    <s v="Monthly"/>
    <x v="0"/>
    <s v="CUST72431417"/>
    <n v="392"/>
    <s v="Medium Term"/>
    <n v="0"/>
    <s v="Christopher Moore"/>
    <x v="1"/>
    <n v="74"/>
    <s v="Chartered accountant"/>
    <x v="2"/>
    <s v="Port Tamarabury, South Carolina, 21225"/>
    <x v="3"/>
    <n v="1"/>
    <n v="1"/>
    <x v="2"/>
    <s v="AGT55769526"/>
    <x v="1"/>
    <n v="16"/>
    <n v="77"/>
    <n v="1"/>
    <x v="1"/>
    <n v="1"/>
    <x v="1"/>
  </r>
  <r>
    <s v="POL12104163"/>
    <x v="3"/>
    <n v="72794"/>
    <n v="940.1"/>
    <d v="2018-10-20T00:00:00"/>
    <d v="2021-05-29T00:00:00"/>
    <s v="Quarterly"/>
    <x v="1"/>
    <s v="CUST60958047"/>
    <n v="952"/>
    <s v="Medium Term"/>
    <n v="0"/>
    <s v="Jessica Brown"/>
    <x v="2"/>
    <n v="39"/>
    <s v="Advice worker"/>
    <x v="3"/>
    <s v="South Keithmouth, South Carolina, 38164"/>
    <x v="1"/>
    <n v="0"/>
    <n v="0"/>
    <x v="1"/>
    <s v="AGT92208512"/>
    <x v="2"/>
    <n v="7"/>
    <n v="39"/>
    <n v="0"/>
    <x v="0"/>
    <n v="0"/>
    <x v="2"/>
  </r>
  <r>
    <s v="POL13187754"/>
    <x v="2"/>
    <n v="448911"/>
    <n v="1283.51"/>
    <d v="2020-09-28T00:00:00"/>
    <d v="2029-05-21T00:00:00"/>
    <s v="Quarterly"/>
    <x v="2"/>
    <s v="CUST50835416"/>
    <n v="3157"/>
    <s v="Long Term"/>
    <n v="1"/>
    <s v="Jeff Mcclain"/>
    <x v="0"/>
    <n v="23"/>
    <s v="Administrator, education"/>
    <x v="1"/>
    <s v="Russellstad, Massachusetts, 44529"/>
    <x v="4"/>
    <n v="0"/>
    <n v="0"/>
    <x v="0"/>
    <s v="AGT80690584"/>
    <x v="0"/>
    <n v="32"/>
    <n v="38"/>
    <n v="0"/>
    <x v="0"/>
    <n v="0"/>
    <x v="0"/>
  </r>
  <r>
    <s v="POL46564609"/>
    <x v="2"/>
    <n v="199691"/>
    <n v="897.35"/>
    <d v="2020-11-10T00:00:00"/>
    <d v="2029-04-16T00:00:00"/>
    <s v="Monthly"/>
    <x v="0"/>
    <s v="CUST69457285"/>
    <n v="3079"/>
    <s v="Long Term"/>
    <n v="0"/>
    <s v="Heather Gray"/>
    <x v="0"/>
    <n v="76"/>
    <s v="Copy"/>
    <x v="0"/>
    <s v="South Chadhaven, Louisiana, 88114"/>
    <x v="3"/>
    <n v="0"/>
    <n v="1"/>
    <x v="2"/>
    <s v="AGT96902661"/>
    <x v="0"/>
    <n v="8"/>
    <n v="50"/>
    <n v="0"/>
    <x v="0"/>
    <n v="0"/>
    <x v="0"/>
  </r>
  <r>
    <s v="POL15165645"/>
    <x v="3"/>
    <n v="284426"/>
    <n v="1924.25"/>
    <d v="2017-07-21T00:00:00"/>
    <d v="2024-11-18T00:00:00"/>
    <s v="Monthly"/>
    <x v="0"/>
    <s v="CUST45192084"/>
    <n v="2677"/>
    <s v="Long Term"/>
    <n v="0"/>
    <s v="Marissa Gonzalez"/>
    <x v="0"/>
    <n v="79"/>
    <s v="Buyer, industrial"/>
    <x v="2"/>
    <s v="Charlesfurt, Ohio, 14191"/>
    <x v="3"/>
    <n v="1"/>
    <n v="1"/>
    <x v="2"/>
    <s v="AGT64752630"/>
    <x v="0"/>
    <n v="21"/>
    <n v="19"/>
    <n v="0"/>
    <x v="2"/>
    <n v="0"/>
    <x v="0"/>
  </r>
  <r>
    <s v="POL93327871"/>
    <x v="3"/>
    <n v="121588"/>
    <n v="1622.98"/>
    <d v="2020-09-19T00:00:00"/>
    <d v="2024-03-30T00:00:00"/>
    <s v="Monthly"/>
    <x v="0"/>
    <s v="CUST12401788"/>
    <n v="1288"/>
    <s v="Long Term"/>
    <n v="0"/>
    <s v="Austin Navarro"/>
    <x v="2"/>
    <n v="82"/>
    <s v="Radio broadcast assistant"/>
    <x v="0"/>
    <s v="Stanleyport, Virginia, 38867"/>
    <x v="3"/>
    <n v="0"/>
    <n v="1"/>
    <x v="2"/>
    <s v="AGT59421026"/>
    <x v="1"/>
    <n v="28"/>
    <n v="95"/>
    <n v="1"/>
    <x v="1"/>
    <n v="1"/>
    <x v="1"/>
  </r>
  <r>
    <s v="POL12291756"/>
    <x v="0"/>
    <n v="496696"/>
    <n v="763.83"/>
    <d v="2023-06-07T00:00:00"/>
    <d v="2029-01-27T00:00:00"/>
    <s v="Quarterly"/>
    <x v="1"/>
    <s v="CUST15729440"/>
    <n v="2061"/>
    <s v="Long Term"/>
    <n v="0"/>
    <s v="Trevor Williams"/>
    <x v="1"/>
    <n v="40"/>
    <s v="Administrator, sports"/>
    <x v="0"/>
    <s v="Port Dylantown, Maine, 23544"/>
    <x v="1"/>
    <n v="0"/>
    <n v="0"/>
    <x v="1"/>
    <s v="AGT20688117"/>
    <x v="2"/>
    <n v="18"/>
    <n v="38"/>
    <n v="0"/>
    <x v="0"/>
    <n v="0"/>
    <x v="2"/>
  </r>
  <r>
    <s v="POL15978608"/>
    <x v="0"/>
    <n v="269403"/>
    <n v="679.7"/>
    <d v="2022-10-06T00:00:00"/>
    <d v="2025-07-09T00:00:00"/>
    <s v="Annually"/>
    <x v="2"/>
    <s v="CUST12667505"/>
    <n v="1007"/>
    <s v="Medium Term"/>
    <n v="1"/>
    <s v="Billy Page"/>
    <x v="2"/>
    <n v="38"/>
    <s v="Careers adviser"/>
    <x v="3"/>
    <s v="Gardnerside, Florida, 22682"/>
    <x v="1"/>
    <n v="0"/>
    <n v="0"/>
    <x v="1"/>
    <s v="AGT33733491"/>
    <x v="2"/>
    <n v="26"/>
    <n v="100"/>
    <n v="1"/>
    <x v="1"/>
    <n v="1"/>
    <x v="2"/>
  </r>
  <r>
    <s v="POL67053864"/>
    <x v="2"/>
    <n v="99375"/>
    <n v="309.27999999999997"/>
    <d v="2021-07-18T00:00:00"/>
    <d v="2023-12-28T00:00:00"/>
    <s v="Annually"/>
    <x v="2"/>
    <s v="CUST00971282"/>
    <n v="893"/>
    <s v="Medium Term"/>
    <n v="1"/>
    <s v="Crystal Allen"/>
    <x v="2"/>
    <n v="58"/>
    <s v="Psychotherapist, child"/>
    <x v="0"/>
    <s v="South Nathan, New Jersey, 57400"/>
    <x v="3"/>
    <n v="0"/>
    <n v="0"/>
    <x v="2"/>
    <s v="AGT18808948"/>
    <x v="0"/>
    <n v="33"/>
    <n v="35"/>
    <n v="0"/>
    <x v="0"/>
    <n v="0"/>
    <x v="0"/>
  </r>
  <r>
    <s v="POL02913059"/>
    <x v="0"/>
    <n v="459891"/>
    <n v="1512.84"/>
    <d v="2020-10-22T00:00:00"/>
    <d v="2030-07-18T00:00:00"/>
    <s v="Monthly"/>
    <x v="1"/>
    <s v="CUST30511648"/>
    <n v="3556"/>
    <s v="Long Term"/>
    <n v="0"/>
    <s v="Elizabeth Ward"/>
    <x v="0"/>
    <n v="59"/>
    <s v="Clinical scientist, histocompatibility and immunogenetics"/>
    <x v="2"/>
    <s v="Scottfurt, Indiana, 67037"/>
    <x v="3"/>
    <n v="1"/>
    <n v="0"/>
    <x v="2"/>
    <s v="AGT32906349"/>
    <x v="2"/>
    <n v="7"/>
    <n v="32"/>
    <n v="0"/>
    <x v="0"/>
    <n v="0"/>
    <x v="2"/>
  </r>
  <r>
    <s v="POL99518262"/>
    <x v="3"/>
    <n v="106408"/>
    <n v="1599.03"/>
    <d v="2021-04-24T00:00:00"/>
    <d v="2024-09-11T00:00:00"/>
    <s v="Monthly"/>
    <x v="2"/>
    <s v="CUST78652368"/>
    <n v="1236"/>
    <s v="Long Term"/>
    <n v="1"/>
    <s v="Douglas Miranda"/>
    <x v="0"/>
    <n v="29"/>
    <s v="Chiropodist"/>
    <x v="3"/>
    <s v="Annestad, Arizona, 95300"/>
    <x v="0"/>
    <n v="0"/>
    <n v="0"/>
    <x v="0"/>
    <s v="AGT49742452"/>
    <x v="1"/>
    <n v="23"/>
    <n v="62"/>
    <n v="0"/>
    <x v="1"/>
    <n v="0"/>
    <x v="1"/>
  </r>
  <r>
    <s v="POL49457170"/>
    <x v="0"/>
    <n v="190778"/>
    <n v="959.1"/>
    <d v="2016-11-29T00:00:00"/>
    <d v="2022-03-16T00:00:00"/>
    <s v="Quarterly"/>
    <x v="1"/>
    <s v="CUST77682848"/>
    <n v="1933"/>
    <s v="Long Term"/>
    <n v="0"/>
    <s v="Christy Carpenter"/>
    <x v="0"/>
    <n v="75"/>
    <s v="Health service manager"/>
    <x v="2"/>
    <s v="North Henryberg, Oklahoma, 31841"/>
    <x v="3"/>
    <n v="1"/>
    <n v="1"/>
    <x v="2"/>
    <s v="AGT21359872"/>
    <x v="0"/>
    <n v="27"/>
    <n v="35"/>
    <n v="0"/>
    <x v="0"/>
    <n v="0"/>
    <x v="0"/>
  </r>
  <r>
    <s v="POL70701103"/>
    <x v="1"/>
    <n v="486988"/>
    <n v="1793.77"/>
    <d v="2020-11-01T00:00:00"/>
    <d v="2028-04-10T00:00:00"/>
    <s v="Monthly"/>
    <x v="1"/>
    <s v="CUST32639304"/>
    <n v="2717"/>
    <s v="Long Term"/>
    <n v="0"/>
    <s v="Ricky Barnes"/>
    <x v="1"/>
    <n v="40"/>
    <s v="Electronics engineer"/>
    <x v="0"/>
    <s v="Boothbury, Washington, 89723"/>
    <x v="1"/>
    <n v="0"/>
    <n v="0"/>
    <x v="1"/>
    <s v="AGT40389060"/>
    <x v="0"/>
    <n v="28"/>
    <n v="20"/>
    <n v="0"/>
    <x v="2"/>
    <n v="0"/>
    <x v="0"/>
  </r>
  <r>
    <s v="POL04847102"/>
    <x v="2"/>
    <n v="35183"/>
    <n v="1482.68"/>
    <d v="2017-04-27T00:00:00"/>
    <d v="2022-02-12T00:00:00"/>
    <s v="Quarterly"/>
    <x v="1"/>
    <s v="CUST81406135"/>
    <n v="1752"/>
    <s v="Long Term"/>
    <n v="0"/>
    <s v="Joseph Mason"/>
    <x v="0"/>
    <n v="63"/>
    <s v="Optometrist"/>
    <x v="2"/>
    <s v="West Francisco, Kansas, 24838"/>
    <x v="3"/>
    <n v="1"/>
    <n v="1"/>
    <x v="2"/>
    <s v="AGT79827611"/>
    <x v="0"/>
    <n v="1"/>
    <n v="66"/>
    <n v="0"/>
    <x v="1"/>
    <n v="0"/>
    <x v="0"/>
  </r>
  <r>
    <s v="POL72715668"/>
    <x v="0"/>
    <n v="47176"/>
    <n v="1555.69"/>
    <d v="2021-06-29T00:00:00"/>
    <d v="2028-05-02T00:00:00"/>
    <s v="Quarterly"/>
    <x v="0"/>
    <s v="CUST40417111"/>
    <n v="2499"/>
    <s v="Long Term"/>
    <n v="0"/>
    <s v="Travis Thomas"/>
    <x v="0"/>
    <n v="54"/>
    <s v="Field trials officer"/>
    <x v="2"/>
    <s v="New Deannaburgh, Minnesota, 79249"/>
    <x v="2"/>
    <n v="1"/>
    <n v="0"/>
    <x v="2"/>
    <s v="AGT23405456"/>
    <x v="1"/>
    <n v="11"/>
    <n v="92"/>
    <n v="1"/>
    <x v="1"/>
    <n v="1"/>
    <x v="1"/>
  </r>
  <r>
    <s v="POL30815147"/>
    <x v="0"/>
    <n v="168794"/>
    <n v="1138.78"/>
    <d v="2021-07-09T00:00:00"/>
    <d v="2023-07-31T00:00:00"/>
    <s v="Quarterly"/>
    <x v="0"/>
    <s v="CUST53636696"/>
    <n v="752"/>
    <s v="Medium Term"/>
    <n v="0"/>
    <s v="Charles Yang"/>
    <x v="2"/>
    <n v="49"/>
    <s v="Engineer, manufacturing systems"/>
    <x v="2"/>
    <s v="East Darrell, New York, 96793"/>
    <x v="2"/>
    <n v="1"/>
    <n v="0"/>
    <x v="1"/>
    <s v="AGT47651008"/>
    <x v="2"/>
    <n v="6"/>
    <n v="73"/>
    <n v="1"/>
    <x v="1"/>
    <n v="1"/>
    <x v="2"/>
  </r>
  <r>
    <s v="POL85997412"/>
    <x v="3"/>
    <n v="348949"/>
    <n v="541.91999999999996"/>
    <d v="2016-03-21T00:00:00"/>
    <d v="2021-10-12T00:00:00"/>
    <s v="Quarterly"/>
    <x v="1"/>
    <s v="CUST51648922"/>
    <n v="2031"/>
    <s v="Long Term"/>
    <n v="0"/>
    <s v="Jill Peterson"/>
    <x v="0"/>
    <n v="54"/>
    <s v="Technical brewer"/>
    <x v="2"/>
    <s v="Robbinsmouth, Virginia, 43426"/>
    <x v="2"/>
    <n v="1"/>
    <n v="0"/>
    <x v="2"/>
    <s v="AGT84349784"/>
    <x v="1"/>
    <n v="23"/>
    <n v="40"/>
    <n v="0"/>
    <x v="0"/>
    <n v="0"/>
    <x v="1"/>
  </r>
  <r>
    <s v="POL30420925"/>
    <x v="3"/>
    <n v="299524"/>
    <n v="1831.27"/>
    <d v="2019-10-19T00:00:00"/>
    <d v="2028-05-12T00:00:00"/>
    <s v="Monthly"/>
    <x v="1"/>
    <s v="CUST67038482"/>
    <n v="3128"/>
    <s v="Long Term"/>
    <n v="0"/>
    <s v="Michael Munoz"/>
    <x v="2"/>
    <n v="69"/>
    <s v="Prison officer"/>
    <x v="3"/>
    <s v="Lake Martha, Vermont, 97508"/>
    <x v="3"/>
    <n v="0"/>
    <n v="1"/>
    <x v="2"/>
    <s v="AGT48627827"/>
    <x v="0"/>
    <n v="20"/>
    <n v="85"/>
    <n v="1"/>
    <x v="1"/>
    <n v="1"/>
    <x v="0"/>
  </r>
  <r>
    <s v="POL26751534"/>
    <x v="2"/>
    <n v="17678"/>
    <n v="1751.15"/>
    <d v="2024-12-19T00:00:00"/>
    <d v="2029-09-23T00:00:00"/>
    <s v="Quarterly"/>
    <x v="0"/>
    <s v="CUST61536104"/>
    <n v="1739"/>
    <s v="Long Term"/>
    <n v="0"/>
    <s v="Karen Wallace"/>
    <x v="2"/>
    <n v="68"/>
    <s v="Administrator, Civil Service"/>
    <x v="0"/>
    <s v="Jasonfort, Minnesota, 88119"/>
    <x v="3"/>
    <n v="0"/>
    <n v="1"/>
    <x v="2"/>
    <s v="AGT07018759"/>
    <x v="0"/>
    <n v="10"/>
    <n v="80"/>
    <n v="1"/>
    <x v="1"/>
    <n v="1"/>
    <x v="0"/>
  </r>
  <r>
    <s v="POL15097723"/>
    <x v="0"/>
    <n v="365243"/>
    <n v="1587.47"/>
    <d v="2018-07-02T00:00:00"/>
    <d v="2024-03-15T00:00:00"/>
    <s v="Annually"/>
    <x v="1"/>
    <s v="CUST83482447"/>
    <n v="2083"/>
    <s v="Long Term"/>
    <n v="0"/>
    <s v="Erik Scott"/>
    <x v="2"/>
    <n v="33"/>
    <s v="Corporate treasurer"/>
    <x v="0"/>
    <s v="Weberland, Florida, 17816"/>
    <x v="0"/>
    <n v="0"/>
    <n v="0"/>
    <x v="1"/>
    <s v="AGT11548315"/>
    <x v="0"/>
    <n v="2"/>
    <n v="76"/>
    <n v="1"/>
    <x v="1"/>
    <n v="1"/>
    <x v="0"/>
  </r>
  <r>
    <s v="POL81404875"/>
    <x v="3"/>
    <n v="152457"/>
    <n v="652.88"/>
    <d v="2021-10-25T00:00:00"/>
    <d v="2024-11-05T00:00:00"/>
    <s v="Quarterly"/>
    <x v="1"/>
    <s v="CUST35077184"/>
    <n v="1107"/>
    <s v="Long Term"/>
    <n v="0"/>
    <s v="Noah Sparks"/>
    <x v="2"/>
    <n v="19"/>
    <s v="Psychiatrist"/>
    <x v="1"/>
    <s v="Michelleburgh, Hawaii, 33349"/>
    <x v="4"/>
    <n v="0"/>
    <n v="0"/>
    <x v="0"/>
    <s v="AGT90382329"/>
    <x v="0"/>
    <n v="46"/>
    <n v="40"/>
    <n v="0"/>
    <x v="0"/>
    <n v="0"/>
    <x v="0"/>
  </r>
  <r>
    <s v="POL31358869"/>
    <x v="2"/>
    <n v="102147"/>
    <n v="1842.32"/>
    <d v="2017-11-28T00:00:00"/>
    <d v="2025-01-17T00:00:00"/>
    <s v="Annually"/>
    <x v="2"/>
    <s v="CUST58555588"/>
    <n v="2607"/>
    <s v="Long Term"/>
    <n v="1"/>
    <s v="Lindsey Lewis"/>
    <x v="1"/>
    <n v="48"/>
    <s v="Government social research officer"/>
    <x v="2"/>
    <s v="West Patrick, North Carolina, 48170"/>
    <x v="2"/>
    <n v="1"/>
    <n v="0"/>
    <x v="1"/>
    <s v="AGT50355787"/>
    <x v="1"/>
    <n v="33"/>
    <n v="63"/>
    <n v="0"/>
    <x v="1"/>
    <n v="0"/>
    <x v="1"/>
  </r>
  <r>
    <s v="POL40579539"/>
    <x v="3"/>
    <n v="208193"/>
    <n v="1213.47"/>
    <d v="2023-06-19T00:00:00"/>
    <d v="2032-12-05T00:00:00"/>
    <s v="Monthly"/>
    <x v="1"/>
    <s v="CUST06182214"/>
    <n v="3457"/>
    <s v="Long Term"/>
    <n v="0"/>
    <s v="Matthew Reyes"/>
    <x v="0"/>
    <n v="83"/>
    <s v="Forensic psychologist"/>
    <x v="0"/>
    <s v="New Scott, North Carolina, 45917"/>
    <x v="3"/>
    <n v="0"/>
    <n v="1"/>
    <x v="2"/>
    <s v="AGT47605848"/>
    <x v="1"/>
    <n v="14"/>
    <n v="8"/>
    <n v="0"/>
    <x v="2"/>
    <n v="0"/>
    <x v="1"/>
  </r>
  <r>
    <s v="POL07342539"/>
    <x v="2"/>
    <n v="409709"/>
    <n v="102.35"/>
    <d v="2018-12-11T00:00:00"/>
    <d v="2028-10-19T00:00:00"/>
    <s v="Monthly"/>
    <x v="0"/>
    <s v="CUST47360274"/>
    <n v="3600"/>
    <s v="Long Term"/>
    <n v="0"/>
    <s v="Henry Perkins"/>
    <x v="1"/>
    <n v="62"/>
    <s v="IT consultant"/>
    <x v="2"/>
    <s v="Lake Davidside, Texas, 92058"/>
    <x v="3"/>
    <n v="1"/>
    <n v="1"/>
    <x v="2"/>
    <s v="AGT77375163"/>
    <x v="2"/>
    <n v="40"/>
    <n v="76"/>
    <n v="1"/>
    <x v="1"/>
    <n v="1"/>
    <x v="2"/>
  </r>
  <r>
    <s v="POL39946670"/>
    <x v="1"/>
    <n v="143312"/>
    <n v="200.69"/>
    <d v="2024-01-12T00:00:00"/>
    <d v="2028-03-24T00:00:00"/>
    <s v="Monthly"/>
    <x v="0"/>
    <s v="CUST90124222"/>
    <n v="1533"/>
    <s v="Long Term"/>
    <n v="0"/>
    <s v="Mark Clay"/>
    <x v="0"/>
    <n v="53"/>
    <s v="Consulting civil engineer"/>
    <x v="0"/>
    <s v="Duncantown, Alabama, 27977"/>
    <x v="2"/>
    <n v="0"/>
    <n v="0"/>
    <x v="2"/>
    <s v="AGT82644856"/>
    <x v="1"/>
    <n v="7"/>
    <n v="64"/>
    <n v="0"/>
    <x v="1"/>
    <n v="0"/>
    <x v="1"/>
  </r>
  <r>
    <s v="POL63474388"/>
    <x v="0"/>
    <n v="341218"/>
    <n v="104.07"/>
    <d v="2017-08-20T00:00:00"/>
    <d v="2023-10-12T00:00:00"/>
    <s v="Monthly"/>
    <x v="0"/>
    <s v="CUST93762757"/>
    <n v="2244"/>
    <s v="Long Term"/>
    <n v="0"/>
    <s v="Kristin Jones"/>
    <x v="2"/>
    <n v="30"/>
    <s v="Embryologist, clinical"/>
    <x v="3"/>
    <s v="South Stephanie, Nevada, 54594"/>
    <x v="0"/>
    <n v="0"/>
    <n v="0"/>
    <x v="0"/>
    <s v="AGT77811690"/>
    <x v="0"/>
    <n v="42"/>
    <n v="54"/>
    <n v="0"/>
    <x v="0"/>
    <n v="0"/>
    <x v="0"/>
  </r>
  <r>
    <s v="POL65038532"/>
    <x v="2"/>
    <n v="481718"/>
    <n v="494.74"/>
    <d v="2018-10-10T00:00:00"/>
    <d v="2028-02-13T00:00:00"/>
    <s v="Annually"/>
    <x v="2"/>
    <s v="CUST35260349"/>
    <n v="3413"/>
    <s v="Long Term"/>
    <n v="1"/>
    <s v="Courtney Haynes"/>
    <x v="0"/>
    <n v="32"/>
    <s v="Sports therapist"/>
    <x v="2"/>
    <s v="Amberberg, Michigan, 74077"/>
    <x v="0"/>
    <n v="1"/>
    <n v="0"/>
    <x v="1"/>
    <s v="AGT75098454"/>
    <x v="1"/>
    <n v="43"/>
    <n v="65"/>
    <n v="0"/>
    <x v="1"/>
    <n v="0"/>
    <x v="1"/>
  </r>
  <r>
    <s v="POL88167849"/>
    <x v="0"/>
    <n v="212301"/>
    <n v="739.88"/>
    <d v="2018-11-28T00:00:00"/>
    <d v="2023-11-19T00:00:00"/>
    <s v="Monthly"/>
    <x v="1"/>
    <s v="CUST81290264"/>
    <n v="1817"/>
    <s v="Long Term"/>
    <n v="0"/>
    <s v="Roger Hawkins"/>
    <x v="0"/>
    <n v="52"/>
    <s v="Engineer, energy"/>
    <x v="3"/>
    <s v="Tammyhaven, Maryland, 20284"/>
    <x v="2"/>
    <n v="0"/>
    <n v="0"/>
    <x v="2"/>
    <s v="AGT16759469"/>
    <x v="2"/>
    <n v="39"/>
    <n v="60"/>
    <n v="0"/>
    <x v="0"/>
    <n v="0"/>
    <x v="2"/>
  </r>
  <r>
    <s v="POL10148217"/>
    <x v="1"/>
    <n v="132910"/>
    <n v="1300.1300000000001"/>
    <d v="2015-10-08T00:00:00"/>
    <d v="2019-04-04T00:00:00"/>
    <s v="Quarterly"/>
    <x v="1"/>
    <s v="CUST10496213"/>
    <n v="1274"/>
    <s v="Long Term"/>
    <n v="0"/>
    <s v="Rebecca Adams"/>
    <x v="2"/>
    <n v="78"/>
    <s v="Health visitor"/>
    <x v="1"/>
    <s v="Port Charlene, Idaho, 75307"/>
    <x v="3"/>
    <n v="0"/>
    <n v="1"/>
    <x v="2"/>
    <s v="AGT53177035"/>
    <x v="0"/>
    <n v="44"/>
    <n v="9"/>
    <n v="0"/>
    <x v="2"/>
    <n v="0"/>
    <x v="0"/>
  </r>
  <r>
    <s v="POL76204779"/>
    <x v="3"/>
    <n v="417588"/>
    <n v="1375.68"/>
    <d v="2024-03-26T00:00:00"/>
    <d v="2025-09-11T00:00:00"/>
    <s v="Annually"/>
    <x v="0"/>
    <s v="CUST59559298"/>
    <n v="534"/>
    <s v="Medium Term"/>
    <n v="0"/>
    <s v="Donna Hoover"/>
    <x v="2"/>
    <n v="76"/>
    <s v="Quality manager"/>
    <x v="0"/>
    <s v="New Sarahton, Ohio, 55093"/>
    <x v="3"/>
    <n v="0"/>
    <n v="1"/>
    <x v="2"/>
    <s v="AGT04848474"/>
    <x v="0"/>
    <n v="5"/>
    <n v="84"/>
    <n v="1"/>
    <x v="1"/>
    <n v="1"/>
    <x v="0"/>
  </r>
  <r>
    <s v="POL24220210"/>
    <x v="3"/>
    <n v="312160"/>
    <n v="1083.4100000000001"/>
    <d v="2015-04-30T00:00:00"/>
    <d v="2023-07-17T00:00:00"/>
    <s v="Annually"/>
    <x v="1"/>
    <s v="CUST58169296"/>
    <n v="3000"/>
    <s v="Long Term"/>
    <n v="0"/>
    <s v="Barbara Park"/>
    <x v="2"/>
    <n v="62"/>
    <s v="Volunteer coordinator"/>
    <x v="2"/>
    <s v="Michaelburgh, Delaware, 02835"/>
    <x v="3"/>
    <n v="1"/>
    <n v="1"/>
    <x v="2"/>
    <s v="AGT40018505"/>
    <x v="1"/>
    <n v="3"/>
    <n v="13"/>
    <n v="0"/>
    <x v="2"/>
    <n v="0"/>
    <x v="1"/>
  </r>
  <r>
    <s v="POL12716498"/>
    <x v="1"/>
    <n v="207978"/>
    <n v="227.05"/>
    <d v="2024-08-30T00:00:00"/>
    <d v="2026-11-27T00:00:00"/>
    <s v="Quarterly"/>
    <x v="2"/>
    <s v="CUST11207741"/>
    <n v="819"/>
    <s v="Medium Term"/>
    <n v="1"/>
    <s v="Morgan Jones"/>
    <x v="2"/>
    <n v="32"/>
    <s v="Theme park manager"/>
    <x v="0"/>
    <s v="Hollowayfurt, Hawaii, 10121"/>
    <x v="0"/>
    <n v="0"/>
    <n v="0"/>
    <x v="1"/>
    <s v="AGT72881927"/>
    <x v="1"/>
    <n v="4"/>
    <n v="71"/>
    <n v="1"/>
    <x v="1"/>
    <n v="1"/>
    <x v="1"/>
  </r>
  <r>
    <s v="POL37005180"/>
    <x v="3"/>
    <n v="413282"/>
    <n v="633.42999999999995"/>
    <d v="2017-12-31T00:00:00"/>
    <d v="2021-01-03T00:00:00"/>
    <s v="Annually"/>
    <x v="2"/>
    <s v="CUST42396979"/>
    <n v="1099"/>
    <s v="Long Term"/>
    <n v="1"/>
    <s v="Joseph Lee"/>
    <x v="1"/>
    <n v="65"/>
    <s v="Radio broadcast assistant"/>
    <x v="2"/>
    <s v="Williamstown, California, 31564"/>
    <x v="3"/>
    <n v="1"/>
    <n v="1"/>
    <x v="2"/>
    <s v="AGT09473893"/>
    <x v="0"/>
    <n v="45"/>
    <n v="36"/>
    <n v="0"/>
    <x v="0"/>
    <n v="0"/>
    <x v="0"/>
  </r>
  <r>
    <s v="POL33049382"/>
    <x v="3"/>
    <n v="210953"/>
    <n v="198.31"/>
    <d v="2023-03-22T00:00:00"/>
    <d v="2031-11-11T00:00:00"/>
    <s v="Monthly"/>
    <x v="1"/>
    <s v="CUST09948159"/>
    <n v="3156"/>
    <s v="Long Term"/>
    <n v="0"/>
    <s v="Tony Reed"/>
    <x v="1"/>
    <n v="27"/>
    <s v="Public affairs consultant"/>
    <x v="3"/>
    <s v="Aguilarberg, Minnesota, 29397"/>
    <x v="0"/>
    <n v="0"/>
    <n v="0"/>
    <x v="0"/>
    <s v="AGT71357121"/>
    <x v="1"/>
    <n v="49"/>
    <n v="63"/>
    <n v="0"/>
    <x v="1"/>
    <n v="0"/>
    <x v="1"/>
  </r>
  <r>
    <s v="POL95337810"/>
    <x v="2"/>
    <n v="164178"/>
    <n v="1629.38"/>
    <d v="2020-05-24T00:00:00"/>
    <d v="2024-04-17T00:00:00"/>
    <s v="Annually"/>
    <x v="2"/>
    <s v="CUST13436080"/>
    <n v="1424"/>
    <s v="Long Term"/>
    <n v="1"/>
    <s v="Christine Snyder"/>
    <x v="1"/>
    <n v="63"/>
    <s v="Surveyor, hydrographic"/>
    <x v="2"/>
    <s v="East Chadland, Hawaii, 31257"/>
    <x v="3"/>
    <n v="1"/>
    <n v="1"/>
    <x v="2"/>
    <s v="AGT15626540"/>
    <x v="0"/>
    <n v="37"/>
    <n v="76"/>
    <n v="1"/>
    <x v="1"/>
    <n v="1"/>
    <x v="0"/>
  </r>
  <r>
    <s v="POL23308648"/>
    <x v="3"/>
    <n v="137969"/>
    <n v="730.52"/>
    <d v="2016-02-17T00:00:00"/>
    <d v="2024-10-03T00:00:00"/>
    <s v="Quarterly"/>
    <x v="1"/>
    <s v="CUST66439456"/>
    <n v="3151"/>
    <s v="Long Term"/>
    <n v="0"/>
    <s v="Jeanette Mcmillan"/>
    <x v="0"/>
    <n v="41"/>
    <s v="Public relations account executive"/>
    <x v="1"/>
    <s v="Kimberlyton, Vermont, 56387"/>
    <x v="1"/>
    <n v="0"/>
    <n v="0"/>
    <x v="1"/>
    <s v="AGT32589533"/>
    <x v="1"/>
    <n v="13"/>
    <n v="14"/>
    <n v="0"/>
    <x v="2"/>
    <n v="0"/>
    <x v="1"/>
  </r>
  <r>
    <s v="POL02312997"/>
    <x v="1"/>
    <n v="408787"/>
    <n v="1232.6300000000001"/>
    <d v="2020-03-22T00:00:00"/>
    <d v="2023-08-04T00:00:00"/>
    <s v="Quarterly"/>
    <x v="0"/>
    <s v="CUST56374821"/>
    <n v="1230"/>
    <s v="Long Term"/>
    <n v="0"/>
    <s v="Charles Bryant"/>
    <x v="2"/>
    <n v="59"/>
    <s v="Farm manager"/>
    <x v="1"/>
    <s v="New Kathleenburgh, Rhode Island, 79074"/>
    <x v="3"/>
    <n v="0"/>
    <n v="0"/>
    <x v="2"/>
    <s v="AGT98109319"/>
    <x v="1"/>
    <n v="17"/>
    <n v="14"/>
    <n v="0"/>
    <x v="2"/>
    <n v="0"/>
    <x v="1"/>
  </r>
  <r>
    <s v="POL77315241"/>
    <x v="0"/>
    <n v="446102"/>
    <n v="1139.06"/>
    <d v="2016-04-20T00:00:00"/>
    <d v="2017-04-26T00:00:00"/>
    <s v="Monthly"/>
    <x v="2"/>
    <s v="CUST98331108"/>
    <n v="371"/>
    <s v="Medium Term"/>
    <n v="1"/>
    <s v="Carla Church"/>
    <x v="0"/>
    <n v="49"/>
    <s v="Animal nutritionist"/>
    <x v="2"/>
    <s v="North Susantown, Arkansas, 10975"/>
    <x v="2"/>
    <n v="1"/>
    <n v="0"/>
    <x v="1"/>
    <s v="AGT86607311"/>
    <x v="0"/>
    <n v="0"/>
    <n v="96"/>
    <n v="1"/>
    <x v="1"/>
    <n v="1"/>
    <x v="0"/>
  </r>
  <r>
    <s v="POL47115213"/>
    <x v="1"/>
    <n v="420087"/>
    <n v="314.51"/>
    <d v="2023-12-27T00:00:00"/>
    <d v="2031-04-12T00:00:00"/>
    <s v="Quarterly"/>
    <x v="1"/>
    <s v="CUST28778699"/>
    <n v="2663"/>
    <s v="Long Term"/>
    <n v="0"/>
    <s v="Jill Fisher"/>
    <x v="2"/>
    <n v="63"/>
    <s v="Control and instrumentation engineer"/>
    <x v="1"/>
    <s v="Lindaville, New Mexico, 06808"/>
    <x v="3"/>
    <n v="0"/>
    <n v="1"/>
    <x v="2"/>
    <s v="AGT45333149"/>
    <x v="0"/>
    <n v="23"/>
    <n v="94"/>
    <n v="1"/>
    <x v="1"/>
    <n v="1"/>
    <x v="0"/>
  </r>
  <r>
    <s v="POL49874464"/>
    <x v="2"/>
    <n v="154492"/>
    <n v="1920.07"/>
    <d v="2022-02-22T00:00:00"/>
    <d v="2025-04-12T00:00:00"/>
    <s v="Annually"/>
    <x v="2"/>
    <s v="CUST11864773"/>
    <n v="1145"/>
    <s v="Long Term"/>
    <n v="1"/>
    <s v="Angela Gonzales"/>
    <x v="0"/>
    <n v="22"/>
    <s v="Operational researcher"/>
    <x v="0"/>
    <s v="Arnoldhaven, California, 29248"/>
    <x v="4"/>
    <n v="0"/>
    <n v="0"/>
    <x v="0"/>
    <s v="AGT11124633"/>
    <x v="1"/>
    <n v="35"/>
    <n v="23"/>
    <n v="0"/>
    <x v="2"/>
    <n v="0"/>
    <x v="1"/>
  </r>
  <r>
    <s v="POL79096614"/>
    <x v="1"/>
    <n v="367298"/>
    <n v="1853.83"/>
    <d v="2016-10-05T00:00:00"/>
    <d v="2025-10-04T00:00:00"/>
    <s v="Annually"/>
    <x v="1"/>
    <s v="CUST10876445"/>
    <n v="3286"/>
    <s v="Long Term"/>
    <n v="0"/>
    <s v="Kathy Hines"/>
    <x v="0"/>
    <n v="79"/>
    <s v="Lexicographer"/>
    <x v="2"/>
    <s v="West Jeffrey, New Jersey, 79172"/>
    <x v="3"/>
    <n v="1"/>
    <n v="1"/>
    <x v="2"/>
    <s v="AGT06822481"/>
    <x v="2"/>
    <n v="15"/>
    <n v="31"/>
    <n v="0"/>
    <x v="0"/>
    <n v="0"/>
    <x v="2"/>
  </r>
  <r>
    <s v="POL76421550"/>
    <x v="0"/>
    <n v="243458"/>
    <n v="1791.71"/>
    <d v="2023-08-15T00:00:00"/>
    <d v="2027-09-18T00:00:00"/>
    <s v="Quarterly"/>
    <x v="2"/>
    <s v="CUST14709344"/>
    <n v="1495"/>
    <s v="Long Term"/>
    <n v="1"/>
    <s v="Crystal Palmer"/>
    <x v="2"/>
    <n v="46"/>
    <s v="Surveyor, insurance"/>
    <x v="2"/>
    <s v="North Roger, Vermont, 26283"/>
    <x v="2"/>
    <n v="1"/>
    <n v="0"/>
    <x v="1"/>
    <s v="AGT64230411"/>
    <x v="2"/>
    <n v="38"/>
    <n v="1"/>
    <n v="0"/>
    <x v="2"/>
    <n v="0"/>
    <x v="2"/>
  </r>
  <r>
    <s v="POL74615400"/>
    <x v="3"/>
    <n v="335682"/>
    <n v="1263.4000000000001"/>
    <d v="2016-10-31T00:00:00"/>
    <d v="2025-10-08T00:00:00"/>
    <s v="Quarterly"/>
    <x v="0"/>
    <s v="CUST79013283"/>
    <n v="3264"/>
    <s v="Long Term"/>
    <n v="0"/>
    <s v="Dustin Chapman"/>
    <x v="1"/>
    <n v="34"/>
    <s v="Higher education careers adviser"/>
    <x v="1"/>
    <s v="Andreborough, Illinois, 21288"/>
    <x v="0"/>
    <n v="0"/>
    <n v="0"/>
    <x v="1"/>
    <s v="AGT08350017"/>
    <x v="0"/>
    <n v="27"/>
    <n v="68"/>
    <n v="0"/>
    <x v="1"/>
    <n v="0"/>
    <x v="0"/>
  </r>
  <r>
    <s v="POL61858865"/>
    <x v="3"/>
    <n v="322656"/>
    <n v="892.8"/>
    <d v="2022-11-10T00:00:00"/>
    <d v="2027-12-12T00:00:00"/>
    <s v="Annually"/>
    <x v="0"/>
    <s v="CUST96159281"/>
    <n v="1858"/>
    <s v="Long Term"/>
    <n v="0"/>
    <s v="Diana Hill"/>
    <x v="0"/>
    <n v="69"/>
    <s v="Social worker"/>
    <x v="2"/>
    <s v="Jacobmouth, Connecticut, 51594"/>
    <x v="3"/>
    <n v="1"/>
    <n v="1"/>
    <x v="2"/>
    <s v="AGT53096895"/>
    <x v="1"/>
    <n v="49"/>
    <n v="11"/>
    <n v="0"/>
    <x v="2"/>
    <n v="0"/>
    <x v="1"/>
  </r>
  <r>
    <s v="POL32001025"/>
    <x v="3"/>
    <n v="105607"/>
    <n v="1813.45"/>
    <d v="2017-12-26T00:00:00"/>
    <d v="2019-10-19T00:00:00"/>
    <s v="Annually"/>
    <x v="1"/>
    <s v="CUST58339732"/>
    <n v="662"/>
    <s v="Medium Term"/>
    <n v="0"/>
    <s v="Stephanie Haynes"/>
    <x v="0"/>
    <n v="34"/>
    <s v="Theatre director"/>
    <x v="3"/>
    <s v="Flemingland, Michigan, 84644"/>
    <x v="0"/>
    <n v="0"/>
    <n v="0"/>
    <x v="1"/>
    <s v="AGT98801414"/>
    <x v="1"/>
    <n v="31"/>
    <n v="55"/>
    <n v="0"/>
    <x v="0"/>
    <n v="0"/>
    <x v="1"/>
  </r>
  <r>
    <s v="POL29477661"/>
    <x v="2"/>
    <n v="427737"/>
    <n v="1207.45"/>
    <d v="2023-08-13T00:00:00"/>
    <d v="2030-07-08T00:00:00"/>
    <s v="Quarterly"/>
    <x v="0"/>
    <s v="CUST70199024"/>
    <n v="2521"/>
    <s v="Long Term"/>
    <n v="0"/>
    <s v="Kathryn Campbell"/>
    <x v="0"/>
    <n v="59"/>
    <s v="Air traffic controller"/>
    <x v="3"/>
    <s v="South Steve, Tennessee, 21016"/>
    <x v="3"/>
    <n v="0"/>
    <n v="0"/>
    <x v="2"/>
    <s v="AGT87693273"/>
    <x v="1"/>
    <n v="41"/>
    <n v="22"/>
    <n v="0"/>
    <x v="2"/>
    <n v="0"/>
    <x v="1"/>
  </r>
  <r>
    <s v="POL60275519"/>
    <x v="1"/>
    <n v="139389"/>
    <n v="1125.07"/>
    <d v="2017-10-20T00:00:00"/>
    <d v="2024-02-12T00:00:00"/>
    <s v="Monthly"/>
    <x v="0"/>
    <s v="CUST08627957"/>
    <n v="2306"/>
    <s v="Long Term"/>
    <n v="0"/>
    <s v="Manuel Brown"/>
    <x v="2"/>
    <n v="27"/>
    <s v="Retail banker"/>
    <x v="3"/>
    <s v="Lisamouth, Utah, 04417"/>
    <x v="0"/>
    <n v="0"/>
    <n v="0"/>
    <x v="0"/>
    <s v="AGT74761683"/>
    <x v="1"/>
    <n v="20"/>
    <n v="45"/>
    <n v="0"/>
    <x v="0"/>
    <n v="0"/>
    <x v="1"/>
  </r>
  <r>
    <s v="POL83784659"/>
    <x v="0"/>
    <n v="209715"/>
    <n v="955.68"/>
    <d v="2017-06-24T00:00:00"/>
    <d v="2025-01-15T00:00:00"/>
    <s v="Monthly"/>
    <x v="1"/>
    <s v="CUST87605942"/>
    <n v="2762"/>
    <s v="Long Term"/>
    <n v="0"/>
    <s v="James Blair"/>
    <x v="2"/>
    <n v="74"/>
    <s v="Research scientist (maths)"/>
    <x v="0"/>
    <s v="East Jessica, Arkansas, 46087"/>
    <x v="3"/>
    <n v="0"/>
    <n v="1"/>
    <x v="2"/>
    <s v="AGT91826467"/>
    <x v="1"/>
    <n v="26"/>
    <n v="46"/>
    <n v="0"/>
    <x v="0"/>
    <n v="0"/>
    <x v="1"/>
  </r>
  <r>
    <s v="POL12763634"/>
    <x v="3"/>
    <n v="143133"/>
    <n v="1758.67"/>
    <d v="2019-08-12T00:00:00"/>
    <d v="2023-07-11T00:00:00"/>
    <s v="Monthly"/>
    <x v="0"/>
    <s v="CUST05440655"/>
    <n v="1429"/>
    <s v="Long Term"/>
    <n v="0"/>
    <s v="Kevin Turner"/>
    <x v="0"/>
    <n v="18"/>
    <s v="Retail buyer"/>
    <x v="2"/>
    <s v="Port Eric, North Carolina, 01740"/>
    <x v="4"/>
    <n v="1"/>
    <n v="0"/>
    <x v="0"/>
    <s v="AGT49567794"/>
    <x v="0"/>
    <n v="38"/>
    <n v="1"/>
    <n v="0"/>
    <x v="2"/>
    <n v="0"/>
    <x v="0"/>
  </r>
  <r>
    <s v="POL30600963"/>
    <x v="2"/>
    <n v="479454"/>
    <n v="705.2"/>
    <d v="2017-10-30T00:00:00"/>
    <d v="2020-02-06T00:00:00"/>
    <s v="Annually"/>
    <x v="0"/>
    <s v="CUST27343337"/>
    <n v="829"/>
    <s v="Medium Term"/>
    <n v="0"/>
    <s v="Natasha Kramer"/>
    <x v="2"/>
    <n v="64"/>
    <s v="Quality manager"/>
    <x v="2"/>
    <s v="East Ryan, South Dakota, 05693"/>
    <x v="3"/>
    <n v="1"/>
    <n v="1"/>
    <x v="2"/>
    <s v="AGT85767318"/>
    <x v="1"/>
    <n v="43"/>
    <n v="49"/>
    <n v="0"/>
    <x v="0"/>
    <n v="0"/>
    <x v="1"/>
  </r>
  <r>
    <s v="POL34319547"/>
    <x v="3"/>
    <n v="344292"/>
    <n v="615.07000000000005"/>
    <d v="2019-05-01T00:00:00"/>
    <d v="2020-06-13T00:00:00"/>
    <s v="Monthly"/>
    <x v="1"/>
    <s v="CUST37934673"/>
    <n v="409"/>
    <s v="Medium Term"/>
    <n v="0"/>
    <s v="Shannon Vargas"/>
    <x v="1"/>
    <n v="84"/>
    <s v="Television floor manager"/>
    <x v="0"/>
    <s v="Paulshire, South Carolina, 35276"/>
    <x v="3"/>
    <n v="0"/>
    <n v="1"/>
    <x v="2"/>
    <s v="AGT58943617"/>
    <x v="2"/>
    <n v="42"/>
    <n v="78"/>
    <n v="1"/>
    <x v="1"/>
    <n v="1"/>
    <x v="2"/>
  </r>
  <r>
    <s v="POL21879187"/>
    <x v="1"/>
    <n v="80626"/>
    <n v="760.87"/>
    <d v="2024-06-01T00:00:00"/>
    <d v="2031-11-26T00:00:00"/>
    <s v="Monthly"/>
    <x v="2"/>
    <s v="CUST18010105"/>
    <n v="2734"/>
    <s v="Long Term"/>
    <n v="1"/>
    <s v="Joseph Holland"/>
    <x v="1"/>
    <n v="81"/>
    <s v="Ranger/warden"/>
    <x v="2"/>
    <s v="Port Jamesmouth, Kansas, 76076"/>
    <x v="3"/>
    <n v="1"/>
    <n v="1"/>
    <x v="2"/>
    <s v="AGT26370459"/>
    <x v="1"/>
    <n v="5"/>
    <n v="9"/>
    <n v="0"/>
    <x v="2"/>
    <n v="0"/>
    <x v="1"/>
  </r>
  <r>
    <s v="POL07768534"/>
    <x v="3"/>
    <n v="180262"/>
    <n v="1689.82"/>
    <d v="2021-06-28T00:00:00"/>
    <d v="2025-01-13T00:00:00"/>
    <s v="Quarterly"/>
    <x v="0"/>
    <s v="CUST36507345"/>
    <n v="1295"/>
    <s v="Long Term"/>
    <n v="0"/>
    <s v="Brandon Adams"/>
    <x v="1"/>
    <n v="50"/>
    <s v="Engineer, broadcasting (operations)"/>
    <x v="3"/>
    <s v="Boltonburgh, Arizona, 20944"/>
    <x v="2"/>
    <n v="0"/>
    <n v="0"/>
    <x v="1"/>
    <s v="AGT35586462"/>
    <x v="2"/>
    <n v="31"/>
    <n v="33"/>
    <n v="0"/>
    <x v="0"/>
    <n v="0"/>
    <x v="2"/>
  </r>
  <r>
    <s v="POL72485507"/>
    <x v="2"/>
    <n v="317192"/>
    <n v="1756.78"/>
    <d v="2019-09-22T00:00:00"/>
    <d v="2025-05-04T00:00:00"/>
    <s v="Quarterly"/>
    <x v="2"/>
    <s v="CUST88248320"/>
    <n v="2051"/>
    <s v="Long Term"/>
    <n v="1"/>
    <s v="Hannah Medina"/>
    <x v="2"/>
    <n v="38"/>
    <s v="Special effects artist"/>
    <x v="0"/>
    <s v="Annchester, Oregon, 33116"/>
    <x v="1"/>
    <n v="0"/>
    <n v="0"/>
    <x v="1"/>
    <s v="AGT38765140"/>
    <x v="2"/>
    <n v="27"/>
    <n v="68"/>
    <n v="0"/>
    <x v="1"/>
    <n v="0"/>
    <x v="2"/>
  </r>
  <r>
    <s v="POL25208231"/>
    <x v="3"/>
    <n v="152373"/>
    <n v="872.09"/>
    <d v="2017-09-06T00:00:00"/>
    <d v="2019-03-21T00:00:00"/>
    <s v="Annually"/>
    <x v="1"/>
    <s v="CUST67171307"/>
    <n v="561"/>
    <s v="Medium Term"/>
    <n v="0"/>
    <s v="Howard Grant"/>
    <x v="2"/>
    <n v="76"/>
    <s v="Nurse, learning disability"/>
    <x v="3"/>
    <s v="Port Andrea, West Virginia, 22558"/>
    <x v="3"/>
    <n v="0"/>
    <n v="1"/>
    <x v="2"/>
    <s v="AGT42090239"/>
    <x v="1"/>
    <n v="25"/>
    <n v="35"/>
    <n v="0"/>
    <x v="0"/>
    <n v="0"/>
    <x v="1"/>
  </r>
  <r>
    <s v="POL01332140"/>
    <x v="2"/>
    <n v="105691"/>
    <n v="1460.08"/>
    <d v="2017-03-31T00:00:00"/>
    <d v="2026-09-02T00:00:00"/>
    <s v="Quarterly"/>
    <x v="2"/>
    <s v="CUST06363360"/>
    <n v="3442"/>
    <s v="Long Term"/>
    <n v="1"/>
    <s v="Timothy Lopez"/>
    <x v="0"/>
    <n v="23"/>
    <s v="Adult nurse"/>
    <x v="3"/>
    <s v="North Christopherstad, Rhode Island, 95163"/>
    <x v="4"/>
    <n v="0"/>
    <n v="0"/>
    <x v="0"/>
    <s v="AGT42633469"/>
    <x v="0"/>
    <n v="36"/>
    <n v="96"/>
    <n v="1"/>
    <x v="1"/>
    <n v="1"/>
    <x v="0"/>
  </r>
  <r>
    <s v="POL47517699"/>
    <x v="2"/>
    <n v="302897"/>
    <n v="1118.4100000000001"/>
    <d v="2018-08-17T00:00:00"/>
    <d v="2023-03-07T00:00:00"/>
    <s v="Monthly"/>
    <x v="1"/>
    <s v="CUST82861470"/>
    <n v="1663"/>
    <s v="Long Term"/>
    <n v="0"/>
    <s v="Andrew Woods"/>
    <x v="2"/>
    <n v="41"/>
    <s v="Charity fundraiser"/>
    <x v="3"/>
    <s v="South Edwin, Wyoming, 32199"/>
    <x v="1"/>
    <n v="0"/>
    <n v="0"/>
    <x v="1"/>
    <s v="AGT18474397"/>
    <x v="2"/>
    <n v="3"/>
    <n v="96"/>
    <n v="1"/>
    <x v="1"/>
    <n v="1"/>
    <x v="2"/>
  </r>
  <r>
    <s v="POL58128936"/>
    <x v="2"/>
    <n v="418176"/>
    <n v="377"/>
    <d v="2024-04-21T00:00:00"/>
    <d v="2028-05-25T00:00:00"/>
    <s v="Quarterly"/>
    <x v="0"/>
    <s v="CUST19543662"/>
    <n v="1495"/>
    <s v="Long Term"/>
    <n v="0"/>
    <s v="Amanda Foster"/>
    <x v="1"/>
    <n v="52"/>
    <s v="Conservator, furniture"/>
    <x v="1"/>
    <s v="Port Morgan, South Dakota, 36247"/>
    <x v="2"/>
    <n v="0"/>
    <n v="0"/>
    <x v="2"/>
    <s v="AGT60816190"/>
    <x v="1"/>
    <n v="28"/>
    <n v="27"/>
    <n v="0"/>
    <x v="2"/>
    <n v="0"/>
    <x v="1"/>
  </r>
  <r>
    <s v="POL32198260"/>
    <x v="1"/>
    <n v="23152"/>
    <n v="1285.48"/>
    <d v="2018-06-20T00:00:00"/>
    <d v="2027-09-11T00:00:00"/>
    <s v="Monthly"/>
    <x v="1"/>
    <s v="CUST00125540"/>
    <n v="3370"/>
    <s v="Long Term"/>
    <n v="0"/>
    <s v="Anna Moore"/>
    <x v="0"/>
    <n v="83"/>
    <s v="Volunteer coordinator"/>
    <x v="3"/>
    <s v="South Robert, South Carolina, 14543"/>
    <x v="3"/>
    <n v="0"/>
    <n v="1"/>
    <x v="2"/>
    <s v="AGT44896761"/>
    <x v="1"/>
    <n v="28"/>
    <n v="65"/>
    <n v="0"/>
    <x v="1"/>
    <n v="0"/>
    <x v="1"/>
  </r>
  <r>
    <s v="POL84577702"/>
    <x v="1"/>
    <n v="272147"/>
    <n v="232.35"/>
    <d v="2015-07-04T00:00:00"/>
    <d v="2020-08-19T00:00:00"/>
    <s v="Quarterly"/>
    <x v="2"/>
    <s v="CUST14823336"/>
    <n v="1873"/>
    <s v="Long Term"/>
    <n v="1"/>
    <s v="Thomas Torres"/>
    <x v="1"/>
    <n v="26"/>
    <s v="Engineer, automotive"/>
    <x v="3"/>
    <s v="New Shannonchester, Texas, 62532"/>
    <x v="0"/>
    <n v="0"/>
    <n v="0"/>
    <x v="0"/>
    <s v="AGT19551398"/>
    <x v="1"/>
    <n v="31"/>
    <n v="71"/>
    <n v="1"/>
    <x v="1"/>
    <n v="1"/>
    <x v="1"/>
  </r>
  <r>
    <s v="POL57207157"/>
    <x v="0"/>
    <n v="411698"/>
    <n v="583.34"/>
    <d v="2021-04-13T00:00:00"/>
    <d v="2027-09-28T00:00:00"/>
    <s v="Annually"/>
    <x v="2"/>
    <s v="CUST12032876"/>
    <n v="2359"/>
    <s v="Long Term"/>
    <n v="1"/>
    <s v="Amanda Solomon"/>
    <x v="0"/>
    <n v="26"/>
    <s v="Clinical scientist, histocompatibility and immunogenetics"/>
    <x v="1"/>
    <s v="Millsfort, Pennsylvania, 88484"/>
    <x v="0"/>
    <n v="0"/>
    <n v="0"/>
    <x v="0"/>
    <s v="AGT30544099"/>
    <x v="1"/>
    <n v="29"/>
    <n v="5"/>
    <n v="0"/>
    <x v="2"/>
    <n v="0"/>
    <x v="1"/>
  </r>
  <r>
    <s v="POL13544300"/>
    <x v="3"/>
    <n v="129871"/>
    <n v="1981.4"/>
    <d v="2017-02-25T00:00:00"/>
    <d v="2022-11-14T00:00:00"/>
    <s v="Quarterly"/>
    <x v="0"/>
    <s v="CUST84108163"/>
    <n v="2088"/>
    <s v="Long Term"/>
    <n v="0"/>
    <s v="Marisa Ward"/>
    <x v="1"/>
    <n v="32"/>
    <s v="Scientist, water quality"/>
    <x v="3"/>
    <s v="Scottside, Utah, 95921"/>
    <x v="0"/>
    <n v="0"/>
    <n v="0"/>
    <x v="1"/>
    <s v="AGT27849348"/>
    <x v="1"/>
    <n v="7"/>
    <n v="3"/>
    <n v="0"/>
    <x v="2"/>
    <n v="0"/>
    <x v="1"/>
  </r>
  <r>
    <s v="POL45190683"/>
    <x v="3"/>
    <n v="129807"/>
    <n v="1231.0899999999999"/>
    <d v="2016-10-12T00:00:00"/>
    <d v="2023-11-12T00:00:00"/>
    <s v="Monthly"/>
    <x v="0"/>
    <s v="CUST62512574"/>
    <n v="2587"/>
    <s v="Long Term"/>
    <n v="0"/>
    <s v="Angie Mosley"/>
    <x v="1"/>
    <n v="30"/>
    <s v="English as a second language teacher"/>
    <x v="2"/>
    <s v="West Melanieview, Indiana, 30353"/>
    <x v="0"/>
    <n v="1"/>
    <n v="0"/>
    <x v="0"/>
    <s v="AGT42390234"/>
    <x v="1"/>
    <n v="11"/>
    <n v="19"/>
    <n v="0"/>
    <x v="2"/>
    <n v="0"/>
    <x v="1"/>
  </r>
  <r>
    <s v="POL21669430"/>
    <x v="1"/>
    <n v="28010"/>
    <n v="192.25"/>
    <d v="2018-06-09T00:00:00"/>
    <d v="2028-02-12T00:00:00"/>
    <s v="Quarterly"/>
    <x v="0"/>
    <s v="CUST93700561"/>
    <n v="3535"/>
    <s v="Long Term"/>
    <n v="0"/>
    <s v="Stephen Miller"/>
    <x v="0"/>
    <n v="57"/>
    <s v="Psychologist, sport and exercise"/>
    <x v="0"/>
    <s v="Port Ryanmouth, Oregon, 66187"/>
    <x v="3"/>
    <n v="0"/>
    <n v="0"/>
    <x v="2"/>
    <s v="AGT40763949"/>
    <x v="1"/>
    <n v="35"/>
    <n v="62"/>
    <n v="0"/>
    <x v="1"/>
    <n v="0"/>
    <x v="1"/>
  </r>
  <r>
    <s v="POL28550299"/>
    <x v="0"/>
    <n v="484580"/>
    <n v="1105.26"/>
    <d v="2018-10-01T00:00:00"/>
    <d v="2021-12-19T00:00:00"/>
    <s v="Quarterly"/>
    <x v="0"/>
    <s v="CUST12072688"/>
    <n v="1175"/>
    <s v="Long Term"/>
    <n v="0"/>
    <s v="James Reyes"/>
    <x v="2"/>
    <n v="69"/>
    <s v="Chiropractor"/>
    <x v="0"/>
    <s v="North Josephbury, Montana, 03392"/>
    <x v="3"/>
    <n v="0"/>
    <n v="1"/>
    <x v="2"/>
    <s v="AGT25337786"/>
    <x v="0"/>
    <n v="3"/>
    <n v="95"/>
    <n v="1"/>
    <x v="1"/>
    <n v="1"/>
    <x v="0"/>
  </r>
  <r>
    <s v="POL23811097"/>
    <x v="0"/>
    <n v="495857"/>
    <n v="651.69000000000005"/>
    <d v="2020-03-27T00:00:00"/>
    <d v="2025-06-02T00:00:00"/>
    <s v="Annually"/>
    <x v="1"/>
    <s v="CUST72431417"/>
    <n v="1893"/>
    <s v="Long Term"/>
    <n v="0"/>
    <s v="Christopher Moore"/>
    <x v="1"/>
    <n v="74"/>
    <s v="Chartered accountant"/>
    <x v="2"/>
    <s v="Port Tamarabury, South Carolina, 21225"/>
    <x v="3"/>
    <n v="1"/>
    <n v="1"/>
    <x v="2"/>
    <s v="AGT52885252"/>
    <x v="1"/>
    <n v="48"/>
    <n v="63"/>
    <n v="0"/>
    <x v="1"/>
    <n v="0"/>
    <x v="1"/>
  </r>
  <r>
    <s v="POL28303229"/>
    <x v="0"/>
    <n v="275100"/>
    <n v="1591.91"/>
    <d v="2016-06-24T00:00:00"/>
    <d v="2021-08-30T00:00:00"/>
    <s v="Quarterly"/>
    <x v="0"/>
    <s v="CUST32626732"/>
    <n v="1893"/>
    <s v="Long Term"/>
    <n v="0"/>
    <s v="Carol Hickman"/>
    <x v="1"/>
    <n v="49"/>
    <s v="Engineer, communications"/>
    <x v="3"/>
    <s v="East Julie, Montana, 62683"/>
    <x v="2"/>
    <n v="0"/>
    <n v="0"/>
    <x v="1"/>
    <s v="AGT65992472"/>
    <x v="2"/>
    <n v="20"/>
    <n v="14"/>
    <n v="0"/>
    <x v="2"/>
    <n v="0"/>
    <x v="2"/>
  </r>
  <r>
    <s v="POL52933183"/>
    <x v="1"/>
    <n v="99114"/>
    <n v="1596.17"/>
    <d v="2019-12-10T00:00:00"/>
    <d v="2022-09-01T00:00:00"/>
    <s v="Quarterly"/>
    <x v="1"/>
    <s v="CUST75487537"/>
    <n v="996"/>
    <s v="Medium Term"/>
    <n v="0"/>
    <s v="Lisa Hernandez"/>
    <x v="1"/>
    <n v="35"/>
    <s v="Physiological scientist"/>
    <x v="2"/>
    <s v="Haynesborough, West Virginia, 83003"/>
    <x v="0"/>
    <n v="1"/>
    <n v="0"/>
    <x v="1"/>
    <s v="AGT10126573"/>
    <x v="0"/>
    <n v="9"/>
    <n v="67"/>
    <n v="0"/>
    <x v="1"/>
    <n v="0"/>
    <x v="0"/>
  </r>
  <r>
    <s v="POL03671194"/>
    <x v="2"/>
    <n v="342550"/>
    <n v="1072.8900000000001"/>
    <d v="2024-11-22T00:00:00"/>
    <d v="2027-09-13T00:00:00"/>
    <s v="Monthly"/>
    <x v="1"/>
    <s v="CUST92205452"/>
    <n v="1025"/>
    <s v="Medium Term"/>
    <n v="0"/>
    <s v="Gary Snyder"/>
    <x v="2"/>
    <n v="45"/>
    <s v="Scientist, product/process development"/>
    <x v="1"/>
    <s v="Lake Timothyberg, Alabama, 11517"/>
    <x v="1"/>
    <n v="0"/>
    <n v="0"/>
    <x v="1"/>
    <s v="AGT54051605"/>
    <x v="0"/>
    <n v="6"/>
    <n v="36"/>
    <n v="0"/>
    <x v="0"/>
    <n v="0"/>
    <x v="0"/>
  </r>
  <r>
    <s v="POL87464804"/>
    <x v="3"/>
    <n v="167823"/>
    <n v="1857.75"/>
    <d v="2023-02-01T00:00:00"/>
    <d v="2026-12-07T00:00:00"/>
    <s v="Quarterly"/>
    <x v="2"/>
    <s v="CUST94275292"/>
    <n v="1405"/>
    <s v="Long Term"/>
    <n v="1"/>
    <s v="Marc Francis"/>
    <x v="0"/>
    <n v="54"/>
    <s v="Chiropodist"/>
    <x v="0"/>
    <s v="Charleneburgh, Florida, 48683"/>
    <x v="2"/>
    <n v="0"/>
    <n v="0"/>
    <x v="2"/>
    <s v="AGT67767397"/>
    <x v="0"/>
    <n v="38"/>
    <n v="14"/>
    <n v="0"/>
    <x v="2"/>
    <n v="0"/>
    <x v="0"/>
  </r>
  <r>
    <s v="POL61065772"/>
    <x v="0"/>
    <n v="442609"/>
    <n v="1625.66"/>
    <d v="2018-02-16T00:00:00"/>
    <d v="2022-04-11T00:00:00"/>
    <s v="Annually"/>
    <x v="0"/>
    <s v="CUST44342472"/>
    <n v="1515"/>
    <s v="Long Term"/>
    <n v="0"/>
    <s v="Claudia Tran"/>
    <x v="2"/>
    <n v="77"/>
    <s v="Brewing technologist"/>
    <x v="0"/>
    <s v="South Daniel, Pennsylvania, 85920"/>
    <x v="3"/>
    <n v="0"/>
    <n v="1"/>
    <x v="2"/>
    <s v="AGT01447877"/>
    <x v="0"/>
    <n v="21"/>
    <n v="60"/>
    <n v="0"/>
    <x v="0"/>
    <n v="0"/>
    <x v="0"/>
  </r>
  <r>
    <s v="POL67096541"/>
    <x v="3"/>
    <n v="37638"/>
    <n v="1486.22"/>
    <d v="2017-12-28T00:00:00"/>
    <d v="2025-01-11T00:00:00"/>
    <s v="Quarterly"/>
    <x v="1"/>
    <s v="CUST79013283"/>
    <n v="2571"/>
    <s v="Long Term"/>
    <n v="0"/>
    <s v="Dustin Chapman"/>
    <x v="1"/>
    <n v="34"/>
    <s v="Higher education careers adviser"/>
    <x v="1"/>
    <s v="Andreborough, Illinois, 21288"/>
    <x v="0"/>
    <n v="0"/>
    <n v="0"/>
    <x v="1"/>
    <s v="AGT67590265"/>
    <x v="1"/>
    <n v="8"/>
    <n v="54"/>
    <n v="0"/>
    <x v="0"/>
    <n v="0"/>
    <x v="1"/>
  </r>
  <r>
    <s v="POL48574800"/>
    <x v="2"/>
    <n v="313222"/>
    <n v="1902.49"/>
    <d v="2017-06-30T00:00:00"/>
    <d v="2025-01-03T00:00:00"/>
    <s v="Annually"/>
    <x v="2"/>
    <s v="CUST60334028"/>
    <n v="2744"/>
    <s v="Long Term"/>
    <n v="1"/>
    <s v="Blake Hall"/>
    <x v="2"/>
    <n v="19"/>
    <s v="Occupational psychologist"/>
    <x v="0"/>
    <s v="Mccoytown, Georgia, 81063"/>
    <x v="4"/>
    <n v="0"/>
    <n v="0"/>
    <x v="0"/>
    <s v="AGT29742641"/>
    <x v="2"/>
    <n v="14"/>
    <n v="40"/>
    <n v="0"/>
    <x v="0"/>
    <n v="0"/>
    <x v="2"/>
  </r>
  <r>
    <s v="POL20367982"/>
    <x v="2"/>
    <n v="245762"/>
    <n v="1193.1500000000001"/>
    <d v="2020-07-18T00:00:00"/>
    <d v="2030-01-05T00:00:00"/>
    <s v="Quarterly"/>
    <x v="0"/>
    <s v="CUST64482109"/>
    <n v="3458"/>
    <s v="Long Term"/>
    <n v="0"/>
    <s v="Adam Burns"/>
    <x v="2"/>
    <n v="77"/>
    <s v="Graphic designer"/>
    <x v="3"/>
    <s v="East John, New York, 10063"/>
    <x v="3"/>
    <n v="0"/>
    <n v="1"/>
    <x v="2"/>
    <s v="AGT72861129"/>
    <x v="0"/>
    <n v="29"/>
    <n v="20"/>
    <n v="0"/>
    <x v="2"/>
    <n v="0"/>
    <x v="0"/>
  </r>
  <r>
    <s v="POL01530992"/>
    <x v="3"/>
    <n v="233168"/>
    <n v="1707.34"/>
    <d v="2023-12-02T00:00:00"/>
    <d v="2028-08-11T00:00:00"/>
    <s v="Annually"/>
    <x v="0"/>
    <s v="CUST32639304"/>
    <n v="1714"/>
    <s v="Long Term"/>
    <n v="0"/>
    <s v="Ricky Barnes"/>
    <x v="1"/>
    <n v="40"/>
    <s v="Electronics engineer"/>
    <x v="0"/>
    <s v="Boothbury, Washington, 89723"/>
    <x v="1"/>
    <n v="0"/>
    <n v="0"/>
    <x v="1"/>
    <s v="AGT37991598"/>
    <x v="1"/>
    <n v="35"/>
    <n v="5"/>
    <n v="0"/>
    <x v="2"/>
    <n v="0"/>
    <x v="1"/>
  </r>
  <r>
    <s v="POL60672344"/>
    <x v="1"/>
    <n v="85463"/>
    <n v="961.64"/>
    <d v="2019-07-25T00:00:00"/>
    <d v="2029-06-05T00:00:00"/>
    <s v="Annually"/>
    <x v="2"/>
    <s v="CUST83770928"/>
    <n v="3603"/>
    <s v="Long Term"/>
    <n v="1"/>
    <s v="Kimberly Smith"/>
    <x v="2"/>
    <n v="75"/>
    <s v="Oceanographer"/>
    <x v="1"/>
    <s v="New Tristanmouth, Kansas, 96220"/>
    <x v="3"/>
    <n v="0"/>
    <n v="1"/>
    <x v="2"/>
    <s v="AGT74100066"/>
    <x v="1"/>
    <n v="28"/>
    <n v="91"/>
    <n v="1"/>
    <x v="1"/>
    <n v="1"/>
    <x v="1"/>
  </r>
  <r>
    <s v="POL36866670"/>
    <x v="2"/>
    <n v="335809"/>
    <n v="780.87"/>
    <d v="2016-08-04T00:00:00"/>
    <d v="2018-06-09T00:00:00"/>
    <s v="Annually"/>
    <x v="2"/>
    <s v="CUST55708223"/>
    <n v="674"/>
    <s v="Medium Term"/>
    <n v="1"/>
    <s v="Wyatt Peterson"/>
    <x v="1"/>
    <n v="79"/>
    <s v="Psychiatrist"/>
    <x v="1"/>
    <s v="Port Jodyside, New Hampshire, 17852"/>
    <x v="3"/>
    <n v="0"/>
    <n v="1"/>
    <x v="2"/>
    <s v="AGT55935257"/>
    <x v="0"/>
    <n v="28"/>
    <n v="11"/>
    <n v="0"/>
    <x v="2"/>
    <n v="0"/>
    <x v="0"/>
  </r>
  <r>
    <s v="POL75237627"/>
    <x v="1"/>
    <n v="460170"/>
    <n v="941.47"/>
    <d v="2021-08-02T00:00:00"/>
    <d v="2028-04-27T00:00:00"/>
    <s v="Annually"/>
    <x v="0"/>
    <s v="CUST40040643"/>
    <n v="2460"/>
    <s v="Long Term"/>
    <n v="0"/>
    <s v="Gina Schwartz"/>
    <x v="1"/>
    <n v="77"/>
    <s v="Video editor"/>
    <x v="1"/>
    <s v="Andersonborough, Missouri, 06038"/>
    <x v="3"/>
    <n v="0"/>
    <n v="1"/>
    <x v="2"/>
    <s v="AGT19949357"/>
    <x v="0"/>
    <n v="4"/>
    <n v="1"/>
    <n v="0"/>
    <x v="2"/>
    <n v="0"/>
    <x v="0"/>
  </r>
  <r>
    <s v="POL55949918"/>
    <x v="3"/>
    <n v="380478"/>
    <n v="1847.14"/>
    <d v="2023-10-05T00:00:00"/>
    <d v="2027-05-31T00:00:00"/>
    <s v="Quarterly"/>
    <x v="0"/>
    <s v="CUST06392747"/>
    <n v="1334"/>
    <s v="Long Term"/>
    <n v="0"/>
    <s v="Melissa Hughes"/>
    <x v="2"/>
    <n v="24"/>
    <s v="Animator"/>
    <x v="0"/>
    <s v="Port Patriciaberg, New York, 21062"/>
    <x v="4"/>
    <n v="0"/>
    <n v="0"/>
    <x v="0"/>
    <s v="AGT88576173"/>
    <x v="2"/>
    <n v="47"/>
    <n v="90"/>
    <n v="1"/>
    <x v="1"/>
    <n v="1"/>
    <x v="2"/>
  </r>
  <r>
    <s v="POL83365380"/>
    <x v="3"/>
    <n v="410400"/>
    <n v="1633.11"/>
    <d v="2016-05-19T00:00:00"/>
    <d v="2017-06-21T00:00:00"/>
    <s v="Monthly"/>
    <x v="1"/>
    <s v="CUST20900154"/>
    <n v="398"/>
    <s v="Medium Term"/>
    <n v="0"/>
    <s v="Laurie Hill"/>
    <x v="0"/>
    <n v="68"/>
    <s v="Pharmacist, hospital"/>
    <x v="2"/>
    <s v="Thomasmouth, Hawaii, 55459"/>
    <x v="3"/>
    <n v="1"/>
    <n v="1"/>
    <x v="2"/>
    <s v="AGT32292236"/>
    <x v="2"/>
    <n v="34"/>
    <n v="48"/>
    <n v="0"/>
    <x v="0"/>
    <n v="0"/>
    <x v="2"/>
  </r>
  <r>
    <s v="POL22399101"/>
    <x v="0"/>
    <n v="360932"/>
    <n v="1940.88"/>
    <d v="2016-08-26T00:00:00"/>
    <d v="2024-04-26T00:00:00"/>
    <s v="Annually"/>
    <x v="2"/>
    <s v="CUST83518933"/>
    <n v="2800"/>
    <s v="Long Term"/>
    <n v="1"/>
    <s v="Laura Summers"/>
    <x v="2"/>
    <n v="80"/>
    <s v="Operations geologist"/>
    <x v="0"/>
    <s v="Brendafurt, Texas, 01028"/>
    <x v="3"/>
    <n v="0"/>
    <n v="1"/>
    <x v="2"/>
    <s v="AGT52807308"/>
    <x v="1"/>
    <n v="18"/>
    <n v="88"/>
    <n v="1"/>
    <x v="1"/>
    <n v="1"/>
    <x v="1"/>
  </r>
  <r>
    <s v="POL81014728"/>
    <x v="3"/>
    <n v="65543"/>
    <n v="834.52"/>
    <d v="2019-01-03T00:00:00"/>
    <d v="2020-12-13T00:00:00"/>
    <s v="Monthly"/>
    <x v="2"/>
    <s v="CUST99261655"/>
    <n v="710"/>
    <s v="Medium Term"/>
    <n v="1"/>
    <s v="Steven Luna"/>
    <x v="2"/>
    <n v="74"/>
    <s v="Engineer, agricultural"/>
    <x v="2"/>
    <s v="East Eric, Mississippi, 83605"/>
    <x v="3"/>
    <n v="1"/>
    <n v="1"/>
    <x v="2"/>
    <s v="AGT72041437"/>
    <x v="0"/>
    <n v="44"/>
    <n v="10"/>
    <n v="0"/>
    <x v="2"/>
    <n v="0"/>
    <x v="0"/>
  </r>
  <r>
    <s v="POL05711134"/>
    <x v="3"/>
    <n v="183991"/>
    <n v="1735.23"/>
    <d v="2022-01-03T00:00:00"/>
    <d v="2030-03-07T00:00:00"/>
    <s v="Quarterly"/>
    <x v="1"/>
    <s v="CUST20900154"/>
    <n v="2985"/>
    <s v="Long Term"/>
    <n v="0"/>
    <s v="Laurie Hill"/>
    <x v="0"/>
    <n v="68"/>
    <s v="Pharmacist, hospital"/>
    <x v="2"/>
    <s v="Thomasmouth, Hawaii, 55459"/>
    <x v="3"/>
    <n v="1"/>
    <n v="1"/>
    <x v="2"/>
    <s v="AGT22652652"/>
    <x v="2"/>
    <n v="0"/>
    <n v="49"/>
    <n v="0"/>
    <x v="0"/>
    <n v="0"/>
    <x v="2"/>
  </r>
  <r>
    <s v="POL01930886"/>
    <x v="2"/>
    <n v="185357"/>
    <n v="1562.57"/>
    <d v="2016-08-10T00:00:00"/>
    <d v="2018-07-15T00:00:00"/>
    <s v="Quarterly"/>
    <x v="0"/>
    <s v="CUST69194840"/>
    <n v="704"/>
    <s v="Medium Term"/>
    <n v="0"/>
    <s v="Kathy Kim"/>
    <x v="0"/>
    <n v="42"/>
    <s v="Journalist, newspaper"/>
    <x v="3"/>
    <s v="Matthewview, New Jersey, 48447"/>
    <x v="1"/>
    <n v="0"/>
    <n v="0"/>
    <x v="1"/>
    <s v="AGT78068603"/>
    <x v="2"/>
    <n v="30"/>
    <n v="10"/>
    <n v="0"/>
    <x v="2"/>
    <n v="0"/>
    <x v="2"/>
  </r>
  <r>
    <s v="POL02268206"/>
    <x v="2"/>
    <n v="476994"/>
    <n v="512.70000000000005"/>
    <d v="2015-10-02T00:00:00"/>
    <d v="2020-08-05T00:00:00"/>
    <s v="Quarterly"/>
    <x v="1"/>
    <s v="CUST12032876"/>
    <n v="1769"/>
    <s v="Long Term"/>
    <n v="0"/>
    <s v="Amanda Solomon"/>
    <x v="0"/>
    <n v="26"/>
    <s v="Clinical scientist, histocompatibility and immunogenetics"/>
    <x v="1"/>
    <s v="Millsfort, Pennsylvania, 88484"/>
    <x v="0"/>
    <n v="0"/>
    <n v="0"/>
    <x v="0"/>
    <s v="AGT80613275"/>
    <x v="2"/>
    <n v="3"/>
    <n v="95"/>
    <n v="1"/>
    <x v="1"/>
    <n v="1"/>
    <x v="2"/>
  </r>
  <r>
    <s v="POL96624216"/>
    <x v="2"/>
    <n v="49647"/>
    <n v="856.04"/>
    <d v="2023-04-26T00:00:00"/>
    <d v="2024-08-13T00:00:00"/>
    <s v="Monthly"/>
    <x v="0"/>
    <s v="CUST28007772"/>
    <n v="475"/>
    <s v="Medium Term"/>
    <n v="0"/>
    <s v="Steven Hill"/>
    <x v="0"/>
    <n v="65"/>
    <s v="Operational investment banker"/>
    <x v="0"/>
    <s v="East Wanda, Tennessee, 81740"/>
    <x v="3"/>
    <n v="0"/>
    <n v="1"/>
    <x v="2"/>
    <s v="AGT71943369"/>
    <x v="0"/>
    <n v="31"/>
    <n v="57"/>
    <n v="0"/>
    <x v="0"/>
    <n v="0"/>
    <x v="0"/>
  </r>
  <r>
    <s v="POL48183700"/>
    <x v="1"/>
    <n v="269370"/>
    <n v="1339.23"/>
    <d v="2020-06-15T00:00:00"/>
    <d v="2023-11-11T00:00:00"/>
    <s v="Quarterly"/>
    <x v="0"/>
    <s v="CUST51342866"/>
    <n v="1244"/>
    <s v="Long Term"/>
    <n v="0"/>
    <s v="Jennifer Ramos"/>
    <x v="0"/>
    <n v="42"/>
    <s v="Cartographer"/>
    <x v="2"/>
    <s v="Patricktown, Vermont, 68893"/>
    <x v="1"/>
    <n v="1"/>
    <n v="0"/>
    <x v="1"/>
    <s v="AGT68658805"/>
    <x v="2"/>
    <n v="10"/>
    <n v="79"/>
    <n v="1"/>
    <x v="1"/>
    <n v="1"/>
    <x v="2"/>
  </r>
  <r>
    <s v="POL08689656"/>
    <x v="2"/>
    <n v="301024"/>
    <n v="1257.52"/>
    <d v="2019-06-14T00:00:00"/>
    <d v="2026-12-10T00:00:00"/>
    <s v="Quarterly"/>
    <x v="1"/>
    <s v="CUST95978496"/>
    <n v="2736"/>
    <s v="Long Term"/>
    <n v="0"/>
    <s v="Patricia Martin"/>
    <x v="0"/>
    <n v="62"/>
    <s v="Social researcher"/>
    <x v="2"/>
    <s v="West Deniseside, North Carolina, 10343"/>
    <x v="3"/>
    <n v="1"/>
    <n v="1"/>
    <x v="2"/>
    <s v="AGT53680645"/>
    <x v="1"/>
    <n v="22"/>
    <n v="96"/>
    <n v="1"/>
    <x v="1"/>
    <n v="1"/>
    <x v="1"/>
  </r>
  <r>
    <s v="POL98091818"/>
    <x v="0"/>
    <n v="202271"/>
    <n v="113.6"/>
    <d v="2020-09-16T00:00:00"/>
    <d v="2027-12-08T00:00:00"/>
    <s v="Annually"/>
    <x v="0"/>
    <s v="CUST24118417"/>
    <n v="2639"/>
    <s v="Long Term"/>
    <n v="0"/>
    <s v="Philip Figueroa"/>
    <x v="2"/>
    <n v="82"/>
    <s v="Clinical scientist, histocompatibility and immunogenetics"/>
    <x v="2"/>
    <s v="Davidshire, North Dakota, 24402"/>
    <x v="3"/>
    <n v="1"/>
    <n v="1"/>
    <x v="2"/>
    <s v="AGT03139588"/>
    <x v="1"/>
    <n v="21"/>
    <n v="60"/>
    <n v="0"/>
    <x v="0"/>
    <n v="0"/>
    <x v="1"/>
  </r>
  <r>
    <s v="POL52467400"/>
    <x v="3"/>
    <n v="284757"/>
    <n v="1029.67"/>
    <d v="2019-06-09T00:00:00"/>
    <d v="2022-04-22T00:00:00"/>
    <s v="Annually"/>
    <x v="0"/>
    <s v="CUST01574970"/>
    <n v="1048"/>
    <s v="Medium Term"/>
    <n v="0"/>
    <s v="Taylor Martin"/>
    <x v="1"/>
    <n v="76"/>
    <s v="Teacher, music"/>
    <x v="0"/>
    <s v="North Rachel, South Dakota, 48590"/>
    <x v="3"/>
    <n v="0"/>
    <n v="1"/>
    <x v="2"/>
    <s v="AGT63746736"/>
    <x v="2"/>
    <n v="28"/>
    <n v="53"/>
    <n v="0"/>
    <x v="0"/>
    <n v="0"/>
    <x v="2"/>
  </r>
  <r>
    <s v="POL77410789"/>
    <x v="2"/>
    <n v="231973"/>
    <n v="303.72000000000003"/>
    <d v="2015-01-20T00:00:00"/>
    <d v="2021-05-17T00:00:00"/>
    <s v="Quarterly"/>
    <x v="2"/>
    <s v="CUST54853959"/>
    <n v="2309"/>
    <s v="Long Term"/>
    <n v="1"/>
    <s v="Donna Cantrell"/>
    <x v="0"/>
    <n v="51"/>
    <s v="Counsellor"/>
    <x v="0"/>
    <s v="Alanview, Virginia, 76126"/>
    <x v="2"/>
    <n v="0"/>
    <n v="0"/>
    <x v="2"/>
    <s v="AGT12735206"/>
    <x v="2"/>
    <n v="47"/>
    <n v="39"/>
    <n v="0"/>
    <x v="0"/>
    <n v="0"/>
    <x v="2"/>
  </r>
  <r>
    <s v="POL39137077"/>
    <x v="0"/>
    <n v="308420"/>
    <n v="882.29"/>
    <d v="2024-06-14T00:00:00"/>
    <d v="2027-01-25T00:00:00"/>
    <s v="Monthly"/>
    <x v="0"/>
    <s v="CUST65063643"/>
    <n v="955"/>
    <s v="Medium Term"/>
    <n v="0"/>
    <s v="Jonathon Mills"/>
    <x v="1"/>
    <n v="23"/>
    <s v="Colour technologist"/>
    <x v="3"/>
    <s v="West Andrewchester, Tennessee, 43796"/>
    <x v="4"/>
    <n v="0"/>
    <n v="0"/>
    <x v="0"/>
    <s v="AGT64096744"/>
    <x v="2"/>
    <n v="34"/>
    <n v="3"/>
    <n v="0"/>
    <x v="2"/>
    <n v="0"/>
    <x v="2"/>
  </r>
  <r>
    <s v="POL69765567"/>
    <x v="2"/>
    <n v="34651"/>
    <n v="919.73"/>
    <d v="2022-03-26T00:00:00"/>
    <d v="2032-03-08T00:00:00"/>
    <s v="Annually"/>
    <x v="0"/>
    <s v="CUST19968931"/>
    <n v="3635"/>
    <s v="Long Term"/>
    <n v="0"/>
    <s v="Samantha Berry"/>
    <x v="0"/>
    <n v="69"/>
    <s v="Freight forwarder"/>
    <x v="0"/>
    <s v="Shannonville, Pennsylvania, 41270"/>
    <x v="3"/>
    <n v="0"/>
    <n v="1"/>
    <x v="2"/>
    <s v="AGT19148747"/>
    <x v="2"/>
    <n v="3"/>
    <n v="39"/>
    <n v="0"/>
    <x v="0"/>
    <n v="0"/>
    <x v="2"/>
  </r>
  <r>
    <s v="POL04272099"/>
    <x v="1"/>
    <n v="464281"/>
    <n v="899.94"/>
    <d v="2016-11-27T00:00:00"/>
    <d v="2020-07-19T00:00:00"/>
    <s v="Monthly"/>
    <x v="2"/>
    <s v="CUST29646268"/>
    <n v="1330"/>
    <s v="Long Term"/>
    <n v="1"/>
    <s v="Veronica Hinton"/>
    <x v="0"/>
    <n v="29"/>
    <s v="Purchasing manager"/>
    <x v="2"/>
    <s v="Breannaside, Kentucky, 21499"/>
    <x v="0"/>
    <n v="1"/>
    <n v="0"/>
    <x v="0"/>
    <s v="AGT83021883"/>
    <x v="0"/>
    <n v="4"/>
    <n v="2"/>
    <n v="0"/>
    <x v="2"/>
    <n v="0"/>
    <x v="0"/>
  </r>
  <r>
    <s v="POL96779565"/>
    <x v="1"/>
    <n v="227680"/>
    <n v="402.5"/>
    <d v="2017-01-12T00:00:00"/>
    <d v="2025-10-28T00:00:00"/>
    <s v="Quarterly"/>
    <x v="2"/>
    <s v="CUST21995908"/>
    <n v="3211"/>
    <s v="Long Term"/>
    <n v="1"/>
    <s v="Jennifer Patton"/>
    <x v="0"/>
    <n v="75"/>
    <s v="Television/film/video producer"/>
    <x v="0"/>
    <s v="Kevinchester, Arkansas, 06965"/>
    <x v="3"/>
    <n v="0"/>
    <n v="1"/>
    <x v="2"/>
    <s v="AGT70331921"/>
    <x v="2"/>
    <n v="8"/>
    <n v="16"/>
    <n v="0"/>
    <x v="2"/>
    <n v="0"/>
    <x v="2"/>
  </r>
  <r>
    <s v="POL04331178"/>
    <x v="1"/>
    <n v="144292"/>
    <n v="1583.08"/>
    <d v="2015-10-29T00:00:00"/>
    <d v="2018-03-06T00:00:00"/>
    <s v="Quarterly"/>
    <x v="2"/>
    <s v="CUST45840087"/>
    <n v="859"/>
    <s v="Medium Term"/>
    <n v="1"/>
    <s v="Judith Hernandez"/>
    <x v="0"/>
    <n v="21"/>
    <s v="Town planner"/>
    <x v="1"/>
    <s v="West Matthewfurt, Alaska, 82521"/>
    <x v="4"/>
    <n v="0"/>
    <n v="0"/>
    <x v="0"/>
    <s v="AGT03255335"/>
    <x v="0"/>
    <n v="38"/>
    <n v="20"/>
    <n v="0"/>
    <x v="2"/>
    <n v="0"/>
    <x v="0"/>
  </r>
  <r>
    <s v="POL25573830"/>
    <x v="3"/>
    <n v="361925"/>
    <n v="1465.2"/>
    <d v="2021-11-19T00:00:00"/>
    <d v="2028-10-01T00:00:00"/>
    <s v="Annually"/>
    <x v="2"/>
    <s v="CUST40026003"/>
    <n v="2508"/>
    <s v="Long Term"/>
    <n v="1"/>
    <s v="Billy Ruiz"/>
    <x v="0"/>
    <n v="27"/>
    <s v="Nurse, mental health"/>
    <x v="1"/>
    <s v="North Meghanbury, Connecticut, 77438"/>
    <x v="0"/>
    <n v="0"/>
    <n v="0"/>
    <x v="0"/>
    <s v="AGT88677059"/>
    <x v="2"/>
    <n v="13"/>
    <n v="34"/>
    <n v="0"/>
    <x v="0"/>
    <n v="0"/>
    <x v="2"/>
  </r>
  <r>
    <s v="POL22879070"/>
    <x v="2"/>
    <n v="178510"/>
    <n v="1773.65"/>
    <d v="2020-09-23T00:00:00"/>
    <d v="2022-09-25T00:00:00"/>
    <s v="Monthly"/>
    <x v="2"/>
    <s v="CUST86161063"/>
    <n v="732"/>
    <s v="Medium Term"/>
    <n v="1"/>
    <s v="James Le"/>
    <x v="2"/>
    <n v="61"/>
    <s v="Engineer, electrical"/>
    <x v="0"/>
    <s v="Michellefort, Alaska, 67201"/>
    <x v="3"/>
    <n v="0"/>
    <n v="1"/>
    <x v="2"/>
    <s v="AGT33583109"/>
    <x v="1"/>
    <n v="10"/>
    <n v="6"/>
    <n v="0"/>
    <x v="2"/>
    <n v="0"/>
    <x v="1"/>
  </r>
  <r>
    <s v="POL05156789"/>
    <x v="3"/>
    <n v="85576"/>
    <n v="795.74"/>
    <d v="2017-08-29T00:00:00"/>
    <d v="2019-11-09T00:00:00"/>
    <s v="Quarterly"/>
    <x v="0"/>
    <s v="CUST73036111"/>
    <n v="802"/>
    <s v="Medium Term"/>
    <n v="0"/>
    <s v="Dr. Linda Maddox"/>
    <x v="1"/>
    <n v="33"/>
    <s v="Art gallery manager"/>
    <x v="0"/>
    <s v="Woodsmouth, Arkansas, 94233"/>
    <x v="0"/>
    <n v="0"/>
    <n v="0"/>
    <x v="1"/>
    <s v="AGT64269951"/>
    <x v="1"/>
    <n v="23"/>
    <n v="77"/>
    <n v="1"/>
    <x v="1"/>
    <n v="1"/>
    <x v="1"/>
  </r>
  <r>
    <s v="POL97318899"/>
    <x v="2"/>
    <n v="296382"/>
    <n v="742.84"/>
    <d v="2023-12-23T00:00:00"/>
    <d v="2032-12-03T00:00:00"/>
    <s v="Monthly"/>
    <x v="2"/>
    <s v="CUST57146043"/>
    <n v="3268"/>
    <s v="Long Term"/>
    <n v="1"/>
    <s v="Megan Hernandez"/>
    <x v="1"/>
    <n v="25"/>
    <s v="Manufacturing engineer"/>
    <x v="3"/>
    <s v="Johnsonmouth, Missouri, 60647"/>
    <x v="4"/>
    <n v="0"/>
    <n v="0"/>
    <x v="0"/>
    <s v="AGT31076742"/>
    <x v="1"/>
    <n v="10"/>
    <n v="2"/>
    <n v="0"/>
    <x v="2"/>
    <n v="0"/>
    <x v="1"/>
  </r>
  <r>
    <s v="POL54295320"/>
    <x v="3"/>
    <n v="247410"/>
    <n v="1844.12"/>
    <d v="2016-04-21T00:00:00"/>
    <d v="2018-08-04T00:00:00"/>
    <s v="Quarterly"/>
    <x v="0"/>
    <s v="CUST92174847"/>
    <n v="835"/>
    <s v="Medium Term"/>
    <n v="0"/>
    <s v="Michelle Cameron"/>
    <x v="1"/>
    <n v="61"/>
    <s v="Paramedic"/>
    <x v="0"/>
    <s v="North Williamburgh, Connecticut, 80024"/>
    <x v="3"/>
    <n v="0"/>
    <n v="1"/>
    <x v="2"/>
    <s v="AGT89569763"/>
    <x v="1"/>
    <n v="34"/>
    <n v="100"/>
    <n v="1"/>
    <x v="1"/>
    <n v="1"/>
    <x v="1"/>
  </r>
  <r>
    <s v="POL24211829"/>
    <x v="3"/>
    <n v="215953"/>
    <n v="1998.9"/>
    <d v="2020-12-23T00:00:00"/>
    <d v="2029-11-18T00:00:00"/>
    <s v="Annually"/>
    <x v="1"/>
    <s v="CUST53692233"/>
    <n v="3252"/>
    <s v="Long Term"/>
    <n v="0"/>
    <s v="Frank Davila"/>
    <x v="2"/>
    <n v="37"/>
    <s v="Journalist, magazine"/>
    <x v="1"/>
    <s v="Austinview, South Carolina, 39059"/>
    <x v="1"/>
    <n v="0"/>
    <n v="0"/>
    <x v="1"/>
    <s v="AGT42942153"/>
    <x v="0"/>
    <n v="47"/>
    <n v="13"/>
    <n v="0"/>
    <x v="2"/>
    <n v="0"/>
    <x v="0"/>
  </r>
  <r>
    <s v="POL53216568"/>
    <x v="1"/>
    <n v="168158"/>
    <n v="913.79"/>
    <d v="2024-10-23T00:00:00"/>
    <d v="2034-06-09T00:00:00"/>
    <s v="Monthly"/>
    <x v="0"/>
    <s v="CUST29322950"/>
    <n v="3516"/>
    <s v="Long Term"/>
    <n v="0"/>
    <s v="Stuart Skinner"/>
    <x v="2"/>
    <n v="58"/>
    <s v="Forensic scientist"/>
    <x v="2"/>
    <s v="Williamville, Nebraska, 49930"/>
    <x v="3"/>
    <n v="1"/>
    <n v="0"/>
    <x v="2"/>
    <s v="AGT05900429"/>
    <x v="0"/>
    <n v="2"/>
    <n v="48"/>
    <n v="0"/>
    <x v="0"/>
    <n v="0"/>
    <x v="0"/>
  </r>
  <r>
    <s v="POL55243233"/>
    <x v="1"/>
    <n v="363332"/>
    <n v="1100.77"/>
    <d v="2017-12-27T00:00:00"/>
    <d v="2027-09-16T00:00:00"/>
    <s v="Monthly"/>
    <x v="1"/>
    <s v="CUST38035904"/>
    <n v="3550"/>
    <s v="Long Term"/>
    <n v="0"/>
    <s v="Melissa Wells"/>
    <x v="2"/>
    <n v="24"/>
    <s v="Sales executive"/>
    <x v="3"/>
    <s v="Harrisonmouth, Oklahoma, 45041"/>
    <x v="4"/>
    <n v="0"/>
    <n v="0"/>
    <x v="0"/>
    <s v="AGT23361038"/>
    <x v="2"/>
    <n v="12"/>
    <n v="28"/>
    <n v="0"/>
    <x v="2"/>
    <n v="0"/>
    <x v="2"/>
  </r>
  <r>
    <s v="POL89882153"/>
    <x v="0"/>
    <n v="86144"/>
    <n v="299.69"/>
    <d v="2021-04-04T00:00:00"/>
    <d v="2022-10-25T00:00:00"/>
    <s v="Quarterly"/>
    <x v="1"/>
    <s v="CUST93615565"/>
    <n v="569"/>
    <s v="Medium Term"/>
    <n v="0"/>
    <s v="Jeffery Odonnell"/>
    <x v="0"/>
    <n v="45"/>
    <s v="Toxicologist"/>
    <x v="2"/>
    <s v="Josephview, Tennessee, 30799"/>
    <x v="1"/>
    <n v="1"/>
    <n v="0"/>
    <x v="1"/>
    <s v="AGT05934356"/>
    <x v="0"/>
    <n v="32"/>
    <n v="10"/>
    <n v="0"/>
    <x v="2"/>
    <n v="0"/>
    <x v="0"/>
  </r>
  <r>
    <s v="POL15821242"/>
    <x v="1"/>
    <n v="291295"/>
    <n v="1170.03"/>
    <d v="2016-12-24T00:00:00"/>
    <d v="2026-10-11T00:00:00"/>
    <s v="Annually"/>
    <x v="2"/>
    <s v="CUST99574693"/>
    <n v="3578"/>
    <s v="Long Term"/>
    <n v="1"/>
    <s v="Rebecca Hatfield"/>
    <x v="2"/>
    <n v="27"/>
    <s v="Mechanical engineer"/>
    <x v="0"/>
    <s v="Lake Hailey, South Dakota, 91622"/>
    <x v="0"/>
    <n v="0"/>
    <n v="0"/>
    <x v="0"/>
    <s v="AGT79339431"/>
    <x v="2"/>
    <n v="46"/>
    <n v="86"/>
    <n v="1"/>
    <x v="1"/>
    <n v="1"/>
    <x v="2"/>
  </r>
  <r>
    <s v="POL55302444"/>
    <x v="0"/>
    <n v="466351"/>
    <n v="262.86"/>
    <d v="2017-09-16T00:00:00"/>
    <d v="2021-08-14T00:00:00"/>
    <s v="Monthly"/>
    <x v="2"/>
    <s v="CUST79918262"/>
    <n v="1428"/>
    <s v="Long Term"/>
    <n v="1"/>
    <s v="Lori Kerr"/>
    <x v="0"/>
    <n v="48"/>
    <s v="Marine scientist"/>
    <x v="2"/>
    <s v="Williamberg, Iowa, 33057"/>
    <x v="2"/>
    <n v="1"/>
    <n v="0"/>
    <x v="1"/>
    <s v="AGT06920032"/>
    <x v="1"/>
    <n v="40"/>
    <n v="36"/>
    <n v="0"/>
    <x v="0"/>
    <n v="0"/>
    <x v="1"/>
  </r>
  <r>
    <s v="POL75483438"/>
    <x v="0"/>
    <n v="314484"/>
    <n v="1429.49"/>
    <d v="2022-06-28T00:00:00"/>
    <d v="2025-06-05T00:00:00"/>
    <s v="Annually"/>
    <x v="1"/>
    <s v="CUST66999929"/>
    <n v="1073"/>
    <s v="Medium Term"/>
    <n v="0"/>
    <s v="Becky Ford"/>
    <x v="2"/>
    <n v="53"/>
    <s v="International aid/development worker"/>
    <x v="1"/>
    <s v="Dickersonfort, Florida, 92580"/>
    <x v="2"/>
    <n v="0"/>
    <n v="0"/>
    <x v="2"/>
    <s v="AGT06338633"/>
    <x v="1"/>
    <n v="39"/>
    <n v="76"/>
    <n v="1"/>
    <x v="1"/>
    <n v="1"/>
    <x v="1"/>
  </r>
  <r>
    <s v="POL41056885"/>
    <x v="2"/>
    <n v="11444"/>
    <n v="1633.77"/>
    <d v="2022-01-07T00:00:00"/>
    <d v="2025-04-11T00:00:00"/>
    <s v="Monthly"/>
    <x v="2"/>
    <s v="CUST02064269"/>
    <n v="1190"/>
    <s v="Long Term"/>
    <n v="1"/>
    <s v="Theresa Miller"/>
    <x v="1"/>
    <n v="35"/>
    <s v="Holiday representative"/>
    <x v="0"/>
    <s v="Christensenville, Oklahoma, 69310"/>
    <x v="0"/>
    <n v="0"/>
    <n v="0"/>
    <x v="1"/>
    <s v="AGT26316428"/>
    <x v="0"/>
    <n v="37"/>
    <n v="81"/>
    <n v="1"/>
    <x v="1"/>
    <n v="1"/>
    <x v="0"/>
  </r>
  <r>
    <s v="POL08751578"/>
    <x v="3"/>
    <n v="309060"/>
    <n v="774.91"/>
    <d v="2017-12-13T00:00:00"/>
    <d v="2019-12-16T00:00:00"/>
    <s v="Quarterly"/>
    <x v="2"/>
    <s v="CUST23610376"/>
    <n v="733"/>
    <s v="Medium Term"/>
    <n v="1"/>
    <s v="April Baker"/>
    <x v="2"/>
    <n v="58"/>
    <s v="Hydrologist"/>
    <x v="1"/>
    <s v="East Eric, West Virginia, 34539"/>
    <x v="3"/>
    <n v="0"/>
    <n v="0"/>
    <x v="2"/>
    <s v="AGT43930672"/>
    <x v="2"/>
    <n v="38"/>
    <n v="54"/>
    <n v="0"/>
    <x v="0"/>
    <n v="0"/>
    <x v="2"/>
  </r>
  <r>
    <s v="POL85425957"/>
    <x v="2"/>
    <n v="206738"/>
    <n v="222.91"/>
    <d v="2020-03-16T00:00:00"/>
    <d v="2024-08-29T00:00:00"/>
    <s v="Monthly"/>
    <x v="1"/>
    <s v="CUST74372166"/>
    <n v="1627"/>
    <s v="Long Term"/>
    <n v="0"/>
    <s v="Matthew Davidson"/>
    <x v="2"/>
    <n v="64"/>
    <s v="Youth worker"/>
    <x v="0"/>
    <s v="Brendaburgh, South Carolina, 31248"/>
    <x v="3"/>
    <n v="0"/>
    <n v="1"/>
    <x v="2"/>
    <s v="AGT75798115"/>
    <x v="0"/>
    <n v="25"/>
    <n v="12"/>
    <n v="0"/>
    <x v="2"/>
    <n v="0"/>
    <x v="0"/>
  </r>
  <r>
    <s v="POL37412181"/>
    <x v="2"/>
    <n v="230605"/>
    <n v="1705.9"/>
    <d v="2015-12-29T00:00:00"/>
    <d v="2021-07-25T00:00:00"/>
    <s v="Annually"/>
    <x v="2"/>
    <s v="CUST84146717"/>
    <n v="2035"/>
    <s v="Long Term"/>
    <n v="1"/>
    <s v="Jennifer Strong"/>
    <x v="1"/>
    <n v="26"/>
    <s v="Sales professional, IT"/>
    <x v="2"/>
    <s v="Sotohaven, Oregon, 34720"/>
    <x v="0"/>
    <n v="1"/>
    <n v="0"/>
    <x v="0"/>
    <s v="AGT25592958"/>
    <x v="0"/>
    <n v="38"/>
    <n v="45"/>
    <n v="0"/>
    <x v="0"/>
    <n v="0"/>
    <x v="0"/>
  </r>
  <r>
    <s v="POL45925285"/>
    <x v="1"/>
    <n v="334978"/>
    <n v="936.94"/>
    <d v="2024-06-11T00:00:00"/>
    <d v="2028-11-19T00:00:00"/>
    <s v="Annually"/>
    <x v="0"/>
    <s v="CUST73711975"/>
    <n v="1622"/>
    <s v="Long Term"/>
    <n v="0"/>
    <s v="Ryan Hernandez"/>
    <x v="1"/>
    <n v="85"/>
    <s v="Database administrator"/>
    <x v="3"/>
    <s v="New Carolynmouth, Michigan, 71786"/>
    <x v="3"/>
    <n v="0"/>
    <n v="1"/>
    <x v="2"/>
    <s v="AGT80909877"/>
    <x v="1"/>
    <n v="23"/>
    <n v="88"/>
    <n v="1"/>
    <x v="1"/>
    <n v="1"/>
    <x v="1"/>
  </r>
  <r>
    <s v="POL75543657"/>
    <x v="1"/>
    <n v="176782"/>
    <n v="1956.98"/>
    <d v="2019-05-17T00:00:00"/>
    <d v="2022-10-19T00:00:00"/>
    <s v="Quarterly"/>
    <x v="2"/>
    <s v="CUST33692337"/>
    <n v="1251"/>
    <s v="Long Term"/>
    <n v="1"/>
    <s v="Linda Smith"/>
    <x v="0"/>
    <n v="28"/>
    <s v="Field seismologist"/>
    <x v="1"/>
    <s v="Lake Ashley, North Dakota, 99765"/>
    <x v="0"/>
    <n v="0"/>
    <n v="0"/>
    <x v="0"/>
    <s v="AGT61969418"/>
    <x v="2"/>
    <n v="44"/>
    <n v="48"/>
    <n v="0"/>
    <x v="0"/>
    <n v="0"/>
    <x v="2"/>
  </r>
  <r>
    <s v="POL11532182"/>
    <x v="1"/>
    <n v="458904"/>
    <n v="736.44"/>
    <d v="2023-09-01T00:00:00"/>
    <d v="2030-10-23T00:00:00"/>
    <s v="Monthly"/>
    <x v="1"/>
    <s v="CUST96555170"/>
    <n v="2609"/>
    <s v="Long Term"/>
    <n v="0"/>
    <s v="Robyn Kerr"/>
    <x v="2"/>
    <n v="32"/>
    <s v="Psychologist, counselling"/>
    <x v="1"/>
    <s v="New Danieltown, Alaska, 06951"/>
    <x v="0"/>
    <n v="0"/>
    <n v="0"/>
    <x v="1"/>
    <s v="AGT74644679"/>
    <x v="1"/>
    <n v="42"/>
    <n v="56"/>
    <n v="0"/>
    <x v="0"/>
    <n v="0"/>
    <x v="1"/>
  </r>
  <r>
    <s v="POL98320607"/>
    <x v="1"/>
    <n v="162821"/>
    <n v="651.41"/>
    <d v="2021-07-14T00:00:00"/>
    <d v="2029-04-06T00:00:00"/>
    <s v="Monthly"/>
    <x v="2"/>
    <s v="CUST76896663"/>
    <n v="2823"/>
    <s v="Long Term"/>
    <n v="1"/>
    <s v="Bailey Taylor"/>
    <x v="1"/>
    <n v="80"/>
    <s v="Purchasing manager"/>
    <x v="3"/>
    <s v="Henryview, Tennessee, 67222"/>
    <x v="3"/>
    <n v="0"/>
    <n v="1"/>
    <x v="2"/>
    <s v="AGT04110181"/>
    <x v="1"/>
    <n v="23"/>
    <n v="63"/>
    <n v="0"/>
    <x v="1"/>
    <n v="0"/>
    <x v="1"/>
  </r>
  <r>
    <s v="POL45391676"/>
    <x v="3"/>
    <n v="498261"/>
    <n v="338.76"/>
    <d v="2020-05-01T00:00:00"/>
    <d v="2029-08-03T00:00:00"/>
    <s v="Quarterly"/>
    <x v="0"/>
    <s v="CUST05166868"/>
    <n v="3381"/>
    <s v="Long Term"/>
    <n v="0"/>
    <s v="Pamela Morris MD"/>
    <x v="1"/>
    <n v="75"/>
    <s v="Phytotherapist"/>
    <x v="2"/>
    <s v="Robertsberg, Maine, 58734"/>
    <x v="3"/>
    <n v="1"/>
    <n v="1"/>
    <x v="2"/>
    <s v="AGT78964872"/>
    <x v="2"/>
    <n v="35"/>
    <n v="45"/>
    <n v="0"/>
    <x v="0"/>
    <n v="0"/>
    <x v="2"/>
  </r>
  <r>
    <s v="POL17800247"/>
    <x v="3"/>
    <n v="393154"/>
    <n v="573.45000000000005"/>
    <d v="2023-03-08T00:00:00"/>
    <d v="2030-05-17T00:00:00"/>
    <s v="Monthly"/>
    <x v="2"/>
    <s v="CUST81230725"/>
    <n v="2627"/>
    <s v="Long Term"/>
    <n v="1"/>
    <s v="Mary Ward"/>
    <x v="0"/>
    <n v="73"/>
    <s v="Ambulance person"/>
    <x v="3"/>
    <s v="North Juliaberg, Nebraska, 12538"/>
    <x v="3"/>
    <n v="0"/>
    <n v="1"/>
    <x v="2"/>
    <s v="AGT90804985"/>
    <x v="0"/>
    <n v="4"/>
    <n v="69"/>
    <n v="0"/>
    <x v="1"/>
    <n v="0"/>
    <x v="0"/>
  </r>
  <r>
    <s v="POL06415305"/>
    <x v="3"/>
    <n v="332217"/>
    <n v="186.72"/>
    <d v="2018-01-01T00:00:00"/>
    <d v="2026-05-10T00:00:00"/>
    <s v="Monthly"/>
    <x v="0"/>
    <s v="CUST70625014"/>
    <n v="3051"/>
    <s v="Long Term"/>
    <n v="0"/>
    <s v="Katherine Munoz"/>
    <x v="2"/>
    <n v="82"/>
    <s v="Politician's assistant"/>
    <x v="3"/>
    <s v="Cookfurt, Missouri, 65871"/>
    <x v="3"/>
    <n v="0"/>
    <n v="1"/>
    <x v="2"/>
    <s v="AGT45607090"/>
    <x v="1"/>
    <n v="29"/>
    <n v="40"/>
    <n v="0"/>
    <x v="0"/>
    <n v="0"/>
    <x v="1"/>
  </r>
  <r>
    <s v="POL85856716"/>
    <x v="1"/>
    <n v="128629"/>
    <n v="450.63"/>
    <d v="2020-03-14T00:00:00"/>
    <d v="2023-09-17T00:00:00"/>
    <s v="Quarterly"/>
    <x v="0"/>
    <s v="CUST70634368"/>
    <n v="1282"/>
    <s v="Long Term"/>
    <n v="0"/>
    <s v="Brittany Jones"/>
    <x v="2"/>
    <n v="31"/>
    <s v="Technical sales engineer"/>
    <x v="3"/>
    <s v="West Jamesfort, Maryland, 07997"/>
    <x v="0"/>
    <n v="0"/>
    <n v="0"/>
    <x v="1"/>
    <s v="AGT80509452"/>
    <x v="1"/>
    <n v="6"/>
    <n v="18"/>
    <n v="0"/>
    <x v="2"/>
    <n v="0"/>
    <x v="1"/>
  </r>
  <r>
    <s v="POL62254331"/>
    <x v="3"/>
    <n v="130868"/>
    <n v="1950.07"/>
    <d v="2022-12-17T00:00:00"/>
    <d v="2032-02-28T00:00:00"/>
    <s v="Monthly"/>
    <x v="1"/>
    <s v="CUST78501377"/>
    <n v="3360"/>
    <s v="Long Term"/>
    <n v="0"/>
    <s v="Heather Cherry"/>
    <x v="1"/>
    <n v="85"/>
    <s v="Chief Marketing Officer"/>
    <x v="1"/>
    <s v="Esparzaville, South Dakota, 90985"/>
    <x v="3"/>
    <n v="0"/>
    <n v="1"/>
    <x v="2"/>
    <s v="AGT31921827"/>
    <x v="0"/>
    <n v="5"/>
    <n v="13"/>
    <n v="0"/>
    <x v="2"/>
    <n v="0"/>
    <x v="0"/>
  </r>
  <r>
    <s v="POL38330072"/>
    <x v="3"/>
    <n v="140278"/>
    <n v="1649.87"/>
    <d v="2018-04-08T00:00:00"/>
    <d v="2021-07-08T00:00:00"/>
    <s v="Monthly"/>
    <x v="0"/>
    <s v="CUST57608382"/>
    <n v="1187"/>
    <s v="Long Term"/>
    <n v="0"/>
    <s v="Andre Harris"/>
    <x v="1"/>
    <n v="57"/>
    <s v="Early years teacher"/>
    <x v="0"/>
    <s v="Smithhaven, Iowa, 72639"/>
    <x v="3"/>
    <n v="0"/>
    <n v="0"/>
    <x v="2"/>
    <s v="AGT76588274"/>
    <x v="1"/>
    <n v="12"/>
    <n v="68"/>
    <n v="0"/>
    <x v="1"/>
    <n v="0"/>
    <x v="1"/>
  </r>
  <r>
    <s v="POL18753841"/>
    <x v="2"/>
    <n v="151308"/>
    <n v="401.61"/>
    <d v="2018-09-29T00:00:00"/>
    <d v="2025-10-14T00:00:00"/>
    <s v="Quarterly"/>
    <x v="0"/>
    <s v="CUST53636696"/>
    <n v="2572"/>
    <s v="Long Term"/>
    <n v="0"/>
    <s v="Charles Yang"/>
    <x v="2"/>
    <n v="49"/>
    <s v="Engineer, manufacturing systems"/>
    <x v="2"/>
    <s v="East Darrell, New York, 96793"/>
    <x v="2"/>
    <n v="1"/>
    <n v="0"/>
    <x v="1"/>
    <s v="AGT11452178"/>
    <x v="0"/>
    <n v="7"/>
    <n v="37"/>
    <n v="0"/>
    <x v="0"/>
    <n v="0"/>
    <x v="0"/>
  </r>
  <r>
    <s v="POL22750173"/>
    <x v="3"/>
    <n v="203897"/>
    <n v="1837.48"/>
    <d v="2015-01-05T00:00:00"/>
    <d v="2024-09-15T00:00:00"/>
    <s v="Quarterly"/>
    <x v="2"/>
    <s v="CUST93980968"/>
    <n v="3541"/>
    <s v="Long Term"/>
    <n v="1"/>
    <s v="Anthony Cline"/>
    <x v="0"/>
    <n v="82"/>
    <s v="Museum/gallery exhibitions officer"/>
    <x v="1"/>
    <s v="Amandamouth, Florida, 97019"/>
    <x v="3"/>
    <n v="0"/>
    <n v="1"/>
    <x v="2"/>
    <s v="AGT09467383"/>
    <x v="2"/>
    <n v="9"/>
    <n v="68"/>
    <n v="0"/>
    <x v="1"/>
    <n v="0"/>
    <x v="2"/>
  </r>
  <r>
    <s v="POL97686386"/>
    <x v="3"/>
    <n v="189118"/>
    <n v="1060.31"/>
    <d v="2020-04-28T00:00:00"/>
    <d v="2022-06-24T00:00:00"/>
    <s v="Annually"/>
    <x v="2"/>
    <s v="CUST52438130"/>
    <n v="787"/>
    <s v="Medium Term"/>
    <n v="1"/>
    <s v="Dr. Sarah Baldwin DVM"/>
    <x v="2"/>
    <n v="74"/>
    <s v="Sub"/>
    <x v="0"/>
    <s v="Thomasville, Maine, 80857"/>
    <x v="3"/>
    <n v="0"/>
    <n v="1"/>
    <x v="2"/>
    <s v="AGT34387437"/>
    <x v="0"/>
    <n v="9"/>
    <n v="7"/>
    <n v="0"/>
    <x v="2"/>
    <n v="0"/>
    <x v="0"/>
  </r>
  <r>
    <s v="POL65281628"/>
    <x v="3"/>
    <n v="497084"/>
    <n v="468.52"/>
    <d v="2016-01-21T00:00:00"/>
    <d v="2025-03-23T00:00:00"/>
    <s v="Annually"/>
    <x v="0"/>
    <s v="CUST89320263"/>
    <n v="3349"/>
    <s v="Long Term"/>
    <n v="0"/>
    <s v="Shelby Turner"/>
    <x v="2"/>
    <n v="24"/>
    <s v="Doctor, general practice"/>
    <x v="0"/>
    <s v="Moralesberg, Wyoming, 10386"/>
    <x v="4"/>
    <n v="0"/>
    <n v="0"/>
    <x v="0"/>
    <s v="AGT05296158"/>
    <x v="2"/>
    <n v="31"/>
    <n v="79"/>
    <n v="1"/>
    <x v="1"/>
    <n v="1"/>
    <x v="2"/>
  </r>
  <r>
    <s v="POL08877517"/>
    <x v="1"/>
    <n v="42119"/>
    <n v="1177.78"/>
    <d v="2016-01-01T00:00:00"/>
    <d v="2022-02-05T00:00:00"/>
    <s v="Monthly"/>
    <x v="1"/>
    <s v="CUST99515838"/>
    <n v="2227"/>
    <s v="Long Term"/>
    <n v="0"/>
    <s v="Tammy Reynolds"/>
    <x v="0"/>
    <n v="84"/>
    <s v="Scientific laboratory technician"/>
    <x v="2"/>
    <s v="Serranoview, Hawaii, 05878"/>
    <x v="3"/>
    <n v="1"/>
    <n v="1"/>
    <x v="2"/>
    <s v="AGT44582213"/>
    <x v="2"/>
    <n v="22"/>
    <n v="59"/>
    <n v="0"/>
    <x v="0"/>
    <n v="0"/>
    <x v="2"/>
  </r>
  <r>
    <s v="POL86049888"/>
    <x v="0"/>
    <n v="180634"/>
    <n v="1288.06"/>
    <d v="2019-11-18T00:00:00"/>
    <d v="2022-07-28T00:00:00"/>
    <s v="Monthly"/>
    <x v="1"/>
    <s v="CUST23879674"/>
    <n v="983"/>
    <s v="Medium Term"/>
    <n v="0"/>
    <s v="Jacob Oneill"/>
    <x v="2"/>
    <n v="23"/>
    <s v="Publishing rights manager"/>
    <x v="3"/>
    <s v="Douglasborough, Vermont, 70107"/>
    <x v="4"/>
    <n v="0"/>
    <n v="0"/>
    <x v="0"/>
    <s v="AGT90742549"/>
    <x v="0"/>
    <n v="41"/>
    <n v="35"/>
    <n v="0"/>
    <x v="0"/>
    <n v="0"/>
    <x v="0"/>
  </r>
  <r>
    <s v="POL19159127"/>
    <x v="2"/>
    <n v="361724"/>
    <n v="1819.82"/>
    <d v="2023-04-16T00:00:00"/>
    <d v="2025-03-09T00:00:00"/>
    <s v="Annually"/>
    <x v="0"/>
    <s v="CUST37922598"/>
    <n v="693"/>
    <s v="Medium Term"/>
    <n v="0"/>
    <s v="Ms. Jessica Haynes"/>
    <x v="1"/>
    <n v="68"/>
    <s v="Manufacturing engineer"/>
    <x v="1"/>
    <s v="New Morgan, Montana, 44274"/>
    <x v="3"/>
    <n v="0"/>
    <n v="1"/>
    <x v="2"/>
    <s v="AGT05584970"/>
    <x v="2"/>
    <n v="43"/>
    <n v="82"/>
    <n v="1"/>
    <x v="1"/>
    <n v="1"/>
    <x v="2"/>
  </r>
  <r>
    <s v="POL62185518"/>
    <x v="3"/>
    <n v="153032"/>
    <n v="462.86"/>
    <d v="2021-05-14T00:00:00"/>
    <d v="2026-10-28T00:00:00"/>
    <s v="Quarterly"/>
    <x v="1"/>
    <s v="CUST75783850"/>
    <n v="1993"/>
    <s v="Long Term"/>
    <n v="0"/>
    <s v="Krystal Warren DVM"/>
    <x v="1"/>
    <n v="58"/>
    <s v="Physiological scientist"/>
    <x v="3"/>
    <s v="Leahside, Ohio, 39137"/>
    <x v="3"/>
    <n v="0"/>
    <n v="0"/>
    <x v="2"/>
    <s v="AGT79040523"/>
    <x v="0"/>
    <n v="30"/>
    <n v="37"/>
    <n v="0"/>
    <x v="0"/>
    <n v="0"/>
    <x v="0"/>
  </r>
  <r>
    <s v="POL81605555"/>
    <x v="3"/>
    <n v="240777"/>
    <n v="1927.84"/>
    <d v="2022-05-20T00:00:00"/>
    <d v="2030-09-07T00:00:00"/>
    <s v="Annually"/>
    <x v="2"/>
    <s v="CUST35249786"/>
    <n v="3032"/>
    <s v="Long Term"/>
    <n v="1"/>
    <s v="Dr. Christopher Garcia DVM"/>
    <x v="1"/>
    <n v="47"/>
    <s v="Animal technologist"/>
    <x v="1"/>
    <s v="Ellisonchester, Iowa, 95283"/>
    <x v="2"/>
    <n v="0"/>
    <n v="0"/>
    <x v="1"/>
    <s v="AGT96586514"/>
    <x v="1"/>
    <n v="5"/>
    <n v="21"/>
    <n v="0"/>
    <x v="2"/>
    <n v="0"/>
    <x v="1"/>
  </r>
  <r>
    <s v="POL16978594"/>
    <x v="0"/>
    <n v="440323"/>
    <n v="473.85"/>
    <d v="2018-06-07T00:00:00"/>
    <d v="2024-02-17T00:00:00"/>
    <s v="Monthly"/>
    <x v="0"/>
    <s v="CUST44732504"/>
    <n v="2081"/>
    <s v="Long Term"/>
    <n v="0"/>
    <s v="Jessica Huffman"/>
    <x v="2"/>
    <n v="35"/>
    <s v="Secretary/administrator"/>
    <x v="3"/>
    <s v="Andreafort, Montana, 93613"/>
    <x v="0"/>
    <n v="0"/>
    <n v="0"/>
    <x v="1"/>
    <s v="AGT93284441"/>
    <x v="1"/>
    <n v="32"/>
    <n v="52"/>
    <n v="0"/>
    <x v="0"/>
    <n v="0"/>
    <x v="1"/>
  </r>
  <r>
    <s v="POL29655105"/>
    <x v="0"/>
    <n v="219432"/>
    <n v="1097.78"/>
    <d v="2024-11-12T00:00:00"/>
    <d v="2034-05-03T00:00:00"/>
    <s v="Quarterly"/>
    <x v="2"/>
    <s v="CUST83175784"/>
    <n v="3459"/>
    <s v="Long Term"/>
    <n v="1"/>
    <s v="Michele Tucker"/>
    <x v="1"/>
    <n v="85"/>
    <s v="Clinical molecular geneticist"/>
    <x v="1"/>
    <s v="New Luis, Oregon, 88973"/>
    <x v="3"/>
    <n v="0"/>
    <n v="1"/>
    <x v="2"/>
    <s v="AGT78322975"/>
    <x v="2"/>
    <n v="27"/>
    <n v="8"/>
    <n v="0"/>
    <x v="2"/>
    <n v="0"/>
    <x v="2"/>
  </r>
  <r>
    <s v="POL60099234"/>
    <x v="3"/>
    <n v="99389"/>
    <n v="1959.42"/>
    <d v="2020-11-01T00:00:00"/>
    <d v="2028-03-25T00:00:00"/>
    <s v="Annually"/>
    <x v="1"/>
    <s v="CUST79785817"/>
    <n v="2701"/>
    <s v="Long Term"/>
    <n v="0"/>
    <s v="James Perez"/>
    <x v="0"/>
    <n v="68"/>
    <s v="Scientist, physiological"/>
    <x v="0"/>
    <s v="Port Brianmouth, Wisconsin, 28889"/>
    <x v="3"/>
    <n v="0"/>
    <n v="1"/>
    <x v="2"/>
    <s v="AGT28003350"/>
    <x v="0"/>
    <n v="35"/>
    <n v="83"/>
    <n v="1"/>
    <x v="1"/>
    <n v="1"/>
    <x v="0"/>
  </r>
  <r>
    <s v="POL19174209"/>
    <x v="3"/>
    <n v="369920"/>
    <n v="235.7"/>
    <d v="2018-09-23T00:00:00"/>
    <d v="2026-05-03T00:00:00"/>
    <s v="Annually"/>
    <x v="2"/>
    <s v="CUST86885915"/>
    <n v="2779"/>
    <s v="Long Term"/>
    <n v="1"/>
    <s v="James Golden"/>
    <x v="1"/>
    <n v="33"/>
    <s v="Insurance account manager"/>
    <x v="2"/>
    <s v="South Marybury, New Jersey, 23624"/>
    <x v="0"/>
    <n v="1"/>
    <n v="0"/>
    <x v="1"/>
    <s v="AGT79630515"/>
    <x v="2"/>
    <n v="30"/>
    <n v="49"/>
    <n v="0"/>
    <x v="0"/>
    <n v="0"/>
    <x v="2"/>
  </r>
  <r>
    <s v="POL41019516"/>
    <x v="1"/>
    <n v="81369"/>
    <n v="475.45"/>
    <d v="2020-05-13T00:00:00"/>
    <d v="2025-11-27T00:00:00"/>
    <s v="Monthly"/>
    <x v="1"/>
    <s v="CUST67943535"/>
    <n v="2024"/>
    <s v="Long Term"/>
    <n v="0"/>
    <s v="Alexa Hernandez"/>
    <x v="1"/>
    <n v="71"/>
    <s v="Immunologist"/>
    <x v="3"/>
    <s v="Jaredmouth, Idaho, 36705"/>
    <x v="3"/>
    <n v="0"/>
    <n v="1"/>
    <x v="2"/>
    <s v="AGT68435567"/>
    <x v="0"/>
    <n v="7"/>
    <n v="10"/>
    <n v="0"/>
    <x v="2"/>
    <n v="0"/>
    <x v="0"/>
  </r>
  <r>
    <s v="POL70872179"/>
    <x v="3"/>
    <n v="64102"/>
    <n v="1783.8"/>
    <d v="2024-05-12T00:00:00"/>
    <d v="2030-05-04T00:00:00"/>
    <s v="Monthly"/>
    <x v="0"/>
    <s v="CUST34833670"/>
    <n v="2183"/>
    <s v="Long Term"/>
    <n v="0"/>
    <s v="Jessica French"/>
    <x v="2"/>
    <n v="29"/>
    <s v="Solicitor"/>
    <x v="2"/>
    <s v="Port Justinmouth, Tennessee, 97510"/>
    <x v="0"/>
    <n v="1"/>
    <n v="0"/>
    <x v="0"/>
    <s v="AGT84364786"/>
    <x v="0"/>
    <n v="26"/>
    <n v="61"/>
    <n v="0"/>
    <x v="1"/>
    <n v="0"/>
    <x v="0"/>
  </r>
  <r>
    <s v="POL64702950"/>
    <x v="3"/>
    <n v="282653"/>
    <n v="217.73"/>
    <d v="2023-12-28T00:00:00"/>
    <d v="2028-05-01T00:00:00"/>
    <s v="Annually"/>
    <x v="0"/>
    <s v="CUST68667580"/>
    <n v="1586"/>
    <s v="Long Term"/>
    <n v="0"/>
    <s v="Travis Huerta"/>
    <x v="0"/>
    <n v="43"/>
    <s v="Paramedic"/>
    <x v="3"/>
    <s v="Harrisstad, Arkansas, 58223"/>
    <x v="1"/>
    <n v="0"/>
    <n v="0"/>
    <x v="1"/>
    <s v="AGT74002037"/>
    <x v="0"/>
    <n v="49"/>
    <n v="20"/>
    <n v="0"/>
    <x v="2"/>
    <n v="0"/>
    <x v="0"/>
  </r>
  <r>
    <s v="POL91015458"/>
    <x v="1"/>
    <n v="179052"/>
    <n v="1297.96"/>
    <d v="2016-10-10T00:00:00"/>
    <d v="2026-07-21T00:00:00"/>
    <s v="Monthly"/>
    <x v="1"/>
    <s v="CUST64350786"/>
    <n v="3571"/>
    <s v="Long Term"/>
    <n v="0"/>
    <s v="Timothy Whitehead"/>
    <x v="2"/>
    <n v="51"/>
    <s v="Games developer"/>
    <x v="1"/>
    <s v="West Christopher, Georgia, 88061"/>
    <x v="2"/>
    <n v="0"/>
    <n v="0"/>
    <x v="2"/>
    <s v="AGT68770283"/>
    <x v="0"/>
    <n v="5"/>
    <n v="15"/>
    <n v="0"/>
    <x v="2"/>
    <n v="0"/>
    <x v="0"/>
  </r>
  <r>
    <s v="POL37628555"/>
    <x v="2"/>
    <n v="92430"/>
    <n v="1034.01"/>
    <d v="2019-10-19T00:00:00"/>
    <d v="2024-08-28T00:00:00"/>
    <s v="Annually"/>
    <x v="1"/>
    <s v="CUST28914554"/>
    <n v="1775"/>
    <s v="Long Term"/>
    <n v="0"/>
    <s v="Gene Jones"/>
    <x v="0"/>
    <n v="42"/>
    <s v="Health service manager"/>
    <x v="2"/>
    <s v="South William, Utah, 06520"/>
    <x v="1"/>
    <n v="1"/>
    <n v="0"/>
    <x v="1"/>
    <s v="AGT10496452"/>
    <x v="1"/>
    <n v="7"/>
    <n v="60"/>
    <n v="0"/>
    <x v="0"/>
    <n v="0"/>
    <x v="1"/>
  </r>
  <r>
    <s v="POL17984911"/>
    <x v="0"/>
    <n v="108505"/>
    <n v="1588.99"/>
    <d v="2021-11-23T00:00:00"/>
    <d v="2026-05-28T00:00:00"/>
    <s v="Annually"/>
    <x v="1"/>
    <s v="CUST69199405"/>
    <n v="1647"/>
    <s v="Long Term"/>
    <n v="0"/>
    <s v="Kara Baker"/>
    <x v="2"/>
    <n v="18"/>
    <s v="Animal technologist"/>
    <x v="1"/>
    <s v="Youngport, Kansas, 95314"/>
    <x v="4"/>
    <n v="0"/>
    <n v="0"/>
    <x v="0"/>
    <s v="AGT61395661"/>
    <x v="0"/>
    <n v="34"/>
    <n v="12"/>
    <n v="0"/>
    <x v="2"/>
    <n v="0"/>
    <x v="0"/>
  </r>
  <r>
    <s v="POL34336501"/>
    <x v="1"/>
    <n v="189816"/>
    <n v="697.35"/>
    <d v="2024-04-12T00:00:00"/>
    <d v="2025-04-13T00:00:00"/>
    <s v="Annually"/>
    <x v="0"/>
    <s v="CUST97698598"/>
    <n v="366"/>
    <s v="Medium Term"/>
    <n v="0"/>
    <s v="David King"/>
    <x v="0"/>
    <n v="56"/>
    <s v="Exhibition designer"/>
    <x v="1"/>
    <s v="North Donald, Utah, 02021"/>
    <x v="3"/>
    <n v="0"/>
    <n v="0"/>
    <x v="2"/>
    <s v="AGT55277126"/>
    <x v="0"/>
    <n v="39"/>
    <n v="13"/>
    <n v="0"/>
    <x v="2"/>
    <n v="0"/>
    <x v="0"/>
  </r>
  <r>
    <s v="POL41495893"/>
    <x v="3"/>
    <n v="275758"/>
    <n v="1741.36"/>
    <d v="2021-03-21T00:00:00"/>
    <d v="2023-05-06T00:00:00"/>
    <s v="Quarterly"/>
    <x v="0"/>
    <s v="CUST08294495"/>
    <n v="776"/>
    <s v="Medium Term"/>
    <n v="0"/>
    <s v="Luis Townsend"/>
    <x v="2"/>
    <n v="20"/>
    <s v="Diplomatic Services operational officer"/>
    <x v="0"/>
    <s v="East Desireetown, North Dakota, 52859"/>
    <x v="4"/>
    <n v="0"/>
    <n v="0"/>
    <x v="0"/>
    <s v="AGT80283826"/>
    <x v="1"/>
    <n v="49"/>
    <n v="99"/>
    <n v="1"/>
    <x v="1"/>
    <n v="1"/>
    <x v="1"/>
  </r>
  <r>
    <s v="POL24807912"/>
    <x v="2"/>
    <n v="228370"/>
    <n v="1037.69"/>
    <d v="2023-12-16T00:00:00"/>
    <d v="2029-07-23T00:00:00"/>
    <s v="Annually"/>
    <x v="2"/>
    <s v="CUST51938281"/>
    <n v="2046"/>
    <s v="Long Term"/>
    <n v="1"/>
    <s v="Ryan Morales"/>
    <x v="0"/>
    <n v="83"/>
    <s v="Lexicographer"/>
    <x v="0"/>
    <s v="North Richard, Kansas, 03288"/>
    <x v="3"/>
    <n v="0"/>
    <n v="1"/>
    <x v="2"/>
    <s v="AGT81239809"/>
    <x v="1"/>
    <n v="11"/>
    <n v="13"/>
    <n v="0"/>
    <x v="2"/>
    <n v="0"/>
    <x v="1"/>
  </r>
  <r>
    <s v="POL08383719"/>
    <x v="1"/>
    <n v="313577"/>
    <n v="1623.87"/>
    <d v="2024-04-05T00:00:00"/>
    <d v="2030-08-02T00:00:00"/>
    <s v="Annually"/>
    <x v="0"/>
    <s v="CUST89386367"/>
    <n v="2310"/>
    <s v="Long Term"/>
    <n v="0"/>
    <s v="Joshua Bright"/>
    <x v="1"/>
    <n v="82"/>
    <s v="Advice worker"/>
    <x v="1"/>
    <s v="Lake Danieltown, Nebraska, 12215"/>
    <x v="3"/>
    <n v="0"/>
    <n v="1"/>
    <x v="2"/>
    <s v="AGT23792599"/>
    <x v="2"/>
    <n v="31"/>
    <n v="15"/>
    <n v="0"/>
    <x v="2"/>
    <n v="0"/>
    <x v="2"/>
  </r>
  <r>
    <s v="POL35283143"/>
    <x v="2"/>
    <n v="462448"/>
    <n v="751.07"/>
    <d v="2024-11-15T00:00:00"/>
    <d v="2027-05-22T00:00:00"/>
    <s v="Monthly"/>
    <x v="1"/>
    <s v="CUST97654101"/>
    <n v="918"/>
    <s v="Medium Term"/>
    <n v="0"/>
    <s v="Nicholas Powell"/>
    <x v="1"/>
    <n v="26"/>
    <s v="Passenger transport manager"/>
    <x v="0"/>
    <s v="New Cheryl, Hawaii, 90900"/>
    <x v="0"/>
    <n v="0"/>
    <n v="0"/>
    <x v="0"/>
    <s v="AGT28245623"/>
    <x v="2"/>
    <n v="45"/>
    <n v="9"/>
    <n v="0"/>
    <x v="2"/>
    <n v="0"/>
    <x v="2"/>
  </r>
  <r>
    <s v="POL00638794"/>
    <x v="0"/>
    <n v="203889"/>
    <n v="1846.57"/>
    <d v="2022-12-07T00:00:00"/>
    <d v="2030-01-02T00:00:00"/>
    <s v="Quarterly"/>
    <x v="2"/>
    <s v="CUST49236023"/>
    <n v="2583"/>
    <s v="Long Term"/>
    <n v="1"/>
    <s v="Nicole Hardy"/>
    <x v="0"/>
    <n v="51"/>
    <s v="Arts development officer"/>
    <x v="0"/>
    <s v="Houseport, Maine, 82136"/>
    <x v="2"/>
    <n v="0"/>
    <n v="0"/>
    <x v="2"/>
    <s v="AGT04851096"/>
    <x v="0"/>
    <n v="49"/>
    <n v="9"/>
    <n v="0"/>
    <x v="2"/>
    <n v="0"/>
    <x v="0"/>
  </r>
  <r>
    <s v="POL39150268"/>
    <x v="3"/>
    <n v="166167"/>
    <n v="271.22000000000003"/>
    <d v="2022-01-14T00:00:00"/>
    <d v="2023-01-23T00:00:00"/>
    <s v="Quarterly"/>
    <x v="0"/>
    <s v="CUST75662303"/>
    <n v="374"/>
    <s v="Medium Term"/>
    <n v="0"/>
    <s v="Curtis Bradley"/>
    <x v="0"/>
    <n v="62"/>
    <s v="Therapist, horticultural"/>
    <x v="0"/>
    <s v="South Justinton, Kentucky, 01181"/>
    <x v="3"/>
    <n v="0"/>
    <n v="1"/>
    <x v="2"/>
    <s v="AGT91584630"/>
    <x v="2"/>
    <n v="32"/>
    <n v="58"/>
    <n v="0"/>
    <x v="0"/>
    <n v="0"/>
    <x v="2"/>
  </r>
  <r>
    <s v="POL44829275"/>
    <x v="0"/>
    <n v="296888"/>
    <n v="1534.61"/>
    <d v="2018-05-28T00:00:00"/>
    <d v="2021-09-15T00:00:00"/>
    <s v="Annually"/>
    <x v="0"/>
    <s v="CUST53497384"/>
    <n v="1206"/>
    <s v="Long Term"/>
    <n v="0"/>
    <s v="Brent Taylor"/>
    <x v="2"/>
    <n v="46"/>
    <s v="Financial controller"/>
    <x v="1"/>
    <s v="West Rachel, North Dakota, 79732"/>
    <x v="2"/>
    <n v="0"/>
    <n v="0"/>
    <x v="1"/>
    <s v="AGT73436241"/>
    <x v="1"/>
    <n v="19"/>
    <n v="69"/>
    <n v="0"/>
    <x v="1"/>
    <n v="0"/>
    <x v="1"/>
  </r>
  <r>
    <s v="POL95375629"/>
    <x v="1"/>
    <n v="481196"/>
    <n v="433.34"/>
    <d v="2024-09-13T00:00:00"/>
    <d v="2029-01-17T00:00:00"/>
    <s v="Quarterly"/>
    <x v="0"/>
    <s v="CUST04837076"/>
    <n v="1587"/>
    <s v="Long Term"/>
    <n v="0"/>
    <s v="Kyle Gross"/>
    <x v="0"/>
    <n v="42"/>
    <s v="Sports therapist"/>
    <x v="3"/>
    <s v="North Michellefurt, Montana, 37592"/>
    <x v="1"/>
    <n v="0"/>
    <n v="0"/>
    <x v="1"/>
    <s v="AGT91667342"/>
    <x v="2"/>
    <n v="30"/>
    <n v="79"/>
    <n v="1"/>
    <x v="1"/>
    <n v="1"/>
    <x v="2"/>
  </r>
  <r>
    <s v="POL25403992"/>
    <x v="1"/>
    <n v="164236"/>
    <n v="100.24"/>
    <d v="2020-07-05T00:00:00"/>
    <d v="2025-03-01T00:00:00"/>
    <s v="Monthly"/>
    <x v="2"/>
    <s v="CUST89073515"/>
    <n v="1700"/>
    <s v="Long Term"/>
    <n v="1"/>
    <s v="Christina Hunter"/>
    <x v="1"/>
    <n v="83"/>
    <s v="Museum/gallery conservator"/>
    <x v="1"/>
    <s v="Lauraview, Hawaii, 90337"/>
    <x v="3"/>
    <n v="0"/>
    <n v="1"/>
    <x v="2"/>
    <s v="AGT21716869"/>
    <x v="2"/>
    <n v="27"/>
    <n v="41"/>
    <n v="0"/>
    <x v="0"/>
    <n v="0"/>
    <x v="2"/>
  </r>
  <r>
    <s v="POL05460747"/>
    <x v="2"/>
    <n v="87164"/>
    <n v="440.91"/>
    <d v="2024-03-11T00:00:00"/>
    <d v="2030-06-30T00:00:00"/>
    <s v="Annually"/>
    <x v="1"/>
    <s v="CUST96630079"/>
    <n v="2302"/>
    <s v="Long Term"/>
    <n v="0"/>
    <s v="Jennifer Moses MD"/>
    <x v="0"/>
    <n v="29"/>
    <s v="Designer, blown glass/stained glass"/>
    <x v="3"/>
    <s v="East Susanside, Wisconsin, 15313"/>
    <x v="0"/>
    <n v="0"/>
    <n v="0"/>
    <x v="0"/>
    <s v="AGT80514088"/>
    <x v="0"/>
    <n v="27"/>
    <n v="63"/>
    <n v="0"/>
    <x v="1"/>
    <n v="0"/>
    <x v="0"/>
  </r>
  <r>
    <s v="POL95475973"/>
    <x v="3"/>
    <n v="199335"/>
    <n v="609.41"/>
    <d v="2019-10-11T00:00:00"/>
    <d v="2029-06-17T00:00:00"/>
    <s v="Monthly"/>
    <x v="0"/>
    <s v="CUST61187078"/>
    <n v="3537"/>
    <s v="Long Term"/>
    <n v="0"/>
    <s v="Laurie Cruz"/>
    <x v="1"/>
    <n v="46"/>
    <s v="Maintenance engineer"/>
    <x v="3"/>
    <s v="Amandaberg, California, 20604"/>
    <x v="2"/>
    <n v="0"/>
    <n v="0"/>
    <x v="1"/>
    <s v="AGT51692901"/>
    <x v="2"/>
    <n v="6"/>
    <n v="61"/>
    <n v="0"/>
    <x v="1"/>
    <n v="0"/>
    <x v="2"/>
  </r>
  <r>
    <s v="POL55645770"/>
    <x v="0"/>
    <n v="230257"/>
    <n v="1616.03"/>
    <d v="2024-01-18T00:00:00"/>
    <d v="2027-04-02T00:00:00"/>
    <s v="Annually"/>
    <x v="0"/>
    <s v="CUST16866580"/>
    <n v="1170"/>
    <s v="Long Term"/>
    <n v="0"/>
    <s v="Alicia Nelson"/>
    <x v="2"/>
    <n v="23"/>
    <s v="Environmental manager"/>
    <x v="0"/>
    <s v="Port Robert, Illinois, 13656"/>
    <x v="4"/>
    <n v="0"/>
    <n v="0"/>
    <x v="0"/>
    <s v="AGT07747556"/>
    <x v="1"/>
    <n v="34"/>
    <n v="68"/>
    <n v="0"/>
    <x v="1"/>
    <n v="0"/>
    <x v="1"/>
  </r>
  <r>
    <s v="POL62201641"/>
    <x v="2"/>
    <n v="352047"/>
    <n v="1370.75"/>
    <d v="2018-02-01T00:00:00"/>
    <d v="2019-07-08T00:00:00"/>
    <s v="Annually"/>
    <x v="0"/>
    <s v="CUST65675664"/>
    <n v="522"/>
    <s v="Medium Term"/>
    <n v="0"/>
    <s v="Brandon Martinez"/>
    <x v="0"/>
    <n v="52"/>
    <s v="Surveyor, commercial/residential"/>
    <x v="3"/>
    <s v="Tamarastad, Kansas, 74587"/>
    <x v="2"/>
    <n v="0"/>
    <n v="0"/>
    <x v="2"/>
    <s v="AGT05190139"/>
    <x v="0"/>
    <n v="50"/>
    <n v="56"/>
    <n v="0"/>
    <x v="0"/>
    <n v="0"/>
    <x v="0"/>
  </r>
  <r>
    <s v="POL16400516"/>
    <x v="0"/>
    <n v="68135"/>
    <n v="435.62"/>
    <d v="2016-10-24T00:00:00"/>
    <d v="2023-12-29T00:00:00"/>
    <s v="Quarterly"/>
    <x v="0"/>
    <s v="CUST74979874"/>
    <n v="2622"/>
    <s v="Long Term"/>
    <n v="0"/>
    <s v="Shawna Moreno"/>
    <x v="0"/>
    <n v="77"/>
    <s v="Biochemist, clinical"/>
    <x v="2"/>
    <s v="Lake Kennethburgh, Louisiana, 98010"/>
    <x v="3"/>
    <n v="1"/>
    <n v="1"/>
    <x v="2"/>
    <s v="AGT53570200"/>
    <x v="0"/>
    <n v="23"/>
    <n v="4"/>
    <n v="0"/>
    <x v="2"/>
    <n v="0"/>
    <x v="0"/>
  </r>
  <r>
    <s v="POL57602095"/>
    <x v="1"/>
    <n v="333599"/>
    <n v="383.09"/>
    <d v="2017-07-29T00:00:00"/>
    <d v="2020-04-01T00:00:00"/>
    <s v="Annually"/>
    <x v="1"/>
    <s v="CUST40586562"/>
    <n v="977"/>
    <s v="Medium Term"/>
    <n v="0"/>
    <s v="Andrew Porter"/>
    <x v="1"/>
    <n v="53"/>
    <s v="Air broker"/>
    <x v="0"/>
    <s v="West Kristinbury, New Jersey, 48404"/>
    <x v="2"/>
    <n v="0"/>
    <n v="0"/>
    <x v="2"/>
    <s v="AGT67231516"/>
    <x v="2"/>
    <n v="42"/>
    <n v="50"/>
    <n v="0"/>
    <x v="0"/>
    <n v="0"/>
    <x v="2"/>
  </r>
  <r>
    <s v="POL24546559"/>
    <x v="2"/>
    <n v="484329"/>
    <n v="564.74"/>
    <d v="2019-06-24T00:00:00"/>
    <d v="2024-08-13T00:00:00"/>
    <s v="Quarterly"/>
    <x v="0"/>
    <s v="CUST28036132"/>
    <n v="1877"/>
    <s v="Long Term"/>
    <n v="0"/>
    <s v="Christian Murphy"/>
    <x v="1"/>
    <n v="38"/>
    <s v="Restaurant manager, fast food"/>
    <x v="3"/>
    <s v="Bergerport, Virginia, 43078"/>
    <x v="1"/>
    <n v="0"/>
    <n v="0"/>
    <x v="1"/>
    <s v="AGT68013029"/>
    <x v="2"/>
    <n v="19"/>
    <n v="77"/>
    <n v="1"/>
    <x v="1"/>
    <n v="1"/>
    <x v="2"/>
  </r>
  <r>
    <s v="POL48748875"/>
    <x v="3"/>
    <n v="192302"/>
    <n v="402.18"/>
    <d v="2016-04-10T00:00:00"/>
    <d v="2018-10-05T00:00:00"/>
    <s v="Quarterly"/>
    <x v="0"/>
    <s v="CUST24412701"/>
    <n v="908"/>
    <s v="Medium Term"/>
    <n v="0"/>
    <s v="Courtney Ward"/>
    <x v="2"/>
    <n v="37"/>
    <s v="Jewellery designer"/>
    <x v="3"/>
    <s v="South Davidhaven, Virginia, 06820"/>
    <x v="1"/>
    <n v="0"/>
    <n v="0"/>
    <x v="1"/>
    <s v="AGT19599980"/>
    <x v="2"/>
    <n v="25"/>
    <n v="39"/>
    <n v="0"/>
    <x v="0"/>
    <n v="0"/>
    <x v="2"/>
  </r>
  <r>
    <s v="POL43843486"/>
    <x v="2"/>
    <n v="454720"/>
    <n v="1167.99"/>
    <d v="2018-03-08T00:00:00"/>
    <d v="2025-07-08T00:00:00"/>
    <s v="Annually"/>
    <x v="2"/>
    <s v="CUST96217751"/>
    <n v="2679"/>
    <s v="Long Term"/>
    <n v="1"/>
    <s v="Daniel Thomas"/>
    <x v="2"/>
    <n v="77"/>
    <s v="Visual merchandiser"/>
    <x v="2"/>
    <s v="Elaineborough, South Dakota, 58650"/>
    <x v="3"/>
    <n v="1"/>
    <n v="1"/>
    <x v="2"/>
    <s v="AGT35232859"/>
    <x v="0"/>
    <n v="4"/>
    <n v="79"/>
    <n v="1"/>
    <x v="1"/>
    <n v="1"/>
    <x v="0"/>
  </r>
  <r>
    <s v="POL72255591"/>
    <x v="3"/>
    <n v="232078"/>
    <n v="1837.43"/>
    <d v="2020-11-21T00:00:00"/>
    <d v="2022-07-14T00:00:00"/>
    <s v="Quarterly"/>
    <x v="1"/>
    <s v="CUST83456609"/>
    <n v="600"/>
    <s v="Medium Term"/>
    <n v="0"/>
    <s v="Kelly Woods"/>
    <x v="0"/>
    <n v="22"/>
    <s v="Radiation protection practitioner"/>
    <x v="1"/>
    <s v="Sanchezville, North Dakota, 42640"/>
    <x v="4"/>
    <n v="0"/>
    <n v="0"/>
    <x v="0"/>
    <s v="AGT61479327"/>
    <x v="2"/>
    <n v="7"/>
    <n v="54"/>
    <n v="0"/>
    <x v="0"/>
    <n v="0"/>
    <x v="2"/>
  </r>
  <r>
    <s v="POL18760277"/>
    <x v="2"/>
    <n v="261769"/>
    <n v="1336.48"/>
    <d v="2023-09-26T00:00:00"/>
    <d v="2025-10-11T00:00:00"/>
    <s v="Annually"/>
    <x v="1"/>
    <s v="CUST44275097"/>
    <n v="746"/>
    <s v="Medium Term"/>
    <n v="0"/>
    <s v="Kayla Williams"/>
    <x v="0"/>
    <n v="29"/>
    <s v="Risk manager"/>
    <x v="3"/>
    <s v="West Peter, Connecticut, 20626"/>
    <x v="0"/>
    <n v="0"/>
    <n v="0"/>
    <x v="0"/>
    <s v="AGT45317003"/>
    <x v="2"/>
    <n v="25"/>
    <n v="69"/>
    <n v="0"/>
    <x v="1"/>
    <n v="0"/>
    <x v="2"/>
  </r>
  <r>
    <s v="POL51104112"/>
    <x v="3"/>
    <n v="219027"/>
    <n v="1445.02"/>
    <d v="2020-01-22T00:00:00"/>
    <d v="2028-10-05T00:00:00"/>
    <s v="Monthly"/>
    <x v="2"/>
    <s v="CUST90674765"/>
    <n v="3179"/>
    <s v="Long Term"/>
    <n v="1"/>
    <s v="Chloe Medina"/>
    <x v="0"/>
    <n v="46"/>
    <s v="Engineer, water"/>
    <x v="3"/>
    <s v="New Richardside, Arkansas, 34888"/>
    <x v="2"/>
    <n v="0"/>
    <n v="0"/>
    <x v="1"/>
    <s v="AGT78550735"/>
    <x v="2"/>
    <n v="27"/>
    <n v="88"/>
    <n v="1"/>
    <x v="1"/>
    <n v="1"/>
    <x v="2"/>
  </r>
  <r>
    <s v="POL40049374"/>
    <x v="2"/>
    <n v="437457"/>
    <n v="541.98"/>
    <d v="2022-11-03T00:00:00"/>
    <d v="2032-08-11T00:00:00"/>
    <s v="Annually"/>
    <x v="1"/>
    <s v="CUST37223429"/>
    <n v="3569"/>
    <s v="Long Term"/>
    <n v="0"/>
    <s v="Jesus Young"/>
    <x v="2"/>
    <n v="28"/>
    <s v="Legal secretary"/>
    <x v="3"/>
    <s v="Lisatown, Texas, 17944"/>
    <x v="0"/>
    <n v="0"/>
    <n v="0"/>
    <x v="0"/>
    <s v="AGT55179622"/>
    <x v="2"/>
    <n v="0"/>
    <n v="45"/>
    <n v="0"/>
    <x v="0"/>
    <n v="0"/>
    <x v="2"/>
  </r>
  <r>
    <s v="POL22613795"/>
    <x v="3"/>
    <n v="161343"/>
    <n v="1437.82"/>
    <d v="2020-07-26T00:00:00"/>
    <d v="2023-08-13T00:00:00"/>
    <s v="Monthly"/>
    <x v="0"/>
    <s v="CUST29981317"/>
    <n v="1113"/>
    <s v="Long Term"/>
    <n v="0"/>
    <s v="Adam Flores"/>
    <x v="2"/>
    <n v="57"/>
    <s v="Mental health nurse"/>
    <x v="0"/>
    <s v="West Jillianhaven, Indiana, 99025"/>
    <x v="3"/>
    <n v="0"/>
    <n v="0"/>
    <x v="2"/>
    <s v="AGT86100641"/>
    <x v="1"/>
    <n v="35"/>
    <n v="39"/>
    <n v="0"/>
    <x v="0"/>
    <n v="0"/>
    <x v="1"/>
  </r>
  <r>
    <s v="POL89182008"/>
    <x v="2"/>
    <n v="303941"/>
    <n v="1669.34"/>
    <d v="2019-08-14T00:00:00"/>
    <d v="2028-10-12T00:00:00"/>
    <s v="Quarterly"/>
    <x v="2"/>
    <s v="CUST98006967"/>
    <n v="3347"/>
    <s v="Long Term"/>
    <n v="1"/>
    <s v="Nicholas Roman"/>
    <x v="1"/>
    <n v="77"/>
    <s v="Therapist, art"/>
    <x v="2"/>
    <s v="Phillipsside, Arizona, 18276"/>
    <x v="3"/>
    <n v="1"/>
    <n v="1"/>
    <x v="2"/>
    <s v="AGT02653283"/>
    <x v="2"/>
    <n v="1"/>
    <n v="18"/>
    <n v="0"/>
    <x v="2"/>
    <n v="0"/>
    <x v="2"/>
  </r>
  <r>
    <s v="POL69702312"/>
    <x v="0"/>
    <n v="47191"/>
    <n v="1644.7"/>
    <d v="2017-11-01T00:00:00"/>
    <d v="2022-11-02T00:00:00"/>
    <s v="Annually"/>
    <x v="1"/>
    <s v="CUST45155063"/>
    <n v="1827"/>
    <s v="Long Term"/>
    <n v="0"/>
    <s v="Mark Lopez"/>
    <x v="1"/>
    <n v="48"/>
    <s v="Editor, film/video"/>
    <x v="1"/>
    <s v="Cherylland, Florida, 81343"/>
    <x v="2"/>
    <n v="0"/>
    <n v="0"/>
    <x v="1"/>
    <s v="AGT46575080"/>
    <x v="0"/>
    <n v="49"/>
    <n v="22"/>
    <n v="0"/>
    <x v="2"/>
    <n v="0"/>
    <x v="0"/>
  </r>
  <r>
    <s v="POL47394285"/>
    <x v="1"/>
    <n v="288179"/>
    <n v="647.01"/>
    <d v="2021-11-17T00:00:00"/>
    <d v="2029-08-06T00:00:00"/>
    <s v="Annually"/>
    <x v="0"/>
    <s v="CUST56275781"/>
    <n v="2819"/>
    <s v="Long Term"/>
    <n v="0"/>
    <s v="Kristen Burton"/>
    <x v="0"/>
    <n v="63"/>
    <s v="Homeopath"/>
    <x v="2"/>
    <s v="Moorechester, Montana, 94106"/>
    <x v="3"/>
    <n v="1"/>
    <n v="1"/>
    <x v="2"/>
    <s v="AGT85922802"/>
    <x v="0"/>
    <n v="23"/>
    <n v="41"/>
    <n v="0"/>
    <x v="0"/>
    <n v="0"/>
    <x v="0"/>
  </r>
  <r>
    <s v="POL96935129"/>
    <x v="1"/>
    <n v="274855"/>
    <n v="1663.13"/>
    <d v="2015-11-08T00:00:00"/>
    <d v="2017-12-16T00:00:00"/>
    <s v="Quarterly"/>
    <x v="2"/>
    <s v="CUST70030309"/>
    <n v="769"/>
    <s v="Medium Term"/>
    <n v="1"/>
    <s v="Kathy Santana"/>
    <x v="0"/>
    <n v="27"/>
    <s v="Retail buyer"/>
    <x v="2"/>
    <s v="New Christopherhaven, Wisconsin, 79162"/>
    <x v="0"/>
    <n v="1"/>
    <n v="0"/>
    <x v="0"/>
    <s v="AGT38635867"/>
    <x v="0"/>
    <n v="5"/>
    <n v="17"/>
    <n v="0"/>
    <x v="2"/>
    <n v="0"/>
    <x v="0"/>
  </r>
  <r>
    <s v="POL13931730"/>
    <x v="0"/>
    <n v="216368"/>
    <n v="1775.04"/>
    <d v="2024-02-07T00:00:00"/>
    <d v="2031-08-16T00:00:00"/>
    <s v="Quarterly"/>
    <x v="0"/>
    <s v="CUST93249760"/>
    <n v="2747"/>
    <s v="Long Term"/>
    <n v="0"/>
    <s v="Kimberly Martinez"/>
    <x v="0"/>
    <n v="22"/>
    <s v="Agricultural engineer"/>
    <x v="2"/>
    <s v="Barbaraton, Montana, 29423"/>
    <x v="4"/>
    <n v="1"/>
    <n v="0"/>
    <x v="0"/>
    <s v="AGT65854524"/>
    <x v="2"/>
    <n v="37"/>
    <n v="2"/>
    <n v="0"/>
    <x v="2"/>
    <n v="0"/>
    <x v="2"/>
  </r>
  <r>
    <s v="POL57782466"/>
    <x v="3"/>
    <n v="38149"/>
    <n v="574.58000000000004"/>
    <d v="2022-06-19T00:00:00"/>
    <d v="2024-02-13T00:00:00"/>
    <s v="Monthly"/>
    <x v="2"/>
    <s v="CUST26798925"/>
    <n v="604"/>
    <s v="Medium Term"/>
    <n v="1"/>
    <s v="Sabrina Gentry"/>
    <x v="2"/>
    <n v="77"/>
    <s v="Radiographer, diagnostic"/>
    <x v="1"/>
    <s v="Johntown, Hawaii, 55790"/>
    <x v="3"/>
    <n v="0"/>
    <n v="1"/>
    <x v="2"/>
    <s v="AGT33606405"/>
    <x v="0"/>
    <n v="43"/>
    <n v="3"/>
    <n v="0"/>
    <x v="2"/>
    <n v="0"/>
    <x v="0"/>
  </r>
  <r>
    <s v="POL37802566"/>
    <x v="2"/>
    <n v="262222"/>
    <n v="1361.35"/>
    <d v="2017-03-20T00:00:00"/>
    <d v="2023-10-17T00:00:00"/>
    <s v="Annually"/>
    <x v="2"/>
    <s v="CUST94551901"/>
    <n v="2402"/>
    <s v="Long Term"/>
    <n v="1"/>
    <s v="Calvin Jones"/>
    <x v="1"/>
    <n v="70"/>
    <s v="Archivist"/>
    <x v="1"/>
    <s v="Mirandastad, North Dakota, 61772"/>
    <x v="3"/>
    <n v="0"/>
    <n v="1"/>
    <x v="2"/>
    <s v="AGT50591244"/>
    <x v="0"/>
    <n v="36"/>
    <n v="40"/>
    <n v="0"/>
    <x v="0"/>
    <n v="0"/>
    <x v="0"/>
  </r>
  <r>
    <s v="POL42513263"/>
    <x v="2"/>
    <n v="265695"/>
    <n v="777.85"/>
    <d v="2018-07-19T00:00:00"/>
    <d v="2023-03-26T00:00:00"/>
    <s v="Monthly"/>
    <x v="0"/>
    <s v="CUST39886528"/>
    <n v="1711"/>
    <s v="Long Term"/>
    <n v="0"/>
    <s v="Tyler Hill"/>
    <x v="0"/>
    <n v="79"/>
    <s v="Arboriculturist"/>
    <x v="0"/>
    <s v="North Jeremyborough, Louisiana, 84570"/>
    <x v="3"/>
    <n v="0"/>
    <n v="1"/>
    <x v="2"/>
    <s v="AGT15661854"/>
    <x v="2"/>
    <n v="43"/>
    <n v="97"/>
    <n v="1"/>
    <x v="1"/>
    <n v="1"/>
    <x v="2"/>
  </r>
  <r>
    <s v="POL83060919"/>
    <x v="0"/>
    <n v="70878"/>
    <n v="1246.26"/>
    <d v="2018-03-09T00:00:00"/>
    <d v="2021-11-08T00:00:00"/>
    <s v="Monthly"/>
    <x v="2"/>
    <s v="CUST49837558"/>
    <n v="1340"/>
    <s v="Long Term"/>
    <n v="1"/>
    <s v="Charles Stein"/>
    <x v="0"/>
    <n v="47"/>
    <s v="Scientist, marine"/>
    <x v="2"/>
    <s v="Lake Alexandramouth, Kansas, 70960"/>
    <x v="2"/>
    <n v="1"/>
    <n v="0"/>
    <x v="1"/>
    <s v="AGT30008898"/>
    <x v="1"/>
    <n v="14"/>
    <n v="94"/>
    <n v="1"/>
    <x v="1"/>
    <n v="1"/>
    <x v="1"/>
  </r>
  <r>
    <s v="POL42742626"/>
    <x v="3"/>
    <n v="416969"/>
    <n v="953.92"/>
    <d v="2020-05-09T00:00:00"/>
    <d v="2025-02-24T00:00:00"/>
    <s v="Quarterly"/>
    <x v="2"/>
    <s v="CUST78628805"/>
    <n v="1752"/>
    <s v="Long Term"/>
    <n v="1"/>
    <s v="Brenda Martin"/>
    <x v="2"/>
    <n v="85"/>
    <s v="Therapist, art"/>
    <x v="0"/>
    <s v="Juliaborough, Hawaii, 14038"/>
    <x v="3"/>
    <n v="0"/>
    <n v="1"/>
    <x v="2"/>
    <s v="AGT32300150"/>
    <x v="2"/>
    <n v="16"/>
    <n v="61"/>
    <n v="0"/>
    <x v="1"/>
    <n v="0"/>
    <x v="2"/>
  </r>
  <r>
    <s v="POL91813694"/>
    <x v="0"/>
    <n v="152565"/>
    <n v="373.54"/>
    <d v="2020-08-06T00:00:00"/>
    <d v="2027-10-07T00:00:00"/>
    <s v="Quarterly"/>
    <x v="0"/>
    <s v="CUST13480810"/>
    <n v="2618"/>
    <s v="Long Term"/>
    <n v="0"/>
    <s v="Grace Martin"/>
    <x v="0"/>
    <n v="59"/>
    <s v="Civil engineer, consulting"/>
    <x v="0"/>
    <s v="Mooreview, Nevada, 75428"/>
    <x v="3"/>
    <n v="0"/>
    <n v="0"/>
    <x v="2"/>
    <s v="AGT28842040"/>
    <x v="2"/>
    <n v="24"/>
    <n v="10"/>
    <n v="0"/>
    <x v="2"/>
    <n v="0"/>
    <x v="2"/>
  </r>
  <r>
    <s v="POL95405693"/>
    <x v="0"/>
    <n v="322237"/>
    <n v="731.98"/>
    <d v="2018-05-09T00:00:00"/>
    <d v="2026-06-12T00:00:00"/>
    <s v="Quarterly"/>
    <x v="1"/>
    <s v="CUST31889067"/>
    <n v="2956"/>
    <s v="Long Term"/>
    <n v="0"/>
    <s v="Richard Fitzgerald"/>
    <x v="0"/>
    <n v="34"/>
    <s v="Structural engineer"/>
    <x v="0"/>
    <s v="Rayland, Idaho, 31851"/>
    <x v="0"/>
    <n v="0"/>
    <n v="0"/>
    <x v="1"/>
    <s v="AGT51560582"/>
    <x v="2"/>
    <n v="50"/>
    <n v="38"/>
    <n v="0"/>
    <x v="0"/>
    <n v="0"/>
    <x v="2"/>
  </r>
  <r>
    <s v="POL35996382"/>
    <x v="0"/>
    <n v="225316"/>
    <n v="1048.5999999999999"/>
    <d v="2024-09-16T00:00:00"/>
    <d v="2031-07-13T00:00:00"/>
    <s v="Quarterly"/>
    <x v="1"/>
    <s v="CUST93732507"/>
    <n v="2491"/>
    <s v="Long Term"/>
    <n v="0"/>
    <s v="Jose Lopez"/>
    <x v="1"/>
    <n v="79"/>
    <s v="Mental health nurse"/>
    <x v="2"/>
    <s v="Annaland, South Dakota, 75351"/>
    <x v="3"/>
    <n v="1"/>
    <n v="1"/>
    <x v="2"/>
    <s v="AGT03546987"/>
    <x v="1"/>
    <n v="37"/>
    <n v="23"/>
    <n v="0"/>
    <x v="2"/>
    <n v="0"/>
    <x v="1"/>
  </r>
  <r>
    <s v="POL32788321"/>
    <x v="1"/>
    <n v="361035"/>
    <n v="131.07"/>
    <d v="2022-12-19T00:00:00"/>
    <d v="2030-08-11T00:00:00"/>
    <s v="Annually"/>
    <x v="2"/>
    <s v="CUST19175258"/>
    <n v="2792"/>
    <s v="Long Term"/>
    <n v="1"/>
    <s v="John Gonzales"/>
    <x v="1"/>
    <n v="26"/>
    <s v="Music therapist"/>
    <x v="2"/>
    <s v="New John, Indiana, 61470"/>
    <x v="0"/>
    <n v="1"/>
    <n v="0"/>
    <x v="0"/>
    <s v="AGT36866347"/>
    <x v="2"/>
    <n v="50"/>
    <n v="28"/>
    <n v="0"/>
    <x v="2"/>
    <n v="0"/>
    <x v="2"/>
  </r>
  <r>
    <s v="POL62864496"/>
    <x v="0"/>
    <n v="206627"/>
    <n v="492.76"/>
    <d v="2015-02-13T00:00:00"/>
    <d v="2017-10-24T00:00:00"/>
    <s v="Quarterly"/>
    <x v="2"/>
    <s v="CUST91330063"/>
    <n v="984"/>
    <s v="Medium Term"/>
    <n v="1"/>
    <s v="John Fields"/>
    <x v="0"/>
    <n v="60"/>
    <s v="Solicitor, Scotland"/>
    <x v="2"/>
    <s v="Port Morganside, Idaho, 89724"/>
    <x v="3"/>
    <n v="1"/>
    <n v="1"/>
    <x v="2"/>
    <s v="AGT62252832"/>
    <x v="1"/>
    <n v="50"/>
    <n v="59"/>
    <n v="0"/>
    <x v="0"/>
    <n v="0"/>
    <x v="1"/>
  </r>
  <r>
    <s v="POL61062551"/>
    <x v="3"/>
    <n v="353061"/>
    <n v="758.9"/>
    <d v="2020-08-08T00:00:00"/>
    <d v="2028-01-27T00:00:00"/>
    <s v="Monthly"/>
    <x v="0"/>
    <s v="CUST94440051"/>
    <n v="2728"/>
    <s v="Long Term"/>
    <n v="0"/>
    <s v="Jessica Miller MD"/>
    <x v="2"/>
    <n v="19"/>
    <s v="Psychologist, prison and probation services"/>
    <x v="1"/>
    <s v="Mayerburgh, Missouri, 13667"/>
    <x v="4"/>
    <n v="0"/>
    <n v="0"/>
    <x v="0"/>
    <s v="AGT41700485"/>
    <x v="2"/>
    <n v="31"/>
    <n v="37"/>
    <n v="0"/>
    <x v="0"/>
    <n v="0"/>
    <x v="2"/>
  </r>
  <r>
    <s v="POL45455008"/>
    <x v="0"/>
    <n v="234941"/>
    <n v="1057.6600000000001"/>
    <d v="2021-11-24T00:00:00"/>
    <d v="2030-06-27T00:00:00"/>
    <s v="Annually"/>
    <x v="0"/>
    <s v="CUST49321550"/>
    <n v="3137"/>
    <s v="Long Term"/>
    <n v="0"/>
    <s v="Erin Schmitt"/>
    <x v="0"/>
    <n v="62"/>
    <s v="Financial manager"/>
    <x v="1"/>
    <s v="Franciscoberg, Michigan, 98463"/>
    <x v="3"/>
    <n v="0"/>
    <n v="1"/>
    <x v="2"/>
    <s v="AGT48475721"/>
    <x v="2"/>
    <n v="4"/>
    <n v="13"/>
    <n v="0"/>
    <x v="2"/>
    <n v="0"/>
    <x v="2"/>
  </r>
  <r>
    <s v="POL85749437"/>
    <x v="2"/>
    <n v="64961"/>
    <n v="1494.86"/>
    <d v="2022-09-12T00:00:00"/>
    <d v="2025-09-10T00:00:00"/>
    <s v="Quarterly"/>
    <x v="0"/>
    <s v="CUST20848847"/>
    <n v="1094"/>
    <s v="Medium Term"/>
    <n v="0"/>
    <s v="Miss Kelly Fitzgerald"/>
    <x v="1"/>
    <n v="39"/>
    <s v="Landscape architect"/>
    <x v="1"/>
    <s v="Nicholasland, Pennsylvania, 20140"/>
    <x v="1"/>
    <n v="0"/>
    <n v="0"/>
    <x v="1"/>
    <s v="AGT36265673"/>
    <x v="2"/>
    <n v="39"/>
    <n v="28"/>
    <n v="0"/>
    <x v="2"/>
    <n v="0"/>
    <x v="2"/>
  </r>
  <r>
    <s v="POL97854951"/>
    <x v="2"/>
    <n v="71260"/>
    <n v="184.61"/>
    <d v="2022-12-07T00:00:00"/>
    <d v="2027-10-30T00:00:00"/>
    <s v="Quarterly"/>
    <x v="2"/>
    <s v="CUST42649877"/>
    <n v="1788"/>
    <s v="Long Term"/>
    <n v="1"/>
    <s v="Victoria Young"/>
    <x v="0"/>
    <n v="37"/>
    <s v="Chief Financial Officer"/>
    <x v="0"/>
    <s v="Miguelmouth, Louisiana, 92238"/>
    <x v="1"/>
    <n v="0"/>
    <n v="0"/>
    <x v="1"/>
    <s v="AGT03110386"/>
    <x v="1"/>
    <n v="32"/>
    <n v="10"/>
    <n v="0"/>
    <x v="2"/>
    <n v="0"/>
    <x v="1"/>
  </r>
  <r>
    <s v="POL39231633"/>
    <x v="1"/>
    <n v="68339"/>
    <n v="1457.91"/>
    <d v="2017-02-13T00:00:00"/>
    <d v="2020-09-01T00:00:00"/>
    <s v="Quarterly"/>
    <x v="2"/>
    <s v="CUST51129594"/>
    <n v="1296"/>
    <s v="Long Term"/>
    <n v="1"/>
    <s v="Carly Smith"/>
    <x v="2"/>
    <n v="60"/>
    <s v="Museum/gallery conservator"/>
    <x v="0"/>
    <s v="Lake Jason, Ohio, 84148"/>
    <x v="3"/>
    <n v="0"/>
    <n v="1"/>
    <x v="2"/>
    <s v="AGT52432169"/>
    <x v="1"/>
    <n v="27"/>
    <n v="68"/>
    <n v="0"/>
    <x v="1"/>
    <n v="0"/>
    <x v="1"/>
  </r>
  <r>
    <s v="POL83596471"/>
    <x v="1"/>
    <n v="360837"/>
    <n v="1184.18"/>
    <d v="2021-09-20T00:00:00"/>
    <d v="2029-11-17T00:00:00"/>
    <s v="Annually"/>
    <x v="1"/>
    <s v="CUST41171867"/>
    <n v="2980"/>
    <s v="Long Term"/>
    <n v="0"/>
    <s v="Jason Brown"/>
    <x v="1"/>
    <n v="27"/>
    <s v="Psychologist, occupational"/>
    <x v="2"/>
    <s v="West Heather, New Mexico, 69927"/>
    <x v="0"/>
    <n v="1"/>
    <n v="0"/>
    <x v="0"/>
    <s v="AGT90449743"/>
    <x v="0"/>
    <n v="12"/>
    <n v="27"/>
    <n v="0"/>
    <x v="2"/>
    <n v="0"/>
    <x v="0"/>
  </r>
  <r>
    <s v="POL73557141"/>
    <x v="0"/>
    <n v="460639"/>
    <n v="583.52"/>
    <d v="2018-03-29T00:00:00"/>
    <d v="2022-08-29T00:00:00"/>
    <s v="Monthly"/>
    <x v="2"/>
    <s v="CUST00745482"/>
    <n v="1614"/>
    <s v="Long Term"/>
    <n v="1"/>
    <s v="Anna White"/>
    <x v="2"/>
    <n v="36"/>
    <s v="Art therapist"/>
    <x v="1"/>
    <s v="Wilsonside, Michigan, 84163"/>
    <x v="1"/>
    <n v="0"/>
    <n v="0"/>
    <x v="1"/>
    <s v="AGT31290455"/>
    <x v="1"/>
    <n v="20"/>
    <n v="100"/>
    <n v="1"/>
    <x v="1"/>
    <n v="1"/>
    <x v="1"/>
  </r>
  <r>
    <s v="POL31169168"/>
    <x v="2"/>
    <n v="169143"/>
    <n v="1283.76"/>
    <d v="2017-06-26T00:00:00"/>
    <d v="2023-05-24T00:00:00"/>
    <s v="Quarterly"/>
    <x v="1"/>
    <s v="CUST98331725"/>
    <n v="2158"/>
    <s v="Long Term"/>
    <n v="0"/>
    <s v="Laura Braun"/>
    <x v="2"/>
    <n v="80"/>
    <s v="Chartered loss adjuster"/>
    <x v="2"/>
    <s v="West Meghan, Alabama, 81797"/>
    <x v="3"/>
    <n v="1"/>
    <n v="1"/>
    <x v="2"/>
    <s v="AGT55673230"/>
    <x v="2"/>
    <n v="30"/>
    <n v="54"/>
    <n v="0"/>
    <x v="0"/>
    <n v="0"/>
    <x v="2"/>
  </r>
  <r>
    <s v="POL39556502"/>
    <x v="2"/>
    <n v="397665"/>
    <n v="1921.55"/>
    <d v="2020-05-04T00:00:00"/>
    <d v="2023-03-18T00:00:00"/>
    <s v="Annually"/>
    <x v="2"/>
    <s v="CUST82455264"/>
    <n v="1048"/>
    <s v="Medium Term"/>
    <n v="1"/>
    <s v="Jessica Blair"/>
    <x v="2"/>
    <n v="29"/>
    <s v="Ecologist"/>
    <x v="1"/>
    <s v="Hensleyland, Illinois, 61370"/>
    <x v="0"/>
    <n v="0"/>
    <n v="0"/>
    <x v="0"/>
    <s v="AGT04909892"/>
    <x v="0"/>
    <n v="22"/>
    <n v="48"/>
    <n v="0"/>
    <x v="0"/>
    <n v="0"/>
    <x v="0"/>
  </r>
  <r>
    <s v="POL43123760"/>
    <x v="0"/>
    <n v="350932"/>
    <n v="1515.97"/>
    <d v="2020-06-16T00:00:00"/>
    <d v="2027-12-15T00:00:00"/>
    <s v="Annually"/>
    <x v="0"/>
    <s v="CUST53231078"/>
    <n v="2738"/>
    <s v="Long Term"/>
    <n v="0"/>
    <s v="Kathy Walker"/>
    <x v="0"/>
    <n v="55"/>
    <s v="Production manager"/>
    <x v="1"/>
    <s v="South Morgan, South Carolina, 65464"/>
    <x v="2"/>
    <n v="0"/>
    <n v="0"/>
    <x v="2"/>
    <s v="AGT42420374"/>
    <x v="2"/>
    <n v="26"/>
    <n v="37"/>
    <n v="0"/>
    <x v="0"/>
    <n v="0"/>
    <x v="2"/>
  </r>
  <r>
    <s v="POL52570875"/>
    <x v="0"/>
    <n v="121261"/>
    <n v="1874.3"/>
    <d v="2021-12-09T00:00:00"/>
    <d v="2030-10-23T00:00:00"/>
    <s v="Annually"/>
    <x v="0"/>
    <s v="CUST32344189"/>
    <n v="3240"/>
    <s v="Long Term"/>
    <n v="0"/>
    <s v="Whitney Ayala"/>
    <x v="1"/>
    <n v="56"/>
    <s v="Conservation officer, historic buildings"/>
    <x v="1"/>
    <s v="Ellenshire, Mississippi, 60607"/>
    <x v="3"/>
    <n v="0"/>
    <n v="0"/>
    <x v="2"/>
    <s v="AGT50674779"/>
    <x v="1"/>
    <n v="0"/>
    <n v="63"/>
    <n v="0"/>
    <x v="1"/>
    <n v="0"/>
    <x v="1"/>
  </r>
  <r>
    <s v="POL56665937"/>
    <x v="3"/>
    <n v="301806"/>
    <n v="570.1"/>
    <d v="2020-04-26T00:00:00"/>
    <d v="2022-01-03T00:00:00"/>
    <s v="Quarterly"/>
    <x v="0"/>
    <s v="CUST31924421"/>
    <n v="617"/>
    <s v="Medium Term"/>
    <n v="0"/>
    <s v="Jamie Navarro"/>
    <x v="0"/>
    <n v="23"/>
    <s v="Multimedia programmer"/>
    <x v="0"/>
    <s v="Adrianbury, Minnesota, 27450"/>
    <x v="4"/>
    <n v="0"/>
    <n v="0"/>
    <x v="0"/>
    <s v="AGT06795839"/>
    <x v="2"/>
    <n v="23"/>
    <n v="29"/>
    <n v="0"/>
    <x v="2"/>
    <n v="0"/>
    <x v="2"/>
  </r>
  <r>
    <s v="POL23145372"/>
    <x v="2"/>
    <n v="42840"/>
    <n v="733.61"/>
    <d v="2024-08-05T00:00:00"/>
    <d v="2032-05-19T00:00:00"/>
    <s v="Monthly"/>
    <x v="2"/>
    <s v="CUST91459619"/>
    <n v="2844"/>
    <s v="Long Term"/>
    <n v="1"/>
    <s v="Wanda Davis"/>
    <x v="2"/>
    <n v="57"/>
    <s v="Engineer, biomedical"/>
    <x v="0"/>
    <s v="South Scott, Kentucky, 54078"/>
    <x v="3"/>
    <n v="0"/>
    <n v="0"/>
    <x v="2"/>
    <s v="AGT11236836"/>
    <x v="1"/>
    <n v="17"/>
    <n v="38"/>
    <n v="0"/>
    <x v="0"/>
    <n v="0"/>
    <x v="1"/>
  </r>
  <r>
    <s v="POL32166365"/>
    <x v="3"/>
    <n v="37620"/>
    <n v="866.61"/>
    <d v="2021-01-18T00:00:00"/>
    <d v="2029-05-02T00:00:00"/>
    <s v="Annually"/>
    <x v="0"/>
    <s v="CUST72531071"/>
    <n v="3026"/>
    <s v="Long Term"/>
    <n v="0"/>
    <s v="Mark Jefferson"/>
    <x v="2"/>
    <n v="37"/>
    <s v="Veterinary surgeon"/>
    <x v="2"/>
    <s v="Boydchester, New Mexico, 98028"/>
    <x v="1"/>
    <n v="1"/>
    <n v="0"/>
    <x v="1"/>
    <s v="AGT09663249"/>
    <x v="2"/>
    <n v="47"/>
    <n v="94"/>
    <n v="1"/>
    <x v="1"/>
    <n v="1"/>
    <x v="2"/>
  </r>
  <r>
    <s v="POL48971029"/>
    <x v="1"/>
    <n v="382820"/>
    <n v="1637.43"/>
    <d v="2022-06-12T00:00:00"/>
    <d v="2027-12-31T00:00:00"/>
    <s v="Monthly"/>
    <x v="0"/>
    <s v="CUST71619691"/>
    <n v="2028"/>
    <s v="Long Term"/>
    <n v="0"/>
    <s v="Rick Stevenson"/>
    <x v="0"/>
    <n v="59"/>
    <s v="Geochemist"/>
    <x v="0"/>
    <s v="Mccannfurt, North Carolina, 07220"/>
    <x v="3"/>
    <n v="0"/>
    <n v="0"/>
    <x v="2"/>
    <s v="AGT34215987"/>
    <x v="2"/>
    <n v="49"/>
    <n v="1"/>
    <n v="0"/>
    <x v="2"/>
    <n v="0"/>
    <x v="2"/>
  </r>
  <r>
    <s v="POL67260165"/>
    <x v="0"/>
    <n v="127021"/>
    <n v="1490.18"/>
    <d v="2021-01-20T00:00:00"/>
    <d v="2022-08-12T00:00:00"/>
    <s v="Monthly"/>
    <x v="0"/>
    <s v="CUST15843494"/>
    <n v="569"/>
    <s v="Medium Term"/>
    <n v="0"/>
    <s v="Sarah Williamson"/>
    <x v="1"/>
    <n v="74"/>
    <s v="Production assistant, television"/>
    <x v="0"/>
    <s v="New Lauren, Missouri, 92530"/>
    <x v="3"/>
    <n v="0"/>
    <n v="1"/>
    <x v="2"/>
    <s v="AGT34626027"/>
    <x v="0"/>
    <n v="27"/>
    <n v="20"/>
    <n v="0"/>
    <x v="2"/>
    <n v="0"/>
    <x v="0"/>
  </r>
  <r>
    <s v="POL89484652"/>
    <x v="1"/>
    <n v="333408"/>
    <n v="1926.37"/>
    <d v="2019-03-20T00:00:00"/>
    <d v="2022-08-09T00:00:00"/>
    <s v="Quarterly"/>
    <x v="0"/>
    <s v="CUST09366032"/>
    <n v="1238"/>
    <s v="Long Term"/>
    <n v="0"/>
    <s v="Matthew Glass"/>
    <x v="0"/>
    <n v="51"/>
    <s v="Teaching laboratory technician"/>
    <x v="3"/>
    <s v="Port Davidside, Pennsylvania, 31380"/>
    <x v="2"/>
    <n v="0"/>
    <n v="0"/>
    <x v="2"/>
    <s v="AGT58736591"/>
    <x v="0"/>
    <n v="12"/>
    <n v="57"/>
    <n v="0"/>
    <x v="0"/>
    <n v="0"/>
    <x v="0"/>
  </r>
  <r>
    <s v="POL89737164"/>
    <x v="2"/>
    <n v="475662"/>
    <n v="1072.78"/>
    <d v="2016-09-22T00:00:00"/>
    <d v="2024-08-28T00:00:00"/>
    <s v="Quarterly"/>
    <x v="2"/>
    <s v="CUST40770489"/>
    <n v="2897"/>
    <s v="Long Term"/>
    <n v="1"/>
    <s v="Michelle Barton"/>
    <x v="0"/>
    <n v="78"/>
    <s v="Teaching laboratory technician"/>
    <x v="3"/>
    <s v="West Kenneth, Idaho, 77882"/>
    <x v="3"/>
    <n v="0"/>
    <n v="1"/>
    <x v="2"/>
    <s v="AGT84509712"/>
    <x v="1"/>
    <n v="25"/>
    <n v="52"/>
    <n v="0"/>
    <x v="0"/>
    <n v="0"/>
    <x v="1"/>
  </r>
  <r>
    <s v="POL27685502"/>
    <x v="3"/>
    <n v="419799"/>
    <n v="1918.44"/>
    <d v="2016-06-30T00:00:00"/>
    <d v="2021-12-01T00:00:00"/>
    <s v="Quarterly"/>
    <x v="0"/>
    <s v="CUST00150301"/>
    <n v="1980"/>
    <s v="Long Term"/>
    <n v="0"/>
    <s v="Anthony Zimmerman"/>
    <x v="1"/>
    <n v="63"/>
    <s v="Mechanical engineer"/>
    <x v="1"/>
    <s v="Cooktown, California, 06514"/>
    <x v="3"/>
    <n v="0"/>
    <n v="1"/>
    <x v="2"/>
    <s v="AGT71579262"/>
    <x v="1"/>
    <n v="46"/>
    <n v="66"/>
    <n v="0"/>
    <x v="1"/>
    <n v="0"/>
    <x v="1"/>
  </r>
  <r>
    <s v="POL97765922"/>
    <x v="3"/>
    <n v="17722"/>
    <n v="187.65"/>
    <d v="2018-10-21T00:00:00"/>
    <d v="2026-01-14T00:00:00"/>
    <s v="Monthly"/>
    <x v="1"/>
    <s v="CUST21321824"/>
    <n v="2642"/>
    <s v="Long Term"/>
    <n v="0"/>
    <s v="Ashley Cook"/>
    <x v="2"/>
    <n v="22"/>
    <s v="Tour manager"/>
    <x v="3"/>
    <s v="Powersland, Kentucky, 31673"/>
    <x v="4"/>
    <n v="0"/>
    <n v="0"/>
    <x v="0"/>
    <s v="AGT69847483"/>
    <x v="2"/>
    <n v="41"/>
    <n v="39"/>
    <n v="0"/>
    <x v="0"/>
    <n v="0"/>
    <x v="2"/>
  </r>
  <r>
    <s v="POL38306907"/>
    <x v="3"/>
    <n v="79338"/>
    <n v="1889.84"/>
    <d v="2022-10-18T00:00:00"/>
    <d v="2024-06-10T00:00:00"/>
    <s v="Quarterly"/>
    <x v="1"/>
    <s v="CUST58637584"/>
    <n v="601"/>
    <s v="Medium Term"/>
    <n v="0"/>
    <s v="William Johnson"/>
    <x v="0"/>
    <n v="38"/>
    <s v="Journalist, newspaper"/>
    <x v="2"/>
    <s v="New Brian, South Dakota, 45019"/>
    <x v="1"/>
    <n v="1"/>
    <n v="0"/>
    <x v="1"/>
    <s v="AGT54127925"/>
    <x v="2"/>
    <n v="45"/>
    <n v="46"/>
    <n v="0"/>
    <x v="0"/>
    <n v="0"/>
    <x v="2"/>
  </r>
  <r>
    <s v="POL25998313"/>
    <x v="3"/>
    <n v="295798"/>
    <n v="1200.92"/>
    <d v="2022-06-22T00:00:00"/>
    <d v="2024-07-25T00:00:00"/>
    <s v="Quarterly"/>
    <x v="0"/>
    <s v="CUST21748118"/>
    <n v="764"/>
    <s v="Medium Term"/>
    <n v="0"/>
    <s v="Laura Lee"/>
    <x v="0"/>
    <n v="58"/>
    <s v="Pilot, airline"/>
    <x v="0"/>
    <s v="West Lisaside, Kentucky, 93498"/>
    <x v="3"/>
    <n v="0"/>
    <n v="0"/>
    <x v="2"/>
    <s v="AGT12697026"/>
    <x v="2"/>
    <n v="33"/>
    <n v="11"/>
    <n v="0"/>
    <x v="2"/>
    <n v="0"/>
    <x v="2"/>
  </r>
  <r>
    <s v="POL74661339"/>
    <x v="0"/>
    <n v="414315"/>
    <n v="554.04999999999995"/>
    <d v="2024-01-12T00:00:00"/>
    <d v="2029-05-19T00:00:00"/>
    <s v="Quarterly"/>
    <x v="2"/>
    <s v="CUST82595798"/>
    <n v="1954"/>
    <s v="Long Term"/>
    <n v="1"/>
    <s v="Andrew Gomez"/>
    <x v="1"/>
    <n v="45"/>
    <s v="Veterinary surgeon"/>
    <x v="2"/>
    <s v="South Douglas, Florida, 71410"/>
    <x v="1"/>
    <n v="1"/>
    <n v="0"/>
    <x v="1"/>
    <s v="AGT52779767"/>
    <x v="2"/>
    <n v="25"/>
    <n v="5"/>
    <n v="0"/>
    <x v="2"/>
    <n v="0"/>
    <x v="2"/>
  </r>
  <r>
    <s v="POL39266909"/>
    <x v="2"/>
    <n v="359569"/>
    <n v="866.92"/>
    <d v="2019-12-10T00:00:00"/>
    <d v="2028-01-03T00:00:00"/>
    <s v="Quarterly"/>
    <x v="0"/>
    <s v="CUST91954014"/>
    <n v="2946"/>
    <s v="Long Term"/>
    <n v="0"/>
    <s v="Jonathan Gonzalez"/>
    <x v="1"/>
    <n v="22"/>
    <s v="Emergency planning/management officer"/>
    <x v="0"/>
    <s v="Adamfurt, Nebraska, 88760"/>
    <x v="4"/>
    <n v="0"/>
    <n v="0"/>
    <x v="0"/>
    <s v="AGT35079061"/>
    <x v="1"/>
    <n v="15"/>
    <n v="13"/>
    <n v="0"/>
    <x v="2"/>
    <n v="0"/>
    <x v="1"/>
  </r>
  <r>
    <s v="POL62033992"/>
    <x v="2"/>
    <n v="455419"/>
    <n v="904.12"/>
    <d v="2020-12-11T00:00:00"/>
    <d v="2028-07-04T00:00:00"/>
    <s v="Quarterly"/>
    <x v="0"/>
    <s v="CUST19245315"/>
    <n v="2762"/>
    <s v="Long Term"/>
    <n v="0"/>
    <s v="Sara Soto"/>
    <x v="1"/>
    <n v="57"/>
    <s v="Mining engineer"/>
    <x v="1"/>
    <s v="Ricehaven, Oklahoma, 33399"/>
    <x v="3"/>
    <n v="0"/>
    <n v="0"/>
    <x v="2"/>
    <s v="AGT78050285"/>
    <x v="1"/>
    <n v="30"/>
    <n v="54"/>
    <n v="0"/>
    <x v="0"/>
    <n v="0"/>
    <x v="1"/>
  </r>
  <r>
    <s v="POL33819244"/>
    <x v="1"/>
    <n v="482085"/>
    <n v="395.95"/>
    <d v="2018-12-07T00:00:00"/>
    <d v="2024-09-29T00:00:00"/>
    <s v="Quarterly"/>
    <x v="1"/>
    <s v="CUST11501139"/>
    <n v="2123"/>
    <s v="Long Term"/>
    <n v="0"/>
    <s v="Julie Guerrero"/>
    <x v="1"/>
    <n v="83"/>
    <s v="Designer, graphic"/>
    <x v="0"/>
    <s v="New Stevenberg, Florida, 65196"/>
    <x v="3"/>
    <n v="0"/>
    <n v="1"/>
    <x v="2"/>
    <s v="AGT38439779"/>
    <x v="1"/>
    <n v="36"/>
    <n v="96"/>
    <n v="1"/>
    <x v="1"/>
    <n v="1"/>
    <x v="1"/>
  </r>
  <r>
    <s v="POL73888890"/>
    <x v="3"/>
    <n v="228739"/>
    <n v="1128.92"/>
    <d v="2019-09-27T00:00:00"/>
    <d v="2026-07-22T00:00:00"/>
    <s v="Monthly"/>
    <x v="0"/>
    <s v="CUST41660600"/>
    <n v="2490"/>
    <s v="Long Term"/>
    <n v="0"/>
    <s v="Michael Johnson"/>
    <x v="0"/>
    <n v="24"/>
    <s v="Environmental consultant"/>
    <x v="3"/>
    <s v="South Luisberg, Minnesota, 36861"/>
    <x v="4"/>
    <n v="0"/>
    <n v="0"/>
    <x v="0"/>
    <s v="AGT20276874"/>
    <x v="0"/>
    <n v="29"/>
    <n v="50"/>
    <n v="0"/>
    <x v="0"/>
    <n v="0"/>
    <x v="0"/>
  </r>
  <r>
    <s v="POL13345815"/>
    <x v="0"/>
    <n v="339608"/>
    <n v="969.51"/>
    <d v="2018-09-26T00:00:00"/>
    <d v="2027-07-22T00:00:00"/>
    <s v="Quarterly"/>
    <x v="2"/>
    <s v="CUST81225418"/>
    <n v="3221"/>
    <s v="Long Term"/>
    <n v="1"/>
    <s v="Billy Welch"/>
    <x v="0"/>
    <n v="19"/>
    <s v="Agricultural consultant"/>
    <x v="1"/>
    <s v="Jamestown, Texas, 87934"/>
    <x v="4"/>
    <n v="0"/>
    <n v="0"/>
    <x v="0"/>
    <s v="AGT05505842"/>
    <x v="0"/>
    <n v="49"/>
    <n v="25"/>
    <n v="0"/>
    <x v="2"/>
    <n v="0"/>
    <x v="0"/>
  </r>
  <r>
    <s v="POL32410068"/>
    <x v="3"/>
    <n v="443958"/>
    <n v="1481.74"/>
    <d v="2019-07-15T00:00:00"/>
    <d v="2028-10-03T00:00:00"/>
    <s v="Annually"/>
    <x v="0"/>
    <s v="CUST40396385"/>
    <n v="3368"/>
    <s v="Long Term"/>
    <n v="0"/>
    <s v="Melanie Pennington"/>
    <x v="2"/>
    <n v="35"/>
    <s v="Research officer, government"/>
    <x v="2"/>
    <s v="Thomasshire, Missouri, 44439"/>
    <x v="0"/>
    <n v="1"/>
    <n v="0"/>
    <x v="1"/>
    <s v="AGT10972213"/>
    <x v="1"/>
    <n v="22"/>
    <n v="11"/>
    <n v="0"/>
    <x v="2"/>
    <n v="0"/>
    <x v="1"/>
  </r>
  <r>
    <s v="POL69821903"/>
    <x v="1"/>
    <n v="225776"/>
    <n v="1547.96"/>
    <d v="2015-12-11T00:00:00"/>
    <d v="2021-05-28T00:00:00"/>
    <s v="Quarterly"/>
    <x v="0"/>
    <s v="CUST90321947"/>
    <n v="1995"/>
    <s v="Long Term"/>
    <n v="0"/>
    <s v="Jennifer Jenkins"/>
    <x v="0"/>
    <n v="34"/>
    <s v="Hotel manager"/>
    <x v="2"/>
    <s v="Kennedybury, Utah, 12206"/>
    <x v="0"/>
    <n v="1"/>
    <n v="0"/>
    <x v="1"/>
    <s v="AGT90233763"/>
    <x v="1"/>
    <n v="8"/>
    <n v="21"/>
    <n v="0"/>
    <x v="2"/>
    <n v="0"/>
    <x v="1"/>
  </r>
  <r>
    <s v="POL87761575"/>
    <x v="2"/>
    <n v="298732"/>
    <n v="1578.44"/>
    <d v="2018-08-02T00:00:00"/>
    <d v="2028-07-29T00:00:00"/>
    <s v="Quarterly"/>
    <x v="2"/>
    <s v="CUST10072038"/>
    <n v="3649"/>
    <s v="Long Term"/>
    <n v="1"/>
    <s v="Richard Young"/>
    <x v="2"/>
    <n v="47"/>
    <s v="Analytical chemist"/>
    <x v="1"/>
    <s v="Lake Michelletown, Alaska, 13207"/>
    <x v="2"/>
    <n v="0"/>
    <n v="0"/>
    <x v="1"/>
    <s v="AGT84927008"/>
    <x v="1"/>
    <n v="23"/>
    <n v="55"/>
    <n v="0"/>
    <x v="0"/>
    <n v="0"/>
    <x v="1"/>
  </r>
  <r>
    <s v="POL57434745"/>
    <x v="0"/>
    <n v="493897"/>
    <n v="328.6"/>
    <d v="2022-07-12T00:00:00"/>
    <d v="2027-01-30T00:00:00"/>
    <s v="Monthly"/>
    <x v="1"/>
    <s v="CUST73332147"/>
    <n v="1663"/>
    <s v="Long Term"/>
    <n v="0"/>
    <s v="Leslie White"/>
    <x v="1"/>
    <n v="84"/>
    <s v="Freight forwarder"/>
    <x v="3"/>
    <s v="Sosashire, North Carolina, 47329"/>
    <x v="3"/>
    <n v="0"/>
    <n v="1"/>
    <x v="2"/>
    <s v="AGT63236440"/>
    <x v="2"/>
    <n v="16"/>
    <n v="14"/>
    <n v="0"/>
    <x v="2"/>
    <n v="0"/>
    <x v="2"/>
  </r>
  <r>
    <s v="POL90998412"/>
    <x v="3"/>
    <n v="210660"/>
    <n v="1950.62"/>
    <d v="2022-03-04T00:00:00"/>
    <d v="2029-12-01T00:00:00"/>
    <s v="Annually"/>
    <x v="0"/>
    <s v="CUST83206040"/>
    <n v="2829"/>
    <s v="Long Term"/>
    <n v="0"/>
    <s v="Crystal Riggs"/>
    <x v="2"/>
    <n v="76"/>
    <s v="Designer, ceramics/pottery"/>
    <x v="3"/>
    <s v="New Brendahaven, Oregon, 43223"/>
    <x v="3"/>
    <n v="0"/>
    <n v="1"/>
    <x v="2"/>
    <s v="AGT10116506"/>
    <x v="2"/>
    <n v="0"/>
    <n v="30"/>
    <n v="0"/>
    <x v="2"/>
    <n v="0"/>
    <x v="2"/>
  </r>
  <r>
    <s v="POL55253594"/>
    <x v="0"/>
    <n v="192027"/>
    <n v="1309.83"/>
    <d v="2019-12-11T00:00:00"/>
    <d v="2027-03-06T00:00:00"/>
    <s v="Annually"/>
    <x v="1"/>
    <s v="CUST24433893"/>
    <n v="2642"/>
    <s v="Long Term"/>
    <n v="0"/>
    <s v="Samuel Jones"/>
    <x v="0"/>
    <n v="68"/>
    <s v="Physiological scientist"/>
    <x v="3"/>
    <s v="Hillton, Connecticut, 61837"/>
    <x v="3"/>
    <n v="0"/>
    <n v="1"/>
    <x v="2"/>
    <s v="AGT69820767"/>
    <x v="0"/>
    <n v="9"/>
    <n v="8"/>
    <n v="0"/>
    <x v="2"/>
    <n v="0"/>
    <x v="0"/>
  </r>
  <r>
    <s v="POL96803168"/>
    <x v="1"/>
    <n v="106074"/>
    <n v="1902.18"/>
    <d v="2019-12-08T00:00:00"/>
    <d v="2023-09-07T00:00:00"/>
    <s v="Quarterly"/>
    <x v="0"/>
    <s v="CUST60069995"/>
    <n v="1369"/>
    <s v="Long Term"/>
    <n v="0"/>
    <s v="Michele Chapman"/>
    <x v="0"/>
    <n v="48"/>
    <s v="Teacher, secondary school"/>
    <x v="3"/>
    <s v="Shellytown, Hawaii, 73089"/>
    <x v="2"/>
    <n v="0"/>
    <n v="0"/>
    <x v="1"/>
    <s v="AGT38221717"/>
    <x v="0"/>
    <n v="14"/>
    <n v="6"/>
    <n v="0"/>
    <x v="2"/>
    <n v="0"/>
    <x v="0"/>
  </r>
  <r>
    <s v="POL66073787"/>
    <x v="2"/>
    <n v="115527"/>
    <n v="168.62"/>
    <d v="2018-02-16T00:00:00"/>
    <d v="2025-01-08T00:00:00"/>
    <s v="Quarterly"/>
    <x v="2"/>
    <s v="CUST45148477"/>
    <n v="2518"/>
    <s v="Long Term"/>
    <n v="1"/>
    <s v="Stacey Burke"/>
    <x v="2"/>
    <n v="60"/>
    <s v="Secondary school teacher"/>
    <x v="1"/>
    <s v="North Melissa, North Dakota, 33270"/>
    <x v="3"/>
    <n v="0"/>
    <n v="1"/>
    <x v="2"/>
    <s v="AGT82913964"/>
    <x v="2"/>
    <n v="27"/>
    <n v="67"/>
    <n v="0"/>
    <x v="1"/>
    <n v="0"/>
    <x v="2"/>
  </r>
  <r>
    <s v="POL05708532"/>
    <x v="0"/>
    <n v="221413"/>
    <n v="602.91999999999996"/>
    <d v="2016-09-03T00:00:00"/>
    <d v="2017-10-21T00:00:00"/>
    <s v="Quarterly"/>
    <x v="2"/>
    <s v="CUST88488520"/>
    <n v="413"/>
    <s v="Medium Term"/>
    <n v="1"/>
    <s v="Stephen Cooper"/>
    <x v="2"/>
    <n v="78"/>
    <s v="Chartered certified accountant"/>
    <x v="0"/>
    <s v="Louisburgh, Vermont, 11087"/>
    <x v="3"/>
    <n v="0"/>
    <n v="1"/>
    <x v="2"/>
    <s v="AGT66644978"/>
    <x v="0"/>
    <n v="30"/>
    <n v="79"/>
    <n v="1"/>
    <x v="1"/>
    <n v="1"/>
    <x v="0"/>
  </r>
  <r>
    <s v="POL20890423"/>
    <x v="3"/>
    <n v="168941"/>
    <n v="170.75"/>
    <d v="2024-05-07T00:00:00"/>
    <d v="2026-09-04T00:00:00"/>
    <s v="Quarterly"/>
    <x v="2"/>
    <s v="CUST10680740"/>
    <n v="850"/>
    <s v="Medium Term"/>
    <n v="1"/>
    <s v="Todd Fritz"/>
    <x v="2"/>
    <n v="31"/>
    <s v="Chief Marketing Officer"/>
    <x v="3"/>
    <s v="Billyland, Alaska, 43608"/>
    <x v="0"/>
    <n v="0"/>
    <n v="0"/>
    <x v="1"/>
    <s v="AGT14975955"/>
    <x v="1"/>
    <n v="28"/>
    <n v="32"/>
    <n v="0"/>
    <x v="0"/>
    <n v="0"/>
    <x v="1"/>
  </r>
  <r>
    <s v="POL18433097"/>
    <x v="3"/>
    <n v="319831"/>
    <n v="541.76"/>
    <d v="2023-12-19T00:00:00"/>
    <d v="2030-07-15T00:00:00"/>
    <s v="Monthly"/>
    <x v="2"/>
    <s v="CUST50304623"/>
    <n v="2400"/>
    <s v="Long Term"/>
    <n v="1"/>
    <s v="Christy Matthews"/>
    <x v="2"/>
    <n v="50"/>
    <s v="Farm manager"/>
    <x v="3"/>
    <s v="Port Amyland, Florida, 14602"/>
    <x v="2"/>
    <n v="0"/>
    <n v="0"/>
    <x v="1"/>
    <s v="AGT01294775"/>
    <x v="0"/>
    <n v="3"/>
    <n v="42"/>
    <n v="0"/>
    <x v="0"/>
    <n v="0"/>
    <x v="0"/>
  </r>
  <r>
    <s v="POL21822034"/>
    <x v="3"/>
    <n v="480019"/>
    <n v="486.06"/>
    <d v="2016-04-11T00:00:00"/>
    <d v="2025-06-16T00:00:00"/>
    <s v="Monthly"/>
    <x v="0"/>
    <s v="CUST56689252"/>
    <n v="3353"/>
    <s v="Long Term"/>
    <n v="0"/>
    <s v="Timothy Blake"/>
    <x v="2"/>
    <n v="33"/>
    <s v="Designer, furniture"/>
    <x v="1"/>
    <s v="Jacquelineland, North Dakota, 32286"/>
    <x v="0"/>
    <n v="0"/>
    <n v="0"/>
    <x v="1"/>
    <s v="AGT10537546"/>
    <x v="0"/>
    <n v="1"/>
    <n v="78"/>
    <n v="1"/>
    <x v="1"/>
    <n v="1"/>
    <x v="0"/>
  </r>
  <r>
    <s v="POL87603432"/>
    <x v="2"/>
    <n v="114872"/>
    <n v="1452.93"/>
    <d v="2017-11-15T00:00:00"/>
    <d v="2026-03-01T00:00:00"/>
    <s v="Annually"/>
    <x v="0"/>
    <s v="CUST88009581"/>
    <n v="3028"/>
    <s v="Long Term"/>
    <n v="0"/>
    <s v="Kevin Patterson"/>
    <x v="2"/>
    <n v="78"/>
    <s v="Insurance underwriter"/>
    <x v="1"/>
    <s v="Kellerhaven, Missouri, 91914"/>
    <x v="3"/>
    <n v="0"/>
    <n v="1"/>
    <x v="2"/>
    <s v="AGT33585285"/>
    <x v="0"/>
    <n v="46"/>
    <n v="74"/>
    <n v="1"/>
    <x v="1"/>
    <n v="1"/>
    <x v="0"/>
  </r>
  <r>
    <s v="POL87116208"/>
    <x v="2"/>
    <n v="264237"/>
    <n v="1077.1099999999999"/>
    <d v="2017-05-03T00:00:00"/>
    <d v="2020-06-02T00:00:00"/>
    <s v="Annually"/>
    <x v="2"/>
    <s v="CUST02523364"/>
    <n v="1126"/>
    <s v="Long Term"/>
    <n v="1"/>
    <s v="Steven Newman"/>
    <x v="2"/>
    <n v="63"/>
    <s v="Forensic scientist"/>
    <x v="1"/>
    <s v="Port Jessicaborough, Oregon, 43094"/>
    <x v="3"/>
    <n v="0"/>
    <n v="1"/>
    <x v="2"/>
    <s v="AGT10345678"/>
    <x v="2"/>
    <n v="21"/>
    <n v="72"/>
    <n v="1"/>
    <x v="1"/>
    <n v="1"/>
    <x v="2"/>
  </r>
  <r>
    <s v="POL85070326"/>
    <x v="2"/>
    <n v="343452"/>
    <n v="1606.39"/>
    <d v="2016-04-02T00:00:00"/>
    <d v="2018-08-21T00:00:00"/>
    <s v="Monthly"/>
    <x v="1"/>
    <s v="CUST31204776"/>
    <n v="871"/>
    <s v="Medium Term"/>
    <n v="0"/>
    <s v="Yolanda Lucas"/>
    <x v="0"/>
    <n v="44"/>
    <s v="Print production planner"/>
    <x v="3"/>
    <s v="Susanland, Idaho, 41796"/>
    <x v="1"/>
    <n v="0"/>
    <n v="0"/>
    <x v="1"/>
    <s v="AGT19757180"/>
    <x v="2"/>
    <n v="3"/>
    <n v="67"/>
    <n v="0"/>
    <x v="1"/>
    <n v="0"/>
    <x v="2"/>
  </r>
  <r>
    <s v="POL15824139"/>
    <x v="2"/>
    <n v="226834"/>
    <n v="866.94"/>
    <d v="2017-07-20T00:00:00"/>
    <d v="2026-08-27T00:00:00"/>
    <s v="Quarterly"/>
    <x v="2"/>
    <s v="CUST90162029"/>
    <n v="3325"/>
    <s v="Long Term"/>
    <n v="1"/>
    <s v="Ryan Clark"/>
    <x v="1"/>
    <n v="51"/>
    <s v="Accountant, chartered public finance"/>
    <x v="1"/>
    <s v="New Meagan, Utah, 83467"/>
    <x v="2"/>
    <n v="0"/>
    <n v="0"/>
    <x v="2"/>
    <s v="AGT68021873"/>
    <x v="0"/>
    <n v="5"/>
    <n v="85"/>
    <n v="1"/>
    <x v="1"/>
    <n v="1"/>
    <x v="0"/>
  </r>
  <r>
    <s v="POL74324052"/>
    <x v="1"/>
    <n v="470174"/>
    <n v="758.76"/>
    <d v="2021-05-17T00:00:00"/>
    <d v="2031-04-12T00:00:00"/>
    <s v="Monthly"/>
    <x v="1"/>
    <s v="CUST01418738"/>
    <n v="3617"/>
    <s v="Long Term"/>
    <n v="0"/>
    <s v="Daniel Smith"/>
    <x v="2"/>
    <n v="38"/>
    <s v="Armed forces logistics/support/administrative officer"/>
    <x v="1"/>
    <s v="South Pamela, New Mexico, 13040"/>
    <x v="1"/>
    <n v="0"/>
    <n v="0"/>
    <x v="1"/>
    <s v="AGT17315776"/>
    <x v="1"/>
    <n v="16"/>
    <n v="68"/>
    <n v="0"/>
    <x v="1"/>
    <n v="0"/>
    <x v="1"/>
  </r>
  <r>
    <s v="POL10828457"/>
    <x v="0"/>
    <n v="173304"/>
    <n v="1295.21"/>
    <d v="2017-01-25T00:00:00"/>
    <d v="2020-11-09T00:00:00"/>
    <s v="Quarterly"/>
    <x v="0"/>
    <s v="CUST74177659"/>
    <n v="1384"/>
    <s v="Long Term"/>
    <n v="0"/>
    <s v="John Vargas"/>
    <x v="2"/>
    <n v="50"/>
    <s v="Civil Service fast streamer"/>
    <x v="3"/>
    <s v="Sloanhaven, Montana, 27260"/>
    <x v="2"/>
    <n v="0"/>
    <n v="0"/>
    <x v="1"/>
    <s v="AGT57098449"/>
    <x v="0"/>
    <n v="39"/>
    <n v="38"/>
    <n v="0"/>
    <x v="0"/>
    <n v="0"/>
    <x v="0"/>
  </r>
  <r>
    <s v="POL49583465"/>
    <x v="2"/>
    <n v="115608"/>
    <n v="918.91"/>
    <d v="2019-11-10T00:00:00"/>
    <d v="2023-03-29T00:00:00"/>
    <s v="Quarterly"/>
    <x v="2"/>
    <s v="CUST56215398"/>
    <n v="1235"/>
    <s v="Long Term"/>
    <n v="1"/>
    <s v="Lance Mclean"/>
    <x v="2"/>
    <n v="51"/>
    <s v="Psychotherapist, dance movement"/>
    <x v="0"/>
    <s v="North Raymondhaven, Louisiana, 30725"/>
    <x v="2"/>
    <n v="0"/>
    <n v="0"/>
    <x v="2"/>
    <s v="AGT25563800"/>
    <x v="0"/>
    <n v="22"/>
    <n v="23"/>
    <n v="0"/>
    <x v="2"/>
    <n v="0"/>
    <x v="0"/>
  </r>
  <r>
    <s v="POL64169471"/>
    <x v="0"/>
    <n v="392057"/>
    <n v="1392.18"/>
    <d v="2021-07-16T00:00:00"/>
    <d v="2028-12-29T00:00:00"/>
    <s v="Quarterly"/>
    <x v="0"/>
    <s v="CUST82451970"/>
    <n v="2723"/>
    <s v="Long Term"/>
    <n v="0"/>
    <s v="David Cortez"/>
    <x v="1"/>
    <n v="20"/>
    <s v="Analytical chemist"/>
    <x v="2"/>
    <s v="Port Isabelton, Montana, 39133"/>
    <x v="4"/>
    <n v="1"/>
    <n v="0"/>
    <x v="0"/>
    <s v="AGT94490869"/>
    <x v="0"/>
    <n v="45"/>
    <n v="30"/>
    <n v="0"/>
    <x v="2"/>
    <n v="0"/>
    <x v="0"/>
  </r>
  <r>
    <s v="POL34306249"/>
    <x v="0"/>
    <n v="329123"/>
    <n v="780.52"/>
    <d v="2020-11-23T00:00:00"/>
    <d v="2030-11-13T00:00:00"/>
    <s v="Annually"/>
    <x v="1"/>
    <s v="CUST22367504"/>
    <n v="3642"/>
    <s v="Long Term"/>
    <n v="0"/>
    <s v="Janet Jones"/>
    <x v="1"/>
    <n v="21"/>
    <s v="Engineer, structural"/>
    <x v="0"/>
    <s v="East Stephanietown, Idaho, 38857"/>
    <x v="4"/>
    <n v="0"/>
    <n v="0"/>
    <x v="0"/>
    <s v="AGT52266112"/>
    <x v="1"/>
    <n v="22"/>
    <n v="91"/>
    <n v="1"/>
    <x v="1"/>
    <n v="1"/>
    <x v="1"/>
  </r>
  <r>
    <s v="POL15413250"/>
    <x v="1"/>
    <n v="93227"/>
    <n v="1937.64"/>
    <d v="2017-04-24T00:00:00"/>
    <d v="2020-07-04T00:00:00"/>
    <s v="Monthly"/>
    <x v="0"/>
    <s v="CUST03850539"/>
    <n v="1167"/>
    <s v="Long Term"/>
    <n v="0"/>
    <s v="Heather Farrell"/>
    <x v="1"/>
    <n v="70"/>
    <s v="Fisheries officer"/>
    <x v="3"/>
    <s v="Lake Kathleenhaven, Texas, 90418"/>
    <x v="3"/>
    <n v="0"/>
    <n v="1"/>
    <x v="2"/>
    <s v="AGT24652868"/>
    <x v="2"/>
    <n v="13"/>
    <n v="70"/>
    <n v="1"/>
    <x v="1"/>
    <n v="1"/>
    <x v="2"/>
  </r>
  <r>
    <s v="POL07584414"/>
    <x v="0"/>
    <n v="310200"/>
    <n v="1091.08"/>
    <d v="2017-11-19T00:00:00"/>
    <d v="2019-01-02T00:00:00"/>
    <s v="Quarterly"/>
    <x v="1"/>
    <s v="CUST54704750"/>
    <n v="409"/>
    <s v="Medium Term"/>
    <n v="0"/>
    <s v="Amy Carter"/>
    <x v="1"/>
    <n v="59"/>
    <s v="Wellsite geologist"/>
    <x v="1"/>
    <s v="Rojasport, Ohio, 10523"/>
    <x v="3"/>
    <n v="0"/>
    <n v="0"/>
    <x v="2"/>
    <s v="AGT80348675"/>
    <x v="2"/>
    <n v="16"/>
    <n v="64"/>
    <n v="0"/>
    <x v="1"/>
    <n v="0"/>
    <x v="2"/>
  </r>
  <r>
    <s v="POL10466419"/>
    <x v="0"/>
    <n v="459656"/>
    <n v="237.95"/>
    <d v="2023-11-05T00:00:00"/>
    <d v="2029-10-18T00:00:00"/>
    <s v="Monthly"/>
    <x v="2"/>
    <s v="CUST59063255"/>
    <n v="2174"/>
    <s v="Long Term"/>
    <n v="1"/>
    <s v="Patricia Snyder"/>
    <x v="1"/>
    <n v="51"/>
    <s v="Clinical embryologist"/>
    <x v="2"/>
    <s v="Lake Kevin, Maryland, 25448"/>
    <x v="2"/>
    <n v="1"/>
    <n v="0"/>
    <x v="2"/>
    <s v="AGT32059867"/>
    <x v="2"/>
    <n v="47"/>
    <n v="57"/>
    <n v="0"/>
    <x v="0"/>
    <n v="0"/>
    <x v="2"/>
  </r>
  <r>
    <s v="POL07992427"/>
    <x v="2"/>
    <n v="204294"/>
    <n v="1211.31"/>
    <d v="2016-04-02T00:00:00"/>
    <d v="2022-11-24T00:00:00"/>
    <s v="Quarterly"/>
    <x v="0"/>
    <s v="CUST88971515"/>
    <n v="2427"/>
    <s v="Long Term"/>
    <n v="0"/>
    <s v="Michael Collins"/>
    <x v="0"/>
    <n v="54"/>
    <s v="Chartered certified accountant"/>
    <x v="3"/>
    <s v="South Kristietown, Maine, 92623"/>
    <x v="2"/>
    <n v="0"/>
    <n v="0"/>
    <x v="2"/>
    <s v="AGT54871871"/>
    <x v="0"/>
    <n v="3"/>
    <n v="18"/>
    <n v="0"/>
    <x v="2"/>
    <n v="0"/>
    <x v="0"/>
  </r>
  <r>
    <s v="POL79774019"/>
    <x v="1"/>
    <n v="464057"/>
    <n v="1818.92"/>
    <d v="2019-07-01T00:00:00"/>
    <d v="2028-11-02T00:00:00"/>
    <s v="Monthly"/>
    <x v="1"/>
    <s v="CUST38172611"/>
    <n v="3412"/>
    <s v="Long Term"/>
    <n v="0"/>
    <s v="Andrew Morrison"/>
    <x v="0"/>
    <n v="40"/>
    <s v="Secretary/administrator"/>
    <x v="0"/>
    <s v="Donnaborough, Washington, 19106"/>
    <x v="1"/>
    <n v="0"/>
    <n v="0"/>
    <x v="1"/>
    <s v="AGT00110545"/>
    <x v="0"/>
    <n v="47"/>
    <n v="12"/>
    <n v="0"/>
    <x v="2"/>
    <n v="0"/>
    <x v="0"/>
  </r>
  <r>
    <s v="POL86678758"/>
    <x v="2"/>
    <n v="458975"/>
    <n v="577.20000000000005"/>
    <d v="2021-06-05T00:00:00"/>
    <d v="2028-10-18T00:00:00"/>
    <s v="Monthly"/>
    <x v="0"/>
    <s v="CUST41146530"/>
    <n v="2692"/>
    <s v="Long Term"/>
    <n v="0"/>
    <s v="Michael Garcia"/>
    <x v="1"/>
    <n v="53"/>
    <s v="Purchasing manager"/>
    <x v="0"/>
    <s v="East Kaylabury, South Carolina, 43543"/>
    <x v="2"/>
    <n v="0"/>
    <n v="0"/>
    <x v="2"/>
    <s v="AGT16822743"/>
    <x v="0"/>
    <n v="39"/>
    <n v="35"/>
    <n v="0"/>
    <x v="0"/>
    <n v="0"/>
    <x v="0"/>
  </r>
  <r>
    <s v="POL91301507"/>
    <x v="0"/>
    <n v="397996"/>
    <n v="1115.8599999999999"/>
    <d v="2018-04-11T00:00:00"/>
    <d v="2019-07-08T00:00:00"/>
    <s v="Annually"/>
    <x v="2"/>
    <s v="CUST78277888"/>
    <n v="453"/>
    <s v="Medium Term"/>
    <n v="1"/>
    <s v="Angela Sloan"/>
    <x v="2"/>
    <n v="62"/>
    <s v="Health and safety inspector"/>
    <x v="3"/>
    <s v="Melissafort, Texas, 04465"/>
    <x v="3"/>
    <n v="0"/>
    <n v="1"/>
    <x v="2"/>
    <s v="AGT03377590"/>
    <x v="1"/>
    <n v="18"/>
    <n v="30"/>
    <n v="0"/>
    <x v="2"/>
    <n v="0"/>
    <x v="1"/>
  </r>
  <r>
    <s v="POL75790395"/>
    <x v="0"/>
    <n v="136467"/>
    <n v="989.53"/>
    <d v="2018-12-23T00:00:00"/>
    <d v="2027-10-11T00:00:00"/>
    <s v="Monthly"/>
    <x v="2"/>
    <s v="CUST19037538"/>
    <n v="3214"/>
    <s v="Long Term"/>
    <n v="1"/>
    <s v="Kyle Griffith"/>
    <x v="1"/>
    <n v="37"/>
    <s v="Horticulturist, amenity"/>
    <x v="2"/>
    <s v="West William, New Hampshire, 13971"/>
    <x v="1"/>
    <n v="1"/>
    <n v="0"/>
    <x v="1"/>
    <s v="AGT44335405"/>
    <x v="0"/>
    <n v="39"/>
    <n v="27"/>
    <n v="0"/>
    <x v="2"/>
    <n v="0"/>
    <x v="0"/>
  </r>
  <r>
    <s v="POL72689700"/>
    <x v="3"/>
    <n v="196771"/>
    <n v="979.09"/>
    <d v="2021-01-02T00:00:00"/>
    <d v="2027-01-10T00:00:00"/>
    <s v="Monthly"/>
    <x v="2"/>
    <s v="CUST97737134"/>
    <n v="2199"/>
    <s v="Long Term"/>
    <n v="1"/>
    <s v="Gregory Brown"/>
    <x v="1"/>
    <n v="60"/>
    <s v="Scientist, water quality"/>
    <x v="1"/>
    <s v="Harperhaven, Massachusetts, 42359"/>
    <x v="3"/>
    <n v="0"/>
    <n v="1"/>
    <x v="2"/>
    <s v="AGT63661530"/>
    <x v="1"/>
    <n v="32"/>
    <n v="95"/>
    <n v="1"/>
    <x v="1"/>
    <n v="1"/>
    <x v="1"/>
  </r>
  <r>
    <s v="POL79257166"/>
    <x v="2"/>
    <n v="215042"/>
    <n v="129.57"/>
    <d v="2018-12-25T00:00:00"/>
    <d v="2023-10-08T00:00:00"/>
    <s v="Annually"/>
    <x v="0"/>
    <s v="CUST04470605"/>
    <n v="1748"/>
    <s v="Long Term"/>
    <n v="0"/>
    <s v="Patricia Allen"/>
    <x v="2"/>
    <n v="33"/>
    <s v="Water engineer"/>
    <x v="3"/>
    <s v="Danielborough, Minnesota, 71133"/>
    <x v="0"/>
    <n v="0"/>
    <n v="0"/>
    <x v="1"/>
    <s v="AGT23976603"/>
    <x v="2"/>
    <n v="44"/>
    <n v="89"/>
    <n v="1"/>
    <x v="1"/>
    <n v="1"/>
    <x v="2"/>
  </r>
  <r>
    <s v="POL54084176"/>
    <x v="2"/>
    <n v="432217"/>
    <n v="146.21"/>
    <d v="2020-06-21T00:00:00"/>
    <d v="2023-03-08T00:00:00"/>
    <s v="Annually"/>
    <x v="1"/>
    <s v="CUST59014511"/>
    <n v="990"/>
    <s v="Medium Term"/>
    <n v="0"/>
    <s v="Derek Pope"/>
    <x v="2"/>
    <n v="29"/>
    <s v="Museum/gallery conservator"/>
    <x v="2"/>
    <s v="Thomasbury, Georgia, 86135"/>
    <x v="0"/>
    <n v="1"/>
    <n v="0"/>
    <x v="0"/>
    <s v="AGT54868052"/>
    <x v="2"/>
    <n v="41"/>
    <n v="29"/>
    <n v="0"/>
    <x v="2"/>
    <n v="0"/>
    <x v="2"/>
  </r>
  <r>
    <s v="POL61208002"/>
    <x v="3"/>
    <n v="392041"/>
    <n v="1956.26"/>
    <d v="2020-04-08T00:00:00"/>
    <d v="2022-12-05T00:00:00"/>
    <s v="Quarterly"/>
    <x v="0"/>
    <s v="CUST20605632"/>
    <n v="971"/>
    <s v="Medium Term"/>
    <n v="0"/>
    <s v="Laura Reyes"/>
    <x v="0"/>
    <n v="57"/>
    <s v="Designer, ceramics/pottery"/>
    <x v="1"/>
    <s v="Martinhaven, Virginia, 13480"/>
    <x v="3"/>
    <n v="0"/>
    <n v="0"/>
    <x v="2"/>
    <s v="AGT08772291"/>
    <x v="2"/>
    <n v="3"/>
    <n v="8"/>
    <n v="0"/>
    <x v="2"/>
    <n v="0"/>
    <x v="2"/>
  </r>
  <r>
    <s v="POL18175825"/>
    <x v="0"/>
    <n v="365154"/>
    <n v="1524.48"/>
    <d v="2019-07-21T00:00:00"/>
    <d v="2026-11-03T00:00:00"/>
    <s v="Quarterly"/>
    <x v="2"/>
    <s v="CUST48070910"/>
    <n v="2662"/>
    <s v="Long Term"/>
    <n v="1"/>
    <s v="Cameron Edwards"/>
    <x v="1"/>
    <n v="79"/>
    <s v="Dance movement psychotherapist"/>
    <x v="2"/>
    <s v="West Robert, Colorado, 43180"/>
    <x v="3"/>
    <n v="1"/>
    <n v="1"/>
    <x v="2"/>
    <s v="AGT91058128"/>
    <x v="1"/>
    <n v="27"/>
    <n v="43"/>
    <n v="0"/>
    <x v="0"/>
    <n v="0"/>
    <x v="1"/>
  </r>
  <r>
    <s v="POL27152348"/>
    <x v="1"/>
    <n v="91872"/>
    <n v="666.42"/>
    <d v="2015-08-05T00:00:00"/>
    <d v="2021-06-15T00:00:00"/>
    <s v="Quarterly"/>
    <x v="2"/>
    <s v="CUST66770624"/>
    <n v="2141"/>
    <s v="Long Term"/>
    <n v="1"/>
    <s v="Marc Davis"/>
    <x v="0"/>
    <n v="63"/>
    <s v="Translator"/>
    <x v="0"/>
    <s v="South Nancy, Arizona, 98419"/>
    <x v="3"/>
    <n v="0"/>
    <n v="1"/>
    <x v="2"/>
    <s v="AGT76709403"/>
    <x v="2"/>
    <n v="29"/>
    <n v="10"/>
    <n v="0"/>
    <x v="2"/>
    <n v="0"/>
    <x v="2"/>
  </r>
  <r>
    <s v="POL65805829"/>
    <x v="3"/>
    <n v="375199"/>
    <n v="1588.75"/>
    <d v="2022-03-20T00:00:00"/>
    <d v="2029-05-17T00:00:00"/>
    <s v="Annually"/>
    <x v="1"/>
    <s v="CUST79016088"/>
    <n v="2615"/>
    <s v="Long Term"/>
    <n v="0"/>
    <s v="Mr. Vincent Roth"/>
    <x v="0"/>
    <n v="76"/>
    <s v="Architect"/>
    <x v="3"/>
    <s v="Lake Michael, West Virginia, 42904"/>
    <x v="3"/>
    <n v="0"/>
    <n v="1"/>
    <x v="2"/>
    <s v="AGT75573207"/>
    <x v="2"/>
    <n v="22"/>
    <n v="28"/>
    <n v="0"/>
    <x v="2"/>
    <n v="0"/>
    <x v="2"/>
  </r>
  <r>
    <s v="POL91110515"/>
    <x v="2"/>
    <n v="453190"/>
    <n v="438.78"/>
    <d v="2020-09-16T00:00:00"/>
    <d v="2022-06-20T00:00:00"/>
    <s v="Monthly"/>
    <x v="1"/>
    <s v="CUST26436799"/>
    <n v="642"/>
    <s v="Medium Term"/>
    <n v="0"/>
    <s v="Heather Tucker"/>
    <x v="0"/>
    <n v="64"/>
    <s v="Chartered loss adjuster"/>
    <x v="0"/>
    <s v="Greenland, Massachusetts, 04626"/>
    <x v="3"/>
    <n v="0"/>
    <n v="1"/>
    <x v="2"/>
    <s v="AGT72643673"/>
    <x v="1"/>
    <n v="36"/>
    <n v="4"/>
    <n v="0"/>
    <x v="2"/>
    <n v="0"/>
    <x v="1"/>
  </r>
  <r>
    <s v="POL47692099"/>
    <x v="0"/>
    <n v="253023"/>
    <n v="1335.62"/>
    <d v="2018-01-01T00:00:00"/>
    <d v="2024-06-23T00:00:00"/>
    <s v="Monthly"/>
    <x v="2"/>
    <s v="CUST33123037"/>
    <n v="2365"/>
    <s v="Long Term"/>
    <n v="1"/>
    <s v="Lori Hunter"/>
    <x v="2"/>
    <n v="33"/>
    <s v="Engineer, water"/>
    <x v="2"/>
    <s v="Amandafort, Maryland, 04499"/>
    <x v="0"/>
    <n v="1"/>
    <n v="0"/>
    <x v="1"/>
    <s v="AGT41167879"/>
    <x v="0"/>
    <n v="9"/>
    <n v="44"/>
    <n v="0"/>
    <x v="0"/>
    <n v="0"/>
    <x v="0"/>
  </r>
  <r>
    <s v="POL03021304"/>
    <x v="2"/>
    <n v="24850"/>
    <n v="1543.02"/>
    <d v="2020-03-09T00:00:00"/>
    <d v="2021-11-10T00:00:00"/>
    <s v="Monthly"/>
    <x v="1"/>
    <s v="CUST71031652"/>
    <n v="611"/>
    <s v="Medium Term"/>
    <n v="0"/>
    <s v="Michael Williams"/>
    <x v="1"/>
    <n v="74"/>
    <s v="Writer"/>
    <x v="3"/>
    <s v="Youngchester, Wisconsin, 22579"/>
    <x v="3"/>
    <n v="0"/>
    <n v="1"/>
    <x v="2"/>
    <s v="AGT42647380"/>
    <x v="0"/>
    <n v="29"/>
    <n v="29"/>
    <n v="0"/>
    <x v="2"/>
    <n v="0"/>
    <x v="0"/>
  </r>
  <r>
    <s v="POL52373291"/>
    <x v="2"/>
    <n v="271787"/>
    <n v="999.41"/>
    <d v="2017-10-18T00:00:00"/>
    <d v="2026-08-26T00:00:00"/>
    <s v="Monthly"/>
    <x v="1"/>
    <s v="CUST56743742"/>
    <n v="3234"/>
    <s v="Long Term"/>
    <n v="0"/>
    <s v="Chloe Logan"/>
    <x v="0"/>
    <n v="61"/>
    <s v="Recycling officer"/>
    <x v="2"/>
    <s v="North Chelseamouth, South Carolina, 83379"/>
    <x v="3"/>
    <n v="1"/>
    <n v="1"/>
    <x v="2"/>
    <s v="AGT82377982"/>
    <x v="2"/>
    <n v="21"/>
    <n v="12"/>
    <n v="0"/>
    <x v="2"/>
    <n v="0"/>
    <x v="2"/>
  </r>
  <r>
    <s v="POL00027462"/>
    <x v="2"/>
    <n v="433764"/>
    <n v="453.51"/>
    <d v="2019-07-06T00:00:00"/>
    <d v="2026-03-21T00:00:00"/>
    <s v="Annually"/>
    <x v="1"/>
    <s v="CUST24420078"/>
    <n v="2450"/>
    <s v="Long Term"/>
    <n v="0"/>
    <s v="Colin Stevenson"/>
    <x v="2"/>
    <n v="72"/>
    <s v="Learning disability nurse"/>
    <x v="3"/>
    <s v="Janicehaven, New Mexico, 29857"/>
    <x v="3"/>
    <n v="0"/>
    <n v="1"/>
    <x v="2"/>
    <s v="AGT72619551"/>
    <x v="1"/>
    <n v="1"/>
    <n v="55"/>
    <n v="0"/>
    <x v="0"/>
    <n v="0"/>
    <x v="1"/>
  </r>
  <r>
    <s v="POL00053682"/>
    <x v="1"/>
    <n v="249903"/>
    <n v="1976.49"/>
    <d v="2022-11-03T00:00:00"/>
    <d v="2025-12-23T00:00:00"/>
    <s v="Annually"/>
    <x v="2"/>
    <s v="CUST73495153"/>
    <n v="1146"/>
    <s v="Long Term"/>
    <n v="1"/>
    <s v="Raymond Pham"/>
    <x v="0"/>
    <n v="41"/>
    <s v="Travel agency manager"/>
    <x v="0"/>
    <s v="Davidview, Arizona, 95112"/>
    <x v="1"/>
    <n v="0"/>
    <n v="0"/>
    <x v="1"/>
    <s v="AGT08037589"/>
    <x v="0"/>
    <n v="34"/>
    <n v="49"/>
    <n v="0"/>
    <x v="0"/>
    <n v="0"/>
    <x v="0"/>
  </r>
  <r>
    <s v="POL91428444"/>
    <x v="1"/>
    <n v="290712"/>
    <n v="397.42"/>
    <d v="2018-04-21T00:00:00"/>
    <d v="2021-12-02T00:00:00"/>
    <s v="Quarterly"/>
    <x v="2"/>
    <s v="CUST49675622"/>
    <n v="1321"/>
    <s v="Long Term"/>
    <n v="1"/>
    <s v="Vanessa Reed"/>
    <x v="2"/>
    <n v="22"/>
    <s v="Press photographer"/>
    <x v="2"/>
    <s v="Holmesland, Vermont, 79247"/>
    <x v="4"/>
    <n v="1"/>
    <n v="0"/>
    <x v="0"/>
    <s v="AGT02742595"/>
    <x v="1"/>
    <n v="14"/>
    <n v="79"/>
    <n v="1"/>
    <x v="1"/>
    <n v="1"/>
    <x v="1"/>
  </r>
  <r>
    <s v="POL47427298"/>
    <x v="2"/>
    <n v="163264"/>
    <n v="1791.02"/>
    <d v="2021-06-03T00:00:00"/>
    <d v="2023-11-20T00:00:00"/>
    <s v="Annually"/>
    <x v="0"/>
    <s v="CUST01201519"/>
    <n v="900"/>
    <s v="Medium Term"/>
    <n v="0"/>
    <s v="Crystal Smith"/>
    <x v="2"/>
    <n v="29"/>
    <s v="Photographer"/>
    <x v="3"/>
    <s v="Port Davidfort, Vermont, 29700"/>
    <x v="0"/>
    <n v="0"/>
    <n v="0"/>
    <x v="0"/>
    <s v="AGT45981412"/>
    <x v="2"/>
    <n v="45"/>
    <n v="16"/>
    <n v="0"/>
    <x v="2"/>
    <n v="0"/>
    <x v="2"/>
  </r>
  <r>
    <s v="POL23259824"/>
    <x v="3"/>
    <n v="92641"/>
    <n v="893.25"/>
    <d v="2023-05-29T00:00:00"/>
    <d v="2028-12-28T00:00:00"/>
    <s v="Monthly"/>
    <x v="1"/>
    <s v="CUST58157397"/>
    <n v="2040"/>
    <s v="Long Term"/>
    <n v="0"/>
    <s v="Cassandra Scott"/>
    <x v="2"/>
    <n v="62"/>
    <s v="Chiropodist"/>
    <x v="2"/>
    <s v="Garyberg, Oregon, 97234"/>
    <x v="3"/>
    <n v="1"/>
    <n v="1"/>
    <x v="2"/>
    <s v="AGT87710567"/>
    <x v="2"/>
    <n v="0"/>
    <n v="85"/>
    <n v="1"/>
    <x v="1"/>
    <n v="1"/>
    <x v="2"/>
  </r>
  <r>
    <s v="POL58913291"/>
    <x v="2"/>
    <n v="180686"/>
    <n v="539.64"/>
    <d v="2015-01-24T00:00:00"/>
    <d v="2016-09-07T00:00:00"/>
    <s v="Monthly"/>
    <x v="1"/>
    <s v="CUST36291804"/>
    <n v="592"/>
    <s v="Medium Term"/>
    <n v="0"/>
    <s v="Brandon Chavez"/>
    <x v="1"/>
    <n v="85"/>
    <s v="Surveyor, building"/>
    <x v="3"/>
    <s v="Rhondaborough, Georgia, 09268"/>
    <x v="3"/>
    <n v="0"/>
    <n v="1"/>
    <x v="2"/>
    <s v="AGT47999556"/>
    <x v="0"/>
    <n v="21"/>
    <n v="33"/>
    <n v="0"/>
    <x v="0"/>
    <n v="0"/>
    <x v="0"/>
  </r>
  <r>
    <s v="POL70221797"/>
    <x v="3"/>
    <n v="25303"/>
    <n v="411.7"/>
    <d v="2015-10-08T00:00:00"/>
    <d v="2023-08-03T00:00:00"/>
    <s v="Monthly"/>
    <x v="2"/>
    <s v="CUST13006395"/>
    <n v="2856"/>
    <s v="Long Term"/>
    <n v="1"/>
    <s v="Connie Lee"/>
    <x v="0"/>
    <n v="36"/>
    <s v="Careers adviser"/>
    <x v="0"/>
    <s v="Port Brandontown, Wyoming, 08141"/>
    <x v="1"/>
    <n v="0"/>
    <n v="0"/>
    <x v="1"/>
    <s v="AGT65187533"/>
    <x v="0"/>
    <n v="41"/>
    <n v="97"/>
    <n v="1"/>
    <x v="1"/>
    <n v="1"/>
    <x v="0"/>
  </r>
  <r>
    <s v="POL17760836"/>
    <x v="3"/>
    <n v="145836"/>
    <n v="881.74"/>
    <d v="2019-09-15T00:00:00"/>
    <d v="2025-01-18T00:00:00"/>
    <s v="Quarterly"/>
    <x v="0"/>
    <s v="CUST49174127"/>
    <n v="1952"/>
    <s v="Long Term"/>
    <n v="0"/>
    <s v="Rebecca Fuller"/>
    <x v="2"/>
    <n v="27"/>
    <s v="Aid worker"/>
    <x v="1"/>
    <s v="South Andrew, Vermont, 96754"/>
    <x v="0"/>
    <n v="0"/>
    <n v="0"/>
    <x v="0"/>
    <s v="AGT48134813"/>
    <x v="1"/>
    <n v="6"/>
    <n v="3"/>
    <n v="0"/>
    <x v="2"/>
    <n v="0"/>
    <x v="1"/>
  </r>
  <r>
    <s v="POL84155447"/>
    <x v="2"/>
    <n v="218757"/>
    <n v="903.39"/>
    <d v="2024-09-01T00:00:00"/>
    <d v="2034-08-15T00:00:00"/>
    <s v="Annually"/>
    <x v="0"/>
    <s v="CUST24621636"/>
    <n v="3635"/>
    <s v="Long Term"/>
    <n v="0"/>
    <s v="Bryan Davis"/>
    <x v="0"/>
    <n v="52"/>
    <s v="Graphic designer"/>
    <x v="0"/>
    <s v="Woodbury, Colorado, 52910"/>
    <x v="2"/>
    <n v="0"/>
    <n v="0"/>
    <x v="2"/>
    <s v="AGT49354632"/>
    <x v="0"/>
    <n v="4"/>
    <n v="2"/>
    <n v="0"/>
    <x v="2"/>
    <n v="0"/>
    <x v="0"/>
  </r>
  <r>
    <s v="POL61012482"/>
    <x v="1"/>
    <n v="473653"/>
    <n v="1860.87"/>
    <d v="2020-05-07T00:00:00"/>
    <d v="2029-07-18T00:00:00"/>
    <s v="Monthly"/>
    <x v="2"/>
    <s v="CUST83482447"/>
    <n v="3359"/>
    <s v="Long Term"/>
    <n v="1"/>
    <s v="Erik Scott"/>
    <x v="2"/>
    <n v="33"/>
    <s v="Corporate treasurer"/>
    <x v="0"/>
    <s v="Weberland, Florida, 17816"/>
    <x v="0"/>
    <n v="0"/>
    <n v="0"/>
    <x v="1"/>
    <s v="AGT21816937"/>
    <x v="0"/>
    <n v="28"/>
    <n v="7"/>
    <n v="0"/>
    <x v="2"/>
    <n v="0"/>
    <x v="0"/>
  </r>
  <r>
    <s v="POL27562885"/>
    <x v="2"/>
    <n v="453237"/>
    <n v="619.24"/>
    <d v="2015-06-08T00:00:00"/>
    <d v="2017-03-16T00:00:00"/>
    <s v="Quarterly"/>
    <x v="0"/>
    <s v="CUST89191740"/>
    <n v="647"/>
    <s v="Medium Term"/>
    <n v="0"/>
    <s v="Jacqueline Conner"/>
    <x v="1"/>
    <n v="37"/>
    <s v="Private music teacher"/>
    <x v="1"/>
    <s v="Lake Allen, Texas, 50857"/>
    <x v="1"/>
    <n v="0"/>
    <n v="0"/>
    <x v="1"/>
    <s v="AGT85097159"/>
    <x v="0"/>
    <n v="16"/>
    <n v="24"/>
    <n v="0"/>
    <x v="2"/>
    <n v="0"/>
    <x v="0"/>
  </r>
  <r>
    <s v="POL51145761"/>
    <x v="2"/>
    <n v="75481"/>
    <n v="518.88"/>
    <d v="2024-03-22T00:00:00"/>
    <d v="2033-03-17T00:00:00"/>
    <s v="Quarterly"/>
    <x v="2"/>
    <s v="CUST29454283"/>
    <n v="3282"/>
    <s v="Long Term"/>
    <n v="1"/>
    <s v="Antonio Middleton"/>
    <x v="1"/>
    <n v="67"/>
    <s v="Public house manager"/>
    <x v="1"/>
    <s v="Kristitown, Iowa, 94327"/>
    <x v="3"/>
    <n v="0"/>
    <n v="1"/>
    <x v="2"/>
    <s v="AGT27137829"/>
    <x v="0"/>
    <n v="21"/>
    <n v="85"/>
    <n v="1"/>
    <x v="1"/>
    <n v="1"/>
    <x v="0"/>
  </r>
  <r>
    <s v="POL19986234"/>
    <x v="0"/>
    <n v="126137"/>
    <n v="186.67"/>
    <d v="2022-10-12T00:00:00"/>
    <d v="2028-09-22T00:00:00"/>
    <s v="Quarterly"/>
    <x v="1"/>
    <s v="CUST88971515"/>
    <n v="2172"/>
    <s v="Long Term"/>
    <n v="0"/>
    <s v="Michael Collins"/>
    <x v="0"/>
    <n v="54"/>
    <s v="Chartered certified accountant"/>
    <x v="3"/>
    <s v="South Kristietown, Maine, 92623"/>
    <x v="2"/>
    <n v="0"/>
    <n v="0"/>
    <x v="2"/>
    <s v="AGT44494718"/>
    <x v="2"/>
    <n v="17"/>
    <n v="66"/>
    <n v="0"/>
    <x v="1"/>
    <n v="0"/>
    <x v="2"/>
  </r>
  <r>
    <s v="POL83558215"/>
    <x v="2"/>
    <n v="331539"/>
    <n v="230.44"/>
    <d v="2024-04-03T00:00:00"/>
    <d v="2029-03-18T00:00:00"/>
    <s v="Quarterly"/>
    <x v="1"/>
    <s v="CUST29339598"/>
    <n v="1810"/>
    <s v="Long Term"/>
    <n v="0"/>
    <s v="Matthew Blair"/>
    <x v="1"/>
    <n v="33"/>
    <s v="Purchasing manager"/>
    <x v="0"/>
    <s v="East Jeremyfurt, New Hampshire, 76130"/>
    <x v="0"/>
    <n v="0"/>
    <n v="0"/>
    <x v="1"/>
    <s v="AGT55926221"/>
    <x v="2"/>
    <n v="19"/>
    <n v="12"/>
    <n v="0"/>
    <x v="2"/>
    <n v="0"/>
    <x v="2"/>
  </r>
  <r>
    <s v="POL51223603"/>
    <x v="3"/>
    <n v="32230"/>
    <n v="124.24"/>
    <d v="2023-02-05T00:00:00"/>
    <d v="2030-02-20T00:00:00"/>
    <s v="Annually"/>
    <x v="2"/>
    <s v="CUST12708863"/>
    <n v="2572"/>
    <s v="Long Term"/>
    <n v="1"/>
    <s v="Matthew Russell"/>
    <x v="1"/>
    <n v="51"/>
    <s v="Architect"/>
    <x v="3"/>
    <s v="Benderfort, Arkansas, 52757"/>
    <x v="2"/>
    <n v="0"/>
    <n v="0"/>
    <x v="2"/>
    <s v="AGT50592178"/>
    <x v="0"/>
    <n v="32"/>
    <n v="96"/>
    <n v="1"/>
    <x v="1"/>
    <n v="1"/>
    <x v="0"/>
  </r>
  <r>
    <s v="POL53424615"/>
    <x v="3"/>
    <n v="73825"/>
    <n v="792.37"/>
    <d v="2020-01-12T00:00:00"/>
    <d v="2021-05-18T00:00:00"/>
    <s v="Annually"/>
    <x v="1"/>
    <s v="CUST42176644"/>
    <n v="492"/>
    <s v="Medium Term"/>
    <n v="0"/>
    <s v="Zachary Hopkins"/>
    <x v="1"/>
    <n v="55"/>
    <s v="Radiation protection practitioner"/>
    <x v="0"/>
    <s v="Weaverland, Oklahoma, 52466"/>
    <x v="2"/>
    <n v="0"/>
    <n v="0"/>
    <x v="2"/>
    <s v="AGT05093430"/>
    <x v="2"/>
    <n v="20"/>
    <n v="65"/>
    <n v="0"/>
    <x v="1"/>
    <n v="0"/>
    <x v="2"/>
  </r>
  <r>
    <s v="POL97116121"/>
    <x v="2"/>
    <n v="100857"/>
    <n v="955.45"/>
    <d v="2024-02-27T00:00:00"/>
    <d v="2033-12-16T00:00:00"/>
    <s v="Annually"/>
    <x v="1"/>
    <s v="CUST23290415"/>
    <n v="3580"/>
    <s v="Long Term"/>
    <n v="0"/>
    <s v="Jesse Cunningham"/>
    <x v="1"/>
    <n v="54"/>
    <s v="Hydrographic surveyor"/>
    <x v="1"/>
    <s v="Paulfort, Alaska, 50876"/>
    <x v="2"/>
    <n v="0"/>
    <n v="0"/>
    <x v="2"/>
    <s v="AGT11132496"/>
    <x v="0"/>
    <n v="21"/>
    <n v="57"/>
    <n v="0"/>
    <x v="0"/>
    <n v="0"/>
    <x v="0"/>
  </r>
  <r>
    <s v="POL52256054"/>
    <x v="3"/>
    <n v="335090"/>
    <n v="1509.97"/>
    <d v="2022-08-17T00:00:00"/>
    <d v="2025-12-04T00:00:00"/>
    <s v="Annually"/>
    <x v="1"/>
    <s v="CUST44038518"/>
    <n v="1205"/>
    <s v="Long Term"/>
    <n v="0"/>
    <s v="Justin Serrano"/>
    <x v="1"/>
    <n v="53"/>
    <s v="Medical illustrator"/>
    <x v="2"/>
    <s v="Brandimouth, Georgia, 82376"/>
    <x v="2"/>
    <n v="1"/>
    <n v="0"/>
    <x v="2"/>
    <s v="AGT44104870"/>
    <x v="0"/>
    <n v="40"/>
    <n v="99"/>
    <n v="1"/>
    <x v="1"/>
    <n v="1"/>
    <x v="0"/>
  </r>
  <r>
    <s v="POL15452704"/>
    <x v="1"/>
    <n v="137366"/>
    <n v="1454.35"/>
    <d v="2019-11-20T00:00:00"/>
    <d v="2022-09-12T00:00:00"/>
    <s v="Annually"/>
    <x v="0"/>
    <s v="CUST02924046"/>
    <n v="1027"/>
    <s v="Medium Term"/>
    <n v="0"/>
    <s v="Michael Martinez"/>
    <x v="1"/>
    <n v="44"/>
    <s v="Designer, graphic"/>
    <x v="0"/>
    <s v="Andersonfort, Virginia, 10062"/>
    <x v="1"/>
    <n v="0"/>
    <n v="0"/>
    <x v="1"/>
    <s v="AGT45079522"/>
    <x v="0"/>
    <n v="35"/>
    <n v="71"/>
    <n v="1"/>
    <x v="1"/>
    <n v="1"/>
    <x v="0"/>
  </r>
  <r>
    <s v="POL35880668"/>
    <x v="0"/>
    <n v="60581"/>
    <n v="1246.99"/>
    <d v="2022-10-18T00:00:00"/>
    <d v="2028-03-10T00:00:00"/>
    <s v="Annually"/>
    <x v="0"/>
    <s v="CUST91838380"/>
    <n v="1970"/>
    <s v="Long Term"/>
    <n v="0"/>
    <s v="Andrew Cochran"/>
    <x v="0"/>
    <n v="27"/>
    <s v="Aeronautical engineer"/>
    <x v="0"/>
    <s v="Brianstad, Michigan, 13450"/>
    <x v="0"/>
    <n v="0"/>
    <n v="0"/>
    <x v="0"/>
    <s v="AGT87907683"/>
    <x v="2"/>
    <n v="38"/>
    <n v="41"/>
    <n v="0"/>
    <x v="0"/>
    <n v="0"/>
    <x v="2"/>
  </r>
  <r>
    <s v="POL09718181"/>
    <x v="0"/>
    <n v="216807"/>
    <n v="1703.88"/>
    <d v="2019-02-01T00:00:00"/>
    <d v="2028-12-09T00:00:00"/>
    <s v="Annually"/>
    <x v="1"/>
    <s v="CUST48602212"/>
    <n v="3599"/>
    <s v="Long Term"/>
    <n v="0"/>
    <s v="Andrew Schmidt"/>
    <x v="2"/>
    <n v="38"/>
    <s v="Sub"/>
    <x v="3"/>
    <s v="Sarahton, New Jersey, 52282"/>
    <x v="1"/>
    <n v="0"/>
    <n v="0"/>
    <x v="1"/>
    <s v="AGT90584467"/>
    <x v="2"/>
    <n v="26"/>
    <n v="41"/>
    <n v="0"/>
    <x v="0"/>
    <n v="0"/>
    <x v="2"/>
  </r>
  <r>
    <s v="POL71221796"/>
    <x v="0"/>
    <n v="141379"/>
    <n v="1288.24"/>
    <d v="2017-03-14T00:00:00"/>
    <d v="2027-02-11T00:00:00"/>
    <s v="Monthly"/>
    <x v="0"/>
    <s v="CUST63404306"/>
    <n v="3621"/>
    <s v="Long Term"/>
    <n v="0"/>
    <s v="Janet Lester DVM"/>
    <x v="2"/>
    <n v="25"/>
    <s v="Programmer, multimedia"/>
    <x v="2"/>
    <s v="East Thomas, Kentucky, 27858"/>
    <x v="4"/>
    <n v="1"/>
    <n v="0"/>
    <x v="0"/>
    <s v="AGT19001338"/>
    <x v="1"/>
    <n v="11"/>
    <n v="48"/>
    <n v="0"/>
    <x v="0"/>
    <n v="0"/>
    <x v="1"/>
  </r>
  <r>
    <s v="POL11657273"/>
    <x v="3"/>
    <n v="197430"/>
    <n v="520.16"/>
    <d v="2024-03-03T00:00:00"/>
    <d v="2030-04-30T00:00:00"/>
    <s v="Quarterly"/>
    <x v="2"/>
    <s v="CUST58906130"/>
    <n v="2249"/>
    <s v="Long Term"/>
    <n v="1"/>
    <s v="Ashley Allen"/>
    <x v="2"/>
    <n v="47"/>
    <s v="Passenger transport manager"/>
    <x v="2"/>
    <s v="West Katiehaven, Vermont, 70677"/>
    <x v="2"/>
    <n v="1"/>
    <n v="0"/>
    <x v="1"/>
    <s v="AGT01957675"/>
    <x v="0"/>
    <n v="26"/>
    <n v="88"/>
    <n v="1"/>
    <x v="1"/>
    <n v="1"/>
    <x v="0"/>
  </r>
  <r>
    <s v="POL13040382"/>
    <x v="3"/>
    <n v="273532"/>
    <n v="1787.06"/>
    <d v="2023-09-22T00:00:00"/>
    <d v="2029-10-27T00:00:00"/>
    <s v="Annually"/>
    <x v="2"/>
    <s v="CUST01201519"/>
    <n v="2227"/>
    <s v="Long Term"/>
    <n v="1"/>
    <s v="Crystal Smith"/>
    <x v="2"/>
    <n v="29"/>
    <s v="Photographer"/>
    <x v="3"/>
    <s v="Port Davidfort, Vermont, 29700"/>
    <x v="0"/>
    <n v="0"/>
    <n v="0"/>
    <x v="0"/>
    <s v="AGT82267157"/>
    <x v="2"/>
    <n v="27"/>
    <n v="7"/>
    <n v="0"/>
    <x v="2"/>
    <n v="0"/>
    <x v="2"/>
  </r>
  <r>
    <s v="POL81188650"/>
    <x v="2"/>
    <n v="171965"/>
    <n v="919.26"/>
    <d v="2022-01-23T00:00:00"/>
    <d v="2023-03-23T00:00:00"/>
    <s v="Monthly"/>
    <x v="1"/>
    <s v="CUST42550834"/>
    <n v="424"/>
    <s v="Medium Term"/>
    <n v="0"/>
    <s v="Christopher Watson"/>
    <x v="2"/>
    <n v="26"/>
    <s v="Nurse, mental health"/>
    <x v="0"/>
    <s v="Lake Karenport, New Mexico, 31001"/>
    <x v="0"/>
    <n v="0"/>
    <n v="0"/>
    <x v="0"/>
    <s v="AGT68150519"/>
    <x v="1"/>
    <n v="21"/>
    <n v="90"/>
    <n v="1"/>
    <x v="1"/>
    <n v="1"/>
    <x v="1"/>
  </r>
  <r>
    <s v="POL94226268"/>
    <x v="2"/>
    <n v="240438"/>
    <n v="1549.93"/>
    <d v="2023-02-03T00:00:00"/>
    <d v="2025-02-14T00:00:00"/>
    <s v="Monthly"/>
    <x v="1"/>
    <s v="CUST56919473"/>
    <n v="742"/>
    <s v="Medium Term"/>
    <n v="0"/>
    <s v="Maria Keith"/>
    <x v="0"/>
    <n v="50"/>
    <s v="Government social research officer"/>
    <x v="0"/>
    <s v="New Maureenport, Mississippi, 12355"/>
    <x v="2"/>
    <n v="0"/>
    <n v="0"/>
    <x v="1"/>
    <s v="AGT87038746"/>
    <x v="1"/>
    <n v="16"/>
    <n v="60"/>
    <n v="0"/>
    <x v="0"/>
    <n v="0"/>
    <x v="1"/>
  </r>
  <r>
    <s v="POL72474540"/>
    <x v="2"/>
    <n v="461777"/>
    <n v="1880.56"/>
    <d v="2018-08-15T00:00:00"/>
    <d v="2023-10-30T00:00:00"/>
    <s v="Annually"/>
    <x v="1"/>
    <s v="CUST76241465"/>
    <n v="1902"/>
    <s v="Long Term"/>
    <n v="0"/>
    <s v="Laura Clements"/>
    <x v="2"/>
    <n v="64"/>
    <s v="Contracting civil engineer"/>
    <x v="3"/>
    <s v="East Edwin, Arizona, 13693"/>
    <x v="3"/>
    <n v="0"/>
    <n v="1"/>
    <x v="2"/>
    <s v="AGT92407911"/>
    <x v="0"/>
    <n v="47"/>
    <n v="5"/>
    <n v="0"/>
    <x v="2"/>
    <n v="0"/>
    <x v="0"/>
  </r>
  <r>
    <s v="POL95614962"/>
    <x v="2"/>
    <n v="247626"/>
    <n v="829.14"/>
    <d v="2021-08-16T00:00:00"/>
    <d v="2027-07-28T00:00:00"/>
    <s v="Monthly"/>
    <x v="2"/>
    <s v="CUST77843488"/>
    <n v="2172"/>
    <s v="Long Term"/>
    <n v="1"/>
    <s v="Dustin Duncan"/>
    <x v="0"/>
    <n v="63"/>
    <s v="Insurance broker"/>
    <x v="1"/>
    <s v="North Sabrinamouth, Minnesota, 75716"/>
    <x v="3"/>
    <n v="0"/>
    <n v="1"/>
    <x v="2"/>
    <s v="AGT12745325"/>
    <x v="2"/>
    <n v="5"/>
    <n v="3"/>
    <n v="0"/>
    <x v="2"/>
    <n v="0"/>
    <x v="2"/>
  </r>
  <r>
    <s v="POL09396530"/>
    <x v="3"/>
    <n v="65489"/>
    <n v="269.74"/>
    <d v="2017-01-20T00:00:00"/>
    <d v="2022-09-23T00:00:00"/>
    <s v="Monthly"/>
    <x v="1"/>
    <s v="CUST34234173"/>
    <n v="2072"/>
    <s v="Long Term"/>
    <n v="0"/>
    <s v="Katie Martin"/>
    <x v="2"/>
    <n v="29"/>
    <s v="Cabin crew"/>
    <x v="2"/>
    <s v="South Michael, West Virginia, 78560"/>
    <x v="0"/>
    <n v="1"/>
    <n v="0"/>
    <x v="0"/>
    <s v="AGT83741350"/>
    <x v="1"/>
    <n v="42"/>
    <n v="25"/>
    <n v="0"/>
    <x v="2"/>
    <n v="0"/>
    <x v="1"/>
  </r>
  <r>
    <s v="POL72359932"/>
    <x v="3"/>
    <n v="351671"/>
    <n v="143.03"/>
    <d v="2020-08-26T00:00:00"/>
    <d v="2029-04-19T00:00:00"/>
    <s v="Annually"/>
    <x v="0"/>
    <s v="CUST53665257"/>
    <n v="3158"/>
    <s v="Long Term"/>
    <n v="0"/>
    <s v="Linda Hamilton"/>
    <x v="0"/>
    <n v="61"/>
    <s v="Waste management officer"/>
    <x v="1"/>
    <s v="Nolanshire, Indiana, 78890"/>
    <x v="3"/>
    <n v="0"/>
    <n v="1"/>
    <x v="2"/>
    <s v="AGT65381112"/>
    <x v="2"/>
    <n v="17"/>
    <n v="62"/>
    <n v="0"/>
    <x v="1"/>
    <n v="0"/>
    <x v="2"/>
  </r>
  <r>
    <s v="POL87284738"/>
    <x v="0"/>
    <n v="147663"/>
    <n v="268.76"/>
    <d v="2020-11-02T00:00:00"/>
    <d v="2022-01-25T00:00:00"/>
    <s v="Monthly"/>
    <x v="1"/>
    <s v="CUST43028954"/>
    <n v="449"/>
    <s v="Medium Term"/>
    <n v="0"/>
    <s v="Michael Jones"/>
    <x v="0"/>
    <n v="60"/>
    <s v="Manufacturing engineer"/>
    <x v="0"/>
    <s v="Simmonstown, Texas, 04713"/>
    <x v="3"/>
    <n v="0"/>
    <n v="1"/>
    <x v="2"/>
    <s v="AGT12196542"/>
    <x v="0"/>
    <n v="3"/>
    <n v="66"/>
    <n v="0"/>
    <x v="1"/>
    <n v="0"/>
    <x v="0"/>
  </r>
  <r>
    <s v="POL79841700"/>
    <x v="2"/>
    <n v="223867"/>
    <n v="388.12"/>
    <d v="2023-01-25T00:00:00"/>
    <d v="2029-12-23T00:00:00"/>
    <s v="Monthly"/>
    <x v="2"/>
    <s v="CUST28678258"/>
    <n v="2524"/>
    <s v="Long Term"/>
    <n v="1"/>
    <s v="Julie Gordon"/>
    <x v="2"/>
    <n v="57"/>
    <s v="Physicist, medical"/>
    <x v="2"/>
    <s v="Lake Jennifer, Maryland, 67985"/>
    <x v="3"/>
    <n v="1"/>
    <n v="0"/>
    <x v="2"/>
    <s v="AGT08440362"/>
    <x v="0"/>
    <n v="15"/>
    <n v="59"/>
    <n v="0"/>
    <x v="0"/>
    <n v="0"/>
    <x v="0"/>
  </r>
  <r>
    <s v="POL05346693"/>
    <x v="1"/>
    <n v="46416"/>
    <n v="1550.34"/>
    <d v="2021-07-26T00:00:00"/>
    <d v="2025-10-14T00:00:00"/>
    <s v="Annually"/>
    <x v="1"/>
    <s v="CUST57078534"/>
    <n v="1541"/>
    <s v="Long Term"/>
    <n v="0"/>
    <s v="Jeffrey Robinson"/>
    <x v="1"/>
    <n v="75"/>
    <s v="Minerals surveyor"/>
    <x v="2"/>
    <s v="Lake Douglasmouth, Montana, 13750"/>
    <x v="3"/>
    <n v="1"/>
    <n v="1"/>
    <x v="2"/>
    <s v="AGT61888009"/>
    <x v="1"/>
    <n v="16"/>
    <n v="49"/>
    <n v="0"/>
    <x v="0"/>
    <n v="0"/>
    <x v="1"/>
  </r>
  <r>
    <s v="POL04666316"/>
    <x v="2"/>
    <n v="79373"/>
    <n v="860.66"/>
    <d v="2021-04-19T00:00:00"/>
    <d v="2023-02-03T00:00:00"/>
    <s v="Annually"/>
    <x v="2"/>
    <s v="CUST67064326"/>
    <n v="655"/>
    <s v="Medium Term"/>
    <n v="1"/>
    <s v="Stephanie Barton"/>
    <x v="1"/>
    <n v="22"/>
    <s v="Producer, radio"/>
    <x v="3"/>
    <s v="Shaunmouth, Alaska, 02535"/>
    <x v="4"/>
    <n v="0"/>
    <n v="0"/>
    <x v="0"/>
    <s v="AGT40411906"/>
    <x v="1"/>
    <n v="3"/>
    <n v="7"/>
    <n v="0"/>
    <x v="2"/>
    <n v="0"/>
    <x v="1"/>
  </r>
  <r>
    <s v="POL23939811"/>
    <x v="1"/>
    <n v="476819"/>
    <n v="1978.09"/>
    <d v="2019-12-28T00:00:00"/>
    <d v="2029-10-19T00:00:00"/>
    <s v="Annually"/>
    <x v="2"/>
    <s v="CUST88974312"/>
    <n v="3583"/>
    <s v="Long Term"/>
    <n v="1"/>
    <s v="Michael Brown"/>
    <x v="1"/>
    <n v="25"/>
    <s v="Food technologist"/>
    <x v="1"/>
    <s v="South Kimberlystad, Idaho, 63769"/>
    <x v="4"/>
    <n v="0"/>
    <n v="0"/>
    <x v="0"/>
    <s v="AGT08760958"/>
    <x v="2"/>
    <n v="34"/>
    <n v="12"/>
    <n v="0"/>
    <x v="2"/>
    <n v="0"/>
    <x v="2"/>
  </r>
  <r>
    <s v="POL14694740"/>
    <x v="3"/>
    <n v="90182"/>
    <n v="1191.56"/>
    <d v="2019-11-10T00:00:00"/>
    <d v="2027-07-21T00:00:00"/>
    <s v="Monthly"/>
    <x v="1"/>
    <s v="CUST39775134"/>
    <n v="2810"/>
    <s v="Long Term"/>
    <n v="0"/>
    <s v="Anthony Conley"/>
    <x v="2"/>
    <n v="66"/>
    <s v="Television/film/video producer"/>
    <x v="1"/>
    <s v="Alexandraborough, Maryland, 52884"/>
    <x v="3"/>
    <n v="0"/>
    <n v="1"/>
    <x v="2"/>
    <s v="AGT53728572"/>
    <x v="1"/>
    <n v="12"/>
    <n v="85"/>
    <n v="1"/>
    <x v="1"/>
    <n v="1"/>
    <x v="1"/>
  </r>
  <r>
    <s v="POL50904690"/>
    <x v="2"/>
    <n v="11946"/>
    <n v="1586.35"/>
    <d v="2017-04-17T00:00:00"/>
    <d v="2025-06-09T00:00:00"/>
    <s v="Monthly"/>
    <x v="1"/>
    <s v="CUST67112766"/>
    <n v="2975"/>
    <s v="Long Term"/>
    <n v="0"/>
    <s v="Tina Gibson"/>
    <x v="1"/>
    <n v="64"/>
    <s v="Chemical engineer"/>
    <x v="3"/>
    <s v="Washingtonview, Louisiana, 40912"/>
    <x v="3"/>
    <n v="0"/>
    <n v="1"/>
    <x v="2"/>
    <s v="AGT54847848"/>
    <x v="1"/>
    <n v="47"/>
    <n v="90"/>
    <n v="1"/>
    <x v="1"/>
    <n v="1"/>
    <x v="1"/>
  </r>
  <r>
    <s v="POL84945685"/>
    <x v="3"/>
    <n v="225155"/>
    <n v="451.73"/>
    <d v="2019-12-24T00:00:00"/>
    <d v="2027-05-09T00:00:00"/>
    <s v="Annually"/>
    <x v="0"/>
    <s v="CUST28007772"/>
    <n v="2693"/>
    <s v="Long Term"/>
    <n v="0"/>
    <s v="Steven Hill"/>
    <x v="0"/>
    <n v="65"/>
    <s v="Operational investment banker"/>
    <x v="0"/>
    <s v="East Wanda, Tennessee, 81740"/>
    <x v="3"/>
    <n v="0"/>
    <n v="1"/>
    <x v="2"/>
    <s v="AGT12644830"/>
    <x v="0"/>
    <n v="11"/>
    <n v="84"/>
    <n v="1"/>
    <x v="1"/>
    <n v="1"/>
    <x v="0"/>
  </r>
  <r>
    <s v="POL45056410"/>
    <x v="0"/>
    <n v="117410"/>
    <n v="1249.07"/>
    <d v="2017-04-18T00:00:00"/>
    <d v="2026-06-18T00:00:00"/>
    <s v="Monthly"/>
    <x v="0"/>
    <s v="CUST20442550"/>
    <n v="3348"/>
    <s v="Long Term"/>
    <n v="0"/>
    <s v="Raymond Rogers"/>
    <x v="2"/>
    <n v="47"/>
    <s v="Chartered loss adjuster"/>
    <x v="3"/>
    <s v="Nicholastown, Massachusetts, 11169"/>
    <x v="2"/>
    <n v="0"/>
    <n v="0"/>
    <x v="1"/>
    <s v="AGT12047708"/>
    <x v="0"/>
    <n v="23"/>
    <n v="86"/>
    <n v="1"/>
    <x v="1"/>
    <n v="1"/>
    <x v="0"/>
  </r>
  <r>
    <s v="POL18917162"/>
    <x v="2"/>
    <n v="165025"/>
    <n v="1557.45"/>
    <d v="2018-02-07T00:00:00"/>
    <d v="2026-01-04T00:00:00"/>
    <s v="Annually"/>
    <x v="0"/>
    <s v="CUST41756964"/>
    <n v="2888"/>
    <s v="Long Term"/>
    <n v="0"/>
    <s v="Chad Barker"/>
    <x v="2"/>
    <n v="66"/>
    <s v="Clothing/textile technologist"/>
    <x v="3"/>
    <s v="Johnchester, North Carolina, 48859"/>
    <x v="3"/>
    <n v="0"/>
    <n v="1"/>
    <x v="2"/>
    <s v="AGT70082049"/>
    <x v="2"/>
    <n v="29"/>
    <n v="4"/>
    <n v="0"/>
    <x v="2"/>
    <n v="0"/>
    <x v="2"/>
  </r>
  <r>
    <s v="POL93569527"/>
    <x v="3"/>
    <n v="41252"/>
    <n v="1246.83"/>
    <d v="2019-06-20T00:00:00"/>
    <d v="2024-04-27T00:00:00"/>
    <s v="Annually"/>
    <x v="0"/>
    <s v="CUST80341849"/>
    <n v="1773"/>
    <s v="Long Term"/>
    <n v="0"/>
    <s v="Daniel Warner"/>
    <x v="1"/>
    <n v="25"/>
    <s v="Clinical cytogeneticist"/>
    <x v="1"/>
    <s v="Allentown, Maine, 53610"/>
    <x v="4"/>
    <n v="0"/>
    <n v="0"/>
    <x v="0"/>
    <s v="AGT73271621"/>
    <x v="1"/>
    <n v="46"/>
    <n v="88"/>
    <n v="1"/>
    <x v="1"/>
    <n v="1"/>
    <x v="1"/>
  </r>
  <r>
    <s v="POL08022082"/>
    <x v="1"/>
    <n v="380387"/>
    <n v="1487.79"/>
    <d v="2018-08-26T00:00:00"/>
    <d v="2021-02-20T00:00:00"/>
    <s v="Annually"/>
    <x v="0"/>
    <s v="CUST61699442"/>
    <n v="909"/>
    <s v="Medium Term"/>
    <n v="0"/>
    <s v="Amy Watson"/>
    <x v="0"/>
    <n v="57"/>
    <s v="Forensic scientist"/>
    <x v="1"/>
    <s v="Riverafort, New Mexico, 70716"/>
    <x v="3"/>
    <n v="0"/>
    <n v="0"/>
    <x v="2"/>
    <s v="AGT65252928"/>
    <x v="2"/>
    <n v="50"/>
    <n v="47"/>
    <n v="0"/>
    <x v="0"/>
    <n v="0"/>
    <x v="2"/>
  </r>
  <r>
    <s v="POL39776148"/>
    <x v="3"/>
    <n v="306883"/>
    <n v="558.99"/>
    <d v="2015-03-22T00:00:00"/>
    <d v="2023-11-22T00:00:00"/>
    <s v="Annually"/>
    <x v="1"/>
    <s v="CUST08745607"/>
    <n v="3167"/>
    <s v="Long Term"/>
    <n v="0"/>
    <s v="Kimberly Joseph"/>
    <x v="0"/>
    <n v="19"/>
    <s v="Chief Technology Officer"/>
    <x v="3"/>
    <s v="Boydfort, Tennessee, 03166"/>
    <x v="4"/>
    <n v="0"/>
    <n v="0"/>
    <x v="0"/>
    <s v="AGT66913929"/>
    <x v="0"/>
    <n v="49"/>
    <n v="57"/>
    <n v="0"/>
    <x v="0"/>
    <n v="0"/>
    <x v="0"/>
  </r>
  <r>
    <s v="POL59128367"/>
    <x v="2"/>
    <n v="434183"/>
    <n v="1781.37"/>
    <d v="2020-06-12T00:00:00"/>
    <d v="2027-07-22T00:00:00"/>
    <s v="Quarterly"/>
    <x v="1"/>
    <s v="CUST87522482"/>
    <n v="2596"/>
    <s v="Long Term"/>
    <n v="0"/>
    <s v="Tracy Reed"/>
    <x v="0"/>
    <n v="69"/>
    <s v="Software engineer"/>
    <x v="3"/>
    <s v="New Sandyview, Michigan, 45394"/>
    <x v="3"/>
    <n v="0"/>
    <n v="1"/>
    <x v="2"/>
    <s v="AGT74137577"/>
    <x v="2"/>
    <n v="13"/>
    <n v="33"/>
    <n v="0"/>
    <x v="0"/>
    <n v="0"/>
    <x v="2"/>
  </r>
  <r>
    <s v="POL25339559"/>
    <x v="2"/>
    <n v="237668"/>
    <n v="1919.99"/>
    <d v="2023-02-24T00:00:00"/>
    <d v="2030-08-26T00:00:00"/>
    <s v="Quarterly"/>
    <x v="2"/>
    <s v="CUST22979259"/>
    <n v="2740"/>
    <s v="Long Term"/>
    <n v="1"/>
    <s v="Lauren Arnold"/>
    <x v="0"/>
    <n v="44"/>
    <s v="Ambulance person"/>
    <x v="3"/>
    <s v="Millermouth, Oklahoma, 46442"/>
    <x v="1"/>
    <n v="0"/>
    <n v="0"/>
    <x v="1"/>
    <s v="AGT43818126"/>
    <x v="0"/>
    <n v="11"/>
    <n v="29"/>
    <n v="0"/>
    <x v="2"/>
    <n v="0"/>
    <x v="0"/>
  </r>
  <r>
    <s v="POL99509489"/>
    <x v="2"/>
    <n v="199531"/>
    <n v="1002.6"/>
    <d v="2016-05-17T00:00:00"/>
    <d v="2021-07-03T00:00:00"/>
    <s v="Annually"/>
    <x v="2"/>
    <s v="CUST05448990"/>
    <n v="1873"/>
    <s v="Long Term"/>
    <n v="1"/>
    <s v="Kristen Li"/>
    <x v="1"/>
    <n v="60"/>
    <s v="Historic buildings inspector/conservation officer"/>
    <x v="0"/>
    <s v="Crystalville, Kansas, 71828"/>
    <x v="3"/>
    <n v="0"/>
    <n v="1"/>
    <x v="2"/>
    <s v="AGT85289655"/>
    <x v="0"/>
    <n v="20"/>
    <n v="99"/>
    <n v="1"/>
    <x v="1"/>
    <n v="1"/>
    <x v="0"/>
  </r>
  <r>
    <s v="POL24131589"/>
    <x v="2"/>
    <n v="307255"/>
    <n v="320.95999999999998"/>
    <d v="2024-04-08T00:00:00"/>
    <d v="2028-09-01T00:00:00"/>
    <s v="Quarterly"/>
    <x v="2"/>
    <s v="CUST80620284"/>
    <n v="1607"/>
    <s v="Long Term"/>
    <n v="1"/>
    <s v="Anthony Griffin"/>
    <x v="0"/>
    <n v="27"/>
    <s v="Site engineer"/>
    <x v="1"/>
    <s v="Lake Sheri, Utah, 81047"/>
    <x v="0"/>
    <n v="0"/>
    <n v="0"/>
    <x v="0"/>
    <s v="AGT48276304"/>
    <x v="0"/>
    <n v="4"/>
    <n v="59"/>
    <n v="0"/>
    <x v="0"/>
    <n v="0"/>
    <x v="0"/>
  </r>
  <r>
    <s v="POL53014679"/>
    <x v="1"/>
    <n v="473362"/>
    <n v="748.59"/>
    <d v="2015-12-19T00:00:00"/>
    <d v="2025-10-28T00:00:00"/>
    <s v="Quarterly"/>
    <x v="2"/>
    <s v="CUST90674765"/>
    <n v="3601"/>
    <s v="Long Term"/>
    <n v="1"/>
    <s v="Chloe Medina"/>
    <x v="0"/>
    <n v="46"/>
    <s v="Engineer, water"/>
    <x v="3"/>
    <s v="New Richardside, Arkansas, 34888"/>
    <x v="2"/>
    <n v="0"/>
    <n v="0"/>
    <x v="1"/>
    <s v="AGT48009991"/>
    <x v="2"/>
    <n v="13"/>
    <n v="66"/>
    <n v="0"/>
    <x v="1"/>
    <n v="0"/>
    <x v="2"/>
  </r>
  <r>
    <s v="POL36551695"/>
    <x v="3"/>
    <n v="439132"/>
    <n v="825.18"/>
    <d v="2023-10-18T00:00:00"/>
    <d v="2033-03-19T00:00:00"/>
    <s v="Monthly"/>
    <x v="0"/>
    <s v="CUST44416294"/>
    <n v="3440"/>
    <s v="Long Term"/>
    <n v="0"/>
    <s v="Ashley Norris"/>
    <x v="1"/>
    <n v="18"/>
    <s v="Surveyor, rural practice"/>
    <x v="0"/>
    <s v="Maryview, Texas, 24004"/>
    <x v="4"/>
    <n v="0"/>
    <n v="0"/>
    <x v="0"/>
    <s v="AGT81051457"/>
    <x v="1"/>
    <n v="29"/>
    <n v="52"/>
    <n v="0"/>
    <x v="0"/>
    <n v="0"/>
    <x v="1"/>
  </r>
  <r>
    <s v="POL45897709"/>
    <x v="0"/>
    <n v="322423"/>
    <n v="502.98"/>
    <d v="2023-08-17T00:00:00"/>
    <d v="2029-03-20T00:00:00"/>
    <s v="Annually"/>
    <x v="0"/>
    <s v="CUST77141677"/>
    <n v="2042"/>
    <s v="Long Term"/>
    <n v="0"/>
    <s v="Miguel Hughes"/>
    <x v="2"/>
    <n v="34"/>
    <s v="English as a foreign language teacher"/>
    <x v="2"/>
    <s v="East Julia, Arkansas, 17911"/>
    <x v="0"/>
    <n v="1"/>
    <n v="0"/>
    <x v="1"/>
    <s v="AGT22465983"/>
    <x v="2"/>
    <n v="24"/>
    <n v="50"/>
    <n v="0"/>
    <x v="0"/>
    <n v="0"/>
    <x v="2"/>
  </r>
  <r>
    <s v="POL24059480"/>
    <x v="3"/>
    <n v="271971"/>
    <n v="158.27000000000001"/>
    <d v="2017-11-14T00:00:00"/>
    <d v="2027-08-07T00:00:00"/>
    <s v="Quarterly"/>
    <x v="2"/>
    <s v="CUST39434727"/>
    <n v="3553"/>
    <s v="Long Term"/>
    <n v="1"/>
    <s v="Stephanie Smith"/>
    <x v="0"/>
    <n v="56"/>
    <s v="Clinical cytogeneticist"/>
    <x v="0"/>
    <s v="West Mark, Colorado, 17799"/>
    <x v="3"/>
    <n v="0"/>
    <n v="0"/>
    <x v="2"/>
    <s v="AGT01360304"/>
    <x v="2"/>
    <n v="28"/>
    <n v="40"/>
    <n v="0"/>
    <x v="0"/>
    <n v="0"/>
    <x v="2"/>
  </r>
  <r>
    <s v="POL34097370"/>
    <x v="3"/>
    <n v="120233"/>
    <n v="538.62"/>
    <d v="2019-06-20T00:00:00"/>
    <d v="2025-10-09T00:00:00"/>
    <s v="Quarterly"/>
    <x v="0"/>
    <s v="CUST25664706"/>
    <n v="2303"/>
    <s v="Long Term"/>
    <n v="0"/>
    <s v="Kenneth Taylor"/>
    <x v="2"/>
    <n v="81"/>
    <s v="Systems developer"/>
    <x v="2"/>
    <s v="Blackberg, Nebraska, 45256"/>
    <x v="3"/>
    <n v="1"/>
    <n v="1"/>
    <x v="2"/>
    <s v="AGT80295610"/>
    <x v="0"/>
    <n v="48"/>
    <n v="75"/>
    <n v="1"/>
    <x v="1"/>
    <n v="1"/>
    <x v="0"/>
  </r>
  <r>
    <s v="POL20155433"/>
    <x v="0"/>
    <n v="349926"/>
    <n v="1988.96"/>
    <d v="2021-05-21T00:00:00"/>
    <d v="2030-01-28T00:00:00"/>
    <s v="Monthly"/>
    <x v="1"/>
    <s v="CUST26183899"/>
    <n v="3174"/>
    <s v="Long Term"/>
    <n v="0"/>
    <s v="Kelli Johns"/>
    <x v="0"/>
    <n v="50"/>
    <s v="Scientist, water quality"/>
    <x v="1"/>
    <s v="Port Aaron, Connecticut, 02786"/>
    <x v="2"/>
    <n v="0"/>
    <n v="0"/>
    <x v="1"/>
    <s v="AGT01350860"/>
    <x v="0"/>
    <n v="10"/>
    <n v="66"/>
    <n v="0"/>
    <x v="1"/>
    <n v="0"/>
    <x v="0"/>
  </r>
  <r>
    <s v="POL88048338"/>
    <x v="0"/>
    <n v="229327"/>
    <n v="1200.6300000000001"/>
    <d v="2016-02-12T00:00:00"/>
    <d v="2023-11-11T00:00:00"/>
    <s v="Quarterly"/>
    <x v="0"/>
    <s v="CUST32422139"/>
    <n v="2829"/>
    <s v="Long Term"/>
    <n v="0"/>
    <s v="Robert Shaffer"/>
    <x v="0"/>
    <n v="58"/>
    <s v="Passenger transport manager"/>
    <x v="2"/>
    <s v="Millsborough, Maryland, 03041"/>
    <x v="3"/>
    <n v="1"/>
    <n v="0"/>
    <x v="2"/>
    <s v="AGT27454585"/>
    <x v="1"/>
    <n v="13"/>
    <n v="43"/>
    <n v="0"/>
    <x v="0"/>
    <n v="0"/>
    <x v="1"/>
  </r>
  <r>
    <s v="POL08306459"/>
    <x v="0"/>
    <n v="435880"/>
    <n v="491.39"/>
    <d v="2020-05-01T00:00:00"/>
    <d v="2023-12-31T00:00:00"/>
    <s v="Quarterly"/>
    <x v="2"/>
    <s v="CUST28636367"/>
    <n v="1339"/>
    <s v="Long Term"/>
    <n v="1"/>
    <s v="Matthew Roberson"/>
    <x v="1"/>
    <n v="71"/>
    <s v="Systems analyst"/>
    <x v="1"/>
    <s v="West Joshua, Florida, 96447"/>
    <x v="3"/>
    <n v="0"/>
    <n v="1"/>
    <x v="2"/>
    <s v="AGT02753904"/>
    <x v="2"/>
    <n v="6"/>
    <n v="67"/>
    <n v="0"/>
    <x v="1"/>
    <n v="0"/>
    <x v="2"/>
  </r>
  <r>
    <s v="POL83627294"/>
    <x v="3"/>
    <n v="32092"/>
    <n v="651.5"/>
    <d v="2015-09-24T00:00:00"/>
    <d v="2017-02-10T00:00:00"/>
    <s v="Monthly"/>
    <x v="2"/>
    <s v="CUST38077133"/>
    <n v="505"/>
    <s v="Medium Term"/>
    <n v="1"/>
    <s v="Sheri Graham"/>
    <x v="2"/>
    <n v="72"/>
    <s v="Management consultant"/>
    <x v="1"/>
    <s v="Longburgh, Delaware, 82575"/>
    <x v="3"/>
    <n v="0"/>
    <n v="1"/>
    <x v="2"/>
    <s v="AGT79967636"/>
    <x v="1"/>
    <n v="31"/>
    <n v="6"/>
    <n v="0"/>
    <x v="2"/>
    <n v="0"/>
    <x v="1"/>
  </r>
  <r>
    <s v="POL67370723"/>
    <x v="2"/>
    <n v="477474"/>
    <n v="931.7"/>
    <d v="2021-11-14T00:00:00"/>
    <d v="2031-04-03T00:00:00"/>
    <s v="Monthly"/>
    <x v="2"/>
    <s v="CUST92557259"/>
    <n v="3427"/>
    <s v="Long Term"/>
    <n v="1"/>
    <s v="Alexander Perez"/>
    <x v="0"/>
    <n v="85"/>
    <s v="Commissioning editor"/>
    <x v="3"/>
    <s v="Pughview, Ohio, 40104"/>
    <x v="3"/>
    <n v="0"/>
    <n v="1"/>
    <x v="2"/>
    <s v="AGT37970728"/>
    <x v="2"/>
    <n v="3"/>
    <n v="64"/>
    <n v="0"/>
    <x v="1"/>
    <n v="0"/>
    <x v="2"/>
  </r>
  <r>
    <s v="POL56855277"/>
    <x v="3"/>
    <n v="489052"/>
    <n v="756.9"/>
    <d v="2023-08-15T00:00:00"/>
    <d v="2030-07-30T00:00:00"/>
    <s v="Monthly"/>
    <x v="2"/>
    <s v="CUST51111317"/>
    <n v="2541"/>
    <s v="Long Term"/>
    <n v="1"/>
    <s v="Sherri Jarvis"/>
    <x v="1"/>
    <n v="36"/>
    <s v="Operations geologist"/>
    <x v="3"/>
    <s v="Deanmouth, Kansas, 15973"/>
    <x v="1"/>
    <n v="0"/>
    <n v="0"/>
    <x v="1"/>
    <s v="AGT89576929"/>
    <x v="1"/>
    <n v="25"/>
    <n v="69"/>
    <n v="0"/>
    <x v="1"/>
    <n v="0"/>
    <x v="1"/>
  </r>
  <r>
    <s v="POL71025279"/>
    <x v="0"/>
    <n v="136519"/>
    <n v="554.36"/>
    <d v="2015-08-09T00:00:00"/>
    <d v="2018-09-05T00:00:00"/>
    <s v="Quarterly"/>
    <x v="1"/>
    <s v="CUST00376151"/>
    <n v="1123"/>
    <s v="Long Term"/>
    <n v="0"/>
    <s v="Cheryl Cook"/>
    <x v="0"/>
    <n v="29"/>
    <s v="Engineer, broadcasting (operations)"/>
    <x v="2"/>
    <s v="Lopezside, Mississippi, 65460"/>
    <x v="0"/>
    <n v="1"/>
    <n v="0"/>
    <x v="0"/>
    <s v="AGT01111005"/>
    <x v="1"/>
    <n v="35"/>
    <n v="64"/>
    <n v="0"/>
    <x v="1"/>
    <n v="0"/>
    <x v="1"/>
  </r>
  <r>
    <s v="POL89877141"/>
    <x v="0"/>
    <n v="491553"/>
    <n v="974.78"/>
    <d v="2024-02-11T00:00:00"/>
    <d v="2027-12-05T00:00:00"/>
    <s v="Quarterly"/>
    <x v="2"/>
    <s v="CUST43474845"/>
    <n v="1393"/>
    <s v="Long Term"/>
    <n v="1"/>
    <s v="Cassandra Jackson"/>
    <x v="1"/>
    <n v="25"/>
    <s v="Armed forces technical officer"/>
    <x v="1"/>
    <s v="Lake Nicole, Minnesota, 51090"/>
    <x v="4"/>
    <n v="0"/>
    <n v="0"/>
    <x v="0"/>
    <s v="AGT99684115"/>
    <x v="1"/>
    <n v="25"/>
    <n v="83"/>
    <n v="1"/>
    <x v="1"/>
    <n v="1"/>
    <x v="1"/>
  </r>
  <r>
    <s v="POL46278459"/>
    <x v="1"/>
    <n v="205903"/>
    <n v="1326.6"/>
    <d v="2024-06-22T00:00:00"/>
    <d v="2028-03-27T00:00:00"/>
    <s v="Quarterly"/>
    <x v="0"/>
    <s v="CUST47750404"/>
    <n v="1374"/>
    <s v="Long Term"/>
    <n v="0"/>
    <s v="Matthew Silva"/>
    <x v="1"/>
    <n v="31"/>
    <s v="Aid worker"/>
    <x v="2"/>
    <s v="New Tyler, South Dakota, 31681"/>
    <x v="0"/>
    <n v="1"/>
    <n v="0"/>
    <x v="1"/>
    <s v="AGT55087260"/>
    <x v="1"/>
    <n v="14"/>
    <n v="57"/>
    <n v="0"/>
    <x v="0"/>
    <n v="0"/>
    <x v="1"/>
  </r>
  <r>
    <s v="POL23225249"/>
    <x v="3"/>
    <n v="96126"/>
    <n v="1371.34"/>
    <d v="2014-12-31T00:00:00"/>
    <d v="2021-11-10T00:00:00"/>
    <s v="Monthly"/>
    <x v="1"/>
    <s v="CUST85445586"/>
    <n v="2506"/>
    <s v="Long Term"/>
    <n v="0"/>
    <s v="Patrick Gonzales"/>
    <x v="0"/>
    <n v="85"/>
    <s v="Nurse, learning disability"/>
    <x v="0"/>
    <s v="New Jennifer, Arkansas, 46297"/>
    <x v="3"/>
    <n v="0"/>
    <n v="1"/>
    <x v="2"/>
    <s v="AGT36115102"/>
    <x v="1"/>
    <n v="23"/>
    <n v="55"/>
    <n v="0"/>
    <x v="0"/>
    <n v="0"/>
    <x v="1"/>
  </r>
  <r>
    <s v="POL97046010"/>
    <x v="2"/>
    <n v="344772"/>
    <n v="1954.64"/>
    <d v="2015-11-07T00:00:00"/>
    <d v="2025-06-26T00:00:00"/>
    <s v="Quarterly"/>
    <x v="2"/>
    <s v="CUST55058209"/>
    <n v="3519"/>
    <s v="Long Term"/>
    <n v="1"/>
    <s v="Matthew Mack"/>
    <x v="0"/>
    <n v="48"/>
    <s v="Geologist, wellsite"/>
    <x v="0"/>
    <s v="New Brett, Washington, 36631"/>
    <x v="2"/>
    <n v="0"/>
    <n v="0"/>
    <x v="1"/>
    <s v="AGT56728658"/>
    <x v="1"/>
    <n v="32"/>
    <n v="57"/>
    <n v="0"/>
    <x v="0"/>
    <n v="0"/>
    <x v="1"/>
  </r>
  <r>
    <s v="POL04685108"/>
    <x v="2"/>
    <n v="265293"/>
    <n v="1621.16"/>
    <d v="2015-01-15T00:00:00"/>
    <d v="2018-09-21T00:00:00"/>
    <s v="Annually"/>
    <x v="2"/>
    <s v="CUST48975513"/>
    <n v="1345"/>
    <s v="Long Term"/>
    <n v="1"/>
    <s v="Kevin Kelly"/>
    <x v="0"/>
    <n v="82"/>
    <s v="Armed forces logistics/support/administrative officer"/>
    <x v="3"/>
    <s v="Lake Rhonda, Louisiana, 01865"/>
    <x v="3"/>
    <n v="0"/>
    <n v="1"/>
    <x v="2"/>
    <s v="AGT86390824"/>
    <x v="0"/>
    <n v="23"/>
    <n v="2"/>
    <n v="0"/>
    <x v="2"/>
    <n v="0"/>
    <x v="0"/>
  </r>
  <r>
    <s v="POL41128359"/>
    <x v="1"/>
    <n v="488924"/>
    <n v="1236.6300000000001"/>
    <d v="2023-05-26T00:00:00"/>
    <d v="2027-05-31T00:00:00"/>
    <s v="Quarterly"/>
    <x v="1"/>
    <s v="CUST48150903"/>
    <n v="1466"/>
    <s v="Long Term"/>
    <n v="0"/>
    <s v="Jennifer Crawford"/>
    <x v="2"/>
    <n v="37"/>
    <s v="Advertising art director"/>
    <x v="1"/>
    <s v="Jodyton, Kentucky, 89725"/>
    <x v="1"/>
    <n v="0"/>
    <n v="0"/>
    <x v="1"/>
    <s v="AGT00933866"/>
    <x v="1"/>
    <n v="3"/>
    <n v="9"/>
    <n v="0"/>
    <x v="2"/>
    <n v="0"/>
    <x v="1"/>
  </r>
  <r>
    <s v="POL93053026"/>
    <x v="1"/>
    <n v="405434"/>
    <n v="436.33"/>
    <d v="2023-09-09T00:00:00"/>
    <d v="2032-01-21T00:00:00"/>
    <s v="Monthly"/>
    <x v="0"/>
    <s v="CUST76347079"/>
    <n v="3056"/>
    <s v="Long Term"/>
    <n v="0"/>
    <s v="James Turner"/>
    <x v="2"/>
    <n v="33"/>
    <s v="Pensions consultant"/>
    <x v="1"/>
    <s v="Mooreton, Oregon, 89588"/>
    <x v="0"/>
    <n v="0"/>
    <n v="0"/>
    <x v="1"/>
    <s v="AGT92270918"/>
    <x v="0"/>
    <n v="27"/>
    <n v="93"/>
    <n v="1"/>
    <x v="1"/>
    <n v="1"/>
    <x v="0"/>
  </r>
  <r>
    <s v="POL48548690"/>
    <x v="3"/>
    <n v="286441"/>
    <n v="1864.15"/>
    <d v="2021-08-02T00:00:00"/>
    <d v="2029-05-27T00:00:00"/>
    <s v="Quarterly"/>
    <x v="0"/>
    <s v="CUST59353588"/>
    <n v="2855"/>
    <s v="Long Term"/>
    <n v="0"/>
    <s v="Dr. Ian Gibson"/>
    <x v="2"/>
    <n v="63"/>
    <s v="Forensic psychologist"/>
    <x v="3"/>
    <s v="Karenmouth, Massachusetts, 46584"/>
    <x v="3"/>
    <n v="0"/>
    <n v="1"/>
    <x v="2"/>
    <s v="AGT58561478"/>
    <x v="1"/>
    <n v="4"/>
    <n v="83"/>
    <n v="1"/>
    <x v="1"/>
    <n v="1"/>
    <x v="1"/>
  </r>
  <r>
    <s v="POL09899083"/>
    <x v="2"/>
    <n v="296905"/>
    <n v="148.16"/>
    <d v="2020-09-28T00:00:00"/>
    <d v="2026-08-25T00:00:00"/>
    <s v="Monthly"/>
    <x v="1"/>
    <s v="CUST97084481"/>
    <n v="2157"/>
    <s v="Long Term"/>
    <n v="0"/>
    <s v="Casey Alexander"/>
    <x v="0"/>
    <n v="28"/>
    <s v="Designer, furniture"/>
    <x v="0"/>
    <s v="Joeltown, Alabama, 53439"/>
    <x v="0"/>
    <n v="0"/>
    <n v="0"/>
    <x v="0"/>
    <s v="AGT01113931"/>
    <x v="0"/>
    <n v="36"/>
    <n v="63"/>
    <n v="0"/>
    <x v="1"/>
    <n v="0"/>
    <x v="0"/>
  </r>
  <r>
    <s v="POL28544968"/>
    <x v="0"/>
    <n v="67018"/>
    <n v="842.07"/>
    <d v="2022-06-30T00:00:00"/>
    <d v="2025-10-23T00:00:00"/>
    <s v="Quarterly"/>
    <x v="2"/>
    <s v="CUST15729440"/>
    <n v="1211"/>
    <s v="Long Term"/>
    <n v="1"/>
    <s v="Trevor Williams"/>
    <x v="1"/>
    <n v="40"/>
    <s v="Administrator, sports"/>
    <x v="0"/>
    <s v="Port Dylantown, Maine, 23544"/>
    <x v="1"/>
    <n v="0"/>
    <n v="0"/>
    <x v="1"/>
    <s v="AGT89225455"/>
    <x v="1"/>
    <n v="44"/>
    <n v="43"/>
    <n v="0"/>
    <x v="0"/>
    <n v="0"/>
    <x v="1"/>
  </r>
  <r>
    <s v="POL32747822"/>
    <x v="3"/>
    <n v="216473"/>
    <n v="1817.14"/>
    <d v="2017-06-10T00:00:00"/>
    <d v="2020-09-25T00:00:00"/>
    <s v="Annually"/>
    <x v="0"/>
    <s v="CUST51004971"/>
    <n v="1203"/>
    <s v="Long Term"/>
    <n v="0"/>
    <s v="Michelle Mitchell"/>
    <x v="1"/>
    <n v="65"/>
    <s v="Emergency planning/management officer"/>
    <x v="2"/>
    <s v="Jerryhaven, Missouri, 10602"/>
    <x v="3"/>
    <n v="1"/>
    <n v="1"/>
    <x v="2"/>
    <s v="AGT64437433"/>
    <x v="2"/>
    <n v="31"/>
    <n v="6"/>
    <n v="0"/>
    <x v="2"/>
    <n v="0"/>
    <x v="2"/>
  </r>
  <r>
    <s v="POL40953889"/>
    <x v="1"/>
    <n v="168075"/>
    <n v="1402.47"/>
    <d v="2020-06-06T00:00:00"/>
    <d v="2024-04-11T00:00:00"/>
    <s v="Quarterly"/>
    <x v="0"/>
    <s v="CUST76099488"/>
    <n v="1405"/>
    <s v="Long Term"/>
    <n v="0"/>
    <s v="Lauren Spencer"/>
    <x v="2"/>
    <n v="50"/>
    <s v="Psychotherapist, child"/>
    <x v="2"/>
    <s v="New Melissamouth, Michigan, 19672"/>
    <x v="2"/>
    <n v="1"/>
    <n v="0"/>
    <x v="1"/>
    <s v="AGT96236787"/>
    <x v="1"/>
    <n v="8"/>
    <n v="4"/>
    <n v="0"/>
    <x v="2"/>
    <n v="0"/>
    <x v="1"/>
  </r>
  <r>
    <s v="POL71377159"/>
    <x v="0"/>
    <n v="97714"/>
    <n v="1498.58"/>
    <d v="2020-05-29T00:00:00"/>
    <d v="2027-07-08T00:00:00"/>
    <s v="Annually"/>
    <x v="2"/>
    <s v="CUST39647338"/>
    <n v="2596"/>
    <s v="Long Term"/>
    <n v="1"/>
    <s v="Brenda Meadows DVM"/>
    <x v="1"/>
    <n v="64"/>
    <s v="Immigration officer"/>
    <x v="1"/>
    <s v="Stevenview, Iowa, 40156"/>
    <x v="3"/>
    <n v="0"/>
    <n v="1"/>
    <x v="2"/>
    <s v="AGT24033642"/>
    <x v="2"/>
    <n v="2"/>
    <n v="22"/>
    <n v="0"/>
    <x v="2"/>
    <n v="0"/>
    <x v="2"/>
  </r>
  <r>
    <s v="POL12620607"/>
    <x v="3"/>
    <n v="208073"/>
    <n v="253.07"/>
    <d v="2024-02-11T00:00:00"/>
    <d v="2031-12-16T00:00:00"/>
    <s v="Monthly"/>
    <x v="1"/>
    <s v="CUST45786640"/>
    <n v="2865"/>
    <s v="Long Term"/>
    <n v="0"/>
    <s v="Adam Sexton"/>
    <x v="0"/>
    <n v="25"/>
    <s v="Corporate investment banker"/>
    <x v="3"/>
    <s v="Briantown, Connecticut, 65739"/>
    <x v="4"/>
    <n v="0"/>
    <n v="0"/>
    <x v="0"/>
    <s v="AGT97506551"/>
    <x v="2"/>
    <n v="29"/>
    <n v="6"/>
    <n v="0"/>
    <x v="2"/>
    <n v="0"/>
    <x v="2"/>
  </r>
  <r>
    <s v="POL03542172"/>
    <x v="0"/>
    <n v="20808"/>
    <n v="1868.37"/>
    <d v="2020-07-11T00:00:00"/>
    <d v="2021-10-03T00:00:00"/>
    <s v="Monthly"/>
    <x v="2"/>
    <s v="CUST84858008"/>
    <n v="449"/>
    <s v="Medium Term"/>
    <n v="1"/>
    <s v="Richard Johnson"/>
    <x v="0"/>
    <n v="36"/>
    <s v="Environmental health practitioner"/>
    <x v="2"/>
    <s v="North Danielle, North Carolina, 64032"/>
    <x v="1"/>
    <n v="1"/>
    <n v="0"/>
    <x v="1"/>
    <s v="AGT66796507"/>
    <x v="0"/>
    <n v="3"/>
    <n v="34"/>
    <n v="0"/>
    <x v="0"/>
    <n v="0"/>
    <x v="0"/>
  </r>
  <r>
    <s v="POL19062916"/>
    <x v="0"/>
    <n v="93069"/>
    <n v="1625.86"/>
    <d v="2024-01-29T00:00:00"/>
    <d v="2026-03-02T00:00:00"/>
    <s v="Annually"/>
    <x v="2"/>
    <s v="CUST57350810"/>
    <n v="763"/>
    <s v="Medium Term"/>
    <n v="1"/>
    <s v="Lisa Combs"/>
    <x v="0"/>
    <n v="80"/>
    <s v="Sales promotion account executive"/>
    <x v="1"/>
    <s v="Leonardstad, Georgia, 77482"/>
    <x v="3"/>
    <n v="0"/>
    <n v="1"/>
    <x v="2"/>
    <s v="AGT55983694"/>
    <x v="1"/>
    <n v="43"/>
    <n v="41"/>
    <n v="0"/>
    <x v="0"/>
    <n v="0"/>
    <x v="1"/>
  </r>
  <r>
    <s v="POL79030894"/>
    <x v="2"/>
    <n v="260765"/>
    <n v="1500.08"/>
    <d v="2018-03-29T00:00:00"/>
    <d v="2024-09-18T00:00:00"/>
    <s v="Quarterly"/>
    <x v="0"/>
    <s v="CUST28258809"/>
    <n v="2365"/>
    <s v="Long Term"/>
    <n v="0"/>
    <s v="Christopher Richards"/>
    <x v="0"/>
    <n v="70"/>
    <s v="Copywriter, advertising"/>
    <x v="2"/>
    <s v="Lake John, Wyoming, 42166"/>
    <x v="3"/>
    <n v="1"/>
    <n v="1"/>
    <x v="2"/>
    <s v="AGT36026092"/>
    <x v="0"/>
    <n v="2"/>
    <n v="4"/>
    <n v="0"/>
    <x v="2"/>
    <n v="0"/>
    <x v="0"/>
  </r>
  <r>
    <s v="POL24466673"/>
    <x v="0"/>
    <n v="224846"/>
    <n v="250.66"/>
    <d v="2023-01-24T00:00:00"/>
    <d v="2024-06-09T00:00:00"/>
    <s v="Monthly"/>
    <x v="2"/>
    <s v="CUST92631069"/>
    <n v="502"/>
    <s v="Medium Term"/>
    <n v="1"/>
    <s v="Lucas Green"/>
    <x v="0"/>
    <n v="57"/>
    <s v="Magazine features editor"/>
    <x v="3"/>
    <s v="Karahaven, Alabama, 58734"/>
    <x v="3"/>
    <n v="0"/>
    <n v="0"/>
    <x v="2"/>
    <s v="AGT57758009"/>
    <x v="1"/>
    <n v="14"/>
    <n v="70"/>
    <n v="1"/>
    <x v="1"/>
    <n v="1"/>
    <x v="1"/>
  </r>
  <r>
    <s v="POL95548739"/>
    <x v="3"/>
    <n v="269049"/>
    <n v="1168.54"/>
    <d v="2024-06-06T00:00:00"/>
    <d v="2028-06-27T00:00:00"/>
    <s v="Annually"/>
    <x v="1"/>
    <s v="CUST87054211"/>
    <n v="1482"/>
    <s v="Long Term"/>
    <n v="0"/>
    <s v="Evelyn Lambert"/>
    <x v="2"/>
    <n v="48"/>
    <s v="Operations geologist"/>
    <x v="2"/>
    <s v="Sarahtown, Indiana, 94063"/>
    <x v="2"/>
    <n v="1"/>
    <n v="0"/>
    <x v="1"/>
    <s v="AGT53183311"/>
    <x v="2"/>
    <n v="12"/>
    <n v="77"/>
    <n v="1"/>
    <x v="1"/>
    <n v="1"/>
    <x v="2"/>
  </r>
  <r>
    <s v="POL06082159"/>
    <x v="3"/>
    <n v="113307"/>
    <n v="1798.29"/>
    <d v="2018-03-01T00:00:00"/>
    <d v="2020-01-19T00:00:00"/>
    <s v="Annually"/>
    <x v="0"/>
    <s v="CUST29327405"/>
    <n v="689"/>
    <s v="Medium Term"/>
    <n v="0"/>
    <s v="Stephanie Joseph"/>
    <x v="2"/>
    <n v="62"/>
    <s v="Research officer, trade union"/>
    <x v="3"/>
    <s v="North Valerie, Maine, 56152"/>
    <x v="3"/>
    <n v="0"/>
    <n v="1"/>
    <x v="2"/>
    <s v="AGT93786770"/>
    <x v="2"/>
    <n v="40"/>
    <n v="29"/>
    <n v="0"/>
    <x v="2"/>
    <n v="0"/>
    <x v="2"/>
  </r>
  <r>
    <s v="POL61268918"/>
    <x v="2"/>
    <n v="313895"/>
    <n v="1392.25"/>
    <d v="2018-09-26T00:00:00"/>
    <d v="2022-01-01T00:00:00"/>
    <s v="Monthly"/>
    <x v="1"/>
    <s v="CUST71761032"/>
    <n v="1193"/>
    <s v="Long Term"/>
    <n v="0"/>
    <s v="Gregory Holden"/>
    <x v="1"/>
    <n v="44"/>
    <s v="Loss adjuster, chartered"/>
    <x v="0"/>
    <s v="South Juan, Georgia, 30334"/>
    <x v="1"/>
    <n v="0"/>
    <n v="0"/>
    <x v="1"/>
    <s v="AGT38953307"/>
    <x v="2"/>
    <n v="35"/>
    <n v="76"/>
    <n v="1"/>
    <x v="1"/>
    <n v="1"/>
    <x v="2"/>
  </r>
  <r>
    <s v="POL43684594"/>
    <x v="0"/>
    <n v="153244"/>
    <n v="1464.06"/>
    <d v="2017-01-28T00:00:00"/>
    <d v="2021-02-16T00:00:00"/>
    <s v="Annually"/>
    <x v="0"/>
    <s v="CUST41638643"/>
    <n v="1480"/>
    <s v="Long Term"/>
    <n v="0"/>
    <s v="Janet Reyes"/>
    <x v="1"/>
    <n v="27"/>
    <s v="Naval architect"/>
    <x v="3"/>
    <s v="South Timothy, California, 31243"/>
    <x v="0"/>
    <n v="0"/>
    <n v="0"/>
    <x v="0"/>
    <s v="AGT49783764"/>
    <x v="0"/>
    <n v="7"/>
    <n v="62"/>
    <n v="0"/>
    <x v="1"/>
    <n v="0"/>
    <x v="0"/>
  </r>
  <r>
    <s v="POL48638488"/>
    <x v="3"/>
    <n v="371737"/>
    <n v="1988.42"/>
    <d v="2023-10-19T00:00:00"/>
    <d v="2025-07-03T00:00:00"/>
    <s v="Annually"/>
    <x v="1"/>
    <s v="CUST91932461"/>
    <n v="623"/>
    <s v="Medium Term"/>
    <n v="0"/>
    <s v="Michelle Henry"/>
    <x v="2"/>
    <n v="80"/>
    <s v="Fitness centre manager"/>
    <x v="1"/>
    <s v="Seanmouth, Ohio, 69679"/>
    <x v="3"/>
    <n v="0"/>
    <n v="1"/>
    <x v="2"/>
    <s v="AGT11414045"/>
    <x v="1"/>
    <n v="41"/>
    <n v="90"/>
    <n v="1"/>
    <x v="1"/>
    <n v="1"/>
    <x v="1"/>
  </r>
  <r>
    <s v="POL79633584"/>
    <x v="1"/>
    <n v="13225"/>
    <n v="543.74"/>
    <d v="2021-05-30T00:00:00"/>
    <d v="2022-08-06T00:00:00"/>
    <s v="Monthly"/>
    <x v="0"/>
    <s v="CUST76280899"/>
    <n v="433"/>
    <s v="Medium Term"/>
    <n v="0"/>
    <s v="Alexis Weiss"/>
    <x v="0"/>
    <n v="32"/>
    <s v="Occupational hygienist"/>
    <x v="3"/>
    <s v="Jasonshire, Minnesota, 38988"/>
    <x v="0"/>
    <n v="0"/>
    <n v="0"/>
    <x v="1"/>
    <s v="AGT83280282"/>
    <x v="0"/>
    <n v="31"/>
    <n v="69"/>
    <n v="0"/>
    <x v="1"/>
    <n v="0"/>
    <x v="0"/>
  </r>
  <r>
    <s v="POL05425412"/>
    <x v="3"/>
    <n v="144308"/>
    <n v="650.11"/>
    <d v="2021-11-15T00:00:00"/>
    <d v="2025-08-08T00:00:00"/>
    <s v="Monthly"/>
    <x v="2"/>
    <s v="CUST64402425"/>
    <n v="1362"/>
    <s v="Long Term"/>
    <n v="1"/>
    <s v="Kelsey Brewer"/>
    <x v="1"/>
    <n v="77"/>
    <s v="Office manager"/>
    <x v="1"/>
    <s v="Humphreyberg, South Dakota, 44786"/>
    <x v="3"/>
    <n v="0"/>
    <n v="1"/>
    <x v="2"/>
    <s v="AGT63921402"/>
    <x v="2"/>
    <n v="21"/>
    <n v="13"/>
    <n v="0"/>
    <x v="2"/>
    <n v="0"/>
    <x v="2"/>
  </r>
  <r>
    <s v="POL03268061"/>
    <x v="1"/>
    <n v="375145"/>
    <n v="1721.39"/>
    <d v="2020-08-01T00:00:00"/>
    <d v="2028-08-14T00:00:00"/>
    <s v="Annually"/>
    <x v="0"/>
    <s v="CUST31049765"/>
    <n v="2935"/>
    <s v="Long Term"/>
    <n v="0"/>
    <s v="Dana Wells"/>
    <x v="0"/>
    <n v="48"/>
    <s v="Tourist information centre manager"/>
    <x v="2"/>
    <s v="Timothyport, Alabama, 36644"/>
    <x v="2"/>
    <n v="1"/>
    <n v="0"/>
    <x v="1"/>
    <s v="AGT27921814"/>
    <x v="1"/>
    <n v="42"/>
    <n v="94"/>
    <n v="1"/>
    <x v="1"/>
    <n v="1"/>
    <x v="1"/>
  </r>
  <r>
    <s v="POL58046238"/>
    <x v="2"/>
    <n v="366924"/>
    <n v="1084.4100000000001"/>
    <d v="2020-04-07T00:00:00"/>
    <d v="2023-12-24T00:00:00"/>
    <s v="Annually"/>
    <x v="1"/>
    <s v="CUST24156688"/>
    <n v="1356"/>
    <s v="Long Term"/>
    <n v="0"/>
    <s v="Deanna Barton"/>
    <x v="1"/>
    <n v="76"/>
    <s v="Clinical research associate"/>
    <x v="2"/>
    <s v="Lake Wendymouth, Indiana, 83015"/>
    <x v="3"/>
    <n v="1"/>
    <n v="1"/>
    <x v="2"/>
    <s v="AGT49220586"/>
    <x v="1"/>
    <n v="35"/>
    <n v="79"/>
    <n v="1"/>
    <x v="1"/>
    <n v="1"/>
    <x v="1"/>
  </r>
  <r>
    <s v="POL00555987"/>
    <x v="3"/>
    <n v="490902"/>
    <n v="339.66"/>
    <d v="2015-03-29T00:00:00"/>
    <d v="2020-05-14T00:00:00"/>
    <s v="Quarterly"/>
    <x v="2"/>
    <s v="CUST26092604"/>
    <n v="1873"/>
    <s v="Long Term"/>
    <n v="1"/>
    <s v="Jonathan Gilbert"/>
    <x v="1"/>
    <n v="21"/>
    <s v="Physiotherapist"/>
    <x v="2"/>
    <s v="Vaughanbury, Hawaii, 74322"/>
    <x v="4"/>
    <n v="1"/>
    <n v="0"/>
    <x v="0"/>
    <s v="AGT39898360"/>
    <x v="2"/>
    <n v="48"/>
    <n v="37"/>
    <n v="0"/>
    <x v="0"/>
    <n v="0"/>
    <x v="2"/>
  </r>
  <r>
    <s v="POL64301411"/>
    <x v="0"/>
    <n v="395841"/>
    <n v="1006.99"/>
    <d v="2024-04-21T00:00:00"/>
    <d v="2026-07-13T00:00:00"/>
    <s v="Annually"/>
    <x v="0"/>
    <s v="CUST34127687"/>
    <n v="813"/>
    <s v="Medium Term"/>
    <n v="0"/>
    <s v="Cheyenne Osborne"/>
    <x v="0"/>
    <n v="44"/>
    <s v="Copywriter, advertising"/>
    <x v="0"/>
    <s v="North Daniel, Hawaii, 48060"/>
    <x v="1"/>
    <n v="0"/>
    <n v="0"/>
    <x v="1"/>
    <s v="AGT76649866"/>
    <x v="1"/>
    <n v="48"/>
    <n v="85"/>
    <n v="1"/>
    <x v="1"/>
    <n v="1"/>
    <x v="1"/>
  </r>
  <r>
    <s v="POL44117650"/>
    <x v="0"/>
    <n v="493491"/>
    <n v="1314.28"/>
    <d v="2024-01-29T00:00:00"/>
    <d v="2031-11-27T00:00:00"/>
    <s v="Annually"/>
    <x v="0"/>
    <s v="CUST69641136"/>
    <n v="2859"/>
    <s v="Long Term"/>
    <n v="0"/>
    <s v="Melissa Cruz"/>
    <x v="0"/>
    <n v="58"/>
    <s v="Social worker"/>
    <x v="0"/>
    <s v="Theresaside, Nebraska, 48628"/>
    <x v="3"/>
    <n v="0"/>
    <n v="0"/>
    <x v="2"/>
    <s v="AGT85859495"/>
    <x v="0"/>
    <n v="2"/>
    <n v="9"/>
    <n v="0"/>
    <x v="2"/>
    <n v="0"/>
    <x v="0"/>
  </r>
  <r>
    <s v="POL96996630"/>
    <x v="1"/>
    <n v="448034"/>
    <n v="1152.97"/>
    <d v="2016-05-12T00:00:00"/>
    <d v="2025-10-14T00:00:00"/>
    <s v="Quarterly"/>
    <x v="2"/>
    <s v="CUST97879695"/>
    <n v="3442"/>
    <s v="Long Term"/>
    <n v="1"/>
    <s v="Matthew Barber"/>
    <x v="2"/>
    <n v="36"/>
    <s v="Risk manager"/>
    <x v="0"/>
    <s v="Jeffreyshire, Ohio, 77300"/>
    <x v="1"/>
    <n v="0"/>
    <n v="0"/>
    <x v="1"/>
    <s v="AGT12147508"/>
    <x v="2"/>
    <n v="5"/>
    <n v="29"/>
    <n v="0"/>
    <x v="2"/>
    <n v="0"/>
    <x v="2"/>
  </r>
  <r>
    <s v="POL29698184"/>
    <x v="1"/>
    <n v="450948"/>
    <n v="867.42"/>
    <d v="2017-09-29T00:00:00"/>
    <d v="2019-01-18T00:00:00"/>
    <s v="Monthly"/>
    <x v="0"/>
    <s v="CUST71225485"/>
    <n v="476"/>
    <s v="Medium Term"/>
    <n v="0"/>
    <s v="Donna Logan"/>
    <x v="1"/>
    <n v="43"/>
    <s v="Fish farm manager"/>
    <x v="2"/>
    <s v="West Carla, Missouri, 55367"/>
    <x v="1"/>
    <n v="1"/>
    <n v="0"/>
    <x v="1"/>
    <s v="AGT29687618"/>
    <x v="0"/>
    <n v="37"/>
    <n v="65"/>
    <n v="0"/>
    <x v="1"/>
    <n v="0"/>
    <x v="0"/>
  </r>
  <r>
    <s v="POL61337531"/>
    <x v="1"/>
    <n v="204208"/>
    <n v="332.35"/>
    <d v="2016-01-17T00:00:00"/>
    <d v="2024-03-03T00:00:00"/>
    <s v="Annually"/>
    <x v="1"/>
    <s v="CUST55740087"/>
    <n v="2968"/>
    <s v="Long Term"/>
    <n v="0"/>
    <s v="Gregory Hernandez"/>
    <x v="0"/>
    <n v="25"/>
    <s v="Water quality scientist"/>
    <x v="3"/>
    <s v="Tonyville, North Carolina, 48276"/>
    <x v="4"/>
    <n v="0"/>
    <n v="0"/>
    <x v="0"/>
    <s v="AGT53573598"/>
    <x v="2"/>
    <n v="35"/>
    <n v="26"/>
    <n v="0"/>
    <x v="2"/>
    <n v="0"/>
    <x v="2"/>
  </r>
  <r>
    <s v="POL87102563"/>
    <x v="3"/>
    <n v="280509"/>
    <n v="1631.01"/>
    <d v="2015-01-21T00:00:00"/>
    <d v="2023-09-07T00:00:00"/>
    <s v="Monthly"/>
    <x v="1"/>
    <s v="CUST81280296"/>
    <n v="3151"/>
    <s v="Long Term"/>
    <n v="0"/>
    <s v="Ryan Robinson"/>
    <x v="1"/>
    <n v="70"/>
    <s v="Charity officer"/>
    <x v="1"/>
    <s v="Port Lauren, Kentucky, 02783"/>
    <x v="3"/>
    <n v="0"/>
    <n v="1"/>
    <x v="2"/>
    <s v="AGT66271496"/>
    <x v="1"/>
    <n v="4"/>
    <n v="91"/>
    <n v="1"/>
    <x v="1"/>
    <n v="1"/>
    <x v="1"/>
  </r>
  <r>
    <s v="POL19165656"/>
    <x v="0"/>
    <n v="248557"/>
    <n v="671.71"/>
    <d v="2023-03-19T00:00:00"/>
    <d v="2032-05-25T00:00:00"/>
    <s v="Annually"/>
    <x v="0"/>
    <s v="CUST71549116"/>
    <n v="3355"/>
    <s v="Long Term"/>
    <n v="0"/>
    <s v="Preston Gutierrez"/>
    <x v="2"/>
    <n v="32"/>
    <s v="Engineer, production"/>
    <x v="3"/>
    <s v="Salazarchester, Oklahoma, 99437"/>
    <x v="0"/>
    <n v="0"/>
    <n v="0"/>
    <x v="1"/>
    <s v="AGT41949820"/>
    <x v="0"/>
    <n v="44"/>
    <n v="96"/>
    <n v="1"/>
    <x v="1"/>
    <n v="1"/>
    <x v="0"/>
  </r>
  <r>
    <s v="POL83494214"/>
    <x v="0"/>
    <n v="363692"/>
    <n v="694.06"/>
    <d v="2016-02-17T00:00:00"/>
    <d v="2018-02-14T00:00:00"/>
    <s v="Annually"/>
    <x v="2"/>
    <s v="CUST19141323"/>
    <n v="728"/>
    <s v="Medium Term"/>
    <n v="1"/>
    <s v="Derek Fox"/>
    <x v="2"/>
    <n v="82"/>
    <s v="Sports development officer"/>
    <x v="0"/>
    <s v="Lake Philip, New Mexico, 74406"/>
    <x v="3"/>
    <n v="0"/>
    <n v="1"/>
    <x v="2"/>
    <s v="AGT22159387"/>
    <x v="2"/>
    <n v="18"/>
    <n v="45"/>
    <n v="0"/>
    <x v="0"/>
    <n v="0"/>
    <x v="2"/>
  </r>
  <r>
    <s v="POL44698969"/>
    <x v="1"/>
    <n v="462742"/>
    <n v="680.96"/>
    <d v="2021-01-09T00:00:00"/>
    <d v="2026-03-21T00:00:00"/>
    <s v="Annually"/>
    <x v="2"/>
    <s v="CUST39434727"/>
    <n v="1897"/>
    <s v="Long Term"/>
    <n v="1"/>
    <s v="Stephanie Smith"/>
    <x v="0"/>
    <n v="56"/>
    <s v="Clinical cytogeneticist"/>
    <x v="0"/>
    <s v="West Mark, Colorado, 17799"/>
    <x v="3"/>
    <n v="0"/>
    <n v="0"/>
    <x v="2"/>
    <s v="AGT57094942"/>
    <x v="2"/>
    <n v="16"/>
    <n v="31"/>
    <n v="0"/>
    <x v="0"/>
    <n v="0"/>
    <x v="2"/>
  </r>
  <r>
    <s v="POL03681890"/>
    <x v="0"/>
    <n v="335837"/>
    <n v="296.79000000000002"/>
    <d v="2016-07-12T00:00:00"/>
    <d v="2020-04-26T00:00:00"/>
    <s v="Monthly"/>
    <x v="1"/>
    <s v="CUST68066282"/>
    <n v="1384"/>
    <s v="Long Term"/>
    <n v="0"/>
    <s v="Kenneth Shelton"/>
    <x v="2"/>
    <n v="44"/>
    <s v="Agricultural consultant"/>
    <x v="1"/>
    <s v="North Sydneyborough, Pennsylvania, 44065"/>
    <x v="1"/>
    <n v="0"/>
    <n v="0"/>
    <x v="1"/>
    <s v="AGT00610173"/>
    <x v="1"/>
    <n v="34"/>
    <n v="52"/>
    <n v="0"/>
    <x v="0"/>
    <n v="0"/>
    <x v="1"/>
  </r>
  <r>
    <s v="POL82827765"/>
    <x v="2"/>
    <n v="161941"/>
    <n v="1071.32"/>
    <d v="2016-04-01T00:00:00"/>
    <d v="2024-05-28T00:00:00"/>
    <s v="Quarterly"/>
    <x v="2"/>
    <s v="CUST50829047"/>
    <n v="2979"/>
    <s v="Long Term"/>
    <n v="1"/>
    <s v="Jessica Fleming"/>
    <x v="2"/>
    <n v="53"/>
    <s v="Information officer"/>
    <x v="3"/>
    <s v="Munoztown, Illinois, 77082"/>
    <x v="2"/>
    <n v="0"/>
    <n v="0"/>
    <x v="2"/>
    <s v="AGT78932677"/>
    <x v="2"/>
    <n v="22"/>
    <n v="13"/>
    <n v="0"/>
    <x v="2"/>
    <n v="0"/>
    <x v="2"/>
  </r>
  <r>
    <s v="POL58468979"/>
    <x v="2"/>
    <n v="48451"/>
    <n v="735.8"/>
    <d v="2022-07-28T00:00:00"/>
    <d v="2024-01-01T00:00:00"/>
    <s v="Monthly"/>
    <x v="0"/>
    <s v="CUST07244824"/>
    <n v="522"/>
    <s v="Medium Term"/>
    <n v="0"/>
    <s v="Brittany Curtis"/>
    <x v="1"/>
    <n v="70"/>
    <s v="Careers information officer"/>
    <x v="0"/>
    <s v="Michaelstad, Iowa, 65423"/>
    <x v="3"/>
    <n v="0"/>
    <n v="1"/>
    <x v="2"/>
    <s v="AGT35840667"/>
    <x v="1"/>
    <n v="7"/>
    <n v="32"/>
    <n v="0"/>
    <x v="0"/>
    <n v="0"/>
    <x v="1"/>
  </r>
  <r>
    <s v="POL04129775"/>
    <x v="3"/>
    <n v="236415"/>
    <n v="1017.54"/>
    <d v="2022-01-06T00:00:00"/>
    <d v="2025-09-25T00:00:00"/>
    <s v="Quarterly"/>
    <x v="1"/>
    <s v="CUST12138426"/>
    <n v="1358"/>
    <s v="Long Term"/>
    <n v="0"/>
    <s v="Nicole Valencia"/>
    <x v="2"/>
    <n v="44"/>
    <s v="Teacher, English as a foreign language"/>
    <x v="2"/>
    <s v="New Bryan, Michigan, 34467"/>
    <x v="1"/>
    <n v="1"/>
    <n v="0"/>
    <x v="1"/>
    <s v="AGT53770577"/>
    <x v="0"/>
    <n v="14"/>
    <n v="63"/>
    <n v="0"/>
    <x v="1"/>
    <n v="0"/>
    <x v="0"/>
  </r>
  <r>
    <s v="POL05174448"/>
    <x v="2"/>
    <n v="156546"/>
    <n v="1733.75"/>
    <d v="2015-08-10T00:00:00"/>
    <d v="2016-11-05T00:00:00"/>
    <s v="Annually"/>
    <x v="1"/>
    <s v="CUST17600382"/>
    <n v="453"/>
    <s v="Medium Term"/>
    <n v="0"/>
    <s v="Mary Griffin"/>
    <x v="0"/>
    <n v="29"/>
    <s v="Oceanographer"/>
    <x v="3"/>
    <s v="Christineview, Alaska, 35064"/>
    <x v="0"/>
    <n v="0"/>
    <n v="0"/>
    <x v="0"/>
    <s v="AGT14110319"/>
    <x v="2"/>
    <n v="34"/>
    <n v="9"/>
    <n v="0"/>
    <x v="2"/>
    <n v="0"/>
    <x v="2"/>
  </r>
  <r>
    <s v="POL13757692"/>
    <x v="1"/>
    <n v="107495"/>
    <n v="492.66"/>
    <d v="2016-06-15T00:00:00"/>
    <d v="2022-05-19T00:00:00"/>
    <s v="Monthly"/>
    <x v="0"/>
    <s v="CUST60031192"/>
    <n v="2164"/>
    <s v="Long Term"/>
    <n v="0"/>
    <s v="Brittany Morgan"/>
    <x v="2"/>
    <n v="25"/>
    <s v="Embryologist, clinical"/>
    <x v="2"/>
    <s v="Morenoborough, West Virginia, 05713"/>
    <x v="4"/>
    <n v="1"/>
    <n v="0"/>
    <x v="0"/>
    <s v="AGT08337546"/>
    <x v="0"/>
    <n v="23"/>
    <n v="95"/>
    <n v="1"/>
    <x v="1"/>
    <n v="1"/>
    <x v="0"/>
  </r>
  <r>
    <s v="POL22546780"/>
    <x v="1"/>
    <n v="186877"/>
    <n v="1149.75"/>
    <d v="2024-11-07T00:00:00"/>
    <d v="2027-05-29T00:00:00"/>
    <s v="Monthly"/>
    <x v="0"/>
    <s v="CUST12596512"/>
    <n v="933"/>
    <s v="Medium Term"/>
    <n v="0"/>
    <s v="Heather Smith"/>
    <x v="2"/>
    <n v="72"/>
    <s v="Designer, interior/spatial"/>
    <x v="2"/>
    <s v="Baldwinside, New Jersey, 48966"/>
    <x v="3"/>
    <n v="1"/>
    <n v="1"/>
    <x v="2"/>
    <s v="AGT79130628"/>
    <x v="1"/>
    <n v="32"/>
    <n v="36"/>
    <n v="0"/>
    <x v="0"/>
    <n v="0"/>
    <x v="1"/>
  </r>
  <r>
    <s v="POL13870747"/>
    <x v="1"/>
    <n v="334963"/>
    <n v="107.72"/>
    <d v="2024-07-13T00:00:00"/>
    <d v="2030-04-18T00:00:00"/>
    <s v="Quarterly"/>
    <x v="1"/>
    <s v="CUST91053694"/>
    <n v="2105"/>
    <s v="Long Term"/>
    <n v="0"/>
    <s v="Nicole Mccarthy"/>
    <x v="2"/>
    <n v="23"/>
    <s v="Media planner"/>
    <x v="0"/>
    <s v="Smithland, Nevada, 96584"/>
    <x v="4"/>
    <n v="0"/>
    <n v="0"/>
    <x v="0"/>
    <s v="AGT98045301"/>
    <x v="2"/>
    <n v="33"/>
    <n v="33"/>
    <n v="0"/>
    <x v="0"/>
    <n v="0"/>
    <x v="2"/>
  </r>
  <r>
    <s v="POL41691326"/>
    <x v="1"/>
    <n v="95747"/>
    <n v="1278.81"/>
    <d v="2021-04-25T00:00:00"/>
    <d v="2022-06-19T00:00:00"/>
    <s v="Monthly"/>
    <x v="1"/>
    <s v="CUST35415891"/>
    <n v="420"/>
    <s v="Medium Term"/>
    <n v="0"/>
    <s v="Nicholas Gross"/>
    <x v="1"/>
    <n v="20"/>
    <s v="Industrial/product designer"/>
    <x v="0"/>
    <s v="Petershire, Louisiana, 43993"/>
    <x v="4"/>
    <n v="0"/>
    <n v="0"/>
    <x v="0"/>
    <s v="AGT44739041"/>
    <x v="0"/>
    <n v="19"/>
    <n v="42"/>
    <n v="0"/>
    <x v="0"/>
    <n v="0"/>
    <x v="0"/>
  </r>
  <r>
    <s v="POL80649448"/>
    <x v="2"/>
    <n v="321786"/>
    <n v="1764.6"/>
    <d v="2022-03-01T00:00:00"/>
    <d v="2028-08-10T00:00:00"/>
    <s v="Annually"/>
    <x v="0"/>
    <s v="CUST45148477"/>
    <n v="2354"/>
    <s v="Long Term"/>
    <n v="0"/>
    <s v="Stacey Burke"/>
    <x v="2"/>
    <n v="60"/>
    <s v="Secondary school teacher"/>
    <x v="1"/>
    <s v="North Melissa, North Dakota, 33270"/>
    <x v="3"/>
    <n v="0"/>
    <n v="1"/>
    <x v="2"/>
    <s v="AGT87088719"/>
    <x v="2"/>
    <n v="15"/>
    <n v="10"/>
    <n v="0"/>
    <x v="2"/>
    <n v="0"/>
    <x v="2"/>
  </r>
  <r>
    <s v="POL96055104"/>
    <x v="3"/>
    <n v="139393"/>
    <n v="764.97"/>
    <d v="2022-11-17T00:00:00"/>
    <d v="2030-09-01T00:00:00"/>
    <s v="Quarterly"/>
    <x v="1"/>
    <s v="CUST81583434"/>
    <n v="2845"/>
    <s v="Long Term"/>
    <n v="0"/>
    <s v="Chelsea King"/>
    <x v="2"/>
    <n v="29"/>
    <s v="Emergency planning/management officer"/>
    <x v="2"/>
    <s v="North Ronaldshire, Ohio, 45044"/>
    <x v="0"/>
    <n v="1"/>
    <n v="0"/>
    <x v="0"/>
    <s v="AGT45603933"/>
    <x v="1"/>
    <n v="26"/>
    <n v="69"/>
    <n v="0"/>
    <x v="1"/>
    <n v="0"/>
    <x v="1"/>
  </r>
  <r>
    <s v="POL64820224"/>
    <x v="0"/>
    <n v="361914"/>
    <n v="370.55"/>
    <d v="2022-09-04T00:00:00"/>
    <d v="2027-02-16T00:00:00"/>
    <s v="Monthly"/>
    <x v="1"/>
    <s v="CUST31631183"/>
    <n v="1626"/>
    <s v="Long Term"/>
    <n v="0"/>
    <s v="Deborah Clark"/>
    <x v="1"/>
    <n v="85"/>
    <s v="Plant breeder/geneticist"/>
    <x v="1"/>
    <s v="Christopherfort, Vermont, 97618"/>
    <x v="3"/>
    <n v="0"/>
    <n v="1"/>
    <x v="2"/>
    <s v="AGT12066319"/>
    <x v="2"/>
    <n v="17"/>
    <n v="24"/>
    <n v="0"/>
    <x v="2"/>
    <n v="0"/>
    <x v="2"/>
  </r>
  <r>
    <s v="POL23605253"/>
    <x v="2"/>
    <n v="140541"/>
    <n v="947.85"/>
    <d v="2020-01-23T00:00:00"/>
    <d v="2022-11-18T00:00:00"/>
    <s v="Monthly"/>
    <x v="1"/>
    <s v="CUST90055777"/>
    <n v="1030"/>
    <s v="Medium Term"/>
    <n v="0"/>
    <s v="Aimee Velazquez"/>
    <x v="0"/>
    <n v="64"/>
    <s v="Engineer, biomedical"/>
    <x v="1"/>
    <s v="Deannaburgh, New Hampshire, 71215"/>
    <x v="3"/>
    <n v="0"/>
    <n v="1"/>
    <x v="2"/>
    <s v="AGT36736858"/>
    <x v="0"/>
    <n v="15"/>
    <n v="72"/>
    <n v="1"/>
    <x v="1"/>
    <n v="1"/>
    <x v="0"/>
  </r>
  <r>
    <s v="POL52061885"/>
    <x v="0"/>
    <n v="297933"/>
    <n v="1337.97"/>
    <d v="2024-12-05T00:00:00"/>
    <d v="2033-09-16T00:00:00"/>
    <s v="Monthly"/>
    <x v="0"/>
    <s v="CUST03789210"/>
    <n v="3207"/>
    <s v="Long Term"/>
    <n v="0"/>
    <s v="Jessica Hall"/>
    <x v="1"/>
    <n v="18"/>
    <s v="Nature conservation officer"/>
    <x v="0"/>
    <s v="Hamiltonhaven, Indiana, 58262"/>
    <x v="4"/>
    <n v="0"/>
    <n v="0"/>
    <x v="0"/>
    <s v="AGT01985877"/>
    <x v="1"/>
    <n v="18"/>
    <n v="70"/>
    <n v="1"/>
    <x v="1"/>
    <n v="1"/>
    <x v="1"/>
  </r>
  <r>
    <s v="POL54766419"/>
    <x v="2"/>
    <n v="68544"/>
    <n v="928.47"/>
    <d v="2017-01-01T00:00:00"/>
    <d v="2021-04-13T00:00:00"/>
    <s v="Monthly"/>
    <x v="0"/>
    <s v="CUST21904355"/>
    <n v="1563"/>
    <s v="Long Term"/>
    <n v="0"/>
    <s v="Patricia Martinez"/>
    <x v="1"/>
    <n v="60"/>
    <s v="Chartered accountant"/>
    <x v="2"/>
    <s v="Lake Richard, Massachusetts, 91729"/>
    <x v="3"/>
    <n v="1"/>
    <n v="1"/>
    <x v="2"/>
    <s v="AGT52368266"/>
    <x v="1"/>
    <n v="15"/>
    <n v="80"/>
    <n v="1"/>
    <x v="1"/>
    <n v="1"/>
    <x v="1"/>
  </r>
  <r>
    <s v="POL60396773"/>
    <x v="3"/>
    <n v="480975"/>
    <n v="1420.86"/>
    <d v="2022-03-29T00:00:00"/>
    <d v="2024-05-21T00:00:00"/>
    <s v="Annually"/>
    <x v="0"/>
    <s v="CUST46386527"/>
    <n v="784"/>
    <s v="Medium Term"/>
    <n v="0"/>
    <s v="Brian Johnston"/>
    <x v="1"/>
    <n v="67"/>
    <s v="Engineer, electrical"/>
    <x v="2"/>
    <s v="West Donald, California, 83686"/>
    <x v="3"/>
    <n v="1"/>
    <n v="1"/>
    <x v="2"/>
    <s v="AGT42307078"/>
    <x v="0"/>
    <n v="40"/>
    <n v="97"/>
    <n v="1"/>
    <x v="1"/>
    <n v="1"/>
    <x v="0"/>
  </r>
  <r>
    <s v="POL39100560"/>
    <x v="2"/>
    <n v="312790"/>
    <n v="1264.0899999999999"/>
    <d v="2017-03-17T00:00:00"/>
    <d v="2018-11-20T00:00:00"/>
    <s v="Quarterly"/>
    <x v="1"/>
    <s v="CUST76960209"/>
    <n v="613"/>
    <s v="Medium Term"/>
    <n v="0"/>
    <s v="Lauren Lopez"/>
    <x v="1"/>
    <n v="27"/>
    <s v="Neurosurgeon"/>
    <x v="2"/>
    <s v="Russellmouth, Kansas, 84688"/>
    <x v="0"/>
    <n v="1"/>
    <n v="0"/>
    <x v="0"/>
    <s v="AGT50531684"/>
    <x v="0"/>
    <n v="22"/>
    <n v="56"/>
    <n v="0"/>
    <x v="0"/>
    <n v="0"/>
    <x v="0"/>
  </r>
  <r>
    <s v="POL73957943"/>
    <x v="1"/>
    <n v="426180"/>
    <n v="194.82"/>
    <d v="2020-07-26T00:00:00"/>
    <d v="2030-01-30T00:00:00"/>
    <s v="Annually"/>
    <x v="1"/>
    <s v="CUST26214584"/>
    <n v="3475"/>
    <s v="Long Term"/>
    <n v="0"/>
    <s v="Alexis Williams"/>
    <x v="0"/>
    <n v="21"/>
    <s v="Actuary"/>
    <x v="1"/>
    <s v="Connieshire, Mississippi, 32225"/>
    <x v="4"/>
    <n v="0"/>
    <n v="0"/>
    <x v="0"/>
    <s v="AGT53760555"/>
    <x v="0"/>
    <n v="14"/>
    <n v="53"/>
    <n v="0"/>
    <x v="0"/>
    <n v="0"/>
    <x v="0"/>
  </r>
  <r>
    <s v="POL07510316"/>
    <x v="2"/>
    <n v="302746"/>
    <n v="1603.86"/>
    <d v="2015-01-17T00:00:00"/>
    <d v="2023-07-26T00:00:00"/>
    <s v="Quarterly"/>
    <x v="0"/>
    <s v="CUST36050741"/>
    <n v="3112"/>
    <s v="Long Term"/>
    <n v="0"/>
    <s v="Brenda Wells"/>
    <x v="1"/>
    <n v="61"/>
    <s v="Farm manager"/>
    <x v="2"/>
    <s v="Port Ashley, Massachusetts, 72455"/>
    <x v="3"/>
    <n v="1"/>
    <n v="1"/>
    <x v="2"/>
    <s v="AGT76320354"/>
    <x v="1"/>
    <n v="39"/>
    <n v="29"/>
    <n v="0"/>
    <x v="2"/>
    <n v="0"/>
    <x v="1"/>
  </r>
  <r>
    <s v="POL32316303"/>
    <x v="1"/>
    <n v="432298"/>
    <n v="1160.47"/>
    <d v="2020-12-24T00:00:00"/>
    <d v="2025-12-02T00:00:00"/>
    <s v="Annually"/>
    <x v="1"/>
    <s v="CUST82850738"/>
    <n v="1804"/>
    <s v="Long Term"/>
    <n v="0"/>
    <s v="Martin Harris"/>
    <x v="1"/>
    <n v="18"/>
    <s v="Sub"/>
    <x v="3"/>
    <s v="Ramoshaven, Kentucky, 08664"/>
    <x v="4"/>
    <n v="0"/>
    <n v="0"/>
    <x v="0"/>
    <s v="AGT98177414"/>
    <x v="2"/>
    <n v="16"/>
    <n v="2"/>
    <n v="0"/>
    <x v="2"/>
    <n v="0"/>
    <x v="2"/>
  </r>
  <r>
    <s v="POL70355052"/>
    <x v="2"/>
    <n v="55029"/>
    <n v="783.51"/>
    <d v="2022-09-22T00:00:00"/>
    <d v="2030-06-08T00:00:00"/>
    <s v="Quarterly"/>
    <x v="1"/>
    <s v="CUST93857577"/>
    <n v="2816"/>
    <s v="Long Term"/>
    <n v="0"/>
    <s v="Cheryl Schmitt"/>
    <x v="0"/>
    <n v="20"/>
    <s v="Engineer, site"/>
    <x v="3"/>
    <s v="Andersonside, Wyoming, 03699"/>
    <x v="4"/>
    <n v="0"/>
    <n v="0"/>
    <x v="0"/>
    <s v="AGT23123825"/>
    <x v="1"/>
    <n v="48"/>
    <n v="82"/>
    <n v="1"/>
    <x v="1"/>
    <n v="1"/>
    <x v="1"/>
  </r>
  <r>
    <s v="POL35831200"/>
    <x v="0"/>
    <n v="107683"/>
    <n v="1902.2"/>
    <d v="2016-08-15T00:00:00"/>
    <d v="2021-03-01T00:00:00"/>
    <s v="Annually"/>
    <x v="1"/>
    <s v="CUST20768799"/>
    <n v="1659"/>
    <s v="Long Term"/>
    <n v="0"/>
    <s v="Kristina Flynn"/>
    <x v="1"/>
    <n v="66"/>
    <s v="Camera operator"/>
    <x v="2"/>
    <s v="New Kimberlyville, Illinois, 13622"/>
    <x v="3"/>
    <n v="1"/>
    <n v="1"/>
    <x v="2"/>
    <s v="AGT82962289"/>
    <x v="1"/>
    <n v="17"/>
    <n v="82"/>
    <n v="1"/>
    <x v="1"/>
    <n v="1"/>
    <x v="1"/>
  </r>
  <r>
    <s v="POL43810674"/>
    <x v="2"/>
    <n v="61633"/>
    <n v="510.71"/>
    <d v="2016-03-30T00:00:00"/>
    <d v="2017-04-12T00:00:00"/>
    <s v="Monthly"/>
    <x v="1"/>
    <s v="CUST82201328"/>
    <n v="378"/>
    <s v="Medium Term"/>
    <n v="0"/>
    <s v="Mallory Lester"/>
    <x v="2"/>
    <n v="66"/>
    <s v="Musician"/>
    <x v="3"/>
    <s v="Lake Mistyborough, South Carolina, 98592"/>
    <x v="3"/>
    <n v="0"/>
    <n v="1"/>
    <x v="2"/>
    <s v="AGT55917478"/>
    <x v="1"/>
    <n v="19"/>
    <n v="19"/>
    <n v="0"/>
    <x v="2"/>
    <n v="0"/>
    <x v="1"/>
  </r>
  <r>
    <s v="POL29566487"/>
    <x v="0"/>
    <n v="189308"/>
    <n v="1045.02"/>
    <d v="2021-12-23T00:00:00"/>
    <d v="2025-11-11T00:00:00"/>
    <s v="Quarterly"/>
    <x v="0"/>
    <s v="CUST03158868"/>
    <n v="1419"/>
    <s v="Long Term"/>
    <n v="0"/>
    <s v="Erin Wilson"/>
    <x v="0"/>
    <n v="80"/>
    <s v="Teaching laboratory technician"/>
    <x v="0"/>
    <s v="Jasonhaven, Texas, 80584"/>
    <x v="3"/>
    <n v="0"/>
    <n v="1"/>
    <x v="2"/>
    <s v="AGT69112257"/>
    <x v="2"/>
    <n v="41"/>
    <n v="4"/>
    <n v="0"/>
    <x v="2"/>
    <n v="0"/>
    <x v="2"/>
  </r>
  <r>
    <s v="POL83125745"/>
    <x v="2"/>
    <n v="434716"/>
    <n v="1585.5"/>
    <d v="2024-07-15T00:00:00"/>
    <d v="2026-10-02T00:00:00"/>
    <s v="Quarterly"/>
    <x v="2"/>
    <s v="CUST69853377"/>
    <n v="809"/>
    <s v="Medium Term"/>
    <n v="1"/>
    <s v="Kristen Spencer"/>
    <x v="2"/>
    <n v="60"/>
    <s v="Conservator, furniture"/>
    <x v="1"/>
    <s v="Denisetown, Arkansas, 46443"/>
    <x v="3"/>
    <n v="0"/>
    <n v="1"/>
    <x v="2"/>
    <s v="AGT78005125"/>
    <x v="0"/>
    <n v="34"/>
    <n v="87"/>
    <n v="1"/>
    <x v="1"/>
    <n v="1"/>
    <x v="0"/>
  </r>
  <r>
    <s v="POL96105992"/>
    <x v="0"/>
    <n v="31096"/>
    <n v="714.11"/>
    <d v="2016-04-18T00:00:00"/>
    <d v="2022-12-08T00:00:00"/>
    <s v="Quarterly"/>
    <x v="1"/>
    <s v="CUST44281467"/>
    <n v="2425"/>
    <s v="Long Term"/>
    <n v="0"/>
    <s v="Rebecca Petersen"/>
    <x v="2"/>
    <n v="46"/>
    <s v="Radiation protection practitioner"/>
    <x v="1"/>
    <s v="Colonshire, South Dakota, 64278"/>
    <x v="2"/>
    <n v="0"/>
    <n v="0"/>
    <x v="1"/>
    <s v="AGT51687766"/>
    <x v="1"/>
    <n v="10"/>
    <n v="99"/>
    <n v="1"/>
    <x v="1"/>
    <n v="1"/>
    <x v="1"/>
  </r>
  <r>
    <s v="POL14232641"/>
    <x v="2"/>
    <n v="101574"/>
    <n v="1119.6199999999999"/>
    <d v="2018-11-14T00:00:00"/>
    <d v="2027-09-21T00:00:00"/>
    <s v="Monthly"/>
    <x v="2"/>
    <s v="CUST40565180"/>
    <n v="3233"/>
    <s v="Long Term"/>
    <n v="1"/>
    <s v="Ryan Martinez"/>
    <x v="2"/>
    <n v="38"/>
    <s v="Barista"/>
    <x v="3"/>
    <s v="Lutztown, Indiana, 78286"/>
    <x v="1"/>
    <n v="0"/>
    <n v="0"/>
    <x v="1"/>
    <s v="AGT71225620"/>
    <x v="1"/>
    <n v="41"/>
    <n v="74"/>
    <n v="1"/>
    <x v="1"/>
    <n v="1"/>
    <x v="1"/>
  </r>
  <r>
    <s v="POL70276690"/>
    <x v="1"/>
    <n v="359550"/>
    <n v="1746.43"/>
    <d v="2015-09-06T00:00:00"/>
    <d v="2023-10-11T00:00:00"/>
    <s v="Monthly"/>
    <x v="1"/>
    <s v="CUST14360985"/>
    <n v="2957"/>
    <s v="Long Term"/>
    <n v="0"/>
    <s v="Emma Rubio"/>
    <x v="1"/>
    <n v="63"/>
    <s v="Surgeon"/>
    <x v="3"/>
    <s v="South Tammyshire, New Mexico, 19504"/>
    <x v="3"/>
    <n v="0"/>
    <n v="1"/>
    <x v="2"/>
    <s v="AGT95803695"/>
    <x v="0"/>
    <n v="27"/>
    <n v="2"/>
    <n v="0"/>
    <x v="2"/>
    <n v="0"/>
    <x v="0"/>
  </r>
  <r>
    <s v="POL83845394"/>
    <x v="0"/>
    <n v="450228"/>
    <n v="731.4"/>
    <d v="2020-12-05T00:00:00"/>
    <d v="2022-05-20T00:00:00"/>
    <s v="Annually"/>
    <x v="0"/>
    <s v="CUST95152808"/>
    <n v="531"/>
    <s v="Medium Term"/>
    <n v="0"/>
    <s v="Patrick White"/>
    <x v="1"/>
    <n v="68"/>
    <s v="Further education lecturer"/>
    <x v="1"/>
    <s v="North Randallland, Rhode Island, 25447"/>
    <x v="3"/>
    <n v="0"/>
    <n v="1"/>
    <x v="2"/>
    <s v="AGT64216467"/>
    <x v="2"/>
    <n v="38"/>
    <n v="89"/>
    <n v="1"/>
    <x v="1"/>
    <n v="1"/>
    <x v="2"/>
  </r>
  <r>
    <s v="POL18936768"/>
    <x v="2"/>
    <n v="93577"/>
    <n v="837.41"/>
    <d v="2019-12-25T00:00:00"/>
    <d v="2023-08-13T00:00:00"/>
    <s v="Quarterly"/>
    <x v="0"/>
    <s v="CUST35883503"/>
    <n v="1327"/>
    <s v="Long Term"/>
    <n v="0"/>
    <s v="George Dean"/>
    <x v="1"/>
    <n v="37"/>
    <s v="Music therapist"/>
    <x v="2"/>
    <s v="South Brentton, Alabama, 93683"/>
    <x v="1"/>
    <n v="1"/>
    <n v="0"/>
    <x v="1"/>
    <s v="AGT95692283"/>
    <x v="0"/>
    <n v="18"/>
    <n v="78"/>
    <n v="1"/>
    <x v="1"/>
    <n v="1"/>
    <x v="0"/>
  </r>
  <r>
    <s v="POL88646934"/>
    <x v="0"/>
    <n v="73768"/>
    <n v="1066.78"/>
    <d v="2021-01-26T00:00:00"/>
    <d v="2027-01-19T00:00:00"/>
    <s v="Quarterly"/>
    <x v="1"/>
    <s v="CUST74437728"/>
    <n v="2184"/>
    <s v="Long Term"/>
    <n v="0"/>
    <s v="Dalton Joseph"/>
    <x v="0"/>
    <n v="48"/>
    <s v="Horticultural consultant"/>
    <x v="2"/>
    <s v="Christinaville, Vermont, 57899"/>
    <x v="2"/>
    <n v="1"/>
    <n v="0"/>
    <x v="1"/>
    <s v="AGT32542493"/>
    <x v="2"/>
    <n v="18"/>
    <n v="62"/>
    <n v="0"/>
    <x v="1"/>
    <n v="0"/>
    <x v="2"/>
  </r>
  <r>
    <s v="POL31150343"/>
    <x v="3"/>
    <n v="383334"/>
    <n v="1430.49"/>
    <d v="2021-09-20T00:00:00"/>
    <d v="2030-12-15T00:00:00"/>
    <s v="Quarterly"/>
    <x v="0"/>
    <s v="CUST01544560"/>
    <n v="3373"/>
    <s v="Long Term"/>
    <n v="0"/>
    <s v="Karl Hall"/>
    <x v="0"/>
    <n v="63"/>
    <s v="Lecturer, higher education"/>
    <x v="1"/>
    <s v="Zacharymouth, Connecticut, 74706"/>
    <x v="3"/>
    <n v="0"/>
    <n v="1"/>
    <x v="2"/>
    <s v="AGT89233360"/>
    <x v="1"/>
    <n v="32"/>
    <n v="79"/>
    <n v="1"/>
    <x v="1"/>
    <n v="1"/>
    <x v="1"/>
  </r>
  <r>
    <s v="POL77590064"/>
    <x v="3"/>
    <n v="274265"/>
    <n v="946.81"/>
    <d v="2018-01-20T00:00:00"/>
    <d v="2020-04-20T00:00:00"/>
    <s v="Annually"/>
    <x v="1"/>
    <s v="CUST09846051"/>
    <n v="821"/>
    <s v="Medium Term"/>
    <n v="0"/>
    <s v="Kristy Drake"/>
    <x v="1"/>
    <n v="25"/>
    <s v="Aid worker"/>
    <x v="3"/>
    <s v="North Anthony, Idaho, 42889"/>
    <x v="4"/>
    <n v="0"/>
    <n v="0"/>
    <x v="0"/>
    <s v="AGT77609963"/>
    <x v="0"/>
    <n v="2"/>
    <n v="94"/>
    <n v="1"/>
    <x v="1"/>
    <n v="1"/>
    <x v="0"/>
  </r>
  <r>
    <s v="POL87958361"/>
    <x v="0"/>
    <n v="116065"/>
    <n v="1436.17"/>
    <d v="2021-09-24T00:00:00"/>
    <d v="2031-01-01T00:00:00"/>
    <s v="Quarterly"/>
    <x v="2"/>
    <s v="CUST25167839"/>
    <n v="3386"/>
    <s v="Long Term"/>
    <n v="1"/>
    <s v="Cory Gonzalez"/>
    <x v="1"/>
    <n v="50"/>
    <s v="Engineer, maintenance (IT)"/>
    <x v="2"/>
    <s v="Beckermouth, Wisconsin, 97361"/>
    <x v="2"/>
    <n v="1"/>
    <n v="0"/>
    <x v="1"/>
    <s v="AGT37142335"/>
    <x v="2"/>
    <n v="0"/>
    <n v="72"/>
    <n v="1"/>
    <x v="1"/>
    <n v="1"/>
    <x v="2"/>
  </r>
  <r>
    <s v="POL01957491"/>
    <x v="3"/>
    <n v="104234"/>
    <n v="671.59"/>
    <d v="2016-05-28T00:00:00"/>
    <d v="2021-02-14T00:00:00"/>
    <s v="Annually"/>
    <x v="2"/>
    <s v="CUST78768706"/>
    <n v="1723"/>
    <s v="Long Term"/>
    <n v="1"/>
    <s v="Holly Hines"/>
    <x v="2"/>
    <n v="25"/>
    <s v="Designer, textile"/>
    <x v="2"/>
    <s v="North Reneeview, Wisconsin, 48267"/>
    <x v="4"/>
    <n v="1"/>
    <n v="0"/>
    <x v="0"/>
    <s v="AGT45378530"/>
    <x v="0"/>
    <n v="9"/>
    <n v="57"/>
    <n v="0"/>
    <x v="0"/>
    <n v="0"/>
    <x v="0"/>
  </r>
  <r>
    <s v="POL32669368"/>
    <x v="2"/>
    <n v="83369"/>
    <n v="459.52"/>
    <d v="2018-06-09T00:00:00"/>
    <d v="2026-01-10T00:00:00"/>
    <s v="Quarterly"/>
    <x v="2"/>
    <s v="CUST44692135"/>
    <n v="2772"/>
    <s v="Long Term"/>
    <n v="1"/>
    <s v="Todd Gill"/>
    <x v="1"/>
    <n v="21"/>
    <s v="Chartered legal executive (England and Wales)"/>
    <x v="0"/>
    <s v="Perezside, Maine, 53312"/>
    <x v="4"/>
    <n v="0"/>
    <n v="0"/>
    <x v="0"/>
    <s v="AGT65973858"/>
    <x v="1"/>
    <n v="26"/>
    <n v="94"/>
    <n v="1"/>
    <x v="1"/>
    <n v="1"/>
    <x v="1"/>
  </r>
  <r>
    <s v="POL47434227"/>
    <x v="1"/>
    <n v="291591"/>
    <n v="895.12"/>
    <d v="2015-02-26T00:00:00"/>
    <d v="2023-02-21T00:00:00"/>
    <s v="Quarterly"/>
    <x v="0"/>
    <s v="CUST57383224"/>
    <n v="2917"/>
    <s v="Long Term"/>
    <n v="0"/>
    <s v="Andrew Hebert"/>
    <x v="1"/>
    <n v="19"/>
    <s v="Designer, fashion/clothing"/>
    <x v="1"/>
    <s v="Carsonfort, Washington, 09829"/>
    <x v="4"/>
    <n v="0"/>
    <n v="0"/>
    <x v="0"/>
    <s v="AGT54072780"/>
    <x v="0"/>
    <n v="39"/>
    <n v="95"/>
    <n v="1"/>
    <x v="1"/>
    <n v="1"/>
    <x v="0"/>
  </r>
  <r>
    <s v="POL77202133"/>
    <x v="1"/>
    <n v="254120"/>
    <n v="488.55"/>
    <d v="2016-04-14T00:00:00"/>
    <d v="2020-10-07T00:00:00"/>
    <s v="Annually"/>
    <x v="0"/>
    <s v="CUST69853377"/>
    <n v="1637"/>
    <s v="Long Term"/>
    <n v="0"/>
    <s v="Kristen Spencer"/>
    <x v="2"/>
    <n v="60"/>
    <s v="Conservator, furniture"/>
    <x v="1"/>
    <s v="Denisetown, Arkansas, 46443"/>
    <x v="3"/>
    <n v="0"/>
    <n v="1"/>
    <x v="2"/>
    <s v="AGT63064118"/>
    <x v="2"/>
    <n v="35"/>
    <n v="3"/>
    <n v="0"/>
    <x v="2"/>
    <n v="0"/>
    <x v="2"/>
  </r>
  <r>
    <s v="POL47001756"/>
    <x v="2"/>
    <n v="117077"/>
    <n v="120.49"/>
    <d v="2022-09-05T00:00:00"/>
    <d v="2023-10-19T00:00:00"/>
    <s v="Quarterly"/>
    <x v="0"/>
    <s v="CUST91136281"/>
    <n v="409"/>
    <s v="Medium Term"/>
    <n v="0"/>
    <s v="Dr. Mary Hampton"/>
    <x v="1"/>
    <n v="42"/>
    <s v="Animal technologist"/>
    <x v="2"/>
    <s v="North Michael, Wyoming, 78028"/>
    <x v="1"/>
    <n v="1"/>
    <n v="0"/>
    <x v="1"/>
    <s v="AGT12774314"/>
    <x v="0"/>
    <n v="44"/>
    <n v="99"/>
    <n v="1"/>
    <x v="1"/>
    <n v="1"/>
    <x v="0"/>
  </r>
  <r>
    <s v="POL81675097"/>
    <x v="2"/>
    <n v="467805"/>
    <n v="548.62"/>
    <d v="2019-05-24T00:00:00"/>
    <d v="2022-12-22T00:00:00"/>
    <s v="Monthly"/>
    <x v="1"/>
    <s v="CUST88294403"/>
    <n v="1308"/>
    <s v="Long Term"/>
    <n v="0"/>
    <s v="Daniel Oneal"/>
    <x v="2"/>
    <n v="60"/>
    <s v="Therapeutic radiographer"/>
    <x v="1"/>
    <s v="East Victor, South Carolina, 26903"/>
    <x v="3"/>
    <n v="0"/>
    <n v="1"/>
    <x v="2"/>
    <s v="AGT99175092"/>
    <x v="2"/>
    <n v="49"/>
    <n v="44"/>
    <n v="0"/>
    <x v="0"/>
    <n v="0"/>
    <x v="2"/>
  </r>
  <r>
    <s v="POL87932414"/>
    <x v="1"/>
    <n v="235909"/>
    <n v="1203.02"/>
    <d v="2016-08-12T00:00:00"/>
    <d v="2025-02-21T00:00:00"/>
    <s v="Monthly"/>
    <x v="2"/>
    <s v="CUST89101661"/>
    <n v="3115"/>
    <s v="Long Term"/>
    <n v="1"/>
    <s v="Emily Sims"/>
    <x v="0"/>
    <n v="73"/>
    <s v="Editorial assistant"/>
    <x v="2"/>
    <s v="Lake Todd, South Carolina, 79506"/>
    <x v="3"/>
    <n v="1"/>
    <n v="1"/>
    <x v="2"/>
    <s v="AGT82254002"/>
    <x v="1"/>
    <n v="26"/>
    <n v="65"/>
    <n v="0"/>
    <x v="1"/>
    <n v="0"/>
    <x v="1"/>
  </r>
  <r>
    <s v="POL64120908"/>
    <x v="1"/>
    <n v="72381"/>
    <n v="901.33"/>
    <d v="2024-01-27T00:00:00"/>
    <d v="2029-05-19T00:00:00"/>
    <s v="Annually"/>
    <x v="0"/>
    <s v="CUST25828676"/>
    <n v="1939"/>
    <s v="Long Term"/>
    <n v="0"/>
    <s v="Heidi Carpenter"/>
    <x v="1"/>
    <n v="50"/>
    <s v="Librarian, academic"/>
    <x v="1"/>
    <s v="Youngview, Rhode Island, 86579"/>
    <x v="2"/>
    <n v="0"/>
    <n v="0"/>
    <x v="1"/>
    <s v="AGT47758772"/>
    <x v="1"/>
    <n v="5"/>
    <n v="49"/>
    <n v="0"/>
    <x v="0"/>
    <n v="0"/>
    <x v="1"/>
  </r>
  <r>
    <s v="POL83057308"/>
    <x v="0"/>
    <n v="234912"/>
    <n v="419.12"/>
    <d v="2020-02-13T00:00:00"/>
    <d v="2026-03-16T00:00:00"/>
    <s v="Quarterly"/>
    <x v="2"/>
    <s v="CUST73141277"/>
    <n v="2223"/>
    <s v="Long Term"/>
    <n v="1"/>
    <s v="Debbie Lewis"/>
    <x v="1"/>
    <n v="18"/>
    <s v="Exhibition designer"/>
    <x v="2"/>
    <s v="West Seth, Wisconsin, 56895"/>
    <x v="4"/>
    <n v="1"/>
    <n v="0"/>
    <x v="0"/>
    <s v="AGT52157385"/>
    <x v="0"/>
    <n v="7"/>
    <n v="53"/>
    <n v="0"/>
    <x v="0"/>
    <n v="0"/>
    <x v="0"/>
  </r>
  <r>
    <s v="POL23057519"/>
    <x v="3"/>
    <n v="246388"/>
    <n v="1184.6199999999999"/>
    <d v="2015-08-01T00:00:00"/>
    <d v="2024-06-17T00:00:00"/>
    <s v="Annually"/>
    <x v="2"/>
    <s v="CUST79849439"/>
    <n v="3243"/>
    <s v="Long Term"/>
    <n v="1"/>
    <s v="Katherine Riley"/>
    <x v="2"/>
    <n v="39"/>
    <s v="Theatre stage manager"/>
    <x v="0"/>
    <s v="Makaylaberg, North Carolina, 23953"/>
    <x v="1"/>
    <n v="0"/>
    <n v="0"/>
    <x v="1"/>
    <s v="AGT10752762"/>
    <x v="0"/>
    <n v="32"/>
    <n v="57"/>
    <n v="0"/>
    <x v="0"/>
    <n v="0"/>
    <x v="0"/>
  </r>
  <r>
    <s v="POL35891090"/>
    <x v="0"/>
    <n v="358858"/>
    <n v="1386.24"/>
    <d v="2019-09-22T00:00:00"/>
    <d v="2026-04-02T00:00:00"/>
    <s v="Annually"/>
    <x v="0"/>
    <s v="CUST98331108"/>
    <n v="2384"/>
    <s v="Long Term"/>
    <n v="0"/>
    <s v="Carla Church"/>
    <x v="0"/>
    <n v="49"/>
    <s v="Animal nutritionist"/>
    <x v="2"/>
    <s v="North Susantown, Arkansas, 10975"/>
    <x v="2"/>
    <n v="1"/>
    <n v="0"/>
    <x v="1"/>
    <s v="AGT59548553"/>
    <x v="1"/>
    <n v="23"/>
    <n v="64"/>
    <n v="0"/>
    <x v="1"/>
    <n v="0"/>
    <x v="1"/>
  </r>
  <r>
    <s v="POL93399992"/>
    <x v="2"/>
    <n v="144521"/>
    <n v="366.72"/>
    <d v="2023-04-15T00:00:00"/>
    <d v="2028-06-18T00:00:00"/>
    <s v="Monthly"/>
    <x v="0"/>
    <s v="CUST56082389"/>
    <n v="1891"/>
    <s v="Long Term"/>
    <n v="0"/>
    <s v="Brian Rivera"/>
    <x v="0"/>
    <n v="34"/>
    <s v="Architect"/>
    <x v="0"/>
    <s v="West Jamesfort, Colorado, 18654"/>
    <x v="0"/>
    <n v="0"/>
    <n v="0"/>
    <x v="1"/>
    <s v="AGT50505613"/>
    <x v="2"/>
    <n v="3"/>
    <n v="39"/>
    <n v="0"/>
    <x v="0"/>
    <n v="0"/>
    <x v="2"/>
  </r>
  <r>
    <s v="POL50710696"/>
    <x v="2"/>
    <n v="30699"/>
    <n v="1340.93"/>
    <d v="2021-01-08T00:00:00"/>
    <d v="2030-04-27T00:00:00"/>
    <s v="Quarterly"/>
    <x v="2"/>
    <s v="CUST07468344"/>
    <n v="3396"/>
    <s v="Long Term"/>
    <n v="1"/>
    <s v="William Wright"/>
    <x v="0"/>
    <n v="25"/>
    <s v="Estate manager/land agent"/>
    <x v="2"/>
    <s v="North Carl, Connecticut, 19508"/>
    <x v="4"/>
    <n v="1"/>
    <n v="0"/>
    <x v="0"/>
    <s v="AGT72977438"/>
    <x v="1"/>
    <n v="43"/>
    <n v="94"/>
    <n v="1"/>
    <x v="1"/>
    <n v="1"/>
    <x v="1"/>
  </r>
  <r>
    <s v="POL82014099"/>
    <x v="0"/>
    <n v="81558"/>
    <n v="378.2"/>
    <d v="2015-01-19T00:00:00"/>
    <d v="2024-08-26T00:00:00"/>
    <s v="Quarterly"/>
    <x v="2"/>
    <s v="CUST24472456"/>
    <n v="3507"/>
    <s v="Long Term"/>
    <n v="1"/>
    <s v="Jennifer Perry"/>
    <x v="2"/>
    <n v="39"/>
    <s v="Exhibition designer"/>
    <x v="3"/>
    <s v="Lake Christopherchester, Massachusetts, 40786"/>
    <x v="1"/>
    <n v="0"/>
    <n v="0"/>
    <x v="1"/>
    <s v="AGT52696089"/>
    <x v="2"/>
    <n v="28"/>
    <n v="93"/>
    <n v="1"/>
    <x v="1"/>
    <n v="1"/>
    <x v="2"/>
  </r>
  <r>
    <s v="POL25023935"/>
    <x v="2"/>
    <n v="161000"/>
    <n v="836.7"/>
    <d v="2020-04-30T00:00:00"/>
    <d v="2021-12-02T00:00:00"/>
    <s v="Quarterly"/>
    <x v="0"/>
    <s v="CUST27280279"/>
    <n v="581"/>
    <s v="Medium Term"/>
    <n v="0"/>
    <s v="Gina Shepherd DVM"/>
    <x v="1"/>
    <n v="66"/>
    <s v="Therapeutic radiographer"/>
    <x v="0"/>
    <s v="Amyland, Alabama, 27646"/>
    <x v="3"/>
    <n v="0"/>
    <n v="1"/>
    <x v="2"/>
    <s v="AGT85577925"/>
    <x v="2"/>
    <n v="0"/>
    <n v="58"/>
    <n v="0"/>
    <x v="0"/>
    <n v="0"/>
    <x v="2"/>
  </r>
  <r>
    <s v="POL15028588"/>
    <x v="1"/>
    <n v="194304"/>
    <n v="513.39"/>
    <d v="2018-03-13T00:00:00"/>
    <d v="2024-06-21T00:00:00"/>
    <s v="Quarterly"/>
    <x v="1"/>
    <s v="CUST34809863"/>
    <n v="2292"/>
    <s v="Long Term"/>
    <n v="0"/>
    <s v="Daniel Lindsey"/>
    <x v="2"/>
    <n v="28"/>
    <s v="Air cabin crew"/>
    <x v="0"/>
    <s v="Rodriguezview, Utah, 81724"/>
    <x v="0"/>
    <n v="0"/>
    <n v="0"/>
    <x v="0"/>
    <s v="AGT14129625"/>
    <x v="0"/>
    <n v="22"/>
    <n v="48"/>
    <n v="0"/>
    <x v="0"/>
    <n v="0"/>
    <x v="0"/>
  </r>
  <r>
    <s v="POL93527045"/>
    <x v="2"/>
    <n v="168473"/>
    <n v="895.71"/>
    <d v="2018-11-12T00:00:00"/>
    <d v="2021-09-24T00:00:00"/>
    <s v="Annually"/>
    <x v="2"/>
    <s v="CUST92361788"/>
    <n v="1047"/>
    <s v="Medium Term"/>
    <n v="1"/>
    <s v="Stephanie Mcclure"/>
    <x v="0"/>
    <n v="51"/>
    <s v="Field trials officer"/>
    <x v="0"/>
    <s v="West Wendy, Rhode Island, 48998"/>
    <x v="2"/>
    <n v="0"/>
    <n v="0"/>
    <x v="2"/>
    <s v="AGT04610236"/>
    <x v="0"/>
    <n v="4"/>
    <n v="56"/>
    <n v="0"/>
    <x v="0"/>
    <n v="0"/>
    <x v="0"/>
  </r>
  <r>
    <s v="POL11591403"/>
    <x v="3"/>
    <n v="411684"/>
    <n v="1325.34"/>
    <d v="2019-10-07T00:00:00"/>
    <d v="2024-03-17T00:00:00"/>
    <s v="Annually"/>
    <x v="1"/>
    <s v="CUST80003725"/>
    <n v="1623"/>
    <s v="Long Term"/>
    <n v="0"/>
    <s v="Sherri Fowler"/>
    <x v="2"/>
    <n v="29"/>
    <s v="Waste management officer"/>
    <x v="1"/>
    <s v="Johnsonville, Kentucky, 06400"/>
    <x v="0"/>
    <n v="0"/>
    <n v="0"/>
    <x v="0"/>
    <s v="AGT15119685"/>
    <x v="2"/>
    <n v="17"/>
    <n v="48"/>
    <n v="0"/>
    <x v="0"/>
    <n v="0"/>
    <x v="2"/>
  </r>
  <r>
    <s v="POL45693467"/>
    <x v="2"/>
    <n v="484704"/>
    <n v="1655.96"/>
    <d v="2018-11-30T00:00:00"/>
    <d v="2025-01-23T00:00:00"/>
    <s v="Quarterly"/>
    <x v="1"/>
    <s v="CUST44410921"/>
    <n v="2246"/>
    <s v="Long Term"/>
    <n v="0"/>
    <s v="Michelle Shields"/>
    <x v="0"/>
    <n v="84"/>
    <s v="Management consultant"/>
    <x v="0"/>
    <s v="Cassandrahaven, Florida, 53655"/>
    <x v="3"/>
    <n v="0"/>
    <n v="1"/>
    <x v="2"/>
    <s v="AGT34467657"/>
    <x v="2"/>
    <n v="36"/>
    <n v="86"/>
    <n v="1"/>
    <x v="1"/>
    <n v="1"/>
    <x v="2"/>
  </r>
  <r>
    <s v="POL20256570"/>
    <x v="2"/>
    <n v="145493"/>
    <n v="1168.95"/>
    <d v="2018-06-30T00:00:00"/>
    <d v="2021-03-05T00:00:00"/>
    <s v="Monthly"/>
    <x v="0"/>
    <s v="CUST27984197"/>
    <n v="979"/>
    <s v="Medium Term"/>
    <n v="0"/>
    <s v="David Woods"/>
    <x v="2"/>
    <n v="85"/>
    <s v="Sales professional, IT"/>
    <x v="0"/>
    <s v="Brownville, Michigan, 08916"/>
    <x v="3"/>
    <n v="0"/>
    <n v="1"/>
    <x v="2"/>
    <s v="AGT06903946"/>
    <x v="1"/>
    <n v="8"/>
    <n v="20"/>
    <n v="0"/>
    <x v="2"/>
    <n v="0"/>
    <x v="1"/>
  </r>
  <r>
    <s v="POL90485670"/>
    <x v="2"/>
    <n v="441115"/>
    <n v="777.48"/>
    <d v="2023-08-12T00:00:00"/>
    <d v="2030-06-03T00:00:00"/>
    <s v="Quarterly"/>
    <x v="2"/>
    <s v="CUST32845434"/>
    <n v="2487"/>
    <s v="Long Term"/>
    <n v="1"/>
    <s v="Sara Evans"/>
    <x v="0"/>
    <n v="19"/>
    <s v="Psychotherapist, dance movement"/>
    <x v="2"/>
    <s v="Lake Michaelville, Connecticut, 65286"/>
    <x v="4"/>
    <n v="1"/>
    <n v="0"/>
    <x v="0"/>
    <s v="AGT81122075"/>
    <x v="1"/>
    <n v="3"/>
    <n v="59"/>
    <n v="0"/>
    <x v="0"/>
    <n v="0"/>
    <x v="1"/>
  </r>
  <r>
    <s v="POL16874164"/>
    <x v="2"/>
    <n v="498724"/>
    <n v="1093.48"/>
    <d v="2020-08-28T00:00:00"/>
    <d v="2030-07-01T00:00:00"/>
    <s v="Annually"/>
    <x v="1"/>
    <s v="CUST62087566"/>
    <n v="3594"/>
    <s v="Long Term"/>
    <n v="0"/>
    <s v="Thomas Williams"/>
    <x v="1"/>
    <n v="56"/>
    <s v="Advertising account planner"/>
    <x v="0"/>
    <s v="Padillaburgh, California, 91996"/>
    <x v="3"/>
    <n v="0"/>
    <n v="0"/>
    <x v="2"/>
    <s v="AGT49772332"/>
    <x v="0"/>
    <n v="42"/>
    <n v="37"/>
    <n v="0"/>
    <x v="0"/>
    <n v="0"/>
    <x v="0"/>
  </r>
  <r>
    <s v="POL94407943"/>
    <x v="0"/>
    <n v="161428"/>
    <n v="1020.5"/>
    <d v="2020-09-09T00:00:00"/>
    <d v="2028-08-25T00:00:00"/>
    <s v="Annually"/>
    <x v="1"/>
    <s v="CUST54414917"/>
    <n v="2907"/>
    <s v="Long Term"/>
    <n v="0"/>
    <s v="Amanda Burton"/>
    <x v="1"/>
    <n v="34"/>
    <s v="Trade union research officer"/>
    <x v="2"/>
    <s v="North Brandon, New Mexico, 66197"/>
    <x v="0"/>
    <n v="1"/>
    <n v="0"/>
    <x v="1"/>
    <s v="AGT16870877"/>
    <x v="0"/>
    <n v="34"/>
    <n v="41"/>
    <n v="0"/>
    <x v="0"/>
    <n v="0"/>
    <x v="0"/>
  </r>
  <r>
    <s v="POL66935971"/>
    <x v="2"/>
    <n v="183840"/>
    <n v="204.94"/>
    <d v="2018-02-26T00:00:00"/>
    <d v="2024-08-06T00:00:00"/>
    <s v="Annually"/>
    <x v="0"/>
    <s v="CUST78378678"/>
    <n v="2353"/>
    <s v="Long Term"/>
    <n v="0"/>
    <s v="Jennifer Cook"/>
    <x v="1"/>
    <n v="84"/>
    <s v="Physiotherapist"/>
    <x v="0"/>
    <s v="Williamsfort, Texas, 75548"/>
    <x v="3"/>
    <n v="0"/>
    <n v="1"/>
    <x v="2"/>
    <s v="AGT28736170"/>
    <x v="2"/>
    <n v="21"/>
    <n v="42"/>
    <n v="0"/>
    <x v="0"/>
    <n v="0"/>
    <x v="2"/>
  </r>
  <r>
    <s v="POL00285080"/>
    <x v="0"/>
    <n v="266905"/>
    <n v="1611.98"/>
    <d v="2024-06-23T00:00:00"/>
    <d v="2026-02-17T00:00:00"/>
    <s v="Annually"/>
    <x v="2"/>
    <s v="CUST39927411"/>
    <n v="604"/>
    <s v="Medium Term"/>
    <n v="1"/>
    <s v="Maria Holloway"/>
    <x v="1"/>
    <n v="80"/>
    <s v="Education administrator"/>
    <x v="1"/>
    <s v="New Johnville, Georgia, 50580"/>
    <x v="3"/>
    <n v="0"/>
    <n v="1"/>
    <x v="2"/>
    <s v="AGT22671453"/>
    <x v="2"/>
    <n v="28"/>
    <n v="55"/>
    <n v="0"/>
    <x v="0"/>
    <n v="0"/>
    <x v="2"/>
  </r>
  <r>
    <s v="POL56375042"/>
    <x v="3"/>
    <n v="398870"/>
    <n v="1916.87"/>
    <d v="2015-03-04T00:00:00"/>
    <d v="2024-09-08T00:00:00"/>
    <s v="Annually"/>
    <x v="1"/>
    <s v="CUST74784564"/>
    <n v="3476"/>
    <s v="Long Term"/>
    <n v="0"/>
    <s v="Justin Alvarez"/>
    <x v="0"/>
    <n v="52"/>
    <s v="Financial adviser"/>
    <x v="2"/>
    <s v="Lake Alexandraview, Virginia, 14364"/>
    <x v="2"/>
    <n v="1"/>
    <n v="0"/>
    <x v="2"/>
    <s v="AGT87594230"/>
    <x v="1"/>
    <n v="8"/>
    <n v="47"/>
    <n v="0"/>
    <x v="0"/>
    <n v="0"/>
    <x v="1"/>
  </r>
  <r>
    <s v="POL23995965"/>
    <x v="0"/>
    <n v="160201"/>
    <n v="1663.23"/>
    <d v="2022-01-09T00:00:00"/>
    <d v="2030-12-07T00:00:00"/>
    <s v="Monthly"/>
    <x v="0"/>
    <s v="CUST87543401"/>
    <n v="3254"/>
    <s v="Long Term"/>
    <n v="0"/>
    <s v="Sandra Rodriguez"/>
    <x v="1"/>
    <n v="27"/>
    <s v="Public relations account executive"/>
    <x v="0"/>
    <s v="Schneiderbury, Hawaii, 19316"/>
    <x v="0"/>
    <n v="0"/>
    <n v="0"/>
    <x v="0"/>
    <s v="AGT08001632"/>
    <x v="2"/>
    <n v="32"/>
    <n v="12"/>
    <n v="0"/>
    <x v="2"/>
    <n v="0"/>
    <x v="2"/>
  </r>
  <r>
    <s v="POL17257260"/>
    <x v="0"/>
    <n v="40778"/>
    <n v="632.66"/>
    <d v="2015-04-08T00:00:00"/>
    <d v="2022-01-18T00:00:00"/>
    <s v="Monthly"/>
    <x v="0"/>
    <s v="CUST74645435"/>
    <n v="2477"/>
    <s v="Long Term"/>
    <n v="0"/>
    <s v="Donald Rasmussen"/>
    <x v="2"/>
    <n v="19"/>
    <s v="Designer, television/film set"/>
    <x v="1"/>
    <s v="Lake Sarahland, Kansas, 53889"/>
    <x v="4"/>
    <n v="0"/>
    <n v="0"/>
    <x v="0"/>
    <s v="AGT09931093"/>
    <x v="0"/>
    <n v="34"/>
    <n v="26"/>
    <n v="0"/>
    <x v="2"/>
    <n v="0"/>
    <x v="0"/>
  </r>
  <r>
    <s v="POL47359207"/>
    <x v="1"/>
    <n v="253355"/>
    <n v="339.04"/>
    <d v="2024-05-17T00:00:00"/>
    <d v="2030-06-25T00:00:00"/>
    <s v="Annually"/>
    <x v="0"/>
    <s v="CUST72317473"/>
    <n v="2230"/>
    <s v="Long Term"/>
    <n v="0"/>
    <s v="Samantha White"/>
    <x v="2"/>
    <n v="62"/>
    <s v="Administrator, local government"/>
    <x v="1"/>
    <s v="Frankmouth, New Hampshire, 16272"/>
    <x v="3"/>
    <n v="0"/>
    <n v="1"/>
    <x v="2"/>
    <s v="AGT44007777"/>
    <x v="1"/>
    <n v="39"/>
    <n v="32"/>
    <n v="0"/>
    <x v="0"/>
    <n v="0"/>
    <x v="1"/>
  </r>
  <r>
    <s v="POL25690244"/>
    <x v="2"/>
    <n v="46016"/>
    <n v="763.91"/>
    <d v="2022-07-14T00:00:00"/>
    <d v="2025-02-06T00:00:00"/>
    <s v="Annually"/>
    <x v="0"/>
    <s v="CUST39846764"/>
    <n v="938"/>
    <s v="Medium Term"/>
    <n v="0"/>
    <s v="Matthew Beasley"/>
    <x v="0"/>
    <n v="33"/>
    <s v="Chief Financial Officer"/>
    <x v="2"/>
    <s v="Lake Manuelland, Missouri, 85505"/>
    <x v="0"/>
    <n v="1"/>
    <n v="0"/>
    <x v="1"/>
    <s v="AGT93999005"/>
    <x v="0"/>
    <n v="14"/>
    <n v="28"/>
    <n v="0"/>
    <x v="2"/>
    <n v="0"/>
    <x v="0"/>
  </r>
  <r>
    <s v="POL56082024"/>
    <x v="0"/>
    <n v="307716"/>
    <n v="1194.32"/>
    <d v="2016-02-23T00:00:00"/>
    <d v="2022-02-02T00:00:00"/>
    <s v="Monthly"/>
    <x v="2"/>
    <s v="CUST75487537"/>
    <n v="2171"/>
    <s v="Long Term"/>
    <n v="1"/>
    <s v="Lisa Hernandez"/>
    <x v="1"/>
    <n v="35"/>
    <s v="Physiological scientist"/>
    <x v="2"/>
    <s v="Haynesborough, West Virginia, 83003"/>
    <x v="0"/>
    <n v="1"/>
    <n v="0"/>
    <x v="1"/>
    <s v="AGT38622105"/>
    <x v="1"/>
    <n v="31"/>
    <n v="9"/>
    <n v="0"/>
    <x v="2"/>
    <n v="0"/>
    <x v="1"/>
  </r>
  <r>
    <s v="POL83477672"/>
    <x v="2"/>
    <n v="151673"/>
    <n v="271.10000000000002"/>
    <d v="2015-03-14T00:00:00"/>
    <d v="2017-12-28T00:00:00"/>
    <s v="Annually"/>
    <x v="0"/>
    <s v="CUST82710023"/>
    <n v="1020"/>
    <s v="Medium Term"/>
    <n v="0"/>
    <s v="Sarah Brown"/>
    <x v="2"/>
    <n v="44"/>
    <s v="Industrial/product designer"/>
    <x v="3"/>
    <s v="South Catherinemouth, Georgia, 20257"/>
    <x v="1"/>
    <n v="0"/>
    <n v="0"/>
    <x v="1"/>
    <s v="AGT97064246"/>
    <x v="1"/>
    <n v="26"/>
    <n v="1"/>
    <n v="0"/>
    <x v="2"/>
    <n v="0"/>
    <x v="1"/>
  </r>
  <r>
    <s v="POL35251275"/>
    <x v="2"/>
    <n v="466446"/>
    <n v="756.95"/>
    <d v="2016-09-28T00:00:00"/>
    <d v="2020-05-08T00:00:00"/>
    <s v="Annually"/>
    <x v="1"/>
    <s v="CUST41303481"/>
    <n v="1318"/>
    <s v="Long Term"/>
    <n v="0"/>
    <s v="Deborah Reyes"/>
    <x v="0"/>
    <n v="53"/>
    <s v="Planning and development surveyor"/>
    <x v="2"/>
    <s v="Jacksonshire, South Carolina, 04657"/>
    <x v="2"/>
    <n v="1"/>
    <n v="0"/>
    <x v="2"/>
    <s v="AGT26724099"/>
    <x v="0"/>
    <n v="0"/>
    <n v="11"/>
    <n v="0"/>
    <x v="2"/>
    <n v="0"/>
    <x v="0"/>
  </r>
  <r>
    <s v="POL88925713"/>
    <x v="0"/>
    <n v="493718"/>
    <n v="353.45"/>
    <d v="2016-02-04T00:00:00"/>
    <d v="2022-08-21T00:00:00"/>
    <s v="Quarterly"/>
    <x v="2"/>
    <s v="CUST29542458"/>
    <n v="2390"/>
    <s v="Long Term"/>
    <n v="1"/>
    <s v="Jennifer Livingston"/>
    <x v="0"/>
    <n v="27"/>
    <s v="Restaurant manager, fast food"/>
    <x v="1"/>
    <s v="Keithton, Rhode Island, 93300"/>
    <x v="0"/>
    <n v="0"/>
    <n v="0"/>
    <x v="0"/>
    <s v="AGT51840786"/>
    <x v="0"/>
    <n v="23"/>
    <n v="8"/>
    <n v="0"/>
    <x v="2"/>
    <n v="0"/>
    <x v="0"/>
  </r>
  <r>
    <s v="POL84180502"/>
    <x v="0"/>
    <n v="497733"/>
    <n v="337.76"/>
    <d v="2020-01-12T00:00:00"/>
    <d v="2023-10-03T00:00:00"/>
    <s v="Annually"/>
    <x v="2"/>
    <s v="CUST64486961"/>
    <n v="1360"/>
    <s v="Long Term"/>
    <n v="1"/>
    <s v="Elizabeth Medina"/>
    <x v="0"/>
    <n v="25"/>
    <s v="Equality and diversity officer"/>
    <x v="1"/>
    <s v="South Darrellborough, New Hampshire, 38528"/>
    <x v="4"/>
    <n v="0"/>
    <n v="0"/>
    <x v="0"/>
    <s v="AGT67805160"/>
    <x v="1"/>
    <n v="9"/>
    <n v="74"/>
    <n v="1"/>
    <x v="1"/>
    <n v="1"/>
    <x v="1"/>
  </r>
  <r>
    <s v="POL35917604"/>
    <x v="3"/>
    <n v="454022"/>
    <n v="481.46"/>
    <d v="2018-01-01T00:00:00"/>
    <d v="2021-07-02T00:00:00"/>
    <s v="Monthly"/>
    <x v="0"/>
    <s v="CUST36502944"/>
    <n v="1278"/>
    <s v="Long Term"/>
    <n v="0"/>
    <s v="Melissa Miller"/>
    <x v="0"/>
    <n v="65"/>
    <s v="Fitness centre manager"/>
    <x v="2"/>
    <s v="South Suzanneside, California, 24167"/>
    <x v="3"/>
    <n v="1"/>
    <n v="1"/>
    <x v="2"/>
    <s v="AGT53741162"/>
    <x v="2"/>
    <n v="7"/>
    <n v="52"/>
    <n v="0"/>
    <x v="0"/>
    <n v="0"/>
    <x v="2"/>
  </r>
  <r>
    <s v="POL32525791"/>
    <x v="2"/>
    <n v="434369"/>
    <n v="1558.81"/>
    <d v="2015-11-16T00:00:00"/>
    <d v="2017-02-01T00:00:00"/>
    <s v="Quarterly"/>
    <x v="2"/>
    <s v="CUST39273723"/>
    <n v="443"/>
    <s v="Medium Term"/>
    <n v="1"/>
    <s v="Julie Murray DDS"/>
    <x v="0"/>
    <n v="20"/>
    <s v="Actor"/>
    <x v="3"/>
    <s v="Port Michaelchester, Massachusetts, 51890"/>
    <x v="4"/>
    <n v="0"/>
    <n v="0"/>
    <x v="0"/>
    <s v="AGT39371738"/>
    <x v="0"/>
    <n v="32"/>
    <n v="35"/>
    <n v="0"/>
    <x v="0"/>
    <n v="0"/>
    <x v="0"/>
  </r>
  <r>
    <s v="POL45410336"/>
    <x v="3"/>
    <n v="362940"/>
    <n v="1806.14"/>
    <d v="2023-06-02T00:00:00"/>
    <d v="2025-06-27T00:00:00"/>
    <s v="Monthly"/>
    <x v="1"/>
    <s v="CUST19168713"/>
    <n v="756"/>
    <s v="Medium Term"/>
    <n v="0"/>
    <s v="Jeremy Berg"/>
    <x v="0"/>
    <n v="38"/>
    <s v="Clinical embryologist"/>
    <x v="3"/>
    <s v="Moorebury, Michigan, 88567"/>
    <x v="1"/>
    <n v="0"/>
    <n v="0"/>
    <x v="1"/>
    <s v="AGT24481806"/>
    <x v="0"/>
    <n v="14"/>
    <n v="79"/>
    <n v="1"/>
    <x v="1"/>
    <n v="1"/>
    <x v="0"/>
  </r>
  <r>
    <s v="POL14461196"/>
    <x v="3"/>
    <n v="87993"/>
    <n v="1828.8"/>
    <d v="2024-12-21T00:00:00"/>
    <d v="2026-01-26T00:00:00"/>
    <s v="Quarterly"/>
    <x v="1"/>
    <s v="CUST91404991"/>
    <n v="401"/>
    <s v="Medium Term"/>
    <n v="0"/>
    <s v="Dr. Julie Gallegos"/>
    <x v="0"/>
    <n v="77"/>
    <s v="Systems developer"/>
    <x v="1"/>
    <s v="Lake Brianhaven, Louisiana, 11419"/>
    <x v="3"/>
    <n v="0"/>
    <n v="1"/>
    <x v="2"/>
    <s v="AGT42058571"/>
    <x v="1"/>
    <n v="17"/>
    <n v="71"/>
    <n v="1"/>
    <x v="1"/>
    <n v="1"/>
    <x v="1"/>
  </r>
  <r>
    <s v="POL64120254"/>
    <x v="1"/>
    <n v="486008"/>
    <n v="1272.05"/>
    <d v="2017-05-22T00:00:00"/>
    <d v="2020-11-18T00:00:00"/>
    <s v="Annually"/>
    <x v="2"/>
    <s v="CUST13490253"/>
    <n v="1276"/>
    <s v="Long Term"/>
    <n v="1"/>
    <s v="Brandon Chaney"/>
    <x v="0"/>
    <n v="76"/>
    <s v="Horticultural therapist"/>
    <x v="1"/>
    <s v="Strongside, Hawaii, 11845"/>
    <x v="3"/>
    <n v="0"/>
    <n v="1"/>
    <x v="2"/>
    <s v="AGT99371936"/>
    <x v="2"/>
    <n v="40"/>
    <n v="74"/>
    <n v="1"/>
    <x v="1"/>
    <n v="1"/>
    <x v="2"/>
  </r>
  <r>
    <s v="POL11850737"/>
    <x v="2"/>
    <n v="220209"/>
    <n v="1065.5"/>
    <d v="2015-05-06T00:00:00"/>
    <d v="2018-04-29T00:00:00"/>
    <s v="Monthly"/>
    <x v="1"/>
    <s v="CUST89555445"/>
    <n v="1089"/>
    <s v="Medium Term"/>
    <n v="0"/>
    <s v="Janet Ingram"/>
    <x v="2"/>
    <n v="34"/>
    <s v="Psychotherapist, child"/>
    <x v="0"/>
    <s v="South Zachary, West Virginia, 45329"/>
    <x v="0"/>
    <n v="0"/>
    <n v="0"/>
    <x v="1"/>
    <s v="AGT22062863"/>
    <x v="1"/>
    <n v="6"/>
    <n v="47"/>
    <n v="0"/>
    <x v="0"/>
    <n v="0"/>
    <x v="1"/>
  </r>
  <r>
    <s v="POL24090621"/>
    <x v="3"/>
    <n v="368150"/>
    <n v="904.34"/>
    <d v="2024-11-09T00:00:00"/>
    <d v="2032-06-18T00:00:00"/>
    <s v="Annually"/>
    <x v="1"/>
    <s v="CUST27860794"/>
    <n v="2778"/>
    <s v="Long Term"/>
    <n v="0"/>
    <s v="Nicolas Harrington"/>
    <x v="2"/>
    <n v="84"/>
    <s v="Fast food restaurant manager"/>
    <x v="3"/>
    <s v="Port Raymondborough, Missouri, 47484"/>
    <x v="3"/>
    <n v="0"/>
    <n v="1"/>
    <x v="2"/>
    <s v="AGT95038398"/>
    <x v="1"/>
    <n v="29"/>
    <n v="96"/>
    <n v="1"/>
    <x v="1"/>
    <n v="1"/>
    <x v="1"/>
  </r>
  <r>
    <s v="POL07053234"/>
    <x v="3"/>
    <n v="328811"/>
    <n v="1390.71"/>
    <d v="2021-02-07T00:00:00"/>
    <d v="2023-04-25T00:00:00"/>
    <s v="Quarterly"/>
    <x v="0"/>
    <s v="CUST75412147"/>
    <n v="807"/>
    <s v="Medium Term"/>
    <n v="0"/>
    <s v="Maria Curry"/>
    <x v="2"/>
    <n v="71"/>
    <s v="Clinical psychologist"/>
    <x v="2"/>
    <s v="South Kimberlyview, Idaho, 73998"/>
    <x v="3"/>
    <n v="1"/>
    <n v="1"/>
    <x v="2"/>
    <s v="AGT65478821"/>
    <x v="1"/>
    <n v="25"/>
    <n v="75"/>
    <n v="1"/>
    <x v="1"/>
    <n v="1"/>
    <x v="1"/>
  </r>
  <r>
    <s v="POL56345921"/>
    <x v="1"/>
    <n v="268963"/>
    <n v="1015.9"/>
    <d v="2018-08-30T00:00:00"/>
    <d v="2025-11-18T00:00:00"/>
    <s v="Annually"/>
    <x v="1"/>
    <s v="CUST10313009"/>
    <n v="2637"/>
    <s v="Long Term"/>
    <n v="0"/>
    <s v="Casey Holland"/>
    <x v="0"/>
    <n v="76"/>
    <s v="Management consultant"/>
    <x v="3"/>
    <s v="Christopherhaven, Indiana, 40312"/>
    <x v="3"/>
    <n v="0"/>
    <n v="1"/>
    <x v="2"/>
    <s v="AGT16867277"/>
    <x v="2"/>
    <n v="15"/>
    <n v="97"/>
    <n v="1"/>
    <x v="1"/>
    <n v="1"/>
    <x v="2"/>
  </r>
  <r>
    <s v="POL73302546"/>
    <x v="2"/>
    <n v="477924"/>
    <n v="169.97"/>
    <d v="2017-05-18T00:00:00"/>
    <d v="2020-07-21T00:00:00"/>
    <s v="Quarterly"/>
    <x v="1"/>
    <s v="CUST99527487"/>
    <n v="1160"/>
    <s v="Long Term"/>
    <n v="0"/>
    <s v="Thomas Wilson"/>
    <x v="2"/>
    <n v="64"/>
    <s v="Administrator, arts"/>
    <x v="3"/>
    <s v="Lake Jamesberg, Oregon, 66595"/>
    <x v="3"/>
    <n v="0"/>
    <n v="1"/>
    <x v="2"/>
    <s v="AGT70845220"/>
    <x v="0"/>
    <n v="41"/>
    <n v="56"/>
    <n v="0"/>
    <x v="0"/>
    <n v="0"/>
    <x v="0"/>
  </r>
  <r>
    <s v="POL41570616"/>
    <x v="2"/>
    <n v="276531"/>
    <n v="1825.41"/>
    <d v="2019-01-05T00:00:00"/>
    <d v="2022-04-24T00:00:00"/>
    <s v="Monthly"/>
    <x v="1"/>
    <s v="CUST85679291"/>
    <n v="1205"/>
    <s v="Long Term"/>
    <n v="0"/>
    <s v="Valerie Gutierrez"/>
    <x v="2"/>
    <n v="53"/>
    <s v="Amenity horticulturist"/>
    <x v="1"/>
    <s v="Weavertown, Minnesota, 03512"/>
    <x v="2"/>
    <n v="0"/>
    <n v="0"/>
    <x v="2"/>
    <s v="AGT51896680"/>
    <x v="0"/>
    <n v="4"/>
    <n v="24"/>
    <n v="0"/>
    <x v="2"/>
    <n v="0"/>
    <x v="0"/>
  </r>
  <r>
    <s v="POL00167399"/>
    <x v="3"/>
    <n v="307898"/>
    <n v="1588.34"/>
    <d v="2022-01-05T00:00:00"/>
    <d v="2024-02-18T00:00:00"/>
    <s v="Annually"/>
    <x v="0"/>
    <s v="CUST98453099"/>
    <n v="774"/>
    <s v="Medium Term"/>
    <n v="0"/>
    <s v="Steven Meyer"/>
    <x v="1"/>
    <n v="26"/>
    <s v="Broadcast engineer"/>
    <x v="1"/>
    <s v="South Gerald, Texas, 92211"/>
    <x v="0"/>
    <n v="0"/>
    <n v="0"/>
    <x v="0"/>
    <s v="AGT35292530"/>
    <x v="2"/>
    <n v="23"/>
    <n v="59"/>
    <n v="0"/>
    <x v="0"/>
    <n v="0"/>
    <x v="2"/>
  </r>
  <r>
    <s v="POL14909944"/>
    <x v="1"/>
    <n v="471997"/>
    <n v="510.63"/>
    <d v="2020-06-11T00:00:00"/>
    <d v="2024-03-05T00:00:00"/>
    <s v="Quarterly"/>
    <x v="0"/>
    <s v="CUST64614760"/>
    <n v="1363"/>
    <s v="Long Term"/>
    <n v="0"/>
    <s v="Johnny Williams"/>
    <x v="0"/>
    <n v="79"/>
    <s v="Therapist, nutritional"/>
    <x v="2"/>
    <s v="Greenchester, Hawaii, 21682"/>
    <x v="3"/>
    <n v="1"/>
    <n v="1"/>
    <x v="2"/>
    <s v="AGT29722634"/>
    <x v="2"/>
    <n v="39"/>
    <n v="82"/>
    <n v="1"/>
    <x v="1"/>
    <n v="1"/>
    <x v="2"/>
  </r>
  <r>
    <s v="POL52791225"/>
    <x v="3"/>
    <n v="448004"/>
    <n v="485.18"/>
    <d v="2018-11-22T00:00:00"/>
    <d v="2027-04-24T00:00:00"/>
    <s v="Monthly"/>
    <x v="2"/>
    <s v="CUST06384819"/>
    <n v="3075"/>
    <s v="Long Term"/>
    <n v="1"/>
    <s v="Patricia Fitzgerald"/>
    <x v="1"/>
    <n v="25"/>
    <s v="Visual merchandiser"/>
    <x v="0"/>
    <s v="Nancymouth, Michigan, 49168"/>
    <x v="4"/>
    <n v="0"/>
    <n v="0"/>
    <x v="0"/>
    <s v="AGT05065210"/>
    <x v="0"/>
    <n v="8"/>
    <n v="50"/>
    <n v="0"/>
    <x v="0"/>
    <n v="0"/>
    <x v="0"/>
  </r>
  <r>
    <s v="POL63694348"/>
    <x v="0"/>
    <n v="192800"/>
    <n v="1301.26"/>
    <d v="2024-11-12T00:00:00"/>
    <d v="2029-05-25T00:00:00"/>
    <s v="Monthly"/>
    <x v="0"/>
    <s v="CUST21270891"/>
    <n v="1655"/>
    <s v="Long Term"/>
    <n v="0"/>
    <s v="Gina Perez"/>
    <x v="2"/>
    <n v="64"/>
    <s v="Music tutor"/>
    <x v="0"/>
    <s v="Marshallmouth, Oregon, 81515"/>
    <x v="3"/>
    <n v="0"/>
    <n v="1"/>
    <x v="2"/>
    <s v="AGT27266772"/>
    <x v="0"/>
    <n v="30"/>
    <n v="99"/>
    <n v="1"/>
    <x v="1"/>
    <n v="1"/>
    <x v="0"/>
  </r>
  <r>
    <s v="POL33923599"/>
    <x v="3"/>
    <n v="174145"/>
    <n v="548.78"/>
    <d v="2023-08-08T00:00:00"/>
    <d v="2031-04-14T00:00:00"/>
    <s v="Monthly"/>
    <x v="1"/>
    <s v="CUST48411549"/>
    <n v="2806"/>
    <s v="Long Term"/>
    <n v="0"/>
    <s v="Lisa Ramirez"/>
    <x v="0"/>
    <n v="53"/>
    <s v="Travel agency manager"/>
    <x v="3"/>
    <s v="Keithport, Ohio, 92836"/>
    <x v="2"/>
    <n v="0"/>
    <n v="0"/>
    <x v="2"/>
    <s v="AGT34136292"/>
    <x v="0"/>
    <n v="40"/>
    <n v="36"/>
    <n v="0"/>
    <x v="0"/>
    <n v="0"/>
    <x v="0"/>
  </r>
  <r>
    <s v="POL91166639"/>
    <x v="3"/>
    <n v="242690"/>
    <n v="822.38"/>
    <d v="2021-03-11T00:00:00"/>
    <d v="2025-12-18T00:00:00"/>
    <s v="Annually"/>
    <x v="1"/>
    <s v="CUST97726267"/>
    <n v="1743"/>
    <s v="Long Term"/>
    <n v="0"/>
    <s v="Kelly Hicks"/>
    <x v="1"/>
    <n v="73"/>
    <s v="Engineer, aeronautical"/>
    <x v="2"/>
    <s v="Port Megan, New Jersey, 18514"/>
    <x v="3"/>
    <n v="1"/>
    <n v="1"/>
    <x v="2"/>
    <s v="AGT87802347"/>
    <x v="1"/>
    <n v="44"/>
    <n v="100"/>
    <n v="1"/>
    <x v="1"/>
    <n v="1"/>
    <x v="1"/>
  </r>
  <r>
    <s v="POL73745921"/>
    <x v="1"/>
    <n v="327990"/>
    <n v="1280.77"/>
    <d v="2022-09-11T00:00:00"/>
    <d v="2030-05-03T00:00:00"/>
    <s v="Quarterly"/>
    <x v="1"/>
    <s v="CUST54931182"/>
    <n v="2791"/>
    <s v="Long Term"/>
    <n v="0"/>
    <s v="Tanner Jackson"/>
    <x v="1"/>
    <n v="81"/>
    <s v="Holiday representative"/>
    <x v="1"/>
    <s v="Conleyshire, New Hampshire, 36657"/>
    <x v="3"/>
    <n v="0"/>
    <n v="1"/>
    <x v="2"/>
    <s v="AGT78923489"/>
    <x v="2"/>
    <n v="3"/>
    <n v="33"/>
    <n v="0"/>
    <x v="0"/>
    <n v="0"/>
    <x v="2"/>
  </r>
  <r>
    <s v="POL31856502"/>
    <x v="2"/>
    <n v="195984"/>
    <n v="731.64"/>
    <d v="2023-09-25T00:00:00"/>
    <d v="2031-06-07T00:00:00"/>
    <s v="Annually"/>
    <x v="2"/>
    <s v="CUST10537452"/>
    <n v="2812"/>
    <s v="Long Term"/>
    <n v="1"/>
    <s v="Carlos Gomez PhD"/>
    <x v="2"/>
    <n v="49"/>
    <s v="Physicist, medical"/>
    <x v="3"/>
    <s v="Wongmouth, Florida, 81347"/>
    <x v="2"/>
    <n v="0"/>
    <n v="0"/>
    <x v="1"/>
    <s v="AGT22757925"/>
    <x v="0"/>
    <n v="4"/>
    <n v="99"/>
    <n v="1"/>
    <x v="1"/>
    <n v="1"/>
    <x v="0"/>
  </r>
  <r>
    <s v="POL88017939"/>
    <x v="2"/>
    <n v="346000"/>
    <n v="893.52"/>
    <d v="2024-11-21T00:00:00"/>
    <d v="2032-07-14T00:00:00"/>
    <s v="Monthly"/>
    <x v="2"/>
    <s v="CUST49209448"/>
    <n v="2792"/>
    <s v="Long Term"/>
    <n v="1"/>
    <s v="Donna Davis"/>
    <x v="1"/>
    <n v="63"/>
    <s v="Firefighter"/>
    <x v="1"/>
    <s v="Romeromouth, Tennessee, 87618"/>
    <x v="3"/>
    <n v="0"/>
    <n v="1"/>
    <x v="2"/>
    <s v="AGT45064842"/>
    <x v="1"/>
    <n v="5"/>
    <n v="59"/>
    <n v="0"/>
    <x v="0"/>
    <n v="0"/>
    <x v="1"/>
  </r>
  <r>
    <s v="POL37431066"/>
    <x v="0"/>
    <n v="254456"/>
    <n v="902.41"/>
    <d v="2021-09-07T00:00:00"/>
    <d v="2027-02-06T00:00:00"/>
    <s v="Monthly"/>
    <x v="0"/>
    <s v="CUST96102930"/>
    <n v="1978"/>
    <s v="Long Term"/>
    <n v="0"/>
    <s v="Laura Young"/>
    <x v="0"/>
    <n v="39"/>
    <s v="Land/geomatics surveyor"/>
    <x v="0"/>
    <s v="Lake Eric, New Jersey, 62439"/>
    <x v="1"/>
    <n v="0"/>
    <n v="0"/>
    <x v="1"/>
    <s v="AGT45425812"/>
    <x v="0"/>
    <n v="24"/>
    <n v="47"/>
    <n v="0"/>
    <x v="0"/>
    <n v="0"/>
    <x v="0"/>
  </r>
  <r>
    <s v="POL03068532"/>
    <x v="3"/>
    <n v="103721"/>
    <n v="1440.72"/>
    <d v="2016-05-06T00:00:00"/>
    <d v="2017-07-29T00:00:00"/>
    <s v="Monthly"/>
    <x v="1"/>
    <s v="CUST12048374"/>
    <n v="449"/>
    <s v="Medium Term"/>
    <n v="0"/>
    <s v="Christina Stanley"/>
    <x v="2"/>
    <n v="27"/>
    <s v="Merchant navy officer"/>
    <x v="0"/>
    <s v="Onealstad, North Dakota, 78720"/>
    <x v="0"/>
    <n v="0"/>
    <n v="0"/>
    <x v="0"/>
    <s v="AGT79675206"/>
    <x v="0"/>
    <n v="29"/>
    <n v="34"/>
    <n v="0"/>
    <x v="0"/>
    <n v="0"/>
    <x v="0"/>
  </r>
  <r>
    <s v="POL81019998"/>
    <x v="1"/>
    <n v="115126"/>
    <n v="1448.83"/>
    <d v="2018-06-14T00:00:00"/>
    <d v="2025-03-08T00:00:00"/>
    <s v="Monthly"/>
    <x v="1"/>
    <s v="CUST64300710"/>
    <n v="2459"/>
    <s v="Long Term"/>
    <n v="0"/>
    <s v="James Anderson"/>
    <x v="0"/>
    <n v="47"/>
    <s v="Prison officer"/>
    <x v="1"/>
    <s v="Port Jessicaberg, Hawaii, 44797"/>
    <x v="2"/>
    <n v="0"/>
    <n v="0"/>
    <x v="1"/>
    <s v="AGT29921154"/>
    <x v="1"/>
    <n v="46"/>
    <n v="2"/>
    <n v="0"/>
    <x v="2"/>
    <n v="0"/>
    <x v="1"/>
  </r>
  <r>
    <s v="POL54082537"/>
    <x v="3"/>
    <n v="442362"/>
    <n v="943.43"/>
    <d v="2017-06-11T00:00:00"/>
    <d v="2023-06-25T00:00:00"/>
    <s v="Monthly"/>
    <x v="1"/>
    <s v="CUST46870622"/>
    <n v="2205"/>
    <s v="Long Term"/>
    <n v="0"/>
    <s v="Sarah Frank"/>
    <x v="0"/>
    <n v="52"/>
    <s v="Programmer, systems"/>
    <x v="3"/>
    <s v="Mannstad, Illinois, 35086"/>
    <x v="2"/>
    <n v="0"/>
    <n v="0"/>
    <x v="2"/>
    <s v="AGT59230491"/>
    <x v="1"/>
    <n v="25"/>
    <n v="62"/>
    <n v="0"/>
    <x v="1"/>
    <n v="0"/>
    <x v="1"/>
  </r>
  <r>
    <s v="POL75380530"/>
    <x v="3"/>
    <n v="209598"/>
    <n v="211.07"/>
    <d v="2021-08-27T00:00:00"/>
    <d v="2029-06-17T00:00:00"/>
    <s v="Monthly"/>
    <x v="0"/>
    <s v="CUST65008360"/>
    <n v="2851"/>
    <s v="Long Term"/>
    <n v="0"/>
    <s v="Heather Taylor MD"/>
    <x v="0"/>
    <n v="18"/>
    <s v="Scientist, research (maths)"/>
    <x v="0"/>
    <s v="North Jessicaview, Missouri, 58051"/>
    <x v="4"/>
    <n v="0"/>
    <n v="0"/>
    <x v="0"/>
    <s v="AGT30015460"/>
    <x v="1"/>
    <n v="36"/>
    <n v="94"/>
    <n v="1"/>
    <x v="1"/>
    <n v="1"/>
    <x v="1"/>
  </r>
  <r>
    <s v="POL13370317"/>
    <x v="3"/>
    <n v="100661"/>
    <n v="720.89"/>
    <d v="2024-08-02T00:00:00"/>
    <d v="2028-01-23T00:00:00"/>
    <s v="Quarterly"/>
    <x v="0"/>
    <s v="CUST81031233"/>
    <n v="1269"/>
    <s v="Long Term"/>
    <n v="0"/>
    <s v="Jennifer Wood"/>
    <x v="0"/>
    <n v="58"/>
    <s v="Chartered management accountant"/>
    <x v="2"/>
    <s v="Dawnfurt, Delaware, 67460"/>
    <x v="3"/>
    <n v="1"/>
    <n v="0"/>
    <x v="2"/>
    <s v="AGT05786447"/>
    <x v="2"/>
    <n v="37"/>
    <n v="14"/>
    <n v="0"/>
    <x v="2"/>
    <n v="0"/>
    <x v="2"/>
  </r>
  <r>
    <s v="POL72506078"/>
    <x v="3"/>
    <n v="94147"/>
    <n v="1391.12"/>
    <d v="2022-01-14T00:00:00"/>
    <d v="2029-08-20T00:00:00"/>
    <s v="Annually"/>
    <x v="0"/>
    <s v="CUST48464862"/>
    <n v="2775"/>
    <s v="Long Term"/>
    <n v="0"/>
    <s v="Benjamin Davis"/>
    <x v="0"/>
    <n v="78"/>
    <s v="Optician, dispensing"/>
    <x v="0"/>
    <s v="Lake Jeffreystad, Oklahoma, 68564"/>
    <x v="3"/>
    <n v="0"/>
    <n v="1"/>
    <x v="2"/>
    <s v="AGT62887034"/>
    <x v="1"/>
    <n v="37"/>
    <n v="86"/>
    <n v="1"/>
    <x v="1"/>
    <n v="1"/>
    <x v="1"/>
  </r>
  <r>
    <s v="POL15788896"/>
    <x v="2"/>
    <n v="239349"/>
    <n v="1641.5"/>
    <d v="2016-05-30T00:00:00"/>
    <d v="2025-01-08T00:00:00"/>
    <s v="Annually"/>
    <x v="1"/>
    <s v="CUST32046264"/>
    <n v="3145"/>
    <s v="Long Term"/>
    <n v="0"/>
    <s v="Sarah Burke"/>
    <x v="0"/>
    <n v="76"/>
    <s v="Charity officer"/>
    <x v="3"/>
    <s v="Cathymouth, Alabama, 69542"/>
    <x v="3"/>
    <n v="0"/>
    <n v="1"/>
    <x v="2"/>
    <s v="AGT66397770"/>
    <x v="2"/>
    <n v="42"/>
    <n v="96"/>
    <n v="1"/>
    <x v="1"/>
    <n v="1"/>
    <x v="2"/>
  </r>
  <r>
    <s v="POL87257642"/>
    <x v="2"/>
    <n v="496885"/>
    <n v="1439.67"/>
    <d v="2023-07-29T00:00:00"/>
    <d v="2032-01-05T00:00:00"/>
    <s v="Quarterly"/>
    <x v="0"/>
    <s v="CUST12778863"/>
    <n v="3082"/>
    <s v="Long Term"/>
    <n v="0"/>
    <s v="Laura Reese"/>
    <x v="2"/>
    <n v="30"/>
    <s v="Amenity horticulturist"/>
    <x v="2"/>
    <s v="West James, New York, 17423"/>
    <x v="0"/>
    <n v="1"/>
    <n v="0"/>
    <x v="0"/>
    <s v="AGT46499978"/>
    <x v="1"/>
    <n v="19"/>
    <n v="66"/>
    <n v="0"/>
    <x v="1"/>
    <n v="0"/>
    <x v="1"/>
  </r>
  <r>
    <s v="POL10754194"/>
    <x v="0"/>
    <n v="17967"/>
    <n v="1047.0899999999999"/>
    <d v="2020-12-18T00:00:00"/>
    <d v="2030-12-03T00:00:00"/>
    <s v="Monthly"/>
    <x v="1"/>
    <s v="CUST84238322"/>
    <n v="3637"/>
    <s v="Long Term"/>
    <n v="0"/>
    <s v="Patricia Chapman"/>
    <x v="2"/>
    <n v="73"/>
    <s v="Database administrator"/>
    <x v="1"/>
    <s v="New Robertside, South Carolina, 27666"/>
    <x v="3"/>
    <n v="0"/>
    <n v="1"/>
    <x v="2"/>
    <s v="AGT10483951"/>
    <x v="0"/>
    <n v="10"/>
    <n v="73"/>
    <n v="1"/>
    <x v="1"/>
    <n v="1"/>
    <x v="0"/>
  </r>
  <r>
    <s v="POL02543918"/>
    <x v="2"/>
    <n v="453625"/>
    <n v="1353.21"/>
    <d v="2017-07-12T00:00:00"/>
    <d v="2024-02-27T00:00:00"/>
    <s v="Monthly"/>
    <x v="2"/>
    <s v="CUST49937329"/>
    <n v="2421"/>
    <s v="Long Term"/>
    <n v="1"/>
    <s v="Joshua Taylor"/>
    <x v="0"/>
    <n v="53"/>
    <s v="Therapist, sports"/>
    <x v="2"/>
    <s v="Emilyside, Missouri, 66808"/>
    <x v="2"/>
    <n v="1"/>
    <n v="0"/>
    <x v="2"/>
    <s v="AGT31731786"/>
    <x v="2"/>
    <n v="34"/>
    <n v="52"/>
    <n v="0"/>
    <x v="0"/>
    <n v="0"/>
    <x v="2"/>
  </r>
  <r>
    <s v="POL80996561"/>
    <x v="1"/>
    <n v="60697"/>
    <n v="1965.83"/>
    <d v="2017-11-24T00:00:00"/>
    <d v="2019-08-09T00:00:00"/>
    <s v="Quarterly"/>
    <x v="1"/>
    <s v="CUST18874246"/>
    <n v="623"/>
    <s v="Medium Term"/>
    <n v="0"/>
    <s v="Crystal Anthony"/>
    <x v="0"/>
    <n v="24"/>
    <s v="Drilling engineer"/>
    <x v="1"/>
    <s v="Charlesshire, Delaware, 38863"/>
    <x v="4"/>
    <n v="0"/>
    <n v="0"/>
    <x v="0"/>
    <s v="AGT21243522"/>
    <x v="2"/>
    <n v="34"/>
    <n v="20"/>
    <n v="0"/>
    <x v="2"/>
    <n v="0"/>
    <x v="2"/>
  </r>
  <r>
    <s v="POL82172592"/>
    <x v="0"/>
    <n v="267228"/>
    <n v="1126.6400000000001"/>
    <d v="2019-08-25T00:00:00"/>
    <d v="2024-03-12T00:00:00"/>
    <s v="Quarterly"/>
    <x v="2"/>
    <s v="CUST26207435"/>
    <n v="1661"/>
    <s v="Long Term"/>
    <n v="1"/>
    <s v="Selena Navarro"/>
    <x v="0"/>
    <n v="77"/>
    <s v="Tax adviser"/>
    <x v="2"/>
    <s v="Erinmouth, Vermont, 09362"/>
    <x v="3"/>
    <n v="1"/>
    <n v="1"/>
    <x v="2"/>
    <s v="AGT33921083"/>
    <x v="1"/>
    <n v="0"/>
    <n v="49"/>
    <n v="0"/>
    <x v="0"/>
    <n v="0"/>
    <x v="1"/>
  </r>
  <r>
    <s v="POL70577511"/>
    <x v="2"/>
    <n v="450658"/>
    <n v="516.14"/>
    <d v="2020-02-21T00:00:00"/>
    <d v="2024-04-03T00:00:00"/>
    <s v="Quarterly"/>
    <x v="2"/>
    <s v="CUST80334188"/>
    <n v="1503"/>
    <s v="Long Term"/>
    <n v="1"/>
    <s v="Kelli Duncan"/>
    <x v="1"/>
    <n v="36"/>
    <s v="Psychologist, prison and probation services"/>
    <x v="2"/>
    <s v="Jessicaside, New York, 59122"/>
    <x v="1"/>
    <n v="1"/>
    <n v="0"/>
    <x v="1"/>
    <s v="AGT55520886"/>
    <x v="0"/>
    <n v="17"/>
    <n v="9"/>
    <n v="0"/>
    <x v="2"/>
    <n v="0"/>
    <x v="0"/>
  </r>
  <r>
    <s v="POL00677715"/>
    <x v="3"/>
    <n v="262348"/>
    <n v="468.55"/>
    <d v="2016-12-03T00:00:00"/>
    <d v="2026-05-06T00:00:00"/>
    <s v="Annually"/>
    <x v="2"/>
    <s v="CUST01068208"/>
    <n v="3441"/>
    <s v="Long Term"/>
    <n v="1"/>
    <s v="Dr. Jamie Cochran"/>
    <x v="2"/>
    <n v="20"/>
    <s v="Librarian, academic"/>
    <x v="0"/>
    <s v="East Chad, Montana, 01707"/>
    <x v="4"/>
    <n v="0"/>
    <n v="0"/>
    <x v="0"/>
    <s v="AGT89000923"/>
    <x v="0"/>
    <n v="3"/>
    <n v="6"/>
    <n v="0"/>
    <x v="2"/>
    <n v="0"/>
    <x v="0"/>
  </r>
  <r>
    <s v="POL65284354"/>
    <x v="0"/>
    <n v="71376"/>
    <n v="1654.53"/>
    <d v="2024-05-17T00:00:00"/>
    <d v="2026-10-17T00:00:00"/>
    <s v="Annually"/>
    <x v="1"/>
    <s v="CUST56753771"/>
    <n v="883"/>
    <s v="Medium Term"/>
    <n v="0"/>
    <s v="Jeremiah Flores"/>
    <x v="0"/>
    <n v="71"/>
    <s v="Surveyor, minerals"/>
    <x v="1"/>
    <s v="Port Joshua, Arizona, 98134"/>
    <x v="3"/>
    <n v="0"/>
    <n v="1"/>
    <x v="2"/>
    <s v="AGT26075329"/>
    <x v="1"/>
    <n v="34"/>
    <n v="71"/>
    <n v="1"/>
    <x v="1"/>
    <n v="1"/>
    <x v="1"/>
  </r>
  <r>
    <s v="POL29054681"/>
    <x v="0"/>
    <n v="240942"/>
    <n v="1354.38"/>
    <d v="2020-03-27T00:00:00"/>
    <d v="2024-07-12T00:00:00"/>
    <s v="Quarterly"/>
    <x v="0"/>
    <s v="CUST93959202"/>
    <n v="1568"/>
    <s v="Long Term"/>
    <n v="0"/>
    <s v="Karen Martin"/>
    <x v="1"/>
    <n v="75"/>
    <s v="Equities trader"/>
    <x v="0"/>
    <s v="Francischester, Louisiana, 19599"/>
    <x v="3"/>
    <n v="0"/>
    <n v="1"/>
    <x v="2"/>
    <s v="AGT54199915"/>
    <x v="1"/>
    <n v="19"/>
    <n v="23"/>
    <n v="0"/>
    <x v="2"/>
    <n v="0"/>
    <x v="1"/>
  </r>
  <r>
    <s v="POL56020599"/>
    <x v="3"/>
    <n v="468873"/>
    <n v="1911.52"/>
    <d v="2017-02-04T00:00:00"/>
    <d v="2021-06-21T00:00:00"/>
    <s v="Monthly"/>
    <x v="2"/>
    <s v="CUST23383512"/>
    <n v="1598"/>
    <s v="Long Term"/>
    <n v="1"/>
    <s v="Melanie Jones"/>
    <x v="2"/>
    <n v="66"/>
    <s v="Pension scheme manager"/>
    <x v="3"/>
    <s v="Steventon, Ohio, 58331"/>
    <x v="3"/>
    <n v="0"/>
    <n v="1"/>
    <x v="2"/>
    <s v="AGT29732137"/>
    <x v="0"/>
    <n v="14"/>
    <n v="15"/>
    <n v="0"/>
    <x v="2"/>
    <n v="0"/>
    <x v="0"/>
  </r>
  <r>
    <s v="POL02586223"/>
    <x v="2"/>
    <n v="379631"/>
    <n v="1084.19"/>
    <d v="2020-05-08T00:00:00"/>
    <d v="2024-11-27T00:00:00"/>
    <s v="Monthly"/>
    <x v="2"/>
    <s v="CUST41171867"/>
    <n v="1664"/>
    <s v="Long Term"/>
    <n v="1"/>
    <s v="Jason Brown"/>
    <x v="1"/>
    <n v="27"/>
    <s v="Psychologist, occupational"/>
    <x v="2"/>
    <s v="West Heather, New Mexico, 69927"/>
    <x v="0"/>
    <n v="1"/>
    <n v="0"/>
    <x v="0"/>
    <s v="AGT01638698"/>
    <x v="1"/>
    <n v="22"/>
    <n v="4"/>
    <n v="0"/>
    <x v="2"/>
    <n v="0"/>
    <x v="1"/>
  </r>
  <r>
    <s v="POL36565456"/>
    <x v="2"/>
    <n v="216868"/>
    <n v="1340.78"/>
    <d v="2022-02-08T00:00:00"/>
    <d v="2024-03-20T00:00:00"/>
    <s v="Quarterly"/>
    <x v="0"/>
    <s v="CUST08016042"/>
    <n v="771"/>
    <s v="Medium Term"/>
    <n v="0"/>
    <s v="Kathryn James"/>
    <x v="0"/>
    <n v="51"/>
    <s v="Publishing rights manager"/>
    <x v="3"/>
    <s v="Port Christinefurt, Pennsylvania, 36492"/>
    <x v="2"/>
    <n v="0"/>
    <n v="0"/>
    <x v="2"/>
    <s v="AGT85797099"/>
    <x v="2"/>
    <n v="31"/>
    <n v="83"/>
    <n v="1"/>
    <x v="1"/>
    <n v="1"/>
    <x v="2"/>
  </r>
  <r>
    <s v="POL73721889"/>
    <x v="2"/>
    <n v="342812"/>
    <n v="1486.96"/>
    <d v="2023-10-18T00:00:00"/>
    <d v="2027-09-09T00:00:00"/>
    <s v="Annually"/>
    <x v="1"/>
    <s v="CUST04003999"/>
    <n v="1422"/>
    <s v="Long Term"/>
    <n v="0"/>
    <s v="Jennifer James"/>
    <x v="2"/>
    <n v="23"/>
    <s v="Data processing manager"/>
    <x v="0"/>
    <s v="New David, Illinois, 18423"/>
    <x v="4"/>
    <n v="0"/>
    <n v="0"/>
    <x v="0"/>
    <s v="AGT01801260"/>
    <x v="1"/>
    <n v="42"/>
    <n v="21"/>
    <n v="0"/>
    <x v="2"/>
    <n v="0"/>
    <x v="1"/>
  </r>
  <r>
    <s v="POL42862009"/>
    <x v="2"/>
    <n v="67164"/>
    <n v="832.84"/>
    <d v="2017-11-11T00:00:00"/>
    <d v="2027-04-08T00:00:00"/>
    <s v="Monthly"/>
    <x v="1"/>
    <s v="CUST62010126"/>
    <n v="3435"/>
    <s v="Long Term"/>
    <n v="0"/>
    <s v="David Meza"/>
    <x v="1"/>
    <n v="49"/>
    <s v="Clinical research associate"/>
    <x v="2"/>
    <s v="West Richardton, Minnesota, 30740"/>
    <x v="2"/>
    <n v="1"/>
    <n v="0"/>
    <x v="1"/>
    <s v="AGT86981507"/>
    <x v="0"/>
    <n v="10"/>
    <n v="97"/>
    <n v="1"/>
    <x v="1"/>
    <n v="1"/>
    <x v="0"/>
  </r>
  <r>
    <s v="POL91109221"/>
    <x v="3"/>
    <n v="389380"/>
    <n v="377.89"/>
    <d v="2020-03-08T00:00:00"/>
    <d v="2027-12-19T00:00:00"/>
    <s v="Monthly"/>
    <x v="2"/>
    <s v="CUST64350786"/>
    <n v="2842"/>
    <s v="Long Term"/>
    <n v="1"/>
    <s v="Timothy Whitehead"/>
    <x v="2"/>
    <n v="51"/>
    <s v="Games developer"/>
    <x v="1"/>
    <s v="West Christopher, Georgia, 88061"/>
    <x v="2"/>
    <n v="0"/>
    <n v="0"/>
    <x v="2"/>
    <s v="AGT98272042"/>
    <x v="1"/>
    <n v="26"/>
    <n v="5"/>
    <n v="0"/>
    <x v="2"/>
    <n v="0"/>
    <x v="1"/>
  </r>
  <r>
    <s v="POL99391697"/>
    <x v="3"/>
    <n v="380097"/>
    <n v="1389.76"/>
    <d v="2024-03-28T00:00:00"/>
    <d v="2028-10-26T00:00:00"/>
    <s v="Monthly"/>
    <x v="2"/>
    <s v="CUST49174055"/>
    <n v="1673"/>
    <s v="Long Term"/>
    <n v="1"/>
    <s v="Mitchell Harding"/>
    <x v="2"/>
    <n v="72"/>
    <s v="Museum/gallery exhibitions officer"/>
    <x v="3"/>
    <s v="Ericchester, Oklahoma, 71096"/>
    <x v="3"/>
    <n v="0"/>
    <n v="1"/>
    <x v="2"/>
    <s v="AGT34197406"/>
    <x v="1"/>
    <n v="8"/>
    <n v="2"/>
    <n v="0"/>
    <x v="2"/>
    <n v="0"/>
    <x v="1"/>
  </r>
  <r>
    <s v="POL07501738"/>
    <x v="3"/>
    <n v="125380"/>
    <n v="1863.52"/>
    <d v="2022-10-01T00:00:00"/>
    <d v="2027-01-28T00:00:00"/>
    <s v="Quarterly"/>
    <x v="0"/>
    <s v="CUST08945946"/>
    <n v="1580"/>
    <s v="Long Term"/>
    <n v="0"/>
    <s v="Lori Dougherty"/>
    <x v="0"/>
    <n v="77"/>
    <s v="Clinical cytogeneticist"/>
    <x v="3"/>
    <s v="Debrashire, Minnesota, 88649"/>
    <x v="3"/>
    <n v="0"/>
    <n v="1"/>
    <x v="2"/>
    <s v="AGT94719474"/>
    <x v="1"/>
    <n v="46"/>
    <n v="72"/>
    <n v="1"/>
    <x v="1"/>
    <n v="1"/>
    <x v="1"/>
  </r>
  <r>
    <s v="POL54824622"/>
    <x v="1"/>
    <n v="464079"/>
    <n v="1437.05"/>
    <d v="2021-11-08T00:00:00"/>
    <d v="2028-01-02T00:00:00"/>
    <s v="Quarterly"/>
    <x v="0"/>
    <s v="CUST48484204"/>
    <n v="2246"/>
    <s v="Long Term"/>
    <n v="0"/>
    <s v="Joshua Smith"/>
    <x v="1"/>
    <n v="66"/>
    <s v="Building services engineer"/>
    <x v="2"/>
    <s v="Craigstad, Washington, 19949"/>
    <x v="3"/>
    <n v="1"/>
    <n v="1"/>
    <x v="2"/>
    <s v="AGT46340902"/>
    <x v="2"/>
    <n v="22"/>
    <n v="92"/>
    <n v="1"/>
    <x v="1"/>
    <n v="1"/>
    <x v="2"/>
  </r>
  <r>
    <s v="POL74809100"/>
    <x v="2"/>
    <n v="244082"/>
    <n v="1967.32"/>
    <d v="2024-05-27T00:00:00"/>
    <d v="2029-07-14T00:00:00"/>
    <s v="Monthly"/>
    <x v="1"/>
    <s v="CUST71619691"/>
    <n v="1874"/>
    <s v="Long Term"/>
    <n v="0"/>
    <s v="Rick Stevenson"/>
    <x v="0"/>
    <n v="59"/>
    <s v="Geochemist"/>
    <x v="0"/>
    <s v="Mccannfurt, North Carolina, 07220"/>
    <x v="3"/>
    <n v="0"/>
    <n v="0"/>
    <x v="2"/>
    <s v="AGT20076003"/>
    <x v="2"/>
    <n v="7"/>
    <n v="24"/>
    <n v="0"/>
    <x v="2"/>
    <n v="0"/>
    <x v="2"/>
  </r>
  <r>
    <s v="POL05204154"/>
    <x v="1"/>
    <n v="87650"/>
    <n v="818.61"/>
    <d v="2016-11-08T00:00:00"/>
    <d v="2025-02-07T00:00:00"/>
    <s v="Quarterly"/>
    <x v="2"/>
    <s v="CUST13561615"/>
    <n v="3013"/>
    <s v="Long Term"/>
    <n v="1"/>
    <s v="Marcus Stewart"/>
    <x v="1"/>
    <n v="40"/>
    <s v="Editorial assistant"/>
    <x v="2"/>
    <s v="Atkinstown, Arizona, 17861"/>
    <x v="1"/>
    <n v="1"/>
    <n v="0"/>
    <x v="1"/>
    <s v="AGT52971870"/>
    <x v="0"/>
    <n v="30"/>
    <n v="5"/>
    <n v="0"/>
    <x v="2"/>
    <n v="0"/>
    <x v="0"/>
  </r>
  <r>
    <s v="POL36096008"/>
    <x v="1"/>
    <n v="392536"/>
    <n v="161.62"/>
    <d v="2016-09-03T00:00:00"/>
    <d v="2025-02-02T00:00:00"/>
    <s v="Monthly"/>
    <x v="0"/>
    <s v="CUST93577880"/>
    <n v="3074"/>
    <s v="Long Term"/>
    <n v="0"/>
    <s v="Jillian Jackson"/>
    <x v="1"/>
    <n v="73"/>
    <s v="Nurse, mental health"/>
    <x v="0"/>
    <s v="Lisaport, Arkansas, 44351"/>
    <x v="3"/>
    <n v="0"/>
    <n v="1"/>
    <x v="2"/>
    <s v="AGT05908308"/>
    <x v="2"/>
    <n v="48"/>
    <n v="43"/>
    <n v="0"/>
    <x v="0"/>
    <n v="0"/>
    <x v="2"/>
  </r>
  <r>
    <s v="POL92010970"/>
    <x v="2"/>
    <n v="211516"/>
    <n v="983.76"/>
    <d v="2023-01-12T00:00:00"/>
    <d v="2025-04-12T00:00:00"/>
    <s v="Annually"/>
    <x v="0"/>
    <s v="CUST87141280"/>
    <n v="821"/>
    <s v="Medium Term"/>
    <n v="0"/>
    <s v="Kelly Perez"/>
    <x v="0"/>
    <n v="38"/>
    <s v="Broadcast engineer"/>
    <x v="1"/>
    <s v="Hughesfort, North Carolina, 40372"/>
    <x v="1"/>
    <n v="0"/>
    <n v="0"/>
    <x v="1"/>
    <s v="AGT03900481"/>
    <x v="1"/>
    <n v="5"/>
    <n v="12"/>
    <n v="0"/>
    <x v="2"/>
    <n v="0"/>
    <x v="1"/>
  </r>
  <r>
    <s v="POL26112372"/>
    <x v="1"/>
    <n v="19563"/>
    <n v="657.99"/>
    <d v="2015-11-10T00:00:00"/>
    <d v="2025-08-14T00:00:00"/>
    <s v="Monthly"/>
    <x v="1"/>
    <s v="CUST56819798"/>
    <n v="3565"/>
    <s v="Long Term"/>
    <n v="0"/>
    <s v="Brenda Cisneros"/>
    <x v="1"/>
    <n v="57"/>
    <s v="Art therapist"/>
    <x v="1"/>
    <s v="West Sylvia, Alaska, 13309"/>
    <x v="3"/>
    <n v="0"/>
    <n v="0"/>
    <x v="2"/>
    <s v="AGT81873311"/>
    <x v="0"/>
    <n v="47"/>
    <n v="95"/>
    <n v="1"/>
    <x v="1"/>
    <n v="1"/>
    <x v="0"/>
  </r>
  <r>
    <s v="POL33632852"/>
    <x v="1"/>
    <n v="189775"/>
    <n v="1209.52"/>
    <d v="2015-03-18T00:00:00"/>
    <d v="2023-05-30T00:00:00"/>
    <s v="Annually"/>
    <x v="2"/>
    <s v="CUST42176644"/>
    <n v="2995"/>
    <s v="Long Term"/>
    <n v="1"/>
    <s v="Zachary Hopkins"/>
    <x v="1"/>
    <n v="55"/>
    <s v="Radiation protection practitioner"/>
    <x v="0"/>
    <s v="Weaverland, Oklahoma, 52466"/>
    <x v="2"/>
    <n v="0"/>
    <n v="0"/>
    <x v="2"/>
    <s v="AGT35475823"/>
    <x v="1"/>
    <n v="19"/>
    <n v="35"/>
    <n v="0"/>
    <x v="0"/>
    <n v="0"/>
    <x v="1"/>
  </r>
  <r>
    <s v="POL29315631"/>
    <x v="3"/>
    <n v="453210"/>
    <n v="911.55"/>
    <d v="2018-08-21T00:00:00"/>
    <d v="2027-03-17T00:00:00"/>
    <s v="Monthly"/>
    <x v="2"/>
    <s v="CUST00111093"/>
    <n v="3130"/>
    <s v="Long Term"/>
    <n v="1"/>
    <s v="Kyle Carson"/>
    <x v="2"/>
    <n v="54"/>
    <s v="Probation officer"/>
    <x v="1"/>
    <s v="Anthonyland, Hawaii, 92457"/>
    <x v="2"/>
    <n v="0"/>
    <n v="0"/>
    <x v="2"/>
    <s v="AGT28935042"/>
    <x v="0"/>
    <n v="34"/>
    <n v="89"/>
    <n v="1"/>
    <x v="1"/>
    <n v="1"/>
    <x v="0"/>
  </r>
  <r>
    <s v="POL87150455"/>
    <x v="3"/>
    <n v="411286"/>
    <n v="984.42"/>
    <d v="2023-12-14T00:00:00"/>
    <d v="2033-03-13T00:00:00"/>
    <s v="Annually"/>
    <x v="2"/>
    <s v="CUST65363374"/>
    <n v="3377"/>
    <s v="Long Term"/>
    <n v="1"/>
    <s v="Karen Johnson"/>
    <x v="0"/>
    <n v="78"/>
    <s v="Commissioning editor"/>
    <x v="1"/>
    <s v="South Ronaldville, Indiana, 44890"/>
    <x v="3"/>
    <n v="0"/>
    <n v="1"/>
    <x v="2"/>
    <s v="AGT30379091"/>
    <x v="2"/>
    <n v="36"/>
    <n v="14"/>
    <n v="0"/>
    <x v="2"/>
    <n v="0"/>
    <x v="2"/>
  </r>
  <r>
    <s v="POL96387470"/>
    <x v="3"/>
    <n v="40135"/>
    <n v="1025.69"/>
    <d v="2019-07-27T00:00:00"/>
    <d v="2027-09-24T00:00:00"/>
    <s v="Monthly"/>
    <x v="2"/>
    <s v="CUST56374162"/>
    <n v="2981"/>
    <s v="Long Term"/>
    <n v="1"/>
    <s v="Ann Miller"/>
    <x v="1"/>
    <n v="54"/>
    <s v="Chemist, analytical"/>
    <x v="3"/>
    <s v="Port Donnahaven, Michigan, 96567"/>
    <x v="2"/>
    <n v="0"/>
    <n v="0"/>
    <x v="2"/>
    <s v="AGT27946126"/>
    <x v="2"/>
    <n v="6"/>
    <n v="34"/>
    <n v="0"/>
    <x v="0"/>
    <n v="0"/>
    <x v="2"/>
  </r>
  <r>
    <s v="POL23926652"/>
    <x v="1"/>
    <n v="16716"/>
    <n v="1755.54"/>
    <d v="2020-09-25T00:00:00"/>
    <d v="2030-06-22T00:00:00"/>
    <s v="Quarterly"/>
    <x v="2"/>
    <s v="CUST69834247"/>
    <n v="3557"/>
    <s v="Long Term"/>
    <n v="1"/>
    <s v="Paul Allen"/>
    <x v="1"/>
    <n v="54"/>
    <s v="Librarian, academic"/>
    <x v="1"/>
    <s v="East Rachelberg, South Dakota, 07469"/>
    <x v="2"/>
    <n v="0"/>
    <n v="0"/>
    <x v="2"/>
    <s v="AGT43752010"/>
    <x v="0"/>
    <n v="5"/>
    <n v="22"/>
    <n v="0"/>
    <x v="2"/>
    <n v="0"/>
    <x v="0"/>
  </r>
  <r>
    <s v="POL17904439"/>
    <x v="2"/>
    <n v="262737"/>
    <n v="1620.91"/>
    <d v="2019-11-05T00:00:00"/>
    <d v="2021-07-12T00:00:00"/>
    <s v="Monthly"/>
    <x v="0"/>
    <s v="CUST40187120"/>
    <n v="615"/>
    <s v="Medium Term"/>
    <n v="0"/>
    <s v="Ebony Johnson"/>
    <x v="2"/>
    <n v="25"/>
    <s v="Industrial buyer"/>
    <x v="3"/>
    <s v="Jensentown, Louisiana, 06294"/>
    <x v="4"/>
    <n v="0"/>
    <n v="0"/>
    <x v="0"/>
    <s v="AGT53267607"/>
    <x v="1"/>
    <n v="26"/>
    <n v="16"/>
    <n v="0"/>
    <x v="2"/>
    <n v="0"/>
    <x v="1"/>
  </r>
  <r>
    <s v="POL38419825"/>
    <x v="3"/>
    <n v="79369"/>
    <n v="1298.05"/>
    <d v="2022-01-01T00:00:00"/>
    <d v="2029-08-09T00:00:00"/>
    <s v="Quarterly"/>
    <x v="0"/>
    <s v="CUST32248638"/>
    <n v="2777"/>
    <s v="Long Term"/>
    <n v="0"/>
    <s v="Susan Quinn"/>
    <x v="1"/>
    <n v="64"/>
    <s v="Buyer, industrial"/>
    <x v="1"/>
    <s v="Nguyenberg, Florida, 13977"/>
    <x v="3"/>
    <n v="0"/>
    <n v="1"/>
    <x v="2"/>
    <s v="AGT74825085"/>
    <x v="2"/>
    <n v="24"/>
    <n v="56"/>
    <n v="0"/>
    <x v="0"/>
    <n v="0"/>
    <x v="2"/>
  </r>
  <r>
    <s v="POL76405797"/>
    <x v="0"/>
    <n v="228164"/>
    <n v="1938.96"/>
    <d v="2021-04-15T00:00:00"/>
    <d v="2029-12-26T00:00:00"/>
    <s v="Annually"/>
    <x v="2"/>
    <s v="CUST53785151"/>
    <n v="3177"/>
    <s v="Long Term"/>
    <n v="1"/>
    <s v="Andrew Wong"/>
    <x v="1"/>
    <n v="76"/>
    <s v="Clinical psychologist"/>
    <x v="3"/>
    <s v="New Carrie, Alaska, 96490"/>
    <x v="3"/>
    <n v="0"/>
    <n v="1"/>
    <x v="2"/>
    <s v="AGT84378019"/>
    <x v="0"/>
    <n v="34"/>
    <n v="3"/>
    <n v="0"/>
    <x v="2"/>
    <n v="0"/>
    <x v="0"/>
  </r>
  <r>
    <s v="POL21911131"/>
    <x v="3"/>
    <n v="430068"/>
    <n v="1774.39"/>
    <d v="2021-09-03T00:00:00"/>
    <d v="2026-05-17T00:00:00"/>
    <s v="Annually"/>
    <x v="2"/>
    <s v="CUST24107438"/>
    <n v="1717"/>
    <s v="Long Term"/>
    <n v="1"/>
    <s v="Kathryn Parker"/>
    <x v="0"/>
    <n v="43"/>
    <s v="Buyer, retail"/>
    <x v="2"/>
    <s v="Underwoodbury, Vermont, 61718"/>
    <x v="1"/>
    <n v="1"/>
    <n v="0"/>
    <x v="1"/>
    <s v="AGT74815445"/>
    <x v="0"/>
    <n v="4"/>
    <n v="37"/>
    <n v="0"/>
    <x v="0"/>
    <n v="0"/>
    <x v="0"/>
  </r>
  <r>
    <s v="POL92252183"/>
    <x v="3"/>
    <n v="467484"/>
    <n v="1056.68"/>
    <d v="2021-02-28T00:00:00"/>
    <d v="2023-07-26T00:00:00"/>
    <s v="Monthly"/>
    <x v="2"/>
    <s v="CUST78462039"/>
    <n v="878"/>
    <s v="Medium Term"/>
    <n v="1"/>
    <s v="Yolanda Foster"/>
    <x v="2"/>
    <n v="43"/>
    <s v="Personal assistant"/>
    <x v="3"/>
    <s v="West Allisonland, Montana, 03615"/>
    <x v="1"/>
    <n v="0"/>
    <n v="0"/>
    <x v="1"/>
    <s v="AGT98788369"/>
    <x v="2"/>
    <n v="47"/>
    <n v="76"/>
    <n v="1"/>
    <x v="1"/>
    <n v="1"/>
    <x v="2"/>
  </r>
  <r>
    <s v="POL05753582"/>
    <x v="3"/>
    <n v="336564"/>
    <n v="1259.22"/>
    <d v="2016-06-28T00:00:00"/>
    <d v="2018-07-30T00:00:00"/>
    <s v="Annually"/>
    <x v="0"/>
    <s v="CUST06521429"/>
    <n v="762"/>
    <s v="Medium Term"/>
    <n v="0"/>
    <s v="Daniel Gentry Jr."/>
    <x v="0"/>
    <n v="60"/>
    <s v="Housing manager/officer"/>
    <x v="2"/>
    <s v="East Michael, Virginia, 08820"/>
    <x v="3"/>
    <n v="1"/>
    <n v="1"/>
    <x v="2"/>
    <s v="AGT73509341"/>
    <x v="0"/>
    <n v="13"/>
    <n v="43"/>
    <n v="0"/>
    <x v="0"/>
    <n v="0"/>
    <x v="0"/>
  </r>
  <r>
    <s v="POL26903492"/>
    <x v="3"/>
    <n v="268170"/>
    <n v="1183.17"/>
    <d v="2018-09-24T00:00:00"/>
    <d v="2026-11-17T00:00:00"/>
    <s v="Annually"/>
    <x v="1"/>
    <s v="CUST39846764"/>
    <n v="2976"/>
    <s v="Long Term"/>
    <n v="0"/>
    <s v="Matthew Beasley"/>
    <x v="0"/>
    <n v="33"/>
    <s v="Chief Financial Officer"/>
    <x v="2"/>
    <s v="Lake Manuelland, Missouri, 85505"/>
    <x v="0"/>
    <n v="1"/>
    <n v="0"/>
    <x v="1"/>
    <s v="AGT77700590"/>
    <x v="2"/>
    <n v="0"/>
    <n v="18"/>
    <n v="0"/>
    <x v="2"/>
    <n v="0"/>
    <x v="2"/>
  </r>
  <r>
    <s v="POL31299981"/>
    <x v="0"/>
    <n v="75575"/>
    <n v="1621.23"/>
    <d v="2021-09-05T00:00:00"/>
    <d v="2024-05-03T00:00:00"/>
    <s v="Monthly"/>
    <x v="0"/>
    <s v="CUST82429974"/>
    <n v="971"/>
    <s v="Medium Term"/>
    <n v="0"/>
    <s v="Sharon Mathews"/>
    <x v="0"/>
    <n v="83"/>
    <s v="Teaching laboratory technician"/>
    <x v="0"/>
    <s v="Smithshire, Illinois, 33094"/>
    <x v="3"/>
    <n v="0"/>
    <n v="1"/>
    <x v="2"/>
    <s v="AGT73455107"/>
    <x v="2"/>
    <n v="34"/>
    <n v="5"/>
    <n v="0"/>
    <x v="2"/>
    <n v="0"/>
    <x v="2"/>
  </r>
  <r>
    <s v="POL01888346"/>
    <x v="0"/>
    <n v="114014"/>
    <n v="554.59"/>
    <d v="2023-11-07T00:00:00"/>
    <d v="2029-01-17T00:00:00"/>
    <s v="Quarterly"/>
    <x v="1"/>
    <s v="CUST91567525"/>
    <n v="1898"/>
    <s v="Long Term"/>
    <n v="0"/>
    <s v="Jacqueline Kirk"/>
    <x v="2"/>
    <n v="43"/>
    <s v="Animal nutritionist"/>
    <x v="1"/>
    <s v="West Keith, Alabama, 87127"/>
    <x v="1"/>
    <n v="0"/>
    <n v="0"/>
    <x v="1"/>
    <s v="AGT78939627"/>
    <x v="1"/>
    <n v="39"/>
    <n v="91"/>
    <n v="1"/>
    <x v="1"/>
    <n v="1"/>
    <x v="1"/>
  </r>
  <r>
    <s v="POL87558325"/>
    <x v="3"/>
    <n v="141239"/>
    <n v="1548.06"/>
    <d v="2019-01-27T00:00:00"/>
    <d v="2022-05-24T00:00:00"/>
    <s v="Monthly"/>
    <x v="0"/>
    <s v="CUST52954499"/>
    <n v="1213"/>
    <s v="Long Term"/>
    <n v="0"/>
    <s v="Connie Carter"/>
    <x v="0"/>
    <n v="65"/>
    <s v="Special educational needs teacher"/>
    <x v="2"/>
    <s v="West April, Missouri, 25740"/>
    <x v="3"/>
    <n v="1"/>
    <n v="1"/>
    <x v="2"/>
    <s v="AGT65070500"/>
    <x v="0"/>
    <n v="37"/>
    <n v="26"/>
    <n v="0"/>
    <x v="2"/>
    <n v="0"/>
    <x v="0"/>
  </r>
  <r>
    <s v="POL09367565"/>
    <x v="1"/>
    <n v="212579"/>
    <n v="1024.6199999999999"/>
    <d v="2023-02-02T00:00:00"/>
    <d v="2025-11-15T00:00:00"/>
    <s v="Quarterly"/>
    <x v="2"/>
    <s v="CUST61057737"/>
    <n v="1017"/>
    <s v="Medium Term"/>
    <n v="1"/>
    <s v="Kristina Bell"/>
    <x v="1"/>
    <n v="24"/>
    <s v="Data scientist"/>
    <x v="0"/>
    <s v="Burnettshire, Maryland, 79942"/>
    <x v="4"/>
    <n v="0"/>
    <n v="0"/>
    <x v="0"/>
    <s v="AGT79101510"/>
    <x v="1"/>
    <n v="14"/>
    <n v="22"/>
    <n v="0"/>
    <x v="2"/>
    <n v="0"/>
    <x v="1"/>
  </r>
  <r>
    <s v="POL66521872"/>
    <x v="1"/>
    <n v="216391"/>
    <n v="331.1"/>
    <d v="2022-03-16T00:00:00"/>
    <d v="2024-05-26T00:00:00"/>
    <s v="Quarterly"/>
    <x v="1"/>
    <s v="CUST20740508"/>
    <n v="802"/>
    <s v="Medium Term"/>
    <n v="0"/>
    <s v="Ronald Ward"/>
    <x v="2"/>
    <n v="31"/>
    <s v="Warehouse manager"/>
    <x v="3"/>
    <s v="Alvaradoport, Indiana, 53597"/>
    <x v="0"/>
    <n v="0"/>
    <n v="0"/>
    <x v="1"/>
    <s v="AGT78669345"/>
    <x v="0"/>
    <n v="32"/>
    <n v="31"/>
    <n v="0"/>
    <x v="0"/>
    <n v="0"/>
    <x v="0"/>
  </r>
  <r>
    <s v="POL95876138"/>
    <x v="0"/>
    <n v="81339"/>
    <n v="1794.3"/>
    <d v="2018-07-28T00:00:00"/>
    <d v="2027-08-15T00:00:00"/>
    <s v="Annually"/>
    <x v="1"/>
    <s v="CUST39448165"/>
    <n v="3305"/>
    <s v="Long Term"/>
    <n v="0"/>
    <s v="Brittney Olson"/>
    <x v="0"/>
    <n v="78"/>
    <s v="Data scientist"/>
    <x v="3"/>
    <s v="Olivermouth, Nebraska, 60374"/>
    <x v="3"/>
    <n v="0"/>
    <n v="1"/>
    <x v="2"/>
    <s v="AGT26321051"/>
    <x v="2"/>
    <n v="5"/>
    <n v="11"/>
    <n v="0"/>
    <x v="2"/>
    <n v="0"/>
    <x v="2"/>
  </r>
  <r>
    <s v="POL98940145"/>
    <x v="3"/>
    <n v="56311"/>
    <n v="1410.65"/>
    <d v="2018-11-08T00:00:00"/>
    <d v="2023-09-21T00:00:00"/>
    <s v="Quarterly"/>
    <x v="0"/>
    <s v="CUST40183908"/>
    <n v="1778"/>
    <s v="Long Term"/>
    <n v="0"/>
    <s v="Darren Wilson"/>
    <x v="2"/>
    <n v="65"/>
    <s v="Water quality scientist"/>
    <x v="2"/>
    <s v="Oliverberg, Texas, 26564"/>
    <x v="3"/>
    <n v="1"/>
    <n v="1"/>
    <x v="2"/>
    <s v="AGT50732126"/>
    <x v="0"/>
    <n v="13"/>
    <n v="79"/>
    <n v="1"/>
    <x v="1"/>
    <n v="1"/>
    <x v="0"/>
  </r>
  <r>
    <s v="POL20706800"/>
    <x v="2"/>
    <n v="173741"/>
    <n v="1762.32"/>
    <d v="2020-07-04T00:00:00"/>
    <d v="2021-12-13T00:00:00"/>
    <s v="Quarterly"/>
    <x v="1"/>
    <s v="CUST31775664"/>
    <n v="527"/>
    <s v="Medium Term"/>
    <n v="0"/>
    <s v="Brianna Wong"/>
    <x v="2"/>
    <n v="77"/>
    <s v="Museum/gallery exhibitions officer"/>
    <x v="0"/>
    <s v="South Davidshire, New Jersey, 79115"/>
    <x v="3"/>
    <n v="0"/>
    <n v="1"/>
    <x v="2"/>
    <s v="AGT70776978"/>
    <x v="1"/>
    <n v="17"/>
    <n v="44"/>
    <n v="0"/>
    <x v="0"/>
    <n v="0"/>
    <x v="1"/>
  </r>
  <r>
    <s v="POL62363777"/>
    <x v="0"/>
    <n v="267104"/>
    <n v="787.09"/>
    <d v="2023-04-01T00:00:00"/>
    <d v="2025-08-13T00:00:00"/>
    <s v="Annually"/>
    <x v="2"/>
    <s v="CUST51111317"/>
    <n v="865"/>
    <s v="Medium Term"/>
    <n v="1"/>
    <s v="Sherri Jarvis"/>
    <x v="1"/>
    <n v="36"/>
    <s v="Operations geologist"/>
    <x v="3"/>
    <s v="Deanmouth, Kansas, 15973"/>
    <x v="1"/>
    <n v="0"/>
    <n v="0"/>
    <x v="1"/>
    <s v="AGT79814945"/>
    <x v="1"/>
    <n v="39"/>
    <n v="30"/>
    <n v="0"/>
    <x v="2"/>
    <n v="0"/>
    <x v="1"/>
  </r>
  <r>
    <s v="POL30056651"/>
    <x v="3"/>
    <n v="267386"/>
    <n v="1176.46"/>
    <d v="2017-05-11T00:00:00"/>
    <d v="2020-03-25T00:00:00"/>
    <s v="Quarterly"/>
    <x v="1"/>
    <s v="CUST66609255"/>
    <n v="1049"/>
    <s v="Medium Term"/>
    <n v="0"/>
    <s v="Ivan Williamson"/>
    <x v="1"/>
    <n v="36"/>
    <s v="Corporate investment banker"/>
    <x v="1"/>
    <s v="Port Allison, Ohio, 29809"/>
    <x v="1"/>
    <n v="0"/>
    <n v="0"/>
    <x v="1"/>
    <s v="AGT66401015"/>
    <x v="0"/>
    <n v="44"/>
    <n v="100"/>
    <n v="1"/>
    <x v="1"/>
    <n v="1"/>
    <x v="0"/>
  </r>
  <r>
    <s v="POL48483047"/>
    <x v="0"/>
    <n v="390406"/>
    <n v="117.42"/>
    <d v="2024-02-04T00:00:00"/>
    <d v="2030-01-04T00:00:00"/>
    <s v="Annually"/>
    <x v="1"/>
    <s v="CUST92868253"/>
    <n v="2161"/>
    <s v="Long Term"/>
    <n v="0"/>
    <s v="Samantha Powell"/>
    <x v="2"/>
    <n v="83"/>
    <s v="Chartered management accountant"/>
    <x v="3"/>
    <s v="East Amanda, Louisiana, 20974"/>
    <x v="3"/>
    <n v="0"/>
    <n v="1"/>
    <x v="2"/>
    <s v="AGT25520910"/>
    <x v="2"/>
    <n v="32"/>
    <n v="41"/>
    <n v="0"/>
    <x v="0"/>
    <n v="0"/>
    <x v="2"/>
  </r>
  <r>
    <s v="POL87901300"/>
    <x v="1"/>
    <n v="37420"/>
    <n v="281.68"/>
    <d v="2019-12-24T00:00:00"/>
    <d v="2024-03-31T00:00:00"/>
    <s v="Monthly"/>
    <x v="1"/>
    <s v="CUST89826348"/>
    <n v="1559"/>
    <s v="Long Term"/>
    <n v="0"/>
    <s v="Stephanie Macias"/>
    <x v="1"/>
    <n v="68"/>
    <s v="Structural engineer"/>
    <x v="1"/>
    <s v="North Jason, Oklahoma, 30507"/>
    <x v="3"/>
    <n v="0"/>
    <n v="1"/>
    <x v="2"/>
    <s v="AGT41062265"/>
    <x v="1"/>
    <n v="42"/>
    <n v="69"/>
    <n v="0"/>
    <x v="1"/>
    <n v="0"/>
    <x v="1"/>
  </r>
  <r>
    <s v="POL23666757"/>
    <x v="3"/>
    <n v="376568"/>
    <n v="1569.66"/>
    <d v="2021-11-21T00:00:00"/>
    <d v="2029-01-10T00:00:00"/>
    <s v="Monthly"/>
    <x v="1"/>
    <s v="CUST10333438"/>
    <n v="2607"/>
    <s v="Long Term"/>
    <n v="0"/>
    <s v="Pam Roberts"/>
    <x v="2"/>
    <n v="61"/>
    <s v="Ergonomist"/>
    <x v="1"/>
    <s v="Englishbury, New York, 87337"/>
    <x v="3"/>
    <n v="0"/>
    <n v="1"/>
    <x v="2"/>
    <s v="AGT80365085"/>
    <x v="1"/>
    <n v="34"/>
    <n v="72"/>
    <n v="1"/>
    <x v="1"/>
    <n v="1"/>
    <x v="1"/>
  </r>
  <r>
    <s v="POL17108285"/>
    <x v="3"/>
    <n v="398667"/>
    <n v="584.30999999999995"/>
    <d v="2023-12-28T00:00:00"/>
    <d v="2032-03-03T00:00:00"/>
    <s v="Quarterly"/>
    <x v="1"/>
    <s v="CUST99747043"/>
    <n v="2988"/>
    <s v="Long Term"/>
    <n v="0"/>
    <s v="Jasmine Garrett"/>
    <x v="0"/>
    <n v="38"/>
    <s v="Product/process development scientist"/>
    <x v="1"/>
    <s v="Johnsonhaven, Virginia, 16429"/>
    <x v="1"/>
    <n v="0"/>
    <n v="0"/>
    <x v="1"/>
    <s v="AGT78764713"/>
    <x v="2"/>
    <n v="8"/>
    <n v="11"/>
    <n v="0"/>
    <x v="2"/>
    <n v="0"/>
    <x v="2"/>
  </r>
  <r>
    <s v="POL29859333"/>
    <x v="3"/>
    <n v="419360"/>
    <n v="479.85"/>
    <d v="2015-06-18T00:00:00"/>
    <d v="2017-12-03T00:00:00"/>
    <s v="Monthly"/>
    <x v="2"/>
    <s v="CUST61133269"/>
    <n v="899"/>
    <s v="Medium Term"/>
    <n v="1"/>
    <s v="Cody Gonzalez"/>
    <x v="0"/>
    <n v="38"/>
    <s v="Mining engineer"/>
    <x v="3"/>
    <s v="Sheenahaven, Kansas, 50692"/>
    <x v="1"/>
    <n v="0"/>
    <n v="0"/>
    <x v="1"/>
    <s v="AGT76054665"/>
    <x v="0"/>
    <n v="16"/>
    <n v="6"/>
    <n v="0"/>
    <x v="2"/>
    <n v="0"/>
    <x v="0"/>
  </r>
  <r>
    <s v="POL45632663"/>
    <x v="0"/>
    <n v="146573"/>
    <n v="566.02"/>
    <d v="2024-05-08T00:00:00"/>
    <d v="2028-08-20T00:00:00"/>
    <s v="Monthly"/>
    <x v="0"/>
    <s v="CUST29123454"/>
    <n v="1565"/>
    <s v="Long Term"/>
    <n v="0"/>
    <s v="Ryan Guzman"/>
    <x v="2"/>
    <n v="25"/>
    <s v="Surveyor, land/geomatics"/>
    <x v="3"/>
    <s v="New William, Ohio, 51090"/>
    <x v="4"/>
    <n v="0"/>
    <n v="0"/>
    <x v="0"/>
    <s v="AGT88668143"/>
    <x v="1"/>
    <n v="26"/>
    <n v="33"/>
    <n v="0"/>
    <x v="0"/>
    <n v="0"/>
    <x v="1"/>
  </r>
  <r>
    <s v="POL95105211"/>
    <x v="1"/>
    <n v="466991"/>
    <n v="1132.0899999999999"/>
    <d v="2019-07-28T00:00:00"/>
    <d v="2023-08-09T00:00:00"/>
    <s v="Annually"/>
    <x v="0"/>
    <s v="CUST58712853"/>
    <n v="1473"/>
    <s v="Long Term"/>
    <n v="0"/>
    <s v="David Mitchell"/>
    <x v="1"/>
    <n v="48"/>
    <s v="Translator"/>
    <x v="3"/>
    <s v="South Sharonhaven, North Carolina, 27108"/>
    <x v="2"/>
    <n v="0"/>
    <n v="0"/>
    <x v="1"/>
    <s v="AGT43978373"/>
    <x v="0"/>
    <n v="37"/>
    <n v="62"/>
    <n v="0"/>
    <x v="1"/>
    <n v="0"/>
    <x v="0"/>
  </r>
  <r>
    <s v="POL86241971"/>
    <x v="2"/>
    <n v="418693"/>
    <n v="1605.26"/>
    <d v="2018-09-26T00:00:00"/>
    <d v="2022-07-22T00:00:00"/>
    <s v="Monthly"/>
    <x v="2"/>
    <s v="CUST81462168"/>
    <n v="1395"/>
    <s v="Long Term"/>
    <n v="1"/>
    <s v="Dana Randall"/>
    <x v="0"/>
    <n v="65"/>
    <s v="Horticulturist, commercial"/>
    <x v="0"/>
    <s v="New Johnnyton, Kentucky, 14454"/>
    <x v="3"/>
    <n v="0"/>
    <n v="1"/>
    <x v="2"/>
    <s v="AGT94478998"/>
    <x v="2"/>
    <n v="30"/>
    <n v="14"/>
    <n v="0"/>
    <x v="2"/>
    <n v="0"/>
    <x v="2"/>
  </r>
  <r>
    <s v="POL88449964"/>
    <x v="2"/>
    <n v="341091"/>
    <n v="1939.58"/>
    <d v="2022-12-03T00:00:00"/>
    <d v="2026-04-26T00:00:00"/>
    <s v="Monthly"/>
    <x v="2"/>
    <s v="CUST91742379"/>
    <n v="1240"/>
    <s v="Long Term"/>
    <n v="1"/>
    <s v="Kathleen Miller"/>
    <x v="1"/>
    <n v="45"/>
    <s v="Administrator, education"/>
    <x v="1"/>
    <s v="Douglasstad, Vermont, 90300"/>
    <x v="1"/>
    <n v="0"/>
    <n v="0"/>
    <x v="1"/>
    <s v="AGT44405059"/>
    <x v="2"/>
    <n v="25"/>
    <n v="59"/>
    <n v="0"/>
    <x v="0"/>
    <n v="0"/>
    <x v="2"/>
  </r>
  <r>
    <s v="POL91221786"/>
    <x v="2"/>
    <n v="171331"/>
    <n v="1282.32"/>
    <d v="2016-03-28T00:00:00"/>
    <d v="2017-07-26T00:00:00"/>
    <s v="Monthly"/>
    <x v="2"/>
    <s v="CUST90930392"/>
    <n v="485"/>
    <s v="Medium Term"/>
    <n v="1"/>
    <s v="Carrie Nolan"/>
    <x v="0"/>
    <n v="66"/>
    <s v="Hospital pharmacist"/>
    <x v="0"/>
    <s v="Travismouth, Hawaii, 32478"/>
    <x v="3"/>
    <n v="0"/>
    <n v="1"/>
    <x v="2"/>
    <s v="AGT98827293"/>
    <x v="2"/>
    <n v="32"/>
    <n v="46"/>
    <n v="0"/>
    <x v="0"/>
    <n v="0"/>
    <x v="2"/>
  </r>
  <r>
    <s v="POL81320794"/>
    <x v="1"/>
    <n v="77017"/>
    <n v="961.9"/>
    <d v="2023-10-26T00:00:00"/>
    <d v="2032-01-08T00:00:00"/>
    <s v="Quarterly"/>
    <x v="2"/>
    <s v="CUST34213033"/>
    <n v="2996"/>
    <s v="Long Term"/>
    <n v="1"/>
    <s v="Lisa Mahoney"/>
    <x v="2"/>
    <n v="34"/>
    <s v="Animal nutritionist"/>
    <x v="1"/>
    <s v="Jacobfort, Florida, 85204"/>
    <x v="0"/>
    <n v="0"/>
    <n v="0"/>
    <x v="1"/>
    <s v="AGT19338702"/>
    <x v="0"/>
    <n v="36"/>
    <n v="13"/>
    <n v="0"/>
    <x v="2"/>
    <n v="0"/>
    <x v="0"/>
  </r>
  <r>
    <s v="POL51364019"/>
    <x v="3"/>
    <n v="60433"/>
    <n v="528.51"/>
    <d v="2019-06-23T00:00:00"/>
    <d v="2020-08-17T00:00:00"/>
    <s v="Monthly"/>
    <x v="1"/>
    <s v="CUST39832327"/>
    <n v="421"/>
    <s v="Medium Term"/>
    <n v="0"/>
    <s v="Melissa Roberts"/>
    <x v="2"/>
    <n v="63"/>
    <s v="Health and safety adviser"/>
    <x v="1"/>
    <s v="Lake Danielleshire, New Hampshire, 98526"/>
    <x v="3"/>
    <n v="0"/>
    <n v="1"/>
    <x v="2"/>
    <s v="AGT28453933"/>
    <x v="0"/>
    <n v="16"/>
    <n v="99"/>
    <n v="1"/>
    <x v="1"/>
    <n v="1"/>
    <x v="0"/>
  </r>
  <r>
    <s v="POL31936663"/>
    <x v="2"/>
    <n v="378283"/>
    <n v="996.79"/>
    <d v="2022-05-19T00:00:00"/>
    <d v="2030-09-10T00:00:00"/>
    <s v="Quarterly"/>
    <x v="1"/>
    <s v="CUST35524650"/>
    <n v="3036"/>
    <s v="Long Term"/>
    <n v="0"/>
    <s v="Stephanie Williams"/>
    <x v="0"/>
    <n v="74"/>
    <s v="Academic librarian"/>
    <x v="1"/>
    <s v="Salazarfurt, Oklahoma, 50884"/>
    <x v="3"/>
    <n v="0"/>
    <n v="1"/>
    <x v="2"/>
    <s v="AGT01663697"/>
    <x v="1"/>
    <n v="39"/>
    <n v="83"/>
    <n v="1"/>
    <x v="1"/>
    <n v="1"/>
    <x v="1"/>
  </r>
  <r>
    <s v="POL26252695"/>
    <x v="3"/>
    <n v="459005"/>
    <n v="1376.44"/>
    <d v="2017-02-22T00:00:00"/>
    <d v="2026-11-17T00:00:00"/>
    <s v="Monthly"/>
    <x v="2"/>
    <s v="CUST48998448"/>
    <n v="3555"/>
    <s v="Long Term"/>
    <n v="1"/>
    <s v="Valerie Mcclure"/>
    <x v="0"/>
    <n v="66"/>
    <s v="Designer, jewellery"/>
    <x v="0"/>
    <s v="West Richardton, Idaho, 47824"/>
    <x v="3"/>
    <n v="0"/>
    <n v="1"/>
    <x v="2"/>
    <s v="AGT45229996"/>
    <x v="2"/>
    <n v="19"/>
    <n v="77"/>
    <n v="1"/>
    <x v="1"/>
    <n v="1"/>
    <x v="2"/>
  </r>
  <r>
    <s v="POL75928270"/>
    <x v="0"/>
    <n v="57340"/>
    <n v="1050.78"/>
    <d v="2016-02-12T00:00:00"/>
    <d v="2024-09-10T00:00:00"/>
    <s v="Monthly"/>
    <x v="2"/>
    <s v="CUST35283238"/>
    <n v="3133"/>
    <s v="Long Term"/>
    <n v="1"/>
    <s v="Sherry Holmes"/>
    <x v="2"/>
    <n v="74"/>
    <s v="Translator"/>
    <x v="1"/>
    <s v="South Jean, Montana, 35120"/>
    <x v="3"/>
    <n v="0"/>
    <n v="1"/>
    <x v="2"/>
    <s v="AGT23800009"/>
    <x v="0"/>
    <n v="37"/>
    <n v="50"/>
    <n v="0"/>
    <x v="0"/>
    <n v="0"/>
    <x v="0"/>
  </r>
  <r>
    <s v="POL84662646"/>
    <x v="3"/>
    <n v="320034"/>
    <n v="1164.54"/>
    <d v="2018-11-03T00:00:00"/>
    <d v="2023-05-24T00:00:00"/>
    <s v="Quarterly"/>
    <x v="2"/>
    <s v="CUST36410265"/>
    <n v="1663"/>
    <s v="Long Term"/>
    <n v="1"/>
    <s v="Kellie Wilson"/>
    <x v="1"/>
    <n v="58"/>
    <s v="Best boy"/>
    <x v="2"/>
    <s v="West Victoria, West Virginia, 54877"/>
    <x v="3"/>
    <n v="1"/>
    <n v="0"/>
    <x v="2"/>
    <s v="AGT96333263"/>
    <x v="2"/>
    <n v="15"/>
    <n v="68"/>
    <n v="0"/>
    <x v="1"/>
    <n v="0"/>
    <x v="2"/>
  </r>
  <r>
    <s v="POL07640768"/>
    <x v="2"/>
    <n v="109395"/>
    <n v="1289.56"/>
    <d v="2022-09-11T00:00:00"/>
    <d v="2025-08-20T00:00:00"/>
    <s v="Quarterly"/>
    <x v="1"/>
    <s v="CUST18358200"/>
    <n v="1074"/>
    <s v="Medium Term"/>
    <n v="0"/>
    <s v="Dr. Brian Mcbride"/>
    <x v="0"/>
    <n v="45"/>
    <s v="Farm manager"/>
    <x v="2"/>
    <s v="East Richardborough, Illinois, 97585"/>
    <x v="1"/>
    <n v="1"/>
    <n v="0"/>
    <x v="1"/>
    <s v="AGT92018684"/>
    <x v="1"/>
    <n v="0"/>
    <n v="73"/>
    <n v="1"/>
    <x v="1"/>
    <n v="1"/>
    <x v="1"/>
  </r>
  <r>
    <s v="POL79406105"/>
    <x v="1"/>
    <n v="23380"/>
    <n v="344.97"/>
    <d v="2020-10-12T00:00:00"/>
    <d v="2027-01-01T00:00:00"/>
    <s v="Annually"/>
    <x v="1"/>
    <s v="CUST90396181"/>
    <n v="2272"/>
    <s v="Long Term"/>
    <n v="0"/>
    <s v="James Duncan"/>
    <x v="2"/>
    <n v="56"/>
    <s v="Administrator, sports"/>
    <x v="2"/>
    <s v="East Samuel, Maine, 82965"/>
    <x v="3"/>
    <n v="1"/>
    <n v="0"/>
    <x v="2"/>
    <s v="AGT40409503"/>
    <x v="2"/>
    <n v="42"/>
    <n v="47"/>
    <n v="0"/>
    <x v="0"/>
    <n v="0"/>
    <x v="2"/>
  </r>
  <r>
    <s v="POL87414724"/>
    <x v="0"/>
    <n v="432369"/>
    <n v="482.11"/>
    <d v="2019-11-24T00:00:00"/>
    <d v="2025-01-28T00:00:00"/>
    <s v="Monthly"/>
    <x v="0"/>
    <s v="CUST40022319"/>
    <n v="1892"/>
    <s v="Long Term"/>
    <n v="0"/>
    <s v="Tyler James"/>
    <x v="1"/>
    <n v="52"/>
    <s v="Colour technologist"/>
    <x v="0"/>
    <s v="Carlaville, Georgia, 33734"/>
    <x v="2"/>
    <n v="0"/>
    <n v="0"/>
    <x v="2"/>
    <s v="AGT64230253"/>
    <x v="2"/>
    <n v="12"/>
    <n v="85"/>
    <n v="1"/>
    <x v="1"/>
    <n v="1"/>
    <x v="2"/>
  </r>
  <r>
    <s v="POL61963636"/>
    <x v="2"/>
    <n v="180734"/>
    <n v="528.51"/>
    <d v="2015-07-15T00:00:00"/>
    <d v="2019-08-24T00:00:00"/>
    <s v="Quarterly"/>
    <x v="2"/>
    <s v="CUST77867553"/>
    <n v="1501"/>
    <s v="Long Term"/>
    <n v="1"/>
    <s v="Megan Williams"/>
    <x v="0"/>
    <n v="48"/>
    <s v="Health service manager"/>
    <x v="2"/>
    <s v="Port Jay, Pennsylvania, 79876"/>
    <x v="2"/>
    <n v="1"/>
    <n v="0"/>
    <x v="1"/>
    <s v="AGT98096158"/>
    <x v="0"/>
    <n v="23"/>
    <n v="23"/>
    <n v="0"/>
    <x v="2"/>
    <n v="0"/>
    <x v="0"/>
  </r>
  <r>
    <s v="POL20036492"/>
    <x v="3"/>
    <n v="141323"/>
    <n v="1202.55"/>
    <d v="2024-08-12T00:00:00"/>
    <d v="2029-08-27T00:00:00"/>
    <s v="Quarterly"/>
    <x v="2"/>
    <s v="CUST15661323"/>
    <n v="1841"/>
    <s v="Long Term"/>
    <n v="1"/>
    <s v="Melissa Davis"/>
    <x v="1"/>
    <n v="62"/>
    <s v="Programmer, systems"/>
    <x v="0"/>
    <s v="Jeffreyshire, Arizona, 13756"/>
    <x v="3"/>
    <n v="0"/>
    <n v="1"/>
    <x v="2"/>
    <s v="AGT77397428"/>
    <x v="2"/>
    <n v="26"/>
    <n v="84"/>
    <n v="1"/>
    <x v="1"/>
    <n v="1"/>
    <x v="2"/>
  </r>
  <r>
    <s v="POL34350307"/>
    <x v="3"/>
    <n v="131457"/>
    <n v="1160.06"/>
    <d v="2021-11-24T00:00:00"/>
    <d v="2029-06-04T00:00:00"/>
    <s v="Quarterly"/>
    <x v="1"/>
    <s v="CUST02392291"/>
    <n v="2749"/>
    <s v="Long Term"/>
    <n v="0"/>
    <s v="Jason Lopez"/>
    <x v="1"/>
    <n v="78"/>
    <s v="Advertising account executive"/>
    <x v="2"/>
    <s v="New John, New Jersey, 41237"/>
    <x v="3"/>
    <n v="1"/>
    <n v="1"/>
    <x v="2"/>
    <s v="AGT10465463"/>
    <x v="0"/>
    <n v="6"/>
    <n v="83"/>
    <n v="1"/>
    <x v="1"/>
    <n v="1"/>
    <x v="0"/>
  </r>
  <r>
    <s v="POL07383816"/>
    <x v="3"/>
    <n v="277611"/>
    <n v="219.31"/>
    <d v="2019-03-21T00:00:00"/>
    <d v="2027-11-27T00:00:00"/>
    <s v="Monthly"/>
    <x v="2"/>
    <s v="CUST80574300"/>
    <n v="3173"/>
    <s v="Long Term"/>
    <n v="1"/>
    <s v="Amber Thomas"/>
    <x v="0"/>
    <n v="69"/>
    <s v="Dance movement psychotherapist"/>
    <x v="1"/>
    <s v="Robertburgh, West Virginia, 47725"/>
    <x v="3"/>
    <n v="0"/>
    <n v="1"/>
    <x v="2"/>
    <s v="AGT25857928"/>
    <x v="1"/>
    <n v="40"/>
    <n v="79"/>
    <n v="1"/>
    <x v="1"/>
    <n v="1"/>
    <x v="1"/>
  </r>
  <r>
    <s v="POL05276181"/>
    <x v="0"/>
    <n v="419020"/>
    <n v="638.74"/>
    <d v="2017-05-23T00:00:00"/>
    <d v="2022-09-17T00:00:00"/>
    <s v="Monthly"/>
    <x v="0"/>
    <s v="CUST22979259"/>
    <n v="1943"/>
    <s v="Long Term"/>
    <n v="0"/>
    <s v="Lauren Arnold"/>
    <x v="0"/>
    <n v="44"/>
    <s v="Ambulance person"/>
    <x v="3"/>
    <s v="Millermouth, Oklahoma, 46442"/>
    <x v="1"/>
    <n v="0"/>
    <n v="0"/>
    <x v="1"/>
    <s v="AGT76375588"/>
    <x v="0"/>
    <n v="37"/>
    <n v="4"/>
    <n v="0"/>
    <x v="2"/>
    <n v="0"/>
    <x v="0"/>
  </r>
  <r>
    <s v="POL01056651"/>
    <x v="3"/>
    <n v="269885"/>
    <n v="804.12"/>
    <d v="2015-10-01T00:00:00"/>
    <d v="2024-04-29T00:00:00"/>
    <s v="Annually"/>
    <x v="2"/>
    <s v="CUST54482939"/>
    <n v="3133"/>
    <s v="Long Term"/>
    <n v="1"/>
    <s v="Shannon Klein"/>
    <x v="1"/>
    <n v="40"/>
    <s v="Legal secretary"/>
    <x v="0"/>
    <s v="Port Wendyberg, Nevada, 66529"/>
    <x v="1"/>
    <n v="0"/>
    <n v="0"/>
    <x v="1"/>
    <s v="AGT92715073"/>
    <x v="2"/>
    <n v="28"/>
    <n v="93"/>
    <n v="1"/>
    <x v="1"/>
    <n v="1"/>
    <x v="2"/>
  </r>
  <r>
    <s v="POL57167179"/>
    <x v="2"/>
    <n v="88333"/>
    <n v="908.36"/>
    <d v="2024-05-24T00:00:00"/>
    <d v="2034-05-16T00:00:00"/>
    <s v="Annually"/>
    <x v="2"/>
    <s v="CUST28678258"/>
    <n v="3644"/>
    <s v="Long Term"/>
    <n v="1"/>
    <s v="Julie Gordon"/>
    <x v="2"/>
    <n v="57"/>
    <s v="Physicist, medical"/>
    <x v="2"/>
    <s v="Lake Jennifer, Maryland, 67985"/>
    <x v="3"/>
    <n v="1"/>
    <n v="0"/>
    <x v="2"/>
    <s v="AGT34872219"/>
    <x v="1"/>
    <n v="41"/>
    <n v="46"/>
    <n v="0"/>
    <x v="0"/>
    <n v="0"/>
    <x v="1"/>
  </r>
  <r>
    <s v="POL26041216"/>
    <x v="3"/>
    <n v="13984"/>
    <n v="1975.26"/>
    <d v="2019-03-17T00:00:00"/>
    <d v="2027-05-18T00:00:00"/>
    <s v="Annually"/>
    <x v="2"/>
    <s v="CUST26015722"/>
    <n v="2984"/>
    <s v="Long Term"/>
    <n v="1"/>
    <s v="James White"/>
    <x v="0"/>
    <n v="60"/>
    <s v="Engineer, production"/>
    <x v="2"/>
    <s v="Holtmouth, Michigan, 56019"/>
    <x v="3"/>
    <n v="1"/>
    <n v="1"/>
    <x v="2"/>
    <s v="AGT64256375"/>
    <x v="0"/>
    <n v="34"/>
    <n v="27"/>
    <n v="0"/>
    <x v="2"/>
    <n v="0"/>
    <x v="0"/>
  </r>
  <r>
    <s v="POL99892267"/>
    <x v="1"/>
    <n v="426110"/>
    <n v="1544.72"/>
    <d v="2019-11-14T00:00:00"/>
    <d v="2026-09-14T00:00:00"/>
    <s v="Quarterly"/>
    <x v="0"/>
    <s v="CUST27970509"/>
    <n v="2496"/>
    <s v="Long Term"/>
    <n v="0"/>
    <s v="Gabriel Carson"/>
    <x v="0"/>
    <n v="71"/>
    <s v="Publishing copy"/>
    <x v="3"/>
    <s v="Montgomerybury, Texas, 62481"/>
    <x v="3"/>
    <n v="0"/>
    <n v="1"/>
    <x v="2"/>
    <s v="AGT58666448"/>
    <x v="2"/>
    <n v="39"/>
    <n v="94"/>
    <n v="1"/>
    <x v="1"/>
    <n v="1"/>
    <x v="2"/>
  </r>
  <r>
    <s v="POL68220534"/>
    <x v="1"/>
    <n v="89721"/>
    <n v="1347.13"/>
    <d v="2024-04-19T00:00:00"/>
    <d v="2030-02-04T00:00:00"/>
    <s v="Monthly"/>
    <x v="2"/>
    <s v="CUST08876431"/>
    <n v="2117"/>
    <s v="Long Term"/>
    <n v="1"/>
    <s v="Sarah Aguilar"/>
    <x v="0"/>
    <n v="72"/>
    <s v="Psychotherapist, dance movement"/>
    <x v="1"/>
    <s v="Port Christopherton, California, 30004"/>
    <x v="3"/>
    <n v="0"/>
    <n v="1"/>
    <x v="2"/>
    <s v="AGT04189162"/>
    <x v="0"/>
    <n v="34"/>
    <n v="3"/>
    <n v="0"/>
    <x v="2"/>
    <n v="0"/>
    <x v="0"/>
  </r>
  <r>
    <s v="POL43928223"/>
    <x v="3"/>
    <n v="190126"/>
    <n v="1083.6099999999999"/>
    <d v="2015-06-13T00:00:00"/>
    <d v="2020-08-05T00:00:00"/>
    <s v="Quarterly"/>
    <x v="2"/>
    <s v="CUST21473276"/>
    <n v="1880"/>
    <s v="Long Term"/>
    <n v="1"/>
    <s v="Jennifer Spencer"/>
    <x v="1"/>
    <n v="75"/>
    <s v="Lawyer"/>
    <x v="1"/>
    <s v="Arnoldmouth, Hawaii, 50849"/>
    <x v="3"/>
    <n v="0"/>
    <n v="1"/>
    <x v="2"/>
    <s v="AGT46298837"/>
    <x v="0"/>
    <n v="28"/>
    <n v="56"/>
    <n v="0"/>
    <x v="0"/>
    <n v="0"/>
    <x v="0"/>
  </r>
  <r>
    <s v="POL53360521"/>
    <x v="3"/>
    <n v="35644"/>
    <n v="553.33000000000004"/>
    <d v="2024-09-03T00:00:00"/>
    <d v="2033-06-25T00:00:00"/>
    <s v="Annually"/>
    <x v="0"/>
    <s v="CUST10343076"/>
    <n v="3217"/>
    <s v="Long Term"/>
    <n v="0"/>
    <s v="Elizabeth Watson"/>
    <x v="1"/>
    <n v="25"/>
    <s v="Solicitor, Scotland"/>
    <x v="2"/>
    <s v="North Meghanbury, Idaho, 40619"/>
    <x v="4"/>
    <n v="1"/>
    <n v="0"/>
    <x v="0"/>
    <s v="AGT23059032"/>
    <x v="1"/>
    <n v="15"/>
    <n v="31"/>
    <n v="0"/>
    <x v="0"/>
    <n v="0"/>
    <x v="1"/>
  </r>
  <r>
    <s v="POL55583522"/>
    <x v="3"/>
    <n v="380268"/>
    <n v="269.61"/>
    <d v="2018-08-11T00:00:00"/>
    <d v="2026-11-23T00:00:00"/>
    <s v="Annually"/>
    <x v="2"/>
    <s v="CUST62528326"/>
    <n v="3026"/>
    <s v="Long Term"/>
    <n v="1"/>
    <s v="Mary Mitchell"/>
    <x v="0"/>
    <n v="54"/>
    <s v="Ophthalmologist"/>
    <x v="1"/>
    <s v="Reidland, Mississippi, 77189"/>
    <x v="2"/>
    <n v="0"/>
    <n v="0"/>
    <x v="2"/>
    <s v="AGT88140816"/>
    <x v="1"/>
    <n v="12"/>
    <n v="59"/>
    <n v="0"/>
    <x v="0"/>
    <n v="0"/>
    <x v="1"/>
  </r>
  <r>
    <s v="POL23406460"/>
    <x v="2"/>
    <n v="73094"/>
    <n v="799.32"/>
    <d v="2021-08-26T00:00:00"/>
    <d v="2023-01-07T00:00:00"/>
    <s v="Monthly"/>
    <x v="2"/>
    <s v="CUST18828818"/>
    <n v="499"/>
    <s v="Medium Term"/>
    <n v="1"/>
    <s v="Erin Bryan"/>
    <x v="2"/>
    <n v="68"/>
    <s v="Editor, commissioning"/>
    <x v="3"/>
    <s v="Davidshire, Arizona, 35883"/>
    <x v="3"/>
    <n v="0"/>
    <n v="1"/>
    <x v="2"/>
    <s v="AGT56473085"/>
    <x v="1"/>
    <n v="17"/>
    <n v="98"/>
    <n v="1"/>
    <x v="1"/>
    <n v="1"/>
    <x v="1"/>
  </r>
  <r>
    <s v="POL46108222"/>
    <x v="1"/>
    <n v="89599"/>
    <n v="1087.29"/>
    <d v="2019-07-13T00:00:00"/>
    <d v="2027-02-17T00:00:00"/>
    <s v="Monthly"/>
    <x v="0"/>
    <s v="CUST20299805"/>
    <n v="2776"/>
    <s v="Long Term"/>
    <n v="0"/>
    <s v="Joseph Manning"/>
    <x v="1"/>
    <n v="41"/>
    <s v="Music therapist"/>
    <x v="1"/>
    <s v="Lopezbury, North Dakota, 83119"/>
    <x v="1"/>
    <n v="0"/>
    <n v="0"/>
    <x v="1"/>
    <s v="AGT00655047"/>
    <x v="2"/>
    <n v="35"/>
    <n v="48"/>
    <n v="0"/>
    <x v="0"/>
    <n v="0"/>
    <x v="2"/>
  </r>
  <r>
    <s v="POL34185139"/>
    <x v="3"/>
    <n v="29427"/>
    <n v="736.76"/>
    <d v="2021-06-02T00:00:00"/>
    <d v="2023-09-10T00:00:00"/>
    <s v="Annually"/>
    <x v="2"/>
    <s v="CUST30166728"/>
    <n v="830"/>
    <s v="Medium Term"/>
    <n v="1"/>
    <s v="Andrew Rangel"/>
    <x v="1"/>
    <n v="32"/>
    <s v="Mining engineer"/>
    <x v="3"/>
    <s v="Ashleyberg, Indiana, 08519"/>
    <x v="0"/>
    <n v="0"/>
    <n v="0"/>
    <x v="1"/>
    <s v="AGT05947808"/>
    <x v="1"/>
    <n v="2"/>
    <n v="42"/>
    <n v="0"/>
    <x v="0"/>
    <n v="0"/>
    <x v="1"/>
  </r>
  <r>
    <s v="POL18009742"/>
    <x v="1"/>
    <n v="152197"/>
    <n v="652.85"/>
    <d v="2019-11-27T00:00:00"/>
    <d v="2025-07-15T00:00:00"/>
    <s v="Quarterly"/>
    <x v="1"/>
    <s v="CUST96555170"/>
    <n v="2057"/>
    <s v="Long Term"/>
    <n v="0"/>
    <s v="Robyn Kerr"/>
    <x v="2"/>
    <n v="32"/>
    <s v="Psychologist, counselling"/>
    <x v="1"/>
    <s v="New Danieltown, Alaska, 06951"/>
    <x v="0"/>
    <n v="0"/>
    <n v="0"/>
    <x v="1"/>
    <s v="AGT85546084"/>
    <x v="0"/>
    <n v="7"/>
    <n v="40"/>
    <n v="0"/>
    <x v="0"/>
    <n v="0"/>
    <x v="0"/>
  </r>
  <r>
    <s v="POL01410101"/>
    <x v="1"/>
    <n v="118760"/>
    <n v="363.05"/>
    <d v="2023-11-18T00:00:00"/>
    <d v="2032-10-01T00:00:00"/>
    <s v="Quarterly"/>
    <x v="1"/>
    <s v="CUST56206893"/>
    <n v="3240"/>
    <s v="Long Term"/>
    <n v="0"/>
    <s v="Monica Smith"/>
    <x v="1"/>
    <n v="36"/>
    <s v="Glass blower/designer"/>
    <x v="1"/>
    <s v="Melissatown, Georgia, 01044"/>
    <x v="1"/>
    <n v="0"/>
    <n v="0"/>
    <x v="1"/>
    <s v="AGT91588051"/>
    <x v="0"/>
    <n v="24"/>
    <n v="57"/>
    <n v="0"/>
    <x v="0"/>
    <n v="0"/>
    <x v="0"/>
  </r>
  <r>
    <s v="POL25999716"/>
    <x v="0"/>
    <n v="325249"/>
    <n v="988.68"/>
    <d v="2016-01-15T00:00:00"/>
    <d v="2022-12-13T00:00:00"/>
    <s v="Monthly"/>
    <x v="0"/>
    <s v="CUST32700823"/>
    <n v="2524"/>
    <s v="Long Term"/>
    <n v="0"/>
    <s v="Candice Coleman"/>
    <x v="2"/>
    <n v="85"/>
    <s v="Chief Executive Officer"/>
    <x v="0"/>
    <s v="Lake Deborahton, Idaho, 10209"/>
    <x v="3"/>
    <n v="0"/>
    <n v="1"/>
    <x v="2"/>
    <s v="AGT03937527"/>
    <x v="0"/>
    <n v="34"/>
    <n v="35"/>
    <n v="0"/>
    <x v="0"/>
    <n v="0"/>
    <x v="0"/>
  </r>
  <r>
    <s v="POL58829430"/>
    <x v="2"/>
    <n v="393698"/>
    <n v="1908.4"/>
    <d v="2016-01-05T00:00:00"/>
    <d v="2017-05-30T00:00:00"/>
    <s v="Annually"/>
    <x v="2"/>
    <s v="CUST60069995"/>
    <n v="511"/>
    <s v="Medium Term"/>
    <n v="1"/>
    <s v="Michele Chapman"/>
    <x v="0"/>
    <n v="48"/>
    <s v="Teacher, secondary school"/>
    <x v="3"/>
    <s v="Shellytown, Hawaii, 73089"/>
    <x v="2"/>
    <n v="0"/>
    <n v="0"/>
    <x v="1"/>
    <s v="AGT95358394"/>
    <x v="0"/>
    <n v="49"/>
    <n v="41"/>
    <n v="0"/>
    <x v="0"/>
    <n v="0"/>
    <x v="0"/>
  </r>
  <r>
    <s v="POL35621374"/>
    <x v="3"/>
    <n v="122628"/>
    <n v="529.24"/>
    <d v="2020-12-03T00:00:00"/>
    <d v="2027-11-23T00:00:00"/>
    <s v="Quarterly"/>
    <x v="1"/>
    <s v="CUST02717752"/>
    <n v="2546"/>
    <s v="Long Term"/>
    <n v="0"/>
    <s v="David Moore"/>
    <x v="2"/>
    <n v="74"/>
    <s v="Fisheries officer"/>
    <x v="3"/>
    <s v="Powellside, South Carolina, 86943"/>
    <x v="3"/>
    <n v="0"/>
    <n v="1"/>
    <x v="2"/>
    <s v="AGT05712396"/>
    <x v="0"/>
    <n v="34"/>
    <n v="20"/>
    <n v="0"/>
    <x v="2"/>
    <n v="0"/>
    <x v="0"/>
  </r>
  <r>
    <s v="POL91591924"/>
    <x v="0"/>
    <n v="427653"/>
    <n v="1166.26"/>
    <d v="2022-04-01T00:00:00"/>
    <d v="2024-03-07T00:00:00"/>
    <s v="Annually"/>
    <x v="1"/>
    <s v="CUST96670367"/>
    <n v="706"/>
    <s v="Medium Term"/>
    <n v="0"/>
    <s v="Melissa Rios"/>
    <x v="2"/>
    <n v="33"/>
    <s v="Statistician"/>
    <x v="0"/>
    <s v="East Joe, Maine, 27192"/>
    <x v="0"/>
    <n v="0"/>
    <n v="0"/>
    <x v="1"/>
    <s v="AGT51176997"/>
    <x v="2"/>
    <n v="6"/>
    <n v="81"/>
    <n v="1"/>
    <x v="1"/>
    <n v="1"/>
    <x v="2"/>
  </r>
  <r>
    <s v="POL31141839"/>
    <x v="3"/>
    <n v="261126"/>
    <n v="529.37"/>
    <d v="2024-03-02T00:00:00"/>
    <d v="2034-02-26T00:00:00"/>
    <s v="Annually"/>
    <x v="0"/>
    <s v="CUST95865242"/>
    <n v="3648"/>
    <s v="Long Term"/>
    <n v="0"/>
    <s v="Savannah Collier"/>
    <x v="2"/>
    <n v="50"/>
    <s v="Furniture designer"/>
    <x v="3"/>
    <s v="New Rebeccastad, Alaska, 12374"/>
    <x v="2"/>
    <n v="0"/>
    <n v="0"/>
    <x v="1"/>
    <s v="AGT90193843"/>
    <x v="1"/>
    <n v="44"/>
    <n v="89"/>
    <n v="1"/>
    <x v="1"/>
    <n v="1"/>
    <x v="1"/>
  </r>
  <r>
    <s v="POL53495954"/>
    <x v="3"/>
    <n v="315606"/>
    <n v="1157.92"/>
    <d v="2017-12-24T00:00:00"/>
    <d v="2026-12-29T00:00:00"/>
    <s v="Monthly"/>
    <x v="1"/>
    <s v="CUST80741810"/>
    <n v="3292"/>
    <s v="Long Term"/>
    <n v="0"/>
    <s v="Andrea Fletcher"/>
    <x v="2"/>
    <n v="85"/>
    <s v="Marketing executive"/>
    <x v="1"/>
    <s v="North Courtney, South Dakota, 47869"/>
    <x v="3"/>
    <n v="0"/>
    <n v="1"/>
    <x v="2"/>
    <s v="AGT01981470"/>
    <x v="0"/>
    <n v="49"/>
    <n v="62"/>
    <n v="0"/>
    <x v="1"/>
    <n v="0"/>
    <x v="0"/>
  </r>
  <r>
    <s v="POL86577388"/>
    <x v="3"/>
    <n v="259025"/>
    <n v="1710.53"/>
    <d v="2020-09-23T00:00:00"/>
    <d v="2027-07-13T00:00:00"/>
    <s v="Annually"/>
    <x v="0"/>
    <s v="CUST05890581"/>
    <n v="2484"/>
    <s v="Long Term"/>
    <n v="0"/>
    <s v="Mary Mendoza"/>
    <x v="2"/>
    <n v="24"/>
    <s v="Data scientist"/>
    <x v="3"/>
    <s v="West Williamville, Idaho, 63111"/>
    <x v="4"/>
    <n v="0"/>
    <n v="0"/>
    <x v="0"/>
    <s v="AGT21438300"/>
    <x v="1"/>
    <n v="37"/>
    <n v="63"/>
    <n v="0"/>
    <x v="1"/>
    <n v="0"/>
    <x v="1"/>
  </r>
  <r>
    <s v="POL93128506"/>
    <x v="1"/>
    <n v="91096"/>
    <n v="986.85"/>
    <d v="2016-05-05T00:00:00"/>
    <d v="2020-10-12T00:00:00"/>
    <s v="Annually"/>
    <x v="1"/>
    <s v="CUST27280279"/>
    <n v="1621"/>
    <s v="Long Term"/>
    <n v="0"/>
    <s v="Gina Shepherd DVM"/>
    <x v="1"/>
    <n v="66"/>
    <s v="Therapeutic radiographer"/>
    <x v="0"/>
    <s v="Amyland, Alabama, 27646"/>
    <x v="3"/>
    <n v="0"/>
    <n v="1"/>
    <x v="2"/>
    <s v="AGT68890964"/>
    <x v="2"/>
    <n v="33"/>
    <n v="51"/>
    <n v="0"/>
    <x v="0"/>
    <n v="0"/>
    <x v="2"/>
  </r>
  <r>
    <s v="POL99329003"/>
    <x v="1"/>
    <n v="352111"/>
    <n v="200.98"/>
    <d v="2017-05-13T00:00:00"/>
    <d v="2022-11-20T00:00:00"/>
    <s v="Quarterly"/>
    <x v="1"/>
    <s v="CUST64350786"/>
    <n v="2017"/>
    <s v="Long Term"/>
    <n v="0"/>
    <s v="Timothy Whitehead"/>
    <x v="2"/>
    <n v="51"/>
    <s v="Games developer"/>
    <x v="1"/>
    <s v="West Christopher, Georgia, 88061"/>
    <x v="2"/>
    <n v="0"/>
    <n v="0"/>
    <x v="2"/>
    <s v="AGT75139568"/>
    <x v="2"/>
    <n v="47"/>
    <n v="9"/>
    <n v="0"/>
    <x v="2"/>
    <n v="0"/>
    <x v="2"/>
  </r>
  <r>
    <s v="POL72353827"/>
    <x v="0"/>
    <n v="292256"/>
    <n v="643.86"/>
    <d v="2023-03-05T00:00:00"/>
    <d v="2024-10-31T00:00:00"/>
    <s v="Monthly"/>
    <x v="0"/>
    <s v="CUST18830067"/>
    <n v="606"/>
    <s v="Medium Term"/>
    <n v="0"/>
    <s v="Matthew Davis"/>
    <x v="2"/>
    <n v="83"/>
    <s v="Media buyer"/>
    <x v="1"/>
    <s v="West Davidview, Michigan, 99130"/>
    <x v="3"/>
    <n v="0"/>
    <n v="1"/>
    <x v="2"/>
    <s v="AGT74129792"/>
    <x v="0"/>
    <n v="15"/>
    <n v="13"/>
    <n v="0"/>
    <x v="2"/>
    <n v="0"/>
    <x v="0"/>
  </r>
  <r>
    <s v="POL74405232"/>
    <x v="0"/>
    <n v="325093"/>
    <n v="1891.26"/>
    <d v="2022-02-06T00:00:00"/>
    <d v="2028-03-15T00:00:00"/>
    <s v="Annually"/>
    <x v="1"/>
    <s v="CUST90517764"/>
    <n v="2229"/>
    <s v="Long Term"/>
    <n v="0"/>
    <s v="Brenda Medina"/>
    <x v="2"/>
    <n v="21"/>
    <s v="Print production planner"/>
    <x v="1"/>
    <s v="Brianhaven, New Hampshire, 52589"/>
    <x v="4"/>
    <n v="0"/>
    <n v="0"/>
    <x v="0"/>
    <s v="AGT95325354"/>
    <x v="2"/>
    <n v="48"/>
    <n v="38"/>
    <n v="0"/>
    <x v="0"/>
    <n v="0"/>
    <x v="2"/>
  </r>
  <r>
    <s v="POL79712563"/>
    <x v="3"/>
    <n v="479808"/>
    <n v="1934.92"/>
    <d v="2017-02-25T00:00:00"/>
    <d v="2019-03-20T00:00:00"/>
    <s v="Annually"/>
    <x v="1"/>
    <s v="CUST86757499"/>
    <n v="753"/>
    <s v="Medium Term"/>
    <n v="0"/>
    <s v="Jodi Moore"/>
    <x v="1"/>
    <n v="50"/>
    <s v="Accountant, chartered"/>
    <x v="3"/>
    <s v="New Victoria, Arkansas, 12537"/>
    <x v="2"/>
    <n v="0"/>
    <n v="0"/>
    <x v="1"/>
    <s v="AGT25441460"/>
    <x v="0"/>
    <n v="4"/>
    <n v="95"/>
    <n v="1"/>
    <x v="1"/>
    <n v="1"/>
    <x v="0"/>
  </r>
  <r>
    <s v="POL59054638"/>
    <x v="1"/>
    <n v="466394"/>
    <n v="1510.95"/>
    <d v="2016-11-22T00:00:00"/>
    <d v="2021-07-09T00:00:00"/>
    <s v="Quarterly"/>
    <x v="1"/>
    <s v="CUST83482447"/>
    <n v="1690"/>
    <s v="Long Term"/>
    <n v="0"/>
    <s v="Erik Scott"/>
    <x v="2"/>
    <n v="33"/>
    <s v="Corporate treasurer"/>
    <x v="0"/>
    <s v="Weberland, Florida, 17816"/>
    <x v="0"/>
    <n v="0"/>
    <n v="0"/>
    <x v="1"/>
    <s v="AGT04401528"/>
    <x v="0"/>
    <n v="43"/>
    <n v="24"/>
    <n v="0"/>
    <x v="2"/>
    <n v="0"/>
    <x v="0"/>
  </r>
  <r>
    <s v="POL11386721"/>
    <x v="3"/>
    <n v="96438"/>
    <n v="608.66"/>
    <d v="2020-07-08T00:00:00"/>
    <d v="2029-01-16T00:00:00"/>
    <s v="Quarterly"/>
    <x v="1"/>
    <s v="CUST53857349"/>
    <n v="3114"/>
    <s v="Long Term"/>
    <n v="0"/>
    <s v="Adam Fields"/>
    <x v="0"/>
    <n v="26"/>
    <s v="Arts development officer"/>
    <x v="2"/>
    <s v="North Danielleberg, Wyoming, 18962"/>
    <x v="0"/>
    <n v="1"/>
    <n v="0"/>
    <x v="0"/>
    <s v="AGT85798447"/>
    <x v="1"/>
    <n v="35"/>
    <n v="95"/>
    <n v="1"/>
    <x v="1"/>
    <n v="1"/>
    <x v="1"/>
  </r>
  <r>
    <s v="POL27080806"/>
    <x v="0"/>
    <n v="217869"/>
    <n v="1188.03"/>
    <d v="2020-04-17T00:00:00"/>
    <d v="2024-07-15T00:00:00"/>
    <s v="Monthly"/>
    <x v="2"/>
    <s v="CUST99163226"/>
    <n v="1550"/>
    <s v="Long Term"/>
    <n v="1"/>
    <s v="Kyle Huynh"/>
    <x v="2"/>
    <n v="69"/>
    <s v="Financial planner"/>
    <x v="1"/>
    <s v="Trevorland, Connecticut, 48121"/>
    <x v="3"/>
    <n v="0"/>
    <n v="1"/>
    <x v="2"/>
    <s v="AGT37992453"/>
    <x v="1"/>
    <n v="18"/>
    <n v="40"/>
    <n v="0"/>
    <x v="0"/>
    <n v="0"/>
    <x v="1"/>
  </r>
  <r>
    <s v="POL67346720"/>
    <x v="3"/>
    <n v="431160"/>
    <n v="1198.45"/>
    <d v="2022-05-30T00:00:00"/>
    <d v="2028-04-01T00:00:00"/>
    <s v="Quarterly"/>
    <x v="2"/>
    <s v="CUST70088411"/>
    <n v="2133"/>
    <s v="Long Term"/>
    <n v="1"/>
    <s v="Keith Williams"/>
    <x v="0"/>
    <n v="82"/>
    <s v="Automotive engineer"/>
    <x v="1"/>
    <s v="Cookchester, Kentucky, 84271"/>
    <x v="3"/>
    <n v="0"/>
    <n v="1"/>
    <x v="2"/>
    <s v="AGT05543623"/>
    <x v="0"/>
    <n v="35"/>
    <n v="70"/>
    <n v="1"/>
    <x v="1"/>
    <n v="1"/>
    <x v="0"/>
  </r>
  <r>
    <s v="POL21533048"/>
    <x v="0"/>
    <n v="420337"/>
    <n v="934.13"/>
    <d v="2022-02-14T00:00:00"/>
    <d v="2028-07-27T00:00:00"/>
    <s v="Quarterly"/>
    <x v="0"/>
    <s v="CUST77926751"/>
    <n v="2355"/>
    <s v="Long Term"/>
    <n v="0"/>
    <s v="Jeffrey Anderson"/>
    <x v="0"/>
    <n v="76"/>
    <s v="Agricultural consultant"/>
    <x v="0"/>
    <s v="Port Daniel, Virginia, 54187"/>
    <x v="3"/>
    <n v="0"/>
    <n v="1"/>
    <x v="2"/>
    <s v="AGT28436306"/>
    <x v="2"/>
    <n v="48"/>
    <n v="61"/>
    <n v="0"/>
    <x v="1"/>
    <n v="0"/>
    <x v="2"/>
  </r>
  <r>
    <s v="POL87314266"/>
    <x v="1"/>
    <n v="155538"/>
    <n v="1504.41"/>
    <d v="2022-05-29T00:00:00"/>
    <d v="2032-01-23T00:00:00"/>
    <s v="Quarterly"/>
    <x v="1"/>
    <s v="CUST89128570"/>
    <n v="3526"/>
    <s v="Long Term"/>
    <n v="0"/>
    <s v="Vanessa Macias"/>
    <x v="2"/>
    <n v="40"/>
    <s v="Hotel manager"/>
    <x v="3"/>
    <s v="New Laura, Nebraska, 29898"/>
    <x v="1"/>
    <n v="0"/>
    <n v="0"/>
    <x v="1"/>
    <s v="AGT83981294"/>
    <x v="2"/>
    <n v="3"/>
    <n v="14"/>
    <n v="0"/>
    <x v="2"/>
    <n v="0"/>
    <x v="2"/>
  </r>
  <r>
    <s v="POL40501212"/>
    <x v="3"/>
    <n v="416185"/>
    <n v="1032.3499999999999"/>
    <d v="2023-06-26T00:00:00"/>
    <d v="2026-12-04T00:00:00"/>
    <s v="Monthly"/>
    <x v="1"/>
    <s v="CUST67483570"/>
    <n v="1257"/>
    <s v="Long Term"/>
    <n v="0"/>
    <s v="Amy Bennett"/>
    <x v="1"/>
    <n v="59"/>
    <s v="Advertising art director"/>
    <x v="1"/>
    <s v="Lake Marissamouth, Utah, 69726"/>
    <x v="3"/>
    <n v="0"/>
    <n v="0"/>
    <x v="2"/>
    <s v="AGT39121639"/>
    <x v="2"/>
    <n v="5"/>
    <n v="17"/>
    <n v="0"/>
    <x v="2"/>
    <n v="0"/>
    <x v="2"/>
  </r>
  <r>
    <s v="POL77404434"/>
    <x v="0"/>
    <n v="144518"/>
    <n v="1229.45"/>
    <d v="2024-07-24T00:00:00"/>
    <d v="2031-05-10T00:00:00"/>
    <s v="Monthly"/>
    <x v="2"/>
    <s v="CUST37540848"/>
    <n v="2481"/>
    <s v="Long Term"/>
    <n v="1"/>
    <s v="Terry Key"/>
    <x v="0"/>
    <n v="65"/>
    <s v="Social research officer, government"/>
    <x v="3"/>
    <s v="Murphyfort, Massachusetts, 65830"/>
    <x v="3"/>
    <n v="0"/>
    <n v="1"/>
    <x v="2"/>
    <s v="AGT84603592"/>
    <x v="2"/>
    <n v="15"/>
    <n v="57"/>
    <n v="0"/>
    <x v="0"/>
    <n v="0"/>
    <x v="2"/>
  </r>
  <r>
    <s v="POL21785501"/>
    <x v="1"/>
    <n v="417121"/>
    <n v="1067.6099999999999"/>
    <d v="2019-01-03T00:00:00"/>
    <d v="2026-08-23T00:00:00"/>
    <s v="Monthly"/>
    <x v="2"/>
    <s v="CUST54440441"/>
    <n v="2789"/>
    <s v="Long Term"/>
    <n v="1"/>
    <s v="Cynthia Gonzalez"/>
    <x v="0"/>
    <n v="83"/>
    <s v="Drilling engineer"/>
    <x v="3"/>
    <s v="Christophermouth, West Virginia, 46972"/>
    <x v="3"/>
    <n v="0"/>
    <n v="1"/>
    <x v="2"/>
    <s v="AGT56088274"/>
    <x v="0"/>
    <n v="26"/>
    <n v="50"/>
    <n v="0"/>
    <x v="0"/>
    <n v="0"/>
    <x v="0"/>
  </r>
  <r>
    <s v="POL01637103"/>
    <x v="1"/>
    <n v="489091"/>
    <n v="1081.1600000000001"/>
    <d v="2018-04-16T00:00:00"/>
    <d v="2023-03-05T00:00:00"/>
    <s v="Annually"/>
    <x v="2"/>
    <s v="CUST85843138"/>
    <n v="1784"/>
    <s v="Long Term"/>
    <n v="1"/>
    <s v="Samuel Gray"/>
    <x v="1"/>
    <n v="25"/>
    <s v="Biomedical scientist"/>
    <x v="3"/>
    <s v="Port Cassieton, Mississippi, 20532"/>
    <x v="4"/>
    <n v="0"/>
    <n v="0"/>
    <x v="0"/>
    <s v="AGT55741527"/>
    <x v="2"/>
    <n v="35"/>
    <n v="41"/>
    <n v="0"/>
    <x v="0"/>
    <n v="0"/>
    <x v="2"/>
  </r>
  <r>
    <s v="POL37640614"/>
    <x v="3"/>
    <n v="350797"/>
    <n v="404.7"/>
    <d v="2024-01-22T00:00:00"/>
    <d v="2025-08-15T00:00:00"/>
    <s v="Quarterly"/>
    <x v="1"/>
    <s v="CUST11215372"/>
    <n v="571"/>
    <s v="Medium Term"/>
    <n v="0"/>
    <s v="Larry Hall"/>
    <x v="2"/>
    <n v="64"/>
    <s v="Health and safety inspector"/>
    <x v="1"/>
    <s v="Bradleyville, Alaska, 47515"/>
    <x v="3"/>
    <n v="0"/>
    <n v="1"/>
    <x v="2"/>
    <s v="AGT21152792"/>
    <x v="2"/>
    <n v="36"/>
    <n v="47"/>
    <n v="0"/>
    <x v="0"/>
    <n v="0"/>
    <x v="2"/>
  </r>
  <r>
    <s v="POL38779532"/>
    <x v="2"/>
    <n v="262187"/>
    <n v="636.29999999999995"/>
    <d v="2015-05-02T00:00:00"/>
    <d v="2017-09-24T00:00:00"/>
    <s v="Annually"/>
    <x v="1"/>
    <s v="CUST51678763"/>
    <n v="876"/>
    <s v="Medium Term"/>
    <n v="0"/>
    <s v="Sarah Allen"/>
    <x v="1"/>
    <n v="84"/>
    <s v="Engineer, broadcasting (operations)"/>
    <x v="0"/>
    <s v="New Shawnshire, Alabama, 50728"/>
    <x v="3"/>
    <n v="0"/>
    <n v="1"/>
    <x v="2"/>
    <s v="AGT67342635"/>
    <x v="0"/>
    <n v="21"/>
    <n v="83"/>
    <n v="1"/>
    <x v="1"/>
    <n v="1"/>
    <x v="0"/>
  </r>
  <r>
    <s v="POL93532453"/>
    <x v="0"/>
    <n v="163972"/>
    <n v="452.84"/>
    <d v="2020-04-22T00:00:00"/>
    <d v="2022-08-11T00:00:00"/>
    <s v="Annually"/>
    <x v="2"/>
    <s v="CUST20723913"/>
    <n v="841"/>
    <s v="Medium Term"/>
    <n v="1"/>
    <s v="Courtney Joseph"/>
    <x v="1"/>
    <n v="29"/>
    <s v="Retail merchandiser"/>
    <x v="1"/>
    <s v="Ryanmouth, Washington, 63184"/>
    <x v="0"/>
    <n v="0"/>
    <n v="0"/>
    <x v="0"/>
    <s v="AGT68661702"/>
    <x v="0"/>
    <n v="36"/>
    <n v="53"/>
    <n v="0"/>
    <x v="0"/>
    <n v="0"/>
    <x v="0"/>
  </r>
  <r>
    <s v="POL32964708"/>
    <x v="2"/>
    <n v="156023"/>
    <n v="481.4"/>
    <d v="2018-11-01T00:00:00"/>
    <d v="2025-11-06T00:00:00"/>
    <s v="Annually"/>
    <x v="2"/>
    <s v="CUST90946182"/>
    <n v="2562"/>
    <s v="Long Term"/>
    <n v="1"/>
    <s v="Rachel Brown"/>
    <x v="1"/>
    <n v="63"/>
    <s v="Pensions consultant"/>
    <x v="0"/>
    <s v="South Dawnberg, Oklahoma, 99873"/>
    <x v="3"/>
    <n v="0"/>
    <n v="1"/>
    <x v="2"/>
    <s v="AGT06413729"/>
    <x v="0"/>
    <n v="5"/>
    <n v="68"/>
    <n v="0"/>
    <x v="1"/>
    <n v="0"/>
    <x v="0"/>
  </r>
  <r>
    <s v="POL60083626"/>
    <x v="0"/>
    <n v="260790"/>
    <n v="1674.77"/>
    <d v="2024-04-07T00:00:00"/>
    <d v="2029-09-28T00:00:00"/>
    <s v="Monthly"/>
    <x v="1"/>
    <s v="CUST06284514"/>
    <n v="2000"/>
    <s v="Long Term"/>
    <n v="0"/>
    <s v="Ronald Evans"/>
    <x v="2"/>
    <n v="42"/>
    <s v="Stage manager"/>
    <x v="1"/>
    <s v="East Christopherchester, California, 28126"/>
    <x v="1"/>
    <n v="0"/>
    <n v="0"/>
    <x v="1"/>
    <s v="AGT80921407"/>
    <x v="2"/>
    <n v="13"/>
    <n v="65"/>
    <n v="0"/>
    <x v="1"/>
    <n v="0"/>
    <x v="2"/>
  </r>
  <r>
    <s v="POL37953515"/>
    <x v="2"/>
    <n v="297873"/>
    <n v="729.55"/>
    <d v="2024-01-04T00:00:00"/>
    <d v="2029-10-16T00:00:00"/>
    <s v="Monthly"/>
    <x v="1"/>
    <s v="CUST47696408"/>
    <n v="2112"/>
    <s v="Long Term"/>
    <n v="0"/>
    <s v="Kevin Joyce"/>
    <x v="1"/>
    <n v="56"/>
    <s v="Ship broker"/>
    <x v="0"/>
    <s v="New Brian, Oklahoma, 44595"/>
    <x v="3"/>
    <n v="0"/>
    <n v="0"/>
    <x v="2"/>
    <s v="AGT26754885"/>
    <x v="1"/>
    <n v="21"/>
    <n v="20"/>
    <n v="0"/>
    <x v="2"/>
    <n v="0"/>
    <x v="1"/>
  </r>
  <r>
    <s v="POL30949010"/>
    <x v="1"/>
    <n v="335074"/>
    <n v="431.49"/>
    <d v="2015-01-03T00:00:00"/>
    <d v="2021-03-02T00:00:00"/>
    <s v="Monthly"/>
    <x v="2"/>
    <s v="CUST39350909"/>
    <n v="2250"/>
    <s v="Long Term"/>
    <n v="1"/>
    <s v="Brian Hernandez II"/>
    <x v="2"/>
    <n v="29"/>
    <s v="Engineer, drilling"/>
    <x v="2"/>
    <s v="North Alexis, Minnesota, 09341"/>
    <x v="0"/>
    <n v="1"/>
    <n v="0"/>
    <x v="0"/>
    <s v="AGT49192028"/>
    <x v="0"/>
    <n v="50"/>
    <n v="46"/>
    <n v="0"/>
    <x v="0"/>
    <n v="0"/>
    <x v="0"/>
  </r>
  <r>
    <s v="POL89850916"/>
    <x v="2"/>
    <n v="19258"/>
    <n v="538.84"/>
    <d v="2020-02-26T00:00:00"/>
    <d v="2021-07-06T00:00:00"/>
    <s v="Annually"/>
    <x v="2"/>
    <s v="CUST47568893"/>
    <n v="496"/>
    <s v="Medium Term"/>
    <n v="1"/>
    <s v="Andrew Frey"/>
    <x v="2"/>
    <n v="57"/>
    <s v="Operational researcher"/>
    <x v="2"/>
    <s v="Jenniferland, Delaware, 06134"/>
    <x v="3"/>
    <n v="1"/>
    <n v="0"/>
    <x v="2"/>
    <s v="AGT17604560"/>
    <x v="2"/>
    <n v="41"/>
    <n v="2"/>
    <n v="0"/>
    <x v="2"/>
    <n v="0"/>
    <x v="2"/>
  </r>
  <r>
    <s v="POL42233188"/>
    <x v="0"/>
    <n v="149936"/>
    <n v="986.38"/>
    <d v="2018-04-12T00:00:00"/>
    <d v="2025-03-19T00:00:00"/>
    <s v="Monthly"/>
    <x v="2"/>
    <s v="CUST09537081"/>
    <n v="2533"/>
    <s v="Long Term"/>
    <n v="1"/>
    <s v="Jessica Wilson"/>
    <x v="2"/>
    <n v="73"/>
    <s v="Product designer"/>
    <x v="2"/>
    <s v="New Curtis, Mississippi, 96166"/>
    <x v="3"/>
    <n v="1"/>
    <n v="1"/>
    <x v="2"/>
    <s v="AGT86078442"/>
    <x v="1"/>
    <n v="5"/>
    <n v="24"/>
    <n v="0"/>
    <x v="2"/>
    <n v="0"/>
    <x v="1"/>
  </r>
  <r>
    <s v="POL18840628"/>
    <x v="3"/>
    <n v="81325"/>
    <n v="1601.13"/>
    <d v="2023-01-24T00:00:00"/>
    <d v="2027-05-28T00:00:00"/>
    <s v="Quarterly"/>
    <x v="1"/>
    <s v="CUST74635566"/>
    <n v="1585"/>
    <s v="Long Term"/>
    <n v="0"/>
    <s v="Elizabeth Kennedy"/>
    <x v="2"/>
    <n v="53"/>
    <s v="Archaeologist"/>
    <x v="1"/>
    <s v="Blevinsstad, Washington, 54187"/>
    <x v="2"/>
    <n v="0"/>
    <n v="0"/>
    <x v="2"/>
    <s v="AGT15121985"/>
    <x v="0"/>
    <n v="8"/>
    <n v="49"/>
    <n v="0"/>
    <x v="0"/>
    <n v="0"/>
    <x v="0"/>
  </r>
  <r>
    <s v="POL97879638"/>
    <x v="1"/>
    <n v="428511"/>
    <n v="1242.6400000000001"/>
    <d v="2022-07-05T00:00:00"/>
    <d v="2027-10-28T00:00:00"/>
    <s v="Annually"/>
    <x v="0"/>
    <s v="CUST11013072"/>
    <n v="1941"/>
    <s v="Long Term"/>
    <n v="0"/>
    <s v="Robert Bass"/>
    <x v="2"/>
    <n v="31"/>
    <s v="Public librarian"/>
    <x v="2"/>
    <s v="Rileymouth, Tennessee, 90545"/>
    <x v="0"/>
    <n v="1"/>
    <n v="0"/>
    <x v="1"/>
    <s v="AGT73560306"/>
    <x v="1"/>
    <n v="42"/>
    <n v="88"/>
    <n v="1"/>
    <x v="1"/>
    <n v="1"/>
    <x v="1"/>
  </r>
  <r>
    <s v="POL98458382"/>
    <x v="2"/>
    <n v="41065"/>
    <n v="306.33"/>
    <d v="2021-05-17T00:00:00"/>
    <d v="2023-09-10T00:00:00"/>
    <s v="Annually"/>
    <x v="1"/>
    <s v="CUST91241575"/>
    <n v="846"/>
    <s v="Medium Term"/>
    <n v="0"/>
    <s v="James Bradley"/>
    <x v="2"/>
    <n v="60"/>
    <s v="Financial trader"/>
    <x v="0"/>
    <s v="South Heather, Kentucky, 60762"/>
    <x v="3"/>
    <n v="0"/>
    <n v="1"/>
    <x v="2"/>
    <s v="AGT84175927"/>
    <x v="1"/>
    <n v="39"/>
    <n v="78"/>
    <n v="1"/>
    <x v="1"/>
    <n v="1"/>
    <x v="1"/>
  </r>
  <r>
    <s v="POL99307499"/>
    <x v="3"/>
    <n v="298383"/>
    <n v="528.57000000000005"/>
    <d v="2021-06-26T00:00:00"/>
    <d v="2027-11-04T00:00:00"/>
    <s v="Quarterly"/>
    <x v="0"/>
    <s v="CUST98881712"/>
    <n v="2322"/>
    <s v="Long Term"/>
    <n v="0"/>
    <s v="Cody Smith"/>
    <x v="2"/>
    <n v="75"/>
    <s v="Health visitor"/>
    <x v="2"/>
    <s v="East Matthew, Mississippi, 71505"/>
    <x v="3"/>
    <n v="1"/>
    <n v="1"/>
    <x v="2"/>
    <s v="AGT94218542"/>
    <x v="1"/>
    <n v="10"/>
    <n v="51"/>
    <n v="0"/>
    <x v="0"/>
    <n v="0"/>
    <x v="1"/>
  </r>
  <r>
    <s v="POL12388538"/>
    <x v="2"/>
    <n v="75893"/>
    <n v="641.20000000000005"/>
    <d v="2018-07-23T00:00:00"/>
    <d v="2023-07-02T00:00:00"/>
    <s v="Monthly"/>
    <x v="1"/>
    <s v="CUST60676525"/>
    <n v="1805"/>
    <s v="Long Term"/>
    <n v="0"/>
    <s v="Elizabeth Scott"/>
    <x v="1"/>
    <n v="25"/>
    <s v="Geophysicist/field seismologist"/>
    <x v="2"/>
    <s v="Andersonmouth, Ohio, 63737"/>
    <x v="4"/>
    <n v="1"/>
    <n v="0"/>
    <x v="0"/>
    <s v="AGT52566310"/>
    <x v="0"/>
    <n v="38"/>
    <n v="52"/>
    <n v="0"/>
    <x v="0"/>
    <n v="0"/>
    <x v="0"/>
  </r>
  <r>
    <s v="POL38913667"/>
    <x v="1"/>
    <n v="179874"/>
    <n v="1623.37"/>
    <d v="2023-07-06T00:00:00"/>
    <d v="2028-04-27T00:00:00"/>
    <s v="Annually"/>
    <x v="0"/>
    <s v="CUST72665861"/>
    <n v="1757"/>
    <s v="Long Term"/>
    <n v="0"/>
    <s v="Kevin Perry"/>
    <x v="1"/>
    <n v="53"/>
    <s v="TEFL teacher"/>
    <x v="3"/>
    <s v="New Jason, Delaware, 67522"/>
    <x v="2"/>
    <n v="0"/>
    <n v="0"/>
    <x v="2"/>
    <s v="AGT00462765"/>
    <x v="2"/>
    <n v="8"/>
    <n v="18"/>
    <n v="0"/>
    <x v="2"/>
    <n v="0"/>
    <x v="2"/>
  </r>
  <r>
    <s v="POL66729277"/>
    <x v="3"/>
    <n v="284813"/>
    <n v="1898.97"/>
    <d v="2019-06-16T00:00:00"/>
    <d v="2028-05-12T00:00:00"/>
    <s v="Monthly"/>
    <x v="1"/>
    <s v="CUST25453256"/>
    <n v="3253"/>
    <s v="Long Term"/>
    <n v="0"/>
    <s v="Melissa Cooper"/>
    <x v="2"/>
    <n v="82"/>
    <s v="Community arts worker"/>
    <x v="2"/>
    <s v="Lake Shannon, Ohio, 43584"/>
    <x v="3"/>
    <n v="1"/>
    <n v="1"/>
    <x v="2"/>
    <s v="AGT95851953"/>
    <x v="2"/>
    <n v="11"/>
    <n v="11"/>
    <n v="0"/>
    <x v="2"/>
    <n v="0"/>
    <x v="2"/>
  </r>
  <r>
    <s v="POL04984888"/>
    <x v="0"/>
    <n v="22443"/>
    <n v="1666.07"/>
    <d v="2019-01-21T00:00:00"/>
    <d v="2028-03-04T00:00:00"/>
    <s v="Monthly"/>
    <x v="2"/>
    <s v="CUST74684366"/>
    <n v="3330"/>
    <s v="Long Term"/>
    <n v="1"/>
    <s v="Aaron Freeman"/>
    <x v="2"/>
    <n v="68"/>
    <s v="Ranger/warden"/>
    <x v="3"/>
    <s v="North Cynthiaberg, Connecticut, 81411"/>
    <x v="3"/>
    <n v="0"/>
    <n v="1"/>
    <x v="2"/>
    <s v="AGT63953893"/>
    <x v="0"/>
    <n v="46"/>
    <n v="32"/>
    <n v="0"/>
    <x v="0"/>
    <n v="0"/>
    <x v="0"/>
  </r>
  <r>
    <s v="POL04461844"/>
    <x v="0"/>
    <n v="305076"/>
    <n v="1186.43"/>
    <d v="2016-09-27T00:00:00"/>
    <d v="2025-10-29T00:00:00"/>
    <s v="Monthly"/>
    <x v="1"/>
    <s v="CUST25971692"/>
    <n v="3319"/>
    <s v="Long Term"/>
    <n v="0"/>
    <s v="Dawn Moore"/>
    <x v="1"/>
    <n v="70"/>
    <s v="Engineer, civil (consulting)"/>
    <x v="1"/>
    <s v="New Michelle, Georgia, 61131"/>
    <x v="3"/>
    <n v="0"/>
    <n v="1"/>
    <x v="2"/>
    <s v="AGT48332968"/>
    <x v="0"/>
    <n v="10"/>
    <n v="49"/>
    <n v="0"/>
    <x v="0"/>
    <n v="0"/>
    <x v="0"/>
  </r>
  <r>
    <s v="POL02953987"/>
    <x v="3"/>
    <n v="394958"/>
    <n v="1761.55"/>
    <d v="2014-12-26T00:00:00"/>
    <d v="2020-03-05T00:00:00"/>
    <s v="Annually"/>
    <x v="1"/>
    <s v="CUST00157628"/>
    <n v="1896"/>
    <s v="Long Term"/>
    <n v="0"/>
    <s v="Mr. Shane Thompson"/>
    <x v="1"/>
    <n v="22"/>
    <s v="Public house manager"/>
    <x v="0"/>
    <s v="Barnesborough, North Dakota, 47260"/>
    <x v="4"/>
    <n v="0"/>
    <n v="0"/>
    <x v="0"/>
    <s v="AGT26243082"/>
    <x v="1"/>
    <n v="9"/>
    <n v="74"/>
    <n v="1"/>
    <x v="1"/>
    <n v="1"/>
    <x v="1"/>
  </r>
  <r>
    <s v="POL45794212"/>
    <x v="3"/>
    <n v="369944"/>
    <n v="957.71"/>
    <d v="2019-10-17T00:00:00"/>
    <d v="2027-05-15T00:00:00"/>
    <s v="Quarterly"/>
    <x v="1"/>
    <s v="CUST20264514"/>
    <n v="2767"/>
    <s v="Long Term"/>
    <n v="0"/>
    <s v="Angela Wilson DDS"/>
    <x v="2"/>
    <n v="43"/>
    <s v="Engineer, technical sales"/>
    <x v="0"/>
    <s v="Coryfort, Alaska, 46563"/>
    <x v="1"/>
    <n v="0"/>
    <n v="0"/>
    <x v="1"/>
    <s v="AGT42794762"/>
    <x v="2"/>
    <n v="7"/>
    <n v="68"/>
    <n v="0"/>
    <x v="1"/>
    <n v="0"/>
    <x v="2"/>
  </r>
  <r>
    <s v="POL12021840"/>
    <x v="3"/>
    <n v="465590"/>
    <n v="1205.32"/>
    <d v="2015-01-04T00:00:00"/>
    <d v="2017-10-31T00:00:00"/>
    <s v="Monthly"/>
    <x v="1"/>
    <s v="CUST87110325"/>
    <n v="1031"/>
    <s v="Medium Term"/>
    <n v="0"/>
    <s v="Roger King"/>
    <x v="0"/>
    <n v="38"/>
    <s v="Chief of Staff"/>
    <x v="3"/>
    <s v="Port Andrew, Alaska, 66769"/>
    <x v="1"/>
    <n v="0"/>
    <n v="0"/>
    <x v="1"/>
    <s v="AGT50738988"/>
    <x v="2"/>
    <n v="25"/>
    <n v="9"/>
    <n v="0"/>
    <x v="2"/>
    <n v="0"/>
    <x v="2"/>
  </r>
  <r>
    <s v="POL80902857"/>
    <x v="3"/>
    <n v="349302"/>
    <n v="720.5"/>
    <d v="2018-11-10T00:00:00"/>
    <d v="2020-12-12T00:00:00"/>
    <s v="Annually"/>
    <x v="0"/>
    <s v="CUST26638275"/>
    <n v="763"/>
    <s v="Medium Term"/>
    <n v="0"/>
    <s v="Scott Humphrey"/>
    <x v="1"/>
    <n v="78"/>
    <s v="Education officer, community"/>
    <x v="2"/>
    <s v="Marieville, California, 61115"/>
    <x v="3"/>
    <n v="1"/>
    <n v="1"/>
    <x v="2"/>
    <s v="AGT80254709"/>
    <x v="0"/>
    <n v="8"/>
    <n v="87"/>
    <n v="1"/>
    <x v="1"/>
    <n v="1"/>
    <x v="0"/>
  </r>
  <r>
    <s v="POL30067784"/>
    <x v="2"/>
    <n v="402009"/>
    <n v="809.51"/>
    <d v="2015-01-04T00:00:00"/>
    <d v="2022-09-07T00:00:00"/>
    <s v="Annually"/>
    <x v="0"/>
    <s v="CUST52762998"/>
    <n v="2803"/>
    <s v="Long Term"/>
    <n v="0"/>
    <s v="Susan Wagner"/>
    <x v="2"/>
    <n v="57"/>
    <s v="Herbalist"/>
    <x v="1"/>
    <s v="Port Cody, Kentucky, 70305"/>
    <x v="3"/>
    <n v="0"/>
    <n v="0"/>
    <x v="2"/>
    <s v="AGT12774099"/>
    <x v="0"/>
    <n v="5"/>
    <n v="84"/>
    <n v="1"/>
    <x v="1"/>
    <n v="1"/>
    <x v="0"/>
  </r>
  <r>
    <s v="POL97395232"/>
    <x v="2"/>
    <n v="113307"/>
    <n v="298.25"/>
    <d v="2019-03-06T00:00:00"/>
    <d v="2028-09-06T00:00:00"/>
    <s v="Quarterly"/>
    <x v="1"/>
    <s v="CUST73705342"/>
    <n v="3472"/>
    <s v="Long Term"/>
    <n v="0"/>
    <s v="Robert Robinson"/>
    <x v="2"/>
    <n v="59"/>
    <s v="Air traffic controller"/>
    <x v="0"/>
    <s v="Kaneberg, Connecticut, 18532"/>
    <x v="3"/>
    <n v="0"/>
    <n v="0"/>
    <x v="2"/>
    <s v="AGT95899781"/>
    <x v="0"/>
    <n v="35"/>
    <n v="42"/>
    <n v="0"/>
    <x v="0"/>
    <n v="0"/>
    <x v="0"/>
  </r>
  <r>
    <s v="POL16232154"/>
    <x v="2"/>
    <n v="94945"/>
    <n v="906.57"/>
    <d v="2023-06-06T00:00:00"/>
    <d v="2025-07-23T00:00:00"/>
    <s v="Monthly"/>
    <x v="2"/>
    <s v="CUST98453099"/>
    <n v="778"/>
    <s v="Medium Term"/>
    <n v="1"/>
    <s v="Steven Meyer"/>
    <x v="1"/>
    <n v="26"/>
    <s v="Broadcast engineer"/>
    <x v="1"/>
    <s v="South Gerald, Texas, 92211"/>
    <x v="0"/>
    <n v="0"/>
    <n v="0"/>
    <x v="0"/>
    <s v="AGT71503163"/>
    <x v="0"/>
    <n v="49"/>
    <n v="14"/>
    <n v="0"/>
    <x v="2"/>
    <n v="0"/>
    <x v="0"/>
  </r>
  <r>
    <s v="POL40650840"/>
    <x v="0"/>
    <n v="354927"/>
    <n v="975.7"/>
    <d v="2021-10-31T00:00:00"/>
    <d v="2027-02-13T00:00:00"/>
    <s v="Quarterly"/>
    <x v="1"/>
    <s v="CUST55274449"/>
    <n v="1931"/>
    <s v="Long Term"/>
    <n v="0"/>
    <s v="Maurice Norris"/>
    <x v="1"/>
    <n v="49"/>
    <s v="Clothing/textile technologist"/>
    <x v="0"/>
    <s v="Coleport, Oregon, 62889"/>
    <x v="2"/>
    <n v="0"/>
    <n v="0"/>
    <x v="1"/>
    <s v="AGT06426487"/>
    <x v="2"/>
    <n v="29"/>
    <n v="38"/>
    <n v="0"/>
    <x v="0"/>
    <n v="0"/>
    <x v="2"/>
  </r>
  <r>
    <s v="POL35241420"/>
    <x v="3"/>
    <n v="456537"/>
    <n v="1392.11"/>
    <d v="2021-02-08T00:00:00"/>
    <d v="2030-12-08T00:00:00"/>
    <s v="Monthly"/>
    <x v="1"/>
    <s v="CUST80204459"/>
    <n v="3590"/>
    <s v="Long Term"/>
    <n v="0"/>
    <s v="Richard Kramer"/>
    <x v="1"/>
    <n v="82"/>
    <s v="Aeronautical engineer"/>
    <x v="0"/>
    <s v="Gallagherside, Arizona, 35962"/>
    <x v="3"/>
    <n v="0"/>
    <n v="1"/>
    <x v="2"/>
    <s v="AGT22213920"/>
    <x v="0"/>
    <n v="14"/>
    <n v="35"/>
    <n v="0"/>
    <x v="0"/>
    <n v="0"/>
    <x v="0"/>
  </r>
  <r>
    <s v="POL55451317"/>
    <x v="3"/>
    <n v="194258"/>
    <n v="223.47"/>
    <d v="2024-05-31T00:00:00"/>
    <d v="2029-03-08T00:00:00"/>
    <s v="Annually"/>
    <x v="0"/>
    <s v="CUST11027799"/>
    <n v="1742"/>
    <s v="Long Term"/>
    <n v="0"/>
    <s v="Jennifer Herrera MD"/>
    <x v="0"/>
    <n v="35"/>
    <s v="Optometrist"/>
    <x v="0"/>
    <s v="Colleenmouth, Washington, 75406"/>
    <x v="0"/>
    <n v="0"/>
    <n v="0"/>
    <x v="1"/>
    <s v="AGT45353150"/>
    <x v="2"/>
    <n v="33"/>
    <n v="90"/>
    <n v="1"/>
    <x v="1"/>
    <n v="1"/>
    <x v="2"/>
  </r>
  <r>
    <s v="POL64599261"/>
    <x v="2"/>
    <n v="163198"/>
    <n v="774.66"/>
    <d v="2022-10-09T00:00:00"/>
    <d v="2027-06-21T00:00:00"/>
    <s v="Monthly"/>
    <x v="1"/>
    <s v="CUST27230496"/>
    <n v="1716"/>
    <s v="Long Term"/>
    <n v="0"/>
    <s v="Mathew Dawson"/>
    <x v="0"/>
    <n v="23"/>
    <s v="Fitness centre manager"/>
    <x v="2"/>
    <s v="Mayoshire, Illinois, 26066"/>
    <x v="4"/>
    <n v="1"/>
    <n v="0"/>
    <x v="0"/>
    <s v="AGT92940042"/>
    <x v="2"/>
    <n v="14"/>
    <n v="13"/>
    <n v="0"/>
    <x v="2"/>
    <n v="0"/>
    <x v="2"/>
  </r>
  <r>
    <s v="POL16497483"/>
    <x v="3"/>
    <n v="118570"/>
    <n v="1381.37"/>
    <d v="2019-12-29T00:00:00"/>
    <d v="2025-02-15T00:00:00"/>
    <s v="Annually"/>
    <x v="0"/>
    <s v="CUST86071121"/>
    <n v="1875"/>
    <s v="Long Term"/>
    <n v="0"/>
    <s v="Shannon Campbell"/>
    <x v="2"/>
    <n v="43"/>
    <s v="Hotel manager"/>
    <x v="0"/>
    <s v="Richardmouth, Delaware, 45924"/>
    <x v="1"/>
    <n v="0"/>
    <n v="0"/>
    <x v="1"/>
    <s v="AGT07995245"/>
    <x v="1"/>
    <n v="39"/>
    <n v="57"/>
    <n v="0"/>
    <x v="0"/>
    <n v="0"/>
    <x v="1"/>
  </r>
  <r>
    <s v="POL44197274"/>
    <x v="2"/>
    <n v="197847"/>
    <n v="172.29"/>
    <d v="2024-01-04T00:00:00"/>
    <d v="2025-01-23T00:00:00"/>
    <s v="Quarterly"/>
    <x v="1"/>
    <s v="CUST24170306"/>
    <n v="385"/>
    <s v="Medium Term"/>
    <n v="0"/>
    <s v="Whitney Burke"/>
    <x v="1"/>
    <n v="71"/>
    <s v="Teacher, early years/pre"/>
    <x v="2"/>
    <s v="Mariashire, Delaware, 83874"/>
    <x v="3"/>
    <n v="1"/>
    <n v="1"/>
    <x v="2"/>
    <s v="AGT28056586"/>
    <x v="0"/>
    <n v="50"/>
    <n v="56"/>
    <n v="0"/>
    <x v="0"/>
    <n v="0"/>
    <x v="0"/>
  </r>
  <r>
    <s v="POL79351007"/>
    <x v="2"/>
    <n v="113652"/>
    <n v="480.78"/>
    <d v="2019-10-14T00:00:00"/>
    <d v="2027-12-15T00:00:00"/>
    <s v="Quarterly"/>
    <x v="1"/>
    <s v="CUST69123669"/>
    <n v="2984"/>
    <s v="Long Term"/>
    <n v="0"/>
    <s v="Aaron Adkins"/>
    <x v="1"/>
    <n v="31"/>
    <s v="Engineer, chemical"/>
    <x v="3"/>
    <s v="Roblesshire, North Carolina, 37680"/>
    <x v="0"/>
    <n v="0"/>
    <n v="0"/>
    <x v="1"/>
    <s v="AGT45277325"/>
    <x v="0"/>
    <n v="32"/>
    <n v="60"/>
    <n v="0"/>
    <x v="0"/>
    <n v="0"/>
    <x v="0"/>
  </r>
  <r>
    <s v="POL85421445"/>
    <x v="1"/>
    <n v="216620"/>
    <n v="1913.11"/>
    <d v="2015-10-31T00:00:00"/>
    <d v="2018-04-19T00:00:00"/>
    <s v="Quarterly"/>
    <x v="0"/>
    <s v="CUST74979874"/>
    <n v="901"/>
    <s v="Medium Term"/>
    <n v="0"/>
    <s v="Shawna Moreno"/>
    <x v="0"/>
    <n v="77"/>
    <s v="Biochemist, clinical"/>
    <x v="2"/>
    <s v="Lake Kennethburgh, Louisiana, 98010"/>
    <x v="3"/>
    <n v="1"/>
    <n v="1"/>
    <x v="2"/>
    <s v="AGT62818751"/>
    <x v="0"/>
    <n v="23"/>
    <n v="87"/>
    <n v="1"/>
    <x v="1"/>
    <n v="1"/>
    <x v="0"/>
  </r>
  <r>
    <s v="POL91301577"/>
    <x v="3"/>
    <n v="65078"/>
    <n v="1740.74"/>
    <d v="2019-01-15T00:00:00"/>
    <d v="2020-08-06T00:00:00"/>
    <s v="Quarterly"/>
    <x v="2"/>
    <s v="CUST86827517"/>
    <n v="569"/>
    <s v="Medium Term"/>
    <n v="1"/>
    <s v="Alan Peck"/>
    <x v="2"/>
    <n v="32"/>
    <s v="Administrator, sports"/>
    <x v="0"/>
    <s v="Stokesborough, Wyoming, 51687"/>
    <x v="0"/>
    <n v="0"/>
    <n v="0"/>
    <x v="1"/>
    <s v="AGT13008474"/>
    <x v="2"/>
    <n v="45"/>
    <n v="87"/>
    <n v="1"/>
    <x v="1"/>
    <n v="1"/>
    <x v="2"/>
  </r>
  <r>
    <s v="POL96350038"/>
    <x v="1"/>
    <n v="300530"/>
    <n v="263.76"/>
    <d v="2021-11-24T00:00:00"/>
    <d v="2031-11-10T00:00:00"/>
    <s v="Monthly"/>
    <x v="1"/>
    <s v="CUST33573403"/>
    <n v="3638"/>
    <s v="Long Term"/>
    <n v="0"/>
    <s v="Mark Miller"/>
    <x v="2"/>
    <n v="60"/>
    <s v="Probation officer"/>
    <x v="2"/>
    <s v="South Joeton, California, 76634"/>
    <x v="3"/>
    <n v="1"/>
    <n v="1"/>
    <x v="2"/>
    <s v="AGT59473242"/>
    <x v="2"/>
    <n v="18"/>
    <n v="77"/>
    <n v="1"/>
    <x v="1"/>
    <n v="1"/>
    <x v="2"/>
  </r>
  <r>
    <s v="POL83891543"/>
    <x v="3"/>
    <n v="117229"/>
    <n v="257.87"/>
    <d v="2015-01-12T00:00:00"/>
    <d v="2019-05-04T00:00:00"/>
    <s v="Quarterly"/>
    <x v="0"/>
    <s v="CUST47716501"/>
    <n v="1573"/>
    <s v="Long Term"/>
    <n v="0"/>
    <s v="Darrell Roberson"/>
    <x v="1"/>
    <n v="63"/>
    <s v="Insurance risk surveyor"/>
    <x v="0"/>
    <s v="Jeffreyfort, Minnesota, 67213"/>
    <x v="3"/>
    <n v="0"/>
    <n v="1"/>
    <x v="2"/>
    <s v="AGT50896583"/>
    <x v="0"/>
    <n v="24"/>
    <n v="14"/>
    <n v="0"/>
    <x v="2"/>
    <n v="0"/>
    <x v="0"/>
  </r>
  <r>
    <s v="POL61910551"/>
    <x v="0"/>
    <n v="141375"/>
    <n v="1279.24"/>
    <d v="2019-06-30T00:00:00"/>
    <d v="2027-01-05T00:00:00"/>
    <s v="Monthly"/>
    <x v="1"/>
    <s v="CUST12048374"/>
    <n v="2746"/>
    <s v="Long Term"/>
    <n v="0"/>
    <s v="Christina Stanley"/>
    <x v="2"/>
    <n v="27"/>
    <s v="Merchant navy officer"/>
    <x v="0"/>
    <s v="Onealstad, North Dakota, 78720"/>
    <x v="0"/>
    <n v="0"/>
    <n v="0"/>
    <x v="0"/>
    <s v="AGT27206385"/>
    <x v="1"/>
    <n v="15"/>
    <n v="45"/>
    <n v="0"/>
    <x v="0"/>
    <n v="0"/>
    <x v="1"/>
  </r>
  <r>
    <s v="POL07172279"/>
    <x v="1"/>
    <n v="381667"/>
    <n v="1386.88"/>
    <d v="2016-10-07T00:00:00"/>
    <d v="2023-11-11T00:00:00"/>
    <s v="Monthly"/>
    <x v="1"/>
    <s v="CUST85679291"/>
    <n v="2591"/>
    <s v="Long Term"/>
    <n v="0"/>
    <s v="Valerie Gutierrez"/>
    <x v="2"/>
    <n v="53"/>
    <s v="Amenity horticulturist"/>
    <x v="1"/>
    <s v="Weavertown, Minnesota, 03512"/>
    <x v="2"/>
    <n v="0"/>
    <n v="0"/>
    <x v="2"/>
    <s v="AGT07225527"/>
    <x v="0"/>
    <n v="1"/>
    <n v="22"/>
    <n v="0"/>
    <x v="2"/>
    <n v="0"/>
    <x v="0"/>
  </r>
  <r>
    <s v="POL40635868"/>
    <x v="0"/>
    <n v="336366"/>
    <n v="898.5"/>
    <d v="2019-11-13T00:00:00"/>
    <d v="2029-03-06T00:00:00"/>
    <s v="Annually"/>
    <x v="0"/>
    <s v="CUST61057737"/>
    <n v="3401"/>
    <s v="Long Term"/>
    <n v="0"/>
    <s v="Kristina Bell"/>
    <x v="1"/>
    <n v="24"/>
    <s v="Data scientist"/>
    <x v="0"/>
    <s v="Burnettshire, Maryland, 79942"/>
    <x v="4"/>
    <n v="0"/>
    <n v="0"/>
    <x v="0"/>
    <s v="AGT47528065"/>
    <x v="1"/>
    <n v="41"/>
    <n v="73"/>
    <n v="1"/>
    <x v="1"/>
    <n v="1"/>
    <x v="1"/>
  </r>
  <r>
    <s v="POL86871699"/>
    <x v="2"/>
    <n v="159366"/>
    <n v="657.9"/>
    <d v="2019-06-02T00:00:00"/>
    <d v="2022-10-21T00:00:00"/>
    <s v="Quarterly"/>
    <x v="1"/>
    <s v="CUST44416294"/>
    <n v="1237"/>
    <s v="Long Term"/>
    <n v="0"/>
    <s v="Ashley Norris"/>
    <x v="1"/>
    <n v="18"/>
    <s v="Surveyor, rural practice"/>
    <x v="0"/>
    <s v="Maryview, Texas, 24004"/>
    <x v="4"/>
    <n v="0"/>
    <n v="0"/>
    <x v="0"/>
    <s v="AGT15907740"/>
    <x v="2"/>
    <n v="45"/>
    <n v="35"/>
    <n v="0"/>
    <x v="0"/>
    <n v="0"/>
    <x v="2"/>
  </r>
  <r>
    <s v="POL98972486"/>
    <x v="0"/>
    <n v="93984"/>
    <n v="1009.9"/>
    <d v="2016-01-05T00:00:00"/>
    <d v="2025-02-01T00:00:00"/>
    <s v="Annually"/>
    <x v="1"/>
    <s v="CUST59279612"/>
    <n v="3315"/>
    <s v="Long Term"/>
    <n v="0"/>
    <s v="Rachel Trevino"/>
    <x v="2"/>
    <n v="46"/>
    <s v="Hydrogeologist"/>
    <x v="1"/>
    <s v="Camacholand, Alabama, 54045"/>
    <x v="2"/>
    <n v="0"/>
    <n v="0"/>
    <x v="1"/>
    <s v="AGT30472128"/>
    <x v="2"/>
    <n v="44"/>
    <n v="66"/>
    <n v="0"/>
    <x v="1"/>
    <n v="0"/>
    <x v="2"/>
  </r>
  <r>
    <s v="POL10353696"/>
    <x v="3"/>
    <n v="264166"/>
    <n v="1060.97"/>
    <d v="2024-04-10T00:00:00"/>
    <d v="2034-03-08T00:00:00"/>
    <s v="Monthly"/>
    <x v="0"/>
    <s v="CUST35324709"/>
    <n v="3619"/>
    <s v="Long Term"/>
    <n v="0"/>
    <s v="Jonathan Johnson"/>
    <x v="2"/>
    <n v="50"/>
    <s v="Engineer, manufacturing systems"/>
    <x v="0"/>
    <s v="North Nicholas, Iowa, 59118"/>
    <x v="2"/>
    <n v="0"/>
    <n v="0"/>
    <x v="1"/>
    <s v="AGT97793845"/>
    <x v="0"/>
    <n v="17"/>
    <n v="75"/>
    <n v="1"/>
    <x v="1"/>
    <n v="1"/>
    <x v="0"/>
  </r>
  <r>
    <s v="POL19826464"/>
    <x v="2"/>
    <n v="495879"/>
    <n v="243.47"/>
    <d v="2024-01-25T00:00:00"/>
    <d v="2027-07-02T00:00:00"/>
    <s v="Annually"/>
    <x v="2"/>
    <s v="CUST02904724"/>
    <n v="1254"/>
    <s v="Long Term"/>
    <n v="1"/>
    <s v="Nicole Carpenter"/>
    <x v="2"/>
    <n v="37"/>
    <s v="Physiotherapist"/>
    <x v="0"/>
    <s v="West Brandon, West Virginia, 06385"/>
    <x v="1"/>
    <n v="0"/>
    <n v="0"/>
    <x v="1"/>
    <s v="AGT44415844"/>
    <x v="1"/>
    <n v="39"/>
    <n v="13"/>
    <n v="0"/>
    <x v="2"/>
    <n v="0"/>
    <x v="1"/>
  </r>
  <r>
    <s v="POL43365109"/>
    <x v="2"/>
    <n v="94861"/>
    <n v="1692.73"/>
    <d v="2022-04-04T00:00:00"/>
    <d v="2025-04-24T00:00:00"/>
    <s v="Quarterly"/>
    <x v="0"/>
    <s v="CUST16970597"/>
    <n v="1116"/>
    <s v="Long Term"/>
    <n v="0"/>
    <s v="Tammy Madden"/>
    <x v="0"/>
    <n v="50"/>
    <s v="Geographical information systems officer"/>
    <x v="2"/>
    <s v="Port Isabelbury, Pennsylvania, 18451"/>
    <x v="2"/>
    <n v="1"/>
    <n v="0"/>
    <x v="1"/>
    <s v="AGT58189782"/>
    <x v="1"/>
    <n v="47"/>
    <n v="100"/>
    <n v="1"/>
    <x v="1"/>
    <n v="1"/>
    <x v="1"/>
  </r>
  <r>
    <s v="POL34839804"/>
    <x v="1"/>
    <n v="321202"/>
    <n v="1985.14"/>
    <d v="2018-04-27T00:00:00"/>
    <d v="2026-06-01T00:00:00"/>
    <s v="Quarterly"/>
    <x v="2"/>
    <s v="CUST31812391"/>
    <n v="2957"/>
    <s v="Long Term"/>
    <n v="1"/>
    <s v="Patrick Austin"/>
    <x v="0"/>
    <n v="21"/>
    <s v="Dietitian"/>
    <x v="0"/>
    <s v="Jamiechester, California, 23406"/>
    <x v="4"/>
    <n v="0"/>
    <n v="0"/>
    <x v="0"/>
    <s v="AGT29310288"/>
    <x v="1"/>
    <n v="14"/>
    <n v="16"/>
    <n v="0"/>
    <x v="2"/>
    <n v="0"/>
    <x v="1"/>
  </r>
  <r>
    <s v="POL22478374"/>
    <x v="3"/>
    <n v="362500"/>
    <n v="1995.41"/>
    <d v="2022-11-10T00:00:00"/>
    <d v="2029-03-16T00:00:00"/>
    <s v="Quarterly"/>
    <x v="2"/>
    <s v="CUST03874304"/>
    <n v="2318"/>
    <s v="Long Term"/>
    <n v="1"/>
    <s v="Joyce King"/>
    <x v="1"/>
    <n v="46"/>
    <s v="Geochemist"/>
    <x v="1"/>
    <s v="Lake Lindafurt, South Carolina, 53902"/>
    <x v="2"/>
    <n v="0"/>
    <n v="0"/>
    <x v="1"/>
    <s v="AGT06015380"/>
    <x v="2"/>
    <n v="8"/>
    <n v="36"/>
    <n v="0"/>
    <x v="0"/>
    <n v="0"/>
    <x v="2"/>
  </r>
  <r>
    <s v="POL77820339"/>
    <x v="0"/>
    <n v="306142"/>
    <n v="183.25"/>
    <d v="2021-02-18T00:00:00"/>
    <d v="2030-12-22T00:00:00"/>
    <s v="Annually"/>
    <x v="1"/>
    <s v="CUST67369093"/>
    <n v="3594"/>
    <s v="Long Term"/>
    <n v="0"/>
    <s v="April Golden"/>
    <x v="0"/>
    <n v="71"/>
    <s v="Artist"/>
    <x v="2"/>
    <s v="Davisborough, North Carolina, 47190"/>
    <x v="3"/>
    <n v="1"/>
    <n v="1"/>
    <x v="2"/>
    <s v="AGT92677307"/>
    <x v="1"/>
    <n v="3"/>
    <n v="27"/>
    <n v="0"/>
    <x v="2"/>
    <n v="0"/>
    <x v="1"/>
  </r>
  <r>
    <s v="POL19433237"/>
    <x v="0"/>
    <n v="394010"/>
    <n v="1483.9"/>
    <d v="2024-05-16T00:00:00"/>
    <d v="2029-06-02T00:00:00"/>
    <s v="Quarterly"/>
    <x v="1"/>
    <s v="CUST37900794"/>
    <n v="1843"/>
    <s v="Long Term"/>
    <n v="0"/>
    <s v="Gregory Henderson"/>
    <x v="2"/>
    <n v="38"/>
    <s v="Counselling psychologist"/>
    <x v="0"/>
    <s v="Bowmanton, Washington, 13319"/>
    <x v="1"/>
    <n v="0"/>
    <n v="0"/>
    <x v="1"/>
    <s v="AGT55259696"/>
    <x v="1"/>
    <n v="42"/>
    <n v="21"/>
    <n v="0"/>
    <x v="2"/>
    <n v="0"/>
    <x v="1"/>
  </r>
  <r>
    <s v="POL76932868"/>
    <x v="2"/>
    <n v="289672"/>
    <n v="709.99"/>
    <d v="2021-07-18T00:00:00"/>
    <d v="2024-04-01T00:00:00"/>
    <s v="Monthly"/>
    <x v="1"/>
    <s v="CUST87238120"/>
    <n v="988"/>
    <s v="Medium Term"/>
    <n v="0"/>
    <s v="Timothy Salazar Jr."/>
    <x v="0"/>
    <n v="25"/>
    <s v="Counselling psychologist"/>
    <x v="0"/>
    <s v="North Valerie, Ohio, 31193"/>
    <x v="4"/>
    <n v="0"/>
    <n v="0"/>
    <x v="0"/>
    <s v="AGT01957569"/>
    <x v="2"/>
    <n v="23"/>
    <n v="80"/>
    <n v="1"/>
    <x v="1"/>
    <n v="1"/>
    <x v="2"/>
  </r>
  <r>
    <s v="POL41761083"/>
    <x v="3"/>
    <n v="381146"/>
    <n v="1123.3900000000001"/>
    <d v="2020-08-07T00:00:00"/>
    <d v="2025-06-06T00:00:00"/>
    <s v="Annually"/>
    <x v="2"/>
    <s v="CUST20309690"/>
    <n v="1764"/>
    <s v="Long Term"/>
    <n v="1"/>
    <s v="Teresa Davies"/>
    <x v="2"/>
    <n v="30"/>
    <s v="Financial trader"/>
    <x v="1"/>
    <s v="Alexisside, Alabama, 64101"/>
    <x v="0"/>
    <n v="0"/>
    <n v="0"/>
    <x v="0"/>
    <s v="AGT04681877"/>
    <x v="0"/>
    <n v="15"/>
    <n v="10"/>
    <n v="0"/>
    <x v="2"/>
    <n v="0"/>
    <x v="0"/>
  </r>
  <r>
    <s v="POL64386769"/>
    <x v="0"/>
    <n v="431392"/>
    <n v="350.61"/>
    <d v="2017-10-12T00:00:00"/>
    <d v="2025-03-16T00:00:00"/>
    <s v="Quarterly"/>
    <x v="2"/>
    <s v="CUST85742293"/>
    <n v="2712"/>
    <s v="Long Term"/>
    <n v="1"/>
    <s v="Michael Allen"/>
    <x v="1"/>
    <n v="29"/>
    <s v="Health and safety inspector"/>
    <x v="3"/>
    <s v="Rachelhaven, Utah, 42768"/>
    <x v="0"/>
    <n v="0"/>
    <n v="0"/>
    <x v="0"/>
    <s v="AGT77386119"/>
    <x v="0"/>
    <n v="20"/>
    <n v="47"/>
    <n v="0"/>
    <x v="0"/>
    <n v="0"/>
    <x v="0"/>
  </r>
  <r>
    <s v="POL59120668"/>
    <x v="2"/>
    <n v="100340"/>
    <n v="1838.26"/>
    <d v="2019-05-25T00:00:00"/>
    <d v="2021-05-24T00:00:00"/>
    <s v="Quarterly"/>
    <x v="1"/>
    <s v="CUST98383766"/>
    <n v="730"/>
    <s v="Medium Term"/>
    <n v="0"/>
    <s v="Jason Marsh"/>
    <x v="2"/>
    <n v="72"/>
    <s v="Psychologist, educational"/>
    <x v="1"/>
    <s v="North Kathryn, Montana, 30813"/>
    <x v="3"/>
    <n v="0"/>
    <n v="1"/>
    <x v="2"/>
    <s v="AGT89692178"/>
    <x v="0"/>
    <n v="39"/>
    <n v="45"/>
    <n v="0"/>
    <x v="0"/>
    <n v="0"/>
    <x v="0"/>
  </r>
  <r>
    <s v="POL21757183"/>
    <x v="3"/>
    <n v="241710"/>
    <n v="1107.3699999999999"/>
    <d v="2017-02-26T00:00:00"/>
    <d v="2022-12-12T00:00:00"/>
    <s v="Monthly"/>
    <x v="1"/>
    <s v="CUST24246293"/>
    <n v="2115"/>
    <s v="Long Term"/>
    <n v="0"/>
    <s v="James Tran"/>
    <x v="1"/>
    <n v="75"/>
    <s v="Magazine journalist"/>
    <x v="1"/>
    <s v="Randymouth, Missouri, 17149"/>
    <x v="3"/>
    <n v="0"/>
    <n v="1"/>
    <x v="2"/>
    <s v="AGT92890644"/>
    <x v="0"/>
    <n v="0"/>
    <n v="53"/>
    <n v="0"/>
    <x v="0"/>
    <n v="0"/>
    <x v="0"/>
  </r>
  <r>
    <s v="POL28084608"/>
    <x v="0"/>
    <n v="237049"/>
    <n v="1193.5999999999999"/>
    <d v="2023-03-17T00:00:00"/>
    <d v="2029-08-29T00:00:00"/>
    <s v="Monthly"/>
    <x v="0"/>
    <s v="CUST69260828"/>
    <n v="2357"/>
    <s v="Long Term"/>
    <n v="0"/>
    <s v="Linda Burns"/>
    <x v="0"/>
    <n v="83"/>
    <s v="Special effects artist"/>
    <x v="3"/>
    <s v="South Ronaldhaven, New Jersey, 74952"/>
    <x v="3"/>
    <n v="0"/>
    <n v="1"/>
    <x v="2"/>
    <s v="AGT88379459"/>
    <x v="2"/>
    <n v="47"/>
    <n v="43"/>
    <n v="0"/>
    <x v="0"/>
    <n v="0"/>
    <x v="2"/>
  </r>
  <r>
    <s v="POL45824623"/>
    <x v="3"/>
    <n v="162958"/>
    <n v="889.98"/>
    <d v="2023-08-07T00:00:00"/>
    <d v="2029-05-15T00:00:00"/>
    <s v="Monthly"/>
    <x v="2"/>
    <s v="CUST94687217"/>
    <n v="2108"/>
    <s v="Long Term"/>
    <n v="1"/>
    <s v="Jessica Wilson"/>
    <x v="0"/>
    <n v="23"/>
    <s v="Furniture designer"/>
    <x v="3"/>
    <s v="East Carly, Idaho, 05402"/>
    <x v="4"/>
    <n v="0"/>
    <n v="0"/>
    <x v="0"/>
    <s v="AGT29237397"/>
    <x v="1"/>
    <n v="8"/>
    <n v="14"/>
    <n v="0"/>
    <x v="2"/>
    <n v="0"/>
    <x v="1"/>
  </r>
  <r>
    <s v="POL31252194"/>
    <x v="2"/>
    <n v="161336"/>
    <n v="1169.1600000000001"/>
    <d v="2021-04-24T00:00:00"/>
    <d v="2022-08-14T00:00:00"/>
    <s v="Annually"/>
    <x v="1"/>
    <s v="CUST19370245"/>
    <n v="477"/>
    <s v="Medium Term"/>
    <n v="0"/>
    <s v="Linda Bailey"/>
    <x v="2"/>
    <n v="56"/>
    <s v="Designer, jewellery"/>
    <x v="1"/>
    <s v="Turnerville, Alaska, 45313"/>
    <x v="3"/>
    <n v="0"/>
    <n v="0"/>
    <x v="2"/>
    <s v="AGT07792554"/>
    <x v="1"/>
    <n v="15"/>
    <n v="95"/>
    <n v="1"/>
    <x v="1"/>
    <n v="1"/>
    <x v="1"/>
  </r>
  <r>
    <s v="POL40654062"/>
    <x v="3"/>
    <n v="96776"/>
    <n v="1349.11"/>
    <d v="2017-02-05T00:00:00"/>
    <d v="2021-04-25T00:00:00"/>
    <s v="Monthly"/>
    <x v="0"/>
    <s v="CUST49079642"/>
    <n v="1540"/>
    <s v="Long Term"/>
    <n v="0"/>
    <s v="Jacqueline Townsend"/>
    <x v="2"/>
    <n v="26"/>
    <s v="Food technologist"/>
    <x v="1"/>
    <s v="Derekfort, Rhode Island, 86522"/>
    <x v="0"/>
    <n v="0"/>
    <n v="0"/>
    <x v="0"/>
    <s v="AGT06628477"/>
    <x v="2"/>
    <n v="31"/>
    <n v="68"/>
    <n v="0"/>
    <x v="1"/>
    <n v="0"/>
    <x v="2"/>
  </r>
  <r>
    <s v="POL68041288"/>
    <x v="2"/>
    <n v="113438"/>
    <n v="530.65"/>
    <d v="2017-06-28T00:00:00"/>
    <d v="2020-11-30T00:00:00"/>
    <s v="Monthly"/>
    <x v="2"/>
    <s v="CUST79910497"/>
    <n v="1251"/>
    <s v="Long Term"/>
    <n v="1"/>
    <s v="Gerald Johnson"/>
    <x v="0"/>
    <n v="35"/>
    <s v="Radiographer, therapeutic"/>
    <x v="2"/>
    <s v="East Brianhaven, New York, 39512"/>
    <x v="0"/>
    <n v="1"/>
    <n v="0"/>
    <x v="1"/>
    <s v="AGT43587384"/>
    <x v="1"/>
    <n v="42"/>
    <n v="27"/>
    <n v="0"/>
    <x v="2"/>
    <n v="0"/>
    <x v="1"/>
  </r>
  <r>
    <s v="POL66896232"/>
    <x v="2"/>
    <n v="368102"/>
    <n v="1023.57"/>
    <d v="2020-06-06T00:00:00"/>
    <d v="2030-05-08T00:00:00"/>
    <s v="Quarterly"/>
    <x v="0"/>
    <s v="CUST19076228"/>
    <n v="3623"/>
    <s v="Long Term"/>
    <n v="0"/>
    <s v="James Allen"/>
    <x v="1"/>
    <n v="76"/>
    <s v="English as a second language teacher"/>
    <x v="1"/>
    <s v="South Crystal, Kentucky, 65240"/>
    <x v="3"/>
    <n v="0"/>
    <n v="1"/>
    <x v="2"/>
    <s v="AGT61277403"/>
    <x v="1"/>
    <n v="16"/>
    <n v="91"/>
    <n v="1"/>
    <x v="1"/>
    <n v="1"/>
    <x v="1"/>
  </r>
  <r>
    <s v="POL66215442"/>
    <x v="2"/>
    <n v="367238"/>
    <n v="1111.92"/>
    <d v="2021-03-28T00:00:00"/>
    <d v="2026-04-14T00:00:00"/>
    <s v="Annually"/>
    <x v="1"/>
    <s v="CUST64034272"/>
    <n v="1843"/>
    <s v="Long Term"/>
    <n v="0"/>
    <s v="Jean Sanders"/>
    <x v="1"/>
    <n v="77"/>
    <s v="Paramedic"/>
    <x v="1"/>
    <s v="Cynthiatown, Arkansas, 44483"/>
    <x v="3"/>
    <n v="0"/>
    <n v="1"/>
    <x v="2"/>
    <s v="AGT03755562"/>
    <x v="1"/>
    <n v="22"/>
    <n v="54"/>
    <n v="0"/>
    <x v="0"/>
    <n v="0"/>
    <x v="1"/>
  </r>
  <r>
    <s v="POL53985837"/>
    <x v="0"/>
    <n v="92880"/>
    <n v="1402.94"/>
    <d v="2024-01-19T00:00:00"/>
    <d v="2033-01-11T00:00:00"/>
    <s v="Quarterly"/>
    <x v="2"/>
    <s v="CUST53206356"/>
    <n v="3280"/>
    <s v="Long Term"/>
    <n v="1"/>
    <s v="John Perry"/>
    <x v="0"/>
    <n v="21"/>
    <s v="Therapist, music"/>
    <x v="1"/>
    <s v="Clarkchester, Tennessee, 57821"/>
    <x v="4"/>
    <n v="0"/>
    <n v="0"/>
    <x v="0"/>
    <s v="AGT65022740"/>
    <x v="0"/>
    <n v="41"/>
    <n v="60"/>
    <n v="0"/>
    <x v="0"/>
    <n v="0"/>
    <x v="0"/>
  </r>
  <r>
    <s v="POL26196435"/>
    <x v="0"/>
    <n v="384155"/>
    <n v="1552.27"/>
    <d v="2019-08-07T00:00:00"/>
    <d v="2022-01-29T00:00:00"/>
    <s v="Annually"/>
    <x v="2"/>
    <s v="CUST87082152"/>
    <n v="906"/>
    <s v="Medium Term"/>
    <n v="1"/>
    <s v="Jennifer Miller"/>
    <x v="2"/>
    <n v="70"/>
    <s v="Civil Service fast streamer"/>
    <x v="3"/>
    <s v="Brownchester, Wyoming, 20968"/>
    <x v="3"/>
    <n v="0"/>
    <n v="1"/>
    <x v="2"/>
    <s v="AGT61763502"/>
    <x v="0"/>
    <n v="15"/>
    <n v="55"/>
    <n v="0"/>
    <x v="0"/>
    <n v="0"/>
    <x v="0"/>
  </r>
  <r>
    <s v="POL06372967"/>
    <x v="3"/>
    <n v="36327"/>
    <n v="1264.8599999999999"/>
    <d v="2020-02-03T00:00:00"/>
    <d v="2023-10-22T00:00:00"/>
    <s v="Monthly"/>
    <x v="2"/>
    <s v="CUST60052387"/>
    <n v="1357"/>
    <s v="Long Term"/>
    <n v="1"/>
    <s v="Ricardo Hines"/>
    <x v="1"/>
    <n v="53"/>
    <s v="Insurance risk surveyor"/>
    <x v="1"/>
    <s v="West Lynn, Iowa, 50169"/>
    <x v="2"/>
    <n v="0"/>
    <n v="0"/>
    <x v="2"/>
    <s v="AGT59733849"/>
    <x v="2"/>
    <n v="29"/>
    <n v="46"/>
    <n v="0"/>
    <x v="0"/>
    <n v="0"/>
    <x v="2"/>
  </r>
  <r>
    <s v="POL24776392"/>
    <x v="1"/>
    <n v="160579"/>
    <n v="1775.87"/>
    <d v="2022-09-08T00:00:00"/>
    <d v="2030-11-15T00:00:00"/>
    <s v="Monthly"/>
    <x v="1"/>
    <s v="CUST41407135"/>
    <n v="2990"/>
    <s v="Long Term"/>
    <n v="0"/>
    <s v="Raven Oliver"/>
    <x v="1"/>
    <n v="48"/>
    <s v="Glass blower/designer"/>
    <x v="2"/>
    <s v="Christopherberg, Tennessee, 30191"/>
    <x v="2"/>
    <n v="1"/>
    <n v="0"/>
    <x v="1"/>
    <s v="AGT09670936"/>
    <x v="2"/>
    <n v="15"/>
    <n v="62"/>
    <n v="0"/>
    <x v="1"/>
    <n v="0"/>
    <x v="2"/>
  </r>
  <r>
    <s v="POL79861668"/>
    <x v="0"/>
    <n v="138870"/>
    <n v="712.25"/>
    <d v="2023-06-23T00:00:00"/>
    <d v="2025-02-04T00:00:00"/>
    <s v="Monthly"/>
    <x v="1"/>
    <s v="CUST32651947"/>
    <n v="592"/>
    <s v="Medium Term"/>
    <n v="0"/>
    <s v="Rachael Martin"/>
    <x v="1"/>
    <n v="65"/>
    <s v="Management consultant"/>
    <x v="1"/>
    <s v="East Christopherfort, South Dakota, 81929"/>
    <x v="3"/>
    <n v="0"/>
    <n v="1"/>
    <x v="2"/>
    <s v="AGT35711328"/>
    <x v="0"/>
    <n v="14"/>
    <n v="20"/>
    <n v="0"/>
    <x v="2"/>
    <n v="0"/>
    <x v="0"/>
  </r>
  <r>
    <s v="POL30398822"/>
    <x v="1"/>
    <n v="336485"/>
    <n v="801.58"/>
    <d v="2022-07-06T00:00:00"/>
    <d v="2024-02-19T00:00:00"/>
    <s v="Monthly"/>
    <x v="0"/>
    <s v="CUST33451063"/>
    <n v="593"/>
    <s v="Medium Term"/>
    <n v="0"/>
    <s v="Richard Smith"/>
    <x v="0"/>
    <n v="63"/>
    <s v="Homeopath"/>
    <x v="3"/>
    <s v="North Lorihaven, Pennsylvania, 35372"/>
    <x v="3"/>
    <n v="0"/>
    <n v="1"/>
    <x v="2"/>
    <s v="AGT77661129"/>
    <x v="0"/>
    <n v="18"/>
    <n v="85"/>
    <n v="1"/>
    <x v="1"/>
    <n v="1"/>
    <x v="0"/>
  </r>
  <r>
    <s v="POL41941398"/>
    <x v="3"/>
    <n v="20865"/>
    <n v="256.89"/>
    <d v="2024-10-06T00:00:00"/>
    <d v="2034-01-06T00:00:00"/>
    <s v="Annually"/>
    <x v="1"/>
    <s v="CUST33206965"/>
    <n v="3379"/>
    <s v="Long Term"/>
    <n v="0"/>
    <s v="Joshua Rush"/>
    <x v="1"/>
    <n v="48"/>
    <s v="Conservator, museum/gallery"/>
    <x v="3"/>
    <s v="Longberg, Montana, 88966"/>
    <x v="2"/>
    <n v="0"/>
    <n v="0"/>
    <x v="1"/>
    <s v="AGT70449713"/>
    <x v="1"/>
    <n v="7"/>
    <n v="70"/>
    <n v="1"/>
    <x v="1"/>
    <n v="1"/>
    <x v="1"/>
  </r>
  <r>
    <s v="POL54158213"/>
    <x v="1"/>
    <n v="474218"/>
    <n v="1638.36"/>
    <d v="2015-12-13T00:00:00"/>
    <d v="2019-01-24T00:00:00"/>
    <s v="Monthly"/>
    <x v="0"/>
    <s v="CUST96477760"/>
    <n v="1138"/>
    <s v="Long Term"/>
    <n v="0"/>
    <s v="Joseph Adams"/>
    <x v="0"/>
    <n v="47"/>
    <s v="Advice worker"/>
    <x v="3"/>
    <s v="New Thomas, Montana, 11975"/>
    <x v="2"/>
    <n v="0"/>
    <n v="0"/>
    <x v="1"/>
    <s v="AGT44034733"/>
    <x v="0"/>
    <n v="31"/>
    <n v="22"/>
    <n v="0"/>
    <x v="2"/>
    <n v="0"/>
    <x v="0"/>
  </r>
  <r>
    <s v="POL25767436"/>
    <x v="3"/>
    <n v="271913"/>
    <n v="1209.3"/>
    <d v="2020-11-20T00:00:00"/>
    <d v="2023-01-10T00:00:00"/>
    <s v="Quarterly"/>
    <x v="2"/>
    <s v="CUST53225019"/>
    <n v="781"/>
    <s v="Medium Term"/>
    <n v="1"/>
    <s v="Kimberly Cannon"/>
    <x v="0"/>
    <n v="54"/>
    <s v="Lecturer, higher education"/>
    <x v="2"/>
    <s v="Martinport, Michigan, 23045"/>
    <x v="2"/>
    <n v="1"/>
    <n v="0"/>
    <x v="2"/>
    <s v="AGT23143667"/>
    <x v="0"/>
    <n v="3"/>
    <n v="28"/>
    <n v="0"/>
    <x v="2"/>
    <n v="0"/>
    <x v="0"/>
  </r>
  <r>
    <s v="POL90801398"/>
    <x v="2"/>
    <n v="252247"/>
    <n v="997.78"/>
    <d v="2023-11-15T00:00:00"/>
    <d v="2031-05-01T00:00:00"/>
    <s v="Quarterly"/>
    <x v="0"/>
    <s v="CUST86071121"/>
    <n v="2724"/>
    <s v="Long Term"/>
    <n v="0"/>
    <s v="Shannon Campbell"/>
    <x v="2"/>
    <n v="43"/>
    <s v="Hotel manager"/>
    <x v="0"/>
    <s v="Richardmouth, Delaware, 45924"/>
    <x v="1"/>
    <n v="0"/>
    <n v="0"/>
    <x v="1"/>
    <s v="AGT78643174"/>
    <x v="1"/>
    <n v="48"/>
    <n v="9"/>
    <n v="0"/>
    <x v="2"/>
    <n v="0"/>
    <x v="1"/>
  </r>
  <r>
    <s v="POL84935714"/>
    <x v="2"/>
    <n v="458500"/>
    <n v="1130.3599999999999"/>
    <d v="2021-02-18T00:00:00"/>
    <d v="2024-03-22T00:00:00"/>
    <s v="Annually"/>
    <x v="0"/>
    <s v="CUST80947233"/>
    <n v="1128"/>
    <s v="Long Term"/>
    <n v="0"/>
    <s v="Ann Scott"/>
    <x v="1"/>
    <n v="27"/>
    <s v="Scientist, research (life sciences)"/>
    <x v="1"/>
    <s v="South Rachel, Colorado, 05547"/>
    <x v="0"/>
    <n v="0"/>
    <n v="0"/>
    <x v="0"/>
    <s v="AGT00307009"/>
    <x v="2"/>
    <n v="0"/>
    <n v="7"/>
    <n v="0"/>
    <x v="2"/>
    <n v="0"/>
    <x v="2"/>
  </r>
  <r>
    <s v="POL29870683"/>
    <x v="3"/>
    <n v="50059"/>
    <n v="1001.7"/>
    <d v="2018-11-03T00:00:00"/>
    <d v="2025-10-22T00:00:00"/>
    <s v="Quarterly"/>
    <x v="1"/>
    <s v="CUST00558554"/>
    <n v="2545"/>
    <s v="Long Term"/>
    <n v="0"/>
    <s v="David Buckley"/>
    <x v="0"/>
    <n v="30"/>
    <s v="Engineer, electronics"/>
    <x v="2"/>
    <s v="West Darrylfort, Washington, 10929"/>
    <x v="0"/>
    <n v="1"/>
    <n v="0"/>
    <x v="0"/>
    <s v="AGT41159010"/>
    <x v="2"/>
    <n v="20"/>
    <n v="33"/>
    <n v="0"/>
    <x v="0"/>
    <n v="0"/>
    <x v="2"/>
  </r>
  <r>
    <s v="POL86204804"/>
    <x v="0"/>
    <n v="182210"/>
    <n v="586.29999999999995"/>
    <d v="2019-03-02T00:00:00"/>
    <d v="2021-12-03T00:00:00"/>
    <s v="Annually"/>
    <x v="0"/>
    <s v="CUST50223337"/>
    <n v="1007"/>
    <s v="Medium Term"/>
    <n v="0"/>
    <s v="Diana Hammond"/>
    <x v="0"/>
    <n v="36"/>
    <s v="Radio broadcast assistant"/>
    <x v="3"/>
    <s v="South Kimberlyborough, Iowa, 64996"/>
    <x v="1"/>
    <n v="0"/>
    <n v="0"/>
    <x v="1"/>
    <s v="AGT57746002"/>
    <x v="1"/>
    <n v="12"/>
    <n v="73"/>
    <n v="1"/>
    <x v="1"/>
    <n v="1"/>
    <x v="1"/>
  </r>
  <r>
    <s v="POL07331096"/>
    <x v="2"/>
    <n v="133436"/>
    <n v="857.85"/>
    <d v="2023-04-26T00:00:00"/>
    <d v="2026-07-06T00:00:00"/>
    <s v="Annually"/>
    <x v="1"/>
    <s v="CUST71519906"/>
    <n v="1167"/>
    <s v="Long Term"/>
    <n v="0"/>
    <s v="Travis Taylor"/>
    <x v="2"/>
    <n v="28"/>
    <s v="Health and safety adviser"/>
    <x v="2"/>
    <s v="Meganside, California, 78425"/>
    <x v="0"/>
    <n v="1"/>
    <n v="0"/>
    <x v="0"/>
    <s v="AGT63403615"/>
    <x v="1"/>
    <n v="4"/>
    <n v="51"/>
    <n v="0"/>
    <x v="0"/>
    <n v="0"/>
    <x v="1"/>
  </r>
  <r>
    <s v="POL47491023"/>
    <x v="0"/>
    <n v="298939"/>
    <n v="469.78"/>
    <d v="2020-08-14T00:00:00"/>
    <d v="2026-07-28T00:00:00"/>
    <s v="Quarterly"/>
    <x v="2"/>
    <s v="CUST19968931"/>
    <n v="2174"/>
    <s v="Long Term"/>
    <n v="1"/>
    <s v="Samantha Berry"/>
    <x v="0"/>
    <n v="69"/>
    <s v="Freight forwarder"/>
    <x v="0"/>
    <s v="Shannonville, Pennsylvania, 41270"/>
    <x v="3"/>
    <n v="0"/>
    <n v="1"/>
    <x v="2"/>
    <s v="AGT53492924"/>
    <x v="0"/>
    <n v="40"/>
    <n v="62"/>
    <n v="0"/>
    <x v="1"/>
    <n v="0"/>
    <x v="0"/>
  </r>
  <r>
    <s v="POL78988005"/>
    <x v="3"/>
    <n v="381226"/>
    <n v="1943.33"/>
    <d v="2022-09-03T00:00:00"/>
    <d v="2027-03-13T00:00:00"/>
    <s v="Quarterly"/>
    <x v="2"/>
    <s v="CUST17912018"/>
    <n v="1652"/>
    <s v="Long Term"/>
    <n v="1"/>
    <s v="Michael Sanders"/>
    <x v="1"/>
    <n v="76"/>
    <s v="Field trials officer"/>
    <x v="3"/>
    <s v="Lake James, Texas, 82686"/>
    <x v="3"/>
    <n v="0"/>
    <n v="1"/>
    <x v="2"/>
    <s v="AGT27033456"/>
    <x v="1"/>
    <n v="7"/>
    <n v="52"/>
    <n v="0"/>
    <x v="0"/>
    <n v="0"/>
    <x v="1"/>
  </r>
  <r>
    <s v="POL20597369"/>
    <x v="3"/>
    <n v="359198"/>
    <n v="1222.5899999999999"/>
    <d v="2020-05-29T00:00:00"/>
    <d v="2023-12-21T00:00:00"/>
    <s v="Monthly"/>
    <x v="2"/>
    <s v="CUST43700526"/>
    <n v="1301"/>
    <s v="Long Term"/>
    <n v="1"/>
    <s v="Jonathan Phillips"/>
    <x v="1"/>
    <n v="34"/>
    <s v="Civil Service administrator"/>
    <x v="3"/>
    <s v="Boydstad, Colorado, 94922"/>
    <x v="0"/>
    <n v="0"/>
    <n v="0"/>
    <x v="1"/>
    <s v="AGT88787740"/>
    <x v="1"/>
    <n v="11"/>
    <n v="8"/>
    <n v="0"/>
    <x v="2"/>
    <n v="0"/>
    <x v="1"/>
  </r>
  <r>
    <s v="POL22925819"/>
    <x v="3"/>
    <n v="498306"/>
    <n v="1316.69"/>
    <d v="2018-10-16T00:00:00"/>
    <d v="2026-07-28T00:00:00"/>
    <s v="Quarterly"/>
    <x v="1"/>
    <s v="CUST54127030"/>
    <n v="2842"/>
    <s v="Long Term"/>
    <n v="0"/>
    <s v="Amy Torres"/>
    <x v="1"/>
    <n v="24"/>
    <s v="Designer, television/film set"/>
    <x v="1"/>
    <s v="New Jillfort, South Carolina, 11188"/>
    <x v="4"/>
    <n v="0"/>
    <n v="0"/>
    <x v="0"/>
    <s v="AGT20551931"/>
    <x v="0"/>
    <n v="12"/>
    <n v="2"/>
    <n v="0"/>
    <x v="2"/>
    <n v="0"/>
    <x v="0"/>
  </r>
  <r>
    <s v="POL99353162"/>
    <x v="2"/>
    <n v="209082"/>
    <n v="342.04"/>
    <d v="2016-06-03T00:00:00"/>
    <d v="2022-01-26T00:00:00"/>
    <s v="Quarterly"/>
    <x v="1"/>
    <s v="CUST10055277"/>
    <n v="2063"/>
    <s v="Long Term"/>
    <n v="0"/>
    <s v="Margaret Bailey"/>
    <x v="2"/>
    <n v="18"/>
    <s v="Television/film/video producer"/>
    <x v="1"/>
    <s v="Watersview, Iowa, 97520"/>
    <x v="4"/>
    <n v="0"/>
    <n v="0"/>
    <x v="0"/>
    <s v="AGT30250830"/>
    <x v="1"/>
    <n v="10"/>
    <n v="82"/>
    <n v="1"/>
    <x v="1"/>
    <n v="1"/>
    <x v="1"/>
  </r>
  <r>
    <s v="POL67753905"/>
    <x v="3"/>
    <n v="207944"/>
    <n v="916.4"/>
    <d v="2015-05-12T00:00:00"/>
    <d v="2022-07-07T00:00:00"/>
    <s v="Quarterly"/>
    <x v="1"/>
    <s v="CUST69497414"/>
    <n v="2613"/>
    <s v="Long Term"/>
    <n v="0"/>
    <s v="Robert Kane"/>
    <x v="2"/>
    <n v="35"/>
    <s v="Surveyor, minerals"/>
    <x v="0"/>
    <s v="South James, Wyoming, 51018"/>
    <x v="0"/>
    <n v="0"/>
    <n v="0"/>
    <x v="1"/>
    <s v="AGT68157356"/>
    <x v="0"/>
    <n v="37"/>
    <n v="92"/>
    <n v="1"/>
    <x v="1"/>
    <n v="1"/>
    <x v="0"/>
  </r>
  <r>
    <s v="POL71493130"/>
    <x v="3"/>
    <n v="453432"/>
    <n v="1761.43"/>
    <d v="2022-01-19T00:00:00"/>
    <d v="2029-04-11T00:00:00"/>
    <s v="Annually"/>
    <x v="1"/>
    <s v="CUST63960070"/>
    <n v="2639"/>
    <s v="Long Term"/>
    <n v="0"/>
    <s v="Catherine Alvarez"/>
    <x v="2"/>
    <n v="30"/>
    <s v="Occupational psychologist"/>
    <x v="3"/>
    <s v="North Joshuamouth, Delaware, 34119"/>
    <x v="0"/>
    <n v="0"/>
    <n v="0"/>
    <x v="0"/>
    <s v="AGT54576781"/>
    <x v="1"/>
    <n v="11"/>
    <n v="85"/>
    <n v="1"/>
    <x v="1"/>
    <n v="1"/>
    <x v="1"/>
  </r>
  <r>
    <s v="POL69222840"/>
    <x v="3"/>
    <n v="426016"/>
    <n v="1380.86"/>
    <d v="2018-01-13T00:00:00"/>
    <d v="2020-09-01T00:00:00"/>
    <s v="Annually"/>
    <x v="2"/>
    <s v="CUST89932416"/>
    <n v="962"/>
    <s v="Medium Term"/>
    <n v="1"/>
    <s v="Jessica Smith"/>
    <x v="1"/>
    <n v="59"/>
    <s v="Tourist information centre manager"/>
    <x v="0"/>
    <s v="New Rebeccafurt, Utah, 33628"/>
    <x v="3"/>
    <n v="0"/>
    <n v="0"/>
    <x v="2"/>
    <s v="AGT91499770"/>
    <x v="1"/>
    <n v="45"/>
    <n v="5"/>
    <n v="0"/>
    <x v="2"/>
    <n v="0"/>
    <x v="1"/>
  </r>
  <r>
    <s v="POL77822153"/>
    <x v="3"/>
    <n v="53690"/>
    <n v="810.86"/>
    <d v="2022-01-10T00:00:00"/>
    <d v="2025-07-27T00:00:00"/>
    <s v="Monthly"/>
    <x v="0"/>
    <s v="CUST93074291"/>
    <n v="1294"/>
    <s v="Long Term"/>
    <n v="0"/>
    <s v="Daniel Simpson"/>
    <x v="0"/>
    <n v="28"/>
    <s v="Aeronautical engineer"/>
    <x v="3"/>
    <s v="Lopezfurt, Oregon, 66329"/>
    <x v="0"/>
    <n v="0"/>
    <n v="0"/>
    <x v="0"/>
    <s v="AGT98390378"/>
    <x v="1"/>
    <n v="50"/>
    <n v="48"/>
    <n v="0"/>
    <x v="0"/>
    <n v="0"/>
    <x v="1"/>
  </r>
  <r>
    <s v="POL84330752"/>
    <x v="2"/>
    <n v="31535"/>
    <n v="1552.07"/>
    <d v="2015-12-08T00:00:00"/>
    <d v="2024-12-19T00:00:00"/>
    <s v="Annually"/>
    <x v="2"/>
    <s v="CUST06243143"/>
    <n v="3299"/>
    <s v="Long Term"/>
    <n v="1"/>
    <s v="Jeff Greer"/>
    <x v="1"/>
    <n v="69"/>
    <s v="Television/film/video producer"/>
    <x v="2"/>
    <s v="Lisashire, Alaska, 21811"/>
    <x v="3"/>
    <n v="1"/>
    <n v="1"/>
    <x v="2"/>
    <s v="AGT45768219"/>
    <x v="1"/>
    <n v="13"/>
    <n v="98"/>
    <n v="1"/>
    <x v="1"/>
    <n v="1"/>
    <x v="1"/>
  </r>
  <r>
    <s v="POL81049657"/>
    <x v="1"/>
    <n v="453140"/>
    <n v="249.35"/>
    <d v="2018-11-13T00:00:00"/>
    <d v="2024-04-29T00:00:00"/>
    <s v="Annually"/>
    <x v="0"/>
    <s v="CUST59767575"/>
    <n v="1994"/>
    <s v="Long Term"/>
    <n v="0"/>
    <s v="Nicole Ramos"/>
    <x v="1"/>
    <n v="32"/>
    <s v="Advertising copywriter"/>
    <x v="2"/>
    <s v="Wangton, Texas, 75421"/>
    <x v="0"/>
    <n v="1"/>
    <n v="0"/>
    <x v="1"/>
    <s v="AGT98582772"/>
    <x v="1"/>
    <n v="48"/>
    <n v="1"/>
    <n v="0"/>
    <x v="2"/>
    <n v="0"/>
    <x v="1"/>
  </r>
  <r>
    <s v="POL09607120"/>
    <x v="3"/>
    <n v="64517"/>
    <n v="1073.07"/>
    <d v="2016-06-14T00:00:00"/>
    <d v="2019-06-20T00:00:00"/>
    <s v="Annually"/>
    <x v="0"/>
    <s v="CUST72998627"/>
    <n v="1101"/>
    <s v="Long Term"/>
    <n v="0"/>
    <s v="Christopher Stephenson"/>
    <x v="1"/>
    <n v="60"/>
    <s v="Investment banker, operational"/>
    <x v="1"/>
    <s v="Victorberg, Alabama, 33791"/>
    <x v="3"/>
    <n v="0"/>
    <n v="1"/>
    <x v="2"/>
    <s v="AGT69675361"/>
    <x v="2"/>
    <n v="34"/>
    <n v="87"/>
    <n v="1"/>
    <x v="1"/>
    <n v="1"/>
    <x v="2"/>
  </r>
  <r>
    <s v="POL63517748"/>
    <x v="3"/>
    <n v="28932"/>
    <n v="1770.98"/>
    <d v="2020-09-14T00:00:00"/>
    <d v="2022-10-14T00:00:00"/>
    <s v="Annually"/>
    <x v="2"/>
    <s v="CUST79172554"/>
    <n v="760"/>
    <s v="Medium Term"/>
    <n v="1"/>
    <s v="Juan Lopez"/>
    <x v="1"/>
    <n v="52"/>
    <s v="Teacher, music"/>
    <x v="1"/>
    <s v="Douglasport, West Virginia, 81129"/>
    <x v="2"/>
    <n v="0"/>
    <n v="0"/>
    <x v="2"/>
    <s v="AGT81439591"/>
    <x v="0"/>
    <n v="20"/>
    <n v="46"/>
    <n v="0"/>
    <x v="0"/>
    <n v="0"/>
    <x v="0"/>
  </r>
  <r>
    <s v="POL22866808"/>
    <x v="1"/>
    <n v="254972"/>
    <n v="784.68"/>
    <d v="2015-06-20T00:00:00"/>
    <d v="2022-12-05T00:00:00"/>
    <s v="Quarterly"/>
    <x v="2"/>
    <s v="CUST14751083"/>
    <n v="2725"/>
    <s v="Long Term"/>
    <n v="1"/>
    <s v="Sherry Hernandez"/>
    <x v="2"/>
    <n v="59"/>
    <s v="Planning and development surveyor"/>
    <x v="0"/>
    <s v="Camachochester, Hawaii, 61139"/>
    <x v="3"/>
    <n v="0"/>
    <n v="0"/>
    <x v="2"/>
    <s v="AGT66271858"/>
    <x v="2"/>
    <n v="8"/>
    <n v="29"/>
    <n v="0"/>
    <x v="2"/>
    <n v="0"/>
    <x v="2"/>
  </r>
  <r>
    <s v="POL55402770"/>
    <x v="2"/>
    <n v="456008"/>
    <n v="1851.99"/>
    <d v="2022-12-15T00:00:00"/>
    <d v="2025-05-09T00:00:00"/>
    <s v="Annually"/>
    <x v="2"/>
    <s v="CUST19668009"/>
    <n v="876"/>
    <s v="Medium Term"/>
    <n v="1"/>
    <s v="Michelle Wells"/>
    <x v="2"/>
    <n v="65"/>
    <s v="Actor"/>
    <x v="1"/>
    <s v="New Benjaminberg, New Hampshire, 44193"/>
    <x v="3"/>
    <n v="0"/>
    <n v="1"/>
    <x v="2"/>
    <s v="AGT60184229"/>
    <x v="1"/>
    <n v="4"/>
    <n v="95"/>
    <n v="1"/>
    <x v="1"/>
    <n v="1"/>
    <x v="1"/>
  </r>
  <r>
    <s v="POL14673138"/>
    <x v="3"/>
    <n v="27406"/>
    <n v="277.97000000000003"/>
    <d v="2020-11-20T00:00:00"/>
    <d v="2028-09-02T00:00:00"/>
    <s v="Annually"/>
    <x v="1"/>
    <s v="CUST96951275"/>
    <n v="2843"/>
    <s v="Long Term"/>
    <n v="0"/>
    <s v="Mark Lucas"/>
    <x v="0"/>
    <n v="24"/>
    <s v="Chemical engineer"/>
    <x v="3"/>
    <s v="Samanthabury, Idaho, 57646"/>
    <x v="4"/>
    <n v="0"/>
    <n v="0"/>
    <x v="0"/>
    <s v="AGT52554533"/>
    <x v="2"/>
    <n v="34"/>
    <n v="8"/>
    <n v="0"/>
    <x v="2"/>
    <n v="0"/>
    <x v="2"/>
  </r>
  <r>
    <s v="POL32850811"/>
    <x v="3"/>
    <n v="485611"/>
    <n v="686.55"/>
    <d v="2018-07-24T00:00:00"/>
    <d v="2019-08-09T00:00:00"/>
    <s v="Annually"/>
    <x v="2"/>
    <s v="CUST94024764"/>
    <n v="381"/>
    <s v="Medium Term"/>
    <n v="1"/>
    <s v="Chelsea Sexton"/>
    <x v="1"/>
    <n v="81"/>
    <s v="Cytogeneticist"/>
    <x v="1"/>
    <s v="Cherylfurt, Mississippi, 82024"/>
    <x v="3"/>
    <n v="0"/>
    <n v="1"/>
    <x v="2"/>
    <s v="AGT70123375"/>
    <x v="0"/>
    <n v="2"/>
    <n v="78"/>
    <n v="1"/>
    <x v="1"/>
    <n v="1"/>
    <x v="0"/>
  </r>
  <r>
    <s v="POL36376405"/>
    <x v="2"/>
    <n v="146769"/>
    <n v="780.1"/>
    <d v="2018-01-09T00:00:00"/>
    <d v="2021-12-29T00:00:00"/>
    <s v="Annually"/>
    <x v="2"/>
    <s v="CUST78371218"/>
    <n v="1450"/>
    <s v="Long Term"/>
    <n v="1"/>
    <s v="Shawn Moore"/>
    <x v="0"/>
    <n v="38"/>
    <s v="Librarian, academic"/>
    <x v="0"/>
    <s v="Melissamouth, New Mexico, 61811"/>
    <x v="1"/>
    <n v="0"/>
    <n v="0"/>
    <x v="1"/>
    <s v="AGT88384506"/>
    <x v="1"/>
    <n v="0"/>
    <n v="67"/>
    <n v="0"/>
    <x v="1"/>
    <n v="0"/>
    <x v="1"/>
  </r>
  <r>
    <s v="POL57116310"/>
    <x v="1"/>
    <n v="171048"/>
    <n v="846.8"/>
    <d v="2016-09-21T00:00:00"/>
    <d v="2020-12-11T00:00:00"/>
    <s v="Quarterly"/>
    <x v="0"/>
    <s v="CUST20014882"/>
    <n v="1542"/>
    <s v="Long Term"/>
    <n v="0"/>
    <s v="Amanda Wells"/>
    <x v="2"/>
    <n v="53"/>
    <s v="Press photographer"/>
    <x v="1"/>
    <s v="New Gabrielashire, North Dakota, 62380"/>
    <x v="2"/>
    <n v="0"/>
    <n v="0"/>
    <x v="2"/>
    <s v="AGT89390357"/>
    <x v="0"/>
    <n v="10"/>
    <n v="54"/>
    <n v="0"/>
    <x v="0"/>
    <n v="0"/>
    <x v="0"/>
  </r>
  <r>
    <s v="POL80995541"/>
    <x v="1"/>
    <n v="496140"/>
    <n v="1441.31"/>
    <d v="2022-08-06T00:00:00"/>
    <d v="2027-08-22T00:00:00"/>
    <s v="Monthly"/>
    <x v="1"/>
    <s v="CUST41183614"/>
    <n v="1842"/>
    <s v="Long Term"/>
    <n v="0"/>
    <s v="Timothy Lucero"/>
    <x v="2"/>
    <n v="82"/>
    <s v="Maintenance engineer"/>
    <x v="0"/>
    <s v="New Samuel, Texas, 72297"/>
    <x v="3"/>
    <n v="0"/>
    <n v="1"/>
    <x v="2"/>
    <s v="AGT45937340"/>
    <x v="2"/>
    <n v="39"/>
    <n v="66"/>
    <n v="0"/>
    <x v="1"/>
    <n v="0"/>
    <x v="2"/>
  </r>
  <r>
    <s v="POL22918011"/>
    <x v="2"/>
    <n v="64931"/>
    <n v="510.38"/>
    <d v="2017-02-18T00:00:00"/>
    <d v="2024-10-27T00:00:00"/>
    <s v="Monthly"/>
    <x v="2"/>
    <s v="CUST12258027"/>
    <n v="2808"/>
    <s v="Long Term"/>
    <n v="1"/>
    <s v="Amanda Hernandez"/>
    <x v="1"/>
    <n v="42"/>
    <s v="Psychiatric nurse"/>
    <x v="2"/>
    <s v="Lake Jeffery, Nevada, 25467"/>
    <x v="1"/>
    <n v="1"/>
    <n v="0"/>
    <x v="1"/>
    <s v="AGT66162294"/>
    <x v="2"/>
    <n v="12"/>
    <n v="69"/>
    <n v="0"/>
    <x v="1"/>
    <n v="0"/>
    <x v="2"/>
  </r>
  <r>
    <s v="POL99343551"/>
    <x v="0"/>
    <n v="93972"/>
    <n v="1333.17"/>
    <d v="2016-08-24T00:00:00"/>
    <d v="2025-05-13T00:00:00"/>
    <s v="Monthly"/>
    <x v="0"/>
    <s v="CUST94468387"/>
    <n v="3184"/>
    <s v="Long Term"/>
    <n v="0"/>
    <s v="Jessica Logan"/>
    <x v="2"/>
    <n v="63"/>
    <s v="Oceanographer"/>
    <x v="3"/>
    <s v="Lake Tracyport, Indiana, 09644"/>
    <x v="3"/>
    <n v="0"/>
    <n v="1"/>
    <x v="2"/>
    <s v="AGT49464965"/>
    <x v="2"/>
    <n v="20"/>
    <n v="26"/>
    <n v="0"/>
    <x v="2"/>
    <n v="0"/>
    <x v="2"/>
  </r>
  <r>
    <s v="POL95686589"/>
    <x v="1"/>
    <n v="112138"/>
    <n v="332.05"/>
    <d v="2020-11-23T00:00:00"/>
    <d v="2028-05-03T00:00:00"/>
    <s v="Annually"/>
    <x v="0"/>
    <s v="CUST95771051"/>
    <n v="2718"/>
    <s v="Long Term"/>
    <n v="0"/>
    <s v="Sean English"/>
    <x v="2"/>
    <n v="32"/>
    <s v="Chartered legal executive (England and Wales)"/>
    <x v="2"/>
    <s v="Phillipsstad, Utah, 14321"/>
    <x v="0"/>
    <n v="1"/>
    <n v="0"/>
    <x v="1"/>
    <s v="AGT04943393"/>
    <x v="2"/>
    <n v="40"/>
    <n v="60"/>
    <n v="0"/>
    <x v="0"/>
    <n v="0"/>
    <x v="2"/>
  </r>
  <r>
    <s v="POL74488580"/>
    <x v="3"/>
    <n v="187413"/>
    <n v="789.28"/>
    <d v="2020-09-23T00:00:00"/>
    <d v="2024-11-14T00:00:00"/>
    <s v="Annually"/>
    <x v="2"/>
    <s v="CUST10128452"/>
    <n v="1513"/>
    <s v="Long Term"/>
    <n v="1"/>
    <s v="Keith Martin"/>
    <x v="1"/>
    <n v="22"/>
    <s v="Broadcast journalist"/>
    <x v="2"/>
    <s v="Lucasport, Florida, 47521"/>
    <x v="4"/>
    <n v="1"/>
    <n v="0"/>
    <x v="0"/>
    <s v="AGT64442581"/>
    <x v="1"/>
    <n v="18"/>
    <n v="79"/>
    <n v="1"/>
    <x v="1"/>
    <n v="1"/>
    <x v="1"/>
  </r>
  <r>
    <s v="POL03845436"/>
    <x v="3"/>
    <n v="372191"/>
    <n v="703.16"/>
    <d v="2021-10-12T00:00:00"/>
    <d v="2023-02-23T00:00:00"/>
    <s v="Annually"/>
    <x v="0"/>
    <s v="CUST02848032"/>
    <n v="499"/>
    <s v="Medium Term"/>
    <n v="0"/>
    <s v="Perry Garcia"/>
    <x v="2"/>
    <n v="20"/>
    <s v="Surveyor, building"/>
    <x v="0"/>
    <s v="Sextonberg, Alabama, 23237"/>
    <x v="4"/>
    <n v="0"/>
    <n v="0"/>
    <x v="0"/>
    <s v="AGT25680570"/>
    <x v="1"/>
    <n v="24"/>
    <n v="43"/>
    <n v="0"/>
    <x v="0"/>
    <n v="0"/>
    <x v="1"/>
  </r>
  <r>
    <s v="POL49082754"/>
    <x v="0"/>
    <n v="372280"/>
    <n v="339.83"/>
    <d v="2016-03-19T00:00:00"/>
    <d v="2022-04-30T00:00:00"/>
    <s v="Quarterly"/>
    <x v="0"/>
    <s v="CUST91933662"/>
    <n v="2233"/>
    <s v="Long Term"/>
    <n v="0"/>
    <s v="Brittney Lopez"/>
    <x v="1"/>
    <n v="67"/>
    <s v="Teacher, adult education"/>
    <x v="1"/>
    <s v="Port Jonathan, Idaho, 35855"/>
    <x v="3"/>
    <n v="0"/>
    <n v="1"/>
    <x v="2"/>
    <s v="AGT34862420"/>
    <x v="0"/>
    <n v="36"/>
    <n v="99"/>
    <n v="1"/>
    <x v="1"/>
    <n v="1"/>
    <x v="0"/>
  </r>
  <r>
    <s v="POL79206629"/>
    <x v="1"/>
    <n v="166622"/>
    <n v="911.19"/>
    <d v="2020-01-03T00:00:00"/>
    <d v="2023-02-19T00:00:00"/>
    <s v="Monthly"/>
    <x v="2"/>
    <s v="CUST29877876"/>
    <n v="1143"/>
    <s v="Long Term"/>
    <n v="1"/>
    <s v="Deborah Larson"/>
    <x v="0"/>
    <n v="21"/>
    <s v="Technical sales engineer"/>
    <x v="1"/>
    <s v="Port Kevinborough, Oklahoma, 33913"/>
    <x v="4"/>
    <n v="0"/>
    <n v="0"/>
    <x v="0"/>
    <s v="AGT72008857"/>
    <x v="2"/>
    <n v="36"/>
    <n v="15"/>
    <n v="0"/>
    <x v="2"/>
    <n v="0"/>
    <x v="2"/>
  </r>
  <r>
    <s v="POL48220371"/>
    <x v="1"/>
    <n v="399412"/>
    <n v="634.20000000000005"/>
    <d v="2016-04-15T00:00:00"/>
    <d v="2017-06-27T00:00:00"/>
    <s v="Monthly"/>
    <x v="2"/>
    <s v="CUST46133992"/>
    <n v="438"/>
    <s v="Medium Term"/>
    <n v="1"/>
    <s v="Jessica Gray"/>
    <x v="2"/>
    <n v="24"/>
    <s v="English as a second language teacher"/>
    <x v="0"/>
    <s v="Port Melissamouth, Hawaii, 84332"/>
    <x v="4"/>
    <n v="0"/>
    <n v="0"/>
    <x v="0"/>
    <s v="AGT49134544"/>
    <x v="2"/>
    <n v="38"/>
    <n v="74"/>
    <n v="1"/>
    <x v="1"/>
    <n v="1"/>
    <x v="2"/>
  </r>
  <r>
    <s v="POL02880116"/>
    <x v="1"/>
    <n v="258767"/>
    <n v="1842.18"/>
    <d v="2015-11-08T00:00:00"/>
    <d v="2021-08-06T00:00:00"/>
    <s v="Quarterly"/>
    <x v="1"/>
    <s v="CUST06182214"/>
    <n v="2098"/>
    <s v="Long Term"/>
    <n v="0"/>
    <s v="Matthew Reyes"/>
    <x v="0"/>
    <n v="83"/>
    <s v="Forensic psychologist"/>
    <x v="0"/>
    <s v="New Scott, North Carolina, 45917"/>
    <x v="3"/>
    <n v="0"/>
    <n v="1"/>
    <x v="2"/>
    <s v="AGT25529286"/>
    <x v="1"/>
    <n v="48"/>
    <n v="86"/>
    <n v="1"/>
    <x v="1"/>
    <n v="1"/>
    <x v="1"/>
  </r>
  <r>
    <s v="POL17982019"/>
    <x v="2"/>
    <n v="183174"/>
    <n v="145.58000000000001"/>
    <d v="2017-01-07T00:00:00"/>
    <d v="2019-07-18T00:00:00"/>
    <s v="Monthly"/>
    <x v="1"/>
    <s v="CUST06667152"/>
    <n v="922"/>
    <s v="Medium Term"/>
    <n v="0"/>
    <s v="Aaron Johnson"/>
    <x v="1"/>
    <n v="41"/>
    <s v="Radio broadcast assistant"/>
    <x v="3"/>
    <s v="South Alexander, Oregon, 22796"/>
    <x v="1"/>
    <n v="0"/>
    <n v="0"/>
    <x v="1"/>
    <s v="AGT42313803"/>
    <x v="0"/>
    <n v="2"/>
    <n v="79"/>
    <n v="1"/>
    <x v="1"/>
    <n v="1"/>
    <x v="0"/>
  </r>
  <r>
    <s v="POL59802127"/>
    <x v="2"/>
    <n v="311907"/>
    <n v="242.41"/>
    <d v="2018-03-10T00:00:00"/>
    <d v="2024-07-20T00:00:00"/>
    <s v="Annually"/>
    <x v="0"/>
    <s v="CUST08037065"/>
    <n v="2324"/>
    <s v="Long Term"/>
    <n v="0"/>
    <s v="Kathryn Duncan"/>
    <x v="2"/>
    <n v="83"/>
    <s v="Health visitor"/>
    <x v="2"/>
    <s v="New William, Wyoming, 41692"/>
    <x v="3"/>
    <n v="1"/>
    <n v="1"/>
    <x v="2"/>
    <s v="AGT63801581"/>
    <x v="2"/>
    <n v="23"/>
    <n v="44"/>
    <n v="0"/>
    <x v="0"/>
    <n v="0"/>
    <x v="2"/>
  </r>
  <r>
    <s v="POL82513265"/>
    <x v="3"/>
    <n v="388717"/>
    <n v="1857.26"/>
    <d v="2023-11-12T00:00:00"/>
    <d v="2029-01-20T00:00:00"/>
    <s v="Annually"/>
    <x v="0"/>
    <s v="CUST15432662"/>
    <n v="1896"/>
    <s v="Long Term"/>
    <n v="0"/>
    <s v="Kayla Adams"/>
    <x v="2"/>
    <n v="19"/>
    <s v="Volunteer coordinator"/>
    <x v="0"/>
    <s v="South Christopher, Arizona, 01875"/>
    <x v="4"/>
    <n v="0"/>
    <n v="0"/>
    <x v="0"/>
    <s v="AGT42203449"/>
    <x v="1"/>
    <n v="12"/>
    <n v="71"/>
    <n v="1"/>
    <x v="1"/>
    <n v="1"/>
    <x v="1"/>
  </r>
  <r>
    <s v="POL07546280"/>
    <x v="0"/>
    <n v="184861"/>
    <n v="780.71"/>
    <d v="2023-12-22T00:00:00"/>
    <d v="2031-10-31T00:00:00"/>
    <s v="Annually"/>
    <x v="2"/>
    <s v="CUST43675849"/>
    <n v="2870"/>
    <s v="Long Term"/>
    <n v="1"/>
    <s v="Heather Parrish"/>
    <x v="2"/>
    <n v="28"/>
    <s v="Editorial assistant"/>
    <x v="2"/>
    <s v="South Alexandra, Hawaii, 15432"/>
    <x v="0"/>
    <n v="1"/>
    <n v="0"/>
    <x v="0"/>
    <s v="AGT90061690"/>
    <x v="2"/>
    <n v="21"/>
    <n v="78"/>
    <n v="1"/>
    <x v="1"/>
    <n v="1"/>
    <x v="2"/>
  </r>
  <r>
    <s v="POL46514343"/>
    <x v="3"/>
    <n v="348027"/>
    <n v="796.16"/>
    <d v="2024-01-23T00:00:00"/>
    <d v="2031-08-04T00:00:00"/>
    <s v="Quarterly"/>
    <x v="1"/>
    <s v="CUST96653745"/>
    <n v="2750"/>
    <s v="Long Term"/>
    <n v="0"/>
    <s v="Eric Nelson"/>
    <x v="1"/>
    <n v="67"/>
    <s v="Counsellor"/>
    <x v="2"/>
    <s v="Laneburgh, Massachusetts, 29269"/>
    <x v="3"/>
    <n v="1"/>
    <n v="1"/>
    <x v="2"/>
    <s v="AGT42842137"/>
    <x v="2"/>
    <n v="30"/>
    <n v="36"/>
    <n v="0"/>
    <x v="0"/>
    <n v="0"/>
    <x v="2"/>
  </r>
  <r>
    <s v="POL45081491"/>
    <x v="3"/>
    <n v="119183"/>
    <n v="1376.44"/>
    <d v="2022-10-30T00:00:00"/>
    <d v="2031-04-08T00:00:00"/>
    <s v="Quarterly"/>
    <x v="2"/>
    <s v="CUST88407736"/>
    <n v="3082"/>
    <s v="Long Term"/>
    <n v="1"/>
    <s v="Megan Johnson"/>
    <x v="2"/>
    <n v="61"/>
    <s v="Associate Professor"/>
    <x v="1"/>
    <s v="East Jamesborough, New Hampshire, 57123"/>
    <x v="3"/>
    <n v="0"/>
    <n v="1"/>
    <x v="2"/>
    <s v="AGT94826984"/>
    <x v="1"/>
    <n v="29"/>
    <n v="94"/>
    <n v="1"/>
    <x v="1"/>
    <n v="1"/>
    <x v="1"/>
  </r>
  <r>
    <s v="POL74142880"/>
    <x v="2"/>
    <n v="153132"/>
    <n v="1646.57"/>
    <d v="2016-07-16T00:00:00"/>
    <d v="2022-01-04T00:00:00"/>
    <s v="Annually"/>
    <x v="1"/>
    <s v="CUST02220651"/>
    <n v="1998"/>
    <s v="Long Term"/>
    <n v="0"/>
    <s v="Amber Howell"/>
    <x v="1"/>
    <n v="53"/>
    <s v="Ecologist"/>
    <x v="3"/>
    <s v="North Candiceburgh, California, 04674"/>
    <x v="2"/>
    <n v="0"/>
    <n v="0"/>
    <x v="2"/>
    <s v="AGT00030139"/>
    <x v="1"/>
    <n v="38"/>
    <n v="83"/>
    <n v="1"/>
    <x v="1"/>
    <n v="1"/>
    <x v="1"/>
  </r>
  <r>
    <s v="POL84931770"/>
    <x v="2"/>
    <n v="338517"/>
    <n v="885.46"/>
    <d v="2016-05-16T00:00:00"/>
    <d v="2019-03-10T00:00:00"/>
    <s v="Monthly"/>
    <x v="2"/>
    <s v="CUST69637885"/>
    <n v="1028"/>
    <s v="Medium Term"/>
    <n v="1"/>
    <s v="Nicholas Kent"/>
    <x v="0"/>
    <n v="51"/>
    <s v="English as a second language teacher"/>
    <x v="2"/>
    <s v="Andersonview, Washington, 83801"/>
    <x v="2"/>
    <n v="1"/>
    <n v="0"/>
    <x v="2"/>
    <s v="AGT69668172"/>
    <x v="2"/>
    <n v="9"/>
    <n v="76"/>
    <n v="1"/>
    <x v="1"/>
    <n v="1"/>
    <x v="2"/>
  </r>
  <r>
    <s v="POL52796576"/>
    <x v="1"/>
    <n v="428286"/>
    <n v="1868.7"/>
    <d v="2021-07-08T00:00:00"/>
    <d v="2029-10-07T00:00:00"/>
    <s v="Quarterly"/>
    <x v="0"/>
    <s v="CUST21077290"/>
    <n v="3013"/>
    <s v="Long Term"/>
    <n v="0"/>
    <s v="Heather Erickson"/>
    <x v="2"/>
    <n v="83"/>
    <s v="Lawyer"/>
    <x v="0"/>
    <s v="New Rachel, Colorado, 64275"/>
    <x v="3"/>
    <n v="0"/>
    <n v="1"/>
    <x v="2"/>
    <s v="AGT66510570"/>
    <x v="2"/>
    <n v="28"/>
    <n v="49"/>
    <n v="0"/>
    <x v="0"/>
    <n v="0"/>
    <x v="2"/>
  </r>
  <r>
    <s v="POL98526256"/>
    <x v="1"/>
    <n v="284006"/>
    <n v="546.1"/>
    <d v="2015-01-08T00:00:00"/>
    <d v="2024-06-03T00:00:00"/>
    <s v="Annually"/>
    <x v="2"/>
    <s v="CUST91932461"/>
    <n v="3434"/>
    <s v="Long Term"/>
    <n v="1"/>
    <s v="Michelle Henry"/>
    <x v="2"/>
    <n v="80"/>
    <s v="Fitness centre manager"/>
    <x v="1"/>
    <s v="Seanmouth, Ohio, 69679"/>
    <x v="3"/>
    <n v="0"/>
    <n v="1"/>
    <x v="2"/>
    <s v="AGT27524601"/>
    <x v="2"/>
    <n v="30"/>
    <n v="41"/>
    <n v="0"/>
    <x v="0"/>
    <n v="0"/>
    <x v="2"/>
  </r>
  <r>
    <s v="POL15046507"/>
    <x v="3"/>
    <n v="444455"/>
    <n v="690.98"/>
    <d v="2023-04-15T00:00:00"/>
    <d v="2030-09-22T00:00:00"/>
    <s v="Monthly"/>
    <x v="1"/>
    <s v="CUST24759498"/>
    <n v="2717"/>
    <s v="Long Term"/>
    <n v="0"/>
    <s v="Melissa Flores"/>
    <x v="2"/>
    <n v="64"/>
    <s v="Horticultural therapist"/>
    <x v="0"/>
    <s v="Staceyside, Wisconsin, 15554"/>
    <x v="3"/>
    <n v="0"/>
    <n v="1"/>
    <x v="2"/>
    <s v="AGT75280940"/>
    <x v="2"/>
    <n v="49"/>
    <n v="5"/>
    <n v="0"/>
    <x v="2"/>
    <n v="0"/>
    <x v="2"/>
  </r>
  <r>
    <s v="POL34670863"/>
    <x v="3"/>
    <n v="318052"/>
    <n v="1818.13"/>
    <d v="2016-09-22T00:00:00"/>
    <d v="2018-05-29T00:00:00"/>
    <s v="Annually"/>
    <x v="0"/>
    <s v="CUST23936480"/>
    <n v="614"/>
    <s v="Medium Term"/>
    <n v="0"/>
    <s v="Luis Pierce"/>
    <x v="1"/>
    <n v="27"/>
    <s v="Exhibition designer"/>
    <x v="1"/>
    <s v="Lake Brianville, Virginia, 04328"/>
    <x v="0"/>
    <n v="0"/>
    <n v="0"/>
    <x v="0"/>
    <s v="AGT19493223"/>
    <x v="0"/>
    <n v="33"/>
    <n v="27"/>
    <n v="0"/>
    <x v="2"/>
    <n v="0"/>
    <x v="0"/>
  </r>
  <r>
    <s v="POL82697180"/>
    <x v="3"/>
    <n v="383384"/>
    <n v="1891.59"/>
    <d v="2015-05-26T00:00:00"/>
    <d v="2020-04-30T00:00:00"/>
    <s v="Monthly"/>
    <x v="1"/>
    <s v="CUST29647833"/>
    <n v="1801"/>
    <s v="Long Term"/>
    <n v="0"/>
    <s v="Brianna Bowers"/>
    <x v="1"/>
    <n v="21"/>
    <s v="Occupational psychologist"/>
    <x v="2"/>
    <s v="North Justinstad, Ohio, 45585"/>
    <x v="4"/>
    <n v="1"/>
    <n v="0"/>
    <x v="0"/>
    <s v="AGT93487416"/>
    <x v="0"/>
    <n v="39"/>
    <n v="92"/>
    <n v="1"/>
    <x v="1"/>
    <n v="1"/>
    <x v="0"/>
  </r>
  <r>
    <s v="POL79014248"/>
    <x v="3"/>
    <n v="493156"/>
    <n v="979.71"/>
    <d v="2020-11-23T00:00:00"/>
    <d v="2029-10-14T00:00:00"/>
    <s v="Monthly"/>
    <x v="1"/>
    <s v="CUST35677309"/>
    <n v="3247"/>
    <s v="Long Term"/>
    <n v="0"/>
    <s v="Hunter Stark"/>
    <x v="0"/>
    <n v="33"/>
    <s v="Engineer, building services"/>
    <x v="0"/>
    <s v="Herreraland, California, 98407"/>
    <x v="0"/>
    <n v="0"/>
    <n v="0"/>
    <x v="1"/>
    <s v="AGT43611620"/>
    <x v="2"/>
    <n v="26"/>
    <n v="9"/>
    <n v="0"/>
    <x v="2"/>
    <n v="0"/>
    <x v="2"/>
  </r>
  <r>
    <s v="POL11173408"/>
    <x v="1"/>
    <n v="384594"/>
    <n v="1914.55"/>
    <d v="2017-05-26T00:00:00"/>
    <d v="2023-08-14T00:00:00"/>
    <s v="Monthly"/>
    <x v="0"/>
    <s v="CUST17804693"/>
    <n v="2271"/>
    <s v="Long Term"/>
    <n v="0"/>
    <s v="Amanda Garcia"/>
    <x v="1"/>
    <n v="32"/>
    <s v="Radio producer"/>
    <x v="0"/>
    <s v="Mcconnellmouth, Maryland, 07324"/>
    <x v="0"/>
    <n v="0"/>
    <n v="0"/>
    <x v="1"/>
    <s v="AGT50427641"/>
    <x v="1"/>
    <n v="48"/>
    <n v="84"/>
    <n v="1"/>
    <x v="1"/>
    <n v="1"/>
    <x v="1"/>
  </r>
  <r>
    <s v="POL20801175"/>
    <x v="0"/>
    <n v="431012"/>
    <n v="1546.16"/>
    <d v="2019-08-19T00:00:00"/>
    <d v="2028-12-14T00:00:00"/>
    <s v="Quarterly"/>
    <x v="0"/>
    <s v="CUST37708358"/>
    <n v="3405"/>
    <s v="Long Term"/>
    <n v="0"/>
    <s v="Joshua Salas"/>
    <x v="0"/>
    <n v="72"/>
    <s v="Lawyer"/>
    <x v="3"/>
    <s v="Sullivanbury, Tennessee, 70730"/>
    <x v="3"/>
    <n v="0"/>
    <n v="1"/>
    <x v="2"/>
    <s v="AGT66324975"/>
    <x v="2"/>
    <n v="16"/>
    <n v="14"/>
    <n v="0"/>
    <x v="2"/>
    <n v="0"/>
    <x v="2"/>
  </r>
  <r>
    <s v="POL26361547"/>
    <x v="1"/>
    <n v="134460"/>
    <n v="314.82"/>
    <d v="2017-12-02T00:00:00"/>
    <d v="2027-01-14T00:00:00"/>
    <s v="Monthly"/>
    <x v="2"/>
    <s v="CUST65839668"/>
    <n v="3330"/>
    <s v="Long Term"/>
    <n v="1"/>
    <s v="Cory Sullivan"/>
    <x v="1"/>
    <n v="60"/>
    <s v="Soil scientist"/>
    <x v="3"/>
    <s v="South Carlos, New Mexico, 04152"/>
    <x v="3"/>
    <n v="0"/>
    <n v="1"/>
    <x v="2"/>
    <s v="AGT82467255"/>
    <x v="0"/>
    <n v="40"/>
    <n v="86"/>
    <n v="1"/>
    <x v="1"/>
    <n v="1"/>
    <x v="0"/>
  </r>
  <r>
    <s v="POL48790077"/>
    <x v="1"/>
    <n v="375238"/>
    <n v="953.07"/>
    <d v="2021-08-24T00:00:00"/>
    <d v="2028-02-29T00:00:00"/>
    <s v="Annually"/>
    <x v="2"/>
    <s v="CUST85268837"/>
    <n v="2380"/>
    <s v="Long Term"/>
    <n v="1"/>
    <s v="Antonio Rivera"/>
    <x v="1"/>
    <n v="43"/>
    <s v="Company secretary"/>
    <x v="3"/>
    <s v="Lake Luke, Ohio, 90252"/>
    <x v="1"/>
    <n v="0"/>
    <n v="0"/>
    <x v="1"/>
    <s v="AGT94644729"/>
    <x v="1"/>
    <n v="1"/>
    <n v="28"/>
    <n v="0"/>
    <x v="2"/>
    <n v="0"/>
    <x v="1"/>
  </r>
  <r>
    <s v="POL27343652"/>
    <x v="0"/>
    <n v="335144"/>
    <n v="1024.5999999999999"/>
    <d v="2018-11-11T00:00:00"/>
    <d v="2023-10-14T00:00:00"/>
    <s v="Quarterly"/>
    <x v="1"/>
    <s v="CUST40825204"/>
    <n v="1798"/>
    <s v="Long Term"/>
    <n v="0"/>
    <s v="Joshua Steele"/>
    <x v="1"/>
    <n v="33"/>
    <s v="Programmer, applications"/>
    <x v="0"/>
    <s v="Ferrellmouth, Alabama, 49616"/>
    <x v="0"/>
    <n v="0"/>
    <n v="0"/>
    <x v="1"/>
    <s v="AGT09425482"/>
    <x v="0"/>
    <n v="21"/>
    <n v="23"/>
    <n v="0"/>
    <x v="2"/>
    <n v="0"/>
    <x v="0"/>
  </r>
  <r>
    <s v="POL52182081"/>
    <x v="0"/>
    <n v="122192"/>
    <n v="555.41999999999996"/>
    <d v="2021-05-20T00:00:00"/>
    <d v="2031-03-12T00:00:00"/>
    <s v="Monthly"/>
    <x v="1"/>
    <s v="CUST50775418"/>
    <n v="3583"/>
    <s v="Long Term"/>
    <n v="0"/>
    <s v="Erin Kelly"/>
    <x v="2"/>
    <n v="68"/>
    <s v="Acupuncturist"/>
    <x v="2"/>
    <s v="New John, Wyoming, 04254"/>
    <x v="3"/>
    <n v="1"/>
    <n v="1"/>
    <x v="2"/>
    <s v="AGT23121075"/>
    <x v="2"/>
    <n v="17"/>
    <n v="19"/>
    <n v="0"/>
    <x v="2"/>
    <n v="0"/>
    <x v="2"/>
  </r>
  <r>
    <s v="POL63375937"/>
    <x v="0"/>
    <n v="134311"/>
    <n v="1577.29"/>
    <d v="2019-07-13T00:00:00"/>
    <d v="2029-03-20T00:00:00"/>
    <s v="Quarterly"/>
    <x v="1"/>
    <s v="CUST71216300"/>
    <n v="3538"/>
    <s v="Long Term"/>
    <n v="0"/>
    <s v="Philip Salazar"/>
    <x v="1"/>
    <n v="24"/>
    <s v="Theatre director"/>
    <x v="1"/>
    <s v="Port Devon, Rhode Island, 41100"/>
    <x v="4"/>
    <n v="0"/>
    <n v="0"/>
    <x v="0"/>
    <s v="AGT40004865"/>
    <x v="0"/>
    <n v="43"/>
    <n v="70"/>
    <n v="1"/>
    <x v="1"/>
    <n v="1"/>
    <x v="0"/>
  </r>
  <r>
    <s v="POL39337647"/>
    <x v="1"/>
    <n v="431401"/>
    <n v="351.72"/>
    <d v="2024-05-28T00:00:00"/>
    <d v="2033-04-29T00:00:00"/>
    <s v="Monthly"/>
    <x v="0"/>
    <s v="CUST20533795"/>
    <n v="3258"/>
    <s v="Long Term"/>
    <n v="0"/>
    <s v="Corey Mccarty"/>
    <x v="0"/>
    <n v="67"/>
    <s v="Drilling engineer"/>
    <x v="3"/>
    <s v="West Peterborough, North Carolina, 69242"/>
    <x v="3"/>
    <n v="0"/>
    <n v="1"/>
    <x v="2"/>
    <s v="AGT79255771"/>
    <x v="0"/>
    <n v="38"/>
    <n v="88"/>
    <n v="1"/>
    <x v="1"/>
    <n v="1"/>
    <x v="0"/>
  </r>
  <r>
    <s v="POL78314103"/>
    <x v="1"/>
    <n v="188741"/>
    <n v="1214.69"/>
    <d v="2015-11-13T00:00:00"/>
    <d v="2025-01-16T00:00:00"/>
    <s v="Monthly"/>
    <x v="1"/>
    <s v="CUST06037966"/>
    <n v="3352"/>
    <s v="Long Term"/>
    <n v="0"/>
    <s v="Tracey Reyes"/>
    <x v="2"/>
    <n v="40"/>
    <s v="Lecturer, higher education"/>
    <x v="0"/>
    <s v="Port Jennifer, Oregon, 35726"/>
    <x v="1"/>
    <n v="0"/>
    <n v="0"/>
    <x v="1"/>
    <s v="AGT00029799"/>
    <x v="0"/>
    <n v="4"/>
    <n v="26"/>
    <n v="0"/>
    <x v="2"/>
    <n v="0"/>
    <x v="0"/>
  </r>
  <r>
    <s v="POL97881363"/>
    <x v="3"/>
    <n v="41444"/>
    <n v="142.36000000000001"/>
    <d v="2024-04-20T00:00:00"/>
    <d v="2033-06-22T00:00:00"/>
    <s v="Quarterly"/>
    <x v="2"/>
    <s v="CUST47460421"/>
    <n v="3350"/>
    <s v="Long Term"/>
    <n v="1"/>
    <s v="Tamara Jackson"/>
    <x v="1"/>
    <n v="80"/>
    <s v="Engineer, electronics"/>
    <x v="1"/>
    <s v="Port Ericaburgh, Michigan, 69900"/>
    <x v="3"/>
    <n v="0"/>
    <n v="1"/>
    <x v="2"/>
    <s v="AGT85867026"/>
    <x v="0"/>
    <n v="12"/>
    <n v="42"/>
    <n v="0"/>
    <x v="0"/>
    <n v="0"/>
    <x v="0"/>
  </r>
  <r>
    <s v="POL89180514"/>
    <x v="3"/>
    <n v="193288"/>
    <n v="1380.34"/>
    <d v="2024-10-26T00:00:00"/>
    <d v="2033-03-12T00:00:00"/>
    <s v="Annually"/>
    <x v="2"/>
    <s v="CUST43237725"/>
    <n v="3059"/>
    <s v="Long Term"/>
    <n v="1"/>
    <s v="Rita Tanner"/>
    <x v="0"/>
    <n v="76"/>
    <s v="Surveyor, rural practice"/>
    <x v="3"/>
    <s v="New John, Arkansas, 16777"/>
    <x v="3"/>
    <n v="0"/>
    <n v="1"/>
    <x v="2"/>
    <s v="AGT23367735"/>
    <x v="0"/>
    <n v="35"/>
    <n v="51"/>
    <n v="0"/>
    <x v="0"/>
    <n v="0"/>
    <x v="0"/>
  </r>
  <r>
    <s v="POL20175576"/>
    <x v="0"/>
    <n v="425745"/>
    <n v="1036.6099999999999"/>
    <d v="2016-04-19T00:00:00"/>
    <d v="2024-12-07T00:00:00"/>
    <s v="Monthly"/>
    <x v="1"/>
    <s v="CUST09948159"/>
    <n v="3154"/>
    <s v="Long Term"/>
    <n v="0"/>
    <s v="Tony Reed"/>
    <x v="1"/>
    <n v="27"/>
    <s v="Public affairs consultant"/>
    <x v="3"/>
    <s v="Aguilarberg, Minnesota, 29397"/>
    <x v="0"/>
    <n v="0"/>
    <n v="0"/>
    <x v="0"/>
    <s v="AGT81808947"/>
    <x v="1"/>
    <n v="36"/>
    <n v="42"/>
    <n v="0"/>
    <x v="0"/>
    <n v="0"/>
    <x v="1"/>
  </r>
  <r>
    <s v="POL66446830"/>
    <x v="2"/>
    <n v="151646"/>
    <n v="425.17"/>
    <d v="2022-02-19T00:00:00"/>
    <d v="2027-07-16T00:00:00"/>
    <s v="Quarterly"/>
    <x v="0"/>
    <s v="CUST00961403"/>
    <n v="1973"/>
    <s v="Long Term"/>
    <n v="0"/>
    <s v="Lori Hernandez"/>
    <x v="2"/>
    <n v="29"/>
    <s v="Retail manager"/>
    <x v="3"/>
    <s v="West Melindaburgh, South Dakota, 99732"/>
    <x v="0"/>
    <n v="0"/>
    <n v="0"/>
    <x v="0"/>
    <s v="AGT42276971"/>
    <x v="0"/>
    <n v="20"/>
    <n v="4"/>
    <n v="0"/>
    <x v="2"/>
    <n v="0"/>
    <x v="0"/>
  </r>
  <r>
    <s v="POL12305734"/>
    <x v="2"/>
    <n v="127971"/>
    <n v="826.72"/>
    <d v="2018-07-22T00:00:00"/>
    <d v="2021-06-22T00:00:00"/>
    <s v="Annually"/>
    <x v="0"/>
    <s v="CUST30592090"/>
    <n v="1066"/>
    <s v="Medium Term"/>
    <n v="0"/>
    <s v="Eric Thompson"/>
    <x v="0"/>
    <n v="51"/>
    <s v="Clinical biochemist"/>
    <x v="0"/>
    <s v="South Marcchester, Rhode Island, 62591"/>
    <x v="2"/>
    <n v="0"/>
    <n v="0"/>
    <x v="2"/>
    <s v="AGT45808449"/>
    <x v="0"/>
    <n v="12"/>
    <n v="16"/>
    <n v="0"/>
    <x v="2"/>
    <n v="0"/>
    <x v="0"/>
  </r>
  <r>
    <s v="POL53425545"/>
    <x v="0"/>
    <n v="332511"/>
    <n v="1440.29"/>
    <d v="2016-06-24T00:00:00"/>
    <d v="2020-11-26T00:00:00"/>
    <s v="Monthly"/>
    <x v="2"/>
    <s v="CUST82932140"/>
    <n v="1616"/>
    <s v="Long Term"/>
    <n v="1"/>
    <s v="Timothy Fields"/>
    <x v="2"/>
    <n v="49"/>
    <s v="Geologist, wellsite"/>
    <x v="0"/>
    <s v="Lake Sarahtown, Missouri, 41627"/>
    <x v="2"/>
    <n v="0"/>
    <n v="0"/>
    <x v="1"/>
    <s v="AGT03942017"/>
    <x v="2"/>
    <n v="8"/>
    <n v="52"/>
    <n v="0"/>
    <x v="0"/>
    <n v="0"/>
    <x v="2"/>
  </r>
  <r>
    <s v="POL78113526"/>
    <x v="1"/>
    <n v="196080"/>
    <n v="394.8"/>
    <d v="2015-06-05T00:00:00"/>
    <d v="2019-04-18T00:00:00"/>
    <s v="Quarterly"/>
    <x v="0"/>
    <s v="CUST67137051"/>
    <n v="1413"/>
    <s v="Long Term"/>
    <n v="0"/>
    <s v="Ronnie Woods"/>
    <x v="1"/>
    <n v="62"/>
    <s v="Theatre stage manager"/>
    <x v="3"/>
    <s v="Brandonfurt, Texas, 74332"/>
    <x v="3"/>
    <n v="0"/>
    <n v="1"/>
    <x v="2"/>
    <s v="AGT76244275"/>
    <x v="1"/>
    <n v="22"/>
    <n v="49"/>
    <n v="0"/>
    <x v="0"/>
    <n v="0"/>
    <x v="1"/>
  </r>
  <r>
    <s v="POL90316205"/>
    <x v="3"/>
    <n v="170472"/>
    <n v="1659.95"/>
    <d v="2024-07-26T00:00:00"/>
    <d v="2027-10-14T00:00:00"/>
    <s v="Annually"/>
    <x v="2"/>
    <s v="CUST85928680"/>
    <n v="1175"/>
    <s v="Long Term"/>
    <n v="1"/>
    <s v="Angela Mendez"/>
    <x v="1"/>
    <n v="28"/>
    <s v="Jewellery designer"/>
    <x v="0"/>
    <s v="North Robert, New Jersey, 76078"/>
    <x v="0"/>
    <n v="0"/>
    <n v="0"/>
    <x v="0"/>
    <s v="AGT31182374"/>
    <x v="0"/>
    <n v="48"/>
    <n v="39"/>
    <n v="0"/>
    <x v="0"/>
    <n v="0"/>
    <x v="0"/>
  </r>
  <r>
    <s v="POL82486686"/>
    <x v="1"/>
    <n v="127501"/>
    <n v="1290.24"/>
    <d v="2018-02-12T00:00:00"/>
    <d v="2026-06-28T00:00:00"/>
    <s v="Quarterly"/>
    <x v="1"/>
    <s v="CUST29968354"/>
    <n v="3058"/>
    <s v="Long Term"/>
    <n v="0"/>
    <s v="Timothy Wilson"/>
    <x v="1"/>
    <n v="33"/>
    <s v="Waste management officer"/>
    <x v="2"/>
    <s v="New Meganmouth, Nebraska, 27783"/>
    <x v="0"/>
    <n v="1"/>
    <n v="0"/>
    <x v="1"/>
    <s v="AGT14574755"/>
    <x v="0"/>
    <n v="29"/>
    <n v="76"/>
    <n v="1"/>
    <x v="1"/>
    <n v="1"/>
    <x v="0"/>
  </r>
  <r>
    <s v="POL39253825"/>
    <x v="1"/>
    <n v="130911"/>
    <n v="1355.03"/>
    <d v="2017-12-23T00:00:00"/>
    <d v="2024-04-28T00:00:00"/>
    <s v="Quarterly"/>
    <x v="2"/>
    <s v="CUST90434699"/>
    <n v="2318"/>
    <s v="Long Term"/>
    <n v="1"/>
    <s v="Erik Little"/>
    <x v="2"/>
    <n v="48"/>
    <s v="Patent examiner"/>
    <x v="0"/>
    <s v="Aaronside, New Hampshire, 01491"/>
    <x v="2"/>
    <n v="0"/>
    <n v="0"/>
    <x v="1"/>
    <s v="AGT71114471"/>
    <x v="0"/>
    <n v="2"/>
    <n v="55"/>
    <n v="0"/>
    <x v="0"/>
    <n v="0"/>
    <x v="0"/>
  </r>
  <r>
    <s v="POL37660659"/>
    <x v="1"/>
    <n v="225023"/>
    <n v="1757.79"/>
    <d v="2022-12-04T00:00:00"/>
    <d v="2030-09-16T00:00:00"/>
    <s v="Monthly"/>
    <x v="2"/>
    <s v="CUST50659335"/>
    <n v="2843"/>
    <s v="Long Term"/>
    <n v="1"/>
    <s v="Bethany Gonzalez"/>
    <x v="0"/>
    <n v="38"/>
    <s v="Professor Emeritus"/>
    <x v="2"/>
    <s v="Pricemouth, Louisiana, 82128"/>
    <x v="1"/>
    <n v="1"/>
    <n v="0"/>
    <x v="1"/>
    <s v="AGT58963604"/>
    <x v="1"/>
    <n v="0"/>
    <n v="60"/>
    <n v="0"/>
    <x v="0"/>
    <n v="0"/>
    <x v="1"/>
  </r>
  <r>
    <s v="POL67932010"/>
    <x v="2"/>
    <n v="467964"/>
    <n v="259.13"/>
    <d v="2017-06-24T00:00:00"/>
    <d v="2022-09-02T00:00:00"/>
    <s v="Monthly"/>
    <x v="0"/>
    <s v="CUST27860794"/>
    <n v="1896"/>
    <s v="Long Term"/>
    <n v="0"/>
    <s v="Nicolas Harrington"/>
    <x v="2"/>
    <n v="84"/>
    <s v="Fast food restaurant manager"/>
    <x v="3"/>
    <s v="Port Raymondborough, Missouri, 47484"/>
    <x v="3"/>
    <n v="0"/>
    <n v="1"/>
    <x v="2"/>
    <s v="AGT88655926"/>
    <x v="1"/>
    <n v="0"/>
    <n v="20"/>
    <n v="0"/>
    <x v="2"/>
    <n v="0"/>
    <x v="1"/>
  </r>
  <r>
    <s v="POL49350723"/>
    <x v="1"/>
    <n v="20307"/>
    <n v="1767.25"/>
    <d v="2016-05-23T00:00:00"/>
    <d v="2018-01-24T00:00:00"/>
    <s v="Quarterly"/>
    <x v="0"/>
    <s v="CUST88780782"/>
    <n v="611"/>
    <s v="Medium Term"/>
    <n v="0"/>
    <s v="Veronica Lopez PhD"/>
    <x v="1"/>
    <n v="34"/>
    <s v="Equality and diversity officer"/>
    <x v="0"/>
    <s v="Rodriguezview, New Mexico, 82663"/>
    <x v="0"/>
    <n v="0"/>
    <n v="0"/>
    <x v="1"/>
    <s v="AGT85582403"/>
    <x v="1"/>
    <n v="36"/>
    <n v="8"/>
    <n v="0"/>
    <x v="2"/>
    <n v="0"/>
    <x v="1"/>
  </r>
  <r>
    <s v="POL41015273"/>
    <x v="0"/>
    <n v="35643"/>
    <n v="1769.82"/>
    <d v="2024-09-09T00:00:00"/>
    <d v="2029-07-07T00:00:00"/>
    <s v="Annually"/>
    <x v="2"/>
    <s v="CUST23300167"/>
    <n v="1762"/>
    <s v="Long Term"/>
    <n v="1"/>
    <s v="Cynthia Hardin"/>
    <x v="2"/>
    <n v="52"/>
    <s v="Private music teacher"/>
    <x v="0"/>
    <s v="Sarahview, Louisiana, 47584"/>
    <x v="2"/>
    <n v="0"/>
    <n v="0"/>
    <x v="2"/>
    <s v="AGT87698345"/>
    <x v="2"/>
    <n v="41"/>
    <n v="53"/>
    <n v="0"/>
    <x v="0"/>
    <n v="0"/>
    <x v="2"/>
  </r>
  <r>
    <s v="POL35985478"/>
    <x v="0"/>
    <n v="145195"/>
    <n v="1870.79"/>
    <d v="2023-08-11T00:00:00"/>
    <d v="2029-11-24T00:00:00"/>
    <s v="Monthly"/>
    <x v="2"/>
    <s v="CUST97526474"/>
    <n v="2297"/>
    <s v="Long Term"/>
    <n v="1"/>
    <s v="Tracy Sanders"/>
    <x v="0"/>
    <n v="24"/>
    <s v="Environmental consultant"/>
    <x v="1"/>
    <s v="Leeville, Rhode Island, 11723"/>
    <x v="4"/>
    <n v="0"/>
    <n v="0"/>
    <x v="0"/>
    <s v="AGT06180053"/>
    <x v="2"/>
    <n v="31"/>
    <n v="52"/>
    <n v="0"/>
    <x v="0"/>
    <n v="0"/>
    <x v="2"/>
  </r>
  <r>
    <s v="POL99061249"/>
    <x v="2"/>
    <n v="396120"/>
    <n v="913.02"/>
    <d v="2015-09-01T00:00:00"/>
    <d v="2018-12-08T00:00:00"/>
    <s v="Monthly"/>
    <x v="1"/>
    <s v="CUST32352924"/>
    <n v="1194"/>
    <s v="Long Term"/>
    <n v="0"/>
    <s v="Ronald Bell"/>
    <x v="2"/>
    <n v="25"/>
    <s v="Camera operator"/>
    <x v="0"/>
    <s v="South Emily, Alaska, 91963"/>
    <x v="4"/>
    <n v="0"/>
    <n v="0"/>
    <x v="0"/>
    <s v="AGT08154549"/>
    <x v="2"/>
    <n v="47"/>
    <n v="74"/>
    <n v="1"/>
    <x v="1"/>
    <n v="1"/>
    <x v="2"/>
  </r>
  <r>
    <s v="POL53582347"/>
    <x v="1"/>
    <n v="280261"/>
    <n v="651.77"/>
    <d v="2022-06-13T00:00:00"/>
    <d v="2027-03-16T00:00:00"/>
    <s v="Annually"/>
    <x v="0"/>
    <s v="CUST74326403"/>
    <n v="1737"/>
    <s v="Long Term"/>
    <n v="0"/>
    <s v="Susan Nichols"/>
    <x v="1"/>
    <n v="37"/>
    <s v="Scientist, water quality"/>
    <x v="0"/>
    <s v="North Virginiamouth, Wyoming, 05071"/>
    <x v="1"/>
    <n v="0"/>
    <n v="0"/>
    <x v="1"/>
    <s v="AGT86106687"/>
    <x v="1"/>
    <n v="33"/>
    <n v="33"/>
    <n v="0"/>
    <x v="0"/>
    <n v="0"/>
    <x v="1"/>
  </r>
  <r>
    <s v="POL04572453"/>
    <x v="0"/>
    <n v="215898"/>
    <n v="224"/>
    <d v="2022-07-05T00:00:00"/>
    <d v="2032-06-01T00:00:00"/>
    <s v="Monthly"/>
    <x v="2"/>
    <s v="CUST08045424"/>
    <n v="3619"/>
    <s v="Long Term"/>
    <n v="1"/>
    <s v="Megan Miller"/>
    <x v="1"/>
    <n v="46"/>
    <s v="Museum education officer"/>
    <x v="0"/>
    <s v="Dawsonmouth, South Carolina, 73264"/>
    <x v="2"/>
    <n v="0"/>
    <n v="0"/>
    <x v="1"/>
    <s v="AGT69961024"/>
    <x v="0"/>
    <n v="36"/>
    <n v="76"/>
    <n v="1"/>
    <x v="1"/>
    <n v="1"/>
    <x v="0"/>
  </r>
  <r>
    <s v="POL87381995"/>
    <x v="0"/>
    <n v="81325"/>
    <n v="1864.1"/>
    <d v="2021-03-20T00:00:00"/>
    <d v="2023-06-02T00:00:00"/>
    <s v="Quarterly"/>
    <x v="0"/>
    <s v="CUST91874119"/>
    <n v="804"/>
    <s v="Medium Term"/>
    <n v="0"/>
    <s v="Jerry Hayes"/>
    <x v="1"/>
    <n v="20"/>
    <s v="Forest/woodland manager"/>
    <x v="2"/>
    <s v="West Matthewtown, Pennsylvania, 04375"/>
    <x v="4"/>
    <n v="1"/>
    <n v="0"/>
    <x v="0"/>
    <s v="AGT70703987"/>
    <x v="0"/>
    <n v="9"/>
    <n v="60"/>
    <n v="0"/>
    <x v="0"/>
    <n v="0"/>
    <x v="0"/>
  </r>
  <r>
    <s v="POL65765097"/>
    <x v="1"/>
    <n v="271630"/>
    <n v="1787"/>
    <d v="2021-10-10T00:00:00"/>
    <d v="2025-11-13T00:00:00"/>
    <s v="Annually"/>
    <x v="1"/>
    <s v="CUST08294495"/>
    <n v="1495"/>
    <s v="Long Term"/>
    <n v="0"/>
    <s v="Luis Townsend"/>
    <x v="2"/>
    <n v="20"/>
    <s v="Diplomatic Services operational officer"/>
    <x v="0"/>
    <s v="East Desireetown, North Dakota, 52859"/>
    <x v="4"/>
    <n v="0"/>
    <n v="0"/>
    <x v="0"/>
    <s v="AGT39692451"/>
    <x v="0"/>
    <n v="14"/>
    <n v="53"/>
    <n v="0"/>
    <x v="0"/>
    <n v="0"/>
    <x v="0"/>
  </r>
  <r>
    <s v="POL97005943"/>
    <x v="2"/>
    <n v="292457"/>
    <n v="563.91999999999996"/>
    <d v="2016-08-04T00:00:00"/>
    <d v="2022-10-20T00:00:00"/>
    <s v="Annually"/>
    <x v="2"/>
    <s v="CUST72237129"/>
    <n v="2268"/>
    <s v="Long Term"/>
    <n v="1"/>
    <s v="Kim Fletcher"/>
    <x v="2"/>
    <n v="21"/>
    <s v="Printmaker"/>
    <x v="0"/>
    <s v="Amandaburgh, Pennsylvania, 13937"/>
    <x v="4"/>
    <n v="0"/>
    <n v="0"/>
    <x v="0"/>
    <s v="AGT64433900"/>
    <x v="0"/>
    <n v="29"/>
    <n v="37"/>
    <n v="0"/>
    <x v="0"/>
    <n v="0"/>
    <x v="0"/>
  </r>
  <r>
    <s v="POL85814059"/>
    <x v="1"/>
    <n v="201809"/>
    <n v="371.15"/>
    <d v="2020-06-23T00:00:00"/>
    <d v="2027-12-05T00:00:00"/>
    <s v="Quarterly"/>
    <x v="1"/>
    <s v="CUST75662303"/>
    <n v="2721"/>
    <s v="Long Term"/>
    <n v="0"/>
    <s v="Curtis Bradley"/>
    <x v="0"/>
    <n v="62"/>
    <s v="Therapist, horticultural"/>
    <x v="0"/>
    <s v="South Justinton, Kentucky, 01181"/>
    <x v="3"/>
    <n v="0"/>
    <n v="1"/>
    <x v="2"/>
    <s v="AGT91238398"/>
    <x v="0"/>
    <n v="24"/>
    <n v="44"/>
    <n v="0"/>
    <x v="0"/>
    <n v="0"/>
    <x v="0"/>
  </r>
  <r>
    <s v="POL70403090"/>
    <x v="0"/>
    <n v="161051"/>
    <n v="585.39"/>
    <d v="2020-10-16T00:00:00"/>
    <d v="2029-08-01T00:00:00"/>
    <s v="Quarterly"/>
    <x v="0"/>
    <s v="CUST56375847"/>
    <n v="3211"/>
    <s v="Long Term"/>
    <n v="0"/>
    <s v="Michael Garcia"/>
    <x v="2"/>
    <n v="52"/>
    <s v="Systems analyst"/>
    <x v="1"/>
    <s v="Owensport, New York, 12673"/>
    <x v="2"/>
    <n v="0"/>
    <n v="0"/>
    <x v="2"/>
    <s v="AGT94726879"/>
    <x v="0"/>
    <n v="0"/>
    <n v="96"/>
    <n v="1"/>
    <x v="1"/>
    <n v="1"/>
    <x v="0"/>
  </r>
  <r>
    <s v="POL42122048"/>
    <x v="2"/>
    <n v="139616"/>
    <n v="108.7"/>
    <d v="2015-04-02T00:00:00"/>
    <d v="2020-01-20T00:00:00"/>
    <s v="Annually"/>
    <x v="1"/>
    <s v="CUST90637926"/>
    <n v="1754"/>
    <s v="Long Term"/>
    <n v="0"/>
    <s v="Melissa Abbott"/>
    <x v="1"/>
    <n v="58"/>
    <s v="Energy engineer"/>
    <x v="0"/>
    <s v="East Nicholasville, Nebraska, 44462"/>
    <x v="3"/>
    <n v="0"/>
    <n v="0"/>
    <x v="2"/>
    <s v="AGT76546673"/>
    <x v="2"/>
    <n v="15"/>
    <n v="42"/>
    <n v="0"/>
    <x v="0"/>
    <n v="0"/>
    <x v="2"/>
  </r>
  <r>
    <s v="POL21020862"/>
    <x v="3"/>
    <n v="407388"/>
    <n v="558.30999999999995"/>
    <d v="2023-12-18T00:00:00"/>
    <d v="2029-10-10T00:00:00"/>
    <s v="Annually"/>
    <x v="2"/>
    <s v="CUST60102742"/>
    <n v="2123"/>
    <s v="Long Term"/>
    <n v="1"/>
    <s v="Jesus Moore"/>
    <x v="0"/>
    <n v="54"/>
    <s v="Trading standards officer"/>
    <x v="0"/>
    <s v="Kylechester, Alabama, 48930"/>
    <x v="2"/>
    <n v="0"/>
    <n v="0"/>
    <x v="2"/>
    <s v="AGT50695643"/>
    <x v="2"/>
    <n v="38"/>
    <n v="35"/>
    <n v="0"/>
    <x v="0"/>
    <n v="0"/>
    <x v="2"/>
  </r>
  <r>
    <s v="POL81937503"/>
    <x v="3"/>
    <n v="264843"/>
    <n v="494.61"/>
    <d v="2015-05-17T00:00:00"/>
    <d v="2018-11-24T00:00:00"/>
    <s v="Quarterly"/>
    <x v="1"/>
    <s v="CUST79836458"/>
    <n v="1287"/>
    <s v="Long Term"/>
    <n v="0"/>
    <s v="Christopher Barnes"/>
    <x v="2"/>
    <n v="58"/>
    <s v="Designer, ceramics/pottery"/>
    <x v="1"/>
    <s v="Mcclurestad, Minnesota, 04988"/>
    <x v="3"/>
    <n v="0"/>
    <n v="0"/>
    <x v="2"/>
    <s v="AGT17277870"/>
    <x v="1"/>
    <n v="10"/>
    <n v="88"/>
    <n v="1"/>
    <x v="1"/>
    <n v="1"/>
    <x v="1"/>
  </r>
  <r>
    <s v="POL62890808"/>
    <x v="0"/>
    <n v="262667"/>
    <n v="1684.57"/>
    <d v="2023-12-31T00:00:00"/>
    <d v="2026-11-06T00:00:00"/>
    <s v="Annually"/>
    <x v="0"/>
    <s v="CUST55270946"/>
    <n v="1041"/>
    <s v="Medium Term"/>
    <n v="0"/>
    <s v="Jenna Brennan"/>
    <x v="1"/>
    <n v="64"/>
    <s v="Electronics engineer"/>
    <x v="2"/>
    <s v="South Rebecca, South Carolina, 12960"/>
    <x v="3"/>
    <n v="1"/>
    <n v="1"/>
    <x v="2"/>
    <s v="AGT42771894"/>
    <x v="1"/>
    <n v="12"/>
    <n v="88"/>
    <n v="1"/>
    <x v="1"/>
    <n v="1"/>
    <x v="1"/>
  </r>
  <r>
    <s v="POL51973963"/>
    <x v="2"/>
    <n v="244391"/>
    <n v="1629.22"/>
    <d v="2017-05-04T00:00:00"/>
    <d v="2022-01-07T00:00:00"/>
    <s v="Monthly"/>
    <x v="1"/>
    <s v="CUST71555564"/>
    <n v="1709"/>
    <s v="Long Term"/>
    <n v="0"/>
    <s v="Jeffrey Allen"/>
    <x v="0"/>
    <n v="73"/>
    <s v="Production assistant, radio"/>
    <x v="0"/>
    <s v="Levinetown, Maryland, 25193"/>
    <x v="3"/>
    <n v="0"/>
    <n v="1"/>
    <x v="2"/>
    <s v="AGT34122818"/>
    <x v="1"/>
    <n v="24"/>
    <n v="85"/>
    <n v="1"/>
    <x v="1"/>
    <n v="1"/>
    <x v="1"/>
  </r>
  <r>
    <s v="POL47741439"/>
    <x v="3"/>
    <n v="332323"/>
    <n v="594.34"/>
    <d v="2020-09-20T00:00:00"/>
    <d v="2021-12-21T00:00:00"/>
    <s v="Monthly"/>
    <x v="0"/>
    <s v="CUST29309248"/>
    <n v="457"/>
    <s v="Medium Term"/>
    <n v="0"/>
    <s v="Kenneth Ramirez"/>
    <x v="2"/>
    <n v="29"/>
    <s v="Administrator"/>
    <x v="3"/>
    <s v="Mortonside, Washington, 12868"/>
    <x v="0"/>
    <n v="0"/>
    <n v="0"/>
    <x v="0"/>
    <s v="AGT64771614"/>
    <x v="1"/>
    <n v="23"/>
    <n v="15"/>
    <n v="0"/>
    <x v="2"/>
    <n v="0"/>
    <x v="1"/>
  </r>
  <r>
    <s v="POL76701939"/>
    <x v="2"/>
    <n v="51224"/>
    <n v="1208.58"/>
    <d v="2017-10-23T00:00:00"/>
    <d v="2022-02-27T00:00:00"/>
    <s v="Annually"/>
    <x v="2"/>
    <s v="CUST45343290"/>
    <n v="1588"/>
    <s v="Long Term"/>
    <n v="1"/>
    <s v="Evelyn Cohen"/>
    <x v="2"/>
    <n v="79"/>
    <s v="Commercial horticulturist"/>
    <x v="2"/>
    <s v="Richardchester, Nevada, 86725"/>
    <x v="3"/>
    <n v="1"/>
    <n v="1"/>
    <x v="2"/>
    <s v="AGT13542602"/>
    <x v="1"/>
    <n v="41"/>
    <n v="37"/>
    <n v="0"/>
    <x v="0"/>
    <n v="0"/>
    <x v="1"/>
  </r>
  <r>
    <s v="POL71958850"/>
    <x v="1"/>
    <n v="82506"/>
    <n v="1695.93"/>
    <d v="2024-01-28T00:00:00"/>
    <d v="2031-05-27T00:00:00"/>
    <s v="Quarterly"/>
    <x v="1"/>
    <s v="CUST19123465"/>
    <n v="2676"/>
    <s v="Long Term"/>
    <n v="0"/>
    <s v="Michelle Shaw"/>
    <x v="2"/>
    <n v="38"/>
    <s v="Public librarian"/>
    <x v="3"/>
    <s v="New Jennifershire, South Carolina, 96378"/>
    <x v="1"/>
    <n v="0"/>
    <n v="0"/>
    <x v="1"/>
    <s v="AGT00302874"/>
    <x v="2"/>
    <n v="18"/>
    <n v="33"/>
    <n v="0"/>
    <x v="0"/>
    <n v="0"/>
    <x v="2"/>
  </r>
  <r>
    <s v="POL03359385"/>
    <x v="3"/>
    <n v="349539"/>
    <n v="440"/>
    <d v="2015-08-13T00:00:00"/>
    <d v="2019-03-29T00:00:00"/>
    <s v="Quarterly"/>
    <x v="0"/>
    <s v="CUST93944423"/>
    <n v="1324"/>
    <s v="Long Term"/>
    <n v="0"/>
    <s v="Mark Henderson"/>
    <x v="0"/>
    <n v="61"/>
    <s v="Education administrator"/>
    <x v="0"/>
    <s v="East Stephanieburgh, Connecticut, 10589"/>
    <x v="3"/>
    <n v="0"/>
    <n v="1"/>
    <x v="2"/>
    <s v="AGT62637408"/>
    <x v="1"/>
    <n v="37"/>
    <n v="30"/>
    <n v="0"/>
    <x v="2"/>
    <n v="0"/>
    <x v="1"/>
  </r>
  <r>
    <s v="POL31903736"/>
    <x v="0"/>
    <n v="160232"/>
    <n v="889.48"/>
    <d v="2024-12-20T00:00:00"/>
    <d v="2027-06-30T00:00:00"/>
    <s v="Quarterly"/>
    <x v="1"/>
    <s v="CUST70959994"/>
    <n v="922"/>
    <s v="Medium Term"/>
    <n v="0"/>
    <s v="Belinda Warren"/>
    <x v="1"/>
    <n v="41"/>
    <s v="Interior and spatial designer"/>
    <x v="0"/>
    <s v="Andersonshire, Kentucky, 43808"/>
    <x v="1"/>
    <n v="0"/>
    <n v="0"/>
    <x v="1"/>
    <s v="AGT64151291"/>
    <x v="2"/>
    <n v="5"/>
    <n v="33"/>
    <n v="0"/>
    <x v="0"/>
    <n v="0"/>
    <x v="2"/>
  </r>
  <r>
    <s v="POL58966996"/>
    <x v="0"/>
    <n v="187514"/>
    <n v="1652.21"/>
    <d v="2017-05-07T00:00:00"/>
    <d v="2026-07-22T00:00:00"/>
    <s v="Monthly"/>
    <x v="1"/>
    <s v="CUST83653327"/>
    <n v="3363"/>
    <s v="Long Term"/>
    <n v="0"/>
    <s v="Joseph Johnson"/>
    <x v="1"/>
    <n v="83"/>
    <s v="Furniture conservator/restorer"/>
    <x v="2"/>
    <s v="West Olivia, North Carolina, 67688"/>
    <x v="3"/>
    <n v="1"/>
    <n v="1"/>
    <x v="2"/>
    <s v="AGT55418958"/>
    <x v="2"/>
    <n v="36"/>
    <n v="51"/>
    <n v="0"/>
    <x v="0"/>
    <n v="0"/>
    <x v="2"/>
  </r>
  <r>
    <s v="POL13070623"/>
    <x v="0"/>
    <n v="198903"/>
    <n v="298.91000000000003"/>
    <d v="2024-07-27T00:00:00"/>
    <d v="2029-04-03T00:00:00"/>
    <s v="Annually"/>
    <x v="0"/>
    <s v="CUST29250902"/>
    <n v="1711"/>
    <s v="Long Term"/>
    <n v="0"/>
    <s v="David Villanueva"/>
    <x v="1"/>
    <n v="46"/>
    <s v="Paramedic"/>
    <x v="3"/>
    <s v="Greenstad, Georgia, 43556"/>
    <x v="2"/>
    <n v="0"/>
    <n v="0"/>
    <x v="1"/>
    <s v="AGT59533752"/>
    <x v="0"/>
    <n v="8"/>
    <n v="3"/>
    <n v="0"/>
    <x v="2"/>
    <n v="0"/>
    <x v="0"/>
  </r>
  <r>
    <s v="POL05347013"/>
    <x v="0"/>
    <n v="84264"/>
    <n v="1294.23"/>
    <d v="2015-09-18T00:00:00"/>
    <d v="2024-09-02T00:00:00"/>
    <s v="Annually"/>
    <x v="0"/>
    <s v="CUST98959709"/>
    <n v="3272"/>
    <s v="Long Term"/>
    <n v="0"/>
    <s v="Ms. Stacy Sweeney MD"/>
    <x v="0"/>
    <n v="61"/>
    <s v="Mechanical engineer"/>
    <x v="0"/>
    <s v="New Ryanmouth, Mississippi, 11256"/>
    <x v="3"/>
    <n v="0"/>
    <n v="1"/>
    <x v="2"/>
    <s v="AGT65322640"/>
    <x v="0"/>
    <n v="41"/>
    <n v="83"/>
    <n v="1"/>
    <x v="1"/>
    <n v="1"/>
    <x v="0"/>
  </r>
  <r>
    <s v="POL92549260"/>
    <x v="0"/>
    <n v="151096"/>
    <n v="770.41"/>
    <d v="2015-06-11T00:00:00"/>
    <d v="2019-03-21T00:00:00"/>
    <s v="Annually"/>
    <x v="0"/>
    <s v="CUST51555314"/>
    <n v="1379"/>
    <s v="Long Term"/>
    <n v="0"/>
    <s v="Teresa Allen"/>
    <x v="1"/>
    <n v="34"/>
    <s v="Fish farm manager"/>
    <x v="0"/>
    <s v="Brownmouth, Indiana, 20168"/>
    <x v="0"/>
    <n v="0"/>
    <n v="0"/>
    <x v="1"/>
    <s v="AGT18291374"/>
    <x v="2"/>
    <n v="15"/>
    <n v="3"/>
    <n v="0"/>
    <x v="2"/>
    <n v="0"/>
    <x v="2"/>
  </r>
  <r>
    <s v="POL86602241"/>
    <x v="0"/>
    <n v="355310"/>
    <n v="1960.54"/>
    <d v="2018-12-13T00:00:00"/>
    <d v="2027-01-20T00:00:00"/>
    <s v="Monthly"/>
    <x v="2"/>
    <s v="CUST29485027"/>
    <n v="2960"/>
    <s v="Long Term"/>
    <n v="1"/>
    <s v="Jonathan Ware"/>
    <x v="1"/>
    <n v="60"/>
    <s v="Travel agency manager"/>
    <x v="3"/>
    <s v="Patriciashire, Wyoming, 69187"/>
    <x v="3"/>
    <n v="0"/>
    <n v="1"/>
    <x v="2"/>
    <s v="AGT79693257"/>
    <x v="1"/>
    <n v="28"/>
    <n v="32"/>
    <n v="0"/>
    <x v="0"/>
    <n v="0"/>
    <x v="1"/>
  </r>
  <r>
    <s v="POL50804542"/>
    <x v="2"/>
    <n v="133675"/>
    <n v="1431.23"/>
    <d v="2023-12-07T00:00:00"/>
    <d v="2028-05-03T00:00:00"/>
    <s v="Quarterly"/>
    <x v="1"/>
    <s v="CUST50493367"/>
    <n v="1609"/>
    <s v="Long Term"/>
    <n v="0"/>
    <s v="Christopher Pratt"/>
    <x v="2"/>
    <n v="56"/>
    <s v="Therapist, occupational"/>
    <x v="2"/>
    <s v="West Rachel, New Hampshire, 76468"/>
    <x v="3"/>
    <n v="1"/>
    <n v="0"/>
    <x v="2"/>
    <s v="AGT34955635"/>
    <x v="2"/>
    <n v="34"/>
    <n v="86"/>
    <n v="1"/>
    <x v="1"/>
    <n v="1"/>
    <x v="2"/>
  </r>
  <r>
    <s v="POL10635257"/>
    <x v="2"/>
    <n v="255024"/>
    <n v="307.14999999999998"/>
    <d v="2024-10-24T00:00:00"/>
    <d v="2032-02-28T00:00:00"/>
    <s v="Monthly"/>
    <x v="2"/>
    <s v="CUST35883996"/>
    <n v="2683"/>
    <s v="Long Term"/>
    <n v="1"/>
    <s v="William Walker"/>
    <x v="2"/>
    <n v="37"/>
    <s v="Water engineer"/>
    <x v="0"/>
    <s v="West Anna, New York, 52236"/>
    <x v="1"/>
    <n v="0"/>
    <n v="0"/>
    <x v="1"/>
    <s v="AGT07267300"/>
    <x v="0"/>
    <n v="19"/>
    <n v="61"/>
    <n v="0"/>
    <x v="1"/>
    <n v="0"/>
    <x v="0"/>
  </r>
  <r>
    <s v="POL20115045"/>
    <x v="2"/>
    <n v="468290"/>
    <n v="1797.33"/>
    <d v="2018-06-02T00:00:00"/>
    <d v="2025-04-23T00:00:00"/>
    <s v="Annually"/>
    <x v="1"/>
    <s v="CUST53758771"/>
    <n v="2517"/>
    <s v="Long Term"/>
    <n v="0"/>
    <s v="Christine Robbins"/>
    <x v="1"/>
    <n v="48"/>
    <s v="Tour manager"/>
    <x v="0"/>
    <s v="Andersonstad, New Mexico, 90182"/>
    <x v="2"/>
    <n v="0"/>
    <n v="0"/>
    <x v="1"/>
    <s v="AGT09392561"/>
    <x v="0"/>
    <n v="33"/>
    <n v="37"/>
    <n v="0"/>
    <x v="0"/>
    <n v="0"/>
    <x v="0"/>
  </r>
  <r>
    <s v="POL73588867"/>
    <x v="2"/>
    <n v="97114"/>
    <n v="1546.22"/>
    <d v="2018-11-25T00:00:00"/>
    <d v="2021-07-03T00:00:00"/>
    <s v="Monthly"/>
    <x v="1"/>
    <s v="CUST95268122"/>
    <n v="951"/>
    <s v="Medium Term"/>
    <n v="0"/>
    <s v="Jeremy Russell"/>
    <x v="1"/>
    <n v="27"/>
    <s v="Industrial buyer"/>
    <x v="3"/>
    <s v="Schroedermouth, Kentucky, 52769"/>
    <x v="0"/>
    <n v="0"/>
    <n v="0"/>
    <x v="0"/>
    <s v="AGT78131307"/>
    <x v="2"/>
    <n v="39"/>
    <n v="42"/>
    <n v="0"/>
    <x v="0"/>
    <n v="0"/>
    <x v="2"/>
  </r>
  <r>
    <s v="POL25196574"/>
    <x v="0"/>
    <n v="253357"/>
    <n v="959.62"/>
    <d v="2022-12-28T00:00:00"/>
    <d v="2032-06-04T00:00:00"/>
    <s v="Quarterly"/>
    <x v="0"/>
    <s v="CUST72216292"/>
    <n v="3446"/>
    <s v="Long Term"/>
    <n v="0"/>
    <s v="Matthew Mitchell"/>
    <x v="2"/>
    <n v="27"/>
    <s v="Biomedical engineer"/>
    <x v="3"/>
    <s v="West Brent, Maine, 74254"/>
    <x v="0"/>
    <n v="0"/>
    <n v="0"/>
    <x v="0"/>
    <s v="AGT77357572"/>
    <x v="2"/>
    <n v="6"/>
    <n v="99"/>
    <n v="1"/>
    <x v="1"/>
    <n v="1"/>
    <x v="2"/>
  </r>
  <r>
    <s v="POL45549290"/>
    <x v="1"/>
    <n v="339990"/>
    <n v="1361.53"/>
    <d v="2024-10-11T00:00:00"/>
    <d v="2034-08-07T00:00:00"/>
    <s v="Quarterly"/>
    <x v="2"/>
    <s v="CUST29542458"/>
    <n v="3587"/>
    <s v="Long Term"/>
    <n v="1"/>
    <s v="Jennifer Livingston"/>
    <x v="0"/>
    <n v="27"/>
    <s v="Restaurant manager, fast food"/>
    <x v="1"/>
    <s v="Keithton, Rhode Island, 93300"/>
    <x v="0"/>
    <n v="0"/>
    <n v="0"/>
    <x v="0"/>
    <s v="AGT76797964"/>
    <x v="0"/>
    <n v="0"/>
    <n v="88"/>
    <n v="1"/>
    <x v="1"/>
    <n v="1"/>
    <x v="0"/>
  </r>
  <r>
    <s v="POL50830116"/>
    <x v="2"/>
    <n v="324828"/>
    <n v="1000.73"/>
    <d v="2016-02-19T00:00:00"/>
    <d v="2025-12-23T00:00:00"/>
    <s v="Quarterly"/>
    <x v="1"/>
    <s v="CUST06586563"/>
    <n v="3595"/>
    <s v="Long Term"/>
    <n v="0"/>
    <s v="Holly Schneider"/>
    <x v="1"/>
    <n v="72"/>
    <s v="Production manager"/>
    <x v="3"/>
    <s v="Port Karlaside, South Carolina, 35861"/>
    <x v="3"/>
    <n v="0"/>
    <n v="1"/>
    <x v="2"/>
    <s v="AGT72724732"/>
    <x v="2"/>
    <n v="28"/>
    <n v="80"/>
    <n v="1"/>
    <x v="1"/>
    <n v="1"/>
    <x v="2"/>
  </r>
  <r>
    <s v="POL51962418"/>
    <x v="3"/>
    <n v="302062"/>
    <n v="1893.82"/>
    <d v="2018-01-25T00:00:00"/>
    <d v="2023-08-23T00:00:00"/>
    <s v="Annually"/>
    <x v="1"/>
    <s v="CUST07355992"/>
    <n v="2036"/>
    <s v="Long Term"/>
    <n v="0"/>
    <s v="Joshua Mason"/>
    <x v="2"/>
    <n v="46"/>
    <s v="Travel agency manager"/>
    <x v="2"/>
    <s v="Underwoodville, Oregon, 94927"/>
    <x v="2"/>
    <n v="1"/>
    <n v="0"/>
    <x v="1"/>
    <s v="AGT33105228"/>
    <x v="1"/>
    <n v="31"/>
    <n v="53"/>
    <n v="0"/>
    <x v="0"/>
    <n v="0"/>
    <x v="1"/>
  </r>
  <r>
    <s v="POL93930819"/>
    <x v="1"/>
    <n v="150149"/>
    <n v="1502.65"/>
    <d v="2024-02-15T00:00:00"/>
    <d v="2030-06-24T00:00:00"/>
    <s v="Annually"/>
    <x v="2"/>
    <s v="CUST56356363"/>
    <n v="2321"/>
    <s v="Long Term"/>
    <n v="1"/>
    <s v="David Mcbride"/>
    <x v="1"/>
    <n v="69"/>
    <s v="Fine artist"/>
    <x v="2"/>
    <s v="Lake Russell, Hawaii, 13053"/>
    <x v="3"/>
    <n v="1"/>
    <n v="1"/>
    <x v="2"/>
    <s v="AGT07985939"/>
    <x v="2"/>
    <n v="34"/>
    <n v="88"/>
    <n v="1"/>
    <x v="1"/>
    <n v="1"/>
    <x v="2"/>
  </r>
  <r>
    <s v="POL48783282"/>
    <x v="2"/>
    <n v="53991"/>
    <n v="1099.6500000000001"/>
    <d v="2019-11-28T00:00:00"/>
    <d v="2024-06-07T00:00:00"/>
    <s v="Annually"/>
    <x v="1"/>
    <s v="CUST28357312"/>
    <n v="1653"/>
    <s v="Long Term"/>
    <n v="0"/>
    <s v="Jennifer Schmidt"/>
    <x v="1"/>
    <n v="50"/>
    <s v="Musician"/>
    <x v="0"/>
    <s v="Perezstad, Oklahoma, 09199"/>
    <x v="2"/>
    <n v="0"/>
    <n v="0"/>
    <x v="1"/>
    <s v="AGT24833184"/>
    <x v="2"/>
    <n v="12"/>
    <n v="21"/>
    <n v="0"/>
    <x v="2"/>
    <n v="0"/>
    <x v="2"/>
  </r>
  <r>
    <s v="POL77439955"/>
    <x v="0"/>
    <n v="25351"/>
    <n v="1616.88"/>
    <d v="2023-06-13T00:00:00"/>
    <d v="2025-01-06T00:00:00"/>
    <s v="Annually"/>
    <x v="2"/>
    <s v="CUST31991535"/>
    <n v="573"/>
    <s v="Medium Term"/>
    <n v="1"/>
    <s v="Kevin Evans"/>
    <x v="0"/>
    <n v="49"/>
    <s v="Media buyer"/>
    <x v="2"/>
    <s v="South Ruben, Missouri, 23898"/>
    <x v="2"/>
    <n v="1"/>
    <n v="0"/>
    <x v="1"/>
    <s v="AGT94871494"/>
    <x v="1"/>
    <n v="43"/>
    <n v="98"/>
    <n v="1"/>
    <x v="1"/>
    <n v="1"/>
    <x v="1"/>
  </r>
  <r>
    <s v="POL61757675"/>
    <x v="1"/>
    <n v="294985"/>
    <n v="715.06"/>
    <d v="2017-11-02T00:00:00"/>
    <d v="2022-04-25T00:00:00"/>
    <s v="Quarterly"/>
    <x v="0"/>
    <s v="CUST37051867"/>
    <n v="1635"/>
    <s v="Long Term"/>
    <n v="0"/>
    <s v="Paul Baldwin"/>
    <x v="0"/>
    <n v="23"/>
    <s v="Retail banker"/>
    <x v="1"/>
    <s v="South Scott, Oklahoma, 17556"/>
    <x v="4"/>
    <n v="0"/>
    <n v="0"/>
    <x v="0"/>
    <s v="AGT98217410"/>
    <x v="1"/>
    <n v="39"/>
    <n v="79"/>
    <n v="1"/>
    <x v="1"/>
    <n v="1"/>
    <x v="1"/>
  </r>
  <r>
    <s v="POL77654130"/>
    <x v="2"/>
    <n v="371957"/>
    <n v="876.88"/>
    <d v="2016-02-19T00:00:00"/>
    <d v="2023-11-06T00:00:00"/>
    <s v="Monthly"/>
    <x v="1"/>
    <s v="CUST04292052"/>
    <n v="2817"/>
    <s v="Long Term"/>
    <n v="0"/>
    <s v="Alexander Gregory"/>
    <x v="1"/>
    <n v="51"/>
    <s v="Primary school teacher"/>
    <x v="2"/>
    <s v="Jordanland, North Dakota, 83471"/>
    <x v="2"/>
    <n v="1"/>
    <n v="0"/>
    <x v="2"/>
    <s v="AGT93505986"/>
    <x v="0"/>
    <n v="7"/>
    <n v="52"/>
    <n v="0"/>
    <x v="0"/>
    <n v="0"/>
    <x v="0"/>
  </r>
  <r>
    <s v="POL70398119"/>
    <x v="1"/>
    <n v="276184"/>
    <n v="1224.94"/>
    <d v="2023-03-01T00:00:00"/>
    <d v="2028-07-13T00:00:00"/>
    <s v="Monthly"/>
    <x v="2"/>
    <s v="CUST13577579"/>
    <n v="1961"/>
    <s v="Long Term"/>
    <n v="1"/>
    <s v="Denise Delgado"/>
    <x v="1"/>
    <n v="35"/>
    <s v="Surveyor, commercial/residential"/>
    <x v="0"/>
    <s v="North Gabrielfurt, Wisconsin, 03241"/>
    <x v="0"/>
    <n v="0"/>
    <n v="0"/>
    <x v="1"/>
    <s v="AGT64941862"/>
    <x v="0"/>
    <n v="25"/>
    <n v="80"/>
    <n v="1"/>
    <x v="1"/>
    <n v="1"/>
    <x v="0"/>
  </r>
  <r>
    <s v="POL70310488"/>
    <x v="1"/>
    <n v="388598"/>
    <n v="550.41999999999996"/>
    <d v="2015-01-21T00:00:00"/>
    <d v="2020-10-25T00:00:00"/>
    <s v="Annually"/>
    <x v="2"/>
    <s v="CUST46799300"/>
    <n v="2104"/>
    <s v="Long Term"/>
    <n v="1"/>
    <s v="Denise Watson"/>
    <x v="0"/>
    <n v="30"/>
    <s v="Brewing technologist"/>
    <x v="1"/>
    <s v="East Theresa, Hawaii, 25536"/>
    <x v="0"/>
    <n v="0"/>
    <n v="0"/>
    <x v="0"/>
    <s v="AGT84309363"/>
    <x v="1"/>
    <n v="8"/>
    <n v="56"/>
    <n v="0"/>
    <x v="0"/>
    <n v="0"/>
    <x v="1"/>
  </r>
  <r>
    <s v="POL35480649"/>
    <x v="1"/>
    <n v="287554"/>
    <n v="1551.44"/>
    <d v="2018-02-10T00:00:00"/>
    <d v="2022-12-30T00:00:00"/>
    <s v="Annually"/>
    <x v="0"/>
    <s v="CUST81127641"/>
    <n v="1784"/>
    <s v="Long Term"/>
    <n v="0"/>
    <s v="William Williams"/>
    <x v="0"/>
    <n v="34"/>
    <s v="Geophysical data processor"/>
    <x v="1"/>
    <s v="New Michaelstad, Michigan, 89260"/>
    <x v="0"/>
    <n v="0"/>
    <n v="0"/>
    <x v="1"/>
    <s v="AGT33550742"/>
    <x v="0"/>
    <n v="27"/>
    <n v="41"/>
    <n v="0"/>
    <x v="0"/>
    <n v="0"/>
    <x v="0"/>
  </r>
  <r>
    <s v="POL63615243"/>
    <x v="1"/>
    <n v="475650"/>
    <n v="1542.28"/>
    <d v="2021-06-02T00:00:00"/>
    <d v="2027-08-26T00:00:00"/>
    <s v="Annually"/>
    <x v="1"/>
    <s v="CUST96227591"/>
    <n v="2276"/>
    <s v="Long Term"/>
    <n v="0"/>
    <s v="Christopher Jones"/>
    <x v="2"/>
    <n v="32"/>
    <s v="Recycling officer"/>
    <x v="1"/>
    <s v="New Kenneth, New York, 48554"/>
    <x v="0"/>
    <n v="0"/>
    <n v="0"/>
    <x v="1"/>
    <s v="AGT89121022"/>
    <x v="2"/>
    <n v="23"/>
    <n v="42"/>
    <n v="0"/>
    <x v="0"/>
    <n v="0"/>
    <x v="2"/>
  </r>
  <r>
    <s v="POL09014096"/>
    <x v="2"/>
    <n v="195040"/>
    <n v="455.19"/>
    <d v="2019-12-04T00:00:00"/>
    <d v="2020-12-30T00:00:00"/>
    <s v="Quarterly"/>
    <x v="0"/>
    <s v="CUST00904754"/>
    <n v="392"/>
    <s v="Medium Term"/>
    <n v="0"/>
    <s v="James Gonzalez"/>
    <x v="1"/>
    <n v="41"/>
    <s v="Mental health nurse"/>
    <x v="2"/>
    <s v="Port Emilystad, Minnesota, 67000"/>
    <x v="1"/>
    <n v="1"/>
    <n v="0"/>
    <x v="1"/>
    <s v="AGT01855976"/>
    <x v="2"/>
    <n v="9"/>
    <n v="42"/>
    <n v="0"/>
    <x v="0"/>
    <n v="0"/>
    <x v="2"/>
  </r>
  <r>
    <s v="POL82401042"/>
    <x v="1"/>
    <n v="91285"/>
    <n v="1460.4"/>
    <d v="2017-12-30T00:00:00"/>
    <d v="2020-02-16T00:00:00"/>
    <s v="Quarterly"/>
    <x v="0"/>
    <s v="CUST48850257"/>
    <n v="778"/>
    <s v="Medium Term"/>
    <n v="0"/>
    <s v="Lisa Barajas"/>
    <x v="0"/>
    <n v="42"/>
    <s v="Journalist, newspaper"/>
    <x v="3"/>
    <s v="West Dan, Massachusetts, 32732"/>
    <x v="1"/>
    <n v="0"/>
    <n v="0"/>
    <x v="1"/>
    <s v="AGT56468822"/>
    <x v="1"/>
    <n v="15"/>
    <n v="53"/>
    <n v="0"/>
    <x v="0"/>
    <n v="0"/>
    <x v="1"/>
  </r>
  <r>
    <s v="POL43920577"/>
    <x v="0"/>
    <n v="304660"/>
    <n v="848.04"/>
    <d v="2024-08-16T00:00:00"/>
    <d v="2033-06-23T00:00:00"/>
    <s v="Quarterly"/>
    <x v="1"/>
    <s v="CUST29322950"/>
    <n v="3233"/>
    <s v="Long Term"/>
    <n v="0"/>
    <s v="Stuart Skinner"/>
    <x v="2"/>
    <n v="58"/>
    <s v="Forensic scientist"/>
    <x v="2"/>
    <s v="Williamville, Nebraska, 49930"/>
    <x v="3"/>
    <n v="1"/>
    <n v="0"/>
    <x v="2"/>
    <s v="AGT94967946"/>
    <x v="0"/>
    <n v="39"/>
    <n v="78"/>
    <n v="1"/>
    <x v="1"/>
    <n v="1"/>
    <x v="0"/>
  </r>
  <r>
    <s v="POL77188684"/>
    <x v="2"/>
    <n v="336059"/>
    <n v="1824.69"/>
    <d v="2022-05-08T00:00:00"/>
    <d v="2024-08-29T00:00:00"/>
    <s v="Quarterly"/>
    <x v="2"/>
    <s v="CUST67999059"/>
    <n v="844"/>
    <s v="Medium Term"/>
    <n v="1"/>
    <s v="Tina Martin"/>
    <x v="1"/>
    <n v="23"/>
    <s v="Engineer, technical sales"/>
    <x v="2"/>
    <s v="Port Amyville, North Dakota, 29023"/>
    <x v="4"/>
    <n v="1"/>
    <n v="0"/>
    <x v="0"/>
    <s v="AGT31701527"/>
    <x v="1"/>
    <n v="35"/>
    <n v="47"/>
    <n v="0"/>
    <x v="0"/>
    <n v="0"/>
    <x v="1"/>
  </r>
  <r>
    <s v="POL39450388"/>
    <x v="1"/>
    <n v="94084"/>
    <n v="712.82"/>
    <d v="2020-11-20T00:00:00"/>
    <d v="2023-08-06T00:00:00"/>
    <s v="Annually"/>
    <x v="0"/>
    <s v="CUST39886299"/>
    <n v="989"/>
    <s v="Medium Term"/>
    <n v="0"/>
    <s v="Dawn Armstrong"/>
    <x v="2"/>
    <n v="26"/>
    <s v="Designer, graphic"/>
    <x v="0"/>
    <s v="Lake Cameron, California, 62557"/>
    <x v="0"/>
    <n v="0"/>
    <n v="0"/>
    <x v="0"/>
    <s v="AGT00810065"/>
    <x v="2"/>
    <n v="26"/>
    <n v="22"/>
    <n v="0"/>
    <x v="2"/>
    <n v="0"/>
    <x v="2"/>
  </r>
  <r>
    <s v="POL07109537"/>
    <x v="2"/>
    <n v="400469"/>
    <n v="671.4"/>
    <d v="2020-10-31T00:00:00"/>
    <d v="2022-03-18T00:00:00"/>
    <s v="Monthly"/>
    <x v="0"/>
    <s v="CUST35222838"/>
    <n v="503"/>
    <s v="Medium Term"/>
    <n v="0"/>
    <s v="Steven Petty"/>
    <x v="0"/>
    <n v="59"/>
    <s v="Financial adviser"/>
    <x v="0"/>
    <s v="Smithberg, New York, 84541"/>
    <x v="3"/>
    <n v="0"/>
    <n v="0"/>
    <x v="2"/>
    <s v="AGT14669790"/>
    <x v="0"/>
    <n v="35"/>
    <n v="96"/>
    <n v="1"/>
    <x v="1"/>
    <n v="1"/>
    <x v="0"/>
  </r>
  <r>
    <s v="POL19515945"/>
    <x v="3"/>
    <n v="490488"/>
    <n v="1262.99"/>
    <d v="2018-06-21T00:00:00"/>
    <d v="2027-04-08T00:00:00"/>
    <s v="Annually"/>
    <x v="2"/>
    <s v="CUST92557259"/>
    <n v="3213"/>
    <s v="Long Term"/>
    <n v="1"/>
    <s v="Alexander Perez"/>
    <x v="0"/>
    <n v="85"/>
    <s v="Commissioning editor"/>
    <x v="3"/>
    <s v="Pughview, Ohio, 40104"/>
    <x v="3"/>
    <n v="0"/>
    <n v="1"/>
    <x v="2"/>
    <s v="AGT61067481"/>
    <x v="1"/>
    <n v="35"/>
    <n v="35"/>
    <n v="0"/>
    <x v="0"/>
    <n v="0"/>
    <x v="1"/>
  </r>
  <r>
    <s v="POL09146332"/>
    <x v="0"/>
    <n v="202615"/>
    <n v="450.97"/>
    <d v="2021-10-19T00:00:00"/>
    <d v="2027-08-11T00:00:00"/>
    <s v="Quarterly"/>
    <x v="1"/>
    <s v="CUST95152808"/>
    <n v="2122"/>
    <s v="Long Term"/>
    <n v="0"/>
    <s v="Patrick White"/>
    <x v="1"/>
    <n v="68"/>
    <s v="Further education lecturer"/>
    <x v="1"/>
    <s v="North Randallland, Rhode Island, 25447"/>
    <x v="3"/>
    <n v="0"/>
    <n v="1"/>
    <x v="2"/>
    <s v="AGT03722872"/>
    <x v="1"/>
    <n v="42"/>
    <n v="57"/>
    <n v="0"/>
    <x v="0"/>
    <n v="0"/>
    <x v="1"/>
  </r>
  <r>
    <s v="POL30313207"/>
    <x v="1"/>
    <n v="384060"/>
    <n v="1158.24"/>
    <d v="2022-08-17T00:00:00"/>
    <d v="2030-01-28T00:00:00"/>
    <s v="Annually"/>
    <x v="2"/>
    <s v="CUST50835416"/>
    <n v="2721"/>
    <s v="Long Term"/>
    <n v="1"/>
    <s v="Jeff Mcclain"/>
    <x v="0"/>
    <n v="23"/>
    <s v="Administrator, education"/>
    <x v="1"/>
    <s v="Russellstad, Massachusetts, 44529"/>
    <x v="4"/>
    <n v="0"/>
    <n v="0"/>
    <x v="0"/>
    <s v="AGT92071441"/>
    <x v="2"/>
    <n v="41"/>
    <n v="91"/>
    <n v="1"/>
    <x v="1"/>
    <n v="1"/>
    <x v="2"/>
  </r>
  <r>
    <s v="POL22465003"/>
    <x v="0"/>
    <n v="382364"/>
    <n v="820.17"/>
    <d v="2024-06-10T00:00:00"/>
    <d v="2032-11-08T00:00:00"/>
    <s v="Annually"/>
    <x v="2"/>
    <s v="CUST65392826"/>
    <n v="3073"/>
    <s v="Long Term"/>
    <n v="1"/>
    <s v="Kathy Valentine"/>
    <x v="1"/>
    <n v="30"/>
    <s v="Fish farm manager"/>
    <x v="3"/>
    <s v="West Sandramouth, Kentucky, 02369"/>
    <x v="0"/>
    <n v="0"/>
    <n v="0"/>
    <x v="0"/>
    <s v="AGT54153423"/>
    <x v="2"/>
    <n v="4"/>
    <n v="90"/>
    <n v="1"/>
    <x v="1"/>
    <n v="1"/>
    <x v="2"/>
  </r>
  <r>
    <s v="POL78018067"/>
    <x v="3"/>
    <n v="308437"/>
    <n v="809.14"/>
    <d v="2022-06-18T00:00:00"/>
    <d v="2030-10-25T00:00:00"/>
    <s v="Quarterly"/>
    <x v="2"/>
    <s v="CUST33904147"/>
    <n v="3051"/>
    <s v="Long Term"/>
    <n v="1"/>
    <s v="James Stevens"/>
    <x v="2"/>
    <n v="28"/>
    <s v="Building services engineer"/>
    <x v="0"/>
    <s v="Wadetown, Kentucky, 14917"/>
    <x v="0"/>
    <n v="0"/>
    <n v="0"/>
    <x v="0"/>
    <s v="AGT70804556"/>
    <x v="2"/>
    <n v="25"/>
    <n v="4"/>
    <n v="0"/>
    <x v="2"/>
    <n v="0"/>
    <x v="2"/>
  </r>
  <r>
    <s v="POL05468446"/>
    <x v="1"/>
    <n v="472624"/>
    <n v="313.72000000000003"/>
    <d v="2023-07-15T00:00:00"/>
    <d v="2028-04-29T00:00:00"/>
    <s v="Monthly"/>
    <x v="0"/>
    <s v="CUST06954029"/>
    <n v="1750"/>
    <s v="Long Term"/>
    <n v="0"/>
    <s v="Ashley Salazar"/>
    <x v="1"/>
    <n v="73"/>
    <s v="Commissioning editor"/>
    <x v="1"/>
    <s v="Rogerview, New Jersey, 16066"/>
    <x v="3"/>
    <n v="0"/>
    <n v="1"/>
    <x v="2"/>
    <s v="AGT12367147"/>
    <x v="2"/>
    <n v="39"/>
    <n v="4"/>
    <n v="0"/>
    <x v="2"/>
    <n v="0"/>
    <x v="2"/>
  </r>
  <r>
    <s v="POL32493960"/>
    <x v="1"/>
    <n v="342183"/>
    <n v="1631.11"/>
    <d v="2021-01-29T00:00:00"/>
    <d v="2029-11-12T00:00:00"/>
    <s v="Quarterly"/>
    <x v="1"/>
    <s v="CUST40497767"/>
    <n v="3209"/>
    <s v="Long Term"/>
    <n v="0"/>
    <s v="Jennifer Roy"/>
    <x v="1"/>
    <n v="81"/>
    <s v="Theme park manager"/>
    <x v="2"/>
    <s v="Port Brett, California, 86117"/>
    <x v="3"/>
    <n v="1"/>
    <n v="1"/>
    <x v="2"/>
    <s v="AGT75334101"/>
    <x v="0"/>
    <n v="40"/>
    <n v="17"/>
    <n v="0"/>
    <x v="2"/>
    <n v="0"/>
    <x v="0"/>
  </r>
  <r>
    <s v="POL76101411"/>
    <x v="1"/>
    <n v="90858"/>
    <n v="1239.19"/>
    <d v="2020-02-13T00:00:00"/>
    <d v="2021-04-20T00:00:00"/>
    <s v="Annually"/>
    <x v="0"/>
    <s v="CUST66940113"/>
    <n v="432"/>
    <s v="Medium Term"/>
    <n v="0"/>
    <s v="Gerald Vega"/>
    <x v="2"/>
    <n v="55"/>
    <s v="Production assistant, television"/>
    <x v="1"/>
    <s v="Markville, Arkansas, 68508"/>
    <x v="2"/>
    <n v="0"/>
    <n v="0"/>
    <x v="2"/>
    <s v="AGT34094598"/>
    <x v="2"/>
    <n v="14"/>
    <n v="77"/>
    <n v="1"/>
    <x v="1"/>
    <n v="1"/>
    <x v="2"/>
  </r>
  <r>
    <s v="POL50589864"/>
    <x v="0"/>
    <n v="48099"/>
    <n v="324.08"/>
    <d v="2017-02-28T00:00:00"/>
    <d v="2025-05-03T00:00:00"/>
    <s v="Annually"/>
    <x v="1"/>
    <s v="CUST09267662"/>
    <n v="2986"/>
    <s v="Long Term"/>
    <n v="0"/>
    <s v="Cory Clark"/>
    <x v="2"/>
    <n v="49"/>
    <s v="Landscape architect"/>
    <x v="0"/>
    <s v="Lake Jameschester, Pennsylvania, 43053"/>
    <x v="2"/>
    <n v="0"/>
    <n v="0"/>
    <x v="1"/>
    <s v="AGT46299459"/>
    <x v="0"/>
    <n v="11"/>
    <n v="74"/>
    <n v="1"/>
    <x v="1"/>
    <n v="1"/>
    <x v="0"/>
  </r>
  <r>
    <s v="POL31918611"/>
    <x v="1"/>
    <n v="100592"/>
    <n v="1106.7"/>
    <d v="2017-02-23T00:00:00"/>
    <d v="2025-06-30T00:00:00"/>
    <s v="Annually"/>
    <x v="0"/>
    <s v="CUST73472975"/>
    <n v="3049"/>
    <s v="Long Term"/>
    <n v="0"/>
    <s v="Summer Jones"/>
    <x v="2"/>
    <n v="22"/>
    <s v="Operational researcher"/>
    <x v="2"/>
    <s v="Karenburgh, North Carolina, 90769"/>
    <x v="4"/>
    <n v="1"/>
    <n v="0"/>
    <x v="0"/>
    <s v="AGT11178675"/>
    <x v="1"/>
    <n v="19"/>
    <n v="94"/>
    <n v="1"/>
    <x v="1"/>
    <n v="1"/>
    <x v="1"/>
  </r>
  <r>
    <s v="POL21488909"/>
    <x v="3"/>
    <n v="437466"/>
    <n v="373.95"/>
    <d v="2024-08-09T00:00:00"/>
    <d v="2032-05-01T00:00:00"/>
    <s v="Monthly"/>
    <x v="1"/>
    <s v="CUST23290415"/>
    <n v="2822"/>
    <s v="Long Term"/>
    <n v="0"/>
    <s v="Jesse Cunningham"/>
    <x v="1"/>
    <n v="54"/>
    <s v="Hydrographic surveyor"/>
    <x v="1"/>
    <s v="Paulfort, Alaska, 50876"/>
    <x v="2"/>
    <n v="0"/>
    <n v="0"/>
    <x v="2"/>
    <s v="AGT55439596"/>
    <x v="0"/>
    <n v="16"/>
    <n v="99"/>
    <n v="1"/>
    <x v="1"/>
    <n v="1"/>
    <x v="0"/>
  </r>
  <r>
    <s v="POL05845525"/>
    <x v="0"/>
    <n v="295867"/>
    <n v="1183.71"/>
    <d v="2021-09-27T00:00:00"/>
    <d v="2031-09-15T00:00:00"/>
    <s v="Annually"/>
    <x v="0"/>
    <s v="CUST19435664"/>
    <n v="3640"/>
    <s v="Long Term"/>
    <n v="0"/>
    <s v="Sylvia Weaver"/>
    <x v="0"/>
    <n v="40"/>
    <s v="Corporate investment banker"/>
    <x v="0"/>
    <s v="Hernandeztown, Virginia, 21172"/>
    <x v="1"/>
    <n v="0"/>
    <n v="0"/>
    <x v="1"/>
    <s v="AGT23787585"/>
    <x v="0"/>
    <n v="36"/>
    <n v="27"/>
    <n v="0"/>
    <x v="2"/>
    <n v="0"/>
    <x v="0"/>
  </r>
  <r>
    <s v="POL95503927"/>
    <x v="3"/>
    <n v="78487"/>
    <n v="306.25"/>
    <d v="2023-10-23T00:00:00"/>
    <d v="2028-02-16T00:00:00"/>
    <s v="Quarterly"/>
    <x v="1"/>
    <s v="CUST82696043"/>
    <n v="1577"/>
    <s v="Long Term"/>
    <n v="0"/>
    <s v="Manuel Walsh"/>
    <x v="1"/>
    <n v="27"/>
    <s v="Secretary, company"/>
    <x v="1"/>
    <s v="New Robert, Alabama, 48530"/>
    <x v="0"/>
    <n v="0"/>
    <n v="0"/>
    <x v="0"/>
    <s v="AGT97590681"/>
    <x v="2"/>
    <n v="40"/>
    <n v="80"/>
    <n v="1"/>
    <x v="1"/>
    <n v="1"/>
    <x v="2"/>
  </r>
  <r>
    <s v="POL68080704"/>
    <x v="1"/>
    <n v="58493"/>
    <n v="917.26"/>
    <d v="2023-07-01T00:00:00"/>
    <d v="2030-07-06T00:00:00"/>
    <s v="Annually"/>
    <x v="2"/>
    <s v="CUST21126941"/>
    <n v="2562"/>
    <s v="Long Term"/>
    <n v="1"/>
    <s v="Dustin Reed"/>
    <x v="0"/>
    <n v="36"/>
    <s v="Legal secretary"/>
    <x v="2"/>
    <s v="South Seanburgh, Massachusetts, 33211"/>
    <x v="1"/>
    <n v="1"/>
    <n v="0"/>
    <x v="1"/>
    <s v="AGT55391843"/>
    <x v="0"/>
    <n v="50"/>
    <n v="77"/>
    <n v="1"/>
    <x v="1"/>
    <n v="1"/>
    <x v="0"/>
  </r>
  <r>
    <s v="POL92022218"/>
    <x v="3"/>
    <n v="331737"/>
    <n v="1987.02"/>
    <d v="2019-07-09T00:00:00"/>
    <d v="2022-12-05T00:00:00"/>
    <s v="Quarterly"/>
    <x v="1"/>
    <s v="CUST74684366"/>
    <n v="1245"/>
    <s v="Long Term"/>
    <n v="0"/>
    <s v="Aaron Freeman"/>
    <x v="2"/>
    <n v="68"/>
    <s v="Ranger/warden"/>
    <x v="3"/>
    <s v="North Cynthiaberg, Connecticut, 81411"/>
    <x v="3"/>
    <n v="0"/>
    <n v="1"/>
    <x v="2"/>
    <s v="AGT11710674"/>
    <x v="0"/>
    <n v="21"/>
    <n v="67"/>
    <n v="0"/>
    <x v="1"/>
    <n v="0"/>
    <x v="0"/>
  </r>
  <r>
    <s v="POL79310767"/>
    <x v="1"/>
    <n v="321804"/>
    <n v="1361.07"/>
    <d v="2019-05-17T00:00:00"/>
    <d v="2028-04-12T00:00:00"/>
    <s v="Annually"/>
    <x v="1"/>
    <s v="CUST80650317"/>
    <n v="3253"/>
    <s v="Long Term"/>
    <n v="0"/>
    <s v="Virginia Proctor"/>
    <x v="2"/>
    <n v="64"/>
    <s v="Interpreter"/>
    <x v="0"/>
    <s v="Haysport, New York, 87108"/>
    <x v="3"/>
    <n v="0"/>
    <n v="1"/>
    <x v="2"/>
    <s v="AGT14413479"/>
    <x v="0"/>
    <n v="48"/>
    <n v="37"/>
    <n v="0"/>
    <x v="0"/>
    <n v="0"/>
    <x v="0"/>
  </r>
  <r>
    <s v="POL66670427"/>
    <x v="3"/>
    <n v="237226"/>
    <n v="1532.28"/>
    <d v="2017-08-18T00:00:00"/>
    <d v="2020-06-04T00:00:00"/>
    <s v="Quarterly"/>
    <x v="0"/>
    <s v="CUST70990233"/>
    <n v="1021"/>
    <s v="Medium Term"/>
    <n v="0"/>
    <s v="Katie Miller"/>
    <x v="2"/>
    <n v="62"/>
    <s v="Psychologist, educational"/>
    <x v="2"/>
    <s v="Lake Kayla, Nevada, 19522"/>
    <x v="3"/>
    <n v="1"/>
    <n v="1"/>
    <x v="2"/>
    <s v="AGT31793730"/>
    <x v="0"/>
    <n v="1"/>
    <n v="24"/>
    <n v="0"/>
    <x v="2"/>
    <n v="0"/>
    <x v="0"/>
  </r>
  <r>
    <s v="POL70586146"/>
    <x v="2"/>
    <n v="413695"/>
    <n v="1069.78"/>
    <d v="2021-03-09T00:00:00"/>
    <d v="2026-11-28T00:00:00"/>
    <s v="Monthly"/>
    <x v="0"/>
    <s v="CUST11166559"/>
    <n v="2090"/>
    <s v="Long Term"/>
    <n v="0"/>
    <s v="Gabriel Wilson"/>
    <x v="2"/>
    <n v="18"/>
    <s v="Medical physicist"/>
    <x v="1"/>
    <s v="East Stephanietown, Missouri, 70569"/>
    <x v="4"/>
    <n v="0"/>
    <n v="0"/>
    <x v="0"/>
    <s v="AGT40176627"/>
    <x v="0"/>
    <n v="39"/>
    <n v="96"/>
    <n v="1"/>
    <x v="1"/>
    <n v="1"/>
    <x v="0"/>
  </r>
  <r>
    <s v="POL91496475"/>
    <x v="3"/>
    <n v="408497"/>
    <n v="690.42"/>
    <d v="2018-03-04T00:00:00"/>
    <d v="2021-08-09T00:00:00"/>
    <s v="Quarterly"/>
    <x v="0"/>
    <s v="CUST41305024"/>
    <n v="1254"/>
    <s v="Long Term"/>
    <n v="0"/>
    <s v="Carly Lee"/>
    <x v="0"/>
    <n v="63"/>
    <s v="Further education lecturer"/>
    <x v="1"/>
    <s v="Port Jamiestad, Louisiana, 69523"/>
    <x v="3"/>
    <n v="0"/>
    <n v="1"/>
    <x v="2"/>
    <s v="AGT58872124"/>
    <x v="0"/>
    <n v="15"/>
    <n v="33"/>
    <n v="0"/>
    <x v="0"/>
    <n v="0"/>
    <x v="0"/>
  </r>
  <r>
    <s v="POL61274835"/>
    <x v="2"/>
    <n v="354848"/>
    <n v="1154.01"/>
    <d v="2018-02-23T00:00:00"/>
    <d v="2022-11-11T00:00:00"/>
    <s v="Monthly"/>
    <x v="1"/>
    <s v="CUST28339448"/>
    <n v="1722"/>
    <s v="Long Term"/>
    <n v="0"/>
    <s v="William Smith"/>
    <x v="2"/>
    <n v="78"/>
    <s v="Media buyer"/>
    <x v="3"/>
    <s v="Lake Shawnview, New Hampshire, 02809"/>
    <x v="3"/>
    <n v="0"/>
    <n v="1"/>
    <x v="2"/>
    <s v="AGT77064353"/>
    <x v="0"/>
    <n v="46"/>
    <n v="4"/>
    <n v="0"/>
    <x v="2"/>
    <n v="0"/>
    <x v="0"/>
  </r>
  <r>
    <s v="POL86234151"/>
    <x v="0"/>
    <n v="104266"/>
    <n v="374.25"/>
    <d v="2021-09-24T00:00:00"/>
    <d v="2025-12-06T00:00:00"/>
    <s v="Annually"/>
    <x v="2"/>
    <s v="CUST83014142"/>
    <n v="1534"/>
    <s v="Long Term"/>
    <n v="1"/>
    <s v="Nicole Dickerson"/>
    <x v="2"/>
    <n v="38"/>
    <s v="Designer, graphic"/>
    <x v="2"/>
    <s v="Fisherfurt, Michigan, 90943"/>
    <x v="1"/>
    <n v="1"/>
    <n v="0"/>
    <x v="1"/>
    <s v="AGT23539386"/>
    <x v="1"/>
    <n v="18"/>
    <n v="25"/>
    <n v="0"/>
    <x v="2"/>
    <n v="0"/>
    <x v="1"/>
  </r>
  <r>
    <s v="POL60096605"/>
    <x v="2"/>
    <n v="55228"/>
    <n v="948.51"/>
    <d v="2015-05-17T00:00:00"/>
    <d v="2025-03-10T00:00:00"/>
    <s v="Annually"/>
    <x v="0"/>
    <s v="CUST23441524"/>
    <n v="3585"/>
    <s v="Long Term"/>
    <n v="0"/>
    <s v="George Hart"/>
    <x v="2"/>
    <n v="66"/>
    <s v="Midwife"/>
    <x v="2"/>
    <s v="West Melissa, Utah, 51553"/>
    <x v="3"/>
    <n v="1"/>
    <n v="1"/>
    <x v="2"/>
    <s v="AGT51263695"/>
    <x v="2"/>
    <n v="49"/>
    <n v="89"/>
    <n v="1"/>
    <x v="1"/>
    <n v="1"/>
    <x v="2"/>
  </r>
  <r>
    <s v="POL68847136"/>
    <x v="1"/>
    <n v="21874"/>
    <n v="951.17"/>
    <d v="2015-03-18T00:00:00"/>
    <d v="2018-05-26T00:00:00"/>
    <s v="Annually"/>
    <x v="1"/>
    <s v="CUST68281778"/>
    <n v="1165"/>
    <s v="Long Term"/>
    <n v="0"/>
    <s v="Eric Gonzales"/>
    <x v="0"/>
    <n v="53"/>
    <s v="Geologist, engineering"/>
    <x v="3"/>
    <s v="Katherineborough, New York, 91339"/>
    <x v="2"/>
    <n v="0"/>
    <n v="0"/>
    <x v="2"/>
    <s v="AGT02182452"/>
    <x v="1"/>
    <n v="43"/>
    <n v="3"/>
    <n v="0"/>
    <x v="2"/>
    <n v="0"/>
    <x v="1"/>
  </r>
  <r>
    <s v="POL67256934"/>
    <x v="0"/>
    <n v="214173"/>
    <n v="1536.85"/>
    <d v="2022-03-14T00:00:00"/>
    <d v="2024-01-04T00:00:00"/>
    <s v="Quarterly"/>
    <x v="2"/>
    <s v="CUST85679291"/>
    <n v="661"/>
    <s v="Medium Term"/>
    <n v="1"/>
    <s v="Valerie Gutierrez"/>
    <x v="2"/>
    <n v="53"/>
    <s v="Amenity horticulturist"/>
    <x v="1"/>
    <s v="Weavertown, Minnesota, 03512"/>
    <x v="2"/>
    <n v="0"/>
    <n v="0"/>
    <x v="2"/>
    <s v="AGT59767486"/>
    <x v="1"/>
    <n v="7"/>
    <n v="28"/>
    <n v="0"/>
    <x v="2"/>
    <n v="0"/>
    <x v="1"/>
  </r>
  <r>
    <s v="POL65820287"/>
    <x v="3"/>
    <n v="302868"/>
    <n v="751.95"/>
    <d v="2018-12-27T00:00:00"/>
    <d v="2027-08-28T00:00:00"/>
    <s v="Monthly"/>
    <x v="2"/>
    <s v="CUST90683254"/>
    <n v="3166"/>
    <s v="Long Term"/>
    <n v="1"/>
    <s v="Caleb Lopez"/>
    <x v="2"/>
    <n v="19"/>
    <s v="Teaching laboratory technician"/>
    <x v="3"/>
    <s v="South Christopherville, Arizona, 79865"/>
    <x v="4"/>
    <n v="0"/>
    <n v="0"/>
    <x v="0"/>
    <s v="AGT96226967"/>
    <x v="1"/>
    <n v="25"/>
    <n v="50"/>
    <n v="0"/>
    <x v="0"/>
    <n v="0"/>
    <x v="1"/>
  </r>
  <r>
    <s v="POL93117339"/>
    <x v="1"/>
    <n v="399844"/>
    <n v="1585.62"/>
    <d v="2015-11-06T00:00:00"/>
    <d v="2021-05-24T00:00:00"/>
    <s v="Annually"/>
    <x v="1"/>
    <s v="CUST19076228"/>
    <n v="2026"/>
    <s v="Long Term"/>
    <n v="0"/>
    <s v="James Allen"/>
    <x v="1"/>
    <n v="76"/>
    <s v="English as a second language teacher"/>
    <x v="1"/>
    <s v="South Crystal, Kentucky, 65240"/>
    <x v="3"/>
    <n v="0"/>
    <n v="1"/>
    <x v="2"/>
    <s v="AGT16665733"/>
    <x v="1"/>
    <n v="10"/>
    <n v="18"/>
    <n v="0"/>
    <x v="2"/>
    <n v="0"/>
    <x v="1"/>
  </r>
  <r>
    <s v="POL14706176"/>
    <x v="2"/>
    <n v="250115"/>
    <n v="1793.94"/>
    <d v="2019-10-04T00:00:00"/>
    <d v="2022-01-22T00:00:00"/>
    <s v="Monthly"/>
    <x v="2"/>
    <s v="CUST15563808"/>
    <n v="841"/>
    <s v="Medium Term"/>
    <n v="1"/>
    <s v="Douglas Romero"/>
    <x v="0"/>
    <n v="33"/>
    <s v="Engineer, building services"/>
    <x v="2"/>
    <s v="New Sydney, Pennsylvania, 81738"/>
    <x v="0"/>
    <n v="1"/>
    <n v="0"/>
    <x v="1"/>
    <s v="AGT77851784"/>
    <x v="0"/>
    <n v="24"/>
    <n v="13"/>
    <n v="0"/>
    <x v="2"/>
    <n v="0"/>
    <x v="0"/>
  </r>
  <r>
    <s v="POL44229118"/>
    <x v="2"/>
    <n v="239144"/>
    <n v="1493.99"/>
    <d v="2018-01-13T00:00:00"/>
    <d v="2020-03-20T00:00:00"/>
    <s v="Monthly"/>
    <x v="2"/>
    <s v="CUST72665861"/>
    <n v="797"/>
    <s v="Medium Term"/>
    <n v="1"/>
    <s v="Kevin Perry"/>
    <x v="1"/>
    <n v="53"/>
    <s v="TEFL teacher"/>
    <x v="3"/>
    <s v="New Jason, Delaware, 67522"/>
    <x v="2"/>
    <n v="0"/>
    <n v="0"/>
    <x v="2"/>
    <s v="AGT08912816"/>
    <x v="2"/>
    <n v="26"/>
    <n v="43"/>
    <n v="0"/>
    <x v="0"/>
    <n v="0"/>
    <x v="2"/>
  </r>
  <r>
    <s v="POL91532160"/>
    <x v="2"/>
    <n v="349965"/>
    <n v="1440.85"/>
    <d v="2024-02-17T00:00:00"/>
    <d v="2032-02-01T00:00:00"/>
    <s v="Annually"/>
    <x v="0"/>
    <s v="CUST24038932"/>
    <n v="2906"/>
    <s v="Long Term"/>
    <n v="0"/>
    <s v="Dr. Kara Martinez"/>
    <x v="2"/>
    <n v="78"/>
    <s v="Radio broadcast assistant"/>
    <x v="2"/>
    <s v="Alexandrastad, Nevada, 42032"/>
    <x v="3"/>
    <n v="1"/>
    <n v="1"/>
    <x v="2"/>
    <s v="AGT44503789"/>
    <x v="2"/>
    <n v="12"/>
    <n v="26"/>
    <n v="0"/>
    <x v="2"/>
    <n v="0"/>
    <x v="2"/>
  </r>
  <r>
    <s v="POL17634644"/>
    <x v="2"/>
    <n v="465454"/>
    <n v="922.87"/>
    <d v="2019-09-21T00:00:00"/>
    <d v="2026-04-29T00:00:00"/>
    <s v="Annually"/>
    <x v="0"/>
    <s v="CUST45352096"/>
    <n v="2412"/>
    <s v="Long Term"/>
    <n v="0"/>
    <s v="Nicholas Mahoney"/>
    <x v="1"/>
    <n v="32"/>
    <s v="Accommodation manager"/>
    <x v="0"/>
    <s v="Samanthaberg, Washington, 22841"/>
    <x v="0"/>
    <n v="0"/>
    <n v="0"/>
    <x v="1"/>
    <s v="AGT95106448"/>
    <x v="0"/>
    <n v="31"/>
    <n v="71"/>
    <n v="1"/>
    <x v="1"/>
    <n v="1"/>
    <x v="0"/>
  </r>
  <r>
    <s v="POL40092390"/>
    <x v="3"/>
    <n v="34689"/>
    <n v="1112.68"/>
    <d v="2019-11-30T00:00:00"/>
    <d v="2021-11-17T00:00:00"/>
    <s v="Annually"/>
    <x v="1"/>
    <s v="CUST81108268"/>
    <n v="718"/>
    <s v="Medium Term"/>
    <n v="0"/>
    <s v="Daniel Jensen"/>
    <x v="1"/>
    <n v="52"/>
    <s v="Multimedia programmer"/>
    <x v="1"/>
    <s v="North Joseph, Washington, 95399"/>
    <x v="2"/>
    <n v="0"/>
    <n v="0"/>
    <x v="2"/>
    <s v="AGT27089944"/>
    <x v="2"/>
    <n v="50"/>
    <n v="77"/>
    <n v="1"/>
    <x v="1"/>
    <n v="1"/>
    <x v="2"/>
  </r>
  <r>
    <s v="POL03596444"/>
    <x v="3"/>
    <n v="345946"/>
    <n v="1972.2"/>
    <d v="2016-03-27T00:00:00"/>
    <d v="2018-08-22T00:00:00"/>
    <s v="Annually"/>
    <x v="2"/>
    <s v="CUST83712658"/>
    <n v="878"/>
    <s v="Medium Term"/>
    <n v="1"/>
    <s v="Lawrence Wilson"/>
    <x v="1"/>
    <n v="35"/>
    <s v="Engineer, petroleum"/>
    <x v="2"/>
    <s v="Glennborough, North Carolina, 80464"/>
    <x v="0"/>
    <n v="1"/>
    <n v="0"/>
    <x v="1"/>
    <s v="AGT07814678"/>
    <x v="0"/>
    <n v="38"/>
    <n v="46"/>
    <n v="0"/>
    <x v="0"/>
    <n v="0"/>
    <x v="0"/>
  </r>
  <r>
    <s v="POL83335990"/>
    <x v="3"/>
    <n v="315900"/>
    <n v="1048.8900000000001"/>
    <d v="2024-02-02T00:00:00"/>
    <d v="2029-06-11T00:00:00"/>
    <s v="Monthly"/>
    <x v="1"/>
    <s v="CUST52359238"/>
    <n v="1956"/>
    <s v="Long Term"/>
    <n v="0"/>
    <s v="Laura Zimmerman"/>
    <x v="1"/>
    <n v="22"/>
    <s v="Fast food restaurant manager"/>
    <x v="2"/>
    <s v="Thompsonstad, Kentucky, 99834"/>
    <x v="4"/>
    <n v="1"/>
    <n v="0"/>
    <x v="0"/>
    <s v="AGT44361981"/>
    <x v="0"/>
    <n v="43"/>
    <n v="8"/>
    <n v="0"/>
    <x v="2"/>
    <n v="0"/>
    <x v="0"/>
  </r>
  <r>
    <s v="POL62011769"/>
    <x v="1"/>
    <n v="121461"/>
    <n v="246.78"/>
    <d v="2019-07-09T00:00:00"/>
    <d v="2029-01-13T00:00:00"/>
    <s v="Annually"/>
    <x v="0"/>
    <s v="CUST04973142"/>
    <n v="3476"/>
    <s v="Long Term"/>
    <n v="0"/>
    <s v="Robert Sullivan"/>
    <x v="2"/>
    <n v="84"/>
    <s v="Homeopath"/>
    <x v="1"/>
    <s v="Hoganberg, Maine, 82965"/>
    <x v="3"/>
    <n v="0"/>
    <n v="1"/>
    <x v="2"/>
    <s v="AGT08913730"/>
    <x v="1"/>
    <n v="32"/>
    <n v="78"/>
    <n v="1"/>
    <x v="1"/>
    <n v="1"/>
    <x v="1"/>
  </r>
  <r>
    <s v="POL56054127"/>
    <x v="3"/>
    <n v="32616"/>
    <n v="1170.79"/>
    <d v="2018-02-07T00:00:00"/>
    <d v="2022-04-27T00:00:00"/>
    <s v="Monthly"/>
    <x v="1"/>
    <s v="CUST86198760"/>
    <n v="1540"/>
    <s v="Long Term"/>
    <n v="0"/>
    <s v="Stephen Golden"/>
    <x v="2"/>
    <n v="41"/>
    <s v="Air broker"/>
    <x v="1"/>
    <s v="Ortegaburgh, North Carolina, 03913"/>
    <x v="1"/>
    <n v="0"/>
    <n v="0"/>
    <x v="1"/>
    <s v="AGT87632695"/>
    <x v="0"/>
    <n v="13"/>
    <n v="97"/>
    <n v="1"/>
    <x v="1"/>
    <n v="1"/>
    <x v="0"/>
  </r>
  <r>
    <s v="POL34279255"/>
    <x v="2"/>
    <n v="342282"/>
    <n v="1408.15"/>
    <d v="2019-11-22T00:00:00"/>
    <d v="2024-10-19T00:00:00"/>
    <s v="Monthly"/>
    <x v="2"/>
    <s v="CUST18484796"/>
    <n v="1793"/>
    <s v="Long Term"/>
    <n v="1"/>
    <s v="James Le"/>
    <x v="1"/>
    <n v="34"/>
    <s v="Editor, magazine features"/>
    <x v="1"/>
    <s v="Deborahburgh, Kentucky, 16738"/>
    <x v="0"/>
    <n v="0"/>
    <n v="0"/>
    <x v="1"/>
    <s v="AGT26499015"/>
    <x v="0"/>
    <n v="20"/>
    <n v="1"/>
    <n v="0"/>
    <x v="2"/>
    <n v="0"/>
    <x v="0"/>
  </r>
  <r>
    <s v="POL35733918"/>
    <x v="2"/>
    <n v="261784"/>
    <n v="608.58000000000004"/>
    <d v="2023-06-12T00:00:00"/>
    <d v="2029-01-17T00:00:00"/>
    <s v="Quarterly"/>
    <x v="2"/>
    <s v="CUST21222525"/>
    <n v="2046"/>
    <s v="Long Term"/>
    <n v="1"/>
    <s v="Ashley Valdez"/>
    <x v="1"/>
    <n v="35"/>
    <s v="Mining engineer"/>
    <x v="3"/>
    <s v="Marcusmouth, Missouri, 46667"/>
    <x v="0"/>
    <n v="0"/>
    <n v="0"/>
    <x v="1"/>
    <s v="AGT28918772"/>
    <x v="1"/>
    <n v="37"/>
    <n v="99"/>
    <n v="1"/>
    <x v="1"/>
    <n v="1"/>
    <x v="1"/>
  </r>
  <r>
    <s v="POL82947020"/>
    <x v="1"/>
    <n v="481614"/>
    <n v="1973.01"/>
    <d v="2016-05-17T00:00:00"/>
    <d v="2018-08-28T00:00:00"/>
    <s v="Quarterly"/>
    <x v="2"/>
    <s v="CUST66213193"/>
    <n v="833"/>
    <s v="Medium Term"/>
    <n v="1"/>
    <s v="James Hughes"/>
    <x v="1"/>
    <n v="49"/>
    <s v="Public relations officer"/>
    <x v="2"/>
    <s v="Archermouth, New Mexico, 67881"/>
    <x v="2"/>
    <n v="1"/>
    <n v="0"/>
    <x v="1"/>
    <s v="AGT36687186"/>
    <x v="1"/>
    <n v="14"/>
    <n v="3"/>
    <n v="0"/>
    <x v="2"/>
    <n v="0"/>
    <x v="1"/>
  </r>
  <r>
    <s v="POL14835880"/>
    <x v="1"/>
    <n v="481985"/>
    <n v="1753.89"/>
    <d v="2016-07-03T00:00:00"/>
    <d v="2019-03-10T00:00:00"/>
    <s v="Annually"/>
    <x v="1"/>
    <s v="CUST14656819"/>
    <n v="980"/>
    <s v="Medium Term"/>
    <n v="0"/>
    <s v="Stephanie Wells"/>
    <x v="1"/>
    <n v="62"/>
    <s v="Energy manager"/>
    <x v="1"/>
    <s v="Kylebury, North Carolina, 47951"/>
    <x v="3"/>
    <n v="0"/>
    <n v="1"/>
    <x v="2"/>
    <s v="AGT16892276"/>
    <x v="0"/>
    <n v="30"/>
    <n v="60"/>
    <n v="0"/>
    <x v="0"/>
    <n v="0"/>
    <x v="0"/>
  </r>
  <r>
    <s v="POL84917275"/>
    <x v="2"/>
    <n v="137334"/>
    <n v="1563.57"/>
    <d v="2016-10-16T00:00:00"/>
    <d v="2021-05-08T00:00:00"/>
    <s v="Annually"/>
    <x v="2"/>
    <s v="CUST35355567"/>
    <n v="1665"/>
    <s v="Long Term"/>
    <n v="1"/>
    <s v="Elizabeth Taylor"/>
    <x v="2"/>
    <n v="36"/>
    <s v="Surveyor, minerals"/>
    <x v="0"/>
    <s v="North Heatherfort, Illinois, 69970"/>
    <x v="1"/>
    <n v="0"/>
    <n v="0"/>
    <x v="1"/>
    <s v="AGT72044534"/>
    <x v="0"/>
    <n v="30"/>
    <n v="24"/>
    <n v="0"/>
    <x v="2"/>
    <n v="0"/>
    <x v="0"/>
  </r>
  <r>
    <s v="POL50465451"/>
    <x v="1"/>
    <n v="377986"/>
    <n v="567.39"/>
    <d v="2016-10-22T00:00:00"/>
    <d v="2026-03-15T00:00:00"/>
    <s v="Annually"/>
    <x v="0"/>
    <s v="CUST56374821"/>
    <n v="3431"/>
    <s v="Long Term"/>
    <n v="0"/>
    <s v="Charles Bryant"/>
    <x v="2"/>
    <n v="59"/>
    <s v="Farm manager"/>
    <x v="1"/>
    <s v="New Kathleenburgh, Rhode Island, 79074"/>
    <x v="3"/>
    <n v="0"/>
    <n v="0"/>
    <x v="2"/>
    <s v="AGT45166693"/>
    <x v="1"/>
    <n v="16"/>
    <n v="90"/>
    <n v="1"/>
    <x v="1"/>
    <n v="1"/>
    <x v="1"/>
  </r>
  <r>
    <s v="POL63433584"/>
    <x v="2"/>
    <n v="263906"/>
    <n v="959.49"/>
    <d v="2020-10-29T00:00:00"/>
    <d v="2025-08-13T00:00:00"/>
    <s v="Monthly"/>
    <x v="1"/>
    <s v="CUST62703583"/>
    <n v="1749"/>
    <s v="Long Term"/>
    <n v="0"/>
    <s v="Kent Dickson"/>
    <x v="1"/>
    <n v="45"/>
    <s v="Educational psychologist"/>
    <x v="0"/>
    <s v="Moranburgh, New York, 38894"/>
    <x v="1"/>
    <n v="0"/>
    <n v="0"/>
    <x v="1"/>
    <s v="AGT62936747"/>
    <x v="0"/>
    <n v="41"/>
    <n v="34"/>
    <n v="0"/>
    <x v="0"/>
    <n v="0"/>
    <x v="0"/>
  </r>
  <r>
    <s v="POL11950441"/>
    <x v="1"/>
    <n v="185952"/>
    <n v="285.64"/>
    <d v="2016-11-13T00:00:00"/>
    <d v="2020-10-10T00:00:00"/>
    <s v="Quarterly"/>
    <x v="1"/>
    <s v="CUST39883207"/>
    <n v="1427"/>
    <s v="Long Term"/>
    <n v="0"/>
    <s v="Holly Castillo"/>
    <x v="0"/>
    <n v="61"/>
    <s v="Building control surveyor"/>
    <x v="3"/>
    <s v="Jasonchester, New Jersey, 46603"/>
    <x v="3"/>
    <n v="0"/>
    <n v="1"/>
    <x v="2"/>
    <s v="AGT61707672"/>
    <x v="2"/>
    <n v="19"/>
    <n v="23"/>
    <n v="0"/>
    <x v="2"/>
    <n v="0"/>
    <x v="2"/>
  </r>
  <r>
    <s v="POL99336458"/>
    <x v="0"/>
    <n v="103438"/>
    <n v="1900.17"/>
    <d v="2022-04-22T00:00:00"/>
    <d v="2031-09-30T00:00:00"/>
    <s v="Annually"/>
    <x v="1"/>
    <s v="CUST27430641"/>
    <n v="3448"/>
    <s v="Long Term"/>
    <n v="0"/>
    <s v="John Simpson"/>
    <x v="1"/>
    <n v="42"/>
    <s v="Forest/woodland manager"/>
    <x v="3"/>
    <s v="Madisonville, New Mexico, 43073"/>
    <x v="1"/>
    <n v="0"/>
    <n v="0"/>
    <x v="1"/>
    <s v="AGT65646400"/>
    <x v="1"/>
    <n v="28"/>
    <n v="71"/>
    <n v="1"/>
    <x v="1"/>
    <n v="1"/>
    <x v="1"/>
  </r>
  <r>
    <s v="POL56891224"/>
    <x v="2"/>
    <n v="55128"/>
    <n v="1683.73"/>
    <d v="2019-06-25T00:00:00"/>
    <d v="2022-09-29T00:00:00"/>
    <s v="Monthly"/>
    <x v="2"/>
    <s v="CUST89683690"/>
    <n v="1192"/>
    <s v="Long Term"/>
    <n v="1"/>
    <s v="Margaret Williams"/>
    <x v="1"/>
    <n v="41"/>
    <s v="Teacher, English as a foreign language"/>
    <x v="1"/>
    <s v="Bryantfurt, North Dakota, 46045"/>
    <x v="1"/>
    <n v="0"/>
    <n v="0"/>
    <x v="1"/>
    <s v="AGT79405065"/>
    <x v="0"/>
    <n v="8"/>
    <n v="4"/>
    <n v="0"/>
    <x v="2"/>
    <n v="0"/>
    <x v="0"/>
  </r>
  <r>
    <s v="POL35855900"/>
    <x v="1"/>
    <n v="295767"/>
    <n v="806.28"/>
    <d v="2024-10-24T00:00:00"/>
    <d v="2034-07-06T00:00:00"/>
    <s v="Quarterly"/>
    <x v="1"/>
    <s v="CUST63174810"/>
    <n v="3542"/>
    <s v="Long Term"/>
    <n v="0"/>
    <s v="Ryan Barton"/>
    <x v="0"/>
    <n v="43"/>
    <s v="Call centre manager"/>
    <x v="2"/>
    <s v="Port David, Maine, 61366"/>
    <x v="1"/>
    <n v="1"/>
    <n v="0"/>
    <x v="1"/>
    <s v="AGT11062738"/>
    <x v="0"/>
    <n v="26"/>
    <n v="68"/>
    <n v="0"/>
    <x v="1"/>
    <n v="0"/>
    <x v="0"/>
  </r>
  <r>
    <s v="POL40918381"/>
    <x v="1"/>
    <n v="140089"/>
    <n v="1683.85"/>
    <d v="2023-01-29T00:00:00"/>
    <d v="2030-08-20T00:00:00"/>
    <s v="Annually"/>
    <x v="0"/>
    <s v="CUST08016042"/>
    <n v="2760"/>
    <s v="Long Term"/>
    <n v="0"/>
    <s v="Kathryn James"/>
    <x v="0"/>
    <n v="51"/>
    <s v="Publishing rights manager"/>
    <x v="3"/>
    <s v="Port Christinefurt, Pennsylvania, 36492"/>
    <x v="2"/>
    <n v="0"/>
    <n v="0"/>
    <x v="2"/>
    <s v="AGT65796541"/>
    <x v="2"/>
    <n v="44"/>
    <n v="88"/>
    <n v="1"/>
    <x v="1"/>
    <n v="1"/>
    <x v="2"/>
  </r>
  <r>
    <s v="POL91751592"/>
    <x v="2"/>
    <n v="417729"/>
    <n v="1229.1300000000001"/>
    <d v="2023-01-15T00:00:00"/>
    <d v="2031-08-13T00:00:00"/>
    <s v="Annually"/>
    <x v="0"/>
    <s v="CUST15980899"/>
    <n v="3132"/>
    <s v="Long Term"/>
    <n v="0"/>
    <s v="Kerry Wright"/>
    <x v="0"/>
    <n v="27"/>
    <s v="Merchant navy officer"/>
    <x v="2"/>
    <s v="South Kellichester, New Mexico, 71191"/>
    <x v="0"/>
    <n v="1"/>
    <n v="0"/>
    <x v="0"/>
    <s v="AGT23134524"/>
    <x v="1"/>
    <n v="42"/>
    <n v="89"/>
    <n v="1"/>
    <x v="1"/>
    <n v="1"/>
    <x v="1"/>
  </r>
  <r>
    <s v="POL01655235"/>
    <x v="1"/>
    <n v="394255"/>
    <n v="1496.57"/>
    <d v="2017-04-19T00:00:00"/>
    <d v="2023-06-10T00:00:00"/>
    <s v="Quarterly"/>
    <x v="0"/>
    <s v="CUST36630131"/>
    <n v="2243"/>
    <s v="Long Term"/>
    <n v="0"/>
    <s v="Amber Taylor"/>
    <x v="0"/>
    <n v="50"/>
    <s v="Customer service manager"/>
    <x v="3"/>
    <s v="North Christopher, Maine, 35958"/>
    <x v="2"/>
    <n v="0"/>
    <n v="0"/>
    <x v="1"/>
    <s v="AGT00415170"/>
    <x v="0"/>
    <n v="50"/>
    <n v="39"/>
    <n v="0"/>
    <x v="0"/>
    <n v="0"/>
    <x v="0"/>
  </r>
  <r>
    <s v="POL69912538"/>
    <x v="0"/>
    <n v="40732"/>
    <n v="1153.3900000000001"/>
    <d v="2018-12-22T00:00:00"/>
    <d v="2024-03-08T00:00:00"/>
    <s v="Monthly"/>
    <x v="1"/>
    <s v="CUST78421127"/>
    <n v="1903"/>
    <s v="Long Term"/>
    <n v="0"/>
    <s v="Kevin Lynch"/>
    <x v="2"/>
    <n v="23"/>
    <s v="Advertising account executive"/>
    <x v="3"/>
    <s v="Coreyton, Nevada, 04944"/>
    <x v="4"/>
    <n v="0"/>
    <n v="0"/>
    <x v="0"/>
    <s v="AGT23327928"/>
    <x v="2"/>
    <n v="44"/>
    <n v="28"/>
    <n v="0"/>
    <x v="2"/>
    <n v="0"/>
    <x v="2"/>
  </r>
  <r>
    <s v="POL77983903"/>
    <x v="3"/>
    <n v="393536"/>
    <n v="390.24"/>
    <d v="2020-02-03T00:00:00"/>
    <d v="2029-09-13T00:00:00"/>
    <s v="Quarterly"/>
    <x v="2"/>
    <s v="CUST45343290"/>
    <n v="3510"/>
    <s v="Long Term"/>
    <n v="1"/>
    <s v="Evelyn Cohen"/>
    <x v="2"/>
    <n v="79"/>
    <s v="Commercial horticulturist"/>
    <x v="2"/>
    <s v="Richardchester, Nevada, 86725"/>
    <x v="3"/>
    <n v="1"/>
    <n v="1"/>
    <x v="2"/>
    <s v="AGT00508512"/>
    <x v="2"/>
    <n v="9"/>
    <n v="14"/>
    <n v="0"/>
    <x v="2"/>
    <n v="0"/>
    <x v="2"/>
  </r>
  <r>
    <s v="POL47755970"/>
    <x v="3"/>
    <n v="170470"/>
    <n v="826.27"/>
    <d v="2020-12-24T00:00:00"/>
    <d v="2029-08-01T00:00:00"/>
    <s v="Quarterly"/>
    <x v="1"/>
    <s v="CUST72531075"/>
    <n v="3142"/>
    <s v="Long Term"/>
    <n v="0"/>
    <s v="Christine Gonzales"/>
    <x v="0"/>
    <n v="47"/>
    <s v="Meteorologist"/>
    <x v="1"/>
    <s v="Janetstad, Washington, 87889"/>
    <x v="2"/>
    <n v="0"/>
    <n v="0"/>
    <x v="1"/>
    <s v="AGT06490141"/>
    <x v="0"/>
    <n v="39"/>
    <n v="47"/>
    <n v="0"/>
    <x v="0"/>
    <n v="0"/>
    <x v="0"/>
  </r>
  <r>
    <s v="POL63646806"/>
    <x v="0"/>
    <n v="49620"/>
    <n v="1670.52"/>
    <d v="2020-03-05T00:00:00"/>
    <d v="2021-09-25T00:00:00"/>
    <s v="Annually"/>
    <x v="1"/>
    <s v="CUST07240558"/>
    <n v="569"/>
    <s v="Medium Term"/>
    <n v="0"/>
    <s v="Lisa Harris"/>
    <x v="2"/>
    <n v="63"/>
    <s v="Librarian, academic"/>
    <x v="2"/>
    <s v="North Toddville, New York, 31719"/>
    <x v="3"/>
    <n v="1"/>
    <n v="1"/>
    <x v="2"/>
    <s v="AGT44232479"/>
    <x v="2"/>
    <n v="37"/>
    <n v="56"/>
    <n v="0"/>
    <x v="0"/>
    <n v="0"/>
    <x v="2"/>
  </r>
  <r>
    <s v="POL83969664"/>
    <x v="0"/>
    <n v="365991"/>
    <n v="570.55999999999995"/>
    <d v="2015-02-18T00:00:00"/>
    <d v="2024-06-11T00:00:00"/>
    <s v="Monthly"/>
    <x v="0"/>
    <s v="CUST26565796"/>
    <n v="3401"/>
    <s v="Long Term"/>
    <n v="0"/>
    <s v="Michael Randall"/>
    <x v="0"/>
    <n v="53"/>
    <s v="Materials engineer"/>
    <x v="2"/>
    <s v="New Eric, Kansas, 31077"/>
    <x v="2"/>
    <n v="1"/>
    <n v="0"/>
    <x v="2"/>
    <s v="AGT06012403"/>
    <x v="2"/>
    <n v="50"/>
    <n v="98"/>
    <n v="1"/>
    <x v="1"/>
    <n v="1"/>
    <x v="2"/>
  </r>
  <r>
    <s v="POL51974701"/>
    <x v="2"/>
    <n v="468877"/>
    <n v="1113.52"/>
    <d v="2022-01-28T00:00:00"/>
    <d v="2024-04-13T00:00:00"/>
    <s v="Monthly"/>
    <x v="0"/>
    <s v="CUST25685755"/>
    <n v="806"/>
    <s v="Medium Term"/>
    <n v="0"/>
    <s v="Michael Rose"/>
    <x v="0"/>
    <n v="22"/>
    <s v="Radiation protection practitioner"/>
    <x v="3"/>
    <s v="Garciachester, Maryland, 64008"/>
    <x v="4"/>
    <n v="0"/>
    <n v="0"/>
    <x v="0"/>
    <s v="AGT67513990"/>
    <x v="2"/>
    <n v="35"/>
    <n v="75"/>
    <n v="1"/>
    <x v="1"/>
    <n v="1"/>
    <x v="2"/>
  </r>
  <r>
    <s v="POL12364849"/>
    <x v="0"/>
    <n v="128255"/>
    <n v="512.16"/>
    <d v="2017-02-20T00:00:00"/>
    <d v="2027-01-27T00:00:00"/>
    <s v="Annually"/>
    <x v="0"/>
    <s v="CUST96724886"/>
    <n v="3628"/>
    <s v="Long Term"/>
    <n v="0"/>
    <s v="Sarah Murray"/>
    <x v="0"/>
    <n v="18"/>
    <s v="Commercial art gallery manager"/>
    <x v="2"/>
    <s v="East Kyle, Minnesota, 55199"/>
    <x v="4"/>
    <n v="1"/>
    <n v="0"/>
    <x v="0"/>
    <s v="AGT62911171"/>
    <x v="1"/>
    <n v="9"/>
    <n v="90"/>
    <n v="1"/>
    <x v="1"/>
    <n v="1"/>
    <x v="1"/>
  </r>
  <r>
    <s v="POL89559053"/>
    <x v="0"/>
    <n v="321564"/>
    <n v="926.23"/>
    <d v="2016-04-13T00:00:00"/>
    <d v="2025-07-20T00:00:00"/>
    <s v="Annually"/>
    <x v="2"/>
    <s v="CUST27814120"/>
    <n v="3385"/>
    <s v="Long Term"/>
    <n v="1"/>
    <s v="Melissa Sanchez"/>
    <x v="2"/>
    <n v="52"/>
    <s v="Insurance risk surveyor"/>
    <x v="2"/>
    <s v="South Michaelbury, Wyoming, 31320"/>
    <x v="2"/>
    <n v="1"/>
    <n v="0"/>
    <x v="2"/>
    <s v="AGT23764525"/>
    <x v="0"/>
    <n v="37"/>
    <n v="99"/>
    <n v="1"/>
    <x v="1"/>
    <n v="1"/>
    <x v="0"/>
  </r>
  <r>
    <s v="POL04079645"/>
    <x v="2"/>
    <n v="469166"/>
    <n v="1997.23"/>
    <d v="2022-05-26T00:00:00"/>
    <d v="2030-10-03T00:00:00"/>
    <s v="Monthly"/>
    <x v="1"/>
    <s v="CUST15087891"/>
    <n v="3052"/>
    <s v="Long Term"/>
    <n v="0"/>
    <s v="Casey Lee"/>
    <x v="1"/>
    <n v="28"/>
    <s v="Therapist, drama"/>
    <x v="3"/>
    <s v="Nathanielchester, Oregon, 30542"/>
    <x v="0"/>
    <n v="0"/>
    <n v="0"/>
    <x v="0"/>
    <s v="AGT83654229"/>
    <x v="2"/>
    <n v="44"/>
    <n v="40"/>
    <n v="0"/>
    <x v="0"/>
    <n v="0"/>
    <x v="2"/>
  </r>
  <r>
    <s v="POL59539217"/>
    <x v="1"/>
    <n v="17366"/>
    <n v="557.36"/>
    <d v="2020-04-10T00:00:00"/>
    <d v="2024-11-04T00:00:00"/>
    <s v="Monthly"/>
    <x v="0"/>
    <s v="CUST93959202"/>
    <n v="1669"/>
    <s v="Long Term"/>
    <n v="0"/>
    <s v="Karen Martin"/>
    <x v="1"/>
    <n v="75"/>
    <s v="Equities trader"/>
    <x v="0"/>
    <s v="Francischester, Louisiana, 19599"/>
    <x v="3"/>
    <n v="0"/>
    <n v="1"/>
    <x v="2"/>
    <s v="AGT27816357"/>
    <x v="0"/>
    <n v="45"/>
    <n v="52"/>
    <n v="0"/>
    <x v="0"/>
    <n v="0"/>
    <x v="0"/>
  </r>
  <r>
    <s v="POL05422955"/>
    <x v="0"/>
    <n v="292248"/>
    <n v="1427.22"/>
    <d v="2017-08-04T00:00:00"/>
    <d v="2026-09-24T00:00:00"/>
    <s v="Annually"/>
    <x v="0"/>
    <s v="CUST79755040"/>
    <n v="3338"/>
    <s v="Long Term"/>
    <n v="0"/>
    <s v="Kimberly Pratt"/>
    <x v="1"/>
    <n v="33"/>
    <s v="Psychologist, counselling"/>
    <x v="2"/>
    <s v="Port Danielburgh, Michigan, 04440"/>
    <x v="0"/>
    <n v="1"/>
    <n v="0"/>
    <x v="1"/>
    <s v="AGT34205282"/>
    <x v="1"/>
    <n v="35"/>
    <n v="31"/>
    <n v="0"/>
    <x v="0"/>
    <n v="0"/>
    <x v="1"/>
  </r>
  <r>
    <s v="POL95032278"/>
    <x v="1"/>
    <n v="19638"/>
    <n v="1106.92"/>
    <d v="2023-02-06T00:00:00"/>
    <d v="2026-11-18T00:00:00"/>
    <s v="Quarterly"/>
    <x v="2"/>
    <s v="CUST44315907"/>
    <n v="1381"/>
    <s v="Long Term"/>
    <n v="1"/>
    <s v="Lindsey Smith"/>
    <x v="1"/>
    <n v="22"/>
    <s v="Equality and diversity officer"/>
    <x v="0"/>
    <s v="South Adam, Montana, 42753"/>
    <x v="4"/>
    <n v="0"/>
    <n v="0"/>
    <x v="0"/>
    <s v="AGT51591780"/>
    <x v="0"/>
    <n v="11"/>
    <n v="88"/>
    <n v="1"/>
    <x v="1"/>
    <n v="1"/>
    <x v="0"/>
  </r>
  <r>
    <s v="POL10231732"/>
    <x v="3"/>
    <n v="419812"/>
    <n v="999.26"/>
    <d v="2015-06-27T00:00:00"/>
    <d v="2018-09-11T00:00:00"/>
    <s v="Annually"/>
    <x v="1"/>
    <s v="CUST67521046"/>
    <n v="1172"/>
    <s v="Long Term"/>
    <n v="0"/>
    <s v="Brooke Carroll"/>
    <x v="1"/>
    <n v="54"/>
    <s v="Illustrator"/>
    <x v="1"/>
    <s v="North Wendy, Kentucky, 23618"/>
    <x v="2"/>
    <n v="0"/>
    <n v="0"/>
    <x v="2"/>
    <s v="AGT67201203"/>
    <x v="2"/>
    <n v="1"/>
    <n v="52"/>
    <n v="0"/>
    <x v="0"/>
    <n v="0"/>
    <x v="2"/>
  </r>
  <r>
    <s v="POL42878655"/>
    <x v="3"/>
    <n v="52776"/>
    <n v="510.91"/>
    <d v="2018-03-16T00:00:00"/>
    <d v="2025-12-09T00:00:00"/>
    <s v="Monthly"/>
    <x v="2"/>
    <s v="CUST09899735"/>
    <n v="2825"/>
    <s v="Long Term"/>
    <n v="1"/>
    <s v="Brian Bauer"/>
    <x v="0"/>
    <n v="22"/>
    <s v="Child psychotherapist"/>
    <x v="0"/>
    <s v="Brandonville, Ohio, 88987"/>
    <x v="4"/>
    <n v="0"/>
    <n v="0"/>
    <x v="0"/>
    <s v="AGT53828323"/>
    <x v="1"/>
    <n v="46"/>
    <n v="11"/>
    <n v="0"/>
    <x v="2"/>
    <n v="0"/>
    <x v="1"/>
  </r>
  <r>
    <s v="POL20029148"/>
    <x v="2"/>
    <n v="340463"/>
    <n v="121.33"/>
    <d v="2023-04-22T00:00:00"/>
    <d v="2027-09-29T00:00:00"/>
    <s v="Quarterly"/>
    <x v="2"/>
    <s v="CUST91932461"/>
    <n v="1621"/>
    <s v="Long Term"/>
    <n v="1"/>
    <s v="Michelle Henry"/>
    <x v="2"/>
    <n v="80"/>
    <s v="Fitness centre manager"/>
    <x v="1"/>
    <s v="Seanmouth, Ohio, 69679"/>
    <x v="3"/>
    <n v="0"/>
    <n v="1"/>
    <x v="2"/>
    <s v="AGT07240583"/>
    <x v="2"/>
    <n v="0"/>
    <n v="68"/>
    <n v="0"/>
    <x v="1"/>
    <n v="0"/>
    <x v="2"/>
  </r>
  <r>
    <s v="POL30144763"/>
    <x v="0"/>
    <n v="192400"/>
    <n v="398.65"/>
    <d v="2024-12-01T00:00:00"/>
    <d v="2028-08-17T00:00:00"/>
    <s v="Quarterly"/>
    <x v="0"/>
    <s v="CUST63461471"/>
    <n v="1355"/>
    <s v="Long Term"/>
    <n v="0"/>
    <s v="Lori Higgins"/>
    <x v="2"/>
    <n v="85"/>
    <s v="Accountant, chartered certified"/>
    <x v="2"/>
    <s v="Kevinmouth, Idaho, 16542"/>
    <x v="3"/>
    <n v="1"/>
    <n v="1"/>
    <x v="2"/>
    <s v="AGT19514542"/>
    <x v="1"/>
    <n v="16"/>
    <n v="45"/>
    <n v="0"/>
    <x v="0"/>
    <n v="0"/>
    <x v="1"/>
  </r>
  <r>
    <s v="POL43518284"/>
    <x v="2"/>
    <n v="350604"/>
    <n v="1159.07"/>
    <d v="2017-11-07T00:00:00"/>
    <d v="2022-10-21T00:00:00"/>
    <s v="Monthly"/>
    <x v="0"/>
    <s v="CUST76170188"/>
    <n v="1809"/>
    <s v="Long Term"/>
    <n v="0"/>
    <s v="Ronald Knox"/>
    <x v="1"/>
    <n v="76"/>
    <s v="Waste management officer"/>
    <x v="2"/>
    <s v="Andreaburgh, Pennsylvania, 13664"/>
    <x v="3"/>
    <n v="1"/>
    <n v="1"/>
    <x v="2"/>
    <s v="AGT41563030"/>
    <x v="1"/>
    <n v="42"/>
    <n v="12"/>
    <n v="0"/>
    <x v="2"/>
    <n v="0"/>
    <x v="1"/>
  </r>
  <r>
    <s v="POL58245588"/>
    <x v="0"/>
    <n v="178897"/>
    <n v="1990.99"/>
    <d v="2016-10-25T00:00:00"/>
    <d v="2019-05-05T00:00:00"/>
    <s v="Monthly"/>
    <x v="1"/>
    <s v="CUST36502944"/>
    <n v="922"/>
    <s v="Medium Term"/>
    <n v="0"/>
    <s v="Melissa Miller"/>
    <x v="0"/>
    <n v="65"/>
    <s v="Fitness centre manager"/>
    <x v="2"/>
    <s v="South Suzanneside, California, 24167"/>
    <x v="3"/>
    <n v="1"/>
    <n v="1"/>
    <x v="2"/>
    <s v="AGT31484353"/>
    <x v="1"/>
    <n v="5"/>
    <n v="16"/>
    <n v="0"/>
    <x v="2"/>
    <n v="0"/>
    <x v="1"/>
  </r>
  <r>
    <s v="POL26021266"/>
    <x v="2"/>
    <n v="249040"/>
    <n v="482.94"/>
    <d v="2020-03-07T00:00:00"/>
    <d v="2021-09-09T00:00:00"/>
    <s v="Quarterly"/>
    <x v="2"/>
    <s v="CUST94483327"/>
    <n v="551"/>
    <s v="Medium Term"/>
    <n v="1"/>
    <s v="Phillip Alvarez"/>
    <x v="2"/>
    <n v="59"/>
    <s v="Special educational needs teacher"/>
    <x v="2"/>
    <s v="Livingstonmouth, Maine, 15875"/>
    <x v="3"/>
    <n v="1"/>
    <n v="0"/>
    <x v="2"/>
    <s v="AGT89658446"/>
    <x v="0"/>
    <n v="19"/>
    <n v="96"/>
    <n v="1"/>
    <x v="1"/>
    <n v="1"/>
    <x v="0"/>
  </r>
  <r>
    <s v="POL20726693"/>
    <x v="1"/>
    <n v="441090"/>
    <n v="958.33"/>
    <d v="2019-10-22T00:00:00"/>
    <d v="2025-08-31T00:00:00"/>
    <s v="Quarterly"/>
    <x v="2"/>
    <s v="CUST04578025"/>
    <n v="2140"/>
    <s v="Long Term"/>
    <n v="1"/>
    <s v="Amy Green"/>
    <x v="1"/>
    <n v="71"/>
    <s v="Event organiser"/>
    <x v="0"/>
    <s v="New David, Alaska, 10489"/>
    <x v="3"/>
    <n v="0"/>
    <n v="1"/>
    <x v="2"/>
    <s v="AGT68055130"/>
    <x v="1"/>
    <n v="3"/>
    <n v="96"/>
    <n v="1"/>
    <x v="1"/>
    <n v="1"/>
    <x v="1"/>
  </r>
  <r>
    <s v="POL57578050"/>
    <x v="1"/>
    <n v="130820"/>
    <n v="637.57000000000005"/>
    <d v="2019-02-03T00:00:00"/>
    <d v="2027-06-10T00:00:00"/>
    <s v="Monthly"/>
    <x v="2"/>
    <s v="CUST05464310"/>
    <n v="3049"/>
    <s v="Long Term"/>
    <n v="1"/>
    <s v="Emily Ortiz"/>
    <x v="2"/>
    <n v="47"/>
    <s v="Health and safety inspector"/>
    <x v="1"/>
    <s v="South Hannah, Ohio, 24541"/>
    <x v="2"/>
    <n v="0"/>
    <n v="0"/>
    <x v="1"/>
    <s v="AGT85014019"/>
    <x v="0"/>
    <n v="12"/>
    <n v="99"/>
    <n v="1"/>
    <x v="1"/>
    <n v="1"/>
    <x v="0"/>
  </r>
  <r>
    <s v="POL40860073"/>
    <x v="2"/>
    <n v="48315"/>
    <n v="616.58000000000004"/>
    <d v="2022-09-22T00:00:00"/>
    <d v="2028-03-31T00:00:00"/>
    <s v="Quarterly"/>
    <x v="1"/>
    <s v="CUST60606082"/>
    <n v="2017"/>
    <s v="Long Term"/>
    <n v="0"/>
    <s v="Jennifer King"/>
    <x v="1"/>
    <n v="34"/>
    <s v="Purchasing manager"/>
    <x v="0"/>
    <s v="Marvinfurt, North Carolina, 34224"/>
    <x v="0"/>
    <n v="0"/>
    <n v="0"/>
    <x v="1"/>
    <s v="AGT40742386"/>
    <x v="2"/>
    <n v="30"/>
    <n v="90"/>
    <n v="1"/>
    <x v="1"/>
    <n v="1"/>
    <x v="2"/>
  </r>
  <r>
    <s v="POL53248656"/>
    <x v="0"/>
    <n v="127034"/>
    <n v="1349.15"/>
    <d v="2018-12-03T00:00:00"/>
    <d v="2025-06-09T00:00:00"/>
    <s v="Quarterly"/>
    <x v="0"/>
    <s v="CUST86470817"/>
    <n v="2380"/>
    <s v="Long Term"/>
    <n v="0"/>
    <s v="Christie Smith"/>
    <x v="1"/>
    <n v="43"/>
    <s v="Recruitment consultant"/>
    <x v="2"/>
    <s v="Jenniferfort, Alabama, 13654"/>
    <x v="1"/>
    <n v="1"/>
    <n v="0"/>
    <x v="1"/>
    <s v="AGT81436591"/>
    <x v="0"/>
    <n v="37"/>
    <n v="57"/>
    <n v="0"/>
    <x v="0"/>
    <n v="0"/>
    <x v="0"/>
  </r>
  <r>
    <s v="POL94500784"/>
    <x v="3"/>
    <n v="207176"/>
    <n v="113.24"/>
    <d v="2020-12-18T00:00:00"/>
    <d v="2026-12-28T00:00:00"/>
    <s v="Annually"/>
    <x v="0"/>
    <s v="CUST88843350"/>
    <n v="2201"/>
    <s v="Long Term"/>
    <n v="0"/>
    <s v="Justin Olson"/>
    <x v="2"/>
    <n v="84"/>
    <s v="Leisure centre manager"/>
    <x v="1"/>
    <s v="Davidville, Vermont, 65740"/>
    <x v="3"/>
    <n v="0"/>
    <n v="1"/>
    <x v="2"/>
    <s v="AGT56323679"/>
    <x v="2"/>
    <n v="10"/>
    <n v="51"/>
    <n v="0"/>
    <x v="0"/>
    <n v="0"/>
    <x v="2"/>
  </r>
  <r>
    <s v="POL70863328"/>
    <x v="0"/>
    <n v="201046"/>
    <n v="368.04"/>
    <d v="2019-03-18T00:00:00"/>
    <d v="2022-02-17T00:00:00"/>
    <s v="Monthly"/>
    <x v="0"/>
    <s v="CUST63525013"/>
    <n v="1067"/>
    <s v="Medium Term"/>
    <n v="0"/>
    <s v="Carol Brown"/>
    <x v="0"/>
    <n v="29"/>
    <s v="Designer, industrial/product"/>
    <x v="0"/>
    <s v="Rosefort, Oklahoma, 79665"/>
    <x v="0"/>
    <n v="0"/>
    <n v="0"/>
    <x v="0"/>
    <s v="AGT64069744"/>
    <x v="1"/>
    <n v="35"/>
    <n v="37"/>
    <n v="0"/>
    <x v="0"/>
    <n v="0"/>
    <x v="1"/>
  </r>
  <r>
    <s v="POL53955100"/>
    <x v="3"/>
    <n v="192286"/>
    <n v="1527.04"/>
    <d v="2022-05-28T00:00:00"/>
    <d v="2025-05-06T00:00:00"/>
    <s v="Quarterly"/>
    <x v="0"/>
    <s v="CUST21236193"/>
    <n v="1074"/>
    <s v="Medium Term"/>
    <n v="0"/>
    <s v="Heather Morris"/>
    <x v="0"/>
    <n v="33"/>
    <s v="Conservation officer, historic buildings"/>
    <x v="1"/>
    <s v="Griffinhaven, Nevada, 27637"/>
    <x v="0"/>
    <n v="0"/>
    <n v="0"/>
    <x v="1"/>
    <s v="AGT09345111"/>
    <x v="1"/>
    <n v="45"/>
    <n v="86"/>
    <n v="1"/>
    <x v="1"/>
    <n v="1"/>
    <x v="1"/>
  </r>
  <r>
    <s v="POL83013724"/>
    <x v="1"/>
    <n v="289597"/>
    <n v="791.41"/>
    <d v="2016-11-14T00:00:00"/>
    <d v="2025-01-11T00:00:00"/>
    <s v="Quarterly"/>
    <x v="0"/>
    <s v="CUST39304615"/>
    <n v="2980"/>
    <s v="Long Term"/>
    <n v="0"/>
    <s v="Travis Williams"/>
    <x v="0"/>
    <n v="63"/>
    <s v="Magazine features editor"/>
    <x v="3"/>
    <s v="Coopershire, Washington, 14759"/>
    <x v="3"/>
    <n v="0"/>
    <n v="1"/>
    <x v="2"/>
    <s v="AGT07645996"/>
    <x v="2"/>
    <n v="5"/>
    <n v="50"/>
    <n v="0"/>
    <x v="0"/>
    <n v="0"/>
    <x v="2"/>
  </r>
  <r>
    <s v="POL26961940"/>
    <x v="2"/>
    <n v="367029"/>
    <n v="1076.78"/>
    <d v="2022-06-10T00:00:00"/>
    <d v="2027-10-11T00:00:00"/>
    <s v="Monthly"/>
    <x v="1"/>
    <s v="CUST58217728"/>
    <n v="1949"/>
    <s v="Long Term"/>
    <n v="0"/>
    <s v="Antonio Moore"/>
    <x v="2"/>
    <n v="47"/>
    <s v="Geoscientist"/>
    <x v="3"/>
    <s v="Port Ianfurt, Maryland, 31228"/>
    <x v="2"/>
    <n v="0"/>
    <n v="0"/>
    <x v="1"/>
    <s v="AGT98031117"/>
    <x v="1"/>
    <n v="31"/>
    <n v="21"/>
    <n v="0"/>
    <x v="2"/>
    <n v="0"/>
    <x v="1"/>
  </r>
  <r>
    <s v="POL21551791"/>
    <x v="1"/>
    <n v="67502"/>
    <n v="1780.9"/>
    <d v="2017-10-17T00:00:00"/>
    <d v="2024-07-16T00:00:00"/>
    <s v="Quarterly"/>
    <x v="1"/>
    <s v="CUST32079386"/>
    <n v="2464"/>
    <s v="Long Term"/>
    <n v="0"/>
    <s v="Amy Peters"/>
    <x v="0"/>
    <n v="48"/>
    <s v="Museum/gallery curator"/>
    <x v="3"/>
    <s v="South Danny, Kansas, 59795"/>
    <x v="2"/>
    <n v="0"/>
    <n v="0"/>
    <x v="1"/>
    <s v="AGT79613208"/>
    <x v="1"/>
    <n v="38"/>
    <n v="38"/>
    <n v="0"/>
    <x v="0"/>
    <n v="0"/>
    <x v="1"/>
  </r>
  <r>
    <s v="POL25617891"/>
    <x v="1"/>
    <n v="440652"/>
    <n v="1762.72"/>
    <d v="2021-11-05T00:00:00"/>
    <d v="2031-01-01T00:00:00"/>
    <s v="Annually"/>
    <x v="2"/>
    <s v="CUST52438130"/>
    <n v="3344"/>
    <s v="Long Term"/>
    <n v="1"/>
    <s v="Dr. Sarah Baldwin DVM"/>
    <x v="2"/>
    <n v="74"/>
    <s v="Sub"/>
    <x v="0"/>
    <s v="Thomasville, Maine, 80857"/>
    <x v="3"/>
    <n v="0"/>
    <n v="1"/>
    <x v="2"/>
    <s v="AGT70741009"/>
    <x v="1"/>
    <n v="20"/>
    <n v="74"/>
    <n v="1"/>
    <x v="1"/>
    <n v="1"/>
    <x v="1"/>
  </r>
  <r>
    <s v="POL96709207"/>
    <x v="0"/>
    <n v="141046"/>
    <n v="683.58"/>
    <d v="2022-04-30T00:00:00"/>
    <d v="2030-03-27T00:00:00"/>
    <s v="Quarterly"/>
    <x v="2"/>
    <s v="CUST08154097"/>
    <n v="2888"/>
    <s v="Long Term"/>
    <n v="1"/>
    <s v="Ashley Allen"/>
    <x v="1"/>
    <n v="37"/>
    <s v="Social researcher"/>
    <x v="2"/>
    <s v="East Sarahton, New Mexico, 71548"/>
    <x v="1"/>
    <n v="1"/>
    <n v="0"/>
    <x v="1"/>
    <s v="AGT30544800"/>
    <x v="0"/>
    <n v="18"/>
    <n v="44"/>
    <n v="0"/>
    <x v="0"/>
    <n v="0"/>
    <x v="0"/>
  </r>
  <r>
    <s v="POL53111704"/>
    <x v="3"/>
    <n v="359994"/>
    <n v="1115.75"/>
    <d v="2020-09-22T00:00:00"/>
    <d v="2023-10-20T00:00:00"/>
    <s v="Annually"/>
    <x v="0"/>
    <s v="CUST55031474"/>
    <n v="1123"/>
    <s v="Long Term"/>
    <n v="0"/>
    <s v="Patricia Ayala"/>
    <x v="0"/>
    <n v="73"/>
    <s v="Plant breeder/geneticist"/>
    <x v="0"/>
    <s v="South Victoria, Rhode Island, 57147"/>
    <x v="3"/>
    <n v="0"/>
    <n v="1"/>
    <x v="2"/>
    <s v="AGT71504423"/>
    <x v="2"/>
    <n v="25"/>
    <n v="80"/>
    <n v="1"/>
    <x v="1"/>
    <n v="1"/>
    <x v="2"/>
  </r>
  <r>
    <s v="POL37879847"/>
    <x v="0"/>
    <n v="221919"/>
    <n v="1097.24"/>
    <d v="2015-08-22T00:00:00"/>
    <d v="2019-12-14T00:00:00"/>
    <s v="Monthly"/>
    <x v="1"/>
    <s v="CUST58584623"/>
    <n v="1575"/>
    <s v="Long Term"/>
    <n v="0"/>
    <s v="Donald Hill"/>
    <x v="0"/>
    <n v="79"/>
    <s v="Research officer, trade union"/>
    <x v="2"/>
    <s v="Susanberg, New Mexico, 85425"/>
    <x v="3"/>
    <n v="1"/>
    <n v="1"/>
    <x v="2"/>
    <s v="AGT75093896"/>
    <x v="1"/>
    <n v="7"/>
    <n v="88"/>
    <n v="1"/>
    <x v="1"/>
    <n v="1"/>
    <x v="1"/>
  </r>
  <r>
    <s v="POL32906837"/>
    <x v="0"/>
    <n v="130906"/>
    <n v="488.77"/>
    <d v="2018-04-04T00:00:00"/>
    <d v="2027-04-10T00:00:00"/>
    <s v="Monthly"/>
    <x v="2"/>
    <s v="CUST35619691"/>
    <n v="3293"/>
    <s v="Long Term"/>
    <n v="1"/>
    <s v="Jeremy Webb"/>
    <x v="2"/>
    <n v="67"/>
    <s v="Software engineer"/>
    <x v="2"/>
    <s v="Stevenport, Montana, 28065"/>
    <x v="3"/>
    <n v="1"/>
    <n v="1"/>
    <x v="2"/>
    <s v="AGT07824938"/>
    <x v="0"/>
    <n v="42"/>
    <n v="39"/>
    <n v="0"/>
    <x v="0"/>
    <n v="0"/>
    <x v="0"/>
  </r>
  <r>
    <s v="POL48302488"/>
    <x v="0"/>
    <n v="356185"/>
    <n v="1378.72"/>
    <d v="2016-12-04T00:00:00"/>
    <d v="2020-02-27T00:00:00"/>
    <s v="Annually"/>
    <x v="2"/>
    <s v="CUST06543363"/>
    <n v="1180"/>
    <s v="Long Term"/>
    <n v="1"/>
    <s v="Elizabeth Foster"/>
    <x v="0"/>
    <n v="56"/>
    <s v="Surveyor, building"/>
    <x v="0"/>
    <s v="South Natalieburgh, Georgia, 32887"/>
    <x v="3"/>
    <n v="0"/>
    <n v="0"/>
    <x v="2"/>
    <s v="AGT83763448"/>
    <x v="1"/>
    <n v="22"/>
    <n v="32"/>
    <n v="0"/>
    <x v="0"/>
    <n v="0"/>
    <x v="1"/>
  </r>
  <r>
    <s v="POL20699215"/>
    <x v="1"/>
    <n v="129847"/>
    <n v="1036.25"/>
    <d v="2022-10-29T00:00:00"/>
    <d v="2024-12-15T00:00:00"/>
    <s v="Annually"/>
    <x v="0"/>
    <s v="CUST99828921"/>
    <n v="778"/>
    <s v="Medium Term"/>
    <n v="0"/>
    <s v="Brian Bird"/>
    <x v="0"/>
    <n v="75"/>
    <s v="Mechanical engineer"/>
    <x v="0"/>
    <s v="Port Samanthaview, California, 20184"/>
    <x v="3"/>
    <n v="0"/>
    <n v="1"/>
    <x v="2"/>
    <s v="AGT66495472"/>
    <x v="0"/>
    <n v="23"/>
    <n v="33"/>
    <n v="0"/>
    <x v="0"/>
    <n v="0"/>
    <x v="0"/>
  </r>
  <r>
    <s v="POL45984602"/>
    <x v="1"/>
    <n v="146733"/>
    <n v="196.17"/>
    <d v="2020-02-01T00:00:00"/>
    <d v="2027-09-25T00:00:00"/>
    <s v="Annually"/>
    <x v="2"/>
    <s v="CUST01800996"/>
    <n v="2793"/>
    <s v="Long Term"/>
    <n v="1"/>
    <s v="Jerry Miller"/>
    <x v="0"/>
    <n v="42"/>
    <s v="Advertising art director"/>
    <x v="3"/>
    <s v="West Franciscoport, Montana, 66157"/>
    <x v="1"/>
    <n v="0"/>
    <n v="0"/>
    <x v="1"/>
    <s v="AGT56552672"/>
    <x v="0"/>
    <n v="26"/>
    <n v="55"/>
    <n v="0"/>
    <x v="0"/>
    <n v="0"/>
    <x v="0"/>
  </r>
  <r>
    <s v="POL73703547"/>
    <x v="0"/>
    <n v="331888"/>
    <n v="977.33"/>
    <d v="2024-05-20T00:00:00"/>
    <d v="2033-04-10T00:00:00"/>
    <s v="Quarterly"/>
    <x v="2"/>
    <s v="CUST99988126"/>
    <n v="3247"/>
    <s v="Long Term"/>
    <n v="1"/>
    <s v="Courtney Hawkins"/>
    <x v="2"/>
    <n v="50"/>
    <s v="Scientist, physiological"/>
    <x v="3"/>
    <s v="Johnsonbury, Ohio, 16581"/>
    <x v="2"/>
    <n v="0"/>
    <n v="0"/>
    <x v="1"/>
    <s v="AGT15412915"/>
    <x v="2"/>
    <n v="15"/>
    <n v="16"/>
    <n v="0"/>
    <x v="2"/>
    <n v="0"/>
    <x v="2"/>
  </r>
  <r>
    <s v="POL50805715"/>
    <x v="1"/>
    <n v="14851"/>
    <n v="807.15"/>
    <d v="2015-05-30T00:00:00"/>
    <d v="2017-09-08T00:00:00"/>
    <s v="Quarterly"/>
    <x v="1"/>
    <s v="CUST97293125"/>
    <n v="832"/>
    <s v="Medium Term"/>
    <n v="0"/>
    <s v="Christopher Black"/>
    <x v="1"/>
    <n v="33"/>
    <s v="Fast food restaurant manager"/>
    <x v="1"/>
    <s v="South Sharon, California, 24463"/>
    <x v="0"/>
    <n v="0"/>
    <n v="0"/>
    <x v="1"/>
    <s v="AGT75970650"/>
    <x v="0"/>
    <n v="18"/>
    <n v="9"/>
    <n v="0"/>
    <x v="2"/>
    <n v="0"/>
    <x v="0"/>
  </r>
  <r>
    <s v="POL13559855"/>
    <x v="3"/>
    <n v="299315"/>
    <n v="903.47"/>
    <d v="2022-06-29T00:00:00"/>
    <d v="2024-07-03T00:00:00"/>
    <s v="Monthly"/>
    <x v="0"/>
    <s v="CUST28840291"/>
    <n v="735"/>
    <s v="Medium Term"/>
    <n v="0"/>
    <s v="Jeffrey Hill"/>
    <x v="2"/>
    <n v="18"/>
    <s v="Licensed conveyancer"/>
    <x v="0"/>
    <s v="Sheppardland, Minnesota, 65068"/>
    <x v="4"/>
    <n v="0"/>
    <n v="0"/>
    <x v="0"/>
    <s v="AGT47163328"/>
    <x v="0"/>
    <n v="16"/>
    <n v="29"/>
    <n v="0"/>
    <x v="2"/>
    <n v="0"/>
    <x v="0"/>
  </r>
  <r>
    <s v="POL54448931"/>
    <x v="0"/>
    <n v="450152"/>
    <n v="944.87"/>
    <d v="2021-05-05T00:00:00"/>
    <d v="2030-04-13T00:00:00"/>
    <s v="Annually"/>
    <x v="2"/>
    <s v="CUST57806407"/>
    <n v="3265"/>
    <s v="Long Term"/>
    <n v="1"/>
    <s v="Emily Waters"/>
    <x v="0"/>
    <n v="42"/>
    <s v="Civil Service fast streamer"/>
    <x v="3"/>
    <s v="New Natalie, Arkansas, 71925"/>
    <x v="1"/>
    <n v="0"/>
    <n v="0"/>
    <x v="1"/>
    <s v="AGT11516690"/>
    <x v="1"/>
    <n v="46"/>
    <n v="84"/>
    <n v="1"/>
    <x v="1"/>
    <n v="1"/>
    <x v="1"/>
  </r>
  <r>
    <s v="POL50406144"/>
    <x v="3"/>
    <n v="61376"/>
    <n v="107.84"/>
    <d v="2017-07-08T00:00:00"/>
    <d v="2020-07-28T00:00:00"/>
    <s v="Annually"/>
    <x v="0"/>
    <s v="CUST66492734"/>
    <n v="1116"/>
    <s v="Long Term"/>
    <n v="0"/>
    <s v="Eric Jones"/>
    <x v="0"/>
    <n v="72"/>
    <s v="Research officer, government"/>
    <x v="0"/>
    <s v="West Lesliebury, Wyoming, 06598"/>
    <x v="3"/>
    <n v="0"/>
    <n v="1"/>
    <x v="2"/>
    <s v="AGT75996071"/>
    <x v="0"/>
    <n v="23"/>
    <n v="29"/>
    <n v="0"/>
    <x v="2"/>
    <n v="0"/>
    <x v="0"/>
  </r>
  <r>
    <s v="POL80050705"/>
    <x v="0"/>
    <n v="289992"/>
    <n v="1069.19"/>
    <d v="2024-04-14T00:00:00"/>
    <d v="2031-05-22T00:00:00"/>
    <s v="Annually"/>
    <x v="2"/>
    <s v="CUST57843657"/>
    <n v="2594"/>
    <s v="Long Term"/>
    <n v="1"/>
    <s v="Todd Martin"/>
    <x v="1"/>
    <n v="66"/>
    <s v="Community pharmacist"/>
    <x v="3"/>
    <s v="East Paulfurt, Arizona, 60516"/>
    <x v="3"/>
    <n v="0"/>
    <n v="1"/>
    <x v="2"/>
    <s v="AGT38382853"/>
    <x v="0"/>
    <n v="17"/>
    <n v="43"/>
    <n v="0"/>
    <x v="0"/>
    <n v="0"/>
    <x v="0"/>
  </r>
  <r>
    <s v="POL99672508"/>
    <x v="1"/>
    <n v="45135"/>
    <n v="814.44"/>
    <d v="2015-12-26T00:00:00"/>
    <d v="2019-10-23T00:00:00"/>
    <s v="Monthly"/>
    <x v="2"/>
    <s v="CUST11362327"/>
    <n v="1397"/>
    <s v="Long Term"/>
    <n v="1"/>
    <s v="Jonathon Spence"/>
    <x v="0"/>
    <n v="51"/>
    <s v="Risk analyst"/>
    <x v="2"/>
    <s v="Matthewborough, Minnesota, 57432"/>
    <x v="2"/>
    <n v="1"/>
    <n v="0"/>
    <x v="2"/>
    <s v="AGT91217181"/>
    <x v="2"/>
    <n v="17"/>
    <n v="93"/>
    <n v="1"/>
    <x v="1"/>
    <n v="1"/>
    <x v="2"/>
  </r>
  <r>
    <s v="POL29892884"/>
    <x v="0"/>
    <n v="297716"/>
    <n v="807.04"/>
    <d v="2022-04-06T00:00:00"/>
    <d v="2030-07-05T00:00:00"/>
    <s v="Quarterly"/>
    <x v="0"/>
    <s v="CUST47625072"/>
    <n v="3012"/>
    <s v="Long Term"/>
    <n v="0"/>
    <s v="Michael Austin"/>
    <x v="0"/>
    <n v="56"/>
    <s v="Chartered legal executive (England and Wales)"/>
    <x v="2"/>
    <s v="Kristinshire, Oregon, 43987"/>
    <x v="3"/>
    <n v="1"/>
    <n v="0"/>
    <x v="2"/>
    <s v="AGT10447549"/>
    <x v="2"/>
    <n v="9"/>
    <n v="92"/>
    <n v="1"/>
    <x v="1"/>
    <n v="1"/>
    <x v="2"/>
  </r>
  <r>
    <s v="POL71169830"/>
    <x v="2"/>
    <n v="496200"/>
    <n v="151.03"/>
    <d v="2020-05-25T00:00:00"/>
    <d v="2022-03-13T00:00:00"/>
    <s v="Annually"/>
    <x v="1"/>
    <s v="CUST78428397"/>
    <n v="657"/>
    <s v="Medium Term"/>
    <n v="0"/>
    <s v="Holly Reid"/>
    <x v="2"/>
    <n v="73"/>
    <s v="Science writer"/>
    <x v="2"/>
    <s v="Williamfurt, South Carolina, 70049"/>
    <x v="3"/>
    <n v="1"/>
    <n v="1"/>
    <x v="2"/>
    <s v="AGT58552489"/>
    <x v="2"/>
    <n v="16"/>
    <n v="77"/>
    <n v="1"/>
    <x v="1"/>
    <n v="1"/>
    <x v="2"/>
  </r>
  <r>
    <s v="POL06341687"/>
    <x v="3"/>
    <n v="355566"/>
    <n v="1887.17"/>
    <d v="2017-07-04T00:00:00"/>
    <d v="2020-05-27T00:00:00"/>
    <s v="Quarterly"/>
    <x v="1"/>
    <s v="CUST01848800"/>
    <n v="1058"/>
    <s v="Medium Term"/>
    <n v="0"/>
    <s v="Melissa Perez"/>
    <x v="0"/>
    <n v="68"/>
    <s v="Claims inspector/assessor"/>
    <x v="1"/>
    <s v="New Kimberlyhaven, Arizona, 34603"/>
    <x v="3"/>
    <n v="0"/>
    <n v="1"/>
    <x v="2"/>
    <s v="AGT48810450"/>
    <x v="2"/>
    <n v="13"/>
    <n v="50"/>
    <n v="0"/>
    <x v="0"/>
    <n v="0"/>
    <x v="2"/>
  </r>
  <r>
    <s v="POL30102239"/>
    <x v="1"/>
    <n v="251397"/>
    <n v="534.23"/>
    <d v="2018-01-23T00:00:00"/>
    <d v="2025-06-15T00:00:00"/>
    <s v="Monthly"/>
    <x v="1"/>
    <s v="CUST91318322"/>
    <n v="2700"/>
    <s v="Long Term"/>
    <n v="0"/>
    <s v="Samantha Rodriguez"/>
    <x v="0"/>
    <n v="57"/>
    <s v="Engineer, maintenance"/>
    <x v="1"/>
    <s v="Parkermouth, Wyoming, 39732"/>
    <x v="3"/>
    <n v="0"/>
    <n v="0"/>
    <x v="2"/>
    <s v="AGT37801759"/>
    <x v="0"/>
    <n v="14"/>
    <n v="5"/>
    <n v="0"/>
    <x v="2"/>
    <n v="0"/>
    <x v="0"/>
  </r>
  <r>
    <s v="POL64958007"/>
    <x v="2"/>
    <n v="49902"/>
    <n v="448.83"/>
    <d v="2024-07-07T00:00:00"/>
    <d v="2032-08-09T00:00:00"/>
    <s v="Quarterly"/>
    <x v="2"/>
    <s v="CUST84918429"/>
    <n v="2955"/>
    <s v="Long Term"/>
    <n v="1"/>
    <s v="April Richards"/>
    <x v="1"/>
    <n v="23"/>
    <s v="Bonds trader"/>
    <x v="3"/>
    <s v="East Johnborough, Michigan, 53844"/>
    <x v="4"/>
    <n v="0"/>
    <n v="0"/>
    <x v="0"/>
    <s v="AGT34748309"/>
    <x v="2"/>
    <n v="28"/>
    <n v="93"/>
    <n v="1"/>
    <x v="1"/>
    <n v="1"/>
    <x v="2"/>
  </r>
  <r>
    <s v="POL74375234"/>
    <x v="0"/>
    <n v="441565"/>
    <n v="937.79"/>
    <d v="2022-10-04T00:00:00"/>
    <d v="2031-07-11T00:00:00"/>
    <s v="Quarterly"/>
    <x v="0"/>
    <s v="CUST03452356"/>
    <n v="3202"/>
    <s v="Long Term"/>
    <n v="0"/>
    <s v="Tracy Mckenzie"/>
    <x v="2"/>
    <n v="56"/>
    <s v="Film/video editor"/>
    <x v="1"/>
    <s v="South Andrew, Wisconsin, 84661"/>
    <x v="3"/>
    <n v="0"/>
    <n v="0"/>
    <x v="2"/>
    <s v="AGT18161551"/>
    <x v="1"/>
    <n v="13"/>
    <n v="27"/>
    <n v="0"/>
    <x v="2"/>
    <n v="0"/>
    <x v="1"/>
  </r>
  <r>
    <s v="POL19188778"/>
    <x v="0"/>
    <n v="292458"/>
    <n v="934.57"/>
    <d v="2022-10-21T00:00:00"/>
    <d v="2028-12-03T00:00:00"/>
    <s v="Annually"/>
    <x v="0"/>
    <s v="CUST97539220"/>
    <n v="2235"/>
    <s v="Long Term"/>
    <n v="0"/>
    <s v="Lisa Miller"/>
    <x v="0"/>
    <n v="31"/>
    <s v="Chief of Staff"/>
    <x v="2"/>
    <s v="Josefurt, Vermont, 45487"/>
    <x v="0"/>
    <n v="1"/>
    <n v="0"/>
    <x v="1"/>
    <s v="AGT75971090"/>
    <x v="0"/>
    <n v="20"/>
    <n v="24"/>
    <n v="0"/>
    <x v="2"/>
    <n v="0"/>
    <x v="0"/>
  </r>
  <r>
    <s v="POL23066229"/>
    <x v="0"/>
    <n v="330699"/>
    <n v="1202.4100000000001"/>
    <d v="2022-12-22T00:00:00"/>
    <d v="2027-04-07T00:00:00"/>
    <s v="Quarterly"/>
    <x v="2"/>
    <s v="CUST93992111"/>
    <n v="1567"/>
    <s v="Long Term"/>
    <n v="1"/>
    <s v="Justin Baldwin"/>
    <x v="0"/>
    <n v="48"/>
    <s v="Engineer, manufacturing"/>
    <x v="2"/>
    <s v="East Amandatown, Illinois, 53066"/>
    <x v="2"/>
    <n v="1"/>
    <n v="0"/>
    <x v="1"/>
    <s v="AGT21817908"/>
    <x v="2"/>
    <n v="5"/>
    <n v="22"/>
    <n v="0"/>
    <x v="2"/>
    <n v="0"/>
    <x v="2"/>
  </r>
  <r>
    <s v="POL92741100"/>
    <x v="1"/>
    <n v="242690"/>
    <n v="332.84"/>
    <d v="2015-03-12T00:00:00"/>
    <d v="2025-02-19T00:00:00"/>
    <s v="Quarterly"/>
    <x v="0"/>
    <s v="CUST95420914"/>
    <n v="3632"/>
    <s v="Long Term"/>
    <n v="0"/>
    <s v="Catherine Gonzalez"/>
    <x v="2"/>
    <n v="22"/>
    <s v="Sports therapist"/>
    <x v="1"/>
    <s v="West Scottville, Arkansas, 60180"/>
    <x v="4"/>
    <n v="0"/>
    <n v="0"/>
    <x v="0"/>
    <s v="AGT44988899"/>
    <x v="1"/>
    <n v="43"/>
    <n v="45"/>
    <n v="0"/>
    <x v="0"/>
    <n v="0"/>
    <x v="1"/>
  </r>
  <r>
    <s v="POL80263334"/>
    <x v="3"/>
    <n v="28248"/>
    <n v="1850.07"/>
    <d v="2016-04-17T00:00:00"/>
    <d v="2021-09-15T00:00:00"/>
    <s v="Monthly"/>
    <x v="0"/>
    <s v="CUST86814379"/>
    <n v="1977"/>
    <s v="Long Term"/>
    <n v="0"/>
    <s v="Michelle Mcdaniel"/>
    <x v="2"/>
    <n v="21"/>
    <s v="Ophthalmologist"/>
    <x v="1"/>
    <s v="Lake Eric, South Dakota, 32842"/>
    <x v="4"/>
    <n v="0"/>
    <n v="0"/>
    <x v="0"/>
    <s v="AGT05779481"/>
    <x v="2"/>
    <n v="13"/>
    <n v="81"/>
    <n v="1"/>
    <x v="1"/>
    <n v="1"/>
    <x v="2"/>
  </r>
  <r>
    <s v="POL11539302"/>
    <x v="0"/>
    <n v="472666"/>
    <n v="1089.24"/>
    <d v="2020-09-15T00:00:00"/>
    <d v="2026-09-13T00:00:00"/>
    <s v="Monthly"/>
    <x v="1"/>
    <s v="CUST69825332"/>
    <n v="2189"/>
    <s v="Long Term"/>
    <n v="0"/>
    <s v="Melissa Norris"/>
    <x v="2"/>
    <n v="51"/>
    <s v="Educational psychologist"/>
    <x v="1"/>
    <s v="Port John, Louisiana, 16667"/>
    <x v="2"/>
    <n v="0"/>
    <n v="0"/>
    <x v="2"/>
    <s v="AGT28828766"/>
    <x v="2"/>
    <n v="44"/>
    <n v="49"/>
    <n v="0"/>
    <x v="0"/>
    <n v="0"/>
    <x v="2"/>
  </r>
  <r>
    <s v="POL61616519"/>
    <x v="2"/>
    <n v="348571"/>
    <n v="1481.49"/>
    <d v="2020-09-27T00:00:00"/>
    <d v="2022-09-12T00:00:00"/>
    <s v="Annually"/>
    <x v="0"/>
    <s v="CUST74158487"/>
    <n v="715"/>
    <s v="Medium Term"/>
    <n v="0"/>
    <s v="Bryan Lewis"/>
    <x v="1"/>
    <n v="33"/>
    <s v="Risk analyst"/>
    <x v="2"/>
    <s v="New Julialand, Alaska, 62835"/>
    <x v="0"/>
    <n v="1"/>
    <n v="0"/>
    <x v="1"/>
    <s v="AGT46828405"/>
    <x v="1"/>
    <n v="17"/>
    <n v="32"/>
    <n v="0"/>
    <x v="0"/>
    <n v="0"/>
    <x v="1"/>
  </r>
  <r>
    <s v="POL59779212"/>
    <x v="3"/>
    <n v="424695"/>
    <n v="447.74"/>
    <d v="2023-07-12T00:00:00"/>
    <d v="2025-08-10T00:00:00"/>
    <s v="Annually"/>
    <x v="0"/>
    <s v="CUST56211642"/>
    <n v="760"/>
    <s v="Medium Term"/>
    <n v="0"/>
    <s v="Joseph Andrews"/>
    <x v="1"/>
    <n v="29"/>
    <s v="Housing manager/officer"/>
    <x v="0"/>
    <s v="New Melissatown, Pennsylvania, 04665"/>
    <x v="0"/>
    <n v="0"/>
    <n v="0"/>
    <x v="0"/>
    <s v="AGT86571956"/>
    <x v="2"/>
    <n v="11"/>
    <n v="58"/>
    <n v="0"/>
    <x v="0"/>
    <n v="0"/>
    <x v="2"/>
  </r>
  <r>
    <s v="POL46435605"/>
    <x v="1"/>
    <n v="123724"/>
    <n v="536.20000000000005"/>
    <d v="2017-05-24T00:00:00"/>
    <d v="2023-08-21T00:00:00"/>
    <s v="Monthly"/>
    <x v="0"/>
    <s v="CUST83831085"/>
    <n v="2280"/>
    <s v="Long Term"/>
    <n v="0"/>
    <s v="Katherine Collins"/>
    <x v="2"/>
    <n v="46"/>
    <s v="Development worker, international aid"/>
    <x v="3"/>
    <s v="Kellifurt, North Carolina, 36974"/>
    <x v="2"/>
    <n v="0"/>
    <n v="0"/>
    <x v="1"/>
    <s v="AGT87216429"/>
    <x v="0"/>
    <n v="18"/>
    <n v="81"/>
    <n v="1"/>
    <x v="1"/>
    <n v="1"/>
    <x v="0"/>
  </r>
  <r>
    <s v="POL00076326"/>
    <x v="1"/>
    <n v="161799"/>
    <n v="1554.84"/>
    <d v="2022-03-27T00:00:00"/>
    <d v="2027-10-23T00:00:00"/>
    <s v="Quarterly"/>
    <x v="2"/>
    <s v="CUST18584565"/>
    <n v="2036"/>
    <s v="Long Term"/>
    <n v="1"/>
    <s v="Monica Lyons"/>
    <x v="0"/>
    <n v="22"/>
    <s v="Clinical research associate"/>
    <x v="1"/>
    <s v="Andrewmouth, Missouri, 28412"/>
    <x v="4"/>
    <n v="0"/>
    <n v="0"/>
    <x v="0"/>
    <s v="AGT11977071"/>
    <x v="0"/>
    <n v="19"/>
    <n v="64"/>
    <n v="0"/>
    <x v="1"/>
    <n v="0"/>
    <x v="0"/>
  </r>
  <r>
    <s v="POL80491812"/>
    <x v="0"/>
    <n v="167744"/>
    <n v="1797.32"/>
    <d v="2018-08-14T00:00:00"/>
    <d v="2023-01-17T00:00:00"/>
    <s v="Annually"/>
    <x v="1"/>
    <s v="CUST53702024"/>
    <n v="1617"/>
    <s v="Long Term"/>
    <n v="0"/>
    <s v="Marilyn Blackwell"/>
    <x v="2"/>
    <n v="83"/>
    <s v="Adult guidance worker"/>
    <x v="1"/>
    <s v="Rothstad, Montana, 24586"/>
    <x v="3"/>
    <n v="0"/>
    <n v="1"/>
    <x v="2"/>
    <s v="AGT92208446"/>
    <x v="0"/>
    <n v="29"/>
    <n v="49"/>
    <n v="0"/>
    <x v="0"/>
    <n v="0"/>
    <x v="0"/>
  </r>
  <r>
    <s v="POL71149711"/>
    <x v="0"/>
    <n v="152046"/>
    <n v="1940.27"/>
    <d v="2021-08-31T00:00:00"/>
    <d v="2026-02-05T00:00:00"/>
    <s v="Annually"/>
    <x v="2"/>
    <s v="CUST84639603"/>
    <n v="1619"/>
    <s v="Long Term"/>
    <n v="1"/>
    <s v="Amanda Deleon"/>
    <x v="2"/>
    <n v="43"/>
    <s v="Sales promotion account executive"/>
    <x v="0"/>
    <s v="Georgeberg, Colorado, 98900"/>
    <x v="1"/>
    <n v="0"/>
    <n v="0"/>
    <x v="1"/>
    <s v="AGT91205446"/>
    <x v="1"/>
    <n v="44"/>
    <n v="41"/>
    <n v="0"/>
    <x v="0"/>
    <n v="0"/>
    <x v="1"/>
  </r>
  <r>
    <s v="POL44317279"/>
    <x v="1"/>
    <n v="277609"/>
    <n v="816.61"/>
    <d v="2020-01-27T00:00:00"/>
    <d v="2024-01-14T00:00:00"/>
    <s v="Annually"/>
    <x v="1"/>
    <s v="CUST57878535"/>
    <n v="1448"/>
    <s v="Long Term"/>
    <n v="0"/>
    <s v="Brandi Young"/>
    <x v="0"/>
    <n v="21"/>
    <s v="Trade mark attorney"/>
    <x v="1"/>
    <s v="Port Christopherton, Washington, 30486"/>
    <x v="4"/>
    <n v="0"/>
    <n v="0"/>
    <x v="0"/>
    <s v="AGT73116995"/>
    <x v="0"/>
    <n v="12"/>
    <n v="94"/>
    <n v="1"/>
    <x v="1"/>
    <n v="1"/>
    <x v="0"/>
  </r>
  <r>
    <s v="POL60410061"/>
    <x v="0"/>
    <n v="241650"/>
    <n v="144.31"/>
    <d v="2017-07-01T00:00:00"/>
    <d v="2025-10-04T00:00:00"/>
    <s v="Monthly"/>
    <x v="0"/>
    <s v="CUST96043315"/>
    <n v="3017"/>
    <s v="Long Term"/>
    <n v="0"/>
    <s v="Patricia Wilson"/>
    <x v="2"/>
    <n v="30"/>
    <s v="Product manager"/>
    <x v="2"/>
    <s v="East Laurie, Maryland, 67845"/>
    <x v="0"/>
    <n v="1"/>
    <n v="0"/>
    <x v="0"/>
    <s v="AGT07329342"/>
    <x v="2"/>
    <n v="4"/>
    <n v="51"/>
    <n v="0"/>
    <x v="0"/>
    <n v="0"/>
    <x v="2"/>
  </r>
  <r>
    <s v="POL71490424"/>
    <x v="0"/>
    <n v="201573"/>
    <n v="1584.16"/>
    <d v="2018-09-12T00:00:00"/>
    <d v="2020-07-18T00:00:00"/>
    <s v="Quarterly"/>
    <x v="1"/>
    <s v="CUST02184808"/>
    <n v="675"/>
    <s v="Medium Term"/>
    <n v="0"/>
    <s v="Peggy Davis"/>
    <x v="1"/>
    <n v="20"/>
    <s v="Statistician"/>
    <x v="3"/>
    <s v="Williamsberg, South Dakota, 42294"/>
    <x v="4"/>
    <n v="0"/>
    <n v="0"/>
    <x v="0"/>
    <s v="AGT49977463"/>
    <x v="2"/>
    <n v="44"/>
    <n v="95"/>
    <n v="1"/>
    <x v="1"/>
    <n v="1"/>
    <x v="2"/>
  </r>
  <r>
    <s v="POL48116183"/>
    <x v="2"/>
    <n v="255347"/>
    <n v="483.75"/>
    <d v="2022-09-04T00:00:00"/>
    <d v="2028-02-06T00:00:00"/>
    <s v="Quarterly"/>
    <x v="2"/>
    <s v="CUST58555588"/>
    <n v="1981"/>
    <s v="Long Term"/>
    <n v="1"/>
    <s v="Lindsey Lewis"/>
    <x v="1"/>
    <n v="48"/>
    <s v="Government social research officer"/>
    <x v="2"/>
    <s v="West Patrick, North Carolina, 48170"/>
    <x v="2"/>
    <n v="1"/>
    <n v="0"/>
    <x v="1"/>
    <s v="AGT21500742"/>
    <x v="1"/>
    <n v="32"/>
    <n v="41"/>
    <n v="0"/>
    <x v="0"/>
    <n v="0"/>
    <x v="1"/>
  </r>
  <r>
    <s v="POL11366285"/>
    <x v="0"/>
    <n v="144193"/>
    <n v="725.11"/>
    <d v="2024-03-03T00:00:00"/>
    <d v="2028-11-16T00:00:00"/>
    <s v="Annually"/>
    <x v="2"/>
    <s v="CUST86774118"/>
    <n v="1719"/>
    <s v="Long Term"/>
    <n v="1"/>
    <s v="Teresa Smith"/>
    <x v="2"/>
    <n v="44"/>
    <s v="Video editor"/>
    <x v="2"/>
    <s v="Josephland, Alabama, 78348"/>
    <x v="1"/>
    <n v="1"/>
    <n v="0"/>
    <x v="1"/>
    <s v="AGT33569735"/>
    <x v="0"/>
    <n v="26"/>
    <n v="1"/>
    <n v="0"/>
    <x v="2"/>
    <n v="0"/>
    <x v="0"/>
  </r>
  <r>
    <s v="POL27312649"/>
    <x v="0"/>
    <n v="359829"/>
    <n v="1504.84"/>
    <d v="2021-11-19T00:00:00"/>
    <d v="2025-03-23T00:00:00"/>
    <s v="Quarterly"/>
    <x v="2"/>
    <s v="CUST15199230"/>
    <n v="1220"/>
    <s v="Long Term"/>
    <n v="1"/>
    <s v="Nicole Davila"/>
    <x v="2"/>
    <n v="58"/>
    <s v="International aid/development worker"/>
    <x v="1"/>
    <s v="Port Andre, Arizona, 03356"/>
    <x v="3"/>
    <n v="0"/>
    <n v="0"/>
    <x v="2"/>
    <s v="AGT99499187"/>
    <x v="0"/>
    <n v="12"/>
    <n v="73"/>
    <n v="1"/>
    <x v="1"/>
    <n v="1"/>
    <x v="0"/>
  </r>
  <r>
    <s v="POL23616095"/>
    <x v="3"/>
    <n v="357755"/>
    <n v="1623.07"/>
    <d v="2023-06-14T00:00:00"/>
    <d v="2029-03-15T00:00:00"/>
    <s v="Quarterly"/>
    <x v="0"/>
    <s v="CUST66262326"/>
    <n v="2101"/>
    <s v="Long Term"/>
    <n v="0"/>
    <s v="Richard Morse"/>
    <x v="1"/>
    <n v="26"/>
    <s v="Geographical information systems officer"/>
    <x v="3"/>
    <s v="Martinezchester, Arizona, 12395"/>
    <x v="0"/>
    <n v="0"/>
    <n v="0"/>
    <x v="0"/>
    <s v="AGT93865628"/>
    <x v="0"/>
    <n v="2"/>
    <n v="40"/>
    <n v="0"/>
    <x v="0"/>
    <n v="0"/>
    <x v="0"/>
  </r>
  <r>
    <s v="POL17842339"/>
    <x v="3"/>
    <n v="345521"/>
    <n v="1398.13"/>
    <d v="2017-10-12T00:00:00"/>
    <d v="2019-08-12T00:00:00"/>
    <s v="Monthly"/>
    <x v="1"/>
    <s v="CUST02686696"/>
    <n v="669"/>
    <s v="Medium Term"/>
    <n v="0"/>
    <s v="Sharon Myers"/>
    <x v="0"/>
    <n v="76"/>
    <s v="Aeronautical engineer"/>
    <x v="3"/>
    <s v="Lucasshire, North Dakota, 95336"/>
    <x v="3"/>
    <n v="0"/>
    <n v="1"/>
    <x v="2"/>
    <s v="AGT82294030"/>
    <x v="2"/>
    <n v="12"/>
    <n v="51"/>
    <n v="0"/>
    <x v="0"/>
    <n v="0"/>
    <x v="2"/>
  </r>
  <r>
    <s v="POL31482176"/>
    <x v="0"/>
    <n v="417812"/>
    <n v="395.78"/>
    <d v="2020-05-07T00:00:00"/>
    <d v="2025-10-23T00:00:00"/>
    <s v="Monthly"/>
    <x v="0"/>
    <s v="CUST10335621"/>
    <n v="1995"/>
    <s v="Long Term"/>
    <n v="0"/>
    <s v="Virginia Parrish"/>
    <x v="0"/>
    <n v="85"/>
    <s v="Hotel manager"/>
    <x v="0"/>
    <s v="Hoffmanside, Utah, 41349"/>
    <x v="3"/>
    <n v="0"/>
    <n v="1"/>
    <x v="2"/>
    <s v="AGT94843303"/>
    <x v="1"/>
    <n v="35"/>
    <n v="32"/>
    <n v="0"/>
    <x v="0"/>
    <n v="0"/>
    <x v="1"/>
  </r>
  <r>
    <s v="POL93065434"/>
    <x v="0"/>
    <n v="183045"/>
    <n v="1780.09"/>
    <d v="2023-04-09T00:00:00"/>
    <d v="2032-08-30T00:00:00"/>
    <s v="Annually"/>
    <x v="1"/>
    <s v="CUST44410921"/>
    <n v="3431"/>
    <s v="Long Term"/>
    <n v="0"/>
    <s v="Michelle Shields"/>
    <x v="0"/>
    <n v="84"/>
    <s v="Management consultant"/>
    <x v="0"/>
    <s v="Cassandrahaven, Florida, 53655"/>
    <x v="3"/>
    <n v="0"/>
    <n v="1"/>
    <x v="2"/>
    <s v="AGT25453537"/>
    <x v="0"/>
    <n v="32"/>
    <n v="9"/>
    <n v="0"/>
    <x v="2"/>
    <n v="0"/>
    <x v="0"/>
  </r>
  <r>
    <s v="POL20797511"/>
    <x v="1"/>
    <n v="123611"/>
    <n v="620.47"/>
    <d v="2024-08-30T00:00:00"/>
    <d v="2032-06-25T00:00:00"/>
    <s v="Quarterly"/>
    <x v="0"/>
    <s v="CUST06247712"/>
    <n v="2856"/>
    <s v="Long Term"/>
    <n v="0"/>
    <s v="John Stewart"/>
    <x v="1"/>
    <n v="37"/>
    <s v="Multimedia programmer"/>
    <x v="1"/>
    <s v="South Kimberly, Florida, 52029"/>
    <x v="1"/>
    <n v="0"/>
    <n v="0"/>
    <x v="1"/>
    <s v="AGT60101526"/>
    <x v="1"/>
    <n v="32"/>
    <n v="13"/>
    <n v="0"/>
    <x v="2"/>
    <n v="0"/>
    <x v="1"/>
  </r>
  <r>
    <s v="POL19022484"/>
    <x v="0"/>
    <n v="146070"/>
    <n v="969.01"/>
    <d v="2018-07-30T00:00:00"/>
    <d v="2021-05-20T00:00:00"/>
    <s v="Quarterly"/>
    <x v="2"/>
    <s v="CUST25734739"/>
    <n v="1025"/>
    <s v="Medium Term"/>
    <n v="1"/>
    <s v="Michael Brown"/>
    <x v="1"/>
    <n v="57"/>
    <s v="Conservation officer, historic buildings"/>
    <x v="2"/>
    <s v="Kellerberg, Georgia, 85224"/>
    <x v="3"/>
    <n v="1"/>
    <n v="0"/>
    <x v="2"/>
    <s v="AGT05038364"/>
    <x v="2"/>
    <n v="17"/>
    <n v="58"/>
    <n v="0"/>
    <x v="0"/>
    <n v="0"/>
    <x v="2"/>
  </r>
  <r>
    <s v="POL54437917"/>
    <x v="0"/>
    <n v="326156"/>
    <n v="361.79"/>
    <d v="2022-03-22T00:00:00"/>
    <d v="2028-04-28T00:00:00"/>
    <s v="Monthly"/>
    <x v="2"/>
    <s v="CUST94537086"/>
    <n v="2229"/>
    <s v="Long Term"/>
    <n v="1"/>
    <s v="Rebecca Hansen"/>
    <x v="1"/>
    <n v="40"/>
    <s v="Health physicist"/>
    <x v="2"/>
    <s v="Nathanfort, South Carolina, 30444"/>
    <x v="1"/>
    <n v="1"/>
    <n v="0"/>
    <x v="1"/>
    <s v="AGT28073266"/>
    <x v="0"/>
    <n v="30"/>
    <n v="93"/>
    <n v="1"/>
    <x v="1"/>
    <n v="1"/>
    <x v="0"/>
  </r>
  <r>
    <s v="POL79171752"/>
    <x v="3"/>
    <n v="272185"/>
    <n v="1575.54"/>
    <d v="2016-04-25T00:00:00"/>
    <d v="2020-03-20T00:00:00"/>
    <s v="Monthly"/>
    <x v="1"/>
    <s v="CUST28747234"/>
    <n v="1425"/>
    <s v="Long Term"/>
    <n v="0"/>
    <s v="Joseph Jones"/>
    <x v="2"/>
    <n v="70"/>
    <s v="Publishing rights manager"/>
    <x v="0"/>
    <s v="North Pamela, New Hampshire, 67300"/>
    <x v="3"/>
    <n v="0"/>
    <n v="1"/>
    <x v="2"/>
    <s v="AGT41120227"/>
    <x v="1"/>
    <n v="20"/>
    <n v="48"/>
    <n v="0"/>
    <x v="0"/>
    <n v="0"/>
    <x v="1"/>
  </r>
  <r>
    <s v="POL77295889"/>
    <x v="1"/>
    <n v="372561"/>
    <n v="1959.34"/>
    <d v="2021-11-23T00:00:00"/>
    <d v="2030-05-09T00:00:00"/>
    <s v="Monthly"/>
    <x v="0"/>
    <s v="CUST19543662"/>
    <n v="3089"/>
    <s v="Long Term"/>
    <n v="0"/>
    <s v="Amanda Foster"/>
    <x v="1"/>
    <n v="52"/>
    <s v="Conservator, furniture"/>
    <x v="1"/>
    <s v="Port Morgan, South Dakota, 36247"/>
    <x v="2"/>
    <n v="0"/>
    <n v="0"/>
    <x v="2"/>
    <s v="AGT85658830"/>
    <x v="0"/>
    <n v="21"/>
    <n v="97"/>
    <n v="1"/>
    <x v="1"/>
    <n v="1"/>
    <x v="0"/>
  </r>
  <r>
    <s v="POL28518330"/>
    <x v="2"/>
    <n v="334950"/>
    <n v="1972.39"/>
    <d v="2021-02-11T00:00:00"/>
    <d v="2025-01-08T00:00:00"/>
    <s v="Monthly"/>
    <x v="1"/>
    <s v="CUST65678125"/>
    <n v="1427"/>
    <s v="Long Term"/>
    <n v="0"/>
    <s v="Jonathan Ruiz"/>
    <x v="1"/>
    <n v="35"/>
    <s v="Midwife"/>
    <x v="3"/>
    <s v="Ryanstad, Montana, 94134"/>
    <x v="0"/>
    <n v="0"/>
    <n v="0"/>
    <x v="1"/>
    <s v="AGT50872517"/>
    <x v="2"/>
    <n v="26"/>
    <n v="28"/>
    <n v="0"/>
    <x v="2"/>
    <n v="0"/>
    <x v="2"/>
  </r>
  <r>
    <s v="POL27667498"/>
    <x v="2"/>
    <n v="205677"/>
    <n v="1316.13"/>
    <d v="2017-09-18T00:00:00"/>
    <d v="2023-10-13T00:00:00"/>
    <s v="Quarterly"/>
    <x v="1"/>
    <s v="CUST60031192"/>
    <n v="2216"/>
    <s v="Long Term"/>
    <n v="0"/>
    <s v="Brittany Morgan"/>
    <x v="2"/>
    <n v="25"/>
    <s v="Embryologist, clinical"/>
    <x v="2"/>
    <s v="Morenoborough, West Virginia, 05713"/>
    <x v="4"/>
    <n v="1"/>
    <n v="0"/>
    <x v="0"/>
    <s v="AGT43614829"/>
    <x v="1"/>
    <n v="17"/>
    <n v="8"/>
    <n v="0"/>
    <x v="2"/>
    <n v="0"/>
    <x v="1"/>
  </r>
  <r>
    <s v="POL74240303"/>
    <x v="3"/>
    <n v="107733"/>
    <n v="1185.22"/>
    <d v="2023-02-18T00:00:00"/>
    <d v="2032-05-11T00:00:00"/>
    <s v="Monthly"/>
    <x v="2"/>
    <s v="CUST68173648"/>
    <n v="3370"/>
    <s v="Long Term"/>
    <n v="1"/>
    <s v="Robert Howard"/>
    <x v="2"/>
    <n v="54"/>
    <s v="Fashion designer"/>
    <x v="2"/>
    <s v="West Michael, Wyoming, 20272"/>
    <x v="2"/>
    <n v="1"/>
    <n v="0"/>
    <x v="2"/>
    <s v="AGT43365564"/>
    <x v="1"/>
    <n v="0"/>
    <n v="46"/>
    <n v="0"/>
    <x v="0"/>
    <n v="0"/>
    <x v="1"/>
  </r>
  <r>
    <s v="POL02642777"/>
    <x v="0"/>
    <n v="225397"/>
    <n v="914.75"/>
    <d v="2018-01-20T00:00:00"/>
    <d v="2026-04-02T00:00:00"/>
    <s v="Quarterly"/>
    <x v="0"/>
    <s v="CUST45820772"/>
    <n v="2994"/>
    <s v="Long Term"/>
    <n v="0"/>
    <s v="Carly Lopez"/>
    <x v="0"/>
    <n v="45"/>
    <s v="Radiographer, diagnostic"/>
    <x v="3"/>
    <s v="East Paulville, Iowa, 54054"/>
    <x v="1"/>
    <n v="0"/>
    <n v="0"/>
    <x v="1"/>
    <s v="AGT08272503"/>
    <x v="1"/>
    <n v="35"/>
    <n v="70"/>
    <n v="1"/>
    <x v="1"/>
    <n v="1"/>
    <x v="1"/>
  </r>
  <r>
    <s v="POL53266235"/>
    <x v="2"/>
    <n v="106875"/>
    <n v="1637.05"/>
    <d v="2021-01-09T00:00:00"/>
    <d v="2027-01-23T00:00:00"/>
    <s v="Annually"/>
    <x v="2"/>
    <s v="CUST47821240"/>
    <n v="2205"/>
    <s v="Long Term"/>
    <n v="1"/>
    <s v="Nina Reyes"/>
    <x v="1"/>
    <n v="18"/>
    <s v="Surveyor, building control"/>
    <x v="3"/>
    <s v="East Robert, Texas, 38517"/>
    <x v="4"/>
    <n v="0"/>
    <n v="0"/>
    <x v="0"/>
    <s v="AGT03994448"/>
    <x v="0"/>
    <n v="38"/>
    <n v="54"/>
    <n v="0"/>
    <x v="0"/>
    <n v="0"/>
    <x v="0"/>
  </r>
  <r>
    <s v="POL89472328"/>
    <x v="3"/>
    <n v="241302"/>
    <n v="1280.46"/>
    <d v="2019-04-18T00:00:00"/>
    <d v="2028-12-02T00:00:00"/>
    <s v="Quarterly"/>
    <x v="1"/>
    <s v="CUST83659102"/>
    <n v="3516"/>
    <s v="Long Term"/>
    <n v="0"/>
    <s v="Lee Adams"/>
    <x v="2"/>
    <n v="79"/>
    <s v="Drilling engineer"/>
    <x v="2"/>
    <s v="East Matthewville, Texas, 04590"/>
    <x v="3"/>
    <n v="1"/>
    <n v="1"/>
    <x v="2"/>
    <s v="AGT48389700"/>
    <x v="1"/>
    <n v="42"/>
    <n v="57"/>
    <n v="0"/>
    <x v="0"/>
    <n v="0"/>
    <x v="1"/>
  </r>
  <r>
    <s v="POL72999115"/>
    <x v="2"/>
    <n v="382469"/>
    <n v="555.86"/>
    <d v="2024-12-15T00:00:00"/>
    <d v="2033-11-07T00:00:00"/>
    <s v="Monthly"/>
    <x v="1"/>
    <s v="CUST60555781"/>
    <n v="3249"/>
    <s v="Long Term"/>
    <n v="0"/>
    <s v="Gregory Dillon"/>
    <x v="0"/>
    <n v="45"/>
    <s v="Armed forces training and education officer"/>
    <x v="1"/>
    <s v="Josephland, South Carolina, 55950"/>
    <x v="1"/>
    <n v="0"/>
    <n v="0"/>
    <x v="1"/>
    <s v="AGT30765130"/>
    <x v="0"/>
    <n v="17"/>
    <n v="59"/>
    <n v="0"/>
    <x v="0"/>
    <n v="0"/>
    <x v="0"/>
  </r>
  <r>
    <s v="POL22426524"/>
    <x v="0"/>
    <n v="311219"/>
    <n v="1574.82"/>
    <d v="2015-12-30T00:00:00"/>
    <d v="2025-12-20T00:00:00"/>
    <s v="Monthly"/>
    <x v="2"/>
    <s v="CUST73055610"/>
    <n v="3643"/>
    <s v="Long Term"/>
    <n v="1"/>
    <s v="Brian Johnson"/>
    <x v="2"/>
    <n v="79"/>
    <s v="Dispensing optician"/>
    <x v="3"/>
    <s v="West Jesse, Illinois, 42583"/>
    <x v="3"/>
    <n v="0"/>
    <n v="1"/>
    <x v="2"/>
    <s v="AGT89814591"/>
    <x v="0"/>
    <n v="43"/>
    <n v="61"/>
    <n v="0"/>
    <x v="1"/>
    <n v="0"/>
    <x v="0"/>
  </r>
  <r>
    <s v="POL77977275"/>
    <x v="1"/>
    <n v="232375"/>
    <n v="253.9"/>
    <d v="2018-04-20T00:00:00"/>
    <d v="2022-07-07T00:00:00"/>
    <s v="Annually"/>
    <x v="1"/>
    <s v="CUST78772673"/>
    <n v="1539"/>
    <s v="Long Term"/>
    <n v="0"/>
    <s v="Jeffrey Brock"/>
    <x v="0"/>
    <n v="28"/>
    <s v="Product manager"/>
    <x v="3"/>
    <s v="Port Anthonyburgh, New Hampshire, 48907"/>
    <x v="0"/>
    <n v="0"/>
    <n v="0"/>
    <x v="0"/>
    <s v="AGT18594249"/>
    <x v="0"/>
    <n v="50"/>
    <n v="79"/>
    <n v="1"/>
    <x v="1"/>
    <n v="1"/>
    <x v="0"/>
  </r>
  <r>
    <s v="POL36741877"/>
    <x v="3"/>
    <n v="443734"/>
    <n v="1177.2"/>
    <d v="2015-11-13T00:00:00"/>
    <d v="2021-01-26T00:00:00"/>
    <s v="Quarterly"/>
    <x v="2"/>
    <s v="CUST36148354"/>
    <n v="1901"/>
    <s v="Long Term"/>
    <n v="1"/>
    <s v="Gregory Lamb"/>
    <x v="1"/>
    <n v="53"/>
    <s v="Fisheries officer"/>
    <x v="1"/>
    <s v="Port Juliemouth, Illinois, 69505"/>
    <x v="2"/>
    <n v="0"/>
    <n v="0"/>
    <x v="2"/>
    <s v="AGT89642931"/>
    <x v="0"/>
    <n v="1"/>
    <n v="79"/>
    <n v="1"/>
    <x v="1"/>
    <n v="1"/>
    <x v="0"/>
  </r>
  <r>
    <s v="POL81138188"/>
    <x v="3"/>
    <n v="177993"/>
    <n v="1245.1300000000001"/>
    <d v="2024-07-19T00:00:00"/>
    <d v="2032-03-23T00:00:00"/>
    <s v="Monthly"/>
    <x v="1"/>
    <s v="CUST50318524"/>
    <n v="2804"/>
    <s v="Long Term"/>
    <n v="0"/>
    <s v="Joseph Burke"/>
    <x v="2"/>
    <n v="32"/>
    <s v="Risk analyst"/>
    <x v="2"/>
    <s v="West Bonnieside, South Dakota, 81852"/>
    <x v="0"/>
    <n v="1"/>
    <n v="0"/>
    <x v="1"/>
    <s v="AGT07793676"/>
    <x v="0"/>
    <n v="14"/>
    <n v="80"/>
    <n v="1"/>
    <x v="1"/>
    <n v="1"/>
    <x v="0"/>
  </r>
  <r>
    <s v="POL37789454"/>
    <x v="0"/>
    <n v="389336"/>
    <n v="935.04"/>
    <d v="2016-06-19T00:00:00"/>
    <d v="2019-04-21T00:00:00"/>
    <s v="Quarterly"/>
    <x v="2"/>
    <s v="CUST17203363"/>
    <n v="1036"/>
    <s v="Medium Term"/>
    <n v="1"/>
    <s v="Julie Callahan"/>
    <x v="0"/>
    <n v="46"/>
    <s v="Technical sales engineer"/>
    <x v="2"/>
    <s v="Robertston, Illinois, 89510"/>
    <x v="2"/>
    <n v="1"/>
    <n v="0"/>
    <x v="1"/>
    <s v="AGT30761377"/>
    <x v="1"/>
    <n v="4"/>
    <n v="50"/>
    <n v="0"/>
    <x v="0"/>
    <n v="0"/>
    <x v="1"/>
  </r>
  <r>
    <s v="POL26231753"/>
    <x v="0"/>
    <n v="281931"/>
    <n v="1042.58"/>
    <d v="2022-05-26T00:00:00"/>
    <d v="2024-06-18T00:00:00"/>
    <s v="Monthly"/>
    <x v="1"/>
    <s v="CUST63614687"/>
    <n v="754"/>
    <s v="Medium Term"/>
    <n v="0"/>
    <s v="Alison Ryan"/>
    <x v="1"/>
    <n v="29"/>
    <s v="Scientist, clinical (histocompatibility and immunogenetics)"/>
    <x v="1"/>
    <s v="Bergmouth, Alaska, 99076"/>
    <x v="0"/>
    <n v="0"/>
    <n v="0"/>
    <x v="0"/>
    <s v="AGT82048742"/>
    <x v="1"/>
    <n v="27"/>
    <n v="7"/>
    <n v="0"/>
    <x v="2"/>
    <n v="0"/>
    <x v="1"/>
  </r>
  <r>
    <s v="POL72768482"/>
    <x v="0"/>
    <n v="406478"/>
    <n v="190.73"/>
    <d v="2020-08-17T00:00:00"/>
    <d v="2026-01-27T00:00:00"/>
    <s v="Annually"/>
    <x v="2"/>
    <s v="CUST41499971"/>
    <n v="1989"/>
    <s v="Long Term"/>
    <n v="1"/>
    <s v="Laurie Barton"/>
    <x v="1"/>
    <n v="62"/>
    <s v="Logistics and distribution manager"/>
    <x v="2"/>
    <s v="South Scottmouth, Maryland, 09128"/>
    <x v="3"/>
    <n v="1"/>
    <n v="1"/>
    <x v="2"/>
    <s v="AGT15515744"/>
    <x v="2"/>
    <n v="36"/>
    <n v="78"/>
    <n v="1"/>
    <x v="1"/>
    <n v="1"/>
    <x v="2"/>
  </r>
  <r>
    <s v="POL44711941"/>
    <x v="3"/>
    <n v="311324"/>
    <n v="986.86"/>
    <d v="2020-04-01T00:00:00"/>
    <d v="2024-01-22T00:00:00"/>
    <s v="Monthly"/>
    <x v="1"/>
    <s v="CUST42468228"/>
    <n v="1391"/>
    <s v="Long Term"/>
    <n v="0"/>
    <s v="Kristen Cook"/>
    <x v="2"/>
    <n v="47"/>
    <s v="Designer, television/film set"/>
    <x v="0"/>
    <s v="Port Paulbury, Nevada, 22924"/>
    <x v="2"/>
    <n v="0"/>
    <n v="0"/>
    <x v="1"/>
    <s v="AGT38652107"/>
    <x v="1"/>
    <n v="14"/>
    <n v="60"/>
    <n v="0"/>
    <x v="0"/>
    <n v="0"/>
    <x v="1"/>
  </r>
  <r>
    <s v="POL61600687"/>
    <x v="2"/>
    <n v="412067"/>
    <n v="1328.42"/>
    <d v="2022-09-13T00:00:00"/>
    <d v="2032-06-11T00:00:00"/>
    <s v="Annually"/>
    <x v="0"/>
    <s v="CUST97297558"/>
    <n v="3559"/>
    <s v="Long Term"/>
    <n v="0"/>
    <s v="Kevin Lee"/>
    <x v="0"/>
    <n v="75"/>
    <s v="Lawyer"/>
    <x v="3"/>
    <s v="Susanfurt, Louisiana, 41626"/>
    <x v="3"/>
    <n v="0"/>
    <n v="1"/>
    <x v="2"/>
    <s v="AGT95614477"/>
    <x v="2"/>
    <n v="0"/>
    <n v="51"/>
    <n v="0"/>
    <x v="0"/>
    <n v="0"/>
    <x v="2"/>
  </r>
  <r>
    <s v="POL40292999"/>
    <x v="3"/>
    <n v="119429"/>
    <n v="563.01"/>
    <d v="2018-10-28T00:00:00"/>
    <d v="2023-04-23T00:00:00"/>
    <s v="Quarterly"/>
    <x v="2"/>
    <s v="CUST70179932"/>
    <n v="1638"/>
    <s v="Long Term"/>
    <n v="1"/>
    <s v="John Ortiz"/>
    <x v="0"/>
    <n v="43"/>
    <s v="Management consultant"/>
    <x v="2"/>
    <s v="Davidberg, Vermont, 47342"/>
    <x v="1"/>
    <n v="1"/>
    <n v="0"/>
    <x v="1"/>
    <s v="AGT65383645"/>
    <x v="1"/>
    <n v="9"/>
    <n v="63"/>
    <n v="0"/>
    <x v="1"/>
    <n v="0"/>
    <x v="1"/>
  </r>
  <r>
    <s v="POL18325532"/>
    <x v="2"/>
    <n v="269208"/>
    <n v="824.46"/>
    <d v="2021-08-07T00:00:00"/>
    <d v="2022-10-16T00:00:00"/>
    <s v="Monthly"/>
    <x v="1"/>
    <s v="CUST14551528"/>
    <n v="435"/>
    <s v="Medium Term"/>
    <n v="0"/>
    <s v="Gregory Fisher"/>
    <x v="1"/>
    <n v="47"/>
    <s v="Theatre stage manager"/>
    <x v="2"/>
    <s v="Port Michael, Oregon, 39080"/>
    <x v="2"/>
    <n v="1"/>
    <n v="0"/>
    <x v="1"/>
    <s v="AGT92468127"/>
    <x v="0"/>
    <n v="25"/>
    <n v="60"/>
    <n v="0"/>
    <x v="0"/>
    <n v="0"/>
    <x v="0"/>
  </r>
  <r>
    <s v="POL35135678"/>
    <x v="2"/>
    <n v="298922"/>
    <n v="751.24"/>
    <d v="2022-07-18T00:00:00"/>
    <d v="2030-04-21T00:00:00"/>
    <s v="Quarterly"/>
    <x v="2"/>
    <s v="CUST01806122"/>
    <n v="2834"/>
    <s v="Long Term"/>
    <n v="1"/>
    <s v="Joseph Oliver"/>
    <x v="1"/>
    <n v="34"/>
    <s v="Social worker"/>
    <x v="0"/>
    <s v="Medinatown, Wyoming, 79517"/>
    <x v="0"/>
    <n v="0"/>
    <n v="0"/>
    <x v="1"/>
    <s v="AGT14000895"/>
    <x v="1"/>
    <n v="47"/>
    <n v="26"/>
    <n v="0"/>
    <x v="2"/>
    <n v="0"/>
    <x v="1"/>
  </r>
  <r>
    <s v="POL84035014"/>
    <x v="1"/>
    <n v="57388"/>
    <n v="1042.0899999999999"/>
    <d v="2020-09-27T00:00:00"/>
    <d v="2025-10-05T00:00:00"/>
    <s v="Annually"/>
    <x v="0"/>
    <s v="CUST28672718"/>
    <n v="1834"/>
    <s v="Long Term"/>
    <n v="0"/>
    <s v="Joshua Rubio"/>
    <x v="2"/>
    <n v="67"/>
    <s v="Engineer, electronics"/>
    <x v="3"/>
    <s v="Beckburgh, New Mexico, 80952"/>
    <x v="3"/>
    <n v="0"/>
    <n v="1"/>
    <x v="2"/>
    <s v="AGT74186962"/>
    <x v="1"/>
    <n v="34"/>
    <n v="31"/>
    <n v="0"/>
    <x v="0"/>
    <n v="0"/>
    <x v="1"/>
  </r>
  <r>
    <s v="POL91245817"/>
    <x v="3"/>
    <n v="117242"/>
    <n v="555.59"/>
    <d v="2016-09-21T00:00:00"/>
    <d v="2021-02-25T00:00:00"/>
    <s v="Annually"/>
    <x v="0"/>
    <s v="CUST64076713"/>
    <n v="1618"/>
    <s v="Long Term"/>
    <n v="0"/>
    <s v="Tyler Garcia"/>
    <x v="2"/>
    <n v="46"/>
    <s v="Charity fundraiser"/>
    <x v="1"/>
    <s v="Clarkfurt, Iowa, 61202"/>
    <x v="2"/>
    <n v="0"/>
    <n v="0"/>
    <x v="1"/>
    <s v="AGT69814164"/>
    <x v="1"/>
    <n v="0"/>
    <n v="78"/>
    <n v="1"/>
    <x v="1"/>
    <n v="1"/>
    <x v="1"/>
  </r>
  <r>
    <s v="POL25453349"/>
    <x v="3"/>
    <n v="433211"/>
    <n v="458.57"/>
    <d v="2021-12-16T00:00:00"/>
    <d v="2026-09-13T00:00:00"/>
    <s v="Quarterly"/>
    <x v="1"/>
    <s v="CUST40770489"/>
    <n v="1732"/>
    <s v="Long Term"/>
    <n v="0"/>
    <s v="Michelle Barton"/>
    <x v="0"/>
    <n v="78"/>
    <s v="Teaching laboratory technician"/>
    <x v="3"/>
    <s v="West Kenneth, Idaho, 77882"/>
    <x v="3"/>
    <n v="0"/>
    <n v="1"/>
    <x v="2"/>
    <s v="AGT02354571"/>
    <x v="1"/>
    <n v="29"/>
    <n v="9"/>
    <n v="0"/>
    <x v="2"/>
    <n v="0"/>
    <x v="1"/>
  </r>
  <r>
    <s v="POL79359714"/>
    <x v="2"/>
    <n v="443226"/>
    <n v="239.9"/>
    <d v="2022-06-30T00:00:00"/>
    <d v="2032-04-16T00:00:00"/>
    <s v="Annually"/>
    <x v="2"/>
    <s v="CUST32046264"/>
    <n v="3578"/>
    <s v="Long Term"/>
    <n v="1"/>
    <s v="Sarah Burke"/>
    <x v="0"/>
    <n v="76"/>
    <s v="Charity officer"/>
    <x v="3"/>
    <s v="Cathymouth, Alabama, 69542"/>
    <x v="3"/>
    <n v="0"/>
    <n v="1"/>
    <x v="2"/>
    <s v="AGT07142597"/>
    <x v="0"/>
    <n v="4"/>
    <n v="28"/>
    <n v="0"/>
    <x v="2"/>
    <n v="0"/>
    <x v="0"/>
  </r>
  <r>
    <s v="POL28053301"/>
    <x v="1"/>
    <n v="233237"/>
    <n v="801.63"/>
    <d v="2016-05-10T00:00:00"/>
    <d v="2023-08-11T00:00:00"/>
    <s v="Monthly"/>
    <x v="2"/>
    <s v="CUST50132199"/>
    <n v="2649"/>
    <s v="Long Term"/>
    <n v="1"/>
    <s v="Larry Perez"/>
    <x v="0"/>
    <n v="21"/>
    <s v="Editorial assistant"/>
    <x v="1"/>
    <s v="Lake Abigailchester, Utah, 57059"/>
    <x v="4"/>
    <n v="0"/>
    <n v="0"/>
    <x v="0"/>
    <s v="AGT14241399"/>
    <x v="2"/>
    <n v="7"/>
    <n v="20"/>
    <n v="0"/>
    <x v="2"/>
    <n v="0"/>
    <x v="2"/>
  </r>
  <r>
    <s v="POL83112617"/>
    <x v="3"/>
    <n v="16525"/>
    <n v="1112.6400000000001"/>
    <d v="2023-09-27T00:00:00"/>
    <d v="2028-05-09T00:00:00"/>
    <s v="Monthly"/>
    <x v="0"/>
    <s v="CUST88067356"/>
    <n v="1686"/>
    <s v="Long Term"/>
    <n v="0"/>
    <s v="Timothy Willis"/>
    <x v="0"/>
    <n v="48"/>
    <s v="Consulting civil engineer"/>
    <x v="2"/>
    <s v="New Aaron, Washington, 17214"/>
    <x v="2"/>
    <n v="1"/>
    <n v="0"/>
    <x v="1"/>
    <s v="AGT63177974"/>
    <x v="0"/>
    <n v="43"/>
    <n v="7"/>
    <n v="0"/>
    <x v="2"/>
    <n v="0"/>
    <x v="0"/>
  </r>
  <r>
    <s v="POL70257677"/>
    <x v="0"/>
    <n v="416432"/>
    <n v="1940.43"/>
    <d v="2015-07-03T00:00:00"/>
    <d v="2024-03-27T00:00:00"/>
    <s v="Annually"/>
    <x v="1"/>
    <s v="CUST70150477"/>
    <n v="3190"/>
    <s v="Long Term"/>
    <n v="0"/>
    <s v="Tyler Beard"/>
    <x v="0"/>
    <n v="35"/>
    <s v="Engineer, structural"/>
    <x v="1"/>
    <s v="Joannaborough, Alabama, 76311"/>
    <x v="0"/>
    <n v="0"/>
    <n v="0"/>
    <x v="1"/>
    <s v="AGT69238844"/>
    <x v="1"/>
    <n v="23"/>
    <n v="24"/>
    <n v="0"/>
    <x v="2"/>
    <n v="0"/>
    <x v="1"/>
  </r>
  <r>
    <s v="POL18727318"/>
    <x v="0"/>
    <n v="334052"/>
    <n v="1043.3900000000001"/>
    <d v="2024-08-19T00:00:00"/>
    <d v="2029-07-17T00:00:00"/>
    <s v="Annually"/>
    <x v="1"/>
    <s v="CUST46516721"/>
    <n v="1793"/>
    <s v="Long Term"/>
    <n v="0"/>
    <s v="Amy Mcintyre"/>
    <x v="0"/>
    <n v="53"/>
    <s v="Engineer, biomedical"/>
    <x v="1"/>
    <s v="Oscarmouth, Mississippi, 40655"/>
    <x v="2"/>
    <n v="0"/>
    <n v="0"/>
    <x v="2"/>
    <s v="AGT07091417"/>
    <x v="2"/>
    <n v="10"/>
    <n v="91"/>
    <n v="1"/>
    <x v="1"/>
    <n v="1"/>
    <x v="2"/>
  </r>
  <r>
    <s v="POL06351305"/>
    <x v="1"/>
    <n v="352173"/>
    <n v="1008.87"/>
    <d v="2020-10-16T00:00:00"/>
    <d v="2028-07-23T00:00:00"/>
    <s v="Annually"/>
    <x v="0"/>
    <s v="CUST01944550"/>
    <n v="2837"/>
    <s v="Long Term"/>
    <n v="0"/>
    <s v="Heather Clark"/>
    <x v="2"/>
    <n v="69"/>
    <s v="Estate manager/land agent"/>
    <x v="1"/>
    <s v="Chanland, North Dakota, 29740"/>
    <x v="3"/>
    <n v="0"/>
    <n v="1"/>
    <x v="2"/>
    <s v="AGT13505033"/>
    <x v="0"/>
    <n v="0"/>
    <n v="2"/>
    <n v="0"/>
    <x v="2"/>
    <n v="0"/>
    <x v="0"/>
  </r>
  <r>
    <s v="POL65755562"/>
    <x v="0"/>
    <n v="37890"/>
    <n v="1029.3499999999999"/>
    <d v="2019-01-25T00:00:00"/>
    <d v="2027-01-10T00:00:00"/>
    <s v="Annually"/>
    <x v="0"/>
    <s v="CUST17737767"/>
    <n v="2907"/>
    <s v="Long Term"/>
    <n v="0"/>
    <s v="Anna Johnson"/>
    <x v="1"/>
    <n v="18"/>
    <s v="Patent attorney"/>
    <x v="3"/>
    <s v="East Patricia, Vermont, 65559"/>
    <x v="4"/>
    <n v="0"/>
    <n v="0"/>
    <x v="0"/>
    <s v="AGT21820119"/>
    <x v="0"/>
    <n v="47"/>
    <n v="12"/>
    <n v="0"/>
    <x v="2"/>
    <n v="0"/>
    <x v="0"/>
  </r>
  <r>
    <s v="POL10423452"/>
    <x v="1"/>
    <n v="292838"/>
    <n v="863.94"/>
    <d v="2018-01-01T00:00:00"/>
    <d v="2022-07-18T00:00:00"/>
    <s v="Monthly"/>
    <x v="1"/>
    <s v="CUST82633434"/>
    <n v="1659"/>
    <s v="Long Term"/>
    <n v="0"/>
    <s v="Dr. Paul Summers MD"/>
    <x v="2"/>
    <n v="33"/>
    <s v="Librarian, public"/>
    <x v="3"/>
    <s v="Port Samanthatown, Idaho, 57882"/>
    <x v="0"/>
    <n v="0"/>
    <n v="0"/>
    <x v="1"/>
    <s v="AGT39266885"/>
    <x v="0"/>
    <n v="21"/>
    <n v="43"/>
    <n v="0"/>
    <x v="0"/>
    <n v="0"/>
    <x v="0"/>
  </r>
  <r>
    <s v="POL01955713"/>
    <x v="0"/>
    <n v="80948"/>
    <n v="752.99"/>
    <d v="2023-06-28T00:00:00"/>
    <d v="2027-08-03T00:00:00"/>
    <s v="Annually"/>
    <x v="2"/>
    <s v="CUST83022384"/>
    <n v="1497"/>
    <s v="Long Term"/>
    <n v="1"/>
    <s v="Scott Mayer"/>
    <x v="2"/>
    <n v="19"/>
    <s v="Estate manager/land agent"/>
    <x v="2"/>
    <s v="New Patrickfort, Washington, 25129"/>
    <x v="4"/>
    <n v="1"/>
    <n v="0"/>
    <x v="0"/>
    <s v="AGT26550887"/>
    <x v="1"/>
    <n v="49"/>
    <n v="43"/>
    <n v="0"/>
    <x v="0"/>
    <n v="0"/>
    <x v="1"/>
  </r>
  <r>
    <s v="POL56961629"/>
    <x v="1"/>
    <n v="31773"/>
    <n v="927.4"/>
    <d v="2024-06-07T00:00:00"/>
    <d v="2028-02-04T00:00:00"/>
    <s v="Annually"/>
    <x v="2"/>
    <s v="CUST38662751"/>
    <n v="1337"/>
    <s v="Long Term"/>
    <n v="1"/>
    <s v="Dawn Thomas"/>
    <x v="2"/>
    <n v="44"/>
    <s v="Tax inspector"/>
    <x v="2"/>
    <s v="New Dan, Utah, 03171"/>
    <x v="1"/>
    <n v="1"/>
    <n v="0"/>
    <x v="1"/>
    <s v="AGT70599470"/>
    <x v="1"/>
    <n v="5"/>
    <n v="26"/>
    <n v="0"/>
    <x v="2"/>
    <n v="0"/>
    <x v="1"/>
  </r>
  <r>
    <s v="POL45153648"/>
    <x v="2"/>
    <n v="233565"/>
    <n v="1232.1600000000001"/>
    <d v="2017-07-12T00:00:00"/>
    <d v="2022-10-17T00:00:00"/>
    <s v="Quarterly"/>
    <x v="0"/>
    <s v="CUST91483662"/>
    <n v="1923"/>
    <s v="Long Term"/>
    <n v="0"/>
    <s v="Michael Gill"/>
    <x v="0"/>
    <n v="70"/>
    <s v="Museum education officer"/>
    <x v="3"/>
    <s v="Lake Michaelmouth, Pennsylvania, 74519"/>
    <x v="3"/>
    <n v="0"/>
    <n v="1"/>
    <x v="2"/>
    <s v="AGT91735732"/>
    <x v="2"/>
    <n v="39"/>
    <n v="33"/>
    <n v="0"/>
    <x v="0"/>
    <n v="0"/>
    <x v="2"/>
  </r>
  <r>
    <s v="POL18028969"/>
    <x v="0"/>
    <n v="129740"/>
    <n v="101.46"/>
    <d v="2024-03-21T00:00:00"/>
    <d v="2027-04-09T00:00:00"/>
    <s v="Quarterly"/>
    <x v="2"/>
    <s v="CUST11882730"/>
    <n v="1114"/>
    <s v="Long Term"/>
    <n v="1"/>
    <s v="Courtney Brown"/>
    <x v="2"/>
    <n v="84"/>
    <s v="Conservation officer, nature"/>
    <x v="2"/>
    <s v="Changmouth, New York, 96910"/>
    <x v="3"/>
    <n v="1"/>
    <n v="1"/>
    <x v="2"/>
    <s v="AGT24143324"/>
    <x v="0"/>
    <n v="50"/>
    <n v="8"/>
    <n v="0"/>
    <x v="2"/>
    <n v="0"/>
    <x v="0"/>
  </r>
  <r>
    <s v="POL91672539"/>
    <x v="1"/>
    <n v="54292"/>
    <n v="582.14"/>
    <d v="2018-10-17T00:00:00"/>
    <d v="2023-11-29T00:00:00"/>
    <s v="Quarterly"/>
    <x v="2"/>
    <s v="CUST48890914"/>
    <n v="1869"/>
    <s v="Long Term"/>
    <n v="1"/>
    <s v="Yolanda Hopkins"/>
    <x v="0"/>
    <n v="78"/>
    <s v="Patent examiner"/>
    <x v="1"/>
    <s v="New Megan, Connecticut, 90172"/>
    <x v="3"/>
    <n v="0"/>
    <n v="1"/>
    <x v="2"/>
    <s v="AGT55410018"/>
    <x v="1"/>
    <n v="32"/>
    <n v="82"/>
    <n v="1"/>
    <x v="1"/>
    <n v="1"/>
    <x v="1"/>
  </r>
  <r>
    <s v="POL28953016"/>
    <x v="2"/>
    <n v="321291"/>
    <n v="1412.7"/>
    <d v="2016-10-03T00:00:00"/>
    <d v="2025-05-13T00:00:00"/>
    <s v="Quarterly"/>
    <x v="1"/>
    <s v="CUST67805881"/>
    <n v="3144"/>
    <s v="Long Term"/>
    <n v="0"/>
    <s v="Stephen Richardson"/>
    <x v="2"/>
    <n v="77"/>
    <s v="Television production assistant"/>
    <x v="0"/>
    <s v="New Heatherhaven, Michigan, 29855"/>
    <x v="3"/>
    <n v="0"/>
    <n v="1"/>
    <x v="2"/>
    <s v="AGT62578062"/>
    <x v="0"/>
    <n v="37"/>
    <n v="23"/>
    <n v="0"/>
    <x v="2"/>
    <n v="0"/>
    <x v="0"/>
  </r>
  <r>
    <s v="POL38988950"/>
    <x v="2"/>
    <n v="141229"/>
    <n v="1461.32"/>
    <d v="2023-12-30T00:00:00"/>
    <d v="2029-09-25T00:00:00"/>
    <s v="Quarterly"/>
    <x v="0"/>
    <s v="CUST62813092"/>
    <n v="2096"/>
    <s v="Long Term"/>
    <n v="0"/>
    <s v="Tina Hayes"/>
    <x v="0"/>
    <n v="19"/>
    <s v="Geophysical data processor"/>
    <x v="2"/>
    <s v="New Michael, Alabama, 53699"/>
    <x v="4"/>
    <n v="1"/>
    <n v="0"/>
    <x v="0"/>
    <s v="AGT20323888"/>
    <x v="1"/>
    <n v="36"/>
    <n v="53"/>
    <n v="0"/>
    <x v="0"/>
    <n v="0"/>
    <x v="1"/>
  </r>
  <r>
    <s v="POL27507809"/>
    <x v="2"/>
    <n v="249491"/>
    <n v="1842.66"/>
    <d v="2022-06-23T00:00:00"/>
    <d v="2024-07-18T00:00:00"/>
    <s v="Annually"/>
    <x v="2"/>
    <s v="CUST56206893"/>
    <n v="756"/>
    <s v="Medium Term"/>
    <n v="1"/>
    <s v="Monica Smith"/>
    <x v="1"/>
    <n v="36"/>
    <s v="Glass blower/designer"/>
    <x v="1"/>
    <s v="Melissatown, Georgia, 01044"/>
    <x v="1"/>
    <n v="0"/>
    <n v="0"/>
    <x v="1"/>
    <s v="AGT58342090"/>
    <x v="2"/>
    <n v="23"/>
    <n v="49"/>
    <n v="0"/>
    <x v="0"/>
    <n v="0"/>
    <x v="2"/>
  </r>
  <r>
    <s v="POL00831253"/>
    <x v="3"/>
    <n v="195574"/>
    <n v="881.21"/>
    <d v="2022-08-08T00:00:00"/>
    <d v="2025-02-12T00:00:00"/>
    <s v="Annually"/>
    <x v="0"/>
    <s v="CUST01001245"/>
    <n v="919"/>
    <s v="Medium Term"/>
    <n v="0"/>
    <s v="Danny Rhodes"/>
    <x v="0"/>
    <n v="39"/>
    <s v="Mining engineer"/>
    <x v="0"/>
    <s v="Brockfort, Montana, 95770"/>
    <x v="1"/>
    <n v="0"/>
    <n v="0"/>
    <x v="1"/>
    <s v="AGT55187719"/>
    <x v="1"/>
    <n v="23"/>
    <n v="61"/>
    <n v="0"/>
    <x v="1"/>
    <n v="0"/>
    <x v="1"/>
  </r>
  <r>
    <s v="POL83671253"/>
    <x v="3"/>
    <n v="389278"/>
    <n v="1863.35"/>
    <d v="2018-08-17T00:00:00"/>
    <d v="2024-08-01T00:00:00"/>
    <s v="Annually"/>
    <x v="2"/>
    <s v="CUST58292065"/>
    <n v="2176"/>
    <s v="Long Term"/>
    <n v="1"/>
    <s v="Mark Rogers"/>
    <x v="0"/>
    <n v="54"/>
    <s v="Chief Strategy Officer"/>
    <x v="1"/>
    <s v="West Billport, New York, 96926"/>
    <x v="2"/>
    <n v="0"/>
    <n v="0"/>
    <x v="2"/>
    <s v="AGT54362901"/>
    <x v="1"/>
    <n v="10"/>
    <n v="14"/>
    <n v="0"/>
    <x v="2"/>
    <n v="0"/>
    <x v="1"/>
  </r>
  <r>
    <s v="POL27100819"/>
    <x v="0"/>
    <n v="443109"/>
    <n v="1164.06"/>
    <d v="2018-10-08T00:00:00"/>
    <d v="2026-02-05T00:00:00"/>
    <s v="Quarterly"/>
    <x v="1"/>
    <s v="CUST73402593"/>
    <n v="2677"/>
    <s v="Long Term"/>
    <n v="0"/>
    <s v="Jared Kaiser"/>
    <x v="1"/>
    <n v="64"/>
    <s v="Financial risk analyst"/>
    <x v="1"/>
    <s v="Simpsonfort, New Hampshire, 93866"/>
    <x v="3"/>
    <n v="0"/>
    <n v="1"/>
    <x v="2"/>
    <s v="AGT83027420"/>
    <x v="1"/>
    <n v="5"/>
    <n v="76"/>
    <n v="1"/>
    <x v="1"/>
    <n v="1"/>
    <x v="1"/>
  </r>
  <r>
    <s v="POL04601577"/>
    <x v="1"/>
    <n v="98383"/>
    <n v="108.68"/>
    <d v="2019-12-19T00:00:00"/>
    <d v="2025-07-31T00:00:00"/>
    <s v="Annually"/>
    <x v="2"/>
    <s v="CUST18040436"/>
    <n v="2051"/>
    <s v="Long Term"/>
    <n v="1"/>
    <s v="Amanda Chavez"/>
    <x v="0"/>
    <n v="70"/>
    <s v="Set designer"/>
    <x v="3"/>
    <s v="Smithburgh, Tennessee, 95264"/>
    <x v="3"/>
    <n v="0"/>
    <n v="1"/>
    <x v="2"/>
    <s v="AGT43786842"/>
    <x v="1"/>
    <n v="29"/>
    <n v="24"/>
    <n v="0"/>
    <x v="2"/>
    <n v="0"/>
    <x v="1"/>
  </r>
  <r>
    <s v="POL04910841"/>
    <x v="1"/>
    <n v="364216"/>
    <n v="365.8"/>
    <d v="2018-02-18T00:00:00"/>
    <d v="2027-01-08T00:00:00"/>
    <s v="Annually"/>
    <x v="2"/>
    <s v="CUST27119109"/>
    <n v="3246"/>
    <s v="Long Term"/>
    <n v="1"/>
    <s v="Shannon Williams"/>
    <x v="0"/>
    <n v="44"/>
    <s v="Pensions consultant"/>
    <x v="3"/>
    <s v="North Richardville, Washington, 53111"/>
    <x v="1"/>
    <n v="0"/>
    <n v="0"/>
    <x v="1"/>
    <s v="AGT97773558"/>
    <x v="0"/>
    <n v="45"/>
    <n v="27"/>
    <n v="0"/>
    <x v="2"/>
    <n v="0"/>
    <x v="0"/>
  </r>
  <r>
    <s v="POL92491659"/>
    <x v="3"/>
    <n v="44939"/>
    <n v="1962.4"/>
    <d v="2015-04-14T00:00:00"/>
    <d v="2019-10-06T00:00:00"/>
    <s v="Annually"/>
    <x v="0"/>
    <s v="CUST41268290"/>
    <n v="1636"/>
    <s v="Long Term"/>
    <n v="0"/>
    <s v="Megan Hudson"/>
    <x v="0"/>
    <n v="38"/>
    <s v="Copy"/>
    <x v="2"/>
    <s v="North Jasmine, South Dakota, 54421"/>
    <x v="1"/>
    <n v="1"/>
    <n v="0"/>
    <x v="1"/>
    <s v="AGT81173622"/>
    <x v="0"/>
    <n v="19"/>
    <n v="35"/>
    <n v="0"/>
    <x v="0"/>
    <n v="0"/>
    <x v="0"/>
  </r>
  <r>
    <s v="POL30360159"/>
    <x v="3"/>
    <n v="391888"/>
    <n v="487.23"/>
    <d v="2019-01-08T00:00:00"/>
    <d v="2020-12-04T00:00:00"/>
    <s v="Quarterly"/>
    <x v="1"/>
    <s v="CUST71493124"/>
    <n v="696"/>
    <s v="Medium Term"/>
    <n v="0"/>
    <s v="Austin Benitez"/>
    <x v="1"/>
    <n v="73"/>
    <s v="Jewellery designer"/>
    <x v="3"/>
    <s v="West Hannahborough, Texas, 22809"/>
    <x v="3"/>
    <n v="0"/>
    <n v="1"/>
    <x v="2"/>
    <s v="AGT20442049"/>
    <x v="1"/>
    <n v="48"/>
    <n v="10"/>
    <n v="0"/>
    <x v="2"/>
    <n v="0"/>
    <x v="1"/>
  </r>
  <r>
    <s v="POL01068804"/>
    <x v="0"/>
    <n v="302534"/>
    <n v="1764.72"/>
    <d v="2019-04-27T00:00:00"/>
    <d v="2021-12-07T00:00:00"/>
    <s v="Monthly"/>
    <x v="1"/>
    <s v="CUST34213033"/>
    <n v="955"/>
    <s v="Medium Term"/>
    <n v="0"/>
    <s v="Lisa Mahoney"/>
    <x v="2"/>
    <n v="34"/>
    <s v="Animal nutritionist"/>
    <x v="1"/>
    <s v="Jacobfort, Florida, 85204"/>
    <x v="0"/>
    <n v="0"/>
    <n v="0"/>
    <x v="1"/>
    <s v="AGT09855316"/>
    <x v="0"/>
    <n v="29"/>
    <n v="7"/>
    <n v="0"/>
    <x v="2"/>
    <n v="0"/>
    <x v="0"/>
  </r>
  <r>
    <s v="POL03033132"/>
    <x v="2"/>
    <n v="314337"/>
    <n v="196.88"/>
    <d v="2023-07-14T00:00:00"/>
    <d v="2028-11-28T00:00:00"/>
    <s v="Annually"/>
    <x v="1"/>
    <s v="CUST47003736"/>
    <n v="1964"/>
    <s v="Long Term"/>
    <n v="0"/>
    <s v="Harold Ward"/>
    <x v="2"/>
    <n v="71"/>
    <s v="Podiatrist"/>
    <x v="3"/>
    <s v="Franciscofurt, West Virginia, 35613"/>
    <x v="3"/>
    <n v="0"/>
    <n v="1"/>
    <x v="2"/>
    <s v="AGT92063010"/>
    <x v="1"/>
    <n v="29"/>
    <n v="9"/>
    <n v="0"/>
    <x v="2"/>
    <n v="0"/>
    <x v="1"/>
  </r>
  <r>
    <s v="POL48255103"/>
    <x v="0"/>
    <n v="329543"/>
    <n v="174.79"/>
    <d v="2020-05-07T00:00:00"/>
    <d v="2021-11-01T00:00:00"/>
    <s v="Monthly"/>
    <x v="2"/>
    <s v="CUST34569594"/>
    <n v="543"/>
    <s v="Medium Term"/>
    <n v="1"/>
    <s v="Keith Dodson"/>
    <x v="1"/>
    <n v="29"/>
    <s v="Librarian, public"/>
    <x v="1"/>
    <s v="Port Katherine, Nebraska, 03943"/>
    <x v="0"/>
    <n v="0"/>
    <n v="0"/>
    <x v="0"/>
    <s v="AGT29809757"/>
    <x v="2"/>
    <n v="15"/>
    <n v="54"/>
    <n v="0"/>
    <x v="0"/>
    <n v="0"/>
    <x v="2"/>
  </r>
  <r>
    <s v="POL94723645"/>
    <x v="0"/>
    <n v="71010"/>
    <n v="206.5"/>
    <d v="2022-08-08T00:00:00"/>
    <d v="2026-07-05T00:00:00"/>
    <s v="Annually"/>
    <x v="1"/>
    <s v="CUST56613068"/>
    <n v="1427"/>
    <s v="Long Term"/>
    <n v="0"/>
    <s v="Robert Brady"/>
    <x v="0"/>
    <n v="45"/>
    <s v="Art gallery manager"/>
    <x v="0"/>
    <s v="South Sheryl, Delaware, 73834"/>
    <x v="1"/>
    <n v="0"/>
    <n v="0"/>
    <x v="1"/>
    <s v="AGT20207459"/>
    <x v="1"/>
    <n v="7"/>
    <n v="34"/>
    <n v="0"/>
    <x v="0"/>
    <n v="0"/>
    <x v="1"/>
  </r>
  <r>
    <s v="POL28172331"/>
    <x v="3"/>
    <n v="303207"/>
    <n v="866.13"/>
    <d v="2017-04-07T00:00:00"/>
    <d v="2019-04-28T00:00:00"/>
    <s v="Monthly"/>
    <x v="1"/>
    <s v="CUST52643367"/>
    <n v="751"/>
    <s v="Medium Term"/>
    <n v="0"/>
    <s v="Jason Morales"/>
    <x v="1"/>
    <n v="37"/>
    <s v="Museum/gallery curator"/>
    <x v="0"/>
    <s v="Melindaview, Arizona, 41131"/>
    <x v="1"/>
    <n v="0"/>
    <n v="0"/>
    <x v="1"/>
    <s v="AGT75590453"/>
    <x v="1"/>
    <n v="1"/>
    <n v="41"/>
    <n v="0"/>
    <x v="0"/>
    <n v="0"/>
    <x v="1"/>
  </r>
  <r>
    <s v="POL70866234"/>
    <x v="2"/>
    <n v="230286"/>
    <n v="600.66"/>
    <d v="2017-10-27T00:00:00"/>
    <d v="2019-08-23T00:00:00"/>
    <s v="Annually"/>
    <x v="0"/>
    <s v="CUST53857349"/>
    <n v="665"/>
    <s v="Medium Term"/>
    <n v="0"/>
    <s v="Adam Fields"/>
    <x v="0"/>
    <n v="26"/>
    <s v="Arts development officer"/>
    <x v="2"/>
    <s v="North Danielleberg, Wyoming, 18962"/>
    <x v="0"/>
    <n v="1"/>
    <n v="0"/>
    <x v="0"/>
    <s v="AGT96663442"/>
    <x v="2"/>
    <n v="33"/>
    <n v="8"/>
    <n v="0"/>
    <x v="2"/>
    <n v="0"/>
    <x v="2"/>
  </r>
  <r>
    <s v="POL14684878"/>
    <x v="1"/>
    <n v="365124"/>
    <n v="1286.1300000000001"/>
    <d v="2018-12-24T00:00:00"/>
    <d v="2024-07-22T00:00:00"/>
    <s v="Quarterly"/>
    <x v="1"/>
    <s v="CUST95771051"/>
    <n v="2037"/>
    <s v="Long Term"/>
    <n v="0"/>
    <s v="Sean English"/>
    <x v="2"/>
    <n v="32"/>
    <s v="Chartered legal executive (England and Wales)"/>
    <x v="2"/>
    <s v="Phillipsstad, Utah, 14321"/>
    <x v="0"/>
    <n v="1"/>
    <n v="0"/>
    <x v="1"/>
    <s v="AGT55471388"/>
    <x v="0"/>
    <n v="29"/>
    <n v="75"/>
    <n v="1"/>
    <x v="1"/>
    <n v="1"/>
    <x v="0"/>
  </r>
  <r>
    <s v="POL94943347"/>
    <x v="2"/>
    <n v="17803"/>
    <n v="899.53"/>
    <d v="2024-06-10T00:00:00"/>
    <d v="2028-10-12T00:00:00"/>
    <s v="Quarterly"/>
    <x v="0"/>
    <s v="CUST16660133"/>
    <n v="1585"/>
    <s v="Long Term"/>
    <n v="0"/>
    <s v="Jeremy Jones"/>
    <x v="1"/>
    <n v="85"/>
    <s v="Ecologist"/>
    <x v="1"/>
    <s v="South Lisa, Oklahoma, 37186"/>
    <x v="3"/>
    <n v="0"/>
    <n v="1"/>
    <x v="2"/>
    <s v="AGT77443040"/>
    <x v="1"/>
    <n v="4"/>
    <n v="34"/>
    <n v="0"/>
    <x v="0"/>
    <n v="0"/>
    <x v="1"/>
  </r>
  <r>
    <s v="POL31224830"/>
    <x v="2"/>
    <n v="76647"/>
    <n v="519.92999999999995"/>
    <d v="2024-07-16T00:00:00"/>
    <d v="2032-01-17T00:00:00"/>
    <s v="Quarterly"/>
    <x v="1"/>
    <s v="CUST36576560"/>
    <n v="2741"/>
    <s v="Long Term"/>
    <n v="0"/>
    <s v="Mark Aguirre"/>
    <x v="1"/>
    <n v="18"/>
    <s v="Engineer, biomedical"/>
    <x v="2"/>
    <s v="Johnsonside, New Hampshire, 40403"/>
    <x v="4"/>
    <n v="1"/>
    <n v="0"/>
    <x v="0"/>
    <s v="AGT40491911"/>
    <x v="0"/>
    <n v="34"/>
    <n v="70"/>
    <n v="1"/>
    <x v="1"/>
    <n v="1"/>
    <x v="0"/>
  </r>
  <r>
    <s v="POL33177916"/>
    <x v="0"/>
    <n v="80217"/>
    <n v="1870.37"/>
    <d v="2019-03-31T00:00:00"/>
    <d v="2020-05-08T00:00:00"/>
    <s v="Annually"/>
    <x v="2"/>
    <s v="CUST65675664"/>
    <n v="404"/>
    <s v="Medium Term"/>
    <n v="1"/>
    <s v="Brandon Martinez"/>
    <x v="0"/>
    <n v="52"/>
    <s v="Surveyor, commercial/residential"/>
    <x v="3"/>
    <s v="Tamarastad, Kansas, 74587"/>
    <x v="2"/>
    <n v="0"/>
    <n v="0"/>
    <x v="2"/>
    <s v="AGT99933473"/>
    <x v="0"/>
    <n v="16"/>
    <n v="96"/>
    <n v="1"/>
    <x v="1"/>
    <n v="1"/>
    <x v="0"/>
  </r>
  <r>
    <s v="POL14072112"/>
    <x v="2"/>
    <n v="395595"/>
    <n v="108.27"/>
    <d v="2016-12-23T00:00:00"/>
    <d v="2019-06-26T00:00:00"/>
    <s v="Monthly"/>
    <x v="2"/>
    <s v="CUST19811172"/>
    <n v="915"/>
    <s v="Medium Term"/>
    <n v="1"/>
    <s v="Laurie York"/>
    <x v="0"/>
    <n v="85"/>
    <s v="Occupational therapist"/>
    <x v="3"/>
    <s v="Castilloville, Montana, 16747"/>
    <x v="3"/>
    <n v="0"/>
    <n v="1"/>
    <x v="2"/>
    <s v="AGT89416734"/>
    <x v="2"/>
    <n v="46"/>
    <n v="3"/>
    <n v="0"/>
    <x v="2"/>
    <n v="0"/>
    <x v="2"/>
  </r>
  <r>
    <s v="POL09462965"/>
    <x v="0"/>
    <n v="90964"/>
    <n v="1144.42"/>
    <d v="2019-09-11T00:00:00"/>
    <d v="2029-06-17T00:00:00"/>
    <s v="Monthly"/>
    <x v="2"/>
    <s v="CUST04882821"/>
    <n v="3567"/>
    <s v="Long Term"/>
    <n v="1"/>
    <s v="Kathleen Patel"/>
    <x v="2"/>
    <n v="69"/>
    <s v="Nurse, adult"/>
    <x v="3"/>
    <s v="Cassandramouth, New Mexico, 65686"/>
    <x v="3"/>
    <n v="0"/>
    <n v="1"/>
    <x v="2"/>
    <s v="AGT30576565"/>
    <x v="1"/>
    <n v="32"/>
    <n v="60"/>
    <n v="0"/>
    <x v="0"/>
    <n v="0"/>
    <x v="1"/>
  </r>
  <r>
    <s v="POL69777787"/>
    <x v="1"/>
    <n v="484273"/>
    <n v="1529.26"/>
    <d v="2016-12-05T00:00:00"/>
    <d v="2019-07-11T00:00:00"/>
    <s v="Quarterly"/>
    <x v="2"/>
    <s v="CUST28506793"/>
    <n v="948"/>
    <s v="Medium Term"/>
    <n v="1"/>
    <s v="Jonathan Butler"/>
    <x v="2"/>
    <n v="54"/>
    <s v="Aid worker"/>
    <x v="3"/>
    <s v="South Rebecca, Iowa, 88312"/>
    <x v="2"/>
    <n v="0"/>
    <n v="0"/>
    <x v="2"/>
    <s v="AGT27397676"/>
    <x v="2"/>
    <n v="42"/>
    <n v="57"/>
    <n v="0"/>
    <x v="0"/>
    <n v="0"/>
    <x v="2"/>
  </r>
  <r>
    <s v="POL23581745"/>
    <x v="2"/>
    <n v="252688"/>
    <n v="1257.9000000000001"/>
    <d v="2024-06-14T00:00:00"/>
    <d v="2029-09-20T00:00:00"/>
    <s v="Monthly"/>
    <x v="2"/>
    <s v="CUST47527169"/>
    <n v="1924"/>
    <s v="Long Term"/>
    <n v="1"/>
    <s v="James Collins"/>
    <x v="1"/>
    <n v="36"/>
    <s v="Ship broker"/>
    <x v="0"/>
    <s v="East Timothyville, Texas, 15799"/>
    <x v="1"/>
    <n v="0"/>
    <n v="0"/>
    <x v="1"/>
    <s v="AGT29974315"/>
    <x v="2"/>
    <n v="40"/>
    <n v="82"/>
    <n v="1"/>
    <x v="1"/>
    <n v="1"/>
    <x v="2"/>
  </r>
  <r>
    <s v="POL21865118"/>
    <x v="3"/>
    <n v="400266"/>
    <n v="869.24"/>
    <d v="2021-01-19T00:00:00"/>
    <d v="2027-07-04T00:00:00"/>
    <s v="Annually"/>
    <x v="1"/>
    <s v="CUST95531694"/>
    <n v="2357"/>
    <s v="Long Term"/>
    <n v="0"/>
    <s v="Melissa Hubbard"/>
    <x v="0"/>
    <n v="85"/>
    <s v="Editor, commissioning"/>
    <x v="2"/>
    <s v="Zacharyport, Georgia, 51743"/>
    <x v="3"/>
    <n v="1"/>
    <n v="1"/>
    <x v="2"/>
    <s v="AGT02311403"/>
    <x v="1"/>
    <n v="49"/>
    <n v="32"/>
    <n v="0"/>
    <x v="0"/>
    <n v="0"/>
    <x v="1"/>
  </r>
  <r>
    <s v="POL79962283"/>
    <x v="1"/>
    <n v="238001"/>
    <n v="1294.45"/>
    <d v="2019-10-09T00:00:00"/>
    <d v="2020-11-04T00:00:00"/>
    <s v="Quarterly"/>
    <x v="2"/>
    <s v="CUST66017391"/>
    <n v="392"/>
    <s v="Medium Term"/>
    <n v="1"/>
    <s v="Daniel Molina"/>
    <x v="0"/>
    <n v="30"/>
    <s v="Paediatric nurse"/>
    <x v="1"/>
    <s v="North Ashleyborough, Indiana, 95364"/>
    <x v="0"/>
    <n v="0"/>
    <n v="0"/>
    <x v="0"/>
    <s v="AGT15408598"/>
    <x v="0"/>
    <n v="27"/>
    <n v="69"/>
    <n v="0"/>
    <x v="1"/>
    <n v="0"/>
    <x v="0"/>
  </r>
  <r>
    <s v="POL44992881"/>
    <x v="0"/>
    <n v="36068"/>
    <n v="1414"/>
    <d v="2022-05-07T00:00:00"/>
    <d v="2026-08-02T00:00:00"/>
    <s v="Quarterly"/>
    <x v="2"/>
    <s v="CUST26089492"/>
    <n v="1548"/>
    <s v="Long Term"/>
    <n v="1"/>
    <s v="Mary Peterson"/>
    <x v="2"/>
    <n v="66"/>
    <s v="Engineer, petroleum"/>
    <x v="3"/>
    <s v="Joseton, Kentucky, 05516"/>
    <x v="3"/>
    <n v="0"/>
    <n v="1"/>
    <x v="2"/>
    <s v="AGT79371333"/>
    <x v="1"/>
    <n v="9"/>
    <n v="80"/>
    <n v="1"/>
    <x v="1"/>
    <n v="1"/>
    <x v="1"/>
  </r>
  <r>
    <s v="POL51700588"/>
    <x v="3"/>
    <n v="181001"/>
    <n v="512.63"/>
    <d v="2023-08-31T00:00:00"/>
    <d v="2030-01-04T00:00:00"/>
    <s v="Quarterly"/>
    <x v="2"/>
    <s v="CUST71761032"/>
    <n v="2318"/>
    <s v="Long Term"/>
    <n v="1"/>
    <s v="Gregory Holden"/>
    <x v="1"/>
    <n v="44"/>
    <s v="Loss adjuster, chartered"/>
    <x v="0"/>
    <s v="South Juan, Georgia, 30334"/>
    <x v="1"/>
    <n v="0"/>
    <n v="0"/>
    <x v="1"/>
    <s v="AGT11814318"/>
    <x v="1"/>
    <n v="32"/>
    <n v="81"/>
    <n v="1"/>
    <x v="1"/>
    <n v="1"/>
    <x v="1"/>
  </r>
  <r>
    <s v="POL75657317"/>
    <x v="3"/>
    <n v="373051"/>
    <n v="840.48"/>
    <d v="2016-08-17T00:00:00"/>
    <d v="2020-12-12T00:00:00"/>
    <s v="Monthly"/>
    <x v="1"/>
    <s v="CUST86885915"/>
    <n v="1578"/>
    <s v="Long Term"/>
    <n v="0"/>
    <s v="James Golden"/>
    <x v="1"/>
    <n v="33"/>
    <s v="Insurance account manager"/>
    <x v="2"/>
    <s v="South Marybury, New Jersey, 23624"/>
    <x v="0"/>
    <n v="1"/>
    <n v="0"/>
    <x v="1"/>
    <s v="AGT64806683"/>
    <x v="2"/>
    <n v="8"/>
    <n v="11"/>
    <n v="0"/>
    <x v="2"/>
    <n v="0"/>
    <x v="2"/>
  </r>
  <r>
    <s v="POL51395924"/>
    <x v="2"/>
    <n v="92703"/>
    <n v="100.43"/>
    <d v="2017-09-11T00:00:00"/>
    <d v="2021-12-25T00:00:00"/>
    <s v="Annually"/>
    <x v="2"/>
    <s v="CUST35201874"/>
    <n v="1566"/>
    <s v="Long Term"/>
    <n v="1"/>
    <s v="Benjamin Larsen"/>
    <x v="2"/>
    <n v="48"/>
    <s v="Bookseller"/>
    <x v="2"/>
    <s v="South Maria, Washington, 87012"/>
    <x v="2"/>
    <n v="1"/>
    <n v="0"/>
    <x v="1"/>
    <s v="AGT83948741"/>
    <x v="0"/>
    <n v="11"/>
    <n v="23"/>
    <n v="0"/>
    <x v="2"/>
    <n v="0"/>
    <x v="0"/>
  </r>
  <r>
    <s v="POL75494464"/>
    <x v="2"/>
    <n v="473918"/>
    <n v="1798.51"/>
    <d v="2023-08-16T00:00:00"/>
    <d v="2033-05-18T00:00:00"/>
    <s v="Annually"/>
    <x v="0"/>
    <s v="CUST56082389"/>
    <n v="3563"/>
    <s v="Long Term"/>
    <n v="0"/>
    <s v="Brian Rivera"/>
    <x v="0"/>
    <n v="34"/>
    <s v="Architect"/>
    <x v="0"/>
    <s v="West Jamesfort, Colorado, 18654"/>
    <x v="0"/>
    <n v="0"/>
    <n v="0"/>
    <x v="1"/>
    <s v="AGT36722073"/>
    <x v="2"/>
    <n v="6"/>
    <n v="100"/>
    <n v="1"/>
    <x v="1"/>
    <n v="1"/>
    <x v="2"/>
  </r>
  <r>
    <s v="POL87711451"/>
    <x v="3"/>
    <n v="237960"/>
    <n v="786.37"/>
    <d v="2017-05-25T00:00:00"/>
    <d v="2025-08-18T00:00:00"/>
    <s v="Monthly"/>
    <x v="2"/>
    <s v="CUST81280296"/>
    <n v="3007"/>
    <s v="Long Term"/>
    <n v="1"/>
    <s v="Ryan Robinson"/>
    <x v="1"/>
    <n v="70"/>
    <s v="Charity officer"/>
    <x v="1"/>
    <s v="Port Lauren, Kentucky, 02783"/>
    <x v="3"/>
    <n v="0"/>
    <n v="1"/>
    <x v="2"/>
    <s v="AGT16180070"/>
    <x v="1"/>
    <n v="28"/>
    <n v="62"/>
    <n v="0"/>
    <x v="1"/>
    <n v="0"/>
    <x v="1"/>
  </r>
  <r>
    <s v="POL66860672"/>
    <x v="2"/>
    <n v="233369"/>
    <n v="863.92"/>
    <d v="2018-07-19T00:00:00"/>
    <d v="2027-07-21T00:00:00"/>
    <s v="Annually"/>
    <x v="2"/>
    <s v="CUST87535650"/>
    <n v="3289"/>
    <s v="Long Term"/>
    <n v="1"/>
    <s v="Karen Martin"/>
    <x v="1"/>
    <n v="78"/>
    <s v="Estate manager/land agent"/>
    <x v="1"/>
    <s v="Kingstad, Florida, 77069"/>
    <x v="3"/>
    <n v="0"/>
    <n v="1"/>
    <x v="2"/>
    <s v="AGT43130399"/>
    <x v="1"/>
    <n v="39"/>
    <n v="14"/>
    <n v="0"/>
    <x v="2"/>
    <n v="0"/>
    <x v="1"/>
  </r>
  <r>
    <s v="POL05225694"/>
    <x v="3"/>
    <n v="104643"/>
    <n v="1021.41"/>
    <d v="2021-10-25T00:00:00"/>
    <d v="2029-01-20T00:00:00"/>
    <s v="Quarterly"/>
    <x v="2"/>
    <s v="CUST72244441"/>
    <n v="2644"/>
    <s v="Long Term"/>
    <n v="1"/>
    <s v="Daniel Hendrix"/>
    <x v="0"/>
    <n v="59"/>
    <s v="Administrator, arts"/>
    <x v="1"/>
    <s v="Michaelmouth, Louisiana, 47901"/>
    <x v="3"/>
    <n v="0"/>
    <n v="0"/>
    <x v="2"/>
    <s v="AGT30968592"/>
    <x v="1"/>
    <n v="6"/>
    <n v="41"/>
    <n v="0"/>
    <x v="0"/>
    <n v="0"/>
    <x v="1"/>
  </r>
  <r>
    <s v="POL02258663"/>
    <x v="0"/>
    <n v="25878"/>
    <n v="1972.87"/>
    <d v="2022-06-18T00:00:00"/>
    <d v="2031-01-08T00:00:00"/>
    <s v="Annually"/>
    <x v="0"/>
    <s v="CUST26046350"/>
    <n v="3126"/>
    <s v="Long Term"/>
    <n v="0"/>
    <s v="David Leonard"/>
    <x v="0"/>
    <n v="37"/>
    <s v="Radiographer, diagnostic"/>
    <x v="0"/>
    <s v="Caseyborough, Washington, 80648"/>
    <x v="1"/>
    <n v="0"/>
    <n v="0"/>
    <x v="1"/>
    <s v="AGT35253662"/>
    <x v="2"/>
    <n v="28"/>
    <n v="35"/>
    <n v="0"/>
    <x v="0"/>
    <n v="0"/>
    <x v="2"/>
  </r>
  <r>
    <s v="POL75098865"/>
    <x v="0"/>
    <n v="417218"/>
    <n v="1429.11"/>
    <d v="2022-01-02T00:00:00"/>
    <d v="2026-12-19T00:00:00"/>
    <s v="Quarterly"/>
    <x v="0"/>
    <s v="CUST85843138"/>
    <n v="1812"/>
    <s v="Long Term"/>
    <n v="0"/>
    <s v="Samuel Gray"/>
    <x v="1"/>
    <n v="25"/>
    <s v="Biomedical scientist"/>
    <x v="3"/>
    <s v="Port Cassieton, Mississippi, 20532"/>
    <x v="4"/>
    <n v="0"/>
    <n v="0"/>
    <x v="0"/>
    <s v="AGT31165624"/>
    <x v="2"/>
    <n v="18"/>
    <n v="28"/>
    <n v="0"/>
    <x v="2"/>
    <n v="0"/>
    <x v="2"/>
  </r>
  <r>
    <s v="POL24582838"/>
    <x v="2"/>
    <n v="168472"/>
    <n v="1712.15"/>
    <d v="2023-01-07T00:00:00"/>
    <d v="2028-06-11T00:00:00"/>
    <s v="Annually"/>
    <x v="1"/>
    <s v="CUST30998709"/>
    <n v="1982"/>
    <s v="Long Term"/>
    <n v="0"/>
    <s v="Barry Church"/>
    <x v="2"/>
    <n v="18"/>
    <s v="Mining engineer"/>
    <x v="1"/>
    <s v="West Alexamouth, Illinois, 50865"/>
    <x v="4"/>
    <n v="0"/>
    <n v="0"/>
    <x v="0"/>
    <s v="AGT06416909"/>
    <x v="0"/>
    <n v="43"/>
    <n v="10"/>
    <n v="0"/>
    <x v="2"/>
    <n v="0"/>
    <x v="0"/>
  </r>
  <r>
    <s v="POL77765185"/>
    <x v="3"/>
    <n v="327047"/>
    <n v="329.51"/>
    <d v="2015-01-15T00:00:00"/>
    <d v="2016-11-20T00:00:00"/>
    <s v="Monthly"/>
    <x v="2"/>
    <s v="CUST05568975"/>
    <n v="675"/>
    <s v="Medium Term"/>
    <n v="1"/>
    <s v="Ethan Mercado"/>
    <x v="2"/>
    <n v="65"/>
    <s v="Tourist information centre manager"/>
    <x v="2"/>
    <s v="East Mackenzie, Colorado, 04833"/>
    <x v="3"/>
    <n v="1"/>
    <n v="1"/>
    <x v="2"/>
    <s v="AGT21698382"/>
    <x v="1"/>
    <n v="48"/>
    <n v="36"/>
    <n v="0"/>
    <x v="0"/>
    <n v="0"/>
    <x v="1"/>
  </r>
  <r>
    <s v="POL75914495"/>
    <x v="0"/>
    <n v="63446"/>
    <n v="1128.18"/>
    <d v="2016-08-09T00:00:00"/>
    <d v="2022-12-12T00:00:00"/>
    <s v="Annually"/>
    <x v="2"/>
    <s v="CUST45931778"/>
    <n v="2316"/>
    <s v="Long Term"/>
    <n v="1"/>
    <s v="Courtney Brown"/>
    <x v="1"/>
    <n v="75"/>
    <s v="Publishing rights manager"/>
    <x v="1"/>
    <s v="Mackchester, Nevada, 58049"/>
    <x v="3"/>
    <n v="0"/>
    <n v="1"/>
    <x v="2"/>
    <s v="AGT61758324"/>
    <x v="2"/>
    <n v="3"/>
    <n v="92"/>
    <n v="1"/>
    <x v="1"/>
    <n v="1"/>
    <x v="2"/>
  </r>
  <r>
    <s v="POL23336703"/>
    <x v="2"/>
    <n v="32206"/>
    <n v="142.94"/>
    <d v="2023-06-21T00:00:00"/>
    <d v="2032-05-27T00:00:00"/>
    <s v="Annually"/>
    <x v="2"/>
    <s v="CUST20569770"/>
    <n v="3263"/>
    <s v="Long Term"/>
    <n v="1"/>
    <s v="William Holmes"/>
    <x v="2"/>
    <n v="25"/>
    <s v="Ophthalmologist"/>
    <x v="2"/>
    <s v="Parkerport, Rhode Island, 26583"/>
    <x v="4"/>
    <n v="1"/>
    <n v="0"/>
    <x v="0"/>
    <s v="AGT85371670"/>
    <x v="0"/>
    <n v="22"/>
    <n v="92"/>
    <n v="1"/>
    <x v="1"/>
    <n v="1"/>
    <x v="0"/>
  </r>
  <r>
    <s v="POL82679187"/>
    <x v="1"/>
    <n v="77188"/>
    <n v="1385.66"/>
    <d v="2016-07-12T00:00:00"/>
    <d v="2024-09-16T00:00:00"/>
    <s v="Quarterly"/>
    <x v="0"/>
    <s v="CUST81638568"/>
    <n v="2988"/>
    <s v="Long Term"/>
    <n v="0"/>
    <s v="Kayla Mayer"/>
    <x v="0"/>
    <n v="60"/>
    <s v="Nature conservation officer"/>
    <x v="0"/>
    <s v="Timothybury, Oregon, 10404"/>
    <x v="3"/>
    <n v="0"/>
    <n v="1"/>
    <x v="2"/>
    <s v="AGT18100999"/>
    <x v="0"/>
    <n v="35"/>
    <n v="37"/>
    <n v="0"/>
    <x v="0"/>
    <n v="0"/>
    <x v="0"/>
  </r>
  <r>
    <s v="POL05037648"/>
    <x v="2"/>
    <n v="447893"/>
    <n v="961.91"/>
    <d v="2018-07-12T00:00:00"/>
    <d v="2025-10-05T00:00:00"/>
    <s v="Quarterly"/>
    <x v="0"/>
    <s v="CUST43290947"/>
    <n v="2642"/>
    <s v="Long Term"/>
    <n v="0"/>
    <s v="Barbara Ramos"/>
    <x v="2"/>
    <n v="53"/>
    <s v="Librarian, academic"/>
    <x v="1"/>
    <s v="Rachelberg, Montana, 16264"/>
    <x v="2"/>
    <n v="0"/>
    <n v="0"/>
    <x v="2"/>
    <s v="AGT49009076"/>
    <x v="1"/>
    <n v="32"/>
    <n v="19"/>
    <n v="0"/>
    <x v="2"/>
    <n v="0"/>
    <x v="1"/>
  </r>
  <r>
    <s v="POL96221318"/>
    <x v="3"/>
    <n v="357697"/>
    <n v="1562.1"/>
    <d v="2016-02-22T00:00:00"/>
    <d v="2019-03-23T00:00:00"/>
    <s v="Monthly"/>
    <x v="2"/>
    <s v="CUST57878535"/>
    <n v="1125"/>
    <s v="Long Term"/>
    <n v="1"/>
    <s v="Brandi Young"/>
    <x v="0"/>
    <n v="21"/>
    <s v="Trade mark attorney"/>
    <x v="1"/>
    <s v="Port Christopherton, Washington, 30486"/>
    <x v="4"/>
    <n v="0"/>
    <n v="0"/>
    <x v="0"/>
    <s v="AGT29547199"/>
    <x v="0"/>
    <n v="18"/>
    <n v="4"/>
    <n v="0"/>
    <x v="2"/>
    <n v="0"/>
    <x v="0"/>
  </r>
  <r>
    <s v="POL27915739"/>
    <x v="3"/>
    <n v="264911"/>
    <n v="1660.68"/>
    <d v="2017-10-24T00:00:00"/>
    <d v="2025-05-08T00:00:00"/>
    <s v="Quarterly"/>
    <x v="1"/>
    <s v="CUST24838453"/>
    <n v="2753"/>
    <s v="Long Term"/>
    <n v="0"/>
    <s v="Keith Johnson"/>
    <x v="1"/>
    <n v="40"/>
    <s v="Chief Financial Officer"/>
    <x v="0"/>
    <s v="North Kimberly, Nebraska, 71970"/>
    <x v="1"/>
    <n v="0"/>
    <n v="0"/>
    <x v="1"/>
    <s v="AGT58453617"/>
    <x v="0"/>
    <n v="13"/>
    <n v="48"/>
    <n v="0"/>
    <x v="0"/>
    <n v="0"/>
    <x v="0"/>
  </r>
  <r>
    <s v="POL98680765"/>
    <x v="2"/>
    <n v="474229"/>
    <n v="1535.5"/>
    <d v="2018-06-05T00:00:00"/>
    <d v="2022-01-14T00:00:00"/>
    <s v="Annually"/>
    <x v="1"/>
    <s v="CUST07395003"/>
    <n v="1319"/>
    <s v="Long Term"/>
    <n v="0"/>
    <s v="Andrew Valentine"/>
    <x v="0"/>
    <n v="81"/>
    <s v="Jewellery designer"/>
    <x v="2"/>
    <s v="Riceborough, Wyoming, 19371"/>
    <x v="3"/>
    <n v="1"/>
    <n v="1"/>
    <x v="2"/>
    <s v="AGT10065682"/>
    <x v="1"/>
    <n v="2"/>
    <n v="9"/>
    <n v="0"/>
    <x v="2"/>
    <n v="0"/>
    <x v="1"/>
  </r>
  <r>
    <s v="POL71597887"/>
    <x v="3"/>
    <n v="426169"/>
    <n v="275.38"/>
    <d v="2020-09-28T00:00:00"/>
    <d v="2024-11-21T00:00:00"/>
    <s v="Monthly"/>
    <x v="0"/>
    <s v="CUST08169319"/>
    <n v="1515"/>
    <s v="Long Term"/>
    <n v="0"/>
    <s v="Brad Lopez"/>
    <x v="1"/>
    <n v="82"/>
    <s v="Surveyor, minerals"/>
    <x v="2"/>
    <s v="Elizabethside, Indiana, 55308"/>
    <x v="3"/>
    <n v="1"/>
    <n v="1"/>
    <x v="2"/>
    <s v="AGT82792142"/>
    <x v="0"/>
    <n v="13"/>
    <n v="27"/>
    <n v="0"/>
    <x v="2"/>
    <n v="0"/>
    <x v="0"/>
  </r>
  <r>
    <s v="POL71437971"/>
    <x v="1"/>
    <n v="152969"/>
    <n v="189.32"/>
    <d v="2022-08-19T00:00:00"/>
    <d v="2032-06-21T00:00:00"/>
    <s v="Quarterly"/>
    <x v="1"/>
    <s v="CUST78371218"/>
    <n v="3594"/>
    <s v="Long Term"/>
    <n v="0"/>
    <s v="Shawn Moore"/>
    <x v="0"/>
    <n v="38"/>
    <s v="Librarian, academic"/>
    <x v="0"/>
    <s v="Melissamouth, New Mexico, 61811"/>
    <x v="1"/>
    <n v="0"/>
    <n v="0"/>
    <x v="1"/>
    <s v="AGT30216554"/>
    <x v="0"/>
    <n v="39"/>
    <n v="20"/>
    <n v="0"/>
    <x v="2"/>
    <n v="0"/>
    <x v="0"/>
  </r>
  <r>
    <s v="POL77500354"/>
    <x v="1"/>
    <n v="442942"/>
    <n v="1431.69"/>
    <d v="2023-07-31T00:00:00"/>
    <d v="2030-10-08T00:00:00"/>
    <s v="Annually"/>
    <x v="2"/>
    <s v="CUST75412147"/>
    <n v="2626"/>
    <s v="Long Term"/>
    <n v="1"/>
    <s v="Maria Curry"/>
    <x v="2"/>
    <n v="71"/>
    <s v="Clinical psychologist"/>
    <x v="2"/>
    <s v="South Kimberlyview, Idaho, 73998"/>
    <x v="3"/>
    <n v="1"/>
    <n v="1"/>
    <x v="2"/>
    <s v="AGT25986929"/>
    <x v="2"/>
    <n v="19"/>
    <n v="10"/>
    <n v="0"/>
    <x v="2"/>
    <n v="0"/>
    <x v="2"/>
  </r>
  <r>
    <s v="POL76996418"/>
    <x v="3"/>
    <n v="188372"/>
    <n v="858.12"/>
    <d v="2022-07-02T00:00:00"/>
    <d v="2031-08-17T00:00:00"/>
    <s v="Monthly"/>
    <x v="1"/>
    <s v="CUST44929464"/>
    <n v="3333"/>
    <s v="Long Term"/>
    <n v="0"/>
    <s v="Destiny Gallegos"/>
    <x v="0"/>
    <n v="31"/>
    <s v="Doctor, hospital"/>
    <x v="1"/>
    <s v="Romeroton, Indiana, 68400"/>
    <x v="0"/>
    <n v="0"/>
    <n v="0"/>
    <x v="1"/>
    <s v="AGT68876655"/>
    <x v="2"/>
    <n v="3"/>
    <n v="79"/>
    <n v="1"/>
    <x v="1"/>
    <n v="1"/>
    <x v="2"/>
  </r>
  <r>
    <s v="POL37906683"/>
    <x v="0"/>
    <n v="149704"/>
    <n v="1575.2"/>
    <d v="2016-10-31T00:00:00"/>
    <d v="2021-03-20T00:00:00"/>
    <s v="Annually"/>
    <x v="1"/>
    <s v="CUST22955416"/>
    <n v="1601"/>
    <s v="Long Term"/>
    <n v="0"/>
    <s v="Jeffrey Pham"/>
    <x v="0"/>
    <n v="48"/>
    <s v="Journalist, broadcasting"/>
    <x v="2"/>
    <s v="Smithside, West Virginia, 37621"/>
    <x v="2"/>
    <n v="1"/>
    <n v="0"/>
    <x v="1"/>
    <s v="AGT91428468"/>
    <x v="0"/>
    <n v="16"/>
    <n v="21"/>
    <n v="0"/>
    <x v="2"/>
    <n v="0"/>
    <x v="0"/>
  </r>
  <r>
    <s v="POL45303866"/>
    <x v="0"/>
    <n v="342975"/>
    <n v="1276.94"/>
    <d v="2020-11-11T00:00:00"/>
    <d v="2027-08-17T00:00:00"/>
    <s v="Annually"/>
    <x v="2"/>
    <s v="CUST35923084"/>
    <n v="2470"/>
    <s v="Long Term"/>
    <n v="1"/>
    <s v="Brian Garcia"/>
    <x v="2"/>
    <n v="24"/>
    <s v="Librarian, academic"/>
    <x v="3"/>
    <s v="Murphytown, Georgia, 28270"/>
    <x v="4"/>
    <n v="0"/>
    <n v="0"/>
    <x v="0"/>
    <s v="AGT86092059"/>
    <x v="2"/>
    <n v="22"/>
    <n v="52"/>
    <n v="0"/>
    <x v="0"/>
    <n v="0"/>
    <x v="2"/>
  </r>
  <r>
    <s v="POL60056200"/>
    <x v="0"/>
    <n v="13615"/>
    <n v="1576.02"/>
    <d v="2023-05-01T00:00:00"/>
    <d v="2026-08-02T00:00:00"/>
    <s v="Monthly"/>
    <x v="2"/>
    <s v="CUST05166868"/>
    <n v="1189"/>
    <s v="Long Term"/>
    <n v="1"/>
    <s v="Pamela Morris MD"/>
    <x v="1"/>
    <n v="75"/>
    <s v="Phytotherapist"/>
    <x v="2"/>
    <s v="Robertsberg, Maine, 58734"/>
    <x v="3"/>
    <n v="1"/>
    <n v="1"/>
    <x v="2"/>
    <s v="AGT55426155"/>
    <x v="2"/>
    <n v="41"/>
    <n v="13"/>
    <n v="0"/>
    <x v="2"/>
    <n v="0"/>
    <x v="2"/>
  </r>
  <r>
    <s v="POL85480742"/>
    <x v="1"/>
    <n v="312072"/>
    <n v="107.54"/>
    <d v="2023-07-12T00:00:00"/>
    <d v="2026-11-26T00:00:00"/>
    <s v="Quarterly"/>
    <x v="1"/>
    <s v="CUST50131393"/>
    <n v="1233"/>
    <s v="Long Term"/>
    <n v="0"/>
    <s v="Omar Martinez"/>
    <x v="2"/>
    <n v="84"/>
    <s v="Fine artist"/>
    <x v="1"/>
    <s v="Cookhaven, Montana, 89517"/>
    <x v="3"/>
    <n v="0"/>
    <n v="1"/>
    <x v="2"/>
    <s v="AGT11781347"/>
    <x v="0"/>
    <n v="3"/>
    <n v="36"/>
    <n v="0"/>
    <x v="0"/>
    <n v="0"/>
    <x v="0"/>
  </r>
  <r>
    <s v="POL11311249"/>
    <x v="1"/>
    <n v="32283"/>
    <n v="632.87"/>
    <d v="2016-02-21T00:00:00"/>
    <d v="2021-11-09T00:00:00"/>
    <s v="Annually"/>
    <x v="1"/>
    <s v="CUST29805169"/>
    <n v="2088"/>
    <s v="Long Term"/>
    <n v="0"/>
    <s v="Patricia Davis"/>
    <x v="0"/>
    <n v="22"/>
    <s v="Jewellery designer"/>
    <x v="1"/>
    <s v="Andersonmouth, Vermont, 01999"/>
    <x v="4"/>
    <n v="0"/>
    <n v="0"/>
    <x v="0"/>
    <s v="AGT08375141"/>
    <x v="0"/>
    <n v="23"/>
    <n v="61"/>
    <n v="0"/>
    <x v="1"/>
    <n v="0"/>
    <x v="0"/>
  </r>
  <r>
    <s v="POL77958772"/>
    <x v="2"/>
    <n v="321807"/>
    <n v="673.23"/>
    <d v="2024-06-18T00:00:00"/>
    <d v="2027-05-06T00:00:00"/>
    <s v="Quarterly"/>
    <x v="2"/>
    <s v="CUST00457976"/>
    <n v="1052"/>
    <s v="Medium Term"/>
    <n v="1"/>
    <s v="Paula Reyes"/>
    <x v="1"/>
    <n v="46"/>
    <s v="Personnel officer"/>
    <x v="3"/>
    <s v="Deniseport, Hawaii, 97739"/>
    <x v="2"/>
    <n v="0"/>
    <n v="0"/>
    <x v="1"/>
    <s v="AGT35694138"/>
    <x v="1"/>
    <n v="44"/>
    <n v="96"/>
    <n v="1"/>
    <x v="1"/>
    <n v="1"/>
    <x v="1"/>
  </r>
  <r>
    <s v="POL05185447"/>
    <x v="3"/>
    <n v="271056"/>
    <n v="1813.45"/>
    <d v="2017-11-03T00:00:00"/>
    <d v="2022-07-24T00:00:00"/>
    <s v="Quarterly"/>
    <x v="0"/>
    <s v="CUST47847817"/>
    <n v="1724"/>
    <s v="Long Term"/>
    <n v="0"/>
    <s v="Christopher Downs"/>
    <x v="0"/>
    <n v="43"/>
    <s v="Ambulance person"/>
    <x v="0"/>
    <s v="East David, Alaska, 83017"/>
    <x v="1"/>
    <n v="0"/>
    <n v="0"/>
    <x v="1"/>
    <s v="AGT51761655"/>
    <x v="1"/>
    <n v="17"/>
    <n v="96"/>
    <n v="1"/>
    <x v="1"/>
    <n v="1"/>
    <x v="1"/>
  </r>
  <r>
    <s v="POL18055024"/>
    <x v="3"/>
    <n v="352494"/>
    <n v="1632.5"/>
    <d v="2017-06-05T00:00:00"/>
    <d v="2019-10-20T00:00:00"/>
    <s v="Monthly"/>
    <x v="2"/>
    <s v="CUST86360336"/>
    <n v="867"/>
    <s v="Medium Term"/>
    <n v="1"/>
    <s v="Robin West"/>
    <x v="0"/>
    <n v="68"/>
    <s v="Commercial horticulturist"/>
    <x v="2"/>
    <s v="Port Samuel, South Carolina, 88621"/>
    <x v="3"/>
    <n v="1"/>
    <n v="1"/>
    <x v="2"/>
    <s v="AGT68645305"/>
    <x v="2"/>
    <n v="11"/>
    <n v="38"/>
    <n v="0"/>
    <x v="0"/>
    <n v="0"/>
    <x v="2"/>
  </r>
  <r>
    <s v="POL11682509"/>
    <x v="2"/>
    <n v="399883"/>
    <n v="175.69"/>
    <d v="2023-09-10T00:00:00"/>
    <d v="2032-07-07T00:00:00"/>
    <s v="Annually"/>
    <x v="2"/>
    <s v="CUST76633869"/>
    <n v="3223"/>
    <s v="Long Term"/>
    <n v="1"/>
    <s v="Michelle Young"/>
    <x v="2"/>
    <n v="22"/>
    <s v="Sales promotion account executive"/>
    <x v="1"/>
    <s v="Ashleyside, Maine, 39260"/>
    <x v="4"/>
    <n v="0"/>
    <n v="0"/>
    <x v="0"/>
    <s v="AGT47187117"/>
    <x v="2"/>
    <n v="0"/>
    <n v="32"/>
    <n v="0"/>
    <x v="0"/>
    <n v="0"/>
    <x v="2"/>
  </r>
  <r>
    <s v="POL87334776"/>
    <x v="3"/>
    <n v="483850"/>
    <n v="610.98"/>
    <d v="2019-05-26T00:00:00"/>
    <d v="2025-11-21T00:00:00"/>
    <s v="Monthly"/>
    <x v="1"/>
    <s v="CUST91567525"/>
    <n v="2371"/>
    <s v="Long Term"/>
    <n v="0"/>
    <s v="Jacqueline Kirk"/>
    <x v="2"/>
    <n v="43"/>
    <s v="Animal nutritionist"/>
    <x v="1"/>
    <s v="West Keith, Alabama, 87127"/>
    <x v="1"/>
    <n v="0"/>
    <n v="0"/>
    <x v="1"/>
    <s v="AGT45146544"/>
    <x v="0"/>
    <n v="48"/>
    <n v="16"/>
    <n v="0"/>
    <x v="2"/>
    <n v="0"/>
    <x v="0"/>
  </r>
  <r>
    <s v="POL60959014"/>
    <x v="3"/>
    <n v="113079"/>
    <n v="1251.8900000000001"/>
    <d v="2017-06-24T00:00:00"/>
    <d v="2027-05-12T00:00:00"/>
    <s v="Monthly"/>
    <x v="1"/>
    <s v="CUST69825332"/>
    <n v="3609"/>
    <s v="Long Term"/>
    <n v="0"/>
    <s v="Melissa Norris"/>
    <x v="2"/>
    <n v="51"/>
    <s v="Educational psychologist"/>
    <x v="1"/>
    <s v="Port John, Louisiana, 16667"/>
    <x v="2"/>
    <n v="0"/>
    <n v="0"/>
    <x v="2"/>
    <s v="AGT53938500"/>
    <x v="0"/>
    <n v="22"/>
    <n v="59"/>
    <n v="0"/>
    <x v="0"/>
    <n v="0"/>
    <x v="0"/>
  </r>
  <r>
    <s v="POL07946398"/>
    <x v="0"/>
    <n v="213958"/>
    <n v="645.25"/>
    <d v="2016-10-19T00:00:00"/>
    <d v="2019-08-24T00:00:00"/>
    <s v="Annually"/>
    <x v="2"/>
    <s v="CUST47950419"/>
    <n v="1039"/>
    <s v="Medium Term"/>
    <n v="1"/>
    <s v="Kayla Nolan"/>
    <x v="2"/>
    <n v="39"/>
    <s v="Multimedia specialist"/>
    <x v="3"/>
    <s v="Keithview, Colorado, 82599"/>
    <x v="1"/>
    <n v="0"/>
    <n v="0"/>
    <x v="1"/>
    <s v="AGT16849779"/>
    <x v="2"/>
    <n v="44"/>
    <n v="16"/>
    <n v="0"/>
    <x v="2"/>
    <n v="0"/>
    <x v="2"/>
  </r>
  <r>
    <s v="POL85374430"/>
    <x v="1"/>
    <n v="278614"/>
    <n v="676.07"/>
    <d v="2020-10-23T00:00:00"/>
    <d v="2029-06-16T00:00:00"/>
    <s v="Quarterly"/>
    <x v="1"/>
    <s v="CUST64749211"/>
    <n v="3158"/>
    <s v="Long Term"/>
    <n v="0"/>
    <s v="Michelle Lopez"/>
    <x v="2"/>
    <n v="44"/>
    <s v="Astronomer"/>
    <x v="0"/>
    <s v="Hughesmouth, Ohio, 17243"/>
    <x v="1"/>
    <n v="0"/>
    <n v="0"/>
    <x v="1"/>
    <s v="AGT51585466"/>
    <x v="2"/>
    <n v="26"/>
    <n v="78"/>
    <n v="1"/>
    <x v="1"/>
    <n v="1"/>
    <x v="2"/>
  </r>
  <r>
    <s v="POL76059961"/>
    <x v="1"/>
    <n v="493477"/>
    <n v="1183.83"/>
    <d v="2019-08-27T00:00:00"/>
    <d v="2022-12-05T00:00:00"/>
    <s v="Monthly"/>
    <x v="1"/>
    <s v="CUST77704326"/>
    <n v="1196"/>
    <s v="Long Term"/>
    <n v="0"/>
    <s v="Dennis Kelly"/>
    <x v="1"/>
    <n v="83"/>
    <s v="Dispensing optician"/>
    <x v="3"/>
    <s v="North Dustin, Minnesota, 24696"/>
    <x v="3"/>
    <n v="0"/>
    <n v="1"/>
    <x v="2"/>
    <s v="AGT10183960"/>
    <x v="0"/>
    <n v="10"/>
    <n v="37"/>
    <n v="0"/>
    <x v="0"/>
    <n v="0"/>
    <x v="0"/>
  </r>
  <r>
    <s v="POL52778521"/>
    <x v="3"/>
    <n v="14353"/>
    <n v="735.14"/>
    <d v="2016-09-27T00:00:00"/>
    <d v="2026-03-14T00:00:00"/>
    <s v="Annually"/>
    <x v="0"/>
    <s v="CUST55395846"/>
    <n v="3455"/>
    <s v="Long Term"/>
    <n v="0"/>
    <s v="Thomas Adams"/>
    <x v="0"/>
    <n v="49"/>
    <s v="Production assistant, radio"/>
    <x v="0"/>
    <s v="South Davidfort, South Carolina, 02623"/>
    <x v="2"/>
    <n v="0"/>
    <n v="0"/>
    <x v="1"/>
    <s v="AGT04317363"/>
    <x v="1"/>
    <n v="10"/>
    <n v="71"/>
    <n v="1"/>
    <x v="1"/>
    <n v="1"/>
    <x v="1"/>
  </r>
  <r>
    <s v="POL32646006"/>
    <x v="0"/>
    <n v="265136"/>
    <n v="616.13"/>
    <d v="2023-04-25T00:00:00"/>
    <d v="2033-03-06T00:00:00"/>
    <s v="Monthly"/>
    <x v="1"/>
    <s v="CUST15254113"/>
    <n v="3603"/>
    <s v="Long Term"/>
    <n v="0"/>
    <s v="Rebecca Gross"/>
    <x v="2"/>
    <n v="44"/>
    <s v="Production designer, theatre/television/film"/>
    <x v="1"/>
    <s v="Careytown, Virginia, 22353"/>
    <x v="1"/>
    <n v="0"/>
    <n v="0"/>
    <x v="1"/>
    <s v="AGT40982629"/>
    <x v="0"/>
    <n v="35"/>
    <n v="6"/>
    <n v="0"/>
    <x v="2"/>
    <n v="0"/>
    <x v="0"/>
  </r>
  <r>
    <s v="POL86718236"/>
    <x v="2"/>
    <n v="265107"/>
    <n v="695.63"/>
    <d v="2015-01-07T00:00:00"/>
    <d v="2018-04-06T00:00:00"/>
    <s v="Annually"/>
    <x v="1"/>
    <s v="CUST29981317"/>
    <n v="1185"/>
    <s v="Long Term"/>
    <n v="0"/>
    <s v="Adam Flores"/>
    <x v="2"/>
    <n v="57"/>
    <s v="Mental health nurse"/>
    <x v="0"/>
    <s v="West Jillianhaven, Indiana, 99025"/>
    <x v="3"/>
    <n v="0"/>
    <n v="0"/>
    <x v="2"/>
    <s v="AGT56308472"/>
    <x v="2"/>
    <n v="38"/>
    <n v="94"/>
    <n v="1"/>
    <x v="1"/>
    <n v="1"/>
    <x v="2"/>
  </r>
  <r>
    <s v="POL00862798"/>
    <x v="3"/>
    <n v="142919"/>
    <n v="1534.52"/>
    <d v="2022-02-23T00:00:00"/>
    <d v="2027-06-29T00:00:00"/>
    <s v="Monthly"/>
    <x v="2"/>
    <s v="CUST21473276"/>
    <n v="1952"/>
    <s v="Long Term"/>
    <n v="1"/>
    <s v="Jennifer Spencer"/>
    <x v="1"/>
    <n v="75"/>
    <s v="Lawyer"/>
    <x v="1"/>
    <s v="Arnoldmouth, Hawaii, 50849"/>
    <x v="3"/>
    <n v="0"/>
    <n v="1"/>
    <x v="2"/>
    <s v="AGT13384424"/>
    <x v="0"/>
    <n v="46"/>
    <n v="45"/>
    <n v="0"/>
    <x v="0"/>
    <n v="0"/>
    <x v="0"/>
  </r>
  <r>
    <s v="POL98618330"/>
    <x v="3"/>
    <n v="207282"/>
    <n v="1357.56"/>
    <d v="2022-07-11T00:00:00"/>
    <d v="2024-04-17T00:00:00"/>
    <s v="Annually"/>
    <x v="0"/>
    <s v="CUST41446038"/>
    <n v="646"/>
    <s v="Medium Term"/>
    <n v="0"/>
    <s v="Catherine Jones"/>
    <x v="2"/>
    <n v="67"/>
    <s v="Actor"/>
    <x v="3"/>
    <s v="West Brendaland, Hawaii, 06299"/>
    <x v="3"/>
    <n v="0"/>
    <n v="1"/>
    <x v="2"/>
    <s v="AGT76419960"/>
    <x v="0"/>
    <n v="32"/>
    <n v="79"/>
    <n v="1"/>
    <x v="1"/>
    <n v="1"/>
    <x v="0"/>
  </r>
  <r>
    <s v="POL66992068"/>
    <x v="2"/>
    <n v="281519"/>
    <n v="1895.57"/>
    <d v="2018-10-01T00:00:00"/>
    <d v="2020-01-16T00:00:00"/>
    <s v="Annually"/>
    <x v="2"/>
    <s v="CUST72186583"/>
    <n v="472"/>
    <s v="Medium Term"/>
    <n v="1"/>
    <s v="Maria Marshall"/>
    <x v="2"/>
    <n v="33"/>
    <s v="Psychotherapist, child"/>
    <x v="2"/>
    <s v="Christopherville, South Dakota, 47471"/>
    <x v="0"/>
    <n v="1"/>
    <n v="0"/>
    <x v="1"/>
    <s v="AGT77448089"/>
    <x v="2"/>
    <n v="3"/>
    <n v="94"/>
    <n v="1"/>
    <x v="1"/>
    <n v="1"/>
    <x v="2"/>
  </r>
  <r>
    <s v="POL82970640"/>
    <x v="1"/>
    <n v="309081"/>
    <n v="1735.79"/>
    <d v="2017-09-24T00:00:00"/>
    <d v="2024-10-03T00:00:00"/>
    <s v="Monthly"/>
    <x v="2"/>
    <s v="CUST73181070"/>
    <n v="2566"/>
    <s v="Long Term"/>
    <n v="1"/>
    <s v="William Johns"/>
    <x v="0"/>
    <n v="76"/>
    <s v="Production assistant, radio"/>
    <x v="1"/>
    <s v="Lunaport, New Jersey, 97717"/>
    <x v="3"/>
    <n v="0"/>
    <n v="1"/>
    <x v="2"/>
    <s v="AGT69426026"/>
    <x v="0"/>
    <n v="27"/>
    <n v="7"/>
    <n v="0"/>
    <x v="2"/>
    <n v="0"/>
    <x v="0"/>
  </r>
  <r>
    <s v="POL25517652"/>
    <x v="3"/>
    <n v="30332"/>
    <n v="616.02"/>
    <d v="2018-02-07T00:00:00"/>
    <d v="2019-12-26T00:00:00"/>
    <s v="Quarterly"/>
    <x v="2"/>
    <s v="CUST14150053"/>
    <n v="687"/>
    <s v="Medium Term"/>
    <n v="1"/>
    <s v="Michael Mitchell"/>
    <x v="0"/>
    <n v="65"/>
    <s v="Field trials officer"/>
    <x v="3"/>
    <s v="North Michaelfort, New Jersey, 50769"/>
    <x v="3"/>
    <n v="0"/>
    <n v="1"/>
    <x v="2"/>
    <s v="AGT18178442"/>
    <x v="1"/>
    <n v="36"/>
    <n v="94"/>
    <n v="1"/>
    <x v="1"/>
    <n v="1"/>
    <x v="1"/>
  </r>
  <r>
    <s v="POL06409803"/>
    <x v="0"/>
    <n v="259640"/>
    <n v="336.58"/>
    <d v="2019-01-09T00:00:00"/>
    <d v="2020-01-13T00:00:00"/>
    <s v="Monthly"/>
    <x v="2"/>
    <s v="CUST32157622"/>
    <n v="369"/>
    <s v="Medium Term"/>
    <n v="1"/>
    <s v="Elizabeth Davis"/>
    <x v="0"/>
    <n v="84"/>
    <s v="Chartered loss adjuster"/>
    <x v="2"/>
    <s v="Christinatown, Texas, 36443"/>
    <x v="3"/>
    <n v="1"/>
    <n v="1"/>
    <x v="2"/>
    <s v="AGT40000198"/>
    <x v="2"/>
    <n v="41"/>
    <n v="61"/>
    <n v="0"/>
    <x v="1"/>
    <n v="0"/>
    <x v="2"/>
  </r>
  <r>
    <s v="POL88450754"/>
    <x v="1"/>
    <n v="294297"/>
    <n v="811.97"/>
    <d v="2018-11-15T00:00:00"/>
    <d v="2023-07-15T00:00:00"/>
    <s v="Quarterly"/>
    <x v="2"/>
    <s v="CUST84381012"/>
    <n v="1703"/>
    <s v="Long Term"/>
    <n v="1"/>
    <s v="Tonya Peterson"/>
    <x v="1"/>
    <n v="72"/>
    <s v="Social worker"/>
    <x v="3"/>
    <s v="Austinport, Missouri, 28871"/>
    <x v="3"/>
    <n v="0"/>
    <n v="1"/>
    <x v="2"/>
    <s v="AGT16573224"/>
    <x v="2"/>
    <n v="2"/>
    <n v="4"/>
    <n v="0"/>
    <x v="2"/>
    <n v="0"/>
    <x v="2"/>
  </r>
  <r>
    <s v="POL51127842"/>
    <x v="2"/>
    <n v="422213"/>
    <n v="1788.74"/>
    <d v="2023-11-08T00:00:00"/>
    <d v="2028-09-25T00:00:00"/>
    <s v="Quarterly"/>
    <x v="0"/>
    <s v="CUST14754808"/>
    <n v="1783"/>
    <s v="Long Term"/>
    <n v="0"/>
    <s v="Steven Mcdaniel"/>
    <x v="1"/>
    <n v="22"/>
    <s v="Producer, television/film/video"/>
    <x v="3"/>
    <s v="Troybury, Oregon, 74922"/>
    <x v="4"/>
    <n v="0"/>
    <n v="0"/>
    <x v="0"/>
    <s v="AGT69955273"/>
    <x v="0"/>
    <n v="39"/>
    <n v="6"/>
    <n v="0"/>
    <x v="2"/>
    <n v="0"/>
    <x v="0"/>
  </r>
  <r>
    <s v="POL58793431"/>
    <x v="0"/>
    <n v="196432"/>
    <n v="1652.99"/>
    <d v="2018-11-30T00:00:00"/>
    <d v="2028-01-03T00:00:00"/>
    <s v="Monthly"/>
    <x v="0"/>
    <s v="CUST46135838"/>
    <n v="3321"/>
    <s v="Long Term"/>
    <n v="0"/>
    <s v="Kayla Burns"/>
    <x v="2"/>
    <n v="57"/>
    <s v="Presenter, broadcasting"/>
    <x v="3"/>
    <s v="East Dawn, Texas, 52827"/>
    <x v="3"/>
    <n v="0"/>
    <n v="0"/>
    <x v="2"/>
    <s v="AGT72710705"/>
    <x v="1"/>
    <n v="7"/>
    <n v="38"/>
    <n v="0"/>
    <x v="0"/>
    <n v="0"/>
    <x v="1"/>
  </r>
  <r>
    <s v="POL84536532"/>
    <x v="2"/>
    <n v="268609"/>
    <n v="1828.33"/>
    <d v="2021-11-27T00:00:00"/>
    <d v="2025-11-02T00:00:00"/>
    <s v="Quarterly"/>
    <x v="1"/>
    <s v="CUST80282687"/>
    <n v="1436"/>
    <s v="Long Term"/>
    <n v="0"/>
    <s v="Ronnie Case"/>
    <x v="1"/>
    <n v="37"/>
    <s v="Financial adviser"/>
    <x v="2"/>
    <s v="Kathrynmouth, Indiana, 49508"/>
    <x v="1"/>
    <n v="1"/>
    <n v="0"/>
    <x v="1"/>
    <s v="AGT14286748"/>
    <x v="1"/>
    <n v="31"/>
    <n v="28"/>
    <n v="0"/>
    <x v="2"/>
    <n v="0"/>
    <x v="1"/>
  </r>
  <r>
    <s v="POL46047482"/>
    <x v="0"/>
    <n v="219310"/>
    <n v="557.63"/>
    <d v="2015-01-03T00:00:00"/>
    <d v="2023-08-06T00:00:00"/>
    <s v="Monthly"/>
    <x v="1"/>
    <s v="CUST78772723"/>
    <n v="3137"/>
    <s v="Long Term"/>
    <n v="0"/>
    <s v="Sharon Lawrence"/>
    <x v="1"/>
    <n v="66"/>
    <s v="Environmental education officer"/>
    <x v="1"/>
    <s v="Rosebury, West Virginia, 02890"/>
    <x v="3"/>
    <n v="0"/>
    <n v="1"/>
    <x v="2"/>
    <s v="AGT16498268"/>
    <x v="0"/>
    <n v="29"/>
    <n v="69"/>
    <n v="0"/>
    <x v="1"/>
    <n v="0"/>
    <x v="0"/>
  </r>
  <r>
    <s v="POL18422174"/>
    <x v="0"/>
    <n v="219815"/>
    <n v="1029.04"/>
    <d v="2020-03-09T00:00:00"/>
    <d v="2025-02-08T00:00:00"/>
    <s v="Monthly"/>
    <x v="2"/>
    <s v="CUST03008845"/>
    <n v="1797"/>
    <s v="Long Term"/>
    <n v="1"/>
    <s v="Ricardo Wallace"/>
    <x v="2"/>
    <n v="79"/>
    <s v="Training and development officer"/>
    <x v="2"/>
    <s v="Levymouth, Illinois, 86405"/>
    <x v="3"/>
    <n v="1"/>
    <n v="1"/>
    <x v="2"/>
    <s v="AGT89205816"/>
    <x v="1"/>
    <n v="28"/>
    <n v="70"/>
    <n v="1"/>
    <x v="1"/>
    <n v="1"/>
    <x v="1"/>
  </r>
  <r>
    <s v="POL65121827"/>
    <x v="0"/>
    <n v="380802"/>
    <n v="377.92"/>
    <d v="2022-12-19T00:00:00"/>
    <d v="2027-04-08T00:00:00"/>
    <s v="Quarterly"/>
    <x v="0"/>
    <s v="CUST85015707"/>
    <n v="1571"/>
    <s v="Long Term"/>
    <n v="0"/>
    <s v="Robin Martinez"/>
    <x v="1"/>
    <n v="68"/>
    <s v="Commercial/residential surveyor"/>
    <x v="2"/>
    <s v="New Allisonstad, Washington, 93147"/>
    <x v="3"/>
    <n v="1"/>
    <n v="1"/>
    <x v="2"/>
    <s v="AGT10960372"/>
    <x v="1"/>
    <n v="34"/>
    <n v="99"/>
    <n v="1"/>
    <x v="1"/>
    <n v="1"/>
    <x v="1"/>
  </r>
  <r>
    <s v="POL30700700"/>
    <x v="2"/>
    <n v="477730"/>
    <n v="205.21"/>
    <d v="2021-04-11T00:00:00"/>
    <d v="2028-11-25T00:00:00"/>
    <s v="Annually"/>
    <x v="2"/>
    <s v="CUST73620388"/>
    <n v="2785"/>
    <s v="Long Term"/>
    <n v="1"/>
    <s v="Brent Allen"/>
    <x v="2"/>
    <n v="55"/>
    <s v="Physiotherapist"/>
    <x v="2"/>
    <s v="Bassland, Arkansas, 96003"/>
    <x v="2"/>
    <n v="1"/>
    <n v="0"/>
    <x v="2"/>
    <s v="AGT86766428"/>
    <x v="0"/>
    <n v="1"/>
    <n v="20"/>
    <n v="0"/>
    <x v="2"/>
    <n v="0"/>
    <x v="0"/>
  </r>
  <r>
    <s v="POL26217907"/>
    <x v="3"/>
    <n v="460042"/>
    <n v="1874.93"/>
    <d v="2024-06-11T00:00:00"/>
    <d v="2029-04-12T00:00:00"/>
    <s v="Monthly"/>
    <x v="1"/>
    <s v="CUST64398033"/>
    <n v="1766"/>
    <s v="Long Term"/>
    <n v="0"/>
    <s v="Christina Elliott"/>
    <x v="0"/>
    <n v="69"/>
    <s v="Research scientist (life sciences)"/>
    <x v="2"/>
    <s v="Lake Phillip, Louisiana, 85880"/>
    <x v="3"/>
    <n v="1"/>
    <n v="1"/>
    <x v="2"/>
    <s v="AGT80166888"/>
    <x v="1"/>
    <n v="22"/>
    <n v="35"/>
    <n v="0"/>
    <x v="0"/>
    <n v="0"/>
    <x v="1"/>
  </r>
  <r>
    <s v="POL28359408"/>
    <x v="3"/>
    <n v="484594"/>
    <n v="212.26"/>
    <d v="2017-08-08T00:00:00"/>
    <d v="2019-12-22T00:00:00"/>
    <s v="Quarterly"/>
    <x v="1"/>
    <s v="CUST93762757"/>
    <n v="866"/>
    <s v="Medium Term"/>
    <n v="0"/>
    <s v="Kristin Jones"/>
    <x v="2"/>
    <n v="30"/>
    <s v="Embryologist, clinical"/>
    <x v="3"/>
    <s v="South Stephanie, Nevada, 54594"/>
    <x v="0"/>
    <n v="0"/>
    <n v="0"/>
    <x v="0"/>
    <s v="AGT67352734"/>
    <x v="2"/>
    <n v="50"/>
    <n v="93"/>
    <n v="1"/>
    <x v="1"/>
    <n v="1"/>
    <x v="2"/>
  </r>
  <r>
    <s v="POL39585916"/>
    <x v="2"/>
    <n v="341171"/>
    <n v="1726.56"/>
    <d v="2015-05-07T00:00:00"/>
    <d v="2024-07-04T00:00:00"/>
    <s v="Monthly"/>
    <x v="1"/>
    <s v="CUST62519479"/>
    <n v="3346"/>
    <s v="Long Term"/>
    <n v="0"/>
    <s v="Kimberly Cannon"/>
    <x v="2"/>
    <n v="78"/>
    <s v="Cytogeneticist"/>
    <x v="3"/>
    <s v="Melissaport, Minnesota, 61982"/>
    <x v="3"/>
    <n v="0"/>
    <n v="1"/>
    <x v="2"/>
    <s v="AGT96609345"/>
    <x v="1"/>
    <n v="5"/>
    <n v="48"/>
    <n v="0"/>
    <x v="0"/>
    <n v="0"/>
    <x v="1"/>
  </r>
  <r>
    <s v="POL40288131"/>
    <x v="0"/>
    <n v="152298"/>
    <n v="1429.85"/>
    <d v="2017-05-07T00:00:00"/>
    <d v="2025-07-16T00:00:00"/>
    <s v="Annually"/>
    <x v="0"/>
    <s v="CUST94261283"/>
    <n v="2992"/>
    <s v="Long Term"/>
    <n v="0"/>
    <s v="Krista Pace PhD"/>
    <x v="2"/>
    <n v="62"/>
    <s v="Higher education careers adviser"/>
    <x v="3"/>
    <s v="New Joshua, Kentucky, 82947"/>
    <x v="3"/>
    <n v="0"/>
    <n v="1"/>
    <x v="2"/>
    <s v="AGT45376101"/>
    <x v="1"/>
    <n v="25"/>
    <n v="1"/>
    <n v="0"/>
    <x v="2"/>
    <n v="0"/>
    <x v="1"/>
  </r>
  <r>
    <s v="POL12588543"/>
    <x v="0"/>
    <n v="120545"/>
    <n v="959.79"/>
    <d v="2022-06-03T00:00:00"/>
    <d v="2032-03-14T00:00:00"/>
    <s v="Monthly"/>
    <x v="1"/>
    <s v="CUST54293952"/>
    <n v="3572"/>
    <s v="Long Term"/>
    <n v="0"/>
    <s v="Anne Dunn"/>
    <x v="1"/>
    <n v="46"/>
    <s v="Wellsite geologist"/>
    <x v="0"/>
    <s v="Lake Sherry, South Carolina, 47939"/>
    <x v="2"/>
    <n v="0"/>
    <n v="0"/>
    <x v="1"/>
    <s v="AGT08721596"/>
    <x v="0"/>
    <n v="20"/>
    <n v="33"/>
    <n v="0"/>
    <x v="0"/>
    <n v="0"/>
    <x v="0"/>
  </r>
  <r>
    <s v="POL94299396"/>
    <x v="0"/>
    <n v="332668"/>
    <n v="324.47000000000003"/>
    <d v="2021-08-25T00:00:00"/>
    <d v="2030-01-17T00:00:00"/>
    <s v="Quarterly"/>
    <x v="1"/>
    <s v="CUST92087908"/>
    <n v="3067"/>
    <s v="Long Term"/>
    <n v="0"/>
    <s v="Jessica Matthews"/>
    <x v="0"/>
    <n v="77"/>
    <s v="Teacher, special educational needs"/>
    <x v="3"/>
    <s v="South Juanburgh, Montana, 08467"/>
    <x v="3"/>
    <n v="0"/>
    <n v="1"/>
    <x v="2"/>
    <s v="AGT58829613"/>
    <x v="2"/>
    <n v="11"/>
    <n v="61"/>
    <n v="0"/>
    <x v="1"/>
    <n v="0"/>
    <x v="2"/>
  </r>
  <r>
    <s v="POL01953510"/>
    <x v="0"/>
    <n v="105493"/>
    <n v="1871.41"/>
    <d v="2018-01-29T00:00:00"/>
    <d v="2025-09-23T00:00:00"/>
    <s v="Quarterly"/>
    <x v="1"/>
    <s v="CUST61152485"/>
    <n v="2794"/>
    <s v="Long Term"/>
    <n v="0"/>
    <s v="Christopher Carroll"/>
    <x v="2"/>
    <n v="84"/>
    <s v="Chartered loss adjuster"/>
    <x v="3"/>
    <s v="New Grant, Montana, 68884"/>
    <x v="3"/>
    <n v="0"/>
    <n v="1"/>
    <x v="2"/>
    <s v="AGT20609453"/>
    <x v="1"/>
    <n v="30"/>
    <n v="99"/>
    <n v="1"/>
    <x v="1"/>
    <n v="1"/>
    <x v="1"/>
  </r>
  <r>
    <s v="POL53180986"/>
    <x v="0"/>
    <n v="448957"/>
    <n v="1886.32"/>
    <d v="2024-05-02T00:00:00"/>
    <d v="2028-05-13T00:00:00"/>
    <s v="Quarterly"/>
    <x v="2"/>
    <s v="CUST50809150"/>
    <n v="1472"/>
    <s v="Long Term"/>
    <n v="1"/>
    <s v="Benjamin Harris"/>
    <x v="0"/>
    <n v="27"/>
    <s v="Astronomer"/>
    <x v="2"/>
    <s v="Warrenstad, Washington, 79807"/>
    <x v="0"/>
    <n v="1"/>
    <n v="0"/>
    <x v="0"/>
    <s v="AGT01755514"/>
    <x v="1"/>
    <n v="32"/>
    <n v="43"/>
    <n v="0"/>
    <x v="0"/>
    <n v="0"/>
    <x v="1"/>
  </r>
  <r>
    <s v="POL60529596"/>
    <x v="1"/>
    <n v="317112"/>
    <n v="272.72000000000003"/>
    <d v="2015-08-06T00:00:00"/>
    <d v="2019-02-25T00:00:00"/>
    <s v="Annually"/>
    <x v="1"/>
    <s v="CUST51436403"/>
    <n v="1299"/>
    <s v="Long Term"/>
    <n v="0"/>
    <s v="Alexander Long"/>
    <x v="2"/>
    <n v="61"/>
    <s v="Armed forces technical officer"/>
    <x v="3"/>
    <s v="Blakebury, Illinois, 41906"/>
    <x v="3"/>
    <n v="0"/>
    <n v="1"/>
    <x v="2"/>
    <s v="AGT88642752"/>
    <x v="0"/>
    <n v="23"/>
    <n v="44"/>
    <n v="0"/>
    <x v="0"/>
    <n v="0"/>
    <x v="0"/>
  </r>
  <r>
    <s v="POL17699181"/>
    <x v="2"/>
    <n v="469657"/>
    <n v="1234.45"/>
    <d v="2018-05-14T00:00:00"/>
    <d v="2022-10-29T00:00:00"/>
    <s v="Quarterly"/>
    <x v="2"/>
    <s v="CUST68851190"/>
    <n v="1629"/>
    <s v="Long Term"/>
    <n v="1"/>
    <s v="Kevin Gray"/>
    <x v="1"/>
    <n v="56"/>
    <s v="Statistician"/>
    <x v="2"/>
    <s v="North Brandon, Ohio, 01390"/>
    <x v="3"/>
    <n v="1"/>
    <n v="0"/>
    <x v="2"/>
    <s v="AGT42870459"/>
    <x v="2"/>
    <n v="46"/>
    <n v="43"/>
    <n v="0"/>
    <x v="0"/>
    <n v="0"/>
    <x v="2"/>
  </r>
  <r>
    <s v="POL85518381"/>
    <x v="3"/>
    <n v="443772"/>
    <n v="1925"/>
    <d v="2018-01-25T00:00:00"/>
    <d v="2022-10-23T00:00:00"/>
    <s v="Annually"/>
    <x v="0"/>
    <s v="CUST94024764"/>
    <n v="1732"/>
    <s v="Long Term"/>
    <n v="0"/>
    <s v="Chelsea Sexton"/>
    <x v="1"/>
    <n v="81"/>
    <s v="Cytogeneticist"/>
    <x v="1"/>
    <s v="Cherylfurt, Mississippi, 82024"/>
    <x v="3"/>
    <n v="0"/>
    <n v="1"/>
    <x v="2"/>
    <s v="AGT60995113"/>
    <x v="0"/>
    <n v="10"/>
    <n v="26"/>
    <n v="0"/>
    <x v="2"/>
    <n v="0"/>
    <x v="0"/>
  </r>
  <r>
    <s v="POL00790731"/>
    <x v="0"/>
    <n v="491828"/>
    <n v="722.06"/>
    <d v="2016-04-06T00:00:00"/>
    <d v="2020-07-20T00:00:00"/>
    <s v="Monthly"/>
    <x v="0"/>
    <s v="CUST64506627"/>
    <n v="1566"/>
    <s v="Long Term"/>
    <n v="0"/>
    <s v="Cynthia Foster"/>
    <x v="0"/>
    <n v="56"/>
    <s v="Administrator, Civil Service"/>
    <x v="3"/>
    <s v="West Cynthia, North Carolina, 06488"/>
    <x v="3"/>
    <n v="0"/>
    <n v="0"/>
    <x v="2"/>
    <s v="AGT75044830"/>
    <x v="1"/>
    <n v="44"/>
    <n v="85"/>
    <n v="1"/>
    <x v="1"/>
    <n v="1"/>
    <x v="1"/>
  </r>
  <r>
    <s v="POL79308293"/>
    <x v="0"/>
    <n v="238021"/>
    <n v="185.65"/>
    <d v="2018-01-23T00:00:00"/>
    <d v="2023-09-07T00:00:00"/>
    <s v="Quarterly"/>
    <x v="1"/>
    <s v="CUST95274525"/>
    <n v="2053"/>
    <s v="Long Term"/>
    <n v="0"/>
    <s v="Gabriela Salazar"/>
    <x v="1"/>
    <n v="49"/>
    <s v="Chief Strategy Officer"/>
    <x v="3"/>
    <s v="Lake Adam, North Dakota, 47154"/>
    <x v="2"/>
    <n v="0"/>
    <n v="0"/>
    <x v="1"/>
    <s v="AGT77160426"/>
    <x v="1"/>
    <n v="20"/>
    <n v="86"/>
    <n v="1"/>
    <x v="1"/>
    <n v="1"/>
    <x v="1"/>
  </r>
  <r>
    <s v="POL75583220"/>
    <x v="1"/>
    <n v="152775"/>
    <n v="1899.9"/>
    <d v="2015-06-19T00:00:00"/>
    <d v="2017-07-28T00:00:00"/>
    <s v="Annually"/>
    <x v="0"/>
    <s v="CUST07740232"/>
    <n v="770"/>
    <s v="Medium Term"/>
    <n v="0"/>
    <s v="Mary Matthews"/>
    <x v="2"/>
    <n v="22"/>
    <s v="Tourist information centre manager"/>
    <x v="2"/>
    <s v="Johnstonville, South Dakota, 93786"/>
    <x v="4"/>
    <n v="1"/>
    <n v="0"/>
    <x v="0"/>
    <s v="AGT70303785"/>
    <x v="0"/>
    <n v="48"/>
    <n v="81"/>
    <n v="1"/>
    <x v="1"/>
    <n v="1"/>
    <x v="0"/>
  </r>
  <r>
    <s v="POL93077983"/>
    <x v="0"/>
    <n v="148316"/>
    <n v="151.44999999999999"/>
    <d v="2016-11-29T00:00:00"/>
    <d v="2025-02-12T00:00:00"/>
    <s v="Annually"/>
    <x v="1"/>
    <s v="CUST18477593"/>
    <n v="2997"/>
    <s v="Long Term"/>
    <n v="0"/>
    <s v="Jerry Robinson"/>
    <x v="1"/>
    <n v="47"/>
    <s v="Programmer, multimedia"/>
    <x v="2"/>
    <s v="Ellismouth, Massachusetts, 88035"/>
    <x v="2"/>
    <n v="1"/>
    <n v="0"/>
    <x v="1"/>
    <s v="AGT52211491"/>
    <x v="1"/>
    <n v="13"/>
    <n v="38"/>
    <n v="0"/>
    <x v="0"/>
    <n v="0"/>
    <x v="1"/>
  </r>
  <r>
    <s v="POL41162519"/>
    <x v="2"/>
    <n v="435384"/>
    <n v="843.41"/>
    <d v="2016-12-29T00:00:00"/>
    <d v="2023-05-14T00:00:00"/>
    <s v="Annually"/>
    <x v="2"/>
    <s v="CUST46612879"/>
    <n v="2327"/>
    <s v="Long Term"/>
    <n v="1"/>
    <s v="Kenneth Rodriguez"/>
    <x v="2"/>
    <n v="81"/>
    <s v="Agricultural consultant"/>
    <x v="0"/>
    <s v="Port Lancemouth, Oklahoma, 48502"/>
    <x v="3"/>
    <n v="0"/>
    <n v="1"/>
    <x v="2"/>
    <s v="AGT73870785"/>
    <x v="2"/>
    <n v="29"/>
    <n v="35"/>
    <n v="0"/>
    <x v="0"/>
    <n v="0"/>
    <x v="2"/>
  </r>
  <r>
    <s v="POL21013410"/>
    <x v="0"/>
    <n v="148205"/>
    <n v="1504.89"/>
    <d v="2024-01-30T00:00:00"/>
    <d v="2027-03-08T00:00:00"/>
    <s v="Quarterly"/>
    <x v="0"/>
    <s v="CUST91204941"/>
    <n v="1133"/>
    <s v="Long Term"/>
    <n v="0"/>
    <s v="Kathryn Williams"/>
    <x v="1"/>
    <n v="78"/>
    <s v="Materials engineer"/>
    <x v="1"/>
    <s v="Monicaton, Tennessee, 10210"/>
    <x v="3"/>
    <n v="0"/>
    <n v="1"/>
    <x v="2"/>
    <s v="AGT19540993"/>
    <x v="2"/>
    <n v="14"/>
    <n v="78"/>
    <n v="1"/>
    <x v="1"/>
    <n v="1"/>
    <x v="2"/>
  </r>
  <r>
    <s v="POL73536906"/>
    <x v="3"/>
    <n v="467001"/>
    <n v="1647.11"/>
    <d v="2015-01-13T00:00:00"/>
    <d v="2018-03-20T00:00:00"/>
    <s v="Annually"/>
    <x v="2"/>
    <s v="CUST35441846"/>
    <n v="1162"/>
    <s v="Long Term"/>
    <n v="1"/>
    <s v="Ernest Skinner"/>
    <x v="0"/>
    <n v="51"/>
    <s v="Agricultural consultant"/>
    <x v="2"/>
    <s v="Philipberg, Wisconsin, 83806"/>
    <x v="2"/>
    <n v="1"/>
    <n v="0"/>
    <x v="2"/>
    <s v="AGT10269202"/>
    <x v="0"/>
    <n v="22"/>
    <n v="25"/>
    <n v="0"/>
    <x v="2"/>
    <n v="0"/>
    <x v="0"/>
  </r>
  <r>
    <s v="POL80301647"/>
    <x v="3"/>
    <n v="122127"/>
    <n v="820.8"/>
    <d v="2017-06-07T00:00:00"/>
    <d v="2022-11-16T00:00:00"/>
    <s v="Annually"/>
    <x v="1"/>
    <s v="CUST65831421"/>
    <n v="1988"/>
    <s v="Long Term"/>
    <n v="0"/>
    <s v="John Young"/>
    <x v="2"/>
    <n v="59"/>
    <s v="Quality manager"/>
    <x v="2"/>
    <s v="New Andrewbury, Oklahoma, 87865"/>
    <x v="3"/>
    <n v="1"/>
    <n v="0"/>
    <x v="2"/>
    <s v="AGT66193903"/>
    <x v="2"/>
    <n v="41"/>
    <n v="38"/>
    <n v="0"/>
    <x v="0"/>
    <n v="0"/>
    <x v="2"/>
  </r>
  <r>
    <s v="POL79966692"/>
    <x v="2"/>
    <n v="86578"/>
    <n v="705.01"/>
    <d v="2022-12-06T00:00:00"/>
    <d v="2032-08-24T00:00:00"/>
    <s v="Quarterly"/>
    <x v="1"/>
    <s v="CUST23869208"/>
    <n v="3549"/>
    <s v="Long Term"/>
    <n v="0"/>
    <s v="Robert Marshall"/>
    <x v="1"/>
    <n v="67"/>
    <s v="Medical laboratory scientific officer"/>
    <x v="2"/>
    <s v="Laurenmouth, Michigan, 32750"/>
    <x v="3"/>
    <n v="1"/>
    <n v="1"/>
    <x v="2"/>
    <s v="AGT40327186"/>
    <x v="2"/>
    <n v="3"/>
    <n v="49"/>
    <n v="0"/>
    <x v="0"/>
    <n v="0"/>
    <x v="2"/>
  </r>
  <r>
    <s v="POL14879776"/>
    <x v="2"/>
    <n v="169916"/>
    <n v="1808.82"/>
    <d v="2018-10-30T00:00:00"/>
    <d v="2023-07-27T00:00:00"/>
    <s v="Annually"/>
    <x v="2"/>
    <s v="CUST21063311"/>
    <n v="1731"/>
    <s v="Long Term"/>
    <n v="1"/>
    <s v="Regina Lynn"/>
    <x v="1"/>
    <n v="73"/>
    <s v="Volunteer coordinator"/>
    <x v="1"/>
    <s v="Seanfurt, Indiana, 14112"/>
    <x v="3"/>
    <n v="0"/>
    <n v="1"/>
    <x v="2"/>
    <s v="AGT89542709"/>
    <x v="2"/>
    <n v="45"/>
    <n v="57"/>
    <n v="0"/>
    <x v="0"/>
    <n v="0"/>
    <x v="2"/>
  </r>
  <r>
    <s v="POL58623707"/>
    <x v="3"/>
    <n v="134163"/>
    <n v="802.51"/>
    <d v="2022-09-11T00:00:00"/>
    <d v="2026-07-31T00:00:00"/>
    <s v="Quarterly"/>
    <x v="0"/>
    <s v="CUST86117199"/>
    <n v="1419"/>
    <s v="Long Term"/>
    <n v="0"/>
    <s v="John Thomas"/>
    <x v="2"/>
    <n v="59"/>
    <s v="Prison officer"/>
    <x v="2"/>
    <s v="Michaelfort, Rhode Island, 20005"/>
    <x v="3"/>
    <n v="1"/>
    <n v="0"/>
    <x v="2"/>
    <s v="AGT30765121"/>
    <x v="0"/>
    <n v="32"/>
    <n v="10"/>
    <n v="0"/>
    <x v="2"/>
    <n v="0"/>
    <x v="0"/>
  </r>
  <r>
    <s v="POL10386302"/>
    <x v="2"/>
    <n v="20444"/>
    <n v="603.64"/>
    <d v="2020-02-03T00:00:00"/>
    <d v="2021-12-13T00:00:00"/>
    <s v="Quarterly"/>
    <x v="2"/>
    <s v="CUST94782863"/>
    <n v="679"/>
    <s v="Medium Term"/>
    <n v="1"/>
    <s v="Joshua Ortiz"/>
    <x v="0"/>
    <n v="44"/>
    <s v="Conservation officer, historic buildings"/>
    <x v="0"/>
    <s v="West Sara, Arkansas, 99156"/>
    <x v="1"/>
    <n v="0"/>
    <n v="0"/>
    <x v="1"/>
    <s v="AGT77793827"/>
    <x v="1"/>
    <n v="4"/>
    <n v="12"/>
    <n v="0"/>
    <x v="2"/>
    <n v="0"/>
    <x v="1"/>
  </r>
  <r>
    <s v="POL56491969"/>
    <x v="1"/>
    <n v="24007"/>
    <n v="1551.59"/>
    <d v="2016-02-09T00:00:00"/>
    <d v="2018-08-27T00:00:00"/>
    <s v="Quarterly"/>
    <x v="0"/>
    <s v="CUST81225418"/>
    <n v="930"/>
    <s v="Medium Term"/>
    <n v="0"/>
    <s v="Billy Welch"/>
    <x v="0"/>
    <n v="19"/>
    <s v="Agricultural consultant"/>
    <x v="1"/>
    <s v="Jamestown, Texas, 87934"/>
    <x v="4"/>
    <n v="0"/>
    <n v="0"/>
    <x v="0"/>
    <s v="AGT39948651"/>
    <x v="1"/>
    <n v="0"/>
    <n v="25"/>
    <n v="0"/>
    <x v="2"/>
    <n v="0"/>
    <x v="1"/>
  </r>
  <r>
    <s v="POL99602250"/>
    <x v="0"/>
    <n v="171632"/>
    <n v="587.51"/>
    <d v="2021-03-09T00:00:00"/>
    <d v="2023-03-27T00:00:00"/>
    <s v="Monthly"/>
    <x v="2"/>
    <s v="CUST25749054"/>
    <n v="748"/>
    <s v="Medium Term"/>
    <n v="1"/>
    <s v="Deborah Cook"/>
    <x v="2"/>
    <n v="56"/>
    <s v="Insurance claims handler"/>
    <x v="3"/>
    <s v="Keithstad, Michigan, 73223"/>
    <x v="3"/>
    <n v="0"/>
    <n v="0"/>
    <x v="2"/>
    <s v="AGT07490860"/>
    <x v="0"/>
    <n v="48"/>
    <n v="95"/>
    <n v="1"/>
    <x v="1"/>
    <n v="1"/>
    <x v="0"/>
  </r>
  <r>
    <s v="POL01897492"/>
    <x v="0"/>
    <n v="242981"/>
    <n v="1015.82"/>
    <d v="2022-06-26T00:00:00"/>
    <d v="2031-11-16T00:00:00"/>
    <s v="Monthly"/>
    <x v="1"/>
    <s v="CUST53642388"/>
    <n v="3430"/>
    <s v="Long Term"/>
    <n v="0"/>
    <s v="Paul Williamson"/>
    <x v="2"/>
    <n v="21"/>
    <s v="Research scientist (medical)"/>
    <x v="0"/>
    <s v="New Melissa, Illinois, 02240"/>
    <x v="4"/>
    <n v="0"/>
    <n v="0"/>
    <x v="0"/>
    <s v="AGT83076835"/>
    <x v="2"/>
    <n v="40"/>
    <n v="9"/>
    <n v="0"/>
    <x v="2"/>
    <n v="0"/>
    <x v="2"/>
  </r>
  <r>
    <s v="POL03026921"/>
    <x v="2"/>
    <n v="362254"/>
    <n v="1257.18"/>
    <d v="2015-04-25T00:00:00"/>
    <d v="2017-04-27T00:00:00"/>
    <s v="Quarterly"/>
    <x v="0"/>
    <s v="CUST07572458"/>
    <n v="733"/>
    <s v="Medium Term"/>
    <n v="0"/>
    <s v="Danielle Adams"/>
    <x v="1"/>
    <n v="77"/>
    <s v="Air cabin crew"/>
    <x v="2"/>
    <s v="Danielstad, New Mexico, 14492"/>
    <x v="3"/>
    <n v="1"/>
    <n v="1"/>
    <x v="2"/>
    <s v="AGT11234490"/>
    <x v="0"/>
    <n v="37"/>
    <n v="22"/>
    <n v="0"/>
    <x v="2"/>
    <n v="0"/>
    <x v="0"/>
  </r>
  <r>
    <s v="POL36441789"/>
    <x v="1"/>
    <n v="58984"/>
    <n v="389.47"/>
    <d v="2019-10-17T00:00:00"/>
    <d v="2027-04-22T00:00:00"/>
    <s v="Annually"/>
    <x v="0"/>
    <s v="CUST82795942"/>
    <n v="2744"/>
    <s v="Long Term"/>
    <n v="0"/>
    <s v="Amy Ortiz"/>
    <x v="2"/>
    <n v="85"/>
    <s v="Medical laboratory scientific officer"/>
    <x v="3"/>
    <s v="Mindytown, Florida, 64647"/>
    <x v="3"/>
    <n v="0"/>
    <n v="1"/>
    <x v="2"/>
    <s v="AGT68648460"/>
    <x v="2"/>
    <n v="46"/>
    <n v="97"/>
    <n v="1"/>
    <x v="1"/>
    <n v="1"/>
    <x v="2"/>
  </r>
  <r>
    <s v="POL21292296"/>
    <x v="2"/>
    <n v="166685"/>
    <n v="726.24"/>
    <d v="2023-04-18T00:00:00"/>
    <d v="2024-04-21T00:00:00"/>
    <s v="Monthly"/>
    <x v="1"/>
    <s v="CUST28641281"/>
    <n v="369"/>
    <s v="Medium Term"/>
    <n v="0"/>
    <s v="Charles Werner"/>
    <x v="1"/>
    <n v="21"/>
    <s v="Graphic designer"/>
    <x v="3"/>
    <s v="Rowlandmouth, Louisiana, 85168"/>
    <x v="4"/>
    <n v="0"/>
    <n v="0"/>
    <x v="0"/>
    <s v="AGT34930585"/>
    <x v="2"/>
    <n v="32"/>
    <n v="40"/>
    <n v="0"/>
    <x v="0"/>
    <n v="0"/>
    <x v="2"/>
  </r>
  <r>
    <s v="POL38348666"/>
    <x v="1"/>
    <n v="212249"/>
    <n v="1672.74"/>
    <d v="2022-08-31T00:00:00"/>
    <d v="2027-08-13T00:00:00"/>
    <s v="Monthly"/>
    <x v="2"/>
    <s v="CUST17612389"/>
    <n v="1808"/>
    <s v="Long Term"/>
    <n v="1"/>
    <s v="Benjamin White"/>
    <x v="2"/>
    <n v="28"/>
    <s v="English as a foreign language teacher"/>
    <x v="0"/>
    <s v="Wongberg, New York, 04449"/>
    <x v="0"/>
    <n v="0"/>
    <n v="0"/>
    <x v="0"/>
    <s v="AGT53048156"/>
    <x v="0"/>
    <n v="19"/>
    <n v="39"/>
    <n v="0"/>
    <x v="0"/>
    <n v="0"/>
    <x v="0"/>
  </r>
  <r>
    <s v="POL58185281"/>
    <x v="1"/>
    <n v="250003"/>
    <n v="1728.93"/>
    <d v="2021-03-09T00:00:00"/>
    <d v="2026-05-19T00:00:00"/>
    <s v="Annually"/>
    <x v="2"/>
    <s v="CUST06959252"/>
    <n v="1897"/>
    <s v="Long Term"/>
    <n v="1"/>
    <s v="Robert West"/>
    <x v="2"/>
    <n v="39"/>
    <s v="Production engineer"/>
    <x v="3"/>
    <s v="Hollyburgh, Michigan, 06216"/>
    <x v="1"/>
    <n v="0"/>
    <n v="0"/>
    <x v="1"/>
    <s v="AGT25696620"/>
    <x v="2"/>
    <n v="46"/>
    <n v="17"/>
    <n v="0"/>
    <x v="2"/>
    <n v="0"/>
    <x v="2"/>
  </r>
  <r>
    <s v="POL82403986"/>
    <x v="1"/>
    <n v="390831"/>
    <n v="246.15"/>
    <d v="2022-09-28T00:00:00"/>
    <d v="2026-06-04T00:00:00"/>
    <s v="Quarterly"/>
    <x v="2"/>
    <s v="CUST52459393"/>
    <n v="1345"/>
    <s v="Long Term"/>
    <n v="1"/>
    <s v="Charles Harris"/>
    <x v="2"/>
    <n v="56"/>
    <s v="Designer, industrial/product"/>
    <x v="3"/>
    <s v="Johnsonfurt, Indiana, 49710"/>
    <x v="3"/>
    <n v="0"/>
    <n v="0"/>
    <x v="2"/>
    <s v="AGT38103461"/>
    <x v="2"/>
    <n v="30"/>
    <n v="50"/>
    <n v="0"/>
    <x v="0"/>
    <n v="0"/>
    <x v="2"/>
  </r>
  <r>
    <s v="POL69345542"/>
    <x v="2"/>
    <n v="300014"/>
    <n v="1865.63"/>
    <d v="2019-04-13T00:00:00"/>
    <d v="2024-11-15T00:00:00"/>
    <s v="Monthly"/>
    <x v="1"/>
    <s v="CUST87542280"/>
    <n v="2043"/>
    <s v="Long Term"/>
    <n v="0"/>
    <s v="Arthur Scott"/>
    <x v="0"/>
    <n v="64"/>
    <s v="Administrator, education"/>
    <x v="2"/>
    <s v="New Tylerside, Pennsylvania, 80912"/>
    <x v="3"/>
    <n v="1"/>
    <n v="1"/>
    <x v="2"/>
    <s v="AGT81224653"/>
    <x v="1"/>
    <n v="41"/>
    <n v="21"/>
    <n v="0"/>
    <x v="2"/>
    <n v="0"/>
    <x v="1"/>
  </r>
  <r>
    <s v="POL61565089"/>
    <x v="0"/>
    <n v="261765"/>
    <n v="1824.64"/>
    <d v="2015-05-27T00:00:00"/>
    <d v="2019-09-20T00:00:00"/>
    <s v="Annually"/>
    <x v="1"/>
    <s v="CUST35260349"/>
    <n v="1577"/>
    <s v="Long Term"/>
    <n v="0"/>
    <s v="Courtney Haynes"/>
    <x v="0"/>
    <n v="32"/>
    <s v="Sports therapist"/>
    <x v="2"/>
    <s v="Amberberg, Michigan, 74077"/>
    <x v="0"/>
    <n v="1"/>
    <n v="0"/>
    <x v="1"/>
    <s v="AGT22985672"/>
    <x v="2"/>
    <n v="8"/>
    <n v="93"/>
    <n v="1"/>
    <x v="1"/>
    <n v="1"/>
    <x v="2"/>
  </r>
  <r>
    <s v="POL72131385"/>
    <x v="1"/>
    <n v="429703"/>
    <n v="1096.48"/>
    <d v="2018-07-14T00:00:00"/>
    <d v="2024-10-29T00:00:00"/>
    <s v="Monthly"/>
    <x v="0"/>
    <s v="CUST89386367"/>
    <n v="2299"/>
    <s v="Long Term"/>
    <n v="0"/>
    <s v="Joshua Bright"/>
    <x v="1"/>
    <n v="82"/>
    <s v="Advice worker"/>
    <x v="1"/>
    <s v="Lake Danieltown, Nebraska, 12215"/>
    <x v="3"/>
    <n v="0"/>
    <n v="1"/>
    <x v="2"/>
    <s v="AGT68351380"/>
    <x v="2"/>
    <n v="4"/>
    <n v="64"/>
    <n v="0"/>
    <x v="1"/>
    <n v="0"/>
    <x v="2"/>
  </r>
  <r>
    <s v="POL99575360"/>
    <x v="2"/>
    <n v="30789"/>
    <n v="1281.44"/>
    <d v="2016-12-08T00:00:00"/>
    <d v="2023-10-20T00:00:00"/>
    <s v="Quarterly"/>
    <x v="2"/>
    <s v="CUST27723093"/>
    <n v="2507"/>
    <s v="Long Term"/>
    <n v="1"/>
    <s v="Theresa Bush"/>
    <x v="2"/>
    <n v="71"/>
    <s v="Advice worker"/>
    <x v="3"/>
    <s v="Sheltonchester, North Carolina, 87077"/>
    <x v="3"/>
    <n v="0"/>
    <n v="1"/>
    <x v="2"/>
    <s v="AGT06991321"/>
    <x v="0"/>
    <n v="40"/>
    <n v="19"/>
    <n v="0"/>
    <x v="2"/>
    <n v="0"/>
    <x v="0"/>
  </r>
  <r>
    <s v="POL73764767"/>
    <x v="1"/>
    <n v="103078"/>
    <n v="505.98"/>
    <d v="2020-12-17T00:00:00"/>
    <d v="2024-03-13T00:00:00"/>
    <s v="Annually"/>
    <x v="1"/>
    <s v="CUST62402125"/>
    <n v="1182"/>
    <s v="Long Term"/>
    <n v="0"/>
    <s v="Evan Thomas"/>
    <x v="0"/>
    <n v="47"/>
    <s v="Field trials officer"/>
    <x v="0"/>
    <s v="New Antonioberg, Kansas, 16766"/>
    <x v="2"/>
    <n v="0"/>
    <n v="0"/>
    <x v="1"/>
    <s v="AGT16670057"/>
    <x v="0"/>
    <n v="32"/>
    <n v="61"/>
    <n v="0"/>
    <x v="1"/>
    <n v="0"/>
    <x v="0"/>
  </r>
  <r>
    <s v="POL15585087"/>
    <x v="2"/>
    <n v="64030"/>
    <n v="1096.8800000000001"/>
    <d v="2020-07-23T00:00:00"/>
    <d v="2024-07-05T00:00:00"/>
    <s v="Monthly"/>
    <x v="0"/>
    <s v="CUST49812848"/>
    <n v="1443"/>
    <s v="Long Term"/>
    <n v="0"/>
    <s v="Rickey Mccullough"/>
    <x v="1"/>
    <n v="52"/>
    <s v="Heritage manager"/>
    <x v="3"/>
    <s v="East Vanessaburgh, California, 38278"/>
    <x v="2"/>
    <n v="0"/>
    <n v="0"/>
    <x v="2"/>
    <s v="AGT64665927"/>
    <x v="1"/>
    <n v="21"/>
    <n v="47"/>
    <n v="0"/>
    <x v="0"/>
    <n v="0"/>
    <x v="1"/>
  </r>
  <r>
    <s v="POL59775349"/>
    <x v="2"/>
    <n v="170259"/>
    <n v="267.83"/>
    <d v="2016-05-16T00:00:00"/>
    <d v="2025-07-17T00:00:00"/>
    <s v="Monthly"/>
    <x v="0"/>
    <s v="CUST50344731"/>
    <n v="3349"/>
    <s v="Long Term"/>
    <n v="0"/>
    <s v="Katie Stone"/>
    <x v="1"/>
    <n v="68"/>
    <s v="Water engineer"/>
    <x v="0"/>
    <s v="East Christinatown, Louisiana, 90924"/>
    <x v="3"/>
    <n v="0"/>
    <n v="1"/>
    <x v="2"/>
    <s v="AGT38431006"/>
    <x v="1"/>
    <n v="6"/>
    <n v="35"/>
    <n v="0"/>
    <x v="0"/>
    <n v="0"/>
    <x v="1"/>
  </r>
  <r>
    <s v="POL33945420"/>
    <x v="0"/>
    <n v="397693"/>
    <n v="1062.58"/>
    <d v="2023-02-02T00:00:00"/>
    <d v="2028-09-19T00:00:00"/>
    <s v="Monthly"/>
    <x v="0"/>
    <s v="CUST88982495"/>
    <n v="2056"/>
    <s v="Long Term"/>
    <n v="0"/>
    <s v="Terry Gonzalez"/>
    <x v="1"/>
    <n v="52"/>
    <s v="Economist"/>
    <x v="2"/>
    <s v="Frankside, Rhode Island, 89460"/>
    <x v="2"/>
    <n v="1"/>
    <n v="0"/>
    <x v="2"/>
    <s v="AGT09715608"/>
    <x v="0"/>
    <n v="3"/>
    <n v="80"/>
    <n v="1"/>
    <x v="1"/>
    <n v="1"/>
    <x v="0"/>
  </r>
  <r>
    <s v="POL02432943"/>
    <x v="3"/>
    <n v="52500"/>
    <n v="1248.78"/>
    <d v="2018-07-01T00:00:00"/>
    <d v="2027-02-23T00:00:00"/>
    <s v="Monthly"/>
    <x v="0"/>
    <s v="CUST07838901"/>
    <n v="3159"/>
    <s v="Long Term"/>
    <n v="0"/>
    <s v="Mallory Benson"/>
    <x v="0"/>
    <n v="54"/>
    <s v="Forensic scientist"/>
    <x v="3"/>
    <s v="Lake Michael, Maine, 11561"/>
    <x v="2"/>
    <n v="0"/>
    <n v="0"/>
    <x v="2"/>
    <s v="AGT34951947"/>
    <x v="2"/>
    <n v="3"/>
    <n v="50"/>
    <n v="0"/>
    <x v="0"/>
    <n v="0"/>
    <x v="2"/>
  </r>
  <r>
    <s v="POL33232710"/>
    <x v="2"/>
    <n v="387030"/>
    <n v="1072.79"/>
    <d v="2020-04-13T00:00:00"/>
    <d v="2027-03-25T00:00:00"/>
    <s v="Quarterly"/>
    <x v="0"/>
    <s v="CUST54761752"/>
    <n v="2537"/>
    <s v="Long Term"/>
    <n v="0"/>
    <s v="Crystal Montgomery"/>
    <x v="1"/>
    <n v="76"/>
    <s v="Dancer"/>
    <x v="3"/>
    <s v="North Tom, Michigan, 54409"/>
    <x v="3"/>
    <n v="0"/>
    <n v="1"/>
    <x v="2"/>
    <s v="AGT17971375"/>
    <x v="0"/>
    <n v="46"/>
    <n v="85"/>
    <n v="1"/>
    <x v="1"/>
    <n v="1"/>
    <x v="0"/>
  </r>
  <r>
    <s v="POL92258412"/>
    <x v="2"/>
    <n v="219222"/>
    <n v="1781.15"/>
    <d v="2023-12-16T00:00:00"/>
    <d v="2031-09-17T00:00:00"/>
    <s v="Quarterly"/>
    <x v="1"/>
    <s v="CUST39434727"/>
    <n v="2832"/>
    <s v="Long Term"/>
    <n v="0"/>
    <s v="Stephanie Smith"/>
    <x v="0"/>
    <n v="56"/>
    <s v="Clinical cytogeneticist"/>
    <x v="0"/>
    <s v="West Mark, Colorado, 17799"/>
    <x v="3"/>
    <n v="0"/>
    <n v="0"/>
    <x v="2"/>
    <s v="AGT06918363"/>
    <x v="2"/>
    <n v="20"/>
    <n v="17"/>
    <n v="0"/>
    <x v="2"/>
    <n v="0"/>
    <x v="2"/>
  </r>
  <r>
    <s v="POL26888148"/>
    <x v="0"/>
    <n v="165719"/>
    <n v="605.71"/>
    <d v="2024-08-06T00:00:00"/>
    <d v="2031-06-20T00:00:00"/>
    <s v="Quarterly"/>
    <x v="0"/>
    <s v="CUST47318206"/>
    <n v="2509"/>
    <s v="Long Term"/>
    <n v="0"/>
    <s v="Justin Tyler"/>
    <x v="0"/>
    <n v="69"/>
    <s v="Retail banker"/>
    <x v="1"/>
    <s v="South Jamesshire, Oklahoma, 55362"/>
    <x v="3"/>
    <n v="0"/>
    <n v="1"/>
    <x v="2"/>
    <s v="AGT47225197"/>
    <x v="0"/>
    <n v="21"/>
    <n v="87"/>
    <n v="1"/>
    <x v="1"/>
    <n v="1"/>
    <x v="0"/>
  </r>
  <r>
    <s v="POL94726413"/>
    <x v="2"/>
    <n v="126017"/>
    <n v="1560.77"/>
    <d v="2024-06-27T00:00:00"/>
    <d v="2026-11-14T00:00:00"/>
    <s v="Monthly"/>
    <x v="0"/>
    <s v="CUST61996964"/>
    <n v="870"/>
    <s v="Medium Term"/>
    <n v="0"/>
    <s v="Charles Walker"/>
    <x v="1"/>
    <n v="63"/>
    <s v="Museum/gallery curator"/>
    <x v="1"/>
    <s v="South Dalton, Missouri, 11049"/>
    <x v="3"/>
    <n v="0"/>
    <n v="1"/>
    <x v="2"/>
    <s v="AGT32170586"/>
    <x v="1"/>
    <n v="48"/>
    <n v="40"/>
    <n v="0"/>
    <x v="0"/>
    <n v="0"/>
    <x v="1"/>
  </r>
  <r>
    <s v="POL73854383"/>
    <x v="3"/>
    <n v="255423"/>
    <n v="697.87"/>
    <d v="2022-11-25T00:00:00"/>
    <d v="2032-04-07T00:00:00"/>
    <s v="Quarterly"/>
    <x v="1"/>
    <s v="CUST59586533"/>
    <n v="3421"/>
    <s v="Long Term"/>
    <n v="0"/>
    <s v="Jared Miller"/>
    <x v="0"/>
    <n v="48"/>
    <s v="Passenger transport manager"/>
    <x v="2"/>
    <s v="Fernandeztown, Texas, 18376"/>
    <x v="2"/>
    <n v="1"/>
    <n v="0"/>
    <x v="1"/>
    <s v="AGT76343267"/>
    <x v="1"/>
    <n v="10"/>
    <n v="56"/>
    <n v="0"/>
    <x v="0"/>
    <n v="0"/>
    <x v="1"/>
  </r>
  <r>
    <s v="POL19911528"/>
    <x v="2"/>
    <n v="92232"/>
    <n v="390.25"/>
    <d v="2023-08-26T00:00:00"/>
    <d v="2033-01-16T00:00:00"/>
    <s v="Annually"/>
    <x v="1"/>
    <s v="CUST05440655"/>
    <n v="3431"/>
    <s v="Long Term"/>
    <n v="0"/>
    <s v="Kevin Turner"/>
    <x v="0"/>
    <n v="18"/>
    <s v="Retail buyer"/>
    <x v="2"/>
    <s v="Port Eric, North Carolina, 01740"/>
    <x v="4"/>
    <n v="1"/>
    <n v="0"/>
    <x v="0"/>
    <s v="AGT70645262"/>
    <x v="0"/>
    <n v="5"/>
    <n v="11"/>
    <n v="0"/>
    <x v="2"/>
    <n v="0"/>
    <x v="0"/>
  </r>
  <r>
    <s v="POL89952764"/>
    <x v="3"/>
    <n v="372687"/>
    <n v="1528.09"/>
    <d v="2017-10-24T00:00:00"/>
    <d v="2019-03-05T00:00:00"/>
    <s v="Annually"/>
    <x v="0"/>
    <s v="CUST19473832"/>
    <n v="497"/>
    <s v="Medium Term"/>
    <n v="0"/>
    <s v="Willie Garcia"/>
    <x v="2"/>
    <n v="74"/>
    <s v="Telecommunications researcher"/>
    <x v="2"/>
    <s v="Ericberg, Florida, 29706"/>
    <x v="3"/>
    <n v="1"/>
    <n v="1"/>
    <x v="2"/>
    <s v="AGT96635757"/>
    <x v="0"/>
    <n v="41"/>
    <n v="66"/>
    <n v="0"/>
    <x v="1"/>
    <n v="0"/>
    <x v="0"/>
  </r>
  <r>
    <s v="POL41639012"/>
    <x v="1"/>
    <n v="193710"/>
    <n v="920.48"/>
    <d v="2022-10-03T00:00:00"/>
    <d v="2024-06-10T00:00:00"/>
    <s v="Monthly"/>
    <x v="0"/>
    <s v="CUST63928747"/>
    <n v="616"/>
    <s v="Medium Term"/>
    <n v="0"/>
    <s v="Brandon Nguyen"/>
    <x v="2"/>
    <n v="28"/>
    <s v="Conservator, museum/gallery"/>
    <x v="3"/>
    <s v="East Kristin, Indiana, 51283"/>
    <x v="0"/>
    <n v="0"/>
    <n v="0"/>
    <x v="0"/>
    <s v="AGT34379979"/>
    <x v="0"/>
    <n v="6"/>
    <n v="57"/>
    <n v="0"/>
    <x v="0"/>
    <n v="0"/>
    <x v="0"/>
  </r>
  <r>
    <s v="POL38343188"/>
    <x v="2"/>
    <n v="159969"/>
    <n v="134.12"/>
    <d v="2020-02-22T00:00:00"/>
    <d v="2028-09-28T00:00:00"/>
    <s v="Monthly"/>
    <x v="0"/>
    <s v="CUST90831097"/>
    <n v="3141"/>
    <s v="Long Term"/>
    <n v="0"/>
    <s v="Pam Scott"/>
    <x v="2"/>
    <n v="38"/>
    <s v="Equities trader"/>
    <x v="0"/>
    <s v="Smithstad, Arizona, 44883"/>
    <x v="1"/>
    <n v="0"/>
    <n v="0"/>
    <x v="1"/>
    <s v="AGT81450492"/>
    <x v="0"/>
    <n v="46"/>
    <n v="30"/>
    <n v="0"/>
    <x v="2"/>
    <n v="0"/>
    <x v="0"/>
  </r>
  <r>
    <s v="POL60365755"/>
    <x v="3"/>
    <n v="456284"/>
    <n v="341.18"/>
    <d v="2018-10-22T00:00:00"/>
    <d v="2020-01-15T00:00:00"/>
    <s v="Monthly"/>
    <x v="2"/>
    <s v="CUST99646698"/>
    <n v="450"/>
    <s v="Medium Term"/>
    <n v="1"/>
    <s v="Rhonda Roberts"/>
    <x v="1"/>
    <n v="48"/>
    <s v="Charity fundraiser"/>
    <x v="2"/>
    <s v="South Rhonda, Florida, 50175"/>
    <x v="2"/>
    <n v="1"/>
    <n v="0"/>
    <x v="1"/>
    <s v="AGT49827067"/>
    <x v="0"/>
    <n v="9"/>
    <n v="47"/>
    <n v="0"/>
    <x v="0"/>
    <n v="0"/>
    <x v="0"/>
  </r>
  <r>
    <s v="POL72072111"/>
    <x v="1"/>
    <n v="96227"/>
    <n v="257.22000000000003"/>
    <d v="2022-06-11T00:00:00"/>
    <d v="2025-03-09T00:00:00"/>
    <s v="Monthly"/>
    <x v="1"/>
    <s v="CUST70030309"/>
    <n v="1002"/>
    <s v="Medium Term"/>
    <n v="0"/>
    <s v="Kathy Santana"/>
    <x v="0"/>
    <n v="27"/>
    <s v="Retail buyer"/>
    <x v="2"/>
    <s v="New Christopherhaven, Wisconsin, 79162"/>
    <x v="0"/>
    <n v="1"/>
    <n v="0"/>
    <x v="0"/>
    <s v="AGT13513566"/>
    <x v="1"/>
    <n v="34"/>
    <n v="7"/>
    <n v="0"/>
    <x v="2"/>
    <n v="0"/>
    <x v="1"/>
  </r>
  <r>
    <s v="POL69526791"/>
    <x v="0"/>
    <n v="303978"/>
    <n v="1990.14"/>
    <d v="2015-02-16T00:00:00"/>
    <d v="2021-08-25T00:00:00"/>
    <s v="Monthly"/>
    <x v="0"/>
    <s v="CUST28101646"/>
    <n v="2382"/>
    <s v="Long Term"/>
    <n v="0"/>
    <s v="Andrew Knight"/>
    <x v="0"/>
    <n v="22"/>
    <s v="Armed forces logistics/support/administrative officer"/>
    <x v="3"/>
    <s v="Tiffanystad, Virginia, 16492"/>
    <x v="4"/>
    <n v="0"/>
    <n v="0"/>
    <x v="0"/>
    <s v="AGT53043808"/>
    <x v="0"/>
    <n v="8"/>
    <n v="21"/>
    <n v="0"/>
    <x v="2"/>
    <n v="0"/>
    <x v="0"/>
  </r>
  <r>
    <s v="POL75813186"/>
    <x v="2"/>
    <n v="430095"/>
    <n v="862.03"/>
    <d v="2022-03-12T00:00:00"/>
    <d v="2027-01-29T00:00:00"/>
    <s v="Annually"/>
    <x v="2"/>
    <s v="CUST41027839"/>
    <n v="1784"/>
    <s v="Long Term"/>
    <n v="1"/>
    <s v="Derek Hammond"/>
    <x v="2"/>
    <n v="52"/>
    <s v="Wellsite geologist"/>
    <x v="0"/>
    <s v="Victoriashire, Wyoming, 31493"/>
    <x v="2"/>
    <n v="0"/>
    <n v="0"/>
    <x v="2"/>
    <s v="AGT56661662"/>
    <x v="2"/>
    <n v="45"/>
    <n v="44"/>
    <n v="0"/>
    <x v="0"/>
    <n v="0"/>
    <x v="2"/>
  </r>
  <r>
    <s v="POL54348718"/>
    <x v="0"/>
    <n v="17863"/>
    <n v="987.73"/>
    <d v="2016-04-02T00:00:00"/>
    <d v="2020-05-09T00:00:00"/>
    <s v="Annually"/>
    <x v="1"/>
    <s v="CUST48452402"/>
    <n v="1498"/>
    <s v="Long Term"/>
    <n v="0"/>
    <s v="Christina Love"/>
    <x v="2"/>
    <n v="83"/>
    <s v="Music therapist"/>
    <x v="2"/>
    <s v="Pruittbury, Montana, 32114"/>
    <x v="3"/>
    <n v="1"/>
    <n v="1"/>
    <x v="2"/>
    <s v="AGT08845045"/>
    <x v="2"/>
    <n v="28"/>
    <n v="20"/>
    <n v="0"/>
    <x v="2"/>
    <n v="0"/>
    <x v="2"/>
  </r>
  <r>
    <s v="POL01382311"/>
    <x v="0"/>
    <n v="418691"/>
    <n v="671.8"/>
    <d v="2015-12-09T00:00:00"/>
    <d v="2020-07-04T00:00:00"/>
    <s v="Quarterly"/>
    <x v="1"/>
    <s v="CUST51779748"/>
    <n v="1669"/>
    <s v="Long Term"/>
    <n v="0"/>
    <s v="Chase Mitchell"/>
    <x v="1"/>
    <n v="24"/>
    <s v="Geologist, engineering"/>
    <x v="1"/>
    <s v="West Michael, Ohio, 45708"/>
    <x v="4"/>
    <n v="0"/>
    <n v="0"/>
    <x v="0"/>
    <s v="AGT31445639"/>
    <x v="2"/>
    <n v="4"/>
    <n v="43"/>
    <n v="0"/>
    <x v="0"/>
    <n v="0"/>
    <x v="2"/>
  </r>
  <r>
    <s v="POL91394495"/>
    <x v="1"/>
    <n v="254334"/>
    <n v="1697.05"/>
    <d v="2024-08-07T00:00:00"/>
    <d v="2034-04-03T00:00:00"/>
    <s v="Annually"/>
    <x v="0"/>
    <s v="CUST27723093"/>
    <n v="3526"/>
    <s v="Long Term"/>
    <n v="0"/>
    <s v="Theresa Bush"/>
    <x v="2"/>
    <n v="71"/>
    <s v="Advice worker"/>
    <x v="3"/>
    <s v="Sheltonchester, North Carolina, 87077"/>
    <x v="3"/>
    <n v="0"/>
    <n v="1"/>
    <x v="2"/>
    <s v="AGT51549884"/>
    <x v="2"/>
    <n v="18"/>
    <n v="1"/>
    <n v="0"/>
    <x v="2"/>
    <n v="0"/>
    <x v="2"/>
  </r>
  <r>
    <s v="POL27929198"/>
    <x v="2"/>
    <n v="103704"/>
    <n v="1786.38"/>
    <d v="2016-04-23T00:00:00"/>
    <d v="2020-01-21T00:00:00"/>
    <s v="Annually"/>
    <x v="2"/>
    <s v="CUST01418216"/>
    <n v="1368"/>
    <s v="Long Term"/>
    <n v="1"/>
    <s v="Jason Butler"/>
    <x v="1"/>
    <n v="67"/>
    <s v="Sports coach"/>
    <x v="1"/>
    <s v="West Sarahfurt, Connecticut, 92569"/>
    <x v="3"/>
    <n v="0"/>
    <n v="1"/>
    <x v="2"/>
    <s v="AGT02876543"/>
    <x v="2"/>
    <n v="2"/>
    <n v="8"/>
    <n v="0"/>
    <x v="2"/>
    <n v="0"/>
    <x v="2"/>
  </r>
  <r>
    <s v="POL96583337"/>
    <x v="3"/>
    <n v="370743"/>
    <n v="1635.97"/>
    <d v="2016-06-14T00:00:00"/>
    <d v="2022-08-26T00:00:00"/>
    <s v="Quarterly"/>
    <x v="2"/>
    <s v="CUST44831266"/>
    <n v="2264"/>
    <s v="Long Term"/>
    <n v="1"/>
    <s v="Alexandria Hall"/>
    <x v="0"/>
    <n v="41"/>
    <s v="Product/process development scientist"/>
    <x v="2"/>
    <s v="Danielstad, Illinois, 83253"/>
    <x v="1"/>
    <n v="1"/>
    <n v="0"/>
    <x v="1"/>
    <s v="AGT27940575"/>
    <x v="2"/>
    <n v="18"/>
    <n v="66"/>
    <n v="0"/>
    <x v="1"/>
    <n v="0"/>
    <x v="2"/>
  </r>
  <r>
    <s v="POL42489589"/>
    <x v="2"/>
    <n v="478192"/>
    <n v="382.54"/>
    <d v="2021-05-11T00:00:00"/>
    <d v="2028-11-13T00:00:00"/>
    <s v="Quarterly"/>
    <x v="1"/>
    <s v="CUST44108597"/>
    <n v="2743"/>
    <s v="Long Term"/>
    <n v="0"/>
    <s v="Haley Jackson"/>
    <x v="2"/>
    <n v="42"/>
    <s v="Dispensing optician"/>
    <x v="3"/>
    <s v="North Erin, Pennsylvania, 19229"/>
    <x v="1"/>
    <n v="0"/>
    <n v="0"/>
    <x v="1"/>
    <s v="AGT52580249"/>
    <x v="0"/>
    <n v="46"/>
    <n v="21"/>
    <n v="0"/>
    <x v="2"/>
    <n v="0"/>
    <x v="0"/>
  </r>
  <r>
    <s v="POL62455700"/>
    <x v="1"/>
    <n v="414861"/>
    <n v="1816.45"/>
    <d v="2017-12-06T00:00:00"/>
    <d v="2020-08-09T00:00:00"/>
    <s v="Monthly"/>
    <x v="1"/>
    <s v="CUST85393599"/>
    <n v="977"/>
    <s v="Medium Term"/>
    <n v="0"/>
    <s v="Jesse Simmons"/>
    <x v="2"/>
    <n v="62"/>
    <s v="Energy manager"/>
    <x v="1"/>
    <s v="North David, Hawaii, 65767"/>
    <x v="3"/>
    <n v="0"/>
    <n v="1"/>
    <x v="2"/>
    <s v="AGT72111439"/>
    <x v="0"/>
    <n v="38"/>
    <n v="88"/>
    <n v="1"/>
    <x v="1"/>
    <n v="1"/>
    <x v="0"/>
  </r>
  <r>
    <s v="POL06553987"/>
    <x v="1"/>
    <n v="133678"/>
    <n v="357.57"/>
    <d v="2024-03-20T00:00:00"/>
    <d v="2025-11-05T00:00:00"/>
    <s v="Quarterly"/>
    <x v="0"/>
    <s v="CUST22906487"/>
    <n v="595"/>
    <s v="Medium Term"/>
    <n v="0"/>
    <s v="Vanessa Romero"/>
    <x v="2"/>
    <n v="74"/>
    <s v="Patent attorney"/>
    <x v="3"/>
    <s v="Robertfort, Nevada, 59578"/>
    <x v="3"/>
    <n v="0"/>
    <n v="1"/>
    <x v="2"/>
    <s v="AGT10089719"/>
    <x v="1"/>
    <n v="30"/>
    <n v="6"/>
    <n v="0"/>
    <x v="2"/>
    <n v="0"/>
    <x v="1"/>
  </r>
  <r>
    <s v="POL64197228"/>
    <x v="0"/>
    <n v="159237"/>
    <n v="1893.6"/>
    <d v="2015-03-13T00:00:00"/>
    <d v="2024-03-17T00:00:00"/>
    <s v="Quarterly"/>
    <x v="1"/>
    <s v="CUST50406971"/>
    <n v="3292"/>
    <s v="Long Term"/>
    <n v="0"/>
    <s v="Peter Newman"/>
    <x v="2"/>
    <n v="85"/>
    <s v="Cartographer"/>
    <x v="1"/>
    <s v="Garciamouth, Pennsylvania, 17711"/>
    <x v="3"/>
    <n v="0"/>
    <n v="1"/>
    <x v="2"/>
    <s v="AGT72791493"/>
    <x v="2"/>
    <n v="36"/>
    <n v="72"/>
    <n v="1"/>
    <x v="1"/>
    <n v="1"/>
    <x v="2"/>
  </r>
  <r>
    <s v="POL23778009"/>
    <x v="2"/>
    <n v="479730"/>
    <n v="1074.3800000000001"/>
    <d v="2017-07-27T00:00:00"/>
    <d v="2020-11-25T00:00:00"/>
    <s v="Quarterly"/>
    <x v="1"/>
    <s v="CUST39213094"/>
    <n v="1217"/>
    <s v="Long Term"/>
    <n v="0"/>
    <s v="Chad Jacobson"/>
    <x v="2"/>
    <n v="82"/>
    <s v="Air broker"/>
    <x v="3"/>
    <s v="Hillhaven, Alaska, 50441"/>
    <x v="3"/>
    <n v="0"/>
    <n v="1"/>
    <x v="2"/>
    <s v="AGT37297514"/>
    <x v="1"/>
    <n v="7"/>
    <n v="51"/>
    <n v="0"/>
    <x v="0"/>
    <n v="0"/>
    <x v="1"/>
  </r>
  <r>
    <s v="POL89539607"/>
    <x v="2"/>
    <n v="244257"/>
    <n v="1949.44"/>
    <d v="2021-03-15T00:00:00"/>
    <d v="2031-02-02T00:00:00"/>
    <s v="Quarterly"/>
    <x v="1"/>
    <s v="CUST40045796"/>
    <n v="3611"/>
    <s v="Long Term"/>
    <n v="0"/>
    <s v="James Tran"/>
    <x v="2"/>
    <n v="43"/>
    <s v="Web designer"/>
    <x v="2"/>
    <s v="South Cody, Colorado, 75584"/>
    <x v="1"/>
    <n v="1"/>
    <n v="0"/>
    <x v="1"/>
    <s v="AGT86653429"/>
    <x v="0"/>
    <n v="2"/>
    <n v="78"/>
    <n v="1"/>
    <x v="1"/>
    <n v="1"/>
    <x v="0"/>
  </r>
  <r>
    <s v="POL77225479"/>
    <x v="2"/>
    <n v="107027"/>
    <n v="346.6"/>
    <d v="2022-06-12T00:00:00"/>
    <d v="2031-12-07T00:00:00"/>
    <s v="Annually"/>
    <x v="0"/>
    <s v="CUST69591551"/>
    <n v="3465"/>
    <s v="Long Term"/>
    <n v="0"/>
    <s v="Steven Cook"/>
    <x v="2"/>
    <n v="58"/>
    <s v="Production assistant, television"/>
    <x v="1"/>
    <s v="East Steven, West Virginia, 06733"/>
    <x v="3"/>
    <n v="0"/>
    <n v="0"/>
    <x v="2"/>
    <s v="AGT47730022"/>
    <x v="1"/>
    <n v="26"/>
    <n v="41"/>
    <n v="0"/>
    <x v="0"/>
    <n v="0"/>
    <x v="1"/>
  </r>
  <r>
    <s v="POL80674848"/>
    <x v="2"/>
    <n v="293462"/>
    <n v="275.33999999999997"/>
    <d v="2015-01-29T00:00:00"/>
    <d v="2017-09-22T00:00:00"/>
    <s v="Annually"/>
    <x v="0"/>
    <s v="CUST50775418"/>
    <n v="967"/>
    <s v="Medium Term"/>
    <n v="0"/>
    <s v="Erin Kelly"/>
    <x v="2"/>
    <n v="68"/>
    <s v="Acupuncturist"/>
    <x v="2"/>
    <s v="New John, Wyoming, 04254"/>
    <x v="3"/>
    <n v="1"/>
    <n v="1"/>
    <x v="2"/>
    <s v="AGT23837758"/>
    <x v="0"/>
    <n v="39"/>
    <n v="88"/>
    <n v="1"/>
    <x v="1"/>
    <n v="1"/>
    <x v="0"/>
  </r>
  <r>
    <s v="POL70742419"/>
    <x v="0"/>
    <n v="139286"/>
    <n v="1685.69"/>
    <d v="2015-06-27T00:00:00"/>
    <d v="2019-12-27T00:00:00"/>
    <s v="Annually"/>
    <x v="0"/>
    <s v="CUST20233555"/>
    <n v="1644"/>
    <s v="Long Term"/>
    <n v="0"/>
    <s v="Elizabeth Larsen"/>
    <x v="0"/>
    <n v="41"/>
    <s v="Programmer, applications"/>
    <x v="3"/>
    <s v="Robinsontown, Arkansas, 77775"/>
    <x v="1"/>
    <n v="0"/>
    <n v="0"/>
    <x v="1"/>
    <s v="AGT24575955"/>
    <x v="2"/>
    <n v="19"/>
    <n v="86"/>
    <n v="1"/>
    <x v="1"/>
    <n v="1"/>
    <x v="2"/>
  </r>
  <r>
    <s v="POL10130655"/>
    <x v="0"/>
    <n v="494301"/>
    <n v="1910.93"/>
    <d v="2019-04-01T00:00:00"/>
    <d v="2022-04-05T00:00:00"/>
    <s v="Quarterly"/>
    <x v="0"/>
    <s v="CUST97749945"/>
    <n v="1100"/>
    <s v="Long Term"/>
    <n v="0"/>
    <s v="Kevin Cook"/>
    <x v="1"/>
    <n v="79"/>
    <s v="Pension scheme manager"/>
    <x v="1"/>
    <s v="Patrickhaven, Indiana, 85518"/>
    <x v="3"/>
    <n v="0"/>
    <n v="1"/>
    <x v="2"/>
    <s v="AGT86377383"/>
    <x v="0"/>
    <n v="48"/>
    <n v="69"/>
    <n v="0"/>
    <x v="1"/>
    <n v="0"/>
    <x v="0"/>
  </r>
  <r>
    <s v="POL35832686"/>
    <x v="3"/>
    <n v="163130"/>
    <n v="526.04"/>
    <d v="2021-09-05T00:00:00"/>
    <d v="2030-08-01T00:00:00"/>
    <s v="Annually"/>
    <x v="0"/>
    <s v="CUST17931302"/>
    <n v="3252"/>
    <s v="Long Term"/>
    <n v="0"/>
    <s v="Mary Smith"/>
    <x v="2"/>
    <n v="81"/>
    <s v="Writer"/>
    <x v="0"/>
    <s v="Hammondborough, Minnesota, 45614"/>
    <x v="3"/>
    <n v="0"/>
    <n v="1"/>
    <x v="2"/>
    <s v="AGT90207975"/>
    <x v="0"/>
    <n v="40"/>
    <n v="7"/>
    <n v="0"/>
    <x v="2"/>
    <n v="0"/>
    <x v="0"/>
  </r>
  <r>
    <s v="POL27597307"/>
    <x v="0"/>
    <n v="292080"/>
    <n v="142.51"/>
    <d v="2023-06-12T00:00:00"/>
    <d v="2025-06-26T00:00:00"/>
    <s v="Monthly"/>
    <x v="0"/>
    <s v="CUST96283853"/>
    <n v="745"/>
    <s v="Medium Term"/>
    <n v="0"/>
    <s v="Lauren Nelson"/>
    <x v="0"/>
    <n v="58"/>
    <s v="Geoscientist"/>
    <x v="3"/>
    <s v="Lake Christinaport, Washington, 20764"/>
    <x v="3"/>
    <n v="0"/>
    <n v="0"/>
    <x v="2"/>
    <s v="AGT93355318"/>
    <x v="0"/>
    <n v="26"/>
    <n v="97"/>
    <n v="1"/>
    <x v="1"/>
    <n v="1"/>
    <x v="0"/>
  </r>
  <r>
    <s v="POL18801240"/>
    <x v="2"/>
    <n v="145382"/>
    <n v="702.33"/>
    <d v="2023-12-10T00:00:00"/>
    <d v="2033-04-18T00:00:00"/>
    <s v="Quarterly"/>
    <x v="1"/>
    <s v="CUST90206702"/>
    <n v="3417"/>
    <s v="Long Term"/>
    <n v="0"/>
    <s v="Mr. William Harding Jr."/>
    <x v="1"/>
    <n v="49"/>
    <s v="Occupational therapist"/>
    <x v="1"/>
    <s v="North Amandaview, Ohio, 27926"/>
    <x v="2"/>
    <n v="0"/>
    <n v="0"/>
    <x v="1"/>
    <s v="AGT23728239"/>
    <x v="2"/>
    <n v="26"/>
    <n v="37"/>
    <n v="0"/>
    <x v="0"/>
    <n v="0"/>
    <x v="2"/>
  </r>
  <r>
    <s v="POL88077264"/>
    <x v="2"/>
    <n v="214628"/>
    <n v="752.42"/>
    <d v="2024-03-01T00:00:00"/>
    <d v="2031-01-19T00:00:00"/>
    <s v="Monthly"/>
    <x v="1"/>
    <s v="CUST30106981"/>
    <n v="2515"/>
    <s v="Long Term"/>
    <n v="0"/>
    <s v="Colleen Chapman"/>
    <x v="0"/>
    <n v="78"/>
    <s v="Librarian, public"/>
    <x v="0"/>
    <s v="Jenniferland, New Hampshire, 17188"/>
    <x v="3"/>
    <n v="0"/>
    <n v="1"/>
    <x v="2"/>
    <s v="AGT71657679"/>
    <x v="2"/>
    <n v="26"/>
    <n v="54"/>
    <n v="0"/>
    <x v="0"/>
    <n v="0"/>
    <x v="2"/>
  </r>
  <r>
    <s v="POL28486225"/>
    <x v="3"/>
    <n v="292794"/>
    <n v="1738.81"/>
    <d v="2015-09-15T00:00:00"/>
    <d v="2023-10-01T00:00:00"/>
    <s v="Quarterly"/>
    <x v="1"/>
    <s v="CUST78546729"/>
    <n v="2938"/>
    <s v="Long Term"/>
    <n v="0"/>
    <s v="Brian Solis"/>
    <x v="0"/>
    <n v="34"/>
    <s v="Hydrographic surveyor"/>
    <x v="2"/>
    <s v="Ashleyhaven, Arkansas, 51899"/>
    <x v="0"/>
    <n v="1"/>
    <n v="0"/>
    <x v="1"/>
    <s v="AGT10393590"/>
    <x v="1"/>
    <n v="48"/>
    <n v="88"/>
    <n v="1"/>
    <x v="1"/>
    <n v="1"/>
    <x v="1"/>
  </r>
  <r>
    <s v="POL51666989"/>
    <x v="3"/>
    <n v="498988"/>
    <n v="412.54"/>
    <d v="2018-09-07T00:00:00"/>
    <d v="2023-12-21T00:00:00"/>
    <s v="Quarterly"/>
    <x v="1"/>
    <s v="CUST07678524"/>
    <n v="1931"/>
    <s v="Long Term"/>
    <n v="0"/>
    <s v="Stephanie Bruce"/>
    <x v="1"/>
    <n v="28"/>
    <s v="Operational researcher"/>
    <x v="0"/>
    <s v="New Shaun, Louisiana, 44766"/>
    <x v="0"/>
    <n v="0"/>
    <n v="0"/>
    <x v="0"/>
    <s v="AGT47479021"/>
    <x v="2"/>
    <n v="36"/>
    <n v="99"/>
    <n v="1"/>
    <x v="1"/>
    <n v="1"/>
    <x v="2"/>
  </r>
  <r>
    <s v="POL84313861"/>
    <x v="1"/>
    <n v="473962"/>
    <n v="1086.2"/>
    <d v="2019-07-02T00:00:00"/>
    <d v="2027-01-24T00:00:00"/>
    <s v="Quarterly"/>
    <x v="0"/>
    <s v="CUST43643465"/>
    <n v="2763"/>
    <s v="Long Term"/>
    <n v="0"/>
    <s v="Christopher Trujillo"/>
    <x v="1"/>
    <n v="30"/>
    <s v="Music therapist"/>
    <x v="3"/>
    <s v="Stevenburgh, Indiana, 39663"/>
    <x v="0"/>
    <n v="0"/>
    <n v="0"/>
    <x v="0"/>
    <s v="AGT56435523"/>
    <x v="2"/>
    <n v="45"/>
    <n v="57"/>
    <n v="0"/>
    <x v="0"/>
    <n v="0"/>
    <x v="2"/>
  </r>
  <r>
    <s v="POL95370014"/>
    <x v="0"/>
    <n v="370937"/>
    <n v="1019.01"/>
    <d v="2015-02-10T00:00:00"/>
    <d v="2019-11-09T00:00:00"/>
    <s v="Monthly"/>
    <x v="2"/>
    <s v="CUST07395003"/>
    <n v="1733"/>
    <s v="Long Term"/>
    <n v="1"/>
    <s v="Andrew Valentine"/>
    <x v="0"/>
    <n v="81"/>
    <s v="Jewellery designer"/>
    <x v="2"/>
    <s v="Riceborough, Wyoming, 19371"/>
    <x v="3"/>
    <n v="1"/>
    <n v="1"/>
    <x v="2"/>
    <s v="AGT28458676"/>
    <x v="2"/>
    <n v="39"/>
    <n v="33"/>
    <n v="0"/>
    <x v="0"/>
    <n v="0"/>
    <x v="2"/>
  </r>
  <r>
    <s v="POL90934498"/>
    <x v="1"/>
    <n v="209305"/>
    <n v="1116.57"/>
    <d v="2016-05-26T00:00:00"/>
    <d v="2022-03-01T00:00:00"/>
    <s v="Quarterly"/>
    <x v="0"/>
    <s v="CUST98849252"/>
    <n v="2105"/>
    <s v="Long Term"/>
    <n v="0"/>
    <s v="Amy Richardson"/>
    <x v="1"/>
    <n v="83"/>
    <s v="Physiological scientist"/>
    <x v="2"/>
    <s v="Ashleyland, Tennessee, 65867"/>
    <x v="3"/>
    <n v="1"/>
    <n v="1"/>
    <x v="2"/>
    <s v="AGT92230513"/>
    <x v="1"/>
    <n v="34"/>
    <n v="3"/>
    <n v="0"/>
    <x v="2"/>
    <n v="0"/>
    <x v="1"/>
  </r>
  <r>
    <s v="POL63879412"/>
    <x v="0"/>
    <n v="254689"/>
    <n v="493.17"/>
    <d v="2017-09-10T00:00:00"/>
    <d v="2022-11-13T00:00:00"/>
    <s v="Annually"/>
    <x v="0"/>
    <s v="CUST32481898"/>
    <n v="1890"/>
    <s v="Long Term"/>
    <n v="0"/>
    <s v="Sandy Rodriguez"/>
    <x v="2"/>
    <n v="85"/>
    <s v="Designer, ceramics/pottery"/>
    <x v="0"/>
    <s v="South Blakehaven, Maryland, 63884"/>
    <x v="3"/>
    <n v="0"/>
    <n v="1"/>
    <x v="2"/>
    <s v="AGT53142267"/>
    <x v="2"/>
    <n v="48"/>
    <n v="81"/>
    <n v="1"/>
    <x v="1"/>
    <n v="1"/>
    <x v="2"/>
  </r>
  <r>
    <s v="POL16556269"/>
    <x v="0"/>
    <n v="30792"/>
    <n v="841.26"/>
    <d v="2023-07-28T00:00:00"/>
    <d v="2024-12-22T00:00:00"/>
    <s v="Annually"/>
    <x v="1"/>
    <s v="CUST65008360"/>
    <n v="513"/>
    <s v="Medium Term"/>
    <n v="0"/>
    <s v="Heather Taylor MD"/>
    <x v="0"/>
    <n v="18"/>
    <s v="Scientist, research (maths)"/>
    <x v="0"/>
    <s v="North Jessicaview, Missouri, 58051"/>
    <x v="4"/>
    <n v="0"/>
    <n v="0"/>
    <x v="0"/>
    <s v="AGT81886985"/>
    <x v="0"/>
    <n v="24"/>
    <n v="16"/>
    <n v="0"/>
    <x v="2"/>
    <n v="0"/>
    <x v="0"/>
  </r>
  <r>
    <s v="POL79052116"/>
    <x v="2"/>
    <n v="208516"/>
    <n v="614.85"/>
    <d v="2019-01-27T00:00:00"/>
    <d v="2023-11-23T00:00:00"/>
    <s v="Annually"/>
    <x v="1"/>
    <s v="CUST32620909"/>
    <n v="1761"/>
    <s v="Long Term"/>
    <n v="0"/>
    <s v="Sarah Smith"/>
    <x v="0"/>
    <n v="59"/>
    <s v="Operational researcher"/>
    <x v="2"/>
    <s v="East Jennifer, Wyoming, 78777"/>
    <x v="3"/>
    <n v="1"/>
    <n v="0"/>
    <x v="2"/>
    <s v="AGT82280300"/>
    <x v="1"/>
    <n v="3"/>
    <n v="50"/>
    <n v="0"/>
    <x v="0"/>
    <n v="0"/>
    <x v="1"/>
  </r>
  <r>
    <s v="POL42869985"/>
    <x v="0"/>
    <n v="210847"/>
    <n v="1458.17"/>
    <d v="2022-12-27T00:00:00"/>
    <d v="2026-05-06T00:00:00"/>
    <s v="Quarterly"/>
    <x v="1"/>
    <s v="CUST26436799"/>
    <n v="1226"/>
    <s v="Long Term"/>
    <n v="0"/>
    <s v="Heather Tucker"/>
    <x v="0"/>
    <n v="64"/>
    <s v="Chartered loss adjuster"/>
    <x v="0"/>
    <s v="Greenland, Massachusetts, 04626"/>
    <x v="3"/>
    <n v="0"/>
    <n v="1"/>
    <x v="2"/>
    <s v="AGT23359758"/>
    <x v="0"/>
    <n v="39"/>
    <n v="37"/>
    <n v="0"/>
    <x v="0"/>
    <n v="0"/>
    <x v="0"/>
  </r>
  <r>
    <s v="POL83165381"/>
    <x v="3"/>
    <n v="147246"/>
    <n v="530.21"/>
    <d v="2022-02-13T00:00:00"/>
    <d v="2023-12-05T00:00:00"/>
    <s v="Monthly"/>
    <x v="0"/>
    <s v="CUST49330658"/>
    <n v="660"/>
    <s v="Medium Term"/>
    <n v="0"/>
    <s v="Paul Choi"/>
    <x v="0"/>
    <n v="64"/>
    <s v="Production designer, theatre/television/film"/>
    <x v="3"/>
    <s v="Aaronside, Utah, 16899"/>
    <x v="3"/>
    <n v="0"/>
    <n v="1"/>
    <x v="2"/>
    <s v="AGT70183878"/>
    <x v="1"/>
    <n v="23"/>
    <n v="22"/>
    <n v="0"/>
    <x v="2"/>
    <n v="0"/>
    <x v="1"/>
  </r>
  <r>
    <s v="POL55184793"/>
    <x v="0"/>
    <n v="63694"/>
    <n v="591.9"/>
    <d v="2021-05-10T00:00:00"/>
    <d v="2030-05-29T00:00:00"/>
    <s v="Quarterly"/>
    <x v="1"/>
    <s v="CUST59408491"/>
    <n v="3306"/>
    <s v="Long Term"/>
    <n v="0"/>
    <s v="Andrew Rush"/>
    <x v="2"/>
    <n v="65"/>
    <s v="Soil scientist"/>
    <x v="3"/>
    <s v="New Suzanne, Mississippi, 61747"/>
    <x v="3"/>
    <n v="0"/>
    <n v="1"/>
    <x v="2"/>
    <s v="AGT57643810"/>
    <x v="1"/>
    <n v="5"/>
    <n v="25"/>
    <n v="0"/>
    <x v="2"/>
    <n v="0"/>
    <x v="1"/>
  </r>
  <r>
    <s v="POL58505380"/>
    <x v="1"/>
    <n v="219676"/>
    <n v="1468.39"/>
    <d v="2021-09-05T00:00:00"/>
    <d v="2031-08-30T00:00:00"/>
    <s v="Monthly"/>
    <x v="2"/>
    <s v="CUST99665209"/>
    <n v="3646"/>
    <s v="Long Term"/>
    <n v="1"/>
    <s v="Marissa Eaton"/>
    <x v="2"/>
    <n v="34"/>
    <s v="Pilot, airline"/>
    <x v="3"/>
    <s v="Whitechester, Louisiana, 35780"/>
    <x v="0"/>
    <n v="0"/>
    <n v="0"/>
    <x v="1"/>
    <s v="AGT10328564"/>
    <x v="2"/>
    <n v="15"/>
    <n v="1"/>
    <n v="0"/>
    <x v="2"/>
    <n v="0"/>
    <x v="2"/>
  </r>
  <r>
    <s v="POL05441250"/>
    <x v="2"/>
    <n v="417123"/>
    <n v="413.35"/>
    <d v="2020-05-10T00:00:00"/>
    <d v="2024-01-03T00:00:00"/>
    <s v="Quarterly"/>
    <x v="2"/>
    <s v="CUST14417337"/>
    <n v="1333"/>
    <s v="Long Term"/>
    <n v="1"/>
    <s v="Jenny Davis"/>
    <x v="0"/>
    <n v="56"/>
    <s v="IT consultant"/>
    <x v="1"/>
    <s v="New Zacharybury, Minnesota, 98403"/>
    <x v="3"/>
    <n v="0"/>
    <n v="0"/>
    <x v="2"/>
    <s v="AGT13023382"/>
    <x v="0"/>
    <n v="43"/>
    <n v="82"/>
    <n v="1"/>
    <x v="1"/>
    <n v="1"/>
    <x v="0"/>
  </r>
  <r>
    <s v="POL01003100"/>
    <x v="2"/>
    <n v="365402"/>
    <n v="1767.21"/>
    <d v="2017-11-12T00:00:00"/>
    <d v="2019-07-19T00:00:00"/>
    <s v="Quarterly"/>
    <x v="1"/>
    <s v="CUST10966489"/>
    <n v="614"/>
    <s v="Medium Term"/>
    <n v="0"/>
    <s v="Kimberly King"/>
    <x v="2"/>
    <n v="85"/>
    <s v="Radiation protection practitioner"/>
    <x v="2"/>
    <s v="Meganmouth, Virginia, 93124"/>
    <x v="3"/>
    <n v="1"/>
    <n v="1"/>
    <x v="2"/>
    <s v="AGT63554768"/>
    <x v="0"/>
    <n v="1"/>
    <n v="79"/>
    <n v="1"/>
    <x v="1"/>
    <n v="1"/>
    <x v="0"/>
  </r>
  <r>
    <s v="POL90883106"/>
    <x v="3"/>
    <n v="350028"/>
    <n v="684.97"/>
    <d v="2019-09-04T00:00:00"/>
    <d v="2026-02-21T00:00:00"/>
    <s v="Quarterly"/>
    <x v="2"/>
    <s v="CUST35801046"/>
    <n v="2362"/>
    <s v="Long Term"/>
    <n v="1"/>
    <s v="Clinton Ruiz"/>
    <x v="2"/>
    <n v="34"/>
    <s v="Teacher, primary school"/>
    <x v="2"/>
    <s v="Davisburgh, Utah, 70982"/>
    <x v="0"/>
    <n v="1"/>
    <n v="0"/>
    <x v="1"/>
    <s v="AGT88342414"/>
    <x v="2"/>
    <n v="46"/>
    <n v="38"/>
    <n v="0"/>
    <x v="0"/>
    <n v="0"/>
    <x v="2"/>
  </r>
  <r>
    <s v="POL24756615"/>
    <x v="1"/>
    <n v="121812"/>
    <n v="1517.79"/>
    <d v="2023-01-01T00:00:00"/>
    <d v="2029-09-30T00:00:00"/>
    <s v="Quarterly"/>
    <x v="2"/>
    <s v="CUST41929980"/>
    <n v="2464"/>
    <s v="Long Term"/>
    <n v="1"/>
    <s v="Nathan Mitchell"/>
    <x v="0"/>
    <n v="74"/>
    <s v="Therapeutic radiographer"/>
    <x v="2"/>
    <s v="Andreaview, Hawaii, 62860"/>
    <x v="3"/>
    <n v="1"/>
    <n v="1"/>
    <x v="2"/>
    <s v="AGT52725736"/>
    <x v="0"/>
    <n v="21"/>
    <n v="78"/>
    <n v="1"/>
    <x v="1"/>
    <n v="1"/>
    <x v="0"/>
  </r>
  <r>
    <s v="POL68840569"/>
    <x v="0"/>
    <n v="119506"/>
    <n v="971.98"/>
    <d v="2017-02-13T00:00:00"/>
    <d v="2024-06-11T00:00:00"/>
    <s v="Annually"/>
    <x v="1"/>
    <s v="CUST22739741"/>
    <n v="2675"/>
    <s v="Long Term"/>
    <n v="0"/>
    <s v="Teresa Stone"/>
    <x v="1"/>
    <n v="34"/>
    <s v="Scientist, product/process development"/>
    <x v="0"/>
    <s v="Alanborough, Nevada, 35026"/>
    <x v="0"/>
    <n v="0"/>
    <n v="0"/>
    <x v="1"/>
    <s v="AGT27964540"/>
    <x v="1"/>
    <n v="39"/>
    <n v="93"/>
    <n v="1"/>
    <x v="1"/>
    <n v="1"/>
    <x v="1"/>
  </r>
  <r>
    <s v="POL59080097"/>
    <x v="0"/>
    <n v="30934"/>
    <n v="1473.33"/>
    <d v="2022-01-17T00:00:00"/>
    <d v="2023-04-24T00:00:00"/>
    <s v="Annually"/>
    <x v="1"/>
    <s v="CUST24412701"/>
    <n v="462"/>
    <s v="Medium Term"/>
    <n v="0"/>
    <s v="Courtney Ward"/>
    <x v="2"/>
    <n v="37"/>
    <s v="Jewellery designer"/>
    <x v="3"/>
    <s v="South Davidhaven, Virginia, 06820"/>
    <x v="1"/>
    <n v="0"/>
    <n v="0"/>
    <x v="1"/>
    <s v="AGT73250290"/>
    <x v="0"/>
    <n v="42"/>
    <n v="36"/>
    <n v="0"/>
    <x v="0"/>
    <n v="0"/>
    <x v="0"/>
  </r>
  <r>
    <s v="POL75342581"/>
    <x v="1"/>
    <n v="107493"/>
    <n v="546.66999999999996"/>
    <d v="2016-12-27T00:00:00"/>
    <d v="2024-08-31T00:00:00"/>
    <s v="Quarterly"/>
    <x v="2"/>
    <s v="CUST11178327"/>
    <n v="2804"/>
    <s v="Long Term"/>
    <n v="1"/>
    <s v="John Robles"/>
    <x v="2"/>
    <n v="82"/>
    <s v="Barista"/>
    <x v="1"/>
    <s v="Danielleton, Nebraska, 93083"/>
    <x v="3"/>
    <n v="0"/>
    <n v="1"/>
    <x v="2"/>
    <s v="AGT09202087"/>
    <x v="0"/>
    <n v="31"/>
    <n v="32"/>
    <n v="0"/>
    <x v="0"/>
    <n v="0"/>
    <x v="0"/>
  </r>
  <r>
    <s v="POL80560091"/>
    <x v="0"/>
    <n v="321937"/>
    <n v="121.41"/>
    <d v="2018-09-17T00:00:00"/>
    <d v="2023-06-17T00:00:00"/>
    <s v="Quarterly"/>
    <x v="0"/>
    <s v="CUST23834040"/>
    <n v="1734"/>
    <s v="Long Term"/>
    <n v="0"/>
    <s v="April Holden"/>
    <x v="1"/>
    <n v="77"/>
    <s v="Make"/>
    <x v="0"/>
    <s v="East Larry, Indiana, 74970"/>
    <x v="3"/>
    <n v="0"/>
    <n v="1"/>
    <x v="2"/>
    <s v="AGT33462929"/>
    <x v="2"/>
    <n v="47"/>
    <n v="100"/>
    <n v="1"/>
    <x v="1"/>
    <n v="1"/>
    <x v="2"/>
  </r>
  <r>
    <s v="POL19924089"/>
    <x v="1"/>
    <n v="267279"/>
    <n v="118.97"/>
    <d v="2019-02-03T00:00:00"/>
    <d v="2020-02-03T00:00:00"/>
    <s v="Quarterly"/>
    <x v="2"/>
    <s v="CUST51792368"/>
    <n v="365"/>
    <s v="Short Term"/>
    <n v="1"/>
    <s v="James Stephenson"/>
    <x v="1"/>
    <n v="61"/>
    <s v="Designer, blown glass/stained glass"/>
    <x v="0"/>
    <s v="Amandafort, Wisconsin, 47590"/>
    <x v="3"/>
    <n v="0"/>
    <n v="1"/>
    <x v="2"/>
    <s v="AGT33646681"/>
    <x v="2"/>
    <n v="3"/>
    <n v="50"/>
    <n v="0"/>
    <x v="0"/>
    <n v="0"/>
    <x v="2"/>
  </r>
  <r>
    <s v="POL65040463"/>
    <x v="1"/>
    <n v="148053"/>
    <n v="1546.71"/>
    <d v="2018-12-06T00:00:00"/>
    <d v="2024-11-28T00:00:00"/>
    <s v="Annually"/>
    <x v="2"/>
    <s v="CUST28191420"/>
    <n v="2184"/>
    <s v="Long Term"/>
    <n v="1"/>
    <s v="Tammy Dickson"/>
    <x v="1"/>
    <n v="55"/>
    <s v="Energy engineer"/>
    <x v="0"/>
    <s v="Stephaniefort, Hawaii, 78305"/>
    <x v="2"/>
    <n v="0"/>
    <n v="0"/>
    <x v="2"/>
    <s v="AGT24123322"/>
    <x v="0"/>
    <n v="43"/>
    <n v="52"/>
    <n v="0"/>
    <x v="0"/>
    <n v="0"/>
    <x v="0"/>
  </r>
  <r>
    <s v="POL48871817"/>
    <x v="2"/>
    <n v="138607"/>
    <n v="1312.28"/>
    <d v="2018-10-02T00:00:00"/>
    <d v="2024-02-08T00:00:00"/>
    <s v="Quarterly"/>
    <x v="1"/>
    <s v="CUST24728723"/>
    <n v="1955"/>
    <s v="Long Term"/>
    <n v="0"/>
    <s v="Anthony Smith"/>
    <x v="0"/>
    <n v="81"/>
    <s v="Conference centre manager"/>
    <x v="0"/>
    <s v="Lake Antonioview, Iowa, 16186"/>
    <x v="3"/>
    <n v="0"/>
    <n v="1"/>
    <x v="2"/>
    <s v="AGT26732066"/>
    <x v="0"/>
    <n v="40"/>
    <n v="34"/>
    <n v="0"/>
    <x v="0"/>
    <n v="0"/>
    <x v="0"/>
  </r>
  <r>
    <s v="POL41207897"/>
    <x v="0"/>
    <n v="295068"/>
    <n v="1538.98"/>
    <d v="2019-09-28T00:00:00"/>
    <d v="2020-10-10T00:00:00"/>
    <s v="Monthly"/>
    <x v="2"/>
    <s v="CUST06477814"/>
    <n v="378"/>
    <s v="Medium Term"/>
    <n v="1"/>
    <s v="Jason Mosley II"/>
    <x v="0"/>
    <n v="60"/>
    <s v="Public relations account executive"/>
    <x v="2"/>
    <s v="Michaelburgh, Texas, 75088"/>
    <x v="3"/>
    <n v="1"/>
    <n v="1"/>
    <x v="2"/>
    <s v="AGT35694926"/>
    <x v="1"/>
    <n v="8"/>
    <n v="45"/>
    <n v="0"/>
    <x v="0"/>
    <n v="0"/>
    <x v="1"/>
  </r>
  <r>
    <s v="POL47660863"/>
    <x v="0"/>
    <n v="100558"/>
    <n v="602.03"/>
    <d v="2016-08-30T00:00:00"/>
    <d v="2022-06-07T00:00:00"/>
    <s v="Monthly"/>
    <x v="1"/>
    <s v="CUST89895699"/>
    <n v="2107"/>
    <s v="Long Term"/>
    <n v="0"/>
    <s v="Mark Holmes"/>
    <x v="1"/>
    <n v="58"/>
    <s v="Teacher, special educational needs"/>
    <x v="3"/>
    <s v="Tylerfort, South Carolina, 72847"/>
    <x v="3"/>
    <n v="0"/>
    <n v="0"/>
    <x v="2"/>
    <s v="AGT75086221"/>
    <x v="0"/>
    <n v="7"/>
    <n v="97"/>
    <n v="1"/>
    <x v="1"/>
    <n v="1"/>
    <x v="0"/>
  </r>
  <r>
    <s v="POL30839784"/>
    <x v="0"/>
    <n v="130508"/>
    <n v="1645.88"/>
    <d v="2024-12-05T00:00:00"/>
    <d v="2033-07-30T00:00:00"/>
    <s v="Quarterly"/>
    <x v="1"/>
    <s v="CUST89320263"/>
    <n v="3159"/>
    <s v="Long Term"/>
    <n v="0"/>
    <s v="Shelby Turner"/>
    <x v="2"/>
    <n v="24"/>
    <s v="Doctor, general practice"/>
    <x v="0"/>
    <s v="Moralesberg, Wyoming, 10386"/>
    <x v="4"/>
    <n v="0"/>
    <n v="0"/>
    <x v="0"/>
    <s v="AGT65211786"/>
    <x v="0"/>
    <n v="39"/>
    <n v="83"/>
    <n v="1"/>
    <x v="1"/>
    <n v="1"/>
    <x v="0"/>
  </r>
  <r>
    <s v="POL37677741"/>
    <x v="3"/>
    <n v="34290"/>
    <n v="1696.05"/>
    <d v="2021-10-02T00:00:00"/>
    <d v="2027-08-14T00:00:00"/>
    <s v="Annually"/>
    <x v="0"/>
    <s v="CUST69637885"/>
    <n v="2142"/>
    <s v="Long Term"/>
    <n v="0"/>
    <s v="Nicholas Kent"/>
    <x v="0"/>
    <n v="51"/>
    <s v="English as a second language teacher"/>
    <x v="2"/>
    <s v="Andersonview, Washington, 83801"/>
    <x v="2"/>
    <n v="1"/>
    <n v="0"/>
    <x v="2"/>
    <s v="AGT40942105"/>
    <x v="2"/>
    <n v="10"/>
    <n v="86"/>
    <n v="1"/>
    <x v="1"/>
    <n v="1"/>
    <x v="2"/>
  </r>
  <r>
    <s v="POL67385863"/>
    <x v="3"/>
    <n v="42026"/>
    <n v="1001.21"/>
    <d v="2016-07-27T00:00:00"/>
    <d v="2018-12-16T00:00:00"/>
    <s v="Quarterly"/>
    <x v="1"/>
    <s v="CUST28765452"/>
    <n v="872"/>
    <s v="Medium Term"/>
    <n v="0"/>
    <s v="Tammy Harris"/>
    <x v="0"/>
    <n v="77"/>
    <s v="Human resources officer"/>
    <x v="1"/>
    <s v="Melendezfurt, Massachusetts, 23265"/>
    <x v="3"/>
    <n v="0"/>
    <n v="1"/>
    <x v="2"/>
    <s v="AGT62215753"/>
    <x v="2"/>
    <n v="31"/>
    <n v="18"/>
    <n v="0"/>
    <x v="2"/>
    <n v="0"/>
    <x v="2"/>
  </r>
  <r>
    <s v="POL52131318"/>
    <x v="3"/>
    <n v="422456"/>
    <n v="481.72"/>
    <d v="2021-01-19T00:00:00"/>
    <d v="2026-02-27T00:00:00"/>
    <s v="Quarterly"/>
    <x v="1"/>
    <s v="CUST05897242"/>
    <n v="1865"/>
    <s v="Long Term"/>
    <n v="0"/>
    <s v="Heather Mccormick"/>
    <x v="0"/>
    <n v="76"/>
    <s v="Neurosurgeon"/>
    <x v="0"/>
    <s v="Davisland, Indiana, 81751"/>
    <x v="3"/>
    <n v="0"/>
    <n v="1"/>
    <x v="2"/>
    <s v="AGT86707971"/>
    <x v="0"/>
    <n v="14"/>
    <n v="11"/>
    <n v="0"/>
    <x v="2"/>
    <n v="0"/>
    <x v="0"/>
  </r>
  <r>
    <s v="POL19793427"/>
    <x v="1"/>
    <n v="102999"/>
    <n v="1740.18"/>
    <d v="2024-11-17T00:00:00"/>
    <d v="2029-01-18T00:00:00"/>
    <s v="Monthly"/>
    <x v="1"/>
    <s v="CUST31292770"/>
    <n v="1523"/>
    <s v="Long Term"/>
    <n v="0"/>
    <s v="Kelsey Salazar"/>
    <x v="0"/>
    <n v="79"/>
    <s v="Sports coach"/>
    <x v="2"/>
    <s v="Bergmouth, Rhode Island, 44788"/>
    <x v="3"/>
    <n v="1"/>
    <n v="1"/>
    <x v="2"/>
    <s v="AGT81747217"/>
    <x v="1"/>
    <n v="5"/>
    <n v="76"/>
    <n v="1"/>
    <x v="1"/>
    <n v="1"/>
    <x v="1"/>
  </r>
  <r>
    <s v="POL21472760"/>
    <x v="0"/>
    <n v="192906"/>
    <n v="1892.26"/>
    <d v="2015-07-10T00:00:00"/>
    <d v="2020-09-05T00:00:00"/>
    <s v="Annually"/>
    <x v="2"/>
    <s v="CUST65866057"/>
    <n v="1884"/>
    <s v="Long Term"/>
    <n v="1"/>
    <s v="Anne Buchanan"/>
    <x v="2"/>
    <n v="52"/>
    <s v="Technical author"/>
    <x v="2"/>
    <s v="Port Katrina, Florida, 34650"/>
    <x v="2"/>
    <n v="1"/>
    <n v="0"/>
    <x v="2"/>
    <s v="AGT24449694"/>
    <x v="0"/>
    <n v="20"/>
    <n v="9"/>
    <n v="0"/>
    <x v="2"/>
    <n v="0"/>
    <x v="0"/>
  </r>
  <r>
    <s v="POL58933149"/>
    <x v="2"/>
    <n v="471083"/>
    <n v="1258.8"/>
    <d v="2023-01-09T00:00:00"/>
    <d v="2031-12-26T00:00:00"/>
    <s v="Quarterly"/>
    <x v="2"/>
    <s v="CUST36509309"/>
    <n v="3273"/>
    <s v="Long Term"/>
    <n v="1"/>
    <s v="Sarah Rivera"/>
    <x v="2"/>
    <n v="73"/>
    <s v="Engineer, technical sales"/>
    <x v="2"/>
    <s v="Mariaborough, North Dakota, 12672"/>
    <x v="3"/>
    <n v="1"/>
    <n v="1"/>
    <x v="2"/>
    <s v="AGT11922744"/>
    <x v="0"/>
    <n v="48"/>
    <n v="64"/>
    <n v="0"/>
    <x v="1"/>
    <n v="0"/>
    <x v="0"/>
  </r>
  <r>
    <s v="POL25392096"/>
    <x v="1"/>
    <n v="245667"/>
    <n v="131.24"/>
    <d v="2019-12-11T00:00:00"/>
    <d v="2025-06-06T00:00:00"/>
    <s v="Monthly"/>
    <x v="1"/>
    <s v="CUST84535664"/>
    <n v="2004"/>
    <s v="Long Term"/>
    <n v="0"/>
    <s v="Brandi Parker"/>
    <x v="2"/>
    <n v="47"/>
    <s v="Associate Professor"/>
    <x v="3"/>
    <s v="Lake Jesseshire, Florida, 08038"/>
    <x v="2"/>
    <n v="0"/>
    <n v="0"/>
    <x v="1"/>
    <s v="AGT26076493"/>
    <x v="1"/>
    <n v="23"/>
    <n v="31"/>
    <n v="0"/>
    <x v="0"/>
    <n v="0"/>
    <x v="1"/>
  </r>
  <r>
    <s v="POL12917640"/>
    <x v="2"/>
    <n v="210792"/>
    <n v="1634.46"/>
    <d v="2019-03-27T00:00:00"/>
    <d v="2028-09-09T00:00:00"/>
    <s v="Quarterly"/>
    <x v="1"/>
    <s v="CUST40820550"/>
    <n v="3454"/>
    <s v="Long Term"/>
    <n v="0"/>
    <s v="Erica Carpenter"/>
    <x v="1"/>
    <n v="54"/>
    <s v="Training and development officer"/>
    <x v="0"/>
    <s v="Rosefurt, Missouri, 38835"/>
    <x v="2"/>
    <n v="0"/>
    <n v="0"/>
    <x v="2"/>
    <s v="AGT94835963"/>
    <x v="1"/>
    <n v="39"/>
    <n v="3"/>
    <n v="0"/>
    <x v="2"/>
    <n v="0"/>
    <x v="1"/>
  </r>
  <r>
    <s v="POL99154634"/>
    <x v="0"/>
    <n v="38722"/>
    <n v="320.36"/>
    <d v="2018-10-18T00:00:00"/>
    <d v="2023-10-16T00:00:00"/>
    <s v="Annually"/>
    <x v="2"/>
    <s v="CUST14645850"/>
    <n v="1824"/>
    <s v="Long Term"/>
    <n v="1"/>
    <s v="Kelly Meyer"/>
    <x v="1"/>
    <n v="56"/>
    <s v="Publishing copy"/>
    <x v="3"/>
    <s v="Port Ryan, Texas, 05924"/>
    <x v="3"/>
    <n v="0"/>
    <n v="0"/>
    <x v="2"/>
    <s v="AGT64097179"/>
    <x v="1"/>
    <n v="7"/>
    <n v="89"/>
    <n v="1"/>
    <x v="1"/>
    <n v="1"/>
    <x v="1"/>
  </r>
  <r>
    <s v="POL63440106"/>
    <x v="2"/>
    <n v="126939"/>
    <n v="828.87"/>
    <d v="2023-05-01T00:00:00"/>
    <d v="2032-09-15T00:00:00"/>
    <s v="Quarterly"/>
    <x v="0"/>
    <s v="CUST18563939"/>
    <n v="3425"/>
    <s v="Long Term"/>
    <n v="0"/>
    <s v="Tracy Lopez"/>
    <x v="2"/>
    <n v="28"/>
    <s v="Scientist, audiological"/>
    <x v="0"/>
    <s v="Albertfurt, Florida, 63035"/>
    <x v="0"/>
    <n v="0"/>
    <n v="0"/>
    <x v="0"/>
    <s v="AGT49624335"/>
    <x v="1"/>
    <n v="22"/>
    <n v="12"/>
    <n v="0"/>
    <x v="2"/>
    <n v="0"/>
    <x v="1"/>
  </r>
  <r>
    <s v="POL83258516"/>
    <x v="3"/>
    <n v="32741"/>
    <n v="637.27"/>
    <d v="2022-04-19T00:00:00"/>
    <d v="2029-01-12T00:00:00"/>
    <s v="Monthly"/>
    <x v="0"/>
    <s v="CUST83809007"/>
    <n v="2460"/>
    <s v="Long Term"/>
    <n v="0"/>
    <s v="Barbara Delacruz"/>
    <x v="2"/>
    <n v="46"/>
    <s v="Designer, jewellery"/>
    <x v="2"/>
    <s v="Katherinehaven, Tennessee, 80940"/>
    <x v="2"/>
    <n v="1"/>
    <n v="0"/>
    <x v="1"/>
    <s v="AGT49245664"/>
    <x v="0"/>
    <n v="29"/>
    <n v="40"/>
    <n v="0"/>
    <x v="0"/>
    <n v="0"/>
    <x v="0"/>
  </r>
  <r>
    <s v="POL94782191"/>
    <x v="1"/>
    <n v="376154"/>
    <n v="688.56"/>
    <d v="2023-03-01T00:00:00"/>
    <d v="2027-04-10T00:00:00"/>
    <s v="Quarterly"/>
    <x v="0"/>
    <s v="CUST48566967"/>
    <n v="1501"/>
    <s v="Long Term"/>
    <n v="0"/>
    <s v="Adam Grant"/>
    <x v="0"/>
    <n v="67"/>
    <s v="Transport planner"/>
    <x v="0"/>
    <s v="North Kayla, Illinois, 42001"/>
    <x v="3"/>
    <n v="0"/>
    <n v="1"/>
    <x v="2"/>
    <s v="AGT71236709"/>
    <x v="0"/>
    <n v="26"/>
    <n v="10"/>
    <n v="0"/>
    <x v="2"/>
    <n v="0"/>
    <x v="0"/>
  </r>
  <r>
    <s v="POL15463503"/>
    <x v="1"/>
    <n v="139193"/>
    <n v="662.57"/>
    <d v="2017-08-22T00:00:00"/>
    <d v="2025-04-04T00:00:00"/>
    <s v="Annually"/>
    <x v="0"/>
    <s v="CUST71560537"/>
    <n v="2782"/>
    <s v="Long Term"/>
    <n v="0"/>
    <s v="Jeffery Humphrey"/>
    <x v="1"/>
    <n v="20"/>
    <s v="Geochemist"/>
    <x v="2"/>
    <s v="Port Loganstad, Alaska, 85505"/>
    <x v="4"/>
    <n v="1"/>
    <n v="0"/>
    <x v="0"/>
    <s v="AGT82854714"/>
    <x v="0"/>
    <n v="0"/>
    <n v="44"/>
    <n v="0"/>
    <x v="0"/>
    <n v="0"/>
    <x v="0"/>
  </r>
  <r>
    <s v="POL20706206"/>
    <x v="1"/>
    <n v="309318"/>
    <n v="246.08"/>
    <d v="2022-09-02T00:00:00"/>
    <d v="2025-12-09T00:00:00"/>
    <s v="Annually"/>
    <x v="1"/>
    <s v="CUST50318524"/>
    <n v="1194"/>
    <s v="Long Term"/>
    <n v="0"/>
    <s v="Joseph Burke"/>
    <x v="2"/>
    <n v="32"/>
    <s v="Risk analyst"/>
    <x v="2"/>
    <s v="West Bonnieside, South Dakota, 81852"/>
    <x v="0"/>
    <n v="1"/>
    <n v="0"/>
    <x v="1"/>
    <s v="AGT80220827"/>
    <x v="2"/>
    <n v="35"/>
    <n v="9"/>
    <n v="0"/>
    <x v="2"/>
    <n v="0"/>
    <x v="2"/>
  </r>
  <r>
    <s v="POL00874992"/>
    <x v="3"/>
    <n v="352357"/>
    <n v="1701.56"/>
    <d v="2020-09-20T00:00:00"/>
    <d v="2026-12-07T00:00:00"/>
    <s v="Monthly"/>
    <x v="2"/>
    <s v="CUST09832061"/>
    <n v="2269"/>
    <s v="Long Term"/>
    <n v="1"/>
    <s v="Kathryn Hardy"/>
    <x v="0"/>
    <n v="18"/>
    <s v="Chiropodist"/>
    <x v="2"/>
    <s v="Theresatown, Connecticut, 51495"/>
    <x v="4"/>
    <n v="1"/>
    <n v="0"/>
    <x v="0"/>
    <s v="AGT14025957"/>
    <x v="1"/>
    <n v="16"/>
    <n v="49"/>
    <n v="0"/>
    <x v="0"/>
    <n v="0"/>
    <x v="1"/>
  </r>
  <r>
    <s v="POL44369068"/>
    <x v="3"/>
    <n v="428628"/>
    <n v="741.09"/>
    <d v="2024-10-01T00:00:00"/>
    <d v="2025-11-19T00:00:00"/>
    <s v="Quarterly"/>
    <x v="0"/>
    <s v="CUST91483662"/>
    <n v="414"/>
    <s v="Medium Term"/>
    <n v="0"/>
    <s v="Michael Gill"/>
    <x v="0"/>
    <n v="70"/>
    <s v="Museum education officer"/>
    <x v="3"/>
    <s v="Lake Michaelmouth, Pennsylvania, 74519"/>
    <x v="3"/>
    <n v="0"/>
    <n v="1"/>
    <x v="2"/>
    <s v="AGT52528684"/>
    <x v="0"/>
    <n v="12"/>
    <n v="40"/>
    <n v="0"/>
    <x v="0"/>
    <n v="0"/>
    <x v="0"/>
  </r>
  <r>
    <s v="POL22842025"/>
    <x v="2"/>
    <n v="456004"/>
    <n v="1582.35"/>
    <d v="2017-08-24T00:00:00"/>
    <d v="2020-04-16T00:00:00"/>
    <s v="Annually"/>
    <x v="1"/>
    <s v="CUST29485027"/>
    <n v="966"/>
    <s v="Medium Term"/>
    <n v="0"/>
    <s v="Jonathan Ware"/>
    <x v="1"/>
    <n v="60"/>
    <s v="Travel agency manager"/>
    <x v="3"/>
    <s v="Patriciashire, Wyoming, 69187"/>
    <x v="3"/>
    <n v="0"/>
    <n v="1"/>
    <x v="2"/>
    <s v="AGT55199019"/>
    <x v="2"/>
    <n v="48"/>
    <n v="2"/>
    <n v="0"/>
    <x v="2"/>
    <n v="0"/>
    <x v="2"/>
  </r>
  <r>
    <s v="POL09444948"/>
    <x v="3"/>
    <n v="137884"/>
    <n v="1099.3399999999999"/>
    <d v="2021-12-23T00:00:00"/>
    <d v="2029-01-21T00:00:00"/>
    <s v="Quarterly"/>
    <x v="0"/>
    <s v="CUST13129700"/>
    <n v="2586"/>
    <s v="Long Term"/>
    <n v="0"/>
    <s v="Thomas Flores"/>
    <x v="2"/>
    <n v="22"/>
    <s v="Volunteer coordinator"/>
    <x v="3"/>
    <s v="Warrenberg, Alabama, 38121"/>
    <x v="4"/>
    <n v="0"/>
    <n v="0"/>
    <x v="0"/>
    <s v="AGT43552718"/>
    <x v="1"/>
    <n v="8"/>
    <n v="72"/>
    <n v="1"/>
    <x v="1"/>
    <n v="1"/>
    <x v="1"/>
  </r>
  <r>
    <s v="POL28145230"/>
    <x v="2"/>
    <n v="424119"/>
    <n v="957.55"/>
    <d v="2020-06-17T00:00:00"/>
    <d v="2030-01-07T00:00:00"/>
    <s v="Annually"/>
    <x v="2"/>
    <s v="CUST03874304"/>
    <n v="3491"/>
    <s v="Long Term"/>
    <n v="1"/>
    <s v="Joyce King"/>
    <x v="1"/>
    <n v="46"/>
    <s v="Geochemist"/>
    <x v="1"/>
    <s v="Lake Lindafurt, South Carolina, 53902"/>
    <x v="2"/>
    <n v="0"/>
    <n v="0"/>
    <x v="1"/>
    <s v="AGT27976365"/>
    <x v="1"/>
    <n v="41"/>
    <n v="30"/>
    <n v="0"/>
    <x v="2"/>
    <n v="0"/>
    <x v="1"/>
  </r>
  <r>
    <s v="POL71626215"/>
    <x v="2"/>
    <n v="311534"/>
    <n v="692.57"/>
    <d v="2019-02-22T00:00:00"/>
    <d v="2024-06-19T00:00:00"/>
    <s v="Quarterly"/>
    <x v="1"/>
    <s v="CUST90683254"/>
    <n v="1944"/>
    <s v="Long Term"/>
    <n v="0"/>
    <s v="Caleb Lopez"/>
    <x v="2"/>
    <n v="19"/>
    <s v="Teaching laboratory technician"/>
    <x v="3"/>
    <s v="South Christopherville, Arizona, 79865"/>
    <x v="4"/>
    <n v="0"/>
    <n v="0"/>
    <x v="0"/>
    <s v="AGT86110587"/>
    <x v="0"/>
    <n v="25"/>
    <n v="54"/>
    <n v="0"/>
    <x v="0"/>
    <n v="0"/>
    <x v="0"/>
  </r>
  <r>
    <s v="POL34664875"/>
    <x v="0"/>
    <n v="473295"/>
    <n v="1310.56"/>
    <d v="2018-03-24T00:00:00"/>
    <d v="2020-05-06T00:00:00"/>
    <s v="Quarterly"/>
    <x v="2"/>
    <s v="CUST39888793"/>
    <n v="774"/>
    <s v="Medium Term"/>
    <n v="1"/>
    <s v="Jennifer Campbell"/>
    <x v="0"/>
    <n v="71"/>
    <s v="Engineer, maintenance"/>
    <x v="3"/>
    <s v="Port Bobby, Texas, 45122"/>
    <x v="3"/>
    <n v="0"/>
    <n v="1"/>
    <x v="2"/>
    <s v="AGT45149392"/>
    <x v="2"/>
    <n v="33"/>
    <n v="64"/>
    <n v="0"/>
    <x v="1"/>
    <n v="0"/>
    <x v="2"/>
  </r>
  <r>
    <s v="POL63887686"/>
    <x v="3"/>
    <n v="63382"/>
    <n v="437.58"/>
    <d v="2018-05-06T00:00:00"/>
    <d v="2024-01-30T00:00:00"/>
    <s v="Quarterly"/>
    <x v="1"/>
    <s v="CUST59222858"/>
    <n v="2095"/>
    <s v="Long Term"/>
    <n v="0"/>
    <s v="Vanessa Strong"/>
    <x v="1"/>
    <n v="20"/>
    <s v="Tax inspector"/>
    <x v="1"/>
    <s v="New Lisaside, New Hampshire, 62189"/>
    <x v="4"/>
    <n v="0"/>
    <n v="0"/>
    <x v="0"/>
    <s v="AGT06716573"/>
    <x v="2"/>
    <n v="15"/>
    <n v="61"/>
    <n v="0"/>
    <x v="1"/>
    <n v="0"/>
    <x v="2"/>
  </r>
  <r>
    <s v="POL26441179"/>
    <x v="3"/>
    <n v="419496"/>
    <n v="352.91"/>
    <d v="2021-10-01T00:00:00"/>
    <d v="2028-07-16T00:00:00"/>
    <s v="Quarterly"/>
    <x v="0"/>
    <s v="CUST93110612"/>
    <n v="2480"/>
    <s v="Long Term"/>
    <n v="0"/>
    <s v="Nicole Roberts"/>
    <x v="1"/>
    <n v="26"/>
    <s v="Artist"/>
    <x v="0"/>
    <s v="Leachhaven, Massachusetts, 36207"/>
    <x v="0"/>
    <n v="0"/>
    <n v="0"/>
    <x v="0"/>
    <s v="AGT23851228"/>
    <x v="1"/>
    <n v="43"/>
    <n v="36"/>
    <n v="0"/>
    <x v="0"/>
    <n v="0"/>
    <x v="1"/>
  </r>
  <r>
    <s v="POL94534713"/>
    <x v="1"/>
    <n v="166725"/>
    <n v="782.32"/>
    <d v="2020-10-19T00:00:00"/>
    <d v="2027-08-14T00:00:00"/>
    <s v="Monthly"/>
    <x v="2"/>
    <s v="CUST93604597"/>
    <n v="2490"/>
    <s v="Long Term"/>
    <n v="1"/>
    <s v="Brian Santana"/>
    <x v="1"/>
    <n v="74"/>
    <s v="Geophysical data processor"/>
    <x v="3"/>
    <s v="Garrettberg, Maine, 18645"/>
    <x v="3"/>
    <n v="0"/>
    <n v="1"/>
    <x v="2"/>
    <s v="AGT15090095"/>
    <x v="1"/>
    <n v="12"/>
    <n v="30"/>
    <n v="0"/>
    <x v="2"/>
    <n v="0"/>
    <x v="1"/>
  </r>
  <r>
    <s v="POL61326572"/>
    <x v="2"/>
    <n v="238838"/>
    <n v="195.29"/>
    <d v="2024-06-30T00:00:00"/>
    <d v="2029-06-13T00:00:00"/>
    <s v="Monthly"/>
    <x v="0"/>
    <s v="CUST90206702"/>
    <n v="1809"/>
    <s v="Long Term"/>
    <n v="0"/>
    <s v="Mr. William Harding Jr."/>
    <x v="1"/>
    <n v="49"/>
    <s v="Occupational therapist"/>
    <x v="1"/>
    <s v="North Amandaview, Ohio, 27926"/>
    <x v="2"/>
    <n v="0"/>
    <n v="0"/>
    <x v="1"/>
    <s v="AGT87557610"/>
    <x v="1"/>
    <n v="18"/>
    <n v="15"/>
    <n v="0"/>
    <x v="2"/>
    <n v="0"/>
    <x v="1"/>
  </r>
  <r>
    <s v="POL02370104"/>
    <x v="1"/>
    <n v="25850"/>
    <n v="112.39"/>
    <d v="2018-07-02T00:00:00"/>
    <d v="2019-09-02T00:00:00"/>
    <s v="Quarterly"/>
    <x v="1"/>
    <s v="CUST88875854"/>
    <n v="427"/>
    <s v="Medium Term"/>
    <n v="0"/>
    <s v="Mariah King"/>
    <x v="1"/>
    <n v="45"/>
    <s v="Surveyor, quantity"/>
    <x v="3"/>
    <s v="North Regina, Wisconsin, 43922"/>
    <x v="1"/>
    <n v="0"/>
    <n v="0"/>
    <x v="1"/>
    <s v="AGT00588361"/>
    <x v="2"/>
    <n v="30"/>
    <n v="78"/>
    <n v="1"/>
    <x v="1"/>
    <n v="1"/>
    <x v="2"/>
  </r>
  <r>
    <s v="POL25240752"/>
    <x v="0"/>
    <n v="63483"/>
    <n v="1091.67"/>
    <d v="2018-04-28T00:00:00"/>
    <d v="2024-10-25T00:00:00"/>
    <s v="Monthly"/>
    <x v="0"/>
    <s v="CUST57396211"/>
    <n v="2372"/>
    <s v="Long Term"/>
    <n v="0"/>
    <s v="Erica Lee"/>
    <x v="0"/>
    <n v="77"/>
    <s v="Automotive engineer"/>
    <x v="1"/>
    <s v="Loganland, Idaho, 25058"/>
    <x v="3"/>
    <n v="0"/>
    <n v="1"/>
    <x v="2"/>
    <s v="AGT39932908"/>
    <x v="2"/>
    <n v="8"/>
    <n v="45"/>
    <n v="0"/>
    <x v="0"/>
    <n v="0"/>
    <x v="2"/>
  </r>
  <r>
    <s v="POL09632911"/>
    <x v="1"/>
    <n v="261571"/>
    <n v="630.97"/>
    <d v="2024-07-25T00:00:00"/>
    <d v="2026-02-19T00:00:00"/>
    <s v="Quarterly"/>
    <x v="1"/>
    <s v="CUST62771206"/>
    <n v="574"/>
    <s v="Medium Term"/>
    <n v="0"/>
    <s v="Brooke Hill"/>
    <x v="1"/>
    <n v="73"/>
    <s v="Engineer, petroleum"/>
    <x v="0"/>
    <s v="Amyborough, New York, 35340"/>
    <x v="3"/>
    <n v="0"/>
    <n v="1"/>
    <x v="2"/>
    <s v="AGT56094221"/>
    <x v="2"/>
    <n v="47"/>
    <n v="52"/>
    <n v="0"/>
    <x v="0"/>
    <n v="0"/>
    <x v="2"/>
  </r>
  <r>
    <s v="POL96461175"/>
    <x v="2"/>
    <n v="283657"/>
    <n v="172.02"/>
    <d v="2015-01-02T00:00:00"/>
    <d v="2019-02-10T00:00:00"/>
    <s v="Quarterly"/>
    <x v="2"/>
    <s v="CUST65986981"/>
    <n v="1500"/>
    <s v="Long Term"/>
    <n v="1"/>
    <s v="Susan Rogers"/>
    <x v="1"/>
    <n v="74"/>
    <s v="Psychologist, forensic"/>
    <x v="0"/>
    <s v="Duartefort, Utah, 14449"/>
    <x v="3"/>
    <n v="0"/>
    <n v="1"/>
    <x v="2"/>
    <s v="AGT18077838"/>
    <x v="2"/>
    <n v="24"/>
    <n v="60"/>
    <n v="0"/>
    <x v="0"/>
    <n v="0"/>
    <x v="2"/>
  </r>
  <r>
    <s v="POL87625141"/>
    <x v="1"/>
    <n v="338148"/>
    <n v="1148.1300000000001"/>
    <d v="2020-10-14T00:00:00"/>
    <d v="2029-12-23T00:00:00"/>
    <s v="Annually"/>
    <x v="1"/>
    <s v="CUST95002629"/>
    <n v="3357"/>
    <s v="Long Term"/>
    <n v="0"/>
    <s v="Nicholas Cooper"/>
    <x v="2"/>
    <n v="32"/>
    <s v="Designer, multimedia"/>
    <x v="3"/>
    <s v="Port Joannehaven, Texas, 22113"/>
    <x v="0"/>
    <n v="0"/>
    <n v="0"/>
    <x v="1"/>
    <s v="AGT29470577"/>
    <x v="0"/>
    <n v="25"/>
    <n v="86"/>
    <n v="1"/>
    <x v="1"/>
    <n v="1"/>
    <x v="0"/>
  </r>
  <r>
    <s v="POL72620502"/>
    <x v="0"/>
    <n v="224665"/>
    <n v="559.04999999999995"/>
    <d v="2019-11-04T00:00:00"/>
    <d v="2028-02-27T00:00:00"/>
    <s v="Monthly"/>
    <x v="0"/>
    <s v="CUST80934061"/>
    <n v="3037"/>
    <s v="Long Term"/>
    <n v="0"/>
    <s v="Stacie Newton"/>
    <x v="0"/>
    <n v="79"/>
    <s v="Museum/gallery curator"/>
    <x v="3"/>
    <s v="Sawyerhaven, New Hampshire, 63172"/>
    <x v="3"/>
    <n v="0"/>
    <n v="1"/>
    <x v="2"/>
    <s v="AGT67691960"/>
    <x v="0"/>
    <n v="36"/>
    <n v="7"/>
    <n v="0"/>
    <x v="2"/>
    <n v="0"/>
    <x v="0"/>
  </r>
  <r>
    <s v="POL06079689"/>
    <x v="2"/>
    <n v="49997"/>
    <n v="1435.91"/>
    <d v="2022-12-05T00:00:00"/>
    <d v="2028-12-20T00:00:00"/>
    <s v="Annually"/>
    <x v="2"/>
    <s v="CUST92738858"/>
    <n v="2207"/>
    <s v="Long Term"/>
    <n v="1"/>
    <s v="Holly White"/>
    <x v="0"/>
    <n v="42"/>
    <s v="Lecturer, higher education"/>
    <x v="0"/>
    <s v="Kellyside, Utah, 57296"/>
    <x v="1"/>
    <n v="0"/>
    <n v="0"/>
    <x v="1"/>
    <s v="AGT40649534"/>
    <x v="2"/>
    <n v="4"/>
    <n v="41"/>
    <n v="0"/>
    <x v="0"/>
    <n v="0"/>
    <x v="2"/>
  </r>
  <r>
    <s v="POL88411869"/>
    <x v="3"/>
    <n v="184994"/>
    <n v="1550.06"/>
    <d v="2019-07-12T00:00:00"/>
    <d v="2021-08-19T00:00:00"/>
    <s v="Quarterly"/>
    <x v="2"/>
    <s v="CUST61536104"/>
    <n v="769"/>
    <s v="Medium Term"/>
    <n v="1"/>
    <s v="Karen Wallace"/>
    <x v="2"/>
    <n v="68"/>
    <s v="Administrator, Civil Service"/>
    <x v="0"/>
    <s v="Jasonfort, Minnesota, 88119"/>
    <x v="3"/>
    <n v="0"/>
    <n v="1"/>
    <x v="2"/>
    <s v="AGT44460415"/>
    <x v="1"/>
    <n v="9"/>
    <n v="47"/>
    <n v="0"/>
    <x v="0"/>
    <n v="0"/>
    <x v="1"/>
  </r>
  <r>
    <s v="POL55036826"/>
    <x v="2"/>
    <n v="77442"/>
    <n v="1033.03"/>
    <d v="2023-07-28T00:00:00"/>
    <d v="2033-07-13T00:00:00"/>
    <s v="Quarterly"/>
    <x v="1"/>
    <s v="CUST90857572"/>
    <n v="3638"/>
    <s v="Long Term"/>
    <n v="0"/>
    <s v="Michelle Charles"/>
    <x v="0"/>
    <n v="63"/>
    <s v="Tourist information centre manager"/>
    <x v="2"/>
    <s v="Dennistown, New York, 01621"/>
    <x v="3"/>
    <n v="1"/>
    <n v="1"/>
    <x v="2"/>
    <s v="AGT89512041"/>
    <x v="0"/>
    <n v="1"/>
    <n v="70"/>
    <n v="1"/>
    <x v="1"/>
    <n v="1"/>
    <x v="0"/>
  </r>
  <r>
    <s v="POL50892587"/>
    <x v="1"/>
    <n v="200112"/>
    <n v="970.86"/>
    <d v="2016-02-04T00:00:00"/>
    <d v="2025-01-19T00:00:00"/>
    <s v="Quarterly"/>
    <x v="2"/>
    <s v="CUST81849013"/>
    <n v="3272"/>
    <s v="Long Term"/>
    <n v="1"/>
    <s v="Robyn Edwards"/>
    <x v="1"/>
    <n v="56"/>
    <s v="Research officer, trade union"/>
    <x v="2"/>
    <s v="West Michaeltown, Indiana, 94806"/>
    <x v="3"/>
    <n v="1"/>
    <n v="0"/>
    <x v="2"/>
    <s v="AGT33751603"/>
    <x v="1"/>
    <n v="31"/>
    <n v="34"/>
    <n v="0"/>
    <x v="0"/>
    <n v="0"/>
    <x v="1"/>
  </r>
  <r>
    <s v="POL80170716"/>
    <x v="1"/>
    <n v="186746"/>
    <n v="633.82000000000005"/>
    <d v="2020-08-05T00:00:00"/>
    <d v="2026-06-03T00:00:00"/>
    <s v="Monthly"/>
    <x v="2"/>
    <s v="CUST14150904"/>
    <n v="2128"/>
    <s v="Long Term"/>
    <n v="1"/>
    <s v="Lisa Hayden"/>
    <x v="1"/>
    <n v="37"/>
    <s v="Chiropractor"/>
    <x v="2"/>
    <s v="New Scottton, Washington, 63895"/>
    <x v="1"/>
    <n v="1"/>
    <n v="0"/>
    <x v="1"/>
    <s v="AGT22085996"/>
    <x v="0"/>
    <n v="12"/>
    <n v="29"/>
    <n v="0"/>
    <x v="2"/>
    <n v="0"/>
    <x v="0"/>
  </r>
  <r>
    <s v="POL39619519"/>
    <x v="1"/>
    <n v="332699"/>
    <n v="1639.22"/>
    <d v="2019-04-14T00:00:00"/>
    <d v="2023-08-22T00:00:00"/>
    <s v="Monthly"/>
    <x v="2"/>
    <s v="CUST19037538"/>
    <n v="1591"/>
    <s v="Long Term"/>
    <n v="1"/>
    <s v="Kyle Griffith"/>
    <x v="1"/>
    <n v="37"/>
    <s v="Horticulturist, amenity"/>
    <x v="2"/>
    <s v="West William, New Hampshire, 13971"/>
    <x v="1"/>
    <n v="1"/>
    <n v="0"/>
    <x v="1"/>
    <s v="AGT39920368"/>
    <x v="0"/>
    <n v="1"/>
    <n v="92"/>
    <n v="1"/>
    <x v="1"/>
    <n v="1"/>
    <x v="0"/>
  </r>
  <r>
    <s v="POL50101215"/>
    <x v="2"/>
    <n v="157824"/>
    <n v="476.52"/>
    <d v="2016-11-19T00:00:00"/>
    <d v="2018-02-06T00:00:00"/>
    <s v="Monthly"/>
    <x v="2"/>
    <s v="CUST58906130"/>
    <n v="444"/>
    <s v="Medium Term"/>
    <n v="1"/>
    <s v="Ashley Allen"/>
    <x v="2"/>
    <n v="47"/>
    <s v="Passenger transport manager"/>
    <x v="2"/>
    <s v="West Katiehaven, Vermont, 70677"/>
    <x v="2"/>
    <n v="1"/>
    <n v="0"/>
    <x v="1"/>
    <s v="AGT38282186"/>
    <x v="0"/>
    <n v="14"/>
    <n v="9"/>
    <n v="0"/>
    <x v="2"/>
    <n v="0"/>
    <x v="0"/>
  </r>
  <r>
    <s v="POL00700775"/>
    <x v="1"/>
    <n v="386458"/>
    <n v="486.82"/>
    <d v="2017-06-11T00:00:00"/>
    <d v="2018-08-24T00:00:00"/>
    <s v="Annually"/>
    <x v="0"/>
    <s v="CUST89945576"/>
    <n v="439"/>
    <s v="Medium Term"/>
    <n v="0"/>
    <s v="Ivan Kim"/>
    <x v="2"/>
    <n v="82"/>
    <s v="Physicist, medical"/>
    <x v="2"/>
    <s v="New Nancyfurt, Missouri, 42764"/>
    <x v="3"/>
    <n v="1"/>
    <n v="1"/>
    <x v="2"/>
    <s v="AGT50627769"/>
    <x v="0"/>
    <n v="40"/>
    <n v="93"/>
    <n v="1"/>
    <x v="1"/>
    <n v="1"/>
    <x v="0"/>
  </r>
  <r>
    <s v="POL67523094"/>
    <x v="2"/>
    <n v="140606"/>
    <n v="1713.96"/>
    <d v="2018-03-25T00:00:00"/>
    <d v="2024-07-23T00:00:00"/>
    <s v="Quarterly"/>
    <x v="0"/>
    <s v="CUST57771662"/>
    <n v="2312"/>
    <s v="Long Term"/>
    <n v="0"/>
    <s v="Laura Smith"/>
    <x v="0"/>
    <n v="81"/>
    <s v="Production assistant, radio"/>
    <x v="2"/>
    <s v="New Sharon, Mississippi, 60354"/>
    <x v="3"/>
    <n v="1"/>
    <n v="1"/>
    <x v="2"/>
    <s v="AGT01927888"/>
    <x v="0"/>
    <n v="41"/>
    <n v="51"/>
    <n v="0"/>
    <x v="0"/>
    <n v="0"/>
    <x v="0"/>
  </r>
  <r>
    <s v="POL72000232"/>
    <x v="2"/>
    <n v="422432"/>
    <n v="1344.23"/>
    <d v="2022-12-05T00:00:00"/>
    <d v="2025-02-04T00:00:00"/>
    <s v="Annually"/>
    <x v="2"/>
    <s v="CUST20865863"/>
    <n v="792"/>
    <s v="Medium Term"/>
    <n v="1"/>
    <s v="Thomas Payne"/>
    <x v="1"/>
    <n v="41"/>
    <s v="Restaurant manager, fast food"/>
    <x v="1"/>
    <s v="Amyside, New Hampshire, 55030"/>
    <x v="1"/>
    <n v="0"/>
    <n v="0"/>
    <x v="1"/>
    <s v="AGT57208382"/>
    <x v="0"/>
    <n v="17"/>
    <n v="4"/>
    <n v="0"/>
    <x v="2"/>
    <n v="0"/>
    <x v="0"/>
  </r>
  <r>
    <s v="POL90189213"/>
    <x v="2"/>
    <n v="459488"/>
    <n v="152.66"/>
    <d v="2019-12-25T00:00:00"/>
    <d v="2025-09-04T00:00:00"/>
    <s v="Monthly"/>
    <x v="1"/>
    <s v="CUST46665089"/>
    <n v="2080"/>
    <s v="Long Term"/>
    <n v="0"/>
    <s v="Dr. Eric Caldwell"/>
    <x v="1"/>
    <n v="49"/>
    <s v="Personal assistant"/>
    <x v="0"/>
    <s v="Turnerville, Massachusetts, 84660"/>
    <x v="2"/>
    <n v="0"/>
    <n v="0"/>
    <x v="1"/>
    <s v="AGT87343883"/>
    <x v="2"/>
    <n v="8"/>
    <n v="42"/>
    <n v="0"/>
    <x v="0"/>
    <n v="0"/>
    <x v="2"/>
  </r>
  <r>
    <s v="POL92386046"/>
    <x v="3"/>
    <n v="90927"/>
    <n v="103.4"/>
    <d v="2021-09-24T00:00:00"/>
    <d v="2028-03-12T00:00:00"/>
    <s v="Quarterly"/>
    <x v="0"/>
    <s v="CUST10569713"/>
    <n v="2361"/>
    <s v="Long Term"/>
    <n v="0"/>
    <s v="Shawn Carson"/>
    <x v="0"/>
    <n v="32"/>
    <s v="Pharmacist, community"/>
    <x v="1"/>
    <s v="Dakotaland, Georgia, 52330"/>
    <x v="0"/>
    <n v="0"/>
    <n v="0"/>
    <x v="1"/>
    <s v="AGT57309182"/>
    <x v="2"/>
    <n v="28"/>
    <n v="72"/>
    <n v="1"/>
    <x v="1"/>
    <n v="1"/>
    <x v="2"/>
  </r>
  <r>
    <s v="POL73143221"/>
    <x v="2"/>
    <n v="74876"/>
    <n v="1597.57"/>
    <d v="2021-10-10T00:00:00"/>
    <d v="2028-11-26T00:00:00"/>
    <s v="Monthly"/>
    <x v="2"/>
    <s v="CUST75208784"/>
    <n v="2604"/>
    <s v="Long Term"/>
    <n v="1"/>
    <s v="Tammy Underwood"/>
    <x v="2"/>
    <n v="27"/>
    <s v="Environmental manager"/>
    <x v="2"/>
    <s v="Port Marymouth, Michigan, 79723"/>
    <x v="0"/>
    <n v="1"/>
    <n v="0"/>
    <x v="0"/>
    <s v="AGT42533329"/>
    <x v="1"/>
    <n v="6"/>
    <n v="45"/>
    <n v="0"/>
    <x v="0"/>
    <n v="0"/>
    <x v="1"/>
  </r>
  <r>
    <s v="POL53379185"/>
    <x v="1"/>
    <n v="337374"/>
    <n v="1137.6600000000001"/>
    <d v="2016-07-28T00:00:00"/>
    <d v="2023-07-17T00:00:00"/>
    <s v="Quarterly"/>
    <x v="0"/>
    <s v="CUST47950419"/>
    <n v="2545"/>
    <s v="Long Term"/>
    <n v="0"/>
    <s v="Kayla Nolan"/>
    <x v="2"/>
    <n v="39"/>
    <s v="Multimedia specialist"/>
    <x v="3"/>
    <s v="Keithview, Colorado, 82599"/>
    <x v="1"/>
    <n v="0"/>
    <n v="0"/>
    <x v="1"/>
    <s v="AGT69827735"/>
    <x v="0"/>
    <n v="36"/>
    <n v="47"/>
    <n v="0"/>
    <x v="0"/>
    <n v="0"/>
    <x v="0"/>
  </r>
  <r>
    <s v="POL47327506"/>
    <x v="2"/>
    <n v="237616"/>
    <n v="1246.48"/>
    <d v="2021-02-01T00:00:00"/>
    <d v="2023-04-21T00:00:00"/>
    <s v="Annually"/>
    <x v="0"/>
    <s v="CUST81127641"/>
    <n v="809"/>
    <s v="Medium Term"/>
    <n v="0"/>
    <s v="William Williams"/>
    <x v="0"/>
    <n v="34"/>
    <s v="Geophysical data processor"/>
    <x v="1"/>
    <s v="New Michaelstad, Michigan, 89260"/>
    <x v="0"/>
    <n v="0"/>
    <n v="0"/>
    <x v="1"/>
    <s v="AGT16179367"/>
    <x v="1"/>
    <n v="34"/>
    <n v="50"/>
    <n v="0"/>
    <x v="0"/>
    <n v="0"/>
    <x v="1"/>
  </r>
  <r>
    <s v="POL13383594"/>
    <x v="0"/>
    <n v="371344"/>
    <n v="1868.15"/>
    <d v="2022-02-14T00:00:00"/>
    <d v="2023-06-06T00:00:00"/>
    <s v="Quarterly"/>
    <x v="0"/>
    <s v="CUST33962049"/>
    <n v="477"/>
    <s v="Medium Term"/>
    <n v="0"/>
    <s v="Katherine Buck"/>
    <x v="2"/>
    <n v="21"/>
    <s v="Architect"/>
    <x v="0"/>
    <s v="West Brandon, New Jersey, 05209"/>
    <x v="4"/>
    <n v="0"/>
    <n v="0"/>
    <x v="0"/>
    <s v="AGT84536336"/>
    <x v="1"/>
    <n v="33"/>
    <n v="80"/>
    <n v="1"/>
    <x v="1"/>
    <n v="1"/>
    <x v="1"/>
  </r>
  <r>
    <s v="POL67043142"/>
    <x v="1"/>
    <n v="202562"/>
    <n v="1368.26"/>
    <d v="2017-07-05T00:00:00"/>
    <d v="2019-02-20T00:00:00"/>
    <s v="Annually"/>
    <x v="0"/>
    <s v="CUST62652225"/>
    <n v="595"/>
    <s v="Medium Term"/>
    <n v="0"/>
    <s v="James Powell"/>
    <x v="0"/>
    <n v="73"/>
    <s v="Jewellery designer"/>
    <x v="0"/>
    <s v="Wareland, Colorado, 93226"/>
    <x v="3"/>
    <n v="0"/>
    <n v="1"/>
    <x v="2"/>
    <s v="AGT95764320"/>
    <x v="1"/>
    <n v="27"/>
    <n v="49"/>
    <n v="0"/>
    <x v="0"/>
    <n v="0"/>
    <x v="1"/>
  </r>
  <r>
    <s v="POL50918861"/>
    <x v="1"/>
    <n v="92857"/>
    <n v="540.52"/>
    <d v="2018-09-23T00:00:00"/>
    <d v="2026-04-30T00:00:00"/>
    <s v="Annually"/>
    <x v="0"/>
    <s v="CUST57734845"/>
    <n v="2776"/>
    <s v="Long Term"/>
    <n v="0"/>
    <s v="William Kelley"/>
    <x v="2"/>
    <n v="71"/>
    <s v="Claims inspector/assessor"/>
    <x v="2"/>
    <s v="New Lauriemouth, Ohio, 43535"/>
    <x v="3"/>
    <n v="1"/>
    <n v="1"/>
    <x v="2"/>
    <s v="AGT42156875"/>
    <x v="0"/>
    <n v="18"/>
    <n v="78"/>
    <n v="1"/>
    <x v="1"/>
    <n v="1"/>
    <x v="0"/>
  </r>
  <r>
    <s v="POL36441440"/>
    <x v="1"/>
    <n v="227780"/>
    <n v="1049.73"/>
    <d v="2016-06-26T00:00:00"/>
    <d v="2019-05-28T00:00:00"/>
    <s v="Monthly"/>
    <x v="2"/>
    <s v="CUST43384379"/>
    <n v="1066"/>
    <s v="Medium Term"/>
    <n v="1"/>
    <s v="Frank Cooper"/>
    <x v="2"/>
    <n v="51"/>
    <s v="Museum/gallery curator"/>
    <x v="2"/>
    <s v="Robertmouth, Iowa, 44043"/>
    <x v="2"/>
    <n v="1"/>
    <n v="0"/>
    <x v="2"/>
    <s v="AGT45465916"/>
    <x v="0"/>
    <n v="42"/>
    <n v="92"/>
    <n v="1"/>
    <x v="1"/>
    <n v="1"/>
    <x v="0"/>
  </r>
  <r>
    <s v="POL96262921"/>
    <x v="2"/>
    <n v="131434"/>
    <n v="794.87"/>
    <d v="2019-11-29T00:00:00"/>
    <d v="2023-10-25T00:00:00"/>
    <s v="Annually"/>
    <x v="2"/>
    <s v="CUST91026302"/>
    <n v="1426"/>
    <s v="Long Term"/>
    <n v="1"/>
    <s v="Brittany Castillo"/>
    <x v="2"/>
    <n v="26"/>
    <s v="Surveyor, insurance"/>
    <x v="3"/>
    <s v="Dickersonbury, Indiana, 40740"/>
    <x v="0"/>
    <n v="0"/>
    <n v="0"/>
    <x v="0"/>
    <s v="AGT74314112"/>
    <x v="2"/>
    <n v="21"/>
    <n v="10"/>
    <n v="0"/>
    <x v="2"/>
    <n v="0"/>
    <x v="2"/>
  </r>
  <r>
    <s v="POL99499463"/>
    <x v="2"/>
    <n v="392800"/>
    <n v="616.77"/>
    <d v="2024-03-02T00:00:00"/>
    <d v="2025-03-15T00:00:00"/>
    <s v="Annually"/>
    <x v="0"/>
    <s v="CUST76241465"/>
    <n v="378"/>
    <s v="Medium Term"/>
    <n v="0"/>
    <s v="Laura Clements"/>
    <x v="2"/>
    <n v="64"/>
    <s v="Contracting civil engineer"/>
    <x v="3"/>
    <s v="East Edwin, Arizona, 13693"/>
    <x v="3"/>
    <n v="0"/>
    <n v="1"/>
    <x v="2"/>
    <s v="AGT59997160"/>
    <x v="0"/>
    <n v="28"/>
    <n v="83"/>
    <n v="1"/>
    <x v="1"/>
    <n v="1"/>
    <x v="0"/>
  </r>
  <r>
    <s v="POL91712276"/>
    <x v="0"/>
    <n v="270635"/>
    <n v="1028.28"/>
    <d v="2017-05-28T00:00:00"/>
    <d v="2023-03-11T00:00:00"/>
    <s v="Annually"/>
    <x v="1"/>
    <s v="CUST89534428"/>
    <n v="2113"/>
    <s v="Long Term"/>
    <n v="0"/>
    <s v="Alexandra King"/>
    <x v="2"/>
    <n v="62"/>
    <s v="Technical sales engineer"/>
    <x v="0"/>
    <s v="Lake Martin, Oregon, 86455"/>
    <x v="3"/>
    <n v="0"/>
    <n v="1"/>
    <x v="2"/>
    <s v="AGT52483847"/>
    <x v="2"/>
    <n v="49"/>
    <n v="74"/>
    <n v="1"/>
    <x v="1"/>
    <n v="1"/>
    <x v="2"/>
  </r>
  <r>
    <s v="POL31787198"/>
    <x v="3"/>
    <n v="436257"/>
    <n v="1373.56"/>
    <d v="2019-06-02T00:00:00"/>
    <d v="2022-06-03T00:00:00"/>
    <s v="Quarterly"/>
    <x v="1"/>
    <s v="CUST03270522"/>
    <n v="1097"/>
    <s v="Long Term"/>
    <n v="0"/>
    <s v="Spencer Bruce"/>
    <x v="0"/>
    <n v="65"/>
    <s v="Horticultural therapist"/>
    <x v="3"/>
    <s v="Jenkinsberg, Arkansas, 93122"/>
    <x v="3"/>
    <n v="0"/>
    <n v="1"/>
    <x v="2"/>
    <s v="AGT38209641"/>
    <x v="0"/>
    <n v="18"/>
    <n v="52"/>
    <n v="0"/>
    <x v="0"/>
    <n v="0"/>
    <x v="0"/>
  </r>
  <r>
    <s v="POL08738740"/>
    <x v="2"/>
    <n v="448853"/>
    <n v="1544.67"/>
    <d v="2020-09-05T00:00:00"/>
    <d v="2029-06-18T00:00:00"/>
    <s v="Quarterly"/>
    <x v="2"/>
    <s v="CUST05270166"/>
    <n v="3208"/>
    <s v="Long Term"/>
    <n v="1"/>
    <s v="James White"/>
    <x v="1"/>
    <n v="60"/>
    <s v="Surveyor, hydrographic"/>
    <x v="2"/>
    <s v="Wolfmouth, New Jersey, 40016"/>
    <x v="3"/>
    <n v="1"/>
    <n v="1"/>
    <x v="2"/>
    <s v="AGT89577600"/>
    <x v="0"/>
    <n v="6"/>
    <n v="94"/>
    <n v="1"/>
    <x v="1"/>
    <n v="1"/>
    <x v="0"/>
  </r>
  <r>
    <s v="POL17891442"/>
    <x v="3"/>
    <n v="293580"/>
    <n v="202.83"/>
    <d v="2018-06-16T00:00:00"/>
    <d v="2025-05-12T00:00:00"/>
    <s v="Monthly"/>
    <x v="2"/>
    <s v="CUST75395843"/>
    <n v="2522"/>
    <s v="Long Term"/>
    <n v="1"/>
    <s v="Christina Richardson"/>
    <x v="0"/>
    <n v="30"/>
    <s v="Therapeutic radiographer"/>
    <x v="1"/>
    <s v="Reginachester, North Dakota, 39182"/>
    <x v="0"/>
    <n v="0"/>
    <n v="0"/>
    <x v="0"/>
    <s v="AGT34238646"/>
    <x v="2"/>
    <n v="36"/>
    <n v="46"/>
    <n v="0"/>
    <x v="0"/>
    <n v="0"/>
    <x v="2"/>
  </r>
  <r>
    <s v="POL71538226"/>
    <x v="3"/>
    <n v="57382"/>
    <n v="1398.05"/>
    <d v="2021-02-14T00:00:00"/>
    <d v="2024-07-02T00:00:00"/>
    <s v="Annually"/>
    <x v="1"/>
    <s v="CUST52700712"/>
    <n v="1234"/>
    <s v="Long Term"/>
    <n v="0"/>
    <s v="Danielle Martin"/>
    <x v="0"/>
    <n v="64"/>
    <s v="Clinical molecular geneticist"/>
    <x v="1"/>
    <s v="Port Joyce, Illinois, 62094"/>
    <x v="3"/>
    <n v="0"/>
    <n v="1"/>
    <x v="2"/>
    <s v="AGT69874293"/>
    <x v="2"/>
    <n v="40"/>
    <n v="14"/>
    <n v="0"/>
    <x v="2"/>
    <n v="0"/>
    <x v="2"/>
  </r>
  <r>
    <s v="POL77743586"/>
    <x v="2"/>
    <n v="368533"/>
    <n v="1166.75"/>
    <d v="2021-03-28T00:00:00"/>
    <d v="2024-11-28T00:00:00"/>
    <s v="Monthly"/>
    <x v="0"/>
    <s v="CUST20926526"/>
    <n v="1341"/>
    <s v="Long Term"/>
    <n v="0"/>
    <s v="Mark Dixon"/>
    <x v="0"/>
    <n v="31"/>
    <s v="Accountant, chartered public finance"/>
    <x v="3"/>
    <s v="South Michaelstad, Montana, 90158"/>
    <x v="0"/>
    <n v="0"/>
    <n v="0"/>
    <x v="1"/>
    <s v="AGT01681681"/>
    <x v="0"/>
    <n v="3"/>
    <n v="53"/>
    <n v="0"/>
    <x v="0"/>
    <n v="0"/>
    <x v="0"/>
  </r>
  <r>
    <s v="POL05711191"/>
    <x v="1"/>
    <n v="194184"/>
    <n v="1493.39"/>
    <d v="2021-06-23T00:00:00"/>
    <d v="2023-12-26T00:00:00"/>
    <s v="Monthly"/>
    <x v="2"/>
    <s v="CUST84041769"/>
    <n v="916"/>
    <s v="Medium Term"/>
    <n v="1"/>
    <s v="Elizabeth Davis"/>
    <x v="1"/>
    <n v="66"/>
    <s v="Psychologist, educational"/>
    <x v="1"/>
    <s v="Beasleyland, Illinois, 63431"/>
    <x v="3"/>
    <n v="0"/>
    <n v="1"/>
    <x v="2"/>
    <s v="AGT15769069"/>
    <x v="1"/>
    <n v="7"/>
    <n v="6"/>
    <n v="0"/>
    <x v="2"/>
    <n v="0"/>
    <x v="1"/>
  </r>
  <r>
    <s v="POL22946424"/>
    <x v="0"/>
    <n v="437038"/>
    <n v="1481.46"/>
    <d v="2021-04-05T00:00:00"/>
    <d v="2030-07-12T00:00:00"/>
    <s v="Monthly"/>
    <x v="0"/>
    <s v="CUST04842811"/>
    <n v="3385"/>
    <s v="Long Term"/>
    <n v="0"/>
    <s v="Andrea Adams"/>
    <x v="2"/>
    <n v="79"/>
    <s v="Technical brewer"/>
    <x v="3"/>
    <s v="Williamsland, Idaho, 55403"/>
    <x v="3"/>
    <n v="0"/>
    <n v="1"/>
    <x v="2"/>
    <s v="AGT31291538"/>
    <x v="2"/>
    <n v="7"/>
    <n v="90"/>
    <n v="1"/>
    <x v="1"/>
    <n v="1"/>
    <x v="2"/>
  </r>
  <r>
    <s v="POL20614853"/>
    <x v="2"/>
    <n v="413509"/>
    <n v="1350.34"/>
    <d v="2022-11-03T00:00:00"/>
    <d v="2030-10-05T00:00:00"/>
    <s v="Quarterly"/>
    <x v="1"/>
    <s v="CUST87100488"/>
    <n v="2893"/>
    <s v="Long Term"/>
    <n v="0"/>
    <s v="Danielle Lee"/>
    <x v="0"/>
    <n v="65"/>
    <s v="Proofreader"/>
    <x v="1"/>
    <s v="North Brianside, Oklahoma, 42469"/>
    <x v="3"/>
    <n v="0"/>
    <n v="1"/>
    <x v="2"/>
    <s v="AGT43900235"/>
    <x v="2"/>
    <n v="2"/>
    <n v="3"/>
    <n v="0"/>
    <x v="2"/>
    <n v="0"/>
    <x v="2"/>
  </r>
  <r>
    <s v="POL86747748"/>
    <x v="0"/>
    <n v="129419"/>
    <n v="675.45"/>
    <d v="2022-05-01T00:00:00"/>
    <d v="2031-06-24T00:00:00"/>
    <s v="Annually"/>
    <x v="2"/>
    <s v="CUST37155070"/>
    <n v="3341"/>
    <s v="Long Term"/>
    <n v="1"/>
    <s v="William Duran"/>
    <x v="0"/>
    <n v="43"/>
    <s v="Investment banker, corporate"/>
    <x v="2"/>
    <s v="Kellyborough, Alaska, 11071"/>
    <x v="1"/>
    <n v="1"/>
    <n v="0"/>
    <x v="1"/>
    <s v="AGT61480686"/>
    <x v="1"/>
    <n v="11"/>
    <n v="36"/>
    <n v="0"/>
    <x v="0"/>
    <n v="0"/>
    <x v="1"/>
  </r>
  <r>
    <s v="POL29088779"/>
    <x v="1"/>
    <n v="133288"/>
    <n v="1632.52"/>
    <d v="2014-12-24T00:00:00"/>
    <d v="2020-03-24T00:00:00"/>
    <s v="Quarterly"/>
    <x v="1"/>
    <s v="CUST12341278"/>
    <n v="1917"/>
    <s v="Long Term"/>
    <n v="0"/>
    <s v="Keith Harris"/>
    <x v="1"/>
    <n v="65"/>
    <s v="Prison officer"/>
    <x v="1"/>
    <s v="New Monicastad, New Hampshire, 66877"/>
    <x v="3"/>
    <n v="0"/>
    <n v="1"/>
    <x v="2"/>
    <s v="AGT17403849"/>
    <x v="2"/>
    <n v="0"/>
    <n v="35"/>
    <n v="0"/>
    <x v="0"/>
    <n v="0"/>
    <x v="2"/>
  </r>
  <r>
    <s v="POL93447913"/>
    <x v="2"/>
    <n v="40416"/>
    <n v="1705.95"/>
    <d v="2022-10-09T00:00:00"/>
    <d v="2030-03-07T00:00:00"/>
    <s v="Quarterly"/>
    <x v="0"/>
    <s v="CUST72669050"/>
    <n v="2706"/>
    <s v="Long Term"/>
    <n v="0"/>
    <s v="Andrew Cook"/>
    <x v="1"/>
    <n v="44"/>
    <s v="Programmer, systems"/>
    <x v="0"/>
    <s v="Edwardsport, Wisconsin, 52001"/>
    <x v="1"/>
    <n v="0"/>
    <n v="0"/>
    <x v="1"/>
    <s v="AGT01833144"/>
    <x v="2"/>
    <n v="22"/>
    <n v="37"/>
    <n v="0"/>
    <x v="0"/>
    <n v="0"/>
    <x v="2"/>
  </r>
  <r>
    <s v="POL41257003"/>
    <x v="0"/>
    <n v="390454"/>
    <n v="1818.54"/>
    <d v="2022-06-03T00:00:00"/>
    <d v="2025-04-23T00:00:00"/>
    <s v="Quarterly"/>
    <x v="1"/>
    <s v="CUST10853720"/>
    <n v="1055"/>
    <s v="Medium Term"/>
    <n v="0"/>
    <s v="Mrs. Susan Jarvis"/>
    <x v="2"/>
    <n v="34"/>
    <s v="Sales promotion account executive"/>
    <x v="0"/>
    <s v="Diazside, South Carolina, 74562"/>
    <x v="0"/>
    <n v="0"/>
    <n v="0"/>
    <x v="1"/>
    <s v="AGT13205473"/>
    <x v="2"/>
    <n v="15"/>
    <n v="62"/>
    <n v="0"/>
    <x v="1"/>
    <n v="0"/>
    <x v="2"/>
  </r>
  <r>
    <s v="POL99145104"/>
    <x v="0"/>
    <n v="190026"/>
    <n v="1101.18"/>
    <d v="2017-07-09T00:00:00"/>
    <d v="2025-11-06T00:00:00"/>
    <s v="Quarterly"/>
    <x v="1"/>
    <s v="CUST96327064"/>
    <n v="3042"/>
    <s v="Long Term"/>
    <n v="0"/>
    <s v="Brandi Lopez"/>
    <x v="2"/>
    <n v="25"/>
    <s v="Systems developer"/>
    <x v="1"/>
    <s v="Amandaborough, Maine, 72718"/>
    <x v="4"/>
    <n v="0"/>
    <n v="0"/>
    <x v="0"/>
    <s v="AGT27597022"/>
    <x v="1"/>
    <n v="32"/>
    <n v="77"/>
    <n v="1"/>
    <x v="1"/>
    <n v="1"/>
    <x v="1"/>
  </r>
  <r>
    <s v="POL46952826"/>
    <x v="1"/>
    <n v="445515"/>
    <n v="1072.1500000000001"/>
    <d v="2022-07-15T00:00:00"/>
    <d v="2025-12-07T00:00:00"/>
    <s v="Annually"/>
    <x v="2"/>
    <s v="CUST98979035"/>
    <n v="1241"/>
    <s v="Long Term"/>
    <n v="1"/>
    <s v="Elizabeth Ayala"/>
    <x v="1"/>
    <n v="21"/>
    <s v="Tourist information centre manager"/>
    <x v="3"/>
    <s v="Lake Zachary, Massachusetts, 72954"/>
    <x v="4"/>
    <n v="0"/>
    <n v="0"/>
    <x v="0"/>
    <s v="AGT47029292"/>
    <x v="2"/>
    <n v="50"/>
    <n v="47"/>
    <n v="0"/>
    <x v="0"/>
    <n v="0"/>
    <x v="2"/>
  </r>
  <r>
    <s v="POL21888730"/>
    <x v="3"/>
    <n v="207185"/>
    <n v="1452.19"/>
    <d v="2024-08-23T00:00:00"/>
    <d v="2026-05-10T00:00:00"/>
    <s v="Monthly"/>
    <x v="1"/>
    <s v="CUST62389831"/>
    <n v="625"/>
    <s v="Medium Term"/>
    <n v="0"/>
    <s v="Greg Williams"/>
    <x v="0"/>
    <n v="34"/>
    <s v="Solicitor, Scotland"/>
    <x v="1"/>
    <s v="South Angela, Illinois, 59908"/>
    <x v="0"/>
    <n v="0"/>
    <n v="0"/>
    <x v="1"/>
    <s v="AGT56754655"/>
    <x v="1"/>
    <n v="13"/>
    <n v="48"/>
    <n v="0"/>
    <x v="0"/>
    <n v="0"/>
    <x v="1"/>
  </r>
  <r>
    <s v="POL21102975"/>
    <x v="2"/>
    <n v="108657"/>
    <n v="727.5"/>
    <d v="2019-06-14T00:00:00"/>
    <d v="2021-09-08T00:00:00"/>
    <s v="Quarterly"/>
    <x v="2"/>
    <s v="CUST21895219"/>
    <n v="817"/>
    <s v="Medium Term"/>
    <n v="1"/>
    <s v="Rita Lee"/>
    <x v="2"/>
    <n v="82"/>
    <s v="Education officer, museum"/>
    <x v="0"/>
    <s v="West Elizabeth, California, 39895"/>
    <x v="3"/>
    <n v="0"/>
    <n v="1"/>
    <x v="2"/>
    <s v="AGT08512331"/>
    <x v="2"/>
    <n v="2"/>
    <n v="93"/>
    <n v="1"/>
    <x v="1"/>
    <n v="1"/>
    <x v="2"/>
  </r>
  <r>
    <s v="POL92124618"/>
    <x v="1"/>
    <n v="167672"/>
    <n v="516.28"/>
    <d v="2016-02-14T00:00:00"/>
    <d v="2017-02-14T00:00:00"/>
    <s v="Quarterly"/>
    <x v="1"/>
    <s v="CUST91160900"/>
    <n v="366"/>
    <s v="Medium Term"/>
    <n v="0"/>
    <s v="Kenneth Phelps"/>
    <x v="2"/>
    <n v="76"/>
    <s v="Commercial art gallery manager"/>
    <x v="0"/>
    <s v="Rachelborough, Pennsylvania, 65908"/>
    <x v="3"/>
    <n v="0"/>
    <n v="1"/>
    <x v="2"/>
    <s v="AGT48652271"/>
    <x v="0"/>
    <n v="31"/>
    <n v="10"/>
    <n v="0"/>
    <x v="2"/>
    <n v="0"/>
    <x v="0"/>
  </r>
  <r>
    <s v="POL01760964"/>
    <x v="0"/>
    <n v="375866"/>
    <n v="613.78"/>
    <d v="2017-05-19T00:00:00"/>
    <d v="2020-06-22T00:00:00"/>
    <s v="Monthly"/>
    <x v="0"/>
    <s v="CUST47260887"/>
    <n v="1130"/>
    <s v="Long Term"/>
    <n v="0"/>
    <s v="Garrett Swanson"/>
    <x v="2"/>
    <n v="31"/>
    <s v="Arts development officer"/>
    <x v="1"/>
    <s v="Adammouth, Tennessee, 64550"/>
    <x v="0"/>
    <n v="0"/>
    <n v="0"/>
    <x v="1"/>
    <s v="AGT92337556"/>
    <x v="1"/>
    <n v="40"/>
    <n v="80"/>
    <n v="1"/>
    <x v="1"/>
    <n v="1"/>
    <x v="1"/>
  </r>
  <r>
    <s v="POL54754157"/>
    <x v="0"/>
    <n v="324597"/>
    <n v="1284.1099999999999"/>
    <d v="2016-03-24T00:00:00"/>
    <d v="2022-12-13T00:00:00"/>
    <s v="Monthly"/>
    <x v="0"/>
    <s v="CUST63170748"/>
    <n v="2455"/>
    <s v="Long Term"/>
    <n v="0"/>
    <s v="Alyssa Gonzales"/>
    <x v="0"/>
    <n v="39"/>
    <s v="Field seismologist"/>
    <x v="3"/>
    <s v="Coreytown, Texas, 02909"/>
    <x v="1"/>
    <n v="0"/>
    <n v="0"/>
    <x v="1"/>
    <s v="AGT29014646"/>
    <x v="2"/>
    <n v="44"/>
    <n v="66"/>
    <n v="0"/>
    <x v="1"/>
    <n v="0"/>
    <x v="2"/>
  </r>
  <r>
    <s v="POL25321971"/>
    <x v="0"/>
    <n v="434630"/>
    <n v="1744.96"/>
    <d v="2020-09-10T00:00:00"/>
    <d v="2026-03-11T00:00:00"/>
    <s v="Annually"/>
    <x v="1"/>
    <s v="CUST44423635"/>
    <n v="2008"/>
    <s v="Long Term"/>
    <n v="0"/>
    <s v="Lauren Williams"/>
    <x v="0"/>
    <n v="53"/>
    <s v="Designer, furniture"/>
    <x v="0"/>
    <s v="Michaelport, Massachusetts, 65363"/>
    <x v="2"/>
    <n v="0"/>
    <n v="0"/>
    <x v="2"/>
    <s v="AGT35957207"/>
    <x v="1"/>
    <n v="31"/>
    <n v="96"/>
    <n v="1"/>
    <x v="1"/>
    <n v="1"/>
    <x v="1"/>
  </r>
  <r>
    <s v="POL27825756"/>
    <x v="3"/>
    <n v="391727"/>
    <n v="1452.52"/>
    <d v="2017-07-02T00:00:00"/>
    <d v="2023-08-05T00:00:00"/>
    <s v="Quarterly"/>
    <x v="1"/>
    <s v="CUST41027839"/>
    <n v="2225"/>
    <s v="Long Term"/>
    <n v="0"/>
    <s v="Derek Hammond"/>
    <x v="2"/>
    <n v="52"/>
    <s v="Wellsite geologist"/>
    <x v="0"/>
    <s v="Victoriashire, Wyoming, 31493"/>
    <x v="2"/>
    <n v="0"/>
    <n v="0"/>
    <x v="2"/>
    <s v="AGT44523020"/>
    <x v="1"/>
    <n v="0"/>
    <n v="31"/>
    <n v="0"/>
    <x v="0"/>
    <n v="0"/>
    <x v="1"/>
  </r>
  <r>
    <s v="POL96689813"/>
    <x v="3"/>
    <n v="212282"/>
    <n v="1622.42"/>
    <d v="2018-12-11T00:00:00"/>
    <d v="2021-09-30T00:00:00"/>
    <s v="Quarterly"/>
    <x v="2"/>
    <s v="CUST35803966"/>
    <n v="1024"/>
    <s v="Medium Term"/>
    <n v="1"/>
    <s v="Jordan Smith"/>
    <x v="2"/>
    <n v="48"/>
    <s v="Doctor, hospital"/>
    <x v="0"/>
    <s v="Port Andreaport, Wisconsin, 23812"/>
    <x v="2"/>
    <n v="0"/>
    <n v="0"/>
    <x v="1"/>
    <s v="AGT10898526"/>
    <x v="1"/>
    <n v="37"/>
    <n v="16"/>
    <n v="0"/>
    <x v="2"/>
    <n v="0"/>
    <x v="1"/>
  </r>
  <r>
    <s v="POL54131362"/>
    <x v="0"/>
    <n v="451900"/>
    <n v="124.19"/>
    <d v="2024-04-08T00:00:00"/>
    <d v="2027-07-09T00:00:00"/>
    <s v="Monthly"/>
    <x v="1"/>
    <s v="CUST61172155"/>
    <n v="1187"/>
    <s v="Long Term"/>
    <n v="0"/>
    <s v="James Shaw"/>
    <x v="2"/>
    <n v="42"/>
    <s v="Health promotion specialist"/>
    <x v="0"/>
    <s v="Port Kaitlinfort, Texas, 14877"/>
    <x v="1"/>
    <n v="0"/>
    <n v="0"/>
    <x v="1"/>
    <s v="AGT70506510"/>
    <x v="1"/>
    <n v="34"/>
    <n v="70"/>
    <n v="1"/>
    <x v="1"/>
    <n v="1"/>
    <x v="1"/>
  </r>
  <r>
    <s v="POL08111147"/>
    <x v="1"/>
    <n v="324728"/>
    <n v="714.54"/>
    <d v="2016-04-28T00:00:00"/>
    <d v="2022-01-05T00:00:00"/>
    <s v="Annually"/>
    <x v="0"/>
    <s v="CUST18330989"/>
    <n v="2078"/>
    <s v="Long Term"/>
    <n v="0"/>
    <s v="Michelle Weiss"/>
    <x v="1"/>
    <n v="69"/>
    <s v="Financial risk analyst"/>
    <x v="0"/>
    <s v="West Kelly, Montana, 03301"/>
    <x v="3"/>
    <n v="0"/>
    <n v="1"/>
    <x v="2"/>
    <s v="AGT45072302"/>
    <x v="0"/>
    <n v="21"/>
    <n v="36"/>
    <n v="0"/>
    <x v="0"/>
    <n v="0"/>
    <x v="0"/>
  </r>
  <r>
    <s v="POL10125019"/>
    <x v="1"/>
    <n v="221856"/>
    <n v="1852.32"/>
    <d v="2022-06-09T00:00:00"/>
    <d v="2031-01-20T00:00:00"/>
    <s v="Quarterly"/>
    <x v="2"/>
    <s v="CUST93489747"/>
    <n v="3147"/>
    <s v="Long Term"/>
    <n v="1"/>
    <s v="Ann Thomas"/>
    <x v="1"/>
    <n v="25"/>
    <s v="Teacher, early years/pre"/>
    <x v="2"/>
    <s v="Jeannebury, Idaho, 85327"/>
    <x v="4"/>
    <n v="1"/>
    <n v="0"/>
    <x v="0"/>
    <s v="AGT22308714"/>
    <x v="0"/>
    <n v="38"/>
    <n v="66"/>
    <n v="0"/>
    <x v="1"/>
    <n v="0"/>
    <x v="0"/>
  </r>
  <r>
    <s v="POL18629977"/>
    <x v="0"/>
    <n v="41588"/>
    <n v="1430.69"/>
    <d v="2017-10-04T00:00:00"/>
    <d v="2019-04-08T00:00:00"/>
    <s v="Monthly"/>
    <x v="0"/>
    <s v="CUST01418216"/>
    <n v="551"/>
    <s v="Medium Term"/>
    <n v="0"/>
    <s v="Jason Butler"/>
    <x v="1"/>
    <n v="67"/>
    <s v="Sports coach"/>
    <x v="1"/>
    <s v="West Sarahfurt, Connecticut, 92569"/>
    <x v="3"/>
    <n v="0"/>
    <n v="1"/>
    <x v="2"/>
    <s v="AGT50878522"/>
    <x v="2"/>
    <n v="37"/>
    <n v="24"/>
    <n v="0"/>
    <x v="2"/>
    <n v="0"/>
    <x v="2"/>
  </r>
  <r>
    <s v="POL05757630"/>
    <x v="0"/>
    <n v="59796"/>
    <n v="480.92"/>
    <d v="2022-09-29T00:00:00"/>
    <d v="2032-08-10T00:00:00"/>
    <s v="Quarterly"/>
    <x v="0"/>
    <s v="CUST58722551"/>
    <n v="3603"/>
    <s v="Long Term"/>
    <n v="0"/>
    <s v="Sara Wood"/>
    <x v="1"/>
    <n v="66"/>
    <s v="Magazine journalist"/>
    <x v="0"/>
    <s v="South Aaronshire, New Mexico, 45000"/>
    <x v="3"/>
    <n v="0"/>
    <n v="1"/>
    <x v="2"/>
    <s v="AGT58376718"/>
    <x v="1"/>
    <n v="23"/>
    <n v="54"/>
    <n v="0"/>
    <x v="0"/>
    <n v="0"/>
    <x v="1"/>
  </r>
  <r>
    <s v="POL34609667"/>
    <x v="3"/>
    <n v="231169"/>
    <n v="595.97"/>
    <d v="2015-01-19T00:00:00"/>
    <d v="2021-07-11T00:00:00"/>
    <s v="Monthly"/>
    <x v="2"/>
    <s v="CUST71971429"/>
    <n v="2365"/>
    <s v="Long Term"/>
    <n v="1"/>
    <s v="Kevin Lopez"/>
    <x v="1"/>
    <n v="25"/>
    <s v="Commercial/residential surveyor"/>
    <x v="2"/>
    <s v="South Joseph, Ohio, 78089"/>
    <x v="4"/>
    <n v="1"/>
    <n v="0"/>
    <x v="0"/>
    <s v="AGT17988290"/>
    <x v="2"/>
    <n v="39"/>
    <n v="93"/>
    <n v="1"/>
    <x v="1"/>
    <n v="1"/>
    <x v="2"/>
  </r>
  <r>
    <s v="POL28345234"/>
    <x v="3"/>
    <n v="416976"/>
    <n v="1979.89"/>
    <d v="2016-10-01T00:00:00"/>
    <d v="2022-01-27T00:00:00"/>
    <s v="Annually"/>
    <x v="0"/>
    <s v="CUST90364876"/>
    <n v="1944"/>
    <s v="Long Term"/>
    <n v="0"/>
    <s v="Monica Jones"/>
    <x v="0"/>
    <n v="79"/>
    <s v="Fine artist"/>
    <x v="0"/>
    <s v="New Kevin, Arizona, 10971"/>
    <x v="3"/>
    <n v="0"/>
    <n v="1"/>
    <x v="2"/>
    <s v="AGT04993407"/>
    <x v="1"/>
    <n v="34"/>
    <n v="80"/>
    <n v="1"/>
    <x v="1"/>
    <n v="1"/>
    <x v="1"/>
  </r>
  <r>
    <s v="POL43038676"/>
    <x v="3"/>
    <n v="446810"/>
    <n v="1292.3499999999999"/>
    <d v="2024-12-04T00:00:00"/>
    <d v="2029-02-21T00:00:00"/>
    <s v="Annually"/>
    <x v="2"/>
    <s v="CUST68294082"/>
    <n v="1540"/>
    <s v="Long Term"/>
    <n v="1"/>
    <s v="Amy Rich"/>
    <x v="2"/>
    <n v="71"/>
    <s v="Bookseller"/>
    <x v="2"/>
    <s v="Murphyhaven, Wyoming, 91276"/>
    <x v="3"/>
    <n v="1"/>
    <n v="1"/>
    <x v="2"/>
    <s v="AGT10063562"/>
    <x v="2"/>
    <n v="38"/>
    <n v="34"/>
    <n v="0"/>
    <x v="0"/>
    <n v="0"/>
    <x v="2"/>
  </r>
  <r>
    <s v="POL45200895"/>
    <x v="1"/>
    <n v="443669"/>
    <n v="322.8"/>
    <d v="2021-05-14T00:00:00"/>
    <d v="2029-01-12T00:00:00"/>
    <s v="Monthly"/>
    <x v="2"/>
    <s v="CUST99119446"/>
    <n v="2800"/>
    <s v="Long Term"/>
    <n v="1"/>
    <s v="Steven Carter"/>
    <x v="1"/>
    <n v="84"/>
    <s v="Water engineer"/>
    <x v="1"/>
    <s v="New Madison, Utah, 00744"/>
    <x v="3"/>
    <n v="0"/>
    <n v="1"/>
    <x v="2"/>
    <s v="AGT52655520"/>
    <x v="1"/>
    <n v="19"/>
    <n v="33"/>
    <n v="0"/>
    <x v="0"/>
    <n v="0"/>
    <x v="1"/>
  </r>
  <r>
    <s v="POL45269265"/>
    <x v="1"/>
    <n v="42335"/>
    <n v="667.63"/>
    <d v="2023-05-18T00:00:00"/>
    <d v="2030-03-17T00:00:00"/>
    <s v="Annually"/>
    <x v="1"/>
    <s v="CUST20570615"/>
    <n v="2495"/>
    <s v="Long Term"/>
    <n v="0"/>
    <s v="Derrick Beck"/>
    <x v="0"/>
    <n v="45"/>
    <s v="Development worker, community"/>
    <x v="0"/>
    <s v="West Elijahside, Nevada, 53804"/>
    <x v="1"/>
    <n v="0"/>
    <n v="0"/>
    <x v="1"/>
    <s v="AGT38826618"/>
    <x v="0"/>
    <n v="25"/>
    <n v="64"/>
    <n v="0"/>
    <x v="1"/>
    <n v="0"/>
    <x v="0"/>
  </r>
  <r>
    <s v="POL85051035"/>
    <x v="1"/>
    <n v="440800"/>
    <n v="1118.99"/>
    <d v="2021-05-07T00:00:00"/>
    <d v="2029-10-09T00:00:00"/>
    <s v="Monthly"/>
    <x v="1"/>
    <s v="CUST43700526"/>
    <n v="3077"/>
    <s v="Long Term"/>
    <n v="0"/>
    <s v="Jonathan Phillips"/>
    <x v="1"/>
    <n v="34"/>
    <s v="Civil Service administrator"/>
    <x v="3"/>
    <s v="Boydstad, Colorado, 94922"/>
    <x v="0"/>
    <n v="0"/>
    <n v="0"/>
    <x v="1"/>
    <s v="AGT31343400"/>
    <x v="1"/>
    <n v="45"/>
    <n v="78"/>
    <n v="1"/>
    <x v="1"/>
    <n v="1"/>
    <x v="1"/>
  </r>
  <r>
    <s v="POL77001792"/>
    <x v="2"/>
    <n v="177644"/>
    <n v="727.86"/>
    <d v="2022-07-12T00:00:00"/>
    <d v="2028-10-27T00:00:00"/>
    <s v="Quarterly"/>
    <x v="0"/>
    <s v="CUST69853377"/>
    <n v="2299"/>
    <s v="Long Term"/>
    <n v="0"/>
    <s v="Kristen Spencer"/>
    <x v="2"/>
    <n v="60"/>
    <s v="Conservator, furniture"/>
    <x v="1"/>
    <s v="Denisetown, Arkansas, 46443"/>
    <x v="3"/>
    <n v="0"/>
    <n v="1"/>
    <x v="2"/>
    <s v="AGT91560052"/>
    <x v="1"/>
    <n v="37"/>
    <n v="86"/>
    <n v="1"/>
    <x v="1"/>
    <n v="1"/>
    <x v="1"/>
  </r>
  <r>
    <s v="POL16384443"/>
    <x v="2"/>
    <n v="35417"/>
    <n v="1080.8399999999999"/>
    <d v="2017-04-04T00:00:00"/>
    <d v="2020-09-18T00:00:00"/>
    <s v="Monthly"/>
    <x v="1"/>
    <s v="CUST35002588"/>
    <n v="1263"/>
    <s v="Long Term"/>
    <n v="0"/>
    <s v="Lynn Moore"/>
    <x v="1"/>
    <n v="65"/>
    <s v="Financial adviser"/>
    <x v="3"/>
    <s v="South Patrick, Arkansas, 69979"/>
    <x v="3"/>
    <n v="0"/>
    <n v="1"/>
    <x v="2"/>
    <s v="AGT94987830"/>
    <x v="0"/>
    <n v="6"/>
    <n v="35"/>
    <n v="0"/>
    <x v="0"/>
    <n v="0"/>
    <x v="0"/>
  </r>
  <r>
    <s v="POL58924354"/>
    <x v="2"/>
    <n v="350911"/>
    <n v="1201.71"/>
    <d v="2015-10-07T00:00:00"/>
    <d v="2017-09-26T00:00:00"/>
    <s v="Annually"/>
    <x v="2"/>
    <s v="CUST43515933"/>
    <n v="720"/>
    <s v="Medium Term"/>
    <n v="1"/>
    <s v="Caleb Taylor"/>
    <x v="0"/>
    <n v="55"/>
    <s v="Bonds trader"/>
    <x v="0"/>
    <s v="New Kelly, Hawaii, 06297"/>
    <x v="2"/>
    <n v="0"/>
    <n v="0"/>
    <x v="2"/>
    <s v="AGT36654775"/>
    <x v="2"/>
    <n v="13"/>
    <n v="33"/>
    <n v="0"/>
    <x v="0"/>
    <n v="0"/>
    <x v="2"/>
  </r>
  <r>
    <s v="POL61380833"/>
    <x v="3"/>
    <n v="74935"/>
    <n v="551.24"/>
    <d v="2017-02-22T00:00:00"/>
    <d v="2021-07-03T00:00:00"/>
    <s v="Monthly"/>
    <x v="1"/>
    <s v="CUST36037637"/>
    <n v="1592"/>
    <s v="Long Term"/>
    <n v="0"/>
    <s v="Natalie Wilson"/>
    <x v="0"/>
    <n v="67"/>
    <s v="Sport and exercise psychologist"/>
    <x v="1"/>
    <s v="Christophermouth, Colorado, 55214"/>
    <x v="3"/>
    <n v="0"/>
    <n v="1"/>
    <x v="2"/>
    <s v="AGT40137090"/>
    <x v="0"/>
    <n v="44"/>
    <n v="100"/>
    <n v="1"/>
    <x v="1"/>
    <n v="1"/>
    <x v="0"/>
  </r>
  <r>
    <s v="POL13756321"/>
    <x v="0"/>
    <n v="465184"/>
    <n v="1567.13"/>
    <d v="2022-10-24T00:00:00"/>
    <d v="2026-03-31T00:00:00"/>
    <s v="Monthly"/>
    <x v="1"/>
    <s v="CUST53798021"/>
    <n v="1254"/>
    <s v="Long Term"/>
    <n v="0"/>
    <s v="Julie Day"/>
    <x v="0"/>
    <n v="46"/>
    <s v="Special educational needs teacher"/>
    <x v="1"/>
    <s v="East Kathy, Texas, 54396"/>
    <x v="2"/>
    <n v="0"/>
    <n v="0"/>
    <x v="1"/>
    <s v="AGT60594561"/>
    <x v="0"/>
    <n v="13"/>
    <n v="47"/>
    <n v="0"/>
    <x v="0"/>
    <n v="0"/>
    <x v="0"/>
  </r>
  <r>
    <s v="POL05422944"/>
    <x v="1"/>
    <n v="444685"/>
    <n v="1302.3499999999999"/>
    <d v="2017-03-08T00:00:00"/>
    <d v="2020-10-13T00:00:00"/>
    <s v="Annually"/>
    <x v="2"/>
    <s v="CUST46156285"/>
    <n v="1315"/>
    <s v="Long Term"/>
    <n v="1"/>
    <s v="Eric Brown"/>
    <x v="1"/>
    <n v="49"/>
    <s v="Firefighter"/>
    <x v="1"/>
    <s v="North Ricky, Alaska, 11501"/>
    <x v="2"/>
    <n v="0"/>
    <n v="0"/>
    <x v="1"/>
    <s v="AGT66173437"/>
    <x v="1"/>
    <n v="16"/>
    <n v="1"/>
    <n v="0"/>
    <x v="2"/>
    <n v="0"/>
    <x v="1"/>
  </r>
  <r>
    <s v="POL46408344"/>
    <x v="0"/>
    <n v="17503"/>
    <n v="621.27"/>
    <d v="2015-08-28T00:00:00"/>
    <d v="2022-08-23T00:00:00"/>
    <s v="Monthly"/>
    <x v="0"/>
    <s v="CUST14766617"/>
    <n v="2552"/>
    <s v="Long Term"/>
    <n v="0"/>
    <s v="Tracy Shannon"/>
    <x v="2"/>
    <n v="34"/>
    <s v="Engineer, automotive"/>
    <x v="1"/>
    <s v="Jenniferburgh, Utah, 94507"/>
    <x v="0"/>
    <n v="0"/>
    <n v="0"/>
    <x v="1"/>
    <s v="AGT86102098"/>
    <x v="0"/>
    <n v="3"/>
    <n v="89"/>
    <n v="1"/>
    <x v="1"/>
    <n v="1"/>
    <x v="0"/>
  </r>
  <r>
    <s v="POL06244566"/>
    <x v="3"/>
    <n v="465894"/>
    <n v="402.87"/>
    <d v="2019-05-28T00:00:00"/>
    <d v="2027-01-31T00:00:00"/>
    <s v="Annually"/>
    <x v="2"/>
    <s v="CUST02223205"/>
    <n v="2805"/>
    <s v="Long Term"/>
    <n v="1"/>
    <s v="Dr. Nathan Rodriguez"/>
    <x v="1"/>
    <n v="78"/>
    <s v="Medical secretary"/>
    <x v="2"/>
    <s v="Port Allen, Washington, 87131"/>
    <x v="3"/>
    <n v="1"/>
    <n v="1"/>
    <x v="2"/>
    <s v="AGT41438464"/>
    <x v="1"/>
    <n v="37"/>
    <n v="13"/>
    <n v="0"/>
    <x v="2"/>
    <n v="0"/>
    <x v="1"/>
  </r>
  <r>
    <s v="POL81978916"/>
    <x v="0"/>
    <n v="358232"/>
    <n v="1669.01"/>
    <d v="2022-12-24T00:00:00"/>
    <d v="2030-10-01T00:00:00"/>
    <s v="Quarterly"/>
    <x v="0"/>
    <s v="CUST08169319"/>
    <n v="2838"/>
    <s v="Long Term"/>
    <n v="0"/>
    <s v="Brad Lopez"/>
    <x v="1"/>
    <n v="82"/>
    <s v="Surveyor, minerals"/>
    <x v="2"/>
    <s v="Elizabethside, Indiana, 55308"/>
    <x v="3"/>
    <n v="1"/>
    <n v="1"/>
    <x v="2"/>
    <s v="AGT16927362"/>
    <x v="1"/>
    <n v="7"/>
    <n v="4"/>
    <n v="0"/>
    <x v="2"/>
    <n v="0"/>
    <x v="1"/>
  </r>
  <r>
    <s v="POL38653037"/>
    <x v="1"/>
    <n v="221160"/>
    <n v="274.24"/>
    <d v="2017-02-26T00:00:00"/>
    <d v="2018-09-26T00:00:00"/>
    <s v="Quarterly"/>
    <x v="2"/>
    <s v="CUST56930916"/>
    <n v="577"/>
    <s v="Medium Term"/>
    <n v="1"/>
    <s v="Travis Salazar"/>
    <x v="2"/>
    <n v="54"/>
    <s v="Immunologist"/>
    <x v="0"/>
    <s v="Lake Clifford, Michigan, 14588"/>
    <x v="2"/>
    <n v="0"/>
    <n v="0"/>
    <x v="2"/>
    <s v="AGT94697022"/>
    <x v="1"/>
    <n v="48"/>
    <n v="15"/>
    <n v="0"/>
    <x v="2"/>
    <n v="0"/>
    <x v="1"/>
  </r>
  <r>
    <s v="POL09045141"/>
    <x v="2"/>
    <n v="362435"/>
    <n v="468.67"/>
    <d v="2020-03-04T00:00:00"/>
    <d v="2023-06-22T00:00:00"/>
    <s v="Monthly"/>
    <x v="2"/>
    <s v="CUST17693863"/>
    <n v="1205"/>
    <s v="Long Term"/>
    <n v="1"/>
    <s v="Russell Hill"/>
    <x v="0"/>
    <n v="52"/>
    <s v="Engineer, civil (consulting)"/>
    <x v="3"/>
    <s v="East Vanessa, Arkansas, 29104"/>
    <x v="2"/>
    <n v="0"/>
    <n v="0"/>
    <x v="2"/>
    <s v="AGT00894685"/>
    <x v="2"/>
    <n v="9"/>
    <n v="99"/>
    <n v="1"/>
    <x v="1"/>
    <n v="1"/>
    <x v="2"/>
  </r>
  <r>
    <s v="POL90750748"/>
    <x v="1"/>
    <n v="374546"/>
    <n v="993.5"/>
    <d v="2021-06-17T00:00:00"/>
    <d v="2028-12-10T00:00:00"/>
    <s v="Annually"/>
    <x v="2"/>
    <s v="CUST03595293"/>
    <n v="2733"/>
    <s v="Long Term"/>
    <n v="1"/>
    <s v="Steve Carpenter"/>
    <x v="2"/>
    <n v="61"/>
    <s v="Warden/ranger"/>
    <x v="3"/>
    <s v="Port Danielleburgh, Oregon, 38026"/>
    <x v="3"/>
    <n v="0"/>
    <n v="1"/>
    <x v="2"/>
    <s v="AGT20328171"/>
    <x v="2"/>
    <n v="9"/>
    <n v="9"/>
    <n v="0"/>
    <x v="2"/>
    <n v="0"/>
    <x v="2"/>
  </r>
  <r>
    <s v="POL21603808"/>
    <x v="0"/>
    <n v="428643"/>
    <n v="566.91999999999996"/>
    <d v="2024-03-30T00:00:00"/>
    <d v="2031-12-20T00:00:00"/>
    <s v="Monthly"/>
    <x v="2"/>
    <s v="CUST62906519"/>
    <n v="2821"/>
    <s v="Long Term"/>
    <n v="1"/>
    <s v="Caleb Atkinson"/>
    <x v="1"/>
    <n v="68"/>
    <s v="Jewellery designer"/>
    <x v="2"/>
    <s v="Singletonfort, Maryland, 94686"/>
    <x v="3"/>
    <n v="1"/>
    <n v="1"/>
    <x v="2"/>
    <s v="AGT52551133"/>
    <x v="2"/>
    <n v="0"/>
    <n v="57"/>
    <n v="0"/>
    <x v="0"/>
    <n v="0"/>
    <x v="2"/>
  </r>
  <r>
    <s v="POL05899397"/>
    <x v="0"/>
    <n v="440264"/>
    <n v="679.41"/>
    <d v="2021-08-02T00:00:00"/>
    <d v="2027-11-19T00:00:00"/>
    <s v="Annually"/>
    <x v="1"/>
    <s v="CUST88002176"/>
    <n v="2300"/>
    <s v="Long Term"/>
    <n v="0"/>
    <s v="Abigail Hill"/>
    <x v="1"/>
    <n v="55"/>
    <s v="Writer"/>
    <x v="1"/>
    <s v="Port Samanthaville, Illinois, 70307"/>
    <x v="2"/>
    <n v="0"/>
    <n v="0"/>
    <x v="2"/>
    <s v="AGT12658374"/>
    <x v="1"/>
    <n v="26"/>
    <n v="27"/>
    <n v="0"/>
    <x v="2"/>
    <n v="0"/>
    <x v="1"/>
  </r>
  <r>
    <s v="POL80956972"/>
    <x v="2"/>
    <n v="24762"/>
    <n v="1486.67"/>
    <d v="2016-12-10T00:00:00"/>
    <d v="2018-07-24T00:00:00"/>
    <s v="Annually"/>
    <x v="0"/>
    <s v="CUST67050803"/>
    <n v="591"/>
    <s v="Medium Term"/>
    <n v="0"/>
    <s v="Tracy Hudson"/>
    <x v="2"/>
    <n v="70"/>
    <s v="Human resources officer"/>
    <x v="0"/>
    <s v="Amberfurt, Maine, 39217"/>
    <x v="3"/>
    <n v="0"/>
    <n v="1"/>
    <x v="2"/>
    <s v="AGT03300478"/>
    <x v="0"/>
    <n v="31"/>
    <n v="59"/>
    <n v="0"/>
    <x v="0"/>
    <n v="0"/>
    <x v="0"/>
  </r>
  <r>
    <s v="POL19177817"/>
    <x v="0"/>
    <n v="120852"/>
    <n v="502.38"/>
    <d v="2018-11-08T00:00:00"/>
    <d v="2024-11-07T00:00:00"/>
    <s v="Quarterly"/>
    <x v="0"/>
    <s v="CUST94648417"/>
    <n v="2191"/>
    <s v="Long Term"/>
    <n v="0"/>
    <s v="Shelby Mathis"/>
    <x v="0"/>
    <n v="78"/>
    <s v="Charity officer"/>
    <x v="0"/>
    <s v="Lake Eric, Kansas, 15254"/>
    <x v="3"/>
    <n v="0"/>
    <n v="1"/>
    <x v="2"/>
    <s v="AGT68506638"/>
    <x v="2"/>
    <n v="10"/>
    <n v="91"/>
    <n v="1"/>
    <x v="1"/>
    <n v="1"/>
    <x v="2"/>
  </r>
  <r>
    <s v="POL92889380"/>
    <x v="1"/>
    <n v="293030"/>
    <n v="1123.71"/>
    <d v="2023-09-05T00:00:00"/>
    <d v="2027-04-28T00:00:00"/>
    <s v="Annually"/>
    <x v="2"/>
    <s v="CUST81849013"/>
    <n v="1331"/>
    <s v="Long Term"/>
    <n v="1"/>
    <s v="Robyn Edwards"/>
    <x v="1"/>
    <n v="56"/>
    <s v="Research officer, trade union"/>
    <x v="2"/>
    <s v="West Michaeltown, Indiana, 94806"/>
    <x v="3"/>
    <n v="1"/>
    <n v="0"/>
    <x v="2"/>
    <s v="AGT56428080"/>
    <x v="2"/>
    <n v="22"/>
    <n v="74"/>
    <n v="1"/>
    <x v="1"/>
    <n v="1"/>
    <x v="2"/>
  </r>
  <r>
    <s v="POL78176386"/>
    <x v="2"/>
    <n v="437769"/>
    <n v="1177.3900000000001"/>
    <d v="2019-03-23T00:00:00"/>
    <d v="2024-11-15T00:00:00"/>
    <s v="Monthly"/>
    <x v="0"/>
    <s v="CUST64749211"/>
    <n v="2064"/>
    <s v="Long Term"/>
    <n v="0"/>
    <s v="Michelle Lopez"/>
    <x v="2"/>
    <n v="44"/>
    <s v="Astronomer"/>
    <x v="0"/>
    <s v="Hughesmouth, Ohio, 17243"/>
    <x v="1"/>
    <n v="0"/>
    <n v="0"/>
    <x v="1"/>
    <s v="AGT90374060"/>
    <x v="1"/>
    <n v="3"/>
    <n v="15"/>
    <n v="0"/>
    <x v="2"/>
    <n v="0"/>
    <x v="1"/>
  </r>
  <r>
    <s v="POL04691373"/>
    <x v="0"/>
    <n v="469406"/>
    <n v="1304.8699999999999"/>
    <d v="2021-07-11T00:00:00"/>
    <d v="2027-02-25T00:00:00"/>
    <s v="Monthly"/>
    <x v="2"/>
    <s v="CUST50223337"/>
    <n v="2055"/>
    <s v="Long Term"/>
    <n v="1"/>
    <s v="Diana Hammond"/>
    <x v="0"/>
    <n v="36"/>
    <s v="Radio broadcast assistant"/>
    <x v="3"/>
    <s v="South Kimberlyborough, Iowa, 64996"/>
    <x v="1"/>
    <n v="0"/>
    <n v="0"/>
    <x v="1"/>
    <s v="AGT31967687"/>
    <x v="1"/>
    <n v="30"/>
    <n v="64"/>
    <n v="0"/>
    <x v="1"/>
    <n v="0"/>
    <x v="1"/>
  </r>
  <r>
    <s v="POL86881272"/>
    <x v="3"/>
    <n v="154809"/>
    <n v="1720.68"/>
    <d v="2019-09-15T00:00:00"/>
    <d v="2027-03-16T00:00:00"/>
    <s v="Quarterly"/>
    <x v="2"/>
    <s v="CUST12303155"/>
    <n v="2739"/>
    <s v="Long Term"/>
    <n v="1"/>
    <s v="Brian Davis"/>
    <x v="1"/>
    <n v="46"/>
    <s v="Writer"/>
    <x v="3"/>
    <s v="Rayview, Pennsylvania, 55531"/>
    <x v="2"/>
    <n v="0"/>
    <n v="0"/>
    <x v="1"/>
    <s v="AGT48785733"/>
    <x v="2"/>
    <n v="47"/>
    <n v="33"/>
    <n v="0"/>
    <x v="0"/>
    <n v="0"/>
    <x v="2"/>
  </r>
  <r>
    <s v="POL50787866"/>
    <x v="1"/>
    <n v="14572"/>
    <n v="649.13"/>
    <d v="2017-07-23T00:00:00"/>
    <d v="2021-05-12T00:00:00"/>
    <s v="Annually"/>
    <x v="0"/>
    <s v="CUST59988156"/>
    <n v="1389"/>
    <s v="Long Term"/>
    <n v="0"/>
    <s v="Kayla Hampton"/>
    <x v="1"/>
    <n v="72"/>
    <s v="Scientist, research (physical sciences)"/>
    <x v="1"/>
    <s v="Andrewsshire, Maine, 10065"/>
    <x v="3"/>
    <n v="0"/>
    <n v="1"/>
    <x v="2"/>
    <s v="AGT21495798"/>
    <x v="0"/>
    <n v="14"/>
    <n v="15"/>
    <n v="0"/>
    <x v="2"/>
    <n v="0"/>
    <x v="0"/>
  </r>
  <r>
    <s v="POL16680260"/>
    <x v="1"/>
    <n v="30361"/>
    <n v="1179.57"/>
    <d v="2019-01-22T00:00:00"/>
    <d v="2028-05-20T00:00:00"/>
    <s v="Annually"/>
    <x v="0"/>
    <s v="CUST31891472"/>
    <n v="3406"/>
    <s v="Long Term"/>
    <n v="0"/>
    <s v="Dr. Melissa Harrington DDS"/>
    <x v="2"/>
    <n v="70"/>
    <s v="Financial manager"/>
    <x v="2"/>
    <s v="Lake Adamton, Massachusetts, 51661"/>
    <x v="3"/>
    <n v="1"/>
    <n v="1"/>
    <x v="2"/>
    <s v="AGT77594004"/>
    <x v="2"/>
    <n v="7"/>
    <n v="94"/>
    <n v="1"/>
    <x v="1"/>
    <n v="1"/>
    <x v="2"/>
  </r>
  <r>
    <s v="POL11235338"/>
    <x v="1"/>
    <n v="455912"/>
    <n v="1809.34"/>
    <d v="2018-01-18T00:00:00"/>
    <d v="2022-05-05T00:00:00"/>
    <s v="Monthly"/>
    <x v="1"/>
    <s v="CUST89843998"/>
    <n v="1568"/>
    <s v="Long Term"/>
    <n v="0"/>
    <s v="Candace Murphy"/>
    <x v="1"/>
    <n v="78"/>
    <s v="Chartered certified accountant"/>
    <x v="1"/>
    <s v="Johnsonville, South Dakota, 48838"/>
    <x v="3"/>
    <n v="0"/>
    <n v="1"/>
    <x v="2"/>
    <s v="AGT16417201"/>
    <x v="1"/>
    <n v="36"/>
    <n v="43"/>
    <n v="0"/>
    <x v="0"/>
    <n v="0"/>
    <x v="1"/>
  </r>
  <r>
    <s v="POL95397773"/>
    <x v="0"/>
    <n v="76760"/>
    <n v="647.66999999999996"/>
    <d v="2019-07-28T00:00:00"/>
    <d v="2027-12-27T00:00:00"/>
    <s v="Monthly"/>
    <x v="1"/>
    <s v="CUST84193604"/>
    <n v="3074"/>
    <s v="Long Term"/>
    <n v="0"/>
    <s v="Laurie Sanchez"/>
    <x v="0"/>
    <n v="78"/>
    <s v="Accommodation manager"/>
    <x v="2"/>
    <s v="Derekmouth, Nebraska, 74898"/>
    <x v="3"/>
    <n v="1"/>
    <n v="1"/>
    <x v="2"/>
    <s v="AGT86361652"/>
    <x v="1"/>
    <n v="50"/>
    <n v="11"/>
    <n v="0"/>
    <x v="2"/>
    <n v="0"/>
    <x v="1"/>
  </r>
  <r>
    <s v="POL03108905"/>
    <x v="2"/>
    <n v="77618"/>
    <n v="1707.58"/>
    <d v="2019-10-14T00:00:00"/>
    <d v="2024-12-13T00:00:00"/>
    <s v="Annually"/>
    <x v="1"/>
    <s v="CUST49150400"/>
    <n v="1887"/>
    <s v="Long Term"/>
    <n v="0"/>
    <s v="Sophia Wright"/>
    <x v="0"/>
    <n v="73"/>
    <s v="Historic buildings inspector/conservation officer"/>
    <x v="1"/>
    <s v="Lake Brucemouth, South Carolina, 30803"/>
    <x v="3"/>
    <n v="0"/>
    <n v="1"/>
    <x v="2"/>
    <s v="AGT65162667"/>
    <x v="1"/>
    <n v="11"/>
    <n v="43"/>
    <n v="0"/>
    <x v="0"/>
    <n v="0"/>
    <x v="1"/>
  </r>
  <r>
    <s v="POL40242558"/>
    <x v="0"/>
    <n v="127764"/>
    <n v="1128.29"/>
    <d v="2021-06-03T00:00:00"/>
    <d v="2030-07-06T00:00:00"/>
    <s v="Quarterly"/>
    <x v="2"/>
    <s v="CUST81461842"/>
    <n v="3320"/>
    <s v="Long Term"/>
    <n v="1"/>
    <s v="Catherine Mays"/>
    <x v="1"/>
    <n v="48"/>
    <s v="Corporate treasurer"/>
    <x v="0"/>
    <s v="East Amymouth, Iowa, 27228"/>
    <x v="2"/>
    <n v="0"/>
    <n v="0"/>
    <x v="1"/>
    <s v="AGT35484081"/>
    <x v="2"/>
    <n v="5"/>
    <n v="49"/>
    <n v="0"/>
    <x v="0"/>
    <n v="0"/>
    <x v="2"/>
  </r>
  <r>
    <s v="POL92654706"/>
    <x v="1"/>
    <n v="175450"/>
    <n v="1502.26"/>
    <d v="2022-04-30T00:00:00"/>
    <d v="2023-07-21T00:00:00"/>
    <s v="Annually"/>
    <x v="2"/>
    <s v="CUST10019824"/>
    <n v="447"/>
    <s v="Medium Term"/>
    <n v="1"/>
    <s v="Kristine Cooper"/>
    <x v="0"/>
    <n v="70"/>
    <s v="Pathologist"/>
    <x v="3"/>
    <s v="New Natalie, Rhode Island, 61128"/>
    <x v="3"/>
    <n v="0"/>
    <n v="1"/>
    <x v="2"/>
    <s v="AGT48143995"/>
    <x v="0"/>
    <n v="26"/>
    <n v="59"/>
    <n v="0"/>
    <x v="0"/>
    <n v="0"/>
    <x v="0"/>
  </r>
  <r>
    <s v="POL79167800"/>
    <x v="2"/>
    <n v="41694"/>
    <n v="1055.6600000000001"/>
    <d v="2015-07-12T00:00:00"/>
    <d v="2020-02-01T00:00:00"/>
    <s v="Quarterly"/>
    <x v="1"/>
    <s v="CUST64813229"/>
    <n v="1665"/>
    <s v="Long Term"/>
    <n v="0"/>
    <s v="Pamela Montgomery"/>
    <x v="0"/>
    <n v="35"/>
    <s v="Embryologist, clinical"/>
    <x v="2"/>
    <s v="Jimmyside, Mississippi, 59882"/>
    <x v="0"/>
    <n v="1"/>
    <n v="0"/>
    <x v="1"/>
    <s v="AGT22568757"/>
    <x v="1"/>
    <n v="41"/>
    <n v="64"/>
    <n v="0"/>
    <x v="1"/>
    <n v="0"/>
    <x v="1"/>
  </r>
  <r>
    <s v="POL25010710"/>
    <x v="0"/>
    <n v="381574"/>
    <n v="1160.69"/>
    <d v="2023-10-08T00:00:00"/>
    <d v="2033-08-06T00:00:00"/>
    <s v="Monthly"/>
    <x v="0"/>
    <s v="CUST52210185"/>
    <n v="3590"/>
    <s v="Long Term"/>
    <n v="0"/>
    <s v="Michael Barnes"/>
    <x v="1"/>
    <n v="28"/>
    <s v="Engineer, control and instrumentation"/>
    <x v="1"/>
    <s v="Albertshire, Minnesota, 00629"/>
    <x v="0"/>
    <n v="0"/>
    <n v="0"/>
    <x v="0"/>
    <s v="AGT76688130"/>
    <x v="2"/>
    <n v="34"/>
    <n v="37"/>
    <n v="0"/>
    <x v="0"/>
    <n v="0"/>
    <x v="2"/>
  </r>
  <r>
    <s v="POL07883345"/>
    <x v="0"/>
    <n v="363044"/>
    <n v="1133.6099999999999"/>
    <d v="2015-10-14T00:00:00"/>
    <d v="2017-07-11T00:00:00"/>
    <s v="Annually"/>
    <x v="0"/>
    <s v="CUST98398273"/>
    <n v="636"/>
    <s v="Medium Term"/>
    <n v="0"/>
    <s v="Jonathan Cortez"/>
    <x v="1"/>
    <n v="66"/>
    <s v="Passenger transport manager"/>
    <x v="1"/>
    <s v="Williamsview, Wisconsin, 73999"/>
    <x v="3"/>
    <n v="0"/>
    <n v="1"/>
    <x v="2"/>
    <s v="AGT66247641"/>
    <x v="2"/>
    <n v="43"/>
    <n v="61"/>
    <n v="0"/>
    <x v="1"/>
    <n v="0"/>
    <x v="2"/>
  </r>
  <r>
    <s v="POL88877150"/>
    <x v="0"/>
    <n v="21615"/>
    <n v="1328.18"/>
    <d v="2019-09-02T00:00:00"/>
    <d v="2024-01-22T00:00:00"/>
    <s v="Annually"/>
    <x v="1"/>
    <s v="CUST23936480"/>
    <n v="1603"/>
    <s v="Long Term"/>
    <n v="0"/>
    <s v="Luis Pierce"/>
    <x v="1"/>
    <n v="27"/>
    <s v="Exhibition designer"/>
    <x v="1"/>
    <s v="Lake Brianville, Virginia, 04328"/>
    <x v="0"/>
    <n v="0"/>
    <n v="0"/>
    <x v="0"/>
    <s v="AGT18963304"/>
    <x v="2"/>
    <n v="49"/>
    <n v="6"/>
    <n v="0"/>
    <x v="2"/>
    <n v="0"/>
    <x v="2"/>
  </r>
  <r>
    <s v="POL10715809"/>
    <x v="2"/>
    <n v="400776"/>
    <n v="1384.15"/>
    <d v="2018-10-06T00:00:00"/>
    <d v="2024-10-13T00:00:00"/>
    <s v="Annually"/>
    <x v="0"/>
    <s v="CUST29766156"/>
    <n v="2199"/>
    <s v="Long Term"/>
    <n v="0"/>
    <s v="Lauren Ferguson"/>
    <x v="1"/>
    <n v="26"/>
    <s v="Health physicist"/>
    <x v="2"/>
    <s v="New Brian, Arizona, 97526"/>
    <x v="0"/>
    <n v="1"/>
    <n v="0"/>
    <x v="0"/>
    <s v="AGT02398751"/>
    <x v="1"/>
    <n v="15"/>
    <n v="64"/>
    <n v="0"/>
    <x v="1"/>
    <n v="0"/>
    <x v="1"/>
  </r>
  <r>
    <s v="POL96943795"/>
    <x v="0"/>
    <n v="56415"/>
    <n v="1044.27"/>
    <d v="2022-02-01T00:00:00"/>
    <d v="2029-10-22T00:00:00"/>
    <s v="Monthly"/>
    <x v="1"/>
    <s v="CUST72990336"/>
    <n v="2820"/>
    <s v="Long Term"/>
    <n v="0"/>
    <s v="Wayne Watson"/>
    <x v="2"/>
    <n v="23"/>
    <s v="Designer, furniture"/>
    <x v="3"/>
    <s v="North Sheilastad, Kentucky, 65830"/>
    <x v="4"/>
    <n v="0"/>
    <n v="0"/>
    <x v="0"/>
    <s v="AGT74909667"/>
    <x v="0"/>
    <n v="33"/>
    <n v="81"/>
    <n v="1"/>
    <x v="1"/>
    <n v="1"/>
    <x v="0"/>
  </r>
  <r>
    <s v="POL87949298"/>
    <x v="2"/>
    <n v="202038"/>
    <n v="1012.05"/>
    <d v="2017-05-24T00:00:00"/>
    <d v="2018-08-22T00:00:00"/>
    <s v="Quarterly"/>
    <x v="2"/>
    <s v="CUST38303408"/>
    <n v="455"/>
    <s v="Medium Term"/>
    <n v="1"/>
    <s v="Cameron Roberts"/>
    <x v="2"/>
    <n v="53"/>
    <s v="Cytogeneticist"/>
    <x v="1"/>
    <s v="Veronicatown, Tennessee, 82441"/>
    <x v="2"/>
    <n v="0"/>
    <n v="0"/>
    <x v="2"/>
    <s v="AGT60459885"/>
    <x v="1"/>
    <n v="39"/>
    <n v="30"/>
    <n v="0"/>
    <x v="2"/>
    <n v="0"/>
    <x v="1"/>
  </r>
  <r>
    <s v="POL31242516"/>
    <x v="2"/>
    <n v="195747"/>
    <n v="459.84"/>
    <d v="2016-12-04T00:00:00"/>
    <d v="2020-10-09T00:00:00"/>
    <s v="Monthly"/>
    <x v="2"/>
    <s v="CUST40967783"/>
    <n v="1405"/>
    <s v="Long Term"/>
    <n v="1"/>
    <s v="Debbie Hall"/>
    <x v="2"/>
    <n v="42"/>
    <s v="Commissioning editor"/>
    <x v="0"/>
    <s v="East Jessicabury, Indiana, 37798"/>
    <x v="1"/>
    <n v="0"/>
    <n v="0"/>
    <x v="1"/>
    <s v="AGT63420461"/>
    <x v="0"/>
    <n v="38"/>
    <n v="15"/>
    <n v="0"/>
    <x v="2"/>
    <n v="0"/>
    <x v="0"/>
  </r>
  <r>
    <s v="POL02018032"/>
    <x v="2"/>
    <n v="115596"/>
    <n v="1597.36"/>
    <d v="2021-12-07T00:00:00"/>
    <d v="2028-04-10T00:00:00"/>
    <s v="Annually"/>
    <x v="1"/>
    <s v="CUST19204140"/>
    <n v="2316"/>
    <s v="Long Term"/>
    <n v="0"/>
    <s v="John Flores"/>
    <x v="2"/>
    <n v="74"/>
    <s v="Hydrogeologist"/>
    <x v="2"/>
    <s v="Lake Jonathanview, Vermont, 55801"/>
    <x v="3"/>
    <n v="1"/>
    <n v="1"/>
    <x v="2"/>
    <s v="AGT53707768"/>
    <x v="1"/>
    <n v="38"/>
    <n v="30"/>
    <n v="0"/>
    <x v="2"/>
    <n v="0"/>
    <x v="1"/>
  </r>
  <r>
    <s v="POL04376186"/>
    <x v="3"/>
    <n v="345222"/>
    <n v="777.81"/>
    <d v="2022-07-04T00:00:00"/>
    <d v="2026-07-14T00:00:00"/>
    <s v="Annually"/>
    <x v="1"/>
    <s v="CUST94811273"/>
    <n v="1471"/>
    <s v="Long Term"/>
    <n v="0"/>
    <s v="Dawn Mayo"/>
    <x v="0"/>
    <n v="70"/>
    <s v="Designer, television/film set"/>
    <x v="1"/>
    <s v="Singletonshire, Nevada, 06191"/>
    <x v="3"/>
    <n v="0"/>
    <n v="1"/>
    <x v="2"/>
    <s v="AGT87837652"/>
    <x v="1"/>
    <n v="18"/>
    <n v="38"/>
    <n v="0"/>
    <x v="0"/>
    <n v="0"/>
    <x v="1"/>
  </r>
  <r>
    <s v="POL19709461"/>
    <x v="1"/>
    <n v="330393"/>
    <n v="877.87"/>
    <d v="2017-08-07T00:00:00"/>
    <d v="2025-12-20T00:00:00"/>
    <s v="Quarterly"/>
    <x v="0"/>
    <s v="CUST89684340"/>
    <n v="3057"/>
    <s v="Long Term"/>
    <n v="0"/>
    <s v="Robin Richard"/>
    <x v="2"/>
    <n v="47"/>
    <s v="Holiday representative"/>
    <x v="3"/>
    <s v="Jocelynview, Pennsylvania, 25710"/>
    <x v="2"/>
    <n v="0"/>
    <n v="0"/>
    <x v="1"/>
    <s v="AGT83638122"/>
    <x v="1"/>
    <n v="25"/>
    <n v="11"/>
    <n v="0"/>
    <x v="2"/>
    <n v="0"/>
    <x v="1"/>
  </r>
  <r>
    <s v="POL62969017"/>
    <x v="3"/>
    <n v="356950"/>
    <n v="684"/>
    <d v="2019-09-29T00:00:00"/>
    <d v="2025-03-09T00:00:00"/>
    <s v="Annually"/>
    <x v="1"/>
    <s v="CUST72362587"/>
    <n v="1988"/>
    <s v="Long Term"/>
    <n v="0"/>
    <s v="Christine Valentine"/>
    <x v="0"/>
    <n v="63"/>
    <s v="Holiday representative"/>
    <x v="2"/>
    <s v="Aaronborough, Oregon, 62292"/>
    <x v="3"/>
    <n v="1"/>
    <n v="1"/>
    <x v="2"/>
    <s v="AGT35387477"/>
    <x v="2"/>
    <n v="37"/>
    <n v="9"/>
    <n v="0"/>
    <x v="2"/>
    <n v="0"/>
    <x v="2"/>
  </r>
  <r>
    <s v="POL63810929"/>
    <x v="1"/>
    <n v="471321"/>
    <n v="1882.88"/>
    <d v="2021-03-05T00:00:00"/>
    <d v="2028-02-08T00:00:00"/>
    <s v="Annually"/>
    <x v="2"/>
    <s v="CUST26920405"/>
    <n v="2531"/>
    <s v="Long Term"/>
    <n v="1"/>
    <s v="Lindsey Moyer"/>
    <x v="2"/>
    <n v="51"/>
    <s v="Sales professional, IT"/>
    <x v="1"/>
    <s v="Leachville, Hawaii, 16145"/>
    <x v="2"/>
    <n v="0"/>
    <n v="0"/>
    <x v="2"/>
    <s v="AGT80415491"/>
    <x v="2"/>
    <n v="2"/>
    <n v="96"/>
    <n v="1"/>
    <x v="1"/>
    <n v="1"/>
    <x v="2"/>
  </r>
  <r>
    <s v="POL73385230"/>
    <x v="2"/>
    <n v="437031"/>
    <n v="1052.95"/>
    <d v="2019-10-07T00:00:00"/>
    <d v="2022-01-12T00:00:00"/>
    <s v="Annually"/>
    <x v="1"/>
    <s v="CUST78792705"/>
    <n v="828"/>
    <s v="Medium Term"/>
    <n v="0"/>
    <s v="Darin Mooney"/>
    <x v="0"/>
    <n v="26"/>
    <s v="Teacher, secondary school"/>
    <x v="0"/>
    <s v="South Teresa, Iowa, 95815"/>
    <x v="0"/>
    <n v="0"/>
    <n v="0"/>
    <x v="0"/>
    <s v="AGT67390325"/>
    <x v="0"/>
    <n v="32"/>
    <n v="57"/>
    <n v="0"/>
    <x v="0"/>
    <n v="0"/>
    <x v="0"/>
  </r>
  <r>
    <s v="POL75665661"/>
    <x v="2"/>
    <n v="197878"/>
    <n v="1993.82"/>
    <d v="2022-01-13T00:00:00"/>
    <d v="2024-03-10T00:00:00"/>
    <s v="Monthly"/>
    <x v="1"/>
    <s v="CUST21236193"/>
    <n v="787"/>
    <s v="Medium Term"/>
    <n v="0"/>
    <s v="Heather Morris"/>
    <x v="0"/>
    <n v="33"/>
    <s v="Conservation officer, historic buildings"/>
    <x v="1"/>
    <s v="Griffinhaven, Nevada, 27637"/>
    <x v="0"/>
    <n v="0"/>
    <n v="0"/>
    <x v="1"/>
    <s v="AGT21926359"/>
    <x v="0"/>
    <n v="10"/>
    <n v="53"/>
    <n v="0"/>
    <x v="0"/>
    <n v="0"/>
    <x v="0"/>
  </r>
  <r>
    <s v="POL42401961"/>
    <x v="0"/>
    <n v="346583"/>
    <n v="969.08"/>
    <d v="2022-02-22T00:00:00"/>
    <d v="2023-05-25T00:00:00"/>
    <s v="Quarterly"/>
    <x v="1"/>
    <s v="CUST62219285"/>
    <n v="457"/>
    <s v="Medium Term"/>
    <n v="0"/>
    <s v="Lisa Martin"/>
    <x v="2"/>
    <n v="67"/>
    <s v="Transport planner"/>
    <x v="0"/>
    <s v="Tateland, New Jersey, 20456"/>
    <x v="3"/>
    <n v="0"/>
    <n v="1"/>
    <x v="2"/>
    <s v="AGT28385844"/>
    <x v="0"/>
    <n v="2"/>
    <n v="66"/>
    <n v="0"/>
    <x v="1"/>
    <n v="0"/>
    <x v="0"/>
  </r>
  <r>
    <s v="POL81304497"/>
    <x v="3"/>
    <n v="47160"/>
    <n v="530.21"/>
    <d v="2022-12-20T00:00:00"/>
    <d v="2028-02-21T00:00:00"/>
    <s v="Annually"/>
    <x v="2"/>
    <s v="CUST77926751"/>
    <n v="1889"/>
    <s v="Long Term"/>
    <n v="1"/>
    <s v="Jeffrey Anderson"/>
    <x v="0"/>
    <n v="76"/>
    <s v="Agricultural consultant"/>
    <x v="0"/>
    <s v="Port Daniel, Virginia, 54187"/>
    <x v="3"/>
    <n v="0"/>
    <n v="1"/>
    <x v="2"/>
    <s v="AGT62073164"/>
    <x v="0"/>
    <n v="5"/>
    <n v="18"/>
    <n v="0"/>
    <x v="2"/>
    <n v="0"/>
    <x v="0"/>
  </r>
  <r>
    <s v="POL43112527"/>
    <x v="1"/>
    <n v="405650"/>
    <n v="1302.02"/>
    <d v="2024-07-02T00:00:00"/>
    <d v="2026-02-13T00:00:00"/>
    <s v="Annually"/>
    <x v="0"/>
    <s v="CUST85912220"/>
    <n v="591"/>
    <s v="Medium Term"/>
    <n v="0"/>
    <s v="Tyler Floyd"/>
    <x v="2"/>
    <n v="35"/>
    <s v="Scientist, audiological"/>
    <x v="0"/>
    <s v="Port Mindyfurt, Montana, 88164"/>
    <x v="0"/>
    <n v="0"/>
    <n v="0"/>
    <x v="1"/>
    <s v="AGT58494042"/>
    <x v="0"/>
    <n v="41"/>
    <n v="30"/>
    <n v="0"/>
    <x v="2"/>
    <n v="0"/>
    <x v="0"/>
  </r>
  <r>
    <s v="POL51431594"/>
    <x v="0"/>
    <n v="437453"/>
    <n v="644.82000000000005"/>
    <d v="2024-05-26T00:00:00"/>
    <d v="2030-01-22T00:00:00"/>
    <s v="Annually"/>
    <x v="1"/>
    <s v="CUST91731661"/>
    <n v="2067"/>
    <s v="Long Term"/>
    <n v="0"/>
    <s v="James Ball"/>
    <x v="1"/>
    <n v="69"/>
    <s v="Pharmacist, community"/>
    <x v="0"/>
    <s v="Port Daleburgh, Nevada, 11923"/>
    <x v="3"/>
    <n v="0"/>
    <n v="1"/>
    <x v="2"/>
    <s v="AGT56572242"/>
    <x v="2"/>
    <n v="44"/>
    <n v="97"/>
    <n v="1"/>
    <x v="1"/>
    <n v="1"/>
    <x v="2"/>
  </r>
  <r>
    <s v="POL01761052"/>
    <x v="3"/>
    <n v="255645"/>
    <n v="530.08000000000004"/>
    <d v="2016-02-11T00:00:00"/>
    <d v="2021-05-29T00:00:00"/>
    <s v="Monthly"/>
    <x v="1"/>
    <s v="CUST88352784"/>
    <n v="1934"/>
    <s v="Long Term"/>
    <n v="0"/>
    <s v="Gregory Johnson"/>
    <x v="2"/>
    <n v="79"/>
    <s v="Building services engineer"/>
    <x v="1"/>
    <s v="Lake Kathy, Hawaii, 06166"/>
    <x v="3"/>
    <n v="0"/>
    <n v="1"/>
    <x v="2"/>
    <s v="AGT62792372"/>
    <x v="2"/>
    <n v="34"/>
    <n v="52"/>
    <n v="0"/>
    <x v="0"/>
    <n v="0"/>
    <x v="2"/>
  </r>
  <r>
    <s v="POL40414509"/>
    <x v="3"/>
    <n v="143775"/>
    <n v="1368.6"/>
    <d v="2016-04-25T00:00:00"/>
    <d v="2018-05-20T00:00:00"/>
    <s v="Monthly"/>
    <x v="1"/>
    <s v="CUST39978791"/>
    <n v="755"/>
    <s v="Medium Term"/>
    <n v="0"/>
    <s v="Joseph Christensen"/>
    <x v="1"/>
    <n v="83"/>
    <s v="Trade union research officer"/>
    <x v="1"/>
    <s v="New Jason, Maine, 67157"/>
    <x v="3"/>
    <n v="0"/>
    <n v="1"/>
    <x v="2"/>
    <s v="AGT87066886"/>
    <x v="0"/>
    <n v="5"/>
    <n v="81"/>
    <n v="1"/>
    <x v="1"/>
    <n v="1"/>
    <x v="0"/>
  </r>
  <r>
    <s v="POL90757042"/>
    <x v="3"/>
    <n v="344929"/>
    <n v="810.31"/>
    <d v="2015-06-16T00:00:00"/>
    <d v="2024-11-23T00:00:00"/>
    <s v="Annually"/>
    <x v="2"/>
    <s v="CUST43165625"/>
    <n v="3448"/>
    <s v="Long Term"/>
    <n v="1"/>
    <s v="Laura Arnold"/>
    <x v="0"/>
    <n v="83"/>
    <s v="Engineer, manufacturing systems"/>
    <x v="0"/>
    <s v="Garciaport, Louisiana, 93501"/>
    <x v="3"/>
    <n v="0"/>
    <n v="1"/>
    <x v="2"/>
    <s v="AGT16937584"/>
    <x v="2"/>
    <n v="4"/>
    <n v="93"/>
    <n v="1"/>
    <x v="1"/>
    <n v="1"/>
    <x v="2"/>
  </r>
  <r>
    <s v="POL03903128"/>
    <x v="1"/>
    <n v="236983"/>
    <n v="725.92"/>
    <d v="2024-11-02T00:00:00"/>
    <d v="2028-01-20T00:00:00"/>
    <s v="Annually"/>
    <x v="0"/>
    <s v="CUST04966172"/>
    <n v="1174"/>
    <s v="Long Term"/>
    <n v="0"/>
    <s v="Jacqueline Sullivan"/>
    <x v="0"/>
    <n v="30"/>
    <s v="Hospital doctor"/>
    <x v="2"/>
    <s v="North Stacytown, Delaware, 94651"/>
    <x v="0"/>
    <n v="1"/>
    <n v="0"/>
    <x v="0"/>
    <s v="AGT91226468"/>
    <x v="1"/>
    <n v="14"/>
    <n v="5"/>
    <n v="0"/>
    <x v="2"/>
    <n v="0"/>
    <x v="1"/>
  </r>
  <r>
    <s v="POL76144005"/>
    <x v="1"/>
    <n v="307406"/>
    <n v="1526.73"/>
    <d v="2023-08-01T00:00:00"/>
    <d v="2031-08-29T00:00:00"/>
    <s v="Quarterly"/>
    <x v="2"/>
    <s v="CUST35741824"/>
    <n v="2950"/>
    <s v="Long Term"/>
    <n v="1"/>
    <s v="Andrew Villanueva"/>
    <x v="1"/>
    <n v="58"/>
    <s v="English as a second language teacher"/>
    <x v="3"/>
    <s v="Jessicaside, Minnesota, 97608"/>
    <x v="3"/>
    <n v="0"/>
    <n v="0"/>
    <x v="2"/>
    <s v="AGT70649070"/>
    <x v="1"/>
    <n v="49"/>
    <n v="2"/>
    <n v="0"/>
    <x v="2"/>
    <n v="0"/>
    <x v="1"/>
  </r>
  <r>
    <s v="POL64086911"/>
    <x v="1"/>
    <n v="157450"/>
    <n v="1685.42"/>
    <d v="2018-09-19T00:00:00"/>
    <d v="2028-06-02T00:00:00"/>
    <s v="Monthly"/>
    <x v="1"/>
    <s v="CUST86791210"/>
    <n v="3544"/>
    <s v="Long Term"/>
    <n v="0"/>
    <s v="Joanna Decker"/>
    <x v="2"/>
    <n v="65"/>
    <s v="Commercial art gallery manager"/>
    <x v="3"/>
    <s v="New Kristen, Wisconsin, 16337"/>
    <x v="3"/>
    <n v="0"/>
    <n v="1"/>
    <x v="2"/>
    <s v="AGT71367337"/>
    <x v="0"/>
    <n v="3"/>
    <n v="81"/>
    <n v="1"/>
    <x v="1"/>
    <n v="1"/>
    <x v="0"/>
  </r>
  <r>
    <s v="POL57255628"/>
    <x v="2"/>
    <n v="82368"/>
    <n v="698.03"/>
    <d v="2016-10-06T00:00:00"/>
    <d v="2025-07-30T00:00:00"/>
    <s v="Quarterly"/>
    <x v="1"/>
    <s v="CUST58197880"/>
    <n v="3219"/>
    <s v="Long Term"/>
    <n v="0"/>
    <s v="Kimberly Brooks"/>
    <x v="0"/>
    <n v="65"/>
    <s v="Medical illustrator"/>
    <x v="2"/>
    <s v="Rachelport, Alabama, 97663"/>
    <x v="3"/>
    <n v="1"/>
    <n v="1"/>
    <x v="2"/>
    <s v="AGT90861627"/>
    <x v="0"/>
    <n v="22"/>
    <n v="69"/>
    <n v="0"/>
    <x v="1"/>
    <n v="0"/>
    <x v="0"/>
  </r>
  <r>
    <s v="POL23599244"/>
    <x v="0"/>
    <n v="388305"/>
    <n v="998.85"/>
    <d v="2024-04-28T00:00:00"/>
    <d v="2029-05-27T00:00:00"/>
    <s v="Annually"/>
    <x v="2"/>
    <s v="CUST09336650"/>
    <n v="1855"/>
    <s v="Long Term"/>
    <n v="1"/>
    <s v="Grant Hall"/>
    <x v="0"/>
    <n v="44"/>
    <s v="Writer"/>
    <x v="2"/>
    <s v="Courtneymouth, Idaho, 95684"/>
    <x v="1"/>
    <n v="1"/>
    <n v="0"/>
    <x v="1"/>
    <s v="AGT01486373"/>
    <x v="1"/>
    <n v="18"/>
    <n v="38"/>
    <n v="0"/>
    <x v="0"/>
    <n v="0"/>
    <x v="1"/>
  </r>
  <r>
    <s v="POL28741464"/>
    <x v="0"/>
    <n v="90290"/>
    <n v="294.38"/>
    <d v="2019-05-29T00:00:00"/>
    <d v="2027-04-16T00:00:00"/>
    <s v="Quarterly"/>
    <x v="1"/>
    <s v="CUST85191045"/>
    <n v="2879"/>
    <s v="Long Term"/>
    <n v="0"/>
    <s v="Steven Holloway"/>
    <x v="2"/>
    <n v="35"/>
    <s v="Technical brewer"/>
    <x v="3"/>
    <s v="South Davidfort, Ohio, 05883"/>
    <x v="0"/>
    <n v="0"/>
    <n v="0"/>
    <x v="1"/>
    <s v="AGT05786826"/>
    <x v="1"/>
    <n v="22"/>
    <n v="77"/>
    <n v="1"/>
    <x v="1"/>
    <n v="1"/>
    <x v="1"/>
  </r>
  <r>
    <s v="POL75577474"/>
    <x v="3"/>
    <n v="92841"/>
    <n v="1736.68"/>
    <d v="2022-08-07T00:00:00"/>
    <d v="2029-05-15T00:00:00"/>
    <s v="Annually"/>
    <x v="1"/>
    <s v="CUST35201063"/>
    <n v="2473"/>
    <s v="Long Term"/>
    <n v="0"/>
    <s v="Katrina Davis"/>
    <x v="1"/>
    <n v="64"/>
    <s v="Claims inspector/assessor"/>
    <x v="3"/>
    <s v="East David, Kansas, 95126"/>
    <x v="3"/>
    <n v="0"/>
    <n v="1"/>
    <x v="2"/>
    <s v="AGT87148625"/>
    <x v="1"/>
    <n v="26"/>
    <n v="43"/>
    <n v="0"/>
    <x v="0"/>
    <n v="0"/>
    <x v="1"/>
  </r>
  <r>
    <s v="POL65525755"/>
    <x v="3"/>
    <n v="412488"/>
    <n v="1764.62"/>
    <d v="2016-08-26T00:00:00"/>
    <d v="2020-03-10T00:00:00"/>
    <s v="Annually"/>
    <x v="1"/>
    <s v="CUST09318482"/>
    <n v="1292"/>
    <s v="Long Term"/>
    <n v="0"/>
    <s v="Daniel Mcdowell"/>
    <x v="2"/>
    <n v="23"/>
    <s v="Architect"/>
    <x v="1"/>
    <s v="West Renee, Nebraska, 67596"/>
    <x v="4"/>
    <n v="0"/>
    <n v="0"/>
    <x v="0"/>
    <s v="AGT87148761"/>
    <x v="2"/>
    <n v="19"/>
    <n v="34"/>
    <n v="0"/>
    <x v="0"/>
    <n v="0"/>
    <x v="2"/>
  </r>
  <r>
    <s v="POL82520665"/>
    <x v="1"/>
    <n v="65696"/>
    <n v="903.73"/>
    <d v="2016-02-06T00:00:00"/>
    <d v="2017-11-08T00:00:00"/>
    <s v="Monthly"/>
    <x v="0"/>
    <s v="CUST40230825"/>
    <n v="641"/>
    <s v="Medium Term"/>
    <n v="0"/>
    <s v="Annette Vasquez"/>
    <x v="2"/>
    <n v="58"/>
    <s v="Ecologist"/>
    <x v="1"/>
    <s v="Stevenberg, Oregon, 25121"/>
    <x v="3"/>
    <n v="0"/>
    <n v="0"/>
    <x v="2"/>
    <s v="AGT47368133"/>
    <x v="0"/>
    <n v="34"/>
    <n v="29"/>
    <n v="0"/>
    <x v="2"/>
    <n v="0"/>
    <x v="0"/>
  </r>
  <r>
    <s v="POL74434126"/>
    <x v="1"/>
    <n v="449631"/>
    <n v="235.22"/>
    <d v="2021-07-06T00:00:00"/>
    <d v="2026-05-28T00:00:00"/>
    <s v="Quarterly"/>
    <x v="2"/>
    <s v="CUST75512674"/>
    <n v="1787"/>
    <s v="Long Term"/>
    <n v="1"/>
    <s v="Susan Dorsey"/>
    <x v="0"/>
    <n v="53"/>
    <s v="Surveyor, commercial/residential"/>
    <x v="0"/>
    <s v="Russellbury, Indiana, 24491"/>
    <x v="2"/>
    <n v="0"/>
    <n v="0"/>
    <x v="2"/>
    <s v="AGT74398198"/>
    <x v="0"/>
    <n v="32"/>
    <n v="30"/>
    <n v="0"/>
    <x v="2"/>
    <n v="0"/>
    <x v="0"/>
  </r>
  <r>
    <s v="POL85168651"/>
    <x v="2"/>
    <n v="278957"/>
    <n v="1358.41"/>
    <d v="2019-12-06T00:00:00"/>
    <d v="2026-05-12T00:00:00"/>
    <s v="Quarterly"/>
    <x v="1"/>
    <s v="CUST11864773"/>
    <n v="2349"/>
    <s v="Long Term"/>
    <n v="0"/>
    <s v="Angela Gonzales"/>
    <x v="0"/>
    <n v="22"/>
    <s v="Operational researcher"/>
    <x v="0"/>
    <s v="Arnoldhaven, California, 29248"/>
    <x v="4"/>
    <n v="0"/>
    <n v="0"/>
    <x v="0"/>
    <s v="AGT28175449"/>
    <x v="0"/>
    <n v="10"/>
    <n v="82"/>
    <n v="1"/>
    <x v="1"/>
    <n v="1"/>
    <x v="0"/>
  </r>
  <r>
    <s v="POL83633099"/>
    <x v="2"/>
    <n v="416648"/>
    <n v="1108.33"/>
    <d v="2024-07-19T00:00:00"/>
    <d v="2032-03-02T00:00:00"/>
    <s v="Quarterly"/>
    <x v="0"/>
    <s v="CUST24433893"/>
    <n v="2783"/>
    <s v="Long Term"/>
    <n v="0"/>
    <s v="Samuel Jones"/>
    <x v="0"/>
    <n v="68"/>
    <s v="Physiological scientist"/>
    <x v="3"/>
    <s v="Hillton, Connecticut, 61837"/>
    <x v="3"/>
    <n v="0"/>
    <n v="1"/>
    <x v="2"/>
    <s v="AGT19195332"/>
    <x v="0"/>
    <n v="5"/>
    <n v="35"/>
    <n v="0"/>
    <x v="0"/>
    <n v="0"/>
    <x v="0"/>
  </r>
  <r>
    <s v="POL24186172"/>
    <x v="2"/>
    <n v="168049"/>
    <n v="1016.69"/>
    <d v="2019-12-25T00:00:00"/>
    <d v="2029-11-04T00:00:00"/>
    <s v="Annually"/>
    <x v="1"/>
    <s v="CUST73475730"/>
    <n v="3602"/>
    <s v="Long Term"/>
    <n v="0"/>
    <s v="Miss Christy Davis"/>
    <x v="0"/>
    <n v="73"/>
    <s v="Cytogeneticist"/>
    <x v="2"/>
    <s v="Port Alexandra, New Hampshire, 42401"/>
    <x v="3"/>
    <n v="1"/>
    <n v="1"/>
    <x v="2"/>
    <s v="AGT38672937"/>
    <x v="0"/>
    <n v="1"/>
    <n v="67"/>
    <n v="0"/>
    <x v="1"/>
    <n v="0"/>
    <x v="0"/>
  </r>
  <r>
    <s v="POL07053909"/>
    <x v="2"/>
    <n v="161475"/>
    <n v="1131.1199999999999"/>
    <d v="2022-07-27T00:00:00"/>
    <d v="2028-02-19T00:00:00"/>
    <s v="Monthly"/>
    <x v="1"/>
    <s v="CUST17544947"/>
    <n v="2033"/>
    <s v="Long Term"/>
    <n v="0"/>
    <s v="Melissa Rivera"/>
    <x v="1"/>
    <n v="30"/>
    <s v="Records manager"/>
    <x v="0"/>
    <s v="East Stephaniefurt, Oklahoma, 38408"/>
    <x v="0"/>
    <n v="0"/>
    <n v="0"/>
    <x v="0"/>
    <s v="AGT07494892"/>
    <x v="1"/>
    <n v="13"/>
    <n v="99"/>
    <n v="1"/>
    <x v="1"/>
    <n v="1"/>
    <x v="1"/>
  </r>
  <r>
    <s v="POL84894422"/>
    <x v="1"/>
    <n v="262035"/>
    <n v="655.49"/>
    <d v="2020-12-19T00:00:00"/>
    <d v="2027-09-03T00:00:00"/>
    <s v="Annually"/>
    <x v="1"/>
    <s v="CUST07355992"/>
    <n v="2449"/>
    <s v="Long Term"/>
    <n v="0"/>
    <s v="Joshua Mason"/>
    <x v="2"/>
    <n v="46"/>
    <s v="Travel agency manager"/>
    <x v="2"/>
    <s v="Underwoodville, Oregon, 94927"/>
    <x v="2"/>
    <n v="1"/>
    <n v="0"/>
    <x v="1"/>
    <s v="AGT37209201"/>
    <x v="1"/>
    <n v="48"/>
    <n v="60"/>
    <n v="0"/>
    <x v="0"/>
    <n v="0"/>
    <x v="1"/>
  </r>
  <r>
    <s v="POL75119597"/>
    <x v="0"/>
    <n v="39704"/>
    <n v="879.32"/>
    <d v="2022-06-27T00:00:00"/>
    <d v="2025-08-02T00:00:00"/>
    <s v="Quarterly"/>
    <x v="1"/>
    <s v="CUST25687384"/>
    <n v="1132"/>
    <s v="Long Term"/>
    <n v="0"/>
    <s v="Nicholas Williams"/>
    <x v="1"/>
    <n v="81"/>
    <s v="Contractor"/>
    <x v="0"/>
    <s v="North Rachel, Rhode Island, 38947"/>
    <x v="3"/>
    <n v="0"/>
    <n v="1"/>
    <x v="2"/>
    <s v="AGT83826476"/>
    <x v="2"/>
    <n v="16"/>
    <n v="7"/>
    <n v="0"/>
    <x v="2"/>
    <n v="0"/>
    <x v="2"/>
  </r>
  <r>
    <s v="POL51011477"/>
    <x v="2"/>
    <n v="386837"/>
    <n v="1073.6300000000001"/>
    <d v="2023-02-10T00:00:00"/>
    <d v="2031-10-10T00:00:00"/>
    <s v="Quarterly"/>
    <x v="2"/>
    <s v="CUST22020788"/>
    <n v="3164"/>
    <s v="Long Term"/>
    <n v="1"/>
    <s v="Ryan Atkinson"/>
    <x v="1"/>
    <n v="72"/>
    <s v="Community pharmacist"/>
    <x v="1"/>
    <s v="Bowmanstad, Virginia, 83997"/>
    <x v="3"/>
    <n v="0"/>
    <n v="1"/>
    <x v="2"/>
    <s v="AGT89727526"/>
    <x v="1"/>
    <n v="41"/>
    <n v="15"/>
    <n v="0"/>
    <x v="2"/>
    <n v="0"/>
    <x v="1"/>
  </r>
  <r>
    <s v="POL48850895"/>
    <x v="0"/>
    <n v="194560"/>
    <n v="1532.96"/>
    <d v="2023-08-16T00:00:00"/>
    <d v="2027-09-23T00:00:00"/>
    <s v="Quarterly"/>
    <x v="2"/>
    <s v="CUST27130653"/>
    <n v="1499"/>
    <s v="Long Term"/>
    <n v="1"/>
    <s v="Justin Shaw"/>
    <x v="1"/>
    <n v="39"/>
    <s v="Futures trader"/>
    <x v="1"/>
    <s v="West Alexmouth, Oklahoma, 35132"/>
    <x v="1"/>
    <n v="0"/>
    <n v="0"/>
    <x v="1"/>
    <s v="AGT10982844"/>
    <x v="1"/>
    <n v="2"/>
    <n v="8"/>
    <n v="0"/>
    <x v="2"/>
    <n v="0"/>
    <x v="1"/>
  </r>
  <r>
    <s v="POL24286854"/>
    <x v="2"/>
    <n v="354203"/>
    <n v="1670.02"/>
    <d v="2024-01-14T00:00:00"/>
    <d v="2027-03-03T00:00:00"/>
    <s v="Annually"/>
    <x v="0"/>
    <s v="CUST00957425"/>
    <n v="1144"/>
    <s v="Long Term"/>
    <n v="0"/>
    <s v="Mary Clark"/>
    <x v="1"/>
    <n v="33"/>
    <s v="Event organiser"/>
    <x v="3"/>
    <s v="New Lucasbury, Nevada, 85435"/>
    <x v="0"/>
    <n v="0"/>
    <n v="0"/>
    <x v="1"/>
    <s v="AGT21760158"/>
    <x v="1"/>
    <n v="26"/>
    <n v="71"/>
    <n v="1"/>
    <x v="1"/>
    <n v="1"/>
    <x v="1"/>
  </r>
  <r>
    <s v="POL13813789"/>
    <x v="0"/>
    <n v="173467"/>
    <n v="993.5"/>
    <d v="2015-01-19T00:00:00"/>
    <d v="2019-04-14T00:00:00"/>
    <s v="Annually"/>
    <x v="2"/>
    <s v="CUST98240391"/>
    <n v="1546"/>
    <s v="Long Term"/>
    <n v="1"/>
    <s v="Jonathan Lewis"/>
    <x v="2"/>
    <n v="84"/>
    <s v="Social research officer, government"/>
    <x v="1"/>
    <s v="Garcialand, Ohio, 02028"/>
    <x v="3"/>
    <n v="0"/>
    <n v="1"/>
    <x v="2"/>
    <s v="AGT05869470"/>
    <x v="0"/>
    <n v="32"/>
    <n v="62"/>
    <n v="0"/>
    <x v="1"/>
    <n v="0"/>
    <x v="0"/>
  </r>
  <r>
    <s v="POL73426057"/>
    <x v="0"/>
    <n v="447914"/>
    <n v="1864.67"/>
    <d v="2016-10-23T00:00:00"/>
    <d v="2025-06-08T00:00:00"/>
    <s v="Annually"/>
    <x v="2"/>
    <s v="CUST02691181"/>
    <n v="3150"/>
    <s v="Long Term"/>
    <n v="1"/>
    <s v="John Lamb"/>
    <x v="2"/>
    <n v="83"/>
    <s v="Travel agency manager"/>
    <x v="0"/>
    <s v="Bowenland, South Carolina, 64086"/>
    <x v="3"/>
    <n v="0"/>
    <n v="1"/>
    <x v="2"/>
    <s v="AGT82205993"/>
    <x v="1"/>
    <n v="7"/>
    <n v="17"/>
    <n v="0"/>
    <x v="2"/>
    <n v="0"/>
    <x v="1"/>
  </r>
  <r>
    <s v="POL50813853"/>
    <x v="1"/>
    <n v="456341"/>
    <n v="331.54"/>
    <d v="2020-03-19T00:00:00"/>
    <d v="2022-07-17T00:00:00"/>
    <s v="Monthly"/>
    <x v="2"/>
    <s v="CUST20014882"/>
    <n v="850"/>
    <s v="Medium Term"/>
    <n v="1"/>
    <s v="Amanda Wells"/>
    <x v="2"/>
    <n v="53"/>
    <s v="Press photographer"/>
    <x v="1"/>
    <s v="New Gabrielashire, North Dakota, 62380"/>
    <x v="2"/>
    <n v="0"/>
    <n v="0"/>
    <x v="2"/>
    <s v="AGT93962598"/>
    <x v="1"/>
    <n v="43"/>
    <n v="98"/>
    <n v="1"/>
    <x v="1"/>
    <n v="1"/>
    <x v="1"/>
  </r>
  <r>
    <s v="POL98385553"/>
    <x v="1"/>
    <n v="322516"/>
    <n v="1022.7"/>
    <d v="2020-10-18T00:00:00"/>
    <d v="2022-06-02T00:00:00"/>
    <s v="Quarterly"/>
    <x v="0"/>
    <s v="CUST96630079"/>
    <n v="592"/>
    <s v="Medium Term"/>
    <n v="0"/>
    <s v="Jennifer Moses MD"/>
    <x v="0"/>
    <n v="29"/>
    <s v="Designer, blown glass/stained glass"/>
    <x v="3"/>
    <s v="East Susanside, Wisconsin, 15313"/>
    <x v="0"/>
    <n v="0"/>
    <n v="0"/>
    <x v="0"/>
    <s v="AGT03680729"/>
    <x v="0"/>
    <n v="40"/>
    <n v="61"/>
    <n v="0"/>
    <x v="1"/>
    <n v="0"/>
    <x v="0"/>
  </r>
  <r>
    <s v="POL93524693"/>
    <x v="2"/>
    <n v="209856"/>
    <n v="376.03"/>
    <d v="2015-09-06T00:00:00"/>
    <d v="2023-12-28T00:00:00"/>
    <s v="Monthly"/>
    <x v="0"/>
    <s v="CUST94158908"/>
    <n v="3035"/>
    <s v="Long Term"/>
    <n v="0"/>
    <s v="Molly Miller"/>
    <x v="0"/>
    <n v="70"/>
    <s v="Geophysicist/field seismologist"/>
    <x v="1"/>
    <s v="West Kristenmouth, New York, 68696"/>
    <x v="3"/>
    <n v="0"/>
    <n v="1"/>
    <x v="2"/>
    <s v="AGT66225466"/>
    <x v="1"/>
    <n v="35"/>
    <n v="85"/>
    <n v="1"/>
    <x v="1"/>
    <n v="1"/>
    <x v="1"/>
  </r>
  <r>
    <s v="POL28999466"/>
    <x v="0"/>
    <n v="256809"/>
    <n v="801.91"/>
    <d v="2023-10-08T00:00:00"/>
    <d v="2033-08-31T00:00:00"/>
    <s v="Quarterly"/>
    <x v="1"/>
    <s v="CUST24587752"/>
    <n v="3615"/>
    <s v="Long Term"/>
    <n v="0"/>
    <s v="Frank Howard"/>
    <x v="2"/>
    <n v="39"/>
    <s v="Forest/woodland manager"/>
    <x v="0"/>
    <s v="North Erika, Mississippi, 05384"/>
    <x v="1"/>
    <n v="0"/>
    <n v="0"/>
    <x v="1"/>
    <s v="AGT11628866"/>
    <x v="0"/>
    <n v="20"/>
    <n v="25"/>
    <n v="0"/>
    <x v="2"/>
    <n v="0"/>
    <x v="0"/>
  </r>
  <r>
    <s v="POL20316923"/>
    <x v="1"/>
    <n v="496546"/>
    <n v="1443.69"/>
    <d v="2024-03-25T00:00:00"/>
    <d v="2027-03-07T00:00:00"/>
    <s v="Annually"/>
    <x v="0"/>
    <s v="CUST56686028"/>
    <n v="1077"/>
    <s v="Medium Term"/>
    <n v="0"/>
    <s v="Amanda Schultz"/>
    <x v="2"/>
    <n v="49"/>
    <s v="Embryologist, clinical"/>
    <x v="1"/>
    <s v="Brianburgh, Iowa, 80557"/>
    <x v="2"/>
    <n v="0"/>
    <n v="0"/>
    <x v="1"/>
    <s v="AGT84263446"/>
    <x v="0"/>
    <n v="2"/>
    <n v="15"/>
    <n v="0"/>
    <x v="2"/>
    <n v="0"/>
    <x v="0"/>
  </r>
  <r>
    <s v="POL90352176"/>
    <x v="2"/>
    <n v="359549"/>
    <n v="1704.06"/>
    <d v="2021-03-31T00:00:00"/>
    <d v="2029-02-16T00:00:00"/>
    <s v="Annually"/>
    <x v="1"/>
    <s v="CUST27179577"/>
    <n v="2879"/>
    <s v="Long Term"/>
    <n v="0"/>
    <s v="Jessica Friedman"/>
    <x v="2"/>
    <n v="52"/>
    <s v="Data scientist"/>
    <x v="0"/>
    <s v="Lake Steven, Mississippi, 84243"/>
    <x v="2"/>
    <n v="0"/>
    <n v="0"/>
    <x v="2"/>
    <s v="AGT89900219"/>
    <x v="2"/>
    <n v="35"/>
    <n v="68"/>
    <n v="0"/>
    <x v="1"/>
    <n v="0"/>
    <x v="2"/>
  </r>
  <r>
    <s v="POL76724353"/>
    <x v="0"/>
    <n v="81376"/>
    <n v="138.32"/>
    <d v="2024-01-13T00:00:00"/>
    <d v="2031-10-17T00:00:00"/>
    <s v="Quarterly"/>
    <x v="2"/>
    <s v="CUST51166467"/>
    <n v="2834"/>
    <s v="Long Term"/>
    <n v="1"/>
    <s v="Jonathan Horton"/>
    <x v="2"/>
    <n v="22"/>
    <s v="Chartered accountant"/>
    <x v="1"/>
    <s v="North John, New Hampshire, 33188"/>
    <x v="4"/>
    <n v="0"/>
    <n v="0"/>
    <x v="0"/>
    <s v="AGT78074097"/>
    <x v="2"/>
    <n v="3"/>
    <n v="19"/>
    <n v="0"/>
    <x v="2"/>
    <n v="0"/>
    <x v="2"/>
  </r>
  <r>
    <s v="POL02097405"/>
    <x v="0"/>
    <n v="40787"/>
    <n v="1469.16"/>
    <d v="2016-04-14T00:00:00"/>
    <d v="2019-11-22T00:00:00"/>
    <s v="Monthly"/>
    <x v="0"/>
    <s v="CUST67011602"/>
    <n v="1317"/>
    <s v="Long Term"/>
    <n v="0"/>
    <s v="Lance Fuller"/>
    <x v="2"/>
    <n v="34"/>
    <s v="Radiographer, therapeutic"/>
    <x v="0"/>
    <s v="Howeberg, New Mexico, 98759"/>
    <x v="0"/>
    <n v="0"/>
    <n v="0"/>
    <x v="1"/>
    <s v="AGT25278698"/>
    <x v="1"/>
    <n v="26"/>
    <n v="45"/>
    <n v="0"/>
    <x v="0"/>
    <n v="0"/>
    <x v="1"/>
  </r>
  <r>
    <s v="POL31424622"/>
    <x v="0"/>
    <n v="342925"/>
    <n v="775.16"/>
    <d v="2017-08-11T00:00:00"/>
    <d v="2022-07-13T00:00:00"/>
    <s v="Monthly"/>
    <x v="1"/>
    <s v="CUST89642786"/>
    <n v="1797"/>
    <s v="Long Term"/>
    <n v="0"/>
    <s v="Benjamin Martinez"/>
    <x v="0"/>
    <n v="67"/>
    <s v="Video editor"/>
    <x v="2"/>
    <s v="Hillland, Ohio, 76929"/>
    <x v="3"/>
    <n v="1"/>
    <n v="1"/>
    <x v="2"/>
    <s v="AGT35643053"/>
    <x v="0"/>
    <n v="0"/>
    <n v="34"/>
    <n v="0"/>
    <x v="0"/>
    <n v="0"/>
    <x v="0"/>
  </r>
  <r>
    <s v="POL25895940"/>
    <x v="0"/>
    <n v="284813"/>
    <n v="1291.42"/>
    <d v="2016-07-01T00:00:00"/>
    <d v="2026-04-04T00:00:00"/>
    <s v="Monthly"/>
    <x v="1"/>
    <s v="CUST87220469"/>
    <n v="3564"/>
    <s v="Long Term"/>
    <n v="0"/>
    <s v="Sandra Kennedy"/>
    <x v="1"/>
    <n v="56"/>
    <s v="Editorial assistant"/>
    <x v="3"/>
    <s v="South Adamfort, Ohio, 39187"/>
    <x v="3"/>
    <n v="0"/>
    <n v="0"/>
    <x v="2"/>
    <s v="AGT57623856"/>
    <x v="1"/>
    <n v="29"/>
    <n v="66"/>
    <n v="0"/>
    <x v="1"/>
    <n v="0"/>
    <x v="1"/>
  </r>
  <r>
    <s v="POL16366853"/>
    <x v="3"/>
    <n v="173030"/>
    <n v="1290.0899999999999"/>
    <d v="2024-11-22T00:00:00"/>
    <d v="2028-10-09T00:00:00"/>
    <s v="Quarterly"/>
    <x v="0"/>
    <s v="CUST84358476"/>
    <n v="1417"/>
    <s v="Long Term"/>
    <n v="0"/>
    <s v="Sandra Jones"/>
    <x v="0"/>
    <n v="20"/>
    <s v="English as a foreign language teacher"/>
    <x v="1"/>
    <s v="South Cody, Oregon, 57594"/>
    <x v="4"/>
    <n v="0"/>
    <n v="0"/>
    <x v="0"/>
    <s v="AGT82098534"/>
    <x v="0"/>
    <n v="22"/>
    <n v="15"/>
    <n v="0"/>
    <x v="2"/>
    <n v="0"/>
    <x v="0"/>
  </r>
  <r>
    <s v="POL80090521"/>
    <x v="2"/>
    <n v="335288"/>
    <n v="174.66"/>
    <d v="2018-02-27T00:00:00"/>
    <d v="2021-10-21T00:00:00"/>
    <s v="Annually"/>
    <x v="0"/>
    <s v="CUST53642388"/>
    <n v="1332"/>
    <s v="Long Term"/>
    <n v="0"/>
    <s v="Paul Williamson"/>
    <x v="2"/>
    <n v="21"/>
    <s v="Research scientist (medical)"/>
    <x v="0"/>
    <s v="New Melissa, Illinois, 02240"/>
    <x v="4"/>
    <n v="0"/>
    <n v="0"/>
    <x v="0"/>
    <s v="AGT37491168"/>
    <x v="1"/>
    <n v="25"/>
    <n v="5"/>
    <n v="0"/>
    <x v="2"/>
    <n v="0"/>
    <x v="1"/>
  </r>
  <r>
    <s v="POL55309097"/>
    <x v="3"/>
    <n v="375215"/>
    <n v="615.97"/>
    <d v="2015-05-06T00:00:00"/>
    <d v="2019-01-31T00:00:00"/>
    <s v="Monthly"/>
    <x v="1"/>
    <s v="CUST47187133"/>
    <n v="1366"/>
    <s v="Long Term"/>
    <n v="0"/>
    <s v="Tricia Anderson"/>
    <x v="2"/>
    <n v="36"/>
    <s v="Equality and diversity officer"/>
    <x v="0"/>
    <s v="East Nicole, South Dakota, 70113"/>
    <x v="1"/>
    <n v="0"/>
    <n v="0"/>
    <x v="1"/>
    <s v="AGT29669995"/>
    <x v="0"/>
    <n v="17"/>
    <n v="63"/>
    <n v="0"/>
    <x v="1"/>
    <n v="0"/>
    <x v="0"/>
  </r>
  <r>
    <s v="POL86348344"/>
    <x v="2"/>
    <n v="54939"/>
    <n v="1452.43"/>
    <d v="2016-05-16T00:00:00"/>
    <d v="2018-07-26T00:00:00"/>
    <s v="Monthly"/>
    <x v="1"/>
    <s v="CUST72861108"/>
    <n v="801"/>
    <s v="Medium Term"/>
    <n v="0"/>
    <s v="Douglas Perez"/>
    <x v="1"/>
    <n v="42"/>
    <s v="Government social research officer"/>
    <x v="2"/>
    <s v="Barronview, North Dakota, 34868"/>
    <x v="1"/>
    <n v="1"/>
    <n v="0"/>
    <x v="1"/>
    <s v="AGT63101793"/>
    <x v="0"/>
    <n v="37"/>
    <n v="51"/>
    <n v="0"/>
    <x v="0"/>
    <n v="0"/>
    <x v="0"/>
  </r>
  <r>
    <s v="POL22122728"/>
    <x v="0"/>
    <n v="265255"/>
    <n v="1807.89"/>
    <d v="2022-06-17T00:00:00"/>
    <d v="2030-10-22T00:00:00"/>
    <s v="Monthly"/>
    <x v="0"/>
    <s v="CUST22414349"/>
    <n v="3049"/>
    <s v="Long Term"/>
    <n v="0"/>
    <s v="Karen Barron"/>
    <x v="2"/>
    <n v="84"/>
    <s v="Occupational therapist"/>
    <x v="1"/>
    <s v="East Johnport, Michigan, 22785"/>
    <x v="3"/>
    <n v="0"/>
    <n v="1"/>
    <x v="2"/>
    <s v="AGT13615911"/>
    <x v="2"/>
    <n v="21"/>
    <n v="56"/>
    <n v="0"/>
    <x v="0"/>
    <n v="0"/>
    <x v="2"/>
  </r>
  <r>
    <s v="POL90177568"/>
    <x v="0"/>
    <n v="25428"/>
    <n v="1729.54"/>
    <d v="2024-02-01T00:00:00"/>
    <d v="2029-12-30T00:00:00"/>
    <s v="Annually"/>
    <x v="2"/>
    <s v="CUST89748053"/>
    <n v="2159"/>
    <s v="Long Term"/>
    <n v="1"/>
    <s v="Samantha Johnson MD"/>
    <x v="2"/>
    <n v="53"/>
    <s v="Health promotion specialist"/>
    <x v="3"/>
    <s v="Port Patriciaberg, Arizona, 97824"/>
    <x v="2"/>
    <n v="0"/>
    <n v="0"/>
    <x v="2"/>
    <s v="AGT49587146"/>
    <x v="1"/>
    <n v="30"/>
    <n v="93"/>
    <n v="1"/>
    <x v="1"/>
    <n v="1"/>
    <x v="1"/>
  </r>
  <r>
    <s v="POL23565642"/>
    <x v="0"/>
    <n v="274406"/>
    <n v="666.11"/>
    <d v="2017-05-16T00:00:00"/>
    <d v="2026-09-14T00:00:00"/>
    <s v="Annually"/>
    <x v="2"/>
    <s v="CUST60678660"/>
    <n v="3408"/>
    <s v="Long Term"/>
    <n v="1"/>
    <s v="Nicole Mccarty"/>
    <x v="2"/>
    <n v="77"/>
    <s v="Ambulance person"/>
    <x v="2"/>
    <s v="Fisherfort, South Carolina, 18574"/>
    <x v="3"/>
    <n v="1"/>
    <n v="1"/>
    <x v="2"/>
    <s v="AGT79970849"/>
    <x v="0"/>
    <n v="8"/>
    <n v="21"/>
    <n v="0"/>
    <x v="2"/>
    <n v="0"/>
    <x v="0"/>
  </r>
  <r>
    <s v="POL72422033"/>
    <x v="2"/>
    <n v="214853"/>
    <n v="558.5"/>
    <d v="2019-06-07T00:00:00"/>
    <d v="2024-03-19T00:00:00"/>
    <s v="Quarterly"/>
    <x v="0"/>
    <s v="CUST27240070"/>
    <n v="1747"/>
    <s v="Long Term"/>
    <n v="0"/>
    <s v="Christopher George"/>
    <x v="0"/>
    <n v="56"/>
    <s v="Industrial buyer"/>
    <x v="1"/>
    <s v="Ethanburgh, Nebraska, 79119"/>
    <x v="3"/>
    <n v="0"/>
    <n v="0"/>
    <x v="2"/>
    <s v="AGT35840435"/>
    <x v="1"/>
    <n v="15"/>
    <n v="17"/>
    <n v="0"/>
    <x v="2"/>
    <n v="0"/>
    <x v="1"/>
  </r>
  <r>
    <s v="POL95639941"/>
    <x v="0"/>
    <n v="464688"/>
    <n v="1801.75"/>
    <d v="2018-10-27T00:00:00"/>
    <d v="2022-04-08T00:00:00"/>
    <s v="Quarterly"/>
    <x v="1"/>
    <s v="CUST32352924"/>
    <n v="1259"/>
    <s v="Long Term"/>
    <n v="0"/>
    <s v="Ronald Bell"/>
    <x v="2"/>
    <n v="25"/>
    <s v="Camera operator"/>
    <x v="0"/>
    <s v="South Emily, Alaska, 91963"/>
    <x v="4"/>
    <n v="0"/>
    <n v="0"/>
    <x v="0"/>
    <s v="AGT56150027"/>
    <x v="1"/>
    <n v="47"/>
    <n v="12"/>
    <n v="0"/>
    <x v="2"/>
    <n v="0"/>
    <x v="1"/>
  </r>
  <r>
    <s v="POL83116097"/>
    <x v="1"/>
    <n v="106056"/>
    <n v="179.13"/>
    <d v="2021-07-03T00:00:00"/>
    <d v="2023-04-19T00:00:00"/>
    <s v="Annually"/>
    <x v="1"/>
    <s v="CUST29540063"/>
    <n v="655"/>
    <s v="Medium Term"/>
    <n v="0"/>
    <s v="Haley Garrett"/>
    <x v="1"/>
    <n v="65"/>
    <s v="Financial trader"/>
    <x v="3"/>
    <s v="South Amychester, West Virginia, 52601"/>
    <x v="3"/>
    <n v="0"/>
    <n v="1"/>
    <x v="2"/>
    <s v="AGT38692502"/>
    <x v="2"/>
    <n v="38"/>
    <n v="88"/>
    <n v="1"/>
    <x v="1"/>
    <n v="1"/>
    <x v="2"/>
  </r>
  <r>
    <s v="POL91451194"/>
    <x v="0"/>
    <n v="149443"/>
    <n v="815.25"/>
    <d v="2021-07-11T00:00:00"/>
    <d v="2029-07-15T00:00:00"/>
    <s v="Quarterly"/>
    <x v="1"/>
    <s v="CUST82999951"/>
    <n v="2926"/>
    <s v="Long Term"/>
    <n v="0"/>
    <s v="Mrs. Ashley Holland"/>
    <x v="0"/>
    <n v="25"/>
    <s v="Commercial art gallery manager"/>
    <x v="2"/>
    <s v="Burgessberg, North Dakota, 94408"/>
    <x v="4"/>
    <n v="1"/>
    <n v="0"/>
    <x v="0"/>
    <s v="AGT50869404"/>
    <x v="2"/>
    <n v="42"/>
    <n v="49"/>
    <n v="0"/>
    <x v="0"/>
    <n v="0"/>
    <x v="2"/>
  </r>
  <r>
    <s v="POL38948704"/>
    <x v="2"/>
    <n v="436809"/>
    <n v="1652.96"/>
    <d v="2016-03-13T00:00:00"/>
    <d v="2022-12-10T00:00:00"/>
    <s v="Quarterly"/>
    <x v="2"/>
    <s v="CUST85843138"/>
    <n v="2463"/>
    <s v="Long Term"/>
    <n v="1"/>
    <s v="Samuel Gray"/>
    <x v="1"/>
    <n v="25"/>
    <s v="Biomedical scientist"/>
    <x v="3"/>
    <s v="Port Cassieton, Mississippi, 20532"/>
    <x v="4"/>
    <n v="0"/>
    <n v="0"/>
    <x v="0"/>
    <s v="AGT33892713"/>
    <x v="0"/>
    <n v="23"/>
    <n v="90"/>
    <n v="1"/>
    <x v="1"/>
    <n v="1"/>
    <x v="0"/>
  </r>
  <r>
    <s v="POL41034337"/>
    <x v="2"/>
    <n v="29627"/>
    <n v="911.19"/>
    <d v="2023-12-24T00:00:00"/>
    <d v="2033-07-11T00:00:00"/>
    <s v="Annually"/>
    <x v="2"/>
    <s v="CUST69834247"/>
    <n v="3487"/>
    <s v="Long Term"/>
    <n v="1"/>
    <s v="Paul Allen"/>
    <x v="1"/>
    <n v="54"/>
    <s v="Librarian, academic"/>
    <x v="1"/>
    <s v="East Rachelberg, South Dakota, 07469"/>
    <x v="2"/>
    <n v="0"/>
    <n v="0"/>
    <x v="2"/>
    <s v="AGT61633049"/>
    <x v="2"/>
    <n v="9"/>
    <n v="11"/>
    <n v="0"/>
    <x v="2"/>
    <n v="0"/>
    <x v="2"/>
  </r>
  <r>
    <s v="POL43471833"/>
    <x v="2"/>
    <n v="323798"/>
    <n v="1402.9"/>
    <d v="2015-10-23T00:00:00"/>
    <d v="2024-08-26T00:00:00"/>
    <s v="Monthly"/>
    <x v="0"/>
    <s v="CUST85068425"/>
    <n v="3230"/>
    <s v="Long Term"/>
    <n v="0"/>
    <s v="Aaron Byrd"/>
    <x v="1"/>
    <n v="78"/>
    <s v="Clinical psychologist"/>
    <x v="3"/>
    <s v="Jonathanhaven, New Mexico, 85499"/>
    <x v="3"/>
    <n v="0"/>
    <n v="1"/>
    <x v="2"/>
    <s v="AGT94545406"/>
    <x v="1"/>
    <n v="49"/>
    <n v="8"/>
    <n v="0"/>
    <x v="2"/>
    <n v="0"/>
    <x v="1"/>
  </r>
  <r>
    <s v="POL69546989"/>
    <x v="2"/>
    <n v="306242"/>
    <n v="1571.87"/>
    <d v="2021-02-25T00:00:00"/>
    <d v="2028-03-10T00:00:00"/>
    <s v="Monthly"/>
    <x v="2"/>
    <s v="CUST26743868"/>
    <n v="2570"/>
    <s v="Long Term"/>
    <n v="1"/>
    <s v="Anna Williams"/>
    <x v="1"/>
    <n v="78"/>
    <s v="Network engineer"/>
    <x v="3"/>
    <s v="Colleenborough, Nevada, 00904"/>
    <x v="3"/>
    <n v="0"/>
    <n v="1"/>
    <x v="2"/>
    <s v="AGT11940692"/>
    <x v="2"/>
    <n v="2"/>
    <n v="25"/>
    <n v="0"/>
    <x v="2"/>
    <n v="0"/>
    <x v="2"/>
  </r>
  <r>
    <s v="POL65041637"/>
    <x v="2"/>
    <n v="132646"/>
    <n v="467.21"/>
    <d v="2021-03-24T00:00:00"/>
    <d v="2028-09-03T00:00:00"/>
    <s v="Quarterly"/>
    <x v="1"/>
    <s v="CUST50521862"/>
    <n v="2720"/>
    <s v="Long Term"/>
    <n v="0"/>
    <s v="Victor Cohen"/>
    <x v="2"/>
    <n v="63"/>
    <s v="Tax inspector"/>
    <x v="2"/>
    <s v="Kevinview, Idaho, 97776"/>
    <x v="3"/>
    <n v="1"/>
    <n v="1"/>
    <x v="2"/>
    <s v="AGT37021573"/>
    <x v="2"/>
    <n v="29"/>
    <n v="6"/>
    <n v="0"/>
    <x v="2"/>
    <n v="0"/>
    <x v="2"/>
  </r>
  <r>
    <s v="POL39194296"/>
    <x v="0"/>
    <n v="289383"/>
    <n v="1972.89"/>
    <d v="2024-06-24T00:00:00"/>
    <d v="2029-12-02T00:00:00"/>
    <s v="Monthly"/>
    <x v="2"/>
    <s v="CUST12266213"/>
    <n v="1987"/>
    <s v="Long Term"/>
    <n v="1"/>
    <s v="Randy Rogers"/>
    <x v="0"/>
    <n v="31"/>
    <s v="Early years teacher"/>
    <x v="3"/>
    <s v="Barrfort, Oklahoma, 29741"/>
    <x v="0"/>
    <n v="0"/>
    <n v="0"/>
    <x v="1"/>
    <s v="AGT73410286"/>
    <x v="1"/>
    <n v="27"/>
    <n v="12"/>
    <n v="0"/>
    <x v="2"/>
    <n v="0"/>
    <x v="1"/>
  </r>
  <r>
    <s v="POL05755013"/>
    <x v="1"/>
    <n v="486055"/>
    <n v="659.58"/>
    <d v="2024-01-27T00:00:00"/>
    <d v="2028-07-08T00:00:00"/>
    <s v="Annually"/>
    <x v="1"/>
    <s v="CUST42176644"/>
    <n v="1624"/>
    <s v="Long Term"/>
    <n v="0"/>
    <s v="Zachary Hopkins"/>
    <x v="1"/>
    <n v="55"/>
    <s v="Radiation protection practitioner"/>
    <x v="0"/>
    <s v="Weaverland, Oklahoma, 52466"/>
    <x v="2"/>
    <n v="0"/>
    <n v="0"/>
    <x v="2"/>
    <s v="AGT60325093"/>
    <x v="1"/>
    <n v="13"/>
    <n v="15"/>
    <n v="0"/>
    <x v="2"/>
    <n v="0"/>
    <x v="1"/>
  </r>
  <r>
    <s v="POL51199484"/>
    <x v="3"/>
    <n v="285454"/>
    <n v="1930.71"/>
    <d v="2016-04-12T00:00:00"/>
    <d v="2017-07-21T00:00:00"/>
    <s v="Annually"/>
    <x v="2"/>
    <s v="CUST55343170"/>
    <n v="465"/>
    <s v="Medium Term"/>
    <n v="1"/>
    <s v="Bonnie Clark"/>
    <x v="0"/>
    <n v="68"/>
    <s v="Banker"/>
    <x v="0"/>
    <s v="Fisherborough, Kentucky, 72682"/>
    <x v="3"/>
    <n v="0"/>
    <n v="1"/>
    <x v="2"/>
    <s v="AGT17421478"/>
    <x v="0"/>
    <n v="50"/>
    <n v="50"/>
    <n v="0"/>
    <x v="0"/>
    <n v="0"/>
    <x v="0"/>
  </r>
  <r>
    <s v="POL01616706"/>
    <x v="3"/>
    <n v="343805"/>
    <n v="1529.64"/>
    <d v="2023-02-27T00:00:00"/>
    <d v="2027-02-19T00:00:00"/>
    <s v="Annually"/>
    <x v="0"/>
    <s v="CUST35323431"/>
    <n v="1453"/>
    <s v="Long Term"/>
    <n v="0"/>
    <s v="Nicole Reid"/>
    <x v="1"/>
    <n v="21"/>
    <s v="Metallurgist"/>
    <x v="3"/>
    <s v="Aaronton, Missouri, 76608"/>
    <x v="4"/>
    <n v="0"/>
    <n v="0"/>
    <x v="0"/>
    <s v="AGT28087956"/>
    <x v="2"/>
    <n v="22"/>
    <n v="14"/>
    <n v="0"/>
    <x v="2"/>
    <n v="0"/>
    <x v="2"/>
  </r>
  <r>
    <s v="POL16109896"/>
    <x v="3"/>
    <n v="270263"/>
    <n v="1094.19"/>
    <d v="2020-04-26T00:00:00"/>
    <d v="2027-10-23T00:00:00"/>
    <s v="Quarterly"/>
    <x v="2"/>
    <s v="CUST91794539"/>
    <n v="2736"/>
    <s v="Long Term"/>
    <n v="1"/>
    <s v="Daniel Ryan"/>
    <x v="0"/>
    <n v="38"/>
    <s v="Adult nurse"/>
    <x v="2"/>
    <s v="Port Shanemouth, Georgia, 85172"/>
    <x v="1"/>
    <n v="1"/>
    <n v="0"/>
    <x v="1"/>
    <s v="AGT43324463"/>
    <x v="1"/>
    <n v="28"/>
    <n v="40"/>
    <n v="0"/>
    <x v="0"/>
    <n v="0"/>
    <x v="1"/>
  </r>
  <r>
    <s v="POL39219301"/>
    <x v="0"/>
    <n v="227506"/>
    <n v="752.66"/>
    <d v="2017-03-20T00:00:00"/>
    <d v="2020-04-06T00:00:00"/>
    <s v="Annually"/>
    <x v="2"/>
    <s v="CUST69109836"/>
    <n v="1113"/>
    <s v="Long Term"/>
    <n v="1"/>
    <s v="Eddie Baker"/>
    <x v="0"/>
    <n v="67"/>
    <s v="Phytotherapist"/>
    <x v="0"/>
    <s v="New Michael, Massachusetts, 63382"/>
    <x v="3"/>
    <n v="0"/>
    <n v="1"/>
    <x v="2"/>
    <s v="AGT40157357"/>
    <x v="1"/>
    <n v="5"/>
    <n v="67"/>
    <n v="0"/>
    <x v="1"/>
    <n v="0"/>
    <x v="1"/>
  </r>
  <r>
    <s v="POL90263618"/>
    <x v="1"/>
    <n v="58584"/>
    <n v="133.32"/>
    <d v="2024-03-04T00:00:00"/>
    <d v="2030-06-22T00:00:00"/>
    <s v="Annually"/>
    <x v="1"/>
    <s v="CUST78457687"/>
    <n v="2301"/>
    <s v="Long Term"/>
    <n v="0"/>
    <s v="Natalie Acevedo"/>
    <x v="0"/>
    <n v="43"/>
    <s v="Occupational therapist"/>
    <x v="2"/>
    <s v="Douglasfort, New Mexico, 51240"/>
    <x v="1"/>
    <n v="1"/>
    <n v="0"/>
    <x v="1"/>
    <s v="AGT27406281"/>
    <x v="0"/>
    <n v="11"/>
    <n v="59"/>
    <n v="0"/>
    <x v="0"/>
    <n v="0"/>
    <x v="0"/>
  </r>
  <r>
    <s v="POL11702115"/>
    <x v="3"/>
    <n v="300254"/>
    <n v="1846.49"/>
    <d v="2017-07-16T00:00:00"/>
    <d v="2020-12-22T00:00:00"/>
    <s v="Monthly"/>
    <x v="2"/>
    <s v="CUST95332571"/>
    <n v="1255"/>
    <s v="Long Term"/>
    <n v="1"/>
    <s v="Marcus Moore"/>
    <x v="2"/>
    <n v="21"/>
    <s v="Chief Marketing Officer"/>
    <x v="1"/>
    <s v="Aguilarville, Hawaii, 76872"/>
    <x v="4"/>
    <n v="0"/>
    <n v="0"/>
    <x v="0"/>
    <s v="AGT77500984"/>
    <x v="0"/>
    <n v="0"/>
    <n v="13"/>
    <n v="0"/>
    <x v="2"/>
    <n v="0"/>
    <x v="0"/>
  </r>
  <r>
    <s v="POL87735228"/>
    <x v="2"/>
    <n v="163384"/>
    <n v="1062.83"/>
    <d v="2018-07-29T00:00:00"/>
    <d v="2023-10-13T00:00:00"/>
    <s v="Annually"/>
    <x v="1"/>
    <s v="CUST69423768"/>
    <n v="1902"/>
    <s v="Long Term"/>
    <n v="0"/>
    <s v="Dr. Tracy Walters DDS"/>
    <x v="0"/>
    <n v="58"/>
    <s v="Politician's assistant"/>
    <x v="1"/>
    <s v="Craigmouth, Montana, 43534"/>
    <x v="3"/>
    <n v="0"/>
    <n v="0"/>
    <x v="2"/>
    <s v="AGT28257925"/>
    <x v="0"/>
    <n v="1"/>
    <n v="29"/>
    <n v="0"/>
    <x v="2"/>
    <n v="0"/>
    <x v="0"/>
  </r>
  <r>
    <s v="POL58712097"/>
    <x v="2"/>
    <n v="423770"/>
    <n v="791.12"/>
    <d v="2024-09-14T00:00:00"/>
    <d v="2025-10-23T00:00:00"/>
    <s v="Annually"/>
    <x v="1"/>
    <s v="CUST45390061"/>
    <n v="404"/>
    <s v="Medium Term"/>
    <n v="0"/>
    <s v="Joseph Jensen"/>
    <x v="1"/>
    <n v="63"/>
    <s v="Chief Financial Officer"/>
    <x v="1"/>
    <s v="South Leslie, South Carolina, 70644"/>
    <x v="3"/>
    <n v="0"/>
    <n v="1"/>
    <x v="2"/>
    <s v="AGT39417649"/>
    <x v="2"/>
    <n v="5"/>
    <n v="69"/>
    <n v="0"/>
    <x v="1"/>
    <n v="0"/>
    <x v="2"/>
  </r>
  <r>
    <s v="POL64806756"/>
    <x v="0"/>
    <n v="105071"/>
    <n v="498.33"/>
    <d v="2015-09-03T00:00:00"/>
    <d v="2020-03-22T00:00:00"/>
    <s v="Quarterly"/>
    <x v="0"/>
    <s v="CUST71519906"/>
    <n v="1662"/>
    <s v="Long Term"/>
    <n v="0"/>
    <s v="Travis Taylor"/>
    <x v="2"/>
    <n v="28"/>
    <s v="Health and safety adviser"/>
    <x v="2"/>
    <s v="Meganside, California, 78425"/>
    <x v="0"/>
    <n v="1"/>
    <n v="0"/>
    <x v="0"/>
    <s v="AGT47466808"/>
    <x v="1"/>
    <n v="10"/>
    <n v="54"/>
    <n v="0"/>
    <x v="0"/>
    <n v="0"/>
    <x v="1"/>
  </r>
  <r>
    <s v="POL46052776"/>
    <x v="2"/>
    <n v="180137"/>
    <n v="168.41"/>
    <d v="2020-12-16T00:00:00"/>
    <d v="2030-08-17T00:00:00"/>
    <s v="Monthly"/>
    <x v="1"/>
    <s v="CUST77108758"/>
    <n v="3531"/>
    <s v="Long Term"/>
    <n v="0"/>
    <s v="Christopher Duran"/>
    <x v="1"/>
    <n v="78"/>
    <s v="Marine scientist"/>
    <x v="1"/>
    <s v="Parkerport, Georgia, 08186"/>
    <x v="3"/>
    <n v="0"/>
    <n v="1"/>
    <x v="2"/>
    <s v="AGT44338704"/>
    <x v="0"/>
    <n v="6"/>
    <n v="9"/>
    <n v="0"/>
    <x v="2"/>
    <n v="0"/>
    <x v="0"/>
  </r>
  <r>
    <s v="POL59354713"/>
    <x v="3"/>
    <n v="284721"/>
    <n v="1323.82"/>
    <d v="2023-08-30T00:00:00"/>
    <d v="2033-05-05T00:00:00"/>
    <s v="Monthly"/>
    <x v="0"/>
    <s v="CUST90739739"/>
    <n v="3536"/>
    <s v="Long Term"/>
    <n v="0"/>
    <s v="Lori Jenkins"/>
    <x v="0"/>
    <n v="74"/>
    <s v="Maintenance engineer"/>
    <x v="0"/>
    <s v="Adamtown, Rhode Island, 22958"/>
    <x v="3"/>
    <n v="0"/>
    <n v="1"/>
    <x v="2"/>
    <s v="AGT51191981"/>
    <x v="2"/>
    <n v="30"/>
    <n v="62"/>
    <n v="0"/>
    <x v="1"/>
    <n v="0"/>
    <x v="2"/>
  </r>
  <r>
    <s v="POL64516432"/>
    <x v="1"/>
    <n v="218086"/>
    <n v="1271.53"/>
    <d v="2021-09-28T00:00:00"/>
    <d v="2023-12-19T00:00:00"/>
    <s v="Annually"/>
    <x v="0"/>
    <s v="CUST61104852"/>
    <n v="812"/>
    <s v="Medium Term"/>
    <n v="0"/>
    <s v="Michael Maynard"/>
    <x v="0"/>
    <n v="58"/>
    <s v="Quarry manager"/>
    <x v="0"/>
    <s v="North Danieltown, North Dakota, 57739"/>
    <x v="3"/>
    <n v="0"/>
    <n v="0"/>
    <x v="2"/>
    <s v="AGT26290466"/>
    <x v="2"/>
    <n v="35"/>
    <n v="76"/>
    <n v="1"/>
    <x v="1"/>
    <n v="1"/>
    <x v="2"/>
  </r>
  <r>
    <s v="POL71891068"/>
    <x v="3"/>
    <n v="76517"/>
    <n v="1062.23"/>
    <d v="2019-12-22T00:00:00"/>
    <d v="2026-11-11T00:00:00"/>
    <s v="Quarterly"/>
    <x v="2"/>
    <s v="CUST58439547"/>
    <n v="2516"/>
    <s v="Long Term"/>
    <n v="1"/>
    <s v="Wendy Sosa"/>
    <x v="2"/>
    <n v="66"/>
    <s v="Museum/gallery curator"/>
    <x v="2"/>
    <s v="Charlestown, Vermont, 46421"/>
    <x v="3"/>
    <n v="1"/>
    <n v="1"/>
    <x v="2"/>
    <s v="AGT33127589"/>
    <x v="2"/>
    <n v="42"/>
    <n v="98"/>
    <n v="1"/>
    <x v="1"/>
    <n v="1"/>
    <x v="2"/>
  </r>
  <r>
    <s v="POL80333003"/>
    <x v="3"/>
    <n v="140861"/>
    <n v="1736.02"/>
    <d v="2022-02-08T00:00:00"/>
    <d v="2025-03-27T00:00:00"/>
    <s v="Monthly"/>
    <x v="0"/>
    <s v="CUST78501377"/>
    <n v="1143"/>
    <s v="Long Term"/>
    <n v="0"/>
    <s v="Heather Cherry"/>
    <x v="1"/>
    <n v="85"/>
    <s v="Chief Marketing Officer"/>
    <x v="1"/>
    <s v="Esparzaville, South Dakota, 90985"/>
    <x v="3"/>
    <n v="0"/>
    <n v="1"/>
    <x v="2"/>
    <s v="AGT90030803"/>
    <x v="0"/>
    <n v="25"/>
    <n v="93"/>
    <n v="1"/>
    <x v="1"/>
    <n v="1"/>
    <x v="0"/>
  </r>
  <r>
    <s v="POL36980547"/>
    <x v="1"/>
    <n v="404834"/>
    <n v="410.98"/>
    <d v="2023-08-05T00:00:00"/>
    <d v="2027-05-23T00:00:00"/>
    <s v="Quarterly"/>
    <x v="0"/>
    <s v="CUST30520507"/>
    <n v="1387"/>
    <s v="Long Term"/>
    <n v="0"/>
    <s v="Paul Ramos"/>
    <x v="1"/>
    <n v="46"/>
    <s v="Psychiatrist"/>
    <x v="2"/>
    <s v="Jessicahaven, Texas, 96064"/>
    <x v="2"/>
    <n v="1"/>
    <n v="0"/>
    <x v="1"/>
    <s v="AGT96515567"/>
    <x v="0"/>
    <n v="6"/>
    <n v="56"/>
    <n v="0"/>
    <x v="0"/>
    <n v="0"/>
    <x v="0"/>
  </r>
  <r>
    <s v="POL58860880"/>
    <x v="2"/>
    <n v="26132"/>
    <n v="1656.96"/>
    <d v="2016-10-22T00:00:00"/>
    <d v="2019-11-27T00:00:00"/>
    <s v="Annually"/>
    <x v="2"/>
    <s v="CUST68459371"/>
    <n v="1131"/>
    <s v="Long Term"/>
    <n v="1"/>
    <s v="Tony Summers"/>
    <x v="2"/>
    <n v="20"/>
    <s v="Systems developer"/>
    <x v="2"/>
    <s v="South Andreatown, South Dakota, 11694"/>
    <x v="4"/>
    <n v="1"/>
    <n v="0"/>
    <x v="0"/>
    <s v="AGT90305635"/>
    <x v="0"/>
    <n v="37"/>
    <n v="99"/>
    <n v="1"/>
    <x v="1"/>
    <n v="1"/>
    <x v="0"/>
  </r>
  <r>
    <s v="POL77178021"/>
    <x v="3"/>
    <n v="42699"/>
    <n v="1973.43"/>
    <d v="2015-01-10T00:00:00"/>
    <d v="2020-01-02T00:00:00"/>
    <s v="Annually"/>
    <x v="2"/>
    <s v="CUST69853377"/>
    <n v="1818"/>
    <s v="Long Term"/>
    <n v="1"/>
    <s v="Kristen Spencer"/>
    <x v="2"/>
    <n v="60"/>
    <s v="Conservator, furniture"/>
    <x v="1"/>
    <s v="Denisetown, Arkansas, 46443"/>
    <x v="3"/>
    <n v="0"/>
    <n v="1"/>
    <x v="2"/>
    <s v="AGT50675364"/>
    <x v="1"/>
    <n v="1"/>
    <n v="87"/>
    <n v="1"/>
    <x v="1"/>
    <n v="1"/>
    <x v="1"/>
  </r>
  <r>
    <s v="POL69269293"/>
    <x v="3"/>
    <n v="202762"/>
    <n v="1744"/>
    <d v="2022-09-26T00:00:00"/>
    <d v="2027-01-05T00:00:00"/>
    <s v="Quarterly"/>
    <x v="0"/>
    <s v="CUST71339753"/>
    <n v="1562"/>
    <s v="Long Term"/>
    <n v="0"/>
    <s v="Michael Chandler"/>
    <x v="2"/>
    <n v="57"/>
    <s v="Actuary"/>
    <x v="1"/>
    <s v="Allenmouth, Texas, 31739"/>
    <x v="3"/>
    <n v="0"/>
    <n v="0"/>
    <x v="2"/>
    <s v="AGT35363026"/>
    <x v="2"/>
    <n v="2"/>
    <n v="75"/>
    <n v="1"/>
    <x v="1"/>
    <n v="1"/>
    <x v="2"/>
  </r>
  <r>
    <s v="POL10755071"/>
    <x v="0"/>
    <n v="179462"/>
    <n v="1020.3"/>
    <d v="2022-08-24T00:00:00"/>
    <d v="2023-10-14T00:00:00"/>
    <s v="Quarterly"/>
    <x v="2"/>
    <s v="CUST91404991"/>
    <n v="416"/>
    <s v="Medium Term"/>
    <n v="1"/>
    <s v="Dr. Julie Gallegos"/>
    <x v="0"/>
    <n v="77"/>
    <s v="Systems developer"/>
    <x v="1"/>
    <s v="Lake Brianhaven, Louisiana, 11419"/>
    <x v="3"/>
    <n v="0"/>
    <n v="1"/>
    <x v="2"/>
    <s v="AGT23812663"/>
    <x v="0"/>
    <n v="42"/>
    <n v="49"/>
    <n v="0"/>
    <x v="0"/>
    <n v="0"/>
    <x v="0"/>
  </r>
  <r>
    <s v="POL83932917"/>
    <x v="2"/>
    <n v="498811"/>
    <n v="1714.98"/>
    <d v="2016-05-01T00:00:00"/>
    <d v="2020-02-14T00:00:00"/>
    <s v="Monthly"/>
    <x v="1"/>
    <s v="CUST69530630"/>
    <n v="1384"/>
    <s v="Long Term"/>
    <n v="0"/>
    <s v="Cheryl Reyes"/>
    <x v="2"/>
    <n v="25"/>
    <s v="Therapist, occupational"/>
    <x v="3"/>
    <s v="Kimberlyside, North Carolina, 16188"/>
    <x v="4"/>
    <n v="0"/>
    <n v="0"/>
    <x v="0"/>
    <s v="AGT59431661"/>
    <x v="0"/>
    <n v="15"/>
    <n v="33"/>
    <n v="0"/>
    <x v="0"/>
    <n v="0"/>
    <x v="0"/>
  </r>
  <r>
    <s v="POL30832962"/>
    <x v="2"/>
    <n v="476761"/>
    <n v="1341.49"/>
    <d v="2015-06-22T00:00:00"/>
    <d v="2022-08-13T00:00:00"/>
    <s v="Quarterly"/>
    <x v="0"/>
    <s v="CUST59035786"/>
    <n v="2609"/>
    <s v="Long Term"/>
    <n v="0"/>
    <s v="Aaron Rivera"/>
    <x v="1"/>
    <n v="57"/>
    <s v="Engineer, maintenance (IT)"/>
    <x v="2"/>
    <s v="Amyhaven, Wyoming, 39984"/>
    <x v="3"/>
    <n v="1"/>
    <n v="0"/>
    <x v="2"/>
    <s v="AGT92670415"/>
    <x v="2"/>
    <n v="45"/>
    <n v="6"/>
    <n v="0"/>
    <x v="2"/>
    <n v="0"/>
    <x v="2"/>
  </r>
  <r>
    <s v="POL74345799"/>
    <x v="3"/>
    <n v="255886"/>
    <n v="1233.67"/>
    <d v="2018-12-02T00:00:00"/>
    <d v="2026-08-02T00:00:00"/>
    <s v="Quarterly"/>
    <x v="0"/>
    <s v="CUST55627676"/>
    <n v="2800"/>
    <s v="Long Term"/>
    <n v="0"/>
    <s v="Eric Smith"/>
    <x v="1"/>
    <n v="34"/>
    <s v="Pilot, airline"/>
    <x v="1"/>
    <s v="Garciamouth, Arizona, 84208"/>
    <x v="0"/>
    <n v="0"/>
    <n v="0"/>
    <x v="1"/>
    <s v="AGT76118615"/>
    <x v="0"/>
    <n v="50"/>
    <n v="78"/>
    <n v="1"/>
    <x v="1"/>
    <n v="1"/>
    <x v="0"/>
  </r>
  <r>
    <s v="POL61443977"/>
    <x v="3"/>
    <n v="421747"/>
    <n v="1534.88"/>
    <d v="2024-01-10T00:00:00"/>
    <d v="2026-11-05T00:00:00"/>
    <s v="Quarterly"/>
    <x v="0"/>
    <s v="CUST88433084"/>
    <n v="1030"/>
    <s v="Medium Term"/>
    <n v="0"/>
    <s v="Peter Newman"/>
    <x v="2"/>
    <n v="74"/>
    <s v="Insurance risk surveyor"/>
    <x v="0"/>
    <s v="Larryville, California, 47914"/>
    <x v="3"/>
    <n v="0"/>
    <n v="1"/>
    <x v="2"/>
    <s v="AGT46007016"/>
    <x v="0"/>
    <n v="50"/>
    <n v="64"/>
    <n v="0"/>
    <x v="1"/>
    <n v="0"/>
    <x v="0"/>
  </r>
  <r>
    <s v="POL75770781"/>
    <x v="0"/>
    <n v="72061"/>
    <n v="325.86"/>
    <d v="2019-12-01T00:00:00"/>
    <d v="2026-02-17T00:00:00"/>
    <s v="Quarterly"/>
    <x v="1"/>
    <s v="CUST22020788"/>
    <n v="2270"/>
    <s v="Long Term"/>
    <n v="0"/>
    <s v="Ryan Atkinson"/>
    <x v="1"/>
    <n v="72"/>
    <s v="Community pharmacist"/>
    <x v="1"/>
    <s v="Bowmanstad, Virginia, 83997"/>
    <x v="3"/>
    <n v="0"/>
    <n v="1"/>
    <x v="2"/>
    <s v="AGT81477800"/>
    <x v="1"/>
    <n v="3"/>
    <n v="92"/>
    <n v="1"/>
    <x v="1"/>
    <n v="1"/>
    <x v="1"/>
  </r>
  <r>
    <s v="POL80727318"/>
    <x v="1"/>
    <n v="184679"/>
    <n v="147.87"/>
    <d v="2021-03-11T00:00:00"/>
    <d v="2028-12-19T00:00:00"/>
    <s v="Quarterly"/>
    <x v="2"/>
    <s v="CUST71550072"/>
    <n v="2840"/>
    <s v="Long Term"/>
    <n v="1"/>
    <s v="Deborah Davis"/>
    <x v="1"/>
    <n v="20"/>
    <s v="Museum/gallery curator"/>
    <x v="0"/>
    <s v="Hobbsmouth, Colorado, 02393"/>
    <x v="4"/>
    <n v="0"/>
    <n v="0"/>
    <x v="0"/>
    <s v="AGT17534254"/>
    <x v="1"/>
    <n v="19"/>
    <n v="60"/>
    <n v="0"/>
    <x v="0"/>
    <n v="0"/>
    <x v="1"/>
  </r>
  <r>
    <s v="POL18952128"/>
    <x v="1"/>
    <n v="59740"/>
    <n v="114.59"/>
    <d v="2022-10-11T00:00:00"/>
    <d v="2028-10-13T00:00:00"/>
    <s v="Quarterly"/>
    <x v="2"/>
    <s v="CUST57756679"/>
    <n v="2194"/>
    <s v="Long Term"/>
    <n v="1"/>
    <s v="Lori Gonzalez"/>
    <x v="2"/>
    <n v="51"/>
    <s v="Commercial/residential surveyor"/>
    <x v="0"/>
    <s v="Thomasstad, Mississippi, 94537"/>
    <x v="2"/>
    <n v="0"/>
    <n v="0"/>
    <x v="2"/>
    <s v="AGT43178186"/>
    <x v="1"/>
    <n v="9"/>
    <n v="55"/>
    <n v="0"/>
    <x v="0"/>
    <n v="0"/>
    <x v="1"/>
  </r>
  <r>
    <s v="POL42317567"/>
    <x v="1"/>
    <n v="78721"/>
    <n v="922.28"/>
    <d v="2024-05-01T00:00:00"/>
    <d v="2025-12-31T00:00:00"/>
    <s v="Quarterly"/>
    <x v="0"/>
    <s v="CUST01163085"/>
    <n v="609"/>
    <s v="Medium Term"/>
    <n v="0"/>
    <s v="Dana James"/>
    <x v="0"/>
    <n v="32"/>
    <s v="Corporate investment banker"/>
    <x v="3"/>
    <s v="East Michelleborough, Oklahoma, 67989"/>
    <x v="0"/>
    <n v="0"/>
    <n v="0"/>
    <x v="1"/>
    <s v="AGT62048697"/>
    <x v="0"/>
    <n v="14"/>
    <n v="52"/>
    <n v="0"/>
    <x v="0"/>
    <n v="0"/>
    <x v="0"/>
  </r>
  <r>
    <s v="POL63888565"/>
    <x v="3"/>
    <n v="173861"/>
    <n v="138.13"/>
    <d v="2024-06-03T00:00:00"/>
    <d v="2032-06-14T00:00:00"/>
    <s v="Annually"/>
    <x v="1"/>
    <s v="CUST48070910"/>
    <n v="2933"/>
    <s v="Long Term"/>
    <n v="0"/>
    <s v="Cameron Edwards"/>
    <x v="1"/>
    <n v="79"/>
    <s v="Dance movement psychotherapist"/>
    <x v="2"/>
    <s v="West Robert, Colorado, 43180"/>
    <x v="3"/>
    <n v="1"/>
    <n v="1"/>
    <x v="2"/>
    <s v="AGT49458975"/>
    <x v="1"/>
    <n v="3"/>
    <n v="71"/>
    <n v="1"/>
    <x v="1"/>
    <n v="1"/>
    <x v="1"/>
  </r>
  <r>
    <s v="POL30873119"/>
    <x v="3"/>
    <n v="204193"/>
    <n v="757.14"/>
    <d v="2019-03-11T00:00:00"/>
    <d v="2021-06-03T00:00:00"/>
    <s v="Monthly"/>
    <x v="1"/>
    <s v="CUST21925115"/>
    <n v="815"/>
    <s v="Medium Term"/>
    <n v="0"/>
    <s v="Bridget Reynolds"/>
    <x v="2"/>
    <n v="42"/>
    <s v="Microbiologist"/>
    <x v="3"/>
    <s v="Schneiderstad, Wisconsin, 85114"/>
    <x v="1"/>
    <n v="0"/>
    <n v="0"/>
    <x v="1"/>
    <s v="AGT66420760"/>
    <x v="0"/>
    <n v="9"/>
    <n v="40"/>
    <n v="0"/>
    <x v="0"/>
    <n v="0"/>
    <x v="0"/>
  </r>
  <r>
    <s v="POL62871234"/>
    <x v="3"/>
    <n v="327101"/>
    <n v="1968.29"/>
    <d v="2017-02-25T00:00:00"/>
    <d v="2019-10-05T00:00:00"/>
    <s v="Quarterly"/>
    <x v="0"/>
    <s v="CUST70215391"/>
    <n v="952"/>
    <s v="Medium Term"/>
    <n v="0"/>
    <s v="Stacey Simpson"/>
    <x v="2"/>
    <n v="79"/>
    <s v="Insurance underwriter"/>
    <x v="2"/>
    <s v="Williamschester, Illinois, 72402"/>
    <x v="3"/>
    <n v="1"/>
    <n v="1"/>
    <x v="2"/>
    <s v="AGT87242817"/>
    <x v="0"/>
    <n v="31"/>
    <n v="5"/>
    <n v="0"/>
    <x v="2"/>
    <n v="0"/>
    <x v="0"/>
  </r>
  <r>
    <s v="POL18819689"/>
    <x v="3"/>
    <n v="79853"/>
    <n v="1203.1400000000001"/>
    <d v="2023-02-21T00:00:00"/>
    <d v="2032-11-14T00:00:00"/>
    <s v="Annually"/>
    <x v="0"/>
    <s v="CUST18309628"/>
    <n v="3554"/>
    <s v="Long Term"/>
    <n v="0"/>
    <s v="Rebekah Simpson"/>
    <x v="0"/>
    <n v="83"/>
    <s v="Ecologist"/>
    <x v="3"/>
    <s v="North Jacobberg, Oklahoma, 35743"/>
    <x v="3"/>
    <n v="0"/>
    <n v="1"/>
    <x v="2"/>
    <s v="AGT18884220"/>
    <x v="2"/>
    <n v="47"/>
    <n v="13"/>
    <n v="0"/>
    <x v="2"/>
    <n v="0"/>
    <x v="2"/>
  </r>
  <r>
    <s v="POL16070403"/>
    <x v="2"/>
    <n v="148614"/>
    <n v="677.27"/>
    <d v="2022-05-07T00:00:00"/>
    <d v="2025-04-15T00:00:00"/>
    <s v="Quarterly"/>
    <x v="0"/>
    <s v="CUST22335312"/>
    <n v="1074"/>
    <s v="Medium Term"/>
    <n v="0"/>
    <s v="Michael Newman"/>
    <x v="1"/>
    <n v="68"/>
    <s v="Museum/gallery exhibitions officer"/>
    <x v="3"/>
    <s v="Morenofort, New York, 85463"/>
    <x v="3"/>
    <n v="0"/>
    <n v="1"/>
    <x v="2"/>
    <s v="AGT31226558"/>
    <x v="0"/>
    <n v="8"/>
    <n v="16"/>
    <n v="0"/>
    <x v="2"/>
    <n v="0"/>
    <x v="0"/>
  </r>
  <r>
    <s v="POL60646707"/>
    <x v="3"/>
    <n v="97994"/>
    <n v="1854.9"/>
    <d v="2024-03-17T00:00:00"/>
    <d v="2028-04-11T00:00:00"/>
    <s v="Monthly"/>
    <x v="1"/>
    <s v="CUST65710291"/>
    <n v="1486"/>
    <s v="Long Term"/>
    <n v="0"/>
    <s v="Paul Hernandez Jr."/>
    <x v="1"/>
    <n v="68"/>
    <s v="Insurance underwriter"/>
    <x v="2"/>
    <s v="Lake Keith, Massachusetts, 93348"/>
    <x v="3"/>
    <n v="1"/>
    <n v="1"/>
    <x v="2"/>
    <s v="AGT01560546"/>
    <x v="2"/>
    <n v="36"/>
    <n v="44"/>
    <n v="0"/>
    <x v="0"/>
    <n v="0"/>
    <x v="2"/>
  </r>
  <r>
    <s v="POL32772716"/>
    <x v="3"/>
    <n v="145704"/>
    <n v="656.74"/>
    <d v="2024-12-04T00:00:00"/>
    <d v="2031-04-06T00:00:00"/>
    <s v="Annually"/>
    <x v="2"/>
    <s v="CUST76960209"/>
    <n v="2314"/>
    <s v="Long Term"/>
    <n v="1"/>
    <s v="Lauren Lopez"/>
    <x v="1"/>
    <n v="27"/>
    <s v="Neurosurgeon"/>
    <x v="2"/>
    <s v="Russellmouth, Kansas, 84688"/>
    <x v="0"/>
    <n v="1"/>
    <n v="0"/>
    <x v="0"/>
    <s v="AGT08130203"/>
    <x v="2"/>
    <n v="46"/>
    <n v="90"/>
    <n v="1"/>
    <x v="1"/>
    <n v="1"/>
    <x v="2"/>
  </r>
  <r>
    <s v="POL95213167"/>
    <x v="0"/>
    <n v="229004"/>
    <n v="1647.13"/>
    <d v="2018-08-16T00:00:00"/>
    <d v="2021-07-14T00:00:00"/>
    <s v="Quarterly"/>
    <x v="0"/>
    <s v="CUST85127866"/>
    <n v="1063"/>
    <s v="Medium Term"/>
    <n v="0"/>
    <s v="Ronald Taylor"/>
    <x v="2"/>
    <n v="42"/>
    <s v="Sales professional, IT"/>
    <x v="1"/>
    <s v="Beckchester, Michigan, 98792"/>
    <x v="1"/>
    <n v="0"/>
    <n v="0"/>
    <x v="1"/>
    <s v="AGT99170180"/>
    <x v="0"/>
    <n v="48"/>
    <n v="59"/>
    <n v="0"/>
    <x v="0"/>
    <n v="0"/>
    <x v="0"/>
  </r>
  <r>
    <s v="POL31757726"/>
    <x v="1"/>
    <n v="315354"/>
    <n v="903.1"/>
    <d v="2024-11-11T00:00:00"/>
    <d v="2028-03-04T00:00:00"/>
    <s v="Annually"/>
    <x v="0"/>
    <s v="CUST92031887"/>
    <n v="1209"/>
    <s v="Long Term"/>
    <n v="0"/>
    <s v="Katie Mays"/>
    <x v="2"/>
    <n v="22"/>
    <s v="Colour technologist"/>
    <x v="2"/>
    <s v="Adammouth, Georgia, 43789"/>
    <x v="4"/>
    <n v="1"/>
    <n v="0"/>
    <x v="0"/>
    <s v="AGT48392982"/>
    <x v="2"/>
    <n v="39"/>
    <n v="31"/>
    <n v="0"/>
    <x v="0"/>
    <n v="0"/>
    <x v="2"/>
  </r>
  <r>
    <s v="POL48239604"/>
    <x v="0"/>
    <n v="48806"/>
    <n v="703.19"/>
    <d v="2018-10-17T00:00:00"/>
    <d v="2026-02-11T00:00:00"/>
    <s v="Quarterly"/>
    <x v="1"/>
    <s v="CUST45155063"/>
    <n v="2674"/>
    <s v="Long Term"/>
    <n v="0"/>
    <s v="Mark Lopez"/>
    <x v="1"/>
    <n v="48"/>
    <s v="Editor, film/video"/>
    <x v="1"/>
    <s v="Cherylland, Florida, 81343"/>
    <x v="2"/>
    <n v="0"/>
    <n v="0"/>
    <x v="1"/>
    <s v="AGT37796742"/>
    <x v="2"/>
    <n v="48"/>
    <n v="75"/>
    <n v="1"/>
    <x v="1"/>
    <n v="1"/>
    <x v="2"/>
  </r>
  <r>
    <s v="POL44439232"/>
    <x v="3"/>
    <n v="127841"/>
    <n v="594.87"/>
    <d v="2024-02-27T00:00:00"/>
    <d v="2033-07-12T00:00:00"/>
    <s v="Annually"/>
    <x v="0"/>
    <s v="CUST66425605"/>
    <n v="3423"/>
    <s v="Long Term"/>
    <n v="0"/>
    <s v="Jessica Walls"/>
    <x v="2"/>
    <n v="44"/>
    <s v="Advertising art director"/>
    <x v="1"/>
    <s v="West Stacy, Wisconsin, 84883"/>
    <x v="1"/>
    <n v="0"/>
    <n v="0"/>
    <x v="1"/>
    <s v="AGT54611926"/>
    <x v="0"/>
    <n v="40"/>
    <n v="30"/>
    <n v="0"/>
    <x v="2"/>
    <n v="0"/>
    <x v="0"/>
  </r>
  <r>
    <s v="POL88923538"/>
    <x v="0"/>
    <n v="324398"/>
    <n v="1062.42"/>
    <d v="2016-01-20T00:00:00"/>
    <d v="2019-05-31T00:00:00"/>
    <s v="Quarterly"/>
    <x v="2"/>
    <s v="CUST19626031"/>
    <n v="1227"/>
    <s v="Long Term"/>
    <n v="1"/>
    <s v="Eric Davis"/>
    <x v="0"/>
    <n v="63"/>
    <s v="Further education lecturer"/>
    <x v="2"/>
    <s v="Lake Marcus, South Dakota, 38854"/>
    <x v="3"/>
    <n v="1"/>
    <n v="1"/>
    <x v="2"/>
    <s v="AGT97821101"/>
    <x v="1"/>
    <n v="25"/>
    <n v="40"/>
    <n v="0"/>
    <x v="0"/>
    <n v="0"/>
    <x v="1"/>
  </r>
  <r>
    <s v="POL76125657"/>
    <x v="3"/>
    <n v="339169"/>
    <n v="1914.96"/>
    <d v="2022-09-14T00:00:00"/>
    <d v="2030-03-27T00:00:00"/>
    <s v="Annually"/>
    <x v="0"/>
    <s v="CUST48384816"/>
    <n v="2751"/>
    <s v="Long Term"/>
    <n v="0"/>
    <s v="John Zimmerman"/>
    <x v="1"/>
    <n v="63"/>
    <s v="Firefighter"/>
    <x v="3"/>
    <s v="Lake Danielfurt, Connecticut, 54211"/>
    <x v="3"/>
    <n v="0"/>
    <n v="1"/>
    <x v="2"/>
    <s v="AGT97024352"/>
    <x v="0"/>
    <n v="33"/>
    <n v="85"/>
    <n v="1"/>
    <x v="1"/>
    <n v="1"/>
    <x v="0"/>
  </r>
  <r>
    <s v="POL88975946"/>
    <x v="2"/>
    <n v="369222"/>
    <n v="723.79"/>
    <d v="2017-10-12T00:00:00"/>
    <d v="2027-05-19T00:00:00"/>
    <s v="Annually"/>
    <x v="2"/>
    <s v="CUST11069957"/>
    <n v="3506"/>
    <s v="Long Term"/>
    <n v="1"/>
    <s v="Donna Anderson"/>
    <x v="2"/>
    <n v="50"/>
    <s v="Careers information officer"/>
    <x v="3"/>
    <s v="Reedtown, Alabama, 41080"/>
    <x v="2"/>
    <n v="0"/>
    <n v="0"/>
    <x v="1"/>
    <s v="AGT29094657"/>
    <x v="0"/>
    <n v="48"/>
    <n v="55"/>
    <n v="0"/>
    <x v="0"/>
    <n v="0"/>
    <x v="0"/>
  </r>
  <r>
    <s v="POL68700634"/>
    <x v="3"/>
    <n v="147650"/>
    <n v="1646.95"/>
    <d v="2017-12-04T00:00:00"/>
    <d v="2020-06-30T00:00:00"/>
    <s v="Annually"/>
    <x v="2"/>
    <s v="CUST99831160"/>
    <n v="939"/>
    <s v="Medium Term"/>
    <n v="1"/>
    <s v="Theresa Campbell"/>
    <x v="0"/>
    <n v="39"/>
    <s v="Trade mark attorney"/>
    <x v="3"/>
    <s v="Lake Hollytown, Wisconsin, 35601"/>
    <x v="1"/>
    <n v="0"/>
    <n v="0"/>
    <x v="1"/>
    <s v="AGT33763743"/>
    <x v="0"/>
    <n v="12"/>
    <n v="38"/>
    <n v="0"/>
    <x v="0"/>
    <n v="0"/>
    <x v="0"/>
  </r>
  <r>
    <s v="POL49857741"/>
    <x v="3"/>
    <n v="388635"/>
    <n v="769.16"/>
    <d v="2019-01-26T00:00:00"/>
    <d v="2026-01-26T00:00:00"/>
    <s v="Monthly"/>
    <x v="2"/>
    <s v="CUST60824429"/>
    <n v="2557"/>
    <s v="Long Term"/>
    <n v="1"/>
    <s v="Julia Stokes"/>
    <x v="0"/>
    <n v="63"/>
    <s v="Chief Marketing Officer"/>
    <x v="1"/>
    <s v="Mooreside, Washington, 97094"/>
    <x v="3"/>
    <n v="0"/>
    <n v="1"/>
    <x v="2"/>
    <s v="AGT81877182"/>
    <x v="2"/>
    <n v="19"/>
    <n v="66"/>
    <n v="0"/>
    <x v="1"/>
    <n v="0"/>
    <x v="2"/>
  </r>
  <r>
    <s v="POL19229138"/>
    <x v="1"/>
    <n v="355288"/>
    <n v="577.53"/>
    <d v="2022-12-11T00:00:00"/>
    <d v="2026-06-28T00:00:00"/>
    <s v="Monthly"/>
    <x v="2"/>
    <s v="CUST69673140"/>
    <n v="1295"/>
    <s v="Long Term"/>
    <n v="1"/>
    <s v="Michael Gilbert"/>
    <x v="0"/>
    <n v="60"/>
    <s v="Manufacturing engineer"/>
    <x v="0"/>
    <s v="Murphyton, Colorado, 26413"/>
    <x v="3"/>
    <n v="0"/>
    <n v="1"/>
    <x v="2"/>
    <s v="AGT37641676"/>
    <x v="0"/>
    <n v="45"/>
    <n v="74"/>
    <n v="1"/>
    <x v="1"/>
    <n v="1"/>
    <x v="0"/>
  </r>
  <r>
    <s v="POL75076805"/>
    <x v="3"/>
    <n v="212295"/>
    <n v="1514.84"/>
    <d v="2020-01-24T00:00:00"/>
    <d v="2028-11-23T00:00:00"/>
    <s v="Annually"/>
    <x v="2"/>
    <s v="CUST74721036"/>
    <n v="3226"/>
    <s v="Long Term"/>
    <n v="1"/>
    <s v="Bryce Cain"/>
    <x v="2"/>
    <n v="45"/>
    <s v="Tree surgeon"/>
    <x v="0"/>
    <s v="Marissaland, New Mexico, 42792"/>
    <x v="1"/>
    <n v="0"/>
    <n v="0"/>
    <x v="1"/>
    <s v="AGT29604624"/>
    <x v="0"/>
    <n v="33"/>
    <n v="20"/>
    <n v="0"/>
    <x v="2"/>
    <n v="0"/>
    <x v="0"/>
  </r>
  <r>
    <s v="POL02009211"/>
    <x v="1"/>
    <n v="116174"/>
    <n v="541.86"/>
    <d v="2020-06-28T00:00:00"/>
    <d v="2027-01-17T00:00:00"/>
    <s v="Annually"/>
    <x v="0"/>
    <s v="CUST89684340"/>
    <n v="2394"/>
    <s v="Long Term"/>
    <n v="0"/>
    <s v="Robin Richard"/>
    <x v="2"/>
    <n v="47"/>
    <s v="Holiday representative"/>
    <x v="3"/>
    <s v="Jocelynview, Pennsylvania, 25710"/>
    <x v="2"/>
    <n v="0"/>
    <n v="0"/>
    <x v="1"/>
    <s v="AGT24125945"/>
    <x v="1"/>
    <n v="25"/>
    <n v="62"/>
    <n v="0"/>
    <x v="1"/>
    <n v="0"/>
    <x v="1"/>
  </r>
  <r>
    <s v="POL57089386"/>
    <x v="0"/>
    <n v="226996"/>
    <n v="1150.6600000000001"/>
    <d v="2019-11-27T00:00:00"/>
    <d v="2026-05-30T00:00:00"/>
    <s v="Annually"/>
    <x v="1"/>
    <s v="CUST06030806"/>
    <n v="2376"/>
    <s v="Long Term"/>
    <n v="0"/>
    <s v="Sabrina Nelson"/>
    <x v="0"/>
    <n v="83"/>
    <s v="Herpetologist"/>
    <x v="2"/>
    <s v="South Michelemouth, Delaware, 17779"/>
    <x v="3"/>
    <n v="1"/>
    <n v="1"/>
    <x v="2"/>
    <s v="AGT92041556"/>
    <x v="1"/>
    <n v="28"/>
    <n v="17"/>
    <n v="0"/>
    <x v="2"/>
    <n v="0"/>
    <x v="1"/>
  </r>
  <r>
    <s v="POL14906583"/>
    <x v="1"/>
    <n v="177497"/>
    <n v="224.32"/>
    <d v="2016-04-26T00:00:00"/>
    <d v="2022-06-22T00:00:00"/>
    <s v="Annually"/>
    <x v="2"/>
    <s v="CUST40294984"/>
    <n v="2248"/>
    <s v="Long Term"/>
    <n v="1"/>
    <s v="Megan Harding"/>
    <x v="2"/>
    <n v="37"/>
    <s v="Engineer, broadcasting (operations)"/>
    <x v="1"/>
    <s v="East Brian, Idaho, 29816"/>
    <x v="1"/>
    <n v="0"/>
    <n v="0"/>
    <x v="1"/>
    <s v="AGT45221264"/>
    <x v="1"/>
    <n v="22"/>
    <n v="90"/>
    <n v="1"/>
    <x v="1"/>
    <n v="1"/>
    <x v="1"/>
  </r>
  <r>
    <s v="POL02523874"/>
    <x v="0"/>
    <n v="181122"/>
    <n v="184.95"/>
    <d v="2018-03-18T00:00:00"/>
    <d v="2019-03-29T00:00:00"/>
    <s v="Quarterly"/>
    <x v="2"/>
    <s v="CUST81230725"/>
    <n v="376"/>
    <s v="Medium Term"/>
    <n v="1"/>
    <s v="Mary Ward"/>
    <x v="0"/>
    <n v="73"/>
    <s v="Ambulance person"/>
    <x v="3"/>
    <s v="North Juliaberg, Nebraska, 12538"/>
    <x v="3"/>
    <n v="0"/>
    <n v="1"/>
    <x v="2"/>
    <s v="AGT39111510"/>
    <x v="2"/>
    <n v="15"/>
    <n v="67"/>
    <n v="0"/>
    <x v="1"/>
    <n v="0"/>
    <x v="2"/>
  </r>
  <r>
    <s v="POL93167566"/>
    <x v="0"/>
    <n v="160181"/>
    <n v="340.83"/>
    <d v="2023-11-22T00:00:00"/>
    <d v="2030-09-14T00:00:00"/>
    <s v="Quarterly"/>
    <x v="1"/>
    <s v="CUST30512637"/>
    <n v="2488"/>
    <s v="Long Term"/>
    <n v="0"/>
    <s v="Amanda Peterson"/>
    <x v="1"/>
    <n v="26"/>
    <s v="Microbiologist"/>
    <x v="2"/>
    <s v="Lake Markshire, Wisconsin, 16032"/>
    <x v="0"/>
    <n v="1"/>
    <n v="0"/>
    <x v="0"/>
    <s v="AGT78497444"/>
    <x v="2"/>
    <n v="3"/>
    <n v="10"/>
    <n v="0"/>
    <x v="2"/>
    <n v="0"/>
    <x v="2"/>
  </r>
  <r>
    <s v="POL38489977"/>
    <x v="2"/>
    <n v="181192"/>
    <n v="1532.54"/>
    <d v="2022-02-26T00:00:00"/>
    <d v="2029-05-08T00:00:00"/>
    <s v="Monthly"/>
    <x v="2"/>
    <s v="CUST74535070"/>
    <n v="2628"/>
    <s v="Long Term"/>
    <n v="1"/>
    <s v="William Griffin"/>
    <x v="2"/>
    <n v="42"/>
    <s v="Manufacturing engineer"/>
    <x v="1"/>
    <s v="Colonport, New York, 62512"/>
    <x v="1"/>
    <n v="0"/>
    <n v="0"/>
    <x v="1"/>
    <s v="AGT36772556"/>
    <x v="2"/>
    <n v="20"/>
    <n v="57"/>
    <n v="0"/>
    <x v="0"/>
    <n v="0"/>
    <x v="2"/>
  </r>
  <r>
    <s v="POL67771931"/>
    <x v="2"/>
    <n v="70076"/>
    <n v="1896.83"/>
    <d v="2017-09-17T00:00:00"/>
    <d v="2024-05-22T00:00:00"/>
    <s v="Annually"/>
    <x v="1"/>
    <s v="CUST31989964"/>
    <n v="2439"/>
    <s v="Long Term"/>
    <n v="0"/>
    <s v="Gina Guzman"/>
    <x v="1"/>
    <n v="72"/>
    <s v="Investment banker, operational"/>
    <x v="0"/>
    <s v="Matthewborough, Illinois, 21643"/>
    <x v="3"/>
    <n v="0"/>
    <n v="1"/>
    <x v="2"/>
    <s v="AGT34796602"/>
    <x v="1"/>
    <n v="23"/>
    <n v="45"/>
    <n v="0"/>
    <x v="0"/>
    <n v="0"/>
    <x v="1"/>
  </r>
  <r>
    <s v="POL25416062"/>
    <x v="2"/>
    <n v="155313"/>
    <n v="1961.36"/>
    <d v="2017-03-15T00:00:00"/>
    <d v="2024-02-22T00:00:00"/>
    <s v="Annually"/>
    <x v="2"/>
    <s v="CUST60069995"/>
    <n v="2535"/>
    <s v="Long Term"/>
    <n v="1"/>
    <s v="Michele Chapman"/>
    <x v="0"/>
    <n v="48"/>
    <s v="Teacher, secondary school"/>
    <x v="3"/>
    <s v="Shellytown, Hawaii, 73089"/>
    <x v="2"/>
    <n v="0"/>
    <n v="0"/>
    <x v="1"/>
    <s v="AGT73276235"/>
    <x v="0"/>
    <n v="34"/>
    <n v="54"/>
    <n v="0"/>
    <x v="0"/>
    <n v="0"/>
    <x v="0"/>
  </r>
  <r>
    <s v="POL71333294"/>
    <x v="3"/>
    <n v="29003"/>
    <n v="641.29999999999995"/>
    <d v="2016-08-07T00:00:00"/>
    <d v="2024-05-21T00:00:00"/>
    <s v="Monthly"/>
    <x v="0"/>
    <s v="CUST07333688"/>
    <n v="2844"/>
    <s v="Long Term"/>
    <n v="0"/>
    <s v="Robert Parker"/>
    <x v="0"/>
    <n v="19"/>
    <s v="Armed forces operational officer"/>
    <x v="1"/>
    <s v="West Todd, Delaware, 80877"/>
    <x v="4"/>
    <n v="0"/>
    <n v="0"/>
    <x v="0"/>
    <s v="AGT70089191"/>
    <x v="0"/>
    <n v="38"/>
    <n v="94"/>
    <n v="1"/>
    <x v="1"/>
    <n v="1"/>
    <x v="0"/>
  </r>
  <r>
    <s v="POL59833526"/>
    <x v="0"/>
    <n v="113861"/>
    <n v="488.16"/>
    <d v="2017-02-05T00:00:00"/>
    <d v="2023-04-28T00:00:00"/>
    <s v="Annually"/>
    <x v="2"/>
    <s v="CUST56770933"/>
    <n v="2273"/>
    <s v="Long Term"/>
    <n v="1"/>
    <s v="Christian Harris"/>
    <x v="2"/>
    <n v="66"/>
    <s v="Technical sales engineer"/>
    <x v="1"/>
    <s v="Port Leslie, Louisiana, 39148"/>
    <x v="3"/>
    <n v="0"/>
    <n v="1"/>
    <x v="2"/>
    <s v="AGT35679825"/>
    <x v="0"/>
    <n v="7"/>
    <n v="28"/>
    <n v="0"/>
    <x v="2"/>
    <n v="0"/>
    <x v="0"/>
  </r>
  <r>
    <s v="POL25350275"/>
    <x v="2"/>
    <n v="33550"/>
    <n v="1342.66"/>
    <d v="2020-06-13T00:00:00"/>
    <d v="2021-06-21T00:00:00"/>
    <s v="Annually"/>
    <x v="2"/>
    <s v="CUST85861378"/>
    <n v="373"/>
    <s v="Medium Term"/>
    <n v="1"/>
    <s v="Alexander Rodriguez"/>
    <x v="2"/>
    <n v="47"/>
    <s v="Architect"/>
    <x v="1"/>
    <s v="Brownport, Maine, 04603"/>
    <x v="2"/>
    <n v="0"/>
    <n v="0"/>
    <x v="1"/>
    <s v="AGT48802978"/>
    <x v="1"/>
    <n v="33"/>
    <n v="4"/>
    <n v="0"/>
    <x v="2"/>
    <n v="0"/>
    <x v="1"/>
  </r>
  <r>
    <s v="POL75778354"/>
    <x v="3"/>
    <n v="382697"/>
    <n v="276.95"/>
    <d v="2016-06-30T00:00:00"/>
    <d v="2023-05-09T00:00:00"/>
    <s v="Quarterly"/>
    <x v="0"/>
    <s v="CUST48026120"/>
    <n v="2504"/>
    <s v="Long Term"/>
    <n v="0"/>
    <s v="Natasha Mcclain"/>
    <x v="2"/>
    <n v="57"/>
    <s v="Engineer, production"/>
    <x v="0"/>
    <s v="Lake Mary, Virginia, 28809"/>
    <x v="3"/>
    <n v="0"/>
    <n v="0"/>
    <x v="2"/>
    <s v="AGT27790810"/>
    <x v="0"/>
    <n v="46"/>
    <n v="23"/>
    <n v="0"/>
    <x v="2"/>
    <n v="0"/>
    <x v="0"/>
  </r>
  <r>
    <s v="POL19200793"/>
    <x v="1"/>
    <n v="259531"/>
    <n v="1605.43"/>
    <d v="2017-01-15T00:00:00"/>
    <d v="2018-06-13T00:00:00"/>
    <s v="Quarterly"/>
    <x v="2"/>
    <s v="CUST25408398"/>
    <n v="514"/>
    <s v="Medium Term"/>
    <n v="1"/>
    <s v="Walter Davis"/>
    <x v="0"/>
    <n v="81"/>
    <s v="Mining engineer"/>
    <x v="3"/>
    <s v="Carlsonville, Louisiana, 02897"/>
    <x v="3"/>
    <n v="0"/>
    <n v="1"/>
    <x v="2"/>
    <s v="AGT17228513"/>
    <x v="1"/>
    <n v="16"/>
    <n v="78"/>
    <n v="1"/>
    <x v="1"/>
    <n v="1"/>
    <x v="1"/>
  </r>
  <r>
    <s v="POL94710663"/>
    <x v="1"/>
    <n v="472094"/>
    <n v="1485.76"/>
    <d v="2020-12-01T00:00:00"/>
    <d v="2025-02-17T00:00:00"/>
    <s v="Annually"/>
    <x v="2"/>
    <s v="CUST85445586"/>
    <n v="1539"/>
    <s v="Long Term"/>
    <n v="1"/>
    <s v="Patrick Gonzales"/>
    <x v="0"/>
    <n v="85"/>
    <s v="Nurse, learning disability"/>
    <x v="0"/>
    <s v="New Jennifer, Arkansas, 46297"/>
    <x v="3"/>
    <n v="0"/>
    <n v="1"/>
    <x v="2"/>
    <s v="AGT85767244"/>
    <x v="1"/>
    <n v="26"/>
    <n v="67"/>
    <n v="0"/>
    <x v="1"/>
    <n v="0"/>
    <x v="1"/>
  </r>
  <r>
    <s v="POL94207540"/>
    <x v="0"/>
    <n v="364419"/>
    <n v="943.49"/>
    <d v="2017-12-28T00:00:00"/>
    <d v="2024-06-22T00:00:00"/>
    <s v="Monthly"/>
    <x v="2"/>
    <s v="CUST07800196"/>
    <n v="2368"/>
    <s v="Long Term"/>
    <n v="1"/>
    <s v="Timothy Murphy"/>
    <x v="1"/>
    <n v="48"/>
    <s v="Lighting technician, broadcasting/film/video"/>
    <x v="1"/>
    <s v="Toddside, South Dakota, 45936"/>
    <x v="2"/>
    <n v="0"/>
    <n v="0"/>
    <x v="1"/>
    <s v="AGT91579507"/>
    <x v="0"/>
    <n v="2"/>
    <n v="86"/>
    <n v="1"/>
    <x v="1"/>
    <n v="1"/>
    <x v="0"/>
  </r>
  <r>
    <s v="POL30316211"/>
    <x v="2"/>
    <n v="489153"/>
    <n v="481.4"/>
    <d v="2016-02-08T00:00:00"/>
    <d v="2020-02-04T00:00:00"/>
    <s v="Annually"/>
    <x v="2"/>
    <s v="CUST66439456"/>
    <n v="1457"/>
    <s v="Long Term"/>
    <n v="1"/>
    <s v="Jeanette Mcmillan"/>
    <x v="0"/>
    <n v="41"/>
    <s v="Public relations account executive"/>
    <x v="1"/>
    <s v="Kimberlyton, Vermont, 56387"/>
    <x v="1"/>
    <n v="0"/>
    <n v="0"/>
    <x v="1"/>
    <s v="AGT02941324"/>
    <x v="0"/>
    <n v="23"/>
    <n v="55"/>
    <n v="0"/>
    <x v="0"/>
    <n v="0"/>
    <x v="0"/>
  </r>
  <r>
    <s v="POL98087224"/>
    <x v="3"/>
    <n v="134110"/>
    <n v="748.85"/>
    <d v="2021-09-03T00:00:00"/>
    <d v="2026-05-26T00:00:00"/>
    <s v="Annually"/>
    <x v="1"/>
    <s v="CUST80772087"/>
    <n v="1726"/>
    <s v="Long Term"/>
    <n v="0"/>
    <s v="Justin Walker"/>
    <x v="2"/>
    <n v="42"/>
    <s v="Fitness centre manager"/>
    <x v="1"/>
    <s v="Jacksonton, Louisiana, 65888"/>
    <x v="1"/>
    <n v="0"/>
    <n v="0"/>
    <x v="1"/>
    <s v="AGT63287381"/>
    <x v="2"/>
    <n v="48"/>
    <n v="40"/>
    <n v="0"/>
    <x v="0"/>
    <n v="0"/>
    <x v="2"/>
  </r>
  <r>
    <s v="POL33352305"/>
    <x v="2"/>
    <n v="393996"/>
    <n v="967.6"/>
    <d v="2018-06-05T00:00:00"/>
    <d v="2022-06-07T00:00:00"/>
    <s v="Annually"/>
    <x v="1"/>
    <s v="CUST65392826"/>
    <n v="1463"/>
    <s v="Long Term"/>
    <n v="0"/>
    <s v="Kathy Valentine"/>
    <x v="1"/>
    <n v="30"/>
    <s v="Fish farm manager"/>
    <x v="3"/>
    <s v="West Sandramouth, Kentucky, 02369"/>
    <x v="0"/>
    <n v="0"/>
    <n v="0"/>
    <x v="0"/>
    <s v="AGT08725498"/>
    <x v="2"/>
    <n v="39"/>
    <n v="19"/>
    <n v="0"/>
    <x v="2"/>
    <n v="0"/>
    <x v="2"/>
  </r>
  <r>
    <s v="POL71278302"/>
    <x v="1"/>
    <n v="160829"/>
    <n v="251.87"/>
    <d v="2019-01-31T00:00:00"/>
    <d v="2020-10-15T00:00:00"/>
    <s v="Annually"/>
    <x v="1"/>
    <s v="CUST35088457"/>
    <n v="623"/>
    <s v="Medium Term"/>
    <n v="0"/>
    <s v="Karen Nelson"/>
    <x v="2"/>
    <n v="57"/>
    <s v="Phytotherapist"/>
    <x v="1"/>
    <s v="Port Jennifer, Colorado, 11456"/>
    <x v="3"/>
    <n v="0"/>
    <n v="0"/>
    <x v="2"/>
    <s v="AGT53000157"/>
    <x v="0"/>
    <n v="43"/>
    <n v="58"/>
    <n v="0"/>
    <x v="0"/>
    <n v="0"/>
    <x v="0"/>
  </r>
  <r>
    <s v="POL18044385"/>
    <x v="2"/>
    <n v="36079"/>
    <n v="1221"/>
    <d v="2020-12-05T00:00:00"/>
    <d v="2023-04-11T00:00:00"/>
    <s v="Quarterly"/>
    <x v="0"/>
    <s v="CUST78602331"/>
    <n v="857"/>
    <s v="Medium Term"/>
    <n v="0"/>
    <s v="Douglas Reed"/>
    <x v="0"/>
    <n v="18"/>
    <s v="Historic buildings inspector/conservation officer"/>
    <x v="1"/>
    <s v="North Aliciaside, New Mexico, 93611"/>
    <x v="4"/>
    <n v="0"/>
    <n v="0"/>
    <x v="0"/>
    <s v="AGT02427859"/>
    <x v="1"/>
    <n v="36"/>
    <n v="56"/>
    <n v="0"/>
    <x v="0"/>
    <n v="0"/>
    <x v="1"/>
  </r>
  <r>
    <s v="POL27083712"/>
    <x v="1"/>
    <n v="445790"/>
    <n v="1519.26"/>
    <d v="2023-10-13T00:00:00"/>
    <d v="2033-03-09T00:00:00"/>
    <s v="Quarterly"/>
    <x v="1"/>
    <s v="CUST93527354"/>
    <n v="3435"/>
    <s v="Long Term"/>
    <n v="0"/>
    <s v="Troy Harrell"/>
    <x v="0"/>
    <n v="27"/>
    <s v="Clinical psychologist"/>
    <x v="2"/>
    <s v="North Brandonhaven, Illinois, 50704"/>
    <x v="0"/>
    <n v="1"/>
    <n v="0"/>
    <x v="0"/>
    <s v="AGT39696464"/>
    <x v="0"/>
    <n v="26"/>
    <n v="94"/>
    <n v="1"/>
    <x v="1"/>
    <n v="1"/>
    <x v="0"/>
  </r>
  <r>
    <s v="POL85712571"/>
    <x v="0"/>
    <n v="102581"/>
    <n v="1886.13"/>
    <d v="2015-05-20T00:00:00"/>
    <d v="2023-03-16T00:00:00"/>
    <s v="Annually"/>
    <x v="0"/>
    <s v="CUST75905194"/>
    <n v="2857"/>
    <s v="Long Term"/>
    <n v="0"/>
    <s v="Carolyn Moore"/>
    <x v="1"/>
    <n v="66"/>
    <s v="Nurse, learning disability"/>
    <x v="2"/>
    <s v="Port Anthonytown, Missouri, 63141"/>
    <x v="3"/>
    <n v="1"/>
    <n v="1"/>
    <x v="2"/>
    <s v="AGT48639808"/>
    <x v="1"/>
    <n v="34"/>
    <n v="79"/>
    <n v="1"/>
    <x v="1"/>
    <n v="1"/>
    <x v="1"/>
  </r>
  <r>
    <s v="POL03040811"/>
    <x v="2"/>
    <n v="337347"/>
    <n v="1440.88"/>
    <d v="2015-12-31T00:00:00"/>
    <d v="2023-03-09T00:00:00"/>
    <s v="Monthly"/>
    <x v="2"/>
    <s v="CUST80245365"/>
    <n v="2625"/>
    <s v="Long Term"/>
    <n v="1"/>
    <s v="Ashley Bray"/>
    <x v="1"/>
    <n v="30"/>
    <s v="Seismic interpreter"/>
    <x v="2"/>
    <s v="Port Deanbury, Iowa, 50472"/>
    <x v="0"/>
    <n v="1"/>
    <n v="0"/>
    <x v="0"/>
    <s v="AGT82258804"/>
    <x v="2"/>
    <n v="43"/>
    <n v="1"/>
    <n v="0"/>
    <x v="2"/>
    <n v="0"/>
    <x v="2"/>
  </r>
  <r>
    <s v="POL27437608"/>
    <x v="2"/>
    <n v="237891"/>
    <n v="860.9"/>
    <d v="2016-08-07T00:00:00"/>
    <d v="2022-11-03T00:00:00"/>
    <s v="Annually"/>
    <x v="1"/>
    <s v="CUST18330989"/>
    <n v="2279"/>
    <s v="Long Term"/>
    <n v="0"/>
    <s v="Michelle Weiss"/>
    <x v="1"/>
    <n v="69"/>
    <s v="Financial risk analyst"/>
    <x v="0"/>
    <s v="West Kelly, Montana, 03301"/>
    <x v="3"/>
    <n v="0"/>
    <n v="1"/>
    <x v="2"/>
    <s v="AGT93755716"/>
    <x v="1"/>
    <n v="40"/>
    <n v="60"/>
    <n v="0"/>
    <x v="0"/>
    <n v="0"/>
    <x v="1"/>
  </r>
  <r>
    <s v="POL87258820"/>
    <x v="0"/>
    <n v="271873"/>
    <n v="458.24"/>
    <d v="2021-03-06T00:00:00"/>
    <d v="2025-05-21T00:00:00"/>
    <s v="Annually"/>
    <x v="0"/>
    <s v="CUST57596772"/>
    <n v="1537"/>
    <s v="Long Term"/>
    <n v="0"/>
    <s v="Donald Barton"/>
    <x v="2"/>
    <n v="44"/>
    <s v="Dancer"/>
    <x v="1"/>
    <s v="Ryanhaven, Ohio, 48224"/>
    <x v="1"/>
    <n v="0"/>
    <n v="0"/>
    <x v="1"/>
    <s v="AGT73642940"/>
    <x v="2"/>
    <n v="10"/>
    <n v="56"/>
    <n v="0"/>
    <x v="0"/>
    <n v="0"/>
    <x v="2"/>
  </r>
  <r>
    <s v="POL83312613"/>
    <x v="1"/>
    <n v="237152"/>
    <n v="586.82000000000005"/>
    <d v="2024-03-22T00:00:00"/>
    <d v="2026-04-14T00:00:00"/>
    <s v="Monthly"/>
    <x v="0"/>
    <s v="CUST48384816"/>
    <n v="753"/>
    <s v="Medium Term"/>
    <n v="0"/>
    <s v="John Zimmerman"/>
    <x v="1"/>
    <n v="63"/>
    <s v="Firefighter"/>
    <x v="3"/>
    <s v="Lake Danielfurt, Connecticut, 54211"/>
    <x v="3"/>
    <n v="0"/>
    <n v="1"/>
    <x v="2"/>
    <s v="AGT48607715"/>
    <x v="1"/>
    <n v="31"/>
    <n v="98"/>
    <n v="1"/>
    <x v="1"/>
    <n v="1"/>
    <x v="1"/>
  </r>
  <r>
    <s v="POL40215067"/>
    <x v="3"/>
    <n v="73660"/>
    <n v="1627.15"/>
    <d v="2017-02-01T00:00:00"/>
    <d v="2023-03-04T00:00:00"/>
    <s v="Quarterly"/>
    <x v="1"/>
    <s v="CUST43485981"/>
    <n v="2222"/>
    <s v="Long Term"/>
    <n v="0"/>
    <s v="Charles Collins"/>
    <x v="0"/>
    <n v="20"/>
    <s v="Land/geomatics surveyor"/>
    <x v="2"/>
    <s v="Reyeschester, Kentucky, 70454"/>
    <x v="4"/>
    <n v="1"/>
    <n v="0"/>
    <x v="0"/>
    <s v="AGT97857831"/>
    <x v="1"/>
    <n v="22"/>
    <n v="65"/>
    <n v="0"/>
    <x v="1"/>
    <n v="0"/>
    <x v="1"/>
  </r>
  <r>
    <s v="POL06350413"/>
    <x v="3"/>
    <n v="453103"/>
    <n v="479.17"/>
    <d v="2015-03-23T00:00:00"/>
    <d v="2022-05-04T00:00:00"/>
    <s v="Monthly"/>
    <x v="0"/>
    <s v="CUST52643367"/>
    <n v="2599"/>
    <s v="Long Term"/>
    <n v="0"/>
    <s v="Jason Morales"/>
    <x v="1"/>
    <n v="37"/>
    <s v="Museum/gallery curator"/>
    <x v="0"/>
    <s v="Melindaview, Arizona, 41131"/>
    <x v="1"/>
    <n v="0"/>
    <n v="0"/>
    <x v="1"/>
    <s v="AGT08731727"/>
    <x v="2"/>
    <n v="2"/>
    <n v="34"/>
    <n v="0"/>
    <x v="0"/>
    <n v="0"/>
    <x v="2"/>
  </r>
  <r>
    <s v="POL92999675"/>
    <x v="2"/>
    <n v="177921"/>
    <n v="412.38"/>
    <d v="2021-11-30T00:00:00"/>
    <d v="2026-04-14T00:00:00"/>
    <s v="Quarterly"/>
    <x v="1"/>
    <s v="CUST96817699"/>
    <n v="1596"/>
    <s v="Long Term"/>
    <n v="0"/>
    <s v="Andre Wall"/>
    <x v="1"/>
    <n v="67"/>
    <s v="Advertising art director"/>
    <x v="3"/>
    <s v="New Davidview, Wyoming, 19610"/>
    <x v="3"/>
    <n v="0"/>
    <n v="1"/>
    <x v="2"/>
    <s v="AGT34328156"/>
    <x v="0"/>
    <n v="12"/>
    <n v="51"/>
    <n v="0"/>
    <x v="0"/>
    <n v="0"/>
    <x v="0"/>
  </r>
  <r>
    <s v="POL14084452"/>
    <x v="3"/>
    <n v="257917"/>
    <n v="1717.53"/>
    <d v="2021-01-25T00:00:00"/>
    <d v="2026-09-15T00:00:00"/>
    <s v="Annually"/>
    <x v="1"/>
    <s v="CUST45359555"/>
    <n v="2059"/>
    <s v="Long Term"/>
    <n v="0"/>
    <s v="William Gonzales"/>
    <x v="0"/>
    <n v="37"/>
    <s v="Physiological scientist"/>
    <x v="3"/>
    <s v="East Mackenzie, Idaho, 84997"/>
    <x v="1"/>
    <n v="0"/>
    <n v="0"/>
    <x v="1"/>
    <s v="AGT77697788"/>
    <x v="1"/>
    <n v="0"/>
    <n v="17"/>
    <n v="0"/>
    <x v="2"/>
    <n v="0"/>
    <x v="1"/>
  </r>
  <r>
    <s v="POL32669675"/>
    <x v="1"/>
    <n v="411714"/>
    <n v="228"/>
    <d v="2015-06-12T00:00:00"/>
    <d v="2020-03-02T00:00:00"/>
    <s v="Annually"/>
    <x v="1"/>
    <s v="CUST56880505"/>
    <n v="1725"/>
    <s v="Long Term"/>
    <n v="0"/>
    <s v="Christopher Brown"/>
    <x v="2"/>
    <n v="78"/>
    <s v="Chief Executive Officer"/>
    <x v="2"/>
    <s v="Dakotaburgh, Virginia, 06857"/>
    <x v="3"/>
    <n v="1"/>
    <n v="1"/>
    <x v="2"/>
    <s v="AGT80802696"/>
    <x v="0"/>
    <n v="38"/>
    <n v="54"/>
    <n v="0"/>
    <x v="0"/>
    <n v="0"/>
    <x v="0"/>
  </r>
  <r>
    <s v="POL38638977"/>
    <x v="1"/>
    <n v="137631"/>
    <n v="334.29"/>
    <d v="2023-02-01T00:00:00"/>
    <d v="2031-03-09T00:00:00"/>
    <s v="Monthly"/>
    <x v="2"/>
    <s v="CUST57843657"/>
    <n v="2958"/>
    <s v="Long Term"/>
    <n v="1"/>
    <s v="Todd Martin"/>
    <x v="1"/>
    <n v="66"/>
    <s v="Community pharmacist"/>
    <x v="3"/>
    <s v="East Paulfurt, Arizona, 60516"/>
    <x v="3"/>
    <n v="0"/>
    <n v="1"/>
    <x v="2"/>
    <s v="AGT84691100"/>
    <x v="2"/>
    <n v="1"/>
    <n v="76"/>
    <n v="1"/>
    <x v="1"/>
    <n v="1"/>
    <x v="2"/>
  </r>
  <r>
    <s v="POL16642790"/>
    <x v="1"/>
    <n v="87563"/>
    <n v="1341.85"/>
    <d v="2024-10-09T00:00:00"/>
    <d v="2030-06-05T00:00:00"/>
    <s v="Annually"/>
    <x v="2"/>
    <s v="CUST47155964"/>
    <n v="2065"/>
    <s v="Long Term"/>
    <n v="1"/>
    <s v="Jordan Green"/>
    <x v="0"/>
    <n v="52"/>
    <s v="Chief Marketing Officer"/>
    <x v="2"/>
    <s v="Lake Wendyside, Arkansas, 33397"/>
    <x v="2"/>
    <n v="1"/>
    <n v="0"/>
    <x v="2"/>
    <s v="AGT34575181"/>
    <x v="0"/>
    <n v="34"/>
    <n v="78"/>
    <n v="1"/>
    <x v="1"/>
    <n v="1"/>
    <x v="0"/>
  </r>
  <r>
    <s v="POL20525212"/>
    <x v="1"/>
    <n v="138015"/>
    <n v="1038.46"/>
    <d v="2015-03-26T00:00:00"/>
    <d v="2024-03-09T00:00:00"/>
    <s v="Quarterly"/>
    <x v="2"/>
    <s v="CUST55728141"/>
    <n v="3271"/>
    <s v="Long Term"/>
    <n v="1"/>
    <s v="Gary Christian"/>
    <x v="2"/>
    <n v="45"/>
    <s v="Make"/>
    <x v="2"/>
    <s v="Kathleenland, Idaho, 57374"/>
    <x v="1"/>
    <n v="1"/>
    <n v="0"/>
    <x v="1"/>
    <s v="AGT27787080"/>
    <x v="2"/>
    <n v="5"/>
    <n v="40"/>
    <n v="0"/>
    <x v="0"/>
    <n v="0"/>
    <x v="2"/>
  </r>
  <r>
    <s v="POL94568655"/>
    <x v="3"/>
    <n v="70302"/>
    <n v="1203.2"/>
    <d v="2016-05-26T00:00:00"/>
    <d v="2023-10-13T00:00:00"/>
    <s v="Annually"/>
    <x v="0"/>
    <s v="CUST47750404"/>
    <n v="2696"/>
    <s v="Long Term"/>
    <n v="0"/>
    <s v="Matthew Silva"/>
    <x v="1"/>
    <n v="31"/>
    <s v="Aid worker"/>
    <x v="2"/>
    <s v="New Tyler, South Dakota, 31681"/>
    <x v="0"/>
    <n v="1"/>
    <n v="0"/>
    <x v="1"/>
    <s v="AGT47001627"/>
    <x v="1"/>
    <n v="7"/>
    <n v="43"/>
    <n v="0"/>
    <x v="0"/>
    <n v="0"/>
    <x v="1"/>
  </r>
  <r>
    <s v="POL97188917"/>
    <x v="2"/>
    <n v="213203"/>
    <n v="432.07"/>
    <d v="2018-10-03T00:00:00"/>
    <d v="2025-09-08T00:00:00"/>
    <s v="Monthly"/>
    <x v="2"/>
    <s v="CUST74110140"/>
    <n v="2532"/>
    <s v="Long Term"/>
    <n v="1"/>
    <s v="Paula Olson"/>
    <x v="1"/>
    <n v="39"/>
    <s v="Scientific laboratory technician"/>
    <x v="0"/>
    <s v="Port Gregoryburgh, Oklahoma, 77382"/>
    <x v="1"/>
    <n v="0"/>
    <n v="0"/>
    <x v="1"/>
    <s v="AGT69351585"/>
    <x v="0"/>
    <n v="18"/>
    <n v="97"/>
    <n v="1"/>
    <x v="1"/>
    <n v="1"/>
    <x v="0"/>
  </r>
  <r>
    <s v="POL44866114"/>
    <x v="1"/>
    <n v="333685"/>
    <n v="933.05"/>
    <d v="2022-10-03T00:00:00"/>
    <d v="2028-06-10T00:00:00"/>
    <s v="Annually"/>
    <x v="0"/>
    <s v="CUST46892319"/>
    <n v="2077"/>
    <s v="Long Term"/>
    <n v="0"/>
    <s v="Barbara Daniels"/>
    <x v="2"/>
    <n v="53"/>
    <s v="Scientist, forensic"/>
    <x v="1"/>
    <s v="Lake Marcus, Oregon, 18091"/>
    <x v="2"/>
    <n v="0"/>
    <n v="0"/>
    <x v="2"/>
    <s v="AGT26707211"/>
    <x v="0"/>
    <n v="48"/>
    <n v="19"/>
    <n v="0"/>
    <x v="2"/>
    <n v="0"/>
    <x v="0"/>
  </r>
  <r>
    <s v="POL14768104"/>
    <x v="3"/>
    <n v="129519"/>
    <n v="1170.95"/>
    <d v="2021-05-13T00:00:00"/>
    <d v="2030-07-12T00:00:00"/>
    <s v="Monthly"/>
    <x v="2"/>
    <s v="CUST66721944"/>
    <n v="3347"/>
    <s v="Long Term"/>
    <n v="1"/>
    <s v="Lawrence Rivera"/>
    <x v="2"/>
    <n v="40"/>
    <s v="Ophthalmologist"/>
    <x v="1"/>
    <s v="New Amy, Illinois, 04639"/>
    <x v="1"/>
    <n v="0"/>
    <n v="0"/>
    <x v="1"/>
    <s v="AGT90474136"/>
    <x v="1"/>
    <n v="31"/>
    <n v="31"/>
    <n v="0"/>
    <x v="0"/>
    <n v="0"/>
    <x v="1"/>
  </r>
  <r>
    <s v="POL84783513"/>
    <x v="0"/>
    <n v="438826"/>
    <n v="1568.59"/>
    <d v="2019-02-02T00:00:00"/>
    <d v="2021-06-04T00:00:00"/>
    <s v="Annually"/>
    <x v="0"/>
    <s v="CUST43474845"/>
    <n v="853"/>
    <s v="Medium Term"/>
    <n v="0"/>
    <s v="Cassandra Jackson"/>
    <x v="1"/>
    <n v="25"/>
    <s v="Armed forces technical officer"/>
    <x v="1"/>
    <s v="Lake Nicole, Minnesota, 51090"/>
    <x v="4"/>
    <n v="0"/>
    <n v="0"/>
    <x v="0"/>
    <s v="AGT65459694"/>
    <x v="2"/>
    <n v="48"/>
    <n v="100"/>
    <n v="1"/>
    <x v="1"/>
    <n v="1"/>
    <x v="2"/>
  </r>
  <r>
    <s v="POL39824076"/>
    <x v="2"/>
    <n v="254944"/>
    <n v="1312.22"/>
    <d v="2020-07-12T00:00:00"/>
    <d v="2025-10-03T00:00:00"/>
    <s v="Quarterly"/>
    <x v="1"/>
    <s v="CUST09709314"/>
    <n v="1909"/>
    <s v="Long Term"/>
    <n v="0"/>
    <s v="Jesse George"/>
    <x v="2"/>
    <n v="31"/>
    <s v="Arboriculturist"/>
    <x v="1"/>
    <s v="Lake Erinville, Kentucky, 44113"/>
    <x v="0"/>
    <n v="0"/>
    <n v="0"/>
    <x v="1"/>
    <s v="AGT14531371"/>
    <x v="0"/>
    <n v="25"/>
    <n v="67"/>
    <n v="0"/>
    <x v="1"/>
    <n v="0"/>
    <x v="0"/>
  </r>
  <r>
    <s v="POL87395621"/>
    <x v="2"/>
    <n v="251417"/>
    <n v="690.45"/>
    <d v="2020-02-18T00:00:00"/>
    <d v="2025-05-30T00:00:00"/>
    <s v="Monthly"/>
    <x v="1"/>
    <s v="CUST50814315"/>
    <n v="1928"/>
    <s v="Long Term"/>
    <n v="0"/>
    <s v="Angela Cooper MD"/>
    <x v="2"/>
    <n v="55"/>
    <s v="Barrister's clerk"/>
    <x v="1"/>
    <s v="New Sandra, New Jersey, 75856"/>
    <x v="2"/>
    <n v="0"/>
    <n v="0"/>
    <x v="2"/>
    <s v="AGT98186910"/>
    <x v="1"/>
    <n v="34"/>
    <n v="18"/>
    <n v="0"/>
    <x v="2"/>
    <n v="0"/>
    <x v="1"/>
  </r>
  <r>
    <s v="POL47337085"/>
    <x v="3"/>
    <n v="35394"/>
    <n v="1215.32"/>
    <d v="2017-09-24T00:00:00"/>
    <d v="2023-08-28T00:00:00"/>
    <s v="Annually"/>
    <x v="0"/>
    <s v="CUST67358602"/>
    <n v="2164"/>
    <s v="Long Term"/>
    <n v="0"/>
    <s v="Chase Gonzalez"/>
    <x v="1"/>
    <n v="74"/>
    <s v="Travel agency manager"/>
    <x v="1"/>
    <s v="Elliottshire, Wisconsin, 43676"/>
    <x v="3"/>
    <n v="0"/>
    <n v="1"/>
    <x v="2"/>
    <s v="AGT78486063"/>
    <x v="1"/>
    <n v="46"/>
    <n v="95"/>
    <n v="1"/>
    <x v="1"/>
    <n v="1"/>
    <x v="1"/>
  </r>
  <r>
    <s v="POL09137788"/>
    <x v="3"/>
    <n v="420297"/>
    <n v="1043.21"/>
    <d v="2017-08-02T00:00:00"/>
    <d v="2021-11-08T00:00:00"/>
    <s v="Quarterly"/>
    <x v="0"/>
    <s v="CUST48484204"/>
    <n v="1559"/>
    <s v="Long Term"/>
    <n v="0"/>
    <s v="Joshua Smith"/>
    <x v="1"/>
    <n v="66"/>
    <s v="Building services engineer"/>
    <x v="2"/>
    <s v="Craigstad, Washington, 19949"/>
    <x v="3"/>
    <n v="1"/>
    <n v="1"/>
    <x v="2"/>
    <s v="AGT75137301"/>
    <x v="1"/>
    <n v="37"/>
    <n v="80"/>
    <n v="1"/>
    <x v="1"/>
    <n v="1"/>
    <x v="1"/>
  </r>
  <r>
    <s v="POL18109413"/>
    <x v="1"/>
    <n v="358798"/>
    <n v="1092.71"/>
    <d v="2018-10-27T00:00:00"/>
    <d v="2024-05-04T00:00:00"/>
    <s v="Annually"/>
    <x v="1"/>
    <s v="CUST89730762"/>
    <n v="2016"/>
    <s v="Long Term"/>
    <n v="0"/>
    <s v="Gary Cook"/>
    <x v="1"/>
    <n v="42"/>
    <s v="Graphic designer"/>
    <x v="1"/>
    <s v="Romanville, Nebraska, 66712"/>
    <x v="1"/>
    <n v="0"/>
    <n v="0"/>
    <x v="1"/>
    <s v="AGT42251005"/>
    <x v="2"/>
    <n v="19"/>
    <n v="27"/>
    <n v="0"/>
    <x v="2"/>
    <n v="0"/>
    <x v="2"/>
  </r>
  <r>
    <s v="POL98954758"/>
    <x v="0"/>
    <n v="308877"/>
    <n v="1905.77"/>
    <d v="2021-04-08T00:00:00"/>
    <d v="2024-04-28T00:00:00"/>
    <s v="Quarterly"/>
    <x v="1"/>
    <s v="CUST06984039"/>
    <n v="1116"/>
    <s v="Long Term"/>
    <n v="0"/>
    <s v="Kathy Stevens"/>
    <x v="0"/>
    <n v="47"/>
    <s v="Freight forwarder"/>
    <x v="2"/>
    <s v="Harveyland, Massachusetts, 62126"/>
    <x v="2"/>
    <n v="1"/>
    <n v="0"/>
    <x v="1"/>
    <s v="AGT64990582"/>
    <x v="1"/>
    <n v="19"/>
    <n v="45"/>
    <n v="0"/>
    <x v="0"/>
    <n v="0"/>
    <x v="1"/>
  </r>
  <r>
    <s v="POL89918097"/>
    <x v="3"/>
    <n v="61326"/>
    <n v="1836.23"/>
    <d v="2023-02-05T00:00:00"/>
    <d v="2028-07-08T00:00:00"/>
    <s v="Monthly"/>
    <x v="0"/>
    <s v="CUST89021447"/>
    <n v="1980"/>
    <s v="Long Term"/>
    <n v="0"/>
    <s v="Patricia Mckenzie"/>
    <x v="2"/>
    <n v="44"/>
    <s v="Academic librarian"/>
    <x v="2"/>
    <s v="Chloeview, Georgia, 75131"/>
    <x v="1"/>
    <n v="1"/>
    <n v="0"/>
    <x v="1"/>
    <s v="AGT03361970"/>
    <x v="2"/>
    <n v="39"/>
    <n v="1"/>
    <n v="0"/>
    <x v="2"/>
    <n v="0"/>
    <x v="2"/>
  </r>
  <r>
    <s v="POL57420005"/>
    <x v="0"/>
    <n v="428582"/>
    <n v="639.76"/>
    <d v="2016-03-20T00:00:00"/>
    <d v="2025-05-08T00:00:00"/>
    <s v="Monthly"/>
    <x v="1"/>
    <s v="CUST73141277"/>
    <n v="3336"/>
    <s v="Long Term"/>
    <n v="0"/>
    <s v="Debbie Lewis"/>
    <x v="1"/>
    <n v="18"/>
    <s v="Exhibition designer"/>
    <x v="2"/>
    <s v="West Seth, Wisconsin, 56895"/>
    <x v="4"/>
    <n v="1"/>
    <n v="0"/>
    <x v="0"/>
    <s v="AGT33064955"/>
    <x v="0"/>
    <n v="33"/>
    <n v="12"/>
    <n v="0"/>
    <x v="2"/>
    <n v="0"/>
    <x v="0"/>
  </r>
  <r>
    <s v="POL55813188"/>
    <x v="0"/>
    <n v="453818"/>
    <n v="328.62"/>
    <d v="2015-01-06T00:00:00"/>
    <d v="2020-12-04T00:00:00"/>
    <s v="Quarterly"/>
    <x v="2"/>
    <s v="CUST05890581"/>
    <n v="2159"/>
    <s v="Long Term"/>
    <n v="1"/>
    <s v="Mary Mendoza"/>
    <x v="2"/>
    <n v="24"/>
    <s v="Data scientist"/>
    <x v="3"/>
    <s v="West Williamville, Idaho, 63111"/>
    <x v="4"/>
    <n v="0"/>
    <n v="0"/>
    <x v="0"/>
    <s v="AGT41177303"/>
    <x v="2"/>
    <n v="17"/>
    <n v="95"/>
    <n v="1"/>
    <x v="1"/>
    <n v="1"/>
    <x v="2"/>
  </r>
  <r>
    <s v="POL13957620"/>
    <x v="3"/>
    <n v="87647"/>
    <n v="1137.6300000000001"/>
    <d v="2020-12-09T00:00:00"/>
    <d v="2023-01-24T00:00:00"/>
    <s v="Quarterly"/>
    <x v="1"/>
    <s v="CUST29776515"/>
    <n v="776"/>
    <s v="Medium Term"/>
    <n v="0"/>
    <s v="Christine Murray"/>
    <x v="1"/>
    <n v="83"/>
    <s v="Financial manager"/>
    <x v="1"/>
    <s v="Victoriaton, Alabama, 30293"/>
    <x v="3"/>
    <n v="0"/>
    <n v="1"/>
    <x v="2"/>
    <s v="AGT71044411"/>
    <x v="1"/>
    <n v="30"/>
    <n v="78"/>
    <n v="1"/>
    <x v="1"/>
    <n v="1"/>
    <x v="1"/>
  </r>
  <r>
    <s v="POL91419021"/>
    <x v="2"/>
    <n v="137698"/>
    <n v="909.67"/>
    <d v="2022-07-20T00:00:00"/>
    <d v="2024-06-08T00:00:00"/>
    <s v="Monthly"/>
    <x v="1"/>
    <s v="CUST43951887"/>
    <n v="689"/>
    <s v="Medium Term"/>
    <n v="0"/>
    <s v="Tyler Wallace Jr."/>
    <x v="1"/>
    <n v="58"/>
    <s v="Research scientist (life sciences)"/>
    <x v="1"/>
    <s v="New Jasonstad, New Mexico, 51745"/>
    <x v="3"/>
    <n v="0"/>
    <n v="0"/>
    <x v="2"/>
    <s v="AGT29255598"/>
    <x v="1"/>
    <n v="30"/>
    <n v="86"/>
    <n v="1"/>
    <x v="1"/>
    <n v="1"/>
    <x v="1"/>
  </r>
  <r>
    <s v="POL12299687"/>
    <x v="1"/>
    <n v="260397"/>
    <n v="1561.16"/>
    <d v="2021-05-30T00:00:00"/>
    <d v="2031-05-23T00:00:00"/>
    <s v="Annually"/>
    <x v="2"/>
    <s v="CUST17269052"/>
    <n v="3645"/>
    <s v="Long Term"/>
    <n v="1"/>
    <s v="Rachael Hall"/>
    <x v="1"/>
    <n v="68"/>
    <s v="Retail merchandiser"/>
    <x v="3"/>
    <s v="Stricklandmouth, Indiana, 61136"/>
    <x v="3"/>
    <n v="0"/>
    <n v="1"/>
    <x v="2"/>
    <s v="AGT34621918"/>
    <x v="1"/>
    <n v="49"/>
    <n v="9"/>
    <n v="0"/>
    <x v="2"/>
    <n v="0"/>
    <x v="1"/>
  </r>
  <r>
    <s v="POL89273756"/>
    <x v="0"/>
    <n v="305577"/>
    <n v="455.19"/>
    <d v="2015-08-29T00:00:00"/>
    <d v="2025-05-21T00:00:00"/>
    <s v="Monthly"/>
    <x v="1"/>
    <s v="CUST20917291"/>
    <n v="3553"/>
    <s v="Long Term"/>
    <n v="0"/>
    <s v="Kristina Hernandez"/>
    <x v="1"/>
    <n v="29"/>
    <s v="Theatre stage manager"/>
    <x v="1"/>
    <s v="East Kristina, Utah, 15162"/>
    <x v="0"/>
    <n v="0"/>
    <n v="0"/>
    <x v="0"/>
    <s v="AGT28455488"/>
    <x v="2"/>
    <n v="1"/>
    <n v="3"/>
    <n v="0"/>
    <x v="2"/>
    <n v="0"/>
    <x v="2"/>
  </r>
  <r>
    <s v="POL19285022"/>
    <x v="1"/>
    <n v="219151"/>
    <n v="1750.08"/>
    <d v="2022-05-17T00:00:00"/>
    <d v="2030-04-05T00:00:00"/>
    <s v="Quarterly"/>
    <x v="2"/>
    <s v="CUST49408308"/>
    <n v="2880"/>
    <s v="Long Term"/>
    <n v="1"/>
    <s v="Joseph Holloway"/>
    <x v="1"/>
    <n v="65"/>
    <s v="Nurse, children's"/>
    <x v="0"/>
    <s v="East Peter, Ohio, 56613"/>
    <x v="3"/>
    <n v="0"/>
    <n v="1"/>
    <x v="2"/>
    <s v="AGT42866434"/>
    <x v="0"/>
    <n v="41"/>
    <n v="76"/>
    <n v="1"/>
    <x v="1"/>
    <n v="1"/>
    <x v="0"/>
  </r>
  <r>
    <s v="POL17436318"/>
    <x v="0"/>
    <n v="384957"/>
    <n v="1148.53"/>
    <d v="2023-01-21T00:00:00"/>
    <d v="2029-12-14T00:00:00"/>
    <s v="Monthly"/>
    <x v="0"/>
    <s v="CUST33439572"/>
    <n v="2519"/>
    <s v="Long Term"/>
    <n v="0"/>
    <s v="Micheal Kane"/>
    <x v="2"/>
    <n v="22"/>
    <s v="Naval architect"/>
    <x v="3"/>
    <s v="East Kenneth, Colorado, 11541"/>
    <x v="4"/>
    <n v="0"/>
    <n v="0"/>
    <x v="0"/>
    <s v="AGT12155044"/>
    <x v="2"/>
    <n v="4"/>
    <n v="11"/>
    <n v="0"/>
    <x v="2"/>
    <n v="0"/>
    <x v="2"/>
  </r>
  <r>
    <s v="POL96697698"/>
    <x v="3"/>
    <n v="17103"/>
    <n v="1822.88"/>
    <d v="2021-05-23T00:00:00"/>
    <d v="2031-05-06T00:00:00"/>
    <s v="Quarterly"/>
    <x v="1"/>
    <s v="CUST50493367"/>
    <n v="3635"/>
    <s v="Long Term"/>
    <n v="0"/>
    <s v="Christopher Pratt"/>
    <x v="2"/>
    <n v="56"/>
    <s v="Therapist, occupational"/>
    <x v="2"/>
    <s v="West Rachel, New Hampshire, 76468"/>
    <x v="3"/>
    <n v="1"/>
    <n v="0"/>
    <x v="2"/>
    <s v="AGT13427034"/>
    <x v="0"/>
    <n v="23"/>
    <n v="8"/>
    <n v="0"/>
    <x v="2"/>
    <n v="0"/>
    <x v="0"/>
  </r>
  <r>
    <s v="POL75979242"/>
    <x v="0"/>
    <n v="16893"/>
    <n v="1356.47"/>
    <d v="2021-08-22T00:00:00"/>
    <d v="2023-07-19T00:00:00"/>
    <s v="Quarterly"/>
    <x v="2"/>
    <s v="CUST84093200"/>
    <n v="696"/>
    <s v="Medium Term"/>
    <n v="1"/>
    <s v="Audrey Jones"/>
    <x v="2"/>
    <n v="37"/>
    <s v="Geologist, wellsite"/>
    <x v="2"/>
    <s v="Michaelfort, Montana, 78026"/>
    <x v="1"/>
    <n v="1"/>
    <n v="0"/>
    <x v="1"/>
    <s v="AGT09655008"/>
    <x v="0"/>
    <n v="42"/>
    <n v="94"/>
    <n v="1"/>
    <x v="1"/>
    <n v="1"/>
    <x v="0"/>
  </r>
  <r>
    <s v="POL05438535"/>
    <x v="2"/>
    <n v="237301"/>
    <n v="622.22"/>
    <d v="2016-08-19T00:00:00"/>
    <d v="2022-08-11T00:00:00"/>
    <s v="Monthly"/>
    <x v="0"/>
    <s v="CUST10903677"/>
    <n v="2183"/>
    <s v="Long Term"/>
    <n v="0"/>
    <s v="Diane Salazar"/>
    <x v="2"/>
    <n v="39"/>
    <s v="Marine scientist"/>
    <x v="0"/>
    <s v="East Lauraland, Mississippi, 56475"/>
    <x v="1"/>
    <n v="0"/>
    <n v="0"/>
    <x v="1"/>
    <s v="AGT65890885"/>
    <x v="2"/>
    <n v="1"/>
    <n v="55"/>
    <n v="0"/>
    <x v="0"/>
    <n v="0"/>
    <x v="2"/>
  </r>
  <r>
    <s v="POL78402619"/>
    <x v="2"/>
    <n v="12187"/>
    <n v="1963.15"/>
    <d v="2022-11-01T00:00:00"/>
    <d v="2026-01-14T00:00:00"/>
    <s v="Annually"/>
    <x v="0"/>
    <s v="CUST66721944"/>
    <n v="1170"/>
    <s v="Long Term"/>
    <n v="0"/>
    <s v="Lawrence Rivera"/>
    <x v="2"/>
    <n v="40"/>
    <s v="Ophthalmologist"/>
    <x v="1"/>
    <s v="New Amy, Illinois, 04639"/>
    <x v="1"/>
    <n v="0"/>
    <n v="0"/>
    <x v="1"/>
    <s v="AGT39444101"/>
    <x v="0"/>
    <n v="5"/>
    <n v="28"/>
    <n v="0"/>
    <x v="2"/>
    <n v="0"/>
    <x v="0"/>
  </r>
  <r>
    <s v="POL87581875"/>
    <x v="1"/>
    <n v="225522"/>
    <n v="1807.5"/>
    <d v="2015-10-22T00:00:00"/>
    <d v="2019-03-28T00:00:00"/>
    <s v="Quarterly"/>
    <x v="0"/>
    <s v="CUST64632914"/>
    <n v="1253"/>
    <s v="Long Term"/>
    <n v="0"/>
    <s v="Christopher Potter"/>
    <x v="1"/>
    <n v="62"/>
    <s v="Surveyor, rural practice"/>
    <x v="0"/>
    <s v="New Josefort, Iowa, 50220"/>
    <x v="3"/>
    <n v="0"/>
    <n v="1"/>
    <x v="2"/>
    <s v="AGT61606418"/>
    <x v="2"/>
    <n v="11"/>
    <n v="34"/>
    <n v="0"/>
    <x v="0"/>
    <n v="0"/>
    <x v="2"/>
  </r>
  <r>
    <s v="POL47653540"/>
    <x v="3"/>
    <n v="435169"/>
    <n v="1841.36"/>
    <d v="2022-11-13T00:00:00"/>
    <d v="2024-07-02T00:00:00"/>
    <s v="Quarterly"/>
    <x v="2"/>
    <s v="CUST21321824"/>
    <n v="597"/>
    <s v="Medium Term"/>
    <n v="1"/>
    <s v="Ashley Cook"/>
    <x v="2"/>
    <n v="22"/>
    <s v="Tour manager"/>
    <x v="3"/>
    <s v="Powersland, Kentucky, 31673"/>
    <x v="4"/>
    <n v="0"/>
    <n v="0"/>
    <x v="0"/>
    <s v="AGT31346386"/>
    <x v="1"/>
    <n v="12"/>
    <n v="35"/>
    <n v="0"/>
    <x v="0"/>
    <n v="0"/>
    <x v="1"/>
  </r>
  <r>
    <s v="POL17886964"/>
    <x v="0"/>
    <n v="19141"/>
    <n v="1580.6"/>
    <d v="2017-06-07T00:00:00"/>
    <d v="2025-08-14T00:00:00"/>
    <s v="Monthly"/>
    <x v="2"/>
    <s v="CUST62512574"/>
    <n v="2990"/>
    <s v="Long Term"/>
    <n v="1"/>
    <s v="Angie Mosley"/>
    <x v="1"/>
    <n v="30"/>
    <s v="English as a second language teacher"/>
    <x v="2"/>
    <s v="West Melanieview, Indiana, 30353"/>
    <x v="0"/>
    <n v="1"/>
    <n v="0"/>
    <x v="0"/>
    <s v="AGT47153337"/>
    <x v="1"/>
    <n v="44"/>
    <n v="30"/>
    <n v="0"/>
    <x v="2"/>
    <n v="0"/>
    <x v="1"/>
  </r>
  <r>
    <s v="POL20382669"/>
    <x v="0"/>
    <n v="153754"/>
    <n v="891.94"/>
    <d v="2020-10-13T00:00:00"/>
    <d v="2022-08-14T00:00:00"/>
    <s v="Monthly"/>
    <x v="1"/>
    <s v="CUST20957674"/>
    <n v="670"/>
    <s v="Medium Term"/>
    <n v="0"/>
    <s v="Anthony Reeves"/>
    <x v="0"/>
    <n v="40"/>
    <s v="Chartered loss adjuster"/>
    <x v="2"/>
    <s v="Davidsonbury, Idaho, 62629"/>
    <x v="1"/>
    <n v="1"/>
    <n v="0"/>
    <x v="1"/>
    <s v="AGT22391038"/>
    <x v="1"/>
    <n v="14"/>
    <n v="30"/>
    <n v="0"/>
    <x v="2"/>
    <n v="0"/>
    <x v="1"/>
  </r>
  <r>
    <s v="POL87600552"/>
    <x v="1"/>
    <n v="231069"/>
    <n v="1442.35"/>
    <d v="2016-03-22T00:00:00"/>
    <d v="2024-12-09T00:00:00"/>
    <s v="Monthly"/>
    <x v="2"/>
    <s v="CUST51076259"/>
    <n v="3184"/>
    <s v="Long Term"/>
    <n v="1"/>
    <s v="David Huerta"/>
    <x v="0"/>
    <n v="32"/>
    <s v="Accountant, chartered"/>
    <x v="2"/>
    <s v="Denisehaven, Maryland, 88977"/>
    <x v="0"/>
    <n v="1"/>
    <n v="0"/>
    <x v="1"/>
    <s v="AGT81198254"/>
    <x v="2"/>
    <n v="29"/>
    <n v="83"/>
    <n v="1"/>
    <x v="1"/>
    <n v="1"/>
    <x v="2"/>
  </r>
  <r>
    <s v="POL44007868"/>
    <x v="2"/>
    <n v="64454"/>
    <n v="1877.78"/>
    <d v="2019-02-23T00:00:00"/>
    <d v="2025-05-31T00:00:00"/>
    <s v="Monthly"/>
    <x v="1"/>
    <s v="CUST90642961"/>
    <n v="2289"/>
    <s v="Long Term"/>
    <n v="0"/>
    <s v="Anthony Nelson"/>
    <x v="2"/>
    <n v="34"/>
    <s v="Paramedic"/>
    <x v="1"/>
    <s v="Warrenton, Tennessee, 30325"/>
    <x v="0"/>
    <n v="0"/>
    <n v="0"/>
    <x v="1"/>
    <s v="AGT30037297"/>
    <x v="2"/>
    <n v="45"/>
    <n v="66"/>
    <n v="0"/>
    <x v="1"/>
    <n v="0"/>
    <x v="2"/>
  </r>
  <r>
    <s v="POL41189495"/>
    <x v="3"/>
    <n v="92739"/>
    <n v="640.17999999999995"/>
    <d v="2023-11-17T00:00:00"/>
    <d v="2029-09-05T00:00:00"/>
    <s v="Monthly"/>
    <x v="1"/>
    <s v="CUST04966172"/>
    <n v="2119"/>
    <s v="Long Term"/>
    <n v="0"/>
    <s v="Jacqueline Sullivan"/>
    <x v="0"/>
    <n v="30"/>
    <s v="Hospital doctor"/>
    <x v="2"/>
    <s v="North Stacytown, Delaware, 94651"/>
    <x v="0"/>
    <n v="1"/>
    <n v="0"/>
    <x v="0"/>
    <s v="AGT29338297"/>
    <x v="2"/>
    <n v="48"/>
    <n v="28"/>
    <n v="0"/>
    <x v="2"/>
    <n v="0"/>
    <x v="2"/>
  </r>
  <r>
    <s v="POL69142405"/>
    <x v="2"/>
    <n v="231754"/>
    <n v="246.78"/>
    <d v="2022-10-18T00:00:00"/>
    <d v="2029-02-20T00:00:00"/>
    <s v="Annually"/>
    <x v="1"/>
    <s v="CUST03277806"/>
    <n v="2317"/>
    <s v="Long Term"/>
    <n v="0"/>
    <s v="Joseph Clayton"/>
    <x v="1"/>
    <n v="85"/>
    <s v="Legal executive"/>
    <x v="2"/>
    <s v="Gregorytown, Wisconsin, 57161"/>
    <x v="3"/>
    <n v="1"/>
    <n v="1"/>
    <x v="2"/>
    <s v="AGT16070327"/>
    <x v="2"/>
    <n v="23"/>
    <n v="80"/>
    <n v="1"/>
    <x v="1"/>
    <n v="1"/>
    <x v="2"/>
  </r>
  <r>
    <s v="POL15552279"/>
    <x v="1"/>
    <n v="187580"/>
    <n v="1659.73"/>
    <d v="2023-04-13T00:00:00"/>
    <d v="2027-08-21T00:00:00"/>
    <s v="Annually"/>
    <x v="0"/>
    <s v="CUST84595409"/>
    <n v="1591"/>
    <s v="Long Term"/>
    <n v="0"/>
    <s v="Jonathan Cox"/>
    <x v="1"/>
    <n v="67"/>
    <s v="Marine scientist"/>
    <x v="3"/>
    <s v="New Ryanville, Vermont, 03742"/>
    <x v="3"/>
    <n v="0"/>
    <n v="1"/>
    <x v="2"/>
    <s v="AGT88447930"/>
    <x v="0"/>
    <n v="27"/>
    <n v="78"/>
    <n v="1"/>
    <x v="1"/>
    <n v="1"/>
    <x v="0"/>
  </r>
  <r>
    <s v="POL49796640"/>
    <x v="2"/>
    <n v="222758"/>
    <n v="1832.94"/>
    <d v="2016-07-21T00:00:00"/>
    <d v="2017-08-18T00:00:00"/>
    <s v="Monthly"/>
    <x v="0"/>
    <s v="CUST24962220"/>
    <n v="393"/>
    <s v="Medium Term"/>
    <n v="0"/>
    <s v="Dr. Krista Boyd"/>
    <x v="2"/>
    <n v="58"/>
    <s v="Fast food restaurant manager"/>
    <x v="0"/>
    <s v="Jacksonfurt, Arizona, 06708"/>
    <x v="3"/>
    <n v="0"/>
    <n v="0"/>
    <x v="2"/>
    <s v="AGT10291213"/>
    <x v="0"/>
    <n v="48"/>
    <n v="65"/>
    <n v="0"/>
    <x v="1"/>
    <n v="0"/>
    <x v="0"/>
  </r>
  <r>
    <s v="POL08274005"/>
    <x v="3"/>
    <n v="266238"/>
    <n v="856.22"/>
    <d v="2019-09-13T00:00:00"/>
    <d v="2022-12-04T00:00:00"/>
    <s v="Monthly"/>
    <x v="2"/>
    <s v="CUST81405860"/>
    <n v="1178"/>
    <s v="Long Term"/>
    <n v="1"/>
    <s v="Lisa Jenkins"/>
    <x v="2"/>
    <n v="29"/>
    <s v="Mental health nurse"/>
    <x v="3"/>
    <s v="Chelseaport, Pennsylvania, 52002"/>
    <x v="0"/>
    <n v="0"/>
    <n v="0"/>
    <x v="0"/>
    <s v="AGT58395717"/>
    <x v="1"/>
    <n v="49"/>
    <n v="11"/>
    <n v="0"/>
    <x v="2"/>
    <n v="0"/>
    <x v="1"/>
  </r>
  <r>
    <s v="POL96802208"/>
    <x v="3"/>
    <n v="379661"/>
    <n v="103.3"/>
    <d v="2019-12-02T00:00:00"/>
    <d v="2029-09-10T00:00:00"/>
    <s v="Monthly"/>
    <x v="1"/>
    <s v="CUST17557194"/>
    <n v="3570"/>
    <s v="Long Term"/>
    <n v="0"/>
    <s v="Luis Ward"/>
    <x v="1"/>
    <n v="41"/>
    <s v="Charity officer"/>
    <x v="0"/>
    <s v="Port Lindseytown, Pennsylvania, 67694"/>
    <x v="1"/>
    <n v="0"/>
    <n v="0"/>
    <x v="1"/>
    <s v="AGT90389633"/>
    <x v="1"/>
    <n v="14"/>
    <n v="36"/>
    <n v="0"/>
    <x v="0"/>
    <n v="0"/>
    <x v="1"/>
  </r>
  <r>
    <s v="POL56794770"/>
    <x v="0"/>
    <n v="132904"/>
    <n v="1125.6300000000001"/>
    <d v="2019-07-22T00:00:00"/>
    <d v="2024-05-10T00:00:00"/>
    <s v="Quarterly"/>
    <x v="1"/>
    <s v="CUST99491156"/>
    <n v="1754"/>
    <s v="Long Term"/>
    <n v="0"/>
    <s v="Joe Parker"/>
    <x v="2"/>
    <n v="65"/>
    <s v="Veterinary surgeon"/>
    <x v="0"/>
    <s v="East Craigview, Virginia, 18271"/>
    <x v="3"/>
    <n v="0"/>
    <n v="1"/>
    <x v="2"/>
    <s v="AGT68554383"/>
    <x v="0"/>
    <n v="40"/>
    <n v="53"/>
    <n v="0"/>
    <x v="0"/>
    <n v="0"/>
    <x v="0"/>
  </r>
  <r>
    <s v="POL64349650"/>
    <x v="2"/>
    <n v="416561"/>
    <n v="238.67"/>
    <d v="2022-05-03T00:00:00"/>
    <d v="2029-03-05T00:00:00"/>
    <s v="Annually"/>
    <x v="1"/>
    <s v="CUST81605317"/>
    <n v="2498"/>
    <s v="Long Term"/>
    <n v="0"/>
    <s v="Donald Smith"/>
    <x v="1"/>
    <n v="46"/>
    <s v="Museum/gallery curator"/>
    <x v="0"/>
    <s v="Alanton, South Dakota, 44650"/>
    <x v="2"/>
    <n v="0"/>
    <n v="0"/>
    <x v="1"/>
    <s v="AGT11030602"/>
    <x v="0"/>
    <n v="40"/>
    <n v="48"/>
    <n v="0"/>
    <x v="0"/>
    <n v="0"/>
    <x v="0"/>
  </r>
  <r>
    <s v="POL06336076"/>
    <x v="2"/>
    <n v="107457"/>
    <n v="363.14"/>
    <d v="2016-05-13T00:00:00"/>
    <d v="2019-02-03T00:00:00"/>
    <s v="Quarterly"/>
    <x v="2"/>
    <s v="CUST07240558"/>
    <n v="996"/>
    <s v="Medium Term"/>
    <n v="1"/>
    <s v="Lisa Harris"/>
    <x v="2"/>
    <n v="63"/>
    <s v="Librarian, academic"/>
    <x v="2"/>
    <s v="North Toddville, New York, 31719"/>
    <x v="3"/>
    <n v="1"/>
    <n v="1"/>
    <x v="2"/>
    <s v="AGT47843632"/>
    <x v="2"/>
    <n v="0"/>
    <n v="11"/>
    <n v="0"/>
    <x v="2"/>
    <n v="0"/>
    <x v="2"/>
  </r>
  <r>
    <s v="POL07367741"/>
    <x v="1"/>
    <n v="286888"/>
    <n v="1529.81"/>
    <d v="2015-11-01T00:00:00"/>
    <d v="2021-12-18T00:00:00"/>
    <s v="Monthly"/>
    <x v="2"/>
    <s v="CUST78057650"/>
    <n v="2239"/>
    <s v="Long Term"/>
    <n v="1"/>
    <s v="Mathew Mccullough"/>
    <x v="1"/>
    <n v="40"/>
    <s v="Museum/gallery exhibitions officer"/>
    <x v="1"/>
    <s v="South Joshuaton, Michigan, 06327"/>
    <x v="1"/>
    <n v="0"/>
    <n v="0"/>
    <x v="1"/>
    <s v="AGT44091780"/>
    <x v="2"/>
    <n v="29"/>
    <n v="35"/>
    <n v="0"/>
    <x v="0"/>
    <n v="0"/>
    <x v="2"/>
  </r>
  <r>
    <s v="POL81900573"/>
    <x v="0"/>
    <n v="317017"/>
    <n v="440.58"/>
    <d v="2024-10-12T00:00:00"/>
    <d v="2034-06-03T00:00:00"/>
    <s v="Monthly"/>
    <x v="2"/>
    <s v="CUST31761859"/>
    <n v="3521"/>
    <s v="Long Term"/>
    <n v="1"/>
    <s v="Anthony Wood"/>
    <x v="2"/>
    <n v="26"/>
    <s v="Ergonomist"/>
    <x v="2"/>
    <s v="Port Cynthiaborough, Oregon, 48680"/>
    <x v="0"/>
    <n v="1"/>
    <n v="0"/>
    <x v="0"/>
    <s v="AGT66192018"/>
    <x v="1"/>
    <n v="0"/>
    <n v="27"/>
    <n v="0"/>
    <x v="2"/>
    <n v="0"/>
    <x v="1"/>
  </r>
  <r>
    <s v="POL23594874"/>
    <x v="2"/>
    <n v="37513"/>
    <n v="1565.18"/>
    <d v="2018-08-22T00:00:00"/>
    <d v="2027-11-01T00:00:00"/>
    <s v="Monthly"/>
    <x v="1"/>
    <s v="CUST10343076"/>
    <n v="3358"/>
    <s v="Long Term"/>
    <n v="0"/>
    <s v="Elizabeth Watson"/>
    <x v="1"/>
    <n v="25"/>
    <s v="Solicitor, Scotland"/>
    <x v="2"/>
    <s v="North Meghanbury, Idaho, 40619"/>
    <x v="4"/>
    <n v="1"/>
    <n v="0"/>
    <x v="0"/>
    <s v="AGT71509384"/>
    <x v="2"/>
    <n v="24"/>
    <n v="92"/>
    <n v="1"/>
    <x v="1"/>
    <n v="1"/>
    <x v="2"/>
  </r>
  <r>
    <s v="POL01048465"/>
    <x v="1"/>
    <n v="349809"/>
    <n v="1456.14"/>
    <d v="2016-03-31T00:00:00"/>
    <d v="2024-11-29T00:00:00"/>
    <s v="Monthly"/>
    <x v="1"/>
    <s v="CUST85393599"/>
    <n v="3165"/>
    <s v="Long Term"/>
    <n v="0"/>
    <s v="Jesse Simmons"/>
    <x v="2"/>
    <n v="62"/>
    <s v="Energy manager"/>
    <x v="1"/>
    <s v="North David, Hawaii, 65767"/>
    <x v="3"/>
    <n v="0"/>
    <n v="1"/>
    <x v="2"/>
    <s v="AGT61255956"/>
    <x v="0"/>
    <n v="49"/>
    <n v="63"/>
    <n v="0"/>
    <x v="1"/>
    <n v="0"/>
    <x v="0"/>
  </r>
  <r>
    <s v="POL47162094"/>
    <x v="3"/>
    <n v="22421"/>
    <n v="485.13"/>
    <d v="2022-07-12T00:00:00"/>
    <d v="2025-03-28T00:00:00"/>
    <s v="Annually"/>
    <x v="0"/>
    <s v="CUST89465073"/>
    <n v="990"/>
    <s v="Medium Term"/>
    <n v="0"/>
    <s v="John Harris"/>
    <x v="1"/>
    <n v="70"/>
    <s v="Newspaper journalist"/>
    <x v="2"/>
    <s v="South Kevinbury, Arkansas, 26004"/>
    <x v="3"/>
    <n v="1"/>
    <n v="1"/>
    <x v="2"/>
    <s v="AGT33830594"/>
    <x v="1"/>
    <n v="17"/>
    <n v="15"/>
    <n v="0"/>
    <x v="2"/>
    <n v="0"/>
    <x v="1"/>
  </r>
  <r>
    <s v="POL20394281"/>
    <x v="3"/>
    <n v="21111"/>
    <n v="1604.2"/>
    <d v="2017-10-21T00:00:00"/>
    <d v="2022-12-28T00:00:00"/>
    <s v="Monthly"/>
    <x v="1"/>
    <s v="CUST03743893"/>
    <n v="1894"/>
    <s v="Long Term"/>
    <n v="0"/>
    <s v="Ryan Miller"/>
    <x v="1"/>
    <n v="31"/>
    <s v="Toxicologist"/>
    <x v="0"/>
    <s v="North Marymouth, Indiana, 18667"/>
    <x v="0"/>
    <n v="0"/>
    <n v="0"/>
    <x v="1"/>
    <s v="AGT12122721"/>
    <x v="2"/>
    <n v="16"/>
    <n v="2"/>
    <n v="0"/>
    <x v="2"/>
    <n v="0"/>
    <x v="2"/>
  </r>
  <r>
    <s v="POL33725370"/>
    <x v="0"/>
    <n v="385048"/>
    <n v="1215.83"/>
    <d v="2016-04-21T00:00:00"/>
    <d v="2020-03-27T00:00:00"/>
    <s v="Monthly"/>
    <x v="0"/>
    <s v="CUST34774962"/>
    <n v="1436"/>
    <s v="Long Term"/>
    <n v="0"/>
    <s v="Taylor Palmer"/>
    <x v="0"/>
    <n v="56"/>
    <s v="Surveyor, planning and development"/>
    <x v="2"/>
    <s v="Port Davidhaven, North Dakota, 74253"/>
    <x v="3"/>
    <n v="1"/>
    <n v="0"/>
    <x v="2"/>
    <s v="AGT50506627"/>
    <x v="0"/>
    <n v="6"/>
    <n v="1"/>
    <n v="0"/>
    <x v="2"/>
    <n v="0"/>
    <x v="0"/>
  </r>
  <r>
    <s v="POL64365523"/>
    <x v="3"/>
    <n v="227903"/>
    <n v="791.27"/>
    <d v="2019-04-10T00:00:00"/>
    <d v="2027-03-20T00:00:00"/>
    <s v="Annually"/>
    <x v="0"/>
    <s v="CUST37690101"/>
    <n v="2901"/>
    <s v="Long Term"/>
    <n v="0"/>
    <s v="Jeffrey Stark MD"/>
    <x v="2"/>
    <n v="79"/>
    <s v="Research officer, political party"/>
    <x v="0"/>
    <s v="Alexanderland, Colorado, 32108"/>
    <x v="3"/>
    <n v="0"/>
    <n v="1"/>
    <x v="2"/>
    <s v="AGT00961440"/>
    <x v="0"/>
    <n v="23"/>
    <n v="40"/>
    <n v="0"/>
    <x v="0"/>
    <n v="0"/>
    <x v="0"/>
  </r>
  <r>
    <s v="POL47060142"/>
    <x v="0"/>
    <n v="377629"/>
    <n v="1276.28"/>
    <d v="2021-02-04T00:00:00"/>
    <d v="2028-07-19T00:00:00"/>
    <s v="Annually"/>
    <x v="0"/>
    <s v="CUST21853719"/>
    <n v="2722"/>
    <s v="Long Term"/>
    <n v="0"/>
    <s v="Jon Cannon"/>
    <x v="0"/>
    <n v="25"/>
    <s v="Water quality scientist"/>
    <x v="3"/>
    <s v="Ashleyton, Minnesota, 90366"/>
    <x v="4"/>
    <n v="0"/>
    <n v="0"/>
    <x v="0"/>
    <s v="AGT01351488"/>
    <x v="2"/>
    <n v="8"/>
    <n v="19"/>
    <n v="0"/>
    <x v="2"/>
    <n v="0"/>
    <x v="2"/>
  </r>
  <r>
    <s v="POL66448558"/>
    <x v="2"/>
    <n v="442883"/>
    <n v="1559.49"/>
    <d v="2015-12-11T00:00:00"/>
    <d v="2023-03-23T00:00:00"/>
    <s v="Annually"/>
    <x v="2"/>
    <s v="CUST58292065"/>
    <n v="2659"/>
    <s v="Long Term"/>
    <n v="1"/>
    <s v="Mark Rogers"/>
    <x v="0"/>
    <n v="54"/>
    <s v="Chief Strategy Officer"/>
    <x v="1"/>
    <s v="West Billport, New York, 96926"/>
    <x v="2"/>
    <n v="0"/>
    <n v="0"/>
    <x v="2"/>
    <s v="AGT41800937"/>
    <x v="0"/>
    <n v="12"/>
    <n v="11"/>
    <n v="0"/>
    <x v="2"/>
    <n v="0"/>
    <x v="0"/>
  </r>
  <r>
    <s v="POL34084242"/>
    <x v="2"/>
    <n v="43572"/>
    <n v="1746.49"/>
    <d v="2023-03-26T00:00:00"/>
    <d v="2032-04-24T00:00:00"/>
    <s v="Quarterly"/>
    <x v="0"/>
    <s v="CUST82090464"/>
    <n v="3317"/>
    <s v="Long Term"/>
    <n v="0"/>
    <s v="Amanda Brown"/>
    <x v="0"/>
    <n v="27"/>
    <s v="Aid worker"/>
    <x v="0"/>
    <s v="Websterberg, Vermont, 30186"/>
    <x v="0"/>
    <n v="0"/>
    <n v="0"/>
    <x v="0"/>
    <s v="AGT32498264"/>
    <x v="1"/>
    <n v="28"/>
    <n v="36"/>
    <n v="0"/>
    <x v="0"/>
    <n v="0"/>
    <x v="1"/>
  </r>
  <r>
    <s v="POL11723296"/>
    <x v="0"/>
    <n v="161708"/>
    <n v="431.8"/>
    <d v="2018-11-29T00:00:00"/>
    <d v="2028-06-16T00:00:00"/>
    <s v="Quarterly"/>
    <x v="0"/>
    <s v="CUST11013072"/>
    <n v="3487"/>
    <s v="Long Term"/>
    <n v="0"/>
    <s v="Robert Bass"/>
    <x v="2"/>
    <n v="31"/>
    <s v="Public librarian"/>
    <x v="2"/>
    <s v="Rileymouth, Tennessee, 90545"/>
    <x v="0"/>
    <n v="1"/>
    <n v="0"/>
    <x v="1"/>
    <s v="AGT09176413"/>
    <x v="0"/>
    <n v="28"/>
    <n v="21"/>
    <n v="0"/>
    <x v="2"/>
    <n v="0"/>
    <x v="0"/>
  </r>
  <r>
    <s v="POL36118464"/>
    <x v="1"/>
    <n v="72101"/>
    <n v="329.36"/>
    <d v="2016-05-28T00:00:00"/>
    <d v="2022-01-24T00:00:00"/>
    <s v="Annually"/>
    <x v="0"/>
    <s v="CUST34473126"/>
    <n v="2067"/>
    <s v="Long Term"/>
    <n v="0"/>
    <s v="Justin Shields"/>
    <x v="0"/>
    <n v="78"/>
    <s v="Clinical biochemist"/>
    <x v="0"/>
    <s v="Rogersland, Iowa, 87931"/>
    <x v="3"/>
    <n v="0"/>
    <n v="1"/>
    <x v="2"/>
    <s v="AGT38630652"/>
    <x v="0"/>
    <n v="11"/>
    <n v="58"/>
    <n v="0"/>
    <x v="0"/>
    <n v="0"/>
    <x v="0"/>
  </r>
  <r>
    <s v="POL66055000"/>
    <x v="2"/>
    <n v="44665"/>
    <n v="1422.3"/>
    <d v="2021-04-18T00:00:00"/>
    <d v="2028-11-09T00:00:00"/>
    <s v="Monthly"/>
    <x v="2"/>
    <s v="CUST04695158"/>
    <n v="2762"/>
    <s v="Long Term"/>
    <n v="1"/>
    <s v="Ronald Cline"/>
    <x v="0"/>
    <n v="18"/>
    <s v="Retail manager"/>
    <x v="0"/>
    <s v="Vincentville, New Hampshire, 85144"/>
    <x v="4"/>
    <n v="0"/>
    <n v="0"/>
    <x v="0"/>
    <s v="AGT05539539"/>
    <x v="2"/>
    <n v="12"/>
    <n v="22"/>
    <n v="0"/>
    <x v="2"/>
    <n v="0"/>
    <x v="2"/>
  </r>
  <r>
    <s v="POL02979851"/>
    <x v="3"/>
    <n v="120270"/>
    <n v="1199.56"/>
    <d v="2020-01-02T00:00:00"/>
    <d v="2023-11-16T00:00:00"/>
    <s v="Quarterly"/>
    <x v="1"/>
    <s v="CUST92797392"/>
    <n v="1414"/>
    <s v="Long Term"/>
    <n v="0"/>
    <s v="Lisa Chapman"/>
    <x v="2"/>
    <n v="83"/>
    <s v="Clinical scientist, histocompatibility and immunogenetics"/>
    <x v="2"/>
    <s v="Griffinborough, Florida, 63920"/>
    <x v="3"/>
    <n v="1"/>
    <n v="1"/>
    <x v="2"/>
    <s v="AGT39853641"/>
    <x v="0"/>
    <n v="37"/>
    <n v="70"/>
    <n v="1"/>
    <x v="1"/>
    <n v="1"/>
    <x v="0"/>
  </r>
  <r>
    <s v="POL63461298"/>
    <x v="0"/>
    <n v="354459"/>
    <n v="573.99"/>
    <d v="2024-04-10T00:00:00"/>
    <d v="2030-09-09T00:00:00"/>
    <s v="Quarterly"/>
    <x v="1"/>
    <s v="CUST77255216"/>
    <n v="2343"/>
    <s v="Long Term"/>
    <n v="0"/>
    <s v="Amanda Ward"/>
    <x v="2"/>
    <n v="78"/>
    <s v="Aeronautical engineer"/>
    <x v="0"/>
    <s v="Thomasburgh, Virginia, 80919"/>
    <x v="3"/>
    <n v="0"/>
    <n v="1"/>
    <x v="2"/>
    <s v="AGT42149212"/>
    <x v="0"/>
    <n v="6"/>
    <n v="93"/>
    <n v="1"/>
    <x v="1"/>
    <n v="1"/>
    <x v="0"/>
  </r>
  <r>
    <s v="POL31396762"/>
    <x v="2"/>
    <n v="248839"/>
    <n v="1098.08"/>
    <d v="2022-04-26T00:00:00"/>
    <d v="2030-10-19T00:00:00"/>
    <s v="Quarterly"/>
    <x v="1"/>
    <s v="CUST12229226"/>
    <n v="3098"/>
    <s v="Long Term"/>
    <n v="0"/>
    <s v="Pamela Warren"/>
    <x v="0"/>
    <n v="59"/>
    <s v="Investment banker, operational"/>
    <x v="0"/>
    <s v="East Cheryl, Oklahoma, 39023"/>
    <x v="3"/>
    <n v="0"/>
    <n v="0"/>
    <x v="2"/>
    <s v="AGT42429170"/>
    <x v="0"/>
    <n v="14"/>
    <n v="89"/>
    <n v="1"/>
    <x v="1"/>
    <n v="1"/>
    <x v="0"/>
  </r>
  <r>
    <s v="POL70014788"/>
    <x v="2"/>
    <n v="332705"/>
    <n v="1518.55"/>
    <d v="2023-02-17T00:00:00"/>
    <d v="2030-09-22T00:00:00"/>
    <s v="Annually"/>
    <x v="1"/>
    <s v="CUST86863311"/>
    <n v="2774"/>
    <s v="Long Term"/>
    <n v="0"/>
    <s v="Christopher Beasley"/>
    <x v="1"/>
    <n v="73"/>
    <s v="Engineer, electrical"/>
    <x v="3"/>
    <s v="Danielburgh, Arizona, 06365"/>
    <x v="3"/>
    <n v="0"/>
    <n v="1"/>
    <x v="2"/>
    <s v="AGT72577580"/>
    <x v="0"/>
    <n v="20"/>
    <n v="29"/>
    <n v="0"/>
    <x v="2"/>
    <n v="0"/>
    <x v="0"/>
  </r>
  <r>
    <s v="POL38002249"/>
    <x v="2"/>
    <n v="73389"/>
    <n v="1371.27"/>
    <d v="2020-11-09T00:00:00"/>
    <d v="2023-08-29T00:00:00"/>
    <s v="Quarterly"/>
    <x v="2"/>
    <s v="CUST63047493"/>
    <n v="1023"/>
    <s v="Medium Term"/>
    <n v="1"/>
    <s v="Richard Woodward"/>
    <x v="1"/>
    <n v="78"/>
    <s v="Civil engineer, consulting"/>
    <x v="0"/>
    <s v="Melissamouth, Kentucky, 67260"/>
    <x v="3"/>
    <n v="0"/>
    <n v="1"/>
    <x v="2"/>
    <s v="AGT09806626"/>
    <x v="2"/>
    <n v="48"/>
    <n v="61"/>
    <n v="0"/>
    <x v="1"/>
    <n v="0"/>
    <x v="2"/>
  </r>
  <r>
    <s v="POL35182756"/>
    <x v="3"/>
    <n v="456881"/>
    <n v="956.19"/>
    <d v="2022-08-16T00:00:00"/>
    <d v="2029-09-20T00:00:00"/>
    <s v="Annually"/>
    <x v="0"/>
    <s v="CUST50659335"/>
    <n v="2592"/>
    <s v="Long Term"/>
    <n v="0"/>
    <s v="Bethany Gonzalez"/>
    <x v="0"/>
    <n v="38"/>
    <s v="Professor Emeritus"/>
    <x v="2"/>
    <s v="Pricemouth, Louisiana, 82128"/>
    <x v="1"/>
    <n v="1"/>
    <n v="0"/>
    <x v="1"/>
    <s v="AGT18385295"/>
    <x v="0"/>
    <n v="24"/>
    <n v="18"/>
    <n v="0"/>
    <x v="2"/>
    <n v="0"/>
    <x v="0"/>
  </r>
  <r>
    <s v="POL08758463"/>
    <x v="3"/>
    <n v="159376"/>
    <n v="381.1"/>
    <d v="2017-02-03T00:00:00"/>
    <d v="2025-01-17T00:00:00"/>
    <s v="Monthly"/>
    <x v="2"/>
    <s v="CUST42427446"/>
    <n v="2905"/>
    <s v="Long Term"/>
    <n v="1"/>
    <s v="Gabrielle Lane"/>
    <x v="2"/>
    <n v="63"/>
    <s v="Horticultural therapist"/>
    <x v="0"/>
    <s v="Port Deanna, Georgia, 22028"/>
    <x v="3"/>
    <n v="0"/>
    <n v="1"/>
    <x v="2"/>
    <s v="AGT36913776"/>
    <x v="0"/>
    <n v="1"/>
    <n v="81"/>
    <n v="1"/>
    <x v="1"/>
    <n v="1"/>
    <x v="0"/>
  </r>
  <r>
    <s v="POL76536421"/>
    <x v="0"/>
    <n v="152199"/>
    <n v="638.82000000000005"/>
    <d v="2022-08-01T00:00:00"/>
    <d v="2026-08-24T00:00:00"/>
    <s v="Annually"/>
    <x v="0"/>
    <s v="CUST01185474"/>
    <n v="1484"/>
    <s v="Long Term"/>
    <n v="0"/>
    <s v="Michael Thornton"/>
    <x v="1"/>
    <n v="85"/>
    <s v="Information officer"/>
    <x v="0"/>
    <s v="Littleland, Maryland, 65564"/>
    <x v="3"/>
    <n v="0"/>
    <n v="1"/>
    <x v="2"/>
    <s v="AGT61541716"/>
    <x v="1"/>
    <n v="35"/>
    <n v="75"/>
    <n v="1"/>
    <x v="1"/>
    <n v="1"/>
    <x v="1"/>
  </r>
  <r>
    <s v="POL85498031"/>
    <x v="2"/>
    <n v="493643"/>
    <n v="1014.01"/>
    <d v="2020-06-15T00:00:00"/>
    <d v="2023-05-19T00:00:00"/>
    <s v="Monthly"/>
    <x v="0"/>
    <s v="CUST17621953"/>
    <n v="1068"/>
    <s v="Medium Term"/>
    <n v="0"/>
    <s v="Dale Glenn"/>
    <x v="1"/>
    <n v="34"/>
    <s v="Quarry manager"/>
    <x v="0"/>
    <s v="Dianefort, Alaska, 65607"/>
    <x v="0"/>
    <n v="0"/>
    <n v="0"/>
    <x v="1"/>
    <s v="AGT40585779"/>
    <x v="1"/>
    <n v="12"/>
    <n v="25"/>
    <n v="0"/>
    <x v="2"/>
    <n v="0"/>
    <x v="1"/>
  </r>
  <r>
    <s v="POL86414767"/>
    <x v="1"/>
    <n v="412512"/>
    <n v="287.8"/>
    <d v="2024-05-25T00:00:00"/>
    <d v="2028-08-12T00:00:00"/>
    <s v="Quarterly"/>
    <x v="1"/>
    <s v="CUST48452402"/>
    <n v="1540"/>
    <s v="Long Term"/>
    <n v="0"/>
    <s v="Christina Love"/>
    <x v="2"/>
    <n v="83"/>
    <s v="Music therapist"/>
    <x v="2"/>
    <s v="Pruittbury, Montana, 32114"/>
    <x v="3"/>
    <n v="1"/>
    <n v="1"/>
    <x v="2"/>
    <s v="AGT65952651"/>
    <x v="1"/>
    <n v="35"/>
    <n v="81"/>
    <n v="1"/>
    <x v="1"/>
    <n v="1"/>
    <x v="1"/>
  </r>
  <r>
    <s v="POL24233428"/>
    <x v="3"/>
    <n v="480272"/>
    <n v="1379.54"/>
    <d v="2016-12-28T00:00:00"/>
    <d v="2026-10-10T00:00:00"/>
    <s v="Monthly"/>
    <x v="2"/>
    <s v="CUST72045926"/>
    <n v="3573"/>
    <s v="Long Term"/>
    <n v="1"/>
    <s v="Keith Smith"/>
    <x v="1"/>
    <n v="34"/>
    <s v="Radiographer, therapeutic"/>
    <x v="1"/>
    <s v="West Kathyhaven, Vermont, 05121"/>
    <x v="0"/>
    <n v="0"/>
    <n v="0"/>
    <x v="1"/>
    <s v="AGT08934606"/>
    <x v="1"/>
    <n v="16"/>
    <n v="34"/>
    <n v="0"/>
    <x v="0"/>
    <n v="0"/>
    <x v="1"/>
  </r>
  <r>
    <s v="POL68324145"/>
    <x v="3"/>
    <n v="425631"/>
    <n v="462"/>
    <d v="2024-01-28T00:00:00"/>
    <d v="2033-08-04T00:00:00"/>
    <s v="Quarterly"/>
    <x v="1"/>
    <s v="CUST89125036"/>
    <n v="3476"/>
    <s v="Long Term"/>
    <n v="0"/>
    <s v="David Weaver"/>
    <x v="2"/>
    <n v="54"/>
    <s v="Arts development officer"/>
    <x v="3"/>
    <s v="East Lindaville, Missouri, 62903"/>
    <x v="2"/>
    <n v="0"/>
    <n v="0"/>
    <x v="2"/>
    <s v="AGT32282079"/>
    <x v="0"/>
    <n v="7"/>
    <n v="84"/>
    <n v="1"/>
    <x v="1"/>
    <n v="1"/>
    <x v="0"/>
  </r>
  <r>
    <s v="POL82024984"/>
    <x v="1"/>
    <n v="99195"/>
    <n v="1753.9"/>
    <d v="2015-12-07T00:00:00"/>
    <d v="2022-07-19T00:00:00"/>
    <s v="Annually"/>
    <x v="1"/>
    <s v="CUST78299783"/>
    <n v="2416"/>
    <s v="Long Term"/>
    <n v="0"/>
    <s v="John Gomez"/>
    <x v="1"/>
    <n v="18"/>
    <s v="Teacher, English as a foreign language"/>
    <x v="0"/>
    <s v="Krystalville, South Carolina, 15983"/>
    <x v="4"/>
    <n v="0"/>
    <n v="0"/>
    <x v="0"/>
    <s v="AGT63450811"/>
    <x v="0"/>
    <n v="27"/>
    <n v="23"/>
    <n v="0"/>
    <x v="2"/>
    <n v="0"/>
    <x v="0"/>
  </r>
  <r>
    <s v="POL33132201"/>
    <x v="2"/>
    <n v="496102"/>
    <n v="965.67"/>
    <d v="2018-04-21T00:00:00"/>
    <d v="2026-12-08T00:00:00"/>
    <s v="Quarterly"/>
    <x v="2"/>
    <s v="CUST01490586"/>
    <n v="3153"/>
    <s v="Long Term"/>
    <n v="1"/>
    <s v="Caroline Wade"/>
    <x v="2"/>
    <n v="34"/>
    <s v="Operational investment banker"/>
    <x v="2"/>
    <s v="East Williamland, Oregon, 46018"/>
    <x v="0"/>
    <n v="1"/>
    <n v="0"/>
    <x v="1"/>
    <s v="AGT66053049"/>
    <x v="0"/>
    <n v="4"/>
    <n v="62"/>
    <n v="0"/>
    <x v="1"/>
    <n v="0"/>
    <x v="0"/>
  </r>
  <r>
    <s v="POL05477127"/>
    <x v="2"/>
    <n v="211522"/>
    <n v="456.95"/>
    <d v="2021-04-16T00:00:00"/>
    <d v="2025-11-13T00:00:00"/>
    <s v="Monthly"/>
    <x v="2"/>
    <s v="CUST41171867"/>
    <n v="1672"/>
    <s v="Long Term"/>
    <n v="1"/>
    <s v="Jason Brown"/>
    <x v="1"/>
    <n v="27"/>
    <s v="Psychologist, occupational"/>
    <x v="2"/>
    <s v="West Heather, New Mexico, 69927"/>
    <x v="0"/>
    <n v="1"/>
    <n v="0"/>
    <x v="0"/>
    <s v="AGT45927210"/>
    <x v="1"/>
    <n v="49"/>
    <n v="30"/>
    <n v="0"/>
    <x v="2"/>
    <n v="0"/>
    <x v="1"/>
  </r>
  <r>
    <s v="POL02410052"/>
    <x v="0"/>
    <n v="370803"/>
    <n v="743.79"/>
    <d v="2023-06-08T00:00:00"/>
    <d v="2030-07-07T00:00:00"/>
    <s v="Annually"/>
    <x v="0"/>
    <s v="CUST98348345"/>
    <n v="2586"/>
    <s v="Long Term"/>
    <n v="0"/>
    <s v="David Anderson"/>
    <x v="1"/>
    <n v="25"/>
    <s v="Information officer"/>
    <x v="2"/>
    <s v="South Catherineburgh, Tennessee, 67315"/>
    <x v="4"/>
    <n v="1"/>
    <n v="0"/>
    <x v="0"/>
    <s v="AGT46639984"/>
    <x v="2"/>
    <n v="27"/>
    <n v="77"/>
    <n v="1"/>
    <x v="1"/>
    <n v="1"/>
    <x v="2"/>
  </r>
  <r>
    <s v="POL63841611"/>
    <x v="3"/>
    <n v="129847"/>
    <n v="1351.56"/>
    <d v="2015-03-19T00:00:00"/>
    <d v="2020-03-25T00:00:00"/>
    <s v="Annually"/>
    <x v="0"/>
    <s v="CUST50669667"/>
    <n v="1833"/>
    <s v="Long Term"/>
    <n v="0"/>
    <s v="Brian Ho"/>
    <x v="2"/>
    <n v="84"/>
    <s v="Advertising art director"/>
    <x v="1"/>
    <s v="Janetport, New York, 04178"/>
    <x v="3"/>
    <n v="0"/>
    <n v="1"/>
    <x v="2"/>
    <s v="AGT74178084"/>
    <x v="2"/>
    <n v="32"/>
    <n v="39"/>
    <n v="0"/>
    <x v="0"/>
    <n v="0"/>
    <x v="2"/>
  </r>
  <r>
    <s v="POL68447418"/>
    <x v="3"/>
    <n v="130748"/>
    <n v="1404.96"/>
    <d v="2024-09-02T00:00:00"/>
    <d v="2031-07-17T00:00:00"/>
    <s v="Monthly"/>
    <x v="1"/>
    <s v="CUST14167476"/>
    <n v="2509"/>
    <s v="Long Term"/>
    <n v="0"/>
    <s v="Anita Smith"/>
    <x v="0"/>
    <n v="52"/>
    <s v="Runner, broadcasting/film/video"/>
    <x v="3"/>
    <s v="New Amanda, Delaware, 77497"/>
    <x v="2"/>
    <n v="0"/>
    <n v="0"/>
    <x v="2"/>
    <s v="AGT11404949"/>
    <x v="1"/>
    <n v="40"/>
    <n v="44"/>
    <n v="0"/>
    <x v="0"/>
    <n v="0"/>
    <x v="1"/>
  </r>
  <r>
    <s v="POL09476689"/>
    <x v="2"/>
    <n v="206328"/>
    <n v="1029.24"/>
    <d v="2019-10-10T00:00:00"/>
    <d v="2023-01-14T00:00:00"/>
    <s v="Annually"/>
    <x v="0"/>
    <s v="CUST41234558"/>
    <n v="1192"/>
    <s v="Long Term"/>
    <n v="0"/>
    <s v="Anthony Cooley"/>
    <x v="2"/>
    <n v="81"/>
    <s v="Nurse, children's"/>
    <x v="2"/>
    <s v="Monicaton, Utah, 92695"/>
    <x v="3"/>
    <n v="1"/>
    <n v="1"/>
    <x v="2"/>
    <s v="AGT92014316"/>
    <x v="0"/>
    <n v="33"/>
    <n v="64"/>
    <n v="0"/>
    <x v="1"/>
    <n v="0"/>
    <x v="0"/>
  </r>
  <r>
    <s v="POL99781193"/>
    <x v="1"/>
    <n v="32358"/>
    <n v="291.01"/>
    <d v="2016-12-23T00:00:00"/>
    <d v="2022-09-20T00:00:00"/>
    <s v="Monthly"/>
    <x v="1"/>
    <s v="CUST55688813"/>
    <n v="2097"/>
    <s v="Long Term"/>
    <n v="0"/>
    <s v="Derek Reed"/>
    <x v="2"/>
    <n v="42"/>
    <s v="Education administrator"/>
    <x v="0"/>
    <s v="South Christopherchester, Indiana, 55808"/>
    <x v="1"/>
    <n v="0"/>
    <n v="0"/>
    <x v="1"/>
    <s v="AGT32253357"/>
    <x v="2"/>
    <n v="22"/>
    <n v="57"/>
    <n v="0"/>
    <x v="0"/>
    <n v="0"/>
    <x v="2"/>
  </r>
  <r>
    <s v="POL86878649"/>
    <x v="1"/>
    <n v="463355"/>
    <n v="355.26"/>
    <d v="2018-07-12T00:00:00"/>
    <d v="2025-06-12T00:00:00"/>
    <s v="Quarterly"/>
    <x v="1"/>
    <s v="CUST22153945"/>
    <n v="2527"/>
    <s v="Long Term"/>
    <n v="0"/>
    <s v="Sabrina Combs"/>
    <x v="2"/>
    <n v="46"/>
    <s v="Production designer, theatre/television/film"/>
    <x v="3"/>
    <s v="Williamview, Virginia, 60901"/>
    <x v="2"/>
    <n v="0"/>
    <n v="0"/>
    <x v="1"/>
    <s v="AGT09910291"/>
    <x v="1"/>
    <n v="46"/>
    <n v="97"/>
    <n v="1"/>
    <x v="1"/>
    <n v="1"/>
    <x v="1"/>
  </r>
  <r>
    <s v="POL96966394"/>
    <x v="0"/>
    <n v="415786"/>
    <n v="962.21"/>
    <d v="2017-03-29T00:00:00"/>
    <d v="2024-12-07T00:00:00"/>
    <s v="Annually"/>
    <x v="0"/>
    <s v="CUST77004058"/>
    <n v="2810"/>
    <s v="Long Term"/>
    <n v="0"/>
    <s v="Jessica Cook"/>
    <x v="2"/>
    <n v="46"/>
    <s v="Pension scheme manager"/>
    <x v="1"/>
    <s v="Lake Meghanborough, Florida, 84562"/>
    <x v="2"/>
    <n v="0"/>
    <n v="0"/>
    <x v="1"/>
    <s v="AGT67477818"/>
    <x v="2"/>
    <n v="13"/>
    <n v="20"/>
    <n v="0"/>
    <x v="2"/>
    <n v="0"/>
    <x v="2"/>
  </r>
  <r>
    <s v="POL89382366"/>
    <x v="2"/>
    <n v="442149"/>
    <n v="1213.22"/>
    <d v="2016-10-04T00:00:00"/>
    <d v="2020-09-12T00:00:00"/>
    <s v="Quarterly"/>
    <x v="2"/>
    <s v="CUST87542280"/>
    <n v="1439"/>
    <s v="Long Term"/>
    <n v="1"/>
    <s v="Arthur Scott"/>
    <x v="0"/>
    <n v="64"/>
    <s v="Administrator, education"/>
    <x v="2"/>
    <s v="New Tylerside, Pennsylvania, 80912"/>
    <x v="3"/>
    <n v="1"/>
    <n v="1"/>
    <x v="2"/>
    <s v="AGT01523212"/>
    <x v="1"/>
    <n v="28"/>
    <n v="83"/>
    <n v="1"/>
    <x v="1"/>
    <n v="1"/>
    <x v="1"/>
  </r>
  <r>
    <s v="POL23611289"/>
    <x v="3"/>
    <n v="97932"/>
    <n v="207.83"/>
    <d v="2017-01-25T00:00:00"/>
    <d v="2019-09-09T00:00:00"/>
    <s v="Quarterly"/>
    <x v="1"/>
    <s v="CUST87535650"/>
    <n v="957"/>
    <s v="Medium Term"/>
    <n v="0"/>
    <s v="Karen Martin"/>
    <x v="1"/>
    <n v="78"/>
    <s v="Estate manager/land agent"/>
    <x v="1"/>
    <s v="Kingstad, Florida, 77069"/>
    <x v="3"/>
    <n v="0"/>
    <n v="1"/>
    <x v="2"/>
    <s v="AGT43531160"/>
    <x v="0"/>
    <n v="24"/>
    <n v="58"/>
    <n v="0"/>
    <x v="0"/>
    <n v="0"/>
    <x v="0"/>
  </r>
  <r>
    <s v="POL04897483"/>
    <x v="0"/>
    <n v="351354"/>
    <n v="1877.37"/>
    <d v="2021-08-27T00:00:00"/>
    <d v="2023-07-06T00:00:00"/>
    <s v="Monthly"/>
    <x v="2"/>
    <s v="CUST55277516"/>
    <n v="678"/>
    <s v="Medium Term"/>
    <n v="1"/>
    <s v="Kathleen Lopez"/>
    <x v="1"/>
    <n v="53"/>
    <s v="Marketing executive"/>
    <x v="0"/>
    <s v="North Kellyborough, Arkansas, 40357"/>
    <x v="2"/>
    <n v="0"/>
    <n v="0"/>
    <x v="2"/>
    <s v="AGT59173331"/>
    <x v="1"/>
    <n v="35"/>
    <n v="74"/>
    <n v="1"/>
    <x v="1"/>
    <n v="1"/>
    <x v="1"/>
  </r>
  <r>
    <s v="POL55604629"/>
    <x v="2"/>
    <n v="445312"/>
    <n v="1002.98"/>
    <d v="2020-04-03T00:00:00"/>
    <d v="2022-01-02T00:00:00"/>
    <s v="Monthly"/>
    <x v="0"/>
    <s v="CUST25301360"/>
    <n v="639"/>
    <s v="Medium Term"/>
    <n v="0"/>
    <s v="Jamie Evans"/>
    <x v="2"/>
    <n v="85"/>
    <s v="Occupational hygienist"/>
    <x v="1"/>
    <s v="Lesliemouth, North Carolina, 26285"/>
    <x v="3"/>
    <n v="0"/>
    <n v="1"/>
    <x v="2"/>
    <s v="AGT89160939"/>
    <x v="0"/>
    <n v="22"/>
    <n v="8"/>
    <n v="0"/>
    <x v="2"/>
    <n v="0"/>
    <x v="0"/>
  </r>
  <r>
    <s v="POL99777818"/>
    <x v="2"/>
    <n v="115957"/>
    <n v="601.73"/>
    <d v="2023-06-23T00:00:00"/>
    <d v="2033-05-07T00:00:00"/>
    <s v="Quarterly"/>
    <x v="1"/>
    <s v="CUST52563047"/>
    <n v="3606"/>
    <s v="Long Term"/>
    <n v="0"/>
    <s v="Charles Russo"/>
    <x v="1"/>
    <n v="59"/>
    <s v="Charity officer"/>
    <x v="0"/>
    <s v="Warrenshire, Nevada, 31569"/>
    <x v="3"/>
    <n v="0"/>
    <n v="0"/>
    <x v="2"/>
    <s v="AGT35350430"/>
    <x v="2"/>
    <n v="27"/>
    <n v="13"/>
    <n v="0"/>
    <x v="2"/>
    <n v="0"/>
    <x v="2"/>
  </r>
  <r>
    <s v="POL33527199"/>
    <x v="2"/>
    <n v="341604"/>
    <n v="1488.71"/>
    <d v="2024-05-12T00:00:00"/>
    <d v="2027-09-21T00:00:00"/>
    <s v="Quarterly"/>
    <x v="1"/>
    <s v="CUST62839618"/>
    <n v="1227"/>
    <s v="Long Term"/>
    <n v="0"/>
    <s v="Jonathan Peck"/>
    <x v="1"/>
    <n v="72"/>
    <s v="Radiographer, therapeutic"/>
    <x v="2"/>
    <s v="Lake Charles, Georgia, 81798"/>
    <x v="3"/>
    <n v="1"/>
    <n v="1"/>
    <x v="2"/>
    <s v="AGT00258139"/>
    <x v="0"/>
    <n v="41"/>
    <n v="27"/>
    <n v="0"/>
    <x v="2"/>
    <n v="0"/>
    <x v="0"/>
  </r>
  <r>
    <s v="POL42502114"/>
    <x v="2"/>
    <n v="491436"/>
    <n v="581.47"/>
    <d v="2024-04-16T00:00:00"/>
    <d v="2027-08-04T00:00:00"/>
    <s v="Annually"/>
    <x v="1"/>
    <s v="CUST56006203"/>
    <n v="1205"/>
    <s v="Long Term"/>
    <n v="0"/>
    <s v="Lindsay Rodriguez"/>
    <x v="1"/>
    <n v="18"/>
    <s v="Multimedia specialist"/>
    <x v="2"/>
    <s v="South Christopher, Wyoming, 35102"/>
    <x v="4"/>
    <n v="1"/>
    <n v="0"/>
    <x v="0"/>
    <s v="AGT86084107"/>
    <x v="2"/>
    <n v="11"/>
    <n v="49"/>
    <n v="0"/>
    <x v="0"/>
    <n v="0"/>
    <x v="2"/>
  </r>
  <r>
    <s v="POL90366335"/>
    <x v="0"/>
    <n v="75243"/>
    <n v="1535.2"/>
    <d v="2015-12-31T00:00:00"/>
    <d v="2019-07-17T00:00:00"/>
    <s v="Monthly"/>
    <x v="1"/>
    <s v="CUST67301841"/>
    <n v="1294"/>
    <s v="Long Term"/>
    <n v="0"/>
    <s v="Crystal Brown"/>
    <x v="0"/>
    <n v="41"/>
    <s v="Social researcher"/>
    <x v="3"/>
    <s v="West Sandy, Washington, 40309"/>
    <x v="1"/>
    <n v="0"/>
    <n v="0"/>
    <x v="1"/>
    <s v="AGT52196681"/>
    <x v="2"/>
    <n v="5"/>
    <n v="72"/>
    <n v="1"/>
    <x v="1"/>
    <n v="1"/>
    <x v="2"/>
  </r>
  <r>
    <s v="POL49414469"/>
    <x v="2"/>
    <n v="406601"/>
    <n v="504.26"/>
    <d v="2021-01-23T00:00:00"/>
    <d v="2030-07-09T00:00:00"/>
    <s v="Monthly"/>
    <x v="2"/>
    <s v="CUST47857969"/>
    <n v="3454"/>
    <s v="Long Term"/>
    <n v="1"/>
    <s v="Carrie Duncan"/>
    <x v="0"/>
    <n v="44"/>
    <s v="Financial trader"/>
    <x v="0"/>
    <s v="Robertton, Maine, 01586"/>
    <x v="1"/>
    <n v="0"/>
    <n v="0"/>
    <x v="1"/>
    <s v="AGT78696823"/>
    <x v="1"/>
    <n v="28"/>
    <n v="35"/>
    <n v="0"/>
    <x v="0"/>
    <n v="0"/>
    <x v="1"/>
  </r>
  <r>
    <s v="POL47418940"/>
    <x v="1"/>
    <n v="80295"/>
    <n v="1845.49"/>
    <d v="2018-11-29T00:00:00"/>
    <d v="2027-07-18T00:00:00"/>
    <s v="Annually"/>
    <x v="1"/>
    <s v="CUST07678524"/>
    <n v="3153"/>
    <s v="Long Term"/>
    <n v="0"/>
    <s v="Stephanie Bruce"/>
    <x v="1"/>
    <n v="28"/>
    <s v="Operational researcher"/>
    <x v="0"/>
    <s v="New Shaun, Louisiana, 44766"/>
    <x v="0"/>
    <n v="0"/>
    <n v="0"/>
    <x v="0"/>
    <s v="AGT95746701"/>
    <x v="0"/>
    <n v="7"/>
    <n v="92"/>
    <n v="1"/>
    <x v="1"/>
    <n v="1"/>
    <x v="0"/>
  </r>
  <r>
    <s v="POL74047876"/>
    <x v="3"/>
    <n v="395919"/>
    <n v="1001.16"/>
    <d v="2016-04-16T00:00:00"/>
    <d v="2025-01-07T00:00:00"/>
    <s v="Annually"/>
    <x v="2"/>
    <s v="CUST50064478"/>
    <n v="3188"/>
    <s v="Long Term"/>
    <n v="1"/>
    <s v="Jessica Montgomery"/>
    <x v="0"/>
    <n v="30"/>
    <s v="Biochemist, clinical"/>
    <x v="2"/>
    <s v="Holmeston, Kansas, 05434"/>
    <x v="0"/>
    <n v="1"/>
    <n v="0"/>
    <x v="0"/>
    <s v="AGT29408195"/>
    <x v="0"/>
    <n v="32"/>
    <n v="42"/>
    <n v="0"/>
    <x v="0"/>
    <n v="0"/>
    <x v="0"/>
  </r>
  <r>
    <s v="POL03776378"/>
    <x v="1"/>
    <n v="81696"/>
    <n v="685.35"/>
    <d v="2017-04-09T00:00:00"/>
    <d v="2024-10-12T00:00:00"/>
    <s v="Quarterly"/>
    <x v="1"/>
    <s v="CUST34481309"/>
    <n v="2743"/>
    <s v="Long Term"/>
    <n v="0"/>
    <s v="Kristy Morrison"/>
    <x v="1"/>
    <n v="78"/>
    <s v="Nurse, learning disability"/>
    <x v="0"/>
    <s v="South Annehaven, Nevada, 50695"/>
    <x v="3"/>
    <n v="0"/>
    <n v="1"/>
    <x v="2"/>
    <s v="AGT58234531"/>
    <x v="0"/>
    <n v="9"/>
    <n v="71"/>
    <n v="1"/>
    <x v="1"/>
    <n v="1"/>
    <x v="0"/>
  </r>
  <r>
    <s v="POL05559370"/>
    <x v="3"/>
    <n v="120130"/>
    <n v="1602.37"/>
    <d v="2022-08-04T00:00:00"/>
    <d v="2025-11-23T00:00:00"/>
    <s v="Quarterly"/>
    <x v="2"/>
    <s v="CUST29369671"/>
    <n v="1207"/>
    <s v="Long Term"/>
    <n v="1"/>
    <s v="Bethany Kennedy"/>
    <x v="2"/>
    <n v="67"/>
    <s v="International aid/development worker"/>
    <x v="1"/>
    <s v="East Morganchester, Rhode Island, 59404"/>
    <x v="3"/>
    <n v="0"/>
    <n v="1"/>
    <x v="2"/>
    <s v="AGT63826131"/>
    <x v="1"/>
    <n v="35"/>
    <n v="84"/>
    <n v="1"/>
    <x v="1"/>
    <n v="1"/>
    <x v="1"/>
  </r>
  <r>
    <s v="POL30983744"/>
    <x v="3"/>
    <n v="105842"/>
    <n v="1858.89"/>
    <d v="2018-12-10T00:00:00"/>
    <d v="2026-05-20T00:00:00"/>
    <s v="Quarterly"/>
    <x v="2"/>
    <s v="CUST18176345"/>
    <n v="2718"/>
    <s v="Long Term"/>
    <n v="1"/>
    <s v="Alyssa Cox"/>
    <x v="1"/>
    <n v="82"/>
    <s v="Firefighter"/>
    <x v="0"/>
    <s v="Susanview, Nevada, 57793"/>
    <x v="3"/>
    <n v="0"/>
    <n v="1"/>
    <x v="2"/>
    <s v="AGT28741636"/>
    <x v="2"/>
    <n v="8"/>
    <n v="53"/>
    <n v="0"/>
    <x v="0"/>
    <n v="0"/>
    <x v="2"/>
  </r>
  <r>
    <s v="POL38989710"/>
    <x v="3"/>
    <n v="440869"/>
    <n v="228.99"/>
    <d v="2022-09-16T00:00:00"/>
    <d v="2030-01-31T00:00:00"/>
    <s v="Annually"/>
    <x v="2"/>
    <s v="CUST61996964"/>
    <n v="2694"/>
    <s v="Long Term"/>
    <n v="1"/>
    <s v="Charles Walker"/>
    <x v="1"/>
    <n v="63"/>
    <s v="Museum/gallery curator"/>
    <x v="1"/>
    <s v="South Dalton, Missouri, 11049"/>
    <x v="3"/>
    <n v="0"/>
    <n v="1"/>
    <x v="2"/>
    <s v="AGT26136588"/>
    <x v="2"/>
    <n v="1"/>
    <n v="92"/>
    <n v="1"/>
    <x v="1"/>
    <n v="1"/>
    <x v="2"/>
  </r>
  <r>
    <s v="POL26638176"/>
    <x v="2"/>
    <n v="292349"/>
    <n v="985.71"/>
    <d v="2023-03-20T00:00:00"/>
    <d v="2027-06-12T00:00:00"/>
    <s v="Annually"/>
    <x v="1"/>
    <s v="CUST44692135"/>
    <n v="1545"/>
    <s v="Long Term"/>
    <n v="0"/>
    <s v="Todd Gill"/>
    <x v="1"/>
    <n v="21"/>
    <s v="Chartered legal executive (England and Wales)"/>
    <x v="0"/>
    <s v="Perezside, Maine, 53312"/>
    <x v="4"/>
    <n v="0"/>
    <n v="0"/>
    <x v="0"/>
    <s v="AGT10134418"/>
    <x v="2"/>
    <n v="35"/>
    <n v="10"/>
    <n v="0"/>
    <x v="2"/>
    <n v="0"/>
    <x v="2"/>
  </r>
  <r>
    <s v="POL02132679"/>
    <x v="3"/>
    <n v="471943"/>
    <n v="989.55"/>
    <d v="2016-01-02T00:00:00"/>
    <d v="2025-08-10T00:00:00"/>
    <s v="Monthly"/>
    <x v="0"/>
    <s v="CUST61538911"/>
    <n v="3508"/>
    <s v="Long Term"/>
    <n v="0"/>
    <s v="Jared Wilson"/>
    <x v="1"/>
    <n v="36"/>
    <s v="Make"/>
    <x v="1"/>
    <s v="North Nathan, Connecticut, 66082"/>
    <x v="1"/>
    <n v="0"/>
    <n v="0"/>
    <x v="1"/>
    <s v="AGT89611531"/>
    <x v="1"/>
    <n v="6"/>
    <n v="23"/>
    <n v="0"/>
    <x v="2"/>
    <n v="0"/>
    <x v="1"/>
  </r>
  <r>
    <s v="POL80780707"/>
    <x v="2"/>
    <n v="179720"/>
    <n v="353.4"/>
    <d v="2017-07-15T00:00:00"/>
    <d v="2025-05-14T00:00:00"/>
    <s v="Quarterly"/>
    <x v="2"/>
    <s v="CUST74762381"/>
    <n v="2860"/>
    <s v="Long Term"/>
    <n v="1"/>
    <s v="Ms. Kimberly Meadows"/>
    <x v="2"/>
    <n v="22"/>
    <s v="Education administrator"/>
    <x v="2"/>
    <s v="Hannahchester, Maryland, 22941"/>
    <x v="4"/>
    <n v="1"/>
    <n v="0"/>
    <x v="0"/>
    <s v="AGT63972678"/>
    <x v="0"/>
    <n v="38"/>
    <n v="23"/>
    <n v="0"/>
    <x v="2"/>
    <n v="0"/>
    <x v="0"/>
  </r>
  <r>
    <s v="POL53814466"/>
    <x v="0"/>
    <n v="102437"/>
    <n v="676.46"/>
    <d v="2018-07-21T00:00:00"/>
    <d v="2026-03-07T00:00:00"/>
    <s v="Monthly"/>
    <x v="1"/>
    <s v="CUST22118188"/>
    <n v="2786"/>
    <s v="Long Term"/>
    <n v="0"/>
    <s v="Michele Moran"/>
    <x v="2"/>
    <n v="43"/>
    <s v="Armed forces training and education officer"/>
    <x v="1"/>
    <s v="Port Angelafurt, Idaho, 45681"/>
    <x v="1"/>
    <n v="0"/>
    <n v="0"/>
    <x v="1"/>
    <s v="AGT98262497"/>
    <x v="1"/>
    <n v="32"/>
    <n v="53"/>
    <n v="0"/>
    <x v="0"/>
    <n v="0"/>
    <x v="1"/>
  </r>
  <r>
    <s v="POL85755692"/>
    <x v="0"/>
    <n v="35313"/>
    <n v="434.46"/>
    <d v="2020-03-02T00:00:00"/>
    <d v="2025-08-23T00:00:00"/>
    <s v="Quarterly"/>
    <x v="1"/>
    <s v="CUST59752065"/>
    <n v="2000"/>
    <s v="Long Term"/>
    <n v="0"/>
    <s v="Kathy Ward"/>
    <x v="1"/>
    <n v="25"/>
    <s v="Restaurant manager"/>
    <x v="3"/>
    <s v="Davisland, Utah, 87617"/>
    <x v="4"/>
    <n v="0"/>
    <n v="0"/>
    <x v="0"/>
    <s v="AGT58072310"/>
    <x v="1"/>
    <n v="11"/>
    <n v="24"/>
    <n v="0"/>
    <x v="2"/>
    <n v="0"/>
    <x v="1"/>
  </r>
  <r>
    <s v="POL34491800"/>
    <x v="3"/>
    <n v="44774"/>
    <n v="512.37"/>
    <d v="2024-10-13T00:00:00"/>
    <d v="2027-01-13T00:00:00"/>
    <s v="Annually"/>
    <x v="2"/>
    <s v="CUST75512674"/>
    <n v="822"/>
    <s v="Medium Term"/>
    <n v="1"/>
    <s v="Susan Dorsey"/>
    <x v="0"/>
    <n v="53"/>
    <s v="Surveyor, commercial/residential"/>
    <x v="0"/>
    <s v="Russellbury, Indiana, 24491"/>
    <x v="2"/>
    <n v="0"/>
    <n v="0"/>
    <x v="2"/>
    <s v="AGT77665196"/>
    <x v="1"/>
    <n v="46"/>
    <n v="7"/>
    <n v="0"/>
    <x v="2"/>
    <n v="0"/>
    <x v="1"/>
  </r>
  <r>
    <s v="POL43894987"/>
    <x v="0"/>
    <n v="49631"/>
    <n v="356.68"/>
    <d v="2020-08-08T00:00:00"/>
    <d v="2026-10-08T00:00:00"/>
    <s v="Quarterly"/>
    <x v="1"/>
    <s v="CUST23152605"/>
    <n v="2252"/>
    <s v="Long Term"/>
    <n v="0"/>
    <s v="Mark Hill"/>
    <x v="2"/>
    <n v="77"/>
    <s v="Radiation protection practitioner"/>
    <x v="1"/>
    <s v="North Tammietown, Oregon, 37481"/>
    <x v="3"/>
    <n v="0"/>
    <n v="1"/>
    <x v="2"/>
    <s v="AGT10798682"/>
    <x v="2"/>
    <n v="41"/>
    <n v="98"/>
    <n v="1"/>
    <x v="1"/>
    <n v="1"/>
    <x v="2"/>
  </r>
  <r>
    <s v="POL83352802"/>
    <x v="3"/>
    <n v="175557"/>
    <n v="1697.42"/>
    <d v="2020-03-24T00:00:00"/>
    <d v="2026-10-01T00:00:00"/>
    <s v="Quarterly"/>
    <x v="1"/>
    <s v="CUST74437728"/>
    <n v="2382"/>
    <s v="Long Term"/>
    <n v="0"/>
    <s v="Dalton Joseph"/>
    <x v="0"/>
    <n v="48"/>
    <s v="Horticultural consultant"/>
    <x v="2"/>
    <s v="Christinaville, Vermont, 57899"/>
    <x v="2"/>
    <n v="1"/>
    <n v="0"/>
    <x v="1"/>
    <s v="AGT60256623"/>
    <x v="1"/>
    <n v="30"/>
    <n v="22"/>
    <n v="0"/>
    <x v="2"/>
    <n v="0"/>
    <x v="1"/>
  </r>
  <r>
    <s v="POL77797320"/>
    <x v="1"/>
    <n v="149963"/>
    <n v="1058.0899999999999"/>
    <d v="2018-05-28T00:00:00"/>
    <d v="2026-08-30T00:00:00"/>
    <s v="Monthly"/>
    <x v="2"/>
    <s v="CUST33387287"/>
    <n v="3016"/>
    <s v="Long Term"/>
    <n v="1"/>
    <s v="Brooke Alexander"/>
    <x v="2"/>
    <n v="81"/>
    <s v="Multimedia programmer"/>
    <x v="1"/>
    <s v="Lake Sara, Vermont, 39686"/>
    <x v="3"/>
    <n v="0"/>
    <n v="1"/>
    <x v="2"/>
    <s v="AGT48648196"/>
    <x v="2"/>
    <n v="40"/>
    <n v="66"/>
    <n v="0"/>
    <x v="1"/>
    <n v="0"/>
    <x v="2"/>
  </r>
  <r>
    <s v="POL11981142"/>
    <x v="1"/>
    <n v="217964"/>
    <n v="119.06"/>
    <d v="2016-02-10T00:00:00"/>
    <d v="2018-12-01T00:00:00"/>
    <s v="Quarterly"/>
    <x v="1"/>
    <s v="CUST99001820"/>
    <n v="1025"/>
    <s v="Medium Term"/>
    <n v="0"/>
    <s v="Brandon Price"/>
    <x v="0"/>
    <n v="25"/>
    <s v="Higher education careers adviser"/>
    <x v="2"/>
    <s v="East Robert, Rhode Island, 22500"/>
    <x v="4"/>
    <n v="1"/>
    <n v="0"/>
    <x v="0"/>
    <s v="AGT87886601"/>
    <x v="2"/>
    <n v="41"/>
    <n v="91"/>
    <n v="1"/>
    <x v="1"/>
    <n v="1"/>
    <x v="2"/>
  </r>
  <r>
    <s v="POL49316714"/>
    <x v="0"/>
    <n v="409189"/>
    <n v="1261.3499999999999"/>
    <d v="2023-08-07T00:00:00"/>
    <d v="2031-10-29T00:00:00"/>
    <s v="Annually"/>
    <x v="0"/>
    <s v="CUST41234558"/>
    <n v="3005"/>
    <s v="Long Term"/>
    <n v="0"/>
    <s v="Anthony Cooley"/>
    <x v="2"/>
    <n v="81"/>
    <s v="Nurse, children's"/>
    <x v="2"/>
    <s v="Monicaton, Utah, 92695"/>
    <x v="3"/>
    <n v="1"/>
    <n v="1"/>
    <x v="2"/>
    <s v="AGT80112756"/>
    <x v="1"/>
    <n v="31"/>
    <n v="29"/>
    <n v="0"/>
    <x v="2"/>
    <n v="0"/>
    <x v="1"/>
  </r>
  <r>
    <s v="POL77047263"/>
    <x v="0"/>
    <n v="242134"/>
    <n v="678.91"/>
    <d v="2017-10-21T00:00:00"/>
    <d v="2025-09-01T00:00:00"/>
    <s v="Annually"/>
    <x v="1"/>
    <s v="CUST97232751"/>
    <n v="2872"/>
    <s v="Long Term"/>
    <n v="0"/>
    <s v="Mark Flynn"/>
    <x v="0"/>
    <n v="25"/>
    <s v="Soil scientist"/>
    <x v="1"/>
    <s v="South Erinburgh, Kentucky, 46924"/>
    <x v="4"/>
    <n v="0"/>
    <n v="0"/>
    <x v="0"/>
    <s v="AGT16013168"/>
    <x v="2"/>
    <n v="50"/>
    <n v="83"/>
    <n v="1"/>
    <x v="1"/>
    <n v="1"/>
    <x v="2"/>
  </r>
  <r>
    <s v="POL63829204"/>
    <x v="3"/>
    <n v="107201"/>
    <n v="560.08000000000004"/>
    <d v="2018-02-18T00:00:00"/>
    <d v="2026-01-11T00:00:00"/>
    <s v="Annually"/>
    <x v="2"/>
    <s v="CUST90831097"/>
    <n v="2884"/>
    <s v="Long Term"/>
    <n v="1"/>
    <s v="Pam Scott"/>
    <x v="2"/>
    <n v="38"/>
    <s v="Equities trader"/>
    <x v="0"/>
    <s v="Smithstad, Arizona, 44883"/>
    <x v="1"/>
    <n v="0"/>
    <n v="0"/>
    <x v="1"/>
    <s v="AGT26101789"/>
    <x v="2"/>
    <n v="39"/>
    <n v="6"/>
    <n v="0"/>
    <x v="2"/>
    <n v="0"/>
    <x v="2"/>
  </r>
  <r>
    <s v="POL68917134"/>
    <x v="2"/>
    <n v="118253"/>
    <n v="616.5"/>
    <d v="2022-09-25T00:00:00"/>
    <d v="2030-03-05T00:00:00"/>
    <s v="Quarterly"/>
    <x v="0"/>
    <s v="CUST05003547"/>
    <n v="2718"/>
    <s v="Long Term"/>
    <n v="0"/>
    <s v="Brian Lopez"/>
    <x v="2"/>
    <n v="43"/>
    <s v="Health promotion specialist"/>
    <x v="1"/>
    <s v="Mayland, Texas, 11083"/>
    <x v="1"/>
    <n v="0"/>
    <n v="0"/>
    <x v="1"/>
    <s v="AGT11850511"/>
    <x v="1"/>
    <n v="32"/>
    <n v="26"/>
    <n v="0"/>
    <x v="2"/>
    <n v="0"/>
    <x v="1"/>
  </r>
  <r>
    <s v="POL51777585"/>
    <x v="2"/>
    <n v="308329"/>
    <n v="124.95"/>
    <d v="2015-09-14T00:00:00"/>
    <d v="2023-01-07T00:00:00"/>
    <s v="Quarterly"/>
    <x v="2"/>
    <s v="CUST62292062"/>
    <n v="2672"/>
    <s v="Long Term"/>
    <n v="1"/>
    <s v="Ronnie Schneider"/>
    <x v="1"/>
    <n v="59"/>
    <s v="Oncologist"/>
    <x v="0"/>
    <s v="North Madelinemouth, Kentucky, 13145"/>
    <x v="3"/>
    <n v="0"/>
    <n v="0"/>
    <x v="2"/>
    <s v="AGT81826907"/>
    <x v="2"/>
    <n v="48"/>
    <n v="69"/>
    <n v="0"/>
    <x v="1"/>
    <n v="0"/>
    <x v="2"/>
  </r>
  <r>
    <s v="POL12063534"/>
    <x v="0"/>
    <n v="455227"/>
    <n v="1971.19"/>
    <d v="2022-07-01T00:00:00"/>
    <d v="2025-06-04T00:00:00"/>
    <s v="Quarterly"/>
    <x v="2"/>
    <s v="CUST72304045"/>
    <n v="1069"/>
    <s v="Medium Term"/>
    <n v="1"/>
    <s v="Lindsey Chan"/>
    <x v="0"/>
    <n v="44"/>
    <s v="Fast food restaurant manager"/>
    <x v="1"/>
    <s v="Billymouth, Montana, 82565"/>
    <x v="1"/>
    <n v="0"/>
    <n v="0"/>
    <x v="1"/>
    <s v="AGT93914108"/>
    <x v="1"/>
    <n v="45"/>
    <n v="59"/>
    <n v="0"/>
    <x v="0"/>
    <n v="0"/>
    <x v="1"/>
  </r>
  <r>
    <s v="POL40022085"/>
    <x v="2"/>
    <n v="414895"/>
    <n v="600.83000000000004"/>
    <d v="2019-08-25T00:00:00"/>
    <d v="2021-02-08T00:00:00"/>
    <s v="Quarterly"/>
    <x v="0"/>
    <s v="CUST57201717"/>
    <n v="533"/>
    <s v="Medium Term"/>
    <n v="0"/>
    <s v="John Rangel"/>
    <x v="1"/>
    <n v="79"/>
    <s v="Art gallery manager"/>
    <x v="1"/>
    <s v="North Brian, Kentucky, 41268"/>
    <x v="3"/>
    <n v="0"/>
    <n v="1"/>
    <x v="2"/>
    <s v="AGT23926614"/>
    <x v="0"/>
    <n v="1"/>
    <n v="65"/>
    <n v="0"/>
    <x v="1"/>
    <n v="0"/>
    <x v="0"/>
  </r>
  <r>
    <s v="POL00255979"/>
    <x v="0"/>
    <n v="280017"/>
    <n v="1356.63"/>
    <d v="2018-09-03T00:00:00"/>
    <d v="2022-12-28T00:00:00"/>
    <s v="Annually"/>
    <x v="1"/>
    <s v="CUST11931054"/>
    <n v="1577"/>
    <s v="Long Term"/>
    <n v="0"/>
    <s v="Shelby Blair"/>
    <x v="0"/>
    <n v="34"/>
    <s v="Site engineer"/>
    <x v="3"/>
    <s v="Hollandmouth, Wisconsin, 75203"/>
    <x v="0"/>
    <n v="0"/>
    <n v="0"/>
    <x v="1"/>
    <s v="AGT48297489"/>
    <x v="0"/>
    <n v="19"/>
    <n v="92"/>
    <n v="1"/>
    <x v="1"/>
    <n v="1"/>
    <x v="0"/>
  </r>
  <r>
    <s v="POL07593318"/>
    <x v="1"/>
    <n v="312079"/>
    <n v="321.86"/>
    <d v="2016-09-22T00:00:00"/>
    <d v="2023-07-24T00:00:00"/>
    <s v="Monthly"/>
    <x v="2"/>
    <s v="CUST25624879"/>
    <n v="2496"/>
    <s v="Long Term"/>
    <n v="1"/>
    <s v="Julie White"/>
    <x v="2"/>
    <n v="49"/>
    <s v="Wellsite geologist"/>
    <x v="3"/>
    <s v="New Laurafurt, Louisiana, 39821"/>
    <x v="2"/>
    <n v="0"/>
    <n v="0"/>
    <x v="1"/>
    <s v="AGT43386489"/>
    <x v="0"/>
    <n v="8"/>
    <n v="42"/>
    <n v="0"/>
    <x v="0"/>
    <n v="0"/>
    <x v="0"/>
  </r>
  <r>
    <s v="POL60886939"/>
    <x v="2"/>
    <n v="379663"/>
    <n v="1436.07"/>
    <d v="2015-11-20T00:00:00"/>
    <d v="2022-09-04T00:00:00"/>
    <s v="Annually"/>
    <x v="1"/>
    <s v="CUST63486927"/>
    <n v="2480"/>
    <s v="Long Term"/>
    <n v="0"/>
    <s v="Brian Kerr"/>
    <x v="0"/>
    <n v="32"/>
    <s v="Scientific laboratory technician"/>
    <x v="3"/>
    <s v="Kellyport, Minnesota, 49836"/>
    <x v="0"/>
    <n v="0"/>
    <n v="0"/>
    <x v="1"/>
    <s v="AGT24206107"/>
    <x v="1"/>
    <n v="12"/>
    <n v="21"/>
    <n v="0"/>
    <x v="2"/>
    <n v="0"/>
    <x v="1"/>
  </r>
  <r>
    <s v="POL16238853"/>
    <x v="1"/>
    <n v="296847"/>
    <n v="656.27"/>
    <d v="2019-11-10T00:00:00"/>
    <d v="2027-04-14T00:00:00"/>
    <s v="Monthly"/>
    <x v="0"/>
    <s v="CUST15461765"/>
    <n v="2712"/>
    <s v="Long Term"/>
    <n v="0"/>
    <s v="Patrick Ware"/>
    <x v="1"/>
    <n v="23"/>
    <s v="Surveyor, building control"/>
    <x v="2"/>
    <s v="South Monique, New York, 12915"/>
    <x v="4"/>
    <n v="1"/>
    <n v="0"/>
    <x v="0"/>
    <s v="AGT36032088"/>
    <x v="2"/>
    <n v="3"/>
    <n v="38"/>
    <n v="0"/>
    <x v="0"/>
    <n v="0"/>
    <x v="2"/>
  </r>
  <r>
    <s v="POL63634769"/>
    <x v="1"/>
    <n v="354435"/>
    <n v="496.26"/>
    <d v="2024-12-04T00:00:00"/>
    <d v="2033-05-20T00:00:00"/>
    <s v="Monthly"/>
    <x v="0"/>
    <s v="CUST28321995"/>
    <n v="3089"/>
    <s v="Long Term"/>
    <n v="0"/>
    <s v="Michael Fernandez"/>
    <x v="1"/>
    <n v="56"/>
    <s v="Early years teacher"/>
    <x v="3"/>
    <s v="Mitchellstad, New Jersey, 07880"/>
    <x v="3"/>
    <n v="0"/>
    <n v="0"/>
    <x v="2"/>
    <s v="AGT59901984"/>
    <x v="0"/>
    <n v="3"/>
    <n v="27"/>
    <n v="0"/>
    <x v="2"/>
    <n v="0"/>
    <x v="0"/>
  </r>
  <r>
    <s v="POL21670174"/>
    <x v="3"/>
    <n v="479381"/>
    <n v="599.15"/>
    <d v="2016-01-13T00:00:00"/>
    <d v="2024-07-11T00:00:00"/>
    <s v="Quarterly"/>
    <x v="2"/>
    <s v="CUST86885915"/>
    <n v="3102"/>
    <s v="Long Term"/>
    <n v="1"/>
    <s v="James Golden"/>
    <x v="1"/>
    <n v="33"/>
    <s v="Insurance account manager"/>
    <x v="2"/>
    <s v="South Marybury, New Jersey, 23624"/>
    <x v="0"/>
    <n v="1"/>
    <n v="0"/>
    <x v="1"/>
    <s v="AGT08052756"/>
    <x v="1"/>
    <n v="35"/>
    <n v="51"/>
    <n v="0"/>
    <x v="0"/>
    <n v="0"/>
    <x v="1"/>
  </r>
  <r>
    <s v="POL14632307"/>
    <x v="0"/>
    <n v="97026"/>
    <n v="1214.02"/>
    <d v="2016-06-27T00:00:00"/>
    <d v="2021-08-22T00:00:00"/>
    <s v="Quarterly"/>
    <x v="0"/>
    <s v="CUST30216438"/>
    <n v="1882"/>
    <s v="Long Term"/>
    <n v="0"/>
    <s v="Jeffrey Williams"/>
    <x v="2"/>
    <n v="18"/>
    <s v="Historic buildings inspector/conservation officer"/>
    <x v="3"/>
    <s v="New Arielberg, Utah, 42205"/>
    <x v="4"/>
    <n v="0"/>
    <n v="0"/>
    <x v="0"/>
    <s v="AGT76620075"/>
    <x v="0"/>
    <n v="27"/>
    <n v="61"/>
    <n v="0"/>
    <x v="1"/>
    <n v="0"/>
    <x v="0"/>
  </r>
  <r>
    <s v="POL42215039"/>
    <x v="0"/>
    <n v="84750"/>
    <n v="1293.18"/>
    <d v="2022-12-03T00:00:00"/>
    <d v="2026-03-10T00:00:00"/>
    <s v="Quarterly"/>
    <x v="0"/>
    <s v="CUST28357312"/>
    <n v="1193"/>
    <s v="Long Term"/>
    <n v="0"/>
    <s v="Jennifer Schmidt"/>
    <x v="1"/>
    <n v="50"/>
    <s v="Musician"/>
    <x v="0"/>
    <s v="Perezstad, Oklahoma, 09199"/>
    <x v="2"/>
    <n v="0"/>
    <n v="0"/>
    <x v="1"/>
    <s v="AGT25807500"/>
    <x v="2"/>
    <n v="19"/>
    <n v="76"/>
    <n v="1"/>
    <x v="1"/>
    <n v="1"/>
    <x v="2"/>
  </r>
  <r>
    <s v="POL70674011"/>
    <x v="3"/>
    <n v="180733"/>
    <n v="156.57"/>
    <d v="2020-06-10T00:00:00"/>
    <d v="2023-12-28T00:00:00"/>
    <s v="Quarterly"/>
    <x v="2"/>
    <s v="CUST40294984"/>
    <n v="1296"/>
    <s v="Long Term"/>
    <n v="1"/>
    <s v="Megan Harding"/>
    <x v="2"/>
    <n v="37"/>
    <s v="Engineer, broadcasting (operations)"/>
    <x v="1"/>
    <s v="East Brian, Idaho, 29816"/>
    <x v="1"/>
    <n v="0"/>
    <n v="0"/>
    <x v="1"/>
    <s v="AGT11891977"/>
    <x v="2"/>
    <n v="20"/>
    <n v="10"/>
    <n v="0"/>
    <x v="2"/>
    <n v="0"/>
    <x v="2"/>
  </r>
  <r>
    <s v="POL17046298"/>
    <x v="0"/>
    <n v="279239"/>
    <n v="1603.4"/>
    <d v="2018-01-08T00:00:00"/>
    <d v="2025-03-14T00:00:00"/>
    <s v="Quarterly"/>
    <x v="0"/>
    <s v="CUST97084481"/>
    <n v="2622"/>
    <s v="Long Term"/>
    <n v="0"/>
    <s v="Casey Alexander"/>
    <x v="0"/>
    <n v="28"/>
    <s v="Designer, furniture"/>
    <x v="0"/>
    <s v="Joeltown, Alabama, 53439"/>
    <x v="0"/>
    <n v="0"/>
    <n v="0"/>
    <x v="0"/>
    <s v="AGT18760407"/>
    <x v="2"/>
    <n v="45"/>
    <n v="88"/>
    <n v="1"/>
    <x v="1"/>
    <n v="1"/>
    <x v="2"/>
  </r>
  <r>
    <s v="POL89915201"/>
    <x v="1"/>
    <n v="372963"/>
    <n v="498.14"/>
    <d v="2018-04-10T00:00:00"/>
    <d v="2022-10-08T00:00:00"/>
    <s v="Monthly"/>
    <x v="2"/>
    <s v="CUST63094148"/>
    <n v="1642"/>
    <s v="Long Term"/>
    <n v="1"/>
    <s v="Nancy Walker"/>
    <x v="2"/>
    <n v="33"/>
    <s v="Psychotherapist, child"/>
    <x v="0"/>
    <s v="Kennedyton, West Virginia, 18560"/>
    <x v="0"/>
    <n v="0"/>
    <n v="0"/>
    <x v="1"/>
    <s v="AGT36376460"/>
    <x v="2"/>
    <n v="36"/>
    <n v="54"/>
    <n v="0"/>
    <x v="0"/>
    <n v="0"/>
    <x v="2"/>
  </r>
  <r>
    <s v="POL42743605"/>
    <x v="2"/>
    <n v="103391"/>
    <n v="1347.13"/>
    <d v="2018-11-16T00:00:00"/>
    <d v="2027-11-29T00:00:00"/>
    <s v="Annually"/>
    <x v="1"/>
    <s v="CUST12528235"/>
    <n v="3300"/>
    <s v="Long Term"/>
    <n v="0"/>
    <s v="Jacob Thomas"/>
    <x v="0"/>
    <n v="47"/>
    <s v="Materials engineer"/>
    <x v="0"/>
    <s v="Mccoyton, Illinois, 34269"/>
    <x v="2"/>
    <n v="0"/>
    <n v="0"/>
    <x v="1"/>
    <s v="AGT04684814"/>
    <x v="0"/>
    <n v="37"/>
    <n v="75"/>
    <n v="1"/>
    <x v="1"/>
    <n v="1"/>
    <x v="0"/>
  </r>
  <r>
    <s v="POL25852828"/>
    <x v="1"/>
    <n v="343187"/>
    <n v="1603.83"/>
    <d v="2024-11-22T00:00:00"/>
    <d v="2030-12-03T00:00:00"/>
    <s v="Quarterly"/>
    <x v="0"/>
    <s v="CUST76170188"/>
    <n v="2202"/>
    <s v="Long Term"/>
    <n v="0"/>
    <s v="Ronald Knox"/>
    <x v="1"/>
    <n v="76"/>
    <s v="Waste management officer"/>
    <x v="2"/>
    <s v="Andreaburgh, Pennsylvania, 13664"/>
    <x v="3"/>
    <n v="1"/>
    <n v="1"/>
    <x v="2"/>
    <s v="AGT59311679"/>
    <x v="2"/>
    <n v="14"/>
    <n v="90"/>
    <n v="1"/>
    <x v="1"/>
    <n v="1"/>
    <x v="2"/>
  </r>
  <r>
    <s v="POL56810401"/>
    <x v="3"/>
    <n v="136370"/>
    <n v="669.61"/>
    <d v="2015-12-14T00:00:00"/>
    <d v="2019-12-04T00:00:00"/>
    <s v="Monthly"/>
    <x v="1"/>
    <s v="CUST29433392"/>
    <n v="1451"/>
    <s v="Long Term"/>
    <n v="0"/>
    <s v="Richard Williams"/>
    <x v="1"/>
    <n v="34"/>
    <s v="Engineer, petroleum"/>
    <x v="2"/>
    <s v="Martinezborough, Delaware, 26912"/>
    <x v="0"/>
    <n v="1"/>
    <n v="0"/>
    <x v="1"/>
    <s v="AGT97943582"/>
    <x v="1"/>
    <n v="5"/>
    <n v="44"/>
    <n v="0"/>
    <x v="0"/>
    <n v="0"/>
    <x v="1"/>
  </r>
  <r>
    <s v="POL22122235"/>
    <x v="2"/>
    <n v="14467"/>
    <n v="279.99"/>
    <d v="2022-08-04T00:00:00"/>
    <d v="2029-08-02T00:00:00"/>
    <s v="Annually"/>
    <x v="2"/>
    <s v="CUST48783124"/>
    <n v="2555"/>
    <s v="Long Term"/>
    <n v="1"/>
    <s v="Karen Johnson"/>
    <x v="2"/>
    <n v="29"/>
    <s v="Counselling psychologist"/>
    <x v="3"/>
    <s v="Lake Philipshire, West Virginia, 30007"/>
    <x v="0"/>
    <n v="0"/>
    <n v="0"/>
    <x v="0"/>
    <s v="AGT97446453"/>
    <x v="1"/>
    <n v="2"/>
    <n v="76"/>
    <n v="1"/>
    <x v="1"/>
    <n v="1"/>
    <x v="1"/>
  </r>
  <r>
    <s v="POL07274715"/>
    <x v="2"/>
    <n v="259344"/>
    <n v="1585.35"/>
    <d v="2015-06-21T00:00:00"/>
    <d v="2022-08-15T00:00:00"/>
    <s v="Annually"/>
    <x v="1"/>
    <s v="CUST92735077"/>
    <n v="2612"/>
    <s v="Long Term"/>
    <n v="0"/>
    <s v="Kenneth Hess"/>
    <x v="1"/>
    <n v="82"/>
    <s v="Police officer"/>
    <x v="0"/>
    <s v="Kathleenstad, Wyoming, 05745"/>
    <x v="3"/>
    <n v="0"/>
    <n v="1"/>
    <x v="2"/>
    <s v="AGT65216818"/>
    <x v="1"/>
    <n v="13"/>
    <n v="3"/>
    <n v="0"/>
    <x v="2"/>
    <n v="0"/>
    <x v="1"/>
  </r>
  <r>
    <s v="POL64016468"/>
    <x v="3"/>
    <n v="396457"/>
    <n v="503.26"/>
    <d v="2020-04-15T00:00:00"/>
    <d v="2021-06-17T00:00:00"/>
    <s v="Monthly"/>
    <x v="0"/>
    <s v="CUST69254691"/>
    <n v="428"/>
    <s v="Medium Term"/>
    <n v="0"/>
    <s v="Anthony Navarro"/>
    <x v="2"/>
    <n v="70"/>
    <s v="Lexicographer"/>
    <x v="3"/>
    <s v="Port Catherinebury, South Dakota, 93405"/>
    <x v="3"/>
    <n v="0"/>
    <n v="1"/>
    <x v="2"/>
    <s v="AGT35872755"/>
    <x v="2"/>
    <n v="48"/>
    <n v="58"/>
    <n v="0"/>
    <x v="0"/>
    <n v="0"/>
    <x v="2"/>
  </r>
  <r>
    <s v="POL53040094"/>
    <x v="0"/>
    <n v="99352"/>
    <n v="1346.68"/>
    <d v="2018-02-01T00:00:00"/>
    <d v="2022-01-10T00:00:00"/>
    <s v="Monthly"/>
    <x v="2"/>
    <s v="CUST24728418"/>
    <n v="1439"/>
    <s v="Long Term"/>
    <n v="1"/>
    <s v="Brittany Hoffman"/>
    <x v="1"/>
    <n v="51"/>
    <s v="Special effects artist"/>
    <x v="3"/>
    <s v="Lake Raymond, Vermont, 23284"/>
    <x v="2"/>
    <n v="0"/>
    <n v="0"/>
    <x v="2"/>
    <s v="AGT83182603"/>
    <x v="1"/>
    <n v="43"/>
    <n v="93"/>
    <n v="1"/>
    <x v="1"/>
    <n v="1"/>
    <x v="1"/>
  </r>
  <r>
    <s v="POL92249528"/>
    <x v="2"/>
    <n v="229158"/>
    <n v="764.98"/>
    <d v="2017-07-17T00:00:00"/>
    <d v="2018-12-22T00:00:00"/>
    <s v="Quarterly"/>
    <x v="0"/>
    <s v="CUST39448165"/>
    <n v="523"/>
    <s v="Medium Term"/>
    <n v="0"/>
    <s v="Brittney Olson"/>
    <x v="0"/>
    <n v="78"/>
    <s v="Data scientist"/>
    <x v="3"/>
    <s v="Olivermouth, Nebraska, 60374"/>
    <x v="3"/>
    <n v="0"/>
    <n v="1"/>
    <x v="2"/>
    <s v="AGT12855540"/>
    <x v="1"/>
    <n v="47"/>
    <n v="44"/>
    <n v="0"/>
    <x v="0"/>
    <n v="0"/>
    <x v="1"/>
  </r>
  <r>
    <s v="POL33469758"/>
    <x v="2"/>
    <n v="286590"/>
    <n v="415.58"/>
    <d v="2022-03-26T00:00:00"/>
    <d v="2028-06-05T00:00:00"/>
    <s v="Quarterly"/>
    <x v="0"/>
    <s v="CUST06028852"/>
    <n v="2263"/>
    <s v="Long Term"/>
    <n v="0"/>
    <s v="Elizabeth Martin"/>
    <x v="2"/>
    <n v="67"/>
    <s v="Diagnostic radiographer"/>
    <x v="2"/>
    <s v="Lake Amanda, Indiana, 91591"/>
    <x v="3"/>
    <n v="1"/>
    <n v="1"/>
    <x v="2"/>
    <s v="AGT85233413"/>
    <x v="2"/>
    <n v="18"/>
    <n v="45"/>
    <n v="0"/>
    <x v="0"/>
    <n v="0"/>
    <x v="2"/>
  </r>
  <r>
    <s v="POL77489665"/>
    <x v="2"/>
    <n v="129083"/>
    <n v="650.44000000000005"/>
    <d v="2020-04-06T00:00:00"/>
    <d v="2022-07-22T00:00:00"/>
    <s v="Annually"/>
    <x v="1"/>
    <s v="CUST39350909"/>
    <n v="837"/>
    <s v="Medium Term"/>
    <n v="0"/>
    <s v="Brian Hernandez II"/>
    <x v="2"/>
    <n v="29"/>
    <s v="Engineer, drilling"/>
    <x v="2"/>
    <s v="North Alexis, Minnesota, 09341"/>
    <x v="0"/>
    <n v="1"/>
    <n v="0"/>
    <x v="0"/>
    <s v="AGT33029455"/>
    <x v="1"/>
    <n v="16"/>
    <n v="36"/>
    <n v="0"/>
    <x v="0"/>
    <n v="0"/>
    <x v="1"/>
  </r>
  <r>
    <s v="POL69506822"/>
    <x v="3"/>
    <n v="66720"/>
    <n v="186.66"/>
    <d v="2017-03-01T00:00:00"/>
    <d v="2024-12-07T00:00:00"/>
    <s v="Monthly"/>
    <x v="1"/>
    <s v="CUST10241954"/>
    <n v="2838"/>
    <s v="Long Term"/>
    <n v="0"/>
    <s v="Kristy Davidson DVM"/>
    <x v="0"/>
    <n v="30"/>
    <s v="Librarian, public"/>
    <x v="1"/>
    <s v="East Adam, New York, 24200"/>
    <x v="0"/>
    <n v="0"/>
    <n v="0"/>
    <x v="0"/>
    <s v="AGT24709358"/>
    <x v="0"/>
    <n v="8"/>
    <n v="70"/>
    <n v="1"/>
    <x v="1"/>
    <n v="1"/>
    <x v="0"/>
  </r>
  <r>
    <s v="POL46846423"/>
    <x v="2"/>
    <n v="431996"/>
    <n v="200.55"/>
    <d v="2019-05-07T00:00:00"/>
    <d v="2025-10-01T00:00:00"/>
    <s v="Monthly"/>
    <x v="0"/>
    <s v="CUST42335952"/>
    <n v="2339"/>
    <s v="Long Term"/>
    <n v="0"/>
    <s v="Jaime Wright"/>
    <x v="0"/>
    <n v="26"/>
    <s v="Psychiatrist"/>
    <x v="0"/>
    <s v="Christensenshire, Connecticut, 06158"/>
    <x v="0"/>
    <n v="0"/>
    <n v="0"/>
    <x v="0"/>
    <s v="AGT40776814"/>
    <x v="0"/>
    <n v="31"/>
    <n v="24"/>
    <n v="0"/>
    <x v="2"/>
    <n v="0"/>
    <x v="0"/>
  </r>
  <r>
    <s v="POL09280039"/>
    <x v="0"/>
    <n v="287306"/>
    <n v="1134.42"/>
    <d v="2019-05-21T00:00:00"/>
    <d v="2022-10-31T00:00:00"/>
    <s v="Quarterly"/>
    <x v="2"/>
    <s v="CUST09164374"/>
    <n v="1259"/>
    <s v="Long Term"/>
    <n v="1"/>
    <s v="Morgan Pacheco"/>
    <x v="2"/>
    <n v="54"/>
    <s v="Scientist, research (maths)"/>
    <x v="3"/>
    <s v="Port Caseymouth, Florida, 50757"/>
    <x v="2"/>
    <n v="0"/>
    <n v="0"/>
    <x v="2"/>
    <s v="AGT45173601"/>
    <x v="2"/>
    <n v="11"/>
    <n v="1"/>
    <n v="0"/>
    <x v="2"/>
    <n v="0"/>
    <x v="2"/>
  </r>
  <r>
    <s v="POL43731827"/>
    <x v="1"/>
    <n v="133375"/>
    <n v="408.6"/>
    <d v="2015-01-10T00:00:00"/>
    <d v="2021-12-04T00:00:00"/>
    <s v="Quarterly"/>
    <x v="2"/>
    <s v="CUST97905597"/>
    <n v="2520"/>
    <s v="Long Term"/>
    <n v="1"/>
    <s v="Sandra Walton"/>
    <x v="1"/>
    <n v="43"/>
    <s v="Interpreter"/>
    <x v="0"/>
    <s v="Karenfurt, Mississippi, 91302"/>
    <x v="1"/>
    <n v="0"/>
    <n v="0"/>
    <x v="1"/>
    <s v="AGT68303469"/>
    <x v="0"/>
    <n v="6"/>
    <n v="11"/>
    <n v="0"/>
    <x v="2"/>
    <n v="0"/>
    <x v="0"/>
  </r>
  <r>
    <s v="POL20321964"/>
    <x v="3"/>
    <n v="179991"/>
    <n v="228.71"/>
    <d v="2017-11-24T00:00:00"/>
    <d v="2027-10-15T00:00:00"/>
    <s v="Quarterly"/>
    <x v="0"/>
    <s v="CUST63614687"/>
    <n v="3612"/>
    <s v="Long Term"/>
    <n v="0"/>
    <s v="Alison Ryan"/>
    <x v="1"/>
    <n v="29"/>
    <s v="Scientist, clinical (histocompatibility and immunogenetics)"/>
    <x v="1"/>
    <s v="Bergmouth, Alaska, 99076"/>
    <x v="0"/>
    <n v="0"/>
    <n v="0"/>
    <x v="0"/>
    <s v="AGT92689840"/>
    <x v="2"/>
    <n v="15"/>
    <n v="71"/>
    <n v="1"/>
    <x v="1"/>
    <n v="1"/>
    <x v="2"/>
  </r>
  <r>
    <s v="POL35769314"/>
    <x v="0"/>
    <n v="291887"/>
    <n v="285.57"/>
    <d v="2016-09-18T00:00:00"/>
    <d v="2022-12-05T00:00:00"/>
    <s v="Quarterly"/>
    <x v="2"/>
    <s v="CUST19543662"/>
    <n v="2269"/>
    <s v="Long Term"/>
    <n v="1"/>
    <s v="Amanda Foster"/>
    <x v="1"/>
    <n v="52"/>
    <s v="Conservator, furniture"/>
    <x v="1"/>
    <s v="Port Morgan, South Dakota, 36247"/>
    <x v="2"/>
    <n v="0"/>
    <n v="0"/>
    <x v="2"/>
    <s v="AGT31944289"/>
    <x v="1"/>
    <n v="26"/>
    <n v="66"/>
    <n v="0"/>
    <x v="1"/>
    <n v="0"/>
    <x v="1"/>
  </r>
  <r>
    <s v="POL29044573"/>
    <x v="2"/>
    <n v="466048"/>
    <n v="1955.8"/>
    <d v="2022-12-27T00:00:00"/>
    <d v="2032-01-13T00:00:00"/>
    <s v="Quarterly"/>
    <x v="2"/>
    <s v="CUST81587742"/>
    <n v="3304"/>
    <s v="Long Term"/>
    <n v="1"/>
    <s v="Susan Williams"/>
    <x v="1"/>
    <n v="75"/>
    <s v="Designer, jewellery"/>
    <x v="3"/>
    <s v="Port Caleb, Kansas, 29736"/>
    <x v="3"/>
    <n v="0"/>
    <n v="1"/>
    <x v="2"/>
    <s v="AGT24923093"/>
    <x v="1"/>
    <n v="4"/>
    <n v="66"/>
    <n v="0"/>
    <x v="1"/>
    <n v="0"/>
    <x v="1"/>
  </r>
  <r>
    <s v="POL84360532"/>
    <x v="2"/>
    <n v="95331"/>
    <n v="696.14"/>
    <d v="2019-06-11T00:00:00"/>
    <d v="2027-10-23T00:00:00"/>
    <s v="Quarterly"/>
    <x v="0"/>
    <s v="CUST85393599"/>
    <n v="3056"/>
    <s v="Long Term"/>
    <n v="0"/>
    <s v="Jesse Simmons"/>
    <x v="2"/>
    <n v="62"/>
    <s v="Energy manager"/>
    <x v="1"/>
    <s v="North David, Hawaii, 65767"/>
    <x v="3"/>
    <n v="0"/>
    <n v="1"/>
    <x v="2"/>
    <s v="AGT01533792"/>
    <x v="2"/>
    <n v="28"/>
    <n v="92"/>
    <n v="1"/>
    <x v="1"/>
    <n v="1"/>
    <x v="2"/>
  </r>
  <r>
    <s v="POL91389692"/>
    <x v="3"/>
    <n v="286478"/>
    <n v="684.58"/>
    <d v="2018-10-01T00:00:00"/>
    <d v="2020-03-29T00:00:00"/>
    <s v="Annually"/>
    <x v="0"/>
    <s v="CUST90005709"/>
    <n v="545"/>
    <s v="Medium Term"/>
    <n v="0"/>
    <s v="Heather Harrison"/>
    <x v="0"/>
    <n v="34"/>
    <s v="Maintenance engineer"/>
    <x v="2"/>
    <s v="Bowersfurt, Hawaii, 64470"/>
    <x v="0"/>
    <n v="1"/>
    <n v="0"/>
    <x v="1"/>
    <s v="AGT19368023"/>
    <x v="0"/>
    <n v="23"/>
    <n v="67"/>
    <n v="0"/>
    <x v="1"/>
    <n v="0"/>
    <x v="0"/>
  </r>
  <r>
    <s v="POL01510023"/>
    <x v="2"/>
    <n v="185531"/>
    <n v="1000.64"/>
    <d v="2015-11-24T00:00:00"/>
    <d v="2021-08-24T00:00:00"/>
    <s v="Monthly"/>
    <x v="0"/>
    <s v="CUST03356078"/>
    <n v="2100"/>
    <s v="Long Term"/>
    <n v="0"/>
    <s v="Ryan Moran"/>
    <x v="1"/>
    <n v="32"/>
    <s v="Therapist, music"/>
    <x v="1"/>
    <s v="Millerstad, South Dakota, 02732"/>
    <x v="0"/>
    <n v="0"/>
    <n v="0"/>
    <x v="1"/>
    <s v="AGT41113260"/>
    <x v="1"/>
    <n v="8"/>
    <n v="50"/>
    <n v="0"/>
    <x v="0"/>
    <n v="0"/>
    <x v="1"/>
  </r>
  <r>
    <s v="POL24627769"/>
    <x v="0"/>
    <n v="125363"/>
    <n v="1694.49"/>
    <d v="2016-01-09T00:00:00"/>
    <d v="2024-10-31T00:00:00"/>
    <s v="Monthly"/>
    <x v="1"/>
    <s v="CUST81617367"/>
    <n v="3218"/>
    <s v="Long Term"/>
    <n v="0"/>
    <s v="Joseph Wright"/>
    <x v="1"/>
    <n v="54"/>
    <s v="Development worker, community"/>
    <x v="2"/>
    <s v="South Michelleport, North Dakota, 18119"/>
    <x v="2"/>
    <n v="1"/>
    <n v="0"/>
    <x v="2"/>
    <s v="AGT07785311"/>
    <x v="1"/>
    <n v="50"/>
    <n v="37"/>
    <n v="0"/>
    <x v="0"/>
    <n v="0"/>
    <x v="1"/>
  </r>
  <r>
    <s v="POL80710223"/>
    <x v="3"/>
    <n v="499478"/>
    <n v="1349.55"/>
    <d v="2015-06-30T00:00:00"/>
    <d v="2018-11-10T00:00:00"/>
    <s v="Monthly"/>
    <x v="2"/>
    <s v="CUST19195679"/>
    <n v="1229"/>
    <s v="Long Term"/>
    <n v="1"/>
    <s v="James Brown"/>
    <x v="0"/>
    <n v="51"/>
    <s v="Structural engineer"/>
    <x v="3"/>
    <s v="South Michael, South Carolina, 75971"/>
    <x v="2"/>
    <n v="0"/>
    <n v="0"/>
    <x v="2"/>
    <s v="AGT53160198"/>
    <x v="2"/>
    <n v="45"/>
    <n v="39"/>
    <n v="0"/>
    <x v="0"/>
    <n v="0"/>
    <x v="2"/>
  </r>
  <r>
    <s v="POL24132405"/>
    <x v="2"/>
    <n v="335570"/>
    <n v="1012.14"/>
    <d v="2015-11-26T00:00:00"/>
    <d v="2019-03-18T00:00:00"/>
    <s v="Monthly"/>
    <x v="1"/>
    <s v="CUST76033212"/>
    <n v="1208"/>
    <s v="Long Term"/>
    <n v="0"/>
    <s v="Karl Rodriguez"/>
    <x v="2"/>
    <n v="39"/>
    <s v="Radiographer, diagnostic"/>
    <x v="1"/>
    <s v="West Kevin, Georgia, 17211"/>
    <x v="1"/>
    <n v="0"/>
    <n v="0"/>
    <x v="1"/>
    <s v="AGT79987069"/>
    <x v="2"/>
    <n v="17"/>
    <n v="86"/>
    <n v="1"/>
    <x v="1"/>
    <n v="1"/>
    <x v="2"/>
  </r>
  <r>
    <s v="POL14931411"/>
    <x v="3"/>
    <n v="466136"/>
    <n v="940.09"/>
    <d v="2023-02-28T00:00:00"/>
    <d v="2028-12-20T00:00:00"/>
    <s v="Monthly"/>
    <x v="0"/>
    <s v="CUST52535666"/>
    <n v="2122"/>
    <s v="Long Term"/>
    <n v="0"/>
    <s v="Jennifer Rice"/>
    <x v="1"/>
    <n v="51"/>
    <s v="Research scientist (maths)"/>
    <x v="0"/>
    <s v="Wilsonbury, Kansas, 43536"/>
    <x v="2"/>
    <n v="0"/>
    <n v="0"/>
    <x v="2"/>
    <s v="AGT57054730"/>
    <x v="2"/>
    <n v="3"/>
    <n v="87"/>
    <n v="1"/>
    <x v="1"/>
    <n v="1"/>
    <x v="2"/>
  </r>
  <r>
    <s v="POL22105377"/>
    <x v="2"/>
    <n v="389880"/>
    <n v="1694.3"/>
    <d v="2017-11-01T00:00:00"/>
    <d v="2020-04-17T00:00:00"/>
    <s v="Annually"/>
    <x v="2"/>
    <s v="CUST83175784"/>
    <n v="898"/>
    <s v="Medium Term"/>
    <n v="1"/>
    <s v="Michele Tucker"/>
    <x v="1"/>
    <n v="85"/>
    <s v="Clinical molecular geneticist"/>
    <x v="1"/>
    <s v="New Luis, Oregon, 88973"/>
    <x v="3"/>
    <n v="0"/>
    <n v="1"/>
    <x v="2"/>
    <s v="AGT46049154"/>
    <x v="2"/>
    <n v="25"/>
    <n v="42"/>
    <n v="0"/>
    <x v="0"/>
    <n v="0"/>
    <x v="2"/>
  </r>
  <r>
    <s v="POL42020993"/>
    <x v="1"/>
    <n v="459090"/>
    <n v="753.01"/>
    <d v="2016-07-18T00:00:00"/>
    <d v="2020-02-25T00:00:00"/>
    <s v="Annually"/>
    <x v="1"/>
    <s v="CUST34991629"/>
    <n v="1317"/>
    <s v="Long Term"/>
    <n v="0"/>
    <s v="Alyssa Rowe"/>
    <x v="1"/>
    <n v="73"/>
    <s v="Conservation officer, historic buildings"/>
    <x v="2"/>
    <s v="North Denise, Florida, 82807"/>
    <x v="3"/>
    <n v="1"/>
    <n v="1"/>
    <x v="2"/>
    <s v="AGT96502109"/>
    <x v="1"/>
    <n v="38"/>
    <n v="50"/>
    <n v="0"/>
    <x v="0"/>
    <n v="0"/>
    <x v="1"/>
  </r>
  <r>
    <s v="POL95259878"/>
    <x v="3"/>
    <n v="192140"/>
    <n v="1744.94"/>
    <d v="2023-05-26T00:00:00"/>
    <d v="2030-03-03T00:00:00"/>
    <s v="Annually"/>
    <x v="2"/>
    <s v="CUST11219048"/>
    <n v="2473"/>
    <s v="Long Term"/>
    <n v="1"/>
    <s v="Brian Jefferson"/>
    <x v="0"/>
    <n v="70"/>
    <s v="Human resources officer"/>
    <x v="3"/>
    <s v="East Adamburgh, Louisiana, 18801"/>
    <x v="3"/>
    <n v="0"/>
    <n v="1"/>
    <x v="2"/>
    <s v="AGT32149378"/>
    <x v="2"/>
    <n v="45"/>
    <n v="17"/>
    <n v="0"/>
    <x v="2"/>
    <n v="0"/>
    <x v="2"/>
  </r>
  <r>
    <s v="POL64342111"/>
    <x v="1"/>
    <n v="321693"/>
    <n v="1332.15"/>
    <d v="2024-05-06T00:00:00"/>
    <d v="2032-01-18T00:00:00"/>
    <s v="Annually"/>
    <x v="1"/>
    <s v="CUST01068208"/>
    <n v="2813"/>
    <s v="Long Term"/>
    <n v="0"/>
    <s v="Dr. Jamie Cochran"/>
    <x v="2"/>
    <n v="20"/>
    <s v="Librarian, academic"/>
    <x v="0"/>
    <s v="East Chad, Montana, 01707"/>
    <x v="4"/>
    <n v="0"/>
    <n v="0"/>
    <x v="0"/>
    <s v="AGT88211515"/>
    <x v="0"/>
    <n v="36"/>
    <n v="64"/>
    <n v="0"/>
    <x v="1"/>
    <n v="0"/>
    <x v="0"/>
  </r>
  <r>
    <s v="POL88446355"/>
    <x v="2"/>
    <n v="53588"/>
    <n v="1278.6300000000001"/>
    <d v="2016-03-28T00:00:00"/>
    <d v="2025-11-23T00:00:00"/>
    <s v="Annually"/>
    <x v="1"/>
    <s v="CUST20106314"/>
    <n v="3527"/>
    <s v="Long Term"/>
    <n v="0"/>
    <s v="Samuel Long"/>
    <x v="2"/>
    <n v="20"/>
    <s v="Biochemist, clinical"/>
    <x v="2"/>
    <s v="Port Ryanburgh, New Hampshire, 51287"/>
    <x v="4"/>
    <n v="1"/>
    <n v="0"/>
    <x v="0"/>
    <s v="AGT53361275"/>
    <x v="0"/>
    <n v="38"/>
    <n v="73"/>
    <n v="1"/>
    <x v="1"/>
    <n v="1"/>
    <x v="0"/>
  </r>
  <r>
    <s v="POL61863200"/>
    <x v="2"/>
    <n v="285208"/>
    <n v="652.37"/>
    <d v="2021-02-06T00:00:00"/>
    <d v="2023-06-03T00:00:00"/>
    <s v="Quarterly"/>
    <x v="2"/>
    <s v="CUST62813092"/>
    <n v="847"/>
    <s v="Medium Term"/>
    <n v="1"/>
    <s v="Tina Hayes"/>
    <x v="0"/>
    <n v="19"/>
    <s v="Geophysical data processor"/>
    <x v="2"/>
    <s v="New Michael, Alabama, 53699"/>
    <x v="4"/>
    <n v="1"/>
    <n v="0"/>
    <x v="0"/>
    <s v="AGT80038994"/>
    <x v="0"/>
    <n v="23"/>
    <n v="15"/>
    <n v="0"/>
    <x v="2"/>
    <n v="0"/>
    <x v="0"/>
  </r>
  <r>
    <s v="POL89325440"/>
    <x v="0"/>
    <n v="487483"/>
    <n v="143.46"/>
    <d v="2016-07-02T00:00:00"/>
    <d v="2020-02-28T00:00:00"/>
    <s v="Annually"/>
    <x v="1"/>
    <s v="CUST79054400"/>
    <n v="1336"/>
    <s v="Long Term"/>
    <n v="0"/>
    <s v="Melissa Campos"/>
    <x v="0"/>
    <n v="63"/>
    <s v="Fitness centre manager"/>
    <x v="1"/>
    <s v="Olivermouth, Ohio, 84600"/>
    <x v="3"/>
    <n v="0"/>
    <n v="1"/>
    <x v="2"/>
    <s v="AGT70332554"/>
    <x v="1"/>
    <n v="42"/>
    <n v="56"/>
    <n v="0"/>
    <x v="0"/>
    <n v="0"/>
    <x v="1"/>
  </r>
  <r>
    <s v="POL16855866"/>
    <x v="0"/>
    <n v="466128"/>
    <n v="989.71"/>
    <d v="2021-01-29T00:00:00"/>
    <d v="2028-07-18T00:00:00"/>
    <s v="Monthly"/>
    <x v="2"/>
    <s v="CUST72186583"/>
    <n v="2727"/>
    <s v="Long Term"/>
    <n v="1"/>
    <s v="Maria Marshall"/>
    <x v="2"/>
    <n v="33"/>
    <s v="Psychotherapist, child"/>
    <x v="2"/>
    <s v="Christopherville, South Dakota, 47471"/>
    <x v="0"/>
    <n v="1"/>
    <n v="0"/>
    <x v="1"/>
    <s v="AGT33189850"/>
    <x v="1"/>
    <n v="40"/>
    <n v="43"/>
    <n v="0"/>
    <x v="0"/>
    <n v="0"/>
    <x v="1"/>
  </r>
  <r>
    <s v="POL03641837"/>
    <x v="2"/>
    <n v="176269"/>
    <n v="1596.86"/>
    <d v="2017-07-06T00:00:00"/>
    <d v="2021-08-07T00:00:00"/>
    <s v="Quarterly"/>
    <x v="1"/>
    <s v="CUST31889067"/>
    <n v="1493"/>
    <s v="Long Term"/>
    <n v="0"/>
    <s v="Richard Fitzgerald"/>
    <x v="0"/>
    <n v="34"/>
    <s v="Structural engineer"/>
    <x v="0"/>
    <s v="Rayland, Idaho, 31851"/>
    <x v="0"/>
    <n v="0"/>
    <n v="0"/>
    <x v="1"/>
    <s v="AGT98782912"/>
    <x v="0"/>
    <n v="39"/>
    <n v="63"/>
    <n v="0"/>
    <x v="1"/>
    <n v="0"/>
    <x v="0"/>
  </r>
  <r>
    <s v="POL62130164"/>
    <x v="2"/>
    <n v="278038"/>
    <n v="856.56"/>
    <d v="2021-02-07T00:00:00"/>
    <d v="2023-03-25T00:00:00"/>
    <s v="Quarterly"/>
    <x v="1"/>
    <s v="CUST92538561"/>
    <n v="776"/>
    <s v="Medium Term"/>
    <n v="0"/>
    <s v="Thomas Cole"/>
    <x v="2"/>
    <n v="32"/>
    <s v="Make"/>
    <x v="0"/>
    <s v="Andersonburgh, Mississippi, 55910"/>
    <x v="0"/>
    <n v="0"/>
    <n v="0"/>
    <x v="1"/>
    <s v="AGT56377586"/>
    <x v="2"/>
    <n v="20"/>
    <n v="84"/>
    <n v="1"/>
    <x v="1"/>
    <n v="1"/>
    <x v="2"/>
  </r>
  <r>
    <s v="POL53093436"/>
    <x v="2"/>
    <n v="94677"/>
    <n v="523.17999999999995"/>
    <d v="2017-05-14T00:00:00"/>
    <d v="2025-01-21T00:00:00"/>
    <s v="Monthly"/>
    <x v="1"/>
    <s v="CUST09366032"/>
    <n v="2809"/>
    <s v="Long Term"/>
    <n v="0"/>
    <s v="Matthew Glass"/>
    <x v="0"/>
    <n v="51"/>
    <s v="Teaching laboratory technician"/>
    <x v="3"/>
    <s v="Port Davidside, Pennsylvania, 31380"/>
    <x v="2"/>
    <n v="0"/>
    <n v="0"/>
    <x v="2"/>
    <s v="AGT81033200"/>
    <x v="2"/>
    <n v="49"/>
    <n v="49"/>
    <n v="0"/>
    <x v="0"/>
    <n v="0"/>
    <x v="2"/>
  </r>
  <r>
    <s v="POL73129459"/>
    <x v="0"/>
    <n v="212403"/>
    <n v="472.94"/>
    <d v="2024-09-15T00:00:00"/>
    <d v="2034-01-19T00:00:00"/>
    <s v="Quarterly"/>
    <x v="0"/>
    <s v="CUST89780589"/>
    <n v="3413"/>
    <s v="Long Term"/>
    <n v="0"/>
    <s v="Brandon King DDS"/>
    <x v="1"/>
    <n v="72"/>
    <s v="Tax adviser"/>
    <x v="1"/>
    <s v="Derekton, Indiana, 15084"/>
    <x v="3"/>
    <n v="0"/>
    <n v="1"/>
    <x v="2"/>
    <s v="AGT10475203"/>
    <x v="2"/>
    <n v="4"/>
    <n v="98"/>
    <n v="1"/>
    <x v="1"/>
    <n v="1"/>
    <x v="2"/>
  </r>
  <r>
    <s v="POL85437892"/>
    <x v="2"/>
    <n v="49147"/>
    <n v="143.43"/>
    <d v="2023-11-26T00:00:00"/>
    <d v="2027-03-30T00:00:00"/>
    <s v="Quarterly"/>
    <x v="2"/>
    <s v="CUST57771662"/>
    <n v="1220"/>
    <s v="Long Term"/>
    <n v="1"/>
    <s v="Laura Smith"/>
    <x v="0"/>
    <n v="81"/>
    <s v="Production assistant, radio"/>
    <x v="2"/>
    <s v="New Sharon, Mississippi, 60354"/>
    <x v="3"/>
    <n v="1"/>
    <n v="1"/>
    <x v="2"/>
    <s v="AGT27523466"/>
    <x v="0"/>
    <n v="35"/>
    <n v="75"/>
    <n v="1"/>
    <x v="1"/>
    <n v="1"/>
    <x v="0"/>
  </r>
  <r>
    <s v="POL14494138"/>
    <x v="0"/>
    <n v="220343"/>
    <n v="675.4"/>
    <d v="2017-07-30T00:00:00"/>
    <d v="2026-08-23T00:00:00"/>
    <s v="Annually"/>
    <x v="2"/>
    <s v="CUST10019824"/>
    <n v="3311"/>
    <s v="Long Term"/>
    <n v="1"/>
    <s v="Kristine Cooper"/>
    <x v="0"/>
    <n v="70"/>
    <s v="Pathologist"/>
    <x v="3"/>
    <s v="New Natalie, Rhode Island, 61128"/>
    <x v="3"/>
    <n v="0"/>
    <n v="1"/>
    <x v="2"/>
    <s v="AGT00419177"/>
    <x v="2"/>
    <n v="16"/>
    <n v="17"/>
    <n v="0"/>
    <x v="2"/>
    <n v="0"/>
    <x v="2"/>
  </r>
  <r>
    <s v="POL22033410"/>
    <x v="2"/>
    <n v="165573"/>
    <n v="1205.71"/>
    <d v="2016-04-02T00:00:00"/>
    <d v="2020-04-30T00:00:00"/>
    <s v="Annually"/>
    <x v="2"/>
    <s v="CUST47009499"/>
    <n v="1489"/>
    <s v="Long Term"/>
    <n v="1"/>
    <s v="Alexandra Thornton"/>
    <x v="1"/>
    <n v="45"/>
    <s v="Investment banker, corporate"/>
    <x v="2"/>
    <s v="Austinberg, Kentucky, 79483"/>
    <x v="1"/>
    <n v="1"/>
    <n v="0"/>
    <x v="1"/>
    <s v="AGT09924967"/>
    <x v="0"/>
    <n v="10"/>
    <n v="13"/>
    <n v="0"/>
    <x v="2"/>
    <n v="0"/>
    <x v="0"/>
  </r>
  <r>
    <s v="POL92140300"/>
    <x v="0"/>
    <n v="196084"/>
    <n v="977.07"/>
    <d v="2015-10-07T00:00:00"/>
    <d v="2023-06-25T00:00:00"/>
    <s v="Quarterly"/>
    <x v="0"/>
    <s v="CUST27052495"/>
    <n v="2818"/>
    <s v="Long Term"/>
    <n v="0"/>
    <s v="Luke Martinez MD"/>
    <x v="2"/>
    <n v="36"/>
    <s v="Early years teacher"/>
    <x v="3"/>
    <s v="Port Christopher, Kansas, 61955"/>
    <x v="1"/>
    <n v="0"/>
    <n v="0"/>
    <x v="1"/>
    <s v="AGT60833731"/>
    <x v="1"/>
    <n v="45"/>
    <n v="13"/>
    <n v="0"/>
    <x v="2"/>
    <n v="0"/>
    <x v="1"/>
  </r>
  <r>
    <s v="POL64494784"/>
    <x v="1"/>
    <n v="397672"/>
    <n v="833.63"/>
    <d v="2015-10-22T00:00:00"/>
    <d v="2017-11-15T00:00:00"/>
    <s v="Quarterly"/>
    <x v="1"/>
    <s v="CUST87889630"/>
    <n v="755"/>
    <s v="Medium Term"/>
    <n v="0"/>
    <s v="Miguel Burns"/>
    <x v="0"/>
    <n v="26"/>
    <s v="Loss adjuster, chartered"/>
    <x v="3"/>
    <s v="Jacobshire, Oregon, 63807"/>
    <x v="0"/>
    <n v="0"/>
    <n v="0"/>
    <x v="0"/>
    <s v="AGT03475014"/>
    <x v="2"/>
    <n v="34"/>
    <n v="51"/>
    <n v="0"/>
    <x v="0"/>
    <n v="0"/>
    <x v="2"/>
  </r>
  <r>
    <s v="POL34720084"/>
    <x v="0"/>
    <n v="20958"/>
    <n v="1455.51"/>
    <d v="2016-07-06T00:00:00"/>
    <d v="2019-04-04T00:00:00"/>
    <s v="Quarterly"/>
    <x v="2"/>
    <s v="CUST12971844"/>
    <n v="1002"/>
    <s v="Medium Term"/>
    <n v="1"/>
    <s v="Anne Tucker"/>
    <x v="0"/>
    <n v="80"/>
    <s v="Engineer, manufacturing systems"/>
    <x v="0"/>
    <s v="Crossport, Texas, 56985"/>
    <x v="3"/>
    <n v="0"/>
    <n v="1"/>
    <x v="2"/>
    <s v="AGT30659621"/>
    <x v="1"/>
    <n v="10"/>
    <n v="70"/>
    <n v="1"/>
    <x v="1"/>
    <n v="1"/>
    <x v="1"/>
  </r>
  <r>
    <s v="POL90628400"/>
    <x v="2"/>
    <n v="299309"/>
    <n v="855.37"/>
    <d v="2020-09-26T00:00:00"/>
    <d v="2024-01-18T00:00:00"/>
    <s v="Monthly"/>
    <x v="0"/>
    <s v="CUST64632914"/>
    <n v="1209"/>
    <s v="Long Term"/>
    <n v="0"/>
    <s v="Christopher Potter"/>
    <x v="1"/>
    <n v="62"/>
    <s v="Surveyor, rural practice"/>
    <x v="0"/>
    <s v="New Josefort, Iowa, 50220"/>
    <x v="3"/>
    <n v="0"/>
    <n v="1"/>
    <x v="2"/>
    <s v="AGT16307812"/>
    <x v="0"/>
    <n v="45"/>
    <n v="57"/>
    <n v="0"/>
    <x v="0"/>
    <n v="0"/>
    <x v="0"/>
  </r>
  <r>
    <s v="POL52076686"/>
    <x v="2"/>
    <n v="142072"/>
    <n v="1657.48"/>
    <d v="2021-03-01T00:00:00"/>
    <d v="2029-06-29T00:00:00"/>
    <s v="Annually"/>
    <x v="2"/>
    <s v="CUST99661721"/>
    <n v="3042"/>
    <s v="Long Term"/>
    <n v="1"/>
    <s v="Jeremy Stone"/>
    <x v="2"/>
    <n v="55"/>
    <s v="Warehouse manager"/>
    <x v="0"/>
    <s v="East Deborahburgh, North Carolina, 74486"/>
    <x v="2"/>
    <n v="0"/>
    <n v="0"/>
    <x v="2"/>
    <s v="AGT80663674"/>
    <x v="2"/>
    <n v="22"/>
    <n v="47"/>
    <n v="0"/>
    <x v="0"/>
    <n v="0"/>
    <x v="2"/>
  </r>
  <r>
    <s v="POL52977927"/>
    <x v="2"/>
    <n v="448605"/>
    <n v="604.70000000000005"/>
    <d v="2022-04-10T00:00:00"/>
    <d v="2027-03-04T00:00:00"/>
    <s v="Monthly"/>
    <x v="2"/>
    <s v="CUST24576061"/>
    <n v="1789"/>
    <s v="Long Term"/>
    <n v="1"/>
    <s v="Dana Smith"/>
    <x v="1"/>
    <n v="70"/>
    <s v="Contracting civil engineer"/>
    <x v="2"/>
    <s v="North Michael, Hawaii, 96430"/>
    <x v="3"/>
    <n v="1"/>
    <n v="1"/>
    <x v="2"/>
    <s v="AGT01588110"/>
    <x v="2"/>
    <n v="7"/>
    <n v="20"/>
    <n v="0"/>
    <x v="2"/>
    <n v="0"/>
    <x v="2"/>
  </r>
  <r>
    <s v="POL08708649"/>
    <x v="0"/>
    <n v="195328"/>
    <n v="1743.38"/>
    <d v="2024-08-23T00:00:00"/>
    <d v="2032-08-31T00:00:00"/>
    <s v="Annually"/>
    <x v="1"/>
    <s v="CUST71233635"/>
    <n v="2930"/>
    <s v="Long Term"/>
    <n v="0"/>
    <s v="Kaitlyn Mcpherson"/>
    <x v="0"/>
    <n v="41"/>
    <s v="Engineer, agricultural"/>
    <x v="1"/>
    <s v="Lake Nathan, Indiana, 66495"/>
    <x v="1"/>
    <n v="0"/>
    <n v="0"/>
    <x v="1"/>
    <s v="AGT98181748"/>
    <x v="1"/>
    <n v="35"/>
    <n v="2"/>
    <n v="0"/>
    <x v="2"/>
    <n v="0"/>
    <x v="1"/>
  </r>
  <r>
    <s v="POL69552685"/>
    <x v="2"/>
    <n v="317589"/>
    <n v="1874.34"/>
    <d v="2021-09-16T00:00:00"/>
    <d v="2027-01-25T00:00:00"/>
    <s v="Quarterly"/>
    <x v="2"/>
    <s v="CUST48124327"/>
    <n v="1957"/>
    <s v="Long Term"/>
    <n v="1"/>
    <s v="Thomas Compton"/>
    <x v="1"/>
    <n v="64"/>
    <s v="Archaeologist"/>
    <x v="2"/>
    <s v="Geraldside, Florida, 91362"/>
    <x v="3"/>
    <n v="1"/>
    <n v="1"/>
    <x v="2"/>
    <s v="AGT97067461"/>
    <x v="1"/>
    <n v="46"/>
    <n v="59"/>
    <n v="0"/>
    <x v="0"/>
    <n v="0"/>
    <x v="1"/>
  </r>
  <r>
    <s v="POL39763262"/>
    <x v="3"/>
    <n v="294143"/>
    <n v="1824.81"/>
    <d v="2024-06-07T00:00:00"/>
    <d v="2033-04-30T00:00:00"/>
    <s v="Annually"/>
    <x v="0"/>
    <s v="CUST50443721"/>
    <n v="3249"/>
    <s v="Long Term"/>
    <n v="0"/>
    <s v="Samantha Anderson"/>
    <x v="2"/>
    <n v="57"/>
    <s v="Multimedia programmer"/>
    <x v="1"/>
    <s v="East Roger, Washington, 82149"/>
    <x v="3"/>
    <n v="0"/>
    <n v="0"/>
    <x v="2"/>
    <s v="AGT54658273"/>
    <x v="2"/>
    <n v="5"/>
    <n v="2"/>
    <n v="0"/>
    <x v="2"/>
    <n v="0"/>
    <x v="2"/>
  </r>
  <r>
    <s v="POL15272448"/>
    <x v="2"/>
    <n v="357357"/>
    <n v="1501.7"/>
    <d v="2021-05-25T00:00:00"/>
    <d v="2027-07-09T00:00:00"/>
    <s v="Annually"/>
    <x v="2"/>
    <s v="CUST26810490"/>
    <n v="2236"/>
    <s v="Long Term"/>
    <n v="1"/>
    <s v="Kaitlyn Smith"/>
    <x v="2"/>
    <n v="60"/>
    <s v="Armed forces logistics/support/administrative officer"/>
    <x v="0"/>
    <s v="Cainfort, Nevada, 03980"/>
    <x v="3"/>
    <n v="0"/>
    <n v="1"/>
    <x v="2"/>
    <s v="AGT60693073"/>
    <x v="1"/>
    <n v="12"/>
    <n v="52"/>
    <n v="0"/>
    <x v="0"/>
    <n v="0"/>
    <x v="1"/>
  </r>
  <r>
    <s v="POL15259304"/>
    <x v="2"/>
    <n v="376234"/>
    <n v="702.76"/>
    <d v="2020-07-09T00:00:00"/>
    <d v="2023-09-16T00:00:00"/>
    <s v="Quarterly"/>
    <x v="2"/>
    <s v="CUST34598462"/>
    <n v="1164"/>
    <s v="Long Term"/>
    <n v="1"/>
    <s v="Edward Bond"/>
    <x v="0"/>
    <n v="58"/>
    <s v="Naval architect"/>
    <x v="2"/>
    <s v="Nelsonchester, Nebraska, 91117"/>
    <x v="3"/>
    <n v="1"/>
    <n v="0"/>
    <x v="2"/>
    <s v="AGT38589516"/>
    <x v="0"/>
    <n v="24"/>
    <n v="85"/>
    <n v="1"/>
    <x v="1"/>
    <n v="1"/>
    <x v="0"/>
  </r>
  <r>
    <s v="POL25394718"/>
    <x v="3"/>
    <n v="225307"/>
    <n v="919.4"/>
    <d v="2016-10-24T00:00:00"/>
    <d v="2025-09-29T00:00:00"/>
    <s v="Quarterly"/>
    <x v="2"/>
    <s v="CUST79166932"/>
    <n v="3262"/>
    <s v="Long Term"/>
    <n v="1"/>
    <s v="Bianca Daniel"/>
    <x v="1"/>
    <n v="31"/>
    <s v="Health promotion specialist"/>
    <x v="2"/>
    <s v="Candaceburgh, Texas, 07577"/>
    <x v="0"/>
    <n v="1"/>
    <n v="0"/>
    <x v="1"/>
    <s v="AGT77341413"/>
    <x v="0"/>
    <n v="25"/>
    <n v="47"/>
    <n v="0"/>
    <x v="0"/>
    <n v="0"/>
    <x v="0"/>
  </r>
  <r>
    <s v="POL45256846"/>
    <x v="2"/>
    <n v="385117"/>
    <n v="1376.48"/>
    <d v="2020-07-18T00:00:00"/>
    <d v="2027-03-10T00:00:00"/>
    <s v="Annually"/>
    <x v="1"/>
    <s v="CUST47234307"/>
    <n v="2426"/>
    <s v="Long Term"/>
    <n v="0"/>
    <s v="Kim Valdez"/>
    <x v="2"/>
    <n v="77"/>
    <s v="Freight forwarder"/>
    <x v="2"/>
    <s v="West Jason, Hawaii, 04617"/>
    <x v="3"/>
    <n v="1"/>
    <n v="1"/>
    <x v="2"/>
    <s v="AGT19083098"/>
    <x v="1"/>
    <n v="40"/>
    <n v="54"/>
    <n v="0"/>
    <x v="0"/>
    <n v="0"/>
    <x v="1"/>
  </r>
  <r>
    <s v="POL40901995"/>
    <x v="1"/>
    <n v="370307"/>
    <n v="121.31"/>
    <d v="2016-02-28T00:00:00"/>
    <d v="2020-09-03T00:00:00"/>
    <s v="Quarterly"/>
    <x v="0"/>
    <s v="CUST05573540"/>
    <n v="1649"/>
    <s v="Long Term"/>
    <n v="0"/>
    <s v="Kyle Price"/>
    <x v="0"/>
    <n v="24"/>
    <s v="Press photographer"/>
    <x v="0"/>
    <s v="Millerport, California, 15671"/>
    <x v="4"/>
    <n v="0"/>
    <n v="0"/>
    <x v="0"/>
    <s v="AGT04770405"/>
    <x v="1"/>
    <n v="41"/>
    <n v="44"/>
    <n v="0"/>
    <x v="0"/>
    <n v="0"/>
    <x v="1"/>
  </r>
  <r>
    <s v="POL12925982"/>
    <x v="0"/>
    <n v="357974"/>
    <n v="715.96"/>
    <d v="2015-03-21T00:00:00"/>
    <d v="2017-10-22T00:00:00"/>
    <s v="Quarterly"/>
    <x v="1"/>
    <s v="CUST36148354"/>
    <n v="946"/>
    <s v="Medium Term"/>
    <n v="0"/>
    <s v="Gregory Lamb"/>
    <x v="1"/>
    <n v="53"/>
    <s v="Fisheries officer"/>
    <x v="1"/>
    <s v="Port Juliemouth, Illinois, 69505"/>
    <x v="2"/>
    <n v="0"/>
    <n v="0"/>
    <x v="2"/>
    <s v="AGT67884176"/>
    <x v="2"/>
    <n v="43"/>
    <n v="12"/>
    <n v="0"/>
    <x v="2"/>
    <n v="0"/>
    <x v="2"/>
  </r>
  <r>
    <s v="POL44595284"/>
    <x v="3"/>
    <n v="53236"/>
    <n v="384.55"/>
    <d v="2018-10-30T00:00:00"/>
    <d v="2025-10-10T00:00:00"/>
    <s v="Quarterly"/>
    <x v="0"/>
    <s v="CUST83570718"/>
    <n v="2537"/>
    <s v="Long Term"/>
    <n v="0"/>
    <s v="Brianna Thompson"/>
    <x v="1"/>
    <n v="41"/>
    <s v="Restaurant manager"/>
    <x v="3"/>
    <s v="West Pamela, North Dakota, 33092"/>
    <x v="1"/>
    <n v="0"/>
    <n v="0"/>
    <x v="1"/>
    <s v="AGT24793547"/>
    <x v="1"/>
    <n v="46"/>
    <n v="7"/>
    <n v="0"/>
    <x v="2"/>
    <n v="0"/>
    <x v="1"/>
  </r>
  <r>
    <s v="POL62589013"/>
    <x v="2"/>
    <n v="20996"/>
    <n v="838.61"/>
    <d v="2017-05-11T00:00:00"/>
    <d v="2021-08-17T00:00:00"/>
    <s v="Monthly"/>
    <x v="1"/>
    <s v="CUST75905194"/>
    <n v="1559"/>
    <s v="Long Term"/>
    <n v="0"/>
    <s v="Carolyn Moore"/>
    <x v="1"/>
    <n v="66"/>
    <s v="Nurse, learning disability"/>
    <x v="2"/>
    <s v="Port Anthonytown, Missouri, 63141"/>
    <x v="3"/>
    <n v="1"/>
    <n v="1"/>
    <x v="2"/>
    <s v="AGT98588641"/>
    <x v="0"/>
    <n v="3"/>
    <n v="4"/>
    <n v="0"/>
    <x v="2"/>
    <n v="0"/>
    <x v="0"/>
  </r>
  <r>
    <s v="POL71988877"/>
    <x v="3"/>
    <n v="238704"/>
    <n v="1207.95"/>
    <d v="2017-02-12T00:00:00"/>
    <d v="2024-12-27T00:00:00"/>
    <s v="Monthly"/>
    <x v="2"/>
    <s v="CUST89973347"/>
    <n v="2875"/>
    <s v="Long Term"/>
    <n v="1"/>
    <s v="Cole Johnson"/>
    <x v="2"/>
    <n v="51"/>
    <s v="Conservation officer, nature"/>
    <x v="0"/>
    <s v="Troystad, New Hampshire, 40313"/>
    <x v="2"/>
    <n v="0"/>
    <n v="0"/>
    <x v="2"/>
    <s v="AGT82105963"/>
    <x v="1"/>
    <n v="42"/>
    <n v="7"/>
    <n v="0"/>
    <x v="2"/>
    <n v="0"/>
    <x v="1"/>
  </r>
  <r>
    <s v="POL80973920"/>
    <x v="3"/>
    <n v="358171"/>
    <n v="329.78"/>
    <d v="2018-12-18T00:00:00"/>
    <d v="2025-12-20T00:00:00"/>
    <s v="Annually"/>
    <x v="2"/>
    <s v="CUST84381012"/>
    <n v="2559"/>
    <s v="Long Term"/>
    <n v="1"/>
    <s v="Tonya Peterson"/>
    <x v="1"/>
    <n v="72"/>
    <s v="Social worker"/>
    <x v="3"/>
    <s v="Austinport, Missouri, 28871"/>
    <x v="3"/>
    <n v="0"/>
    <n v="1"/>
    <x v="2"/>
    <s v="AGT08090160"/>
    <x v="0"/>
    <n v="26"/>
    <n v="60"/>
    <n v="0"/>
    <x v="0"/>
    <n v="0"/>
    <x v="0"/>
  </r>
  <r>
    <s v="POL31372369"/>
    <x v="0"/>
    <n v="330069"/>
    <n v="240.17"/>
    <d v="2020-02-16T00:00:00"/>
    <d v="2021-08-13T00:00:00"/>
    <s v="Annually"/>
    <x v="0"/>
    <s v="CUST96657435"/>
    <n v="544"/>
    <s v="Medium Term"/>
    <n v="0"/>
    <s v="Mrs. Melissa Miller"/>
    <x v="2"/>
    <n v="44"/>
    <s v="Local government officer"/>
    <x v="3"/>
    <s v="Guerreromouth, Connecticut, 82510"/>
    <x v="1"/>
    <n v="0"/>
    <n v="0"/>
    <x v="1"/>
    <s v="AGT21530821"/>
    <x v="2"/>
    <n v="4"/>
    <n v="3"/>
    <n v="0"/>
    <x v="2"/>
    <n v="0"/>
    <x v="2"/>
  </r>
  <r>
    <s v="POL02345359"/>
    <x v="3"/>
    <n v="399630"/>
    <n v="1032.0899999999999"/>
    <d v="2023-05-11T00:00:00"/>
    <d v="2033-02-21T00:00:00"/>
    <s v="Quarterly"/>
    <x v="2"/>
    <s v="CUST90005709"/>
    <n v="3574"/>
    <s v="Long Term"/>
    <n v="1"/>
    <s v="Heather Harrison"/>
    <x v="0"/>
    <n v="34"/>
    <s v="Maintenance engineer"/>
    <x v="2"/>
    <s v="Bowersfurt, Hawaii, 64470"/>
    <x v="0"/>
    <n v="1"/>
    <n v="0"/>
    <x v="1"/>
    <s v="AGT58853780"/>
    <x v="0"/>
    <n v="23"/>
    <n v="55"/>
    <n v="0"/>
    <x v="0"/>
    <n v="0"/>
    <x v="0"/>
  </r>
  <r>
    <s v="POL47336501"/>
    <x v="3"/>
    <n v="213458"/>
    <n v="1967.6"/>
    <d v="2019-01-12T00:00:00"/>
    <d v="2023-03-01T00:00:00"/>
    <s v="Quarterly"/>
    <x v="2"/>
    <s v="CUST66721944"/>
    <n v="1509"/>
    <s v="Long Term"/>
    <n v="1"/>
    <s v="Lawrence Rivera"/>
    <x v="2"/>
    <n v="40"/>
    <s v="Ophthalmologist"/>
    <x v="1"/>
    <s v="New Amy, Illinois, 04639"/>
    <x v="1"/>
    <n v="0"/>
    <n v="0"/>
    <x v="1"/>
    <s v="AGT24681551"/>
    <x v="2"/>
    <n v="17"/>
    <n v="91"/>
    <n v="1"/>
    <x v="1"/>
    <n v="1"/>
    <x v="2"/>
  </r>
  <r>
    <s v="POL99450257"/>
    <x v="0"/>
    <n v="265687"/>
    <n v="1373.45"/>
    <d v="2016-06-30T00:00:00"/>
    <d v="2019-05-15T00:00:00"/>
    <s v="Monthly"/>
    <x v="1"/>
    <s v="CUST20299805"/>
    <n v="1049"/>
    <s v="Medium Term"/>
    <n v="0"/>
    <s v="Joseph Manning"/>
    <x v="1"/>
    <n v="41"/>
    <s v="Music therapist"/>
    <x v="1"/>
    <s v="Lopezbury, North Dakota, 83119"/>
    <x v="1"/>
    <n v="0"/>
    <n v="0"/>
    <x v="1"/>
    <s v="AGT61560533"/>
    <x v="2"/>
    <n v="47"/>
    <n v="79"/>
    <n v="1"/>
    <x v="1"/>
    <n v="1"/>
    <x v="2"/>
  </r>
  <r>
    <s v="POL30184185"/>
    <x v="0"/>
    <n v="107826"/>
    <n v="1857.44"/>
    <d v="2018-08-26T00:00:00"/>
    <d v="2027-06-15T00:00:00"/>
    <s v="Quarterly"/>
    <x v="0"/>
    <s v="CUST24275546"/>
    <n v="3215"/>
    <s v="Long Term"/>
    <n v="0"/>
    <s v="Jennifer Thompson"/>
    <x v="2"/>
    <n v="43"/>
    <s v="Psychologist, prison and probation services"/>
    <x v="0"/>
    <s v="Allenshire, South Carolina, 02199"/>
    <x v="1"/>
    <n v="0"/>
    <n v="0"/>
    <x v="1"/>
    <s v="AGT57099391"/>
    <x v="2"/>
    <n v="32"/>
    <n v="83"/>
    <n v="1"/>
    <x v="1"/>
    <n v="1"/>
    <x v="2"/>
  </r>
  <r>
    <s v="POL23949239"/>
    <x v="2"/>
    <n v="426971"/>
    <n v="313.94"/>
    <d v="2019-04-05T00:00:00"/>
    <d v="2024-08-16T00:00:00"/>
    <s v="Monthly"/>
    <x v="0"/>
    <s v="CUST89681403"/>
    <n v="1960"/>
    <s v="Long Term"/>
    <n v="0"/>
    <s v="Sheila Mclean"/>
    <x v="0"/>
    <n v="40"/>
    <s v="Corporate investment banker"/>
    <x v="1"/>
    <s v="Underwoodmouth, Florida, 91186"/>
    <x v="1"/>
    <n v="0"/>
    <n v="0"/>
    <x v="1"/>
    <s v="AGT83849728"/>
    <x v="1"/>
    <n v="12"/>
    <n v="34"/>
    <n v="0"/>
    <x v="0"/>
    <n v="0"/>
    <x v="1"/>
  </r>
  <r>
    <s v="POL92996796"/>
    <x v="2"/>
    <n v="443568"/>
    <n v="229.72"/>
    <d v="2019-05-24T00:00:00"/>
    <d v="2028-06-06T00:00:00"/>
    <s v="Monthly"/>
    <x v="2"/>
    <s v="CUST79020693"/>
    <n v="3301"/>
    <s v="Long Term"/>
    <n v="1"/>
    <s v="Samantha Ball"/>
    <x v="0"/>
    <n v="66"/>
    <s v="Actuary"/>
    <x v="1"/>
    <s v="Port Johnny, Georgia, 95789"/>
    <x v="3"/>
    <n v="0"/>
    <n v="1"/>
    <x v="2"/>
    <s v="AGT91305453"/>
    <x v="1"/>
    <n v="22"/>
    <n v="57"/>
    <n v="0"/>
    <x v="0"/>
    <n v="0"/>
    <x v="1"/>
  </r>
  <r>
    <s v="POL91245659"/>
    <x v="1"/>
    <n v="255038"/>
    <n v="1730.64"/>
    <d v="2019-09-03T00:00:00"/>
    <d v="2028-10-20T00:00:00"/>
    <s v="Monthly"/>
    <x v="2"/>
    <s v="CUST43341884"/>
    <n v="3335"/>
    <s v="Long Term"/>
    <n v="1"/>
    <s v="Daniel Collins"/>
    <x v="0"/>
    <n v="65"/>
    <s v="Toxicologist"/>
    <x v="2"/>
    <s v="Lake Paul, Minnesota, 72198"/>
    <x v="3"/>
    <n v="1"/>
    <n v="1"/>
    <x v="2"/>
    <s v="AGT51486795"/>
    <x v="0"/>
    <n v="34"/>
    <n v="26"/>
    <n v="0"/>
    <x v="2"/>
    <n v="0"/>
    <x v="0"/>
  </r>
  <r>
    <s v="POL48533616"/>
    <x v="2"/>
    <n v="378624"/>
    <n v="1656.94"/>
    <d v="2020-11-27T00:00:00"/>
    <d v="2027-06-19T00:00:00"/>
    <s v="Annually"/>
    <x v="1"/>
    <s v="CUST15467548"/>
    <n v="2395"/>
    <s v="Long Term"/>
    <n v="0"/>
    <s v="Kristen Gonzalez DDS"/>
    <x v="1"/>
    <n v="79"/>
    <s v="Engineer, drilling"/>
    <x v="2"/>
    <s v="Russelltown, Ohio, 61066"/>
    <x v="3"/>
    <n v="1"/>
    <n v="1"/>
    <x v="2"/>
    <s v="AGT08226312"/>
    <x v="2"/>
    <n v="49"/>
    <n v="79"/>
    <n v="1"/>
    <x v="1"/>
    <n v="1"/>
    <x v="2"/>
  </r>
  <r>
    <s v="POL01744770"/>
    <x v="2"/>
    <n v="455862"/>
    <n v="1562.25"/>
    <d v="2019-09-11T00:00:00"/>
    <d v="2023-12-21T00:00:00"/>
    <s v="Annually"/>
    <x v="1"/>
    <s v="CUST82752040"/>
    <n v="1562"/>
    <s v="Long Term"/>
    <n v="0"/>
    <s v="Brittney Lopez"/>
    <x v="2"/>
    <n v="43"/>
    <s v="Town planner"/>
    <x v="1"/>
    <s v="Bellshire, Georgia, 75555"/>
    <x v="1"/>
    <n v="0"/>
    <n v="0"/>
    <x v="1"/>
    <s v="AGT27400102"/>
    <x v="0"/>
    <n v="15"/>
    <n v="14"/>
    <n v="0"/>
    <x v="2"/>
    <n v="0"/>
    <x v="0"/>
  </r>
  <r>
    <s v="POL57229212"/>
    <x v="2"/>
    <n v="259092"/>
    <n v="1657.3"/>
    <d v="2019-08-06T00:00:00"/>
    <d v="2025-12-19T00:00:00"/>
    <s v="Annually"/>
    <x v="1"/>
    <s v="CUST61305885"/>
    <n v="2327"/>
    <s v="Long Term"/>
    <n v="0"/>
    <s v="Troy Jones"/>
    <x v="2"/>
    <n v="54"/>
    <s v="Armed forces technical officer"/>
    <x v="2"/>
    <s v="South Zoe, Maine, 94790"/>
    <x v="2"/>
    <n v="1"/>
    <n v="0"/>
    <x v="2"/>
    <s v="AGT98944061"/>
    <x v="1"/>
    <n v="11"/>
    <n v="26"/>
    <n v="0"/>
    <x v="2"/>
    <n v="0"/>
    <x v="1"/>
  </r>
  <r>
    <s v="POL11305221"/>
    <x v="2"/>
    <n v="125268"/>
    <n v="1871.34"/>
    <d v="2015-01-30T00:00:00"/>
    <d v="2017-12-03T00:00:00"/>
    <s v="Monthly"/>
    <x v="0"/>
    <s v="CUST45437995"/>
    <n v="1038"/>
    <s v="Medium Term"/>
    <n v="0"/>
    <s v="Tyler Mora"/>
    <x v="2"/>
    <n v="80"/>
    <s v="Chemist, analytical"/>
    <x v="3"/>
    <s v="Laurieburgh, Illinois, 13769"/>
    <x v="3"/>
    <n v="0"/>
    <n v="1"/>
    <x v="2"/>
    <s v="AGT72072222"/>
    <x v="2"/>
    <n v="41"/>
    <n v="61"/>
    <n v="0"/>
    <x v="1"/>
    <n v="0"/>
    <x v="2"/>
  </r>
  <r>
    <s v="POL19959727"/>
    <x v="2"/>
    <n v="496496"/>
    <n v="954.23"/>
    <d v="2016-08-25T00:00:00"/>
    <d v="2025-04-01T00:00:00"/>
    <s v="Monthly"/>
    <x v="1"/>
    <s v="CUST93468923"/>
    <n v="3141"/>
    <s v="Long Term"/>
    <n v="0"/>
    <s v="Melanie Bennett"/>
    <x v="0"/>
    <n v="27"/>
    <s v="Land/geomatics surveyor"/>
    <x v="1"/>
    <s v="Hineston, Florida, 99531"/>
    <x v="0"/>
    <n v="0"/>
    <n v="0"/>
    <x v="0"/>
    <s v="AGT55721345"/>
    <x v="0"/>
    <n v="16"/>
    <n v="92"/>
    <n v="1"/>
    <x v="1"/>
    <n v="1"/>
    <x v="0"/>
  </r>
  <r>
    <s v="POL91999842"/>
    <x v="1"/>
    <n v="39521"/>
    <n v="817.68"/>
    <d v="2016-12-17T00:00:00"/>
    <d v="2020-08-02T00:00:00"/>
    <s v="Quarterly"/>
    <x v="0"/>
    <s v="CUST13113384"/>
    <n v="1324"/>
    <s v="Long Term"/>
    <n v="0"/>
    <s v="Darryl Smith"/>
    <x v="2"/>
    <n v="31"/>
    <s v="Production designer, theatre/television/film"/>
    <x v="2"/>
    <s v="Townsendport, South Carolina, 80279"/>
    <x v="0"/>
    <n v="1"/>
    <n v="0"/>
    <x v="1"/>
    <s v="AGT17693445"/>
    <x v="1"/>
    <n v="0"/>
    <n v="5"/>
    <n v="0"/>
    <x v="2"/>
    <n v="0"/>
    <x v="1"/>
  </r>
  <r>
    <s v="POL67267899"/>
    <x v="1"/>
    <n v="471668"/>
    <n v="934.56"/>
    <d v="2019-09-17T00:00:00"/>
    <d v="2022-06-30T00:00:00"/>
    <s v="Annually"/>
    <x v="2"/>
    <s v="CUST43002716"/>
    <n v="1017"/>
    <s v="Medium Term"/>
    <n v="1"/>
    <s v="Connie Luna"/>
    <x v="2"/>
    <n v="55"/>
    <s v="Rural practice surveyor"/>
    <x v="3"/>
    <s v="Charlesland, Georgia, 43236"/>
    <x v="2"/>
    <n v="0"/>
    <n v="0"/>
    <x v="2"/>
    <s v="AGT35961738"/>
    <x v="2"/>
    <n v="22"/>
    <n v="95"/>
    <n v="1"/>
    <x v="1"/>
    <n v="1"/>
    <x v="2"/>
  </r>
  <r>
    <s v="POL32368471"/>
    <x v="3"/>
    <n v="42662"/>
    <n v="1966.82"/>
    <d v="2016-01-28T00:00:00"/>
    <d v="2020-10-11T00:00:00"/>
    <s v="Quarterly"/>
    <x v="1"/>
    <s v="CUST02532377"/>
    <n v="1718"/>
    <s v="Long Term"/>
    <n v="0"/>
    <s v="Stacy Lee"/>
    <x v="0"/>
    <n v="26"/>
    <s v="Public house manager"/>
    <x v="0"/>
    <s v="East Mallory, South Carolina, 07799"/>
    <x v="0"/>
    <n v="0"/>
    <n v="0"/>
    <x v="0"/>
    <s v="AGT94015214"/>
    <x v="2"/>
    <n v="13"/>
    <n v="66"/>
    <n v="0"/>
    <x v="1"/>
    <n v="0"/>
    <x v="2"/>
  </r>
  <r>
    <s v="POL66040683"/>
    <x v="3"/>
    <n v="220844"/>
    <n v="1369.9"/>
    <d v="2022-01-15T00:00:00"/>
    <d v="2029-08-19T00:00:00"/>
    <s v="Annually"/>
    <x v="1"/>
    <s v="CUST96159281"/>
    <n v="2773"/>
    <s v="Long Term"/>
    <n v="0"/>
    <s v="Diana Hill"/>
    <x v="0"/>
    <n v="69"/>
    <s v="Social worker"/>
    <x v="2"/>
    <s v="Jacobmouth, Connecticut, 51594"/>
    <x v="3"/>
    <n v="1"/>
    <n v="1"/>
    <x v="2"/>
    <s v="AGT43814035"/>
    <x v="1"/>
    <n v="0"/>
    <n v="81"/>
    <n v="1"/>
    <x v="1"/>
    <n v="1"/>
    <x v="1"/>
  </r>
  <r>
    <s v="POL22068904"/>
    <x v="2"/>
    <n v="321306"/>
    <n v="1833.44"/>
    <d v="2017-10-26T00:00:00"/>
    <d v="2021-09-16T00:00:00"/>
    <s v="Annually"/>
    <x v="2"/>
    <s v="CUST30421939"/>
    <n v="1421"/>
    <s v="Long Term"/>
    <n v="1"/>
    <s v="Angelica Garrett"/>
    <x v="1"/>
    <n v="57"/>
    <s v="Scientist, physiological"/>
    <x v="3"/>
    <s v="Angelaland, South Carolina, 85556"/>
    <x v="3"/>
    <n v="0"/>
    <n v="0"/>
    <x v="2"/>
    <s v="AGT21739611"/>
    <x v="0"/>
    <n v="17"/>
    <n v="69"/>
    <n v="0"/>
    <x v="1"/>
    <n v="0"/>
    <x v="0"/>
  </r>
  <r>
    <s v="POL54704012"/>
    <x v="0"/>
    <n v="137160"/>
    <n v="1134.71"/>
    <d v="2015-01-04T00:00:00"/>
    <d v="2021-02-05T00:00:00"/>
    <s v="Quarterly"/>
    <x v="0"/>
    <s v="CUST37160593"/>
    <n v="2224"/>
    <s v="Long Term"/>
    <n v="0"/>
    <s v="Marissa Nguyen"/>
    <x v="0"/>
    <n v="22"/>
    <s v="Speech and language therapist"/>
    <x v="0"/>
    <s v="Williamfort, Iowa, 74970"/>
    <x v="4"/>
    <n v="0"/>
    <n v="0"/>
    <x v="0"/>
    <s v="AGT28288303"/>
    <x v="0"/>
    <n v="8"/>
    <n v="27"/>
    <n v="0"/>
    <x v="2"/>
    <n v="0"/>
    <x v="0"/>
  </r>
  <r>
    <s v="POL36840871"/>
    <x v="3"/>
    <n v="469534"/>
    <n v="1020.18"/>
    <d v="2022-04-29T00:00:00"/>
    <d v="2025-09-01T00:00:00"/>
    <s v="Annually"/>
    <x v="2"/>
    <s v="CUST93732507"/>
    <n v="1221"/>
    <s v="Long Term"/>
    <n v="1"/>
    <s v="Jose Lopez"/>
    <x v="1"/>
    <n v="79"/>
    <s v="Mental health nurse"/>
    <x v="2"/>
    <s v="Annaland, South Dakota, 75351"/>
    <x v="3"/>
    <n v="1"/>
    <n v="1"/>
    <x v="2"/>
    <s v="AGT45845088"/>
    <x v="0"/>
    <n v="14"/>
    <n v="54"/>
    <n v="0"/>
    <x v="0"/>
    <n v="0"/>
    <x v="0"/>
  </r>
  <r>
    <s v="POL69516845"/>
    <x v="1"/>
    <n v="75863"/>
    <n v="1924.65"/>
    <d v="2017-12-11T00:00:00"/>
    <d v="2027-12-01T00:00:00"/>
    <s v="Annually"/>
    <x v="0"/>
    <s v="CUST73260643"/>
    <n v="3642"/>
    <s v="Long Term"/>
    <n v="0"/>
    <s v="Lance Aguilar"/>
    <x v="0"/>
    <n v="38"/>
    <s v="Community pharmacist"/>
    <x v="3"/>
    <s v="Cookmouth, Connecticut, 81627"/>
    <x v="1"/>
    <n v="0"/>
    <n v="0"/>
    <x v="1"/>
    <s v="AGT54100764"/>
    <x v="0"/>
    <n v="35"/>
    <n v="99"/>
    <n v="1"/>
    <x v="1"/>
    <n v="1"/>
    <x v="0"/>
  </r>
  <r>
    <s v="POL20002970"/>
    <x v="2"/>
    <n v="171744"/>
    <n v="1244.78"/>
    <d v="2023-11-01T00:00:00"/>
    <d v="2030-06-24T00:00:00"/>
    <s v="Quarterly"/>
    <x v="1"/>
    <s v="CUST61113978"/>
    <n v="2427"/>
    <s v="Long Term"/>
    <n v="0"/>
    <s v="Mr. Michael Lowe"/>
    <x v="2"/>
    <n v="85"/>
    <s v="Ergonomist"/>
    <x v="0"/>
    <s v="Ashleyside, California, 66996"/>
    <x v="3"/>
    <n v="0"/>
    <n v="1"/>
    <x v="2"/>
    <s v="AGT32803645"/>
    <x v="1"/>
    <n v="24"/>
    <n v="28"/>
    <n v="0"/>
    <x v="2"/>
    <n v="0"/>
    <x v="1"/>
  </r>
  <r>
    <s v="POL24534591"/>
    <x v="2"/>
    <n v="74729"/>
    <n v="360.86"/>
    <d v="2023-05-13T00:00:00"/>
    <d v="2024-10-04T00:00:00"/>
    <s v="Annually"/>
    <x v="0"/>
    <s v="CUST79054400"/>
    <n v="510"/>
    <s v="Medium Term"/>
    <n v="0"/>
    <s v="Melissa Campos"/>
    <x v="0"/>
    <n v="63"/>
    <s v="Fitness centre manager"/>
    <x v="1"/>
    <s v="Olivermouth, Ohio, 84600"/>
    <x v="3"/>
    <n v="0"/>
    <n v="1"/>
    <x v="2"/>
    <s v="AGT97960201"/>
    <x v="2"/>
    <n v="23"/>
    <n v="29"/>
    <n v="0"/>
    <x v="2"/>
    <n v="0"/>
    <x v="2"/>
  </r>
  <r>
    <s v="POL41259303"/>
    <x v="1"/>
    <n v="242088"/>
    <n v="906.26"/>
    <d v="2018-05-22T00:00:00"/>
    <d v="2019-07-13T00:00:00"/>
    <s v="Annually"/>
    <x v="1"/>
    <s v="CUST57892719"/>
    <n v="417"/>
    <s v="Medium Term"/>
    <n v="0"/>
    <s v="Anthony Johnson"/>
    <x v="0"/>
    <n v="31"/>
    <s v="Designer, textile"/>
    <x v="1"/>
    <s v="East David, Wisconsin, 73385"/>
    <x v="0"/>
    <n v="0"/>
    <n v="0"/>
    <x v="1"/>
    <s v="AGT23245900"/>
    <x v="2"/>
    <n v="22"/>
    <n v="20"/>
    <n v="0"/>
    <x v="2"/>
    <n v="0"/>
    <x v="2"/>
  </r>
  <r>
    <s v="POL08962462"/>
    <x v="3"/>
    <n v="361247"/>
    <n v="922.86"/>
    <d v="2021-04-25T00:00:00"/>
    <d v="2023-10-30T00:00:00"/>
    <s v="Annually"/>
    <x v="1"/>
    <s v="CUST35077184"/>
    <n v="918"/>
    <s v="Medium Term"/>
    <n v="0"/>
    <s v="Noah Sparks"/>
    <x v="2"/>
    <n v="19"/>
    <s v="Psychiatrist"/>
    <x v="1"/>
    <s v="Michelleburgh, Hawaii, 33349"/>
    <x v="4"/>
    <n v="0"/>
    <n v="0"/>
    <x v="0"/>
    <s v="AGT42629466"/>
    <x v="2"/>
    <n v="18"/>
    <n v="35"/>
    <n v="0"/>
    <x v="0"/>
    <n v="0"/>
    <x v="2"/>
  </r>
  <r>
    <s v="POL30621978"/>
    <x v="3"/>
    <n v="471793"/>
    <n v="1457.97"/>
    <d v="2015-12-29T00:00:00"/>
    <d v="2021-09-01T00:00:00"/>
    <s v="Annually"/>
    <x v="2"/>
    <s v="CUST01418738"/>
    <n v="2073"/>
    <s v="Long Term"/>
    <n v="1"/>
    <s v="Daniel Smith"/>
    <x v="2"/>
    <n v="38"/>
    <s v="Armed forces logistics/support/administrative officer"/>
    <x v="1"/>
    <s v="South Pamela, New Mexico, 13040"/>
    <x v="1"/>
    <n v="0"/>
    <n v="0"/>
    <x v="1"/>
    <s v="AGT96043448"/>
    <x v="2"/>
    <n v="4"/>
    <n v="58"/>
    <n v="0"/>
    <x v="0"/>
    <n v="0"/>
    <x v="2"/>
  </r>
  <r>
    <s v="POL04304374"/>
    <x v="1"/>
    <n v="294477"/>
    <n v="138.57"/>
    <d v="2024-07-10T00:00:00"/>
    <d v="2030-04-06T00:00:00"/>
    <s v="Annually"/>
    <x v="1"/>
    <s v="CUST92151594"/>
    <n v="2096"/>
    <s v="Long Term"/>
    <n v="0"/>
    <s v="Amanda Walker"/>
    <x v="2"/>
    <n v="76"/>
    <s v="Dietitian"/>
    <x v="3"/>
    <s v="North Angelica, Michigan, 48424"/>
    <x v="3"/>
    <n v="0"/>
    <n v="1"/>
    <x v="2"/>
    <s v="AGT47699828"/>
    <x v="2"/>
    <n v="42"/>
    <n v="34"/>
    <n v="0"/>
    <x v="0"/>
    <n v="0"/>
    <x v="2"/>
  </r>
  <r>
    <s v="POL52319023"/>
    <x v="3"/>
    <n v="202525"/>
    <n v="199.21"/>
    <d v="2021-01-19T00:00:00"/>
    <d v="2028-01-17T00:00:00"/>
    <s v="Quarterly"/>
    <x v="0"/>
    <s v="CUST58361697"/>
    <n v="2554"/>
    <s v="Long Term"/>
    <n v="0"/>
    <s v="John Carr"/>
    <x v="0"/>
    <n v="28"/>
    <s v="Horticultural therapist"/>
    <x v="0"/>
    <s v="Lake Joshua, Massachusetts, 93643"/>
    <x v="0"/>
    <n v="0"/>
    <n v="0"/>
    <x v="0"/>
    <s v="AGT33231455"/>
    <x v="1"/>
    <n v="25"/>
    <n v="45"/>
    <n v="0"/>
    <x v="0"/>
    <n v="0"/>
    <x v="1"/>
  </r>
  <r>
    <s v="POL41920122"/>
    <x v="2"/>
    <n v="39886"/>
    <n v="1881.72"/>
    <d v="2024-06-24T00:00:00"/>
    <d v="2033-06-18T00:00:00"/>
    <s v="Monthly"/>
    <x v="0"/>
    <s v="CUST18270230"/>
    <n v="3281"/>
    <s v="Long Term"/>
    <n v="0"/>
    <s v="Tanya Hawkins"/>
    <x v="0"/>
    <n v="51"/>
    <s v="Metallurgist"/>
    <x v="1"/>
    <s v="Smithshire, Montana, 41651"/>
    <x v="2"/>
    <n v="0"/>
    <n v="0"/>
    <x v="2"/>
    <s v="AGT55507667"/>
    <x v="2"/>
    <n v="15"/>
    <n v="82"/>
    <n v="1"/>
    <x v="1"/>
    <n v="1"/>
    <x v="2"/>
  </r>
  <r>
    <s v="POL45603213"/>
    <x v="3"/>
    <n v="193015"/>
    <n v="1680.96"/>
    <d v="2018-07-27T00:00:00"/>
    <d v="2026-11-19T00:00:00"/>
    <s v="Quarterly"/>
    <x v="1"/>
    <s v="CUST42176644"/>
    <n v="3037"/>
    <s v="Long Term"/>
    <n v="0"/>
    <s v="Zachary Hopkins"/>
    <x v="1"/>
    <n v="55"/>
    <s v="Radiation protection practitioner"/>
    <x v="0"/>
    <s v="Weaverland, Oklahoma, 52466"/>
    <x v="2"/>
    <n v="0"/>
    <n v="0"/>
    <x v="2"/>
    <s v="AGT30672953"/>
    <x v="1"/>
    <n v="37"/>
    <n v="35"/>
    <n v="0"/>
    <x v="0"/>
    <n v="0"/>
    <x v="1"/>
  </r>
  <r>
    <s v="POL78017200"/>
    <x v="2"/>
    <n v="417789"/>
    <n v="1834.99"/>
    <d v="2022-02-05T00:00:00"/>
    <d v="2023-09-14T00:00:00"/>
    <s v="Monthly"/>
    <x v="0"/>
    <s v="CUST65374269"/>
    <n v="586"/>
    <s v="Medium Term"/>
    <n v="0"/>
    <s v="Andrea Holder"/>
    <x v="1"/>
    <n v="61"/>
    <s v="Psychologist, prison and probation services"/>
    <x v="3"/>
    <s v="Anthonyfurt, Minnesota, 04092"/>
    <x v="3"/>
    <n v="0"/>
    <n v="1"/>
    <x v="2"/>
    <s v="AGT48263165"/>
    <x v="0"/>
    <n v="33"/>
    <n v="95"/>
    <n v="1"/>
    <x v="1"/>
    <n v="1"/>
    <x v="0"/>
  </r>
  <r>
    <s v="POL22916343"/>
    <x v="3"/>
    <n v="179155"/>
    <n v="1005.72"/>
    <d v="2019-08-10T00:00:00"/>
    <d v="2022-03-22T00:00:00"/>
    <s v="Annually"/>
    <x v="2"/>
    <s v="CUST68517617"/>
    <n v="955"/>
    <s v="Medium Term"/>
    <n v="1"/>
    <s v="Brad Robinson"/>
    <x v="2"/>
    <n v="33"/>
    <s v="Child psychotherapist"/>
    <x v="0"/>
    <s v="Dalehaven, Virginia, 80885"/>
    <x v="0"/>
    <n v="0"/>
    <n v="0"/>
    <x v="1"/>
    <s v="AGT21526423"/>
    <x v="2"/>
    <n v="15"/>
    <n v="84"/>
    <n v="1"/>
    <x v="1"/>
    <n v="1"/>
    <x v="2"/>
  </r>
  <r>
    <s v="POL17278693"/>
    <x v="2"/>
    <n v="151665"/>
    <n v="658.3"/>
    <d v="2015-02-23T00:00:00"/>
    <d v="2023-07-24T00:00:00"/>
    <s v="Monthly"/>
    <x v="1"/>
    <s v="CUST47383876"/>
    <n v="3073"/>
    <s v="Long Term"/>
    <n v="0"/>
    <s v="Emily Pena"/>
    <x v="2"/>
    <n v="44"/>
    <s v="Research scientist (medical)"/>
    <x v="3"/>
    <s v="East Davidborough, Iowa, 13374"/>
    <x v="1"/>
    <n v="0"/>
    <n v="0"/>
    <x v="1"/>
    <s v="AGT76790642"/>
    <x v="2"/>
    <n v="32"/>
    <n v="97"/>
    <n v="1"/>
    <x v="1"/>
    <n v="1"/>
    <x v="2"/>
  </r>
  <r>
    <s v="POL83669063"/>
    <x v="2"/>
    <n v="237165"/>
    <n v="170.33"/>
    <d v="2016-07-06T00:00:00"/>
    <d v="2022-11-29T00:00:00"/>
    <s v="Annually"/>
    <x v="1"/>
    <s v="CUST29707490"/>
    <n v="2337"/>
    <s v="Long Term"/>
    <n v="0"/>
    <s v="Jacqueline Rogers"/>
    <x v="2"/>
    <n v="29"/>
    <s v="Public librarian"/>
    <x v="1"/>
    <s v="Port Angelmouth, North Dakota, 73780"/>
    <x v="0"/>
    <n v="0"/>
    <n v="0"/>
    <x v="0"/>
    <s v="AGT16146674"/>
    <x v="1"/>
    <n v="44"/>
    <n v="25"/>
    <n v="0"/>
    <x v="2"/>
    <n v="0"/>
    <x v="1"/>
  </r>
  <r>
    <s v="POL89341687"/>
    <x v="3"/>
    <n v="434539"/>
    <n v="1593.68"/>
    <d v="2016-11-01T00:00:00"/>
    <d v="2022-10-03T00:00:00"/>
    <s v="Annually"/>
    <x v="0"/>
    <s v="CUST41888458"/>
    <n v="2162"/>
    <s v="Long Term"/>
    <n v="0"/>
    <s v="Kimberly Kelley"/>
    <x v="2"/>
    <n v="40"/>
    <s v="Therapist, music"/>
    <x v="3"/>
    <s v="North Ronaldchester, New Mexico, 27599"/>
    <x v="1"/>
    <n v="0"/>
    <n v="0"/>
    <x v="1"/>
    <s v="AGT84324013"/>
    <x v="1"/>
    <n v="8"/>
    <n v="16"/>
    <n v="0"/>
    <x v="2"/>
    <n v="0"/>
    <x v="1"/>
  </r>
  <r>
    <s v="POL85174489"/>
    <x v="2"/>
    <n v="487247"/>
    <n v="1628.98"/>
    <d v="2023-09-24T00:00:00"/>
    <d v="2028-11-29T00:00:00"/>
    <s v="Quarterly"/>
    <x v="0"/>
    <s v="CUST30299611"/>
    <n v="1893"/>
    <s v="Long Term"/>
    <n v="0"/>
    <s v="Steven Lopez"/>
    <x v="2"/>
    <n v="31"/>
    <s v="Clinical molecular geneticist"/>
    <x v="2"/>
    <s v="Carterville, Oklahoma, 37589"/>
    <x v="0"/>
    <n v="1"/>
    <n v="0"/>
    <x v="1"/>
    <s v="AGT74330166"/>
    <x v="0"/>
    <n v="36"/>
    <n v="2"/>
    <n v="0"/>
    <x v="2"/>
    <n v="0"/>
    <x v="0"/>
  </r>
  <r>
    <s v="POL04244704"/>
    <x v="3"/>
    <n v="390909"/>
    <n v="1058.94"/>
    <d v="2016-10-13T00:00:00"/>
    <d v="2024-07-24T00:00:00"/>
    <s v="Annually"/>
    <x v="1"/>
    <s v="CUST18271621"/>
    <n v="2841"/>
    <s v="Long Term"/>
    <n v="0"/>
    <s v="Zachary Austin"/>
    <x v="1"/>
    <n v="70"/>
    <s v="Pensions consultant"/>
    <x v="2"/>
    <s v="West Ashleyhaven, California, 77335"/>
    <x v="3"/>
    <n v="1"/>
    <n v="1"/>
    <x v="2"/>
    <s v="AGT96501755"/>
    <x v="2"/>
    <n v="36"/>
    <n v="21"/>
    <n v="0"/>
    <x v="2"/>
    <n v="0"/>
    <x v="2"/>
  </r>
  <r>
    <s v="POL00460604"/>
    <x v="1"/>
    <n v="208210"/>
    <n v="1625.44"/>
    <d v="2019-04-21T00:00:00"/>
    <d v="2023-08-17T00:00:00"/>
    <s v="Quarterly"/>
    <x v="2"/>
    <s v="CUST44151713"/>
    <n v="1579"/>
    <s v="Long Term"/>
    <n v="1"/>
    <s v="Kerry Torres"/>
    <x v="0"/>
    <n v="65"/>
    <s v="Forest/woodland manager"/>
    <x v="0"/>
    <s v="Lake Isaiah, Alabama, 78376"/>
    <x v="3"/>
    <n v="0"/>
    <n v="1"/>
    <x v="2"/>
    <s v="AGT94127331"/>
    <x v="1"/>
    <n v="12"/>
    <n v="66"/>
    <n v="0"/>
    <x v="1"/>
    <n v="0"/>
    <x v="1"/>
  </r>
  <r>
    <s v="POL04830457"/>
    <x v="3"/>
    <n v="275865"/>
    <n v="1335.12"/>
    <d v="2015-11-06T00:00:00"/>
    <d v="2017-06-07T00:00:00"/>
    <s v="Annually"/>
    <x v="1"/>
    <s v="CUST83518933"/>
    <n v="579"/>
    <s v="Medium Term"/>
    <n v="0"/>
    <s v="Laura Summers"/>
    <x v="2"/>
    <n v="80"/>
    <s v="Operations geologist"/>
    <x v="0"/>
    <s v="Brendafurt, Texas, 01028"/>
    <x v="3"/>
    <n v="0"/>
    <n v="1"/>
    <x v="2"/>
    <s v="AGT21628003"/>
    <x v="2"/>
    <n v="11"/>
    <n v="8"/>
    <n v="0"/>
    <x v="2"/>
    <n v="0"/>
    <x v="2"/>
  </r>
  <r>
    <s v="POL69656985"/>
    <x v="0"/>
    <n v="363005"/>
    <n v="1763.02"/>
    <d v="2017-01-02T00:00:00"/>
    <d v="2026-08-29T00:00:00"/>
    <s v="Monthly"/>
    <x v="1"/>
    <s v="CUST95823518"/>
    <n v="3526"/>
    <s v="Long Term"/>
    <n v="0"/>
    <s v="Heather Ware"/>
    <x v="2"/>
    <n v="68"/>
    <s v="Tree surgeon"/>
    <x v="3"/>
    <s v="North Rebecca, Hawaii, 15677"/>
    <x v="3"/>
    <n v="0"/>
    <n v="1"/>
    <x v="2"/>
    <s v="AGT87035128"/>
    <x v="2"/>
    <n v="18"/>
    <n v="12"/>
    <n v="0"/>
    <x v="2"/>
    <n v="0"/>
    <x v="2"/>
  </r>
  <r>
    <s v="POL83436800"/>
    <x v="1"/>
    <n v="469512"/>
    <n v="1829.76"/>
    <d v="2017-08-14T00:00:00"/>
    <d v="2026-11-15T00:00:00"/>
    <s v="Annually"/>
    <x v="1"/>
    <s v="CUST58068006"/>
    <n v="3380"/>
    <s v="Long Term"/>
    <n v="0"/>
    <s v="Amy Quinn"/>
    <x v="1"/>
    <n v="48"/>
    <s v="Chief Financial Officer"/>
    <x v="2"/>
    <s v="Littleton, Mississippi, 10855"/>
    <x v="2"/>
    <n v="1"/>
    <n v="0"/>
    <x v="1"/>
    <s v="AGT33518879"/>
    <x v="1"/>
    <n v="29"/>
    <n v="59"/>
    <n v="0"/>
    <x v="0"/>
    <n v="0"/>
    <x v="1"/>
  </r>
  <r>
    <s v="POL84743216"/>
    <x v="3"/>
    <n v="405164"/>
    <n v="1787.44"/>
    <d v="2020-12-19T00:00:00"/>
    <d v="2029-06-09T00:00:00"/>
    <s v="Monthly"/>
    <x v="1"/>
    <s v="CUST46002301"/>
    <n v="3094"/>
    <s v="Long Term"/>
    <n v="0"/>
    <s v="Robin Ross"/>
    <x v="2"/>
    <n v="59"/>
    <s v="Therapist, horticultural"/>
    <x v="2"/>
    <s v="North Cynthia, Georgia, 91736"/>
    <x v="3"/>
    <n v="1"/>
    <n v="0"/>
    <x v="2"/>
    <s v="AGT02128514"/>
    <x v="0"/>
    <n v="30"/>
    <n v="98"/>
    <n v="1"/>
    <x v="1"/>
    <n v="1"/>
    <x v="0"/>
  </r>
  <r>
    <s v="POL23689303"/>
    <x v="2"/>
    <n v="381301"/>
    <n v="469.63"/>
    <d v="2021-09-18T00:00:00"/>
    <d v="2029-05-03T00:00:00"/>
    <s v="Quarterly"/>
    <x v="1"/>
    <s v="CUST19068526"/>
    <n v="2784"/>
    <s v="Long Term"/>
    <n v="0"/>
    <s v="Steve Russell"/>
    <x v="0"/>
    <n v="58"/>
    <s v="Barista"/>
    <x v="0"/>
    <s v="Reidmouth, Georgia, 13956"/>
    <x v="3"/>
    <n v="0"/>
    <n v="0"/>
    <x v="2"/>
    <s v="AGT33651354"/>
    <x v="1"/>
    <n v="43"/>
    <n v="3"/>
    <n v="0"/>
    <x v="2"/>
    <n v="0"/>
    <x v="1"/>
  </r>
  <r>
    <s v="POL68135895"/>
    <x v="2"/>
    <n v="202280"/>
    <n v="267.42"/>
    <d v="2017-06-12T00:00:00"/>
    <d v="2023-01-26T00:00:00"/>
    <s v="Annually"/>
    <x v="1"/>
    <s v="CUST95146633"/>
    <n v="2054"/>
    <s v="Long Term"/>
    <n v="0"/>
    <s v="Collin Martin"/>
    <x v="0"/>
    <n v="57"/>
    <s v="Immigration officer"/>
    <x v="3"/>
    <s v="South John, Colorado, 89211"/>
    <x v="3"/>
    <n v="0"/>
    <n v="0"/>
    <x v="2"/>
    <s v="AGT24351293"/>
    <x v="0"/>
    <n v="50"/>
    <n v="94"/>
    <n v="1"/>
    <x v="1"/>
    <n v="1"/>
    <x v="0"/>
  </r>
  <r>
    <s v="POL66329660"/>
    <x v="0"/>
    <n v="13910"/>
    <n v="1897.2"/>
    <d v="2018-07-03T00:00:00"/>
    <d v="2023-09-28T00:00:00"/>
    <s v="Monthly"/>
    <x v="0"/>
    <s v="CUST68580787"/>
    <n v="1913"/>
    <s v="Long Term"/>
    <n v="0"/>
    <s v="Thomas Sullivan"/>
    <x v="2"/>
    <n v="43"/>
    <s v="Industrial buyer"/>
    <x v="3"/>
    <s v="Andrewstad, Connecticut, 74416"/>
    <x v="1"/>
    <n v="0"/>
    <n v="0"/>
    <x v="1"/>
    <s v="AGT23999328"/>
    <x v="0"/>
    <n v="11"/>
    <n v="14"/>
    <n v="0"/>
    <x v="2"/>
    <n v="0"/>
    <x v="0"/>
  </r>
  <r>
    <s v="POL86127854"/>
    <x v="2"/>
    <n v="367360"/>
    <n v="1359.41"/>
    <d v="2019-10-29T00:00:00"/>
    <d v="2023-11-27T00:00:00"/>
    <s v="Quarterly"/>
    <x v="0"/>
    <s v="CUST84381709"/>
    <n v="1490"/>
    <s v="Long Term"/>
    <n v="0"/>
    <s v="Philip Stevens"/>
    <x v="2"/>
    <n v="44"/>
    <s v="Engineer, electronics"/>
    <x v="3"/>
    <s v="Lake Anthony, Arkansas, 78851"/>
    <x v="1"/>
    <n v="0"/>
    <n v="0"/>
    <x v="1"/>
    <s v="AGT82968492"/>
    <x v="2"/>
    <n v="6"/>
    <n v="62"/>
    <n v="0"/>
    <x v="1"/>
    <n v="0"/>
    <x v="2"/>
  </r>
  <r>
    <s v="POL83412862"/>
    <x v="2"/>
    <n v="230115"/>
    <n v="1626.83"/>
    <d v="2018-05-16T00:00:00"/>
    <d v="2026-01-02T00:00:00"/>
    <s v="Monthly"/>
    <x v="0"/>
    <s v="CUST77008175"/>
    <n v="2788"/>
    <s v="Long Term"/>
    <n v="0"/>
    <s v="Dominique Williamson"/>
    <x v="2"/>
    <n v="74"/>
    <s v="Television floor manager"/>
    <x v="0"/>
    <s v="East Codyland, Arizona, 58442"/>
    <x v="3"/>
    <n v="0"/>
    <n v="1"/>
    <x v="2"/>
    <s v="AGT64998923"/>
    <x v="1"/>
    <n v="33"/>
    <n v="66"/>
    <n v="0"/>
    <x v="1"/>
    <n v="0"/>
    <x v="1"/>
  </r>
  <r>
    <s v="POL46201776"/>
    <x v="3"/>
    <n v="42718"/>
    <n v="1221.6500000000001"/>
    <d v="2017-06-12T00:00:00"/>
    <d v="2024-05-11T00:00:00"/>
    <s v="Monthly"/>
    <x v="0"/>
    <s v="CUST37708358"/>
    <n v="2525"/>
    <s v="Long Term"/>
    <n v="0"/>
    <s v="Joshua Salas"/>
    <x v="0"/>
    <n v="72"/>
    <s v="Lawyer"/>
    <x v="3"/>
    <s v="Sullivanbury, Tennessee, 70730"/>
    <x v="3"/>
    <n v="0"/>
    <n v="1"/>
    <x v="2"/>
    <s v="AGT03020799"/>
    <x v="2"/>
    <n v="21"/>
    <n v="20"/>
    <n v="0"/>
    <x v="2"/>
    <n v="0"/>
    <x v="2"/>
  </r>
  <r>
    <s v="POL01050561"/>
    <x v="2"/>
    <n v="130596"/>
    <n v="897.36"/>
    <d v="2017-05-12T00:00:00"/>
    <d v="2026-08-03T00:00:00"/>
    <s v="Annually"/>
    <x v="2"/>
    <s v="CUST19175258"/>
    <n v="3370"/>
    <s v="Long Term"/>
    <n v="1"/>
    <s v="John Gonzales"/>
    <x v="1"/>
    <n v="26"/>
    <s v="Music therapist"/>
    <x v="2"/>
    <s v="New John, Indiana, 61470"/>
    <x v="0"/>
    <n v="1"/>
    <n v="0"/>
    <x v="0"/>
    <s v="AGT84740515"/>
    <x v="0"/>
    <n v="43"/>
    <n v="38"/>
    <n v="0"/>
    <x v="0"/>
    <n v="0"/>
    <x v="0"/>
  </r>
  <r>
    <s v="POL21535465"/>
    <x v="0"/>
    <n v="370080"/>
    <n v="1845.43"/>
    <d v="2018-10-23T00:00:00"/>
    <d v="2024-09-12T00:00:00"/>
    <s v="Monthly"/>
    <x v="0"/>
    <s v="CUST82780241"/>
    <n v="2151"/>
    <s v="Long Term"/>
    <n v="0"/>
    <s v="Ms. Traci Rowland"/>
    <x v="0"/>
    <n v="57"/>
    <s v="Facilities manager"/>
    <x v="0"/>
    <s v="Port Dennis, Kansas, 57317"/>
    <x v="3"/>
    <n v="0"/>
    <n v="0"/>
    <x v="2"/>
    <s v="AGT38290011"/>
    <x v="2"/>
    <n v="18"/>
    <n v="17"/>
    <n v="0"/>
    <x v="2"/>
    <n v="0"/>
    <x v="2"/>
  </r>
  <r>
    <s v="POL64446371"/>
    <x v="2"/>
    <n v="451179"/>
    <n v="1022.25"/>
    <d v="2020-08-21T00:00:00"/>
    <d v="2026-08-13T00:00:00"/>
    <s v="Annually"/>
    <x v="1"/>
    <s v="CUST06732104"/>
    <n v="2183"/>
    <s v="Long Term"/>
    <n v="0"/>
    <s v="Karen Lopez"/>
    <x v="2"/>
    <n v="77"/>
    <s v="Oceanographer"/>
    <x v="2"/>
    <s v="Mccannland, Ohio, 34229"/>
    <x v="3"/>
    <n v="1"/>
    <n v="1"/>
    <x v="2"/>
    <s v="AGT20705063"/>
    <x v="0"/>
    <n v="21"/>
    <n v="40"/>
    <n v="0"/>
    <x v="0"/>
    <n v="0"/>
    <x v="0"/>
  </r>
  <r>
    <s v="POL83922217"/>
    <x v="0"/>
    <n v="374787"/>
    <n v="1025.33"/>
    <d v="2024-06-29T00:00:00"/>
    <d v="2028-07-20T00:00:00"/>
    <s v="Quarterly"/>
    <x v="1"/>
    <s v="CUST02223205"/>
    <n v="1482"/>
    <s v="Long Term"/>
    <n v="0"/>
    <s v="Dr. Nathan Rodriguez"/>
    <x v="1"/>
    <n v="78"/>
    <s v="Medical secretary"/>
    <x v="2"/>
    <s v="Port Allen, Washington, 87131"/>
    <x v="3"/>
    <n v="1"/>
    <n v="1"/>
    <x v="2"/>
    <s v="AGT97731998"/>
    <x v="0"/>
    <n v="22"/>
    <n v="77"/>
    <n v="1"/>
    <x v="1"/>
    <n v="1"/>
    <x v="0"/>
  </r>
  <r>
    <s v="POL61267923"/>
    <x v="3"/>
    <n v="444717"/>
    <n v="860.92"/>
    <d v="2017-03-28T00:00:00"/>
    <d v="2022-12-19T00:00:00"/>
    <s v="Annually"/>
    <x v="0"/>
    <s v="CUST76704494"/>
    <n v="2092"/>
    <s v="Long Term"/>
    <n v="0"/>
    <s v="Jeffrey Thompson"/>
    <x v="1"/>
    <n v="85"/>
    <s v="Secretary/administrator"/>
    <x v="2"/>
    <s v="Port Ethan, West Virginia, 93954"/>
    <x v="3"/>
    <n v="1"/>
    <n v="1"/>
    <x v="2"/>
    <s v="AGT74956205"/>
    <x v="0"/>
    <n v="49"/>
    <n v="11"/>
    <n v="0"/>
    <x v="2"/>
    <n v="0"/>
    <x v="0"/>
  </r>
  <r>
    <s v="POL32160258"/>
    <x v="2"/>
    <n v="158093"/>
    <n v="1603.48"/>
    <d v="2018-03-25T00:00:00"/>
    <d v="2020-09-15T00:00:00"/>
    <s v="Monthly"/>
    <x v="0"/>
    <s v="CUST58470031"/>
    <n v="905"/>
    <s v="Medium Term"/>
    <n v="0"/>
    <s v="Alicia Anderson"/>
    <x v="0"/>
    <n v="81"/>
    <s v="Facilities manager"/>
    <x v="1"/>
    <s v="South Davidshire, West Virginia, 80291"/>
    <x v="3"/>
    <n v="0"/>
    <n v="1"/>
    <x v="2"/>
    <s v="AGT18381996"/>
    <x v="1"/>
    <n v="35"/>
    <n v="15"/>
    <n v="0"/>
    <x v="2"/>
    <n v="0"/>
    <x v="1"/>
  </r>
  <r>
    <s v="POL43895814"/>
    <x v="2"/>
    <n v="416509"/>
    <n v="1236.18"/>
    <d v="2015-05-22T00:00:00"/>
    <d v="2017-01-28T00:00:00"/>
    <s v="Quarterly"/>
    <x v="0"/>
    <s v="CUST01418216"/>
    <n v="617"/>
    <s v="Medium Term"/>
    <n v="0"/>
    <s v="Jason Butler"/>
    <x v="1"/>
    <n v="67"/>
    <s v="Sports coach"/>
    <x v="1"/>
    <s v="West Sarahfurt, Connecticut, 92569"/>
    <x v="3"/>
    <n v="0"/>
    <n v="1"/>
    <x v="2"/>
    <s v="AGT79297482"/>
    <x v="0"/>
    <n v="28"/>
    <n v="75"/>
    <n v="1"/>
    <x v="1"/>
    <n v="1"/>
    <x v="0"/>
  </r>
  <r>
    <s v="POL54989284"/>
    <x v="3"/>
    <n v="276704"/>
    <n v="1407.15"/>
    <d v="2017-04-14T00:00:00"/>
    <d v="2026-07-20T00:00:00"/>
    <s v="Quarterly"/>
    <x v="1"/>
    <s v="CUST11301044"/>
    <n v="3384"/>
    <s v="Long Term"/>
    <n v="0"/>
    <s v="Patrick Hubbard"/>
    <x v="1"/>
    <n v="44"/>
    <s v="Scientist, clinical (histocompatibility and immunogenetics)"/>
    <x v="3"/>
    <s v="North Keith, Utah, 35279"/>
    <x v="1"/>
    <n v="0"/>
    <n v="0"/>
    <x v="1"/>
    <s v="AGT97675443"/>
    <x v="0"/>
    <n v="8"/>
    <n v="81"/>
    <n v="1"/>
    <x v="1"/>
    <n v="1"/>
    <x v="0"/>
  </r>
  <r>
    <s v="POL40441861"/>
    <x v="0"/>
    <n v="210257"/>
    <n v="1690.94"/>
    <d v="2020-07-17T00:00:00"/>
    <d v="2026-06-10T00:00:00"/>
    <s v="Quarterly"/>
    <x v="1"/>
    <s v="CUST08584647"/>
    <n v="2154"/>
    <s v="Long Term"/>
    <n v="0"/>
    <s v="Kimberly Klein"/>
    <x v="1"/>
    <n v="47"/>
    <s v="Water quality scientist"/>
    <x v="0"/>
    <s v="Robinsonmouth, Arizona, 16427"/>
    <x v="2"/>
    <n v="0"/>
    <n v="0"/>
    <x v="1"/>
    <s v="AGT90631941"/>
    <x v="1"/>
    <n v="30"/>
    <n v="68"/>
    <n v="0"/>
    <x v="1"/>
    <n v="0"/>
    <x v="1"/>
  </r>
  <r>
    <s v="POL96191000"/>
    <x v="3"/>
    <n v="462307"/>
    <n v="1989.92"/>
    <d v="2021-02-17T00:00:00"/>
    <d v="2027-09-23T00:00:00"/>
    <s v="Monthly"/>
    <x v="2"/>
    <s v="CUST65374269"/>
    <n v="2409"/>
    <s v="Long Term"/>
    <n v="1"/>
    <s v="Andrea Holder"/>
    <x v="1"/>
    <n v="61"/>
    <s v="Psychologist, prison and probation services"/>
    <x v="3"/>
    <s v="Anthonyfurt, Minnesota, 04092"/>
    <x v="3"/>
    <n v="0"/>
    <n v="1"/>
    <x v="2"/>
    <s v="AGT11927227"/>
    <x v="1"/>
    <n v="1"/>
    <n v="33"/>
    <n v="0"/>
    <x v="0"/>
    <n v="0"/>
    <x v="1"/>
  </r>
  <r>
    <s v="POL80015306"/>
    <x v="0"/>
    <n v="294935"/>
    <n v="961.46"/>
    <d v="2015-10-25T00:00:00"/>
    <d v="2022-06-23T00:00:00"/>
    <s v="Quarterly"/>
    <x v="2"/>
    <s v="CUST09069838"/>
    <n v="2433"/>
    <s v="Long Term"/>
    <n v="1"/>
    <s v="James Collins"/>
    <x v="0"/>
    <n v="81"/>
    <s v="Exhibitions officer, museum/gallery"/>
    <x v="0"/>
    <s v="Apriltown, Colorado, 62336"/>
    <x v="3"/>
    <n v="0"/>
    <n v="1"/>
    <x v="2"/>
    <s v="AGT07144623"/>
    <x v="1"/>
    <n v="42"/>
    <n v="79"/>
    <n v="1"/>
    <x v="1"/>
    <n v="1"/>
    <x v="1"/>
  </r>
  <r>
    <s v="POL52663647"/>
    <x v="2"/>
    <n v="490853"/>
    <n v="1431.44"/>
    <d v="2024-03-22T00:00:00"/>
    <d v="2033-06-06T00:00:00"/>
    <s v="Monthly"/>
    <x v="0"/>
    <s v="CUST97269015"/>
    <n v="3363"/>
    <s v="Long Term"/>
    <n v="0"/>
    <s v="Jeff Estrada"/>
    <x v="2"/>
    <n v="34"/>
    <s v="Psychotherapist"/>
    <x v="0"/>
    <s v="Port Eileen, Washington, 95597"/>
    <x v="0"/>
    <n v="0"/>
    <n v="0"/>
    <x v="1"/>
    <s v="AGT69615659"/>
    <x v="2"/>
    <n v="47"/>
    <n v="27"/>
    <n v="0"/>
    <x v="2"/>
    <n v="0"/>
    <x v="2"/>
  </r>
  <r>
    <s v="POL58724717"/>
    <x v="0"/>
    <n v="11770"/>
    <n v="426.65"/>
    <d v="2019-09-25T00:00:00"/>
    <d v="2024-10-13T00:00:00"/>
    <s v="Annually"/>
    <x v="0"/>
    <s v="CUST79764095"/>
    <n v="1845"/>
    <s v="Long Term"/>
    <n v="0"/>
    <s v="Jessica Hill"/>
    <x v="2"/>
    <n v="28"/>
    <s v="Secondary school teacher"/>
    <x v="2"/>
    <s v="Port Marcus, Tennessee, 09036"/>
    <x v="0"/>
    <n v="1"/>
    <n v="0"/>
    <x v="0"/>
    <s v="AGT05596569"/>
    <x v="2"/>
    <n v="7"/>
    <n v="22"/>
    <n v="0"/>
    <x v="2"/>
    <n v="0"/>
    <x v="2"/>
  </r>
  <r>
    <s v="POL32907592"/>
    <x v="1"/>
    <n v="18454"/>
    <n v="1135.71"/>
    <d v="2021-01-21T00:00:00"/>
    <d v="2025-09-08T00:00:00"/>
    <s v="Annually"/>
    <x v="0"/>
    <s v="CUST47441942"/>
    <n v="1691"/>
    <s v="Long Term"/>
    <n v="0"/>
    <s v="Melissa Torres"/>
    <x v="1"/>
    <n v="78"/>
    <s v="Publishing copy"/>
    <x v="1"/>
    <s v="Lake Stephen, New Mexico, 29509"/>
    <x v="3"/>
    <n v="0"/>
    <n v="1"/>
    <x v="2"/>
    <s v="AGT47842394"/>
    <x v="2"/>
    <n v="33"/>
    <n v="27"/>
    <n v="0"/>
    <x v="2"/>
    <n v="0"/>
    <x v="2"/>
  </r>
  <r>
    <s v="POL47630985"/>
    <x v="2"/>
    <n v="191187"/>
    <n v="419.38"/>
    <d v="2019-11-05T00:00:00"/>
    <d v="2023-11-04T00:00:00"/>
    <s v="Annually"/>
    <x v="0"/>
    <s v="CUST03093185"/>
    <n v="1460"/>
    <s v="Long Term"/>
    <n v="0"/>
    <s v="Jacob Lane"/>
    <x v="1"/>
    <n v="79"/>
    <s v="Immunologist"/>
    <x v="0"/>
    <s v="West Josephmouth, New York, 82575"/>
    <x v="3"/>
    <n v="0"/>
    <n v="1"/>
    <x v="2"/>
    <s v="AGT40375101"/>
    <x v="0"/>
    <n v="3"/>
    <n v="26"/>
    <n v="0"/>
    <x v="2"/>
    <n v="0"/>
    <x v="0"/>
  </r>
  <r>
    <s v="POL08632152"/>
    <x v="1"/>
    <n v="469201"/>
    <n v="306.36"/>
    <d v="2017-09-04T00:00:00"/>
    <d v="2021-05-20T00:00:00"/>
    <s v="Annually"/>
    <x v="2"/>
    <s v="CUST47634037"/>
    <n v="1354"/>
    <s v="Long Term"/>
    <n v="1"/>
    <s v="Jennifer Palmer"/>
    <x v="0"/>
    <n v="77"/>
    <s v="Art gallery manager"/>
    <x v="0"/>
    <s v="West Stephen, Idaho, 74937"/>
    <x v="3"/>
    <n v="0"/>
    <n v="1"/>
    <x v="2"/>
    <s v="AGT00425604"/>
    <x v="2"/>
    <n v="21"/>
    <n v="95"/>
    <n v="1"/>
    <x v="1"/>
    <n v="1"/>
    <x v="2"/>
  </r>
  <r>
    <s v="POL48026137"/>
    <x v="2"/>
    <n v="16587"/>
    <n v="1723.36"/>
    <d v="2021-06-27T00:00:00"/>
    <d v="2024-02-10T00:00:00"/>
    <s v="Annually"/>
    <x v="1"/>
    <s v="CUST33110491"/>
    <n v="958"/>
    <s v="Medium Term"/>
    <n v="0"/>
    <s v="Matthew Donaldson"/>
    <x v="1"/>
    <n v="51"/>
    <s v="Pensions consultant"/>
    <x v="2"/>
    <s v="East Michelle, Oregon, 85498"/>
    <x v="2"/>
    <n v="1"/>
    <n v="0"/>
    <x v="2"/>
    <s v="AGT79079459"/>
    <x v="0"/>
    <n v="49"/>
    <n v="66"/>
    <n v="0"/>
    <x v="1"/>
    <n v="0"/>
    <x v="0"/>
  </r>
  <r>
    <s v="POL51395072"/>
    <x v="2"/>
    <n v="353291"/>
    <n v="882.52"/>
    <d v="2020-11-05T00:00:00"/>
    <d v="2025-04-10T00:00:00"/>
    <s v="Annually"/>
    <x v="2"/>
    <s v="CUST79172554"/>
    <n v="1617"/>
    <s v="Long Term"/>
    <n v="1"/>
    <s v="Juan Lopez"/>
    <x v="1"/>
    <n v="52"/>
    <s v="Teacher, music"/>
    <x v="1"/>
    <s v="Douglasport, West Virginia, 81129"/>
    <x v="2"/>
    <n v="0"/>
    <n v="0"/>
    <x v="2"/>
    <s v="AGT62539542"/>
    <x v="1"/>
    <n v="47"/>
    <n v="70"/>
    <n v="1"/>
    <x v="1"/>
    <n v="1"/>
    <x v="1"/>
  </r>
  <r>
    <s v="POL43714068"/>
    <x v="1"/>
    <n v="99803"/>
    <n v="313.31"/>
    <d v="2017-10-08T00:00:00"/>
    <d v="2023-11-10T00:00:00"/>
    <s v="Annually"/>
    <x v="2"/>
    <s v="CUST57313567"/>
    <n v="2224"/>
    <s v="Long Term"/>
    <n v="1"/>
    <s v="Wayne Lynch"/>
    <x v="2"/>
    <n v="67"/>
    <s v="Sport and exercise psychologist"/>
    <x v="1"/>
    <s v="Lake Christopher, Missouri, 74873"/>
    <x v="3"/>
    <n v="0"/>
    <n v="1"/>
    <x v="2"/>
    <s v="AGT47016827"/>
    <x v="1"/>
    <n v="28"/>
    <n v="13"/>
    <n v="0"/>
    <x v="2"/>
    <n v="0"/>
    <x v="1"/>
  </r>
  <r>
    <s v="POL32845970"/>
    <x v="0"/>
    <n v="287454"/>
    <n v="259.04000000000002"/>
    <d v="2016-04-02T00:00:00"/>
    <d v="2018-07-07T00:00:00"/>
    <s v="Quarterly"/>
    <x v="1"/>
    <s v="CUST32000469"/>
    <n v="826"/>
    <s v="Medium Term"/>
    <n v="0"/>
    <s v="Kyle Pruitt"/>
    <x v="0"/>
    <n v="84"/>
    <s v="Advertising art director"/>
    <x v="3"/>
    <s v="Sandraton, Florida, 38061"/>
    <x v="3"/>
    <n v="0"/>
    <n v="1"/>
    <x v="2"/>
    <s v="AGT67054944"/>
    <x v="1"/>
    <n v="20"/>
    <n v="32"/>
    <n v="0"/>
    <x v="0"/>
    <n v="0"/>
    <x v="1"/>
  </r>
  <r>
    <s v="POL60891078"/>
    <x v="3"/>
    <n v="469409"/>
    <n v="803.4"/>
    <d v="2022-04-07T00:00:00"/>
    <d v="2030-01-19T00:00:00"/>
    <s v="Quarterly"/>
    <x v="0"/>
    <s v="CUST49837558"/>
    <n v="2844"/>
    <s v="Long Term"/>
    <n v="0"/>
    <s v="Charles Stein"/>
    <x v="0"/>
    <n v="47"/>
    <s v="Scientist, marine"/>
    <x v="2"/>
    <s v="Lake Alexandramouth, Kansas, 70960"/>
    <x v="2"/>
    <n v="1"/>
    <n v="0"/>
    <x v="1"/>
    <s v="AGT33962717"/>
    <x v="1"/>
    <n v="25"/>
    <n v="60"/>
    <n v="0"/>
    <x v="0"/>
    <n v="0"/>
    <x v="1"/>
  </r>
  <r>
    <s v="POL59198090"/>
    <x v="3"/>
    <n v="345623"/>
    <n v="455.02"/>
    <d v="2021-03-16T00:00:00"/>
    <d v="2028-12-30T00:00:00"/>
    <s v="Annually"/>
    <x v="2"/>
    <s v="CUST34592732"/>
    <n v="2846"/>
    <s v="Long Term"/>
    <n v="1"/>
    <s v="Bryan Williams"/>
    <x v="2"/>
    <n v="30"/>
    <s v="Database administrator"/>
    <x v="1"/>
    <s v="Matthewtown, Virginia, 28106"/>
    <x v="0"/>
    <n v="0"/>
    <n v="0"/>
    <x v="0"/>
    <s v="AGT27953081"/>
    <x v="1"/>
    <n v="14"/>
    <n v="41"/>
    <n v="0"/>
    <x v="0"/>
    <n v="0"/>
    <x v="1"/>
  </r>
  <r>
    <s v="POL73068892"/>
    <x v="1"/>
    <n v="334789"/>
    <n v="597.64"/>
    <d v="2018-05-01T00:00:00"/>
    <d v="2024-12-21T00:00:00"/>
    <s v="Annually"/>
    <x v="2"/>
    <s v="CUST69853377"/>
    <n v="2426"/>
    <s v="Long Term"/>
    <n v="1"/>
    <s v="Kristen Spencer"/>
    <x v="2"/>
    <n v="60"/>
    <s v="Conservator, furniture"/>
    <x v="1"/>
    <s v="Denisetown, Arkansas, 46443"/>
    <x v="3"/>
    <n v="0"/>
    <n v="1"/>
    <x v="2"/>
    <s v="AGT01927088"/>
    <x v="0"/>
    <n v="15"/>
    <n v="52"/>
    <n v="0"/>
    <x v="0"/>
    <n v="0"/>
    <x v="0"/>
  </r>
  <r>
    <s v="POL19972510"/>
    <x v="2"/>
    <n v="172187"/>
    <n v="1144.0999999999999"/>
    <d v="2022-10-29T00:00:00"/>
    <d v="2031-11-23T00:00:00"/>
    <s v="Quarterly"/>
    <x v="2"/>
    <s v="CUST40770489"/>
    <n v="3312"/>
    <s v="Long Term"/>
    <n v="1"/>
    <s v="Michelle Barton"/>
    <x v="0"/>
    <n v="78"/>
    <s v="Teaching laboratory technician"/>
    <x v="3"/>
    <s v="West Kenneth, Idaho, 77882"/>
    <x v="3"/>
    <n v="0"/>
    <n v="1"/>
    <x v="2"/>
    <s v="AGT59183098"/>
    <x v="2"/>
    <n v="21"/>
    <n v="99"/>
    <n v="1"/>
    <x v="1"/>
    <n v="1"/>
    <x v="2"/>
  </r>
  <r>
    <s v="POL29760380"/>
    <x v="1"/>
    <n v="183681"/>
    <n v="1767.54"/>
    <d v="2023-12-18T00:00:00"/>
    <d v="2028-09-29T00:00:00"/>
    <s v="Quarterly"/>
    <x v="1"/>
    <s v="CUST31775664"/>
    <n v="1747"/>
    <s v="Long Term"/>
    <n v="0"/>
    <s v="Brianna Wong"/>
    <x v="2"/>
    <n v="77"/>
    <s v="Museum/gallery exhibitions officer"/>
    <x v="0"/>
    <s v="South Davidshire, New Jersey, 79115"/>
    <x v="3"/>
    <n v="0"/>
    <n v="1"/>
    <x v="2"/>
    <s v="AGT30515929"/>
    <x v="0"/>
    <n v="8"/>
    <n v="56"/>
    <n v="0"/>
    <x v="0"/>
    <n v="0"/>
    <x v="0"/>
  </r>
  <r>
    <s v="POL97195462"/>
    <x v="0"/>
    <n v="484270"/>
    <n v="585.30999999999995"/>
    <d v="2021-01-30T00:00:00"/>
    <d v="2026-04-03T00:00:00"/>
    <s v="Quarterly"/>
    <x v="2"/>
    <s v="CUST27052495"/>
    <n v="1889"/>
    <s v="Long Term"/>
    <n v="1"/>
    <s v="Luke Martinez MD"/>
    <x v="2"/>
    <n v="36"/>
    <s v="Early years teacher"/>
    <x v="3"/>
    <s v="Port Christopher, Kansas, 61955"/>
    <x v="1"/>
    <n v="0"/>
    <n v="0"/>
    <x v="1"/>
    <s v="AGT91769085"/>
    <x v="1"/>
    <n v="4"/>
    <n v="66"/>
    <n v="0"/>
    <x v="1"/>
    <n v="0"/>
    <x v="1"/>
  </r>
  <r>
    <s v="POL21505451"/>
    <x v="1"/>
    <n v="207120"/>
    <n v="249"/>
    <d v="2024-11-27T00:00:00"/>
    <d v="2033-01-17T00:00:00"/>
    <s v="Monthly"/>
    <x v="1"/>
    <s v="CUST36309231"/>
    <n v="2973"/>
    <s v="Long Term"/>
    <n v="0"/>
    <s v="Kristina Hicks"/>
    <x v="1"/>
    <n v="47"/>
    <s v="Museum/gallery conservator"/>
    <x v="2"/>
    <s v="Cherylville, Georgia, 84437"/>
    <x v="2"/>
    <n v="1"/>
    <n v="0"/>
    <x v="1"/>
    <s v="AGT16379086"/>
    <x v="0"/>
    <n v="40"/>
    <n v="78"/>
    <n v="1"/>
    <x v="1"/>
    <n v="1"/>
    <x v="0"/>
  </r>
  <r>
    <s v="POL81100703"/>
    <x v="3"/>
    <n v="435059"/>
    <n v="1756.02"/>
    <d v="2020-04-15T00:00:00"/>
    <d v="2027-03-03T00:00:00"/>
    <s v="Quarterly"/>
    <x v="1"/>
    <s v="CUST54931182"/>
    <n v="2513"/>
    <s v="Long Term"/>
    <n v="0"/>
    <s v="Tanner Jackson"/>
    <x v="1"/>
    <n v="81"/>
    <s v="Holiday representative"/>
    <x v="1"/>
    <s v="Conleyshire, New Hampshire, 36657"/>
    <x v="3"/>
    <n v="0"/>
    <n v="1"/>
    <x v="2"/>
    <s v="AGT87476088"/>
    <x v="2"/>
    <n v="1"/>
    <n v="76"/>
    <n v="1"/>
    <x v="1"/>
    <n v="1"/>
    <x v="2"/>
  </r>
  <r>
    <s v="POL55024911"/>
    <x v="1"/>
    <n v="19699"/>
    <n v="1203.5999999999999"/>
    <d v="2015-06-30T00:00:00"/>
    <d v="2018-02-21T00:00:00"/>
    <s v="Monthly"/>
    <x v="2"/>
    <s v="CUST22397471"/>
    <n v="967"/>
    <s v="Medium Term"/>
    <n v="1"/>
    <s v="Justin Bradshaw"/>
    <x v="0"/>
    <n v="73"/>
    <s v="Psychologist, occupational"/>
    <x v="0"/>
    <s v="East Daniellefurt, New Hampshire, 94289"/>
    <x v="3"/>
    <n v="0"/>
    <n v="1"/>
    <x v="2"/>
    <s v="AGT53154445"/>
    <x v="0"/>
    <n v="24"/>
    <n v="19"/>
    <n v="0"/>
    <x v="2"/>
    <n v="0"/>
    <x v="0"/>
  </r>
  <r>
    <s v="POL71729242"/>
    <x v="2"/>
    <n v="394275"/>
    <n v="341.45"/>
    <d v="2022-10-06T00:00:00"/>
    <d v="2025-02-10T00:00:00"/>
    <s v="Annually"/>
    <x v="0"/>
    <s v="CUST35027813"/>
    <n v="858"/>
    <s v="Medium Term"/>
    <n v="0"/>
    <s v="Krista Ramirez"/>
    <x v="2"/>
    <n v="72"/>
    <s v="Education officer, museum"/>
    <x v="0"/>
    <s v="Crawfordborough, Maryland, 76254"/>
    <x v="3"/>
    <n v="0"/>
    <n v="1"/>
    <x v="2"/>
    <s v="AGT25309194"/>
    <x v="1"/>
    <n v="25"/>
    <n v="19"/>
    <n v="0"/>
    <x v="2"/>
    <n v="0"/>
    <x v="1"/>
  </r>
  <r>
    <s v="POL92557558"/>
    <x v="0"/>
    <n v="429486"/>
    <n v="1626.52"/>
    <d v="2019-05-13T00:00:00"/>
    <d v="2029-03-04T00:00:00"/>
    <s v="Annually"/>
    <x v="2"/>
    <s v="CUST15581534"/>
    <n v="3583"/>
    <s v="Long Term"/>
    <n v="1"/>
    <s v="Jennifer Soto"/>
    <x v="1"/>
    <n v="43"/>
    <s v="Communications engineer"/>
    <x v="3"/>
    <s v="Deanborough, Vermont, 26007"/>
    <x v="1"/>
    <n v="0"/>
    <n v="0"/>
    <x v="1"/>
    <s v="AGT73465282"/>
    <x v="1"/>
    <n v="48"/>
    <n v="49"/>
    <n v="0"/>
    <x v="0"/>
    <n v="0"/>
    <x v="1"/>
  </r>
  <r>
    <s v="POL12430121"/>
    <x v="0"/>
    <n v="332347"/>
    <n v="1566.12"/>
    <d v="2022-05-07T00:00:00"/>
    <d v="2024-11-29T00:00:00"/>
    <s v="Monthly"/>
    <x v="1"/>
    <s v="CUST40967783"/>
    <n v="937"/>
    <s v="Medium Term"/>
    <n v="0"/>
    <s v="Debbie Hall"/>
    <x v="2"/>
    <n v="42"/>
    <s v="Commissioning editor"/>
    <x v="0"/>
    <s v="East Jessicabury, Indiana, 37798"/>
    <x v="1"/>
    <n v="0"/>
    <n v="0"/>
    <x v="1"/>
    <s v="AGT06837266"/>
    <x v="0"/>
    <n v="15"/>
    <n v="4"/>
    <n v="0"/>
    <x v="2"/>
    <n v="0"/>
    <x v="0"/>
  </r>
  <r>
    <s v="POL33988478"/>
    <x v="2"/>
    <n v="100912"/>
    <n v="1300.4100000000001"/>
    <d v="2015-06-04T00:00:00"/>
    <d v="2022-01-24T00:00:00"/>
    <s v="Annually"/>
    <x v="2"/>
    <s v="CUST65203808"/>
    <n v="2426"/>
    <s v="Long Term"/>
    <n v="1"/>
    <s v="Keith Harris"/>
    <x v="0"/>
    <n v="37"/>
    <s v="Radiation protection practitioner"/>
    <x v="2"/>
    <s v="Williamsonchester, Kentucky, 31275"/>
    <x v="1"/>
    <n v="1"/>
    <n v="0"/>
    <x v="1"/>
    <s v="AGT02672093"/>
    <x v="2"/>
    <n v="31"/>
    <n v="37"/>
    <n v="0"/>
    <x v="0"/>
    <n v="0"/>
    <x v="2"/>
  </r>
  <r>
    <s v="POL38773717"/>
    <x v="1"/>
    <n v="233798"/>
    <n v="1089.06"/>
    <d v="2017-12-15T00:00:00"/>
    <d v="2025-02-08T00:00:00"/>
    <s v="Monthly"/>
    <x v="1"/>
    <s v="CUST19875655"/>
    <n v="2612"/>
    <s v="Long Term"/>
    <n v="0"/>
    <s v="Brian Logan"/>
    <x v="2"/>
    <n v="37"/>
    <s v="Engineer, control and instrumentation"/>
    <x v="3"/>
    <s v="Michellehaven, Kansas, 86666"/>
    <x v="1"/>
    <n v="0"/>
    <n v="0"/>
    <x v="1"/>
    <s v="AGT87595520"/>
    <x v="0"/>
    <n v="27"/>
    <n v="39"/>
    <n v="0"/>
    <x v="0"/>
    <n v="0"/>
    <x v="0"/>
  </r>
  <r>
    <s v="POL32826444"/>
    <x v="1"/>
    <n v="438044"/>
    <n v="399.75"/>
    <d v="2015-01-10T00:00:00"/>
    <d v="2017-05-08T00:00:00"/>
    <s v="Monthly"/>
    <x v="1"/>
    <s v="CUST43891603"/>
    <n v="849"/>
    <s v="Medium Term"/>
    <n v="0"/>
    <s v="Henry Knight"/>
    <x v="2"/>
    <n v="64"/>
    <s v="Sports development officer"/>
    <x v="1"/>
    <s v="Jeffreyborough, Washington, 17716"/>
    <x v="3"/>
    <n v="0"/>
    <n v="1"/>
    <x v="2"/>
    <s v="AGT06702972"/>
    <x v="2"/>
    <n v="21"/>
    <n v="50"/>
    <n v="0"/>
    <x v="0"/>
    <n v="0"/>
    <x v="2"/>
  </r>
  <r>
    <s v="POL20662516"/>
    <x v="1"/>
    <n v="368863"/>
    <n v="1051.6199999999999"/>
    <d v="2017-01-13T00:00:00"/>
    <d v="2022-03-20T00:00:00"/>
    <s v="Annually"/>
    <x v="2"/>
    <s v="CUST83956868"/>
    <n v="1892"/>
    <s v="Long Term"/>
    <n v="1"/>
    <s v="Bethany Black"/>
    <x v="2"/>
    <n v="31"/>
    <s v="Historic buildings inspector/conservation officer"/>
    <x v="1"/>
    <s v="Patriciachester, North Dakota, 56614"/>
    <x v="0"/>
    <n v="0"/>
    <n v="0"/>
    <x v="1"/>
    <s v="AGT43114199"/>
    <x v="0"/>
    <n v="1"/>
    <n v="43"/>
    <n v="0"/>
    <x v="0"/>
    <n v="0"/>
    <x v="0"/>
  </r>
  <r>
    <s v="POL69805915"/>
    <x v="0"/>
    <n v="142605"/>
    <n v="1212.3"/>
    <d v="2015-06-27T00:00:00"/>
    <d v="2017-01-26T00:00:00"/>
    <s v="Quarterly"/>
    <x v="1"/>
    <s v="CUST98331108"/>
    <n v="579"/>
    <s v="Medium Term"/>
    <n v="0"/>
    <s v="Carla Church"/>
    <x v="0"/>
    <n v="49"/>
    <s v="Animal nutritionist"/>
    <x v="2"/>
    <s v="North Susantown, Arkansas, 10975"/>
    <x v="2"/>
    <n v="1"/>
    <n v="0"/>
    <x v="1"/>
    <s v="AGT06409662"/>
    <x v="0"/>
    <n v="45"/>
    <n v="45"/>
    <n v="0"/>
    <x v="0"/>
    <n v="0"/>
    <x v="0"/>
  </r>
  <r>
    <s v="POL59077724"/>
    <x v="2"/>
    <n v="144236"/>
    <n v="1679.22"/>
    <d v="2024-12-03T00:00:00"/>
    <d v="2034-09-28T00:00:00"/>
    <s v="Annually"/>
    <x v="0"/>
    <s v="CUST36847829"/>
    <n v="3586"/>
    <s v="Long Term"/>
    <n v="0"/>
    <s v="Samuel Smith"/>
    <x v="0"/>
    <n v="40"/>
    <s v="Microbiologist"/>
    <x v="1"/>
    <s v="Lake Jacquelineberg, New Hampshire, 16695"/>
    <x v="1"/>
    <n v="0"/>
    <n v="0"/>
    <x v="1"/>
    <s v="AGT64185205"/>
    <x v="1"/>
    <n v="49"/>
    <n v="17"/>
    <n v="0"/>
    <x v="2"/>
    <n v="0"/>
    <x v="1"/>
  </r>
  <r>
    <s v="POL20473959"/>
    <x v="3"/>
    <n v="436455"/>
    <n v="1258.53"/>
    <d v="2018-03-16T00:00:00"/>
    <d v="2021-08-09T00:00:00"/>
    <s v="Monthly"/>
    <x v="1"/>
    <s v="CUST71390634"/>
    <n v="1242"/>
    <s v="Long Term"/>
    <n v="0"/>
    <s v="John Vargas"/>
    <x v="2"/>
    <n v="62"/>
    <s v="Mechanical engineer"/>
    <x v="2"/>
    <s v="New Allisontown, Maine, 18349"/>
    <x v="3"/>
    <n v="1"/>
    <n v="1"/>
    <x v="2"/>
    <s v="AGT57280534"/>
    <x v="0"/>
    <n v="44"/>
    <n v="76"/>
    <n v="1"/>
    <x v="1"/>
    <n v="1"/>
    <x v="0"/>
  </r>
  <r>
    <s v="POL94998693"/>
    <x v="0"/>
    <n v="246463"/>
    <n v="1855.49"/>
    <d v="2017-08-09T00:00:00"/>
    <d v="2021-04-05T00:00:00"/>
    <s v="Annually"/>
    <x v="2"/>
    <s v="CUST37149471"/>
    <n v="1335"/>
    <s v="Long Term"/>
    <n v="1"/>
    <s v="Alicia Taylor"/>
    <x v="0"/>
    <n v="38"/>
    <s v="Clinical molecular geneticist"/>
    <x v="2"/>
    <s v="West Rebeccaborough, Wyoming, 08720"/>
    <x v="1"/>
    <n v="1"/>
    <n v="0"/>
    <x v="1"/>
    <s v="AGT93997451"/>
    <x v="1"/>
    <n v="34"/>
    <n v="81"/>
    <n v="1"/>
    <x v="1"/>
    <n v="1"/>
    <x v="1"/>
  </r>
  <r>
    <s v="POL36713113"/>
    <x v="3"/>
    <n v="274452"/>
    <n v="1625.76"/>
    <d v="2016-04-29T00:00:00"/>
    <d v="2023-09-08T00:00:00"/>
    <s v="Annually"/>
    <x v="0"/>
    <s v="CUST78388527"/>
    <n v="2688"/>
    <s v="Long Term"/>
    <n v="0"/>
    <s v="Cody Rogers"/>
    <x v="1"/>
    <n v="60"/>
    <s v="Minerals surveyor"/>
    <x v="1"/>
    <s v="Davisport, Iowa, 21032"/>
    <x v="3"/>
    <n v="0"/>
    <n v="1"/>
    <x v="2"/>
    <s v="AGT09197163"/>
    <x v="1"/>
    <n v="14"/>
    <n v="100"/>
    <n v="1"/>
    <x v="1"/>
    <n v="1"/>
    <x v="1"/>
  </r>
  <r>
    <s v="POL94633881"/>
    <x v="1"/>
    <n v="198237"/>
    <n v="120.04"/>
    <d v="2019-11-23T00:00:00"/>
    <d v="2025-03-13T00:00:00"/>
    <s v="Monthly"/>
    <x v="2"/>
    <s v="CUST97410297"/>
    <n v="1937"/>
    <s v="Long Term"/>
    <n v="1"/>
    <s v="Douglas Hickman"/>
    <x v="1"/>
    <n v="79"/>
    <s v="Engineer, aeronautical"/>
    <x v="2"/>
    <s v="Port Michael, Montana, 34266"/>
    <x v="3"/>
    <n v="1"/>
    <n v="1"/>
    <x v="2"/>
    <s v="AGT84201881"/>
    <x v="1"/>
    <n v="35"/>
    <n v="39"/>
    <n v="0"/>
    <x v="0"/>
    <n v="0"/>
    <x v="1"/>
  </r>
  <r>
    <s v="POL88240464"/>
    <x v="2"/>
    <n v="162128"/>
    <n v="931.78"/>
    <d v="2024-01-09T00:00:00"/>
    <d v="2025-03-01T00:00:00"/>
    <s v="Monthly"/>
    <x v="1"/>
    <s v="CUST80103803"/>
    <n v="417"/>
    <s v="Medium Term"/>
    <n v="0"/>
    <s v="Jack Stephens"/>
    <x v="2"/>
    <n v="46"/>
    <s v="Accommodation manager"/>
    <x v="0"/>
    <s v="Newmanshire, South Carolina, 17255"/>
    <x v="2"/>
    <n v="0"/>
    <n v="0"/>
    <x v="1"/>
    <s v="AGT02084375"/>
    <x v="1"/>
    <n v="46"/>
    <n v="27"/>
    <n v="0"/>
    <x v="2"/>
    <n v="0"/>
    <x v="1"/>
  </r>
  <r>
    <s v="POL86820277"/>
    <x v="0"/>
    <n v="373948"/>
    <n v="1203.6199999999999"/>
    <d v="2024-12-22T00:00:00"/>
    <d v="2029-04-08T00:00:00"/>
    <s v="Quarterly"/>
    <x v="0"/>
    <s v="CUST43237725"/>
    <n v="1568"/>
    <s v="Long Term"/>
    <n v="0"/>
    <s v="Rita Tanner"/>
    <x v="0"/>
    <n v="76"/>
    <s v="Surveyor, rural practice"/>
    <x v="3"/>
    <s v="New John, Arkansas, 16777"/>
    <x v="3"/>
    <n v="0"/>
    <n v="1"/>
    <x v="2"/>
    <s v="AGT85712979"/>
    <x v="0"/>
    <n v="27"/>
    <n v="62"/>
    <n v="0"/>
    <x v="1"/>
    <n v="0"/>
    <x v="0"/>
  </r>
  <r>
    <s v="POL82207194"/>
    <x v="3"/>
    <n v="115529"/>
    <n v="965.29"/>
    <d v="2021-03-16T00:00:00"/>
    <d v="2027-07-27T00:00:00"/>
    <s v="Annually"/>
    <x v="2"/>
    <s v="CUST19821426"/>
    <n v="2324"/>
    <s v="Long Term"/>
    <n v="1"/>
    <s v="Seth Beard"/>
    <x v="2"/>
    <n v="43"/>
    <s v="Financial controller"/>
    <x v="2"/>
    <s v="Port Tammyville, Nevada, 62157"/>
    <x v="1"/>
    <n v="1"/>
    <n v="0"/>
    <x v="1"/>
    <s v="AGT37973858"/>
    <x v="0"/>
    <n v="9"/>
    <n v="36"/>
    <n v="0"/>
    <x v="0"/>
    <n v="0"/>
    <x v="0"/>
  </r>
  <r>
    <s v="POL34073978"/>
    <x v="1"/>
    <n v="420602"/>
    <n v="770.55"/>
    <d v="2022-10-09T00:00:00"/>
    <d v="2025-11-04T00:00:00"/>
    <s v="Monthly"/>
    <x v="2"/>
    <s v="CUST42335952"/>
    <n v="1122"/>
    <s v="Long Term"/>
    <n v="1"/>
    <s v="Jaime Wright"/>
    <x v="0"/>
    <n v="26"/>
    <s v="Psychiatrist"/>
    <x v="0"/>
    <s v="Christensenshire, Connecticut, 06158"/>
    <x v="0"/>
    <n v="0"/>
    <n v="0"/>
    <x v="0"/>
    <s v="AGT11570819"/>
    <x v="1"/>
    <n v="5"/>
    <n v="22"/>
    <n v="0"/>
    <x v="2"/>
    <n v="0"/>
    <x v="1"/>
  </r>
  <r>
    <s v="POL53973271"/>
    <x v="3"/>
    <n v="485064"/>
    <n v="1337.95"/>
    <d v="2021-07-08T00:00:00"/>
    <d v="2028-05-25T00:00:00"/>
    <s v="Annually"/>
    <x v="0"/>
    <s v="CUST30888667"/>
    <n v="2513"/>
    <s v="Long Term"/>
    <n v="0"/>
    <s v="Christine Martinez"/>
    <x v="2"/>
    <n v="82"/>
    <s v="Waste management officer"/>
    <x v="3"/>
    <s v="Sherriton, Colorado, 33783"/>
    <x v="3"/>
    <n v="0"/>
    <n v="1"/>
    <x v="2"/>
    <s v="AGT28295502"/>
    <x v="2"/>
    <n v="18"/>
    <n v="21"/>
    <n v="0"/>
    <x v="2"/>
    <n v="0"/>
    <x v="2"/>
  </r>
  <r>
    <s v="POL82675358"/>
    <x v="3"/>
    <n v="113283"/>
    <n v="1683.34"/>
    <d v="2021-02-15T00:00:00"/>
    <d v="2025-07-06T00:00:00"/>
    <s v="Quarterly"/>
    <x v="1"/>
    <s v="CUST07244824"/>
    <n v="1602"/>
    <s v="Long Term"/>
    <n v="0"/>
    <s v="Brittany Curtis"/>
    <x v="1"/>
    <n v="70"/>
    <s v="Careers information officer"/>
    <x v="0"/>
    <s v="Michaelstad, Iowa, 65423"/>
    <x v="3"/>
    <n v="0"/>
    <n v="1"/>
    <x v="2"/>
    <s v="AGT15480916"/>
    <x v="0"/>
    <n v="12"/>
    <n v="73"/>
    <n v="1"/>
    <x v="1"/>
    <n v="1"/>
    <x v="0"/>
  </r>
  <r>
    <s v="POL14234564"/>
    <x v="3"/>
    <n v="232622"/>
    <n v="573.12"/>
    <d v="2023-04-30T00:00:00"/>
    <d v="2032-10-17T00:00:00"/>
    <s v="Annually"/>
    <x v="0"/>
    <s v="CUST40230825"/>
    <n v="3458"/>
    <s v="Long Term"/>
    <n v="0"/>
    <s v="Annette Vasquez"/>
    <x v="2"/>
    <n v="58"/>
    <s v="Ecologist"/>
    <x v="1"/>
    <s v="Stevenberg, Oregon, 25121"/>
    <x v="3"/>
    <n v="0"/>
    <n v="0"/>
    <x v="2"/>
    <s v="AGT91853395"/>
    <x v="1"/>
    <n v="42"/>
    <n v="12"/>
    <n v="0"/>
    <x v="2"/>
    <n v="0"/>
    <x v="1"/>
  </r>
  <r>
    <s v="POL80475717"/>
    <x v="0"/>
    <n v="265046"/>
    <n v="1105.05"/>
    <d v="2024-12-22T00:00:00"/>
    <d v="2034-06-12T00:00:00"/>
    <s v="Monthly"/>
    <x v="2"/>
    <s v="CUST99515838"/>
    <n v="3459"/>
    <s v="Long Term"/>
    <n v="1"/>
    <s v="Tammy Reynolds"/>
    <x v="0"/>
    <n v="84"/>
    <s v="Scientific laboratory technician"/>
    <x v="2"/>
    <s v="Serranoview, Hawaii, 05878"/>
    <x v="3"/>
    <n v="1"/>
    <n v="1"/>
    <x v="2"/>
    <s v="AGT58454917"/>
    <x v="2"/>
    <n v="42"/>
    <n v="5"/>
    <n v="0"/>
    <x v="2"/>
    <n v="0"/>
    <x v="2"/>
  </r>
  <r>
    <s v="POL99668251"/>
    <x v="1"/>
    <n v="94791"/>
    <n v="1512.6"/>
    <d v="2015-07-31T00:00:00"/>
    <d v="2018-01-14T00:00:00"/>
    <s v="Monthly"/>
    <x v="1"/>
    <s v="CUST67171307"/>
    <n v="898"/>
    <s v="Medium Term"/>
    <n v="0"/>
    <s v="Howard Grant"/>
    <x v="2"/>
    <n v="76"/>
    <s v="Nurse, learning disability"/>
    <x v="3"/>
    <s v="Port Andrea, West Virginia, 22558"/>
    <x v="3"/>
    <n v="0"/>
    <n v="1"/>
    <x v="2"/>
    <s v="AGT43149093"/>
    <x v="0"/>
    <n v="19"/>
    <n v="52"/>
    <n v="0"/>
    <x v="0"/>
    <n v="0"/>
    <x v="0"/>
  </r>
  <r>
    <s v="POL97021693"/>
    <x v="0"/>
    <n v="131254"/>
    <n v="334.54"/>
    <d v="2018-11-18T00:00:00"/>
    <d v="2027-10-30T00:00:00"/>
    <s v="Annually"/>
    <x v="1"/>
    <s v="CUST06347988"/>
    <n v="3268"/>
    <s v="Long Term"/>
    <n v="0"/>
    <s v="Barbara Atkins"/>
    <x v="1"/>
    <n v="54"/>
    <s v="Maintenance engineer"/>
    <x v="3"/>
    <s v="East Ronald, Hawaii, 96599"/>
    <x v="2"/>
    <n v="0"/>
    <n v="0"/>
    <x v="2"/>
    <s v="AGT64379142"/>
    <x v="0"/>
    <n v="29"/>
    <n v="9"/>
    <n v="0"/>
    <x v="2"/>
    <n v="0"/>
    <x v="0"/>
  </r>
  <r>
    <s v="POL58472274"/>
    <x v="2"/>
    <n v="462591"/>
    <n v="1463.31"/>
    <d v="2015-07-27T00:00:00"/>
    <d v="2024-01-29T00:00:00"/>
    <s v="Monthly"/>
    <x v="1"/>
    <s v="CUST04086033"/>
    <n v="3108"/>
    <s v="Long Term"/>
    <n v="0"/>
    <s v="Melanie Cochran"/>
    <x v="2"/>
    <n v="28"/>
    <s v="Embryologist, clinical"/>
    <x v="1"/>
    <s v="East Jamesfurt, Texas, 21549"/>
    <x v="0"/>
    <n v="0"/>
    <n v="0"/>
    <x v="0"/>
    <s v="AGT34232106"/>
    <x v="2"/>
    <n v="17"/>
    <n v="5"/>
    <n v="0"/>
    <x v="2"/>
    <n v="0"/>
    <x v="2"/>
  </r>
  <r>
    <s v="POL81184325"/>
    <x v="2"/>
    <n v="491159"/>
    <n v="1233.74"/>
    <d v="2015-01-24T00:00:00"/>
    <d v="2019-07-07T00:00:00"/>
    <s v="Quarterly"/>
    <x v="0"/>
    <s v="CUST63525013"/>
    <n v="1625"/>
    <s v="Long Term"/>
    <n v="0"/>
    <s v="Carol Brown"/>
    <x v="0"/>
    <n v="29"/>
    <s v="Designer, industrial/product"/>
    <x v="0"/>
    <s v="Rosefort, Oklahoma, 79665"/>
    <x v="0"/>
    <n v="0"/>
    <n v="0"/>
    <x v="0"/>
    <s v="AGT12684765"/>
    <x v="0"/>
    <n v="48"/>
    <n v="10"/>
    <n v="0"/>
    <x v="2"/>
    <n v="0"/>
    <x v="0"/>
  </r>
  <r>
    <s v="POL28472750"/>
    <x v="1"/>
    <n v="103677"/>
    <n v="385.22"/>
    <d v="2017-02-13T00:00:00"/>
    <d v="2020-06-29T00:00:00"/>
    <s v="Quarterly"/>
    <x v="2"/>
    <s v="CUST17339433"/>
    <n v="1232"/>
    <s v="Long Term"/>
    <n v="1"/>
    <s v="Richard Lin"/>
    <x v="1"/>
    <n v="41"/>
    <s v="Engineer, civil (consulting)"/>
    <x v="3"/>
    <s v="Taylorfurt, Nebraska, 02947"/>
    <x v="1"/>
    <n v="0"/>
    <n v="0"/>
    <x v="1"/>
    <s v="AGT12072575"/>
    <x v="0"/>
    <n v="25"/>
    <n v="93"/>
    <n v="1"/>
    <x v="1"/>
    <n v="1"/>
    <x v="0"/>
  </r>
  <r>
    <s v="POL66910170"/>
    <x v="3"/>
    <n v="81499"/>
    <n v="1607.43"/>
    <d v="2017-02-14T00:00:00"/>
    <d v="2025-03-03T00:00:00"/>
    <s v="Monthly"/>
    <x v="2"/>
    <s v="CUST88770537"/>
    <n v="2939"/>
    <s v="Long Term"/>
    <n v="1"/>
    <s v="James Jordan"/>
    <x v="2"/>
    <n v="29"/>
    <s v="Neurosurgeon"/>
    <x v="0"/>
    <s v="Austinport, Indiana, 07965"/>
    <x v="0"/>
    <n v="0"/>
    <n v="0"/>
    <x v="0"/>
    <s v="AGT65972336"/>
    <x v="0"/>
    <n v="14"/>
    <n v="75"/>
    <n v="1"/>
    <x v="1"/>
    <n v="1"/>
    <x v="0"/>
  </r>
  <r>
    <s v="POL08713900"/>
    <x v="3"/>
    <n v="399370"/>
    <n v="1850.66"/>
    <d v="2021-09-11T00:00:00"/>
    <d v="2031-05-31T00:00:00"/>
    <s v="Annually"/>
    <x v="2"/>
    <s v="CUST72317473"/>
    <n v="3549"/>
    <s v="Long Term"/>
    <n v="1"/>
    <s v="Samantha White"/>
    <x v="2"/>
    <n v="62"/>
    <s v="Administrator, local government"/>
    <x v="1"/>
    <s v="Frankmouth, New Hampshire, 16272"/>
    <x v="3"/>
    <n v="0"/>
    <n v="1"/>
    <x v="2"/>
    <s v="AGT37629506"/>
    <x v="0"/>
    <n v="37"/>
    <n v="33"/>
    <n v="0"/>
    <x v="0"/>
    <n v="0"/>
    <x v="0"/>
  </r>
  <r>
    <s v="POL56813468"/>
    <x v="1"/>
    <n v="160754"/>
    <n v="584.37"/>
    <d v="2021-12-06T00:00:00"/>
    <d v="2023-08-14T00:00:00"/>
    <s v="Monthly"/>
    <x v="2"/>
    <s v="CUST37223429"/>
    <n v="616"/>
    <s v="Medium Term"/>
    <n v="1"/>
    <s v="Jesus Young"/>
    <x v="2"/>
    <n v="28"/>
    <s v="Legal secretary"/>
    <x v="3"/>
    <s v="Lisatown, Texas, 17944"/>
    <x v="0"/>
    <n v="0"/>
    <n v="0"/>
    <x v="0"/>
    <s v="AGT49997907"/>
    <x v="0"/>
    <n v="3"/>
    <n v="38"/>
    <n v="0"/>
    <x v="0"/>
    <n v="0"/>
    <x v="0"/>
  </r>
  <r>
    <s v="POL26761597"/>
    <x v="0"/>
    <n v="75411"/>
    <n v="1732.88"/>
    <d v="2020-10-12T00:00:00"/>
    <d v="2027-04-25T00:00:00"/>
    <s v="Quarterly"/>
    <x v="2"/>
    <s v="CUST12423616"/>
    <n v="2386"/>
    <s v="Long Term"/>
    <n v="1"/>
    <s v="Joshua White"/>
    <x v="0"/>
    <n v="29"/>
    <s v="Scientist, forensic"/>
    <x v="3"/>
    <s v="Lake Davidfort, Kansas, 72673"/>
    <x v="0"/>
    <n v="0"/>
    <n v="0"/>
    <x v="0"/>
    <s v="AGT79629588"/>
    <x v="2"/>
    <n v="47"/>
    <n v="23"/>
    <n v="0"/>
    <x v="2"/>
    <n v="0"/>
    <x v="2"/>
  </r>
  <r>
    <s v="POL21795687"/>
    <x v="1"/>
    <n v="275589"/>
    <n v="973.11"/>
    <d v="2015-10-02T00:00:00"/>
    <d v="2021-01-18T00:00:00"/>
    <s v="Quarterly"/>
    <x v="1"/>
    <s v="CUST02350229"/>
    <n v="1935"/>
    <s v="Long Term"/>
    <n v="0"/>
    <s v="Brandi Simmons"/>
    <x v="1"/>
    <n v="25"/>
    <s v="Nutritional therapist"/>
    <x v="2"/>
    <s v="South Meghan, Kentucky, 02388"/>
    <x v="4"/>
    <n v="1"/>
    <n v="0"/>
    <x v="0"/>
    <s v="AGT37350228"/>
    <x v="2"/>
    <n v="11"/>
    <n v="56"/>
    <n v="0"/>
    <x v="0"/>
    <n v="0"/>
    <x v="2"/>
  </r>
  <r>
    <s v="POL60212438"/>
    <x v="0"/>
    <n v="53489"/>
    <n v="745.88"/>
    <d v="2020-04-25T00:00:00"/>
    <d v="2025-12-24T00:00:00"/>
    <s v="Monthly"/>
    <x v="1"/>
    <s v="CUST80341849"/>
    <n v="2069"/>
    <s v="Long Term"/>
    <n v="0"/>
    <s v="Daniel Warner"/>
    <x v="1"/>
    <n v="25"/>
    <s v="Clinical cytogeneticist"/>
    <x v="1"/>
    <s v="Allentown, Maine, 53610"/>
    <x v="4"/>
    <n v="0"/>
    <n v="0"/>
    <x v="0"/>
    <s v="AGT92269982"/>
    <x v="1"/>
    <n v="47"/>
    <n v="86"/>
    <n v="1"/>
    <x v="1"/>
    <n v="1"/>
    <x v="1"/>
  </r>
  <r>
    <s v="POL70102364"/>
    <x v="0"/>
    <n v="333769"/>
    <n v="779.02"/>
    <d v="2024-05-23T00:00:00"/>
    <d v="2032-12-30T00:00:00"/>
    <s v="Quarterly"/>
    <x v="2"/>
    <s v="CUST90739739"/>
    <n v="3143"/>
    <s v="Long Term"/>
    <n v="1"/>
    <s v="Lori Jenkins"/>
    <x v="0"/>
    <n v="74"/>
    <s v="Maintenance engineer"/>
    <x v="0"/>
    <s v="Adamtown, Rhode Island, 22958"/>
    <x v="3"/>
    <n v="0"/>
    <n v="1"/>
    <x v="2"/>
    <s v="AGT24474884"/>
    <x v="1"/>
    <n v="2"/>
    <n v="93"/>
    <n v="1"/>
    <x v="1"/>
    <n v="1"/>
    <x v="1"/>
  </r>
  <r>
    <s v="POL51084784"/>
    <x v="0"/>
    <n v="359128"/>
    <n v="1737.78"/>
    <d v="2017-11-26T00:00:00"/>
    <d v="2022-01-21T00:00:00"/>
    <s v="Annually"/>
    <x v="1"/>
    <s v="CUST57078534"/>
    <n v="1517"/>
    <s v="Long Term"/>
    <n v="0"/>
    <s v="Jeffrey Robinson"/>
    <x v="1"/>
    <n v="75"/>
    <s v="Minerals surveyor"/>
    <x v="2"/>
    <s v="Lake Douglasmouth, Montana, 13750"/>
    <x v="3"/>
    <n v="1"/>
    <n v="1"/>
    <x v="2"/>
    <s v="AGT50801899"/>
    <x v="0"/>
    <n v="23"/>
    <n v="59"/>
    <n v="0"/>
    <x v="0"/>
    <n v="0"/>
    <x v="0"/>
  </r>
  <r>
    <s v="POL52347881"/>
    <x v="1"/>
    <n v="312088"/>
    <n v="391.88"/>
    <d v="2016-09-07T00:00:00"/>
    <d v="2020-05-27T00:00:00"/>
    <s v="Quarterly"/>
    <x v="2"/>
    <s v="CUST46225402"/>
    <n v="1358"/>
    <s v="Long Term"/>
    <n v="1"/>
    <s v="Edwin Patterson"/>
    <x v="0"/>
    <n v="76"/>
    <s v="Conservation officer, nature"/>
    <x v="1"/>
    <s v="South James, Hawaii, 82359"/>
    <x v="3"/>
    <n v="0"/>
    <n v="1"/>
    <x v="2"/>
    <s v="AGT88162005"/>
    <x v="1"/>
    <n v="9"/>
    <n v="18"/>
    <n v="0"/>
    <x v="2"/>
    <n v="0"/>
    <x v="1"/>
  </r>
  <r>
    <s v="POL70265364"/>
    <x v="3"/>
    <n v="94483"/>
    <n v="605.20000000000005"/>
    <d v="2020-01-24T00:00:00"/>
    <d v="2023-08-19T00:00:00"/>
    <s v="Quarterly"/>
    <x v="1"/>
    <s v="CUST04555144"/>
    <n v="1303"/>
    <s v="Long Term"/>
    <n v="0"/>
    <s v="Karen Mitchell"/>
    <x v="0"/>
    <n v="28"/>
    <s v="Designer, fashion/clothing"/>
    <x v="2"/>
    <s v="Walkerhaven, Florida, 88527"/>
    <x v="0"/>
    <n v="1"/>
    <n v="0"/>
    <x v="0"/>
    <s v="AGT04407665"/>
    <x v="0"/>
    <n v="50"/>
    <n v="5"/>
    <n v="0"/>
    <x v="2"/>
    <n v="0"/>
    <x v="0"/>
  </r>
  <r>
    <s v="POL97145074"/>
    <x v="0"/>
    <n v="19058"/>
    <n v="413.77"/>
    <d v="2023-02-25T00:00:00"/>
    <d v="2030-08-26T00:00:00"/>
    <s v="Annually"/>
    <x v="2"/>
    <s v="CUST01743153"/>
    <n v="2739"/>
    <s v="Long Term"/>
    <n v="1"/>
    <s v="Gregory Williams"/>
    <x v="0"/>
    <n v="20"/>
    <s v="Operational investment banker"/>
    <x v="3"/>
    <s v="Garciafurt, Pennsylvania, 70044"/>
    <x v="4"/>
    <n v="0"/>
    <n v="0"/>
    <x v="0"/>
    <s v="AGT40728659"/>
    <x v="0"/>
    <n v="18"/>
    <n v="32"/>
    <n v="0"/>
    <x v="0"/>
    <n v="0"/>
    <x v="0"/>
  </r>
  <r>
    <s v="POL20405348"/>
    <x v="3"/>
    <n v="146430"/>
    <n v="637.54"/>
    <d v="2023-07-26T00:00:00"/>
    <d v="2029-06-02T00:00:00"/>
    <s v="Monthly"/>
    <x v="0"/>
    <s v="CUST09142065"/>
    <n v="2138"/>
    <s v="Long Term"/>
    <n v="0"/>
    <s v="Mary Jones"/>
    <x v="0"/>
    <n v="68"/>
    <s v="Actuary"/>
    <x v="3"/>
    <s v="East Katherinefort, New Jersey, 22011"/>
    <x v="3"/>
    <n v="0"/>
    <n v="1"/>
    <x v="2"/>
    <s v="AGT03911239"/>
    <x v="1"/>
    <n v="39"/>
    <n v="43"/>
    <n v="0"/>
    <x v="0"/>
    <n v="0"/>
    <x v="1"/>
  </r>
  <r>
    <s v="POL64856204"/>
    <x v="0"/>
    <n v="277218"/>
    <n v="503.55"/>
    <d v="2015-05-03T00:00:00"/>
    <d v="2020-02-24T00:00:00"/>
    <s v="Quarterly"/>
    <x v="1"/>
    <s v="CUST87543401"/>
    <n v="1758"/>
    <s v="Long Term"/>
    <n v="0"/>
    <s v="Sandra Rodriguez"/>
    <x v="1"/>
    <n v="27"/>
    <s v="Public relations account executive"/>
    <x v="0"/>
    <s v="Schneiderbury, Hawaii, 19316"/>
    <x v="0"/>
    <n v="0"/>
    <n v="0"/>
    <x v="0"/>
    <s v="AGT17934055"/>
    <x v="1"/>
    <n v="2"/>
    <n v="74"/>
    <n v="1"/>
    <x v="1"/>
    <n v="1"/>
    <x v="1"/>
  </r>
  <r>
    <s v="POL93726857"/>
    <x v="3"/>
    <n v="39631"/>
    <n v="1291.77"/>
    <d v="2021-04-21T00:00:00"/>
    <d v="2028-09-20T00:00:00"/>
    <s v="Monthly"/>
    <x v="1"/>
    <s v="CUST04225451"/>
    <n v="2709"/>
    <s v="Long Term"/>
    <n v="0"/>
    <s v="Robert Knight"/>
    <x v="1"/>
    <n v="63"/>
    <s v="Engineer, land"/>
    <x v="1"/>
    <s v="North Amandaland, Nebraska, 86458"/>
    <x v="3"/>
    <n v="0"/>
    <n v="1"/>
    <x v="2"/>
    <s v="AGT11430360"/>
    <x v="2"/>
    <n v="25"/>
    <n v="43"/>
    <n v="0"/>
    <x v="0"/>
    <n v="0"/>
    <x v="2"/>
  </r>
  <r>
    <s v="POL46961879"/>
    <x v="1"/>
    <n v="125416"/>
    <n v="1526.42"/>
    <d v="2015-02-26T00:00:00"/>
    <d v="2023-09-23T00:00:00"/>
    <s v="Monthly"/>
    <x v="0"/>
    <s v="CUST96951275"/>
    <n v="3131"/>
    <s v="Long Term"/>
    <n v="0"/>
    <s v="Mark Lucas"/>
    <x v="0"/>
    <n v="24"/>
    <s v="Chemical engineer"/>
    <x v="3"/>
    <s v="Samanthabury, Idaho, 57646"/>
    <x v="4"/>
    <n v="0"/>
    <n v="0"/>
    <x v="0"/>
    <s v="AGT55460704"/>
    <x v="0"/>
    <n v="28"/>
    <n v="52"/>
    <n v="0"/>
    <x v="0"/>
    <n v="0"/>
    <x v="0"/>
  </r>
  <r>
    <s v="POL50614997"/>
    <x v="3"/>
    <n v="175416"/>
    <n v="1823.66"/>
    <d v="2015-09-30T00:00:00"/>
    <d v="2019-04-06T00:00:00"/>
    <s v="Monthly"/>
    <x v="1"/>
    <s v="CUST06225282"/>
    <n v="1284"/>
    <s v="Long Term"/>
    <n v="0"/>
    <s v="Kyle Schmidt"/>
    <x v="2"/>
    <n v="44"/>
    <s v="Designer, textile"/>
    <x v="3"/>
    <s v="Jessicatown, New York, 63425"/>
    <x v="1"/>
    <n v="0"/>
    <n v="0"/>
    <x v="1"/>
    <s v="AGT09027354"/>
    <x v="1"/>
    <n v="3"/>
    <n v="50"/>
    <n v="0"/>
    <x v="0"/>
    <n v="0"/>
    <x v="1"/>
  </r>
  <r>
    <s v="POL31588332"/>
    <x v="0"/>
    <n v="116144"/>
    <n v="141.41"/>
    <d v="2020-07-01T00:00:00"/>
    <d v="2028-09-10T00:00:00"/>
    <s v="Monthly"/>
    <x v="1"/>
    <s v="CUST41476976"/>
    <n v="2993"/>
    <s v="Long Term"/>
    <n v="0"/>
    <s v="Amanda Greene"/>
    <x v="0"/>
    <n v="85"/>
    <s v="Pharmacologist"/>
    <x v="2"/>
    <s v="Kyleberg, Maine, 65870"/>
    <x v="3"/>
    <n v="1"/>
    <n v="1"/>
    <x v="2"/>
    <s v="AGT81875092"/>
    <x v="0"/>
    <n v="28"/>
    <n v="28"/>
    <n v="0"/>
    <x v="2"/>
    <n v="0"/>
    <x v="0"/>
  </r>
  <r>
    <s v="POL37435643"/>
    <x v="0"/>
    <n v="377974"/>
    <n v="165.3"/>
    <d v="2018-01-14T00:00:00"/>
    <d v="2024-06-05T00:00:00"/>
    <s v="Annually"/>
    <x v="0"/>
    <s v="CUST84457591"/>
    <n v="2334"/>
    <s v="Long Term"/>
    <n v="0"/>
    <s v="Aaron Vaughn"/>
    <x v="2"/>
    <n v="85"/>
    <s v="Programme researcher, broadcasting/film/video"/>
    <x v="3"/>
    <s v="Lake Kimberlyton, Colorado, 17194"/>
    <x v="3"/>
    <n v="0"/>
    <n v="1"/>
    <x v="2"/>
    <s v="AGT26849994"/>
    <x v="2"/>
    <n v="27"/>
    <n v="11"/>
    <n v="0"/>
    <x v="2"/>
    <n v="0"/>
    <x v="2"/>
  </r>
  <r>
    <s v="POL20819230"/>
    <x v="2"/>
    <n v="306927"/>
    <n v="1028.51"/>
    <d v="2022-06-29T00:00:00"/>
    <d v="2029-08-26T00:00:00"/>
    <s v="Annually"/>
    <x v="1"/>
    <s v="CUST34020568"/>
    <n v="2615"/>
    <s v="Long Term"/>
    <n v="0"/>
    <s v="Shannon Mitchell"/>
    <x v="2"/>
    <n v="27"/>
    <s v="Geoscientist"/>
    <x v="3"/>
    <s v="Port Karashire, Alaska, 89447"/>
    <x v="0"/>
    <n v="0"/>
    <n v="0"/>
    <x v="0"/>
    <s v="AGT56229349"/>
    <x v="2"/>
    <n v="29"/>
    <n v="95"/>
    <n v="1"/>
    <x v="1"/>
    <n v="1"/>
    <x v="2"/>
  </r>
  <r>
    <s v="POL64080414"/>
    <x v="3"/>
    <n v="136396"/>
    <n v="1704.47"/>
    <d v="2017-12-07T00:00:00"/>
    <d v="2023-07-15T00:00:00"/>
    <s v="Monthly"/>
    <x v="1"/>
    <s v="CUST58857321"/>
    <n v="2046"/>
    <s v="Long Term"/>
    <n v="0"/>
    <s v="Diana Diaz"/>
    <x v="2"/>
    <n v="53"/>
    <s v="Event organiser"/>
    <x v="3"/>
    <s v="Port Vincent, West Virginia, 71678"/>
    <x v="2"/>
    <n v="0"/>
    <n v="0"/>
    <x v="2"/>
    <s v="AGT93424788"/>
    <x v="2"/>
    <n v="8"/>
    <n v="94"/>
    <n v="1"/>
    <x v="1"/>
    <n v="1"/>
    <x v="2"/>
  </r>
  <r>
    <s v="POL83375511"/>
    <x v="3"/>
    <n v="217407"/>
    <n v="574.61"/>
    <d v="2020-08-23T00:00:00"/>
    <d v="2024-10-10T00:00:00"/>
    <s v="Quarterly"/>
    <x v="0"/>
    <s v="CUST28505987"/>
    <n v="1509"/>
    <s v="Long Term"/>
    <n v="0"/>
    <s v="Luis Howard"/>
    <x v="1"/>
    <n v="41"/>
    <s v="Dentist"/>
    <x v="0"/>
    <s v="New Ashleyborough, Florida, 46953"/>
    <x v="1"/>
    <n v="0"/>
    <n v="0"/>
    <x v="1"/>
    <s v="AGT67587388"/>
    <x v="0"/>
    <n v="12"/>
    <n v="23"/>
    <n v="0"/>
    <x v="2"/>
    <n v="0"/>
    <x v="0"/>
  </r>
  <r>
    <s v="POL32168354"/>
    <x v="1"/>
    <n v="472225"/>
    <n v="1968.67"/>
    <d v="2021-08-29T00:00:00"/>
    <d v="2031-04-22T00:00:00"/>
    <s v="Quarterly"/>
    <x v="1"/>
    <s v="CUST35063171"/>
    <n v="3523"/>
    <s v="Long Term"/>
    <n v="0"/>
    <s v="Andrea Nolan"/>
    <x v="1"/>
    <n v="59"/>
    <s v="Health and safety inspector"/>
    <x v="2"/>
    <s v="West Katie, Mississippi, 86118"/>
    <x v="3"/>
    <n v="1"/>
    <n v="0"/>
    <x v="2"/>
    <s v="AGT83110794"/>
    <x v="0"/>
    <n v="15"/>
    <n v="50"/>
    <n v="0"/>
    <x v="0"/>
    <n v="0"/>
    <x v="0"/>
  </r>
  <r>
    <s v="POL89664710"/>
    <x v="1"/>
    <n v="50706"/>
    <n v="1657.68"/>
    <d v="2016-04-11T00:00:00"/>
    <d v="2018-09-13T00:00:00"/>
    <s v="Annually"/>
    <x v="0"/>
    <s v="CUST43641609"/>
    <n v="885"/>
    <s v="Medium Term"/>
    <n v="0"/>
    <s v="Alexandra Dean"/>
    <x v="0"/>
    <n v="58"/>
    <s v="Actuary"/>
    <x v="2"/>
    <s v="Wallaceview, Nevada, 31674"/>
    <x v="3"/>
    <n v="1"/>
    <n v="0"/>
    <x v="2"/>
    <s v="AGT74982597"/>
    <x v="1"/>
    <n v="14"/>
    <n v="83"/>
    <n v="1"/>
    <x v="1"/>
    <n v="1"/>
    <x v="1"/>
  </r>
  <r>
    <s v="POL49882725"/>
    <x v="0"/>
    <n v="220680"/>
    <n v="1742.2"/>
    <d v="2015-05-14T00:00:00"/>
    <d v="2023-10-16T00:00:00"/>
    <s v="Annually"/>
    <x v="2"/>
    <s v="CUST10189744"/>
    <n v="3077"/>
    <s v="Long Term"/>
    <n v="1"/>
    <s v="Erika Wilkins"/>
    <x v="0"/>
    <n v="20"/>
    <s v="Medical laboratory scientific officer"/>
    <x v="1"/>
    <s v="Deniseton, Virginia, 04969"/>
    <x v="4"/>
    <n v="0"/>
    <n v="0"/>
    <x v="0"/>
    <s v="AGT25235171"/>
    <x v="2"/>
    <n v="39"/>
    <n v="8"/>
    <n v="0"/>
    <x v="2"/>
    <n v="0"/>
    <x v="2"/>
  </r>
  <r>
    <s v="POL87561435"/>
    <x v="0"/>
    <n v="322722"/>
    <n v="1068.92"/>
    <d v="2018-12-14T00:00:00"/>
    <d v="2024-03-19T00:00:00"/>
    <s v="Quarterly"/>
    <x v="2"/>
    <s v="CUST57716148"/>
    <n v="1922"/>
    <s v="Long Term"/>
    <n v="1"/>
    <s v="Robert Watts"/>
    <x v="1"/>
    <n v="33"/>
    <s v="Site engineer"/>
    <x v="0"/>
    <s v="Lake Jenniferbury, Vermont, 51512"/>
    <x v="0"/>
    <n v="0"/>
    <n v="0"/>
    <x v="1"/>
    <s v="AGT34694689"/>
    <x v="2"/>
    <n v="4"/>
    <n v="16"/>
    <n v="0"/>
    <x v="2"/>
    <n v="0"/>
    <x v="2"/>
  </r>
  <r>
    <s v="POL09517154"/>
    <x v="1"/>
    <n v="480923"/>
    <n v="1771.52"/>
    <d v="2024-07-05T00:00:00"/>
    <d v="2028-04-05T00:00:00"/>
    <s v="Monthly"/>
    <x v="0"/>
    <s v="CUST05897242"/>
    <n v="1370"/>
    <s v="Long Term"/>
    <n v="0"/>
    <s v="Heather Mccormick"/>
    <x v="0"/>
    <n v="76"/>
    <s v="Neurosurgeon"/>
    <x v="0"/>
    <s v="Davisland, Indiana, 81751"/>
    <x v="3"/>
    <n v="0"/>
    <n v="1"/>
    <x v="2"/>
    <s v="AGT57215047"/>
    <x v="1"/>
    <n v="12"/>
    <n v="84"/>
    <n v="1"/>
    <x v="1"/>
    <n v="1"/>
    <x v="1"/>
  </r>
  <r>
    <s v="POL67712226"/>
    <x v="3"/>
    <n v="235576"/>
    <n v="1502.92"/>
    <d v="2024-05-23T00:00:00"/>
    <d v="2026-10-30T00:00:00"/>
    <s v="Monthly"/>
    <x v="0"/>
    <s v="CUST21995908"/>
    <n v="890"/>
    <s v="Medium Term"/>
    <n v="0"/>
    <s v="Jennifer Patton"/>
    <x v="0"/>
    <n v="75"/>
    <s v="Television/film/video producer"/>
    <x v="0"/>
    <s v="Kevinchester, Arkansas, 06965"/>
    <x v="3"/>
    <n v="0"/>
    <n v="1"/>
    <x v="2"/>
    <s v="AGT10990342"/>
    <x v="1"/>
    <n v="41"/>
    <n v="65"/>
    <n v="0"/>
    <x v="1"/>
    <n v="0"/>
    <x v="1"/>
  </r>
  <r>
    <s v="POL47676177"/>
    <x v="3"/>
    <n v="263941"/>
    <n v="1908.31"/>
    <d v="2019-11-19T00:00:00"/>
    <d v="2029-11-15T00:00:00"/>
    <s v="Monthly"/>
    <x v="1"/>
    <s v="CUST45840087"/>
    <n v="3649"/>
    <s v="Long Term"/>
    <n v="0"/>
    <s v="Judith Hernandez"/>
    <x v="0"/>
    <n v="21"/>
    <s v="Town planner"/>
    <x v="1"/>
    <s v="West Matthewfurt, Alaska, 82521"/>
    <x v="4"/>
    <n v="0"/>
    <n v="0"/>
    <x v="0"/>
    <s v="AGT75537232"/>
    <x v="2"/>
    <n v="10"/>
    <n v="70"/>
    <n v="1"/>
    <x v="1"/>
    <n v="1"/>
    <x v="2"/>
  </r>
  <r>
    <s v="POL04361929"/>
    <x v="0"/>
    <n v="319925"/>
    <n v="197.24"/>
    <d v="2020-11-28T00:00:00"/>
    <d v="2023-09-19T00:00:00"/>
    <s v="Monthly"/>
    <x v="0"/>
    <s v="CUST69123669"/>
    <n v="1025"/>
    <s v="Medium Term"/>
    <n v="0"/>
    <s v="Aaron Adkins"/>
    <x v="1"/>
    <n v="31"/>
    <s v="Engineer, chemical"/>
    <x v="3"/>
    <s v="Roblesshire, North Carolina, 37680"/>
    <x v="0"/>
    <n v="0"/>
    <n v="0"/>
    <x v="1"/>
    <s v="AGT69293081"/>
    <x v="2"/>
    <n v="5"/>
    <n v="33"/>
    <n v="0"/>
    <x v="0"/>
    <n v="0"/>
    <x v="2"/>
  </r>
  <r>
    <s v="POL47193771"/>
    <x v="2"/>
    <n v="32871"/>
    <n v="1208.6600000000001"/>
    <d v="2016-12-21T00:00:00"/>
    <d v="2018-05-17T00:00:00"/>
    <s v="Monthly"/>
    <x v="2"/>
    <s v="CUST91794539"/>
    <n v="512"/>
    <s v="Medium Term"/>
    <n v="1"/>
    <s v="Daniel Ryan"/>
    <x v="0"/>
    <n v="38"/>
    <s v="Adult nurse"/>
    <x v="2"/>
    <s v="Port Shanemouth, Georgia, 85172"/>
    <x v="1"/>
    <n v="1"/>
    <n v="0"/>
    <x v="1"/>
    <s v="AGT42476981"/>
    <x v="2"/>
    <n v="42"/>
    <n v="64"/>
    <n v="0"/>
    <x v="1"/>
    <n v="0"/>
    <x v="2"/>
  </r>
  <r>
    <s v="POL64234033"/>
    <x v="0"/>
    <n v="270890"/>
    <n v="903.58"/>
    <d v="2024-01-25T00:00:00"/>
    <d v="2033-12-12T00:00:00"/>
    <s v="Annually"/>
    <x v="0"/>
    <s v="CUST53206356"/>
    <n v="3609"/>
    <s v="Long Term"/>
    <n v="0"/>
    <s v="John Perry"/>
    <x v="0"/>
    <n v="21"/>
    <s v="Therapist, music"/>
    <x v="1"/>
    <s v="Clarkchester, Tennessee, 57821"/>
    <x v="4"/>
    <n v="0"/>
    <n v="0"/>
    <x v="0"/>
    <s v="AGT32717990"/>
    <x v="0"/>
    <n v="13"/>
    <n v="34"/>
    <n v="0"/>
    <x v="0"/>
    <n v="0"/>
    <x v="0"/>
  </r>
  <r>
    <s v="POL59205415"/>
    <x v="1"/>
    <n v="349672"/>
    <n v="1929.46"/>
    <d v="2020-08-06T00:00:00"/>
    <d v="2028-11-08T00:00:00"/>
    <s v="Monthly"/>
    <x v="1"/>
    <s v="CUST60507247"/>
    <n v="3016"/>
    <s v="Long Term"/>
    <n v="0"/>
    <s v="David Jones"/>
    <x v="1"/>
    <n v="71"/>
    <s v="Software engineer"/>
    <x v="3"/>
    <s v="Lake Jenniferport, Wyoming, 29453"/>
    <x v="3"/>
    <n v="0"/>
    <n v="1"/>
    <x v="2"/>
    <s v="AGT56522653"/>
    <x v="2"/>
    <n v="40"/>
    <n v="23"/>
    <n v="0"/>
    <x v="2"/>
    <n v="0"/>
    <x v="2"/>
  </r>
  <r>
    <s v="POL24578512"/>
    <x v="1"/>
    <n v="292182"/>
    <n v="1526.93"/>
    <d v="2022-08-16T00:00:00"/>
    <d v="2024-03-12T00:00:00"/>
    <s v="Quarterly"/>
    <x v="0"/>
    <s v="CUST63366212"/>
    <n v="574"/>
    <s v="Medium Term"/>
    <n v="0"/>
    <s v="Jesus Clark"/>
    <x v="0"/>
    <n v="33"/>
    <s v="Engineer, structural"/>
    <x v="2"/>
    <s v="Port Sandra, Michigan, 59964"/>
    <x v="0"/>
    <n v="1"/>
    <n v="0"/>
    <x v="1"/>
    <s v="AGT73281140"/>
    <x v="1"/>
    <n v="32"/>
    <n v="72"/>
    <n v="1"/>
    <x v="1"/>
    <n v="1"/>
    <x v="1"/>
  </r>
  <r>
    <s v="POL73147278"/>
    <x v="0"/>
    <n v="418443"/>
    <n v="1664.61"/>
    <d v="2024-07-15T00:00:00"/>
    <d v="2031-03-06T00:00:00"/>
    <s v="Monthly"/>
    <x v="1"/>
    <s v="CUST37303935"/>
    <n v="2425"/>
    <s v="Long Term"/>
    <n v="0"/>
    <s v="Teresa Richardson"/>
    <x v="1"/>
    <n v="69"/>
    <s v="Government social research officer"/>
    <x v="1"/>
    <s v="Sotoland, Iowa, 73285"/>
    <x v="3"/>
    <n v="0"/>
    <n v="1"/>
    <x v="2"/>
    <s v="AGT63238214"/>
    <x v="2"/>
    <n v="1"/>
    <n v="18"/>
    <n v="0"/>
    <x v="2"/>
    <n v="0"/>
    <x v="2"/>
  </r>
  <r>
    <s v="POL85853728"/>
    <x v="3"/>
    <n v="341436"/>
    <n v="886.59"/>
    <d v="2017-01-10T00:00:00"/>
    <d v="2024-04-12T00:00:00"/>
    <s v="Monthly"/>
    <x v="0"/>
    <s v="CUST60676525"/>
    <n v="2649"/>
    <s v="Long Term"/>
    <n v="0"/>
    <s v="Elizabeth Scott"/>
    <x v="1"/>
    <n v="25"/>
    <s v="Geophysicist/field seismologist"/>
    <x v="2"/>
    <s v="Andersonmouth, Ohio, 63737"/>
    <x v="4"/>
    <n v="1"/>
    <n v="0"/>
    <x v="0"/>
    <s v="AGT12005843"/>
    <x v="1"/>
    <n v="48"/>
    <n v="100"/>
    <n v="1"/>
    <x v="1"/>
    <n v="1"/>
    <x v="1"/>
  </r>
  <r>
    <s v="POL22483819"/>
    <x v="2"/>
    <n v="24473"/>
    <n v="1598.45"/>
    <d v="2015-11-28T00:00:00"/>
    <d v="2023-11-05T00:00:00"/>
    <s v="Monthly"/>
    <x v="2"/>
    <s v="CUST06676337"/>
    <n v="2899"/>
    <s v="Long Term"/>
    <n v="1"/>
    <s v="John Bradford"/>
    <x v="0"/>
    <n v="63"/>
    <s v="General practice doctor"/>
    <x v="1"/>
    <s v="Alvarezfort, Iowa, 77828"/>
    <x v="3"/>
    <n v="0"/>
    <n v="1"/>
    <x v="2"/>
    <s v="AGT58547332"/>
    <x v="1"/>
    <n v="38"/>
    <n v="63"/>
    <n v="0"/>
    <x v="1"/>
    <n v="0"/>
    <x v="1"/>
  </r>
  <r>
    <s v="POL66258798"/>
    <x v="1"/>
    <n v="48430"/>
    <n v="473.96"/>
    <d v="2017-03-02T00:00:00"/>
    <d v="2018-09-18T00:00:00"/>
    <s v="Annually"/>
    <x v="0"/>
    <s v="CUST99094010"/>
    <n v="565"/>
    <s v="Medium Term"/>
    <n v="0"/>
    <s v="Joanne Williams"/>
    <x v="2"/>
    <n v="41"/>
    <s v="Solicitor"/>
    <x v="2"/>
    <s v="Jackiemouth, New Jersey, 82948"/>
    <x v="1"/>
    <n v="1"/>
    <n v="0"/>
    <x v="1"/>
    <s v="AGT02116137"/>
    <x v="2"/>
    <n v="16"/>
    <n v="3"/>
    <n v="0"/>
    <x v="2"/>
    <n v="0"/>
    <x v="2"/>
  </r>
  <r>
    <s v="POL18225955"/>
    <x v="0"/>
    <n v="140644"/>
    <n v="1757.42"/>
    <d v="2017-07-08T00:00:00"/>
    <d v="2025-03-26T00:00:00"/>
    <s v="Quarterly"/>
    <x v="2"/>
    <s v="CUST71179981"/>
    <n v="2818"/>
    <s v="Long Term"/>
    <n v="1"/>
    <s v="Heather Garza"/>
    <x v="1"/>
    <n v="24"/>
    <s v="Charity fundraiser"/>
    <x v="1"/>
    <s v="East Danielfort, Virginia, 86261"/>
    <x v="4"/>
    <n v="0"/>
    <n v="0"/>
    <x v="0"/>
    <s v="AGT74615124"/>
    <x v="1"/>
    <n v="33"/>
    <n v="40"/>
    <n v="0"/>
    <x v="0"/>
    <n v="0"/>
    <x v="1"/>
  </r>
  <r>
    <s v="POL18186401"/>
    <x v="0"/>
    <n v="204696"/>
    <n v="1245.79"/>
    <d v="2016-02-03T00:00:00"/>
    <d v="2022-08-29T00:00:00"/>
    <s v="Annually"/>
    <x v="0"/>
    <s v="CUST26183899"/>
    <n v="2399"/>
    <s v="Long Term"/>
    <n v="0"/>
    <s v="Kelli Johns"/>
    <x v="0"/>
    <n v="50"/>
    <s v="Scientist, water quality"/>
    <x v="1"/>
    <s v="Port Aaron, Connecticut, 02786"/>
    <x v="2"/>
    <n v="0"/>
    <n v="0"/>
    <x v="1"/>
    <s v="AGT42942961"/>
    <x v="1"/>
    <n v="32"/>
    <n v="7"/>
    <n v="0"/>
    <x v="2"/>
    <n v="0"/>
    <x v="1"/>
  </r>
  <r>
    <s v="POL04398649"/>
    <x v="1"/>
    <n v="205419"/>
    <n v="1721.19"/>
    <d v="2020-09-12T00:00:00"/>
    <d v="2027-08-26T00:00:00"/>
    <s v="Annually"/>
    <x v="0"/>
    <s v="CUST22526647"/>
    <n v="2539"/>
    <s v="Long Term"/>
    <n v="0"/>
    <s v="Tabitha Richards"/>
    <x v="1"/>
    <n v="61"/>
    <s v="Engineer, maintenance (IT)"/>
    <x v="3"/>
    <s v="Kennedyside, Alaska, 35825"/>
    <x v="3"/>
    <n v="0"/>
    <n v="1"/>
    <x v="2"/>
    <s v="AGT07520295"/>
    <x v="2"/>
    <n v="31"/>
    <n v="89"/>
    <n v="1"/>
    <x v="1"/>
    <n v="1"/>
    <x v="2"/>
  </r>
  <r>
    <s v="POL38710831"/>
    <x v="3"/>
    <n v="15887"/>
    <n v="870.14"/>
    <d v="2018-01-24T00:00:00"/>
    <d v="2021-12-12T00:00:00"/>
    <s v="Quarterly"/>
    <x v="0"/>
    <s v="CUST90537815"/>
    <n v="1418"/>
    <s v="Long Term"/>
    <n v="0"/>
    <s v="Jason King"/>
    <x v="0"/>
    <n v="39"/>
    <s v="Artist"/>
    <x v="3"/>
    <s v="Brianstad, North Carolina, 64982"/>
    <x v="1"/>
    <n v="0"/>
    <n v="0"/>
    <x v="1"/>
    <s v="AGT82266683"/>
    <x v="2"/>
    <n v="21"/>
    <n v="25"/>
    <n v="0"/>
    <x v="2"/>
    <n v="0"/>
    <x v="2"/>
  </r>
  <r>
    <s v="POL66555161"/>
    <x v="1"/>
    <n v="404629"/>
    <n v="637.91"/>
    <d v="2022-05-11T00:00:00"/>
    <d v="2028-09-18T00:00:00"/>
    <s v="Annually"/>
    <x v="1"/>
    <s v="CUST87784685"/>
    <n v="2322"/>
    <s v="Long Term"/>
    <n v="0"/>
    <s v="Karen Graves"/>
    <x v="2"/>
    <n v="52"/>
    <s v="Air cabin crew"/>
    <x v="2"/>
    <s v="Lake Andrewport, Montana, 96762"/>
    <x v="2"/>
    <n v="1"/>
    <n v="0"/>
    <x v="2"/>
    <s v="AGT02728670"/>
    <x v="0"/>
    <n v="5"/>
    <n v="100"/>
    <n v="1"/>
    <x v="1"/>
    <n v="1"/>
    <x v="0"/>
  </r>
  <r>
    <s v="POL17347712"/>
    <x v="3"/>
    <n v="459228"/>
    <n v="1483.87"/>
    <d v="2022-05-13T00:00:00"/>
    <d v="2025-07-21T00:00:00"/>
    <s v="Annually"/>
    <x v="0"/>
    <s v="CUST73991092"/>
    <n v="1165"/>
    <s v="Long Term"/>
    <n v="0"/>
    <s v="Vanessa Smith"/>
    <x v="2"/>
    <n v="71"/>
    <s v="Wellsite geologist"/>
    <x v="1"/>
    <s v="North Haroldview, Vermont, 06541"/>
    <x v="3"/>
    <n v="0"/>
    <n v="1"/>
    <x v="2"/>
    <s v="AGT60210040"/>
    <x v="2"/>
    <n v="16"/>
    <n v="59"/>
    <n v="0"/>
    <x v="0"/>
    <n v="0"/>
    <x v="2"/>
  </r>
  <r>
    <s v="POL02696657"/>
    <x v="2"/>
    <n v="370062"/>
    <n v="459.26"/>
    <d v="2024-03-03T00:00:00"/>
    <d v="2028-10-24T00:00:00"/>
    <s v="Annually"/>
    <x v="1"/>
    <s v="CUST34809475"/>
    <n v="1696"/>
    <s v="Long Term"/>
    <n v="0"/>
    <s v="Heather Norris"/>
    <x v="0"/>
    <n v="68"/>
    <s v="Economist"/>
    <x v="0"/>
    <s v="New Mary, New York, 07509"/>
    <x v="3"/>
    <n v="0"/>
    <n v="1"/>
    <x v="2"/>
    <s v="AGT21074796"/>
    <x v="1"/>
    <n v="3"/>
    <n v="51"/>
    <n v="0"/>
    <x v="0"/>
    <n v="0"/>
    <x v="1"/>
  </r>
  <r>
    <s v="POL17217470"/>
    <x v="0"/>
    <n v="394888"/>
    <n v="959.81"/>
    <d v="2023-05-01T00:00:00"/>
    <d v="2026-02-06T00:00:00"/>
    <s v="Monthly"/>
    <x v="2"/>
    <s v="CUST03582753"/>
    <n v="1012"/>
    <s v="Medium Term"/>
    <n v="1"/>
    <s v="Nicholas Ross"/>
    <x v="1"/>
    <n v="39"/>
    <s v="Financial adviser"/>
    <x v="3"/>
    <s v="South Lisa, Alaska, 87527"/>
    <x v="1"/>
    <n v="0"/>
    <n v="0"/>
    <x v="1"/>
    <s v="AGT83115956"/>
    <x v="2"/>
    <n v="47"/>
    <n v="53"/>
    <n v="0"/>
    <x v="0"/>
    <n v="0"/>
    <x v="2"/>
  </r>
  <r>
    <s v="POL33884251"/>
    <x v="1"/>
    <n v="115901"/>
    <n v="1161.1199999999999"/>
    <d v="2015-02-08T00:00:00"/>
    <d v="2023-07-22T00:00:00"/>
    <s v="Quarterly"/>
    <x v="0"/>
    <s v="CUST10128452"/>
    <n v="3086"/>
    <s v="Long Term"/>
    <n v="0"/>
    <s v="Keith Martin"/>
    <x v="1"/>
    <n v="22"/>
    <s v="Broadcast journalist"/>
    <x v="2"/>
    <s v="Lucasport, Florida, 47521"/>
    <x v="4"/>
    <n v="1"/>
    <n v="0"/>
    <x v="0"/>
    <s v="AGT94391164"/>
    <x v="0"/>
    <n v="49"/>
    <n v="65"/>
    <n v="0"/>
    <x v="1"/>
    <n v="0"/>
    <x v="0"/>
  </r>
  <r>
    <s v="POL50060227"/>
    <x v="0"/>
    <n v="64009"/>
    <n v="719.65"/>
    <d v="2021-10-19T00:00:00"/>
    <d v="2030-04-15T00:00:00"/>
    <s v="Monthly"/>
    <x v="0"/>
    <s v="CUST02687600"/>
    <n v="3100"/>
    <s v="Long Term"/>
    <n v="0"/>
    <s v="Gregory Knox"/>
    <x v="0"/>
    <n v="22"/>
    <s v="Electronics engineer"/>
    <x v="3"/>
    <s v="Port Joanna, Idaho, 67130"/>
    <x v="4"/>
    <n v="0"/>
    <n v="0"/>
    <x v="0"/>
    <s v="AGT36495665"/>
    <x v="1"/>
    <n v="46"/>
    <n v="27"/>
    <n v="0"/>
    <x v="2"/>
    <n v="0"/>
    <x v="1"/>
  </r>
  <r>
    <s v="POL00986980"/>
    <x v="3"/>
    <n v="134868"/>
    <n v="1386.73"/>
    <d v="2024-02-03T00:00:00"/>
    <d v="2026-09-20T00:00:00"/>
    <s v="Quarterly"/>
    <x v="1"/>
    <s v="CUST43684981"/>
    <n v="960"/>
    <s v="Medium Term"/>
    <n v="0"/>
    <s v="Austin Crawford"/>
    <x v="2"/>
    <n v="74"/>
    <s v="Audiological scientist"/>
    <x v="1"/>
    <s v="Justinfort, Arkansas, 01191"/>
    <x v="3"/>
    <n v="0"/>
    <n v="1"/>
    <x v="2"/>
    <s v="AGT16492505"/>
    <x v="1"/>
    <n v="18"/>
    <n v="94"/>
    <n v="1"/>
    <x v="1"/>
    <n v="1"/>
    <x v="1"/>
  </r>
  <r>
    <s v="POL30062684"/>
    <x v="2"/>
    <n v="89428"/>
    <n v="376.01"/>
    <d v="2023-03-12T00:00:00"/>
    <d v="2029-04-13T00:00:00"/>
    <s v="Quarterly"/>
    <x v="2"/>
    <s v="CUST20957674"/>
    <n v="2224"/>
    <s v="Long Term"/>
    <n v="1"/>
    <s v="Anthony Reeves"/>
    <x v="0"/>
    <n v="40"/>
    <s v="Chartered loss adjuster"/>
    <x v="2"/>
    <s v="Davidsonbury, Idaho, 62629"/>
    <x v="1"/>
    <n v="1"/>
    <n v="0"/>
    <x v="1"/>
    <s v="AGT80501815"/>
    <x v="1"/>
    <n v="24"/>
    <n v="36"/>
    <n v="0"/>
    <x v="0"/>
    <n v="0"/>
    <x v="1"/>
  </r>
  <r>
    <s v="POL54650874"/>
    <x v="2"/>
    <n v="294390"/>
    <n v="985.65"/>
    <d v="2021-02-18T00:00:00"/>
    <d v="2024-12-24T00:00:00"/>
    <s v="Monthly"/>
    <x v="0"/>
    <s v="CUST94093064"/>
    <n v="1405"/>
    <s v="Long Term"/>
    <n v="0"/>
    <s v="Cheryl Farmer"/>
    <x v="1"/>
    <n v="68"/>
    <s v="Radiation protection practitioner"/>
    <x v="3"/>
    <s v="Fernandofort, Florida, 75019"/>
    <x v="3"/>
    <n v="0"/>
    <n v="1"/>
    <x v="2"/>
    <s v="AGT78997718"/>
    <x v="1"/>
    <n v="31"/>
    <n v="18"/>
    <n v="0"/>
    <x v="2"/>
    <n v="0"/>
    <x v="1"/>
  </r>
  <r>
    <s v="POL27188629"/>
    <x v="0"/>
    <n v="426545"/>
    <n v="1940.09"/>
    <d v="2023-08-09T00:00:00"/>
    <d v="2025-08-16T00:00:00"/>
    <s v="Monthly"/>
    <x v="1"/>
    <s v="CUST78141073"/>
    <n v="738"/>
    <s v="Medium Term"/>
    <n v="0"/>
    <s v="Kathryn Mcclure DVM"/>
    <x v="0"/>
    <n v="53"/>
    <s v="Textile designer"/>
    <x v="1"/>
    <s v="Christyfort, Iowa, 80901"/>
    <x v="2"/>
    <n v="0"/>
    <n v="0"/>
    <x v="2"/>
    <s v="AGT80248997"/>
    <x v="0"/>
    <n v="23"/>
    <n v="15"/>
    <n v="0"/>
    <x v="2"/>
    <n v="0"/>
    <x v="0"/>
  </r>
  <r>
    <s v="POL59056408"/>
    <x v="1"/>
    <n v="231142"/>
    <n v="993.9"/>
    <d v="2016-08-07T00:00:00"/>
    <d v="2020-03-10T00:00:00"/>
    <s v="Annually"/>
    <x v="2"/>
    <s v="CUST50669667"/>
    <n v="1311"/>
    <s v="Long Term"/>
    <n v="1"/>
    <s v="Brian Ho"/>
    <x v="2"/>
    <n v="84"/>
    <s v="Advertising art director"/>
    <x v="1"/>
    <s v="Janetport, New York, 04178"/>
    <x v="3"/>
    <n v="0"/>
    <n v="1"/>
    <x v="2"/>
    <s v="AGT49603522"/>
    <x v="1"/>
    <n v="39"/>
    <n v="28"/>
    <n v="0"/>
    <x v="2"/>
    <n v="0"/>
    <x v="1"/>
  </r>
  <r>
    <s v="POL80156705"/>
    <x v="1"/>
    <n v="98425"/>
    <n v="1055.3499999999999"/>
    <d v="2019-05-26T00:00:00"/>
    <d v="2023-09-30T00:00:00"/>
    <s v="Quarterly"/>
    <x v="2"/>
    <s v="CUST98026519"/>
    <n v="1588"/>
    <s v="Long Term"/>
    <n v="1"/>
    <s v="Diana Adams"/>
    <x v="2"/>
    <n v="65"/>
    <s v="Applications developer"/>
    <x v="0"/>
    <s v="West Joshua, Minnesota, 58574"/>
    <x v="3"/>
    <n v="0"/>
    <n v="1"/>
    <x v="2"/>
    <s v="AGT88026651"/>
    <x v="1"/>
    <n v="36"/>
    <n v="26"/>
    <n v="0"/>
    <x v="2"/>
    <n v="0"/>
    <x v="1"/>
  </r>
  <r>
    <s v="POL21956809"/>
    <x v="1"/>
    <n v="281389"/>
    <n v="862.03"/>
    <d v="2017-07-03T00:00:00"/>
    <d v="2027-01-20T00:00:00"/>
    <s v="Annually"/>
    <x v="2"/>
    <s v="CUST48970118"/>
    <n v="3488"/>
    <s v="Long Term"/>
    <n v="1"/>
    <s v="Michael Butler"/>
    <x v="2"/>
    <n v="48"/>
    <s v="Civil engineer, consulting"/>
    <x v="3"/>
    <s v="Port Nancy, Ohio, 70057"/>
    <x v="2"/>
    <n v="0"/>
    <n v="0"/>
    <x v="1"/>
    <s v="AGT76289770"/>
    <x v="1"/>
    <n v="27"/>
    <n v="85"/>
    <n v="1"/>
    <x v="1"/>
    <n v="1"/>
    <x v="1"/>
  </r>
  <r>
    <s v="POL87577770"/>
    <x v="1"/>
    <n v="35721"/>
    <n v="1216.4100000000001"/>
    <d v="2022-02-13T00:00:00"/>
    <d v="2026-12-19T00:00:00"/>
    <s v="Quarterly"/>
    <x v="1"/>
    <s v="CUST89945576"/>
    <n v="1770"/>
    <s v="Long Term"/>
    <n v="0"/>
    <s v="Ivan Kim"/>
    <x v="2"/>
    <n v="82"/>
    <s v="Physicist, medical"/>
    <x v="2"/>
    <s v="New Nancyfurt, Missouri, 42764"/>
    <x v="3"/>
    <n v="1"/>
    <n v="1"/>
    <x v="2"/>
    <s v="AGT44617605"/>
    <x v="2"/>
    <n v="2"/>
    <n v="13"/>
    <n v="0"/>
    <x v="2"/>
    <n v="0"/>
    <x v="2"/>
  </r>
  <r>
    <s v="POL96066215"/>
    <x v="3"/>
    <n v="416519"/>
    <n v="857.15"/>
    <d v="2017-05-23T00:00:00"/>
    <d v="2024-05-17T00:00:00"/>
    <s v="Annually"/>
    <x v="1"/>
    <s v="CUST58637584"/>
    <n v="2551"/>
    <s v="Long Term"/>
    <n v="0"/>
    <s v="William Johnson"/>
    <x v="0"/>
    <n v="38"/>
    <s v="Journalist, newspaper"/>
    <x v="2"/>
    <s v="New Brian, South Dakota, 45019"/>
    <x v="1"/>
    <n v="1"/>
    <n v="0"/>
    <x v="1"/>
    <s v="AGT41559295"/>
    <x v="1"/>
    <n v="14"/>
    <n v="2"/>
    <n v="0"/>
    <x v="2"/>
    <n v="0"/>
    <x v="1"/>
  </r>
  <r>
    <s v="POL96600998"/>
    <x v="1"/>
    <n v="104087"/>
    <n v="1445.1"/>
    <d v="2015-03-25T00:00:00"/>
    <d v="2018-08-16T00:00:00"/>
    <s v="Monthly"/>
    <x v="2"/>
    <s v="CUST27766368"/>
    <n v="1240"/>
    <s v="Long Term"/>
    <n v="1"/>
    <s v="Cheryl Bell"/>
    <x v="0"/>
    <n v="43"/>
    <s v="Ship broker"/>
    <x v="2"/>
    <s v="Port Melissaville, Arizona, 79701"/>
    <x v="1"/>
    <n v="1"/>
    <n v="0"/>
    <x v="1"/>
    <s v="AGT45292127"/>
    <x v="2"/>
    <n v="37"/>
    <n v="99"/>
    <n v="1"/>
    <x v="1"/>
    <n v="1"/>
    <x v="2"/>
  </r>
  <r>
    <s v="POL32342170"/>
    <x v="3"/>
    <n v="343657"/>
    <n v="1707.63"/>
    <d v="2021-07-25T00:00:00"/>
    <d v="2025-06-10T00:00:00"/>
    <s v="Annually"/>
    <x v="2"/>
    <s v="CUST54798891"/>
    <n v="1416"/>
    <s v="Long Term"/>
    <n v="1"/>
    <s v="Jonathan Barnes"/>
    <x v="1"/>
    <n v="49"/>
    <s v="Industrial/product designer"/>
    <x v="1"/>
    <s v="Port Nicholas, Hawaii, 09651"/>
    <x v="2"/>
    <n v="0"/>
    <n v="0"/>
    <x v="1"/>
    <s v="AGT32948313"/>
    <x v="1"/>
    <n v="5"/>
    <n v="83"/>
    <n v="1"/>
    <x v="1"/>
    <n v="1"/>
    <x v="1"/>
  </r>
  <r>
    <s v="POL95930417"/>
    <x v="1"/>
    <n v="291453"/>
    <n v="1182.77"/>
    <d v="2023-05-17T00:00:00"/>
    <d v="2024-11-27T00:00:00"/>
    <s v="Annually"/>
    <x v="2"/>
    <s v="CUST37691262"/>
    <n v="560"/>
    <s v="Medium Term"/>
    <n v="1"/>
    <s v="Michael Wagner"/>
    <x v="2"/>
    <n v="73"/>
    <s v="Chemical engineer"/>
    <x v="3"/>
    <s v="Ramirezview, Arkansas, 13886"/>
    <x v="3"/>
    <n v="0"/>
    <n v="1"/>
    <x v="2"/>
    <s v="AGT78448192"/>
    <x v="0"/>
    <n v="7"/>
    <n v="91"/>
    <n v="1"/>
    <x v="1"/>
    <n v="1"/>
    <x v="0"/>
  </r>
  <r>
    <s v="POL39625921"/>
    <x v="1"/>
    <n v="225091"/>
    <n v="1014.81"/>
    <d v="2015-12-16T00:00:00"/>
    <d v="2018-03-15T00:00:00"/>
    <s v="Annually"/>
    <x v="1"/>
    <s v="CUST77488617"/>
    <n v="820"/>
    <s v="Medium Term"/>
    <n v="0"/>
    <s v="Michael Morris"/>
    <x v="0"/>
    <n v="61"/>
    <s v="Therapist, drama"/>
    <x v="2"/>
    <s v="Hunterton, Washington, 47318"/>
    <x v="3"/>
    <n v="1"/>
    <n v="1"/>
    <x v="2"/>
    <s v="AGT17497957"/>
    <x v="1"/>
    <n v="27"/>
    <n v="97"/>
    <n v="1"/>
    <x v="1"/>
    <n v="1"/>
    <x v="1"/>
  </r>
  <r>
    <s v="POL02805938"/>
    <x v="0"/>
    <n v="447336"/>
    <n v="1797"/>
    <d v="2016-08-05T00:00:00"/>
    <d v="2017-12-24T00:00:00"/>
    <s v="Annually"/>
    <x v="1"/>
    <s v="CUST01330639"/>
    <n v="506"/>
    <s v="Medium Term"/>
    <n v="0"/>
    <s v="Randall Green"/>
    <x v="0"/>
    <n v="21"/>
    <s v="Pharmacist, community"/>
    <x v="0"/>
    <s v="Barbarafort, Nevada, 31724"/>
    <x v="4"/>
    <n v="0"/>
    <n v="0"/>
    <x v="0"/>
    <s v="AGT94663679"/>
    <x v="2"/>
    <n v="47"/>
    <n v="34"/>
    <n v="0"/>
    <x v="0"/>
    <n v="0"/>
    <x v="2"/>
  </r>
  <r>
    <s v="POL26826010"/>
    <x v="0"/>
    <n v="453506"/>
    <n v="1083.45"/>
    <d v="2019-02-20T00:00:00"/>
    <d v="2024-05-26T00:00:00"/>
    <s v="Annually"/>
    <x v="2"/>
    <s v="CUST34481309"/>
    <n v="1922"/>
    <s v="Long Term"/>
    <n v="1"/>
    <s v="Kristy Morrison"/>
    <x v="1"/>
    <n v="78"/>
    <s v="Nurse, learning disability"/>
    <x v="0"/>
    <s v="South Annehaven, Nevada, 50695"/>
    <x v="3"/>
    <n v="0"/>
    <n v="1"/>
    <x v="2"/>
    <s v="AGT80381690"/>
    <x v="1"/>
    <n v="11"/>
    <n v="83"/>
    <n v="1"/>
    <x v="1"/>
    <n v="1"/>
    <x v="1"/>
  </r>
  <r>
    <s v="POL62185307"/>
    <x v="3"/>
    <n v="344930"/>
    <n v="825.1"/>
    <d v="2022-11-23T00:00:00"/>
    <d v="2025-09-06T00:00:00"/>
    <s v="Quarterly"/>
    <x v="0"/>
    <s v="CUST27326515"/>
    <n v="1018"/>
    <s v="Medium Term"/>
    <n v="0"/>
    <s v="Michael Haney"/>
    <x v="0"/>
    <n v="53"/>
    <s v="Sales professional, IT"/>
    <x v="1"/>
    <s v="Port Rebeccaton, Tennessee, 51818"/>
    <x v="2"/>
    <n v="0"/>
    <n v="0"/>
    <x v="2"/>
    <s v="AGT44132336"/>
    <x v="2"/>
    <n v="41"/>
    <n v="77"/>
    <n v="1"/>
    <x v="1"/>
    <n v="1"/>
    <x v="2"/>
  </r>
  <r>
    <s v="POL10285665"/>
    <x v="1"/>
    <n v="127224"/>
    <n v="385.32"/>
    <d v="2024-05-17T00:00:00"/>
    <d v="2029-04-05T00:00:00"/>
    <s v="Monthly"/>
    <x v="0"/>
    <s v="CUST25095128"/>
    <n v="1784"/>
    <s v="Long Term"/>
    <n v="0"/>
    <s v="Christine Rogers"/>
    <x v="2"/>
    <n v="46"/>
    <s v="Youth worker"/>
    <x v="3"/>
    <s v="Castilloberg, Colorado, 70703"/>
    <x v="2"/>
    <n v="0"/>
    <n v="0"/>
    <x v="1"/>
    <s v="AGT08670184"/>
    <x v="2"/>
    <n v="21"/>
    <n v="50"/>
    <n v="0"/>
    <x v="0"/>
    <n v="0"/>
    <x v="2"/>
  </r>
  <r>
    <s v="POL70059971"/>
    <x v="0"/>
    <n v="376866"/>
    <n v="1601.84"/>
    <d v="2023-05-22T00:00:00"/>
    <d v="2028-06-05T00:00:00"/>
    <s v="Monthly"/>
    <x v="1"/>
    <s v="CUST03661198"/>
    <n v="1841"/>
    <s v="Long Term"/>
    <n v="0"/>
    <s v="Beth Nguyen"/>
    <x v="0"/>
    <n v="35"/>
    <s v="Therapist, horticultural"/>
    <x v="3"/>
    <s v="Kirkmouth, Oklahoma, 78578"/>
    <x v="0"/>
    <n v="0"/>
    <n v="0"/>
    <x v="1"/>
    <s v="AGT93536805"/>
    <x v="0"/>
    <n v="25"/>
    <n v="97"/>
    <n v="1"/>
    <x v="1"/>
    <n v="1"/>
    <x v="0"/>
  </r>
  <r>
    <s v="POL76937321"/>
    <x v="3"/>
    <n v="274005"/>
    <n v="1474.11"/>
    <d v="2019-03-02T00:00:00"/>
    <d v="2025-08-26T00:00:00"/>
    <s v="Monthly"/>
    <x v="0"/>
    <s v="CUST76990350"/>
    <n v="2369"/>
    <s v="Long Term"/>
    <n v="0"/>
    <s v="Benjamin Parker"/>
    <x v="1"/>
    <n v="28"/>
    <s v="Development worker, community"/>
    <x v="2"/>
    <s v="South Sarah, Kansas, 87842"/>
    <x v="0"/>
    <n v="1"/>
    <n v="0"/>
    <x v="0"/>
    <s v="AGT96791964"/>
    <x v="2"/>
    <n v="14"/>
    <n v="63"/>
    <n v="0"/>
    <x v="1"/>
    <n v="0"/>
    <x v="2"/>
  </r>
  <r>
    <s v="POL70256578"/>
    <x v="0"/>
    <n v="277982"/>
    <n v="576.97"/>
    <d v="2021-03-22T00:00:00"/>
    <d v="2024-07-11T00:00:00"/>
    <s v="Monthly"/>
    <x v="2"/>
    <s v="CUST03546088"/>
    <n v="1207"/>
    <s v="Long Term"/>
    <n v="1"/>
    <s v="Shawn Garcia"/>
    <x v="1"/>
    <n v="56"/>
    <s v="Ergonomist"/>
    <x v="3"/>
    <s v="Anthonyberg, Arkansas, 46658"/>
    <x v="3"/>
    <n v="0"/>
    <n v="0"/>
    <x v="2"/>
    <s v="AGT58553551"/>
    <x v="2"/>
    <n v="50"/>
    <n v="11"/>
    <n v="0"/>
    <x v="2"/>
    <n v="0"/>
    <x v="2"/>
  </r>
  <r>
    <s v="POL10637039"/>
    <x v="0"/>
    <n v="285269"/>
    <n v="540.54999999999995"/>
    <d v="2018-07-20T00:00:00"/>
    <d v="2024-12-31T00:00:00"/>
    <s v="Annually"/>
    <x v="1"/>
    <s v="CUST87425473"/>
    <n v="2356"/>
    <s v="Long Term"/>
    <n v="0"/>
    <s v="Norma Fisher"/>
    <x v="0"/>
    <n v="63"/>
    <s v="Futures trader"/>
    <x v="2"/>
    <s v="Sullivanport, New Mexico, 47431"/>
    <x v="3"/>
    <n v="1"/>
    <n v="1"/>
    <x v="2"/>
    <s v="AGT55023546"/>
    <x v="1"/>
    <n v="5"/>
    <n v="45"/>
    <n v="0"/>
    <x v="0"/>
    <n v="0"/>
    <x v="1"/>
  </r>
  <r>
    <s v="POL72400250"/>
    <x v="0"/>
    <n v="282279"/>
    <n v="1134.27"/>
    <d v="2017-11-13T00:00:00"/>
    <d v="2023-08-25T00:00:00"/>
    <s v="Quarterly"/>
    <x v="0"/>
    <s v="CUST53968543"/>
    <n v="2111"/>
    <s v="Long Term"/>
    <n v="0"/>
    <s v="Elizabeth Graves"/>
    <x v="0"/>
    <n v="76"/>
    <s v="Librarian, academic"/>
    <x v="0"/>
    <s v="Popeborough, Oregon, 29933"/>
    <x v="3"/>
    <n v="0"/>
    <n v="1"/>
    <x v="2"/>
    <s v="AGT59491218"/>
    <x v="1"/>
    <n v="20"/>
    <n v="44"/>
    <n v="0"/>
    <x v="0"/>
    <n v="0"/>
    <x v="1"/>
  </r>
  <r>
    <s v="POL91121585"/>
    <x v="3"/>
    <n v="391725"/>
    <n v="317.39"/>
    <d v="2019-08-17T00:00:00"/>
    <d v="2027-01-25T00:00:00"/>
    <s v="Monthly"/>
    <x v="0"/>
    <s v="CUST20923093"/>
    <n v="2718"/>
    <s v="Long Term"/>
    <n v="0"/>
    <s v="Crystal Miller"/>
    <x v="2"/>
    <n v="24"/>
    <s v="Sound technician, broadcasting/film/video"/>
    <x v="0"/>
    <s v="New Eric, South Dakota, 29468"/>
    <x v="4"/>
    <n v="0"/>
    <n v="0"/>
    <x v="0"/>
    <s v="AGT27933776"/>
    <x v="1"/>
    <n v="35"/>
    <n v="31"/>
    <n v="0"/>
    <x v="0"/>
    <n v="0"/>
    <x v="1"/>
  </r>
  <r>
    <s v="POL88099393"/>
    <x v="0"/>
    <n v="404643"/>
    <n v="329.93"/>
    <d v="2019-06-08T00:00:00"/>
    <d v="2024-09-22T00:00:00"/>
    <s v="Quarterly"/>
    <x v="0"/>
    <s v="CUST79785817"/>
    <n v="1933"/>
    <s v="Long Term"/>
    <n v="0"/>
    <s v="James Perez"/>
    <x v="0"/>
    <n v="68"/>
    <s v="Scientist, physiological"/>
    <x v="0"/>
    <s v="Port Brianmouth, Wisconsin, 28889"/>
    <x v="3"/>
    <n v="0"/>
    <n v="1"/>
    <x v="2"/>
    <s v="AGT26215214"/>
    <x v="0"/>
    <n v="42"/>
    <n v="57"/>
    <n v="0"/>
    <x v="0"/>
    <n v="0"/>
    <x v="0"/>
  </r>
  <r>
    <s v="POL77940500"/>
    <x v="3"/>
    <n v="249015"/>
    <n v="615.16"/>
    <d v="2023-05-29T00:00:00"/>
    <d v="2025-10-18T00:00:00"/>
    <s v="Quarterly"/>
    <x v="2"/>
    <s v="CUST04637002"/>
    <n v="873"/>
    <s v="Medium Term"/>
    <n v="1"/>
    <s v="Jennifer Bradley"/>
    <x v="1"/>
    <n v="46"/>
    <s v="Learning mentor"/>
    <x v="1"/>
    <s v="East Michael, Indiana, 70408"/>
    <x v="2"/>
    <n v="0"/>
    <n v="0"/>
    <x v="1"/>
    <s v="AGT87914607"/>
    <x v="0"/>
    <n v="42"/>
    <n v="34"/>
    <n v="0"/>
    <x v="0"/>
    <n v="0"/>
    <x v="0"/>
  </r>
  <r>
    <s v="POL74355179"/>
    <x v="2"/>
    <n v="228732"/>
    <n v="127.78"/>
    <d v="2021-08-21T00:00:00"/>
    <d v="2030-12-20T00:00:00"/>
    <s v="Annually"/>
    <x v="0"/>
    <s v="CUST12356539"/>
    <n v="3408"/>
    <s v="Long Term"/>
    <n v="0"/>
    <s v="Jennifer Garcia"/>
    <x v="2"/>
    <n v="66"/>
    <s v="Marine scientist"/>
    <x v="0"/>
    <s v="Sullivanbury, Oklahoma, 43667"/>
    <x v="3"/>
    <n v="0"/>
    <n v="1"/>
    <x v="2"/>
    <s v="AGT92545717"/>
    <x v="1"/>
    <n v="41"/>
    <n v="76"/>
    <n v="1"/>
    <x v="1"/>
    <n v="1"/>
    <x v="1"/>
  </r>
  <r>
    <s v="POL72707891"/>
    <x v="1"/>
    <n v="92292"/>
    <n v="939.75"/>
    <d v="2019-09-19T00:00:00"/>
    <d v="2021-06-16T00:00:00"/>
    <s v="Quarterly"/>
    <x v="1"/>
    <s v="CUST98943476"/>
    <n v="636"/>
    <s v="Medium Term"/>
    <n v="0"/>
    <s v="John Morrison"/>
    <x v="0"/>
    <n v="76"/>
    <s v="Horticulturist, commercial"/>
    <x v="0"/>
    <s v="West Ashley, New Mexico, 22084"/>
    <x v="3"/>
    <n v="0"/>
    <n v="1"/>
    <x v="2"/>
    <s v="AGT44439564"/>
    <x v="2"/>
    <n v="40"/>
    <n v="84"/>
    <n v="1"/>
    <x v="1"/>
    <n v="1"/>
    <x v="2"/>
  </r>
  <r>
    <s v="POL23156107"/>
    <x v="0"/>
    <n v="433378"/>
    <n v="642.55999999999995"/>
    <d v="2020-07-14T00:00:00"/>
    <d v="2023-05-20T00:00:00"/>
    <s v="Monthly"/>
    <x v="1"/>
    <s v="CUST39647338"/>
    <n v="1040"/>
    <s v="Medium Term"/>
    <n v="0"/>
    <s v="Brenda Meadows DVM"/>
    <x v="1"/>
    <n v="64"/>
    <s v="Immigration officer"/>
    <x v="1"/>
    <s v="Stevenview, Iowa, 40156"/>
    <x v="3"/>
    <n v="0"/>
    <n v="1"/>
    <x v="2"/>
    <s v="AGT21859105"/>
    <x v="0"/>
    <n v="6"/>
    <n v="54"/>
    <n v="0"/>
    <x v="0"/>
    <n v="0"/>
    <x v="0"/>
  </r>
  <r>
    <s v="POL14328771"/>
    <x v="3"/>
    <n v="270203"/>
    <n v="1171.42"/>
    <d v="2022-09-08T00:00:00"/>
    <d v="2031-02-24T00:00:00"/>
    <s v="Monthly"/>
    <x v="1"/>
    <s v="CUST62087566"/>
    <n v="3091"/>
    <s v="Long Term"/>
    <n v="0"/>
    <s v="Thomas Williams"/>
    <x v="1"/>
    <n v="56"/>
    <s v="Advertising account planner"/>
    <x v="0"/>
    <s v="Padillaburgh, California, 91996"/>
    <x v="3"/>
    <n v="0"/>
    <n v="0"/>
    <x v="2"/>
    <s v="AGT05893149"/>
    <x v="1"/>
    <n v="6"/>
    <n v="96"/>
    <n v="1"/>
    <x v="1"/>
    <n v="1"/>
    <x v="1"/>
  </r>
  <r>
    <s v="POL11129837"/>
    <x v="3"/>
    <n v="157602"/>
    <n v="201.15"/>
    <d v="2018-03-24T00:00:00"/>
    <d v="2021-10-13T00:00:00"/>
    <s v="Quarterly"/>
    <x v="2"/>
    <s v="CUST86083356"/>
    <n v="1299"/>
    <s v="Long Term"/>
    <n v="1"/>
    <s v="Jonathan Romero"/>
    <x v="1"/>
    <n v="44"/>
    <s v="Chief Marketing Officer"/>
    <x v="2"/>
    <s v="Suttonton, Vermont, 79645"/>
    <x v="1"/>
    <n v="1"/>
    <n v="0"/>
    <x v="1"/>
    <s v="AGT12037649"/>
    <x v="1"/>
    <n v="43"/>
    <n v="50"/>
    <n v="0"/>
    <x v="0"/>
    <n v="0"/>
    <x v="1"/>
  </r>
  <r>
    <s v="POL39940079"/>
    <x v="0"/>
    <n v="458645"/>
    <n v="1878.97"/>
    <d v="2017-02-19T00:00:00"/>
    <d v="2026-04-23T00:00:00"/>
    <s v="Monthly"/>
    <x v="1"/>
    <s v="CUST82890521"/>
    <n v="3350"/>
    <s v="Long Term"/>
    <n v="0"/>
    <s v="Virginia Adams"/>
    <x v="1"/>
    <n v="74"/>
    <s v="Engineer, biomedical"/>
    <x v="3"/>
    <s v="Sarahland, Mississippi, 89271"/>
    <x v="3"/>
    <n v="0"/>
    <n v="1"/>
    <x v="2"/>
    <s v="AGT37633698"/>
    <x v="1"/>
    <n v="19"/>
    <n v="32"/>
    <n v="0"/>
    <x v="0"/>
    <n v="0"/>
    <x v="1"/>
  </r>
  <r>
    <s v="POL73669093"/>
    <x v="2"/>
    <n v="403790"/>
    <n v="887.13"/>
    <d v="2021-01-27T00:00:00"/>
    <d v="2022-12-06T00:00:00"/>
    <s v="Quarterly"/>
    <x v="0"/>
    <s v="CUST27619651"/>
    <n v="678"/>
    <s v="Medium Term"/>
    <n v="0"/>
    <s v="Justin Jones"/>
    <x v="2"/>
    <n v="48"/>
    <s v="Diplomatic Services operational officer"/>
    <x v="2"/>
    <s v="East Lisa, Tennessee, 47674"/>
    <x v="2"/>
    <n v="1"/>
    <n v="0"/>
    <x v="1"/>
    <s v="AGT89303203"/>
    <x v="1"/>
    <n v="7"/>
    <n v="16"/>
    <n v="0"/>
    <x v="2"/>
    <n v="0"/>
    <x v="1"/>
  </r>
  <r>
    <s v="POL57872259"/>
    <x v="2"/>
    <n v="240005"/>
    <n v="1420.47"/>
    <d v="2022-11-27T00:00:00"/>
    <d v="2024-08-22T00:00:00"/>
    <s v="Monthly"/>
    <x v="2"/>
    <s v="CUST78004383"/>
    <n v="634"/>
    <s v="Medium Term"/>
    <n v="1"/>
    <s v="Stephen Chavez"/>
    <x v="1"/>
    <n v="23"/>
    <s v="Warehouse manager"/>
    <x v="2"/>
    <s v="Robertland, Vermont, 53681"/>
    <x v="4"/>
    <n v="1"/>
    <n v="0"/>
    <x v="0"/>
    <s v="AGT00736847"/>
    <x v="1"/>
    <n v="0"/>
    <n v="9"/>
    <n v="0"/>
    <x v="2"/>
    <n v="0"/>
    <x v="1"/>
  </r>
  <r>
    <s v="POL66994083"/>
    <x v="0"/>
    <n v="268889"/>
    <n v="1290.81"/>
    <d v="2019-06-12T00:00:00"/>
    <d v="2026-07-31T00:00:00"/>
    <s v="Annually"/>
    <x v="1"/>
    <s v="CUST35741824"/>
    <n v="2606"/>
    <s v="Long Term"/>
    <n v="0"/>
    <s v="Andrew Villanueva"/>
    <x v="1"/>
    <n v="58"/>
    <s v="English as a second language teacher"/>
    <x v="3"/>
    <s v="Jessicaside, Minnesota, 97608"/>
    <x v="3"/>
    <n v="0"/>
    <n v="0"/>
    <x v="2"/>
    <s v="AGT60276937"/>
    <x v="1"/>
    <n v="50"/>
    <n v="63"/>
    <n v="0"/>
    <x v="1"/>
    <n v="0"/>
    <x v="1"/>
  </r>
  <r>
    <s v="POL66983136"/>
    <x v="2"/>
    <n v="448285"/>
    <n v="839.07"/>
    <d v="2022-12-30T00:00:00"/>
    <d v="2024-03-03T00:00:00"/>
    <s v="Monthly"/>
    <x v="0"/>
    <s v="CUST42165970"/>
    <n v="429"/>
    <s v="Medium Term"/>
    <n v="0"/>
    <s v="Jonathan Baxter"/>
    <x v="1"/>
    <n v="35"/>
    <s v="Community education officer"/>
    <x v="2"/>
    <s v="East Victor, Vermont, 79164"/>
    <x v="0"/>
    <n v="1"/>
    <n v="0"/>
    <x v="1"/>
    <s v="AGT05501978"/>
    <x v="0"/>
    <n v="11"/>
    <n v="82"/>
    <n v="1"/>
    <x v="1"/>
    <n v="1"/>
    <x v="0"/>
  </r>
  <r>
    <s v="POL39397182"/>
    <x v="2"/>
    <n v="400947"/>
    <n v="834.63"/>
    <d v="2021-04-23T00:00:00"/>
    <d v="2023-01-06T00:00:00"/>
    <s v="Monthly"/>
    <x v="1"/>
    <s v="CUST73828464"/>
    <n v="623"/>
    <s v="Medium Term"/>
    <n v="0"/>
    <s v="Shawn Miller"/>
    <x v="1"/>
    <n v="40"/>
    <s v="Amenity horticulturist"/>
    <x v="2"/>
    <s v="Jaredchester, Oregon, 91550"/>
    <x v="1"/>
    <n v="1"/>
    <n v="0"/>
    <x v="1"/>
    <s v="AGT13982306"/>
    <x v="1"/>
    <n v="46"/>
    <n v="26"/>
    <n v="0"/>
    <x v="2"/>
    <n v="0"/>
    <x v="1"/>
  </r>
  <r>
    <s v="POL04896223"/>
    <x v="1"/>
    <n v="372440"/>
    <n v="572.45000000000005"/>
    <d v="2024-09-03T00:00:00"/>
    <d v="2029-01-10T00:00:00"/>
    <s v="Annually"/>
    <x v="2"/>
    <s v="CUST52600992"/>
    <n v="1590"/>
    <s v="Long Term"/>
    <n v="1"/>
    <s v="Mary Clark"/>
    <x v="0"/>
    <n v="83"/>
    <s v="Engineer, manufacturing systems"/>
    <x v="0"/>
    <s v="North Tiffanyborough, Alaska, 74078"/>
    <x v="3"/>
    <n v="0"/>
    <n v="1"/>
    <x v="2"/>
    <s v="AGT43112403"/>
    <x v="2"/>
    <n v="4"/>
    <n v="69"/>
    <n v="0"/>
    <x v="1"/>
    <n v="0"/>
    <x v="2"/>
  </r>
  <r>
    <s v="POL01387095"/>
    <x v="3"/>
    <n v="337729"/>
    <n v="459.03"/>
    <d v="2021-07-28T00:00:00"/>
    <d v="2029-06-24T00:00:00"/>
    <s v="Monthly"/>
    <x v="1"/>
    <s v="CUST50645546"/>
    <n v="2888"/>
    <s v="Long Term"/>
    <n v="0"/>
    <s v="John Garza"/>
    <x v="1"/>
    <n v="32"/>
    <s v="Optician, dispensing"/>
    <x v="2"/>
    <s v="Port Jeremyfurt, New Jersey, 18024"/>
    <x v="0"/>
    <n v="1"/>
    <n v="0"/>
    <x v="1"/>
    <s v="AGT95683604"/>
    <x v="2"/>
    <n v="4"/>
    <n v="56"/>
    <n v="0"/>
    <x v="0"/>
    <n v="0"/>
    <x v="2"/>
  </r>
  <r>
    <s v="POL49595777"/>
    <x v="0"/>
    <n v="43255"/>
    <n v="1997.83"/>
    <d v="2023-04-16T00:00:00"/>
    <d v="2030-05-27T00:00:00"/>
    <s v="Monthly"/>
    <x v="2"/>
    <s v="CUST08971725"/>
    <n v="2598"/>
    <s v="Long Term"/>
    <n v="1"/>
    <s v="Michael Rivera"/>
    <x v="1"/>
    <n v="72"/>
    <s v="Purchasing manager"/>
    <x v="3"/>
    <s v="Hectorshire, Tennessee, 94224"/>
    <x v="3"/>
    <n v="0"/>
    <n v="1"/>
    <x v="2"/>
    <s v="AGT82481068"/>
    <x v="0"/>
    <n v="16"/>
    <n v="98"/>
    <n v="1"/>
    <x v="1"/>
    <n v="1"/>
    <x v="0"/>
  </r>
  <r>
    <s v="POL68796597"/>
    <x v="1"/>
    <n v="19942"/>
    <n v="229.92"/>
    <d v="2021-11-08T00:00:00"/>
    <d v="2031-08-08T00:00:00"/>
    <s v="Quarterly"/>
    <x v="1"/>
    <s v="CUST69641136"/>
    <n v="3560"/>
    <s v="Long Term"/>
    <n v="0"/>
    <s v="Melissa Cruz"/>
    <x v="0"/>
    <n v="58"/>
    <s v="Social worker"/>
    <x v="0"/>
    <s v="Theresaside, Nebraska, 48628"/>
    <x v="3"/>
    <n v="0"/>
    <n v="0"/>
    <x v="2"/>
    <s v="AGT75325086"/>
    <x v="0"/>
    <n v="36"/>
    <n v="2"/>
    <n v="0"/>
    <x v="2"/>
    <n v="0"/>
    <x v="0"/>
  </r>
  <r>
    <s v="POL59607702"/>
    <x v="1"/>
    <n v="196899"/>
    <n v="1786.43"/>
    <d v="2024-09-14T00:00:00"/>
    <d v="2034-02-12T00:00:00"/>
    <s v="Annually"/>
    <x v="0"/>
    <s v="CUST35369973"/>
    <n v="3438"/>
    <s v="Long Term"/>
    <n v="0"/>
    <s v="Lori Crawford"/>
    <x v="0"/>
    <n v="62"/>
    <s v="Fisheries officer"/>
    <x v="3"/>
    <s v="West Jacob, Wisconsin, 55548"/>
    <x v="3"/>
    <n v="0"/>
    <n v="1"/>
    <x v="2"/>
    <s v="AGT59766175"/>
    <x v="2"/>
    <n v="28"/>
    <n v="72"/>
    <n v="1"/>
    <x v="1"/>
    <n v="1"/>
    <x v="2"/>
  </r>
  <r>
    <s v="POL34270146"/>
    <x v="1"/>
    <n v="445986"/>
    <n v="268.95"/>
    <d v="2016-10-18T00:00:00"/>
    <d v="2018-11-03T00:00:00"/>
    <s v="Annually"/>
    <x v="1"/>
    <s v="CUST09838887"/>
    <n v="746"/>
    <s v="Medium Term"/>
    <n v="0"/>
    <s v="Justin Lewis"/>
    <x v="2"/>
    <n v="51"/>
    <s v="Surveyor, insurance"/>
    <x v="0"/>
    <s v="West Andrew, Connecticut, 92128"/>
    <x v="2"/>
    <n v="0"/>
    <n v="0"/>
    <x v="2"/>
    <s v="AGT03757010"/>
    <x v="2"/>
    <n v="44"/>
    <n v="12"/>
    <n v="0"/>
    <x v="2"/>
    <n v="0"/>
    <x v="2"/>
  </r>
  <r>
    <s v="POL98886602"/>
    <x v="1"/>
    <n v="144251"/>
    <n v="661.59"/>
    <d v="2016-11-18T00:00:00"/>
    <d v="2018-11-30T00:00:00"/>
    <s v="Monthly"/>
    <x v="0"/>
    <s v="CUST12400012"/>
    <n v="742"/>
    <s v="Medium Term"/>
    <n v="0"/>
    <s v="Kimberly Murray"/>
    <x v="1"/>
    <n v="50"/>
    <s v="Runner, broadcasting/film/video"/>
    <x v="0"/>
    <s v="South Samanthachester, Louisiana, 91424"/>
    <x v="2"/>
    <n v="0"/>
    <n v="0"/>
    <x v="1"/>
    <s v="AGT19399135"/>
    <x v="0"/>
    <n v="44"/>
    <n v="99"/>
    <n v="1"/>
    <x v="1"/>
    <n v="1"/>
    <x v="0"/>
  </r>
  <r>
    <s v="POL05660680"/>
    <x v="1"/>
    <n v="393488"/>
    <n v="683.62"/>
    <d v="2021-07-14T00:00:00"/>
    <d v="2029-07-07T00:00:00"/>
    <s v="Annually"/>
    <x v="2"/>
    <s v="CUST87100488"/>
    <n v="2915"/>
    <s v="Long Term"/>
    <n v="1"/>
    <s v="Danielle Lee"/>
    <x v="0"/>
    <n v="65"/>
    <s v="Proofreader"/>
    <x v="1"/>
    <s v="North Brianside, Oklahoma, 42469"/>
    <x v="3"/>
    <n v="0"/>
    <n v="1"/>
    <x v="2"/>
    <s v="AGT76298388"/>
    <x v="0"/>
    <n v="17"/>
    <n v="76"/>
    <n v="1"/>
    <x v="1"/>
    <n v="1"/>
    <x v="0"/>
  </r>
  <r>
    <s v="POL37519472"/>
    <x v="1"/>
    <n v="303000"/>
    <n v="753.5"/>
    <d v="2017-10-31T00:00:00"/>
    <d v="2024-01-04T00:00:00"/>
    <s v="Quarterly"/>
    <x v="0"/>
    <s v="CUST92956352"/>
    <n v="2256"/>
    <s v="Long Term"/>
    <n v="0"/>
    <s v="Katherine Patrick"/>
    <x v="2"/>
    <n v="61"/>
    <s v="Video editor"/>
    <x v="0"/>
    <s v="Davidland, California, 41921"/>
    <x v="3"/>
    <n v="0"/>
    <n v="1"/>
    <x v="2"/>
    <s v="AGT43604462"/>
    <x v="0"/>
    <n v="15"/>
    <n v="36"/>
    <n v="0"/>
    <x v="0"/>
    <n v="0"/>
    <x v="0"/>
  </r>
  <r>
    <s v="POL34042376"/>
    <x v="3"/>
    <n v="29126"/>
    <n v="822.78"/>
    <d v="2015-11-15T00:00:00"/>
    <d v="2023-04-17T00:00:00"/>
    <s v="Quarterly"/>
    <x v="1"/>
    <s v="CUST62512574"/>
    <n v="2710"/>
    <s v="Long Term"/>
    <n v="0"/>
    <s v="Angie Mosley"/>
    <x v="1"/>
    <n v="30"/>
    <s v="English as a second language teacher"/>
    <x v="2"/>
    <s v="West Melanieview, Indiana, 30353"/>
    <x v="0"/>
    <n v="1"/>
    <n v="0"/>
    <x v="0"/>
    <s v="AGT79016545"/>
    <x v="1"/>
    <n v="21"/>
    <n v="15"/>
    <n v="0"/>
    <x v="2"/>
    <n v="0"/>
    <x v="1"/>
  </r>
  <r>
    <s v="POL22477939"/>
    <x v="1"/>
    <n v="154657"/>
    <n v="590.76"/>
    <d v="2018-10-06T00:00:00"/>
    <d v="2021-11-24T00:00:00"/>
    <s v="Monthly"/>
    <x v="0"/>
    <s v="CUST90979606"/>
    <n v="1145"/>
    <s v="Long Term"/>
    <n v="0"/>
    <s v="Tanya Watson"/>
    <x v="2"/>
    <n v="40"/>
    <s v="Programmer, applications"/>
    <x v="0"/>
    <s v="New Matthew, South Dakota, 19698"/>
    <x v="1"/>
    <n v="0"/>
    <n v="0"/>
    <x v="1"/>
    <s v="AGT41640450"/>
    <x v="1"/>
    <n v="27"/>
    <n v="94"/>
    <n v="1"/>
    <x v="1"/>
    <n v="1"/>
    <x v="1"/>
  </r>
  <r>
    <s v="POL23806678"/>
    <x v="2"/>
    <n v="204941"/>
    <n v="1878.25"/>
    <d v="2023-02-26T00:00:00"/>
    <d v="2032-07-09T00:00:00"/>
    <s v="Quarterly"/>
    <x v="2"/>
    <s v="CUST38361358"/>
    <n v="3421"/>
    <s v="Long Term"/>
    <n v="1"/>
    <s v="Eric Smith"/>
    <x v="0"/>
    <n v="79"/>
    <s v="Biomedical engineer"/>
    <x v="1"/>
    <s v="South Steven, Colorado, 18427"/>
    <x v="3"/>
    <n v="0"/>
    <n v="1"/>
    <x v="2"/>
    <s v="AGT80745522"/>
    <x v="0"/>
    <n v="35"/>
    <n v="91"/>
    <n v="1"/>
    <x v="1"/>
    <n v="1"/>
    <x v="0"/>
  </r>
  <r>
    <s v="POL38577141"/>
    <x v="0"/>
    <n v="159938"/>
    <n v="183.73"/>
    <d v="2021-03-25T00:00:00"/>
    <d v="2027-08-14T00:00:00"/>
    <s v="Quarterly"/>
    <x v="0"/>
    <s v="CUST27970509"/>
    <n v="2333"/>
    <s v="Long Term"/>
    <n v="0"/>
    <s v="Gabriel Carson"/>
    <x v="0"/>
    <n v="71"/>
    <s v="Publishing copy"/>
    <x v="3"/>
    <s v="Montgomerybury, Texas, 62481"/>
    <x v="3"/>
    <n v="0"/>
    <n v="1"/>
    <x v="2"/>
    <s v="AGT22828216"/>
    <x v="2"/>
    <n v="24"/>
    <n v="78"/>
    <n v="1"/>
    <x v="1"/>
    <n v="1"/>
    <x v="2"/>
  </r>
  <r>
    <s v="POL69129432"/>
    <x v="3"/>
    <n v="448963"/>
    <n v="1361.49"/>
    <d v="2021-11-18T00:00:00"/>
    <d v="2030-12-10T00:00:00"/>
    <s v="Quarterly"/>
    <x v="0"/>
    <s v="CUST05197144"/>
    <n v="3309"/>
    <s v="Long Term"/>
    <n v="0"/>
    <s v="Brandon May"/>
    <x v="2"/>
    <n v="43"/>
    <s v="Teacher, English as a foreign language"/>
    <x v="0"/>
    <s v="Abigailfurt, Alabama, 18065"/>
    <x v="1"/>
    <n v="0"/>
    <n v="0"/>
    <x v="1"/>
    <s v="AGT05501399"/>
    <x v="0"/>
    <n v="36"/>
    <n v="22"/>
    <n v="0"/>
    <x v="2"/>
    <n v="0"/>
    <x v="0"/>
  </r>
  <r>
    <s v="POL19466250"/>
    <x v="3"/>
    <n v="225541"/>
    <n v="229.41"/>
    <d v="2016-05-10T00:00:00"/>
    <d v="2020-10-07T00:00:00"/>
    <s v="Quarterly"/>
    <x v="2"/>
    <s v="CUST04188498"/>
    <n v="1611"/>
    <s v="Long Term"/>
    <n v="1"/>
    <s v="Kirk Vargas"/>
    <x v="0"/>
    <n v="57"/>
    <s v="Illustrator"/>
    <x v="0"/>
    <s v="New Emily, Oklahoma, 24199"/>
    <x v="3"/>
    <n v="0"/>
    <n v="0"/>
    <x v="2"/>
    <s v="AGT35623325"/>
    <x v="2"/>
    <n v="17"/>
    <n v="61"/>
    <n v="0"/>
    <x v="1"/>
    <n v="0"/>
    <x v="2"/>
  </r>
  <r>
    <s v="POL10021590"/>
    <x v="3"/>
    <n v="308389"/>
    <n v="249.93"/>
    <d v="2023-03-27T00:00:00"/>
    <d v="2025-07-22T00:00:00"/>
    <s v="Annually"/>
    <x v="2"/>
    <s v="CUST76704494"/>
    <n v="848"/>
    <s v="Medium Term"/>
    <n v="1"/>
    <s v="Jeffrey Thompson"/>
    <x v="1"/>
    <n v="85"/>
    <s v="Secretary/administrator"/>
    <x v="2"/>
    <s v="Port Ethan, West Virginia, 93954"/>
    <x v="3"/>
    <n v="1"/>
    <n v="1"/>
    <x v="2"/>
    <s v="AGT93545117"/>
    <x v="1"/>
    <n v="25"/>
    <n v="50"/>
    <n v="0"/>
    <x v="0"/>
    <n v="0"/>
    <x v="1"/>
  </r>
  <r>
    <s v="POL10427229"/>
    <x v="3"/>
    <n v="215252"/>
    <n v="1105.29"/>
    <d v="2021-09-15T00:00:00"/>
    <d v="2027-06-06T00:00:00"/>
    <s v="Annually"/>
    <x v="2"/>
    <s v="CUST92557259"/>
    <n v="2090"/>
    <s v="Long Term"/>
    <n v="1"/>
    <s v="Alexander Perez"/>
    <x v="0"/>
    <n v="85"/>
    <s v="Commissioning editor"/>
    <x v="3"/>
    <s v="Pughview, Ohio, 40104"/>
    <x v="3"/>
    <n v="0"/>
    <n v="1"/>
    <x v="2"/>
    <s v="AGT45420017"/>
    <x v="0"/>
    <n v="43"/>
    <n v="79"/>
    <n v="1"/>
    <x v="1"/>
    <n v="1"/>
    <x v="0"/>
  </r>
  <r>
    <s v="POL51728504"/>
    <x v="2"/>
    <n v="100511"/>
    <n v="1907.65"/>
    <d v="2023-11-04T00:00:00"/>
    <d v="2030-12-19T00:00:00"/>
    <s v="Quarterly"/>
    <x v="2"/>
    <s v="CUST93838725"/>
    <n v="2602"/>
    <s v="Long Term"/>
    <n v="1"/>
    <s v="Ms. Shannon Jones DVM"/>
    <x v="0"/>
    <n v="66"/>
    <s v="Agricultural engineer"/>
    <x v="1"/>
    <s v="Stevenstad, Montana, 55380"/>
    <x v="3"/>
    <n v="0"/>
    <n v="1"/>
    <x v="2"/>
    <s v="AGT09108318"/>
    <x v="1"/>
    <n v="34"/>
    <n v="11"/>
    <n v="0"/>
    <x v="2"/>
    <n v="0"/>
    <x v="1"/>
  </r>
  <r>
    <s v="POL85593752"/>
    <x v="1"/>
    <n v="292998"/>
    <n v="119.9"/>
    <d v="2020-06-15T00:00:00"/>
    <d v="2027-12-23T00:00:00"/>
    <s v="Monthly"/>
    <x v="2"/>
    <s v="CUST06284514"/>
    <n v="2747"/>
    <s v="Long Term"/>
    <n v="1"/>
    <s v="Ronald Evans"/>
    <x v="2"/>
    <n v="42"/>
    <s v="Stage manager"/>
    <x v="1"/>
    <s v="East Christopherchester, California, 28126"/>
    <x v="1"/>
    <n v="0"/>
    <n v="0"/>
    <x v="1"/>
    <s v="AGT26897196"/>
    <x v="0"/>
    <n v="20"/>
    <n v="40"/>
    <n v="0"/>
    <x v="0"/>
    <n v="0"/>
    <x v="0"/>
  </r>
  <r>
    <s v="POL23806593"/>
    <x v="1"/>
    <n v="370270"/>
    <n v="649.71"/>
    <d v="2022-12-27T00:00:00"/>
    <d v="2028-01-30T00:00:00"/>
    <s v="Annually"/>
    <x v="0"/>
    <s v="CUST67064326"/>
    <n v="1860"/>
    <s v="Long Term"/>
    <n v="0"/>
    <s v="Stephanie Barton"/>
    <x v="1"/>
    <n v="22"/>
    <s v="Producer, radio"/>
    <x v="3"/>
    <s v="Shaunmouth, Alaska, 02535"/>
    <x v="4"/>
    <n v="0"/>
    <n v="0"/>
    <x v="0"/>
    <s v="AGT94840377"/>
    <x v="1"/>
    <n v="9"/>
    <n v="13"/>
    <n v="0"/>
    <x v="2"/>
    <n v="0"/>
    <x v="1"/>
  </r>
  <r>
    <s v="POL68960781"/>
    <x v="2"/>
    <n v="114811"/>
    <n v="378.73"/>
    <d v="2018-01-14T00:00:00"/>
    <d v="2019-12-27T00:00:00"/>
    <s v="Annually"/>
    <x v="2"/>
    <s v="CUST34044455"/>
    <n v="712"/>
    <s v="Medium Term"/>
    <n v="1"/>
    <s v="Cindy Perez"/>
    <x v="2"/>
    <n v="64"/>
    <s v="Art therapist"/>
    <x v="1"/>
    <s v="Port Riley, Oklahoma, 92506"/>
    <x v="3"/>
    <n v="0"/>
    <n v="1"/>
    <x v="2"/>
    <s v="AGT16572101"/>
    <x v="2"/>
    <n v="7"/>
    <n v="23"/>
    <n v="0"/>
    <x v="2"/>
    <n v="0"/>
    <x v="2"/>
  </r>
  <r>
    <s v="POL67199375"/>
    <x v="3"/>
    <n v="127017"/>
    <n v="1568.15"/>
    <d v="2018-10-23T00:00:00"/>
    <d v="2025-11-23T00:00:00"/>
    <s v="Quarterly"/>
    <x v="0"/>
    <s v="CUST66793939"/>
    <n v="2588"/>
    <s v="Long Term"/>
    <n v="0"/>
    <s v="Colin Buckley"/>
    <x v="2"/>
    <n v="67"/>
    <s v="Copy"/>
    <x v="1"/>
    <s v="Larsonburgh, Virginia, 20509"/>
    <x v="3"/>
    <n v="0"/>
    <n v="1"/>
    <x v="2"/>
    <s v="AGT74996245"/>
    <x v="2"/>
    <n v="25"/>
    <n v="46"/>
    <n v="0"/>
    <x v="0"/>
    <n v="0"/>
    <x v="2"/>
  </r>
  <r>
    <s v="POL82513173"/>
    <x v="2"/>
    <n v="499308"/>
    <n v="298.11"/>
    <d v="2020-01-21T00:00:00"/>
    <d v="2029-05-20T00:00:00"/>
    <s v="Monthly"/>
    <x v="1"/>
    <s v="CUST75285468"/>
    <n v="3407"/>
    <s v="Long Term"/>
    <n v="0"/>
    <s v="Adam Watson"/>
    <x v="2"/>
    <n v="81"/>
    <s v="Automotive engineer"/>
    <x v="1"/>
    <s v="Lorihaven, Delaware, 42955"/>
    <x v="3"/>
    <n v="0"/>
    <n v="1"/>
    <x v="2"/>
    <s v="AGT90519662"/>
    <x v="1"/>
    <n v="42"/>
    <n v="45"/>
    <n v="0"/>
    <x v="0"/>
    <n v="0"/>
    <x v="1"/>
  </r>
  <r>
    <s v="POL35101625"/>
    <x v="3"/>
    <n v="151254"/>
    <n v="1532.63"/>
    <d v="2019-01-12T00:00:00"/>
    <d v="2028-02-06T00:00:00"/>
    <s v="Annually"/>
    <x v="0"/>
    <s v="CUST55415032"/>
    <n v="3312"/>
    <s v="Long Term"/>
    <n v="0"/>
    <s v="Garrett Woodard"/>
    <x v="2"/>
    <n v="40"/>
    <s v="Surveyor, commercial/residential"/>
    <x v="3"/>
    <s v="Dylanmouth, Nevada, 85366"/>
    <x v="1"/>
    <n v="0"/>
    <n v="0"/>
    <x v="1"/>
    <s v="AGT88477703"/>
    <x v="0"/>
    <n v="21"/>
    <n v="59"/>
    <n v="0"/>
    <x v="0"/>
    <n v="0"/>
    <x v="0"/>
  </r>
  <r>
    <s v="POL47001205"/>
    <x v="1"/>
    <n v="183085"/>
    <n v="1403.76"/>
    <d v="2015-10-22T00:00:00"/>
    <d v="2022-12-30T00:00:00"/>
    <s v="Quarterly"/>
    <x v="2"/>
    <s v="CUST29362486"/>
    <n v="2626"/>
    <s v="Long Term"/>
    <n v="1"/>
    <s v="David Pineda"/>
    <x v="2"/>
    <n v="47"/>
    <s v="Scientist, research (medical)"/>
    <x v="1"/>
    <s v="New Cherylbury, South Carolina, 44604"/>
    <x v="2"/>
    <n v="0"/>
    <n v="0"/>
    <x v="1"/>
    <s v="AGT20807921"/>
    <x v="1"/>
    <n v="18"/>
    <n v="78"/>
    <n v="1"/>
    <x v="1"/>
    <n v="1"/>
    <x v="1"/>
  </r>
  <r>
    <s v="POL83094866"/>
    <x v="3"/>
    <n v="447518"/>
    <n v="1533.2"/>
    <d v="2020-10-30T00:00:00"/>
    <d v="2022-11-30T00:00:00"/>
    <s v="Monthly"/>
    <x v="0"/>
    <s v="CUST89683690"/>
    <n v="761"/>
    <s v="Medium Term"/>
    <n v="0"/>
    <s v="Margaret Williams"/>
    <x v="1"/>
    <n v="41"/>
    <s v="Teacher, English as a foreign language"/>
    <x v="1"/>
    <s v="Bryantfurt, North Dakota, 46045"/>
    <x v="1"/>
    <n v="0"/>
    <n v="0"/>
    <x v="1"/>
    <s v="AGT21675621"/>
    <x v="2"/>
    <n v="7"/>
    <n v="50"/>
    <n v="0"/>
    <x v="0"/>
    <n v="0"/>
    <x v="2"/>
  </r>
  <r>
    <s v="POL59817686"/>
    <x v="3"/>
    <n v="167870"/>
    <n v="592.51"/>
    <d v="2023-10-27T00:00:00"/>
    <d v="2028-04-26T00:00:00"/>
    <s v="Annually"/>
    <x v="1"/>
    <s v="CUST19068526"/>
    <n v="1643"/>
    <s v="Long Term"/>
    <n v="0"/>
    <s v="Steve Russell"/>
    <x v="0"/>
    <n v="58"/>
    <s v="Barista"/>
    <x v="0"/>
    <s v="Reidmouth, Georgia, 13956"/>
    <x v="3"/>
    <n v="0"/>
    <n v="0"/>
    <x v="2"/>
    <s v="AGT40505708"/>
    <x v="1"/>
    <n v="35"/>
    <n v="33"/>
    <n v="0"/>
    <x v="0"/>
    <n v="0"/>
    <x v="1"/>
  </r>
  <r>
    <s v="POL18326349"/>
    <x v="1"/>
    <n v="247261"/>
    <n v="888.13"/>
    <d v="2019-06-20T00:00:00"/>
    <d v="2020-11-17T00:00:00"/>
    <s v="Quarterly"/>
    <x v="0"/>
    <s v="CUST47383876"/>
    <n v="516"/>
    <s v="Medium Term"/>
    <n v="0"/>
    <s v="Emily Pena"/>
    <x v="2"/>
    <n v="44"/>
    <s v="Research scientist (medical)"/>
    <x v="3"/>
    <s v="East Davidborough, Iowa, 13374"/>
    <x v="1"/>
    <n v="0"/>
    <n v="0"/>
    <x v="1"/>
    <s v="AGT97689777"/>
    <x v="1"/>
    <n v="14"/>
    <n v="30"/>
    <n v="0"/>
    <x v="2"/>
    <n v="0"/>
    <x v="1"/>
  </r>
  <r>
    <s v="POL02785360"/>
    <x v="2"/>
    <n v="310781"/>
    <n v="1862.64"/>
    <d v="2016-09-03T00:00:00"/>
    <d v="2025-12-29T00:00:00"/>
    <s v="Annually"/>
    <x v="2"/>
    <s v="CUST09749593"/>
    <n v="3404"/>
    <s v="Long Term"/>
    <n v="1"/>
    <s v="Jamie Smith"/>
    <x v="0"/>
    <n v="48"/>
    <s v="Building services engineer"/>
    <x v="3"/>
    <s v="Lake Kristinaburgh, Connecticut, 06955"/>
    <x v="2"/>
    <n v="0"/>
    <n v="0"/>
    <x v="1"/>
    <s v="AGT06292392"/>
    <x v="0"/>
    <n v="37"/>
    <n v="74"/>
    <n v="1"/>
    <x v="1"/>
    <n v="1"/>
    <x v="0"/>
  </r>
  <r>
    <s v="POL21548187"/>
    <x v="1"/>
    <n v="95544"/>
    <n v="1372.19"/>
    <d v="2019-07-08T00:00:00"/>
    <d v="2028-03-12T00:00:00"/>
    <s v="Annually"/>
    <x v="0"/>
    <s v="CUST09630360"/>
    <n v="3170"/>
    <s v="Long Term"/>
    <n v="0"/>
    <s v="Tina Weber"/>
    <x v="1"/>
    <n v="29"/>
    <s v="Catering manager"/>
    <x v="3"/>
    <s v="South Nicolechester, Wisconsin, 73035"/>
    <x v="0"/>
    <n v="0"/>
    <n v="0"/>
    <x v="0"/>
    <s v="AGT31712078"/>
    <x v="0"/>
    <n v="34"/>
    <n v="20"/>
    <n v="0"/>
    <x v="2"/>
    <n v="0"/>
    <x v="0"/>
  </r>
  <r>
    <s v="POL26368425"/>
    <x v="1"/>
    <n v="131911"/>
    <n v="1566.81"/>
    <d v="2022-01-01T00:00:00"/>
    <d v="2031-11-18T00:00:00"/>
    <s v="Annually"/>
    <x v="2"/>
    <s v="CUST03843520"/>
    <n v="3608"/>
    <s v="Long Term"/>
    <n v="1"/>
    <s v="James Reed"/>
    <x v="2"/>
    <n v="84"/>
    <s v="Civil engineer, consulting"/>
    <x v="0"/>
    <s v="Davidchester, Florida, 77403"/>
    <x v="3"/>
    <n v="0"/>
    <n v="1"/>
    <x v="2"/>
    <s v="AGT06087476"/>
    <x v="1"/>
    <n v="12"/>
    <n v="88"/>
    <n v="1"/>
    <x v="1"/>
    <n v="1"/>
    <x v="1"/>
  </r>
  <r>
    <s v="POL04549501"/>
    <x v="1"/>
    <n v="452522"/>
    <n v="1516.68"/>
    <d v="2021-01-17T00:00:00"/>
    <d v="2023-08-11T00:00:00"/>
    <s v="Monthly"/>
    <x v="0"/>
    <s v="CUST19175258"/>
    <n v="936"/>
    <s v="Medium Term"/>
    <n v="0"/>
    <s v="John Gonzales"/>
    <x v="1"/>
    <n v="26"/>
    <s v="Music therapist"/>
    <x v="2"/>
    <s v="New John, Indiana, 61470"/>
    <x v="0"/>
    <n v="1"/>
    <n v="0"/>
    <x v="0"/>
    <s v="AGT92646040"/>
    <x v="0"/>
    <n v="31"/>
    <n v="64"/>
    <n v="0"/>
    <x v="1"/>
    <n v="0"/>
    <x v="0"/>
  </r>
  <r>
    <s v="POL04119250"/>
    <x v="3"/>
    <n v="200642"/>
    <n v="1569.95"/>
    <d v="2015-12-19T00:00:00"/>
    <d v="2023-03-19T00:00:00"/>
    <s v="Annually"/>
    <x v="2"/>
    <s v="CUST10241954"/>
    <n v="2647"/>
    <s v="Long Term"/>
    <n v="1"/>
    <s v="Kristy Davidson DVM"/>
    <x v="0"/>
    <n v="30"/>
    <s v="Librarian, public"/>
    <x v="1"/>
    <s v="East Adam, New York, 24200"/>
    <x v="0"/>
    <n v="0"/>
    <n v="0"/>
    <x v="0"/>
    <s v="AGT72386872"/>
    <x v="0"/>
    <n v="38"/>
    <n v="80"/>
    <n v="1"/>
    <x v="1"/>
    <n v="1"/>
    <x v="0"/>
  </r>
  <r>
    <s v="POL13716373"/>
    <x v="1"/>
    <n v="155860"/>
    <n v="1023.51"/>
    <d v="2021-12-24T00:00:00"/>
    <d v="2026-11-24T00:00:00"/>
    <s v="Annually"/>
    <x v="2"/>
    <s v="CUST79194423"/>
    <n v="1796"/>
    <s v="Long Term"/>
    <n v="1"/>
    <s v="Randy Arnold"/>
    <x v="1"/>
    <n v="78"/>
    <s v="Emergency planning/management officer"/>
    <x v="0"/>
    <s v="New Rosshaven, North Dakota, 77047"/>
    <x v="3"/>
    <n v="0"/>
    <n v="1"/>
    <x v="2"/>
    <s v="AGT79481924"/>
    <x v="1"/>
    <n v="45"/>
    <n v="30"/>
    <n v="0"/>
    <x v="2"/>
    <n v="0"/>
    <x v="1"/>
  </r>
  <r>
    <s v="POL30813545"/>
    <x v="2"/>
    <n v="152143"/>
    <n v="1574.16"/>
    <d v="2022-04-09T00:00:00"/>
    <d v="2029-08-12T00:00:00"/>
    <s v="Quarterly"/>
    <x v="2"/>
    <s v="CUST77596982"/>
    <n v="2682"/>
    <s v="Long Term"/>
    <n v="1"/>
    <s v="Gina Tran"/>
    <x v="2"/>
    <n v="41"/>
    <s v="Designer, television/film set"/>
    <x v="2"/>
    <s v="Weissview, Michigan, 18545"/>
    <x v="1"/>
    <n v="1"/>
    <n v="0"/>
    <x v="1"/>
    <s v="AGT81052671"/>
    <x v="2"/>
    <n v="29"/>
    <n v="1"/>
    <n v="0"/>
    <x v="2"/>
    <n v="0"/>
    <x v="2"/>
  </r>
  <r>
    <s v="POL42954389"/>
    <x v="3"/>
    <n v="317416"/>
    <n v="1075.8499999999999"/>
    <d v="2017-08-29T00:00:00"/>
    <d v="2020-08-27T00:00:00"/>
    <s v="Quarterly"/>
    <x v="2"/>
    <s v="CUST53758771"/>
    <n v="1094"/>
    <s v="Medium Term"/>
    <n v="1"/>
    <s v="Christine Robbins"/>
    <x v="1"/>
    <n v="48"/>
    <s v="Tour manager"/>
    <x v="0"/>
    <s v="Andersonstad, New Mexico, 90182"/>
    <x v="2"/>
    <n v="0"/>
    <n v="0"/>
    <x v="1"/>
    <s v="AGT84358284"/>
    <x v="1"/>
    <n v="22"/>
    <n v="69"/>
    <n v="0"/>
    <x v="1"/>
    <n v="0"/>
    <x v="1"/>
  </r>
  <r>
    <s v="POL12961927"/>
    <x v="3"/>
    <n v="300180"/>
    <n v="554.53"/>
    <d v="2016-10-12T00:00:00"/>
    <d v="2024-12-22T00:00:00"/>
    <s v="Monthly"/>
    <x v="1"/>
    <s v="CUST32081967"/>
    <n v="2993"/>
    <s v="Long Term"/>
    <n v="0"/>
    <s v="Anthony Hernandez"/>
    <x v="0"/>
    <n v="45"/>
    <s v="Clinical cytogeneticist"/>
    <x v="1"/>
    <s v="East Frankmouth, Texas, 09336"/>
    <x v="1"/>
    <n v="0"/>
    <n v="0"/>
    <x v="1"/>
    <s v="AGT54143578"/>
    <x v="2"/>
    <n v="2"/>
    <n v="35"/>
    <n v="0"/>
    <x v="0"/>
    <n v="0"/>
    <x v="2"/>
  </r>
  <r>
    <s v="POL41338647"/>
    <x v="1"/>
    <n v="292014"/>
    <n v="1742.43"/>
    <d v="2023-02-16T00:00:00"/>
    <d v="2025-10-10T00:00:00"/>
    <s v="Monthly"/>
    <x v="2"/>
    <s v="CUST86957645"/>
    <n v="967"/>
    <s v="Medium Term"/>
    <n v="1"/>
    <s v="Molly Hodges"/>
    <x v="2"/>
    <n v="43"/>
    <s v="Medical technical officer"/>
    <x v="2"/>
    <s v="Reedmouth, Michigan, 87905"/>
    <x v="1"/>
    <n v="1"/>
    <n v="0"/>
    <x v="1"/>
    <s v="AGT67266388"/>
    <x v="2"/>
    <n v="26"/>
    <n v="46"/>
    <n v="0"/>
    <x v="0"/>
    <n v="0"/>
    <x v="2"/>
  </r>
  <r>
    <s v="POL73362780"/>
    <x v="0"/>
    <n v="63870"/>
    <n v="1330.75"/>
    <d v="2015-10-03T00:00:00"/>
    <d v="2023-02-07T00:00:00"/>
    <s v="Quarterly"/>
    <x v="0"/>
    <s v="CUST69731138"/>
    <n v="2684"/>
    <s v="Long Term"/>
    <n v="0"/>
    <s v="John Thornton"/>
    <x v="1"/>
    <n v="23"/>
    <s v="Engineer, electrical"/>
    <x v="0"/>
    <s v="Lake Tracieview, Wisconsin, 01778"/>
    <x v="4"/>
    <n v="0"/>
    <n v="0"/>
    <x v="0"/>
    <s v="AGT38670436"/>
    <x v="2"/>
    <n v="29"/>
    <n v="96"/>
    <n v="1"/>
    <x v="1"/>
    <n v="1"/>
    <x v="2"/>
  </r>
  <r>
    <s v="POL36474565"/>
    <x v="2"/>
    <n v="254281"/>
    <n v="1152.51"/>
    <d v="2017-10-28T00:00:00"/>
    <d v="2021-08-06T00:00:00"/>
    <s v="Quarterly"/>
    <x v="2"/>
    <s v="CUST35415891"/>
    <n v="1378"/>
    <s v="Long Term"/>
    <n v="1"/>
    <s v="Nicholas Gross"/>
    <x v="1"/>
    <n v="20"/>
    <s v="Industrial/product designer"/>
    <x v="0"/>
    <s v="Petershire, Louisiana, 43993"/>
    <x v="4"/>
    <n v="0"/>
    <n v="0"/>
    <x v="0"/>
    <s v="AGT97613828"/>
    <x v="2"/>
    <n v="43"/>
    <n v="4"/>
    <n v="0"/>
    <x v="2"/>
    <n v="0"/>
    <x v="2"/>
  </r>
  <r>
    <s v="POL30735842"/>
    <x v="0"/>
    <n v="366241"/>
    <n v="1600.92"/>
    <d v="2021-05-19T00:00:00"/>
    <d v="2025-09-17T00:00:00"/>
    <s v="Monthly"/>
    <x v="0"/>
    <s v="CUST76231180"/>
    <n v="1582"/>
    <s v="Long Term"/>
    <n v="0"/>
    <s v="Derrick Boyer"/>
    <x v="0"/>
    <n v="52"/>
    <s v="Records manager"/>
    <x v="1"/>
    <s v="New Tyler, Massachusetts, 90923"/>
    <x v="2"/>
    <n v="0"/>
    <n v="0"/>
    <x v="2"/>
    <s v="AGT32299818"/>
    <x v="2"/>
    <n v="21"/>
    <n v="84"/>
    <n v="1"/>
    <x v="1"/>
    <n v="1"/>
    <x v="2"/>
  </r>
  <r>
    <s v="POL22240017"/>
    <x v="3"/>
    <n v="66828"/>
    <n v="1187.68"/>
    <d v="2021-09-14T00:00:00"/>
    <d v="2029-04-30T00:00:00"/>
    <s v="Quarterly"/>
    <x v="0"/>
    <s v="CUST61872797"/>
    <n v="2785"/>
    <s v="Long Term"/>
    <n v="0"/>
    <s v="Stephanie Floyd"/>
    <x v="1"/>
    <n v="82"/>
    <s v="Engineer, civil (consulting)"/>
    <x v="0"/>
    <s v="Port Calebstad, Indiana, 52575"/>
    <x v="3"/>
    <n v="0"/>
    <n v="1"/>
    <x v="2"/>
    <s v="AGT87267150"/>
    <x v="1"/>
    <n v="27"/>
    <n v="68"/>
    <n v="0"/>
    <x v="1"/>
    <n v="0"/>
    <x v="1"/>
  </r>
  <r>
    <s v="POL11162373"/>
    <x v="1"/>
    <n v="287624"/>
    <n v="1013.03"/>
    <d v="2023-03-25T00:00:00"/>
    <d v="2030-02-13T00:00:00"/>
    <s v="Annually"/>
    <x v="2"/>
    <s v="CUST44428970"/>
    <n v="2517"/>
    <s v="Long Term"/>
    <n v="1"/>
    <s v="Dr. Brian Thompson"/>
    <x v="1"/>
    <n v="82"/>
    <s v="Building control surveyor"/>
    <x v="3"/>
    <s v="Jonathanstad, Illinois, 83184"/>
    <x v="3"/>
    <n v="0"/>
    <n v="1"/>
    <x v="2"/>
    <s v="AGT40237219"/>
    <x v="1"/>
    <n v="5"/>
    <n v="47"/>
    <n v="0"/>
    <x v="0"/>
    <n v="0"/>
    <x v="1"/>
  </r>
  <r>
    <s v="POL61781970"/>
    <x v="2"/>
    <n v="56073"/>
    <n v="1934.63"/>
    <d v="2017-03-03T00:00:00"/>
    <d v="2023-05-21T00:00:00"/>
    <s v="Quarterly"/>
    <x v="2"/>
    <s v="CUST68764983"/>
    <n v="2270"/>
    <s v="Long Term"/>
    <n v="1"/>
    <s v="Scott Palmer"/>
    <x v="0"/>
    <n v="56"/>
    <s v="Trade mark attorney"/>
    <x v="3"/>
    <s v="New Barbara, South Dakota, 81899"/>
    <x v="3"/>
    <n v="0"/>
    <n v="0"/>
    <x v="2"/>
    <s v="AGT86365115"/>
    <x v="2"/>
    <n v="30"/>
    <n v="90"/>
    <n v="1"/>
    <x v="1"/>
    <n v="1"/>
    <x v="2"/>
  </r>
  <r>
    <s v="POL05553908"/>
    <x v="2"/>
    <n v="412918"/>
    <n v="332.26"/>
    <d v="2024-10-25T00:00:00"/>
    <d v="2028-03-26T00:00:00"/>
    <s v="Monthly"/>
    <x v="2"/>
    <s v="CUST71390634"/>
    <n v="1248"/>
    <s v="Long Term"/>
    <n v="1"/>
    <s v="John Vargas"/>
    <x v="2"/>
    <n v="62"/>
    <s v="Mechanical engineer"/>
    <x v="2"/>
    <s v="New Allisontown, Maine, 18349"/>
    <x v="3"/>
    <n v="1"/>
    <n v="1"/>
    <x v="2"/>
    <s v="AGT32746433"/>
    <x v="0"/>
    <n v="33"/>
    <n v="72"/>
    <n v="1"/>
    <x v="1"/>
    <n v="1"/>
    <x v="0"/>
  </r>
  <r>
    <s v="POL01337640"/>
    <x v="3"/>
    <n v="70965"/>
    <n v="1332.74"/>
    <d v="2020-01-12T00:00:00"/>
    <d v="2023-12-05T00:00:00"/>
    <s v="Monthly"/>
    <x v="1"/>
    <s v="CUST65156614"/>
    <n v="1423"/>
    <s v="Long Term"/>
    <n v="0"/>
    <s v="Andrew Smith"/>
    <x v="1"/>
    <n v="53"/>
    <s v="Communications engineer"/>
    <x v="0"/>
    <s v="Lake Elizabeth, Texas, 35866"/>
    <x v="2"/>
    <n v="0"/>
    <n v="0"/>
    <x v="2"/>
    <s v="AGT97780755"/>
    <x v="1"/>
    <n v="6"/>
    <n v="16"/>
    <n v="0"/>
    <x v="2"/>
    <n v="0"/>
    <x v="1"/>
  </r>
  <r>
    <s v="POL88792514"/>
    <x v="3"/>
    <n v="423377"/>
    <n v="318.8"/>
    <d v="2021-03-11T00:00:00"/>
    <d v="2022-08-08T00:00:00"/>
    <s v="Annually"/>
    <x v="1"/>
    <s v="CUST11825074"/>
    <n v="515"/>
    <s v="Medium Term"/>
    <n v="0"/>
    <s v="Susan Mendoza"/>
    <x v="1"/>
    <n v="31"/>
    <s v="Lexicographer"/>
    <x v="1"/>
    <s v="Johnstown, Alaska, 41343"/>
    <x v="0"/>
    <n v="0"/>
    <n v="0"/>
    <x v="1"/>
    <s v="AGT56576981"/>
    <x v="2"/>
    <n v="28"/>
    <n v="72"/>
    <n v="1"/>
    <x v="1"/>
    <n v="1"/>
    <x v="2"/>
  </r>
  <r>
    <s v="POL77573735"/>
    <x v="2"/>
    <n v="275970"/>
    <n v="1016.81"/>
    <d v="2016-09-06T00:00:00"/>
    <d v="2020-02-22T00:00:00"/>
    <s v="Annually"/>
    <x v="1"/>
    <s v="CUST87747896"/>
    <n v="1264"/>
    <s v="Long Term"/>
    <n v="0"/>
    <s v="Andrew Valencia"/>
    <x v="2"/>
    <n v="79"/>
    <s v="Theme park manager"/>
    <x v="2"/>
    <s v="South Lorraineshire, Kentucky, 92607"/>
    <x v="3"/>
    <n v="1"/>
    <n v="1"/>
    <x v="2"/>
    <s v="AGT96688733"/>
    <x v="2"/>
    <n v="28"/>
    <n v="7"/>
    <n v="0"/>
    <x v="2"/>
    <n v="0"/>
    <x v="2"/>
  </r>
  <r>
    <s v="POL54374781"/>
    <x v="1"/>
    <n v="367623"/>
    <n v="399.51"/>
    <d v="2021-04-11T00:00:00"/>
    <d v="2026-11-11T00:00:00"/>
    <s v="Annually"/>
    <x v="0"/>
    <s v="CUST56292843"/>
    <n v="2040"/>
    <s v="Long Term"/>
    <n v="0"/>
    <s v="Carolyn Drake"/>
    <x v="1"/>
    <n v="79"/>
    <s v="Educational psychologist"/>
    <x v="3"/>
    <s v="Dunnside, Texas, 26294"/>
    <x v="3"/>
    <n v="0"/>
    <n v="1"/>
    <x v="2"/>
    <s v="AGT00706573"/>
    <x v="0"/>
    <n v="42"/>
    <n v="87"/>
    <n v="1"/>
    <x v="1"/>
    <n v="1"/>
    <x v="0"/>
  </r>
  <r>
    <s v="POL42066874"/>
    <x v="2"/>
    <n v="96483"/>
    <n v="384.3"/>
    <d v="2016-04-08T00:00:00"/>
    <d v="2026-02-18T00:00:00"/>
    <s v="Quarterly"/>
    <x v="0"/>
    <s v="CUST79785817"/>
    <n v="3603"/>
    <s v="Long Term"/>
    <n v="0"/>
    <s v="James Perez"/>
    <x v="0"/>
    <n v="68"/>
    <s v="Scientist, physiological"/>
    <x v="0"/>
    <s v="Port Brianmouth, Wisconsin, 28889"/>
    <x v="3"/>
    <n v="0"/>
    <n v="1"/>
    <x v="2"/>
    <s v="AGT06005456"/>
    <x v="2"/>
    <n v="21"/>
    <n v="100"/>
    <n v="1"/>
    <x v="1"/>
    <n v="1"/>
    <x v="2"/>
  </r>
  <r>
    <s v="POL38363742"/>
    <x v="0"/>
    <n v="193776"/>
    <n v="1159.81"/>
    <d v="2021-04-22T00:00:00"/>
    <d v="2030-04-14T00:00:00"/>
    <s v="Monthly"/>
    <x v="2"/>
    <s v="CUST35285680"/>
    <n v="3279"/>
    <s v="Long Term"/>
    <n v="1"/>
    <s v="Christopher Stevens MD"/>
    <x v="0"/>
    <n v="65"/>
    <s v="Quarry manager"/>
    <x v="2"/>
    <s v="North John, Illinois, 79181"/>
    <x v="3"/>
    <n v="1"/>
    <n v="1"/>
    <x v="2"/>
    <s v="AGT55233909"/>
    <x v="0"/>
    <n v="24"/>
    <n v="84"/>
    <n v="1"/>
    <x v="1"/>
    <n v="1"/>
    <x v="0"/>
  </r>
  <r>
    <s v="POL11698885"/>
    <x v="0"/>
    <n v="57295"/>
    <n v="1972.43"/>
    <d v="2024-03-22T00:00:00"/>
    <d v="2025-12-22T00:00:00"/>
    <s v="Quarterly"/>
    <x v="1"/>
    <s v="CUST95007965"/>
    <n v="640"/>
    <s v="Medium Term"/>
    <n v="0"/>
    <s v="Melissa Thomas"/>
    <x v="2"/>
    <n v="48"/>
    <s v="Television/film/video producer"/>
    <x v="0"/>
    <s v="East Rebeccabury, Delaware, 27434"/>
    <x v="2"/>
    <n v="0"/>
    <n v="0"/>
    <x v="1"/>
    <s v="AGT57559109"/>
    <x v="1"/>
    <n v="25"/>
    <n v="35"/>
    <n v="0"/>
    <x v="0"/>
    <n v="0"/>
    <x v="1"/>
  </r>
  <r>
    <s v="POL42164624"/>
    <x v="3"/>
    <n v="188587"/>
    <n v="170.31"/>
    <d v="2017-09-14T00:00:00"/>
    <d v="2026-06-07T00:00:00"/>
    <s v="Quarterly"/>
    <x v="2"/>
    <s v="CUST09807519"/>
    <n v="3188"/>
    <s v="Long Term"/>
    <n v="1"/>
    <s v="Lori Byrd"/>
    <x v="0"/>
    <n v="84"/>
    <s v="Teacher, secondary school"/>
    <x v="2"/>
    <s v="Danielsport, Arizona, 34534"/>
    <x v="3"/>
    <n v="1"/>
    <n v="1"/>
    <x v="2"/>
    <s v="AGT35672403"/>
    <x v="0"/>
    <n v="27"/>
    <n v="61"/>
    <n v="0"/>
    <x v="1"/>
    <n v="0"/>
    <x v="0"/>
  </r>
  <r>
    <s v="POL17867765"/>
    <x v="0"/>
    <n v="373695"/>
    <n v="468.85"/>
    <d v="2015-03-21T00:00:00"/>
    <d v="2019-05-20T00:00:00"/>
    <s v="Monthly"/>
    <x v="2"/>
    <s v="CUST98348345"/>
    <n v="1521"/>
    <s v="Long Term"/>
    <n v="1"/>
    <s v="David Anderson"/>
    <x v="1"/>
    <n v="25"/>
    <s v="Information officer"/>
    <x v="2"/>
    <s v="South Catherineburgh, Tennessee, 67315"/>
    <x v="4"/>
    <n v="1"/>
    <n v="0"/>
    <x v="0"/>
    <s v="AGT82559211"/>
    <x v="0"/>
    <n v="40"/>
    <n v="62"/>
    <n v="0"/>
    <x v="1"/>
    <n v="0"/>
    <x v="0"/>
  </r>
  <r>
    <s v="POL90492389"/>
    <x v="0"/>
    <n v="263287"/>
    <n v="1291.4100000000001"/>
    <d v="2019-02-15T00:00:00"/>
    <d v="2028-01-21T00:00:00"/>
    <s v="Annually"/>
    <x v="1"/>
    <s v="CUST10203071"/>
    <n v="3262"/>
    <s v="Long Term"/>
    <n v="0"/>
    <s v="Kayla Jones"/>
    <x v="0"/>
    <n v="28"/>
    <s v="Merchant navy officer"/>
    <x v="1"/>
    <s v="South Ryanton, Indiana, 49795"/>
    <x v="0"/>
    <n v="0"/>
    <n v="0"/>
    <x v="0"/>
    <s v="AGT03392049"/>
    <x v="0"/>
    <n v="9"/>
    <n v="100"/>
    <n v="1"/>
    <x v="1"/>
    <n v="1"/>
    <x v="0"/>
  </r>
  <r>
    <s v="POL71220410"/>
    <x v="0"/>
    <n v="148239"/>
    <n v="1969.92"/>
    <d v="2019-03-15T00:00:00"/>
    <d v="2024-04-11T00:00:00"/>
    <s v="Quarterly"/>
    <x v="0"/>
    <s v="CUST37327698"/>
    <n v="1854"/>
    <s v="Long Term"/>
    <n v="0"/>
    <s v="Sherri Frazier"/>
    <x v="0"/>
    <n v="32"/>
    <s v="Scientist, research (life sciences)"/>
    <x v="2"/>
    <s v="Hoffmanville, Kentucky, 24240"/>
    <x v="0"/>
    <n v="1"/>
    <n v="0"/>
    <x v="1"/>
    <s v="AGT98130755"/>
    <x v="1"/>
    <n v="38"/>
    <n v="93"/>
    <n v="1"/>
    <x v="1"/>
    <n v="1"/>
    <x v="1"/>
  </r>
  <r>
    <s v="POL01236667"/>
    <x v="3"/>
    <n v="55574"/>
    <n v="1603.76"/>
    <d v="2020-10-05T00:00:00"/>
    <d v="2030-01-09T00:00:00"/>
    <s v="Monthly"/>
    <x v="0"/>
    <s v="CUST24312409"/>
    <n v="3383"/>
    <s v="Long Term"/>
    <n v="0"/>
    <s v="Michael Oconnell"/>
    <x v="1"/>
    <n v="85"/>
    <s v="Pension scheme manager"/>
    <x v="0"/>
    <s v="North Gregory, Virginia, 74545"/>
    <x v="3"/>
    <n v="0"/>
    <n v="1"/>
    <x v="2"/>
    <s v="AGT64943773"/>
    <x v="1"/>
    <n v="17"/>
    <n v="45"/>
    <n v="0"/>
    <x v="0"/>
    <n v="0"/>
    <x v="1"/>
  </r>
  <r>
    <s v="POL98955756"/>
    <x v="2"/>
    <n v="210103"/>
    <n v="1617.27"/>
    <d v="2016-12-04T00:00:00"/>
    <d v="2022-03-07T00:00:00"/>
    <s v="Quarterly"/>
    <x v="2"/>
    <s v="CUST97126861"/>
    <n v="1919"/>
    <s v="Long Term"/>
    <n v="1"/>
    <s v="Brandi Collins"/>
    <x v="2"/>
    <n v="53"/>
    <s v="Patent examiner"/>
    <x v="1"/>
    <s v="North Brookemouth, Hawaii, 31881"/>
    <x v="2"/>
    <n v="0"/>
    <n v="0"/>
    <x v="2"/>
    <s v="AGT69001186"/>
    <x v="1"/>
    <n v="41"/>
    <n v="2"/>
    <n v="0"/>
    <x v="2"/>
    <n v="0"/>
    <x v="1"/>
  </r>
  <r>
    <s v="POL31185889"/>
    <x v="1"/>
    <n v="232848"/>
    <n v="1954.34"/>
    <d v="2023-04-03T00:00:00"/>
    <d v="2031-04-26T00:00:00"/>
    <s v="Monthly"/>
    <x v="1"/>
    <s v="CUST36923180"/>
    <n v="2945"/>
    <s v="Long Term"/>
    <n v="0"/>
    <s v="Cynthia Cook"/>
    <x v="1"/>
    <n v="29"/>
    <s v="Merchandiser, retail"/>
    <x v="3"/>
    <s v="New Gabrielafort, Arkansas, 24900"/>
    <x v="0"/>
    <n v="0"/>
    <n v="0"/>
    <x v="0"/>
    <s v="AGT51108801"/>
    <x v="2"/>
    <n v="17"/>
    <n v="77"/>
    <n v="1"/>
    <x v="1"/>
    <n v="1"/>
    <x v="2"/>
  </r>
  <r>
    <s v="POL45105560"/>
    <x v="1"/>
    <n v="208855"/>
    <n v="665.13"/>
    <d v="2018-09-05T00:00:00"/>
    <d v="2026-03-14T00:00:00"/>
    <s v="Monthly"/>
    <x v="2"/>
    <s v="CUST57473102"/>
    <n v="2747"/>
    <s v="Long Term"/>
    <n v="1"/>
    <s v="Kristin Wright"/>
    <x v="0"/>
    <n v="61"/>
    <s v="Recycling officer"/>
    <x v="1"/>
    <s v="Rubioville, Florida, 20141"/>
    <x v="3"/>
    <n v="0"/>
    <n v="1"/>
    <x v="2"/>
    <s v="AGT81943310"/>
    <x v="2"/>
    <n v="47"/>
    <n v="31"/>
    <n v="0"/>
    <x v="0"/>
    <n v="0"/>
    <x v="2"/>
  </r>
  <r>
    <s v="POL70483793"/>
    <x v="3"/>
    <n v="83052"/>
    <n v="1157.3499999999999"/>
    <d v="2020-11-23T00:00:00"/>
    <d v="2030-04-30T00:00:00"/>
    <s v="Quarterly"/>
    <x v="2"/>
    <s v="CUST73210197"/>
    <n v="3445"/>
    <s v="Long Term"/>
    <n v="1"/>
    <s v="Joel White"/>
    <x v="1"/>
    <n v="53"/>
    <s v="Buyer, retail"/>
    <x v="2"/>
    <s v="West Dennismouth, Michigan, 92645"/>
    <x v="2"/>
    <n v="1"/>
    <n v="0"/>
    <x v="2"/>
    <s v="AGT64584273"/>
    <x v="1"/>
    <n v="1"/>
    <n v="61"/>
    <n v="0"/>
    <x v="1"/>
    <n v="0"/>
    <x v="1"/>
  </r>
  <r>
    <s v="POL13918846"/>
    <x v="2"/>
    <n v="166155"/>
    <n v="1495.42"/>
    <d v="2021-08-20T00:00:00"/>
    <d v="2024-03-30T00:00:00"/>
    <s v="Annually"/>
    <x v="0"/>
    <s v="CUST42566729"/>
    <n v="953"/>
    <s v="Medium Term"/>
    <n v="0"/>
    <s v="Chad Scott"/>
    <x v="0"/>
    <n v="53"/>
    <s v="Conference centre manager"/>
    <x v="0"/>
    <s v="East Michael, Utah, 66206"/>
    <x v="2"/>
    <n v="0"/>
    <n v="0"/>
    <x v="2"/>
    <s v="AGT54371171"/>
    <x v="1"/>
    <n v="1"/>
    <n v="45"/>
    <n v="0"/>
    <x v="0"/>
    <n v="0"/>
    <x v="1"/>
  </r>
  <r>
    <s v="POL06516392"/>
    <x v="1"/>
    <n v="71842"/>
    <n v="555.71"/>
    <d v="2016-05-16T00:00:00"/>
    <d v="2025-07-13T00:00:00"/>
    <s v="Monthly"/>
    <x v="0"/>
    <s v="CUST09396272"/>
    <n v="3345"/>
    <s v="Long Term"/>
    <n v="0"/>
    <s v="Jack Sharp"/>
    <x v="1"/>
    <n v="84"/>
    <s v="Investment banker, corporate"/>
    <x v="2"/>
    <s v="Lake Shawnshire, Vermont, 33778"/>
    <x v="3"/>
    <n v="1"/>
    <n v="1"/>
    <x v="2"/>
    <s v="AGT81456780"/>
    <x v="2"/>
    <n v="17"/>
    <n v="68"/>
    <n v="0"/>
    <x v="1"/>
    <n v="0"/>
    <x v="2"/>
  </r>
  <r>
    <s v="POL92505335"/>
    <x v="1"/>
    <n v="447893"/>
    <n v="501.61"/>
    <d v="2021-09-11T00:00:00"/>
    <d v="2028-03-23T00:00:00"/>
    <s v="Quarterly"/>
    <x v="0"/>
    <s v="CUST24119331"/>
    <n v="2385"/>
    <s v="Long Term"/>
    <n v="0"/>
    <s v="Caleb Baker"/>
    <x v="2"/>
    <n v="36"/>
    <s v="Illustrator"/>
    <x v="2"/>
    <s v="Mcbridebury, New Jersey, 23727"/>
    <x v="1"/>
    <n v="1"/>
    <n v="0"/>
    <x v="1"/>
    <s v="AGT26056733"/>
    <x v="0"/>
    <n v="30"/>
    <n v="74"/>
    <n v="1"/>
    <x v="1"/>
    <n v="1"/>
    <x v="0"/>
  </r>
  <r>
    <s v="POL16850731"/>
    <x v="3"/>
    <n v="287430"/>
    <n v="1070.7"/>
    <d v="2016-06-07T00:00:00"/>
    <d v="2017-09-26T00:00:00"/>
    <s v="Monthly"/>
    <x v="2"/>
    <s v="CUST45257347"/>
    <n v="476"/>
    <s v="Medium Term"/>
    <n v="1"/>
    <s v="Hannah Wu"/>
    <x v="1"/>
    <n v="81"/>
    <s v="Warden/ranger"/>
    <x v="0"/>
    <s v="Smithland, Pennsylvania, 21728"/>
    <x v="3"/>
    <n v="0"/>
    <n v="1"/>
    <x v="2"/>
    <s v="AGT92728323"/>
    <x v="2"/>
    <n v="3"/>
    <n v="41"/>
    <n v="0"/>
    <x v="0"/>
    <n v="0"/>
    <x v="2"/>
  </r>
  <r>
    <s v="POL01881823"/>
    <x v="1"/>
    <n v="57283"/>
    <n v="1673.31"/>
    <d v="2023-01-24T00:00:00"/>
    <d v="2027-06-12T00:00:00"/>
    <s v="Annually"/>
    <x v="2"/>
    <s v="CUST34440268"/>
    <n v="1600"/>
    <s v="Long Term"/>
    <n v="1"/>
    <s v="Pamela Mcdonald"/>
    <x v="1"/>
    <n v="58"/>
    <s v="Emergency planning/management officer"/>
    <x v="2"/>
    <s v="Crawfordburgh, Montana, 06678"/>
    <x v="3"/>
    <n v="1"/>
    <n v="0"/>
    <x v="2"/>
    <s v="AGT81288815"/>
    <x v="2"/>
    <n v="22"/>
    <n v="93"/>
    <n v="1"/>
    <x v="1"/>
    <n v="1"/>
    <x v="2"/>
  </r>
  <r>
    <s v="POL07226848"/>
    <x v="2"/>
    <n v="437227"/>
    <n v="249.61"/>
    <d v="2015-10-20T00:00:00"/>
    <d v="2019-09-30T00:00:00"/>
    <s v="Monthly"/>
    <x v="0"/>
    <s v="CUST37424132"/>
    <n v="1441"/>
    <s v="Long Term"/>
    <n v="0"/>
    <s v="Samuel Baldwin"/>
    <x v="2"/>
    <n v="30"/>
    <s v="Psychiatrist"/>
    <x v="3"/>
    <s v="South Jose, Washington, 70776"/>
    <x v="0"/>
    <n v="0"/>
    <n v="0"/>
    <x v="0"/>
    <s v="AGT45373629"/>
    <x v="0"/>
    <n v="4"/>
    <n v="69"/>
    <n v="0"/>
    <x v="1"/>
    <n v="0"/>
    <x v="0"/>
  </r>
  <r>
    <s v="POL73997241"/>
    <x v="0"/>
    <n v="169686"/>
    <n v="1126.02"/>
    <d v="2016-01-29T00:00:00"/>
    <d v="2021-01-09T00:00:00"/>
    <s v="Quarterly"/>
    <x v="0"/>
    <s v="CUST38232094"/>
    <n v="1807"/>
    <s v="Long Term"/>
    <n v="0"/>
    <s v="Tanner Santos"/>
    <x v="2"/>
    <n v="64"/>
    <s v="Commercial horticulturist"/>
    <x v="1"/>
    <s v="South Michaelmouth, Massachusetts, 23041"/>
    <x v="3"/>
    <n v="0"/>
    <n v="1"/>
    <x v="2"/>
    <s v="AGT44447134"/>
    <x v="2"/>
    <n v="47"/>
    <n v="95"/>
    <n v="1"/>
    <x v="1"/>
    <n v="1"/>
    <x v="2"/>
  </r>
  <r>
    <s v="POL11103169"/>
    <x v="2"/>
    <n v="210397"/>
    <n v="557.16"/>
    <d v="2015-06-29T00:00:00"/>
    <d v="2019-10-15T00:00:00"/>
    <s v="Annually"/>
    <x v="0"/>
    <s v="CUST89659415"/>
    <n v="1569"/>
    <s v="Long Term"/>
    <n v="0"/>
    <s v="Stephanie Johnson"/>
    <x v="1"/>
    <n v="65"/>
    <s v="Accountant, chartered public finance"/>
    <x v="1"/>
    <s v="East Toddtown, Oregon, 27845"/>
    <x v="3"/>
    <n v="0"/>
    <n v="1"/>
    <x v="2"/>
    <s v="AGT91505328"/>
    <x v="1"/>
    <n v="31"/>
    <n v="78"/>
    <n v="1"/>
    <x v="1"/>
    <n v="1"/>
    <x v="1"/>
  </r>
  <r>
    <s v="POL13721219"/>
    <x v="0"/>
    <n v="72666"/>
    <n v="1601.79"/>
    <d v="2020-06-25T00:00:00"/>
    <d v="2022-07-25T00:00:00"/>
    <s v="Quarterly"/>
    <x v="1"/>
    <s v="CUST86219059"/>
    <n v="760"/>
    <s v="Medium Term"/>
    <n v="0"/>
    <s v="Christopher Johnson"/>
    <x v="2"/>
    <n v="50"/>
    <s v="Control and instrumentation engineer"/>
    <x v="1"/>
    <s v="Kellyport, Virginia, 44432"/>
    <x v="2"/>
    <n v="0"/>
    <n v="0"/>
    <x v="1"/>
    <s v="AGT60125730"/>
    <x v="0"/>
    <n v="11"/>
    <n v="98"/>
    <n v="1"/>
    <x v="1"/>
    <n v="1"/>
    <x v="0"/>
  </r>
  <r>
    <s v="POL15857890"/>
    <x v="1"/>
    <n v="315928"/>
    <n v="195.12"/>
    <d v="2018-04-22T00:00:00"/>
    <d v="2024-03-20T00:00:00"/>
    <s v="Annually"/>
    <x v="1"/>
    <s v="CUST86994314"/>
    <n v="2159"/>
    <s v="Long Term"/>
    <n v="0"/>
    <s v="John Moore"/>
    <x v="1"/>
    <n v="69"/>
    <s v="Financial controller"/>
    <x v="2"/>
    <s v="Thompsonborough, Maine, 74818"/>
    <x v="3"/>
    <n v="1"/>
    <n v="1"/>
    <x v="2"/>
    <s v="AGT53633337"/>
    <x v="2"/>
    <n v="26"/>
    <n v="83"/>
    <n v="1"/>
    <x v="1"/>
    <n v="1"/>
    <x v="2"/>
  </r>
  <r>
    <s v="POL75806090"/>
    <x v="2"/>
    <n v="493097"/>
    <n v="1085.8900000000001"/>
    <d v="2020-05-21T00:00:00"/>
    <d v="2030-01-06T00:00:00"/>
    <s v="Quarterly"/>
    <x v="0"/>
    <s v="CUST67753270"/>
    <n v="3517"/>
    <s v="Long Term"/>
    <n v="0"/>
    <s v="Jennifer Johnson"/>
    <x v="1"/>
    <n v="53"/>
    <s v="Editor, magazine features"/>
    <x v="1"/>
    <s v="North Robert, Wisconsin, 67600"/>
    <x v="2"/>
    <n v="0"/>
    <n v="0"/>
    <x v="2"/>
    <s v="AGT13868846"/>
    <x v="2"/>
    <n v="50"/>
    <n v="60"/>
    <n v="0"/>
    <x v="0"/>
    <n v="0"/>
    <x v="2"/>
  </r>
  <r>
    <s v="POL54958915"/>
    <x v="2"/>
    <n v="26472"/>
    <n v="1359.26"/>
    <d v="2019-01-05T00:00:00"/>
    <d v="2028-03-22T00:00:00"/>
    <s v="Annually"/>
    <x v="2"/>
    <s v="CUST35136000"/>
    <n v="3364"/>
    <s v="Long Term"/>
    <n v="1"/>
    <s v="Kimberly Fuller"/>
    <x v="1"/>
    <n v="41"/>
    <s v="Engineer, electronics"/>
    <x v="2"/>
    <s v="South Aprilshire, South Carolina, 97659"/>
    <x v="1"/>
    <n v="1"/>
    <n v="0"/>
    <x v="1"/>
    <s v="AGT75568350"/>
    <x v="0"/>
    <n v="47"/>
    <n v="30"/>
    <n v="0"/>
    <x v="2"/>
    <n v="0"/>
    <x v="0"/>
  </r>
  <r>
    <s v="POL33112269"/>
    <x v="2"/>
    <n v="337990"/>
    <n v="1134.51"/>
    <d v="2022-04-20T00:00:00"/>
    <d v="2031-09-18T00:00:00"/>
    <s v="Annually"/>
    <x v="0"/>
    <s v="CUST45693495"/>
    <n v="3438"/>
    <s v="Long Term"/>
    <n v="0"/>
    <s v="Tyler Suarez"/>
    <x v="0"/>
    <n v="43"/>
    <s v="Drilling engineer"/>
    <x v="3"/>
    <s v="Kirkport, West Virginia, 63368"/>
    <x v="1"/>
    <n v="0"/>
    <n v="0"/>
    <x v="1"/>
    <s v="AGT59216033"/>
    <x v="1"/>
    <n v="41"/>
    <n v="31"/>
    <n v="0"/>
    <x v="0"/>
    <n v="0"/>
    <x v="1"/>
  </r>
  <r>
    <s v="POL92974818"/>
    <x v="2"/>
    <n v="208031"/>
    <n v="1904.89"/>
    <d v="2023-09-22T00:00:00"/>
    <d v="2031-11-24T00:00:00"/>
    <s v="Annually"/>
    <x v="2"/>
    <s v="CUST59843637"/>
    <n v="2985"/>
    <s v="Long Term"/>
    <n v="1"/>
    <s v="Jose Graham"/>
    <x v="2"/>
    <n v="24"/>
    <s v="Lobbyist"/>
    <x v="0"/>
    <s v="South Aaron, Wyoming, 02305"/>
    <x v="4"/>
    <n v="0"/>
    <n v="0"/>
    <x v="0"/>
    <s v="AGT31996519"/>
    <x v="0"/>
    <n v="25"/>
    <n v="9"/>
    <n v="0"/>
    <x v="2"/>
    <n v="0"/>
    <x v="0"/>
  </r>
  <r>
    <s v="POL67864663"/>
    <x v="1"/>
    <n v="319130"/>
    <n v="1960.75"/>
    <d v="2018-06-30T00:00:00"/>
    <d v="2019-09-26T00:00:00"/>
    <s v="Quarterly"/>
    <x v="2"/>
    <s v="CUST57618841"/>
    <n v="453"/>
    <s v="Medium Term"/>
    <n v="1"/>
    <s v="Mark Griffin"/>
    <x v="0"/>
    <n v="29"/>
    <s v="Media planner"/>
    <x v="1"/>
    <s v="East Michaelshire, New Hampshire, 60462"/>
    <x v="0"/>
    <n v="0"/>
    <n v="0"/>
    <x v="0"/>
    <s v="AGT34577424"/>
    <x v="0"/>
    <n v="32"/>
    <n v="15"/>
    <n v="0"/>
    <x v="2"/>
    <n v="0"/>
    <x v="0"/>
  </r>
  <r>
    <s v="POL06550384"/>
    <x v="3"/>
    <n v="103986"/>
    <n v="1417.79"/>
    <d v="2021-09-26T00:00:00"/>
    <d v="2027-08-22T00:00:00"/>
    <s v="Annually"/>
    <x v="1"/>
    <s v="CUST13006395"/>
    <n v="2156"/>
    <s v="Long Term"/>
    <n v="0"/>
    <s v="Connie Lee"/>
    <x v="0"/>
    <n v="36"/>
    <s v="Careers adviser"/>
    <x v="0"/>
    <s v="Port Brandontown, Wyoming, 08141"/>
    <x v="1"/>
    <n v="0"/>
    <n v="0"/>
    <x v="1"/>
    <s v="AGT16933390"/>
    <x v="0"/>
    <n v="7"/>
    <n v="35"/>
    <n v="0"/>
    <x v="0"/>
    <n v="0"/>
    <x v="0"/>
  </r>
  <r>
    <s v="POL71306650"/>
    <x v="2"/>
    <n v="91479"/>
    <n v="1119.21"/>
    <d v="2016-05-04T00:00:00"/>
    <d v="2022-08-19T00:00:00"/>
    <s v="Quarterly"/>
    <x v="0"/>
    <s v="CUST39892656"/>
    <n v="2298"/>
    <s v="Long Term"/>
    <n v="0"/>
    <s v="Felicia Walker"/>
    <x v="1"/>
    <n v="28"/>
    <s v="Accounting technician"/>
    <x v="0"/>
    <s v="New Bethmouth, Michigan, 49733"/>
    <x v="0"/>
    <n v="0"/>
    <n v="0"/>
    <x v="0"/>
    <s v="AGT91244607"/>
    <x v="1"/>
    <n v="2"/>
    <n v="92"/>
    <n v="1"/>
    <x v="1"/>
    <n v="1"/>
    <x v="1"/>
  </r>
  <r>
    <s v="POL39334378"/>
    <x v="3"/>
    <n v="224178"/>
    <n v="1708.25"/>
    <d v="2019-11-07T00:00:00"/>
    <d v="2021-10-01T00:00:00"/>
    <s v="Monthly"/>
    <x v="1"/>
    <s v="CUST89128570"/>
    <n v="694"/>
    <s v="Medium Term"/>
    <n v="0"/>
    <s v="Vanessa Macias"/>
    <x v="2"/>
    <n v="40"/>
    <s v="Hotel manager"/>
    <x v="3"/>
    <s v="New Laura, Nebraska, 29898"/>
    <x v="1"/>
    <n v="0"/>
    <n v="0"/>
    <x v="1"/>
    <s v="AGT33613761"/>
    <x v="0"/>
    <n v="25"/>
    <n v="12"/>
    <n v="0"/>
    <x v="2"/>
    <n v="0"/>
    <x v="0"/>
  </r>
  <r>
    <s v="POL74810323"/>
    <x v="1"/>
    <n v="317254"/>
    <n v="1275.94"/>
    <d v="2022-07-19T00:00:00"/>
    <d v="2030-10-12T00:00:00"/>
    <s v="Quarterly"/>
    <x v="2"/>
    <s v="CUST20605632"/>
    <n v="3007"/>
    <s v="Long Term"/>
    <n v="1"/>
    <s v="Laura Reyes"/>
    <x v="0"/>
    <n v="57"/>
    <s v="Designer, ceramics/pottery"/>
    <x v="1"/>
    <s v="Martinhaven, Virginia, 13480"/>
    <x v="3"/>
    <n v="0"/>
    <n v="0"/>
    <x v="2"/>
    <s v="AGT72747679"/>
    <x v="2"/>
    <n v="10"/>
    <n v="76"/>
    <n v="1"/>
    <x v="1"/>
    <n v="1"/>
    <x v="2"/>
  </r>
  <r>
    <s v="POL77809174"/>
    <x v="0"/>
    <n v="383536"/>
    <n v="746.85"/>
    <d v="2017-03-14T00:00:00"/>
    <d v="2022-05-28T00:00:00"/>
    <s v="Monthly"/>
    <x v="0"/>
    <s v="CUST63700759"/>
    <n v="1901"/>
    <s v="Long Term"/>
    <n v="0"/>
    <s v="David Rogers"/>
    <x v="2"/>
    <n v="20"/>
    <s v="Surveyor, minerals"/>
    <x v="2"/>
    <s v="Markfort, Massachusetts, 38447"/>
    <x v="4"/>
    <n v="1"/>
    <n v="0"/>
    <x v="0"/>
    <s v="AGT59099119"/>
    <x v="1"/>
    <n v="11"/>
    <n v="15"/>
    <n v="0"/>
    <x v="2"/>
    <n v="0"/>
    <x v="1"/>
  </r>
  <r>
    <s v="POL59691627"/>
    <x v="2"/>
    <n v="467486"/>
    <n v="837.16"/>
    <d v="2024-08-05T00:00:00"/>
    <d v="2032-09-05T00:00:00"/>
    <s v="Monthly"/>
    <x v="1"/>
    <s v="CUST52589788"/>
    <n v="2953"/>
    <s v="Long Term"/>
    <n v="0"/>
    <s v="Mark Phillips"/>
    <x v="1"/>
    <n v="43"/>
    <s v="Health physicist"/>
    <x v="2"/>
    <s v="North Jillianfort, Mississippi, 11479"/>
    <x v="1"/>
    <n v="1"/>
    <n v="0"/>
    <x v="1"/>
    <s v="AGT74914377"/>
    <x v="0"/>
    <n v="33"/>
    <n v="26"/>
    <n v="0"/>
    <x v="2"/>
    <n v="0"/>
    <x v="0"/>
  </r>
  <r>
    <s v="POL19466046"/>
    <x v="2"/>
    <n v="338196"/>
    <n v="1553.03"/>
    <d v="2017-01-06T00:00:00"/>
    <d v="2023-10-31T00:00:00"/>
    <s v="Quarterly"/>
    <x v="0"/>
    <s v="CUST68281778"/>
    <n v="2489"/>
    <s v="Long Term"/>
    <n v="0"/>
    <s v="Eric Gonzales"/>
    <x v="0"/>
    <n v="53"/>
    <s v="Geologist, engineering"/>
    <x v="3"/>
    <s v="Katherineborough, New York, 91339"/>
    <x v="2"/>
    <n v="0"/>
    <n v="0"/>
    <x v="2"/>
    <s v="AGT86252592"/>
    <x v="2"/>
    <n v="25"/>
    <n v="100"/>
    <n v="1"/>
    <x v="1"/>
    <n v="1"/>
    <x v="2"/>
  </r>
  <r>
    <s v="POL22374212"/>
    <x v="0"/>
    <n v="10595"/>
    <n v="478.41"/>
    <d v="2021-01-24T00:00:00"/>
    <d v="2024-04-03T00:00:00"/>
    <s v="Monthly"/>
    <x v="2"/>
    <s v="CUST32248638"/>
    <n v="1165"/>
    <s v="Long Term"/>
    <n v="1"/>
    <s v="Susan Quinn"/>
    <x v="1"/>
    <n v="64"/>
    <s v="Buyer, industrial"/>
    <x v="1"/>
    <s v="Nguyenberg, Florida, 13977"/>
    <x v="3"/>
    <n v="0"/>
    <n v="1"/>
    <x v="2"/>
    <s v="AGT66402928"/>
    <x v="0"/>
    <n v="23"/>
    <n v="92"/>
    <n v="1"/>
    <x v="1"/>
    <n v="1"/>
    <x v="0"/>
  </r>
  <r>
    <s v="POL07060236"/>
    <x v="3"/>
    <n v="421478"/>
    <n v="752.55"/>
    <d v="2018-05-17T00:00:00"/>
    <d v="2020-09-26T00:00:00"/>
    <s v="Monthly"/>
    <x v="2"/>
    <s v="CUST38016023"/>
    <n v="863"/>
    <s v="Medium Term"/>
    <n v="1"/>
    <s v="Scott Coleman"/>
    <x v="0"/>
    <n v="58"/>
    <s v="Secondary school teacher"/>
    <x v="0"/>
    <s v="South Shaneburgh, Alabama, 10877"/>
    <x v="3"/>
    <n v="0"/>
    <n v="0"/>
    <x v="2"/>
    <s v="AGT78302421"/>
    <x v="2"/>
    <n v="48"/>
    <n v="54"/>
    <n v="0"/>
    <x v="0"/>
    <n v="0"/>
    <x v="2"/>
  </r>
  <r>
    <s v="POL47441290"/>
    <x v="0"/>
    <n v="265127"/>
    <n v="1685.59"/>
    <d v="2019-12-02T00:00:00"/>
    <d v="2026-10-06T00:00:00"/>
    <s v="Annually"/>
    <x v="0"/>
    <s v="CUST47833740"/>
    <n v="2500"/>
    <s v="Long Term"/>
    <n v="0"/>
    <s v="Janice Flores"/>
    <x v="0"/>
    <n v="43"/>
    <s v="Media buyer"/>
    <x v="3"/>
    <s v="Jonesburgh, South Dakota, 71473"/>
    <x v="1"/>
    <n v="0"/>
    <n v="0"/>
    <x v="1"/>
    <s v="AGT36488238"/>
    <x v="0"/>
    <n v="40"/>
    <n v="59"/>
    <n v="0"/>
    <x v="0"/>
    <n v="0"/>
    <x v="0"/>
  </r>
  <r>
    <s v="POL71842215"/>
    <x v="1"/>
    <n v="248453"/>
    <n v="694.17"/>
    <d v="2018-10-04T00:00:00"/>
    <d v="2022-01-09T00:00:00"/>
    <s v="Monthly"/>
    <x v="1"/>
    <s v="CUST16392890"/>
    <n v="1193"/>
    <s v="Long Term"/>
    <n v="0"/>
    <s v="James Greene"/>
    <x v="0"/>
    <n v="38"/>
    <s v="Careers information officer"/>
    <x v="3"/>
    <s v="Port Mariefort, Virginia, 30717"/>
    <x v="1"/>
    <n v="0"/>
    <n v="0"/>
    <x v="1"/>
    <s v="AGT62251873"/>
    <x v="2"/>
    <n v="45"/>
    <n v="70"/>
    <n v="1"/>
    <x v="1"/>
    <n v="1"/>
    <x v="2"/>
  </r>
  <r>
    <s v="POL39911083"/>
    <x v="1"/>
    <n v="203262"/>
    <n v="1169.24"/>
    <d v="2017-12-13T00:00:00"/>
    <d v="2020-01-19T00:00:00"/>
    <s v="Quarterly"/>
    <x v="0"/>
    <s v="CUST65527652"/>
    <n v="767"/>
    <s v="Medium Term"/>
    <n v="0"/>
    <s v="Linda Hill"/>
    <x v="1"/>
    <n v="51"/>
    <s v="Designer, fashion/clothing"/>
    <x v="3"/>
    <s v="Port Patricia, Alabama, 16096"/>
    <x v="2"/>
    <n v="0"/>
    <n v="0"/>
    <x v="2"/>
    <s v="AGT58870680"/>
    <x v="2"/>
    <n v="4"/>
    <n v="6"/>
    <n v="0"/>
    <x v="2"/>
    <n v="0"/>
    <x v="2"/>
  </r>
  <r>
    <s v="POL14649492"/>
    <x v="3"/>
    <n v="27119"/>
    <n v="1789.08"/>
    <d v="2022-04-16T00:00:00"/>
    <d v="2028-03-09T00:00:00"/>
    <s v="Monthly"/>
    <x v="2"/>
    <s v="CUST46174055"/>
    <n v="2154"/>
    <s v="Long Term"/>
    <n v="1"/>
    <s v="Elizabeth Haynes"/>
    <x v="0"/>
    <n v="71"/>
    <s v="Clinical embryologist"/>
    <x v="0"/>
    <s v="Faulknerfort, Vermont, 98411"/>
    <x v="3"/>
    <n v="0"/>
    <n v="1"/>
    <x v="2"/>
    <s v="AGT59328638"/>
    <x v="0"/>
    <n v="27"/>
    <n v="49"/>
    <n v="0"/>
    <x v="0"/>
    <n v="0"/>
    <x v="0"/>
  </r>
  <r>
    <s v="POL68070002"/>
    <x v="3"/>
    <n v="463527"/>
    <n v="1543.22"/>
    <d v="2015-08-14T00:00:00"/>
    <d v="2018-11-22T00:00:00"/>
    <s v="Monthly"/>
    <x v="0"/>
    <s v="CUST46821368"/>
    <n v="1196"/>
    <s v="Long Term"/>
    <n v="0"/>
    <s v="Amanda Matthews"/>
    <x v="0"/>
    <n v="43"/>
    <s v="Corporate investment banker"/>
    <x v="2"/>
    <s v="Santanaview, Mississippi, 87578"/>
    <x v="1"/>
    <n v="1"/>
    <n v="0"/>
    <x v="1"/>
    <s v="AGT91338468"/>
    <x v="1"/>
    <n v="43"/>
    <n v="30"/>
    <n v="0"/>
    <x v="2"/>
    <n v="0"/>
    <x v="1"/>
  </r>
  <r>
    <s v="POL92754721"/>
    <x v="1"/>
    <n v="32711"/>
    <n v="708.8"/>
    <d v="2022-12-25T00:00:00"/>
    <d v="2024-11-13T00:00:00"/>
    <s v="Quarterly"/>
    <x v="1"/>
    <s v="CUST76639594"/>
    <n v="689"/>
    <s v="Medium Term"/>
    <n v="0"/>
    <s v="Micheal Hill"/>
    <x v="1"/>
    <n v="50"/>
    <s v="Toxicologist"/>
    <x v="1"/>
    <s v="Richardville, Washington, 37588"/>
    <x v="2"/>
    <n v="0"/>
    <n v="0"/>
    <x v="1"/>
    <s v="AGT47451115"/>
    <x v="2"/>
    <n v="38"/>
    <n v="94"/>
    <n v="1"/>
    <x v="1"/>
    <n v="1"/>
    <x v="2"/>
  </r>
  <r>
    <s v="POL46926974"/>
    <x v="0"/>
    <n v="303084"/>
    <n v="242.57"/>
    <d v="2016-10-05T00:00:00"/>
    <d v="2021-09-25T00:00:00"/>
    <s v="Quarterly"/>
    <x v="1"/>
    <s v="CUST80169010"/>
    <n v="1816"/>
    <s v="Long Term"/>
    <n v="0"/>
    <s v="Sandra Armstrong"/>
    <x v="2"/>
    <n v="81"/>
    <s v="Environmental manager"/>
    <x v="0"/>
    <s v="West Jasonview, North Carolina, 48844"/>
    <x v="3"/>
    <n v="0"/>
    <n v="1"/>
    <x v="2"/>
    <s v="AGT78908810"/>
    <x v="0"/>
    <n v="37"/>
    <n v="29"/>
    <n v="0"/>
    <x v="2"/>
    <n v="0"/>
    <x v="0"/>
  </r>
  <r>
    <s v="POL27569348"/>
    <x v="3"/>
    <n v="488805"/>
    <n v="1452.75"/>
    <d v="2021-04-25T00:00:00"/>
    <d v="2024-05-14T00:00:00"/>
    <s v="Quarterly"/>
    <x v="0"/>
    <s v="CUST05568975"/>
    <n v="1115"/>
    <s v="Long Term"/>
    <n v="0"/>
    <s v="Ethan Mercado"/>
    <x v="2"/>
    <n v="65"/>
    <s v="Tourist information centre manager"/>
    <x v="2"/>
    <s v="East Mackenzie, Colorado, 04833"/>
    <x v="3"/>
    <n v="1"/>
    <n v="1"/>
    <x v="2"/>
    <s v="AGT68654498"/>
    <x v="0"/>
    <n v="44"/>
    <n v="3"/>
    <n v="0"/>
    <x v="2"/>
    <n v="0"/>
    <x v="0"/>
  </r>
  <r>
    <s v="POL46163995"/>
    <x v="1"/>
    <n v="159392"/>
    <n v="1222.96"/>
    <d v="2022-06-15T00:00:00"/>
    <d v="2028-06-04T00:00:00"/>
    <s v="Monthly"/>
    <x v="2"/>
    <s v="CUST04317619"/>
    <n v="2181"/>
    <s v="Long Term"/>
    <n v="1"/>
    <s v="Christopher Lee"/>
    <x v="0"/>
    <n v="37"/>
    <s v="Nature conservation officer"/>
    <x v="0"/>
    <s v="North Lauramouth, New York, 33778"/>
    <x v="1"/>
    <n v="0"/>
    <n v="0"/>
    <x v="1"/>
    <s v="AGT46771711"/>
    <x v="1"/>
    <n v="2"/>
    <n v="10"/>
    <n v="0"/>
    <x v="2"/>
    <n v="0"/>
    <x v="1"/>
  </r>
  <r>
    <s v="POL66937444"/>
    <x v="2"/>
    <n v="216362"/>
    <n v="1738.48"/>
    <d v="2018-09-10T00:00:00"/>
    <d v="2026-08-25T00:00:00"/>
    <s v="Monthly"/>
    <x v="0"/>
    <s v="CUST94483327"/>
    <n v="2906"/>
    <s v="Long Term"/>
    <n v="0"/>
    <s v="Phillip Alvarez"/>
    <x v="2"/>
    <n v="59"/>
    <s v="Special educational needs teacher"/>
    <x v="2"/>
    <s v="Livingstonmouth, Maine, 15875"/>
    <x v="3"/>
    <n v="1"/>
    <n v="0"/>
    <x v="2"/>
    <s v="AGT84662391"/>
    <x v="2"/>
    <n v="47"/>
    <n v="2"/>
    <n v="0"/>
    <x v="2"/>
    <n v="0"/>
    <x v="2"/>
  </r>
  <r>
    <s v="POL76030997"/>
    <x v="1"/>
    <n v="20526"/>
    <n v="1322.33"/>
    <d v="2020-06-08T00:00:00"/>
    <d v="2025-07-08T00:00:00"/>
    <s v="Quarterly"/>
    <x v="2"/>
    <s v="CUST99034747"/>
    <n v="1856"/>
    <s v="Long Term"/>
    <n v="1"/>
    <s v="Laura Rodriguez"/>
    <x v="0"/>
    <n v="41"/>
    <s v="Retail buyer"/>
    <x v="1"/>
    <s v="West Jerryview, Oklahoma, 81304"/>
    <x v="1"/>
    <n v="0"/>
    <n v="0"/>
    <x v="1"/>
    <s v="AGT30372974"/>
    <x v="2"/>
    <n v="36"/>
    <n v="26"/>
    <n v="0"/>
    <x v="2"/>
    <n v="0"/>
    <x v="2"/>
  </r>
  <r>
    <s v="POL60345020"/>
    <x v="1"/>
    <n v="238602"/>
    <n v="1167.24"/>
    <d v="2016-08-08T00:00:00"/>
    <d v="2018-03-30T00:00:00"/>
    <s v="Monthly"/>
    <x v="0"/>
    <s v="CUST41183614"/>
    <n v="599"/>
    <s v="Medium Term"/>
    <n v="0"/>
    <s v="Timothy Lucero"/>
    <x v="2"/>
    <n v="82"/>
    <s v="Maintenance engineer"/>
    <x v="0"/>
    <s v="New Samuel, Texas, 72297"/>
    <x v="3"/>
    <n v="0"/>
    <n v="1"/>
    <x v="2"/>
    <s v="AGT17022921"/>
    <x v="2"/>
    <n v="12"/>
    <n v="26"/>
    <n v="0"/>
    <x v="2"/>
    <n v="0"/>
    <x v="2"/>
  </r>
  <r>
    <s v="POL65279232"/>
    <x v="2"/>
    <n v="117016"/>
    <n v="538.19000000000005"/>
    <d v="2016-01-26T00:00:00"/>
    <d v="2020-12-16T00:00:00"/>
    <s v="Quarterly"/>
    <x v="2"/>
    <s v="CUST58105765"/>
    <n v="1786"/>
    <s v="Long Term"/>
    <n v="1"/>
    <s v="Dalton Harrison"/>
    <x v="1"/>
    <n v="36"/>
    <s v="Engineer, agricultural"/>
    <x v="0"/>
    <s v="West Richard, California, 47726"/>
    <x v="1"/>
    <n v="0"/>
    <n v="0"/>
    <x v="1"/>
    <s v="AGT25857320"/>
    <x v="0"/>
    <n v="7"/>
    <n v="55"/>
    <n v="0"/>
    <x v="0"/>
    <n v="0"/>
    <x v="0"/>
  </r>
  <r>
    <s v="POL94641041"/>
    <x v="3"/>
    <n v="201396"/>
    <n v="1109.75"/>
    <d v="2018-07-23T00:00:00"/>
    <d v="2026-10-30T00:00:00"/>
    <s v="Annually"/>
    <x v="0"/>
    <s v="CUST79086850"/>
    <n v="3021"/>
    <s v="Long Term"/>
    <n v="0"/>
    <s v="Elizabeth Jones"/>
    <x v="2"/>
    <n v="65"/>
    <s v="Therapist, music"/>
    <x v="1"/>
    <s v="West Victor, Hawaii, 22145"/>
    <x v="3"/>
    <n v="0"/>
    <n v="1"/>
    <x v="2"/>
    <s v="AGT30112715"/>
    <x v="1"/>
    <n v="39"/>
    <n v="39"/>
    <n v="0"/>
    <x v="0"/>
    <n v="0"/>
    <x v="1"/>
  </r>
  <r>
    <s v="POL05594711"/>
    <x v="3"/>
    <n v="395788"/>
    <n v="1144.53"/>
    <d v="2015-02-08T00:00:00"/>
    <d v="2018-08-20T00:00:00"/>
    <s v="Quarterly"/>
    <x v="1"/>
    <s v="CUST49079642"/>
    <n v="1289"/>
    <s v="Long Term"/>
    <n v="0"/>
    <s v="Jacqueline Townsend"/>
    <x v="2"/>
    <n v="26"/>
    <s v="Food technologist"/>
    <x v="1"/>
    <s v="Derekfort, Rhode Island, 86522"/>
    <x v="0"/>
    <n v="0"/>
    <n v="0"/>
    <x v="0"/>
    <s v="AGT15879825"/>
    <x v="0"/>
    <n v="9"/>
    <n v="76"/>
    <n v="1"/>
    <x v="1"/>
    <n v="1"/>
    <x v="0"/>
  </r>
  <r>
    <s v="POL59886107"/>
    <x v="3"/>
    <n v="475325"/>
    <n v="1530.15"/>
    <d v="2021-11-15T00:00:00"/>
    <d v="2030-09-17T00:00:00"/>
    <s v="Annually"/>
    <x v="2"/>
    <s v="CUST94455292"/>
    <n v="3228"/>
    <s v="Long Term"/>
    <n v="1"/>
    <s v="Daniel Roach"/>
    <x v="2"/>
    <n v="76"/>
    <s v="Quantity surveyor"/>
    <x v="2"/>
    <s v="Chadfurt, North Carolina, 84907"/>
    <x v="3"/>
    <n v="1"/>
    <n v="1"/>
    <x v="2"/>
    <s v="AGT16005062"/>
    <x v="0"/>
    <n v="12"/>
    <n v="45"/>
    <n v="0"/>
    <x v="0"/>
    <n v="0"/>
    <x v="0"/>
  </r>
  <r>
    <s v="POL44633851"/>
    <x v="3"/>
    <n v="386691"/>
    <n v="842.67"/>
    <d v="2015-03-31T00:00:00"/>
    <d v="2019-12-24T00:00:00"/>
    <s v="Quarterly"/>
    <x v="1"/>
    <s v="CUST10496213"/>
    <n v="1729"/>
    <s v="Long Term"/>
    <n v="0"/>
    <s v="Rebecca Adams"/>
    <x v="2"/>
    <n v="78"/>
    <s v="Health visitor"/>
    <x v="1"/>
    <s v="Port Charlene, Idaho, 75307"/>
    <x v="3"/>
    <n v="0"/>
    <n v="1"/>
    <x v="2"/>
    <s v="AGT16283323"/>
    <x v="0"/>
    <n v="15"/>
    <n v="22"/>
    <n v="0"/>
    <x v="2"/>
    <n v="0"/>
    <x v="0"/>
  </r>
  <r>
    <s v="POL91089424"/>
    <x v="3"/>
    <n v="202810"/>
    <n v="1155.44"/>
    <d v="2023-11-17T00:00:00"/>
    <d v="2027-08-05T00:00:00"/>
    <s v="Quarterly"/>
    <x v="0"/>
    <s v="CUST63094148"/>
    <n v="1357"/>
    <s v="Long Term"/>
    <n v="0"/>
    <s v="Nancy Walker"/>
    <x v="2"/>
    <n v="33"/>
    <s v="Psychotherapist, child"/>
    <x v="0"/>
    <s v="Kennedyton, West Virginia, 18560"/>
    <x v="0"/>
    <n v="0"/>
    <n v="0"/>
    <x v="1"/>
    <s v="AGT91729314"/>
    <x v="0"/>
    <n v="27"/>
    <n v="50"/>
    <n v="0"/>
    <x v="0"/>
    <n v="0"/>
    <x v="0"/>
  </r>
  <r>
    <s v="POL63789313"/>
    <x v="0"/>
    <n v="131172"/>
    <n v="1495.84"/>
    <d v="2021-05-17T00:00:00"/>
    <d v="2028-02-04T00:00:00"/>
    <s v="Annually"/>
    <x v="1"/>
    <s v="CUST43485981"/>
    <n v="2454"/>
    <s v="Long Term"/>
    <n v="0"/>
    <s v="Charles Collins"/>
    <x v="0"/>
    <n v="20"/>
    <s v="Land/geomatics surveyor"/>
    <x v="2"/>
    <s v="Reyeschester, Kentucky, 70454"/>
    <x v="4"/>
    <n v="1"/>
    <n v="0"/>
    <x v="0"/>
    <s v="AGT02151471"/>
    <x v="2"/>
    <n v="38"/>
    <n v="36"/>
    <n v="0"/>
    <x v="0"/>
    <n v="0"/>
    <x v="2"/>
  </r>
  <r>
    <s v="POL03937394"/>
    <x v="3"/>
    <n v="485700"/>
    <n v="825.03"/>
    <d v="2023-02-16T00:00:00"/>
    <d v="2024-08-24T00:00:00"/>
    <s v="Annually"/>
    <x v="2"/>
    <s v="CUST90537815"/>
    <n v="555"/>
    <s v="Medium Term"/>
    <n v="1"/>
    <s v="Jason King"/>
    <x v="0"/>
    <n v="39"/>
    <s v="Artist"/>
    <x v="3"/>
    <s v="Brianstad, North Carolina, 64982"/>
    <x v="1"/>
    <n v="0"/>
    <n v="0"/>
    <x v="1"/>
    <s v="AGT37808734"/>
    <x v="2"/>
    <n v="45"/>
    <n v="25"/>
    <n v="0"/>
    <x v="2"/>
    <n v="0"/>
    <x v="2"/>
  </r>
  <r>
    <s v="POL40919725"/>
    <x v="2"/>
    <n v="136531"/>
    <n v="1100.9100000000001"/>
    <d v="2019-02-11T00:00:00"/>
    <d v="2021-01-21T00:00:00"/>
    <s v="Quarterly"/>
    <x v="2"/>
    <s v="CUST05516156"/>
    <n v="710"/>
    <s v="Medium Term"/>
    <n v="1"/>
    <s v="Jerry Moore"/>
    <x v="2"/>
    <n v="54"/>
    <s v="Hydrologist"/>
    <x v="3"/>
    <s v="New Taylorborough, Arkansas, 33223"/>
    <x v="2"/>
    <n v="0"/>
    <n v="0"/>
    <x v="2"/>
    <s v="AGT60657347"/>
    <x v="1"/>
    <n v="27"/>
    <n v="79"/>
    <n v="1"/>
    <x v="1"/>
    <n v="1"/>
    <x v="1"/>
  </r>
  <r>
    <s v="POL12273521"/>
    <x v="0"/>
    <n v="152050"/>
    <n v="1714.08"/>
    <d v="2022-08-30T00:00:00"/>
    <d v="2031-04-30T00:00:00"/>
    <s v="Annually"/>
    <x v="0"/>
    <s v="CUST20921135"/>
    <n v="3165"/>
    <s v="Long Term"/>
    <n v="0"/>
    <s v="Margaret Watson"/>
    <x v="2"/>
    <n v="31"/>
    <s v="Soil scientist"/>
    <x v="3"/>
    <s v="East Nicholas, Maine, 01667"/>
    <x v="0"/>
    <n v="0"/>
    <n v="0"/>
    <x v="1"/>
    <s v="AGT35656742"/>
    <x v="2"/>
    <n v="48"/>
    <n v="83"/>
    <n v="1"/>
    <x v="1"/>
    <n v="1"/>
    <x v="2"/>
  </r>
  <r>
    <s v="POL55405368"/>
    <x v="2"/>
    <n v="106176"/>
    <n v="493.29"/>
    <d v="2018-05-03T00:00:00"/>
    <d v="2025-06-04T00:00:00"/>
    <s v="Annually"/>
    <x v="1"/>
    <s v="CUST18651147"/>
    <n v="2589"/>
    <s v="Long Term"/>
    <n v="0"/>
    <s v="Matthew Turner"/>
    <x v="2"/>
    <n v="61"/>
    <s v="Merchandiser, retail"/>
    <x v="2"/>
    <s v="Jamesside, Virginia, 93546"/>
    <x v="3"/>
    <n v="1"/>
    <n v="1"/>
    <x v="2"/>
    <s v="AGT19811599"/>
    <x v="1"/>
    <n v="1"/>
    <n v="92"/>
    <n v="1"/>
    <x v="1"/>
    <n v="1"/>
    <x v="1"/>
  </r>
  <r>
    <s v="POL76990355"/>
    <x v="0"/>
    <n v="314038"/>
    <n v="1170.8"/>
    <d v="2015-10-08T00:00:00"/>
    <d v="2023-08-24T00:00:00"/>
    <s v="Monthly"/>
    <x v="0"/>
    <s v="CUST00111093"/>
    <n v="2877"/>
    <s v="Long Term"/>
    <n v="0"/>
    <s v="Kyle Carson"/>
    <x v="2"/>
    <n v="54"/>
    <s v="Probation officer"/>
    <x v="1"/>
    <s v="Anthonyland, Hawaii, 92457"/>
    <x v="2"/>
    <n v="0"/>
    <n v="0"/>
    <x v="2"/>
    <s v="AGT52819414"/>
    <x v="2"/>
    <n v="15"/>
    <n v="51"/>
    <n v="0"/>
    <x v="0"/>
    <n v="0"/>
    <x v="2"/>
  </r>
  <r>
    <s v="POL55126928"/>
    <x v="3"/>
    <n v="56139"/>
    <n v="1960.49"/>
    <d v="2020-09-03T00:00:00"/>
    <d v="2028-03-29T00:00:00"/>
    <s v="Quarterly"/>
    <x v="1"/>
    <s v="CUST44614531"/>
    <n v="2764"/>
    <s v="Long Term"/>
    <n v="0"/>
    <s v="Michael Stein"/>
    <x v="0"/>
    <n v="32"/>
    <s v="Barrister's clerk"/>
    <x v="2"/>
    <s v="Kennethtown, Rhode Island, 04933"/>
    <x v="0"/>
    <n v="1"/>
    <n v="0"/>
    <x v="1"/>
    <s v="AGT61388405"/>
    <x v="0"/>
    <n v="14"/>
    <n v="84"/>
    <n v="1"/>
    <x v="1"/>
    <n v="1"/>
    <x v="0"/>
  </r>
  <r>
    <s v="POL33870479"/>
    <x v="3"/>
    <n v="41120"/>
    <n v="756.92"/>
    <d v="2017-06-15T00:00:00"/>
    <d v="2023-11-27T00:00:00"/>
    <s v="Quarterly"/>
    <x v="2"/>
    <s v="CUST22875335"/>
    <n v="2356"/>
    <s v="Long Term"/>
    <n v="1"/>
    <s v="Albert Carter"/>
    <x v="1"/>
    <n v="84"/>
    <s v="Product/process development scientist"/>
    <x v="2"/>
    <s v="Haysmouth, Washington, 46384"/>
    <x v="3"/>
    <n v="1"/>
    <n v="1"/>
    <x v="2"/>
    <s v="AGT64232348"/>
    <x v="0"/>
    <n v="19"/>
    <n v="7"/>
    <n v="0"/>
    <x v="2"/>
    <n v="0"/>
    <x v="0"/>
  </r>
  <r>
    <s v="POL67506217"/>
    <x v="1"/>
    <n v="286322"/>
    <n v="758.07"/>
    <d v="2016-02-29T00:00:00"/>
    <d v="2020-04-13T00:00:00"/>
    <s v="Quarterly"/>
    <x v="2"/>
    <s v="CUST27855580"/>
    <n v="1505"/>
    <s v="Long Term"/>
    <n v="1"/>
    <s v="Amber Allen"/>
    <x v="1"/>
    <n v="70"/>
    <s v="Lecturer, further education"/>
    <x v="3"/>
    <s v="Lake Shannonton, Louisiana, 20627"/>
    <x v="3"/>
    <n v="0"/>
    <n v="1"/>
    <x v="2"/>
    <s v="AGT10379807"/>
    <x v="2"/>
    <n v="37"/>
    <n v="10"/>
    <n v="0"/>
    <x v="2"/>
    <n v="0"/>
    <x v="2"/>
  </r>
  <r>
    <s v="POL23901301"/>
    <x v="0"/>
    <n v="37249"/>
    <n v="1251.05"/>
    <d v="2022-12-03T00:00:00"/>
    <d v="2028-09-19T00:00:00"/>
    <s v="Annually"/>
    <x v="2"/>
    <s v="CUST18415430"/>
    <n v="2117"/>
    <s v="Long Term"/>
    <n v="1"/>
    <s v="Daniel Ramirez"/>
    <x v="1"/>
    <n v="70"/>
    <s v="Clinical molecular geneticist"/>
    <x v="1"/>
    <s v="New Frederickfort, Idaho, 40755"/>
    <x v="3"/>
    <n v="0"/>
    <n v="1"/>
    <x v="2"/>
    <s v="AGT02476404"/>
    <x v="1"/>
    <n v="43"/>
    <n v="46"/>
    <n v="0"/>
    <x v="0"/>
    <n v="0"/>
    <x v="1"/>
  </r>
  <r>
    <s v="POL08197937"/>
    <x v="2"/>
    <n v="227384"/>
    <n v="632.80999999999995"/>
    <d v="2015-05-30T00:00:00"/>
    <d v="2020-10-13T00:00:00"/>
    <s v="Monthly"/>
    <x v="1"/>
    <s v="CUST82440426"/>
    <n v="1963"/>
    <s v="Long Term"/>
    <n v="0"/>
    <s v="Julie Rivera"/>
    <x v="0"/>
    <n v="32"/>
    <s v="Dentist"/>
    <x v="1"/>
    <s v="New Matthew, Missouri, 46515"/>
    <x v="0"/>
    <n v="0"/>
    <n v="0"/>
    <x v="1"/>
    <s v="AGT06420209"/>
    <x v="2"/>
    <n v="44"/>
    <n v="94"/>
    <n v="1"/>
    <x v="1"/>
    <n v="1"/>
    <x v="2"/>
  </r>
  <r>
    <s v="POL84222350"/>
    <x v="3"/>
    <n v="373306"/>
    <n v="957.56"/>
    <d v="2020-06-10T00:00:00"/>
    <d v="2021-10-13T00:00:00"/>
    <s v="Monthly"/>
    <x v="2"/>
    <s v="CUST86198760"/>
    <n v="490"/>
    <s v="Medium Term"/>
    <n v="1"/>
    <s v="Stephen Golden"/>
    <x v="2"/>
    <n v="41"/>
    <s v="Air broker"/>
    <x v="1"/>
    <s v="Ortegaburgh, North Carolina, 03913"/>
    <x v="1"/>
    <n v="0"/>
    <n v="0"/>
    <x v="1"/>
    <s v="AGT85751712"/>
    <x v="1"/>
    <n v="23"/>
    <n v="66"/>
    <n v="0"/>
    <x v="1"/>
    <n v="0"/>
    <x v="1"/>
  </r>
  <r>
    <s v="POL25301637"/>
    <x v="2"/>
    <n v="240480"/>
    <n v="1296.25"/>
    <d v="2022-06-17T00:00:00"/>
    <d v="2027-10-28T00:00:00"/>
    <s v="Annually"/>
    <x v="1"/>
    <s v="CUST81280296"/>
    <n v="1959"/>
    <s v="Long Term"/>
    <n v="0"/>
    <s v="Ryan Robinson"/>
    <x v="1"/>
    <n v="70"/>
    <s v="Charity officer"/>
    <x v="1"/>
    <s v="Port Lauren, Kentucky, 02783"/>
    <x v="3"/>
    <n v="0"/>
    <n v="1"/>
    <x v="2"/>
    <s v="AGT58061031"/>
    <x v="2"/>
    <n v="25"/>
    <n v="55"/>
    <n v="0"/>
    <x v="0"/>
    <n v="0"/>
    <x v="2"/>
  </r>
  <r>
    <s v="POL82345838"/>
    <x v="0"/>
    <n v="165602"/>
    <n v="1550.9"/>
    <d v="2015-07-11T00:00:00"/>
    <d v="2025-04-02T00:00:00"/>
    <s v="Monthly"/>
    <x v="1"/>
    <s v="CUST27326515"/>
    <n v="3553"/>
    <s v="Long Term"/>
    <n v="0"/>
    <s v="Michael Haney"/>
    <x v="0"/>
    <n v="53"/>
    <s v="Sales professional, IT"/>
    <x v="1"/>
    <s v="Port Rebeccaton, Tennessee, 51818"/>
    <x v="2"/>
    <n v="0"/>
    <n v="0"/>
    <x v="2"/>
    <s v="AGT02648298"/>
    <x v="0"/>
    <n v="21"/>
    <n v="94"/>
    <n v="1"/>
    <x v="1"/>
    <n v="1"/>
    <x v="0"/>
  </r>
  <r>
    <s v="POL31362262"/>
    <x v="1"/>
    <n v="375408"/>
    <n v="133.72"/>
    <d v="2022-08-03T00:00:00"/>
    <d v="2032-03-01T00:00:00"/>
    <s v="Annually"/>
    <x v="1"/>
    <s v="CUST08813866"/>
    <n v="3498"/>
    <s v="Long Term"/>
    <n v="0"/>
    <s v="Jacob Dudley"/>
    <x v="2"/>
    <n v="80"/>
    <s v="IT sales professional"/>
    <x v="2"/>
    <s v="West Jamiefort, Arkansas, 28712"/>
    <x v="3"/>
    <n v="1"/>
    <n v="1"/>
    <x v="2"/>
    <s v="AGT62635303"/>
    <x v="1"/>
    <n v="35"/>
    <n v="74"/>
    <n v="1"/>
    <x v="1"/>
    <n v="1"/>
    <x v="1"/>
  </r>
  <r>
    <s v="POL79392367"/>
    <x v="1"/>
    <n v="346632"/>
    <n v="1138.06"/>
    <d v="2020-05-09T00:00:00"/>
    <d v="2022-11-17T00:00:00"/>
    <s v="Monthly"/>
    <x v="0"/>
    <s v="CUST55031433"/>
    <n v="922"/>
    <s v="Medium Term"/>
    <n v="0"/>
    <s v="Tiffany Santiago"/>
    <x v="2"/>
    <n v="32"/>
    <s v="Programmer, multimedia"/>
    <x v="0"/>
    <s v="Elizabethmouth, Iowa, 85587"/>
    <x v="0"/>
    <n v="0"/>
    <n v="0"/>
    <x v="1"/>
    <s v="AGT62747886"/>
    <x v="0"/>
    <n v="28"/>
    <n v="12"/>
    <n v="0"/>
    <x v="2"/>
    <n v="0"/>
    <x v="0"/>
  </r>
  <r>
    <s v="POL74198912"/>
    <x v="2"/>
    <n v="381676"/>
    <n v="1889.34"/>
    <d v="2024-03-02T00:00:00"/>
    <d v="2026-12-26T00:00:00"/>
    <s v="Monthly"/>
    <x v="0"/>
    <s v="CUST40230825"/>
    <n v="1029"/>
    <s v="Medium Term"/>
    <n v="0"/>
    <s v="Annette Vasquez"/>
    <x v="2"/>
    <n v="58"/>
    <s v="Ecologist"/>
    <x v="1"/>
    <s v="Stevenberg, Oregon, 25121"/>
    <x v="3"/>
    <n v="0"/>
    <n v="0"/>
    <x v="2"/>
    <s v="AGT31916170"/>
    <x v="1"/>
    <n v="48"/>
    <n v="79"/>
    <n v="1"/>
    <x v="1"/>
    <n v="1"/>
    <x v="1"/>
  </r>
  <r>
    <s v="POL10977821"/>
    <x v="0"/>
    <n v="123302"/>
    <n v="764.86"/>
    <d v="2016-02-12T00:00:00"/>
    <d v="2019-03-17T00:00:00"/>
    <s v="Annually"/>
    <x v="0"/>
    <s v="CUST74229946"/>
    <n v="1129"/>
    <s v="Long Term"/>
    <n v="0"/>
    <s v="Kevin Johnson"/>
    <x v="1"/>
    <n v="48"/>
    <s v="Geneticist, molecular"/>
    <x v="1"/>
    <s v="Henryview, Nebraska, 23220"/>
    <x v="2"/>
    <n v="0"/>
    <n v="0"/>
    <x v="1"/>
    <s v="AGT05966052"/>
    <x v="0"/>
    <n v="1"/>
    <n v="61"/>
    <n v="0"/>
    <x v="1"/>
    <n v="0"/>
    <x v="0"/>
  </r>
  <r>
    <s v="POL97876617"/>
    <x v="2"/>
    <n v="203446"/>
    <n v="716.29"/>
    <d v="2017-12-31T00:00:00"/>
    <d v="2020-02-07T00:00:00"/>
    <s v="Quarterly"/>
    <x v="1"/>
    <s v="CUST74454973"/>
    <n v="768"/>
    <s v="Medium Term"/>
    <n v="0"/>
    <s v="Renee Kelley"/>
    <x v="2"/>
    <n v="77"/>
    <s v="Designer, exhibition/display"/>
    <x v="3"/>
    <s v="New Brandi, Louisiana, 26114"/>
    <x v="3"/>
    <n v="0"/>
    <n v="1"/>
    <x v="2"/>
    <s v="AGT05912434"/>
    <x v="2"/>
    <n v="24"/>
    <n v="59"/>
    <n v="0"/>
    <x v="0"/>
    <n v="0"/>
    <x v="2"/>
  </r>
  <r>
    <s v="POL22375772"/>
    <x v="0"/>
    <n v="202275"/>
    <n v="1488.39"/>
    <d v="2020-08-13T00:00:00"/>
    <d v="2026-10-05T00:00:00"/>
    <s v="Quarterly"/>
    <x v="1"/>
    <s v="CUST58666649"/>
    <n v="2244"/>
    <s v="Long Term"/>
    <n v="0"/>
    <s v="Gabriel Curtis"/>
    <x v="2"/>
    <n v="21"/>
    <s v="Herpetologist"/>
    <x v="1"/>
    <s v="Lake Nataliechester, Tennessee, 71552"/>
    <x v="4"/>
    <n v="0"/>
    <n v="0"/>
    <x v="0"/>
    <s v="AGT44431328"/>
    <x v="0"/>
    <n v="37"/>
    <n v="61"/>
    <n v="0"/>
    <x v="1"/>
    <n v="0"/>
    <x v="0"/>
  </r>
  <r>
    <s v="POL31916884"/>
    <x v="0"/>
    <n v="331589"/>
    <n v="592.77"/>
    <d v="2017-06-15T00:00:00"/>
    <d v="2019-02-11T00:00:00"/>
    <s v="Monthly"/>
    <x v="2"/>
    <s v="CUST19151898"/>
    <n v="606"/>
    <s v="Medium Term"/>
    <n v="1"/>
    <s v="Scott Hahn"/>
    <x v="0"/>
    <n v="83"/>
    <s v="Immunologist"/>
    <x v="2"/>
    <s v="Cruzfurt, Arkansas, 21969"/>
    <x v="3"/>
    <n v="1"/>
    <n v="1"/>
    <x v="2"/>
    <s v="AGT98447599"/>
    <x v="2"/>
    <n v="11"/>
    <n v="67"/>
    <n v="0"/>
    <x v="1"/>
    <n v="0"/>
    <x v="2"/>
  </r>
  <r>
    <s v="POL24429033"/>
    <x v="2"/>
    <n v="263470"/>
    <n v="1311.78"/>
    <d v="2015-05-23T00:00:00"/>
    <d v="2017-03-19T00:00:00"/>
    <s v="Quarterly"/>
    <x v="2"/>
    <s v="CUST01781896"/>
    <n v="666"/>
    <s v="Medium Term"/>
    <n v="1"/>
    <s v="Kimberly Jones"/>
    <x v="1"/>
    <n v="35"/>
    <s v="Architect"/>
    <x v="1"/>
    <s v="Port Stephanieville, Nebraska, 50971"/>
    <x v="0"/>
    <n v="0"/>
    <n v="0"/>
    <x v="1"/>
    <s v="AGT34538002"/>
    <x v="2"/>
    <n v="46"/>
    <n v="84"/>
    <n v="1"/>
    <x v="1"/>
    <n v="1"/>
    <x v="2"/>
  </r>
  <r>
    <s v="POL17342511"/>
    <x v="1"/>
    <n v="202678"/>
    <n v="1056.26"/>
    <d v="2017-01-03T00:00:00"/>
    <d v="2024-05-05T00:00:00"/>
    <s v="Annually"/>
    <x v="0"/>
    <s v="CUST98043397"/>
    <n v="2679"/>
    <s v="Long Term"/>
    <n v="0"/>
    <s v="Robert Rivera"/>
    <x v="1"/>
    <n v="35"/>
    <s v="Therapist, nutritional"/>
    <x v="1"/>
    <s v="Port Rebecca, Oregon, 69806"/>
    <x v="0"/>
    <n v="0"/>
    <n v="0"/>
    <x v="1"/>
    <s v="AGT81814264"/>
    <x v="0"/>
    <n v="7"/>
    <n v="43"/>
    <n v="0"/>
    <x v="0"/>
    <n v="0"/>
    <x v="0"/>
  </r>
  <r>
    <s v="POL28677105"/>
    <x v="0"/>
    <n v="201548"/>
    <n v="1635.13"/>
    <d v="2022-03-17T00:00:00"/>
    <d v="2026-05-18T00:00:00"/>
    <s v="Monthly"/>
    <x v="0"/>
    <s v="CUST99194885"/>
    <n v="1523"/>
    <s v="Long Term"/>
    <n v="0"/>
    <s v="Sara Jackson"/>
    <x v="0"/>
    <n v="21"/>
    <s v="Copywriter, advertising"/>
    <x v="3"/>
    <s v="North Sarafort, Ohio, 77121"/>
    <x v="4"/>
    <n v="0"/>
    <n v="0"/>
    <x v="0"/>
    <s v="AGT26473808"/>
    <x v="1"/>
    <n v="5"/>
    <n v="10"/>
    <n v="0"/>
    <x v="2"/>
    <n v="0"/>
    <x v="1"/>
  </r>
  <r>
    <s v="POL43732564"/>
    <x v="2"/>
    <n v="310004"/>
    <n v="837.25"/>
    <d v="2023-08-16T00:00:00"/>
    <d v="2030-02-10T00:00:00"/>
    <s v="Quarterly"/>
    <x v="2"/>
    <s v="CUST81990768"/>
    <n v="2370"/>
    <s v="Long Term"/>
    <n v="1"/>
    <s v="Larry Horn"/>
    <x v="0"/>
    <n v="50"/>
    <s v="Medical sales representative"/>
    <x v="0"/>
    <s v="Sherrihaven, Mississippi, 03248"/>
    <x v="2"/>
    <n v="0"/>
    <n v="0"/>
    <x v="1"/>
    <s v="AGT59533863"/>
    <x v="0"/>
    <n v="41"/>
    <n v="47"/>
    <n v="0"/>
    <x v="0"/>
    <n v="0"/>
    <x v="0"/>
  </r>
  <r>
    <s v="POL28314464"/>
    <x v="2"/>
    <n v="22116"/>
    <n v="1633.27"/>
    <d v="2016-04-16T00:00:00"/>
    <d v="2021-05-21T00:00:00"/>
    <s v="Annually"/>
    <x v="0"/>
    <s v="CUST60955477"/>
    <n v="1861"/>
    <s v="Long Term"/>
    <n v="0"/>
    <s v="Wendy Santana"/>
    <x v="1"/>
    <n v="22"/>
    <s v="Farm manager"/>
    <x v="1"/>
    <s v="North Kristinaport, Colorado, 77583"/>
    <x v="4"/>
    <n v="0"/>
    <n v="0"/>
    <x v="0"/>
    <s v="AGT85205073"/>
    <x v="1"/>
    <n v="43"/>
    <n v="29"/>
    <n v="0"/>
    <x v="2"/>
    <n v="0"/>
    <x v="1"/>
  </r>
  <r>
    <s v="POL35204353"/>
    <x v="2"/>
    <n v="198767"/>
    <n v="1434.17"/>
    <d v="2017-06-23T00:00:00"/>
    <d v="2019-04-16T00:00:00"/>
    <s v="Monthly"/>
    <x v="0"/>
    <s v="CUST07529006"/>
    <n v="662"/>
    <s v="Medium Term"/>
    <n v="0"/>
    <s v="Mr. Michael Cooper"/>
    <x v="0"/>
    <n v="56"/>
    <s v="Armed forces technical officer"/>
    <x v="0"/>
    <s v="South Kellychester, Rhode Island, 34707"/>
    <x v="3"/>
    <n v="0"/>
    <n v="0"/>
    <x v="2"/>
    <s v="AGT55757779"/>
    <x v="1"/>
    <n v="23"/>
    <n v="83"/>
    <n v="1"/>
    <x v="1"/>
    <n v="1"/>
    <x v="1"/>
  </r>
  <r>
    <s v="POL89399063"/>
    <x v="0"/>
    <n v="417672"/>
    <n v="782.84"/>
    <d v="2021-10-15T00:00:00"/>
    <d v="2028-04-25T00:00:00"/>
    <s v="Monthly"/>
    <x v="2"/>
    <s v="CUST75793791"/>
    <n v="2384"/>
    <s v="Long Term"/>
    <n v="1"/>
    <s v="Heather Dixon"/>
    <x v="1"/>
    <n v="30"/>
    <s v="Research scientist (physical sciences)"/>
    <x v="0"/>
    <s v="East Spencer, Alaska, 24495"/>
    <x v="0"/>
    <n v="0"/>
    <n v="0"/>
    <x v="0"/>
    <s v="AGT39041841"/>
    <x v="2"/>
    <n v="11"/>
    <n v="98"/>
    <n v="1"/>
    <x v="1"/>
    <n v="1"/>
    <x v="2"/>
  </r>
  <r>
    <s v="POL87120286"/>
    <x v="2"/>
    <n v="164540"/>
    <n v="1304.5999999999999"/>
    <d v="2015-12-12T00:00:00"/>
    <d v="2023-07-13T00:00:00"/>
    <s v="Annually"/>
    <x v="1"/>
    <s v="CUST40514613"/>
    <n v="2770"/>
    <s v="Long Term"/>
    <n v="0"/>
    <s v="Megan Smith"/>
    <x v="1"/>
    <n v="33"/>
    <s v="Editor, commissioning"/>
    <x v="3"/>
    <s v="Lopezmouth, Oregon, 93881"/>
    <x v="0"/>
    <n v="0"/>
    <n v="0"/>
    <x v="1"/>
    <s v="AGT29990814"/>
    <x v="0"/>
    <n v="33"/>
    <n v="92"/>
    <n v="1"/>
    <x v="1"/>
    <n v="1"/>
    <x v="0"/>
  </r>
  <r>
    <s v="POL88760778"/>
    <x v="3"/>
    <n v="403276"/>
    <n v="117.92"/>
    <d v="2016-09-09T00:00:00"/>
    <d v="2022-04-01T00:00:00"/>
    <s v="Monthly"/>
    <x v="0"/>
    <s v="CUST97565253"/>
    <n v="2030"/>
    <s v="Long Term"/>
    <n v="0"/>
    <s v="Joseph Williams"/>
    <x v="2"/>
    <n v="39"/>
    <s v="Administrator, Civil Service"/>
    <x v="0"/>
    <s v="Port Timothy, North Dakota, 03228"/>
    <x v="1"/>
    <n v="0"/>
    <n v="0"/>
    <x v="1"/>
    <s v="AGT31154354"/>
    <x v="0"/>
    <n v="3"/>
    <n v="12"/>
    <n v="0"/>
    <x v="2"/>
    <n v="0"/>
    <x v="0"/>
  </r>
  <r>
    <s v="POL38861643"/>
    <x v="0"/>
    <n v="89784"/>
    <n v="405.86"/>
    <d v="2023-05-15T00:00:00"/>
    <d v="2031-10-25T00:00:00"/>
    <s v="Monthly"/>
    <x v="0"/>
    <s v="CUST98959709"/>
    <n v="3085"/>
    <s v="Long Term"/>
    <n v="0"/>
    <s v="Ms. Stacy Sweeney MD"/>
    <x v="0"/>
    <n v="61"/>
    <s v="Mechanical engineer"/>
    <x v="0"/>
    <s v="New Ryanmouth, Mississippi, 11256"/>
    <x v="3"/>
    <n v="0"/>
    <n v="1"/>
    <x v="2"/>
    <s v="AGT93860226"/>
    <x v="1"/>
    <n v="32"/>
    <n v="52"/>
    <n v="0"/>
    <x v="0"/>
    <n v="0"/>
    <x v="1"/>
  </r>
  <r>
    <s v="POL65184917"/>
    <x v="1"/>
    <n v="426831"/>
    <n v="476.33"/>
    <d v="2020-06-04T00:00:00"/>
    <d v="2029-01-30T00:00:00"/>
    <s v="Monthly"/>
    <x v="0"/>
    <s v="CUST09615056"/>
    <n v="3162"/>
    <s v="Long Term"/>
    <n v="0"/>
    <s v="Tammy Perez"/>
    <x v="0"/>
    <n v="58"/>
    <s v="Therapeutic radiographer"/>
    <x v="3"/>
    <s v="Selenaton, Georgia, 41858"/>
    <x v="3"/>
    <n v="0"/>
    <n v="0"/>
    <x v="2"/>
    <s v="AGT49379858"/>
    <x v="2"/>
    <n v="24"/>
    <n v="2"/>
    <n v="0"/>
    <x v="2"/>
    <n v="0"/>
    <x v="2"/>
  </r>
  <r>
    <s v="POL04610081"/>
    <x v="1"/>
    <n v="470013"/>
    <n v="739.62"/>
    <d v="2015-11-22T00:00:00"/>
    <d v="2022-12-14T00:00:00"/>
    <s v="Monthly"/>
    <x v="0"/>
    <s v="CUST85869477"/>
    <n v="2579"/>
    <s v="Long Term"/>
    <n v="0"/>
    <s v="Jose Espinoza"/>
    <x v="0"/>
    <n v="51"/>
    <s v="Video editor"/>
    <x v="1"/>
    <s v="Kimberlyton, Wisconsin, 33160"/>
    <x v="2"/>
    <n v="0"/>
    <n v="0"/>
    <x v="2"/>
    <s v="AGT66261229"/>
    <x v="2"/>
    <n v="19"/>
    <n v="5"/>
    <n v="0"/>
    <x v="2"/>
    <n v="0"/>
    <x v="2"/>
  </r>
  <r>
    <s v="POL69425319"/>
    <x v="0"/>
    <n v="446018"/>
    <n v="1448.3"/>
    <d v="2020-02-13T00:00:00"/>
    <d v="2023-12-26T00:00:00"/>
    <s v="Quarterly"/>
    <x v="2"/>
    <s v="CUST25878496"/>
    <n v="1412"/>
    <s v="Long Term"/>
    <n v="1"/>
    <s v="Alyssa Vincent"/>
    <x v="0"/>
    <n v="85"/>
    <s v="Landscape architect"/>
    <x v="0"/>
    <s v="Michaelview, New Hampshire, 68552"/>
    <x v="3"/>
    <n v="0"/>
    <n v="1"/>
    <x v="2"/>
    <s v="AGT06371460"/>
    <x v="1"/>
    <n v="35"/>
    <n v="65"/>
    <n v="0"/>
    <x v="1"/>
    <n v="0"/>
    <x v="1"/>
  </r>
  <r>
    <s v="POL61904449"/>
    <x v="1"/>
    <n v="265486"/>
    <n v="987.82"/>
    <d v="2022-09-24T00:00:00"/>
    <d v="2026-11-15T00:00:00"/>
    <s v="Annually"/>
    <x v="2"/>
    <s v="CUST52643367"/>
    <n v="1513"/>
    <s v="Long Term"/>
    <n v="1"/>
    <s v="Jason Morales"/>
    <x v="1"/>
    <n v="37"/>
    <s v="Museum/gallery curator"/>
    <x v="0"/>
    <s v="Melindaview, Arizona, 41131"/>
    <x v="1"/>
    <n v="0"/>
    <n v="0"/>
    <x v="1"/>
    <s v="AGT43457015"/>
    <x v="2"/>
    <n v="38"/>
    <n v="47"/>
    <n v="0"/>
    <x v="0"/>
    <n v="0"/>
    <x v="2"/>
  </r>
  <r>
    <s v="POL08522082"/>
    <x v="1"/>
    <n v="191554"/>
    <n v="942.82"/>
    <d v="2017-03-09T00:00:00"/>
    <d v="2026-12-02T00:00:00"/>
    <s v="Monthly"/>
    <x v="1"/>
    <s v="CUST48998448"/>
    <n v="3555"/>
    <s v="Long Term"/>
    <n v="0"/>
    <s v="Valerie Mcclure"/>
    <x v="0"/>
    <n v="66"/>
    <s v="Designer, jewellery"/>
    <x v="0"/>
    <s v="West Richardton, Idaho, 47824"/>
    <x v="3"/>
    <n v="0"/>
    <n v="1"/>
    <x v="2"/>
    <s v="AGT87793012"/>
    <x v="1"/>
    <n v="40"/>
    <n v="56"/>
    <n v="0"/>
    <x v="0"/>
    <n v="0"/>
    <x v="1"/>
  </r>
  <r>
    <s v="POL26393538"/>
    <x v="3"/>
    <n v="271975"/>
    <n v="1616.17"/>
    <d v="2015-06-07T00:00:00"/>
    <d v="2024-01-21T00:00:00"/>
    <s v="Quarterly"/>
    <x v="2"/>
    <s v="CUST08945946"/>
    <n v="3150"/>
    <s v="Long Term"/>
    <n v="1"/>
    <s v="Lori Dougherty"/>
    <x v="0"/>
    <n v="77"/>
    <s v="Clinical cytogeneticist"/>
    <x v="3"/>
    <s v="Debrashire, Minnesota, 88649"/>
    <x v="3"/>
    <n v="0"/>
    <n v="1"/>
    <x v="2"/>
    <s v="AGT88131281"/>
    <x v="1"/>
    <n v="27"/>
    <n v="4"/>
    <n v="0"/>
    <x v="2"/>
    <n v="0"/>
    <x v="1"/>
  </r>
  <r>
    <s v="POL06555482"/>
    <x v="0"/>
    <n v="231181"/>
    <n v="1556.27"/>
    <d v="2015-05-11T00:00:00"/>
    <d v="2022-07-21T00:00:00"/>
    <s v="Annually"/>
    <x v="0"/>
    <s v="CUST03545901"/>
    <n v="2628"/>
    <s v="Long Term"/>
    <n v="0"/>
    <s v="Valerie Rivera"/>
    <x v="0"/>
    <n v="77"/>
    <s v="Marine scientist"/>
    <x v="2"/>
    <s v="Youngburgh, Wyoming, 69923"/>
    <x v="3"/>
    <n v="1"/>
    <n v="1"/>
    <x v="2"/>
    <s v="AGT19656249"/>
    <x v="2"/>
    <n v="7"/>
    <n v="36"/>
    <n v="0"/>
    <x v="0"/>
    <n v="0"/>
    <x v="2"/>
  </r>
  <r>
    <s v="POL51635359"/>
    <x v="2"/>
    <n v="116654"/>
    <n v="1172.94"/>
    <d v="2023-01-05T00:00:00"/>
    <d v="2027-04-20T00:00:00"/>
    <s v="Annually"/>
    <x v="0"/>
    <s v="CUST89845597"/>
    <n v="1566"/>
    <s v="Long Term"/>
    <n v="0"/>
    <s v="Barbara Riggs"/>
    <x v="1"/>
    <n v="58"/>
    <s v="Dispensing optician"/>
    <x v="2"/>
    <s v="Rebeccatown, Ohio, 88194"/>
    <x v="3"/>
    <n v="1"/>
    <n v="0"/>
    <x v="2"/>
    <s v="AGT37277935"/>
    <x v="2"/>
    <n v="22"/>
    <n v="72"/>
    <n v="1"/>
    <x v="1"/>
    <n v="1"/>
    <x v="2"/>
  </r>
  <r>
    <s v="POL54944417"/>
    <x v="2"/>
    <n v="81316"/>
    <n v="413.73"/>
    <d v="2021-05-26T00:00:00"/>
    <d v="2027-04-02T00:00:00"/>
    <s v="Annually"/>
    <x v="0"/>
    <s v="CUST14092929"/>
    <n v="2137"/>
    <s v="Long Term"/>
    <n v="0"/>
    <s v="Christina Benton"/>
    <x v="1"/>
    <n v="34"/>
    <s v="Press photographer"/>
    <x v="2"/>
    <s v="Masonland, New York, 08137"/>
    <x v="0"/>
    <n v="1"/>
    <n v="0"/>
    <x v="1"/>
    <s v="AGT04603007"/>
    <x v="1"/>
    <n v="36"/>
    <n v="1"/>
    <n v="0"/>
    <x v="2"/>
    <n v="0"/>
    <x v="1"/>
  </r>
  <r>
    <s v="POL75180219"/>
    <x v="2"/>
    <n v="126031"/>
    <n v="1010.24"/>
    <d v="2019-08-12T00:00:00"/>
    <d v="2025-07-16T00:00:00"/>
    <s v="Annually"/>
    <x v="1"/>
    <s v="CUST59727399"/>
    <n v="2165"/>
    <s v="Long Term"/>
    <n v="0"/>
    <s v="Susan Glenn"/>
    <x v="2"/>
    <n v="20"/>
    <s v="Furniture conservator/restorer"/>
    <x v="2"/>
    <s v="Oscarfort, Nevada, 22305"/>
    <x v="4"/>
    <n v="1"/>
    <n v="0"/>
    <x v="0"/>
    <s v="AGT63825566"/>
    <x v="1"/>
    <n v="27"/>
    <n v="16"/>
    <n v="0"/>
    <x v="2"/>
    <n v="0"/>
    <x v="1"/>
  </r>
  <r>
    <s v="POL47276552"/>
    <x v="0"/>
    <n v="139573"/>
    <n v="1440.28"/>
    <d v="2018-08-14T00:00:00"/>
    <d v="2025-12-08T00:00:00"/>
    <s v="Monthly"/>
    <x v="0"/>
    <s v="CUST61345201"/>
    <n v="2673"/>
    <s v="Long Term"/>
    <n v="0"/>
    <s v="Leslie Ruiz"/>
    <x v="2"/>
    <n v="39"/>
    <s v="Engineer, building services"/>
    <x v="0"/>
    <s v="Gordonview, Kansas, 05929"/>
    <x v="1"/>
    <n v="0"/>
    <n v="0"/>
    <x v="1"/>
    <s v="AGT61583597"/>
    <x v="2"/>
    <n v="29"/>
    <n v="30"/>
    <n v="0"/>
    <x v="2"/>
    <n v="0"/>
    <x v="2"/>
  </r>
  <r>
    <s v="POL86600900"/>
    <x v="2"/>
    <n v="325581"/>
    <n v="962.72"/>
    <d v="2015-09-23T00:00:00"/>
    <d v="2017-05-12T00:00:00"/>
    <s v="Quarterly"/>
    <x v="2"/>
    <s v="CUST25931546"/>
    <n v="597"/>
    <s v="Medium Term"/>
    <n v="1"/>
    <s v="David Bartlett"/>
    <x v="2"/>
    <n v="21"/>
    <s v="Sports administrator"/>
    <x v="3"/>
    <s v="Randyfort, Maryland, 78000"/>
    <x v="4"/>
    <n v="0"/>
    <n v="0"/>
    <x v="0"/>
    <s v="AGT45464266"/>
    <x v="0"/>
    <n v="11"/>
    <n v="9"/>
    <n v="0"/>
    <x v="2"/>
    <n v="0"/>
    <x v="0"/>
  </r>
  <r>
    <s v="POL26378825"/>
    <x v="1"/>
    <n v="246091"/>
    <n v="962.22"/>
    <d v="2021-04-07T00:00:00"/>
    <d v="2029-08-02T00:00:00"/>
    <s v="Quarterly"/>
    <x v="1"/>
    <s v="CUST79997262"/>
    <n v="3039"/>
    <s v="Long Term"/>
    <n v="0"/>
    <s v="Kathryn Lynn"/>
    <x v="1"/>
    <n v="83"/>
    <s v="Barrister's clerk"/>
    <x v="2"/>
    <s v="Mccarthystad, Kentucky, 08652"/>
    <x v="3"/>
    <n v="1"/>
    <n v="1"/>
    <x v="2"/>
    <s v="AGT21759723"/>
    <x v="2"/>
    <n v="33"/>
    <n v="84"/>
    <n v="1"/>
    <x v="1"/>
    <n v="1"/>
    <x v="2"/>
  </r>
  <r>
    <s v="POL84891597"/>
    <x v="0"/>
    <n v="202454"/>
    <n v="1879.8"/>
    <d v="2016-04-16T00:00:00"/>
    <d v="2018-08-19T00:00:00"/>
    <s v="Quarterly"/>
    <x v="0"/>
    <s v="CUST08493059"/>
    <n v="855"/>
    <s v="Medium Term"/>
    <n v="0"/>
    <s v="Dalton Cox"/>
    <x v="1"/>
    <n v="27"/>
    <s v="Editorial assistant"/>
    <x v="2"/>
    <s v="Lindabury, Maryland, 25927"/>
    <x v="0"/>
    <n v="1"/>
    <n v="0"/>
    <x v="0"/>
    <s v="AGT78086342"/>
    <x v="1"/>
    <n v="21"/>
    <n v="32"/>
    <n v="0"/>
    <x v="0"/>
    <n v="0"/>
    <x v="1"/>
  </r>
  <r>
    <s v="POL15359694"/>
    <x v="3"/>
    <n v="96262"/>
    <n v="1946.44"/>
    <d v="2015-03-06T00:00:00"/>
    <d v="2020-05-24T00:00:00"/>
    <s v="Annually"/>
    <x v="2"/>
    <s v="CUST10853720"/>
    <n v="1906"/>
    <s v="Long Term"/>
    <n v="1"/>
    <s v="Mrs. Susan Jarvis"/>
    <x v="2"/>
    <n v="34"/>
    <s v="Sales promotion account executive"/>
    <x v="0"/>
    <s v="Diazside, South Carolina, 74562"/>
    <x v="0"/>
    <n v="0"/>
    <n v="0"/>
    <x v="1"/>
    <s v="AGT28327877"/>
    <x v="2"/>
    <n v="16"/>
    <n v="28"/>
    <n v="0"/>
    <x v="2"/>
    <n v="0"/>
    <x v="2"/>
  </r>
  <r>
    <s v="POL30896226"/>
    <x v="0"/>
    <n v="213032"/>
    <n v="465.94"/>
    <d v="2018-09-15T00:00:00"/>
    <d v="2023-04-30T00:00:00"/>
    <s v="Quarterly"/>
    <x v="2"/>
    <s v="CUST01716705"/>
    <n v="1688"/>
    <s v="Long Term"/>
    <n v="1"/>
    <s v="Amy Armstrong"/>
    <x v="2"/>
    <n v="62"/>
    <s v="Learning mentor"/>
    <x v="3"/>
    <s v="East Steventown, West Virginia, 60126"/>
    <x v="3"/>
    <n v="0"/>
    <n v="1"/>
    <x v="2"/>
    <s v="AGT68200787"/>
    <x v="1"/>
    <n v="40"/>
    <n v="87"/>
    <n v="1"/>
    <x v="1"/>
    <n v="1"/>
    <x v="1"/>
  </r>
  <r>
    <s v="POL16164633"/>
    <x v="1"/>
    <n v="163351"/>
    <n v="1070.26"/>
    <d v="2017-11-03T00:00:00"/>
    <d v="2021-10-30T00:00:00"/>
    <s v="Monthly"/>
    <x v="2"/>
    <s v="CUST57618841"/>
    <n v="1457"/>
    <s v="Long Term"/>
    <n v="1"/>
    <s v="Mark Griffin"/>
    <x v="0"/>
    <n v="29"/>
    <s v="Media planner"/>
    <x v="1"/>
    <s v="East Michaelshire, New Hampshire, 60462"/>
    <x v="0"/>
    <n v="0"/>
    <n v="0"/>
    <x v="0"/>
    <s v="AGT40762647"/>
    <x v="1"/>
    <n v="49"/>
    <n v="88"/>
    <n v="1"/>
    <x v="1"/>
    <n v="1"/>
    <x v="1"/>
  </r>
  <r>
    <s v="POL98820628"/>
    <x v="1"/>
    <n v="328822"/>
    <n v="1946.51"/>
    <d v="2022-08-11T00:00:00"/>
    <d v="2026-05-20T00:00:00"/>
    <s v="Quarterly"/>
    <x v="0"/>
    <s v="CUST63890690"/>
    <n v="1378"/>
    <s v="Long Term"/>
    <n v="0"/>
    <s v="Sheryl Reynolds"/>
    <x v="0"/>
    <n v="71"/>
    <s v="Paediatric nurse"/>
    <x v="0"/>
    <s v="East Olivia, Nebraska, 81006"/>
    <x v="3"/>
    <n v="0"/>
    <n v="1"/>
    <x v="2"/>
    <s v="AGT30959451"/>
    <x v="1"/>
    <n v="15"/>
    <n v="90"/>
    <n v="1"/>
    <x v="1"/>
    <n v="1"/>
    <x v="1"/>
  </r>
  <r>
    <s v="POL59124038"/>
    <x v="0"/>
    <n v="203709"/>
    <n v="255.94"/>
    <d v="2023-11-06T00:00:00"/>
    <d v="2030-10-31T00:00:00"/>
    <s v="Monthly"/>
    <x v="2"/>
    <s v="CUST31991535"/>
    <n v="2551"/>
    <s v="Long Term"/>
    <n v="1"/>
    <s v="Kevin Evans"/>
    <x v="0"/>
    <n v="49"/>
    <s v="Media buyer"/>
    <x v="2"/>
    <s v="South Ruben, Missouri, 23898"/>
    <x v="2"/>
    <n v="1"/>
    <n v="0"/>
    <x v="1"/>
    <s v="AGT75824962"/>
    <x v="2"/>
    <n v="7"/>
    <n v="36"/>
    <n v="0"/>
    <x v="0"/>
    <n v="0"/>
    <x v="2"/>
  </r>
  <r>
    <s v="POL22790609"/>
    <x v="0"/>
    <n v="81015"/>
    <n v="1500.66"/>
    <d v="2016-01-26T00:00:00"/>
    <d v="2021-03-01T00:00:00"/>
    <s v="Quarterly"/>
    <x v="1"/>
    <s v="CUST24626933"/>
    <n v="1861"/>
    <s v="Long Term"/>
    <n v="0"/>
    <s v="Steven Evans"/>
    <x v="0"/>
    <n v="21"/>
    <s v="Systems analyst"/>
    <x v="3"/>
    <s v="East Ryan, Kentucky, 67920"/>
    <x v="4"/>
    <n v="0"/>
    <n v="0"/>
    <x v="0"/>
    <s v="AGT05656511"/>
    <x v="2"/>
    <n v="29"/>
    <n v="72"/>
    <n v="1"/>
    <x v="1"/>
    <n v="1"/>
    <x v="2"/>
  </r>
  <r>
    <s v="POL12164019"/>
    <x v="2"/>
    <n v="473953"/>
    <n v="1413.46"/>
    <d v="2020-08-31T00:00:00"/>
    <d v="2025-01-14T00:00:00"/>
    <s v="Annually"/>
    <x v="2"/>
    <s v="CUST36502944"/>
    <n v="1597"/>
    <s v="Long Term"/>
    <n v="1"/>
    <s v="Melissa Miller"/>
    <x v="0"/>
    <n v="65"/>
    <s v="Fitness centre manager"/>
    <x v="2"/>
    <s v="South Suzanneside, California, 24167"/>
    <x v="3"/>
    <n v="1"/>
    <n v="1"/>
    <x v="2"/>
    <s v="AGT56334213"/>
    <x v="2"/>
    <n v="24"/>
    <n v="54"/>
    <n v="0"/>
    <x v="0"/>
    <n v="0"/>
    <x v="2"/>
  </r>
  <r>
    <s v="POL23434715"/>
    <x v="3"/>
    <n v="425735"/>
    <n v="1354.39"/>
    <d v="2024-05-08T00:00:00"/>
    <d v="2026-04-29T00:00:00"/>
    <s v="Annually"/>
    <x v="0"/>
    <s v="CUST00972517"/>
    <n v="721"/>
    <s v="Medium Term"/>
    <n v="0"/>
    <s v="Samuel Lee"/>
    <x v="0"/>
    <n v="77"/>
    <s v="Midwife"/>
    <x v="3"/>
    <s v="Stevenshire, Michigan, 64409"/>
    <x v="3"/>
    <n v="0"/>
    <n v="1"/>
    <x v="2"/>
    <s v="AGT85551395"/>
    <x v="1"/>
    <n v="32"/>
    <n v="7"/>
    <n v="0"/>
    <x v="2"/>
    <n v="0"/>
    <x v="1"/>
  </r>
  <r>
    <s v="POL52695927"/>
    <x v="1"/>
    <n v="117486"/>
    <n v="453.61"/>
    <d v="2024-08-11T00:00:00"/>
    <d v="2028-12-21T00:00:00"/>
    <s v="Annually"/>
    <x v="2"/>
    <s v="CUST15432662"/>
    <n v="1593"/>
    <s v="Long Term"/>
    <n v="1"/>
    <s v="Kayla Adams"/>
    <x v="2"/>
    <n v="19"/>
    <s v="Volunteer coordinator"/>
    <x v="0"/>
    <s v="South Christopher, Arizona, 01875"/>
    <x v="4"/>
    <n v="0"/>
    <n v="0"/>
    <x v="0"/>
    <s v="AGT14165582"/>
    <x v="1"/>
    <n v="37"/>
    <n v="1"/>
    <n v="0"/>
    <x v="2"/>
    <n v="0"/>
    <x v="1"/>
  </r>
  <r>
    <s v="POL46053164"/>
    <x v="2"/>
    <n v="349962"/>
    <n v="861.21"/>
    <d v="2020-01-18T00:00:00"/>
    <d v="2030-01-06T00:00:00"/>
    <s v="Quarterly"/>
    <x v="2"/>
    <s v="CUST95901092"/>
    <n v="3641"/>
    <s v="Long Term"/>
    <n v="1"/>
    <s v="Sean Evans"/>
    <x v="1"/>
    <n v="43"/>
    <s v="Logistics and distribution manager"/>
    <x v="1"/>
    <s v="East Sean, Oklahoma, 95914"/>
    <x v="1"/>
    <n v="0"/>
    <n v="0"/>
    <x v="1"/>
    <s v="AGT65344188"/>
    <x v="2"/>
    <n v="20"/>
    <n v="11"/>
    <n v="0"/>
    <x v="2"/>
    <n v="0"/>
    <x v="2"/>
  </r>
  <r>
    <s v="POL88066577"/>
    <x v="1"/>
    <n v="364165"/>
    <n v="347.67"/>
    <d v="2023-08-11T00:00:00"/>
    <d v="2029-04-06T00:00:00"/>
    <s v="Monthly"/>
    <x v="0"/>
    <s v="CUST42287612"/>
    <n v="2065"/>
    <s v="Long Term"/>
    <n v="0"/>
    <s v="David Rodriguez"/>
    <x v="2"/>
    <n v="31"/>
    <s v="Operational investment banker"/>
    <x v="0"/>
    <s v="Coxfurt, West Virginia, 88965"/>
    <x v="0"/>
    <n v="0"/>
    <n v="0"/>
    <x v="1"/>
    <s v="AGT43421957"/>
    <x v="0"/>
    <n v="1"/>
    <n v="5"/>
    <n v="0"/>
    <x v="2"/>
    <n v="0"/>
    <x v="0"/>
  </r>
  <r>
    <s v="POL52513124"/>
    <x v="0"/>
    <n v="244595"/>
    <n v="136.85"/>
    <d v="2021-12-12T00:00:00"/>
    <d v="2023-07-19T00:00:00"/>
    <s v="Quarterly"/>
    <x v="0"/>
    <s v="CUST36604631"/>
    <n v="584"/>
    <s v="Medium Term"/>
    <n v="0"/>
    <s v="Jamie Watson"/>
    <x v="0"/>
    <n v="19"/>
    <s v="Jewellery designer"/>
    <x v="2"/>
    <s v="Stoutbury, Oregon, 91393"/>
    <x v="4"/>
    <n v="1"/>
    <n v="0"/>
    <x v="0"/>
    <s v="AGT88273518"/>
    <x v="0"/>
    <n v="41"/>
    <n v="95"/>
    <n v="1"/>
    <x v="1"/>
    <n v="1"/>
    <x v="0"/>
  </r>
  <r>
    <s v="POL40868193"/>
    <x v="2"/>
    <n v="190337"/>
    <n v="1223.07"/>
    <d v="2018-08-27T00:00:00"/>
    <d v="2026-05-19T00:00:00"/>
    <s v="Monthly"/>
    <x v="1"/>
    <s v="CUST39372490"/>
    <n v="2822"/>
    <s v="Long Term"/>
    <n v="0"/>
    <s v="Darlene Cardenas"/>
    <x v="0"/>
    <n v="55"/>
    <s v="Engineer, structural"/>
    <x v="0"/>
    <s v="Lake Alexander, Illinois, 94853"/>
    <x v="2"/>
    <n v="0"/>
    <n v="0"/>
    <x v="2"/>
    <s v="AGT65833205"/>
    <x v="0"/>
    <n v="43"/>
    <n v="54"/>
    <n v="0"/>
    <x v="0"/>
    <n v="0"/>
    <x v="0"/>
  </r>
  <r>
    <s v="POL03499905"/>
    <x v="2"/>
    <n v="365979"/>
    <n v="1094.5"/>
    <d v="2021-03-14T00:00:00"/>
    <d v="2022-03-28T00:00:00"/>
    <s v="Annually"/>
    <x v="2"/>
    <s v="CUST79911540"/>
    <n v="379"/>
    <s v="Medium Term"/>
    <n v="1"/>
    <s v="Michele Wells"/>
    <x v="0"/>
    <n v="62"/>
    <s v="Electrical engineer"/>
    <x v="1"/>
    <s v="New Michaelport, Nevada, 09241"/>
    <x v="3"/>
    <n v="0"/>
    <n v="1"/>
    <x v="2"/>
    <s v="AGT12674381"/>
    <x v="2"/>
    <n v="48"/>
    <n v="72"/>
    <n v="1"/>
    <x v="1"/>
    <n v="1"/>
    <x v="2"/>
  </r>
  <r>
    <s v="POL04124548"/>
    <x v="1"/>
    <n v="423216"/>
    <n v="360.59"/>
    <d v="2023-01-24T00:00:00"/>
    <d v="2031-01-04T00:00:00"/>
    <s v="Quarterly"/>
    <x v="0"/>
    <s v="CUST93131058"/>
    <n v="2902"/>
    <s v="Long Term"/>
    <n v="0"/>
    <s v="Jillian Powers"/>
    <x v="2"/>
    <n v="47"/>
    <s v="Advice worker"/>
    <x v="0"/>
    <s v="Lake Jasmine, Illinois, 94124"/>
    <x v="2"/>
    <n v="0"/>
    <n v="0"/>
    <x v="1"/>
    <s v="AGT79816424"/>
    <x v="2"/>
    <n v="28"/>
    <n v="3"/>
    <n v="0"/>
    <x v="2"/>
    <n v="0"/>
    <x v="2"/>
  </r>
  <r>
    <s v="POL56626279"/>
    <x v="0"/>
    <n v="202145"/>
    <n v="1440.26"/>
    <d v="2020-12-17T00:00:00"/>
    <d v="2026-08-04T00:00:00"/>
    <s v="Annually"/>
    <x v="1"/>
    <s v="CUST36037637"/>
    <n v="2056"/>
    <s v="Long Term"/>
    <n v="0"/>
    <s v="Natalie Wilson"/>
    <x v="0"/>
    <n v="67"/>
    <s v="Sport and exercise psychologist"/>
    <x v="1"/>
    <s v="Christophermouth, Colorado, 55214"/>
    <x v="3"/>
    <n v="0"/>
    <n v="1"/>
    <x v="2"/>
    <s v="AGT84909387"/>
    <x v="2"/>
    <n v="46"/>
    <n v="89"/>
    <n v="1"/>
    <x v="1"/>
    <n v="1"/>
    <x v="2"/>
  </r>
  <r>
    <s v="POL39998865"/>
    <x v="0"/>
    <n v="106175"/>
    <n v="308.63"/>
    <d v="2024-06-22T00:00:00"/>
    <d v="2027-12-04T00:00:00"/>
    <s v="Monthly"/>
    <x v="1"/>
    <s v="CUST28996576"/>
    <n v="1260"/>
    <s v="Long Term"/>
    <n v="0"/>
    <s v="Edwin Williams"/>
    <x v="0"/>
    <n v="28"/>
    <s v="Chief Technology Officer"/>
    <x v="0"/>
    <s v="Taylorport, West Virginia, 18870"/>
    <x v="0"/>
    <n v="0"/>
    <n v="0"/>
    <x v="0"/>
    <s v="AGT69337481"/>
    <x v="2"/>
    <n v="28"/>
    <n v="92"/>
    <n v="1"/>
    <x v="1"/>
    <n v="1"/>
    <x v="2"/>
  </r>
  <r>
    <s v="POL10684748"/>
    <x v="3"/>
    <n v="328345"/>
    <n v="733.06"/>
    <d v="2016-12-20T00:00:00"/>
    <d v="2023-03-03T00:00:00"/>
    <s v="Monthly"/>
    <x v="0"/>
    <s v="CUST79795033"/>
    <n v="2264"/>
    <s v="Long Term"/>
    <n v="0"/>
    <s v="Jeffrey Young"/>
    <x v="0"/>
    <n v="52"/>
    <s v="Museum/gallery curator"/>
    <x v="2"/>
    <s v="Johnview, Kansas, 70816"/>
    <x v="2"/>
    <n v="1"/>
    <n v="0"/>
    <x v="2"/>
    <s v="AGT63474684"/>
    <x v="0"/>
    <n v="11"/>
    <n v="78"/>
    <n v="1"/>
    <x v="1"/>
    <n v="1"/>
    <x v="0"/>
  </r>
  <r>
    <s v="POL02457205"/>
    <x v="0"/>
    <n v="466880"/>
    <n v="1463.1"/>
    <d v="2019-04-17T00:00:00"/>
    <d v="2027-08-17T00:00:00"/>
    <s v="Quarterly"/>
    <x v="2"/>
    <s v="CUST82362920"/>
    <n v="3044"/>
    <s v="Long Term"/>
    <n v="1"/>
    <s v="Katherine Scott"/>
    <x v="1"/>
    <n v="42"/>
    <s v="Engineer, agricultural"/>
    <x v="3"/>
    <s v="New Wandafurt, Georgia, 92321"/>
    <x v="1"/>
    <n v="0"/>
    <n v="0"/>
    <x v="1"/>
    <s v="AGT80429019"/>
    <x v="1"/>
    <n v="37"/>
    <n v="11"/>
    <n v="0"/>
    <x v="2"/>
    <n v="0"/>
    <x v="1"/>
  </r>
  <r>
    <s v="POL02648001"/>
    <x v="1"/>
    <n v="123593"/>
    <n v="1404.23"/>
    <d v="2023-09-28T00:00:00"/>
    <d v="2030-12-31T00:00:00"/>
    <s v="Quarterly"/>
    <x v="0"/>
    <s v="CUST11481966"/>
    <n v="2651"/>
    <s v="Long Term"/>
    <n v="0"/>
    <s v="Paul Hughes"/>
    <x v="0"/>
    <n v="61"/>
    <s v="Surveyor, minerals"/>
    <x v="2"/>
    <s v="New Johnshire, Mississippi, 04558"/>
    <x v="3"/>
    <n v="1"/>
    <n v="1"/>
    <x v="2"/>
    <s v="AGT01981770"/>
    <x v="0"/>
    <n v="14"/>
    <n v="49"/>
    <n v="0"/>
    <x v="0"/>
    <n v="0"/>
    <x v="0"/>
  </r>
  <r>
    <s v="POL55664607"/>
    <x v="3"/>
    <n v="184095"/>
    <n v="1790.85"/>
    <d v="2017-01-29T00:00:00"/>
    <d v="2025-09-27T00:00:00"/>
    <s v="Annually"/>
    <x v="0"/>
    <s v="CUST47694771"/>
    <n v="3163"/>
    <s v="Long Term"/>
    <n v="0"/>
    <s v="Alexandra Long"/>
    <x v="0"/>
    <n v="30"/>
    <s v="Chemist, analytical"/>
    <x v="2"/>
    <s v="South Barryside, Wisconsin, 28909"/>
    <x v="0"/>
    <n v="1"/>
    <n v="0"/>
    <x v="0"/>
    <s v="AGT75736162"/>
    <x v="2"/>
    <n v="26"/>
    <n v="42"/>
    <n v="0"/>
    <x v="0"/>
    <n v="0"/>
    <x v="2"/>
  </r>
  <r>
    <s v="POL28148630"/>
    <x v="2"/>
    <n v="242692"/>
    <n v="721.34"/>
    <d v="2019-07-19T00:00:00"/>
    <d v="2028-09-09T00:00:00"/>
    <s v="Annually"/>
    <x v="2"/>
    <s v="CUST49174055"/>
    <n v="3340"/>
    <s v="Long Term"/>
    <n v="1"/>
    <s v="Mitchell Harding"/>
    <x v="2"/>
    <n v="72"/>
    <s v="Museum/gallery exhibitions officer"/>
    <x v="3"/>
    <s v="Ericchester, Oklahoma, 71096"/>
    <x v="3"/>
    <n v="0"/>
    <n v="1"/>
    <x v="2"/>
    <s v="AGT97739615"/>
    <x v="1"/>
    <n v="34"/>
    <n v="59"/>
    <n v="0"/>
    <x v="0"/>
    <n v="0"/>
    <x v="1"/>
  </r>
  <r>
    <s v="POL09901587"/>
    <x v="3"/>
    <n v="379520"/>
    <n v="117.78"/>
    <d v="2015-07-15T00:00:00"/>
    <d v="2024-10-20T00:00:00"/>
    <s v="Annually"/>
    <x v="2"/>
    <s v="CUST90010071"/>
    <n v="3385"/>
    <s v="Long Term"/>
    <n v="1"/>
    <s v="Deborah Martinez"/>
    <x v="1"/>
    <n v="28"/>
    <s v="Therapist, art"/>
    <x v="3"/>
    <s v="North Shane, Arkansas, 08947"/>
    <x v="0"/>
    <n v="0"/>
    <n v="0"/>
    <x v="0"/>
    <s v="AGT96434627"/>
    <x v="1"/>
    <n v="25"/>
    <n v="16"/>
    <n v="0"/>
    <x v="2"/>
    <n v="0"/>
    <x v="1"/>
  </r>
  <r>
    <s v="POL36630030"/>
    <x v="1"/>
    <n v="278081"/>
    <n v="1524.53"/>
    <d v="2016-01-13T00:00:00"/>
    <d v="2018-09-11T00:00:00"/>
    <s v="Monthly"/>
    <x v="0"/>
    <s v="CUST80345641"/>
    <n v="972"/>
    <s v="Medium Term"/>
    <n v="0"/>
    <s v="Linda Smith"/>
    <x v="0"/>
    <n v="83"/>
    <s v="Professor Emeritus"/>
    <x v="1"/>
    <s v="Lake Evanton, Iowa, 85186"/>
    <x v="3"/>
    <n v="0"/>
    <n v="1"/>
    <x v="2"/>
    <s v="AGT54314190"/>
    <x v="1"/>
    <n v="13"/>
    <n v="88"/>
    <n v="1"/>
    <x v="1"/>
    <n v="1"/>
    <x v="1"/>
  </r>
  <r>
    <s v="POL64256700"/>
    <x v="3"/>
    <n v="265639"/>
    <n v="1849.67"/>
    <d v="2023-06-01T00:00:00"/>
    <d v="2024-12-22T00:00:00"/>
    <s v="Monthly"/>
    <x v="1"/>
    <s v="CUST74973932"/>
    <n v="570"/>
    <s v="Medium Term"/>
    <n v="0"/>
    <s v="Lisa Tate"/>
    <x v="1"/>
    <n v="56"/>
    <s v="Armed forces logistics/support/administrative officer"/>
    <x v="0"/>
    <s v="New Jeannebury, Montana, 48377"/>
    <x v="3"/>
    <n v="0"/>
    <n v="0"/>
    <x v="2"/>
    <s v="AGT68286252"/>
    <x v="2"/>
    <n v="16"/>
    <n v="57"/>
    <n v="0"/>
    <x v="0"/>
    <n v="0"/>
    <x v="2"/>
  </r>
  <r>
    <s v="POL58122170"/>
    <x v="0"/>
    <n v="229117"/>
    <n v="391.02"/>
    <d v="2018-02-08T00:00:00"/>
    <d v="2027-09-18T00:00:00"/>
    <s v="Monthly"/>
    <x v="1"/>
    <s v="CUST97297558"/>
    <n v="3509"/>
    <s v="Long Term"/>
    <n v="0"/>
    <s v="Kevin Lee"/>
    <x v="0"/>
    <n v="75"/>
    <s v="Lawyer"/>
    <x v="3"/>
    <s v="Susanfurt, Louisiana, 41626"/>
    <x v="3"/>
    <n v="0"/>
    <n v="1"/>
    <x v="2"/>
    <s v="AGT58453092"/>
    <x v="2"/>
    <n v="13"/>
    <n v="15"/>
    <n v="0"/>
    <x v="2"/>
    <n v="0"/>
    <x v="2"/>
  </r>
  <r>
    <s v="POL12256062"/>
    <x v="0"/>
    <n v="452645"/>
    <n v="1459.31"/>
    <d v="2022-04-26T00:00:00"/>
    <d v="2023-10-28T00:00:00"/>
    <s v="Monthly"/>
    <x v="0"/>
    <s v="CUST08493059"/>
    <n v="550"/>
    <s v="Medium Term"/>
    <n v="0"/>
    <s v="Dalton Cox"/>
    <x v="1"/>
    <n v="27"/>
    <s v="Editorial assistant"/>
    <x v="2"/>
    <s v="Lindabury, Maryland, 25927"/>
    <x v="0"/>
    <n v="1"/>
    <n v="0"/>
    <x v="0"/>
    <s v="AGT51826639"/>
    <x v="1"/>
    <n v="19"/>
    <n v="59"/>
    <n v="0"/>
    <x v="0"/>
    <n v="0"/>
    <x v="1"/>
  </r>
  <r>
    <s v="POL08155490"/>
    <x v="2"/>
    <n v="228522"/>
    <n v="1960.87"/>
    <d v="2021-04-19T00:00:00"/>
    <d v="2027-05-08T00:00:00"/>
    <s v="Monthly"/>
    <x v="1"/>
    <s v="CUST27910356"/>
    <n v="2210"/>
    <s v="Long Term"/>
    <n v="0"/>
    <s v="Robert Gallegos"/>
    <x v="1"/>
    <n v="59"/>
    <s v="Graphic designer"/>
    <x v="1"/>
    <s v="Nicolechester, Pennsylvania, 52423"/>
    <x v="3"/>
    <n v="0"/>
    <n v="0"/>
    <x v="2"/>
    <s v="AGT64164459"/>
    <x v="2"/>
    <n v="47"/>
    <n v="39"/>
    <n v="0"/>
    <x v="0"/>
    <n v="0"/>
    <x v="2"/>
  </r>
  <r>
    <s v="POL69073858"/>
    <x v="3"/>
    <n v="139875"/>
    <n v="1165.73"/>
    <d v="2018-03-18T00:00:00"/>
    <d v="2020-08-25T00:00:00"/>
    <s v="Monthly"/>
    <x v="0"/>
    <s v="CUST89250160"/>
    <n v="891"/>
    <s v="Medium Term"/>
    <n v="0"/>
    <s v="Linda Todd"/>
    <x v="0"/>
    <n v="74"/>
    <s v="Proofreader"/>
    <x v="0"/>
    <s v="South Joseph, Texas, 40811"/>
    <x v="3"/>
    <n v="0"/>
    <n v="1"/>
    <x v="2"/>
    <s v="AGT30254491"/>
    <x v="2"/>
    <n v="30"/>
    <n v="95"/>
    <n v="1"/>
    <x v="1"/>
    <n v="1"/>
    <x v="2"/>
  </r>
  <r>
    <s v="POL37924331"/>
    <x v="3"/>
    <n v="331802"/>
    <n v="1989.97"/>
    <d v="2019-09-30T00:00:00"/>
    <d v="2023-12-27T00:00:00"/>
    <s v="Quarterly"/>
    <x v="2"/>
    <s v="CUST05146543"/>
    <n v="1549"/>
    <s v="Long Term"/>
    <n v="1"/>
    <s v="Alexandra Hall"/>
    <x v="0"/>
    <n v="28"/>
    <s v="Field trials officer"/>
    <x v="2"/>
    <s v="East Tammy, Indiana, 14724"/>
    <x v="0"/>
    <n v="1"/>
    <n v="0"/>
    <x v="0"/>
    <s v="AGT16125272"/>
    <x v="1"/>
    <n v="12"/>
    <n v="54"/>
    <n v="0"/>
    <x v="0"/>
    <n v="0"/>
    <x v="1"/>
  </r>
  <r>
    <s v="POL43127976"/>
    <x v="0"/>
    <n v="39565"/>
    <n v="524.22"/>
    <d v="2023-09-30T00:00:00"/>
    <d v="2027-11-26T00:00:00"/>
    <s v="Monthly"/>
    <x v="1"/>
    <s v="CUST64434702"/>
    <n v="1518"/>
    <s v="Long Term"/>
    <n v="0"/>
    <s v="Thomas Davis"/>
    <x v="1"/>
    <n v="28"/>
    <s v="Communications engineer"/>
    <x v="1"/>
    <s v="Mosleyborough, Maryland, 02447"/>
    <x v="0"/>
    <n v="0"/>
    <n v="0"/>
    <x v="0"/>
    <s v="AGT08832748"/>
    <x v="2"/>
    <n v="20"/>
    <n v="66"/>
    <n v="0"/>
    <x v="1"/>
    <n v="0"/>
    <x v="2"/>
  </r>
  <r>
    <s v="POL29336617"/>
    <x v="3"/>
    <n v="489961"/>
    <n v="1811.92"/>
    <d v="2019-06-17T00:00:00"/>
    <d v="2020-10-28T00:00:00"/>
    <s v="Monthly"/>
    <x v="2"/>
    <s v="CUST43641609"/>
    <n v="499"/>
    <s v="Medium Term"/>
    <n v="1"/>
    <s v="Alexandra Dean"/>
    <x v="0"/>
    <n v="58"/>
    <s v="Actuary"/>
    <x v="2"/>
    <s v="Wallaceview, Nevada, 31674"/>
    <x v="3"/>
    <n v="1"/>
    <n v="0"/>
    <x v="2"/>
    <s v="AGT85334709"/>
    <x v="0"/>
    <n v="46"/>
    <n v="56"/>
    <n v="0"/>
    <x v="0"/>
    <n v="0"/>
    <x v="0"/>
  </r>
  <r>
    <s v="POL83145179"/>
    <x v="2"/>
    <n v="414421"/>
    <n v="282.26"/>
    <d v="2022-10-25T00:00:00"/>
    <d v="2026-01-22T00:00:00"/>
    <s v="Quarterly"/>
    <x v="2"/>
    <s v="CUST85015707"/>
    <n v="1185"/>
    <s v="Long Term"/>
    <n v="1"/>
    <s v="Robin Martinez"/>
    <x v="1"/>
    <n v="68"/>
    <s v="Commercial/residential surveyor"/>
    <x v="2"/>
    <s v="New Allisonstad, Washington, 93147"/>
    <x v="3"/>
    <n v="1"/>
    <n v="1"/>
    <x v="2"/>
    <s v="AGT41521056"/>
    <x v="2"/>
    <n v="23"/>
    <n v="87"/>
    <n v="1"/>
    <x v="1"/>
    <n v="1"/>
    <x v="2"/>
  </r>
  <r>
    <s v="POL75352154"/>
    <x v="0"/>
    <n v="37893"/>
    <n v="1681.23"/>
    <d v="2024-05-15T00:00:00"/>
    <d v="2030-10-16T00:00:00"/>
    <s v="Quarterly"/>
    <x v="0"/>
    <s v="CUST82890521"/>
    <n v="2345"/>
    <s v="Long Term"/>
    <n v="0"/>
    <s v="Virginia Adams"/>
    <x v="1"/>
    <n v="74"/>
    <s v="Engineer, biomedical"/>
    <x v="3"/>
    <s v="Sarahland, Mississippi, 89271"/>
    <x v="3"/>
    <n v="0"/>
    <n v="1"/>
    <x v="2"/>
    <s v="AGT88219082"/>
    <x v="2"/>
    <n v="36"/>
    <n v="42"/>
    <n v="0"/>
    <x v="0"/>
    <n v="0"/>
    <x v="2"/>
  </r>
  <r>
    <s v="POL17421087"/>
    <x v="0"/>
    <n v="419855"/>
    <n v="1723.1"/>
    <d v="2018-05-11T00:00:00"/>
    <d v="2027-07-25T00:00:00"/>
    <s v="Annually"/>
    <x v="1"/>
    <s v="CUST60130955"/>
    <n v="3362"/>
    <s v="Long Term"/>
    <n v="0"/>
    <s v="Richard Mendez"/>
    <x v="0"/>
    <n v="27"/>
    <s v="Microbiologist"/>
    <x v="0"/>
    <s v="Thompsonchester, Maine, 26093"/>
    <x v="0"/>
    <n v="0"/>
    <n v="0"/>
    <x v="0"/>
    <s v="AGT57701369"/>
    <x v="1"/>
    <n v="28"/>
    <n v="40"/>
    <n v="0"/>
    <x v="0"/>
    <n v="0"/>
    <x v="1"/>
  </r>
  <r>
    <s v="POL77086340"/>
    <x v="0"/>
    <n v="93275"/>
    <n v="1528.27"/>
    <d v="2019-09-18T00:00:00"/>
    <d v="2026-05-28T00:00:00"/>
    <s v="Annually"/>
    <x v="0"/>
    <s v="CUST87334402"/>
    <n v="2444"/>
    <s v="Long Term"/>
    <n v="0"/>
    <s v="Nicholas Wagner"/>
    <x v="2"/>
    <n v="53"/>
    <s v="Engineer, control and instrumentation"/>
    <x v="1"/>
    <s v="New Patriciaborough, Indiana, 47293"/>
    <x v="2"/>
    <n v="0"/>
    <n v="0"/>
    <x v="2"/>
    <s v="AGT61217081"/>
    <x v="2"/>
    <n v="6"/>
    <n v="72"/>
    <n v="1"/>
    <x v="1"/>
    <n v="1"/>
    <x v="2"/>
  </r>
  <r>
    <s v="POL63778192"/>
    <x v="2"/>
    <n v="353620"/>
    <n v="1651.4"/>
    <d v="2018-02-28T00:00:00"/>
    <d v="2021-09-19T00:00:00"/>
    <s v="Quarterly"/>
    <x v="2"/>
    <s v="CUST51074032"/>
    <n v="1299"/>
    <s v="Long Term"/>
    <n v="1"/>
    <s v="Mrs. Michelle Serrano"/>
    <x v="0"/>
    <n v="48"/>
    <s v="Town planner"/>
    <x v="2"/>
    <s v="North Ryanville, New Hampshire, 39760"/>
    <x v="2"/>
    <n v="1"/>
    <n v="0"/>
    <x v="1"/>
    <s v="AGT45436816"/>
    <x v="2"/>
    <n v="18"/>
    <n v="74"/>
    <n v="1"/>
    <x v="1"/>
    <n v="1"/>
    <x v="2"/>
  </r>
  <r>
    <s v="POL35541554"/>
    <x v="1"/>
    <n v="29680"/>
    <n v="230.26"/>
    <d v="2022-01-04T00:00:00"/>
    <d v="2030-03-29T00:00:00"/>
    <s v="Quarterly"/>
    <x v="2"/>
    <s v="CUST38035904"/>
    <n v="3006"/>
    <s v="Long Term"/>
    <n v="1"/>
    <s v="Melissa Wells"/>
    <x v="2"/>
    <n v="24"/>
    <s v="Sales executive"/>
    <x v="3"/>
    <s v="Harrisonmouth, Oklahoma, 45041"/>
    <x v="4"/>
    <n v="0"/>
    <n v="0"/>
    <x v="0"/>
    <s v="AGT98970807"/>
    <x v="0"/>
    <n v="13"/>
    <n v="68"/>
    <n v="0"/>
    <x v="1"/>
    <n v="0"/>
    <x v="0"/>
  </r>
  <r>
    <s v="POL43027986"/>
    <x v="2"/>
    <n v="214991"/>
    <n v="1684.83"/>
    <d v="2022-06-22T00:00:00"/>
    <d v="2024-04-23T00:00:00"/>
    <s v="Quarterly"/>
    <x v="1"/>
    <s v="CUST70887355"/>
    <n v="671"/>
    <s v="Medium Term"/>
    <n v="0"/>
    <s v="Morgan Gonzalez"/>
    <x v="2"/>
    <n v="76"/>
    <s v="Communications engineer"/>
    <x v="1"/>
    <s v="Vasquezfurt, Arkansas, 20733"/>
    <x v="3"/>
    <n v="0"/>
    <n v="1"/>
    <x v="2"/>
    <s v="AGT53986465"/>
    <x v="2"/>
    <n v="6"/>
    <n v="38"/>
    <n v="0"/>
    <x v="0"/>
    <n v="0"/>
    <x v="2"/>
  </r>
  <r>
    <s v="POL92525583"/>
    <x v="3"/>
    <n v="249347"/>
    <n v="489.48"/>
    <d v="2020-08-24T00:00:00"/>
    <d v="2029-04-04T00:00:00"/>
    <s v="Monthly"/>
    <x v="2"/>
    <s v="CUST06052485"/>
    <n v="3145"/>
    <s v="Long Term"/>
    <n v="1"/>
    <s v="Marie Maynard"/>
    <x v="0"/>
    <n v="64"/>
    <s v="Legal executive"/>
    <x v="3"/>
    <s v="Matthewberg, Oregon, 83180"/>
    <x v="3"/>
    <n v="0"/>
    <n v="1"/>
    <x v="2"/>
    <s v="AGT98084318"/>
    <x v="1"/>
    <n v="22"/>
    <n v="92"/>
    <n v="1"/>
    <x v="1"/>
    <n v="1"/>
    <x v="1"/>
  </r>
  <r>
    <s v="POL62259131"/>
    <x v="3"/>
    <n v="112795"/>
    <n v="1819.07"/>
    <d v="2017-05-04T00:00:00"/>
    <d v="2018-12-18T00:00:00"/>
    <s v="Monthly"/>
    <x v="0"/>
    <s v="CUST48638550"/>
    <n v="593"/>
    <s v="Medium Term"/>
    <n v="0"/>
    <s v="Franklin Leon"/>
    <x v="0"/>
    <n v="40"/>
    <s v="Educational psychologist"/>
    <x v="0"/>
    <s v="North Samantha, Connecticut, 66265"/>
    <x v="1"/>
    <n v="0"/>
    <n v="0"/>
    <x v="1"/>
    <s v="AGT82931233"/>
    <x v="0"/>
    <n v="8"/>
    <n v="27"/>
    <n v="0"/>
    <x v="2"/>
    <n v="0"/>
    <x v="0"/>
  </r>
  <r>
    <s v="POL54226110"/>
    <x v="0"/>
    <n v="135959"/>
    <n v="961.37"/>
    <d v="2022-11-22T00:00:00"/>
    <d v="2029-05-16T00:00:00"/>
    <s v="Quarterly"/>
    <x v="2"/>
    <s v="CUST12032876"/>
    <n v="2367"/>
    <s v="Long Term"/>
    <n v="1"/>
    <s v="Amanda Solomon"/>
    <x v="0"/>
    <n v="26"/>
    <s v="Clinical scientist, histocompatibility and immunogenetics"/>
    <x v="1"/>
    <s v="Millsfort, Pennsylvania, 88484"/>
    <x v="0"/>
    <n v="0"/>
    <n v="0"/>
    <x v="0"/>
    <s v="AGT52002950"/>
    <x v="0"/>
    <n v="38"/>
    <n v="11"/>
    <n v="0"/>
    <x v="2"/>
    <n v="0"/>
    <x v="0"/>
  </r>
  <r>
    <s v="POL76710986"/>
    <x v="3"/>
    <n v="225740"/>
    <n v="742.55"/>
    <d v="2018-01-16T00:00:00"/>
    <d v="2027-08-27T00:00:00"/>
    <s v="Annually"/>
    <x v="0"/>
    <s v="CUST00428034"/>
    <n v="3510"/>
    <s v="Long Term"/>
    <n v="0"/>
    <s v="Kathy Hood"/>
    <x v="2"/>
    <n v="83"/>
    <s v="Embryologist, clinical"/>
    <x v="0"/>
    <s v="Bowmantown, Pennsylvania, 55672"/>
    <x v="3"/>
    <n v="0"/>
    <n v="1"/>
    <x v="2"/>
    <s v="AGT72613407"/>
    <x v="1"/>
    <n v="7"/>
    <n v="73"/>
    <n v="1"/>
    <x v="1"/>
    <n v="1"/>
    <x v="1"/>
  </r>
  <r>
    <s v="POL18290935"/>
    <x v="3"/>
    <n v="269416"/>
    <n v="1636.06"/>
    <d v="2022-05-22T00:00:00"/>
    <d v="2030-04-16T00:00:00"/>
    <s v="Quarterly"/>
    <x v="0"/>
    <s v="CUST16983930"/>
    <n v="2886"/>
    <s v="Long Term"/>
    <n v="0"/>
    <s v="Paul Schwartz"/>
    <x v="1"/>
    <n v="39"/>
    <s v="Social research officer, government"/>
    <x v="1"/>
    <s v="North Andreachester, Wisconsin, 73127"/>
    <x v="1"/>
    <n v="0"/>
    <n v="0"/>
    <x v="1"/>
    <s v="AGT99044948"/>
    <x v="0"/>
    <n v="10"/>
    <n v="26"/>
    <n v="0"/>
    <x v="2"/>
    <n v="0"/>
    <x v="0"/>
  </r>
  <r>
    <s v="POL05034207"/>
    <x v="1"/>
    <n v="208708"/>
    <n v="1025.01"/>
    <d v="2023-02-18T00:00:00"/>
    <d v="2027-01-20T00:00:00"/>
    <s v="Quarterly"/>
    <x v="1"/>
    <s v="CUST47568893"/>
    <n v="1432"/>
    <s v="Long Term"/>
    <n v="0"/>
    <s v="Andrew Frey"/>
    <x v="2"/>
    <n v="57"/>
    <s v="Operational researcher"/>
    <x v="2"/>
    <s v="Jenniferland, Delaware, 06134"/>
    <x v="3"/>
    <n v="1"/>
    <n v="0"/>
    <x v="2"/>
    <s v="AGT39654470"/>
    <x v="1"/>
    <n v="5"/>
    <n v="93"/>
    <n v="1"/>
    <x v="1"/>
    <n v="1"/>
    <x v="1"/>
  </r>
  <r>
    <s v="POL81521713"/>
    <x v="3"/>
    <n v="468815"/>
    <n v="278.72000000000003"/>
    <d v="2022-10-08T00:00:00"/>
    <d v="2026-09-20T00:00:00"/>
    <s v="Monthly"/>
    <x v="0"/>
    <s v="CUST68869346"/>
    <n v="1443"/>
    <s v="Long Term"/>
    <n v="0"/>
    <s v="Kathryn Young"/>
    <x v="1"/>
    <n v="22"/>
    <s v="Scientist, biomedical"/>
    <x v="3"/>
    <s v="Kristenview, Illinois, 98053"/>
    <x v="4"/>
    <n v="0"/>
    <n v="0"/>
    <x v="0"/>
    <s v="AGT69549664"/>
    <x v="1"/>
    <n v="49"/>
    <n v="79"/>
    <n v="1"/>
    <x v="1"/>
    <n v="1"/>
    <x v="1"/>
  </r>
  <r>
    <s v="POL11435433"/>
    <x v="1"/>
    <n v="368383"/>
    <n v="1984.37"/>
    <d v="2020-06-03T00:00:00"/>
    <d v="2027-01-08T00:00:00"/>
    <s v="Monthly"/>
    <x v="0"/>
    <s v="CUST38797064"/>
    <n v="2410"/>
    <s v="Long Term"/>
    <n v="0"/>
    <s v="Meagan Wilson"/>
    <x v="1"/>
    <n v="84"/>
    <s v="Field trials officer"/>
    <x v="0"/>
    <s v="North Melissa, Utah, 88426"/>
    <x v="3"/>
    <n v="0"/>
    <n v="1"/>
    <x v="2"/>
    <s v="AGT44269883"/>
    <x v="2"/>
    <n v="16"/>
    <n v="75"/>
    <n v="1"/>
    <x v="1"/>
    <n v="1"/>
    <x v="2"/>
  </r>
  <r>
    <s v="POL70589278"/>
    <x v="1"/>
    <n v="195714"/>
    <n v="1124.93"/>
    <d v="2020-06-27T00:00:00"/>
    <d v="2022-12-12T00:00:00"/>
    <s v="Annually"/>
    <x v="1"/>
    <s v="CUST28392965"/>
    <n v="898"/>
    <s v="Medium Term"/>
    <n v="0"/>
    <s v="David Gross"/>
    <x v="1"/>
    <n v="79"/>
    <s v="Scientist, forensic"/>
    <x v="2"/>
    <s v="East Troy, Ohio, 89858"/>
    <x v="3"/>
    <n v="1"/>
    <n v="1"/>
    <x v="2"/>
    <s v="AGT32732651"/>
    <x v="1"/>
    <n v="38"/>
    <n v="63"/>
    <n v="0"/>
    <x v="1"/>
    <n v="0"/>
    <x v="1"/>
  </r>
  <r>
    <s v="POL23193106"/>
    <x v="3"/>
    <n v="394627"/>
    <n v="227.84"/>
    <d v="2017-01-12T00:00:00"/>
    <d v="2024-02-12T00:00:00"/>
    <s v="Quarterly"/>
    <x v="2"/>
    <s v="CUST46531153"/>
    <n v="2587"/>
    <s v="Long Term"/>
    <n v="1"/>
    <s v="Bill Gonzales"/>
    <x v="2"/>
    <n v="36"/>
    <s v="Lawyer"/>
    <x v="0"/>
    <s v="Taylorside, Vermont, 11575"/>
    <x v="1"/>
    <n v="0"/>
    <n v="0"/>
    <x v="1"/>
    <s v="AGT64150884"/>
    <x v="0"/>
    <n v="22"/>
    <n v="46"/>
    <n v="0"/>
    <x v="0"/>
    <n v="0"/>
    <x v="0"/>
  </r>
  <r>
    <s v="POL96147285"/>
    <x v="1"/>
    <n v="244613"/>
    <n v="308.58"/>
    <d v="2019-08-28T00:00:00"/>
    <d v="2026-12-15T00:00:00"/>
    <s v="Annually"/>
    <x v="1"/>
    <s v="CUST51678763"/>
    <n v="2666"/>
    <s v="Long Term"/>
    <n v="0"/>
    <s v="Sarah Allen"/>
    <x v="1"/>
    <n v="84"/>
    <s v="Engineer, broadcasting (operations)"/>
    <x v="0"/>
    <s v="New Shawnshire, Alabama, 50728"/>
    <x v="3"/>
    <n v="0"/>
    <n v="1"/>
    <x v="2"/>
    <s v="AGT57725772"/>
    <x v="2"/>
    <n v="21"/>
    <n v="20"/>
    <n v="0"/>
    <x v="2"/>
    <n v="0"/>
    <x v="2"/>
  </r>
  <r>
    <s v="POL40212338"/>
    <x v="1"/>
    <n v="468634"/>
    <n v="1943.69"/>
    <d v="2017-09-02T00:00:00"/>
    <d v="2022-03-03T00:00:00"/>
    <s v="Annually"/>
    <x v="2"/>
    <s v="CUST37031571"/>
    <n v="1643"/>
    <s v="Long Term"/>
    <n v="1"/>
    <s v="Karen Sanders"/>
    <x v="2"/>
    <n v="38"/>
    <s v="Interior and spatial designer"/>
    <x v="2"/>
    <s v="East Bruce, Florida, 14855"/>
    <x v="1"/>
    <n v="1"/>
    <n v="0"/>
    <x v="1"/>
    <s v="AGT75628110"/>
    <x v="2"/>
    <n v="30"/>
    <n v="56"/>
    <n v="0"/>
    <x v="0"/>
    <n v="0"/>
    <x v="2"/>
  </r>
  <r>
    <s v="POL36802897"/>
    <x v="3"/>
    <n v="19303"/>
    <n v="1951.17"/>
    <d v="2020-03-08T00:00:00"/>
    <d v="2029-11-21T00:00:00"/>
    <s v="Quarterly"/>
    <x v="2"/>
    <s v="CUST68736069"/>
    <n v="3545"/>
    <s v="Long Term"/>
    <n v="1"/>
    <s v="Deanna King"/>
    <x v="0"/>
    <n v="33"/>
    <s v="Administrator, local government"/>
    <x v="0"/>
    <s v="West Desireeburgh, New York, 39007"/>
    <x v="0"/>
    <n v="0"/>
    <n v="0"/>
    <x v="1"/>
    <s v="AGT99948373"/>
    <x v="2"/>
    <n v="46"/>
    <n v="25"/>
    <n v="0"/>
    <x v="2"/>
    <n v="0"/>
    <x v="2"/>
  </r>
  <r>
    <s v="POL45419104"/>
    <x v="0"/>
    <n v="130389"/>
    <n v="1983.88"/>
    <d v="2017-11-29T00:00:00"/>
    <d v="2025-11-08T00:00:00"/>
    <s v="Monthly"/>
    <x v="1"/>
    <s v="CUST49906214"/>
    <n v="2901"/>
    <s v="Long Term"/>
    <n v="0"/>
    <s v="Tammy Lee"/>
    <x v="1"/>
    <n v="82"/>
    <s v="Network engineer"/>
    <x v="2"/>
    <s v="Mindyberg, Wyoming, 70462"/>
    <x v="3"/>
    <n v="1"/>
    <n v="1"/>
    <x v="2"/>
    <s v="AGT35407404"/>
    <x v="2"/>
    <n v="7"/>
    <n v="20"/>
    <n v="0"/>
    <x v="2"/>
    <n v="0"/>
    <x v="2"/>
  </r>
  <r>
    <s v="POL98813677"/>
    <x v="3"/>
    <n v="226048"/>
    <n v="795.47"/>
    <d v="2015-08-18T00:00:00"/>
    <d v="2024-08-11T00:00:00"/>
    <s v="Monthly"/>
    <x v="0"/>
    <s v="CUST41670618"/>
    <n v="3281"/>
    <s v="Long Term"/>
    <n v="0"/>
    <s v="John Solomon"/>
    <x v="1"/>
    <n v="76"/>
    <s v="Civil Service fast streamer"/>
    <x v="0"/>
    <s v="Port Jacquelinefurt, Alaska, 53995"/>
    <x v="3"/>
    <n v="0"/>
    <n v="1"/>
    <x v="2"/>
    <s v="AGT41054197"/>
    <x v="1"/>
    <n v="41"/>
    <n v="59"/>
    <n v="0"/>
    <x v="0"/>
    <n v="0"/>
    <x v="1"/>
  </r>
  <r>
    <s v="POL40028433"/>
    <x v="0"/>
    <n v="88082"/>
    <n v="1630.64"/>
    <d v="2020-10-21T00:00:00"/>
    <d v="2030-05-01T00:00:00"/>
    <s v="Monthly"/>
    <x v="2"/>
    <s v="CUST05013566"/>
    <n v="3479"/>
    <s v="Long Term"/>
    <n v="1"/>
    <s v="Dana Cordova"/>
    <x v="0"/>
    <n v="24"/>
    <s v="Community pharmacist"/>
    <x v="2"/>
    <s v="South James, New York, 25128"/>
    <x v="4"/>
    <n v="1"/>
    <n v="0"/>
    <x v="0"/>
    <s v="AGT62348335"/>
    <x v="0"/>
    <n v="20"/>
    <n v="19"/>
    <n v="0"/>
    <x v="2"/>
    <n v="0"/>
    <x v="0"/>
  </r>
  <r>
    <s v="POL59298156"/>
    <x v="2"/>
    <n v="400265"/>
    <n v="1515.79"/>
    <d v="2020-12-20T00:00:00"/>
    <d v="2026-03-23T00:00:00"/>
    <s v="Quarterly"/>
    <x v="2"/>
    <s v="CUST30299611"/>
    <n v="1919"/>
    <s v="Long Term"/>
    <n v="1"/>
    <s v="Steven Lopez"/>
    <x v="2"/>
    <n v="31"/>
    <s v="Clinical molecular geneticist"/>
    <x v="2"/>
    <s v="Carterville, Oklahoma, 37589"/>
    <x v="0"/>
    <n v="1"/>
    <n v="0"/>
    <x v="1"/>
    <s v="AGT53755121"/>
    <x v="1"/>
    <n v="6"/>
    <n v="19"/>
    <n v="0"/>
    <x v="2"/>
    <n v="0"/>
    <x v="1"/>
  </r>
  <r>
    <s v="POL78634856"/>
    <x v="1"/>
    <n v="13245"/>
    <n v="996.96"/>
    <d v="2019-02-06T00:00:00"/>
    <d v="2020-05-04T00:00:00"/>
    <s v="Monthly"/>
    <x v="0"/>
    <s v="CUST76917791"/>
    <n v="453"/>
    <s v="Medium Term"/>
    <n v="0"/>
    <s v="John Livingston"/>
    <x v="0"/>
    <n v="18"/>
    <s v="Doctor, general practice"/>
    <x v="2"/>
    <s v="Donnaborough, Idaho, 66881"/>
    <x v="4"/>
    <n v="1"/>
    <n v="0"/>
    <x v="0"/>
    <s v="AGT37596299"/>
    <x v="2"/>
    <n v="15"/>
    <n v="81"/>
    <n v="1"/>
    <x v="1"/>
    <n v="1"/>
    <x v="2"/>
  </r>
  <r>
    <s v="POL32067182"/>
    <x v="1"/>
    <n v="474017"/>
    <n v="1155.42"/>
    <d v="2017-03-21T00:00:00"/>
    <d v="2020-04-03T00:00:00"/>
    <s v="Monthly"/>
    <x v="0"/>
    <s v="CUST25235794"/>
    <n v="1109"/>
    <s v="Long Term"/>
    <n v="0"/>
    <s v="Mark Gross"/>
    <x v="2"/>
    <n v="85"/>
    <s v="Lexicographer"/>
    <x v="0"/>
    <s v="Markfort, Connecticut, 00758"/>
    <x v="3"/>
    <n v="0"/>
    <n v="1"/>
    <x v="2"/>
    <s v="AGT04299920"/>
    <x v="0"/>
    <n v="15"/>
    <n v="56"/>
    <n v="0"/>
    <x v="0"/>
    <n v="0"/>
    <x v="0"/>
  </r>
  <r>
    <s v="POL97015902"/>
    <x v="3"/>
    <n v="45926"/>
    <n v="1735"/>
    <d v="2022-06-22T00:00:00"/>
    <d v="2029-02-04T00:00:00"/>
    <s v="Quarterly"/>
    <x v="1"/>
    <s v="CUST82315883"/>
    <n v="2419"/>
    <s v="Long Term"/>
    <n v="0"/>
    <s v="Tanya Carter"/>
    <x v="1"/>
    <n v="69"/>
    <s v="Environmental health practitioner"/>
    <x v="1"/>
    <s v="Calhounhaven, Tennessee, 97789"/>
    <x v="3"/>
    <n v="0"/>
    <n v="1"/>
    <x v="2"/>
    <s v="AGT61732057"/>
    <x v="1"/>
    <n v="26"/>
    <n v="67"/>
    <n v="0"/>
    <x v="1"/>
    <n v="0"/>
    <x v="1"/>
  </r>
  <r>
    <s v="POL01434989"/>
    <x v="2"/>
    <n v="138503"/>
    <n v="351.11"/>
    <d v="2020-05-27T00:00:00"/>
    <d v="2023-02-18T00:00:00"/>
    <s v="Annually"/>
    <x v="1"/>
    <s v="CUST58712853"/>
    <n v="997"/>
    <s v="Medium Term"/>
    <n v="0"/>
    <s v="David Mitchell"/>
    <x v="1"/>
    <n v="48"/>
    <s v="Translator"/>
    <x v="3"/>
    <s v="South Sharonhaven, North Carolina, 27108"/>
    <x v="2"/>
    <n v="0"/>
    <n v="0"/>
    <x v="1"/>
    <s v="AGT11947668"/>
    <x v="1"/>
    <n v="26"/>
    <n v="37"/>
    <n v="0"/>
    <x v="0"/>
    <n v="0"/>
    <x v="1"/>
  </r>
  <r>
    <s v="POL02157251"/>
    <x v="0"/>
    <n v="42294"/>
    <n v="1016.68"/>
    <d v="2015-03-21T00:00:00"/>
    <d v="2023-06-25T00:00:00"/>
    <s v="Annually"/>
    <x v="1"/>
    <s v="CUST33229536"/>
    <n v="3018"/>
    <s v="Long Term"/>
    <n v="0"/>
    <s v="James Torres"/>
    <x v="2"/>
    <n v="35"/>
    <s v="Claims inspector/assessor"/>
    <x v="2"/>
    <s v="Taylorberg, New Jersey, 62055"/>
    <x v="0"/>
    <n v="1"/>
    <n v="0"/>
    <x v="1"/>
    <s v="AGT91210901"/>
    <x v="0"/>
    <n v="4"/>
    <n v="95"/>
    <n v="1"/>
    <x v="1"/>
    <n v="1"/>
    <x v="0"/>
  </r>
  <r>
    <s v="POL04717815"/>
    <x v="1"/>
    <n v="440859"/>
    <n v="586.84"/>
    <d v="2016-02-09T00:00:00"/>
    <d v="2022-06-27T00:00:00"/>
    <s v="Quarterly"/>
    <x v="2"/>
    <s v="CUST28840291"/>
    <n v="2330"/>
    <s v="Long Term"/>
    <n v="1"/>
    <s v="Jeffrey Hill"/>
    <x v="2"/>
    <n v="18"/>
    <s v="Licensed conveyancer"/>
    <x v="0"/>
    <s v="Sheppardland, Minnesota, 65068"/>
    <x v="4"/>
    <n v="0"/>
    <n v="0"/>
    <x v="0"/>
    <s v="AGT61308127"/>
    <x v="2"/>
    <n v="15"/>
    <n v="97"/>
    <n v="1"/>
    <x v="1"/>
    <n v="1"/>
    <x v="2"/>
  </r>
  <r>
    <s v="POL00829050"/>
    <x v="1"/>
    <n v="243377"/>
    <n v="1668.82"/>
    <d v="2018-02-22T00:00:00"/>
    <d v="2026-08-09T00:00:00"/>
    <s v="Monthly"/>
    <x v="0"/>
    <s v="CUST56211642"/>
    <n v="3090"/>
    <s v="Long Term"/>
    <n v="0"/>
    <s v="Joseph Andrews"/>
    <x v="1"/>
    <n v="29"/>
    <s v="Housing manager/officer"/>
    <x v="0"/>
    <s v="New Melissatown, Pennsylvania, 04665"/>
    <x v="0"/>
    <n v="0"/>
    <n v="0"/>
    <x v="0"/>
    <s v="AGT06973408"/>
    <x v="2"/>
    <n v="7"/>
    <n v="81"/>
    <n v="1"/>
    <x v="1"/>
    <n v="1"/>
    <x v="2"/>
  </r>
  <r>
    <s v="POL98604785"/>
    <x v="2"/>
    <n v="343578"/>
    <n v="1738.7"/>
    <d v="2021-08-27T00:00:00"/>
    <d v="2025-12-25T00:00:00"/>
    <s v="Annually"/>
    <x v="2"/>
    <s v="CUST74415498"/>
    <n v="1581"/>
    <s v="Long Term"/>
    <n v="1"/>
    <s v="Kimberly Sanchez"/>
    <x v="1"/>
    <n v="47"/>
    <s v="Surveyor, mining"/>
    <x v="1"/>
    <s v="Rothberg, Texas, 71874"/>
    <x v="2"/>
    <n v="0"/>
    <n v="0"/>
    <x v="1"/>
    <s v="AGT07096555"/>
    <x v="0"/>
    <n v="45"/>
    <n v="86"/>
    <n v="1"/>
    <x v="1"/>
    <n v="1"/>
    <x v="0"/>
  </r>
  <r>
    <s v="POL88842514"/>
    <x v="0"/>
    <n v="242035"/>
    <n v="1065.1199999999999"/>
    <d v="2019-03-06T00:00:00"/>
    <d v="2027-04-12T00:00:00"/>
    <s v="Monthly"/>
    <x v="2"/>
    <s v="CUST22689401"/>
    <n v="2959"/>
    <s v="Long Term"/>
    <n v="1"/>
    <s v="Tracey Carter"/>
    <x v="2"/>
    <n v="20"/>
    <s v="Designer, ceramics/pottery"/>
    <x v="1"/>
    <s v="South Erikmouth, Kansas, 22595"/>
    <x v="4"/>
    <n v="0"/>
    <n v="0"/>
    <x v="0"/>
    <s v="AGT70963454"/>
    <x v="2"/>
    <n v="0"/>
    <n v="18"/>
    <n v="0"/>
    <x v="2"/>
    <n v="0"/>
    <x v="2"/>
  </r>
  <r>
    <s v="POL76182613"/>
    <x v="1"/>
    <n v="104385"/>
    <n v="779.44"/>
    <d v="2015-06-30T00:00:00"/>
    <d v="2025-04-06T00:00:00"/>
    <s v="Quarterly"/>
    <x v="2"/>
    <s v="CUST23186598"/>
    <n v="3568"/>
    <s v="Long Term"/>
    <n v="1"/>
    <s v="Chad Ryan"/>
    <x v="2"/>
    <n v="38"/>
    <s v="Ceramics designer"/>
    <x v="2"/>
    <s v="Billyton, Mississippi, 66584"/>
    <x v="1"/>
    <n v="1"/>
    <n v="0"/>
    <x v="1"/>
    <s v="AGT63428724"/>
    <x v="1"/>
    <n v="13"/>
    <n v="51"/>
    <n v="0"/>
    <x v="0"/>
    <n v="0"/>
    <x v="1"/>
  </r>
  <r>
    <s v="POL86384869"/>
    <x v="2"/>
    <n v="144771"/>
    <n v="797.18"/>
    <d v="2017-11-23T00:00:00"/>
    <d v="2026-08-15T00:00:00"/>
    <s v="Quarterly"/>
    <x v="1"/>
    <s v="CUST19811172"/>
    <n v="3187"/>
    <s v="Long Term"/>
    <n v="0"/>
    <s v="Laurie York"/>
    <x v="0"/>
    <n v="85"/>
    <s v="Occupational therapist"/>
    <x v="3"/>
    <s v="Castilloville, Montana, 16747"/>
    <x v="3"/>
    <n v="0"/>
    <n v="1"/>
    <x v="2"/>
    <s v="AGT05245704"/>
    <x v="1"/>
    <n v="1"/>
    <n v="65"/>
    <n v="0"/>
    <x v="1"/>
    <n v="0"/>
    <x v="1"/>
  </r>
  <r>
    <s v="POL84123482"/>
    <x v="2"/>
    <n v="20102"/>
    <n v="1922.33"/>
    <d v="2015-05-06T00:00:00"/>
    <d v="2021-11-29T00:00:00"/>
    <s v="Quarterly"/>
    <x v="2"/>
    <s v="CUST77150362"/>
    <n v="2399"/>
    <s v="Long Term"/>
    <n v="1"/>
    <s v="Michele Mccoy"/>
    <x v="2"/>
    <n v="66"/>
    <s v="Sales professional, IT"/>
    <x v="2"/>
    <s v="Nelsonshire, Illinois, 11978"/>
    <x v="3"/>
    <n v="1"/>
    <n v="1"/>
    <x v="2"/>
    <s v="AGT31079357"/>
    <x v="2"/>
    <n v="1"/>
    <n v="45"/>
    <n v="0"/>
    <x v="0"/>
    <n v="0"/>
    <x v="2"/>
  </r>
  <r>
    <s v="POL23562501"/>
    <x v="3"/>
    <n v="15883"/>
    <n v="170.55"/>
    <d v="2017-07-14T00:00:00"/>
    <d v="2025-05-22T00:00:00"/>
    <s v="Monthly"/>
    <x v="1"/>
    <s v="CUST56211642"/>
    <n v="2869"/>
    <s v="Long Term"/>
    <n v="0"/>
    <s v="Joseph Andrews"/>
    <x v="1"/>
    <n v="29"/>
    <s v="Housing manager/officer"/>
    <x v="0"/>
    <s v="New Melissatown, Pennsylvania, 04665"/>
    <x v="0"/>
    <n v="0"/>
    <n v="0"/>
    <x v="0"/>
    <s v="AGT81437309"/>
    <x v="0"/>
    <n v="19"/>
    <n v="56"/>
    <n v="0"/>
    <x v="0"/>
    <n v="0"/>
    <x v="0"/>
  </r>
  <r>
    <s v="POL48245779"/>
    <x v="0"/>
    <n v="165993"/>
    <n v="690.79"/>
    <d v="2016-04-08T00:00:00"/>
    <d v="2023-02-25T00:00:00"/>
    <s v="Annually"/>
    <x v="0"/>
    <s v="CUST48116987"/>
    <n v="2514"/>
    <s v="Long Term"/>
    <n v="0"/>
    <s v="Heather Thompson"/>
    <x v="0"/>
    <n v="64"/>
    <s v="Designer, ceramics/pottery"/>
    <x v="3"/>
    <s v="Hannahfort, Pennsylvania, 00921"/>
    <x v="3"/>
    <n v="0"/>
    <n v="1"/>
    <x v="2"/>
    <s v="AGT43711261"/>
    <x v="2"/>
    <n v="16"/>
    <n v="4"/>
    <n v="0"/>
    <x v="2"/>
    <n v="0"/>
    <x v="2"/>
  </r>
  <r>
    <s v="POL61900129"/>
    <x v="2"/>
    <n v="156973"/>
    <n v="965.75"/>
    <d v="2019-10-24T00:00:00"/>
    <d v="2025-09-19T00:00:00"/>
    <s v="Annually"/>
    <x v="1"/>
    <s v="CUST86351022"/>
    <n v="2157"/>
    <s v="Long Term"/>
    <n v="0"/>
    <s v="Melanie Alvarez"/>
    <x v="1"/>
    <n v="83"/>
    <s v="Tour manager"/>
    <x v="2"/>
    <s v="New Paulstad, Maryland, 37054"/>
    <x v="3"/>
    <n v="1"/>
    <n v="1"/>
    <x v="2"/>
    <s v="AGT86966383"/>
    <x v="0"/>
    <n v="48"/>
    <n v="59"/>
    <n v="0"/>
    <x v="0"/>
    <n v="0"/>
    <x v="0"/>
  </r>
  <r>
    <s v="POL48633548"/>
    <x v="2"/>
    <n v="233656"/>
    <n v="1231.3699999999999"/>
    <d v="2024-04-10T00:00:00"/>
    <d v="2033-03-13T00:00:00"/>
    <s v="Quarterly"/>
    <x v="1"/>
    <s v="CUST67358602"/>
    <n v="3259"/>
    <s v="Long Term"/>
    <n v="0"/>
    <s v="Chase Gonzalez"/>
    <x v="1"/>
    <n v="74"/>
    <s v="Travel agency manager"/>
    <x v="1"/>
    <s v="Elliottshire, Wisconsin, 43676"/>
    <x v="3"/>
    <n v="0"/>
    <n v="1"/>
    <x v="2"/>
    <s v="AGT14077432"/>
    <x v="0"/>
    <n v="34"/>
    <n v="82"/>
    <n v="1"/>
    <x v="1"/>
    <n v="1"/>
    <x v="0"/>
  </r>
  <r>
    <s v="POL79940322"/>
    <x v="3"/>
    <n v="325033"/>
    <n v="1307.81"/>
    <d v="2024-04-26T00:00:00"/>
    <d v="2029-04-25T00:00:00"/>
    <s v="Annually"/>
    <x v="0"/>
    <s v="CUST91336546"/>
    <n v="1825"/>
    <s v="Long Term"/>
    <n v="0"/>
    <s v="Douglas Mcbride"/>
    <x v="0"/>
    <n v="70"/>
    <s v="Product designer"/>
    <x v="1"/>
    <s v="North Jayhaven, New Hampshire, 37408"/>
    <x v="3"/>
    <n v="0"/>
    <n v="1"/>
    <x v="2"/>
    <s v="AGT15131295"/>
    <x v="1"/>
    <n v="24"/>
    <n v="52"/>
    <n v="0"/>
    <x v="0"/>
    <n v="0"/>
    <x v="1"/>
  </r>
  <r>
    <s v="POL04511784"/>
    <x v="1"/>
    <n v="440236"/>
    <n v="586.64"/>
    <d v="2024-06-17T00:00:00"/>
    <d v="2027-12-25T00:00:00"/>
    <s v="Quarterly"/>
    <x v="0"/>
    <s v="CUST56753771"/>
    <n v="1286"/>
    <s v="Long Term"/>
    <n v="0"/>
    <s v="Jeremiah Flores"/>
    <x v="0"/>
    <n v="71"/>
    <s v="Surveyor, minerals"/>
    <x v="1"/>
    <s v="Port Joshua, Arizona, 98134"/>
    <x v="3"/>
    <n v="0"/>
    <n v="1"/>
    <x v="2"/>
    <s v="AGT00562459"/>
    <x v="0"/>
    <n v="45"/>
    <n v="94"/>
    <n v="1"/>
    <x v="1"/>
    <n v="1"/>
    <x v="0"/>
  </r>
  <r>
    <s v="POL86724189"/>
    <x v="1"/>
    <n v="42702"/>
    <n v="1698.24"/>
    <d v="2021-04-24T00:00:00"/>
    <d v="2027-02-27T00:00:00"/>
    <s v="Annually"/>
    <x v="0"/>
    <s v="CUST68281778"/>
    <n v="2135"/>
    <s v="Long Term"/>
    <n v="0"/>
    <s v="Eric Gonzales"/>
    <x v="0"/>
    <n v="53"/>
    <s v="Geologist, engineering"/>
    <x v="3"/>
    <s v="Katherineborough, New York, 91339"/>
    <x v="2"/>
    <n v="0"/>
    <n v="0"/>
    <x v="2"/>
    <s v="AGT07411736"/>
    <x v="1"/>
    <n v="14"/>
    <n v="53"/>
    <n v="0"/>
    <x v="0"/>
    <n v="0"/>
    <x v="1"/>
  </r>
  <r>
    <s v="POL71033011"/>
    <x v="0"/>
    <n v="51479"/>
    <n v="929.96"/>
    <d v="2022-05-09T00:00:00"/>
    <d v="2024-12-29T00:00:00"/>
    <s v="Monthly"/>
    <x v="1"/>
    <s v="CUST59334083"/>
    <n v="965"/>
    <s v="Medium Term"/>
    <n v="0"/>
    <s v="Tammy Cooper"/>
    <x v="0"/>
    <n v="66"/>
    <s v="Astronomer"/>
    <x v="3"/>
    <s v="Port Michellemouth, Massachusetts, 70915"/>
    <x v="3"/>
    <n v="0"/>
    <n v="1"/>
    <x v="2"/>
    <s v="AGT96096224"/>
    <x v="2"/>
    <n v="48"/>
    <n v="38"/>
    <n v="0"/>
    <x v="0"/>
    <n v="0"/>
    <x v="2"/>
  </r>
  <r>
    <s v="POL85605519"/>
    <x v="1"/>
    <n v="238051"/>
    <n v="1108.6400000000001"/>
    <d v="2022-12-07T00:00:00"/>
    <d v="2032-06-06T00:00:00"/>
    <s v="Quarterly"/>
    <x v="1"/>
    <s v="CUST91280167"/>
    <n v="3469"/>
    <s v="Long Term"/>
    <n v="0"/>
    <s v="Amy Jones"/>
    <x v="1"/>
    <n v="41"/>
    <s v="Structural engineer"/>
    <x v="0"/>
    <s v="Nancyshire, Washington, 35701"/>
    <x v="1"/>
    <n v="0"/>
    <n v="0"/>
    <x v="1"/>
    <s v="AGT82469905"/>
    <x v="0"/>
    <n v="34"/>
    <n v="60"/>
    <n v="0"/>
    <x v="0"/>
    <n v="0"/>
    <x v="0"/>
  </r>
  <r>
    <s v="POL74831187"/>
    <x v="0"/>
    <n v="241123"/>
    <n v="992.38"/>
    <d v="2024-09-07T00:00:00"/>
    <d v="2026-06-21T00:00:00"/>
    <s v="Quarterly"/>
    <x v="1"/>
    <s v="CUST81463736"/>
    <n v="652"/>
    <s v="Medium Term"/>
    <n v="0"/>
    <s v="Craig Dickerson"/>
    <x v="2"/>
    <n v="32"/>
    <s v="Research scientist (maths)"/>
    <x v="1"/>
    <s v="New Trevorton, Washington, 54849"/>
    <x v="0"/>
    <n v="0"/>
    <n v="0"/>
    <x v="1"/>
    <s v="AGT38254927"/>
    <x v="2"/>
    <n v="21"/>
    <n v="65"/>
    <n v="0"/>
    <x v="1"/>
    <n v="0"/>
    <x v="2"/>
  </r>
  <r>
    <s v="POL20532227"/>
    <x v="2"/>
    <n v="395705"/>
    <n v="399.13"/>
    <d v="2024-07-26T00:00:00"/>
    <d v="2031-06-12T00:00:00"/>
    <s v="Quarterly"/>
    <x v="0"/>
    <s v="CUST57245490"/>
    <n v="2512"/>
    <s v="Long Term"/>
    <n v="0"/>
    <s v="Wendy Ramirez"/>
    <x v="0"/>
    <n v="73"/>
    <s v="Data scientist"/>
    <x v="0"/>
    <s v="Morganmouth, Maryland, 82491"/>
    <x v="3"/>
    <n v="0"/>
    <n v="1"/>
    <x v="2"/>
    <s v="AGT09697566"/>
    <x v="0"/>
    <n v="17"/>
    <n v="94"/>
    <n v="1"/>
    <x v="1"/>
    <n v="1"/>
    <x v="0"/>
  </r>
  <r>
    <s v="POL21319320"/>
    <x v="1"/>
    <n v="403366"/>
    <n v="1551.73"/>
    <d v="2017-11-02T00:00:00"/>
    <d v="2021-11-01T00:00:00"/>
    <s v="Annually"/>
    <x v="0"/>
    <s v="CUST51598236"/>
    <n v="1460"/>
    <s v="Long Term"/>
    <n v="0"/>
    <s v="Travis Green"/>
    <x v="2"/>
    <n v="77"/>
    <s v="Interpreter"/>
    <x v="0"/>
    <s v="Lowerystad, Connecticut, 96058"/>
    <x v="3"/>
    <n v="0"/>
    <n v="1"/>
    <x v="2"/>
    <s v="AGT85882780"/>
    <x v="1"/>
    <n v="36"/>
    <n v="8"/>
    <n v="0"/>
    <x v="2"/>
    <n v="0"/>
    <x v="1"/>
  </r>
  <r>
    <s v="POL75362203"/>
    <x v="2"/>
    <n v="56627"/>
    <n v="1448.26"/>
    <d v="2015-12-09T00:00:00"/>
    <d v="2022-10-24T00:00:00"/>
    <s v="Monthly"/>
    <x v="1"/>
    <s v="CUST97726267"/>
    <n v="2511"/>
    <s v="Long Term"/>
    <n v="0"/>
    <s v="Kelly Hicks"/>
    <x v="1"/>
    <n v="73"/>
    <s v="Engineer, aeronautical"/>
    <x v="2"/>
    <s v="Port Megan, New Jersey, 18514"/>
    <x v="3"/>
    <n v="1"/>
    <n v="1"/>
    <x v="2"/>
    <s v="AGT18072639"/>
    <x v="2"/>
    <n v="32"/>
    <n v="79"/>
    <n v="1"/>
    <x v="1"/>
    <n v="1"/>
    <x v="2"/>
  </r>
  <r>
    <s v="POL16340905"/>
    <x v="1"/>
    <n v="52223"/>
    <n v="1782.26"/>
    <d v="2020-03-20T00:00:00"/>
    <d v="2022-04-19T00:00:00"/>
    <s v="Quarterly"/>
    <x v="1"/>
    <s v="CUST71555564"/>
    <n v="760"/>
    <s v="Medium Term"/>
    <n v="0"/>
    <s v="Jeffrey Allen"/>
    <x v="0"/>
    <n v="73"/>
    <s v="Production assistant, radio"/>
    <x v="0"/>
    <s v="Levinetown, Maryland, 25193"/>
    <x v="3"/>
    <n v="0"/>
    <n v="1"/>
    <x v="2"/>
    <s v="AGT34797163"/>
    <x v="1"/>
    <n v="44"/>
    <n v="90"/>
    <n v="1"/>
    <x v="1"/>
    <n v="1"/>
    <x v="1"/>
  </r>
  <r>
    <s v="POL78880767"/>
    <x v="0"/>
    <n v="228219"/>
    <n v="1958.12"/>
    <d v="2016-06-27T00:00:00"/>
    <d v="2017-11-09T00:00:00"/>
    <s v="Monthly"/>
    <x v="1"/>
    <s v="CUST99468207"/>
    <n v="500"/>
    <s v="Medium Term"/>
    <n v="0"/>
    <s v="Wesley Owens"/>
    <x v="1"/>
    <n v="29"/>
    <s v="Financial risk analyst"/>
    <x v="0"/>
    <s v="Kevinville, Colorado, 96249"/>
    <x v="0"/>
    <n v="0"/>
    <n v="0"/>
    <x v="0"/>
    <s v="AGT55630833"/>
    <x v="1"/>
    <n v="0"/>
    <n v="31"/>
    <n v="0"/>
    <x v="0"/>
    <n v="0"/>
    <x v="1"/>
  </r>
  <r>
    <s v="POL36025605"/>
    <x v="1"/>
    <n v="228030"/>
    <n v="226.82"/>
    <d v="2019-04-15T00:00:00"/>
    <d v="2022-04-11T00:00:00"/>
    <s v="Monthly"/>
    <x v="2"/>
    <s v="CUST12356539"/>
    <n v="1092"/>
    <s v="Medium Term"/>
    <n v="1"/>
    <s v="Jennifer Garcia"/>
    <x v="2"/>
    <n v="66"/>
    <s v="Marine scientist"/>
    <x v="0"/>
    <s v="Sullivanbury, Oklahoma, 43667"/>
    <x v="3"/>
    <n v="0"/>
    <n v="1"/>
    <x v="2"/>
    <s v="AGT22690008"/>
    <x v="1"/>
    <n v="24"/>
    <n v="25"/>
    <n v="0"/>
    <x v="2"/>
    <n v="0"/>
    <x v="1"/>
  </r>
  <r>
    <s v="POL59624459"/>
    <x v="1"/>
    <n v="407423"/>
    <n v="387.92"/>
    <d v="2023-01-14T00:00:00"/>
    <d v="2028-05-20T00:00:00"/>
    <s v="Quarterly"/>
    <x v="2"/>
    <s v="CUST32454205"/>
    <n v="1953"/>
    <s v="Long Term"/>
    <n v="1"/>
    <s v="Ariel Reynolds"/>
    <x v="1"/>
    <n v="43"/>
    <s v="Paramedic"/>
    <x v="2"/>
    <s v="West Rhonda, Louisiana, 04293"/>
    <x v="1"/>
    <n v="1"/>
    <n v="0"/>
    <x v="1"/>
    <s v="AGT92807477"/>
    <x v="2"/>
    <n v="30"/>
    <n v="16"/>
    <n v="0"/>
    <x v="2"/>
    <n v="0"/>
    <x v="2"/>
  </r>
  <r>
    <s v="POL67368474"/>
    <x v="0"/>
    <n v="471245"/>
    <n v="1572.15"/>
    <d v="2023-02-11T00:00:00"/>
    <d v="2030-11-14T00:00:00"/>
    <s v="Annually"/>
    <x v="2"/>
    <s v="CUST20529547"/>
    <n v="2833"/>
    <s v="Long Term"/>
    <n v="1"/>
    <s v="Diana Wood"/>
    <x v="2"/>
    <n v="56"/>
    <s v="Management consultant"/>
    <x v="2"/>
    <s v="New James, Indiana, 54363"/>
    <x v="3"/>
    <n v="1"/>
    <n v="0"/>
    <x v="2"/>
    <s v="AGT57481792"/>
    <x v="2"/>
    <n v="34"/>
    <n v="66"/>
    <n v="0"/>
    <x v="1"/>
    <n v="0"/>
    <x v="2"/>
  </r>
  <r>
    <s v="POL73942223"/>
    <x v="3"/>
    <n v="482104"/>
    <n v="1646.7"/>
    <d v="2016-04-02T00:00:00"/>
    <d v="2022-05-07T00:00:00"/>
    <s v="Quarterly"/>
    <x v="1"/>
    <s v="CUST97126861"/>
    <n v="2226"/>
    <s v="Long Term"/>
    <n v="0"/>
    <s v="Brandi Collins"/>
    <x v="2"/>
    <n v="53"/>
    <s v="Patent examiner"/>
    <x v="1"/>
    <s v="North Brookemouth, Hawaii, 31881"/>
    <x v="2"/>
    <n v="0"/>
    <n v="0"/>
    <x v="2"/>
    <s v="AGT38391593"/>
    <x v="0"/>
    <n v="27"/>
    <n v="4"/>
    <n v="0"/>
    <x v="2"/>
    <n v="0"/>
    <x v="0"/>
  </r>
  <r>
    <s v="POL07805552"/>
    <x v="2"/>
    <n v="475069"/>
    <n v="275.47000000000003"/>
    <d v="2019-12-17T00:00:00"/>
    <d v="2028-06-10T00:00:00"/>
    <s v="Annually"/>
    <x v="1"/>
    <s v="CUST04740255"/>
    <n v="3098"/>
    <s v="Long Term"/>
    <n v="0"/>
    <s v="John Olson"/>
    <x v="2"/>
    <n v="22"/>
    <s v="Engineer, maintenance"/>
    <x v="0"/>
    <s v="Rogersborough, West Virginia, 93355"/>
    <x v="4"/>
    <n v="0"/>
    <n v="0"/>
    <x v="0"/>
    <s v="AGT74549109"/>
    <x v="0"/>
    <n v="22"/>
    <n v="78"/>
    <n v="1"/>
    <x v="1"/>
    <n v="1"/>
    <x v="0"/>
  </r>
  <r>
    <s v="POL44809724"/>
    <x v="1"/>
    <n v="486127"/>
    <n v="1665.58"/>
    <d v="2015-04-03T00:00:00"/>
    <d v="2022-06-29T00:00:00"/>
    <s v="Quarterly"/>
    <x v="0"/>
    <s v="CUST29404230"/>
    <n v="2644"/>
    <s v="Long Term"/>
    <n v="0"/>
    <s v="John Barrera"/>
    <x v="0"/>
    <n v="46"/>
    <s v="Financial trader"/>
    <x v="1"/>
    <s v="Amandachester, Missouri, 22956"/>
    <x v="2"/>
    <n v="0"/>
    <n v="0"/>
    <x v="1"/>
    <s v="AGT88013826"/>
    <x v="1"/>
    <n v="14"/>
    <n v="57"/>
    <n v="0"/>
    <x v="0"/>
    <n v="0"/>
    <x v="1"/>
  </r>
  <r>
    <s v="POL98234290"/>
    <x v="2"/>
    <n v="424691"/>
    <n v="1286.53"/>
    <d v="2017-05-22T00:00:00"/>
    <d v="2027-03-04T00:00:00"/>
    <s v="Quarterly"/>
    <x v="0"/>
    <s v="CUST33648475"/>
    <n v="3573"/>
    <s v="Long Term"/>
    <n v="0"/>
    <s v="Melissa Martin"/>
    <x v="2"/>
    <n v="49"/>
    <s v="Applications developer"/>
    <x v="0"/>
    <s v="Port Zacharymouth, Nevada, 46335"/>
    <x v="2"/>
    <n v="0"/>
    <n v="0"/>
    <x v="1"/>
    <s v="AGT38830499"/>
    <x v="0"/>
    <n v="4"/>
    <n v="87"/>
    <n v="1"/>
    <x v="1"/>
    <n v="1"/>
    <x v="0"/>
  </r>
  <r>
    <s v="POL95715427"/>
    <x v="0"/>
    <n v="329152"/>
    <n v="1935.18"/>
    <d v="2020-07-30T00:00:00"/>
    <d v="2026-10-24T00:00:00"/>
    <s v="Quarterly"/>
    <x v="2"/>
    <s v="CUST94738616"/>
    <n v="2277"/>
    <s v="Long Term"/>
    <n v="1"/>
    <s v="Amanda Calhoun"/>
    <x v="0"/>
    <n v="43"/>
    <s v="Exhibition designer"/>
    <x v="3"/>
    <s v="North Derrick, Pennsylvania, 08272"/>
    <x v="1"/>
    <n v="0"/>
    <n v="0"/>
    <x v="1"/>
    <s v="AGT00573163"/>
    <x v="0"/>
    <n v="2"/>
    <n v="14"/>
    <n v="0"/>
    <x v="2"/>
    <n v="0"/>
    <x v="0"/>
  </r>
  <r>
    <s v="POL14765103"/>
    <x v="3"/>
    <n v="221346"/>
    <n v="1562.37"/>
    <d v="2020-02-24T00:00:00"/>
    <d v="2030-02-19T00:00:00"/>
    <s v="Annually"/>
    <x v="0"/>
    <s v="CUST36078159"/>
    <n v="3648"/>
    <s v="Long Term"/>
    <n v="0"/>
    <s v="Patricia Ross"/>
    <x v="0"/>
    <n v="21"/>
    <s v="International aid/development worker"/>
    <x v="3"/>
    <s v="Lake Aaron, Pennsylvania, 68346"/>
    <x v="4"/>
    <n v="0"/>
    <n v="0"/>
    <x v="0"/>
    <s v="AGT12729141"/>
    <x v="2"/>
    <n v="43"/>
    <n v="56"/>
    <n v="0"/>
    <x v="0"/>
    <n v="0"/>
    <x v="2"/>
  </r>
  <r>
    <s v="POL20442417"/>
    <x v="1"/>
    <n v="414287"/>
    <n v="1834.74"/>
    <d v="2021-12-26T00:00:00"/>
    <d v="2030-06-20T00:00:00"/>
    <s v="Monthly"/>
    <x v="0"/>
    <s v="CUST01863550"/>
    <n v="3098"/>
    <s v="Long Term"/>
    <n v="0"/>
    <s v="Ashley Allen MD"/>
    <x v="2"/>
    <n v="47"/>
    <s v="Land"/>
    <x v="3"/>
    <s v="Port Keith, Florida, 66653"/>
    <x v="2"/>
    <n v="0"/>
    <n v="0"/>
    <x v="1"/>
    <s v="AGT20088574"/>
    <x v="2"/>
    <n v="45"/>
    <n v="42"/>
    <n v="0"/>
    <x v="0"/>
    <n v="0"/>
    <x v="2"/>
  </r>
  <r>
    <s v="POL91286503"/>
    <x v="0"/>
    <n v="303843"/>
    <n v="811.94"/>
    <d v="2023-03-25T00:00:00"/>
    <d v="2027-05-14T00:00:00"/>
    <s v="Monthly"/>
    <x v="2"/>
    <s v="CUST74736426"/>
    <n v="1511"/>
    <s v="Long Term"/>
    <n v="1"/>
    <s v="Collin Wheeler"/>
    <x v="0"/>
    <n v="70"/>
    <s v="Teaching laboratory technician"/>
    <x v="1"/>
    <s v="East Wesley, California, 21262"/>
    <x v="3"/>
    <n v="0"/>
    <n v="1"/>
    <x v="2"/>
    <s v="AGT50783085"/>
    <x v="1"/>
    <n v="10"/>
    <n v="47"/>
    <n v="0"/>
    <x v="0"/>
    <n v="0"/>
    <x v="1"/>
  </r>
  <r>
    <s v="POL01605607"/>
    <x v="0"/>
    <n v="191192"/>
    <n v="871.39"/>
    <d v="2022-10-16T00:00:00"/>
    <d v="2030-06-17T00:00:00"/>
    <s v="Annually"/>
    <x v="1"/>
    <s v="CUST93161097"/>
    <n v="2801"/>
    <s v="Long Term"/>
    <n v="0"/>
    <s v="Linda Robinson"/>
    <x v="1"/>
    <n v="55"/>
    <s v="Buyer, industrial"/>
    <x v="3"/>
    <s v="New Nicholas, Texas, 17290"/>
    <x v="2"/>
    <n v="0"/>
    <n v="0"/>
    <x v="2"/>
    <s v="AGT42029516"/>
    <x v="0"/>
    <n v="21"/>
    <n v="89"/>
    <n v="1"/>
    <x v="1"/>
    <n v="1"/>
    <x v="0"/>
  </r>
  <r>
    <s v="POL47675445"/>
    <x v="3"/>
    <n v="46913"/>
    <n v="1507.31"/>
    <d v="2015-06-27T00:00:00"/>
    <d v="2021-04-07T00:00:00"/>
    <s v="Annually"/>
    <x v="0"/>
    <s v="CUST68846653"/>
    <n v="2111"/>
    <s v="Long Term"/>
    <n v="0"/>
    <s v="Kaitlyn Zuniga"/>
    <x v="0"/>
    <n v="67"/>
    <s v="Systems analyst"/>
    <x v="1"/>
    <s v="Smithport, New Mexico, 09038"/>
    <x v="3"/>
    <n v="0"/>
    <n v="1"/>
    <x v="2"/>
    <s v="AGT93209546"/>
    <x v="0"/>
    <n v="29"/>
    <n v="61"/>
    <n v="0"/>
    <x v="1"/>
    <n v="0"/>
    <x v="0"/>
  </r>
  <r>
    <s v="POL08617665"/>
    <x v="3"/>
    <n v="357011"/>
    <n v="730.42"/>
    <d v="2016-07-11T00:00:00"/>
    <d v="2020-10-08T00:00:00"/>
    <s v="Quarterly"/>
    <x v="0"/>
    <s v="CUST86652981"/>
    <n v="1550"/>
    <s v="Long Term"/>
    <n v="0"/>
    <s v="Christopher Hansen"/>
    <x v="2"/>
    <n v="40"/>
    <s v="Horticultural therapist"/>
    <x v="3"/>
    <s v="Jonesport, Michigan, 12364"/>
    <x v="1"/>
    <n v="0"/>
    <n v="0"/>
    <x v="1"/>
    <s v="AGT14590693"/>
    <x v="1"/>
    <n v="45"/>
    <n v="8"/>
    <n v="0"/>
    <x v="2"/>
    <n v="0"/>
    <x v="1"/>
  </r>
  <r>
    <s v="POL13704102"/>
    <x v="0"/>
    <n v="228947"/>
    <n v="1250.6500000000001"/>
    <d v="2020-07-18T00:00:00"/>
    <d v="2029-01-13T00:00:00"/>
    <s v="Quarterly"/>
    <x v="0"/>
    <s v="CUST45257347"/>
    <n v="3101"/>
    <s v="Long Term"/>
    <n v="0"/>
    <s v="Hannah Wu"/>
    <x v="1"/>
    <n v="81"/>
    <s v="Warden/ranger"/>
    <x v="0"/>
    <s v="Smithland, Pennsylvania, 21728"/>
    <x v="3"/>
    <n v="0"/>
    <n v="1"/>
    <x v="2"/>
    <s v="AGT88129465"/>
    <x v="2"/>
    <n v="19"/>
    <n v="3"/>
    <n v="0"/>
    <x v="2"/>
    <n v="0"/>
    <x v="2"/>
  </r>
  <r>
    <s v="POL56720424"/>
    <x v="2"/>
    <n v="287023"/>
    <n v="776.56"/>
    <d v="2023-09-25T00:00:00"/>
    <d v="2027-10-10T00:00:00"/>
    <s v="Annually"/>
    <x v="0"/>
    <s v="CUST88009581"/>
    <n v="1476"/>
    <s v="Long Term"/>
    <n v="0"/>
    <s v="Kevin Patterson"/>
    <x v="2"/>
    <n v="78"/>
    <s v="Insurance underwriter"/>
    <x v="1"/>
    <s v="Kellerhaven, Missouri, 91914"/>
    <x v="3"/>
    <n v="0"/>
    <n v="1"/>
    <x v="2"/>
    <s v="AGT67720466"/>
    <x v="2"/>
    <n v="40"/>
    <n v="22"/>
    <n v="0"/>
    <x v="2"/>
    <n v="0"/>
    <x v="2"/>
  </r>
  <r>
    <s v="POL52358331"/>
    <x v="1"/>
    <n v="331163"/>
    <n v="639.27"/>
    <d v="2023-03-17T00:00:00"/>
    <d v="2029-07-15T00:00:00"/>
    <s v="Quarterly"/>
    <x v="0"/>
    <s v="CUST20921135"/>
    <n v="2312"/>
    <s v="Long Term"/>
    <n v="0"/>
    <s v="Margaret Watson"/>
    <x v="2"/>
    <n v="31"/>
    <s v="Soil scientist"/>
    <x v="3"/>
    <s v="East Nicholas, Maine, 01667"/>
    <x v="0"/>
    <n v="0"/>
    <n v="0"/>
    <x v="1"/>
    <s v="AGT81169687"/>
    <x v="0"/>
    <n v="17"/>
    <n v="18"/>
    <n v="0"/>
    <x v="2"/>
    <n v="0"/>
    <x v="0"/>
  </r>
  <r>
    <s v="POL26714867"/>
    <x v="1"/>
    <n v="337408"/>
    <n v="1161.3800000000001"/>
    <d v="2022-07-24T00:00:00"/>
    <d v="2029-07-31T00:00:00"/>
    <s v="Quarterly"/>
    <x v="0"/>
    <s v="CUST32157622"/>
    <n v="2564"/>
    <s v="Long Term"/>
    <n v="0"/>
    <s v="Elizabeth Davis"/>
    <x v="0"/>
    <n v="84"/>
    <s v="Chartered loss adjuster"/>
    <x v="2"/>
    <s v="Christinatown, Texas, 36443"/>
    <x v="3"/>
    <n v="1"/>
    <n v="1"/>
    <x v="2"/>
    <s v="AGT10868233"/>
    <x v="0"/>
    <n v="0"/>
    <n v="3"/>
    <n v="0"/>
    <x v="2"/>
    <n v="0"/>
    <x v="0"/>
  </r>
  <r>
    <s v="POL96408694"/>
    <x v="2"/>
    <n v="163191"/>
    <n v="723.4"/>
    <d v="2021-09-05T00:00:00"/>
    <d v="2028-04-22T00:00:00"/>
    <s v="Annually"/>
    <x v="0"/>
    <s v="CUST91459619"/>
    <n v="2421"/>
    <s v="Long Term"/>
    <n v="0"/>
    <s v="Wanda Davis"/>
    <x v="2"/>
    <n v="57"/>
    <s v="Engineer, biomedical"/>
    <x v="0"/>
    <s v="South Scott, Kentucky, 54078"/>
    <x v="3"/>
    <n v="0"/>
    <n v="0"/>
    <x v="2"/>
    <s v="AGT16134988"/>
    <x v="0"/>
    <n v="17"/>
    <n v="100"/>
    <n v="1"/>
    <x v="1"/>
    <n v="1"/>
    <x v="0"/>
  </r>
  <r>
    <s v="POL21669788"/>
    <x v="0"/>
    <n v="31997"/>
    <n v="1802.15"/>
    <d v="2019-10-26T00:00:00"/>
    <d v="2022-02-11T00:00:00"/>
    <s v="Monthly"/>
    <x v="1"/>
    <s v="CUST37359832"/>
    <n v="839"/>
    <s v="Medium Term"/>
    <n v="0"/>
    <s v="Austin Ball"/>
    <x v="0"/>
    <n v="47"/>
    <s v="Commercial/residential surveyor"/>
    <x v="2"/>
    <s v="Jenniferfurt, Arkansas, 84982"/>
    <x v="2"/>
    <n v="1"/>
    <n v="0"/>
    <x v="1"/>
    <s v="AGT29833843"/>
    <x v="1"/>
    <n v="48"/>
    <n v="12"/>
    <n v="0"/>
    <x v="2"/>
    <n v="0"/>
    <x v="1"/>
  </r>
  <r>
    <s v="POL60705643"/>
    <x v="2"/>
    <n v="487639"/>
    <n v="255.58"/>
    <d v="2015-05-08T00:00:00"/>
    <d v="2022-04-13T00:00:00"/>
    <s v="Annually"/>
    <x v="0"/>
    <s v="CUST80027772"/>
    <n v="2532"/>
    <s v="Long Term"/>
    <n v="0"/>
    <s v="James Gomez"/>
    <x v="2"/>
    <n v="20"/>
    <s v="Automotive engineer"/>
    <x v="1"/>
    <s v="West Cassie, Oklahoma, 35255"/>
    <x v="4"/>
    <n v="0"/>
    <n v="0"/>
    <x v="0"/>
    <s v="AGT43376968"/>
    <x v="0"/>
    <n v="9"/>
    <n v="26"/>
    <n v="0"/>
    <x v="2"/>
    <n v="0"/>
    <x v="0"/>
  </r>
  <r>
    <s v="POL70229811"/>
    <x v="2"/>
    <n v="389191"/>
    <n v="1179.55"/>
    <d v="2024-04-17T00:00:00"/>
    <d v="2029-03-20T00:00:00"/>
    <s v="Monthly"/>
    <x v="0"/>
    <s v="CUST19195679"/>
    <n v="1798"/>
    <s v="Long Term"/>
    <n v="0"/>
    <s v="James Brown"/>
    <x v="0"/>
    <n v="51"/>
    <s v="Structural engineer"/>
    <x v="3"/>
    <s v="South Michael, South Carolina, 75971"/>
    <x v="2"/>
    <n v="0"/>
    <n v="0"/>
    <x v="2"/>
    <s v="AGT97919419"/>
    <x v="2"/>
    <n v="50"/>
    <n v="61"/>
    <n v="0"/>
    <x v="1"/>
    <n v="0"/>
    <x v="2"/>
  </r>
  <r>
    <s v="POL19452120"/>
    <x v="3"/>
    <n v="61198"/>
    <n v="1878.79"/>
    <d v="2018-03-04T00:00:00"/>
    <d v="2024-05-11T00:00:00"/>
    <s v="Annually"/>
    <x v="1"/>
    <s v="CUST79978670"/>
    <n v="2260"/>
    <s v="Long Term"/>
    <n v="0"/>
    <s v="Tracey Lyons"/>
    <x v="1"/>
    <n v="43"/>
    <s v="Radiation protection practitioner"/>
    <x v="1"/>
    <s v="Dawnburgh, Michigan, 01263"/>
    <x v="1"/>
    <n v="0"/>
    <n v="0"/>
    <x v="1"/>
    <s v="AGT65153747"/>
    <x v="0"/>
    <n v="27"/>
    <n v="32"/>
    <n v="0"/>
    <x v="0"/>
    <n v="0"/>
    <x v="0"/>
  </r>
  <r>
    <s v="POL73218489"/>
    <x v="2"/>
    <n v="304863"/>
    <n v="1554.94"/>
    <d v="2024-02-16T00:00:00"/>
    <d v="2026-11-28T00:00:00"/>
    <s v="Annually"/>
    <x v="0"/>
    <s v="CUST37900794"/>
    <n v="1016"/>
    <s v="Medium Term"/>
    <n v="0"/>
    <s v="Gregory Henderson"/>
    <x v="2"/>
    <n v="38"/>
    <s v="Counselling psychologist"/>
    <x v="0"/>
    <s v="Bowmanton, Washington, 13319"/>
    <x v="1"/>
    <n v="0"/>
    <n v="0"/>
    <x v="1"/>
    <s v="AGT47633014"/>
    <x v="1"/>
    <n v="4"/>
    <n v="97"/>
    <n v="1"/>
    <x v="1"/>
    <n v="1"/>
    <x v="1"/>
  </r>
  <r>
    <s v="POL31435265"/>
    <x v="2"/>
    <n v="189439"/>
    <n v="1946.05"/>
    <d v="2016-06-18T00:00:00"/>
    <d v="2019-11-20T00:00:00"/>
    <s v="Monthly"/>
    <x v="1"/>
    <s v="CUST69980952"/>
    <n v="1250"/>
    <s v="Long Term"/>
    <n v="0"/>
    <s v="Rhonda Johnson"/>
    <x v="1"/>
    <n v="38"/>
    <s v="Sales promotion account executive"/>
    <x v="1"/>
    <s v="Port Paulborough, Hawaii, 41956"/>
    <x v="1"/>
    <n v="0"/>
    <n v="0"/>
    <x v="1"/>
    <s v="AGT41880702"/>
    <x v="2"/>
    <n v="27"/>
    <n v="61"/>
    <n v="0"/>
    <x v="1"/>
    <n v="0"/>
    <x v="2"/>
  </r>
  <r>
    <s v="POL88789148"/>
    <x v="1"/>
    <n v="270212"/>
    <n v="809.36"/>
    <d v="2022-03-01T00:00:00"/>
    <d v="2027-07-16T00:00:00"/>
    <s v="Annually"/>
    <x v="2"/>
    <s v="CUST86867912"/>
    <n v="1963"/>
    <s v="Long Term"/>
    <n v="1"/>
    <s v="Jeffrey Ruiz"/>
    <x v="2"/>
    <n v="59"/>
    <s v="Field trials officer"/>
    <x v="1"/>
    <s v="New Jennaburgh, Pennsylvania, 08337"/>
    <x v="3"/>
    <n v="0"/>
    <n v="0"/>
    <x v="2"/>
    <s v="AGT83891863"/>
    <x v="1"/>
    <n v="46"/>
    <n v="94"/>
    <n v="1"/>
    <x v="1"/>
    <n v="1"/>
    <x v="1"/>
  </r>
  <r>
    <s v="POL64141969"/>
    <x v="0"/>
    <n v="137551"/>
    <n v="1300.3"/>
    <d v="2017-03-27T00:00:00"/>
    <d v="2022-06-11T00:00:00"/>
    <s v="Quarterly"/>
    <x v="2"/>
    <s v="CUST01001245"/>
    <n v="1902"/>
    <s v="Long Term"/>
    <n v="1"/>
    <s v="Danny Rhodes"/>
    <x v="0"/>
    <n v="39"/>
    <s v="Mining engineer"/>
    <x v="0"/>
    <s v="Brockfort, Montana, 95770"/>
    <x v="1"/>
    <n v="0"/>
    <n v="0"/>
    <x v="1"/>
    <s v="AGT23606891"/>
    <x v="2"/>
    <n v="2"/>
    <n v="31"/>
    <n v="0"/>
    <x v="0"/>
    <n v="0"/>
    <x v="2"/>
  </r>
  <r>
    <s v="POL31363009"/>
    <x v="3"/>
    <n v="344240"/>
    <n v="852.36"/>
    <d v="2021-06-25T00:00:00"/>
    <d v="2022-09-17T00:00:00"/>
    <s v="Annually"/>
    <x v="1"/>
    <s v="CUST59014511"/>
    <n v="449"/>
    <s v="Medium Term"/>
    <n v="0"/>
    <s v="Derek Pope"/>
    <x v="2"/>
    <n v="29"/>
    <s v="Museum/gallery conservator"/>
    <x v="2"/>
    <s v="Thomasbury, Georgia, 86135"/>
    <x v="0"/>
    <n v="1"/>
    <n v="0"/>
    <x v="0"/>
    <s v="AGT58657366"/>
    <x v="0"/>
    <n v="25"/>
    <n v="97"/>
    <n v="1"/>
    <x v="1"/>
    <n v="1"/>
    <x v="0"/>
  </r>
  <r>
    <s v="POL84868487"/>
    <x v="0"/>
    <n v="391619"/>
    <n v="788.66"/>
    <d v="2020-08-21T00:00:00"/>
    <d v="2024-03-03T00:00:00"/>
    <s v="Quarterly"/>
    <x v="2"/>
    <s v="CUST63815413"/>
    <n v="1290"/>
    <s v="Long Term"/>
    <n v="1"/>
    <s v="Darren Smith"/>
    <x v="0"/>
    <n v="43"/>
    <s v="Make"/>
    <x v="3"/>
    <s v="Lake Mackenzie, North Dakota, 49091"/>
    <x v="1"/>
    <n v="0"/>
    <n v="0"/>
    <x v="1"/>
    <s v="AGT83661788"/>
    <x v="2"/>
    <n v="8"/>
    <n v="86"/>
    <n v="1"/>
    <x v="1"/>
    <n v="1"/>
    <x v="2"/>
  </r>
  <r>
    <s v="POL62539686"/>
    <x v="0"/>
    <n v="362011"/>
    <n v="1038.54"/>
    <d v="2021-05-10T00:00:00"/>
    <d v="2023-11-18T00:00:00"/>
    <s v="Monthly"/>
    <x v="1"/>
    <s v="CUST63020146"/>
    <n v="922"/>
    <s v="Medium Term"/>
    <n v="0"/>
    <s v="Sheryl Clarke"/>
    <x v="1"/>
    <n v="64"/>
    <s v="Horticultural consultant"/>
    <x v="1"/>
    <s v="East Jacob, New Hampshire, 90333"/>
    <x v="3"/>
    <n v="0"/>
    <n v="1"/>
    <x v="2"/>
    <s v="AGT30565220"/>
    <x v="0"/>
    <n v="38"/>
    <n v="29"/>
    <n v="0"/>
    <x v="2"/>
    <n v="0"/>
    <x v="0"/>
  </r>
  <r>
    <s v="POL51236806"/>
    <x v="1"/>
    <n v="236583"/>
    <n v="1086.27"/>
    <d v="2019-08-02T00:00:00"/>
    <d v="2028-10-13T00:00:00"/>
    <s v="Monthly"/>
    <x v="2"/>
    <s v="CUST19204140"/>
    <n v="3360"/>
    <s v="Long Term"/>
    <n v="1"/>
    <s v="John Flores"/>
    <x v="2"/>
    <n v="74"/>
    <s v="Hydrogeologist"/>
    <x v="2"/>
    <s v="Lake Jonathanview, Vermont, 55801"/>
    <x v="3"/>
    <n v="1"/>
    <n v="1"/>
    <x v="2"/>
    <s v="AGT26395524"/>
    <x v="1"/>
    <n v="16"/>
    <n v="61"/>
    <n v="0"/>
    <x v="1"/>
    <n v="0"/>
    <x v="1"/>
  </r>
  <r>
    <s v="POL30197318"/>
    <x v="2"/>
    <n v="62591"/>
    <n v="819.59"/>
    <d v="2017-12-04T00:00:00"/>
    <d v="2026-03-01T00:00:00"/>
    <s v="Annually"/>
    <x v="0"/>
    <s v="CUST50493367"/>
    <n v="3009"/>
    <s v="Long Term"/>
    <n v="0"/>
    <s v="Christopher Pratt"/>
    <x v="2"/>
    <n v="56"/>
    <s v="Therapist, occupational"/>
    <x v="2"/>
    <s v="West Rachel, New Hampshire, 76468"/>
    <x v="3"/>
    <n v="1"/>
    <n v="0"/>
    <x v="2"/>
    <s v="AGT03095804"/>
    <x v="1"/>
    <n v="49"/>
    <n v="30"/>
    <n v="0"/>
    <x v="2"/>
    <n v="0"/>
    <x v="1"/>
  </r>
  <r>
    <s v="POL97865190"/>
    <x v="3"/>
    <n v="454722"/>
    <n v="463.41"/>
    <d v="2015-10-26T00:00:00"/>
    <d v="2018-03-27T00:00:00"/>
    <s v="Quarterly"/>
    <x v="0"/>
    <s v="CUST33962049"/>
    <n v="883"/>
    <s v="Medium Term"/>
    <n v="0"/>
    <s v="Katherine Buck"/>
    <x v="2"/>
    <n v="21"/>
    <s v="Architect"/>
    <x v="0"/>
    <s v="West Brandon, New Jersey, 05209"/>
    <x v="4"/>
    <n v="0"/>
    <n v="0"/>
    <x v="0"/>
    <s v="AGT59213562"/>
    <x v="1"/>
    <n v="1"/>
    <n v="52"/>
    <n v="0"/>
    <x v="0"/>
    <n v="0"/>
    <x v="1"/>
  </r>
  <r>
    <s v="POL38512389"/>
    <x v="2"/>
    <n v="345743"/>
    <n v="1259.81"/>
    <d v="2016-02-18T00:00:00"/>
    <d v="2022-02-06T00:00:00"/>
    <s v="Monthly"/>
    <x v="2"/>
    <s v="CUST45173890"/>
    <n v="2180"/>
    <s v="Long Term"/>
    <n v="1"/>
    <s v="Andrew Martin"/>
    <x v="1"/>
    <n v="54"/>
    <s v="Accountant, chartered certified"/>
    <x v="3"/>
    <s v="Diamondberg, California, 56566"/>
    <x v="2"/>
    <n v="0"/>
    <n v="0"/>
    <x v="2"/>
    <s v="AGT75869040"/>
    <x v="0"/>
    <n v="38"/>
    <n v="38"/>
    <n v="0"/>
    <x v="0"/>
    <n v="0"/>
    <x v="0"/>
  </r>
  <r>
    <s v="POL14455215"/>
    <x v="2"/>
    <n v="163241"/>
    <n v="1423.99"/>
    <d v="2021-01-17T00:00:00"/>
    <d v="2026-04-06T00:00:00"/>
    <s v="Monthly"/>
    <x v="0"/>
    <s v="CUST83057986"/>
    <n v="1905"/>
    <s v="Long Term"/>
    <n v="0"/>
    <s v="Amanda Arnold"/>
    <x v="2"/>
    <n v="78"/>
    <s v="Chief Technology Officer"/>
    <x v="3"/>
    <s v="Cortezfurt, Maine, 16333"/>
    <x v="3"/>
    <n v="0"/>
    <n v="1"/>
    <x v="2"/>
    <s v="AGT56051280"/>
    <x v="2"/>
    <n v="19"/>
    <n v="28"/>
    <n v="0"/>
    <x v="2"/>
    <n v="0"/>
    <x v="2"/>
  </r>
  <r>
    <s v="POL42267896"/>
    <x v="1"/>
    <n v="365710"/>
    <n v="520.37"/>
    <d v="2022-07-01T00:00:00"/>
    <d v="2032-01-16T00:00:00"/>
    <s v="Quarterly"/>
    <x v="2"/>
    <s v="CUST61706207"/>
    <n v="3486"/>
    <s v="Long Term"/>
    <n v="1"/>
    <s v="Kelly Nicholson"/>
    <x v="2"/>
    <n v="43"/>
    <s v="Designer, television/film set"/>
    <x v="2"/>
    <s v="Molinatown, Louisiana, 33398"/>
    <x v="1"/>
    <n v="1"/>
    <n v="0"/>
    <x v="1"/>
    <s v="AGT24926928"/>
    <x v="0"/>
    <n v="42"/>
    <n v="61"/>
    <n v="0"/>
    <x v="1"/>
    <n v="0"/>
    <x v="0"/>
  </r>
  <r>
    <s v="POL29424100"/>
    <x v="3"/>
    <n v="265619"/>
    <n v="740.04"/>
    <d v="2015-03-04T00:00:00"/>
    <d v="2017-09-14T00:00:00"/>
    <s v="Annually"/>
    <x v="2"/>
    <s v="CUST11501139"/>
    <n v="925"/>
    <s v="Medium Term"/>
    <n v="1"/>
    <s v="Julie Guerrero"/>
    <x v="1"/>
    <n v="83"/>
    <s v="Designer, graphic"/>
    <x v="0"/>
    <s v="New Stevenberg, Florida, 65196"/>
    <x v="3"/>
    <n v="0"/>
    <n v="1"/>
    <x v="2"/>
    <s v="AGT76160927"/>
    <x v="2"/>
    <n v="1"/>
    <n v="29"/>
    <n v="0"/>
    <x v="2"/>
    <n v="0"/>
    <x v="2"/>
  </r>
  <r>
    <s v="POL53549003"/>
    <x v="3"/>
    <n v="340454"/>
    <n v="476.82"/>
    <d v="2020-12-03T00:00:00"/>
    <d v="2029-03-29T00:00:00"/>
    <s v="Quarterly"/>
    <x v="1"/>
    <s v="CUST47448114"/>
    <n v="3038"/>
    <s v="Long Term"/>
    <n v="0"/>
    <s v="Todd Anderson"/>
    <x v="1"/>
    <n v="78"/>
    <s v="Art therapist"/>
    <x v="2"/>
    <s v="Harrellside, Washington, 37417"/>
    <x v="3"/>
    <n v="1"/>
    <n v="1"/>
    <x v="2"/>
    <s v="AGT73166277"/>
    <x v="1"/>
    <n v="27"/>
    <n v="5"/>
    <n v="0"/>
    <x v="2"/>
    <n v="0"/>
    <x v="1"/>
  </r>
  <r>
    <s v="POL54969569"/>
    <x v="1"/>
    <n v="42367"/>
    <n v="1516.1"/>
    <d v="2019-09-15T00:00:00"/>
    <d v="2029-08-08T00:00:00"/>
    <s v="Annually"/>
    <x v="2"/>
    <s v="CUST17011157"/>
    <n v="3615"/>
    <s v="Long Term"/>
    <n v="1"/>
    <s v="Brian Garcia"/>
    <x v="0"/>
    <n v="24"/>
    <s v="Special effects artist"/>
    <x v="2"/>
    <s v="New Cynthiamouth, Virginia, 33237"/>
    <x v="4"/>
    <n v="1"/>
    <n v="0"/>
    <x v="0"/>
    <s v="AGT08115047"/>
    <x v="2"/>
    <n v="18"/>
    <n v="15"/>
    <n v="0"/>
    <x v="2"/>
    <n v="0"/>
    <x v="2"/>
  </r>
  <r>
    <s v="POL07284415"/>
    <x v="1"/>
    <n v="185232"/>
    <n v="287.54000000000002"/>
    <d v="2023-02-11T00:00:00"/>
    <d v="2032-08-15T00:00:00"/>
    <s v="Quarterly"/>
    <x v="2"/>
    <s v="CUST46516721"/>
    <n v="3473"/>
    <s v="Long Term"/>
    <n v="1"/>
    <s v="Amy Mcintyre"/>
    <x v="0"/>
    <n v="53"/>
    <s v="Engineer, biomedical"/>
    <x v="1"/>
    <s v="Oscarmouth, Mississippi, 40655"/>
    <x v="2"/>
    <n v="0"/>
    <n v="0"/>
    <x v="2"/>
    <s v="AGT02797897"/>
    <x v="2"/>
    <n v="13"/>
    <n v="34"/>
    <n v="0"/>
    <x v="0"/>
    <n v="0"/>
    <x v="2"/>
  </r>
  <r>
    <s v="POL21287950"/>
    <x v="0"/>
    <n v="224757"/>
    <n v="1108.0899999999999"/>
    <d v="2023-01-20T00:00:00"/>
    <d v="2031-08-25T00:00:00"/>
    <s v="Annually"/>
    <x v="2"/>
    <s v="CUST37390566"/>
    <n v="3139"/>
    <s v="Long Term"/>
    <n v="1"/>
    <s v="Lisa Powell"/>
    <x v="2"/>
    <n v="73"/>
    <s v="Orthoptist"/>
    <x v="2"/>
    <s v="Judymouth, Minnesota, 75344"/>
    <x v="3"/>
    <n v="1"/>
    <n v="1"/>
    <x v="2"/>
    <s v="AGT69679314"/>
    <x v="0"/>
    <n v="4"/>
    <n v="90"/>
    <n v="1"/>
    <x v="1"/>
    <n v="1"/>
    <x v="0"/>
  </r>
  <r>
    <s v="POL15359444"/>
    <x v="3"/>
    <n v="294769"/>
    <n v="1229.77"/>
    <d v="2021-06-24T00:00:00"/>
    <d v="2026-01-18T00:00:00"/>
    <s v="Monthly"/>
    <x v="2"/>
    <s v="CUST81146661"/>
    <n v="1669"/>
    <s v="Long Term"/>
    <n v="1"/>
    <s v="Wendy Robertson"/>
    <x v="0"/>
    <n v="52"/>
    <s v="Industrial buyer"/>
    <x v="2"/>
    <s v="New Brian, Idaho, 30827"/>
    <x v="2"/>
    <n v="1"/>
    <n v="0"/>
    <x v="2"/>
    <s v="AGT56507346"/>
    <x v="1"/>
    <n v="42"/>
    <n v="64"/>
    <n v="0"/>
    <x v="1"/>
    <n v="0"/>
    <x v="1"/>
  </r>
  <r>
    <s v="POL66244009"/>
    <x v="0"/>
    <n v="360911"/>
    <n v="1840.32"/>
    <d v="2018-06-05T00:00:00"/>
    <d v="2020-09-07T00:00:00"/>
    <s v="Quarterly"/>
    <x v="1"/>
    <s v="CUST18907875"/>
    <n v="825"/>
    <s v="Medium Term"/>
    <n v="0"/>
    <s v="Richard Graves MD"/>
    <x v="1"/>
    <n v="73"/>
    <s v="Administrator, charities/voluntary organisations"/>
    <x v="1"/>
    <s v="East Stevenmouth, South Carolina, 88190"/>
    <x v="3"/>
    <n v="0"/>
    <n v="1"/>
    <x v="2"/>
    <s v="AGT02449455"/>
    <x v="0"/>
    <n v="31"/>
    <n v="46"/>
    <n v="0"/>
    <x v="0"/>
    <n v="0"/>
    <x v="0"/>
  </r>
  <r>
    <s v="POL40611534"/>
    <x v="0"/>
    <n v="355093"/>
    <n v="604.16999999999996"/>
    <d v="2019-05-03T00:00:00"/>
    <d v="2023-12-14T00:00:00"/>
    <s v="Quarterly"/>
    <x v="0"/>
    <s v="CUST32236414"/>
    <n v="1686"/>
    <s v="Long Term"/>
    <n v="0"/>
    <s v="Sean Moran"/>
    <x v="2"/>
    <n v="64"/>
    <s v="Scientist, forensic"/>
    <x v="1"/>
    <s v="Thomasborough, Maryland, 93621"/>
    <x v="3"/>
    <n v="0"/>
    <n v="1"/>
    <x v="2"/>
    <s v="AGT00346378"/>
    <x v="1"/>
    <n v="48"/>
    <n v="9"/>
    <n v="0"/>
    <x v="2"/>
    <n v="0"/>
    <x v="1"/>
  </r>
  <r>
    <s v="POL77001429"/>
    <x v="0"/>
    <n v="470305"/>
    <n v="1498.57"/>
    <d v="2019-11-07T00:00:00"/>
    <d v="2023-11-18T00:00:00"/>
    <s v="Quarterly"/>
    <x v="2"/>
    <s v="CUST30654514"/>
    <n v="1472"/>
    <s v="Long Term"/>
    <n v="1"/>
    <s v="Jeff Armstrong"/>
    <x v="2"/>
    <n v="82"/>
    <s v="Pharmacist, hospital"/>
    <x v="2"/>
    <s v="East Kristytown, Kansas, 73685"/>
    <x v="3"/>
    <n v="1"/>
    <n v="1"/>
    <x v="2"/>
    <s v="AGT84635887"/>
    <x v="0"/>
    <n v="35"/>
    <n v="78"/>
    <n v="1"/>
    <x v="1"/>
    <n v="1"/>
    <x v="0"/>
  </r>
  <r>
    <s v="POL40759511"/>
    <x v="0"/>
    <n v="225190"/>
    <n v="534.89"/>
    <d v="2020-12-24T00:00:00"/>
    <d v="2022-12-18T00:00:00"/>
    <s v="Annually"/>
    <x v="1"/>
    <s v="CUST86615154"/>
    <n v="724"/>
    <s v="Medium Term"/>
    <n v="0"/>
    <s v="Megan Thomas"/>
    <x v="0"/>
    <n v="57"/>
    <s v="Chemical engineer"/>
    <x v="3"/>
    <s v="West Josephchester, Washington, 08619"/>
    <x v="3"/>
    <n v="0"/>
    <n v="0"/>
    <x v="2"/>
    <s v="AGT67358626"/>
    <x v="0"/>
    <n v="23"/>
    <n v="81"/>
    <n v="1"/>
    <x v="1"/>
    <n v="1"/>
    <x v="0"/>
  </r>
  <r>
    <s v="POL14591104"/>
    <x v="3"/>
    <n v="391988"/>
    <n v="661.38"/>
    <d v="2015-12-22T00:00:00"/>
    <d v="2023-04-07T00:00:00"/>
    <s v="Quarterly"/>
    <x v="2"/>
    <s v="CUST71215012"/>
    <n v="2663"/>
    <s v="Long Term"/>
    <n v="1"/>
    <s v="Jason Smith"/>
    <x v="2"/>
    <n v="69"/>
    <s v="Accountant, chartered public finance"/>
    <x v="1"/>
    <s v="Mooreside, Kansas, 59465"/>
    <x v="3"/>
    <n v="0"/>
    <n v="1"/>
    <x v="2"/>
    <s v="AGT89682824"/>
    <x v="2"/>
    <n v="2"/>
    <n v="77"/>
    <n v="1"/>
    <x v="1"/>
    <n v="1"/>
    <x v="2"/>
  </r>
  <r>
    <s v="POL66438707"/>
    <x v="1"/>
    <n v="433301"/>
    <n v="1324.12"/>
    <d v="2016-11-05T00:00:00"/>
    <d v="2026-05-29T00:00:00"/>
    <s v="Monthly"/>
    <x v="0"/>
    <s v="CUST87522482"/>
    <n v="3492"/>
    <s v="Long Term"/>
    <n v="0"/>
    <s v="Tracy Reed"/>
    <x v="0"/>
    <n v="69"/>
    <s v="Software engineer"/>
    <x v="3"/>
    <s v="New Sandyview, Michigan, 45394"/>
    <x v="3"/>
    <n v="0"/>
    <n v="1"/>
    <x v="2"/>
    <s v="AGT88751659"/>
    <x v="1"/>
    <n v="15"/>
    <n v="98"/>
    <n v="1"/>
    <x v="1"/>
    <n v="1"/>
    <x v="1"/>
  </r>
  <r>
    <s v="POL76172999"/>
    <x v="3"/>
    <n v="248155"/>
    <n v="1412.23"/>
    <d v="2018-04-09T00:00:00"/>
    <d v="2021-10-12T00:00:00"/>
    <s v="Annually"/>
    <x v="1"/>
    <s v="CUST64085031"/>
    <n v="1282"/>
    <s v="Long Term"/>
    <n v="0"/>
    <s v="Michael Campbell"/>
    <x v="0"/>
    <n v="66"/>
    <s v="Contractor"/>
    <x v="0"/>
    <s v="Singhmouth, New Hampshire, 50348"/>
    <x v="3"/>
    <n v="0"/>
    <n v="1"/>
    <x v="2"/>
    <s v="AGT20943328"/>
    <x v="1"/>
    <n v="25"/>
    <n v="4"/>
    <n v="0"/>
    <x v="2"/>
    <n v="0"/>
    <x v="1"/>
  </r>
  <r>
    <s v="POL67720280"/>
    <x v="1"/>
    <n v="43275"/>
    <n v="862.99"/>
    <d v="2021-02-24T00:00:00"/>
    <d v="2030-11-23T00:00:00"/>
    <s v="Annually"/>
    <x v="1"/>
    <s v="CUST28975795"/>
    <n v="3559"/>
    <s v="Long Term"/>
    <n v="0"/>
    <s v="Leonard Nelson"/>
    <x v="2"/>
    <n v="33"/>
    <s v="Transport planner"/>
    <x v="3"/>
    <s v="North Derekborough, Utah, 58510"/>
    <x v="0"/>
    <n v="0"/>
    <n v="0"/>
    <x v="1"/>
    <s v="AGT28763285"/>
    <x v="1"/>
    <n v="41"/>
    <n v="61"/>
    <n v="0"/>
    <x v="1"/>
    <n v="0"/>
    <x v="1"/>
  </r>
  <r>
    <s v="POL14355937"/>
    <x v="2"/>
    <n v="120124"/>
    <n v="553.28"/>
    <d v="2015-11-26T00:00:00"/>
    <d v="2023-05-12T00:00:00"/>
    <s v="Monthly"/>
    <x v="2"/>
    <s v="CUST95377392"/>
    <n v="2724"/>
    <s v="Long Term"/>
    <n v="1"/>
    <s v="Bridget Burnett"/>
    <x v="2"/>
    <n v="19"/>
    <s v="Physicist, medical"/>
    <x v="3"/>
    <s v="Port Josehaven, Maine, 44167"/>
    <x v="4"/>
    <n v="0"/>
    <n v="0"/>
    <x v="0"/>
    <s v="AGT98142409"/>
    <x v="0"/>
    <n v="3"/>
    <n v="59"/>
    <n v="0"/>
    <x v="0"/>
    <n v="0"/>
    <x v="0"/>
  </r>
  <r>
    <s v="POL29498988"/>
    <x v="3"/>
    <n v="224993"/>
    <n v="1910.14"/>
    <d v="2017-04-14T00:00:00"/>
    <d v="2021-06-14T00:00:00"/>
    <s v="Monthly"/>
    <x v="0"/>
    <s v="CUST66232963"/>
    <n v="1522"/>
    <s v="Long Term"/>
    <n v="0"/>
    <s v="Thomas Gonzalez"/>
    <x v="2"/>
    <n v="61"/>
    <s v="Hotel manager"/>
    <x v="2"/>
    <s v="Colehaven, Vermont, 37666"/>
    <x v="3"/>
    <n v="1"/>
    <n v="1"/>
    <x v="2"/>
    <s v="AGT12006924"/>
    <x v="0"/>
    <n v="19"/>
    <n v="90"/>
    <n v="1"/>
    <x v="1"/>
    <n v="1"/>
    <x v="0"/>
  </r>
  <r>
    <s v="POL61315068"/>
    <x v="0"/>
    <n v="175289"/>
    <n v="315.08999999999997"/>
    <d v="2019-09-16T00:00:00"/>
    <d v="2021-02-25T00:00:00"/>
    <s v="Annually"/>
    <x v="0"/>
    <s v="CUST31631183"/>
    <n v="528"/>
    <s v="Medium Term"/>
    <n v="0"/>
    <s v="Deborah Clark"/>
    <x v="1"/>
    <n v="85"/>
    <s v="Plant breeder/geneticist"/>
    <x v="1"/>
    <s v="Christopherfort, Vermont, 97618"/>
    <x v="3"/>
    <n v="0"/>
    <n v="1"/>
    <x v="2"/>
    <s v="AGT49355362"/>
    <x v="0"/>
    <n v="13"/>
    <n v="41"/>
    <n v="0"/>
    <x v="0"/>
    <n v="0"/>
    <x v="0"/>
  </r>
  <r>
    <s v="POL65528035"/>
    <x v="0"/>
    <n v="309801"/>
    <n v="564.19000000000005"/>
    <d v="2017-02-21T00:00:00"/>
    <d v="2019-01-02T00:00:00"/>
    <s v="Quarterly"/>
    <x v="1"/>
    <s v="CUST20186186"/>
    <n v="680"/>
    <s v="Medium Term"/>
    <n v="0"/>
    <s v="Jessica Brown"/>
    <x v="1"/>
    <n v="19"/>
    <s v="Retail buyer"/>
    <x v="3"/>
    <s v="Port Nathanville, Louisiana, 95129"/>
    <x v="4"/>
    <n v="0"/>
    <n v="0"/>
    <x v="0"/>
    <s v="AGT46957013"/>
    <x v="2"/>
    <n v="34"/>
    <n v="18"/>
    <n v="0"/>
    <x v="2"/>
    <n v="0"/>
    <x v="2"/>
  </r>
  <r>
    <s v="POL65618353"/>
    <x v="1"/>
    <n v="224578"/>
    <n v="159.69"/>
    <d v="2016-01-13T00:00:00"/>
    <d v="2023-12-17T00:00:00"/>
    <s v="Quarterly"/>
    <x v="1"/>
    <s v="CUST24435883"/>
    <n v="2895"/>
    <s v="Long Term"/>
    <n v="0"/>
    <s v="Brittany Wells"/>
    <x v="0"/>
    <n v="51"/>
    <s v="Oncologist"/>
    <x v="3"/>
    <s v="East Aprilland, Missouri, 47434"/>
    <x v="2"/>
    <n v="0"/>
    <n v="0"/>
    <x v="2"/>
    <s v="AGT81468446"/>
    <x v="1"/>
    <n v="5"/>
    <n v="14"/>
    <n v="0"/>
    <x v="2"/>
    <n v="0"/>
    <x v="1"/>
  </r>
  <r>
    <s v="POL96058521"/>
    <x v="0"/>
    <n v="34948"/>
    <n v="526.21"/>
    <d v="2015-11-09T00:00:00"/>
    <d v="2023-02-13T00:00:00"/>
    <s v="Quarterly"/>
    <x v="0"/>
    <s v="CUST39372490"/>
    <n v="2653"/>
    <s v="Long Term"/>
    <n v="0"/>
    <s v="Darlene Cardenas"/>
    <x v="0"/>
    <n v="55"/>
    <s v="Engineer, structural"/>
    <x v="0"/>
    <s v="Lake Alexander, Illinois, 94853"/>
    <x v="2"/>
    <n v="0"/>
    <n v="0"/>
    <x v="2"/>
    <s v="AGT72289960"/>
    <x v="2"/>
    <n v="15"/>
    <n v="39"/>
    <n v="0"/>
    <x v="0"/>
    <n v="0"/>
    <x v="2"/>
  </r>
  <r>
    <s v="POL67127779"/>
    <x v="0"/>
    <n v="233093"/>
    <n v="1212.78"/>
    <d v="2015-09-04T00:00:00"/>
    <d v="2021-09-29T00:00:00"/>
    <s v="Annually"/>
    <x v="2"/>
    <s v="CUST53171437"/>
    <n v="2217"/>
    <s v="Long Term"/>
    <n v="1"/>
    <s v="Tanya Schneider"/>
    <x v="2"/>
    <n v="22"/>
    <s v="Therapist, horticultural"/>
    <x v="1"/>
    <s v="North Charlesside, California, 75766"/>
    <x v="4"/>
    <n v="0"/>
    <n v="0"/>
    <x v="0"/>
    <s v="AGT14072751"/>
    <x v="2"/>
    <n v="43"/>
    <n v="22"/>
    <n v="0"/>
    <x v="2"/>
    <n v="0"/>
    <x v="2"/>
  </r>
  <r>
    <s v="POL61445310"/>
    <x v="3"/>
    <n v="302693"/>
    <n v="1847.82"/>
    <d v="2021-02-06T00:00:00"/>
    <d v="2022-07-17T00:00:00"/>
    <s v="Annually"/>
    <x v="1"/>
    <s v="CUST63724678"/>
    <n v="526"/>
    <s v="Medium Term"/>
    <n v="0"/>
    <s v="Matthew Sanchez"/>
    <x v="1"/>
    <n v="68"/>
    <s v="Ranger/warden"/>
    <x v="1"/>
    <s v="Avilamouth, North Dakota, 99447"/>
    <x v="3"/>
    <n v="0"/>
    <n v="1"/>
    <x v="2"/>
    <s v="AGT57338609"/>
    <x v="2"/>
    <n v="11"/>
    <n v="36"/>
    <n v="0"/>
    <x v="0"/>
    <n v="0"/>
    <x v="2"/>
  </r>
  <r>
    <s v="POL67671922"/>
    <x v="3"/>
    <n v="290876"/>
    <n v="1951.29"/>
    <d v="2015-12-06T00:00:00"/>
    <d v="2024-02-01T00:00:00"/>
    <s v="Quarterly"/>
    <x v="2"/>
    <s v="CUST08168341"/>
    <n v="2979"/>
    <s v="Long Term"/>
    <n v="1"/>
    <s v="Daniel Bailey"/>
    <x v="0"/>
    <n v="53"/>
    <s v="Management consultant"/>
    <x v="2"/>
    <s v="Lake Tammie, Alaska, 47801"/>
    <x v="2"/>
    <n v="1"/>
    <n v="0"/>
    <x v="2"/>
    <s v="AGT46006168"/>
    <x v="1"/>
    <n v="33"/>
    <n v="73"/>
    <n v="1"/>
    <x v="1"/>
    <n v="1"/>
    <x v="1"/>
  </r>
  <r>
    <s v="POL18309119"/>
    <x v="2"/>
    <n v="297065"/>
    <n v="106.34"/>
    <d v="2016-07-04T00:00:00"/>
    <d v="2019-07-11T00:00:00"/>
    <s v="Quarterly"/>
    <x v="0"/>
    <s v="CUST28996576"/>
    <n v="1102"/>
    <s v="Long Term"/>
    <n v="0"/>
    <s v="Edwin Williams"/>
    <x v="0"/>
    <n v="28"/>
    <s v="Chief Technology Officer"/>
    <x v="0"/>
    <s v="Taylorport, West Virginia, 18870"/>
    <x v="0"/>
    <n v="0"/>
    <n v="0"/>
    <x v="0"/>
    <s v="AGT50981591"/>
    <x v="0"/>
    <n v="7"/>
    <n v="61"/>
    <n v="0"/>
    <x v="1"/>
    <n v="0"/>
    <x v="0"/>
  </r>
  <r>
    <s v="POL28992652"/>
    <x v="0"/>
    <n v="396251"/>
    <n v="1929.51"/>
    <d v="2015-04-03T00:00:00"/>
    <d v="2023-08-24T00:00:00"/>
    <s v="Quarterly"/>
    <x v="2"/>
    <s v="CUST26587958"/>
    <n v="3065"/>
    <s v="Long Term"/>
    <n v="1"/>
    <s v="Stephanie Sandoval"/>
    <x v="1"/>
    <n v="22"/>
    <s v="Translator"/>
    <x v="1"/>
    <s v="South Michelleberg, New Jersey, 93891"/>
    <x v="4"/>
    <n v="0"/>
    <n v="0"/>
    <x v="0"/>
    <s v="AGT05564365"/>
    <x v="2"/>
    <n v="14"/>
    <n v="76"/>
    <n v="1"/>
    <x v="1"/>
    <n v="1"/>
    <x v="2"/>
  </r>
  <r>
    <s v="POL67637922"/>
    <x v="0"/>
    <n v="21841"/>
    <n v="1160.74"/>
    <d v="2020-06-06T00:00:00"/>
    <d v="2021-07-11T00:00:00"/>
    <s v="Annually"/>
    <x v="2"/>
    <s v="CUST00900820"/>
    <n v="400"/>
    <s v="Medium Term"/>
    <n v="1"/>
    <s v="Kelly Petty"/>
    <x v="0"/>
    <n v="25"/>
    <s v="Patent attorney"/>
    <x v="2"/>
    <s v="South Ashley, Virginia, 94943"/>
    <x v="4"/>
    <n v="1"/>
    <n v="0"/>
    <x v="0"/>
    <s v="AGT15766440"/>
    <x v="0"/>
    <n v="28"/>
    <n v="33"/>
    <n v="0"/>
    <x v="0"/>
    <n v="0"/>
    <x v="0"/>
  </r>
  <r>
    <s v="POL75124979"/>
    <x v="2"/>
    <n v="382117"/>
    <n v="1146.3"/>
    <d v="2023-05-02T00:00:00"/>
    <d v="2025-06-16T00:00:00"/>
    <s v="Quarterly"/>
    <x v="1"/>
    <s v="CUST29309248"/>
    <n v="776"/>
    <s v="Medium Term"/>
    <n v="0"/>
    <s v="Kenneth Ramirez"/>
    <x v="2"/>
    <n v="29"/>
    <s v="Administrator"/>
    <x v="3"/>
    <s v="Mortonside, Washington, 12868"/>
    <x v="0"/>
    <n v="0"/>
    <n v="0"/>
    <x v="0"/>
    <s v="AGT26629197"/>
    <x v="2"/>
    <n v="32"/>
    <n v="53"/>
    <n v="0"/>
    <x v="0"/>
    <n v="0"/>
    <x v="2"/>
  </r>
  <r>
    <s v="POL25201250"/>
    <x v="2"/>
    <n v="300347"/>
    <n v="1721.06"/>
    <d v="2019-10-14T00:00:00"/>
    <d v="2029-10-09T00:00:00"/>
    <s v="Quarterly"/>
    <x v="1"/>
    <s v="CUST18765344"/>
    <n v="3648"/>
    <s v="Long Term"/>
    <n v="0"/>
    <s v="Derek Khan"/>
    <x v="1"/>
    <n v="26"/>
    <s v="Holiday representative"/>
    <x v="0"/>
    <s v="Greenestad, Kansas, 83320"/>
    <x v="0"/>
    <n v="0"/>
    <n v="0"/>
    <x v="0"/>
    <s v="AGT91018806"/>
    <x v="0"/>
    <n v="32"/>
    <n v="58"/>
    <n v="0"/>
    <x v="0"/>
    <n v="0"/>
    <x v="0"/>
  </r>
  <r>
    <s v="POL36178860"/>
    <x v="0"/>
    <n v="423501"/>
    <n v="533.41"/>
    <d v="2020-07-24T00:00:00"/>
    <d v="2024-03-31T00:00:00"/>
    <s v="Monthly"/>
    <x v="2"/>
    <s v="CUST02347590"/>
    <n v="1346"/>
    <s v="Long Term"/>
    <n v="1"/>
    <s v="Adam Yu"/>
    <x v="0"/>
    <n v="69"/>
    <s v="Nutritional therapist"/>
    <x v="2"/>
    <s v="South Josephfurt, Wisconsin, 22807"/>
    <x v="3"/>
    <n v="1"/>
    <n v="1"/>
    <x v="2"/>
    <s v="AGT47881343"/>
    <x v="0"/>
    <n v="50"/>
    <n v="8"/>
    <n v="0"/>
    <x v="2"/>
    <n v="0"/>
    <x v="0"/>
  </r>
  <r>
    <s v="POL96864283"/>
    <x v="0"/>
    <n v="306076"/>
    <n v="1250.1400000000001"/>
    <d v="2020-09-20T00:00:00"/>
    <d v="2024-05-13T00:00:00"/>
    <s v="Annually"/>
    <x v="2"/>
    <s v="CUST27496590"/>
    <n v="1331"/>
    <s v="Long Term"/>
    <n v="1"/>
    <s v="Melody Duncan"/>
    <x v="2"/>
    <n v="43"/>
    <s v="Teacher, primary school"/>
    <x v="3"/>
    <s v="New Evan, Alaska, 29248"/>
    <x v="1"/>
    <n v="0"/>
    <n v="0"/>
    <x v="1"/>
    <s v="AGT16307208"/>
    <x v="1"/>
    <n v="12"/>
    <n v="83"/>
    <n v="1"/>
    <x v="1"/>
    <n v="1"/>
    <x v="1"/>
  </r>
  <r>
    <s v="POL30587921"/>
    <x v="3"/>
    <n v="362533"/>
    <n v="1974.61"/>
    <d v="2016-06-17T00:00:00"/>
    <d v="2019-04-24T00:00:00"/>
    <s v="Monthly"/>
    <x v="1"/>
    <s v="CUST41142987"/>
    <n v="1041"/>
    <s v="Medium Term"/>
    <n v="0"/>
    <s v="Brooke Hodges"/>
    <x v="0"/>
    <n v="71"/>
    <s v="Industrial buyer"/>
    <x v="1"/>
    <s v="Sandraburgh, Nebraska, 70787"/>
    <x v="3"/>
    <n v="0"/>
    <n v="1"/>
    <x v="2"/>
    <s v="AGT55273344"/>
    <x v="2"/>
    <n v="34"/>
    <n v="100"/>
    <n v="1"/>
    <x v="1"/>
    <n v="1"/>
    <x v="2"/>
  </r>
  <r>
    <s v="POL22529514"/>
    <x v="2"/>
    <n v="435118"/>
    <n v="1113.81"/>
    <d v="2017-10-18T00:00:00"/>
    <d v="2024-02-23T00:00:00"/>
    <s v="Quarterly"/>
    <x v="0"/>
    <s v="CUST83922513"/>
    <n v="2319"/>
    <s v="Long Term"/>
    <n v="0"/>
    <s v="Eugene Martin"/>
    <x v="1"/>
    <n v="26"/>
    <s v="Broadcast journalist"/>
    <x v="3"/>
    <s v="Riveratown, California, 11307"/>
    <x v="0"/>
    <n v="0"/>
    <n v="0"/>
    <x v="0"/>
    <s v="AGT94025542"/>
    <x v="0"/>
    <n v="43"/>
    <n v="29"/>
    <n v="0"/>
    <x v="2"/>
    <n v="0"/>
    <x v="0"/>
  </r>
  <r>
    <s v="POL96516008"/>
    <x v="1"/>
    <n v="458895"/>
    <n v="1844.54"/>
    <d v="2023-10-31T00:00:00"/>
    <d v="2031-03-28T00:00:00"/>
    <s v="Annually"/>
    <x v="2"/>
    <s v="CUST25676469"/>
    <n v="2705"/>
    <s v="Long Term"/>
    <n v="1"/>
    <s v="Kristin Walker"/>
    <x v="2"/>
    <n v="33"/>
    <s v="Surveyor, hydrographic"/>
    <x v="3"/>
    <s v="Harrisonburgh, Arizona, 81960"/>
    <x v="0"/>
    <n v="0"/>
    <n v="0"/>
    <x v="1"/>
    <s v="AGT39552710"/>
    <x v="2"/>
    <n v="39"/>
    <n v="11"/>
    <n v="0"/>
    <x v="2"/>
    <n v="0"/>
    <x v="2"/>
  </r>
  <r>
    <s v="POL68934095"/>
    <x v="2"/>
    <n v="373898"/>
    <n v="437.04"/>
    <d v="2021-10-15T00:00:00"/>
    <d v="2030-11-27T00:00:00"/>
    <s v="Quarterly"/>
    <x v="2"/>
    <s v="CUST89223085"/>
    <n v="3330"/>
    <s v="Long Term"/>
    <n v="1"/>
    <s v="Suzanne Garcia"/>
    <x v="1"/>
    <n v="65"/>
    <s v="Ship broker"/>
    <x v="2"/>
    <s v="South Ginaside, Texas, 02432"/>
    <x v="3"/>
    <n v="1"/>
    <n v="1"/>
    <x v="2"/>
    <s v="AGT30565600"/>
    <x v="0"/>
    <n v="21"/>
    <n v="24"/>
    <n v="0"/>
    <x v="2"/>
    <n v="0"/>
    <x v="0"/>
  </r>
  <r>
    <s v="POL69146247"/>
    <x v="1"/>
    <n v="145752"/>
    <n v="1131.9000000000001"/>
    <d v="2023-07-16T00:00:00"/>
    <d v="2030-04-23T00:00:00"/>
    <s v="Annually"/>
    <x v="0"/>
    <s v="CUST42798343"/>
    <n v="2473"/>
    <s v="Long Term"/>
    <n v="0"/>
    <s v="Gina Walker"/>
    <x v="1"/>
    <n v="84"/>
    <s v="Equality and diversity officer"/>
    <x v="2"/>
    <s v="South Blake, Nebraska, 42086"/>
    <x v="3"/>
    <n v="1"/>
    <n v="1"/>
    <x v="2"/>
    <s v="AGT87417882"/>
    <x v="2"/>
    <n v="6"/>
    <n v="63"/>
    <n v="0"/>
    <x v="1"/>
    <n v="0"/>
    <x v="2"/>
  </r>
  <r>
    <s v="POL85269593"/>
    <x v="3"/>
    <n v="30906"/>
    <n v="1706.92"/>
    <d v="2015-10-25T00:00:00"/>
    <d v="2018-09-09T00:00:00"/>
    <s v="Annually"/>
    <x v="2"/>
    <s v="CUST66474083"/>
    <n v="1050"/>
    <s v="Medium Term"/>
    <n v="1"/>
    <s v="Lonnie Nelson"/>
    <x v="1"/>
    <n v="36"/>
    <s v="Warehouse manager"/>
    <x v="2"/>
    <s v="Morriston, Hawaii, 09954"/>
    <x v="1"/>
    <n v="1"/>
    <n v="0"/>
    <x v="1"/>
    <s v="AGT45013372"/>
    <x v="0"/>
    <n v="27"/>
    <n v="79"/>
    <n v="1"/>
    <x v="1"/>
    <n v="1"/>
    <x v="0"/>
  </r>
  <r>
    <s v="POL93482560"/>
    <x v="3"/>
    <n v="158986"/>
    <n v="1007.6"/>
    <d v="2021-04-05T00:00:00"/>
    <d v="2031-03-22T00:00:00"/>
    <s v="Annually"/>
    <x v="0"/>
    <s v="CUST89101661"/>
    <n v="3638"/>
    <s v="Long Term"/>
    <n v="0"/>
    <s v="Emily Sims"/>
    <x v="0"/>
    <n v="73"/>
    <s v="Editorial assistant"/>
    <x v="2"/>
    <s v="Lake Todd, South Carolina, 79506"/>
    <x v="3"/>
    <n v="1"/>
    <n v="1"/>
    <x v="2"/>
    <s v="AGT02651904"/>
    <x v="2"/>
    <n v="7"/>
    <n v="48"/>
    <n v="0"/>
    <x v="0"/>
    <n v="0"/>
    <x v="2"/>
  </r>
  <r>
    <s v="POL59942075"/>
    <x v="2"/>
    <n v="76004"/>
    <n v="1934.4"/>
    <d v="2016-06-03T00:00:00"/>
    <d v="2024-06-27T00:00:00"/>
    <s v="Annually"/>
    <x v="0"/>
    <s v="CUST32114499"/>
    <n v="2946"/>
    <s v="Long Term"/>
    <n v="0"/>
    <s v="Gerald Larson"/>
    <x v="2"/>
    <n v="68"/>
    <s v="Engineer, manufacturing"/>
    <x v="1"/>
    <s v="Juliaside, Montana, 33100"/>
    <x v="3"/>
    <n v="0"/>
    <n v="1"/>
    <x v="2"/>
    <s v="AGT29833323"/>
    <x v="2"/>
    <n v="33"/>
    <n v="3"/>
    <n v="0"/>
    <x v="2"/>
    <n v="0"/>
    <x v="2"/>
  </r>
  <r>
    <s v="POL20216032"/>
    <x v="0"/>
    <n v="254746"/>
    <n v="1045.2"/>
    <d v="2023-02-07T00:00:00"/>
    <d v="2032-11-15T00:00:00"/>
    <s v="Monthly"/>
    <x v="2"/>
    <s v="CUST26743868"/>
    <n v="3569"/>
    <s v="Long Term"/>
    <n v="1"/>
    <s v="Anna Williams"/>
    <x v="1"/>
    <n v="78"/>
    <s v="Network engineer"/>
    <x v="3"/>
    <s v="Colleenborough, Nevada, 00904"/>
    <x v="3"/>
    <n v="0"/>
    <n v="1"/>
    <x v="2"/>
    <s v="AGT54758282"/>
    <x v="1"/>
    <n v="11"/>
    <n v="14"/>
    <n v="0"/>
    <x v="2"/>
    <n v="0"/>
    <x v="1"/>
  </r>
  <r>
    <s v="POL78697051"/>
    <x v="3"/>
    <n v="454688"/>
    <n v="307.24"/>
    <d v="2024-08-22T00:00:00"/>
    <d v="2027-01-03T00:00:00"/>
    <s v="Quarterly"/>
    <x v="0"/>
    <s v="CUST88244823"/>
    <n v="864"/>
    <s v="Medium Term"/>
    <n v="0"/>
    <s v="Carly Bullock"/>
    <x v="1"/>
    <n v="77"/>
    <s v="Surveyor, insurance"/>
    <x v="2"/>
    <s v="Martinton, Maryland, 32159"/>
    <x v="3"/>
    <n v="1"/>
    <n v="1"/>
    <x v="2"/>
    <s v="AGT93366101"/>
    <x v="1"/>
    <n v="40"/>
    <n v="74"/>
    <n v="1"/>
    <x v="1"/>
    <n v="1"/>
    <x v="1"/>
  </r>
  <r>
    <s v="POL89297739"/>
    <x v="3"/>
    <n v="349813"/>
    <n v="1215.05"/>
    <d v="2019-05-20T00:00:00"/>
    <d v="2020-10-27T00:00:00"/>
    <s v="Quarterly"/>
    <x v="1"/>
    <s v="CUST82932140"/>
    <n v="526"/>
    <s v="Medium Term"/>
    <n v="0"/>
    <s v="Timothy Fields"/>
    <x v="2"/>
    <n v="49"/>
    <s v="Geologist, wellsite"/>
    <x v="0"/>
    <s v="Lake Sarahtown, Missouri, 41627"/>
    <x v="2"/>
    <n v="0"/>
    <n v="0"/>
    <x v="1"/>
    <s v="AGT00197032"/>
    <x v="2"/>
    <n v="38"/>
    <n v="60"/>
    <n v="0"/>
    <x v="0"/>
    <n v="0"/>
    <x v="2"/>
  </r>
  <r>
    <s v="POL60364364"/>
    <x v="1"/>
    <n v="487086"/>
    <n v="915.07"/>
    <d v="2022-09-30T00:00:00"/>
    <d v="2030-09-27T00:00:00"/>
    <s v="Quarterly"/>
    <x v="0"/>
    <s v="CUST45636875"/>
    <n v="2919"/>
    <s v="Long Term"/>
    <n v="0"/>
    <s v="Thomas Jones"/>
    <x v="0"/>
    <n v="48"/>
    <s v="Editor, film/video"/>
    <x v="3"/>
    <s v="Timothymouth, New York, 04516"/>
    <x v="2"/>
    <n v="0"/>
    <n v="0"/>
    <x v="1"/>
    <s v="AGT36321353"/>
    <x v="1"/>
    <n v="50"/>
    <n v="94"/>
    <n v="1"/>
    <x v="1"/>
    <n v="1"/>
    <x v="1"/>
  </r>
  <r>
    <s v="POL54717291"/>
    <x v="3"/>
    <n v="34148"/>
    <n v="538.49"/>
    <d v="2022-08-03T00:00:00"/>
    <d v="2025-10-05T00:00:00"/>
    <s v="Quarterly"/>
    <x v="2"/>
    <s v="CUST96159281"/>
    <n v="1159"/>
    <s v="Long Term"/>
    <n v="1"/>
    <s v="Diana Hill"/>
    <x v="0"/>
    <n v="69"/>
    <s v="Social worker"/>
    <x v="2"/>
    <s v="Jacobmouth, Connecticut, 51594"/>
    <x v="3"/>
    <n v="1"/>
    <n v="1"/>
    <x v="2"/>
    <s v="AGT79217245"/>
    <x v="2"/>
    <n v="11"/>
    <n v="68"/>
    <n v="0"/>
    <x v="1"/>
    <n v="0"/>
    <x v="2"/>
  </r>
  <r>
    <s v="POL00366536"/>
    <x v="2"/>
    <n v="146136"/>
    <n v="1864.68"/>
    <d v="2021-06-25T00:00:00"/>
    <d v="2025-09-15T00:00:00"/>
    <s v="Monthly"/>
    <x v="2"/>
    <s v="CUST61923494"/>
    <n v="1543"/>
    <s v="Long Term"/>
    <n v="1"/>
    <s v="Joseph Cannon"/>
    <x v="2"/>
    <n v="54"/>
    <s v="Administrator, charities/voluntary organisations"/>
    <x v="3"/>
    <s v="Lake Coryfurt, Utah, 17138"/>
    <x v="2"/>
    <n v="0"/>
    <n v="0"/>
    <x v="2"/>
    <s v="AGT07576278"/>
    <x v="2"/>
    <n v="42"/>
    <n v="89"/>
    <n v="1"/>
    <x v="1"/>
    <n v="1"/>
    <x v="2"/>
  </r>
  <r>
    <s v="POL93538870"/>
    <x v="3"/>
    <n v="322406"/>
    <n v="1183.28"/>
    <d v="2019-09-30T00:00:00"/>
    <d v="2025-07-19T00:00:00"/>
    <s v="Annually"/>
    <x v="1"/>
    <s v="CUST29250902"/>
    <n v="2119"/>
    <s v="Long Term"/>
    <n v="0"/>
    <s v="David Villanueva"/>
    <x v="1"/>
    <n v="46"/>
    <s v="Paramedic"/>
    <x v="3"/>
    <s v="Greenstad, Georgia, 43556"/>
    <x v="2"/>
    <n v="0"/>
    <n v="0"/>
    <x v="1"/>
    <s v="AGT15991720"/>
    <x v="2"/>
    <n v="31"/>
    <n v="66"/>
    <n v="0"/>
    <x v="1"/>
    <n v="0"/>
    <x v="2"/>
  </r>
  <r>
    <s v="POL23210845"/>
    <x v="2"/>
    <n v="133414"/>
    <n v="1874.53"/>
    <d v="2024-02-28T00:00:00"/>
    <d v="2027-06-29T00:00:00"/>
    <s v="Monthly"/>
    <x v="1"/>
    <s v="CUST96536738"/>
    <n v="1217"/>
    <s v="Long Term"/>
    <n v="0"/>
    <s v="Cindy Larson"/>
    <x v="0"/>
    <n v="34"/>
    <s v="Electronics engineer"/>
    <x v="3"/>
    <s v="Andreaview, Nebraska, 14054"/>
    <x v="0"/>
    <n v="0"/>
    <n v="0"/>
    <x v="1"/>
    <s v="AGT52937021"/>
    <x v="0"/>
    <n v="43"/>
    <n v="69"/>
    <n v="0"/>
    <x v="1"/>
    <n v="0"/>
    <x v="0"/>
  </r>
  <r>
    <s v="POL46517848"/>
    <x v="0"/>
    <n v="56093"/>
    <n v="1753.75"/>
    <d v="2015-05-07T00:00:00"/>
    <d v="2022-12-11T00:00:00"/>
    <s v="Annually"/>
    <x v="1"/>
    <s v="CUST05051323"/>
    <n v="2775"/>
    <s v="Long Term"/>
    <n v="0"/>
    <s v="Zachary Welch"/>
    <x v="0"/>
    <n v="58"/>
    <s v="Engineer, manufacturing systems"/>
    <x v="0"/>
    <s v="Hamptonport, Wisconsin, 81512"/>
    <x v="3"/>
    <n v="0"/>
    <n v="0"/>
    <x v="2"/>
    <s v="AGT12172616"/>
    <x v="0"/>
    <n v="37"/>
    <n v="4"/>
    <n v="0"/>
    <x v="2"/>
    <n v="0"/>
    <x v="0"/>
  </r>
  <r>
    <s v="POL40234969"/>
    <x v="2"/>
    <n v="235985"/>
    <n v="1308.1199999999999"/>
    <d v="2015-01-25T00:00:00"/>
    <d v="2018-06-27T00:00:00"/>
    <s v="Annually"/>
    <x v="1"/>
    <s v="CUST96951275"/>
    <n v="1249"/>
    <s v="Long Term"/>
    <n v="0"/>
    <s v="Mark Lucas"/>
    <x v="0"/>
    <n v="24"/>
    <s v="Chemical engineer"/>
    <x v="3"/>
    <s v="Samanthabury, Idaho, 57646"/>
    <x v="4"/>
    <n v="0"/>
    <n v="0"/>
    <x v="0"/>
    <s v="AGT09841673"/>
    <x v="2"/>
    <n v="4"/>
    <n v="4"/>
    <n v="0"/>
    <x v="2"/>
    <n v="0"/>
    <x v="2"/>
  </r>
  <r>
    <s v="POL69754204"/>
    <x v="0"/>
    <n v="231815"/>
    <n v="1528.94"/>
    <d v="2016-10-21T00:00:00"/>
    <d v="2017-10-22T00:00:00"/>
    <s v="Annually"/>
    <x v="1"/>
    <s v="CUST68876572"/>
    <n v="366"/>
    <s v="Medium Term"/>
    <n v="0"/>
    <s v="Emily Boyd"/>
    <x v="1"/>
    <n v="29"/>
    <s v="Food technologist"/>
    <x v="3"/>
    <s v="Samanthahaven, Michigan, 59628"/>
    <x v="0"/>
    <n v="0"/>
    <n v="0"/>
    <x v="0"/>
    <s v="AGT07061483"/>
    <x v="1"/>
    <n v="11"/>
    <n v="81"/>
    <n v="1"/>
    <x v="1"/>
    <n v="1"/>
    <x v="1"/>
  </r>
  <r>
    <s v="POL10073827"/>
    <x v="3"/>
    <n v="408119"/>
    <n v="1173.31"/>
    <d v="2022-03-15T00:00:00"/>
    <d v="2029-05-29T00:00:00"/>
    <s v="Annually"/>
    <x v="2"/>
    <s v="CUST52258185"/>
    <n v="2632"/>
    <s v="Long Term"/>
    <n v="1"/>
    <s v="Rebecca Hopkins"/>
    <x v="0"/>
    <n v="31"/>
    <s v="Armed forces operational officer"/>
    <x v="2"/>
    <s v="South Joan, South Dakota, 66959"/>
    <x v="0"/>
    <n v="1"/>
    <n v="0"/>
    <x v="1"/>
    <s v="AGT32337388"/>
    <x v="0"/>
    <n v="49"/>
    <n v="31"/>
    <n v="0"/>
    <x v="0"/>
    <n v="0"/>
    <x v="0"/>
  </r>
  <r>
    <s v="POL30887755"/>
    <x v="0"/>
    <n v="323791"/>
    <n v="199.98"/>
    <d v="2019-04-02T00:00:00"/>
    <d v="2025-01-13T00:00:00"/>
    <s v="Monthly"/>
    <x v="1"/>
    <s v="CUST67943535"/>
    <n v="2113"/>
    <s v="Long Term"/>
    <n v="0"/>
    <s v="Alexa Hernandez"/>
    <x v="1"/>
    <n v="71"/>
    <s v="Immunologist"/>
    <x v="3"/>
    <s v="Jaredmouth, Idaho, 36705"/>
    <x v="3"/>
    <n v="0"/>
    <n v="1"/>
    <x v="2"/>
    <s v="AGT19168304"/>
    <x v="1"/>
    <n v="40"/>
    <n v="94"/>
    <n v="1"/>
    <x v="1"/>
    <n v="1"/>
    <x v="1"/>
  </r>
  <r>
    <s v="POL49795535"/>
    <x v="3"/>
    <n v="271157"/>
    <n v="323.99"/>
    <d v="2023-03-10T00:00:00"/>
    <d v="2024-04-23T00:00:00"/>
    <s v="Annually"/>
    <x v="2"/>
    <s v="CUST63812889"/>
    <n v="410"/>
    <s v="Medium Term"/>
    <n v="1"/>
    <s v="Timothy Parsons"/>
    <x v="0"/>
    <n v="83"/>
    <s v="Management consultant"/>
    <x v="2"/>
    <s v="South Thomas, Alaska, 61892"/>
    <x v="3"/>
    <n v="1"/>
    <n v="1"/>
    <x v="2"/>
    <s v="AGT59189221"/>
    <x v="0"/>
    <n v="23"/>
    <n v="30"/>
    <n v="0"/>
    <x v="2"/>
    <n v="0"/>
    <x v="0"/>
  </r>
  <r>
    <s v="POL90223289"/>
    <x v="1"/>
    <n v="205730"/>
    <n v="1625.63"/>
    <d v="2024-11-26T00:00:00"/>
    <d v="2029-09-14T00:00:00"/>
    <s v="Annually"/>
    <x v="0"/>
    <s v="CUST95152808"/>
    <n v="1753"/>
    <s v="Long Term"/>
    <n v="0"/>
    <s v="Patrick White"/>
    <x v="1"/>
    <n v="68"/>
    <s v="Further education lecturer"/>
    <x v="1"/>
    <s v="North Randallland, Rhode Island, 25447"/>
    <x v="3"/>
    <n v="0"/>
    <n v="1"/>
    <x v="2"/>
    <s v="AGT29957643"/>
    <x v="1"/>
    <n v="0"/>
    <n v="6"/>
    <n v="0"/>
    <x v="2"/>
    <n v="0"/>
    <x v="1"/>
  </r>
  <r>
    <s v="POL27274188"/>
    <x v="1"/>
    <n v="379322"/>
    <n v="484.4"/>
    <d v="2016-08-31T00:00:00"/>
    <d v="2023-10-10T00:00:00"/>
    <s v="Annually"/>
    <x v="1"/>
    <s v="CUST86816648"/>
    <n v="2596"/>
    <s v="Long Term"/>
    <n v="0"/>
    <s v="Terry Brown"/>
    <x v="1"/>
    <n v="69"/>
    <s v="Advertising art director"/>
    <x v="0"/>
    <s v="Port Gabriela, Oregon, 96915"/>
    <x v="3"/>
    <n v="0"/>
    <n v="1"/>
    <x v="2"/>
    <s v="AGT73792334"/>
    <x v="2"/>
    <n v="8"/>
    <n v="61"/>
    <n v="0"/>
    <x v="1"/>
    <n v="0"/>
    <x v="2"/>
  </r>
  <r>
    <s v="POL46676491"/>
    <x v="0"/>
    <n v="370785"/>
    <n v="186.29"/>
    <d v="2015-07-12T00:00:00"/>
    <d v="2025-05-21T00:00:00"/>
    <s v="Annually"/>
    <x v="1"/>
    <s v="CUST17383720"/>
    <n v="3601"/>
    <s v="Long Term"/>
    <n v="0"/>
    <s v="Michelle Lucero"/>
    <x v="1"/>
    <n v="85"/>
    <s v="Customer service manager"/>
    <x v="0"/>
    <s v="West Brittany, Minnesota, 55775"/>
    <x v="3"/>
    <n v="0"/>
    <n v="1"/>
    <x v="2"/>
    <s v="AGT03949853"/>
    <x v="1"/>
    <n v="44"/>
    <n v="18"/>
    <n v="0"/>
    <x v="2"/>
    <n v="0"/>
    <x v="1"/>
  </r>
  <r>
    <s v="POL86778558"/>
    <x v="0"/>
    <n v="221641"/>
    <n v="1755.02"/>
    <d v="2017-01-19T00:00:00"/>
    <d v="2022-02-16T00:00:00"/>
    <s v="Monthly"/>
    <x v="2"/>
    <s v="CUST25671537"/>
    <n v="1854"/>
    <s v="Long Term"/>
    <n v="1"/>
    <s v="Charlotte Bird"/>
    <x v="0"/>
    <n v="42"/>
    <s v="Sport and exercise psychologist"/>
    <x v="2"/>
    <s v="East Jessechester, Virginia, 21058"/>
    <x v="1"/>
    <n v="1"/>
    <n v="0"/>
    <x v="1"/>
    <s v="AGT67583439"/>
    <x v="2"/>
    <n v="1"/>
    <n v="33"/>
    <n v="0"/>
    <x v="0"/>
    <n v="0"/>
    <x v="2"/>
  </r>
  <r>
    <s v="POL81385184"/>
    <x v="3"/>
    <n v="201602"/>
    <n v="1732.07"/>
    <d v="2015-10-25T00:00:00"/>
    <d v="2019-09-06T00:00:00"/>
    <s v="Quarterly"/>
    <x v="2"/>
    <s v="CUST93161097"/>
    <n v="1412"/>
    <s v="Long Term"/>
    <n v="1"/>
    <s v="Linda Robinson"/>
    <x v="1"/>
    <n v="55"/>
    <s v="Buyer, industrial"/>
    <x v="3"/>
    <s v="New Nicholas, Texas, 17290"/>
    <x v="2"/>
    <n v="0"/>
    <n v="0"/>
    <x v="2"/>
    <s v="AGT86920812"/>
    <x v="0"/>
    <n v="24"/>
    <n v="87"/>
    <n v="1"/>
    <x v="1"/>
    <n v="1"/>
    <x v="0"/>
  </r>
  <r>
    <s v="POL27482488"/>
    <x v="0"/>
    <n v="52783"/>
    <n v="1317.06"/>
    <d v="2015-07-12T00:00:00"/>
    <d v="2024-07-02T00:00:00"/>
    <s v="Annually"/>
    <x v="0"/>
    <s v="CUST13430900"/>
    <n v="3278"/>
    <s v="Long Term"/>
    <n v="0"/>
    <s v="Jon Taylor"/>
    <x v="1"/>
    <n v="48"/>
    <s v="Health service manager"/>
    <x v="1"/>
    <s v="East Micheleland, Louisiana, 71105"/>
    <x v="2"/>
    <n v="0"/>
    <n v="0"/>
    <x v="1"/>
    <s v="AGT73071730"/>
    <x v="1"/>
    <n v="49"/>
    <n v="37"/>
    <n v="0"/>
    <x v="0"/>
    <n v="0"/>
    <x v="1"/>
  </r>
  <r>
    <s v="POL50194049"/>
    <x v="2"/>
    <n v="246750"/>
    <n v="361.86"/>
    <d v="2020-04-08T00:00:00"/>
    <d v="2025-02-02T00:00:00"/>
    <s v="Monthly"/>
    <x v="1"/>
    <s v="CUST22490537"/>
    <n v="1761"/>
    <s v="Long Term"/>
    <n v="0"/>
    <s v="Michelle Navarro"/>
    <x v="2"/>
    <n v="83"/>
    <s v="Surveyor, land/geomatics"/>
    <x v="0"/>
    <s v="Morrisbury, West Virginia, 78797"/>
    <x v="3"/>
    <n v="0"/>
    <n v="1"/>
    <x v="2"/>
    <s v="AGT96530296"/>
    <x v="2"/>
    <n v="48"/>
    <n v="73"/>
    <n v="1"/>
    <x v="1"/>
    <n v="1"/>
    <x v="2"/>
  </r>
  <r>
    <s v="POL20586983"/>
    <x v="3"/>
    <n v="150196"/>
    <n v="269.06"/>
    <d v="2017-02-09T00:00:00"/>
    <d v="2024-02-10T00:00:00"/>
    <s v="Quarterly"/>
    <x v="0"/>
    <s v="CUST16863839"/>
    <n v="2557"/>
    <s v="Long Term"/>
    <n v="0"/>
    <s v="Casey Fitzpatrick"/>
    <x v="1"/>
    <n v="74"/>
    <s v="Insurance underwriter"/>
    <x v="0"/>
    <s v="North Gabriellehaven, Alaska, 29511"/>
    <x v="3"/>
    <n v="0"/>
    <n v="1"/>
    <x v="2"/>
    <s v="AGT12335200"/>
    <x v="2"/>
    <n v="5"/>
    <n v="78"/>
    <n v="1"/>
    <x v="1"/>
    <n v="1"/>
    <x v="2"/>
  </r>
  <r>
    <s v="POL25304698"/>
    <x v="0"/>
    <n v="303383"/>
    <n v="1141.1099999999999"/>
    <d v="2017-08-13T00:00:00"/>
    <d v="2027-02-02T00:00:00"/>
    <s v="Quarterly"/>
    <x v="0"/>
    <s v="CUST31049765"/>
    <n v="3460"/>
    <s v="Long Term"/>
    <n v="0"/>
    <s v="Dana Wells"/>
    <x v="0"/>
    <n v="48"/>
    <s v="Tourist information centre manager"/>
    <x v="2"/>
    <s v="Timothyport, Alabama, 36644"/>
    <x v="2"/>
    <n v="1"/>
    <n v="0"/>
    <x v="1"/>
    <s v="AGT56831474"/>
    <x v="0"/>
    <n v="48"/>
    <n v="41"/>
    <n v="0"/>
    <x v="0"/>
    <n v="0"/>
    <x v="0"/>
  </r>
  <r>
    <s v="POL41496276"/>
    <x v="0"/>
    <n v="88711"/>
    <n v="1742.36"/>
    <d v="2016-06-08T00:00:00"/>
    <d v="2022-12-06T00:00:00"/>
    <s v="Annually"/>
    <x v="1"/>
    <s v="CUST22118188"/>
    <n v="2372"/>
    <s v="Long Term"/>
    <n v="0"/>
    <s v="Michele Moran"/>
    <x v="2"/>
    <n v="43"/>
    <s v="Armed forces training and education officer"/>
    <x v="1"/>
    <s v="Port Angelafurt, Idaho, 45681"/>
    <x v="1"/>
    <n v="0"/>
    <n v="0"/>
    <x v="1"/>
    <s v="AGT43755776"/>
    <x v="1"/>
    <n v="0"/>
    <n v="40"/>
    <n v="0"/>
    <x v="0"/>
    <n v="0"/>
    <x v="1"/>
  </r>
  <r>
    <s v="POL12907271"/>
    <x v="0"/>
    <n v="327173"/>
    <n v="706.44"/>
    <d v="2022-12-25T00:00:00"/>
    <d v="2031-12-25T00:00:00"/>
    <s v="Annually"/>
    <x v="1"/>
    <s v="CUST32700823"/>
    <n v="3287"/>
    <s v="Long Term"/>
    <n v="0"/>
    <s v="Candice Coleman"/>
    <x v="2"/>
    <n v="85"/>
    <s v="Chief Executive Officer"/>
    <x v="0"/>
    <s v="Lake Deborahton, Idaho, 10209"/>
    <x v="3"/>
    <n v="0"/>
    <n v="1"/>
    <x v="2"/>
    <s v="AGT65934030"/>
    <x v="2"/>
    <n v="41"/>
    <n v="1"/>
    <n v="0"/>
    <x v="2"/>
    <n v="0"/>
    <x v="2"/>
  </r>
  <r>
    <s v="POL96746963"/>
    <x v="1"/>
    <n v="65835"/>
    <n v="1586.65"/>
    <d v="2020-02-19T00:00:00"/>
    <d v="2026-01-25T00:00:00"/>
    <s v="Quarterly"/>
    <x v="0"/>
    <s v="CUST84858008"/>
    <n v="2167"/>
    <s v="Long Term"/>
    <n v="0"/>
    <s v="Richard Johnson"/>
    <x v="0"/>
    <n v="36"/>
    <s v="Environmental health practitioner"/>
    <x v="2"/>
    <s v="North Danielle, North Carolina, 64032"/>
    <x v="1"/>
    <n v="1"/>
    <n v="0"/>
    <x v="1"/>
    <s v="AGT55762691"/>
    <x v="1"/>
    <n v="36"/>
    <n v="31"/>
    <n v="0"/>
    <x v="0"/>
    <n v="0"/>
    <x v="1"/>
  </r>
  <r>
    <s v="POL75478196"/>
    <x v="0"/>
    <n v="220170"/>
    <n v="1154.43"/>
    <d v="2023-04-07T00:00:00"/>
    <d v="2029-01-18T00:00:00"/>
    <s v="Annually"/>
    <x v="2"/>
    <s v="CUST64682584"/>
    <n v="2113"/>
    <s v="Long Term"/>
    <n v="1"/>
    <s v="Matthew Hendrix"/>
    <x v="1"/>
    <n v="47"/>
    <s v="Water quality scientist"/>
    <x v="0"/>
    <s v="Willisfort, Pennsylvania, 16118"/>
    <x v="2"/>
    <n v="0"/>
    <n v="0"/>
    <x v="1"/>
    <s v="AGT26621568"/>
    <x v="0"/>
    <n v="35"/>
    <n v="49"/>
    <n v="0"/>
    <x v="0"/>
    <n v="0"/>
    <x v="0"/>
  </r>
  <r>
    <s v="POL88242759"/>
    <x v="2"/>
    <n v="271926"/>
    <n v="230.8"/>
    <d v="2017-04-27T00:00:00"/>
    <d v="2021-10-29T00:00:00"/>
    <s v="Monthly"/>
    <x v="0"/>
    <s v="CUST08387752"/>
    <n v="1646"/>
    <s v="Long Term"/>
    <n v="0"/>
    <s v="Keith Garcia"/>
    <x v="1"/>
    <n v="83"/>
    <s v="Designer, jewellery"/>
    <x v="1"/>
    <s v="Jonesberg, Montana, 97193"/>
    <x v="3"/>
    <n v="0"/>
    <n v="1"/>
    <x v="2"/>
    <s v="AGT81867545"/>
    <x v="0"/>
    <n v="42"/>
    <n v="34"/>
    <n v="0"/>
    <x v="0"/>
    <n v="0"/>
    <x v="0"/>
  </r>
  <r>
    <s v="POL28656372"/>
    <x v="0"/>
    <n v="345085"/>
    <n v="1104.95"/>
    <d v="2024-05-28T00:00:00"/>
    <d v="2031-01-04T00:00:00"/>
    <s v="Monthly"/>
    <x v="1"/>
    <s v="CUST08154097"/>
    <n v="2412"/>
    <s v="Long Term"/>
    <n v="0"/>
    <s v="Ashley Allen"/>
    <x v="1"/>
    <n v="37"/>
    <s v="Social researcher"/>
    <x v="2"/>
    <s v="East Sarahton, New Mexico, 71548"/>
    <x v="1"/>
    <n v="1"/>
    <n v="0"/>
    <x v="1"/>
    <s v="AGT46315268"/>
    <x v="2"/>
    <n v="27"/>
    <n v="90"/>
    <n v="1"/>
    <x v="1"/>
    <n v="1"/>
    <x v="2"/>
  </r>
  <r>
    <s v="POL92941554"/>
    <x v="3"/>
    <n v="209597"/>
    <n v="1659.06"/>
    <d v="2023-02-09T00:00:00"/>
    <d v="2029-12-03T00:00:00"/>
    <s v="Monthly"/>
    <x v="1"/>
    <s v="CUST10552184"/>
    <n v="2489"/>
    <s v="Long Term"/>
    <n v="0"/>
    <s v="Erin Mendoza"/>
    <x v="1"/>
    <n v="78"/>
    <s v="Consulting civil engineer"/>
    <x v="3"/>
    <s v="West Jennifermouth, Texas, 72185"/>
    <x v="3"/>
    <n v="0"/>
    <n v="1"/>
    <x v="2"/>
    <s v="AGT68228532"/>
    <x v="0"/>
    <n v="11"/>
    <n v="74"/>
    <n v="1"/>
    <x v="1"/>
    <n v="1"/>
    <x v="0"/>
  </r>
  <r>
    <s v="POL42603948"/>
    <x v="2"/>
    <n v="298619"/>
    <n v="1673.89"/>
    <d v="2023-12-18T00:00:00"/>
    <d v="2027-10-05T00:00:00"/>
    <s v="Quarterly"/>
    <x v="2"/>
    <s v="CUST64482109"/>
    <n v="1387"/>
    <s v="Long Term"/>
    <n v="1"/>
    <s v="Adam Burns"/>
    <x v="2"/>
    <n v="77"/>
    <s v="Graphic designer"/>
    <x v="3"/>
    <s v="East John, New York, 10063"/>
    <x v="3"/>
    <n v="0"/>
    <n v="1"/>
    <x v="2"/>
    <s v="AGT93374084"/>
    <x v="1"/>
    <n v="39"/>
    <n v="70"/>
    <n v="1"/>
    <x v="1"/>
    <n v="1"/>
    <x v="1"/>
  </r>
  <r>
    <s v="POL30804068"/>
    <x v="3"/>
    <n v="434911"/>
    <n v="445.35"/>
    <d v="2016-09-24T00:00:00"/>
    <d v="2023-04-23T00:00:00"/>
    <s v="Quarterly"/>
    <x v="0"/>
    <s v="CUST47582904"/>
    <n v="2402"/>
    <s v="Long Term"/>
    <n v="0"/>
    <s v="Kaitlyn Gallagher"/>
    <x v="2"/>
    <n v="59"/>
    <s v="Chemical engineer"/>
    <x v="3"/>
    <s v="Millerstad, Indiana, 88497"/>
    <x v="3"/>
    <n v="0"/>
    <n v="0"/>
    <x v="2"/>
    <s v="AGT74078597"/>
    <x v="0"/>
    <n v="21"/>
    <n v="46"/>
    <n v="0"/>
    <x v="0"/>
    <n v="0"/>
    <x v="0"/>
  </r>
  <r>
    <s v="POL96558209"/>
    <x v="1"/>
    <n v="254781"/>
    <n v="1670.8"/>
    <d v="2016-01-27T00:00:00"/>
    <d v="2018-07-14T00:00:00"/>
    <s v="Quarterly"/>
    <x v="2"/>
    <s v="CUST05897242"/>
    <n v="899"/>
    <s v="Medium Term"/>
    <n v="1"/>
    <s v="Heather Mccormick"/>
    <x v="0"/>
    <n v="76"/>
    <s v="Neurosurgeon"/>
    <x v="0"/>
    <s v="Davisland, Indiana, 81751"/>
    <x v="3"/>
    <n v="0"/>
    <n v="1"/>
    <x v="2"/>
    <s v="AGT26129832"/>
    <x v="2"/>
    <n v="45"/>
    <n v="35"/>
    <n v="0"/>
    <x v="0"/>
    <n v="0"/>
    <x v="2"/>
  </r>
  <r>
    <s v="POL84343531"/>
    <x v="1"/>
    <n v="349322"/>
    <n v="495.45"/>
    <d v="2020-11-12T00:00:00"/>
    <d v="2029-03-03T00:00:00"/>
    <s v="Monthly"/>
    <x v="0"/>
    <s v="CUST42777695"/>
    <n v="3033"/>
    <s v="Long Term"/>
    <n v="0"/>
    <s v="Kristin Leblanc"/>
    <x v="2"/>
    <n v="52"/>
    <s v="Engineer, maintenance"/>
    <x v="3"/>
    <s v="Lake Danielle, Florida, 02108"/>
    <x v="2"/>
    <n v="0"/>
    <n v="0"/>
    <x v="2"/>
    <s v="AGT18795535"/>
    <x v="1"/>
    <n v="28"/>
    <n v="55"/>
    <n v="0"/>
    <x v="0"/>
    <n v="0"/>
    <x v="1"/>
  </r>
  <r>
    <s v="POL20890655"/>
    <x v="1"/>
    <n v="272119"/>
    <n v="1307.56"/>
    <d v="2021-02-13T00:00:00"/>
    <d v="2029-12-31T00:00:00"/>
    <s v="Annually"/>
    <x v="0"/>
    <s v="CUST14953772"/>
    <n v="3243"/>
    <s v="Long Term"/>
    <n v="0"/>
    <s v="Justin Burnett"/>
    <x v="0"/>
    <n v="38"/>
    <s v="Therapist, sports"/>
    <x v="0"/>
    <s v="Mendezmouth, New York, 44599"/>
    <x v="1"/>
    <n v="0"/>
    <n v="0"/>
    <x v="1"/>
    <s v="AGT10838481"/>
    <x v="2"/>
    <n v="50"/>
    <n v="76"/>
    <n v="1"/>
    <x v="1"/>
    <n v="1"/>
    <x v="2"/>
  </r>
  <r>
    <s v="POL31763901"/>
    <x v="1"/>
    <n v="171473"/>
    <n v="897.33"/>
    <d v="2016-02-06T00:00:00"/>
    <d v="2017-12-03T00:00:00"/>
    <s v="Monthly"/>
    <x v="2"/>
    <s v="CUST85581495"/>
    <n v="666"/>
    <s v="Medium Term"/>
    <n v="1"/>
    <s v="Christopher Moore"/>
    <x v="0"/>
    <n v="68"/>
    <s v="Administrator, arts"/>
    <x v="2"/>
    <s v="Philipburgh, Wyoming, 88899"/>
    <x v="3"/>
    <n v="1"/>
    <n v="1"/>
    <x v="2"/>
    <s v="AGT42873048"/>
    <x v="1"/>
    <n v="36"/>
    <n v="52"/>
    <n v="0"/>
    <x v="0"/>
    <n v="0"/>
    <x v="1"/>
  </r>
  <r>
    <s v="POL88518206"/>
    <x v="1"/>
    <n v="450291"/>
    <n v="1825.65"/>
    <d v="2023-03-21T00:00:00"/>
    <d v="2029-03-19T00:00:00"/>
    <s v="Quarterly"/>
    <x v="1"/>
    <s v="CUST49376374"/>
    <n v="2190"/>
    <s v="Long Term"/>
    <n v="0"/>
    <s v="Kenneth Beltran"/>
    <x v="1"/>
    <n v="26"/>
    <s v="Call centre manager"/>
    <x v="0"/>
    <s v="Howehaven, Texas, 04843"/>
    <x v="0"/>
    <n v="0"/>
    <n v="0"/>
    <x v="0"/>
    <s v="AGT59419768"/>
    <x v="0"/>
    <n v="29"/>
    <n v="6"/>
    <n v="0"/>
    <x v="2"/>
    <n v="0"/>
    <x v="0"/>
  </r>
  <r>
    <s v="POL20430828"/>
    <x v="3"/>
    <n v="135119"/>
    <n v="1342.94"/>
    <d v="2018-12-09T00:00:00"/>
    <d v="2021-03-04T00:00:00"/>
    <s v="Monthly"/>
    <x v="1"/>
    <s v="CUST06926508"/>
    <n v="816"/>
    <s v="Medium Term"/>
    <n v="0"/>
    <s v="Caitlin Lopez"/>
    <x v="1"/>
    <n v="39"/>
    <s v="Magazine journalist"/>
    <x v="2"/>
    <s v="South Joseton, Oklahoma, 24618"/>
    <x v="1"/>
    <n v="1"/>
    <n v="0"/>
    <x v="1"/>
    <s v="AGT00625466"/>
    <x v="1"/>
    <n v="6"/>
    <n v="54"/>
    <n v="0"/>
    <x v="0"/>
    <n v="0"/>
    <x v="1"/>
  </r>
  <r>
    <s v="POL33767169"/>
    <x v="1"/>
    <n v="292971"/>
    <n v="1055.6099999999999"/>
    <d v="2021-06-26T00:00:00"/>
    <d v="2025-02-17T00:00:00"/>
    <s v="Annually"/>
    <x v="0"/>
    <s v="CUST18765344"/>
    <n v="1332"/>
    <s v="Long Term"/>
    <n v="0"/>
    <s v="Derek Khan"/>
    <x v="1"/>
    <n v="26"/>
    <s v="Holiday representative"/>
    <x v="0"/>
    <s v="Greenestad, Kansas, 83320"/>
    <x v="0"/>
    <n v="0"/>
    <n v="0"/>
    <x v="0"/>
    <s v="AGT29952211"/>
    <x v="2"/>
    <n v="45"/>
    <n v="48"/>
    <n v="0"/>
    <x v="0"/>
    <n v="0"/>
    <x v="2"/>
  </r>
  <r>
    <s v="POL30038118"/>
    <x v="3"/>
    <n v="439468"/>
    <n v="321.27999999999997"/>
    <d v="2018-12-01T00:00:00"/>
    <d v="2022-03-27T00:00:00"/>
    <s v="Monthly"/>
    <x v="1"/>
    <s v="CUST67038482"/>
    <n v="1212"/>
    <s v="Long Term"/>
    <n v="0"/>
    <s v="Michael Munoz"/>
    <x v="2"/>
    <n v="69"/>
    <s v="Prison officer"/>
    <x v="3"/>
    <s v="Lake Martha, Vermont, 97508"/>
    <x v="3"/>
    <n v="0"/>
    <n v="1"/>
    <x v="2"/>
    <s v="AGT63689691"/>
    <x v="2"/>
    <n v="2"/>
    <n v="31"/>
    <n v="0"/>
    <x v="0"/>
    <n v="0"/>
    <x v="2"/>
  </r>
  <r>
    <s v="POL62289648"/>
    <x v="2"/>
    <n v="71432"/>
    <n v="379.21"/>
    <d v="2024-05-23T00:00:00"/>
    <d v="2026-10-20T00:00:00"/>
    <s v="Quarterly"/>
    <x v="2"/>
    <s v="CUST39001919"/>
    <n v="880"/>
    <s v="Medium Term"/>
    <n v="1"/>
    <s v="Eric Hayden"/>
    <x v="0"/>
    <n v="36"/>
    <s v="Homeopath"/>
    <x v="1"/>
    <s v="Bradystad, Texas, 26675"/>
    <x v="1"/>
    <n v="0"/>
    <n v="0"/>
    <x v="1"/>
    <s v="AGT75211024"/>
    <x v="0"/>
    <n v="6"/>
    <n v="49"/>
    <n v="0"/>
    <x v="0"/>
    <n v="0"/>
    <x v="0"/>
  </r>
  <r>
    <s v="POL21715580"/>
    <x v="3"/>
    <n v="333525"/>
    <n v="1914.35"/>
    <d v="2020-01-03T00:00:00"/>
    <d v="2029-04-26T00:00:00"/>
    <s v="Annually"/>
    <x v="1"/>
    <s v="CUST21424834"/>
    <n v="3401"/>
    <s v="Long Term"/>
    <n v="0"/>
    <s v="Stacy Rogers"/>
    <x v="0"/>
    <n v="36"/>
    <s v="Public affairs consultant"/>
    <x v="2"/>
    <s v="East Heather, Iowa, 74431"/>
    <x v="1"/>
    <n v="1"/>
    <n v="0"/>
    <x v="1"/>
    <s v="AGT80094708"/>
    <x v="0"/>
    <n v="16"/>
    <n v="87"/>
    <n v="1"/>
    <x v="1"/>
    <n v="1"/>
    <x v="0"/>
  </r>
  <r>
    <s v="POL41037493"/>
    <x v="2"/>
    <n v="112193"/>
    <n v="679.6"/>
    <d v="2018-03-05T00:00:00"/>
    <d v="2020-02-17T00:00:00"/>
    <s v="Quarterly"/>
    <x v="0"/>
    <s v="CUST22335312"/>
    <n v="714"/>
    <s v="Medium Term"/>
    <n v="0"/>
    <s v="Michael Newman"/>
    <x v="1"/>
    <n v="68"/>
    <s v="Museum/gallery exhibitions officer"/>
    <x v="3"/>
    <s v="Morenofort, New York, 85463"/>
    <x v="3"/>
    <n v="0"/>
    <n v="1"/>
    <x v="2"/>
    <s v="AGT77571203"/>
    <x v="0"/>
    <n v="43"/>
    <n v="9"/>
    <n v="0"/>
    <x v="2"/>
    <n v="0"/>
    <x v="0"/>
  </r>
  <r>
    <s v="POL55128968"/>
    <x v="1"/>
    <n v="210704"/>
    <n v="245.88"/>
    <d v="2024-09-05T00:00:00"/>
    <d v="2028-02-08T00:00:00"/>
    <s v="Annually"/>
    <x v="0"/>
    <s v="CUST79383749"/>
    <n v="1251"/>
    <s v="Long Term"/>
    <n v="0"/>
    <s v="Matthew Rodriguez"/>
    <x v="1"/>
    <n v="73"/>
    <s v="Information systems manager"/>
    <x v="2"/>
    <s v="Greenberg, Ohio, 51529"/>
    <x v="3"/>
    <n v="1"/>
    <n v="1"/>
    <x v="2"/>
    <s v="AGT30986582"/>
    <x v="1"/>
    <n v="50"/>
    <n v="6"/>
    <n v="0"/>
    <x v="2"/>
    <n v="0"/>
    <x v="1"/>
  </r>
  <r>
    <s v="POL47956526"/>
    <x v="0"/>
    <n v="116269"/>
    <n v="1057.17"/>
    <d v="2023-11-12T00:00:00"/>
    <d v="2025-05-18T00:00:00"/>
    <s v="Quarterly"/>
    <x v="1"/>
    <s v="CUST34044455"/>
    <n v="553"/>
    <s v="Medium Term"/>
    <n v="0"/>
    <s v="Cindy Perez"/>
    <x v="2"/>
    <n v="64"/>
    <s v="Art therapist"/>
    <x v="1"/>
    <s v="Port Riley, Oklahoma, 92506"/>
    <x v="3"/>
    <n v="0"/>
    <n v="1"/>
    <x v="2"/>
    <s v="AGT21349129"/>
    <x v="0"/>
    <n v="48"/>
    <n v="99"/>
    <n v="1"/>
    <x v="1"/>
    <n v="1"/>
    <x v="0"/>
  </r>
  <r>
    <s v="POL03235385"/>
    <x v="0"/>
    <n v="105032"/>
    <n v="727.74"/>
    <d v="2024-02-22T00:00:00"/>
    <d v="2033-02-28T00:00:00"/>
    <s v="Annually"/>
    <x v="0"/>
    <s v="CUST73711975"/>
    <n v="3294"/>
    <s v="Long Term"/>
    <n v="0"/>
    <s v="Ryan Hernandez"/>
    <x v="1"/>
    <n v="85"/>
    <s v="Database administrator"/>
    <x v="3"/>
    <s v="New Carolynmouth, Michigan, 71786"/>
    <x v="3"/>
    <n v="0"/>
    <n v="1"/>
    <x v="2"/>
    <s v="AGT34902844"/>
    <x v="2"/>
    <n v="47"/>
    <n v="4"/>
    <n v="0"/>
    <x v="2"/>
    <n v="0"/>
    <x v="2"/>
  </r>
  <r>
    <s v="POL52722786"/>
    <x v="3"/>
    <n v="184691"/>
    <n v="499.25"/>
    <d v="2020-02-03T00:00:00"/>
    <d v="2029-03-21T00:00:00"/>
    <s v="Annually"/>
    <x v="2"/>
    <s v="CUST98994950"/>
    <n v="3334"/>
    <s v="Long Term"/>
    <n v="1"/>
    <s v="Gregory Oconnor"/>
    <x v="0"/>
    <n v="79"/>
    <s v="Scientist, clinical (histocompatibility and immunogenetics)"/>
    <x v="1"/>
    <s v="West Jacob, Nebraska, 59062"/>
    <x v="3"/>
    <n v="0"/>
    <n v="1"/>
    <x v="2"/>
    <s v="AGT83406525"/>
    <x v="1"/>
    <n v="22"/>
    <n v="49"/>
    <n v="0"/>
    <x v="0"/>
    <n v="0"/>
    <x v="1"/>
  </r>
  <r>
    <s v="POL25640269"/>
    <x v="3"/>
    <n v="126731"/>
    <n v="738.55"/>
    <d v="2021-08-15T00:00:00"/>
    <d v="2024-12-31T00:00:00"/>
    <s v="Quarterly"/>
    <x v="2"/>
    <s v="CUST43023655"/>
    <n v="1234"/>
    <s v="Long Term"/>
    <n v="1"/>
    <s v="Jeff Waller"/>
    <x v="1"/>
    <n v="53"/>
    <s v="Counselling psychologist"/>
    <x v="1"/>
    <s v="North Davidville, Kansas, 31509"/>
    <x v="2"/>
    <n v="0"/>
    <n v="0"/>
    <x v="2"/>
    <s v="AGT96497921"/>
    <x v="2"/>
    <n v="3"/>
    <n v="76"/>
    <n v="1"/>
    <x v="1"/>
    <n v="1"/>
    <x v="2"/>
  </r>
  <r>
    <s v="POL53561302"/>
    <x v="0"/>
    <n v="91477"/>
    <n v="1956.72"/>
    <d v="2018-11-03T00:00:00"/>
    <d v="2025-12-26T00:00:00"/>
    <s v="Annually"/>
    <x v="0"/>
    <s v="CUST84093200"/>
    <n v="2610"/>
    <s v="Long Term"/>
    <n v="0"/>
    <s v="Audrey Jones"/>
    <x v="2"/>
    <n v="37"/>
    <s v="Geologist, wellsite"/>
    <x v="2"/>
    <s v="Michaelfort, Montana, 78026"/>
    <x v="1"/>
    <n v="1"/>
    <n v="0"/>
    <x v="1"/>
    <s v="AGT46728575"/>
    <x v="0"/>
    <n v="29"/>
    <n v="37"/>
    <n v="0"/>
    <x v="0"/>
    <n v="0"/>
    <x v="0"/>
  </r>
  <r>
    <s v="POL52255059"/>
    <x v="0"/>
    <n v="486647"/>
    <n v="230.08"/>
    <d v="2018-01-24T00:00:00"/>
    <d v="2023-09-02T00:00:00"/>
    <s v="Monthly"/>
    <x v="1"/>
    <s v="CUST54690850"/>
    <n v="2047"/>
    <s v="Long Term"/>
    <n v="0"/>
    <s v="Paula Mcmahon"/>
    <x v="2"/>
    <n v="22"/>
    <s v="Oceanographer"/>
    <x v="2"/>
    <s v="Stephanieborough, West Virginia, 87451"/>
    <x v="4"/>
    <n v="1"/>
    <n v="0"/>
    <x v="0"/>
    <s v="AGT97631888"/>
    <x v="0"/>
    <n v="13"/>
    <n v="26"/>
    <n v="0"/>
    <x v="2"/>
    <n v="0"/>
    <x v="0"/>
  </r>
  <r>
    <s v="POL84230041"/>
    <x v="0"/>
    <n v="177246"/>
    <n v="1333.29"/>
    <d v="2023-06-20T00:00:00"/>
    <d v="2029-12-23T00:00:00"/>
    <s v="Quarterly"/>
    <x v="0"/>
    <s v="CUST97526474"/>
    <n v="2378"/>
    <s v="Long Term"/>
    <n v="0"/>
    <s v="Tracy Sanders"/>
    <x v="0"/>
    <n v="24"/>
    <s v="Environmental consultant"/>
    <x v="1"/>
    <s v="Leeville, Rhode Island, 11723"/>
    <x v="4"/>
    <n v="0"/>
    <n v="0"/>
    <x v="0"/>
    <s v="AGT32306241"/>
    <x v="0"/>
    <n v="1"/>
    <n v="9"/>
    <n v="0"/>
    <x v="2"/>
    <n v="0"/>
    <x v="0"/>
  </r>
  <r>
    <s v="POL96903028"/>
    <x v="3"/>
    <n v="123036"/>
    <n v="1609.3"/>
    <d v="2016-01-15T00:00:00"/>
    <d v="2025-07-09T00:00:00"/>
    <s v="Monthly"/>
    <x v="0"/>
    <s v="CUST69457285"/>
    <n v="3463"/>
    <s v="Long Term"/>
    <n v="0"/>
    <s v="Heather Gray"/>
    <x v="0"/>
    <n v="76"/>
    <s v="Copy"/>
    <x v="0"/>
    <s v="South Chadhaven, Louisiana, 88114"/>
    <x v="3"/>
    <n v="0"/>
    <n v="1"/>
    <x v="2"/>
    <s v="AGT62904539"/>
    <x v="1"/>
    <n v="24"/>
    <n v="25"/>
    <n v="0"/>
    <x v="2"/>
    <n v="0"/>
    <x v="1"/>
  </r>
  <r>
    <s v="POL73079517"/>
    <x v="2"/>
    <n v="488945"/>
    <n v="907.24"/>
    <d v="2024-10-08T00:00:00"/>
    <d v="2028-04-16T00:00:00"/>
    <s v="Monthly"/>
    <x v="1"/>
    <s v="CUST89659415"/>
    <n v="1286"/>
    <s v="Long Term"/>
    <n v="0"/>
    <s v="Stephanie Johnson"/>
    <x v="1"/>
    <n v="65"/>
    <s v="Accountant, chartered public finance"/>
    <x v="1"/>
    <s v="East Toddtown, Oregon, 27845"/>
    <x v="3"/>
    <n v="0"/>
    <n v="1"/>
    <x v="2"/>
    <s v="AGT18666173"/>
    <x v="1"/>
    <n v="17"/>
    <n v="60"/>
    <n v="0"/>
    <x v="0"/>
    <n v="0"/>
    <x v="1"/>
  </r>
  <r>
    <s v="POL19011462"/>
    <x v="0"/>
    <n v="384067"/>
    <n v="1521"/>
    <d v="2020-01-18T00:00:00"/>
    <d v="2022-03-03T00:00:00"/>
    <s v="Monthly"/>
    <x v="1"/>
    <s v="CUST93655605"/>
    <n v="775"/>
    <s v="Medium Term"/>
    <n v="0"/>
    <s v="Heather Hammond"/>
    <x v="0"/>
    <n v="55"/>
    <s v="Hospital pharmacist"/>
    <x v="1"/>
    <s v="Richardville, Alabama, 83286"/>
    <x v="2"/>
    <n v="0"/>
    <n v="0"/>
    <x v="2"/>
    <s v="AGT37211300"/>
    <x v="1"/>
    <n v="47"/>
    <n v="64"/>
    <n v="0"/>
    <x v="1"/>
    <n v="0"/>
    <x v="1"/>
  </r>
  <r>
    <s v="POL54706486"/>
    <x v="1"/>
    <n v="126903"/>
    <n v="573.07000000000005"/>
    <d v="2017-04-20T00:00:00"/>
    <d v="2026-12-10T00:00:00"/>
    <s v="Monthly"/>
    <x v="1"/>
    <s v="CUST14676481"/>
    <n v="3521"/>
    <s v="Long Term"/>
    <n v="0"/>
    <s v="Johnny Williams"/>
    <x v="1"/>
    <n v="38"/>
    <s v="Mudlogger"/>
    <x v="3"/>
    <s v="West Robert, Missouri, 86414"/>
    <x v="1"/>
    <n v="0"/>
    <n v="0"/>
    <x v="1"/>
    <s v="AGT51927059"/>
    <x v="1"/>
    <n v="45"/>
    <n v="55"/>
    <n v="0"/>
    <x v="0"/>
    <n v="0"/>
    <x v="1"/>
  </r>
  <r>
    <s v="POL43678761"/>
    <x v="2"/>
    <n v="155638"/>
    <n v="1212.26"/>
    <d v="2016-04-26T00:00:00"/>
    <d v="2020-09-19T00:00:00"/>
    <s v="Annually"/>
    <x v="2"/>
    <s v="CUST03874304"/>
    <n v="1607"/>
    <s v="Long Term"/>
    <n v="1"/>
    <s v="Joyce King"/>
    <x v="1"/>
    <n v="46"/>
    <s v="Geochemist"/>
    <x v="1"/>
    <s v="Lake Lindafurt, South Carolina, 53902"/>
    <x v="2"/>
    <n v="0"/>
    <n v="0"/>
    <x v="1"/>
    <s v="AGT91388599"/>
    <x v="2"/>
    <n v="48"/>
    <n v="65"/>
    <n v="0"/>
    <x v="1"/>
    <n v="0"/>
    <x v="2"/>
  </r>
  <r>
    <s v="POL83977017"/>
    <x v="1"/>
    <n v="249865"/>
    <n v="882.2"/>
    <d v="2019-05-16T00:00:00"/>
    <d v="2024-04-14T00:00:00"/>
    <s v="Monthly"/>
    <x v="0"/>
    <s v="CUST60237755"/>
    <n v="1795"/>
    <s v="Long Term"/>
    <n v="0"/>
    <s v="Rebecca Scott"/>
    <x v="2"/>
    <n v="53"/>
    <s v="Accountant, chartered public finance"/>
    <x v="1"/>
    <s v="Paulburgh, South Carolina, 27547"/>
    <x v="2"/>
    <n v="0"/>
    <n v="0"/>
    <x v="2"/>
    <s v="AGT26133326"/>
    <x v="1"/>
    <n v="49"/>
    <n v="47"/>
    <n v="0"/>
    <x v="0"/>
    <n v="0"/>
    <x v="1"/>
  </r>
  <r>
    <s v="POL71400772"/>
    <x v="2"/>
    <n v="44504"/>
    <n v="1385.75"/>
    <d v="2024-05-27T00:00:00"/>
    <d v="2029-07-19T00:00:00"/>
    <s v="Annually"/>
    <x v="0"/>
    <s v="CUST41801829"/>
    <n v="1879"/>
    <s v="Long Term"/>
    <n v="0"/>
    <s v="Adam Hayes"/>
    <x v="2"/>
    <n v="36"/>
    <s v="Warden/ranger"/>
    <x v="1"/>
    <s v="South Beth, New York, 71958"/>
    <x v="1"/>
    <n v="0"/>
    <n v="0"/>
    <x v="1"/>
    <s v="AGT58587520"/>
    <x v="1"/>
    <n v="25"/>
    <n v="83"/>
    <n v="1"/>
    <x v="1"/>
    <n v="1"/>
    <x v="1"/>
  </r>
  <r>
    <s v="POL58601836"/>
    <x v="0"/>
    <n v="241257"/>
    <n v="407.29"/>
    <d v="2023-02-13T00:00:00"/>
    <d v="2030-09-28T00:00:00"/>
    <s v="Monthly"/>
    <x v="2"/>
    <s v="CUST17787169"/>
    <n v="2784"/>
    <s v="Long Term"/>
    <n v="1"/>
    <s v="Ashley Lam DDS"/>
    <x v="1"/>
    <n v="67"/>
    <s v="Engineer, drilling"/>
    <x v="0"/>
    <s v="Kimberlyhaven, Rhode Island, 61066"/>
    <x v="3"/>
    <n v="0"/>
    <n v="1"/>
    <x v="2"/>
    <s v="AGT89927126"/>
    <x v="2"/>
    <n v="50"/>
    <n v="37"/>
    <n v="0"/>
    <x v="0"/>
    <n v="0"/>
    <x v="2"/>
  </r>
  <r>
    <s v="POL83778109"/>
    <x v="3"/>
    <n v="373338"/>
    <n v="526.88"/>
    <d v="2018-11-20T00:00:00"/>
    <d v="2026-07-22T00:00:00"/>
    <s v="Annually"/>
    <x v="2"/>
    <s v="CUST52851717"/>
    <n v="2801"/>
    <s v="Long Term"/>
    <n v="1"/>
    <s v="Leslie Kelly"/>
    <x v="0"/>
    <n v="63"/>
    <s v="Writer"/>
    <x v="0"/>
    <s v="Murphystad, California, 11639"/>
    <x v="3"/>
    <n v="0"/>
    <n v="1"/>
    <x v="2"/>
    <s v="AGT50969643"/>
    <x v="2"/>
    <n v="45"/>
    <n v="42"/>
    <n v="0"/>
    <x v="0"/>
    <n v="0"/>
    <x v="2"/>
  </r>
  <r>
    <s v="POL38146133"/>
    <x v="0"/>
    <n v="58188"/>
    <n v="360.94"/>
    <d v="2021-01-07T00:00:00"/>
    <d v="2026-04-02T00:00:00"/>
    <s v="Quarterly"/>
    <x v="2"/>
    <s v="CUST63841241"/>
    <n v="1911"/>
    <s v="Long Term"/>
    <n v="1"/>
    <s v="Dominic Davis"/>
    <x v="0"/>
    <n v="19"/>
    <s v="Teacher, primary school"/>
    <x v="3"/>
    <s v="Johnsonport, Ohio, 37002"/>
    <x v="4"/>
    <n v="0"/>
    <n v="0"/>
    <x v="0"/>
    <s v="AGT85358826"/>
    <x v="0"/>
    <n v="49"/>
    <n v="34"/>
    <n v="0"/>
    <x v="0"/>
    <n v="0"/>
    <x v="0"/>
  </r>
  <r>
    <s v="POL14796565"/>
    <x v="1"/>
    <n v="171785"/>
    <n v="913.38"/>
    <d v="2016-10-22T00:00:00"/>
    <d v="2025-03-15T00:00:00"/>
    <s v="Monthly"/>
    <x v="1"/>
    <s v="CUST31812391"/>
    <n v="3066"/>
    <s v="Long Term"/>
    <n v="0"/>
    <s v="Patrick Austin"/>
    <x v="0"/>
    <n v="21"/>
    <s v="Dietitian"/>
    <x v="0"/>
    <s v="Jamiechester, California, 23406"/>
    <x v="4"/>
    <n v="0"/>
    <n v="0"/>
    <x v="0"/>
    <s v="AGT13043791"/>
    <x v="2"/>
    <n v="19"/>
    <n v="44"/>
    <n v="0"/>
    <x v="0"/>
    <n v="0"/>
    <x v="2"/>
  </r>
  <r>
    <s v="POL96087184"/>
    <x v="2"/>
    <n v="369027"/>
    <n v="340.05"/>
    <d v="2015-08-26T00:00:00"/>
    <d v="2018-06-27T00:00:00"/>
    <s v="Annually"/>
    <x v="0"/>
    <s v="CUST58368389"/>
    <n v="1036"/>
    <s v="Medium Term"/>
    <n v="0"/>
    <s v="Regina Lee"/>
    <x v="1"/>
    <n v="54"/>
    <s v="Ship broker"/>
    <x v="3"/>
    <s v="Kennethview, Oklahoma, 52519"/>
    <x v="2"/>
    <n v="0"/>
    <n v="0"/>
    <x v="2"/>
    <s v="AGT63069888"/>
    <x v="1"/>
    <n v="5"/>
    <n v="3"/>
    <n v="0"/>
    <x v="2"/>
    <n v="0"/>
    <x v="1"/>
  </r>
  <r>
    <s v="POL79057725"/>
    <x v="3"/>
    <n v="379889"/>
    <n v="1898.95"/>
    <d v="2023-07-09T00:00:00"/>
    <d v="2028-04-24T00:00:00"/>
    <s v="Quarterly"/>
    <x v="0"/>
    <s v="CUST67929017"/>
    <n v="1751"/>
    <s v="Long Term"/>
    <n v="0"/>
    <s v="Ashley Le"/>
    <x v="2"/>
    <n v="61"/>
    <s v="Journalist, newspaper"/>
    <x v="1"/>
    <s v="New Edward, New York, 78616"/>
    <x v="3"/>
    <n v="0"/>
    <n v="1"/>
    <x v="2"/>
    <s v="AGT36490729"/>
    <x v="2"/>
    <n v="7"/>
    <n v="25"/>
    <n v="0"/>
    <x v="2"/>
    <n v="0"/>
    <x v="2"/>
  </r>
  <r>
    <s v="POL62029185"/>
    <x v="1"/>
    <n v="315109"/>
    <n v="573.41"/>
    <d v="2020-12-01T00:00:00"/>
    <d v="2026-07-19T00:00:00"/>
    <s v="Monthly"/>
    <x v="0"/>
    <s v="CUST90806547"/>
    <n v="2056"/>
    <s v="Long Term"/>
    <n v="0"/>
    <s v="Brandon Jones"/>
    <x v="0"/>
    <n v="52"/>
    <s v="Engineer, manufacturing"/>
    <x v="1"/>
    <s v="North Victoriaville, Arizona, 30513"/>
    <x v="2"/>
    <n v="0"/>
    <n v="0"/>
    <x v="2"/>
    <s v="AGT25782094"/>
    <x v="1"/>
    <n v="28"/>
    <n v="92"/>
    <n v="1"/>
    <x v="1"/>
    <n v="1"/>
    <x v="1"/>
  </r>
  <r>
    <s v="POL19136648"/>
    <x v="1"/>
    <n v="319402"/>
    <n v="834.19"/>
    <d v="2020-06-12T00:00:00"/>
    <d v="2027-03-15T00:00:00"/>
    <s v="Quarterly"/>
    <x v="2"/>
    <s v="CUST88124412"/>
    <n v="2467"/>
    <s v="Long Term"/>
    <n v="1"/>
    <s v="Sean Whitney"/>
    <x v="0"/>
    <n v="79"/>
    <s v="Engineer, mining"/>
    <x v="2"/>
    <s v="Walkershire, Massachusetts, 03701"/>
    <x v="3"/>
    <n v="1"/>
    <n v="1"/>
    <x v="2"/>
    <s v="AGT40084829"/>
    <x v="0"/>
    <n v="10"/>
    <n v="66"/>
    <n v="0"/>
    <x v="1"/>
    <n v="0"/>
    <x v="0"/>
  </r>
  <r>
    <s v="POL35014451"/>
    <x v="2"/>
    <n v="361787"/>
    <n v="1255.99"/>
    <d v="2021-08-08T00:00:00"/>
    <d v="2030-10-09T00:00:00"/>
    <s v="Monthly"/>
    <x v="2"/>
    <s v="CUST52851717"/>
    <n v="3349"/>
    <s v="Long Term"/>
    <n v="1"/>
    <s v="Leslie Kelly"/>
    <x v="0"/>
    <n v="63"/>
    <s v="Writer"/>
    <x v="0"/>
    <s v="Murphystad, California, 11639"/>
    <x v="3"/>
    <n v="0"/>
    <n v="1"/>
    <x v="2"/>
    <s v="AGT17524672"/>
    <x v="0"/>
    <n v="21"/>
    <n v="80"/>
    <n v="1"/>
    <x v="1"/>
    <n v="1"/>
    <x v="0"/>
  </r>
  <r>
    <s v="POL08154404"/>
    <x v="2"/>
    <n v="179446"/>
    <n v="1428.7"/>
    <d v="2021-05-01T00:00:00"/>
    <d v="2027-11-13T00:00:00"/>
    <s v="Monthly"/>
    <x v="2"/>
    <s v="CUST01201519"/>
    <n v="2387"/>
    <s v="Long Term"/>
    <n v="1"/>
    <s v="Crystal Smith"/>
    <x v="2"/>
    <n v="29"/>
    <s v="Photographer"/>
    <x v="3"/>
    <s v="Port Davidfort, Vermont, 29700"/>
    <x v="0"/>
    <n v="0"/>
    <n v="0"/>
    <x v="0"/>
    <s v="AGT87317172"/>
    <x v="2"/>
    <n v="31"/>
    <n v="46"/>
    <n v="0"/>
    <x v="0"/>
    <n v="0"/>
    <x v="2"/>
  </r>
  <r>
    <s v="POL02976851"/>
    <x v="0"/>
    <n v="233166"/>
    <n v="425.24"/>
    <d v="2023-03-24T00:00:00"/>
    <d v="2024-07-27T00:00:00"/>
    <s v="Quarterly"/>
    <x v="0"/>
    <s v="CUST34283335"/>
    <n v="491"/>
    <s v="Medium Term"/>
    <n v="0"/>
    <s v="Brian Mcmahon"/>
    <x v="0"/>
    <n v="42"/>
    <s v="Television production assistant"/>
    <x v="2"/>
    <s v="Tinatown, Oregon, 06928"/>
    <x v="1"/>
    <n v="1"/>
    <n v="0"/>
    <x v="1"/>
    <s v="AGT76738392"/>
    <x v="2"/>
    <n v="1"/>
    <n v="25"/>
    <n v="0"/>
    <x v="2"/>
    <n v="0"/>
    <x v="2"/>
  </r>
  <r>
    <s v="POL15219398"/>
    <x v="2"/>
    <n v="113105"/>
    <n v="1851.53"/>
    <d v="2021-02-27T00:00:00"/>
    <d v="2024-09-07T00:00:00"/>
    <s v="Monthly"/>
    <x v="2"/>
    <s v="CUST16857555"/>
    <n v="1288"/>
    <s v="Long Term"/>
    <n v="1"/>
    <s v="Jose Edwards"/>
    <x v="2"/>
    <n v="31"/>
    <s v="Scientist, research (life sciences)"/>
    <x v="3"/>
    <s v="New Joseph, Kansas, 51820"/>
    <x v="0"/>
    <n v="0"/>
    <n v="0"/>
    <x v="1"/>
    <s v="AGT26453745"/>
    <x v="2"/>
    <n v="15"/>
    <n v="32"/>
    <n v="0"/>
    <x v="0"/>
    <n v="0"/>
    <x v="2"/>
  </r>
  <r>
    <s v="POL02004502"/>
    <x v="1"/>
    <n v="293668"/>
    <n v="1951.42"/>
    <d v="2020-04-11T00:00:00"/>
    <d v="2027-07-12T00:00:00"/>
    <s v="Monthly"/>
    <x v="2"/>
    <s v="CUST68846653"/>
    <n v="2648"/>
    <s v="Long Term"/>
    <n v="1"/>
    <s v="Kaitlyn Zuniga"/>
    <x v="0"/>
    <n v="67"/>
    <s v="Systems analyst"/>
    <x v="1"/>
    <s v="Smithport, New Mexico, 09038"/>
    <x v="3"/>
    <n v="0"/>
    <n v="1"/>
    <x v="2"/>
    <s v="AGT17637183"/>
    <x v="1"/>
    <n v="38"/>
    <n v="94"/>
    <n v="1"/>
    <x v="1"/>
    <n v="1"/>
    <x v="1"/>
  </r>
  <r>
    <s v="POL68075927"/>
    <x v="3"/>
    <n v="188294"/>
    <n v="1017.07"/>
    <d v="2018-04-04T00:00:00"/>
    <d v="2027-01-26T00:00:00"/>
    <s v="Quarterly"/>
    <x v="2"/>
    <s v="CUST53295282"/>
    <n v="3219"/>
    <s v="Long Term"/>
    <n v="1"/>
    <s v="David Jones"/>
    <x v="2"/>
    <n v="19"/>
    <s v="IT sales professional"/>
    <x v="1"/>
    <s v="Bellview, Vermont, 13214"/>
    <x v="4"/>
    <n v="0"/>
    <n v="0"/>
    <x v="0"/>
    <s v="AGT13767934"/>
    <x v="0"/>
    <n v="9"/>
    <n v="1"/>
    <n v="0"/>
    <x v="2"/>
    <n v="0"/>
    <x v="0"/>
  </r>
  <r>
    <s v="POL18418327"/>
    <x v="1"/>
    <n v="51703"/>
    <n v="1675.8"/>
    <d v="2016-03-30T00:00:00"/>
    <d v="2020-04-01T00:00:00"/>
    <s v="Quarterly"/>
    <x v="0"/>
    <s v="CUST10684171"/>
    <n v="1463"/>
    <s v="Long Term"/>
    <n v="0"/>
    <s v="Morgan Flynn"/>
    <x v="1"/>
    <n v="27"/>
    <s v="Surveyor, rural practice"/>
    <x v="2"/>
    <s v="Adambury, New Jersey, 22020"/>
    <x v="0"/>
    <n v="1"/>
    <n v="0"/>
    <x v="0"/>
    <s v="AGT93130056"/>
    <x v="0"/>
    <n v="34"/>
    <n v="96"/>
    <n v="1"/>
    <x v="1"/>
    <n v="1"/>
    <x v="0"/>
  </r>
  <r>
    <s v="POL88521632"/>
    <x v="2"/>
    <n v="280862"/>
    <n v="438.96"/>
    <d v="2020-10-10T00:00:00"/>
    <d v="2027-11-27T00:00:00"/>
    <s v="Monthly"/>
    <x v="2"/>
    <s v="CUST41800425"/>
    <n v="2604"/>
    <s v="Long Term"/>
    <n v="1"/>
    <s v="Michelle Miller"/>
    <x v="0"/>
    <n v="73"/>
    <s v="Biomedical engineer"/>
    <x v="0"/>
    <s v="Port Ronaldville, Missouri, 72914"/>
    <x v="3"/>
    <n v="0"/>
    <n v="1"/>
    <x v="2"/>
    <s v="AGT30186274"/>
    <x v="0"/>
    <n v="29"/>
    <n v="19"/>
    <n v="0"/>
    <x v="2"/>
    <n v="0"/>
    <x v="0"/>
  </r>
  <r>
    <s v="POL37930238"/>
    <x v="3"/>
    <n v="33743"/>
    <n v="1454.74"/>
    <d v="2015-02-26T00:00:00"/>
    <d v="2018-07-09T00:00:00"/>
    <s v="Annually"/>
    <x v="1"/>
    <s v="CUST63174810"/>
    <n v="1229"/>
    <s v="Long Term"/>
    <n v="0"/>
    <s v="Ryan Barton"/>
    <x v="0"/>
    <n v="43"/>
    <s v="Call centre manager"/>
    <x v="2"/>
    <s v="Port David, Maine, 61366"/>
    <x v="1"/>
    <n v="1"/>
    <n v="0"/>
    <x v="1"/>
    <s v="AGT69610323"/>
    <x v="2"/>
    <n v="25"/>
    <n v="23"/>
    <n v="0"/>
    <x v="2"/>
    <n v="0"/>
    <x v="2"/>
  </r>
  <r>
    <s v="POL31985660"/>
    <x v="2"/>
    <n v="92197"/>
    <n v="1844.52"/>
    <d v="2016-07-08T00:00:00"/>
    <d v="2021-01-26T00:00:00"/>
    <s v="Annually"/>
    <x v="0"/>
    <s v="CUST90162029"/>
    <n v="1663"/>
    <s v="Long Term"/>
    <n v="0"/>
    <s v="Ryan Clark"/>
    <x v="1"/>
    <n v="51"/>
    <s v="Accountant, chartered public finance"/>
    <x v="1"/>
    <s v="New Meagan, Utah, 83467"/>
    <x v="2"/>
    <n v="0"/>
    <n v="0"/>
    <x v="2"/>
    <s v="AGT60670465"/>
    <x v="0"/>
    <n v="22"/>
    <n v="34"/>
    <n v="0"/>
    <x v="0"/>
    <n v="0"/>
    <x v="0"/>
  </r>
  <r>
    <s v="POL91400674"/>
    <x v="1"/>
    <n v="495456"/>
    <n v="1677.08"/>
    <d v="2018-04-25T00:00:00"/>
    <d v="2022-08-19T00:00:00"/>
    <s v="Annually"/>
    <x v="0"/>
    <s v="CUST62754847"/>
    <n v="1577"/>
    <s v="Long Term"/>
    <n v="0"/>
    <s v="Joshua Ramsey"/>
    <x v="1"/>
    <n v="71"/>
    <s v="Manufacturing systems engineer"/>
    <x v="2"/>
    <s v="Williamtown, North Dakota, 08779"/>
    <x v="3"/>
    <n v="1"/>
    <n v="1"/>
    <x v="2"/>
    <s v="AGT07207358"/>
    <x v="1"/>
    <n v="29"/>
    <n v="4"/>
    <n v="0"/>
    <x v="2"/>
    <n v="0"/>
    <x v="1"/>
  </r>
  <r>
    <s v="POL81031536"/>
    <x v="2"/>
    <n v="214241"/>
    <n v="224.52"/>
    <d v="2018-11-10T00:00:00"/>
    <d v="2021-08-17T00:00:00"/>
    <s v="Quarterly"/>
    <x v="0"/>
    <s v="CUST61593818"/>
    <n v="1011"/>
    <s v="Medium Term"/>
    <n v="0"/>
    <s v="Shannon Mcgee"/>
    <x v="1"/>
    <n v="53"/>
    <s v="Building services engineer"/>
    <x v="2"/>
    <s v="New Amyhaven, Tennessee, 56073"/>
    <x v="2"/>
    <n v="1"/>
    <n v="0"/>
    <x v="2"/>
    <s v="AGT72564820"/>
    <x v="0"/>
    <n v="31"/>
    <n v="91"/>
    <n v="1"/>
    <x v="1"/>
    <n v="1"/>
    <x v="0"/>
  </r>
  <r>
    <s v="POL29611472"/>
    <x v="2"/>
    <n v="55341"/>
    <n v="509.76"/>
    <d v="2022-12-30T00:00:00"/>
    <d v="2027-12-07T00:00:00"/>
    <s v="Monthly"/>
    <x v="0"/>
    <s v="CUST90375310"/>
    <n v="1803"/>
    <s v="Long Term"/>
    <n v="0"/>
    <s v="Charles Leblanc"/>
    <x v="0"/>
    <n v="51"/>
    <s v="Mental health nurse"/>
    <x v="0"/>
    <s v="Elliotttown, Texas, 26183"/>
    <x v="2"/>
    <n v="0"/>
    <n v="0"/>
    <x v="2"/>
    <s v="AGT96449919"/>
    <x v="0"/>
    <n v="19"/>
    <n v="28"/>
    <n v="0"/>
    <x v="2"/>
    <n v="0"/>
    <x v="0"/>
  </r>
  <r>
    <s v="POL00098040"/>
    <x v="0"/>
    <n v="203852"/>
    <n v="1341.53"/>
    <d v="2017-08-10T00:00:00"/>
    <d v="2026-08-10T00:00:00"/>
    <s v="Quarterly"/>
    <x v="2"/>
    <s v="CUST35741824"/>
    <n v="3287"/>
    <s v="Long Term"/>
    <n v="1"/>
    <s v="Andrew Villanueva"/>
    <x v="1"/>
    <n v="58"/>
    <s v="English as a second language teacher"/>
    <x v="3"/>
    <s v="Jessicaside, Minnesota, 97608"/>
    <x v="3"/>
    <n v="0"/>
    <n v="0"/>
    <x v="2"/>
    <s v="AGT88151205"/>
    <x v="1"/>
    <n v="35"/>
    <n v="68"/>
    <n v="0"/>
    <x v="1"/>
    <n v="0"/>
    <x v="1"/>
  </r>
  <r>
    <s v="POL40675143"/>
    <x v="3"/>
    <n v="390840"/>
    <n v="254.3"/>
    <d v="2020-08-20T00:00:00"/>
    <d v="2024-07-09T00:00:00"/>
    <s v="Annually"/>
    <x v="1"/>
    <s v="CUST86827517"/>
    <n v="1419"/>
    <s v="Long Term"/>
    <n v="0"/>
    <s v="Alan Peck"/>
    <x v="2"/>
    <n v="32"/>
    <s v="Administrator, sports"/>
    <x v="0"/>
    <s v="Stokesborough, Wyoming, 51687"/>
    <x v="0"/>
    <n v="0"/>
    <n v="0"/>
    <x v="1"/>
    <s v="AGT93733147"/>
    <x v="1"/>
    <n v="24"/>
    <n v="33"/>
    <n v="0"/>
    <x v="0"/>
    <n v="0"/>
    <x v="1"/>
  </r>
  <r>
    <s v="POL89307610"/>
    <x v="0"/>
    <n v="30323"/>
    <n v="1772.81"/>
    <d v="2020-11-29T00:00:00"/>
    <d v="2024-07-20T00:00:00"/>
    <s v="Monthly"/>
    <x v="2"/>
    <s v="CUST79268365"/>
    <n v="1329"/>
    <s v="Long Term"/>
    <n v="1"/>
    <s v="Victoria Levy"/>
    <x v="2"/>
    <n v="66"/>
    <s v="Media buyer"/>
    <x v="0"/>
    <s v="Port Michaelmouth, Minnesota, 68502"/>
    <x v="3"/>
    <n v="0"/>
    <n v="1"/>
    <x v="2"/>
    <s v="AGT07859060"/>
    <x v="2"/>
    <n v="40"/>
    <n v="98"/>
    <n v="1"/>
    <x v="1"/>
    <n v="1"/>
    <x v="2"/>
  </r>
  <r>
    <s v="POL60446512"/>
    <x v="0"/>
    <n v="121529"/>
    <n v="1999.22"/>
    <d v="2015-02-25T00:00:00"/>
    <d v="2024-06-03T00:00:00"/>
    <s v="Annually"/>
    <x v="0"/>
    <s v="CUST34283335"/>
    <n v="3386"/>
    <s v="Long Term"/>
    <n v="0"/>
    <s v="Brian Mcmahon"/>
    <x v="0"/>
    <n v="42"/>
    <s v="Television production assistant"/>
    <x v="2"/>
    <s v="Tinatown, Oregon, 06928"/>
    <x v="1"/>
    <n v="1"/>
    <n v="0"/>
    <x v="1"/>
    <s v="AGT25206036"/>
    <x v="0"/>
    <n v="41"/>
    <n v="6"/>
    <n v="0"/>
    <x v="2"/>
    <n v="0"/>
    <x v="0"/>
  </r>
  <r>
    <s v="POL05732991"/>
    <x v="2"/>
    <n v="20567"/>
    <n v="921.35"/>
    <d v="2019-07-25T00:00:00"/>
    <d v="2026-11-10T00:00:00"/>
    <s v="Monthly"/>
    <x v="1"/>
    <s v="CUST35441846"/>
    <n v="2665"/>
    <s v="Long Term"/>
    <n v="0"/>
    <s v="Ernest Skinner"/>
    <x v="0"/>
    <n v="51"/>
    <s v="Agricultural consultant"/>
    <x v="2"/>
    <s v="Philipberg, Wisconsin, 83806"/>
    <x v="2"/>
    <n v="1"/>
    <n v="0"/>
    <x v="2"/>
    <s v="AGT98613756"/>
    <x v="1"/>
    <n v="2"/>
    <n v="38"/>
    <n v="0"/>
    <x v="0"/>
    <n v="0"/>
    <x v="1"/>
  </r>
  <r>
    <s v="POL21516037"/>
    <x v="3"/>
    <n v="480603"/>
    <n v="232.34"/>
    <d v="2017-10-04T00:00:00"/>
    <d v="2024-04-30T00:00:00"/>
    <s v="Quarterly"/>
    <x v="1"/>
    <s v="CUST49356497"/>
    <n v="2400"/>
    <s v="Long Term"/>
    <n v="0"/>
    <s v="Jennifer Larsen"/>
    <x v="2"/>
    <n v="36"/>
    <s v="Solicitor"/>
    <x v="1"/>
    <s v="Tammyberg, Missouri, 74846"/>
    <x v="1"/>
    <n v="0"/>
    <n v="0"/>
    <x v="1"/>
    <s v="AGT27763221"/>
    <x v="2"/>
    <n v="0"/>
    <n v="73"/>
    <n v="1"/>
    <x v="1"/>
    <n v="1"/>
    <x v="2"/>
  </r>
  <r>
    <s v="POL39742907"/>
    <x v="1"/>
    <n v="38830"/>
    <n v="1036.7"/>
    <d v="2022-10-03T00:00:00"/>
    <d v="2024-03-15T00:00:00"/>
    <s v="Annually"/>
    <x v="0"/>
    <s v="CUST98026519"/>
    <n v="529"/>
    <s v="Medium Term"/>
    <n v="0"/>
    <s v="Diana Adams"/>
    <x v="2"/>
    <n v="65"/>
    <s v="Applications developer"/>
    <x v="0"/>
    <s v="West Joshua, Minnesota, 58574"/>
    <x v="3"/>
    <n v="0"/>
    <n v="1"/>
    <x v="2"/>
    <s v="AGT47958519"/>
    <x v="1"/>
    <n v="11"/>
    <n v="81"/>
    <n v="1"/>
    <x v="1"/>
    <n v="1"/>
    <x v="1"/>
  </r>
  <r>
    <s v="POL81184933"/>
    <x v="3"/>
    <n v="51005"/>
    <n v="769.64"/>
    <d v="2021-08-10T00:00:00"/>
    <d v="2026-10-12T00:00:00"/>
    <s v="Monthly"/>
    <x v="1"/>
    <s v="CUST07265929"/>
    <n v="1889"/>
    <s v="Long Term"/>
    <n v="0"/>
    <s v="George Jackson"/>
    <x v="1"/>
    <n v="25"/>
    <s v="Holiday representative"/>
    <x v="1"/>
    <s v="North Angela, Kansas, 03298"/>
    <x v="4"/>
    <n v="0"/>
    <n v="0"/>
    <x v="0"/>
    <s v="AGT86080017"/>
    <x v="1"/>
    <n v="14"/>
    <n v="77"/>
    <n v="1"/>
    <x v="1"/>
    <n v="1"/>
    <x v="1"/>
  </r>
  <r>
    <s v="POL17133126"/>
    <x v="3"/>
    <n v="381095"/>
    <n v="1194.93"/>
    <d v="2017-11-30T00:00:00"/>
    <d v="2021-12-31T00:00:00"/>
    <s v="Quarterly"/>
    <x v="1"/>
    <s v="CUST72660473"/>
    <n v="1492"/>
    <s v="Long Term"/>
    <n v="0"/>
    <s v="Matthew Smith"/>
    <x v="2"/>
    <n v="81"/>
    <s v="Hotel manager"/>
    <x v="1"/>
    <s v="Juarezberg, Connecticut, 94969"/>
    <x v="3"/>
    <n v="0"/>
    <n v="1"/>
    <x v="2"/>
    <s v="AGT82368510"/>
    <x v="0"/>
    <n v="0"/>
    <n v="40"/>
    <n v="0"/>
    <x v="0"/>
    <n v="0"/>
    <x v="0"/>
  </r>
  <r>
    <s v="POL67018268"/>
    <x v="1"/>
    <n v="231783"/>
    <n v="1037.01"/>
    <d v="2021-10-31T00:00:00"/>
    <d v="2030-07-22T00:00:00"/>
    <s v="Monthly"/>
    <x v="1"/>
    <s v="CUST72362587"/>
    <n v="3186"/>
    <s v="Long Term"/>
    <n v="0"/>
    <s v="Christine Valentine"/>
    <x v="0"/>
    <n v="63"/>
    <s v="Holiday representative"/>
    <x v="2"/>
    <s v="Aaronborough, Oregon, 62292"/>
    <x v="3"/>
    <n v="1"/>
    <n v="1"/>
    <x v="2"/>
    <s v="AGT41992202"/>
    <x v="1"/>
    <n v="22"/>
    <n v="41"/>
    <n v="0"/>
    <x v="0"/>
    <n v="0"/>
    <x v="1"/>
  </r>
  <r>
    <s v="POL45309482"/>
    <x v="3"/>
    <n v="396921"/>
    <n v="671.3"/>
    <d v="2023-07-29T00:00:00"/>
    <d v="2028-12-18T00:00:00"/>
    <s v="Annually"/>
    <x v="2"/>
    <s v="CUST83422531"/>
    <n v="1969"/>
    <s v="Long Term"/>
    <n v="1"/>
    <s v="Jennifer Burke"/>
    <x v="0"/>
    <n v="81"/>
    <s v="Wellsite geologist"/>
    <x v="0"/>
    <s v="Harrisstad, Connecticut, 04319"/>
    <x v="3"/>
    <n v="0"/>
    <n v="1"/>
    <x v="2"/>
    <s v="AGT77288379"/>
    <x v="0"/>
    <n v="46"/>
    <n v="48"/>
    <n v="0"/>
    <x v="0"/>
    <n v="0"/>
    <x v="0"/>
  </r>
  <r>
    <s v="POL74252623"/>
    <x v="0"/>
    <n v="250590"/>
    <n v="1985.46"/>
    <d v="2023-02-25T00:00:00"/>
    <d v="2030-04-07T00:00:00"/>
    <s v="Quarterly"/>
    <x v="2"/>
    <s v="CUST87469836"/>
    <n v="2598"/>
    <s v="Long Term"/>
    <n v="1"/>
    <s v="Carlos Knight"/>
    <x v="2"/>
    <n v="65"/>
    <s v="Make"/>
    <x v="0"/>
    <s v="South Paulabury, New Mexico, 50538"/>
    <x v="3"/>
    <n v="0"/>
    <n v="1"/>
    <x v="2"/>
    <s v="AGT04014197"/>
    <x v="0"/>
    <n v="27"/>
    <n v="4"/>
    <n v="0"/>
    <x v="2"/>
    <n v="0"/>
    <x v="0"/>
  </r>
  <r>
    <s v="POL39439149"/>
    <x v="3"/>
    <n v="359451"/>
    <n v="476.46"/>
    <d v="2015-07-01T00:00:00"/>
    <d v="2023-10-07T00:00:00"/>
    <s v="Monthly"/>
    <x v="0"/>
    <s v="CUST57301590"/>
    <n v="3020"/>
    <s v="Long Term"/>
    <n v="0"/>
    <s v="Sara Davis"/>
    <x v="0"/>
    <n v="25"/>
    <s v="Geochemist"/>
    <x v="0"/>
    <s v="North Ashleymouth, Montana, 63347"/>
    <x v="4"/>
    <n v="0"/>
    <n v="0"/>
    <x v="0"/>
    <s v="AGT10039728"/>
    <x v="1"/>
    <n v="40"/>
    <n v="52"/>
    <n v="0"/>
    <x v="0"/>
    <n v="0"/>
    <x v="1"/>
  </r>
  <r>
    <s v="POL85778451"/>
    <x v="3"/>
    <n v="300566"/>
    <n v="503.39"/>
    <d v="2016-02-03T00:00:00"/>
    <d v="2019-07-06T00:00:00"/>
    <s v="Annually"/>
    <x v="2"/>
    <s v="CUST27430641"/>
    <n v="1249"/>
    <s v="Long Term"/>
    <n v="1"/>
    <s v="John Simpson"/>
    <x v="1"/>
    <n v="42"/>
    <s v="Forest/woodland manager"/>
    <x v="3"/>
    <s v="Madisonville, New Mexico, 43073"/>
    <x v="1"/>
    <n v="0"/>
    <n v="0"/>
    <x v="1"/>
    <s v="AGT93111490"/>
    <x v="0"/>
    <n v="16"/>
    <n v="66"/>
    <n v="0"/>
    <x v="1"/>
    <n v="0"/>
    <x v="0"/>
  </r>
  <r>
    <s v="POL32471473"/>
    <x v="1"/>
    <n v="363471"/>
    <n v="171.8"/>
    <d v="2023-02-22T00:00:00"/>
    <d v="2027-12-19T00:00:00"/>
    <s v="Quarterly"/>
    <x v="2"/>
    <s v="CUST98158624"/>
    <n v="1761"/>
    <s v="Long Term"/>
    <n v="1"/>
    <s v="Robert Brown"/>
    <x v="1"/>
    <n v="79"/>
    <s v="Psychiatrist"/>
    <x v="3"/>
    <s v="Tiffanyfurt, Hawaii, 92832"/>
    <x v="3"/>
    <n v="0"/>
    <n v="1"/>
    <x v="2"/>
    <s v="AGT97533005"/>
    <x v="1"/>
    <n v="18"/>
    <n v="81"/>
    <n v="1"/>
    <x v="1"/>
    <n v="1"/>
    <x v="1"/>
  </r>
  <r>
    <s v="POL17218507"/>
    <x v="2"/>
    <n v="357110"/>
    <n v="710.59"/>
    <d v="2021-10-16T00:00:00"/>
    <d v="2028-02-29T00:00:00"/>
    <s v="Quarterly"/>
    <x v="1"/>
    <s v="CUST22683788"/>
    <n v="2327"/>
    <s v="Long Term"/>
    <n v="0"/>
    <s v="Mr. Sean Knight DDS"/>
    <x v="0"/>
    <n v="64"/>
    <s v="Engineer, manufacturing systems"/>
    <x v="2"/>
    <s v="Port Robert, Nebraska, 79779"/>
    <x v="3"/>
    <n v="1"/>
    <n v="1"/>
    <x v="2"/>
    <s v="AGT05371611"/>
    <x v="2"/>
    <n v="2"/>
    <n v="32"/>
    <n v="0"/>
    <x v="0"/>
    <n v="0"/>
    <x v="2"/>
  </r>
  <r>
    <s v="POL38618818"/>
    <x v="3"/>
    <n v="279706"/>
    <n v="416.06"/>
    <d v="2020-03-10T00:00:00"/>
    <d v="2027-04-23T00:00:00"/>
    <s v="Annually"/>
    <x v="2"/>
    <s v="CUST41066153"/>
    <n v="2600"/>
    <s v="Long Term"/>
    <n v="1"/>
    <s v="Daniel Williams"/>
    <x v="0"/>
    <n v="80"/>
    <s v="Engineer, technical sales"/>
    <x v="1"/>
    <s v="North James, Missouri, 47902"/>
    <x v="3"/>
    <n v="0"/>
    <n v="1"/>
    <x v="2"/>
    <s v="AGT10306413"/>
    <x v="1"/>
    <n v="25"/>
    <n v="54"/>
    <n v="0"/>
    <x v="0"/>
    <n v="0"/>
    <x v="1"/>
  </r>
  <r>
    <s v="POL87833198"/>
    <x v="0"/>
    <n v="264027"/>
    <n v="1158.47"/>
    <d v="2021-08-27T00:00:00"/>
    <d v="2026-03-04T00:00:00"/>
    <s v="Quarterly"/>
    <x v="1"/>
    <s v="CUST59780961"/>
    <n v="1650"/>
    <s v="Long Term"/>
    <n v="0"/>
    <s v="Justin Riley"/>
    <x v="2"/>
    <n v="45"/>
    <s v="Emergency planning/management officer"/>
    <x v="1"/>
    <s v="Stephaniestad, Connecticut, 55563"/>
    <x v="1"/>
    <n v="0"/>
    <n v="0"/>
    <x v="1"/>
    <s v="AGT60221008"/>
    <x v="1"/>
    <n v="26"/>
    <n v="63"/>
    <n v="0"/>
    <x v="1"/>
    <n v="0"/>
    <x v="1"/>
  </r>
  <r>
    <s v="POL27486372"/>
    <x v="0"/>
    <n v="147188"/>
    <n v="1130.67"/>
    <d v="2019-08-12T00:00:00"/>
    <d v="2027-03-11T00:00:00"/>
    <s v="Monthly"/>
    <x v="2"/>
    <s v="CUST39448165"/>
    <n v="2768"/>
    <s v="Long Term"/>
    <n v="1"/>
    <s v="Brittney Olson"/>
    <x v="0"/>
    <n v="78"/>
    <s v="Data scientist"/>
    <x v="3"/>
    <s v="Olivermouth, Nebraska, 60374"/>
    <x v="3"/>
    <n v="0"/>
    <n v="1"/>
    <x v="2"/>
    <s v="AGT18600758"/>
    <x v="1"/>
    <n v="3"/>
    <n v="6"/>
    <n v="0"/>
    <x v="2"/>
    <n v="0"/>
    <x v="1"/>
  </r>
  <r>
    <s v="POL41321341"/>
    <x v="0"/>
    <n v="158907"/>
    <n v="1044.54"/>
    <d v="2022-05-13T00:00:00"/>
    <d v="2024-07-27T00:00:00"/>
    <s v="Annually"/>
    <x v="0"/>
    <s v="CUST86060743"/>
    <n v="806"/>
    <s v="Medium Term"/>
    <n v="0"/>
    <s v="Mitchell Cohen"/>
    <x v="2"/>
    <n v="63"/>
    <s v="Operations geologist"/>
    <x v="2"/>
    <s v="West Elizabeth, Arizona, 30563"/>
    <x v="3"/>
    <n v="1"/>
    <n v="1"/>
    <x v="2"/>
    <s v="AGT52621500"/>
    <x v="1"/>
    <n v="8"/>
    <n v="28"/>
    <n v="0"/>
    <x v="2"/>
    <n v="0"/>
    <x v="1"/>
  </r>
  <r>
    <s v="POL23863946"/>
    <x v="0"/>
    <n v="377718"/>
    <n v="1498.68"/>
    <d v="2021-08-14T00:00:00"/>
    <d v="2029-12-21T00:00:00"/>
    <s v="Monthly"/>
    <x v="1"/>
    <s v="CUST60827888"/>
    <n v="3051"/>
    <s v="Long Term"/>
    <n v="0"/>
    <s v="Marissa Stone"/>
    <x v="2"/>
    <n v="48"/>
    <s v="Community pharmacist"/>
    <x v="2"/>
    <s v="Greenview, Oregon, 99374"/>
    <x v="2"/>
    <n v="1"/>
    <n v="0"/>
    <x v="1"/>
    <s v="AGT25547705"/>
    <x v="1"/>
    <n v="49"/>
    <n v="57"/>
    <n v="0"/>
    <x v="0"/>
    <n v="0"/>
    <x v="1"/>
  </r>
  <r>
    <s v="POL36453165"/>
    <x v="2"/>
    <n v="480586"/>
    <n v="555.09"/>
    <d v="2015-02-14T00:00:00"/>
    <d v="2021-06-08T00:00:00"/>
    <s v="Annually"/>
    <x v="1"/>
    <s v="CUST90183545"/>
    <n v="2306"/>
    <s v="Long Term"/>
    <n v="0"/>
    <s v="Mary Alvarez"/>
    <x v="0"/>
    <n v="47"/>
    <s v="Ophthalmologist"/>
    <x v="2"/>
    <s v="North Robert, Louisiana, 64242"/>
    <x v="2"/>
    <n v="1"/>
    <n v="0"/>
    <x v="1"/>
    <s v="AGT86525262"/>
    <x v="2"/>
    <n v="11"/>
    <n v="72"/>
    <n v="1"/>
    <x v="1"/>
    <n v="1"/>
    <x v="2"/>
  </r>
  <r>
    <s v="POL58976794"/>
    <x v="3"/>
    <n v="112099"/>
    <n v="1505.37"/>
    <d v="2015-04-08T00:00:00"/>
    <d v="2018-11-09T00:00:00"/>
    <s v="Annually"/>
    <x v="0"/>
    <s v="CUST61187078"/>
    <n v="1311"/>
    <s v="Long Term"/>
    <n v="0"/>
    <s v="Laurie Cruz"/>
    <x v="1"/>
    <n v="46"/>
    <s v="Maintenance engineer"/>
    <x v="3"/>
    <s v="Amandaberg, California, 20604"/>
    <x v="2"/>
    <n v="0"/>
    <n v="0"/>
    <x v="1"/>
    <s v="AGT12999473"/>
    <x v="1"/>
    <n v="16"/>
    <n v="95"/>
    <n v="1"/>
    <x v="1"/>
    <n v="1"/>
    <x v="1"/>
  </r>
  <r>
    <s v="POL00118999"/>
    <x v="0"/>
    <n v="414053"/>
    <n v="1821.68"/>
    <d v="2019-09-29T00:00:00"/>
    <d v="2022-07-02T00:00:00"/>
    <s v="Monthly"/>
    <x v="0"/>
    <s v="CUST24733880"/>
    <n v="1007"/>
    <s v="Medium Term"/>
    <n v="0"/>
    <s v="Jessica Webster"/>
    <x v="2"/>
    <n v="34"/>
    <s v="Research scientist (life sciences)"/>
    <x v="1"/>
    <s v="North James, Pennsylvania, 43344"/>
    <x v="0"/>
    <n v="0"/>
    <n v="0"/>
    <x v="1"/>
    <s v="AGT67430832"/>
    <x v="2"/>
    <n v="10"/>
    <n v="95"/>
    <n v="1"/>
    <x v="1"/>
    <n v="1"/>
    <x v="2"/>
  </r>
  <r>
    <s v="POL35077867"/>
    <x v="2"/>
    <n v="258434"/>
    <n v="1529.9"/>
    <d v="2015-08-29T00:00:00"/>
    <d v="2018-06-21T00:00:00"/>
    <s v="Annually"/>
    <x v="2"/>
    <s v="CUST58105765"/>
    <n v="1027"/>
    <s v="Medium Term"/>
    <n v="1"/>
    <s v="Dalton Harrison"/>
    <x v="1"/>
    <n v="36"/>
    <s v="Engineer, agricultural"/>
    <x v="0"/>
    <s v="West Richard, California, 47726"/>
    <x v="1"/>
    <n v="0"/>
    <n v="0"/>
    <x v="1"/>
    <s v="AGT53555136"/>
    <x v="1"/>
    <n v="30"/>
    <n v="51"/>
    <n v="0"/>
    <x v="0"/>
    <n v="0"/>
    <x v="1"/>
  </r>
  <r>
    <s v="POL62171189"/>
    <x v="0"/>
    <n v="297877"/>
    <n v="1285.01"/>
    <d v="2023-11-13T00:00:00"/>
    <d v="2027-11-02T00:00:00"/>
    <s v="Annually"/>
    <x v="1"/>
    <s v="CUST80872989"/>
    <n v="1450"/>
    <s v="Long Term"/>
    <n v="0"/>
    <s v="Edgar Mcgee"/>
    <x v="2"/>
    <n v="41"/>
    <s v="Nurse, adult"/>
    <x v="0"/>
    <s v="East Phillipland, New Jersey, 23137"/>
    <x v="1"/>
    <n v="0"/>
    <n v="0"/>
    <x v="1"/>
    <s v="AGT86717633"/>
    <x v="2"/>
    <n v="41"/>
    <n v="91"/>
    <n v="1"/>
    <x v="1"/>
    <n v="1"/>
    <x v="2"/>
  </r>
  <r>
    <s v="POL78699699"/>
    <x v="2"/>
    <n v="480615"/>
    <n v="1411.92"/>
    <d v="2018-04-01T00:00:00"/>
    <d v="2019-05-19T00:00:00"/>
    <s v="Quarterly"/>
    <x v="1"/>
    <s v="CUST14656819"/>
    <n v="413"/>
    <s v="Medium Term"/>
    <n v="0"/>
    <s v="Stephanie Wells"/>
    <x v="1"/>
    <n v="62"/>
    <s v="Energy manager"/>
    <x v="1"/>
    <s v="Kylebury, North Carolina, 47951"/>
    <x v="3"/>
    <n v="0"/>
    <n v="1"/>
    <x v="2"/>
    <s v="AGT53086887"/>
    <x v="0"/>
    <n v="18"/>
    <n v="26"/>
    <n v="0"/>
    <x v="2"/>
    <n v="0"/>
    <x v="0"/>
  </r>
  <r>
    <s v="POL73601567"/>
    <x v="1"/>
    <n v="163841"/>
    <n v="1755.13"/>
    <d v="2017-09-09T00:00:00"/>
    <d v="2018-12-07T00:00:00"/>
    <s v="Quarterly"/>
    <x v="2"/>
    <s v="CUST97878610"/>
    <n v="454"/>
    <s v="Medium Term"/>
    <n v="1"/>
    <s v="Andrew Cline"/>
    <x v="1"/>
    <n v="37"/>
    <s v="Naval architect"/>
    <x v="3"/>
    <s v="East Tonya, North Dakota, 39904"/>
    <x v="1"/>
    <n v="0"/>
    <n v="0"/>
    <x v="1"/>
    <s v="AGT38595191"/>
    <x v="0"/>
    <n v="33"/>
    <n v="55"/>
    <n v="0"/>
    <x v="0"/>
    <n v="0"/>
    <x v="0"/>
  </r>
  <r>
    <s v="POL83104314"/>
    <x v="0"/>
    <n v="89341"/>
    <n v="369.73"/>
    <d v="2016-07-14T00:00:00"/>
    <d v="2020-02-16T00:00:00"/>
    <s v="Monthly"/>
    <x v="2"/>
    <s v="CUST32000469"/>
    <n v="1312"/>
    <s v="Long Term"/>
    <n v="1"/>
    <s v="Kyle Pruitt"/>
    <x v="0"/>
    <n v="84"/>
    <s v="Advertising art director"/>
    <x v="3"/>
    <s v="Sandraton, Florida, 38061"/>
    <x v="3"/>
    <n v="0"/>
    <n v="1"/>
    <x v="2"/>
    <s v="AGT37853667"/>
    <x v="2"/>
    <n v="8"/>
    <n v="93"/>
    <n v="1"/>
    <x v="1"/>
    <n v="1"/>
    <x v="2"/>
  </r>
  <r>
    <s v="POL02082012"/>
    <x v="0"/>
    <n v="248305"/>
    <n v="911.99"/>
    <d v="2016-03-04T00:00:00"/>
    <d v="2018-08-06T00:00:00"/>
    <s v="Quarterly"/>
    <x v="0"/>
    <s v="CUST41303481"/>
    <n v="885"/>
    <s v="Medium Term"/>
    <n v="0"/>
    <s v="Deborah Reyes"/>
    <x v="0"/>
    <n v="53"/>
    <s v="Planning and development surveyor"/>
    <x v="2"/>
    <s v="Jacksonshire, South Carolina, 04657"/>
    <x v="2"/>
    <n v="1"/>
    <n v="0"/>
    <x v="2"/>
    <s v="AGT81799707"/>
    <x v="2"/>
    <n v="46"/>
    <n v="52"/>
    <n v="0"/>
    <x v="0"/>
    <n v="0"/>
    <x v="2"/>
  </r>
  <r>
    <s v="POL31666008"/>
    <x v="2"/>
    <n v="318866"/>
    <n v="530.44000000000005"/>
    <d v="2021-10-11T00:00:00"/>
    <d v="2027-02-02T00:00:00"/>
    <s v="Monthly"/>
    <x v="0"/>
    <s v="CUST53482350"/>
    <n v="1940"/>
    <s v="Long Term"/>
    <n v="0"/>
    <s v="Gina Mills"/>
    <x v="0"/>
    <n v="74"/>
    <s v="Marine scientist"/>
    <x v="1"/>
    <s v="Welchland, New Mexico, 99464"/>
    <x v="3"/>
    <n v="0"/>
    <n v="1"/>
    <x v="2"/>
    <s v="AGT42385083"/>
    <x v="0"/>
    <n v="9"/>
    <n v="4"/>
    <n v="0"/>
    <x v="2"/>
    <n v="0"/>
    <x v="0"/>
  </r>
  <r>
    <s v="POL11983298"/>
    <x v="2"/>
    <n v="413298"/>
    <n v="1612.31"/>
    <d v="2018-09-02T00:00:00"/>
    <d v="2024-04-05T00:00:00"/>
    <s v="Quarterly"/>
    <x v="0"/>
    <s v="CUST77682848"/>
    <n v="2042"/>
    <s v="Long Term"/>
    <n v="0"/>
    <s v="Christy Carpenter"/>
    <x v="0"/>
    <n v="75"/>
    <s v="Health service manager"/>
    <x v="2"/>
    <s v="North Henryberg, Oklahoma, 31841"/>
    <x v="3"/>
    <n v="1"/>
    <n v="1"/>
    <x v="2"/>
    <s v="AGT96781420"/>
    <x v="1"/>
    <n v="36"/>
    <n v="11"/>
    <n v="0"/>
    <x v="2"/>
    <n v="0"/>
    <x v="1"/>
  </r>
  <r>
    <s v="POL89029482"/>
    <x v="3"/>
    <n v="78739"/>
    <n v="733.13"/>
    <d v="2023-02-06T00:00:00"/>
    <d v="2026-09-24T00:00:00"/>
    <s v="Quarterly"/>
    <x v="1"/>
    <s v="CUST45352096"/>
    <n v="1326"/>
    <s v="Long Term"/>
    <n v="0"/>
    <s v="Nicholas Mahoney"/>
    <x v="1"/>
    <n v="32"/>
    <s v="Accommodation manager"/>
    <x v="0"/>
    <s v="Samanthaberg, Washington, 22841"/>
    <x v="0"/>
    <n v="0"/>
    <n v="0"/>
    <x v="1"/>
    <s v="AGT61246211"/>
    <x v="0"/>
    <n v="39"/>
    <n v="38"/>
    <n v="0"/>
    <x v="0"/>
    <n v="0"/>
    <x v="0"/>
  </r>
  <r>
    <s v="POL53158562"/>
    <x v="3"/>
    <n v="432172"/>
    <n v="538.15"/>
    <d v="2016-04-09T00:00:00"/>
    <d v="2018-04-12T00:00:00"/>
    <s v="Monthly"/>
    <x v="0"/>
    <s v="CUST80178373"/>
    <n v="733"/>
    <s v="Medium Term"/>
    <n v="0"/>
    <s v="Lisa Davis"/>
    <x v="2"/>
    <n v="83"/>
    <s v="Designer, multimedia"/>
    <x v="1"/>
    <s v="Kennedyburgh, Wisconsin, 35072"/>
    <x v="3"/>
    <n v="0"/>
    <n v="1"/>
    <x v="2"/>
    <s v="AGT58075537"/>
    <x v="1"/>
    <n v="29"/>
    <n v="87"/>
    <n v="1"/>
    <x v="1"/>
    <n v="1"/>
    <x v="1"/>
  </r>
  <r>
    <s v="POL97641219"/>
    <x v="3"/>
    <n v="254068"/>
    <n v="1682.99"/>
    <d v="2017-05-26T00:00:00"/>
    <d v="2019-08-28T00:00:00"/>
    <s v="Annually"/>
    <x v="1"/>
    <s v="CUST56330515"/>
    <n v="824"/>
    <s v="Medium Term"/>
    <n v="0"/>
    <s v="Guy Berry"/>
    <x v="1"/>
    <n v="58"/>
    <s v="Warehouse manager"/>
    <x v="2"/>
    <s v="Jessicashire, Rhode Island, 50537"/>
    <x v="3"/>
    <n v="1"/>
    <n v="0"/>
    <x v="2"/>
    <s v="AGT00173272"/>
    <x v="0"/>
    <n v="46"/>
    <n v="27"/>
    <n v="0"/>
    <x v="2"/>
    <n v="0"/>
    <x v="0"/>
  </r>
  <r>
    <s v="POL12964771"/>
    <x v="0"/>
    <n v="308658"/>
    <n v="764.61"/>
    <d v="2018-06-26T00:00:00"/>
    <d v="2024-03-08T00:00:00"/>
    <s v="Monthly"/>
    <x v="0"/>
    <s v="CUST12400861"/>
    <n v="2082"/>
    <s v="Long Term"/>
    <n v="0"/>
    <s v="Jennifer Harvey"/>
    <x v="2"/>
    <n v="25"/>
    <s v="Armed forces training and education officer"/>
    <x v="3"/>
    <s v="Danielleport, Nevada, 65611"/>
    <x v="4"/>
    <n v="0"/>
    <n v="0"/>
    <x v="0"/>
    <s v="AGT41130537"/>
    <x v="0"/>
    <n v="24"/>
    <n v="12"/>
    <n v="0"/>
    <x v="2"/>
    <n v="0"/>
    <x v="0"/>
  </r>
  <r>
    <s v="POL88689818"/>
    <x v="3"/>
    <n v="277881"/>
    <n v="1803"/>
    <d v="2022-01-10T00:00:00"/>
    <d v="2030-01-15T00:00:00"/>
    <s v="Annually"/>
    <x v="0"/>
    <s v="CUST76193646"/>
    <n v="2927"/>
    <s v="Long Term"/>
    <n v="0"/>
    <s v="Erika Bates"/>
    <x v="1"/>
    <n v="31"/>
    <s v="Contracting civil engineer"/>
    <x v="1"/>
    <s v="West Alexander, Colorado, 07316"/>
    <x v="0"/>
    <n v="0"/>
    <n v="0"/>
    <x v="1"/>
    <s v="AGT52502893"/>
    <x v="1"/>
    <n v="27"/>
    <n v="4"/>
    <n v="0"/>
    <x v="2"/>
    <n v="0"/>
    <x v="1"/>
  </r>
  <r>
    <s v="POL87067112"/>
    <x v="2"/>
    <n v="416237"/>
    <n v="637.85"/>
    <d v="2015-02-14T00:00:00"/>
    <d v="2023-11-13T00:00:00"/>
    <s v="Monthly"/>
    <x v="1"/>
    <s v="CUST87049425"/>
    <n v="3194"/>
    <s v="Long Term"/>
    <n v="0"/>
    <s v="David Davila"/>
    <x v="0"/>
    <n v="78"/>
    <s v="Energy manager"/>
    <x v="0"/>
    <s v="East Jessicaborough, Connecticut, 81188"/>
    <x v="3"/>
    <n v="0"/>
    <n v="1"/>
    <x v="2"/>
    <s v="AGT34545975"/>
    <x v="2"/>
    <n v="39"/>
    <n v="11"/>
    <n v="0"/>
    <x v="2"/>
    <n v="0"/>
    <x v="2"/>
  </r>
  <r>
    <s v="POL10286073"/>
    <x v="3"/>
    <n v="198538"/>
    <n v="933.48"/>
    <d v="2015-10-07T00:00:00"/>
    <d v="2022-06-12T00:00:00"/>
    <s v="Annually"/>
    <x v="0"/>
    <s v="CUST79033345"/>
    <n v="2440"/>
    <s v="Long Term"/>
    <n v="0"/>
    <s v="Lori Schmidt"/>
    <x v="2"/>
    <n v="19"/>
    <s v="Paediatric nurse"/>
    <x v="0"/>
    <s v="Figueroaview, Maine, 58482"/>
    <x v="4"/>
    <n v="0"/>
    <n v="0"/>
    <x v="0"/>
    <s v="AGT01068051"/>
    <x v="2"/>
    <n v="38"/>
    <n v="80"/>
    <n v="1"/>
    <x v="1"/>
    <n v="1"/>
    <x v="2"/>
  </r>
  <r>
    <s v="POL45751576"/>
    <x v="1"/>
    <n v="310661"/>
    <n v="181.25"/>
    <d v="2024-09-07T00:00:00"/>
    <d v="2026-04-22T00:00:00"/>
    <s v="Monthly"/>
    <x v="0"/>
    <s v="CUST24431344"/>
    <n v="592"/>
    <s v="Medium Term"/>
    <n v="0"/>
    <s v="Cathy Williams"/>
    <x v="2"/>
    <n v="61"/>
    <s v="Music therapist"/>
    <x v="0"/>
    <s v="Johnsonside, Massachusetts, 35130"/>
    <x v="3"/>
    <n v="0"/>
    <n v="1"/>
    <x v="2"/>
    <s v="AGT98549683"/>
    <x v="1"/>
    <n v="7"/>
    <n v="5"/>
    <n v="0"/>
    <x v="2"/>
    <n v="0"/>
    <x v="1"/>
  </r>
  <r>
    <s v="POL10282211"/>
    <x v="2"/>
    <n v="440022"/>
    <n v="1352.04"/>
    <d v="2020-04-15T00:00:00"/>
    <d v="2029-12-09T00:00:00"/>
    <s v="Quarterly"/>
    <x v="2"/>
    <s v="CUST97427667"/>
    <n v="3525"/>
    <s v="Long Term"/>
    <n v="1"/>
    <s v="Cody Mitchell"/>
    <x v="1"/>
    <n v="65"/>
    <s v="Newspaper journalist"/>
    <x v="1"/>
    <s v="Aguilarside, New Hampshire, 23503"/>
    <x v="3"/>
    <n v="0"/>
    <n v="1"/>
    <x v="2"/>
    <s v="AGT77357291"/>
    <x v="1"/>
    <n v="15"/>
    <n v="57"/>
    <n v="0"/>
    <x v="0"/>
    <n v="0"/>
    <x v="1"/>
  </r>
  <r>
    <s v="POL95945115"/>
    <x v="2"/>
    <n v="67210"/>
    <n v="1242.82"/>
    <d v="2024-02-11T00:00:00"/>
    <d v="2031-11-08T00:00:00"/>
    <s v="Monthly"/>
    <x v="1"/>
    <s v="CUST18647774"/>
    <n v="2827"/>
    <s v="Long Term"/>
    <n v="0"/>
    <s v="Larry Green"/>
    <x v="1"/>
    <n v="65"/>
    <s v="Conservator, museum/gallery"/>
    <x v="2"/>
    <s v="Port Jocelyn, Arizona, 82423"/>
    <x v="3"/>
    <n v="1"/>
    <n v="1"/>
    <x v="2"/>
    <s v="AGT47504739"/>
    <x v="1"/>
    <n v="10"/>
    <n v="4"/>
    <n v="0"/>
    <x v="2"/>
    <n v="0"/>
    <x v="1"/>
  </r>
  <r>
    <s v="POL56070761"/>
    <x v="2"/>
    <n v="86464"/>
    <n v="1786.35"/>
    <d v="2024-04-13T00:00:00"/>
    <d v="2026-01-30T00:00:00"/>
    <s v="Quarterly"/>
    <x v="1"/>
    <s v="CUST17748712"/>
    <n v="657"/>
    <s v="Medium Term"/>
    <n v="0"/>
    <s v="Aaron Miller"/>
    <x v="1"/>
    <n v="55"/>
    <s v="Sales promotion account executive"/>
    <x v="0"/>
    <s v="Bullockmouth, Connecticut, 13695"/>
    <x v="2"/>
    <n v="0"/>
    <n v="0"/>
    <x v="2"/>
    <s v="AGT18273229"/>
    <x v="1"/>
    <n v="3"/>
    <n v="43"/>
    <n v="0"/>
    <x v="0"/>
    <n v="0"/>
    <x v="1"/>
  </r>
  <r>
    <s v="POL20898219"/>
    <x v="0"/>
    <n v="467456"/>
    <n v="271.85000000000002"/>
    <d v="2023-02-25T00:00:00"/>
    <d v="2024-06-20T00:00:00"/>
    <s v="Monthly"/>
    <x v="2"/>
    <s v="CUST58477431"/>
    <n v="481"/>
    <s v="Medium Term"/>
    <n v="1"/>
    <s v="Cynthia Gordon"/>
    <x v="0"/>
    <n v="34"/>
    <s v="Administrator, charities/voluntary organisations"/>
    <x v="0"/>
    <s v="Robinsonfurt, Connecticut, 91967"/>
    <x v="0"/>
    <n v="0"/>
    <n v="0"/>
    <x v="1"/>
    <s v="AGT17395828"/>
    <x v="0"/>
    <n v="44"/>
    <n v="40"/>
    <n v="0"/>
    <x v="0"/>
    <n v="0"/>
    <x v="0"/>
  </r>
  <r>
    <s v="POL67718623"/>
    <x v="3"/>
    <n v="168980"/>
    <n v="1603.36"/>
    <d v="2017-03-07T00:00:00"/>
    <d v="2019-01-02T00:00:00"/>
    <s v="Monthly"/>
    <x v="1"/>
    <s v="CUST66213193"/>
    <n v="666"/>
    <s v="Medium Term"/>
    <n v="0"/>
    <s v="James Hughes"/>
    <x v="1"/>
    <n v="49"/>
    <s v="Public relations officer"/>
    <x v="2"/>
    <s v="Archermouth, New Mexico, 67881"/>
    <x v="2"/>
    <n v="1"/>
    <n v="0"/>
    <x v="1"/>
    <s v="AGT68037540"/>
    <x v="0"/>
    <n v="45"/>
    <n v="4"/>
    <n v="0"/>
    <x v="2"/>
    <n v="0"/>
    <x v="0"/>
  </r>
  <r>
    <s v="POL85323496"/>
    <x v="2"/>
    <n v="214643"/>
    <n v="312"/>
    <d v="2023-08-11T00:00:00"/>
    <d v="2030-12-02T00:00:00"/>
    <s v="Quarterly"/>
    <x v="2"/>
    <s v="CUST17994890"/>
    <n v="2670"/>
    <s v="Long Term"/>
    <n v="1"/>
    <s v="Jacob Castro DVM"/>
    <x v="1"/>
    <n v="41"/>
    <s v="Planning and development surveyor"/>
    <x v="3"/>
    <s v="Jackburgh, Arkansas, 72784"/>
    <x v="1"/>
    <n v="0"/>
    <n v="0"/>
    <x v="1"/>
    <s v="AGT47652412"/>
    <x v="0"/>
    <n v="16"/>
    <n v="58"/>
    <n v="0"/>
    <x v="0"/>
    <n v="0"/>
    <x v="0"/>
  </r>
  <r>
    <s v="POL98380131"/>
    <x v="1"/>
    <n v="343881"/>
    <n v="195.81"/>
    <d v="2018-07-19T00:00:00"/>
    <d v="2028-03-07T00:00:00"/>
    <s v="Monthly"/>
    <x v="2"/>
    <s v="CUST79953424"/>
    <n v="3519"/>
    <s v="Long Term"/>
    <n v="1"/>
    <s v="Maria Foster"/>
    <x v="0"/>
    <n v="46"/>
    <s v="Building surveyor"/>
    <x v="0"/>
    <s v="Markchester, Mississippi, 30418"/>
    <x v="2"/>
    <n v="0"/>
    <n v="0"/>
    <x v="1"/>
    <s v="AGT36384581"/>
    <x v="1"/>
    <n v="2"/>
    <n v="94"/>
    <n v="1"/>
    <x v="1"/>
    <n v="1"/>
    <x v="1"/>
  </r>
  <r>
    <s v="POL97760999"/>
    <x v="0"/>
    <n v="226849"/>
    <n v="632.19000000000005"/>
    <d v="2024-12-01T00:00:00"/>
    <d v="2026-12-30T00:00:00"/>
    <s v="Monthly"/>
    <x v="0"/>
    <s v="CUST25703315"/>
    <n v="759"/>
    <s v="Medium Term"/>
    <n v="0"/>
    <s v="Nicole Powell"/>
    <x v="1"/>
    <n v="36"/>
    <s v="Archivist"/>
    <x v="3"/>
    <s v="West Morganfurt, New Jersey, 90187"/>
    <x v="1"/>
    <n v="0"/>
    <n v="0"/>
    <x v="1"/>
    <s v="AGT40466045"/>
    <x v="0"/>
    <n v="24"/>
    <n v="14"/>
    <n v="0"/>
    <x v="2"/>
    <n v="0"/>
    <x v="0"/>
  </r>
  <r>
    <s v="POL00966757"/>
    <x v="2"/>
    <n v="296085"/>
    <n v="1115.5"/>
    <d v="2023-07-30T00:00:00"/>
    <d v="2029-09-30T00:00:00"/>
    <s v="Annually"/>
    <x v="2"/>
    <s v="CUST12400012"/>
    <n v="2254"/>
    <s v="Long Term"/>
    <n v="1"/>
    <s v="Kimberly Murray"/>
    <x v="1"/>
    <n v="50"/>
    <s v="Runner, broadcasting/film/video"/>
    <x v="0"/>
    <s v="South Samanthachester, Louisiana, 91424"/>
    <x v="2"/>
    <n v="0"/>
    <n v="0"/>
    <x v="1"/>
    <s v="AGT19094834"/>
    <x v="0"/>
    <n v="28"/>
    <n v="70"/>
    <n v="1"/>
    <x v="1"/>
    <n v="1"/>
    <x v="0"/>
  </r>
  <r>
    <s v="POL40722779"/>
    <x v="3"/>
    <n v="265753"/>
    <n v="872.92"/>
    <d v="2019-10-31T00:00:00"/>
    <d v="2021-10-08T00:00:00"/>
    <s v="Annually"/>
    <x v="2"/>
    <s v="CUST26137895"/>
    <n v="708"/>
    <s v="Medium Term"/>
    <n v="1"/>
    <s v="Ryan Thompson"/>
    <x v="1"/>
    <n v="58"/>
    <s v="Music therapist"/>
    <x v="2"/>
    <s v="Perezville, Indiana, 03444"/>
    <x v="3"/>
    <n v="1"/>
    <n v="0"/>
    <x v="2"/>
    <s v="AGT70004940"/>
    <x v="2"/>
    <n v="20"/>
    <n v="6"/>
    <n v="0"/>
    <x v="2"/>
    <n v="0"/>
    <x v="2"/>
  </r>
  <r>
    <s v="POL87901583"/>
    <x v="2"/>
    <n v="229576"/>
    <n v="134.22"/>
    <d v="2020-01-12T00:00:00"/>
    <d v="2029-01-22T00:00:00"/>
    <s v="Monthly"/>
    <x v="2"/>
    <s v="CUST34007755"/>
    <n v="3298"/>
    <s v="Long Term"/>
    <n v="1"/>
    <s v="Jason Clark"/>
    <x v="0"/>
    <n v="74"/>
    <s v="Air broker"/>
    <x v="2"/>
    <s v="Port Lisa, Connecticut, 04056"/>
    <x v="3"/>
    <n v="1"/>
    <n v="1"/>
    <x v="2"/>
    <s v="AGT49883443"/>
    <x v="0"/>
    <n v="23"/>
    <n v="40"/>
    <n v="0"/>
    <x v="0"/>
    <n v="0"/>
    <x v="0"/>
  </r>
  <r>
    <s v="POL30115645"/>
    <x v="2"/>
    <n v="379691"/>
    <n v="1616.95"/>
    <d v="2017-05-10T00:00:00"/>
    <d v="2018-11-03T00:00:00"/>
    <s v="Annually"/>
    <x v="1"/>
    <s v="CUST98059607"/>
    <n v="542"/>
    <s v="Medium Term"/>
    <n v="0"/>
    <s v="Brenda Howard"/>
    <x v="2"/>
    <n v="53"/>
    <s v="Speech and language therapist"/>
    <x v="2"/>
    <s v="East Barbara, Utah, 85185"/>
    <x v="2"/>
    <n v="1"/>
    <n v="0"/>
    <x v="2"/>
    <s v="AGT43392243"/>
    <x v="0"/>
    <n v="5"/>
    <n v="99"/>
    <n v="1"/>
    <x v="1"/>
    <n v="1"/>
    <x v="0"/>
  </r>
  <r>
    <s v="POL38850914"/>
    <x v="1"/>
    <n v="19276"/>
    <n v="465.68"/>
    <d v="2022-10-17T00:00:00"/>
    <d v="2029-08-13T00:00:00"/>
    <s v="Monthly"/>
    <x v="2"/>
    <s v="CUST27802626"/>
    <n v="2492"/>
    <s v="Long Term"/>
    <n v="1"/>
    <s v="Jeffrey Payne"/>
    <x v="1"/>
    <n v="33"/>
    <s v="Field seismologist"/>
    <x v="1"/>
    <s v="Ashleyberg, Texas, 90033"/>
    <x v="0"/>
    <n v="0"/>
    <n v="0"/>
    <x v="1"/>
    <s v="AGT36733541"/>
    <x v="0"/>
    <n v="29"/>
    <n v="100"/>
    <n v="1"/>
    <x v="1"/>
    <n v="1"/>
    <x v="0"/>
  </r>
  <r>
    <s v="POL28044403"/>
    <x v="1"/>
    <n v="496417"/>
    <n v="1686.7"/>
    <d v="2021-03-16T00:00:00"/>
    <d v="2024-10-18T00:00:00"/>
    <s v="Quarterly"/>
    <x v="1"/>
    <s v="CUST59420580"/>
    <n v="1312"/>
    <s v="Long Term"/>
    <n v="0"/>
    <s v="Melissa Sharp"/>
    <x v="0"/>
    <n v="44"/>
    <s v="Health service manager"/>
    <x v="0"/>
    <s v="New Nathaniel, Wisconsin, 78586"/>
    <x v="1"/>
    <n v="0"/>
    <n v="0"/>
    <x v="1"/>
    <s v="AGT36138436"/>
    <x v="1"/>
    <n v="32"/>
    <n v="31"/>
    <n v="0"/>
    <x v="0"/>
    <n v="0"/>
    <x v="1"/>
  </r>
  <r>
    <s v="POL47455160"/>
    <x v="1"/>
    <n v="76423"/>
    <n v="1773.81"/>
    <d v="2017-11-18T00:00:00"/>
    <d v="2026-11-17T00:00:00"/>
    <s v="Quarterly"/>
    <x v="2"/>
    <s v="CUST78396108"/>
    <n v="3286"/>
    <s v="Long Term"/>
    <n v="1"/>
    <s v="Michele Duncan"/>
    <x v="1"/>
    <n v="36"/>
    <s v="Clinical scientist, histocompatibility and immunogenetics"/>
    <x v="1"/>
    <s v="South James, Kansas, 85203"/>
    <x v="1"/>
    <n v="0"/>
    <n v="0"/>
    <x v="1"/>
    <s v="AGT78493000"/>
    <x v="2"/>
    <n v="8"/>
    <n v="12"/>
    <n v="0"/>
    <x v="2"/>
    <n v="0"/>
    <x v="2"/>
  </r>
  <r>
    <s v="POL24535727"/>
    <x v="1"/>
    <n v="141838"/>
    <n v="120.88"/>
    <d v="2019-08-04T00:00:00"/>
    <d v="2025-11-10T00:00:00"/>
    <s v="Quarterly"/>
    <x v="2"/>
    <s v="CUST53636696"/>
    <n v="2290"/>
    <s v="Long Term"/>
    <n v="1"/>
    <s v="Charles Yang"/>
    <x v="2"/>
    <n v="49"/>
    <s v="Engineer, manufacturing systems"/>
    <x v="2"/>
    <s v="East Darrell, New York, 96793"/>
    <x v="2"/>
    <n v="1"/>
    <n v="0"/>
    <x v="1"/>
    <s v="AGT21689798"/>
    <x v="1"/>
    <n v="34"/>
    <n v="9"/>
    <n v="0"/>
    <x v="2"/>
    <n v="0"/>
    <x v="1"/>
  </r>
  <r>
    <s v="POL80084188"/>
    <x v="3"/>
    <n v="477917"/>
    <n v="876.37"/>
    <d v="2020-12-06T00:00:00"/>
    <d v="2025-09-08T00:00:00"/>
    <s v="Monthly"/>
    <x v="2"/>
    <s v="CUST20186186"/>
    <n v="1737"/>
    <s v="Long Term"/>
    <n v="1"/>
    <s v="Jessica Brown"/>
    <x v="1"/>
    <n v="19"/>
    <s v="Retail buyer"/>
    <x v="3"/>
    <s v="Port Nathanville, Louisiana, 95129"/>
    <x v="4"/>
    <n v="0"/>
    <n v="0"/>
    <x v="0"/>
    <s v="AGT98439665"/>
    <x v="1"/>
    <n v="28"/>
    <n v="15"/>
    <n v="0"/>
    <x v="2"/>
    <n v="0"/>
    <x v="1"/>
  </r>
  <r>
    <s v="POL86311046"/>
    <x v="2"/>
    <n v="460823"/>
    <n v="1994.57"/>
    <d v="2018-08-04T00:00:00"/>
    <d v="2022-03-27T00:00:00"/>
    <s v="Monthly"/>
    <x v="0"/>
    <s v="CUST58368389"/>
    <n v="1331"/>
    <s v="Long Term"/>
    <n v="0"/>
    <s v="Regina Lee"/>
    <x v="1"/>
    <n v="54"/>
    <s v="Ship broker"/>
    <x v="3"/>
    <s v="Kennethview, Oklahoma, 52519"/>
    <x v="2"/>
    <n v="0"/>
    <n v="0"/>
    <x v="2"/>
    <s v="AGT44120602"/>
    <x v="0"/>
    <n v="38"/>
    <n v="25"/>
    <n v="0"/>
    <x v="2"/>
    <n v="0"/>
    <x v="0"/>
  </r>
  <r>
    <s v="POL03884605"/>
    <x v="2"/>
    <n v="409346"/>
    <n v="1988.3"/>
    <d v="2022-10-11T00:00:00"/>
    <d v="2029-09-07T00:00:00"/>
    <s v="Annually"/>
    <x v="0"/>
    <s v="CUST98959709"/>
    <n v="2523"/>
    <s v="Long Term"/>
    <n v="0"/>
    <s v="Ms. Stacy Sweeney MD"/>
    <x v="0"/>
    <n v="61"/>
    <s v="Mechanical engineer"/>
    <x v="0"/>
    <s v="New Ryanmouth, Mississippi, 11256"/>
    <x v="3"/>
    <n v="0"/>
    <n v="1"/>
    <x v="2"/>
    <s v="AGT11784715"/>
    <x v="1"/>
    <n v="26"/>
    <n v="86"/>
    <n v="1"/>
    <x v="1"/>
    <n v="1"/>
    <x v="1"/>
  </r>
  <r>
    <s v="POL37303684"/>
    <x v="0"/>
    <n v="364206"/>
    <n v="490.22"/>
    <d v="2020-02-10T00:00:00"/>
    <d v="2021-06-28T00:00:00"/>
    <s v="Monthly"/>
    <x v="2"/>
    <s v="CUST29805169"/>
    <n v="504"/>
    <s v="Medium Term"/>
    <n v="1"/>
    <s v="Patricia Davis"/>
    <x v="0"/>
    <n v="22"/>
    <s v="Jewellery designer"/>
    <x v="1"/>
    <s v="Andersonmouth, Vermont, 01999"/>
    <x v="4"/>
    <n v="0"/>
    <n v="0"/>
    <x v="0"/>
    <s v="AGT84891354"/>
    <x v="0"/>
    <n v="44"/>
    <n v="31"/>
    <n v="0"/>
    <x v="0"/>
    <n v="0"/>
    <x v="0"/>
  </r>
  <r>
    <s v="POL77070013"/>
    <x v="1"/>
    <n v="443803"/>
    <n v="397.52"/>
    <d v="2019-06-01T00:00:00"/>
    <d v="2021-03-19T00:00:00"/>
    <s v="Monthly"/>
    <x v="1"/>
    <s v="CUST13939283"/>
    <n v="657"/>
    <s v="Medium Term"/>
    <n v="0"/>
    <s v="Katie Lloyd"/>
    <x v="0"/>
    <n v="48"/>
    <s v="Clinical embryologist"/>
    <x v="3"/>
    <s v="New Michael, Hawaii, 23782"/>
    <x v="2"/>
    <n v="0"/>
    <n v="0"/>
    <x v="1"/>
    <s v="AGT12574860"/>
    <x v="0"/>
    <n v="50"/>
    <n v="72"/>
    <n v="1"/>
    <x v="1"/>
    <n v="1"/>
    <x v="0"/>
  </r>
  <r>
    <s v="POL07540260"/>
    <x v="2"/>
    <n v="418521"/>
    <n v="500.8"/>
    <d v="2019-03-05T00:00:00"/>
    <d v="2021-10-05T00:00:00"/>
    <s v="Monthly"/>
    <x v="2"/>
    <s v="CUST12875579"/>
    <n v="945"/>
    <s v="Medium Term"/>
    <n v="1"/>
    <s v="Megan Parker"/>
    <x v="2"/>
    <n v="71"/>
    <s v="Optometrist"/>
    <x v="3"/>
    <s v="Jessicastad, Washington, 80233"/>
    <x v="3"/>
    <n v="0"/>
    <n v="1"/>
    <x v="2"/>
    <s v="AGT23014500"/>
    <x v="0"/>
    <n v="17"/>
    <n v="26"/>
    <n v="0"/>
    <x v="2"/>
    <n v="0"/>
    <x v="0"/>
  </r>
  <r>
    <s v="POL18985962"/>
    <x v="0"/>
    <n v="324370"/>
    <n v="696"/>
    <d v="2019-07-11T00:00:00"/>
    <d v="2025-06-04T00:00:00"/>
    <s v="Annually"/>
    <x v="2"/>
    <s v="CUST12307049"/>
    <n v="2155"/>
    <s v="Long Term"/>
    <n v="1"/>
    <s v="Kristie Fisher"/>
    <x v="1"/>
    <n v="33"/>
    <s v="Gaffer"/>
    <x v="2"/>
    <s v="North Stephentown, Massachusetts, 33454"/>
    <x v="0"/>
    <n v="1"/>
    <n v="0"/>
    <x v="1"/>
    <s v="AGT22278826"/>
    <x v="2"/>
    <n v="37"/>
    <n v="64"/>
    <n v="0"/>
    <x v="1"/>
    <n v="0"/>
    <x v="2"/>
  </r>
  <r>
    <s v="POL61786939"/>
    <x v="2"/>
    <n v="38153"/>
    <n v="546.54999999999995"/>
    <d v="2018-08-07T00:00:00"/>
    <d v="2026-05-19T00:00:00"/>
    <s v="Quarterly"/>
    <x v="1"/>
    <s v="CUST64300710"/>
    <n v="2842"/>
    <s v="Long Term"/>
    <n v="0"/>
    <s v="James Anderson"/>
    <x v="0"/>
    <n v="47"/>
    <s v="Prison officer"/>
    <x v="1"/>
    <s v="Port Jessicaberg, Hawaii, 44797"/>
    <x v="2"/>
    <n v="0"/>
    <n v="0"/>
    <x v="1"/>
    <s v="AGT72464725"/>
    <x v="0"/>
    <n v="13"/>
    <n v="29"/>
    <n v="0"/>
    <x v="2"/>
    <n v="0"/>
    <x v="0"/>
  </r>
  <r>
    <s v="POL06987694"/>
    <x v="2"/>
    <n v="139829"/>
    <n v="560.09"/>
    <d v="2023-12-15T00:00:00"/>
    <d v="2031-02-01T00:00:00"/>
    <s v="Annually"/>
    <x v="0"/>
    <s v="CUST75103337"/>
    <n v="2605"/>
    <s v="Long Term"/>
    <n v="0"/>
    <s v="Dawn Campbell"/>
    <x v="2"/>
    <n v="45"/>
    <s v="Data scientist"/>
    <x v="0"/>
    <s v="West Anthonyport, Texas, 66794"/>
    <x v="1"/>
    <n v="0"/>
    <n v="0"/>
    <x v="1"/>
    <s v="AGT42428773"/>
    <x v="1"/>
    <n v="16"/>
    <n v="98"/>
    <n v="1"/>
    <x v="1"/>
    <n v="1"/>
    <x v="1"/>
  </r>
  <r>
    <s v="POL21410812"/>
    <x v="3"/>
    <n v="187130"/>
    <n v="675.87"/>
    <d v="2016-11-08T00:00:00"/>
    <d v="2020-03-03T00:00:00"/>
    <s v="Annually"/>
    <x v="2"/>
    <s v="CUST42778999"/>
    <n v="1211"/>
    <s v="Long Term"/>
    <n v="1"/>
    <s v="Daniel Jones"/>
    <x v="1"/>
    <n v="60"/>
    <s v="Engineer, maintenance"/>
    <x v="2"/>
    <s v="East Autumnview, Maryland, 21652"/>
    <x v="3"/>
    <n v="1"/>
    <n v="1"/>
    <x v="2"/>
    <s v="AGT88782271"/>
    <x v="2"/>
    <n v="44"/>
    <n v="99"/>
    <n v="1"/>
    <x v="1"/>
    <n v="1"/>
    <x v="2"/>
  </r>
  <r>
    <s v="POL48634910"/>
    <x v="3"/>
    <n v="304944"/>
    <n v="435.95"/>
    <d v="2018-04-08T00:00:00"/>
    <d v="2021-07-07T00:00:00"/>
    <s v="Quarterly"/>
    <x v="1"/>
    <s v="CUST34068296"/>
    <n v="1186"/>
    <s v="Long Term"/>
    <n v="0"/>
    <s v="James Baxter"/>
    <x v="1"/>
    <n v="44"/>
    <s v="Intelligence analyst"/>
    <x v="3"/>
    <s v="North Douglas, Arizona, 50838"/>
    <x v="1"/>
    <n v="0"/>
    <n v="0"/>
    <x v="1"/>
    <s v="AGT83811414"/>
    <x v="1"/>
    <n v="18"/>
    <n v="68"/>
    <n v="0"/>
    <x v="1"/>
    <n v="0"/>
    <x v="1"/>
  </r>
  <r>
    <s v="POL99936607"/>
    <x v="1"/>
    <n v="396888"/>
    <n v="1680.94"/>
    <d v="2017-08-21T00:00:00"/>
    <d v="2026-03-13T00:00:00"/>
    <s v="Monthly"/>
    <x v="2"/>
    <s v="CUST02686696"/>
    <n v="3126"/>
    <s v="Long Term"/>
    <n v="1"/>
    <s v="Sharon Myers"/>
    <x v="0"/>
    <n v="76"/>
    <s v="Aeronautical engineer"/>
    <x v="3"/>
    <s v="Lucasshire, North Dakota, 95336"/>
    <x v="3"/>
    <n v="0"/>
    <n v="1"/>
    <x v="2"/>
    <s v="AGT83424131"/>
    <x v="1"/>
    <n v="50"/>
    <n v="66"/>
    <n v="0"/>
    <x v="1"/>
    <n v="0"/>
    <x v="1"/>
  </r>
  <r>
    <s v="POL55377332"/>
    <x v="2"/>
    <n v="65291"/>
    <n v="817.15"/>
    <d v="2022-09-25T00:00:00"/>
    <d v="2029-06-23T00:00:00"/>
    <s v="Annually"/>
    <x v="0"/>
    <s v="CUST47228790"/>
    <n v="2463"/>
    <s v="Long Term"/>
    <n v="0"/>
    <s v="Timothy Turner"/>
    <x v="1"/>
    <n v="18"/>
    <s v="Chartered certified accountant"/>
    <x v="0"/>
    <s v="Marymouth, Missouri, 07374"/>
    <x v="4"/>
    <n v="0"/>
    <n v="0"/>
    <x v="0"/>
    <s v="AGT95612851"/>
    <x v="0"/>
    <n v="41"/>
    <n v="46"/>
    <n v="0"/>
    <x v="0"/>
    <n v="0"/>
    <x v="0"/>
  </r>
  <r>
    <s v="POL09053359"/>
    <x v="3"/>
    <n v="173376"/>
    <n v="1048"/>
    <d v="2017-10-29T00:00:00"/>
    <d v="2023-10-14T00:00:00"/>
    <s v="Monthly"/>
    <x v="2"/>
    <s v="CUST90920433"/>
    <n v="2176"/>
    <s v="Long Term"/>
    <n v="1"/>
    <s v="Dean Berry"/>
    <x v="0"/>
    <n v="49"/>
    <s v="Analytical chemist"/>
    <x v="3"/>
    <s v="New Lucasmouth, Maryland, 46079"/>
    <x v="2"/>
    <n v="0"/>
    <n v="0"/>
    <x v="1"/>
    <s v="AGT08510639"/>
    <x v="0"/>
    <n v="21"/>
    <n v="88"/>
    <n v="1"/>
    <x v="1"/>
    <n v="1"/>
    <x v="0"/>
  </r>
  <r>
    <s v="POL26420272"/>
    <x v="3"/>
    <n v="18167"/>
    <n v="418.42"/>
    <d v="2018-03-17T00:00:00"/>
    <d v="2023-04-04T00:00:00"/>
    <s v="Annually"/>
    <x v="0"/>
    <s v="CUST94024764"/>
    <n v="1844"/>
    <s v="Long Term"/>
    <n v="0"/>
    <s v="Chelsea Sexton"/>
    <x v="1"/>
    <n v="81"/>
    <s v="Cytogeneticist"/>
    <x v="1"/>
    <s v="Cherylfurt, Mississippi, 82024"/>
    <x v="3"/>
    <n v="0"/>
    <n v="1"/>
    <x v="2"/>
    <s v="AGT35108816"/>
    <x v="1"/>
    <n v="22"/>
    <n v="9"/>
    <n v="0"/>
    <x v="2"/>
    <n v="0"/>
    <x v="1"/>
  </r>
  <r>
    <s v="POL43096448"/>
    <x v="2"/>
    <n v="368147"/>
    <n v="1995.4"/>
    <d v="2017-09-04T00:00:00"/>
    <d v="2021-11-09T00:00:00"/>
    <s v="Monthly"/>
    <x v="0"/>
    <s v="CUST95330608"/>
    <n v="1527"/>
    <s v="Long Term"/>
    <n v="0"/>
    <s v="Julian Freeman"/>
    <x v="1"/>
    <n v="30"/>
    <s v="Pharmacist, hospital"/>
    <x v="1"/>
    <s v="Lake Stacyville, Florida, 71852"/>
    <x v="0"/>
    <n v="0"/>
    <n v="0"/>
    <x v="0"/>
    <s v="AGT73992431"/>
    <x v="1"/>
    <n v="8"/>
    <n v="35"/>
    <n v="0"/>
    <x v="0"/>
    <n v="0"/>
    <x v="1"/>
  </r>
  <r>
    <s v="POL45440962"/>
    <x v="2"/>
    <n v="15540"/>
    <n v="1467.13"/>
    <d v="2015-11-16T00:00:00"/>
    <d v="2019-09-24T00:00:00"/>
    <s v="Annually"/>
    <x v="0"/>
    <s v="CUST28361361"/>
    <n v="1408"/>
    <s v="Long Term"/>
    <n v="0"/>
    <s v="Sarah Vance"/>
    <x v="1"/>
    <n v="44"/>
    <s v="Restaurant manager"/>
    <x v="3"/>
    <s v="South James, Maine, 52726"/>
    <x v="1"/>
    <n v="0"/>
    <n v="0"/>
    <x v="1"/>
    <s v="AGT28600075"/>
    <x v="1"/>
    <n v="13"/>
    <n v="80"/>
    <n v="1"/>
    <x v="1"/>
    <n v="1"/>
    <x v="1"/>
  </r>
  <r>
    <s v="POL89942249"/>
    <x v="1"/>
    <n v="63153"/>
    <n v="440.64"/>
    <d v="2019-01-28T00:00:00"/>
    <d v="2024-04-25T00:00:00"/>
    <s v="Monthly"/>
    <x v="0"/>
    <s v="CUST75615977"/>
    <n v="1914"/>
    <s v="Long Term"/>
    <n v="0"/>
    <s v="Amber Smith"/>
    <x v="1"/>
    <n v="45"/>
    <s v="Therapist, drama"/>
    <x v="1"/>
    <s v="West Travisside, Nebraska, 09361"/>
    <x v="1"/>
    <n v="0"/>
    <n v="0"/>
    <x v="1"/>
    <s v="AGT63382274"/>
    <x v="2"/>
    <n v="32"/>
    <n v="50"/>
    <n v="0"/>
    <x v="0"/>
    <n v="0"/>
    <x v="2"/>
  </r>
  <r>
    <s v="POL76474786"/>
    <x v="0"/>
    <n v="381653"/>
    <n v="1614.97"/>
    <d v="2022-12-03T00:00:00"/>
    <d v="2024-12-09T00:00:00"/>
    <s v="Annually"/>
    <x v="2"/>
    <s v="CUST55000711"/>
    <n v="737"/>
    <s v="Medium Term"/>
    <n v="1"/>
    <s v="Mary Gray"/>
    <x v="0"/>
    <n v="79"/>
    <s v="Teacher, primary school"/>
    <x v="1"/>
    <s v="Jameshaven, North Carolina, 16274"/>
    <x v="3"/>
    <n v="0"/>
    <n v="1"/>
    <x v="2"/>
    <s v="AGT99761483"/>
    <x v="0"/>
    <n v="20"/>
    <n v="71"/>
    <n v="1"/>
    <x v="1"/>
    <n v="1"/>
    <x v="0"/>
  </r>
  <r>
    <s v="POL19289234"/>
    <x v="0"/>
    <n v="401656"/>
    <n v="136.96"/>
    <d v="2022-12-04T00:00:00"/>
    <d v="2032-11-20T00:00:00"/>
    <s v="Monthly"/>
    <x v="2"/>
    <s v="CUST84967828"/>
    <n v="3639"/>
    <s v="Long Term"/>
    <n v="1"/>
    <s v="Michael Richardson"/>
    <x v="0"/>
    <n v="29"/>
    <s v="Production assistant, radio"/>
    <x v="1"/>
    <s v="Port Ronaldtown, Nebraska, 13747"/>
    <x v="0"/>
    <n v="0"/>
    <n v="0"/>
    <x v="0"/>
    <s v="AGT59761115"/>
    <x v="0"/>
    <n v="1"/>
    <n v="91"/>
    <n v="1"/>
    <x v="1"/>
    <n v="1"/>
    <x v="0"/>
  </r>
  <r>
    <s v="POL25546683"/>
    <x v="1"/>
    <n v="383672"/>
    <n v="910.89"/>
    <d v="2023-11-23T00:00:00"/>
    <d v="2028-02-23T00:00:00"/>
    <s v="Annually"/>
    <x v="1"/>
    <s v="CUST40195700"/>
    <n v="1553"/>
    <s v="Long Term"/>
    <n v="0"/>
    <s v="Natasha Conway"/>
    <x v="1"/>
    <n v="32"/>
    <s v="Psychologist, prison and probation services"/>
    <x v="2"/>
    <s v="Jessehaven, Arizona, 95554"/>
    <x v="0"/>
    <n v="1"/>
    <n v="0"/>
    <x v="1"/>
    <s v="AGT49421659"/>
    <x v="1"/>
    <n v="22"/>
    <n v="20"/>
    <n v="0"/>
    <x v="2"/>
    <n v="0"/>
    <x v="1"/>
  </r>
  <r>
    <s v="POL74112485"/>
    <x v="1"/>
    <n v="318107"/>
    <n v="1117.56"/>
    <d v="2023-02-12T00:00:00"/>
    <d v="2031-08-30T00:00:00"/>
    <s v="Monthly"/>
    <x v="1"/>
    <s v="CUST79329107"/>
    <n v="3121"/>
    <s v="Long Term"/>
    <n v="0"/>
    <s v="Christopher Greer"/>
    <x v="2"/>
    <n v="29"/>
    <s v="Community development worker"/>
    <x v="2"/>
    <s v="Moorefurt, Iowa, 94619"/>
    <x v="0"/>
    <n v="1"/>
    <n v="0"/>
    <x v="0"/>
    <s v="AGT18265451"/>
    <x v="0"/>
    <n v="9"/>
    <n v="30"/>
    <n v="0"/>
    <x v="2"/>
    <n v="0"/>
    <x v="0"/>
  </r>
  <r>
    <s v="POL63539662"/>
    <x v="2"/>
    <n v="139819"/>
    <n v="1061.8699999999999"/>
    <d v="2023-01-10T00:00:00"/>
    <d v="2028-02-07T00:00:00"/>
    <s v="Monthly"/>
    <x v="0"/>
    <s v="CUST24806892"/>
    <n v="1854"/>
    <s v="Long Term"/>
    <n v="0"/>
    <s v="David Reed"/>
    <x v="2"/>
    <n v="29"/>
    <s v="Medical sales representative"/>
    <x v="2"/>
    <s v="Thomasstad, North Dakota, 17162"/>
    <x v="0"/>
    <n v="1"/>
    <n v="0"/>
    <x v="0"/>
    <s v="AGT72452803"/>
    <x v="1"/>
    <n v="40"/>
    <n v="93"/>
    <n v="1"/>
    <x v="1"/>
    <n v="1"/>
    <x v="1"/>
  </r>
  <r>
    <s v="POL97583432"/>
    <x v="1"/>
    <n v="322598"/>
    <n v="983.32"/>
    <d v="2015-12-19T00:00:00"/>
    <d v="2017-05-06T00:00:00"/>
    <s v="Monthly"/>
    <x v="2"/>
    <s v="CUST58352563"/>
    <n v="504"/>
    <s v="Medium Term"/>
    <n v="1"/>
    <s v="Ashlee Duran"/>
    <x v="0"/>
    <n v="70"/>
    <s v="Production assistant, television"/>
    <x v="0"/>
    <s v="Brendabury, Wisconsin, 13856"/>
    <x v="3"/>
    <n v="0"/>
    <n v="1"/>
    <x v="2"/>
    <s v="AGT70103602"/>
    <x v="0"/>
    <n v="16"/>
    <n v="87"/>
    <n v="1"/>
    <x v="1"/>
    <n v="1"/>
    <x v="0"/>
  </r>
  <r>
    <s v="POL43412607"/>
    <x v="2"/>
    <n v="424490"/>
    <n v="838.32"/>
    <d v="2016-04-30T00:00:00"/>
    <d v="2019-04-24T00:00:00"/>
    <s v="Quarterly"/>
    <x v="2"/>
    <s v="CUST72879222"/>
    <n v="1089"/>
    <s v="Medium Term"/>
    <n v="1"/>
    <s v="Heather Nguyen"/>
    <x v="2"/>
    <n v="24"/>
    <s v="Colour technologist"/>
    <x v="0"/>
    <s v="Dylanberg, Georgia, 60252"/>
    <x v="4"/>
    <n v="0"/>
    <n v="0"/>
    <x v="0"/>
    <s v="AGT16948019"/>
    <x v="2"/>
    <n v="13"/>
    <n v="50"/>
    <n v="0"/>
    <x v="0"/>
    <n v="0"/>
    <x v="2"/>
  </r>
  <r>
    <s v="POL20142865"/>
    <x v="3"/>
    <n v="94851"/>
    <n v="136.81"/>
    <d v="2018-02-15T00:00:00"/>
    <d v="2023-12-23T00:00:00"/>
    <s v="Monthly"/>
    <x v="0"/>
    <s v="CUST08168341"/>
    <n v="2137"/>
    <s v="Long Term"/>
    <n v="0"/>
    <s v="Daniel Bailey"/>
    <x v="0"/>
    <n v="53"/>
    <s v="Management consultant"/>
    <x v="2"/>
    <s v="Lake Tammie, Alaska, 47801"/>
    <x v="2"/>
    <n v="1"/>
    <n v="0"/>
    <x v="2"/>
    <s v="AGT80184738"/>
    <x v="1"/>
    <n v="22"/>
    <n v="93"/>
    <n v="1"/>
    <x v="1"/>
    <n v="1"/>
    <x v="1"/>
  </r>
  <r>
    <s v="POL12796587"/>
    <x v="0"/>
    <n v="255584"/>
    <n v="205.43"/>
    <d v="2018-11-15T00:00:00"/>
    <d v="2023-10-27T00:00:00"/>
    <s v="Monthly"/>
    <x v="0"/>
    <s v="CUST92249874"/>
    <n v="1807"/>
    <s v="Long Term"/>
    <n v="0"/>
    <s v="Rodney Boyer"/>
    <x v="1"/>
    <n v="40"/>
    <s v="Travel agency manager"/>
    <x v="3"/>
    <s v="West Melissa, Rhode Island, 06311"/>
    <x v="1"/>
    <n v="0"/>
    <n v="0"/>
    <x v="1"/>
    <s v="AGT52933553"/>
    <x v="0"/>
    <n v="27"/>
    <n v="5"/>
    <n v="0"/>
    <x v="2"/>
    <n v="0"/>
    <x v="0"/>
  </r>
  <r>
    <s v="POL78277290"/>
    <x v="3"/>
    <n v="21818"/>
    <n v="1382.48"/>
    <d v="2020-07-06T00:00:00"/>
    <d v="2026-10-23T00:00:00"/>
    <s v="Annually"/>
    <x v="2"/>
    <s v="CUST70668160"/>
    <n v="2300"/>
    <s v="Long Term"/>
    <n v="1"/>
    <s v="Carolyn Mack"/>
    <x v="2"/>
    <n v="41"/>
    <s v="Comptroller"/>
    <x v="2"/>
    <s v="New Courtneytown, Ohio, 32348"/>
    <x v="1"/>
    <n v="1"/>
    <n v="0"/>
    <x v="1"/>
    <s v="AGT02754545"/>
    <x v="1"/>
    <n v="9"/>
    <n v="46"/>
    <n v="0"/>
    <x v="0"/>
    <n v="0"/>
    <x v="1"/>
  </r>
  <r>
    <s v="POL27171310"/>
    <x v="3"/>
    <n v="187796"/>
    <n v="828"/>
    <d v="2017-02-24T00:00:00"/>
    <d v="2025-03-04T00:00:00"/>
    <s v="Annually"/>
    <x v="2"/>
    <s v="CUST01781896"/>
    <n v="2930"/>
    <s v="Long Term"/>
    <n v="1"/>
    <s v="Kimberly Jones"/>
    <x v="1"/>
    <n v="35"/>
    <s v="Architect"/>
    <x v="1"/>
    <s v="Port Stephanieville, Nebraska, 50971"/>
    <x v="0"/>
    <n v="0"/>
    <n v="0"/>
    <x v="1"/>
    <s v="AGT74959327"/>
    <x v="0"/>
    <n v="2"/>
    <n v="48"/>
    <n v="0"/>
    <x v="0"/>
    <n v="0"/>
    <x v="0"/>
  </r>
  <r>
    <s v="POL64858473"/>
    <x v="0"/>
    <n v="20240"/>
    <n v="1158.67"/>
    <d v="2016-10-10T00:00:00"/>
    <d v="2022-06-14T00:00:00"/>
    <s v="Annually"/>
    <x v="2"/>
    <s v="CUST78299783"/>
    <n v="2073"/>
    <s v="Long Term"/>
    <n v="1"/>
    <s v="John Gomez"/>
    <x v="1"/>
    <n v="18"/>
    <s v="Teacher, English as a foreign language"/>
    <x v="0"/>
    <s v="Krystalville, South Carolina, 15983"/>
    <x v="4"/>
    <n v="0"/>
    <n v="0"/>
    <x v="0"/>
    <s v="AGT86552231"/>
    <x v="0"/>
    <n v="39"/>
    <n v="8"/>
    <n v="0"/>
    <x v="2"/>
    <n v="0"/>
    <x v="0"/>
  </r>
  <r>
    <s v="POL63887915"/>
    <x v="0"/>
    <n v="89044"/>
    <n v="1692.95"/>
    <d v="2021-12-31T00:00:00"/>
    <d v="2027-12-12T00:00:00"/>
    <s v="Monthly"/>
    <x v="1"/>
    <s v="CUST22797479"/>
    <n v="2172"/>
    <s v="Long Term"/>
    <n v="0"/>
    <s v="Lori Downs"/>
    <x v="0"/>
    <n v="70"/>
    <s v="Hydrographic surveyor"/>
    <x v="3"/>
    <s v="Port Isaacport, Mississippi, 42777"/>
    <x v="3"/>
    <n v="0"/>
    <n v="1"/>
    <x v="2"/>
    <s v="AGT33900051"/>
    <x v="1"/>
    <n v="45"/>
    <n v="45"/>
    <n v="0"/>
    <x v="0"/>
    <n v="0"/>
    <x v="1"/>
  </r>
  <r>
    <s v="POL87573741"/>
    <x v="0"/>
    <n v="481624"/>
    <n v="1472.99"/>
    <d v="2014-12-31T00:00:00"/>
    <d v="2016-05-20T00:00:00"/>
    <s v="Quarterly"/>
    <x v="2"/>
    <s v="CUST52983993"/>
    <n v="506"/>
    <s v="Medium Term"/>
    <n v="1"/>
    <s v="Betty Gomez"/>
    <x v="0"/>
    <n v="56"/>
    <s v="Multimedia specialist"/>
    <x v="0"/>
    <s v="Martinezshire, New Hampshire, 71932"/>
    <x v="3"/>
    <n v="0"/>
    <n v="0"/>
    <x v="2"/>
    <s v="AGT14657798"/>
    <x v="2"/>
    <n v="18"/>
    <n v="36"/>
    <n v="0"/>
    <x v="0"/>
    <n v="0"/>
    <x v="2"/>
  </r>
  <r>
    <s v="POL28804957"/>
    <x v="3"/>
    <n v="365061"/>
    <n v="1000.36"/>
    <d v="2018-03-13T00:00:00"/>
    <d v="2026-06-24T00:00:00"/>
    <s v="Monthly"/>
    <x v="0"/>
    <s v="CUST76438251"/>
    <n v="3025"/>
    <s v="Long Term"/>
    <n v="0"/>
    <s v="Scott Brown"/>
    <x v="2"/>
    <n v="30"/>
    <s v="Careers adviser"/>
    <x v="1"/>
    <s v="West Michelleberg, West Virginia, 07375"/>
    <x v="0"/>
    <n v="0"/>
    <n v="0"/>
    <x v="0"/>
    <s v="AGT62149408"/>
    <x v="0"/>
    <n v="8"/>
    <n v="77"/>
    <n v="1"/>
    <x v="1"/>
    <n v="1"/>
    <x v="0"/>
  </r>
  <r>
    <s v="POL19694591"/>
    <x v="0"/>
    <n v="195574"/>
    <n v="1096.6199999999999"/>
    <d v="2019-05-16T00:00:00"/>
    <d v="2023-02-01T00:00:00"/>
    <s v="Quarterly"/>
    <x v="2"/>
    <s v="CUST59727399"/>
    <n v="1357"/>
    <s v="Long Term"/>
    <n v="1"/>
    <s v="Susan Glenn"/>
    <x v="2"/>
    <n v="20"/>
    <s v="Furniture conservator/restorer"/>
    <x v="2"/>
    <s v="Oscarfort, Nevada, 22305"/>
    <x v="4"/>
    <n v="1"/>
    <n v="0"/>
    <x v="0"/>
    <s v="AGT00474471"/>
    <x v="0"/>
    <n v="38"/>
    <n v="89"/>
    <n v="1"/>
    <x v="1"/>
    <n v="1"/>
    <x v="0"/>
  </r>
  <r>
    <s v="POL28503798"/>
    <x v="3"/>
    <n v="486923"/>
    <n v="813.71"/>
    <d v="2017-12-17T00:00:00"/>
    <d v="2024-05-01T00:00:00"/>
    <s v="Monthly"/>
    <x v="0"/>
    <s v="CUST78565117"/>
    <n v="2327"/>
    <s v="Long Term"/>
    <n v="0"/>
    <s v="Cassie Gibson"/>
    <x v="1"/>
    <n v="75"/>
    <s v="Contractor"/>
    <x v="2"/>
    <s v="New Ianview, Wyoming, 37389"/>
    <x v="3"/>
    <n v="1"/>
    <n v="1"/>
    <x v="2"/>
    <s v="AGT37184585"/>
    <x v="2"/>
    <n v="7"/>
    <n v="22"/>
    <n v="0"/>
    <x v="2"/>
    <n v="0"/>
    <x v="2"/>
  </r>
  <r>
    <s v="POL12582263"/>
    <x v="0"/>
    <n v="271188"/>
    <n v="686.13"/>
    <d v="2019-07-11T00:00:00"/>
    <d v="2027-11-23T00:00:00"/>
    <s v="Annually"/>
    <x v="2"/>
    <s v="CUST94841919"/>
    <n v="3057"/>
    <s v="Long Term"/>
    <n v="1"/>
    <s v="Donna Jackson"/>
    <x v="0"/>
    <n v="20"/>
    <s v="Public relations officer"/>
    <x v="0"/>
    <s v="New Kristen, New York, 48142"/>
    <x v="4"/>
    <n v="0"/>
    <n v="0"/>
    <x v="0"/>
    <s v="AGT30440202"/>
    <x v="2"/>
    <n v="0"/>
    <n v="50"/>
    <n v="0"/>
    <x v="0"/>
    <n v="0"/>
    <x v="2"/>
  </r>
  <r>
    <s v="POL91022506"/>
    <x v="3"/>
    <n v="289716"/>
    <n v="444.32"/>
    <d v="2023-01-31T00:00:00"/>
    <d v="2032-04-17T00:00:00"/>
    <s v="Quarterly"/>
    <x v="2"/>
    <s v="CUST32939112"/>
    <n v="3364"/>
    <s v="Long Term"/>
    <n v="1"/>
    <s v="Kenneth Love"/>
    <x v="2"/>
    <n v="51"/>
    <s v="Production manager"/>
    <x v="2"/>
    <s v="Lake Molly, Missouri, 73032"/>
    <x v="2"/>
    <n v="1"/>
    <n v="0"/>
    <x v="2"/>
    <s v="AGT76455407"/>
    <x v="2"/>
    <n v="21"/>
    <n v="6"/>
    <n v="0"/>
    <x v="2"/>
    <n v="0"/>
    <x v="2"/>
  </r>
  <r>
    <s v="POL03315797"/>
    <x v="2"/>
    <n v="376740"/>
    <n v="1881.04"/>
    <d v="2018-12-13T00:00:00"/>
    <d v="2022-11-30T00:00:00"/>
    <s v="Annually"/>
    <x v="1"/>
    <s v="CUST85679291"/>
    <n v="1448"/>
    <s v="Long Term"/>
    <n v="0"/>
    <s v="Valerie Gutierrez"/>
    <x v="2"/>
    <n v="53"/>
    <s v="Amenity horticulturist"/>
    <x v="1"/>
    <s v="Weavertown, Minnesota, 03512"/>
    <x v="2"/>
    <n v="0"/>
    <n v="0"/>
    <x v="2"/>
    <s v="AGT14444736"/>
    <x v="0"/>
    <n v="8"/>
    <n v="56"/>
    <n v="0"/>
    <x v="0"/>
    <n v="0"/>
    <x v="0"/>
  </r>
  <r>
    <s v="POL45551235"/>
    <x v="1"/>
    <n v="23379"/>
    <n v="890.82"/>
    <d v="2020-05-10T00:00:00"/>
    <d v="2025-09-12T00:00:00"/>
    <s v="Monthly"/>
    <x v="0"/>
    <s v="CUST98383766"/>
    <n v="1951"/>
    <s v="Long Term"/>
    <n v="0"/>
    <s v="Jason Marsh"/>
    <x v="2"/>
    <n v="72"/>
    <s v="Psychologist, educational"/>
    <x v="1"/>
    <s v="North Kathryn, Montana, 30813"/>
    <x v="3"/>
    <n v="0"/>
    <n v="1"/>
    <x v="2"/>
    <s v="AGT97442629"/>
    <x v="1"/>
    <n v="4"/>
    <n v="97"/>
    <n v="1"/>
    <x v="1"/>
    <n v="1"/>
    <x v="1"/>
  </r>
  <r>
    <s v="POL77208632"/>
    <x v="2"/>
    <n v="355737"/>
    <n v="1562.56"/>
    <d v="2023-03-12T00:00:00"/>
    <d v="2030-12-25T00:00:00"/>
    <s v="Annually"/>
    <x v="0"/>
    <s v="CUST87783555"/>
    <n v="2845"/>
    <s v="Long Term"/>
    <n v="0"/>
    <s v="Catherine Mullins"/>
    <x v="2"/>
    <n v="38"/>
    <s v="Counsellor"/>
    <x v="2"/>
    <s v="Port Chadburgh, Minnesota, 02313"/>
    <x v="1"/>
    <n v="1"/>
    <n v="0"/>
    <x v="1"/>
    <s v="AGT22254996"/>
    <x v="1"/>
    <n v="37"/>
    <n v="88"/>
    <n v="1"/>
    <x v="1"/>
    <n v="1"/>
    <x v="1"/>
  </r>
  <r>
    <s v="POL22260500"/>
    <x v="1"/>
    <n v="152382"/>
    <n v="1471.71"/>
    <d v="2016-11-24T00:00:00"/>
    <d v="2020-06-05T00:00:00"/>
    <s v="Annually"/>
    <x v="0"/>
    <s v="CUST90316221"/>
    <n v="1289"/>
    <s v="Long Term"/>
    <n v="0"/>
    <s v="Marc Stephens"/>
    <x v="2"/>
    <n v="44"/>
    <s v="Estate agent"/>
    <x v="0"/>
    <s v="East Andrew, New Hampshire, 22924"/>
    <x v="1"/>
    <n v="0"/>
    <n v="0"/>
    <x v="1"/>
    <s v="AGT43241111"/>
    <x v="2"/>
    <n v="26"/>
    <n v="36"/>
    <n v="0"/>
    <x v="0"/>
    <n v="0"/>
    <x v="2"/>
  </r>
  <r>
    <s v="POL36836777"/>
    <x v="0"/>
    <n v="206825"/>
    <n v="200.89"/>
    <d v="2020-11-27T00:00:00"/>
    <d v="2028-12-12T00:00:00"/>
    <s v="Quarterly"/>
    <x v="2"/>
    <s v="CUST91208173"/>
    <n v="2937"/>
    <s v="Long Term"/>
    <n v="1"/>
    <s v="Melissa Burns"/>
    <x v="1"/>
    <n v="65"/>
    <s v="Waste management officer"/>
    <x v="2"/>
    <s v="Briannachester, Connecticut, 98390"/>
    <x v="3"/>
    <n v="1"/>
    <n v="1"/>
    <x v="2"/>
    <s v="AGT91448841"/>
    <x v="2"/>
    <n v="14"/>
    <n v="97"/>
    <n v="1"/>
    <x v="1"/>
    <n v="1"/>
    <x v="2"/>
  </r>
  <r>
    <s v="POL96268536"/>
    <x v="0"/>
    <n v="318737"/>
    <n v="1725.09"/>
    <d v="2019-08-14T00:00:00"/>
    <d v="2027-07-20T00:00:00"/>
    <s v="Quarterly"/>
    <x v="0"/>
    <s v="CUST58200674"/>
    <n v="2897"/>
    <s v="Long Term"/>
    <n v="0"/>
    <s v="David Evans"/>
    <x v="0"/>
    <n v="30"/>
    <s v="IT sales professional"/>
    <x v="1"/>
    <s v="New Markshire, Ohio, 38827"/>
    <x v="0"/>
    <n v="0"/>
    <n v="0"/>
    <x v="0"/>
    <s v="AGT96209356"/>
    <x v="2"/>
    <n v="0"/>
    <n v="55"/>
    <n v="0"/>
    <x v="0"/>
    <n v="0"/>
    <x v="2"/>
  </r>
  <r>
    <s v="POL91407611"/>
    <x v="0"/>
    <n v="214118"/>
    <n v="1360.69"/>
    <d v="2018-03-08T00:00:00"/>
    <d v="2021-02-15T00:00:00"/>
    <s v="Monthly"/>
    <x v="1"/>
    <s v="CUST22702384"/>
    <n v="1075"/>
    <s v="Medium Term"/>
    <n v="0"/>
    <s v="Paul Russo"/>
    <x v="2"/>
    <n v="66"/>
    <s v="Local government officer"/>
    <x v="0"/>
    <s v="Amyton, Arkansas, 49217"/>
    <x v="3"/>
    <n v="0"/>
    <n v="1"/>
    <x v="2"/>
    <s v="AGT00247557"/>
    <x v="2"/>
    <n v="18"/>
    <n v="24"/>
    <n v="0"/>
    <x v="2"/>
    <n v="0"/>
    <x v="2"/>
  </r>
  <r>
    <s v="POL64095916"/>
    <x v="3"/>
    <n v="76594"/>
    <n v="713.74"/>
    <d v="2020-10-03T00:00:00"/>
    <d v="2028-02-23T00:00:00"/>
    <s v="Monthly"/>
    <x v="2"/>
    <s v="CUST83831085"/>
    <n v="2699"/>
    <s v="Long Term"/>
    <n v="1"/>
    <s v="Katherine Collins"/>
    <x v="2"/>
    <n v="46"/>
    <s v="Development worker, international aid"/>
    <x v="3"/>
    <s v="Kellifurt, North Carolina, 36974"/>
    <x v="2"/>
    <n v="0"/>
    <n v="0"/>
    <x v="1"/>
    <s v="AGT43354582"/>
    <x v="0"/>
    <n v="39"/>
    <n v="31"/>
    <n v="0"/>
    <x v="0"/>
    <n v="0"/>
    <x v="0"/>
  </r>
  <r>
    <s v="POL64740997"/>
    <x v="1"/>
    <n v="231586"/>
    <n v="1758.12"/>
    <d v="2015-03-29T00:00:00"/>
    <d v="2023-01-30T00:00:00"/>
    <s v="Monthly"/>
    <x v="1"/>
    <s v="CUST79978670"/>
    <n v="2864"/>
    <s v="Long Term"/>
    <n v="0"/>
    <s v="Tracey Lyons"/>
    <x v="1"/>
    <n v="43"/>
    <s v="Radiation protection practitioner"/>
    <x v="1"/>
    <s v="Dawnburgh, Michigan, 01263"/>
    <x v="1"/>
    <n v="0"/>
    <n v="0"/>
    <x v="1"/>
    <s v="AGT08121325"/>
    <x v="1"/>
    <n v="4"/>
    <n v="7"/>
    <n v="0"/>
    <x v="2"/>
    <n v="0"/>
    <x v="1"/>
  </r>
  <r>
    <s v="POL06176964"/>
    <x v="1"/>
    <n v="101981"/>
    <n v="1210.47"/>
    <d v="2021-03-12T00:00:00"/>
    <d v="2024-02-13T00:00:00"/>
    <s v="Monthly"/>
    <x v="2"/>
    <s v="CUST76916753"/>
    <n v="1068"/>
    <s v="Medium Term"/>
    <n v="1"/>
    <s v="Robert West"/>
    <x v="0"/>
    <n v="83"/>
    <s v="Equities trader"/>
    <x v="1"/>
    <s v="Ashleybury, Wisconsin, 98415"/>
    <x v="3"/>
    <n v="0"/>
    <n v="1"/>
    <x v="2"/>
    <s v="AGT83659271"/>
    <x v="0"/>
    <n v="23"/>
    <n v="38"/>
    <n v="0"/>
    <x v="0"/>
    <n v="0"/>
    <x v="0"/>
  </r>
  <r>
    <s v="POL86552601"/>
    <x v="0"/>
    <n v="155063"/>
    <n v="666.01"/>
    <d v="2024-11-21T00:00:00"/>
    <d v="2027-06-04T00:00:00"/>
    <s v="Monthly"/>
    <x v="0"/>
    <s v="CUST61585782"/>
    <n v="925"/>
    <s v="Medium Term"/>
    <n v="0"/>
    <s v="Robin Garcia"/>
    <x v="0"/>
    <n v="20"/>
    <s v="Exhibition designer"/>
    <x v="1"/>
    <s v="Martinezside, Delaware, 34143"/>
    <x v="4"/>
    <n v="0"/>
    <n v="0"/>
    <x v="0"/>
    <s v="AGT45357264"/>
    <x v="0"/>
    <n v="36"/>
    <n v="17"/>
    <n v="0"/>
    <x v="2"/>
    <n v="0"/>
    <x v="0"/>
  </r>
  <r>
    <s v="POL98182454"/>
    <x v="0"/>
    <n v="49906"/>
    <n v="450.36"/>
    <d v="2015-04-08T00:00:00"/>
    <d v="2024-12-14T00:00:00"/>
    <s v="Annually"/>
    <x v="1"/>
    <s v="CUST87720578"/>
    <n v="3538"/>
    <s v="Long Term"/>
    <n v="0"/>
    <s v="Matthew Brooks"/>
    <x v="1"/>
    <n v="70"/>
    <s v="Trading standards officer"/>
    <x v="1"/>
    <s v="West Conniechester, Illinois, 32649"/>
    <x v="3"/>
    <n v="0"/>
    <n v="1"/>
    <x v="2"/>
    <s v="AGT42185776"/>
    <x v="1"/>
    <n v="46"/>
    <n v="22"/>
    <n v="0"/>
    <x v="2"/>
    <n v="0"/>
    <x v="1"/>
  </r>
  <r>
    <s v="POL04470175"/>
    <x v="1"/>
    <n v="229746"/>
    <n v="270.33"/>
    <d v="2015-11-17T00:00:00"/>
    <d v="2020-07-01T00:00:00"/>
    <s v="Quarterly"/>
    <x v="2"/>
    <s v="CUST94522141"/>
    <n v="1688"/>
    <s v="Long Term"/>
    <n v="1"/>
    <s v="Maria Martinez"/>
    <x v="0"/>
    <n v="64"/>
    <s v="Teacher, early years/pre"/>
    <x v="0"/>
    <s v="Port Jessica, Montana, 09857"/>
    <x v="3"/>
    <n v="0"/>
    <n v="1"/>
    <x v="2"/>
    <s v="AGT19048580"/>
    <x v="1"/>
    <n v="49"/>
    <n v="73"/>
    <n v="1"/>
    <x v="1"/>
    <n v="1"/>
    <x v="1"/>
  </r>
  <r>
    <s v="POL36184966"/>
    <x v="3"/>
    <n v="331181"/>
    <n v="351.24"/>
    <d v="2022-12-13T00:00:00"/>
    <d v="2031-01-11T00:00:00"/>
    <s v="Quarterly"/>
    <x v="0"/>
    <s v="CUST37990717"/>
    <n v="2951"/>
    <s v="Long Term"/>
    <n v="0"/>
    <s v="Holly Jordan"/>
    <x v="1"/>
    <n v="23"/>
    <s v="Agricultural engineer"/>
    <x v="2"/>
    <s v="West Vincentmouth, Illinois, 30174"/>
    <x v="4"/>
    <n v="1"/>
    <n v="0"/>
    <x v="0"/>
    <s v="AGT12331751"/>
    <x v="0"/>
    <n v="23"/>
    <n v="4"/>
    <n v="0"/>
    <x v="2"/>
    <n v="0"/>
    <x v="0"/>
  </r>
  <r>
    <s v="POL11905173"/>
    <x v="0"/>
    <n v="383367"/>
    <n v="462.75"/>
    <d v="2023-03-31T00:00:00"/>
    <d v="2026-05-26T00:00:00"/>
    <s v="Annually"/>
    <x v="1"/>
    <s v="CUST40967783"/>
    <n v="1152"/>
    <s v="Long Term"/>
    <n v="0"/>
    <s v="Debbie Hall"/>
    <x v="2"/>
    <n v="42"/>
    <s v="Commissioning editor"/>
    <x v="0"/>
    <s v="East Jessicabury, Indiana, 37798"/>
    <x v="1"/>
    <n v="0"/>
    <n v="0"/>
    <x v="1"/>
    <s v="AGT63517100"/>
    <x v="2"/>
    <n v="17"/>
    <n v="67"/>
    <n v="0"/>
    <x v="1"/>
    <n v="0"/>
    <x v="2"/>
  </r>
  <r>
    <s v="POL22934928"/>
    <x v="0"/>
    <n v="24866"/>
    <n v="320.99"/>
    <d v="2023-02-16T00:00:00"/>
    <d v="2024-08-07T00:00:00"/>
    <s v="Quarterly"/>
    <x v="2"/>
    <s v="CUST86185759"/>
    <n v="538"/>
    <s v="Medium Term"/>
    <n v="1"/>
    <s v="Sarah Hanson"/>
    <x v="2"/>
    <n v="22"/>
    <s v="Psychologist, forensic"/>
    <x v="1"/>
    <s v="North Barbaratown, Oregon, 06309"/>
    <x v="4"/>
    <n v="0"/>
    <n v="0"/>
    <x v="0"/>
    <s v="AGT58785205"/>
    <x v="1"/>
    <n v="48"/>
    <n v="70"/>
    <n v="1"/>
    <x v="1"/>
    <n v="1"/>
    <x v="1"/>
  </r>
  <r>
    <s v="POL51486527"/>
    <x v="2"/>
    <n v="343945"/>
    <n v="1962.94"/>
    <d v="2024-09-11T00:00:00"/>
    <d v="2032-03-13T00:00:00"/>
    <s v="Annually"/>
    <x v="0"/>
    <s v="CUST67573322"/>
    <n v="2740"/>
    <s v="Long Term"/>
    <n v="0"/>
    <s v="Jason Gonzalez"/>
    <x v="2"/>
    <n v="77"/>
    <s v="Scientist, research (life sciences)"/>
    <x v="0"/>
    <s v="Shannonborough, Michigan, 41071"/>
    <x v="3"/>
    <n v="0"/>
    <n v="1"/>
    <x v="2"/>
    <s v="AGT49258624"/>
    <x v="2"/>
    <n v="35"/>
    <n v="79"/>
    <n v="1"/>
    <x v="1"/>
    <n v="1"/>
    <x v="2"/>
  </r>
  <r>
    <s v="POL67871269"/>
    <x v="2"/>
    <n v="465364"/>
    <n v="1027.94"/>
    <d v="2018-01-29T00:00:00"/>
    <d v="2026-01-09T00:00:00"/>
    <s v="Monthly"/>
    <x v="2"/>
    <s v="CUST15704037"/>
    <n v="2902"/>
    <s v="Long Term"/>
    <n v="1"/>
    <s v="Andrea Berry"/>
    <x v="0"/>
    <n v="29"/>
    <s v="Theatre manager"/>
    <x v="2"/>
    <s v="Raymondmouth, Virginia, 50293"/>
    <x v="0"/>
    <n v="1"/>
    <n v="0"/>
    <x v="0"/>
    <s v="AGT06708094"/>
    <x v="2"/>
    <n v="9"/>
    <n v="23"/>
    <n v="0"/>
    <x v="2"/>
    <n v="0"/>
    <x v="2"/>
  </r>
  <r>
    <s v="POL52660613"/>
    <x v="1"/>
    <n v="205148"/>
    <n v="322.17"/>
    <d v="2018-06-01T00:00:00"/>
    <d v="2026-08-12T00:00:00"/>
    <s v="Quarterly"/>
    <x v="2"/>
    <s v="CUST57652314"/>
    <n v="2994"/>
    <s v="Long Term"/>
    <n v="1"/>
    <s v="Shelby Bush"/>
    <x v="2"/>
    <n v="56"/>
    <s v="Journalist, newspaper"/>
    <x v="1"/>
    <s v="East Barbara, Indiana, 11379"/>
    <x v="3"/>
    <n v="0"/>
    <n v="0"/>
    <x v="2"/>
    <s v="AGT68480769"/>
    <x v="0"/>
    <n v="26"/>
    <n v="87"/>
    <n v="1"/>
    <x v="1"/>
    <n v="1"/>
    <x v="0"/>
  </r>
  <r>
    <s v="POL42173168"/>
    <x v="0"/>
    <n v="238845"/>
    <n v="270.52"/>
    <d v="2018-12-25T00:00:00"/>
    <d v="2027-07-27T00:00:00"/>
    <s v="Quarterly"/>
    <x v="2"/>
    <s v="CUST27814120"/>
    <n v="3136"/>
    <s v="Long Term"/>
    <n v="1"/>
    <s v="Melissa Sanchez"/>
    <x v="2"/>
    <n v="52"/>
    <s v="Insurance risk surveyor"/>
    <x v="2"/>
    <s v="South Michaelbury, Wyoming, 31320"/>
    <x v="2"/>
    <n v="1"/>
    <n v="0"/>
    <x v="2"/>
    <s v="AGT26162583"/>
    <x v="1"/>
    <n v="50"/>
    <n v="84"/>
    <n v="1"/>
    <x v="1"/>
    <n v="1"/>
    <x v="1"/>
  </r>
  <r>
    <s v="POL63448098"/>
    <x v="3"/>
    <n v="269112"/>
    <n v="247.04"/>
    <d v="2019-11-26T00:00:00"/>
    <d v="2021-11-27T00:00:00"/>
    <s v="Annually"/>
    <x v="2"/>
    <s v="CUST01158686"/>
    <n v="732"/>
    <s v="Medium Term"/>
    <n v="1"/>
    <s v="Julie Johnson"/>
    <x v="0"/>
    <n v="84"/>
    <s v="Sports development officer"/>
    <x v="2"/>
    <s v="Taylorchester, Tennessee, 00870"/>
    <x v="3"/>
    <n v="1"/>
    <n v="1"/>
    <x v="2"/>
    <s v="AGT25115156"/>
    <x v="0"/>
    <n v="21"/>
    <n v="68"/>
    <n v="0"/>
    <x v="1"/>
    <n v="0"/>
    <x v="0"/>
  </r>
  <r>
    <s v="POL76633333"/>
    <x v="2"/>
    <n v="246719"/>
    <n v="905.56"/>
    <d v="2020-06-18T00:00:00"/>
    <d v="2029-04-25T00:00:00"/>
    <s v="Monthly"/>
    <x v="1"/>
    <s v="CUST21650393"/>
    <n v="3233"/>
    <s v="Long Term"/>
    <n v="0"/>
    <s v="Christine Foster"/>
    <x v="2"/>
    <n v="27"/>
    <s v="Associate Professor"/>
    <x v="2"/>
    <s v="Sharistad, Alaska, 15055"/>
    <x v="0"/>
    <n v="1"/>
    <n v="0"/>
    <x v="0"/>
    <s v="AGT95285941"/>
    <x v="2"/>
    <n v="1"/>
    <n v="59"/>
    <n v="0"/>
    <x v="0"/>
    <n v="0"/>
    <x v="2"/>
  </r>
  <r>
    <s v="POL87098270"/>
    <x v="0"/>
    <n v="162187"/>
    <n v="300.36"/>
    <d v="2017-12-06T00:00:00"/>
    <d v="2020-04-18T00:00:00"/>
    <s v="Annually"/>
    <x v="2"/>
    <s v="CUST72362587"/>
    <n v="864"/>
    <s v="Medium Term"/>
    <n v="1"/>
    <s v="Christine Valentine"/>
    <x v="0"/>
    <n v="63"/>
    <s v="Holiday representative"/>
    <x v="2"/>
    <s v="Aaronborough, Oregon, 62292"/>
    <x v="3"/>
    <n v="1"/>
    <n v="1"/>
    <x v="2"/>
    <s v="AGT06506172"/>
    <x v="1"/>
    <n v="12"/>
    <n v="12"/>
    <n v="0"/>
    <x v="2"/>
    <n v="0"/>
    <x v="1"/>
  </r>
  <r>
    <s v="POL21241927"/>
    <x v="2"/>
    <n v="22575"/>
    <n v="339.1"/>
    <d v="2017-07-31T00:00:00"/>
    <d v="2019-05-23T00:00:00"/>
    <s v="Annually"/>
    <x v="2"/>
    <s v="CUST18176345"/>
    <n v="661"/>
    <s v="Medium Term"/>
    <n v="1"/>
    <s v="Alyssa Cox"/>
    <x v="1"/>
    <n v="82"/>
    <s v="Firefighter"/>
    <x v="0"/>
    <s v="Susanview, Nevada, 57793"/>
    <x v="3"/>
    <n v="0"/>
    <n v="1"/>
    <x v="2"/>
    <s v="AGT89727357"/>
    <x v="0"/>
    <n v="3"/>
    <n v="31"/>
    <n v="0"/>
    <x v="0"/>
    <n v="0"/>
    <x v="0"/>
  </r>
  <r>
    <s v="POL78474617"/>
    <x v="0"/>
    <n v="283778"/>
    <n v="1327.26"/>
    <d v="2016-08-28T00:00:00"/>
    <d v="2019-10-28T00:00:00"/>
    <s v="Monthly"/>
    <x v="2"/>
    <s v="CUST17818654"/>
    <n v="1156"/>
    <s v="Long Term"/>
    <n v="1"/>
    <s v="Bryan Stephens"/>
    <x v="1"/>
    <n v="37"/>
    <s v="Sports development officer"/>
    <x v="3"/>
    <s v="West Michaelshire, Illinois, 56497"/>
    <x v="1"/>
    <n v="0"/>
    <n v="0"/>
    <x v="1"/>
    <s v="AGT04211473"/>
    <x v="1"/>
    <n v="23"/>
    <n v="33"/>
    <n v="0"/>
    <x v="0"/>
    <n v="0"/>
    <x v="1"/>
  </r>
  <r>
    <s v="POL40740703"/>
    <x v="1"/>
    <n v="337347"/>
    <n v="1666.04"/>
    <d v="2018-09-07T00:00:00"/>
    <d v="2021-03-19T00:00:00"/>
    <s v="Quarterly"/>
    <x v="2"/>
    <s v="CUST82071648"/>
    <n v="924"/>
    <s v="Medium Term"/>
    <n v="1"/>
    <s v="Wesley Thomas"/>
    <x v="1"/>
    <n v="49"/>
    <s v="Conservation officer, nature"/>
    <x v="2"/>
    <s v="East Kennethfort, Maryland, 61031"/>
    <x v="2"/>
    <n v="1"/>
    <n v="0"/>
    <x v="1"/>
    <s v="AGT55121303"/>
    <x v="1"/>
    <n v="29"/>
    <n v="85"/>
    <n v="1"/>
    <x v="1"/>
    <n v="1"/>
    <x v="1"/>
  </r>
  <r>
    <s v="POL01356668"/>
    <x v="1"/>
    <n v="407856"/>
    <n v="1808.28"/>
    <d v="2017-12-16T00:00:00"/>
    <d v="2025-10-19T00:00:00"/>
    <s v="Quarterly"/>
    <x v="0"/>
    <s v="CUST70037973"/>
    <n v="2864"/>
    <s v="Long Term"/>
    <n v="0"/>
    <s v="Theresa Lewis"/>
    <x v="0"/>
    <n v="33"/>
    <s v="Toxicologist"/>
    <x v="0"/>
    <s v="Port Ralphside, Pennsylvania, 03751"/>
    <x v="0"/>
    <n v="0"/>
    <n v="0"/>
    <x v="1"/>
    <s v="AGT29073945"/>
    <x v="2"/>
    <n v="23"/>
    <n v="49"/>
    <n v="0"/>
    <x v="0"/>
    <n v="0"/>
    <x v="2"/>
  </r>
  <r>
    <s v="POL81358654"/>
    <x v="2"/>
    <n v="223001"/>
    <n v="1072.92"/>
    <d v="2019-07-20T00:00:00"/>
    <d v="2021-02-05T00:00:00"/>
    <s v="Quarterly"/>
    <x v="2"/>
    <s v="CUST11675818"/>
    <n v="566"/>
    <s v="Medium Term"/>
    <n v="1"/>
    <s v="Joan Herrera"/>
    <x v="1"/>
    <n v="71"/>
    <s v="Solicitor"/>
    <x v="3"/>
    <s v="Kellyfort, Massachusetts, 98311"/>
    <x v="3"/>
    <n v="0"/>
    <n v="1"/>
    <x v="2"/>
    <s v="AGT12724194"/>
    <x v="1"/>
    <n v="33"/>
    <n v="35"/>
    <n v="0"/>
    <x v="0"/>
    <n v="0"/>
    <x v="1"/>
  </r>
  <r>
    <s v="POL42512488"/>
    <x v="0"/>
    <n v="337140"/>
    <n v="464.19"/>
    <d v="2017-12-19T00:00:00"/>
    <d v="2019-01-16T00:00:00"/>
    <s v="Monthly"/>
    <x v="1"/>
    <s v="CUST10837204"/>
    <n v="393"/>
    <s v="Medium Term"/>
    <n v="0"/>
    <s v="Jessica Mccarthy"/>
    <x v="1"/>
    <n v="74"/>
    <s v="Careers adviser"/>
    <x v="3"/>
    <s v="South Brent, Maine, 98893"/>
    <x v="3"/>
    <n v="0"/>
    <n v="1"/>
    <x v="2"/>
    <s v="AGT83205981"/>
    <x v="1"/>
    <n v="16"/>
    <n v="3"/>
    <n v="0"/>
    <x v="2"/>
    <n v="0"/>
    <x v="1"/>
  </r>
  <r>
    <s v="POL62388376"/>
    <x v="0"/>
    <n v="166333"/>
    <n v="839.94"/>
    <d v="2023-03-23T00:00:00"/>
    <d v="2026-06-12T00:00:00"/>
    <s v="Annually"/>
    <x v="0"/>
    <s v="CUST19076228"/>
    <n v="1177"/>
    <s v="Long Term"/>
    <n v="0"/>
    <s v="James Allen"/>
    <x v="1"/>
    <n v="76"/>
    <s v="English as a second language teacher"/>
    <x v="1"/>
    <s v="South Crystal, Kentucky, 65240"/>
    <x v="3"/>
    <n v="0"/>
    <n v="1"/>
    <x v="2"/>
    <s v="AGT20672034"/>
    <x v="2"/>
    <n v="22"/>
    <n v="64"/>
    <n v="0"/>
    <x v="1"/>
    <n v="0"/>
    <x v="2"/>
  </r>
  <r>
    <s v="POL64728367"/>
    <x v="1"/>
    <n v="384000"/>
    <n v="788.03"/>
    <d v="2017-04-16T00:00:00"/>
    <d v="2020-08-30T00:00:00"/>
    <s v="Quarterly"/>
    <x v="2"/>
    <s v="CUST56206893"/>
    <n v="1232"/>
    <s v="Long Term"/>
    <n v="1"/>
    <s v="Monica Smith"/>
    <x v="1"/>
    <n v="36"/>
    <s v="Glass blower/designer"/>
    <x v="1"/>
    <s v="Melissatown, Georgia, 01044"/>
    <x v="1"/>
    <n v="0"/>
    <n v="0"/>
    <x v="1"/>
    <s v="AGT19741940"/>
    <x v="2"/>
    <n v="5"/>
    <n v="90"/>
    <n v="1"/>
    <x v="1"/>
    <n v="1"/>
    <x v="2"/>
  </r>
  <r>
    <s v="POL91325406"/>
    <x v="0"/>
    <n v="217792"/>
    <n v="1845.65"/>
    <d v="2017-06-23T00:00:00"/>
    <d v="2023-08-26T00:00:00"/>
    <s v="Quarterly"/>
    <x v="1"/>
    <s v="CUST93771069"/>
    <n v="2255"/>
    <s v="Long Term"/>
    <n v="0"/>
    <s v="James Marsh"/>
    <x v="1"/>
    <n v="73"/>
    <s v="Merchandiser, retail"/>
    <x v="2"/>
    <s v="New Annaside, New Hampshire, 44837"/>
    <x v="3"/>
    <n v="1"/>
    <n v="1"/>
    <x v="2"/>
    <s v="AGT14252813"/>
    <x v="2"/>
    <n v="40"/>
    <n v="37"/>
    <n v="0"/>
    <x v="0"/>
    <n v="0"/>
    <x v="2"/>
  </r>
  <r>
    <s v="POL94038390"/>
    <x v="2"/>
    <n v="394057"/>
    <n v="420.36"/>
    <d v="2020-05-31T00:00:00"/>
    <d v="2022-01-24T00:00:00"/>
    <s v="Quarterly"/>
    <x v="1"/>
    <s v="CUST46066510"/>
    <n v="603"/>
    <s v="Medium Term"/>
    <n v="0"/>
    <s v="Justin Smith"/>
    <x v="0"/>
    <n v="20"/>
    <s v="Office manager"/>
    <x v="2"/>
    <s v="Mariastad, Arkansas, 13853"/>
    <x v="4"/>
    <n v="1"/>
    <n v="0"/>
    <x v="0"/>
    <s v="AGT37248486"/>
    <x v="1"/>
    <n v="36"/>
    <n v="94"/>
    <n v="1"/>
    <x v="1"/>
    <n v="1"/>
    <x v="1"/>
  </r>
  <r>
    <s v="POL93764594"/>
    <x v="2"/>
    <n v="197854"/>
    <n v="889.58"/>
    <d v="2015-07-10T00:00:00"/>
    <d v="2020-05-14T00:00:00"/>
    <s v="Quarterly"/>
    <x v="1"/>
    <s v="CUST97117972"/>
    <n v="1770"/>
    <s v="Long Term"/>
    <n v="0"/>
    <s v="Mary Wolfe"/>
    <x v="2"/>
    <n v="21"/>
    <s v="Oceanographer"/>
    <x v="3"/>
    <s v="Parkhaven, New York, 16731"/>
    <x v="4"/>
    <n v="0"/>
    <n v="0"/>
    <x v="0"/>
    <s v="AGT84929713"/>
    <x v="2"/>
    <n v="32"/>
    <n v="73"/>
    <n v="1"/>
    <x v="1"/>
    <n v="1"/>
    <x v="2"/>
  </r>
  <r>
    <s v="POL01140651"/>
    <x v="0"/>
    <n v="151106"/>
    <n v="1312.96"/>
    <d v="2024-03-06T00:00:00"/>
    <d v="2026-07-30T00:00:00"/>
    <s v="Quarterly"/>
    <x v="0"/>
    <s v="CUST04188498"/>
    <n v="876"/>
    <s v="Medium Term"/>
    <n v="0"/>
    <s v="Kirk Vargas"/>
    <x v="0"/>
    <n v="57"/>
    <s v="Illustrator"/>
    <x v="0"/>
    <s v="New Emily, Oklahoma, 24199"/>
    <x v="3"/>
    <n v="0"/>
    <n v="0"/>
    <x v="2"/>
    <s v="AGT54486586"/>
    <x v="0"/>
    <n v="28"/>
    <n v="1"/>
    <n v="0"/>
    <x v="2"/>
    <n v="0"/>
    <x v="0"/>
  </r>
  <r>
    <s v="POL64671018"/>
    <x v="1"/>
    <n v="18535"/>
    <n v="175.24"/>
    <d v="2022-05-01T00:00:00"/>
    <d v="2024-08-06T00:00:00"/>
    <s v="Quarterly"/>
    <x v="2"/>
    <s v="CUST65008360"/>
    <n v="828"/>
    <s v="Medium Term"/>
    <n v="1"/>
    <s v="Heather Taylor MD"/>
    <x v="0"/>
    <n v="18"/>
    <s v="Scientist, research (maths)"/>
    <x v="0"/>
    <s v="North Jessicaview, Missouri, 58051"/>
    <x v="4"/>
    <n v="0"/>
    <n v="0"/>
    <x v="0"/>
    <s v="AGT54256320"/>
    <x v="1"/>
    <n v="33"/>
    <n v="65"/>
    <n v="0"/>
    <x v="1"/>
    <n v="0"/>
    <x v="1"/>
  </r>
  <r>
    <s v="POL23937265"/>
    <x v="3"/>
    <n v="391265"/>
    <n v="963.8"/>
    <d v="2018-11-24T00:00:00"/>
    <d v="2020-11-14T00:00:00"/>
    <s v="Quarterly"/>
    <x v="0"/>
    <s v="CUST42041475"/>
    <n v="721"/>
    <s v="Medium Term"/>
    <n v="0"/>
    <s v="Stephanie Montgomery"/>
    <x v="2"/>
    <n v="60"/>
    <s v="Dramatherapist"/>
    <x v="3"/>
    <s v="Newtonmouth, Massachusetts, 98133"/>
    <x v="3"/>
    <n v="0"/>
    <n v="1"/>
    <x v="2"/>
    <s v="AGT03360459"/>
    <x v="1"/>
    <n v="25"/>
    <n v="22"/>
    <n v="0"/>
    <x v="2"/>
    <n v="0"/>
    <x v="1"/>
  </r>
  <r>
    <s v="POL91701869"/>
    <x v="1"/>
    <n v="169979"/>
    <n v="1475.85"/>
    <d v="2016-12-21T00:00:00"/>
    <d v="2018-10-17T00:00:00"/>
    <s v="Monthly"/>
    <x v="2"/>
    <s v="CUST39892656"/>
    <n v="665"/>
    <s v="Medium Term"/>
    <n v="1"/>
    <s v="Felicia Walker"/>
    <x v="1"/>
    <n v="28"/>
    <s v="Accounting technician"/>
    <x v="0"/>
    <s v="New Bethmouth, Michigan, 49733"/>
    <x v="0"/>
    <n v="0"/>
    <n v="0"/>
    <x v="0"/>
    <s v="AGT48231852"/>
    <x v="1"/>
    <n v="25"/>
    <n v="22"/>
    <n v="0"/>
    <x v="2"/>
    <n v="0"/>
    <x v="1"/>
  </r>
  <r>
    <s v="POL40774086"/>
    <x v="1"/>
    <n v="197593"/>
    <n v="1019.06"/>
    <d v="2021-08-25T00:00:00"/>
    <d v="2026-05-26T00:00:00"/>
    <s v="Monthly"/>
    <x v="2"/>
    <s v="CUST20106314"/>
    <n v="1735"/>
    <s v="Long Term"/>
    <n v="1"/>
    <s v="Samuel Long"/>
    <x v="2"/>
    <n v="20"/>
    <s v="Biochemist, clinical"/>
    <x v="2"/>
    <s v="Port Ryanburgh, New Hampshire, 51287"/>
    <x v="4"/>
    <n v="1"/>
    <n v="0"/>
    <x v="0"/>
    <s v="AGT38877599"/>
    <x v="2"/>
    <n v="33"/>
    <n v="84"/>
    <n v="1"/>
    <x v="1"/>
    <n v="1"/>
    <x v="2"/>
  </r>
  <r>
    <s v="POL84330960"/>
    <x v="1"/>
    <n v="468168"/>
    <n v="1331.79"/>
    <d v="2020-10-27T00:00:00"/>
    <d v="2029-02-15T00:00:00"/>
    <s v="Quarterly"/>
    <x v="0"/>
    <s v="CUST18970316"/>
    <n v="3033"/>
    <s v="Long Term"/>
    <n v="0"/>
    <s v="Anthony Wagner"/>
    <x v="1"/>
    <n v="72"/>
    <s v="Clinical cytogeneticist"/>
    <x v="1"/>
    <s v="Davidmouth, Colorado, 59906"/>
    <x v="3"/>
    <n v="0"/>
    <n v="1"/>
    <x v="2"/>
    <s v="AGT66023762"/>
    <x v="2"/>
    <n v="49"/>
    <n v="17"/>
    <n v="0"/>
    <x v="2"/>
    <n v="0"/>
    <x v="2"/>
  </r>
  <r>
    <s v="POL75156897"/>
    <x v="2"/>
    <n v="463430"/>
    <n v="1960.53"/>
    <d v="2015-12-18T00:00:00"/>
    <d v="2018-04-20T00:00:00"/>
    <s v="Quarterly"/>
    <x v="1"/>
    <s v="CUST40026003"/>
    <n v="854"/>
    <s v="Medium Term"/>
    <n v="0"/>
    <s v="Billy Ruiz"/>
    <x v="0"/>
    <n v="27"/>
    <s v="Nurse, mental health"/>
    <x v="1"/>
    <s v="North Meghanbury, Connecticut, 77438"/>
    <x v="0"/>
    <n v="0"/>
    <n v="0"/>
    <x v="0"/>
    <s v="AGT81319789"/>
    <x v="2"/>
    <n v="49"/>
    <n v="42"/>
    <n v="0"/>
    <x v="0"/>
    <n v="0"/>
    <x v="2"/>
  </r>
  <r>
    <s v="POL03406980"/>
    <x v="1"/>
    <n v="234471"/>
    <n v="1166.54"/>
    <d v="2019-01-16T00:00:00"/>
    <d v="2021-09-18T00:00:00"/>
    <s v="Monthly"/>
    <x v="0"/>
    <s v="CUST19797075"/>
    <n v="976"/>
    <s v="Medium Term"/>
    <n v="0"/>
    <s v="Adam Price"/>
    <x v="1"/>
    <n v="45"/>
    <s v="Engineer, automotive"/>
    <x v="2"/>
    <s v="East Erinview, Texas, 41788"/>
    <x v="1"/>
    <n v="1"/>
    <n v="0"/>
    <x v="1"/>
    <s v="AGT77316919"/>
    <x v="0"/>
    <n v="9"/>
    <n v="26"/>
    <n v="0"/>
    <x v="2"/>
    <n v="0"/>
    <x v="0"/>
  </r>
  <r>
    <s v="POL56170272"/>
    <x v="0"/>
    <n v="17599"/>
    <n v="388.24"/>
    <d v="2024-10-17T00:00:00"/>
    <d v="2029-08-23T00:00:00"/>
    <s v="Quarterly"/>
    <x v="0"/>
    <s v="CUST98456806"/>
    <n v="1771"/>
    <s v="Long Term"/>
    <n v="0"/>
    <s v="Ryan Turner"/>
    <x v="2"/>
    <n v="85"/>
    <s v="Energy engineer"/>
    <x v="3"/>
    <s v="East Lindaborough, Alaska, 87925"/>
    <x v="3"/>
    <n v="0"/>
    <n v="1"/>
    <x v="2"/>
    <s v="AGT32462707"/>
    <x v="1"/>
    <n v="0"/>
    <n v="18"/>
    <n v="0"/>
    <x v="2"/>
    <n v="0"/>
    <x v="1"/>
  </r>
  <r>
    <s v="POL06989593"/>
    <x v="1"/>
    <n v="290518"/>
    <n v="1208.97"/>
    <d v="2016-11-10T00:00:00"/>
    <d v="2021-01-11T00:00:00"/>
    <s v="Monthly"/>
    <x v="2"/>
    <s v="CUST96263683"/>
    <n v="1523"/>
    <s v="Long Term"/>
    <n v="1"/>
    <s v="Sandra Morgan"/>
    <x v="0"/>
    <n v="68"/>
    <s v="Horticulturist, commercial"/>
    <x v="3"/>
    <s v="Shannonberg, Iowa, 46223"/>
    <x v="3"/>
    <n v="0"/>
    <n v="1"/>
    <x v="2"/>
    <s v="AGT91349790"/>
    <x v="2"/>
    <n v="9"/>
    <n v="59"/>
    <n v="0"/>
    <x v="0"/>
    <n v="0"/>
    <x v="2"/>
  </r>
  <r>
    <s v="POL13962079"/>
    <x v="2"/>
    <n v="413995"/>
    <n v="435.26"/>
    <d v="2023-02-17T00:00:00"/>
    <d v="2029-07-15T00:00:00"/>
    <s v="Quarterly"/>
    <x v="0"/>
    <s v="CUST91529292"/>
    <n v="2340"/>
    <s v="Long Term"/>
    <n v="0"/>
    <s v="Rachel Carter"/>
    <x v="2"/>
    <n v="37"/>
    <s v="Tour manager"/>
    <x v="0"/>
    <s v="Howardmouth, Iowa, 48145"/>
    <x v="1"/>
    <n v="0"/>
    <n v="0"/>
    <x v="1"/>
    <s v="AGT38114278"/>
    <x v="2"/>
    <n v="3"/>
    <n v="32"/>
    <n v="0"/>
    <x v="0"/>
    <n v="0"/>
    <x v="2"/>
  </r>
  <r>
    <s v="POL77110214"/>
    <x v="2"/>
    <n v="31431"/>
    <n v="1615.64"/>
    <d v="2019-03-02T00:00:00"/>
    <d v="2025-01-16T00:00:00"/>
    <s v="Annually"/>
    <x v="2"/>
    <s v="CUST87141280"/>
    <n v="2147"/>
    <s v="Long Term"/>
    <n v="1"/>
    <s v="Kelly Perez"/>
    <x v="0"/>
    <n v="38"/>
    <s v="Broadcast engineer"/>
    <x v="1"/>
    <s v="Hughesfort, North Carolina, 40372"/>
    <x v="1"/>
    <n v="0"/>
    <n v="0"/>
    <x v="1"/>
    <s v="AGT89796528"/>
    <x v="1"/>
    <n v="15"/>
    <n v="53"/>
    <n v="0"/>
    <x v="0"/>
    <n v="0"/>
    <x v="1"/>
  </r>
  <r>
    <s v="POL97704616"/>
    <x v="3"/>
    <n v="34065"/>
    <n v="1723.03"/>
    <d v="2019-03-23T00:00:00"/>
    <d v="2023-06-28T00:00:00"/>
    <s v="Monthly"/>
    <x v="1"/>
    <s v="CUST80612800"/>
    <n v="1558"/>
    <s v="Long Term"/>
    <n v="0"/>
    <s v="Thomas Kramer"/>
    <x v="0"/>
    <n v="36"/>
    <s v="Engineer, water"/>
    <x v="3"/>
    <s v="Millerbury, Kentucky, 77208"/>
    <x v="1"/>
    <n v="0"/>
    <n v="0"/>
    <x v="1"/>
    <s v="AGT79772172"/>
    <x v="1"/>
    <n v="25"/>
    <n v="68"/>
    <n v="0"/>
    <x v="1"/>
    <n v="0"/>
    <x v="1"/>
  </r>
  <r>
    <s v="POL73955380"/>
    <x v="3"/>
    <n v="398009"/>
    <n v="513.82000000000005"/>
    <d v="2021-04-17T00:00:00"/>
    <d v="2025-11-17T00:00:00"/>
    <s v="Annually"/>
    <x v="0"/>
    <s v="CUST22178817"/>
    <n v="1675"/>
    <s v="Long Term"/>
    <n v="0"/>
    <s v="Michael Hensley"/>
    <x v="2"/>
    <n v="73"/>
    <s v="Retail buyer"/>
    <x v="2"/>
    <s v="South Haroldland, West Virginia, 25821"/>
    <x v="3"/>
    <n v="1"/>
    <n v="1"/>
    <x v="2"/>
    <s v="AGT80829890"/>
    <x v="2"/>
    <n v="26"/>
    <n v="28"/>
    <n v="0"/>
    <x v="2"/>
    <n v="0"/>
    <x v="2"/>
  </r>
  <r>
    <s v="POL30994827"/>
    <x v="3"/>
    <n v="232069"/>
    <n v="605.66999999999996"/>
    <d v="2023-05-03T00:00:00"/>
    <d v="2032-10-14T00:00:00"/>
    <s v="Quarterly"/>
    <x v="2"/>
    <s v="CUST03843520"/>
    <n v="3452"/>
    <s v="Long Term"/>
    <n v="1"/>
    <s v="James Reed"/>
    <x v="2"/>
    <n v="84"/>
    <s v="Civil engineer, consulting"/>
    <x v="0"/>
    <s v="Davidchester, Florida, 77403"/>
    <x v="3"/>
    <n v="0"/>
    <n v="1"/>
    <x v="2"/>
    <s v="AGT12129572"/>
    <x v="2"/>
    <n v="28"/>
    <n v="93"/>
    <n v="1"/>
    <x v="1"/>
    <n v="1"/>
    <x v="2"/>
  </r>
  <r>
    <s v="POL38939218"/>
    <x v="1"/>
    <n v="302817"/>
    <n v="1312"/>
    <d v="2023-08-22T00:00:00"/>
    <d v="2030-09-21T00:00:00"/>
    <s v="Monthly"/>
    <x v="1"/>
    <s v="CUST71891504"/>
    <n v="2587"/>
    <s v="Long Term"/>
    <n v="0"/>
    <s v="Douglas Hill"/>
    <x v="2"/>
    <n v="34"/>
    <s v="Facilities manager"/>
    <x v="3"/>
    <s v="Dawsonville, Rhode Island, 17380"/>
    <x v="0"/>
    <n v="0"/>
    <n v="0"/>
    <x v="1"/>
    <s v="AGT47285986"/>
    <x v="2"/>
    <n v="28"/>
    <n v="52"/>
    <n v="0"/>
    <x v="0"/>
    <n v="0"/>
    <x v="2"/>
  </r>
  <r>
    <s v="POL58199739"/>
    <x v="3"/>
    <n v="335631"/>
    <n v="946.46"/>
    <d v="2017-11-28T00:00:00"/>
    <d v="2022-10-27T00:00:00"/>
    <s v="Annually"/>
    <x v="1"/>
    <s v="CUST84828807"/>
    <n v="1794"/>
    <s v="Long Term"/>
    <n v="0"/>
    <s v="Kimberly Castillo"/>
    <x v="2"/>
    <n v="20"/>
    <s v="Ship broker"/>
    <x v="1"/>
    <s v="Jasonchester, Washington, 61810"/>
    <x v="4"/>
    <n v="0"/>
    <n v="0"/>
    <x v="0"/>
    <s v="AGT92967092"/>
    <x v="0"/>
    <n v="41"/>
    <n v="81"/>
    <n v="1"/>
    <x v="1"/>
    <n v="1"/>
    <x v="0"/>
  </r>
  <r>
    <s v="POL75203791"/>
    <x v="3"/>
    <n v="207663"/>
    <n v="1132.18"/>
    <d v="2015-09-28T00:00:00"/>
    <d v="2018-08-02T00:00:00"/>
    <s v="Annually"/>
    <x v="1"/>
    <s v="CUST99041791"/>
    <n v="1039"/>
    <s v="Medium Term"/>
    <n v="0"/>
    <s v="Tiffany Collins"/>
    <x v="0"/>
    <n v="45"/>
    <s v="Product designer"/>
    <x v="0"/>
    <s v="Barrbury, Wisconsin, 97082"/>
    <x v="1"/>
    <n v="0"/>
    <n v="0"/>
    <x v="1"/>
    <s v="AGT65426894"/>
    <x v="2"/>
    <n v="42"/>
    <n v="61"/>
    <n v="0"/>
    <x v="1"/>
    <n v="0"/>
    <x v="2"/>
  </r>
  <r>
    <s v="POL22369979"/>
    <x v="0"/>
    <n v="327241"/>
    <n v="1311.47"/>
    <d v="2023-07-16T00:00:00"/>
    <d v="2026-06-10T00:00:00"/>
    <s v="Annually"/>
    <x v="0"/>
    <s v="CUST95978496"/>
    <n v="1060"/>
    <s v="Medium Term"/>
    <n v="0"/>
    <s v="Patricia Martin"/>
    <x v="0"/>
    <n v="62"/>
    <s v="Social researcher"/>
    <x v="2"/>
    <s v="West Deniseside, North Carolina, 10343"/>
    <x v="3"/>
    <n v="1"/>
    <n v="1"/>
    <x v="2"/>
    <s v="AGT07169713"/>
    <x v="0"/>
    <n v="8"/>
    <n v="52"/>
    <n v="0"/>
    <x v="0"/>
    <n v="0"/>
    <x v="0"/>
  </r>
  <r>
    <s v="POL91441410"/>
    <x v="0"/>
    <n v="264198"/>
    <n v="1589.42"/>
    <d v="2024-09-06T00:00:00"/>
    <d v="2032-06-11T00:00:00"/>
    <s v="Quarterly"/>
    <x v="0"/>
    <s v="CUST06792439"/>
    <n v="2835"/>
    <s v="Long Term"/>
    <n v="0"/>
    <s v="Brian Goodwin"/>
    <x v="1"/>
    <n v="20"/>
    <s v="Environmental education officer"/>
    <x v="1"/>
    <s v="Keithville, Wisconsin, 58022"/>
    <x v="4"/>
    <n v="0"/>
    <n v="0"/>
    <x v="0"/>
    <s v="AGT50316228"/>
    <x v="0"/>
    <n v="9"/>
    <n v="5"/>
    <n v="0"/>
    <x v="2"/>
    <n v="0"/>
    <x v="0"/>
  </r>
  <r>
    <s v="POL32215970"/>
    <x v="2"/>
    <n v="431922"/>
    <n v="1331.52"/>
    <d v="2020-12-03T00:00:00"/>
    <d v="2023-10-22T00:00:00"/>
    <s v="Quarterly"/>
    <x v="0"/>
    <s v="CUST35415891"/>
    <n v="1053"/>
    <s v="Medium Term"/>
    <n v="0"/>
    <s v="Nicholas Gross"/>
    <x v="1"/>
    <n v="20"/>
    <s v="Industrial/product designer"/>
    <x v="0"/>
    <s v="Petershire, Louisiana, 43993"/>
    <x v="4"/>
    <n v="0"/>
    <n v="0"/>
    <x v="0"/>
    <s v="AGT60891632"/>
    <x v="2"/>
    <n v="48"/>
    <n v="6"/>
    <n v="0"/>
    <x v="2"/>
    <n v="0"/>
    <x v="2"/>
  </r>
  <r>
    <s v="POL56805499"/>
    <x v="1"/>
    <n v="469103"/>
    <n v="1815.71"/>
    <d v="2023-10-20T00:00:00"/>
    <d v="2029-09-12T00:00:00"/>
    <s v="Monthly"/>
    <x v="2"/>
    <s v="CUST21904355"/>
    <n v="2154"/>
    <s v="Long Term"/>
    <n v="1"/>
    <s v="Patricia Martinez"/>
    <x v="1"/>
    <n v="60"/>
    <s v="Chartered accountant"/>
    <x v="2"/>
    <s v="Lake Richard, Massachusetts, 91729"/>
    <x v="3"/>
    <n v="1"/>
    <n v="1"/>
    <x v="2"/>
    <s v="AGT83001891"/>
    <x v="1"/>
    <n v="45"/>
    <n v="60"/>
    <n v="0"/>
    <x v="0"/>
    <n v="0"/>
    <x v="1"/>
  </r>
  <r>
    <s v="POL76750122"/>
    <x v="2"/>
    <n v="291182"/>
    <n v="388.84"/>
    <d v="2024-03-02T00:00:00"/>
    <d v="2030-07-23T00:00:00"/>
    <s v="Annually"/>
    <x v="1"/>
    <s v="CUST52057828"/>
    <n v="2334"/>
    <s v="Long Term"/>
    <n v="0"/>
    <s v="Jeremiah Johnson"/>
    <x v="2"/>
    <n v="69"/>
    <s v="Lobbyist"/>
    <x v="0"/>
    <s v="Estradaton, South Carolina, 25730"/>
    <x v="3"/>
    <n v="0"/>
    <n v="1"/>
    <x v="2"/>
    <s v="AGT68374644"/>
    <x v="0"/>
    <n v="0"/>
    <n v="62"/>
    <n v="0"/>
    <x v="1"/>
    <n v="0"/>
    <x v="0"/>
  </r>
  <r>
    <s v="POL47066048"/>
    <x v="3"/>
    <n v="428770"/>
    <n v="1705.99"/>
    <d v="2017-12-26T00:00:00"/>
    <d v="2023-09-23T00:00:00"/>
    <s v="Quarterly"/>
    <x v="0"/>
    <s v="CUST76335555"/>
    <n v="2097"/>
    <s v="Long Term"/>
    <n v="0"/>
    <s v="Michelle Austin"/>
    <x v="0"/>
    <n v="33"/>
    <s v="Microbiologist"/>
    <x v="2"/>
    <s v="Danchester, Louisiana, 44641"/>
    <x v="0"/>
    <n v="1"/>
    <n v="0"/>
    <x v="1"/>
    <s v="AGT48036704"/>
    <x v="2"/>
    <n v="23"/>
    <n v="76"/>
    <n v="1"/>
    <x v="1"/>
    <n v="1"/>
    <x v="2"/>
  </r>
  <r>
    <s v="POL62091024"/>
    <x v="3"/>
    <n v="445720"/>
    <n v="256.69"/>
    <d v="2018-11-23T00:00:00"/>
    <d v="2027-10-14T00:00:00"/>
    <s v="Quarterly"/>
    <x v="1"/>
    <s v="CUST61534512"/>
    <n v="3247"/>
    <s v="Long Term"/>
    <n v="0"/>
    <s v="Edwin Johnston"/>
    <x v="1"/>
    <n v="56"/>
    <s v="Occupational hygienist"/>
    <x v="1"/>
    <s v="Lake Robertton, Virginia, 89164"/>
    <x v="3"/>
    <n v="0"/>
    <n v="0"/>
    <x v="2"/>
    <s v="AGT77850944"/>
    <x v="0"/>
    <n v="41"/>
    <n v="61"/>
    <n v="0"/>
    <x v="1"/>
    <n v="0"/>
    <x v="0"/>
  </r>
  <r>
    <s v="POL58715038"/>
    <x v="1"/>
    <n v="90573"/>
    <n v="572.69000000000005"/>
    <d v="2016-10-12T00:00:00"/>
    <d v="2025-07-31T00:00:00"/>
    <s v="Annually"/>
    <x v="0"/>
    <s v="CUST80482237"/>
    <n v="3214"/>
    <s v="Long Term"/>
    <n v="0"/>
    <s v="George Turner MD"/>
    <x v="2"/>
    <n v="70"/>
    <s v="Amenity horticulturist"/>
    <x v="3"/>
    <s v="Ricebury, Minnesota, 98921"/>
    <x v="3"/>
    <n v="0"/>
    <n v="1"/>
    <x v="2"/>
    <s v="AGT57302101"/>
    <x v="0"/>
    <n v="28"/>
    <n v="53"/>
    <n v="0"/>
    <x v="0"/>
    <n v="0"/>
    <x v="0"/>
  </r>
  <r>
    <s v="POL70045571"/>
    <x v="0"/>
    <n v="335523"/>
    <n v="1338.59"/>
    <d v="2021-09-02T00:00:00"/>
    <d v="2027-01-13T00:00:00"/>
    <s v="Monthly"/>
    <x v="1"/>
    <s v="CUST36029781"/>
    <n v="1959"/>
    <s v="Long Term"/>
    <n v="0"/>
    <s v="Timothy Gonzales"/>
    <x v="0"/>
    <n v="56"/>
    <s v="Ophthalmologist"/>
    <x v="0"/>
    <s v="Lake Manuelmouth, Massachusetts, 85896"/>
    <x v="3"/>
    <n v="0"/>
    <n v="0"/>
    <x v="2"/>
    <s v="AGT15756887"/>
    <x v="0"/>
    <n v="40"/>
    <n v="64"/>
    <n v="0"/>
    <x v="1"/>
    <n v="0"/>
    <x v="0"/>
  </r>
  <r>
    <s v="POL81553263"/>
    <x v="0"/>
    <n v="238866"/>
    <n v="1413.92"/>
    <d v="2022-05-06T00:00:00"/>
    <d v="2026-07-03T00:00:00"/>
    <s v="Monthly"/>
    <x v="1"/>
    <s v="CUST89730762"/>
    <n v="1519"/>
    <s v="Long Term"/>
    <n v="0"/>
    <s v="Gary Cook"/>
    <x v="1"/>
    <n v="42"/>
    <s v="Graphic designer"/>
    <x v="1"/>
    <s v="Romanville, Nebraska, 66712"/>
    <x v="1"/>
    <n v="0"/>
    <n v="0"/>
    <x v="1"/>
    <s v="AGT04584769"/>
    <x v="1"/>
    <n v="4"/>
    <n v="4"/>
    <n v="0"/>
    <x v="2"/>
    <n v="0"/>
    <x v="1"/>
  </r>
  <r>
    <s v="POL37915217"/>
    <x v="1"/>
    <n v="122059"/>
    <n v="1470.69"/>
    <d v="2016-01-05T00:00:00"/>
    <d v="2020-03-29T00:00:00"/>
    <s v="Monthly"/>
    <x v="2"/>
    <s v="CUST58545735"/>
    <n v="1545"/>
    <s v="Long Term"/>
    <n v="1"/>
    <s v="Rebekah Sloan"/>
    <x v="1"/>
    <n v="45"/>
    <s v="Osteopath"/>
    <x v="2"/>
    <s v="Rachelmouth, South Dakota, 66241"/>
    <x v="1"/>
    <n v="1"/>
    <n v="0"/>
    <x v="1"/>
    <s v="AGT64197733"/>
    <x v="2"/>
    <n v="3"/>
    <n v="14"/>
    <n v="0"/>
    <x v="2"/>
    <n v="0"/>
    <x v="2"/>
  </r>
  <r>
    <s v="POL63019087"/>
    <x v="1"/>
    <n v="487293"/>
    <n v="117.3"/>
    <d v="2020-06-23T00:00:00"/>
    <d v="2025-08-18T00:00:00"/>
    <s v="Annually"/>
    <x v="1"/>
    <s v="CUST53675259"/>
    <n v="1882"/>
    <s v="Long Term"/>
    <n v="0"/>
    <s v="Eric Anderson"/>
    <x v="1"/>
    <n v="24"/>
    <s v="Research scientist (maths)"/>
    <x v="3"/>
    <s v="Port Donna, Oklahoma, 91210"/>
    <x v="4"/>
    <n v="0"/>
    <n v="0"/>
    <x v="0"/>
    <s v="AGT53884762"/>
    <x v="0"/>
    <n v="9"/>
    <n v="64"/>
    <n v="0"/>
    <x v="1"/>
    <n v="0"/>
    <x v="0"/>
  </r>
  <r>
    <s v="POL00522342"/>
    <x v="3"/>
    <n v="133872"/>
    <n v="1579.38"/>
    <d v="2023-04-30T00:00:00"/>
    <d v="2027-08-08T00:00:00"/>
    <s v="Annually"/>
    <x v="1"/>
    <s v="CUST17793294"/>
    <n v="1561"/>
    <s v="Long Term"/>
    <n v="0"/>
    <s v="Maureen Conner"/>
    <x v="1"/>
    <n v="29"/>
    <s v="Broadcast presenter"/>
    <x v="2"/>
    <s v="Robersonburgh, Illinois, 06877"/>
    <x v="0"/>
    <n v="1"/>
    <n v="0"/>
    <x v="0"/>
    <s v="AGT47983138"/>
    <x v="2"/>
    <n v="9"/>
    <n v="44"/>
    <n v="0"/>
    <x v="0"/>
    <n v="0"/>
    <x v="2"/>
  </r>
  <r>
    <s v="POL69392450"/>
    <x v="1"/>
    <n v="133827"/>
    <n v="476.75"/>
    <d v="2024-06-25T00:00:00"/>
    <d v="2033-10-06T00:00:00"/>
    <s v="Annually"/>
    <x v="0"/>
    <s v="CUST03213830"/>
    <n v="3390"/>
    <s v="Long Term"/>
    <n v="0"/>
    <s v="Patrick Mills"/>
    <x v="2"/>
    <n v="23"/>
    <s v="Ergonomist"/>
    <x v="0"/>
    <s v="East Denise, Connecticut, 15792"/>
    <x v="4"/>
    <n v="0"/>
    <n v="0"/>
    <x v="0"/>
    <s v="AGT95014160"/>
    <x v="0"/>
    <n v="46"/>
    <n v="89"/>
    <n v="1"/>
    <x v="1"/>
    <n v="1"/>
    <x v="0"/>
  </r>
  <r>
    <s v="POL34341867"/>
    <x v="0"/>
    <n v="455714"/>
    <n v="1015.59"/>
    <d v="2021-04-29T00:00:00"/>
    <d v="2026-09-16T00:00:00"/>
    <s v="Quarterly"/>
    <x v="2"/>
    <s v="CUST11301044"/>
    <n v="1966"/>
    <s v="Long Term"/>
    <n v="1"/>
    <s v="Patrick Hubbard"/>
    <x v="1"/>
    <n v="44"/>
    <s v="Scientist, clinical (histocompatibility and immunogenetics)"/>
    <x v="3"/>
    <s v="North Keith, Utah, 35279"/>
    <x v="1"/>
    <n v="0"/>
    <n v="0"/>
    <x v="1"/>
    <s v="AGT44934759"/>
    <x v="0"/>
    <n v="28"/>
    <n v="4"/>
    <n v="0"/>
    <x v="2"/>
    <n v="0"/>
    <x v="0"/>
  </r>
  <r>
    <s v="POL31153725"/>
    <x v="1"/>
    <n v="86155"/>
    <n v="1928.26"/>
    <d v="2017-04-20T00:00:00"/>
    <d v="2026-08-13T00:00:00"/>
    <s v="Quarterly"/>
    <x v="1"/>
    <s v="CUST77733988"/>
    <n v="3402"/>
    <s v="Long Term"/>
    <n v="0"/>
    <s v="Shirley Jones"/>
    <x v="1"/>
    <n v="59"/>
    <s v="Teaching laboratory technician"/>
    <x v="0"/>
    <s v="Jennaville, Illinois, 90702"/>
    <x v="3"/>
    <n v="0"/>
    <n v="0"/>
    <x v="2"/>
    <s v="AGT82108666"/>
    <x v="2"/>
    <n v="31"/>
    <n v="95"/>
    <n v="1"/>
    <x v="1"/>
    <n v="1"/>
    <x v="2"/>
  </r>
  <r>
    <s v="POL39193067"/>
    <x v="3"/>
    <n v="79361"/>
    <n v="604.97"/>
    <d v="2016-05-19T00:00:00"/>
    <d v="2018-03-06T00:00:00"/>
    <s v="Annually"/>
    <x v="0"/>
    <s v="CUST76637684"/>
    <n v="656"/>
    <s v="Medium Term"/>
    <n v="0"/>
    <s v="Amy Adams"/>
    <x v="2"/>
    <n v="34"/>
    <s v="Sports therapist"/>
    <x v="2"/>
    <s v="Leeburgh, Vermont, 36145"/>
    <x v="0"/>
    <n v="1"/>
    <n v="0"/>
    <x v="1"/>
    <s v="AGT75019328"/>
    <x v="1"/>
    <n v="33"/>
    <n v="40"/>
    <n v="0"/>
    <x v="0"/>
    <n v="0"/>
    <x v="1"/>
  </r>
  <r>
    <s v="POL33662070"/>
    <x v="3"/>
    <n v="121389"/>
    <n v="1951.33"/>
    <d v="2024-04-17T00:00:00"/>
    <d v="2029-06-01T00:00:00"/>
    <s v="Monthly"/>
    <x v="2"/>
    <s v="CUST28266429"/>
    <n v="1871"/>
    <s v="Long Term"/>
    <n v="1"/>
    <s v="Andrew Moore"/>
    <x v="2"/>
    <n v="30"/>
    <s v="Embryologist, clinical"/>
    <x v="1"/>
    <s v="Wagnerburgh, Connecticut, 47515"/>
    <x v="0"/>
    <n v="0"/>
    <n v="0"/>
    <x v="0"/>
    <s v="AGT15230030"/>
    <x v="2"/>
    <n v="17"/>
    <n v="95"/>
    <n v="1"/>
    <x v="1"/>
    <n v="1"/>
    <x v="2"/>
  </r>
  <r>
    <s v="POL99490154"/>
    <x v="2"/>
    <n v="194818"/>
    <n v="823.81"/>
    <d v="2021-11-18T00:00:00"/>
    <d v="2025-01-10T00:00:00"/>
    <s v="Quarterly"/>
    <x v="0"/>
    <s v="CUST95327409"/>
    <n v="1149"/>
    <s v="Long Term"/>
    <n v="0"/>
    <s v="Katrina Smith"/>
    <x v="2"/>
    <n v="42"/>
    <s v="Exhibitions officer, museum/gallery"/>
    <x v="1"/>
    <s v="North Ashley, Kentucky, 38611"/>
    <x v="1"/>
    <n v="0"/>
    <n v="0"/>
    <x v="1"/>
    <s v="AGT51779299"/>
    <x v="0"/>
    <n v="44"/>
    <n v="48"/>
    <n v="0"/>
    <x v="0"/>
    <n v="0"/>
    <x v="0"/>
  </r>
  <r>
    <s v="POL43721127"/>
    <x v="1"/>
    <n v="432310"/>
    <n v="1963.33"/>
    <d v="2023-07-03T00:00:00"/>
    <d v="2026-12-26T00:00:00"/>
    <s v="Quarterly"/>
    <x v="1"/>
    <s v="CUST80973937"/>
    <n v="1272"/>
    <s v="Long Term"/>
    <n v="0"/>
    <s v="Nicole Estrada"/>
    <x v="1"/>
    <n v="59"/>
    <s v="Television camera operator"/>
    <x v="0"/>
    <s v="South Emily, North Carolina, 06071"/>
    <x v="3"/>
    <n v="0"/>
    <n v="0"/>
    <x v="2"/>
    <s v="AGT14013900"/>
    <x v="2"/>
    <n v="12"/>
    <n v="43"/>
    <n v="0"/>
    <x v="0"/>
    <n v="0"/>
    <x v="2"/>
  </r>
  <r>
    <s v="POL13412239"/>
    <x v="1"/>
    <n v="390489"/>
    <n v="169.24"/>
    <d v="2021-05-26T00:00:00"/>
    <d v="2028-06-03T00:00:00"/>
    <s v="Quarterly"/>
    <x v="2"/>
    <s v="CUST63507643"/>
    <n v="2565"/>
    <s v="Long Term"/>
    <n v="1"/>
    <s v="Lynn Madden"/>
    <x v="0"/>
    <n v="67"/>
    <s v="Fisheries officer"/>
    <x v="0"/>
    <s v="Port Bryan, South Carolina, 37979"/>
    <x v="3"/>
    <n v="0"/>
    <n v="1"/>
    <x v="2"/>
    <s v="AGT97836682"/>
    <x v="0"/>
    <n v="46"/>
    <n v="94"/>
    <n v="1"/>
    <x v="1"/>
    <n v="1"/>
    <x v="0"/>
  </r>
  <r>
    <s v="POL84437998"/>
    <x v="3"/>
    <n v="303318"/>
    <n v="450.4"/>
    <d v="2020-02-05T00:00:00"/>
    <d v="2021-05-31T00:00:00"/>
    <s v="Monthly"/>
    <x v="2"/>
    <s v="CUST64902351"/>
    <n v="481"/>
    <s v="Medium Term"/>
    <n v="1"/>
    <s v="Taylor Townsend"/>
    <x v="1"/>
    <n v="33"/>
    <s v="Journalist, magazine"/>
    <x v="2"/>
    <s v="East Robinside, Nevada, 07123"/>
    <x v="0"/>
    <n v="1"/>
    <n v="0"/>
    <x v="1"/>
    <s v="AGT84957195"/>
    <x v="2"/>
    <n v="8"/>
    <n v="42"/>
    <n v="0"/>
    <x v="0"/>
    <n v="0"/>
    <x v="2"/>
  </r>
  <r>
    <s v="POL50009102"/>
    <x v="3"/>
    <n v="274123"/>
    <n v="579.91"/>
    <d v="2023-12-26T00:00:00"/>
    <d v="2027-11-13T00:00:00"/>
    <s v="Monthly"/>
    <x v="2"/>
    <s v="CUST37424132"/>
    <n v="1418"/>
    <s v="Long Term"/>
    <n v="1"/>
    <s v="Samuel Baldwin"/>
    <x v="2"/>
    <n v="30"/>
    <s v="Psychiatrist"/>
    <x v="3"/>
    <s v="South Jose, Washington, 70776"/>
    <x v="0"/>
    <n v="0"/>
    <n v="0"/>
    <x v="0"/>
    <s v="AGT85481852"/>
    <x v="2"/>
    <n v="16"/>
    <n v="47"/>
    <n v="0"/>
    <x v="0"/>
    <n v="0"/>
    <x v="2"/>
  </r>
  <r>
    <s v="POL30766028"/>
    <x v="2"/>
    <n v="262955"/>
    <n v="154.35"/>
    <d v="2015-10-10T00:00:00"/>
    <d v="2023-06-23T00:00:00"/>
    <s v="Monthly"/>
    <x v="1"/>
    <s v="CUST78842949"/>
    <n v="2813"/>
    <s v="Long Term"/>
    <n v="0"/>
    <s v="Nathaniel Nixon"/>
    <x v="2"/>
    <n v="70"/>
    <s v="Charity fundraiser"/>
    <x v="0"/>
    <s v="North Kevin, Kentucky, 36649"/>
    <x v="3"/>
    <n v="0"/>
    <n v="1"/>
    <x v="2"/>
    <s v="AGT86128104"/>
    <x v="2"/>
    <n v="19"/>
    <n v="94"/>
    <n v="1"/>
    <x v="1"/>
    <n v="1"/>
    <x v="2"/>
  </r>
  <r>
    <s v="POL96139840"/>
    <x v="0"/>
    <n v="57516"/>
    <n v="1602.02"/>
    <d v="2018-07-14T00:00:00"/>
    <d v="2026-01-31T00:00:00"/>
    <s v="Annually"/>
    <x v="1"/>
    <s v="CUST28135219"/>
    <n v="2758"/>
    <s v="Long Term"/>
    <n v="0"/>
    <s v="Andrew Reed"/>
    <x v="0"/>
    <n v="21"/>
    <s v="Passenger transport manager"/>
    <x v="1"/>
    <s v="Harringtonbury, Maine, 64032"/>
    <x v="4"/>
    <n v="0"/>
    <n v="0"/>
    <x v="0"/>
    <s v="AGT03705299"/>
    <x v="0"/>
    <n v="4"/>
    <n v="90"/>
    <n v="1"/>
    <x v="1"/>
    <n v="1"/>
    <x v="0"/>
  </r>
  <r>
    <s v="POL17393791"/>
    <x v="0"/>
    <n v="250316"/>
    <n v="1167.58"/>
    <d v="2022-08-19T00:00:00"/>
    <d v="2031-08-14T00:00:00"/>
    <s v="Annually"/>
    <x v="0"/>
    <s v="CUST46516721"/>
    <n v="3282"/>
    <s v="Long Term"/>
    <n v="0"/>
    <s v="Amy Mcintyre"/>
    <x v="0"/>
    <n v="53"/>
    <s v="Engineer, biomedical"/>
    <x v="1"/>
    <s v="Oscarmouth, Mississippi, 40655"/>
    <x v="2"/>
    <n v="0"/>
    <n v="0"/>
    <x v="2"/>
    <s v="AGT77715399"/>
    <x v="0"/>
    <n v="15"/>
    <n v="9"/>
    <n v="0"/>
    <x v="2"/>
    <n v="0"/>
    <x v="0"/>
  </r>
  <r>
    <s v="POL47946595"/>
    <x v="0"/>
    <n v="51959"/>
    <n v="846.42"/>
    <d v="2019-10-26T00:00:00"/>
    <d v="2028-03-14T00:00:00"/>
    <s v="Annually"/>
    <x v="2"/>
    <s v="CUST26092604"/>
    <n v="3062"/>
    <s v="Long Term"/>
    <n v="1"/>
    <s v="Jonathan Gilbert"/>
    <x v="1"/>
    <n v="21"/>
    <s v="Physiotherapist"/>
    <x v="2"/>
    <s v="Vaughanbury, Hawaii, 74322"/>
    <x v="4"/>
    <n v="1"/>
    <n v="0"/>
    <x v="0"/>
    <s v="AGT47010260"/>
    <x v="2"/>
    <n v="11"/>
    <n v="29"/>
    <n v="0"/>
    <x v="2"/>
    <n v="0"/>
    <x v="2"/>
  </r>
  <r>
    <s v="POL54898212"/>
    <x v="3"/>
    <n v="498113"/>
    <n v="612.67999999999995"/>
    <d v="2018-06-22T00:00:00"/>
    <d v="2022-10-25T00:00:00"/>
    <s v="Annually"/>
    <x v="0"/>
    <s v="CUST87322138"/>
    <n v="1586"/>
    <s v="Long Term"/>
    <n v="0"/>
    <s v="Rachel Mills"/>
    <x v="2"/>
    <n v="69"/>
    <s v="Senior tax professional/tax inspector"/>
    <x v="3"/>
    <s v="Maxwellburgh, Virginia, 24149"/>
    <x v="3"/>
    <n v="0"/>
    <n v="1"/>
    <x v="2"/>
    <s v="AGT07358666"/>
    <x v="2"/>
    <n v="41"/>
    <n v="20"/>
    <n v="0"/>
    <x v="2"/>
    <n v="0"/>
    <x v="2"/>
  </r>
  <r>
    <s v="POL14997788"/>
    <x v="0"/>
    <n v="284623"/>
    <n v="936.68"/>
    <d v="2016-11-19T00:00:00"/>
    <d v="2018-06-29T00:00:00"/>
    <s v="Quarterly"/>
    <x v="0"/>
    <s v="CUST79836458"/>
    <n v="587"/>
    <s v="Medium Term"/>
    <n v="0"/>
    <s v="Christopher Barnes"/>
    <x v="2"/>
    <n v="58"/>
    <s v="Designer, ceramics/pottery"/>
    <x v="1"/>
    <s v="Mcclurestad, Minnesota, 04988"/>
    <x v="3"/>
    <n v="0"/>
    <n v="0"/>
    <x v="2"/>
    <s v="AGT50916271"/>
    <x v="0"/>
    <n v="29"/>
    <n v="56"/>
    <n v="0"/>
    <x v="0"/>
    <n v="0"/>
    <x v="0"/>
  </r>
  <r>
    <s v="POL74506974"/>
    <x v="0"/>
    <n v="161588"/>
    <n v="1663.51"/>
    <d v="2019-12-28T00:00:00"/>
    <d v="2028-08-11T00:00:00"/>
    <s v="Annually"/>
    <x v="1"/>
    <s v="CUST93959202"/>
    <n v="3149"/>
    <s v="Long Term"/>
    <n v="0"/>
    <s v="Karen Martin"/>
    <x v="1"/>
    <n v="75"/>
    <s v="Equities trader"/>
    <x v="0"/>
    <s v="Francischester, Louisiana, 19599"/>
    <x v="3"/>
    <n v="0"/>
    <n v="1"/>
    <x v="2"/>
    <s v="AGT94908448"/>
    <x v="0"/>
    <n v="25"/>
    <n v="56"/>
    <n v="0"/>
    <x v="0"/>
    <n v="0"/>
    <x v="0"/>
  </r>
  <r>
    <s v="POL48888144"/>
    <x v="3"/>
    <n v="410140"/>
    <n v="1776.91"/>
    <d v="2015-04-05T00:00:00"/>
    <d v="2020-03-02T00:00:00"/>
    <s v="Monthly"/>
    <x v="2"/>
    <s v="CUST55366666"/>
    <n v="1793"/>
    <s v="Long Term"/>
    <n v="1"/>
    <s v="Scott Morris"/>
    <x v="0"/>
    <n v="82"/>
    <s v="Aeronautical engineer"/>
    <x v="3"/>
    <s v="West Ericburgh, North Carolina, 98252"/>
    <x v="3"/>
    <n v="0"/>
    <n v="1"/>
    <x v="2"/>
    <s v="AGT40027662"/>
    <x v="1"/>
    <n v="38"/>
    <n v="30"/>
    <n v="0"/>
    <x v="2"/>
    <n v="0"/>
    <x v="1"/>
  </r>
  <r>
    <s v="POL72956351"/>
    <x v="3"/>
    <n v="162266"/>
    <n v="1013.95"/>
    <d v="2020-02-07T00:00:00"/>
    <d v="2028-06-21T00:00:00"/>
    <s v="Monthly"/>
    <x v="1"/>
    <s v="CUST89978032"/>
    <n v="3057"/>
    <s v="Long Term"/>
    <n v="0"/>
    <s v="Dorothy Wood"/>
    <x v="2"/>
    <n v="29"/>
    <s v="Archivist"/>
    <x v="1"/>
    <s v="Lake Wesley, Utah, 65225"/>
    <x v="0"/>
    <n v="0"/>
    <n v="0"/>
    <x v="0"/>
    <s v="AGT88015930"/>
    <x v="0"/>
    <n v="21"/>
    <n v="24"/>
    <n v="0"/>
    <x v="2"/>
    <n v="0"/>
    <x v="0"/>
  </r>
  <r>
    <s v="POL76210793"/>
    <x v="1"/>
    <n v="184287"/>
    <n v="1827.76"/>
    <d v="2016-10-18T00:00:00"/>
    <d v="2022-08-21T00:00:00"/>
    <s v="Quarterly"/>
    <x v="0"/>
    <s v="CUST73046328"/>
    <n v="2133"/>
    <s v="Long Term"/>
    <n v="0"/>
    <s v="John Carter"/>
    <x v="1"/>
    <n v="49"/>
    <s v="Sports therapist"/>
    <x v="2"/>
    <s v="Wilsonshire, Alaska, 03720"/>
    <x v="2"/>
    <n v="1"/>
    <n v="0"/>
    <x v="1"/>
    <s v="AGT51460823"/>
    <x v="0"/>
    <n v="32"/>
    <n v="18"/>
    <n v="0"/>
    <x v="2"/>
    <n v="0"/>
    <x v="0"/>
  </r>
  <r>
    <s v="POL68286311"/>
    <x v="2"/>
    <n v="407606"/>
    <n v="996.53"/>
    <d v="2024-01-28T00:00:00"/>
    <d v="2032-04-25T00:00:00"/>
    <s v="Annually"/>
    <x v="2"/>
    <s v="CUST19220123"/>
    <n v="3010"/>
    <s v="Long Term"/>
    <n v="1"/>
    <s v="Michael Rodgers"/>
    <x v="0"/>
    <n v="65"/>
    <s v="Engineer, structural"/>
    <x v="2"/>
    <s v="Molinahaven, Indiana, 84015"/>
    <x v="3"/>
    <n v="1"/>
    <n v="1"/>
    <x v="2"/>
    <s v="AGT60208260"/>
    <x v="0"/>
    <n v="17"/>
    <n v="99"/>
    <n v="1"/>
    <x v="1"/>
    <n v="1"/>
    <x v="0"/>
  </r>
  <r>
    <s v="POL08571799"/>
    <x v="3"/>
    <n v="275732"/>
    <n v="1540.2"/>
    <d v="2015-03-26T00:00:00"/>
    <d v="2017-06-29T00:00:00"/>
    <s v="Monthly"/>
    <x v="1"/>
    <s v="CUST51674931"/>
    <n v="826"/>
    <s v="Medium Term"/>
    <n v="0"/>
    <s v="Lauren Harrell"/>
    <x v="2"/>
    <n v="35"/>
    <s v="Diplomatic Services operational officer"/>
    <x v="0"/>
    <s v="Cindyhaven, Wyoming, 09900"/>
    <x v="0"/>
    <n v="0"/>
    <n v="0"/>
    <x v="1"/>
    <s v="AGT67415741"/>
    <x v="2"/>
    <n v="49"/>
    <n v="82"/>
    <n v="1"/>
    <x v="1"/>
    <n v="1"/>
    <x v="2"/>
  </r>
  <r>
    <s v="POL09476789"/>
    <x v="2"/>
    <n v="117338"/>
    <n v="1764.44"/>
    <d v="2021-04-28T00:00:00"/>
    <d v="2028-08-17T00:00:00"/>
    <s v="Quarterly"/>
    <x v="2"/>
    <s v="CUST07678524"/>
    <n v="2668"/>
    <s v="Long Term"/>
    <n v="1"/>
    <s v="Stephanie Bruce"/>
    <x v="1"/>
    <n v="28"/>
    <s v="Operational researcher"/>
    <x v="0"/>
    <s v="New Shaun, Louisiana, 44766"/>
    <x v="0"/>
    <n v="0"/>
    <n v="0"/>
    <x v="0"/>
    <s v="AGT96138529"/>
    <x v="2"/>
    <n v="2"/>
    <n v="72"/>
    <n v="1"/>
    <x v="1"/>
    <n v="1"/>
    <x v="2"/>
  </r>
  <r>
    <s v="POL53146582"/>
    <x v="1"/>
    <n v="95451"/>
    <n v="693.45"/>
    <d v="2019-10-04T00:00:00"/>
    <d v="2029-08-02T00:00:00"/>
    <s v="Quarterly"/>
    <x v="0"/>
    <s v="CUST85231947"/>
    <n v="3590"/>
    <s v="Long Term"/>
    <n v="0"/>
    <s v="Mark West"/>
    <x v="2"/>
    <n v="41"/>
    <s v="Metallurgist"/>
    <x v="3"/>
    <s v="West Denisechester, West Virginia, 83289"/>
    <x v="1"/>
    <n v="0"/>
    <n v="0"/>
    <x v="1"/>
    <s v="AGT76784246"/>
    <x v="0"/>
    <n v="30"/>
    <n v="16"/>
    <n v="0"/>
    <x v="2"/>
    <n v="0"/>
    <x v="0"/>
  </r>
  <r>
    <s v="POL43155265"/>
    <x v="1"/>
    <n v="467387"/>
    <n v="1152.47"/>
    <d v="2018-12-09T00:00:00"/>
    <d v="2028-10-18T00:00:00"/>
    <s v="Monthly"/>
    <x v="1"/>
    <s v="CUST89207596"/>
    <n v="3601"/>
    <s v="Long Term"/>
    <n v="0"/>
    <s v="James Wolf"/>
    <x v="1"/>
    <n v="69"/>
    <s v="Health promotion specialist"/>
    <x v="0"/>
    <s v="Veronicahaven, Virginia, 99640"/>
    <x v="3"/>
    <n v="0"/>
    <n v="1"/>
    <x v="2"/>
    <s v="AGT30056796"/>
    <x v="1"/>
    <n v="36"/>
    <n v="48"/>
    <n v="0"/>
    <x v="0"/>
    <n v="0"/>
    <x v="1"/>
  </r>
  <r>
    <s v="POL81367269"/>
    <x v="1"/>
    <n v="331628"/>
    <n v="1571.02"/>
    <d v="2022-10-04T00:00:00"/>
    <d v="2026-04-24T00:00:00"/>
    <s v="Quarterly"/>
    <x v="2"/>
    <s v="CUST89465073"/>
    <n v="1298"/>
    <s v="Long Term"/>
    <n v="1"/>
    <s v="John Harris"/>
    <x v="1"/>
    <n v="70"/>
    <s v="Newspaper journalist"/>
    <x v="2"/>
    <s v="South Kevinbury, Arkansas, 26004"/>
    <x v="3"/>
    <n v="1"/>
    <n v="1"/>
    <x v="2"/>
    <s v="AGT73073808"/>
    <x v="0"/>
    <n v="21"/>
    <n v="35"/>
    <n v="0"/>
    <x v="0"/>
    <n v="0"/>
    <x v="0"/>
  </r>
  <r>
    <s v="POL84399262"/>
    <x v="2"/>
    <n v="434891"/>
    <n v="673.57"/>
    <d v="2017-04-01T00:00:00"/>
    <d v="2023-09-30T00:00:00"/>
    <s v="Annually"/>
    <x v="0"/>
    <s v="CUST71215012"/>
    <n v="2373"/>
    <s v="Long Term"/>
    <n v="0"/>
    <s v="Jason Smith"/>
    <x v="2"/>
    <n v="69"/>
    <s v="Accountant, chartered public finance"/>
    <x v="1"/>
    <s v="Mooreside, Kansas, 59465"/>
    <x v="3"/>
    <n v="0"/>
    <n v="1"/>
    <x v="2"/>
    <s v="AGT47218350"/>
    <x v="0"/>
    <n v="30"/>
    <n v="40"/>
    <n v="0"/>
    <x v="0"/>
    <n v="0"/>
    <x v="0"/>
  </r>
  <r>
    <s v="POL54524104"/>
    <x v="3"/>
    <n v="209017"/>
    <n v="1153.6500000000001"/>
    <d v="2022-10-18T00:00:00"/>
    <d v="2031-05-09T00:00:00"/>
    <s v="Annually"/>
    <x v="2"/>
    <s v="CUST33347092"/>
    <n v="3125"/>
    <s v="Long Term"/>
    <n v="1"/>
    <s v="Austin Holden"/>
    <x v="0"/>
    <n v="51"/>
    <s v="Theatre director"/>
    <x v="3"/>
    <s v="North Audrey, Kansas, 68579"/>
    <x v="2"/>
    <n v="0"/>
    <n v="0"/>
    <x v="2"/>
    <s v="AGT77905501"/>
    <x v="1"/>
    <n v="45"/>
    <n v="95"/>
    <n v="1"/>
    <x v="1"/>
    <n v="1"/>
    <x v="1"/>
  </r>
  <r>
    <s v="POL60803243"/>
    <x v="3"/>
    <n v="477591"/>
    <n v="319.69"/>
    <d v="2018-05-16T00:00:00"/>
    <d v="2025-01-27T00:00:00"/>
    <s v="Annually"/>
    <x v="2"/>
    <s v="CUST72652198"/>
    <n v="2448"/>
    <s v="Long Term"/>
    <n v="1"/>
    <s v="Mark Harris"/>
    <x v="0"/>
    <n v="85"/>
    <s v="Purchasing manager"/>
    <x v="2"/>
    <s v="East Kelly, Kansas, 97709"/>
    <x v="3"/>
    <n v="1"/>
    <n v="1"/>
    <x v="2"/>
    <s v="AGT89587093"/>
    <x v="0"/>
    <n v="40"/>
    <n v="31"/>
    <n v="0"/>
    <x v="0"/>
    <n v="0"/>
    <x v="0"/>
  </r>
  <r>
    <s v="POL32589913"/>
    <x v="1"/>
    <n v="431293"/>
    <n v="736.54"/>
    <d v="2015-06-20T00:00:00"/>
    <d v="2023-02-01T00:00:00"/>
    <s v="Annually"/>
    <x v="0"/>
    <s v="CUST06202125"/>
    <n v="2783"/>
    <s v="Long Term"/>
    <n v="0"/>
    <s v="Carrie Smith"/>
    <x v="1"/>
    <n v="72"/>
    <s v="Commissioning editor"/>
    <x v="2"/>
    <s v="West Justinview, Colorado, 08547"/>
    <x v="3"/>
    <n v="1"/>
    <n v="1"/>
    <x v="2"/>
    <s v="AGT75693992"/>
    <x v="1"/>
    <n v="19"/>
    <n v="41"/>
    <n v="0"/>
    <x v="0"/>
    <n v="0"/>
    <x v="1"/>
  </r>
  <r>
    <s v="POL98908747"/>
    <x v="2"/>
    <n v="142474"/>
    <n v="320.8"/>
    <d v="2019-11-30T00:00:00"/>
    <d v="2023-12-11T00:00:00"/>
    <s v="Quarterly"/>
    <x v="2"/>
    <s v="CUST36783515"/>
    <n v="1472"/>
    <s v="Long Term"/>
    <n v="1"/>
    <s v="Samuel Ward"/>
    <x v="2"/>
    <n v="53"/>
    <s v="Civil engineer, consulting"/>
    <x v="3"/>
    <s v="Burnsmouth, California, 22027"/>
    <x v="2"/>
    <n v="0"/>
    <n v="0"/>
    <x v="2"/>
    <s v="AGT05069510"/>
    <x v="1"/>
    <n v="26"/>
    <n v="74"/>
    <n v="1"/>
    <x v="1"/>
    <n v="1"/>
    <x v="1"/>
  </r>
  <r>
    <s v="POL37348106"/>
    <x v="1"/>
    <n v="243014"/>
    <n v="1234.49"/>
    <d v="2022-07-13T00:00:00"/>
    <d v="2029-03-04T00:00:00"/>
    <s v="Quarterly"/>
    <x v="1"/>
    <s v="CUST58139807"/>
    <n v="2426"/>
    <s v="Long Term"/>
    <n v="0"/>
    <s v="Roger Ryan"/>
    <x v="1"/>
    <n v="37"/>
    <s v="Geologist, wellsite"/>
    <x v="1"/>
    <s v="Samanthahaven, Wyoming, 80213"/>
    <x v="1"/>
    <n v="0"/>
    <n v="0"/>
    <x v="1"/>
    <s v="AGT21772764"/>
    <x v="1"/>
    <n v="6"/>
    <n v="90"/>
    <n v="1"/>
    <x v="1"/>
    <n v="1"/>
    <x v="1"/>
  </r>
  <r>
    <s v="POL17461415"/>
    <x v="1"/>
    <n v="161564"/>
    <n v="949.49"/>
    <d v="2019-08-23T00:00:00"/>
    <d v="2026-06-03T00:00:00"/>
    <s v="Monthly"/>
    <x v="0"/>
    <s v="CUST81461842"/>
    <n v="2476"/>
    <s v="Long Term"/>
    <n v="0"/>
    <s v="Catherine Mays"/>
    <x v="1"/>
    <n v="48"/>
    <s v="Corporate treasurer"/>
    <x v="0"/>
    <s v="East Amymouth, Iowa, 27228"/>
    <x v="2"/>
    <n v="0"/>
    <n v="0"/>
    <x v="1"/>
    <s v="AGT49234566"/>
    <x v="0"/>
    <n v="45"/>
    <n v="55"/>
    <n v="0"/>
    <x v="0"/>
    <n v="0"/>
    <x v="0"/>
  </r>
  <r>
    <s v="POL35439402"/>
    <x v="2"/>
    <n v="284705"/>
    <n v="513.39"/>
    <d v="2019-07-03T00:00:00"/>
    <d v="2027-03-23T00:00:00"/>
    <s v="Annually"/>
    <x v="1"/>
    <s v="CUST02223205"/>
    <n v="2820"/>
    <s v="Long Term"/>
    <n v="0"/>
    <s v="Dr. Nathan Rodriguez"/>
    <x v="1"/>
    <n v="78"/>
    <s v="Medical secretary"/>
    <x v="2"/>
    <s v="Port Allen, Washington, 87131"/>
    <x v="3"/>
    <n v="1"/>
    <n v="1"/>
    <x v="2"/>
    <s v="AGT62659202"/>
    <x v="1"/>
    <n v="33"/>
    <n v="78"/>
    <n v="1"/>
    <x v="1"/>
    <n v="1"/>
    <x v="1"/>
  </r>
  <r>
    <s v="POL65459247"/>
    <x v="1"/>
    <n v="483766"/>
    <n v="1927.93"/>
    <d v="2023-10-26T00:00:00"/>
    <d v="2031-01-20T00:00:00"/>
    <s v="Annually"/>
    <x v="2"/>
    <s v="CUST11825074"/>
    <n v="2643"/>
    <s v="Long Term"/>
    <n v="1"/>
    <s v="Susan Mendoza"/>
    <x v="1"/>
    <n v="31"/>
    <s v="Lexicographer"/>
    <x v="1"/>
    <s v="Johnstown, Alaska, 41343"/>
    <x v="0"/>
    <n v="0"/>
    <n v="0"/>
    <x v="1"/>
    <s v="AGT33614091"/>
    <x v="1"/>
    <n v="10"/>
    <n v="54"/>
    <n v="0"/>
    <x v="0"/>
    <n v="0"/>
    <x v="1"/>
  </r>
  <r>
    <s v="POL15577075"/>
    <x v="0"/>
    <n v="319323"/>
    <n v="612.66999999999996"/>
    <d v="2023-10-02T00:00:00"/>
    <d v="2033-09-13T00:00:00"/>
    <s v="Annually"/>
    <x v="2"/>
    <s v="CUST55176228"/>
    <n v="3634"/>
    <s v="Long Term"/>
    <n v="1"/>
    <s v="Brandon Blake"/>
    <x v="0"/>
    <n v="39"/>
    <s v="Journalist, magazine"/>
    <x v="2"/>
    <s v="Mooreberg, Nevada, 46615"/>
    <x v="1"/>
    <n v="1"/>
    <n v="0"/>
    <x v="1"/>
    <s v="AGT26580039"/>
    <x v="0"/>
    <n v="41"/>
    <n v="72"/>
    <n v="1"/>
    <x v="1"/>
    <n v="1"/>
    <x v="0"/>
  </r>
  <r>
    <s v="POL16364468"/>
    <x v="1"/>
    <n v="130752"/>
    <n v="1830.18"/>
    <d v="2016-04-27T00:00:00"/>
    <d v="2020-02-13T00:00:00"/>
    <s v="Quarterly"/>
    <x v="1"/>
    <s v="CUST81462168"/>
    <n v="1387"/>
    <s v="Long Term"/>
    <n v="0"/>
    <s v="Dana Randall"/>
    <x v="0"/>
    <n v="65"/>
    <s v="Horticulturist, commercial"/>
    <x v="0"/>
    <s v="New Johnnyton, Kentucky, 14454"/>
    <x v="3"/>
    <n v="0"/>
    <n v="1"/>
    <x v="2"/>
    <s v="AGT02908138"/>
    <x v="0"/>
    <n v="27"/>
    <n v="45"/>
    <n v="0"/>
    <x v="0"/>
    <n v="0"/>
    <x v="0"/>
  </r>
  <r>
    <s v="POL22271139"/>
    <x v="1"/>
    <n v="13851"/>
    <n v="623.61"/>
    <d v="2022-06-02T00:00:00"/>
    <d v="2025-09-05T00:00:00"/>
    <s v="Annually"/>
    <x v="2"/>
    <s v="CUST64711803"/>
    <n v="1191"/>
    <s v="Long Term"/>
    <n v="1"/>
    <s v="Blake Richardson"/>
    <x v="1"/>
    <n v="39"/>
    <s v="Press sub"/>
    <x v="1"/>
    <s v="Lake Harry, Colorado, 63647"/>
    <x v="1"/>
    <n v="0"/>
    <n v="0"/>
    <x v="1"/>
    <s v="AGT50674150"/>
    <x v="0"/>
    <n v="8"/>
    <n v="64"/>
    <n v="0"/>
    <x v="1"/>
    <n v="0"/>
    <x v="0"/>
  </r>
  <r>
    <s v="POL36347723"/>
    <x v="0"/>
    <n v="112861"/>
    <n v="399.07"/>
    <d v="2016-04-05T00:00:00"/>
    <d v="2023-02-02T00:00:00"/>
    <s v="Annually"/>
    <x v="1"/>
    <s v="CUST54951289"/>
    <n v="2494"/>
    <s v="Long Term"/>
    <n v="0"/>
    <s v="Kathy Garcia"/>
    <x v="1"/>
    <n v="85"/>
    <s v="Patent examiner"/>
    <x v="3"/>
    <s v="New Kevin, Rhode Island, 89667"/>
    <x v="3"/>
    <n v="0"/>
    <n v="1"/>
    <x v="2"/>
    <s v="AGT58628205"/>
    <x v="1"/>
    <n v="47"/>
    <n v="73"/>
    <n v="1"/>
    <x v="1"/>
    <n v="1"/>
    <x v="1"/>
  </r>
  <r>
    <s v="POL02555675"/>
    <x v="0"/>
    <n v="22484"/>
    <n v="771.11"/>
    <d v="2024-12-11T00:00:00"/>
    <d v="2032-05-30T00:00:00"/>
    <s v="Annually"/>
    <x v="1"/>
    <s v="CUST77434602"/>
    <n v="2727"/>
    <s v="Long Term"/>
    <n v="0"/>
    <s v="Mark Dunn"/>
    <x v="2"/>
    <n v="61"/>
    <s v="Air broker"/>
    <x v="1"/>
    <s v="South Rebecca, Nebraska, 79821"/>
    <x v="3"/>
    <n v="0"/>
    <n v="1"/>
    <x v="2"/>
    <s v="AGT47043352"/>
    <x v="0"/>
    <n v="9"/>
    <n v="46"/>
    <n v="0"/>
    <x v="0"/>
    <n v="0"/>
    <x v="0"/>
  </r>
  <r>
    <s v="POL71161359"/>
    <x v="0"/>
    <n v="373579"/>
    <n v="680.54"/>
    <d v="2017-01-20T00:00:00"/>
    <d v="2026-09-09T00:00:00"/>
    <s v="Annually"/>
    <x v="1"/>
    <s v="CUST61228900"/>
    <n v="3519"/>
    <s v="Long Term"/>
    <n v="0"/>
    <s v="Cameron Allen"/>
    <x v="0"/>
    <n v="59"/>
    <s v="Veterinary surgeon"/>
    <x v="2"/>
    <s v="Harrisside, Texas, 65381"/>
    <x v="3"/>
    <n v="1"/>
    <n v="0"/>
    <x v="2"/>
    <s v="AGT64161539"/>
    <x v="1"/>
    <n v="46"/>
    <n v="5"/>
    <n v="0"/>
    <x v="2"/>
    <n v="0"/>
    <x v="1"/>
  </r>
  <r>
    <s v="POL07908129"/>
    <x v="0"/>
    <n v="263572"/>
    <n v="662"/>
    <d v="2017-05-28T00:00:00"/>
    <d v="2021-11-27T00:00:00"/>
    <s v="Monthly"/>
    <x v="2"/>
    <s v="CUST14953772"/>
    <n v="1644"/>
    <s v="Long Term"/>
    <n v="1"/>
    <s v="Justin Burnett"/>
    <x v="0"/>
    <n v="38"/>
    <s v="Therapist, sports"/>
    <x v="0"/>
    <s v="Mendezmouth, New York, 44599"/>
    <x v="1"/>
    <n v="0"/>
    <n v="0"/>
    <x v="1"/>
    <s v="AGT01795658"/>
    <x v="0"/>
    <n v="38"/>
    <n v="44"/>
    <n v="0"/>
    <x v="0"/>
    <n v="0"/>
    <x v="0"/>
  </r>
  <r>
    <s v="POL86004596"/>
    <x v="0"/>
    <n v="147682"/>
    <n v="1546.86"/>
    <d v="2021-08-01T00:00:00"/>
    <d v="2025-12-09T00:00:00"/>
    <s v="Monthly"/>
    <x v="0"/>
    <s v="CUST73191515"/>
    <n v="1591"/>
    <s v="Long Term"/>
    <n v="0"/>
    <s v="April Lynch"/>
    <x v="0"/>
    <n v="45"/>
    <s v="Geochemist"/>
    <x v="2"/>
    <s v="Sharonborough, Florida, 04789"/>
    <x v="1"/>
    <n v="1"/>
    <n v="0"/>
    <x v="1"/>
    <s v="AGT71113792"/>
    <x v="1"/>
    <n v="50"/>
    <n v="41"/>
    <n v="0"/>
    <x v="0"/>
    <n v="0"/>
    <x v="1"/>
  </r>
  <r>
    <s v="POL10256156"/>
    <x v="1"/>
    <n v="391859"/>
    <n v="1196.46"/>
    <d v="2020-05-05T00:00:00"/>
    <d v="2029-02-07T00:00:00"/>
    <s v="Quarterly"/>
    <x v="2"/>
    <s v="CUST89125036"/>
    <n v="3200"/>
    <s v="Long Term"/>
    <n v="1"/>
    <s v="David Weaver"/>
    <x v="2"/>
    <n v="54"/>
    <s v="Arts development officer"/>
    <x v="3"/>
    <s v="East Lindaville, Missouri, 62903"/>
    <x v="2"/>
    <n v="0"/>
    <n v="0"/>
    <x v="2"/>
    <s v="AGT24384163"/>
    <x v="1"/>
    <n v="31"/>
    <n v="22"/>
    <n v="0"/>
    <x v="2"/>
    <n v="0"/>
    <x v="1"/>
  </r>
  <r>
    <s v="POL04120684"/>
    <x v="3"/>
    <n v="372955"/>
    <n v="1935.93"/>
    <d v="2024-05-31T00:00:00"/>
    <d v="2026-01-09T00:00:00"/>
    <s v="Annually"/>
    <x v="2"/>
    <s v="CUST97512387"/>
    <n v="588"/>
    <s v="Medium Term"/>
    <n v="1"/>
    <s v="Kevin Fischer"/>
    <x v="2"/>
    <n v="54"/>
    <s v="Operational researcher"/>
    <x v="1"/>
    <s v="Amytown, Maine, 24452"/>
    <x v="2"/>
    <n v="0"/>
    <n v="0"/>
    <x v="2"/>
    <s v="AGT07921690"/>
    <x v="2"/>
    <n v="44"/>
    <n v="1"/>
    <n v="0"/>
    <x v="2"/>
    <n v="0"/>
    <x v="2"/>
  </r>
  <r>
    <s v="POL49354428"/>
    <x v="2"/>
    <n v="47064"/>
    <n v="190.19"/>
    <d v="2016-01-05T00:00:00"/>
    <d v="2017-05-19T00:00:00"/>
    <s v="Annually"/>
    <x v="1"/>
    <s v="CUST98560807"/>
    <n v="500"/>
    <s v="Medium Term"/>
    <n v="0"/>
    <s v="Thomas Rivera PhD"/>
    <x v="2"/>
    <n v="53"/>
    <s v="Marketing executive"/>
    <x v="1"/>
    <s v="New Michael, New York, 96481"/>
    <x v="2"/>
    <n v="0"/>
    <n v="0"/>
    <x v="2"/>
    <s v="AGT99411848"/>
    <x v="2"/>
    <n v="9"/>
    <n v="24"/>
    <n v="0"/>
    <x v="2"/>
    <n v="0"/>
    <x v="2"/>
  </r>
  <r>
    <s v="POL01038075"/>
    <x v="0"/>
    <n v="204972"/>
    <n v="779.18"/>
    <d v="2024-07-10T00:00:00"/>
    <d v="2030-10-08T00:00:00"/>
    <s v="Annually"/>
    <x v="2"/>
    <s v="CUST94168956"/>
    <n v="2281"/>
    <s v="Long Term"/>
    <n v="1"/>
    <s v="Samuel White"/>
    <x v="1"/>
    <n v="28"/>
    <s v="Clothing/textile technologist"/>
    <x v="3"/>
    <s v="Donnamouth, New Hampshire, 64542"/>
    <x v="0"/>
    <n v="0"/>
    <n v="0"/>
    <x v="0"/>
    <s v="AGT89116884"/>
    <x v="2"/>
    <n v="48"/>
    <n v="11"/>
    <n v="0"/>
    <x v="2"/>
    <n v="0"/>
    <x v="2"/>
  </r>
  <r>
    <s v="POL89009482"/>
    <x v="2"/>
    <n v="472488"/>
    <n v="1661.05"/>
    <d v="2016-09-06T00:00:00"/>
    <d v="2026-04-29T00:00:00"/>
    <s v="Annually"/>
    <x v="1"/>
    <s v="CUST53636696"/>
    <n v="3522"/>
    <s v="Long Term"/>
    <n v="0"/>
    <s v="Charles Yang"/>
    <x v="2"/>
    <n v="49"/>
    <s v="Engineer, manufacturing systems"/>
    <x v="2"/>
    <s v="East Darrell, New York, 96793"/>
    <x v="2"/>
    <n v="1"/>
    <n v="0"/>
    <x v="1"/>
    <s v="AGT93297798"/>
    <x v="1"/>
    <n v="49"/>
    <n v="49"/>
    <n v="0"/>
    <x v="0"/>
    <n v="0"/>
    <x v="1"/>
  </r>
  <r>
    <s v="POL11284148"/>
    <x v="0"/>
    <n v="379852"/>
    <n v="428.32"/>
    <d v="2016-12-20T00:00:00"/>
    <d v="2022-04-26T00:00:00"/>
    <s v="Annually"/>
    <x v="1"/>
    <s v="CUST01330639"/>
    <n v="1953"/>
    <s v="Long Term"/>
    <n v="0"/>
    <s v="Randall Green"/>
    <x v="0"/>
    <n v="21"/>
    <s v="Pharmacist, community"/>
    <x v="0"/>
    <s v="Barbarafort, Nevada, 31724"/>
    <x v="4"/>
    <n v="0"/>
    <n v="0"/>
    <x v="0"/>
    <s v="AGT14004218"/>
    <x v="1"/>
    <n v="13"/>
    <n v="99"/>
    <n v="1"/>
    <x v="1"/>
    <n v="1"/>
    <x v="1"/>
  </r>
  <r>
    <s v="POL45105381"/>
    <x v="3"/>
    <n v="224006"/>
    <n v="1850.44"/>
    <d v="2017-05-24T00:00:00"/>
    <d v="2026-11-06T00:00:00"/>
    <s v="Quarterly"/>
    <x v="1"/>
    <s v="CUST99574693"/>
    <n v="3453"/>
    <s v="Long Term"/>
    <n v="0"/>
    <s v="Rebecca Hatfield"/>
    <x v="2"/>
    <n v="27"/>
    <s v="Mechanical engineer"/>
    <x v="0"/>
    <s v="Lake Hailey, South Dakota, 91622"/>
    <x v="0"/>
    <n v="0"/>
    <n v="0"/>
    <x v="0"/>
    <s v="AGT87946067"/>
    <x v="2"/>
    <n v="11"/>
    <n v="76"/>
    <n v="1"/>
    <x v="1"/>
    <n v="1"/>
    <x v="2"/>
  </r>
  <r>
    <s v="POL33443696"/>
    <x v="2"/>
    <n v="370313"/>
    <n v="1736.46"/>
    <d v="2022-05-21T00:00:00"/>
    <d v="2026-10-18T00:00:00"/>
    <s v="Quarterly"/>
    <x v="2"/>
    <s v="CUST35872715"/>
    <n v="1611"/>
    <s v="Long Term"/>
    <n v="1"/>
    <s v="Michael Dunn"/>
    <x v="1"/>
    <n v="32"/>
    <s v="Engineer, structural"/>
    <x v="3"/>
    <s v="South William, Vermont, 86022"/>
    <x v="0"/>
    <n v="0"/>
    <n v="0"/>
    <x v="1"/>
    <s v="AGT81291551"/>
    <x v="2"/>
    <n v="5"/>
    <n v="28"/>
    <n v="0"/>
    <x v="2"/>
    <n v="0"/>
    <x v="2"/>
  </r>
  <r>
    <s v="POL08895135"/>
    <x v="3"/>
    <n v="358337"/>
    <n v="1593.63"/>
    <d v="2015-10-26T00:00:00"/>
    <d v="2017-11-26T00:00:00"/>
    <s v="Quarterly"/>
    <x v="0"/>
    <s v="CUST24902165"/>
    <n v="762"/>
    <s v="Medium Term"/>
    <n v="0"/>
    <s v="Larry Anderson"/>
    <x v="2"/>
    <n v="42"/>
    <s v="Optometrist"/>
    <x v="1"/>
    <s v="New Andrewstad, Kentucky, 68498"/>
    <x v="1"/>
    <n v="0"/>
    <n v="0"/>
    <x v="1"/>
    <s v="AGT40396031"/>
    <x v="1"/>
    <n v="15"/>
    <n v="88"/>
    <n v="1"/>
    <x v="1"/>
    <n v="1"/>
    <x v="1"/>
  </r>
  <r>
    <s v="POL32734237"/>
    <x v="0"/>
    <n v="481722"/>
    <n v="1010.96"/>
    <d v="2018-08-23T00:00:00"/>
    <d v="2024-12-04T00:00:00"/>
    <s v="Monthly"/>
    <x v="2"/>
    <s v="CUST70030309"/>
    <n v="2295"/>
    <s v="Long Term"/>
    <n v="1"/>
    <s v="Kathy Santana"/>
    <x v="0"/>
    <n v="27"/>
    <s v="Retail buyer"/>
    <x v="2"/>
    <s v="New Christopherhaven, Wisconsin, 79162"/>
    <x v="0"/>
    <n v="1"/>
    <n v="0"/>
    <x v="0"/>
    <s v="AGT60829450"/>
    <x v="0"/>
    <n v="41"/>
    <n v="6"/>
    <n v="0"/>
    <x v="2"/>
    <n v="0"/>
    <x v="0"/>
  </r>
  <r>
    <s v="POL81131003"/>
    <x v="1"/>
    <n v="283289"/>
    <n v="151.76"/>
    <d v="2015-12-20T00:00:00"/>
    <d v="2019-07-23T00:00:00"/>
    <s v="Annually"/>
    <x v="0"/>
    <s v="CUST79126257"/>
    <n v="1311"/>
    <s v="Long Term"/>
    <n v="0"/>
    <s v="Cody Cox"/>
    <x v="2"/>
    <n v="77"/>
    <s v="Ceramics designer"/>
    <x v="1"/>
    <s v="Lake Christopherview, Tennessee, 26600"/>
    <x v="3"/>
    <n v="0"/>
    <n v="1"/>
    <x v="2"/>
    <s v="AGT35469634"/>
    <x v="1"/>
    <n v="5"/>
    <n v="83"/>
    <n v="1"/>
    <x v="1"/>
    <n v="1"/>
    <x v="1"/>
  </r>
  <r>
    <s v="POL01422170"/>
    <x v="1"/>
    <n v="126194"/>
    <n v="430.68"/>
    <d v="2022-05-22T00:00:00"/>
    <d v="2026-01-20T00:00:00"/>
    <s v="Quarterly"/>
    <x v="2"/>
    <s v="CUST99446623"/>
    <n v="1339"/>
    <s v="Long Term"/>
    <n v="1"/>
    <s v="Charles Melton"/>
    <x v="0"/>
    <n v="70"/>
    <s v="Scientist, audiological"/>
    <x v="2"/>
    <s v="North Mark, Idaho, 32848"/>
    <x v="3"/>
    <n v="1"/>
    <n v="1"/>
    <x v="2"/>
    <s v="AGT27317496"/>
    <x v="2"/>
    <n v="14"/>
    <n v="40"/>
    <n v="0"/>
    <x v="0"/>
    <n v="0"/>
    <x v="2"/>
  </r>
  <r>
    <s v="POL59246614"/>
    <x v="0"/>
    <n v="499759"/>
    <n v="618.24"/>
    <d v="2016-08-19T00:00:00"/>
    <d v="2025-11-18T00:00:00"/>
    <s v="Annually"/>
    <x v="0"/>
    <s v="CUST86090168"/>
    <n v="3378"/>
    <s v="Long Term"/>
    <n v="0"/>
    <s v="Margaret Kim"/>
    <x v="2"/>
    <n v="50"/>
    <s v="Tour manager"/>
    <x v="0"/>
    <s v="South Emilyburgh, Nebraska, 51498"/>
    <x v="2"/>
    <n v="0"/>
    <n v="0"/>
    <x v="1"/>
    <s v="AGT56523368"/>
    <x v="0"/>
    <n v="24"/>
    <n v="5"/>
    <n v="0"/>
    <x v="2"/>
    <n v="0"/>
    <x v="0"/>
  </r>
  <r>
    <s v="POL58855449"/>
    <x v="0"/>
    <n v="174839"/>
    <n v="1896.12"/>
    <d v="2023-07-26T00:00:00"/>
    <d v="2024-10-29T00:00:00"/>
    <s v="Quarterly"/>
    <x v="1"/>
    <s v="CUST72585140"/>
    <n v="461"/>
    <s v="Medium Term"/>
    <n v="0"/>
    <s v="Vincent Gibson"/>
    <x v="1"/>
    <n v="58"/>
    <s v="Engineer, energy"/>
    <x v="3"/>
    <s v="Burnettside, California, 57462"/>
    <x v="3"/>
    <n v="0"/>
    <n v="0"/>
    <x v="2"/>
    <s v="AGT95776312"/>
    <x v="2"/>
    <n v="26"/>
    <n v="20"/>
    <n v="0"/>
    <x v="2"/>
    <n v="0"/>
    <x v="2"/>
  </r>
  <r>
    <s v="POL22416756"/>
    <x v="1"/>
    <n v="15547"/>
    <n v="687.78"/>
    <d v="2018-02-17T00:00:00"/>
    <d v="2020-04-12T00:00:00"/>
    <s v="Monthly"/>
    <x v="0"/>
    <s v="CUST31384677"/>
    <n v="785"/>
    <s v="Medium Term"/>
    <n v="0"/>
    <s v="Sandra Bryant"/>
    <x v="1"/>
    <n v="84"/>
    <s v="Futures trader"/>
    <x v="1"/>
    <s v="Houstonfurt, Nebraska, 29209"/>
    <x v="3"/>
    <n v="0"/>
    <n v="1"/>
    <x v="2"/>
    <s v="AGT48468503"/>
    <x v="1"/>
    <n v="8"/>
    <n v="10"/>
    <n v="0"/>
    <x v="2"/>
    <n v="0"/>
    <x v="1"/>
  </r>
  <r>
    <s v="POL49287251"/>
    <x v="1"/>
    <n v="48575"/>
    <n v="1476.49"/>
    <d v="2017-07-15T00:00:00"/>
    <d v="2020-10-23T00:00:00"/>
    <s v="Quarterly"/>
    <x v="0"/>
    <s v="CUST84659893"/>
    <n v="1196"/>
    <s v="Long Term"/>
    <n v="0"/>
    <s v="Julie Williams"/>
    <x v="1"/>
    <n v="22"/>
    <s v="Fashion designer"/>
    <x v="2"/>
    <s v="South Fernandochester, North Carolina, 55049"/>
    <x v="4"/>
    <n v="1"/>
    <n v="0"/>
    <x v="0"/>
    <s v="AGT32960169"/>
    <x v="0"/>
    <n v="49"/>
    <n v="57"/>
    <n v="0"/>
    <x v="0"/>
    <n v="0"/>
    <x v="0"/>
  </r>
  <r>
    <s v="POL60414319"/>
    <x v="1"/>
    <n v="151268"/>
    <n v="1169.5899999999999"/>
    <d v="2015-06-04T00:00:00"/>
    <d v="2019-10-20T00:00:00"/>
    <s v="Monthly"/>
    <x v="1"/>
    <s v="CUST91742379"/>
    <n v="1599"/>
    <s v="Long Term"/>
    <n v="0"/>
    <s v="Kathleen Miller"/>
    <x v="1"/>
    <n v="45"/>
    <s v="Administrator, education"/>
    <x v="1"/>
    <s v="Douglasstad, Vermont, 90300"/>
    <x v="1"/>
    <n v="0"/>
    <n v="0"/>
    <x v="1"/>
    <s v="AGT26019405"/>
    <x v="0"/>
    <n v="37"/>
    <n v="5"/>
    <n v="0"/>
    <x v="2"/>
    <n v="0"/>
    <x v="0"/>
  </r>
  <r>
    <s v="POL96005181"/>
    <x v="0"/>
    <n v="424062"/>
    <n v="1911.53"/>
    <d v="2023-01-10T00:00:00"/>
    <d v="2032-08-14T00:00:00"/>
    <s v="Annually"/>
    <x v="2"/>
    <s v="CUST13886532"/>
    <n v="3504"/>
    <s v="Long Term"/>
    <n v="1"/>
    <s v="Timothy Johnson"/>
    <x v="2"/>
    <n v="21"/>
    <s v="Operational researcher"/>
    <x v="0"/>
    <s v="North Danieltown, Maine, 06289"/>
    <x v="4"/>
    <n v="0"/>
    <n v="0"/>
    <x v="0"/>
    <s v="AGT71984455"/>
    <x v="2"/>
    <n v="9"/>
    <n v="78"/>
    <n v="1"/>
    <x v="1"/>
    <n v="1"/>
    <x v="2"/>
  </r>
  <r>
    <s v="POL42993604"/>
    <x v="3"/>
    <n v="33791"/>
    <n v="437.48"/>
    <d v="2014-12-27T00:00:00"/>
    <d v="2019-11-22T00:00:00"/>
    <s v="Quarterly"/>
    <x v="1"/>
    <s v="CUST09995414"/>
    <n v="1791"/>
    <s v="Long Term"/>
    <n v="0"/>
    <s v="Raymond Harris"/>
    <x v="1"/>
    <n v="38"/>
    <s v="Designer, television/film set"/>
    <x v="0"/>
    <s v="Piercefurt, Maine, 84990"/>
    <x v="1"/>
    <n v="0"/>
    <n v="0"/>
    <x v="1"/>
    <s v="AGT26135862"/>
    <x v="2"/>
    <n v="46"/>
    <n v="72"/>
    <n v="1"/>
    <x v="1"/>
    <n v="1"/>
    <x v="2"/>
  </r>
  <r>
    <s v="POL52918990"/>
    <x v="3"/>
    <n v="49046"/>
    <n v="1245.42"/>
    <d v="2018-03-14T00:00:00"/>
    <d v="2025-05-07T00:00:00"/>
    <s v="Monthly"/>
    <x v="1"/>
    <s v="CUST32321186"/>
    <n v="2611"/>
    <s v="Long Term"/>
    <n v="0"/>
    <s v="Melanie Smith"/>
    <x v="1"/>
    <n v="58"/>
    <s v="Retail manager"/>
    <x v="1"/>
    <s v="Kyleville, North Carolina, 03199"/>
    <x v="3"/>
    <n v="0"/>
    <n v="0"/>
    <x v="2"/>
    <s v="AGT30819284"/>
    <x v="2"/>
    <n v="23"/>
    <n v="86"/>
    <n v="1"/>
    <x v="1"/>
    <n v="1"/>
    <x v="2"/>
  </r>
  <r>
    <s v="POL67788128"/>
    <x v="2"/>
    <n v="376870"/>
    <n v="1500.06"/>
    <d v="2023-07-19T00:00:00"/>
    <d v="2028-03-06T00:00:00"/>
    <s v="Annually"/>
    <x v="0"/>
    <s v="CUST59559298"/>
    <n v="1692"/>
    <s v="Long Term"/>
    <n v="0"/>
    <s v="Donna Hoover"/>
    <x v="2"/>
    <n v="76"/>
    <s v="Quality manager"/>
    <x v="0"/>
    <s v="New Sarahton, Ohio, 55093"/>
    <x v="3"/>
    <n v="0"/>
    <n v="1"/>
    <x v="2"/>
    <s v="AGT58796255"/>
    <x v="0"/>
    <n v="0"/>
    <n v="60"/>
    <n v="0"/>
    <x v="0"/>
    <n v="0"/>
    <x v="0"/>
  </r>
  <r>
    <s v="POL27592722"/>
    <x v="2"/>
    <n v="474605"/>
    <n v="1648.82"/>
    <d v="2021-03-07T00:00:00"/>
    <d v="2027-03-17T00:00:00"/>
    <s v="Quarterly"/>
    <x v="2"/>
    <s v="CUST24326631"/>
    <n v="2201"/>
    <s v="Long Term"/>
    <n v="1"/>
    <s v="Jonathan Phillips"/>
    <x v="0"/>
    <n v="47"/>
    <s v="Adult guidance worker"/>
    <x v="1"/>
    <s v="New Christopherchester, Alaska, 69462"/>
    <x v="2"/>
    <n v="0"/>
    <n v="0"/>
    <x v="1"/>
    <s v="AGT70317768"/>
    <x v="2"/>
    <n v="0"/>
    <n v="22"/>
    <n v="0"/>
    <x v="2"/>
    <n v="0"/>
    <x v="2"/>
  </r>
  <r>
    <s v="POL09895305"/>
    <x v="2"/>
    <n v="422364"/>
    <n v="660.67"/>
    <d v="2023-04-25T00:00:00"/>
    <d v="2025-06-07T00:00:00"/>
    <s v="Monthly"/>
    <x v="0"/>
    <s v="CUST66793939"/>
    <n v="774"/>
    <s v="Medium Term"/>
    <n v="0"/>
    <s v="Colin Buckley"/>
    <x v="2"/>
    <n v="67"/>
    <s v="Copy"/>
    <x v="1"/>
    <s v="Larsonburgh, Virginia, 20509"/>
    <x v="3"/>
    <n v="0"/>
    <n v="1"/>
    <x v="2"/>
    <s v="AGT77701190"/>
    <x v="0"/>
    <n v="37"/>
    <n v="66"/>
    <n v="0"/>
    <x v="1"/>
    <n v="0"/>
    <x v="0"/>
  </r>
  <r>
    <s v="POL01152460"/>
    <x v="2"/>
    <n v="231278"/>
    <n v="1207.1400000000001"/>
    <d v="2024-06-12T00:00:00"/>
    <d v="2029-02-05T00:00:00"/>
    <s v="Quarterly"/>
    <x v="2"/>
    <s v="CUST52409774"/>
    <n v="1699"/>
    <s v="Long Term"/>
    <n v="1"/>
    <s v="Ashley Washington"/>
    <x v="0"/>
    <n v="21"/>
    <s v="Designer, exhibition/display"/>
    <x v="2"/>
    <s v="Brianfurt, Delaware, 83412"/>
    <x v="4"/>
    <n v="1"/>
    <n v="0"/>
    <x v="0"/>
    <s v="AGT89061722"/>
    <x v="2"/>
    <n v="40"/>
    <n v="93"/>
    <n v="1"/>
    <x v="1"/>
    <n v="1"/>
    <x v="2"/>
  </r>
  <r>
    <s v="POL60026692"/>
    <x v="1"/>
    <n v="407528"/>
    <n v="833.74"/>
    <d v="2016-01-28T00:00:00"/>
    <d v="2018-01-25T00:00:00"/>
    <s v="Quarterly"/>
    <x v="0"/>
    <s v="CUST29540063"/>
    <n v="728"/>
    <s v="Medium Term"/>
    <n v="0"/>
    <s v="Haley Garrett"/>
    <x v="1"/>
    <n v="65"/>
    <s v="Financial trader"/>
    <x v="3"/>
    <s v="South Amychester, West Virginia, 52601"/>
    <x v="3"/>
    <n v="0"/>
    <n v="1"/>
    <x v="2"/>
    <s v="AGT87309632"/>
    <x v="1"/>
    <n v="37"/>
    <n v="57"/>
    <n v="0"/>
    <x v="0"/>
    <n v="0"/>
    <x v="1"/>
  </r>
  <r>
    <s v="POL97265632"/>
    <x v="2"/>
    <n v="453665"/>
    <n v="961.16"/>
    <d v="2020-11-30T00:00:00"/>
    <d v="2028-05-30T00:00:00"/>
    <s v="Annually"/>
    <x v="2"/>
    <s v="CUST77984164"/>
    <n v="2738"/>
    <s v="Long Term"/>
    <n v="1"/>
    <s v="Andrew Golden"/>
    <x v="1"/>
    <n v="53"/>
    <s v="Doctor, general practice"/>
    <x v="0"/>
    <s v="Banksshire, Florida, 03151"/>
    <x v="2"/>
    <n v="0"/>
    <n v="0"/>
    <x v="2"/>
    <s v="AGT16371626"/>
    <x v="1"/>
    <n v="12"/>
    <n v="83"/>
    <n v="1"/>
    <x v="1"/>
    <n v="1"/>
    <x v="1"/>
  </r>
  <r>
    <s v="POL54521184"/>
    <x v="0"/>
    <n v="306618"/>
    <n v="1980.78"/>
    <d v="2019-06-28T00:00:00"/>
    <d v="2022-08-17T00:00:00"/>
    <s v="Quarterly"/>
    <x v="2"/>
    <s v="CUST31816631"/>
    <n v="1146"/>
    <s v="Long Term"/>
    <n v="1"/>
    <s v="Christopher Vazquez"/>
    <x v="0"/>
    <n v="22"/>
    <s v="Office manager"/>
    <x v="3"/>
    <s v="West Deborahbury, Illinois, 44067"/>
    <x v="4"/>
    <n v="0"/>
    <n v="0"/>
    <x v="0"/>
    <s v="AGT03755637"/>
    <x v="0"/>
    <n v="15"/>
    <n v="19"/>
    <n v="0"/>
    <x v="2"/>
    <n v="0"/>
    <x v="0"/>
  </r>
  <r>
    <s v="POL85035096"/>
    <x v="0"/>
    <n v="335835"/>
    <n v="1491.89"/>
    <d v="2021-08-19T00:00:00"/>
    <d v="2031-06-03T00:00:00"/>
    <s v="Monthly"/>
    <x v="2"/>
    <s v="CUST68137244"/>
    <n v="3575"/>
    <s v="Long Term"/>
    <n v="1"/>
    <s v="Michael Martin"/>
    <x v="1"/>
    <n v="68"/>
    <s v="Secondary school teacher"/>
    <x v="0"/>
    <s v="Lake Sheri, Washington, 17127"/>
    <x v="3"/>
    <n v="0"/>
    <n v="1"/>
    <x v="2"/>
    <s v="AGT21703082"/>
    <x v="1"/>
    <n v="42"/>
    <n v="96"/>
    <n v="1"/>
    <x v="1"/>
    <n v="1"/>
    <x v="1"/>
  </r>
  <r>
    <s v="POL58534980"/>
    <x v="0"/>
    <n v="146184"/>
    <n v="745.97"/>
    <d v="2021-10-24T00:00:00"/>
    <d v="2023-12-08T00:00:00"/>
    <s v="Monthly"/>
    <x v="2"/>
    <s v="CUST75044858"/>
    <n v="775"/>
    <s v="Medium Term"/>
    <n v="1"/>
    <s v="Jesse Hanna"/>
    <x v="2"/>
    <n v="33"/>
    <s v="Forensic scientist"/>
    <x v="2"/>
    <s v="Frostchester, Idaho, 08351"/>
    <x v="0"/>
    <n v="1"/>
    <n v="0"/>
    <x v="1"/>
    <s v="AGT58844271"/>
    <x v="1"/>
    <n v="39"/>
    <n v="20"/>
    <n v="0"/>
    <x v="2"/>
    <n v="0"/>
    <x v="1"/>
  </r>
  <r>
    <s v="POL21695517"/>
    <x v="0"/>
    <n v="474623"/>
    <n v="434.14"/>
    <d v="2019-08-15T00:00:00"/>
    <d v="2024-12-03T00:00:00"/>
    <s v="Monthly"/>
    <x v="0"/>
    <s v="CUST95978496"/>
    <n v="1937"/>
    <s v="Long Term"/>
    <n v="0"/>
    <s v="Patricia Martin"/>
    <x v="0"/>
    <n v="62"/>
    <s v="Social researcher"/>
    <x v="2"/>
    <s v="West Deniseside, North Carolina, 10343"/>
    <x v="3"/>
    <n v="1"/>
    <n v="1"/>
    <x v="2"/>
    <s v="AGT92040049"/>
    <x v="1"/>
    <n v="47"/>
    <n v="2"/>
    <n v="0"/>
    <x v="2"/>
    <n v="0"/>
    <x v="1"/>
  </r>
  <r>
    <s v="POL08961266"/>
    <x v="2"/>
    <n v="496151"/>
    <n v="652.17999999999995"/>
    <d v="2024-09-05T00:00:00"/>
    <d v="2031-02-27T00:00:00"/>
    <s v="Quarterly"/>
    <x v="1"/>
    <s v="CUST10291399"/>
    <n v="2366"/>
    <s v="Long Term"/>
    <n v="0"/>
    <s v="Wayne Cook"/>
    <x v="1"/>
    <n v="44"/>
    <s v="Retail banker"/>
    <x v="2"/>
    <s v="Kristenport, Delaware, 40548"/>
    <x v="1"/>
    <n v="1"/>
    <n v="0"/>
    <x v="1"/>
    <s v="AGT38028616"/>
    <x v="0"/>
    <n v="41"/>
    <n v="51"/>
    <n v="0"/>
    <x v="0"/>
    <n v="0"/>
    <x v="0"/>
  </r>
  <r>
    <s v="POL58808782"/>
    <x v="3"/>
    <n v="58647"/>
    <n v="1801.67"/>
    <d v="2015-05-08T00:00:00"/>
    <d v="2022-12-26T00:00:00"/>
    <s v="Quarterly"/>
    <x v="0"/>
    <s v="CUST94432521"/>
    <n v="2789"/>
    <s v="Long Term"/>
    <n v="0"/>
    <s v="Nathaniel Coffey"/>
    <x v="0"/>
    <n v="18"/>
    <s v="Police officer"/>
    <x v="2"/>
    <s v="Millerburgh, Minnesota, 81900"/>
    <x v="4"/>
    <n v="1"/>
    <n v="0"/>
    <x v="0"/>
    <s v="AGT08982492"/>
    <x v="0"/>
    <n v="19"/>
    <n v="40"/>
    <n v="0"/>
    <x v="0"/>
    <n v="0"/>
    <x v="0"/>
  </r>
  <r>
    <s v="POL22950477"/>
    <x v="0"/>
    <n v="18253"/>
    <n v="1464.37"/>
    <d v="2019-10-09T00:00:00"/>
    <d v="2028-09-14T00:00:00"/>
    <s v="Quarterly"/>
    <x v="0"/>
    <s v="CUST93687795"/>
    <n v="3263"/>
    <s v="Long Term"/>
    <n v="0"/>
    <s v="Tina Chang"/>
    <x v="0"/>
    <n v="71"/>
    <s v="Scientist, audiological"/>
    <x v="1"/>
    <s v="Jackbury, Pennsylvania, 54079"/>
    <x v="3"/>
    <n v="0"/>
    <n v="1"/>
    <x v="2"/>
    <s v="AGT59328408"/>
    <x v="0"/>
    <n v="23"/>
    <n v="46"/>
    <n v="0"/>
    <x v="0"/>
    <n v="0"/>
    <x v="0"/>
  </r>
  <r>
    <s v="POL26422191"/>
    <x v="2"/>
    <n v="421133"/>
    <n v="807.21"/>
    <d v="2017-01-30T00:00:00"/>
    <d v="2024-09-06T00:00:00"/>
    <s v="Quarterly"/>
    <x v="0"/>
    <s v="CUST88124412"/>
    <n v="2776"/>
    <s v="Long Term"/>
    <n v="0"/>
    <s v="Sean Whitney"/>
    <x v="0"/>
    <n v="79"/>
    <s v="Engineer, mining"/>
    <x v="2"/>
    <s v="Walkershire, Massachusetts, 03701"/>
    <x v="3"/>
    <n v="1"/>
    <n v="1"/>
    <x v="2"/>
    <s v="AGT43031699"/>
    <x v="0"/>
    <n v="2"/>
    <n v="31"/>
    <n v="0"/>
    <x v="0"/>
    <n v="0"/>
    <x v="0"/>
  </r>
  <r>
    <s v="POL70698520"/>
    <x v="0"/>
    <n v="150878"/>
    <n v="322.83999999999997"/>
    <d v="2019-10-25T00:00:00"/>
    <d v="2021-07-29T00:00:00"/>
    <s v="Quarterly"/>
    <x v="2"/>
    <s v="CUST27363084"/>
    <n v="643"/>
    <s v="Medium Term"/>
    <n v="1"/>
    <s v="Sarah Cherry"/>
    <x v="0"/>
    <n v="25"/>
    <s v="Make"/>
    <x v="2"/>
    <s v="Port Oliviamouth, New York, 58654"/>
    <x v="4"/>
    <n v="1"/>
    <n v="0"/>
    <x v="0"/>
    <s v="AGT91664244"/>
    <x v="1"/>
    <n v="10"/>
    <n v="82"/>
    <n v="1"/>
    <x v="1"/>
    <n v="1"/>
    <x v="1"/>
  </r>
  <r>
    <s v="POL40101568"/>
    <x v="2"/>
    <n v="425381"/>
    <n v="719.08"/>
    <d v="2017-09-09T00:00:00"/>
    <d v="2021-11-02T00:00:00"/>
    <s v="Annually"/>
    <x v="1"/>
    <s v="CUST67573322"/>
    <n v="1515"/>
    <s v="Long Term"/>
    <n v="0"/>
    <s v="Jason Gonzalez"/>
    <x v="2"/>
    <n v="77"/>
    <s v="Scientist, research (life sciences)"/>
    <x v="0"/>
    <s v="Shannonborough, Michigan, 41071"/>
    <x v="3"/>
    <n v="0"/>
    <n v="1"/>
    <x v="2"/>
    <s v="AGT96506265"/>
    <x v="1"/>
    <n v="45"/>
    <n v="57"/>
    <n v="0"/>
    <x v="0"/>
    <n v="0"/>
    <x v="1"/>
  </r>
  <r>
    <s v="POL77060064"/>
    <x v="0"/>
    <n v="354581"/>
    <n v="1655.48"/>
    <d v="2016-09-22T00:00:00"/>
    <d v="2018-01-30T00:00:00"/>
    <s v="Monthly"/>
    <x v="2"/>
    <s v="CUST74841376"/>
    <n v="495"/>
    <s v="Medium Term"/>
    <n v="1"/>
    <s v="Brian Lynch"/>
    <x v="0"/>
    <n v="61"/>
    <s v="Ecologist"/>
    <x v="2"/>
    <s v="Parrishburgh, Tennessee, 17475"/>
    <x v="3"/>
    <n v="1"/>
    <n v="1"/>
    <x v="2"/>
    <s v="AGT78938970"/>
    <x v="2"/>
    <n v="46"/>
    <n v="31"/>
    <n v="0"/>
    <x v="0"/>
    <n v="0"/>
    <x v="2"/>
  </r>
  <r>
    <s v="POL60601098"/>
    <x v="1"/>
    <n v="97528"/>
    <n v="1725.53"/>
    <d v="2022-12-13T00:00:00"/>
    <d v="2030-08-12T00:00:00"/>
    <s v="Monthly"/>
    <x v="1"/>
    <s v="CUST10292264"/>
    <n v="2799"/>
    <s v="Long Term"/>
    <n v="0"/>
    <s v="Kara Rivas"/>
    <x v="2"/>
    <n v="32"/>
    <s v="Engineer, automotive"/>
    <x v="1"/>
    <s v="Ashleystad, Maryland, 19199"/>
    <x v="0"/>
    <n v="0"/>
    <n v="0"/>
    <x v="1"/>
    <s v="AGT12364709"/>
    <x v="1"/>
    <n v="13"/>
    <n v="24"/>
    <n v="0"/>
    <x v="2"/>
    <n v="0"/>
    <x v="1"/>
  </r>
  <r>
    <s v="POL64845458"/>
    <x v="0"/>
    <n v="214479"/>
    <n v="235.09"/>
    <d v="2019-06-26T00:00:00"/>
    <d v="2026-11-13T00:00:00"/>
    <s v="Monthly"/>
    <x v="0"/>
    <s v="CUST69980952"/>
    <n v="2697"/>
    <s v="Long Term"/>
    <n v="0"/>
    <s v="Rhonda Johnson"/>
    <x v="1"/>
    <n v="38"/>
    <s v="Sales promotion account executive"/>
    <x v="1"/>
    <s v="Port Paulborough, Hawaii, 41956"/>
    <x v="1"/>
    <n v="0"/>
    <n v="0"/>
    <x v="1"/>
    <s v="AGT23533748"/>
    <x v="1"/>
    <n v="2"/>
    <n v="7"/>
    <n v="0"/>
    <x v="2"/>
    <n v="0"/>
    <x v="1"/>
  </r>
  <r>
    <s v="POL51280703"/>
    <x v="3"/>
    <n v="336779"/>
    <n v="1301.07"/>
    <d v="2020-06-28T00:00:00"/>
    <d v="2022-07-31T00:00:00"/>
    <s v="Quarterly"/>
    <x v="0"/>
    <s v="CUST14167476"/>
    <n v="763"/>
    <s v="Medium Term"/>
    <n v="0"/>
    <s v="Anita Smith"/>
    <x v="0"/>
    <n v="52"/>
    <s v="Runner, broadcasting/film/video"/>
    <x v="3"/>
    <s v="New Amanda, Delaware, 77497"/>
    <x v="2"/>
    <n v="0"/>
    <n v="0"/>
    <x v="2"/>
    <s v="AGT37812576"/>
    <x v="0"/>
    <n v="17"/>
    <n v="98"/>
    <n v="1"/>
    <x v="1"/>
    <n v="1"/>
    <x v="0"/>
  </r>
  <r>
    <s v="POL63634442"/>
    <x v="2"/>
    <n v="73612"/>
    <n v="1859.43"/>
    <d v="2018-12-10T00:00:00"/>
    <d v="2023-08-30T00:00:00"/>
    <s v="Quarterly"/>
    <x v="1"/>
    <s v="CUST23797730"/>
    <n v="1724"/>
    <s v="Long Term"/>
    <n v="0"/>
    <s v="Vicki Jackson"/>
    <x v="1"/>
    <n v="50"/>
    <s v="Health and safety adviser"/>
    <x v="1"/>
    <s v="Port Jake, Georgia, 13637"/>
    <x v="2"/>
    <n v="0"/>
    <n v="0"/>
    <x v="1"/>
    <s v="AGT80798952"/>
    <x v="2"/>
    <n v="15"/>
    <n v="50"/>
    <n v="0"/>
    <x v="0"/>
    <n v="0"/>
    <x v="2"/>
  </r>
  <r>
    <s v="POL39936507"/>
    <x v="3"/>
    <n v="211682"/>
    <n v="1867.55"/>
    <d v="2015-04-13T00:00:00"/>
    <d v="2016-09-20T00:00:00"/>
    <s v="Monthly"/>
    <x v="0"/>
    <s v="CUST79297350"/>
    <n v="526"/>
    <s v="Medium Term"/>
    <n v="0"/>
    <s v="Kim Adams"/>
    <x v="0"/>
    <n v="85"/>
    <s v="Sales promotion account executive"/>
    <x v="0"/>
    <s v="Port Kimhaven, Alabama, 24183"/>
    <x v="3"/>
    <n v="0"/>
    <n v="1"/>
    <x v="2"/>
    <s v="AGT81699018"/>
    <x v="0"/>
    <n v="26"/>
    <n v="6"/>
    <n v="0"/>
    <x v="2"/>
    <n v="0"/>
    <x v="0"/>
  </r>
  <r>
    <s v="POL35608817"/>
    <x v="3"/>
    <n v="129557"/>
    <n v="635.37"/>
    <d v="2019-11-18T00:00:00"/>
    <d v="2024-06-04T00:00:00"/>
    <s v="Quarterly"/>
    <x v="2"/>
    <s v="CUST78107518"/>
    <n v="1660"/>
    <s v="Long Term"/>
    <n v="1"/>
    <s v="Patricia Livingston"/>
    <x v="1"/>
    <n v="58"/>
    <s v="Multimedia specialist"/>
    <x v="2"/>
    <s v="East Raymond, Kentucky, 81703"/>
    <x v="3"/>
    <n v="1"/>
    <n v="0"/>
    <x v="2"/>
    <s v="AGT75242133"/>
    <x v="1"/>
    <n v="14"/>
    <n v="1"/>
    <n v="0"/>
    <x v="2"/>
    <n v="0"/>
    <x v="1"/>
  </r>
  <r>
    <s v="POL16035887"/>
    <x v="0"/>
    <n v="139609"/>
    <n v="1670.36"/>
    <d v="2015-04-05T00:00:00"/>
    <d v="2016-07-01T00:00:00"/>
    <s v="Quarterly"/>
    <x v="2"/>
    <s v="CUST56846375"/>
    <n v="453"/>
    <s v="Medium Term"/>
    <n v="1"/>
    <s v="Bryan Bryant"/>
    <x v="1"/>
    <n v="84"/>
    <s v="Senior tax professional/tax inspector"/>
    <x v="0"/>
    <s v="North Robertshire, Nebraska, 20799"/>
    <x v="3"/>
    <n v="0"/>
    <n v="1"/>
    <x v="2"/>
    <s v="AGT89239142"/>
    <x v="0"/>
    <n v="35"/>
    <n v="35"/>
    <n v="0"/>
    <x v="0"/>
    <n v="0"/>
    <x v="0"/>
  </r>
  <r>
    <s v="POL64903447"/>
    <x v="0"/>
    <n v="37160"/>
    <n v="1519"/>
    <d v="2016-08-22T00:00:00"/>
    <d v="2021-05-08T00:00:00"/>
    <s v="Monthly"/>
    <x v="0"/>
    <s v="CUST24920399"/>
    <n v="1720"/>
    <s v="Long Term"/>
    <n v="0"/>
    <s v="Rachel Holmes"/>
    <x v="2"/>
    <n v="27"/>
    <s v="Programmer, multimedia"/>
    <x v="0"/>
    <s v="Port Rachel, Oklahoma, 20531"/>
    <x v="0"/>
    <n v="0"/>
    <n v="0"/>
    <x v="0"/>
    <s v="AGT25801636"/>
    <x v="0"/>
    <n v="45"/>
    <n v="37"/>
    <n v="0"/>
    <x v="0"/>
    <n v="0"/>
    <x v="0"/>
  </r>
  <r>
    <s v="POL60911272"/>
    <x v="3"/>
    <n v="457587"/>
    <n v="1976.3"/>
    <d v="2019-06-05T00:00:00"/>
    <d v="2023-03-22T00:00:00"/>
    <s v="Annually"/>
    <x v="2"/>
    <s v="CUST90777217"/>
    <n v="1386"/>
    <s v="Long Term"/>
    <n v="1"/>
    <s v="Kathryn Carr"/>
    <x v="2"/>
    <n v="84"/>
    <s v="Structural engineer"/>
    <x v="3"/>
    <s v="Harrelltown, Vermont, 95213"/>
    <x v="3"/>
    <n v="0"/>
    <n v="1"/>
    <x v="2"/>
    <s v="AGT42835681"/>
    <x v="1"/>
    <n v="34"/>
    <n v="88"/>
    <n v="1"/>
    <x v="1"/>
    <n v="1"/>
    <x v="1"/>
  </r>
  <r>
    <s v="POL34979754"/>
    <x v="3"/>
    <n v="440021"/>
    <n v="1027.08"/>
    <d v="2022-10-28T00:00:00"/>
    <d v="2026-01-20T00:00:00"/>
    <s v="Monthly"/>
    <x v="2"/>
    <s v="CUST27855580"/>
    <n v="1180"/>
    <s v="Long Term"/>
    <n v="1"/>
    <s v="Amber Allen"/>
    <x v="1"/>
    <n v="70"/>
    <s v="Lecturer, further education"/>
    <x v="3"/>
    <s v="Lake Shannonton, Louisiana, 20627"/>
    <x v="3"/>
    <n v="0"/>
    <n v="1"/>
    <x v="2"/>
    <s v="AGT20417521"/>
    <x v="1"/>
    <n v="4"/>
    <n v="28"/>
    <n v="0"/>
    <x v="2"/>
    <n v="0"/>
    <x v="1"/>
  </r>
  <r>
    <s v="POL45374585"/>
    <x v="3"/>
    <n v="25751"/>
    <n v="1161.56"/>
    <d v="2020-09-15T00:00:00"/>
    <d v="2027-10-19T00:00:00"/>
    <s v="Annually"/>
    <x v="2"/>
    <s v="CUST12304533"/>
    <n v="2590"/>
    <s v="Long Term"/>
    <n v="1"/>
    <s v="Nicole Hansen"/>
    <x v="0"/>
    <n v="32"/>
    <s v="Paramedic"/>
    <x v="0"/>
    <s v="Cruzview, Montana, 61011"/>
    <x v="0"/>
    <n v="0"/>
    <n v="0"/>
    <x v="1"/>
    <s v="AGT01874513"/>
    <x v="2"/>
    <n v="34"/>
    <n v="95"/>
    <n v="1"/>
    <x v="1"/>
    <n v="1"/>
    <x v="2"/>
  </r>
  <r>
    <s v="POL30061822"/>
    <x v="1"/>
    <n v="200936"/>
    <n v="1822.67"/>
    <d v="2019-08-23T00:00:00"/>
    <d v="2028-01-27T00:00:00"/>
    <s v="Annually"/>
    <x v="2"/>
    <s v="CUST24967115"/>
    <n v="3079"/>
    <s v="Long Term"/>
    <n v="1"/>
    <s v="Pamela Evans PhD"/>
    <x v="2"/>
    <n v="62"/>
    <s v="Engineer, control and instrumentation"/>
    <x v="2"/>
    <s v="East Loganville, Nebraska, 09362"/>
    <x v="3"/>
    <n v="1"/>
    <n v="1"/>
    <x v="2"/>
    <s v="AGT30843064"/>
    <x v="2"/>
    <n v="25"/>
    <n v="88"/>
    <n v="1"/>
    <x v="1"/>
    <n v="1"/>
    <x v="2"/>
  </r>
  <r>
    <s v="POL63184474"/>
    <x v="2"/>
    <n v="65622"/>
    <n v="715.02"/>
    <d v="2023-03-08T00:00:00"/>
    <d v="2027-10-12T00:00:00"/>
    <s v="Annually"/>
    <x v="1"/>
    <s v="CUST17612389"/>
    <n v="1679"/>
    <s v="Long Term"/>
    <n v="0"/>
    <s v="Benjamin White"/>
    <x v="2"/>
    <n v="28"/>
    <s v="English as a foreign language teacher"/>
    <x v="0"/>
    <s v="Wongberg, New York, 04449"/>
    <x v="0"/>
    <n v="0"/>
    <n v="0"/>
    <x v="0"/>
    <s v="AGT75652039"/>
    <x v="0"/>
    <n v="47"/>
    <n v="85"/>
    <n v="1"/>
    <x v="1"/>
    <n v="1"/>
    <x v="0"/>
  </r>
  <r>
    <s v="POL39701482"/>
    <x v="0"/>
    <n v="63572"/>
    <n v="551.91"/>
    <d v="2015-01-01T00:00:00"/>
    <d v="2019-07-02T00:00:00"/>
    <s v="Monthly"/>
    <x v="0"/>
    <s v="CUST40497767"/>
    <n v="1643"/>
    <s v="Long Term"/>
    <n v="0"/>
    <s v="Jennifer Roy"/>
    <x v="1"/>
    <n v="81"/>
    <s v="Theme park manager"/>
    <x v="2"/>
    <s v="Port Brett, California, 86117"/>
    <x v="3"/>
    <n v="1"/>
    <n v="1"/>
    <x v="2"/>
    <s v="AGT44931270"/>
    <x v="2"/>
    <n v="33"/>
    <n v="68"/>
    <n v="0"/>
    <x v="1"/>
    <n v="0"/>
    <x v="2"/>
  </r>
  <r>
    <s v="POL08698776"/>
    <x v="3"/>
    <n v="387445"/>
    <n v="649.28"/>
    <d v="2019-03-26T00:00:00"/>
    <d v="2026-12-01T00:00:00"/>
    <s v="Monthly"/>
    <x v="0"/>
    <s v="CUST48289484"/>
    <n v="2807"/>
    <s v="Long Term"/>
    <n v="0"/>
    <s v="Mike Goodman"/>
    <x v="2"/>
    <n v="23"/>
    <s v="Designer, multimedia"/>
    <x v="1"/>
    <s v="West Brookefurt, Tennessee, 68050"/>
    <x v="4"/>
    <n v="0"/>
    <n v="0"/>
    <x v="0"/>
    <s v="AGT45818964"/>
    <x v="1"/>
    <n v="6"/>
    <n v="54"/>
    <n v="0"/>
    <x v="0"/>
    <n v="0"/>
    <x v="1"/>
  </r>
  <r>
    <s v="POL10829873"/>
    <x v="3"/>
    <n v="11831"/>
    <n v="953.1"/>
    <d v="2023-07-17T00:00:00"/>
    <d v="2028-08-27T00:00:00"/>
    <s v="Quarterly"/>
    <x v="0"/>
    <s v="CUST74052984"/>
    <n v="1868"/>
    <s v="Long Term"/>
    <n v="0"/>
    <s v="Brittany Carlson"/>
    <x v="0"/>
    <n v="48"/>
    <s v="Commercial art gallery manager"/>
    <x v="1"/>
    <s v="Leeport, Maryland, 85037"/>
    <x v="2"/>
    <n v="0"/>
    <n v="0"/>
    <x v="1"/>
    <s v="AGT41526393"/>
    <x v="2"/>
    <n v="14"/>
    <n v="59"/>
    <n v="0"/>
    <x v="0"/>
    <n v="0"/>
    <x v="2"/>
  </r>
  <r>
    <s v="POL29507667"/>
    <x v="0"/>
    <n v="485799"/>
    <n v="1081.1300000000001"/>
    <d v="2024-12-21T00:00:00"/>
    <d v="2034-03-05T00:00:00"/>
    <s v="Monthly"/>
    <x v="0"/>
    <s v="CUST15129851"/>
    <n v="3361"/>
    <s v="Long Term"/>
    <n v="0"/>
    <s v="Donna Travis"/>
    <x v="2"/>
    <n v="71"/>
    <s v="Horticultural therapist"/>
    <x v="1"/>
    <s v="Smithton, Wisconsin, 78571"/>
    <x v="3"/>
    <n v="0"/>
    <n v="1"/>
    <x v="2"/>
    <s v="AGT84300141"/>
    <x v="2"/>
    <n v="24"/>
    <n v="94"/>
    <n v="1"/>
    <x v="1"/>
    <n v="1"/>
    <x v="2"/>
  </r>
  <r>
    <s v="POL30342672"/>
    <x v="1"/>
    <n v="386463"/>
    <n v="225"/>
    <d v="2017-10-23T00:00:00"/>
    <d v="2018-10-28T00:00:00"/>
    <s v="Monthly"/>
    <x v="2"/>
    <s v="CUST02064269"/>
    <n v="370"/>
    <s v="Medium Term"/>
    <n v="1"/>
    <s v="Theresa Miller"/>
    <x v="1"/>
    <n v="35"/>
    <s v="Holiday representative"/>
    <x v="0"/>
    <s v="Christensenville, Oklahoma, 69310"/>
    <x v="0"/>
    <n v="0"/>
    <n v="0"/>
    <x v="1"/>
    <s v="AGT97739400"/>
    <x v="0"/>
    <n v="32"/>
    <n v="32"/>
    <n v="0"/>
    <x v="0"/>
    <n v="0"/>
    <x v="0"/>
  </r>
  <r>
    <s v="POL07362298"/>
    <x v="3"/>
    <n v="174392"/>
    <n v="227.53"/>
    <d v="2018-11-03T00:00:00"/>
    <d v="2025-09-15T00:00:00"/>
    <s v="Annually"/>
    <x v="1"/>
    <s v="CUST94110151"/>
    <n v="2508"/>
    <s v="Long Term"/>
    <n v="0"/>
    <s v="Alicia Shelton"/>
    <x v="2"/>
    <n v="60"/>
    <s v="Advertising art director"/>
    <x v="0"/>
    <s v="Kellyborough, Michigan, 57604"/>
    <x v="3"/>
    <n v="0"/>
    <n v="1"/>
    <x v="2"/>
    <s v="AGT20648707"/>
    <x v="0"/>
    <n v="39"/>
    <n v="24"/>
    <n v="0"/>
    <x v="2"/>
    <n v="0"/>
    <x v="0"/>
  </r>
  <r>
    <s v="POL35581923"/>
    <x v="3"/>
    <n v="399662"/>
    <n v="875.43"/>
    <d v="2018-12-22T00:00:00"/>
    <d v="2022-01-09T00:00:00"/>
    <s v="Quarterly"/>
    <x v="0"/>
    <s v="CUST66439456"/>
    <n v="1114"/>
    <s v="Long Term"/>
    <n v="0"/>
    <s v="Jeanette Mcmillan"/>
    <x v="0"/>
    <n v="41"/>
    <s v="Public relations account executive"/>
    <x v="1"/>
    <s v="Kimberlyton, Vermont, 56387"/>
    <x v="1"/>
    <n v="0"/>
    <n v="0"/>
    <x v="1"/>
    <s v="AGT65827923"/>
    <x v="1"/>
    <n v="35"/>
    <n v="61"/>
    <n v="0"/>
    <x v="1"/>
    <n v="0"/>
    <x v="1"/>
  </r>
  <r>
    <s v="POL33615352"/>
    <x v="2"/>
    <n v="37257"/>
    <n v="1011.46"/>
    <d v="2022-09-30T00:00:00"/>
    <d v="2023-12-15T00:00:00"/>
    <s v="Annually"/>
    <x v="2"/>
    <s v="CUST01691078"/>
    <n v="441"/>
    <s v="Medium Term"/>
    <n v="1"/>
    <s v="Alicia Zhang"/>
    <x v="1"/>
    <n v="31"/>
    <s v="Location manager"/>
    <x v="1"/>
    <s v="Mooremouth, Michigan, 06407"/>
    <x v="0"/>
    <n v="0"/>
    <n v="0"/>
    <x v="1"/>
    <s v="AGT43719737"/>
    <x v="2"/>
    <n v="0"/>
    <n v="40"/>
    <n v="0"/>
    <x v="0"/>
    <n v="0"/>
    <x v="2"/>
  </r>
  <r>
    <s v="POL43965992"/>
    <x v="1"/>
    <n v="434733"/>
    <n v="952.76"/>
    <d v="2017-03-28T00:00:00"/>
    <d v="2025-03-09T00:00:00"/>
    <s v="Monthly"/>
    <x v="0"/>
    <s v="CUST94217256"/>
    <n v="2903"/>
    <s v="Long Term"/>
    <n v="0"/>
    <s v="Kathy Owens"/>
    <x v="1"/>
    <n v="56"/>
    <s v="Information systems manager"/>
    <x v="3"/>
    <s v="Lake Mindy, Nevada, 78136"/>
    <x v="3"/>
    <n v="0"/>
    <n v="0"/>
    <x v="2"/>
    <s v="AGT86719793"/>
    <x v="2"/>
    <n v="48"/>
    <n v="3"/>
    <n v="0"/>
    <x v="2"/>
    <n v="0"/>
    <x v="2"/>
  </r>
  <r>
    <s v="POL54361849"/>
    <x v="1"/>
    <n v="33675"/>
    <n v="1819.48"/>
    <d v="2018-08-30T00:00:00"/>
    <d v="2023-05-11T00:00:00"/>
    <s v="Quarterly"/>
    <x v="1"/>
    <s v="CUST39600411"/>
    <n v="1715"/>
    <s v="Long Term"/>
    <n v="0"/>
    <s v="Todd Boyer"/>
    <x v="1"/>
    <n v="44"/>
    <s v="Food technologist"/>
    <x v="0"/>
    <s v="Christopherside, Iowa, 86101"/>
    <x v="1"/>
    <n v="0"/>
    <n v="0"/>
    <x v="1"/>
    <s v="AGT70091170"/>
    <x v="2"/>
    <n v="35"/>
    <n v="43"/>
    <n v="0"/>
    <x v="0"/>
    <n v="0"/>
    <x v="2"/>
  </r>
  <r>
    <s v="POL76891584"/>
    <x v="2"/>
    <n v="486780"/>
    <n v="1746.8"/>
    <d v="2022-03-04T00:00:00"/>
    <d v="2027-01-02T00:00:00"/>
    <s v="Quarterly"/>
    <x v="1"/>
    <s v="CUST42676997"/>
    <n v="1765"/>
    <s v="Long Term"/>
    <n v="0"/>
    <s v="Trevor Gonzalez"/>
    <x v="0"/>
    <n v="84"/>
    <s v="Control and instrumentation engineer"/>
    <x v="0"/>
    <s v="Matthewchester, Virginia, 50791"/>
    <x v="3"/>
    <n v="0"/>
    <n v="1"/>
    <x v="2"/>
    <s v="AGT87057003"/>
    <x v="0"/>
    <n v="15"/>
    <n v="5"/>
    <n v="0"/>
    <x v="2"/>
    <n v="0"/>
    <x v="0"/>
  </r>
  <r>
    <s v="POL72122375"/>
    <x v="3"/>
    <n v="440814"/>
    <n v="431.65"/>
    <d v="2023-01-16T00:00:00"/>
    <d v="2025-03-21T00:00:00"/>
    <s v="Monthly"/>
    <x v="1"/>
    <s v="CUST48587649"/>
    <n v="795"/>
    <s v="Medium Term"/>
    <n v="0"/>
    <s v="Robert Peters"/>
    <x v="2"/>
    <n v="66"/>
    <s v="Sports development officer"/>
    <x v="3"/>
    <s v="East Peter, California, 64013"/>
    <x v="3"/>
    <n v="0"/>
    <n v="1"/>
    <x v="2"/>
    <s v="AGT93433918"/>
    <x v="1"/>
    <n v="50"/>
    <n v="39"/>
    <n v="0"/>
    <x v="0"/>
    <n v="0"/>
    <x v="1"/>
  </r>
  <r>
    <s v="POL26862449"/>
    <x v="2"/>
    <n v="267495"/>
    <n v="320.47000000000003"/>
    <d v="2022-02-08T00:00:00"/>
    <d v="2025-01-01T00:00:00"/>
    <s v="Monthly"/>
    <x v="0"/>
    <s v="CUST90354954"/>
    <n v="1058"/>
    <s v="Medium Term"/>
    <n v="0"/>
    <s v="Kevin Phillips"/>
    <x v="0"/>
    <n v="21"/>
    <s v="Architectural technologist"/>
    <x v="1"/>
    <s v="Andreaton, Utah, 54312"/>
    <x v="4"/>
    <n v="0"/>
    <n v="0"/>
    <x v="0"/>
    <s v="AGT59061701"/>
    <x v="1"/>
    <n v="43"/>
    <n v="2"/>
    <n v="0"/>
    <x v="2"/>
    <n v="0"/>
    <x v="1"/>
  </r>
  <r>
    <s v="POL80050460"/>
    <x v="0"/>
    <n v="140359"/>
    <n v="1852.15"/>
    <d v="2021-02-12T00:00:00"/>
    <d v="2024-05-17T00:00:00"/>
    <s v="Quarterly"/>
    <x v="1"/>
    <s v="CUST86399059"/>
    <n v="1190"/>
    <s v="Long Term"/>
    <n v="0"/>
    <s v="George Rose DVM"/>
    <x v="1"/>
    <n v="65"/>
    <s v="Chiropractor"/>
    <x v="3"/>
    <s v="East Robertfurt, Minnesota, 04874"/>
    <x v="3"/>
    <n v="0"/>
    <n v="1"/>
    <x v="2"/>
    <s v="AGT82410637"/>
    <x v="1"/>
    <n v="47"/>
    <n v="23"/>
    <n v="0"/>
    <x v="2"/>
    <n v="0"/>
    <x v="1"/>
  </r>
  <r>
    <s v="POL95455759"/>
    <x v="1"/>
    <n v="274708"/>
    <n v="1946.59"/>
    <d v="2018-01-12T00:00:00"/>
    <d v="2022-11-23T00:00:00"/>
    <s v="Monthly"/>
    <x v="1"/>
    <s v="CUST53625384"/>
    <n v="1776"/>
    <s v="Long Term"/>
    <n v="0"/>
    <s v="Ronald Price"/>
    <x v="0"/>
    <n v="22"/>
    <s v="Nurse, learning disability"/>
    <x v="3"/>
    <s v="Ramirezview, Oregon, 12712"/>
    <x v="4"/>
    <n v="0"/>
    <n v="0"/>
    <x v="0"/>
    <s v="AGT91355120"/>
    <x v="0"/>
    <n v="12"/>
    <n v="4"/>
    <n v="0"/>
    <x v="2"/>
    <n v="0"/>
    <x v="0"/>
  </r>
  <r>
    <s v="POL74008524"/>
    <x v="1"/>
    <n v="155198"/>
    <n v="1110.48"/>
    <d v="2018-04-25T00:00:00"/>
    <d v="2024-11-27T00:00:00"/>
    <s v="Annually"/>
    <x v="1"/>
    <s v="CUST59906579"/>
    <n v="2408"/>
    <s v="Long Term"/>
    <n v="0"/>
    <s v="Kimberly Graham"/>
    <x v="2"/>
    <n v="50"/>
    <s v="Psychologist, prison and probation services"/>
    <x v="1"/>
    <s v="New David, Oklahoma, 33442"/>
    <x v="2"/>
    <n v="0"/>
    <n v="0"/>
    <x v="1"/>
    <s v="AGT12170561"/>
    <x v="2"/>
    <n v="4"/>
    <n v="14"/>
    <n v="0"/>
    <x v="2"/>
    <n v="0"/>
    <x v="2"/>
  </r>
  <r>
    <s v="POL22378115"/>
    <x v="1"/>
    <n v="395720"/>
    <n v="247.29"/>
    <d v="2021-10-02T00:00:00"/>
    <d v="2024-03-18T00:00:00"/>
    <s v="Monthly"/>
    <x v="1"/>
    <s v="CUST12639819"/>
    <n v="898"/>
    <s v="Medium Term"/>
    <n v="0"/>
    <s v="James Marshall"/>
    <x v="0"/>
    <n v="35"/>
    <s v="Investment banker, corporate"/>
    <x v="0"/>
    <s v="North Jennifer, Missouri, 69542"/>
    <x v="0"/>
    <n v="0"/>
    <n v="0"/>
    <x v="1"/>
    <s v="AGT49897385"/>
    <x v="0"/>
    <n v="38"/>
    <n v="82"/>
    <n v="1"/>
    <x v="1"/>
    <n v="1"/>
    <x v="0"/>
  </r>
  <r>
    <s v="POL50050613"/>
    <x v="2"/>
    <n v="137915"/>
    <n v="1626.84"/>
    <d v="2023-07-21T00:00:00"/>
    <d v="2029-09-29T00:00:00"/>
    <s v="Monthly"/>
    <x v="2"/>
    <s v="CUST61133269"/>
    <n v="2262"/>
    <s v="Long Term"/>
    <n v="1"/>
    <s v="Cody Gonzalez"/>
    <x v="0"/>
    <n v="38"/>
    <s v="Mining engineer"/>
    <x v="3"/>
    <s v="Sheenahaven, Kansas, 50692"/>
    <x v="1"/>
    <n v="0"/>
    <n v="0"/>
    <x v="1"/>
    <s v="AGT69060240"/>
    <x v="1"/>
    <n v="24"/>
    <n v="42"/>
    <n v="0"/>
    <x v="0"/>
    <n v="0"/>
    <x v="1"/>
  </r>
  <r>
    <s v="POL20039357"/>
    <x v="2"/>
    <n v="482291"/>
    <n v="885.51"/>
    <d v="2018-04-02T00:00:00"/>
    <d v="2021-09-12T00:00:00"/>
    <s v="Monthly"/>
    <x v="2"/>
    <s v="CUST95330608"/>
    <n v="1259"/>
    <s v="Long Term"/>
    <n v="1"/>
    <s v="Julian Freeman"/>
    <x v="1"/>
    <n v="30"/>
    <s v="Pharmacist, hospital"/>
    <x v="1"/>
    <s v="Lake Stacyville, Florida, 71852"/>
    <x v="0"/>
    <n v="0"/>
    <n v="0"/>
    <x v="0"/>
    <s v="AGT85186624"/>
    <x v="1"/>
    <n v="17"/>
    <n v="75"/>
    <n v="1"/>
    <x v="1"/>
    <n v="1"/>
    <x v="1"/>
  </r>
  <r>
    <s v="POL05161978"/>
    <x v="3"/>
    <n v="272166"/>
    <n v="1728.97"/>
    <d v="2016-06-13T00:00:00"/>
    <d v="2024-08-24T00:00:00"/>
    <s v="Annually"/>
    <x v="2"/>
    <s v="CUST26207435"/>
    <n v="2994"/>
    <s v="Long Term"/>
    <n v="1"/>
    <s v="Selena Navarro"/>
    <x v="0"/>
    <n v="77"/>
    <s v="Tax adviser"/>
    <x v="2"/>
    <s v="Erinmouth, Vermont, 09362"/>
    <x v="3"/>
    <n v="1"/>
    <n v="1"/>
    <x v="2"/>
    <s v="AGT80351491"/>
    <x v="1"/>
    <n v="22"/>
    <n v="69"/>
    <n v="0"/>
    <x v="1"/>
    <n v="0"/>
    <x v="1"/>
  </r>
  <r>
    <s v="POL76048134"/>
    <x v="3"/>
    <n v="331568"/>
    <n v="1339.44"/>
    <d v="2016-02-13T00:00:00"/>
    <d v="2020-05-16T00:00:00"/>
    <s v="Annually"/>
    <x v="2"/>
    <s v="CUST39846764"/>
    <n v="1554"/>
    <s v="Long Term"/>
    <n v="1"/>
    <s v="Matthew Beasley"/>
    <x v="0"/>
    <n v="33"/>
    <s v="Chief Financial Officer"/>
    <x v="2"/>
    <s v="Lake Manuelland, Missouri, 85505"/>
    <x v="0"/>
    <n v="1"/>
    <n v="0"/>
    <x v="1"/>
    <s v="AGT52083365"/>
    <x v="0"/>
    <n v="28"/>
    <n v="42"/>
    <n v="0"/>
    <x v="0"/>
    <n v="0"/>
    <x v="0"/>
  </r>
  <r>
    <s v="POL40926349"/>
    <x v="1"/>
    <n v="133226"/>
    <n v="757.44"/>
    <d v="2020-05-11T00:00:00"/>
    <d v="2022-02-10T00:00:00"/>
    <s v="Quarterly"/>
    <x v="1"/>
    <s v="CUST26035053"/>
    <n v="640"/>
    <s v="Medium Term"/>
    <n v="0"/>
    <s v="Adam Wright"/>
    <x v="1"/>
    <n v="79"/>
    <s v="Seismic interpreter"/>
    <x v="1"/>
    <s v="East Tonyafurt, Maryland, 22818"/>
    <x v="3"/>
    <n v="0"/>
    <n v="1"/>
    <x v="2"/>
    <s v="AGT23547629"/>
    <x v="1"/>
    <n v="48"/>
    <n v="64"/>
    <n v="0"/>
    <x v="1"/>
    <n v="0"/>
    <x v="1"/>
  </r>
  <r>
    <s v="POL93795205"/>
    <x v="0"/>
    <n v="310985"/>
    <n v="710.36"/>
    <d v="2020-11-07T00:00:00"/>
    <d v="2029-01-26T00:00:00"/>
    <s v="Monthly"/>
    <x v="1"/>
    <s v="CUST20923093"/>
    <n v="3002"/>
    <s v="Long Term"/>
    <n v="0"/>
    <s v="Crystal Miller"/>
    <x v="2"/>
    <n v="24"/>
    <s v="Sound technician, broadcasting/film/video"/>
    <x v="0"/>
    <s v="New Eric, South Dakota, 29468"/>
    <x v="4"/>
    <n v="0"/>
    <n v="0"/>
    <x v="0"/>
    <s v="AGT75342542"/>
    <x v="2"/>
    <n v="9"/>
    <n v="52"/>
    <n v="0"/>
    <x v="0"/>
    <n v="0"/>
    <x v="2"/>
  </r>
  <r>
    <s v="POL42143112"/>
    <x v="0"/>
    <n v="261849"/>
    <n v="939.26"/>
    <d v="2016-11-26T00:00:00"/>
    <d v="2022-01-11T00:00:00"/>
    <s v="Quarterly"/>
    <x v="2"/>
    <s v="CUST51004500"/>
    <n v="1872"/>
    <s v="Long Term"/>
    <n v="1"/>
    <s v="Trevor Fisher"/>
    <x v="2"/>
    <n v="71"/>
    <s v="Interpreter"/>
    <x v="2"/>
    <s v="Lake Stevenfurt, Georgia, 99907"/>
    <x v="3"/>
    <n v="1"/>
    <n v="1"/>
    <x v="2"/>
    <s v="AGT33849820"/>
    <x v="2"/>
    <n v="19"/>
    <n v="60"/>
    <n v="0"/>
    <x v="0"/>
    <n v="0"/>
    <x v="2"/>
  </r>
  <r>
    <s v="POL23253258"/>
    <x v="1"/>
    <n v="246628"/>
    <n v="787.14"/>
    <d v="2015-07-06T00:00:00"/>
    <d v="2018-11-24T00:00:00"/>
    <s v="Annually"/>
    <x v="2"/>
    <s v="CUST06792439"/>
    <n v="1237"/>
    <s v="Long Term"/>
    <n v="1"/>
    <s v="Brian Goodwin"/>
    <x v="1"/>
    <n v="20"/>
    <s v="Environmental education officer"/>
    <x v="1"/>
    <s v="Keithville, Wisconsin, 58022"/>
    <x v="4"/>
    <n v="0"/>
    <n v="0"/>
    <x v="0"/>
    <s v="AGT22066615"/>
    <x v="2"/>
    <n v="29"/>
    <n v="74"/>
    <n v="1"/>
    <x v="1"/>
    <n v="1"/>
    <x v="2"/>
  </r>
  <r>
    <s v="POL69244007"/>
    <x v="0"/>
    <n v="322610"/>
    <n v="216.91"/>
    <d v="2022-01-15T00:00:00"/>
    <d v="2029-05-10T00:00:00"/>
    <s v="Quarterly"/>
    <x v="1"/>
    <s v="CUST81587742"/>
    <n v="2672"/>
    <s v="Long Term"/>
    <n v="0"/>
    <s v="Susan Williams"/>
    <x v="1"/>
    <n v="75"/>
    <s v="Designer, jewellery"/>
    <x v="3"/>
    <s v="Port Caleb, Kansas, 29736"/>
    <x v="3"/>
    <n v="0"/>
    <n v="1"/>
    <x v="2"/>
    <s v="AGT98600011"/>
    <x v="2"/>
    <n v="43"/>
    <n v="28"/>
    <n v="0"/>
    <x v="2"/>
    <n v="0"/>
    <x v="2"/>
  </r>
  <r>
    <s v="POL09523049"/>
    <x v="3"/>
    <n v="164857"/>
    <n v="827.94"/>
    <d v="2022-09-06T00:00:00"/>
    <d v="2025-02-27T00:00:00"/>
    <s v="Quarterly"/>
    <x v="2"/>
    <s v="CUST68338563"/>
    <n v="905"/>
    <s v="Medium Term"/>
    <n v="1"/>
    <s v="Christine Garrison MD"/>
    <x v="1"/>
    <n v="82"/>
    <s v="Immunologist"/>
    <x v="0"/>
    <s v="Paulland, Hawaii, 81442"/>
    <x v="3"/>
    <n v="0"/>
    <n v="1"/>
    <x v="2"/>
    <s v="AGT48057852"/>
    <x v="0"/>
    <n v="46"/>
    <n v="57"/>
    <n v="0"/>
    <x v="0"/>
    <n v="0"/>
    <x v="0"/>
  </r>
  <r>
    <s v="POL08784991"/>
    <x v="3"/>
    <n v="390508"/>
    <n v="908.91"/>
    <d v="2015-05-08T00:00:00"/>
    <d v="2021-01-19T00:00:00"/>
    <s v="Annually"/>
    <x v="0"/>
    <s v="CUST24626933"/>
    <n v="2083"/>
    <s v="Long Term"/>
    <n v="0"/>
    <s v="Steven Evans"/>
    <x v="0"/>
    <n v="21"/>
    <s v="Systems analyst"/>
    <x v="3"/>
    <s v="East Ryan, Kentucky, 67920"/>
    <x v="4"/>
    <n v="0"/>
    <n v="0"/>
    <x v="0"/>
    <s v="AGT79644238"/>
    <x v="2"/>
    <n v="29"/>
    <n v="45"/>
    <n v="0"/>
    <x v="0"/>
    <n v="0"/>
    <x v="2"/>
  </r>
  <r>
    <s v="POL83435156"/>
    <x v="0"/>
    <n v="253965"/>
    <n v="158.85"/>
    <d v="2021-08-12T00:00:00"/>
    <d v="2024-01-31T00:00:00"/>
    <s v="Monthly"/>
    <x v="0"/>
    <s v="CUST18251614"/>
    <n v="902"/>
    <s v="Medium Term"/>
    <n v="0"/>
    <s v="Phyllis Wong"/>
    <x v="2"/>
    <n v="84"/>
    <s v="Materials engineer"/>
    <x v="1"/>
    <s v="New Lisaville, Washington, 44224"/>
    <x v="3"/>
    <n v="0"/>
    <n v="1"/>
    <x v="2"/>
    <s v="AGT69147637"/>
    <x v="1"/>
    <n v="26"/>
    <n v="9"/>
    <n v="0"/>
    <x v="2"/>
    <n v="0"/>
    <x v="1"/>
  </r>
  <r>
    <s v="POL06641859"/>
    <x v="3"/>
    <n v="37455"/>
    <n v="1588.54"/>
    <d v="2016-03-07T00:00:00"/>
    <d v="2021-05-19T00:00:00"/>
    <s v="Quarterly"/>
    <x v="0"/>
    <s v="CUST31631183"/>
    <n v="1899"/>
    <s v="Long Term"/>
    <n v="0"/>
    <s v="Deborah Clark"/>
    <x v="1"/>
    <n v="85"/>
    <s v="Plant breeder/geneticist"/>
    <x v="1"/>
    <s v="Christopherfort, Vermont, 97618"/>
    <x v="3"/>
    <n v="0"/>
    <n v="1"/>
    <x v="2"/>
    <s v="AGT20307195"/>
    <x v="2"/>
    <n v="0"/>
    <n v="100"/>
    <n v="1"/>
    <x v="1"/>
    <n v="1"/>
    <x v="2"/>
  </r>
  <r>
    <s v="POL72479103"/>
    <x v="1"/>
    <n v="126689"/>
    <n v="908.61"/>
    <d v="2023-08-23T00:00:00"/>
    <d v="2027-11-24T00:00:00"/>
    <s v="Quarterly"/>
    <x v="2"/>
    <s v="CUST83454246"/>
    <n v="1554"/>
    <s v="Long Term"/>
    <n v="1"/>
    <s v="Chad Price"/>
    <x v="2"/>
    <n v="39"/>
    <s v="Prison officer"/>
    <x v="0"/>
    <s v="South Sarahland, Tennessee, 77599"/>
    <x v="1"/>
    <n v="0"/>
    <n v="0"/>
    <x v="1"/>
    <s v="AGT10851677"/>
    <x v="1"/>
    <n v="44"/>
    <n v="76"/>
    <n v="1"/>
    <x v="1"/>
    <n v="1"/>
    <x v="1"/>
  </r>
  <r>
    <s v="POL33261817"/>
    <x v="3"/>
    <n v="115352"/>
    <n v="1960.96"/>
    <d v="2024-05-10T00:00:00"/>
    <d v="2030-01-28T00:00:00"/>
    <s v="Annually"/>
    <x v="2"/>
    <s v="CUST95865242"/>
    <n v="2089"/>
    <s v="Long Term"/>
    <n v="1"/>
    <s v="Savannah Collier"/>
    <x v="2"/>
    <n v="50"/>
    <s v="Furniture designer"/>
    <x v="3"/>
    <s v="New Rebeccastad, Alaska, 12374"/>
    <x v="2"/>
    <n v="0"/>
    <n v="0"/>
    <x v="1"/>
    <s v="AGT14974884"/>
    <x v="0"/>
    <n v="40"/>
    <n v="8"/>
    <n v="0"/>
    <x v="2"/>
    <n v="0"/>
    <x v="0"/>
  </r>
  <r>
    <s v="POL93615411"/>
    <x v="0"/>
    <n v="395839"/>
    <n v="1791.09"/>
    <d v="2017-02-26T00:00:00"/>
    <d v="2026-10-23T00:00:00"/>
    <s v="Annually"/>
    <x v="1"/>
    <s v="CUST56211642"/>
    <n v="3526"/>
    <s v="Long Term"/>
    <n v="0"/>
    <s v="Joseph Andrews"/>
    <x v="1"/>
    <n v="29"/>
    <s v="Housing manager/officer"/>
    <x v="0"/>
    <s v="New Melissatown, Pennsylvania, 04665"/>
    <x v="0"/>
    <n v="0"/>
    <n v="0"/>
    <x v="0"/>
    <s v="AGT60542284"/>
    <x v="0"/>
    <n v="44"/>
    <n v="73"/>
    <n v="1"/>
    <x v="1"/>
    <n v="1"/>
    <x v="0"/>
  </r>
  <r>
    <s v="POL32140351"/>
    <x v="1"/>
    <n v="377616"/>
    <n v="446.09"/>
    <d v="2022-01-25T00:00:00"/>
    <d v="2027-05-06T00:00:00"/>
    <s v="Quarterly"/>
    <x v="0"/>
    <s v="CUST86814379"/>
    <n v="1927"/>
    <s v="Long Term"/>
    <n v="0"/>
    <s v="Michelle Mcdaniel"/>
    <x v="2"/>
    <n v="21"/>
    <s v="Ophthalmologist"/>
    <x v="1"/>
    <s v="Lake Eric, South Dakota, 32842"/>
    <x v="4"/>
    <n v="0"/>
    <n v="0"/>
    <x v="0"/>
    <s v="AGT07931991"/>
    <x v="2"/>
    <n v="24"/>
    <n v="58"/>
    <n v="0"/>
    <x v="0"/>
    <n v="0"/>
    <x v="2"/>
  </r>
  <r>
    <s v="POL60639802"/>
    <x v="3"/>
    <n v="267598"/>
    <n v="1652.03"/>
    <d v="2023-04-29T00:00:00"/>
    <d v="2029-11-03T00:00:00"/>
    <s v="Annually"/>
    <x v="0"/>
    <s v="CUST48889123"/>
    <n v="2380"/>
    <s v="Long Term"/>
    <n v="0"/>
    <s v="Kimberly Bailey"/>
    <x v="2"/>
    <n v="56"/>
    <s v="Television production assistant"/>
    <x v="2"/>
    <s v="Nelsonhaven, West Virginia, 85269"/>
    <x v="3"/>
    <n v="1"/>
    <n v="0"/>
    <x v="2"/>
    <s v="AGT15597089"/>
    <x v="1"/>
    <n v="0"/>
    <n v="29"/>
    <n v="0"/>
    <x v="2"/>
    <n v="0"/>
    <x v="1"/>
  </r>
  <r>
    <s v="POL58013295"/>
    <x v="3"/>
    <n v="353976"/>
    <n v="1778.9"/>
    <d v="2023-09-26T00:00:00"/>
    <d v="2030-06-15T00:00:00"/>
    <s v="Quarterly"/>
    <x v="0"/>
    <s v="CUST54127030"/>
    <n v="2454"/>
    <s v="Long Term"/>
    <n v="0"/>
    <s v="Amy Torres"/>
    <x v="1"/>
    <n v="24"/>
    <s v="Designer, television/film set"/>
    <x v="1"/>
    <s v="New Jillfort, South Carolina, 11188"/>
    <x v="4"/>
    <n v="0"/>
    <n v="0"/>
    <x v="0"/>
    <s v="AGT13313620"/>
    <x v="2"/>
    <n v="8"/>
    <n v="27"/>
    <n v="0"/>
    <x v="2"/>
    <n v="0"/>
    <x v="2"/>
  </r>
  <r>
    <s v="POL15232453"/>
    <x v="2"/>
    <n v="346407"/>
    <n v="1883.88"/>
    <d v="2022-09-30T00:00:00"/>
    <d v="2032-01-30T00:00:00"/>
    <s v="Annually"/>
    <x v="2"/>
    <s v="CUST49812848"/>
    <n v="3409"/>
    <s v="Long Term"/>
    <n v="1"/>
    <s v="Rickey Mccullough"/>
    <x v="1"/>
    <n v="52"/>
    <s v="Heritage manager"/>
    <x v="3"/>
    <s v="East Vanessaburgh, California, 38278"/>
    <x v="2"/>
    <n v="0"/>
    <n v="0"/>
    <x v="2"/>
    <s v="AGT73989640"/>
    <x v="1"/>
    <n v="27"/>
    <n v="11"/>
    <n v="0"/>
    <x v="2"/>
    <n v="0"/>
    <x v="1"/>
  </r>
  <r>
    <s v="POL83585187"/>
    <x v="0"/>
    <n v="263651"/>
    <n v="1832.73"/>
    <d v="2017-12-05T00:00:00"/>
    <d v="2027-09-14T00:00:00"/>
    <s v="Annually"/>
    <x v="0"/>
    <s v="CUST41102477"/>
    <n v="3570"/>
    <s v="Long Term"/>
    <n v="0"/>
    <s v="Christopher Parker"/>
    <x v="0"/>
    <n v="62"/>
    <s v="Games developer"/>
    <x v="1"/>
    <s v="East Mariastad, Maine, 59383"/>
    <x v="3"/>
    <n v="0"/>
    <n v="1"/>
    <x v="2"/>
    <s v="AGT25184215"/>
    <x v="2"/>
    <n v="44"/>
    <n v="95"/>
    <n v="1"/>
    <x v="1"/>
    <n v="1"/>
    <x v="2"/>
  </r>
  <r>
    <s v="POL19323581"/>
    <x v="1"/>
    <n v="378917"/>
    <n v="616.80999999999995"/>
    <d v="2020-04-06T00:00:00"/>
    <d v="2023-11-10T00:00:00"/>
    <s v="Annually"/>
    <x v="2"/>
    <s v="CUST06278301"/>
    <n v="1313"/>
    <s v="Long Term"/>
    <n v="1"/>
    <s v="Shawn Wright"/>
    <x v="0"/>
    <n v="36"/>
    <s v="Music tutor"/>
    <x v="0"/>
    <s v="Ramostown, Maryland, 79146"/>
    <x v="1"/>
    <n v="0"/>
    <n v="0"/>
    <x v="1"/>
    <s v="AGT86990078"/>
    <x v="0"/>
    <n v="4"/>
    <n v="94"/>
    <n v="1"/>
    <x v="1"/>
    <n v="1"/>
    <x v="0"/>
  </r>
  <r>
    <s v="POL79993699"/>
    <x v="3"/>
    <n v="376376"/>
    <n v="1795.7"/>
    <d v="2015-05-04T00:00:00"/>
    <d v="2022-06-27T00:00:00"/>
    <s v="Annually"/>
    <x v="2"/>
    <s v="CUST61439560"/>
    <n v="2611"/>
    <s v="Long Term"/>
    <n v="1"/>
    <s v="Brian Cochran"/>
    <x v="0"/>
    <n v="41"/>
    <s v="Medical technical officer"/>
    <x v="2"/>
    <s v="South Victoriabury, Utah, 08678"/>
    <x v="1"/>
    <n v="1"/>
    <n v="0"/>
    <x v="1"/>
    <s v="AGT75200570"/>
    <x v="2"/>
    <n v="10"/>
    <n v="98"/>
    <n v="1"/>
    <x v="1"/>
    <n v="1"/>
    <x v="2"/>
  </r>
  <r>
    <s v="POL96685286"/>
    <x v="0"/>
    <n v="73417"/>
    <n v="997.34"/>
    <d v="2019-06-05T00:00:00"/>
    <d v="2024-10-12T00:00:00"/>
    <s v="Quarterly"/>
    <x v="1"/>
    <s v="CUST27734461"/>
    <n v="1956"/>
    <s v="Long Term"/>
    <n v="0"/>
    <s v="Jonathan Harris"/>
    <x v="1"/>
    <n v="80"/>
    <s v="Nurse, mental health"/>
    <x v="0"/>
    <s v="Williamschester, Arkansas, 50337"/>
    <x v="3"/>
    <n v="0"/>
    <n v="1"/>
    <x v="2"/>
    <s v="AGT12701623"/>
    <x v="2"/>
    <n v="26"/>
    <n v="57"/>
    <n v="0"/>
    <x v="0"/>
    <n v="0"/>
    <x v="2"/>
  </r>
  <r>
    <s v="POL19469435"/>
    <x v="2"/>
    <n v="424758"/>
    <n v="1556.05"/>
    <d v="2021-12-09T00:00:00"/>
    <d v="2023-10-28T00:00:00"/>
    <s v="Monthly"/>
    <x v="2"/>
    <s v="CUST62519479"/>
    <n v="688"/>
    <s v="Medium Term"/>
    <n v="1"/>
    <s v="Kimberly Cannon"/>
    <x v="2"/>
    <n v="78"/>
    <s v="Cytogeneticist"/>
    <x v="3"/>
    <s v="Melissaport, Minnesota, 61982"/>
    <x v="3"/>
    <n v="0"/>
    <n v="1"/>
    <x v="2"/>
    <s v="AGT78219360"/>
    <x v="0"/>
    <n v="40"/>
    <n v="86"/>
    <n v="1"/>
    <x v="1"/>
    <n v="1"/>
    <x v="0"/>
  </r>
  <r>
    <s v="POL98638552"/>
    <x v="2"/>
    <n v="76582"/>
    <n v="1621.37"/>
    <d v="2024-01-14T00:00:00"/>
    <d v="2033-04-26T00:00:00"/>
    <s v="Quarterly"/>
    <x v="1"/>
    <s v="CUST33315844"/>
    <n v="3390"/>
    <s v="Long Term"/>
    <n v="0"/>
    <s v="Amber Chase"/>
    <x v="1"/>
    <n v="83"/>
    <s v="Product/process development scientist"/>
    <x v="2"/>
    <s v="Port Melissachester, Vermont, 99209"/>
    <x v="3"/>
    <n v="1"/>
    <n v="1"/>
    <x v="2"/>
    <s v="AGT67565116"/>
    <x v="0"/>
    <n v="48"/>
    <n v="56"/>
    <n v="0"/>
    <x v="0"/>
    <n v="0"/>
    <x v="0"/>
  </r>
  <r>
    <s v="POL20853634"/>
    <x v="2"/>
    <n v="263197"/>
    <n v="203.56"/>
    <d v="2021-06-07T00:00:00"/>
    <d v="2022-12-10T00:00:00"/>
    <s v="Monthly"/>
    <x v="0"/>
    <s v="CUST24956928"/>
    <n v="551"/>
    <s v="Medium Term"/>
    <n v="0"/>
    <s v="Cheryl Evans"/>
    <x v="0"/>
    <n v="85"/>
    <s v="Housing manager/officer"/>
    <x v="1"/>
    <s v="New Scott, Oklahoma, 88292"/>
    <x v="3"/>
    <n v="0"/>
    <n v="1"/>
    <x v="2"/>
    <s v="AGT42006052"/>
    <x v="1"/>
    <n v="18"/>
    <n v="16"/>
    <n v="0"/>
    <x v="2"/>
    <n v="0"/>
    <x v="1"/>
  </r>
  <r>
    <s v="POL44752961"/>
    <x v="0"/>
    <n v="464690"/>
    <n v="266.76"/>
    <d v="2024-04-03T00:00:00"/>
    <d v="2028-02-15T00:00:00"/>
    <s v="Monthly"/>
    <x v="2"/>
    <s v="CUST97947934"/>
    <n v="1413"/>
    <s v="Long Term"/>
    <n v="1"/>
    <s v="Susan Johnson"/>
    <x v="1"/>
    <n v="38"/>
    <s v="Garment/textile technologist"/>
    <x v="2"/>
    <s v="Coxview, Kansas, 63466"/>
    <x v="1"/>
    <n v="1"/>
    <n v="0"/>
    <x v="1"/>
    <s v="AGT60570339"/>
    <x v="0"/>
    <n v="47"/>
    <n v="31"/>
    <n v="0"/>
    <x v="0"/>
    <n v="0"/>
    <x v="0"/>
  </r>
  <r>
    <s v="POL10009883"/>
    <x v="1"/>
    <n v="339865"/>
    <n v="1821.85"/>
    <d v="2016-05-22T00:00:00"/>
    <d v="2023-10-10T00:00:00"/>
    <s v="Monthly"/>
    <x v="1"/>
    <s v="CUST41663138"/>
    <n v="2697"/>
    <s v="Long Term"/>
    <n v="0"/>
    <s v="Ronald Hull"/>
    <x v="2"/>
    <n v="61"/>
    <s v="Occupational psychologist"/>
    <x v="3"/>
    <s v="Jasontown, South Carolina, 92217"/>
    <x v="3"/>
    <n v="0"/>
    <n v="1"/>
    <x v="2"/>
    <s v="AGT22553117"/>
    <x v="1"/>
    <n v="43"/>
    <n v="10"/>
    <n v="0"/>
    <x v="2"/>
    <n v="0"/>
    <x v="1"/>
  </r>
  <r>
    <s v="POL65725229"/>
    <x v="2"/>
    <n v="67847"/>
    <n v="1643.28"/>
    <d v="2019-06-01T00:00:00"/>
    <d v="2021-10-28T00:00:00"/>
    <s v="Quarterly"/>
    <x v="2"/>
    <s v="CUST09630360"/>
    <n v="880"/>
    <s v="Medium Term"/>
    <n v="1"/>
    <s v="Tina Weber"/>
    <x v="1"/>
    <n v="29"/>
    <s v="Catering manager"/>
    <x v="3"/>
    <s v="South Nicolechester, Wisconsin, 73035"/>
    <x v="0"/>
    <n v="0"/>
    <n v="0"/>
    <x v="0"/>
    <s v="AGT20131074"/>
    <x v="2"/>
    <n v="6"/>
    <n v="80"/>
    <n v="1"/>
    <x v="1"/>
    <n v="1"/>
    <x v="2"/>
  </r>
  <r>
    <s v="POL58762954"/>
    <x v="0"/>
    <n v="222656"/>
    <n v="570.49"/>
    <d v="2023-12-05T00:00:00"/>
    <d v="2027-06-04T00:00:00"/>
    <s v="Annually"/>
    <x v="2"/>
    <s v="CUST32157622"/>
    <n v="1277"/>
    <s v="Long Term"/>
    <n v="1"/>
    <s v="Elizabeth Davis"/>
    <x v="0"/>
    <n v="84"/>
    <s v="Chartered loss adjuster"/>
    <x v="2"/>
    <s v="Christinatown, Texas, 36443"/>
    <x v="3"/>
    <n v="1"/>
    <n v="1"/>
    <x v="2"/>
    <s v="AGT30426117"/>
    <x v="0"/>
    <n v="40"/>
    <n v="79"/>
    <n v="1"/>
    <x v="1"/>
    <n v="1"/>
    <x v="0"/>
  </r>
  <r>
    <s v="POL64720623"/>
    <x v="1"/>
    <n v="299710"/>
    <n v="780.31"/>
    <d v="2023-09-23T00:00:00"/>
    <d v="2033-05-20T00:00:00"/>
    <s v="Quarterly"/>
    <x v="2"/>
    <s v="CUST92152238"/>
    <n v="3527"/>
    <s v="Long Term"/>
    <n v="1"/>
    <s v="Daniel Gallagher"/>
    <x v="2"/>
    <n v="69"/>
    <s v="Tax inspector"/>
    <x v="1"/>
    <s v="Flowersmouth, Louisiana, 87715"/>
    <x v="3"/>
    <n v="0"/>
    <n v="1"/>
    <x v="2"/>
    <s v="AGT15043343"/>
    <x v="0"/>
    <n v="45"/>
    <n v="12"/>
    <n v="0"/>
    <x v="2"/>
    <n v="0"/>
    <x v="0"/>
  </r>
  <r>
    <s v="POL91053914"/>
    <x v="3"/>
    <n v="421644"/>
    <n v="1646.06"/>
    <d v="2020-06-06T00:00:00"/>
    <d v="2025-12-26T00:00:00"/>
    <s v="Quarterly"/>
    <x v="0"/>
    <s v="CUST49079642"/>
    <n v="2029"/>
    <s v="Long Term"/>
    <n v="0"/>
    <s v="Jacqueline Townsend"/>
    <x v="2"/>
    <n v="26"/>
    <s v="Food technologist"/>
    <x v="1"/>
    <s v="Derekfort, Rhode Island, 86522"/>
    <x v="0"/>
    <n v="0"/>
    <n v="0"/>
    <x v="0"/>
    <s v="AGT49923863"/>
    <x v="1"/>
    <n v="8"/>
    <n v="15"/>
    <n v="0"/>
    <x v="2"/>
    <n v="0"/>
    <x v="1"/>
  </r>
  <r>
    <s v="POL97796682"/>
    <x v="3"/>
    <n v="458498"/>
    <n v="907.34"/>
    <d v="2017-06-30T00:00:00"/>
    <d v="2021-04-08T00:00:00"/>
    <s v="Annually"/>
    <x v="0"/>
    <s v="CUST36509309"/>
    <n v="1378"/>
    <s v="Long Term"/>
    <n v="0"/>
    <s v="Sarah Rivera"/>
    <x v="2"/>
    <n v="73"/>
    <s v="Engineer, technical sales"/>
    <x v="2"/>
    <s v="Mariaborough, North Dakota, 12672"/>
    <x v="3"/>
    <n v="1"/>
    <n v="1"/>
    <x v="2"/>
    <s v="AGT48960475"/>
    <x v="1"/>
    <n v="30"/>
    <n v="4"/>
    <n v="0"/>
    <x v="2"/>
    <n v="0"/>
    <x v="1"/>
  </r>
  <r>
    <s v="POL25823193"/>
    <x v="2"/>
    <n v="310533"/>
    <n v="613.49"/>
    <d v="2021-10-20T00:00:00"/>
    <d v="2022-12-11T00:00:00"/>
    <s v="Quarterly"/>
    <x v="2"/>
    <s v="CUST73828464"/>
    <n v="417"/>
    <s v="Medium Term"/>
    <n v="1"/>
    <s v="Shawn Miller"/>
    <x v="1"/>
    <n v="40"/>
    <s v="Amenity horticulturist"/>
    <x v="2"/>
    <s v="Jaredchester, Oregon, 91550"/>
    <x v="1"/>
    <n v="1"/>
    <n v="0"/>
    <x v="1"/>
    <s v="AGT91050057"/>
    <x v="1"/>
    <n v="0"/>
    <n v="63"/>
    <n v="0"/>
    <x v="1"/>
    <n v="0"/>
    <x v="1"/>
  </r>
  <r>
    <s v="POL34108237"/>
    <x v="1"/>
    <n v="257876"/>
    <n v="1625.28"/>
    <d v="2015-06-08T00:00:00"/>
    <d v="2019-10-16T00:00:00"/>
    <s v="Quarterly"/>
    <x v="2"/>
    <s v="CUST47716501"/>
    <n v="1591"/>
    <s v="Long Term"/>
    <n v="1"/>
    <s v="Darrell Roberson"/>
    <x v="1"/>
    <n v="63"/>
    <s v="Insurance risk surveyor"/>
    <x v="0"/>
    <s v="Jeffreyfort, Minnesota, 67213"/>
    <x v="3"/>
    <n v="0"/>
    <n v="1"/>
    <x v="2"/>
    <s v="AGT70063438"/>
    <x v="1"/>
    <n v="4"/>
    <n v="98"/>
    <n v="1"/>
    <x v="1"/>
    <n v="1"/>
    <x v="1"/>
  </r>
  <r>
    <s v="POL44559582"/>
    <x v="2"/>
    <n v="146003"/>
    <n v="603.53"/>
    <d v="2017-12-12T00:00:00"/>
    <d v="2024-04-05T00:00:00"/>
    <s v="Monthly"/>
    <x v="2"/>
    <s v="CUST95998610"/>
    <n v="2306"/>
    <s v="Long Term"/>
    <n v="1"/>
    <s v="Jerome Manning"/>
    <x v="1"/>
    <n v="84"/>
    <s v="Production assistant, television"/>
    <x v="1"/>
    <s v="East Frankland, Nevada, 83698"/>
    <x v="3"/>
    <n v="0"/>
    <n v="1"/>
    <x v="2"/>
    <s v="AGT64161899"/>
    <x v="1"/>
    <n v="4"/>
    <n v="93"/>
    <n v="1"/>
    <x v="1"/>
    <n v="1"/>
    <x v="1"/>
  </r>
  <r>
    <s v="POL64544270"/>
    <x v="0"/>
    <n v="68804"/>
    <n v="1387.47"/>
    <d v="2021-06-27T00:00:00"/>
    <d v="2031-02-17T00:00:00"/>
    <s v="Quarterly"/>
    <x v="2"/>
    <s v="CUST17087537"/>
    <n v="3522"/>
    <s v="Long Term"/>
    <n v="1"/>
    <s v="Jill Rose"/>
    <x v="2"/>
    <n v="76"/>
    <s v="Ophthalmologist"/>
    <x v="3"/>
    <s v="Woodton, Arkansas, 48635"/>
    <x v="3"/>
    <n v="0"/>
    <n v="1"/>
    <x v="2"/>
    <s v="AGT99295467"/>
    <x v="0"/>
    <n v="45"/>
    <n v="44"/>
    <n v="0"/>
    <x v="0"/>
    <n v="0"/>
    <x v="0"/>
  </r>
  <r>
    <s v="POL11811289"/>
    <x v="2"/>
    <n v="52388"/>
    <n v="933.05"/>
    <d v="2022-09-01T00:00:00"/>
    <d v="2030-09-30T00:00:00"/>
    <s v="Quarterly"/>
    <x v="0"/>
    <s v="CUST14645850"/>
    <n v="2951"/>
    <s v="Long Term"/>
    <n v="0"/>
    <s v="Kelly Meyer"/>
    <x v="1"/>
    <n v="56"/>
    <s v="Publishing copy"/>
    <x v="3"/>
    <s v="Port Ryan, Texas, 05924"/>
    <x v="3"/>
    <n v="0"/>
    <n v="0"/>
    <x v="2"/>
    <s v="AGT92587200"/>
    <x v="0"/>
    <n v="29"/>
    <n v="26"/>
    <n v="0"/>
    <x v="2"/>
    <n v="0"/>
    <x v="0"/>
  </r>
  <r>
    <s v="POL74728288"/>
    <x v="2"/>
    <n v="220961"/>
    <n v="641.29"/>
    <d v="2021-01-10T00:00:00"/>
    <d v="2026-10-01T00:00:00"/>
    <s v="Quarterly"/>
    <x v="1"/>
    <s v="CUST26361887"/>
    <n v="2090"/>
    <s v="Long Term"/>
    <n v="0"/>
    <s v="Timothy Marks"/>
    <x v="0"/>
    <n v="34"/>
    <s v="Public relations account executive"/>
    <x v="0"/>
    <s v="Williamsshire, South Dakota, 53136"/>
    <x v="0"/>
    <n v="0"/>
    <n v="0"/>
    <x v="1"/>
    <s v="AGT98686376"/>
    <x v="1"/>
    <n v="27"/>
    <n v="44"/>
    <n v="0"/>
    <x v="0"/>
    <n v="0"/>
    <x v="1"/>
  </r>
  <r>
    <s v="POL25107234"/>
    <x v="0"/>
    <n v="223960"/>
    <n v="1589.41"/>
    <d v="2015-09-12T00:00:00"/>
    <d v="2019-09-18T00:00:00"/>
    <s v="Annually"/>
    <x v="2"/>
    <s v="CUST51004500"/>
    <n v="1467"/>
    <s v="Long Term"/>
    <n v="1"/>
    <s v="Trevor Fisher"/>
    <x v="2"/>
    <n v="71"/>
    <s v="Interpreter"/>
    <x v="2"/>
    <s v="Lake Stevenfurt, Georgia, 99907"/>
    <x v="3"/>
    <n v="1"/>
    <n v="1"/>
    <x v="2"/>
    <s v="AGT39657659"/>
    <x v="0"/>
    <n v="21"/>
    <n v="14"/>
    <n v="0"/>
    <x v="2"/>
    <n v="0"/>
    <x v="0"/>
  </r>
  <r>
    <s v="POL93944640"/>
    <x v="2"/>
    <n v="259528"/>
    <n v="1626.84"/>
    <d v="2021-12-03T00:00:00"/>
    <d v="2027-12-28T00:00:00"/>
    <s v="Annually"/>
    <x v="0"/>
    <s v="CUST95945675"/>
    <n v="2216"/>
    <s v="Long Term"/>
    <n v="0"/>
    <s v="Stephen Mathis"/>
    <x v="1"/>
    <n v="32"/>
    <s v="Producer, television/film/video"/>
    <x v="3"/>
    <s v="Leeland, New Mexico, 76941"/>
    <x v="0"/>
    <n v="0"/>
    <n v="0"/>
    <x v="1"/>
    <s v="AGT03458444"/>
    <x v="1"/>
    <n v="19"/>
    <n v="28"/>
    <n v="0"/>
    <x v="2"/>
    <n v="0"/>
    <x v="1"/>
  </r>
  <r>
    <s v="POL36401097"/>
    <x v="3"/>
    <n v="171846"/>
    <n v="1048.24"/>
    <d v="2023-10-11T00:00:00"/>
    <d v="2027-02-07T00:00:00"/>
    <s v="Quarterly"/>
    <x v="0"/>
    <s v="CUST66280886"/>
    <n v="1215"/>
    <s v="Long Term"/>
    <n v="0"/>
    <s v="James Gordon"/>
    <x v="2"/>
    <n v="72"/>
    <s v="Ergonomist"/>
    <x v="3"/>
    <s v="Meyershire, New Jersey, 81606"/>
    <x v="3"/>
    <n v="0"/>
    <n v="1"/>
    <x v="2"/>
    <s v="AGT98166061"/>
    <x v="1"/>
    <n v="48"/>
    <n v="63"/>
    <n v="0"/>
    <x v="1"/>
    <n v="0"/>
    <x v="1"/>
  </r>
  <r>
    <s v="POL84566610"/>
    <x v="1"/>
    <n v="111352"/>
    <n v="1463.69"/>
    <d v="2017-11-14T00:00:00"/>
    <d v="2027-03-23T00:00:00"/>
    <s v="Monthly"/>
    <x v="1"/>
    <s v="CUST55395846"/>
    <n v="3416"/>
    <s v="Long Term"/>
    <n v="0"/>
    <s v="Thomas Adams"/>
    <x v="0"/>
    <n v="49"/>
    <s v="Production assistant, radio"/>
    <x v="0"/>
    <s v="South Davidfort, South Carolina, 02623"/>
    <x v="2"/>
    <n v="0"/>
    <n v="0"/>
    <x v="1"/>
    <s v="AGT18172997"/>
    <x v="2"/>
    <n v="39"/>
    <n v="40"/>
    <n v="0"/>
    <x v="0"/>
    <n v="0"/>
    <x v="2"/>
  </r>
  <r>
    <s v="POL48969594"/>
    <x v="1"/>
    <n v="309012"/>
    <n v="928.07"/>
    <d v="2016-06-03T00:00:00"/>
    <d v="2017-12-11T00:00:00"/>
    <s v="Monthly"/>
    <x v="2"/>
    <s v="CUST39333215"/>
    <n v="556"/>
    <s v="Medium Term"/>
    <n v="1"/>
    <s v="Donna Boyd"/>
    <x v="1"/>
    <n v="40"/>
    <s v="Dietitian"/>
    <x v="0"/>
    <s v="Perrybury, Mississippi, 36365"/>
    <x v="1"/>
    <n v="0"/>
    <n v="0"/>
    <x v="1"/>
    <s v="AGT24045687"/>
    <x v="0"/>
    <n v="28"/>
    <n v="7"/>
    <n v="0"/>
    <x v="2"/>
    <n v="0"/>
    <x v="0"/>
  </r>
  <r>
    <s v="POL59595706"/>
    <x v="0"/>
    <n v="220248"/>
    <n v="541.91999999999996"/>
    <d v="2024-12-16T00:00:00"/>
    <d v="2031-05-15T00:00:00"/>
    <s v="Quarterly"/>
    <x v="1"/>
    <s v="CUST68477005"/>
    <n v="2341"/>
    <s v="Long Term"/>
    <n v="0"/>
    <s v="Holly Schultz"/>
    <x v="0"/>
    <n v="24"/>
    <s v="Nurse, adult"/>
    <x v="3"/>
    <s v="West Lynntown, Ohio, 90242"/>
    <x v="4"/>
    <n v="0"/>
    <n v="0"/>
    <x v="0"/>
    <s v="AGT68335720"/>
    <x v="0"/>
    <n v="30"/>
    <n v="22"/>
    <n v="0"/>
    <x v="2"/>
    <n v="0"/>
    <x v="0"/>
  </r>
  <r>
    <s v="POL29803500"/>
    <x v="1"/>
    <n v="68169"/>
    <n v="1730.05"/>
    <d v="2023-02-16T00:00:00"/>
    <d v="2031-06-14T00:00:00"/>
    <s v="Monthly"/>
    <x v="2"/>
    <s v="CUST71519906"/>
    <n v="3040"/>
    <s v="Long Term"/>
    <n v="1"/>
    <s v="Travis Taylor"/>
    <x v="2"/>
    <n v="28"/>
    <s v="Health and safety adviser"/>
    <x v="2"/>
    <s v="Meganside, California, 78425"/>
    <x v="0"/>
    <n v="1"/>
    <n v="0"/>
    <x v="0"/>
    <s v="AGT17752909"/>
    <x v="1"/>
    <n v="0"/>
    <n v="31"/>
    <n v="0"/>
    <x v="0"/>
    <n v="0"/>
    <x v="1"/>
  </r>
  <r>
    <s v="POL33741751"/>
    <x v="2"/>
    <n v="377839"/>
    <n v="334.47"/>
    <d v="2016-07-17T00:00:00"/>
    <d v="2024-12-25T00:00:00"/>
    <s v="Monthly"/>
    <x v="1"/>
    <s v="CUST41660600"/>
    <n v="3083"/>
    <s v="Long Term"/>
    <n v="0"/>
    <s v="Michael Johnson"/>
    <x v="0"/>
    <n v="24"/>
    <s v="Environmental consultant"/>
    <x v="3"/>
    <s v="South Luisberg, Minnesota, 36861"/>
    <x v="4"/>
    <n v="0"/>
    <n v="0"/>
    <x v="0"/>
    <s v="AGT84895197"/>
    <x v="2"/>
    <n v="23"/>
    <n v="46"/>
    <n v="0"/>
    <x v="0"/>
    <n v="0"/>
    <x v="2"/>
  </r>
  <r>
    <s v="POL14316031"/>
    <x v="2"/>
    <n v="161097"/>
    <n v="1145.18"/>
    <d v="2024-10-18T00:00:00"/>
    <d v="2032-09-15T00:00:00"/>
    <s v="Annually"/>
    <x v="1"/>
    <s v="CUST35902078"/>
    <n v="2889"/>
    <s v="Long Term"/>
    <n v="0"/>
    <s v="Cynthia Black"/>
    <x v="1"/>
    <n v="77"/>
    <s v="Gaffer"/>
    <x v="0"/>
    <s v="Ericland, Idaho, 67118"/>
    <x v="3"/>
    <n v="0"/>
    <n v="1"/>
    <x v="2"/>
    <s v="AGT53619682"/>
    <x v="0"/>
    <n v="32"/>
    <n v="19"/>
    <n v="0"/>
    <x v="2"/>
    <n v="0"/>
    <x v="0"/>
  </r>
  <r>
    <s v="POL23643525"/>
    <x v="1"/>
    <n v="451657"/>
    <n v="1858.05"/>
    <d v="2023-09-11T00:00:00"/>
    <d v="2032-06-12T00:00:00"/>
    <s v="Monthly"/>
    <x v="1"/>
    <s v="CUST68739275"/>
    <n v="3197"/>
    <s v="Long Term"/>
    <n v="0"/>
    <s v="Eric Miller"/>
    <x v="0"/>
    <n v="20"/>
    <s v="Designer, jewellery"/>
    <x v="2"/>
    <s v="New Heather, Nevada, 84070"/>
    <x v="4"/>
    <n v="1"/>
    <n v="0"/>
    <x v="0"/>
    <s v="AGT70221624"/>
    <x v="2"/>
    <n v="21"/>
    <n v="68"/>
    <n v="0"/>
    <x v="1"/>
    <n v="0"/>
    <x v="2"/>
  </r>
  <r>
    <s v="POL91500527"/>
    <x v="1"/>
    <n v="107855"/>
    <n v="240.91"/>
    <d v="2020-11-08T00:00:00"/>
    <d v="2030-10-07T00:00:00"/>
    <s v="Annually"/>
    <x v="1"/>
    <s v="CUST14814883"/>
    <n v="3620"/>
    <s v="Long Term"/>
    <n v="0"/>
    <s v="Tamara Richardson"/>
    <x v="0"/>
    <n v="81"/>
    <s v="Insurance underwriter"/>
    <x v="3"/>
    <s v="New Brettshire, South Carolina, 06530"/>
    <x v="3"/>
    <n v="0"/>
    <n v="1"/>
    <x v="2"/>
    <s v="AGT17532169"/>
    <x v="1"/>
    <n v="46"/>
    <n v="68"/>
    <n v="0"/>
    <x v="1"/>
    <n v="0"/>
    <x v="1"/>
  </r>
  <r>
    <s v="POL01976477"/>
    <x v="0"/>
    <n v="359935"/>
    <n v="1459.59"/>
    <d v="2024-04-16T00:00:00"/>
    <d v="2027-02-22T00:00:00"/>
    <s v="Quarterly"/>
    <x v="1"/>
    <s v="CUST18309628"/>
    <n v="1042"/>
    <s v="Medium Term"/>
    <n v="0"/>
    <s v="Rebekah Simpson"/>
    <x v="0"/>
    <n v="83"/>
    <s v="Ecologist"/>
    <x v="3"/>
    <s v="North Jacobberg, Oklahoma, 35743"/>
    <x v="3"/>
    <n v="0"/>
    <n v="1"/>
    <x v="2"/>
    <s v="AGT15390833"/>
    <x v="2"/>
    <n v="21"/>
    <n v="66"/>
    <n v="0"/>
    <x v="1"/>
    <n v="0"/>
    <x v="2"/>
  </r>
  <r>
    <s v="POL33335503"/>
    <x v="3"/>
    <n v="380179"/>
    <n v="1892.55"/>
    <d v="2015-08-08T00:00:00"/>
    <d v="2018-09-28T00:00:00"/>
    <s v="Monthly"/>
    <x v="1"/>
    <s v="CUST45621618"/>
    <n v="1147"/>
    <s v="Long Term"/>
    <n v="0"/>
    <s v="James Trujillo"/>
    <x v="1"/>
    <n v="50"/>
    <s v="Oceanographer"/>
    <x v="3"/>
    <s v="East Ryan, Indiana, 84934"/>
    <x v="2"/>
    <n v="0"/>
    <n v="0"/>
    <x v="1"/>
    <s v="AGT28984898"/>
    <x v="2"/>
    <n v="3"/>
    <n v="34"/>
    <n v="0"/>
    <x v="0"/>
    <n v="0"/>
    <x v="2"/>
  </r>
  <r>
    <s v="POL94646296"/>
    <x v="0"/>
    <n v="66115"/>
    <n v="1699.23"/>
    <d v="2018-01-05T00:00:00"/>
    <d v="2019-05-18T00:00:00"/>
    <s v="Quarterly"/>
    <x v="2"/>
    <s v="CUST52856544"/>
    <n v="498"/>
    <s v="Medium Term"/>
    <n v="1"/>
    <s v="Brett Howard"/>
    <x v="1"/>
    <n v="40"/>
    <s v="Animal nutritionist"/>
    <x v="2"/>
    <s v="Amybury, Oregon, 29836"/>
    <x v="1"/>
    <n v="1"/>
    <n v="0"/>
    <x v="1"/>
    <s v="AGT42365786"/>
    <x v="1"/>
    <n v="2"/>
    <n v="72"/>
    <n v="1"/>
    <x v="1"/>
    <n v="1"/>
    <x v="1"/>
  </r>
  <r>
    <s v="POL40640329"/>
    <x v="0"/>
    <n v="163602"/>
    <n v="424.67"/>
    <d v="2016-02-01T00:00:00"/>
    <d v="2025-08-03T00:00:00"/>
    <s v="Quarterly"/>
    <x v="2"/>
    <s v="CUST38232094"/>
    <n v="3471"/>
    <s v="Long Term"/>
    <n v="1"/>
    <s v="Tanner Santos"/>
    <x v="2"/>
    <n v="64"/>
    <s v="Commercial horticulturist"/>
    <x v="1"/>
    <s v="South Michaelmouth, Massachusetts, 23041"/>
    <x v="3"/>
    <n v="0"/>
    <n v="1"/>
    <x v="2"/>
    <s v="AGT98188984"/>
    <x v="0"/>
    <n v="13"/>
    <n v="15"/>
    <n v="0"/>
    <x v="2"/>
    <n v="0"/>
    <x v="0"/>
  </r>
  <r>
    <s v="POL42847651"/>
    <x v="0"/>
    <n v="396961"/>
    <n v="1657.38"/>
    <d v="2018-03-12T00:00:00"/>
    <d v="2020-08-29T00:00:00"/>
    <s v="Annually"/>
    <x v="2"/>
    <s v="CUST01038631"/>
    <n v="901"/>
    <s v="Medium Term"/>
    <n v="1"/>
    <s v="Julie Oneill"/>
    <x v="2"/>
    <n v="56"/>
    <s v="Production assistant, television"/>
    <x v="0"/>
    <s v="Williamsberg, Nebraska, 23665"/>
    <x v="3"/>
    <n v="0"/>
    <n v="0"/>
    <x v="2"/>
    <s v="AGT68420536"/>
    <x v="0"/>
    <n v="18"/>
    <n v="64"/>
    <n v="0"/>
    <x v="1"/>
    <n v="0"/>
    <x v="0"/>
  </r>
  <r>
    <s v="POL48921687"/>
    <x v="1"/>
    <n v="388224"/>
    <n v="1397.75"/>
    <d v="2022-05-12T00:00:00"/>
    <d v="2025-05-23T00:00:00"/>
    <s v="Quarterly"/>
    <x v="2"/>
    <s v="CUST99665209"/>
    <n v="1107"/>
    <s v="Long Term"/>
    <n v="1"/>
    <s v="Marissa Eaton"/>
    <x v="2"/>
    <n v="34"/>
    <s v="Pilot, airline"/>
    <x v="3"/>
    <s v="Whitechester, Louisiana, 35780"/>
    <x v="0"/>
    <n v="0"/>
    <n v="0"/>
    <x v="1"/>
    <s v="AGT35765719"/>
    <x v="0"/>
    <n v="0"/>
    <n v="77"/>
    <n v="1"/>
    <x v="1"/>
    <n v="1"/>
    <x v="0"/>
  </r>
  <r>
    <s v="POL20325759"/>
    <x v="1"/>
    <n v="143884"/>
    <n v="929.83"/>
    <d v="2023-06-18T00:00:00"/>
    <d v="2025-09-14T00:00:00"/>
    <s v="Annually"/>
    <x v="2"/>
    <s v="CUST95624970"/>
    <n v="819"/>
    <s v="Medium Term"/>
    <n v="1"/>
    <s v="Tony Perry"/>
    <x v="1"/>
    <n v="53"/>
    <s v="Biochemist, clinical"/>
    <x v="0"/>
    <s v="Lake Arthur, New Hampshire, 23136"/>
    <x v="2"/>
    <n v="0"/>
    <n v="0"/>
    <x v="2"/>
    <s v="AGT77763019"/>
    <x v="2"/>
    <n v="43"/>
    <n v="71"/>
    <n v="1"/>
    <x v="1"/>
    <n v="1"/>
    <x v="2"/>
  </r>
  <r>
    <s v="POL30941821"/>
    <x v="3"/>
    <n v="399142"/>
    <n v="1556.46"/>
    <d v="2024-09-22T00:00:00"/>
    <d v="2031-03-18T00:00:00"/>
    <s v="Quarterly"/>
    <x v="1"/>
    <s v="CUST66949628"/>
    <n v="2368"/>
    <s v="Long Term"/>
    <n v="0"/>
    <s v="Darren Obrien"/>
    <x v="0"/>
    <n v="41"/>
    <s v="Medical illustrator"/>
    <x v="1"/>
    <s v="West Kaylashire, North Carolina, 65607"/>
    <x v="1"/>
    <n v="0"/>
    <n v="0"/>
    <x v="1"/>
    <s v="AGT80085884"/>
    <x v="1"/>
    <n v="22"/>
    <n v="9"/>
    <n v="0"/>
    <x v="2"/>
    <n v="0"/>
    <x v="1"/>
  </r>
  <r>
    <s v="POL70775475"/>
    <x v="2"/>
    <n v="63478"/>
    <n v="535.46"/>
    <d v="2016-07-12T00:00:00"/>
    <d v="2021-06-27T00:00:00"/>
    <s v="Quarterly"/>
    <x v="1"/>
    <s v="CUST37096088"/>
    <n v="1811"/>
    <s v="Long Term"/>
    <n v="0"/>
    <s v="Dylan Johnston"/>
    <x v="1"/>
    <n v="66"/>
    <s v="Administrator, sports"/>
    <x v="0"/>
    <s v="Fosterberg, Washington, 63322"/>
    <x v="3"/>
    <n v="0"/>
    <n v="1"/>
    <x v="2"/>
    <s v="AGT15772659"/>
    <x v="0"/>
    <n v="24"/>
    <n v="57"/>
    <n v="0"/>
    <x v="0"/>
    <n v="0"/>
    <x v="0"/>
  </r>
  <r>
    <s v="POL97721863"/>
    <x v="3"/>
    <n v="400350"/>
    <n v="1733.56"/>
    <d v="2020-12-02T00:00:00"/>
    <d v="2027-04-27T00:00:00"/>
    <s v="Annually"/>
    <x v="0"/>
    <s v="CUST71790707"/>
    <n v="2337"/>
    <s v="Long Term"/>
    <n v="0"/>
    <s v="Chloe Little"/>
    <x v="2"/>
    <n v="25"/>
    <s v="Television production assistant"/>
    <x v="2"/>
    <s v="Port Madelinefurt, Illinois, 49071"/>
    <x v="4"/>
    <n v="1"/>
    <n v="0"/>
    <x v="0"/>
    <s v="AGT98105088"/>
    <x v="2"/>
    <n v="14"/>
    <n v="90"/>
    <n v="1"/>
    <x v="1"/>
    <n v="1"/>
    <x v="2"/>
  </r>
  <r>
    <s v="POL38116452"/>
    <x v="1"/>
    <n v="259923"/>
    <n v="904.87"/>
    <d v="2023-08-15T00:00:00"/>
    <d v="2031-10-09T00:00:00"/>
    <s v="Quarterly"/>
    <x v="2"/>
    <s v="CUST89988266"/>
    <n v="2977"/>
    <s v="Long Term"/>
    <n v="1"/>
    <s v="Jessica Barry"/>
    <x v="1"/>
    <n v="74"/>
    <s v="Ecologist"/>
    <x v="2"/>
    <s v="North Troy, South Carolina, 45580"/>
    <x v="3"/>
    <n v="1"/>
    <n v="1"/>
    <x v="2"/>
    <s v="AGT10421097"/>
    <x v="1"/>
    <n v="8"/>
    <n v="86"/>
    <n v="1"/>
    <x v="1"/>
    <n v="1"/>
    <x v="1"/>
  </r>
  <r>
    <s v="POL61407113"/>
    <x v="3"/>
    <n v="54013"/>
    <n v="1439.86"/>
    <d v="2022-09-26T00:00:00"/>
    <d v="2031-01-25T00:00:00"/>
    <s v="Quarterly"/>
    <x v="2"/>
    <s v="CUST87781611"/>
    <n v="3043"/>
    <s v="Long Term"/>
    <n v="1"/>
    <s v="Tammy Walker"/>
    <x v="2"/>
    <n v="36"/>
    <s v="Field seismologist"/>
    <x v="3"/>
    <s v="Lake Jennifershire, North Carolina, 13574"/>
    <x v="1"/>
    <n v="0"/>
    <n v="0"/>
    <x v="1"/>
    <s v="AGT20451045"/>
    <x v="0"/>
    <n v="50"/>
    <n v="13"/>
    <n v="0"/>
    <x v="2"/>
    <n v="0"/>
    <x v="0"/>
  </r>
  <r>
    <s v="POL55272658"/>
    <x v="2"/>
    <n v="241526"/>
    <n v="1439.45"/>
    <d v="2023-08-25T00:00:00"/>
    <d v="2033-06-30T00:00:00"/>
    <s v="Quarterly"/>
    <x v="1"/>
    <s v="CUST55688813"/>
    <n v="3597"/>
    <s v="Long Term"/>
    <n v="0"/>
    <s v="Derek Reed"/>
    <x v="2"/>
    <n v="42"/>
    <s v="Education administrator"/>
    <x v="0"/>
    <s v="South Christopherchester, Indiana, 55808"/>
    <x v="1"/>
    <n v="0"/>
    <n v="0"/>
    <x v="1"/>
    <s v="AGT50072491"/>
    <x v="1"/>
    <n v="25"/>
    <n v="84"/>
    <n v="1"/>
    <x v="1"/>
    <n v="1"/>
    <x v="1"/>
  </r>
  <r>
    <s v="POL01363904"/>
    <x v="2"/>
    <n v="53136"/>
    <n v="1096.29"/>
    <d v="2022-06-08T00:00:00"/>
    <d v="2024-02-06T00:00:00"/>
    <s v="Annually"/>
    <x v="0"/>
    <s v="CUST30763587"/>
    <n v="608"/>
    <s v="Medium Term"/>
    <n v="0"/>
    <s v="Dr. Kevin Thomas"/>
    <x v="0"/>
    <n v="25"/>
    <s v="Theatre manager"/>
    <x v="3"/>
    <s v="Phillipsbury, Arkansas, 47254"/>
    <x v="4"/>
    <n v="0"/>
    <n v="0"/>
    <x v="0"/>
    <s v="AGT12449349"/>
    <x v="0"/>
    <n v="9"/>
    <n v="97"/>
    <n v="1"/>
    <x v="1"/>
    <n v="1"/>
    <x v="0"/>
  </r>
  <r>
    <s v="POL15531962"/>
    <x v="3"/>
    <n v="112721"/>
    <n v="162.19999999999999"/>
    <d v="2022-07-05T00:00:00"/>
    <d v="2032-02-09T00:00:00"/>
    <s v="Annually"/>
    <x v="1"/>
    <s v="CUST87784685"/>
    <n v="3506"/>
    <s v="Long Term"/>
    <n v="0"/>
    <s v="Karen Graves"/>
    <x v="2"/>
    <n v="52"/>
    <s v="Air cabin crew"/>
    <x v="2"/>
    <s v="Lake Andrewport, Montana, 96762"/>
    <x v="2"/>
    <n v="1"/>
    <n v="0"/>
    <x v="2"/>
    <s v="AGT89752007"/>
    <x v="1"/>
    <n v="29"/>
    <n v="55"/>
    <n v="0"/>
    <x v="0"/>
    <n v="0"/>
    <x v="1"/>
  </r>
  <r>
    <s v="POL63430600"/>
    <x v="0"/>
    <n v="476671"/>
    <n v="727.56"/>
    <d v="2015-12-31T00:00:00"/>
    <d v="2020-08-13T00:00:00"/>
    <s v="Quarterly"/>
    <x v="0"/>
    <s v="CUST89599370"/>
    <n v="1687"/>
    <s v="Long Term"/>
    <n v="0"/>
    <s v="Kathleen Marsh"/>
    <x v="1"/>
    <n v="69"/>
    <s v="Chiropodist"/>
    <x v="1"/>
    <s v="North Mitchell, Massachusetts, 82934"/>
    <x v="3"/>
    <n v="0"/>
    <n v="1"/>
    <x v="2"/>
    <s v="AGT35871597"/>
    <x v="0"/>
    <n v="43"/>
    <n v="81"/>
    <n v="1"/>
    <x v="1"/>
    <n v="1"/>
    <x v="0"/>
  </r>
  <r>
    <s v="POL69382278"/>
    <x v="2"/>
    <n v="36900"/>
    <n v="1024.3499999999999"/>
    <d v="2018-04-13T00:00:00"/>
    <d v="2020-01-03T00:00:00"/>
    <s v="Quarterly"/>
    <x v="2"/>
    <s v="CUST61812818"/>
    <n v="630"/>
    <s v="Medium Term"/>
    <n v="1"/>
    <s v="Natalie Nichols"/>
    <x v="0"/>
    <n v="49"/>
    <s v="Lecturer, higher education"/>
    <x v="1"/>
    <s v="Williamsborough, Mississippi, 92524"/>
    <x v="2"/>
    <n v="0"/>
    <n v="0"/>
    <x v="1"/>
    <s v="AGT97345568"/>
    <x v="0"/>
    <n v="38"/>
    <n v="73"/>
    <n v="1"/>
    <x v="1"/>
    <n v="1"/>
    <x v="0"/>
  </r>
  <r>
    <s v="POL06489280"/>
    <x v="3"/>
    <n v="249686"/>
    <n v="1827.59"/>
    <d v="2023-09-26T00:00:00"/>
    <d v="2025-05-15T00:00:00"/>
    <s v="Quarterly"/>
    <x v="0"/>
    <s v="CUST44420798"/>
    <n v="597"/>
    <s v="Medium Term"/>
    <n v="0"/>
    <s v="Julia Gonzalez"/>
    <x v="2"/>
    <n v="33"/>
    <s v="Translator"/>
    <x v="0"/>
    <s v="South John, Alabama, 33625"/>
    <x v="0"/>
    <n v="0"/>
    <n v="0"/>
    <x v="1"/>
    <s v="AGT29367205"/>
    <x v="1"/>
    <n v="37"/>
    <n v="26"/>
    <n v="0"/>
    <x v="2"/>
    <n v="0"/>
    <x v="1"/>
  </r>
  <r>
    <s v="POL91232159"/>
    <x v="2"/>
    <n v="455329"/>
    <n v="652.74"/>
    <d v="2018-04-26T00:00:00"/>
    <d v="2026-04-25T00:00:00"/>
    <s v="Monthly"/>
    <x v="2"/>
    <s v="CUST61013700"/>
    <n v="2921"/>
    <s v="Long Term"/>
    <n v="1"/>
    <s v="Jill Howard"/>
    <x v="2"/>
    <n v="74"/>
    <s v="Paediatric nurse"/>
    <x v="0"/>
    <s v="West Evan, Indiana, 49352"/>
    <x v="3"/>
    <n v="0"/>
    <n v="1"/>
    <x v="2"/>
    <s v="AGT83178909"/>
    <x v="2"/>
    <n v="23"/>
    <n v="88"/>
    <n v="1"/>
    <x v="1"/>
    <n v="1"/>
    <x v="2"/>
  </r>
  <r>
    <s v="POL49351450"/>
    <x v="1"/>
    <n v="456497"/>
    <n v="1258.56"/>
    <d v="2023-02-17T00:00:00"/>
    <d v="2027-03-06T00:00:00"/>
    <s v="Quarterly"/>
    <x v="2"/>
    <s v="CUST39256607"/>
    <n v="1478"/>
    <s v="Long Term"/>
    <n v="1"/>
    <s v="Candace Harris"/>
    <x v="1"/>
    <n v="30"/>
    <s v="Surveyor, building control"/>
    <x v="1"/>
    <s v="New Jamie, Minnesota, 57901"/>
    <x v="0"/>
    <n v="0"/>
    <n v="0"/>
    <x v="0"/>
    <s v="AGT71222720"/>
    <x v="2"/>
    <n v="13"/>
    <n v="89"/>
    <n v="1"/>
    <x v="1"/>
    <n v="1"/>
    <x v="2"/>
  </r>
  <r>
    <s v="POL37997689"/>
    <x v="3"/>
    <n v="365898"/>
    <n v="1929.93"/>
    <d v="2020-05-08T00:00:00"/>
    <d v="2027-07-02T00:00:00"/>
    <s v="Monthly"/>
    <x v="1"/>
    <s v="CUST05448990"/>
    <n v="2611"/>
    <s v="Long Term"/>
    <n v="0"/>
    <s v="Kristen Li"/>
    <x v="1"/>
    <n v="60"/>
    <s v="Historic buildings inspector/conservation officer"/>
    <x v="0"/>
    <s v="Crystalville, Kansas, 71828"/>
    <x v="3"/>
    <n v="0"/>
    <n v="1"/>
    <x v="2"/>
    <s v="AGT24512269"/>
    <x v="2"/>
    <n v="13"/>
    <n v="28"/>
    <n v="0"/>
    <x v="2"/>
    <n v="0"/>
    <x v="2"/>
  </r>
  <r>
    <s v="POL25139363"/>
    <x v="0"/>
    <n v="66095"/>
    <n v="1613.05"/>
    <d v="2023-02-14T00:00:00"/>
    <d v="2026-03-19T00:00:00"/>
    <s v="Monthly"/>
    <x v="2"/>
    <s v="CUST89924604"/>
    <n v="1129"/>
    <s v="Long Term"/>
    <n v="1"/>
    <s v="Michael George"/>
    <x v="1"/>
    <n v="77"/>
    <s v="Psychologist, counselling"/>
    <x v="1"/>
    <s v="Lake Ian, Wisconsin, 60269"/>
    <x v="3"/>
    <n v="0"/>
    <n v="1"/>
    <x v="2"/>
    <s v="AGT82610093"/>
    <x v="1"/>
    <n v="23"/>
    <n v="41"/>
    <n v="0"/>
    <x v="0"/>
    <n v="0"/>
    <x v="1"/>
  </r>
  <r>
    <s v="POL73709176"/>
    <x v="1"/>
    <n v="350181"/>
    <n v="1413.09"/>
    <d v="2020-04-09T00:00:00"/>
    <d v="2025-12-25T00:00:00"/>
    <s v="Quarterly"/>
    <x v="1"/>
    <s v="CUST36630131"/>
    <n v="2086"/>
    <s v="Long Term"/>
    <n v="0"/>
    <s v="Amber Taylor"/>
    <x v="0"/>
    <n v="50"/>
    <s v="Customer service manager"/>
    <x v="3"/>
    <s v="North Christopher, Maine, 35958"/>
    <x v="2"/>
    <n v="0"/>
    <n v="0"/>
    <x v="1"/>
    <s v="AGT54442591"/>
    <x v="0"/>
    <n v="15"/>
    <n v="56"/>
    <n v="0"/>
    <x v="0"/>
    <n v="0"/>
    <x v="0"/>
  </r>
  <r>
    <s v="POL25170126"/>
    <x v="1"/>
    <n v="249970"/>
    <n v="393"/>
    <d v="2023-10-06T00:00:00"/>
    <d v="2026-04-26T00:00:00"/>
    <s v="Quarterly"/>
    <x v="2"/>
    <s v="CUST88078329"/>
    <n v="933"/>
    <s v="Medium Term"/>
    <n v="1"/>
    <s v="Dr. David Roach"/>
    <x v="0"/>
    <n v="85"/>
    <s v="Sales professional, IT"/>
    <x v="0"/>
    <s v="Jacksonborough, Alabama, 02052"/>
    <x v="3"/>
    <n v="0"/>
    <n v="1"/>
    <x v="2"/>
    <s v="AGT66232305"/>
    <x v="1"/>
    <n v="31"/>
    <n v="98"/>
    <n v="1"/>
    <x v="1"/>
    <n v="1"/>
    <x v="1"/>
  </r>
  <r>
    <s v="POL38196708"/>
    <x v="3"/>
    <n v="155644"/>
    <n v="1854.6"/>
    <d v="2015-10-08T00:00:00"/>
    <d v="2020-10-27T00:00:00"/>
    <s v="Annually"/>
    <x v="2"/>
    <s v="CUST40987292"/>
    <n v="1846"/>
    <s v="Long Term"/>
    <n v="1"/>
    <s v="Maureen Robinson"/>
    <x v="0"/>
    <n v="24"/>
    <s v="Environmental health practitioner"/>
    <x v="3"/>
    <s v="Lake James, New Mexico, 79802"/>
    <x v="4"/>
    <n v="0"/>
    <n v="0"/>
    <x v="0"/>
    <s v="AGT06124756"/>
    <x v="1"/>
    <n v="23"/>
    <n v="36"/>
    <n v="0"/>
    <x v="0"/>
    <n v="0"/>
    <x v="1"/>
  </r>
  <r>
    <s v="POL89451042"/>
    <x v="1"/>
    <n v="260494"/>
    <n v="1755.84"/>
    <d v="2023-02-20T00:00:00"/>
    <d v="2025-06-03T00:00:00"/>
    <s v="Monthly"/>
    <x v="0"/>
    <s v="CUST16908298"/>
    <n v="834"/>
    <s v="Medium Term"/>
    <n v="0"/>
    <s v="Michelle Dixon"/>
    <x v="0"/>
    <n v="61"/>
    <s v="Accountant, chartered public finance"/>
    <x v="0"/>
    <s v="Lake Oscar, Nevada, 45027"/>
    <x v="3"/>
    <n v="0"/>
    <n v="1"/>
    <x v="2"/>
    <s v="AGT86140451"/>
    <x v="0"/>
    <n v="26"/>
    <n v="100"/>
    <n v="1"/>
    <x v="1"/>
    <n v="1"/>
    <x v="0"/>
  </r>
  <r>
    <s v="POL09189578"/>
    <x v="1"/>
    <n v="459164"/>
    <n v="1582.23"/>
    <d v="2019-06-27T00:00:00"/>
    <d v="2022-12-14T00:00:00"/>
    <s v="Annually"/>
    <x v="0"/>
    <s v="CUST62457391"/>
    <n v="1266"/>
    <s v="Long Term"/>
    <n v="0"/>
    <s v="Jason Gillespie"/>
    <x v="0"/>
    <n v="71"/>
    <s v="Air broker"/>
    <x v="3"/>
    <s v="New Kimberlyberg, Oklahoma, 96333"/>
    <x v="3"/>
    <n v="0"/>
    <n v="1"/>
    <x v="2"/>
    <s v="AGT33490770"/>
    <x v="1"/>
    <n v="16"/>
    <n v="21"/>
    <n v="0"/>
    <x v="2"/>
    <n v="0"/>
    <x v="1"/>
  </r>
  <r>
    <s v="POL51307192"/>
    <x v="1"/>
    <n v="498291"/>
    <n v="1008.6"/>
    <d v="2022-10-14T00:00:00"/>
    <d v="2026-04-25T00:00:00"/>
    <s v="Quarterly"/>
    <x v="1"/>
    <s v="CUST35063171"/>
    <n v="1289"/>
    <s v="Long Term"/>
    <n v="0"/>
    <s v="Andrea Nolan"/>
    <x v="1"/>
    <n v="59"/>
    <s v="Health and safety inspector"/>
    <x v="2"/>
    <s v="West Katie, Mississippi, 86118"/>
    <x v="3"/>
    <n v="1"/>
    <n v="0"/>
    <x v="2"/>
    <s v="AGT44050452"/>
    <x v="1"/>
    <n v="3"/>
    <n v="40"/>
    <n v="0"/>
    <x v="0"/>
    <n v="0"/>
    <x v="1"/>
  </r>
  <r>
    <s v="POL42141695"/>
    <x v="2"/>
    <n v="260163"/>
    <n v="313.91000000000003"/>
    <d v="2016-07-13T00:00:00"/>
    <d v="2018-10-31T00:00:00"/>
    <s v="Quarterly"/>
    <x v="1"/>
    <s v="CUST66427411"/>
    <n v="840"/>
    <s v="Medium Term"/>
    <n v="0"/>
    <s v="Steve Jones"/>
    <x v="2"/>
    <n v="85"/>
    <s v="Purchasing manager"/>
    <x v="2"/>
    <s v="Ballside, Wisconsin, 00812"/>
    <x v="3"/>
    <n v="1"/>
    <n v="1"/>
    <x v="2"/>
    <s v="AGT73247449"/>
    <x v="1"/>
    <n v="4"/>
    <n v="60"/>
    <n v="0"/>
    <x v="0"/>
    <n v="0"/>
    <x v="1"/>
  </r>
  <r>
    <s v="POL71458301"/>
    <x v="2"/>
    <n v="361757"/>
    <n v="953.85"/>
    <d v="2020-10-03T00:00:00"/>
    <d v="2029-07-06T00:00:00"/>
    <s v="Quarterly"/>
    <x v="2"/>
    <s v="CUST86875438"/>
    <n v="3198"/>
    <s v="Long Term"/>
    <n v="1"/>
    <s v="Adrienne Santana"/>
    <x v="0"/>
    <n v="77"/>
    <s v="Writer"/>
    <x v="3"/>
    <s v="Johnsonfurt, West Virginia, 71825"/>
    <x v="3"/>
    <n v="0"/>
    <n v="1"/>
    <x v="2"/>
    <s v="AGT38991482"/>
    <x v="2"/>
    <n v="36"/>
    <n v="70"/>
    <n v="1"/>
    <x v="1"/>
    <n v="1"/>
    <x v="2"/>
  </r>
  <r>
    <s v="POL17808570"/>
    <x v="0"/>
    <n v="272607"/>
    <n v="213.25"/>
    <d v="2016-01-17T00:00:00"/>
    <d v="2017-05-11T00:00:00"/>
    <s v="Monthly"/>
    <x v="0"/>
    <s v="CUST99017644"/>
    <n v="480"/>
    <s v="Medium Term"/>
    <n v="0"/>
    <s v="Stephen Trevino"/>
    <x v="2"/>
    <n v="51"/>
    <s v="Patent attorney"/>
    <x v="2"/>
    <s v="North Erin, West Virginia, 44843"/>
    <x v="2"/>
    <n v="1"/>
    <n v="0"/>
    <x v="2"/>
    <s v="AGT64513272"/>
    <x v="2"/>
    <n v="7"/>
    <n v="31"/>
    <n v="0"/>
    <x v="0"/>
    <n v="0"/>
    <x v="2"/>
  </r>
  <r>
    <s v="POL85663411"/>
    <x v="0"/>
    <n v="249792"/>
    <n v="1968.49"/>
    <d v="2017-12-19T00:00:00"/>
    <d v="2020-06-05T00:00:00"/>
    <s v="Annually"/>
    <x v="0"/>
    <s v="CUST80460923"/>
    <n v="899"/>
    <s v="Medium Term"/>
    <n v="0"/>
    <s v="Joshua Greene"/>
    <x v="0"/>
    <n v="26"/>
    <s v="Nutritional therapist"/>
    <x v="0"/>
    <s v="Lindseymouth, Oklahoma, 56601"/>
    <x v="0"/>
    <n v="0"/>
    <n v="0"/>
    <x v="0"/>
    <s v="AGT52566156"/>
    <x v="0"/>
    <n v="28"/>
    <n v="7"/>
    <n v="0"/>
    <x v="2"/>
    <n v="0"/>
    <x v="0"/>
  </r>
  <r>
    <s v="POL58798123"/>
    <x v="2"/>
    <n v="457221"/>
    <n v="269.92"/>
    <d v="2018-10-11T00:00:00"/>
    <d v="2024-12-29T00:00:00"/>
    <s v="Annually"/>
    <x v="1"/>
    <s v="CUST18058514"/>
    <n v="2271"/>
    <s v="Long Term"/>
    <n v="0"/>
    <s v="David Cook Jr."/>
    <x v="1"/>
    <n v="60"/>
    <s v="Estate agent"/>
    <x v="0"/>
    <s v="New Robert, Colorado, 04697"/>
    <x v="3"/>
    <n v="0"/>
    <n v="1"/>
    <x v="2"/>
    <s v="AGT53978198"/>
    <x v="1"/>
    <n v="9"/>
    <n v="34"/>
    <n v="0"/>
    <x v="0"/>
    <n v="0"/>
    <x v="1"/>
  </r>
  <r>
    <s v="POL39271824"/>
    <x v="2"/>
    <n v="446936"/>
    <n v="719.55"/>
    <d v="2022-10-01T00:00:00"/>
    <d v="2026-10-29T00:00:00"/>
    <s v="Quarterly"/>
    <x v="2"/>
    <s v="CUST41268290"/>
    <n v="1489"/>
    <s v="Long Term"/>
    <n v="1"/>
    <s v="Megan Hudson"/>
    <x v="0"/>
    <n v="38"/>
    <s v="Copy"/>
    <x v="2"/>
    <s v="North Jasmine, South Dakota, 54421"/>
    <x v="1"/>
    <n v="1"/>
    <n v="0"/>
    <x v="1"/>
    <s v="AGT84078348"/>
    <x v="1"/>
    <n v="49"/>
    <n v="54"/>
    <n v="0"/>
    <x v="0"/>
    <n v="0"/>
    <x v="1"/>
  </r>
  <r>
    <s v="POL86622832"/>
    <x v="1"/>
    <n v="380181"/>
    <n v="1562.72"/>
    <d v="2021-12-17T00:00:00"/>
    <d v="2026-02-10T00:00:00"/>
    <s v="Annually"/>
    <x v="0"/>
    <s v="CUST18025382"/>
    <n v="1516"/>
    <s v="Long Term"/>
    <n v="0"/>
    <s v="Michelle Snyder"/>
    <x v="1"/>
    <n v="52"/>
    <s v="Solicitor, Scotland"/>
    <x v="1"/>
    <s v="North Michael, Nebraska, 58206"/>
    <x v="2"/>
    <n v="0"/>
    <n v="0"/>
    <x v="2"/>
    <s v="AGT88799130"/>
    <x v="2"/>
    <n v="22"/>
    <n v="76"/>
    <n v="1"/>
    <x v="1"/>
    <n v="1"/>
    <x v="2"/>
  </r>
  <r>
    <s v="POL50643269"/>
    <x v="3"/>
    <n v="181974"/>
    <n v="1646.89"/>
    <d v="2024-02-01T00:00:00"/>
    <d v="2025-10-20T00:00:00"/>
    <s v="Monthly"/>
    <x v="1"/>
    <s v="CUST20225726"/>
    <n v="627"/>
    <s v="Medium Term"/>
    <n v="0"/>
    <s v="Sara Wagner"/>
    <x v="0"/>
    <n v="31"/>
    <s v="Forensic scientist"/>
    <x v="1"/>
    <s v="Rachelshire, Arkansas, 15041"/>
    <x v="0"/>
    <n v="0"/>
    <n v="0"/>
    <x v="1"/>
    <s v="AGT66787007"/>
    <x v="2"/>
    <n v="11"/>
    <n v="15"/>
    <n v="0"/>
    <x v="2"/>
    <n v="0"/>
    <x v="2"/>
  </r>
  <r>
    <s v="POL13519466"/>
    <x v="2"/>
    <n v="374538"/>
    <n v="689.31"/>
    <d v="2024-07-29T00:00:00"/>
    <d v="2031-07-26T00:00:00"/>
    <s v="Monthly"/>
    <x v="2"/>
    <s v="CUST21222525"/>
    <n v="2553"/>
    <s v="Long Term"/>
    <n v="1"/>
    <s v="Ashley Valdez"/>
    <x v="1"/>
    <n v="35"/>
    <s v="Mining engineer"/>
    <x v="3"/>
    <s v="Marcusmouth, Missouri, 46667"/>
    <x v="0"/>
    <n v="0"/>
    <n v="0"/>
    <x v="1"/>
    <s v="AGT02095690"/>
    <x v="2"/>
    <n v="27"/>
    <n v="3"/>
    <n v="0"/>
    <x v="2"/>
    <n v="0"/>
    <x v="2"/>
  </r>
  <r>
    <s v="POL21820155"/>
    <x v="3"/>
    <n v="409281"/>
    <n v="1799.42"/>
    <d v="2021-05-15T00:00:00"/>
    <d v="2027-12-01T00:00:00"/>
    <s v="Monthly"/>
    <x v="2"/>
    <s v="CUST15563808"/>
    <n v="2391"/>
    <s v="Long Term"/>
    <n v="1"/>
    <s v="Douglas Romero"/>
    <x v="0"/>
    <n v="33"/>
    <s v="Engineer, building services"/>
    <x v="2"/>
    <s v="New Sydney, Pennsylvania, 81738"/>
    <x v="0"/>
    <n v="1"/>
    <n v="0"/>
    <x v="1"/>
    <s v="AGT46080482"/>
    <x v="1"/>
    <n v="30"/>
    <n v="49"/>
    <n v="0"/>
    <x v="0"/>
    <n v="0"/>
    <x v="1"/>
  </r>
  <r>
    <s v="POL33832316"/>
    <x v="0"/>
    <n v="464283"/>
    <n v="1985.13"/>
    <d v="2016-10-07T00:00:00"/>
    <d v="2021-09-06T00:00:00"/>
    <s v="Annually"/>
    <x v="0"/>
    <s v="CUST13242806"/>
    <n v="1795"/>
    <s v="Long Term"/>
    <n v="0"/>
    <s v="Lisa Gordon"/>
    <x v="0"/>
    <n v="34"/>
    <s v="Engineer, communications"/>
    <x v="1"/>
    <s v="Port Sarahshire, West Virginia, 85356"/>
    <x v="0"/>
    <n v="0"/>
    <n v="0"/>
    <x v="1"/>
    <s v="AGT81833409"/>
    <x v="1"/>
    <n v="20"/>
    <n v="25"/>
    <n v="0"/>
    <x v="2"/>
    <n v="0"/>
    <x v="1"/>
  </r>
  <r>
    <s v="POL39297512"/>
    <x v="3"/>
    <n v="189782"/>
    <n v="138.91999999999999"/>
    <d v="2021-10-02T00:00:00"/>
    <d v="2029-09-17T00:00:00"/>
    <s v="Monthly"/>
    <x v="2"/>
    <s v="CUST90669392"/>
    <n v="2907"/>
    <s v="Long Term"/>
    <n v="1"/>
    <s v="Jason Johnson"/>
    <x v="0"/>
    <n v="76"/>
    <s v="Clinical scientist, histocompatibility and immunogenetics"/>
    <x v="2"/>
    <s v="South Kelly, Washington, 21141"/>
    <x v="3"/>
    <n v="1"/>
    <n v="1"/>
    <x v="2"/>
    <s v="AGT59011578"/>
    <x v="2"/>
    <n v="25"/>
    <n v="71"/>
    <n v="1"/>
    <x v="1"/>
    <n v="1"/>
    <x v="2"/>
  </r>
  <r>
    <s v="POL08734095"/>
    <x v="0"/>
    <n v="92358"/>
    <n v="153.22"/>
    <d v="2022-10-25T00:00:00"/>
    <d v="2030-09-09T00:00:00"/>
    <s v="Quarterly"/>
    <x v="1"/>
    <s v="CUST78008020"/>
    <n v="2876"/>
    <s v="Long Term"/>
    <n v="0"/>
    <s v="Elizabeth Vincent"/>
    <x v="2"/>
    <n v="75"/>
    <s v="Building services engineer"/>
    <x v="0"/>
    <s v="Richardmouth, Maryland, 54859"/>
    <x v="3"/>
    <n v="0"/>
    <n v="1"/>
    <x v="2"/>
    <s v="AGT41083446"/>
    <x v="1"/>
    <n v="11"/>
    <n v="35"/>
    <n v="0"/>
    <x v="0"/>
    <n v="0"/>
    <x v="1"/>
  </r>
  <r>
    <s v="POL63277455"/>
    <x v="0"/>
    <n v="383657"/>
    <n v="543.14"/>
    <d v="2019-03-27T00:00:00"/>
    <d v="2028-07-06T00:00:00"/>
    <s v="Monthly"/>
    <x v="0"/>
    <s v="CUST55028225"/>
    <n v="3389"/>
    <s v="Long Term"/>
    <n v="0"/>
    <s v="Anna Dodson"/>
    <x v="2"/>
    <n v="20"/>
    <s v="Engineer, civil (consulting)"/>
    <x v="2"/>
    <s v="Bakerview, Virginia, 98350"/>
    <x v="4"/>
    <n v="1"/>
    <n v="0"/>
    <x v="0"/>
    <s v="AGT98164206"/>
    <x v="2"/>
    <n v="2"/>
    <n v="19"/>
    <n v="0"/>
    <x v="2"/>
    <n v="0"/>
    <x v="2"/>
  </r>
  <r>
    <s v="POL79704196"/>
    <x v="3"/>
    <n v="104536"/>
    <n v="699.33"/>
    <d v="2018-10-06T00:00:00"/>
    <d v="2026-01-24T00:00:00"/>
    <s v="Quarterly"/>
    <x v="1"/>
    <s v="CUST93559926"/>
    <n v="2667"/>
    <s v="Long Term"/>
    <n v="0"/>
    <s v="Nancy Hess"/>
    <x v="1"/>
    <n v="24"/>
    <s v="Chief Strategy Officer"/>
    <x v="1"/>
    <s v="Shawnville, Florida, 40307"/>
    <x v="4"/>
    <n v="0"/>
    <n v="0"/>
    <x v="0"/>
    <s v="AGT37949386"/>
    <x v="0"/>
    <n v="23"/>
    <n v="47"/>
    <n v="0"/>
    <x v="0"/>
    <n v="0"/>
    <x v="0"/>
  </r>
  <r>
    <s v="POL94737563"/>
    <x v="2"/>
    <n v="258571"/>
    <n v="946.04"/>
    <d v="2016-08-26T00:00:00"/>
    <d v="2021-07-15T00:00:00"/>
    <s v="Monthly"/>
    <x v="0"/>
    <s v="CUST90250475"/>
    <n v="1784"/>
    <s v="Long Term"/>
    <n v="0"/>
    <s v="Jamie Murphy"/>
    <x v="0"/>
    <n v="37"/>
    <s v="Veterinary surgeon"/>
    <x v="1"/>
    <s v="Erictown, North Carolina, 93576"/>
    <x v="1"/>
    <n v="0"/>
    <n v="0"/>
    <x v="1"/>
    <s v="AGT36235940"/>
    <x v="0"/>
    <n v="42"/>
    <n v="42"/>
    <n v="0"/>
    <x v="0"/>
    <n v="0"/>
    <x v="0"/>
  </r>
  <r>
    <s v="POL07444317"/>
    <x v="3"/>
    <n v="59706"/>
    <n v="1191.53"/>
    <d v="2015-02-25T00:00:00"/>
    <d v="2017-11-13T00:00:00"/>
    <s v="Quarterly"/>
    <x v="1"/>
    <s v="CUST31945384"/>
    <n v="992"/>
    <s v="Medium Term"/>
    <n v="0"/>
    <s v="Dr. Lisa Dorsey"/>
    <x v="1"/>
    <n v="78"/>
    <s v="Minerals surveyor"/>
    <x v="0"/>
    <s v="New Richardside, West Virginia, 90255"/>
    <x v="3"/>
    <n v="0"/>
    <n v="1"/>
    <x v="2"/>
    <s v="AGT55604471"/>
    <x v="0"/>
    <n v="38"/>
    <n v="76"/>
    <n v="1"/>
    <x v="1"/>
    <n v="1"/>
    <x v="0"/>
  </r>
  <r>
    <s v="POL48007083"/>
    <x v="1"/>
    <n v="275573"/>
    <n v="620.33000000000004"/>
    <d v="2018-01-31T00:00:00"/>
    <d v="2026-01-10T00:00:00"/>
    <s v="Quarterly"/>
    <x v="2"/>
    <s v="CUST01038631"/>
    <n v="2901"/>
    <s v="Long Term"/>
    <n v="1"/>
    <s v="Julie Oneill"/>
    <x v="2"/>
    <n v="56"/>
    <s v="Production assistant, television"/>
    <x v="0"/>
    <s v="Williamsberg, Nebraska, 23665"/>
    <x v="3"/>
    <n v="0"/>
    <n v="0"/>
    <x v="2"/>
    <s v="AGT63955671"/>
    <x v="1"/>
    <n v="45"/>
    <n v="72"/>
    <n v="1"/>
    <x v="1"/>
    <n v="1"/>
    <x v="1"/>
  </r>
  <r>
    <s v="POL67715393"/>
    <x v="2"/>
    <n v="87670"/>
    <n v="406.82"/>
    <d v="2023-11-02T00:00:00"/>
    <d v="2027-01-17T00:00:00"/>
    <s v="Quarterly"/>
    <x v="0"/>
    <s v="CUST11931054"/>
    <n v="1172"/>
    <s v="Long Term"/>
    <n v="0"/>
    <s v="Shelby Blair"/>
    <x v="0"/>
    <n v="34"/>
    <s v="Site engineer"/>
    <x v="3"/>
    <s v="Hollandmouth, Wisconsin, 75203"/>
    <x v="0"/>
    <n v="0"/>
    <n v="0"/>
    <x v="1"/>
    <s v="AGT44430109"/>
    <x v="0"/>
    <n v="8"/>
    <n v="79"/>
    <n v="1"/>
    <x v="1"/>
    <n v="1"/>
    <x v="0"/>
  </r>
  <r>
    <s v="POL70601305"/>
    <x v="2"/>
    <n v="464516"/>
    <n v="941.67"/>
    <d v="2015-05-13T00:00:00"/>
    <d v="2017-11-16T00:00:00"/>
    <s v="Quarterly"/>
    <x v="0"/>
    <s v="CUST60937461"/>
    <n v="918"/>
    <s v="Medium Term"/>
    <n v="0"/>
    <s v="Michelle Shields"/>
    <x v="2"/>
    <n v="67"/>
    <s v="Restaurant manager, fast food"/>
    <x v="1"/>
    <s v="Lake Carla, Pennsylvania, 79615"/>
    <x v="3"/>
    <n v="0"/>
    <n v="1"/>
    <x v="2"/>
    <s v="AGT01704500"/>
    <x v="0"/>
    <n v="45"/>
    <n v="53"/>
    <n v="0"/>
    <x v="0"/>
    <n v="0"/>
    <x v="0"/>
  </r>
  <r>
    <s v="POL45280706"/>
    <x v="1"/>
    <n v="376243"/>
    <n v="325.29000000000002"/>
    <d v="2015-06-28T00:00:00"/>
    <d v="2020-07-05T00:00:00"/>
    <s v="Monthly"/>
    <x v="0"/>
    <s v="CUST78565117"/>
    <n v="1834"/>
    <s v="Long Term"/>
    <n v="0"/>
    <s v="Cassie Gibson"/>
    <x v="1"/>
    <n v="75"/>
    <s v="Contractor"/>
    <x v="2"/>
    <s v="New Ianview, Wyoming, 37389"/>
    <x v="3"/>
    <n v="1"/>
    <n v="1"/>
    <x v="2"/>
    <s v="AGT36041543"/>
    <x v="2"/>
    <n v="3"/>
    <n v="76"/>
    <n v="1"/>
    <x v="1"/>
    <n v="1"/>
    <x v="2"/>
  </r>
  <r>
    <s v="POL22858712"/>
    <x v="3"/>
    <n v="368629"/>
    <n v="1057.48"/>
    <d v="2024-11-18T00:00:00"/>
    <d v="2028-11-26T00:00:00"/>
    <s v="Quarterly"/>
    <x v="0"/>
    <s v="CUST22997992"/>
    <n v="1469"/>
    <s v="Long Term"/>
    <n v="0"/>
    <s v="Scott Ward"/>
    <x v="0"/>
    <n v="42"/>
    <s v="Music tutor"/>
    <x v="0"/>
    <s v="Grantport, New Mexico, 06309"/>
    <x v="1"/>
    <n v="0"/>
    <n v="0"/>
    <x v="1"/>
    <s v="AGT25099010"/>
    <x v="2"/>
    <n v="33"/>
    <n v="74"/>
    <n v="1"/>
    <x v="1"/>
    <n v="1"/>
    <x v="2"/>
  </r>
  <r>
    <s v="POL06601160"/>
    <x v="1"/>
    <n v="194583"/>
    <n v="1611.63"/>
    <d v="2021-05-12T00:00:00"/>
    <d v="2029-04-12T00:00:00"/>
    <s v="Quarterly"/>
    <x v="0"/>
    <s v="CUST99086698"/>
    <n v="2892"/>
    <s v="Long Term"/>
    <n v="0"/>
    <s v="Justin Berry"/>
    <x v="1"/>
    <n v="33"/>
    <s v="Animal nutritionist"/>
    <x v="0"/>
    <s v="East Andreafurt, Texas, 38838"/>
    <x v="0"/>
    <n v="0"/>
    <n v="0"/>
    <x v="1"/>
    <s v="AGT51094256"/>
    <x v="0"/>
    <n v="14"/>
    <n v="61"/>
    <n v="0"/>
    <x v="1"/>
    <n v="0"/>
    <x v="0"/>
  </r>
  <r>
    <s v="POL65862653"/>
    <x v="0"/>
    <n v="257852"/>
    <n v="681"/>
    <d v="2022-07-14T00:00:00"/>
    <d v="2028-06-17T00:00:00"/>
    <s v="Quarterly"/>
    <x v="2"/>
    <s v="CUST72531075"/>
    <n v="2165"/>
    <s v="Long Term"/>
    <n v="1"/>
    <s v="Christine Gonzales"/>
    <x v="0"/>
    <n v="47"/>
    <s v="Meteorologist"/>
    <x v="1"/>
    <s v="Janetstad, Washington, 87889"/>
    <x v="2"/>
    <n v="0"/>
    <n v="0"/>
    <x v="1"/>
    <s v="AGT10058722"/>
    <x v="0"/>
    <n v="42"/>
    <n v="42"/>
    <n v="0"/>
    <x v="0"/>
    <n v="0"/>
    <x v="0"/>
  </r>
  <r>
    <s v="POL55809193"/>
    <x v="1"/>
    <n v="272393"/>
    <n v="1289.98"/>
    <d v="2015-10-06T00:00:00"/>
    <d v="2019-04-05T00:00:00"/>
    <s v="Quarterly"/>
    <x v="0"/>
    <s v="CUST66400390"/>
    <n v="1277"/>
    <s v="Long Term"/>
    <n v="0"/>
    <s v="Karen Brown"/>
    <x v="2"/>
    <n v="60"/>
    <s v="Agricultural engineer"/>
    <x v="0"/>
    <s v="Randallport, Texas, 93531"/>
    <x v="3"/>
    <n v="0"/>
    <n v="1"/>
    <x v="2"/>
    <s v="AGT12875907"/>
    <x v="0"/>
    <n v="43"/>
    <n v="71"/>
    <n v="1"/>
    <x v="1"/>
    <n v="1"/>
    <x v="0"/>
  </r>
  <r>
    <s v="POL05586650"/>
    <x v="3"/>
    <n v="386319"/>
    <n v="1387.39"/>
    <d v="2015-07-11T00:00:00"/>
    <d v="2024-12-30T00:00:00"/>
    <s v="Quarterly"/>
    <x v="2"/>
    <s v="CUST79681475"/>
    <n v="3460"/>
    <s v="Long Term"/>
    <n v="1"/>
    <s v="Ryan Miller"/>
    <x v="0"/>
    <n v="50"/>
    <s v="Arts development officer"/>
    <x v="2"/>
    <s v="Oneillshire, Colorado, 15269"/>
    <x v="2"/>
    <n v="1"/>
    <n v="0"/>
    <x v="1"/>
    <s v="AGT00869194"/>
    <x v="0"/>
    <n v="45"/>
    <n v="64"/>
    <n v="0"/>
    <x v="1"/>
    <n v="0"/>
    <x v="0"/>
  </r>
  <r>
    <s v="POL06449689"/>
    <x v="3"/>
    <n v="412879"/>
    <n v="787.97"/>
    <d v="2018-03-15T00:00:00"/>
    <d v="2025-08-09T00:00:00"/>
    <s v="Monthly"/>
    <x v="1"/>
    <s v="CUST32053848"/>
    <n v="2704"/>
    <s v="Long Term"/>
    <n v="0"/>
    <s v="Veronica Johnson"/>
    <x v="0"/>
    <n v="32"/>
    <s v="Operations geologist"/>
    <x v="3"/>
    <s v="Jeffreyhaven, Minnesota, 34666"/>
    <x v="0"/>
    <n v="0"/>
    <n v="0"/>
    <x v="1"/>
    <s v="AGT81097440"/>
    <x v="1"/>
    <n v="3"/>
    <n v="99"/>
    <n v="1"/>
    <x v="1"/>
    <n v="1"/>
    <x v="1"/>
  </r>
  <r>
    <s v="POL02911863"/>
    <x v="2"/>
    <n v="116641"/>
    <n v="1547.39"/>
    <d v="2018-12-21T00:00:00"/>
    <d v="2020-12-31T00:00:00"/>
    <s v="Quarterly"/>
    <x v="1"/>
    <s v="CUST45352116"/>
    <n v="741"/>
    <s v="Medium Term"/>
    <n v="0"/>
    <s v="Bobby Flores"/>
    <x v="1"/>
    <n v="51"/>
    <s v="Rural practice surveyor"/>
    <x v="3"/>
    <s v="Rodriguezside, Maine, 93111"/>
    <x v="2"/>
    <n v="0"/>
    <n v="0"/>
    <x v="2"/>
    <s v="AGT68996981"/>
    <x v="0"/>
    <n v="13"/>
    <n v="76"/>
    <n v="1"/>
    <x v="1"/>
    <n v="1"/>
    <x v="0"/>
  </r>
  <r>
    <s v="POL12199855"/>
    <x v="3"/>
    <n v="496838"/>
    <n v="115.61"/>
    <d v="2019-10-03T00:00:00"/>
    <d v="2029-09-01T00:00:00"/>
    <s v="Monthly"/>
    <x v="1"/>
    <s v="CUST22932604"/>
    <n v="3621"/>
    <s v="Long Term"/>
    <n v="0"/>
    <s v="Carmen Russell"/>
    <x v="1"/>
    <n v="56"/>
    <s v="Chartered management accountant"/>
    <x v="2"/>
    <s v="Rodneystad, New Hampshire, 41360"/>
    <x v="3"/>
    <n v="1"/>
    <n v="0"/>
    <x v="2"/>
    <s v="AGT93143244"/>
    <x v="1"/>
    <n v="0"/>
    <n v="63"/>
    <n v="0"/>
    <x v="1"/>
    <n v="0"/>
    <x v="1"/>
  </r>
  <r>
    <s v="POL81043217"/>
    <x v="2"/>
    <n v="114741"/>
    <n v="363.43"/>
    <d v="2023-04-04T00:00:00"/>
    <d v="2032-07-20T00:00:00"/>
    <s v="Quarterly"/>
    <x v="2"/>
    <s v="CUST29927607"/>
    <n v="3395"/>
    <s v="Long Term"/>
    <n v="1"/>
    <s v="Cindy Simmons"/>
    <x v="2"/>
    <n v="68"/>
    <s v="Geochemist"/>
    <x v="0"/>
    <s v="Williamburgh, Kansas, 88355"/>
    <x v="3"/>
    <n v="0"/>
    <n v="1"/>
    <x v="2"/>
    <s v="AGT58337991"/>
    <x v="2"/>
    <n v="25"/>
    <n v="64"/>
    <n v="0"/>
    <x v="1"/>
    <n v="0"/>
    <x v="2"/>
  </r>
  <r>
    <s v="POL42443004"/>
    <x v="1"/>
    <n v="357652"/>
    <n v="814.78"/>
    <d v="2017-07-22T00:00:00"/>
    <d v="2022-07-30T00:00:00"/>
    <s v="Annually"/>
    <x v="0"/>
    <s v="CUST47354175"/>
    <n v="1834"/>
    <s v="Long Term"/>
    <n v="0"/>
    <s v="Laura Cole"/>
    <x v="2"/>
    <n v="48"/>
    <s v="Therapeutic radiographer"/>
    <x v="3"/>
    <s v="Port Megan, South Dakota, 28117"/>
    <x v="2"/>
    <n v="0"/>
    <n v="0"/>
    <x v="1"/>
    <s v="AGT93768989"/>
    <x v="2"/>
    <n v="10"/>
    <n v="44"/>
    <n v="0"/>
    <x v="0"/>
    <n v="0"/>
    <x v="2"/>
  </r>
  <r>
    <s v="POL75410004"/>
    <x v="1"/>
    <n v="129352"/>
    <n v="508.99"/>
    <d v="2018-01-20T00:00:00"/>
    <d v="2027-08-02T00:00:00"/>
    <s v="Quarterly"/>
    <x v="1"/>
    <s v="CUST65129370"/>
    <n v="3481"/>
    <s v="Long Term"/>
    <n v="0"/>
    <s v="Michelle Beck"/>
    <x v="0"/>
    <n v="79"/>
    <s v="Retail buyer"/>
    <x v="2"/>
    <s v="Flemingborough, Texas, 42381"/>
    <x v="3"/>
    <n v="1"/>
    <n v="1"/>
    <x v="2"/>
    <s v="AGT04259876"/>
    <x v="2"/>
    <n v="42"/>
    <n v="94"/>
    <n v="1"/>
    <x v="1"/>
    <n v="1"/>
    <x v="2"/>
  </r>
  <r>
    <s v="POL88177917"/>
    <x v="2"/>
    <n v="162083"/>
    <n v="537.41999999999996"/>
    <d v="2015-07-06T00:00:00"/>
    <d v="2021-09-06T00:00:00"/>
    <s v="Annually"/>
    <x v="0"/>
    <s v="CUST76892770"/>
    <n v="2254"/>
    <s v="Long Term"/>
    <n v="0"/>
    <s v="Kristin Preston"/>
    <x v="1"/>
    <n v="39"/>
    <s v="Accountant, chartered"/>
    <x v="3"/>
    <s v="Port Charlestown, Kentucky, 28536"/>
    <x v="1"/>
    <n v="0"/>
    <n v="0"/>
    <x v="1"/>
    <s v="AGT57022960"/>
    <x v="1"/>
    <n v="9"/>
    <n v="5"/>
    <n v="0"/>
    <x v="2"/>
    <n v="0"/>
    <x v="1"/>
  </r>
  <r>
    <s v="POL38045222"/>
    <x v="3"/>
    <n v="66374"/>
    <n v="861.66"/>
    <d v="2024-04-19T00:00:00"/>
    <d v="2028-02-04T00:00:00"/>
    <s v="Monthly"/>
    <x v="1"/>
    <s v="CUST83000820"/>
    <n v="1386"/>
    <s v="Long Term"/>
    <n v="0"/>
    <s v="David Walker"/>
    <x v="0"/>
    <n v="30"/>
    <s v="Tax adviser"/>
    <x v="3"/>
    <s v="Camposmouth, West Virginia, 67713"/>
    <x v="0"/>
    <n v="0"/>
    <n v="0"/>
    <x v="0"/>
    <s v="AGT20349725"/>
    <x v="0"/>
    <n v="35"/>
    <n v="11"/>
    <n v="0"/>
    <x v="2"/>
    <n v="0"/>
    <x v="0"/>
  </r>
  <r>
    <s v="POL17289574"/>
    <x v="2"/>
    <n v="198977"/>
    <n v="1196.67"/>
    <d v="2024-09-22T00:00:00"/>
    <d v="2030-05-05T00:00:00"/>
    <s v="Monthly"/>
    <x v="0"/>
    <s v="CUST78179789"/>
    <n v="2051"/>
    <s v="Long Term"/>
    <n v="0"/>
    <s v="Diana Chavez"/>
    <x v="2"/>
    <n v="33"/>
    <s v="Dancer"/>
    <x v="0"/>
    <s v="Nicolemouth, Indiana, 36341"/>
    <x v="0"/>
    <n v="0"/>
    <n v="0"/>
    <x v="1"/>
    <s v="AGT30659299"/>
    <x v="2"/>
    <n v="17"/>
    <n v="97"/>
    <n v="1"/>
    <x v="1"/>
    <n v="1"/>
    <x v="2"/>
  </r>
  <r>
    <s v="POL16627282"/>
    <x v="2"/>
    <n v="301010"/>
    <n v="134.38999999999999"/>
    <d v="2023-02-05T00:00:00"/>
    <d v="2025-03-02T00:00:00"/>
    <s v="Quarterly"/>
    <x v="1"/>
    <s v="CUST81233973"/>
    <n v="756"/>
    <s v="Medium Term"/>
    <n v="0"/>
    <s v="Melissa Perez"/>
    <x v="2"/>
    <n v="54"/>
    <s v="Careers adviser"/>
    <x v="0"/>
    <s v="East Roger, Texas, 85717"/>
    <x v="2"/>
    <n v="0"/>
    <n v="0"/>
    <x v="2"/>
    <s v="AGT30695236"/>
    <x v="0"/>
    <n v="10"/>
    <n v="90"/>
    <n v="1"/>
    <x v="1"/>
    <n v="1"/>
    <x v="0"/>
  </r>
  <r>
    <s v="POL30234855"/>
    <x v="1"/>
    <n v="138550"/>
    <n v="1682.27"/>
    <d v="2023-04-23T00:00:00"/>
    <d v="2032-06-30T00:00:00"/>
    <s v="Quarterly"/>
    <x v="0"/>
    <s v="CUST53117093"/>
    <n v="3356"/>
    <s v="Long Term"/>
    <n v="0"/>
    <s v="Cheryl Harris"/>
    <x v="2"/>
    <n v="58"/>
    <s v="Visual merchandiser"/>
    <x v="2"/>
    <s v="Port Patrick, Hawaii, 64217"/>
    <x v="3"/>
    <n v="1"/>
    <n v="0"/>
    <x v="2"/>
    <s v="AGT89701892"/>
    <x v="2"/>
    <n v="43"/>
    <n v="16"/>
    <n v="0"/>
    <x v="2"/>
    <n v="0"/>
    <x v="2"/>
  </r>
  <r>
    <s v="POL51511488"/>
    <x v="2"/>
    <n v="330149"/>
    <n v="531.86"/>
    <d v="2016-10-05T00:00:00"/>
    <d v="2021-01-15T00:00:00"/>
    <s v="Monthly"/>
    <x v="0"/>
    <s v="CUST21712883"/>
    <n v="1563"/>
    <s v="Long Term"/>
    <n v="0"/>
    <s v="Casey Phillips"/>
    <x v="2"/>
    <n v="32"/>
    <s v="Acupuncturist"/>
    <x v="2"/>
    <s v="North Melissa, Oklahoma, 36501"/>
    <x v="0"/>
    <n v="1"/>
    <n v="0"/>
    <x v="1"/>
    <s v="AGT42941114"/>
    <x v="0"/>
    <n v="25"/>
    <n v="35"/>
    <n v="0"/>
    <x v="0"/>
    <n v="0"/>
    <x v="0"/>
  </r>
  <r>
    <s v="POL18035375"/>
    <x v="2"/>
    <n v="165569"/>
    <n v="1897.39"/>
    <d v="2015-04-05T00:00:00"/>
    <d v="2023-12-19T00:00:00"/>
    <s v="Annually"/>
    <x v="0"/>
    <s v="CUST23834040"/>
    <n v="3180"/>
    <s v="Long Term"/>
    <n v="0"/>
    <s v="April Holden"/>
    <x v="1"/>
    <n v="77"/>
    <s v="Make"/>
    <x v="0"/>
    <s v="East Larry, Indiana, 74970"/>
    <x v="3"/>
    <n v="0"/>
    <n v="1"/>
    <x v="2"/>
    <s v="AGT58014194"/>
    <x v="2"/>
    <n v="14"/>
    <n v="37"/>
    <n v="0"/>
    <x v="0"/>
    <n v="0"/>
    <x v="2"/>
  </r>
  <r>
    <s v="POL81196491"/>
    <x v="1"/>
    <n v="209485"/>
    <n v="1775.96"/>
    <d v="2015-04-11T00:00:00"/>
    <d v="2024-04-12T00:00:00"/>
    <s v="Annually"/>
    <x v="0"/>
    <s v="CUST73233081"/>
    <n v="3289"/>
    <s v="Long Term"/>
    <n v="0"/>
    <s v="Suzanne Weber"/>
    <x v="2"/>
    <n v="69"/>
    <s v="Civil Service fast streamer"/>
    <x v="3"/>
    <s v="Derekbury, Oregon, 82636"/>
    <x v="3"/>
    <n v="0"/>
    <n v="1"/>
    <x v="2"/>
    <s v="AGT24321196"/>
    <x v="2"/>
    <n v="49"/>
    <n v="71"/>
    <n v="1"/>
    <x v="1"/>
    <n v="1"/>
    <x v="2"/>
  </r>
  <r>
    <s v="POL11133444"/>
    <x v="1"/>
    <n v="112616"/>
    <n v="471.67"/>
    <d v="2018-03-21T00:00:00"/>
    <d v="2027-08-23T00:00:00"/>
    <s v="Annually"/>
    <x v="2"/>
    <s v="CUST33229536"/>
    <n v="3442"/>
    <s v="Long Term"/>
    <n v="1"/>
    <s v="James Torres"/>
    <x v="2"/>
    <n v="35"/>
    <s v="Claims inspector/assessor"/>
    <x v="2"/>
    <s v="Taylorberg, New Jersey, 62055"/>
    <x v="0"/>
    <n v="1"/>
    <n v="0"/>
    <x v="1"/>
    <s v="AGT35256591"/>
    <x v="1"/>
    <n v="2"/>
    <n v="25"/>
    <n v="0"/>
    <x v="2"/>
    <n v="0"/>
    <x v="1"/>
  </r>
  <r>
    <s v="POL91660793"/>
    <x v="2"/>
    <n v="432689"/>
    <n v="1226.42"/>
    <d v="2017-09-03T00:00:00"/>
    <d v="2027-02-15T00:00:00"/>
    <s v="Monthly"/>
    <x v="1"/>
    <s v="CUST17557194"/>
    <n v="3452"/>
    <s v="Long Term"/>
    <n v="0"/>
    <s v="Luis Ward"/>
    <x v="1"/>
    <n v="41"/>
    <s v="Charity officer"/>
    <x v="0"/>
    <s v="Port Lindseytown, Pennsylvania, 67694"/>
    <x v="1"/>
    <n v="0"/>
    <n v="0"/>
    <x v="1"/>
    <s v="AGT35352612"/>
    <x v="2"/>
    <n v="30"/>
    <n v="2"/>
    <n v="0"/>
    <x v="2"/>
    <n v="0"/>
    <x v="2"/>
  </r>
  <r>
    <s v="POL22639534"/>
    <x v="3"/>
    <n v="384094"/>
    <n v="625.83000000000004"/>
    <d v="2016-12-02T00:00:00"/>
    <d v="2025-08-14T00:00:00"/>
    <s v="Monthly"/>
    <x v="1"/>
    <s v="CUST35227808"/>
    <n v="3177"/>
    <s v="Long Term"/>
    <n v="0"/>
    <s v="Peter Brown"/>
    <x v="0"/>
    <n v="54"/>
    <s v="Chief Financial Officer"/>
    <x v="3"/>
    <s v="Charlesberg, Nevada, 15582"/>
    <x v="2"/>
    <n v="0"/>
    <n v="0"/>
    <x v="2"/>
    <s v="AGT97861774"/>
    <x v="1"/>
    <n v="22"/>
    <n v="60"/>
    <n v="0"/>
    <x v="0"/>
    <n v="0"/>
    <x v="1"/>
  </r>
  <r>
    <s v="POL02457698"/>
    <x v="0"/>
    <n v="95005"/>
    <n v="725.75"/>
    <d v="2021-06-07T00:00:00"/>
    <d v="2022-07-25T00:00:00"/>
    <s v="Quarterly"/>
    <x v="1"/>
    <s v="CUST10328168"/>
    <n v="413"/>
    <s v="Medium Term"/>
    <n v="0"/>
    <s v="Mary Thompson"/>
    <x v="2"/>
    <n v="47"/>
    <s v="Haematologist"/>
    <x v="2"/>
    <s v="Francisfurt, Colorado, 56689"/>
    <x v="2"/>
    <n v="1"/>
    <n v="0"/>
    <x v="1"/>
    <s v="AGT53770920"/>
    <x v="2"/>
    <n v="41"/>
    <n v="11"/>
    <n v="0"/>
    <x v="2"/>
    <n v="0"/>
    <x v="2"/>
  </r>
  <r>
    <s v="POL65310322"/>
    <x v="2"/>
    <n v="475354"/>
    <n v="547.88"/>
    <d v="2023-10-23T00:00:00"/>
    <d v="2032-11-17T00:00:00"/>
    <s v="Annually"/>
    <x v="0"/>
    <s v="CUST80748135"/>
    <n v="3313"/>
    <s v="Long Term"/>
    <n v="0"/>
    <s v="Thomas Sloan"/>
    <x v="1"/>
    <n v="82"/>
    <s v="Office manager"/>
    <x v="0"/>
    <s v="North Alexa, New York, 10352"/>
    <x v="3"/>
    <n v="0"/>
    <n v="1"/>
    <x v="2"/>
    <s v="AGT35808987"/>
    <x v="1"/>
    <n v="13"/>
    <n v="47"/>
    <n v="0"/>
    <x v="0"/>
    <n v="0"/>
    <x v="1"/>
  </r>
  <r>
    <s v="POL55078458"/>
    <x v="1"/>
    <n v="436203"/>
    <n v="804"/>
    <d v="2022-02-09T00:00:00"/>
    <d v="2025-01-06T00:00:00"/>
    <s v="Quarterly"/>
    <x v="0"/>
    <s v="CUST83363685"/>
    <n v="1062"/>
    <s v="Medium Term"/>
    <n v="0"/>
    <s v="Jennifer Flores"/>
    <x v="0"/>
    <n v="30"/>
    <s v="Consulting civil engineer"/>
    <x v="1"/>
    <s v="West Bryan, California, 09410"/>
    <x v="0"/>
    <n v="0"/>
    <n v="0"/>
    <x v="0"/>
    <s v="AGT53114505"/>
    <x v="0"/>
    <n v="32"/>
    <n v="80"/>
    <n v="1"/>
    <x v="1"/>
    <n v="1"/>
    <x v="0"/>
  </r>
  <r>
    <s v="POL52520227"/>
    <x v="1"/>
    <n v="224434"/>
    <n v="1708.67"/>
    <d v="2018-12-08T00:00:00"/>
    <d v="2027-12-29T00:00:00"/>
    <s v="Monthly"/>
    <x v="2"/>
    <s v="CUST53968543"/>
    <n v="3308"/>
    <s v="Long Term"/>
    <n v="1"/>
    <s v="Elizabeth Graves"/>
    <x v="0"/>
    <n v="76"/>
    <s v="Librarian, academic"/>
    <x v="0"/>
    <s v="Popeborough, Oregon, 29933"/>
    <x v="3"/>
    <n v="0"/>
    <n v="1"/>
    <x v="2"/>
    <s v="AGT10674280"/>
    <x v="1"/>
    <n v="8"/>
    <n v="72"/>
    <n v="1"/>
    <x v="1"/>
    <n v="1"/>
    <x v="1"/>
  </r>
  <r>
    <s v="POL00505335"/>
    <x v="0"/>
    <n v="499942"/>
    <n v="1693.99"/>
    <d v="2017-03-23T00:00:00"/>
    <d v="2027-02-07T00:00:00"/>
    <s v="Quarterly"/>
    <x v="2"/>
    <s v="CUST36740300"/>
    <n v="3608"/>
    <s v="Long Term"/>
    <n v="1"/>
    <s v="Crystal Johnston"/>
    <x v="2"/>
    <n v="39"/>
    <s v="Food technologist"/>
    <x v="1"/>
    <s v="Port Maria, New Jersey, 17915"/>
    <x v="1"/>
    <n v="0"/>
    <n v="0"/>
    <x v="1"/>
    <s v="AGT38710899"/>
    <x v="1"/>
    <n v="12"/>
    <n v="79"/>
    <n v="1"/>
    <x v="1"/>
    <n v="1"/>
    <x v="1"/>
  </r>
  <r>
    <s v="POL06459198"/>
    <x v="1"/>
    <n v="315768"/>
    <n v="1691.78"/>
    <d v="2018-04-03T00:00:00"/>
    <d v="2024-05-25T00:00:00"/>
    <s v="Annually"/>
    <x v="0"/>
    <s v="CUST85393599"/>
    <n v="2244"/>
    <s v="Long Term"/>
    <n v="0"/>
    <s v="Jesse Simmons"/>
    <x v="2"/>
    <n v="62"/>
    <s v="Energy manager"/>
    <x v="1"/>
    <s v="North David, Hawaii, 65767"/>
    <x v="3"/>
    <n v="0"/>
    <n v="1"/>
    <x v="2"/>
    <s v="AGT07346744"/>
    <x v="2"/>
    <n v="9"/>
    <n v="90"/>
    <n v="1"/>
    <x v="1"/>
    <n v="1"/>
    <x v="2"/>
  </r>
  <r>
    <s v="POL07698492"/>
    <x v="1"/>
    <n v="134249"/>
    <n v="1867.67"/>
    <d v="2019-05-06T00:00:00"/>
    <d v="2020-09-14T00:00:00"/>
    <s v="Monthly"/>
    <x v="2"/>
    <s v="CUST98959709"/>
    <n v="497"/>
    <s v="Medium Term"/>
    <n v="1"/>
    <s v="Ms. Stacy Sweeney MD"/>
    <x v="0"/>
    <n v="61"/>
    <s v="Mechanical engineer"/>
    <x v="0"/>
    <s v="New Ryanmouth, Mississippi, 11256"/>
    <x v="3"/>
    <n v="0"/>
    <n v="1"/>
    <x v="2"/>
    <s v="AGT01603414"/>
    <x v="0"/>
    <n v="8"/>
    <n v="92"/>
    <n v="1"/>
    <x v="1"/>
    <n v="1"/>
    <x v="0"/>
  </r>
  <r>
    <s v="POL79929053"/>
    <x v="0"/>
    <n v="151212"/>
    <n v="1811.12"/>
    <d v="2019-09-08T00:00:00"/>
    <d v="2029-08-08T00:00:00"/>
    <s v="Quarterly"/>
    <x v="1"/>
    <s v="CUST57206169"/>
    <n v="3622"/>
    <s v="Long Term"/>
    <n v="0"/>
    <s v="Donald Dawson"/>
    <x v="2"/>
    <n v="68"/>
    <s v="Conservator, furniture"/>
    <x v="2"/>
    <s v="Port Zacharyfurt, Oklahoma, 02977"/>
    <x v="3"/>
    <n v="1"/>
    <n v="1"/>
    <x v="2"/>
    <s v="AGT29562370"/>
    <x v="2"/>
    <n v="34"/>
    <n v="19"/>
    <n v="0"/>
    <x v="2"/>
    <n v="0"/>
    <x v="2"/>
  </r>
  <r>
    <s v="POL12356640"/>
    <x v="3"/>
    <n v="335536"/>
    <n v="387.04"/>
    <d v="2018-03-04T00:00:00"/>
    <d v="2021-07-10T00:00:00"/>
    <s v="Annually"/>
    <x v="2"/>
    <s v="CUST71954321"/>
    <n v="1224"/>
    <s v="Long Term"/>
    <n v="1"/>
    <s v="James Whitaker"/>
    <x v="2"/>
    <n v="71"/>
    <s v="Industrial/product designer"/>
    <x v="2"/>
    <s v="Lake Samantha, Louisiana, 52745"/>
    <x v="3"/>
    <n v="1"/>
    <n v="1"/>
    <x v="2"/>
    <s v="AGT02539638"/>
    <x v="1"/>
    <n v="37"/>
    <n v="78"/>
    <n v="1"/>
    <x v="1"/>
    <n v="1"/>
    <x v="1"/>
  </r>
  <r>
    <s v="POL41657581"/>
    <x v="1"/>
    <n v="246842"/>
    <n v="573.46"/>
    <d v="2019-03-03T00:00:00"/>
    <d v="2024-03-23T00:00:00"/>
    <s v="Annually"/>
    <x v="2"/>
    <s v="CUST19175258"/>
    <n v="1847"/>
    <s v="Long Term"/>
    <n v="1"/>
    <s v="John Gonzales"/>
    <x v="1"/>
    <n v="26"/>
    <s v="Music therapist"/>
    <x v="2"/>
    <s v="New John, Indiana, 61470"/>
    <x v="0"/>
    <n v="1"/>
    <n v="0"/>
    <x v="0"/>
    <s v="AGT81580993"/>
    <x v="0"/>
    <n v="41"/>
    <n v="81"/>
    <n v="1"/>
    <x v="1"/>
    <n v="1"/>
    <x v="0"/>
  </r>
  <r>
    <s v="POL25712825"/>
    <x v="2"/>
    <n v="191852"/>
    <n v="1311.2"/>
    <d v="2021-03-16T00:00:00"/>
    <d v="2030-09-06T00:00:00"/>
    <s v="Annually"/>
    <x v="1"/>
    <s v="CUST17096278"/>
    <n v="3461"/>
    <s v="Long Term"/>
    <n v="0"/>
    <s v="Jennifer Salazar"/>
    <x v="1"/>
    <n v="84"/>
    <s v="Designer, blown glass/stained glass"/>
    <x v="3"/>
    <s v="North Jamesport, New Mexico, 47989"/>
    <x v="3"/>
    <n v="0"/>
    <n v="1"/>
    <x v="2"/>
    <s v="AGT13921620"/>
    <x v="0"/>
    <n v="20"/>
    <n v="61"/>
    <n v="0"/>
    <x v="1"/>
    <n v="0"/>
    <x v="0"/>
  </r>
  <r>
    <s v="POL23715386"/>
    <x v="3"/>
    <n v="204348"/>
    <n v="1930.21"/>
    <d v="2024-06-23T00:00:00"/>
    <d v="2034-04-29T00:00:00"/>
    <s v="Annually"/>
    <x v="1"/>
    <s v="CUST70150477"/>
    <n v="3597"/>
    <s v="Long Term"/>
    <n v="0"/>
    <s v="Tyler Beard"/>
    <x v="0"/>
    <n v="35"/>
    <s v="Engineer, structural"/>
    <x v="1"/>
    <s v="Joannaborough, Alabama, 76311"/>
    <x v="0"/>
    <n v="0"/>
    <n v="0"/>
    <x v="1"/>
    <s v="AGT60720163"/>
    <x v="1"/>
    <n v="7"/>
    <n v="91"/>
    <n v="1"/>
    <x v="1"/>
    <n v="1"/>
    <x v="1"/>
  </r>
  <r>
    <s v="POL67483768"/>
    <x v="0"/>
    <n v="143804"/>
    <n v="964.69"/>
    <d v="2020-04-04T00:00:00"/>
    <d v="2024-06-15T00:00:00"/>
    <s v="Quarterly"/>
    <x v="1"/>
    <s v="CUST72297002"/>
    <n v="1533"/>
    <s v="Long Term"/>
    <n v="0"/>
    <s v="Wayne Williams"/>
    <x v="1"/>
    <n v="82"/>
    <s v="Automotive engineer"/>
    <x v="3"/>
    <s v="Davidsonmouth, Oklahoma, 43952"/>
    <x v="3"/>
    <n v="0"/>
    <n v="1"/>
    <x v="2"/>
    <s v="AGT63122958"/>
    <x v="1"/>
    <n v="48"/>
    <n v="49"/>
    <n v="0"/>
    <x v="0"/>
    <n v="0"/>
    <x v="1"/>
  </r>
  <r>
    <s v="POL63827788"/>
    <x v="3"/>
    <n v="65375"/>
    <n v="405.84"/>
    <d v="2019-11-22T00:00:00"/>
    <d v="2021-11-11T00:00:00"/>
    <s v="Quarterly"/>
    <x v="0"/>
    <s v="CUST84375768"/>
    <n v="720"/>
    <s v="Medium Term"/>
    <n v="0"/>
    <s v="Mark Duncan"/>
    <x v="0"/>
    <n v="43"/>
    <s v="Diplomatic Services operational officer"/>
    <x v="2"/>
    <s v="Bradyside, Maine, 47871"/>
    <x v="1"/>
    <n v="1"/>
    <n v="0"/>
    <x v="1"/>
    <s v="AGT60685299"/>
    <x v="0"/>
    <n v="19"/>
    <n v="29"/>
    <n v="0"/>
    <x v="2"/>
    <n v="0"/>
    <x v="0"/>
  </r>
  <r>
    <s v="POL91203477"/>
    <x v="0"/>
    <n v="305831"/>
    <n v="971.14"/>
    <d v="2017-07-20T00:00:00"/>
    <d v="2023-08-06T00:00:00"/>
    <s v="Annually"/>
    <x v="1"/>
    <s v="CUST14150904"/>
    <n v="2208"/>
    <s v="Long Term"/>
    <n v="0"/>
    <s v="Lisa Hayden"/>
    <x v="1"/>
    <n v="37"/>
    <s v="Chiropractor"/>
    <x v="2"/>
    <s v="New Scottton, Washington, 63895"/>
    <x v="1"/>
    <n v="1"/>
    <n v="0"/>
    <x v="1"/>
    <s v="AGT08551281"/>
    <x v="1"/>
    <n v="2"/>
    <n v="58"/>
    <n v="0"/>
    <x v="0"/>
    <n v="0"/>
    <x v="1"/>
  </r>
  <r>
    <s v="POL17206182"/>
    <x v="1"/>
    <n v="392831"/>
    <n v="700.46"/>
    <d v="2019-04-30T00:00:00"/>
    <d v="2020-08-21T00:00:00"/>
    <s v="Quarterly"/>
    <x v="2"/>
    <s v="CUST94262195"/>
    <n v="479"/>
    <s v="Medium Term"/>
    <n v="1"/>
    <s v="Mercedes Houston"/>
    <x v="0"/>
    <n v="18"/>
    <s v="Child psychotherapist"/>
    <x v="0"/>
    <s v="Marcusmouth, South Carolina, 86583"/>
    <x v="4"/>
    <n v="0"/>
    <n v="0"/>
    <x v="0"/>
    <s v="AGT29527244"/>
    <x v="2"/>
    <n v="23"/>
    <n v="66"/>
    <n v="0"/>
    <x v="1"/>
    <n v="0"/>
    <x v="2"/>
  </r>
  <r>
    <s v="POL76262312"/>
    <x v="2"/>
    <n v="315853"/>
    <n v="345.33"/>
    <d v="2022-01-31T00:00:00"/>
    <d v="2028-08-30T00:00:00"/>
    <s v="Annually"/>
    <x v="0"/>
    <s v="CUST50521862"/>
    <n v="2403"/>
    <s v="Long Term"/>
    <n v="0"/>
    <s v="Victor Cohen"/>
    <x v="2"/>
    <n v="63"/>
    <s v="Tax inspector"/>
    <x v="2"/>
    <s v="Kevinview, Idaho, 97776"/>
    <x v="3"/>
    <n v="1"/>
    <n v="1"/>
    <x v="2"/>
    <s v="AGT71628225"/>
    <x v="1"/>
    <n v="29"/>
    <n v="44"/>
    <n v="0"/>
    <x v="0"/>
    <n v="0"/>
    <x v="1"/>
  </r>
  <r>
    <s v="POL63265267"/>
    <x v="2"/>
    <n v="211158"/>
    <n v="1233.42"/>
    <d v="2022-04-17T00:00:00"/>
    <d v="2031-01-22T00:00:00"/>
    <s v="Quarterly"/>
    <x v="2"/>
    <s v="CUST18097402"/>
    <n v="3202"/>
    <s v="Long Term"/>
    <n v="1"/>
    <s v="Tyler Lyons"/>
    <x v="1"/>
    <n v="70"/>
    <s v="Oceanographer"/>
    <x v="2"/>
    <s v="West Rachel, Maryland, 77205"/>
    <x v="3"/>
    <n v="1"/>
    <n v="1"/>
    <x v="2"/>
    <s v="AGT50902924"/>
    <x v="1"/>
    <n v="2"/>
    <n v="23"/>
    <n v="0"/>
    <x v="2"/>
    <n v="0"/>
    <x v="1"/>
  </r>
  <r>
    <s v="POL29024023"/>
    <x v="0"/>
    <n v="319484"/>
    <n v="1329.45"/>
    <d v="2018-06-30T00:00:00"/>
    <d v="2019-09-02T00:00:00"/>
    <s v="Quarterly"/>
    <x v="0"/>
    <s v="CUST84444696"/>
    <n v="429"/>
    <s v="Medium Term"/>
    <n v="0"/>
    <s v="James Mason"/>
    <x v="0"/>
    <n v="19"/>
    <s v="Mudlogger"/>
    <x v="1"/>
    <s v="South John, Florida, 61130"/>
    <x v="4"/>
    <n v="0"/>
    <n v="0"/>
    <x v="0"/>
    <s v="AGT09134172"/>
    <x v="0"/>
    <n v="33"/>
    <n v="66"/>
    <n v="0"/>
    <x v="1"/>
    <n v="0"/>
    <x v="0"/>
  </r>
  <r>
    <s v="POL90886331"/>
    <x v="1"/>
    <n v="170872"/>
    <n v="645.02"/>
    <d v="2015-06-08T00:00:00"/>
    <d v="2022-10-27T00:00:00"/>
    <s v="Quarterly"/>
    <x v="1"/>
    <s v="CUST76067231"/>
    <n v="2698"/>
    <s v="Long Term"/>
    <n v="0"/>
    <s v="Carlos Thomas"/>
    <x v="0"/>
    <n v="61"/>
    <s v="Commercial art gallery manager"/>
    <x v="1"/>
    <s v="Rogersburgh, Missouri, 05308"/>
    <x v="3"/>
    <n v="0"/>
    <n v="1"/>
    <x v="2"/>
    <s v="AGT36063424"/>
    <x v="2"/>
    <n v="30"/>
    <n v="68"/>
    <n v="0"/>
    <x v="1"/>
    <n v="0"/>
    <x v="2"/>
  </r>
  <r>
    <s v="POL13020656"/>
    <x v="3"/>
    <n v="95036"/>
    <n v="738.29"/>
    <d v="2022-03-19T00:00:00"/>
    <d v="2024-05-08T00:00:00"/>
    <s v="Quarterly"/>
    <x v="1"/>
    <s v="CUST72998627"/>
    <n v="781"/>
    <s v="Medium Term"/>
    <n v="0"/>
    <s v="Christopher Stephenson"/>
    <x v="1"/>
    <n v="60"/>
    <s v="Investment banker, operational"/>
    <x v="1"/>
    <s v="Victorberg, Alabama, 33791"/>
    <x v="3"/>
    <n v="0"/>
    <n v="1"/>
    <x v="2"/>
    <s v="AGT07948188"/>
    <x v="0"/>
    <n v="1"/>
    <n v="33"/>
    <n v="0"/>
    <x v="0"/>
    <n v="0"/>
    <x v="0"/>
  </r>
  <r>
    <s v="POL68947456"/>
    <x v="2"/>
    <n v="463260"/>
    <n v="1170.72"/>
    <d v="2018-09-25T00:00:00"/>
    <d v="2021-11-15T00:00:00"/>
    <s v="Monthly"/>
    <x v="0"/>
    <s v="CUST73757395"/>
    <n v="1147"/>
    <s v="Long Term"/>
    <n v="0"/>
    <s v="Julie Brown"/>
    <x v="2"/>
    <n v="50"/>
    <s v="Public relations officer"/>
    <x v="1"/>
    <s v="West Jefferyburgh, Minnesota, 91684"/>
    <x v="2"/>
    <n v="0"/>
    <n v="0"/>
    <x v="1"/>
    <s v="AGT41487904"/>
    <x v="1"/>
    <n v="47"/>
    <n v="69"/>
    <n v="0"/>
    <x v="1"/>
    <n v="0"/>
    <x v="1"/>
  </r>
  <r>
    <s v="POL09863173"/>
    <x v="0"/>
    <n v="344178"/>
    <n v="1115.97"/>
    <d v="2022-03-09T00:00:00"/>
    <d v="2025-01-23T00:00:00"/>
    <s v="Quarterly"/>
    <x v="0"/>
    <s v="CUST52954499"/>
    <n v="1051"/>
    <s v="Medium Term"/>
    <n v="0"/>
    <s v="Connie Carter"/>
    <x v="0"/>
    <n v="65"/>
    <s v="Special educational needs teacher"/>
    <x v="2"/>
    <s v="West April, Missouri, 25740"/>
    <x v="3"/>
    <n v="1"/>
    <n v="1"/>
    <x v="2"/>
    <s v="AGT46486235"/>
    <x v="0"/>
    <n v="42"/>
    <n v="3"/>
    <n v="0"/>
    <x v="2"/>
    <n v="0"/>
    <x v="0"/>
  </r>
  <r>
    <s v="POL55879512"/>
    <x v="1"/>
    <n v="388259"/>
    <n v="109.3"/>
    <d v="2020-02-04T00:00:00"/>
    <d v="2021-10-08T00:00:00"/>
    <s v="Annually"/>
    <x v="2"/>
    <s v="CUST15817856"/>
    <n v="612"/>
    <s v="Medium Term"/>
    <n v="1"/>
    <s v="Benjamin Williams"/>
    <x v="2"/>
    <n v="56"/>
    <s v="Human resources officer"/>
    <x v="1"/>
    <s v="Port Nicoleville, Mississippi, 46729"/>
    <x v="3"/>
    <n v="0"/>
    <n v="0"/>
    <x v="2"/>
    <s v="AGT61965198"/>
    <x v="1"/>
    <n v="37"/>
    <n v="22"/>
    <n v="0"/>
    <x v="2"/>
    <n v="0"/>
    <x v="1"/>
  </r>
  <r>
    <s v="POL68642735"/>
    <x v="1"/>
    <n v="287458"/>
    <n v="1517.17"/>
    <d v="2021-10-05T00:00:00"/>
    <d v="2024-08-21T00:00:00"/>
    <s v="Annually"/>
    <x v="1"/>
    <s v="CUST35262371"/>
    <n v="1051"/>
    <s v="Medium Term"/>
    <n v="0"/>
    <s v="Ashley Bruce"/>
    <x v="2"/>
    <n v="65"/>
    <s v="Engineer, technical sales"/>
    <x v="1"/>
    <s v="Hillmouth, Maine, 35793"/>
    <x v="3"/>
    <n v="0"/>
    <n v="1"/>
    <x v="2"/>
    <s v="AGT85406253"/>
    <x v="1"/>
    <n v="30"/>
    <n v="6"/>
    <n v="0"/>
    <x v="2"/>
    <n v="0"/>
    <x v="1"/>
  </r>
  <r>
    <s v="POL21037043"/>
    <x v="3"/>
    <n v="293186"/>
    <n v="1467.18"/>
    <d v="2017-09-22T00:00:00"/>
    <d v="2021-02-06T00:00:00"/>
    <s v="Monthly"/>
    <x v="1"/>
    <s v="CUST86185759"/>
    <n v="1233"/>
    <s v="Long Term"/>
    <n v="0"/>
    <s v="Sarah Hanson"/>
    <x v="2"/>
    <n v="22"/>
    <s v="Psychologist, forensic"/>
    <x v="1"/>
    <s v="North Barbaratown, Oregon, 06309"/>
    <x v="4"/>
    <n v="0"/>
    <n v="0"/>
    <x v="0"/>
    <s v="AGT60941377"/>
    <x v="1"/>
    <n v="1"/>
    <n v="31"/>
    <n v="0"/>
    <x v="0"/>
    <n v="0"/>
    <x v="1"/>
  </r>
  <r>
    <s v="POL25631558"/>
    <x v="1"/>
    <n v="248361"/>
    <n v="1571.77"/>
    <d v="2017-01-28T00:00:00"/>
    <d v="2020-08-06T00:00:00"/>
    <s v="Quarterly"/>
    <x v="1"/>
    <s v="CUST24079126"/>
    <n v="1286"/>
    <s v="Long Term"/>
    <n v="0"/>
    <s v="Kim Chandler"/>
    <x v="1"/>
    <n v="27"/>
    <s v="Administrator, local government"/>
    <x v="1"/>
    <s v="Hartbury, Alabama, 65500"/>
    <x v="0"/>
    <n v="0"/>
    <n v="0"/>
    <x v="0"/>
    <s v="AGT89926131"/>
    <x v="0"/>
    <n v="0"/>
    <n v="97"/>
    <n v="1"/>
    <x v="1"/>
    <n v="1"/>
    <x v="0"/>
  </r>
  <r>
    <s v="POL55941578"/>
    <x v="0"/>
    <n v="484574"/>
    <n v="658.56"/>
    <d v="2021-11-05T00:00:00"/>
    <d v="2029-08-29T00:00:00"/>
    <s v="Annually"/>
    <x v="1"/>
    <s v="CUST88744541"/>
    <n v="2854"/>
    <s v="Long Term"/>
    <n v="0"/>
    <s v="Jerry Smith"/>
    <x v="1"/>
    <n v="52"/>
    <s v="Physicist, medical"/>
    <x v="2"/>
    <s v="Chungbury, Vermont, 02774"/>
    <x v="2"/>
    <n v="1"/>
    <n v="0"/>
    <x v="2"/>
    <s v="AGT41136802"/>
    <x v="1"/>
    <n v="2"/>
    <n v="52"/>
    <n v="0"/>
    <x v="0"/>
    <n v="0"/>
    <x v="1"/>
  </r>
  <r>
    <s v="POL12089823"/>
    <x v="3"/>
    <n v="257545"/>
    <n v="256.60000000000002"/>
    <d v="2017-01-27T00:00:00"/>
    <d v="2020-02-12T00:00:00"/>
    <s v="Quarterly"/>
    <x v="1"/>
    <s v="CUST43107360"/>
    <n v="1111"/>
    <s v="Long Term"/>
    <n v="0"/>
    <s v="Luis Hansen"/>
    <x v="1"/>
    <n v="69"/>
    <s v="Doctor, general practice"/>
    <x v="2"/>
    <s v="Lake Michael, Mississippi, 88058"/>
    <x v="3"/>
    <n v="1"/>
    <n v="1"/>
    <x v="2"/>
    <s v="AGT12139850"/>
    <x v="0"/>
    <n v="21"/>
    <n v="55"/>
    <n v="0"/>
    <x v="0"/>
    <n v="0"/>
    <x v="0"/>
  </r>
  <r>
    <s v="POL31589660"/>
    <x v="3"/>
    <n v="156378"/>
    <n v="1070"/>
    <d v="2020-10-15T00:00:00"/>
    <d v="2027-05-31T00:00:00"/>
    <s v="Monthly"/>
    <x v="1"/>
    <s v="CUST05516156"/>
    <n v="2419"/>
    <s v="Long Term"/>
    <n v="0"/>
    <s v="Jerry Moore"/>
    <x v="2"/>
    <n v="54"/>
    <s v="Hydrologist"/>
    <x v="3"/>
    <s v="New Taylorborough, Arkansas, 33223"/>
    <x v="2"/>
    <n v="0"/>
    <n v="0"/>
    <x v="2"/>
    <s v="AGT90539854"/>
    <x v="1"/>
    <n v="19"/>
    <n v="79"/>
    <n v="1"/>
    <x v="1"/>
    <n v="1"/>
    <x v="1"/>
  </r>
  <r>
    <s v="POL18535742"/>
    <x v="2"/>
    <n v="450371"/>
    <n v="309.91000000000003"/>
    <d v="2019-02-21T00:00:00"/>
    <d v="2022-03-03T00:00:00"/>
    <s v="Annually"/>
    <x v="0"/>
    <s v="CUST19050438"/>
    <n v="1106"/>
    <s v="Long Term"/>
    <n v="0"/>
    <s v="Dustin Atkins"/>
    <x v="0"/>
    <n v="61"/>
    <s v="Actuary"/>
    <x v="1"/>
    <s v="South Jorge, South Carolina, 38740"/>
    <x v="3"/>
    <n v="0"/>
    <n v="1"/>
    <x v="2"/>
    <s v="AGT04997394"/>
    <x v="1"/>
    <n v="9"/>
    <n v="51"/>
    <n v="0"/>
    <x v="0"/>
    <n v="0"/>
    <x v="1"/>
  </r>
  <r>
    <s v="POL11298880"/>
    <x v="0"/>
    <n v="91254"/>
    <n v="1957.38"/>
    <d v="2017-05-10T00:00:00"/>
    <d v="2018-12-11T00:00:00"/>
    <s v="Quarterly"/>
    <x v="0"/>
    <s v="CUST90005709"/>
    <n v="580"/>
    <s v="Medium Term"/>
    <n v="0"/>
    <s v="Heather Harrison"/>
    <x v="0"/>
    <n v="34"/>
    <s v="Maintenance engineer"/>
    <x v="2"/>
    <s v="Bowersfurt, Hawaii, 64470"/>
    <x v="0"/>
    <n v="1"/>
    <n v="0"/>
    <x v="1"/>
    <s v="AGT53005775"/>
    <x v="2"/>
    <n v="33"/>
    <n v="59"/>
    <n v="0"/>
    <x v="0"/>
    <n v="0"/>
    <x v="2"/>
  </r>
  <r>
    <s v="POL27861397"/>
    <x v="1"/>
    <n v="83936"/>
    <n v="138.62"/>
    <d v="2016-08-25T00:00:00"/>
    <d v="2019-01-30T00:00:00"/>
    <s v="Monthly"/>
    <x v="0"/>
    <s v="CUST24326631"/>
    <n v="888"/>
    <s v="Medium Term"/>
    <n v="0"/>
    <s v="Jonathan Phillips"/>
    <x v="0"/>
    <n v="47"/>
    <s v="Adult guidance worker"/>
    <x v="1"/>
    <s v="New Christopherchester, Alaska, 69462"/>
    <x v="2"/>
    <n v="0"/>
    <n v="0"/>
    <x v="1"/>
    <s v="AGT69281001"/>
    <x v="1"/>
    <n v="10"/>
    <n v="85"/>
    <n v="1"/>
    <x v="1"/>
    <n v="1"/>
    <x v="1"/>
  </r>
  <r>
    <s v="POL36885821"/>
    <x v="2"/>
    <n v="101372"/>
    <n v="1803.75"/>
    <d v="2023-10-07T00:00:00"/>
    <d v="2033-09-26T00:00:00"/>
    <s v="Monthly"/>
    <x v="2"/>
    <s v="CUST03313167"/>
    <n v="3642"/>
    <s v="Long Term"/>
    <n v="1"/>
    <s v="Edward Abbott"/>
    <x v="1"/>
    <n v="78"/>
    <s v="Metallurgist"/>
    <x v="2"/>
    <s v="New Samantha, Mississippi, 20651"/>
    <x v="3"/>
    <n v="1"/>
    <n v="1"/>
    <x v="2"/>
    <s v="AGT32963960"/>
    <x v="0"/>
    <n v="24"/>
    <n v="75"/>
    <n v="1"/>
    <x v="1"/>
    <n v="1"/>
    <x v="0"/>
  </r>
  <r>
    <s v="POL05417793"/>
    <x v="3"/>
    <n v="290655"/>
    <n v="706.41"/>
    <d v="2022-02-20T00:00:00"/>
    <d v="2030-03-27T00:00:00"/>
    <s v="Quarterly"/>
    <x v="0"/>
    <s v="CUST18097402"/>
    <n v="2957"/>
    <s v="Long Term"/>
    <n v="0"/>
    <s v="Tyler Lyons"/>
    <x v="1"/>
    <n v="70"/>
    <s v="Oceanographer"/>
    <x v="2"/>
    <s v="West Rachel, Maryland, 77205"/>
    <x v="3"/>
    <n v="1"/>
    <n v="1"/>
    <x v="2"/>
    <s v="AGT65069263"/>
    <x v="0"/>
    <n v="6"/>
    <n v="57"/>
    <n v="0"/>
    <x v="0"/>
    <n v="0"/>
    <x v="0"/>
  </r>
  <r>
    <s v="POL54459099"/>
    <x v="3"/>
    <n v="301734"/>
    <n v="1646.68"/>
    <d v="2021-01-01T00:00:00"/>
    <d v="2027-10-12T00:00:00"/>
    <s v="Monthly"/>
    <x v="2"/>
    <s v="CUST93732507"/>
    <n v="2475"/>
    <s v="Long Term"/>
    <n v="1"/>
    <s v="Jose Lopez"/>
    <x v="1"/>
    <n v="79"/>
    <s v="Mental health nurse"/>
    <x v="2"/>
    <s v="Annaland, South Dakota, 75351"/>
    <x v="3"/>
    <n v="1"/>
    <n v="1"/>
    <x v="2"/>
    <s v="AGT67678944"/>
    <x v="2"/>
    <n v="14"/>
    <n v="33"/>
    <n v="0"/>
    <x v="0"/>
    <n v="0"/>
    <x v="2"/>
  </r>
  <r>
    <s v="POL25370845"/>
    <x v="0"/>
    <n v="476764"/>
    <n v="1122.24"/>
    <d v="2017-06-12T00:00:00"/>
    <d v="2026-05-26T00:00:00"/>
    <s v="Quarterly"/>
    <x v="0"/>
    <s v="CUST94716191"/>
    <n v="3270"/>
    <s v="Long Term"/>
    <n v="0"/>
    <s v="Kristie Gonzalez"/>
    <x v="1"/>
    <n v="19"/>
    <s v="Barista"/>
    <x v="2"/>
    <s v="West Brittanyborough, Indiana, 79452"/>
    <x v="4"/>
    <n v="1"/>
    <n v="0"/>
    <x v="0"/>
    <s v="AGT90973904"/>
    <x v="1"/>
    <n v="48"/>
    <n v="54"/>
    <n v="0"/>
    <x v="0"/>
    <n v="0"/>
    <x v="1"/>
  </r>
  <r>
    <s v="POL78045083"/>
    <x v="2"/>
    <n v="218372"/>
    <n v="1646.85"/>
    <d v="2019-09-10T00:00:00"/>
    <d v="2022-05-20T00:00:00"/>
    <s v="Monthly"/>
    <x v="2"/>
    <s v="CUST93366412"/>
    <n v="983"/>
    <s v="Medium Term"/>
    <n v="1"/>
    <s v="Samantha Buck"/>
    <x v="0"/>
    <n v="22"/>
    <s v="Pathologist"/>
    <x v="3"/>
    <s v="North Robert, Nebraska, 32949"/>
    <x v="4"/>
    <n v="0"/>
    <n v="0"/>
    <x v="0"/>
    <s v="AGT89916352"/>
    <x v="1"/>
    <n v="39"/>
    <n v="44"/>
    <n v="0"/>
    <x v="0"/>
    <n v="0"/>
    <x v="1"/>
  </r>
  <r>
    <s v="POL42954046"/>
    <x v="1"/>
    <n v="452249"/>
    <n v="1106.3800000000001"/>
    <d v="2022-02-14T00:00:00"/>
    <d v="2027-09-12T00:00:00"/>
    <s v="Quarterly"/>
    <x v="0"/>
    <s v="CUST79953424"/>
    <n v="2036"/>
    <s v="Long Term"/>
    <n v="0"/>
    <s v="Maria Foster"/>
    <x v="0"/>
    <n v="46"/>
    <s v="Building surveyor"/>
    <x v="0"/>
    <s v="Markchester, Mississippi, 30418"/>
    <x v="2"/>
    <n v="0"/>
    <n v="0"/>
    <x v="1"/>
    <s v="AGT52156406"/>
    <x v="2"/>
    <n v="34"/>
    <n v="6"/>
    <n v="0"/>
    <x v="2"/>
    <n v="0"/>
    <x v="2"/>
  </r>
  <r>
    <s v="POL70904560"/>
    <x v="1"/>
    <n v="474692"/>
    <n v="152.84"/>
    <d v="2023-10-19T00:00:00"/>
    <d v="2033-09-15T00:00:00"/>
    <s v="Quarterly"/>
    <x v="0"/>
    <s v="CUST69103964"/>
    <n v="3619"/>
    <s v="Long Term"/>
    <n v="0"/>
    <s v="Patrick Bush"/>
    <x v="2"/>
    <n v="78"/>
    <s v="Engineer, broadcasting (operations)"/>
    <x v="3"/>
    <s v="East Christian, Hawaii, 61803"/>
    <x v="3"/>
    <n v="0"/>
    <n v="1"/>
    <x v="2"/>
    <s v="AGT31570138"/>
    <x v="1"/>
    <n v="19"/>
    <n v="69"/>
    <n v="0"/>
    <x v="1"/>
    <n v="0"/>
    <x v="1"/>
  </r>
  <r>
    <s v="POL09768718"/>
    <x v="0"/>
    <n v="56835"/>
    <n v="1554.31"/>
    <d v="2018-12-25T00:00:00"/>
    <d v="2022-06-19T00:00:00"/>
    <s v="Quarterly"/>
    <x v="0"/>
    <s v="CUST66017391"/>
    <n v="1272"/>
    <s v="Long Term"/>
    <n v="0"/>
    <s v="Daniel Molina"/>
    <x v="0"/>
    <n v="30"/>
    <s v="Paediatric nurse"/>
    <x v="1"/>
    <s v="North Ashleyborough, Indiana, 95364"/>
    <x v="0"/>
    <n v="0"/>
    <n v="0"/>
    <x v="0"/>
    <s v="AGT14364172"/>
    <x v="0"/>
    <n v="5"/>
    <n v="1"/>
    <n v="0"/>
    <x v="2"/>
    <n v="0"/>
    <x v="0"/>
  </r>
  <r>
    <s v="POL60092587"/>
    <x v="2"/>
    <n v="164263"/>
    <n v="403.97"/>
    <d v="2017-01-15T00:00:00"/>
    <d v="2021-09-10T00:00:00"/>
    <s v="Annually"/>
    <x v="0"/>
    <s v="CUST18010105"/>
    <n v="1699"/>
    <s v="Long Term"/>
    <n v="0"/>
    <s v="Joseph Holland"/>
    <x v="1"/>
    <n v="81"/>
    <s v="Ranger/warden"/>
    <x v="2"/>
    <s v="Port Jamesmouth, Kansas, 76076"/>
    <x v="3"/>
    <n v="1"/>
    <n v="1"/>
    <x v="2"/>
    <s v="AGT10161378"/>
    <x v="0"/>
    <n v="0"/>
    <n v="1"/>
    <n v="0"/>
    <x v="2"/>
    <n v="0"/>
    <x v="0"/>
  </r>
  <r>
    <s v="POL06598618"/>
    <x v="3"/>
    <n v="430837"/>
    <n v="1092.5999999999999"/>
    <d v="2015-01-18T00:00:00"/>
    <d v="2020-03-06T00:00:00"/>
    <s v="Quarterly"/>
    <x v="0"/>
    <s v="CUST70668160"/>
    <n v="1874"/>
    <s v="Long Term"/>
    <n v="0"/>
    <s v="Carolyn Mack"/>
    <x v="2"/>
    <n v="41"/>
    <s v="Comptroller"/>
    <x v="2"/>
    <s v="New Courtneytown, Ohio, 32348"/>
    <x v="1"/>
    <n v="1"/>
    <n v="0"/>
    <x v="1"/>
    <s v="AGT61666262"/>
    <x v="1"/>
    <n v="7"/>
    <n v="39"/>
    <n v="0"/>
    <x v="0"/>
    <n v="0"/>
    <x v="1"/>
  </r>
  <r>
    <s v="POL19532067"/>
    <x v="1"/>
    <n v="125749"/>
    <n v="1645.06"/>
    <d v="2024-07-08T00:00:00"/>
    <d v="2028-07-25T00:00:00"/>
    <s v="Monthly"/>
    <x v="1"/>
    <s v="CUST58084780"/>
    <n v="1478"/>
    <s v="Long Term"/>
    <n v="0"/>
    <s v="Troy Reyes"/>
    <x v="2"/>
    <n v="30"/>
    <s v="Firefighter"/>
    <x v="3"/>
    <s v="East Edwardfurt, North Carolina, 02632"/>
    <x v="0"/>
    <n v="0"/>
    <n v="0"/>
    <x v="0"/>
    <s v="AGT37099504"/>
    <x v="1"/>
    <n v="47"/>
    <n v="33"/>
    <n v="0"/>
    <x v="0"/>
    <n v="0"/>
    <x v="1"/>
  </r>
  <r>
    <s v="POL13762609"/>
    <x v="0"/>
    <n v="352362"/>
    <n v="111.05"/>
    <d v="2020-03-12T00:00:00"/>
    <d v="2029-08-18T00:00:00"/>
    <s v="Quarterly"/>
    <x v="0"/>
    <s v="CUST40617629"/>
    <n v="3446"/>
    <s v="Long Term"/>
    <n v="0"/>
    <s v="Hannah Walker DDS"/>
    <x v="1"/>
    <n v="42"/>
    <s v="Phytotherapist"/>
    <x v="0"/>
    <s v="Willieside, Tennessee, 89393"/>
    <x v="1"/>
    <n v="0"/>
    <n v="0"/>
    <x v="1"/>
    <s v="AGT36089241"/>
    <x v="0"/>
    <n v="1"/>
    <n v="13"/>
    <n v="0"/>
    <x v="2"/>
    <n v="0"/>
    <x v="0"/>
  </r>
  <r>
    <s v="POL52170033"/>
    <x v="3"/>
    <n v="295929"/>
    <n v="1388.86"/>
    <d v="2021-02-14T00:00:00"/>
    <d v="2026-10-20T00:00:00"/>
    <s v="Monthly"/>
    <x v="0"/>
    <s v="CUST81108268"/>
    <n v="2074"/>
    <s v="Long Term"/>
    <n v="0"/>
    <s v="Daniel Jensen"/>
    <x v="1"/>
    <n v="52"/>
    <s v="Multimedia programmer"/>
    <x v="1"/>
    <s v="North Joseph, Washington, 95399"/>
    <x v="2"/>
    <n v="0"/>
    <n v="0"/>
    <x v="2"/>
    <s v="AGT98711804"/>
    <x v="2"/>
    <n v="44"/>
    <n v="31"/>
    <n v="0"/>
    <x v="0"/>
    <n v="0"/>
    <x v="2"/>
  </r>
  <r>
    <s v="POL51442309"/>
    <x v="0"/>
    <n v="114135"/>
    <n v="1974.26"/>
    <d v="2020-02-18T00:00:00"/>
    <d v="2022-07-07T00:00:00"/>
    <s v="Quarterly"/>
    <x v="2"/>
    <s v="CUST44428970"/>
    <n v="870"/>
    <s v="Medium Term"/>
    <n v="1"/>
    <s v="Dr. Brian Thompson"/>
    <x v="1"/>
    <n v="82"/>
    <s v="Building control surveyor"/>
    <x v="3"/>
    <s v="Jonathanstad, Illinois, 83184"/>
    <x v="3"/>
    <n v="0"/>
    <n v="1"/>
    <x v="2"/>
    <s v="AGT35188591"/>
    <x v="2"/>
    <n v="17"/>
    <n v="33"/>
    <n v="0"/>
    <x v="0"/>
    <n v="0"/>
    <x v="2"/>
  </r>
  <r>
    <s v="POL18608877"/>
    <x v="0"/>
    <n v="157300"/>
    <n v="641.29"/>
    <d v="2021-11-21T00:00:00"/>
    <d v="2031-08-06T00:00:00"/>
    <s v="Monthly"/>
    <x v="2"/>
    <s v="CUST05051323"/>
    <n v="3545"/>
    <s v="Long Term"/>
    <n v="1"/>
    <s v="Zachary Welch"/>
    <x v="0"/>
    <n v="58"/>
    <s v="Engineer, manufacturing systems"/>
    <x v="0"/>
    <s v="Hamptonport, Wisconsin, 81512"/>
    <x v="3"/>
    <n v="0"/>
    <n v="0"/>
    <x v="2"/>
    <s v="AGT28400837"/>
    <x v="0"/>
    <n v="22"/>
    <n v="64"/>
    <n v="0"/>
    <x v="1"/>
    <n v="0"/>
    <x v="0"/>
  </r>
  <r>
    <s v="POL52685173"/>
    <x v="3"/>
    <n v="125067"/>
    <n v="583.15"/>
    <d v="2024-03-13T00:00:00"/>
    <d v="2031-11-19T00:00:00"/>
    <s v="Monthly"/>
    <x v="1"/>
    <s v="CUST74177262"/>
    <n v="2807"/>
    <s v="Long Term"/>
    <n v="0"/>
    <s v="Jeffery Lewis"/>
    <x v="2"/>
    <n v="18"/>
    <s v="Quarry manager"/>
    <x v="3"/>
    <s v="Christinaton, Illinois, 21948"/>
    <x v="4"/>
    <n v="0"/>
    <n v="0"/>
    <x v="0"/>
    <s v="AGT49598585"/>
    <x v="2"/>
    <n v="30"/>
    <n v="40"/>
    <n v="0"/>
    <x v="0"/>
    <n v="0"/>
    <x v="2"/>
  </r>
  <r>
    <s v="POL65542837"/>
    <x v="1"/>
    <n v="89570"/>
    <n v="447.27"/>
    <d v="2018-05-19T00:00:00"/>
    <d v="2024-05-23T00:00:00"/>
    <s v="Quarterly"/>
    <x v="1"/>
    <s v="CUST88248320"/>
    <n v="2196"/>
    <s v="Long Term"/>
    <n v="0"/>
    <s v="Hannah Medina"/>
    <x v="2"/>
    <n v="38"/>
    <s v="Special effects artist"/>
    <x v="0"/>
    <s v="Annchester, Oregon, 33116"/>
    <x v="1"/>
    <n v="0"/>
    <n v="0"/>
    <x v="1"/>
    <s v="AGT10424473"/>
    <x v="0"/>
    <n v="40"/>
    <n v="76"/>
    <n v="1"/>
    <x v="1"/>
    <n v="1"/>
    <x v="0"/>
  </r>
  <r>
    <s v="POL73324138"/>
    <x v="0"/>
    <n v="448336"/>
    <n v="1065.48"/>
    <d v="2016-09-21T00:00:00"/>
    <d v="2021-01-22T00:00:00"/>
    <s v="Annually"/>
    <x v="1"/>
    <s v="CUST38657323"/>
    <n v="1584"/>
    <s v="Long Term"/>
    <n v="0"/>
    <s v="Katherine Miller"/>
    <x v="0"/>
    <n v="64"/>
    <s v="Geographical information systems officer"/>
    <x v="3"/>
    <s v="Robertton, Mississippi, 03651"/>
    <x v="3"/>
    <n v="0"/>
    <n v="1"/>
    <x v="2"/>
    <s v="AGT65385340"/>
    <x v="1"/>
    <n v="26"/>
    <n v="10"/>
    <n v="0"/>
    <x v="2"/>
    <n v="0"/>
    <x v="1"/>
  </r>
  <r>
    <s v="POL72790503"/>
    <x v="0"/>
    <n v="66050"/>
    <n v="896.62"/>
    <d v="2015-04-03T00:00:00"/>
    <d v="2024-06-03T00:00:00"/>
    <s v="Monthly"/>
    <x v="0"/>
    <s v="CUST62056767"/>
    <n v="3349"/>
    <s v="Long Term"/>
    <n v="0"/>
    <s v="Anthony Bentley"/>
    <x v="2"/>
    <n v="62"/>
    <s v="Animal nutritionist"/>
    <x v="2"/>
    <s v="West William, Kansas, 38560"/>
    <x v="3"/>
    <n v="1"/>
    <n v="1"/>
    <x v="2"/>
    <s v="AGT88900124"/>
    <x v="2"/>
    <n v="0"/>
    <n v="36"/>
    <n v="0"/>
    <x v="0"/>
    <n v="0"/>
    <x v="2"/>
  </r>
  <r>
    <s v="POL40780635"/>
    <x v="2"/>
    <n v="276891"/>
    <n v="1369.32"/>
    <d v="2020-01-18T00:00:00"/>
    <d v="2027-10-05T00:00:00"/>
    <s v="Quarterly"/>
    <x v="2"/>
    <s v="CUST60571420"/>
    <n v="2817"/>
    <s v="Long Term"/>
    <n v="1"/>
    <s v="David Leonard"/>
    <x v="1"/>
    <n v="85"/>
    <s v="Air broker"/>
    <x v="1"/>
    <s v="South Patriciaport, Louisiana, 62980"/>
    <x v="3"/>
    <n v="0"/>
    <n v="1"/>
    <x v="2"/>
    <s v="AGT69370822"/>
    <x v="2"/>
    <n v="46"/>
    <n v="23"/>
    <n v="0"/>
    <x v="2"/>
    <n v="0"/>
    <x v="2"/>
  </r>
  <r>
    <s v="POL18093390"/>
    <x v="1"/>
    <n v="374177"/>
    <n v="1272.9100000000001"/>
    <d v="2024-01-23T00:00:00"/>
    <d v="2028-09-20T00:00:00"/>
    <s v="Quarterly"/>
    <x v="0"/>
    <s v="CUST01048832"/>
    <n v="1702"/>
    <s v="Long Term"/>
    <n v="0"/>
    <s v="Stephen Lang"/>
    <x v="0"/>
    <n v="19"/>
    <s v="Physiotherapist"/>
    <x v="1"/>
    <s v="West Cameronfort, Maryland, 32615"/>
    <x v="4"/>
    <n v="0"/>
    <n v="0"/>
    <x v="0"/>
    <s v="AGT65654717"/>
    <x v="0"/>
    <n v="48"/>
    <n v="16"/>
    <n v="0"/>
    <x v="2"/>
    <n v="0"/>
    <x v="0"/>
  </r>
  <r>
    <s v="POL29299369"/>
    <x v="2"/>
    <n v="291551"/>
    <n v="1921.3"/>
    <d v="2019-05-17T00:00:00"/>
    <d v="2021-12-15T00:00:00"/>
    <s v="Annually"/>
    <x v="1"/>
    <s v="CUST29373963"/>
    <n v="943"/>
    <s v="Medium Term"/>
    <n v="0"/>
    <s v="Christopher Obrien"/>
    <x v="2"/>
    <n v="70"/>
    <s v="Conservation officer, historic buildings"/>
    <x v="2"/>
    <s v="Stewartmouth, Vermont, 20755"/>
    <x v="3"/>
    <n v="1"/>
    <n v="1"/>
    <x v="2"/>
    <s v="AGT21321674"/>
    <x v="0"/>
    <n v="5"/>
    <n v="72"/>
    <n v="1"/>
    <x v="1"/>
    <n v="1"/>
    <x v="0"/>
  </r>
  <r>
    <s v="POL46449389"/>
    <x v="1"/>
    <n v="343311"/>
    <n v="1249.2"/>
    <d v="2023-06-07T00:00:00"/>
    <d v="2029-07-13T00:00:00"/>
    <s v="Quarterly"/>
    <x v="1"/>
    <s v="CUST24053384"/>
    <n v="2228"/>
    <s v="Long Term"/>
    <n v="0"/>
    <s v="Teresa Mckee"/>
    <x v="1"/>
    <n v="48"/>
    <s v="Metallurgist"/>
    <x v="0"/>
    <s v="Lake Wendy, Florida, 74383"/>
    <x v="2"/>
    <n v="0"/>
    <n v="0"/>
    <x v="1"/>
    <s v="AGT80651448"/>
    <x v="0"/>
    <n v="39"/>
    <n v="5"/>
    <n v="0"/>
    <x v="2"/>
    <n v="0"/>
    <x v="0"/>
  </r>
  <r>
    <s v="POL16254654"/>
    <x v="3"/>
    <n v="166423"/>
    <n v="902.7"/>
    <d v="2015-06-16T00:00:00"/>
    <d v="2019-05-18T00:00:00"/>
    <s v="Quarterly"/>
    <x v="0"/>
    <s v="CUST73670288"/>
    <n v="1432"/>
    <s v="Long Term"/>
    <n v="0"/>
    <s v="Jonathan Garcia"/>
    <x v="1"/>
    <n v="36"/>
    <s v="Restaurant manager"/>
    <x v="0"/>
    <s v="South Andrewshire, New York, 70265"/>
    <x v="1"/>
    <n v="0"/>
    <n v="0"/>
    <x v="1"/>
    <s v="AGT38943732"/>
    <x v="2"/>
    <n v="4"/>
    <n v="72"/>
    <n v="1"/>
    <x v="1"/>
    <n v="1"/>
    <x v="2"/>
  </r>
  <r>
    <s v="POL90777171"/>
    <x v="2"/>
    <n v="137989"/>
    <n v="1506.45"/>
    <d v="2017-04-16T00:00:00"/>
    <d v="2021-03-02T00:00:00"/>
    <s v="Monthly"/>
    <x v="2"/>
    <s v="CUST39107177"/>
    <n v="1416"/>
    <s v="Long Term"/>
    <n v="1"/>
    <s v="Olivia Brown"/>
    <x v="2"/>
    <n v="68"/>
    <s v="Child psychotherapist"/>
    <x v="1"/>
    <s v="South Josephfort, New Hampshire, 77196"/>
    <x v="3"/>
    <n v="0"/>
    <n v="1"/>
    <x v="2"/>
    <s v="AGT39828323"/>
    <x v="1"/>
    <n v="18"/>
    <n v="11"/>
    <n v="0"/>
    <x v="2"/>
    <n v="0"/>
    <x v="1"/>
  </r>
  <r>
    <s v="POL35998506"/>
    <x v="3"/>
    <n v="214301"/>
    <n v="570.49"/>
    <d v="2023-12-29T00:00:00"/>
    <d v="2029-08-27T00:00:00"/>
    <s v="Annually"/>
    <x v="1"/>
    <s v="CUST01800996"/>
    <n v="2068"/>
    <s v="Long Term"/>
    <n v="0"/>
    <s v="Jerry Miller"/>
    <x v="0"/>
    <n v="42"/>
    <s v="Advertising art director"/>
    <x v="3"/>
    <s v="West Franciscoport, Montana, 66157"/>
    <x v="1"/>
    <n v="0"/>
    <n v="0"/>
    <x v="1"/>
    <s v="AGT99069850"/>
    <x v="1"/>
    <n v="31"/>
    <n v="19"/>
    <n v="0"/>
    <x v="2"/>
    <n v="0"/>
    <x v="1"/>
  </r>
  <r>
    <s v="POL94198861"/>
    <x v="3"/>
    <n v="208958"/>
    <n v="1733.84"/>
    <d v="2024-08-27T00:00:00"/>
    <d v="2027-12-24T00:00:00"/>
    <s v="Monthly"/>
    <x v="0"/>
    <s v="CUST00163744"/>
    <n v="1214"/>
    <s v="Long Term"/>
    <n v="0"/>
    <s v="Jesse Palmer"/>
    <x v="0"/>
    <n v="28"/>
    <s v="Engineer, maintenance (IT)"/>
    <x v="3"/>
    <s v="Colemanfurt, Nebraska, 25685"/>
    <x v="0"/>
    <n v="0"/>
    <n v="0"/>
    <x v="0"/>
    <s v="AGT09679111"/>
    <x v="2"/>
    <n v="20"/>
    <n v="48"/>
    <n v="0"/>
    <x v="0"/>
    <n v="0"/>
    <x v="2"/>
  </r>
  <r>
    <s v="POL37962495"/>
    <x v="1"/>
    <n v="77529"/>
    <n v="927.9"/>
    <d v="2015-10-24T00:00:00"/>
    <d v="2025-01-31T00:00:00"/>
    <s v="Annually"/>
    <x v="0"/>
    <s v="CUST83363685"/>
    <n v="3387"/>
    <s v="Long Term"/>
    <n v="0"/>
    <s v="Jennifer Flores"/>
    <x v="0"/>
    <n v="30"/>
    <s v="Consulting civil engineer"/>
    <x v="1"/>
    <s v="West Bryan, California, 09410"/>
    <x v="0"/>
    <n v="0"/>
    <n v="0"/>
    <x v="0"/>
    <s v="AGT19773419"/>
    <x v="0"/>
    <n v="5"/>
    <n v="74"/>
    <n v="1"/>
    <x v="1"/>
    <n v="1"/>
    <x v="0"/>
  </r>
  <r>
    <s v="POL91554199"/>
    <x v="0"/>
    <n v="81927"/>
    <n v="1787.55"/>
    <d v="2023-02-25T00:00:00"/>
    <d v="2024-04-19T00:00:00"/>
    <s v="Quarterly"/>
    <x v="0"/>
    <s v="CUST32886124"/>
    <n v="419"/>
    <s v="Medium Term"/>
    <n v="0"/>
    <s v="Amanda Anderson"/>
    <x v="0"/>
    <n v="67"/>
    <s v="Broadcast presenter"/>
    <x v="2"/>
    <s v="Jameshaven, Maryland, 24985"/>
    <x v="3"/>
    <n v="1"/>
    <n v="1"/>
    <x v="2"/>
    <s v="AGT49501909"/>
    <x v="0"/>
    <n v="1"/>
    <n v="66"/>
    <n v="0"/>
    <x v="1"/>
    <n v="0"/>
    <x v="0"/>
  </r>
  <r>
    <s v="POL46427278"/>
    <x v="2"/>
    <n v="365798"/>
    <n v="1950.2"/>
    <d v="2022-06-17T00:00:00"/>
    <d v="2026-06-25T00:00:00"/>
    <s v="Quarterly"/>
    <x v="2"/>
    <s v="CUST67451348"/>
    <n v="1469"/>
    <s v="Long Term"/>
    <n v="1"/>
    <s v="Jonathan Fowler"/>
    <x v="1"/>
    <n v="40"/>
    <s v="Arts administrator"/>
    <x v="0"/>
    <s v="Dicksonmouth, Arizona, 71369"/>
    <x v="1"/>
    <n v="0"/>
    <n v="0"/>
    <x v="1"/>
    <s v="AGT37121249"/>
    <x v="0"/>
    <n v="1"/>
    <n v="14"/>
    <n v="0"/>
    <x v="2"/>
    <n v="0"/>
    <x v="0"/>
  </r>
  <r>
    <s v="POL20825981"/>
    <x v="1"/>
    <n v="308094"/>
    <n v="873.29"/>
    <d v="2018-06-27T00:00:00"/>
    <d v="2021-10-02T00:00:00"/>
    <s v="Monthly"/>
    <x v="2"/>
    <s v="CUST52643367"/>
    <n v="1193"/>
    <s v="Long Term"/>
    <n v="1"/>
    <s v="Jason Morales"/>
    <x v="1"/>
    <n v="37"/>
    <s v="Museum/gallery curator"/>
    <x v="0"/>
    <s v="Melindaview, Arizona, 41131"/>
    <x v="1"/>
    <n v="0"/>
    <n v="0"/>
    <x v="1"/>
    <s v="AGT53453463"/>
    <x v="1"/>
    <n v="30"/>
    <n v="18"/>
    <n v="0"/>
    <x v="2"/>
    <n v="0"/>
    <x v="1"/>
  </r>
  <r>
    <s v="POL29892816"/>
    <x v="1"/>
    <n v="217278"/>
    <n v="1532.1"/>
    <d v="2017-10-16T00:00:00"/>
    <d v="2024-12-17T00:00:00"/>
    <s v="Quarterly"/>
    <x v="1"/>
    <s v="CUST60349469"/>
    <n v="2619"/>
    <s v="Long Term"/>
    <n v="0"/>
    <s v="Tammy George"/>
    <x v="2"/>
    <n v="36"/>
    <s v="Land/geomatics surveyor"/>
    <x v="0"/>
    <s v="North Tami, Nevada, 71519"/>
    <x v="1"/>
    <n v="0"/>
    <n v="0"/>
    <x v="1"/>
    <s v="AGT49144875"/>
    <x v="0"/>
    <n v="13"/>
    <n v="91"/>
    <n v="1"/>
    <x v="1"/>
    <n v="1"/>
    <x v="0"/>
  </r>
  <r>
    <s v="POL12935594"/>
    <x v="0"/>
    <n v="185018"/>
    <n v="1658.3"/>
    <d v="2022-04-13T00:00:00"/>
    <d v="2031-05-09T00:00:00"/>
    <s v="Quarterly"/>
    <x v="2"/>
    <s v="CUST85012007"/>
    <n v="3313"/>
    <s v="Long Term"/>
    <n v="1"/>
    <s v="Natalie Randolph"/>
    <x v="1"/>
    <n v="61"/>
    <s v="Visual merchandiser"/>
    <x v="3"/>
    <s v="Rodriguezmouth, Louisiana, 97013"/>
    <x v="3"/>
    <n v="0"/>
    <n v="1"/>
    <x v="2"/>
    <s v="AGT70529972"/>
    <x v="2"/>
    <n v="44"/>
    <n v="19"/>
    <n v="0"/>
    <x v="2"/>
    <n v="0"/>
    <x v="2"/>
  </r>
  <r>
    <s v="POL60770959"/>
    <x v="3"/>
    <n v="397336"/>
    <n v="1520.06"/>
    <d v="2018-09-02T00:00:00"/>
    <d v="2028-08-28T00:00:00"/>
    <s v="Annually"/>
    <x v="1"/>
    <s v="CUST37922598"/>
    <n v="3648"/>
    <s v="Long Term"/>
    <n v="0"/>
    <s v="Ms. Jessica Haynes"/>
    <x v="1"/>
    <n v="68"/>
    <s v="Manufacturing engineer"/>
    <x v="1"/>
    <s v="New Morgan, Montana, 44274"/>
    <x v="3"/>
    <n v="0"/>
    <n v="1"/>
    <x v="2"/>
    <s v="AGT49492232"/>
    <x v="2"/>
    <n v="10"/>
    <n v="42"/>
    <n v="0"/>
    <x v="0"/>
    <n v="0"/>
    <x v="2"/>
  </r>
  <r>
    <s v="POL65991604"/>
    <x v="2"/>
    <n v="395967"/>
    <n v="434.76"/>
    <d v="2016-10-02T00:00:00"/>
    <d v="2021-12-02T00:00:00"/>
    <s v="Quarterly"/>
    <x v="1"/>
    <s v="CUST58200674"/>
    <n v="1887"/>
    <s v="Long Term"/>
    <n v="0"/>
    <s v="David Evans"/>
    <x v="0"/>
    <n v="30"/>
    <s v="IT sales professional"/>
    <x v="1"/>
    <s v="New Markshire, Ohio, 38827"/>
    <x v="0"/>
    <n v="0"/>
    <n v="0"/>
    <x v="0"/>
    <s v="AGT98782739"/>
    <x v="2"/>
    <n v="0"/>
    <n v="98"/>
    <n v="1"/>
    <x v="1"/>
    <n v="1"/>
    <x v="2"/>
  </r>
  <r>
    <s v="POL99912141"/>
    <x v="0"/>
    <n v="281800"/>
    <n v="622.38"/>
    <d v="2023-01-12T00:00:00"/>
    <d v="2032-01-19T00:00:00"/>
    <s v="Quarterly"/>
    <x v="2"/>
    <s v="CUST42524771"/>
    <n v="3294"/>
    <s v="Long Term"/>
    <n v="1"/>
    <s v="Matthew Nelson"/>
    <x v="0"/>
    <n v="56"/>
    <s v="Chemist, analytical"/>
    <x v="0"/>
    <s v="Holderberg, Wisconsin, 46501"/>
    <x v="3"/>
    <n v="0"/>
    <n v="0"/>
    <x v="2"/>
    <s v="AGT22904309"/>
    <x v="2"/>
    <n v="37"/>
    <n v="16"/>
    <n v="0"/>
    <x v="2"/>
    <n v="0"/>
    <x v="2"/>
  </r>
  <r>
    <s v="POL33388431"/>
    <x v="1"/>
    <n v="264927"/>
    <n v="1897.98"/>
    <d v="2022-02-15T00:00:00"/>
    <d v="2031-04-02T00:00:00"/>
    <s v="Quarterly"/>
    <x v="1"/>
    <s v="CUST37096088"/>
    <n v="3333"/>
    <s v="Long Term"/>
    <n v="0"/>
    <s v="Dylan Johnston"/>
    <x v="1"/>
    <n v="66"/>
    <s v="Administrator, sports"/>
    <x v="0"/>
    <s v="Fosterberg, Washington, 63322"/>
    <x v="3"/>
    <n v="0"/>
    <n v="1"/>
    <x v="2"/>
    <s v="AGT65234583"/>
    <x v="0"/>
    <n v="28"/>
    <n v="98"/>
    <n v="1"/>
    <x v="1"/>
    <n v="1"/>
    <x v="0"/>
  </r>
  <r>
    <s v="POL83559583"/>
    <x v="2"/>
    <n v="385547"/>
    <n v="1330.9"/>
    <d v="2022-03-26T00:00:00"/>
    <d v="2028-11-20T00:00:00"/>
    <s v="Annually"/>
    <x v="1"/>
    <s v="CUST17128189"/>
    <n v="2431"/>
    <s v="Long Term"/>
    <n v="0"/>
    <s v="Carol Lane"/>
    <x v="0"/>
    <n v="26"/>
    <s v="Advertising account executive"/>
    <x v="3"/>
    <s v="Chelseamouth, Florida, 10775"/>
    <x v="0"/>
    <n v="0"/>
    <n v="0"/>
    <x v="0"/>
    <s v="AGT29989660"/>
    <x v="0"/>
    <n v="10"/>
    <n v="91"/>
    <n v="1"/>
    <x v="1"/>
    <n v="1"/>
    <x v="0"/>
  </r>
  <r>
    <s v="POL48812002"/>
    <x v="3"/>
    <n v="48655"/>
    <n v="1557.13"/>
    <d v="2015-12-10T00:00:00"/>
    <d v="2021-01-29T00:00:00"/>
    <s v="Quarterly"/>
    <x v="0"/>
    <s v="CUST23712466"/>
    <n v="1877"/>
    <s v="Long Term"/>
    <n v="0"/>
    <s v="Daniel Barr"/>
    <x v="1"/>
    <n v="72"/>
    <s v="General practice doctor"/>
    <x v="0"/>
    <s v="Taylortown, Washington, 56361"/>
    <x v="3"/>
    <n v="0"/>
    <n v="1"/>
    <x v="2"/>
    <s v="AGT56596726"/>
    <x v="2"/>
    <n v="24"/>
    <n v="89"/>
    <n v="1"/>
    <x v="1"/>
    <n v="1"/>
    <x v="2"/>
  </r>
  <r>
    <s v="POL64674789"/>
    <x v="1"/>
    <n v="462864"/>
    <n v="1943.26"/>
    <d v="2016-11-23T00:00:00"/>
    <d v="2023-01-14T00:00:00"/>
    <s v="Quarterly"/>
    <x v="2"/>
    <s v="CUST36284430"/>
    <n v="2243"/>
    <s v="Long Term"/>
    <n v="1"/>
    <s v="Adam Murray"/>
    <x v="0"/>
    <n v="52"/>
    <s v="Hydrogeologist"/>
    <x v="1"/>
    <s v="East Daniellechester, Kansas, 41790"/>
    <x v="2"/>
    <n v="0"/>
    <n v="0"/>
    <x v="2"/>
    <s v="AGT43790702"/>
    <x v="2"/>
    <n v="18"/>
    <n v="41"/>
    <n v="0"/>
    <x v="0"/>
    <n v="0"/>
    <x v="2"/>
  </r>
  <r>
    <s v="POL97443175"/>
    <x v="0"/>
    <n v="93581"/>
    <n v="1011.89"/>
    <d v="2020-01-16T00:00:00"/>
    <d v="2021-12-31T00:00:00"/>
    <s v="Quarterly"/>
    <x v="2"/>
    <s v="CUST07400136"/>
    <n v="715"/>
    <s v="Medium Term"/>
    <n v="1"/>
    <s v="Jeremy Hickman"/>
    <x v="1"/>
    <n v="28"/>
    <s v="Sports development officer"/>
    <x v="1"/>
    <s v="Georgetown, Virginia, 08602"/>
    <x v="0"/>
    <n v="0"/>
    <n v="0"/>
    <x v="0"/>
    <s v="AGT63075660"/>
    <x v="1"/>
    <n v="28"/>
    <n v="46"/>
    <n v="0"/>
    <x v="0"/>
    <n v="0"/>
    <x v="1"/>
  </r>
  <r>
    <s v="POL49903606"/>
    <x v="0"/>
    <n v="456480"/>
    <n v="559.65"/>
    <d v="2024-09-08T00:00:00"/>
    <d v="2026-02-21T00:00:00"/>
    <s v="Annually"/>
    <x v="2"/>
    <s v="CUST39183534"/>
    <n v="531"/>
    <s v="Medium Term"/>
    <n v="1"/>
    <s v="Connie Mills"/>
    <x v="1"/>
    <n v="58"/>
    <s v="Site engineer"/>
    <x v="3"/>
    <s v="East Autumnberg, Florida, 20805"/>
    <x v="3"/>
    <n v="0"/>
    <n v="0"/>
    <x v="2"/>
    <s v="AGT68575311"/>
    <x v="0"/>
    <n v="41"/>
    <n v="84"/>
    <n v="1"/>
    <x v="1"/>
    <n v="1"/>
    <x v="0"/>
  </r>
  <r>
    <s v="POL80184579"/>
    <x v="1"/>
    <n v="50398"/>
    <n v="169.27"/>
    <d v="2016-05-09T00:00:00"/>
    <d v="2024-10-27T00:00:00"/>
    <s v="Quarterly"/>
    <x v="2"/>
    <s v="CUST93944423"/>
    <n v="3093"/>
    <s v="Long Term"/>
    <n v="1"/>
    <s v="Mark Henderson"/>
    <x v="0"/>
    <n v="61"/>
    <s v="Education administrator"/>
    <x v="0"/>
    <s v="East Stephanieburgh, Connecticut, 10589"/>
    <x v="3"/>
    <n v="0"/>
    <n v="1"/>
    <x v="2"/>
    <s v="AGT74535438"/>
    <x v="1"/>
    <n v="33"/>
    <n v="10"/>
    <n v="0"/>
    <x v="2"/>
    <n v="0"/>
    <x v="1"/>
  </r>
  <r>
    <s v="POL36142159"/>
    <x v="1"/>
    <n v="399063"/>
    <n v="1825.69"/>
    <d v="2017-07-01T00:00:00"/>
    <d v="2024-12-01T00:00:00"/>
    <s v="Monthly"/>
    <x v="1"/>
    <s v="CUST15563808"/>
    <n v="2710"/>
    <s v="Long Term"/>
    <n v="0"/>
    <s v="Douglas Romero"/>
    <x v="0"/>
    <n v="33"/>
    <s v="Engineer, building services"/>
    <x v="2"/>
    <s v="New Sydney, Pennsylvania, 81738"/>
    <x v="0"/>
    <n v="1"/>
    <n v="0"/>
    <x v="1"/>
    <s v="AGT52661704"/>
    <x v="1"/>
    <n v="11"/>
    <n v="85"/>
    <n v="1"/>
    <x v="1"/>
    <n v="1"/>
    <x v="1"/>
  </r>
  <r>
    <s v="POL95381092"/>
    <x v="1"/>
    <n v="412224"/>
    <n v="139.59"/>
    <d v="2015-01-27T00:00:00"/>
    <d v="2022-07-31T00:00:00"/>
    <s v="Monthly"/>
    <x v="1"/>
    <s v="CUST82989625"/>
    <n v="2742"/>
    <s v="Long Term"/>
    <n v="0"/>
    <s v="Christian Taylor"/>
    <x v="1"/>
    <n v="35"/>
    <s v="Nurse, mental health"/>
    <x v="3"/>
    <s v="South Mary, Nevada, 04811"/>
    <x v="0"/>
    <n v="0"/>
    <n v="0"/>
    <x v="1"/>
    <s v="AGT71747392"/>
    <x v="0"/>
    <n v="19"/>
    <n v="42"/>
    <n v="0"/>
    <x v="0"/>
    <n v="0"/>
    <x v="0"/>
  </r>
  <r>
    <s v="POL68888844"/>
    <x v="2"/>
    <n v="464754"/>
    <n v="1354.59"/>
    <d v="2018-02-07T00:00:00"/>
    <d v="2021-06-25T00:00:00"/>
    <s v="Monthly"/>
    <x v="1"/>
    <s v="CUST13466437"/>
    <n v="1234"/>
    <s v="Long Term"/>
    <n v="0"/>
    <s v="Melissa Evans"/>
    <x v="1"/>
    <n v="83"/>
    <s v="Pathologist"/>
    <x v="1"/>
    <s v="East Annafort, Idaho, 97063"/>
    <x v="3"/>
    <n v="0"/>
    <n v="1"/>
    <x v="2"/>
    <s v="AGT65276164"/>
    <x v="1"/>
    <n v="50"/>
    <n v="4"/>
    <n v="0"/>
    <x v="2"/>
    <n v="0"/>
    <x v="1"/>
  </r>
  <r>
    <s v="POL85106188"/>
    <x v="0"/>
    <n v="247483"/>
    <n v="850.59"/>
    <d v="2017-07-05T00:00:00"/>
    <d v="2027-05-01T00:00:00"/>
    <s v="Quarterly"/>
    <x v="0"/>
    <s v="CUST27087362"/>
    <n v="3587"/>
    <s v="Long Term"/>
    <n v="0"/>
    <s v="Alexis Parker"/>
    <x v="1"/>
    <n v="46"/>
    <s v="Public relations officer"/>
    <x v="1"/>
    <s v="East Elizabethstad, Wisconsin, 78607"/>
    <x v="2"/>
    <n v="0"/>
    <n v="0"/>
    <x v="1"/>
    <s v="AGT04210625"/>
    <x v="0"/>
    <n v="19"/>
    <n v="91"/>
    <n v="1"/>
    <x v="1"/>
    <n v="1"/>
    <x v="0"/>
  </r>
  <r>
    <s v="POL89047007"/>
    <x v="2"/>
    <n v="29103"/>
    <n v="502.66"/>
    <d v="2022-04-17T00:00:00"/>
    <d v="2028-07-19T00:00:00"/>
    <s v="Quarterly"/>
    <x v="0"/>
    <s v="CUST23444868"/>
    <n v="2285"/>
    <s v="Long Term"/>
    <n v="0"/>
    <s v="Elizabeth Evans"/>
    <x v="1"/>
    <n v="30"/>
    <s v="Designer, furniture"/>
    <x v="2"/>
    <s v="Mcbridetown, Rhode Island, 43052"/>
    <x v="0"/>
    <n v="1"/>
    <n v="0"/>
    <x v="0"/>
    <s v="AGT20783328"/>
    <x v="0"/>
    <n v="30"/>
    <n v="71"/>
    <n v="1"/>
    <x v="1"/>
    <n v="1"/>
    <x v="0"/>
  </r>
  <r>
    <s v="POL40954269"/>
    <x v="2"/>
    <n v="427466"/>
    <n v="653.96"/>
    <d v="2020-11-25T00:00:00"/>
    <d v="2022-06-24T00:00:00"/>
    <s v="Annually"/>
    <x v="0"/>
    <s v="CUST90316221"/>
    <n v="576"/>
    <s v="Medium Term"/>
    <n v="0"/>
    <s v="Marc Stephens"/>
    <x v="2"/>
    <n v="44"/>
    <s v="Estate agent"/>
    <x v="0"/>
    <s v="East Andrew, New Hampshire, 22924"/>
    <x v="1"/>
    <n v="0"/>
    <n v="0"/>
    <x v="1"/>
    <s v="AGT62130568"/>
    <x v="0"/>
    <n v="2"/>
    <n v="65"/>
    <n v="0"/>
    <x v="1"/>
    <n v="0"/>
    <x v="0"/>
  </r>
  <r>
    <s v="POL11388203"/>
    <x v="0"/>
    <n v="25643"/>
    <n v="1318.97"/>
    <d v="2016-08-30T00:00:00"/>
    <d v="2022-01-29T00:00:00"/>
    <s v="Annually"/>
    <x v="1"/>
    <s v="CUST74243218"/>
    <n v="1978"/>
    <s v="Long Term"/>
    <n v="0"/>
    <s v="Amanda Delacruz"/>
    <x v="1"/>
    <n v="18"/>
    <s v="Chief Marketing Officer"/>
    <x v="2"/>
    <s v="Lake Henry, Rhode Island, 38326"/>
    <x v="4"/>
    <n v="1"/>
    <n v="0"/>
    <x v="0"/>
    <s v="AGT40820862"/>
    <x v="0"/>
    <n v="35"/>
    <n v="90"/>
    <n v="1"/>
    <x v="1"/>
    <n v="1"/>
    <x v="0"/>
  </r>
  <r>
    <s v="POL43290092"/>
    <x v="2"/>
    <n v="357533"/>
    <n v="790.31"/>
    <d v="2023-06-25T00:00:00"/>
    <d v="2029-12-16T00:00:00"/>
    <s v="Quarterly"/>
    <x v="2"/>
    <s v="CUST11625185"/>
    <n v="2366"/>
    <s v="Long Term"/>
    <n v="1"/>
    <s v="Emily Rios"/>
    <x v="0"/>
    <n v="36"/>
    <s v="Economist"/>
    <x v="2"/>
    <s v="Perezhaven, Colorado, 03502"/>
    <x v="1"/>
    <n v="1"/>
    <n v="0"/>
    <x v="1"/>
    <s v="AGT16911930"/>
    <x v="2"/>
    <n v="24"/>
    <n v="87"/>
    <n v="1"/>
    <x v="1"/>
    <n v="1"/>
    <x v="2"/>
  </r>
  <r>
    <s v="POL67383698"/>
    <x v="0"/>
    <n v="93049"/>
    <n v="1681.08"/>
    <d v="2019-08-06T00:00:00"/>
    <d v="2028-09-29T00:00:00"/>
    <s v="Monthly"/>
    <x v="2"/>
    <s v="CUST65548125"/>
    <n v="3342"/>
    <s v="Long Term"/>
    <n v="1"/>
    <s v="Wanda Tyler"/>
    <x v="0"/>
    <n v="24"/>
    <s v="Public librarian"/>
    <x v="3"/>
    <s v="Roblesfurt, Kentucky, 54208"/>
    <x v="4"/>
    <n v="0"/>
    <n v="0"/>
    <x v="0"/>
    <s v="AGT62858166"/>
    <x v="0"/>
    <n v="49"/>
    <n v="44"/>
    <n v="0"/>
    <x v="0"/>
    <n v="0"/>
    <x v="0"/>
  </r>
  <r>
    <s v="POL45795232"/>
    <x v="2"/>
    <n v="170965"/>
    <n v="1006.29"/>
    <d v="2015-06-01T00:00:00"/>
    <d v="2019-02-04T00:00:00"/>
    <s v="Annually"/>
    <x v="1"/>
    <s v="CUST20014882"/>
    <n v="1344"/>
    <s v="Long Term"/>
    <n v="0"/>
    <s v="Amanda Wells"/>
    <x v="2"/>
    <n v="53"/>
    <s v="Press photographer"/>
    <x v="1"/>
    <s v="New Gabrielashire, North Dakota, 62380"/>
    <x v="2"/>
    <n v="0"/>
    <n v="0"/>
    <x v="2"/>
    <s v="AGT59154448"/>
    <x v="1"/>
    <n v="24"/>
    <n v="69"/>
    <n v="0"/>
    <x v="1"/>
    <n v="0"/>
    <x v="1"/>
  </r>
  <r>
    <s v="POL33244868"/>
    <x v="3"/>
    <n v="387860"/>
    <n v="303.18"/>
    <d v="2023-05-03T00:00:00"/>
    <d v="2032-06-08T00:00:00"/>
    <s v="Annually"/>
    <x v="2"/>
    <s v="CUST85625931"/>
    <n v="3324"/>
    <s v="Long Term"/>
    <n v="1"/>
    <s v="Catherine Williams"/>
    <x v="2"/>
    <n v="33"/>
    <s v="Designer, television/film set"/>
    <x v="3"/>
    <s v="Jamesfurt, Massachusetts, 81098"/>
    <x v="0"/>
    <n v="0"/>
    <n v="0"/>
    <x v="1"/>
    <s v="AGT24962110"/>
    <x v="2"/>
    <n v="20"/>
    <n v="40"/>
    <n v="0"/>
    <x v="0"/>
    <n v="0"/>
    <x v="2"/>
  </r>
  <r>
    <s v="POL47746919"/>
    <x v="3"/>
    <n v="232242"/>
    <n v="865.7"/>
    <d v="2017-07-10T00:00:00"/>
    <d v="2020-03-22T00:00:00"/>
    <s v="Monthly"/>
    <x v="2"/>
    <s v="CUST79209776"/>
    <n v="986"/>
    <s v="Medium Term"/>
    <n v="1"/>
    <s v="Daniel Flores"/>
    <x v="2"/>
    <n v="74"/>
    <s v="Surveyor, mining"/>
    <x v="0"/>
    <s v="North Maryton, Virginia, 56646"/>
    <x v="3"/>
    <n v="0"/>
    <n v="1"/>
    <x v="2"/>
    <s v="AGT52795756"/>
    <x v="0"/>
    <n v="20"/>
    <n v="66"/>
    <n v="0"/>
    <x v="1"/>
    <n v="0"/>
    <x v="0"/>
  </r>
  <r>
    <s v="POL39299681"/>
    <x v="3"/>
    <n v="30807"/>
    <n v="1815.91"/>
    <d v="2021-12-13T00:00:00"/>
    <d v="2031-01-27T00:00:00"/>
    <s v="Monthly"/>
    <x v="2"/>
    <s v="CUST71233635"/>
    <n v="3332"/>
    <s v="Long Term"/>
    <n v="1"/>
    <s v="Kaitlyn Mcpherson"/>
    <x v="0"/>
    <n v="41"/>
    <s v="Engineer, agricultural"/>
    <x v="1"/>
    <s v="Lake Nathan, Indiana, 66495"/>
    <x v="1"/>
    <n v="0"/>
    <n v="0"/>
    <x v="1"/>
    <s v="AGT98890277"/>
    <x v="1"/>
    <n v="34"/>
    <n v="20"/>
    <n v="0"/>
    <x v="2"/>
    <n v="0"/>
    <x v="1"/>
  </r>
  <r>
    <s v="POL25465013"/>
    <x v="3"/>
    <n v="187797"/>
    <n v="528.11"/>
    <d v="2021-02-05T00:00:00"/>
    <d v="2024-01-09T00:00:00"/>
    <s v="Quarterly"/>
    <x v="2"/>
    <s v="CUST07816823"/>
    <n v="1068"/>
    <s v="Medium Term"/>
    <n v="1"/>
    <s v="Wayne Salas"/>
    <x v="0"/>
    <n v="81"/>
    <s v="Museum/gallery curator"/>
    <x v="1"/>
    <s v="North Rodneyland, Iowa, 19633"/>
    <x v="3"/>
    <n v="0"/>
    <n v="1"/>
    <x v="2"/>
    <s v="AGT42725396"/>
    <x v="2"/>
    <n v="28"/>
    <n v="71"/>
    <n v="1"/>
    <x v="1"/>
    <n v="1"/>
    <x v="2"/>
  </r>
  <r>
    <s v="POL75659154"/>
    <x v="2"/>
    <n v="395513"/>
    <n v="1887.54"/>
    <d v="2016-08-20T00:00:00"/>
    <d v="2020-08-30T00:00:00"/>
    <s v="Quarterly"/>
    <x v="0"/>
    <s v="CUST28996576"/>
    <n v="1471"/>
    <s v="Long Term"/>
    <n v="0"/>
    <s v="Edwin Williams"/>
    <x v="0"/>
    <n v="28"/>
    <s v="Chief Technology Officer"/>
    <x v="0"/>
    <s v="Taylorport, West Virginia, 18870"/>
    <x v="0"/>
    <n v="0"/>
    <n v="0"/>
    <x v="0"/>
    <s v="AGT74612467"/>
    <x v="2"/>
    <n v="36"/>
    <n v="20"/>
    <n v="0"/>
    <x v="2"/>
    <n v="0"/>
    <x v="2"/>
  </r>
  <r>
    <s v="POL67451011"/>
    <x v="3"/>
    <n v="292942"/>
    <n v="974.43"/>
    <d v="2015-01-06T00:00:00"/>
    <d v="2024-05-31T00:00:00"/>
    <s v="Quarterly"/>
    <x v="2"/>
    <s v="CUST77060083"/>
    <n v="3433"/>
    <s v="Long Term"/>
    <n v="1"/>
    <s v="Taylor Maynard"/>
    <x v="2"/>
    <n v="47"/>
    <s v="Counsellor"/>
    <x v="1"/>
    <s v="Carrburgh, Georgia, 86468"/>
    <x v="2"/>
    <n v="0"/>
    <n v="0"/>
    <x v="1"/>
    <s v="AGT92319553"/>
    <x v="0"/>
    <n v="7"/>
    <n v="65"/>
    <n v="0"/>
    <x v="1"/>
    <n v="0"/>
    <x v="0"/>
  </r>
  <r>
    <s v="POL57397238"/>
    <x v="3"/>
    <n v="182023"/>
    <n v="838.55"/>
    <d v="2019-06-24T00:00:00"/>
    <d v="2027-04-12T00:00:00"/>
    <s v="Monthly"/>
    <x v="1"/>
    <s v="CUST63960070"/>
    <n v="2849"/>
    <s v="Long Term"/>
    <n v="0"/>
    <s v="Catherine Alvarez"/>
    <x v="2"/>
    <n v="30"/>
    <s v="Occupational psychologist"/>
    <x v="3"/>
    <s v="North Joshuamouth, Delaware, 34119"/>
    <x v="0"/>
    <n v="0"/>
    <n v="0"/>
    <x v="0"/>
    <s v="AGT19679076"/>
    <x v="0"/>
    <n v="2"/>
    <n v="10"/>
    <n v="0"/>
    <x v="2"/>
    <n v="0"/>
    <x v="0"/>
  </r>
  <r>
    <s v="POL95908586"/>
    <x v="2"/>
    <n v="223586"/>
    <n v="1640.99"/>
    <d v="2024-05-07T00:00:00"/>
    <d v="2031-09-09T00:00:00"/>
    <s v="Monthly"/>
    <x v="2"/>
    <s v="CUST92395089"/>
    <n v="2681"/>
    <s v="Long Term"/>
    <n v="1"/>
    <s v="Hannah Johnson"/>
    <x v="2"/>
    <n v="36"/>
    <s v="Runner, broadcasting/film/video"/>
    <x v="2"/>
    <s v="Stevensborough, Rhode Island, 10250"/>
    <x v="1"/>
    <n v="1"/>
    <n v="0"/>
    <x v="1"/>
    <s v="AGT18164515"/>
    <x v="2"/>
    <n v="42"/>
    <n v="55"/>
    <n v="0"/>
    <x v="0"/>
    <n v="0"/>
    <x v="2"/>
  </r>
  <r>
    <s v="POL69274209"/>
    <x v="0"/>
    <n v="461882"/>
    <n v="1905.04"/>
    <d v="2023-06-17T00:00:00"/>
    <d v="2027-10-10T00:00:00"/>
    <s v="Monthly"/>
    <x v="0"/>
    <s v="CUST32275714"/>
    <n v="1576"/>
    <s v="Long Term"/>
    <n v="0"/>
    <s v="Tanner Torres"/>
    <x v="2"/>
    <n v="35"/>
    <s v="Patent attorney"/>
    <x v="0"/>
    <s v="South Brianside, Nebraska, 86371"/>
    <x v="0"/>
    <n v="0"/>
    <n v="0"/>
    <x v="1"/>
    <s v="AGT02686699"/>
    <x v="2"/>
    <n v="37"/>
    <n v="79"/>
    <n v="1"/>
    <x v="1"/>
    <n v="1"/>
    <x v="2"/>
  </r>
  <r>
    <s v="POL54674373"/>
    <x v="2"/>
    <n v="215310"/>
    <n v="930.88"/>
    <d v="2020-09-16T00:00:00"/>
    <d v="2030-06-30T00:00:00"/>
    <s v="Quarterly"/>
    <x v="0"/>
    <s v="CUST22086391"/>
    <n v="3574"/>
    <s v="Long Term"/>
    <n v="0"/>
    <s v="Shannon Schneider"/>
    <x v="2"/>
    <n v="47"/>
    <s v="Drilling engineer"/>
    <x v="1"/>
    <s v="Nguyenborough, Louisiana, 16489"/>
    <x v="2"/>
    <n v="0"/>
    <n v="0"/>
    <x v="1"/>
    <s v="AGT31396792"/>
    <x v="2"/>
    <n v="43"/>
    <n v="40"/>
    <n v="0"/>
    <x v="0"/>
    <n v="0"/>
    <x v="2"/>
  </r>
  <r>
    <s v="POL58108694"/>
    <x v="2"/>
    <n v="191498"/>
    <n v="1098.5999999999999"/>
    <d v="2021-01-26T00:00:00"/>
    <d v="2028-05-11T00:00:00"/>
    <s v="Monthly"/>
    <x v="2"/>
    <s v="CUST55688813"/>
    <n v="2662"/>
    <s v="Long Term"/>
    <n v="1"/>
    <s v="Derek Reed"/>
    <x v="2"/>
    <n v="42"/>
    <s v="Education administrator"/>
    <x v="0"/>
    <s v="South Christopherchester, Indiana, 55808"/>
    <x v="1"/>
    <n v="0"/>
    <n v="0"/>
    <x v="1"/>
    <s v="AGT17797334"/>
    <x v="1"/>
    <n v="11"/>
    <n v="3"/>
    <n v="0"/>
    <x v="2"/>
    <n v="0"/>
    <x v="1"/>
  </r>
  <r>
    <s v="POL63542337"/>
    <x v="2"/>
    <n v="476788"/>
    <n v="1056.55"/>
    <d v="2023-01-28T00:00:00"/>
    <d v="2029-12-24T00:00:00"/>
    <s v="Quarterly"/>
    <x v="0"/>
    <s v="CUST30107640"/>
    <n v="2522"/>
    <s v="Long Term"/>
    <n v="0"/>
    <s v="Linda Serrano"/>
    <x v="0"/>
    <n v="71"/>
    <s v="Hospital pharmacist"/>
    <x v="3"/>
    <s v="South Matthewbury, New York, 82926"/>
    <x v="3"/>
    <n v="0"/>
    <n v="1"/>
    <x v="2"/>
    <s v="AGT88386094"/>
    <x v="1"/>
    <n v="0"/>
    <n v="59"/>
    <n v="0"/>
    <x v="0"/>
    <n v="0"/>
    <x v="1"/>
  </r>
  <r>
    <s v="POL30499231"/>
    <x v="0"/>
    <n v="271168"/>
    <n v="1373.43"/>
    <d v="2022-04-30T00:00:00"/>
    <d v="2032-01-25T00:00:00"/>
    <s v="Annually"/>
    <x v="1"/>
    <s v="CUST43891603"/>
    <n v="3557"/>
    <s v="Long Term"/>
    <n v="0"/>
    <s v="Henry Knight"/>
    <x v="2"/>
    <n v="64"/>
    <s v="Sports development officer"/>
    <x v="1"/>
    <s v="Jeffreyborough, Washington, 17716"/>
    <x v="3"/>
    <n v="0"/>
    <n v="1"/>
    <x v="2"/>
    <s v="AGT54576512"/>
    <x v="0"/>
    <n v="23"/>
    <n v="76"/>
    <n v="1"/>
    <x v="1"/>
    <n v="1"/>
    <x v="0"/>
  </r>
  <r>
    <s v="POL96504333"/>
    <x v="1"/>
    <n v="312237"/>
    <n v="233.79"/>
    <d v="2023-08-07T00:00:00"/>
    <d v="2031-06-22T00:00:00"/>
    <s v="Quarterly"/>
    <x v="1"/>
    <s v="CUST27130653"/>
    <n v="2876"/>
    <s v="Long Term"/>
    <n v="0"/>
    <s v="Justin Shaw"/>
    <x v="1"/>
    <n v="39"/>
    <s v="Futures trader"/>
    <x v="1"/>
    <s v="West Alexmouth, Oklahoma, 35132"/>
    <x v="1"/>
    <n v="0"/>
    <n v="0"/>
    <x v="1"/>
    <s v="AGT00212249"/>
    <x v="1"/>
    <n v="28"/>
    <n v="52"/>
    <n v="0"/>
    <x v="0"/>
    <n v="0"/>
    <x v="1"/>
  </r>
  <r>
    <s v="POL66279716"/>
    <x v="2"/>
    <n v="99380"/>
    <n v="499.22"/>
    <d v="2022-09-02T00:00:00"/>
    <d v="2024-01-07T00:00:00"/>
    <s v="Monthly"/>
    <x v="2"/>
    <s v="CUST05189529"/>
    <n v="492"/>
    <s v="Medium Term"/>
    <n v="1"/>
    <s v="Brandy Dickson"/>
    <x v="2"/>
    <n v="65"/>
    <s v="Lawyer"/>
    <x v="1"/>
    <s v="North Bob, Ohio, 21817"/>
    <x v="3"/>
    <n v="0"/>
    <n v="1"/>
    <x v="2"/>
    <s v="AGT82604158"/>
    <x v="0"/>
    <n v="7"/>
    <n v="56"/>
    <n v="0"/>
    <x v="0"/>
    <n v="0"/>
    <x v="0"/>
  </r>
  <r>
    <s v="POL23728678"/>
    <x v="2"/>
    <n v="17955"/>
    <n v="1263.01"/>
    <d v="2015-08-19T00:00:00"/>
    <d v="2025-01-10T00:00:00"/>
    <s v="Monthly"/>
    <x v="0"/>
    <s v="CUST06030806"/>
    <n v="3432"/>
    <s v="Long Term"/>
    <n v="0"/>
    <s v="Sabrina Nelson"/>
    <x v="0"/>
    <n v="83"/>
    <s v="Herpetologist"/>
    <x v="2"/>
    <s v="South Michelemouth, Delaware, 17779"/>
    <x v="3"/>
    <n v="1"/>
    <n v="1"/>
    <x v="2"/>
    <s v="AGT42246881"/>
    <x v="1"/>
    <n v="48"/>
    <n v="39"/>
    <n v="0"/>
    <x v="0"/>
    <n v="0"/>
    <x v="1"/>
  </r>
  <r>
    <s v="POL22939272"/>
    <x v="2"/>
    <n v="258505"/>
    <n v="180.68"/>
    <d v="2020-05-05T00:00:00"/>
    <d v="2026-06-16T00:00:00"/>
    <s v="Quarterly"/>
    <x v="1"/>
    <s v="CUST38154052"/>
    <n v="2233"/>
    <s v="Long Term"/>
    <n v="0"/>
    <s v="Michelle Allen"/>
    <x v="0"/>
    <n v="51"/>
    <s v="Television floor manager"/>
    <x v="2"/>
    <s v="West Antonioland, Louisiana, 42258"/>
    <x v="2"/>
    <n v="1"/>
    <n v="0"/>
    <x v="2"/>
    <s v="AGT41876357"/>
    <x v="2"/>
    <n v="50"/>
    <n v="73"/>
    <n v="1"/>
    <x v="1"/>
    <n v="1"/>
    <x v="2"/>
  </r>
  <r>
    <s v="POL90938074"/>
    <x v="2"/>
    <n v="310412"/>
    <n v="1641.5"/>
    <d v="2022-10-28T00:00:00"/>
    <d v="2024-06-16T00:00:00"/>
    <s v="Monthly"/>
    <x v="1"/>
    <s v="CUST64632914"/>
    <n v="597"/>
    <s v="Medium Term"/>
    <n v="0"/>
    <s v="Christopher Potter"/>
    <x v="1"/>
    <n v="62"/>
    <s v="Surveyor, rural practice"/>
    <x v="0"/>
    <s v="New Josefort, Iowa, 50220"/>
    <x v="3"/>
    <n v="0"/>
    <n v="1"/>
    <x v="2"/>
    <s v="AGT59460597"/>
    <x v="1"/>
    <n v="30"/>
    <n v="15"/>
    <n v="0"/>
    <x v="2"/>
    <n v="0"/>
    <x v="1"/>
  </r>
  <r>
    <s v="POL14002864"/>
    <x v="0"/>
    <n v="459084"/>
    <n v="1065.04"/>
    <d v="2024-08-29T00:00:00"/>
    <d v="2032-06-25T00:00:00"/>
    <s v="Monthly"/>
    <x v="0"/>
    <s v="CUST40593734"/>
    <n v="2857"/>
    <s v="Long Term"/>
    <n v="0"/>
    <s v="Christopher Rice"/>
    <x v="1"/>
    <n v="36"/>
    <s v="Conservator, museum/gallery"/>
    <x v="2"/>
    <s v="Riceburgh, Alaska, 97253"/>
    <x v="1"/>
    <n v="1"/>
    <n v="0"/>
    <x v="1"/>
    <s v="AGT06306594"/>
    <x v="1"/>
    <n v="17"/>
    <n v="42"/>
    <n v="0"/>
    <x v="0"/>
    <n v="0"/>
    <x v="1"/>
  </r>
  <r>
    <s v="POL56373098"/>
    <x v="1"/>
    <n v="367287"/>
    <n v="1058.26"/>
    <d v="2020-05-05T00:00:00"/>
    <d v="2021-06-06T00:00:00"/>
    <s v="Quarterly"/>
    <x v="0"/>
    <s v="CUST54696882"/>
    <n v="397"/>
    <s v="Medium Term"/>
    <n v="0"/>
    <s v="Michael Jackson"/>
    <x v="0"/>
    <n v="68"/>
    <s v="Legal secretary"/>
    <x v="2"/>
    <s v="Port Christophertown, Arkansas, 25222"/>
    <x v="3"/>
    <n v="1"/>
    <n v="1"/>
    <x v="2"/>
    <s v="AGT24028790"/>
    <x v="0"/>
    <n v="11"/>
    <n v="85"/>
    <n v="1"/>
    <x v="1"/>
    <n v="1"/>
    <x v="0"/>
  </r>
  <r>
    <s v="POL13181261"/>
    <x v="0"/>
    <n v="124261"/>
    <n v="1186.97"/>
    <d v="2023-05-19T00:00:00"/>
    <d v="2026-03-20T00:00:00"/>
    <s v="Monthly"/>
    <x v="1"/>
    <s v="CUST65710291"/>
    <n v="1036"/>
    <s v="Medium Term"/>
    <n v="0"/>
    <s v="Paul Hernandez Jr."/>
    <x v="1"/>
    <n v="68"/>
    <s v="Insurance underwriter"/>
    <x v="2"/>
    <s v="Lake Keith, Massachusetts, 93348"/>
    <x v="3"/>
    <n v="1"/>
    <n v="1"/>
    <x v="2"/>
    <s v="AGT39135024"/>
    <x v="0"/>
    <n v="44"/>
    <n v="61"/>
    <n v="0"/>
    <x v="1"/>
    <n v="0"/>
    <x v="0"/>
  </r>
  <r>
    <s v="POL93099683"/>
    <x v="3"/>
    <n v="208529"/>
    <n v="762.14"/>
    <d v="2020-04-03T00:00:00"/>
    <d v="2025-05-29T00:00:00"/>
    <s v="Quarterly"/>
    <x v="0"/>
    <s v="CUST33290834"/>
    <n v="1882"/>
    <s v="Long Term"/>
    <n v="0"/>
    <s v="Terri Edwards"/>
    <x v="1"/>
    <n v="84"/>
    <s v="Community pharmacist"/>
    <x v="2"/>
    <s v="Robertside, Oklahoma, 46722"/>
    <x v="3"/>
    <n v="1"/>
    <n v="1"/>
    <x v="2"/>
    <s v="AGT21629967"/>
    <x v="2"/>
    <n v="29"/>
    <n v="4"/>
    <n v="0"/>
    <x v="2"/>
    <n v="0"/>
    <x v="2"/>
  </r>
  <r>
    <s v="POL61024790"/>
    <x v="0"/>
    <n v="336579"/>
    <n v="750.96"/>
    <d v="2019-07-29T00:00:00"/>
    <d v="2022-07-21T00:00:00"/>
    <s v="Monthly"/>
    <x v="1"/>
    <s v="CUST98370859"/>
    <n v="1088"/>
    <s v="Medium Term"/>
    <n v="0"/>
    <s v="Dawn Cooper"/>
    <x v="0"/>
    <n v="55"/>
    <s v="Film/video editor"/>
    <x v="0"/>
    <s v="West Sarahland, Alabama, 60916"/>
    <x v="2"/>
    <n v="0"/>
    <n v="0"/>
    <x v="2"/>
    <s v="AGT74529653"/>
    <x v="2"/>
    <n v="40"/>
    <n v="66"/>
    <n v="0"/>
    <x v="1"/>
    <n v="0"/>
    <x v="2"/>
  </r>
  <r>
    <s v="POL73676395"/>
    <x v="1"/>
    <n v="270159"/>
    <n v="1977.92"/>
    <d v="2018-09-07T00:00:00"/>
    <d v="2028-02-09T00:00:00"/>
    <s v="Quarterly"/>
    <x v="0"/>
    <s v="CUST75381475"/>
    <n v="3442"/>
    <s v="Long Term"/>
    <n v="0"/>
    <s v="Olivia Holland"/>
    <x v="0"/>
    <n v="85"/>
    <s v="Engineer, energy"/>
    <x v="2"/>
    <s v="Jacobberg, Michigan, 71008"/>
    <x v="3"/>
    <n v="1"/>
    <n v="1"/>
    <x v="2"/>
    <s v="AGT13134944"/>
    <x v="2"/>
    <n v="47"/>
    <n v="48"/>
    <n v="0"/>
    <x v="0"/>
    <n v="0"/>
    <x v="2"/>
  </r>
  <r>
    <s v="POL82553451"/>
    <x v="2"/>
    <n v="93905"/>
    <n v="421.59"/>
    <d v="2016-12-25T00:00:00"/>
    <d v="2022-06-12T00:00:00"/>
    <s v="Annually"/>
    <x v="2"/>
    <s v="CUST32005680"/>
    <n v="1995"/>
    <s v="Long Term"/>
    <n v="1"/>
    <s v="Alyssa Alvarez"/>
    <x v="0"/>
    <n v="71"/>
    <s v="Theatre manager"/>
    <x v="2"/>
    <s v="East Jessicabury, California, 43113"/>
    <x v="3"/>
    <n v="1"/>
    <n v="1"/>
    <x v="2"/>
    <s v="AGT73990710"/>
    <x v="1"/>
    <n v="18"/>
    <n v="66"/>
    <n v="0"/>
    <x v="1"/>
    <n v="0"/>
    <x v="1"/>
  </r>
  <r>
    <s v="POL60362943"/>
    <x v="1"/>
    <n v="277616"/>
    <n v="1892.87"/>
    <d v="2015-03-23T00:00:00"/>
    <d v="2016-04-07T00:00:00"/>
    <s v="Monthly"/>
    <x v="2"/>
    <s v="CUST43175295"/>
    <n v="381"/>
    <s v="Medium Term"/>
    <n v="1"/>
    <s v="Caitlin Gomez"/>
    <x v="2"/>
    <n v="43"/>
    <s v="Engineer, site"/>
    <x v="3"/>
    <s v="Rebeccachester, Kansas, 27729"/>
    <x v="1"/>
    <n v="0"/>
    <n v="0"/>
    <x v="1"/>
    <s v="AGT80715603"/>
    <x v="0"/>
    <n v="25"/>
    <n v="20"/>
    <n v="0"/>
    <x v="2"/>
    <n v="0"/>
    <x v="0"/>
  </r>
  <r>
    <s v="POL91111316"/>
    <x v="0"/>
    <n v="476595"/>
    <n v="234.97"/>
    <d v="2024-09-13T00:00:00"/>
    <d v="2032-04-06T00:00:00"/>
    <s v="Quarterly"/>
    <x v="1"/>
    <s v="CUST40565180"/>
    <n v="2762"/>
    <s v="Long Term"/>
    <n v="0"/>
    <s v="Ryan Martinez"/>
    <x v="2"/>
    <n v="38"/>
    <s v="Barista"/>
    <x v="3"/>
    <s v="Lutztown, Indiana, 78286"/>
    <x v="1"/>
    <n v="0"/>
    <n v="0"/>
    <x v="1"/>
    <s v="AGT78719121"/>
    <x v="0"/>
    <n v="17"/>
    <n v="96"/>
    <n v="1"/>
    <x v="1"/>
    <n v="1"/>
    <x v="0"/>
  </r>
  <r>
    <s v="POL35399559"/>
    <x v="2"/>
    <n v="43650"/>
    <n v="557.09"/>
    <d v="2015-08-09T00:00:00"/>
    <d v="2016-11-28T00:00:00"/>
    <s v="Annually"/>
    <x v="1"/>
    <s v="CUST48471962"/>
    <n v="477"/>
    <s v="Medium Term"/>
    <n v="0"/>
    <s v="Mary Fleming"/>
    <x v="2"/>
    <n v="83"/>
    <s v="Community arts worker"/>
    <x v="1"/>
    <s v="Dannyland, Georgia, 87364"/>
    <x v="3"/>
    <n v="0"/>
    <n v="1"/>
    <x v="2"/>
    <s v="AGT93675725"/>
    <x v="0"/>
    <n v="19"/>
    <n v="93"/>
    <n v="1"/>
    <x v="1"/>
    <n v="1"/>
    <x v="0"/>
  </r>
  <r>
    <s v="POL33853949"/>
    <x v="1"/>
    <n v="45519"/>
    <n v="1237.04"/>
    <d v="2024-01-01T00:00:00"/>
    <d v="2033-09-30T00:00:00"/>
    <s v="Monthly"/>
    <x v="2"/>
    <s v="CUST29536604"/>
    <n v="3560"/>
    <s v="Long Term"/>
    <n v="1"/>
    <s v="William Lee"/>
    <x v="2"/>
    <n v="39"/>
    <s v="Computer games developer"/>
    <x v="1"/>
    <s v="Aliciahaven, Nevada, 64667"/>
    <x v="1"/>
    <n v="0"/>
    <n v="0"/>
    <x v="1"/>
    <s v="AGT59841015"/>
    <x v="0"/>
    <n v="31"/>
    <n v="83"/>
    <n v="1"/>
    <x v="1"/>
    <n v="1"/>
    <x v="0"/>
  </r>
  <r>
    <s v="POL70419372"/>
    <x v="2"/>
    <n v="157527"/>
    <n v="1266.1199999999999"/>
    <d v="2020-02-13T00:00:00"/>
    <d v="2026-09-19T00:00:00"/>
    <s v="Monthly"/>
    <x v="2"/>
    <s v="CUST20533795"/>
    <n v="2410"/>
    <s v="Long Term"/>
    <n v="1"/>
    <s v="Corey Mccarty"/>
    <x v="0"/>
    <n v="67"/>
    <s v="Drilling engineer"/>
    <x v="3"/>
    <s v="West Peterborough, North Carolina, 69242"/>
    <x v="3"/>
    <n v="0"/>
    <n v="1"/>
    <x v="2"/>
    <s v="AGT76190003"/>
    <x v="1"/>
    <n v="42"/>
    <n v="16"/>
    <n v="0"/>
    <x v="2"/>
    <n v="0"/>
    <x v="1"/>
  </r>
  <r>
    <s v="POL79279066"/>
    <x v="3"/>
    <n v="159197"/>
    <n v="233.86"/>
    <d v="2019-05-15T00:00:00"/>
    <d v="2026-11-22T00:00:00"/>
    <s v="Monthly"/>
    <x v="2"/>
    <s v="CUST82473025"/>
    <n v="2748"/>
    <s v="Long Term"/>
    <n v="1"/>
    <s v="Alexander Mack"/>
    <x v="1"/>
    <n v="56"/>
    <s v="Merchant navy officer"/>
    <x v="3"/>
    <s v="Shawnport, Louisiana, 69260"/>
    <x v="3"/>
    <n v="0"/>
    <n v="0"/>
    <x v="2"/>
    <s v="AGT34969950"/>
    <x v="0"/>
    <n v="21"/>
    <n v="86"/>
    <n v="1"/>
    <x v="1"/>
    <n v="1"/>
    <x v="0"/>
  </r>
  <r>
    <s v="POL09652123"/>
    <x v="2"/>
    <n v="165084"/>
    <n v="384.81"/>
    <d v="2016-03-26T00:00:00"/>
    <d v="2021-04-18T00:00:00"/>
    <s v="Monthly"/>
    <x v="0"/>
    <s v="CUST55728141"/>
    <n v="1849"/>
    <s v="Long Term"/>
    <n v="0"/>
    <s v="Gary Christian"/>
    <x v="2"/>
    <n v="45"/>
    <s v="Make"/>
    <x v="2"/>
    <s v="Kathleenland, Idaho, 57374"/>
    <x v="1"/>
    <n v="1"/>
    <n v="0"/>
    <x v="1"/>
    <s v="AGT60428869"/>
    <x v="1"/>
    <n v="48"/>
    <n v="86"/>
    <n v="1"/>
    <x v="1"/>
    <n v="1"/>
    <x v="1"/>
  </r>
  <r>
    <s v="POL79106490"/>
    <x v="0"/>
    <n v="25558"/>
    <n v="971.74"/>
    <d v="2017-01-14T00:00:00"/>
    <d v="2021-08-29T00:00:00"/>
    <s v="Quarterly"/>
    <x v="2"/>
    <s v="CUST86592215"/>
    <n v="1688"/>
    <s v="Long Term"/>
    <n v="1"/>
    <s v="Amanda Castro"/>
    <x v="1"/>
    <n v="38"/>
    <s v="Sports therapist"/>
    <x v="1"/>
    <s v="Stevenland, Louisiana, 60773"/>
    <x v="1"/>
    <n v="0"/>
    <n v="0"/>
    <x v="1"/>
    <s v="AGT03012517"/>
    <x v="1"/>
    <n v="40"/>
    <n v="62"/>
    <n v="0"/>
    <x v="1"/>
    <n v="0"/>
    <x v="1"/>
  </r>
  <r>
    <s v="POL11486850"/>
    <x v="2"/>
    <n v="272271"/>
    <n v="699.99"/>
    <d v="2024-12-18T00:00:00"/>
    <d v="2026-01-14T00:00:00"/>
    <s v="Monthly"/>
    <x v="2"/>
    <s v="CUST08131553"/>
    <n v="392"/>
    <s v="Medium Term"/>
    <n v="1"/>
    <s v="Susan Hansen"/>
    <x v="1"/>
    <n v="61"/>
    <s v="Forest/woodland manager"/>
    <x v="1"/>
    <s v="Walkerview, West Virginia, 16085"/>
    <x v="3"/>
    <n v="0"/>
    <n v="1"/>
    <x v="2"/>
    <s v="AGT31859382"/>
    <x v="1"/>
    <n v="14"/>
    <n v="65"/>
    <n v="0"/>
    <x v="1"/>
    <n v="0"/>
    <x v="1"/>
  </r>
  <r>
    <s v="POL34147644"/>
    <x v="3"/>
    <n v="489152"/>
    <n v="1157.3900000000001"/>
    <d v="2015-08-29T00:00:00"/>
    <d v="2024-07-30T00:00:00"/>
    <s v="Quarterly"/>
    <x v="1"/>
    <s v="CUST62042930"/>
    <n v="3258"/>
    <s v="Long Term"/>
    <n v="0"/>
    <s v="Timothy Garcia"/>
    <x v="2"/>
    <n v="81"/>
    <s v="Soil scientist"/>
    <x v="3"/>
    <s v="Whiteport, Ohio, 77713"/>
    <x v="3"/>
    <n v="0"/>
    <n v="1"/>
    <x v="2"/>
    <s v="AGT17016347"/>
    <x v="0"/>
    <n v="2"/>
    <n v="13"/>
    <n v="0"/>
    <x v="2"/>
    <n v="0"/>
    <x v="0"/>
  </r>
  <r>
    <s v="POL40501631"/>
    <x v="2"/>
    <n v="356364"/>
    <n v="1553.3"/>
    <d v="2018-10-28T00:00:00"/>
    <d v="2020-05-02T00:00:00"/>
    <s v="Annually"/>
    <x v="1"/>
    <s v="CUST11613680"/>
    <n v="552"/>
    <s v="Medium Term"/>
    <n v="0"/>
    <s v="Margaret Bailey"/>
    <x v="0"/>
    <n v="70"/>
    <s v="Armed forces operational officer"/>
    <x v="1"/>
    <s v="Lake Joshua, Michigan, 32569"/>
    <x v="3"/>
    <n v="0"/>
    <n v="1"/>
    <x v="2"/>
    <s v="AGT87924283"/>
    <x v="2"/>
    <n v="40"/>
    <n v="43"/>
    <n v="0"/>
    <x v="0"/>
    <n v="0"/>
    <x v="2"/>
  </r>
  <r>
    <s v="POL02303520"/>
    <x v="2"/>
    <n v="313468"/>
    <n v="1779.54"/>
    <d v="2022-08-16T00:00:00"/>
    <d v="2024-02-19T00:00:00"/>
    <s v="Quarterly"/>
    <x v="1"/>
    <s v="CUST12304533"/>
    <n v="552"/>
    <s v="Medium Term"/>
    <n v="0"/>
    <s v="Nicole Hansen"/>
    <x v="0"/>
    <n v="32"/>
    <s v="Paramedic"/>
    <x v="0"/>
    <s v="Cruzview, Montana, 61011"/>
    <x v="0"/>
    <n v="0"/>
    <n v="0"/>
    <x v="1"/>
    <s v="AGT77100458"/>
    <x v="0"/>
    <n v="24"/>
    <n v="94"/>
    <n v="1"/>
    <x v="1"/>
    <n v="1"/>
    <x v="0"/>
  </r>
  <r>
    <s v="POL52768424"/>
    <x v="3"/>
    <n v="187518"/>
    <n v="679.43"/>
    <d v="2021-08-11T00:00:00"/>
    <d v="2030-11-18T00:00:00"/>
    <s v="Monthly"/>
    <x v="0"/>
    <s v="CUST91596645"/>
    <n v="3386"/>
    <s v="Long Term"/>
    <n v="0"/>
    <s v="Kyle Hernandez"/>
    <x v="1"/>
    <n v="67"/>
    <s v="Office manager"/>
    <x v="1"/>
    <s v="Garciabury, New Mexico, 96062"/>
    <x v="3"/>
    <n v="0"/>
    <n v="1"/>
    <x v="2"/>
    <s v="AGT97102976"/>
    <x v="2"/>
    <n v="4"/>
    <n v="1"/>
    <n v="0"/>
    <x v="2"/>
    <n v="0"/>
    <x v="2"/>
  </r>
  <r>
    <s v="POL01471307"/>
    <x v="2"/>
    <n v="14325"/>
    <n v="703.86"/>
    <d v="2018-01-02T00:00:00"/>
    <d v="2026-05-09T00:00:00"/>
    <s v="Quarterly"/>
    <x v="2"/>
    <s v="CUST35355567"/>
    <n v="3049"/>
    <s v="Long Term"/>
    <n v="1"/>
    <s v="Elizabeth Taylor"/>
    <x v="2"/>
    <n v="36"/>
    <s v="Surveyor, minerals"/>
    <x v="0"/>
    <s v="North Heatherfort, Illinois, 69970"/>
    <x v="1"/>
    <n v="0"/>
    <n v="0"/>
    <x v="1"/>
    <s v="AGT11216518"/>
    <x v="2"/>
    <n v="48"/>
    <n v="60"/>
    <n v="0"/>
    <x v="0"/>
    <n v="0"/>
    <x v="2"/>
  </r>
  <r>
    <s v="POL54130737"/>
    <x v="1"/>
    <n v="363737"/>
    <n v="347.7"/>
    <d v="2023-02-13T00:00:00"/>
    <d v="2026-07-11T00:00:00"/>
    <s v="Quarterly"/>
    <x v="1"/>
    <s v="CUST02670157"/>
    <n v="1244"/>
    <s v="Long Term"/>
    <n v="0"/>
    <s v="Kim Flores MD"/>
    <x v="0"/>
    <n v="65"/>
    <s v="Equities trader"/>
    <x v="1"/>
    <s v="Port Logan, Utah, 14408"/>
    <x v="3"/>
    <n v="0"/>
    <n v="1"/>
    <x v="2"/>
    <s v="AGT37204401"/>
    <x v="0"/>
    <n v="10"/>
    <n v="19"/>
    <n v="0"/>
    <x v="2"/>
    <n v="0"/>
    <x v="0"/>
  </r>
  <r>
    <s v="POL39140809"/>
    <x v="2"/>
    <n v="101306"/>
    <n v="772.61"/>
    <d v="2015-03-09T00:00:00"/>
    <d v="2025-03-06T00:00:00"/>
    <s v="Annually"/>
    <x v="1"/>
    <s v="CUST51541773"/>
    <n v="3650"/>
    <s v="Long Term"/>
    <n v="0"/>
    <s v="Joseph Alexander"/>
    <x v="1"/>
    <n v="69"/>
    <s v="Estate manager/land agent"/>
    <x v="1"/>
    <s v="Kevintown, Washington, 63205"/>
    <x v="3"/>
    <n v="0"/>
    <n v="1"/>
    <x v="2"/>
    <s v="AGT07403772"/>
    <x v="2"/>
    <n v="24"/>
    <n v="35"/>
    <n v="0"/>
    <x v="0"/>
    <n v="0"/>
    <x v="2"/>
  </r>
  <r>
    <s v="POL06464463"/>
    <x v="2"/>
    <n v="280498"/>
    <n v="985.84"/>
    <d v="2020-05-01T00:00:00"/>
    <d v="2025-10-08T00:00:00"/>
    <s v="Quarterly"/>
    <x v="2"/>
    <s v="CUST77980713"/>
    <n v="1986"/>
    <s v="Long Term"/>
    <n v="1"/>
    <s v="Ricky Andrews"/>
    <x v="0"/>
    <n v="51"/>
    <s v="Video editor"/>
    <x v="0"/>
    <s v="East Laura, Michigan, 63006"/>
    <x v="2"/>
    <n v="0"/>
    <n v="0"/>
    <x v="2"/>
    <s v="AGT25850868"/>
    <x v="0"/>
    <n v="25"/>
    <n v="96"/>
    <n v="1"/>
    <x v="1"/>
    <n v="1"/>
    <x v="0"/>
  </r>
  <r>
    <s v="POL89541243"/>
    <x v="3"/>
    <n v="113500"/>
    <n v="1997.3"/>
    <d v="2016-07-09T00:00:00"/>
    <d v="2023-09-19T00:00:00"/>
    <s v="Monthly"/>
    <x v="1"/>
    <s v="CUST27087362"/>
    <n v="2628"/>
    <s v="Long Term"/>
    <n v="0"/>
    <s v="Alexis Parker"/>
    <x v="1"/>
    <n v="46"/>
    <s v="Public relations officer"/>
    <x v="1"/>
    <s v="East Elizabethstad, Wisconsin, 78607"/>
    <x v="2"/>
    <n v="0"/>
    <n v="0"/>
    <x v="1"/>
    <s v="AGT19383790"/>
    <x v="2"/>
    <n v="24"/>
    <n v="91"/>
    <n v="1"/>
    <x v="1"/>
    <n v="1"/>
    <x v="2"/>
  </r>
  <r>
    <s v="POL72775296"/>
    <x v="1"/>
    <n v="423140"/>
    <n v="1693.61"/>
    <d v="2020-07-21T00:00:00"/>
    <d v="2023-08-14T00:00:00"/>
    <s v="Monthly"/>
    <x v="2"/>
    <s v="CUST02511241"/>
    <n v="1119"/>
    <s v="Long Term"/>
    <n v="1"/>
    <s v="Nancy Harvey"/>
    <x v="1"/>
    <n v="40"/>
    <s v="Ecologist"/>
    <x v="2"/>
    <s v="Lake Deannaborough, Hawaii, 98343"/>
    <x v="1"/>
    <n v="1"/>
    <n v="0"/>
    <x v="1"/>
    <s v="AGT39263140"/>
    <x v="2"/>
    <n v="49"/>
    <n v="86"/>
    <n v="1"/>
    <x v="1"/>
    <n v="1"/>
    <x v="2"/>
  </r>
  <r>
    <s v="POL54950027"/>
    <x v="3"/>
    <n v="374253"/>
    <n v="1474"/>
    <d v="2024-11-30T00:00:00"/>
    <d v="2026-08-07T00:00:00"/>
    <s v="Monthly"/>
    <x v="1"/>
    <s v="CUST42299913"/>
    <n v="615"/>
    <s v="Medium Term"/>
    <n v="0"/>
    <s v="Katherine Rogers"/>
    <x v="0"/>
    <n v="53"/>
    <s v="Warehouse manager"/>
    <x v="1"/>
    <s v="East Blakefurt, Kentucky, 67637"/>
    <x v="2"/>
    <n v="0"/>
    <n v="0"/>
    <x v="2"/>
    <s v="AGT59705268"/>
    <x v="0"/>
    <n v="9"/>
    <n v="56"/>
    <n v="0"/>
    <x v="0"/>
    <n v="0"/>
    <x v="0"/>
  </r>
  <r>
    <s v="POL18911060"/>
    <x v="3"/>
    <n v="133500"/>
    <n v="577.33000000000004"/>
    <d v="2021-09-19T00:00:00"/>
    <d v="2028-08-08T00:00:00"/>
    <s v="Quarterly"/>
    <x v="0"/>
    <s v="CUST56215398"/>
    <n v="2515"/>
    <s v="Long Term"/>
    <n v="0"/>
    <s v="Lance Mclean"/>
    <x v="2"/>
    <n v="51"/>
    <s v="Psychotherapist, dance movement"/>
    <x v="0"/>
    <s v="North Raymondhaven, Louisiana, 30725"/>
    <x v="2"/>
    <n v="0"/>
    <n v="0"/>
    <x v="2"/>
    <s v="AGT84922970"/>
    <x v="2"/>
    <n v="39"/>
    <n v="79"/>
    <n v="1"/>
    <x v="1"/>
    <n v="1"/>
    <x v="2"/>
  </r>
  <r>
    <s v="POL48214691"/>
    <x v="2"/>
    <n v="110914"/>
    <n v="1992.08"/>
    <d v="2024-10-03T00:00:00"/>
    <d v="2029-04-15T00:00:00"/>
    <s v="Monthly"/>
    <x v="0"/>
    <s v="CUST31631183"/>
    <n v="1655"/>
    <s v="Long Term"/>
    <n v="0"/>
    <s v="Deborah Clark"/>
    <x v="1"/>
    <n v="85"/>
    <s v="Plant breeder/geneticist"/>
    <x v="1"/>
    <s v="Christopherfort, Vermont, 97618"/>
    <x v="3"/>
    <n v="0"/>
    <n v="1"/>
    <x v="2"/>
    <s v="AGT11210439"/>
    <x v="2"/>
    <n v="50"/>
    <n v="60"/>
    <n v="0"/>
    <x v="0"/>
    <n v="0"/>
    <x v="2"/>
  </r>
  <r>
    <s v="POL09783846"/>
    <x v="3"/>
    <n v="185164"/>
    <n v="1938.69"/>
    <d v="2019-07-04T00:00:00"/>
    <d v="2027-11-04T00:00:00"/>
    <s v="Monthly"/>
    <x v="0"/>
    <s v="CUST46314807"/>
    <n v="3045"/>
    <s v="Long Term"/>
    <n v="0"/>
    <s v="Angela Mendez"/>
    <x v="1"/>
    <n v="83"/>
    <s v="Software engineer"/>
    <x v="0"/>
    <s v="New Bradley, Montana, 87548"/>
    <x v="3"/>
    <n v="0"/>
    <n v="1"/>
    <x v="2"/>
    <s v="AGT67549517"/>
    <x v="1"/>
    <n v="14"/>
    <n v="66"/>
    <n v="0"/>
    <x v="1"/>
    <n v="0"/>
    <x v="1"/>
  </r>
  <r>
    <s v="POL94937025"/>
    <x v="0"/>
    <n v="71866"/>
    <n v="1285.8499999999999"/>
    <d v="2023-12-26T00:00:00"/>
    <d v="2031-11-19T00:00:00"/>
    <s v="Quarterly"/>
    <x v="1"/>
    <s v="CUST29404230"/>
    <n v="2885"/>
    <s v="Long Term"/>
    <n v="0"/>
    <s v="John Barrera"/>
    <x v="0"/>
    <n v="46"/>
    <s v="Financial trader"/>
    <x v="1"/>
    <s v="Amandachester, Missouri, 22956"/>
    <x v="2"/>
    <n v="0"/>
    <n v="0"/>
    <x v="1"/>
    <s v="AGT31656399"/>
    <x v="0"/>
    <n v="48"/>
    <n v="70"/>
    <n v="1"/>
    <x v="1"/>
    <n v="1"/>
    <x v="0"/>
  </r>
  <r>
    <s v="POL49819394"/>
    <x v="2"/>
    <n v="140723"/>
    <n v="1006.54"/>
    <d v="2019-10-02T00:00:00"/>
    <d v="2022-12-07T00:00:00"/>
    <s v="Quarterly"/>
    <x v="1"/>
    <s v="CUST21113517"/>
    <n v="1162"/>
    <s v="Long Term"/>
    <n v="0"/>
    <s v="Anthony Lawson"/>
    <x v="0"/>
    <n v="21"/>
    <s v="Restaurant manager, fast food"/>
    <x v="3"/>
    <s v="Millsmouth, Tennessee, 13303"/>
    <x v="4"/>
    <n v="0"/>
    <n v="0"/>
    <x v="0"/>
    <s v="AGT64245787"/>
    <x v="2"/>
    <n v="31"/>
    <n v="72"/>
    <n v="1"/>
    <x v="1"/>
    <n v="1"/>
    <x v="2"/>
  </r>
  <r>
    <s v="POL00348397"/>
    <x v="2"/>
    <n v="208717"/>
    <n v="1964.87"/>
    <d v="2023-09-20T00:00:00"/>
    <d v="2027-05-20T00:00:00"/>
    <s v="Quarterly"/>
    <x v="2"/>
    <s v="CUST92381290"/>
    <n v="1338"/>
    <s v="Long Term"/>
    <n v="1"/>
    <s v="John Shields"/>
    <x v="1"/>
    <n v="65"/>
    <s v="Investment analyst"/>
    <x v="1"/>
    <s v="Courtneyfort, New York, 52753"/>
    <x v="3"/>
    <n v="0"/>
    <n v="1"/>
    <x v="2"/>
    <s v="AGT44712112"/>
    <x v="0"/>
    <n v="18"/>
    <n v="6"/>
    <n v="0"/>
    <x v="2"/>
    <n v="0"/>
    <x v="0"/>
  </r>
  <r>
    <s v="POL39660520"/>
    <x v="1"/>
    <n v="379088"/>
    <n v="1526.27"/>
    <d v="2022-12-19T00:00:00"/>
    <d v="2031-01-29T00:00:00"/>
    <s v="Annually"/>
    <x v="0"/>
    <s v="CUST57742100"/>
    <n v="2963"/>
    <s v="Long Term"/>
    <n v="0"/>
    <s v="Keith Young"/>
    <x v="1"/>
    <n v="66"/>
    <s v="Automotive engineer"/>
    <x v="2"/>
    <s v="Acevedomouth, Maine, 36342"/>
    <x v="3"/>
    <n v="1"/>
    <n v="1"/>
    <x v="2"/>
    <s v="AGT28078319"/>
    <x v="1"/>
    <n v="33"/>
    <n v="56"/>
    <n v="0"/>
    <x v="0"/>
    <n v="0"/>
    <x v="1"/>
  </r>
  <r>
    <s v="POL12428570"/>
    <x v="0"/>
    <n v="111894"/>
    <n v="1726.96"/>
    <d v="2022-03-21T00:00:00"/>
    <d v="2026-12-31T00:00:00"/>
    <s v="Annually"/>
    <x v="1"/>
    <s v="CUST07733586"/>
    <n v="1746"/>
    <s v="Long Term"/>
    <n v="0"/>
    <s v="William Roberts"/>
    <x v="2"/>
    <n v="66"/>
    <s v="Nutritional therapist"/>
    <x v="0"/>
    <s v="West Danny, Washington, 31919"/>
    <x v="3"/>
    <n v="0"/>
    <n v="1"/>
    <x v="2"/>
    <s v="AGT70288312"/>
    <x v="0"/>
    <n v="31"/>
    <n v="77"/>
    <n v="1"/>
    <x v="1"/>
    <n v="1"/>
    <x v="0"/>
  </r>
  <r>
    <s v="POL17396373"/>
    <x v="2"/>
    <n v="474795"/>
    <n v="1929.55"/>
    <d v="2020-10-24T00:00:00"/>
    <d v="2025-08-10T00:00:00"/>
    <s v="Annually"/>
    <x v="2"/>
    <s v="CUST32939112"/>
    <n v="1751"/>
    <s v="Long Term"/>
    <n v="1"/>
    <s v="Kenneth Love"/>
    <x v="2"/>
    <n v="51"/>
    <s v="Production manager"/>
    <x v="2"/>
    <s v="Lake Molly, Missouri, 73032"/>
    <x v="2"/>
    <n v="1"/>
    <n v="0"/>
    <x v="2"/>
    <s v="AGT64837076"/>
    <x v="0"/>
    <n v="4"/>
    <n v="95"/>
    <n v="1"/>
    <x v="1"/>
    <n v="1"/>
    <x v="0"/>
  </r>
  <r>
    <s v="POL71741246"/>
    <x v="1"/>
    <n v="413104"/>
    <n v="678.52"/>
    <d v="2018-04-04T00:00:00"/>
    <d v="2027-07-17T00:00:00"/>
    <s v="Annually"/>
    <x v="0"/>
    <s v="CUST60974160"/>
    <n v="3391"/>
    <s v="Long Term"/>
    <n v="0"/>
    <s v="Duane Scott"/>
    <x v="1"/>
    <n v="55"/>
    <s v="Surveyor, mining"/>
    <x v="2"/>
    <s v="Port Robertmouth, Wyoming, 14190"/>
    <x v="2"/>
    <n v="1"/>
    <n v="0"/>
    <x v="2"/>
    <s v="AGT81331636"/>
    <x v="2"/>
    <n v="2"/>
    <n v="35"/>
    <n v="0"/>
    <x v="0"/>
    <n v="0"/>
    <x v="2"/>
  </r>
  <r>
    <s v="POL68123659"/>
    <x v="0"/>
    <n v="118485"/>
    <n v="1628.66"/>
    <d v="2018-05-18T00:00:00"/>
    <d v="2026-03-28T00:00:00"/>
    <s v="Annually"/>
    <x v="1"/>
    <s v="CUST21077290"/>
    <n v="2871"/>
    <s v="Long Term"/>
    <n v="0"/>
    <s v="Heather Erickson"/>
    <x v="2"/>
    <n v="83"/>
    <s v="Lawyer"/>
    <x v="0"/>
    <s v="New Rachel, Colorado, 64275"/>
    <x v="3"/>
    <n v="0"/>
    <n v="1"/>
    <x v="2"/>
    <s v="AGT10997016"/>
    <x v="0"/>
    <n v="47"/>
    <n v="68"/>
    <n v="0"/>
    <x v="1"/>
    <n v="0"/>
    <x v="0"/>
  </r>
  <r>
    <s v="POL99953034"/>
    <x v="0"/>
    <n v="322030"/>
    <n v="1348.69"/>
    <d v="2019-07-02T00:00:00"/>
    <d v="2024-04-14T00:00:00"/>
    <s v="Monthly"/>
    <x v="2"/>
    <s v="CUST11095679"/>
    <n v="1748"/>
    <s v="Long Term"/>
    <n v="1"/>
    <s v="Paul Foster"/>
    <x v="1"/>
    <n v="59"/>
    <s v="Energy manager"/>
    <x v="3"/>
    <s v="West Michael, Wisconsin, 45486"/>
    <x v="3"/>
    <n v="0"/>
    <n v="0"/>
    <x v="2"/>
    <s v="AGT71113749"/>
    <x v="1"/>
    <n v="15"/>
    <n v="100"/>
    <n v="1"/>
    <x v="1"/>
    <n v="1"/>
    <x v="1"/>
  </r>
  <r>
    <s v="POL98348434"/>
    <x v="2"/>
    <n v="266828"/>
    <n v="1764.9"/>
    <d v="2021-10-28T00:00:00"/>
    <d v="2029-10-11T00:00:00"/>
    <s v="Annually"/>
    <x v="2"/>
    <s v="CUST79795033"/>
    <n v="2905"/>
    <s v="Long Term"/>
    <n v="1"/>
    <s v="Jeffrey Young"/>
    <x v="0"/>
    <n v="52"/>
    <s v="Museum/gallery curator"/>
    <x v="2"/>
    <s v="Johnview, Kansas, 70816"/>
    <x v="2"/>
    <n v="1"/>
    <n v="0"/>
    <x v="2"/>
    <s v="AGT26423163"/>
    <x v="0"/>
    <n v="9"/>
    <n v="46"/>
    <n v="0"/>
    <x v="0"/>
    <n v="0"/>
    <x v="0"/>
  </r>
  <r>
    <s v="POL65126942"/>
    <x v="3"/>
    <n v="71537"/>
    <n v="1667.16"/>
    <d v="2017-01-10T00:00:00"/>
    <d v="2020-06-03T00:00:00"/>
    <s v="Monthly"/>
    <x v="1"/>
    <s v="CUST35077184"/>
    <n v="1240"/>
    <s v="Long Term"/>
    <n v="0"/>
    <s v="Noah Sparks"/>
    <x v="2"/>
    <n v="19"/>
    <s v="Psychiatrist"/>
    <x v="1"/>
    <s v="Michelleburgh, Hawaii, 33349"/>
    <x v="4"/>
    <n v="0"/>
    <n v="0"/>
    <x v="0"/>
    <s v="AGT49569021"/>
    <x v="1"/>
    <n v="38"/>
    <n v="98"/>
    <n v="1"/>
    <x v="1"/>
    <n v="1"/>
    <x v="1"/>
  </r>
  <r>
    <s v="POL40430147"/>
    <x v="2"/>
    <n v="96349"/>
    <n v="1455.88"/>
    <d v="2018-11-08T00:00:00"/>
    <d v="2028-07-02T00:00:00"/>
    <s v="Monthly"/>
    <x v="0"/>
    <s v="CUST48566967"/>
    <n v="3524"/>
    <s v="Long Term"/>
    <n v="0"/>
    <s v="Adam Grant"/>
    <x v="0"/>
    <n v="67"/>
    <s v="Transport planner"/>
    <x v="0"/>
    <s v="North Kayla, Illinois, 42001"/>
    <x v="3"/>
    <n v="0"/>
    <n v="1"/>
    <x v="2"/>
    <s v="AGT02438431"/>
    <x v="0"/>
    <n v="18"/>
    <n v="12"/>
    <n v="0"/>
    <x v="2"/>
    <n v="0"/>
    <x v="0"/>
  </r>
  <r>
    <s v="POL04548210"/>
    <x v="2"/>
    <n v="225655"/>
    <n v="1262.76"/>
    <d v="2022-08-30T00:00:00"/>
    <d v="2023-11-26T00:00:00"/>
    <s v="Monthly"/>
    <x v="2"/>
    <s v="CUST08876431"/>
    <n v="453"/>
    <s v="Medium Term"/>
    <n v="1"/>
    <s v="Sarah Aguilar"/>
    <x v="0"/>
    <n v="72"/>
    <s v="Psychotherapist, dance movement"/>
    <x v="1"/>
    <s v="Port Christopherton, California, 30004"/>
    <x v="3"/>
    <n v="0"/>
    <n v="1"/>
    <x v="2"/>
    <s v="AGT80997275"/>
    <x v="2"/>
    <n v="39"/>
    <n v="16"/>
    <n v="0"/>
    <x v="2"/>
    <n v="0"/>
    <x v="2"/>
  </r>
  <r>
    <s v="POL90584478"/>
    <x v="3"/>
    <n v="146876"/>
    <n v="1296.9000000000001"/>
    <d v="2023-10-26T00:00:00"/>
    <d v="2028-03-18T00:00:00"/>
    <s v="Annually"/>
    <x v="0"/>
    <s v="CUST91857651"/>
    <n v="1605"/>
    <s v="Long Term"/>
    <n v="0"/>
    <s v="Emily King"/>
    <x v="0"/>
    <n v="29"/>
    <s v="Microbiologist"/>
    <x v="0"/>
    <s v="Lake Robertchester, North Dakota, 43749"/>
    <x v="0"/>
    <n v="0"/>
    <n v="0"/>
    <x v="0"/>
    <s v="AGT15829160"/>
    <x v="2"/>
    <n v="22"/>
    <n v="62"/>
    <n v="0"/>
    <x v="1"/>
    <n v="0"/>
    <x v="2"/>
  </r>
  <r>
    <s v="POL09746785"/>
    <x v="3"/>
    <n v="47351"/>
    <n v="1835.57"/>
    <d v="2017-05-21T00:00:00"/>
    <d v="2022-10-11T00:00:00"/>
    <s v="Annually"/>
    <x v="1"/>
    <s v="CUST49183323"/>
    <n v="1969"/>
    <s v="Long Term"/>
    <n v="0"/>
    <s v="Christine Johnson"/>
    <x v="1"/>
    <n v="57"/>
    <s v="Research scientist (life sciences)"/>
    <x v="3"/>
    <s v="Dawnland, Idaho, 37343"/>
    <x v="3"/>
    <n v="0"/>
    <n v="0"/>
    <x v="2"/>
    <s v="AGT87700807"/>
    <x v="1"/>
    <n v="47"/>
    <n v="37"/>
    <n v="0"/>
    <x v="0"/>
    <n v="0"/>
    <x v="1"/>
  </r>
  <r>
    <s v="POL46452646"/>
    <x v="2"/>
    <n v="341727"/>
    <n v="1982.81"/>
    <d v="2017-05-05T00:00:00"/>
    <d v="2024-03-02T00:00:00"/>
    <s v="Monthly"/>
    <x v="1"/>
    <s v="CUST74468376"/>
    <n v="2493"/>
    <s v="Long Term"/>
    <n v="0"/>
    <s v="Timothy Mendez"/>
    <x v="2"/>
    <n v="47"/>
    <s v="Archivist"/>
    <x v="3"/>
    <s v="Angelafurt, Maine, 93609"/>
    <x v="2"/>
    <n v="0"/>
    <n v="0"/>
    <x v="1"/>
    <s v="AGT86100349"/>
    <x v="2"/>
    <n v="13"/>
    <n v="87"/>
    <n v="1"/>
    <x v="1"/>
    <n v="1"/>
    <x v="2"/>
  </r>
  <r>
    <s v="POL64116872"/>
    <x v="0"/>
    <n v="185859"/>
    <n v="1886.08"/>
    <d v="2018-08-06T00:00:00"/>
    <d v="2022-09-19T00:00:00"/>
    <s v="Quarterly"/>
    <x v="1"/>
    <s v="CUST40193994"/>
    <n v="1505"/>
    <s v="Long Term"/>
    <n v="0"/>
    <s v="Melanie Robinson"/>
    <x v="0"/>
    <n v="20"/>
    <s v="Consulting civil engineer"/>
    <x v="0"/>
    <s v="East Joshua, Nevada, 61139"/>
    <x v="4"/>
    <n v="0"/>
    <n v="0"/>
    <x v="0"/>
    <s v="AGT82751415"/>
    <x v="2"/>
    <n v="21"/>
    <n v="55"/>
    <n v="0"/>
    <x v="0"/>
    <n v="0"/>
    <x v="2"/>
  </r>
  <r>
    <s v="POL63437599"/>
    <x v="2"/>
    <n v="74268"/>
    <n v="1061.22"/>
    <d v="2023-11-27T00:00:00"/>
    <d v="2025-03-03T00:00:00"/>
    <s v="Monthly"/>
    <x v="2"/>
    <s v="CUST22618398"/>
    <n v="462"/>
    <s v="Medium Term"/>
    <n v="1"/>
    <s v="Thomas Reyes"/>
    <x v="1"/>
    <n v="37"/>
    <s v="Customer service manager"/>
    <x v="3"/>
    <s v="Warrenborough, Illinois, 61745"/>
    <x v="1"/>
    <n v="0"/>
    <n v="0"/>
    <x v="1"/>
    <s v="AGT43398829"/>
    <x v="1"/>
    <n v="34"/>
    <n v="61"/>
    <n v="0"/>
    <x v="1"/>
    <n v="0"/>
    <x v="1"/>
  </r>
  <r>
    <s v="POL09309739"/>
    <x v="1"/>
    <n v="147405"/>
    <n v="612.69000000000005"/>
    <d v="2017-10-27T00:00:00"/>
    <d v="2027-06-11T00:00:00"/>
    <s v="Quarterly"/>
    <x v="1"/>
    <s v="CUST04029713"/>
    <n v="3514"/>
    <s v="Long Term"/>
    <n v="0"/>
    <s v="Alexandra Rodriguez"/>
    <x v="2"/>
    <n v="63"/>
    <s v="Theatre director"/>
    <x v="0"/>
    <s v="Pagehaven, Florida, 61941"/>
    <x v="3"/>
    <n v="0"/>
    <n v="1"/>
    <x v="2"/>
    <s v="AGT26251970"/>
    <x v="2"/>
    <n v="12"/>
    <n v="96"/>
    <n v="1"/>
    <x v="1"/>
    <n v="1"/>
    <x v="2"/>
  </r>
  <r>
    <s v="POL12714870"/>
    <x v="2"/>
    <n v="305949"/>
    <n v="130.32"/>
    <d v="2024-04-07T00:00:00"/>
    <d v="2027-04-27T00:00:00"/>
    <s v="Annually"/>
    <x v="0"/>
    <s v="CUST32321186"/>
    <n v="1115"/>
    <s v="Long Term"/>
    <n v="0"/>
    <s v="Melanie Smith"/>
    <x v="1"/>
    <n v="58"/>
    <s v="Retail manager"/>
    <x v="1"/>
    <s v="Kyleville, North Carolina, 03199"/>
    <x v="3"/>
    <n v="0"/>
    <n v="0"/>
    <x v="2"/>
    <s v="AGT05951054"/>
    <x v="2"/>
    <n v="44"/>
    <n v="8"/>
    <n v="0"/>
    <x v="2"/>
    <n v="0"/>
    <x v="2"/>
  </r>
  <r>
    <s v="POL64283889"/>
    <x v="0"/>
    <n v="336170"/>
    <n v="751.71"/>
    <d v="2023-05-12T00:00:00"/>
    <d v="2033-03-29T00:00:00"/>
    <s v="Annually"/>
    <x v="0"/>
    <s v="CUST82593555"/>
    <n v="3609"/>
    <s v="Long Term"/>
    <n v="0"/>
    <s v="John Grant"/>
    <x v="1"/>
    <n v="30"/>
    <s v="Waste management officer"/>
    <x v="1"/>
    <s v="Fergusonshire, Minnesota, 88333"/>
    <x v="0"/>
    <n v="0"/>
    <n v="0"/>
    <x v="0"/>
    <s v="AGT22449930"/>
    <x v="2"/>
    <n v="45"/>
    <n v="36"/>
    <n v="0"/>
    <x v="0"/>
    <n v="0"/>
    <x v="2"/>
  </r>
  <r>
    <s v="POL40696395"/>
    <x v="3"/>
    <n v="155241"/>
    <n v="1366.21"/>
    <d v="2016-02-27T00:00:00"/>
    <d v="2017-12-14T00:00:00"/>
    <s v="Monthly"/>
    <x v="1"/>
    <s v="CUST23834040"/>
    <n v="656"/>
    <s v="Medium Term"/>
    <n v="0"/>
    <s v="April Holden"/>
    <x v="1"/>
    <n v="77"/>
    <s v="Make"/>
    <x v="0"/>
    <s v="East Larry, Indiana, 74970"/>
    <x v="3"/>
    <n v="0"/>
    <n v="1"/>
    <x v="2"/>
    <s v="AGT04645492"/>
    <x v="0"/>
    <n v="17"/>
    <n v="7"/>
    <n v="0"/>
    <x v="2"/>
    <n v="0"/>
    <x v="0"/>
  </r>
  <r>
    <s v="POL74216841"/>
    <x v="1"/>
    <n v="208908"/>
    <n v="696.6"/>
    <d v="2020-06-25T00:00:00"/>
    <d v="2023-10-03T00:00:00"/>
    <s v="Monthly"/>
    <x v="0"/>
    <s v="CUST50617473"/>
    <n v="1195"/>
    <s v="Long Term"/>
    <n v="0"/>
    <s v="Jessica Sanchez"/>
    <x v="1"/>
    <n v="33"/>
    <s v="Engineer, production"/>
    <x v="1"/>
    <s v="Peterberg, New Mexico, 71338"/>
    <x v="0"/>
    <n v="0"/>
    <n v="0"/>
    <x v="1"/>
    <s v="AGT01485162"/>
    <x v="2"/>
    <n v="33"/>
    <n v="58"/>
    <n v="0"/>
    <x v="0"/>
    <n v="0"/>
    <x v="2"/>
  </r>
  <r>
    <s v="POL25899154"/>
    <x v="1"/>
    <n v="172825"/>
    <n v="1098.42"/>
    <d v="2016-04-12T00:00:00"/>
    <d v="2019-02-11T00:00:00"/>
    <s v="Annually"/>
    <x v="0"/>
    <s v="CUST79959502"/>
    <n v="1035"/>
    <s v="Medium Term"/>
    <n v="0"/>
    <s v="Tina Crane"/>
    <x v="1"/>
    <n v="60"/>
    <s v="Associate Professor"/>
    <x v="1"/>
    <s v="Kevintown, Maine, 63239"/>
    <x v="3"/>
    <n v="0"/>
    <n v="1"/>
    <x v="2"/>
    <s v="AGT57385162"/>
    <x v="2"/>
    <n v="28"/>
    <n v="15"/>
    <n v="0"/>
    <x v="2"/>
    <n v="0"/>
    <x v="2"/>
  </r>
  <r>
    <s v="POL56002531"/>
    <x v="0"/>
    <n v="303103"/>
    <n v="1010.24"/>
    <d v="2021-12-09T00:00:00"/>
    <d v="2025-03-05T00:00:00"/>
    <s v="Quarterly"/>
    <x v="0"/>
    <s v="CUST78772673"/>
    <n v="1182"/>
    <s v="Long Term"/>
    <n v="0"/>
    <s v="Jeffrey Brock"/>
    <x v="0"/>
    <n v="28"/>
    <s v="Product manager"/>
    <x v="3"/>
    <s v="Port Anthonyburgh, New Hampshire, 48907"/>
    <x v="0"/>
    <n v="0"/>
    <n v="0"/>
    <x v="0"/>
    <s v="AGT56650266"/>
    <x v="0"/>
    <n v="25"/>
    <n v="55"/>
    <n v="0"/>
    <x v="0"/>
    <n v="0"/>
    <x v="0"/>
  </r>
  <r>
    <s v="POL28874062"/>
    <x v="3"/>
    <n v="285843"/>
    <n v="1524.74"/>
    <d v="2022-11-12T00:00:00"/>
    <d v="2026-07-21T00:00:00"/>
    <s v="Monthly"/>
    <x v="2"/>
    <s v="CUST53482350"/>
    <n v="1347"/>
    <s v="Long Term"/>
    <n v="1"/>
    <s v="Gina Mills"/>
    <x v="0"/>
    <n v="74"/>
    <s v="Marine scientist"/>
    <x v="1"/>
    <s v="Welchland, New Mexico, 99464"/>
    <x v="3"/>
    <n v="0"/>
    <n v="1"/>
    <x v="2"/>
    <s v="AGT76232332"/>
    <x v="2"/>
    <n v="6"/>
    <n v="25"/>
    <n v="0"/>
    <x v="2"/>
    <n v="0"/>
    <x v="2"/>
  </r>
  <r>
    <s v="POL08466127"/>
    <x v="1"/>
    <n v="118447"/>
    <n v="1005.98"/>
    <d v="2019-09-30T00:00:00"/>
    <d v="2024-04-09T00:00:00"/>
    <s v="Quarterly"/>
    <x v="1"/>
    <s v="CUST67999059"/>
    <n v="1653"/>
    <s v="Long Term"/>
    <n v="0"/>
    <s v="Tina Martin"/>
    <x v="1"/>
    <n v="23"/>
    <s v="Engineer, technical sales"/>
    <x v="2"/>
    <s v="Port Amyville, North Dakota, 29023"/>
    <x v="4"/>
    <n v="1"/>
    <n v="0"/>
    <x v="0"/>
    <s v="AGT12536380"/>
    <x v="0"/>
    <n v="44"/>
    <n v="26"/>
    <n v="0"/>
    <x v="2"/>
    <n v="0"/>
    <x v="0"/>
  </r>
  <r>
    <s v="POL55324239"/>
    <x v="3"/>
    <n v="449828"/>
    <n v="803.55"/>
    <d v="2020-12-18T00:00:00"/>
    <d v="2030-11-05T00:00:00"/>
    <s v="Quarterly"/>
    <x v="0"/>
    <s v="CUST84659893"/>
    <n v="3609"/>
    <s v="Long Term"/>
    <n v="0"/>
    <s v="Julie Williams"/>
    <x v="1"/>
    <n v="22"/>
    <s v="Fashion designer"/>
    <x v="2"/>
    <s v="South Fernandochester, North Carolina, 55049"/>
    <x v="4"/>
    <n v="1"/>
    <n v="0"/>
    <x v="0"/>
    <s v="AGT48459678"/>
    <x v="1"/>
    <n v="23"/>
    <n v="51"/>
    <n v="0"/>
    <x v="0"/>
    <n v="0"/>
    <x v="1"/>
  </r>
  <r>
    <s v="POL15347898"/>
    <x v="0"/>
    <n v="304925"/>
    <n v="1796.64"/>
    <d v="2015-09-02T00:00:00"/>
    <d v="2017-12-21T00:00:00"/>
    <s v="Quarterly"/>
    <x v="2"/>
    <s v="CUST94761505"/>
    <n v="841"/>
    <s v="Medium Term"/>
    <n v="1"/>
    <s v="Antonio Smith"/>
    <x v="1"/>
    <n v="33"/>
    <s v="Merchant navy officer"/>
    <x v="1"/>
    <s v="West Davidview, Wyoming, 13770"/>
    <x v="0"/>
    <n v="0"/>
    <n v="0"/>
    <x v="1"/>
    <s v="AGT86148713"/>
    <x v="1"/>
    <n v="5"/>
    <n v="59"/>
    <n v="0"/>
    <x v="0"/>
    <n v="0"/>
    <x v="1"/>
  </r>
  <r>
    <s v="POL67417156"/>
    <x v="3"/>
    <n v="347685"/>
    <n v="1653.27"/>
    <d v="2021-08-05T00:00:00"/>
    <d v="2028-11-02T00:00:00"/>
    <s v="Quarterly"/>
    <x v="2"/>
    <s v="CUST28037030"/>
    <n v="2646"/>
    <s v="Long Term"/>
    <n v="1"/>
    <s v="Carolyn George"/>
    <x v="1"/>
    <n v="26"/>
    <s v="Records manager"/>
    <x v="2"/>
    <s v="Lake David, Nevada, 45788"/>
    <x v="0"/>
    <n v="1"/>
    <n v="0"/>
    <x v="0"/>
    <s v="AGT24375185"/>
    <x v="2"/>
    <n v="16"/>
    <n v="78"/>
    <n v="1"/>
    <x v="1"/>
    <n v="1"/>
    <x v="2"/>
  </r>
  <r>
    <s v="POL84231010"/>
    <x v="2"/>
    <n v="358801"/>
    <n v="652.55999999999995"/>
    <d v="2016-08-05T00:00:00"/>
    <d v="2019-01-21T00:00:00"/>
    <s v="Annually"/>
    <x v="2"/>
    <s v="CUST29339598"/>
    <n v="899"/>
    <s v="Medium Term"/>
    <n v="1"/>
    <s v="Matthew Blair"/>
    <x v="1"/>
    <n v="33"/>
    <s v="Purchasing manager"/>
    <x v="0"/>
    <s v="East Jeremyfurt, New Hampshire, 76130"/>
    <x v="0"/>
    <n v="0"/>
    <n v="0"/>
    <x v="1"/>
    <s v="AGT46778785"/>
    <x v="2"/>
    <n v="3"/>
    <n v="70"/>
    <n v="1"/>
    <x v="1"/>
    <n v="1"/>
    <x v="2"/>
  </r>
  <r>
    <s v="POL24855714"/>
    <x v="0"/>
    <n v="162025"/>
    <n v="556.51"/>
    <d v="2018-10-07T00:00:00"/>
    <d v="2024-11-09T00:00:00"/>
    <s v="Annually"/>
    <x v="1"/>
    <s v="CUST28101646"/>
    <n v="2225"/>
    <s v="Long Term"/>
    <n v="0"/>
    <s v="Andrew Knight"/>
    <x v="0"/>
    <n v="22"/>
    <s v="Armed forces logistics/support/administrative officer"/>
    <x v="3"/>
    <s v="Tiffanystad, Virginia, 16492"/>
    <x v="4"/>
    <n v="0"/>
    <n v="0"/>
    <x v="0"/>
    <s v="AGT06449774"/>
    <x v="2"/>
    <n v="50"/>
    <n v="16"/>
    <n v="0"/>
    <x v="2"/>
    <n v="0"/>
    <x v="2"/>
  </r>
  <r>
    <s v="POL68375690"/>
    <x v="0"/>
    <n v="129008"/>
    <n v="1016.74"/>
    <d v="2021-01-04T00:00:00"/>
    <d v="2022-06-19T00:00:00"/>
    <s v="Quarterly"/>
    <x v="1"/>
    <s v="CUST97543920"/>
    <n v="531"/>
    <s v="Medium Term"/>
    <n v="0"/>
    <s v="Melissa Combs"/>
    <x v="0"/>
    <n v="30"/>
    <s v="Travel agency manager"/>
    <x v="3"/>
    <s v="Rachelborough, Iowa, 20721"/>
    <x v="0"/>
    <n v="0"/>
    <n v="0"/>
    <x v="0"/>
    <s v="AGT15898830"/>
    <x v="0"/>
    <n v="24"/>
    <n v="6"/>
    <n v="0"/>
    <x v="2"/>
    <n v="0"/>
    <x v="0"/>
  </r>
  <r>
    <s v="POL57863591"/>
    <x v="0"/>
    <n v="79069"/>
    <n v="562.67999999999995"/>
    <d v="2016-12-11T00:00:00"/>
    <d v="2022-10-30T00:00:00"/>
    <s v="Monthly"/>
    <x v="1"/>
    <s v="CUST18666306"/>
    <n v="2149"/>
    <s v="Long Term"/>
    <n v="0"/>
    <s v="Jon Fuentes"/>
    <x v="1"/>
    <n v="52"/>
    <s v="Estate agent"/>
    <x v="1"/>
    <s v="Stephenchester, Kentucky, 79826"/>
    <x v="2"/>
    <n v="0"/>
    <n v="0"/>
    <x v="2"/>
    <s v="AGT28190372"/>
    <x v="0"/>
    <n v="21"/>
    <n v="34"/>
    <n v="0"/>
    <x v="0"/>
    <n v="0"/>
    <x v="0"/>
  </r>
  <r>
    <s v="POL72310248"/>
    <x v="0"/>
    <n v="434517"/>
    <n v="1067.1500000000001"/>
    <d v="2020-09-13T00:00:00"/>
    <d v="2025-05-01T00:00:00"/>
    <s v="Quarterly"/>
    <x v="0"/>
    <s v="CUST99786491"/>
    <n v="1691"/>
    <s v="Long Term"/>
    <n v="0"/>
    <s v="Christina Glenn"/>
    <x v="2"/>
    <n v="20"/>
    <s v="Sport and exercise psychologist"/>
    <x v="1"/>
    <s v="Jakestad, Minnesota, 91177"/>
    <x v="4"/>
    <n v="0"/>
    <n v="0"/>
    <x v="0"/>
    <s v="AGT00600072"/>
    <x v="1"/>
    <n v="42"/>
    <n v="8"/>
    <n v="0"/>
    <x v="2"/>
    <n v="0"/>
    <x v="1"/>
  </r>
  <r>
    <s v="POL40755792"/>
    <x v="3"/>
    <n v="441178"/>
    <n v="1619.22"/>
    <d v="2017-10-19T00:00:00"/>
    <d v="2025-02-06T00:00:00"/>
    <s v="Quarterly"/>
    <x v="1"/>
    <s v="CUST88070850"/>
    <n v="2667"/>
    <s v="Long Term"/>
    <n v="0"/>
    <s v="Jason Newton"/>
    <x v="1"/>
    <n v="27"/>
    <s v="Patent examiner"/>
    <x v="0"/>
    <s v="New Jessicaborough, South Carolina, 07336"/>
    <x v="0"/>
    <n v="0"/>
    <n v="0"/>
    <x v="0"/>
    <s v="AGT04858995"/>
    <x v="1"/>
    <n v="37"/>
    <n v="76"/>
    <n v="1"/>
    <x v="1"/>
    <n v="1"/>
    <x v="1"/>
  </r>
  <r>
    <s v="POL63897899"/>
    <x v="3"/>
    <n v="415882"/>
    <n v="1748.6"/>
    <d v="2016-12-09T00:00:00"/>
    <d v="2025-04-17T00:00:00"/>
    <s v="Quarterly"/>
    <x v="0"/>
    <s v="CUST20186186"/>
    <n v="3051"/>
    <s v="Long Term"/>
    <n v="0"/>
    <s v="Jessica Brown"/>
    <x v="1"/>
    <n v="19"/>
    <s v="Retail buyer"/>
    <x v="3"/>
    <s v="Port Nathanville, Louisiana, 95129"/>
    <x v="4"/>
    <n v="0"/>
    <n v="0"/>
    <x v="0"/>
    <s v="AGT63264383"/>
    <x v="2"/>
    <n v="1"/>
    <n v="94"/>
    <n v="1"/>
    <x v="1"/>
    <n v="1"/>
    <x v="2"/>
  </r>
  <r>
    <s v="POL79704947"/>
    <x v="2"/>
    <n v="71850"/>
    <n v="419.84"/>
    <d v="2024-05-20T00:00:00"/>
    <d v="2026-10-16T00:00:00"/>
    <s v="Monthly"/>
    <x v="2"/>
    <s v="CUST29849064"/>
    <n v="879"/>
    <s v="Medium Term"/>
    <n v="1"/>
    <s v="Sara Daniel"/>
    <x v="2"/>
    <n v="20"/>
    <s v="Land/geomatics surveyor"/>
    <x v="1"/>
    <s v="Destinyhaven, Vermont, 10723"/>
    <x v="4"/>
    <n v="0"/>
    <n v="0"/>
    <x v="0"/>
    <s v="AGT59515807"/>
    <x v="2"/>
    <n v="46"/>
    <n v="63"/>
    <n v="0"/>
    <x v="1"/>
    <n v="0"/>
    <x v="2"/>
  </r>
  <r>
    <s v="POL27219888"/>
    <x v="0"/>
    <n v="438861"/>
    <n v="1394.18"/>
    <d v="2017-01-27T00:00:00"/>
    <d v="2024-02-07T00:00:00"/>
    <s v="Monthly"/>
    <x v="0"/>
    <s v="CUST75125146"/>
    <n v="2567"/>
    <s v="Long Term"/>
    <n v="0"/>
    <s v="Brooke Welch"/>
    <x v="1"/>
    <n v="71"/>
    <s v="Production assistant, radio"/>
    <x v="2"/>
    <s v="Kathrynstad, Missouri, 31896"/>
    <x v="3"/>
    <n v="1"/>
    <n v="1"/>
    <x v="2"/>
    <s v="AGT76694657"/>
    <x v="2"/>
    <n v="47"/>
    <n v="41"/>
    <n v="0"/>
    <x v="0"/>
    <n v="0"/>
    <x v="2"/>
  </r>
  <r>
    <s v="POL30351443"/>
    <x v="3"/>
    <n v="297236"/>
    <n v="459.26"/>
    <d v="2016-10-15T00:00:00"/>
    <d v="2022-01-01T00:00:00"/>
    <s v="Annually"/>
    <x v="1"/>
    <s v="CUST72822037"/>
    <n v="1904"/>
    <s v="Long Term"/>
    <n v="0"/>
    <s v="Tyler Duran"/>
    <x v="1"/>
    <n v="50"/>
    <s v="Surgeon"/>
    <x v="3"/>
    <s v="New Jeffrey, Rhode Island, 14607"/>
    <x v="2"/>
    <n v="0"/>
    <n v="0"/>
    <x v="1"/>
    <s v="AGT52389293"/>
    <x v="1"/>
    <n v="39"/>
    <n v="44"/>
    <n v="0"/>
    <x v="0"/>
    <n v="0"/>
    <x v="1"/>
  </r>
  <r>
    <s v="POL16461308"/>
    <x v="3"/>
    <n v="356941"/>
    <n v="186.38"/>
    <d v="2015-08-01T00:00:00"/>
    <d v="2020-12-02T00:00:00"/>
    <s v="Annually"/>
    <x v="1"/>
    <s v="CUST98348345"/>
    <n v="1950"/>
    <s v="Long Term"/>
    <n v="0"/>
    <s v="David Anderson"/>
    <x v="1"/>
    <n v="25"/>
    <s v="Information officer"/>
    <x v="2"/>
    <s v="South Catherineburgh, Tennessee, 67315"/>
    <x v="4"/>
    <n v="1"/>
    <n v="0"/>
    <x v="0"/>
    <s v="AGT21637706"/>
    <x v="0"/>
    <n v="35"/>
    <n v="90"/>
    <n v="1"/>
    <x v="1"/>
    <n v="1"/>
    <x v="0"/>
  </r>
  <r>
    <s v="POL03121184"/>
    <x v="0"/>
    <n v="177940"/>
    <n v="1341.39"/>
    <d v="2020-08-31T00:00:00"/>
    <d v="2023-11-15T00:00:00"/>
    <s v="Monthly"/>
    <x v="2"/>
    <s v="CUST17748712"/>
    <n v="1171"/>
    <s v="Long Term"/>
    <n v="1"/>
    <s v="Aaron Miller"/>
    <x v="1"/>
    <n v="55"/>
    <s v="Sales promotion account executive"/>
    <x v="0"/>
    <s v="Bullockmouth, Connecticut, 13695"/>
    <x v="2"/>
    <n v="0"/>
    <n v="0"/>
    <x v="2"/>
    <s v="AGT93053239"/>
    <x v="2"/>
    <n v="12"/>
    <n v="19"/>
    <n v="0"/>
    <x v="2"/>
    <n v="0"/>
    <x v="2"/>
  </r>
  <r>
    <s v="POL25712135"/>
    <x v="1"/>
    <n v="438925"/>
    <n v="1423.28"/>
    <d v="2018-10-30T00:00:00"/>
    <d v="2024-12-23T00:00:00"/>
    <s v="Quarterly"/>
    <x v="0"/>
    <s v="CUST51004500"/>
    <n v="2246"/>
    <s v="Long Term"/>
    <n v="0"/>
    <s v="Trevor Fisher"/>
    <x v="2"/>
    <n v="71"/>
    <s v="Interpreter"/>
    <x v="2"/>
    <s v="Lake Stevenfurt, Georgia, 99907"/>
    <x v="3"/>
    <n v="1"/>
    <n v="1"/>
    <x v="2"/>
    <s v="AGT88939164"/>
    <x v="2"/>
    <n v="10"/>
    <n v="79"/>
    <n v="1"/>
    <x v="1"/>
    <n v="1"/>
    <x v="2"/>
  </r>
  <r>
    <s v="POL75183965"/>
    <x v="0"/>
    <n v="145842"/>
    <n v="1967.1"/>
    <d v="2019-08-11T00:00:00"/>
    <d v="2025-06-22T00:00:00"/>
    <s v="Monthly"/>
    <x v="2"/>
    <s v="CUST46386527"/>
    <n v="2142"/>
    <s v="Long Term"/>
    <n v="1"/>
    <s v="Brian Johnston"/>
    <x v="1"/>
    <n v="67"/>
    <s v="Engineer, electrical"/>
    <x v="2"/>
    <s v="West Donald, California, 83686"/>
    <x v="3"/>
    <n v="1"/>
    <n v="1"/>
    <x v="2"/>
    <s v="AGT30916163"/>
    <x v="2"/>
    <n v="23"/>
    <n v="18"/>
    <n v="0"/>
    <x v="2"/>
    <n v="0"/>
    <x v="2"/>
  </r>
  <r>
    <s v="POL35280348"/>
    <x v="2"/>
    <n v="253674"/>
    <n v="1476.3"/>
    <d v="2023-05-22T00:00:00"/>
    <d v="2031-05-24T00:00:00"/>
    <s v="Monthly"/>
    <x v="2"/>
    <s v="CUST77920021"/>
    <n v="2924"/>
    <s v="Long Term"/>
    <n v="1"/>
    <s v="Desiree Evans"/>
    <x v="2"/>
    <n v="73"/>
    <s v="Occupational therapist"/>
    <x v="3"/>
    <s v="New Kathrynland, Hawaii, 32889"/>
    <x v="3"/>
    <n v="0"/>
    <n v="1"/>
    <x v="2"/>
    <s v="AGT94269427"/>
    <x v="2"/>
    <n v="50"/>
    <n v="80"/>
    <n v="1"/>
    <x v="1"/>
    <n v="1"/>
    <x v="2"/>
  </r>
  <r>
    <s v="POL81060207"/>
    <x v="3"/>
    <n v="129607"/>
    <n v="1403.74"/>
    <d v="2016-09-11T00:00:00"/>
    <d v="2018-05-31T00:00:00"/>
    <s v="Monthly"/>
    <x v="2"/>
    <s v="CUST12303155"/>
    <n v="627"/>
    <s v="Medium Term"/>
    <n v="1"/>
    <s v="Brian Davis"/>
    <x v="1"/>
    <n v="46"/>
    <s v="Writer"/>
    <x v="3"/>
    <s v="Rayview, Pennsylvania, 55531"/>
    <x v="2"/>
    <n v="0"/>
    <n v="0"/>
    <x v="1"/>
    <s v="AGT94291648"/>
    <x v="1"/>
    <n v="32"/>
    <n v="85"/>
    <n v="1"/>
    <x v="1"/>
    <n v="1"/>
    <x v="1"/>
  </r>
  <r>
    <s v="POL82542747"/>
    <x v="1"/>
    <n v="188661"/>
    <n v="675.23"/>
    <d v="2017-06-15T00:00:00"/>
    <d v="2021-11-23T00:00:00"/>
    <s v="Monthly"/>
    <x v="0"/>
    <s v="CUST94350291"/>
    <n v="1622"/>
    <s v="Long Term"/>
    <n v="0"/>
    <s v="Sarah Thomas"/>
    <x v="1"/>
    <n v="51"/>
    <s v="Water engineer"/>
    <x v="2"/>
    <s v="Moniquehaven, Georgia, 24704"/>
    <x v="2"/>
    <n v="1"/>
    <n v="0"/>
    <x v="2"/>
    <s v="AGT48637957"/>
    <x v="0"/>
    <n v="11"/>
    <n v="34"/>
    <n v="0"/>
    <x v="0"/>
    <n v="0"/>
    <x v="0"/>
  </r>
  <r>
    <s v="POL48887650"/>
    <x v="3"/>
    <n v="42727"/>
    <n v="1430.01"/>
    <d v="2019-05-25T00:00:00"/>
    <d v="2021-03-07T00:00:00"/>
    <s v="Annually"/>
    <x v="2"/>
    <s v="CUST78462039"/>
    <n v="652"/>
    <s v="Medium Term"/>
    <n v="1"/>
    <s v="Yolanda Foster"/>
    <x v="2"/>
    <n v="43"/>
    <s v="Personal assistant"/>
    <x v="3"/>
    <s v="West Allisonland, Montana, 03615"/>
    <x v="1"/>
    <n v="0"/>
    <n v="0"/>
    <x v="1"/>
    <s v="AGT12777777"/>
    <x v="0"/>
    <n v="15"/>
    <n v="1"/>
    <n v="0"/>
    <x v="2"/>
    <n v="0"/>
    <x v="0"/>
  </r>
  <r>
    <s v="POL14157474"/>
    <x v="2"/>
    <n v="357314"/>
    <n v="964.33"/>
    <d v="2019-03-23T00:00:00"/>
    <d v="2022-10-19T00:00:00"/>
    <s v="Quarterly"/>
    <x v="1"/>
    <s v="CUST32259461"/>
    <n v="1306"/>
    <s v="Long Term"/>
    <n v="0"/>
    <s v="Amanda Christian"/>
    <x v="0"/>
    <n v="65"/>
    <s v="Banker"/>
    <x v="0"/>
    <s v="North Kevin, Michigan, 51082"/>
    <x v="3"/>
    <n v="0"/>
    <n v="1"/>
    <x v="2"/>
    <s v="AGT13261188"/>
    <x v="1"/>
    <n v="37"/>
    <n v="92"/>
    <n v="1"/>
    <x v="1"/>
    <n v="1"/>
    <x v="1"/>
  </r>
  <r>
    <s v="POL18172918"/>
    <x v="1"/>
    <n v="413252"/>
    <n v="1737.19"/>
    <d v="2015-11-15T00:00:00"/>
    <d v="2021-06-12T00:00:00"/>
    <s v="Annually"/>
    <x v="1"/>
    <s v="CUST13761576"/>
    <n v="2036"/>
    <s v="Long Term"/>
    <n v="0"/>
    <s v="Shawn Bush"/>
    <x v="1"/>
    <n v="25"/>
    <s v="Building surveyor"/>
    <x v="3"/>
    <s v="Huangburgh, Hawaii, 81327"/>
    <x v="4"/>
    <n v="0"/>
    <n v="0"/>
    <x v="0"/>
    <s v="AGT77596851"/>
    <x v="1"/>
    <n v="47"/>
    <n v="23"/>
    <n v="0"/>
    <x v="2"/>
    <n v="0"/>
    <x v="1"/>
  </r>
  <r>
    <s v="POL99817489"/>
    <x v="2"/>
    <n v="16899"/>
    <n v="645.99"/>
    <d v="2020-03-15T00:00:00"/>
    <d v="2022-02-23T00:00:00"/>
    <s v="Quarterly"/>
    <x v="0"/>
    <s v="CUST01188304"/>
    <n v="710"/>
    <s v="Medium Term"/>
    <n v="0"/>
    <s v="Leslie Olson"/>
    <x v="1"/>
    <n v="49"/>
    <s v="Copywriter, advertising"/>
    <x v="2"/>
    <s v="Amandashire, Illinois, 65369"/>
    <x v="2"/>
    <n v="1"/>
    <n v="0"/>
    <x v="1"/>
    <s v="AGT54920010"/>
    <x v="2"/>
    <n v="44"/>
    <n v="5"/>
    <n v="0"/>
    <x v="2"/>
    <n v="0"/>
    <x v="2"/>
  </r>
  <r>
    <s v="POL11303623"/>
    <x v="1"/>
    <n v="438583"/>
    <n v="887.26"/>
    <d v="2016-04-16T00:00:00"/>
    <d v="2020-10-15T00:00:00"/>
    <s v="Monthly"/>
    <x v="2"/>
    <s v="CUST50775418"/>
    <n v="1643"/>
    <s v="Long Term"/>
    <n v="1"/>
    <s v="Erin Kelly"/>
    <x v="2"/>
    <n v="68"/>
    <s v="Acupuncturist"/>
    <x v="2"/>
    <s v="New John, Wyoming, 04254"/>
    <x v="3"/>
    <n v="1"/>
    <n v="1"/>
    <x v="2"/>
    <s v="AGT33912142"/>
    <x v="1"/>
    <n v="11"/>
    <n v="82"/>
    <n v="1"/>
    <x v="1"/>
    <n v="1"/>
    <x v="1"/>
  </r>
  <r>
    <s v="POL15880317"/>
    <x v="2"/>
    <n v="164975"/>
    <n v="311.82"/>
    <d v="2015-06-15T00:00:00"/>
    <d v="2024-05-02T00:00:00"/>
    <s v="Quarterly"/>
    <x v="0"/>
    <s v="CUST81158864"/>
    <n v="3244"/>
    <s v="Long Term"/>
    <n v="0"/>
    <s v="Patricia Mitchell"/>
    <x v="1"/>
    <n v="46"/>
    <s v="Photographer"/>
    <x v="2"/>
    <s v="Martinezfurt, Pennsylvania, 29314"/>
    <x v="2"/>
    <n v="1"/>
    <n v="0"/>
    <x v="1"/>
    <s v="AGT65687133"/>
    <x v="1"/>
    <n v="31"/>
    <n v="42"/>
    <n v="0"/>
    <x v="0"/>
    <n v="0"/>
    <x v="1"/>
  </r>
  <r>
    <s v="POL87220514"/>
    <x v="1"/>
    <n v="136040"/>
    <n v="805.73"/>
    <d v="2018-10-17T00:00:00"/>
    <d v="2026-08-21T00:00:00"/>
    <s v="Monthly"/>
    <x v="2"/>
    <s v="CUST32651947"/>
    <n v="2865"/>
    <s v="Long Term"/>
    <n v="1"/>
    <s v="Rachael Martin"/>
    <x v="1"/>
    <n v="65"/>
    <s v="Management consultant"/>
    <x v="1"/>
    <s v="East Christopherfort, South Dakota, 81929"/>
    <x v="3"/>
    <n v="0"/>
    <n v="1"/>
    <x v="2"/>
    <s v="AGT32478887"/>
    <x v="0"/>
    <n v="23"/>
    <n v="6"/>
    <n v="0"/>
    <x v="2"/>
    <n v="0"/>
    <x v="0"/>
  </r>
  <r>
    <s v="POL27502535"/>
    <x v="1"/>
    <n v="298740"/>
    <n v="1011.09"/>
    <d v="2017-11-13T00:00:00"/>
    <d v="2020-09-30T00:00:00"/>
    <s v="Annually"/>
    <x v="1"/>
    <s v="CUST74096037"/>
    <n v="1052"/>
    <s v="Medium Term"/>
    <n v="0"/>
    <s v="Matthew Lindsey"/>
    <x v="2"/>
    <n v="40"/>
    <s v="Health visitor"/>
    <x v="2"/>
    <s v="Leechester, Maine, 98601"/>
    <x v="1"/>
    <n v="1"/>
    <n v="0"/>
    <x v="1"/>
    <s v="AGT82658500"/>
    <x v="1"/>
    <n v="5"/>
    <n v="45"/>
    <n v="0"/>
    <x v="0"/>
    <n v="0"/>
    <x v="1"/>
  </r>
  <r>
    <s v="POL78352626"/>
    <x v="2"/>
    <n v="38733"/>
    <n v="1609.98"/>
    <d v="2016-05-05T00:00:00"/>
    <d v="2017-07-06T00:00:00"/>
    <s v="Monthly"/>
    <x v="2"/>
    <s v="CUST31384677"/>
    <n v="427"/>
    <s v="Medium Term"/>
    <n v="1"/>
    <s v="Sandra Bryant"/>
    <x v="1"/>
    <n v="84"/>
    <s v="Futures trader"/>
    <x v="1"/>
    <s v="Houstonfurt, Nebraska, 29209"/>
    <x v="3"/>
    <n v="0"/>
    <n v="1"/>
    <x v="2"/>
    <s v="AGT90014191"/>
    <x v="1"/>
    <n v="21"/>
    <n v="47"/>
    <n v="0"/>
    <x v="0"/>
    <n v="0"/>
    <x v="1"/>
  </r>
  <r>
    <s v="POL60480382"/>
    <x v="3"/>
    <n v="429613"/>
    <n v="542.30999999999995"/>
    <d v="2019-09-05T00:00:00"/>
    <d v="2024-08-23T00:00:00"/>
    <s v="Quarterly"/>
    <x v="1"/>
    <s v="CUST39350909"/>
    <n v="1814"/>
    <s v="Long Term"/>
    <n v="0"/>
    <s v="Brian Hernandez II"/>
    <x v="2"/>
    <n v="29"/>
    <s v="Engineer, drilling"/>
    <x v="2"/>
    <s v="North Alexis, Minnesota, 09341"/>
    <x v="0"/>
    <n v="1"/>
    <n v="0"/>
    <x v="0"/>
    <s v="AGT46904808"/>
    <x v="0"/>
    <n v="16"/>
    <n v="71"/>
    <n v="1"/>
    <x v="1"/>
    <n v="1"/>
    <x v="0"/>
  </r>
  <r>
    <s v="POL11423275"/>
    <x v="2"/>
    <n v="287282"/>
    <n v="1470.62"/>
    <d v="2022-10-27T00:00:00"/>
    <d v="2027-07-03T00:00:00"/>
    <s v="Quarterly"/>
    <x v="1"/>
    <s v="CUST50346422"/>
    <n v="1710"/>
    <s v="Long Term"/>
    <n v="0"/>
    <s v="Anthony Scott"/>
    <x v="0"/>
    <n v="23"/>
    <s v="Theatre stage manager"/>
    <x v="1"/>
    <s v="Michaelstad, Wisconsin, 97470"/>
    <x v="4"/>
    <n v="0"/>
    <n v="0"/>
    <x v="0"/>
    <s v="AGT95858668"/>
    <x v="2"/>
    <n v="36"/>
    <n v="36"/>
    <n v="0"/>
    <x v="0"/>
    <n v="0"/>
    <x v="2"/>
  </r>
  <r>
    <s v="POL21502536"/>
    <x v="1"/>
    <n v="110143"/>
    <n v="1653.74"/>
    <d v="2021-12-28T00:00:00"/>
    <d v="2031-02-10T00:00:00"/>
    <s v="Quarterly"/>
    <x v="1"/>
    <s v="CUST41499971"/>
    <n v="3331"/>
    <s v="Long Term"/>
    <n v="0"/>
    <s v="Laurie Barton"/>
    <x v="1"/>
    <n v="62"/>
    <s v="Logistics and distribution manager"/>
    <x v="2"/>
    <s v="South Scottmouth, Maryland, 09128"/>
    <x v="3"/>
    <n v="1"/>
    <n v="1"/>
    <x v="2"/>
    <s v="AGT11611615"/>
    <x v="0"/>
    <n v="1"/>
    <n v="16"/>
    <n v="0"/>
    <x v="2"/>
    <n v="0"/>
    <x v="0"/>
  </r>
  <r>
    <s v="POL88741326"/>
    <x v="0"/>
    <n v="176116"/>
    <n v="845.52"/>
    <d v="2020-06-08T00:00:00"/>
    <d v="2028-02-27T00:00:00"/>
    <s v="Monthly"/>
    <x v="1"/>
    <s v="CUST10292264"/>
    <n v="2820"/>
    <s v="Long Term"/>
    <n v="0"/>
    <s v="Kara Rivas"/>
    <x v="2"/>
    <n v="32"/>
    <s v="Engineer, automotive"/>
    <x v="1"/>
    <s v="Ashleystad, Maryland, 19199"/>
    <x v="0"/>
    <n v="0"/>
    <n v="0"/>
    <x v="1"/>
    <s v="AGT38559920"/>
    <x v="2"/>
    <n v="4"/>
    <n v="53"/>
    <n v="0"/>
    <x v="0"/>
    <n v="0"/>
    <x v="2"/>
  </r>
  <r>
    <s v="POL23048183"/>
    <x v="0"/>
    <n v="448473"/>
    <n v="404.13"/>
    <d v="2024-08-07T00:00:00"/>
    <d v="2026-11-21T00:00:00"/>
    <s v="Quarterly"/>
    <x v="0"/>
    <s v="CUST40947181"/>
    <n v="836"/>
    <s v="Medium Term"/>
    <n v="0"/>
    <s v="Wendy Blackburn"/>
    <x v="0"/>
    <n v="19"/>
    <s v="Hydrographic surveyor"/>
    <x v="0"/>
    <s v="Smithhaven, Washington, 51773"/>
    <x v="4"/>
    <n v="0"/>
    <n v="0"/>
    <x v="0"/>
    <s v="AGT37579812"/>
    <x v="2"/>
    <n v="43"/>
    <n v="52"/>
    <n v="0"/>
    <x v="0"/>
    <n v="0"/>
    <x v="2"/>
  </r>
  <r>
    <s v="POL87187767"/>
    <x v="1"/>
    <n v="181622"/>
    <n v="1353.69"/>
    <d v="2022-01-16T00:00:00"/>
    <d v="2024-01-05T00:00:00"/>
    <s v="Annually"/>
    <x v="0"/>
    <s v="CUST64506627"/>
    <n v="719"/>
    <s v="Medium Term"/>
    <n v="0"/>
    <s v="Cynthia Foster"/>
    <x v="0"/>
    <n v="56"/>
    <s v="Administrator, Civil Service"/>
    <x v="3"/>
    <s v="West Cynthia, North Carolina, 06488"/>
    <x v="3"/>
    <n v="0"/>
    <n v="0"/>
    <x v="2"/>
    <s v="AGT83487327"/>
    <x v="1"/>
    <n v="31"/>
    <n v="24"/>
    <n v="0"/>
    <x v="2"/>
    <n v="0"/>
    <x v="1"/>
  </r>
  <r>
    <s v="POL20686006"/>
    <x v="2"/>
    <n v="374292"/>
    <n v="1017.75"/>
    <d v="2021-03-03T00:00:00"/>
    <d v="2027-05-28T00:00:00"/>
    <s v="Annually"/>
    <x v="1"/>
    <s v="CUST01665752"/>
    <n v="2277"/>
    <s v="Long Term"/>
    <n v="0"/>
    <s v="Craig Harris"/>
    <x v="0"/>
    <n v="35"/>
    <s v="Recycling officer"/>
    <x v="1"/>
    <s v="Lake Christopher, North Dakota, 91397"/>
    <x v="0"/>
    <n v="0"/>
    <n v="0"/>
    <x v="1"/>
    <s v="AGT46274679"/>
    <x v="1"/>
    <n v="33"/>
    <n v="67"/>
    <n v="0"/>
    <x v="1"/>
    <n v="0"/>
    <x v="1"/>
  </r>
  <r>
    <s v="POL89253663"/>
    <x v="1"/>
    <n v="203947"/>
    <n v="1186.1600000000001"/>
    <d v="2016-04-15T00:00:00"/>
    <d v="2023-08-06T00:00:00"/>
    <s v="Annually"/>
    <x v="2"/>
    <s v="CUST85929514"/>
    <n v="2669"/>
    <s v="Long Term"/>
    <n v="1"/>
    <s v="Lisa Meadows"/>
    <x v="0"/>
    <n v="46"/>
    <s v="Chief of Staff"/>
    <x v="0"/>
    <s v="Jefferyton, Minnesota, 11933"/>
    <x v="2"/>
    <n v="0"/>
    <n v="0"/>
    <x v="1"/>
    <s v="AGT87335835"/>
    <x v="2"/>
    <n v="50"/>
    <n v="55"/>
    <n v="0"/>
    <x v="0"/>
    <n v="0"/>
    <x v="2"/>
  </r>
  <r>
    <s v="POL61867449"/>
    <x v="3"/>
    <n v="408616"/>
    <n v="119.17"/>
    <d v="2018-10-21T00:00:00"/>
    <d v="2023-02-28T00:00:00"/>
    <s v="Monthly"/>
    <x v="0"/>
    <s v="CUST82696043"/>
    <n v="1591"/>
    <s v="Long Term"/>
    <n v="0"/>
    <s v="Manuel Walsh"/>
    <x v="1"/>
    <n v="27"/>
    <s v="Secretary, company"/>
    <x v="1"/>
    <s v="New Robert, Alabama, 48530"/>
    <x v="0"/>
    <n v="0"/>
    <n v="0"/>
    <x v="0"/>
    <s v="AGT54450282"/>
    <x v="1"/>
    <n v="7"/>
    <n v="61"/>
    <n v="0"/>
    <x v="1"/>
    <n v="0"/>
    <x v="1"/>
  </r>
  <r>
    <s v="POL57681580"/>
    <x v="1"/>
    <n v="366425"/>
    <n v="1932.72"/>
    <d v="2020-02-12T00:00:00"/>
    <d v="2023-05-12T00:00:00"/>
    <s v="Monthly"/>
    <x v="2"/>
    <s v="CUST02347590"/>
    <n v="1185"/>
    <s v="Long Term"/>
    <n v="1"/>
    <s v="Adam Yu"/>
    <x v="0"/>
    <n v="69"/>
    <s v="Nutritional therapist"/>
    <x v="2"/>
    <s v="South Josephfurt, Wisconsin, 22807"/>
    <x v="3"/>
    <n v="1"/>
    <n v="1"/>
    <x v="2"/>
    <s v="AGT74479834"/>
    <x v="1"/>
    <n v="19"/>
    <n v="72"/>
    <n v="1"/>
    <x v="1"/>
    <n v="1"/>
    <x v="1"/>
  </r>
  <r>
    <s v="POL08922259"/>
    <x v="1"/>
    <n v="357001"/>
    <n v="1216.3499999999999"/>
    <d v="2018-04-29T00:00:00"/>
    <d v="2021-06-26T00:00:00"/>
    <s v="Monthly"/>
    <x v="0"/>
    <s v="CUST08387752"/>
    <n v="1154"/>
    <s v="Long Term"/>
    <n v="0"/>
    <s v="Keith Garcia"/>
    <x v="1"/>
    <n v="83"/>
    <s v="Designer, jewellery"/>
    <x v="1"/>
    <s v="Jonesberg, Montana, 97193"/>
    <x v="3"/>
    <n v="0"/>
    <n v="1"/>
    <x v="2"/>
    <s v="AGT70568957"/>
    <x v="0"/>
    <n v="34"/>
    <n v="78"/>
    <n v="1"/>
    <x v="1"/>
    <n v="1"/>
    <x v="0"/>
  </r>
  <r>
    <s v="POL78101894"/>
    <x v="0"/>
    <n v="364915"/>
    <n v="487.79"/>
    <d v="2015-09-18T00:00:00"/>
    <d v="2024-05-02T00:00:00"/>
    <s v="Monthly"/>
    <x v="0"/>
    <s v="CUST79681475"/>
    <n v="3149"/>
    <s v="Long Term"/>
    <n v="0"/>
    <s v="Ryan Miller"/>
    <x v="0"/>
    <n v="50"/>
    <s v="Arts development officer"/>
    <x v="2"/>
    <s v="Oneillshire, Colorado, 15269"/>
    <x v="2"/>
    <n v="1"/>
    <n v="0"/>
    <x v="1"/>
    <s v="AGT63481168"/>
    <x v="0"/>
    <n v="13"/>
    <n v="38"/>
    <n v="0"/>
    <x v="0"/>
    <n v="0"/>
    <x v="0"/>
  </r>
  <r>
    <s v="POL14245598"/>
    <x v="2"/>
    <n v="371224"/>
    <n v="1122.47"/>
    <d v="2022-09-02T00:00:00"/>
    <d v="2030-03-30T00:00:00"/>
    <s v="Quarterly"/>
    <x v="2"/>
    <s v="CUST32259461"/>
    <n v="2766"/>
    <s v="Long Term"/>
    <n v="1"/>
    <s v="Amanda Christian"/>
    <x v="0"/>
    <n v="65"/>
    <s v="Banker"/>
    <x v="0"/>
    <s v="North Kevin, Michigan, 51082"/>
    <x v="3"/>
    <n v="0"/>
    <n v="1"/>
    <x v="2"/>
    <s v="AGT37722516"/>
    <x v="2"/>
    <n v="22"/>
    <n v="20"/>
    <n v="0"/>
    <x v="2"/>
    <n v="0"/>
    <x v="2"/>
  </r>
  <r>
    <s v="POL31194577"/>
    <x v="0"/>
    <n v="86051"/>
    <n v="1551.9"/>
    <d v="2016-10-06T00:00:00"/>
    <d v="2020-01-31T00:00:00"/>
    <s v="Quarterly"/>
    <x v="2"/>
    <s v="CUST52540976"/>
    <n v="1212"/>
    <s v="Long Term"/>
    <n v="1"/>
    <s v="Bradley Contreras"/>
    <x v="0"/>
    <n v="59"/>
    <s v="Restaurant manager, fast food"/>
    <x v="2"/>
    <s v="Port Michelle, Alabama, 11111"/>
    <x v="3"/>
    <n v="1"/>
    <n v="0"/>
    <x v="2"/>
    <s v="AGT05018695"/>
    <x v="0"/>
    <n v="30"/>
    <n v="99"/>
    <n v="1"/>
    <x v="1"/>
    <n v="1"/>
    <x v="0"/>
  </r>
  <r>
    <s v="POL74756717"/>
    <x v="0"/>
    <n v="401973"/>
    <n v="121.73"/>
    <d v="2015-10-30T00:00:00"/>
    <d v="2024-08-24T00:00:00"/>
    <s v="Monthly"/>
    <x v="0"/>
    <s v="CUST81496501"/>
    <n v="3221"/>
    <s v="Long Term"/>
    <n v="0"/>
    <s v="Daniel Cook"/>
    <x v="2"/>
    <n v="35"/>
    <s v="Magazine features editor"/>
    <x v="0"/>
    <s v="Dylanmouth, Colorado, 33868"/>
    <x v="0"/>
    <n v="0"/>
    <n v="0"/>
    <x v="1"/>
    <s v="AGT46480364"/>
    <x v="2"/>
    <n v="6"/>
    <n v="83"/>
    <n v="1"/>
    <x v="1"/>
    <n v="1"/>
    <x v="2"/>
  </r>
  <r>
    <s v="POL39487176"/>
    <x v="1"/>
    <n v="249154"/>
    <n v="533.26"/>
    <d v="2016-03-20T00:00:00"/>
    <d v="2019-08-05T00:00:00"/>
    <s v="Annually"/>
    <x v="2"/>
    <s v="CUST72237129"/>
    <n v="1233"/>
    <s v="Long Term"/>
    <n v="1"/>
    <s v="Kim Fletcher"/>
    <x v="2"/>
    <n v="21"/>
    <s v="Printmaker"/>
    <x v="0"/>
    <s v="Amandaburgh, Pennsylvania, 13937"/>
    <x v="4"/>
    <n v="0"/>
    <n v="0"/>
    <x v="0"/>
    <s v="AGT49000490"/>
    <x v="0"/>
    <n v="37"/>
    <n v="42"/>
    <n v="0"/>
    <x v="0"/>
    <n v="0"/>
    <x v="0"/>
  </r>
  <r>
    <s v="POL85944273"/>
    <x v="2"/>
    <n v="367946"/>
    <n v="1696.45"/>
    <d v="2017-07-11T00:00:00"/>
    <d v="2019-03-14T00:00:00"/>
    <s v="Quarterly"/>
    <x v="2"/>
    <s v="CUST46135838"/>
    <n v="611"/>
    <s v="Medium Term"/>
    <n v="1"/>
    <s v="Kayla Burns"/>
    <x v="2"/>
    <n v="57"/>
    <s v="Presenter, broadcasting"/>
    <x v="3"/>
    <s v="East Dawn, Texas, 52827"/>
    <x v="3"/>
    <n v="0"/>
    <n v="0"/>
    <x v="2"/>
    <s v="AGT82651683"/>
    <x v="0"/>
    <n v="5"/>
    <n v="63"/>
    <n v="0"/>
    <x v="1"/>
    <n v="0"/>
    <x v="0"/>
  </r>
  <r>
    <s v="POL70876228"/>
    <x v="3"/>
    <n v="335884"/>
    <n v="1688.51"/>
    <d v="2018-10-28T00:00:00"/>
    <d v="2022-09-05T00:00:00"/>
    <s v="Annually"/>
    <x v="1"/>
    <s v="CUST00521520"/>
    <n v="1408"/>
    <s v="Long Term"/>
    <n v="0"/>
    <s v="Jason Avery"/>
    <x v="0"/>
    <n v="38"/>
    <s v="Accountant, chartered management"/>
    <x v="1"/>
    <s v="New Jared, Wisconsin, 98634"/>
    <x v="1"/>
    <n v="0"/>
    <n v="0"/>
    <x v="1"/>
    <s v="AGT09566766"/>
    <x v="1"/>
    <n v="8"/>
    <n v="7"/>
    <n v="0"/>
    <x v="2"/>
    <n v="0"/>
    <x v="1"/>
  </r>
  <r>
    <s v="POL72056803"/>
    <x v="3"/>
    <n v="381127"/>
    <n v="1486.14"/>
    <d v="2019-11-19T00:00:00"/>
    <d v="2023-03-06T00:00:00"/>
    <s v="Quarterly"/>
    <x v="2"/>
    <s v="CUST43028954"/>
    <n v="1203"/>
    <s v="Long Term"/>
    <n v="1"/>
    <s v="Michael Jones"/>
    <x v="0"/>
    <n v="60"/>
    <s v="Manufacturing engineer"/>
    <x v="0"/>
    <s v="Simmonstown, Texas, 04713"/>
    <x v="3"/>
    <n v="0"/>
    <n v="1"/>
    <x v="2"/>
    <s v="AGT85093912"/>
    <x v="1"/>
    <n v="38"/>
    <n v="74"/>
    <n v="1"/>
    <x v="1"/>
    <n v="1"/>
    <x v="1"/>
  </r>
  <r>
    <s v="POL22646973"/>
    <x v="2"/>
    <n v="25363"/>
    <n v="904.43"/>
    <d v="2019-03-23T00:00:00"/>
    <d v="2028-08-28T00:00:00"/>
    <s v="Quarterly"/>
    <x v="1"/>
    <s v="CUST26787300"/>
    <n v="3446"/>
    <s v="Long Term"/>
    <n v="0"/>
    <s v="Alexandra Rose"/>
    <x v="1"/>
    <n v="49"/>
    <s v="Broadcast engineer"/>
    <x v="0"/>
    <s v="Lake Stacyfurt, Alabama, 47854"/>
    <x v="2"/>
    <n v="0"/>
    <n v="0"/>
    <x v="1"/>
    <s v="AGT66005978"/>
    <x v="2"/>
    <n v="28"/>
    <n v="41"/>
    <n v="0"/>
    <x v="0"/>
    <n v="0"/>
    <x v="2"/>
  </r>
  <r>
    <s v="POL84679651"/>
    <x v="1"/>
    <n v="366987"/>
    <n v="876.26"/>
    <d v="2018-09-24T00:00:00"/>
    <d v="2024-09-20T00:00:00"/>
    <s v="Quarterly"/>
    <x v="1"/>
    <s v="CUST68698582"/>
    <n v="2188"/>
    <s v="Long Term"/>
    <n v="0"/>
    <s v="Jeffrey Stewart"/>
    <x v="1"/>
    <n v="35"/>
    <s v="Designer, exhibition/display"/>
    <x v="2"/>
    <s v="Lauramouth, Maryland, 96878"/>
    <x v="0"/>
    <n v="1"/>
    <n v="0"/>
    <x v="1"/>
    <s v="AGT26700727"/>
    <x v="0"/>
    <n v="40"/>
    <n v="96"/>
    <n v="1"/>
    <x v="1"/>
    <n v="1"/>
    <x v="0"/>
  </r>
  <r>
    <s v="POL63927157"/>
    <x v="1"/>
    <n v="327491"/>
    <n v="1396.69"/>
    <d v="2015-06-16T00:00:00"/>
    <d v="2016-07-21T00:00:00"/>
    <s v="Monthly"/>
    <x v="2"/>
    <s v="CUST35421257"/>
    <n v="401"/>
    <s v="Medium Term"/>
    <n v="1"/>
    <s v="Richard Mayo"/>
    <x v="2"/>
    <n v="78"/>
    <s v="Architect"/>
    <x v="3"/>
    <s v="Perezview, Kansas, 49165"/>
    <x v="3"/>
    <n v="0"/>
    <n v="1"/>
    <x v="2"/>
    <s v="AGT31615555"/>
    <x v="1"/>
    <n v="11"/>
    <n v="90"/>
    <n v="1"/>
    <x v="1"/>
    <n v="1"/>
    <x v="1"/>
  </r>
  <r>
    <s v="POL62321649"/>
    <x v="2"/>
    <n v="489549"/>
    <n v="486.75"/>
    <d v="2023-02-27T00:00:00"/>
    <d v="2028-12-12T00:00:00"/>
    <s v="Annually"/>
    <x v="1"/>
    <s v="CUST87110325"/>
    <n v="2115"/>
    <s v="Long Term"/>
    <n v="0"/>
    <s v="Roger King"/>
    <x v="0"/>
    <n v="38"/>
    <s v="Chief of Staff"/>
    <x v="3"/>
    <s v="Port Andrew, Alaska, 66769"/>
    <x v="1"/>
    <n v="0"/>
    <n v="0"/>
    <x v="1"/>
    <s v="AGT61376919"/>
    <x v="1"/>
    <n v="26"/>
    <n v="52"/>
    <n v="0"/>
    <x v="0"/>
    <n v="0"/>
    <x v="1"/>
  </r>
  <r>
    <s v="POL07337795"/>
    <x v="0"/>
    <n v="61230"/>
    <n v="797.82"/>
    <d v="2018-12-12T00:00:00"/>
    <d v="2026-10-18T00:00:00"/>
    <s v="Annually"/>
    <x v="2"/>
    <s v="CUST97512387"/>
    <n v="2867"/>
    <s v="Long Term"/>
    <n v="1"/>
    <s v="Kevin Fischer"/>
    <x v="2"/>
    <n v="54"/>
    <s v="Operational researcher"/>
    <x v="1"/>
    <s v="Amytown, Maine, 24452"/>
    <x v="2"/>
    <n v="0"/>
    <n v="0"/>
    <x v="2"/>
    <s v="AGT97436058"/>
    <x v="1"/>
    <n v="12"/>
    <n v="51"/>
    <n v="0"/>
    <x v="0"/>
    <n v="0"/>
    <x v="1"/>
  </r>
  <r>
    <s v="POL04101668"/>
    <x v="2"/>
    <n v="18495"/>
    <n v="996.46"/>
    <d v="2018-03-01T00:00:00"/>
    <d v="2028-01-09T00:00:00"/>
    <s v="Quarterly"/>
    <x v="2"/>
    <s v="CUST94275292"/>
    <n v="3601"/>
    <s v="Long Term"/>
    <n v="1"/>
    <s v="Marc Francis"/>
    <x v="0"/>
    <n v="54"/>
    <s v="Chiropodist"/>
    <x v="0"/>
    <s v="Charleneburgh, Florida, 48683"/>
    <x v="2"/>
    <n v="0"/>
    <n v="0"/>
    <x v="2"/>
    <s v="AGT39272724"/>
    <x v="2"/>
    <n v="9"/>
    <n v="54"/>
    <n v="0"/>
    <x v="0"/>
    <n v="0"/>
    <x v="2"/>
  </r>
  <r>
    <s v="POL64468653"/>
    <x v="0"/>
    <n v="376423"/>
    <n v="819.94"/>
    <d v="2023-05-26T00:00:00"/>
    <d v="2026-10-20T00:00:00"/>
    <s v="Monthly"/>
    <x v="0"/>
    <s v="CUST40045796"/>
    <n v="1243"/>
    <s v="Long Term"/>
    <n v="0"/>
    <s v="James Tran"/>
    <x v="2"/>
    <n v="43"/>
    <s v="Web designer"/>
    <x v="2"/>
    <s v="South Cody, Colorado, 75584"/>
    <x v="1"/>
    <n v="1"/>
    <n v="0"/>
    <x v="1"/>
    <s v="AGT70994777"/>
    <x v="1"/>
    <n v="48"/>
    <n v="23"/>
    <n v="0"/>
    <x v="2"/>
    <n v="0"/>
    <x v="1"/>
  </r>
  <r>
    <s v="POL31133103"/>
    <x v="1"/>
    <n v="179127"/>
    <n v="1444.98"/>
    <d v="2019-04-29T00:00:00"/>
    <d v="2022-10-17T00:00:00"/>
    <s v="Quarterly"/>
    <x v="2"/>
    <s v="CUST00163744"/>
    <n v="1267"/>
    <s v="Long Term"/>
    <n v="1"/>
    <s v="Jesse Palmer"/>
    <x v="0"/>
    <n v="28"/>
    <s v="Engineer, maintenance (IT)"/>
    <x v="3"/>
    <s v="Colemanfurt, Nebraska, 25685"/>
    <x v="0"/>
    <n v="0"/>
    <n v="0"/>
    <x v="0"/>
    <s v="AGT78962183"/>
    <x v="0"/>
    <n v="49"/>
    <n v="2"/>
    <n v="0"/>
    <x v="2"/>
    <n v="0"/>
    <x v="0"/>
  </r>
  <r>
    <s v="POL21871449"/>
    <x v="2"/>
    <n v="244976"/>
    <n v="931.5"/>
    <d v="2019-07-20T00:00:00"/>
    <d v="2028-02-16T00:00:00"/>
    <s v="Monthly"/>
    <x v="0"/>
    <s v="CUST92638924"/>
    <n v="3133"/>
    <s v="Long Term"/>
    <n v="0"/>
    <s v="Megan Singleton"/>
    <x v="0"/>
    <n v="18"/>
    <s v="Public librarian"/>
    <x v="1"/>
    <s v="North Stevenchester, Iowa, 36624"/>
    <x v="4"/>
    <n v="0"/>
    <n v="0"/>
    <x v="0"/>
    <s v="AGT56251347"/>
    <x v="0"/>
    <n v="50"/>
    <n v="39"/>
    <n v="0"/>
    <x v="0"/>
    <n v="0"/>
    <x v="0"/>
  </r>
  <r>
    <s v="POL56211763"/>
    <x v="1"/>
    <n v="124704"/>
    <n v="659.59"/>
    <d v="2023-06-17T00:00:00"/>
    <d v="2031-02-02T00:00:00"/>
    <s v="Annually"/>
    <x v="0"/>
    <s v="CUST31348063"/>
    <n v="2787"/>
    <s v="Long Term"/>
    <n v="0"/>
    <s v="Michelle Winters"/>
    <x v="0"/>
    <n v="45"/>
    <s v="Restaurant manager, fast food"/>
    <x v="0"/>
    <s v="East Jose, New Mexico, 35323"/>
    <x v="1"/>
    <n v="0"/>
    <n v="0"/>
    <x v="1"/>
    <s v="AGT72014758"/>
    <x v="0"/>
    <n v="24"/>
    <n v="46"/>
    <n v="0"/>
    <x v="0"/>
    <n v="0"/>
    <x v="0"/>
  </r>
  <r>
    <s v="POL87408952"/>
    <x v="0"/>
    <n v="196266"/>
    <n v="1675.76"/>
    <d v="2024-10-30T00:00:00"/>
    <d v="2031-05-19T00:00:00"/>
    <s v="Annually"/>
    <x v="2"/>
    <s v="CUST01155477"/>
    <n v="2392"/>
    <s v="Long Term"/>
    <n v="1"/>
    <s v="Natalie Williams"/>
    <x v="2"/>
    <n v="26"/>
    <s v="Clinical cytogeneticist"/>
    <x v="0"/>
    <s v="South Heather, Wyoming, 99734"/>
    <x v="0"/>
    <n v="0"/>
    <n v="0"/>
    <x v="0"/>
    <s v="AGT19205857"/>
    <x v="0"/>
    <n v="6"/>
    <n v="19"/>
    <n v="0"/>
    <x v="2"/>
    <n v="0"/>
    <x v="0"/>
  </r>
  <r>
    <s v="POL16668072"/>
    <x v="2"/>
    <n v="235709"/>
    <n v="312.97000000000003"/>
    <d v="2022-04-03T00:00:00"/>
    <d v="2031-08-25T00:00:00"/>
    <s v="Quarterly"/>
    <x v="1"/>
    <s v="CUST29647833"/>
    <n v="3431"/>
    <s v="Long Term"/>
    <n v="0"/>
    <s v="Brianna Bowers"/>
    <x v="1"/>
    <n v="21"/>
    <s v="Occupational psychologist"/>
    <x v="2"/>
    <s v="North Justinstad, Ohio, 45585"/>
    <x v="4"/>
    <n v="1"/>
    <n v="0"/>
    <x v="0"/>
    <s v="AGT06965307"/>
    <x v="2"/>
    <n v="39"/>
    <n v="35"/>
    <n v="0"/>
    <x v="0"/>
    <n v="0"/>
    <x v="2"/>
  </r>
  <r>
    <s v="POL16834109"/>
    <x v="2"/>
    <n v="276227"/>
    <n v="233.53"/>
    <d v="2019-01-19T00:00:00"/>
    <d v="2025-12-30T00:00:00"/>
    <s v="Quarterly"/>
    <x v="0"/>
    <s v="CUST74841376"/>
    <n v="2537"/>
    <s v="Long Term"/>
    <n v="0"/>
    <s v="Brian Lynch"/>
    <x v="0"/>
    <n v="61"/>
    <s v="Ecologist"/>
    <x v="2"/>
    <s v="Parrishburgh, Tennessee, 17475"/>
    <x v="3"/>
    <n v="1"/>
    <n v="1"/>
    <x v="2"/>
    <s v="AGT06143422"/>
    <x v="1"/>
    <n v="43"/>
    <n v="40"/>
    <n v="0"/>
    <x v="0"/>
    <n v="0"/>
    <x v="1"/>
  </r>
  <r>
    <s v="POL50239181"/>
    <x v="2"/>
    <n v="244572"/>
    <n v="457.38"/>
    <d v="2024-05-18T00:00:00"/>
    <d v="2031-05-13T00:00:00"/>
    <s v="Quarterly"/>
    <x v="0"/>
    <s v="CUST32079386"/>
    <n v="2551"/>
    <s v="Long Term"/>
    <n v="0"/>
    <s v="Amy Peters"/>
    <x v="0"/>
    <n v="48"/>
    <s v="Museum/gallery curator"/>
    <x v="3"/>
    <s v="South Danny, Kansas, 59795"/>
    <x v="2"/>
    <n v="0"/>
    <n v="0"/>
    <x v="1"/>
    <s v="AGT52804395"/>
    <x v="0"/>
    <n v="46"/>
    <n v="9"/>
    <n v="0"/>
    <x v="2"/>
    <n v="0"/>
    <x v="0"/>
  </r>
  <r>
    <s v="POL95905175"/>
    <x v="3"/>
    <n v="477601"/>
    <n v="1507.53"/>
    <d v="2016-03-18T00:00:00"/>
    <d v="2019-01-28T00:00:00"/>
    <s v="Quarterly"/>
    <x v="2"/>
    <s v="CUST26008635"/>
    <n v="1046"/>
    <s v="Medium Term"/>
    <n v="1"/>
    <s v="Alexis Schmidt"/>
    <x v="1"/>
    <n v="61"/>
    <s v="Manufacturing engineer"/>
    <x v="1"/>
    <s v="Port Samantha, Illinois, 42348"/>
    <x v="3"/>
    <n v="0"/>
    <n v="1"/>
    <x v="2"/>
    <s v="AGT68828536"/>
    <x v="0"/>
    <n v="41"/>
    <n v="75"/>
    <n v="1"/>
    <x v="1"/>
    <n v="1"/>
    <x v="0"/>
  </r>
  <r>
    <s v="POL96194303"/>
    <x v="1"/>
    <n v="350053"/>
    <n v="990.67"/>
    <d v="2024-09-18T00:00:00"/>
    <d v="2027-12-22T00:00:00"/>
    <s v="Monthly"/>
    <x v="0"/>
    <s v="CUST69576688"/>
    <n v="1190"/>
    <s v="Long Term"/>
    <n v="0"/>
    <s v="John Bishop"/>
    <x v="1"/>
    <n v="37"/>
    <s v="Pensions consultant"/>
    <x v="2"/>
    <s v="New Jeremy, Wyoming, 10174"/>
    <x v="1"/>
    <n v="1"/>
    <n v="0"/>
    <x v="1"/>
    <s v="AGT47627602"/>
    <x v="1"/>
    <n v="41"/>
    <n v="87"/>
    <n v="1"/>
    <x v="1"/>
    <n v="1"/>
    <x v="1"/>
  </r>
  <r>
    <s v="POL03859543"/>
    <x v="3"/>
    <n v="458827"/>
    <n v="1464.78"/>
    <d v="2015-08-18T00:00:00"/>
    <d v="2021-04-07T00:00:00"/>
    <s v="Monthly"/>
    <x v="2"/>
    <s v="CUST20014882"/>
    <n v="2059"/>
    <s v="Long Term"/>
    <n v="1"/>
    <s v="Amanda Wells"/>
    <x v="2"/>
    <n v="53"/>
    <s v="Press photographer"/>
    <x v="1"/>
    <s v="New Gabrielashire, North Dakota, 62380"/>
    <x v="2"/>
    <n v="0"/>
    <n v="0"/>
    <x v="2"/>
    <s v="AGT26520569"/>
    <x v="0"/>
    <n v="7"/>
    <n v="73"/>
    <n v="1"/>
    <x v="1"/>
    <n v="1"/>
    <x v="0"/>
  </r>
  <r>
    <s v="POL52134760"/>
    <x v="1"/>
    <n v="477011"/>
    <n v="777.15"/>
    <d v="2015-01-07T00:00:00"/>
    <d v="2024-09-29T00:00:00"/>
    <s v="Monthly"/>
    <x v="1"/>
    <s v="CUST68667580"/>
    <n v="3553"/>
    <s v="Long Term"/>
    <n v="0"/>
    <s v="Travis Huerta"/>
    <x v="0"/>
    <n v="43"/>
    <s v="Paramedic"/>
    <x v="3"/>
    <s v="Harrisstad, Arkansas, 58223"/>
    <x v="1"/>
    <n v="0"/>
    <n v="0"/>
    <x v="1"/>
    <s v="AGT93008259"/>
    <x v="1"/>
    <n v="40"/>
    <n v="9"/>
    <n v="0"/>
    <x v="2"/>
    <n v="0"/>
    <x v="1"/>
  </r>
  <r>
    <s v="POL98989117"/>
    <x v="0"/>
    <n v="56046"/>
    <n v="441.58"/>
    <d v="2024-09-01T00:00:00"/>
    <d v="2029-05-16T00:00:00"/>
    <s v="Annually"/>
    <x v="2"/>
    <s v="CUST95377392"/>
    <n v="1718"/>
    <s v="Long Term"/>
    <n v="1"/>
    <s v="Bridget Burnett"/>
    <x v="2"/>
    <n v="19"/>
    <s v="Physicist, medical"/>
    <x v="3"/>
    <s v="Port Josehaven, Maine, 44167"/>
    <x v="4"/>
    <n v="0"/>
    <n v="0"/>
    <x v="0"/>
    <s v="AGT07835571"/>
    <x v="0"/>
    <n v="40"/>
    <n v="34"/>
    <n v="0"/>
    <x v="0"/>
    <n v="0"/>
    <x v="0"/>
  </r>
  <r>
    <s v="POL20307557"/>
    <x v="3"/>
    <n v="472775"/>
    <n v="1838.61"/>
    <d v="2015-10-11T00:00:00"/>
    <d v="2022-07-29T00:00:00"/>
    <s v="Annually"/>
    <x v="1"/>
    <s v="CUST64673977"/>
    <n v="2483"/>
    <s v="Long Term"/>
    <n v="0"/>
    <s v="Anthony Mccarthy"/>
    <x v="2"/>
    <n v="43"/>
    <s v="Publishing rights manager"/>
    <x v="3"/>
    <s v="Johnsonland, Maryland, 13401"/>
    <x v="1"/>
    <n v="0"/>
    <n v="0"/>
    <x v="1"/>
    <s v="AGT29021729"/>
    <x v="1"/>
    <n v="12"/>
    <n v="20"/>
    <n v="0"/>
    <x v="2"/>
    <n v="0"/>
    <x v="1"/>
  </r>
  <r>
    <s v="POL78613616"/>
    <x v="2"/>
    <n v="120200"/>
    <n v="1172.73"/>
    <d v="2017-10-19T00:00:00"/>
    <d v="2026-03-17T00:00:00"/>
    <s v="Quarterly"/>
    <x v="0"/>
    <s v="CUST05322016"/>
    <n v="3071"/>
    <s v="Long Term"/>
    <n v="0"/>
    <s v="Benjamin Brown"/>
    <x v="0"/>
    <n v="37"/>
    <s v="Therapist, horticultural"/>
    <x v="0"/>
    <s v="South Richardshire, Wisconsin, 98220"/>
    <x v="1"/>
    <n v="0"/>
    <n v="0"/>
    <x v="1"/>
    <s v="AGT95242457"/>
    <x v="1"/>
    <n v="27"/>
    <n v="85"/>
    <n v="1"/>
    <x v="1"/>
    <n v="1"/>
    <x v="1"/>
  </r>
  <r>
    <s v="POL91578808"/>
    <x v="1"/>
    <n v="357168"/>
    <n v="169.61"/>
    <d v="2021-03-20T00:00:00"/>
    <d v="2026-08-13T00:00:00"/>
    <s v="Monthly"/>
    <x v="1"/>
    <s v="CUST52563047"/>
    <n v="1972"/>
    <s v="Long Term"/>
    <n v="0"/>
    <s v="Charles Russo"/>
    <x v="1"/>
    <n v="59"/>
    <s v="Charity officer"/>
    <x v="0"/>
    <s v="Warrenshire, Nevada, 31569"/>
    <x v="3"/>
    <n v="0"/>
    <n v="0"/>
    <x v="2"/>
    <s v="AGT36983917"/>
    <x v="0"/>
    <n v="40"/>
    <n v="44"/>
    <n v="0"/>
    <x v="0"/>
    <n v="0"/>
    <x v="0"/>
  </r>
  <r>
    <s v="POL81437740"/>
    <x v="1"/>
    <n v="318920"/>
    <n v="1738.9"/>
    <d v="2018-01-12T00:00:00"/>
    <d v="2025-05-14T00:00:00"/>
    <s v="Quarterly"/>
    <x v="1"/>
    <s v="CUST73705342"/>
    <n v="2679"/>
    <s v="Long Term"/>
    <n v="0"/>
    <s v="Robert Robinson"/>
    <x v="2"/>
    <n v="59"/>
    <s v="Air traffic controller"/>
    <x v="0"/>
    <s v="Kaneberg, Connecticut, 18532"/>
    <x v="3"/>
    <n v="0"/>
    <n v="0"/>
    <x v="2"/>
    <s v="AGT81488966"/>
    <x v="1"/>
    <n v="10"/>
    <n v="100"/>
    <n v="1"/>
    <x v="1"/>
    <n v="1"/>
    <x v="1"/>
  </r>
  <r>
    <s v="POL13892354"/>
    <x v="3"/>
    <n v="184815"/>
    <n v="563.41999999999996"/>
    <d v="2020-12-16T00:00:00"/>
    <d v="2030-11-19T00:00:00"/>
    <s v="Monthly"/>
    <x v="2"/>
    <s v="CUST94275292"/>
    <n v="3625"/>
    <s v="Long Term"/>
    <n v="1"/>
    <s v="Marc Francis"/>
    <x v="0"/>
    <n v="54"/>
    <s v="Chiropodist"/>
    <x v="0"/>
    <s v="Charleneburgh, Florida, 48683"/>
    <x v="2"/>
    <n v="0"/>
    <n v="0"/>
    <x v="2"/>
    <s v="AGT81769001"/>
    <x v="0"/>
    <n v="12"/>
    <n v="43"/>
    <n v="0"/>
    <x v="0"/>
    <n v="0"/>
    <x v="0"/>
  </r>
  <r>
    <s v="POL65609940"/>
    <x v="2"/>
    <n v="452652"/>
    <n v="311.36"/>
    <d v="2019-10-19T00:00:00"/>
    <d v="2029-05-02T00:00:00"/>
    <s v="Annually"/>
    <x v="0"/>
    <s v="CUST52686016"/>
    <n v="3483"/>
    <s v="Long Term"/>
    <n v="0"/>
    <s v="Natalie Brown"/>
    <x v="0"/>
    <n v="36"/>
    <s v="Fish farm manager"/>
    <x v="2"/>
    <s v="Edwardport, Hawaii, 39301"/>
    <x v="1"/>
    <n v="1"/>
    <n v="0"/>
    <x v="1"/>
    <s v="AGT74306636"/>
    <x v="2"/>
    <n v="28"/>
    <n v="74"/>
    <n v="1"/>
    <x v="1"/>
    <n v="1"/>
    <x v="2"/>
  </r>
  <r>
    <s v="POL14929560"/>
    <x v="2"/>
    <n v="455209"/>
    <n v="1693.4"/>
    <d v="2021-08-25T00:00:00"/>
    <d v="2028-11-22T00:00:00"/>
    <s v="Annually"/>
    <x v="2"/>
    <s v="CUST51580639"/>
    <n v="2646"/>
    <s v="Long Term"/>
    <n v="1"/>
    <s v="Sandra Terry"/>
    <x v="0"/>
    <n v="48"/>
    <s v="Nurse, learning disability"/>
    <x v="3"/>
    <s v="Walkerstad, Georgia, 55000"/>
    <x v="2"/>
    <n v="0"/>
    <n v="0"/>
    <x v="1"/>
    <s v="AGT77479254"/>
    <x v="1"/>
    <n v="38"/>
    <n v="91"/>
    <n v="1"/>
    <x v="1"/>
    <n v="1"/>
    <x v="1"/>
  </r>
  <r>
    <s v="POL64204852"/>
    <x v="3"/>
    <n v="234010"/>
    <n v="1531.2"/>
    <d v="2021-09-17T00:00:00"/>
    <d v="2029-02-10T00:00:00"/>
    <s v="Monthly"/>
    <x v="2"/>
    <s v="CUST34641912"/>
    <n v="2703"/>
    <s v="Long Term"/>
    <n v="1"/>
    <s v="Dana Jones"/>
    <x v="1"/>
    <n v="62"/>
    <s v="Chartered certified accountant"/>
    <x v="1"/>
    <s v="Corteztown, Massachusetts, 31314"/>
    <x v="3"/>
    <n v="0"/>
    <n v="1"/>
    <x v="2"/>
    <s v="AGT01024817"/>
    <x v="1"/>
    <n v="43"/>
    <n v="31"/>
    <n v="0"/>
    <x v="0"/>
    <n v="0"/>
    <x v="1"/>
  </r>
  <r>
    <s v="POL42192806"/>
    <x v="1"/>
    <n v="457301"/>
    <n v="1221.75"/>
    <d v="2019-10-04T00:00:00"/>
    <d v="2022-05-15T00:00:00"/>
    <s v="Annually"/>
    <x v="0"/>
    <s v="CUST28917499"/>
    <n v="954"/>
    <s v="Medium Term"/>
    <n v="0"/>
    <s v="Timothy Richardson"/>
    <x v="2"/>
    <n v="21"/>
    <s v="Chief Executive Officer"/>
    <x v="2"/>
    <s v="Alexanderchester, Indiana, 77372"/>
    <x v="4"/>
    <n v="1"/>
    <n v="0"/>
    <x v="0"/>
    <s v="AGT82053654"/>
    <x v="0"/>
    <n v="50"/>
    <n v="25"/>
    <n v="0"/>
    <x v="2"/>
    <n v="0"/>
    <x v="0"/>
  </r>
  <r>
    <s v="POL80850995"/>
    <x v="3"/>
    <n v="123500"/>
    <n v="1191.29"/>
    <d v="2019-12-13T00:00:00"/>
    <d v="2022-12-13T00:00:00"/>
    <s v="Annually"/>
    <x v="1"/>
    <s v="CUST47009499"/>
    <n v="1096"/>
    <s v="Long Term"/>
    <n v="0"/>
    <s v="Alexandra Thornton"/>
    <x v="1"/>
    <n v="45"/>
    <s v="Investment banker, corporate"/>
    <x v="2"/>
    <s v="Austinberg, Kentucky, 79483"/>
    <x v="1"/>
    <n v="1"/>
    <n v="0"/>
    <x v="1"/>
    <s v="AGT35916505"/>
    <x v="2"/>
    <n v="31"/>
    <n v="56"/>
    <n v="0"/>
    <x v="0"/>
    <n v="0"/>
    <x v="2"/>
  </r>
  <r>
    <s v="POL24046541"/>
    <x v="1"/>
    <n v="259455"/>
    <n v="1324.34"/>
    <d v="2016-10-05T00:00:00"/>
    <d v="2021-11-28T00:00:00"/>
    <s v="Annually"/>
    <x v="2"/>
    <s v="CUST31569641"/>
    <n v="1880"/>
    <s v="Long Term"/>
    <n v="1"/>
    <s v="Paul Santana"/>
    <x v="2"/>
    <n v="44"/>
    <s v="Community education officer"/>
    <x v="0"/>
    <s v="Christinabury, New York, 46558"/>
    <x v="1"/>
    <n v="0"/>
    <n v="0"/>
    <x v="1"/>
    <s v="AGT48245949"/>
    <x v="1"/>
    <n v="14"/>
    <n v="95"/>
    <n v="1"/>
    <x v="1"/>
    <n v="1"/>
    <x v="1"/>
  </r>
  <r>
    <s v="POL17406107"/>
    <x v="1"/>
    <n v="346537"/>
    <n v="1805.76"/>
    <d v="2024-11-03T00:00:00"/>
    <d v="2033-06-20T00:00:00"/>
    <s v="Monthly"/>
    <x v="0"/>
    <s v="CUST03874304"/>
    <n v="3151"/>
    <s v="Long Term"/>
    <n v="0"/>
    <s v="Joyce King"/>
    <x v="1"/>
    <n v="46"/>
    <s v="Geochemist"/>
    <x v="1"/>
    <s v="Lake Lindafurt, South Carolina, 53902"/>
    <x v="2"/>
    <n v="0"/>
    <n v="0"/>
    <x v="1"/>
    <s v="AGT71495509"/>
    <x v="2"/>
    <n v="32"/>
    <n v="49"/>
    <n v="0"/>
    <x v="0"/>
    <n v="0"/>
    <x v="2"/>
  </r>
  <r>
    <s v="POL01522265"/>
    <x v="0"/>
    <n v="436044"/>
    <n v="614.77"/>
    <d v="2023-03-08T00:00:00"/>
    <d v="2032-07-16T00:00:00"/>
    <s v="Monthly"/>
    <x v="2"/>
    <s v="CUST90857572"/>
    <n v="3418"/>
    <s v="Long Term"/>
    <n v="1"/>
    <s v="Michelle Charles"/>
    <x v="0"/>
    <n v="63"/>
    <s v="Tourist information centre manager"/>
    <x v="2"/>
    <s v="Dennistown, New York, 01621"/>
    <x v="3"/>
    <n v="1"/>
    <n v="1"/>
    <x v="2"/>
    <s v="AGT13326823"/>
    <x v="0"/>
    <n v="1"/>
    <n v="94"/>
    <n v="1"/>
    <x v="1"/>
    <n v="1"/>
    <x v="0"/>
  </r>
  <r>
    <s v="POL51383212"/>
    <x v="0"/>
    <n v="426650"/>
    <n v="1323.05"/>
    <d v="2023-10-21T00:00:00"/>
    <d v="2029-04-07T00:00:00"/>
    <s v="Annually"/>
    <x v="1"/>
    <s v="CUST63154819"/>
    <n v="1995"/>
    <s v="Long Term"/>
    <n v="0"/>
    <s v="Mark Hall"/>
    <x v="2"/>
    <n v="29"/>
    <s v="Careers information officer"/>
    <x v="0"/>
    <s v="South Roberthaven, California, 64415"/>
    <x v="0"/>
    <n v="0"/>
    <n v="0"/>
    <x v="0"/>
    <s v="AGT24641573"/>
    <x v="1"/>
    <n v="0"/>
    <n v="68"/>
    <n v="0"/>
    <x v="1"/>
    <n v="0"/>
    <x v="1"/>
  </r>
  <r>
    <s v="POL71973379"/>
    <x v="1"/>
    <n v="282344"/>
    <n v="1672.35"/>
    <d v="2022-04-29T00:00:00"/>
    <d v="2026-10-26T00:00:00"/>
    <s v="Annually"/>
    <x v="2"/>
    <s v="CUST13113384"/>
    <n v="1641"/>
    <s v="Long Term"/>
    <n v="1"/>
    <s v="Darryl Smith"/>
    <x v="2"/>
    <n v="31"/>
    <s v="Production designer, theatre/television/film"/>
    <x v="2"/>
    <s v="Townsendport, South Carolina, 80279"/>
    <x v="0"/>
    <n v="1"/>
    <n v="0"/>
    <x v="1"/>
    <s v="AGT98181314"/>
    <x v="0"/>
    <n v="32"/>
    <n v="75"/>
    <n v="1"/>
    <x v="1"/>
    <n v="1"/>
    <x v="0"/>
  </r>
  <r>
    <s v="POL63114558"/>
    <x v="0"/>
    <n v="56468"/>
    <n v="1295.17"/>
    <d v="2018-04-09T00:00:00"/>
    <d v="2026-01-14T00:00:00"/>
    <s v="Annually"/>
    <x v="1"/>
    <s v="CUST13863991"/>
    <n v="2837"/>
    <s v="Long Term"/>
    <n v="0"/>
    <s v="Chris Smith"/>
    <x v="0"/>
    <n v="18"/>
    <s v="Journalist, magazine"/>
    <x v="0"/>
    <s v="Port Davidville, Arkansas, 72362"/>
    <x v="4"/>
    <n v="0"/>
    <n v="0"/>
    <x v="0"/>
    <s v="AGT43553387"/>
    <x v="0"/>
    <n v="30"/>
    <n v="15"/>
    <n v="0"/>
    <x v="2"/>
    <n v="0"/>
    <x v="0"/>
  </r>
  <r>
    <s v="POL54636446"/>
    <x v="1"/>
    <n v="387950"/>
    <n v="644.97"/>
    <d v="2017-02-03T00:00:00"/>
    <d v="2025-03-02T00:00:00"/>
    <s v="Quarterly"/>
    <x v="0"/>
    <s v="CUST32304513"/>
    <n v="2949"/>
    <s v="Long Term"/>
    <n v="0"/>
    <s v="Connie Smith"/>
    <x v="2"/>
    <n v="54"/>
    <s v="Acupuncturist"/>
    <x v="2"/>
    <s v="Christinatown, Arkansas, 79141"/>
    <x v="2"/>
    <n v="1"/>
    <n v="0"/>
    <x v="2"/>
    <s v="AGT01044162"/>
    <x v="2"/>
    <n v="39"/>
    <n v="31"/>
    <n v="0"/>
    <x v="0"/>
    <n v="0"/>
    <x v="2"/>
  </r>
  <r>
    <s v="POL16767131"/>
    <x v="0"/>
    <n v="47671"/>
    <n v="438.18"/>
    <d v="2015-03-25T00:00:00"/>
    <d v="2016-04-20T00:00:00"/>
    <s v="Annually"/>
    <x v="2"/>
    <s v="CUST28417350"/>
    <n v="392"/>
    <s v="Medium Term"/>
    <n v="1"/>
    <s v="Joel Morgan"/>
    <x v="2"/>
    <n v="64"/>
    <s v="Horticultural consultant"/>
    <x v="1"/>
    <s v="Ronaldburgh, New Hampshire, 89317"/>
    <x v="3"/>
    <n v="0"/>
    <n v="1"/>
    <x v="2"/>
    <s v="AGT06830311"/>
    <x v="0"/>
    <n v="17"/>
    <n v="63"/>
    <n v="0"/>
    <x v="1"/>
    <n v="0"/>
    <x v="0"/>
  </r>
  <r>
    <s v="POL01012522"/>
    <x v="0"/>
    <n v="302956"/>
    <n v="414.28"/>
    <d v="2019-01-19T00:00:00"/>
    <d v="2026-05-01T00:00:00"/>
    <s v="Quarterly"/>
    <x v="0"/>
    <s v="CUST97331494"/>
    <n v="2659"/>
    <s v="Long Term"/>
    <n v="0"/>
    <s v="Daniel Dyer"/>
    <x v="2"/>
    <n v="48"/>
    <s v="Stage manager"/>
    <x v="2"/>
    <s v="West Thomasville, Alaska, 69864"/>
    <x v="2"/>
    <n v="1"/>
    <n v="0"/>
    <x v="1"/>
    <s v="AGT23690528"/>
    <x v="0"/>
    <n v="45"/>
    <n v="64"/>
    <n v="0"/>
    <x v="1"/>
    <n v="0"/>
    <x v="0"/>
  </r>
  <r>
    <s v="POL69932027"/>
    <x v="3"/>
    <n v="391272"/>
    <n v="1394.4"/>
    <d v="2024-06-01T00:00:00"/>
    <d v="2032-12-13T00:00:00"/>
    <s v="Quarterly"/>
    <x v="2"/>
    <s v="CUST17693863"/>
    <n v="3117"/>
    <s v="Long Term"/>
    <n v="1"/>
    <s v="Russell Hill"/>
    <x v="0"/>
    <n v="52"/>
    <s v="Engineer, civil (consulting)"/>
    <x v="3"/>
    <s v="East Vanessa, Arkansas, 29104"/>
    <x v="2"/>
    <n v="0"/>
    <n v="0"/>
    <x v="2"/>
    <s v="AGT96040842"/>
    <x v="1"/>
    <n v="24"/>
    <n v="87"/>
    <n v="1"/>
    <x v="1"/>
    <n v="1"/>
    <x v="1"/>
  </r>
  <r>
    <s v="POL06318068"/>
    <x v="0"/>
    <n v="151772"/>
    <n v="911.01"/>
    <d v="2020-06-13T00:00:00"/>
    <d v="2026-07-01T00:00:00"/>
    <s v="Quarterly"/>
    <x v="1"/>
    <s v="CUST22262366"/>
    <n v="2209"/>
    <s v="Long Term"/>
    <n v="0"/>
    <s v="Lucas Butler"/>
    <x v="1"/>
    <n v="71"/>
    <s v="Archivist"/>
    <x v="0"/>
    <s v="North Douglashaven, Wyoming, 74431"/>
    <x v="3"/>
    <n v="0"/>
    <n v="1"/>
    <x v="2"/>
    <s v="AGT38583888"/>
    <x v="0"/>
    <n v="22"/>
    <n v="93"/>
    <n v="1"/>
    <x v="1"/>
    <n v="1"/>
    <x v="0"/>
  </r>
  <r>
    <s v="POL55398785"/>
    <x v="1"/>
    <n v="224671"/>
    <n v="367.4"/>
    <d v="2015-08-20T00:00:00"/>
    <d v="2020-07-06T00:00:00"/>
    <s v="Monthly"/>
    <x v="2"/>
    <s v="CUST45437995"/>
    <n v="1782"/>
    <s v="Long Term"/>
    <n v="1"/>
    <s v="Tyler Mora"/>
    <x v="2"/>
    <n v="80"/>
    <s v="Chemist, analytical"/>
    <x v="3"/>
    <s v="Laurieburgh, Illinois, 13769"/>
    <x v="3"/>
    <n v="0"/>
    <n v="1"/>
    <x v="2"/>
    <s v="AGT05002529"/>
    <x v="0"/>
    <n v="10"/>
    <n v="95"/>
    <n v="1"/>
    <x v="1"/>
    <n v="1"/>
    <x v="0"/>
  </r>
  <r>
    <s v="POL47605263"/>
    <x v="2"/>
    <n v="407757"/>
    <n v="681.83"/>
    <d v="2018-06-12T00:00:00"/>
    <d v="2024-09-18T00:00:00"/>
    <s v="Monthly"/>
    <x v="1"/>
    <s v="CUST67999059"/>
    <n v="2290"/>
    <s v="Long Term"/>
    <n v="0"/>
    <s v="Tina Martin"/>
    <x v="1"/>
    <n v="23"/>
    <s v="Engineer, technical sales"/>
    <x v="2"/>
    <s v="Port Amyville, North Dakota, 29023"/>
    <x v="4"/>
    <n v="1"/>
    <n v="0"/>
    <x v="0"/>
    <s v="AGT10527838"/>
    <x v="0"/>
    <n v="35"/>
    <n v="54"/>
    <n v="0"/>
    <x v="0"/>
    <n v="0"/>
    <x v="0"/>
  </r>
  <r>
    <s v="POL72517283"/>
    <x v="2"/>
    <n v="40371"/>
    <n v="1154.99"/>
    <d v="2017-12-14T00:00:00"/>
    <d v="2024-04-01T00:00:00"/>
    <s v="Monthly"/>
    <x v="2"/>
    <s v="CUST24728418"/>
    <n v="2300"/>
    <s v="Long Term"/>
    <n v="1"/>
    <s v="Brittany Hoffman"/>
    <x v="1"/>
    <n v="51"/>
    <s v="Special effects artist"/>
    <x v="3"/>
    <s v="Lake Raymond, Vermont, 23284"/>
    <x v="2"/>
    <n v="0"/>
    <n v="0"/>
    <x v="2"/>
    <s v="AGT08253010"/>
    <x v="1"/>
    <n v="50"/>
    <n v="49"/>
    <n v="0"/>
    <x v="0"/>
    <n v="0"/>
    <x v="1"/>
  </r>
  <r>
    <s v="POL38688649"/>
    <x v="3"/>
    <n v="320381"/>
    <n v="560.55999999999995"/>
    <d v="2021-07-20T00:00:00"/>
    <d v="2023-03-17T00:00:00"/>
    <s v="Monthly"/>
    <x v="1"/>
    <s v="CUST70215391"/>
    <n v="605"/>
    <s v="Medium Term"/>
    <n v="0"/>
    <s v="Stacey Simpson"/>
    <x v="2"/>
    <n v="79"/>
    <s v="Insurance underwriter"/>
    <x v="2"/>
    <s v="Williamschester, Illinois, 72402"/>
    <x v="3"/>
    <n v="1"/>
    <n v="1"/>
    <x v="2"/>
    <s v="AGT95063933"/>
    <x v="2"/>
    <n v="2"/>
    <n v="5"/>
    <n v="0"/>
    <x v="2"/>
    <n v="0"/>
    <x v="2"/>
  </r>
  <r>
    <s v="POL75796752"/>
    <x v="2"/>
    <n v="15691"/>
    <n v="409.82"/>
    <d v="2016-06-24T00:00:00"/>
    <d v="2026-03-09T00:00:00"/>
    <s v="Quarterly"/>
    <x v="0"/>
    <s v="CUST41115432"/>
    <n v="3545"/>
    <s v="Long Term"/>
    <n v="0"/>
    <s v="Carlos Russell"/>
    <x v="2"/>
    <n v="46"/>
    <s v="Corporate investment banker"/>
    <x v="3"/>
    <s v="New Sarah, Colorado, 30619"/>
    <x v="2"/>
    <n v="0"/>
    <n v="0"/>
    <x v="1"/>
    <s v="AGT81277166"/>
    <x v="2"/>
    <n v="38"/>
    <n v="3"/>
    <n v="0"/>
    <x v="2"/>
    <n v="0"/>
    <x v="2"/>
  </r>
  <r>
    <s v="POL96832435"/>
    <x v="0"/>
    <n v="466805"/>
    <n v="223.04"/>
    <d v="2024-10-17T00:00:00"/>
    <d v="2034-08-05T00:00:00"/>
    <s v="Annually"/>
    <x v="0"/>
    <s v="CUST02064269"/>
    <n v="3579"/>
    <s v="Long Term"/>
    <n v="0"/>
    <s v="Theresa Miller"/>
    <x v="1"/>
    <n v="35"/>
    <s v="Holiday representative"/>
    <x v="0"/>
    <s v="Christensenville, Oklahoma, 69310"/>
    <x v="0"/>
    <n v="0"/>
    <n v="0"/>
    <x v="1"/>
    <s v="AGT89827810"/>
    <x v="1"/>
    <n v="16"/>
    <n v="23"/>
    <n v="0"/>
    <x v="2"/>
    <n v="0"/>
    <x v="1"/>
  </r>
  <r>
    <s v="POL79111025"/>
    <x v="0"/>
    <n v="482172"/>
    <n v="357.8"/>
    <d v="2021-04-06T00:00:00"/>
    <d v="2028-03-17T00:00:00"/>
    <s v="Quarterly"/>
    <x v="2"/>
    <s v="CUST29635221"/>
    <n v="2537"/>
    <s v="Long Term"/>
    <n v="1"/>
    <s v="Megan Morris DVM"/>
    <x v="0"/>
    <n v="62"/>
    <s v="Sales executive"/>
    <x v="1"/>
    <s v="Greeneborough, Mississippi, 33647"/>
    <x v="3"/>
    <n v="0"/>
    <n v="1"/>
    <x v="2"/>
    <s v="AGT45076804"/>
    <x v="1"/>
    <n v="25"/>
    <n v="98"/>
    <n v="1"/>
    <x v="1"/>
    <n v="1"/>
    <x v="1"/>
  </r>
  <r>
    <s v="POL58923628"/>
    <x v="1"/>
    <n v="402767"/>
    <n v="1161.57"/>
    <d v="2023-03-03T00:00:00"/>
    <d v="2028-08-13T00:00:00"/>
    <s v="Annually"/>
    <x v="2"/>
    <s v="CUST44011114"/>
    <n v="1990"/>
    <s v="Long Term"/>
    <n v="1"/>
    <s v="Brittany Conner"/>
    <x v="2"/>
    <n v="27"/>
    <s v="Pharmacist, community"/>
    <x v="1"/>
    <s v="Port Stevenside, Nebraska, 03147"/>
    <x v="0"/>
    <n v="0"/>
    <n v="0"/>
    <x v="0"/>
    <s v="AGT88533091"/>
    <x v="2"/>
    <n v="8"/>
    <n v="96"/>
    <n v="1"/>
    <x v="1"/>
    <n v="1"/>
    <x v="2"/>
  </r>
  <r>
    <s v="POL55938009"/>
    <x v="0"/>
    <n v="162467"/>
    <n v="854.18"/>
    <d v="2018-04-22T00:00:00"/>
    <d v="2019-11-22T00:00:00"/>
    <s v="Annually"/>
    <x v="1"/>
    <s v="CUST19900410"/>
    <n v="579"/>
    <s v="Medium Term"/>
    <n v="0"/>
    <s v="George Simmons"/>
    <x v="1"/>
    <n v="27"/>
    <s v="Nurse, adult"/>
    <x v="0"/>
    <s v="Clarkfort, Alabama, 58355"/>
    <x v="0"/>
    <n v="0"/>
    <n v="0"/>
    <x v="0"/>
    <s v="AGT22669682"/>
    <x v="0"/>
    <n v="11"/>
    <n v="12"/>
    <n v="0"/>
    <x v="2"/>
    <n v="0"/>
    <x v="0"/>
  </r>
  <r>
    <s v="POL89387677"/>
    <x v="0"/>
    <n v="247916"/>
    <n v="896.8"/>
    <d v="2019-12-25T00:00:00"/>
    <d v="2021-08-01T00:00:00"/>
    <s v="Annually"/>
    <x v="0"/>
    <s v="CUST28700405"/>
    <n v="585"/>
    <s v="Medium Term"/>
    <n v="0"/>
    <s v="Dustin Matthews"/>
    <x v="0"/>
    <n v="72"/>
    <s v="Management consultant"/>
    <x v="2"/>
    <s v="Port Ryan, New Mexico, 74019"/>
    <x v="3"/>
    <n v="1"/>
    <n v="1"/>
    <x v="2"/>
    <s v="AGT07124978"/>
    <x v="0"/>
    <n v="43"/>
    <n v="66"/>
    <n v="0"/>
    <x v="1"/>
    <n v="0"/>
    <x v="0"/>
  </r>
  <r>
    <s v="POL35254218"/>
    <x v="3"/>
    <n v="118795"/>
    <n v="1620.97"/>
    <d v="2021-12-30T00:00:00"/>
    <d v="2024-10-10T00:00:00"/>
    <s v="Quarterly"/>
    <x v="1"/>
    <s v="CUST88406986"/>
    <n v="1015"/>
    <s v="Medium Term"/>
    <n v="0"/>
    <s v="Timothy Mendoza"/>
    <x v="2"/>
    <n v="67"/>
    <s v="Geophysicist/field seismologist"/>
    <x v="0"/>
    <s v="Coxborough, Arizona, 02223"/>
    <x v="3"/>
    <n v="0"/>
    <n v="1"/>
    <x v="2"/>
    <s v="AGT21509926"/>
    <x v="1"/>
    <n v="11"/>
    <n v="57"/>
    <n v="0"/>
    <x v="0"/>
    <n v="0"/>
    <x v="1"/>
  </r>
  <r>
    <s v="POL36915834"/>
    <x v="0"/>
    <n v="456729"/>
    <n v="304.52999999999997"/>
    <d v="2024-08-15T00:00:00"/>
    <d v="2026-10-02T00:00:00"/>
    <s v="Monthly"/>
    <x v="0"/>
    <s v="CUST25703315"/>
    <n v="778"/>
    <s v="Medium Term"/>
    <n v="0"/>
    <s v="Nicole Powell"/>
    <x v="1"/>
    <n v="36"/>
    <s v="Archivist"/>
    <x v="3"/>
    <s v="West Morganfurt, New Jersey, 90187"/>
    <x v="1"/>
    <n v="0"/>
    <n v="0"/>
    <x v="1"/>
    <s v="AGT93615275"/>
    <x v="1"/>
    <n v="33"/>
    <n v="67"/>
    <n v="0"/>
    <x v="1"/>
    <n v="0"/>
    <x v="1"/>
  </r>
  <r>
    <s v="POL51022224"/>
    <x v="3"/>
    <n v="103672"/>
    <n v="1703.93"/>
    <d v="2023-04-14T00:00:00"/>
    <d v="2028-10-06T00:00:00"/>
    <s v="Annually"/>
    <x v="0"/>
    <s v="CUST10837204"/>
    <n v="2002"/>
    <s v="Long Term"/>
    <n v="0"/>
    <s v="Jessica Mccarthy"/>
    <x v="1"/>
    <n v="74"/>
    <s v="Careers adviser"/>
    <x v="3"/>
    <s v="South Brent, Maine, 98893"/>
    <x v="3"/>
    <n v="0"/>
    <n v="1"/>
    <x v="2"/>
    <s v="AGT82704019"/>
    <x v="2"/>
    <n v="9"/>
    <n v="3"/>
    <n v="0"/>
    <x v="2"/>
    <n v="0"/>
    <x v="2"/>
  </r>
  <r>
    <s v="POL11377387"/>
    <x v="3"/>
    <n v="357075"/>
    <n v="659.05"/>
    <d v="2018-10-24T00:00:00"/>
    <d v="2023-08-29T00:00:00"/>
    <s v="Quarterly"/>
    <x v="0"/>
    <s v="CUST49630503"/>
    <n v="1770"/>
    <s v="Long Term"/>
    <n v="0"/>
    <s v="Sandra Davidson"/>
    <x v="0"/>
    <n v="68"/>
    <s v="Facilities manager"/>
    <x v="2"/>
    <s v="Deborahfort, Kansas, 71081"/>
    <x v="3"/>
    <n v="1"/>
    <n v="1"/>
    <x v="2"/>
    <s v="AGT15291668"/>
    <x v="1"/>
    <n v="26"/>
    <n v="44"/>
    <n v="0"/>
    <x v="0"/>
    <n v="0"/>
    <x v="1"/>
  </r>
  <r>
    <s v="POL93761143"/>
    <x v="1"/>
    <n v="266068"/>
    <n v="908.09"/>
    <d v="2020-06-24T00:00:00"/>
    <d v="2023-03-30T00:00:00"/>
    <s v="Monthly"/>
    <x v="2"/>
    <s v="CUST06026925"/>
    <n v="1009"/>
    <s v="Medium Term"/>
    <n v="1"/>
    <s v="Sarah Lewis"/>
    <x v="1"/>
    <n v="22"/>
    <s v="Publishing copy"/>
    <x v="0"/>
    <s v="Hickschester, Illinois, 63676"/>
    <x v="4"/>
    <n v="0"/>
    <n v="0"/>
    <x v="0"/>
    <s v="AGT24143176"/>
    <x v="2"/>
    <n v="8"/>
    <n v="2"/>
    <n v="0"/>
    <x v="2"/>
    <n v="0"/>
    <x v="2"/>
  </r>
  <r>
    <s v="POL27799003"/>
    <x v="0"/>
    <n v="482043"/>
    <n v="267.10000000000002"/>
    <d v="2022-02-09T00:00:00"/>
    <d v="2025-08-06T00:00:00"/>
    <s v="Monthly"/>
    <x v="0"/>
    <s v="CUST69160366"/>
    <n v="1274"/>
    <s v="Long Term"/>
    <n v="0"/>
    <s v="Miss Jennifer Miller"/>
    <x v="2"/>
    <n v="21"/>
    <s v="Industrial buyer"/>
    <x v="3"/>
    <s v="Christineshire, New Mexico, 88563"/>
    <x v="4"/>
    <n v="0"/>
    <n v="0"/>
    <x v="0"/>
    <s v="AGT52145031"/>
    <x v="1"/>
    <n v="48"/>
    <n v="60"/>
    <n v="0"/>
    <x v="0"/>
    <n v="0"/>
    <x v="1"/>
  </r>
  <r>
    <s v="POL68805263"/>
    <x v="3"/>
    <n v="425716"/>
    <n v="256.44"/>
    <d v="2022-01-16T00:00:00"/>
    <d v="2026-04-08T00:00:00"/>
    <s v="Annually"/>
    <x v="2"/>
    <s v="CUST78579664"/>
    <n v="1543"/>
    <s v="Long Term"/>
    <n v="1"/>
    <s v="Adam Mitchell"/>
    <x v="0"/>
    <n v="43"/>
    <s v="Public relations account executive"/>
    <x v="0"/>
    <s v="Elizabethberg, Nebraska, 21555"/>
    <x v="1"/>
    <n v="0"/>
    <n v="0"/>
    <x v="1"/>
    <s v="AGT55095152"/>
    <x v="0"/>
    <n v="25"/>
    <n v="8"/>
    <n v="0"/>
    <x v="2"/>
    <n v="0"/>
    <x v="0"/>
  </r>
  <r>
    <s v="POL88991163"/>
    <x v="2"/>
    <n v="26154"/>
    <n v="1447.39"/>
    <d v="2020-11-25T00:00:00"/>
    <d v="2022-04-25T00:00:00"/>
    <s v="Monthly"/>
    <x v="0"/>
    <s v="CUST08709013"/>
    <n v="516"/>
    <s v="Medium Term"/>
    <n v="0"/>
    <s v="Dennis Winters"/>
    <x v="1"/>
    <n v="72"/>
    <s v="Therapist, art"/>
    <x v="2"/>
    <s v="East Amystad, Mississippi, 35533"/>
    <x v="3"/>
    <n v="1"/>
    <n v="1"/>
    <x v="2"/>
    <s v="AGT05003351"/>
    <x v="1"/>
    <n v="14"/>
    <n v="60"/>
    <n v="0"/>
    <x v="0"/>
    <n v="0"/>
    <x v="1"/>
  </r>
  <r>
    <s v="POL75492947"/>
    <x v="1"/>
    <n v="310953"/>
    <n v="1215.44"/>
    <d v="2016-02-06T00:00:00"/>
    <d v="2024-07-01T00:00:00"/>
    <s v="Annually"/>
    <x v="0"/>
    <s v="CUST70150477"/>
    <n v="3068"/>
    <s v="Long Term"/>
    <n v="0"/>
    <s v="Tyler Beard"/>
    <x v="0"/>
    <n v="35"/>
    <s v="Engineer, structural"/>
    <x v="1"/>
    <s v="Joannaborough, Alabama, 76311"/>
    <x v="0"/>
    <n v="0"/>
    <n v="0"/>
    <x v="1"/>
    <s v="AGT71631197"/>
    <x v="0"/>
    <n v="10"/>
    <n v="24"/>
    <n v="0"/>
    <x v="2"/>
    <n v="0"/>
    <x v="0"/>
  </r>
  <r>
    <s v="POL31494844"/>
    <x v="0"/>
    <n v="138209"/>
    <n v="1226.3800000000001"/>
    <d v="2022-11-06T00:00:00"/>
    <d v="2029-02-08T00:00:00"/>
    <s v="Quarterly"/>
    <x v="0"/>
    <s v="CUST30994325"/>
    <n v="2286"/>
    <s v="Long Term"/>
    <n v="0"/>
    <s v="Randy Brown"/>
    <x v="0"/>
    <n v="84"/>
    <s v="Tourism officer"/>
    <x v="3"/>
    <s v="New Molly, Alabama, 04397"/>
    <x v="3"/>
    <n v="0"/>
    <n v="1"/>
    <x v="2"/>
    <s v="AGT91711072"/>
    <x v="1"/>
    <n v="19"/>
    <n v="59"/>
    <n v="0"/>
    <x v="0"/>
    <n v="0"/>
    <x v="1"/>
  </r>
  <r>
    <s v="POL57894817"/>
    <x v="2"/>
    <n v="453956"/>
    <n v="1893.57"/>
    <d v="2016-11-24T00:00:00"/>
    <d v="2020-12-23T00:00:00"/>
    <s v="Monthly"/>
    <x v="2"/>
    <s v="CUST02848032"/>
    <n v="1490"/>
    <s v="Long Term"/>
    <n v="1"/>
    <s v="Perry Garcia"/>
    <x v="2"/>
    <n v="20"/>
    <s v="Surveyor, building"/>
    <x v="0"/>
    <s v="Sextonberg, Alabama, 23237"/>
    <x v="4"/>
    <n v="0"/>
    <n v="0"/>
    <x v="0"/>
    <s v="AGT86899634"/>
    <x v="1"/>
    <n v="40"/>
    <n v="92"/>
    <n v="1"/>
    <x v="1"/>
    <n v="1"/>
    <x v="1"/>
  </r>
  <r>
    <s v="POL66358855"/>
    <x v="0"/>
    <n v="366036"/>
    <n v="667.91"/>
    <d v="2019-12-07T00:00:00"/>
    <d v="2022-11-03T00:00:00"/>
    <s v="Monthly"/>
    <x v="1"/>
    <s v="CUST61153740"/>
    <n v="1062"/>
    <s v="Medium Term"/>
    <n v="0"/>
    <s v="Timothy Stevens"/>
    <x v="2"/>
    <n v="27"/>
    <s v="Arts development officer"/>
    <x v="3"/>
    <s v="North Suzanne, Oregon, 11821"/>
    <x v="0"/>
    <n v="0"/>
    <n v="0"/>
    <x v="0"/>
    <s v="AGT26783043"/>
    <x v="2"/>
    <n v="47"/>
    <n v="90"/>
    <n v="1"/>
    <x v="1"/>
    <n v="1"/>
    <x v="2"/>
  </r>
  <r>
    <s v="POL38348669"/>
    <x v="1"/>
    <n v="164517"/>
    <n v="293.32"/>
    <d v="2021-03-22T00:00:00"/>
    <d v="2023-01-10T00:00:00"/>
    <s v="Quarterly"/>
    <x v="2"/>
    <s v="CUST75356915"/>
    <n v="659"/>
    <s v="Medium Term"/>
    <n v="1"/>
    <s v="Danny Quinn II"/>
    <x v="1"/>
    <n v="47"/>
    <s v="Analytical chemist"/>
    <x v="0"/>
    <s v="Billton, Mississippi, 73944"/>
    <x v="2"/>
    <n v="0"/>
    <n v="0"/>
    <x v="1"/>
    <s v="AGT75159310"/>
    <x v="0"/>
    <n v="49"/>
    <n v="75"/>
    <n v="1"/>
    <x v="1"/>
    <n v="1"/>
    <x v="0"/>
  </r>
  <r>
    <s v="POL64607736"/>
    <x v="1"/>
    <n v="319380"/>
    <n v="1741.66"/>
    <d v="2015-04-28T00:00:00"/>
    <d v="2021-04-01T00:00:00"/>
    <s v="Monthly"/>
    <x v="1"/>
    <s v="CUST18236210"/>
    <n v="2165"/>
    <s v="Long Term"/>
    <n v="0"/>
    <s v="Jessica Durham"/>
    <x v="0"/>
    <n v="70"/>
    <s v="Psychiatrist"/>
    <x v="0"/>
    <s v="North Joel, Nebraska, 81215"/>
    <x v="3"/>
    <n v="0"/>
    <n v="1"/>
    <x v="2"/>
    <s v="AGT57691275"/>
    <x v="1"/>
    <n v="48"/>
    <n v="79"/>
    <n v="1"/>
    <x v="1"/>
    <n v="1"/>
    <x v="1"/>
  </r>
  <r>
    <s v="POL25834055"/>
    <x v="1"/>
    <n v="346675"/>
    <n v="390.3"/>
    <d v="2015-09-17T00:00:00"/>
    <d v="2020-04-01T00:00:00"/>
    <s v="Monthly"/>
    <x v="1"/>
    <s v="CUST43165625"/>
    <n v="1658"/>
    <s v="Long Term"/>
    <n v="0"/>
    <s v="Laura Arnold"/>
    <x v="0"/>
    <n v="83"/>
    <s v="Engineer, manufacturing systems"/>
    <x v="0"/>
    <s v="Garciaport, Louisiana, 93501"/>
    <x v="3"/>
    <n v="0"/>
    <n v="1"/>
    <x v="2"/>
    <s v="AGT10709446"/>
    <x v="1"/>
    <n v="31"/>
    <n v="47"/>
    <n v="0"/>
    <x v="0"/>
    <n v="0"/>
    <x v="1"/>
  </r>
  <r>
    <s v="POL18735683"/>
    <x v="2"/>
    <n v="63011"/>
    <n v="1705.5"/>
    <d v="2019-12-20T00:00:00"/>
    <d v="2025-05-18T00:00:00"/>
    <s v="Monthly"/>
    <x v="0"/>
    <s v="CUST80730735"/>
    <n v="1976"/>
    <s v="Long Term"/>
    <n v="0"/>
    <s v="Mark Baker"/>
    <x v="1"/>
    <n v="73"/>
    <s v="Designer, furniture"/>
    <x v="3"/>
    <s v="Byrdstad, Illinois, 85776"/>
    <x v="3"/>
    <n v="0"/>
    <n v="1"/>
    <x v="2"/>
    <s v="AGT58438820"/>
    <x v="1"/>
    <n v="33"/>
    <n v="74"/>
    <n v="1"/>
    <x v="1"/>
    <n v="1"/>
    <x v="1"/>
  </r>
  <r>
    <s v="POL75415514"/>
    <x v="0"/>
    <n v="414272"/>
    <n v="341.25"/>
    <d v="2019-03-25T00:00:00"/>
    <d v="2020-10-22T00:00:00"/>
    <s v="Quarterly"/>
    <x v="2"/>
    <s v="CUST98240391"/>
    <n v="577"/>
    <s v="Medium Term"/>
    <n v="1"/>
    <s v="Jonathan Lewis"/>
    <x v="2"/>
    <n v="84"/>
    <s v="Social research officer, government"/>
    <x v="1"/>
    <s v="Garcialand, Ohio, 02028"/>
    <x v="3"/>
    <n v="0"/>
    <n v="1"/>
    <x v="2"/>
    <s v="AGT58202684"/>
    <x v="2"/>
    <n v="9"/>
    <n v="66"/>
    <n v="0"/>
    <x v="1"/>
    <n v="0"/>
    <x v="2"/>
  </r>
  <r>
    <s v="POL69044273"/>
    <x v="0"/>
    <n v="428145"/>
    <n v="1454.17"/>
    <d v="2015-06-17T00:00:00"/>
    <d v="2023-08-21T00:00:00"/>
    <s v="Monthly"/>
    <x v="2"/>
    <s v="CUST48596545"/>
    <n v="2987"/>
    <s v="Long Term"/>
    <n v="1"/>
    <s v="Tara Andrews"/>
    <x v="1"/>
    <n v="51"/>
    <s v="Chief Operating Officer"/>
    <x v="3"/>
    <s v="Lake Lauren, Idaho, 62903"/>
    <x v="2"/>
    <n v="0"/>
    <n v="0"/>
    <x v="2"/>
    <s v="AGT40284512"/>
    <x v="2"/>
    <n v="21"/>
    <n v="39"/>
    <n v="0"/>
    <x v="0"/>
    <n v="0"/>
    <x v="2"/>
  </r>
  <r>
    <s v="POL57020176"/>
    <x v="1"/>
    <n v="156173"/>
    <n v="782.9"/>
    <d v="2019-11-26T00:00:00"/>
    <d v="2025-07-04T00:00:00"/>
    <s v="Quarterly"/>
    <x v="2"/>
    <s v="CUST49589480"/>
    <n v="2047"/>
    <s v="Long Term"/>
    <n v="1"/>
    <s v="Javier Young"/>
    <x v="2"/>
    <n v="27"/>
    <s v="Water engineer"/>
    <x v="3"/>
    <s v="Port Michellehaven, Michigan, 56799"/>
    <x v="0"/>
    <n v="0"/>
    <n v="0"/>
    <x v="0"/>
    <s v="AGT54092148"/>
    <x v="1"/>
    <n v="33"/>
    <n v="86"/>
    <n v="1"/>
    <x v="1"/>
    <n v="1"/>
    <x v="1"/>
  </r>
  <r>
    <s v="POL98914308"/>
    <x v="0"/>
    <n v="470400"/>
    <n v="232.69"/>
    <d v="2015-04-26T00:00:00"/>
    <d v="2016-05-14T00:00:00"/>
    <s v="Monthly"/>
    <x v="2"/>
    <s v="CUST85912220"/>
    <n v="384"/>
    <s v="Medium Term"/>
    <n v="1"/>
    <s v="Tyler Floyd"/>
    <x v="2"/>
    <n v="35"/>
    <s v="Scientist, audiological"/>
    <x v="0"/>
    <s v="Port Mindyfurt, Montana, 88164"/>
    <x v="0"/>
    <n v="0"/>
    <n v="0"/>
    <x v="1"/>
    <s v="AGT94146815"/>
    <x v="1"/>
    <n v="21"/>
    <n v="98"/>
    <n v="1"/>
    <x v="1"/>
    <n v="1"/>
    <x v="1"/>
  </r>
  <r>
    <s v="POL13435442"/>
    <x v="3"/>
    <n v="51915"/>
    <n v="1678.7"/>
    <d v="2022-11-30T00:00:00"/>
    <d v="2024-02-02T00:00:00"/>
    <s v="Quarterly"/>
    <x v="0"/>
    <s v="CUST62813092"/>
    <n v="429"/>
    <s v="Medium Term"/>
    <n v="0"/>
    <s v="Tina Hayes"/>
    <x v="0"/>
    <n v="19"/>
    <s v="Geophysical data processor"/>
    <x v="2"/>
    <s v="New Michael, Alabama, 53699"/>
    <x v="4"/>
    <n v="1"/>
    <n v="0"/>
    <x v="0"/>
    <s v="AGT74116741"/>
    <x v="1"/>
    <n v="13"/>
    <n v="57"/>
    <n v="0"/>
    <x v="0"/>
    <n v="0"/>
    <x v="1"/>
  </r>
  <r>
    <s v="POL98372511"/>
    <x v="0"/>
    <n v="176056"/>
    <n v="611.85"/>
    <d v="2018-01-24T00:00:00"/>
    <d v="2027-06-17T00:00:00"/>
    <s v="Monthly"/>
    <x v="0"/>
    <s v="CUST26368794"/>
    <n v="3431"/>
    <s v="Long Term"/>
    <n v="0"/>
    <s v="Elizabeth Thomas"/>
    <x v="0"/>
    <n v="41"/>
    <s v="Minerals surveyor"/>
    <x v="2"/>
    <s v="Sarahchester, Nevada, 39895"/>
    <x v="1"/>
    <n v="1"/>
    <n v="0"/>
    <x v="1"/>
    <s v="AGT63146320"/>
    <x v="1"/>
    <n v="11"/>
    <n v="77"/>
    <n v="1"/>
    <x v="1"/>
    <n v="1"/>
    <x v="1"/>
  </r>
  <r>
    <s v="POL30960897"/>
    <x v="1"/>
    <n v="52005"/>
    <n v="1792.33"/>
    <d v="2023-07-13T00:00:00"/>
    <d v="2029-06-19T00:00:00"/>
    <s v="Quarterly"/>
    <x v="2"/>
    <s v="CUST22618398"/>
    <n v="2168"/>
    <s v="Long Term"/>
    <n v="1"/>
    <s v="Thomas Reyes"/>
    <x v="1"/>
    <n v="37"/>
    <s v="Customer service manager"/>
    <x v="3"/>
    <s v="Warrenborough, Illinois, 61745"/>
    <x v="1"/>
    <n v="0"/>
    <n v="0"/>
    <x v="1"/>
    <s v="AGT56417685"/>
    <x v="2"/>
    <n v="28"/>
    <n v="88"/>
    <n v="1"/>
    <x v="1"/>
    <n v="1"/>
    <x v="2"/>
  </r>
  <r>
    <s v="POL78449319"/>
    <x v="3"/>
    <n v="243439"/>
    <n v="1947.15"/>
    <d v="2023-03-24T00:00:00"/>
    <d v="2024-09-04T00:00:00"/>
    <s v="Annually"/>
    <x v="1"/>
    <s v="CUST63408106"/>
    <n v="530"/>
    <s v="Medium Term"/>
    <n v="0"/>
    <s v="Willie Stewart"/>
    <x v="0"/>
    <n v="61"/>
    <s v="Fashion designer"/>
    <x v="1"/>
    <s v="South Seth, Colorado, 48516"/>
    <x v="3"/>
    <n v="0"/>
    <n v="1"/>
    <x v="2"/>
    <s v="AGT96178095"/>
    <x v="0"/>
    <n v="30"/>
    <n v="57"/>
    <n v="0"/>
    <x v="0"/>
    <n v="0"/>
    <x v="0"/>
  </r>
  <r>
    <s v="POL10824295"/>
    <x v="1"/>
    <n v="260918"/>
    <n v="1517.06"/>
    <d v="2020-09-19T00:00:00"/>
    <d v="2029-05-04T00:00:00"/>
    <s v="Quarterly"/>
    <x v="0"/>
    <s v="CUST15704037"/>
    <n v="3149"/>
    <s v="Long Term"/>
    <n v="0"/>
    <s v="Andrea Berry"/>
    <x v="0"/>
    <n v="29"/>
    <s v="Theatre manager"/>
    <x v="2"/>
    <s v="Raymondmouth, Virginia, 50293"/>
    <x v="0"/>
    <n v="1"/>
    <n v="0"/>
    <x v="0"/>
    <s v="AGT13487772"/>
    <x v="1"/>
    <n v="13"/>
    <n v="98"/>
    <n v="1"/>
    <x v="1"/>
    <n v="1"/>
    <x v="1"/>
  </r>
  <r>
    <s v="POL31924493"/>
    <x v="0"/>
    <n v="253046"/>
    <n v="1452.26"/>
    <d v="2019-04-15T00:00:00"/>
    <d v="2027-08-28T00:00:00"/>
    <s v="Annually"/>
    <x v="1"/>
    <s v="CUST18477593"/>
    <n v="3057"/>
    <s v="Long Term"/>
    <n v="0"/>
    <s v="Jerry Robinson"/>
    <x v="1"/>
    <n v="47"/>
    <s v="Programmer, multimedia"/>
    <x v="2"/>
    <s v="Ellismouth, Massachusetts, 88035"/>
    <x v="2"/>
    <n v="1"/>
    <n v="0"/>
    <x v="1"/>
    <s v="AGT63105851"/>
    <x v="0"/>
    <n v="43"/>
    <n v="42"/>
    <n v="0"/>
    <x v="0"/>
    <n v="0"/>
    <x v="0"/>
  </r>
  <r>
    <s v="POL46013781"/>
    <x v="0"/>
    <n v="46215"/>
    <n v="472.13"/>
    <d v="2022-07-18T00:00:00"/>
    <d v="2028-03-10T00:00:00"/>
    <s v="Annually"/>
    <x v="0"/>
    <s v="CUST34833670"/>
    <n v="2062"/>
    <s v="Long Term"/>
    <n v="0"/>
    <s v="Jessica French"/>
    <x v="2"/>
    <n v="29"/>
    <s v="Solicitor"/>
    <x v="2"/>
    <s v="Port Justinmouth, Tennessee, 97510"/>
    <x v="0"/>
    <n v="1"/>
    <n v="0"/>
    <x v="0"/>
    <s v="AGT96428198"/>
    <x v="2"/>
    <n v="20"/>
    <n v="38"/>
    <n v="0"/>
    <x v="0"/>
    <n v="0"/>
    <x v="2"/>
  </r>
  <r>
    <s v="POL63838195"/>
    <x v="1"/>
    <n v="105437"/>
    <n v="882.95"/>
    <d v="2019-01-05T00:00:00"/>
    <d v="2021-02-18T00:00:00"/>
    <s v="Monthly"/>
    <x v="0"/>
    <s v="CUST21514064"/>
    <n v="775"/>
    <s v="Medium Term"/>
    <n v="0"/>
    <s v="Ronald Clark"/>
    <x v="2"/>
    <n v="48"/>
    <s v="Journalist, newspaper"/>
    <x v="3"/>
    <s v="Port Douglashaven, Washington, 60708"/>
    <x v="2"/>
    <n v="0"/>
    <n v="0"/>
    <x v="1"/>
    <s v="AGT01632127"/>
    <x v="2"/>
    <n v="13"/>
    <n v="80"/>
    <n v="1"/>
    <x v="1"/>
    <n v="1"/>
    <x v="2"/>
  </r>
  <r>
    <s v="POL29922770"/>
    <x v="2"/>
    <n v="264381"/>
    <n v="1109.6300000000001"/>
    <d v="2019-09-19T00:00:00"/>
    <d v="2024-04-10T00:00:00"/>
    <s v="Quarterly"/>
    <x v="1"/>
    <s v="CUST81405860"/>
    <n v="1665"/>
    <s v="Long Term"/>
    <n v="0"/>
    <s v="Lisa Jenkins"/>
    <x v="2"/>
    <n v="29"/>
    <s v="Mental health nurse"/>
    <x v="3"/>
    <s v="Chelseaport, Pennsylvania, 52002"/>
    <x v="0"/>
    <n v="0"/>
    <n v="0"/>
    <x v="0"/>
    <s v="AGT21013518"/>
    <x v="0"/>
    <n v="39"/>
    <n v="21"/>
    <n v="0"/>
    <x v="2"/>
    <n v="0"/>
    <x v="0"/>
  </r>
  <r>
    <s v="POL70933310"/>
    <x v="1"/>
    <n v="288210"/>
    <n v="806.82"/>
    <d v="2015-05-28T00:00:00"/>
    <d v="2018-01-19T00:00:00"/>
    <s v="Quarterly"/>
    <x v="2"/>
    <s v="CUST17322901"/>
    <n v="967"/>
    <s v="Medium Term"/>
    <n v="1"/>
    <s v="William Vargas"/>
    <x v="2"/>
    <n v="53"/>
    <s v="Doctor, general practice"/>
    <x v="3"/>
    <s v="Lake Erica, Alaska, 56496"/>
    <x v="2"/>
    <n v="0"/>
    <n v="0"/>
    <x v="2"/>
    <s v="AGT64448463"/>
    <x v="2"/>
    <n v="18"/>
    <n v="93"/>
    <n v="1"/>
    <x v="1"/>
    <n v="1"/>
    <x v="2"/>
  </r>
  <r>
    <s v="POL32214877"/>
    <x v="2"/>
    <n v="55506"/>
    <n v="117.21"/>
    <d v="2021-07-07T00:00:00"/>
    <d v="2025-05-23T00:00:00"/>
    <s v="Annually"/>
    <x v="1"/>
    <s v="CUST66232963"/>
    <n v="1416"/>
    <s v="Long Term"/>
    <n v="0"/>
    <s v="Thomas Gonzalez"/>
    <x v="2"/>
    <n v="61"/>
    <s v="Hotel manager"/>
    <x v="2"/>
    <s v="Colehaven, Vermont, 37666"/>
    <x v="3"/>
    <n v="1"/>
    <n v="1"/>
    <x v="2"/>
    <s v="AGT65542776"/>
    <x v="2"/>
    <n v="46"/>
    <n v="57"/>
    <n v="0"/>
    <x v="0"/>
    <n v="0"/>
    <x v="2"/>
  </r>
  <r>
    <s v="POL75572994"/>
    <x v="2"/>
    <n v="26993"/>
    <n v="382.6"/>
    <d v="2016-12-14T00:00:00"/>
    <d v="2019-06-13T00:00:00"/>
    <s v="Quarterly"/>
    <x v="2"/>
    <s v="CUST41800425"/>
    <n v="911"/>
    <s v="Medium Term"/>
    <n v="1"/>
    <s v="Michelle Miller"/>
    <x v="0"/>
    <n v="73"/>
    <s v="Biomedical engineer"/>
    <x v="0"/>
    <s v="Port Ronaldville, Missouri, 72914"/>
    <x v="3"/>
    <n v="0"/>
    <n v="1"/>
    <x v="2"/>
    <s v="AGT83061443"/>
    <x v="0"/>
    <n v="29"/>
    <n v="45"/>
    <n v="0"/>
    <x v="0"/>
    <n v="0"/>
    <x v="0"/>
  </r>
  <r>
    <s v="POL50374708"/>
    <x v="2"/>
    <n v="223213"/>
    <n v="1602.2"/>
    <d v="2021-01-09T00:00:00"/>
    <d v="2030-09-06T00:00:00"/>
    <s v="Annually"/>
    <x v="1"/>
    <s v="CUST62731614"/>
    <n v="3527"/>
    <s v="Long Term"/>
    <n v="0"/>
    <s v="Gordon Thornton"/>
    <x v="0"/>
    <n v="77"/>
    <s v="Podiatrist"/>
    <x v="1"/>
    <s v="Port Adam, North Carolina, 20860"/>
    <x v="3"/>
    <n v="0"/>
    <n v="1"/>
    <x v="2"/>
    <s v="AGT48849515"/>
    <x v="1"/>
    <n v="33"/>
    <n v="50"/>
    <n v="0"/>
    <x v="0"/>
    <n v="0"/>
    <x v="1"/>
  </r>
  <r>
    <s v="POL78800512"/>
    <x v="3"/>
    <n v="208734"/>
    <n v="775.09"/>
    <d v="2016-03-26T00:00:00"/>
    <d v="2023-02-09T00:00:00"/>
    <s v="Monthly"/>
    <x v="2"/>
    <s v="CUST79265112"/>
    <n v="2511"/>
    <s v="Long Term"/>
    <n v="1"/>
    <s v="Jill Richardson"/>
    <x v="0"/>
    <n v="84"/>
    <s v="Wellsite geologist"/>
    <x v="2"/>
    <s v="Lake Jasmine, Louisiana, 11158"/>
    <x v="3"/>
    <n v="1"/>
    <n v="1"/>
    <x v="2"/>
    <s v="AGT64301657"/>
    <x v="1"/>
    <n v="48"/>
    <n v="31"/>
    <n v="0"/>
    <x v="0"/>
    <n v="0"/>
    <x v="1"/>
  </r>
  <r>
    <s v="POL92952758"/>
    <x v="2"/>
    <n v="80178"/>
    <n v="165.04"/>
    <d v="2021-05-26T00:00:00"/>
    <d v="2027-05-09T00:00:00"/>
    <s v="Annually"/>
    <x v="1"/>
    <s v="CUST32081967"/>
    <n v="2174"/>
    <s v="Long Term"/>
    <n v="0"/>
    <s v="Anthony Hernandez"/>
    <x v="0"/>
    <n v="45"/>
    <s v="Clinical cytogeneticist"/>
    <x v="1"/>
    <s v="East Frankmouth, Texas, 09336"/>
    <x v="1"/>
    <n v="0"/>
    <n v="0"/>
    <x v="1"/>
    <s v="AGT43901285"/>
    <x v="1"/>
    <n v="23"/>
    <n v="92"/>
    <n v="1"/>
    <x v="1"/>
    <n v="1"/>
    <x v="1"/>
  </r>
  <r>
    <s v="POL23851177"/>
    <x v="1"/>
    <n v="214892"/>
    <n v="610.76"/>
    <d v="2020-09-02T00:00:00"/>
    <d v="2029-04-19T00:00:00"/>
    <s v="Monthly"/>
    <x v="1"/>
    <s v="CUST19673795"/>
    <n v="3151"/>
    <s v="Long Term"/>
    <n v="0"/>
    <s v="Frederick Ramos"/>
    <x v="2"/>
    <n v="40"/>
    <s v="Contracting civil engineer"/>
    <x v="2"/>
    <s v="Joshuabury, Connecticut, 89752"/>
    <x v="1"/>
    <n v="1"/>
    <n v="0"/>
    <x v="1"/>
    <s v="AGT00724477"/>
    <x v="0"/>
    <n v="20"/>
    <n v="92"/>
    <n v="1"/>
    <x v="1"/>
    <n v="1"/>
    <x v="0"/>
  </r>
  <r>
    <s v="POL93775978"/>
    <x v="2"/>
    <n v="424522"/>
    <n v="796.33"/>
    <d v="2024-10-24T00:00:00"/>
    <d v="2029-02-11T00:00:00"/>
    <s v="Monthly"/>
    <x v="2"/>
    <s v="CUST86382364"/>
    <n v="1571"/>
    <s v="Long Term"/>
    <n v="1"/>
    <s v="Bryan Powell"/>
    <x v="2"/>
    <n v="29"/>
    <s v="Banker"/>
    <x v="3"/>
    <s v="Schmitthaven, Washington, 67160"/>
    <x v="0"/>
    <n v="0"/>
    <n v="0"/>
    <x v="0"/>
    <s v="AGT36408447"/>
    <x v="0"/>
    <n v="4"/>
    <n v="24"/>
    <n v="0"/>
    <x v="2"/>
    <n v="0"/>
    <x v="0"/>
  </r>
  <r>
    <s v="POL75103781"/>
    <x v="0"/>
    <n v="263302"/>
    <n v="1331.92"/>
    <d v="2023-06-17T00:00:00"/>
    <d v="2025-08-02T00:00:00"/>
    <s v="Monthly"/>
    <x v="1"/>
    <s v="CUST99468207"/>
    <n v="777"/>
    <s v="Medium Term"/>
    <n v="0"/>
    <s v="Wesley Owens"/>
    <x v="1"/>
    <n v="29"/>
    <s v="Financial risk analyst"/>
    <x v="0"/>
    <s v="Kevinville, Colorado, 96249"/>
    <x v="0"/>
    <n v="0"/>
    <n v="0"/>
    <x v="0"/>
    <s v="AGT80378946"/>
    <x v="0"/>
    <n v="7"/>
    <n v="4"/>
    <n v="0"/>
    <x v="2"/>
    <n v="0"/>
    <x v="0"/>
  </r>
  <r>
    <s v="POL60130664"/>
    <x v="1"/>
    <n v="447131"/>
    <n v="269.66000000000003"/>
    <d v="2020-08-30T00:00:00"/>
    <d v="2022-07-05T00:00:00"/>
    <s v="Quarterly"/>
    <x v="0"/>
    <s v="CUST00457976"/>
    <n v="674"/>
    <s v="Medium Term"/>
    <n v="0"/>
    <s v="Paula Reyes"/>
    <x v="1"/>
    <n v="46"/>
    <s v="Personnel officer"/>
    <x v="3"/>
    <s v="Deniseport, Hawaii, 97739"/>
    <x v="2"/>
    <n v="0"/>
    <n v="0"/>
    <x v="1"/>
    <s v="AGT82876518"/>
    <x v="2"/>
    <n v="37"/>
    <n v="26"/>
    <n v="0"/>
    <x v="2"/>
    <n v="0"/>
    <x v="2"/>
  </r>
  <r>
    <s v="POL26049302"/>
    <x v="1"/>
    <n v="306208"/>
    <n v="1506.05"/>
    <d v="2022-04-21T00:00:00"/>
    <d v="2024-07-28T00:00:00"/>
    <s v="Annually"/>
    <x v="1"/>
    <s v="CUST10531170"/>
    <n v="829"/>
    <s v="Medium Term"/>
    <n v="0"/>
    <s v="Glenn Williams"/>
    <x v="1"/>
    <n v="83"/>
    <s v="Music tutor"/>
    <x v="1"/>
    <s v="West Sharon, Vermont, 22111"/>
    <x v="3"/>
    <n v="0"/>
    <n v="1"/>
    <x v="2"/>
    <s v="AGT23814576"/>
    <x v="0"/>
    <n v="38"/>
    <n v="30"/>
    <n v="0"/>
    <x v="2"/>
    <n v="0"/>
    <x v="0"/>
  </r>
  <r>
    <s v="POL91787213"/>
    <x v="1"/>
    <n v="243730"/>
    <n v="308.70999999999998"/>
    <d v="2017-07-22T00:00:00"/>
    <d v="2019-08-27T00:00:00"/>
    <s v="Annually"/>
    <x v="1"/>
    <s v="CUST75164246"/>
    <n v="766"/>
    <s v="Medium Term"/>
    <n v="0"/>
    <s v="Maurice Lawrence"/>
    <x v="2"/>
    <n v="23"/>
    <s v="Surveyor, land/geomatics"/>
    <x v="0"/>
    <s v="North Tiffany, Michigan, 54902"/>
    <x v="4"/>
    <n v="0"/>
    <n v="0"/>
    <x v="0"/>
    <s v="AGT19058300"/>
    <x v="2"/>
    <n v="38"/>
    <n v="73"/>
    <n v="1"/>
    <x v="1"/>
    <n v="1"/>
    <x v="2"/>
  </r>
  <r>
    <s v="POL67696228"/>
    <x v="2"/>
    <n v="309238"/>
    <n v="1767.6"/>
    <d v="2023-05-17T00:00:00"/>
    <d v="2031-03-10T00:00:00"/>
    <s v="Annually"/>
    <x v="0"/>
    <s v="CUST81122174"/>
    <n v="2854"/>
    <s v="Long Term"/>
    <n v="0"/>
    <s v="James Davidson"/>
    <x v="0"/>
    <n v="46"/>
    <s v="Garment/textile technologist"/>
    <x v="1"/>
    <s v="Bowmantown, Minnesota, 45769"/>
    <x v="2"/>
    <n v="0"/>
    <n v="0"/>
    <x v="1"/>
    <s v="AGT77165335"/>
    <x v="2"/>
    <n v="25"/>
    <n v="52"/>
    <n v="0"/>
    <x v="0"/>
    <n v="0"/>
    <x v="2"/>
  </r>
  <r>
    <s v="POL53939402"/>
    <x v="3"/>
    <n v="329768"/>
    <n v="111.44"/>
    <d v="2018-11-17T00:00:00"/>
    <d v="2025-02-19T00:00:00"/>
    <s v="Annually"/>
    <x v="1"/>
    <s v="CUST78772723"/>
    <n v="2286"/>
    <s v="Long Term"/>
    <n v="0"/>
    <s v="Sharon Lawrence"/>
    <x v="1"/>
    <n v="66"/>
    <s v="Environmental education officer"/>
    <x v="1"/>
    <s v="Rosebury, West Virginia, 02890"/>
    <x v="3"/>
    <n v="0"/>
    <n v="1"/>
    <x v="2"/>
    <s v="AGT68651482"/>
    <x v="2"/>
    <n v="24"/>
    <n v="16"/>
    <n v="0"/>
    <x v="2"/>
    <n v="0"/>
    <x v="2"/>
  </r>
  <r>
    <s v="POL84438611"/>
    <x v="2"/>
    <n v="392845"/>
    <n v="1798"/>
    <d v="2015-03-13T00:00:00"/>
    <d v="2023-10-22T00:00:00"/>
    <s v="Quarterly"/>
    <x v="2"/>
    <s v="CUST33229536"/>
    <n v="3145"/>
    <s v="Long Term"/>
    <n v="1"/>
    <s v="James Torres"/>
    <x v="2"/>
    <n v="35"/>
    <s v="Claims inspector/assessor"/>
    <x v="2"/>
    <s v="Taylorberg, New Jersey, 62055"/>
    <x v="0"/>
    <n v="1"/>
    <n v="0"/>
    <x v="1"/>
    <s v="AGT41439810"/>
    <x v="0"/>
    <n v="9"/>
    <n v="57"/>
    <n v="0"/>
    <x v="0"/>
    <n v="0"/>
    <x v="0"/>
  </r>
  <r>
    <s v="POL49101853"/>
    <x v="3"/>
    <n v="402178"/>
    <n v="982.55"/>
    <d v="2016-02-21T00:00:00"/>
    <d v="2025-06-28T00:00:00"/>
    <s v="Quarterly"/>
    <x v="0"/>
    <s v="CUST38833866"/>
    <n v="3415"/>
    <s v="Long Term"/>
    <n v="0"/>
    <s v="Joshua Franklin III"/>
    <x v="0"/>
    <n v="47"/>
    <s v="Dramatherapist"/>
    <x v="2"/>
    <s v="North Melissa, Rhode Island, 89973"/>
    <x v="2"/>
    <n v="1"/>
    <n v="0"/>
    <x v="1"/>
    <s v="AGT48622985"/>
    <x v="0"/>
    <n v="41"/>
    <n v="98"/>
    <n v="1"/>
    <x v="1"/>
    <n v="1"/>
    <x v="0"/>
  </r>
  <r>
    <s v="POL08436264"/>
    <x v="1"/>
    <n v="291797"/>
    <n v="404.12"/>
    <d v="2021-11-11T00:00:00"/>
    <d v="2028-11-18T00:00:00"/>
    <s v="Monthly"/>
    <x v="1"/>
    <s v="CUST12307049"/>
    <n v="2564"/>
    <s v="Long Term"/>
    <n v="0"/>
    <s v="Kristie Fisher"/>
    <x v="1"/>
    <n v="33"/>
    <s v="Gaffer"/>
    <x v="2"/>
    <s v="North Stephentown, Massachusetts, 33454"/>
    <x v="0"/>
    <n v="1"/>
    <n v="0"/>
    <x v="1"/>
    <s v="AGT98526394"/>
    <x v="2"/>
    <n v="48"/>
    <n v="26"/>
    <n v="0"/>
    <x v="2"/>
    <n v="0"/>
    <x v="2"/>
  </r>
  <r>
    <s v="POL92070714"/>
    <x v="2"/>
    <n v="194031"/>
    <n v="1513.6"/>
    <d v="2021-12-29T00:00:00"/>
    <d v="2031-09-15T00:00:00"/>
    <s v="Annually"/>
    <x v="0"/>
    <s v="CUST88674563"/>
    <n v="3547"/>
    <s v="Long Term"/>
    <n v="0"/>
    <s v="Cathy Williams"/>
    <x v="2"/>
    <n v="85"/>
    <s v="Prison officer"/>
    <x v="2"/>
    <s v="Garciamouth, Georgia, 16453"/>
    <x v="3"/>
    <n v="1"/>
    <n v="1"/>
    <x v="2"/>
    <s v="AGT95594807"/>
    <x v="0"/>
    <n v="28"/>
    <n v="14"/>
    <n v="0"/>
    <x v="2"/>
    <n v="0"/>
    <x v="0"/>
  </r>
  <r>
    <s v="POL22181403"/>
    <x v="1"/>
    <n v="187002"/>
    <n v="198.58"/>
    <d v="2018-01-16T00:00:00"/>
    <d v="2022-09-08T00:00:00"/>
    <s v="Monthly"/>
    <x v="1"/>
    <s v="CUST92413522"/>
    <n v="1696"/>
    <s v="Long Term"/>
    <n v="0"/>
    <s v="Mary Young"/>
    <x v="2"/>
    <n v="62"/>
    <s v="Designer, furniture"/>
    <x v="2"/>
    <s v="West Matthew, Arkansas, 29170"/>
    <x v="3"/>
    <n v="1"/>
    <n v="1"/>
    <x v="2"/>
    <s v="AGT26322201"/>
    <x v="2"/>
    <n v="32"/>
    <n v="26"/>
    <n v="0"/>
    <x v="2"/>
    <n v="0"/>
    <x v="2"/>
  </r>
  <r>
    <s v="POL82093909"/>
    <x v="0"/>
    <n v="215313"/>
    <n v="740.05"/>
    <d v="2019-01-30T00:00:00"/>
    <d v="2021-08-14T00:00:00"/>
    <s v="Quarterly"/>
    <x v="0"/>
    <s v="CUST40046318"/>
    <n v="927"/>
    <s v="Medium Term"/>
    <n v="0"/>
    <s v="Cassandra Moran"/>
    <x v="2"/>
    <n v="62"/>
    <s v="Engineer, communications"/>
    <x v="3"/>
    <s v="West Jillberg, Maryland, 34011"/>
    <x v="3"/>
    <n v="0"/>
    <n v="1"/>
    <x v="2"/>
    <s v="AGT88364407"/>
    <x v="1"/>
    <n v="28"/>
    <n v="14"/>
    <n v="0"/>
    <x v="2"/>
    <n v="0"/>
    <x v="1"/>
  </r>
  <r>
    <s v="POL20126497"/>
    <x v="1"/>
    <n v="173646"/>
    <n v="1160.32"/>
    <d v="2022-03-29T00:00:00"/>
    <d v="2028-01-27T00:00:00"/>
    <s v="Monthly"/>
    <x v="0"/>
    <s v="CUST08841452"/>
    <n v="2130"/>
    <s v="Long Term"/>
    <n v="0"/>
    <s v="Christina Sanders"/>
    <x v="0"/>
    <n v="47"/>
    <s v="Press photographer"/>
    <x v="2"/>
    <s v="Terryton, Pennsylvania, 61490"/>
    <x v="2"/>
    <n v="1"/>
    <n v="0"/>
    <x v="1"/>
    <s v="AGT29749962"/>
    <x v="1"/>
    <n v="0"/>
    <n v="65"/>
    <n v="0"/>
    <x v="1"/>
    <n v="0"/>
    <x v="1"/>
  </r>
  <r>
    <s v="POL97638998"/>
    <x v="2"/>
    <n v="319415"/>
    <n v="718.56"/>
    <d v="2017-03-01T00:00:00"/>
    <d v="2024-06-20T00:00:00"/>
    <s v="Annually"/>
    <x v="2"/>
    <s v="CUST52528472"/>
    <n v="2668"/>
    <s v="Long Term"/>
    <n v="1"/>
    <s v="Christine Navarro"/>
    <x v="2"/>
    <n v="18"/>
    <s v="Counsellor"/>
    <x v="1"/>
    <s v="Lake Tonyachester, Pennsylvania, 31731"/>
    <x v="4"/>
    <n v="0"/>
    <n v="0"/>
    <x v="0"/>
    <s v="AGT51969970"/>
    <x v="2"/>
    <n v="44"/>
    <n v="63"/>
    <n v="0"/>
    <x v="1"/>
    <n v="0"/>
    <x v="2"/>
  </r>
  <r>
    <s v="POL09320154"/>
    <x v="3"/>
    <n v="308641"/>
    <n v="337.73"/>
    <d v="2016-02-22T00:00:00"/>
    <d v="2021-11-04T00:00:00"/>
    <s v="Monthly"/>
    <x v="2"/>
    <s v="CUST42376640"/>
    <n v="2082"/>
    <s v="Long Term"/>
    <n v="1"/>
    <s v="Kelsey Pennington"/>
    <x v="2"/>
    <n v="34"/>
    <s v="Chemist, analytical"/>
    <x v="0"/>
    <s v="West Alyssaport, Indiana, 36834"/>
    <x v="0"/>
    <n v="0"/>
    <n v="0"/>
    <x v="1"/>
    <s v="AGT08702462"/>
    <x v="2"/>
    <n v="3"/>
    <n v="64"/>
    <n v="0"/>
    <x v="1"/>
    <n v="0"/>
    <x v="2"/>
  </r>
  <r>
    <s v="POL49077462"/>
    <x v="3"/>
    <n v="429403"/>
    <n v="598.20000000000005"/>
    <d v="2017-01-23T00:00:00"/>
    <d v="2019-07-09T00:00:00"/>
    <s v="Quarterly"/>
    <x v="2"/>
    <s v="CUST61585782"/>
    <n v="897"/>
    <s v="Medium Term"/>
    <n v="1"/>
    <s v="Robin Garcia"/>
    <x v="0"/>
    <n v="20"/>
    <s v="Exhibition designer"/>
    <x v="1"/>
    <s v="Martinezside, Delaware, 34143"/>
    <x v="4"/>
    <n v="0"/>
    <n v="0"/>
    <x v="0"/>
    <s v="AGT69171597"/>
    <x v="2"/>
    <n v="7"/>
    <n v="66"/>
    <n v="0"/>
    <x v="1"/>
    <n v="0"/>
    <x v="2"/>
  </r>
  <r>
    <s v="POL82524320"/>
    <x v="3"/>
    <n v="390133"/>
    <n v="635.91"/>
    <d v="2016-01-18T00:00:00"/>
    <d v="2019-12-17T00:00:00"/>
    <s v="Monthly"/>
    <x v="0"/>
    <s v="CUST23642771"/>
    <n v="1429"/>
    <s v="Long Term"/>
    <n v="0"/>
    <s v="Laura Thompson"/>
    <x v="1"/>
    <n v="39"/>
    <s v="Engineer, civil (consulting)"/>
    <x v="1"/>
    <s v="Lake John, Pennsylvania, 53866"/>
    <x v="1"/>
    <n v="0"/>
    <n v="0"/>
    <x v="1"/>
    <s v="AGT38435195"/>
    <x v="1"/>
    <n v="23"/>
    <n v="57"/>
    <n v="0"/>
    <x v="0"/>
    <n v="0"/>
    <x v="1"/>
  </r>
  <r>
    <s v="POL82751378"/>
    <x v="3"/>
    <n v="169584"/>
    <n v="1595.7"/>
    <d v="2020-08-13T00:00:00"/>
    <d v="2027-04-28T00:00:00"/>
    <s v="Annually"/>
    <x v="0"/>
    <s v="CUST01665752"/>
    <n v="2449"/>
    <s v="Long Term"/>
    <n v="0"/>
    <s v="Craig Harris"/>
    <x v="0"/>
    <n v="35"/>
    <s v="Recycling officer"/>
    <x v="1"/>
    <s v="Lake Christopher, North Dakota, 91397"/>
    <x v="0"/>
    <n v="0"/>
    <n v="0"/>
    <x v="1"/>
    <s v="AGT01997214"/>
    <x v="1"/>
    <n v="50"/>
    <n v="65"/>
    <n v="0"/>
    <x v="1"/>
    <n v="0"/>
    <x v="1"/>
  </r>
  <r>
    <s v="POL83133699"/>
    <x v="3"/>
    <n v="107213"/>
    <n v="437.04"/>
    <d v="2020-06-25T00:00:00"/>
    <d v="2023-01-17T00:00:00"/>
    <s v="Quarterly"/>
    <x v="0"/>
    <s v="CUST93838725"/>
    <n v="936"/>
    <s v="Medium Term"/>
    <n v="0"/>
    <s v="Ms. Shannon Jones DVM"/>
    <x v="0"/>
    <n v="66"/>
    <s v="Agricultural engineer"/>
    <x v="1"/>
    <s v="Stevenstad, Montana, 55380"/>
    <x v="3"/>
    <n v="0"/>
    <n v="1"/>
    <x v="2"/>
    <s v="AGT62380562"/>
    <x v="0"/>
    <n v="39"/>
    <n v="92"/>
    <n v="1"/>
    <x v="1"/>
    <n v="1"/>
    <x v="0"/>
  </r>
  <r>
    <s v="POL85481964"/>
    <x v="2"/>
    <n v="200578"/>
    <n v="1932.16"/>
    <d v="2022-06-15T00:00:00"/>
    <d v="2031-05-29T00:00:00"/>
    <s v="Annually"/>
    <x v="0"/>
    <s v="CUST55520880"/>
    <n v="3270"/>
    <s v="Long Term"/>
    <n v="0"/>
    <s v="Cameron Grant"/>
    <x v="1"/>
    <n v="62"/>
    <s v="Logistics and distribution manager"/>
    <x v="1"/>
    <s v="Lake Mary, Tennessee, 98980"/>
    <x v="3"/>
    <n v="0"/>
    <n v="1"/>
    <x v="2"/>
    <s v="AGT41898178"/>
    <x v="0"/>
    <n v="12"/>
    <n v="62"/>
    <n v="0"/>
    <x v="1"/>
    <n v="0"/>
    <x v="0"/>
  </r>
  <r>
    <s v="POL90911648"/>
    <x v="1"/>
    <n v="425936"/>
    <n v="1701.68"/>
    <d v="2023-06-14T00:00:00"/>
    <d v="2025-01-16T00:00:00"/>
    <s v="Annually"/>
    <x v="0"/>
    <s v="CUST51519356"/>
    <n v="582"/>
    <s v="Medium Term"/>
    <n v="0"/>
    <s v="Kimberly Reyes"/>
    <x v="1"/>
    <n v="71"/>
    <s v="Accountant, chartered certified"/>
    <x v="2"/>
    <s v="North Thomas, Maryland, 45977"/>
    <x v="3"/>
    <n v="1"/>
    <n v="1"/>
    <x v="2"/>
    <s v="AGT12269002"/>
    <x v="1"/>
    <n v="23"/>
    <n v="50"/>
    <n v="0"/>
    <x v="0"/>
    <n v="0"/>
    <x v="1"/>
  </r>
  <r>
    <s v="POL74617245"/>
    <x v="2"/>
    <n v="154618"/>
    <n v="1194.46"/>
    <d v="2021-01-21T00:00:00"/>
    <d v="2024-03-22T00:00:00"/>
    <s v="Monthly"/>
    <x v="1"/>
    <s v="CUST37390566"/>
    <n v="1156"/>
    <s v="Long Term"/>
    <n v="0"/>
    <s v="Lisa Powell"/>
    <x v="2"/>
    <n v="73"/>
    <s v="Orthoptist"/>
    <x v="2"/>
    <s v="Judymouth, Minnesota, 75344"/>
    <x v="3"/>
    <n v="1"/>
    <n v="1"/>
    <x v="2"/>
    <s v="AGT13024162"/>
    <x v="1"/>
    <n v="38"/>
    <n v="82"/>
    <n v="1"/>
    <x v="1"/>
    <n v="1"/>
    <x v="1"/>
  </r>
  <r>
    <s v="POL51850419"/>
    <x v="1"/>
    <n v="442014"/>
    <n v="1985.39"/>
    <d v="2017-03-04T00:00:00"/>
    <d v="2025-08-05T00:00:00"/>
    <s v="Monthly"/>
    <x v="1"/>
    <s v="CUST88047990"/>
    <n v="3076"/>
    <s v="Long Term"/>
    <n v="0"/>
    <s v="Nathan White"/>
    <x v="1"/>
    <n v="22"/>
    <s v="Environmental manager"/>
    <x v="1"/>
    <s v="Lynchshire, Michigan, 91068"/>
    <x v="4"/>
    <n v="0"/>
    <n v="0"/>
    <x v="0"/>
    <s v="AGT07134329"/>
    <x v="2"/>
    <n v="45"/>
    <n v="65"/>
    <n v="0"/>
    <x v="1"/>
    <n v="0"/>
    <x v="2"/>
  </r>
  <r>
    <s v="POL72865831"/>
    <x v="3"/>
    <n v="242325"/>
    <n v="817.56"/>
    <d v="2021-05-29T00:00:00"/>
    <d v="2027-06-16T00:00:00"/>
    <s v="Annually"/>
    <x v="2"/>
    <s v="CUST43942680"/>
    <n v="2209"/>
    <s v="Long Term"/>
    <n v="1"/>
    <s v="Steve Kerr"/>
    <x v="2"/>
    <n v="50"/>
    <s v="Multimedia specialist"/>
    <x v="1"/>
    <s v="Daviston, West Virginia, 79799"/>
    <x v="2"/>
    <n v="0"/>
    <n v="0"/>
    <x v="1"/>
    <s v="AGT60540086"/>
    <x v="0"/>
    <n v="25"/>
    <n v="30"/>
    <n v="0"/>
    <x v="2"/>
    <n v="0"/>
    <x v="0"/>
  </r>
  <r>
    <s v="POL42505976"/>
    <x v="1"/>
    <n v="64219"/>
    <n v="1049.17"/>
    <d v="2017-11-25T00:00:00"/>
    <d v="2024-05-29T00:00:00"/>
    <s v="Annually"/>
    <x v="0"/>
    <s v="CUST18666306"/>
    <n v="2377"/>
    <s v="Long Term"/>
    <n v="0"/>
    <s v="Jon Fuentes"/>
    <x v="1"/>
    <n v="52"/>
    <s v="Estate agent"/>
    <x v="1"/>
    <s v="Stephenchester, Kentucky, 79826"/>
    <x v="2"/>
    <n v="0"/>
    <n v="0"/>
    <x v="2"/>
    <s v="AGT39463022"/>
    <x v="1"/>
    <n v="31"/>
    <n v="9"/>
    <n v="0"/>
    <x v="2"/>
    <n v="0"/>
    <x v="1"/>
  </r>
  <r>
    <s v="POL17099737"/>
    <x v="0"/>
    <n v="386533"/>
    <n v="1911.1"/>
    <d v="2016-02-11T00:00:00"/>
    <d v="2025-07-24T00:00:00"/>
    <s v="Annually"/>
    <x v="1"/>
    <s v="CUST39597765"/>
    <n v="3451"/>
    <s v="Long Term"/>
    <n v="0"/>
    <s v="Christopher Barnes"/>
    <x v="0"/>
    <n v="79"/>
    <s v="Public librarian"/>
    <x v="1"/>
    <s v="East Katherinemouth, Alabama, 47696"/>
    <x v="3"/>
    <n v="0"/>
    <n v="1"/>
    <x v="2"/>
    <s v="AGT22593630"/>
    <x v="2"/>
    <n v="35"/>
    <n v="57"/>
    <n v="0"/>
    <x v="0"/>
    <n v="0"/>
    <x v="2"/>
  </r>
  <r>
    <s v="POL56083774"/>
    <x v="0"/>
    <n v="390515"/>
    <n v="145.13999999999999"/>
    <d v="2023-04-15T00:00:00"/>
    <d v="2031-09-16T00:00:00"/>
    <s v="Monthly"/>
    <x v="2"/>
    <s v="CUST74794595"/>
    <n v="3076"/>
    <s v="Long Term"/>
    <n v="1"/>
    <s v="Shelley Marsh"/>
    <x v="2"/>
    <n v="85"/>
    <s v="Research scientist (life sciences)"/>
    <x v="2"/>
    <s v="New Brenda, Louisiana, 24969"/>
    <x v="3"/>
    <n v="1"/>
    <n v="1"/>
    <x v="2"/>
    <s v="AGT04323139"/>
    <x v="0"/>
    <n v="40"/>
    <n v="93"/>
    <n v="1"/>
    <x v="1"/>
    <n v="1"/>
    <x v="0"/>
  </r>
  <r>
    <s v="POL51933372"/>
    <x v="2"/>
    <n v="196404"/>
    <n v="1227.1400000000001"/>
    <d v="2014-12-27T00:00:00"/>
    <d v="2020-02-01T00:00:00"/>
    <s v="Monthly"/>
    <x v="2"/>
    <s v="CUST78378678"/>
    <n v="1862"/>
    <s v="Long Term"/>
    <n v="1"/>
    <s v="Jennifer Cook"/>
    <x v="1"/>
    <n v="84"/>
    <s v="Physiotherapist"/>
    <x v="0"/>
    <s v="Williamsfort, Texas, 75548"/>
    <x v="3"/>
    <n v="0"/>
    <n v="1"/>
    <x v="2"/>
    <s v="AGT75815459"/>
    <x v="2"/>
    <n v="17"/>
    <n v="33"/>
    <n v="0"/>
    <x v="0"/>
    <n v="0"/>
    <x v="2"/>
  </r>
  <r>
    <s v="POL83634244"/>
    <x v="2"/>
    <n v="422393"/>
    <n v="1716.33"/>
    <d v="2018-03-13T00:00:00"/>
    <d v="2022-02-10T00:00:00"/>
    <s v="Quarterly"/>
    <x v="1"/>
    <s v="CUST55722474"/>
    <n v="1430"/>
    <s v="Long Term"/>
    <n v="0"/>
    <s v="Christopher Wells"/>
    <x v="0"/>
    <n v="85"/>
    <s v="Animal technologist"/>
    <x v="1"/>
    <s v="East Jillian, Michigan, 35368"/>
    <x v="3"/>
    <n v="0"/>
    <n v="1"/>
    <x v="2"/>
    <s v="AGT36631149"/>
    <x v="2"/>
    <n v="40"/>
    <n v="68"/>
    <n v="0"/>
    <x v="1"/>
    <n v="0"/>
    <x v="2"/>
  </r>
  <r>
    <s v="POL12296231"/>
    <x v="3"/>
    <n v="422589"/>
    <n v="966.17"/>
    <d v="2016-01-17T00:00:00"/>
    <d v="2018-07-18T00:00:00"/>
    <s v="Annually"/>
    <x v="1"/>
    <s v="CUST90870199"/>
    <n v="913"/>
    <s v="Medium Term"/>
    <n v="0"/>
    <s v="Nancy Baker"/>
    <x v="2"/>
    <n v="45"/>
    <s v="Higher education careers adviser"/>
    <x v="3"/>
    <s v="Conleychester, Virginia, 23697"/>
    <x v="1"/>
    <n v="0"/>
    <n v="0"/>
    <x v="1"/>
    <s v="AGT12429715"/>
    <x v="0"/>
    <n v="33"/>
    <n v="30"/>
    <n v="0"/>
    <x v="2"/>
    <n v="0"/>
    <x v="0"/>
  </r>
  <r>
    <s v="POL27396272"/>
    <x v="0"/>
    <n v="245737"/>
    <n v="672.2"/>
    <d v="2017-06-26T00:00:00"/>
    <d v="2019-05-30T00:00:00"/>
    <s v="Annually"/>
    <x v="1"/>
    <s v="CUST47410044"/>
    <n v="703"/>
    <s v="Medium Term"/>
    <n v="0"/>
    <s v="Daniel Olsen"/>
    <x v="1"/>
    <n v="71"/>
    <s v="Engineer, energy"/>
    <x v="1"/>
    <s v="West Deborahburgh, South Carolina, 49789"/>
    <x v="3"/>
    <n v="0"/>
    <n v="1"/>
    <x v="2"/>
    <s v="AGT75868943"/>
    <x v="2"/>
    <n v="31"/>
    <n v="93"/>
    <n v="1"/>
    <x v="1"/>
    <n v="1"/>
    <x v="2"/>
  </r>
  <r>
    <s v="POL07772335"/>
    <x v="2"/>
    <n v="412887"/>
    <n v="1811.41"/>
    <d v="2017-04-14T00:00:00"/>
    <d v="2025-12-02T00:00:00"/>
    <s v="Quarterly"/>
    <x v="1"/>
    <s v="CUST44462533"/>
    <n v="3154"/>
    <s v="Long Term"/>
    <n v="0"/>
    <s v="Kathy Lopez"/>
    <x v="2"/>
    <n v="22"/>
    <s v="Financial risk analyst"/>
    <x v="2"/>
    <s v="New Collinville, Rhode Island, 39330"/>
    <x v="4"/>
    <n v="1"/>
    <n v="0"/>
    <x v="0"/>
    <s v="AGT64315991"/>
    <x v="0"/>
    <n v="8"/>
    <n v="69"/>
    <n v="0"/>
    <x v="1"/>
    <n v="0"/>
    <x v="0"/>
  </r>
  <r>
    <s v="POL91135744"/>
    <x v="1"/>
    <n v="484640"/>
    <n v="1220.49"/>
    <d v="2018-12-05T00:00:00"/>
    <d v="2021-07-25T00:00:00"/>
    <s v="Annually"/>
    <x v="2"/>
    <s v="CUST41081092"/>
    <n v="963"/>
    <s v="Medium Term"/>
    <n v="1"/>
    <s v="Deanna Garcia"/>
    <x v="1"/>
    <n v="60"/>
    <s v="Senior tax professional/tax inspector"/>
    <x v="3"/>
    <s v="Michaelstad, Missouri, 72384"/>
    <x v="3"/>
    <n v="0"/>
    <n v="1"/>
    <x v="2"/>
    <s v="AGT19435594"/>
    <x v="1"/>
    <n v="25"/>
    <n v="65"/>
    <n v="0"/>
    <x v="1"/>
    <n v="0"/>
    <x v="1"/>
  </r>
  <r>
    <s v="POL70866676"/>
    <x v="0"/>
    <n v="421590"/>
    <n v="601.65"/>
    <d v="2015-01-28T00:00:00"/>
    <d v="2021-11-25T00:00:00"/>
    <s v="Annually"/>
    <x v="1"/>
    <s v="CUST91493148"/>
    <n v="2493"/>
    <s v="Long Term"/>
    <n v="0"/>
    <s v="Kathryn Dixon"/>
    <x v="2"/>
    <n v="47"/>
    <s v="Electronics engineer"/>
    <x v="3"/>
    <s v="Atkinsonville, Louisiana, 75494"/>
    <x v="2"/>
    <n v="0"/>
    <n v="0"/>
    <x v="1"/>
    <s v="AGT71063006"/>
    <x v="0"/>
    <n v="24"/>
    <n v="94"/>
    <n v="1"/>
    <x v="1"/>
    <n v="1"/>
    <x v="0"/>
  </r>
  <r>
    <s v="POL18063392"/>
    <x v="0"/>
    <n v="165144"/>
    <n v="516.46"/>
    <d v="2021-04-01T00:00:00"/>
    <d v="2029-12-14T00:00:00"/>
    <s v="Annually"/>
    <x v="1"/>
    <s v="CUST62222602"/>
    <n v="3179"/>
    <s v="Long Term"/>
    <n v="0"/>
    <s v="Christopher Lyons"/>
    <x v="1"/>
    <n v="38"/>
    <s v="Software engineer"/>
    <x v="1"/>
    <s v="Baileyport, Tennessee, 25008"/>
    <x v="1"/>
    <n v="0"/>
    <n v="0"/>
    <x v="1"/>
    <s v="AGT41425593"/>
    <x v="1"/>
    <n v="15"/>
    <n v="46"/>
    <n v="0"/>
    <x v="0"/>
    <n v="0"/>
    <x v="1"/>
  </r>
  <r>
    <s v="POL54583693"/>
    <x v="1"/>
    <n v="104508"/>
    <n v="400.89"/>
    <d v="2017-12-02T00:00:00"/>
    <d v="2024-02-29T00:00:00"/>
    <s v="Monthly"/>
    <x v="2"/>
    <s v="CUST00812258"/>
    <n v="2280"/>
    <s v="Long Term"/>
    <n v="1"/>
    <s v="Michele Walls"/>
    <x v="2"/>
    <n v="71"/>
    <s v="Scientist, forensic"/>
    <x v="3"/>
    <s v="Lake Kimberlyborough, Rhode Island, 84950"/>
    <x v="3"/>
    <n v="0"/>
    <n v="1"/>
    <x v="2"/>
    <s v="AGT21113368"/>
    <x v="1"/>
    <n v="19"/>
    <n v="90"/>
    <n v="1"/>
    <x v="1"/>
    <n v="1"/>
    <x v="1"/>
  </r>
  <r>
    <s v="POL04954474"/>
    <x v="1"/>
    <n v="412808"/>
    <n v="1111.6400000000001"/>
    <d v="2018-09-22T00:00:00"/>
    <d v="2020-01-08T00:00:00"/>
    <s v="Quarterly"/>
    <x v="1"/>
    <s v="CUST95135095"/>
    <n v="473"/>
    <s v="Medium Term"/>
    <n v="0"/>
    <s v="Ashley Robertson"/>
    <x v="2"/>
    <n v="59"/>
    <s v="Insurance broker"/>
    <x v="1"/>
    <s v="Petersonport, Maine, 48776"/>
    <x v="3"/>
    <n v="0"/>
    <n v="0"/>
    <x v="2"/>
    <s v="AGT26064337"/>
    <x v="0"/>
    <n v="24"/>
    <n v="86"/>
    <n v="1"/>
    <x v="1"/>
    <n v="1"/>
    <x v="0"/>
  </r>
  <r>
    <s v="POL14554808"/>
    <x v="2"/>
    <n v="336241"/>
    <n v="482.15"/>
    <d v="2020-01-28T00:00:00"/>
    <d v="2027-01-22T00:00:00"/>
    <s v="Monthly"/>
    <x v="1"/>
    <s v="CUST29805169"/>
    <n v="2551"/>
    <s v="Long Term"/>
    <n v="0"/>
    <s v="Patricia Davis"/>
    <x v="0"/>
    <n v="22"/>
    <s v="Jewellery designer"/>
    <x v="1"/>
    <s v="Andersonmouth, Vermont, 01999"/>
    <x v="4"/>
    <n v="0"/>
    <n v="0"/>
    <x v="0"/>
    <s v="AGT36525834"/>
    <x v="1"/>
    <n v="0"/>
    <n v="25"/>
    <n v="0"/>
    <x v="2"/>
    <n v="0"/>
    <x v="1"/>
  </r>
  <r>
    <s v="POL41642157"/>
    <x v="1"/>
    <n v="70916"/>
    <n v="1153.51"/>
    <d v="2019-10-31T00:00:00"/>
    <d v="2026-04-29T00:00:00"/>
    <s v="Quarterly"/>
    <x v="0"/>
    <s v="CUST02684142"/>
    <n v="2372"/>
    <s v="Long Term"/>
    <n v="0"/>
    <s v="Deborah Clark"/>
    <x v="1"/>
    <n v="46"/>
    <s v="Clinical research associate"/>
    <x v="1"/>
    <s v="Joseville, New Jersey, 24197"/>
    <x v="2"/>
    <n v="0"/>
    <n v="0"/>
    <x v="1"/>
    <s v="AGT02991255"/>
    <x v="1"/>
    <n v="35"/>
    <n v="6"/>
    <n v="0"/>
    <x v="2"/>
    <n v="0"/>
    <x v="1"/>
  </r>
  <r>
    <s v="POL66022914"/>
    <x v="2"/>
    <n v="487527"/>
    <n v="315.58"/>
    <d v="2024-12-05T00:00:00"/>
    <d v="2030-08-14T00:00:00"/>
    <s v="Monthly"/>
    <x v="1"/>
    <s v="CUST98398273"/>
    <n v="2078"/>
    <s v="Long Term"/>
    <n v="0"/>
    <s v="Jonathan Cortez"/>
    <x v="1"/>
    <n v="66"/>
    <s v="Passenger transport manager"/>
    <x v="1"/>
    <s v="Williamsview, Wisconsin, 73999"/>
    <x v="3"/>
    <n v="0"/>
    <n v="1"/>
    <x v="2"/>
    <s v="AGT79537809"/>
    <x v="1"/>
    <n v="43"/>
    <n v="17"/>
    <n v="0"/>
    <x v="2"/>
    <n v="0"/>
    <x v="1"/>
  </r>
  <r>
    <s v="POL38530404"/>
    <x v="1"/>
    <n v="189813"/>
    <n v="144.13999999999999"/>
    <d v="2017-02-14T00:00:00"/>
    <d v="2019-08-08T00:00:00"/>
    <s v="Quarterly"/>
    <x v="0"/>
    <s v="CUST84918997"/>
    <n v="905"/>
    <s v="Medium Term"/>
    <n v="0"/>
    <s v="Tiffany Lane"/>
    <x v="1"/>
    <n v="84"/>
    <s v="Research scientist (physical sciences)"/>
    <x v="3"/>
    <s v="Gabrielbury, Texas, 72304"/>
    <x v="3"/>
    <n v="0"/>
    <n v="1"/>
    <x v="2"/>
    <s v="AGT52795669"/>
    <x v="2"/>
    <n v="20"/>
    <n v="48"/>
    <n v="0"/>
    <x v="0"/>
    <n v="0"/>
    <x v="2"/>
  </r>
  <r>
    <s v="POL12062320"/>
    <x v="0"/>
    <n v="106314"/>
    <n v="1763.34"/>
    <d v="2023-11-19T00:00:00"/>
    <d v="2025-11-04T00:00:00"/>
    <s v="Monthly"/>
    <x v="2"/>
    <s v="CUST36567638"/>
    <n v="716"/>
    <s v="Medium Term"/>
    <n v="1"/>
    <s v="Jennifer Brown"/>
    <x v="0"/>
    <n v="42"/>
    <s v="Training and development officer"/>
    <x v="2"/>
    <s v="Fergusonmouth, New Mexico, 49814"/>
    <x v="1"/>
    <n v="1"/>
    <n v="0"/>
    <x v="1"/>
    <s v="AGT69916515"/>
    <x v="2"/>
    <n v="7"/>
    <n v="66"/>
    <n v="0"/>
    <x v="1"/>
    <n v="0"/>
    <x v="2"/>
  </r>
  <r>
    <s v="POL00464071"/>
    <x v="1"/>
    <n v="324861"/>
    <n v="1547.56"/>
    <d v="2020-10-31T00:00:00"/>
    <d v="2024-07-29T00:00:00"/>
    <s v="Quarterly"/>
    <x v="2"/>
    <s v="CUST93959202"/>
    <n v="1367"/>
    <s v="Long Term"/>
    <n v="1"/>
    <s v="Karen Martin"/>
    <x v="1"/>
    <n v="75"/>
    <s v="Equities trader"/>
    <x v="0"/>
    <s v="Francischester, Louisiana, 19599"/>
    <x v="3"/>
    <n v="0"/>
    <n v="1"/>
    <x v="2"/>
    <s v="AGT23370936"/>
    <x v="0"/>
    <n v="20"/>
    <n v="35"/>
    <n v="0"/>
    <x v="0"/>
    <n v="0"/>
    <x v="0"/>
  </r>
  <r>
    <s v="POL40274075"/>
    <x v="0"/>
    <n v="394903"/>
    <n v="1152.99"/>
    <d v="2022-08-26T00:00:00"/>
    <d v="2026-07-17T00:00:00"/>
    <s v="Annually"/>
    <x v="0"/>
    <s v="CUST44578468"/>
    <n v="1421"/>
    <s v="Long Term"/>
    <n v="0"/>
    <s v="Michael Morgan"/>
    <x v="1"/>
    <n v="20"/>
    <s v="Barrister's clerk"/>
    <x v="1"/>
    <s v="Fredland, Washington, 87874"/>
    <x v="4"/>
    <n v="0"/>
    <n v="0"/>
    <x v="0"/>
    <s v="AGT38978466"/>
    <x v="1"/>
    <n v="12"/>
    <n v="25"/>
    <n v="0"/>
    <x v="2"/>
    <n v="0"/>
    <x v="1"/>
  </r>
  <r>
    <s v="POL32938098"/>
    <x v="2"/>
    <n v="393318"/>
    <n v="1549.59"/>
    <d v="2018-12-18T00:00:00"/>
    <d v="2027-10-26T00:00:00"/>
    <s v="Monthly"/>
    <x v="1"/>
    <s v="CUST77003636"/>
    <n v="3234"/>
    <s v="Long Term"/>
    <n v="0"/>
    <s v="Jennifer Mcclain"/>
    <x v="1"/>
    <n v="47"/>
    <s v="Sports coach"/>
    <x v="0"/>
    <s v="Lake Maryside, Georgia, 73975"/>
    <x v="2"/>
    <n v="0"/>
    <n v="0"/>
    <x v="1"/>
    <s v="AGT72330390"/>
    <x v="0"/>
    <n v="32"/>
    <n v="24"/>
    <n v="0"/>
    <x v="2"/>
    <n v="0"/>
    <x v="0"/>
  </r>
  <r>
    <s v="POL69638846"/>
    <x v="2"/>
    <n v="308828"/>
    <n v="705.67"/>
    <d v="2020-09-13T00:00:00"/>
    <d v="2023-10-29T00:00:00"/>
    <s v="Monthly"/>
    <x v="1"/>
    <s v="CUST29466976"/>
    <n v="1141"/>
    <s v="Long Term"/>
    <n v="0"/>
    <s v="Crystal Beard"/>
    <x v="0"/>
    <n v="79"/>
    <s v="Risk analyst"/>
    <x v="1"/>
    <s v="Port John, Michigan, 95811"/>
    <x v="3"/>
    <n v="0"/>
    <n v="1"/>
    <x v="2"/>
    <s v="AGT43087593"/>
    <x v="0"/>
    <n v="27"/>
    <n v="24"/>
    <n v="0"/>
    <x v="2"/>
    <n v="0"/>
    <x v="0"/>
  </r>
  <r>
    <s v="POL69225417"/>
    <x v="0"/>
    <n v="199375"/>
    <n v="690.94"/>
    <d v="2015-11-14T00:00:00"/>
    <d v="2023-04-15T00:00:00"/>
    <s v="Monthly"/>
    <x v="1"/>
    <s v="CUST58114542"/>
    <n v="2709"/>
    <s v="Long Term"/>
    <n v="0"/>
    <s v="Roger Santos"/>
    <x v="1"/>
    <n v="83"/>
    <s v="Production designer, theatre/television/film"/>
    <x v="1"/>
    <s v="Boyerstad, South Carolina, 25973"/>
    <x v="3"/>
    <n v="0"/>
    <n v="1"/>
    <x v="2"/>
    <s v="AGT68929155"/>
    <x v="1"/>
    <n v="36"/>
    <n v="78"/>
    <n v="1"/>
    <x v="1"/>
    <n v="1"/>
    <x v="1"/>
  </r>
  <r>
    <s v="POL11308160"/>
    <x v="1"/>
    <n v="248925"/>
    <n v="568.9"/>
    <d v="2017-11-02T00:00:00"/>
    <d v="2020-05-12T00:00:00"/>
    <s v="Monthly"/>
    <x v="2"/>
    <s v="CUST63364251"/>
    <n v="922"/>
    <s v="Medium Term"/>
    <n v="1"/>
    <s v="Marcus Gibson"/>
    <x v="0"/>
    <n v="46"/>
    <s v="Engineer, maintenance (IT)"/>
    <x v="0"/>
    <s v="East Ambershire, Alaska, 96833"/>
    <x v="2"/>
    <n v="0"/>
    <n v="0"/>
    <x v="1"/>
    <s v="AGT94239683"/>
    <x v="1"/>
    <n v="18"/>
    <n v="62"/>
    <n v="0"/>
    <x v="1"/>
    <n v="0"/>
    <x v="1"/>
  </r>
  <r>
    <s v="POL15495647"/>
    <x v="1"/>
    <n v="116623"/>
    <n v="1578.26"/>
    <d v="2020-09-27T00:00:00"/>
    <d v="2022-06-24T00:00:00"/>
    <s v="Quarterly"/>
    <x v="2"/>
    <s v="CUST02967545"/>
    <n v="635"/>
    <s v="Medium Term"/>
    <n v="1"/>
    <s v="Leon Pham"/>
    <x v="0"/>
    <n v="30"/>
    <s v="Homeopath"/>
    <x v="0"/>
    <s v="Juliefort, Idaho, 81487"/>
    <x v="0"/>
    <n v="0"/>
    <n v="0"/>
    <x v="0"/>
    <s v="AGT48872418"/>
    <x v="2"/>
    <n v="36"/>
    <n v="88"/>
    <n v="1"/>
    <x v="1"/>
    <n v="1"/>
    <x v="2"/>
  </r>
  <r>
    <s v="POL95524303"/>
    <x v="3"/>
    <n v="413047"/>
    <n v="1783.79"/>
    <d v="2023-08-09T00:00:00"/>
    <d v="2030-05-21T00:00:00"/>
    <s v="Annually"/>
    <x v="1"/>
    <s v="CUST31816631"/>
    <n v="2477"/>
    <s v="Long Term"/>
    <n v="0"/>
    <s v="Christopher Vazquez"/>
    <x v="0"/>
    <n v="22"/>
    <s v="Office manager"/>
    <x v="3"/>
    <s v="West Deborahbury, Illinois, 44067"/>
    <x v="4"/>
    <n v="0"/>
    <n v="0"/>
    <x v="0"/>
    <s v="AGT92320343"/>
    <x v="1"/>
    <n v="5"/>
    <n v="51"/>
    <n v="0"/>
    <x v="0"/>
    <n v="0"/>
    <x v="1"/>
  </r>
  <r>
    <s v="POL82092173"/>
    <x v="1"/>
    <n v="499982"/>
    <n v="636.1"/>
    <d v="2020-02-27T00:00:00"/>
    <d v="2022-01-09T00:00:00"/>
    <s v="Quarterly"/>
    <x v="1"/>
    <s v="CUST97228824"/>
    <n v="682"/>
    <s v="Medium Term"/>
    <n v="0"/>
    <s v="Michael Flores"/>
    <x v="2"/>
    <n v="31"/>
    <s v="Cabin crew"/>
    <x v="0"/>
    <s v="New Prestonburgh, Illinois, 44604"/>
    <x v="0"/>
    <n v="0"/>
    <n v="0"/>
    <x v="1"/>
    <s v="AGT74543955"/>
    <x v="2"/>
    <n v="42"/>
    <n v="3"/>
    <n v="0"/>
    <x v="2"/>
    <n v="0"/>
    <x v="2"/>
  </r>
  <r>
    <s v="POL27860857"/>
    <x v="1"/>
    <n v="144562"/>
    <n v="704.86"/>
    <d v="2020-06-25T00:00:00"/>
    <d v="2022-07-28T00:00:00"/>
    <s v="Annually"/>
    <x v="2"/>
    <s v="CUST79039433"/>
    <n v="763"/>
    <s v="Medium Term"/>
    <n v="1"/>
    <s v="Toni Pineda"/>
    <x v="1"/>
    <n v="61"/>
    <s v="Sports therapist"/>
    <x v="2"/>
    <s v="Lisahaven, Wisconsin, 92352"/>
    <x v="3"/>
    <n v="1"/>
    <n v="1"/>
    <x v="2"/>
    <s v="AGT91421893"/>
    <x v="2"/>
    <n v="34"/>
    <n v="88"/>
    <n v="1"/>
    <x v="1"/>
    <n v="1"/>
    <x v="2"/>
  </r>
  <r>
    <s v="POL99666979"/>
    <x v="3"/>
    <n v="391507"/>
    <n v="560.61"/>
    <d v="2017-10-14T00:00:00"/>
    <d v="2021-01-25T00:00:00"/>
    <s v="Annually"/>
    <x v="2"/>
    <s v="CUST52540976"/>
    <n v="1199"/>
    <s v="Long Term"/>
    <n v="1"/>
    <s v="Bradley Contreras"/>
    <x v="0"/>
    <n v="59"/>
    <s v="Restaurant manager, fast food"/>
    <x v="2"/>
    <s v="Port Michelle, Alabama, 11111"/>
    <x v="3"/>
    <n v="1"/>
    <n v="0"/>
    <x v="2"/>
    <s v="AGT16486426"/>
    <x v="2"/>
    <n v="26"/>
    <n v="53"/>
    <n v="0"/>
    <x v="0"/>
    <n v="0"/>
    <x v="2"/>
  </r>
  <r>
    <s v="POL38386145"/>
    <x v="2"/>
    <n v="141348"/>
    <n v="558.84"/>
    <d v="2017-05-05T00:00:00"/>
    <d v="2025-03-26T00:00:00"/>
    <s v="Quarterly"/>
    <x v="0"/>
    <s v="CUST55343170"/>
    <n v="2882"/>
    <s v="Long Term"/>
    <n v="0"/>
    <s v="Bonnie Clark"/>
    <x v="0"/>
    <n v="68"/>
    <s v="Banker"/>
    <x v="0"/>
    <s v="Fisherborough, Kentucky, 72682"/>
    <x v="3"/>
    <n v="0"/>
    <n v="1"/>
    <x v="2"/>
    <s v="AGT43242167"/>
    <x v="1"/>
    <n v="13"/>
    <n v="88"/>
    <n v="1"/>
    <x v="1"/>
    <n v="1"/>
    <x v="1"/>
  </r>
  <r>
    <s v="POL09884871"/>
    <x v="1"/>
    <n v="144119"/>
    <n v="1687.06"/>
    <d v="2024-01-09T00:00:00"/>
    <d v="2031-08-26T00:00:00"/>
    <s v="Monthly"/>
    <x v="1"/>
    <s v="CUST14551528"/>
    <n v="2786"/>
    <s v="Long Term"/>
    <n v="0"/>
    <s v="Gregory Fisher"/>
    <x v="1"/>
    <n v="47"/>
    <s v="Theatre stage manager"/>
    <x v="2"/>
    <s v="Port Michael, Oregon, 39080"/>
    <x v="2"/>
    <n v="1"/>
    <n v="0"/>
    <x v="1"/>
    <s v="AGT37822369"/>
    <x v="0"/>
    <n v="41"/>
    <n v="37"/>
    <n v="0"/>
    <x v="0"/>
    <n v="0"/>
    <x v="0"/>
  </r>
  <r>
    <s v="POL41171995"/>
    <x v="2"/>
    <n v="371943"/>
    <n v="561.44000000000005"/>
    <d v="2018-08-05T00:00:00"/>
    <d v="2024-09-20T00:00:00"/>
    <s v="Quarterly"/>
    <x v="1"/>
    <s v="CUST67185564"/>
    <n v="2238"/>
    <s v="Long Term"/>
    <n v="0"/>
    <s v="Jeffrey Nunez"/>
    <x v="0"/>
    <n v="72"/>
    <s v="Marine scientist"/>
    <x v="3"/>
    <s v="West Joannabury, Idaho, 41271"/>
    <x v="3"/>
    <n v="0"/>
    <n v="1"/>
    <x v="2"/>
    <s v="AGT83422380"/>
    <x v="1"/>
    <n v="12"/>
    <n v="42"/>
    <n v="0"/>
    <x v="0"/>
    <n v="0"/>
    <x v="1"/>
  </r>
  <r>
    <s v="POL01039952"/>
    <x v="1"/>
    <n v="287199"/>
    <n v="567.95000000000005"/>
    <d v="2015-12-20T00:00:00"/>
    <d v="2022-01-21T00:00:00"/>
    <s v="Quarterly"/>
    <x v="1"/>
    <s v="CUST81139176"/>
    <n v="2224"/>
    <s v="Long Term"/>
    <n v="0"/>
    <s v="Deborah Cooper"/>
    <x v="2"/>
    <n v="58"/>
    <s v="Further education lecturer"/>
    <x v="0"/>
    <s v="East Melissaview, Vermont, 23868"/>
    <x v="3"/>
    <n v="0"/>
    <n v="0"/>
    <x v="2"/>
    <s v="AGT76532342"/>
    <x v="1"/>
    <n v="4"/>
    <n v="56"/>
    <n v="0"/>
    <x v="0"/>
    <n v="0"/>
    <x v="1"/>
  </r>
  <r>
    <s v="POL50481637"/>
    <x v="1"/>
    <n v="240823"/>
    <n v="1972.46"/>
    <d v="2015-08-02T00:00:00"/>
    <d v="2022-04-19T00:00:00"/>
    <s v="Annually"/>
    <x v="2"/>
    <s v="CUST79016088"/>
    <n v="2452"/>
    <s v="Long Term"/>
    <n v="1"/>
    <s v="Mr. Vincent Roth"/>
    <x v="0"/>
    <n v="76"/>
    <s v="Architect"/>
    <x v="3"/>
    <s v="Lake Michael, West Virginia, 42904"/>
    <x v="3"/>
    <n v="0"/>
    <n v="1"/>
    <x v="2"/>
    <s v="AGT79635844"/>
    <x v="0"/>
    <n v="2"/>
    <n v="59"/>
    <n v="0"/>
    <x v="0"/>
    <n v="0"/>
    <x v="0"/>
  </r>
  <r>
    <s v="POL37801835"/>
    <x v="2"/>
    <n v="205188"/>
    <n v="157.81"/>
    <d v="2018-06-23T00:00:00"/>
    <d v="2025-12-17T00:00:00"/>
    <s v="Annually"/>
    <x v="0"/>
    <s v="CUST20186186"/>
    <n v="2734"/>
    <s v="Long Term"/>
    <n v="0"/>
    <s v="Jessica Brown"/>
    <x v="1"/>
    <n v="19"/>
    <s v="Retail buyer"/>
    <x v="3"/>
    <s v="Port Nathanville, Louisiana, 95129"/>
    <x v="4"/>
    <n v="0"/>
    <n v="0"/>
    <x v="0"/>
    <s v="AGT87937121"/>
    <x v="2"/>
    <n v="21"/>
    <n v="53"/>
    <n v="0"/>
    <x v="0"/>
    <n v="0"/>
    <x v="2"/>
  </r>
  <r>
    <s v="POL36547956"/>
    <x v="2"/>
    <n v="261872"/>
    <n v="293.52999999999997"/>
    <d v="2021-06-22T00:00:00"/>
    <d v="2023-08-25T00:00:00"/>
    <s v="Monthly"/>
    <x v="1"/>
    <s v="CUST13507319"/>
    <n v="794"/>
    <s v="Medium Term"/>
    <n v="0"/>
    <s v="Julie Washington"/>
    <x v="2"/>
    <n v="30"/>
    <s v="Geologist, wellsite"/>
    <x v="3"/>
    <s v="Morganside, Tennessee, 83462"/>
    <x v="0"/>
    <n v="0"/>
    <n v="0"/>
    <x v="0"/>
    <s v="AGT00478770"/>
    <x v="1"/>
    <n v="18"/>
    <n v="50"/>
    <n v="0"/>
    <x v="0"/>
    <n v="0"/>
    <x v="1"/>
  </r>
  <r>
    <s v="POL79145337"/>
    <x v="1"/>
    <n v="436364"/>
    <n v="1653.19"/>
    <d v="2018-11-27T00:00:00"/>
    <d v="2020-01-16T00:00:00"/>
    <s v="Annually"/>
    <x v="2"/>
    <s v="CUST26207435"/>
    <n v="415"/>
    <s v="Medium Term"/>
    <n v="1"/>
    <s v="Selena Navarro"/>
    <x v="0"/>
    <n v="77"/>
    <s v="Tax adviser"/>
    <x v="2"/>
    <s v="Erinmouth, Vermont, 09362"/>
    <x v="3"/>
    <n v="1"/>
    <n v="1"/>
    <x v="2"/>
    <s v="AGT55045922"/>
    <x v="0"/>
    <n v="25"/>
    <n v="82"/>
    <n v="1"/>
    <x v="1"/>
    <n v="1"/>
    <x v="0"/>
  </r>
  <r>
    <s v="POL77433567"/>
    <x v="0"/>
    <n v="136089"/>
    <n v="1376.6"/>
    <d v="2018-09-07T00:00:00"/>
    <d v="2023-03-29T00:00:00"/>
    <s v="Quarterly"/>
    <x v="1"/>
    <s v="CUST86382364"/>
    <n v="1664"/>
    <s v="Long Term"/>
    <n v="0"/>
    <s v="Bryan Powell"/>
    <x v="2"/>
    <n v="29"/>
    <s v="Banker"/>
    <x v="3"/>
    <s v="Schmitthaven, Washington, 67160"/>
    <x v="0"/>
    <n v="0"/>
    <n v="0"/>
    <x v="0"/>
    <s v="AGT39696317"/>
    <x v="1"/>
    <n v="42"/>
    <n v="66"/>
    <n v="0"/>
    <x v="1"/>
    <n v="0"/>
    <x v="1"/>
  </r>
  <r>
    <s v="POL46414237"/>
    <x v="0"/>
    <n v="300566"/>
    <n v="1368.91"/>
    <d v="2019-10-11T00:00:00"/>
    <d v="2024-12-27T00:00:00"/>
    <s v="Annually"/>
    <x v="2"/>
    <s v="CUST11536261"/>
    <n v="1904"/>
    <s v="Long Term"/>
    <n v="1"/>
    <s v="Cynthia Jones"/>
    <x v="0"/>
    <n v="77"/>
    <s v="Market researcher"/>
    <x v="1"/>
    <s v="Nancyshire, Illinois, 85843"/>
    <x v="3"/>
    <n v="0"/>
    <n v="1"/>
    <x v="2"/>
    <s v="AGT55622573"/>
    <x v="2"/>
    <n v="35"/>
    <n v="34"/>
    <n v="0"/>
    <x v="0"/>
    <n v="0"/>
    <x v="2"/>
  </r>
  <r>
    <s v="POL69716653"/>
    <x v="2"/>
    <n v="112860"/>
    <n v="1517.57"/>
    <d v="2018-04-28T00:00:00"/>
    <d v="2023-01-17T00:00:00"/>
    <s v="Monthly"/>
    <x v="0"/>
    <s v="CUST77367814"/>
    <n v="1725"/>
    <s v="Long Term"/>
    <n v="0"/>
    <s v="Barbara Williams"/>
    <x v="0"/>
    <n v="24"/>
    <s v="Ceramics designer"/>
    <x v="0"/>
    <s v="West Carlside, Virginia, 18042"/>
    <x v="4"/>
    <n v="0"/>
    <n v="0"/>
    <x v="0"/>
    <s v="AGT95899686"/>
    <x v="0"/>
    <n v="28"/>
    <n v="76"/>
    <n v="1"/>
    <x v="1"/>
    <n v="1"/>
    <x v="0"/>
  </r>
  <r>
    <s v="POL08643765"/>
    <x v="0"/>
    <n v="132225"/>
    <n v="1440.56"/>
    <d v="2015-12-24T00:00:00"/>
    <d v="2021-11-15T00:00:00"/>
    <s v="Annually"/>
    <x v="1"/>
    <s v="CUST13785611"/>
    <n v="2153"/>
    <s v="Long Term"/>
    <n v="0"/>
    <s v="Brittany Lopez"/>
    <x v="2"/>
    <n v="46"/>
    <s v="Tourism officer"/>
    <x v="2"/>
    <s v="South Christy, Washington, 70762"/>
    <x v="2"/>
    <n v="1"/>
    <n v="0"/>
    <x v="1"/>
    <s v="AGT17962538"/>
    <x v="0"/>
    <n v="10"/>
    <n v="89"/>
    <n v="1"/>
    <x v="1"/>
    <n v="1"/>
    <x v="0"/>
  </r>
  <r>
    <s v="POL50447483"/>
    <x v="2"/>
    <n v="237228"/>
    <n v="1742.21"/>
    <d v="2022-12-21T00:00:00"/>
    <d v="2029-04-23T00:00:00"/>
    <s v="Monthly"/>
    <x v="2"/>
    <s v="CUST63889194"/>
    <n v="2315"/>
    <s v="Long Term"/>
    <n v="1"/>
    <s v="Brittany Moore"/>
    <x v="0"/>
    <n v="30"/>
    <s v="Designer, textile"/>
    <x v="2"/>
    <s v="Kristinamouth, Delaware, 69777"/>
    <x v="0"/>
    <n v="1"/>
    <n v="0"/>
    <x v="0"/>
    <s v="AGT31116346"/>
    <x v="2"/>
    <n v="7"/>
    <n v="11"/>
    <n v="0"/>
    <x v="2"/>
    <n v="0"/>
    <x v="2"/>
  </r>
  <r>
    <s v="POL98651688"/>
    <x v="2"/>
    <n v="278399"/>
    <n v="941.82"/>
    <d v="2019-03-18T00:00:00"/>
    <d v="2021-08-05T00:00:00"/>
    <s v="Annually"/>
    <x v="1"/>
    <s v="CUST28731704"/>
    <n v="871"/>
    <s v="Medium Term"/>
    <n v="0"/>
    <s v="Jennifer Mcknight"/>
    <x v="0"/>
    <n v="61"/>
    <s v="Clinical psychologist"/>
    <x v="2"/>
    <s v="Stevensland, West Virginia, 13566"/>
    <x v="3"/>
    <n v="1"/>
    <n v="1"/>
    <x v="2"/>
    <s v="AGT81329944"/>
    <x v="0"/>
    <n v="4"/>
    <n v="42"/>
    <n v="0"/>
    <x v="0"/>
    <n v="0"/>
    <x v="0"/>
  </r>
  <r>
    <s v="POL20686331"/>
    <x v="2"/>
    <n v="141091"/>
    <n v="1298.82"/>
    <d v="2017-05-02T00:00:00"/>
    <d v="2025-09-28T00:00:00"/>
    <s v="Annually"/>
    <x v="1"/>
    <s v="CUST64728299"/>
    <n v="3071"/>
    <s v="Long Term"/>
    <n v="0"/>
    <s v="Yolanda Smith"/>
    <x v="2"/>
    <n v="75"/>
    <s v="Social worker"/>
    <x v="2"/>
    <s v="Trevinoville, Missouri, 85068"/>
    <x v="3"/>
    <n v="1"/>
    <n v="1"/>
    <x v="2"/>
    <s v="AGT77043154"/>
    <x v="1"/>
    <n v="18"/>
    <n v="19"/>
    <n v="0"/>
    <x v="2"/>
    <n v="0"/>
    <x v="1"/>
  </r>
  <r>
    <s v="POL02182930"/>
    <x v="1"/>
    <n v="472622"/>
    <n v="1119.29"/>
    <d v="2024-06-15T00:00:00"/>
    <d v="2026-07-16T00:00:00"/>
    <s v="Annually"/>
    <x v="2"/>
    <s v="CUST93013255"/>
    <n v="761"/>
    <s v="Medium Term"/>
    <n v="1"/>
    <s v="Rhonda Gray"/>
    <x v="0"/>
    <n v="55"/>
    <s v="Oceanographer"/>
    <x v="3"/>
    <s v="Port Michelle, Indiana, 56836"/>
    <x v="2"/>
    <n v="0"/>
    <n v="0"/>
    <x v="2"/>
    <s v="AGT00267537"/>
    <x v="1"/>
    <n v="24"/>
    <n v="44"/>
    <n v="0"/>
    <x v="0"/>
    <n v="0"/>
    <x v="1"/>
  </r>
  <r>
    <s v="POL15525439"/>
    <x v="0"/>
    <n v="446082"/>
    <n v="1852.55"/>
    <d v="2016-08-06T00:00:00"/>
    <d v="2021-12-05T00:00:00"/>
    <s v="Monthly"/>
    <x v="1"/>
    <s v="CUST98747364"/>
    <n v="1947"/>
    <s v="Long Term"/>
    <n v="0"/>
    <s v="Douglas Jones"/>
    <x v="2"/>
    <n v="39"/>
    <s v="Surveyor, building control"/>
    <x v="2"/>
    <s v="East Jennifermouth, Nevada, 51531"/>
    <x v="1"/>
    <n v="1"/>
    <n v="0"/>
    <x v="1"/>
    <s v="AGT29749580"/>
    <x v="2"/>
    <n v="44"/>
    <n v="88"/>
    <n v="1"/>
    <x v="1"/>
    <n v="1"/>
    <x v="2"/>
  </r>
  <r>
    <s v="POL30795826"/>
    <x v="0"/>
    <n v="149986"/>
    <n v="1607.81"/>
    <d v="2024-05-28T00:00:00"/>
    <d v="2033-03-12T00:00:00"/>
    <s v="Monthly"/>
    <x v="0"/>
    <s v="CUST91052874"/>
    <n v="3210"/>
    <s v="Long Term"/>
    <n v="0"/>
    <s v="John Lee"/>
    <x v="2"/>
    <n v="85"/>
    <s v="Teacher, early years/pre"/>
    <x v="3"/>
    <s v="Hernandezport, Texas, 53670"/>
    <x v="3"/>
    <n v="0"/>
    <n v="1"/>
    <x v="2"/>
    <s v="AGT80454061"/>
    <x v="1"/>
    <n v="16"/>
    <n v="63"/>
    <n v="0"/>
    <x v="1"/>
    <n v="0"/>
    <x v="1"/>
  </r>
  <r>
    <s v="POL92884987"/>
    <x v="3"/>
    <n v="411557"/>
    <n v="361.08"/>
    <d v="2019-03-12T00:00:00"/>
    <d v="2027-10-01T00:00:00"/>
    <s v="Annually"/>
    <x v="2"/>
    <s v="CUST63408106"/>
    <n v="3125"/>
    <s v="Long Term"/>
    <n v="1"/>
    <s v="Willie Stewart"/>
    <x v="0"/>
    <n v="61"/>
    <s v="Fashion designer"/>
    <x v="1"/>
    <s v="South Seth, Colorado, 48516"/>
    <x v="3"/>
    <n v="0"/>
    <n v="1"/>
    <x v="2"/>
    <s v="AGT26440229"/>
    <x v="0"/>
    <n v="16"/>
    <n v="71"/>
    <n v="1"/>
    <x v="1"/>
    <n v="1"/>
    <x v="0"/>
  </r>
  <r>
    <s v="POL00668082"/>
    <x v="2"/>
    <n v="20032"/>
    <n v="487.49"/>
    <d v="2020-07-20T00:00:00"/>
    <d v="2027-02-17T00:00:00"/>
    <s v="Annually"/>
    <x v="0"/>
    <s v="CUST76221093"/>
    <n v="2403"/>
    <s v="Long Term"/>
    <n v="0"/>
    <s v="Melissa Cohen"/>
    <x v="1"/>
    <n v="59"/>
    <s v="Telecommunications researcher"/>
    <x v="2"/>
    <s v="Lewistown, Virginia, 60038"/>
    <x v="3"/>
    <n v="1"/>
    <n v="0"/>
    <x v="2"/>
    <s v="AGT08466189"/>
    <x v="2"/>
    <n v="39"/>
    <n v="96"/>
    <n v="1"/>
    <x v="1"/>
    <n v="1"/>
    <x v="2"/>
  </r>
  <r>
    <s v="POL85503272"/>
    <x v="2"/>
    <n v="306857"/>
    <n v="546.94000000000005"/>
    <d v="2023-10-11T00:00:00"/>
    <d v="2025-07-29T00:00:00"/>
    <s v="Monthly"/>
    <x v="2"/>
    <s v="CUST90712116"/>
    <n v="657"/>
    <s v="Medium Term"/>
    <n v="1"/>
    <s v="Ms. Vanessa Thompson MD"/>
    <x v="2"/>
    <n v="63"/>
    <s v="Technical sales engineer"/>
    <x v="3"/>
    <s v="Tiffanyshire, Wyoming, 82880"/>
    <x v="3"/>
    <n v="0"/>
    <n v="1"/>
    <x v="2"/>
    <s v="AGT65634284"/>
    <x v="0"/>
    <n v="8"/>
    <n v="91"/>
    <n v="1"/>
    <x v="1"/>
    <n v="1"/>
    <x v="0"/>
  </r>
  <r>
    <s v="POL35164038"/>
    <x v="0"/>
    <n v="300581"/>
    <n v="1883.11"/>
    <d v="2022-03-05T00:00:00"/>
    <d v="2025-12-18T00:00:00"/>
    <s v="Quarterly"/>
    <x v="0"/>
    <s v="CUST65451880"/>
    <n v="1384"/>
    <s v="Long Term"/>
    <n v="0"/>
    <s v="Pamela Walker"/>
    <x v="2"/>
    <n v="58"/>
    <s v="Teacher, primary school"/>
    <x v="3"/>
    <s v="East Megan, Montana, 38233"/>
    <x v="3"/>
    <n v="0"/>
    <n v="0"/>
    <x v="2"/>
    <s v="AGT91260332"/>
    <x v="0"/>
    <n v="32"/>
    <n v="98"/>
    <n v="1"/>
    <x v="1"/>
    <n v="1"/>
    <x v="0"/>
  </r>
  <r>
    <s v="POL46336502"/>
    <x v="3"/>
    <n v="419181"/>
    <n v="1280.46"/>
    <d v="2022-05-10T00:00:00"/>
    <d v="2025-11-27T00:00:00"/>
    <s v="Monthly"/>
    <x v="0"/>
    <s v="CUST88437448"/>
    <n v="1297"/>
    <s v="Long Term"/>
    <n v="0"/>
    <s v="Joshua Thomas"/>
    <x v="1"/>
    <n v="69"/>
    <s v="Ecologist"/>
    <x v="3"/>
    <s v="Lake Erin, South Carolina, 43528"/>
    <x v="3"/>
    <n v="0"/>
    <n v="1"/>
    <x v="2"/>
    <s v="AGT72423698"/>
    <x v="2"/>
    <n v="45"/>
    <n v="94"/>
    <n v="1"/>
    <x v="1"/>
    <n v="1"/>
    <x v="2"/>
  </r>
  <r>
    <s v="POL17045726"/>
    <x v="3"/>
    <n v="63400"/>
    <n v="665.68"/>
    <d v="2022-03-10T00:00:00"/>
    <d v="2028-11-06T00:00:00"/>
    <s v="Quarterly"/>
    <x v="2"/>
    <s v="CUST18520299"/>
    <n v="2433"/>
    <s v="Long Term"/>
    <n v="1"/>
    <s v="Lisa Powell"/>
    <x v="1"/>
    <n v="82"/>
    <s v="Radio producer"/>
    <x v="0"/>
    <s v="Greenefurt, Montana, 08502"/>
    <x v="3"/>
    <n v="0"/>
    <n v="1"/>
    <x v="2"/>
    <s v="AGT71528454"/>
    <x v="1"/>
    <n v="22"/>
    <n v="92"/>
    <n v="1"/>
    <x v="1"/>
    <n v="1"/>
    <x v="1"/>
  </r>
  <r>
    <s v="POL64631990"/>
    <x v="0"/>
    <n v="206323"/>
    <n v="765.21"/>
    <d v="2023-05-23T00:00:00"/>
    <d v="2032-11-12T00:00:00"/>
    <s v="Monthly"/>
    <x v="1"/>
    <s v="CUST43175295"/>
    <n v="3461"/>
    <s v="Long Term"/>
    <n v="0"/>
    <s v="Caitlin Gomez"/>
    <x v="2"/>
    <n v="43"/>
    <s v="Engineer, site"/>
    <x v="3"/>
    <s v="Rebeccachester, Kansas, 27729"/>
    <x v="1"/>
    <n v="0"/>
    <n v="0"/>
    <x v="1"/>
    <s v="AGT79700512"/>
    <x v="1"/>
    <n v="25"/>
    <n v="92"/>
    <n v="1"/>
    <x v="1"/>
    <n v="1"/>
    <x v="1"/>
  </r>
  <r>
    <s v="POL65318927"/>
    <x v="3"/>
    <n v="419069"/>
    <n v="1170.8900000000001"/>
    <d v="2020-06-06T00:00:00"/>
    <d v="2029-08-27T00:00:00"/>
    <s v="Annually"/>
    <x v="2"/>
    <s v="CUST83061640"/>
    <n v="3369"/>
    <s v="Long Term"/>
    <n v="1"/>
    <s v="Rebecca Little"/>
    <x v="0"/>
    <n v="83"/>
    <s v="Engineer, manufacturing systems"/>
    <x v="3"/>
    <s v="Reidfort, Massachusetts, 55787"/>
    <x v="3"/>
    <n v="0"/>
    <n v="1"/>
    <x v="2"/>
    <s v="AGT24584484"/>
    <x v="1"/>
    <n v="19"/>
    <n v="32"/>
    <n v="0"/>
    <x v="0"/>
    <n v="0"/>
    <x v="1"/>
  </r>
  <r>
    <s v="POL04944787"/>
    <x v="0"/>
    <n v="306577"/>
    <n v="372.41"/>
    <d v="2016-06-02T00:00:00"/>
    <d v="2024-12-01T00:00:00"/>
    <s v="Quarterly"/>
    <x v="1"/>
    <s v="CUST57716148"/>
    <n v="3104"/>
    <s v="Long Term"/>
    <n v="0"/>
    <s v="Robert Watts"/>
    <x v="1"/>
    <n v="33"/>
    <s v="Site engineer"/>
    <x v="0"/>
    <s v="Lake Jenniferbury, Vermont, 51512"/>
    <x v="0"/>
    <n v="0"/>
    <n v="0"/>
    <x v="1"/>
    <s v="AGT67544382"/>
    <x v="1"/>
    <n v="46"/>
    <n v="69"/>
    <n v="0"/>
    <x v="1"/>
    <n v="0"/>
    <x v="1"/>
  </r>
  <r>
    <s v="POL14588316"/>
    <x v="1"/>
    <n v="214584"/>
    <n v="907.6"/>
    <d v="2024-12-12T00:00:00"/>
    <d v="2032-04-09T00:00:00"/>
    <s v="Annually"/>
    <x v="2"/>
    <s v="CUST26740405"/>
    <n v="2675"/>
    <s v="Long Term"/>
    <n v="1"/>
    <s v="Sean Bailey"/>
    <x v="2"/>
    <n v="35"/>
    <s v="Electrical engineer"/>
    <x v="2"/>
    <s v="Cynthiashire, New Hampshire, 08218"/>
    <x v="0"/>
    <n v="1"/>
    <n v="0"/>
    <x v="1"/>
    <s v="AGT04672639"/>
    <x v="2"/>
    <n v="0"/>
    <n v="27"/>
    <n v="0"/>
    <x v="2"/>
    <n v="0"/>
    <x v="2"/>
  </r>
  <r>
    <s v="POL05595265"/>
    <x v="1"/>
    <n v="298043"/>
    <n v="427.41"/>
    <d v="2017-07-08T00:00:00"/>
    <d v="2019-06-10T00:00:00"/>
    <s v="Monthly"/>
    <x v="1"/>
    <s v="CUST63224514"/>
    <n v="702"/>
    <s v="Medium Term"/>
    <n v="0"/>
    <s v="Brenda Brown"/>
    <x v="0"/>
    <n v="22"/>
    <s v="Careers information officer"/>
    <x v="2"/>
    <s v="Josephhaven, Kentucky, 76546"/>
    <x v="4"/>
    <n v="1"/>
    <n v="0"/>
    <x v="0"/>
    <s v="AGT82689649"/>
    <x v="1"/>
    <n v="25"/>
    <n v="39"/>
    <n v="0"/>
    <x v="0"/>
    <n v="0"/>
    <x v="1"/>
  </r>
  <r>
    <s v="POL27996809"/>
    <x v="3"/>
    <n v="434908"/>
    <n v="564.32000000000005"/>
    <d v="2016-12-27T00:00:00"/>
    <d v="2024-03-01T00:00:00"/>
    <s v="Quarterly"/>
    <x v="2"/>
    <s v="CUST86111677"/>
    <n v="2621"/>
    <s v="Long Term"/>
    <n v="1"/>
    <s v="Kevin Johnson"/>
    <x v="0"/>
    <n v="50"/>
    <s v="Regulatory affairs officer"/>
    <x v="2"/>
    <s v="East Juan, Idaho, 59637"/>
    <x v="2"/>
    <n v="1"/>
    <n v="0"/>
    <x v="1"/>
    <s v="AGT47669941"/>
    <x v="0"/>
    <n v="17"/>
    <n v="50"/>
    <n v="0"/>
    <x v="0"/>
    <n v="0"/>
    <x v="0"/>
  </r>
  <r>
    <s v="POL39168523"/>
    <x v="2"/>
    <n v="336641"/>
    <n v="895.56"/>
    <d v="2016-07-02T00:00:00"/>
    <d v="2022-03-14T00:00:00"/>
    <s v="Annually"/>
    <x v="0"/>
    <s v="CUST41499625"/>
    <n v="2081"/>
    <s v="Long Term"/>
    <n v="0"/>
    <s v="Brady Hull"/>
    <x v="2"/>
    <n v="28"/>
    <s v="Research officer, trade union"/>
    <x v="0"/>
    <s v="Port Stevetown, California, 16610"/>
    <x v="0"/>
    <n v="0"/>
    <n v="0"/>
    <x v="0"/>
    <s v="AGT97256077"/>
    <x v="2"/>
    <n v="9"/>
    <n v="98"/>
    <n v="1"/>
    <x v="1"/>
    <n v="1"/>
    <x v="2"/>
  </r>
  <r>
    <s v="POL38746180"/>
    <x v="3"/>
    <n v="151188"/>
    <n v="1951.81"/>
    <d v="2018-04-15T00:00:00"/>
    <d v="2026-05-02T00:00:00"/>
    <s v="Annually"/>
    <x v="2"/>
    <s v="CUST00457976"/>
    <n v="2939"/>
    <s v="Long Term"/>
    <n v="1"/>
    <s v="Paula Reyes"/>
    <x v="1"/>
    <n v="46"/>
    <s v="Personnel officer"/>
    <x v="3"/>
    <s v="Deniseport, Hawaii, 97739"/>
    <x v="2"/>
    <n v="0"/>
    <n v="0"/>
    <x v="1"/>
    <s v="AGT92168244"/>
    <x v="0"/>
    <n v="24"/>
    <n v="16"/>
    <n v="0"/>
    <x v="2"/>
    <n v="0"/>
    <x v="0"/>
  </r>
  <r>
    <s v="POL04530162"/>
    <x v="3"/>
    <n v="418600"/>
    <n v="976.51"/>
    <d v="2017-12-09T00:00:00"/>
    <d v="2022-01-26T00:00:00"/>
    <s v="Monthly"/>
    <x v="0"/>
    <s v="CUST60983430"/>
    <n v="1509"/>
    <s v="Long Term"/>
    <n v="0"/>
    <s v="George Burke"/>
    <x v="1"/>
    <n v="47"/>
    <s v="Call centre manager"/>
    <x v="0"/>
    <s v="Port Bradleyhaven, Michigan, 74208"/>
    <x v="2"/>
    <n v="0"/>
    <n v="0"/>
    <x v="1"/>
    <s v="AGT14540521"/>
    <x v="1"/>
    <n v="21"/>
    <n v="30"/>
    <n v="0"/>
    <x v="2"/>
    <n v="0"/>
    <x v="1"/>
  </r>
  <r>
    <s v="POL55512512"/>
    <x v="1"/>
    <n v="476470"/>
    <n v="1798.16"/>
    <d v="2023-02-26T00:00:00"/>
    <d v="2031-06-13T00:00:00"/>
    <s v="Annually"/>
    <x v="1"/>
    <s v="CUST50659335"/>
    <n v="3029"/>
    <s v="Long Term"/>
    <n v="0"/>
    <s v="Bethany Gonzalez"/>
    <x v="0"/>
    <n v="38"/>
    <s v="Professor Emeritus"/>
    <x v="2"/>
    <s v="Pricemouth, Louisiana, 82128"/>
    <x v="1"/>
    <n v="1"/>
    <n v="0"/>
    <x v="1"/>
    <s v="AGT15899935"/>
    <x v="0"/>
    <n v="29"/>
    <n v="3"/>
    <n v="0"/>
    <x v="2"/>
    <n v="0"/>
    <x v="0"/>
  </r>
  <r>
    <s v="POL28660902"/>
    <x v="0"/>
    <n v="12773"/>
    <n v="1305.2"/>
    <d v="2022-02-20T00:00:00"/>
    <d v="2024-08-23T00:00:00"/>
    <s v="Quarterly"/>
    <x v="1"/>
    <s v="CUST86961737"/>
    <n v="915"/>
    <s v="Medium Term"/>
    <n v="0"/>
    <s v="Richard Atkinson"/>
    <x v="2"/>
    <n v="22"/>
    <s v="Medical secretary"/>
    <x v="2"/>
    <s v="Smithborough, New Hampshire, 46460"/>
    <x v="4"/>
    <n v="1"/>
    <n v="0"/>
    <x v="0"/>
    <s v="AGT22410842"/>
    <x v="0"/>
    <n v="10"/>
    <n v="81"/>
    <n v="1"/>
    <x v="1"/>
    <n v="1"/>
    <x v="0"/>
  </r>
  <r>
    <s v="POL77763107"/>
    <x v="1"/>
    <n v="192914"/>
    <n v="536.29999999999995"/>
    <d v="2020-03-14T00:00:00"/>
    <d v="2026-02-14T00:00:00"/>
    <s v="Quarterly"/>
    <x v="0"/>
    <s v="CUST50424339"/>
    <n v="2163"/>
    <s v="Long Term"/>
    <n v="0"/>
    <s v="Brandon Pratt"/>
    <x v="1"/>
    <n v="46"/>
    <s v="Community development worker"/>
    <x v="0"/>
    <s v="North Barbarafurt, Texas, 53976"/>
    <x v="2"/>
    <n v="0"/>
    <n v="0"/>
    <x v="1"/>
    <s v="AGT59746341"/>
    <x v="1"/>
    <n v="23"/>
    <n v="10"/>
    <n v="0"/>
    <x v="2"/>
    <n v="0"/>
    <x v="1"/>
  </r>
  <r>
    <s v="POL79091785"/>
    <x v="3"/>
    <n v="483338"/>
    <n v="1740.5"/>
    <d v="2016-01-10T00:00:00"/>
    <d v="2025-12-17T00:00:00"/>
    <s v="Monthly"/>
    <x v="2"/>
    <s v="CUST82268881"/>
    <n v="3629"/>
    <s v="Long Term"/>
    <n v="1"/>
    <s v="Susan Johnson"/>
    <x v="0"/>
    <n v="66"/>
    <s v="Warehouse manager"/>
    <x v="0"/>
    <s v="East Rachel, Washington, 44042"/>
    <x v="3"/>
    <n v="0"/>
    <n v="1"/>
    <x v="2"/>
    <s v="AGT88391594"/>
    <x v="1"/>
    <n v="18"/>
    <n v="77"/>
    <n v="1"/>
    <x v="1"/>
    <n v="1"/>
    <x v="1"/>
  </r>
  <r>
    <s v="POL91241306"/>
    <x v="1"/>
    <n v="267776"/>
    <n v="1235.8499999999999"/>
    <d v="2024-03-15T00:00:00"/>
    <d v="2029-06-23T00:00:00"/>
    <s v="Annually"/>
    <x v="0"/>
    <s v="CUST98748320"/>
    <n v="1926"/>
    <s v="Long Term"/>
    <n v="0"/>
    <s v="David Lawson"/>
    <x v="0"/>
    <n v="19"/>
    <s v="Scientist, clinical (histocompatibility and immunogenetics)"/>
    <x v="1"/>
    <s v="Dianachester, Maine, 83485"/>
    <x v="4"/>
    <n v="0"/>
    <n v="0"/>
    <x v="0"/>
    <s v="AGT74213544"/>
    <x v="2"/>
    <n v="39"/>
    <n v="92"/>
    <n v="1"/>
    <x v="1"/>
    <n v="1"/>
    <x v="2"/>
  </r>
  <r>
    <s v="POL52344309"/>
    <x v="2"/>
    <n v="248215"/>
    <n v="688.74"/>
    <d v="2016-03-30T00:00:00"/>
    <d v="2023-04-15T00:00:00"/>
    <s v="Annually"/>
    <x v="0"/>
    <s v="CUST90321947"/>
    <n v="2572"/>
    <s v="Long Term"/>
    <n v="0"/>
    <s v="Jennifer Jenkins"/>
    <x v="0"/>
    <n v="34"/>
    <s v="Hotel manager"/>
    <x v="2"/>
    <s v="Kennedybury, Utah, 12206"/>
    <x v="0"/>
    <n v="1"/>
    <n v="0"/>
    <x v="1"/>
    <s v="AGT17244102"/>
    <x v="1"/>
    <n v="24"/>
    <n v="71"/>
    <n v="1"/>
    <x v="1"/>
    <n v="1"/>
    <x v="1"/>
  </r>
  <r>
    <s v="POL71689457"/>
    <x v="2"/>
    <n v="326517"/>
    <n v="1547.91"/>
    <d v="2024-10-21T00:00:00"/>
    <d v="2029-12-16T00:00:00"/>
    <s v="Annually"/>
    <x v="0"/>
    <s v="CUST39647338"/>
    <n v="1882"/>
    <s v="Long Term"/>
    <n v="0"/>
    <s v="Brenda Meadows DVM"/>
    <x v="1"/>
    <n v="64"/>
    <s v="Immigration officer"/>
    <x v="1"/>
    <s v="Stevenview, Iowa, 40156"/>
    <x v="3"/>
    <n v="0"/>
    <n v="1"/>
    <x v="2"/>
    <s v="AGT96711828"/>
    <x v="0"/>
    <n v="35"/>
    <n v="27"/>
    <n v="0"/>
    <x v="2"/>
    <n v="0"/>
    <x v="0"/>
  </r>
  <r>
    <s v="POL63989865"/>
    <x v="2"/>
    <n v="493228"/>
    <n v="782.62"/>
    <d v="2016-06-18T00:00:00"/>
    <d v="2023-11-20T00:00:00"/>
    <s v="Quarterly"/>
    <x v="2"/>
    <s v="CUST62417241"/>
    <n v="2711"/>
    <s v="Long Term"/>
    <n v="1"/>
    <s v="Sara Goodwin"/>
    <x v="2"/>
    <n v="85"/>
    <s v="Engineer, electrical"/>
    <x v="1"/>
    <s v="Lake Danielstad, Montana, 68096"/>
    <x v="3"/>
    <n v="0"/>
    <n v="1"/>
    <x v="2"/>
    <s v="AGT29923662"/>
    <x v="0"/>
    <n v="32"/>
    <n v="24"/>
    <n v="0"/>
    <x v="2"/>
    <n v="0"/>
    <x v="0"/>
  </r>
  <r>
    <s v="POL95848823"/>
    <x v="3"/>
    <n v="191056"/>
    <n v="1318.28"/>
    <d v="2021-11-16T00:00:00"/>
    <d v="2025-08-25T00:00:00"/>
    <s v="Quarterly"/>
    <x v="0"/>
    <s v="CUST63366212"/>
    <n v="1378"/>
    <s v="Long Term"/>
    <n v="0"/>
    <s v="Jesus Clark"/>
    <x v="0"/>
    <n v="33"/>
    <s v="Engineer, structural"/>
    <x v="2"/>
    <s v="Port Sandra, Michigan, 59964"/>
    <x v="0"/>
    <n v="1"/>
    <n v="0"/>
    <x v="1"/>
    <s v="AGT71482280"/>
    <x v="1"/>
    <n v="4"/>
    <n v="82"/>
    <n v="1"/>
    <x v="1"/>
    <n v="1"/>
    <x v="1"/>
  </r>
  <r>
    <s v="POL89319438"/>
    <x v="3"/>
    <n v="456915"/>
    <n v="1620.18"/>
    <d v="2018-05-17T00:00:00"/>
    <d v="2020-10-13T00:00:00"/>
    <s v="Monthly"/>
    <x v="2"/>
    <s v="CUST13230682"/>
    <n v="880"/>
    <s v="Medium Term"/>
    <n v="1"/>
    <s v="Steven Atkinson"/>
    <x v="1"/>
    <n v="83"/>
    <s v="Engineer, control and instrumentation"/>
    <x v="0"/>
    <s v="New Alex, Nevada, 05557"/>
    <x v="3"/>
    <n v="0"/>
    <n v="1"/>
    <x v="2"/>
    <s v="AGT99661961"/>
    <x v="1"/>
    <n v="19"/>
    <n v="16"/>
    <n v="0"/>
    <x v="2"/>
    <n v="0"/>
    <x v="1"/>
  </r>
  <r>
    <s v="POL56652346"/>
    <x v="2"/>
    <n v="94682"/>
    <n v="1418.09"/>
    <d v="2019-10-29T00:00:00"/>
    <d v="2022-12-05T00:00:00"/>
    <s v="Quarterly"/>
    <x v="2"/>
    <s v="CUST95624970"/>
    <n v="1133"/>
    <s v="Long Term"/>
    <n v="1"/>
    <s v="Tony Perry"/>
    <x v="1"/>
    <n v="53"/>
    <s v="Biochemist, clinical"/>
    <x v="0"/>
    <s v="Lake Arthur, New Hampshire, 23136"/>
    <x v="2"/>
    <n v="0"/>
    <n v="0"/>
    <x v="2"/>
    <s v="AGT05449454"/>
    <x v="1"/>
    <n v="12"/>
    <n v="94"/>
    <n v="1"/>
    <x v="1"/>
    <n v="1"/>
    <x v="1"/>
  </r>
  <r>
    <s v="POL75516899"/>
    <x v="1"/>
    <n v="191632"/>
    <n v="1785.45"/>
    <d v="2016-07-21T00:00:00"/>
    <d v="2021-08-04T00:00:00"/>
    <s v="Quarterly"/>
    <x v="1"/>
    <s v="CUST88406986"/>
    <n v="1840"/>
    <s v="Long Term"/>
    <n v="0"/>
    <s v="Timothy Mendoza"/>
    <x v="2"/>
    <n v="67"/>
    <s v="Geophysicist/field seismologist"/>
    <x v="0"/>
    <s v="Coxborough, Arizona, 02223"/>
    <x v="3"/>
    <n v="0"/>
    <n v="1"/>
    <x v="2"/>
    <s v="AGT97777065"/>
    <x v="1"/>
    <n v="2"/>
    <n v="50"/>
    <n v="0"/>
    <x v="0"/>
    <n v="0"/>
    <x v="1"/>
  </r>
  <r>
    <s v="POL76074801"/>
    <x v="2"/>
    <n v="33556"/>
    <n v="663.56"/>
    <d v="2017-12-05T00:00:00"/>
    <d v="2022-12-17T00:00:00"/>
    <s v="Annually"/>
    <x v="2"/>
    <s v="CUST71162559"/>
    <n v="1838"/>
    <s v="Long Term"/>
    <n v="1"/>
    <s v="Joseph Randolph"/>
    <x v="2"/>
    <n v="26"/>
    <s v="Programme researcher, broadcasting/film/video"/>
    <x v="2"/>
    <s v="Lake Jessicamouth, Nevada, 77299"/>
    <x v="0"/>
    <n v="1"/>
    <n v="0"/>
    <x v="0"/>
    <s v="AGT24307571"/>
    <x v="0"/>
    <n v="32"/>
    <n v="21"/>
    <n v="0"/>
    <x v="2"/>
    <n v="0"/>
    <x v="0"/>
  </r>
  <r>
    <s v="POL88776548"/>
    <x v="2"/>
    <n v="242486"/>
    <n v="1063.75"/>
    <d v="2020-12-12T00:00:00"/>
    <d v="2029-06-10T00:00:00"/>
    <s v="Quarterly"/>
    <x v="1"/>
    <s v="CUST03785984"/>
    <n v="3102"/>
    <s v="Long Term"/>
    <n v="0"/>
    <s v="Alexis Taylor"/>
    <x v="0"/>
    <n v="79"/>
    <s v="Telecommunications researcher"/>
    <x v="0"/>
    <s v="Kimberlyfort, Oklahoma, 10543"/>
    <x v="3"/>
    <n v="0"/>
    <n v="1"/>
    <x v="2"/>
    <s v="AGT42682931"/>
    <x v="0"/>
    <n v="18"/>
    <n v="80"/>
    <n v="1"/>
    <x v="1"/>
    <n v="1"/>
    <x v="0"/>
  </r>
  <r>
    <s v="POL86872083"/>
    <x v="2"/>
    <n v="417252"/>
    <n v="1947.41"/>
    <d v="2016-08-24T00:00:00"/>
    <d v="2022-03-09T00:00:00"/>
    <s v="Quarterly"/>
    <x v="0"/>
    <s v="CUST24118417"/>
    <n v="2023"/>
    <s v="Long Term"/>
    <n v="0"/>
    <s v="Philip Figueroa"/>
    <x v="2"/>
    <n v="82"/>
    <s v="Clinical scientist, histocompatibility and immunogenetics"/>
    <x v="2"/>
    <s v="Davidshire, North Dakota, 24402"/>
    <x v="3"/>
    <n v="1"/>
    <n v="1"/>
    <x v="2"/>
    <s v="AGT15160807"/>
    <x v="1"/>
    <n v="5"/>
    <n v="82"/>
    <n v="1"/>
    <x v="1"/>
    <n v="1"/>
    <x v="1"/>
  </r>
  <r>
    <s v="POL76421974"/>
    <x v="2"/>
    <n v="362068"/>
    <n v="1306.32"/>
    <d v="2022-07-29T00:00:00"/>
    <d v="2025-01-21T00:00:00"/>
    <s v="Quarterly"/>
    <x v="2"/>
    <s v="CUST00961403"/>
    <n v="907"/>
    <s v="Medium Term"/>
    <n v="1"/>
    <s v="Lori Hernandez"/>
    <x v="2"/>
    <n v="29"/>
    <s v="Retail manager"/>
    <x v="3"/>
    <s v="West Melindaburgh, South Dakota, 99732"/>
    <x v="0"/>
    <n v="0"/>
    <n v="0"/>
    <x v="0"/>
    <s v="AGT21676942"/>
    <x v="1"/>
    <n v="0"/>
    <n v="70"/>
    <n v="1"/>
    <x v="1"/>
    <n v="1"/>
    <x v="1"/>
  </r>
  <r>
    <s v="POL71366878"/>
    <x v="1"/>
    <n v="251465"/>
    <n v="1294.83"/>
    <d v="2020-02-18T00:00:00"/>
    <d v="2024-12-08T00:00:00"/>
    <s v="Quarterly"/>
    <x v="2"/>
    <s v="CUST05051323"/>
    <n v="1755"/>
    <s v="Long Term"/>
    <n v="1"/>
    <s v="Zachary Welch"/>
    <x v="0"/>
    <n v="58"/>
    <s v="Engineer, manufacturing systems"/>
    <x v="0"/>
    <s v="Hamptonport, Wisconsin, 81512"/>
    <x v="3"/>
    <n v="0"/>
    <n v="0"/>
    <x v="2"/>
    <s v="AGT36360357"/>
    <x v="2"/>
    <n v="25"/>
    <n v="10"/>
    <n v="0"/>
    <x v="2"/>
    <n v="0"/>
    <x v="2"/>
  </r>
  <r>
    <s v="POL22408747"/>
    <x v="0"/>
    <n v="80270"/>
    <n v="701.42"/>
    <d v="2021-03-18T00:00:00"/>
    <d v="2030-09-24T00:00:00"/>
    <s v="Quarterly"/>
    <x v="0"/>
    <s v="CUST09532877"/>
    <n v="3477"/>
    <s v="Long Term"/>
    <n v="0"/>
    <s v="Catherine Willis"/>
    <x v="2"/>
    <n v="52"/>
    <s v="Learning mentor"/>
    <x v="1"/>
    <s v="Port Brittany, Wyoming, 94807"/>
    <x v="2"/>
    <n v="0"/>
    <n v="0"/>
    <x v="2"/>
    <s v="AGT58593504"/>
    <x v="0"/>
    <n v="25"/>
    <n v="3"/>
    <n v="0"/>
    <x v="2"/>
    <n v="0"/>
    <x v="0"/>
  </r>
  <r>
    <s v="POL25050325"/>
    <x v="3"/>
    <n v="73825"/>
    <n v="1747.27"/>
    <d v="2021-01-28T00:00:00"/>
    <d v="2022-02-28T00:00:00"/>
    <s v="Annually"/>
    <x v="0"/>
    <s v="CUST94119943"/>
    <n v="396"/>
    <s v="Medium Term"/>
    <n v="0"/>
    <s v="Richard Lucas"/>
    <x v="2"/>
    <n v="34"/>
    <s v="Research officer, government"/>
    <x v="3"/>
    <s v="Chavezburgh, Kansas, 21153"/>
    <x v="0"/>
    <n v="0"/>
    <n v="0"/>
    <x v="1"/>
    <s v="AGT59610005"/>
    <x v="2"/>
    <n v="45"/>
    <n v="85"/>
    <n v="1"/>
    <x v="1"/>
    <n v="1"/>
    <x v="2"/>
  </r>
  <r>
    <s v="POL39649490"/>
    <x v="1"/>
    <n v="456863"/>
    <n v="612.80999999999995"/>
    <d v="2023-10-17T00:00:00"/>
    <d v="2032-03-15T00:00:00"/>
    <s v="Annually"/>
    <x v="2"/>
    <s v="CUST88500412"/>
    <n v="3072"/>
    <s v="Long Term"/>
    <n v="1"/>
    <s v="Peter Jones"/>
    <x v="1"/>
    <n v="70"/>
    <s v="IT consultant"/>
    <x v="3"/>
    <s v="Whitestad, Oregon, 41934"/>
    <x v="3"/>
    <n v="0"/>
    <n v="1"/>
    <x v="2"/>
    <s v="AGT88263279"/>
    <x v="2"/>
    <n v="49"/>
    <n v="57"/>
    <n v="0"/>
    <x v="0"/>
    <n v="0"/>
    <x v="2"/>
  </r>
  <r>
    <s v="POL93990309"/>
    <x v="1"/>
    <n v="270127"/>
    <n v="1211.82"/>
    <d v="2019-02-21T00:00:00"/>
    <d v="2026-11-22T00:00:00"/>
    <s v="Quarterly"/>
    <x v="2"/>
    <s v="CUST77984164"/>
    <n v="2831"/>
    <s v="Long Term"/>
    <n v="1"/>
    <s v="Andrew Golden"/>
    <x v="1"/>
    <n v="53"/>
    <s v="Doctor, general practice"/>
    <x v="0"/>
    <s v="Banksshire, Florida, 03151"/>
    <x v="2"/>
    <n v="0"/>
    <n v="0"/>
    <x v="2"/>
    <s v="AGT88580482"/>
    <x v="2"/>
    <n v="9"/>
    <n v="66"/>
    <n v="0"/>
    <x v="1"/>
    <n v="0"/>
    <x v="2"/>
  </r>
  <r>
    <s v="POL53803304"/>
    <x v="3"/>
    <n v="413303"/>
    <n v="1508.3"/>
    <d v="2020-07-18T00:00:00"/>
    <d v="2025-08-01T00:00:00"/>
    <s v="Annually"/>
    <x v="2"/>
    <s v="CUST13295036"/>
    <n v="1840"/>
    <s v="Long Term"/>
    <n v="1"/>
    <s v="Patrick Baker"/>
    <x v="2"/>
    <n v="42"/>
    <s v="Biomedical scientist"/>
    <x v="0"/>
    <s v="New Amandaview, Connecticut, 60953"/>
    <x v="1"/>
    <n v="0"/>
    <n v="0"/>
    <x v="1"/>
    <s v="AGT85617418"/>
    <x v="0"/>
    <n v="30"/>
    <n v="36"/>
    <n v="0"/>
    <x v="0"/>
    <n v="0"/>
    <x v="0"/>
  </r>
  <r>
    <s v="POL12551742"/>
    <x v="2"/>
    <n v="95780"/>
    <n v="520.14"/>
    <d v="2019-01-25T00:00:00"/>
    <d v="2021-04-22T00:00:00"/>
    <s v="Quarterly"/>
    <x v="2"/>
    <s v="CUST64076713"/>
    <n v="818"/>
    <s v="Medium Term"/>
    <n v="1"/>
    <s v="Tyler Garcia"/>
    <x v="2"/>
    <n v="46"/>
    <s v="Charity fundraiser"/>
    <x v="1"/>
    <s v="Clarkfurt, Iowa, 61202"/>
    <x v="2"/>
    <n v="0"/>
    <n v="0"/>
    <x v="1"/>
    <s v="AGT16791218"/>
    <x v="0"/>
    <n v="42"/>
    <n v="70"/>
    <n v="1"/>
    <x v="1"/>
    <n v="1"/>
    <x v="0"/>
  </r>
  <r>
    <s v="POL48449977"/>
    <x v="2"/>
    <n v="497097"/>
    <n v="1937.84"/>
    <d v="2020-05-17T00:00:00"/>
    <d v="2028-11-10T00:00:00"/>
    <s v="Quarterly"/>
    <x v="2"/>
    <s v="CUST43659883"/>
    <n v="3099"/>
    <s v="Long Term"/>
    <n v="1"/>
    <s v="Sarah Skinner"/>
    <x v="2"/>
    <n v="30"/>
    <s v="Accountant, chartered certified"/>
    <x v="1"/>
    <s v="Lake Amber, Hawaii, 41130"/>
    <x v="0"/>
    <n v="0"/>
    <n v="0"/>
    <x v="0"/>
    <s v="AGT15846342"/>
    <x v="0"/>
    <n v="9"/>
    <n v="1"/>
    <n v="0"/>
    <x v="2"/>
    <n v="0"/>
    <x v="0"/>
  </r>
  <r>
    <s v="POL14355041"/>
    <x v="0"/>
    <n v="467496"/>
    <n v="738.25"/>
    <d v="2015-04-19T00:00:00"/>
    <d v="2022-01-25T00:00:00"/>
    <s v="Monthly"/>
    <x v="0"/>
    <s v="CUST01800996"/>
    <n v="2473"/>
    <s v="Long Term"/>
    <n v="0"/>
    <s v="Jerry Miller"/>
    <x v="0"/>
    <n v="42"/>
    <s v="Advertising art director"/>
    <x v="3"/>
    <s v="West Franciscoport, Montana, 66157"/>
    <x v="1"/>
    <n v="0"/>
    <n v="0"/>
    <x v="1"/>
    <s v="AGT14450906"/>
    <x v="0"/>
    <n v="37"/>
    <n v="69"/>
    <n v="0"/>
    <x v="1"/>
    <n v="0"/>
    <x v="0"/>
  </r>
  <r>
    <s v="POL38268987"/>
    <x v="3"/>
    <n v="497228"/>
    <n v="927.62"/>
    <d v="2021-06-06T00:00:00"/>
    <d v="2026-11-13T00:00:00"/>
    <s v="Quarterly"/>
    <x v="0"/>
    <s v="CUST22210220"/>
    <n v="1986"/>
    <s v="Long Term"/>
    <n v="0"/>
    <s v="Cathy Anderson"/>
    <x v="2"/>
    <n v="56"/>
    <s v="Careers adviser"/>
    <x v="1"/>
    <s v="Morrisonside, Oregon, 35511"/>
    <x v="3"/>
    <n v="0"/>
    <n v="0"/>
    <x v="2"/>
    <s v="AGT34212222"/>
    <x v="2"/>
    <n v="30"/>
    <n v="1"/>
    <n v="0"/>
    <x v="2"/>
    <n v="0"/>
    <x v="2"/>
  </r>
  <r>
    <s v="POL80201508"/>
    <x v="1"/>
    <n v="366497"/>
    <n v="768.16"/>
    <d v="2017-05-23T00:00:00"/>
    <d v="2023-04-09T00:00:00"/>
    <s v="Annually"/>
    <x v="2"/>
    <s v="CUST80772087"/>
    <n v="2147"/>
    <s v="Long Term"/>
    <n v="1"/>
    <s v="Justin Walker"/>
    <x v="2"/>
    <n v="42"/>
    <s v="Fitness centre manager"/>
    <x v="1"/>
    <s v="Jacksonton, Louisiana, 65888"/>
    <x v="1"/>
    <n v="0"/>
    <n v="0"/>
    <x v="1"/>
    <s v="AGT94212987"/>
    <x v="1"/>
    <n v="38"/>
    <n v="54"/>
    <n v="0"/>
    <x v="0"/>
    <n v="0"/>
    <x v="1"/>
  </r>
  <r>
    <s v="POL67510645"/>
    <x v="0"/>
    <n v="251198"/>
    <n v="639.54"/>
    <d v="2017-12-07T00:00:00"/>
    <d v="2023-11-05T00:00:00"/>
    <s v="Monthly"/>
    <x v="1"/>
    <s v="CUST62622700"/>
    <n v="2159"/>
    <s v="Long Term"/>
    <n v="0"/>
    <s v="Yvonne Castro"/>
    <x v="0"/>
    <n v="46"/>
    <s v="Logistics and distribution manager"/>
    <x v="3"/>
    <s v="Port Michealton, Illinois, 09423"/>
    <x v="2"/>
    <n v="0"/>
    <n v="0"/>
    <x v="1"/>
    <s v="AGT78931849"/>
    <x v="2"/>
    <n v="17"/>
    <n v="68"/>
    <n v="0"/>
    <x v="1"/>
    <n v="0"/>
    <x v="2"/>
  </r>
  <r>
    <s v="POL03891541"/>
    <x v="1"/>
    <n v="119257"/>
    <n v="1894.42"/>
    <d v="2019-07-07T00:00:00"/>
    <d v="2025-12-01T00:00:00"/>
    <s v="Quarterly"/>
    <x v="0"/>
    <s v="CUST31962963"/>
    <n v="2339"/>
    <s v="Long Term"/>
    <n v="0"/>
    <s v="Andrea Thompson"/>
    <x v="1"/>
    <n v="27"/>
    <s v="Facilities manager"/>
    <x v="3"/>
    <s v="South Patrick, Alabama, 57623"/>
    <x v="0"/>
    <n v="0"/>
    <n v="0"/>
    <x v="0"/>
    <s v="AGT28214394"/>
    <x v="0"/>
    <n v="15"/>
    <n v="49"/>
    <n v="0"/>
    <x v="0"/>
    <n v="0"/>
    <x v="0"/>
  </r>
  <r>
    <s v="POL01378372"/>
    <x v="3"/>
    <n v="347199"/>
    <n v="1621.43"/>
    <d v="2019-08-03T00:00:00"/>
    <d v="2023-01-26T00:00:00"/>
    <s v="Annually"/>
    <x v="0"/>
    <s v="CUST28672718"/>
    <n v="1272"/>
    <s v="Long Term"/>
    <n v="0"/>
    <s v="Joshua Rubio"/>
    <x v="2"/>
    <n v="67"/>
    <s v="Engineer, electronics"/>
    <x v="3"/>
    <s v="Beckburgh, New Mexico, 80952"/>
    <x v="3"/>
    <n v="0"/>
    <n v="1"/>
    <x v="2"/>
    <s v="AGT71487420"/>
    <x v="2"/>
    <n v="1"/>
    <n v="79"/>
    <n v="1"/>
    <x v="1"/>
    <n v="1"/>
    <x v="2"/>
  </r>
  <r>
    <s v="POL19957770"/>
    <x v="0"/>
    <n v="438951"/>
    <n v="1540.59"/>
    <d v="2023-03-31T00:00:00"/>
    <d v="2030-01-14T00:00:00"/>
    <s v="Annually"/>
    <x v="2"/>
    <s v="CUST37919209"/>
    <n v="2481"/>
    <s v="Long Term"/>
    <n v="1"/>
    <s v="Elizabeth Romero"/>
    <x v="1"/>
    <n v="63"/>
    <s v="Secondary school teacher"/>
    <x v="1"/>
    <s v="Port Samuelport, Wisconsin, 49223"/>
    <x v="3"/>
    <n v="0"/>
    <n v="1"/>
    <x v="2"/>
    <s v="AGT60120384"/>
    <x v="2"/>
    <n v="0"/>
    <n v="5"/>
    <n v="0"/>
    <x v="2"/>
    <n v="0"/>
    <x v="2"/>
  </r>
  <r>
    <s v="POL21119152"/>
    <x v="2"/>
    <n v="364082"/>
    <n v="907.04"/>
    <d v="2018-12-02T00:00:00"/>
    <d v="2019-12-04T00:00:00"/>
    <s v="Quarterly"/>
    <x v="1"/>
    <s v="CUST12991152"/>
    <n v="367"/>
    <s v="Medium Term"/>
    <n v="0"/>
    <s v="Amanda Frank"/>
    <x v="1"/>
    <n v="72"/>
    <s v="Teacher, special educational needs"/>
    <x v="0"/>
    <s v="East Joel, Nevada, 42479"/>
    <x v="3"/>
    <n v="0"/>
    <n v="1"/>
    <x v="2"/>
    <s v="AGT52848858"/>
    <x v="2"/>
    <n v="47"/>
    <n v="83"/>
    <n v="1"/>
    <x v="1"/>
    <n v="1"/>
    <x v="2"/>
  </r>
  <r>
    <s v="POL12712372"/>
    <x v="1"/>
    <n v="249297"/>
    <n v="923.36"/>
    <d v="2016-06-14T00:00:00"/>
    <d v="2018-01-05T00:00:00"/>
    <s v="Monthly"/>
    <x v="1"/>
    <s v="CUST09318482"/>
    <n v="570"/>
    <s v="Medium Term"/>
    <n v="0"/>
    <s v="Daniel Mcdowell"/>
    <x v="2"/>
    <n v="23"/>
    <s v="Architect"/>
    <x v="1"/>
    <s v="West Renee, Nebraska, 67596"/>
    <x v="4"/>
    <n v="0"/>
    <n v="0"/>
    <x v="0"/>
    <s v="AGT06731956"/>
    <x v="2"/>
    <n v="37"/>
    <n v="38"/>
    <n v="0"/>
    <x v="0"/>
    <n v="0"/>
    <x v="2"/>
  </r>
  <r>
    <s v="POL87324459"/>
    <x v="0"/>
    <n v="397598"/>
    <n v="130.22999999999999"/>
    <d v="2021-01-16T00:00:00"/>
    <d v="2026-04-30T00:00:00"/>
    <s v="Annually"/>
    <x v="1"/>
    <s v="CUST88644901"/>
    <n v="1930"/>
    <s v="Long Term"/>
    <n v="0"/>
    <s v="Jessica Barton"/>
    <x v="1"/>
    <n v="73"/>
    <s v="Plant breeder/geneticist"/>
    <x v="1"/>
    <s v="West Dale, Illinois, 02528"/>
    <x v="3"/>
    <n v="0"/>
    <n v="1"/>
    <x v="2"/>
    <s v="AGT79793391"/>
    <x v="2"/>
    <n v="46"/>
    <n v="17"/>
    <n v="0"/>
    <x v="2"/>
    <n v="0"/>
    <x v="2"/>
  </r>
  <r>
    <s v="POL54520836"/>
    <x v="0"/>
    <n v="220198"/>
    <n v="236.76"/>
    <d v="2016-06-01T00:00:00"/>
    <d v="2022-04-26T00:00:00"/>
    <s v="Monthly"/>
    <x v="0"/>
    <s v="CUST01188304"/>
    <n v="2155"/>
    <s v="Long Term"/>
    <n v="0"/>
    <s v="Leslie Olson"/>
    <x v="1"/>
    <n v="49"/>
    <s v="Copywriter, advertising"/>
    <x v="2"/>
    <s v="Amandashire, Illinois, 65369"/>
    <x v="2"/>
    <n v="1"/>
    <n v="0"/>
    <x v="1"/>
    <s v="AGT04749812"/>
    <x v="1"/>
    <n v="48"/>
    <n v="59"/>
    <n v="0"/>
    <x v="0"/>
    <n v="0"/>
    <x v="1"/>
  </r>
  <r>
    <s v="POL65532247"/>
    <x v="2"/>
    <n v="251580"/>
    <n v="1234.23"/>
    <d v="2016-09-18T00:00:00"/>
    <d v="2018-01-10T00:00:00"/>
    <s v="Annually"/>
    <x v="1"/>
    <s v="CUST41833706"/>
    <n v="479"/>
    <s v="Medium Term"/>
    <n v="0"/>
    <s v="Suzanne Drake"/>
    <x v="2"/>
    <n v="70"/>
    <s v="Graphic designer"/>
    <x v="2"/>
    <s v="Grimesbury, Delaware, 61290"/>
    <x v="3"/>
    <n v="1"/>
    <n v="1"/>
    <x v="2"/>
    <s v="AGT09606547"/>
    <x v="2"/>
    <n v="6"/>
    <n v="6"/>
    <n v="0"/>
    <x v="2"/>
    <n v="0"/>
    <x v="2"/>
  </r>
  <r>
    <s v="POL48016627"/>
    <x v="2"/>
    <n v="333555"/>
    <n v="1885.34"/>
    <d v="2016-04-25T00:00:00"/>
    <d v="2024-03-15T00:00:00"/>
    <s v="Annually"/>
    <x v="2"/>
    <s v="CUST50659335"/>
    <n v="2881"/>
    <s v="Long Term"/>
    <n v="1"/>
    <s v="Bethany Gonzalez"/>
    <x v="0"/>
    <n v="38"/>
    <s v="Professor Emeritus"/>
    <x v="2"/>
    <s v="Pricemouth, Louisiana, 82128"/>
    <x v="1"/>
    <n v="1"/>
    <n v="0"/>
    <x v="1"/>
    <s v="AGT95400743"/>
    <x v="1"/>
    <n v="39"/>
    <n v="18"/>
    <n v="0"/>
    <x v="2"/>
    <n v="0"/>
    <x v="1"/>
  </r>
  <r>
    <s v="POL26288388"/>
    <x v="2"/>
    <n v="88244"/>
    <n v="244.92"/>
    <d v="2017-01-21T00:00:00"/>
    <d v="2026-02-07T00:00:00"/>
    <s v="Quarterly"/>
    <x v="2"/>
    <s v="CUST42857551"/>
    <n v="3304"/>
    <s v="Long Term"/>
    <n v="1"/>
    <s v="Micheal Barron"/>
    <x v="0"/>
    <n v="46"/>
    <s v="Designer, interior/spatial"/>
    <x v="3"/>
    <s v="South Donnamouth, Ohio, 43416"/>
    <x v="2"/>
    <n v="0"/>
    <n v="0"/>
    <x v="1"/>
    <s v="AGT57650197"/>
    <x v="1"/>
    <n v="32"/>
    <n v="79"/>
    <n v="1"/>
    <x v="1"/>
    <n v="1"/>
    <x v="1"/>
  </r>
  <r>
    <s v="POL93612712"/>
    <x v="3"/>
    <n v="484154"/>
    <n v="1365.42"/>
    <d v="2019-02-05T00:00:00"/>
    <d v="2021-10-26T00:00:00"/>
    <s v="Quarterly"/>
    <x v="2"/>
    <s v="CUST79755040"/>
    <n v="994"/>
    <s v="Medium Term"/>
    <n v="1"/>
    <s v="Kimberly Pratt"/>
    <x v="1"/>
    <n v="33"/>
    <s v="Psychologist, counselling"/>
    <x v="2"/>
    <s v="Port Danielburgh, Michigan, 04440"/>
    <x v="0"/>
    <n v="1"/>
    <n v="0"/>
    <x v="1"/>
    <s v="AGT89586081"/>
    <x v="1"/>
    <n v="37"/>
    <n v="35"/>
    <n v="0"/>
    <x v="0"/>
    <n v="0"/>
    <x v="1"/>
  </r>
  <r>
    <s v="POL97702874"/>
    <x v="0"/>
    <n v="183635"/>
    <n v="869.85"/>
    <d v="2019-07-10T00:00:00"/>
    <d v="2022-06-21T00:00:00"/>
    <s v="Monthly"/>
    <x v="2"/>
    <s v="CUST91619309"/>
    <n v="1077"/>
    <s v="Medium Term"/>
    <n v="1"/>
    <s v="Christopher Robertson"/>
    <x v="1"/>
    <n v="32"/>
    <s v="Artist"/>
    <x v="0"/>
    <s v="Amberfurt, Montana, 87010"/>
    <x v="0"/>
    <n v="0"/>
    <n v="0"/>
    <x v="1"/>
    <s v="AGT73975840"/>
    <x v="2"/>
    <n v="32"/>
    <n v="12"/>
    <n v="0"/>
    <x v="2"/>
    <n v="0"/>
    <x v="2"/>
  </r>
  <r>
    <s v="POL24773335"/>
    <x v="1"/>
    <n v="187691"/>
    <n v="189.67"/>
    <d v="2020-08-25T00:00:00"/>
    <d v="2027-07-27T00:00:00"/>
    <s v="Annually"/>
    <x v="1"/>
    <s v="CUST51740354"/>
    <n v="2527"/>
    <s v="Long Term"/>
    <n v="0"/>
    <s v="Jeremy Gibson"/>
    <x v="2"/>
    <n v="27"/>
    <s v="Planning and development surveyor"/>
    <x v="1"/>
    <s v="Blakemouth, Minnesota, 07659"/>
    <x v="0"/>
    <n v="0"/>
    <n v="0"/>
    <x v="0"/>
    <s v="AGT70596283"/>
    <x v="0"/>
    <n v="38"/>
    <n v="82"/>
    <n v="1"/>
    <x v="1"/>
    <n v="1"/>
    <x v="0"/>
  </r>
  <r>
    <s v="POL68317236"/>
    <x v="0"/>
    <n v="427012"/>
    <n v="333.02"/>
    <d v="2019-09-17T00:00:00"/>
    <d v="2025-04-09T00:00:00"/>
    <s v="Annually"/>
    <x v="2"/>
    <s v="CUST53920813"/>
    <n v="2031"/>
    <s v="Long Term"/>
    <n v="1"/>
    <s v="Briana Wong"/>
    <x v="2"/>
    <n v="35"/>
    <s v="Horticulturist, amenity"/>
    <x v="3"/>
    <s v="East Carolynport, Tennessee, 79888"/>
    <x v="0"/>
    <n v="0"/>
    <n v="0"/>
    <x v="1"/>
    <s v="AGT56190974"/>
    <x v="0"/>
    <n v="3"/>
    <n v="7"/>
    <n v="0"/>
    <x v="2"/>
    <n v="0"/>
    <x v="0"/>
  </r>
  <r>
    <s v="POL57131187"/>
    <x v="0"/>
    <n v="494960"/>
    <n v="1769.24"/>
    <d v="2021-07-18T00:00:00"/>
    <d v="2028-10-04T00:00:00"/>
    <s v="Annually"/>
    <x v="2"/>
    <s v="CUST94208610"/>
    <n v="2635"/>
    <s v="Long Term"/>
    <n v="1"/>
    <s v="Felicia Harper"/>
    <x v="1"/>
    <n v="18"/>
    <s v="Public affairs consultant"/>
    <x v="0"/>
    <s v="Lake Thomas, Vermont, 03484"/>
    <x v="4"/>
    <n v="0"/>
    <n v="0"/>
    <x v="0"/>
    <s v="AGT15522786"/>
    <x v="0"/>
    <n v="26"/>
    <n v="72"/>
    <n v="1"/>
    <x v="1"/>
    <n v="1"/>
    <x v="0"/>
  </r>
  <r>
    <s v="POL39610160"/>
    <x v="2"/>
    <n v="431703"/>
    <n v="805.58"/>
    <d v="2020-12-04T00:00:00"/>
    <d v="2022-07-17T00:00:00"/>
    <s v="Monthly"/>
    <x v="2"/>
    <s v="CUST50064478"/>
    <n v="590"/>
    <s v="Medium Term"/>
    <n v="1"/>
    <s v="Jessica Montgomery"/>
    <x v="0"/>
    <n v="30"/>
    <s v="Biochemist, clinical"/>
    <x v="2"/>
    <s v="Holmeston, Kansas, 05434"/>
    <x v="0"/>
    <n v="1"/>
    <n v="0"/>
    <x v="0"/>
    <s v="AGT28584442"/>
    <x v="1"/>
    <n v="41"/>
    <n v="97"/>
    <n v="1"/>
    <x v="1"/>
    <n v="1"/>
    <x v="1"/>
  </r>
  <r>
    <s v="POL62155198"/>
    <x v="0"/>
    <n v="152593"/>
    <n v="481.03"/>
    <d v="2024-03-20T00:00:00"/>
    <d v="2034-01-03T00:00:00"/>
    <s v="Monthly"/>
    <x v="1"/>
    <s v="CUST00568856"/>
    <n v="3576"/>
    <s v="Long Term"/>
    <n v="0"/>
    <s v="Samantha Smith"/>
    <x v="0"/>
    <n v="54"/>
    <s v="Dealer"/>
    <x v="2"/>
    <s v="North Taylorbury, North Carolina, 30014"/>
    <x v="2"/>
    <n v="1"/>
    <n v="0"/>
    <x v="2"/>
    <s v="AGT22547130"/>
    <x v="1"/>
    <n v="39"/>
    <n v="41"/>
    <n v="0"/>
    <x v="0"/>
    <n v="0"/>
    <x v="1"/>
  </r>
  <r>
    <s v="POL22111965"/>
    <x v="0"/>
    <n v="407204"/>
    <n v="1983.64"/>
    <d v="2024-03-29T00:00:00"/>
    <d v="2030-04-18T00:00:00"/>
    <s v="Quarterly"/>
    <x v="1"/>
    <s v="CUST21926121"/>
    <n v="2211"/>
    <s v="Long Term"/>
    <n v="0"/>
    <s v="Roberto Rhodes"/>
    <x v="0"/>
    <n v="24"/>
    <s v="Optician, dispensing"/>
    <x v="1"/>
    <s v="Mcmahonberg, Alabama, 69295"/>
    <x v="4"/>
    <n v="0"/>
    <n v="0"/>
    <x v="0"/>
    <s v="AGT16581792"/>
    <x v="2"/>
    <n v="35"/>
    <n v="63"/>
    <n v="0"/>
    <x v="1"/>
    <n v="0"/>
    <x v="2"/>
  </r>
  <r>
    <s v="POL82259907"/>
    <x v="2"/>
    <n v="118138"/>
    <n v="1349.2"/>
    <d v="2019-11-15T00:00:00"/>
    <d v="2025-07-07T00:00:00"/>
    <s v="Annually"/>
    <x v="0"/>
    <s v="CUST53035088"/>
    <n v="2061"/>
    <s v="Long Term"/>
    <n v="0"/>
    <s v="Scott Cook"/>
    <x v="0"/>
    <n v="51"/>
    <s v="Energy manager"/>
    <x v="0"/>
    <s v="Micheleland, Massachusetts, 63687"/>
    <x v="2"/>
    <n v="0"/>
    <n v="0"/>
    <x v="2"/>
    <s v="AGT99598411"/>
    <x v="0"/>
    <n v="34"/>
    <n v="7"/>
    <n v="0"/>
    <x v="2"/>
    <n v="0"/>
    <x v="0"/>
  </r>
  <r>
    <s v="POL94271909"/>
    <x v="3"/>
    <n v="254069"/>
    <n v="1174.75"/>
    <d v="2017-08-15T00:00:00"/>
    <d v="2023-01-29T00:00:00"/>
    <s v="Quarterly"/>
    <x v="2"/>
    <s v="CUST88047990"/>
    <n v="1993"/>
    <s v="Long Term"/>
    <n v="1"/>
    <s v="Nathan White"/>
    <x v="1"/>
    <n v="22"/>
    <s v="Environmental manager"/>
    <x v="1"/>
    <s v="Lynchshire, Michigan, 91068"/>
    <x v="4"/>
    <n v="0"/>
    <n v="0"/>
    <x v="0"/>
    <s v="AGT97072649"/>
    <x v="2"/>
    <n v="48"/>
    <n v="56"/>
    <n v="0"/>
    <x v="0"/>
    <n v="0"/>
    <x v="2"/>
  </r>
  <r>
    <s v="POL93066643"/>
    <x v="1"/>
    <n v="37430"/>
    <n v="177.28"/>
    <d v="2019-09-18T00:00:00"/>
    <d v="2024-10-03T00:00:00"/>
    <s v="Quarterly"/>
    <x v="2"/>
    <s v="CUST96917397"/>
    <n v="1842"/>
    <s v="Long Term"/>
    <n v="1"/>
    <s v="Karen Martinez"/>
    <x v="2"/>
    <n v="48"/>
    <s v="Engineer, energy"/>
    <x v="2"/>
    <s v="Sarahhaven, Alaska, 43629"/>
    <x v="2"/>
    <n v="1"/>
    <n v="0"/>
    <x v="1"/>
    <s v="AGT38073315"/>
    <x v="1"/>
    <n v="41"/>
    <n v="68"/>
    <n v="0"/>
    <x v="1"/>
    <n v="0"/>
    <x v="1"/>
  </r>
  <r>
    <s v="POL44871604"/>
    <x v="1"/>
    <n v="159611"/>
    <n v="1654.24"/>
    <d v="2016-07-04T00:00:00"/>
    <d v="2021-11-01T00:00:00"/>
    <s v="Annually"/>
    <x v="0"/>
    <s v="CUST75656240"/>
    <n v="1946"/>
    <s v="Long Term"/>
    <n v="0"/>
    <s v="Joseph Mccarty"/>
    <x v="1"/>
    <n v="73"/>
    <s v="Social worker"/>
    <x v="0"/>
    <s v="Taraland, Montana, 89495"/>
    <x v="3"/>
    <n v="0"/>
    <n v="1"/>
    <x v="2"/>
    <s v="AGT60252882"/>
    <x v="1"/>
    <n v="10"/>
    <n v="73"/>
    <n v="1"/>
    <x v="1"/>
    <n v="1"/>
    <x v="1"/>
  </r>
  <r>
    <s v="POL57812937"/>
    <x v="1"/>
    <n v="127320"/>
    <n v="1403.41"/>
    <d v="2016-01-23T00:00:00"/>
    <d v="2018-10-04T00:00:00"/>
    <s v="Monthly"/>
    <x v="2"/>
    <s v="CUST64541512"/>
    <n v="985"/>
    <s v="Medium Term"/>
    <n v="1"/>
    <s v="Kaitlin Johnson"/>
    <x v="2"/>
    <n v="82"/>
    <s v="Scientist, clinical (histocompatibility and immunogenetics)"/>
    <x v="0"/>
    <s v="Susantown, Missouri, 44762"/>
    <x v="3"/>
    <n v="0"/>
    <n v="1"/>
    <x v="2"/>
    <s v="AGT50030178"/>
    <x v="1"/>
    <n v="47"/>
    <n v="52"/>
    <n v="0"/>
    <x v="0"/>
    <n v="0"/>
    <x v="1"/>
  </r>
  <r>
    <s v="POL91258845"/>
    <x v="3"/>
    <n v="14533"/>
    <n v="1321.25"/>
    <d v="2022-02-14T00:00:00"/>
    <d v="2028-12-03T00:00:00"/>
    <s v="Annually"/>
    <x v="1"/>
    <s v="CUST33110491"/>
    <n v="2484"/>
    <s v="Long Term"/>
    <n v="0"/>
    <s v="Matthew Donaldson"/>
    <x v="1"/>
    <n v="51"/>
    <s v="Pensions consultant"/>
    <x v="2"/>
    <s v="East Michelle, Oregon, 85498"/>
    <x v="2"/>
    <n v="1"/>
    <n v="0"/>
    <x v="2"/>
    <s v="AGT91787543"/>
    <x v="2"/>
    <n v="29"/>
    <n v="38"/>
    <n v="0"/>
    <x v="0"/>
    <n v="0"/>
    <x v="2"/>
  </r>
  <r>
    <s v="POL41513621"/>
    <x v="3"/>
    <n v="487525"/>
    <n v="1389.26"/>
    <d v="2016-10-19T00:00:00"/>
    <d v="2020-08-04T00:00:00"/>
    <s v="Annually"/>
    <x v="2"/>
    <s v="CUST98802186"/>
    <n v="1385"/>
    <s v="Long Term"/>
    <n v="1"/>
    <s v="John Quinn"/>
    <x v="1"/>
    <n v="66"/>
    <s v="Politician's assistant"/>
    <x v="2"/>
    <s v="New Jamie, Iowa, 30900"/>
    <x v="3"/>
    <n v="1"/>
    <n v="1"/>
    <x v="2"/>
    <s v="AGT63390608"/>
    <x v="0"/>
    <n v="38"/>
    <n v="85"/>
    <n v="1"/>
    <x v="1"/>
    <n v="1"/>
    <x v="0"/>
  </r>
  <r>
    <s v="POL78779141"/>
    <x v="0"/>
    <n v="494120"/>
    <n v="453.15"/>
    <d v="2024-11-16T00:00:00"/>
    <d v="2026-09-08T00:00:00"/>
    <s v="Monthly"/>
    <x v="1"/>
    <s v="CUST01863550"/>
    <n v="661"/>
    <s v="Medium Term"/>
    <n v="0"/>
    <s v="Ashley Allen MD"/>
    <x v="2"/>
    <n v="47"/>
    <s v="Land"/>
    <x v="3"/>
    <s v="Port Keith, Florida, 66653"/>
    <x v="2"/>
    <n v="0"/>
    <n v="0"/>
    <x v="1"/>
    <s v="AGT41434573"/>
    <x v="2"/>
    <n v="2"/>
    <n v="69"/>
    <n v="0"/>
    <x v="1"/>
    <n v="0"/>
    <x v="2"/>
  </r>
  <r>
    <s v="POL13533618"/>
    <x v="3"/>
    <n v="301245"/>
    <n v="425.54"/>
    <d v="2017-02-10T00:00:00"/>
    <d v="2024-07-15T00:00:00"/>
    <s v="Annually"/>
    <x v="1"/>
    <s v="CUST26022925"/>
    <n v="2712"/>
    <s v="Long Term"/>
    <n v="0"/>
    <s v="Melanie Powers"/>
    <x v="2"/>
    <n v="22"/>
    <s v="Public affairs consultant"/>
    <x v="2"/>
    <s v="North Dennisfurt, Michigan, 32008"/>
    <x v="4"/>
    <n v="1"/>
    <n v="0"/>
    <x v="0"/>
    <s v="AGT04508256"/>
    <x v="2"/>
    <n v="27"/>
    <n v="13"/>
    <n v="0"/>
    <x v="2"/>
    <n v="0"/>
    <x v="2"/>
  </r>
  <r>
    <s v="POL64331852"/>
    <x v="3"/>
    <n v="327510"/>
    <n v="1337.92"/>
    <d v="2022-12-30T00:00:00"/>
    <d v="2025-08-20T00:00:00"/>
    <s v="Monthly"/>
    <x v="0"/>
    <s v="CUST12848381"/>
    <n v="964"/>
    <s v="Medium Term"/>
    <n v="0"/>
    <s v="Miguel Hernandez"/>
    <x v="2"/>
    <n v="44"/>
    <s v="Art therapist"/>
    <x v="3"/>
    <s v="Gibsonburgh, Hawaii, 53436"/>
    <x v="1"/>
    <n v="0"/>
    <n v="0"/>
    <x v="1"/>
    <s v="AGT53739039"/>
    <x v="0"/>
    <n v="34"/>
    <n v="53"/>
    <n v="0"/>
    <x v="0"/>
    <n v="0"/>
    <x v="0"/>
  </r>
  <r>
    <s v="POL97038585"/>
    <x v="3"/>
    <n v="118484"/>
    <n v="1944.83"/>
    <d v="2018-02-02T00:00:00"/>
    <d v="2022-01-29T00:00:00"/>
    <s v="Annually"/>
    <x v="1"/>
    <s v="CUST38334303"/>
    <n v="1457"/>
    <s v="Long Term"/>
    <n v="0"/>
    <s v="Ashley Johnson"/>
    <x v="1"/>
    <n v="84"/>
    <s v="Surveyor, building control"/>
    <x v="2"/>
    <s v="Castrotown, California, 71131"/>
    <x v="3"/>
    <n v="1"/>
    <n v="1"/>
    <x v="2"/>
    <s v="AGT59051381"/>
    <x v="1"/>
    <n v="36"/>
    <n v="52"/>
    <n v="0"/>
    <x v="0"/>
    <n v="0"/>
    <x v="1"/>
  </r>
  <r>
    <s v="POL96658719"/>
    <x v="0"/>
    <n v="418319"/>
    <n v="777.83"/>
    <d v="2024-01-10T00:00:00"/>
    <d v="2029-12-20T00:00:00"/>
    <s v="Annually"/>
    <x v="0"/>
    <s v="CUST67369093"/>
    <n v="2171"/>
    <s v="Long Term"/>
    <n v="0"/>
    <s v="April Golden"/>
    <x v="0"/>
    <n v="71"/>
    <s v="Artist"/>
    <x v="2"/>
    <s v="Davisborough, North Carolina, 47190"/>
    <x v="3"/>
    <n v="1"/>
    <n v="1"/>
    <x v="2"/>
    <s v="AGT56429254"/>
    <x v="0"/>
    <n v="45"/>
    <n v="69"/>
    <n v="0"/>
    <x v="1"/>
    <n v="0"/>
    <x v="0"/>
  </r>
  <r>
    <s v="POL18799743"/>
    <x v="3"/>
    <n v="457158"/>
    <n v="1451.69"/>
    <d v="2020-12-16T00:00:00"/>
    <d v="2025-10-03T00:00:00"/>
    <s v="Monthly"/>
    <x v="2"/>
    <s v="CUST40987292"/>
    <n v="1752"/>
    <s v="Long Term"/>
    <n v="1"/>
    <s v="Maureen Robinson"/>
    <x v="0"/>
    <n v="24"/>
    <s v="Environmental health practitioner"/>
    <x v="3"/>
    <s v="Lake James, New Mexico, 79802"/>
    <x v="4"/>
    <n v="0"/>
    <n v="0"/>
    <x v="0"/>
    <s v="AGT82131140"/>
    <x v="2"/>
    <n v="41"/>
    <n v="81"/>
    <n v="1"/>
    <x v="1"/>
    <n v="1"/>
    <x v="2"/>
  </r>
  <r>
    <s v="POL20512215"/>
    <x v="2"/>
    <n v="474237"/>
    <n v="1437.35"/>
    <d v="2022-12-16T00:00:00"/>
    <d v="2029-01-15T00:00:00"/>
    <s v="Monthly"/>
    <x v="0"/>
    <s v="CUST51906206"/>
    <n v="2222"/>
    <s v="Long Term"/>
    <n v="0"/>
    <s v="Steven Chan"/>
    <x v="0"/>
    <n v="41"/>
    <s v="Petroleum engineer"/>
    <x v="1"/>
    <s v="New Charles, Mississippi, 12039"/>
    <x v="1"/>
    <n v="0"/>
    <n v="0"/>
    <x v="1"/>
    <s v="AGT10478545"/>
    <x v="1"/>
    <n v="7"/>
    <n v="29"/>
    <n v="0"/>
    <x v="2"/>
    <n v="0"/>
    <x v="1"/>
  </r>
  <r>
    <s v="POL37593998"/>
    <x v="0"/>
    <n v="40753"/>
    <n v="1860.27"/>
    <d v="2016-03-09T00:00:00"/>
    <d v="2024-12-31T00:00:00"/>
    <s v="Monthly"/>
    <x v="2"/>
    <s v="CUST16983930"/>
    <n v="3219"/>
    <s v="Long Term"/>
    <n v="1"/>
    <s v="Paul Schwartz"/>
    <x v="1"/>
    <n v="39"/>
    <s v="Social research officer, government"/>
    <x v="1"/>
    <s v="North Andreachester, Wisconsin, 73127"/>
    <x v="1"/>
    <n v="0"/>
    <n v="0"/>
    <x v="1"/>
    <s v="AGT89360503"/>
    <x v="2"/>
    <n v="8"/>
    <n v="82"/>
    <n v="1"/>
    <x v="1"/>
    <n v="1"/>
    <x v="2"/>
  </r>
  <r>
    <s v="POL28107867"/>
    <x v="1"/>
    <n v="127030"/>
    <n v="826.72"/>
    <d v="2022-05-28T00:00:00"/>
    <d v="2030-09-03T00:00:00"/>
    <s v="Monthly"/>
    <x v="2"/>
    <s v="CUST34955941"/>
    <n v="3020"/>
    <s v="Long Term"/>
    <n v="1"/>
    <s v="Jeffrey Savage"/>
    <x v="1"/>
    <n v="26"/>
    <s v="Outdoor activities/education manager"/>
    <x v="0"/>
    <s v="Port Kristamouth, Kentucky, 05058"/>
    <x v="0"/>
    <n v="0"/>
    <n v="0"/>
    <x v="0"/>
    <s v="AGT08341305"/>
    <x v="1"/>
    <n v="43"/>
    <n v="54"/>
    <n v="0"/>
    <x v="0"/>
    <n v="0"/>
    <x v="1"/>
  </r>
  <r>
    <s v="POL73654382"/>
    <x v="0"/>
    <n v="72726"/>
    <n v="645.22"/>
    <d v="2016-10-16T00:00:00"/>
    <d v="2025-11-23T00:00:00"/>
    <s v="Annually"/>
    <x v="1"/>
    <s v="CUST81290264"/>
    <n v="3325"/>
    <s v="Long Term"/>
    <n v="0"/>
    <s v="Roger Hawkins"/>
    <x v="0"/>
    <n v="52"/>
    <s v="Engineer, energy"/>
    <x v="3"/>
    <s v="Tammyhaven, Maryland, 20284"/>
    <x v="2"/>
    <n v="0"/>
    <n v="0"/>
    <x v="2"/>
    <s v="AGT46115915"/>
    <x v="2"/>
    <n v="4"/>
    <n v="53"/>
    <n v="0"/>
    <x v="0"/>
    <n v="0"/>
    <x v="2"/>
  </r>
  <r>
    <s v="POL39477201"/>
    <x v="0"/>
    <n v="205752"/>
    <n v="523.27"/>
    <d v="2023-11-28T00:00:00"/>
    <d v="2030-12-25T00:00:00"/>
    <s v="Monthly"/>
    <x v="0"/>
    <s v="CUST59420580"/>
    <n v="2584"/>
    <s v="Long Term"/>
    <n v="0"/>
    <s v="Melissa Sharp"/>
    <x v="0"/>
    <n v="44"/>
    <s v="Health service manager"/>
    <x v="0"/>
    <s v="New Nathaniel, Wisconsin, 78586"/>
    <x v="1"/>
    <n v="0"/>
    <n v="0"/>
    <x v="1"/>
    <s v="AGT35450443"/>
    <x v="2"/>
    <n v="36"/>
    <n v="72"/>
    <n v="1"/>
    <x v="1"/>
    <n v="1"/>
    <x v="2"/>
  </r>
  <r>
    <s v="POL62898897"/>
    <x v="3"/>
    <n v="73483"/>
    <n v="383.45"/>
    <d v="2020-04-18T00:00:00"/>
    <d v="2023-11-25T00:00:00"/>
    <s v="Monthly"/>
    <x v="2"/>
    <s v="CUST91336546"/>
    <n v="1316"/>
    <s v="Long Term"/>
    <n v="1"/>
    <s v="Douglas Mcbride"/>
    <x v="0"/>
    <n v="70"/>
    <s v="Product designer"/>
    <x v="1"/>
    <s v="North Jayhaven, New Hampshire, 37408"/>
    <x v="3"/>
    <n v="0"/>
    <n v="1"/>
    <x v="2"/>
    <s v="AGT33201044"/>
    <x v="1"/>
    <n v="30"/>
    <n v="74"/>
    <n v="1"/>
    <x v="1"/>
    <n v="1"/>
    <x v="1"/>
  </r>
  <r>
    <s v="POL31990750"/>
    <x v="0"/>
    <n v="148024"/>
    <n v="1735.96"/>
    <d v="2017-10-19T00:00:00"/>
    <d v="2023-12-18T00:00:00"/>
    <s v="Quarterly"/>
    <x v="2"/>
    <s v="CUST67042353"/>
    <n v="2251"/>
    <s v="Long Term"/>
    <n v="1"/>
    <s v="John Rodriguez"/>
    <x v="0"/>
    <n v="58"/>
    <s v="Product manager"/>
    <x v="1"/>
    <s v="Nataliebury, Missouri, 50840"/>
    <x v="3"/>
    <n v="0"/>
    <n v="0"/>
    <x v="2"/>
    <s v="AGT39868562"/>
    <x v="0"/>
    <n v="38"/>
    <n v="86"/>
    <n v="1"/>
    <x v="1"/>
    <n v="1"/>
    <x v="0"/>
  </r>
  <r>
    <s v="POL88770224"/>
    <x v="3"/>
    <n v="497289"/>
    <n v="1664.23"/>
    <d v="2021-03-20T00:00:00"/>
    <d v="2030-09-21T00:00:00"/>
    <s v="Quarterly"/>
    <x v="2"/>
    <s v="CUST88279966"/>
    <n v="3472"/>
    <s v="Long Term"/>
    <n v="1"/>
    <s v="Eric Ray"/>
    <x v="1"/>
    <n v="27"/>
    <s v="Forensic scientist"/>
    <x v="3"/>
    <s v="Staceystad, South Dakota, 86104"/>
    <x v="0"/>
    <n v="0"/>
    <n v="0"/>
    <x v="0"/>
    <s v="AGT85623445"/>
    <x v="2"/>
    <n v="45"/>
    <n v="96"/>
    <n v="1"/>
    <x v="1"/>
    <n v="1"/>
    <x v="2"/>
  </r>
  <r>
    <s v="POL80243526"/>
    <x v="1"/>
    <n v="376114"/>
    <n v="357.12"/>
    <d v="2017-10-14T00:00:00"/>
    <d v="2020-07-17T00:00:00"/>
    <s v="Monthly"/>
    <x v="0"/>
    <s v="CUST78277888"/>
    <n v="1007"/>
    <s v="Medium Term"/>
    <n v="0"/>
    <s v="Angela Sloan"/>
    <x v="2"/>
    <n v="62"/>
    <s v="Health and safety inspector"/>
    <x v="3"/>
    <s v="Melissafort, Texas, 04465"/>
    <x v="3"/>
    <n v="0"/>
    <n v="1"/>
    <x v="2"/>
    <s v="AGT38451993"/>
    <x v="2"/>
    <n v="34"/>
    <n v="9"/>
    <n v="0"/>
    <x v="2"/>
    <n v="0"/>
    <x v="2"/>
  </r>
  <r>
    <s v="POL09953966"/>
    <x v="0"/>
    <n v="128623"/>
    <n v="837.23"/>
    <d v="2017-05-20T00:00:00"/>
    <d v="2021-06-22T00:00:00"/>
    <s v="Quarterly"/>
    <x v="0"/>
    <s v="CUST94024764"/>
    <n v="1494"/>
    <s v="Long Term"/>
    <n v="0"/>
    <s v="Chelsea Sexton"/>
    <x v="1"/>
    <n v="81"/>
    <s v="Cytogeneticist"/>
    <x v="1"/>
    <s v="Cherylfurt, Mississippi, 82024"/>
    <x v="3"/>
    <n v="0"/>
    <n v="1"/>
    <x v="2"/>
    <s v="AGT85095072"/>
    <x v="0"/>
    <n v="45"/>
    <n v="50"/>
    <n v="0"/>
    <x v="0"/>
    <n v="0"/>
    <x v="0"/>
  </r>
  <r>
    <s v="POL46136087"/>
    <x v="3"/>
    <n v="487179"/>
    <n v="1820.4"/>
    <d v="2019-02-17T00:00:00"/>
    <d v="2020-06-23T00:00:00"/>
    <s v="Quarterly"/>
    <x v="2"/>
    <s v="CUST56179922"/>
    <n v="492"/>
    <s v="Medium Term"/>
    <n v="1"/>
    <s v="Kelly Collins"/>
    <x v="2"/>
    <n v="44"/>
    <s v="Bookseller"/>
    <x v="2"/>
    <s v="Simpsonport, Hawaii, 02817"/>
    <x v="1"/>
    <n v="1"/>
    <n v="0"/>
    <x v="1"/>
    <s v="AGT88235541"/>
    <x v="0"/>
    <n v="35"/>
    <n v="45"/>
    <n v="0"/>
    <x v="0"/>
    <n v="0"/>
    <x v="0"/>
  </r>
  <r>
    <s v="POL56975228"/>
    <x v="0"/>
    <n v="473671"/>
    <n v="1117.32"/>
    <d v="2024-10-14T00:00:00"/>
    <d v="2026-03-07T00:00:00"/>
    <s v="Annually"/>
    <x v="1"/>
    <s v="CUST58244937"/>
    <n v="509"/>
    <s v="Medium Term"/>
    <n v="0"/>
    <s v="Angela Hall"/>
    <x v="2"/>
    <n v="69"/>
    <s v="Probation officer"/>
    <x v="0"/>
    <s v="Lake Williammouth, Massachusetts, 40202"/>
    <x v="3"/>
    <n v="0"/>
    <n v="1"/>
    <x v="2"/>
    <s v="AGT46646534"/>
    <x v="0"/>
    <n v="35"/>
    <n v="2"/>
    <n v="0"/>
    <x v="2"/>
    <n v="0"/>
    <x v="0"/>
  </r>
  <r>
    <s v="POL00517693"/>
    <x v="1"/>
    <n v="291030"/>
    <n v="315.17"/>
    <d v="2021-03-10T00:00:00"/>
    <d v="2026-09-26T00:00:00"/>
    <s v="Quarterly"/>
    <x v="0"/>
    <s v="CUST36078159"/>
    <n v="2026"/>
    <s v="Long Term"/>
    <n v="0"/>
    <s v="Patricia Ross"/>
    <x v="0"/>
    <n v="21"/>
    <s v="International aid/development worker"/>
    <x v="3"/>
    <s v="Lake Aaron, Pennsylvania, 68346"/>
    <x v="4"/>
    <n v="0"/>
    <n v="0"/>
    <x v="0"/>
    <s v="AGT44761865"/>
    <x v="1"/>
    <n v="18"/>
    <n v="9"/>
    <n v="0"/>
    <x v="2"/>
    <n v="0"/>
    <x v="1"/>
  </r>
  <r>
    <s v="POL28363275"/>
    <x v="2"/>
    <n v="287776"/>
    <n v="1100.7"/>
    <d v="2017-07-12T00:00:00"/>
    <d v="2023-05-08T00:00:00"/>
    <s v="Monthly"/>
    <x v="1"/>
    <s v="CUST23935675"/>
    <n v="2126"/>
    <s v="Long Term"/>
    <n v="0"/>
    <s v="Joseph Erickson"/>
    <x v="2"/>
    <n v="52"/>
    <s v="IT consultant"/>
    <x v="1"/>
    <s v="Andrewville, Tennessee, 69058"/>
    <x v="2"/>
    <n v="0"/>
    <n v="0"/>
    <x v="2"/>
    <s v="AGT02174065"/>
    <x v="2"/>
    <n v="32"/>
    <n v="23"/>
    <n v="0"/>
    <x v="2"/>
    <n v="0"/>
    <x v="2"/>
  </r>
  <r>
    <s v="POL00148188"/>
    <x v="0"/>
    <n v="495426"/>
    <n v="1088.55"/>
    <d v="2019-06-22T00:00:00"/>
    <d v="2028-06-20T00:00:00"/>
    <s v="Annually"/>
    <x v="1"/>
    <s v="CUST24392889"/>
    <n v="3286"/>
    <s v="Long Term"/>
    <n v="0"/>
    <s v="Mrs. Erica Murphy MD"/>
    <x v="1"/>
    <n v="41"/>
    <s v="Accommodation manager"/>
    <x v="3"/>
    <s v="Lake Debra, South Dakota, 24952"/>
    <x v="1"/>
    <n v="0"/>
    <n v="0"/>
    <x v="1"/>
    <s v="AGT87051437"/>
    <x v="2"/>
    <n v="21"/>
    <n v="3"/>
    <n v="0"/>
    <x v="2"/>
    <n v="0"/>
    <x v="2"/>
  </r>
  <r>
    <s v="POL36786547"/>
    <x v="2"/>
    <n v="264442"/>
    <n v="1174.54"/>
    <d v="2019-06-24T00:00:00"/>
    <d v="2020-11-13T00:00:00"/>
    <s v="Annually"/>
    <x v="0"/>
    <s v="CUST99518405"/>
    <n v="508"/>
    <s v="Medium Term"/>
    <n v="0"/>
    <s v="Richard Gordon"/>
    <x v="2"/>
    <n v="79"/>
    <s v="Scientist, physiological"/>
    <x v="1"/>
    <s v="South Jasonmouth, West Virginia, 21103"/>
    <x v="3"/>
    <n v="0"/>
    <n v="1"/>
    <x v="2"/>
    <s v="AGT54866728"/>
    <x v="2"/>
    <n v="2"/>
    <n v="57"/>
    <n v="0"/>
    <x v="0"/>
    <n v="0"/>
    <x v="2"/>
  </r>
  <r>
    <s v="POL62149179"/>
    <x v="0"/>
    <n v="302339"/>
    <n v="1819.15"/>
    <d v="2021-10-09T00:00:00"/>
    <d v="2029-06-01T00:00:00"/>
    <s v="Monthly"/>
    <x v="2"/>
    <s v="CUST98498472"/>
    <n v="2792"/>
    <s v="Long Term"/>
    <n v="1"/>
    <s v="Karen Ferguson"/>
    <x v="0"/>
    <n v="20"/>
    <s v="Public affairs consultant"/>
    <x v="3"/>
    <s v="Katieshire, Michigan, 69284"/>
    <x v="4"/>
    <n v="0"/>
    <n v="0"/>
    <x v="0"/>
    <s v="AGT34955427"/>
    <x v="2"/>
    <n v="2"/>
    <n v="28"/>
    <n v="0"/>
    <x v="2"/>
    <n v="0"/>
    <x v="2"/>
  </r>
  <r>
    <s v="POL82496704"/>
    <x v="3"/>
    <n v="355791"/>
    <n v="1599.38"/>
    <d v="2024-11-02T00:00:00"/>
    <d v="2032-11-13T00:00:00"/>
    <s v="Quarterly"/>
    <x v="1"/>
    <s v="CUST71975466"/>
    <n v="2933"/>
    <s v="Long Term"/>
    <n v="0"/>
    <s v="Frank Smith"/>
    <x v="1"/>
    <n v="45"/>
    <s v="Art gallery manager"/>
    <x v="3"/>
    <s v="New Cherylberg, Utah, 50291"/>
    <x v="1"/>
    <n v="0"/>
    <n v="0"/>
    <x v="1"/>
    <s v="AGT50818134"/>
    <x v="0"/>
    <n v="48"/>
    <n v="67"/>
    <n v="0"/>
    <x v="1"/>
    <n v="0"/>
    <x v="0"/>
  </r>
  <r>
    <s v="POL67171519"/>
    <x v="1"/>
    <n v="278462"/>
    <n v="423.69"/>
    <d v="2019-08-31T00:00:00"/>
    <d v="2029-01-15T00:00:00"/>
    <s v="Monthly"/>
    <x v="0"/>
    <s v="CUST19076228"/>
    <n v="3425"/>
    <s v="Long Term"/>
    <n v="0"/>
    <s v="James Allen"/>
    <x v="1"/>
    <n v="76"/>
    <s v="English as a second language teacher"/>
    <x v="1"/>
    <s v="South Crystal, Kentucky, 65240"/>
    <x v="3"/>
    <n v="0"/>
    <n v="1"/>
    <x v="2"/>
    <s v="AGT25955997"/>
    <x v="2"/>
    <n v="35"/>
    <n v="28"/>
    <n v="0"/>
    <x v="2"/>
    <n v="0"/>
    <x v="2"/>
  </r>
  <r>
    <s v="POL09725206"/>
    <x v="0"/>
    <n v="14958"/>
    <n v="1719.63"/>
    <d v="2021-09-03T00:00:00"/>
    <d v="2029-01-30T00:00:00"/>
    <s v="Monthly"/>
    <x v="2"/>
    <s v="CUST03874304"/>
    <n v="2706"/>
    <s v="Long Term"/>
    <n v="1"/>
    <s v="Joyce King"/>
    <x v="1"/>
    <n v="46"/>
    <s v="Geochemist"/>
    <x v="1"/>
    <s v="Lake Lindafurt, South Carolina, 53902"/>
    <x v="2"/>
    <n v="0"/>
    <n v="0"/>
    <x v="1"/>
    <s v="AGT76227421"/>
    <x v="2"/>
    <n v="29"/>
    <n v="29"/>
    <n v="0"/>
    <x v="2"/>
    <n v="0"/>
    <x v="2"/>
  </r>
  <r>
    <s v="POL60240212"/>
    <x v="1"/>
    <n v="327407"/>
    <n v="193.87"/>
    <d v="2023-06-20T00:00:00"/>
    <d v="2032-12-14T00:00:00"/>
    <s v="Quarterly"/>
    <x v="0"/>
    <s v="CUST98868938"/>
    <n v="3465"/>
    <s v="Long Term"/>
    <n v="0"/>
    <s v="Jacob Peterson"/>
    <x v="2"/>
    <n v="73"/>
    <s v="Animal technologist"/>
    <x v="2"/>
    <s v="Taylorbury, Nevada, 24919"/>
    <x v="3"/>
    <n v="1"/>
    <n v="1"/>
    <x v="2"/>
    <s v="AGT03453551"/>
    <x v="0"/>
    <n v="18"/>
    <n v="22"/>
    <n v="0"/>
    <x v="2"/>
    <n v="0"/>
    <x v="0"/>
  </r>
  <r>
    <s v="POL20435070"/>
    <x v="2"/>
    <n v="317784"/>
    <n v="1197.07"/>
    <d v="2018-12-26T00:00:00"/>
    <d v="2021-01-26T00:00:00"/>
    <s v="Monthly"/>
    <x v="1"/>
    <s v="CUST38649810"/>
    <n v="762"/>
    <s v="Medium Term"/>
    <n v="0"/>
    <s v="Jesus Bean"/>
    <x v="2"/>
    <n v="25"/>
    <s v="Designer, blown glass/stained glass"/>
    <x v="3"/>
    <s v="Kimberlyville, Maryland, 41384"/>
    <x v="4"/>
    <n v="0"/>
    <n v="0"/>
    <x v="0"/>
    <s v="AGT17264976"/>
    <x v="0"/>
    <n v="35"/>
    <n v="38"/>
    <n v="0"/>
    <x v="0"/>
    <n v="0"/>
    <x v="0"/>
  </r>
  <r>
    <s v="POL42936470"/>
    <x v="3"/>
    <n v="446429"/>
    <n v="408.1"/>
    <d v="2016-01-10T00:00:00"/>
    <d v="2023-02-17T00:00:00"/>
    <s v="Monthly"/>
    <x v="0"/>
    <s v="CUST01173822"/>
    <n v="2595"/>
    <s v="Long Term"/>
    <n v="0"/>
    <s v="Kristi Powers"/>
    <x v="1"/>
    <n v="19"/>
    <s v="Engineer, water"/>
    <x v="1"/>
    <s v="South Christine, Texas, 56123"/>
    <x v="4"/>
    <n v="0"/>
    <n v="0"/>
    <x v="0"/>
    <s v="AGT48511651"/>
    <x v="1"/>
    <n v="48"/>
    <n v="82"/>
    <n v="1"/>
    <x v="1"/>
    <n v="1"/>
    <x v="1"/>
  </r>
  <r>
    <s v="POL09995407"/>
    <x v="2"/>
    <n v="97813"/>
    <n v="178.68"/>
    <d v="2021-11-10T00:00:00"/>
    <d v="2030-01-05T00:00:00"/>
    <s v="Annually"/>
    <x v="1"/>
    <s v="CUST78610086"/>
    <n v="2978"/>
    <s v="Long Term"/>
    <n v="0"/>
    <s v="Eric Clark"/>
    <x v="0"/>
    <n v="58"/>
    <s v="Clinical embryologist"/>
    <x v="1"/>
    <s v="Lake Jason, Kentucky, 06828"/>
    <x v="3"/>
    <n v="0"/>
    <n v="0"/>
    <x v="2"/>
    <s v="AGT23786092"/>
    <x v="2"/>
    <n v="38"/>
    <n v="69"/>
    <n v="0"/>
    <x v="1"/>
    <n v="0"/>
    <x v="2"/>
  </r>
  <r>
    <s v="POL78303630"/>
    <x v="2"/>
    <n v="274340"/>
    <n v="1815.54"/>
    <d v="2023-09-07T00:00:00"/>
    <d v="2026-10-22T00:00:00"/>
    <s v="Monthly"/>
    <x v="0"/>
    <s v="CUST44017106"/>
    <n v="1141"/>
    <s v="Long Term"/>
    <n v="0"/>
    <s v="Maria Lopez"/>
    <x v="2"/>
    <n v="29"/>
    <s v="Engineer, land"/>
    <x v="3"/>
    <s v="Ballardborough, Virginia, 93917"/>
    <x v="0"/>
    <n v="0"/>
    <n v="0"/>
    <x v="0"/>
    <s v="AGT75898298"/>
    <x v="2"/>
    <n v="15"/>
    <n v="93"/>
    <n v="1"/>
    <x v="1"/>
    <n v="1"/>
    <x v="2"/>
  </r>
  <r>
    <s v="POL14011432"/>
    <x v="2"/>
    <n v="499386"/>
    <n v="1467.02"/>
    <d v="2023-12-05T00:00:00"/>
    <d v="2028-02-09T00:00:00"/>
    <s v="Quarterly"/>
    <x v="1"/>
    <s v="CUST84431547"/>
    <n v="1527"/>
    <s v="Long Term"/>
    <n v="0"/>
    <s v="Olivia Dennis"/>
    <x v="1"/>
    <n v="62"/>
    <s v="Media buyer"/>
    <x v="0"/>
    <s v="Downshaven, South Carolina, 89436"/>
    <x v="3"/>
    <n v="0"/>
    <n v="1"/>
    <x v="2"/>
    <s v="AGT47965787"/>
    <x v="2"/>
    <n v="49"/>
    <n v="61"/>
    <n v="0"/>
    <x v="1"/>
    <n v="0"/>
    <x v="2"/>
  </r>
  <r>
    <s v="POL69907310"/>
    <x v="0"/>
    <n v="244643"/>
    <n v="1506.35"/>
    <d v="2018-06-30T00:00:00"/>
    <d v="2022-10-30T00:00:00"/>
    <s v="Monthly"/>
    <x v="2"/>
    <s v="CUST59222858"/>
    <n v="1583"/>
    <s v="Long Term"/>
    <n v="1"/>
    <s v="Vanessa Strong"/>
    <x v="1"/>
    <n v="20"/>
    <s v="Tax inspector"/>
    <x v="1"/>
    <s v="New Lisaside, New Hampshire, 62189"/>
    <x v="4"/>
    <n v="0"/>
    <n v="0"/>
    <x v="0"/>
    <s v="AGT46386072"/>
    <x v="1"/>
    <n v="40"/>
    <n v="88"/>
    <n v="1"/>
    <x v="1"/>
    <n v="1"/>
    <x v="1"/>
  </r>
  <r>
    <s v="POL31178570"/>
    <x v="2"/>
    <n v="295976"/>
    <n v="1654.7"/>
    <d v="2016-05-25T00:00:00"/>
    <d v="2026-02-21T00:00:00"/>
    <s v="Quarterly"/>
    <x v="1"/>
    <s v="CUST93687795"/>
    <n v="3559"/>
    <s v="Long Term"/>
    <n v="0"/>
    <s v="Tina Chang"/>
    <x v="0"/>
    <n v="71"/>
    <s v="Scientist, audiological"/>
    <x v="1"/>
    <s v="Jackbury, Pennsylvania, 54079"/>
    <x v="3"/>
    <n v="0"/>
    <n v="1"/>
    <x v="2"/>
    <s v="AGT66399734"/>
    <x v="2"/>
    <n v="34"/>
    <n v="78"/>
    <n v="1"/>
    <x v="1"/>
    <n v="1"/>
    <x v="2"/>
  </r>
  <r>
    <s v="POL56700369"/>
    <x v="2"/>
    <n v="129303"/>
    <n v="342.95"/>
    <d v="2017-07-27T00:00:00"/>
    <d v="2025-09-16T00:00:00"/>
    <s v="Quarterly"/>
    <x v="2"/>
    <s v="CUST73141277"/>
    <n v="2973"/>
    <s v="Long Term"/>
    <n v="1"/>
    <s v="Debbie Lewis"/>
    <x v="1"/>
    <n v="18"/>
    <s v="Exhibition designer"/>
    <x v="2"/>
    <s v="West Seth, Wisconsin, 56895"/>
    <x v="4"/>
    <n v="1"/>
    <n v="0"/>
    <x v="0"/>
    <s v="AGT35763743"/>
    <x v="1"/>
    <n v="27"/>
    <n v="46"/>
    <n v="0"/>
    <x v="0"/>
    <n v="0"/>
    <x v="1"/>
  </r>
  <r>
    <s v="POL06723826"/>
    <x v="3"/>
    <n v="44387"/>
    <n v="511.46"/>
    <d v="2017-03-06T00:00:00"/>
    <d v="2020-07-14T00:00:00"/>
    <s v="Annually"/>
    <x v="2"/>
    <s v="CUST52977202"/>
    <n v="1226"/>
    <s v="Long Term"/>
    <n v="1"/>
    <s v="Joseph Curtis"/>
    <x v="0"/>
    <n v="39"/>
    <s v="Loss adjuster, chartered"/>
    <x v="3"/>
    <s v="Port Erictown, Arizona, 05830"/>
    <x v="1"/>
    <n v="0"/>
    <n v="0"/>
    <x v="1"/>
    <s v="AGT79766570"/>
    <x v="2"/>
    <n v="24"/>
    <n v="45"/>
    <n v="0"/>
    <x v="0"/>
    <n v="0"/>
    <x v="2"/>
  </r>
  <r>
    <s v="POL43799582"/>
    <x v="1"/>
    <n v="498655"/>
    <n v="453.74"/>
    <d v="2024-08-12T00:00:00"/>
    <d v="2027-10-09T00:00:00"/>
    <s v="Quarterly"/>
    <x v="2"/>
    <s v="CUST59768279"/>
    <n v="1153"/>
    <s v="Long Term"/>
    <n v="1"/>
    <s v="Michael Collins"/>
    <x v="0"/>
    <n v="74"/>
    <s v="Hospital doctor"/>
    <x v="3"/>
    <s v="Nortonport, California, 67196"/>
    <x v="3"/>
    <n v="0"/>
    <n v="1"/>
    <x v="2"/>
    <s v="AGT73353972"/>
    <x v="0"/>
    <n v="1"/>
    <n v="19"/>
    <n v="0"/>
    <x v="2"/>
    <n v="0"/>
    <x v="0"/>
  </r>
  <r>
    <s v="POL92865559"/>
    <x v="0"/>
    <n v="175905"/>
    <n v="145.80000000000001"/>
    <d v="2019-02-21T00:00:00"/>
    <d v="2023-05-13T00:00:00"/>
    <s v="Quarterly"/>
    <x v="0"/>
    <s v="CUST51129594"/>
    <n v="1542"/>
    <s v="Long Term"/>
    <n v="0"/>
    <s v="Carly Smith"/>
    <x v="2"/>
    <n v="60"/>
    <s v="Museum/gallery conservator"/>
    <x v="0"/>
    <s v="Lake Jason, Ohio, 84148"/>
    <x v="3"/>
    <n v="0"/>
    <n v="1"/>
    <x v="2"/>
    <s v="AGT36987155"/>
    <x v="1"/>
    <n v="22"/>
    <n v="67"/>
    <n v="0"/>
    <x v="1"/>
    <n v="0"/>
    <x v="1"/>
  </r>
  <r>
    <s v="POL09886051"/>
    <x v="1"/>
    <n v="322811"/>
    <n v="1558.53"/>
    <d v="2015-07-12T00:00:00"/>
    <d v="2024-07-04T00:00:00"/>
    <s v="Quarterly"/>
    <x v="1"/>
    <s v="CUST72652198"/>
    <n v="3280"/>
    <s v="Long Term"/>
    <n v="0"/>
    <s v="Mark Harris"/>
    <x v="0"/>
    <n v="85"/>
    <s v="Purchasing manager"/>
    <x v="2"/>
    <s v="East Kelly, Kansas, 97709"/>
    <x v="3"/>
    <n v="1"/>
    <n v="1"/>
    <x v="2"/>
    <s v="AGT47958144"/>
    <x v="0"/>
    <n v="13"/>
    <n v="86"/>
    <n v="1"/>
    <x v="1"/>
    <n v="1"/>
    <x v="0"/>
  </r>
  <r>
    <s v="POL39807316"/>
    <x v="2"/>
    <n v="185053"/>
    <n v="117.09"/>
    <d v="2021-02-25T00:00:00"/>
    <d v="2028-12-16T00:00:00"/>
    <s v="Quarterly"/>
    <x v="2"/>
    <s v="CUST39036444"/>
    <n v="2851"/>
    <s v="Long Term"/>
    <n v="1"/>
    <s v="Madison Watkins"/>
    <x v="0"/>
    <n v="18"/>
    <s v="Advertising art director"/>
    <x v="2"/>
    <s v="New Nicholas, Nebraska, 76845"/>
    <x v="4"/>
    <n v="1"/>
    <n v="0"/>
    <x v="0"/>
    <s v="AGT43852256"/>
    <x v="1"/>
    <n v="41"/>
    <n v="27"/>
    <n v="0"/>
    <x v="2"/>
    <n v="0"/>
    <x v="1"/>
  </r>
  <r>
    <s v="POL84758742"/>
    <x v="2"/>
    <n v="108824"/>
    <n v="1537.03"/>
    <d v="2021-05-24T00:00:00"/>
    <d v="2030-06-03T00:00:00"/>
    <s v="Quarterly"/>
    <x v="0"/>
    <s v="CUST71225485"/>
    <n v="3297"/>
    <s v="Long Term"/>
    <n v="0"/>
    <s v="Donna Logan"/>
    <x v="1"/>
    <n v="43"/>
    <s v="Fish farm manager"/>
    <x v="2"/>
    <s v="West Carla, Missouri, 55367"/>
    <x v="1"/>
    <n v="1"/>
    <n v="0"/>
    <x v="1"/>
    <s v="AGT68281384"/>
    <x v="0"/>
    <n v="7"/>
    <n v="51"/>
    <n v="0"/>
    <x v="0"/>
    <n v="0"/>
    <x v="0"/>
  </r>
  <r>
    <s v="POL79306031"/>
    <x v="0"/>
    <n v="177404"/>
    <n v="1125.3900000000001"/>
    <d v="2023-04-16T00:00:00"/>
    <d v="2029-10-28T00:00:00"/>
    <s v="Monthly"/>
    <x v="0"/>
    <s v="CUST41518415"/>
    <n v="2387"/>
    <s v="Long Term"/>
    <n v="0"/>
    <s v="Jason Wright"/>
    <x v="2"/>
    <n v="43"/>
    <s v="Academic librarian"/>
    <x v="0"/>
    <s v="North Donnaborough, Wyoming, 86321"/>
    <x v="1"/>
    <n v="0"/>
    <n v="0"/>
    <x v="1"/>
    <s v="AGT95916653"/>
    <x v="2"/>
    <n v="42"/>
    <n v="36"/>
    <n v="0"/>
    <x v="0"/>
    <n v="0"/>
    <x v="2"/>
  </r>
  <r>
    <s v="POL84981148"/>
    <x v="0"/>
    <n v="328192"/>
    <n v="1749.21"/>
    <d v="2024-12-06T00:00:00"/>
    <d v="2027-08-10T00:00:00"/>
    <s v="Monthly"/>
    <x v="0"/>
    <s v="CUST45390061"/>
    <n v="977"/>
    <s v="Medium Term"/>
    <n v="0"/>
    <s v="Joseph Jensen"/>
    <x v="1"/>
    <n v="63"/>
    <s v="Chief Financial Officer"/>
    <x v="1"/>
    <s v="South Leslie, South Carolina, 70644"/>
    <x v="3"/>
    <n v="0"/>
    <n v="1"/>
    <x v="2"/>
    <s v="AGT98301953"/>
    <x v="1"/>
    <n v="50"/>
    <n v="3"/>
    <n v="0"/>
    <x v="2"/>
    <n v="0"/>
    <x v="1"/>
  </r>
  <r>
    <s v="POL58228510"/>
    <x v="0"/>
    <n v="288962"/>
    <n v="875.04"/>
    <d v="2016-08-25T00:00:00"/>
    <d v="2018-08-21T00:00:00"/>
    <s v="Annually"/>
    <x v="1"/>
    <s v="CUST91876217"/>
    <n v="726"/>
    <s v="Medium Term"/>
    <n v="0"/>
    <s v="Joshua Schwartz"/>
    <x v="0"/>
    <n v="52"/>
    <s v="Journalist, broadcasting"/>
    <x v="0"/>
    <s v="Amyshire, Nevada, 74984"/>
    <x v="2"/>
    <n v="0"/>
    <n v="0"/>
    <x v="2"/>
    <s v="AGT90654904"/>
    <x v="2"/>
    <n v="48"/>
    <n v="80"/>
    <n v="1"/>
    <x v="1"/>
    <n v="1"/>
    <x v="2"/>
  </r>
  <r>
    <s v="POL81359394"/>
    <x v="0"/>
    <n v="333986"/>
    <n v="1409.29"/>
    <d v="2018-10-12T00:00:00"/>
    <d v="2020-10-20T00:00:00"/>
    <s v="Annually"/>
    <x v="2"/>
    <s v="CUST15980899"/>
    <n v="739"/>
    <s v="Medium Term"/>
    <n v="1"/>
    <s v="Kerry Wright"/>
    <x v="0"/>
    <n v="27"/>
    <s v="Merchant navy officer"/>
    <x v="2"/>
    <s v="South Kellichester, New Mexico, 71191"/>
    <x v="0"/>
    <n v="1"/>
    <n v="0"/>
    <x v="0"/>
    <s v="AGT37947333"/>
    <x v="2"/>
    <n v="9"/>
    <n v="44"/>
    <n v="0"/>
    <x v="0"/>
    <n v="0"/>
    <x v="2"/>
  </r>
  <r>
    <s v="POL23964698"/>
    <x v="0"/>
    <n v="56052"/>
    <n v="1977.52"/>
    <d v="2021-01-07T00:00:00"/>
    <d v="2025-01-20T00:00:00"/>
    <s v="Quarterly"/>
    <x v="2"/>
    <s v="CUST00125540"/>
    <n v="1474"/>
    <s v="Long Term"/>
    <n v="1"/>
    <s v="Anna Moore"/>
    <x v="0"/>
    <n v="83"/>
    <s v="Volunteer coordinator"/>
    <x v="3"/>
    <s v="South Robert, South Carolina, 14543"/>
    <x v="3"/>
    <n v="0"/>
    <n v="1"/>
    <x v="2"/>
    <s v="AGT91264591"/>
    <x v="2"/>
    <n v="44"/>
    <n v="16"/>
    <n v="0"/>
    <x v="2"/>
    <n v="0"/>
    <x v="2"/>
  </r>
  <r>
    <s v="POL85529344"/>
    <x v="2"/>
    <n v="236628"/>
    <n v="112.77"/>
    <d v="2024-03-14T00:00:00"/>
    <d v="2030-09-12T00:00:00"/>
    <s v="Monthly"/>
    <x v="1"/>
    <s v="CUST02825696"/>
    <n v="2373"/>
    <s v="Long Term"/>
    <n v="0"/>
    <s v="Thomas Crawford"/>
    <x v="0"/>
    <n v="54"/>
    <s v="Health and safety inspector"/>
    <x v="3"/>
    <s v="Candiceland, Alaska, 33949"/>
    <x v="2"/>
    <n v="0"/>
    <n v="0"/>
    <x v="2"/>
    <s v="AGT05751805"/>
    <x v="0"/>
    <n v="14"/>
    <n v="72"/>
    <n v="1"/>
    <x v="1"/>
    <n v="1"/>
    <x v="0"/>
  </r>
  <r>
    <s v="POL44119689"/>
    <x v="0"/>
    <n v="14684"/>
    <n v="1792.49"/>
    <d v="2020-05-01T00:00:00"/>
    <d v="2021-12-28T00:00:00"/>
    <s v="Quarterly"/>
    <x v="1"/>
    <s v="CUST54087407"/>
    <n v="606"/>
    <s v="Medium Term"/>
    <n v="0"/>
    <s v="Meghan Calderon"/>
    <x v="0"/>
    <n v="78"/>
    <s v="Hydrologist"/>
    <x v="2"/>
    <s v="Kelleyside, Montana, 60692"/>
    <x v="3"/>
    <n v="1"/>
    <n v="1"/>
    <x v="2"/>
    <s v="AGT83302950"/>
    <x v="2"/>
    <n v="10"/>
    <n v="9"/>
    <n v="0"/>
    <x v="2"/>
    <n v="0"/>
    <x v="2"/>
  </r>
  <r>
    <s v="POL71629276"/>
    <x v="0"/>
    <n v="125022"/>
    <n v="1080.07"/>
    <d v="2018-07-08T00:00:00"/>
    <d v="2022-04-25T00:00:00"/>
    <s v="Monthly"/>
    <x v="0"/>
    <s v="CUST76960209"/>
    <n v="1387"/>
    <s v="Long Term"/>
    <n v="0"/>
    <s v="Lauren Lopez"/>
    <x v="1"/>
    <n v="27"/>
    <s v="Neurosurgeon"/>
    <x v="2"/>
    <s v="Russellmouth, Kansas, 84688"/>
    <x v="0"/>
    <n v="1"/>
    <n v="0"/>
    <x v="0"/>
    <s v="AGT91868689"/>
    <x v="2"/>
    <n v="25"/>
    <n v="46"/>
    <n v="0"/>
    <x v="0"/>
    <n v="0"/>
    <x v="2"/>
  </r>
  <r>
    <s v="POL80884020"/>
    <x v="3"/>
    <n v="374871"/>
    <n v="1958.13"/>
    <d v="2019-02-12T00:00:00"/>
    <d v="2021-09-07T00:00:00"/>
    <s v="Quarterly"/>
    <x v="0"/>
    <s v="CUST32262761"/>
    <n v="938"/>
    <s v="Medium Term"/>
    <n v="0"/>
    <s v="Eugene James"/>
    <x v="1"/>
    <n v="39"/>
    <s v="Operational researcher"/>
    <x v="0"/>
    <s v="Floresbury, Tennessee, 37779"/>
    <x v="1"/>
    <n v="0"/>
    <n v="0"/>
    <x v="1"/>
    <s v="AGT24861898"/>
    <x v="1"/>
    <n v="2"/>
    <n v="95"/>
    <n v="1"/>
    <x v="1"/>
    <n v="1"/>
    <x v="1"/>
  </r>
  <r>
    <s v="POL01079944"/>
    <x v="0"/>
    <n v="131796"/>
    <n v="1462.96"/>
    <d v="2020-10-02T00:00:00"/>
    <d v="2030-05-28T00:00:00"/>
    <s v="Annually"/>
    <x v="1"/>
    <s v="CUST89417458"/>
    <n v="3525"/>
    <s v="Long Term"/>
    <n v="0"/>
    <s v="William Peterson"/>
    <x v="1"/>
    <n v="31"/>
    <s v="Science writer"/>
    <x v="2"/>
    <s v="East Autumnfort, Delaware, 48734"/>
    <x v="0"/>
    <n v="1"/>
    <n v="0"/>
    <x v="1"/>
    <s v="AGT48101274"/>
    <x v="1"/>
    <n v="37"/>
    <n v="86"/>
    <n v="1"/>
    <x v="1"/>
    <n v="1"/>
    <x v="1"/>
  </r>
  <r>
    <s v="POL02598961"/>
    <x v="1"/>
    <n v="400581"/>
    <n v="520.36"/>
    <d v="2024-02-05T00:00:00"/>
    <d v="2032-07-15T00:00:00"/>
    <s v="Quarterly"/>
    <x v="2"/>
    <s v="CUST79806237"/>
    <n v="3083"/>
    <s v="Long Term"/>
    <n v="1"/>
    <s v="Hannah Medina"/>
    <x v="2"/>
    <n v="23"/>
    <s v="Teaching laboratory technician"/>
    <x v="3"/>
    <s v="Grahamburgh, Missouri, 55239"/>
    <x v="4"/>
    <n v="0"/>
    <n v="0"/>
    <x v="0"/>
    <s v="AGT19488946"/>
    <x v="1"/>
    <n v="32"/>
    <n v="34"/>
    <n v="0"/>
    <x v="0"/>
    <n v="0"/>
    <x v="1"/>
  </r>
  <r>
    <s v="POL45490530"/>
    <x v="3"/>
    <n v="225929"/>
    <n v="1632.1"/>
    <d v="2017-05-18T00:00:00"/>
    <d v="2022-01-06T00:00:00"/>
    <s v="Quarterly"/>
    <x v="2"/>
    <s v="CUST59244029"/>
    <n v="1694"/>
    <s v="Long Term"/>
    <n v="1"/>
    <s v="Robert Lee"/>
    <x v="2"/>
    <n v="52"/>
    <s v="Naval architect"/>
    <x v="1"/>
    <s v="West Coletown, Minnesota, 03297"/>
    <x v="2"/>
    <n v="0"/>
    <n v="0"/>
    <x v="2"/>
    <s v="AGT07677412"/>
    <x v="1"/>
    <n v="43"/>
    <n v="56"/>
    <n v="0"/>
    <x v="0"/>
    <n v="0"/>
    <x v="1"/>
  </r>
  <r>
    <s v="POL54078734"/>
    <x v="1"/>
    <n v="77428"/>
    <n v="1982.79"/>
    <d v="2020-10-19T00:00:00"/>
    <d v="2028-02-13T00:00:00"/>
    <s v="Monthly"/>
    <x v="2"/>
    <s v="CUST42468228"/>
    <n v="2673"/>
    <s v="Long Term"/>
    <n v="1"/>
    <s v="Kristen Cook"/>
    <x v="2"/>
    <n v="47"/>
    <s v="Designer, television/film set"/>
    <x v="0"/>
    <s v="Port Paulbury, Nevada, 22924"/>
    <x v="2"/>
    <n v="0"/>
    <n v="0"/>
    <x v="1"/>
    <s v="AGT03169551"/>
    <x v="2"/>
    <n v="49"/>
    <n v="84"/>
    <n v="1"/>
    <x v="1"/>
    <n v="1"/>
    <x v="2"/>
  </r>
  <r>
    <s v="POL15757383"/>
    <x v="0"/>
    <n v="45646"/>
    <n v="1442.98"/>
    <d v="2020-07-07T00:00:00"/>
    <d v="2029-11-09T00:00:00"/>
    <s v="Quarterly"/>
    <x v="2"/>
    <s v="CUST00376151"/>
    <n v="3412"/>
    <s v="Long Term"/>
    <n v="1"/>
    <s v="Cheryl Cook"/>
    <x v="0"/>
    <n v="29"/>
    <s v="Engineer, broadcasting (operations)"/>
    <x v="2"/>
    <s v="Lopezside, Mississippi, 65460"/>
    <x v="0"/>
    <n v="1"/>
    <n v="0"/>
    <x v="0"/>
    <s v="AGT22221159"/>
    <x v="0"/>
    <n v="26"/>
    <n v="2"/>
    <n v="0"/>
    <x v="2"/>
    <n v="0"/>
    <x v="0"/>
  </r>
  <r>
    <s v="POL77283434"/>
    <x v="1"/>
    <n v="451583"/>
    <n v="1468.68"/>
    <d v="2024-10-18T00:00:00"/>
    <d v="2033-08-25T00:00:00"/>
    <s v="Monthly"/>
    <x v="1"/>
    <s v="CUST65422529"/>
    <n v="3233"/>
    <s v="Long Term"/>
    <n v="0"/>
    <s v="Jeffery Solomon"/>
    <x v="0"/>
    <n v="29"/>
    <s v="Dispensing optician"/>
    <x v="0"/>
    <s v="South Richard, Delaware, 10538"/>
    <x v="0"/>
    <n v="0"/>
    <n v="0"/>
    <x v="0"/>
    <s v="AGT09949519"/>
    <x v="0"/>
    <n v="16"/>
    <n v="88"/>
    <n v="1"/>
    <x v="1"/>
    <n v="1"/>
    <x v="0"/>
  </r>
  <r>
    <s v="POL14393103"/>
    <x v="2"/>
    <n v="228435"/>
    <n v="1335.47"/>
    <d v="2022-06-03T00:00:00"/>
    <d v="2024-11-24T00:00:00"/>
    <s v="Annually"/>
    <x v="0"/>
    <s v="CUST77768999"/>
    <n v="905"/>
    <s v="Medium Term"/>
    <n v="0"/>
    <s v="Patricia Martinez"/>
    <x v="0"/>
    <n v="51"/>
    <s v="Research scientist (life sciences)"/>
    <x v="3"/>
    <s v="Jacksonborough, Indiana, 27862"/>
    <x v="2"/>
    <n v="0"/>
    <n v="0"/>
    <x v="2"/>
    <s v="AGT04831513"/>
    <x v="0"/>
    <n v="27"/>
    <n v="66"/>
    <n v="0"/>
    <x v="1"/>
    <n v="0"/>
    <x v="0"/>
  </r>
  <r>
    <s v="POL91259489"/>
    <x v="0"/>
    <n v="288445"/>
    <n v="1745.4"/>
    <d v="2017-04-07T00:00:00"/>
    <d v="2018-04-11T00:00:00"/>
    <s v="Quarterly"/>
    <x v="2"/>
    <s v="CUST00694485"/>
    <n v="369"/>
    <s v="Medium Term"/>
    <n v="1"/>
    <s v="John Strong"/>
    <x v="0"/>
    <n v="18"/>
    <s v="Diplomatic Services operational officer"/>
    <x v="2"/>
    <s v="Bushshire, Alaska, 73995"/>
    <x v="4"/>
    <n v="1"/>
    <n v="0"/>
    <x v="0"/>
    <s v="AGT62228723"/>
    <x v="1"/>
    <n v="23"/>
    <n v="38"/>
    <n v="0"/>
    <x v="0"/>
    <n v="0"/>
    <x v="1"/>
  </r>
  <r>
    <s v="POL81985235"/>
    <x v="3"/>
    <n v="61358"/>
    <n v="351.8"/>
    <d v="2024-08-06T00:00:00"/>
    <d v="2032-01-13T00:00:00"/>
    <s v="Monthly"/>
    <x v="2"/>
    <s v="CUST18097402"/>
    <n v="2716"/>
    <s v="Long Term"/>
    <n v="1"/>
    <s v="Tyler Lyons"/>
    <x v="1"/>
    <n v="70"/>
    <s v="Oceanographer"/>
    <x v="2"/>
    <s v="West Rachel, Maryland, 77205"/>
    <x v="3"/>
    <n v="1"/>
    <n v="1"/>
    <x v="2"/>
    <s v="AGT52830256"/>
    <x v="1"/>
    <n v="33"/>
    <n v="37"/>
    <n v="0"/>
    <x v="0"/>
    <n v="0"/>
    <x v="1"/>
  </r>
  <r>
    <s v="POL20995447"/>
    <x v="2"/>
    <n v="182361"/>
    <n v="919.65"/>
    <d v="2019-03-28T00:00:00"/>
    <d v="2024-02-21T00:00:00"/>
    <s v="Monthly"/>
    <x v="1"/>
    <s v="CUST81845496"/>
    <n v="1791"/>
    <s v="Long Term"/>
    <n v="0"/>
    <s v="Darrell Wilson"/>
    <x v="0"/>
    <n v="44"/>
    <s v="Engineer, biomedical"/>
    <x v="2"/>
    <s v="Ashleyside, Idaho, 33998"/>
    <x v="1"/>
    <n v="1"/>
    <n v="0"/>
    <x v="1"/>
    <s v="AGT42495705"/>
    <x v="2"/>
    <n v="28"/>
    <n v="94"/>
    <n v="1"/>
    <x v="1"/>
    <n v="1"/>
    <x v="2"/>
  </r>
  <r>
    <s v="POL98161265"/>
    <x v="1"/>
    <n v="470635"/>
    <n v="1894.33"/>
    <d v="2022-04-26T00:00:00"/>
    <d v="2025-01-22T00:00:00"/>
    <s v="Quarterly"/>
    <x v="1"/>
    <s v="CUST91404991"/>
    <n v="1002"/>
    <s v="Medium Term"/>
    <n v="0"/>
    <s v="Dr. Julie Gallegos"/>
    <x v="0"/>
    <n v="77"/>
    <s v="Systems developer"/>
    <x v="1"/>
    <s v="Lake Brianhaven, Louisiana, 11419"/>
    <x v="3"/>
    <n v="0"/>
    <n v="1"/>
    <x v="2"/>
    <s v="AGT16007404"/>
    <x v="0"/>
    <n v="48"/>
    <n v="25"/>
    <n v="0"/>
    <x v="2"/>
    <n v="0"/>
    <x v="0"/>
  </r>
  <r>
    <s v="POL45315654"/>
    <x v="2"/>
    <n v="370186"/>
    <n v="1509.88"/>
    <d v="2022-08-16T00:00:00"/>
    <d v="2032-04-18T00:00:00"/>
    <s v="Quarterly"/>
    <x v="1"/>
    <s v="CUST40417111"/>
    <n v="3533"/>
    <s v="Long Term"/>
    <n v="0"/>
    <s v="Travis Thomas"/>
    <x v="0"/>
    <n v="54"/>
    <s v="Field trials officer"/>
    <x v="2"/>
    <s v="New Deannaburgh, Minnesota, 79249"/>
    <x v="2"/>
    <n v="1"/>
    <n v="0"/>
    <x v="2"/>
    <s v="AGT45307492"/>
    <x v="1"/>
    <n v="15"/>
    <n v="35"/>
    <n v="0"/>
    <x v="0"/>
    <n v="0"/>
    <x v="1"/>
  </r>
  <r>
    <s v="POL90511171"/>
    <x v="1"/>
    <n v="401803"/>
    <n v="444.1"/>
    <d v="2021-09-29T00:00:00"/>
    <d v="2024-11-25T00:00:00"/>
    <s v="Quarterly"/>
    <x v="1"/>
    <s v="CUST57508453"/>
    <n v="1153"/>
    <s v="Long Term"/>
    <n v="0"/>
    <s v="Doris Davis"/>
    <x v="0"/>
    <n v="25"/>
    <s v="Advertising art director"/>
    <x v="1"/>
    <s v="Hillton, Virginia, 33411"/>
    <x v="4"/>
    <n v="0"/>
    <n v="0"/>
    <x v="0"/>
    <s v="AGT55476255"/>
    <x v="0"/>
    <n v="2"/>
    <n v="33"/>
    <n v="0"/>
    <x v="0"/>
    <n v="0"/>
    <x v="0"/>
  </r>
  <r>
    <s v="POL13266531"/>
    <x v="1"/>
    <n v="327505"/>
    <n v="449.92"/>
    <d v="2019-07-12T00:00:00"/>
    <d v="2023-08-19T00:00:00"/>
    <s v="Quarterly"/>
    <x v="0"/>
    <s v="CUST72998627"/>
    <n v="1499"/>
    <s v="Long Term"/>
    <n v="0"/>
    <s v="Christopher Stephenson"/>
    <x v="1"/>
    <n v="60"/>
    <s v="Investment banker, operational"/>
    <x v="1"/>
    <s v="Victorberg, Alabama, 33791"/>
    <x v="3"/>
    <n v="0"/>
    <n v="1"/>
    <x v="2"/>
    <s v="AGT98128545"/>
    <x v="2"/>
    <n v="18"/>
    <n v="9"/>
    <n v="0"/>
    <x v="2"/>
    <n v="0"/>
    <x v="2"/>
  </r>
  <r>
    <s v="POL52900081"/>
    <x v="0"/>
    <n v="218578"/>
    <n v="1049.77"/>
    <d v="2020-07-27T00:00:00"/>
    <d v="2028-09-19T00:00:00"/>
    <s v="Annually"/>
    <x v="0"/>
    <s v="CUST04922693"/>
    <n v="2976"/>
    <s v="Long Term"/>
    <n v="0"/>
    <s v="Tracy Baker DDS"/>
    <x v="0"/>
    <n v="63"/>
    <s v="Medical laboratory scientific officer"/>
    <x v="0"/>
    <s v="Johnfort, Georgia, 84261"/>
    <x v="3"/>
    <n v="0"/>
    <n v="1"/>
    <x v="2"/>
    <s v="AGT01783387"/>
    <x v="1"/>
    <n v="4"/>
    <n v="89"/>
    <n v="1"/>
    <x v="1"/>
    <n v="1"/>
    <x v="1"/>
  </r>
  <r>
    <s v="POL95004499"/>
    <x v="3"/>
    <n v="177090"/>
    <n v="351.02"/>
    <d v="2015-12-02T00:00:00"/>
    <d v="2022-01-05T00:00:00"/>
    <s v="Monthly"/>
    <x v="0"/>
    <s v="CUST34481309"/>
    <n v="2226"/>
    <s v="Long Term"/>
    <n v="0"/>
    <s v="Kristy Morrison"/>
    <x v="1"/>
    <n v="78"/>
    <s v="Nurse, learning disability"/>
    <x v="0"/>
    <s v="South Annehaven, Nevada, 50695"/>
    <x v="3"/>
    <n v="0"/>
    <n v="1"/>
    <x v="2"/>
    <s v="AGT70533461"/>
    <x v="2"/>
    <n v="17"/>
    <n v="22"/>
    <n v="0"/>
    <x v="2"/>
    <n v="0"/>
    <x v="2"/>
  </r>
  <r>
    <s v="POL96668666"/>
    <x v="0"/>
    <n v="355011"/>
    <n v="915.37"/>
    <d v="2017-12-20T00:00:00"/>
    <d v="2023-07-02T00:00:00"/>
    <s v="Annually"/>
    <x v="1"/>
    <s v="CUST23301508"/>
    <n v="2020"/>
    <s v="Long Term"/>
    <n v="0"/>
    <s v="Travis Brown"/>
    <x v="0"/>
    <n v="55"/>
    <s v="Administrator"/>
    <x v="2"/>
    <s v="Port Daniel, Alabama, 63896"/>
    <x v="2"/>
    <n v="1"/>
    <n v="0"/>
    <x v="2"/>
    <s v="AGT04034480"/>
    <x v="0"/>
    <n v="35"/>
    <n v="53"/>
    <n v="0"/>
    <x v="0"/>
    <n v="0"/>
    <x v="0"/>
  </r>
  <r>
    <s v="POL74902947"/>
    <x v="1"/>
    <n v="354534"/>
    <n v="1790.37"/>
    <d v="2022-12-28T00:00:00"/>
    <d v="2029-10-25T00:00:00"/>
    <s v="Quarterly"/>
    <x v="1"/>
    <s v="CUST78427928"/>
    <n v="2493"/>
    <s v="Long Term"/>
    <n v="0"/>
    <s v="Jacob Collins"/>
    <x v="1"/>
    <n v="34"/>
    <s v="Computer games developer"/>
    <x v="1"/>
    <s v="West Veronicaside, Kentucky, 38228"/>
    <x v="0"/>
    <n v="0"/>
    <n v="0"/>
    <x v="1"/>
    <s v="AGT10307324"/>
    <x v="1"/>
    <n v="50"/>
    <n v="41"/>
    <n v="0"/>
    <x v="0"/>
    <n v="0"/>
    <x v="1"/>
  </r>
  <r>
    <s v="POL21502603"/>
    <x v="0"/>
    <n v="200255"/>
    <n v="441.31"/>
    <d v="2018-08-31T00:00:00"/>
    <d v="2025-03-08T00:00:00"/>
    <s v="Annually"/>
    <x v="1"/>
    <s v="CUST34007755"/>
    <n v="2381"/>
    <s v="Long Term"/>
    <n v="0"/>
    <s v="Jason Clark"/>
    <x v="0"/>
    <n v="74"/>
    <s v="Air broker"/>
    <x v="2"/>
    <s v="Port Lisa, Connecticut, 04056"/>
    <x v="3"/>
    <n v="1"/>
    <n v="1"/>
    <x v="2"/>
    <s v="AGT82546324"/>
    <x v="2"/>
    <n v="49"/>
    <n v="96"/>
    <n v="1"/>
    <x v="1"/>
    <n v="1"/>
    <x v="2"/>
  </r>
  <r>
    <s v="POL81732788"/>
    <x v="1"/>
    <n v="143264"/>
    <n v="305.7"/>
    <d v="2022-08-20T00:00:00"/>
    <d v="2031-09-02T00:00:00"/>
    <s v="Annually"/>
    <x v="0"/>
    <s v="CUST81280296"/>
    <n v="3300"/>
    <s v="Long Term"/>
    <n v="0"/>
    <s v="Ryan Robinson"/>
    <x v="1"/>
    <n v="70"/>
    <s v="Charity officer"/>
    <x v="1"/>
    <s v="Port Lauren, Kentucky, 02783"/>
    <x v="3"/>
    <n v="0"/>
    <n v="1"/>
    <x v="2"/>
    <s v="AGT46684672"/>
    <x v="2"/>
    <n v="11"/>
    <n v="65"/>
    <n v="0"/>
    <x v="1"/>
    <n v="0"/>
    <x v="2"/>
  </r>
  <r>
    <s v="POL34844451"/>
    <x v="3"/>
    <n v="295966"/>
    <n v="307.7"/>
    <d v="2020-08-19T00:00:00"/>
    <d v="2025-12-20T00:00:00"/>
    <s v="Quarterly"/>
    <x v="2"/>
    <s v="CUST79612783"/>
    <n v="1949"/>
    <s v="Long Term"/>
    <n v="1"/>
    <s v="Christine Mullins"/>
    <x v="1"/>
    <n v="23"/>
    <s v="Radio producer"/>
    <x v="3"/>
    <s v="West Raymond, Vermont, 14894"/>
    <x v="4"/>
    <n v="0"/>
    <n v="0"/>
    <x v="0"/>
    <s v="AGT79156838"/>
    <x v="1"/>
    <n v="27"/>
    <n v="10"/>
    <n v="0"/>
    <x v="2"/>
    <n v="0"/>
    <x v="1"/>
  </r>
  <r>
    <s v="POL16452788"/>
    <x v="1"/>
    <n v="249613"/>
    <n v="418.98"/>
    <d v="2020-07-01T00:00:00"/>
    <d v="2027-05-21T00:00:00"/>
    <s v="Monthly"/>
    <x v="0"/>
    <s v="CUST49548724"/>
    <n v="2515"/>
    <s v="Long Term"/>
    <n v="0"/>
    <s v="Dale Holt"/>
    <x v="2"/>
    <n v="72"/>
    <s v="Geochemist"/>
    <x v="3"/>
    <s v="West Nathanielville, Rhode Island, 05308"/>
    <x v="3"/>
    <n v="0"/>
    <n v="1"/>
    <x v="2"/>
    <s v="AGT96795294"/>
    <x v="2"/>
    <n v="24"/>
    <n v="85"/>
    <n v="1"/>
    <x v="1"/>
    <n v="1"/>
    <x v="2"/>
  </r>
  <r>
    <s v="POL44772123"/>
    <x v="0"/>
    <n v="208218"/>
    <n v="1387.33"/>
    <d v="2022-07-02T00:00:00"/>
    <d v="2025-04-25T00:00:00"/>
    <s v="Quarterly"/>
    <x v="1"/>
    <s v="CUST19031216"/>
    <n v="1028"/>
    <s v="Medium Term"/>
    <n v="0"/>
    <s v="Tiffany Cameron"/>
    <x v="2"/>
    <n v="72"/>
    <s v="Programmer, systems"/>
    <x v="2"/>
    <s v="Lake Ashleyburgh, New Hampshire, 09981"/>
    <x v="3"/>
    <n v="1"/>
    <n v="1"/>
    <x v="2"/>
    <s v="AGT58541901"/>
    <x v="0"/>
    <n v="27"/>
    <n v="61"/>
    <n v="0"/>
    <x v="1"/>
    <n v="0"/>
    <x v="0"/>
  </r>
  <r>
    <s v="POL11755321"/>
    <x v="3"/>
    <n v="436481"/>
    <n v="1806.08"/>
    <d v="2021-03-25T00:00:00"/>
    <d v="2023-10-18T00:00:00"/>
    <s v="Quarterly"/>
    <x v="1"/>
    <s v="CUST90183545"/>
    <n v="937"/>
    <s v="Medium Term"/>
    <n v="0"/>
    <s v="Mary Alvarez"/>
    <x v="0"/>
    <n v="47"/>
    <s v="Ophthalmologist"/>
    <x v="2"/>
    <s v="North Robert, Louisiana, 64242"/>
    <x v="2"/>
    <n v="1"/>
    <n v="0"/>
    <x v="1"/>
    <s v="AGT59844923"/>
    <x v="1"/>
    <n v="13"/>
    <n v="97"/>
    <n v="1"/>
    <x v="1"/>
    <n v="1"/>
    <x v="1"/>
  </r>
  <r>
    <s v="POL43986389"/>
    <x v="3"/>
    <n v="478011"/>
    <n v="1839.92"/>
    <d v="2024-01-22T00:00:00"/>
    <d v="2028-11-19T00:00:00"/>
    <s v="Annually"/>
    <x v="1"/>
    <s v="CUST47716501"/>
    <n v="1763"/>
    <s v="Long Term"/>
    <n v="0"/>
    <s v="Darrell Roberson"/>
    <x v="1"/>
    <n v="63"/>
    <s v="Insurance risk surveyor"/>
    <x v="0"/>
    <s v="Jeffreyfort, Minnesota, 67213"/>
    <x v="3"/>
    <n v="0"/>
    <n v="1"/>
    <x v="2"/>
    <s v="AGT17043513"/>
    <x v="2"/>
    <n v="13"/>
    <n v="11"/>
    <n v="0"/>
    <x v="2"/>
    <n v="0"/>
    <x v="2"/>
  </r>
  <r>
    <s v="POL56561026"/>
    <x v="3"/>
    <n v="187355"/>
    <n v="1532.59"/>
    <d v="2019-09-20T00:00:00"/>
    <d v="2023-05-08T00:00:00"/>
    <s v="Quarterly"/>
    <x v="1"/>
    <s v="CUST19076228"/>
    <n v="1326"/>
    <s v="Long Term"/>
    <n v="0"/>
    <s v="James Allen"/>
    <x v="1"/>
    <n v="76"/>
    <s v="English as a second language teacher"/>
    <x v="1"/>
    <s v="South Crystal, Kentucky, 65240"/>
    <x v="3"/>
    <n v="0"/>
    <n v="1"/>
    <x v="2"/>
    <s v="AGT19962859"/>
    <x v="0"/>
    <n v="25"/>
    <n v="45"/>
    <n v="0"/>
    <x v="0"/>
    <n v="0"/>
    <x v="0"/>
  </r>
  <r>
    <s v="POL98651946"/>
    <x v="1"/>
    <n v="184323"/>
    <n v="360.33"/>
    <d v="2022-02-28T00:00:00"/>
    <d v="2026-01-06T00:00:00"/>
    <s v="Quarterly"/>
    <x v="2"/>
    <s v="CUST45390061"/>
    <n v="1408"/>
    <s v="Long Term"/>
    <n v="1"/>
    <s v="Joseph Jensen"/>
    <x v="1"/>
    <n v="63"/>
    <s v="Chief Financial Officer"/>
    <x v="1"/>
    <s v="South Leslie, South Carolina, 70644"/>
    <x v="3"/>
    <n v="0"/>
    <n v="1"/>
    <x v="2"/>
    <s v="AGT39769718"/>
    <x v="0"/>
    <n v="18"/>
    <n v="34"/>
    <n v="0"/>
    <x v="0"/>
    <n v="0"/>
    <x v="0"/>
  </r>
  <r>
    <s v="POL79918238"/>
    <x v="3"/>
    <n v="462221"/>
    <n v="783.27"/>
    <d v="2019-01-10T00:00:00"/>
    <d v="2020-01-13T00:00:00"/>
    <s v="Monthly"/>
    <x v="0"/>
    <s v="CUST30888667"/>
    <n v="368"/>
    <s v="Medium Term"/>
    <n v="0"/>
    <s v="Christine Martinez"/>
    <x v="2"/>
    <n v="82"/>
    <s v="Waste management officer"/>
    <x v="3"/>
    <s v="Sherriton, Colorado, 33783"/>
    <x v="3"/>
    <n v="0"/>
    <n v="1"/>
    <x v="2"/>
    <s v="AGT02886499"/>
    <x v="0"/>
    <n v="31"/>
    <n v="67"/>
    <n v="0"/>
    <x v="1"/>
    <n v="0"/>
    <x v="0"/>
  </r>
  <r>
    <s v="POL44808829"/>
    <x v="1"/>
    <n v="344278"/>
    <n v="735.96"/>
    <d v="2017-01-10T00:00:00"/>
    <d v="2018-09-10T00:00:00"/>
    <s v="Monthly"/>
    <x v="1"/>
    <s v="CUST70357391"/>
    <n v="608"/>
    <s v="Medium Term"/>
    <n v="0"/>
    <s v="John Hatfield"/>
    <x v="2"/>
    <n v="19"/>
    <s v="Oncologist"/>
    <x v="1"/>
    <s v="Watsonchester, Minnesota, 06784"/>
    <x v="4"/>
    <n v="0"/>
    <n v="0"/>
    <x v="0"/>
    <s v="AGT11334464"/>
    <x v="0"/>
    <n v="50"/>
    <n v="59"/>
    <n v="0"/>
    <x v="0"/>
    <n v="0"/>
    <x v="0"/>
  </r>
  <r>
    <s v="POL49905886"/>
    <x v="0"/>
    <n v="25325"/>
    <n v="1288.93"/>
    <d v="2016-07-26T00:00:00"/>
    <d v="2020-04-18T00:00:00"/>
    <s v="Quarterly"/>
    <x v="0"/>
    <s v="CUST89683690"/>
    <n v="1362"/>
    <s v="Long Term"/>
    <n v="0"/>
    <s v="Margaret Williams"/>
    <x v="1"/>
    <n v="41"/>
    <s v="Teacher, English as a foreign language"/>
    <x v="1"/>
    <s v="Bryantfurt, North Dakota, 46045"/>
    <x v="1"/>
    <n v="0"/>
    <n v="0"/>
    <x v="1"/>
    <s v="AGT72362101"/>
    <x v="0"/>
    <n v="46"/>
    <n v="82"/>
    <n v="1"/>
    <x v="1"/>
    <n v="1"/>
    <x v="0"/>
  </r>
  <r>
    <s v="POL61467343"/>
    <x v="2"/>
    <n v="35527"/>
    <n v="453.45"/>
    <d v="2021-03-25T00:00:00"/>
    <d v="2023-04-26T00:00:00"/>
    <s v="Quarterly"/>
    <x v="1"/>
    <s v="CUST38063830"/>
    <n v="762"/>
    <s v="Medium Term"/>
    <n v="0"/>
    <s v="Karen Tyler"/>
    <x v="2"/>
    <n v="39"/>
    <s v="Psychiatric nurse"/>
    <x v="1"/>
    <s v="Thomasmouth, Wyoming, 68986"/>
    <x v="1"/>
    <n v="0"/>
    <n v="0"/>
    <x v="1"/>
    <s v="AGT73324242"/>
    <x v="1"/>
    <n v="25"/>
    <n v="66"/>
    <n v="0"/>
    <x v="1"/>
    <n v="0"/>
    <x v="1"/>
  </r>
  <r>
    <s v="POL15307389"/>
    <x v="3"/>
    <n v="449336"/>
    <n v="1814.89"/>
    <d v="2022-03-19T00:00:00"/>
    <d v="2027-05-30T00:00:00"/>
    <s v="Monthly"/>
    <x v="1"/>
    <s v="CUST14360985"/>
    <n v="1898"/>
    <s v="Long Term"/>
    <n v="0"/>
    <s v="Emma Rubio"/>
    <x v="1"/>
    <n v="63"/>
    <s v="Surgeon"/>
    <x v="3"/>
    <s v="South Tammyshire, New Mexico, 19504"/>
    <x v="3"/>
    <n v="0"/>
    <n v="1"/>
    <x v="2"/>
    <s v="AGT62765690"/>
    <x v="1"/>
    <n v="3"/>
    <n v="83"/>
    <n v="1"/>
    <x v="1"/>
    <n v="1"/>
    <x v="1"/>
  </r>
  <r>
    <s v="POL05353456"/>
    <x v="0"/>
    <n v="427141"/>
    <n v="829.59"/>
    <d v="2015-07-16T00:00:00"/>
    <d v="2022-09-14T00:00:00"/>
    <s v="Annually"/>
    <x v="1"/>
    <s v="CUST74973932"/>
    <n v="2617"/>
    <s v="Long Term"/>
    <n v="0"/>
    <s v="Lisa Tate"/>
    <x v="1"/>
    <n v="56"/>
    <s v="Armed forces logistics/support/administrative officer"/>
    <x v="0"/>
    <s v="New Jeannebury, Montana, 48377"/>
    <x v="3"/>
    <n v="0"/>
    <n v="0"/>
    <x v="2"/>
    <s v="AGT43313051"/>
    <x v="0"/>
    <n v="46"/>
    <n v="18"/>
    <n v="0"/>
    <x v="2"/>
    <n v="0"/>
    <x v="0"/>
  </r>
  <r>
    <s v="POL31639522"/>
    <x v="2"/>
    <n v="351390"/>
    <n v="1743.38"/>
    <d v="2018-02-07T00:00:00"/>
    <d v="2025-05-12T00:00:00"/>
    <s v="Annually"/>
    <x v="2"/>
    <s v="CUST64711803"/>
    <n v="2651"/>
    <s v="Long Term"/>
    <n v="1"/>
    <s v="Blake Richardson"/>
    <x v="1"/>
    <n v="39"/>
    <s v="Press sub"/>
    <x v="1"/>
    <s v="Lake Harry, Colorado, 63647"/>
    <x v="1"/>
    <n v="0"/>
    <n v="0"/>
    <x v="1"/>
    <s v="AGT52956011"/>
    <x v="0"/>
    <n v="48"/>
    <n v="59"/>
    <n v="0"/>
    <x v="0"/>
    <n v="0"/>
    <x v="0"/>
  </r>
  <r>
    <s v="POL88523487"/>
    <x v="3"/>
    <n v="227331"/>
    <n v="1736.92"/>
    <d v="2023-12-15T00:00:00"/>
    <d v="2031-08-09T00:00:00"/>
    <s v="Annually"/>
    <x v="1"/>
    <s v="CUST82861470"/>
    <n v="2794"/>
    <s v="Long Term"/>
    <n v="0"/>
    <s v="Andrew Woods"/>
    <x v="2"/>
    <n v="41"/>
    <s v="Charity fundraiser"/>
    <x v="3"/>
    <s v="South Edwin, Wyoming, 32199"/>
    <x v="1"/>
    <n v="0"/>
    <n v="0"/>
    <x v="1"/>
    <s v="AGT24004665"/>
    <x v="1"/>
    <n v="41"/>
    <n v="29"/>
    <n v="0"/>
    <x v="2"/>
    <n v="0"/>
    <x v="1"/>
  </r>
  <r>
    <s v="POL40389475"/>
    <x v="1"/>
    <n v="322487"/>
    <n v="1867.79"/>
    <d v="2017-10-13T00:00:00"/>
    <d v="2020-07-28T00:00:00"/>
    <s v="Monthly"/>
    <x v="1"/>
    <s v="CUST70911672"/>
    <n v="1019"/>
    <s v="Medium Term"/>
    <n v="0"/>
    <s v="Mr. Craig Gonzalez"/>
    <x v="1"/>
    <n v="71"/>
    <s v="Insurance broker"/>
    <x v="0"/>
    <s v="North Todd, Rhode Island, 52013"/>
    <x v="3"/>
    <n v="0"/>
    <n v="1"/>
    <x v="2"/>
    <s v="AGT65446490"/>
    <x v="2"/>
    <n v="17"/>
    <n v="77"/>
    <n v="1"/>
    <x v="1"/>
    <n v="1"/>
    <x v="2"/>
  </r>
  <r>
    <s v="POL00447395"/>
    <x v="0"/>
    <n v="414287"/>
    <n v="234.8"/>
    <d v="2024-03-21T00:00:00"/>
    <d v="2026-08-27T00:00:00"/>
    <s v="Monthly"/>
    <x v="1"/>
    <s v="CUST37977068"/>
    <n v="889"/>
    <s v="Medium Term"/>
    <n v="0"/>
    <s v="Thomas Holt"/>
    <x v="2"/>
    <n v="52"/>
    <s v="Manufacturing systems engineer"/>
    <x v="1"/>
    <s v="East Bradleyville, Connecticut, 48377"/>
    <x v="2"/>
    <n v="0"/>
    <n v="0"/>
    <x v="2"/>
    <s v="AGT19239476"/>
    <x v="2"/>
    <n v="42"/>
    <n v="56"/>
    <n v="0"/>
    <x v="0"/>
    <n v="0"/>
    <x v="2"/>
  </r>
  <r>
    <s v="POL34180846"/>
    <x v="0"/>
    <n v="317405"/>
    <n v="302.04000000000002"/>
    <d v="2019-12-31T00:00:00"/>
    <d v="2029-02-15T00:00:00"/>
    <s v="Monthly"/>
    <x v="1"/>
    <s v="CUST57618841"/>
    <n v="3334"/>
    <s v="Long Term"/>
    <n v="0"/>
    <s v="Mark Griffin"/>
    <x v="0"/>
    <n v="29"/>
    <s v="Media planner"/>
    <x v="1"/>
    <s v="East Michaelshire, New Hampshire, 60462"/>
    <x v="0"/>
    <n v="0"/>
    <n v="0"/>
    <x v="0"/>
    <s v="AGT66578363"/>
    <x v="2"/>
    <n v="0"/>
    <n v="34"/>
    <n v="0"/>
    <x v="0"/>
    <n v="0"/>
    <x v="2"/>
  </r>
  <r>
    <s v="POL54942639"/>
    <x v="2"/>
    <n v="301388"/>
    <n v="896.4"/>
    <d v="2021-05-08T00:00:00"/>
    <d v="2028-02-26T00:00:00"/>
    <s v="Monthly"/>
    <x v="1"/>
    <s v="CUST37424132"/>
    <n v="2485"/>
    <s v="Long Term"/>
    <n v="0"/>
    <s v="Samuel Baldwin"/>
    <x v="2"/>
    <n v="30"/>
    <s v="Psychiatrist"/>
    <x v="3"/>
    <s v="South Jose, Washington, 70776"/>
    <x v="0"/>
    <n v="0"/>
    <n v="0"/>
    <x v="0"/>
    <s v="AGT69383848"/>
    <x v="1"/>
    <n v="19"/>
    <n v="1"/>
    <n v="0"/>
    <x v="2"/>
    <n v="0"/>
    <x v="1"/>
  </r>
  <r>
    <s v="POL95808382"/>
    <x v="3"/>
    <n v="220353"/>
    <n v="460.11"/>
    <d v="2021-09-06T00:00:00"/>
    <d v="2025-04-23T00:00:00"/>
    <s v="Annually"/>
    <x v="1"/>
    <s v="CUST29454283"/>
    <n v="1325"/>
    <s v="Long Term"/>
    <n v="0"/>
    <s v="Antonio Middleton"/>
    <x v="1"/>
    <n v="67"/>
    <s v="Public house manager"/>
    <x v="1"/>
    <s v="Kristitown, Iowa, 94327"/>
    <x v="3"/>
    <n v="0"/>
    <n v="1"/>
    <x v="2"/>
    <s v="AGT06140655"/>
    <x v="0"/>
    <n v="22"/>
    <n v="59"/>
    <n v="0"/>
    <x v="0"/>
    <n v="0"/>
    <x v="0"/>
  </r>
  <r>
    <s v="POL73626645"/>
    <x v="1"/>
    <n v="289123"/>
    <n v="1230.33"/>
    <d v="2024-11-27T00:00:00"/>
    <d v="2029-10-17T00:00:00"/>
    <s v="Quarterly"/>
    <x v="0"/>
    <s v="CUST75884494"/>
    <n v="1785"/>
    <s v="Long Term"/>
    <n v="0"/>
    <s v="Shannon Rios"/>
    <x v="2"/>
    <n v="73"/>
    <s v="Fashion designer"/>
    <x v="2"/>
    <s v="North Amandachester, Wisconsin, 45872"/>
    <x v="3"/>
    <n v="1"/>
    <n v="1"/>
    <x v="2"/>
    <s v="AGT98997789"/>
    <x v="2"/>
    <n v="47"/>
    <n v="70"/>
    <n v="1"/>
    <x v="1"/>
    <n v="1"/>
    <x v="2"/>
  </r>
  <r>
    <s v="POL47986452"/>
    <x v="2"/>
    <n v="458254"/>
    <n v="583.91999999999996"/>
    <d v="2021-02-11T00:00:00"/>
    <d v="2030-05-17T00:00:00"/>
    <s v="Monthly"/>
    <x v="0"/>
    <s v="CUST69260828"/>
    <n v="3382"/>
    <s v="Long Term"/>
    <n v="0"/>
    <s v="Linda Burns"/>
    <x v="0"/>
    <n v="83"/>
    <s v="Special effects artist"/>
    <x v="3"/>
    <s v="South Ronaldhaven, New Jersey, 74952"/>
    <x v="3"/>
    <n v="0"/>
    <n v="1"/>
    <x v="2"/>
    <s v="AGT47666169"/>
    <x v="2"/>
    <n v="13"/>
    <n v="31"/>
    <n v="0"/>
    <x v="0"/>
    <n v="0"/>
    <x v="2"/>
  </r>
  <r>
    <s v="POL45394277"/>
    <x v="1"/>
    <n v="89893"/>
    <n v="437.84"/>
    <d v="2024-09-16T00:00:00"/>
    <d v="2033-10-28T00:00:00"/>
    <s v="Quarterly"/>
    <x v="0"/>
    <s v="CUST67483570"/>
    <n v="3329"/>
    <s v="Long Term"/>
    <n v="0"/>
    <s v="Amy Bennett"/>
    <x v="1"/>
    <n v="59"/>
    <s v="Advertising art director"/>
    <x v="1"/>
    <s v="Lake Marissamouth, Utah, 69726"/>
    <x v="3"/>
    <n v="0"/>
    <n v="0"/>
    <x v="2"/>
    <s v="AGT53817199"/>
    <x v="1"/>
    <n v="36"/>
    <n v="66"/>
    <n v="0"/>
    <x v="1"/>
    <n v="0"/>
    <x v="1"/>
  </r>
  <r>
    <s v="POL93217359"/>
    <x v="0"/>
    <n v="216131"/>
    <n v="433.98"/>
    <d v="2015-05-01T00:00:00"/>
    <d v="2024-12-08T00:00:00"/>
    <s v="Annually"/>
    <x v="2"/>
    <s v="CUST43669767"/>
    <n v="3509"/>
    <s v="Long Term"/>
    <n v="1"/>
    <s v="Rebecca Hill"/>
    <x v="1"/>
    <n v="61"/>
    <s v="Surveyor, quantity"/>
    <x v="0"/>
    <s v="Charlesburgh, Kansas, 63588"/>
    <x v="3"/>
    <n v="0"/>
    <n v="1"/>
    <x v="2"/>
    <s v="AGT09310257"/>
    <x v="1"/>
    <n v="1"/>
    <n v="78"/>
    <n v="1"/>
    <x v="1"/>
    <n v="1"/>
    <x v="1"/>
  </r>
  <r>
    <s v="POL51057338"/>
    <x v="0"/>
    <n v="254758"/>
    <n v="906.27"/>
    <d v="2018-02-21T00:00:00"/>
    <d v="2026-03-12T00:00:00"/>
    <s v="Monthly"/>
    <x v="1"/>
    <s v="CUST58374435"/>
    <n v="2941"/>
    <s v="Long Term"/>
    <n v="0"/>
    <s v="Jordan Miller"/>
    <x v="2"/>
    <n v="82"/>
    <s v="Food technologist"/>
    <x v="0"/>
    <s v="Lake Kara, Wisconsin, 37485"/>
    <x v="3"/>
    <n v="0"/>
    <n v="1"/>
    <x v="2"/>
    <s v="AGT56398276"/>
    <x v="2"/>
    <n v="28"/>
    <n v="6"/>
    <n v="0"/>
    <x v="2"/>
    <n v="0"/>
    <x v="2"/>
  </r>
  <r>
    <s v="POL58542189"/>
    <x v="0"/>
    <n v="251079"/>
    <n v="507.58"/>
    <d v="2015-05-28T00:00:00"/>
    <d v="2023-04-09T00:00:00"/>
    <s v="Quarterly"/>
    <x v="2"/>
    <s v="CUST35063171"/>
    <n v="2873"/>
    <s v="Long Term"/>
    <n v="1"/>
    <s v="Andrea Nolan"/>
    <x v="1"/>
    <n v="59"/>
    <s v="Health and safety inspector"/>
    <x v="2"/>
    <s v="West Katie, Mississippi, 86118"/>
    <x v="3"/>
    <n v="1"/>
    <n v="0"/>
    <x v="2"/>
    <s v="AGT65653238"/>
    <x v="1"/>
    <n v="34"/>
    <n v="8"/>
    <n v="0"/>
    <x v="2"/>
    <n v="0"/>
    <x v="1"/>
  </r>
  <r>
    <s v="POL63719116"/>
    <x v="3"/>
    <n v="485087"/>
    <n v="815.44"/>
    <d v="2019-05-12T00:00:00"/>
    <d v="2023-09-06T00:00:00"/>
    <s v="Annually"/>
    <x v="1"/>
    <s v="CUST59706553"/>
    <n v="1578"/>
    <s v="Long Term"/>
    <n v="0"/>
    <s v="John Garcia"/>
    <x v="0"/>
    <n v="79"/>
    <s v="Probation officer"/>
    <x v="0"/>
    <s v="West Theresa, Rhode Island, 41542"/>
    <x v="3"/>
    <n v="0"/>
    <n v="1"/>
    <x v="2"/>
    <s v="AGT07282207"/>
    <x v="2"/>
    <n v="25"/>
    <n v="46"/>
    <n v="0"/>
    <x v="0"/>
    <n v="0"/>
    <x v="2"/>
  </r>
  <r>
    <s v="POL21355048"/>
    <x v="2"/>
    <n v="68023"/>
    <n v="1972.83"/>
    <d v="2017-08-28T00:00:00"/>
    <d v="2027-06-21T00:00:00"/>
    <s v="Quarterly"/>
    <x v="2"/>
    <s v="CUST10247611"/>
    <n v="3584"/>
    <s v="Long Term"/>
    <n v="1"/>
    <s v="Jasmine Gonzalez"/>
    <x v="1"/>
    <n v="61"/>
    <s v="Chief of Staff"/>
    <x v="3"/>
    <s v="Banksview, Kansas, 85341"/>
    <x v="3"/>
    <n v="0"/>
    <n v="1"/>
    <x v="2"/>
    <s v="AGT55337427"/>
    <x v="2"/>
    <n v="21"/>
    <n v="4"/>
    <n v="0"/>
    <x v="2"/>
    <n v="0"/>
    <x v="2"/>
  </r>
  <r>
    <s v="POL56484946"/>
    <x v="2"/>
    <n v="126311"/>
    <n v="543.38"/>
    <d v="2018-11-12T00:00:00"/>
    <d v="2022-04-07T00:00:00"/>
    <s v="Annually"/>
    <x v="0"/>
    <s v="CUST89620632"/>
    <n v="1242"/>
    <s v="Long Term"/>
    <n v="0"/>
    <s v="Timothy Gill"/>
    <x v="2"/>
    <n v="35"/>
    <s v="Development worker, international aid"/>
    <x v="1"/>
    <s v="Jillianburgh, Iowa, 85363"/>
    <x v="0"/>
    <n v="0"/>
    <n v="0"/>
    <x v="1"/>
    <s v="AGT94995160"/>
    <x v="1"/>
    <n v="45"/>
    <n v="80"/>
    <n v="1"/>
    <x v="1"/>
    <n v="1"/>
    <x v="1"/>
  </r>
  <r>
    <s v="POL52322172"/>
    <x v="1"/>
    <n v="472586"/>
    <n v="774.01"/>
    <d v="2020-03-31T00:00:00"/>
    <d v="2027-11-06T00:00:00"/>
    <s v="Annually"/>
    <x v="1"/>
    <s v="CUST60184493"/>
    <n v="2776"/>
    <s v="Long Term"/>
    <n v="0"/>
    <s v="Robert Kelly"/>
    <x v="2"/>
    <n v="41"/>
    <s v="Therapist, occupational"/>
    <x v="3"/>
    <s v="West Whitneyhaven, Texas, 88593"/>
    <x v="1"/>
    <n v="0"/>
    <n v="0"/>
    <x v="1"/>
    <s v="AGT91427056"/>
    <x v="1"/>
    <n v="16"/>
    <n v="2"/>
    <n v="0"/>
    <x v="2"/>
    <n v="0"/>
    <x v="1"/>
  </r>
  <r>
    <s v="POL42467906"/>
    <x v="2"/>
    <n v="90540"/>
    <n v="196.23"/>
    <d v="2020-03-15T00:00:00"/>
    <d v="2024-07-21T00:00:00"/>
    <s v="Monthly"/>
    <x v="1"/>
    <s v="CUST76231180"/>
    <n v="1589"/>
    <s v="Long Term"/>
    <n v="0"/>
    <s v="Derrick Boyer"/>
    <x v="0"/>
    <n v="52"/>
    <s v="Records manager"/>
    <x v="1"/>
    <s v="New Tyler, Massachusetts, 90923"/>
    <x v="2"/>
    <n v="0"/>
    <n v="0"/>
    <x v="2"/>
    <s v="AGT36790481"/>
    <x v="2"/>
    <n v="26"/>
    <n v="86"/>
    <n v="1"/>
    <x v="1"/>
    <n v="1"/>
    <x v="2"/>
  </r>
  <r>
    <s v="POL84424949"/>
    <x v="3"/>
    <n v="272445"/>
    <n v="600.55999999999995"/>
    <d v="2015-01-18T00:00:00"/>
    <d v="2020-02-10T00:00:00"/>
    <s v="Monthly"/>
    <x v="2"/>
    <s v="CUST58545735"/>
    <n v="1849"/>
    <s v="Long Term"/>
    <n v="1"/>
    <s v="Rebekah Sloan"/>
    <x v="1"/>
    <n v="45"/>
    <s v="Osteopath"/>
    <x v="2"/>
    <s v="Rachelmouth, South Dakota, 66241"/>
    <x v="1"/>
    <n v="1"/>
    <n v="0"/>
    <x v="1"/>
    <s v="AGT86989076"/>
    <x v="2"/>
    <n v="3"/>
    <n v="92"/>
    <n v="1"/>
    <x v="1"/>
    <n v="1"/>
    <x v="2"/>
  </r>
  <r>
    <s v="POL14844757"/>
    <x v="3"/>
    <n v="136471"/>
    <n v="612.01"/>
    <d v="2020-04-22T00:00:00"/>
    <d v="2025-03-11T00:00:00"/>
    <s v="Monthly"/>
    <x v="1"/>
    <s v="CUST32399051"/>
    <n v="1784"/>
    <s v="Long Term"/>
    <n v="0"/>
    <s v="Jeanette Andrews"/>
    <x v="2"/>
    <n v="70"/>
    <s v="Energy manager"/>
    <x v="0"/>
    <s v="Javierchester, Maryland, 46618"/>
    <x v="3"/>
    <n v="0"/>
    <n v="1"/>
    <x v="2"/>
    <s v="AGT67681724"/>
    <x v="2"/>
    <n v="50"/>
    <n v="65"/>
    <n v="0"/>
    <x v="1"/>
    <n v="0"/>
    <x v="2"/>
  </r>
  <r>
    <s v="POL34037675"/>
    <x v="2"/>
    <n v="81245"/>
    <n v="252.67"/>
    <d v="2019-01-23T00:00:00"/>
    <d v="2027-09-08T00:00:00"/>
    <s v="Quarterly"/>
    <x v="2"/>
    <s v="CUST81983561"/>
    <n v="3150"/>
    <s v="Long Term"/>
    <n v="1"/>
    <s v="Eugene Chan"/>
    <x v="1"/>
    <n v="58"/>
    <s v="Air cabin crew"/>
    <x v="2"/>
    <s v="New Amber, Illinois, 68664"/>
    <x v="3"/>
    <n v="1"/>
    <n v="0"/>
    <x v="2"/>
    <s v="AGT02826941"/>
    <x v="2"/>
    <n v="24"/>
    <n v="86"/>
    <n v="1"/>
    <x v="1"/>
    <n v="1"/>
    <x v="2"/>
  </r>
  <r>
    <s v="POL53289086"/>
    <x v="3"/>
    <n v="96131"/>
    <n v="801.73"/>
    <d v="2020-03-27T00:00:00"/>
    <d v="2022-12-08T00:00:00"/>
    <s v="Annually"/>
    <x v="2"/>
    <s v="CUST80924673"/>
    <n v="986"/>
    <s v="Medium Term"/>
    <n v="1"/>
    <s v="Carlos Harrington"/>
    <x v="1"/>
    <n v="21"/>
    <s v="Conservator, furniture"/>
    <x v="1"/>
    <s v="Lake Andrewville, Arizona, 20298"/>
    <x v="4"/>
    <n v="0"/>
    <n v="0"/>
    <x v="0"/>
    <s v="AGT20445948"/>
    <x v="2"/>
    <n v="50"/>
    <n v="54"/>
    <n v="0"/>
    <x v="0"/>
    <n v="0"/>
    <x v="2"/>
  </r>
  <r>
    <s v="POL96497115"/>
    <x v="2"/>
    <n v="460288"/>
    <n v="986.95"/>
    <d v="2024-10-13T00:00:00"/>
    <d v="2034-09-05T00:00:00"/>
    <s v="Annually"/>
    <x v="2"/>
    <s v="CUST92797392"/>
    <n v="3614"/>
    <s v="Long Term"/>
    <n v="1"/>
    <s v="Lisa Chapman"/>
    <x v="2"/>
    <n v="83"/>
    <s v="Clinical scientist, histocompatibility and immunogenetics"/>
    <x v="2"/>
    <s v="Griffinborough, Florida, 63920"/>
    <x v="3"/>
    <n v="1"/>
    <n v="1"/>
    <x v="2"/>
    <s v="AGT47339575"/>
    <x v="0"/>
    <n v="45"/>
    <n v="86"/>
    <n v="1"/>
    <x v="1"/>
    <n v="1"/>
    <x v="0"/>
  </r>
  <r>
    <s v="POL85219139"/>
    <x v="2"/>
    <n v="405668"/>
    <n v="159.52000000000001"/>
    <d v="2024-01-27T00:00:00"/>
    <d v="2028-04-27T00:00:00"/>
    <s v="Annually"/>
    <x v="0"/>
    <s v="CUST86351022"/>
    <n v="1552"/>
    <s v="Long Term"/>
    <n v="0"/>
    <s v="Melanie Alvarez"/>
    <x v="1"/>
    <n v="83"/>
    <s v="Tour manager"/>
    <x v="2"/>
    <s v="New Paulstad, Maryland, 37054"/>
    <x v="3"/>
    <n v="1"/>
    <n v="1"/>
    <x v="2"/>
    <s v="AGT32467699"/>
    <x v="0"/>
    <n v="15"/>
    <n v="36"/>
    <n v="0"/>
    <x v="0"/>
    <n v="0"/>
    <x v="0"/>
  </r>
  <r>
    <s v="POL36934313"/>
    <x v="1"/>
    <n v="325428"/>
    <n v="225.9"/>
    <d v="2017-05-29T00:00:00"/>
    <d v="2023-01-04T00:00:00"/>
    <s v="Monthly"/>
    <x v="0"/>
    <s v="CUST84237988"/>
    <n v="2046"/>
    <s v="Long Term"/>
    <n v="0"/>
    <s v="Brendan Freeman"/>
    <x v="0"/>
    <n v="56"/>
    <s v="Legal executive"/>
    <x v="2"/>
    <s v="New Jeffrey, Rhode Island, 75224"/>
    <x v="3"/>
    <n v="1"/>
    <n v="0"/>
    <x v="2"/>
    <s v="AGT99956033"/>
    <x v="1"/>
    <n v="41"/>
    <n v="70"/>
    <n v="1"/>
    <x v="1"/>
    <n v="1"/>
    <x v="1"/>
  </r>
  <r>
    <s v="POL24076840"/>
    <x v="1"/>
    <n v="212207"/>
    <n v="330.41"/>
    <d v="2024-05-18T00:00:00"/>
    <d v="2029-12-10T00:00:00"/>
    <s v="Annually"/>
    <x v="1"/>
    <s v="CUST28777964"/>
    <n v="2032"/>
    <s v="Long Term"/>
    <n v="0"/>
    <s v="Nathan Salazar"/>
    <x v="0"/>
    <n v="64"/>
    <s v="Sports therapist"/>
    <x v="0"/>
    <s v="East Jenniferberg, New Mexico, 87682"/>
    <x v="3"/>
    <n v="0"/>
    <n v="1"/>
    <x v="2"/>
    <s v="AGT02098968"/>
    <x v="1"/>
    <n v="47"/>
    <n v="76"/>
    <n v="1"/>
    <x v="1"/>
    <n v="1"/>
    <x v="1"/>
  </r>
  <r>
    <s v="POL86085378"/>
    <x v="3"/>
    <n v="38403"/>
    <n v="1661.88"/>
    <d v="2020-12-12T00:00:00"/>
    <d v="2022-06-13T00:00:00"/>
    <s v="Quarterly"/>
    <x v="1"/>
    <s v="CUST65422529"/>
    <n v="548"/>
    <s v="Medium Term"/>
    <n v="0"/>
    <s v="Jeffery Solomon"/>
    <x v="0"/>
    <n v="29"/>
    <s v="Dispensing optician"/>
    <x v="0"/>
    <s v="South Richard, Delaware, 10538"/>
    <x v="0"/>
    <n v="0"/>
    <n v="0"/>
    <x v="0"/>
    <s v="AGT85093476"/>
    <x v="1"/>
    <n v="5"/>
    <n v="14"/>
    <n v="0"/>
    <x v="2"/>
    <n v="0"/>
    <x v="1"/>
  </r>
  <r>
    <s v="POL77005000"/>
    <x v="2"/>
    <n v="229819"/>
    <n v="1928.43"/>
    <d v="2015-07-27T00:00:00"/>
    <d v="2020-03-27T00:00:00"/>
    <s v="Monthly"/>
    <x v="0"/>
    <s v="CUST81759154"/>
    <n v="1705"/>
    <s v="Long Term"/>
    <n v="0"/>
    <s v="William Mcgrath"/>
    <x v="1"/>
    <n v="77"/>
    <s v="Research scientist (medical)"/>
    <x v="0"/>
    <s v="West Karen, Vermont, 90519"/>
    <x v="3"/>
    <n v="0"/>
    <n v="1"/>
    <x v="2"/>
    <s v="AGT15838329"/>
    <x v="1"/>
    <n v="15"/>
    <n v="100"/>
    <n v="1"/>
    <x v="1"/>
    <n v="1"/>
    <x v="1"/>
  </r>
  <r>
    <s v="POL97833278"/>
    <x v="2"/>
    <n v="239773"/>
    <n v="774.34"/>
    <d v="2024-04-29T00:00:00"/>
    <d v="2031-05-07T00:00:00"/>
    <s v="Quarterly"/>
    <x v="2"/>
    <s v="CUST31129000"/>
    <n v="2564"/>
    <s v="Long Term"/>
    <n v="1"/>
    <s v="Jessica Goodwin"/>
    <x v="0"/>
    <n v="20"/>
    <s v="Curator"/>
    <x v="1"/>
    <s v="West Maryview, Virginia, 58177"/>
    <x v="4"/>
    <n v="0"/>
    <n v="0"/>
    <x v="0"/>
    <s v="AGT54350850"/>
    <x v="1"/>
    <n v="5"/>
    <n v="12"/>
    <n v="0"/>
    <x v="2"/>
    <n v="0"/>
    <x v="1"/>
  </r>
  <r>
    <s v="POL07905542"/>
    <x v="1"/>
    <n v="347270"/>
    <n v="1923.54"/>
    <d v="2019-09-09T00:00:00"/>
    <d v="2021-10-12T00:00:00"/>
    <s v="Monthly"/>
    <x v="0"/>
    <s v="CUST78659447"/>
    <n v="764"/>
    <s v="Medium Term"/>
    <n v="0"/>
    <s v="Alexander Olsen"/>
    <x v="2"/>
    <n v="49"/>
    <s v="Public relations account executive"/>
    <x v="1"/>
    <s v="Jasonberg, North Dakota, 58492"/>
    <x v="2"/>
    <n v="0"/>
    <n v="0"/>
    <x v="1"/>
    <s v="AGT30914608"/>
    <x v="1"/>
    <n v="4"/>
    <n v="92"/>
    <n v="1"/>
    <x v="1"/>
    <n v="1"/>
    <x v="1"/>
  </r>
  <r>
    <s v="POL31729294"/>
    <x v="0"/>
    <n v="78223"/>
    <n v="1003.91"/>
    <d v="2023-03-02T00:00:00"/>
    <d v="2026-10-12T00:00:00"/>
    <s v="Monthly"/>
    <x v="1"/>
    <s v="CUST66232963"/>
    <n v="1320"/>
    <s v="Long Term"/>
    <n v="0"/>
    <s v="Thomas Gonzalez"/>
    <x v="2"/>
    <n v="61"/>
    <s v="Hotel manager"/>
    <x v="2"/>
    <s v="Colehaven, Vermont, 37666"/>
    <x v="3"/>
    <n v="1"/>
    <n v="1"/>
    <x v="2"/>
    <s v="AGT44902513"/>
    <x v="0"/>
    <n v="46"/>
    <n v="60"/>
    <n v="0"/>
    <x v="0"/>
    <n v="0"/>
    <x v="0"/>
  </r>
  <r>
    <s v="POL61367355"/>
    <x v="2"/>
    <n v="166177"/>
    <n v="1019.47"/>
    <d v="2015-08-11T00:00:00"/>
    <d v="2024-04-23T00:00:00"/>
    <s v="Quarterly"/>
    <x v="1"/>
    <s v="CUST40195700"/>
    <n v="3178"/>
    <s v="Long Term"/>
    <n v="0"/>
    <s v="Natasha Conway"/>
    <x v="1"/>
    <n v="32"/>
    <s v="Psychologist, prison and probation services"/>
    <x v="2"/>
    <s v="Jessehaven, Arizona, 95554"/>
    <x v="0"/>
    <n v="1"/>
    <n v="0"/>
    <x v="1"/>
    <s v="AGT54102995"/>
    <x v="2"/>
    <n v="18"/>
    <n v="16"/>
    <n v="0"/>
    <x v="2"/>
    <n v="0"/>
    <x v="2"/>
  </r>
  <r>
    <s v="POL82703619"/>
    <x v="3"/>
    <n v="278218"/>
    <n v="379.77"/>
    <d v="2015-04-18T00:00:00"/>
    <d v="2017-10-17T00:00:00"/>
    <s v="Monthly"/>
    <x v="1"/>
    <s v="CUST97798895"/>
    <n v="913"/>
    <s v="Medium Term"/>
    <n v="0"/>
    <s v="Timothy Small"/>
    <x v="2"/>
    <n v="77"/>
    <s v="Environmental manager"/>
    <x v="1"/>
    <s v="Lake Donald, Tennessee, 28623"/>
    <x v="3"/>
    <n v="0"/>
    <n v="1"/>
    <x v="2"/>
    <s v="AGT29716790"/>
    <x v="2"/>
    <n v="19"/>
    <n v="13"/>
    <n v="0"/>
    <x v="2"/>
    <n v="0"/>
    <x v="2"/>
  </r>
  <r>
    <s v="POL55300155"/>
    <x v="0"/>
    <n v="346868"/>
    <n v="835.56"/>
    <d v="2019-06-16T00:00:00"/>
    <d v="2027-11-03T00:00:00"/>
    <s v="Quarterly"/>
    <x v="1"/>
    <s v="CUST17621953"/>
    <n v="3062"/>
    <s v="Long Term"/>
    <n v="0"/>
    <s v="Dale Glenn"/>
    <x v="1"/>
    <n v="34"/>
    <s v="Quarry manager"/>
    <x v="0"/>
    <s v="Dianefort, Alaska, 65607"/>
    <x v="0"/>
    <n v="0"/>
    <n v="0"/>
    <x v="1"/>
    <s v="AGT28215516"/>
    <x v="1"/>
    <n v="27"/>
    <n v="61"/>
    <n v="0"/>
    <x v="1"/>
    <n v="0"/>
    <x v="1"/>
  </r>
  <r>
    <s v="POL62118534"/>
    <x v="2"/>
    <n v="414068"/>
    <n v="689.98"/>
    <d v="2021-04-07T00:00:00"/>
    <d v="2027-06-12T00:00:00"/>
    <s v="Quarterly"/>
    <x v="2"/>
    <s v="CUST25978160"/>
    <n v="2257"/>
    <s v="Long Term"/>
    <n v="1"/>
    <s v="Claire Anderson"/>
    <x v="2"/>
    <n v="60"/>
    <s v="Product manager"/>
    <x v="2"/>
    <s v="Cherylhaven, New Hampshire, 94521"/>
    <x v="3"/>
    <n v="1"/>
    <n v="1"/>
    <x v="2"/>
    <s v="AGT90224980"/>
    <x v="1"/>
    <n v="1"/>
    <n v="63"/>
    <n v="0"/>
    <x v="1"/>
    <n v="0"/>
    <x v="1"/>
  </r>
  <r>
    <s v="POL03728537"/>
    <x v="3"/>
    <n v="453857"/>
    <n v="1343.76"/>
    <d v="2024-12-09T00:00:00"/>
    <d v="2033-06-19T00:00:00"/>
    <s v="Quarterly"/>
    <x v="1"/>
    <s v="CUST36502944"/>
    <n v="3114"/>
    <s v="Long Term"/>
    <n v="0"/>
    <s v="Melissa Miller"/>
    <x v="0"/>
    <n v="65"/>
    <s v="Fitness centre manager"/>
    <x v="2"/>
    <s v="South Suzanneside, California, 24167"/>
    <x v="3"/>
    <n v="1"/>
    <n v="1"/>
    <x v="2"/>
    <s v="AGT82383582"/>
    <x v="2"/>
    <n v="1"/>
    <n v="17"/>
    <n v="0"/>
    <x v="2"/>
    <n v="0"/>
    <x v="2"/>
  </r>
  <r>
    <s v="POL43758168"/>
    <x v="0"/>
    <n v="334970"/>
    <n v="1981.93"/>
    <d v="2019-02-13T00:00:00"/>
    <d v="2024-11-24T00:00:00"/>
    <s v="Quarterly"/>
    <x v="0"/>
    <s v="CUST48533417"/>
    <n v="2111"/>
    <s v="Long Term"/>
    <n v="0"/>
    <s v="Brittney Black"/>
    <x v="2"/>
    <n v="67"/>
    <s v="Ship broker"/>
    <x v="2"/>
    <s v="Port Josephland, Minnesota, 58598"/>
    <x v="3"/>
    <n v="1"/>
    <n v="1"/>
    <x v="2"/>
    <s v="AGT81163528"/>
    <x v="0"/>
    <n v="11"/>
    <n v="58"/>
    <n v="0"/>
    <x v="0"/>
    <n v="0"/>
    <x v="0"/>
  </r>
  <r>
    <s v="POL10592751"/>
    <x v="2"/>
    <n v="270780"/>
    <n v="1887.36"/>
    <d v="2019-12-26T00:00:00"/>
    <d v="2029-07-12T00:00:00"/>
    <s v="Annually"/>
    <x v="1"/>
    <s v="CUST02447950"/>
    <n v="3486"/>
    <s v="Long Term"/>
    <n v="0"/>
    <s v="Corey Burns"/>
    <x v="2"/>
    <n v="34"/>
    <s v="Personnel officer"/>
    <x v="3"/>
    <s v="East Johnport, Ohio, 39091"/>
    <x v="0"/>
    <n v="0"/>
    <n v="0"/>
    <x v="1"/>
    <s v="AGT10241768"/>
    <x v="1"/>
    <n v="17"/>
    <n v="44"/>
    <n v="0"/>
    <x v="0"/>
    <n v="0"/>
    <x v="1"/>
  </r>
  <r>
    <s v="POL63225220"/>
    <x v="1"/>
    <n v="364858"/>
    <n v="797.39"/>
    <d v="2016-03-30T00:00:00"/>
    <d v="2021-01-07T00:00:00"/>
    <s v="Monthly"/>
    <x v="2"/>
    <s v="CUST12272309"/>
    <n v="1744"/>
    <s v="Long Term"/>
    <n v="1"/>
    <s v="Erica Sanchez"/>
    <x v="2"/>
    <n v="76"/>
    <s v="Psychologist, forensic"/>
    <x v="0"/>
    <s v="Timothyport, Massachusetts, 04753"/>
    <x v="3"/>
    <n v="0"/>
    <n v="1"/>
    <x v="2"/>
    <s v="AGT58501136"/>
    <x v="1"/>
    <n v="16"/>
    <n v="65"/>
    <n v="0"/>
    <x v="1"/>
    <n v="0"/>
    <x v="1"/>
  </r>
  <r>
    <s v="POL11554162"/>
    <x v="2"/>
    <n v="257032"/>
    <n v="566.91"/>
    <d v="2015-08-10T00:00:00"/>
    <d v="2020-12-31T00:00:00"/>
    <s v="Annually"/>
    <x v="2"/>
    <s v="CUST61552560"/>
    <n v="1970"/>
    <s v="Long Term"/>
    <n v="1"/>
    <s v="Shaun Stuart"/>
    <x v="0"/>
    <n v="30"/>
    <s v="Meteorologist"/>
    <x v="3"/>
    <s v="Port Davidfurt, Maryland, 49078"/>
    <x v="0"/>
    <n v="0"/>
    <n v="0"/>
    <x v="0"/>
    <s v="AGT00628004"/>
    <x v="0"/>
    <n v="46"/>
    <n v="33"/>
    <n v="0"/>
    <x v="0"/>
    <n v="0"/>
    <x v="0"/>
  </r>
  <r>
    <s v="POL90169809"/>
    <x v="2"/>
    <n v="240007"/>
    <n v="1052.1500000000001"/>
    <d v="2018-05-16T00:00:00"/>
    <d v="2024-03-03T00:00:00"/>
    <s v="Annually"/>
    <x v="1"/>
    <s v="CUST91596645"/>
    <n v="2118"/>
    <s v="Long Term"/>
    <n v="0"/>
    <s v="Kyle Hernandez"/>
    <x v="1"/>
    <n v="67"/>
    <s v="Office manager"/>
    <x v="1"/>
    <s v="Garciabury, New Mexico, 96062"/>
    <x v="3"/>
    <n v="0"/>
    <n v="1"/>
    <x v="2"/>
    <s v="AGT98795111"/>
    <x v="0"/>
    <n v="23"/>
    <n v="83"/>
    <n v="1"/>
    <x v="1"/>
    <n v="1"/>
    <x v="0"/>
  </r>
  <r>
    <s v="POL64188394"/>
    <x v="0"/>
    <n v="337086"/>
    <n v="1291.3"/>
    <d v="2015-08-07T00:00:00"/>
    <d v="2025-02-22T00:00:00"/>
    <s v="Monthly"/>
    <x v="1"/>
    <s v="CUST00547129"/>
    <n v="3487"/>
    <s v="Long Term"/>
    <n v="0"/>
    <s v="Nicole Alexander"/>
    <x v="0"/>
    <n v="65"/>
    <s v="Production manager"/>
    <x v="0"/>
    <s v="Thomasmouth, West Virginia, 88330"/>
    <x v="3"/>
    <n v="0"/>
    <n v="1"/>
    <x v="2"/>
    <s v="AGT53195403"/>
    <x v="2"/>
    <n v="49"/>
    <n v="87"/>
    <n v="1"/>
    <x v="1"/>
    <n v="1"/>
    <x v="2"/>
  </r>
  <r>
    <s v="POL51072815"/>
    <x v="2"/>
    <n v="143004"/>
    <n v="1713.66"/>
    <d v="2021-12-30T00:00:00"/>
    <d v="2031-01-29T00:00:00"/>
    <s v="Quarterly"/>
    <x v="0"/>
    <s v="CUST50318524"/>
    <n v="3317"/>
    <s v="Long Term"/>
    <n v="0"/>
    <s v="Joseph Burke"/>
    <x v="2"/>
    <n v="32"/>
    <s v="Risk analyst"/>
    <x v="2"/>
    <s v="West Bonnieside, South Dakota, 81852"/>
    <x v="0"/>
    <n v="1"/>
    <n v="0"/>
    <x v="1"/>
    <s v="AGT77948508"/>
    <x v="0"/>
    <n v="1"/>
    <n v="39"/>
    <n v="0"/>
    <x v="0"/>
    <n v="0"/>
    <x v="0"/>
  </r>
  <r>
    <s v="POL03680995"/>
    <x v="2"/>
    <n v="42059"/>
    <n v="973.31"/>
    <d v="2017-03-10T00:00:00"/>
    <d v="2018-03-12T00:00:00"/>
    <s v="Monthly"/>
    <x v="0"/>
    <s v="CUST30822768"/>
    <n v="367"/>
    <s v="Medium Term"/>
    <n v="0"/>
    <s v="Hunter Watson"/>
    <x v="0"/>
    <n v="82"/>
    <s v="Psychotherapist, dance movement"/>
    <x v="2"/>
    <s v="New Joseph, Connecticut, 08216"/>
    <x v="3"/>
    <n v="1"/>
    <n v="1"/>
    <x v="2"/>
    <s v="AGT39545745"/>
    <x v="2"/>
    <n v="38"/>
    <n v="96"/>
    <n v="1"/>
    <x v="1"/>
    <n v="1"/>
    <x v="2"/>
  </r>
  <r>
    <s v="POL56799404"/>
    <x v="0"/>
    <n v="375096"/>
    <n v="1574.91"/>
    <d v="2016-05-30T00:00:00"/>
    <d v="2024-07-26T00:00:00"/>
    <s v="Annually"/>
    <x v="0"/>
    <s v="CUST32422139"/>
    <n v="2979"/>
    <s v="Long Term"/>
    <n v="0"/>
    <s v="Robert Shaffer"/>
    <x v="0"/>
    <n v="58"/>
    <s v="Passenger transport manager"/>
    <x v="2"/>
    <s v="Millsborough, Maryland, 03041"/>
    <x v="3"/>
    <n v="1"/>
    <n v="0"/>
    <x v="2"/>
    <s v="AGT50727683"/>
    <x v="1"/>
    <n v="46"/>
    <n v="13"/>
    <n v="0"/>
    <x v="2"/>
    <n v="0"/>
    <x v="1"/>
  </r>
  <r>
    <s v="POL50630686"/>
    <x v="3"/>
    <n v="415891"/>
    <n v="1620.94"/>
    <d v="2020-08-05T00:00:00"/>
    <d v="2022-06-15T00:00:00"/>
    <s v="Annually"/>
    <x v="2"/>
    <s v="CUST55028225"/>
    <n v="679"/>
    <s v="Medium Term"/>
    <n v="1"/>
    <s v="Anna Dodson"/>
    <x v="2"/>
    <n v="20"/>
    <s v="Engineer, civil (consulting)"/>
    <x v="2"/>
    <s v="Bakerview, Virginia, 98350"/>
    <x v="4"/>
    <n v="1"/>
    <n v="0"/>
    <x v="0"/>
    <s v="AGT99748955"/>
    <x v="0"/>
    <n v="33"/>
    <n v="66"/>
    <n v="0"/>
    <x v="1"/>
    <n v="0"/>
    <x v="0"/>
  </r>
  <r>
    <s v="POL17837045"/>
    <x v="3"/>
    <n v="441828"/>
    <n v="321.05"/>
    <d v="2020-12-02T00:00:00"/>
    <d v="2027-02-27T00:00:00"/>
    <s v="Quarterly"/>
    <x v="2"/>
    <s v="CUST80853586"/>
    <n v="2278"/>
    <s v="Long Term"/>
    <n v="1"/>
    <s v="Mrs. Patricia Henry"/>
    <x v="0"/>
    <n v="78"/>
    <s v="Dancer"/>
    <x v="3"/>
    <s v="East Erinberg, West Virginia, 10885"/>
    <x v="3"/>
    <n v="0"/>
    <n v="1"/>
    <x v="2"/>
    <s v="AGT15407499"/>
    <x v="2"/>
    <n v="41"/>
    <n v="80"/>
    <n v="1"/>
    <x v="1"/>
    <n v="1"/>
    <x v="2"/>
  </r>
  <r>
    <s v="POL85450794"/>
    <x v="0"/>
    <n v="109924"/>
    <n v="1052.31"/>
    <d v="2024-06-25T00:00:00"/>
    <d v="2028-01-23T00:00:00"/>
    <s v="Monthly"/>
    <x v="1"/>
    <s v="CUST99539653"/>
    <n v="1307"/>
    <s v="Long Term"/>
    <n v="0"/>
    <s v="Raymond Williams"/>
    <x v="2"/>
    <n v="64"/>
    <s v="Technical author"/>
    <x v="0"/>
    <s v="Debraside, Wisconsin, 37256"/>
    <x v="3"/>
    <n v="0"/>
    <n v="1"/>
    <x v="2"/>
    <s v="AGT94943006"/>
    <x v="0"/>
    <n v="28"/>
    <n v="87"/>
    <n v="1"/>
    <x v="1"/>
    <n v="1"/>
    <x v="0"/>
  </r>
  <r>
    <s v="POL23979446"/>
    <x v="1"/>
    <n v="133803"/>
    <n v="610.75"/>
    <d v="2018-10-28T00:00:00"/>
    <d v="2020-09-30T00:00:00"/>
    <s v="Annually"/>
    <x v="0"/>
    <s v="CUST08266988"/>
    <n v="703"/>
    <s v="Medium Term"/>
    <n v="0"/>
    <s v="Daniel Butler"/>
    <x v="1"/>
    <n v="39"/>
    <s v="Farm manager"/>
    <x v="2"/>
    <s v="Deannaburgh, New Jersey, 45065"/>
    <x v="1"/>
    <n v="1"/>
    <n v="0"/>
    <x v="1"/>
    <s v="AGT09505252"/>
    <x v="0"/>
    <n v="50"/>
    <n v="37"/>
    <n v="0"/>
    <x v="0"/>
    <n v="0"/>
    <x v="0"/>
  </r>
  <r>
    <s v="POL35649929"/>
    <x v="1"/>
    <n v="53998"/>
    <n v="566.79"/>
    <d v="2015-11-17T00:00:00"/>
    <d v="2017-10-10T00:00:00"/>
    <s v="Monthly"/>
    <x v="2"/>
    <s v="CUST20569770"/>
    <n v="693"/>
    <s v="Medium Term"/>
    <n v="1"/>
    <s v="William Holmes"/>
    <x v="2"/>
    <n v="25"/>
    <s v="Ophthalmologist"/>
    <x v="2"/>
    <s v="Parkerport, Rhode Island, 26583"/>
    <x v="4"/>
    <n v="1"/>
    <n v="0"/>
    <x v="0"/>
    <s v="AGT29805386"/>
    <x v="0"/>
    <n v="18"/>
    <n v="63"/>
    <n v="0"/>
    <x v="1"/>
    <n v="0"/>
    <x v="0"/>
  </r>
  <r>
    <s v="POL94615763"/>
    <x v="0"/>
    <n v="499732"/>
    <n v="1445.5"/>
    <d v="2017-11-29T00:00:00"/>
    <d v="2025-10-13T00:00:00"/>
    <s v="Monthly"/>
    <x v="0"/>
    <s v="CUST68062513"/>
    <n v="2875"/>
    <s v="Long Term"/>
    <n v="0"/>
    <s v="Chelsea Maldonado"/>
    <x v="0"/>
    <n v="47"/>
    <s v="Seismic interpreter"/>
    <x v="3"/>
    <s v="Davidton, Missouri, 41381"/>
    <x v="2"/>
    <n v="0"/>
    <n v="0"/>
    <x v="1"/>
    <s v="AGT82543782"/>
    <x v="2"/>
    <n v="32"/>
    <n v="64"/>
    <n v="0"/>
    <x v="1"/>
    <n v="0"/>
    <x v="2"/>
  </r>
  <r>
    <s v="POL96661743"/>
    <x v="2"/>
    <n v="471603"/>
    <n v="1294.8699999999999"/>
    <d v="2021-04-25T00:00:00"/>
    <d v="2030-01-23T00:00:00"/>
    <s v="Quarterly"/>
    <x v="2"/>
    <s v="CUST08927809"/>
    <n v="3195"/>
    <s v="Long Term"/>
    <n v="1"/>
    <s v="Phillip Knapp"/>
    <x v="0"/>
    <n v="46"/>
    <s v="Operations geologist"/>
    <x v="3"/>
    <s v="South Dalton, Louisiana, 96002"/>
    <x v="2"/>
    <n v="0"/>
    <n v="0"/>
    <x v="1"/>
    <s v="AGT95465094"/>
    <x v="2"/>
    <n v="19"/>
    <n v="85"/>
    <n v="1"/>
    <x v="1"/>
    <n v="1"/>
    <x v="2"/>
  </r>
  <r>
    <s v="POL37993966"/>
    <x v="2"/>
    <n v="426736"/>
    <n v="1229.05"/>
    <d v="2021-05-21T00:00:00"/>
    <d v="2026-07-15T00:00:00"/>
    <s v="Annually"/>
    <x v="2"/>
    <s v="CUST84595409"/>
    <n v="1881"/>
    <s v="Long Term"/>
    <n v="1"/>
    <s v="Jonathan Cox"/>
    <x v="1"/>
    <n v="67"/>
    <s v="Marine scientist"/>
    <x v="3"/>
    <s v="New Ryanville, Vermont, 03742"/>
    <x v="3"/>
    <n v="0"/>
    <n v="1"/>
    <x v="2"/>
    <s v="AGT53373469"/>
    <x v="2"/>
    <n v="11"/>
    <n v="18"/>
    <n v="0"/>
    <x v="2"/>
    <n v="0"/>
    <x v="2"/>
  </r>
  <r>
    <s v="POL26618148"/>
    <x v="0"/>
    <n v="436380"/>
    <n v="1246.9100000000001"/>
    <d v="2017-12-02T00:00:00"/>
    <d v="2024-04-09T00:00:00"/>
    <s v="Monthly"/>
    <x v="1"/>
    <s v="CUST06477814"/>
    <n v="2320"/>
    <s v="Long Term"/>
    <n v="0"/>
    <s v="Jason Mosley II"/>
    <x v="0"/>
    <n v="60"/>
    <s v="Public relations account executive"/>
    <x v="2"/>
    <s v="Michaelburgh, Texas, 75088"/>
    <x v="3"/>
    <n v="1"/>
    <n v="1"/>
    <x v="2"/>
    <s v="AGT22764564"/>
    <x v="2"/>
    <n v="37"/>
    <n v="3"/>
    <n v="0"/>
    <x v="2"/>
    <n v="0"/>
    <x v="2"/>
  </r>
  <r>
    <s v="POL20520484"/>
    <x v="0"/>
    <n v="388492"/>
    <n v="1076.75"/>
    <d v="2015-09-07T00:00:00"/>
    <d v="2018-10-24T00:00:00"/>
    <s v="Quarterly"/>
    <x v="2"/>
    <s v="CUST08266988"/>
    <n v="1143"/>
    <s v="Long Term"/>
    <n v="1"/>
    <s v="Daniel Butler"/>
    <x v="1"/>
    <n v="39"/>
    <s v="Farm manager"/>
    <x v="2"/>
    <s v="Deannaburgh, New Jersey, 45065"/>
    <x v="1"/>
    <n v="1"/>
    <n v="0"/>
    <x v="1"/>
    <s v="AGT38401521"/>
    <x v="2"/>
    <n v="7"/>
    <n v="22"/>
    <n v="0"/>
    <x v="2"/>
    <n v="0"/>
    <x v="2"/>
  </r>
  <r>
    <s v="POL17938396"/>
    <x v="0"/>
    <n v="421523"/>
    <n v="1142.98"/>
    <d v="2021-11-26T00:00:00"/>
    <d v="2029-04-16T00:00:00"/>
    <s v="Quarterly"/>
    <x v="2"/>
    <s v="CUST14676481"/>
    <n v="2698"/>
    <s v="Long Term"/>
    <n v="1"/>
    <s v="Johnny Williams"/>
    <x v="1"/>
    <n v="38"/>
    <s v="Mudlogger"/>
    <x v="3"/>
    <s v="West Robert, Missouri, 86414"/>
    <x v="1"/>
    <n v="0"/>
    <n v="0"/>
    <x v="1"/>
    <s v="AGT54488856"/>
    <x v="2"/>
    <n v="2"/>
    <n v="61"/>
    <n v="0"/>
    <x v="1"/>
    <n v="0"/>
    <x v="2"/>
  </r>
  <r>
    <s v="POL76734987"/>
    <x v="1"/>
    <n v="93307"/>
    <n v="404.82"/>
    <d v="2021-05-23T00:00:00"/>
    <d v="2025-10-22T00:00:00"/>
    <s v="Quarterly"/>
    <x v="1"/>
    <s v="CUST79959502"/>
    <n v="1613"/>
    <s v="Long Term"/>
    <n v="0"/>
    <s v="Tina Crane"/>
    <x v="1"/>
    <n v="60"/>
    <s v="Associate Professor"/>
    <x v="1"/>
    <s v="Kevintown, Maine, 63239"/>
    <x v="3"/>
    <n v="0"/>
    <n v="1"/>
    <x v="2"/>
    <s v="AGT41799891"/>
    <x v="0"/>
    <n v="14"/>
    <n v="32"/>
    <n v="0"/>
    <x v="0"/>
    <n v="0"/>
    <x v="0"/>
  </r>
  <r>
    <s v="POL64073712"/>
    <x v="3"/>
    <n v="420185"/>
    <n v="1047.01"/>
    <d v="2019-11-30T00:00:00"/>
    <d v="2029-09-12T00:00:00"/>
    <s v="Annually"/>
    <x v="1"/>
    <s v="CUST03489911"/>
    <n v="3574"/>
    <s v="Long Term"/>
    <n v="0"/>
    <s v="Christy Cisneros"/>
    <x v="0"/>
    <n v="44"/>
    <s v="Scientific laboratory technician"/>
    <x v="1"/>
    <s v="South Troy, North Dakota, 12456"/>
    <x v="1"/>
    <n v="0"/>
    <n v="0"/>
    <x v="1"/>
    <s v="AGT32966236"/>
    <x v="2"/>
    <n v="33"/>
    <n v="27"/>
    <n v="0"/>
    <x v="2"/>
    <n v="0"/>
    <x v="2"/>
  </r>
  <r>
    <s v="POL83784194"/>
    <x v="3"/>
    <n v="229944"/>
    <n v="582.65"/>
    <d v="2016-01-14T00:00:00"/>
    <d v="2024-12-02T00:00:00"/>
    <s v="Annually"/>
    <x v="2"/>
    <s v="CUST63486927"/>
    <n v="3245"/>
    <s v="Long Term"/>
    <n v="1"/>
    <s v="Brian Kerr"/>
    <x v="0"/>
    <n v="32"/>
    <s v="Scientific laboratory technician"/>
    <x v="3"/>
    <s v="Kellyport, Minnesota, 49836"/>
    <x v="0"/>
    <n v="0"/>
    <n v="0"/>
    <x v="1"/>
    <s v="AGT80990756"/>
    <x v="0"/>
    <n v="6"/>
    <n v="35"/>
    <n v="0"/>
    <x v="0"/>
    <n v="0"/>
    <x v="0"/>
  </r>
  <r>
    <s v="POL55315698"/>
    <x v="2"/>
    <n v="403036"/>
    <n v="992.57"/>
    <d v="2015-01-17T00:00:00"/>
    <d v="2023-10-11T00:00:00"/>
    <s v="Quarterly"/>
    <x v="2"/>
    <s v="CUST92113679"/>
    <n v="3189"/>
    <s v="Long Term"/>
    <n v="1"/>
    <s v="Jill Powell"/>
    <x v="2"/>
    <n v="39"/>
    <s v="Geologist, engineering"/>
    <x v="2"/>
    <s v="Gonzalezborough, Idaho, 32670"/>
    <x v="1"/>
    <n v="1"/>
    <n v="0"/>
    <x v="1"/>
    <s v="AGT62534319"/>
    <x v="1"/>
    <n v="8"/>
    <n v="100"/>
    <n v="1"/>
    <x v="1"/>
    <n v="1"/>
    <x v="1"/>
  </r>
  <r>
    <s v="POL98432913"/>
    <x v="3"/>
    <n v="463800"/>
    <n v="936.24"/>
    <d v="2016-01-23T00:00:00"/>
    <d v="2020-11-30T00:00:00"/>
    <s v="Quarterly"/>
    <x v="1"/>
    <s v="CUST05794732"/>
    <n v="1773"/>
    <s v="Long Term"/>
    <n v="0"/>
    <s v="Sharon Sullivan"/>
    <x v="2"/>
    <n v="52"/>
    <s v="Surveyor, planning and development"/>
    <x v="1"/>
    <s v="North Brittany, Texas, 41623"/>
    <x v="2"/>
    <n v="0"/>
    <n v="0"/>
    <x v="2"/>
    <s v="AGT64908944"/>
    <x v="2"/>
    <n v="33"/>
    <n v="70"/>
    <n v="1"/>
    <x v="1"/>
    <n v="1"/>
    <x v="2"/>
  </r>
  <r>
    <s v="POL77625425"/>
    <x v="3"/>
    <n v="281999"/>
    <n v="1461.97"/>
    <d v="2023-09-10T00:00:00"/>
    <d v="2028-01-14T00:00:00"/>
    <s v="Quarterly"/>
    <x v="2"/>
    <s v="CUST74889507"/>
    <n v="1587"/>
    <s v="Long Term"/>
    <n v="1"/>
    <s v="Dana Daniel"/>
    <x v="1"/>
    <n v="24"/>
    <s v="Marketing executive"/>
    <x v="2"/>
    <s v="Reedshire, Rhode Island, 34549"/>
    <x v="4"/>
    <n v="1"/>
    <n v="0"/>
    <x v="0"/>
    <s v="AGT24321998"/>
    <x v="0"/>
    <n v="38"/>
    <n v="73"/>
    <n v="1"/>
    <x v="1"/>
    <n v="1"/>
    <x v="0"/>
  </r>
  <r>
    <s v="POL39689030"/>
    <x v="1"/>
    <n v="361163"/>
    <n v="1432.47"/>
    <d v="2021-11-13T00:00:00"/>
    <d v="2029-12-20T00:00:00"/>
    <s v="Quarterly"/>
    <x v="0"/>
    <s v="CUST83712658"/>
    <n v="2959"/>
    <s v="Long Term"/>
    <n v="0"/>
    <s v="Lawrence Wilson"/>
    <x v="1"/>
    <n v="35"/>
    <s v="Engineer, petroleum"/>
    <x v="2"/>
    <s v="Glennborough, North Carolina, 80464"/>
    <x v="0"/>
    <n v="1"/>
    <n v="0"/>
    <x v="1"/>
    <s v="AGT29154185"/>
    <x v="2"/>
    <n v="50"/>
    <n v="93"/>
    <n v="1"/>
    <x v="1"/>
    <n v="1"/>
    <x v="2"/>
  </r>
  <r>
    <s v="POL64080185"/>
    <x v="2"/>
    <n v="74710"/>
    <n v="1617.16"/>
    <d v="2021-01-01T00:00:00"/>
    <d v="2025-03-04T00:00:00"/>
    <s v="Monthly"/>
    <x v="1"/>
    <s v="CUST50712409"/>
    <n v="1523"/>
    <s v="Long Term"/>
    <n v="0"/>
    <s v="Beth Edwards"/>
    <x v="2"/>
    <n v="49"/>
    <s v="Multimedia specialist"/>
    <x v="3"/>
    <s v="East Kevin, Ohio, 22341"/>
    <x v="2"/>
    <n v="0"/>
    <n v="0"/>
    <x v="1"/>
    <s v="AGT60150335"/>
    <x v="0"/>
    <n v="50"/>
    <n v="35"/>
    <n v="0"/>
    <x v="0"/>
    <n v="0"/>
    <x v="0"/>
  </r>
  <r>
    <s v="POL75784905"/>
    <x v="1"/>
    <n v="358752"/>
    <n v="354.16"/>
    <d v="2017-01-14T00:00:00"/>
    <d v="2023-08-25T00:00:00"/>
    <s v="Annually"/>
    <x v="2"/>
    <s v="CUST89148765"/>
    <n v="2414"/>
    <s v="Long Term"/>
    <n v="1"/>
    <s v="Brandon Jones"/>
    <x v="1"/>
    <n v="64"/>
    <s v="Politician's assistant"/>
    <x v="0"/>
    <s v="West Brittanyville, Utah, 21203"/>
    <x v="3"/>
    <n v="0"/>
    <n v="1"/>
    <x v="2"/>
    <s v="AGT70660280"/>
    <x v="0"/>
    <n v="33"/>
    <n v="63"/>
    <n v="0"/>
    <x v="1"/>
    <n v="0"/>
    <x v="0"/>
  </r>
  <r>
    <s v="POL65626338"/>
    <x v="1"/>
    <n v="77968"/>
    <n v="183"/>
    <d v="2021-01-08T00:00:00"/>
    <d v="2023-02-18T00:00:00"/>
    <s v="Quarterly"/>
    <x v="0"/>
    <s v="CUST85581495"/>
    <n v="771"/>
    <s v="Medium Term"/>
    <n v="0"/>
    <s v="Christopher Moore"/>
    <x v="0"/>
    <n v="68"/>
    <s v="Administrator, arts"/>
    <x v="2"/>
    <s v="Philipburgh, Wyoming, 88899"/>
    <x v="3"/>
    <n v="1"/>
    <n v="1"/>
    <x v="2"/>
    <s v="AGT25551765"/>
    <x v="2"/>
    <n v="38"/>
    <n v="52"/>
    <n v="0"/>
    <x v="0"/>
    <n v="0"/>
    <x v="2"/>
  </r>
  <r>
    <s v="POL28255049"/>
    <x v="2"/>
    <n v="153980"/>
    <n v="104.84"/>
    <d v="2020-08-24T00:00:00"/>
    <d v="2029-01-26T00:00:00"/>
    <s v="Quarterly"/>
    <x v="2"/>
    <s v="CUST44033846"/>
    <n v="3077"/>
    <s v="Long Term"/>
    <n v="1"/>
    <s v="Omar Campbell"/>
    <x v="1"/>
    <n v="82"/>
    <s v="Engineer, chemical"/>
    <x v="1"/>
    <s v="Port Lisatown, Arizona, 30190"/>
    <x v="3"/>
    <n v="0"/>
    <n v="1"/>
    <x v="2"/>
    <s v="AGT45226004"/>
    <x v="2"/>
    <n v="37"/>
    <n v="82"/>
    <n v="1"/>
    <x v="1"/>
    <n v="1"/>
    <x v="2"/>
  </r>
  <r>
    <s v="POL90127927"/>
    <x v="3"/>
    <n v="271530"/>
    <n v="1957.41"/>
    <d v="2021-03-01T00:00:00"/>
    <d v="2022-04-28T00:00:00"/>
    <s v="Annually"/>
    <x v="1"/>
    <s v="CUST19821426"/>
    <n v="423"/>
    <s v="Medium Term"/>
    <n v="0"/>
    <s v="Seth Beard"/>
    <x v="2"/>
    <n v="43"/>
    <s v="Financial controller"/>
    <x v="2"/>
    <s v="Port Tammyville, Nevada, 62157"/>
    <x v="1"/>
    <n v="1"/>
    <n v="0"/>
    <x v="1"/>
    <s v="AGT26960942"/>
    <x v="2"/>
    <n v="24"/>
    <n v="71"/>
    <n v="1"/>
    <x v="1"/>
    <n v="1"/>
    <x v="2"/>
  </r>
  <r>
    <s v="POL30181067"/>
    <x v="3"/>
    <n v="362348"/>
    <n v="1863.46"/>
    <d v="2021-08-12T00:00:00"/>
    <d v="2028-09-12T00:00:00"/>
    <s v="Annually"/>
    <x v="2"/>
    <s v="CUST34044455"/>
    <n v="2588"/>
    <s v="Long Term"/>
    <n v="1"/>
    <s v="Cindy Perez"/>
    <x v="2"/>
    <n v="64"/>
    <s v="Art therapist"/>
    <x v="1"/>
    <s v="Port Riley, Oklahoma, 92506"/>
    <x v="3"/>
    <n v="0"/>
    <n v="1"/>
    <x v="2"/>
    <s v="AGT47672917"/>
    <x v="1"/>
    <n v="41"/>
    <n v="90"/>
    <n v="1"/>
    <x v="1"/>
    <n v="1"/>
    <x v="1"/>
  </r>
  <r>
    <s v="POL63419367"/>
    <x v="2"/>
    <n v="369467"/>
    <n v="1634.17"/>
    <d v="2023-05-11T00:00:00"/>
    <d v="2025-05-22T00:00:00"/>
    <s v="Quarterly"/>
    <x v="1"/>
    <s v="CUST54931182"/>
    <n v="742"/>
    <s v="Medium Term"/>
    <n v="0"/>
    <s v="Tanner Jackson"/>
    <x v="1"/>
    <n v="81"/>
    <s v="Holiday representative"/>
    <x v="1"/>
    <s v="Conleyshire, New Hampshire, 36657"/>
    <x v="3"/>
    <n v="0"/>
    <n v="1"/>
    <x v="2"/>
    <s v="AGT48625370"/>
    <x v="2"/>
    <n v="9"/>
    <n v="71"/>
    <n v="1"/>
    <x v="1"/>
    <n v="1"/>
    <x v="2"/>
  </r>
  <r>
    <s v="POL53578236"/>
    <x v="1"/>
    <n v="195696"/>
    <n v="487.41"/>
    <d v="2018-03-30T00:00:00"/>
    <d v="2027-11-08T00:00:00"/>
    <s v="Quarterly"/>
    <x v="0"/>
    <s v="CUST52874310"/>
    <n v="3510"/>
    <s v="Long Term"/>
    <n v="0"/>
    <s v="Vincent Dean"/>
    <x v="2"/>
    <n v="20"/>
    <s v="Intelligence analyst"/>
    <x v="1"/>
    <s v="Thomasstad, Louisiana, 63034"/>
    <x v="4"/>
    <n v="0"/>
    <n v="0"/>
    <x v="0"/>
    <s v="AGT90609773"/>
    <x v="1"/>
    <n v="17"/>
    <n v="49"/>
    <n v="0"/>
    <x v="0"/>
    <n v="0"/>
    <x v="1"/>
  </r>
  <r>
    <s v="POL96375176"/>
    <x v="1"/>
    <n v="315398"/>
    <n v="414.27"/>
    <d v="2019-01-25T00:00:00"/>
    <d v="2025-02-22T00:00:00"/>
    <s v="Annually"/>
    <x v="1"/>
    <s v="CUST05002100"/>
    <n v="2220"/>
    <s v="Long Term"/>
    <n v="0"/>
    <s v="Lisa Sanford"/>
    <x v="1"/>
    <n v="29"/>
    <s v="Magazine journalist"/>
    <x v="3"/>
    <s v="Thomasland, Maryland, 15785"/>
    <x v="0"/>
    <n v="0"/>
    <n v="0"/>
    <x v="0"/>
    <s v="AGT12665306"/>
    <x v="1"/>
    <n v="48"/>
    <n v="51"/>
    <n v="0"/>
    <x v="0"/>
    <n v="0"/>
    <x v="1"/>
  </r>
  <r>
    <s v="POL82494167"/>
    <x v="0"/>
    <n v="394450"/>
    <n v="1912.89"/>
    <d v="2020-05-15T00:00:00"/>
    <d v="2027-01-01T00:00:00"/>
    <s v="Monthly"/>
    <x v="0"/>
    <s v="CUST97895616"/>
    <n v="2422"/>
    <s v="Long Term"/>
    <n v="0"/>
    <s v="Christine Robinson"/>
    <x v="0"/>
    <n v="46"/>
    <s v="Environmental education officer"/>
    <x v="0"/>
    <s v="Gutierrezshire, Maryland, 71369"/>
    <x v="2"/>
    <n v="0"/>
    <n v="0"/>
    <x v="1"/>
    <s v="AGT98593376"/>
    <x v="0"/>
    <n v="3"/>
    <n v="52"/>
    <n v="0"/>
    <x v="0"/>
    <n v="0"/>
    <x v="0"/>
  </r>
  <r>
    <s v="POL24384537"/>
    <x v="2"/>
    <n v="361445"/>
    <n v="436.58"/>
    <d v="2020-10-05T00:00:00"/>
    <d v="2023-02-22T00:00:00"/>
    <s v="Monthly"/>
    <x v="1"/>
    <s v="CUST00568856"/>
    <n v="870"/>
    <s v="Medium Term"/>
    <n v="0"/>
    <s v="Samantha Smith"/>
    <x v="0"/>
    <n v="54"/>
    <s v="Dealer"/>
    <x v="2"/>
    <s v="North Taylorbury, North Carolina, 30014"/>
    <x v="2"/>
    <n v="1"/>
    <n v="0"/>
    <x v="2"/>
    <s v="AGT55958444"/>
    <x v="2"/>
    <n v="43"/>
    <n v="11"/>
    <n v="0"/>
    <x v="2"/>
    <n v="0"/>
    <x v="2"/>
  </r>
  <r>
    <s v="POL58817915"/>
    <x v="1"/>
    <n v="101769"/>
    <n v="1907.17"/>
    <d v="2016-02-19T00:00:00"/>
    <d v="2025-02-27T00:00:00"/>
    <s v="Annually"/>
    <x v="0"/>
    <s v="CUST11459699"/>
    <n v="3296"/>
    <s v="Long Term"/>
    <n v="0"/>
    <s v="Mark Miller"/>
    <x v="0"/>
    <n v="23"/>
    <s v="Teacher, secondary school"/>
    <x v="0"/>
    <s v="Davidburgh, Missouri, 06263"/>
    <x v="4"/>
    <n v="0"/>
    <n v="0"/>
    <x v="0"/>
    <s v="AGT78776800"/>
    <x v="2"/>
    <n v="41"/>
    <n v="2"/>
    <n v="0"/>
    <x v="2"/>
    <n v="0"/>
    <x v="2"/>
  </r>
  <r>
    <s v="POL19255943"/>
    <x v="1"/>
    <n v="345228"/>
    <n v="355.69"/>
    <d v="2016-02-29T00:00:00"/>
    <d v="2022-03-21T00:00:00"/>
    <s v="Quarterly"/>
    <x v="0"/>
    <s v="CUST02691181"/>
    <n v="2212"/>
    <s v="Long Term"/>
    <n v="0"/>
    <s v="John Lamb"/>
    <x v="2"/>
    <n v="83"/>
    <s v="Travel agency manager"/>
    <x v="0"/>
    <s v="Bowenland, South Carolina, 64086"/>
    <x v="3"/>
    <n v="0"/>
    <n v="1"/>
    <x v="2"/>
    <s v="AGT18396003"/>
    <x v="1"/>
    <n v="31"/>
    <n v="20"/>
    <n v="0"/>
    <x v="2"/>
    <n v="0"/>
    <x v="1"/>
  </r>
  <r>
    <s v="POL51786997"/>
    <x v="3"/>
    <n v="135459"/>
    <n v="1459.05"/>
    <d v="2015-03-12T00:00:00"/>
    <d v="2022-05-07T00:00:00"/>
    <s v="Quarterly"/>
    <x v="2"/>
    <s v="CUST40947181"/>
    <n v="2613"/>
    <s v="Long Term"/>
    <n v="1"/>
    <s v="Wendy Blackburn"/>
    <x v="0"/>
    <n v="19"/>
    <s v="Hydrographic surveyor"/>
    <x v="0"/>
    <s v="Smithhaven, Washington, 51773"/>
    <x v="4"/>
    <n v="0"/>
    <n v="0"/>
    <x v="0"/>
    <s v="AGT98064080"/>
    <x v="2"/>
    <n v="2"/>
    <n v="33"/>
    <n v="0"/>
    <x v="0"/>
    <n v="0"/>
    <x v="2"/>
  </r>
  <r>
    <s v="POL14294149"/>
    <x v="2"/>
    <n v="235083"/>
    <n v="1637.67"/>
    <d v="2023-01-26T00:00:00"/>
    <d v="2027-04-24T00:00:00"/>
    <s v="Annually"/>
    <x v="0"/>
    <s v="CUST28914554"/>
    <n v="1549"/>
    <s v="Long Term"/>
    <n v="0"/>
    <s v="Gene Jones"/>
    <x v="0"/>
    <n v="42"/>
    <s v="Health service manager"/>
    <x v="2"/>
    <s v="South William, Utah, 06520"/>
    <x v="1"/>
    <n v="1"/>
    <n v="0"/>
    <x v="1"/>
    <s v="AGT56386336"/>
    <x v="1"/>
    <n v="46"/>
    <n v="32"/>
    <n v="0"/>
    <x v="0"/>
    <n v="0"/>
    <x v="1"/>
  </r>
  <r>
    <s v="POL10223827"/>
    <x v="0"/>
    <n v="290728"/>
    <n v="1116.8"/>
    <d v="2018-02-07T00:00:00"/>
    <d v="2026-06-15T00:00:00"/>
    <s v="Annually"/>
    <x v="0"/>
    <s v="CUST00359219"/>
    <n v="3050"/>
    <s v="Long Term"/>
    <n v="0"/>
    <s v="Andrew Mendoza"/>
    <x v="0"/>
    <n v="56"/>
    <s v="Purchasing manager"/>
    <x v="2"/>
    <s v="Kevinberg, North Carolina, 26964"/>
    <x v="3"/>
    <n v="1"/>
    <n v="0"/>
    <x v="2"/>
    <s v="AGT88783536"/>
    <x v="2"/>
    <n v="20"/>
    <n v="40"/>
    <n v="0"/>
    <x v="0"/>
    <n v="0"/>
    <x v="2"/>
  </r>
  <r>
    <s v="POL46515162"/>
    <x v="3"/>
    <n v="12808"/>
    <n v="343.62"/>
    <d v="2015-02-20T00:00:00"/>
    <d v="2021-04-28T00:00:00"/>
    <s v="Quarterly"/>
    <x v="2"/>
    <s v="CUST37708358"/>
    <n v="2259"/>
    <s v="Long Term"/>
    <n v="1"/>
    <s v="Joshua Salas"/>
    <x v="0"/>
    <n v="72"/>
    <s v="Lawyer"/>
    <x v="3"/>
    <s v="Sullivanbury, Tennessee, 70730"/>
    <x v="3"/>
    <n v="0"/>
    <n v="1"/>
    <x v="2"/>
    <s v="AGT31991348"/>
    <x v="2"/>
    <n v="25"/>
    <n v="79"/>
    <n v="1"/>
    <x v="1"/>
    <n v="1"/>
    <x v="2"/>
  </r>
  <r>
    <s v="POL68308449"/>
    <x v="0"/>
    <n v="89123"/>
    <n v="1694.01"/>
    <d v="2015-05-03T00:00:00"/>
    <d v="2018-02-16T00:00:00"/>
    <s v="Monthly"/>
    <x v="0"/>
    <s v="CUST57393366"/>
    <n v="1020"/>
    <s v="Medium Term"/>
    <n v="0"/>
    <s v="Andrew Pennington"/>
    <x v="0"/>
    <n v="75"/>
    <s v="Agricultural consultant"/>
    <x v="3"/>
    <s v="Lake Brandonchester, South Carolina, 39922"/>
    <x v="3"/>
    <n v="0"/>
    <n v="1"/>
    <x v="2"/>
    <s v="AGT23055989"/>
    <x v="2"/>
    <n v="25"/>
    <n v="6"/>
    <n v="0"/>
    <x v="2"/>
    <n v="0"/>
    <x v="2"/>
  </r>
  <r>
    <s v="POL63767133"/>
    <x v="3"/>
    <n v="284452"/>
    <n v="152.80000000000001"/>
    <d v="2017-03-01T00:00:00"/>
    <d v="2018-06-04T00:00:00"/>
    <s v="Quarterly"/>
    <x v="0"/>
    <s v="CUST47750723"/>
    <n v="460"/>
    <s v="Medium Term"/>
    <n v="0"/>
    <s v="James Shannon"/>
    <x v="2"/>
    <n v="37"/>
    <s v="Sales professional, IT"/>
    <x v="2"/>
    <s v="Frankville, Utah, 01747"/>
    <x v="1"/>
    <n v="1"/>
    <n v="0"/>
    <x v="1"/>
    <s v="AGT81051322"/>
    <x v="2"/>
    <n v="9"/>
    <n v="85"/>
    <n v="1"/>
    <x v="1"/>
    <n v="1"/>
    <x v="2"/>
  </r>
  <r>
    <s v="POL25372382"/>
    <x v="3"/>
    <n v="448299"/>
    <n v="749.94"/>
    <d v="2020-10-12T00:00:00"/>
    <d v="2029-03-17T00:00:00"/>
    <s v="Monthly"/>
    <x v="0"/>
    <s v="CUST99293827"/>
    <n v="3078"/>
    <s v="Long Term"/>
    <n v="0"/>
    <s v="Douglas Ramirez"/>
    <x v="0"/>
    <n v="46"/>
    <s v="Regulatory affairs officer"/>
    <x v="0"/>
    <s v="Brooksstad, Oregon, 45245"/>
    <x v="2"/>
    <n v="0"/>
    <n v="0"/>
    <x v="1"/>
    <s v="AGT06555310"/>
    <x v="1"/>
    <n v="16"/>
    <n v="56"/>
    <n v="0"/>
    <x v="0"/>
    <n v="0"/>
    <x v="1"/>
  </r>
  <r>
    <s v="POL82148607"/>
    <x v="1"/>
    <n v="493490"/>
    <n v="1743.5"/>
    <d v="2016-12-27T00:00:00"/>
    <d v="2025-07-11T00:00:00"/>
    <s v="Monthly"/>
    <x v="1"/>
    <s v="CUST78901009"/>
    <n v="3118"/>
    <s v="Long Term"/>
    <n v="0"/>
    <s v="Laura Clark"/>
    <x v="2"/>
    <n v="69"/>
    <s v="Midwife"/>
    <x v="1"/>
    <s v="East Melissa, California, 71266"/>
    <x v="3"/>
    <n v="0"/>
    <n v="1"/>
    <x v="2"/>
    <s v="AGT25438504"/>
    <x v="2"/>
    <n v="3"/>
    <n v="97"/>
    <n v="1"/>
    <x v="1"/>
    <n v="1"/>
    <x v="2"/>
  </r>
  <r>
    <s v="POL76394860"/>
    <x v="3"/>
    <n v="220839"/>
    <n v="1353.47"/>
    <d v="2021-12-16T00:00:00"/>
    <d v="2030-08-19T00:00:00"/>
    <s v="Quarterly"/>
    <x v="2"/>
    <s v="CUST14723297"/>
    <n v="3168"/>
    <s v="Long Term"/>
    <n v="1"/>
    <s v="Robert Morris"/>
    <x v="2"/>
    <n v="77"/>
    <s v="Administrator, charities/voluntary organisations"/>
    <x v="3"/>
    <s v="North Johnborough, California, 27612"/>
    <x v="3"/>
    <n v="0"/>
    <n v="1"/>
    <x v="2"/>
    <s v="AGT59479299"/>
    <x v="1"/>
    <n v="50"/>
    <n v="67"/>
    <n v="0"/>
    <x v="1"/>
    <n v="0"/>
    <x v="1"/>
  </r>
  <r>
    <s v="POL00830653"/>
    <x v="0"/>
    <n v="149416"/>
    <n v="835.88"/>
    <d v="2017-09-08T00:00:00"/>
    <d v="2018-11-11T00:00:00"/>
    <s v="Quarterly"/>
    <x v="1"/>
    <s v="CUST22955416"/>
    <n v="429"/>
    <s v="Medium Term"/>
    <n v="0"/>
    <s v="Jeffrey Pham"/>
    <x v="0"/>
    <n v="48"/>
    <s v="Journalist, broadcasting"/>
    <x v="2"/>
    <s v="Smithside, West Virginia, 37621"/>
    <x v="2"/>
    <n v="1"/>
    <n v="0"/>
    <x v="1"/>
    <s v="AGT13202355"/>
    <x v="2"/>
    <n v="8"/>
    <n v="12"/>
    <n v="0"/>
    <x v="2"/>
    <n v="0"/>
    <x v="2"/>
  </r>
  <r>
    <s v="POL92816036"/>
    <x v="0"/>
    <n v="325600"/>
    <n v="965.86"/>
    <d v="2021-12-25T00:00:00"/>
    <d v="2024-05-15T00:00:00"/>
    <s v="Annually"/>
    <x v="1"/>
    <s v="CUST97655058"/>
    <n v="872"/>
    <s v="Medium Term"/>
    <n v="0"/>
    <s v="Theresa Simon"/>
    <x v="1"/>
    <n v="34"/>
    <s v="Haematologist"/>
    <x v="3"/>
    <s v="Brittanyside, Oklahoma, 20029"/>
    <x v="0"/>
    <n v="0"/>
    <n v="0"/>
    <x v="1"/>
    <s v="AGT36569335"/>
    <x v="2"/>
    <n v="17"/>
    <n v="1"/>
    <n v="0"/>
    <x v="2"/>
    <n v="0"/>
    <x v="2"/>
  </r>
  <r>
    <s v="POL95823449"/>
    <x v="1"/>
    <n v="298842"/>
    <n v="530.53"/>
    <d v="2015-02-15T00:00:00"/>
    <d v="2020-08-27T00:00:00"/>
    <s v="Monthly"/>
    <x v="0"/>
    <s v="CUST54601772"/>
    <n v="2020"/>
    <s v="Long Term"/>
    <n v="0"/>
    <s v="Sherri Dominguez"/>
    <x v="0"/>
    <n v="31"/>
    <s v="Arts administrator"/>
    <x v="0"/>
    <s v="Lake Michaelland, Indiana, 65811"/>
    <x v="0"/>
    <n v="0"/>
    <n v="0"/>
    <x v="1"/>
    <s v="AGT17821043"/>
    <x v="2"/>
    <n v="6"/>
    <n v="34"/>
    <n v="0"/>
    <x v="0"/>
    <n v="0"/>
    <x v="2"/>
  </r>
  <r>
    <s v="POL68941545"/>
    <x v="0"/>
    <n v="51462"/>
    <n v="216.99"/>
    <d v="2019-02-28T00:00:00"/>
    <d v="2025-09-09T00:00:00"/>
    <s v="Monthly"/>
    <x v="2"/>
    <s v="CUST32463831"/>
    <n v="2385"/>
    <s v="Long Term"/>
    <n v="1"/>
    <s v="Linda King"/>
    <x v="0"/>
    <n v="56"/>
    <s v="Estate agent"/>
    <x v="3"/>
    <s v="Rhondaton, Illinois, 04756"/>
    <x v="3"/>
    <n v="0"/>
    <n v="0"/>
    <x v="2"/>
    <s v="AGT21463854"/>
    <x v="1"/>
    <n v="24"/>
    <n v="18"/>
    <n v="0"/>
    <x v="2"/>
    <n v="0"/>
    <x v="1"/>
  </r>
  <r>
    <s v="POL12830195"/>
    <x v="2"/>
    <n v="388220"/>
    <n v="688.23"/>
    <d v="2015-10-17T00:00:00"/>
    <d v="2017-06-23T00:00:00"/>
    <s v="Quarterly"/>
    <x v="0"/>
    <s v="CUST12497239"/>
    <n v="615"/>
    <s v="Medium Term"/>
    <n v="0"/>
    <s v="Robert Snyder"/>
    <x v="2"/>
    <n v="71"/>
    <s v="Chief Financial Officer"/>
    <x v="2"/>
    <s v="Davisburgh, Alabama, 35548"/>
    <x v="3"/>
    <n v="1"/>
    <n v="1"/>
    <x v="2"/>
    <s v="AGT88244367"/>
    <x v="0"/>
    <n v="15"/>
    <n v="40"/>
    <n v="0"/>
    <x v="0"/>
    <n v="0"/>
    <x v="0"/>
  </r>
  <r>
    <s v="POL40877445"/>
    <x v="0"/>
    <n v="94983"/>
    <n v="635.05999999999995"/>
    <d v="2017-09-01T00:00:00"/>
    <d v="2024-07-31T00:00:00"/>
    <s v="Annually"/>
    <x v="2"/>
    <s v="CUST84918429"/>
    <n v="2525"/>
    <s v="Long Term"/>
    <n v="1"/>
    <s v="April Richards"/>
    <x v="1"/>
    <n v="23"/>
    <s v="Bonds trader"/>
    <x v="3"/>
    <s v="East Johnborough, Michigan, 53844"/>
    <x v="4"/>
    <n v="0"/>
    <n v="0"/>
    <x v="0"/>
    <s v="AGT35396108"/>
    <x v="1"/>
    <n v="24"/>
    <n v="85"/>
    <n v="1"/>
    <x v="1"/>
    <n v="1"/>
    <x v="1"/>
  </r>
  <r>
    <s v="POL90732218"/>
    <x v="1"/>
    <n v="267775"/>
    <n v="1506.68"/>
    <d v="2022-02-02T00:00:00"/>
    <d v="2023-08-09T00:00:00"/>
    <s v="Annually"/>
    <x v="0"/>
    <s v="CUST47318206"/>
    <n v="553"/>
    <s v="Medium Term"/>
    <n v="0"/>
    <s v="Justin Tyler"/>
    <x v="0"/>
    <n v="69"/>
    <s v="Retail banker"/>
    <x v="1"/>
    <s v="South Jamesshire, Oklahoma, 55362"/>
    <x v="3"/>
    <n v="0"/>
    <n v="1"/>
    <x v="2"/>
    <s v="AGT71409745"/>
    <x v="0"/>
    <n v="25"/>
    <n v="91"/>
    <n v="1"/>
    <x v="1"/>
    <n v="1"/>
    <x v="0"/>
  </r>
  <r>
    <s v="POL14138519"/>
    <x v="1"/>
    <n v="359825"/>
    <n v="937.07"/>
    <d v="2020-01-08T00:00:00"/>
    <d v="2023-05-01T00:00:00"/>
    <s v="Annually"/>
    <x v="1"/>
    <s v="CUST45732465"/>
    <n v="1209"/>
    <s v="Long Term"/>
    <n v="0"/>
    <s v="Lisa Bowman"/>
    <x v="0"/>
    <n v="18"/>
    <s v="Engineer, maintenance (IT)"/>
    <x v="3"/>
    <s v="Lake Ashley, Nebraska, 03704"/>
    <x v="4"/>
    <n v="0"/>
    <n v="0"/>
    <x v="0"/>
    <s v="AGT99712366"/>
    <x v="2"/>
    <n v="24"/>
    <n v="20"/>
    <n v="0"/>
    <x v="2"/>
    <n v="0"/>
    <x v="2"/>
  </r>
  <r>
    <s v="POL68942748"/>
    <x v="1"/>
    <n v="180552"/>
    <n v="413.32"/>
    <d v="2022-07-10T00:00:00"/>
    <d v="2026-07-19T00:00:00"/>
    <s v="Monthly"/>
    <x v="2"/>
    <s v="CUST21236193"/>
    <n v="1470"/>
    <s v="Long Term"/>
    <n v="1"/>
    <s v="Heather Morris"/>
    <x v="0"/>
    <n v="33"/>
    <s v="Conservation officer, historic buildings"/>
    <x v="1"/>
    <s v="Griffinhaven, Nevada, 27637"/>
    <x v="0"/>
    <n v="0"/>
    <n v="0"/>
    <x v="1"/>
    <s v="AGT82942365"/>
    <x v="0"/>
    <n v="10"/>
    <n v="75"/>
    <n v="1"/>
    <x v="1"/>
    <n v="1"/>
    <x v="0"/>
  </r>
  <r>
    <s v="POL60663537"/>
    <x v="2"/>
    <n v="200969"/>
    <n v="466.26"/>
    <d v="2021-01-18T00:00:00"/>
    <d v="2027-11-27T00:00:00"/>
    <s v="Monthly"/>
    <x v="2"/>
    <s v="CUST53978709"/>
    <n v="2504"/>
    <s v="Long Term"/>
    <n v="1"/>
    <s v="Mark Kaiser"/>
    <x v="1"/>
    <n v="82"/>
    <s v="Pensions consultant"/>
    <x v="3"/>
    <s v="South Scottchester, Florida, 97276"/>
    <x v="3"/>
    <n v="0"/>
    <n v="1"/>
    <x v="2"/>
    <s v="AGT53778729"/>
    <x v="1"/>
    <n v="7"/>
    <n v="14"/>
    <n v="0"/>
    <x v="2"/>
    <n v="0"/>
    <x v="1"/>
  </r>
  <r>
    <s v="POL65495317"/>
    <x v="0"/>
    <n v="154742"/>
    <n v="1337.26"/>
    <d v="2016-07-07T00:00:00"/>
    <d v="2018-07-18T00:00:00"/>
    <s v="Annually"/>
    <x v="2"/>
    <s v="CUST07678524"/>
    <n v="741"/>
    <s v="Medium Term"/>
    <n v="1"/>
    <s v="Stephanie Bruce"/>
    <x v="1"/>
    <n v="28"/>
    <s v="Operational researcher"/>
    <x v="0"/>
    <s v="New Shaun, Louisiana, 44766"/>
    <x v="0"/>
    <n v="0"/>
    <n v="0"/>
    <x v="0"/>
    <s v="AGT66606908"/>
    <x v="2"/>
    <n v="29"/>
    <n v="43"/>
    <n v="0"/>
    <x v="0"/>
    <n v="0"/>
    <x v="2"/>
  </r>
  <r>
    <s v="POL07522607"/>
    <x v="3"/>
    <n v="224305"/>
    <n v="1599.45"/>
    <d v="2016-01-31T00:00:00"/>
    <d v="2022-07-02T00:00:00"/>
    <s v="Annually"/>
    <x v="0"/>
    <s v="CUST88551633"/>
    <n v="2344"/>
    <s v="Long Term"/>
    <n v="0"/>
    <s v="Kristina Rodriguez"/>
    <x v="2"/>
    <n v="44"/>
    <s v="Government social research officer"/>
    <x v="3"/>
    <s v="Lake Destinyborough, Colorado, 75313"/>
    <x v="1"/>
    <n v="0"/>
    <n v="0"/>
    <x v="1"/>
    <s v="AGT67142815"/>
    <x v="1"/>
    <n v="4"/>
    <n v="34"/>
    <n v="0"/>
    <x v="0"/>
    <n v="0"/>
    <x v="1"/>
  </r>
  <r>
    <s v="POL78617883"/>
    <x v="2"/>
    <n v="218167"/>
    <n v="1981.35"/>
    <d v="2020-09-14T00:00:00"/>
    <d v="2021-10-11T00:00:00"/>
    <s v="Monthly"/>
    <x v="2"/>
    <s v="CUST31012951"/>
    <n v="392"/>
    <s v="Medium Term"/>
    <n v="1"/>
    <s v="Debra Sanchez"/>
    <x v="0"/>
    <n v="62"/>
    <s v="Conference centre manager"/>
    <x v="0"/>
    <s v="Randallshire, Oregon, 33212"/>
    <x v="3"/>
    <n v="0"/>
    <n v="1"/>
    <x v="2"/>
    <s v="AGT96492065"/>
    <x v="0"/>
    <n v="3"/>
    <n v="87"/>
    <n v="1"/>
    <x v="1"/>
    <n v="1"/>
    <x v="0"/>
  </r>
  <r>
    <s v="POL40562247"/>
    <x v="1"/>
    <n v="216372"/>
    <n v="1637.93"/>
    <d v="2024-04-26T00:00:00"/>
    <d v="2025-06-04T00:00:00"/>
    <s v="Quarterly"/>
    <x v="2"/>
    <s v="CUST81601074"/>
    <n v="404"/>
    <s v="Medium Term"/>
    <n v="1"/>
    <s v="Darren Howard"/>
    <x v="2"/>
    <n v="76"/>
    <s v="Insurance underwriter"/>
    <x v="0"/>
    <s v="Mclaughlinmouth, Florida, 84337"/>
    <x v="3"/>
    <n v="0"/>
    <n v="1"/>
    <x v="2"/>
    <s v="AGT57233245"/>
    <x v="0"/>
    <n v="29"/>
    <n v="74"/>
    <n v="1"/>
    <x v="1"/>
    <n v="1"/>
    <x v="0"/>
  </r>
  <r>
    <s v="POL03245677"/>
    <x v="1"/>
    <n v="111368"/>
    <n v="1801.36"/>
    <d v="2015-07-09T00:00:00"/>
    <d v="2025-02-18T00:00:00"/>
    <s v="Annually"/>
    <x v="0"/>
    <s v="CUST08263514"/>
    <n v="3512"/>
    <s v="Long Term"/>
    <n v="0"/>
    <s v="Sarah Anthony"/>
    <x v="0"/>
    <n v="47"/>
    <s v="Chief Technology Officer"/>
    <x v="2"/>
    <s v="Port Luke, Kentucky, 13737"/>
    <x v="2"/>
    <n v="1"/>
    <n v="0"/>
    <x v="1"/>
    <s v="AGT43671201"/>
    <x v="1"/>
    <n v="24"/>
    <n v="4"/>
    <n v="0"/>
    <x v="2"/>
    <n v="0"/>
    <x v="1"/>
  </r>
  <r>
    <s v="POL45492411"/>
    <x v="2"/>
    <n v="266525"/>
    <n v="1713.2"/>
    <d v="2024-11-23T00:00:00"/>
    <d v="2030-09-17T00:00:00"/>
    <s v="Monthly"/>
    <x v="1"/>
    <s v="CUST42782916"/>
    <n v="2124"/>
    <s v="Long Term"/>
    <n v="0"/>
    <s v="Laura Clay"/>
    <x v="1"/>
    <n v="45"/>
    <s v="Music therapist"/>
    <x v="3"/>
    <s v="Charlesview, Illinois, 32135"/>
    <x v="1"/>
    <n v="0"/>
    <n v="0"/>
    <x v="1"/>
    <s v="AGT51115337"/>
    <x v="0"/>
    <n v="36"/>
    <n v="75"/>
    <n v="1"/>
    <x v="1"/>
    <n v="1"/>
    <x v="0"/>
  </r>
  <r>
    <s v="POL70988897"/>
    <x v="1"/>
    <n v="59382"/>
    <n v="152.59"/>
    <d v="2020-01-08T00:00:00"/>
    <d v="2025-12-16T00:00:00"/>
    <s v="Monthly"/>
    <x v="0"/>
    <s v="CUST88070850"/>
    <n v="2169"/>
    <s v="Long Term"/>
    <n v="0"/>
    <s v="Jason Newton"/>
    <x v="1"/>
    <n v="27"/>
    <s v="Patent examiner"/>
    <x v="0"/>
    <s v="New Jessicaborough, South Carolina, 07336"/>
    <x v="0"/>
    <n v="0"/>
    <n v="0"/>
    <x v="0"/>
    <s v="AGT09123984"/>
    <x v="0"/>
    <n v="21"/>
    <n v="68"/>
    <n v="0"/>
    <x v="1"/>
    <n v="0"/>
    <x v="0"/>
  </r>
  <r>
    <s v="POL65537265"/>
    <x v="3"/>
    <n v="299389"/>
    <n v="512.54"/>
    <d v="2024-05-27T00:00:00"/>
    <d v="2034-03-28T00:00:00"/>
    <s v="Monthly"/>
    <x v="1"/>
    <s v="CUST98370859"/>
    <n v="3592"/>
    <s v="Long Term"/>
    <n v="0"/>
    <s v="Dawn Cooper"/>
    <x v="0"/>
    <n v="55"/>
    <s v="Film/video editor"/>
    <x v="0"/>
    <s v="West Sarahland, Alabama, 60916"/>
    <x v="2"/>
    <n v="0"/>
    <n v="0"/>
    <x v="2"/>
    <s v="AGT01638368"/>
    <x v="0"/>
    <n v="50"/>
    <n v="42"/>
    <n v="0"/>
    <x v="0"/>
    <n v="0"/>
    <x v="0"/>
  </r>
  <r>
    <s v="POL62087073"/>
    <x v="0"/>
    <n v="207263"/>
    <n v="770.06"/>
    <d v="2023-04-06T00:00:00"/>
    <d v="2032-08-06T00:00:00"/>
    <s v="Quarterly"/>
    <x v="1"/>
    <s v="CUST25975924"/>
    <n v="3410"/>
    <s v="Long Term"/>
    <n v="0"/>
    <s v="Catherine Lyons"/>
    <x v="1"/>
    <n v="39"/>
    <s v="Television production assistant"/>
    <x v="3"/>
    <s v="South Crystalmouth, Pennsylvania, 15558"/>
    <x v="1"/>
    <n v="0"/>
    <n v="0"/>
    <x v="1"/>
    <s v="AGT57252570"/>
    <x v="0"/>
    <n v="5"/>
    <n v="86"/>
    <n v="1"/>
    <x v="1"/>
    <n v="1"/>
    <x v="0"/>
  </r>
  <r>
    <s v="POL50975802"/>
    <x v="2"/>
    <n v="237392"/>
    <n v="113.27"/>
    <d v="2021-04-08T00:00:00"/>
    <d v="2027-12-04T00:00:00"/>
    <s v="Monthly"/>
    <x v="2"/>
    <s v="CUST24463070"/>
    <n v="2431"/>
    <s v="Long Term"/>
    <n v="1"/>
    <s v="Bradley Neal"/>
    <x v="1"/>
    <n v="25"/>
    <s v="Pension scheme manager"/>
    <x v="3"/>
    <s v="West Theresa, New York, 06067"/>
    <x v="4"/>
    <n v="0"/>
    <n v="0"/>
    <x v="0"/>
    <s v="AGT76359038"/>
    <x v="0"/>
    <n v="15"/>
    <n v="62"/>
    <n v="0"/>
    <x v="1"/>
    <n v="0"/>
    <x v="0"/>
  </r>
  <r>
    <s v="POL83231801"/>
    <x v="2"/>
    <n v="219934"/>
    <n v="409.98"/>
    <d v="2020-01-18T00:00:00"/>
    <d v="2029-02-19T00:00:00"/>
    <s v="Monthly"/>
    <x v="2"/>
    <s v="CUST48026120"/>
    <n v="3320"/>
    <s v="Long Term"/>
    <n v="1"/>
    <s v="Natasha Mcclain"/>
    <x v="2"/>
    <n v="57"/>
    <s v="Engineer, production"/>
    <x v="0"/>
    <s v="Lake Mary, Virginia, 28809"/>
    <x v="3"/>
    <n v="0"/>
    <n v="0"/>
    <x v="2"/>
    <s v="AGT49004723"/>
    <x v="1"/>
    <n v="48"/>
    <n v="56"/>
    <n v="0"/>
    <x v="0"/>
    <n v="0"/>
    <x v="1"/>
  </r>
  <r>
    <s v="POL72388396"/>
    <x v="1"/>
    <n v="74341"/>
    <n v="1006.36"/>
    <d v="2016-01-25T00:00:00"/>
    <d v="2022-05-27T00:00:00"/>
    <s v="Monthly"/>
    <x v="0"/>
    <s v="CUST26491889"/>
    <n v="2314"/>
    <s v="Long Term"/>
    <n v="0"/>
    <s v="Jodi Mccarthy"/>
    <x v="0"/>
    <n v="84"/>
    <s v="Freight forwarder"/>
    <x v="3"/>
    <s v="South Rubenshire, South Carolina, 62344"/>
    <x v="3"/>
    <n v="0"/>
    <n v="1"/>
    <x v="2"/>
    <s v="AGT09481539"/>
    <x v="2"/>
    <n v="36"/>
    <n v="60"/>
    <n v="0"/>
    <x v="0"/>
    <n v="0"/>
    <x v="2"/>
  </r>
  <r>
    <s v="POL11496462"/>
    <x v="1"/>
    <n v="394950"/>
    <n v="1946.24"/>
    <d v="2016-07-15T00:00:00"/>
    <d v="2017-11-14T00:00:00"/>
    <s v="Quarterly"/>
    <x v="1"/>
    <s v="CUST81169273"/>
    <n v="487"/>
    <s v="Medium Term"/>
    <n v="0"/>
    <s v="Angel Hooper"/>
    <x v="1"/>
    <n v="37"/>
    <s v="Surveyor, hydrographic"/>
    <x v="3"/>
    <s v="North Kristinaside, Florida, 98773"/>
    <x v="1"/>
    <n v="0"/>
    <n v="0"/>
    <x v="1"/>
    <s v="AGT49550843"/>
    <x v="1"/>
    <n v="50"/>
    <n v="17"/>
    <n v="0"/>
    <x v="2"/>
    <n v="0"/>
    <x v="1"/>
  </r>
  <r>
    <s v="POL17981826"/>
    <x v="1"/>
    <n v="314759"/>
    <n v="678.67"/>
    <d v="2021-08-23T00:00:00"/>
    <d v="2024-06-14T00:00:00"/>
    <s v="Quarterly"/>
    <x v="0"/>
    <s v="CUST45437995"/>
    <n v="1026"/>
    <s v="Medium Term"/>
    <n v="0"/>
    <s v="Tyler Mora"/>
    <x v="2"/>
    <n v="80"/>
    <s v="Chemist, analytical"/>
    <x v="3"/>
    <s v="Laurieburgh, Illinois, 13769"/>
    <x v="3"/>
    <n v="0"/>
    <n v="1"/>
    <x v="2"/>
    <s v="AGT16445896"/>
    <x v="2"/>
    <n v="35"/>
    <n v="76"/>
    <n v="1"/>
    <x v="1"/>
    <n v="1"/>
    <x v="2"/>
  </r>
  <r>
    <s v="POL57676193"/>
    <x v="0"/>
    <n v="381164"/>
    <n v="305.2"/>
    <d v="2016-08-13T00:00:00"/>
    <d v="2024-07-30T00:00:00"/>
    <s v="Quarterly"/>
    <x v="1"/>
    <s v="CUST96616775"/>
    <n v="2908"/>
    <s v="Long Term"/>
    <n v="0"/>
    <s v="Margaret Dean"/>
    <x v="0"/>
    <n v="70"/>
    <s v="Oceanographer"/>
    <x v="1"/>
    <s v="Lake Michaelmouth, Nevada, 41762"/>
    <x v="3"/>
    <n v="0"/>
    <n v="1"/>
    <x v="2"/>
    <s v="AGT99160852"/>
    <x v="1"/>
    <n v="32"/>
    <n v="54"/>
    <n v="0"/>
    <x v="0"/>
    <n v="0"/>
    <x v="1"/>
  </r>
  <r>
    <s v="POL12629332"/>
    <x v="3"/>
    <n v="449447"/>
    <n v="869.47"/>
    <d v="2018-01-05T00:00:00"/>
    <d v="2026-01-01T00:00:00"/>
    <s v="Monthly"/>
    <x v="0"/>
    <s v="CUST43223037"/>
    <n v="2918"/>
    <s v="Long Term"/>
    <n v="0"/>
    <s v="Taylor Davis"/>
    <x v="2"/>
    <n v="23"/>
    <s v="Adult guidance worker"/>
    <x v="2"/>
    <s v="West Melissa, Maryland, 09513"/>
    <x v="4"/>
    <n v="1"/>
    <n v="0"/>
    <x v="0"/>
    <s v="AGT01283690"/>
    <x v="1"/>
    <n v="23"/>
    <n v="27"/>
    <n v="0"/>
    <x v="2"/>
    <n v="0"/>
    <x v="1"/>
  </r>
  <r>
    <s v="POL15182482"/>
    <x v="3"/>
    <n v="11248"/>
    <n v="925.63"/>
    <d v="2015-03-10T00:00:00"/>
    <d v="2018-05-14T00:00:00"/>
    <s v="Monthly"/>
    <x v="0"/>
    <s v="CUST86117199"/>
    <n v="1161"/>
    <s v="Long Term"/>
    <n v="0"/>
    <s v="John Thomas"/>
    <x v="2"/>
    <n v="59"/>
    <s v="Prison officer"/>
    <x v="2"/>
    <s v="Michaelfort, Rhode Island, 20005"/>
    <x v="3"/>
    <n v="1"/>
    <n v="0"/>
    <x v="2"/>
    <s v="AGT14203646"/>
    <x v="2"/>
    <n v="11"/>
    <n v="13"/>
    <n v="0"/>
    <x v="2"/>
    <n v="0"/>
    <x v="2"/>
  </r>
  <r>
    <s v="POL52000180"/>
    <x v="2"/>
    <n v="216391"/>
    <n v="471.68"/>
    <d v="2022-10-31T00:00:00"/>
    <d v="2025-01-23T00:00:00"/>
    <s v="Quarterly"/>
    <x v="2"/>
    <s v="CUST67185564"/>
    <n v="815"/>
    <s v="Medium Term"/>
    <n v="1"/>
    <s v="Jeffrey Nunez"/>
    <x v="0"/>
    <n v="72"/>
    <s v="Marine scientist"/>
    <x v="3"/>
    <s v="West Joannabury, Idaho, 41271"/>
    <x v="3"/>
    <n v="0"/>
    <n v="1"/>
    <x v="2"/>
    <s v="AGT86737007"/>
    <x v="2"/>
    <n v="15"/>
    <n v="2"/>
    <n v="0"/>
    <x v="2"/>
    <n v="0"/>
    <x v="2"/>
  </r>
  <r>
    <s v="POL02268449"/>
    <x v="1"/>
    <n v="493743"/>
    <n v="693.11"/>
    <d v="2024-11-22T00:00:00"/>
    <d v="2026-07-09T00:00:00"/>
    <s v="Quarterly"/>
    <x v="2"/>
    <s v="CUST07800196"/>
    <n v="594"/>
    <s v="Medium Term"/>
    <n v="1"/>
    <s v="Timothy Murphy"/>
    <x v="1"/>
    <n v="48"/>
    <s v="Lighting technician, broadcasting/film/video"/>
    <x v="1"/>
    <s v="Toddside, South Dakota, 45936"/>
    <x v="2"/>
    <n v="0"/>
    <n v="0"/>
    <x v="1"/>
    <s v="AGT40790850"/>
    <x v="2"/>
    <n v="0"/>
    <n v="27"/>
    <n v="0"/>
    <x v="2"/>
    <n v="0"/>
    <x v="2"/>
  </r>
  <r>
    <s v="POL46609682"/>
    <x v="3"/>
    <n v="447438"/>
    <n v="1728.07"/>
    <d v="2018-04-07T00:00:00"/>
    <d v="2024-09-06T00:00:00"/>
    <s v="Annually"/>
    <x v="2"/>
    <s v="CUST60723930"/>
    <n v="2344"/>
    <s v="Long Term"/>
    <n v="1"/>
    <s v="John Davis"/>
    <x v="2"/>
    <n v="81"/>
    <s v="Scientist, product/process development"/>
    <x v="1"/>
    <s v="Pughmouth, Arizona, 22592"/>
    <x v="3"/>
    <n v="0"/>
    <n v="1"/>
    <x v="2"/>
    <s v="AGT76895236"/>
    <x v="0"/>
    <n v="46"/>
    <n v="34"/>
    <n v="0"/>
    <x v="0"/>
    <n v="0"/>
    <x v="0"/>
  </r>
  <r>
    <s v="POL63483094"/>
    <x v="0"/>
    <n v="373591"/>
    <n v="1192.1199999999999"/>
    <d v="2017-08-24T00:00:00"/>
    <d v="2018-12-15T00:00:00"/>
    <s v="Annually"/>
    <x v="0"/>
    <s v="CUST72458524"/>
    <n v="478"/>
    <s v="Medium Term"/>
    <n v="0"/>
    <s v="Leslie Koch"/>
    <x v="1"/>
    <n v="62"/>
    <s v="Broadcast presenter"/>
    <x v="0"/>
    <s v="East Jennifer, Missouri, 88445"/>
    <x v="3"/>
    <n v="0"/>
    <n v="1"/>
    <x v="2"/>
    <s v="AGT55474016"/>
    <x v="0"/>
    <n v="25"/>
    <n v="1"/>
    <n v="0"/>
    <x v="2"/>
    <n v="0"/>
    <x v="0"/>
  </r>
  <r>
    <s v="POL41401323"/>
    <x v="3"/>
    <n v="292730"/>
    <n v="623.08000000000004"/>
    <d v="2020-07-05T00:00:00"/>
    <d v="2026-11-04T00:00:00"/>
    <s v="Quarterly"/>
    <x v="1"/>
    <s v="CUST33110491"/>
    <n v="2313"/>
    <s v="Long Term"/>
    <n v="0"/>
    <s v="Matthew Donaldson"/>
    <x v="1"/>
    <n v="51"/>
    <s v="Pensions consultant"/>
    <x v="2"/>
    <s v="East Michelle, Oregon, 85498"/>
    <x v="2"/>
    <n v="1"/>
    <n v="0"/>
    <x v="2"/>
    <s v="AGT13364013"/>
    <x v="0"/>
    <n v="25"/>
    <n v="28"/>
    <n v="0"/>
    <x v="2"/>
    <n v="0"/>
    <x v="0"/>
  </r>
  <r>
    <s v="POL09122433"/>
    <x v="2"/>
    <n v="96983"/>
    <n v="866.27"/>
    <d v="2024-06-14T00:00:00"/>
    <d v="2026-08-10T00:00:00"/>
    <s v="Annually"/>
    <x v="1"/>
    <s v="CUST59906579"/>
    <n v="787"/>
    <s v="Medium Term"/>
    <n v="0"/>
    <s v="Kimberly Graham"/>
    <x v="2"/>
    <n v="50"/>
    <s v="Psychologist, prison and probation services"/>
    <x v="1"/>
    <s v="New David, Oklahoma, 33442"/>
    <x v="2"/>
    <n v="0"/>
    <n v="0"/>
    <x v="1"/>
    <s v="AGT93163172"/>
    <x v="2"/>
    <n v="16"/>
    <n v="38"/>
    <n v="0"/>
    <x v="0"/>
    <n v="0"/>
    <x v="2"/>
  </r>
  <r>
    <s v="POL04448150"/>
    <x v="0"/>
    <n v="117861"/>
    <n v="458.87"/>
    <d v="2020-04-28T00:00:00"/>
    <d v="2021-12-17T00:00:00"/>
    <s v="Quarterly"/>
    <x v="0"/>
    <s v="CUST04470605"/>
    <n v="598"/>
    <s v="Medium Term"/>
    <n v="0"/>
    <s v="Patricia Allen"/>
    <x v="2"/>
    <n v="33"/>
    <s v="Water engineer"/>
    <x v="3"/>
    <s v="Danielborough, Minnesota, 71133"/>
    <x v="0"/>
    <n v="0"/>
    <n v="0"/>
    <x v="1"/>
    <s v="AGT38615541"/>
    <x v="1"/>
    <n v="8"/>
    <n v="44"/>
    <n v="0"/>
    <x v="0"/>
    <n v="0"/>
    <x v="1"/>
  </r>
  <r>
    <s v="POL14172543"/>
    <x v="1"/>
    <n v="377433"/>
    <n v="1820.42"/>
    <d v="2016-09-08T00:00:00"/>
    <d v="2025-03-20T00:00:00"/>
    <s v="Quarterly"/>
    <x v="2"/>
    <s v="CUST89125036"/>
    <n v="3115"/>
    <s v="Long Term"/>
    <n v="1"/>
    <s v="David Weaver"/>
    <x v="2"/>
    <n v="54"/>
    <s v="Arts development officer"/>
    <x v="3"/>
    <s v="East Lindaville, Missouri, 62903"/>
    <x v="2"/>
    <n v="0"/>
    <n v="0"/>
    <x v="2"/>
    <s v="AGT49986204"/>
    <x v="1"/>
    <n v="8"/>
    <n v="62"/>
    <n v="0"/>
    <x v="1"/>
    <n v="0"/>
    <x v="1"/>
  </r>
  <r>
    <s v="POL67344222"/>
    <x v="3"/>
    <n v="240236"/>
    <n v="972.96"/>
    <d v="2022-05-11T00:00:00"/>
    <d v="2026-07-05T00:00:00"/>
    <s v="Annually"/>
    <x v="2"/>
    <s v="CUST77059763"/>
    <n v="1516"/>
    <s v="Long Term"/>
    <n v="1"/>
    <s v="Danny Jensen"/>
    <x v="0"/>
    <n v="18"/>
    <s v="Midwife"/>
    <x v="1"/>
    <s v="Powellville, Mississippi, 11679"/>
    <x v="4"/>
    <n v="0"/>
    <n v="0"/>
    <x v="0"/>
    <s v="AGT90504815"/>
    <x v="1"/>
    <n v="28"/>
    <n v="82"/>
    <n v="1"/>
    <x v="1"/>
    <n v="1"/>
    <x v="1"/>
  </r>
  <r>
    <s v="POL88871637"/>
    <x v="0"/>
    <n v="450601"/>
    <n v="1153.44"/>
    <d v="2016-01-25T00:00:00"/>
    <d v="2025-08-18T00:00:00"/>
    <s v="Annually"/>
    <x v="2"/>
    <s v="CUST11205379"/>
    <n v="3493"/>
    <s v="Long Term"/>
    <n v="1"/>
    <s v="Terri Brown"/>
    <x v="0"/>
    <n v="57"/>
    <s v="Oceanographer"/>
    <x v="3"/>
    <s v="Weaverside, Mississippi, 66854"/>
    <x v="3"/>
    <n v="0"/>
    <n v="0"/>
    <x v="2"/>
    <s v="AGT60658410"/>
    <x v="0"/>
    <n v="3"/>
    <n v="32"/>
    <n v="0"/>
    <x v="0"/>
    <n v="0"/>
    <x v="0"/>
  </r>
  <r>
    <s v="POL30158428"/>
    <x v="0"/>
    <n v="12250"/>
    <n v="1500.14"/>
    <d v="2023-06-02T00:00:00"/>
    <d v="2031-04-04T00:00:00"/>
    <s v="Annually"/>
    <x v="1"/>
    <s v="CUST92649785"/>
    <n v="2863"/>
    <s v="Long Term"/>
    <n v="0"/>
    <s v="Jennifer Smith"/>
    <x v="2"/>
    <n v="69"/>
    <s v="Copywriter, advertising"/>
    <x v="1"/>
    <s v="Emilyfort, Georgia, 44168"/>
    <x v="3"/>
    <n v="0"/>
    <n v="1"/>
    <x v="2"/>
    <s v="AGT94864562"/>
    <x v="2"/>
    <n v="46"/>
    <n v="53"/>
    <n v="0"/>
    <x v="0"/>
    <n v="0"/>
    <x v="2"/>
  </r>
  <r>
    <s v="POL84279784"/>
    <x v="0"/>
    <n v="129712"/>
    <n v="370.83"/>
    <d v="2023-01-31T00:00:00"/>
    <d v="2029-05-17T00:00:00"/>
    <s v="Annually"/>
    <x v="2"/>
    <s v="CUST32275714"/>
    <n v="2298"/>
    <s v="Long Term"/>
    <n v="1"/>
    <s v="Tanner Torres"/>
    <x v="2"/>
    <n v="35"/>
    <s v="Patent attorney"/>
    <x v="0"/>
    <s v="South Brianside, Nebraska, 86371"/>
    <x v="0"/>
    <n v="0"/>
    <n v="0"/>
    <x v="1"/>
    <s v="AGT02346688"/>
    <x v="1"/>
    <n v="11"/>
    <n v="70"/>
    <n v="1"/>
    <x v="1"/>
    <n v="1"/>
    <x v="1"/>
  </r>
  <r>
    <s v="POL20003518"/>
    <x v="1"/>
    <n v="490628"/>
    <n v="1894.49"/>
    <d v="2018-05-03T00:00:00"/>
    <d v="2027-01-04T00:00:00"/>
    <s v="Monthly"/>
    <x v="2"/>
    <s v="CUST11069957"/>
    <n v="3168"/>
    <s v="Long Term"/>
    <n v="1"/>
    <s v="Donna Anderson"/>
    <x v="2"/>
    <n v="50"/>
    <s v="Careers information officer"/>
    <x v="3"/>
    <s v="Reedtown, Alabama, 41080"/>
    <x v="2"/>
    <n v="0"/>
    <n v="0"/>
    <x v="1"/>
    <s v="AGT24558843"/>
    <x v="1"/>
    <n v="12"/>
    <n v="54"/>
    <n v="0"/>
    <x v="0"/>
    <n v="0"/>
    <x v="1"/>
  </r>
  <r>
    <s v="POL46375474"/>
    <x v="1"/>
    <n v="443818"/>
    <n v="1432.71"/>
    <d v="2018-04-25T00:00:00"/>
    <d v="2027-01-22T00:00:00"/>
    <s v="Annually"/>
    <x v="0"/>
    <s v="CUST91330063"/>
    <n v="3194"/>
    <s v="Long Term"/>
    <n v="0"/>
    <s v="John Fields"/>
    <x v="0"/>
    <n v="60"/>
    <s v="Solicitor, Scotland"/>
    <x v="2"/>
    <s v="Port Morganside, Idaho, 89724"/>
    <x v="3"/>
    <n v="1"/>
    <n v="1"/>
    <x v="2"/>
    <s v="AGT69020282"/>
    <x v="1"/>
    <n v="36"/>
    <n v="69"/>
    <n v="0"/>
    <x v="1"/>
    <n v="0"/>
    <x v="1"/>
  </r>
  <r>
    <s v="POL10264853"/>
    <x v="1"/>
    <n v="482747"/>
    <n v="1688.78"/>
    <d v="2024-01-05T00:00:00"/>
    <d v="2026-11-24T00:00:00"/>
    <s v="Annually"/>
    <x v="1"/>
    <s v="CUST07265929"/>
    <n v="1054"/>
    <s v="Medium Term"/>
    <n v="0"/>
    <s v="George Jackson"/>
    <x v="1"/>
    <n v="25"/>
    <s v="Holiday representative"/>
    <x v="1"/>
    <s v="North Angela, Kansas, 03298"/>
    <x v="4"/>
    <n v="0"/>
    <n v="0"/>
    <x v="0"/>
    <s v="AGT50177826"/>
    <x v="1"/>
    <n v="23"/>
    <n v="81"/>
    <n v="1"/>
    <x v="1"/>
    <n v="1"/>
    <x v="1"/>
  </r>
  <r>
    <s v="POL36714919"/>
    <x v="0"/>
    <n v="316038"/>
    <n v="222.17"/>
    <d v="2024-12-07T00:00:00"/>
    <d v="2028-01-20T00:00:00"/>
    <s v="Quarterly"/>
    <x v="0"/>
    <s v="CUST88875854"/>
    <n v="1139"/>
    <s v="Long Term"/>
    <n v="0"/>
    <s v="Mariah King"/>
    <x v="1"/>
    <n v="45"/>
    <s v="Surveyor, quantity"/>
    <x v="3"/>
    <s v="North Regina, Wisconsin, 43922"/>
    <x v="1"/>
    <n v="0"/>
    <n v="0"/>
    <x v="1"/>
    <s v="AGT92489092"/>
    <x v="2"/>
    <n v="5"/>
    <n v="96"/>
    <n v="1"/>
    <x v="1"/>
    <n v="1"/>
    <x v="2"/>
  </r>
  <r>
    <s v="POL33225143"/>
    <x v="1"/>
    <n v="287658"/>
    <n v="116.49"/>
    <d v="2019-07-04T00:00:00"/>
    <d v="2027-05-04T00:00:00"/>
    <s v="Quarterly"/>
    <x v="0"/>
    <s v="CUST96227591"/>
    <n v="2861"/>
    <s v="Long Term"/>
    <n v="0"/>
    <s v="Christopher Jones"/>
    <x v="2"/>
    <n v="32"/>
    <s v="Recycling officer"/>
    <x v="1"/>
    <s v="New Kenneth, New York, 48554"/>
    <x v="0"/>
    <n v="0"/>
    <n v="0"/>
    <x v="1"/>
    <s v="AGT26142387"/>
    <x v="0"/>
    <n v="5"/>
    <n v="74"/>
    <n v="1"/>
    <x v="1"/>
    <n v="1"/>
    <x v="0"/>
  </r>
  <r>
    <s v="POL09141368"/>
    <x v="0"/>
    <n v="134321"/>
    <n v="1509.57"/>
    <d v="2022-11-05T00:00:00"/>
    <d v="2026-07-22T00:00:00"/>
    <s v="Annually"/>
    <x v="1"/>
    <s v="CUST30421939"/>
    <n v="1355"/>
    <s v="Long Term"/>
    <n v="0"/>
    <s v="Angelica Garrett"/>
    <x v="1"/>
    <n v="57"/>
    <s v="Scientist, physiological"/>
    <x v="3"/>
    <s v="Angelaland, South Carolina, 85556"/>
    <x v="3"/>
    <n v="0"/>
    <n v="0"/>
    <x v="2"/>
    <s v="AGT16188919"/>
    <x v="0"/>
    <n v="41"/>
    <n v="6"/>
    <n v="0"/>
    <x v="2"/>
    <n v="0"/>
    <x v="0"/>
  </r>
  <r>
    <s v="POL50620318"/>
    <x v="3"/>
    <n v="435367"/>
    <n v="742.25"/>
    <d v="2021-03-17T00:00:00"/>
    <d v="2030-09-16T00:00:00"/>
    <s v="Annually"/>
    <x v="0"/>
    <s v="CUST58217728"/>
    <n v="3470"/>
    <s v="Long Term"/>
    <n v="0"/>
    <s v="Antonio Moore"/>
    <x v="2"/>
    <n v="47"/>
    <s v="Geoscientist"/>
    <x v="3"/>
    <s v="Port Ianfurt, Maryland, 31228"/>
    <x v="2"/>
    <n v="0"/>
    <n v="0"/>
    <x v="1"/>
    <s v="AGT39245444"/>
    <x v="0"/>
    <n v="31"/>
    <n v="34"/>
    <n v="0"/>
    <x v="0"/>
    <n v="0"/>
    <x v="0"/>
  </r>
  <r>
    <s v="POL00228879"/>
    <x v="2"/>
    <n v="396929"/>
    <n v="351.04"/>
    <d v="2023-10-24T00:00:00"/>
    <d v="2032-03-22T00:00:00"/>
    <s v="Annually"/>
    <x v="1"/>
    <s v="CUST77141677"/>
    <n v="3072"/>
    <s v="Long Term"/>
    <n v="0"/>
    <s v="Miguel Hughes"/>
    <x v="2"/>
    <n v="34"/>
    <s v="English as a foreign language teacher"/>
    <x v="2"/>
    <s v="East Julia, Arkansas, 17911"/>
    <x v="0"/>
    <n v="1"/>
    <n v="0"/>
    <x v="1"/>
    <s v="AGT42786927"/>
    <x v="2"/>
    <n v="26"/>
    <n v="17"/>
    <n v="0"/>
    <x v="2"/>
    <n v="0"/>
    <x v="2"/>
  </r>
  <r>
    <s v="POL30568906"/>
    <x v="0"/>
    <n v="42169"/>
    <n v="370.31"/>
    <d v="2018-10-06T00:00:00"/>
    <d v="2025-09-20T00:00:00"/>
    <s v="Quarterly"/>
    <x v="0"/>
    <s v="CUST69404737"/>
    <n v="2541"/>
    <s v="Long Term"/>
    <n v="0"/>
    <s v="Jeremy Porter"/>
    <x v="0"/>
    <n v="38"/>
    <s v="Environmental education officer"/>
    <x v="3"/>
    <s v="North Bobbyton, California, 92223"/>
    <x v="1"/>
    <n v="0"/>
    <n v="0"/>
    <x v="1"/>
    <s v="AGT18766164"/>
    <x v="1"/>
    <n v="39"/>
    <n v="61"/>
    <n v="0"/>
    <x v="1"/>
    <n v="0"/>
    <x v="1"/>
  </r>
  <r>
    <s v="POL63605662"/>
    <x v="1"/>
    <n v="333671"/>
    <n v="1366.13"/>
    <d v="2023-02-06T00:00:00"/>
    <d v="2030-01-26T00:00:00"/>
    <s v="Monthly"/>
    <x v="2"/>
    <s v="CUST49548724"/>
    <n v="2546"/>
    <s v="Long Term"/>
    <n v="1"/>
    <s v="Dale Holt"/>
    <x v="2"/>
    <n v="72"/>
    <s v="Geochemist"/>
    <x v="3"/>
    <s v="West Nathanielville, Rhode Island, 05308"/>
    <x v="3"/>
    <n v="0"/>
    <n v="1"/>
    <x v="2"/>
    <s v="AGT74220422"/>
    <x v="1"/>
    <n v="30"/>
    <n v="66"/>
    <n v="0"/>
    <x v="1"/>
    <n v="0"/>
    <x v="1"/>
  </r>
  <r>
    <s v="POL35727736"/>
    <x v="1"/>
    <n v="14989"/>
    <n v="1182.7"/>
    <d v="2021-12-24T00:00:00"/>
    <d v="2025-05-04T00:00:00"/>
    <s v="Quarterly"/>
    <x v="1"/>
    <s v="CUST82139236"/>
    <n v="1227"/>
    <s v="Long Term"/>
    <n v="0"/>
    <s v="Dr. Victor Wallace"/>
    <x v="0"/>
    <n v="39"/>
    <s v="Nature conservation officer"/>
    <x v="3"/>
    <s v="East Jasminside, Illinois, 39272"/>
    <x v="1"/>
    <n v="0"/>
    <n v="0"/>
    <x v="1"/>
    <s v="AGT17390301"/>
    <x v="2"/>
    <n v="27"/>
    <n v="36"/>
    <n v="0"/>
    <x v="0"/>
    <n v="0"/>
    <x v="2"/>
  </r>
  <r>
    <s v="POL00096946"/>
    <x v="0"/>
    <n v="365296"/>
    <n v="1952.11"/>
    <d v="2015-07-20T00:00:00"/>
    <d v="2025-01-21T00:00:00"/>
    <s v="Monthly"/>
    <x v="1"/>
    <s v="CUST53988881"/>
    <n v="3473"/>
    <s v="Long Term"/>
    <n v="0"/>
    <s v="Shannon Thompson"/>
    <x v="1"/>
    <n v="39"/>
    <s v="Barista"/>
    <x v="2"/>
    <s v="New Emily, Michigan, 34720"/>
    <x v="1"/>
    <n v="1"/>
    <n v="0"/>
    <x v="1"/>
    <s v="AGT73690888"/>
    <x v="1"/>
    <n v="35"/>
    <n v="100"/>
    <n v="1"/>
    <x v="1"/>
    <n v="1"/>
    <x v="1"/>
  </r>
  <r>
    <s v="POL73017269"/>
    <x v="1"/>
    <n v="51347"/>
    <n v="1469.87"/>
    <d v="2016-08-23T00:00:00"/>
    <d v="2022-05-21T00:00:00"/>
    <s v="Quarterly"/>
    <x v="1"/>
    <s v="CUST85742293"/>
    <n v="2097"/>
    <s v="Long Term"/>
    <n v="0"/>
    <s v="Michael Allen"/>
    <x v="1"/>
    <n v="29"/>
    <s v="Health and safety inspector"/>
    <x v="3"/>
    <s v="Rachelhaven, Utah, 42768"/>
    <x v="0"/>
    <n v="0"/>
    <n v="0"/>
    <x v="0"/>
    <s v="AGT11066373"/>
    <x v="1"/>
    <n v="41"/>
    <n v="76"/>
    <n v="1"/>
    <x v="1"/>
    <n v="1"/>
    <x v="1"/>
  </r>
  <r>
    <s v="POL98320101"/>
    <x v="2"/>
    <n v="154337"/>
    <n v="1280.17"/>
    <d v="2018-02-13T00:00:00"/>
    <d v="2022-05-21T00:00:00"/>
    <s v="Annually"/>
    <x v="2"/>
    <s v="CUST46955608"/>
    <n v="1558"/>
    <s v="Long Term"/>
    <n v="1"/>
    <s v="Bruce Mendez"/>
    <x v="2"/>
    <n v="28"/>
    <s v="Drilling engineer"/>
    <x v="0"/>
    <s v="Maysbury, Pennsylvania, 69108"/>
    <x v="0"/>
    <n v="0"/>
    <n v="0"/>
    <x v="0"/>
    <s v="AGT06072989"/>
    <x v="0"/>
    <n v="1"/>
    <n v="10"/>
    <n v="0"/>
    <x v="2"/>
    <n v="0"/>
    <x v="0"/>
  </r>
  <r>
    <s v="POL74138353"/>
    <x v="1"/>
    <n v="464934"/>
    <n v="966.74"/>
    <d v="2021-07-11T00:00:00"/>
    <d v="2029-04-21T00:00:00"/>
    <s v="Quarterly"/>
    <x v="1"/>
    <s v="CUST91918281"/>
    <n v="2841"/>
    <s v="Long Term"/>
    <n v="0"/>
    <s v="Jamie Young"/>
    <x v="2"/>
    <n v="80"/>
    <s v="Community development worker"/>
    <x v="1"/>
    <s v="South Debra, South Dakota, 32376"/>
    <x v="3"/>
    <n v="0"/>
    <n v="1"/>
    <x v="2"/>
    <s v="AGT65171751"/>
    <x v="2"/>
    <n v="1"/>
    <n v="51"/>
    <n v="0"/>
    <x v="0"/>
    <n v="0"/>
    <x v="2"/>
  </r>
  <r>
    <s v="POL46352702"/>
    <x v="1"/>
    <n v="69985"/>
    <n v="1977.37"/>
    <d v="2016-08-12T00:00:00"/>
    <d v="2018-11-02T00:00:00"/>
    <s v="Quarterly"/>
    <x v="0"/>
    <s v="CUST27130653"/>
    <n v="812"/>
    <s v="Medium Term"/>
    <n v="0"/>
    <s v="Justin Shaw"/>
    <x v="1"/>
    <n v="39"/>
    <s v="Futures trader"/>
    <x v="1"/>
    <s v="West Alexmouth, Oklahoma, 35132"/>
    <x v="1"/>
    <n v="0"/>
    <n v="0"/>
    <x v="1"/>
    <s v="AGT48839917"/>
    <x v="1"/>
    <n v="46"/>
    <n v="71"/>
    <n v="1"/>
    <x v="1"/>
    <n v="1"/>
    <x v="1"/>
  </r>
  <r>
    <s v="POL92392809"/>
    <x v="0"/>
    <n v="408782"/>
    <n v="1030.5999999999999"/>
    <d v="2022-06-07T00:00:00"/>
    <d v="2024-09-21T00:00:00"/>
    <s v="Quarterly"/>
    <x v="2"/>
    <s v="CUST18520299"/>
    <n v="837"/>
    <s v="Medium Term"/>
    <n v="1"/>
    <s v="Lisa Powell"/>
    <x v="1"/>
    <n v="82"/>
    <s v="Radio producer"/>
    <x v="0"/>
    <s v="Greenefurt, Montana, 08502"/>
    <x v="3"/>
    <n v="0"/>
    <n v="1"/>
    <x v="2"/>
    <s v="AGT88999704"/>
    <x v="1"/>
    <n v="3"/>
    <n v="81"/>
    <n v="1"/>
    <x v="1"/>
    <n v="1"/>
    <x v="1"/>
  </r>
  <r>
    <s v="POL45444901"/>
    <x v="1"/>
    <n v="166695"/>
    <n v="1483.6"/>
    <d v="2016-06-28T00:00:00"/>
    <d v="2025-10-30T00:00:00"/>
    <s v="Annually"/>
    <x v="1"/>
    <s v="CUST51350628"/>
    <n v="3411"/>
    <s v="Long Term"/>
    <n v="0"/>
    <s v="James Barton"/>
    <x v="2"/>
    <n v="63"/>
    <s v="Occupational psychologist"/>
    <x v="2"/>
    <s v="Donaldmouth, Ohio, 98957"/>
    <x v="3"/>
    <n v="1"/>
    <n v="1"/>
    <x v="2"/>
    <s v="AGT91920072"/>
    <x v="2"/>
    <n v="50"/>
    <n v="72"/>
    <n v="1"/>
    <x v="1"/>
    <n v="1"/>
    <x v="2"/>
  </r>
  <r>
    <s v="POL93012338"/>
    <x v="0"/>
    <n v="173916"/>
    <n v="1666.32"/>
    <d v="2016-08-28T00:00:00"/>
    <d v="2019-04-07T00:00:00"/>
    <s v="Monthly"/>
    <x v="2"/>
    <s v="CUST94093064"/>
    <n v="952"/>
    <s v="Medium Term"/>
    <n v="1"/>
    <s v="Cheryl Farmer"/>
    <x v="1"/>
    <n v="68"/>
    <s v="Radiation protection practitioner"/>
    <x v="3"/>
    <s v="Fernandofort, Florida, 75019"/>
    <x v="3"/>
    <n v="0"/>
    <n v="1"/>
    <x v="2"/>
    <s v="AGT15670871"/>
    <x v="2"/>
    <n v="37"/>
    <n v="4"/>
    <n v="0"/>
    <x v="2"/>
    <n v="0"/>
    <x v="2"/>
  </r>
  <r>
    <s v="POL12937892"/>
    <x v="0"/>
    <n v="236415"/>
    <n v="1848.92"/>
    <d v="2018-12-28T00:00:00"/>
    <d v="2024-01-06T00:00:00"/>
    <s v="Monthly"/>
    <x v="2"/>
    <s v="CUST28917499"/>
    <n v="1835"/>
    <s v="Long Term"/>
    <n v="1"/>
    <s v="Timothy Richardson"/>
    <x v="2"/>
    <n v="21"/>
    <s v="Chief Executive Officer"/>
    <x v="2"/>
    <s v="Alexanderchester, Indiana, 77372"/>
    <x v="4"/>
    <n v="1"/>
    <n v="0"/>
    <x v="0"/>
    <s v="AGT22653895"/>
    <x v="0"/>
    <n v="11"/>
    <n v="98"/>
    <n v="1"/>
    <x v="1"/>
    <n v="1"/>
    <x v="0"/>
  </r>
  <r>
    <s v="POL48910951"/>
    <x v="1"/>
    <n v="63192"/>
    <n v="909.28"/>
    <d v="2015-07-09T00:00:00"/>
    <d v="2017-07-12T00:00:00"/>
    <s v="Monthly"/>
    <x v="0"/>
    <s v="CUST70959994"/>
    <n v="734"/>
    <s v="Medium Term"/>
    <n v="0"/>
    <s v="Belinda Warren"/>
    <x v="1"/>
    <n v="41"/>
    <s v="Interior and spatial designer"/>
    <x v="0"/>
    <s v="Andersonshire, Kentucky, 43808"/>
    <x v="1"/>
    <n v="0"/>
    <n v="0"/>
    <x v="1"/>
    <s v="AGT18548727"/>
    <x v="0"/>
    <n v="23"/>
    <n v="65"/>
    <n v="0"/>
    <x v="1"/>
    <n v="0"/>
    <x v="0"/>
  </r>
  <r>
    <s v="POL42785158"/>
    <x v="1"/>
    <n v="407351"/>
    <n v="1120.67"/>
    <d v="2018-03-31T00:00:00"/>
    <d v="2027-11-21T00:00:00"/>
    <s v="Quarterly"/>
    <x v="0"/>
    <s v="CUST17130339"/>
    <n v="3522"/>
    <s v="Long Term"/>
    <n v="0"/>
    <s v="Daniel Luna"/>
    <x v="1"/>
    <n v="55"/>
    <s v="Horticulturist, commercial"/>
    <x v="2"/>
    <s v="East Kimberlystad, Florida, 07845"/>
    <x v="2"/>
    <n v="1"/>
    <n v="0"/>
    <x v="2"/>
    <s v="AGT80410773"/>
    <x v="0"/>
    <n v="18"/>
    <n v="18"/>
    <n v="0"/>
    <x v="2"/>
    <n v="0"/>
    <x v="0"/>
  </r>
  <r>
    <s v="POL89481184"/>
    <x v="3"/>
    <n v="440732"/>
    <n v="1414.59"/>
    <d v="2016-12-20T00:00:00"/>
    <d v="2018-09-12T00:00:00"/>
    <s v="Quarterly"/>
    <x v="1"/>
    <s v="CUST02909118"/>
    <n v="631"/>
    <s v="Medium Term"/>
    <n v="0"/>
    <s v="Robin Wood"/>
    <x v="2"/>
    <n v="45"/>
    <s v="Engineer, chemical"/>
    <x v="1"/>
    <s v="Myersborough, Utah, 22684"/>
    <x v="1"/>
    <n v="0"/>
    <n v="0"/>
    <x v="1"/>
    <s v="AGT71200585"/>
    <x v="2"/>
    <n v="0"/>
    <n v="23"/>
    <n v="0"/>
    <x v="2"/>
    <n v="0"/>
    <x v="2"/>
  </r>
  <r>
    <s v="POL80803306"/>
    <x v="2"/>
    <n v="256006"/>
    <n v="521.59"/>
    <d v="2017-08-13T00:00:00"/>
    <d v="2027-02-18T00:00:00"/>
    <s v="Monthly"/>
    <x v="2"/>
    <s v="CUST66928513"/>
    <n v="3476"/>
    <s v="Long Term"/>
    <n v="1"/>
    <s v="Kimberly Malone"/>
    <x v="0"/>
    <n v="33"/>
    <s v="Theatre manager"/>
    <x v="1"/>
    <s v="Wangshire, Texas, 57725"/>
    <x v="0"/>
    <n v="0"/>
    <n v="0"/>
    <x v="1"/>
    <s v="AGT56546853"/>
    <x v="0"/>
    <n v="43"/>
    <n v="3"/>
    <n v="0"/>
    <x v="2"/>
    <n v="0"/>
    <x v="0"/>
  </r>
  <r>
    <s v="POL84700280"/>
    <x v="1"/>
    <n v="458712"/>
    <n v="289.79000000000002"/>
    <d v="2017-04-25T00:00:00"/>
    <d v="2022-08-13T00:00:00"/>
    <s v="Quarterly"/>
    <x v="2"/>
    <s v="CUST63969358"/>
    <n v="1936"/>
    <s v="Long Term"/>
    <n v="1"/>
    <s v="Misty Wiggins"/>
    <x v="2"/>
    <n v="46"/>
    <s v="Corporate treasurer"/>
    <x v="2"/>
    <s v="New Lindamouth, Indiana, 04369"/>
    <x v="2"/>
    <n v="1"/>
    <n v="0"/>
    <x v="1"/>
    <s v="AGT96787285"/>
    <x v="1"/>
    <n v="24"/>
    <n v="50"/>
    <n v="0"/>
    <x v="0"/>
    <n v="0"/>
    <x v="1"/>
  </r>
  <r>
    <s v="POL00994275"/>
    <x v="2"/>
    <n v="15635"/>
    <n v="1673.53"/>
    <d v="2016-07-19T00:00:00"/>
    <d v="2017-09-24T00:00:00"/>
    <s v="Monthly"/>
    <x v="1"/>
    <s v="CUST77060083"/>
    <n v="432"/>
    <s v="Medium Term"/>
    <n v="0"/>
    <s v="Taylor Maynard"/>
    <x v="2"/>
    <n v="47"/>
    <s v="Counsellor"/>
    <x v="1"/>
    <s v="Carrburgh, Georgia, 86468"/>
    <x v="2"/>
    <n v="0"/>
    <n v="0"/>
    <x v="1"/>
    <s v="AGT16502801"/>
    <x v="1"/>
    <n v="40"/>
    <n v="59"/>
    <n v="0"/>
    <x v="0"/>
    <n v="0"/>
    <x v="1"/>
  </r>
  <r>
    <s v="POL63571175"/>
    <x v="3"/>
    <n v="439232"/>
    <n v="1633.23"/>
    <d v="2021-03-19T00:00:00"/>
    <d v="2023-10-16T00:00:00"/>
    <s v="Annually"/>
    <x v="2"/>
    <s v="CUST79174441"/>
    <n v="941"/>
    <s v="Medium Term"/>
    <n v="1"/>
    <s v="Rachel Todd"/>
    <x v="2"/>
    <n v="72"/>
    <s v="Insurance account manager"/>
    <x v="0"/>
    <s v="East Susanfort, South Dakota, 23906"/>
    <x v="3"/>
    <n v="0"/>
    <n v="1"/>
    <x v="2"/>
    <s v="AGT15466674"/>
    <x v="2"/>
    <n v="12"/>
    <n v="20"/>
    <n v="0"/>
    <x v="2"/>
    <n v="0"/>
    <x v="2"/>
  </r>
  <r>
    <s v="POL29685812"/>
    <x v="0"/>
    <n v="110533"/>
    <n v="762.23"/>
    <d v="2024-07-14T00:00:00"/>
    <d v="2029-04-06T00:00:00"/>
    <s v="Annually"/>
    <x v="2"/>
    <s v="CUST74979874"/>
    <n v="1727"/>
    <s v="Long Term"/>
    <n v="1"/>
    <s v="Shawna Moreno"/>
    <x v="0"/>
    <n v="77"/>
    <s v="Biochemist, clinical"/>
    <x v="2"/>
    <s v="Lake Kennethburgh, Louisiana, 98010"/>
    <x v="3"/>
    <n v="1"/>
    <n v="1"/>
    <x v="2"/>
    <s v="AGT75979047"/>
    <x v="0"/>
    <n v="48"/>
    <n v="17"/>
    <n v="0"/>
    <x v="2"/>
    <n v="0"/>
    <x v="0"/>
  </r>
  <r>
    <s v="POL11444956"/>
    <x v="1"/>
    <n v="392243"/>
    <n v="1561.72"/>
    <d v="2019-02-20T00:00:00"/>
    <d v="2025-11-20T00:00:00"/>
    <s v="Annually"/>
    <x v="2"/>
    <s v="CUST34407963"/>
    <n v="2465"/>
    <s v="Long Term"/>
    <n v="1"/>
    <s v="Michelle Morgan"/>
    <x v="1"/>
    <n v="59"/>
    <s v="IT sales professional"/>
    <x v="3"/>
    <s v="New Danielton, North Carolina, 16098"/>
    <x v="3"/>
    <n v="0"/>
    <n v="0"/>
    <x v="2"/>
    <s v="AGT67021100"/>
    <x v="0"/>
    <n v="38"/>
    <n v="6"/>
    <n v="0"/>
    <x v="2"/>
    <n v="0"/>
    <x v="0"/>
  </r>
  <r>
    <s v="POL62192158"/>
    <x v="1"/>
    <n v="15928"/>
    <n v="1835.16"/>
    <d v="2019-11-03T00:00:00"/>
    <d v="2021-08-20T00:00:00"/>
    <s v="Quarterly"/>
    <x v="1"/>
    <s v="CUST59279612"/>
    <n v="656"/>
    <s v="Medium Term"/>
    <n v="0"/>
    <s v="Rachel Trevino"/>
    <x v="2"/>
    <n v="46"/>
    <s v="Hydrogeologist"/>
    <x v="1"/>
    <s v="Camacholand, Alabama, 54045"/>
    <x v="2"/>
    <n v="0"/>
    <n v="0"/>
    <x v="1"/>
    <s v="AGT97215039"/>
    <x v="2"/>
    <n v="10"/>
    <n v="31"/>
    <n v="0"/>
    <x v="0"/>
    <n v="0"/>
    <x v="2"/>
  </r>
  <r>
    <s v="POL19587292"/>
    <x v="2"/>
    <n v="131438"/>
    <n v="1994.61"/>
    <d v="2015-12-15T00:00:00"/>
    <d v="2021-11-25T00:00:00"/>
    <s v="Monthly"/>
    <x v="1"/>
    <s v="CUST22251191"/>
    <n v="2172"/>
    <s v="Long Term"/>
    <n v="0"/>
    <s v="Nicholas Martinez"/>
    <x v="2"/>
    <n v="25"/>
    <s v="Psychologist, occupational"/>
    <x v="1"/>
    <s v="New Desiree, Oregon, 82313"/>
    <x v="4"/>
    <n v="0"/>
    <n v="0"/>
    <x v="0"/>
    <s v="AGT91786886"/>
    <x v="2"/>
    <n v="33"/>
    <n v="68"/>
    <n v="0"/>
    <x v="1"/>
    <n v="0"/>
    <x v="2"/>
  </r>
  <r>
    <s v="POL22301304"/>
    <x v="2"/>
    <n v="276348"/>
    <n v="1461.18"/>
    <d v="2016-07-05T00:00:00"/>
    <d v="2021-08-07T00:00:00"/>
    <s v="Monthly"/>
    <x v="2"/>
    <s v="CUST13120356"/>
    <n v="1859"/>
    <s v="Long Term"/>
    <n v="1"/>
    <s v="Brian Zuniga"/>
    <x v="0"/>
    <n v="36"/>
    <s v="Clinical embryologist"/>
    <x v="0"/>
    <s v="Robertsview, Alabama, 66758"/>
    <x v="1"/>
    <n v="0"/>
    <n v="0"/>
    <x v="1"/>
    <s v="AGT33015436"/>
    <x v="1"/>
    <n v="5"/>
    <n v="50"/>
    <n v="0"/>
    <x v="0"/>
    <n v="0"/>
    <x v="1"/>
  </r>
  <r>
    <s v="POL25455063"/>
    <x v="0"/>
    <n v="409363"/>
    <n v="1949.02"/>
    <d v="2020-07-07T00:00:00"/>
    <d v="2022-07-05T00:00:00"/>
    <s v="Monthly"/>
    <x v="0"/>
    <s v="CUST41670618"/>
    <n v="728"/>
    <s v="Medium Term"/>
    <n v="0"/>
    <s v="John Solomon"/>
    <x v="1"/>
    <n v="76"/>
    <s v="Civil Service fast streamer"/>
    <x v="0"/>
    <s v="Port Jacquelinefurt, Alaska, 53995"/>
    <x v="3"/>
    <n v="0"/>
    <n v="1"/>
    <x v="2"/>
    <s v="AGT85952536"/>
    <x v="2"/>
    <n v="48"/>
    <n v="30"/>
    <n v="0"/>
    <x v="2"/>
    <n v="0"/>
    <x v="2"/>
  </r>
  <r>
    <s v="POL10635229"/>
    <x v="3"/>
    <n v="371675"/>
    <n v="382.7"/>
    <d v="2023-08-30T00:00:00"/>
    <d v="2026-11-24T00:00:00"/>
    <s v="Annually"/>
    <x v="1"/>
    <s v="CUST34161000"/>
    <n v="1182"/>
    <s v="Long Term"/>
    <n v="0"/>
    <s v="Michael Myers"/>
    <x v="1"/>
    <n v="73"/>
    <s v="Forest/woodland manager"/>
    <x v="2"/>
    <s v="West Thomas, Hawaii, 02544"/>
    <x v="3"/>
    <n v="1"/>
    <n v="1"/>
    <x v="2"/>
    <s v="AGT51823573"/>
    <x v="1"/>
    <n v="9"/>
    <n v="37"/>
    <n v="0"/>
    <x v="0"/>
    <n v="0"/>
    <x v="1"/>
  </r>
  <r>
    <s v="POL98472964"/>
    <x v="1"/>
    <n v="379784"/>
    <n v="1935.54"/>
    <d v="2022-09-19T00:00:00"/>
    <d v="2028-03-03T00:00:00"/>
    <s v="Annually"/>
    <x v="2"/>
    <s v="CUST00283741"/>
    <n v="1992"/>
    <s v="Long Term"/>
    <n v="1"/>
    <s v="Adrienne Gallagher"/>
    <x v="0"/>
    <n v="37"/>
    <s v="Engineer, building services"/>
    <x v="2"/>
    <s v="Robinsonland, Louisiana, 69037"/>
    <x v="1"/>
    <n v="1"/>
    <n v="0"/>
    <x v="1"/>
    <s v="AGT93767974"/>
    <x v="2"/>
    <n v="46"/>
    <n v="11"/>
    <n v="0"/>
    <x v="2"/>
    <n v="0"/>
    <x v="2"/>
  </r>
  <r>
    <s v="POL05444985"/>
    <x v="3"/>
    <n v="311087"/>
    <n v="1157.03"/>
    <d v="2024-03-05T00:00:00"/>
    <d v="2033-07-13T00:00:00"/>
    <s v="Quarterly"/>
    <x v="1"/>
    <s v="CUST53659261"/>
    <n v="3417"/>
    <s v="Long Term"/>
    <n v="0"/>
    <s v="John Avila"/>
    <x v="0"/>
    <n v="64"/>
    <s v="Personnel officer"/>
    <x v="0"/>
    <s v="Port Deborahbury, Tennessee, 86285"/>
    <x v="3"/>
    <n v="0"/>
    <n v="1"/>
    <x v="2"/>
    <s v="AGT53097643"/>
    <x v="1"/>
    <n v="42"/>
    <n v="79"/>
    <n v="1"/>
    <x v="1"/>
    <n v="1"/>
    <x v="1"/>
  </r>
  <r>
    <s v="POL00346770"/>
    <x v="3"/>
    <n v="22816"/>
    <n v="1282.18"/>
    <d v="2017-11-26T00:00:00"/>
    <d v="2027-05-02T00:00:00"/>
    <s v="Monthly"/>
    <x v="0"/>
    <s v="CUST82268696"/>
    <n v="3444"/>
    <s v="Long Term"/>
    <n v="0"/>
    <s v="Deborah King"/>
    <x v="0"/>
    <n v="82"/>
    <s v="Librarian, public"/>
    <x v="1"/>
    <s v="Huntstad, Illinois, 39581"/>
    <x v="3"/>
    <n v="0"/>
    <n v="1"/>
    <x v="2"/>
    <s v="AGT00412594"/>
    <x v="2"/>
    <n v="37"/>
    <n v="14"/>
    <n v="0"/>
    <x v="2"/>
    <n v="0"/>
    <x v="2"/>
  </r>
  <r>
    <s v="POL10547334"/>
    <x v="1"/>
    <n v="210980"/>
    <n v="504.99"/>
    <d v="2017-01-27T00:00:00"/>
    <d v="2022-03-20T00:00:00"/>
    <s v="Quarterly"/>
    <x v="1"/>
    <s v="CUST62222602"/>
    <n v="1878"/>
    <s v="Long Term"/>
    <n v="0"/>
    <s v="Christopher Lyons"/>
    <x v="1"/>
    <n v="38"/>
    <s v="Software engineer"/>
    <x v="1"/>
    <s v="Baileyport, Tennessee, 25008"/>
    <x v="1"/>
    <n v="0"/>
    <n v="0"/>
    <x v="1"/>
    <s v="AGT67301141"/>
    <x v="1"/>
    <n v="16"/>
    <n v="85"/>
    <n v="1"/>
    <x v="1"/>
    <n v="1"/>
    <x v="1"/>
  </r>
  <r>
    <s v="POL52411181"/>
    <x v="0"/>
    <n v="153284"/>
    <n v="1961.51"/>
    <d v="2018-01-10T00:00:00"/>
    <d v="2026-06-11T00:00:00"/>
    <s v="Annually"/>
    <x v="2"/>
    <s v="CUST71857951"/>
    <n v="3074"/>
    <s v="Long Term"/>
    <n v="1"/>
    <s v="Heather Hernandez"/>
    <x v="2"/>
    <n v="28"/>
    <s v="Engineer, structural"/>
    <x v="1"/>
    <s v="South Thomasfort, Iowa, 41779"/>
    <x v="0"/>
    <n v="0"/>
    <n v="0"/>
    <x v="0"/>
    <s v="AGT18948381"/>
    <x v="1"/>
    <n v="17"/>
    <n v="94"/>
    <n v="1"/>
    <x v="1"/>
    <n v="1"/>
    <x v="1"/>
  </r>
  <r>
    <s v="POL35189508"/>
    <x v="1"/>
    <n v="149663"/>
    <n v="1474"/>
    <d v="2024-05-21T00:00:00"/>
    <d v="2031-06-20T00:00:00"/>
    <s v="Annually"/>
    <x v="0"/>
    <s v="CUST93489747"/>
    <n v="2586"/>
    <s v="Long Term"/>
    <n v="0"/>
    <s v="Ann Thomas"/>
    <x v="1"/>
    <n v="25"/>
    <s v="Teacher, early years/pre"/>
    <x v="2"/>
    <s v="Jeannebury, Idaho, 85327"/>
    <x v="4"/>
    <n v="1"/>
    <n v="0"/>
    <x v="0"/>
    <s v="AGT22474760"/>
    <x v="1"/>
    <n v="1"/>
    <n v="46"/>
    <n v="0"/>
    <x v="0"/>
    <n v="0"/>
    <x v="1"/>
  </r>
  <r>
    <s v="POL19885981"/>
    <x v="1"/>
    <n v="446966"/>
    <n v="759.34"/>
    <d v="2018-05-17T00:00:00"/>
    <d v="2023-10-15T00:00:00"/>
    <s v="Quarterly"/>
    <x v="2"/>
    <s v="CUST56180520"/>
    <n v="1977"/>
    <s v="Long Term"/>
    <n v="1"/>
    <s v="Roger Miller"/>
    <x v="2"/>
    <n v="47"/>
    <s v="Web designer"/>
    <x v="3"/>
    <s v="Angelaview, Oklahoma, 77348"/>
    <x v="2"/>
    <n v="0"/>
    <n v="0"/>
    <x v="1"/>
    <s v="AGT21201549"/>
    <x v="0"/>
    <n v="13"/>
    <n v="36"/>
    <n v="0"/>
    <x v="0"/>
    <n v="0"/>
    <x v="0"/>
  </r>
  <r>
    <s v="POL70622668"/>
    <x v="1"/>
    <n v="405241"/>
    <n v="1448.08"/>
    <d v="2022-04-19T00:00:00"/>
    <d v="2026-08-12T00:00:00"/>
    <s v="Annually"/>
    <x v="0"/>
    <s v="CUST55277516"/>
    <n v="1576"/>
    <s v="Long Term"/>
    <n v="0"/>
    <s v="Kathleen Lopez"/>
    <x v="1"/>
    <n v="53"/>
    <s v="Marketing executive"/>
    <x v="0"/>
    <s v="North Kellyborough, Arkansas, 40357"/>
    <x v="2"/>
    <n v="0"/>
    <n v="0"/>
    <x v="2"/>
    <s v="AGT53106428"/>
    <x v="2"/>
    <n v="41"/>
    <n v="28"/>
    <n v="0"/>
    <x v="2"/>
    <n v="0"/>
    <x v="2"/>
  </r>
  <r>
    <s v="POL12811794"/>
    <x v="0"/>
    <n v="201163"/>
    <n v="705.24"/>
    <d v="2020-01-17T00:00:00"/>
    <d v="2021-02-11T00:00:00"/>
    <s v="Annually"/>
    <x v="0"/>
    <s v="CUST43028954"/>
    <n v="391"/>
    <s v="Medium Term"/>
    <n v="0"/>
    <s v="Michael Jones"/>
    <x v="0"/>
    <n v="60"/>
    <s v="Manufacturing engineer"/>
    <x v="0"/>
    <s v="Simmonstown, Texas, 04713"/>
    <x v="3"/>
    <n v="0"/>
    <n v="1"/>
    <x v="2"/>
    <s v="AGT13673056"/>
    <x v="2"/>
    <n v="14"/>
    <n v="20"/>
    <n v="0"/>
    <x v="2"/>
    <n v="0"/>
    <x v="2"/>
  </r>
  <r>
    <s v="POL86559672"/>
    <x v="0"/>
    <n v="15024"/>
    <n v="1157.3599999999999"/>
    <d v="2023-02-19T00:00:00"/>
    <d v="2025-11-20T00:00:00"/>
    <s v="Monthly"/>
    <x v="1"/>
    <s v="CUST21123855"/>
    <n v="1005"/>
    <s v="Medium Term"/>
    <n v="0"/>
    <s v="Andrea Carroll"/>
    <x v="0"/>
    <n v="54"/>
    <s v="Magazine features editor"/>
    <x v="3"/>
    <s v="Davidside, Kansas, 51331"/>
    <x v="2"/>
    <n v="0"/>
    <n v="0"/>
    <x v="2"/>
    <s v="AGT37148310"/>
    <x v="2"/>
    <n v="26"/>
    <n v="94"/>
    <n v="1"/>
    <x v="1"/>
    <n v="1"/>
    <x v="2"/>
  </r>
  <r>
    <s v="POL50223733"/>
    <x v="0"/>
    <n v="308366"/>
    <n v="1469.36"/>
    <d v="2020-02-01T00:00:00"/>
    <d v="2028-11-23T00:00:00"/>
    <s v="Quarterly"/>
    <x v="2"/>
    <s v="CUST00568856"/>
    <n v="3218"/>
    <s v="Long Term"/>
    <n v="1"/>
    <s v="Samantha Smith"/>
    <x v="0"/>
    <n v="54"/>
    <s v="Dealer"/>
    <x v="2"/>
    <s v="North Taylorbury, North Carolina, 30014"/>
    <x v="2"/>
    <n v="1"/>
    <n v="0"/>
    <x v="2"/>
    <s v="AGT15311888"/>
    <x v="0"/>
    <n v="26"/>
    <n v="48"/>
    <n v="0"/>
    <x v="0"/>
    <n v="0"/>
    <x v="0"/>
  </r>
  <r>
    <s v="POL36595013"/>
    <x v="1"/>
    <n v="98501"/>
    <n v="655.39"/>
    <d v="2019-01-25T00:00:00"/>
    <d v="2028-12-07T00:00:00"/>
    <s v="Monthly"/>
    <x v="0"/>
    <s v="CUST29474373"/>
    <n v="3604"/>
    <s v="Long Term"/>
    <n v="0"/>
    <s v="Johnathan Bennett"/>
    <x v="2"/>
    <n v="80"/>
    <s v="Pilot, airline"/>
    <x v="2"/>
    <s v="Port Roger, Wyoming, 25676"/>
    <x v="3"/>
    <n v="1"/>
    <n v="1"/>
    <x v="2"/>
    <s v="AGT24817559"/>
    <x v="0"/>
    <n v="0"/>
    <n v="76"/>
    <n v="1"/>
    <x v="1"/>
    <n v="1"/>
    <x v="0"/>
  </r>
  <r>
    <s v="POL75843997"/>
    <x v="2"/>
    <n v="312137"/>
    <n v="225.01"/>
    <d v="2019-10-29T00:00:00"/>
    <d v="2020-11-16T00:00:00"/>
    <s v="Quarterly"/>
    <x v="2"/>
    <s v="CUST52359238"/>
    <n v="384"/>
    <s v="Medium Term"/>
    <n v="1"/>
    <s v="Laura Zimmerman"/>
    <x v="1"/>
    <n v="22"/>
    <s v="Fast food restaurant manager"/>
    <x v="2"/>
    <s v="Thompsonstad, Kentucky, 99834"/>
    <x v="4"/>
    <n v="1"/>
    <n v="0"/>
    <x v="0"/>
    <s v="AGT16426869"/>
    <x v="2"/>
    <n v="17"/>
    <n v="84"/>
    <n v="1"/>
    <x v="1"/>
    <n v="1"/>
    <x v="2"/>
  </r>
  <r>
    <s v="POL89539579"/>
    <x v="2"/>
    <n v="347928"/>
    <n v="449.95"/>
    <d v="2016-03-17T00:00:00"/>
    <d v="2019-09-05T00:00:00"/>
    <s v="Monthly"/>
    <x v="2"/>
    <s v="CUST19435664"/>
    <n v="1267"/>
    <s v="Long Term"/>
    <n v="1"/>
    <s v="Sylvia Weaver"/>
    <x v="0"/>
    <n v="40"/>
    <s v="Corporate investment banker"/>
    <x v="0"/>
    <s v="Hernandeztown, Virginia, 21172"/>
    <x v="1"/>
    <n v="0"/>
    <n v="0"/>
    <x v="1"/>
    <s v="AGT95125488"/>
    <x v="1"/>
    <n v="41"/>
    <n v="27"/>
    <n v="0"/>
    <x v="2"/>
    <n v="0"/>
    <x v="1"/>
  </r>
  <r>
    <s v="POL33064834"/>
    <x v="3"/>
    <n v="123353"/>
    <n v="308.7"/>
    <d v="2024-06-11T00:00:00"/>
    <d v="2034-01-17T00:00:00"/>
    <s v="Monthly"/>
    <x v="0"/>
    <s v="CUST02084185"/>
    <n v="3507"/>
    <s v="Long Term"/>
    <n v="0"/>
    <s v="William Hunter"/>
    <x v="2"/>
    <n v="60"/>
    <s v="Hydrographic surveyor"/>
    <x v="0"/>
    <s v="Rayland, Connecticut, 23654"/>
    <x v="3"/>
    <n v="0"/>
    <n v="1"/>
    <x v="2"/>
    <s v="AGT21680104"/>
    <x v="0"/>
    <n v="26"/>
    <n v="81"/>
    <n v="1"/>
    <x v="1"/>
    <n v="1"/>
    <x v="0"/>
  </r>
  <r>
    <s v="POL76388033"/>
    <x v="2"/>
    <n v="243490"/>
    <n v="365.4"/>
    <d v="2020-10-20T00:00:00"/>
    <d v="2025-08-14T00:00:00"/>
    <s v="Annually"/>
    <x v="2"/>
    <s v="CUST22567858"/>
    <n v="1759"/>
    <s v="Long Term"/>
    <n v="1"/>
    <s v="Stephanie Baker"/>
    <x v="2"/>
    <n v="53"/>
    <s v="Pharmacist, community"/>
    <x v="1"/>
    <s v="Smithchester, North Dakota, 36402"/>
    <x v="2"/>
    <n v="0"/>
    <n v="0"/>
    <x v="2"/>
    <s v="AGT58926308"/>
    <x v="0"/>
    <n v="3"/>
    <n v="19"/>
    <n v="0"/>
    <x v="2"/>
    <n v="0"/>
    <x v="0"/>
  </r>
  <r>
    <s v="POL80458341"/>
    <x v="1"/>
    <n v="238812"/>
    <n v="277.32"/>
    <d v="2023-07-01T00:00:00"/>
    <d v="2029-12-22T00:00:00"/>
    <s v="Monthly"/>
    <x v="0"/>
    <s v="CUST59376931"/>
    <n v="2366"/>
    <s v="Long Term"/>
    <n v="0"/>
    <s v="Jonathan Mccarthy"/>
    <x v="2"/>
    <n v="64"/>
    <s v="Surveyor, quantity"/>
    <x v="3"/>
    <s v="New Michaelbury, Oregon, 70591"/>
    <x v="3"/>
    <n v="0"/>
    <n v="1"/>
    <x v="2"/>
    <s v="AGT38445429"/>
    <x v="2"/>
    <n v="35"/>
    <n v="51"/>
    <n v="0"/>
    <x v="0"/>
    <n v="0"/>
    <x v="2"/>
  </r>
  <r>
    <s v="POL32514074"/>
    <x v="0"/>
    <n v="461662"/>
    <n v="999.73"/>
    <d v="2018-02-11T00:00:00"/>
    <d v="2023-06-11T00:00:00"/>
    <s v="Monthly"/>
    <x v="0"/>
    <s v="CUST43913785"/>
    <n v="1946"/>
    <s v="Long Term"/>
    <n v="0"/>
    <s v="Summer Robinson"/>
    <x v="2"/>
    <n v="37"/>
    <s v="Child psychotherapist"/>
    <x v="2"/>
    <s v="Port Peterside, Utah, 95541"/>
    <x v="1"/>
    <n v="1"/>
    <n v="0"/>
    <x v="1"/>
    <s v="AGT77257308"/>
    <x v="0"/>
    <n v="4"/>
    <n v="65"/>
    <n v="0"/>
    <x v="1"/>
    <n v="0"/>
    <x v="0"/>
  </r>
  <r>
    <s v="POL71130458"/>
    <x v="2"/>
    <n v="23552"/>
    <n v="1525.88"/>
    <d v="2016-02-29T00:00:00"/>
    <d v="2017-06-21T00:00:00"/>
    <s v="Annually"/>
    <x v="2"/>
    <s v="CUST96616775"/>
    <n v="478"/>
    <s v="Medium Term"/>
    <n v="1"/>
    <s v="Margaret Dean"/>
    <x v="0"/>
    <n v="70"/>
    <s v="Oceanographer"/>
    <x v="1"/>
    <s v="Lake Michaelmouth, Nevada, 41762"/>
    <x v="3"/>
    <n v="0"/>
    <n v="1"/>
    <x v="2"/>
    <s v="AGT45429290"/>
    <x v="2"/>
    <n v="9"/>
    <n v="86"/>
    <n v="1"/>
    <x v="1"/>
    <n v="1"/>
    <x v="2"/>
  </r>
  <r>
    <s v="POL74295287"/>
    <x v="0"/>
    <n v="160585"/>
    <n v="938.97"/>
    <d v="2016-01-21T00:00:00"/>
    <d v="2025-10-26T00:00:00"/>
    <s v="Monthly"/>
    <x v="0"/>
    <s v="CUST22367504"/>
    <n v="3566"/>
    <s v="Long Term"/>
    <n v="0"/>
    <s v="Janet Jones"/>
    <x v="1"/>
    <n v="21"/>
    <s v="Engineer, structural"/>
    <x v="0"/>
    <s v="East Stephanietown, Idaho, 38857"/>
    <x v="4"/>
    <n v="0"/>
    <n v="0"/>
    <x v="0"/>
    <s v="AGT38447281"/>
    <x v="0"/>
    <n v="25"/>
    <n v="19"/>
    <n v="0"/>
    <x v="2"/>
    <n v="0"/>
    <x v="0"/>
  </r>
  <r>
    <s v="POL66283142"/>
    <x v="0"/>
    <n v="454149"/>
    <n v="210.28"/>
    <d v="2021-04-17T00:00:00"/>
    <d v="2023-02-05T00:00:00"/>
    <s v="Annually"/>
    <x v="0"/>
    <s v="CUST41171867"/>
    <n v="659"/>
    <s v="Medium Term"/>
    <n v="0"/>
    <s v="Jason Brown"/>
    <x v="1"/>
    <n v="27"/>
    <s v="Psychologist, occupational"/>
    <x v="2"/>
    <s v="West Heather, New Mexico, 69927"/>
    <x v="0"/>
    <n v="1"/>
    <n v="0"/>
    <x v="0"/>
    <s v="AGT98193574"/>
    <x v="2"/>
    <n v="40"/>
    <n v="44"/>
    <n v="0"/>
    <x v="0"/>
    <n v="0"/>
    <x v="2"/>
  </r>
  <r>
    <s v="POL93274437"/>
    <x v="1"/>
    <n v="484358"/>
    <n v="706.4"/>
    <d v="2018-11-13T00:00:00"/>
    <d v="2028-06-05T00:00:00"/>
    <s v="Quarterly"/>
    <x v="2"/>
    <s v="CUST27363084"/>
    <n v="3492"/>
    <s v="Long Term"/>
    <n v="1"/>
    <s v="Sarah Cherry"/>
    <x v="0"/>
    <n v="25"/>
    <s v="Make"/>
    <x v="2"/>
    <s v="Port Oliviamouth, New York, 58654"/>
    <x v="4"/>
    <n v="1"/>
    <n v="0"/>
    <x v="0"/>
    <s v="AGT03893815"/>
    <x v="1"/>
    <n v="8"/>
    <n v="17"/>
    <n v="0"/>
    <x v="2"/>
    <n v="0"/>
    <x v="1"/>
  </r>
  <r>
    <s v="POL23241143"/>
    <x v="3"/>
    <n v="437501"/>
    <n v="771.95"/>
    <d v="2023-07-16T00:00:00"/>
    <d v="2027-12-04T00:00:00"/>
    <s v="Monthly"/>
    <x v="1"/>
    <s v="CUST41946421"/>
    <n v="1602"/>
    <s v="Long Term"/>
    <n v="0"/>
    <s v="Cathy Blackburn"/>
    <x v="2"/>
    <n v="65"/>
    <s v="Print production planner"/>
    <x v="2"/>
    <s v="Port Joshuaport, Hawaii, 44877"/>
    <x v="3"/>
    <n v="1"/>
    <n v="1"/>
    <x v="2"/>
    <s v="AGT81724012"/>
    <x v="1"/>
    <n v="23"/>
    <n v="39"/>
    <n v="0"/>
    <x v="0"/>
    <n v="0"/>
    <x v="1"/>
  </r>
  <r>
    <s v="POL73582345"/>
    <x v="2"/>
    <n v="426277"/>
    <n v="1588.64"/>
    <d v="2015-11-06T00:00:00"/>
    <d v="2022-07-18T00:00:00"/>
    <s v="Monthly"/>
    <x v="2"/>
    <s v="CUST99854756"/>
    <n v="2446"/>
    <s v="Long Term"/>
    <n v="1"/>
    <s v="Briana Davis"/>
    <x v="1"/>
    <n v="69"/>
    <s v="Politician's assistant"/>
    <x v="0"/>
    <s v="Martinstad, Vermont, 38925"/>
    <x v="3"/>
    <n v="0"/>
    <n v="1"/>
    <x v="2"/>
    <s v="AGT50833991"/>
    <x v="0"/>
    <n v="32"/>
    <n v="99"/>
    <n v="1"/>
    <x v="1"/>
    <n v="1"/>
    <x v="0"/>
  </r>
  <r>
    <s v="POL22496499"/>
    <x v="2"/>
    <n v="358333"/>
    <n v="1234.17"/>
    <d v="2016-01-06T00:00:00"/>
    <d v="2019-08-17T00:00:00"/>
    <s v="Quarterly"/>
    <x v="2"/>
    <s v="CUST34222918"/>
    <n v="1319"/>
    <s v="Long Term"/>
    <n v="1"/>
    <s v="Allen Pearson"/>
    <x v="0"/>
    <n v="60"/>
    <s v="Clinical biochemist"/>
    <x v="2"/>
    <s v="East Dorisstad, Louisiana, 47937"/>
    <x v="3"/>
    <n v="1"/>
    <n v="1"/>
    <x v="2"/>
    <s v="AGT93629395"/>
    <x v="1"/>
    <n v="50"/>
    <n v="37"/>
    <n v="0"/>
    <x v="0"/>
    <n v="0"/>
    <x v="1"/>
  </r>
  <r>
    <s v="POL91516623"/>
    <x v="1"/>
    <n v="20136"/>
    <n v="1201.24"/>
    <d v="2017-05-28T00:00:00"/>
    <d v="2020-07-11T00:00:00"/>
    <s v="Annually"/>
    <x v="0"/>
    <s v="CUST30957934"/>
    <n v="1140"/>
    <s v="Long Term"/>
    <n v="0"/>
    <s v="Andre Black"/>
    <x v="2"/>
    <n v="20"/>
    <s v="Counsellor"/>
    <x v="0"/>
    <s v="East Michaelmouth, Idaho, 43625"/>
    <x v="4"/>
    <n v="0"/>
    <n v="0"/>
    <x v="0"/>
    <s v="AGT24336071"/>
    <x v="0"/>
    <n v="18"/>
    <n v="76"/>
    <n v="1"/>
    <x v="1"/>
    <n v="1"/>
    <x v="0"/>
  </r>
  <r>
    <s v="POL24716865"/>
    <x v="2"/>
    <n v="339082"/>
    <n v="360.08"/>
    <d v="2015-06-21T00:00:00"/>
    <d v="2016-12-09T00:00:00"/>
    <s v="Quarterly"/>
    <x v="2"/>
    <s v="CUST31917843"/>
    <n v="537"/>
    <s v="Medium Term"/>
    <n v="1"/>
    <s v="Cody Jones"/>
    <x v="2"/>
    <n v="72"/>
    <s v="Higher education lecturer"/>
    <x v="0"/>
    <s v="Mcdowellhaven, Kentucky, 69953"/>
    <x v="3"/>
    <n v="0"/>
    <n v="1"/>
    <x v="2"/>
    <s v="AGT74584805"/>
    <x v="2"/>
    <n v="39"/>
    <n v="10"/>
    <n v="0"/>
    <x v="2"/>
    <n v="0"/>
    <x v="2"/>
  </r>
  <r>
    <s v="POL99941160"/>
    <x v="0"/>
    <n v="212188"/>
    <n v="1008.01"/>
    <d v="2023-06-05T00:00:00"/>
    <d v="2027-02-11T00:00:00"/>
    <s v="Quarterly"/>
    <x v="0"/>
    <s v="CUST27977781"/>
    <n v="1347"/>
    <s v="Long Term"/>
    <n v="0"/>
    <s v="Joseph Grant"/>
    <x v="1"/>
    <n v="24"/>
    <s v="Leisure centre manager"/>
    <x v="3"/>
    <s v="East Aaronmouth, Wisconsin, 44768"/>
    <x v="4"/>
    <n v="0"/>
    <n v="0"/>
    <x v="0"/>
    <s v="AGT39694828"/>
    <x v="0"/>
    <n v="23"/>
    <n v="97"/>
    <n v="1"/>
    <x v="1"/>
    <n v="1"/>
    <x v="0"/>
  </r>
  <r>
    <s v="POL29228697"/>
    <x v="2"/>
    <n v="421426"/>
    <n v="435.31"/>
    <d v="2022-07-29T00:00:00"/>
    <d v="2028-11-04T00:00:00"/>
    <s v="Annually"/>
    <x v="0"/>
    <s v="CUST47460421"/>
    <n v="2290"/>
    <s v="Long Term"/>
    <n v="0"/>
    <s v="Tamara Jackson"/>
    <x v="1"/>
    <n v="80"/>
    <s v="Engineer, electronics"/>
    <x v="1"/>
    <s v="Port Ericaburgh, Michigan, 69900"/>
    <x v="3"/>
    <n v="0"/>
    <n v="1"/>
    <x v="2"/>
    <s v="AGT72422447"/>
    <x v="1"/>
    <n v="33"/>
    <n v="82"/>
    <n v="1"/>
    <x v="1"/>
    <n v="1"/>
    <x v="1"/>
  </r>
  <r>
    <s v="POL97030178"/>
    <x v="3"/>
    <n v="91322"/>
    <n v="1277.74"/>
    <d v="2020-06-23T00:00:00"/>
    <d v="2028-08-21T00:00:00"/>
    <s v="Monthly"/>
    <x v="1"/>
    <s v="CUST72153561"/>
    <n v="2981"/>
    <s v="Long Term"/>
    <n v="0"/>
    <s v="James Fuller"/>
    <x v="1"/>
    <n v="84"/>
    <s v="Embryologist, clinical"/>
    <x v="3"/>
    <s v="Hayesbury, Pennsylvania, 12781"/>
    <x v="3"/>
    <n v="0"/>
    <n v="1"/>
    <x v="2"/>
    <s v="AGT04029990"/>
    <x v="1"/>
    <n v="37"/>
    <n v="75"/>
    <n v="1"/>
    <x v="1"/>
    <n v="1"/>
    <x v="1"/>
  </r>
  <r>
    <s v="POL92032315"/>
    <x v="1"/>
    <n v="323140"/>
    <n v="1647.53"/>
    <d v="2017-09-15T00:00:00"/>
    <d v="2027-03-11T00:00:00"/>
    <s v="Annually"/>
    <x v="0"/>
    <s v="CUST33350545"/>
    <n v="3464"/>
    <s v="Long Term"/>
    <n v="0"/>
    <s v="Mary Brown"/>
    <x v="1"/>
    <n v="59"/>
    <s v="Operational researcher"/>
    <x v="3"/>
    <s v="South Mandy, New Jersey, 77519"/>
    <x v="3"/>
    <n v="0"/>
    <n v="0"/>
    <x v="2"/>
    <s v="AGT35924166"/>
    <x v="1"/>
    <n v="31"/>
    <n v="62"/>
    <n v="0"/>
    <x v="1"/>
    <n v="0"/>
    <x v="1"/>
  </r>
  <r>
    <s v="POL08033487"/>
    <x v="0"/>
    <n v="137519"/>
    <n v="110.42"/>
    <d v="2020-07-18T00:00:00"/>
    <d v="2022-11-16T00:00:00"/>
    <s v="Annually"/>
    <x v="1"/>
    <s v="CUST42800340"/>
    <n v="851"/>
    <s v="Medium Term"/>
    <n v="0"/>
    <s v="Caroline Fox"/>
    <x v="1"/>
    <n v="63"/>
    <s v="Industrial/product designer"/>
    <x v="0"/>
    <s v="Sotoburgh, Arkansas, 38947"/>
    <x v="3"/>
    <n v="0"/>
    <n v="1"/>
    <x v="2"/>
    <s v="AGT15989515"/>
    <x v="2"/>
    <n v="0"/>
    <n v="39"/>
    <n v="0"/>
    <x v="0"/>
    <n v="0"/>
    <x v="2"/>
  </r>
  <r>
    <s v="POL83688461"/>
    <x v="0"/>
    <n v="162506"/>
    <n v="881.83"/>
    <d v="2024-03-07T00:00:00"/>
    <d v="2027-12-27T00:00:00"/>
    <s v="Annually"/>
    <x v="2"/>
    <s v="CUST21853719"/>
    <n v="1390"/>
    <s v="Long Term"/>
    <n v="1"/>
    <s v="Jon Cannon"/>
    <x v="0"/>
    <n v="25"/>
    <s v="Water quality scientist"/>
    <x v="3"/>
    <s v="Ashleyton, Minnesota, 90366"/>
    <x v="4"/>
    <n v="0"/>
    <n v="0"/>
    <x v="0"/>
    <s v="AGT61048127"/>
    <x v="0"/>
    <n v="27"/>
    <n v="41"/>
    <n v="0"/>
    <x v="0"/>
    <n v="0"/>
    <x v="0"/>
  </r>
  <r>
    <s v="POL42688275"/>
    <x v="1"/>
    <n v="63362"/>
    <n v="509.12"/>
    <d v="2024-04-05T00:00:00"/>
    <d v="2030-05-14T00:00:00"/>
    <s v="Quarterly"/>
    <x v="2"/>
    <s v="CUST09893997"/>
    <n v="2230"/>
    <s v="Long Term"/>
    <n v="1"/>
    <s v="Kevin Fuller"/>
    <x v="0"/>
    <n v="70"/>
    <s v="Clinical cytogeneticist"/>
    <x v="2"/>
    <s v="New Caitlinfort, New Jersey, 40962"/>
    <x v="3"/>
    <n v="1"/>
    <n v="1"/>
    <x v="2"/>
    <s v="AGT39597137"/>
    <x v="0"/>
    <n v="24"/>
    <n v="77"/>
    <n v="1"/>
    <x v="1"/>
    <n v="1"/>
    <x v="0"/>
  </r>
  <r>
    <s v="POL20270146"/>
    <x v="2"/>
    <n v="287370"/>
    <n v="1501.76"/>
    <d v="2017-11-30T00:00:00"/>
    <d v="2023-02-24T00:00:00"/>
    <s v="Quarterly"/>
    <x v="0"/>
    <s v="CUST39739079"/>
    <n v="1912"/>
    <s v="Long Term"/>
    <n v="0"/>
    <s v="Larry Johnson"/>
    <x v="1"/>
    <n v="67"/>
    <s v="Commercial art gallery manager"/>
    <x v="1"/>
    <s v="Griffintown, Oklahoma, 23076"/>
    <x v="3"/>
    <n v="0"/>
    <n v="1"/>
    <x v="2"/>
    <s v="AGT58933830"/>
    <x v="1"/>
    <n v="45"/>
    <n v="99"/>
    <n v="1"/>
    <x v="1"/>
    <n v="1"/>
    <x v="1"/>
  </r>
  <r>
    <s v="POL20843719"/>
    <x v="3"/>
    <n v="388273"/>
    <n v="802.34"/>
    <d v="2019-12-08T00:00:00"/>
    <d v="2029-03-04T00:00:00"/>
    <s v="Annually"/>
    <x v="2"/>
    <s v="CUST62652225"/>
    <n v="3374"/>
    <s v="Long Term"/>
    <n v="1"/>
    <s v="James Powell"/>
    <x v="0"/>
    <n v="73"/>
    <s v="Jewellery designer"/>
    <x v="0"/>
    <s v="Wareland, Colorado, 93226"/>
    <x v="3"/>
    <n v="0"/>
    <n v="1"/>
    <x v="2"/>
    <s v="AGT50087054"/>
    <x v="1"/>
    <n v="44"/>
    <n v="16"/>
    <n v="0"/>
    <x v="2"/>
    <n v="0"/>
    <x v="1"/>
  </r>
  <r>
    <s v="POL78506700"/>
    <x v="2"/>
    <n v="165205"/>
    <n v="686.18"/>
    <d v="2016-03-22T00:00:00"/>
    <d v="2021-03-30T00:00:00"/>
    <s v="Quarterly"/>
    <x v="1"/>
    <s v="CUST21236193"/>
    <n v="1834"/>
    <s v="Long Term"/>
    <n v="0"/>
    <s v="Heather Morris"/>
    <x v="0"/>
    <n v="33"/>
    <s v="Conservation officer, historic buildings"/>
    <x v="1"/>
    <s v="Griffinhaven, Nevada, 27637"/>
    <x v="0"/>
    <n v="0"/>
    <n v="0"/>
    <x v="1"/>
    <s v="AGT38030592"/>
    <x v="0"/>
    <n v="25"/>
    <n v="6"/>
    <n v="0"/>
    <x v="2"/>
    <n v="0"/>
    <x v="0"/>
  </r>
  <r>
    <s v="POL93758442"/>
    <x v="2"/>
    <n v="189438"/>
    <n v="812.22"/>
    <d v="2021-12-26T00:00:00"/>
    <d v="2023-07-23T00:00:00"/>
    <s v="Monthly"/>
    <x v="1"/>
    <s v="CUST55776305"/>
    <n v="574"/>
    <s v="Medium Term"/>
    <n v="0"/>
    <s v="Angela Payne"/>
    <x v="0"/>
    <n v="83"/>
    <s v="Engineer, materials"/>
    <x v="1"/>
    <s v="Port Ryan, Arizona, 37508"/>
    <x v="3"/>
    <n v="0"/>
    <n v="1"/>
    <x v="2"/>
    <s v="AGT09819686"/>
    <x v="2"/>
    <n v="28"/>
    <n v="18"/>
    <n v="0"/>
    <x v="2"/>
    <n v="0"/>
    <x v="2"/>
  </r>
  <r>
    <s v="POL24987681"/>
    <x v="1"/>
    <n v="238816"/>
    <n v="1395.87"/>
    <d v="2017-01-05T00:00:00"/>
    <d v="2019-08-12T00:00:00"/>
    <s v="Monthly"/>
    <x v="2"/>
    <s v="CUST45352116"/>
    <n v="949"/>
    <s v="Medium Term"/>
    <n v="1"/>
    <s v="Bobby Flores"/>
    <x v="1"/>
    <n v="51"/>
    <s v="Rural practice surveyor"/>
    <x v="3"/>
    <s v="Rodriguezside, Maine, 93111"/>
    <x v="2"/>
    <n v="0"/>
    <n v="0"/>
    <x v="2"/>
    <s v="AGT15247343"/>
    <x v="1"/>
    <n v="10"/>
    <n v="50"/>
    <n v="0"/>
    <x v="0"/>
    <n v="0"/>
    <x v="1"/>
  </r>
  <r>
    <s v="POL96246636"/>
    <x v="2"/>
    <n v="18932"/>
    <n v="632.91999999999996"/>
    <d v="2024-06-23T00:00:00"/>
    <d v="2026-01-03T00:00:00"/>
    <s v="Annually"/>
    <x v="0"/>
    <s v="CUST69673140"/>
    <n v="559"/>
    <s v="Medium Term"/>
    <n v="0"/>
    <s v="Michael Gilbert"/>
    <x v="0"/>
    <n v="60"/>
    <s v="Manufacturing engineer"/>
    <x v="0"/>
    <s v="Murphyton, Colorado, 26413"/>
    <x v="3"/>
    <n v="0"/>
    <n v="1"/>
    <x v="2"/>
    <s v="AGT80294331"/>
    <x v="0"/>
    <n v="34"/>
    <n v="30"/>
    <n v="0"/>
    <x v="2"/>
    <n v="0"/>
    <x v="0"/>
  </r>
  <r>
    <s v="POL31948487"/>
    <x v="2"/>
    <n v="294461"/>
    <n v="640.35"/>
    <d v="2016-06-20T00:00:00"/>
    <d v="2022-04-18T00:00:00"/>
    <s v="Annually"/>
    <x v="0"/>
    <s v="CUST27455507"/>
    <n v="2128"/>
    <s v="Long Term"/>
    <n v="0"/>
    <s v="Kathleen Klein"/>
    <x v="1"/>
    <n v="38"/>
    <s v="Production designer, theatre/television/film"/>
    <x v="2"/>
    <s v="Williamsshire, Utah, 36099"/>
    <x v="1"/>
    <n v="1"/>
    <n v="0"/>
    <x v="1"/>
    <s v="AGT78978044"/>
    <x v="1"/>
    <n v="33"/>
    <n v="57"/>
    <n v="0"/>
    <x v="0"/>
    <n v="0"/>
    <x v="1"/>
  </r>
  <r>
    <s v="POL33850550"/>
    <x v="1"/>
    <n v="315428"/>
    <n v="1931.67"/>
    <d v="2015-06-19T00:00:00"/>
    <d v="2020-07-18T00:00:00"/>
    <s v="Annually"/>
    <x v="2"/>
    <s v="CUST93577880"/>
    <n v="1856"/>
    <s v="Long Term"/>
    <n v="1"/>
    <s v="Jillian Jackson"/>
    <x v="1"/>
    <n v="73"/>
    <s v="Nurse, mental health"/>
    <x v="0"/>
    <s v="Lisaport, Arkansas, 44351"/>
    <x v="3"/>
    <n v="0"/>
    <n v="1"/>
    <x v="2"/>
    <s v="AGT55600380"/>
    <x v="0"/>
    <n v="23"/>
    <n v="47"/>
    <n v="0"/>
    <x v="0"/>
    <n v="0"/>
    <x v="0"/>
  </r>
  <r>
    <s v="POL21623003"/>
    <x v="0"/>
    <n v="240719"/>
    <n v="118.84"/>
    <d v="2022-04-19T00:00:00"/>
    <d v="2023-12-11T00:00:00"/>
    <s v="Monthly"/>
    <x v="0"/>
    <s v="CUST68109929"/>
    <n v="601"/>
    <s v="Medium Term"/>
    <n v="0"/>
    <s v="Michael Parker"/>
    <x v="0"/>
    <n v="82"/>
    <s v="Technical author"/>
    <x v="0"/>
    <s v="Maryfort, Alabama, 74108"/>
    <x v="3"/>
    <n v="0"/>
    <n v="1"/>
    <x v="2"/>
    <s v="AGT11053937"/>
    <x v="2"/>
    <n v="50"/>
    <n v="61"/>
    <n v="0"/>
    <x v="1"/>
    <n v="0"/>
    <x v="2"/>
  </r>
  <r>
    <s v="POL09566109"/>
    <x v="1"/>
    <n v="176084"/>
    <n v="378.18"/>
    <d v="2015-08-17T00:00:00"/>
    <d v="2023-02-12T00:00:00"/>
    <s v="Monthly"/>
    <x v="0"/>
    <s v="CUST23299845"/>
    <n v="2736"/>
    <s v="Long Term"/>
    <n v="0"/>
    <s v="Mr. Mitchell Martinez"/>
    <x v="0"/>
    <n v="32"/>
    <s v="Surveyor, building"/>
    <x v="3"/>
    <s v="New Isaacstad, Ohio, 45176"/>
    <x v="0"/>
    <n v="0"/>
    <n v="0"/>
    <x v="1"/>
    <s v="AGT18157352"/>
    <x v="1"/>
    <n v="20"/>
    <n v="82"/>
    <n v="1"/>
    <x v="1"/>
    <n v="1"/>
    <x v="1"/>
  </r>
  <r>
    <s v="POL66161034"/>
    <x v="3"/>
    <n v="417890"/>
    <n v="1276.82"/>
    <d v="2023-06-25T00:00:00"/>
    <d v="2032-07-23T00:00:00"/>
    <s v="Quarterly"/>
    <x v="2"/>
    <s v="CUST52977202"/>
    <n v="3316"/>
    <s v="Long Term"/>
    <n v="1"/>
    <s v="Joseph Curtis"/>
    <x v="0"/>
    <n v="39"/>
    <s v="Loss adjuster, chartered"/>
    <x v="3"/>
    <s v="Port Erictown, Arizona, 05830"/>
    <x v="1"/>
    <n v="0"/>
    <n v="0"/>
    <x v="1"/>
    <s v="AGT43627793"/>
    <x v="2"/>
    <n v="22"/>
    <n v="63"/>
    <n v="0"/>
    <x v="1"/>
    <n v="0"/>
    <x v="2"/>
  </r>
  <r>
    <s v="POL67789029"/>
    <x v="2"/>
    <n v="63162"/>
    <n v="1661.4"/>
    <d v="2016-10-22T00:00:00"/>
    <d v="2019-05-09T00:00:00"/>
    <s v="Quarterly"/>
    <x v="1"/>
    <s v="CUST58470031"/>
    <n v="929"/>
    <s v="Medium Term"/>
    <n v="0"/>
    <s v="Alicia Anderson"/>
    <x v="0"/>
    <n v="81"/>
    <s v="Facilities manager"/>
    <x v="1"/>
    <s v="South Davidshire, West Virginia, 80291"/>
    <x v="3"/>
    <n v="0"/>
    <n v="1"/>
    <x v="2"/>
    <s v="AGT74274071"/>
    <x v="1"/>
    <n v="41"/>
    <n v="93"/>
    <n v="1"/>
    <x v="1"/>
    <n v="1"/>
    <x v="1"/>
  </r>
  <r>
    <s v="POL81758339"/>
    <x v="3"/>
    <n v="406111"/>
    <n v="120.77"/>
    <d v="2018-10-10T00:00:00"/>
    <d v="2024-01-15T00:00:00"/>
    <s v="Annually"/>
    <x v="1"/>
    <s v="CUST40653183"/>
    <n v="1923"/>
    <s v="Long Term"/>
    <n v="0"/>
    <s v="Susan Leonard"/>
    <x v="1"/>
    <n v="34"/>
    <s v="Engineer, building services"/>
    <x v="0"/>
    <s v="West Laura, Colorado, 28170"/>
    <x v="0"/>
    <n v="0"/>
    <n v="0"/>
    <x v="1"/>
    <s v="AGT57446589"/>
    <x v="2"/>
    <n v="38"/>
    <n v="63"/>
    <n v="0"/>
    <x v="1"/>
    <n v="0"/>
    <x v="2"/>
  </r>
  <r>
    <s v="POL53331618"/>
    <x v="3"/>
    <n v="327673"/>
    <n v="1175.5"/>
    <d v="2021-06-08T00:00:00"/>
    <d v="2030-08-02T00:00:00"/>
    <s v="Annually"/>
    <x v="1"/>
    <s v="CUST40778743"/>
    <n v="3342"/>
    <s v="Long Term"/>
    <n v="0"/>
    <s v="Ross Atkins"/>
    <x v="0"/>
    <n v="77"/>
    <s v="Teacher, adult education"/>
    <x v="2"/>
    <s v="Clarktown, Wyoming, 53356"/>
    <x v="3"/>
    <n v="1"/>
    <n v="1"/>
    <x v="2"/>
    <s v="AGT09544613"/>
    <x v="2"/>
    <n v="10"/>
    <n v="97"/>
    <n v="1"/>
    <x v="1"/>
    <n v="1"/>
    <x v="2"/>
  </r>
  <r>
    <s v="POL41307729"/>
    <x v="0"/>
    <n v="309305"/>
    <n v="136.74"/>
    <d v="2023-09-16T00:00:00"/>
    <d v="2025-05-03T00:00:00"/>
    <s v="Quarterly"/>
    <x v="2"/>
    <s v="CUST44886949"/>
    <n v="595"/>
    <s v="Medium Term"/>
    <n v="1"/>
    <s v="Abigail Bell"/>
    <x v="2"/>
    <n v="62"/>
    <s v="Operational researcher"/>
    <x v="1"/>
    <s v="Lake Kimberly, Louisiana, 92640"/>
    <x v="3"/>
    <n v="0"/>
    <n v="1"/>
    <x v="2"/>
    <s v="AGT74506305"/>
    <x v="0"/>
    <n v="14"/>
    <n v="10"/>
    <n v="0"/>
    <x v="2"/>
    <n v="0"/>
    <x v="0"/>
  </r>
  <r>
    <s v="POL33299865"/>
    <x v="0"/>
    <n v="10130"/>
    <n v="1672.81"/>
    <d v="2019-12-23T00:00:00"/>
    <d v="2023-04-21T00:00:00"/>
    <s v="Quarterly"/>
    <x v="2"/>
    <s v="CUST63486927"/>
    <n v="1215"/>
    <s v="Long Term"/>
    <n v="1"/>
    <s v="Brian Kerr"/>
    <x v="0"/>
    <n v="32"/>
    <s v="Scientific laboratory technician"/>
    <x v="3"/>
    <s v="Kellyport, Minnesota, 49836"/>
    <x v="0"/>
    <n v="0"/>
    <n v="0"/>
    <x v="1"/>
    <s v="AGT71336529"/>
    <x v="1"/>
    <n v="39"/>
    <n v="59"/>
    <n v="0"/>
    <x v="0"/>
    <n v="0"/>
    <x v="1"/>
  </r>
  <r>
    <s v="POL40752676"/>
    <x v="3"/>
    <n v="426777"/>
    <n v="568.34"/>
    <d v="2015-07-09T00:00:00"/>
    <d v="2019-02-28T00:00:00"/>
    <s v="Monthly"/>
    <x v="1"/>
    <s v="CUST51906206"/>
    <n v="1330"/>
    <s v="Long Term"/>
    <n v="0"/>
    <s v="Steven Chan"/>
    <x v="0"/>
    <n v="41"/>
    <s v="Petroleum engineer"/>
    <x v="1"/>
    <s v="New Charles, Mississippi, 12039"/>
    <x v="1"/>
    <n v="0"/>
    <n v="0"/>
    <x v="1"/>
    <s v="AGT18034573"/>
    <x v="2"/>
    <n v="27"/>
    <n v="50"/>
    <n v="0"/>
    <x v="0"/>
    <n v="0"/>
    <x v="2"/>
  </r>
  <r>
    <s v="POL79429202"/>
    <x v="3"/>
    <n v="130747"/>
    <n v="1793.4"/>
    <d v="2020-03-04T00:00:00"/>
    <d v="2026-05-24T00:00:00"/>
    <s v="Monthly"/>
    <x v="0"/>
    <s v="CUST02392291"/>
    <n v="2272"/>
    <s v="Long Term"/>
    <n v="0"/>
    <s v="Jason Lopez"/>
    <x v="1"/>
    <n v="78"/>
    <s v="Advertising account executive"/>
    <x v="2"/>
    <s v="New John, New Jersey, 41237"/>
    <x v="3"/>
    <n v="1"/>
    <n v="1"/>
    <x v="2"/>
    <s v="AGT00597275"/>
    <x v="2"/>
    <n v="20"/>
    <n v="39"/>
    <n v="0"/>
    <x v="0"/>
    <n v="0"/>
    <x v="2"/>
  </r>
  <r>
    <s v="POL22220595"/>
    <x v="2"/>
    <n v="142294"/>
    <n v="1858.97"/>
    <d v="2016-06-23T00:00:00"/>
    <d v="2018-03-03T00:00:00"/>
    <s v="Monthly"/>
    <x v="0"/>
    <s v="CUST89465073"/>
    <n v="618"/>
    <s v="Medium Term"/>
    <n v="0"/>
    <s v="John Harris"/>
    <x v="1"/>
    <n v="70"/>
    <s v="Newspaper journalist"/>
    <x v="2"/>
    <s v="South Kevinbury, Arkansas, 26004"/>
    <x v="3"/>
    <n v="1"/>
    <n v="1"/>
    <x v="2"/>
    <s v="AGT89363280"/>
    <x v="1"/>
    <n v="36"/>
    <n v="91"/>
    <n v="1"/>
    <x v="1"/>
    <n v="1"/>
    <x v="1"/>
  </r>
  <r>
    <s v="POL86063749"/>
    <x v="0"/>
    <n v="213099"/>
    <n v="719.42"/>
    <d v="2024-03-31T00:00:00"/>
    <d v="2031-03-10T00:00:00"/>
    <s v="Monthly"/>
    <x v="0"/>
    <s v="CUST37424132"/>
    <n v="2535"/>
    <s v="Long Term"/>
    <n v="0"/>
    <s v="Samuel Baldwin"/>
    <x v="2"/>
    <n v="30"/>
    <s v="Psychiatrist"/>
    <x v="3"/>
    <s v="South Jose, Washington, 70776"/>
    <x v="0"/>
    <n v="0"/>
    <n v="0"/>
    <x v="0"/>
    <s v="AGT38800622"/>
    <x v="1"/>
    <n v="30"/>
    <n v="13"/>
    <n v="0"/>
    <x v="2"/>
    <n v="0"/>
    <x v="1"/>
  </r>
  <r>
    <s v="POL76817780"/>
    <x v="1"/>
    <n v="286360"/>
    <n v="1624.8"/>
    <d v="2020-09-17T00:00:00"/>
    <d v="2026-11-22T00:00:00"/>
    <s v="Monthly"/>
    <x v="2"/>
    <s v="CUST72483847"/>
    <n v="2257"/>
    <s v="Long Term"/>
    <n v="1"/>
    <s v="Jacob Sanders"/>
    <x v="2"/>
    <n v="76"/>
    <s v="Electronics engineer"/>
    <x v="0"/>
    <s v="South Shelleytown, Oregon, 36145"/>
    <x v="3"/>
    <n v="0"/>
    <n v="1"/>
    <x v="2"/>
    <s v="AGT37412040"/>
    <x v="1"/>
    <n v="41"/>
    <n v="3"/>
    <n v="0"/>
    <x v="2"/>
    <n v="0"/>
    <x v="1"/>
  </r>
  <r>
    <s v="POL73772747"/>
    <x v="1"/>
    <n v="97948"/>
    <n v="536.57000000000005"/>
    <d v="2020-06-02T00:00:00"/>
    <d v="2029-02-14T00:00:00"/>
    <s v="Monthly"/>
    <x v="0"/>
    <s v="CUST41663138"/>
    <n v="3179"/>
    <s v="Long Term"/>
    <n v="0"/>
    <s v="Ronald Hull"/>
    <x v="2"/>
    <n v="61"/>
    <s v="Occupational psychologist"/>
    <x v="3"/>
    <s v="Jasontown, South Carolina, 92217"/>
    <x v="3"/>
    <n v="0"/>
    <n v="1"/>
    <x v="2"/>
    <s v="AGT32233463"/>
    <x v="2"/>
    <n v="31"/>
    <n v="56"/>
    <n v="0"/>
    <x v="0"/>
    <n v="0"/>
    <x v="2"/>
  </r>
  <r>
    <s v="POL16231917"/>
    <x v="0"/>
    <n v="180397"/>
    <n v="1700.48"/>
    <d v="2021-09-19T00:00:00"/>
    <d v="2030-02-18T00:00:00"/>
    <s v="Annually"/>
    <x v="0"/>
    <s v="CUST98328113"/>
    <n v="3074"/>
    <s v="Long Term"/>
    <n v="0"/>
    <s v="Derek Hicks"/>
    <x v="0"/>
    <n v="65"/>
    <s v="Data scientist"/>
    <x v="1"/>
    <s v="West Samuelview, Washington, 05593"/>
    <x v="3"/>
    <n v="0"/>
    <n v="1"/>
    <x v="2"/>
    <s v="AGT68535167"/>
    <x v="2"/>
    <n v="32"/>
    <n v="60"/>
    <n v="0"/>
    <x v="0"/>
    <n v="0"/>
    <x v="2"/>
  </r>
  <r>
    <s v="POL94532652"/>
    <x v="2"/>
    <n v="377437"/>
    <n v="1377.89"/>
    <d v="2021-07-15T00:00:00"/>
    <d v="2028-02-08T00:00:00"/>
    <s v="Monthly"/>
    <x v="2"/>
    <s v="CUST58198958"/>
    <n v="2399"/>
    <s v="Long Term"/>
    <n v="1"/>
    <s v="Alec Jordan"/>
    <x v="2"/>
    <n v="22"/>
    <s v="Conservation officer, historic buildings"/>
    <x v="3"/>
    <s v="New Joseph, Nevada, 77123"/>
    <x v="4"/>
    <n v="0"/>
    <n v="0"/>
    <x v="0"/>
    <s v="AGT50533434"/>
    <x v="0"/>
    <n v="23"/>
    <n v="83"/>
    <n v="1"/>
    <x v="1"/>
    <n v="1"/>
    <x v="0"/>
  </r>
  <r>
    <s v="POL91190170"/>
    <x v="2"/>
    <n v="420928"/>
    <n v="635.95000000000005"/>
    <d v="2015-10-10T00:00:00"/>
    <d v="2025-04-19T00:00:00"/>
    <s v="Quarterly"/>
    <x v="1"/>
    <s v="CUST34601326"/>
    <n v="3479"/>
    <s v="Long Term"/>
    <n v="0"/>
    <s v="Jonathan Williams"/>
    <x v="0"/>
    <n v="71"/>
    <s v="Chiropractor"/>
    <x v="1"/>
    <s v="Gonzalezstad, Washington, 62133"/>
    <x v="3"/>
    <n v="0"/>
    <n v="1"/>
    <x v="2"/>
    <s v="AGT22823619"/>
    <x v="1"/>
    <n v="26"/>
    <n v="49"/>
    <n v="0"/>
    <x v="0"/>
    <n v="0"/>
    <x v="1"/>
  </r>
  <r>
    <s v="POL92547677"/>
    <x v="3"/>
    <n v="201449"/>
    <n v="664.13"/>
    <d v="2023-12-06T00:00:00"/>
    <d v="2031-04-19T00:00:00"/>
    <s v="Quarterly"/>
    <x v="0"/>
    <s v="CUST29407758"/>
    <n v="2691"/>
    <s v="Long Term"/>
    <n v="0"/>
    <s v="Kelly Harris"/>
    <x v="2"/>
    <n v="49"/>
    <s v="Buyer, industrial"/>
    <x v="2"/>
    <s v="South Jennifer, Arizona, 29896"/>
    <x v="2"/>
    <n v="1"/>
    <n v="0"/>
    <x v="1"/>
    <s v="AGT22890087"/>
    <x v="2"/>
    <n v="4"/>
    <n v="55"/>
    <n v="0"/>
    <x v="0"/>
    <n v="0"/>
    <x v="2"/>
  </r>
  <r>
    <s v="POL11415777"/>
    <x v="3"/>
    <n v="148486"/>
    <n v="908.14"/>
    <d v="2015-08-29T00:00:00"/>
    <d v="2019-12-29T00:00:00"/>
    <s v="Annually"/>
    <x v="1"/>
    <s v="CUST30962816"/>
    <n v="1583"/>
    <s v="Long Term"/>
    <n v="0"/>
    <s v="Jamie Jones"/>
    <x v="2"/>
    <n v="28"/>
    <s v="Surveyor, building control"/>
    <x v="3"/>
    <s v="Curryborough, New Mexico, 83218"/>
    <x v="0"/>
    <n v="0"/>
    <n v="0"/>
    <x v="0"/>
    <s v="AGT42389825"/>
    <x v="0"/>
    <n v="27"/>
    <n v="32"/>
    <n v="0"/>
    <x v="0"/>
    <n v="0"/>
    <x v="0"/>
  </r>
  <r>
    <s v="POL54662210"/>
    <x v="2"/>
    <n v="75237"/>
    <n v="1507.32"/>
    <d v="2022-12-20T00:00:00"/>
    <d v="2025-05-04T00:00:00"/>
    <s v="Quarterly"/>
    <x v="2"/>
    <s v="CUST94093064"/>
    <n v="866"/>
    <s v="Medium Term"/>
    <n v="1"/>
    <s v="Cheryl Farmer"/>
    <x v="1"/>
    <n v="68"/>
    <s v="Radiation protection practitioner"/>
    <x v="3"/>
    <s v="Fernandofort, Florida, 75019"/>
    <x v="3"/>
    <n v="0"/>
    <n v="1"/>
    <x v="2"/>
    <s v="AGT35286853"/>
    <x v="1"/>
    <n v="10"/>
    <n v="66"/>
    <n v="0"/>
    <x v="1"/>
    <n v="0"/>
    <x v="1"/>
  </r>
  <r>
    <s v="POL50893138"/>
    <x v="2"/>
    <n v="48876"/>
    <n v="1881.94"/>
    <d v="2018-05-14T00:00:00"/>
    <d v="2025-05-24T00:00:00"/>
    <s v="Quarterly"/>
    <x v="0"/>
    <s v="CUST12400012"/>
    <n v="2567"/>
    <s v="Long Term"/>
    <n v="0"/>
    <s v="Kimberly Murray"/>
    <x v="1"/>
    <n v="50"/>
    <s v="Runner, broadcasting/film/video"/>
    <x v="0"/>
    <s v="South Samanthachester, Louisiana, 91424"/>
    <x v="2"/>
    <n v="0"/>
    <n v="0"/>
    <x v="1"/>
    <s v="AGT32528662"/>
    <x v="0"/>
    <n v="0"/>
    <n v="30"/>
    <n v="0"/>
    <x v="2"/>
    <n v="0"/>
    <x v="0"/>
  </r>
  <r>
    <s v="POL58922928"/>
    <x v="3"/>
    <n v="19419"/>
    <n v="916.96"/>
    <d v="2024-05-08T00:00:00"/>
    <d v="2031-03-06T00:00:00"/>
    <s v="Annually"/>
    <x v="1"/>
    <s v="CUST74635566"/>
    <n v="2493"/>
    <s v="Long Term"/>
    <n v="0"/>
    <s v="Elizabeth Kennedy"/>
    <x v="2"/>
    <n v="53"/>
    <s v="Archaeologist"/>
    <x v="1"/>
    <s v="Blevinsstad, Washington, 54187"/>
    <x v="2"/>
    <n v="0"/>
    <n v="0"/>
    <x v="2"/>
    <s v="AGT14819904"/>
    <x v="1"/>
    <n v="38"/>
    <n v="8"/>
    <n v="0"/>
    <x v="2"/>
    <n v="0"/>
    <x v="1"/>
  </r>
  <r>
    <s v="POL07408282"/>
    <x v="2"/>
    <n v="496358"/>
    <n v="1547.8"/>
    <d v="2017-04-24T00:00:00"/>
    <d v="2018-06-17T00:00:00"/>
    <s v="Annually"/>
    <x v="1"/>
    <s v="CUST01068208"/>
    <n v="419"/>
    <s v="Medium Term"/>
    <n v="0"/>
    <s v="Dr. Jamie Cochran"/>
    <x v="2"/>
    <n v="20"/>
    <s v="Librarian, academic"/>
    <x v="0"/>
    <s v="East Chad, Montana, 01707"/>
    <x v="4"/>
    <n v="0"/>
    <n v="0"/>
    <x v="0"/>
    <s v="AGT44466760"/>
    <x v="0"/>
    <n v="27"/>
    <n v="16"/>
    <n v="0"/>
    <x v="2"/>
    <n v="0"/>
    <x v="0"/>
  </r>
  <r>
    <s v="POL58697691"/>
    <x v="3"/>
    <n v="176034"/>
    <n v="510.41"/>
    <d v="2019-08-10T00:00:00"/>
    <d v="2028-10-28T00:00:00"/>
    <s v="Annually"/>
    <x v="1"/>
    <s v="CUST07524246"/>
    <n v="3367"/>
    <s v="Long Term"/>
    <n v="0"/>
    <s v="Virginia Smith"/>
    <x v="2"/>
    <n v="83"/>
    <s v="Teacher, primary school"/>
    <x v="3"/>
    <s v="Williamsborough, Michigan, 13421"/>
    <x v="3"/>
    <n v="0"/>
    <n v="1"/>
    <x v="2"/>
    <s v="AGT99174279"/>
    <x v="1"/>
    <n v="44"/>
    <n v="41"/>
    <n v="0"/>
    <x v="0"/>
    <n v="0"/>
    <x v="1"/>
  </r>
  <r>
    <s v="POL14293644"/>
    <x v="2"/>
    <n v="366743"/>
    <n v="472.49"/>
    <d v="2017-10-19T00:00:00"/>
    <d v="2023-04-30T00:00:00"/>
    <s v="Quarterly"/>
    <x v="2"/>
    <s v="CUST07114589"/>
    <n v="2019"/>
    <s v="Long Term"/>
    <n v="1"/>
    <s v="Jillian Harris"/>
    <x v="2"/>
    <n v="42"/>
    <s v="Education officer, community"/>
    <x v="3"/>
    <s v="Catherineland, Ohio, 65608"/>
    <x v="1"/>
    <n v="0"/>
    <n v="0"/>
    <x v="1"/>
    <s v="AGT98323145"/>
    <x v="2"/>
    <n v="32"/>
    <n v="56"/>
    <n v="0"/>
    <x v="0"/>
    <n v="0"/>
    <x v="2"/>
  </r>
  <r>
    <s v="POL84921954"/>
    <x v="0"/>
    <n v="373369"/>
    <n v="1984.73"/>
    <d v="2023-09-10T00:00:00"/>
    <d v="2028-06-06T00:00:00"/>
    <s v="Quarterly"/>
    <x v="0"/>
    <s v="CUST10203071"/>
    <n v="1731"/>
    <s v="Long Term"/>
    <n v="0"/>
    <s v="Kayla Jones"/>
    <x v="0"/>
    <n v="28"/>
    <s v="Merchant navy officer"/>
    <x v="1"/>
    <s v="South Ryanton, Indiana, 49795"/>
    <x v="0"/>
    <n v="0"/>
    <n v="0"/>
    <x v="0"/>
    <s v="AGT35939387"/>
    <x v="2"/>
    <n v="19"/>
    <n v="6"/>
    <n v="0"/>
    <x v="2"/>
    <n v="0"/>
    <x v="2"/>
  </r>
  <r>
    <s v="POL75706298"/>
    <x v="0"/>
    <n v="216481"/>
    <n v="1114.98"/>
    <d v="2023-11-19T00:00:00"/>
    <d v="2033-09-16T00:00:00"/>
    <s v="Monthly"/>
    <x v="1"/>
    <s v="CUST67042353"/>
    <n v="3589"/>
    <s v="Long Term"/>
    <n v="0"/>
    <s v="John Rodriguez"/>
    <x v="0"/>
    <n v="58"/>
    <s v="Product manager"/>
    <x v="1"/>
    <s v="Nataliebury, Missouri, 50840"/>
    <x v="3"/>
    <n v="0"/>
    <n v="0"/>
    <x v="2"/>
    <s v="AGT21004378"/>
    <x v="0"/>
    <n v="14"/>
    <n v="30"/>
    <n v="0"/>
    <x v="2"/>
    <n v="0"/>
    <x v="0"/>
  </r>
  <r>
    <s v="POL49450017"/>
    <x v="1"/>
    <n v="151640"/>
    <n v="350.65"/>
    <d v="2021-11-27T00:00:00"/>
    <d v="2023-10-06T00:00:00"/>
    <s v="Monthly"/>
    <x v="1"/>
    <s v="CUST30395587"/>
    <n v="678"/>
    <s v="Medium Term"/>
    <n v="0"/>
    <s v="Emily Diaz"/>
    <x v="0"/>
    <n v="57"/>
    <s v="Designer, exhibition/display"/>
    <x v="0"/>
    <s v="Kimberlyville, New Hampshire, 84883"/>
    <x v="3"/>
    <n v="0"/>
    <n v="0"/>
    <x v="2"/>
    <s v="AGT34295180"/>
    <x v="0"/>
    <n v="2"/>
    <n v="96"/>
    <n v="1"/>
    <x v="1"/>
    <n v="1"/>
    <x v="0"/>
  </r>
  <r>
    <s v="POL04747372"/>
    <x v="0"/>
    <n v="454729"/>
    <n v="604.46"/>
    <d v="2015-03-07T00:00:00"/>
    <d v="2016-04-25T00:00:00"/>
    <s v="Monthly"/>
    <x v="1"/>
    <s v="CUST21999455"/>
    <n v="415"/>
    <s v="Medium Term"/>
    <n v="0"/>
    <s v="Courtney Logan"/>
    <x v="1"/>
    <n v="81"/>
    <s v="Scientist, audiological"/>
    <x v="2"/>
    <s v="Paynetown, New Jersey, 11200"/>
    <x v="3"/>
    <n v="1"/>
    <n v="1"/>
    <x v="2"/>
    <s v="AGT36949728"/>
    <x v="0"/>
    <n v="42"/>
    <n v="12"/>
    <n v="0"/>
    <x v="2"/>
    <n v="0"/>
    <x v="0"/>
  </r>
  <r>
    <s v="POL23753951"/>
    <x v="3"/>
    <n v="63566"/>
    <n v="1020"/>
    <d v="2018-10-09T00:00:00"/>
    <d v="2025-12-08T00:00:00"/>
    <s v="Monthly"/>
    <x v="0"/>
    <s v="CUST41638643"/>
    <n v="2617"/>
    <s v="Long Term"/>
    <n v="0"/>
    <s v="Janet Reyes"/>
    <x v="1"/>
    <n v="27"/>
    <s v="Naval architect"/>
    <x v="3"/>
    <s v="South Timothy, California, 31243"/>
    <x v="0"/>
    <n v="0"/>
    <n v="0"/>
    <x v="0"/>
    <s v="AGT30319347"/>
    <x v="2"/>
    <n v="13"/>
    <n v="26"/>
    <n v="0"/>
    <x v="2"/>
    <n v="0"/>
    <x v="2"/>
  </r>
  <r>
    <s v="POL98798352"/>
    <x v="1"/>
    <n v="405841"/>
    <n v="821.75"/>
    <d v="2022-06-10T00:00:00"/>
    <d v="2029-01-14T00:00:00"/>
    <s v="Monthly"/>
    <x v="0"/>
    <s v="CUST49648749"/>
    <n v="2410"/>
    <s v="Long Term"/>
    <n v="0"/>
    <s v="Samuel Oliver"/>
    <x v="2"/>
    <n v="65"/>
    <s v="Health visitor"/>
    <x v="3"/>
    <s v="Kruegerborough, Iowa, 62379"/>
    <x v="3"/>
    <n v="0"/>
    <n v="1"/>
    <x v="2"/>
    <s v="AGT80749348"/>
    <x v="1"/>
    <n v="23"/>
    <n v="29"/>
    <n v="0"/>
    <x v="2"/>
    <n v="0"/>
    <x v="1"/>
  </r>
  <r>
    <s v="POL45453047"/>
    <x v="0"/>
    <n v="423719"/>
    <n v="1692.98"/>
    <d v="2015-02-14T00:00:00"/>
    <d v="2018-12-12T00:00:00"/>
    <s v="Quarterly"/>
    <x v="0"/>
    <s v="CUST21286210"/>
    <n v="1397"/>
    <s v="Long Term"/>
    <n v="0"/>
    <s v="Dawn Dalton"/>
    <x v="1"/>
    <n v="44"/>
    <s v="Designer, graphic"/>
    <x v="0"/>
    <s v="New Dylanberg, Delaware, 10781"/>
    <x v="1"/>
    <n v="0"/>
    <n v="0"/>
    <x v="1"/>
    <s v="AGT47956245"/>
    <x v="2"/>
    <n v="14"/>
    <n v="77"/>
    <n v="1"/>
    <x v="1"/>
    <n v="1"/>
    <x v="2"/>
  </r>
  <r>
    <s v="POL34029193"/>
    <x v="3"/>
    <n v="395391"/>
    <n v="1813"/>
    <d v="2015-09-01T00:00:00"/>
    <d v="2021-06-25T00:00:00"/>
    <s v="Monthly"/>
    <x v="1"/>
    <s v="CUST90806547"/>
    <n v="2124"/>
    <s v="Long Term"/>
    <n v="0"/>
    <s v="Brandon Jones"/>
    <x v="0"/>
    <n v="52"/>
    <s v="Engineer, manufacturing"/>
    <x v="1"/>
    <s v="North Victoriaville, Arizona, 30513"/>
    <x v="2"/>
    <n v="0"/>
    <n v="0"/>
    <x v="2"/>
    <s v="AGT81207821"/>
    <x v="0"/>
    <n v="30"/>
    <n v="14"/>
    <n v="0"/>
    <x v="2"/>
    <n v="0"/>
    <x v="0"/>
  </r>
  <r>
    <s v="POL14622039"/>
    <x v="2"/>
    <n v="421602"/>
    <n v="460.47"/>
    <d v="2024-01-26T00:00:00"/>
    <d v="2028-11-08T00:00:00"/>
    <s v="Quarterly"/>
    <x v="0"/>
    <s v="CUST32273076"/>
    <n v="1748"/>
    <s v="Long Term"/>
    <n v="0"/>
    <s v="Daniel Jackson"/>
    <x v="1"/>
    <n v="19"/>
    <s v="Youth worker"/>
    <x v="3"/>
    <s v="Rebeccaburgh, Washington, 25498"/>
    <x v="4"/>
    <n v="0"/>
    <n v="0"/>
    <x v="0"/>
    <s v="AGT20996244"/>
    <x v="0"/>
    <n v="50"/>
    <n v="70"/>
    <n v="1"/>
    <x v="1"/>
    <n v="1"/>
    <x v="0"/>
  </r>
  <r>
    <s v="POL35484461"/>
    <x v="2"/>
    <n v="266784"/>
    <n v="914.37"/>
    <d v="2019-11-01T00:00:00"/>
    <d v="2023-04-22T00:00:00"/>
    <s v="Quarterly"/>
    <x v="0"/>
    <s v="CUST17130962"/>
    <n v="1268"/>
    <s v="Long Term"/>
    <n v="0"/>
    <s v="James Barber"/>
    <x v="1"/>
    <n v="54"/>
    <s v="Research scientist (physical sciences)"/>
    <x v="2"/>
    <s v="South Christy, Oregon, 73146"/>
    <x v="2"/>
    <n v="1"/>
    <n v="0"/>
    <x v="2"/>
    <s v="AGT87126729"/>
    <x v="1"/>
    <n v="5"/>
    <n v="74"/>
    <n v="1"/>
    <x v="1"/>
    <n v="1"/>
    <x v="1"/>
  </r>
  <r>
    <s v="POL19625007"/>
    <x v="3"/>
    <n v="21826"/>
    <n v="181.83"/>
    <d v="2016-02-26T00:00:00"/>
    <d v="2020-08-01T00:00:00"/>
    <s v="Annually"/>
    <x v="1"/>
    <s v="CUST72669050"/>
    <n v="1618"/>
    <s v="Long Term"/>
    <n v="0"/>
    <s v="Andrew Cook"/>
    <x v="1"/>
    <n v="44"/>
    <s v="Programmer, systems"/>
    <x v="0"/>
    <s v="Edwardsport, Wisconsin, 52001"/>
    <x v="1"/>
    <n v="0"/>
    <n v="0"/>
    <x v="1"/>
    <s v="AGT71763216"/>
    <x v="2"/>
    <n v="4"/>
    <n v="70"/>
    <n v="1"/>
    <x v="1"/>
    <n v="1"/>
    <x v="2"/>
  </r>
  <r>
    <s v="POL68048439"/>
    <x v="3"/>
    <n v="68133"/>
    <n v="1700.21"/>
    <d v="2024-08-26T00:00:00"/>
    <d v="2032-05-15T00:00:00"/>
    <s v="Monthly"/>
    <x v="1"/>
    <s v="CUST03789210"/>
    <n v="2819"/>
    <s v="Long Term"/>
    <n v="0"/>
    <s v="Jessica Hall"/>
    <x v="1"/>
    <n v="18"/>
    <s v="Nature conservation officer"/>
    <x v="0"/>
    <s v="Hamiltonhaven, Indiana, 58262"/>
    <x v="4"/>
    <n v="0"/>
    <n v="0"/>
    <x v="0"/>
    <s v="AGT66350037"/>
    <x v="0"/>
    <n v="6"/>
    <n v="63"/>
    <n v="0"/>
    <x v="1"/>
    <n v="0"/>
    <x v="0"/>
  </r>
  <r>
    <s v="POL97321987"/>
    <x v="2"/>
    <n v="263540"/>
    <n v="1691.05"/>
    <d v="2015-08-23T00:00:00"/>
    <d v="2021-01-01T00:00:00"/>
    <s v="Annually"/>
    <x v="1"/>
    <s v="CUST05108186"/>
    <n v="1958"/>
    <s v="Long Term"/>
    <n v="0"/>
    <s v="Kevin Schneider"/>
    <x v="1"/>
    <n v="64"/>
    <s v="Architectural technologist"/>
    <x v="3"/>
    <s v="Rodriguezborough, North Dakota, 83411"/>
    <x v="3"/>
    <n v="0"/>
    <n v="1"/>
    <x v="2"/>
    <s v="AGT91886108"/>
    <x v="2"/>
    <n v="36"/>
    <n v="37"/>
    <n v="0"/>
    <x v="0"/>
    <n v="0"/>
    <x v="2"/>
  </r>
  <r>
    <s v="POL07470252"/>
    <x v="2"/>
    <n v="134900"/>
    <n v="585.45000000000005"/>
    <d v="2017-05-31T00:00:00"/>
    <d v="2025-04-19T00:00:00"/>
    <s v="Monthly"/>
    <x v="2"/>
    <s v="CUST24984864"/>
    <n v="2880"/>
    <s v="Long Term"/>
    <n v="1"/>
    <s v="Barbara Hughes"/>
    <x v="0"/>
    <n v="45"/>
    <s v="Civil engineer, contracting"/>
    <x v="0"/>
    <s v="Jenniferborough, Missouri, 81659"/>
    <x v="1"/>
    <n v="0"/>
    <n v="0"/>
    <x v="1"/>
    <s v="AGT61126040"/>
    <x v="0"/>
    <n v="50"/>
    <n v="97"/>
    <n v="1"/>
    <x v="1"/>
    <n v="1"/>
    <x v="0"/>
  </r>
  <r>
    <s v="POL80906414"/>
    <x v="2"/>
    <n v="141636"/>
    <n v="1474.01"/>
    <d v="2016-03-10T00:00:00"/>
    <d v="2021-02-02T00:00:00"/>
    <s v="Monthly"/>
    <x v="1"/>
    <s v="CUST33662644"/>
    <n v="1790"/>
    <s v="Long Term"/>
    <n v="0"/>
    <s v="David Johnson"/>
    <x v="1"/>
    <n v="24"/>
    <s v="Risk analyst"/>
    <x v="3"/>
    <s v="New Debbiehaven, Texas, 39534"/>
    <x v="4"/>
    <n v="0"/>
    <n v="0"/>
    <x v="0"/>
    <s v="AGT07601807"/>
    <x v="2"/>
    <n v="28"/>
    <n v="33"/>
    <n v="0"/>
    <x v="0"/>
    <n v="0"/>
    <x v="2"/>
  </r>
  <r>
    <s v="POL83440343"/>
    <x v="3"/>
    <n v="326904"/>
    <n v="1310.17"/>
    <d v="2023-03-07T00:00:00"/>
    <d v="2030-10-25T00:00:00"/>
    <s v="Quarterly"/>
    <x v="1"/>
    <s v="CUST95998610"/>
    <n v="2789"/>
    <s v="Long Term"/>
    <n v="0"/>
    <s v="Jerome Manning"/>
    <x v="1"/>
    <n v="84"/>
    <s v="Production assistant, television"/>
    <x v="1"/>
    <s v="East Frankland, Nevada, 83698"/>
    <x v="3"/>
    <n v="0"/>
    <n v="1"/>
    <x v="2"/>
    <s v="AGT92467682"/>
    <x v="0"/>
    <n v="17"/>
    <n v="86"/>
    <n v="1"/>
    <x v="1"/>
    <n v="1"/>
    <x v="0"/>
  </r>
  <r>
    <s v="POL92817192"/>
    <x v="2"/>
    <n v="113850"/>
    <n v="850.26"/>
    <d v="2024-01-14T00:00:00"/>
    <d v="2026-05-28T00:00:00"/>
    <s v="Annually"/>
    <x v="0"/>
    <s v="CUST63408106"/>
    <n v="865"/>
    <s v="Medium Term"/>
    <n v="0"/>
    <s v="Willie Stewart"/>
    <x v="0"/>
    <n v="61"/>
    <s v="Fashion designer"/>
    <x v="1"/>
    <s v="South Seth, Colorado, 48516"/>
    <x v="3"/>
    <n v="0"/>
    <n v="1"/>
    <x v="2"/>
    <s v="AGT71348949"/>
    <x v="0"/>
    <n v="2"/>
    <n v="74"/>
    <n v="1"/>
    <x v="1"/>
    <n v="1"/>
    <x v="0"/>
  </r>
  <r>
    <s v="POL24735696"/>
    <x v="3"/>
    <n v="416066"/>
    <n v="950.47"/>
    <d v="2018-11-30T00:00:00"/>
    <d v="2028-05-01T00:00:00"/>
    <s v="Quarterly"/>
    <x v="0"/>
    <s v="CUST01590733"/>
    <n v="3440"/>
    <s v="Long Term"/>
    <n v="0"/>
    <s v="Derek Simmons"/>
    <x v="0"/>
    <n v="76"/>
    <s v="Arboriculturist"/>
    <x v="1"/>
    <s v="Smithland, Iowa, 86377"/>
    <x v="3"/>
    <n v="0"/>
    <n v="1"/>
    <x v="2"/>
    <s v="AGT03473480"/>
    <x v="1"/>
    <n v="1"/>
    <n v="94"/>
    <n v="1"/>
    <x v="1"/>
    <n v="1"/>
    <x v="1"/>
  </r>
  <r>
    <s v="POL56295315"/>
    <x v="0"/>
    <n v="22152"/>
    <n v="122.44"/>
    <d v="2016-04-24T00:00:00"/>
    <d v="2020-09-18T00:00:00"/>
    <s v="Monthly"/>
    <x v="1"/>
    <s v="CUST01800996"/>
    <n v="1608"/>
    <s v="Long Term"/>
    <n v="0"/>
    <s v="Jerry Miller"/>
    <x v="0"/>
    <n v="42"/>
    <s v="Advertising art director"/>
    <x v="3"/>
    <s v="West Franciscoport, Montana, 66157"/>
    <x v="1"/>
    <n v="0"/>
    <n v="0"/>
    <x v="1"/>
    <s v="AGT99192729"/>
    <x v="1"/>
    <n v="28"/>
    <n v="22"/>
    <n v="0"/>
    <x v="2"/>
    <n v="0"/>
    <x v="1"/>
  </r>
  <r>
    <s v="POL08536084"/>
    <x v="3"/>
    <n v="494148"/>
    <n v="1190.96"/>
    <d v="2024-11-03T00:00:00"/>
    <d v="2028-12-15T00:00:00"/>
    <s v="Annually"/>
    <x v="1"/>
    <s v="CUST21670322"/>
    <n v="1503"/>
    <s v="Long Term"/>
    <n v="0"/>
    <s v="Edward Cole"/>
    <x v="1"/>
    <n v="25"/>
    <s v="Engineer, drilling"/>
    <x v="1"/>
    <s v="Greenfort, Illinois, 59837"/>
    <x v="4"/>
    <n v="0"/>
    <n v="0"/>
    <x v="0"/>
    <s v="AGT51660442"/>
    <x v="1"/>
    <n v="11"/>
    <n v="6"/>
    <n v="0"/>
    <x v="2"/>
    <n v="0"/>
    <x v="1"/>
  </r>
  <r>
    <s v="POL73506805"/>
    <x v="0"/>
    <n v="110034"/>
    <n v="864.06"/>
    <d v="2023-08-23T00:00:00"/>
    <d v="2027-07-03T00:00:00"/>
    <s v="Quarterly"/>
    <x v="0"/>
    <s v="CUST29627265"/>
    <n v="1410"/>
    <s v="Long Term"/>
    <n v="0"/>
    <s v="Tanner Christensen"/>
    <x v="2"/>
    <n v="45"/>
    <s v="Occupational hygienist"/>
    <x v="2"/>
    <s v="North Christopher, Ohio, 82269"/>
    <x v="1"/>
    <n v="1"/>
    <n v="0"/>
    <x v="1"/>
    <s v="AGT73865634"/>
    <x v="2"/>
    <n v="25"/>
    <n v="43"/>
    <n v="0"/>
    <x v="0"/>
    <n v="0"/>
    <x v="2"/>
  </r>
  <r>
    <s v="POL64655567"/>
    <x v="1"/>
    <n v="82997"/>
    <n v="930.86"/>
    <d v="2016-12-17T00:00:00"/>
    <d v="2025-10-11T00:00:00"/>
    <s v="Monthly"/>
    <x v="1"/>
    <s v="CUST98456806"/>
    <n v="3220"/>
    <s v="Long Term"/>
    <n v="0"/>
    <s v="Ryan Turner"/>
    <x v="2"/>
    <n v="85"/>
    <s v="Energy engineer"/>
    <x v="3"/>
    <s v="East Lindaborough, Alaska, 87925"/>
    <x v="3"/>
    <n v="0"/>
    <n v="1"/>
    <x v="2"/>
    <s v="AGT35303040"/>
    <x v="2"/>
    <n v="7"/>
    <n v="19"/>
    <n v="0"/>
    <x v="2"/>
    <n v="0"/>
    <x v="2"/>
  </r>
  <r>
    <s v="POL15357129"/>
    <x v="3"/>
    <n v="303199"/>
    <n v="1422.47"/>
    <d v="2023-04-16T00:00:00"/>
    <d v="2025-11-23T00:00:00"/>
    <s v="Monthly"/>
    <x v="2"/>
    <s v="CUST94791078"/>
    <n v="952"/>
    <s v="Medium Term"/>
    <n v="1"/>
    <s v="Andrea Nunez"/>
    <x v="0"/>
    <n v="41"/>
    <s v="Plant breeder/geneticist"/>
    <x v="1"/>
    <s v="Port Jennifer, Hawaii, 41070"/>
    <x v="1"/>
    <n v="0"/>
    <n v="0"/>
    <x v="1"/>
    <s v="AGT70795160"/>
    <x v="0"/>
    <n v="35"/>
    <n v="49"/>
    <n v="0"/>
    <x v="0"/>
    <n v="0"/>
    <x v="0"/>
  </r>
  <r>
    <s v="POL95333136"/>
    <x v="0"/>
    <n v="309713"/>
    <n v="371.23"/>
    <d v="2015-02-05T00:00:00"/>
    <d v="2020-06-28T00:00:00"/>
    <s v="Monthly"/>
    <x v="1"/>
    <s v="CUST50842928"/>
    <n v="1970"/>
    <s v="Long Term"/>
    <n v="0"/>
    <s v="Rachel Wilson"/>
    <x v="2"/>
    <n v="39"/>
    <s v="Scientist, biomedical"/>
    <x v="3"/>
    <s v="Andersonville, Pennsylvania, 96195"/>
    <x v="1"/>
    <n v="0"/>
    <n v="0"/>
    <x v="1"/>
    <s v="AGT85128664"/>
    <x v="0"/>
    <n v="20"/>
    <n v="3"/>
    <n v="0"/>
    <x v="2"/>
    <n v="0"/>
    <x v="0"/>
  </r>
  <r>
    <s v="POL92690680"/>
    <x v="2"/>
    <n v="24659"/>
    <n v="1835.84"/>
    <d v="2018-08-10T00:00:00"/>
    <d v="2024-06-16T00:00:00"/>
    <s v="Annually"/>
    <x v="2"/>
    <s v="CUST65204686"/>
    <n v="2137"/>
    <s v="Long Term"/>
    <n v="1"/>
    <s v="Paul Walton"/>
    <x v="1"/>
    <n v="74"/>
    <s v="Nurse, mental health"/>
    <x v="0"/>
    <s v="Zimmermanborough, Mississippi, 92804"/>
    <x v="3"/>
    <n v="0"/>
    <n v="1"/>
    <x v="2"/>
    <s v="AGT05843797"/>
    <x v="1"/>
    <n v="46"/>
    <n v="62"/>
    <n v="0"/>
    <x v="1"/>
    <n v="0"/>
    <x v="1"/>
  </r>
  <r>
    <s v="POL73706161"/>
    <x v="3"/>
    <n v="176113"/>
    <n v="1956.14"/>
    <d v="2022-06-25T00:00:00"/>
    <d v="2024-07-03T00:00:00"/>
    <s v="Annually"/>
    <x v="0"/>
    <s v="CUST76197402"/>
    <n v="739"/>
    <s v="Medium Term"/>
    <n v="0"/>
    <s v="Stephen Miranda"/>
    <x v="2"/>
    <n v="28"/>
    <s v="Exhibition designer"/>
    <x v="0"/>
    <s v="Smithbury, Delaware, 58979"/>
    <x v="0"/>
    <n v="0"/>
    <n v="0"/>
    <x v="0"/>
    <s v="AGT90067252"/>
    <x v="0"/>
    <n v="6"/>
    <n v="38"/>
    <n v="0"/>
    <x v="0"/>
    <n v="0"/>
    <x v="0"/>
  </r>
  <r>
    <s v="POL61367608"/>
    <x v="0"/>
    <n v="340341"/>
    <n v="357.25"/>
    <d v="2017-07-03T00:00:00"/>
    <d v="2021-12-16T00:00:00"/>
    <s v="Quarterly"/>
    <x v="1"/>
    <s v="CUST89978032"/>
    <n v="1627"/>
    <s v="Long Term"/>
    <n v="0"/>
    <s v="Dorothy Wood"/>
    <x v="2"/>
    <n v="29"/>
    <s v="Archivist"/>
    <x v="1"/>
    <s v="Lake Wesley, Utah, 65225"/>
    <x v="0"/>
    <n v="0"/>
    <n v="0"/>
    <x v="0"/>
    <s v="AGT09342661"/>
    <x v="1"/>
    <n v="27"/>
    <n v="89"/>
    <n v="1"/>
    <x v="1"/>
    <n v="1"/>
    <x v="1"/>
  </r>
  <r>
    <s v="POL33328438"/>
    <x v="0"/>
    <n v="492532"/>
    <n v="1321.02"/>
    <d v="2019-06-05T00:00:00"/>
    <d v="2024-03-04T00:00:00"/>
    <s v="Annually"/>
    <x v="0"/>
    <s v="CUST09537081"/>
    <n v="1734"/>
    <s v="Long Term"/>
    <n v="0"/>
    <s v="Jessica Wilson"/>
    <x v="2"/>
    <n v="73"/>
    <s v="Product designer"/>
    <x v="2"/>
    <s v="New Curtis, Mississippi, 96166"/>
    <x v="3"/>
    <n v="1"/>
    <n v="1"/>
    <x v="2"/>
    <s v="AGT26283585"/>
    <x v="0"/>
    <n v="31"/>
    <n v="71"/>
    <n v="1"/>
    <x v="1"/>
    <n v="1"/>
    <x v="0"/>
  </r>
  <r>
    <s v="POL63077601"/>
    <x v="1"/>
    <n v="267802"/>
    <n v="123.9"/>
    <d v="2017-11-23T00:00:00"/>
    <d v="2020-05-25T00:00:00"/>
    <s v="Annually"/>
    <x v="2"/>
    <s v="CUST65825398"/>
    <n v="914"/>
    <s v="Medium Term"/>
    <n v="1"/>
    <s v="Devin Sullivan"/>
    <x v="0"/>
    <n v="20"/>
    <s v="Therapist, nutritional"/>
    <x v="3"/>
    <s v="Port Sherylmouth, Georgia, 70730"/>
    <x v="4"/>
    <n v="0"/>
    <n v="0"/>
    <x v="0"/>
    <s v="AGT65630419"/>
    <x v="0"/>
    <n v="6"/>
    <n v="79"/>
    <n v="1"/>
    <x v="1"/>
    <n v="1"/>
    <x v="0"/>
  </r>
  <r>
    <s v="POL20742697"/>
    <x v="3"/>
    <n v="324786"/>
    <n v="857.12"/>
    <d v="2019-08-26T00:00:00"/>
    <d v="2028-01-13T00:00:00"/>
    <s v="Annually"/>
    <x v="1"/>
    <s v="CUST88337653"/>
    <n v="3062"/>
    <s v="Long Term"/>
    <n v="0"/>
    <s v="Jamie Ortiz"/>
    <x v="1"/>
    <n v="59"/>
    <s v="Engineer, mining"/>
    <x v="1"/>
    <s v="West Ashleyton, Texas, 63626"/>
    <x v="3"/>
    <n v="0"/>
    <n v="0"/>
    <x v="2"/>
    <s v="AGT65070882"/>
    <x v="0"/>
    <n v="33"/>
    <n v="73"/>
    <n v="1"/>
    <x v="1"/>
    <n v="1"/>
    <x v="0"/>
  </r>
  <r>
    <s v="POL28263562"/>
    <x v="2"/>
    <n v="182347"/>
    <n v="330.57"/>
    <d v="2018-05-28T00:00:00"/>
    <d v="2019-07-15T00:00:00"/>
    <s v="Monthly"/>
    <x v="0"/>
    <s v="CUST49324501"/>
    <n v="413"/>
    <s v="Medium Term"/>
    <n v="0"/>
    <s v="Gary Peterson"/>
    <x v="0"/>
    <n v="38"/>
    <s v="Astronomer"/>
    <x v="1"/>
    <s v="New Jeremiah, Oregon, 88758"/>
    <x v="1"/>
    <n v="0"/>
    <n v="0"/>
    <x v="1"/>
    <s v="AGT05175722"/>
    <x v="0"/>
    <n v="23"/>
    <n v="42"/>
    <n v="0"/>
    <x v="0"/>
    <n v="0"/>
    <x v="0"/>
  </r>
  <r>
    <s v="POL07250865"/>
    <x v="0"/>
    <n v="103548"/>
    <n v="1202.5999999999999"/>
    <d v="2017-10-07T00:00:00"/>
    <d v="2022-07-18T00:00:00"/>
    <s v="Annually"/>
    <x v="2"/>
    <s v="CUST47723419"/>
    <n v="1745"/>
    <s v="Long Term"/>
    <n v="1"/>
    <s v="Susan Griffin"/>
    <x v="2"/>
    <n v="67"/>
    <s v="Recruitment consultant"/>
    <x v="0"/>
    <s v="Harrisview, Indiana, 96571"/>
    <x v="3"/>
    <n v="0"/>
    <n v="1"/>
    <x v="2"/>
    <s v="AGT60929565"/>
    <x v="1"/>
    <n v="14"/>
    <n v="94"/>
    <n v="1"/>
    <x v="1"/>
    <n v="1"/>
    <x v="1"/>
  </r>
  <r>
    <s v="POL33910335"/>
    <x v="2"/>
    <n v="175824"/>
    <n v="1642.03"/>
    <d v="2021-12-10T00:00:00"/>
    <d v="2023-10-11T00:00:00"/>
    <s v="Monthly"/>
    <x v="2"/>
    <s v="CUST06409997"/>
    <n v="670"/>
    <s v="Medium Term"/>
    <n v="1"/>
    <s v="Heidi Kemp"/>
    <x v="0"/>
    <n v="23"/>
    <s v="Biomedical engineer"/>
    <x v="1"/>
    <s v="New Drew, Maine, 30648"/>
    <x v="4"/>
    <n v="0"/>
    <n v="0"/>
    <x v="0"/>
    <s v="AGT35766654"/>
    <x v="1"/>
    <n v="33"/>
    <n v="98"/>
    <n v="1"/>
    <x v="1"/>
    <n v="1"/>
    <x v="1"/>
  </r>
  <r>
    <s v="POL41613938"/>
    <x v="2"/>
    <n v="422552"/>
    <n v="1628.54"/>
    <d v="2022-08-28T00:00:00"/>
    <d v="2029-02-03T00:00:00"/>
    <s v="Quarterly"/>
    <x v="0"/>
    <s v="CUST40389603"/>
    <n v="2351"/>
    <s v="Long Term"/>
    <n v="0"/>
    <s v="Katherine Avila"/>
    <x v="1"/>
    <n v="62"/>
    <s v="Information systems manager"/>
    <x v="0"/>
    <s v="Huangport, Idaho, 91217"/>
    <x v="3"/>
    <n v="0"/>
    <n v="1"/>
    <x v="2"/>
    <s v="AGT55608553"/>
    <x v="1"/>
    <n v="3"/>
    <n v="94"/>
    <n v="1"/>
    <x v="1"/>
    <n v="1"/>
    <x v="1"/>
  </r>
  <r>
    <s v="POL56060343"/>
    <x v="0"/>
    <n v="249120"/>
    <n v="1453.38"/>
    <d v="2015-05-23T00:00:00"/>
    <d v="2024-07-03T00:00:00"/>
    <s v="Monthly"/>
    <x v="1"/>
    <s v="CUST61053077"/>
    <n v="3329"/>
    <s v="Long Term"/>
    <n v="0"/>
    <s v="Jordan Carroll"/>
    <x v="2"/>
    <n v="85"/>
    <s v="Solicitor"/>
    <x v="1"/>
    <s v="New John, Hawaii, 13921"/>
    <x v="3"/>
    <n v="0"/>
    <n v="1"/>
    <x v="2"/>
    <s v="AGT37710949"/>
    <x v="2"/>
    <n v="11"/>
    <n v="80"/>
    <n v="1"/>
    <x v="1"/>
    <n v="1"/>
    <x v="2"/>
  </r>
  <r>
    <s v="POL17678286"/>
    <x v="0"/>
    <n v="11289"/>
    <n v="310.01"/>
    <d v="2024-09-12T00:00:00"/>
    <d v="2030-06-13T00:00:00"/>
    <s v="Quarterly"/>
    <x v="1"/>
    <s v="CUST66233935"/>
    <n v="2100"/>
    <s v="Long Term"/>
    <n v="0"/>
    <s v="Thomas Patterson"/>
    <x v="1"/>
    <n v="69"/>
    <s v="Paramedic"/>
    <x v="2"/>
    <s v="Nicolehaven, Virginia, 47577"/>
    <x v="3"/>
    <n v="1"/>
    <n v="1"/>
    <x v="2"/>
    <s v="AGT88135501"/>
    <x v="2"/>
    <n v="32"/>
    <n v="100"/>
    <n v="1"/>
    <x v="1"/>
    <n v="1"/>
    <x v="2"/>
  </r>
  <r>
    <s v="POL99884356"/>
    <x v="2"/>
    <n v="66780"/>
    <n v="1179.5"/>
    <d v="2019-10-02T00:00:00"/>
    <d v="2024-03-23T00:00:00"/>
    <s v="Monthly"/>
    <x v="0"/>
    <s v="CUST14823336"/>
    <n v="1634"/>
    <s v="Long Term"/>
    <n v="0"/>
    <s v="Thomas Torres"/>
    <x v="1"/>
    <n v="26"/>
    <s v="Engineer, automotive"/>
    <x v="3"/>
    <s v="New Shannonchester, Texas, 62532"/>
    <x v="0"/>
    <n v="0"/>
    <n v="0"/>
    <x v="0"/>
    <s v="AGT90225977"/>
    <x v="1"/>
    <n v="21"/>
    <n v="88"/>
    <n v="1"/>
    <x v="1"/>
    <n v="1"/>
    <x v="1"/>
  </r>
  <r>
    <s v="POL64233816"/>
    <x v="0"/>
    <n v="300603"/>
    <n v="1622.14"/>
    <d v="2019-03-02T00:00:00"/>
    <d v="2023-12-25T00:00:00"/>
    <s v="Monthly"/>
    <x v="2"/>
    <s v="CUST53231078"/>
    <n v="1759"/>
    <s v="Long Term"/>
    <n v="1"/>
    <s v="Kathy Walker"/>
    <x v="0"/>
    <n v="55"/>
    <s v="Production manager"/>
    <x v="1"/>
    <s v="South Morgan, South Carolina, 65464"/>
    <x v="2"/>
    <n v="0"/>
    <n v="0"/>
    <x v="2"/>
    <s v="AGT54638243"/>
    <x v="2"/>
    <n v="31"/>
    <n v="80"/>
    <n v="1"/>
    <x v="1"/>
    <n v="1"/>
    <x v="2"/>
  </r>
  <r>
    <s v="POL54191606"/>
    <x v="2"/>
    <n v="412493"/>
    <n v="1783.97"/>
    <d v="2019-06-11T00:00:00"/>
    <d v="2023-11-28T00:00:00"/>
    <s v="Annually"/>
    <x v="0"/>
    <s v="CUST03848250"/>
    <n v="1631"/>
    <s v="Long Term"/>
    <n v="0"/>
    <s v="Jordan Thompson"/>
    <x v="0"/>
    <n v="84"/>
    <s v="Ecologist"/>
    <x v="0"/>
    <s v="North Brittneyville, Iowa, 32721"/>
    <x v="3"/>
    <n v="0"/>
    <n v="1"/>
    <x v="2"/>
    <s v="AGT85988777"/>
    <x v="0"/>
    <n v="33"/>
    <n v="67"/>
    <n v="0"/>
    <x v="1"/>
    <n v="0"/>
    <x v="0"/>
  </r>
  <r>
    <s v="POL80364635"/>
    <x v="1"/>
    <n v="430222"/>
    <n v="811.71"/>
    <d v="2015-06-23T00:00:00"/>
    <d v="2023-07-27T00:00:00"/>
    <s v="Quarterly"/>
    <x v="0"/>
    <s v="CUST57615018"/>
    <n v="2956"/>
    <s v="Long Term"/>
    <n v="0"/>
    <s v="Kelly Kline"/>
    <x v="2"/>
    <n v="70"/>
    <s v="Engineer, automotive"/>
    <x v="3"/>
    <s v="Carterbury, Alaska, 36356"/>
    <x v="3"/>
    <n v="0"/>
    <n v="1"/>
    <x v="2"/>
    <s v="AGT07211934"/>
    <x v="2"/>
    <n v="14"/>
    <n v="28"/>
    <n v="0"/>
    <x v="2"/>
    <n v="0"/>
    <x v="2"/>
  </r>
  <r>
    <s v="POL27999053"/>
    <x v="0"/>
    <n v="364250"/>
    <n v="1468.17"/>
    <d v="2022-10-03T00:00:00"/>
    <d v="2031-02-25T00:00:00"/>
    <s v="Quarterly"/>
    <x v="1"/>
    <s v="CUST92413522"/>
    <n v="3067"/>
    <s v="Long Term"/>
    <n v="0"/>
    <s v="Mary Young"/>
    <x v="2"/>
    <n v="62"/>
    <s v="Designer, furniture"/>
    <x v="2"/>
    <s v="West Matthew, Arkansas, 29170"/>
    <x v="3"/>
    <n v="1"/>
    <n v="1"/>
    <x v="2"/>
    <s v="AGT93024661"/>
    <x v="1"/>
    <n v="16"/>
    <n v="24"/>
    <n v="0"/>
    <x v="2"/>
    <n v="0"/>
    <x v="1"/>
  </r>
  <r>
    <s v="POL68750121"/>
    <x v="1"/>
    <n v="96756"/>
    <n v="1047.78"/>
    <d v="2023-03-03T00:00:00"/>
    <d v="2031-04-01T00:00:00"/>
    <s v="Quarterly"/>
    <x v="0"/>
    <s v="CUST52535666"/>
    <n v="2951"/>
    <s v="Long Term"/>
    <n v="0"/>
    <s v="Jennifer Rice"/>
    <x v="1"/>
    <n v="51"/>
    <s v="Research scientist (maths)"/>
    <x v="0"/>
    <s v="Wilsonbury, Kansas, 43536"/>
    <x v="2"/>
    <n v="0"/>
    <n v="0"/>
    <x v="2"/>
    <s v="AGT55657875"/>
    <x v="2"/>
    <n v="46"/>
    <n v="94"/>
    <n v="1"/>
    <x v="1"/>
    <n v="1"/>
    <x v="2"/>
  </r>
  <r>
    <s v="POL63818909"/>
    <x v="1"/>
    <n v="364411"/>
    <n v="1728.37"/>
    <d v="2019-10-21T00:00:00"/>
    <d v="2024-09-07T00:00:00"/>
    <s v="Monthly"/>
    <x v="1"/>
    <s v="CUST56310283"/>
    <n v="1783"/>
    <s v="Long Term"/>
    <n v="0"/>
    <s v="Kara Smith"/>
    <x v="2"/>
    <n v="45"/>
    <s v="Analytical chemist"/>
    <x v="0"/>
    <s v="Jeffview, Kentucky, 59474"/>
    <x v="1"/>
    <n v="0"/>
    <n v="0"/>
    <x v="1"/>
    <s v="AGT16480099"/>
    <x v="2"/>
    <n v="24"/>
    <n v="73"/>
    <n v="1"/>
    <x v="1"/>
    <n v="1"/>
    <x v="2"/>
  </r>
  <r>
    <s v="POL51550482"/>
    <x v="3"/>
    <n v="162365"/>
    <n v="527.53"/>
    <d v="2021-08-17T00:00:00"/>
    <d v="2030-12-14T00:00:00"/>
    <s v="Annually"/>
    <x v="1"/>
    <s v="CUST27179577"/>
    <n v="3406"/>
    <s v="Long Term"/>
    <n v="0"/>
    <s v="Jessica Friedman"/>
    <x v="2"/>
    <n v="52"/>
    <s v="Data scientist"/>
    <x v="0"/>
    <s v="Lake Steven, Mississippi, 84243"/>
    <x v="2"/>
    <n v="0"/>
    <n v="0"/>
    <x v="2"/>
    <s v="AGT99893959"/>
    <x v="2"/>
    <n v="26"/>
    <n v="50"/>
    <n v="0"/>
    <x v="0"/>
    <n v="0"/>
    <x v="2"/>
  </r>
  <r>
    <s v="POL82889617"/>
    <x v="1"/>
    <n v="118068"/>
    <n v="530.08000000000004"/>
    <d v="2018-10-08T00:00:00"/>
    <d v="2026-06-13T00:00:00"/>
    <s v="Monthly"/>
    <x v="2"/>
    <s v="CUST37303935"/>
    <n v="2805"/>
    <s v="Long Term"/>
    <n v="1"/>
    <s v="Teresa Richardson"/>
    <x v="1"/>
    <n v="69"/>
    <s v="Government social research officer"/>
    <x v="1"/>
    <s v="Sotoland, Iowa, 73285"/>
    <x v="3"/>
    <n v="0"/>
    <n v="1"/>
    <x v="2"/>
    <s v="AGT80411153"/>
    <x v="1"/>
    <n v="26"/>
    <n v="57"/>
    <n v="0"/>
    <x v="0"/>
    <n v="0"/>
    <x v="1"/>
  </r>
  <r>
    <s v="POL28971853"/>
    <x v="0"/>
    <n v="71138"/>
    <n v="1328.21"/>
    <d v="2024-09-29T00:00:00"/>
    <d v="2034-06-10T00:00:00"/>
    <s v="Quarterly"/>
    <x v="0"/>
    <s v="CUST84553673"/>
    <n v="3541"/>
    <s v="Long Term"/>
    <n v="0"/>
    <s v="Joseph Allen"/>
    <x v="1"/>
    <n v="56"/>
    <s v="Firefighter"/>
    <x v="3"/>
    <s v="Kellyfort, New Hampshire, 09727"/>
    <x v="3"/>
    <n v="0"/>
    <n v="0"/>
    <x v="2"/>
    <s v="AGT42665660"/>
    <x v="1"/>
    <n v="2"/>
    <n v="71"/>
    <n v="1"/>
    <x v="1"/>
    <n v="1"/>
    <x v="1"/>
  </r>
  <r>
    <s v="POL36334787"/>
    <x v="1"/>
    <n v="257256"/>
    <n v="1813.56"/>
    <d v="2015-05-29T00:00:00"/>
    <d v="2023-05-14T00:00:00"/>
    <s v="Annually"/>
    <x v="2"/>
    <s v="CUST36502944"/>
    <n v="2907"/>
    <s v="Long Term"/>
    <n v="1"/>
    <s v="Melissa Miller"/>
    <x v="0"/>
    <n v="65"/>
    <s v="Fitness centre manager"/>
    <x v="2"/>
    <s v="South Suzanneside, California, 24167"/>
    <x v="3"/>
    <n v="1"/>
    <n v="1"/>
    <x v="2"/>
    <s v="AGT34742688"/>
    <x v="0"/>
    <n v="30"/>
    <n v="81"/>
    <n v="1"/>
    <x v="1"/>
    <n v="1"/>
    <x v="0"/>
  </r>
  <r>
    <s v="POL15506424"/>
    <x v="3"/>
    <n v="109495"/>
    <n v="856.61"/>
    <d v="2016-03-08T00:00:00"/>
    <d v="2021-09-17T00:00:00"/>
    <s v="Monthly"/>
    <x v="1"/>
    <s v="CUST21748118"/>
    <n v="2019"/>
    <s v="Long Term"/>
    <n v="0"/>
    <s v="Laura Lee"/>
    <x v="0"/>
    <n v="58"/>
    <s v="Pilot, airline"/>
    <x v="0"/>
    <s v="West Lisaside, Kentucky, 93498"/>
    <x v="3"/>
    <n v="0"/>
    <n v="0"/>
    <x v="2"/>
    <s v="AGT01335263"/>
    <x v="1"/>
    <n v="43"/>
    <n v="78"/>
    <n v="1"/>
    <x v="1"/>
    <n v="1"/>
    <x v="1"/>
  </r>
  <r>
    <s v="POL73122537"/>
    <x v="3"/>
    <n v="385931"/>
    <n v="976.53"/>
    <d v="2021-03-15T00:00:00"/>
    <d v="2025-12-17T00:00:00"/>
    <s v="Quarterly"/>
    <x v="2"/>
    <s v="CUST95482935"/>
    <n v="1738"/>
    <s v="Long Term"/>
    <n v="1"/>
    <s v="Melissa Mckay"/>
    <x v="2"/>
    <n v="19"/>
    <s v="Surveyor, commercial/residential"/>
    <x v="0"/>
    <s v="Hartstad, Arkansas, 69067"/>
    <x v="4"/>
    <n v="0"/>
    <n v="0"/>
    <x v="0"/>
    <s v="AGT39635790"/>
    <x v="2"/>
    <n v="14"/>
    <n v="34"/>
    <n v="0"/>
    <x v="0"/>
    <n v="0"/>
    <x v="2"/>
  </r>
  <r>
    <s v="POL82409345"/>
    <x v="1"/>
    <n v="447326"/>
    <n v="325.32"/>
    <d v="2019-10-22T00:00:00"/>
    <d v="2026-08-12T00:00:00"/>
    <s v="Annually"/>
    <x v="1"/>
    <s v="CUST55128751"/>
    <n v="2486"/>
    <s v="Long Term"/>
    <n v="0"/>
    <s v="Traci Galvan"/>
    <x v="2"/>
    <n v="54"/>
    <s v="Engineer, biomedical"/>
    <x v="3"/>
    <s v="West Raymond, Pennsylvania, 40526"/>
    <x v="2"/>
    <n v="0"/>
    <n v="0"/>
    <x v="2"/>
    <s v="AGT14729748"/>
    <x v="1"/>
    <n v="7"/>
    <n v="5"/>
    <n v="0"/>
    <x v="2"/>
    <n v="0"/>
    <x v="1"/>
  </r>
  <r>
    <s v="POL19823419"/>
    <x v="0"/>
    <n v="466204"/>
    <n v="476.43"/>
    <d v="2018-05-27T00:00:00"/>
    <d v="2020-02-17T00:00:00"/>
    <s v="Monthly"/>
    <x v="1"/>
    <s v="CUST41499971"/>
    <n v="631"/>
    <s v="Medium Term"/>
    <n v="0"/>
    <s v="Laurie Barton"/>
    <x v="1"/>
    <n v="62"/>
    <s v="Logistics and distribution manager"/>
    <x v="2"/>
    <s v="South Scottmouth, Maryland, 09128"/>
    <x v="3"/>
    <n v="1"/>
    <n v="1"/>
    <x v="2"/>
    <s v="AGT62005329"/>
    <x v="2"/>
    <n v="39"/>
    <n v="30"/>
    <n v="0"/>
    <x v="2"/>
    <n v="0"/>
    <x v="2"/>
  </r>
  <r>
    <s v="POL91695176"/>
    <x v="2"/>
    <n v="243749"/>
    <n v="311.24"/>
    <d v="2016-07-29T00:00:00"/>
    <d v="2026-04-05T00:00:00"/>
    <s v="Quarterly"/>
    <x v="0"/>
    <s v="CUST40696387"/>
    <n v="3537"/>
    <s v="Long Term"/>
    <n v="0"/>
    <s v="Richard Barrera"/>
    <x v="1"/>
    <n v="18"/>
    <s v="Commercial horticulturist"/>
    <x v="3"/>
    <s v="South Justin, Ohio, 76122"/>
    <x v="4"/>
    <n v="0"/>
    <n v="0"/>
    <x v="0"/>
    <s v="AGT55579335"/>
    <x v="0"/>
    <n v="32"/>
    <n v="71"/>
    <n v="1"/>
    <x v="1"/>
    <n v="1"/>
    <x v="0"/>
  </r>
  <r>
    <s v="POL68099694"/>
    <x v="3"/>
    <n v="58602"/>
    <n v="551.84"/>
    <d v="2021-05-04T00:00:00"/>
    <d v="2028-09-10T00:00:00"/>
    <s v="Monthly"/>
    <x v="0"/>
    <s v="CUST63277557"/>
    <n v="2686"/>
    <s v="Long Term"/>
    <n v="0"/>
    <s v="Benjamin Banks"/>
    <x v="0"/>
    <n v="45"/>
    <s v="Therapist, music"/>
    <x v="1"/>
    <s v="East Travis, Texas, 26620"/>
    <x v="1"/>
    <n v="0"/>
    <n v="0"/>
    <x v="1"/>
    <s v="AGT96879410"/>
    <x v="1"/>
    <n v="28"/>
    <n v="47"/>
    <n v="0"/>
    <x v="0"/>
    <n v="0"/>
    <x v="1"/>
  </r>
  <r>
    <s v="POL62266023"/>
    <x v="2"/>
    <n v="261143"/>
    <n v="1634.72"/>
    <d v="2016-10-24T00:00:00"/>
    <d v="2025-03-29T00:00:00"/>
    <s v="Annually"/>
    <x v="0"/>
    <s v="CUST86901460"/>
    <n v="3078"/>
    <s v="Long Term"/>
    <n v="0"/>
    <s v="Daniel Holland"/>
    <x v="2"/>
    <n v="44"/>
    <s v="Therapist, sports"/>
    <x v="0"/>
    <s v="West Nathan, Maryland, 91568"/>
    <x v="1"/>
    <n v="0"/>
    <n v="0"/>
    <x v="1"/>
    <s v="AGT03780850"/>
    <x v="1"/>
    <n v="34"/>
    <n v="68"/>
    <n v="0"/>
    <x v="1"/>
    <n v="0"/>
    <x v="1"/>
  </r>
  <r>
    <s v="POL43318024"/>
    <x v="3"/>
    <n v="155545"/>
    <n v="187.07"/>
    <d v="2023-08-17T00:00:00"/>
    <d v="2029-09-04T00:00:00"/>
    <s v="Quarterly"/>
    <x v="1"/>
    <s v="CUST20900154"/>
    <n v="2210"/>
    <s v="Long Term"/>
    <n v="0"/>
    <s v="Laurie Hill"/>
    <x v="0"/>
    <n v="68"/>
    <s v="Pharmacist, hospital"/>
    <x v="2"/>
    <s v="Thomasmouth, Hawaii, 55459"/>
    <x v="3"/>
    <n v="1"/>
    <n v="1"/>
    <x v="2"/>
    <s v="AGT54895863"/>
    <x v="2"/>
    <n v="2"/>
    <n v="74"/>
    <n v="1"/>
    <x v="1"/>
    <n v="1"/>
    <x v="2"/>
  </r>
  <r>
    <s v="POL18546067"/>
    <x v="1"/>
    <n v="279331"/>
    <n v="638.91"/>
    <d v="2023-04-01T00:00:00"/>
    <d v="2025-07-16T00:00:00"/>
    <s v="Monthly"/>
    <x v="0"/>
    <s v="CUST10343076"/>
    <n v="837"/>
    <s v="Medium Term"/>
    <n v="0"/>
    <s v="Elizabeth Watson"/>
    <x v="1"/>
    <n v="25"/>
    <s v="Solicitor, Scotland"/>
    <x v="2"/>
    <s v="North Meghanbury, Idaho, 40619"/>
    <x v="4"/>
    <n v="1"/>
    <n v="0"/>
    <x v="0"/>
    <s v="AGT04260734"/>
    <x v="0"/>
    <n v="36"/>
    <n v="9"/>
    <n v="0"/>
    <x v="2"/>
    <n v="0"/>
    <x v="0"/>
  </r>
  <r>
    <s v="POL43784976"/>
    <x v="3"/>
    <n v="110576"/>
    <n v="1668.43"/>
    <d v="2021-12-20T00:00:00"/>
    <d v="2028-03-28T00:00:00"/>
    <s v="Quarterly"/>
    <x v="0"/>
    <s v="CUST31570146"/>
    <n v="2290"/>
    <s v="Long Term"/>
    <n v="0"/>
    <s v="Alexandra Kramer"/>
    <x v="0"/>
    <n v="33"/>
    <s v="Ergonomist"/>
    <x v="2"/>
    <s v="Dawnview, Utah, 54833"/>
    <x v="0"/>
    <n v="1"/>
    <n v="0"/>
    <x v="1"/>
    <s v="AGT14787564"/>
    <x v="2"/>
    <n v="40"/>
    <n v="27"/>
    <n v="0"/>
    <x v="2"/>
    <n v="0"/>
    <x v="2"/>
  </r>
  <r>
    <s v="POL21103923"/>
    <x v="1"/>
    <n v="94191"/>
    <n v="1193.78"/>
    <d v="2016-11-06T00:00:00"/>
    <d v="2020-05-09T00:00:00"/>
    <s v="Monthly"/>
    <x v="1"/>
    <s v="CUST94460812"/>
    <n v="1280"/>
    <s v="Long Term"/>
    <n v="0"/>
    <s v="Nathan Harrington"/>
    <x v="0"/>
    <n v="31"/>
    <s v="Sales promotion account executive"/>
    <x v="3"/>
    <s v="Reginamouth, North Carolina, 37338"/>
    <x v="0"/>
    <n v="0"/>
    <n v="0"/>
    <x v="1"/>
    <s v="AGT19442527"/>
    <x v="2"/>
    <n v="38"/>
    <n v="84"/>
    <n v="1"/>
    <x v="1"/>
    <n v="1"/>
    <x v="2"/>
  </r>
  <r>
    <s v="POL92837863"/>
    <x v="3"/>
    <n v="348985"/>
    <n v="1227.82"/>
    <d v="2018-12-29T00:00:00"/>
    <d v="2026-07-27T00:00:00"/>
    <s v="Quarterly"/>
    <x v="0"/>
    <s v="CUST81617367"/>
    <n v="2767"/>
    <s v="Long Term"/>
    <n v="0"/>
    <s v="Joseph Wright"/>
    <x v="1"/>
    <n v="54"/>
    <s v="Development worker, community"/>
    <x v="2"/>
    <s v="South Michelleport, North Dakota, 18119"/>
    <x v="2"/>
    <n v="1"/>
    <n v="0"/>
    <x v="2"/>
    <s v="AGT41820852"/>
    <x v="2"/>
    <n v="47"/>
    <n v="38"/>
    <n v="0"/>
    <x v="0"/>
    <n v="0"/>
    <x v="2"/>
  </r>
  <r>
    <s v="POL53750210"/>
    <x v="3"/>
    <n v="114630"/>
    <n v="338.03"/>
    <d v="2024-10-11T00:00:00"/>
    <d v="2033-04-14T00:00:00"/>
    <s v="Monthly"/>
    <x v="0"/>
    <s v="CUST80257562"/>
    <n v="3107"/>
    <s v="Long Term"/>
    <n v="0"/>
    <s v="Harold Davis"/>
    <x v="0"/>
    <n v="66"/>
    <s v="Theatre director"/>
    <x v="3"/>
    <s v="Port Christina, Pennsylvania, 74646"/>
    <x v="3"/>
    <n v="0"/>
    <n v="1"/>
    <x v="2"/>
    <s v="AGT03359539"/>
    <x v="1"/>
    <n v="14"/>
    <n v="74"/>
    <n v="1"/>
    <x v="1"/>
    <n v="1"/>
    <x v="1"/>
  </r>
  <r>
    <s v="POL74597020"/>
    <x v="2"/>
    <n v="483547"/>
    <n v="1957.01"/>
    <d v="2017-10-14T00:00:00"/>
    <d v="2026-08-08T00:00:00"/>
    <s v="Quarterly"/>
    <x v="2"/>
    <s v="CUST50659335"/>
    <n v="3220"/>
    <s v="Long Term"/>
    <n v="1"/>
    <s v="Bethany Gonzalez"/>
    <x v="0"/>
    <n v="38"/>
    <s v="Professor Emeritus"/>
    <x v="2"/>
    <s v="Pricemouth, Louisiana, 82128"/>
    <x v="1"/>
    <n v="1"/>
    <n v="0"/>
    <x v="1"/>
    <s v="AGT72991877"/>
    <x v="1"/>
    <n v="8"/>
    <n v="57"/>
    <n v="0"/>
    <x v="0"/>
    <n v="0"/>
    <x v="1"/>
  </r>
  <r>
    <s v="POL92351882"/>
    <x v="2"/>
    <n v="455551"/>
    <n v="233.69"/>
    <d v="2023-05-15T00:00:00"/>
    <d v="2027-12-15T00:00:00"/>
    <s v="Monthly"/>
    <x v="2"/>
    <s v="CUST87385959"/>
    <n v="1675"/>
    <s v="Long Term"/>
    <n v="1"/>
    <s v="Christopher Bridges"/>
    <x v="1"/>
    <n v="61"/>
    <s v="Programme researcher, broadcasting/film/video"/>
    <x v="3"/>
    <s v="Ibarramouth, Rhode Island, 46303"/>
    <x v="3"/>
    <n v="0"/>
    <n v="1"/>
    <x v="2"/>
    <s v="AGT96173315"/>
    <x v="1"/>
    <n v="5"/>
    <n v="41"/>
    <n v="0"/>
    <x v="0"/>
    <n v="0"/>
    <x v="1"/>
  </r>
  <r>
    <s v="POL24459389"/>
    <x v="3"/>
    <n v="290204"/>
    <n v="199.68"/>
    <d v="2022-06-29T00:00:00"/>
    <d v="2026-10-18T00:00:00"/>
    <s v="Quarterly"/>
    <x v="1"/>
    <s v="CUST29474373"/>
    <n v="1572"/>
    <s v="Long Term"/>
    <n v="0"/>
    <s v="Johnathan Bennett"/>
    <x v="2"/>
    <n v="80"/>
    <s v="Pilot, airline"/>
    <x v="2"/>
    <s v="Port Roger, Wyoming, 25676"/>
    <x v="3"/>
    <n v="1"/>
    <n v="1"/>
    <x v="2"/>
    <s v="AGT55715373"/>
    <x v="2"/>
    <n v="10"/>
    <n v="64"/>
    <n v="0"/>
    <x v="1"/>
    <n v="0"/>
    <x v="2"/>
  </r>
  <r>
    <s v="POL13218423"/>
    <x v="1"/>
    <n v="445981"/>
    <n v="1195.5"/>
    <d v="2016-04-10T00:00:00"/>
    <d v="2020-07-03T00:00:00"/>
    <s v="Annually"/>
    <x v="0"/>
    <s v="CUST34161000"/>
    <n v="1545"/>
    <s v="Long Term"/>
    <n v="0"/>
    <s v="Michael Myers"/>
    <x v="1"/>
    <n v="73"/>
    <s v="Forest/woodland manager"/>
    <x v="2"/>
    <s v="West Thomas, Hawaii, 02544"/>
    <x v="3"/>
    <n v="1"/>
    <n v="1"/>
    <x v="2"/>
    <s v="AGT63244107"/>
    <x v="2"/>
    <n v="5"/>
    <n v="82"/>
    <n v="1"/>
    <x v="1"/>
    <n v="1"/>
    <x v="2"/>
  </r>
  <r>
    <s v="POL50086773"/>
    <x v="1"/>
    <n v="118401"/>
    <n v="1344.43"/>
    <d v="2023-09-16T00:00:00"/>
    <d v="2026-01-16T00:00:00"/>
    <s v="Annually"/>
    <x v="0"/>
    <s v="CUST37919209"/>
    <n v="853"/>
    <s v="Medium Term"/>
    <n v="0"/>
    <s v="Elizabeth Romero"/>
    <x v="1"/>
    <n v="63"/>
    <s v="Secondary school teacher"/>
    <x v="1"/>
    <s v="Port Samuelport, Wisconsin, 49223"/>
    <x v="3"/>
    <n v="0"/>
    <n v="1"/>
    <x v="2"/>
    <s v="AGT99904888"/>
    <x v="0"/>
    <n v="26"/>
    <n v="89"/>
    <n v="1"/>
    <x v="1"/>
    <n v="1"/>
    <x v="0"/>
  </r>
  <r>
    <s v="POL60541709"/>
    <x v="1"/>
    <n v="243320"/>
    <n v="1238.8599999999999"/>
    <d v="2022-09-25T00:00:00"/>
    <d v="2028-07-19T00:00:00"/>
    <s v="Annually"/>
    <x v="0"/>
    <s v="CUST77341734"/>
    <n v="2124"/>
    <s v="Long Term"/>
    <n v="0"/>
    <s v="Danielle Shields"/>
    <x v="2"/>
    <n v="59"/>
    <s v="Publishing rights manager"/>
    <x v="1"/>
    <s v="Port Brandonmouth, Connecticut, 41427"/>
    <x v="3"/>
    <n v="0"/>
    <n v="0"/>
    <x v="2"/>
    <s v="AGT88272277"/>
    <x v="2"/>
    <n v="7"/>
    <n v="16"/>
    <n v="0"/>
    <x v="2"/>
    <n v="0"/>
    <x v="2"/>
  </r>
  <r>
    <s v="POL34052302"/>
    <x v="1"/>
    <n v="458605"/>
    <n v="599.1"/>
    <d v="2021-12-06T00:00:00"/>
    <d v="2030-12-29T00:00:00"/>
    <s v="Quarterly"/>
    <x v="1"/>
    <s v="CUST96661441"/>
    <n v="3310"/>
    <s v="Long Term"/>
    <n v="0"/>
    <s v="Shannon Burke"/>
    <x v="2"/>
    <n v="43"/>
    <s v="Research scientist (medical)"/>
    <x v="2"/>
    <s v="Terryton, Rhode Island, 25247"/>
    <x v="1"/>
    <n v="1"/>
    <n v="0"/>
    <x v="1"/>
    <s v="AGT17280931"/>
    <x v="0"/>
    <n v="43"/>
    <n v="8"/>
    <n v="0"/>
    <x v="2"/>
    <n v="0"/>
    <x v="0"/>
  </r>
  <r>
    <s v="POL10236705"/>
    <x v="2"/>
    <n v="98751"/>
    <n v="1813.71"/>
    <d v="2016-12-17T00:00:00"/>
    <d v="2021-08-08T00:00:00"/>
    <s v="Monthly"/>
    <x v="2"/>
    <s v="CUST61538911"/>
    <n v="1695"/>
    <s v="Long Term"/>
    <n v="1"/>
    <s v="Jared Wilson"/>
    <x v="1"/>
    <n v="36"/>
    <s v="Make"/>
    <x v="1"/>
    <s v="North Nathan, Connecticut, 66082"/>
    <x v="1"/>
    <n v="0"/>
    <n v="0"/>
    <x v="1"/>
    <s v="AGT57472486"/>
    <x v="2"/>
    <n v="8"/>
    <n v="39"/>
    <n v="0"/>
    <x v="0"/>
    <n v="0"/>
    <x v="2"/>
  </r>
  <r>
    <s v="POL19552952"/>
    <x v="2"/>
    <n v="239817"/>
    <n v="175.14"/>
    <d v="2024-01-10T00:00:00"/>
    <d v="2031-12-19T00:00:00"/>
    <s v="Monthly"/>
    <x v="1"/>
    <s v="CUST62739813"/>
    <n v="2900"/>
    <s v="Long Term"/>
    <n v="0"/>
    <s v="Seth Johnson"/>
    <x v="1"/>
    <n v="25"/>
    <s v="Designer, interior/spatial"/>
    <x v="0"/>
    <s v="Medinamouth, Nevada, 56862"/>
    <x v="4"/>
    <n v="0"/>
    <n v="0"/>
    <x v="0"/>
    <s v="AGT68623643"/>
    <x v="1"/>
    <n v="17"/>
    <n v="47"/>
    <n v="0"/>
    <x v="0"/>
    <n v="0"/>
    <x v="1"/>
  </r>
  <r>
    <s v="POL30306030"/>
    <x v="3"/>
    <n v="102551"/>
    <n v="413.56"/>
    <d v="2024-04-28T00:00:00"/>
    <d v="2029-12-29T00:00:00"/>
    <s v="Monthly"/>
    <x v="1"/>
    <s v="CUST17126231"/>
    <n v="2071"/>
    <s v="Long Term"/>
    <n v="0"/>
    <s v="Elizabeth Middleton"/>
    <x v="1"/>
    <n v="56"/>
    <s v="Web designer"/>
    <x v="1"/>
    <s v="Charlesstad, Alaska, 59331"/>
    <x v="3"/>
    <n v="0"/>
    <n v="0"/>
    <x v="2"/>
    <s v="AGT10274947"/>
    <x v="2"/>
    <n v="42"/>
    <n v="87"/>
    <n v="1"/>
    <x v="1"/>
    <n v="1"/>
    <x v="2"/>
  </r>
  <r>
    <s v="POL96996235"/>
    <x v="1"/>
    <n v="290960"/>
    <n v="1022.52"/>
    <d v="2019-02-10T00:00:00"/>
    <d v="2028-03-06T00:00:00"/>
    <s v="Annually"/>
    <x v="0"/>
    <s v="CUST76982457"/>
    <n v="3312"/>
    <s v="Long Term"/>
    <n v="0"/>
    <s v="Charles Norris"/>
    <x v="2"/>
    <n v="35"/>
    <s v="Media planner"/>
    <x v="1"/>
    <s v="West Deborahborough, Pennsylvania, 18254"/>
    <x v="0"/>
    <n v="0"/>
    <n v="0"/>
    <x v="1"/>
    <s v="AGT46809645"/>
    <x v="0"/>
    <n v="6"/>
    <n v="32"/>
    <n v="0"/>
    <x v="0"/>
    <n v="0"/>
    <x v="0"/>
  </r>
  <r>
    <s v="POL78662239"/>
    <x v="2"/>
    <n v="303068"/>
    <n v="1337.38"/>
    <d v="2021-04-25T00:00:00"/>
    <d v="2024-08-07T00:00:00"/>
    <s v="Quarterly"/>
    <x v="1"/>
    <s v="CUST42668135"/>
    <n v="1200"/>
    <s v="Long Term"/>
    <n v="0"/>
    <s v="Aaron Levine"/>
    <x v="1"/>
    <n v="38"/>
    <s v="Drilling engineer"/>
    <x v="2"/>
    <s v="Arnoldstad, Louisiana, 25972"/>
    <x v="1"/>
    <n v="1"/>
    <n v="0"/>
    <x v="1"/>
    <s v="AGT67071352"/>
    <x v="0"/>
    <n v="6"/>
    <n v="14"/>
    <n v="0"/>
    <x v="2"/>
    <n v="0"/>
    <x v="0"/>
  </r>
  <r>
    <s v="POL29271605"/>
    <x v="0"/>
    <n v="267205"/>
    <n v="274.39999999999998"/>
    <d v="2016-07-25T00:00:00"/>
    <d v="2023-05-13T00:00:00"/>
    <s v="Monthly"/>
    <x v="0"/>
    <s v="CUST87784685"/>
    <n v="2483"/>
    <s v="Long Term"/>
    <n v="0"/>
    <s v="Karen Graves"/>
    <x v="2"/>
    <n v="52"/>
    <s v="Air cabin crew"/>
    <x v="2"/>
    <s v="Lake Andrewport, Montana, 96762"/>
    <x v="2"/>
    <n v="1"/>
    <n v="0"/>
    <x v="2"/>
    <s v="AGT79163440"/>
    <x v="1"/>
    <n v="11"/>
    <n v="85"/>
    <n v="1"/>
    <x v="1"/>
    <n v="1"/>
    <x v="1"/>
  </r>
  <r>
    <s v="POL28002736"/>
    <x v="1"/>
    <n v="39831"/>
    <n v="1380.75"/>
    <d v="2018-08-14T00:00:00"/>
    <d v="2023-10-11T00:00:00"/>
    <s v="Monthly"/>
    <x v="2"/>
    <s v="CUST24312409"/>
    <n v="1884"/>
    <s v="Long Term"/>
    <n v="1"/>
    <s v="Michael Oconnell"/>
    <x v="1"/>
    <n v="85"/>
    <s v="Pension scheme manager"/>
    <x v="0"/>
    <s v="North Gregory, Virginia, 74545"/>
    <x v="3"/>
    <n v="0"/>
    <n v="1"/>
    <x v="2"/>
    <s v="AGT96691845"/>
    <x v="0"/>
    <n v="39"/>
    <n v="10"/>
    <n v="0"/>
    <x v="2"/>
    <n v="0"/>
    <x v="0"/>
  </r>
  <r>
    <s v="POL85156451"/>
    <x v="1"/>
    <n v="402001"/>
    <n v="1357.53"/>
    <d v="2017-09-30T00:00:00"/>
    <d v="2024-05-13T00:00:00"/>
    <s v="Annually"/>
    <x v="0"/>
    <s v="CUST55038762"/>
    <n v="2417"/>
    <s v="Long Term"/>
    <n v="0"/>
    <s v="Michael Burke"/>
    <x v="2"/>
    <n v="38"/>
    <s v="Estate agent"/>
    <x v="2"/>
    <s v="North Michaelchester, New Hampshire, 19659"/>
    <x v="1"/>
    <n v="1"/>
    <n v="0"/>
    <x v="1"/>
    <s v="AGT22333726"/>
    <x v="2"/>
    <n v="19"/>
    <n v="91"/>
    <n v="1"/>
    <x v="1"/>
    <n v="1"/>
    <x v="2"/>
  </r>
  <r>
    <s v="POL40235413"/>
    <x v="1"/>
    <n v="47872"/>
    <n v="1236.47"/>
    <d v="2017-10-09T00:00:00"/>
    <d v="2025-07-28T00:00:00"/>
    <s v="Monthly"/>
    <x v="1"/>
    <s v="CUST14679491"/>
    <n v="2849"/>
    <s v="Long Term"/>
    <n v="0"/>
    <s v="Terry Garcia"/>
    <x v="0"/>
    <n v="33"/>
    <s v="Freight forwarder"/>
    <x v="0"/>
    <s v="Port Michaeltown, South Carolina, 79778"/>
    <x v="0"/>
    <n v="0"/>
    <n v="0"/>
    <x v="1"/>
    <s v="AGT04918313"/>
    <x v="1"/>
    <n v="33"/>
    <n v="88"/>
    <n v="1"/>
    <x v="1"/>
    <n v="1"/>
    <x v="1"/>
  </r>
  <r>
    <s v="POL01226871"/>
    <x v="3"/>
    <n v="173379"/>
    <n v="1508.87"/>
    <d v="2024-04-26T00:00:00"/>
    <d v="2030-05-29T00:00:00"/>
    <s v="Quarterly"/>
    <x v="0"/>
    <s v="CUST46969019"/>
    <n v="2224"/>
    <s v="Long Term"/>
    <n v="0"/>
    <s v="Thomas Velazquez Jr."/>
    <x v="2"/>
    <n v="52"/>
    <s v="Hydrogeologist"/>
    <x v="2"/>
    <s v="Lake Timothy, Oregon, 53186"/>
    <x v="2"/>
    <n v="1"/>
    <n v="0"/>
    <x v="2"/>
    <s v="AGT22280433"/>
    <x v="2"/>
    <n v="49"/>
    <n v="27"/>
    <n v="0"/>
    <x v="2"/>
    <n v="0"/>
    <x v="2"/>
  </r>
  <r>
    <s v="POL04051225"/>
    <x v="3"/>
    <n v="190812"/>
    <n v="1975.66"/>
    <d v="2020-04-12T00:00:00"/>
    <d v="2027-04-26T00:00:00"/>
    <s v="Monthly"/>
    <x v="1"/>
    <s v="CUST83273864"/>
    <n v="2570"/>
    <s v="Long Term"/>
    <n v="0"/>
    <s v="Lance Bradley"/>
    <x v="1"/>
    <n v="48"/>
    <s v="Animal technologist"/>
    <x v="1"/>
    <s v="Lake Joseph, Texas, 87157"/>
    <x v="2"/>
    <n v="0"/>
    <n v="0"/>
    <x v="1"/>
    <s v="AGT58700191"/>
    <x v="2"/>
    <n v="43"/>
    <n v="21"/>
    <n v="0"/>
    <x v="2"/>
    <n v="0"/>
    <x v="2"/>
  </r>
  <r>
    <s v="POL04612795"/>
    <x v="2"/>
    <n v="486101"/>
    <n v="1636.49"/>
    <d v="2015-06-09T00:00:00"/>
    <d v="2025-05-07T00:00:00"/>
    <s v="Annually"/>
    <x v="2"/>
    <s v="CUST40187120"/>
    <n v="3620"/>
    <s v="Long Term"/>
    <n v="1"/>
    <s v="Ebony Johnson"/>
    <x v="2"/>
    <n v="25"/>
    <s v="Industrial buyer"/>
    <x v="3"/>
    <s v="Jensentown, Louisiana, 06294"/>
    <x v="4"/>
    <n v="0"/>
    <n v="0"/>
    <x v="0"/>
    <s v="AGT40135711"/>
    <x v="0"/>
    <n v="24"/>
    <n v="89"/>
    <n v="1"/>
    <x v="1"/>
    <n v="1"/>
    <x v="0"/>
  </r>
  <r>
    <s v="POL17867504"/>
    <x v="1"/>
    <n v="279535"/>
    <n v="950.01"/>
    <d v="2017-05-25T00:00:00"/>
    <d v="2020-11-24T00:00:00"/>
    <s v="Monthly"/>
    <x v="0"/>
    <s v="CUST21864148"/>
    <n v="1279"/>
    <s v="Long Term"/>
    <n v="0"/>
    <s v="Diane Pennington"/>
    <x v="2"/>
    <n v="24"/>
    <s v="Investment banker, corporate"/>
    <x v="1"/>
    <s v="Gailville, Pennsylvania, 76015"/>
    <x v="4"/>
    <n v="0"/>
    <n v="0"/>
    <x v="0"/>
    <s v="AGT24811854"/>
    <x v="2"/>
    <n v="2"/>
    <n v="61"/>
    <n v="0"/>
    <x v="1"/>
    <n v="0"/>
    <x v="2"/>
  </r>
  <r>
    <s v="POL32327074"/>
    <x v="1"/>
    <n v="469078"/>
    <n v="1821.45"/>
    <d v="2022-12-07T00:00:00"/>
    <d v="2030-10-05T00:00:00"/>
    <s v="Monthly"/>
    <x v="1"/>
    <s v="CUST42670563"/>
    <n v="2859"/>
    <s v="Long Term"/>
    <n v="0"/>
    <s v="Harry Mitchell"/>
    <x v="1"/>
    <n v="43"/>
    <s v="Designer, multimedia"/>
    <x v="0"/>
    <s v="South Ashleyborough, Idaho, 36677"/>
    <x v="1"/>
    <n v="0"/>
    <n v="0"/>
    <x v="1"/>
    <s v="AGT00393928"/>
    <x v="1"/>
    <n v="4"/>
    <n v="55"/>
    <n v="0"/>
    <x v="0"/>
    <n v="0"/>
    <x v="1"/>
  </r>
  <r>
    <s v="POL26404554"/>
    <x v="0"/>
    <n v="195902"/>
    <n v="944.23"/>
    <d v="2019-01-10T00:00:00"/>
    <d v="2025-04-12T00:00:00"/>
    <s v="Quarterly"/>
    <x v="2"/>
    <s v="CUST09841369"/>
    <n v="2284"/>
    <s v="Long Term"/>
    <n v="1"/>
    <s v="Christopher Holloway"/>
    <x v="0"/>
    <n v="50"/>
    <s v="Water engineer"/>
    <x v="1"/>
    <s v="Brittanybury, Indiana, 28368"/>
    <x v="2"/>
    <n v="0"/>
    <n v="0"/>
    <x v="1"/>
    <s v="AGT01538154"/>
    <x v="0"/>
    <n v="4"/>
    <n v="46"/>
    <n v="0"/>
    <x v="0"/>
    <n v="0"/>
    <x v="0"/>
  </r>
  <r>
    <s v="POL14697961"/>
    <x v="1"/>
    <n v="300198"/>
    <n v="603.37"/>
    <d v="2023-03-01T00:00:00"/>
    <d v="2025-01-20T00:00:00"/>
    <s v="Quarterly"/>
    <x v="1"/>
    <s v="CUST57618841"/>
    <n v="691"/>
    <s v="Medium Term"/>
    <n v="0"/>
    <s v="Mark Griffin"/>
    <x v="0"/>
    <n v="29"/>
    <s v="Media planner"/>
    <x v="1"/>
    <s v="East Michaelshire, New Hampshire, 60462"/>
    <x v="0"/>
    <n v="0"/>
    <n v="0"/>
    <x v="0"/>
    <s v="AGT76641755"/>
    <x v="1"/>
    <n v="39"/>
    <n v="59"/>
    <n v="0"/>
    <x v="0"/>
    <n v="0"/>
    <x v="1"/>
  </r>
  <r>
    <s v="POL36275848"/>
    <x v="3"/>
    <n v="147069"/>
    <n v="1858.61"/>
    <d v="2024-05-30T00:00:00"/>
    <d v="2028-10-10T00:00:00"/>
    <s v="Monthly"/>
    <x v="0"/>
    <s v="CUST44011114"/>
    <n v="1594"/>
    <s v="Long Term"/>
    <n v="0"/>
    <s v="Brittany Conner"/>
    <x v="2"/>
    <n v="27"/>
    <s v="Pharmacist, community"/>
    <x v="1"/>
    <s v="Port Stevenside, Nebraska, 03147"/>
    <x v="0"/>
    <n v="0"/>
    <n v="0"/>
    <x v="0"/>
    <s v="AGT34416849"/>
    <x v="2"/>
    <n v="49"/>
    <n v="52"/>
    <n v="0"/>
    <x v="0"/>
    <n v="0"/>
    <x v="2"/>
  </r>
  <r>
    <s v="POL13985907"/>
    <x v="0"/>
    <n v="257950"/>
    <n v="1145.3599999999999"/>
    <d v="2021-05-22T00:00:00"/>
    <d v="2022-12-29T00:00:00"/>
    <s v="Quarterly"/>
    <x v="0"/>
    <s v="CUST74889507"/>
    <n v="586"/>
    <s v="Medium Term"/>
    <n v="0"/>
    <s v="Dana Daniel"/>
    <x v="1"/>
    <n v="24"/>
    <s v="Marketing executive"/>
    <x v="2"/>
    <s v="Reedshire, Rhode Island, 34549"/>
    <x v="4"/>
    <n v="1"/>
    <n v="0"/>
    <x v="0"/>
    <s v="AGT40349859"/>
    <x v="1"/>
    <n v="21"/>
    <n v="82"/>
    <n v="1"/>
    <x v="1"/>
    <n v="1"/>
    <x v="1"/>
  </r>
  <r>
    <s v="POL51851655"/>
    <x v="3"/>
    <n v="108266"/>
    <n v="881.85"/>
    <d v="2018-05-12T00:00:00"/>
    <d v="2022-12-07T00:00:00"/>
    <s v="Annually"/>
    <x v="0"/>
    <s v="CUST32721526"/>
    <n v="1670"/>
    <s v="Long Term"/>
    <n v="0"/>
    <s v="Megan Santos"/>
    <x v="1"/>
    <n v="43"/>
    <s v="Designer, industrial/product"/>
    <x v="0"/>
    <s v="South Carolineburgh, Florida, 39288"/>
    <x v="1"/>
    <n v="0"/>
    <n v="0"/>
    <x v="1"/>
    <s v="AGT36203921"/>
    <x v="2"/>
    <n v="26"/>
    <n v="78"/>
    <n v="1"/>
    <x v="1"/>
    <n v="1"/>
    <x v="2"/>
  </r>
  <r>
    <s v="POL24187970"/>
    <x v="3"/>
    <n v="263767"/>
    <n v="1662.13"/>
    <d v="2015-02-13T00:00:00"/>
    <d v="2017-08-14T00:00:00"/>
    <s v="Monthly"/>
    <x v="0"/>
    <s v="CUST40778743"/>
    <n v="913"/>
    <s v="Medium Term"/>
    <n v="0"/>
    <s v="Ross Atkins"/>
    <x v="0"/>
    <n v="77"/>
    <s v="Teacher, adult education"/>
    <x v="2"/>
    <s v="Clarktown, Wyoming, 53356"/>
    <x v="3"/>
    <n v="1"/>
    <n v="1"/>
    <x v="2"/>
    <s v="AGT22242430"/>
    <x v="2"/>
    <n v="22"/>
    <n v="46"/>
    <n v="0"/>
    <x v="0"/>
    <n v="0"/>
    <x v="2"/>
  </r>
  <r>
    <s v="POL99222365"/>
    <x v="2"/>
    <n v="296638"/>
    <n v="1338.79"/>
    <d v="2024-12-10T00:00:00"/>
    <d v="2028-03-03T00:00:00"/>
    <s v="Annually"/>
    <x v="0"/>
    <s v="CUST01156039"/>
    <n v="1179"/>
    <s v="Long Term"/>
    <n v="0"/>
    <s v="Elizabeth Heath"/>
    <x v="1"/>
    <n v="84"/>
    <s v="Travel agency manager"/>
    <x v="1"/>
    <s v="South Willie, West Virginia, 09662"/>
    <x v="3"/>
    <n v="0"/>
    <n v="1"/>
    <x v="2"/>
    <s v="AGT94785024"/>
    <x v="1"/>
    <n v="34"/>
    <n v="61"/>
    <n v="0"/>
    <x v="1"/>
    <n v="0"/>
    <x v="1"/>
  </r>
  <r>
    <s v="POL55964099"/>
    <x v="3"/>
    <n v="422053"/>
    <n v="366.85"/>
    <d v="2023-08-28T00:00:00"/>
    <d v="2028-10-06T00:00:00"/>
    <s v="Annually"/>
    <x v="1"/>
    <s v="CUST90946182"/>
    <n v="1866"/>
    <s v="Long Term"/>
    <n v="0"/>
    <s v="Rachel Brown"/>
    <x v="1"/>
    <n v="63"/>
    <s v="Pensions consultant"/>
    <x v="0"/>
    <s v="South Dawnberg, Oklahoma, 99873"/>
    <x v="3"/>
    <n v="0"/>
    <n v="1"/>
    <x v="2"/>
    <s v="AGT08984907"/>
    <x v="0"/>
    <n v="15"/>
    <n v="55"/>
    <n v="0"/>
    <x v="0"/>
    <n v="0"/>
    <x v="0"/>
  </r>
  <r>
    <s v="POL30236803"/>
    <x v="1"/>
    <n v="46479"/>
    <n v="416.08"/>
    <d v="2020-03-15T00:00:00"/>
    <d v="2028-12-07T00:00:00"/>
    <s v="Quarterly"/>
    <x v="0"/>
    <s v="CUST34161000"/>
    <n v="3189"/>
    <s v="Long Term"/>
    <n v="0"/>
    <s v="Michael Myers"/>
    <x v="1"/>
    <n v="73"/>
    <s v="Forest/woodland manager"/>
    <x v="2"/>
    <s v="West Thomas, Hawaii, 02544"/>
    <x v="3"/>
    <n v="1"/>
    <n v="1"/>
    <x v="2"/>
    <s v="AGT88160847"/>
    <x v="2"/>
    <n v="12"/>
    <n v="24"/>
    <n v="0"/>
    <x v="2"/>
    <n v="0"/>
    <x v="2"/>
  </r>
  <r>
    <s v="POL14005154"/>
    <x v="2"/>
    <n v="103610"/>
    <n v="1317.15"/>
    <d v="2017-07-03T00:00:00"/>
    <d v="2026-11-20T00:00:00"/>
    <s v="Quarterly"/>
    <x v="2"/>
    <s v="CUST18477593"/>
    <n v="3427"/>
    <s v="Long Term"/>
    <n v="1"/>
    <s v="Jerry Robinson"/>
    <x v="1"/>
    <n v="47"/>
    <s v="Programmer, multimedia"/>
    <x v="2"/>
    <s v="Ellismouth, Massachusetts, 88035"/>
    <x v="2"/>
    <n v="1"/>
    <n v="0"/>
    <x v="1"/>
    <s v="AGT57795017"/>
    <x v="2"/>
    <n v="1"/>
    <n v="22"/>
    <n v="0"/>
    <x v="2"/>
    <n v="0"/>
    <x v="2"/>
  </r>
  <r>
    <s v="POL26980875"/>
    <x v="3"/>
    <n v="333159"/>
    <n v="575.22"/>
    <d v="2015-04-02T00:00:00"/>
    <d v="2022-07-22T00:00:00"/>
    <s v="Quarterly"/>
    <x v="1"/>
    <s v="CUST03615219"/>
    <n v="2668"/>
    <s v="Long Term"/>
    <n v="0"/>
    <s v="James Foley"/>
    <x v="0"/>
    <n v="21"/>
    <s v="Barrister's clerk"/>
    <x v="0"/>
    <s v="Olsonville, Iowa, 98438"/>
    <x v="4"/>
    <n v="0"/>
    <n v="0"/>
    <x v="0"/>
    <s v="AGT64734100"/>
    <x v="2"/>
    <n v="4"/>
    <n v="20"/>
    <n v="0"/>
    <x v="2"/>
    <n v="0"/>
    <x v="2"/>
  </r>
  <r>
    <s v="POL87037802"/>
    <x v="2"/>
    <n v="116883"/>
    <n v="1474.83"/>
    <d v="2023-05-27T00:00:00"/>
    <d v="2031-11-13T00:00:00"/>
    <s v="Annually"/>
    <x v="1"/>
    <s v="CUST85814865"/>
    <n v="3092"/>
    <s v="Long Term"/>
    <n v="0"/>
    <s v="Devin Choi"/>
    <x v="1"/>
    <n v="80"/>
    <s v="Air traffic controller"/>
    <x v="2"/>
    <s v="Marshallstad, West Virginia, 91956"/>
    <x v="3"/>
    <n v="1"/>
    <n v="1"/>
    <x v="2"/>
    <s v="AGT74898480"/>
    <x v="0"/>
    <n v="3"/>
    <n v="85"/>
    <n v="1"/>
    <x v="1"/>
    <n v="1"/>
    <x v="0"/>
  </r>
  <r>
    <s v="POL31317905"/>
    <x v="3"/>
    <n v="453244"/>
    <n v="1950.19"/>
    <d v="2023-09-25T00:00:00"/>
    <d v="2026-04-08T00:00:00"/>
    <s v="Monthly"/>
    <x v="1"/>
    <s v="CUST59752065"/>
    <n v="926"/>
    <s v="Medium Term"/>
    <n v="0"/>
    <s v="Kathy Ward"/>
    <x v="1"/>
    <n v="25"/>
    <s v="Restaurant manager"/>
    <x v="3"/>
    <s v="Davisland, Utah, 87617"/>
    <x v="4"/>
    <n v="0"/>
    <n v="0"/>
    <x v="0"/>
    <s v="AGT53645356"/>
    <x v="2"/>
    <n v="48"/>
    <n v="62"/>
    <n v="0"/>
    <x v="1"/>
    <n v="0"/>
    <x v="2"/>
  </r>
  <r>
    <s v="POL75121871"/>
    <x v="1"/>
    <n v="487602"/>
    <n v="973.93"/>
    <d v="2021-11-13T00:00:00"/>
    <d v="2029-03-11T00:00:00"/>
    <s v="Annually"/>
    <x v="0"/>
    <s v="CUST79329161"/>
    <n v="2675"/>
    <s v="Long Term"/>
    <n v="0"/>
    <s v="Michelle Bryant"/>
    <x v="1"/>
    <n v="41"/>
    <s v="Farm manager"/>
    <x v="3"/>
    <s v="Jillianchester, West Virginia, 52906"/>
    <x v="1"/>
    <n v="0"/>
    <n v="0"/>
    <x v="1"/>
    <s v="AGT07969896"/>
    <x v="2"/>
    <n v="0"/>
    <n v="12"/>
    <n v="0"/>
    <x v="2"/>
    <n v="0"/>
    <x v="2"/>
  </r>
  <r>
    <s v="POL76278767"/>
    <x v="1"/>
    <n v="145029"/>
    <n v="1683.05"/>
    <d v="2018-09-29T00:00:00"/>
    <d v="2026-01-24T00:00:00"/>
    <s v="Monthly"/>
    <x v="1"/>
    <s v="CUST46516721"/>
    <n v="2674"/>
    <s v="Long Term"/>
    <n v="0"/>
    <s v="Amy Mcintyre"/>
    <x v="0"/>
    <n v="53"/>
    <s v="Engineer, biomedical"/>
    <x v="1"/>
    <s v="Oscarmouth, Mississippi, 40655"/>
    <x v="2"/>
    <n v="0"/>
    <n v="0"/>
    <x v="2"/>
    <s v="AGT75725332"/>
    <x v="1"/>
    <n v="48"/>
    <n v="95"/>
    <n v="1"/>
    <x v="1"/>
    <n v="1"/>
    <x v="1"/>
  </r>
  <r>
    <s v="POL73257652"/>
    <x v="0"/>
    <n v="28484"/>
    <n v="1803.48"/>
    <d v="2019-09-26T00:00:00"/>
    <d v="2026-11-25T00:00:00"/>
    <s v="Quarterly"/>
    <x v="1"/>
    <s v="CUST93013255"/>
    <n v="2617"/>
    <s v="Long Term"/>
    <n v="0"/>
    <s v="Rhonda Gray"/>
    <x v="0"/>
    <n v="55"/>
    <s v="Oceanographer"/>
    <x v="3"/>
    <s v="Port Michelle, Indiana, 56836"/>
    <x v="2"/>
    <n v="0"/>
    <n v="0"/>
    <x v="2"/>
    <s v="AGT44295378"/>
    <x v="0"/>
    <n v="43"/>
    <n v="25"/>
    <n v="0"/>
    <x v="2"/>
    <n v="0"/>
    <x v="0"/>
  </r>
  <r>
    <s v="POL09641433"/>
    <x v="0"/>
    <n v="242450"/>
    <n v="1783.33"/>
    <d v="2016-05-15T00:00:00"/>
    <d v="2019-05-19T00:00:00"/>
    <s v="Annually"/>
    <x v="0"/>
    <s v="CUST67011602"/>
    <n v="1099"/>
    <s v="Long Term"/>
    <n v="0"/>
    <s v="Lance Fuller"/>
    <x v="2"/>
    <n v="34"/>
    <s v="Radiographer, therapeutic"/>
    <x v="0"/>
    <s v="Howeberg, New Mexico, 98759"/>
    <x v="0"/>
    <n v="0"/>
    <n v="0"/>
    <x v="1"/>
    <s v="AGT08327843"/>
    <x v="1"/>
    <n v="18"/>
    <n v="24"/>
    <n v="0"/>
    <x v="2"/>
    <n v="0"/>
    <x v="1"/>
  </r>
  <r>
    <s v="POL32459505"/>
    <x v="2"/>
    <n v="256463"/>
    <n v="897.38"/>
    <d v="2024-05-28T00:00:00"/>
    <d v="2028-06-22T00:00:00"/>
    <s v="Quarterly"/>
    <x v="2"/>
    <s v="CUST23444868"/>
    <n v="1486"/>
    <s v="Long Term"/>
    <n v="1"/>
    <s v="Elizabeth Evans"/>
    <x v="1"/>
    <n v="30"/>
    <s v="Designer, furniture"/>
    <x v="2"/>
    <s v="Mcbridetown, Rhode Island, 43052"/>
    <x v="0"/>
    <n v="1"/>
    <n v="0"/>
    <x v="0"/>
    <s v="AGT84695524"/>
    <x v="1"/>
    <n v="22"/>
    <n v="33"/>
    <n v="0"/>
    <x v="0"/>
    <n v="0"/>
    <x v="1"/>
  </r>
  <r>
    <s v="POL46550237"/>
    <x v="2"/>
    <n v="421309"/>
    <n v="388.68"/>
    <d v="2016-04-02T00:00:00"/>
    <d v="2024-09-30T00:00:00"/>
    <s v="Quarterly"/>
    <x v="1"/>
    <s v="CUST06048624"/>
    <n v="3103"/>
    <s v="Long Term"/>
    <n v="0"/>
    <s v="Courtney Johnson PhD"/>
    <x v="2"/>
    <n v="64"/>
    <s v="Surveyor, building control"/>
    <x v="2"/>
    <s v="Mayerland, Colorado, 25888"/>
    <x v="3"/>
    <n v="1"/>
    <n v="1"/>
    <x v="2"/>
    <s v="AGT95905567"/>
    <x v="0"/>
    <n v="46"/>
    <n v="66"/>
    <n v="0"/>
    <x v="1"/>
    <n v="0"/>
    <x v="0"/>
  </r>
  <r>
    <s v="POL88593471"/>
    <x v="1"/>
    <n v="99413"/>
    <n v="559.95000000000005"/>
    <d v="2019-12-14T00:00:00"/>
    <d v="2029-06-07T00:00:00"/>
    <s v="Quarterly"/>
    <x v="0"/>
    <s v="CUST87110325"/>
    <n v="3463"/>
    <s v="Long Term"/>
    <n v="0"/>
    <s v="Roger King"/>
    <x v="0"/>
    <n v="38"/>
    <s v="Chief of Staff"/>
    <x v="3"/>
    <s v="Port Andrew, Alaska, 66769"/>
    <x v="1"/>
    <n v="0"/>
    <n v="0"/>
    <x v="1"/>
    <s v="AGT53005543"/>
    <x v="1"/>
    <n v="25"/>
    <n v="76"/>
    <n v="1"/>
    <x v="1"/>
    <n v="1"/>
    <x v="1"/>
  </r>
  <r>
    <s v="POL87616796"/>
    <x v="0"/>
    <n v="411809"/>
    <n v="193.68"/>
    <d v="2020-02-25T00:00:00"/>
    <d v="2026-03-01T00:00:00"/>
    <s v="Quarterly"/>
    <x v="2"/>
    <s v="CUST78768706"/>
    <n v="2196"/>
    <s v="Long Term"/>
    <n v="1"/>
    <s v="Holly Hines"/>
    <x v="2"/>
    <n v="25"/>
    <s v="Designer, textile"/>
    <x v="2"/>
    <s v="North Reneeview, Wisconsin, 48267"/>
    <x v="4"/>
    <n v="1"/>
    <n v="0"/>
    <x v="0"/>
    <s v="AGT61779939"/>
    <x v="0"/>
    <n v="33"/>
    <n v="79"/>
    <n v="1"/>
    <x v="1"/>
    <n v="1"/>
    <x v="0"/>
  </r>
  <r>
    <s v="POL53680608"/>
    <x v="2"/>
    <n v="144409"/>
    <n v="1054.8800000000001"/>
    <d v="2018-01-22T00:00:00"/>
    <d v="2020-11-29T00:00:00"/>
    <s v="Monthly"/>
    <x v="2"/>
    <s v="CUST54360382"/>
    <n v="1042"/>
    <s v="Medium Term"/>
    <n v="1"/>
    <s v="Catherine Martinez"/>
    <x v="0"/>
    <n v="24"/>
    <s v="Leisure centre manager"/>
    <x v="1"/>
    <s v="North Robert, Arkansas, 92099"/>
    <x v="4"/>
    <n v="0"/>
    <n v="0"/>
    <x v="0"/>
    <s v="AGT53700944"/>
    <x v="2"/>
    <n v="31"/>
    <n v="5"/>
    <n v="0"/>
    <x v="2"/>
    <n v="0"/>
    <x v="2"/>
  </r>
  <r>
    <s v="POL13181377"/>
    <x v="3"/>
    <n v="15079"/>
    <n v="266.76"/>
    <d v="2016-06-15T00:00:00"/>
    <d v="2022-10-24T00:00:00"/>
    <s v="Monthly"/>
    <x v="1"/>
    <s v="CUST40230825"/>
    <n v="2322"/>
    <s v="Long Term"/>
    <n v="0"/>
    <s v="Annette Vasquez"/>
    <x v="2"/>
    <n v="58"/>
    <s v="Ecologist"/>
    <x v="1"/>
    <s v="Stevenberg, Oregon, 25121"/>
    <x v="3"/>
    <n v="0"/>
    <n v="0"/>
    <x v="2"/>
    <s v="AGT04229507"/>
    <x v="2"/>
    <n v="44"/>
    <n v="50"/>
    <n v="0"/>
    <x v="0"/>
    <n v="0"/>
    <x v="2"/>
  </r>
  <r>
    <s v="POL15636653"/>
    <x v="3"/>
    <n v="449757"/>
    <n v="664.52"/>
    <d v="2018-02-25T00:00:00"/>
    <d v="2027-02-09T00:00:00"/>
    <s v="Quarterly"/>
    <x v="0"/>
    <s v="CUST00800509"/>
    <n v="3271"/>
    <s v="Long Term"/>
    <n v="0"/>
    <s v="Susan Jackson"/>
    <x v="0"/>
    <n v="19"/>
    <s v="Exhibition designer"/>
    <x v="3"/>
    <s v="Paigeton, Maine, 21241"/>
    <x v="4"/>
    <n v="0"/>
    <n v="0"/>
    <x v="0"/>
    <s v="AGT69222830"/>
    <x v="1"/>
    <n v="41"/>
    <n v="29"/>
    <n v="0"/>
    <x v="2"/>
    <n v="0"/>
    <x v="1"/>
  </r>
  <r>
    <s v="POL44476991"/>
    <x v="1"/>
    <n v="320358"/>
    <n v="1308.3"/>
    <d v="2021-04-26T00:00:00"/>
    <d v="2028-04-09T00:00:00"/>
    <s v="Annually"/>
    <x v="0"/>
    <s v="CUST38994996"/>
    <n v="2540"/>
    <s v="Long Term"/>
    <n v="0"/>
    <s v="Andrew Thomas"/>
    <x v="0"/>
    <n v="35"/>
    <s v="Designer, furniture"/>
    <x v="1"/>
    <s v="South Johnmouth, Arkansas, 67703"/>
    <x v="0"/>
    <n v="0"/>
    <n v="0"/>
    <x v="1"/>
    <s v="AGT22435679"/>
    <x v="2"/>
    <n v="32"/>
    <n v="70"/>
    <n v="1"/>
    <x v="1"/>
    <n v="1"/>
    <x v="2"/>
  </r>
  <r>
    <s v="POL30619857"/>
    <x v="3"/>
    <n v="211009"/>
    <n v="1866.68"/>
    <d v="2019-08-09T00:00:00"/>
    <d v="2021-02-02T00:00:00"/>
    <s v="Monthly"/>
    <x v="0"/>
    <s v="CUST39549313"/>
    <n v="543"/>
    <s v="Medium Term"/>
    <n v="0"/>
    <s v="Jason Thompson"/>
    <x v="1"/>
    <n v="41"/>
    <s v="Optician, dispensing"/>
    <x v="3"/>
    <s v="Robertshire, Tennessee, 31397"/>
    <x v="1"/>
    <n v="0"/>
    <n v="0"/>
    <x v="1"/>
    <s v="AGT38876336"/>
    <x v="2"/>
    <n v="23"/>
    <n v="43"/>
    <n v="0"/>
    <x v="0"/>
    <n v="0"/>
    <x v="2"/>
  </r>
  <r>
    <s v="POL23970822"/>
    <x v="1"/>
    <n v="20813"/>
    <n v="381.55"/>
    <d v="2022-11-11T00:00:00"/>
    <d v="2025-02-09T00:00:00"/>
    <s v="Annually"/>
    <x v="0"/>
    <s v="CUST59814160"/>
    <n v="821"/>
    <s v="Medium Term"/>
    <n v="0"/>
    <s v="Sean Lester"/>
    <x v="0"/>
    <n v="43"/>
    <s v="Police officer"/>
    <x v="2"/>
    <s v="Joshuaview, Missouri, 76451"/>
    <x v="1"/>
    <n v="1"/>
    <n v="0"/>
    <x v="1"/>
    <s v="AGT09511466"/>
    <x v="1"/>
    <n v="43"/>
    <n v="67"/>
    <n v="0"/>
    <x v="1"/>
    <n v="0"/>
    <x v="1"/>
  </r>
  <r>
    <s v="POL61725675"/>
    <x v="1"/>
    <n v="372896"/>
    <n v="1593.4"/>
    <d v="2017-01-24T00:00:00"/>
    <d v="2023-05-16T00:00:00"/>
    <s v="Annually"/>
    <x v="2"/>
    <s v="CUST32700823"/>
    <n v="2303"/>
    <s v="Long Term"/>
    <n v="1"/>
    <s v="Candice Coleman"/>
    <x v="2"/>
    <n v="85"/>
    <s v="Chief Executive Officer"/>
    <x v="0"/>
    <s v="Lake Deborahton, Idaho, 10209"/>
    <x v="3"/>
    <n v="0"/>
    <n v="1"/>
    <x v="2"/>
    <s v="AGT25026983"/>
    <x v="0"/>
    <n v="25"/>
    <n v="21"/>
    <n v="0"/>
    <x v="2"/>
    <n v="0"/>
    <x v="0"/>
  </r>
  <r>
    <s v="POL11516583"/>
    <x v="0"/>
    <n v="461878"/>
    <n v="1089.6300000000001"/>
    <d v="2021-01-30T00:00:00"/>
    <d v="2025-10-30T00:00:00"/>
    <s v="Quarterly"/>
    <x v="1"/>
    <s v="CUST86757499"/>
    <n v="1734"/>
    <s v="Long Term"/>
    <n v="0"/>
    <s v="Jodi Moore"/>
    <x v="1"/>
    <n v="50"/>
    <s v="Accountant, chartered"/>
    <x v="3"/>
    <s v="New Victoria, Arkansas, 12537"/>
    <x v="2"/>
    <n v="0"/>
    <n v="0"/>
    <x v="1"/>
    <s v="AGT23050291"/>
    <x v="0"/>
    <n v="32"/>
    <n v="19"/>
    <n v="0"/>
    <x v="2"/>
    <n v="0"/>
    <x v="0"/>
  </r>
  <r>
    <s v="POL27425814"/>
    <x v="1"/>
    <n v="354786"/>
    <n v="1148.92"/>
    <d v="2024-02-09T00:00:00"/>
    <d v="2033-04-22T00:00:00"/>
    <s v="Annually"/>
    <x v="1"/>
    <s v="CUST21569193"/>
    <n v="3360"/>
    <s v="Long Term"/>
    <n v="0"/>
    <s v="Leon Gomez"/>
    <x v="0"/>
    <n v="21"/>
    <s v="Programmer, systems"/>
    <x v="3"/>
    <s v="Tamarafort, Tennessee, 93904"/>
    <x v="4"/>
    <n v="0"/>
    <n v="0"/>
    <x v="0"/>
    <s v="AGT90864274"/>
    <x v="0"/>
    <n v="29"/>
    <n v="22"/>
    <n v="0"/>
    <x v="2"/>
    <n v="0"/>
    <x v="0"/>
  </r>
  <r>
    <s v="POL49437324"/>
    <x v="2"/>
    <n v="119754"/>
    <n v="334.83"/>
    <d v="2018-05-15T00:00:00"/>
    <d v="2021-01-19T00:00:00"/>
    <s v="Quarterly"/>
    <x v="1"/>
    <s v="CUST10333438"/>
    <n v="980"/>
    <s v="Medium Term"/>
    <n v="0"/>
    <s v="Pam Roberts"/>
    <x v="2"/>
    <n v="61"/>
    <s v="Ergonomist"/>
    <x v="1"/>
    <s v="Englishbury, New York, 87337"/>
    <x v="3"/>
    <n v="0"/>
    <n v="1"/>
    <x v="2"/>
    <s v="AGT65700771"/>
    <x v="2"/>
    <n v="11"/>
    <n v="17"/>
    <n v="0"/>
    <x v="2"/>
    <n v="0"/>
    <x v="2"/>
  </r>
  <r>
    <s v="POL12536451"/>
    <x v="1"/>
    <n v="125813"/>
    <n v="400.43"/>
    <d v="2020-03-11T00:00:00"/>
    <d v="2024-11-24T00:00:00"/>
    <s v="Quarterly"/>
    <x v="2"/>
    <s v="CUST36410265"/>
    <n v="1719"/>
    <s v="Long Term"/>
    <n v="1"/>
    <s v="Kellie Wilson"/>
    <x v="1"/>
    <n v="58"/>
    <s v="Best boy"/>
    <x v="2"/>
    <s v="West Victoria, West Virginia, 54877"/>
    <x v="3"/>
    <n v="1"/>
    <n v="0"/>
    <x v="2"/>
    <s v="AGT61554855"/>
    <x v="2"/>
    <n v="9"/>
    <n v="4"/>
    <n v="0"/>
    <x v="2"/>
    <n v="0"/>
    <x v="2"/>
  </r>
  <r>
    <s v="POL84291987"/>
    <x v="2"/>
    <n v="190984"/>
    <n v="526.26"/>
    <d v="2015-04-15T00:00:00"/>
    <d v="2024-08-03T00:00:00"/>
    <s v="Annually"/>
    <x v="2"/>
    <s v="CUST11534201"/>
    <n v="3398"/>
    <s v="Long Term"/>
    <n v="1"/>
    <s v="Stacy Deleon"/>
    <x v="2"/>
    <n v="60"/>
    <s v="Embryologist, clinical"/>
    <x v="3"/>
    <s v="Ortiztown, Oklahoma, 90133"/>
    <x v="3"/>
    <n v="0"/>
    <n v="1"/>
    <x v="2"/>
    <s v="AGT14709746"/>
    <x v="0"/>
    <n v="3"/>
    <n v="66"/>
    <n v="0"/>
    <x v="1"/>
    <n v="0"/>
    <x v="0"/>
  </r>
  <r>
    <s v="POL32942067"/>
    <x v="0"/>
    <n v="76418"/>
    <n v="615.14"/>
    <d v="2017-12-22T00:00:00"/>
    <d v="2024-03-29T00:00:00"/>
    <s v="Quarterly"/>
    <x v="0"/>
    <s v="CUST17315573"/>
    <n v="2289"/>
    <s v="Long Term"/>
    <n v="0"/>
    <s v="Michael Jones"/>
    <x v="2"/>
    <n v="55"/>
    <s v="Biochemist, clinical"/>
    <x v="0"/>
    <s v="North Victor, Minnesota, 52022"/>
    <x v="2"/>
    <n v="0"/>
    <n v="0"/>
    <x v="2"/>
    <s v="AGT30398581"/>
    <x v="1"/>
    <n v="17"/>
    <n v="45"/>
    <n v="0"/>
    <x v="0"/>
    <n v="0"/>
    <x v="1"/>
  </r>
  <r>
    <s v="POL15886204"/>
    <x v="2"/>
    <n v="241141"/>
    <n v="760.43"/>
    <d v="2024-01-24T00:00:00"/>
    <d v="2030-11-11T00:00:00"/>
    <s v="Quarterly"/>
    <x v="2"/>
    <s v="CUST12138426"/>
    <n v="2483"/>
    <s v="Long Term"/>
    <n v="1"/>
    <s v="Nicole Valencia"/>
    <x v="2"/>
    <n v="44"/>
    <s v="Teacher, English as a foreign language"/>
    <x v="2"/>
    <s v="New Bryan, Michigan, 34467"/>
    <x v="1"/>
    <n v="1"/>
    <n v="0"/>
    <x v="1"/>
    <s v="AGT01213263"/>
    <x v="1"/>
    <n v="27"/>
    <n v="57"/>
    <n v="0"/>
    <x v="0"/>
    <n v="0"/>
    <x v="1"/>
  </r>
  <r>
    <s v="POL29858612"/>
    <x v="2"/>
    <n v="95399"/>
    <n v="174.61"/>
    <d v="2020-04-15T00:00:00"/>
    <d v="2023-12-09T00:00:00"/>
    <s v="Annually"/>
    <x v="0"/>
    <s v="CUST72604656"/>
    <n v="1333"/>
    <s v="Long Term"/>
    <n v="0"/>
    <s v="Ashley Mcgee"/>
    <x v="2"/>
    <n v="20"/>
    <s v="Surveyor, planning and development"/>
    <x v="3"/>
    <s v="Lake Franceshaven, South Carolina, 91999"/>
    <x v="4"/>
    <n v="0"/>
    <n v="0"/>
    <x v="0"/>
    <s v="AGT31432263"/>
    <x v="2"/>
    <n v="46"/>
    <n v="5"/>
    <n v="0"/>
    <x v="2"/>
    <n v="0"/>
    <x v="2"/>
  </r>
  <r>
    <s v="POL78513544"/>
    <x v="2"/>
    <n v="346998"/>
    <n v="725.51"/>
    <d v="2019-05-05T00:00:00"/>
    <d v="2023-12-21T00:00:00"/>
    <s v="Annually"/>
    <x v="1"/>
    <s v="CUST29392769"/>
    <n v="1691"/>
    <s v="Long Term"/>
    <n v="0"/>
    <s v="Tara Valencia DDS"/>
    <x v="0"/>
    <n v="60"/>
    <s v="Forensic scientist"/>
    <x v="1"/>
    <s v="Sarahaven, South Dakota, 15365"/>
    <x v="3"/>
    <n v="0"/>
    <n v="1"/>
    <x v="2"/>
    <s v="AGT85783725"/>
    <x v="0"/>
    <n v="41"/>
    <n v="7"/>
    <n v="0"/>
    <x v="2"/>
    <n v="0"/>
    <x v="0"/>
  </r>
  <r>
    <s v="POL47222103"/>
    <x v="1"/>
    <n v="224689"/>
    <n v="1226.0999999999999"/>
    <d v="2017-03-06T00:00:00"/>
    <d v="2023-08-21T00:00:00"/>
    <s v="Monthly"/>
    <x v="2"/>
    <s v="CUST41536787"/>
    <n v="2359"/>
    <s v="Long Term"/>
    <n v="1"/>
    <s v="Gary Long"/>
    <x v="2"/>
    <n v="60"/>
    <s v="Pharmacist, community"/>
    <x v="1"/>
    <s v="Kimberlyburgh, Kentucky, 06618"/>
    <x v="3"/>
    <n v="0"/>
    <n v="1"/>
    <x v="2"/>
    <s v="AGT09675655"/>
    <x v="1"/>
    <n v="32"/>
    <n v="90"/>
    <n v="1"/>
    <x v="1"/>
    <n v="1"/>
    <x v="1"/>
  </r>
  <r>
    <s v="POL25708156"/>
    <x v="1"/>
    <n v="251787"/>
    <n v="409.22"/>
    <d v="2021-07-06T00:00:00"/>
    <d v="2028-06-24T00:00:00"/>
    <s v="Quarterly"/>
    <x v="0"/>
    <s v="CUST55580606"/>
    <n v="2545"/>
    <s v="Long Term"/>
    <n v="0"/>
    <s v="Adam Townsend"/>
    <x v="2"/>
    <n v="54"/>
    <s v="Web designer"/>
    <x v="3"/>
    <s v="New Andreafort, Illinois, 30400"/>
    <x v="2"/>
    <n v="0"/>
    <n v="0"/>
    <x v="2"/>
    <s v="AGT02200839"/>
    <x v="2"/>
    <n v="40"/>
    <n v="9"/>
    <n v="0"/>
    <x v="2"/>
    <n v="0"/>
    <x v="2"/>
  </r>
  <r>
    <s v="POL41605006"/>
    <x v="1"/>
    <n v="106927"/>
    <n v="996.52"/>
    <d v="2019-03-27T00:00:00"/>
    <d v="2025-09-23T00:00:00"/>
    <s v="Annually"/>
    <x v="2"/>
    <s v="CUST97427667"/>
    <n v="2372"/>
    <s v="Long Term"/>
    <n v="1"/>
    <s v="Cody Mitchell"/>
    <x v="1"/>
    <n v="65"/>
    <s v="Newspaper journalist"/>
    <x v="1"/>
    <s v="Aguilarside, New Hampshire, 23503"/>
    <x v="3"/>
    <n v="0"/>
    <n v="1"/>
    <x v="2"/>
    <s v="AGT00231418"/>
    <x v="1"/>
    <n v="6"/>
    <n v="80"/>
    <n v="1"/>
    <x v="1"/>
    <n v="1"/>
    <x v="1"/>
  </r>
  <r>
    <s v="POL25794151"/>
    <x v="2"/>
    <n v="288305"/>
    <n v="1770.86"/>
    <d v="2024-10-05T00:00:00"/>
    <d v="2033-02-19T00:00:00"/>
    <s v="Annually"/>
    <x v="2"/>
    <s v="CUST05701299"/>
    <n v="3059"/>
    <s v="Long Term"/>
    <n v="1"/>
    <s v="Christine Wang"/>
    <x v="2"/>
    <n v="69"/>
    <s v="Mental health nurse"/>
    <x v="0"/>
    <s v="East Seanberg, Missouri, 48477"/>
    <x v="3"/>
    <n v="0"/>
    <n v="1"/>
    <x v="2"/>
    <s v="AGT58252689"/>
    <x v="0"/>
    <n v="21"/>
    <n v="49"/>
    <n v="0"/>
    <x v="0"/>
    <n v="0"/>
    <x v="0"/>
  </r>
  <r>
    <s v="POL75540698"/>
    <x v="1"/>
    <n v="273675"/>
    <n v="869.46"/>
    <d v="2020-05-03T00:00:00"/>
    <d v="2030-02-12T00:00:00"/>
    <s v="Monthly"/>
    <x v="1"/>
    <s v="CUST89386367"/>
    <n v="3572"/>
    <s v="Long Term"/>
    <n v="0"/>
    <s v="Joshua Bright"/>
    <x v="1"/>
    <n v="82"/>
    <s v="Advice worker"/>
    <x v="1"/>
    <s v="Lake Danieltown, Nebraska, 12215"/>
    <x v="3"/>
    <n v="0"/>
    <n v="1"/>
    <x v="2"/>
    <s v="AGT00257096"/>
    <x v="1"/>
    <n v="9"/>
    <n v="71"/>
    <n v="1"/>
    <x v="1"/>
    <n v="1"/>
    <x v="1"/>
  </r>
  <r>
    <s v="POL79812576"/>
    <x v="3"/>
    <n v="203645"/>
    <n v="443.85"/>
    <d v="2021-04-11T00:00:00"/>
    <d v="2023-10-24T00:00:00"/>
    <s v="Quarterly"/>
    <x v="2"/>
    <s v="CUST75285468"/>
    <n v="926"/>
    <s v="Medium Term"/>
    <n v="1"/>
    <s v="Adam Watson"/>
    <x v="2"/>
    <n v="81"/>
    <s v="Automotive engineer"/>
    <x v="1"/>
    <s v="Lorihaven, Delaware, 42955"/>
    <x v="3"/>
    <n v="0"/>
    <n v="1"/>
    <x v="2"/>
    <s v="AGT79870918"/>
    <x v="2"/>
    <n v="23"/>
    <n v="51"/>
    <n v="0"/>
    <x v="0"/>
    <n v="0"/>
    <x v="2"/>
  </r>
  <r>
    <s v="POL96627466"/>
    <x v="1"/>
    <n v="108422"/>
    <n v="1742.75"/>
    <d v="2022-08-19T00:00:00"/>
    <d v="2027-03-25T00:00:00"/>
    <s v="Monthly"/>
    <x v="0"/>
    <s v="CUST93604597"/>
    <n v="1679"/>
    <s v="Long Term"/>
    <n v="0"/>
    <s v="Brian Santana"/>
    <x v="1"/>
    <n v="74"/>
    <s v="Geophysical data processor"/>
    <x v="3"/>
    <s v="Garrettberg, Maine, 18645"/>
    <x v="3"/>
    <n v="0"/>
    <n v="1"/>
    <x v="2"/>
    <s v="AGT43475435"/>
    <x v="0"/>
    <n v="29"/>
    <n v="63"/>
    <n v="0"/>
    <x v="1"/>
    <n v="0"/>
    <x v="0"/>
  </r>
  <r>
    <s v="POL18134493"/>
    <x v="0"/>
    <n v="149858"/>
    <n v="594.4"/>
    <d v="2017-04-26T00:00:00"/>
    <d v="2019-04-13T00:00:00"/>
    <s v="Annually"/>
    <x v="0"/>
    <s v="CUST97879695"/>
    <n v="717"/>
    <s v="Medium Term"/>
    <n v="0"/>
    <s v="Matthew Barber"/>
    <x v="2"/>
    <n v="36"/>
    <s v="Risk manager"/>
    <x v="0"/>
    <s v="Jeffreyshire, Ohio, 77300"/>
    <x v="1"/>
    <n v="0"/>
    <n v="0"/>
    <x v="1"/>
    <s v="AGT23709346"/>
    <x v="0"/>
    <n v="15"/>
    <n v="11"/>
    <n v="0"/>
    <x v="2"/>
    <n v="0"/>
    <x v="0"/>
  </r>
  <r>
    <s v="POL76432131"/>
    <x v="0"/>
    <n v="243232"/>
    <n v="420.1"/>
    <d v="2023-02-20T00:00:00"/>
    <d v="2032-05-20T00:00:00"/>
    <s v="Quarterly"/>
    <x v="2"/>
    <s v="CUST64208709"/>
    <n v="3377"/>
    <s v="Long Term"/>
    <n v="1"/>
    <s v="Robert Garcia"/>
    <x v="0"/>
    <n v="43"/>
    <s v="Production assistant, television"/>
    <x v="3"/>
    <s v="Deniseview, Kentucky, 44649"/>
    <x v="1"/>
    <n v="0"/>
    <n v="0"/>
    <x v="1"/>
    <s v="AGT88512728"/>
    <x v="2"/>
    <n v="15"/>
    <n v="50"/>
    <n v="0"/>
    <x v="0"/>
    <n v="0"/>
    <x v="2"/>
  </r>
  <r>
    <s v="POL79051924"/>
    <x v="1"/>
    <n v="389519"/>
    <n v="1644.77"/>
    <d v="2016-12-16T00:00:00"/>
    <d v="2022-04-18T00:00:00"/>
    <s v="Annually"/>
    <x v="1"/>
    <s v="CUST01188304"/>
    <n v="1949"/>
    <s v="Long Term"/>
    <n v="0"/>
    <s v="Leslie Olson"/>
    <x v="1"/>
    <n v="49"/>
    <s v="Copywriter, advertising"/>
    <x v="2"/>
    <s v="Amandashire, Illinois, 65369"/>
    <x v="2"/>
    <n v="1"/>
    <n v="0"/>
    <x v="1"/>
    <s v="AGT67552843"/>
    <x v="0"/>
    <n v="1"/>
    <n v="13"/>
    <n v="0"/>
    <x v="2"/>
    <n v="0"/>
    <x v="0"/>
  </r>
  <r>
    <s v="POL90691357"/>
    <x v="1"/>
    <n v="192026"/>
    <n v="1653.4"/>
    <d v="2016-07-30T00:00:00"/>
    <d v="2024-04-19T00:00:00"/>
    <s v="Annually"/>
    <x v="1"/>
    <s v="CUST24728723"/>
    <n v="2820"/>
    <s v="Long Term"/>
    <n v="0"/>
    <s v="Anthony Smith"/>
    <x v="0"/>
    <n v="81"/>
    <s v="Conference centre manager"/>
    <x v="0"/>
    <s v="Lake Antonioview, Iowa, 16186"/>
    <x v="3"/>
    <n v="0"/>
    <n v="1"/>
    <x v="2"/>
    <s v="AGT86508144"/>
    <x v="1"/>
    <n v="31"/>
    <n v="45"/>
    <n v="0"/>
    <x v="0"/>
    <n v="0"/>
    <x v="1"/>
  </r>
  <r>
    <s v="POL28778471"/>
    <x v="0"/>
    <n v="24611"/>
    <n v="275.61"/>
    <d v="2015-07-04T00:00:00"/>
    <d v="2024-01-18T00:00:00"/>
    <s v="Monthly"/>
    <x v="2"/>
    <s v="CUST75890768"/>
    <n v="3120"/>
    <s v="Long Term"/>
    <n v="1"/>
    <s v="Shannon Hunter"/>
    <x v="2"/>
    <n v="67"/>
    <s v="Naval architect"/>
    <x v="0"/>
    <s v="South Heidimouth, North Dakota, 96749"/>
    <x v="3"/>
    <n v="0"/>
    <n v="1"/>
    <x v="2"/>
    <s v="AGT57343004"/>
    <x v="1"/>
    <n v="24"/>
    <n v="66"/>
    <n v="0"/>
    <x v="1"/>
    <n v="0"/>
    <x v="1"/>
  </r>
  <r>
    <s v="POL73016380"/>
    <x v="2"/>
    <n v="23008"/>
    <n v="448.1"/>
    <d v="2021-09-28T00:00:00"/>
    <d v="2029-12-26T00:00:00"/>
    <s v="Annually"/>
    <x v="2"/>
    <s v="CUST62423574"/>
    <n v="3011"/>
    <s v="Long Term"/>
    <n v="1"/>
    <s v="Jennifer Yoder"/>
    <x v="0"/>
    <n v="36"/>
    <s v="Graphic designer"/>
    <x v="3"/>
    <s v="Lake Ashleyview, Florida, 54651"/>
    <x v="1"/>
    <n v="0"/>
    <n v="0"/>
    <x v="1"/>
    <s v="AGT06133507"/>
    <x v="1"/>
    <n v="18"/>
    <n v="38"/>
    <n v="0"/>
    <x v="0"/>
    <n v="0"/>
    <x v="1"/>
  </r>
  <r>
    <s v="POL53374047"/>
    <x v="1"/>
    <n v="354323"/>
    <n v="727.84"/>
    <d v="2018-06-03T00:00:00"/>
    <d v="2022-03-11T00:00:00"/>
    <s v="Monthly"/>
    <x v="1"/>
    <s v="CUST82268881"/>
    <n v="1377"/>
    <s v="Long Term"/>
    <n v="0"/>
    <s v="Susan Johnson"/>
    <x v="0"/>
    <n v="66"/>
    <s v="Warehouse manager"/>
    <x v="0"/>
    <s v="East Rachel, Washington, 44042"/>
    <x v="3"/>
    <n v="0"/>
    <n v="1"/>
    <x v="2"/>
    <s v="AGT97857026"/>
    <x v="2"/>
    <n v="10"/>
    <n v="6"/>
    <n v="0"/>
    <x v="2"/>
    <n v="0"/>
    <x v="2"/>
  </r>
  <r>
    <s v="POL73225608"/>
    <x v="0"/>
    <n v="35404"/>
    <n v="959.48"/>
    <d v="2023-12-05T00:00:00"/>
    <d v="2026-03-22T00:00:00"/>
    <s v="Annually"/>
    <x v="0"/>
    <s v="CUST56310283"/>
    <n v="838"/>
    <s v="Medium Term"/>
    <n v="0"/>
    <s v="Kara Smith"/>
    <x v="2"/>
    <n v="45"/>
    <s v="Analytical chemist"/>
    <x v="0"/>
    <s v="Jeffview, Kentucky, 59474"/>
    <x v="1"/>
    <n v="0"/>
    <n v="0"/>
    <x v="1"/>
    <s v="AGT85433940"/>
    <x v="0"/>
    <n v="12"/>
    <n v="35"/>
    <n v="0"/>
    <x v="0"/>
    <n v="0"/>
    <x v="0"/>
  </r>
  <r>
    <s v="POL96974246"/>
    <x v="1"/>
    <n v="145418"/>
    <n v="584.98"/>
    <d v="2020-11-09T00:00:00"/>
    <d v="2023-03-04T00:00:00"/>
    <s v="Annually"/>
    <x v="1"/>
    <s v="CUST37116790"/>
    <n v="845"/>
    <s v="Medium Term"/>
    <n v="0"/>
    <s v="Paula Griffith"/>
    <x v="0"/>
    <n v="65"/>
    <s v="Chemist, analytical"/>
    <x v="0"/>
    <s v="East Jenniferchester, Washington, 92671"/>
    <x v="3"/>
    <n v="0"/>
    <n v="1"/>
    <x v="2"/>
    <s v="AGT90726414"/>
    <x v="2"/>
    <n v="14"/>
    <n v="78"/>
    <n v="1"/>
    <x v="1"/>
    <n v="1"/>
    <x v="2"/>
  </r>
  <r>
    <s v="POL14924574"/>
    <x v="0"/>
    <n v="203691"/>
    <n v="1048.3"/>
    <d v="2022-10-03T00:00:00"/>
    <d v="2030-08-04T00:00:00"/>
    <s v="Annually"/>
    <x v="0"/>
    <s v="CUST48069749"/>
    <n v="2862"/>
    <s v="Long Term"/>
    <n v="0"/>
    <s v="Brett Becker"/>
    <x v="0"/>
    <n v="19"/>
    <s v="Barista"/>
    <x v="3"/>
    <s v="North Nicole, California, 74021"/>
    <x v="4"/>
    <n v="0"/>
    <n v="0"/>
    <x v="0"/>
    <s v="AGT96655342"/>
    <x v="2"/>
    <n v="38"/>
    <n v="63"/>
    <n v="0"/>
    <x v="1"/>
    <n v="0"/>
    <x v="2"/>
  </r>
  <r>
    <s v="POL42903965"/>
    <x v="2"/>
    <n v="320190"/>
    <n v="1233.73"/>
    <d v="2018-01-28T00:00:00"/>
    <d v="2025-04-27T00:00:00"/>
    <s v="Quarterly"/>
    <x v="0"/>
    <s v="CUST45193864"/>
    <n v="2646"/>
    <s v="Long Term"/>
    <n v="0"/>
    <s v="Daniel Ross"/>
    <x v="1"/>
    <n v="27"/>
    <s v="Administrator"/>
    <x v="3"/>
    <s v="West Chad, Washington, 44265"/>
    <x v="0"/>
    <n v="0"/>
    <n v="0"/>
    <x v="0"/>
    <s v="AGT46287314"/>
    <x v="0"/>
    <n v="40"/>
    <n v="91"/>
    <n v="1"/>
    <x v="1"/>
    <n v="1"/>
    <x v="0"/>
  </r>
  <r>
    <s v="POL95960706"/>
    <x v="1"/>
    <n v="118176"/>
    <n v="437.81"/>
    <d v="2017-04-07T00:00:00"/>
    <d v="2026-10-02T00:00:00"/>
    <s v="Monthly"/>
    <x v="0"/>
    <s v="CUST63054181"/>
    <n v="3465"/>
    <s v="Long Term"/>
    <n v="0"/>
    <s v="Annette Moore"/>
    <x v="0"/>
    <n v="19"/>
    <s v="Chiropodist"/>
    <x v="3"/>
    <s v="Port Roy, Florida, 68522"/>
    <x v="4"/>
    <n v="0"/>
    <n v="0"/>
    <x v="0"/>
    <s v="AGT13703725"/>
    <x v="2"/>
    <n v="33"/>
    <n v="89"/>
    <n v="1"/>
    <x v="1"/>
    <n v="1"/>
    <x v="2"/>
  </r>
  <r>
    <s v="POL61950574"/>
    <x v="3"/>
    <n v="434186"/>
    <n v="1697.96"/>
    <d v="2015-03-19T00:00:00"/>
    <d v="2021-02-07T00:00:00"/>
    <s v="Annually"/>
    <x v="2"/>
    <s v="CUST73260643"/>
    <n v="2152"/>
    <s v="Long Term"/>
    <n v="1"/>
    <s v="Lance Aguilar"/>
    <x v="0"/>
    <n v="38"/>
    <s v="Community pharmacist"/>
    <x v="3"/>
    <s v="Cookmouth, Connecticut, 81627"/>
    <x v="1"/>
    <n v="0"/>
    <n v="0"/>
    <x v="1"/>
    <s v="AGT75996769"/>
    <x v="2"/>
    <n v="29"/>
    <n v="5"/>
    <n v="0"/>
    <x v="2"/>
    <n v="0"/>
    <x v="2"/>
  </r>
  <r>
    <s v="POL08851218"/>
    <x v="2"/>
    <n v="363167"/>
    <n v="1840.6"/>
    <d v="2015-02-18T00:00:00"/>
    <d v="2018-08-07T00:00:00"/>
    <s v="Annually"/>
    <x v="1"/>
    <s v="CUST58169296"/>
    <n v="1266"/>
    <s v="Long Term"/>
    <n v="0"/>
    <s v="Barbara Park"/>
    <x v="2"/>
    <n v="62"/>
    <s v="Volunteer coordinator"/>
    <x v="2"/>
    <s v="Michaelburgh, Delaware, 02835"/>
    <x v="3"/>
    <n v="1"/>
    <n v="1"/>
    <x v="2"/>
    <s v="AGT11309214"/>
    <x v="2"/>
    <n v="31"/>
    <n v="12"/>
    <n v="0"/>
    <x v="2"/>
    <n v="0"/>
    <x v="2"/>
  </r>
  <r>
    <s v="POL89077589"/>
    <x v="3"/>
    <n v="128023"/>
    <n v="711.66"/>
    <d v="2015-08-01T00:00:00"/>
    <d v="2018-08-01T00:00:00"/>
    <s v="Quarterly"/>
    <x v="2"/>
    <s v="CUST60827888"/>
    <n v="1096"/>
    <s v="Long Term"/>
    <n v="1"/>
    <s v="Marissa Stone"/>
    <x v="2"/>
    <n v="48"/>
    <s v="Community pharmacist"/>
    <x v="2"/>
    <s v="Greenview, Oregon, 99374"/>
    <x v="2"/>
    <n v="1"/>
    <n v="0"/>
    <x v="1"/>
    <s v="AGT46476944"/>
    <x v="1"/>
    <n v="43"/>
    <n v="5"/>
    <n v="0"/>
    <x v="2"/>
    <n v="0"/>
    <x v="1"/>
  </r>
  <r>
    <s v="POL21637751"/>
    <x v="3"/>
    <n v="127111"/>
    <n v="1619.12"/>
    <d v="2017-01-28T00:00:00"/>
    <d v="2025-11-21T00:00:00"/>
    <s v="Monthly"/>
    <x v="0"/>
    <s v="CUST14953772"/>
    <n v="3219"/>
    <s v="Long Term"/>
    <n v="0"/>
    <s v="Justin Burnett"/>
    <x v="0"/>
    <n v="38"/>
    <s v="Therapist, sports"/>
    <x v="0"/>
    <s v="Mendezmouth, New York, 44599"/>
    <x v="1"/>
    <n v="0"/>
    <n v="0"/>
    <x v="1"/>
    <s v="AGT33811594"/>
    <x v="0"/>
    <n v="7"/>
    <n v="67"/>
    <n v="0"/>
    <x v="1"/>
    <n v="0"/>
    <x v="0"/>
  </r>
  <r>
    <s v="POL20698881"/>
    <x v="1"/>
    <n v="465629"/>
    <n v="703.94"/>
    <d v="2021-04-28T00:00:00"/>
    <d v="2025-05-08T00:00:00"/>
    <s v="Quarterly"/>
    <x v="1"/>
    <s v="CUST25249967"/>
    <n v="1471"/>
    <s v="Long Term"/>
    <n v="0"/>
    <s v="Brenda Sanders"/>
    <x v="0"/>
    <n v="48"/>
    <s v="Chiropodist"/>
    <x v="1"/>
    <s v="Hallton, Idaho, 68672"/>
    <x v="2"/>
    <n v="0"/>
    <n v="0"/>
    <x v="1"/>
    <s v="AGT00446436"/>
    <x v="0"/>
    <n v="26"/>
    <n v="80"/>
    <n v="1"/>
    <x v="1"/>
    <n v="1"/>
    <x v="0"/>
  </r>
  <r>
    <s v="POL55748934"/>
    <x v="3"/>
    <n v="248600"/>
    <n v="1851.48"/>
    <d v="2018-01-25T00:00:00"/>
    <d v="2023-05-22T00:00:00"/>
    <s v="Quarterly"/>
    <x v="2"/>
    <s v="CUST67050803"/>
    <n v="1943"/>
    <s v="Long Term"/>
    <n v="1"/>
    <s v="Tracy Hudson"/>
    <x v="2"/>
    <n v="70"/>
    <s v="Human resources officer"/>
    <x v="0"/>
    <s v="Amberfurt, Maine, 39217"/>
    <x v="3"/>
    <n v="0"/>
    <n v="1"/>
    <x v="2"/>
    <s v="AGT15223147"/>
    <x v="0"/>
    <n v="31"/>
    <n v="90"/>
    <n v="1"/>
    <x v="1"/>
    <n v="1"/>
    <x v="0"/>
  </r>
  <r>
    <s v="POL95603214"/>
    <x v="2"/>
    <n v="105129"/>
    <n v="1506.25"/>
    <d v="2022-03-12T00:00:00"/>
    <d v="2030-05-21T00:00:00"/>
    <s v="Monthly"/>
    <x v="1"/>
    <s v="CUST02991127"/>
    <n v="2992"/>
    <s v="Long Term"/>
    <n v="0"/>
    <s v="Scott Morales"/>
    <x v="0"/>
    <n v="75"/>
    <s v="Best boy"/>
    <x v="1"/>
    <s v="Brianview, South Dakota, 60761"/>
    <x v="3"/>
    <n v="0"/>
    <n v="1"/>
    <x v="2"/>
    <s v="AGT38242528"/>
    <x v="0"/>
    <n v="37"/>
    <n v="52"/>
    <n v="0"/>
    <x v="0"/>
    <n v="0"/>
    <x v="0"/>
  </r>
  <r>
    <s v="POL97852810"/>
    <x v="1"/>
    <n v="233743"/>
    <n v="504.36"/>
    <d v="2020-01-13T00:00:00"/>
    <d v="2023-12-06T00:00:00"/>
    <s v="Annually"/>
    <x v="1"/>
    <s v="CUST48484204"/>
    <n v="1423"/>
    <s v="Long Term"/>
    <n v="0"/>
    <s v="Joshua Smith"/>
    <x v="1"/>
    <n v="66"/>
    <s v="Building services engineer"/>
    <x v="2"/>
    <s v="Craigstad, Washington, 19949"/>
    <x v="3"/>
    <n v="1"/>
    <n v="1"/>
    <x v="2"/>
    <s v="AGT16581143"/>
    <x v="2"/>
    <n v="46"/>
    <n v="7"/>
    <n v="0"/>
    <x v="2"/>
    <n v="0"/>
    <x v="2"/>
  </r>
  <r>
    <s v="POL95259508"/>
    <x v="2"/>
    <n v="266928"/>
    <n v="402.22"/>
    <d v="2020-03-08T00:00:00"/>
    <d v="2028-09-26T00:00:00"/>
    <s v="Monthly"/>
    <x v="0"/>
    <s v="CUST06619029"/>
    <n v="3124"/>
    <s v="Long Term"/>
    <n v="0"/>
    <s v="Marie Carter"/>
    <x v="1"/>
    <n v="62"/>
    <s v="Paediatric nurse"/>
    <x v="1"/>
    <s v="Patelmouth, Rhode Island, 78237"/>
    <x v="3"/>
    <n v="0"/>
    <n v="1"/>
    <x v="2"/>
    <s v="AGT08573974"/>
    <x v="2"/>
    <n v="47"/>
    <n v="70"/>
    <n v="1"/>
    <x v="1"/>
    <n v="1"/>
    <x v="2"/>
  </r>
  <r>
    <s v="POL70372456"/>
    <x v="3"/>
    <n v="252288"/>
    <n v="1619.45"/>
    <d v="2019-09-13T00:00:00"/>
    <d v="2027-09-04T00:00:00"/>
    <s v="Quarterly"/>
    <x v="2"/>
    <s v="CUST57393366"/>
    <n v="2913"/>
    <s v="Long Term"/>
    <n v="1"/>
    <s v="Andrew Pennington"/>
    <x v="0"/>
    <n v="75"/>
    <s v="Agricultural consultant"/>
    <x v="3"/>
    <s v="Lake Brandonchester, South Carolina, 39922"/>
    <x v="3"/>
    <n v="0"/>
    <n v="1"/>
    <x v="2"/>
    <s v="AGT85678288"/>
    <x v="2"/>
    <n v="41"/>
    <n v="43"/>
    <n v="0"/>
    <x v="0"/>
    <n v="0"/>
    <x v="2"/>
  </r>
  <r>
    <s v="POL78473646"/>
    <x v="3"/>
    <n v="448589"/>
    <n v="839.87"/>
    <d v="2020-03-22T00:00:00"/>
    <d v="2026-06-10T00:00:00"/>
    <s v="Monthly"/>
    <x v="1"/>
    <s v="CUST75033036"/>
    <n v="2271"/>
    <s v="Long Term"/>
    <n v="0"/>
    <s v="Diane Brown"/>
    <x v="1"/>
    <n v="37"/>
    <s v="Gaffer"/>
    <x v="2"/>
    <s v="Kellyfort, Oklahoma, 63262"/>
    <x v="1"/>
    <n v="1"/>
    <n v="0"/>
    <x v="1"/>
    <s v="AGT82144561"/>
    <x v="2"/>
    <n v="4"/>
    <n v="4"/>
    <n v="0"/>
    <x v="2"/>
    <n v="0"/>
    <x v="2"/>
  </r>
  <r>
    <s v="POL81550647"/>
    <x v="1"/>
    <n v="483324"/>
    <n v="1442.01"/>
    <d v="2015-04-15T00:00:00"/>
    <d v="2021-02-19T00:00:00"/>
    <s v="Annually"/>
    <x v="0"/>
    <s v="CUST20570615"/>
    <n v="2137"/>
    <s v="Long Term"/>
    <n v="0"/>
    <s v="Derrick Beck"/>
    <x v="0"/>
    <n v="45"/>
    <s v="Development worker, community"/>
    <x v="0"/>
    <s v="West Elijahside, Nevada, 53804"/>
    <x v="1"/>
    <n v="0"/>
    <n v="0"/>
    <x v="1"/>
    <s v="AGT68107880"/>
    <x v="1"/>
    <n v="30"/>
    <n v="2"/>
    <n v="0"/>
    <x v="2"/>
    <n v="0"/>
    <x v="1"/>
  </r>
  <r>
    <s v="POL95538571"/>
    <x v="3"/>
    <n v="349214"/>
    <n v="982.72"/>
    <d v="2022-05-05T00:00:00"/>
    <d v="2030-05-09T00:00:00"/>
    <s v="Annually"/>
    <x v="0"/>
    <s v="CUST80027772"/>
    <n v="2926"/>
    <s v="Long Term"/>
    <n v="0"/>
    <s v="James Gomez"/>
    <x v="2"/>
    <n v="20"/>
    <s v="Automotive engineer"/>
    <x v="1"/>
    <s v="West Cassie, Oklahoma, 35255"/>
    <x v="4"/>
    <n v="0"/>
    <n v="0"/>
    <x v="0"/>
    <s v="AGT50091681"/>
    <x v="1"/>
    <n v="31"/>
    <n v="39"/>
    <n v="0"/>
    <x v="0"/>
    <n v="0"/>
    <x v="1"/>
  </r>
  <r>
    <s v="POL54792632"/>
    <x v="1"/>
    <n v="102393"/>
    <n v="619.24"/>
    <d v="2021-09-24T00:00:00"/>
    <d v="2028-05-08T00:00:00"/>
    <s v="Annually"/>
    <x v="1"/>
    <s v="CUST41234558"/>
    <n v="2418"/>
    <s v="Long Term"/>
    <n v="0"/>
    <s v="Anthony Cooley"/>
    <x v="2"/>
    <n v="81"/>
    <s v="Nurse, children's"/>
    <x v="2"/>
    <s v="Monicaton, Utah, 92695"/>
    <x v="3"/>
    <n v="1"/>
    <n v="1"/>
    <x v="2"/>
    <s v="AGT67838470"/>
    <x v="2"/>
    <n v="42"/>
    <n v="57"/>
    <n v="0"/>
    <x v="0"/>
    <n v="0"/>
    <x v="2"/>
  </r>
  <r>
    <s v="POL51614389"/>
    <x v="3"/>
    <n v="315957"/>
    <n v="640.54"/>
    <d v="2019-12-04T00:00:00"/>
    <d v="2022-05-08T00:00:00"/>
    <s v="Annually"/>
    <x v="0"/>
    <s v="CUST93219353"/>
    <n v="886"/>
    <s v="Medium Term"/>
    <n v="0"/>
    <s v="Maria Jefferson"/>
    <x v="1"/>
    <n v="29"/>
    <s v="Marketing executive"/>
    <x v="3"/>
    <s v="Donovanmouth, Utah, 63413"/>
    <x v="0"/>
    <n v="0"/>
    <n v="0"/>
    <x v="0"/>
    <s v="AGT03150235"/>
    <x v="1"/>
    <n v="17"/>
    <n v="23"/>
    <n v="0"/>
    <x v="2"/>
    <n v="0"/>
    <x v="1"/>
  </r>
  <r>
    <s v="POL93746729"/>
    <x v="1"/>
    <n v="233330"/>
    <n v="566.47"/>
    <d v="2019-09-26T00:00:00"/>
    <d v="2028-07-18T00:00:00"/>
    <s v="Quarterly"/>
    <x v="1"/>
    <s v="CUST41499971"/>
    <n v="3218"/>
    <s v="Long Term"/>
    <n v="0"/>
    <s v="Laurie Barton"/>
    <x v="1"/>
    <n v="62"/>
    <s v="Logistics and distribution manager"/>
    <x v="2"/>
    <s v="South Scottmouth, Maryland, 09128"/>
    <x v="3"/>
    <n v="1"/>
    <n v="1"/>
    <x v="2"/>
    <s v="AGT80610201"/>
    <x v="2"/>
    <n v="42"/>
    <n v="69"/>
    <n v="0"/>
    <x v="1"/>
    <n v="0"/>
    <x v="2"/>
  </r>
  <r>
    <s v="POL39986645"/>
    <x v="3"/>
    <n v="438758"/>
    <n v="1831.24"/>
    <d v="2016-08-27T00:00:00"/>
    <d v="2022-08-16T00:00:00"/>
    <s v="Annually"/>
    <x v="0"/>
    <s v="CUST51161231"/>
    <n v="2180"/>
    <s v="Long Term"/>
    <n v="0"/>
    <s v="Jason Anderson"/>
    <x v="2"/>
    <n v="50"/>
    <s v="IT sales professional"/>
    <x v="3"/>
    <s v="West Nicole, Ohio, 55121"/>
    <x v="2"/>
    <n v="0"/>
    <n v="0"/>
    <x v="1"/>
    <s v="AGT53627375"/>
    <x v="0"/>
    <n v="30"/>
    <n v="85"/>
    <n v="1"/>
    <x v="1"/>
    <n v="1"/>
    <x v="0"/>
  </r>
  <r>
    <s v="POL63446191"/>
    <x v="3"/>
    <n v="231145"/>
    <n v="1785.54"/>
    <d v="2018-10-12T00:00:00"/>
    <d v="2023-10-23T00:00:00"/>
    <s v="Monthly"/>
    <x v="0"/>
    <s v="CUST31991535"/>
    <n v="1837"/>
    <s v="Long Term"/>
    <n v="0"/>
    <s v="Kevin Evans"/>
    <x v="0"/>
    <n v="49"/>
    <s v="Media buyer"/>
    <x v="2"/>
    <s v="South Ruben, Missouri, 23898"/>
    <x v="2"/>
    <n v="1"/>
    <n v="0"/>
    <x v="1"/>
    <s v="AGT14457211"/>
    <x v="2"/>
    <n v="34"/>
    <n v="62"/>
    <n v="0"/>
    <x v="1"/>
    <n v="0"/>
    <x v="2"/>
  </r>
  <r>
    <s v="POL90621293"/>
    <x v="3"/>
    <n v="238288"/>
    <n v="1788.91"/>
    <d v="2018-06-17T00:00:00"/>
    <d v="2024-02-19T00:00:00"/>
    <s v="Quarterly"/>
    <x v="0"/>
    <s v="CUST53915256"/>
    <n v="2073"/>
    <s v="Long Term"/>
    <n v="0"/>
    <s v="Janet Williams"/>
    <x v="0"/>
    <n v="60"/>
    <s v="Adult guidance worker"/>
    <x v="0"/>
    <s v="Franciscoside, Wisconsin, 74799"/>
    <x v="3"/>
    <n v="0"/>
    <n v="1"/>
    <x v="2"/>
    <s v="AGT80133653"/>
    <x v="0"/>
    <n v="42"/>
    <n v="52"/>
    <n v="0"/>
    <x v="0"/>
    <n v="0"/>
    <x v="0"/>
  </r>
  <r>
    <s v="POL06557000"/>
    <x v="3"/>
    <n v="325423"/>
    <n v="324.38"/>
    <d v="2024-01-23T00:00:00"/>
    <d v="2026-05-15T00:00:00"/>
    <s v="Monthly"/>
    <x v="1"/>
    <s v="CUST80574300"/>
    <n v="843"/>
    <s v="Medium Term"/>
    <n v="0"/>
    <s v="Amber Thomas"/>
    <x v="0"/>
    <n v="69"/>
    <s v="Dance movement psychotherapist"/>
    <x v="1"/>
    <s v="Robertburgh, West Virginia, 47725"/>
    <x v="3"/>
    <n v="0"/>
    <n v="1"/>
    <x v="2"/>
    <s v="AGT31442801"/>
    <x v="2"/>
    <n v="37"/>
    <n v="87"/>
    <n v="1"/>
    <x v="1"/>
    <n v="1"/>
    <x v="2"/>
  </r>
  <r>
    <s v="POL74630196"/>
    <x v="0"/>
    <n v="416632"/>
    <n v="1651.89"/>
    <d v="2019-05-08T00:00:00"/>
    <d v="2021-11-04T00:00:00"/>
    <s v="Annually"/>
    <x v="2"/>
    <s v="CUST08971725"/>
    <n v="911"/>
    <s v="Medium Term"/>
    <n v="1"/>
    <s v="Michael Rivera"/>
    <x v="1"/>
    <n v="72"/>
    <s v="Purchasing manager"/>
    <x v="3"/>
    <s v="Hectorshire, Tennessee, 94224"/>
    <x v="3"/>
    <n v="0"/>
    <n v="1"/>
    <x v="2"/>
    <s v="AGT90621659"/>
    <x v="1"/>
    <n v="30"/>
    <n v="44"/>
    <n v="0"/>
    <x v="0"/>
    <n v="0"/>
    <x v="1"/>
  </r>
  <r>
    <s v="POL80607251"/>
    <x v="3"/>
    <n v="104660"/>
    <n v="1523.92"/>
    <d v="2024-09-15T00:00:00"/>
    <d v="2031-03-22T00:00:00"/>
    <s v="Annually"/>
    <x v="2"/>
    <s v="CUST27802022"/>
    <n v="2379"/>
    <s v="Long Term"/>
    <n v="1"/>
    <s v="Barry Peters"/>
    <x v="2"/>
    <n v="79"/>
    <s v="Site engineer"/>
    <x v="1"/>
    <s v="Stephenfort, Utah, 35038"/>
    <x v="3"/>
    <n v="0"/>
    <n v="1"/>
    <x v="2"/>
    <s v="AGT95476068"/>
    <x v="1"/>
    <n v="2"/>
    <n v="96"/>
    <n v="1"/>
    <x v="1"/>
    <n v="1"/>
    <x v="1"/>
  </r>
  <r>
    <s v="POL84317936"/>
    <x v="3"/>
    <n v="90470"/>
    <n v="482.56"/>
    <d v="2018-08-16T00:00:00"/>
    <d v="2023-04-11T00:00:00"/>
    <s v="Monthly"/>
    <x v="2"/>
    <s v="CUST90193495"/>
    <n v="1699"/>
    <s v="Long Term"/>
    <n v="1"/>
    <s v="Melissa Ellison"/>
    <x v="1"/>
    <n v="82"/>
    <s v="Tax inspector"/>
    <x v="1"/>
    <s v="Lake Douglas, Montana, 62118"/>
    <x v="3"/>
    <n v="0"/>
    <n v="1"/>
    <x v="2"/>
    <s v="AGT76769152"/>
    <x v="2"/>
    <n v="11"/>
    <n v="46"/>
    <n v="0"/>
    <x v="0"/>
    <n v="0"/>
    <x v="2"/>
  </r>
  <r>
    <s v="POL61335300"/>
    <x v="0"/>
    <n v="270272"/>
    <n v="1462.7"/>
    <d v="2024-07-27T00:00:00"/>
    <d v="2026-01-01T00:00:00"/>
    <s v="Annually"/>
    <x v="1"/>
    <s v="CUST86884109"/>
    <n v="523"/>
    <s v="Medium Term"/>
    <n v="0"/>
    <s v="Joe Collins"/>
    <x v="2"/>
    <n v="74"/>
    <s v="Waste management officer"/>
    <x v="1"/>
    <s v="Scottport, Utah, 96022"/>
    <x v="3"/>
    <n v="0"/>
    <n v="1"/>
    <x v="2"/>
    <s v="AGT30758651"/>
    <x v="0"/>
    <n v="29"/>
    <n v="71"/>
    <n v="1"/>
    <x v="1"/>
    <n v="1"/>
    <x v="0"/>
  </r>
  <r>
    <s v="POL32975893"/>
    <x v="0"/>
    <n v="127790"/>
    <n v="896.74"/>
    <d v="2016-12-22T00:00:00"/>
    <d v="2025-04-20T00:00:00"/>
    <s v="Monthly"/>
    <x v="1"/>
    <s v="CUST65082489"/>
    <n v="3041"/>
    <s v="Long Term"/>
    <n v="0"/>
    <s v="Mary Williams"/>
    <x v="1"/>
    <n v="50"/>
    <s v="Town planner"/>
    <x v="1"/>
    <s v="East Jacobborough, Illinois, 36743"/>
    <x v="2"/>
    <n v="0"/>
    <n v="0"/>
    <x v="1"/>
    <s v="AGT66152141"/>
    <x v="0"/>
    <n v="39"/>
    <n v="79"/>
    <n v="1"/>
    <x v="1"/>
    <n v="1"/>
    <x v="0"/>
  </r>
  <r>
    <s v="POL37847781"/>
    <x v="0"/>
    <n v="79464"/>
    <n v="1943.03"/>
    <d v="2017-11-17T00:00:00"/>
    <d v="2019-05-19T00:00:00"/>
    <s v="Quarterly"/>
    <x v="2"/>
    <s v="CUST14814883"/>
    <n v="548"/>
    <s v="Medium Term"/>
    <n v="1"/>
    <s v="Tamara Richardson"/>
    <x v="0"/>
    <n v="81"/>
    <s v="Insurance underwriter"/>
    <x v="3"/>
    <s v="New Brettshire, South Carolina, 06530"/>
    <x v="3"/>
    <n v="0"/>
    <n v="1"/>
    <x v="2"/>
    <s v="AGT87773425"/>
    <x v="2"/>
    <n v="7"/>
    <n v="88"/>
    <n v="1"/>
    <x v="1"/>
    <n v="1"/>
    <x v="2"/>
  </r>
  <r>
    <s v="POL29305592"/>
    <x v="2"/>
    <n v="244213"/>
    <n v="627.28"/>
    <d v="2016-04-20T00:00:00"/>
    <d v="2024-09-12T00:00:00"/>
    <s v="Monthly"/>
    <x v="0"/>
    <s v="CUST50493367"/>
    <n v="3067"/>
    <s v="Long Term"/>
    <n v="0"/>
    <s v="Christopher Pratt"/>
    <x v="2"/>
    <n v="56"/>
    <s v="Therapist, occupational"/>
    <x v="2"/>
    <s v="West Rachel, New Hampshire, 76468"/>
    <x v="3"/>
    <n v="1"/>
    <n v="0"/>
    <x v="2"/>
    <s v="AGT21183922"/>
    <x v="2"/>
    <n v="40"/>
    <n v="53"/>
    <n v="0"/>
    <x v="0"/>
    <n v="0"/>
    <x v="2"/>
  </r>
  <r>
    <s v="POL43533359"/>
    <x v="3"/>
    <n v="82747"/>
    <n v="1548.49"/>
    <d v="2022-11-28T00:00:00"/>
    <d v="2028-04-18T00:00:00"/>
    <s v="Monthly"/>
    <x v="2"/>
    <s v="CUST10203071"/>
    <n v="1968"/>
    <s v="Long Term"/>
    <n v="1"/>
    <s v="Kayla Jones"/>
    <x v="0"/>
    <n v="28"/>
    <s v="Merchant navy officer"/>
    <x v="1"/>
    <s v="South Ryanton, Indiana, 49795"/>
    <x v="0"/>
    <n v="0"/>
    <n v="0"/>
    <x v="0"/>
    <s v="AGT45137341"/>
    <x v="1"/>
    <n v="17"/>
    <n v="73"/>
    <n v="1"/>
    <x v="1"/>
    <n v="1"/>
    <x v="1"/>
  </r>
  <r>
    <s v="POL94321832"/>
    <x v="2"/>
    <n v="268153"/>
    <n v="1883.84"/>
    <d v="2015-12-11T00:00:00"/>
    <d v="2019-09-01T00:00:00"/>
    <s v="Annually"/>
    <x v="0"/>
    <s v="CUST35524650"/>
    <n v="1360"/>
    <s v="Long Term"/>
    <n v="0"/>
    <s v="Stephanie Williams"/>
    <x v="0"/>
    <n v="74"/>
    <s v="Academic librarian"/>
    <x v="1"/>
    <s v="Salazarfurt, Oklahoma, 50884"/>
    <x v="3"/>
    <n v="0"/>
    <n v="1"/>
    <x v="2"/>
    <s v="AGT71404529"/>
    <x v="1"/>
    <n v="33"/>
    <n v="4"/>
    <n v="0"/>
    <x v="2"/>
    <n v="0"/>
    <x v="1"/>
  </r>
  <r>
    <s v="POL97197934"/>
    <x v="3"/>
    <n v="36210"/>
    <n v="688.06"/>
    <d v="2023-01-28T00:00:00"/>
    <d v="2028-06-06T00:00:00"/>
    <s v="Annually"/>
    <x v="0"/>
    <s v="CUST34792290"/>
    <n v="1956"/>
    <s v="Long Term"/>
    <n v="0"/>
    <s v="Russell Little"/>
    <x v="0"/>
    <n v="33"/>
    <s v="Geophysical data processor"/>
    <x v="3"/>
    <s v="Port Theresamouth, Massachusetts, 72308"/>
    <x v="0"/>
    <n v="0"/>
    <n v="0"/>
    <x v="1"/>
    <s v="AGT40778545"/>
    <x v="0"/>
    <n v="26"/>
    <n v="26"/>
    <n v="0"/>
    <x v="2"/>
    <n v="0"/>
    <x v="0"/>
  </r>
  <r>
    <s v="POL87154495"/>
    <x v="2"/>
    <n v="305523"/>
    <n v="163.99"/>
    <d v="2015-07-24T00:00:00"/>
    <d v="2022-03-31T00:00:00"/>
    <s v="Monthly"/>
    <x v="2"/>
    <s v="CUST43515933"/>
    <n v="2442"/>
    <s v="Long Term"/>
    <n v="1"/>
    <s v="Caleb Taylor"/>
    <x v="0"/>
    <n v="55"/>
    <s v="Bonds trader"/>
    <x v="0"/>
    <s v="New Kelly, Hawaii, 06297"/>
    <x v="2"/>
    <n v="0"/>
    <n v="0"/>
    <x v="2"/>
    <s v="AGT60460412"/>
    <x v="0"/>
    <n v="26"/>
    <n v="28"/>
    <n v="0"/>
    <x v="2"/>
    <n v="0"/>
    <x v="0"/>
  </r>
  <r>
    <s v="POL12471063"/>
    <x v="0"/>
    <n v="97801"/>
    <n v="814.61"/>
    <d v="2021-12-01T00:00:00"/>
    <d v="2026-03-06T00:00:00"/>
    <s v="Annually"/>
    <x v="2"/>
    <s v="CUST41476976"/>
    <n v="1556"/>
    <s v="Long Term"/>
    <n v="1"/>
    <s v="Amanda Greene"/>
    <x v="0"/>
    <n v="85"/>
    <s v="Pharmacologist"/>
    <x v="2"/>
    <s v="Kyleberg, Maine, 65870"/>
    <x v="3"/>
    <n v="1"/>
    <n v="1"/>
    <x v="2"/>
    <s v="AGT92383786"/>
    <x v="0"/>
    <n v="8"/>
    <n v="76"/>
    <n v="1"/>
    <x v="1"/>
    <n v="1"/>
    <x v="0"/>
  </r>
  <r>
    <s v="POL15278197"/>
    <x v="3"/>
    <n v="193448"/>
    <n v="525.1"/>
    <d v="2021-08-29T00:00:00"/>
    <d v="2023-03-11T00:00:00"/>
    <s v="Monthly"/>
    <x v="0"/>
    <s v="CUST60126456"/>
    <n v="559"/>
    <s v="Medium Term"/>
    <n v="0"/>
    <s v="Michael Smith"/>
    <x v="0"/>
    <n v="37"/>
    <s v="Television camera operator"/>
    <x v="3"/>
    <s v="West Wayneland, Massachusetts, 81895"/>
    <x v="1"/>
    <n v="0"/>
    <n v="0"/>
    <x v="1"/>
    <s v="AGT68333855"/>
    <x v="1"/>
    <n v="43"/>
    <n v="41"/>
    <n v="0"/>
    <x v="0"/>
    <n v="0"/>
    <x v="1"/>
  </r>
  <r>
    <s v="POL07509618"/>
    <x v="1"/>
    <n v="286271"/>
    <n v="400.12"/>
    <d v="2019-05-20T00:00:00"/>
    <d v="2027-03-21T00:00:00"/>
    <s v="Quarterly"/>
    <x v="0"/>
    <s v="CUST30426757"/>
    <n v="2862"/>
    <s v="Long Term"/>
    <n v="0"/>
    <s v="James Wood"/>
    <x v="1"/>
    <n v="57"/>
    <s v="Doctor, hospital"/>
    <x v="2"/>
    <s v="Hallstad, Virginia, 37230"/>
    <x v="3"/>
    <n v="1"/>
    <n v="0"/>
    <x v="2"/>
    <s v="AGT70400645"/>
    <x v="2"/>
    <n v="22"/>
    <n v="96"/>
    <n v="1"/>
    <x v="1"/>
    <n v="1"/>
    <x v="2"/>
  </r>
  <r>
    <s v="POL82016751"/>
    <x v="2"/>
    <n v="213229"/>
    <n v="1454.12"/>
    <d v="2021-07-15T00:00:00"/>
    <d v="2025-11-17T00:00:00"/>
    <s v="Monthly"/>
    <x v="2"/>
    <s v="CUST12934355"/>
    <n v="1586"/>
    <s v="Long Term"/>
    <n v="1"/>
    <s v="Sandy Lawson"/>
    <x v="0"/>
    <n v="31"/>
    <s v="Chief Marketing Officer"/>
    <x v="1"/>
    <s v="Christophershire, Connecticut, 28931"/>
    <x v="0"/>
    <n v="0"/>
    <n v="0"/>
    <x v="1"/>
    <s v="AGT42173074"/>
    <x v="1"/>
    <n v="31"/>
    <n v="60"/>
    <n v="0"/>
    <x v="0"/>
    <n v="0"/>
    <x v="1"/>
  </r>
  <r>
    <s v="POL87297483"/>
    <x v="3"/>
    <n v="342750"/>
    <n v="196.43"/>
    <d v="2023-02-14T00:00:00"/>
    <d v="2024-03-15T00:00:00"/>
    <s v="Annually"/>
    <x v="2"/>
    <s v="CUST33463783"/>
    <n v="395"/>
    <s v="Medium Term"/>
    <n v="1"/>
    <s v="Roy Young"/>
    <x v="0"/>
    <n v="63"/>
    <s v="Technical author"/>
    <x v="0"/>
    <s v="Jerryfort, Nebraska, 16023"/>
    <x v="3"/>
    <n v="0"/>
    <n v="1"/>
    <x v="2"/>
    <s v="AGT60201363"/>
    <x v="0"/>
    <n v="17"/>
    <n v="69"/>
    <n v="0"/>
    <x v="1"/>
    <n v="0"/>
    <x v="0"/>
  </r>
  <r>
    <s v="POL93996885"/>
    <x v="2"/>
    <n v="96923"/>
    <n v="761.59"/>
    <d v="2019-11-05T00:00:00"/>
    <d v="2028-05-23T00:00:00"/>
    <s v="Quarterly"/>
    <x v="1"/>
    <s v="CUST35227808"/>
    <n v="3122"/>
    <s v="Long Term"/>
    <n v="0"/>
    <s v="Peter Brown"/>
    <x v="0"/>
    <n v="54"/>
    <s v="Chief Financial Officer"/>
    <x v="3"/>
    <s v="Charlesberg, Nevada, 15582"/>
    <x v="2"/>
    <n v="0"/>
    <n v="0"/>
    <x v="2"/>
    <s v="AGT82068467"/>
    <x v="0"/>
    <n v="30"/>
    <n v="58"/>
    <n v="0"/>
    <x v="0"/>
    <n v="0"/>
    <x v="0"/>
  </r>
  <r>
    <s v="POL96567148"/>
    <x v="1"/>
    <n v="315117"/>
    <n v="856"/>
    <d v="2016-03-04T00:00:00"/>
    <d v="2017-10-24T00:00:00"/>
    <s v="Monthly"/>
    <x v="0"/>
    <s v="CUST23797730"/>
    <n v="599"/>
    <s v="Medium Term"/>
    <n v="0"/>
    <s v="Vicki Jackson"/>
    <x v="1"/>
    <n v="50"/>
    <s v="Health and safety adviser"/>
    <x v="1"/>
    <s v="Port Jake, Georgia, 13637"/>
    <x v="2"/>
    <n v="0"/>
    <n v="0"/>
    <x v="1"/>
    <s v="AGT14822780"/>
    <x v="1"/>
    <n v="18"/>
    <n v="73"/>
    <n v="1"/>
    <x v="1"/>
    <n v="1"/>
    <x v="1"/>
  </r>
  <r>
    <s v="POL71968618"/>
    <x v="0"/>
    <n v="357546"/>
    <n v="958.26"/>
    <d v="2016-08-11T00:00:00"/>
    <d v="2019-01-22T00:00:00"/>
    <s v="Annually"/>
    <x v="2"/>
    <s v="CUST49064657"/>
    <n v="894"/>
    <s v="Medium Term"/>
    <n v="1"/>
    <s v="Meghan Valdez"/>
    <x v="1"/>
    <n v="48"/>
    <s v="Radiation protection practitioner"/>
    <x v="2"/>
    <s v="East Ashley, Wyoming, 78730"/>
    <x v="2"/>
    <n v="1"/>
    <n v="0"/>
    <x v="1"/>
    <s v="AGT04970507"/>
    <x v="0"/>
    <n v="8"/>
    <n v="94"/>
    <n v="1"/>
    <x v="1"/>
    <n v="1"/>
    <x v="0"/>
  </r>
  <r>
    <s v="POL23145476"/>
    <x v="2"/>
    <n v="65899"/>
    <n v="854.47"/>
    <d v="2023-04-18T00:00:00"/>
    <d v="2031-11-29T00:00:00"/>
    <s v="Annually"/>
    <x v="0"/>
    <s v="CUST48384816"/>
    <n v="3147"/>
    <s v="Long Term"/>
    <n v="0"/>
    <s v="John Zimmerman"/>
    <x v="1"/>
    <n v="63"/>
    <s v="Firefighter"/>
    <x v="3"/>
    <s v="Lake Danielfurt, Connecticut, 54211"/>
    <x v="3"/>
    <n v="0"/>
    <n v="1"/>
    <x v="2"/>
    <s v="AGT13715260"/>
    <x v="0"/>
    <n v="19"/>
    <n v="44"/>
    <n v="0"/>
    <x v="0"/>
    <n v="0"/>
    <x v="0"/>
  </r>
  <r>
    <s v="POL01386021"/>
    <x v="0"/>
    <n v="376086"/>
    <n v="1736.8"/>
    <d v="2021-12-14T00:00:00"/>
    <d v="2030-02-05T00:00:00"/>
    <s v="Annually"/>
    <x v="1"/>
    <s v="CUST28361361"/>
    <n v="2975"/>
    <s v="Long Term"/>
    <n v="0"/>
    <s v="Sarah Vance"/>
    <x v="1"/>
    <n v="44"/>
    <s v="Restaurant manager"/>
    <x v="3"/>
    <s v="South James, Maine, 52726"/>
    <x v="1"/>
    <n v="0"/>
    <n v="0"/>
    <x v="1"/>
    <s v="AGT25609530"/>
    <x v="1"/>
    <n v="28"/>
    <n v="31"/>
    <n v="0"/>
    <x v="0"/>
    <n v="0"/>
    <x v="1"/>
  </r>
  <r>
    <s v="POL23294354"/>
    <x v="2"/>
    <n v="174699"/>
    <n v="1345.75"/>
    <d v="2023-10-24T00:00:00"/>
    <d v="2029-12-06T00:00:00"/>
    <s v="Quarterly"/>
    <x v="2"/>
    <s v="CUST60275705"/>
    <n v="2235"/>
    <s v="Long Term"/>
    <n v="1"/>
    <s v="Mr. William Wagner"/>
    <x v="2"/>
    <n v="34"/>
    <s v="Consulting civil engineer"/>
    <x v="0"/>
    <s v="Wallside, Alabama, 31277"/>
    <x v="0"/>
    <n v="0"/>
    <n v="0"/>
    <x v="1"/>
    <s v="AGT35967047"/>
    <x v="2"/>
    <n v="41"/>
    <n v="9"/>
    <n v="0"/>
    <x v="2"/>
    <n v="0"/>
    <x v="2"/>
  </r>
  <r>
    <s v="POL33326034"/>
    <x v="0"/>
    <n v="382851"/>
    <n v="798.8"/>
    <d v="2021-10-31T00:00:00"/>
    <d v="2025-01-18T00:00:00"/>
    <s v="Monthly"/>
    <x v="2"/>
    <s v="CUST68652559"/>
    <n v="1175"/>
    <s v="Long Term"/>
    <n v="1"/>
    <s v="Wendy Ross"/>
    <x v="2"/>
    <n v="63"/>
    <s v="Site engineer"/>
    <x v="1"/>
    <s v="Petersside, New Hampshire, 91379"/>
    <x v="3"/>
    <n v="0"/>
    <n v="1"/>
    <x v="2"/>
    <s v="AGT67804018"/>
    <x v="0"/>
    <n v="26"/>
    <n v="23"/>
    <n v="0"/>
    <x v="2"/>
    <n v="0"/>
    <x v="0"/>
  </r>
  <r>
    <s v="POL94564854"/>
    <x v="1"/>
    <n v="305272"/>
    <n v="200.24"/>
    <d v="2019-02-18T00:00:00"/>
    <d v="2023-01-23T00:00:00"/>
    <s v="Annually"/>
    <x v="0"/>
    <s v="CUST87110325"/>
    <n v="1435"/>
    <s v="Long Term"/>
    <n v="0"/>
    <s v="Roger King"/>
    <x v="0"/>
    <n v="38"/>
    <s v="Chief of Staff"/>
    <x v="3"/>
    <s v="Port Andrew, Alaska, 66769"/>
    <x v="1"/>
    <n v="0"/>
    <n v="0"/>
    <x v="1"/>
    <s v="AGT72187203"/>
    <x v="0"/>
    <n v="15"/>
    <n v="32"/>
    <n v="0"/>
    <x v="0"/>
    <n v="0"/>
    <x v="0"/>
  </r>
  <r>
    <s v="POL60645383"/>
    <x v="0"/>
    <n v="472836"/>
    <n v="1986.23"/>
    <d v="2021-10-14T00:00:00"/>
    <d v="2027-11-17T00:00:00"/>
    <s v="Annually"/>
    <x v="2"/>
    <s v="CUST54440441"/>
    <n v="2225"/>
    <s v="Long Term"/>
    <n v="1"/>
    <s v="Cynthia Gonzalez"/>
    <x v="0"/>
    <n v="83"/>
    <s v="Drilling engineer"/>
    <x v="3"/>
    <s v="Christophermouth, West Virginia, 46972"/>
    <x v="3"/>
    <n v="0"/>
    <n v="1"/>
    <x v="2"/>
    <s v="AGT25865674"/>
    <x v="1"/>
    <n v="47"/>
    <n v="45"/>
    <n v="0"/>
    <x v="0"/>
    <n v="0"/>
    <x v="1"/>
  </r>
  <r>
    <s v="POL15598942"/>
    <x v="3"/>
    <n v="425640"/>
    <n v="1339.2"/>
    <d v="2022-07-13T00:00:00"/>
    <d v="2032-06-14T00:00:00"/>
    <s v="Monthly"/>
    <x v="2"/>
    <s v="CUST69367329"/>
    <n v="3624"/>
    <s v="Long Term"/>
    <n v="1"/>
    <s v="Kim Thomas"/>
    <x v="0"/>
    <n v="43"/>
    <s v="Mudlogger"/>
    <x v="2"/>
    <s v="Jimmyfurt, Minnesota, 51653"/>
    <x v="1"/>
    <n v="1"/>
    <n v="0"/>
    <x v="1"/>
    <s v="AGT66923585"/>
    <x v="1"/>
    <n v="4"/>
    <n v="80"/>
    <n v="1"/>
    <x v="1"/>
    <n v="1"/>
    <x v="1"/>
  </r>
  <r>
    <s v="POL43061696"/>
    <x v="0"/>
    <n v="356773"/>
    <n v="1529.24"/>
    <d v="2015-01-11T00:00:00"/>
    <d v="2021-08-06T00:00:00"/>
    <s v="Annually"/>
    <x v="0"/>
    <s v="CUST85929334"/>
    <n v="2399"/>
    <s v="Long Term"/>
    <n v="0"/>
    <s v="Matthew Chung"/>
    <x v="1"/>
    <n v="31"/>
    <s v="Restaurant manager, fast food"/>
    <x v="3"/>
    <s v="Jessicamouth, South Carolina, 13015"/>
    <x v="0"/>
    <n v="0"/>
    <n v="0"/>
    <x v="1"/>
    <s v="AGT36913046"/>
    <x v="0"/>
    <n v="8"/>
    <n v="61"/>
    <n v="0"/>
    <x v="1"/>
    <n v="0"/>
    <x v="0"/>
  </r>
  <r>
    <s v="POL29030221"/>
    <x v="2"/>
    <n v="206627"/>
    <n v="1434.07"/>
    <d v="2020-01-23T00:00:00"/>
    <d v="2025-12-08T00:00:00"/>
    <s v="Annually"/>
    <x v="0"/>
    <s v="CUST43290947"/>
    <n v="2146"/>
    <s v="Long Term"/>
    <n v="0"/>
    <s v="Barbara Ramos"/>
    <x v="2"/>
    <n v="53"/>
    <s v="Librarian, academic"/>
    <x v="1"/>
    <s v="Rachelberg, Montana, 16264"/>
    <x v="2"/>
    <n v="0"/>
    <n v="0"/>
    <x v="2"/>
    <s v="AGT56217943"/>
    <x v="2"/>
    <n v="10"/>
    <n v="37"/>
    <n v="0"/>
    <x v="0"/>
    <n v="0"/>
    <x v="2"/>
  </r>
  <r>
    <s v="POL38108331"/>
    <x v="3"/>
    <n v="37379"/>
    <n v="523.95000000000005"/>
    <d v="2019-02-28T00:00:00"/>
    <d v="2024-11-09T00:00:00"/>
    <s v="Annually"/>
    <x v="0"/>
    <s v="CUST38232094"/>
    <n v="2081"/>
    <s v="Long Term"/>
    <n v="0"/>
    <s v="Tanner Santos"/>
    <x v="2"/>
    <n v="64"/>
    <s v="Commercial horticulturist"/>
    <x v="1"/>
    <s v="South Michaelmouth, Massachusetts, 23041"/>
    <x v="3"/>
    <n v="0"/>
    <n v="1"/>
    <x v="2"/>
    <s v="AGT07591775"/>
    <x v="1"/>
    <n v="20"/>
    <n v="43"/>
    <n v="0"/>
    <x v="0"/>
    <n v="0"/>
    <x v="1"/>
  </r>
  <r>
    <s v="POL39644432"/>
    <x v="2"/>
    <n v="107184"/>
    <n v="968.76"/>
    <d v="2017-05-07T00:00:00"/>
    <d v="2027-04-24T00:00:00"/>
    <s v="Monthly"/>
    <x v="2"/>
    <s v="CUST83956868"/>
    <n v="3639"/>
    <s v="Long Term"/>
    <n v="1"/>
    <s v="Bethany Black"/>
    <x v="2"/>
    <n v="31"/>
    <s v="Historic buildings inspector/conservation officer"/>
    <x v="1"/>
    <s v="Patriciachester, North Dakota, 56614"/>
    <x v="0"/>
    <n v="0"/>
    <n v="0"/>
    <x v="1"/>
    <s v="AGT19725610"/>
    <x v="1"/>
    <n v="49"/>
    <n v="52"/>
    <n v="0"/>
    <x v="0"/>
    <n v="0"/>
    <x v="1"/>
  </r>
  <r>
    <s v="POL89576605"/>
    <x v="1"/>
    <n v="132676"/>
    <n v="1420.95"/>
    <d v="2021-05-12T00:00:00"/>
    <d v="2023-04-12T00:00:00"/>
    <s v="Quarterly"/>
    <x v="2"/>
    <s v="CUST98331725"/>
    <n v="700"/>
    <s v="Medium Term"/>
    <n v="1"/>
    <s v="Laura Braun"/>
    <x v="2"/>
    <n v="80"/>
    <s v="Chartered loss adjuster"/>
    <x v="2"/>
    <s v="West Meghan, Alabama, 81797"/>
    <x v="3"/>
    <n v="1"/>
    <n v="1"/>
    <x v="2"/>
    <s v="AGT39758645"/>
    <x v="2"/>
    <n v="34"/>
    <n v="61"/>
    <n v="0"/>
    <x v="1"/>
    <n v="0"/>
    <x v="2"/>
  </r>
  <r>
    <s v="POL02588835"/>
    <x v="0"/>
    <n v="443016"/>
    <n v="1891.02"/>
    <d v="2021-11-13T00:00:00"/>
    <d v="2026-03-21T00:00:00"/>
    <s v="Monthly"/>
    <x v="2"/>
    <s v="CUST08272758"/>
    <n v="1589"/>
    <s v="Long Term"/>
    <n v="1"/>
    <s v="Barbara Randall"/>
    <x v="2"/>
    <n v="40"/>
    <s v="Automotive engineer"/>
    <x v="2"/>
    <s v="Nicholasborough, Ohio, 25473"/>
    <x v="1"/>
    <n v="1"/>
    <n v="0"/>
    <x v="1"/>
    <s v="AGT01972154"/>
    <x v="2"/>
    <n v="12"/>
    <n v="25"/>
    <n v="0"/>
    <x v="2"/>
    <n v="0"/>
    <x v="2"/>
  </r>
  <r>
    <s v="POL64841687"/>
    <x v="3"/>
    <n v="86172"/>
    <n v="1730.32"/>
    <d v="2015-09-10T00:00:00"/>
    <d v="2017-07-20T00:00:00"/>
    <s v="Quarterly"/>
    <x v="0"/>
    <s v="CUST19435664"/>
    <n v="679"/>
    <s v="Medium Term"/>
    <n v="0"/>
    <s v="Sylvia Weaver"/>
    <x v="0"/>
    <n v="40"/>
    <s v="Corporate investment banker"/>
    <x v="0"/>
    <s v="Hernandeztown, Virginia, 21172"/>
    <x v="1"/>
    <n v="0"/>
    <n v="0"/>
    <x v="1"/>
    <s v="AGT14433594"/>
    <x v="2"/>
    <n v="49"/>
    <n v="64"/>
    <n v="0"/>
    <x v="1"/>
    <n v="0"/>
    <x v="2"/>
  </r>
  <r>
    <s v="POL42043650"/>
    <x v="2"/>
    <n v="205410"/>
    <n v="1675.08"/>
    <d v="2021-12-12T00:00:00"/>
    <d v="2028-02-17T00:00:00"/>
    <s v="Quarterly"/>
    <x v="2"/>
    <s v="CUST21895219"/>
    <n v="2258"/>
    <s v="Long Term"/>
    <n v="1"/>
    <s v="Rita Lee"/>
    <x v="2"/>
    <n v="82"/>
    <s v="Education officer, museum"/>
    <x v="0"/>
    <s v="West Elizabeth, California, 39895"/>
    <x v="3"/>
    <n v="0"/>
    <n v="1"/>
    <x v="2"/>
    <s v="AGT03739016"/>
    <x v="0"/>
    <n v="14"/>
    <n v="55"/>
    <n v="0"/>
    <x v="0"/>
    <n v="0"/>
    <x v="0"/>
  </r>
  <r>
    <s v="POL62636182"/>
    <x v="3"/>
    <n v="386422"/>
    <n v="284.08999999999997"/>
    <d v="2018-02-21T00:00:00"/>
    <d v="2024-01-16T00:00:00"/>
    <s v="Quarterly"/>
    <x v="0"/>
    <s v="CUST47696408"/>
    <n v="2155"/>
    <s v="Long Term"/>
    <n v="0"/>
    <s v="Kevin Joyce"/>
    <x v="1"/>
    <n v="56"/>
    <s v="Ship broker"/>
    <x v="0"/>
    <s v="New Brian, Oklahoma, 44595"/>
    <x v="3"/>
    <n v="0"/>
    <n v="0"/>
    <x v="2"/>
    <s v="AGT71928337"/>
    <x v="1"/>
    <n v="37"/>
    <n v="4"/>
    <n v="0"/>
    <x v="2"/>
    <n v="0"/>
    <x v="1"/>
  </r>
  <r>
    <s v="POL27279632"/>
    <x v="0"/>
    <n v="186180"/>
    <n v="317.11"/>
    <d v="2020-12-04T00:00:00"/>
    <d v="2029-10-26T00:00:00"/>
    <s v="Monthly"/>
    <x v="0"/>
    <s v="CUST61552560"/>
    <n v="3248"/>
    <s v="Long Term"/>
    <n v="0"/>
    <s v="Shaun Stuart"/>
    <x v="0"/>
    <n v="30"/>
    <s v="Meteorologist"/>
    <x v="3"/>
    <s v="Port Davidfurt, Maryland, 49078"/>
    <x v="0"/>
    <n v="0"/>
    <n v="0"/>
    <x v="0"/>
    <s v="AGT86777320"/>
    <x v="0"/>
    <n v="9"/>
    <n v="46"/>
    <n v="0"/>
    <x v="0"/>
    <n v="0"/>
    <x v="0"/>
  </r>
  <r>
    <s v="POL70823691"/>
    <x v="3"/>
    <n v="484471"/>
    <n v="534.70000000000005"/>
    <d v="2020-01-21T00:00:00"/>
    <d v="2029-02-07T00:00:00"/>
    <s v="Annually"/>
    <x v="0"/>
    <s v="CUST85393599"/>
    <n v="3305"/>
    <s v="Long Term"/>
    <n v="0"/>
    <s v="Jesse Simmons"/>
    <x v="2"/>
    <n v="62"/>
    <s v="Energy manager"/>
    <x v="1"/>
    <s v="North David, Hawaii, 65767"/>
    <x v="3"/>
    <n v="0"/>
    <n v="1"/>
    <x v="2"/>
    <s v="AGT60179301"/>
    <x v="2"/>
    <n v="33"/>
    <n v="26"/>
    <n v="0"/>
    <x v="2"/>
    <n v="0"/>
    <x v="2"/>
  </r>
  <r>
    <s v="POL96336690"/>
    <x v="2"/>
    <n v="146583"/>
    <n v="1962.48"/>
    <d v="2020-12-19T00:00:00"/>
    <d v="2028-07-20T00:00:00"/>
    <s v="Quarterly"/>
    <x v="0"/>
    <s v="CUST56456814"/>
    <n v="2770"/>
    <s v="Long Term"/>
    <n v="0"/>
    <s v="Lindsey Campbell"/>
    <x v="2"/>
    <n v="43"/>
    <s v="Scientific laboratory technician"/>
    <x v="2"/>
    <s v="Thomasmouth, West Virginia, 94588"/>
    <x v="1"/>
    <n v="1"/>
    <n v="0"/>
    <x v="1"/>
    <s v="AGT65428722"/>
    <x v="1"/>
    <n v="13"/>
    <n v="91"/>
    <n v="1"/>
    <x v="1"/>
    <n v="1"/>
    <x v="1"/>
  </r>
  <r>
    <s v="POL61653642"/>
    <x v="1"/>
    <n v="409870"/>
    <n v="1807.75"/>
    <d v="2015-05-09T00:00:00"/>
    <d v="2019-02-19T00:00:00"/>
    <s v="Quarterly"/>
    <x v="2"/>
    <s v="CUST94011019"/>
    <n v="1382"/>
    <s v="Long Term"/>
    <n v="1"/>
    <s v="Rachel Golden"/>
    <x v="0"/>
    <n v="58"/>
    <s v="Social researcher"/>
    <x v="1"/>
    <s v="East David, Rhode Island, 77784"/>
    <x v="3"/>
    <n v="0"/>
    <n v="0"/>
    <x v="2"/>
    <s v="AGT25320425"/>
    <x v="1"/>
    <n v="32"/>
    <n v="91"/>
    <n v="1"/>
    <x v="1"/>
    <n v="1"/>
    <x v="1"/>
  </r>
  <r>
    <s v="POL80552860"/>
    <x v="1"/>
    <n v="114424"/>
    <n v="373.86"/>
    <d v="2022-11-12T00:00:00"/>
    <d v="2028-02-07T00:00:00"/>
    <s v="Monthly"/>
    <x v="0"/>
    <s v="CUST02840694"/>
    <n v="1913"/>
    <s v="Long Term"/>
    <n v="0"/>
    <s v="William Parks"/>
    <x v="1"/>
    <n v="49"/>
    <s v="Psychologist, clinical"/>
    <x v="3"/>
    <s v="Kramerfurt, Massachusetts, 30161"/>
    <x v="2"/>
    <n v="0"/>
    <n v="0"/>
    <x v="1"/>
    <s v="AGT91775349"/>
    <x v="1"/>
    <n v="4"/>
    <n v="13"/>
    <n v="0"/>
    <x v="2"/>
    <n v="0"/>
    <x v="1"/>
  </r>
  <r>
    <s v="POL59968630"/>
    <x v="3"/>
    <n v="223758"/>
    <n v="1337.53"/>
    <d v="2023-11-27T00:00:00"/>
    <d v="2030-03-09T00:00:00"/>
    <s v="Annually"/>
    <x v="0"/>
    <s v="CUST50916985"/>
    <n v="2294"/>
    <s v="Long Term"/>
    <n v="0"/>
    <s v="Patrick Watson"/>
    <x v="1"/>
    <n v="45"/>
    <s v="Ranger/warden"/>
    <x v="1"/>
    <s v="Port Andrew, Maryland, 23840"/>
    <x v="1"/>
    <n v="0"/>
    <n v="0"/>
    <x v="1"/>
    <s v="AGT88732885"/>
    <x v="2"/>
    <n v="30"/>
    <n v="21"/>
    <n v="0"/>
    <x v="2"/>
    <n v="0"/>
    <x v="2"/>
  </r>
  <r>
    <s v="POL88583388"/>
    <x v="2"/>
    <n v="242935"/>
    <n v="119.75"/>
    <d v="2019-12-11T00:00:00"/>
    <d v="2025-08-20T00:00:00"/>
    <s v="Quarterly"/>
    <x v="1"/>
    <s v="CUST11095679"/>
    <n v="2079"/>
    <s v="Long Term"/>
    <n v="0"/>
    <s v="Paul Foster"/>
    <x v="1"/>
    <n v="59"/>
    <s v="Energy manager"/>
    <x v="3"/>
    <s v="West Michael, Wisconsin, 45486"/>
    <x v="3"/>
    <n v="0"/>
    <n v="0"/>
    <x v="2"/>
    <s v="AGT41624751"/>
    <x v="1"/>
    <n v="41"/>
    <n v="30"/>
    <n v="0"/>
    <x v="2"/>
    <n v="0"/>
    <x v="1"/>
  </r>
  <r>
    <s v="POL59915049"/>
    <x v="2"/>
    <n v="314014"/>
    <n v="1921.71"/>
    <d v="2021-08-07T00:00:00"/>
    <d v="2023-09-12T00:00:00"/>
    <s v="Monthly"/>
    <x v="1"/>
    <s v="CUST78768706"/>
    <n v="766"/>
    <s v="Medium Term"/>
    <n v="0"/>
    <s v="Holly Hines"/>
    <x v="2"/>
    <n v="25"/>
    <s v="Designer, textile"/>
    <x v="2"/>
    <s v="North Reneeview, Wisconsin, 48267"/>
    <x v="4"/>
    <n v="1"/>
    <n v="0"/>
    <x v="0"/>
    <s v="AGT92235965"/>
    <x v="1"/>
    <n v="44"/>
    <n v="30"/>
    <n v="0"/>
    <x v="2"/>
    <n v="0"/>
    <x v="1"/>
  </r>
  <r>
    <s v="POL17484037"/>
    <x v="0"/>
    <n v="44958"/>
    <n v="787.18"/>
    <d v="2022-07-19T00:00:00"/>
    <d v="2027-04-23T00:00:00"/>
    <s v="Monthly"/>
    <x v="2"/>
    <s v="CUST55319324"/>
    <n v="1739"/>
    <s v="Long Term"/>
    <n v="1"/>
    <s v="Kathryn Berry"/>
    <x v="0"/>
    <n v="37"/>
    <s v="Associate Professor"/>
    <x v="1"/>
    <s v="New Charles, New Jersey, 30833"/>
    <x v="1"/>
    <n v="0"/>
    <n v="0"/>
    <x v="1"/>
    <s v="AGT31686543"/>
    <x v="2"/>
    <n v="32"/>
    <n v="70"/>
    <n v="1"/>
    <x v="1"/>
    <n v="1"/>
    <x v="2"/>
  </r>
  <r>
    <s v="POL84705908"/>
    <x v="0"/>
    <n v="488711"/>
    <n v="1653.03"/>
    <d v="2024-11-21T00:00:00"/>
    <d v="2031-03-15T00:00:00"/>
    <s v="Quarterly"/>
    <x v="1"/>
    <s v="CUST04526090"/>
    <n v="2305"/>
    <s v="Long Term"/>
    <n v="0"/>
    <s v="Andrea Hatfield"/>
    <x v="1"/>
    <n v="42"/>
    <s v="Statistician"/>
    <x v="3"/>
    <s v="North Anthony, Connecticut, 52070"/>
    <x v="1"/>
    <n v="0"/>
    <n v="0"/>
    <x v="1"/>
    <s v="AGT21785096"/>
    <x v="0"/>
    <n v="47"/>
    <n v="82"/>
    <n v="1"/>
    <x v="1"/>
    <n v="1"/>
    <x v="0"/>
  </r>
  <r>
    <s v="POL89513880"/>
    <x v="0"/>
    <n v="362517"/>
    <n v="890.53"/>
    <d v="2017-09-11T00:00:00"/>
    <d v="2026-03-21T00:00:00"/>
    <s v="Annually"/>
    <x v="1"/>
    <s v="CUST71549116"/>
    <n v="3113"/>
    <s v="Long Term"/>
    <n v="0"/>
    <s v="Preston Gutierrez"/>
    <x v="2"/>
    <n v="32"/>
    <s v="Engineer, production"/>
    <x v="3"/>
    <s v="Salazarchester, Oklahoma, 99437"/>
    <x v="0"/>
    <n v="0"/>
    <n v="0"/>
    <x v="1"/>
    <s v="AGT33716201"/>
    <x v="0"/>
    <n v="39"/>
    <n v="32"/>
    <n v="0"/>
    <x v="0"/>
    <n v="0"/>
    <x v="0"/>
  </r>
  <r>
    <s v="POL97001754"/>
    <x v="0"/>
    <n v="190590"/>
    <n v="994.77"/>
    <d v="2015-04-30T00:00:00"/>
    <d v="2025-03-24T00:00:00"/>
    <s v="Monthly"/>
    <x v="0"/>
    <s v="CUST71945509"/>
    <n v="3616"/>
    <s v="Long Term"/>
    <n v="0"/>
    <s v="Barbara West"/>
    <x v="0"/>
    <n v="63"/>
    <s v="Press photographer"/>
    <x v="2"/>
    <s v="West John, Utah, 53833"/>
    <x v="3"/>
    <n v="1"/>
    <n v="1"/>
    <x v="2"/>
    <s v="AGT17326060"/>
    <x v="0"/>
    <n v="13"/>
    <n v="60"/>
    <n v="0"/>
    <x v="0"/>
    <n v="0"/>
    <x v="0"/>
  </r>
  <r>
    <s v="POL51514265"/>
    <x v="2"/>
    <n v="188313"/>
    <n v="446.92"/>
    <d v="2022-09-14T00:00:00"/>
    <d v="2031-12-20T00:00:00"/>
    <s v="Annually"/>
    <x v="2"/>
    <s v="CUST22618142"/>
    <n v="3384"/>
    <s v="Long Term"/>
    <n v="1"/>
    <s v="Wesley Johnston"/>
    <x v="0"/>
    <n v="30"/>
    <s v="Programmer, systems"/>
    <x v="2"/>
    <s v="Howardshire, Vermont, 48793"/>
    <x v="0"/>
    <n v="1"/>
    <n v="0"/>
    <x v="0"/>
    <s v="AGT33379842"/>
    <x v="2"/>
    <n v="21"/>
    <n v="7"/>
    <n v="0"/>
    <x v="2"/>
    <n v="0"/>
    <x v="2"/>
  </r>
  <r>
    <s v="POL66621880"/>
    <x v="3"/>
    <n v="109785"/>
    <n v="299.57"/>
    <d v="2021-06-21T00:00:00"/>
    <d v="2025-12-21T00:00:00"/>
    <s v="Annually"/>
    <x v="0"/>
    <s v="CUST42357086"/>
    <n v="1644"/>
    <s v="Long Term"/>
    <n v="0"/>
    <s v="James Taylor"/>
    <x v="0"/>
    <n v="47"/>
    <s v="Licensed conveyancer"/>
    <x v="0"/>
    <s v="North Briana, Illinois, 33611"/>
    <x v="2"/>
    <n v="0"/>
    <n v="0"/>
    <x v="1"/>
    <s v="AGT95605472"/>
    <x v="0"/>
    <n v="0"/>
    <n v="10"/>
    <n v="0"/>
    <x v="2"/>
    <n v="0"/>
    <x v="0"/>
  </r>
  <r>
    <s v="POL21697182"/>
    <x v="1"/>
    <n v="439945"/>
    <n v="1225.49"/>
    <d v="2024-07-16T00:00:00"/>
    <d v="2030-09-07T00:00:00"/>
    <s v="Annually"/>
    <x v="1"/>
    <s v="CUST97543920"/>
    <n v="2244"/>
    <s v="Long Term"/>
    <n v="0"/>
    <s v="Melissa Combs"/>
    <x v="0"/>
    <n v="30"/>
    <s v="Travel agency manager"/>
    <x v="3"/>
    <s v="Rachelborough, Iowa, 20721"/>
    <x v="0"/>
    <n v="0"/>
    <n v="0"/>
    <x v="0"/>
    <s v="AGT97314805"/>
    <x v="1"/>
    <n v="43"/>
    <n v="47"/>
    <n v="0"/>
    <x v="0"/>
    <n v="0"/>
    <x v="1"/>
  </r>
  <r>
    <s v="POL21259654"/>
    <x v="2"/>
    <n v="49237"/>
    <n v="876.68"/>
    <d v="2015-06-22T00:00:00"/>
    <d v="2023-12-02T00:00:00"/>
    <s v="Quarterly"/>
    <x v="2"/>
    <s v="CUST78772673"/>
    <n v="3085"/>
    <s v="Long Term"/>
    <n v="1"/>
    <s v="Jeffrey Brock"/>
    <x v="0"/>
    <n v="28"/>
    <s v="Product manager"/>
    <x v="3"/>
    <s v="Port Anthonyburgh, New Hampshire, 48907"/>
    <x v="0"/>
    <n v="0"/>
    <n v="0"/>
    <x v="0"/>
    <s v="AGT03529932"/>
    <x v="0"/>
    <n v="16"/>
    <n v="94"/>
    <n v="1"/>
    <x v="1"/>
    <n v="1"/>
    <x v="0"/>
  </r>
  <r>
    <s v="POL08580196"/>
    <x v="2"/>
    <n v="231407"/>
    <n v="1226.98"/>
    <d v="2015-12-02T00:00:00"/>
    <d v="2021-12-24T00:00:00"/>
    <s v="Quarterly"/>
    <x v="0"/>
    <s v="CUST85322984"/>
    <n v="2214"/>
    <s v="Long Term"/>
    <n v="0"/>
    <s v="Kaylee Melton"/>
    <x v="0"/>
    <n v="75"/>
    <s v="Secondary school teacher"/>
    <x v="1"/>
    <s v="West Adamville, Ohio, 56524"/>
    <x v="3"/>
    <n v="0"/>
    <n v="1"/>
    <x v="2"/>
    <s v="AGT37287894"/>
    <x v="1"/>
    <n v="3"/>
    <n v="6"/>
    <n v="0"/>
    <x v="2"/>
    <n v="0"/>
    <x v="1"/>
  </r>
  <r>
    <s v="POL63731012"/>
    <x v="1"/>
    <n v="151577"/>
    <n v="1779.07"/>
    <d v="2022-02-22T00:00:00"/>
    <d v="2030-09-11T00:00:00"/>
    <s v="Annually"/>
    <x v="0"/>
    <s v="CUST46665089"/>
    <n v="3123"/>
    <s v="Long Term"/>
    <n v="0"/>
    <s v="Dr. Eric Caldwell"/>
    <x v="1"/>
    <n v="49"/>
    <s v="Personal assistant"/>
    <x v="0"/>
    <s v="Turnerville, Massachusetts, 84660"/>
    <x v="2"/>
    <n v="0"/>
    <n v="0"/>
    <x v="1"/>
    <s v="AGT03550364"/>
    <x v="2"/>
    <n v="35"/>
    <n v="28"/>
    <n v="0"/>
    <x v="2"/>
    <n v="0"/>
    <x v="2"/>
  </r>
  <r>
    <s v="POL78271323"/>
    <x v="3"/>
    <n v="29594"/>
    <n v="1794.44"/>
    <d v="2022-05-17T00:00:00"/>
    <d v="2030-05-06T00:00:00"/>
    <s v="Quarterly"/>
    <x v="0"/>
    <s v="CUST76347079"/>
    <n v="2911"/>
    <s v="Long Term"/>
    <n v="0"/>
    <s v="James Turner"/>
    <x v="2"/>
    <n v="33"/>
    <s v="Pensions consultant"/>
    <x v="1"/>
    <s v="Mooreton, Oregon, 89588"/>
    <x v="0"/>
    <n v="0"/>
    <n v="0"/>
    <x v="1"/>
    <s v="AGT02262547"/>
    <x v="0"/>
    <n v="48"/>
    <n v="28"/>
    <n v="0"/>
    <x v="2"/>
    <n v="0"/>
    <x v="0"/>
  </r>
  <r>
    <s v="POL48926274"/>
    <x v="1"/>
    <n v="10158"/>
    <n v="592.63"/>
    <d v="2022-06-28T00:00:00"/>
    <d v="2026-09-19T00:00:00"/>
    <s v="Quarterly"/>
    <x v="1"/>
    <s v="CUST66496256"/>
    <n v="1544"/>
    <s v="Long Term"/>
    <n v="0"/>
    <s v="Marissa Taylor"/>
    <x v="2"/>
    <n v="35"/>
    <s v="Chief Marketing Officer"/>
    <x v="1"/>
    <s v="Hallfurt, Maryland, 66671"/>
    <x v="0"/>
    <n v="0"/>
    <n v="0"/>
    <x v="1"/>
    <s v="AGT88114193"/>
    <x v="1"/>
    <n v="25"/>
    <n v="62"/>
    <n v="0"/>
    <x v="1"/>
    <n v="0"/>
    <x v="1"/>
  </r>
  <r>
    <s v="POL99664598"/>
    <x v="1"/>
    <n v="225964"/>
    <n v="1309.06"/>
    <d v="2018-09-24T00:00:00"/>
    <d v="2028-03-20T00:00:00"/>
    <s v="Annually"/>
    <x v="2"/>
    <s v="CUST30426757"/>
    <n v="3465"/>
    <s v="Long Term"/>
    <n v="1"/>
    <s v="James Wood"/>
    <x v="1"/>
    <n v="57"/>
    <s v="Doctor, hospital"/>
    <x v="2"/>
    <s v="Hallstad, Virginia, 37230"/>
    <x v="3"/>
    <n v="1"/>
    <n v="0"/>
    <x v="2"/>
    <s v="AGT02361245"/>
    <x v="2"/>
    <n v="44"/>
    <n v="84"/>
    <n v="1"/>
    <x v="1"/>
    <n v="1"/>
    <x v="2"/>
  </r>
  <r>
    <s v="POL20384996"/>
    <x v="0"/>
    <n v="52242"/>
    <n v="1447.54"/>
    <d v="2024-11-14T00:00:00"/>
    <d v="2032-04-02T00:00:00"/>
    <s v="Annually"/>
    <x v="1"/>
    <s v="CUST48852582"/>
    <n v="2696"/>
    <s v="Long Term"/>
    <n v="0"/>
    <s v="Jason Padilla"/>
    <x v="0"/>
    <n v="43"/>
    <s v="Environmental manager"/>
    <x v="1"/>
    <s v="Millershire, New Mexico, 69503"/>
    <x v="1"/>
    <n v="0"/>
    <n v="0"/>
    <x v="1"/>
    <s v="AGT90960138"/>
    <x v="0"/>
    <n v="14"/>
    <n v="48"/>
    <n v="0"/>
    <x v="0"/>
    <n v="0"/>
    <x v="0"/>
  </r>
  <r>
    <s v="POL54693555"/>
    <x v="1"/>
    <n v="340956"/>
    <n v="227.33"/>
    <d v="2018-05-07T00:00:00"/>
    <d v="2027-06-21T00:00:00"/>
    <s v="Monthly"/>
    <x v="0"/>
    <s v="CUST55602929"/>
    <n v="3332"/>
    <s v="Long Term"/>
    <n v="0"/>
    <s v="Jennifer Paul"/>
    <x v="1"/>
    <n v="42"/>
    <s v="Archaeologist"/>
    <x v="0"/>
    <s v="Houstonfort, North Dakota, 99764"/>
    <x v="1"/>
    <n v="0"/>
    <n v="0"/>
    <x v="1"/>
    <s v="AGT41682329"/>
    <x v="0"/>
    <n v="42"/>
    <n v="67"/>
    <n v="0"/>
    <x v="1"/>
    <n v="0"/>
    <x v="0"/>
  </r>
  <r>
    <s v="POL70838123"/>
    <x v="0"/>
    <n v="364001"/>
    <n v="754.97"/>
    <d v="2021-03-23T00:00:00"/>
    <d v="2027-01-07T00:00:00"/>
    <s v="Quarterly"/>
    <x v="2"/>
    <s v="CUST36491171"/>
    <n v="2116"/>
    <s v="Long Term"/>
    <n v="1"/>
    <s v="Courtney Robertson"/>
    <x v="1"/>
    <n v="60"/>
    <s v="Production assistant, television"/>
    <x v="2"/>
    <s v="South Mackenzie, Iowa, 27197"/>
    <x v="3"/>
    <n v="1"/>
    <n v="1"/>
    <x v="2"/>
    <s v="AGT22569115"/>
    <x v="2"/>
    <n v="20"/>
    <n v="24"/>
    <n v="0"/>
    <x v="2"/>
    <n v="0"/>
    <x v="2"/>
  </r>
  <r>
    <s v="POL68176363"/>
    <x v="0"/>
    <n v="358290"/>
    <n v="1467.44"/>
    <d v="2015-09-09T00:00:00"/>
    <d v="2021-01-23T00:00:00"/>
    <s v="Annually"/>
    <x v="2"/>
    <s v="CUST02632156"/>
    <n v="1963"/>
    <s v="Long Term"/>
    <n v="1"/>
    <s v="Gary Rodriguez"/>
    <x v="0"/>
    <n v="76"/>
    <s v="Insurance broker"/>
    <x v="3"/>
    <s v="East Jeremiahmouth, New Jersey, 05210"/>
    <x v="3"/>
    <n v="0"/>
    <n v="1"/>
    <x v="2"/>
    <s v="AGT60391195"/>
    <x v="1"/>
    <n v="16"/>
    <n v="4"/>
    <n v="0"/>
    <x v="2"/>
    <n v="0"/>
    <x v="1"/>
  </r>
  <r>
    <s v="POL95217332"/>
    <x v="1"/>
    <n v="277988"/>
    <n v="952.3"/>
    <d v="2024-01-12T00:00:00"/>
    <d v="2033-01-01T00:00:00"/>
    <s v="Monthly"/>
    <x v="2"/>
    <s v="CUST41151561"/>
    <n v="3277"/>
    <s v="Long Term"/>
    <n v="1"/>
    <s v="Ebony Lee"/>
    <x v="2"/>
    <n v="38"/>
    <s v="Risk manager"/>
    <x v="2"/>
    <s v="Marshallberg, South Dakota, 67067"/>
    <x v="1"/>
    <n v="1"/>
    <n v="0"/>
    <x v="1"/>
    <s v="AGT09529307"/>
    <x v="1"/>
    <n v="42"/>
    <n v="31"/>
    <n v="0"/>
    <x v="0"/>
    <n v="0"/>
    <x v="1"/>
  </r>
  <r>
    <s v="POL34252252"/>
    <x v="1"/>
    <n v="462879"/>
    <n v="931.02"/>
    <d v="2021-02-28T00:00:00"/>
    <d v="2024-09-27T00:00:00"/>
    <s v="Quarterly"/>
    <x v="1"/>
    <s v="CUST95846994"/>
    <n v="1307"/>
    <s v="Long Term"/>
    <n v="0"/>
    <s v="Anthony Maxwell"/>
    <x v="1"/>
    <n v="64"/>
    <s v="Administrator, sports"/>
    <x v="1"/>
    <s v="Port Kaitlynport, Alaska, 46170"/>
    <x v="3"/>
    <n v="0"/>
    <n v="1"/>
    <x v="2"/>
    <s v="AGT96664995"/>
    <x v="0"/>
    <n v="12"/>
    <n v="86"/>
    <n v="1"/>
    <x v="1"/>
    <n v="1"/>
    <x v="0"/>
  </r>
  <r>
    <s v="POL37389130"/>
    <x v="2"/>
    <n v="495408"/>
    <n v="1578.53"/>
    <d v="2017-06-04T00:00:00"/>
    <d v="2023-11-11T00:00:00"/>
    <s v="Annually"/>
    <x v="0"/>
    <s v="CUST50891319"/>
    <n v="2351"/>
    <s v="Long Term"/>
    <n v="0"/>
    <s v="Jackie Collins"/>
    <x v="2"/>
    <n v="27"/>
    <s v="Product/process development scientist"/>
    <x v="0"/>
    <s v="Port Rebeccahaven, West Virginia, 30733"/>
    <x v="0"/>
    <n v="0"/>
    <n v="0"/>
    <x v="0"/>
    <s v="AGT24486850"/>
    <x v="0"/>
    <n v="15"/>
    <n v="44"/>
    <n v="0"/>
    <x v="0"/>
    <n v="0"/>
    <x v="0"/>
  </r>
  <r>
    <s v="POL07659221"/>
    <x v="2"/>
    <n v="204966"/>
    <n v="1530.78"/>
    <d v="2022-10-28T00:00:00"/>
    <d v="2032-10-02T00:00:00"/>
    <s v="Monthly"/>
    <x v="2"/>
    <s v="CUST21270152"/>
    <n v="3627"/>
    <s v="Long Term"/>
    <n v="1"/>
    <s v="Nancy Williams"/>
    <x v="2"/>
    <n v="25"/>
    <s v="Minerals surveyor"/>
    <x v="1"/>
    <s v="Joannland, Alabama, 41626"/>
    <x v="4"/>
    <n v="0"/>
    <n v="0"/>
    <x v="0"/>
    <s v="AGT10780986"/>
    <x v="1"/>
    <n v="40"/>
    <n v="98"/>
    <n v="1"/>
    <x v="1"/>
    <n v="1"/>
    <x v="1"/>
  </r>
  <r>
    <s v="POL09607318"/>
    <x v="1"/>
    <n v="389231"/>
    <n v="1470.8"/>
    <d v="2021-09-10T00:00:00"/>
    <d v="2023-07-20T00:00:00"/>
    <s v="Annually"/>
    <x v="2"/>
    <s v="CUST74721036"/>
    <n v="678"/>
    <s v="Medium Term"/>
    <n v="1"/>
    <s v="Bryce Cain"/>
    <x v="2"/>
    <n v="45"/>
    <s v="Tree surgeon"/>
    <x v="0"/>
    <s v="Marissaland, New Mexico, 42792"/>
    <x v="1"/>
    <n v="0"/>
    <n v="0"/>
    <x v="1"/>
    <s v="AGT05958678"/>
    <x v="1"/>
    <n v="26"/>
    <n v="82"/>
    <n v="1"/>
    <x v="1"/>
    <n v="1"/>
    <x v="1"/>
  </r>
  <r>
    <s v="POL70067654"/>
    <x v="0"/>
    <n v="491016"/>
    <n v="540.19000000000005"/>
    <d v="2017-04-09T00:00:00"/>
    <d v="2024-03-17T00:00:00"/>
    <s v="Annually"/>
    <x v="0"/>
    <s v="CUST86319543"/>
    <n v="2534"/>
    <s v="Long Term"/>
    <n v="0"/>
    <s v="Joshua Wilson"/>
    <x v="1"/>
    <n v="19"/>
    <s v="Surveyor, mining"/>
    <x v="0"/>
    <s v="Michelleville, South Carolina, 49192"/>
    <x v="4"/>
    <n v="0"/>
    <n v="0"/>
    <x v="0"/>
    <s v="AGT61303725"/>
    <x v="0"/>
    <n v="44"/>
    <n v="50"/>
    <n v="0"/>
    <x v="0"/>
    <n v="0"/>
    <x v="0"/>
  </r>
  <r>
    <s v="POL16952291"/>
    <x v="3"/>
    <n v="341188"/>
    <n v="1908.97"/>
    <d v="2016-08-11T00:00:00"/>
    <d v="2018-07-24T00:00:00"/>
    <s v="Monthly"/>
    <x v="2"/>
    <s v="CUST00961403"/>
    <n v="712"/>
    <s v="Medium Term"/>
    <n v="1"/>
    <s v="Lori Hernandez"/>
    <x v="2"/>
    <n v="29"/>
    <s v="Retail manager"/>
    <x v="3"/>
    <s v="West Melindaburgh, South Dakota, 99732"/>
    <x v="0"/>
    <n v="0"/>
    <n v="0"/>
    <x v="0"/>
    <s v="AGT40340103"/>
    <x v="1"/>
    <n v="5"/>
    <n v="9"/>
    <n v="0"/>
    <x v="2"/>
    <n v="0"/>
    <x v="1"/>
  </r>
  <r>
    <s v="POL17608599"/>
    <x v="3"/>
    <n v="484496"/>
    <n v="620.59"/>
    <d v="2020-08-06T00:00:00"/>
    <d v="2029-11-08T00:00:00"/>
    <s v="Monthly"/>
    <x v="1"/>
    <s v="CUST13863991"/>
    <n v="3381"/>
    <s v="Long Term"/>
    <n v="0"/>
    <s v="Chris Smith"/>
    <x v="0"/>
    <n v="18"/>
    <s v="Journalist, magazine"/>
    <x v="0"/>
    <s v="Port Davidville, Arkansas, 72362"/>
    <x v="4"/>
    <n v="0"/>
    <n v="0"/>
    <x v="0"/>
    <s v="AGT95083922"/>
    <x v="1"/>
    <n v="33"/>
    <n v="76"/>
    <n v="1"/>
    <x v="1"/>
    <n v="1"/>
    <x v="1"/>
  </r>
  <r>
    <s v="POL32615380"/>
    <x v="0"/>
    <n v="93417"/>
    <n v="1770.01"/>
    <d v="2015-04-01T00:00:00"/>
    <d v="2020-06-01T00:00:00"/>
    <s v="Quarterly"/>
    <x v="1"/>
    <s v="CUST65986981"/>
    <n v="1888"/>
    <s v="Long Term"/>
    <n v="0"/>
    <s v="Susan Rogers"/>
    <x v="1"/>
    <n v="74"/>
    <s v="Psychologist, forensic"/>
    <x v="0"/>
    <s v="Duartefort, Utah, 14449"/>
    <x v="3"/>
    <n v="0"/>
    <n v="1"/>
    <x v="2"/>
    <s v="AGT60347583"/>
    <x v="2"/>
    <n v="11"/>
    <n v="98"/>
    <n v="1"/>
    <x v="1"/>
    <n v="1"/>
    <x v="2"/>
  </r>
  <r>
    <s v="POL55902077"/>
    <x v="0"/>
    <n v="368371"/>
    <n v="140.25"/>
    <d v="2018-11-26T00:00:00"/>
    <d v="2026-07-13T00:00:00"/>
    <s v="Annually"/>
    <x v="0"/>
    <s v="CUST62222602"/>
    <n v="2786"/>
    <s v="Long Term"/>
    <n v="0"/>
    <s v="Christopher Lyons"/>
    <x v="1"/>
    <n v="38"/>
    <s v="Software engineer"/>
    <x v="1"/>
    <s v="Baileyport, Tennessee, 25008"/>
    <x v="1"/>
    <n v="0"/>
    <n v="0"/>
    <x v="1"/>
    <s v="AGT16616199"/>
    <x v="2"/>
    <n v="36"/>
    <n v="92"/>
    <n v="1"/>
    <x v="1"/>
    <n v="1"/>
    <x v="2"/>
  </r>
  <r>
    <s v="POL43919084"/>
    <x v="3"/>
    <n v="190835"/>
    <n v="358.15"/>
    <d v="2024-09-30T00:00:00"/>
    <d v="2031-07-24T00:00:00"/>
    <s v="Quarterly"/>
    <x v="2"/>
    <s v="CUST58198958"/>
    <n v="2488"/>
    <s v="Long Term"/>
    <n v="1"/>
    <s v="Alec Jordan"/>
    <x v="2"/>
    <n v="22"/>
    <s v="Conservation officer, historic buildings"/>
    <x v="3"/>
    <s v="New Joseph, Nevada, 77123"/>
    <x v="4"/>
    <n v="0"/>
    <n v="0"/>
    <x v="0"/>
    <s v="AGT86515849"/>
    <x v="1"/>
    <n v="19"/>
    <n v="1"/>
    <n v="0"/>
    <x v="2"/>
    <n v="0"/>
    <x v="1"/>
  </r>
  <r>
    <s v="POL13714686"/>
    <x v="3"/>
    <n v="154228"/>
    <n v="1075.21"/>
    <d v="2015-06-03T00:00:00"/>
    <d v="2021-05-06T00:00:00"/>
    <s v="Monthly"/>
    <x v="0"/>
    <s v="CUST40414965"/>
    <n v="2164"/>
    <s v="Long Term"/>
    <n v="0"/>
    <s v="Bobby Brown"/>
    <x v="0"/>
    <n v="63"/>
    <s v="Teacher, primary school"/>
    <x v="0"/>
    <s v="Smithville, Nebraska, 61233"/>
    <x v="3"/>
    <n v="0"/>
    <n v="1"/>
    <x v="2"/>
    <s v="AGT15219497"/>
    <x v="1"/>
    <n v="12"/>
    <n v="86"/>
    <n v="1"/>
    <x v="1"/>
    <n v="1"/>
    <x v="1"/>
  </r>
  <r>
    <s v="POL24379753"/>
    <x v="0"/>
    <n v="215948"/>
    <n v="1547.87"/>
    <d v="2018-05-19T00:00:00"/>
    <d v="2023-10-06T00:00:00"/>
    <s v="Annually"/>
    <x v="0"/>
    <s v="CUST03277806"/>
    <n v="1966"/>
    <s v="Long Term"/>
    <n v="0"/>
    <s v="Joseph Clayton"/>
    <x v="1"/>
    <n v="85"/>
    <s v="Legal executive"/>
    <x v="2"/>
    <s v="Gregorytown, Wisconsin, 57161"/>
    <x v="3"/>
    <n v="1"/>
    <n v="1"/>
    <x v="2"/>
    <s v="AGT51025245"/>
    <x v="0"/>
    <n v="43"/>
    <n v="13"/>
    <n v="0"/>
    <x v="2"/>
    <n v="0"/>
    <x v="0"/>
  </r>
  <r>
    <s v="POL37273057"/>
    <x v="3"/>
    <n v="120055"/>
    <n v="1572.87"/>
    <d v="2018-05-31T00:00:00"/>
    <d v="2026-06-30T00:00:00"/>
    <s v="Monthly"/>
    <x v="1"/>
    <s v="CUST42524771"/>
    <n v="2952"/>
    <s v="Long Term"/>
    <n v="0"/>
    <s v="Matthew Nelson"/>
    <x v="0"/>
    <n v="56"/>
    <s v="Chemist, analytical"/>
    <x v="0"/>
    <s v="Holderberg, Wisconsin, 46501"/>
    <x v="3"/>
    <n v="0"/>
    <n v="0"/>
    <x v="2"/>
    <s v="AGT74561168"/>
    <x v="0"/>
    <n v="40"/>
    <n v="52"/>
    <n v="0"/>
    <x v="0"/>
    <n v="0"/>
    <x v="0"/>
  </r>
  <r>
    <s v="POL93648130"/>
    <x v="2"/>
    <n v="182416"/>
    <n v="409.38"/>
    <d v="2021-12-24T00:00:00"/>
    <d v="2028-12-27T00:00:00"/>
    <s v="Quarterly"/>
    <x v="1"/>
    <s v="CUST60955477"/>
    <n v="2560"/>
    <s v="Long Term"/>
    <n v="0"/>
    <s v="Wendy Santana"/>
    <x v="1"/>
    <n v="22"/>
    <s v="Farm manager"/>
    <x v="1"/>
    <s v="North Kristinaport, Colorado, 77583"/>
    <x v="4"/>
    <n v="0"/>
    <n v="0"/>
    <x v="0"/>
    <s v="AGT09458153"/>
    <x v="2"/>
    <n v="48"/>
    <n v="60"/>
    <n v="0"/>
    <x v="0"/>
    <n v="0"/>
    <x v="2"/>
  </r>
  <r>
    <s v="POL55835566"/>
    <x v="2"/>
    <n v="148809"/>
    <n v="483.79"/>
    <d v="2022-12-28T00:00:00"/>
    <d v="2029-06-26T00:00:00"/>
    <s v="Quarterly"/>
    <x v="1"/>
    <s v="CUST71493124"/>
    <n v="2372"/>
    <s v="Long Term"/>
    <n v="0"/>
    <s v="Austin Benitez"/>
    <x v="1"/>
    <n v="73"/>
    <s v="Jewellery designer"/>
    <x v="3"/>
    <s v="West Hannahborough, Texas, 22809"/>
    <x v="3"/>
    <n v="0"/>
    <n v="1"/>
    <x v="2"/>
    <s v="AGT99319134"/>
    <x v="2"/>
    <n v="26"/>
    <n v="25"/>
    <n v="0"/>
    <x v="2"/>
    <n v="0"/>
    <x v="2"/>
  </r>
  <r>
    <s v="POL92681233"/>
    <x v="3"/>
    <n v="58063"/>
    <n v="965.23"/>
    <d v="2021-01-25T00:00:00"/>
    <d v="2030-08-15T00:00:00"/>
    <s v="Quarterly"/>
    <x v="2"/>
    <s v="CUST41171867"/>
    <n v="3489"/>
    <s v="Long Term"/>
    <n v="1"/>
    <s v="Jason Brown"/>
    <x v="1"/>
    <n v="27"/>
    <s v="Psychologist, occupational"/>
    <x v="2"/>
    <s v="West Heather, New Mexico, 69927"/>
    <x v="0"/>
    <n v="1"/>
    <n v="0"/>
    <x v="0"/>
    <s v="AGT43994510"/>
    <x v="2"/>
    <n v="47"/>
    <n v="90"/>
    <n v="1"/>
    <x v="1"/>
    <n v="1"/>
    <x v="2"/>
  </r>
  <r>
    <s v="POL93664406"/>
    <x v="0"/>
    <n v="328201"/>
    <n v="1595.83"/>
    <d v="2017-07-09T00:00:00"/>
    <d v="2023-01-17T00:00:00"/>
    <s v="Annually"/>
    <x v="2"/>
    <s v="CUST18584565"/>
    <n v="2018"/>
    <s v="Long Term"/>
    <n v="1"/>
    <s v="Monica Lyons"/>
    <x v="0"/>
    <n v="22"/>
    <s v="Clinical research associate"/>
    <x v="1"/>
    <s v="Andrewmouth, Missouri, 28412"/>
    <x v="4"/>
    <n v="0"/>
    <n v="0"/>
    <x v="0"/>
    <s v="AGT09515236"/>
    <x v="2"/>
    <n v="2"/>
    <n v="42"/>
    <n v="0"/>
    <x v="0"/>
    <n v="0"/>
    <x v="2"/>
  </r>
  <r>
    <s v="POL41653230"/>
    <x v="3"/>
    <n v="126041"/>
    <n v="1533.53"/>
    <d v="2020-06-08T00:00:00"/>
    <d v="2029-02-10T00:00:00"/>
    <s v="Annually"/>
    <x v="2"/>
    <s v="CUST37520176"/>
    <n v="3169"/>
    <s v="Long Term"/>
    <n v="1"/>
    <s v="Laura Watts"/>
    <x v="1"/>
    <n v="59"/>
    <s v="Clinical embryologist"/>
    <x v="1"/>
    <s v="Lake Melanieberg, Alabama, 24295"/>
    <x v="3"/>
    <n v="0"/>
    <n v="0"/>
    <x v="2"/>
    <s v="AGT39432830"/>
    <x v="0"/>
    <n v="12"/>
    <n v="100"/>
    <n v="1"/>
    <x v="1"/>
    <n v="1"/>
    <x v="0"/>
  </r>
  <r>
    <s v="POL21555765"/>
    <x v="3"/>
    <n v="180460"/>
    <n v="1524.1"/>
    <d v="2017-09-24T00:00:00"/>
    <d v="2026-09-26T00:00:00"/>
    <s v="Quarterly"/>
    <x v="2"/>
    <s v="CUST33599055"/>
    <n v="3289"/>
    <s v="Long Term"/>
    <n v="1"/>
    <s v="Tony Galvan"/>
    <x v="0"/>
    <n v="74"/>
    <s v="Music therapist"/>
    <x v="3"/>
    <s v="Meganmouth, North Dakota, 32149"/>
    <x v="3"/>
    <n v="0"/>
    <n v="1"/>
    <x v="2"/>
    <s v="AGT10963377"/>
    <x v="2"/>
    <n v="3"/>
    <n v="78"/>
    <n v="1"/>
    <x v="1"/>
    <n v="1"/>
    <x v="2"/>
  </r>
  <r>
    <s v="POL95423471"/>
    <x v="0"/>
    <n v="417348"/>
    <n v="1426.38"/>
    <d v="2018-09-29T00:00:00"/>
    <d v="2026-04-23T00:00:00"/>
    <s v="Annually"/>
    <x v="2"/>
    <s v="CUST14150053"/>
    <n v="2763"/>
    <s v="Long Term"/>
    <n v="1"/>
    <s v="Michael Mitchell"/>
    <x v="0"/>
    <n v="65"/>
    <s v="Field trials officer"/>
    <x v="3"/>
    <s v="North Michaelfort, New Jersey, 50769"/>
    <x v="3"/>
    <n v="0"/>
    <n v="1"/>
    <x v="2"/>
    <s v="AGT11840076"/>
    <x v="2"/>
    <n v="50"/>
    <n v="58"/>
    <n v="0"/>
    <x v="0"/>
    <n v="0"/>
    <x v="2"/>
  </r>
  <r>
    <s v="POL11213350"/>
    <x v="3"/>
    <n v="160085"/>
    <n v="1191.83"/>
    <d v="2016-09-13T00:00:00"/>
    <d v="2023-04-22T00:00:00"/>
    <s v="Quarterly"/>
    <x v="2"/>
    <s v="CUST31962963"/>
    <n v="2412"/>
    <s v="Long Term"/>
    <n v="1"/>
    <s v="Andrea Thompson"/>
    <x v="1"/>
    <n v="27"/>
    <s v="Facilities manager"/>
    <x v="3"/>
    <s v="South Patrick, Alabama, 57623"/>
    <x v="0"/>
    <n v="0"/>
    <n v="0"/>
    <x v="0"/>
    <s v="AGT64157525"/>
    <x v="1"/>
    <n v="28"/>
    <n v="83"/>
    <n v="1"/>
    <x v="1"/>
    <n v="1"/>
    <x v="1"/>
  </r>
  <r>
    <s v="POL96199552"/>
    <x v="0"/>
    <n v="130428"/>
    <n v="1840.32"/>
    <d v="2018-10-02T00:00:00"/>
    <d v="2020-07-01T00:00:00"/>
    <s v="Quarterly"/>
    <x v="2"/>
    <s v="CUST61341413"/>
    <n v="638"/>
    <s v="Medium Term"/>
    <n v="1"/>
    <s v="Alexa Callahan"/>
    <x v="1"/>
    <n v="40"/>
    <s v="Nurse, adult"/>
    <x v="0"/>
    <s v="North Deborah, Delaware, 30518"/>
    <x v="1"/>
    <n v="0"/>
    <n v="0"/>
    <x v="1"/>
    <s v="AGT52696939"/>
    <x v="2"/>
    <n v="37"/>
    <n v="55"/>
    <n v="0"/>
    <x v="0"/>
    <n v="0"/>
    <x v="2"/>
  </r>
  <r>
    <s v="POL87403086"/>
    <x v="2"/>
    <n v="285757"/>
    <n v="541.77"/>
    <d v="2015-02-17T00:00:00"/>
    <d v="2019-12-14T00:00:00"/>
    <s v="Monthly"/>
    <x v="2"/>
    <s v="CUST15843494"/>
    <n v="1761"/>
    <s v="Long Term"/>
    <n v="1"/>
    <s v="Sarah Williamson"/>
    <x v="1"/>
    <n v="74"/>
    <s v="Production assistant, television"/>
    <x v="0"/>
    <s v="New Lauren, Missouri, 92530"/>
    <x v="3"/>
    <n v="0"/>
    <n v="1"/>
    <x v="2"/>
    <s v="AGT56005486"/>
    <x v="0"/>
    <n v="5"/>
    <n v="99"/>
    <n v="1"/>
    <x v="1"/>
    <n v="1"/>
    <x v="0"/>
  </r>
  <r>
    <s v="POL89758388"/>
    <x v="2"/>
    <n v="121172"/>
    <n v="1599.34"/>
    <d v="2015-09-13T00:00:00"/>
    <d v="2018-06-08T00:00:00"/>
    <s v="Monthly"/>
    <x v="1"/>
    <s v="CUST13870195"/>
    <n v="999"/>
    <s v="Medium Term"/>
    <n v="0"/>
    <s v="Alexander Phillips"/>
    <x v="2"/>
    <n v="56"/>
    <s v="Community pharmacist"/>
    <x v="1"/>
    <s v="Danielchester, Colorado, 86877"/>
    <x v="3"/>
    <n v="0"/>
    <n v="0"/>
    <x v="2"/>
    <s v="AGT11573712"/>
    <x v="2"/>
    <n v="30"/>
    <n v="87"/>
    <n v="1"/>
    <x v="1"/>
    <n v="1"/>
    <x v="2"/>
  </r>
  <r>
    <s v="POL85601999"/>
    <x v="1"/>
    <n v="29765"/>
    <n v="263.24"/>
    <d v="2015-04-18T00:00:00"/>
    <d v="2022-06-21T00:00:00"/>
    <s v="Annually"/>
    <x v="0"/>
    <s v="CUST07634471"/>
    <n v="2621"/>
    <s v="Long Term"/>
    <n v="0"/>
    <s v="George Farrell"/>
    <x v="2"/>
    <n v="70"/>
    <s v="Engineer, civil (contracting)"/>
    <x v="0"/>
    <s v="Fosterfurt, Oregon, 30311"/>
    <x v="3"/>
    <n v="0"/>
    <n v="1"/>
    <x v="2"/>
    <s v="AGT23025300"/>
    <x v="2"/>
    <n v="42"/>
    <n v="1"/>
    <n v="0"/>
    <x v="2"/>
    <n v="0"/>
    <x v="2"/>
  </r>
  <r>
    <s v="POL50872071"/>
    <x v="0"/>
    <n v="413152"/>
    <n v="301.19"/>
    <d v="2023-01-10T00:00:00"/>
    <d v="2027-04-23T00:00:00"/>
    <s v="Quarterly"/>
    <x v="0"/>
    <s v="CUST09318482"/>
    <n v="1564"/>
    <s v="Long Term"/>
    <n v="0"/>
    <s v="Daniel Mcdowell"/>
    <x v="2"/>
    <n v="23"/>
    <s v="Architect"/>
    <x v="1"/>
    <s v="West Renee, Nebraska, 67596"/>
    <x v="4"/>
    <n v="0"/>
    <n v="0"/>
    <x v="0"/>
    <s v="AGT50641947"/>
    <x v="2"/>
    <n v="43"/>
    <n v="24"/>
    <n v="0"/>
    <x v="2"/>
    <n v="0"/>
    <x v="2"/>
  </r>
  <r>
    <s v="POL23271527"/>
    <x v="1"/>
    <n v="189415"/>
    <n v="1554.78"/>
    <d v="2016-12-20T00:00:00"/>
    <d v="2019-04-18T00:00:00"/>
    <s v="Quarterly"/>
    <x v="2"/>
    <s v="CUST63892605"/>
    <n v="849"/>
    <s v="Medium Term"/>
    <n v="1"/>
    <s v="Mitchell Davis"/>
    <x v="1"/>
    <n v="81"/>
    <s v="Buyer, retail"/>
    <x v="0"/>
    <s v="Wardfurt, North Carolina, 62146"/>
    <x v="3"/>
    <n v="0"/>
    <n v="1"/>
    <x v="2"/>
    <s v="AGT34553286"/>
    <x v="2"/>
    <n v="5"/>
    <n v="63"/>
    <n v="0"/>
    <x v="1"/>
    <n v="0"/>
    <x v="2"/>
  </r>
  <r>
    <s v="POL75284988"/>
    <x v="0"/>
    <n v="224775"/>
    <n v="1629.02"/>
    <d v="2019-08-02T00:00:00"/>
    <d v="2025-06-21T00:00:00"/>
    <s v="Annually"/>
    <x v="1"/>
    <s v="CUST67865574"/>
    <n v="2150"/>
    <s v="Long Term"/>
    <n v="0"/>
    <s v="Jim Richardson"/>
    <x v="0"/>
    <n v="33"/>
    <s v="Toxicologist"/>
    <x v="3"/>
    <s v="North Darinfurt, Oklahoma, 30904"/>
    <x v="0"/>
    <n v="0"/>
    <n v="0"/>
    <x v="1"/>
    <s v="AGT73903716"/>
    <x v="0"/>
    <n v="32"/>
    <n v="73"/>
    <n v="1"/>
    <x v="1"/>
    <n v="1"/>
    <x v="0"/>
  </r>
  <r>
    <s v="POL51039104"/>
    <x v="0"/>
    <n v="409039"/>
    <n v="959.04"/>
    <d v="2021-11-25T00:00:00"/>
    <d v="2031-11-10T00:00:00"/>
    <s v="Quarterly"/>
    <x v="1"/>
    <s v="CUST79493853"/>
    <n v="3637"/>
    <s v="Long Term"/>
    <n v="0"/>
    <s v="Tracy Brown"/>
    <x v="1"/>
    <n v="67"/>
    <s v="IT consultant"/>
    <x v="2"/>
    <s v="Sydneymouth, Indiana, 44072"/>
    <x v="3"/>
    <n v="1"/>
    <n v="1"/>
    <x v="2"/>
    <s v="AGT12377728"/>
    <x v="1"/>
    <n v="17"/>
    <n v="97"/>
    <n v="1"/>
    <x v="1"/>
    <n v="1"/>
    <x v="1"/>
  </r>
  <r>
    <s v="POL15247636"/>
    <x v="2"/>
    <n v="152843"/>
    <n v="1522.73"/>
    <d v="2022-11-09T00:00:00"/>
    <d v="2027-09-10T00:00:00"/>
    <s v="Monthly"/>
    <x v="1"/>
    <s v="CUST57624902"/>
    <n v="1766"/>
    <s v="Long Term"/>
    <n v="0"/>
    <s v="Kristen Austin"/>
    <x v="0"/>
    <n v="42"/>
    <s v="Engineer, maintenance (IT)"/>
    <x v="0"/>
    <s v="South Andrewfort, Virginia, 97979"/>
    <x v="1"/>
    <n v="0"/>
    <n v="0"/>
    <x v="1"/>
    <s v="AGT70367372"/>
    <x v="0"/>
    <n v="39"/>
    <n v="15"/>
    <n v="0"/>
    <x v="2"/>
    <n v="0"/>
    <x v="0"/>
  </r>
  <r>
    <s v="POL12056494"/>
    <x v="2"/>
    <n v="368939"/>
    <n v="1234.73"/>
    <d v="2023-12-01T00:00:00"/>
    <d v="2026-07-27T00:00:00"/>
    <s v="Annually"/>
    <x v="1"/>
    <s v="CUST09520022"/>
    <n v="969"/>
    <s v="Medium Term"/>
    <n v="0"/>
    <s v="Darrell Pena"/>
    <x v="2"/>
    <n v="34"/>
    <s v="Administrator"/>
    <x v="0"/>
    <s v="Port Sarahburgh, Wisconsin, 51659"/>
    <x v="0"/>
    <n v="0"/>
    <n v="0"/>
    <x v="1"/>
    <s v="AGT88260581"/>
    <x v="0"/>
    <n v="38"/>
    <n v="93"/>
    <n v="1"/>
    <x v="1"/>
    <n v="1"/>
    <x v="0"/>
  </r>
  <r>
    <s v="POL21096529"/>
    <x v="2"/>
    <n v="301339"/>
    <n v="692.05"/>
    <d v="2019-08-23T00:00:00"/>
    <d v="2025-01-01T00:00:00"/>
    <s v="Annually"/>
    <x v="0"/>
    <s v="CUST80113302"/>
    <n v="1958"/>
    <s v="Long Term"/>
    <n v="0"/>
    <s v="Kyle Cooper"/>
    <x v="1"/>
    <n v="64"/>
    <s v="Ship broker"/>
    <x v="0"/>
    <s v="Davisfurt, New York, 25114"/>
    <x v="3"/>
    <n v="0"/>
    <n v="1"/>
    <x v="2"/>
    <s v="AGT95505249"/>
    <x v="1"/>
    <n v="24"/>
    <n v="99"/>
    <n v="1"/>
    <x v="1"/>
    <n v="1"/>
    <x v="1"/>
  </r>
  <r>
    <s v="POL29704529"/>
    <x v="1"/>
    <n v="88933"/>
    <n v="591.72"/>
    <d v="2022-09-26T00:00:00"/>
    <d v="2030-07-09T00:00:00"/>
    <s v="Quarterly"/>
    <x v="1"/>
    <s v="CUST88078329"/>
    <n v="2843"/>
    <s v="Long Term"/>
    <n v="0"/>
    <s v="Dr. David Roach"/>
    <x v="0"/>
    <n v="85"/>
    <s v="Sales professional, IT"/>
    <x v="0"/>
    <s v="Jacksonborough, Alabama, 02052"/>
    <x v="3"/>
    <n v="0"/>
    <n v="1"/>
    <x v="2"/>
    <s v="AGT50943026"/>
    <x v="2"/>
    <n v="45"/>
    <n v="62"/>
    <n v="0"/>
    <x v="1"/>
    <n v="0"/>
    <x v="2"/>
  </r>
  <r>
    <s v="POL22522651"/>
    <x v="3"/>
    <n v="454864"/>
    <n v="902.24"/>
    <d v="2016-06-11T00:00:00"/>
    <d v="2025-05-27T00:00:00"/>
    <s v="Monthly"/>
    <x v="1"/>
    <s v="CUST74308770"/>
    <n v="3272"/>
    <s v="Long Term"/>
    <n v="0"/>
    <s v="Matthew Clark"/>
    <x v="2"/>
    <n v="81"/>
    <s v="Nature conservation officer"/>
    <x v="3"/>
    <s v="West Trevorhaven, Michigan, 77538"/>
    <x v="3"/>
    <n v="0"/>
    <n v="1"/>
    <x v="2"/>
    <s v="AGT93593494"/>
    <x v="2"/>
    <n v="49"/>
    <n v="5"/>
    <n v="0"/>
    <x v="2"/>
    <n v="0"/>
    <x v="2"/>
  </r>
  <r>
    <s v="POL40155736"/>
    <x v="0"/>
    <n v="367753"/>
    <n v="1513.81"/>
    <d v="2018-06-09T00:00:00"/>
    <d v="2027-11-13T00:00:00"/>
    <s v="Annually"/>
    <x v="0"/>
    <s v="CUST97414795"/>
    <n v="3444"/>
    <s v="Long Term"/>
    <n v="0"/>
    <s v="Christina Johnson"/>
    <x v="0"/>
    <n v="73"/>
    <s v="Development worker, international aid"/>
    <x v="0"/>
    <s v="West Holly, Virginia, 28855"/>
    <x v="3"/>
    <n v="0"/>
    <n v="1"/>
    <x v="2"/>
    <s v="AGT90078503"/>
    <x v="2"/>
    <n v="44"/>
    <n v="71"/>
    <n v="1"/>
    <x v="1"/>
    <n v="1"/>
    <x v="2"/>
  </r>
  <r>
    <s v="POL29470118"/>
    <x v="2"/>
    <n v="217595"/>
    <n v="1725.25"/>
    <d v="2021-12-24T00:00:00"/>
    <d v="2029-01-27T00:00:00"/>
    <s v="Quarterly"/>
    <x v="1"/>
    <s v="CUST66865870"/>
    <n v="2591"/>
    <s v="Long Term"/>
    <n v="0"/>
    <s v="Brittany Jackson"/>
    <x v="1"/>
    <n v="55"/>
    <s v="Holiday representative"/>
    <x v="2"/>
    <s v="Thomasstad, Idaho, 84346"/>
    <x v="2"/>
    <n v="1"/>
    <n v="0"/>
    <x v="2"/>
    <s v="AGT00652387"/>
    <x v="0"/>
    <n v="10"/>
    <n v="12"/>
    <n v="0"/>
    <x v="2"/>
    <n v="0"/>
    <x v="0"/>
  </r>
  <r>
    <s v="POL87445905"/>
    <x v="2"/>
    <n v="436355"/>
    <n v="227.32"/>
    <d v="2022-05-21T00:00:00"/>
    <d v="2029-03-22T00:00:00"/>
    <s v="Annually"/>
    <x v="0"/>
    <s v="CUST34878216"/>
    <n v="2497"/>
    <s v="Long Term"/>
    <n v="0"/>
    <s v="Steven Romero"/>
    <x v="1"/>
    <n v="58"/>
    <s v="Journalist, magazine"/>
    <x v="0"/>
    <s v="North Matthewfurt, Utah, 19369"/>
    <x v="3"/>
    <n v="0"/>
    <n v="0"/>
    <x v="2"/>
    <s v="AGT42573034"/>
    <x v="2"/>
    <n v="23"/>
    <n v="38"/>
    <n v="0"/>
    <x v="0"/>
    <n v="0"/>
    <x v="2"/>
  </r>
  <r>
    <s v="POL02926047"/>
    <x v="3"/>
    <n v="260144"/>
    <n v="601.39"/>
    <d v="2022-02-09T00:00:00"/>
    <d v="2027-03-02T00:00:00"/>
    <s v="Annually"/>
    <x v="1"/>
    <s v="CUST06619029"/>
    <n v="1847"/>
    <s v="Long Term"/>
    <n v="0"/>
    <s v="Marie Carter"/>
    <x v="1"/>
    <n v="62"/>
    <s v="Paediatric nurse"/>
    <x v="1"/>
    <s v="Patelmouth, Rhode Island, 78237"/>
    <x v="3"/>
    <n v="0"/>
    <n v="1"/>
    <x v="2"/>
    <s v="AGT74040468"/>
    <x v="1"/>
    <n v="11"/>
    <n v="30"/>
    <n v="0"/>
    <x v="2"/>
    <n v="0"/>
    <x v="1"/>
  </r>
  <r>
    <s v="POL65656910"/>
    <x v="1"/>
    <n v="46419"/>
    <n v="507.22"/>
    <d v="2022-01-07T00:00:00"/>
    <d v="2025-05-06T00:00:00"/>
    <s v="Quarterly"/>
    <x v="2"/>
    <s v="CUST57393366"/>
    <n v="1215"/>
    <s v="Long Term"/>
    <n v="1"/>
    <s v="Andrew Pennington"/>
    <x v="0"/>
    <n v="75"/>
    <s v="Agricultural consultant"/>
    <x v="3"/>
    <s v="Lake Brandonchester, South Carolina, 39922"/>
    <x v="3"/>
    <n v="0"/>
    <n v="1"/>
    <x v="2"/>
    <s v="AGT44597561"/>
    <x v="0"/>
    <n v="13"/>
    <n v="18"/>
    <n v="0"/>
    <x v="2"/>
    <n v="0"/>
    <x v="0"/>
  </r>
  <r>
    <s v="POL71504244"/>
    <x v="3"/>
    <n v="454984"/>
    <n v="767.48"/>
    <d v="2023-02-05T00:00:00"/>
    <d v="2027-10-21T00:00:00"/>
    <s v="Quarterly"/>
    <x v="0"/>
    <s v="CUST37759234"/>
    <n v="1719"/>
    <s v="Long Term"/>
    <n v="0"/>
    <s v="Thomas Johnson"/>
    <x v="2"/>
    <n v="32"/>
    <s v="Buyer, industrial"/>
    <x v="0"/>
    <s v="Port Dale, Hawaii, 98441"/>
    <x v="0"/>
    <n v="0"/>
    <n v="0"/>
    <x v="1"/>
    <s v="AGT92217466"/>
    <x v="2"/>
    <n v="3"/>
    <n v="99"/>
    <n v="1"/>
    <x v="1"/>
    <n v="1"/>
    <x v="2"/>
  </r>
  <r>
    <s v="POL27988636"/>
    <x v="1"/>
    <n v="357827"/>
    <n v="665.5"/>
    <d v="2021-04-16T00:00:00"/>
    <d v="2030-10-18T00:00:00"/>
    <s v="Monthly"/>
    <x v="1"/>
    <s v="CUST42299913"/>
    <n v="3472"/>
    <s v="Long Term"/>
    <n v="0"/>
    <s v="Katherine Rogers"/>
    <x v="0"/>
    <n v="53"/>
    <s v="Warehouse manager"/>
    <x v="1"/>
    <s v="East Blakefurt, Kentucky, 67637"/>
    <x v="2"/>
    <n v="0"/>
    <n v="0"/>
    <x v="2"/>
    <s v="AGT03539544"/>
    <x v="2"/>
    <n v="49"/>
    <n v="66"/>
    <n v="0"/>
    <x v="1"/>
    <n v="0"/>
    <x v="2"/>
  </r>
  <r>
    <s v="POL40320596"/>
    <x v="3"/>
    <n v="187611"/>
    <n v="1968.05"/>
    <d v="2017-03-14T00:00:00"/>
    <d v="2024-04-16T00:00:00"/>
    <s v="Annually"/>
    <x v="0"/>
    <s v="CUST40653183"/>
    <n v="2590"/>
    <s v="Long Term"/>
    <n v="0"/>
    <s v="Susan Leonard"/>
    <x v="1"/>
    <n v="34"/>
    <s v="Engineer, building services"/>
    <x v="0"/>
    <s v="West Laura, Colorado, 28170"/>
    <x v="0"/>
    <n v="0"/>
    <n v="0"/>
    <x v="1"/>
    <s v="AGT45077191"/>
    <x v="0"/>
    <n v="19"/>
    <n v="96"/>
    <n v="1"/>
    <x v="1"/>
    <n v="1"/>
    <x v="0"/>
  </r>
  <r>
    <s v="POL07215641"/>
    <x v="1"/>
    <n v="428413"/>
    <n v="1791.64"/>
    <d v="2022-07-26T00:00:00"/>
    <d v="2029-04-19T00:00:00"/>
    <s v="Monthly"/>
    <x v="2"/>
    <s v="CUST18666306"/>
    <n v="2459"/>
    <s v="Long Term"/>
    <n v="1"/>
    <s v="Jon Fuentes"/>
    <x v="1"/>
    <n v="52"/>
    <s v="Estate agent"/>
    <x v="1"/>
    <s v="Stephenchester, Kentucky, 79826"/>
    <x v="2"/>
    <n v="0"/>
    <n v="0"/>
    <x v="2"/>
    <s v="AGT36770106"/>
    <x v="1"/>
    <n v="18"/>
    <n v="71"/>
    <n v="1"/>
    <x v="1"/>
    <n v="1"/>
    <x v="1"/>
  </r>
  <r>
    <s v="POL47838215"/>
    <x v="2"/>
    <n v="291264"/>
    <n v="1022.45"/>
    <d v="2023-08-20T00:00:00"/>
    <d v="2025-01-03T00:00:00"/>
    <s v="Annually"/>
    <x v="1"/>
    <s v="CUST94208610"/>
    <n v="502"/>
    <s v="Medium Term"/>
    <n v="0"/>
    <s v="Felicia Harper"/>
    <x v="1"/>
    <n v="18"/>
    <s v="Public affairs consultant"/>
    <x v="0"/>
    <s v="Lake Thomas, Vermont, 03484"/>
    <x v="4"/>
    <n v="0"/>
    <n v="0"/>
    <x v="0"/>
    <s v="AGT59588328"/>
    <x v="1"/>
    <n v="31"/>
    <n v="15"/>
    <n v="0"/>
    <x v="2"/>
    <n v="0"/>
    <x v="1"/>
  </r>
  <r>
    <s v="POL10731593"/>
    <x v="1"/>
    <n v="78854"/>
    <n v="1021.5"/>
    <d v="2019-01-09T00:00:00"/>
    <d v="2020-11-21T00:00:00"/>
    <s v="Quarterly"/>
    <x v="1"/>
    <s v="CUST48026120"/>
    <n v="682"/>
    <s v="Medium Term"/>
    <n v="0"/>
    <s v="Natasha Mcclain"/>
    <x v="2"/>
    <n v="57"/>
    <s v="Engineer, production"/>
    <x v="0"/>
    <s v="Lake Mary, Virginia, 28809"/>
    <x v="3"/>
    <n v="0"/>
    <n v="0"/>
    <x v="2"/>
    <s v="AGT42297949"/>
    <x v="1"/>
    <n v="21"/>
    <n v="74"/>
    <n v="1"/>
    <x v="1"/>
    <n v="1"/>
    <x v="1"/>
  </r>
  <r>
    <s v="POL92218615"/>
    <x v="1"/>
    <n v="417021"/>
    <n v="159.41999999999999"/>
    <d v="2017-09-10T00:00:00"/>
    <d v="2027-07-02T00:00:00"/>
    <s v="Annually"/>
    <x v="2"/>
    <s v="CUST86117199"/>
    <n v="3582"/>
    <s v="Long Term"/>
    <n v="1"/>
    <s v="John Thomas"/>
    <x v="2"/>
    <n v="59"/>
    <s v="Prison officer"/>
    <x v="2"/>
    <s v="Michaelfort, Rhode Island, 20005"/>
    <x v="3"/>
    <n v="1"/>
    <n v="0"/>
    <x v="2"/>
    <s v="AGT40756421"/>
    <x v="2"/>
    <n v="23"/>
    <n v="2"/>
    <n v="0"/>
    <x v="2"/>
    <n v="0"/>
    <x v="2"/>
  </r>
  <r>
    <s v="POL37666205"/>
    <x v="1"/>
    <n v="317182"/>
    <n v="1062.01"/>
    <d v="2016-10-14T00:00:00"/>
    <d v="2021-11-11T00:00:00"/>
    <s v="Quarterly"/>
    <x v="1"/>
    <s v="CUST77768999"/>
    <n v="1854"/>
    <s v="Long Term"/>
    <n v="0"/>
    <s v="Patricia Martinez"/>
    <x v="0"/>
    <n v="51"/>
    <s v="Research scientist (life sciences)"/>
    <x v="3"/>
    <s v="Jacksonborough, Indiana, 27862"/>
    <x v="2"/>
    <n v="0"/>
    <n v="0"/>
    <x v="2"/>
    <s v="AGT48289546"/>
    <x v="2"/>
    <n v="48"/>
    <n v="80"/>
    <n v="1"/>
    <x v="1"/>
    <n v="1"/>
    <x v="2"/>
  </r>
  <r>
    <s v="POL69427919"/>
    <x v="3"/>
    <n v="461077"/>
    <n v="1717.02"/>
    <d v="2017-04-21T00:00:00"/>
    <d v="2027-03-19T00:00:00"/>
    <s v="Quarterly"/>
    <x v="2"/>
    <s v="CUST58901594"/>
    <n v="3619"/>
    <s v="Long Term"/>
    <n v="1"/>
    <s v="Brian Jenkins"/>
    <x v="0"/>
    <n v="23"/>
    <s v="Horticulturist, amenity"/>
    <x v="3"/>
    <s v="Masseyborough, Alabama, 74631"/>
    <x v="4"/>
    <n v="0"/>
    <n v="0"/>
    <x v="0"/>
    <s v="AGT40479689"/>
    <x v="0"/>
    <n v="45"/>
    <n v="62"/>
    <n v="0"/>
    <x v="1"/>
    <n v="0"/>
    <x v="0"/>
  </r>
  <r>
    <s v="POL29993228"/>
    <x v="3"/>
    <n v="367540"/>
    <n v="1899.39"/>
    <d v="2016-06-02T00:00:00"/>
    <d v="2019-05-29T00:00:00"/>
    <s v="Monthly"/>
    <x v="2"/>
    <s v="CUST65119083"/>
    <n v="1091"/>
    <s v="Medium Term"/>
    <n v="1"/>
    <s v="Barbara Bennett"/>
    <x v="0"/>
    <n v="76"/>
    <s v="Visual merchandiser"/>
    <x v="3"/>
    <s v="Anthonyville, Illinois, 80082"/>
    <x v="3"/>
    <n v="0"/>
    <n v="1"/>
    <x v="2"/>
    <s v="AGT98548134"/>
    <x v="1"/>
    <n v="28"/>
    <n v="18"/>
    <n v="0"/>
    <x v="2"/>
    <n v="0"/>
    <x v="1"/>
  </r>
  <r>
    <s v="POL65599191"/>
    <x v="1"/>
    <n v="36776"/>
    <n v="749.06"/>
    <d v="2019-05-05T00:00:00"/>
    <d v="2022-06-21T00:00:00"/>
    <s v="Annually"/>
    <x v="0"/>
    <s v="CUST67573322"/>
    <n v="1143"/>
    <s v="Long Term"/>
    <n v="0"/>
    <s v="Jason Gonzalez"/>
    <x v="2"/>
    <n v="77"/>
    <s v="Scientist, research (life sciences)"/>
    <x v="0"/>
    <s v="Shannonborough, Michigan, 41071"/>
    <x v="3"/>
    <n v="0"/>
    <n v="1"/>
    <x v="2"/>
    <s v="AGT00623750"/>
    <x v="1"/>
    <n v="46"/>
    <n v="97"/>
    <n v="1"/>
    <x v="1"/>
    <n v="1"/>
    <x v="1"/>
  </r>
  <r>
    <s v="POL77181254"/>
    <x v="1"/>
    <n v="303174"/>
    <n v="1743.38"/>
    <d v="2020-01-27T00:00:00"/>
    <d v="2024-12-16T00:00:00"/>
    <s v="Quarterly"/>
    <x v="0"/>
    <s v="CUST92152238"/>
    <n v="1785"/>
    <s v="Long Term"/>
    <n v="0"/>
    <s v="Daniel Gallagher"/>
    <x v="2"/>
    <n v="69"/>
    <s v="Tax inspector"/>
    <x v="1"/>
    <s v="Flowersmouth, Louisiana, 87715"/>
    <x v="3"/>
    <n v="0"/>
    <n v="1"/>
    <x v="2"/>
    <s v="AGT93991863"/>
    <x v="2"/>
    <n v="49"/>
    <n v="22"/>
    <n v="0"/>
    <x v="2"/>
    <n v="0"/>
    <x v="2"/>
  </r>
  <r>
    <s v="POL86063737"/>
    <x v="0"/>
    <n v="336469"/>
    <n v="707.23"/>
    <d v="2014-12-23T00:00:00"/>
    <d v="2024-10-29T00:00:00"/>
    <s v="Quarterly"/>
    <x v="2"/>
    <s v="CUST00283741"/>
    <n v="3598"/>
    <s v="Long Term"/>
    <n v="1"/>
    <s v="Adrienne Gallagher"/>
    <x v="0"/>
    <n v="37"/>
    <s v="Engineer, building services"/>
    <x v="2"/>
    <s v="Robinsonland, Louisiana, 69037"/>
    <x v="1"/>
    <n v="1"/>
    <n v="0"/>
    <x v="1"/>
    <s v="AGT42981765"/>
    <x v="2"/>
    <n v="44"/>
    <n v="50"/>
    <n v="0"/>
    <x v="0"/>
    <n v="0"/>
    <x v="2"/>
  </r>
  <r>
    <s v="POL32797362"/>
    <x v="0"/>
    <n v="187472"/>
    <n v="801.24"/>
    <d v="2017-10-31T00:00:00"/>
    <d v="2025-09-21T00:00:00"/>
    <s v="Quarterly"/>
    <x v="2"/>
    <s v="CUST22414349"/>
    <n v="2882"/>
    <s v="Long Term"/>
    <n v="1"/>
    <s v="Karen Barron"/>
    <x v="2"/>
    <n v="84"/>
    <s v="Occupational therapist"/>
    <x v="1"/>
    <s v="East Johnport, Michigan, 22785"/>
    <x v="3"/>
    <n v="0"/>
    <n v="1"/>
    <x v="2"/>
    <s v="AGT55545318"/>
    <x v="0"/>
    <n v="14"/>
    <n v="51"/>
    <n v="0"/>
    <x v="0"/>
    <n v="0"/>
    <x v="0"/>
  </r>
  <r>
    <s v="POL55669531"/>
    <x v="2"/>
    <n v="297884"/>
    <n v="1439.75"/>
    <d v="2015-06-05T00:00:00"/>
    <d v="2025-03-26T00:00:00"/>
    <s v="Annually"/>
    <x v="0"/>
    <s v="CUST84918429"/>
    <n v="3582"/>
    <s v="Long Term"/>
    <n v="0"/>
    <s v="April Richards"/>
    <x v="1"/>
    <n v="23"/>
    <s v="Bonds trader"/>
    <x v="3"/>
    <s v="East Johnborough, Michigan, 53844"/>
    <x v="4"/>
    <n v="0"/>
    <n v="0"/>
    <x v="0"/>
    <s v="AGT55751964"/>
    <x v="1"/>
    <n v="37"/>
    <n v="79"/>
    <n v="1"/>
    <x v="1"/>
    <n v="1"/>
    <x v="1"/>
  </r>
  <r>
    <s v="POL46471813"/>
    <x v="1"/>
    <n v="112302"/>
    <n v="1624.98"/>
    <d v="2015-01-04T00:00:00"/>
    <d v="2024-07-10T00:00:00"/>
    <s v="Annually"/>
    <x v="2"/>
    <s v="CUST18058514"/>
    <n v="3475"/>
    <s v="Long Term"/>
    <n v="1"/>
    <s v="David Cook Jr."/>
    <x v="1"/>
    <n v="60"/>
    <s v="Estate agent"/>
    <x v="0"/>
    <s v="New Robert, Colorado, 04697"/>
    <x v="3"/>
    <n v="0"/>
    <n v="1"/>
    <x v="2"/>
    <s v="AGT84069946"/>
    <x v="0"/>
    <n v="43"/>
    <n v="33"/>
    <n v="0"/>
    <x v="0"/>
    <n v="0"/>
    <x v="0"/>
  </r>
  <r>
    <s v="POL88939941"/>
    <x v="2"/>
    <n v="474442"/>
    <n v="1470.83"/>
    <d v="2015-06-22T00:00:00"/>
    <d v="2019-07-11T00:00:00"/>
    <s v="Monthly"/>
    <x v="1"/>
    <s v="CUST48911938"/>
    <n v="1480"/>
    <s v="Long Term"/>
    <n v="0"/>
    <s v="Adam Gray"/>
    <x v="0"/>
    <n v="28"/>
    <s v="Engineer, site"/>
    <x v="3"/>
    <s v="Mariahfurt, South Carolina, 35936"/>
    <x v="0"/>
    <n v="0"/>
    <n v="0"/>
    <x v="0"/>
    <s v="AGT29845520"/>
    <x v="2"/>
    <n v="10"/>
    <n v="2"/>
    <n v="0"/>
    <x v="2"/>
    <n v="0"/>
    <x v="2"/>
  </r>
  <r>
    <s v="POL64074481"/>
    <x v="1"/>
    <n v="110798"/>
    <n v="278.17"/>
    <d v="2017-10-19T00:00:00"/>
    <d v="2025-05-09T00:00:00"/>
    <s v="Monthly"/>
    <x v="0"/>
    <s v="CUST81943675"/>
    <n v="2759"/>
    <s v="Long Term"/>
    <n v="0"/>
    <s v="Christina Vargas"/>
    <x v="0"/>
    <n v="35"/>
    <s v="Nature conservation officer"/>
    <x v="3"/>
    <s v="Hallview, New Jersey, 12517"/>
    <x v="0"/>
    <n v="0"/>
    <n v="0"/>
    <x v="1"/>
    <s v="AGT59147879"/>
    <x v="2"/>
    <n v="49"/>
    <n v="28"/>
    <n v="0"/>
    <x v="2"/>
    <n v="0"/>
    <x v="2"/>
  </r>
  <r>
    <s v="POL21075384"/>
    <x v="1"/>
    <n v="210824"/>
    <n v="1350.19"/>
    <d v="2019-06-19T00:00:00"/>
    <d v="2027-09-15T00:00:00"/>
    <s v="Monthly"/>
    <x v="1"/>
    <s v="CUST02132590"/>
    <n v="3010"/>
    <s v="Long Term"/>
    <n v="0"/>
    <s v="Isaiah Stout"/>
    <x v="0"/>
    <n v="83"/>
    <s v="Advertising account planner"/>
    <x v="3"/>
    <s v="Gonzalesville, Vermont, 64741"/>
    <x v="3"/>
    <n v="0"/>
    <n v="1"/>
    <x v="2"/>
    <s v="AGT39964352"/>
    <x v="2"/>
    <n v="48"/>
    <n v="55"/>
    <n v="0"/>
    <x v="0"/>
    <n v="0"/>
    <x v="2"/>
  </r>
  <r>
    <s v="POL08139860"/>
    <x v="2"/>
    <n v="18589"/>
    <n v="188.82"/>
    <d v="2015-08-23T00:00:00"/>
    <d v="2023-08-01T00:00:00"/>
    <s v="Monthly"/>
    <x v="0"/>
    <s v="CUST96078239"/>
    <n v="2900"/>
    <s v="Long Term"/>
    <n v="0"/>
    <s v="Daniel Bailey"/>
    <x v="2"/>
    <n v="45"/>
    <s v="Nurse, adult"/>
    <x v="0"/>
    <s v="Rogersfort, Texas, 99768"/>
    <x v="1"/>
    <n v="0"/>
    <n v="0"/>
    <x v="1"/>
    <s v="AGT98588610"/>
    <x v="0"/>
    <n v="12"/>
    <n v="31"/>
    <n v="0"/>
    <x v="0"/>
    <n v="0"/>
    <x v="0"/>
  </r>
  <r>
    <s v="POL55647153"/>
    <x v="1"/>
    <n v="434600"/>
    <n v="1653.79"/>
    <d v="2016-05-17T00:00:00"/>
    <d v="2018-06-24T00:00:00"/>
    <s v="Annually"/>
    <x v="0"/>
    <s v="CUST84437642"/>
    <n v="768"/>
    <s v="Medium Term"/>
    <n v="0"/>
    <s v="Evan Smith"/>
    <x v="0"/>
    <n v="21"/>
    <s v="Brewing technologist"/>
    <x v="3"/>
    <s v="Alyssaton, Louisiana, 79490"/>
    <x v="4"/>
    <n v="0"/>
    <n v="0"/>
    <x v="0"/>
    <s v="AGT97219225"/>
    <x v="2"/>
    <n v="39"/>
    <n v="64"/>
    <n v="0"/>
    <x v="1"/>
    <n v="0"/>
    <x v="2"/>
  </r>
  <r>
    <s v="POL28972573"/>
    <x v="2"/>
    <n v="133526"/>
    <n v="166.04"/>
    <d v="2019-03-02T00:00:00"/>
    <d v="2024-11-19T00:00:00"/>
    <s v="Annually"/>
    <x v="0"/>
    <s v="CUST87110325"/>
    <n v="2089"/>
    <s v="Long Term"/>
    <n v="0"/>
    <s v="Roger King"/>
    <x v="0"/>
    <n v="38"/>
    <s v="Chief of Staff"/>
    <x v="3"/>
    <s v="Port Andrew, Alaska, 66769"/>
    <x v="1"/>
    <n v="0"/>
    <n v="0"/>
    <x v="1"/>
    <s v="AGT13532913"/>
    <x v="1"/>
    <n v="28"/>
    <n v="25"/>
    <n v="0"/>
    <x v="2"/>
    <n v="0"/>
    <x v="1"/>
  </r>
  <r>
    <s v="POL10536970"/>
    <x v="2"/>
    <n v="408052"/>
    <n v="1931.47"/>
    <d v="2018-06-06T00:00:00"/>
    <d v="2023-08-28T00:00:00"/>
    <s v="Monthly"/>
    <x v="2"/>
    <s v="CUST20843296"/>
    <n v="1909"/>
    <s v="Long Term"/>
    <n v="1"/>
    <s v="Elizabeth Austin"/>
    <x v="2"/>
    <n v="85"/>
    <s v="Immunologist"/>
    <x v="3"/>
    <s v="Williamland, Michigan, 79760"/>
    <x v="3"/>
    <n v="0"/>
    <n v="1"/>
    <x v="2"/>
    <s v="AGT51942151"/>
    <x v="1"/>
    <n v="12"/>
    <n v="98"/>
    <n v="1"/>
    <x v="1"/>
    <n v="1"/>
    <x v="1"/>
  </r>
  <r>
    <s v="POL81591533"/>
    <x v="0"/>
    <n v="304758"/>
    <n v="940.78"/>
    <d v="2023-08-15T00:00:00"/>
    <d v="2032-06-11T00:00:00"/>
    <s v="Monthly"/>
    <x v="1"/>
    <s v="CUST65839668"/>
    <n v="3223"/>
    <s v="Long Term"/>
    <n v="0"/>
    <s v="Cory Sullivan"/>
    <x v="1"/>
    <n v="60"/>
    <s v="Soil scientist"/>
    <x v="3"/>
    <s v="South Carlos, New Mexico, 04152"/>
    <x v="3"/>
    <n v="0"/>
    <n v="1"/>
    <x v="2"/>
    <s v="AGT69565975"/>
    <x v="0"/>
    <n v="42"/>
    <n v="27"/>
    <n v="0"/>
    <x v="2"/>
    <n v="0"/>
    <x v="0"/>
  </r>
  <r>
    <s v="POL02394133"/>
    <x v="0"/>
    <n v="427818"/>
    <n v="1146.6400000000001"/>
    <d v="2020-05-06T00:00:00"/>
    <d v="2029-04-30T00:00:00"/>
    <s v="Monthly"/>
    <x v="0"/>
    <s v="CUST25522129"/>
    <n v="3281"/>
    <s v="Long Term"/>
    <n v="0"/>
    <s v="Robert Moore DVM"/>
    <x v="2"/>
    <n v="71"/>
    <s v="Firefighter"/>
    <x v="0"/>
    <s v="Port Marcus, North Carolina, 43194"/>
    <x v="3"/>
    <n v="0"/>
    <n v="1"/>
    <x v="2"/>
    <s v="AGT56173374"/>
    <x v="1"/>
    <n v="16"/>
    <n v="48"/>
    <n v="0"/>
    <x v="0"/>
    <n v="0"/>
    <x v="1"/>
  </r>
  <r>
    <s v="POL19065185"/>
    <x v="0"/>
    <n v="209650"/>
    <n v="780.99"/>
    <d v="2018-07-17T00:00:00"/>
    <d v="2021-12-01T00:00:00"/>
    <s v="Monthly"/>
    <x v="1"/>
    <s v="CUST00812258"/>
    <n v="1233"/>
    <s v="Long Term"/>
    <n v="0"/>
    <s v="Michele Walls"/>
    <x v="2"/>
    <n v="71"/>
    <s v="Scientist, forensic"/>
    <x v="3"/>
    <s v="Lake Kimberlyborough, Rhode Island, 84950"/>
    <x v="3"/>
    <n v="0"/>
    <n v="1"/>
    <x v="2"/>
    <s v="AGT16286294"/>
    <x v="0"/>
    <n v="3"/>
    <n v="80"/>
    <n v="1"/>
    <x v="1"/>
    <n v="1"/>
    <x v="0"/>
  </r>
  <r>
    <s v="POL00505647"/>
    <x v="1"/>
    <n v="171619"/>
    <n v="821.53"/>
    <d v="2022-12-03T00:00:00"/>
    <d v="2031-09-10T00:00:00"/>
    <s v="Quarterly"/>
    <x v="2"/>
    <s v="CUST94208610"/>
    <n v="3203"/>
    <s v="Long Term"/>
    <n v="1"/>
    <s v="Felicia Harper"/>
    <x v="1"/>
    <n v="18"/>
    <s v="Public affairs consultant"/>
    <x v="0"/>
    <s v="Lake Thomas, Vermont, 03484"/>
    <x v="4"/>
    <n v="0"/>
    <n v="0"/>
    <x v="0"/>
    <s v="AGT69133528"/>
    <x v="2"/>
    <n v="7"/>
    <n v="65"/>
    <n v="0"/>
    <x v="1"/>
    <n v="0"/>
    <x v="2"/>
  </r>
  <r>
    <s v="POL77615457"/>
    <x v="2"/>
    <n v="187878"/>
    <n v="154.09"/>
    <d v="2023-05-28T00:00:00"/>
    <d v="2028-11-28T00:00:00"/>
    <s v="Quarterly"/>
    <x v="2"/>
    <s v="CUST10537452"/>
    <n v="2011"/>
    <s v="Long Term"/>
    <n v="1"/>
    <s v="Carlos Gomez PhD"/>
    <x v="2"/>
    <n v="49"/>
    <s v="Physicist, medical"/>
    <x v="3"/>
    <s v="Wongmouth, Florida, 81347"/>
    <x v="2"/>
    <n v="0"/>
    <n v="0"/>
    <x v="1"/>
    <s v="AGT10728438"/>
    <x v="1"/>
    <n v="2"/>
    <n v="20"/>
    <n v="0"/>
    <x v="2"/>
    <n v="0"/>
    <x v="1"/>
  </r>
  <r>
    <s v="POL74071022"/>
    <x v="3"/>
    <n v="422718"/>
    <n v="1732.46"/>
    <d v="2015-09-24T00:00:00"/>
    <d v="2024-06-25T00:00:00"/>
    <s v="Annually"/>
    <x v="1"/>
    <s v="CUST65129370"/>
    <n v="3197"/>
    <s v="Long Term"/>
    <n v="0"/>
    <s v="Michelle Beck"/>
    <x v="0"/>
    <n v="79"/>
    <s v="Retail buyer"/>
    <x v="2"/>
    <s v="Flemingborough, Texas, 42381"/>
    <x v="3"/>
    <n v="1"/>
    <n v="1"/>
    <x v="2"/>
    <s v="AGT76262929"/>
    <x v="2"/>
    <n v="30"/>
    <n v="3"/>
    <n v="0"/>
    <x v="2"/>
    <n v="0"/>
    <x v="2"/>
  </r>
  <r>
    <s v="POL41379408"/>
    <x v="3"/>
    <n v="317899"/>
    <n v="793.35"/>
    <d v="2023-08-19T00:00:00"/>
    <d v="2031-02-22T00:00:00"/>
    <s v="Monthly"/>
    <x v="2"/>
    <s v="CUST44038518"/>
    <n v="2744"/>
    <s v="Long Term"/>
    <n v="1"/>
    <s v="Justin Serrano"/>
    <x v="1"/>
    <n v="53"/>
    <s v="Medical illustrator"/>
    <x v="2"/>
    <s v="Brandimouth, Georgia, 82376"/>
    <x v="2"/>
    <n v="1"/>
    <n v="0"/>
    <x v="2"/>
    <s v="AGT06992279"/>
    <x v="2"/>
    <n v="25"/>
    <n v="68"/>
    <n v="0"/>
    <x v="1"/>
    <n v="0"/>
    <x v="2"/>
  </r>
  <r>
    <s v="POL12475138"/>
    <x v="2"/>
    <n v="259765"/>
    <n v="716.72"/>
    <d v="2016-04-19T00:00:00"/>
    <d v="2025-03-02T00:00:00"/>
    <s v="Monthly"/>
    <x v="2"/>
    <s v="CUST99294379"/>
    <n v="3239"/>
    <s v="Long Term"/>
    <n v="1"/>
    <s v="Jessica Palmer"/>
    <x v="2"/>
    <n v="65"/>
    <s v="Dietitian"/>
    <x v="1"/>
    <s v="Lake Luis, Washington, 58284"/>
    <x v="3"/>
    <n v="0"/>
    <n v="1"/>
    <x v="2"/>
    <s v="AGT74293002"/>
    <x v="0"/>
    <n v="4"/>
    <n v="52"/>
    <n v="0"/>
    <x v="0"/>
    <n v="0"/>
    <x v="0"/>
  </r>
  <r>
    <s v="POL74496346"/>
    <x v="1"/>
    <n v="121325"/>
    <n v="831.63"/>
    <d v="2019-06-29T00:00:00"/>
    <d v="2026-08-09T00:00:00"/>
    <s v="Monthly"/>
    <x v="0"/>
    <s v="CUST91567525"/>
    <n v="2598"/>
    <s v="Long Term"/>
    <n v="0"/>
    <s v="Jacqueline Kirk"/>
    <x v="2"/>
    <n v="43"/>
    <s v="Animal nutritionist"/>
    <x v="1"/>
    <s v="West Keith, Alabama, 87127"/>
    <x v="1"/>
    <n v="0"/>
    <n v="0"/>
    <x v="1"/>
    <s v="AGT99625729"/>
    <x v="2"/>
    <n v="40"/>
    <n v="62"/>
    <n v="0"/>
    <x v="1"/>
    <n v="0"/>
    <x v="2"/>
  </r>
  <r>
    <s v="POL04837231"/>
    <x v="3"/>
    <n v="186667"/>
    <n v="1457.55"/>
    <d v="2020-02-08T00:00:00"/>
    <d v="2021-07-26T00:00:00"/>
    <s v="Monthly"/>
    <x v="1"/>
    <s v="CUST71340569"/>
    <n v="534"/>
    <s v="Medium Term"/>
    <n v="0"/>
    <s v="Destiny Stevens"/>
    <x v="1"/>
    <n v="44"/>
    <s v="Scientific laboratory technician"/>
    <x v="3"/>
    <s v="East Barbarachester, Montana, 71410"/>
    <x v="1"/>
    <n v="0"/>
    <n v="0"/>
    <x v="1"/>
    <s v="AGT69616013"/>
    <x v="1"/>
    <n v="2"/>
    <n v="49"/>
    <n v="0"/>
    <x v="0"/>
    <n v="0"/>
    <x v="1"/>
  </r>
  <r>
    <s v="POL05660651"/>
    <x v="3"/>
    <n v="179797"/>
    <n v="693.36"/>
    <d v="2016-11-10T00:00:00"/>
    <d v="2022-05-18T00:00:00"/>
    <s v="Quarterly"/>
    <x v="1"/>
    <s v="CUST86775842"/>
    <n v="2015"/>
    <s v="Long Term"/>
    <n v="0"/>
    <s v="Charles Fry"/>
    <x v="1"/>
    <n v="40"/>
    <s v="Presenter, broadcasting"/>
    <x v="0"/>
    <s v="New Bryanberg, Wisconsin, 43506"/>
    <x v="1"/>
    <n v="0"/>
    <n v="0"/>
    <x v="1"/>
    <s v="AGT15200165"/>
    <x v="2"/>
    <n v="12"/>
    <n v="6"/>
    <n v="0"/>
    <x v="2"/>
    <n v="0"/>
    <x v="2"/>
  </r>
  <r>
    <s v="POL89719894"/>
    <x v="0"/>
    <n v="153308"/>
    <n v="1230.1500000000001"/>
    <d v="2016-10-02T00:00:00"/>
    <d v="2025-11-07T00:00:00"/>
    <s v="Quarterly"/>
    <x v="0"/>
    <s v="CUST78565117"/>
    <n v="3323"/>
    <s v="Long Term"/>
    <n v="0"/>
    <s v="Cassie Gibson"/>
    <x v="1"/>
    <n v="75"/>
    <s v="Contractor"/>
    <x v="2"/>
    <s v="New Ianview, Wyoming, 37389"/>
    <x v="3"/>
    <n v="1"/>
    <n v="1"/>
    <x v="2"/>
    <s v="AGT77866261"/>
    <x v="0"/>
    <n v="35"/>
    <n v="65"/>
    <n v="0"/>
    <x v="1"/>
    <n v="0"/>
    <x v="0"/>
  </r>
  <r>
    <s v="POL96170199"/>
    <x v="1"/>
    <n v="469571"/>
    <n v="713.2"/>
    <d v="2021-03-17T00:00:00"/>
    <d v="2026-06-26T00:00:00"/>
    <s v="Monthly"/>
    <x v="1"/>
    <s v="CUST73332147"/>
    <n v="1927"/>
    <s v="Long Term"/>
    <n v="0"/>
    <s v="Leslie White"/>
    <x v="1"/>
    <n v="84"/>
    <s v="Freight forwarder"/>
    <x v="3"/>
    <s v="Sosashire, North Carolina, 47329"/>
    <x v="3"/>
    <n v="0"/>
    <n v="1"/>
    <x v="2"/>
    <s v="AGT26221449"/>
    <x v="2"/>
    <n v="8"/>
    <n v="35"/>
    <n v="0"/>
    <x v="0"/>
    <n v="0"/>
    <x v="2"/>
  </r>
  <r>
    <s v="POL41060251"/>
    <x v="3"/>
    <n v="425808"/>
    <n v="1502.7"/>
    <d v="2023-09-30T00:00:00"/>
    <d v="2031-04-28T00:00:00"/>
    <s v="Quarterly"/>
    <x v="2"/>
    <s v="CUST94455292"/>
    <n v="2767"/>
    <s v="Long Term"/>
    <n v="1"/>
    <s v="Daniel Roach"/>
    <x v="2"/>
    <n v="76"/>
    <s v="Quantity surveyor"/>
    <x v="2"/>
    <s v="Chadfurt, North Carolina, 84907"/>
    <x v="3"/>
    <n v="1"/>
    <n v="1"/>
    <x v="2"/>
    <s v="AGT98838305"/>
    <x v="2"/>
    <n v="24"/>
    <n v="85"/>
    <n v="1"/>
    <x v="1"/>
    <n v="1"/>
    <x v="2"/>
  </r>
  <r>
    <s v="POL18868459"/>
    <x v="1"/>
    <n v="339906"/>
    <n v="1697.45"/>
    <d v="2021-03-12T00:00:00"/>
    <d v="2023-06-24T00:00:00"/>
    <s v="Quarterly"/>
    <x v="2"/>
    <s v="CUST93210567"/>
    <n v="834"/>
    <s v="Medium Term"/>
    <n v="1"/>
    <s v="Peter Lamb"/>
    <x v="2"/>
    <n v="40"/>
    <s v="Engineer, communications"/>
    <x v="2"/>
    <s v="East Allisonland, Nebraska, 41318"/>
    <x v="1"/>
    <n v="1"/>
    <n v="0"/>
    <x v="1"/>
    <s v="AGT23344170"/>
    <x v="0"/>
    <n v="34"/>
    <n v="31"/>
    <n v="0"/>
    <x v="0"/>
    <n v="0"/>
    <x v="0"/>
  </r>
  <r>
    <s v="POL32621380"/>
    <x v="0"/>
    <n v="474120"/>
    <n v="1197.1099999999999"/>
    <d v="2016-07-23T00:00:00"/>
    <d v="2020-10-21T00:00:00"/>
    <s v="Monthly"/>
    <x v="1"/>
    <s v="CUST83014142"/>
    <n v="1551"/>
    <s v="Long Term"/>
    <n v="0"/>
    <s v="Nicole Dickerson"/>
    <x v="2"/>
    <n v="38"/>
    <s v="Designer, graphic"/>
    <x v="2"/>
    <s v="Fisherfurt, Michigan, 90943"/>
    <x v="1"/>
    <n v="1"/>
    <n v="0"/>
    <x v="1"/>
    <s v="AGT88948030"/>
    <x v="0"/>
    <n v="32"/>
    <n v="42"/>
    <n v="0"/>
    <x v="0"/>
    <n v="0"/>
    <x v="0"/>
  </r>
  <r>
    <s v="POL40612562"/>
    <x v="0"/>
    <n v="347278"/>
    <n v="1842.62"/>
    <d v="2020-06-21T00:00:00"/>
    <d v="2029-01-25T00:00:00"/>
    <s v="Annually"/>
    <x v="1"/>
    <s v="CUST05954822"/>
    <n v="3140"/>
    <s v="Long Term"/>
    <n v="0"/>
    <s v="Paul Walsh"/>
    <x v="1"/>
    <n v="27"/>
    <s v="Water engineer"/>
    <x v="2"/>
    <s v="Lake Maryview, Alaska, 37982"/>
    <x v="0"/>
    <n v="1"/>
    <n v="0"/>
    <x v="0"/>
    <s v="AGT27751108"/>
    <x v="0"/>
    <n v="39"/>
    <n v="25"/>
    <n v="0"/>
    <x v="2"/>
    <n v="0"/>
    <x v="0"/>
  </r>
  <r>
    <s v="POL08724015"/>
    <x v="0"/>
    <n v="292917"/>
    <n v="1135.4100000000001"/>
    <d v="2015-08-09T00:00:00"/>
    <d v="2021-01-10T00:00:00"/>
    <s v="Monthly"/>
    <x v="1"/>
    <s v="CUST98943476"/>
    <n v="1981"/>
    <s v="Long Term"/>
    <n v="0"/>
    <s v="John Morrison"/>
    <x v="0"/>
    <n v="76"/>
    <s v="Horticulturist, commercial"/>
    <x v="0"/>
    <s v="West Ashley, New Mexico, 22084"/>
    <x v="3"/>
    <n v="0"/>
    <n v="1"/>
    <x v="2"/>
    <s v="AGT38615209"/>
    <x v="0"/>
    <n v="34"/>
    <n v="77"/>
    <n v="1"/>
    <x v="1"/>
    <n v="1"/>
    <x v="0"/>
  </r>
  <r>
    <s v="POL50628119"/>
    <x v="1"/>
    <n v="366883"/>
    <n v="1763.95"/>
    <d v="2016-05-22T00:00:00"/>
    <d v="2021-01-01T00:00:00"/>
    <s v="Quarterly"/>
    <x v="0"/>
    <s v="CUST90250475"/>
    <n v="1685"/>
    <s v="Long Term"/>
    <n v="0"/>
    <s v="Jamie Murphy"/>
    <x v="0"/>
    <n v="37"/>
    <s v="Veterinary surgeon"/>
    <x v="1"/>
    <s v="Erictown, North Carolina, 93576"/>
    <x v="1"/>
    <n v="0"/>
    <n v="0"/>
    <x v="1"/>
    <s v="AGT33658631"/>
    <x v="2"/>
    <n v="37"/>
    <n v="15"/>
    <n v="0"/>
    <x v="2"/>
    <n v="0"/>
    <x v="2"/>
  </r>
  <r>
    <s v="POL14320642"/>
    <x v="2"/>
    <n v="434475"/>
    <n v="849.85"/>
    <d v="2021-04-05T00:00:00"/>
    <d v="2023-09-13T00:00:00"/>
    <s v="Monthly"/>
    <x v="1"/>
    <s v="CUST02670157"/>
    <n v="891"/>
    <s v="Medium Term"/>
    <n v="0"/>
    <s v="Kim Flores MD"/>
    <x v="0"/>
    <n v="65"/>
    <s v="Equities trader"/>
    <x v="1"/>
    <s v="Port Logan, Utah, 14408"/>
    <x v="3"/>
    <n v="0"/>
    <n v="1"/>
    <x v="2"/>
    <s v="AGT14439400"/>
    <x v="2"/>
    <n v="44"/>
    <n v="97"/>
    <n v="1"/>
    <x v="1"/>
    <n v="1"/>
    <x v="2"/>
  </r>
  <r>
    <s v="POL76419582"/>
    <x v="2"/>
    <n v="86525"/>
    <n v="1978.07"/>
    <d v="2020-12-21T00:00:00"/>
    <d v="2026-11-03T00:00:00"/>
    <s v="Monthly"/>
    <x v="1"/>
    <s v="CUST54167728"/>
    <n v="2143"/>
    <s v="Long Term"/>
    <n v="0"/>
    <s v="Alicia Collins"/>
    <x v="1"/>
    <n v="18"/>
    <s v="Designer, multimedia"/>
    <x v="2"/>
    <s v="Kevinview, Michigan, 35998"/>
    <x v="4"/>
    <n v="1"/>
    <n v="0"/>
    <x v="0"/>
    <s v="AGT16171276"/>
    <x v="2"/>
    <n v="11"/>
    <n v="68"/>
    <n v="0"/>
    <x v="1"/>
    <n v="0"/>
    <x v="2"/>
  </r>
  <r>
    <s v="POL41060024"/>
    <x v="1"/>
    <n v="106633"/>
    <n v="386.73"/>
    <d v="2015-05-12T00:00:00"/>
    <d v="2022-12-13T00:00:00"/>
    <s v="Annually"/>
    <x v="0"/>
    <s v="CUST35801046"/>
    <n v="2772"/>
    <s v="Long Term"/>
    <n v="0"/>
    <s v="Clinton Ruiz"/>
    <x v="2"/>
    <n v="34"/>
    <s v="Teacher, primary school"/>
    <x v="2"/>
    <s v="Davisburgh, Utah, 70982"/>
    <x v="0"/>
    <n v="1"/>
    <n v="0"/>
    <x v="1"/>
    <s v="AGT97696310"/>
    <x v="0"/>
    <n v="33"/>
    <n v="10"/>
    <n v="0"/>
    <x v="2"/>
    <n v="0"/>
    <x v="0"/>
  </r>
  <r>
    <s v="POL26018976"/>
    <x v="0"/>
    <n v="483116"/>
    <n v="1004.33"/>
    <d v="2017-04-10T00:00:00"/>
    <d v="2026-11-16T00:00:00"/>
    <s v="Quarterly"/>
    <x v="1"/>
    <s v="CUST48411549"/>
    <n v="3507"/>
    <s v="Long Term"/>
    <n v="0"/>
    <s v="Lisa Ramirez"/>
    <x v="0"/>
    <n v="53"/>
    <s v="Travel agency manager"/>
    <x v="3"/>
    <s v="Keithport, Ohio, 92836"/>
    <x v="2"/>
    <n v="0"/>
    <n v="0"/>
    <x v="2"/>
    <s v="AGT82948644"/>
    <x v="2"/>
    <n v="11"/>
    <n v="28"/>
    <n v="0"/>
    <x v="2"/>
    <n v="0"/>
    <x v="2"/>
  </r>
  <r>
    <s v="POL64571358"/>
    <x v="3"/>
    <n v="495638"/>
    <n v="751.36"/>
    <d v="2018-03-18T00:00:00"/>
    <d v="2025-03-07T00:00:00"/>
    <s v="Annually"/>
    <x v="2"/>
    <s v="CUST69367329"/>
    <n v="2546"/>
    <s v="Long Term"/>
    <n v="1"/>
    <s v="Kim Thomas"/>
    <x v="0"/>
    <n v="43"/>
    <s v="Mudlogger"/>
    <x v="2"/>
    <s v="Jimmyfurt, Minnesota, 51653"/>
    <x v="1"/>
    <n v="1"/>
    <n v="0"/>
    <x v="1"/>
    <s v="AGT98202723"/>
    <x v="0"/>
    <n v="5"/>
    <n v="11"/>
    <n v="0"/>
    <x v="2"/>
    <n v="0"/>
    <x v="0"/>
  </r>
  <r>
    <s v="POL48601537"/>
    <x v="2"/>
    <n v="343946"/>
    <n v="868.26"/>
    <d v="2020-12-15T00:00:00"/>
    <d v="2030-05-07T00:00:00"/>
    <s v="Monthly"/>
    <x v="1"/>
    <s v="CUST47407023"/>
    <n v="3430"/>
    <s v="Long Term"/>
    <n v="0"/>
    <s v="Mary Gillespie"/>
    <x v="2"/>
    <n v="47"/>
    <s v="Therapist, speech and language"/>
    <x v="0"/>
    <s v="New Richardville, California, 40183"/>
    <x v="2"/>
    <n v="0"/>
    <n v="0"/>
    <x v="1"/>
    <s v="AGT54364363"/>
    <x v="2"/>
    <n v="32"/>
    <n v="98"/>
    <n v="1"/>
    <x v="1"/>
    <n v="1"/>
    <x v="2"/>
  </r>
  <r>
    <s v="POL42310944"/>
    <x v="3"/>
    <n v="23785"/>
    <n v="115.5"/>
    <d v="2018-04-21T00:00:00"/>
    <d v="2019-08-14T00:00:00"/>
    <s v="Annually"/>
    <x v="0"/>
    <s v="CUST02670157"/>
    <n v="480"/>
    <s v="Medium Term"/>
    <n v="0"/>
    <s v="Kim Flores MD"/>
    <x v="0"/>
    <n v="65"/>
    <s v="Equities trader"/>
    <x v="1"/>
    <s v="Port Logan, Utah, 14408"/>
    <x v="3"/>
    <n v="0"/>
    <n v="1"/>
    <x v="2"/>
    <s v="AGT99813352"/>
    <x v="1"/>
    <n v="27"/>
    <n v="19"/>
    <n v="0"/>
    <x v="2"/>
    <n v="0"/>
    <x v="1"/>
  </r>
  <r>
    <s v="POL69162371"/>
    <x v="3"/>
    <n v="472506"/>
    <n v="403.53"/>
    <d v="2024-09-12T00:00:00"/>
    <d v="2029-07-27T00:00:00"/>
    <s v="Annually"/>
    <x v="0"/>
    <s v="CUST83673214"/>
    <n v="1779"/>
    <s v="Long Term"/>
    <n v="0"/>
    <s v="Carol Butler"/>
    <x v="2"/>
    <n v="77"/>
    <s v="Public relations account executive"/>
    <x v="2"/>
    <s v="West Keithview, Montana, 34456"/>
    <x v="3"/>
    <n v="1"/>
    <n v="1"/>
    <x v="2"/>
    <s v="AGT95015644"/>
    <x v="1"/>
    <n v="49"/>
    <n v="61"/>
    <n v="0"/>
    <x v="1"/>
    <n v="0"/>
    <x v="1"/>
  </r>
  <r>
    <s v="POL01286767"/>
    <x v="2"/>
    <n v="397898"/>
    <n v="337.55"/>
    <d v="2018-06-23T00:00:00"/>
    <d v="2027-03-25T00:00:00"/>
    <s v="Annually"/>
    <x v="2"/>
    <s v="CUST20926526"/>
    <n v="3197"/>
    <s v="Long Term"/>
    <n v="1"/>
    <s v="Mark Dixon"/>
    <x v="0"/>
    <n v="31"/>
    <s v="Accountant, chartered public finance"/>
    <x v="3"/>
    <s v="South Michaelstad, Montana, 90158"/>
    <x v="0"/>
    <n v="0"/>
    <n v="0"/>
    <x v="1"/>
    <s v="AGT14829213"/>
    <x v="2"/>
    <n v="42"/>
    <n v="20"/>
    <n v="0"/>
    <x v="2"/>
    <n v="0"/>
    <x v="2"/>
  </r>
  <r>
    <s v="POL64810571"/>
    <x v="0"/>
    <n v="278139"/>
    <n v="203.09"/>
    <d v="2024-09-10T00:00:00"/>
    <d v="2026-08-23T00:00:00"/>
    <s v="Quarterly"/>
    <x v="1"/>
    <s v="CUST57866509"/>
    <n v="712"/>
    <s v="Medium Term"/>
    <n v="0"/>
    <s v="Luis Valdez"/>
    <x v="1"/>
    <n v="31"/>
    <s v="Administrator, Civil Service"/>
    <x v="0"/>
    <s v="Stephenside, West Virginia, 91576"/>
    <x v="0"/>
    <n v="0"/>
    <n v="0"/>
    <x v="1"/>
    <s v="AGT17058955"/>
    <x v="2"/>
    <n v="24"/>
    <n v="35"/>
    <n v="0"/>
    <x v="0"/>
    <n v="0"/>
    <x v="2"/>
  </r>
  <r>
    <s v="POL89122177"/>
    <x v="1"/>
    <n v="57523"/>
    <n v="328.63"/>
    <d v="2023-12-24T00:00:00"/>
    <d v="2029-06-05T00:00:00"/>
    <s v="Annually"/>
    <x v="2"/>
    <s v="CUST55190857"/>
    <n v="1990"/>
    <s v="Long Term"/>
    <n v="1"/>
    <s v="Samuel Hawkins"/>
    <x v="2"/>
    <n v="34"/>
    <s v="Local government officer"/>
    <x v="1"/>
    <s v="North Robertville, New Hampshire, 37061"/>
    <x v="0"/>
    <n v="0"/>
    <n v="0"/>
    <x v="1"/>
    <s v="AGT34561941"/>
    <x v="2"/>
    <n v="4"/>
    <n v="1"/>
    <n v="0"/>
    <x v="2"/>
    <n v="0"/>
    <x v="2"/>
  </r>
  <r>
    <s v="POL79694527"/>
    <x v="0"/>
    <n v="389760"/>
    <n v="674.1"/>
    <d v="2024-09-22T00:00:00"/>
    <d v="2029-01-16T00:00:00"/>
    <s v="Quarterly"/>
    <x v="0"/>
    <s v="CUST83175784"/>
    <n v="1577"/>
    <s v="Long Term"/>
    <n v="0"/>
    <s v="Michele Tucker"/>
    <x v="1"/>
    <n v="85"/>
    <s v="Clinical molecular geneticist"/>
    <x v="1"/>
    <s v="New Luis, Oregon, 88973"/>
    <x v="3"/>
    <n v="0"/>
    <n v="1"/>
    <x v="2"/>
    <s v="AGT97763161"/>
    <x v="2"/>
    <n v="5"/>
    <n v="30"/>
    <n v="0"/>
    <x v="2"/>
    <n v="0"/>
    <x v="2"/>
  </r>
  <r>
    <s v="POL69697487"/>
    <x v="0"/>
    <n v="117014"/>
    <n v="1025.56"/>
    <d v="2022-10-25T00:00:00"/>
    <d v="2025-09-05T00:00:00"/>
    <s v="Monthly"/>
    <x v="2"/>
    <s v="CUST05146543"/>
    <n v="1046"/>
    <s v="Medium Term"/>
    <n v="1"/>
    <s v="Alexandra Hall"/>
    <x v="0"/>
    <n v="28"/>
    <s v="Field trials officer"/>
    <x v="2"/>
    <s v="East Tammy, Indiana, 14724"/>
    <x v="0"/>
    <n v="1"/>
    <n v="0"/>
    <x v="0"/>
    <s v="AGT03024497"/>
    <x v="2"/>
    <n v="30"/>
    <n v="65"/>
    <n v="0"/>
    <x v="1"/>
    <n v="0"/>
    <x v="2"/>
  </r>
  <r>
    <s v="POL03258103"/>
    <x v="0"/>
    <n v="488317"/>
    <n v="1436.88"/>
    <d v="2015-05-22T00:00:00"/>
    <d v="2017-03-28T00:00:00"/>
    <s v="Quarterly"/>
    <x v="1"/>
    <s v="CUST15783123"/>
    <n v="676"/>
    <s v="Medium Term"/>
    <n v="0"/>
    <s v="John Arnold"/>
    <x v="2"/>
    <n v="65"/>
    <s v="Photographer"/>
    <x v="0"/>
    <s v="East Cindy, Connecticut, 44073"/>
    <x v="3"/>
    <n v="0"/>
    <n v="1"/>
    <x v="2"/>
    <s v="AGT86962471"/>
    <x v="1"/>
    <n v="4"/>
    <n v="51"/>
    <n v="0"/>
    <x v="0"/>
    <n v="0"/>
    <x v="1"/>
  </r>
  <r>
    <s v="POL60442059"/>
    <x v="2"/>
    <n v="422330"/>
    <n v="1823.22"/>
    <d v="2015-07-16T00:00:00"/>
    <d v="2016-08-11T00:00:00"/>
    <s v="Annually"/>
    <x v="1"/>
    <s v="CUST20186186"/>
    <n v="392"/>
    <s v="Medium Term"/>
    <n v="0"/>
    <s v="Jessica Brown"/>
    <x v="1"/>
    <n v="19"/>
    <s v="Retail buyer"/>
    <x v="3"/>
    <s v="Port Nathanville, Louisiana, 95129"/>
    <x v="4"/>
    <n v="0"/>
    <n v="0"/>
    <x v="0"/>
    <s v="AGT32223804"/>
    <x v="1"/>
    <n v="30"/>
    <n v="7"/>
    <n v="0"/>
    <x v="2"/>
    <n v="0"/>
    <x v="1"/>
  </r>
  <r>
    <s v="POL42381985"/>
    <x v="3"/>
    <n v="357231"/>
    <n v="870.77"/>
    <d v="2024-10-01T00:00:00"/>
    <d v="2034-04-05T00:00:00"/>
    <s v="Monthly"/>
    <x v="2"/>
    <s v="CUST70030309"/>
    <n v="3473"/>
    <s v="Long Term"/>
    <n v="1"/>
    <s v="Kathy Santana"/>
    <x v="0"/>
    <n v="27"/>
    <s v="Retail buyer"/>
    <x v="2"/>
    <s v="New Christopherhaven, Wisconsin, 79162"/>
    <x v="0"/>
    <n v="1"/>
    <n v="0"/>
    <x v="0"/>
    <s v="AGT69563556"/>
    <x v="1"/>
    <n v="47"/>
    <n v="42"/>
    <n v="0"/>
    <x v="0"/>
    <n v="0"/>
    <x v="1"/>
  </r>
  <r>
    <s v="POL18573494"/>
    <x v="0"/>
    <n v="58085"/>
    <n v="677.24"/>
    <d v="2021-01-27T00:00:00"/>
    <d v="2027-04-26T00:00:00"/>
    <s v="Quarterly"/>
    <x v="1"/>
    <s v="CUST86161063"/>
    <n v="2280"/>
    <s v="Long Term"/>
    <n v="0"/>
    <s v="James Le"/>
    <x v="2"/>
    <n v="61"/>
    <s v="Engineer, electrical"/>
    <x v="0"/>
    <s v="Michellefort, Alaska, 67201"/>
    <x v="3"/>
    <n v="0"/>
    <n v="1"/>
    <x v="2"/>
    <s v="AGT88853601"/>
    <x v="2"/>
    <n v="20"/>
    <n v="74"/>
    <n v="1"/>
    <x v="1"/>
    <n v="1"/>
    <x v="2"/>
  </r>
  <r>
    <s v="POL26556756"/>
    <x v="0"/>
    <n v="96616"/>
    <n v="1431.85"/>
    <d v="2019-02-01T00:00:00"/>
    <d v="2027-07-06T00:00:00"/>
    <s v="Monthly"/>
    <x v="0"/>
    <s v="CUST64486961"/>
    <n v="3077"/>
    <s v="Long Term"/>
    <n v="0"/>
    <s v="Elizabeth Medina"/>
    <x v="0"/>
    <n v="25"/>
    <s v="Equality and diversity officer"/>
    <x v="1"/>
    <s v="South Darrellborough, New Hampshire, 38528"/>
    <x v="4"/>
    <n v="0"/>
    <n v="0"/>
    <x v="0"/>
    <s v="AGT84930544"/>
    <x v="0"/>
    <n v="3"/>
    <n v="20"/>
    <n v="0"/>
    <x v="2"/>
    <n v="0"/>
    <x v="0"/>
  </r>
  <r>
    <s v="POL41122818"/>
    <x v="2"/>
    <n v="27196"/>
    <n v="480.29"/>
    <d v="2024-05-02T00:00:00"/>
    <d v="2034-02-20T00:00:00"/>
    <s v="Annually"/>
    <x v="1"/>
    <s v="CUST39372490"/>
    <n v="3581"/>
    <s v="Long Term"/>
    <n v="0"/>
    <s v="Darlene Cardenas"/>
    <x v="0"/>
    <n v="55"/>
    <s v="Engineer, structural"/>
    <x v="0"/>
    <s v="Lake Alexander, Illinois, 94853"/>
    <x v="2"/>
    <n v="0"/>
    <n v="0"/>
    <x v="2"/>
    <s v="AGT79182956"/>
    <x v="0"/>
    <n v="46"/>
    <n v="82"/>
    <n v="1"/>
    <x v="1"/>
    <n v="1"/>
    <x v="0"/>
  </r>
  <r>
    <s v="POL51196030"/>
    <x v="3"/>
    <n v="329806"/>
    <n v="1619.83"/>
    <d v="2019-05-29T00:00:00"/>
    <d v="2021-09-14T00:00:00"/>
    <s v="Monthly"/>
    <x v="1"/>
    <s v="CUST69731918"/>
    <n v="839"/>
    <s v="Medium Term"/>
    <n v="0"/>
    <s v="Jeffrey Cervantes"/>
    <x v="0"/>
    <n v="20"/>
    <s v="Building control surveyor"/>
    <x v="2"/>
    <s v="Melissaborough, Wyoming, 11334"/>
    <x v="4"/>
    <n v="1"/>
    <n v="0"/>
    <x v="0"/>
    <s v="AGT37027754"/>
    <x v="0"/>
    <n v="33"/>
    <n v="54"/>
    <n v="0"/>
    <x v="0"/>
    <n v="0"/>
    <x v="0"/>
  </r>
  <r>
    <s v="POL22971583"/>
    <x v="0"/>
    <n v="493578"/>
    <n v="467.87"/>
    <d v="2016-06-10T00:00:00"/>
    <d v="2018-05-23T00:00:00"/>
    <s v="Annually"/>
    <x v="1"/>
    <s v="CUST89587423"/>
    <n v="712"/>
    <s v="Medium Term"/>
    <n v="0"/>
    <s v="Edward Bryant"/>
    <x v="2"/>
    <n v="75"/>
    <s v="Designer, blown glass/stained glass"/>
    <x v="0"/>
    <s v="West Melissashire, Louisiana, 21926"/>
    <x v="3"/>
    <n v="0"/>
    <n v="1"/>
    <x v="2"/>
    <s v="AGT58255298"/>
    <x v="0"/>
    <n v="40"/>
    <n v="95"/>
    <n v="1"/>
    <x v="1"/>
    <n v="1"/>
    <x v="0"/>
  </r>
  <r>
    <s v="POL83860935"/>
    <x v="2"/>
    <n v="441544"/>
    <n v="1444.84"/>
    <d v="2023-11-23T00:00:00"/>
    <d v="2028-04-24T00:00:00"/>
    <s v="Quarterly"/>
    <x v="0"/>
    <s v="CUST34161000"/>
    <n v="1614"/>
    <s v="Long Term"/>
    <n v="0"/>
    <s v="Michael Myers"/>
    <x v="1"/>
    <n v="73"/>
    <s v="Forest/woodland manager"/>
    <x v="2"/>
    <s v="West Thomas, Hawaii, 02544"/>
    <x v="3"/>
    <n v="1"/>
    <n v="1"/>
    <x v="2"/>
    <s v="AGT13987561"/>
    <x v="2"/>
    <n v="15"/>
    <n v="60"/>
    <n v="0"/>
    <x v="0"/>
    <n v="0"/>
    <x v="2"/>
  </r>
  <r>
    <s v="POL50249567"/>
    <x v="1"/>
    <n v="352001"/>
    <n v="1313.91"/>
    <d v="2023-11-21T00:00:00"/>
    <d v="2028-11-08T00:00:00"/>
    <s v="Annually"/>
    <x v="0"/>
    <s v="CUST55058209"/>
    <n v="1814"/>
    <s v="Long Term"/>
    <n v="0"/>
    <s v="Matthew Mack"/>
    <x v="0"/>
    <n v="48"/>
    <s v="Geologist, wellsite"/>
    <x v="0"/>
    <s v="New Brett, Washington, 36631"/>
    <x v="2"/>
    <n v="0"/>
    <n v="0"/>
    <x v="1"/>
    <s v="AGT22307952"/>
    <x v="0"/>
    <n v="39"/>
    <n v="9"/>
    <n v="0"/>
    <x v="2"/>
    <n v="0"/>
    <x v="0"/>
  </r>
  <r>
    <s v="POL14375440"/>
    <x v="0"/>
    <n v="279839"/>
    <n v="601.20000000000005"/>
    <d v="2017-06-21T00:00:00"/>
    <d v="2025-02-17T00:00:00"/>
    <s v="Quarterly"/>
    <x v="0"/>
    <s v="CUST06586563"/>
    <n v="2798"/>
    <s v="Long Term"/>
    <n v="0"/>
    <s v="Holly Schneider"/>
    <x v="1"/>
    <n v="72"/>
    <s v="Production manager"/>
    <x v="3"/>
    <s v="Port Karlaside, South Carolina, 35861"/>
    <x v="3"/>
    <n v="0"/>
    <n v="1"/>
    <x v="2"/>
    <s v="AGT81892637"/>
    <x v="2"/>
    <n v="40"/>
    <n v="56"/>
    <n v="0"/>
    <x v="0"/>
    <n v="0"/>
    <x v="2"/>
  </r>
  <r>
    <s v="POL30790566"/>
    <x v="3"/>
    <n v="418718"/>
    <n v="1800.06"/>
    <d v="2016-11-05T00:00:00"/>
    <d v="2025-07-04T00:00:00"/>
    <s v="Quarterly"/>
    <x v="0"/>
    <s v="CUST90085877"/>
    <n v="3163"/>
    <s v="Long Term"/>
    <n v="0"/>
    <s v="Lori Kirby"/>
    <x v="2"/>
    <n v="62"/>
    <s v="Soil scientist"/>
    <x v="2"/>
    <s v="West Sandrashire, New Hampshire, 27269"/>
    <x v="3"/>
    <n v="1"/>
    <n v="1"/>
    <x v="2"/>
    <s v="AGT88579352"/>
    <x v="0"/>
    <n v="49"/>
    <n v="41"/>
    <n v="0"/>
    <x v="0"/>
    <n v="0"/>
    <x v="0"/>
  </r>
  <r>
    <s v="POL29207851"/>
    <x v="0"/>
    <n v="405211"/>
    <n v="1541.28"/>
    <d v="2022-06-29T00:00:00"/>
    <d v="2024-03-07T00:00:00"/>
    <s v="Annually"/>
    <x v="0"/>
    <s v="CUST38219892"/>
    <n v="617"/>
    <s v="Medium Term"/>
    <n v="0"/>
    <s v="Sergio Reed"/>
    <x v="1"/>
    <n v="63"/>
    <s v="Engineer, drilling"/>
    <x v="2"/>
    <s v="Emilyport, Maryland, 68252"/>
    <x v="3"/>
    <n v="1"/>
    <n v="1"/>
    <x v="2"/>
    <s v="AGT04681471"/>
    <x v="2"/>
    <n v="37"/>
    <n v="63"/>
    <n v="0"/>
    <x v="1"/>
    <n v="0"/>
    <x v="2"/>
  </r>
  <r>
    <s v="POL06264444"/>
    <x v="2"/>
    <n v="479087"/>
    <n v="1692.09"/>
    <d v="2023-09-20T00:00:00"/>
    <d v="2030-04-15T00:00:00"/>
    <s v="Annually"/>
    <x v="1"/>
    <s v="CUST59843637"/>
    <n v="2399"/>
    <s v="Long Term"/>
    <n v="0"/>
    <s v="Jose Graham"/>
    <x v="2"/>
    <n v="24"/>
    <s v="Lobbyist"/>
    <x v="0"/>
    <s v="South Aaron, Wyoming, 02305"/>
    <x v="4"/>
    <n v="0"/>
    <n v="0"/>
    <x v="0"/>
    <s v="AGT27145927"/>
    <x v="0"/>
    <n v="29"/>
    <n v="2"/>
    <n v="0"/>
    <x v="2"/>
    <n v="0"/>
    <x v="0"/>
  </r>
  <r>
    <s v="POL40546562"/>
    <x v="1"/>
    <n v="307995"/>
    <n v="995.65"/>
    <d v="2022-03-24T00:00:00"/>
    <d v="2027-01-24T00:00:00"/>
    <s v="Annually"/>
    <x v="2"/>
    <s v="CUST81763178"/>
    <n v="1767"/>
    <s v="Long Term"/>
    <n v="1"/>
    <s v="Caitlin Hill"/>
    <x v="1"/>
    <n v="59"/>
    <s v="Aid worker"/>
    <x v="1"/>
    <s v="West Jonathonmouth, Nevada, 55429"/>
    <x v="3"/>
    <n v="0"/>
    <n v="0"/>
    <x v="2"/>
    <s v="AGT72019617"/>
    <x v="0"/>
    <n v="49"/>
    <n v="86"/>
    <n v="1"/>
    <x v="1"/>
    <n v="1"/>
    <x v="0"/>
  </r>
  <r>
    <s v="POL54888103"/>
    <x v="2"/>
    <n v="199156"/>
    <n v="308.47000000000003"/>
    <d v="2019-12-05T00:00:00"/>
    <d v="2025-09-10T00:00:00"/>
    <s v="Quarterly"/>
    <x v="0"/>
    <s v="CUST43397937"/>
    <n v="2106"/>
    <s v="Long Term"/>
    <n v="0"/>
    <s v="Paul Barr"/>
    <x v="1"/>
    <n v="35"/>
    <s v="Technical brewer"/>
    <x v="2"/>
    <s v="West Nicholas, Maryland, 66751"/>
    <x v="0"/>
    <n v="1"/>
    <n v="0"/>
    <x v="1"/>
    <s v="AGT46738422"/>
    <x v="2"/>
    <n v="28"/>
    <n v="94"/>
    <n v="1"/>
    <x v="1"/>
    <n v="1"/>
    <x v="2"/>
  </r>
  <r>
    <s v="POL10270922"/>
    <x v="3"/>
    <n v="328451"/>
    <n v="303.76"/>
    <d v="2017-09-15T00:00:00"/>
    <d v="2025-04-30T00:00:00"/>
    <s v="Monthly"/>
    <x v="2"/>
    <s v="CUST62622700"/>
    <n v="2784"/>
    <s v="Long Term"/>
    <n v="1"/>
    <s v="Yvonne Castro"/>
    <x v="0"/>
    <n v="46"/>
    <s v="Logistics and distribution manager"/>
    <x v="3"/>
    <s v="Port Michealton, Illinois, 09423"/>
    <x v="2"/>
    <n v="0"/>
    <n v="0"/>
    <x v="1"/>
    <s v="AGT03505997"/>
    <x v="0"/>
    <n v="35"/>
    <n v="60"/>
    <n v="0"/>
    <x v="0"/>
    <n v="0"/>
    <x v="0"/>
  </r>
  <r>
    <s v="POL00988998"/>
    <x v="0"/>
    <n v="463057"/>
    <n v="682.35"/>
    <d v="2023-12-05T00:00:00"/>
    <d v="2029-05-25T00:00:00"/>
    <s v="Annually"/>
    <x v="1"/>
    <s v="CUST24728723"/>
    <n v="1998"/>
    <s v="Long Term"/>
    <n v="0"/>
    <s v="Anthony Smith"/>
    <x v="0"/>
    <n v="81"/>
    <s v="Conference centre manager"/>
    <x v="0"/>
    <s v="Lake Antonioview, Iowa, 16186"/>
    <x v="3"/>
    <n v="0"/>
    <n v="1"/>
    <x v="2"/>
    <s v="AGT15941943"/>
    <x v="0"/>
    <n v="10"/>
    <n v="47"/>
    <n v="0"/>
    <x v="0"/>
    <n v="0"/>
    <x v="0"/>
  </r>
  <r>
    <s v="POL38068729"/>
    <x v="2"/>
    <n v="60871"/>
    <n v="1688.58"/>
    <d v="2015-02-24T00:00:00"/>
    <d v="2020-05-20T00:00:00"/>
    <s v="Quarterly"/>
    <x v="1"/>
    <s v="CUST87100488"/>
    <n v="1912"/>
    <s v="Long Term"/>
    <n v="0"/>
    <s v="Danielle Lee"/>
    <x v="0"/>
    <n v="65"/>
    <s v="Proofreader"/>
    <x v="1"/>
    <s v="North Brianside, Oklahoma, 42469"/>
    <x v="3"/>
    <n v="0"/>
    <n v="1"/>
    <x v="2"/>
    <s v="AGT67835446"/>
    <x v="0"/>
    <n v="42"/>
    <n v="92"/>
    <n v="1"/>
    <x v="1"/>
    <n v="1"/>
    <x v="0"/>
  </r>
  <r>
    <s v="POL59133003"/>
    <x v="3"/>
    <n v="466110"/>
    <n v="1586.83"/>
    <d v="2020-09-06T00:00:00"/>
    <d v="2025-07-22T00:00:00"/>
    <s v="Monthly"/>
    <x v="0"/>
    <s v="CUST48516544"/>
    <n v="1780"/>
    <s v="Long Term"/>
    <n v="0"/>
    <s v="Jacqueline Taylor"/>
    <x v="2"/>
    <n v="80"/>
    <s v="Engineer, chemical"/>
    <x v="3"/>
    <s v="Clarkstad, West Virginia, 18582"/>
    <x v="3"/>
    <n v="0"/>
    <n v="1"/>
    <x v="2"/>
    <s v="AGT47138586"/>
    <x v="1"/>
    <n v="4"/>
    <n v="34"/>
    <n v="0"/>
    <x v="0"/>
    <n v="0"/>
    <x v="1"/>
  </r>
  <r>
    <s v="POL75460780"/>
    <x v="3"/>
    <n v="193782"/>
    <n v="1677.06"/>
    <d v="2022-11-08T00:00:00"/>
    <d v="2028-01-19T00:00:00"/>
    <s v="Quarterly"/>
    <x v="2"/>
    <s v="CUST12695089"/>
    <n v="1898"/>
    <s v="Long Term"/>
    <n v="1"/>
    <s v="Kayla Cox"/>
    <x v="2"/>
    <n v="57"/>
    <s v="Make"/>
    <x v="3"/>
    <s v="New Kelseyshire, Louisiana, 03341"/>
    <x v="3"/>
    <n v="0"/>
    <n v="0"/>
    <x v="2"/>
    <s v="AGT22736575"/>
    <x v="1"/>
    <n v="27"/>
    <n v="75"/>
    <n v="1"/>
    <x v="1"/>
    <n v="1"/>
    <x v="1"/>
  </r>
  <r>
    <s v="POL27371029"/>
    <x v="0"/>
    <n v="71833"/>
    <n v="1796.87"/>
    <d v="2021-07-31T00:00:00"/>
    <d v="2030-04-06T00:00:00"/>
    <s v="Annually"/>
    <x v="0"/>
    <s v="CUST58637584"/>
    <n v="3171"/>
    <s v="Long Term"/>
    <n v="0"/>
    <s v="William Johnson"/>
    <x v="0"/>
    <n v="38"/>
    <s v="Journalist, newspaper"/>
    <x v="2"/>
    <s v="New Brian, South Dakota, 45019"/>
    <x v="1"/>
    <n v="1"/>
    <n v="0"/>
    <x v="1"/>
    <s v="AGT05930239"/>
    <x v="2"/>
    <n v="15"/>
    <n v="71"/>
    <n v="1"/>
    <x v="1"/>
    <n v="1"/>
    <x v="2"/>
  </r>
  <r>
    <s v="POL23926738"/>
    <x v="0"/>
    <n v="73797"/>
    <n v="671.87"/>
    <d v="2023-01-02T00:00:00"/>
    <d v="2028-01-31T00:00:00"/>
    <s v="Monthly"/>
    <x v="1"/>
    <s v="CUST13190567"/>
    <n v="1855"/>
    <s v="Long Term"/>
    <n v="0"/>
    <s v="Robert Perry"/>
    <x v="2"/>
    <n v="26"/>
    <s v="Network engineer"/>
    <x v="3"/>
    <s v="Lambertton, Wyoming, 32214"/>
    <x v="0"/>
    <n v="0"/>
    <n v="0"/>
    <x v="0"/>
    <s v="AGT86206467"/>
    <x v="2"/>
    <n v="32"/>
    <n v="20"/>
    <n v="0"/>
    <x v="2"/>
    <n v="0"/>
    <x v="2"/>
  </r>
  <r>
    <s v="POL70529223"/>
    <x v="2"/>
    <n v="279293"/>
    <n v="882.97"/>
    <d v="2021-02-25T00:00:00"/>
    <d v="2026-05-24T00:00:00"/>
    <s v="Monthly"/>
    <x v="2"/>
    <s v="CUST87762807"/>
    <n v="1914"/>
    <s v="Long Term"/>
    <n v="1"/>
    <s v="Beth Johnson"/>
    <x v="2"/>
    <n v="44"/>
    <s v="Industrial/product designer"/>
    <x v="2"/>
    <s v="West Meghan, Texas, 74353"/>
    <x v="1"/>
    <n v="1"/>
    <n v="0"/>
    <x v="1"/>
    <s v="AGT68461915"/>
    <x v="1"/>
    <n v="15"/>
    <n v="82"/>
    <n v="1"/>
    <x v="1"/>
    <n v="1"/>
    <x v="1"/>
  </r>
  <r>
    <s v="POL37551406"/>
    <x v="1"/>
    <n v="275582"/>
    <n v="508.35"/>
    <d v="2024-09-11T00:00:00"/>
    <d v="2030-01-07T00:00:00"/>
    <s v="Annually"/>
    <x v="2"/>
    <s v="CUST78842949"/>
    <n v="1944"/>
    <s v="Long Term"/>
    <n v="1"/>
    <s v="Nathaniel Nixon"/>
    <x v="2"/>
    <n v="70"/>
    <s v="Charity fundraiser"/>
    <x v="0"/>
    <s v="North Kevin, Kentucky, 36649"/>
    <x v="3"/>
    <n v="0"/>
    <n v="1"/>
    <x v="2"/>
    <s v="AGT83095565"/>
    <x v="0"/>
    <n v="3"/>
    <n v="33"/>
    <n v="0"/>
    <x v="0"/>
    <n v="0"/>
    <x v="0"/>
  </r>
  <r>
    <s v="POL32023528"/>
    <x v="2"/>
    <n v="109968"/>
    <n v="416.02"/>
    <d v="2020-10-17T00:00:00"/>
    <d v="2024-08-12T00:00:00"/>
    <s v="Monthly"/>
    <x v="1"/>
    <s v="CUST74741673"/>
    <n v="1395"/>
    <s v="Long Term"/>
    <n v="0"/>
    <s v="Megan Weeks"/>
    <x v="1"/>
    <n v="62"/>
    <s v="Chiropodist"/>
    <x v="0"/>
    <s v="East Bradville, Iowa, 53702"/>
    <x v="3"/>
    <n v="0"/>
    <n v="1"/>
    <x v="2"/>
    <s v="AGT05443461"/>
    <x v="2"/>
    <n v="47"/>
    <n v="84"/>
    <n v="1"/>
    <x v="1"/>
    <n v="1"/>
    <x v="2"/>
  </r>
  <r>
    <s v="POL72160621"/>
    <x v="3"/>
    <n v="262316"/>
    <n v="821.02"/>
    <d v="2020-06-04T00:00:00"/>
    <d v="2030-04-30T00:00:00"/>
    <s v="Annually"/>
    <x v="2"/>
    <s v="CUST57245490"/>
    <n v="3617"/>
    <s v="Long Term"/>
    <n v="1"/>
    <s v="Wendy Ramirez"/>
    <x v="0"/>
    <n v="73"/>
    <s v="Data scientist"/>
    <x v="0"/>
    <s v="Morganmouth, Maryland, 82491"/>
    <x v="3"/>
    <n v="0"/>
    <n v="1"/>
    <x v="2"/>
    <s v="AGT19480227"/>
    <x v="1"/>
    <n v="26"/>
    <n v="74"/>
    <n v="1"/>
    <x v="1"/>
    <n v="1"/>
    <x v="1"/>
  </r>
  <r>
    <s v="POL06742969"/>
    <x v="3"/>
    <n v="226933"/>
    <n v="1669.74"/>
    <d v="2023-06-24T00:00:00"/>
    <d v="2032-12-21T00:00:00"/>
    <s v="Monthly"/>
    <x v="2"/>
    <s v="CUST47260887"/>
    <n v="3468"/>
    <s v="Long Term"/>
    <n v="1"/>
    <s v="Garrett Swanson"/>
    <x v="2"/>
    <n v="31"/>
    <s v="Arts development officer"/>
    <x v="1"/>
    <s v="Adammouth, Tennessee, 64550"/>
    <x v="0"/>
    <n v="0"/>
    <n v="0"/>
    <x v="1"/>
    <s v="AGT12091525"/>
    <x v="1"/>
    <n v="7"/>
    <n v="50"/>
    <n v="0"/>
    <x v="0"/>
    <n v="0"/>
    <x v="1"/>
  </r>
  <r>
    <s v="POL96459344"/>
    <x v="2"/>
    <n v="270616"/>
    <n v="978.86"/>
    <d v="2020-03-28T00:00:00"/>
    <d v="2029-09-27T00:00:00"/>
    <s v="Quarterly"/>
    <x v="2"/>
    <s v="CUST16049233"/>
    <n v="3470"/>
    <s v="Long Term"/>
    <n v="1"/>
    <s v="Christopher Bradshaw"/>
    <x v="1"/>
    <n v="77"/>
    <s v="Computer games developer"/>
    <x v="0"/>
    <s v="New Kiaraburgh, West Virginia, 63714"/>
    <x v="3"/>
    <n v="0"/>
    <n v="1"/>
    <x v="2"/>
    <s v="AGT25854131"/>
    <x v="2"/>
    <n v="23"/>
    <n v="62"/>
    <n v="0"/>
    <x v="1"/>
    <n v="0"/>
    <x v="2"/>
  </r>
  <r>
    <s v="POL39463277"/>
    <x v="0"/>
    <n v="428767"/>
    <n v="683.64"/>
    <d v="2016-07-25T00:00:00"/>
    <d v="2024-02-22T00:00:00"/>
    <s v="Monthly"/>
    <x v="2"/>
    <s v="CUST36740300"/>
    <n v="2768"/>
    <s v="Long Term"/>
    <n v="1"/>
    <s v="Crystal Johnston"/>
    <x v="2"/>
    <n v="39"/>
    <s v="Food technologist"/>
    <x v="1"/>
    <s v="Port Maria, New Jersey, 17915"/>
    <x v="1"/>
    <n v="0"/>
    <n v="0"/>
    <x v="1"/>
    <s v="AGT76167924"/>
    <x v="0"/>
    <n v="29"/>
    <n v="14"/>
    <n v="0"/>
    <x v="2"/>
    <n v="0"/>
    <x v="0"/>
  </r>
  <r>
    <s v="POL94843890"/>
    <x v="1"/>
    <n v="286047"/>
    <n v="729.58"/>
    <d v="2019-12-26T00:00:00"/>
    <d v="2022-05-27T00:00:00"/>
    <s v="Quarterly"/>
    <x v="2"/>
    <s v="CUST29327405"/>
    <n v="883"/>
    <s v="Medium Term"/>
    <n v="1"/>
    <s v="Stephanie Joseph"/>
    <x v="2"/>
    <n v="62"/>
    <s v="Research officer, trade union"/>
    <x v="3"/>
    <s v="North Valerie, Maine, 56152"/>
    <x v="3"/>
    <n v="0"/>
    <n v="1"/>
    <x v="2"/>
    <s v="AGT15559919"/>
    <x v="0"/>
    <n v="19"/>
    <n v="14"/>
    <n v="0"/>
    <x v="2"/>
    <n v="0"/>
    <x v="0"/>
  </r>
  <r>
    <s v="POL68032532"/>
    <x v="2"/>
    <n v="126607"/>
    <n v="742.89"/>
    <d v="2021-05-06T00:00:00"/>
    <d v="2028-09-12T00:00:00"/>
    <s v="Monthly"/>
    <x v="0"/>
    <s v="CUST81236768"/>
    <n v="2686"/>
    <s v="Long Term"/>
    <n v="0"/>
    <s v="Jared Carter"/>
    <x v="2"/>
    <n v="64"/>
    <s v="Contracting civil engineer"/>
    <x v="2"/>
    <s v="Baileystad, New Jersey, 85377"/>
    <x v="3"/>
    <n v="1"/>
    <n v="1"/>
    <x v="2"/>
    <s v="AGT87580357"/>
    <x v="1"/>
    <n v="50"/>
    <n v="58"/>
    <n v="0"/>
    <x v="0"/>
    <n v="0"/>
    <x v="1"/>
  </r>
  <r>
    <s v="POL32652128"/>
    <x v="0"/>
    <n v="482455"/>
    <n v="1747.91"/>
    <d v="2015-08-11T00:00:00"/>
    <d v="2022-11-22T00:00:00"/>
    <s v="Monthly"/>
    <x v="2"/>
    <s v="CUST27098051"/>
    <n v="2660"/>
    <s v="Long Term"/>
    <n v="1"/>
    <s v="Robert Garcia"/>
    <x v="1"/>
    <n v="39"/>
    <s v="Radiation protection practitioner"/>
    <x v="3"/>
    <s v="New Alison, West Virginia, 90773"/>
    <x v="1"/>
    <n v="0"/>
    <n v="0"/>
    <x v="1"/>
    <s v="AGT04369785"/>
    <x v="0"/>
    <n v="41"/>
    <n v="43"/>
    <n v="0"/>
    <x v="0"/>
    <n v="0"/>
    <x v="0"/>
  </r>
  <r>
    <s v="POL96157939"/>
    <x v="0"/>
    <n v="151665"/>
    <n v="836.7"/>
    <d v="2023-11-14T00:00:00"/>
    <d v="2033-08-03T00:00:00"/>
    <s v="Annually"/>
    <x v="1"/>
    <s v="CUST52540976"/>
    <n v="3550"/>
    <s v="Long Term"/>
    <n v="0"/>
    <s v="Bradley Contreras"/>
    <x v="0"/>
    <n v="59"/>
    <s v="Restaurant manager, fast food"/>
    <x v="2"/>
    <s v="Port Michelle, Alabama, 11111"/>
    <x v="3"/>
    <n v="1"/>
    <n v="0"/>
    <x v="2"/>
    <s v="AGT84665111"/>
    <x v="1"/>
    <n v="50"/>
    <n v="46"/>
    <n v="0"/>
    <x v="0"/>
    <n v="0"/>
    <x v="1"/>
  </r>
  <r>
    <s v="POL44693402"/>
    <x v="0"/>
    <n v="356170"/>
    <n v="1023.35"/>
    <d v="2018-01-02T00:00:00"/>
    <d v="2022-02-16T00:00:00"/>
    <s v="Monthly"/>
    <x v="1"/>
    <s v="CUST02497809"/>
    <n v="1506"/>
    <s v="Long Term"/>
    <n v="0"/>
    <s v="Cindy Charles"/>
    <x v="1"/>
    <n v="47"/>
    <s v="Presenter, broadcasting"/>
    <x v="3"/>
    <s v="Port James, North Dakota, 37270"/>
    <x v="2"/>
    <n v="0"/>
    <n v="0"/>
    <x v="1"/>
    <s v="AGT88828795"/>
    <x v="0"/>
    <n v="5"/>
    <n v="1"/>
    <n v="0"/>
    <x v="2"/>
    <n v="0"/>
    <x v="0"/>
  </r>
  <r>
    <s v="POL00574978"/>
    <x v="1"/>
    <n v="84763"/>
    <n v="1790.62"/>
    <d v="2021-07-21T00:00:00"/>
    <d v="2023-11-14T00:00:00"/>
    <s v="Annually"/>
    <x v="2"/>
    <s v="CUST94110151"/>
    <n v="846"/>
    <s v="Medium Term"/>
    <n v="1"/>
    <s v="Alicia Shelton"/>
    <x v="2"/>
    <n v="60"/>
    <s v="Advertising art director"/>
    <x v="0"/>
    <s v="Kellyborough, Michigan, 57604"/>
    <x v="3"/>
    <n v="0"/>
    <n v="1"/>
    <x v="2"/>
    <s v="AGT00195621"/>
    <x v="1"/>
    <n v="19"/>
    <n v="55"/>
    <n v="0"/>
    <x v="0"/>
    <n v="0"/>
    <x v="1"/>
  </r>
  <r>
    <s v="POL81088577"/>
    <x v="1"/>
    <n v="45981"/>
    <n v="555.6"/>
    <d v="2022-06-17T00:00:00"/>
    <d v="2028-07-02T00:00:00"/>
    <s v="Monthly"/>
    <x v="0"/>
    <s v="CUST97879695"/>
    <n v="2207"/>
    <s v="Long Term"/>
    <n v="0"/>
    <s v="Matthew Barber"/>
    <x v="2"/>
    <n v="36"/>
    <s v="Risk manager"/>
    <x v="0"/>
    <s v="Jeffreyshire, Ohio, 77300"/>
    <x v="1"/>
    <n v="0"/>
    <n v="0"/>
    <x v="1"/>
    <s v="AGT00900445"/>
    <x v="0"/>
    <n v="0"/>
    <n v="43"/>
    <n v="0"/>
    <x v="0"/>
    <n v="0"/>
    <x v="0"/>
  </r>
  <r>
    <s v="POL87905050"/>
    <x v="1"/>
    <n v="161062"/>
    <n v="1976.75"/>
    <d v="2022-04-07T00:00:00"/>
    <d v="2026-07-14T00:00:00"/>
    <s v="Monthly"/>
    <x v="2"/>
    <s v="CUST64207063"/>
    <n v="1559"/>
    <s v="Long Term"/>
    <n v="1"/>
    <s v="Stephanie Jones"/>
    <x v="1"/>
    <n v="25"/>
    <s v="Teacher, special educational needs"/>
    <x v="0"/>
    <s v="West Sherri, Hawaii, 80780"/>
    <x v="4"/>
    <n v="0"/>
    <n v="0"/>
    <x v="0"/>
    <s v="AGT16144117"/>
    <x v="1"/>
    <n v="21"/>
    <n v="90"/>
    <n v="1"/>
    <x v="1"/>
    <n v="1"/>
    <x v="1"/>
  </r>
  <r>
    <s v="POL31410779"/>
    <x v="0"/>
    <n v="258847"/>
    <n v="1353.73"/>
    <d v="2022-05-06T00:00:00"/>
    <d v="2028-01-28T00:00:00"/>
    <s v="Annually"/>
    <x v="1"/>
    <s v="CUST42052844"/>
    <n v="2093"/>
    <s v="Long Term"/>
    <n v="0"/>
    <s v="Lori Hancock"/>
    <x v="0"/>
    <n v="68"/>
    <s v="Intelligence analyst"/>
    <x v="0"/>
    <s v="North Michael, Hawaii, 81347"/>
    <x v="3"/>
    <n v="0"/>
    <n v="1"/>
    <x v="2"/>
    <s v="AGT53472540"/>
    <x v="0"/>
    <n v="15"/>
    <n v="95"/>
    <n v="1"/>
    <x v="1"/>
    <n v="1"/>
    <x v="0"/>
  </r>
  <r>
    <s v="POL68966328"/>
    <x v="3"/>
    <n v="180266"/>
    <n v="1124.48"/>
    <d v="2018-03-06T00:00:00"/>
    <d v="2027-02-16T00:00:00"/>
    <s v="Annually"/>
    <x v="2"/>
    <s v="CUST57146043"/>
    <n v="3269"/>
    <s v="Long Term"/>
    <n v="1"/>
    <s v="Megan Hernandez"/>
    <x v="1"/>
    <n v="25"/>
    <s v="Manufacturing engineer"/>
    <x v="3"/>
    <s v="Johnsonmouth, Missouri, 60647"/>
    <x v="4"/>
    <n v="0"/>
    <n v="0"/>
    <x v="0"/>
    <s v="AGT59582264"/>
    <x v="2"/>
    <n v="4"/>
    <n v="96"/>
    <n v="1"/>
    <x v="1"/>
    <n v="1"/>
    <x v="2"/>
  </r>
  <r>
    <s v="POL94833136"/>
    <x v="3"/>
    <n v="105354"/>
    <n v="1597.45"/>
    <d v="2020-06-06T00:00:00"/>
    <d v="2025-04-22T00:00:00"/>
    <s v="Quarterly"/>
    <x v="2"/>
    <s v="CUST95998610"/>
    <n v="1781"/>
    <s v="Long Term"/>
    <n v="1"/>
    <s v="Jerome Manning"/>
    <x v="1"/>
    <n v="84"/>
    <s v="Production assistant, television"/>
    <x v="1"/>
    <s v="East Frankland, Nevada, 83698"/>
    <x v="3"/>
    <n v="0"/>
    <n v="1"/>
    <x v="2"/>
    <s v="AGT01391548"/>
    <x v="1"/>
    <n v="45"/>
    <n v="90"/>
    <n v="1"/>
    <x v="1"/>
    <n v="1"/>
    <x v="1"/>
  </r>
  <r>
    <s v="POL89072031"/>
    <x v="2"/>
    <n v="112852"/>
    <n v="1618.55"/>
    <d v="2017-11-20T00:00:00"/>
    <d v="2023-02-22T00:00:00"/>
    <s v="Monthly"/>
    <x v="2"/>
    <s v="CUST41669791"/>
    <n v="1920"/>
    <s v="Long Term"/>
    <n v="1"/>
    <s v="Theresa Henderson"/>
    <x v="1"/>
    <n v="34"/>
    <s v="Scientist, marine"/>
    <x v="1"/>
    <s v="New Ronnie, Kentucky, 43483"/>
    <x v="0"/>
    <n v="0"/>
    <n v="0"/>
    <x v="1"/>
    <s v="AGT66406073"/>
    <x v="2"/>
    <n v="2"/>
    <n v="15"/>
    <n v="0"/>
    <x v="2"/>
    <n v="0"/>
    <x v="2"/>
  </r>
  <r>
    <s v="POL27953445"/>
    <x v="0"/>
    <n v="349655"/>
    <n v="292.8"/>
    <d v="2023-10-16T00:00:00"/>
    <d v="2030-01-04T00:00:00"/>
    <s v="Monthly"/>
    <x v="2"/>
    <s v="CUST70990233"/>
    <n v="2272"/>
    <s v="Long Term"/>
    <n v="1"/>
    <s v="Katie Miller"/>
    <x v="2"/>
    <n v="62"/>
    <s v="Psychologist, educational"/>
    <x v="2"/>
    <s v="Lake Kayla, Nevada, 19522"/>
    <x v="3"/>
    <n v="1"/>
    <n v="1"/>
    <x v="2"/>
    <s v="AGT85645743"/>
    <x v="0"/>
    <n v="42"/>
    <n v="95"/>
    <n v="1"/>
    <x v="1"/>
    <n v="1"/>
    <x v="0"/>
  </r>
  <r>
    <s v="POL55696704"/>
    <x v="2"/>
    <n v="246794"/>
    <n v="1466.29"/>
    <d v="2024-02-20T00:00:00"/>
    <d v="2026-12-27T00:00:00"/>
    <s v="Annually"/>
    <x v="2"/>
    <s v="CUST91330063"/>
    <n v="1041"/>
    <s v="Medium Term"/>
    <n v="1"/>
    <s v="John Fields"/>
    <x v="0"/>
    <n v="60"/>
    <s v="Solicitor, Scotland"/>
    <x v="2"/>
    <s v="Port Morganside, Idaho, 89724"/>
    <x v="3"/>
    <n v="1"/>
    <n v="1"/>
    <x v="2"/>
    <s v="AGT27568603"/>
    <x v="1"/>
    <n v="39"/>
    <n v="59"/>
    <n v="0"/>
    <x v="0"/>
    <n v="0"/>
    <x v="1"/>
  </r>
  <r>
    <s v="POL65580473"/>
    <x v="1"/>
    <n v="478848"/>
    <n v="435.5"/>
    <d v="2016-11-05T00:00:00"/>
    <d v="2022-05-25T00:00:00"/>
    <s v="Monthly"/>
    <x v="2"/>
    <s v="CUST44659975"/>
    <n v="2027"/>
    <s v="Long Term"/>
    <n v="1"/>
    <s v="Bobby Dorsey"/>
    <x v="1"/>
    <n v="49"/>
    <s v="Therapist, art"/>
    <x v="0"/>
    <s v="East Matthew, South Dakota, 09925"/>
    <x v="2"/>
    <n v="0"/>
    <n v="0"/>
    <x v="1"/>
    <s v="AGT00615369"/>
    <x v="1"/>
    <n v="27"/>
    <n v="26"/>
    <n v="0"/>
    <x v="2"/>
    <n v="0"/>
    <x v="1"/>
  </r>
  <r>
    <s v="POL94995920"/>
    <x v="0"/>
    <n v="490357"/>
    <n v="1138.06"/>
    <d v="2019-08-18T00:00:00"/>
    <d v="2026-11-12T00:00:00"/>
    <s v="Annually"/>
    <x v="0"/>
    <s v="CUST55110150"/>
    <n v="2643"/>
    <s v="Long Term"/>
    <n v="0"/>
    <s v="Amanda Farrell"/>
    <x v="1"/>
    <n v="43"/>
    <s v="Technical sales engineer"/>
    <x v="2"/>
    <s v="New Heather, South Carolina, 67451"/>
    <x v="1"/>
    <n v="1"/>
    <n v="0"/>
    <x v="1"/>
    <s v="AGT54025424"/>
    <x v="2"/>
    <n v="13"/>
    <n v="84"/>
    <n v="1"/>
    <x v="1"/>
    <n v="1"/>
    <x v="2"/>
  </r>
  <r>
    <s v="POL61860863"/>
    <x v="2"/>
    <n v="362113"/>
    <n v="366.91"/>
    <d v="2022-11-14T00:00:00"/>
    <d v="2026-10-18T00:00:00"/>
    <s v="Quarterly"/>
    <x v="1"/>
    <s v="CUST92066305"/>
    <n v="1434"/>
    <s v="Long Term"/>
    <n v="0"/>
    <s v="Richard Perez"/>
    <x v="2"/>
    <n v="62"/>
    <s v="Chartered legal executive (England and Wales)"/>
    <x v="3"/>
    <s v="Michaelville, Wisconsin, 30856"/>
    <x v="3"/>
    <n v="0"/>
    <n v="1"/>
    <x v="2"/>
    <s v="AGT04892962"/>
    <x v="0"/>
    <n v="44"/>
    <n v="23"/>
    <n v="0"/>
    <x v="2"/>
    <n v="0"/>
    <x v="0"/>
  </r>
  <r>
    <s v="POL76497051"/>
    <x v="1"/>
    <n v="109269"/>
    <n v="1763.24"/>
    <d v="2020-02-23T00:00:00"/>
    <d v="2029-12-23T00:00:00"/>
    <s v="Annually"/>
    <x v="2"/>
    <s v="CUST79902753"/>
    <n v="3591"/>
    <s v="Long Term"/>
    <n v="1"/>
    <s v="Elizabeth Walker"/>
    <x v="1"/>
    <n v="41"/>
    <s v="Medical technical officer"/>
    <x v="1"/>
    <s v="Katherinefort, Kansas, 65943"/>
    <x v="1"/>
    <n v="0"/>
    <n v="0"/>
    <x v="1"/>
    <s v="AGT76409795"/>
    <x v="0"/>
    <n v="32"/>
    <n v="90"/>
    <n v="1"/>
    <x v="1"/>
    <n v="1"/>
    <x v="0"/>
  </r>
  <r>
    <s v="POL43899916"/>
    <x v="2"/>
    <n v="299422"/>
    <n v="444.4"/>
    <d v="2015-10-21T00:00:00"/>
    <d v="2019-02-07T00:00:00"/>
    <s v="Monthly"/>
    <x v="0"/>
    <s v="CUST08332979"/>
    <n v="1205"/>
    <s v="Long Term"/>
    <n v="0"/>
    <s v="Frank Le"/>
    <x v="0"/>
    <n v="75"/>
    <s v="Engineer, automotive"/>
    <x v="3"/>
    <s v="Robertberg, Tennessee, 16744"/>
    <x v="3"/>
    <n v="0"/>
    <n v="1"/>
    <x v="2"/>
    <s v="AGT38503130"/>
    <x v="0"/>
    <n v="13"/>
    <n v="37"/>
    <n v="0"/>
    <x v="0"/>
    <n v="0"/>
    <x v="0"/>
  </r>
  <r>
    <s v="POL07269775"/>
    <x v="1"/>
    <n v="347668"/>
    <n v="1885.27"/>
    <d v="2018-06-02T00:00:00"/>
    <d v="2021-10-02T00:00:00"/>
    <s v="Quarterly"/>
    <x v="0"/>
    <s v="CUST58139807"/>
    <n v="1218"/>
    <s v="Long Term"/>
    <n v="0"/>
    <s v="Roger Ryan"/>
    <x v="1"/>
    <n v="37"/>
    <s v="Geologist, wellsite"/>
    <x v="1"/>
    <s v="Samanthahaven, Wyoming, 80213"/>
    <x v="1"/>
    <n v="0"/>
    <n v="0"/>
    <x v="1"/>
    <s v="AGT71464436"/>
    <x v="0"/>
    <n v="0"/>
    <n v="67"/>
    <n v="0"/>
    <x v="1"/>
    <n v="0"/>
    <x v="0"/>
  </r>
  <r>
    <s v="POL28055319"/>
    <x v="0"/>
    <n v="39509"/>
    <n v="179.37"/>
    <d v="2015-01-02T00:00:00"/>
    <d v="2021-01-19T00:00:00"/>
    <s v="Quarterly"/>
    <x v="0"/>
    <s v="CUST14230434"/>
    <n v="2209"/>
    <s v="Long Term"/>
    <n v="0"/>
    <s v="Keith Woodward"/>
    <x v="2"/>
    <n v="59"/>
    <s v="Therapist, drama"/>
    <x v="1"/>
    <s v="Lake Austin, Delaware, 51105"/>
    <x v="3"/>
    <n v="0"/>
    <n v="0"/>
    <x v="2"/>
    <s v="AGT45682596"/>
    <x v="0"/>
    <n v="50"/>
    <n v="72"/>
    <n v="1"/>
    <x v="1"/>
    <n v="1"/>
    <x v="0"/>
  </r>
  <r>
    <s v="POL88351498"/>
    <x v="0"/>
    <n v="51865"/>
    <n v="458.47"/>
    <d v="2024-04-14T00:00:00"/>
    <d v="2033-09-15T00:00:00"/>
    <s v="Quarterly"/>
    <x v="2"/>
    <s v="CUST39534997"/>
    <n v="3441"/>
    <s v="Long Term"/>
    <n v="1"/>
    <s v="Robin Hampton"/>
    <x v="0"/>
    <n v="33"/>
    <s v="Planning and development surveyor"/>
    <x v="3"/>
    <s v="South Brooke, Florida, 53057"/>
    <x v="0"/>
    <n v="0"/>
    <n v="0"/>
    <x v="1"/>
    <s v="AGT87648672"/>
    <x v="1"/>
    <n v="34"/>
    <n v="29"/>
    <n v="0"/>
    <x v="2"/>
    <n v="0"/>
    <x v="1"/>
  </r>
  <r>
    <s v="POL06589548"/>
    <x v="3"/>
    <n v="189839"/>
    <n v="1954.69"/>
    <d v="2020-09-25T00:00:00"/>
    <d v="2022-12-12T00:00:00"/>
    <s v="Monthly"/>
    <x v="2"/>
    <s v="CUST78792705"/>
    <n v="808"/>
    <s v="Medium Term"/>
    <n v="1"/>
    <s v="Darin Mooney"/>
    <x v="0"/>
    <n v="26"/>
    <s v="Teacher, secondary school"/>
    <x v="0"/>
    <s v="South Teresa, Iowa, 95815"/>
    <x v="0"/>
    <n v="0"/>
    <n v="0"/>
    <x v="0"/>
    <s v="AGT17681629"/>
    <x v="1"/>
    <n v="38"/>
    <n v="8"/>
    <n v="0"/>
    <x v="2"/>
    <n v="0"/>
    <x v="1"/>
  </r>
  <r>
    <s v="POL62975381"/>
    <x v="1"/>
    <n v="210441"/>
    <n v="516.92999999999995"/>
    <d v="2017-03-05T00:00:00"/>
    <d v="2023-07-16T00:00:00"/>
    <s v="Annually"/>
    <x v="1"/>
    <s v="CUST31917843"/>
    <n v="2324"/>
    <s v="Long Term"/>
    <n v="0"/>
    <s v="Cody Jones"/>
    <x v="2"/>
    <n v="72"/>
    <s v="Higher education lecturer"/>
    <x v="0"/>
    <s v="Mcdowellhaven, Kentucky, 69953"/>
    <x v="3"/>
    <n v="0"/>
    <n v="1"/>
    <x v="2"/>
    <s v="AGT02142510"/>
    <x v="2"/>
    <n v="10"/>
    <n v="96"/>
    <n v="1"/>
    <x v="1"/>
    <n v="1"/>
    <x v="2"/>
  </r>
  <r>
    <s v="POL50109489"/>
    <x v="0"/>
    <n v="207900"/>
    <n v="208.59"/>
    <d v="2022-11-16T00:00:00"/>
    <d v="2025-10-05T00:00:00"/>
    <s v="Quarterly"/>
    <x v="2"/>
    <s v="CUST21955381"/>
    <n v="1054"/>
    <s v="Medium Term"/>
    <n v="1"/>
    <s v="Lisa Jackson"/>
    <x v="1"/>
    <n v="23"/>
    <s v="Optician, dispensing"/>
    <x v="2"/>
    <s v="Lake Stephanieland, Idaho, 51662"/>
    <x v="4"/>
    <n v="1"/>
    <n v="0"/>
    <x v="0"/>
    <s v="AGT31652849"/>
    <x v="2"/>
    <n v="6"/>
    <n v="45"/>
    <n v="0"/>
    <x v="0"/>
    <n v="0"/>
    <x v="2"/>
  </r>
  <r>
    <s v="POL25608418"/>
    <x v="0"/>
    <n v="43591"/>
    <n v="232.19"/>
    <d v="2017-04-30T00:00:00"/>
    <d v="2025-10-25T00:00:00"/>
    <s v="Monthly"/>
    <x v="0"/>
    <s v="CUST88488520"/>
    <n v="3100"/>
    <s v="Long Term"/>
    <n v="0"/>
    <s v="Stephen Cooper"/>
    <x v="2"/>
    <n v="78"/>
    <s v="Chartered certified accountant"/>
    <x v="0"/>
    <s v="Louisburgh, Vermont, 11087"/>
    <x v="3"/>
    <n v="0"/>
    <n v="1"/>
    <x v="2"/>
    <s v="AGT56250166"/>
    <x v="2"/>
    <n v="23"/>
    <n v="55"/>
    <n v="0"/>
    <x v="0"/>
    <n v="0"/>
    <x v="2"/>
  </r>
  <r>
    <s v="POL99316807"/>
    <x v="0"/>
    <n v="478293"/>
    <n v="1305.1099999999999"/>
    <d v="2024-04-04T00:00:00"/>
    <d v="2034-02-23T00:00:00"/>
    <s v="Annually"/>
    <x v="1"/>
    <s v="CUST10537452"/>
    <n v="3612"/>
    <s v="Long Term"/>
    <n v="0"/>
    <s v="Carlos Gomez PhD"/>
    <x v="2"/>
    <n v="49"/>
    <s v="Physicist, medical"/>
    <x v="3"/>
    <s v="Wongmouth, Florida, 81347"/>
    <x v="2"/>
    <n v="0"/>
    <n v="0"/>
    <x v="1"/>
    <s v="AGT31869423"/>
    <x v="2"/>
    <n v="26"/>
    <n v="72"/>
    <n v="1"/>
    <x v="1"/>
    <n v="1"/>
    <x v="2"/>
  </r>
  <r>
    <s v="POL92010461"/>
    <x v="1"/>
    <n v="491554"/>
    <n v="1255.67"/>
    <d v="2023-08-12T00:00:00"/>
    <d v="2025-02-04T00:00:00"/>
    <s v="Quarterly"/>
    <x v="2"/>
    <s v="CUST98761322"/>
    <n v="542"/>
    <s v="Medium Term"/>
    <n v="1"/>
    <s v="Melanie Price MD"/>
    <x v="1"/>
    <n v="83"/>
    <s v="Industrial/product designer"/>
    <x v="2"/>
    <s v="Coxmouth, Maine, 27763"/>
    <x v="3"/>
    <n v="1"/>
    <n v="1"/>
    <x v="2"/>
    <s v="AGT92373562"/>
    <x v="2"/>
    <n v="22"/>
    <n v="57"/>
    <n v="0"/>
    <x v="0"/>
    <n v="0"/>
    <x v="2"/>
  </r>
  <r>
    <s v="POL50049784"/>
    <x v="0"/>
    <n v="227416"/>
    <n v="1093.28"/>
    <d v="2016-10-12T00:00:00"/>
    <d v="2021-09-14T00:00:00"/>
    <s v="Annually"/>
    <x v="0"/>
    <s v="CUST58292065"/>
    <n v="1798"/>
    <s v="Long Term"/>
    <n v="0"/>
    <s v="Mark Rogers"/>
    <x v="0"/>
    <n v="54"/>
    <s v="Chief Strategy Officer"/>
    <x v="1"/>
    <s v="West Billport, New York, 96926"/>
    <x v="2"/>
    <n v="0"/>
    <n v="0"/>
    <x v="2"/>
    <s v="AGT71602352"/>
    <x v="1"/>
    <n v="12"/>
    <n v="37"/>
    <n v="0"/>
    <x v="0"/>
    <n v="0"/>
    <x v="1"/>
  </r>
  <r>
    <s v="POL33870558"/>
    <x v="0"/>
    <n v="207023"/>
    <n v="1120.95"/>
    <d v="2018-03-12T00:00:00"/>
    <d v="2020-09-21T00:00:00"/>
    <s v="Annually"/>
    <x v="0"/>
    <s v="CUST82795942"/>
    <n v="924"/>
    <s v="Medium Term"/>
    <n v="0"/>
    <s v="Amy Ortiz"/>
    <x v="2"/>
    <n v="85"/>
    <s v="Medical laboratory scientific officer"/>
    <x v="3"/>
    <s v="Mindytown, Florida, 64647"/>
    <x v="3"/>
    <n v="0"/>
    <n v="1"/>
    <x v="2"/>
    <s v="AGT12532908"/>
    <x v="1"/>
    <n v="45"/>
    <n v="5"/>
    <n v="0"/>
    <x v="2"/>
    <n v="0"/>
    <x v="1"/>
  </r>
  <r>
    <s v="POL43491977"/>
    <x v="1"/>
    <n v="434303"/>
    <n v="676.36"/>
    <d v="2023-07-20T00:00:00"/>
    <d v="2025-12-14T00:00:00"/>
    <s v="Quarterly"/>
    <x v="2"/>
    <s v="CUST24053384"/>
    <n v="878"/>
    <s v="Medium Term"/>
    <n v="1"/>
    <s v="Teresa Mckee"/>
    <x v="1"/>
    <n v="48"/>
    <s v="Metallurgist"/>
    <x v="0"/>
    <s v="Lake Wendy, Florida, 74383"/>
    <x v="2"/>
    <n v="0"/>
    <n v="0"/>
    <x v="1"/>
    <s v="AGT11760013"/>
    <x v="2"/>
    <n v="18"/>
    <n v="67"/>
    <n v="0"/>
    <x v="1"/>
    <n v="0"/>
    <x v="2"/>
  </r>
  <r>
    <s v="POL04292509"/>
    <x v="3"/>
    <n v="56232"/>
    <n v="302.64999999999998"/>
    <d v="2015-05-30T00:00:00"/>
    <d v="2021-08-26T00:00:00"/>
    <s v="Quarterly"/>
    <x v="2"/>
    <s v="CUST73631605"/>
    <n v="2280"/>
    <s v="Long Term"/>
    <n v="1"/>
    <s v="Mrs. Kathryn Mack"/>
    <x v="1"/>
    <n v="20"/>
    <s v="Paediatric nurse"/>
    <x v="0"/>
    <s v="Kaylastad, New York, 02406"/>
    <x v="4"/>
    <n v="0"/>
    <n v="0"/>
    <x v="0"/>
    <s v="AGT27774618"/>
    <x v="1"/>
    <n v="44"/>
    <n v="60"/>
    <n v="0"/>
    <x v="0"/>
    <n v="0"/>
    <x v="1"/>
  </r>
  <r>
    <s v="POL46854122"/>
    <x v="3"/>
    <n v="494118"/>
    <n v="401.99"/>
    <d v="2015-09-10T00:00:00"/>
    <d v="2021-09-15T00:00:00"/>
    <s v="Monthly"/>
    <x v="2"/>
    <s v="CUST99518405"/>
    <n v="2197"/>
    <s v="Long Term"/>
    <n v="1"/>
    <s v="Richard Gordon"/>
    <x v="2"/>
    <n v="79"/>
    <s v="Scientist, physiological"/>
    <x v="1"/>
    <s v="South Jasonmouth, West Virginia, 21103"/>
    <x v="3"/>
    <n v="0"/>
    <n v="1"/>
    <x v="2"/>
    <s v="AGT80450529"/>
    <x v="1"/>
    <n v="1"/>
    <n v="51"/>
    <n v="0"/>
    <x v="0"/>
    <n v="0"/>
    <x v="1"/>
  </r>
  <r>
    <s v="POL72720820"/>
    <x v="1"/>
    <n v="383236"/>
    <n v="504.28"/>
    <d v="2018-02-17T00:00:00"/>
    <d v="2019-02-19T00:00:00"/>
    <s v="Monthly"/>
    <x v="0"/>
    <s v="CUST64434702"/>
    <n v="367"/>
    <s v="Medium Term"/>
    <n v="0"/>
    <s v="Thomas Davis"/>
    <x v="1"/>
    <n v="28"/>
    <s v="Communications engineer"/>
    <x v="1"/>
    <s v="Mosleyborough, Maryland, 02447"/>
    <x v="0"/>
    <n v="0"/>
    <n v="0"/>
    <x v="0"/>
    <s v="AGT93060680"/>
    <x v="1"/>
    <n v="36"/>
    <n v="27"/>
    <n v="0"/>
    <x v="2"/>
    <n v="0"/>
    <x v="1"/>
  </r>
  <r>
    <s v="POL35635488"/>
    <x v="3"/>
    <n v="24349"/>
    <n v="339"/>
    <d v="2022-01-06T00:00:00"/>
    <d v="2027-12-20T00:00:00"/>
    <s v="Monthly"/>
    <x v="2"/>
    <s v="CUST42670563"/>
    <n v="2174"/>
    <s v="Long Term"/>
    <n v="1"/>
    <s v="Harry Mitchell"/>
    <x v="1"/>
    <n v="43"/>
    <s v="Designer, multimedia"/>
    <x v="0"/>
    <s v="South Ashleyborough, Idaho, 36677"/>
    <x v="1"/>
    <n v="0"/>
    <n v="0"/>
    <x v="1"/>
    <s v="AGT69258831"/>
    <x v="0"/>
    <n v="3"/>
    <n v="80"/>
    <n v="1"/>
    <x v="1"/>
    <n v="1"/>
    <x v="0"/>
  </r>
  <r>
    <s v="POL07837542"/>
    <x v="3"/>
    <n v="379020"/>
    <n v="1347.69"/>
    <d v="2024-05-20T00:00:00"/>
    <d v="2033-03-28T00:00:00"/>
    <s v="Monthly"/>
    <x v="1"/>
    <s v="CUST50811332"/>
    <n v="3234"/>
    <s v="Long Term"/>
    <n v="0"/>
    <s v="Wesley Jefferson"/>
    <x v="2"/>
    <n v="82"/>
    <s v="Financial planner"/>
    <x v="3"/>
    <s v="Douglasmouth, Arkansas, 34551"/>
    <x v="3"/>
    <n v="0"/>
    <n v="1"/>
    <x v="2"/>
    <s v="AGT79442434"/>
    <x v="1"/>
    <n v="31"/>
    <n v="72"/>
    <n v="1"/>
    <x v="1"/>
    <n v="1"/>
    <x v="1"/>
  </r>
  <r>
    <s v="POL36469659"/>
    <x v="2"/>
    <n v="171488"/>
    <n v="1121.73"/>
    <d v="2017-05-02T00:00:00"/>
    <d v="2026-09-28T00:00:00"/>
    <s v="Annually"/>
    <x v="2"/>
    <s v="CUST75160821"/>
    <n v="3436"/>
    <s v="Long Term"/>
    <n v="1"/>
    <s v="Eric Ruiz Jr."/>
    <x v="2"/>
    <n v="66"/>
    <s v="Fitness centre manager"/>
    <x v="2"/>
    <s v="West Justinburgh, Texas, 39628"/>
    <x v="3"/>
    <n v="1"/>
    <n v="1"/>
    <x v="2"/>
    <s v="AGT92826777"/>
    <x v="2"/>
    <n v="27"/>
    <n v="69"/>
    <n v="0"/>
    <x v="1"/>
    <n v="0"/>
    <x v="2"/>
  </r>
  <r>
    <s v="POL34373487"/>
    <x v="0"/>
    <n v="484387"/>
    <n v="931.51"/>
    <d v="2017-12-04T00:00:00"/>
    <d v="2021-01-27T00:00:00"/>
    <s v="Annually"/>
    <x v="2"/>
    <s v="CUST78008020"/>
    <n v="1150"/>
    <s v="Long Term"/>
    <n v="1"/>
    <s v="Elizabeth Vincent"/>
    <x v="2"/>
    <n v="75"/>
    <s v="Building services engineer"/>
    <x v="0"/>
    <s v="Richardmouth, Maryland, 54859"/>
    <x v="3"/>
    <n v="0"/>
    <n v="1"/>
    <x v="2"/>
    <s v="AGT77173574"/>
    <x v="2"/>
    <n v="8"/>
    <n v="70"/>
    <n v="1"/>
    <x v="1"/>
    <n v="1"/>
    <x v="2"/>
  </r>
  <r>
    <s v="POL68508137"/>
    <x v="2"/>
    <n v="105232"/>
    <n v="1803"/>
    <d v="2020-05-29T00:00:00"/>
    <d v="2028-05-23T00:00:00"/>
    <s v="Annually"/>
    <x v="2"/>
    <s v="CUST05295044"/>
    <n v="2916"/>
    <s v="Long Term"/>
    <n v="1"/>
    <s v="Karen Davis"/>
    <x v="1"/>
    <n v="81"/>
    <s v="Social worker"/>
    <x v="3"/>
    <s v="Garciaside, Georgia, 62833"/>
    <x v="3"/>
    <n v="0"/>
    <n v="1"/>
    <x v="2"/>
    <s v="AGT07210536"/>
    <x v="0"/>
    <n v="20"/>
    <n v="17"/>
    <n v="0"/>
    <x v="2"/>
    <n v="0"/>
    <x v="0"/>
  </r>
  <r>
    <s v="POL02435283"/>
    <x v="1"/>
    <n v="118756"/>
    <n v="1648.25"/>
    <d v="2024-11-17T00:00:00"/>
    <d v="2029-11-18T00:00:00"/>
    <s v="Monthly"/>
    <x v="1"/>
    <s v="CUST90354954"/>
    <n v="1827"/>
    <s v="Long Term"/>
    <n v="0"/>
    <s v="Kevin Phillips"/>
    <x v="0"/>
    <n v="21"/>
    <s v="Architectural technologist"/>
    <x v="1"/>
    <s v="Andreaton, Utah, 54312"/>
    <x v="4"/>
    <n v="0"/>
    <n v="0"/>
    <x v="0"/>
    <s v="AGT77634289"/>
    <x v="1"/>
    <n v="37"/>
    <n v="84"/>
    <n v="1"/>
    <x v="1"/>
    <n v="1"/>
    <x v="1"/>
  </r>
  <r>
    <s v="POL90026069"/>
    <x v="1"/>
    <n v="366249"/>
    <n v="1110.56"/>
    <d v="2015-10-01T00:00:00"/>
    <d v="2021-12-12T00:00:00"/>
    <s v="Annually"/>
    <x v="0"/>
    <s v="CUST11609663"/>
    <n v="2264"/>
    <s v="Long Term"/>
    <n v="0"/>
    <s v="Sherri Smith"/>
    <x v="1"/>
    <n v="48"/>
    <s v="Production manager"/>
    <x v="2"/>
    <s v="Port Lisa, Alabama, 87713"/>
    <x v="2"/>
    <n v="1"/>
    <n v="0"/>
    <x v="1"/>
    <s v="AGT13962658"/>
    <x v="0"/>
    <n v="47"/>
    <n v="55"/>
    <n v="0"/>
    <x v="0"/>
    <n v="0"/>
    <x v="0"/>
  </r>
  <r>
    <s v="POL73247469"/>
    <x v="3"/>
    <n v="160117"/>
    <n v="932.34"/>
    <d v="2015-10-21T00:00:00"/>
    <d v="2020-05-12T00:00:00"/>
    <s v="Monthly"/>
    <x v="1"/>
    <s v="CUST13919839"/>
    <n v="1665"/>
    <s v="Long Term"/>
    <n v="0"/>
    <s v="Cameron Lee"/>
    <x v="1"/>
    <n v="39"/>
    <s v="Research scientist (maths)"/>
    <x v="3"/>
    <s v="New Sophia, Kentucky, 07611"/>
    <x v="1"/>
    <n v="0"/>
    <n v="0"/>
    <x v="1"/>
    <s v="AGT30744195"/>
    <x v="1"/>
    <n v="19"/>
    <n v="96"/>
    <n v="1"/>
    <x v="1"/>
    <n v="1"/>
    <x v="1"/>
  </r>
  <r>
    <s v="POL12707693"/>
    <x v="2"/>
    <n v="219336"/>
    <n v="1936.98"/>
    <d v="2015-01-09T00:00:00"/>
    <d v="2021-05-01T00:00:00"/>
    <s v="Quarterly"/>
    <x v="0"/>
    <s v="CUST56036788"/>
    <n v="2304"/>
    <s v="Long Term"/>
    <n v="0"/>
    <s v="Colton Perez"/>
    <x v="2"/>
    <n v="74"/>
    <s v="Education officer, community"/>
    <x v="2"/>
    <s v="South Frankside, Minnesota, 56912"/>
    <x v="3"/>
    <n v="1"/>
    <n v="1"/>
    <x v="2"/>
    <s v="AGT88140992"/>
    <x v="2"/>
    <n v="9"/>
    <n v="72"/>
    <n v="1"/>
    <x v="1"/>
    <n v="1"/>
    <x v="2"/>
  </r>
  <r>
    <s v="POL31865352"/>
    <x v="1"/>
    <n v="365511"/>
    <n v="1291.82"/>
    <d v="2020-12-04T00:00:00"/>
    <d v="2026-03-09T00:00:00"/>
    <s v="Monthly"/>
    <x v="0"/>
    <s v="CUST13939283"/>
    <n v="1921"/>
    <s v="Long Term"/>
    <n v="0"/>
    <s v="Katie Lloyd"/>
    <x v="0"/>
    <n v="48"/>
    <s v="Clinical embryologist"/>
    <x v="3"/>
    <s v="New Michael, Hawaii, 23782"/>
    <x v="2"/>
    <n v="0"/>
    <n v="0"/>
    <x v="1"/>
    <s v="AGT72317886"/>
    <x v="2"/>
    <n v="20"/>
    <n v="26"/>
    <n v="0"/>
    <x v="2"/>
    <n v="0"/>
    <x v="2"/>
  </r>
  <r>
    <s v="POL43817285"/>
    <x v="3"/>
    <n v="342626"/>
    <n v="872.55"/>
    <d v="2019-09-24T00:00:00"/>
    <d v="2028-11-01T00:00:00"/>
    <s v="Annually"/>
    <x v="0"/>
    <s v="CUST77904230"/>
    <n v="3326"/>
    <s v="Long Term"/>
    <n v="0"/>
    <s v="Tammy Camacho"/>
    <x v="1"/>
    <n v="84"/>
    <s v="Engineer, civil (contracting)"/>
    <x v="0"/>
    <s v="Cassieside, Pennsylvania, 07212"/>
    <x v="3"/>
    <n v="0"/>
    <n v="1"/>
    <x v="2"/>
    <s v="AGT41282312"/>
    <x v="2"/>
    <n v="2"/>
    <n v="34"/>
    <n v="0"/>
    <x v="0"/>
    <n v="0"/>
    <x v="2"/>
  </r>
  <r>
    <s v="POL31617311"/>
    <x v="3"/>
    <n v="499973"/>
    <n v="805.03"/>
    <d v="2021-08-10T00:00:00"/>
    <d v="2022-12-19T00:00:00"/>
    <s v="Monthly"/>
    <x v="2"/>
    <s v="CUST90954779"/>
    <n v="496"/>
    <s v="Medium Term"/>
    <n v="1"/>
    <s v="Lisa Mccarthy"/>
    <x v="1"/>
    <n v="75"/>
    <s v="Administrator, local government"/>
    <x v="3"/>
    <s v="East Christopher, South Dakota, 36051"/>
    <x v="3"/>
    <n v="0"/>
    <n v="1"/>
    <x v="2"/>
    <s v="AGT30488588"/>
    <x v="2"/>
    <n v="49"/>
    <n v="13"/>
    <n v="0"/>
    <x v="2"/>
    <n v="0"/>
    <x v="2"/>
  </r>
  <r>
    <s v="POL58266398"/>
    <x v="3"/>
    <n v="336903"/>
    <n v="522.82000000000005"/>
    <d v="2023-09-24T00:00:00"/>
    <d v="2030-02-17T00:00:00"/>
    <s v="Monthly"/>
    <x v="2"/>
    <s v="CUST05460288"/>
    <n v="2338"/>
    <s v="Long Term"/>
    <n v="1"/>
    <s v="Tina Christian"/>
    <x v="1"/>
    <n v="45"/>
    <s v="Mudlogger"/>
    <x v="0"/>
    <s v="Barnettmouth, Ohio, 18004"/>
    <x v="1"/>
    <n v="0"/>
    <n v="0"/>
    <x v="1"/>
    <s v="AGT60855997"/>
    <x v="2"/>
    <n v="11"/>
    <n v="56"/>
    <n v="0"/>
    <x v="0"/>
    <n v="0"/>
    <x v="2"/>
  </r>
  <r>
    <s v="POL94555399"/>
    <x v="1"/>
    <n v="144919"/>
    <n v="995.09"/>
    <d v="2020-11-02T00:00:00"/>
    <d v="2027-10-02T00:00:00"/>
    <s v="Quarterly"/>
    <x v="0"/>
    <s v="CUST51541773"/>
    <n v="2525"/>
    <s v="Long Term"/>
    <n v="0"/>
    <s v="Joseph Alexander"/>
    <x v="1"/>
    <n v="69"/>
    <s v="Estate manager/land agent"/>
    <x v="1"/>
    <s v="Kevintown, Washington, 63205"/>
    <x v="3"/>
    <n v="0"/>
    <n v="1"/>
    <x v="2"/>
    <s v="AGT59089359"/>
    <x v="1"/>
    <n v="5"/>
    <n v="56"/>
    <n v="0"/>
    <x v="0"/>
    <n v="0"/>
    <x v="1"/>
  </r>
  <r>
    <s v="POL65809589"/>
    <x v="0"/>
    <n v="172968"/>
    <n v="1253.8399999999999"/>
    <d v="2024-07-02T00:00:00"/>
    <d v="2033-12-14T00:00:00"/>
    <s v="Annually"/>
    <x v="1"/>
    <s v="CUST82989625"/>
    <n v="3452"/>
    <s v="Long Term"/>
    <n v="0"/>
    <s v="Christian Taylor"/>
    <x v="1"/>
    <n v="35"/>
    <s v="Nurse, mental health"/>
    <x v="3"/>
    <s v="South Mary, Nevada, 04811"/>
    <x v="0"/>
    <n v="0"/>
    <n v="0"/>
    <x v="1"/>
    <s v="AGT66703675"/>
    <x v="0"/>
    <n v="33"/>
    <n v="14"/>
    <n v="0"/>
    <x v="2"/>
    <n v="0"/>
    <x v="0"/>
  </r>
  <r>
    <s v="POL09199923"/>
    <x v="1"/>
    <n v="326199"/>
    <n v="1612.82"/>
    <d v="2024-06-05T00:00:00"/>
    <d v="2026-04-06T00:00:00"/>
    <s v="Monthly"/>
    <x v="1"/>
    <s v="CUST72375451"/>
    <n v="670"/>
    <s v="Medium Term"/>
    <n v="0"/>
    <s v="Abigail Brooks"/>
    <x v="1"/>
    <n v="77"/>
    <s v="Purchasing manager"/>
    <x v="3"/>
    <s v="Port Billy, Iowa, 55460"/>
    <x v="3"/>
    <n v="0"/>
    <n v="1"/>
    <x v="2"/>
    <s v="AGT46597184"/>
    <x v="1"/>
    <n v="44"/>
    <n v="36"/>
    <n v="0"/>
    <x v="0"/>
    <n v="0"/>
    <x v="1"/>
  </r>
  <r>
    <s v="POL18831547"/>
    <x v="3"/>
    <n v="105048"/>
    <n v="1303.55"/>
    <d v="2022-08-29T00:00:00"/>
    <d v="2024-01-24T00:00:00"/>
    <s v="Monthly"/>
    <x v="2"/>
    <s v="CUST45083995"/>
    <n v="513"/>
    <s v="Medium Term"/>
    <n v="1"/>
    <s v="Deborah Briggs"/>
    <x v="1"/>
    <n v="79"/>
    <s v="Scientific laboratory technician"/>
    <x v="0"/>
    <s v="Ashleyhaven, Washington, 24121"/>
    <x v="3"/>
    <n v="0"/>
    <n v="1"/>
    <x v="2"/>
    <s v="AGT00003298"/>
    <x v="0"/>
    <n v="24"/>
    <n v="71"/>
    <n v="1"/>
    <x v="1"/>
    <n v="1"/>
    <x v="0"/>
  </r>
  <r>
    <s v="POL51866369"/>
    <x v="2"/>
    <n v="32379"/>
    <n v="1151.0999999999999"/>
    <d v="2017-09-17T00:00:00"/>
    <d v="2025-09-14T00:00:00"/>
    <s v="Annually"/>
    <x v="0"/>
    <s v="CUST25324242"/>
    <n v="2919"/>
    <s v="Long Term"/>
    <n v="0"/>
    <s v="Mary Gonzalez"/>
    <x v="2"/>
    <n v="32"/>
    <s v="Social research officer, government"/>
    <x v="1"/>
    <s v="New Zachary, Maryland, 69135"/>
    <x v="0"/>
    <n v="0"/>
    <n v="0"/>
    <x v="1"/>
    <s v="AGT65390322"/>
    <x v="0"/>
    <n v="6"/>
    <n v="97"/>
    <n v="1"/>
    <x v="1"/>
    <n v="1"/>
    <x v="0"/>
  </r>
  <r>
    <s v="POL08325136"/>
    <x v="1"/>
    <n v="408367"/>
    <n v="1889.21"/>
    <d v="2015-02-17T00:00:00"/>
    <d v="2021-07-27T00:00:00"/>
    <s v="Quarterly"/>
    <x v="2"/>
    <s v="CUST65451880"/>
    <n v="2352"/>
    <s v="Long Term"/>
    <n v="1"/>
    <s v="Pamela Walker"/>
    <x v="2"/>
    <n v="58"/>
    <s v="Teacher, primary school"/>
    <x v="3"/>
    <s v="East Megan, Montana, 38233"/>
    <x v="3"/>
    <n v="0"/>
    <n v="0"/>
    <x v="2"/>
    <s v="AGT79303755"/>
    <x v="0"/>
    <n v="9"/>
    <n v="66"/>
    <n v="0"/>
    <x v="1"/>
    <n v="0"/>
    <x v="0"/>
  </r>
  <r>
    <s v="POL66239036"/>
    <x v="2"/>
    <n v="487321"/>
    <n v="1728.99"/>
    <d v="2020-11-10T00:00:00"/>
    <d v="2030-07-23T00:00:00"/>
    <s v="Annually"/>
    <x v="0"/>
    <s v="CUST17491662"/>
    <n v="3542"/>
    <s v="Long Term"/>
    <n v="0"/>
    <s v="Rodney Mcclure"/>
    <x v="1"/>
    <n v="53"/>
    <s v="Holiday representative"/>
    <x v="1"/>
    <s v="West Heatherstad, Tennessee, 17012"/>
    <x v="2"/>
    <n v="0"/>
    <n v="0"/>
    <x v="2"/>
    <s v="AGT85094742"/>
    <x v="2"/>
    <n v="14"/>
    <n v="87"/>
    <n v="1"/>
    <x v="1"/>
    <n v="1"/>
    <x v="2"/>
  </r>
  <r>
    <s v="POL76924114"/>
    <x v="0"/>
    <n v="200474"/>
    <n v="1242.1500000000001"/>
    <d v="2022-04-17T00:00:00"/>
    <d v="2023-05-18T00:00:00"/>
    <s v="Quarterly"/>
    <x v="0"/>
    <s v="CUST66675757"/>
    <n v="396"/>
    <s v="Medium Term"/>
    <n v="0"/>
    <s v="Anthony Kelly"/>
    <x v="1"/>
    <n v="82"/>
    <s v="Social worker"/>
    <x v="1"/>
    <s v="East Kayla, Mississippi, 13513"/>
    <x v="3"/>
    <n v="0"/>
    <n v="1"/>
    <x v="2"/>
    <s v="AGT52585127"/>
    <x v="2"/>
    <n v="14"/>
    <n v="29"/>
    <n v="0"/>
    <x v="2"/>
    <n v="0"/>
    <x v="2"/>
  </r>
  <r>
    <s v="POL28023746"/>
    <x v="1"/>
    <n v="324163"/>
    <n v="614.30999999999995"/>
    <d v="2019-10-23T00:00:00"/>
    <d v="2023-05-28T00:00:00"/>
    <s v="Annually"/>
    <x v="1"/>
    <s v="CUST04882821"/>
    <n v="1313"/>
    <s v="Long Term"/>
    <n v="0"/>
    <s v="Kathleen Patel"/>
    <x v="2"/>
    <n v="69"/>
    <s v="Nurse, adult"/>
    <x v="3"/>
    <s v="Cassandramouth, New Mexico, 65686"/>
    <x v="3"/>
    <n v="0"/>
    <n v="1"/>
    <x v="2"/>
    <s v="AGT27371721"/>
    <x v="0"/>
    <n v="40"/>
    <n v="21"/>
    <n v="0"/>
    <x v="2"/>
    <n v="0"/>
    <x v="0"/>
  </r>
  <r>
    <s v="POL97255988"/>
    <x v="0"/>
    <n v="313080"/>
    <n v="642.11"/>
    <d v="2020-09-09T00:00:00"/>
    <d v="2024-07-06T00:00:00"/>
    <s v="Quarterly"/>
    <x v="0"/>
    <s v="CUST81587742"/>
    <n v="1396"/>
    <s v="Long Term"/>
    <n v="0"/>
    <s v="Susan Williams"/>
    <x v="1"/>
    <n v="75"/>
    <s v="Designer, jewellery"/>
    <x v="3"/>
    <s v="Port Caleb, Kansas, 29736"/>
    <x v="3"/>
    <n v="0"/>
    <n v="1"/>
    <x v="2"/>
    <s v="AGT66430440"/>
    <x v="1"/>
    <n v="16"/>
    <n v="53"/>
    <n v="0"/>
    <x v="0"/>
    <n v="0"/>
    <x v="1"/>
  </r>
  <r>
    <s v="POL52716316"/>
    <x v="2"/>
    <n v="91618"/>
    <n v="581.97"/>
    <d v="2019-03-12T00:00:00"/>
    <d v="2023-11-08T00:00:00"/>
    <s v="Annually"/>
    <x v="0"/>
    <s v="CUST88370333"/>
    <n v="1702"/>
    <s v="Long Term"/>
    <n v="0"/>
    <s v="Kelly Mccarty"/>
    <x v="2"/>
    <n v="79"/>
    <s v="Architectural technologist"/>
    <x v="0"/>
    <s v="New Jeffreyfurt, Tennessee, 87808"/>
    <x v="3"/>
    <n v="0"/>
    <n v="1"/>
    <x v="2"/>
    <s v="AGT46245679"/>
    <x v="1"/>
    <n v="48"/>
    <n v="14"/>
    <n v="0"/>
    <x v="2"/>
    <n v="0"/>
    <x v="1"/>
  </r>
  <r>
    <s v="POL35246702"/>
    <x v="3"/>
    <n v="291195"/>
    <n v="983.9"/>
    <d v="2016-12-27T00:00:00"/>
    <d v="2019-06-09T00:00:00"/>
    <s v="Annually"/>
    <x v="0"/>
    <s v="CUST32248638"/>
    <n v="894"/>
    <s v="Medium Term"/>
    <n v="0"/>
    <s v="Susan Quinn"/>
    <x v="1"/>
    <n v="64"/>
    <s v="Buyer, industrial"/>
    <x v="1"/>
    <s v="Nguyenberg, Florida, 13977"/>
    <x v="3"/>
    <n v="0"/>
    <n v="1"/>
    <x v="2"/>
    <s v="AGT05520638"/>
    <x v="2"/>
    <n v="2"/>
    <n v="89"/>
    <n v="1"/>
    <x v="1"/>
    <n v="1"/>
    <x v="2"/>
  </r>
  <r>
    <s v="POL83014329"/>
    <x v="2"/>
    <n v="229711"/>
    <n v="1902.8"/>
    <d v="2023-04-17T00:00:00"/>
    <d v="2033-02-05T00:00:00"/>
    <s v="Monthly"/>
    <x v="1"/>
    <s v="CUST87226319"/>
    <n v="3582"/>
    <s v="Long Term"/>
    <n v="0"/>
    <s v="Stacy Lee"/>
    <x v="2"/>
    <n v="28"/>
    <s v="Optician, dispensing"/>
    <x v="3"/>
    <s v="Schaeferland, West Virginia, 31903"/>
    <x v="0"/>
    <n v="0"/>
    <n v="0"/>
    <x v="0"/>
    <s v="AGT06492320"/>
    <x v="1"/>
    <n v="4"/>
    <n v="39"/>
    <n v="0"/>
    <x v="0"/>
    <n v="0"/>
    <x v="1"/>
  </r>
  <r>
    <s v="POL43969785"/>
    <x v="1"/>
    <n v="298624"/>
    <n v="1682.07"/>
    <d v="2021-05-23T00:00:00"/>
    <d v="2027-09-09T00:00:00"/>
    <s v="Quarterly"/>
    <x v="1"/>
    <s v="CUST07733586"/>
    <n v="2300"/>
    <s v="Long Term"/>
    <n v="0"/>
    <s v="William Roberts"/>
    <x v="2"/>
    <n v="66"/>
    <s v="Nutritional therapist"/>
    <x v="0"/>
    <s v="West Danny, Washington, 31919"/>
    <x v="3"/>
    <n v="0"/>
    <n v="1"/>
    <x v="2"/>
    <s v="AGT30079164"/>
    <x v="0"/>
    <n v="9"/>
    <n v="64"/>
    <n v="0"/>
    <x v="1"/>
    <n v="0"/>
    <x v="0"/>
  </r>
  <r>
    <s v="POL80109772"/>
    <x v="3"/>
    <n v="314644"/>
    <n v="1076.5899999999999"/>
    <d v="2016-08-19T00:00:00"/>
    <d v="2020-01-16T00:00:00"/>
    <s v="Annually"/>
    <x v="0"/>
    <s v="CUST83519125"/>
    <n v="1245"/>
    <s v="Long Term"/>
    <n v="0"/>
    <s v="William Hall"/>
    <x v="1"/>
    <n v="43"/>
    <s v="Clinical molecular geneticist"/>
    <x v="1"/>
    <s v="South Mariahborough, Ohio, 37310"/>
    <x v="1"/>
    <n v="0"/>
    <n v="0"/>
    <x v="1"/>
    <s v="AGT69498005"/>
    <x v="1"/>
    <n v="29"/>
    <n v="8"/>
    <n v="0"/>
    <x v="2"/>
    <n v="0"/>
    <x v="1"/>
  </r>
  <r>
    <s v="POL51034988"/>
    <x v="3"/>
    <n v="305255"/>
    <n v="1931.85"/>
    <d v="2021-07-23T00:00:00"/>
    <d v="2027-07-11T00:00:00"/>
    <s v="Annually"/>
    <x v="0"/>
    <s v="CUST21999455"/>
    <n v="2179"/>
    <s v="Long Term"/>
    <n v="0"/>
    <s v="Courtney Logan"/>
    <x v="1"/>
    <n v="81"/>
    <s v="Scientist, audiological"/>
    <x v="2"/>
    <s v="Paynetown, New Jersey, 11200"/>
    <x v="3"/>
    <n v="1"/>
    <n v="1"/>
    <x v="2"/>
    <s v="AGT76007877"/>
    <x v="2"/>
    <n v="8"/>
    <n v="44"/>
    <n v="0"/>
    <x v="0"/>
    <n v="0"/>
    <x v="2"/>
  </r>
  <r>
    <s v="POL33977553"/>
    <x v="2"/>
    <n v="191301"/>
    <n v="1477.37"/>
    <d v="2018-07-11T00:00:00"/>
    <d v="2022-09-22T00:00:00"/>
    <s v="Annually"/>
    <x v="2"/>
    <s v="CUST68477005"/>
    <n v="1534"/>
    <s v="Long Term"/>
    <n v="1"/>
    <s v="Holly Schultz"/>
    <x v="0"/>
    <n v="24"/>
    <s v="Nurse, adult"/>
    <x v="3"/>
    <s v="West Lynntown, Ohio, 90242"/>
    <x v="4"/>
    <n v="0"/>
    <n v="0"/>
    <x v="0"/>
    <s v="AGT30032184"/>
    <x v="0"/>
    <n v="28"/>
    <n v="11"/>
    <n v="0"/>
    <x v="2"/>
    <n v="0"/>
    <x v="0"/>
  </r>
  <r>
    <s v="POL32232315"/>
    <x v="1"/>
    <n v="268592"/>
    <n v="644.96"/>
    <d v="2020-05-19T00:00:00"/>
    <d v="2025-04-23T00:00:00"/>
    <s v="Annually"/>
    <x v="0"/>
    <s v="CUST96672240"/>
    <n v="1800"/>
    <s v="Long Term"/>
    <n v="0"/>
    <s v="Hannah Young MD"/>
    <x v="0"/>
    <n v="48"/>
    <s v="Lawyer"/>
    <x v="0"/>
    <s v="South Cameronburgh, Indiana, 04075"/>
    <x v="2"/>
    <n v="0"/>
    <n v="0"/>
    <x v="1"/>
    <s v="AGT01402262"/>
    <x v="1"/>
    <n v="35"/>
    <n v="44"/>
    <n v="0"/>
    <x v="0"/>
    <n v="0"/>
    <x v="1"/>
  </r>
  <r>
    <s v="POL88297465"/>
    <x v="2"/>
    <n v="184982"/>
    <n v="820.86"/>
    <d v="2024-02-24T00:00:00"/>
    <d v="2026-06-03T00:00:00"/>
    <s v="Annually"/>
    <x v="1"/>
    <s v="CUST94676233"/>
    <n v="830"/>
    <s v="Medium Term"/>
    <n v="0"/>
    <s v="Brandon Page"/>
    <x v="1"/>
    <n v="42"/>
    <s v="Engineer, petroleum"/>
    <x v="2"/>
    <s v="South Nicoleview, North Carolina, 77227"/>
    <x v="1"/>
    <n v="1"/>
    <n v="0"/>
    <x v="1"/>
    <s v="AGT38241324"/>
    <x v="2"/>
    <n v="31"/>
    <n v="44"/>
    <n v="0"/>
    <x v="0"/>
    <n v="0"/>
    <x v="2"/>
  </r>
  <r>
    <s v="POL65886871"/>
    <x v="1"/>
    <n v="36478"/>
    <n v="935.37"/>
    <d v="2018-12-10T00:00:00"/>
    <d v="2023-12-18T00:00:00"/>
    <s v="Monthly"/>
    <x v="0"/>
    <s v="CUST03158868"/>
    <n v="1834"/>
    <s v="Long Term"/>
    <n v="0"/>
    <s v="Erin Wilson"/>
    <x v="0"/>
    <n v="80"/>
    <s v="Teaching laboratory technician"/>
    <x v="0"/>
    <s v="Jasonhaven, Texas, 80584"/>
    <x v="3"/>
    <n v="0"/>
    <n v="1"/>
    <x v="2"/>
    <s v="AGT99970864"/>
    <x v="2"/>
    <n v="30"/>
    <n v="50"/>
    <n v="0"/>
    <x v="0"/>
    <n v="0"/>
    <x v="2"/>
  </r>
  <r>
    <s v="POL29130191"/>
    <x v="0"/>
    <n v="44191"/>
    <n v="822.2"/>
    <d v="2018-01-19T00:00:00"/>
    <d v="2023-04-16T00:00:00"/>
    <s v="Monthly"/>
    <x v="2"/>
    <s v="CUST78329712"/>
    <n v="1913"/>
    <s v="Long Term"/>
    <n v="1"/>
    <s v="Joseph Wilson"/>
    <x v="2"/>
    <n v="59"/>
    <s v="Surveyor, minerals"/>
    <x v="1"/>
    <s v="Jefferyview, North Carolina, 77863"/>
    <x v="3"/>
    <n v="0"/>
    <n v="0"/>
    <x v="2"/>
    <s v="AGT95533645"/>
    <x v="1"/>
    <n v="33"/>
    <n v="92"/>
    <n v="1"/>
    <x v="1"/>
    <n v="1"/>
    <x v="1"/>
  </r>
  <r>
    <s v="POL32660341"/>
    <x v="0"/>
    <n v="139705"/>
    <n v="488.06"/>
    <d v="2019-07-19T00:00:00"/>
    <d v="2027-01-20T00:00:00"/>
    <s v="Quarterly"/>
    <x v="2"/>
    <s v="CUST46665089"/>
    <n v="2742"/>
    <s v="Long Term"/>
    <n v="1"/>
    <s v="Dr. Eric Caldwell"/>
    <x v="1"/>
    <n v="49"/>
    <s v="Personal assistant"/>
    <x v="0"/>
    <s v="Turnerville, Massachusetts, 84660"/>
    <x v="2"/>
    <n v="0"/>
    <n v="0"/>
    <x v="1"/>
    <s v="AGT12626190"/>
    <x v="0"/>
    <n v="10"/>
    <n v="62"/>
    <n v="0"/>
    <x v="1"/>
    <n v="0"/>
    <x v="0"/>
  </r>
  <r>
    <s v="POL62023748"/>
    <x v="0"/>
    <n v="322460"/>
    <n v="1151.6099999999999"/>
    <d v="2020-07-04T00:00:00"/>
    <d v="2023-01-27T00:00:00"/>
    <s v="Monthly"/>
    <x v="2"/>
    <s v="CUST12272309"/>
    <n v="937"/>
    <s v="Medium Term"/>
    <n v="1"/>
    <s v="Erica Sanchez"/>
    <x v="2"/>
    <n v="76"/>
    <s v="Psychologist, forensic"/>
    <x v="0"/>
    <s v="Timothyport, Massachusetts, 04753"/>
    <x v="3"/>
    <n v="0"/>
    <n v="1"/>
    <x v="2"/>
    <s v="AGT73151407"/>
    <x v="0"/>
    <n v="47"/>
    <n v="78"/>
    <n v="1"/>
    <x v="1"/>
    <n v="1"/>
    <x v="0"/>
  </r>
  <r>
    <s v="POL78823556"/>
    <x v="0"/>
    <n v="462074"/>
    <n v="787.86"/>
    <d v="2018-08-20T00:00:00"/>
    <d v="2020-11-13T00:00:00"/>
    <s v="Annually"/>
    <x v="0"/>
    <s v="CUST40097802"/>
    <n v="816"/>
    <s v="Medium Term"/>
    <n v="0"/>
    <s v="Mariah Miller"/>
    <x v="0"/>
    <n v="36"/>
    <s v="Surveyor, quantity"/>
    <x v="0"/>
    <s v="Lake Nicholasview, Georgia, 72027"/>
    <x v="1"/>
    <n v="0"/>
    <n v="0"/>
    <x v="1"/>
    <s v="AGT51769763"/>
    <x v="1"/>
    <n v="9"/>
    <n v="89"/>
    <n v="1"/>
    <x v="1"/>
    <n v="1"/>
    <x v="1"/>
  </r>
  <r>
    <s v="POL55433362"/>
    <x v="1"/>
    <n v="60051"/>
    <n v="459.27"/>
    <d v="2022-03-18T00:00:00"/>
    <d v="2028-08-06T00:00:00"/>
    <s v="Annually"/>
    <x v="2"/>
    <s v="CUST32539174"/>
    <n v="2333"/>
    <s v="Long Term"/>
    <n v="1"/>
    <s v="Ebony Riley"/>
    <x v="1"/>
    <n v="82"/>
    <s v="Runner, broadcasting/film/video"/>
    <x v="1"/>
    <s v="Johnside, California, 31326"/>
    <x v="3"/>
    <n v="0"/>
    <n v="1"/>
    <x v="2"/>
    <s v="AGT43689014"/>
    <x v="2"/>
    <n v="48"/>
    <n v="4"/>
    <n v="0"/>
    <x v="2"/>
    <n v="0"/>
    <x v="2"/>
  </r>
  <r>
    <s v="POL55190286"/>
    <x v="3"/>
    <n v="305377"/>
    <n v="346.24"/>
    <d v="2019-09-28T00:00:00"/>
    <d v="2022-02-14T00:00:00"/>
    <s v="Monthly"/>
    <x v="0"/>
    <s v="CUST25385376"/>
    <n v="870"/>
    <s v="Medium Term"/>
    <n v="0"/>
    <s v="Lisa Holland"/>
    <x v="1"/>
    <n v="28"/>
    <s v="Sound technician, broadcasting/film/video"/>
    <x v="1"/>
    <s v="Turnershire, Florida, 61651"/>
    <x v="0"/>
    <n v="0"/>
    <n v="0"/>
    <x v="0"/>
    <s v="AGT72997208"/>
    <x v="1"/>
    <n v="1"/>
    <n v="46"/>
    <n v="0"/>
    <x v="0"/>
    <n v="0"/>
    <x v="1"/>
  </r>
  <r>
    <s v="POL44326317"/>
    <x v="2"/>
    <n v="36092"/>
    <n v="260.60000000000002"/>
    <d v="2016-02-14T00:00:00"/>
    <d v="2021-12-31T00:00:00"/>
    <s v="Annually"/>
    <x v="0"/>
    <s v="CUST20485481"/>
    <n v="2147"/>
    <s v="Long Term"/>
    <n v="0"/>
    <s v="Shirley Peterson"/>
    <x v="2"/>
    <n v="19"/>
    <s v="Manufacturing systems engineer"/>
    <x v="1"/>
    <s v="Transtad, Massachusetts, 78315"/>
    <x v="4"/>
    <n v="0"/>
    <n v="0"/>
    <x v="0"/>
    <s v="AGT08175954"/>
    <x v="1"/>
    <n v="20"/>
    <n v="38"/>
    <n v="0"/>
    <x v="0"/>
    <n v="0"/>
    <x v="1"/>
  </r>
  <r>
    <s v="POL79056359"/>
    <x v="0"/>
    <n v="375516"/>
    <n v="1554.66"/>
    <d v="2017-08-09T00:00:00"/>
    <d v="2025-07-05T00:00:00"/>
    <s v="Quarterly"/>
    <x v="1"/>
    <s v="CUST53920813"/>
    <n v="2887"/>
    <s v="Long Term"/>
    <n v="0"/>
    <s v="Briana Wong"/>
    <x v="2"/>
    <n v="35"/>
    <s v="Horticulturist, amenity"/>
    <x v="3"/>
    <s v="East Carolynport, Tennessee, 79888"/>
    <x v="0"/>
    <n v="0"/>
    <n v="0"/>
    <x v="1"/>
    <s v="AGT27380971"/>
    <x v="2"/>
    <n v="13"/>
    <n v="31"/>
    <n v="0"/>
    <x v="0"/>
    <n v="0"/>
    <x v="2"/>
  </r>
  <r>
    <s v="POL92452713"/>
    <x v="1"/>
    <n v="129171"/>
    <n v="200.29"/>
    <d v="2022-11-21T00:00:00"/>
    <d v="2029-11-28T00:00:00"/>
    <s v="Monthly"/>
    <x v="0"/>
    <s v="CUST56689252"/>
    <n v="2564"/>
    <s v="Long Term"/>
    <n v="0"/>
    <s v="Timothy Blake"/>
    <x v="2"/>
    <n v="33"/>
    <s v="Designer, furniture"/>
    <x v="1"/>
    <s v="Jacquelineland, North Dakota, 32286"/>
    <x v="0"/>
    <n v="0"/>
    <n v="0"/>
    <x v="1"/>
    <s v="AGT22685441"/>
    <x v="0"/>
    <n v="29"/>
    <n v="5"/>
    <n v="0"/>
    <x v="2"/>
    <n v="0"/>
    <x v="0"/>
  </r>
  <r>
    <s v="POL20995178"/>
    <x v="0"/>
    <n v="268526"/>
    <n v="621.11"/>
    <d v="2016-03-15T00:00:00"/>
    <d v="2018-08-05T00:00:00"/>
    <s v="Annually"/>
    <x v="1"/>
    <s v="CUST03661198"/>
    <n v="873"/>
    <s v="Medium Term"/>
    <n v="0"/>
    <s v="Beth Nguyen"/>
    <x v="0"/>
    <n v="35"/>
    <s v="Therapist, horticultural"/>
    <x v="3"/>
    <s v="Kirkmouth, Oklahoma, 78578"/>
    <x v="0"/>
    <n v="0"/>
    <n v="0"/>
    <x v="1"/>
    <s v="AGT62629870"/>
    <x v="2"/>
    <n v="48"/>
    <n v="99"/>
    <n v="1"/>
    <x v="1"/>
    <n v="1"/>
    <x v="2"/>
  </r>
  <r>
    <s v="POL64918904"/>
    <x v="1"/>
    <n v="385150"/>
    <n v="318.12"/>
    <d v="2019-08-04T00:00:00"/>
    <d v="2021-09-14T00:00:00"/>
    <s v="Monthly"/>
    <x v="2"/>
    <s v="CUST60380938"/>
    <n v="772"/>
    <s v="Medium Term"/>
    <n v="1"/>
    <s v="Brian Vazquez"/>
    <x v="1"/>
    <n v="74"/>
    <s v="Pension scheme manager"/>
    <x v="0"/>
    <s v="East Zachary, Kansas, 11947"/>
    <x v="3"/>
    <n v="0"/>
    <n v="1"/>
    <x v="2"/>
    <s v="AGT54222009"/>
    <x v="0"/>
    <n v="16"/>
    <n v="95"/>
    <n v="1"/>
    <x v="1"/>
    <n v="1"/>
    <x v="0"/>
  </r>
  <r>
    <s v="POL32870839"/>
    <x v="3"/>
    <n v="340244"/>
    <n v="1827.65"/>
    <d v="2023-08-07T00:00:00"/>
    <d v="2031-09-19T00:00:00"/>
    <s v="Annually"/>
    <x v="0"/>
    <s v="CUST69898712"/>
    <n v="2965"/>
    <s v="Long Term"/>
    <n v="0"/>
    <s v="Phillip Castro"/>
    <x v="0"/>
    <n v="68"/>
    <s v="Call centre manager"/>
    <x v="3"/>
    <s v="Port Michaelshire, South Carolina, 62906"/>
    <x v="3"/>
    <n v="0"/>
    <n v="1"/>
    <x v="2"/>
    <s v="AGT47736672"/>
    <x v="1"/>
    <n v="17"/>
    <n v="21"/>
    <n v="0"/>
    <x v="2"/>
    <n v="0"/>
    <x v="1"/>
  </r>
  <r>
    <s v="POL69068296"/>
    <x v="1"/>
    <n v="15584"/>
    <n v="300.86"/>
    <d v="2016-03-08T00:00:00"/>
    <d v="2022-12-13T00:00:00"/>
    <s v="Annually"/>
    <x v="1"/>
    <s v="CUST33662644"/>
    <n v="2471"/>
    <s v="Long Term"/>
    <n v="0"/>
    <s v="David Johnson"/>
    <x v="1"/>
    <n v="24"/>
    <s v="Risk analyst"/>
    <x v="3"/>
    <s v="New Debbiehaven, Texas, 39534"/>
    <x v="4"/>
    <n v="0"/>
    <n v="0"/>
    <x v="0"/>
    <s v="AGT55004267"/>
    <x v="0"/>
    <n v="35"/>
    <n v="63"/>
    <n v="0"/>
    <x v="1"/>
    <n v="0"/>
    <x v="0"/>
  </r>
  <r>
    <s v="POL02135701"/>
    <x v="2"/>
    <n v="466223"/>
    <n v="1787.45"/>
    <d v="2016-12-17T00:00:00"/>
    <d v="2025-09-06T00:00:00"/>
    <s v="Quarterly"/>
    <x v="1"/>
    <s v="CUST04695158"/>
    <n v="3185"/>
    <s v="Long Term"/>
    <n v="0"/>
    <s v="Ronald Cline"/>
    <x v="0"/>
    <n v="18"/>
    <s v="Retail manager"/>
    <x v="0"/>
    <s v="Vincentville, New Hampshire, 85144"/>
    <x v="4"/>
    <n v="0"/>
    <n v="0"/>
    <x v="0"/>
    <s v="AGT73491876"/>
    <x v="2"/>
    <n v="16"/>
    <n v="99"/>
    <n v="1"/>
    <x v="1"/>
    <n v="1"/>
    <x v="2"/>
  </r>
  <r>
    <s v="POL99383000"/>
    <x v="2"/>
    <n v="317953"/>
    <n v="1407.42"/>
    <d v="2022-06-11T00:00:00"/>
    <d v="2025-04-09T00:00:00"/>
    <s v="Quarterly"/>
    <x v="0"/>
    <s v="CUST44462533"/>
    <n v="1033"/>
    <s v="Medium Term"/>
    <n v="0"/>
    <s v="Kathy Lopez"/>
    <x v="2"/>
    <n v="22"/>
    <s v="Financial risk analyst"/>
    <x v="2"/>
    <s v="New Collinville, Rhode Island, 39330"/>
    <x v="4"/>
    <n v="1"/>
    <n v="0"/>
    <x v="0"/>
    <s v="AGT72375315"/>
    <x v="2"/>
    <n v="6"/>
    <n v="41"/>
    <n v="0"/>
    <x v="0"/>
    <n v="0"/>
    <x v="2"/>
  </r>
  <r>
    <s v="POL81927332"/>
    <x v="0"/>
    <n v="125901"/>
    <n v="865.77"/>
    <d v="2017-10-14T00:00:00"/>
    <d v="2022-04-05T00:00:00"/>
    <s v="Monthly"/>
    <x v="1"/>
    <s v="CUST86198760"/>
    <n v="1634"/>
    <s v="Long Term"/>
    <n v="0"/>
    <s v="Stephen Golden"/>
    <x v="2"/>
    <n v="41"/>
    <s v="Air broker"/>
    <x v="1"/>
    <s v="Ortegaburgh, North Carolina, 03913"/>
    <x v="1"/>
    <n v="0"/>
    <n v="0"/>
    <x v="1"/>
    <s v="AGT84990958"/>
    <x v="1"/>
    <n v="1"/>
    <n v="20"/>
    <n v="0"/>
    <x v="2"/>
    <n v="0"/>
    <x v="1"/>
  </r>
  <r>
    <s v="POL81678751"/>
    <x v="2"/>
    <n v="241424"/>
    <n v="520.91"/>
    <d v="2022-12-07T00:00:00"/>
    <d v="2028-07-04T00:00:00"/>
    <s v="Monthly"/>
    <x v="0"/>
    <s v="CUST52409774"/>
    <n v="2036"/>
    <s v="Long Term"/>
    <n v="0"/>
    <s v="Ashley Washington"/>
    <x v="0"/>
    <n v="21"/>
    <s v="Designer, exhibition/display"/>
    <x v="2"/>
    <s v="Brianfurt, Delaware, 83412"/>
    <x v="4"/>
    <n v="1"/>
    <n v="0"/>
    <x v="0"/>
    <s v="AGT46756656"/>
    <x v="0"/>
    <n v="19"/>
    <n v="58"/>
    <n v="0"/>
    <x v="0"/>
    <n v="0"/>
    <x v="0"/>
  </r>
  <r>
    <s v="POL54732626"/>
    <x v="0"/>
    <n v="208838"/>
    <n v="243.16"/>
    <d v="2019-01-16T00:00:00"/>
    <d v="2026-07-23T00:00:00"/>
    <s v="Monthly"/>
    <x v="1"/>
    <s v="CUST26814026"/>
    <n v="2745"/>
    <s v="Long Term"/>
    <n v="0"/>
    <s v="Sue Horne"/>
    <x v="0"/>
    <n v="60"/>
    <s v="Administrator, local government"/>
    <x v="0"/>
    <s v="Aliciaville, North Dakota, 32814"/>
    <x v="3"/>
    <n v="0"/>
    <n v="1"/>
    <x v="2"/>
    <s v="AGT61101687"/>
    <x v="0"/>
    <n v="42"/>
    <n v="24"/>
    <n v="0"/>
    <x v="2"/>
    <n v="0"/>
    <x v="0"/>
  </r>
  <r>
    <s v="POL63222732"/>
    <x v="0"/>
    <n v="336355"/>
    <n v="674.98"/>
    <d v="2020-01-13T00:00:00"/>
    <d v="2023-06-17T00:00:00"/>
    <s v="Monthly"/>
    <x v="1"/>
    <s v="CUST77141677"/>
    <n v="1251"/>
    <s v="Long Term"/>
    <n v="0"/>
    <s v="Miguel Hughes"/>
    <x v="2"/>
    <n v="34"/>
    <s v="English as a foreign language teacher"/>
    <x v="2"/>
    <s v="East Julia, Arkansas, 17911"/>
    <x v="0"/>
    <n v="1"/>
    <n v="0"/>
    <x v="1"/>
    <s v="AGT07083868"/>
    <x v="1"/>
    <n v="48"/>
    <n v="29"/>
    <n v="0"/>
    <x v="2"/>
    <n v="0"/>
    <x v="1"/>
  </r>
  <r>
    <s v="POL87674982"/>
    <x v="2"/>
    <n v="465244"/>
    <n v="1880.14"/>
    <d v="2022-07-22T00:00:00"/>
    <d v="2025-02-05T00:00:00"/>
    <s v="Annually"/>
    <x v="1"/>
    <s v="CUST65199597"/>
    <n v="929"/>
    <s v="Medium Term"/>
    <n v="0"/>
    <s v="Andrea Vasquez"/>
    <x v="0"/>
    <n v="73"/>
    <s v="Health and safety adviser"/>
    <x v="1"/>
    <s v="Nguyenmouth, Colorado, 84764"/>
    <x v="3"/>
    <n v="0"/>
    <n v="1"/>
    <x v="2"/>
    <s v="AGT97747333"/>
    <x v="2"/>
    <n v="20"/>
    <n v="54"/>
    <n v="0"/>
    <x v="0"/>
    <n v="0"/>
    <x v="2"/>
  </r>
  <r>
    <s v="POL02376824"/>
    <x v="3"/>
    <n v="121073"/>
    <n v="1017"/>
    <d v="2024-11-19T00:00:00"/>
    <d v="2032-01-07T00:00:00"/>
    <s v="Monthly"/>
    <x v="1"/>
    <s v="CUST36302095"/>
    <n v="2605"/>
    <s v="Long Term"/>
    <n v="0"/>
    <s v="Daniel Gill"/>
    <x v="1"/>
    <n v="74"/>
    <s v="Field seismologist"/>
    <x v="3"/>
    <s v="Joshuaside, California, 48702"/>
    <x v="3"/>
    <n v="0"/>
    <n v="1"/>
    <x v="2"/>
    <s v="AGT11883876"/>
    <x v="2"/>
    <n v="42"/>
    <n v="8"/>
    <n v="0"/>
    <x v="2"/>
    <n v="0"/>
    <x v="2"/>
  </r>
  <r>
    <s v="POL90422168"/>
    <x v="2"/>
    <n v="357187"/>
    <n v="606.97"/>
    <d v="2022-03-12T00:00:00"/>
    <d v="2031-08-26T00:00:00"/>
    <s v="Monthly"/>
    <x v="2"/>
    <s v="CUST93219353"/>
    <n v="3454"/>
    <s v="Long Term"/>
    <n v="1"/>
    <s v="Maria Jefferson"/>
    <x v="1"/>
    <n v="29"/>
    <s v="Marketing executive"/>
    <x v="3"/>
    <s v="Donovanmouth, Utah, 63413"/>
    <x v="0"/>
    <n v="0"/>
    <n v="0"/>
    <x v="0"/>
    <s v="AGT69925939"/>
    <x v="0"/>
    <n v="16"/>
    <n v="94"/>
    <n v="1"/>
    <x v="1"/>
    <n v="1"/>
    <x v="0"/>
  </r>
  <r>
    <s v="POL90242414"/>
    <x v="3"/>
    <n v="197302"/>
    <n v="742.68"/>
    <d v="2018-01-03T00:00:00"/>
    <d v="2024-05-11T00:00:00"/>
    <s v="Annually"/>
    <x v="2"/>
    <s v="CUST23610376"/>
    <n v="2320"/>
    <s v="Long Term"/>
    <n v="1"/>
    <s v="April Baker"/>
    <x v="2"/>
    <n v="58"/>
    <s v="Hydrologist"/>
    <x v="1"/>
    <s v="East Eric, West Virginia, 34539"/>
    <x v="3"/>
    <n v="0"/>
    <n v="0"/>
    <x v="2"/>
    <s v="AGT72237364"/>
    <x v="2"/>
    <n v="17"/>
    <n v="23"/>
    <n v="0"/>
    <x v="2"/>
    <n v="0"/>
    <x v="2"/>
  </r>
  <r>
    <s v="POL16838069"/>
    <x v="3"/>
    <n v="495594"/>
    <n v="331.04"/>
    <d v="2021-05-27T00:00:00"/>
    <d v="2029-02-26T00:00:00"/>
    <s v="Monthly"/>
    <x v="2"/>
    <s v="CUST61223740"/>
    <n v="2832"/>
    <s v="Long Term"/>
    <n v="1"/>
    <s v="Michele Hoffman"/>
    <x v="1"/>
    <n v="19"/>
    <s v="Engineer, manufacturing systems"/>
    <x v="2"/>
    <s v="Stevenchester, Iowa, 69833"/>
    <x v="4"/>
    <n v="1"/>
    <n v="0"/>
    <x v="0"/>
    <s v="AGT97882436"/>
    <x v="1"/>
    <n v="48"/>
    <n v="44"/>
    <n v="0"/>
    <x v="0"/>
    <n v="0"/>
    <x v="1"/>
  </r>
  <r>
    <s v="POL96011634"/>
    <x v="2"/>
    <n v="296345"/>
    <n v="165.98"/>
    <d v="2016-09-24T00:00:00"/>
    <d v="2020-01-27T00:00:00"/>
    <s v="Monthly"/>
    <x v="2"/>
    <s v="CUST48783124"/>
    <n v="1220"/>
    <s v="Long Term"/>
    <n v="1"/>
    <s v="Karen Johnson"/>
    <x v="2"/>
    <n v="29"/>
    <s v="Counselling psychologist"/>
    <x v="3"/>
    <s v="Lake Philipshire, West Virginia, 30007"/>
    <x v="0"/>
    <n v="0"/>
    <n v="0"/>
    <x v="0"/>
    <s v="AGT38741728"/>
    <x v="0"/>
    <n v="44"/>
    <n v="39"/>
    <n v="0"/>
    <x v="0"/>
    <n v="0"/>
    <x v="0"/>
  </r>
  <r>
    <s v="POL68446271"/>
    <x v="3"/>
    <n v="396177"/>
    <n v="654.47"/>
    <d v="2023-09-30T00:00:00"/>
    <d v="2031-05-16T00:00:00"/>
    <s v="Monthly"/>
    <x v="1"/>
    <s v="CUST81991546"/>
    <n v="2785"/>
    <s v="Long Term"/>
    <n v="0"/>
    <s v="Michael Horton"/>
    <x v="1"/>
    <n v="19"/>
    <s v="Surveyor, rural practice"/>
    <x v="3"/>
    <s v="South Michael, New Mexico, 60341"/>
    <x v="4"/>
    <n v="0"/>
    <n v="0"/>
    <x v="0"/>
    <s v="AGT11878193"/>
    <x v="0"/>
    <n v="9"/>
    <n v="37"/>
    <n v="0"/>
    <x v="0"/>
    <n v="0"/>
    <x v="0"/>
  </r>
  <r>
    <s v="POL03389075"/>
    <x v="2"/>
    <n v="35457"/>
    <n v="1138.8399999999999"/>
    <d v="2015-08-06T00:00:00"/>
    <d v="2024-01-10T00:00:00"/>
    <s v="Monthly"/>
    <x v="1"/>
    <s v="CUST81230725"/>
    <n v="3079"/>
    <s v="Long Term"/>
    <n v="0"/>
    <s v="Mary Ward"/>
    <x v="0"/>
    <n v="73"/>
    <s v="Ambulance person"/>
    <x v="3"/>
    <s v="North Juliaberg, Nebraska, 12538"/>
    <x v="3"/>
    <n v="0"/>
    <n v="1"/>
    <x v="2"/>
    <s v="AGT03161643"/>
    <x v="2"/>
    <n v="24"/>
    <n v="61"/>
    <n v="0"/>
    <x v="1"/>
    <n v="0"/>
    <x v="2"/>
  </r>
  <r>
    <s v="POL27980219"/>
    <x v="2"/>
    <n v="109058"/>
    <n v="955.45"/>
    <d v="2021-08-07T00:00:00"/>
    <d v="2022-09-03T00:00:00"/>
    <s v="Monthly"/>
    <x v="1"/>
    <s v="CUST48852582"/>
    <n v="392"/>
    <s v="Medium Term"/>
    <n v="0"/>
    <s v="Jason Padilla"/>
    <x v="0"/>
    <n v="43"/>
    <s v="Environmental manager"/>
    <x v="1"/>
    <s v="Millershire, New Mexico, 69503"/>
    <x v="1"/>
    <n v="0"/>
    <n v="0"/>
    <x v="1"/>
    <s v="AGT34232602"/>
    <x v="2"/>
    <n v="4"/>
    <n v="18"/>
    <n v="0"/>
    <x v="2"/>
    <n v="0"/>
    <x v="2"/>
  </r>
  <r>
    <s v="POL32547162"/>
    <x v="0"/>
    <n v="345945"/>
    <n v="1029.32"/>
    <d v="2018-05-09T00:00:00"/>
    <d v="2027-02-27T00:00:00"/>
    <s v="Annually"/>
    <x v="1"/>
    <s v="CUST57266820"/>
    <n v="3216"/>
    <s v="Long Term"/>
    <n v="0"/>
    <s v="Emily Davis"/>
    <x v="2"/>
    <n v="75"/>
    <s v="Research officer, government"/>
    <x v="1"/>
    <s v="New Melissa, Nebraska, 32227"/>
    <x v="3"/>
    <n v="0"/>
    <n v="1"/>
    <x v="2"/>
    <s v="AGT89816035"/>
    <x v="0"/>
    <n v="35"/>
    <n v="71"/>
    <n v="1"/>
    <x v="1"/>
    <n v="1"/>
    <x v="0"/>
  </r>
  <r>
    <s v="POL05625856"/>
    <x v="3"/>
    <n v="447980"/>
    <n v="1372.29"/>
    <d v="2021-12-07T00:00:00"/>
    <d v="2023-12-03T00:00:00"/>
    <s v="Quarterly"/>
    <x v="0"/>
    <s v="CUST85012007"/>
    <n v="726"/>
    <s v="Medium Term"/>
    <n v="0"/>
    <s v="Natalie Randolph"/>
    <x v="1"/>
    <n v="61"/>
    <s v="Visual merchandiser"/>
    <x v="3"/>
    <s v="Rodriguezmouth, Louisiana, 97013"/>
    <x v="3"/>
    <n v="0"/>
    <n v="1"/>
    <x v="2"/>
    <s v="AGT40501337"/>
    <x v="2"/>
    <n v="33"/>
    <n v="57"/>
    <n v="0"/>
    <x v="0"/>
    <n v="0"/>
    <x v="2"/>
  </r>
  <r>
    <s v="POL66769688"/>
    <x v="1"/>
    <n v="273576"/>
    <n v="1533.31"/>
    <d v="2024-07-18T00:00:00"/>
    <d v="2031-12-13T00:00:00"/>
    <s v="Quarterly"/>
    <x v="0"/>
    <s v="CUST36352379"/>
    <n v="2704"/>
    <s v="Long Term"/>
    <n v="0"/>
    <s v="Robert Griffin"/>
    <x v="1"/>
    <n v="75"/>
    <s v="Nature conservation officer"/>
    <x v="1"/>
    <s v="Wallacemouth, Texas, 94877"/>
    <x v="3"/>
    <n v="0"/>
    <n v="1"/>
    <x v="2"/>
    <s v="AGT13739011"/>
    <x v="0"/>
    <n v="22"/>
    <n v="21"/>
    <n v="0"/>
    <x v="2"/>
    <n v="0"/>
    <x v="0"/>
  </r>
  <r>
    <s v="POL04791479"/>
    <x v="2"/>
    <n v="81524"/>
    <n v="1510.45"/>
    <d v="2022-05-21T00:00:00"/>
    <d v="2031-09-16T00:00:00"/>
    <s v="Annually"/>
    <x v="1"/>
    <s v="CUST97172366"/>
    <n v="3405"/>
    <s v="Long Term"/>
    <n v="0"/>
    <s v="Mark Griffith"/>
    <x v="2"/>
    <n v="53"/>
    <s v="Exhibitions officer, museum/gallery"/>
    <x v="0"/>
    <s v="North Christy, Vermont, 98248"/>
    <x v="2"/>
    <n v="0"/>
    <n v="0"/>
    <x v="2"/>
    <s v="AGT86758480"/>
    <x v="0"/>
    <n v="7"/>
    <n v="1"/>
    <n v="0"/>
    <x v="2"/>
    <n v="0"/>
    <x v="0"/>
  </r>
  <r>
    <s v="POL73394070"/>
    <x v="3"/>
    <n v="302252"/>
    <n v="708.81"/>
    <d v="2023-09-10T00:00:00"/>
    <d v="2033-04-10T00:00:00"/>
    <s v="Monthly"/>
    <x v="0"/>
    <s v="CUST74736426"/>
    <n v="3500"/>
    <s v="Long Term"/>
    <n v="0"/>
    <s v="Collin Wheeler"/>
    <x v="0"/>
    <n v="70"/>
    <s v="Teaching laboratory technician"/>
    <x v="1"/>
    <s v="East Wesley, California, 21262"/>
    <x v="3"/>
    <n v="0"/>
    <n v="1"/>
    <x v="2"/>
    <s v="AGT74943599"/>
    <x v="2"/>
    <n v="24"/>
    <n v="84"/>
    <n v="1"/>
    <x v="1"/>
    <n v="1"/>
    <x v="2"/>
  </r>
  <r>
    <s v="POL03688805"/>
    <x v="2"/>
    <n v="337146"/>
    <n v="186.09"/>
    <d v="2022-06-09T00:00:00"/>
    <d v="2026-08-09T00:00:00"/>
    <s v="Quarterly"/>
    <x v="0"/>
    <s v="CUST77764913"/>
    <n v="1522"/>
    <s v="Long Term"/>
    <n v="0"/>
    <s v="Mercedes Rice"/>
    <x v="2"/>
    <n v="65"/>
    <s v="Ship broker"/>
    <x v="1"/>
    <s v="Jeremyside, California, 58995"/>
    <x v="3"/>
    <n v="0"/>
    <n v="1"/>
    <x v="2"/>
    <s v="AGT95364380"/>
    <x v="0"/>
    <n v="0"/>
    <n v="37"/>
    <n v="0"/>
    <x v="0"/>
    <n v="0"/>
    <x v="0"/>
  </r>
  <r>
    <s v="POL45324469"/>
    <x v="2"/>
    <n v="393047"/>
    <n v="1992.81"/>
    <d v="2016-01-21T00:00:00"/>
    <d v="2020-12-13T00:00:00"/>
    <s v="Monthly"/>
    <x v="2"/>
    <s v="CUST09267662"/>
    <n v="1788"/>
    <s v="Long Term"/>
    <n v="1"/>
    <s v="Cory Clark"/>
    <x v="2"/>
    <n v="49"/>
    <s v="Landscape architect"/>
    <x v="0"/>
    <s v="Lake Jameschester, Pennsylvania, 43053"/>
    <x v="2"/>
    <n v="0"/>
    <n v="0"/>
    <x v="1"/>
    <s v="AGT20292935"/>
    <x v="1"/>
    <n v="45"/>
    <n v="35"/>
    <n v="0"/>
    <x v="0"/>
    <n v="0"/>
    <x v="1"/>
  </r>
  <r>
    <s v="POL61430954"/>
    <x v="0"/>
    <n v="465139"/>
    <n v="364.63"/>
    <d v="2018-01-07T00:00:00"/>
    <d v="2025-10-14T00:00:00"/>
    <s v="Quarterly"/>
    <x v="0"/>
    <s v="CUST10455345"/>
    <n v="2837"/>
    <s v="Long Term"/>
    <n v="0"/>
    <s v="Tiffany Smith"/>
    <x v="1"/>
    <n v="27"/>
    <s v="Television/film/video producer"/>
    <x v="0"/>
    <s v="Port Brian, Michigan, 79363"/>
    <x v="0"/>
    <n v="0"/>
    <n v="0"/>
    <x v="0"/>
    <s v="AGT08923567"/>
    <x v="2"/>
    <n v="26"/>
    <n v="21"/>
    <n v="0"/>
    <x v="2"/>
    <n v="0"/>
    <x v="2"/>
  </r>
  <r>
    <s v="POL83051800"/>
    <x v="2"/>
    <n v="334480"/>
    <n v="1678.91"/>
    <d v="2019-11-10T00:00:00"/>
    <d v="2024-03-10T00:00:00"/>
    <s v="Quarterly"/>
    <x v="2"/>
    <s v="CUST23990611"/>
    <n v="1582"/>
    <s v="Long Term"/>
    <n v="1"/>
    <s v="Bradley Kent"/>
    <x v="1"/>
    <n v="53"/>
    <s v="Associate Professor"/>
    <x v="0"/>
    <s v="Lake Nicoletown, Pennsylvania, 80608"/>
    <x v="2"/>
    <n v="0"/>
    <n v="0"/>
    <x v="2"/>
    <s v="AGT26555591"/>
    <x v="1"/>
    <n v="22"/>
    <n v="18"/>
    <n v="0"/>
    <x v="2"/>
    <n v="0"/>
    <x v="1"/>
  </r>
  <r>
    <s v="POL55660947"/>
    <x v="2"/>
    <n v="346974"/>
    <n v="317.72000000000003"/>
    <d v="2018-05-11T00:00:00"/>
    <d v="2024-01-06T00:00:00"/>
    <s v="Monthly"/>
    <x v="2"/>
    <s v="CUST53758771"/>
    <n v="2066"/>
    <s v="Long Term"/>
    <n v="1"/>
    <s v="Christine Robbins"/>
    <x v="1"/>
    <n v="48"/>
    <s v="Tour manager"/>
    <x v="0"/>
    <s v="Andersonstad, New Mexico, 90182"/>
    <x v="2"/>
    <n v="0"/>
    <n v="0"/>
    <x v="1"/>
    <s v="AGT66971892"/>
    <x v="0"/>
    <n v="21"/>
    <n v="42"/>
    <n v="0"/>
    <x v="0"/>
    <n v="0"/>
    <x v="0"/>
  </r>
  <r>
    <s v="POL03500501"/>
    <x v="1"/>
    <n v="10710"/>
    <n v="1594.68"/>
    <d v="2022-01-23T00:00:00"/>
    <d v="2029-08-10T00:00:00"/>
    <s v="Annually"/>
    <x v="0"/>
    <s v="CUST43223037"/>
    <n v="2756"/>
    <s v="Long Term"/>
    <n v="0"/>
    <s v="Taylor Davis"/>
    <x v="2"/>
    <n v="23"/>
    <s v="Adult guidance worker"/>
    <x v="2"/>
    <s v="West Melissa, Maryland, 09513"/>
    <x v="4"/>
    <n v="1"/>
    <n v="0"/>
    <x v="0"/>
    <s v="AGT40497648"/>
    <x v="1"/>
    <n v="46"/>
    <n v="53"/>
    <n v="0"/>
    <x v="0"/>
    <n v="0"/>
    <x v="1"/>
  </r>
  <r>
    <s v="POL96527583"/>
    <x v="0"/>
    <n v="290069"/>
    <n v="1401.55"/>
    <d v="2018-10-03T00:00:00"/>
    <d v="2025-04-19T00:00:00"/>
    <s v="Annually"/>
    <x v="2"/>
    <s v="CUST09191986"/>
    <n v="2390"/>
    <s v="Long Term"/>
    <n v="1"/>
    <s v="Alexandra Wilson"/>
    <x v="1"/>
    <n v="25"/>
    <s v="Runner, broadcasting/film/video"/>
    <x v="1"/>
    <s v="Contrerasburgh, Missouri, 48315"/>
    <x v="4"/>
    <n v="0"/>
    <n v="0"/>
    <x v="0"/>
    <s v="AGT94482498"/>
    <x v="2"/>
    <n v="28"/>
    <n v="60"/>
    <n v="0"/>
    <x v="0"/>
    <n v="0"/>
    <x v="2"/>
  </r>
  <r>
    <s v="POL53072470"/>
    <x v="3"/>
    <n v="445131"/>
    <n v="1005.28"/>
    <d v="2023-01-27T00:00:00"/>
    <d v="2029-03-23T00:00:00"/>
    <s v="Quarterly"/>
    <x v="2"/>
    <s v="CUST13939283"/>
    <n v="2247"/>
    <s v="Long Term"/>
    <n v="1"/>
    <s v="Katie Lloyd"/>
    <x v="0"/>
    <n v="48"/>
    <s v="Clinical embryologist"/>
    <x v="3"/>
    <s v="New Michael, Hawaii, 23782"/>
    <x v="2"/>
    <n v="0"/>
    <n v="0"/>
    <x v="1"/>
    <s v="AGT37213701"/>
    <x v="2"/>
    <n v="6"/>
    <n v="99"/>
    <n v="1"/>
    <x v="1"/>
    <n v="1"/>
    <x v="2"/>
  </r>
  <r>
    <s v="POL83180602"/>
    <x v="2"/>
    <n v="180287"/>
    <n v="919.37"/>
    <d v="2021-06-23T00:00:00"/>
    <d v="2030-03-21T00:00:00"/>
    <s v="Quarterly"/>
    <x v="0"/>
    <s v="CUST26727935"/>
    <n v="3193"/>
    <s v="Long Term"/>
    <n v="0"/>
    <s v="Rebecca Miles"/>
    <x v="2"/>
    <n v="65"/>
    <s v="Warden/ranger"/>
    <x v="1"/>
    <s v="Leshire, Arizona, 06582"/>
    <x v="3"/>
    <n v="0"/>
    <n v="1"/>
    <x v="2"/>
    <s v="AGT62507987"/>
    <x v="1"/>
    <n v="18"/>
    <n v="13"/>
    <n v="0"/>
    <x v="2"/>
    <n v="0"/>
    <x v="1"/>
  </r>
  <r>
    <s v="POL98697477"/>
    <x v="0"/>
    <n v="284388"/>
    <n v="967.99"/>
    <d v="2016-04-19T00:00:00"/>
    <d v="2024-12-14T00:00:00"/>
    <s v="Monthly"/>
    <x v="2"/>
    <s v="CUST45352096"/>
    <n v="3161"/>
    <s v="Long Term"/>
    <n v="1"/>
    <s v="Nicholas Mahoney"/>
    <x v="1"/>
    <n v="32"/>
    <s v="Accommodation manager"/>
    <x v="0"/>
    <s v="Samanthaberg, Washington, 22841"/>
    <x v="0"/>
    <n v="0"/>
    <n v="0"/>
    <x v="1"/>
    <s v="AGT60238438"/>
    <x v="1"/>
    <n v="43"/>
    <n v="94"/>
    <n v="1"/>
    <x v="1"/>
    <n v="1"/>
    <x v="1"/>
  </r>
  <r>
    <s v="POL08242305"/>
    <x v="0"/>
    <n v="363914"/>
    <n v="961.13"/>
    <d v="2017-07-31T00:00:00"/>
    <d v="2019-12-19T00:00:00"/>
    <s v="Quarterly"/>
    <x v="2"/>
    <s v="CUST11391934"/>
    <n v="871"/>
    <s v="Medium Term"/>
    <n v="1"/>
    <s v="Sarah Yates"/>
    <x v="0"/>
    <n v="55"/>
    <s v="Academic librarian"/>
    <x v="0"/>
    <s v="West William, Kentucky, 44106"/>
    <x v="2"/>
    <n v="0"/>
    <n v="0"/>
    <x v="2"/>
    <s v="AGT20764077"/>
    <x v="0"/>
    <n v="0"/>
    <n v="13"/>
    <n v="0"/>
    <x v="2"/>
    <n v="0"/>
    <x v="0"/>
  </r>
  <r>
    <s v="POL04929943"/>
    <x v="1"/>
    <n v="52050"/>
    <n v="174.22"/>
    <d v="2018-04-01T00:00:00"/>
    <d v="2021-05-22T00:00:00"/>
    <s v="Monthly"/>
    <x v="2"/>
    <s v="CUST14718040"/>
    <n v="1147"/>
    <s v="Long Term"/>
    <n v="1"/>
    <s v="Jennifer Pacheco"/>
    <x v="2"/>
    <n v="64"/>
    <s v="Designer, textile"/>
    <x v="3"/>
    <s v="Gregorymouth, New Mexico, 60162"/>
    <x v="3"/>
    <n v="0"/>
    <n v="1"/>
    <x v="2"/>
    <s v="AGT96296236"/>
    <x v="2"/>
    <n v="47"/>
    <n v="23"/>
    <n v="0"/>
    <x v="2"/>
    <n v="0"/>
    <x v="2"/>
  </r>
  <r>
    <s v="POL20158897"/>
    <x v="2"/>
    <n v="475351"/>
    <n v="1905.03"/>
    <d v="2020-03-14T00:00:00"/>
    <d v="2027-05-10T00:00:00"/>
    <s v="Annually"/>
    <x v="2"/>
    <s v="CUST83022384"/>
    <n v="2613"/>
    <s v="Long Term"/>
    <n v="1"/>
    <s v="Scott Mayer"/>
    <x v="2"/>
    <n v="19"/>
    <s v="Estate manager/land agent"/>
    <x v="2"/>
    <s v="New Patrickfort, Washington, 25129"/>
    <x v="4"/>
    <n v="1"/>
    <n v="0"/>
    <x v="0"/>
    <s v="AGT41912334"/>
    <x v="1"/>
    <n v="21"/>
    <n v="88"/>
    <n v="1"/>
    <x v="1"/>
    <n v="1"/>
    <x v="1"/>
  </r>
  <r>
    <s v="POL35206157"/>
    <x v="3"/>
    <n v="180587"/>
    <n v="1598.91"/>
    <d v="2017-07-30T00:00:00"/>
    <d v="2024-03-14T00:00:00"/>
    <s v="Annually"/>
    <x v="0"/>
    <s v="CUST09845524"/>
    <n v="2419"/>
    <s v="Long Term"/>
    <n v="0"/>
    <s v="Jeremy Ramos"/>
    <x v="1"/>
    <n v="34"/>
    <s v="Marketing executive"/>
    <x v="0"/>
    <s v="Carolynberg, Arkansas, 08271"/>
    <x v="0"/>
    <n v="0"/>
    <n v="0"/>
    <x v="1"/>
    <s v="AGT04112463"/>
    <x v="1"/>
    <n v="28"/>
    <n v="28"/>
    <n v="0"/>
    <x v="2"/>
    <n v="0"/>
    <x v="1"/>
  </r>
  <r>
    <s v="POL12389694"/>
    <x v="0"/>
    <n v="390092"/>
    <n v="639.76"/>
    <d v="2017-05-19T00:00:00"/>
    <d v="2019-05-28T00:00:00"/>
    <s v="Quarterly"/>
    <x v="2"/>
    <s v="CUST61996964"/>
    <n v="739"/>
    <s v="Medium Term"/>
    <n v="1"/>
    <s v="Charles Walker"/>
    <x v="1"/>
    <n v="63"/>
    <s v="Museum/gallery curator"/>
    <x v="1"/>
    <s v="South Dalton, Missouri, 11049"/>
    <x v="3"/>
    <n v="0"/>
    <n v="1"/>
    <x v="2"/>
    <s v="AGT91779921"/>
    <x v="1"/>
    <n v="26"/>
    <n v="68"/>
    <n v="0"/>
    <x v="1"/>
    <n v="0"/>
    <x v="1"/>
  </r>
  <r>
    <s v="POL22879421"/>
    <x v="3"/>
    <n v="406295"/>
    <n v="266.93"/>
    <d v="2020-07-16T00:00:00"/>
    <d v="2023-09-06T00:00:00"/>
    <s v="Quarterly"/>
    <x v="0"/>
    <s v="CUST42191707"/>
    <n v="1147"/>
    <s v="Long Term"/>
    <n v="0"/>
    <s v="Lauren Maddox"/>
    <x v="1"/>
    <n v="21"/>
    <s v="Engineer, aeronautical"/>
    <x v="0"/>
    <s v="Port Saraside, Texas, 03882"/>
    <x v="4"/>
    <n v="0"/>
    <n v="0"/>
    <x v="0"/>
    <s v="AGT72510529"/>
    <x v="0"/>
    <n v="9"/>
    <n v="35"/>
    <n v="0"/>
    <x v="0"/>
    <n v="0"/>
    <x v="0"/>
  </r>
  <r>
    <s v="POL13079535"/>
    <x v="2"/>
    <n v="136292"/>
    <n v="594.53"/>
    <d v="2016-07-01T00:00:00"/>
    <d v="2023-09-02T00:00:00"/>
    <s v="Quarterly"/>
    <x v="1"/>
    <s v="CUST02717752"/>
    <n v="2619"/>
    <s v="Long Term"/>
    <n v="0"/>
    <s v="David Moore"/>
    <x v="2"/>
    <n v="74"/>
    <s v="Fisheries officer"/>
    <x v="3"/>
    <s v="Powellside, South Carolina, 86943"/>
    <x v="3"/>
    <n v="0"/>
    <n v="1"/>
    <x v="2"/>
    <s v="AGT70749147"/>
    <x v="1"/>
    <n v="36"/>
    <n v="34"/>
    <n v="0"/>
    <x v="0"/>
    <n v="0"/>
    <x v="1"/>
  </r>
  <r>
    <s v="POL88358873"/>
    <x v="2"/>
    <n v="30604"/>
    <n v="308.02999999999997"/>
    <d v="2015-01-01T00:00:00"/>
    <d v="2017-10-17T00:00:00"/>
    <s v="Monthly"/>
    <x v="2"/>
    <s v="CUST78329712"/>
    <n v="1020"/>
    <s v="Medium Term"/>
    <n v="1"/>
    <s v="Joseph Wilson"/>
    <x v="2"/>
    <n v="59"/>
    <s v="Surveyor, minerals"/>
    <x v="1"/>
    <s v="Jefferyview, North Carolina, 77863"/>
    <x v="3"/>
    <n v="0"/>
    <n v="0"/>
    <x v="2"/>
    <s v="AGT32388350"/>
    <x v="1"/>
    <n v="29"/>
    <n v="85"/>
    <n v="1"/>
    <x v="1"/>
    <n v="1"/>
    <x v="1"/>
  </r>
  <r>
    <s v="POL84960859"/>
    <x v="2"/>
    <n v="300735"/>
    <n v="466.83"/>
    <d v="2019-08-07T00:00:00"/>
    <d v="2023-12-14T00:00:00"/>
    <s v="Monthly"/>
    <x v="1"/>
    <s v="CUST12138999"/>
    <n v="1590"/>
    <s v="Long Term"/>
    <n v="0"/>
    <s v="Kelly Williams"/>
    <x v="1"/>
    <n v="25"/>
    <s v="Agricultural consultant"/>
    <x v="0"/>
    <s v="North Courtneyview, Iowa, 53775"/>
    <x v="4"/>
    <n v="0"/>
    <n v="0"/>
    <x v="0"/>
    <s v="AGT90963317"/>
    <x v="2"/>
    <n v="40"/>
    <n v="81"/>
    <n v="1"/>
    <x v="1"/>
    <n v="1"/>
    <x v="2"/>
  </r>
  <r>
    <s v="POL20769779"/>
    <x v="0"/>
    <n v="475434"/>
    <n v="735.91"/>
    <d v="2020-03-02T00:00:00"/>
    <d v="2021-11-30T00:00:00"/>
    <s v="Annually"/>
    <x v="0"/>
    <s v="CUST43165625"/>
    <n v="638"/>
    <s v="Medium Term"/>
    <n v="0"/>
    <s v="Laura Arnold"/>
    <x v="0"/>
    <n v="83"/>
    <s v="Engineer, manufacturing systems"/>
    <x v="0"/>
    <s v="Garciaport, Louisiana, 93501"/>
    <x v="3"/>
    <n v="0"/>
    <n v="1"/>
    <x v="2"/>
    <s v="AGT61874125"/>
    <x v="1"/>
    <n v="0"/>
    <n v="36"/>
    <n v="0"/>
    <x v="0"/>
    <n v="0"/>
    <x v="1"/>
  </r>
  <r>
    <s v="POL71198375"/>
    <x v="1"/>
    <n v="52459"/>
    <n v="536.97"/>
    <d v="2015-08-11T00:00:00"/>
    <d v="2023-07-27T00:00:00"/>
    <s v="Monthly"/>
    <x v="1"/>
    <s v="CUST76892770"/>
    <n v="2907"/>
    <s v="Long Term"/>
    <n v="0"/>
    <s v="Kristin Preston"/>
    <x v="1"/>
    <n v="39"/>
    <s v="Accountant, chartered"/>
    <x v="3"/>
    <s v="Port Charlestown, Kentucky, 28536"/>
    <x v="1"/>
    <n v="0"/>
    <n v="0"/>
    <x v="1"/>
    <s v="AGT98068227"/>
    <x v="0"/>
    <n v="28"/>
    <n v="63"/>
    <n v="0"/>
    <x v="1"/>
    <n v="0"/>
    <x v="0"/>
  </r>
  <r>
    <s v="POL26355059"/>
    <x v="1"/>
    <n v="274046"/>
    <n v="758.04"/>
    <d v="2023-01-03T00:00:00"/>
    <d v="2026-10-09T00:00:00"/>
    <s v="Monthly"/>
    <x v="0"/>
    <s v="CUST65104226"/>
    <n v="1375"/>
    <s v="Long Term"/>
    <n v="0"/>
    <s v="Reginald Jenkins"/>
    <x v="1"/>
    <n v="24"/>
    <s v="Product manager"/>
    <x v="1"/>
    <s v="New Richardmouth, Iowa, 56794"/>
    <x v="4"/>
    <n v="0"/>
    <n v="0"/>
    <x v="0"/>
    <s v="AGT62470289"/>
    <x v="1"/>
    <n v="9"/>
    <n v="49"/>
    <n v="0"/>
    <x v="0"/>
    <n v="0"/>
    <x v="1"/>
  </r>
  <r>
    <s v="POL51258624"/>
    <x v="2"/>
    <n v="316511"/>
    <n v="345.34"/>
    <d v="2018-05-09T00:00:00"/>
    <d v="2027-01-05T00:00:00"/>
    <s v="Monthly"/>
    <x v="0"/>
    <s v="CUST87535650"/>
    <n v="3163"/>
    <s v="Long Term"/>
    <n v="0"/>
    <s v="Karen Martin"/>
    <x v="1"/>
    <n v="78"/>
    <s v="Estate manager/land agent"/>
    <x v="1"/>
    <s v="Kingstad, Florida, 77069"/>
    <x v="3"/>
    <n v="0"/>
    <n v="1"/>
    <x v="2"/>
    <s v="AGT29471451"/>
    <x v="2"/>
    <n v="18"/>
    <n v="60"/>
    <n v="0"/>
    <x v="0"/>
    <n v="0"/>
    <x v="2"/>
  </r>
  <r>
    <s v="POL67611471"/>
    <x v="0"/>
    <n v="116851"/>
    <n v="1756.86"/>
    <d v="2023-02-06T00:00:00"/>
    <d v="2029-10-21T00:00:00"/>
    <s v="Quarterly"/>
    <x v="1"/>
    <s v="CUST09198200"/>
    <n v="2449"/>
    <s v="Long Term"/>
    <n v="0"/>
    <s v="Mr. Garrett Williams"/>
    <x v="2"/>
    <n v="33"/>
    <s v="Retail merchandiser"/>
    <x v="1"/>
    <s v="Lindaview, Michigan, 56278"/>
    <x v="0"/>
    <n v="0"/>
    <n v="0"/>
    <x v="1"/>
    <s v="AGT22551056"/>
    <x v="0"/>
    <n v="2"/>
    <n v="38"/>
    <n v="0"/>
    <x v="0"/>
    <n v="0"/>
    <x v="0"/>
  </r>
  <r>
    <s v="POL87122586"/>
    <x v="1"/>
    <n v="498988"/>
    <n v="1518.79"/>
    <d v="2017-10-22T00:00:00"/>
    <d v="2024-04-15T00:00:00"/>
    <s v="Monthly"/>
    <x v="1"/>
    <s v="CUST08037065"/>
    <n v="2367"/>
    <s v="Long Term"/>
    <n v="0"/>
    <s v="Kathryn Duncan"/>
    <x v="2"/>
    <n v="83"/>
    <s v="Health visitor"/>
    <x v="2"/>
    <s v="New William, Wyoming, 41692"/>
    <x v="3"/>
    <n v="1"/>
    <n v="1"/>
    <x v="2"/>
    <s v="AGT65968945"/>
    <x v="1"/>
    <n v="37"/>
    <n v="33"/>
    <n v="0"/>
    <x v="0"/>
    <n v="0"/>
    <x v="1"/>
  </r>
  <r>
    <s v="POL88929117"/>
    <x v="2"/>
    <n v="421978"/>
    <n v="1452.42"/>
    <d v="2016-02-18T00:00:00"/>
    <d v="2024-07-21T00:00:00"/>
    <s v="Monthly"/>
    <x v="1"/>
    <s v="CUST42299913"/>
    <n v="3076"/>
    <s v="Long Term"/>
    <n v="0"/>
    <s v="Katherine Rogers"/>
    <x v="0"/>
    <n v="53"/>
    <s v="Warehouse manager"/>
    <x v="1"/>
    <s v="East Blakefurt, Kentucky, 67637"/>
    <x v="2"/>
    <n v="0"/>
    <n v="0"/>
    <x v="2"/>
    <s v="AGT70132967"/>
    <x v="2"/>
    <n v="3"/>
    <n v="99"/>
    <n v="1"/>
    <x v="1"/>
    <n v="1"/>
    <x v="2"/>
  </r>
  <r>
    <s v="POL86890782"/>
    <x v="3"/>
    <n v="43783"/>
    <n v="1963.9"/>
    <d v="2022-02-23T00:00:00"/>
    <d v="2025-09-29T00:00:00"/>
    <s v="Annually"/>
    <x v="0"/>
    <s v="CUST17544947"/>
    <n v="1314"/>
    <s v="Long Term"/>
    <n v="0"/>
    <s v="Melissa Rivera"/>
    <x v="1"/>
    <n v="30"/>
    <s v="Records manager"/>
    <x v="0"/>
    <s v="East Stephaniefurt, Oklahoma, 38408"/>
    <x v="0"/>
    <n v="0"/>
    <n v="0"/>
    <x v="0"/>
    <s v="AGT94830688"/>
    <x v="2"/>
    <n v="42"/>
    <n v="59"/>
    <n v="0"/>
    <x v="0"/>
    <n v="0"/>
    <x v="2"/>
  </r>
  <r>
    <s v="POL25662324"/>
    <x v="1"/>
    <n v="466326"/>
    <n v="534.17999999999995"/>
    <d v="2021-04-21T00:00:00"/>
    <d v="2029-10-31T00:00:00"/>
    <s v="Monthly"/>
    <x v="0"/>
    <s v="CUST85325622"/>
    <n v="3115"/>
    <s v="Long Term"/>
    <n v="0"/>
    <s v="Martin Wallace"/>
    <x v="1"/>
    <n v="33"/>
    <s v="Forest/woodland manager"/>
    <x v="0"/>
    <s v="West Tabithaberg, Mississippi, 91073"/>
    <x v="0"/>
    <n v="0"/>
    <n v="0"/>
    <x v="1"/>
    <s v="AGT13344905"/>
    <x v="2"/>
    <n v="28"/>
    <n v="68"/>
    <n v="0"/>
    <x v="1"/>
    <n v="0"/>
    <x v="2"/>
  </r>
  <r>
    <s v="POL78735988"/>
    <x v="1"/>
    <n v="269970"/>
    <n v="1992.58"/>
    <d v="2015-11-08T00:00:00"/>
    <d v="2018-07-20T00:00:00"/>
    <s v="Monthly"/>
    <x v="0"/>
    <s v="CUST27217730"/>
    <n v="985"/>
    <s v="Medium Term"/>
    <n v="0"/>
    <s v="Brian Lambert"/>
    <x v="1"/>
    <n v="67"/>
    <s v="Medical physicist"/>
    <x v="0"/>
    <s v="New Lindahaven, New Mexico, 84921"/>
    <x v="3"/>
    <n v="0"/>
    <n v="1"/>
    <x v="2"/>
    <s v="AGT41091244"/>
    <x v="1"/>
    <n v="10"/>
    <n v="92"/>
    <n v="1"/>
    <x v="1"/>
    <n v="1"/>
    <x v="1"/>
  </r>
  <r>
    <s v="POL35313589"/>
    <x v="1"/>
    <n v="33906"/>
    <n v="1590.78"/>
    <d v="2019-08-23T00:00:00"/>
    <d v="2025-01-13T00:00:00"/>
    <s v="Monthly"/>
    <x v="0"/>
    <s v="CUST15511549"/>
    <n v="1970"/>
    <s v="Long Term"/>
    <n v="0"/>
    <s v="Jill Hale"/>
    <x v="1"/>
    <n v="24"/>
    <s v="Sports development officer"/>
    <x v="0"/>
    <s v="Colonhaven, Connecticut, 87054"/>
    <x v="4"/>
    <n v="0"/>
    <n v="0"/>
    <x v="0"/>
    <s v="AGT37963681"/>
    <x v="0"/>
    <n v="46"/>
    <n v="27"/>
    <n v="0"/>
    <x v="2"/>
    <n v="0"/>
    <x v="0"/>
  </r>
  <r>
    <s v="POL87523514"/>
    <x v="0"/>
    <n v="184011"/>
    <n v="1879.21"/>
    <d v="2023-03-10T00:00:00"/>
    <d v="2028-10-26T00:00:00"/>
    <s v="Monthly"/>
    <x v="1"/>
    <s v="CUST44469656"/>
    <n v="2057"/>
    <s v="Long Term"/>
    <n v="0"/>
    <s v="Martha Yang"/>
    <x v="1"/>
    <n v="63"/>
    <s v="Mental health nurse"/>
    <x v="3"/>
    <s v="New Tyler, New Mexico, 35573"/>
    <x v="3"/>
    <n v="0"/>
    <n v="1"/>
    <x v="2"/>
    <s v="AGT67184405"/>
    <x v="0"/>
    <n v="46"/>
    <n v="96"/>
    <n v="1"/>
    <x v="1"/>
    <n v="1"/>
    <x v="0"/>
  </r>
  <r>
    <s v="POL05159511"/>
    <x v="3"/>
    <n v="233084"/>
    <n v="175.09"/>
    <d v="2024-06-28T00:00:00"/>
    <d v="2031-11-04T00:00:00"/>
    <s v="Monthly"/>
    <x v="2"/>
    <s v="CUST47882411"/>
    <n v="2685"/>
    <s v="Long Term"/>
    <n v="1"/>
    <s v="Linda Atkins"/>
    <x v="1"/>
    <n v="59"/>
    <s v="Programmer, systems"/>
    <x v="0"/>
    <s v="Jefferymouth, Montana, 26986"/>
    <x v="3"/>
    <n v="0"/>
    <n v="0"/>
    <x v="2"/>
    <s v="AGT83565783"/>
    <x v="1"/>
    <n v="32"/>
    <n v="59"/>
    <n v="0"/>
    <x v="0"/>
    <n v="0"/>
    <x v="1"/>
  </r>
  <r>
    <s v="POL94744561"/>
    <x v="2"/>
    <n v="55643"/>
    <n v="948.07"/>
    <d v="2017-12-01T00:00:00"/>
    <d v="2021-10-05T00:00:00"/>
    <s v="Monthly"/>
    <x v="0"/>
    <s v="CUST97427667"/>
    <n v="1404"/>
    <s v="Long Term"/>
    <n v="0"/>
    <s v="Cody Mitchell"/>
    <x v="1"/>
    <n v="65"/>
    <s v="Newspaper journalist"/>
    <x v="1"/>
    <s v="Aguilarside, New Hampshire, 23503"/>
    <x v="3"/>
    <n v="0"/>
    <n v="1"/>
    <x v="2"/>
    <s v="AGT00602764"/>
    <x v="0"/>
    <n v="37"/>
    <n v="33"/>
    <n v="0"/>
    <x v="0"/>
    <n v="0"/>
    <x v="0"/>
  </r>
  <r>
    <s v="POL62805195"/>
    <x v="1"/>
    <n v="30519"/>
    <n v="1456.47"/>
    <d v="2017-08-26T00:00:00"/>
    <d v="2021-11-16T00:00:00"/>
    <s v="Annually"/>
    <x v="2"/>
    <s v="CUST01839434"/>
    <n v="1543"/>
    <s v="Long Term"/>
    <n v="1"/>
    <s v="Jeffrey Dunn"/>
    <x v="2"/>
    <n v="61"/>
    <s v="Architectural technologist"/>
    <x v="2"/>
    <s v="South Michaelside, Minnesota, 37709"/>
    <x v="3"/>
    <n v="1"/>
    <n v="1"/>
    <x v="2"/>
    <s v="AGT40395700"/>
    <x v="0"/>
    <n v="11"/>
    <n v="10"/>
    <n v="0"/>
    <x v="2"/>
    <n v="0"/>
    <x v="0"/>
  </r>
  <r>
    <s v="POL92268094"/>
    <x v="2"/>
    <n v="132329"/>
    <n v="1593.02"/>
    <d v="2017-09-09T00:00:00"/>
    <d v="2024-10-15T00:00:00"/>
    <s v="Monthly"/>
    <x v="2"/>
    <s v="CUST87428356"/>
    <n v="2593"/>
    <s v="Long Term"/>
    <n v="1"/>
    <s v="Jill Olson"/>
    <x v="1"/>
    <n v="85"/>
    <s v="Insurance broker"/>
    <x v="1"/>
    <s v="Mullenchester, Massachusetts, 03684"/>
    <x v="3"/>
    <n v="0"/>
    <n v="1"/>
    <x v="2"/>
    <s v="AGT34466724"/>
    <x v="0"/>
    <n v="4"/>
    <n v="32"/>
    <n v="0"/>
    <x v="0"/>
    <n v="0"/>
    <x v="0"/>
  </r>
  <r>
    <s v="POL32398329"/>
    <x v="3"/>
    <n v="202563"/>
    <n v="1932.68"/>
    <d v="2016-07-01T00:00:00"/>
    <d v="2019-11-03T00:00:00"/>
    <s v="Monthly"/>
    <x v="1"/>
    <s v="CUST60555781"/>
    <n v="1220"/>
    <s v="Long Term"/>
    <n v="0"/>
    <s v="Gregory Dillon"/>
    <x v="0"/>
    <n v="45"/>
    <s v="Armed forces training and education officer"/>
    <x v="1"/>
    <s v="Josephland, South Carolina, 55950"/>
    <x v="1"/>
    <n v="0"/>
    <n v="0"/>
    <x v="1"/>
    <s v="AGT00737075"/>
    <x v="1"/>
    <n v="15"/>
    <n v="95"/>
    <n v="1"/>
    <x v="1"/>
    <n v="1"/>
    <x v="1"/>
  </r>
  <r>
    <s v="POL38398875"/>
    <x v="0"/>
    <n v="295631"/>
    <n v="1825.98"/>
    <d v="2019-07-18T00:00:00"/>
    <d v="2029-05-24T00:00:00"/>
    <s v="Annually"/>
    <x v="2"/>
    <s v="CUST85012007"/>
    <n v="3598"/>
    <s v="Long Term"/>
    <n v="1"/>
    <s v="Natalie Randolph"/>
    <x v="1"/>
    <n v="61"/>
    <s v="Visual merchandiser"/>
    <x v="3"/>
    <s v="Rodriguezmouth, Louisiana, 97013"/>
    <x v="3"/>
    <n v="0"/>
    <n v="1"/>
    <x v="2"/>
    <s v="AGT47730219"/>
    <x v="0"/>
    <n v="1"/>
    <n v="52"/>
    <n v="0"/>
    <x v="0"/>
    <n v="0"/>
    <x v="0"/>
  </r>
  <r>
    <s v="POL13591287"/>
    <x v="2"/>
    <n v="401829"/>
    <n v="317.73"/>
    <d v="2022-03-07T00:00:00"/>
    <d v="2028-11-12T00:00:00"/>
    <s v="Annually"/>
    <x v="0"/>
    <s v="CUST40417111"/>
    <n v="2442"/>
    <s v="Long Term"/>
    <n v="0"/>
    <s v="Travis Thomas"/>
    <x v="0"/>
    <n v="54"/>
    <s v="Field trials officer"/>
    <x v="2"/>
    <s v="New Deannaburgh, Minnesota, 79249"/>
    <x v="2"/>
    <n v="1"/>
    <n v="0"/>
    <x v="2"/>
    <s v="AGT70718506"/>
    <x v="0"/>
    <n v="21"/>
    <n v="54"/>
    <n v="0"/>
    <x v="0"/>
    <n v="0"/>
    <x v="0"/>
  </r>
  <r>
    <s v="POL38734487"/>
    <x v="2"/>
    <n v="318466"/>
    <n v="782.6"/>
    <d v="2016-12-24T00:00:00"/>
    <d v="2020-04-05T00:00:00"/>
    <s v="Annually"/>
    <x v="2"/>
    <s v="CUST42048042"/>
    <n v="1198"/>
    <s v="Long Term"/>
    <n v="1"/>
    <s v="George Murphy"/>
    <x v="0"/>
    <n v="25"/>
    <s v="Armed forces logistics/support/administrative officer"/>
    <x v="1"/>
    <s v="Terrifurt, Nebraska, 59542"/>
    <x v="4"/>
    <n v="0"/>
    <n v="0"/>
    <x v="0"/>
    <s v="AGT86813500"/>
    <x v="2"/>
    <n v="8"/>
    <n v="67"/>
    <n v="0"/>
    <x v="1"/>
    <n v="0"/>
    <x v="2"/>
  </r>
  <r>
    <s v="POL12885536"/>
    <x v="0"/>
    <n v="409249"/>
    <n v="861.1"/>
    <d v="2020-03-21T00:00:00"/>
    <d v="2026-01-27T00:00:00"/>
    <s v="Quarterly"/>
    <x v="2"/>
    <s v="CUST73404920"/>
    <n v="2138"/>
    <s v="Long Term"/>
    <n v="1"/>
    <s v="Shane Scott"/>
    <x v="2"/>
    <n v="62"/>
    <s v="Sound technician, broadcasting/film/video"/>
    <x v="1"/>
    <s v="West Chadton, North Carolina, 97832"/>
    <x v="3"/>
    <n v="0"/>
    <n v="1"/>
    <x v="2"/>
    <s v="AGT91526876"/>
    <x v="1"/>
    <n v="18"/>
    <n v="44"/>
    <n v="0"/>
    <x v="0"/>
    <n v="0"/>
    <x v="1"/>
  </r>
  <r>
    <s v="POL05706478"/>
    <x v="3"/>
    <n v="16246"/>
    <n v="853.43"/>
    <d v="2018-01-25T00:00:00"/>
    <d v="2022-11-27T00:00:00"/>
    <s v="Quarterly"/>
    <x v="2"/>
    <s v="CUST41234558"/>
    <n v="1767"/>
    <s v="Long Term"/>
    <n v="1"/>
    <s v="Anthony Cooley"/>
    <x v="2"/>
    <n v="81"/>
    <s v="Nurse, children's"/>
    <x v="2"/>
    <s v="Monicaton, Utah, 92695"/>
    <x v="3"/>
    <n v="1"/>
    <n v="1"/>
    <x v="2"/>
    <s v="AGT06787341"/>
    <x v="2"/>
    <n v="23"/>
    <n v="60"/>
    <n v="0"/>
    <x v="0"/>
    <n v="0"/>
    <x v="2"/>
  </r>
  <r>
    <s v="POL74477795"/>
    <x v="1"/>
    <n v="44903"/>
    <n v="1455.51"/>
    <d v="2017-03-24T00:00:00"/>
    <d v="2027-03-17T00:00:00"/>
    <s v="Monthly"/>
    <x v="1"/>
    <s v="CUST77434602"/>
    <n v="3645"/>
    <s v="Long Term"/>
    <n v="0"/>
    <s v="Mark Dunn"/>
    <x v="2"/>
    <n v="61"/>
    <s v="Air broker"/>
    <x v="1"/>
    <s v="South Rebecca, Nebraska, 79821"/>
    <x v="3"/>
    <n v="0"/>
    <n v="1"/>
    <x v="2"/>
    <s v="AGT86052504"/>
    <x v="2"/>
    <n v="6"/>
    <n v="83"/>
    <n v="1"/>
    <x v="1"/>
    <n v="1"/>
    <x v="2"/>
  </r>
  <r>
    <s v="POL01538534"/>
    <x v="1"/>
    <n v="439921"/>
    <n v="947.36"/>
    <d v="2024-02-07T00:00:00"/>
    <d v="2027-07-14T00:00:00"/>
    <s v="Monthly"/>
    <x v="2"/>
    <s v="CUST12153504"/>
    <n v="1253"/>
    <s v="Long Term"/>
    <n v="1"/>
    <s v="Matthew Long"/>
    <x v="0"/>
    <n v="32"/>
    <s v="Engineer, agricultural"/>
    <x v="2"/>
    <s v="South Ashleyhaven, Texas, 03338"/>
    <x v="0"/>
    <n v="1"/>
    <n v="0"/>
    <x v="1"/>
    <s v="AGT24032538"/>
    <x v="2"/>
    <n v="17"/>
    <n v="47"/>
    <n v="0"/>
    <x v="0"/>
    <n v="0"/>
    <x v="2"/>
  </r>
  <r>
    <s v="POL47766482"/>
    <x v="1"/>
    <n v="328243"/>
    <n v="687.57"/>
    <d v="2023-02-21T00:00:00"/>
    <d v="2028-03-05T00:00:00"/>
    <s v="Quarterly"/>
    <x v="0"/>
    <s v="CUST08450980"/>
    <n v="1839"/>
    <s v="Long Term"/>
    <n v="0"/>
    <s v="Melissa Diaz DDS"/>
    <x v="2"/>
    <n v="71"/>
    <s v="Nurse, learning disability"/>
    <x v="1"/>
    <s v="Douglasburgh, Washington, 90188"/>
    <x v="3"/>
    <n v="0"/>
    <n v="1"/>
    <x v="2"/>
    <s v="AGT73179312"/>
    <x v="0"/>
    <n v="17"/>
    <n v="9"/>
    <n v="0"/>
    <x v="2"/>
    <n v="0"/>
    <x v="0"/>
  </r>
  <r>
    <s v="POL52508066"/>
    <x v="2"/>
    <n v="178513"/>
    <n v="1882.6"/>
    <d v="2024-03-17T00:00:00"/>
    <d v="2034-01-09T00:00:00"/>
    <s v="Quarterly"/>
    <x v="0"/>
    <s v="CUST24107438"/>
    <n v="3585"/>
    <s v="Long Term"/>
    <n v="0"/>
    <s v="Kathryn Parker"/>
    <x v="0"/>
    <n v="43"/>
    <s v="Buyer, retail"/>
    <x v="2"/>
    <s v="Underwoodbury, Vermont, 61718"/>
    <x v="1"/>
    <n v="1"/>
    <n v="0"/>
    <x v="1"/>
    <s v="AGT71295835"/>
    <x v="2"/>
    <n v="30"/>
    <n v="60"/>
    <n v="0"/>
    <x v="0"/>
    <n v="0"/>
    <x v="2"/>
  </r>
  <r>
    <s v="POL50064948"/>
    <x v="1"/>
    <n v="302797"/>
    <n v="1813.49"/>
    <d v="2022-04-01T00:00:00"/>
    <d v="2030-05-17T00:00:00"/>
    <s v="Quarterly"/>
    <x v="0"/>
    <s v="CUST61338684"/>
    <n v="2968"/>
    <s v="Long Term"/>
    <n v="0"/>
    <s v="Lisa Soto"/>
    <x v="2"/>
    <n v="42"/>
    <s v="Early years teacher"/>
    <x v="3"/>
    <s v="Cindytown, Alaska, 43388"/>
    <x v="1"/>
    <n v="0"/>
    <n v="0"/>
    <x v="1"/>
    <s v="AGT30715363"/>
    <x v="2"/>
    <n v="19"/>
    <n v="69"/>
    <n v="0"/>
    <x v="1"/>
    <n v="0"/>
    <x v="2"/>
  </r>
  <r>
    <s v="POL64331306"/>
    <x v="2"/>
    <n v="274808"/>
    <n v="1979.36"/>
    <d v="2020-05-10T00:00:00"/>
    <d v="2025-09-24T00:00:00"/>
    <s v="Quarterly"/>
    <x v="0"/>
    <s v="CUST82378527"/>
    <n v="1963"/>
    <s v="Long Term"/>
    <n v="0"/>
    <s v="Gina Green"/>
    <x v="1"/>
    <n v="26"/>
    <s v="Geophysicist/field seismologist"/>
    <x v="0"/>
    <s v="Lake Michellefurt, Minnesota, 01214"/>
    <x v="0"/>
    <n v="0"/>
    <n v="0"/>
    <x v="0"/>
    <s v="AGT40986483"/>
    <x v="1"/>
    <n v="15"/>
    <n v="72"/>
    <n v="1"/>
    <x v="1"/>
    <n v="1"/>
    <x v="1"/>
  </r>
  <r>
    <s v="POL87933513"/>
    <x v="2"/>
    <n v="372821"/>
    <n v="1471.38"/>
    <d v="2019-11-21T00:00:00"/>
    <d v="2029-02-16T00:00:00"/>
    <s v="Quarterly"/>
    <x v="0"/>
    <s v="CUST17931302"/>
    <n v="3375"/>
    <s v="Long Term"/>
    <n v="0"/>
    <s v="Mary Smith"/>
    <x v="2"/>
    <n v="81"/>
    <s v="Writer"/>
    <x v="0"/>
    <s v="Hammondborough, Minnesota, 45614"/>
    <x v="3"/>
    <n v="0"/>
    <n v="1"/>
    <x v="2"/>
    <s v="AGT89724743"/>
    <x v="0"/>
    <n v="2"/>
    <n v="98"/>
    <n v="1"/>
    <x v="1"/>
    <n v="1"/>
    <x v="0"/>
  </r>
  <r>
    <s v="POL26384700"/>
    <x v="2"/>
    <n v="360386"/>
    <n v="1188.44"/>
    <d v="2022-06-24T00:00:00"/>
    <d v="2025-07-04T00:00:00"/>
    <s v="Annually"/>
    <x v="2"/>
    <s v="CUST96653745"/>
    <n v="1106"/>
    <s v="Long Term"/>
    <n v="1"/>
    <s v="Eric Nelson"/>
    <x v="1"/>
    <n v="67"/>
    <s v="Counsellor"/>
    <x v="2"/>
    <s v="Laneburgh, Massachusetts, 29269"/>
    <x v="3"/>
    <n v="1"/>
    <n v="1"/>
    <x v="2"/>
    <s v="AGT81507245"/>
    <x v="1"/>
    <n v="6"/>
    <n v="75"/>
    <n v="1"/>
    <x v="1"/>
    <n v="1"/>
    <x v="1"/>
  </r>
  <r>
    <s v="POL92024159"/>
    <x v="0"/>
    <n v="344558"/>
    <n v="1432.35"/>
    <d v="2023-05-01T00:00:00"/>
    <d v="2029-04-28T00:00:00"/>
    <s v="Quarterly"/>
    <x v="0"/>
    <s v="CUST84535664"/>
    <n v="2189"/>
    <s v="Long Term"/>
    <n v="0"/>
    <s v="Brandi Parker"/>
    <x v="2"/>
    <n v="47"/>
    <s v="Associate Professor"/>
    <x v="3"/>
    <s v="Lake Jesseshire, Florida, 08038"/>
    <x v="2"/>
    <n v="0"/>
    <n v="0"/>
    <x v="1"/>
    <s v="AGT50734396"/>
    <x v="0"/>
    <n v="26"/>
    <n v="29"/>
    <n v="0"/>
    <x v="2"/>
    <n v="0"/>
    <x v="0"/>
  </r>
  <r>
    <s v="POL09869400"/>
    <x v="1"/>
    <n v="67392"/>
    <n v="850.09"/>
    <d v="2017-04-22T00:00:00"/>
    <d v="2025-03-06T00:00:00"/>
    <s v="Quarterly"/>
    <x v="1"/>
    <s v="CUST65424416"/>
    <n v="2875"/>
    <s v="Long Term"/>
    <n v="0"/>
    <s v="Colleen Brown"/>
    <x v="1"/>
    <n v="42"/>
    <s v="Metallurgist"/>
    <x v="3"/>
    <s v="Ramosfort, Virginia, 13002"/>
    <x v="1"/>
    <n v="0"/>
    <n v="0"/>
    <x v="1"/>
    <s v="AGT81512530"/>
    <x v="0"/>
    <n v="24"/>
    <n v="7"/>
    <n v="0"/>
    <x v="2"/>
    <n v="0"/>
    <x v="0"/>
  </r>
  <r>
    <s v="POL79617161"/>
    <x v="0"/>
    <n v="96493"/>
    <n v="501.06"/>
    <d v="2020-05-27T00:00:00"/>
    <d v="2027-02-26T00:00:00"/>
    <s v="Annually"/>
    <x v="2"/>
    <s v="CUST80277031"/>
    <n v="2466"/>
    <s v="Long Term"/>
    <n v="1"/>
    <s v="Mary Hawkins"/>
    <x v="0"/>
    <n v="71"/>
    <s v="Producer, radio"/>
    <x v="2"/>
    <s v="East Lauren, Arkansas, 74718"/>
    <x v="3"/>
    <n v="1"/>
    <n v="1"/>
    <x v="2"/>
    <s v="AGT87394247"/>
    <x v="1"/>
    <n v="12"/>
    <n v="73"/>
    <n v="1"/>
    <x v="1"/>
    <n v="1"/>
    <x v="1"/>
  </r>
  <r>
    <s v="POL57718786"/>
    <x v="1"/>
    <n v="444649"/>
    <n v="1037.75"/>
    <d v="2016-10-28T00:00:00"/>
    <d v="2025-03-24T00:00:00"/>
    <s v="Annually"/>
    <x v="2"/>
    <s v="CUST95377392"/>
    <n v="3069"/>
    <s v="Long Term"/>
    <n v="1"/>
    <s v="Bridget Burnett"/>
    <x v="2"/>
    <n v="19"/>
    <s v="Physicist, medical"/>
    <x v="3"/>
    <s v="Port Josehaven, Maine, 44167"/>
    <x v="4"/>
    <n v="0"/>
    <n v="0"/>
    <x v="0"/>
    <s v="AGT54372542"/>
    <x v="0"/>
    <n v="11"/>
    <n v="9"/>
    <n v="0"/>
    <x v="2"/>
    <n v="0"/>
    <x v="0"/>
  </r>
  <r>
    <s v="POL87258705"/>
    <x v="0"/>
    <n v="20518"/>
    <n v="1096.8399999999999"/>
    <d v="2017-01-23T00:00:00"/>
    <d v="2022-07-17T00:00:00"/>
    <s v="Monthly"/>
    <x v="2"/>
    <s v="CUST07379731"/>
    <n v="2001"/>
    <s v="Long Term"/>
    <n v="1"/>
    <s v="Derrick Vargas"/>
    <x v="0"/>
    <n v="28"/>
    <s v="Heritage manager"/>
    <x v="0"/>
    <s v="West Hannah, Texas, 67063"/>
    <x v="0"/>
    <n v="0"/>
    <n v="0"/>
    <x v="0"/>
    <s v="AGT27477126"/>
    <x v="2"/>
    <n v="47"/>
    <n v="3"/>
    <n v="0"/>
    <x v="2"/>
    <n v="0"/>
    <x v="2"/>
  </r>
  <r>
    <s v="POL88392723"/>
    <x v="1"/>
    <n v="59428"/>
    <n v="1245.74"/>
    <d v="2023-08-03T00:00:00"/>
    <d v="2030-12-02T00:00:00"/>
    <s v="Annually"/>
    <x v="0"/>
    <s v="CUST91405420"/>
    <n v="2678"/>
    <s v="Long Term"/>
    <n v="0"/>
    <s v="Jonathan Snyder"/>
    <x v="0"/>
    <n v="21"/>
    <s v="Educational psychologist"/>
    <x v="2"/>
    <s v="West Joshua, Alabama, 20870"/>
    <x v="4"/>
    <n v="1"/>
    <n v="0"/>
    <x v="0"/>
    <s v="AGT77520533"/>
    <x v="2"/>
    <n v="14"/>
    <n v="34"/>
    <n v="0"/>
    <x v="0"/>
    <n v="0"/>
    <x v="2"/>
  </r>
  <r>
    <s v="POL29239310"/>
    <x v="0"/>
    <n v="140100"/>
    <n v="1906.72"/>
    <d v="2024-12-19T00:00:00"/>
    <d v="2034-10-17T00:00:00"/>
    <s v="Quarterly"/>
    <x v="2"/>
    <s v="CUST74110140"/>
    <n v="3589"/>
    <s v="Long Term"/>
    <n v="1"/>
    <s v="Paula Olson"/>
    <x v="1"/>
    <n v="39"/>
    <s v="Scientific laboratory technician"/>
    <x v="0"/>
    <s v="Port Gregoryburgh, Oklahoma, 77382"/>
    <x v="1"/>
    <n v="0"/>
    <n v="0"/>
    <x v="1"/>
    <s v="AGT35815082"/>
    <x v="2"/>
    <n v="16"/>
    <n v="42"/>
    <n v="0"/>
    <x v="0"/>
    <n v="0"/>
    <x v="2"/>
  </r>
  <r>
    <s v="POL93108727"/>
    <x v="3"/>
    <n v="326180"/>
    <n v="738.14"/>
    <d v="2019-07-04T00:00:00"/>
    <d v="2023-03-14T00:00:00"/>
    <s v="Annually"/>
    <x v="0"/>
    <s v="CUST54167728"/>
    <n v="1349"/>
    <s v="Long Term"/>
    <n v="0"/>
    <s v="Alicia Collins"/>
    <x v="1"/>
    <n v="18"/>
    <s v="Designer, multimedia"/>
    <x v="2"/>
    <s v="Kevinview, Michigan, 35998"/>
    <x v="4"/>
    <n v="1"/>
    <n v="0"/>
    <x v="0"/>
    <s v="AGT60511556"/>
    <x v="1"/>
    <n v="14"/>
    <n v="91"/>
    <n v="1"/>
    <x v="1"/>
    <n v="1"/>
    <x v="1"/>
  </r>
  <r>
    <s v="POL98453237"/>
    <x v="3"/>
    <n v="24264"/>
    <n v="1921.8"/>
    <d v="2017-04-19T00:00:00"/>
    <d v="2018-08-30T00:00:00"/>
    <s v="Quarterly"/>
    <x v="0"/>
    <s v="CUST39739918"/>
    <n v="498"/>
    <s v="Medium Term"/>
    <n v="0"/>
    <s v="Timothy Lynch"/>
    <x v="1"/>
    <n v="62"/>
    <s v="Community education officer"/>
    <x v="0"/>
    <s v="Lake Tiffany, South Carolina, 63277"/>
    <x v="3"/>
    <n v="0"/>
    <n v="1"/>
    <x v="2"/>
    <s v="AGT21544281"/>
    <x v="2"/>
    <n v="2"/>
    <n v="41"/>
    <n v="0"/>
    <x v="0"/>
    <n v="0"/>
    <x v="2"/>
  </r>
  <r>
    <s v="POL77268137"/>
    <x v="0"/>
    <n v="474856"/>
    <n v="1656.85"/>
    <d v="2019-12-15T00:00:00"/>
    <d v="2026-07-07T00:00:00"/>
    <s v="Quarterly"/>
    <x v="1"/>
    <s v="CUST89128570"/>
    <n v="2396"/>
    <s v="Long Term"/>
    <n v="0"/>
    <s v="Vanessa Macias"/>
    <x v="2"/>
    <n v="40"/>
    <s v="Hotel manager"/>
    <x v="3"/>
    <s v="New Laura, Nebraska, 29898"/>
    <x v="1"/>
    <n v="0"/>
    <n v="0"/>
    <x v="1"/>
    <s v="AGT74901931"/>
    <x v="0"/>
    <n v="13"/>
    <n v="60"/>
    <n v="0"/>
    <x v="0"/>
    <n v="0"/>
    <x v="0"/>
  </r>
  <r>
    <s v="POL10292870"/>
    <x v="2"/>
    <n v="389220"/>
    <n v="414.59"/>
    <d v="2024-10-11T00:00:00"/>
    <d v="2027-01-18T00:00:00"/>
    <s v="Monthly"/>
    <x v="0"/>
    <s v="CUST08016042"/>
    <n v="829"/>
    <s v="Medium Term"/>
    <n v="0"/>
    <s v="Kathryn James"/>
    <x v="0"/>
    <n v="51"/>
    <s v="Publishing rights manager"/>
    <x v="3"/>
    <s v="Port Christinefurt, Pennsylvania, 36492"/>
    <x v="2"/>
    <n v="0"/>
    <n v="0"/>
    <x v="2"/>
    <s v="AGT06147553"/>
    <x v="0"/>
    <n v="20"/>
    <n v="9"/>
    <n v="0"/>
    <x v="2"/>
    <n v="0"/>
    <x v="0"/>
  </r>
  <r>
    <s v="POL12826359"/>
    <x v="0"/>
    <n v="29202"/>
    <n v="120.84"/>
    <d v="2015-09-26T00:00:00"/>
    <d v="2024-01-23T00:00:00"/>
    <s v="Annually"/>
    <x v="1"/>
    <s v="CUST87082152"/>
    <n v="3041"/>
    <s v="Long Term"/>
    <n v="0"/>
    <s v="Jennifer Miller"/>
    <x v="2"/>
    <n v="70"/>
    <s v="Civil Service fast streamer"/>
    <x v="3"/>
    <s v="Brownchester, Wyoming, 20968"/>
    <x v="3"/>
    <n v="0"/>
    <n v="1"/>
    <x v="2"/>
    <s v="AGT54660984"/>
    <x v="1"/>
    <n v="30"/>
    <n v="98"/>
    <n v="1"/>
    <x v="1"/>
    <n v="1"/>
    <x v="1"/>
  </r>
  <r>
    <s v="POL20325916"/>
    <x v="3"/>
    <n v="199227"/>
    <n v="1936.47"/>
    <d v="2022-11-22T00:00:00"/>
    <d v="2032-02-23T00:00:00"/>
    <s v="Monthly"/>
    <x v="2"/>
    <s v="CUST94440281"/>
    <n v="3380"/>
    <s v="Long Term"/>
    <n v="1"/>
    <s v="Aaron Hale"/>
    <x v="2"/>
    <n v="74"/>
    <s v="Water engineer"/>
    <x v="1"/>
    <s v="Smithport, Delaware, 82934"/>
    <x v="3"/>
    <n v="0"/>
    <n v="1"/>
    <x v="2"/>
    <s v="AGT47331302"/>
    <x v="1"/>
    <n v="48"/>
    <n v="2"/>
    <n v="0"/>
    <x v="2"/>
    <n v="0"/>
    <x v="1"/>
  </r>
  <r>
    <s v="POL73952203"/>
    <x v="1"/>
    <n v="208841"/>
    <n v="1314.63"/>
    <d v="2022-11-25T00:00:00"/>
    <d v="2027-12-25T00:00:00"/>
    <s v="Annually"/>
    <x v="2"/>
    <s v="CUST90206702"/>
    <n v="1856"/>
    <s v="Long Term"/>
    <n v="1"/>
    <s v="Mr. William Harding Jr."/>
    <x v="1"/>
    <n v="49"/>
    <s v="Occupational therapist"/>
    <x v="1"/>
    <s v="North Amandaview, Ohio, 27926"/>
    <x v="2"/>
    <n v="0"/>
    <n v="0"/>
    <x v="1"/>
    <s v="AGT21597804"/>
    <x v="0"/>
    <n v="10"/>
    <n v="3"/>
    <n v="0"/>
    <x v="2"/>
    <n v="0"/>
    <x v="0"/>
  </r>
  <r>
    <s v="POL48606584"/>
    <x v="2"/>
    <n v="31093"/>
    <n v="412.35"/>
    <d v="2023-01-22T00:00:00"/>
    <d v="2028-09-03T00:00:00"/>
    <s v="Annually"/>
    <x v="0"/>
    <s v="CUST90193495"/>
    <n v="2051"/>
    <s v="Long Term"/>
    <n v="0"/>
    <s v="Melissa Ellison"/>
    <x v="1"/>
    <n v="82"/>
    <s v="Tax inspector"/>
    <x v="1"/>
    <s v="Lake Douglas, Montana, 62118"/>
    <x v="3"/>
    <n v="0"/>
    <n v="1"/>
    <x v="2"/>
    <s v="AGT10321048"/>
    <x v="0"/>
    <n v="17"/>
    <n v="17"/>
    <n v="0"/>
    <x v="2"/>
    <n v="0"/>
    <x v="0"/>
  </r>
  <r>
    <s v="POL53051476"/>
    <x v="3"/>
    <n v="317111"/>
    <n v="859.47"/>
    <d v="2017-07-06T00:00:00"/>
    <d v="2023-01-19T00:00:00"/>
    <s v="Annually"/>
    <x v="2"/>
    <s v="CUST28975795"/>
    <n v="2023"/>
    <s v="Long Term"/>
    <n v="1"/>
    <s v="Leonard Nelson"/>
    <x v="2"/>
    <n v="33"/>
    <s v="Transport planner"/>
    <x v="3"/>
    <s v="North Derekborough, Utah, 58510"/>
    <x v="0"/>
    <n v="0"/>
    <n v="0"/>
    <x v="1"/>
    <s v="AGT04826188"/>
    <x v="2"/>
    <n v="3"/>
    <n v="22"/>
    <n v="0"/>
    <x v="2"/>
    <n v="0"/>
    <x v="2"/>
  </r>
  <r>
    <s v="POL86921629"/>
    <x v="2"/>
    <n v="478679"/>
    <n v="105.21"/>
    <d v="2017-09-12T00:00:00"/>
    <d v="2027-05-21T00:00:00"/>
    <s v="Quarterly"/>
    <x v="2"/>
    <s v="CUST69884309"/>
    <n v="3538"/>
    <s v="Long Term"/>
    <n v="1"/>
    <s v="Kathryn Davis"/>
    <x v="2"/>
    <n v="73"/>
    <s v="Geophysicist/field seismologist"/>
    <x v="1"/>
    <s v="New Christopher, Arkansas, 58513"/>
    <x v="3"/>
    <n v="0"/>
    <n v="1"/>
    <x v="2"/>
    <s v="AGT88552113"/>
    <x v="2"/>
    <n v="36"/>
    <n v="100"/>
    <n v="1"/>
    <x v="1"/>
    <n v="1"/>
    <x v="2"/>
  </r>
  <r>
    <s v="POL76080858"/>
    <x v="2"/>
    <n v="398680"/>
    <n v="925.6"/>
    <d v="2024-04-02T00:00:00"/>
    <d v="2029-04-08T00:00:00"/>
    <s v="Annually"/>
    <x v="1"/>
    <s v="CUST50775418"/>
    <n v="1832"/>
    <s v="Long Term"/>
    <n v="0"/>
    <s v="Erin Kelly"/>
    <x v="2"/>
    <n v="68"/>
    <s v="Acupuncturist"/>
    <x v="2"/>
    <s v="New John, Wyoming, 04254"/>
    <x v="3"/>
    <n v="1"/>
    <n v="1"/>
    <x v="2"/>
    <s v="AGT59464558"/>
    <x v="2"/>
    <n v="46"/>
    <n v="63"/>
    <n v="0"/>
    <x v="1"/>
    <n v="0"/>
    <x v="2"/>
  </r>
  <r>
    <s v="POL14019439"/>
    <x v="1"/>
    <n v="243567"/>
    <n v="1915.69"/>
    <d v="2019-09-14T00:00:00"/>
    <d v="2029-08-08T00:00:00"/>
    <s v="Annually"/>
    <x v="1"/>
    <s v="CUST82696043"/>
    <n v="3616"/>
    <s v="Long Term"/>
    <n v="0"/>
    <s v="Manuel Walsh"/>
    <x v="1"/>
    <n v="27"/>
    <s v="Secretary, company"/>
    <x v="1"/>
    <s v="New Robert, Alabama, 48530"/>
    <x v="0"/>
    <n v="0"/>
    <n v="0"/>
    <x v="0"/>
    <s v="AGT58732933"/>
    <x v="2"/>
    <n v="7"/>
    <n v="43"/>
    <n v="0"/>
    <x v="0"/>
    <n v="0"/>
    <x v="2"/>
  </r>
  <r>
    <s v="POL30688000"/>
    <x v="3"/>
    <n v="409381"/>
    <n v="1270.77"/>
    <d v="2016-07-18T00:00:00"/>
    <d v="2025-11-15T00:00:00"/>
    <s v="Monthly"/>
    <x v="0"/>
    <s v="CUST06278301"/>
    <n v="3407"/>
    <s v="Long Term"/>
    <n v="0"/>
    <s v="Shawn Wright"/>
    <x v="0"/>
    <n v="36"/>
    <s v="Music tutor"/>
    <x v="0"/>
    <s v="Ramostown, Maryland, 79146"/>
    <x v="1"/>
    <n v="0"/>
    <n v="0"/>
    <x v="1"/>
    <s v="AGT57885936"/>
    <x v="2"/>
    <n v="32"/>
    <n v="17"/>
    <n v="0"/>
    <x v="2"/>
    <n v="0"/>
    <x v="2"/>
  </r>
  <r>
    <s v="POL63085771"/>
    <x v="2"/>
    <n v="265901"/>
    <n v="1822.68"/>
    <d v="2017-05-29T00:00:00"/>
    <d v="2022-08-10T00:00:00"/>
    <s v="Monthly"/>
    <x v="1"/>
    <s v="CUST28614516"/>
    <n v="1899"/>
    <s v="Long Term"/>
    <n v="0"/>
    <s v="Misty Jackson"/>
    <x v="2"/>
    <n v="21"/>
    <s v="Public relations officer"/>
    <x v="0"/>
    <s v="Lake Danielle, Alaska, 24750"/>
    <x v="4"/>
    <n v="0"/>
    <n v="0"/>
    <x v="0"/>
    <s v="AGT46463956"/>
    <x v="1"/>
    <n v="29"/>
    <n v="33"/>
    <n v="0"/>
    <x v="0"/>
    <n v="0"/>
    <x v="1"/>
  </r>
  <r>
    <s v="POL91208117"/>
    <x v="3"/>
    <n v="148525"/>
    <n v="1172.94"/>
    <d v="2021-08-02T00:00:00"/>
    <d v="2023-07-05T00:00:00"/>
    <s v="Quarterly"/>
    <x v="1"/>
    <s v="CUST82861470"/>
    <n v="702"/>
    <s v="Medium Term"/>
    <n v="0"/>
    <s v="Andrew Woods"/>
    <x v="2"/>
    <n v="41"/>
    <s v="Charity fundraiser"/>
    <x v="3"/>
    <s v="South Edwin, Wyoming, 32199"/>
    <x v="1"/>
    <n v="0"/>
    <n v="0"/>
    <x v="1"/>
    <s v="AGT58378101"/>
    <x v="2"/>
    <n v="8"/>
    <n v="76"/>
    <n v="1"/>
    <x v="1"/>
    <n v="1"/>
    <x v="2"/>
  </r>
  <r>
    <s v="POL77974715"/>
    <x v="3"/>
    <n v="74576"/>
    <n v="1942.02"/>
    <d v="2016-11-23T00:00:00"/>
    <d v="2020-12-15T00:00:00"/>
    <s v="Quarterly"/>
    <x v="0"/>
    <s v="CUST81759154"/>
    <n v="1483"/>
    <s v="Long Term"/>
    <n v="0"/>
    <s v="William Mcgrath"/>
    <x v="1"/>
    <n v="77"/>
    <s v="Research scientist (medical)"/>
    <x v="0"/>
    <s v="West Karen, Vermont, 90519"/>
    <x v="3"/>
    <n v="0"/>
    <n v="1"/>
    <x v="2"/>
    <s v="AGT95251958"/>
    <x v="1"/>
    <n v="33"/>
    <n v="43"/>
    <n v="0"/>
    <x v="0"/>
    <n v="0"/>
    <x v="1"/>
  </r>
  <r>
    <s v="POL74225904"/>
    <x v="0"/>
    <n v="73249"/>
    <n v="1862.97"/>
    <d v="2021-12-12T00:00:00"/>
    <d v="2027-11-09T00:00:00"/>
    <s v="Annually"/>
    <x v="0"/>
    <s v="CUST32539174"/>
    <n v="2158"/>
    <s v="Long Term"/>
    <n v="0"/>
    <s v="Ebony Riley"/>
    <x v="1"/>
    <n v="82"/>
    <s v="Runner, broadcasting/film/video"/>
    <x v="1"/>
    <s v="Johnside, California, 31326"/>
    <x v="3"/>
    <n v="0"/>
    <n v="1"/>
    <x v="2"/>
    <s v="AGT66603712"/>
    <x v="1"/>
    <n v="41"/>
    <n v="81"/>
    <n v="1"/>
    <x v="1"/>
    <n v="1"/>
    <x v="1"/>
  </r>
  <r>
    <s v="POL50294961"/>
    <x v="1"/>
    <n v="36208"/>
    <n v="636.20000000000005"/>
    <d v="2019-02-01T00:00:00"/>
    <d v="2025-09-19T00:00:00"/>
    <s v="Monthly"/>
    <x v="2"/>
    <s v="CUST98530322"/>
    <n v="2422"/>
    <s v="Long Term"/>
    <n v="1"/>
    <s v="Dylan Thomas"/>
    <x v="2"/>
    <n v="83"/>
    <s v="Farm manager"/>
    <x v="3"/>
    <s v="East Kayla, Wisconsin, 77067"/>
    <x v="3"/>
    <n v="0"/>
    <n v="1"/>
    <x v="2"/>
    <s v="AGT09336743"/>
    <x v="0"/>
    <n v="26"/>
    <n v="3"/>
    <n v="0"/>
    <x v="2"/>
    <n v="0"/>
    <x v="0"/>
  </r>
  <r>
    <s v="POL12558722"/>
    <x v="1"/>
    <n v="28871"/>
    <n v="633.58000000000004"/>
    <d v="2015-03-20T00:00:00"/>
    <d v="2024-10-25T00:00:00"/>
    <s v="Quarterly"/>
    <x v="1"/>
    <s v="CUST24967115"/>
    <n v="3507"/>
    <s v="Long Term"/>
    <n v="0"/>
    <s v="Pamela Evans PhD"/>
    <x v="2"/>
    <n v="62"/>
    <s v="Engineer, control and instrumentation"/>
    <x v="2"/>
    <s v="East Loganville, Nebraska, 09362"/>
    <x v="3"/>
    <n v="1"/>
    <n v="1"/>
    <x v="2"/>
    <s v="AGT91508577"/>
    <x v="1"/>
    <n v="50"/>
    <n v="21"/>
    <n v="0"/>
    <x v="2"/>
    <n v="0"/>
    <x v="1"/>
  </r>
  <r>
    <s v="POL24029691"/>
    <x v="3"/>
    <n v="72841"/>
    <n v="1364.59"/>
    <d v="2018-10-22T00:00:00"/>
    <d v="2021-03-30T00:00:00"/>
    <s v="Annually"/>
    <x v="1"/>
    <s v="CUST68062513"/>
    <n v="890"/>
    <s v="Medium Term"/>
    <n v="0"/>
    <s v="Chelsea Maldonado"/>
    <x v="0"/>
    <n v="47"/>
    <s v="Seismic interpreter"/>
    <x v="3"/>
    <s v="Davidton, Missouri, 41381"/>
    <x v="2"/>
    <n v="0"/>
    <n v="0"/>
    <x v="1"/>
    <s v="AGT42195198"/>
    <x v="0"/>
    <n v="20"/>
    <n v="22"/>
    <n v="0"/>
    <x v="2"/>
    <n v="0"/>
    <x v="0"/>
  </r>
  <r>
    <s v="POL45060689"/>
    <x v="3"/>
    <n v="141772"/>
    <n v="236.5"/>
    <d v="2024-03-02T00:00:00"/>
    <d v="2025-04-19T00:00:00"/>
    <s v="Annually"/>
    <x v="0"/>
    <s v="CUST67171307"/>
    <n v="413"/>
    <s v="Medium Term"/>
    <n v="0"/>
    <s v="Howard Grant"/>
    <x v="2"/>
    <n v="76"/>
    <s v="Nurse, learning disability"/>
    <x v="3"/>
    <s v="Port Andrea, West Virginia, 22558"/>
    <x v="3"/>
    <n v="0"/>
    <n v="1"/>
    <x v="2"/>
    <s v="AGT96387756"/>
    <x v="0"/>
    <n v="50"/>
    <n v="93"/>
    <n v="1"/>
    <x v="1"/>
    <n v="1"/>
    <x v="0"/>
  </r>
  <r>
    <s v="POL44856684"/>
    <x v="2"/>
    <n v="233768"/>
    <n v="1432.59"/>
    <d v="2020-03-18T00:00:00"/>
    <d v="2026-09-04T00:00:00"/>
    <s v="Monthly"/>
    <x v="1"/>
    <s v="CUST45352096"/>
    <n v="2361"/>
    <s v="Long Term"/>
    <n v="0"/>
    <s v="Nicholas Mahoney"/>
    <x v="1"/>
    <n v="32"/>
    <s v="Accommodation manager"/>
    <x v="0"/>
    <s v="Samanthaberg, Washington, 22841"/>
    <x v="0"/>
    <n v="0"/>
    <n v="0"/>
    <x v="1"/>
    <s v="AGT91026202"/>
    <x v="2"/>
    <n v="46"/>
    <n v="9"/>
    <n v="0"/>
    <x v="2"/>
    <n v="0"/>
    <x v="2"/>
  </r>
  <r>
    <s v="POL43615324"/>
    <x v="0"/>
    <n v="439024"/>
    <n v="1855.76"/>
    <d v="2022-11-08T00:00:00"/>
    <d v="2025-04-21T00:00:00"/>
    <s v="Annually"/>
    <x v="1"/>
    <s v="CUST41793765"/>
    <n v="895"/>
    <s v="Medium Term"/>
    <n v="0"/>
    <s v="Katherine Barker"/>
    <x v="1"/>
    <n v="79"/>
    <s v="Physicist, medical"/>
    <x v="3"/>
    <s v="West Stephanieshire, New Mexico, 44205"/>
    <x v="3"/>
    <n v="0"/>
    <n v="1"/>
    <x v="2"/>
    <s v="AGT28550877"/>
    <x v="2"/>
    <n v="9"/>
    <n v="73"/>
    <n v="1"/>
    <x v="1"/>
    <n v="1"/>
    <x v="2"/>
  </r>
  <r>
    <s v="POL10208981"/>
    <x v="3"/>
    <n v="428624"/>
    <n v="1717.5"/>
    <d v="2023-05-15T00:00:00"/>
    <d v="2025-12-22T00:00:00"/>
    <s v="Monthly"/>
    <x v="0"/>
    <s v="CUST56207034"/>
    <n v="952"/>
    <s v="Medium Term"/>
    <n v="0"/>
    <s v="Abigail Montoya MD"/>
    <x v="0"/>
    <n v="35"/>
    <s v="Personnel officer"/>
    <x v="1"/>
    <s v="Petersonstad, Oregon, 79114"/>
    <x v="0"/>
    <n v="0"/>
    <n v="0"/>
    <x v="1"/>
    <s v="AGT18338674"/>
    <x v="2"/>
    <n v="14"/>
    <n v="24"/>
    <n v="0"/>
    <x v="2"/>
    <n v="0"/>
    <x v="2"/>
  </r>
  <r>
    <s v="POL00380860"/>
    <x v="2"/>
    <n v="293989"/>
    <n v="836.28"/>
    <d v="2018-11-27T00:00:00"/>
    <d v="2027-09-16T00:00:00"/>
    <s v="Annually"/>
    <x v="2"/>
    <s v="CUST23871670"/>
    <n v="3215"/>
    <s v="Long Term"/>
    <n v="1"/>
    <s v="Angel Blankenship"/>
    <x v="1"/>
    <n v="60"/>
    <s v="Theatre director"/>
    <x v="3"/>
    <s v="Lake Carlosborough, Illinois, 14158"/>
    <x v="3"/>
    <n v="0"/>
    <n v="1"/>
    <x v="2"/>
    <s v="AGT04366917"/>
    <x v="2"/>
    <n v="1"/>
    <n v="21"/>
    <n v="0"/>
    <x v="2"/>
    <n v="0"/>
    <x v="2"/>
  </r>
  <r>
    <s v="POL37533829"/>
    <x v="2"/>
    <n v="19827"/>
    <n v="488.25"/>
    <d v="2015-03-05T00:00:00"/>
    <d v="2021-02-05T00:00:00"/>
    <s v="Annually"/>
    <x v="2"/>
    <s v="CUST18907875"/>
    <n v="2164"/>
    <s v="Long Term"/>
    <n v="1"/>
    <s v="Richard Graves MD"/>
    <x v="1"/>
    <n v="73"/>
    <s v="Administrator, charities/voluntary organisations"/>
    <x v="1"/>
    <s v="East Stevenmouth, South Carolina, 88190"/>
    <x v="3"/>
    <n v="0"/>
    <n v="1"/>
    <x v="2"/>
    <s v="AGT67446533"/>
    <x v="0"/>
    <n v="4"/>
    <n v="53"/>
    <n v="0"/>
    <x v="0"/>
    <n v="0"/>
    <x v="0"/>
  </r>
  <r>
    <s v="POL09975061"/>
    <x v="0"/>
    <n v="232310"/>
    <n v="444.55"/>
    <d v="2022-02-17T00:00:00"/>
    <d v="2030-09-12T00:00:00"/>
    <s v="Annually"/>
    <x v="1"/>
    <s v="CUST88304640"/>
    <n v="3129"/>
    <s v="Long Term"/>
    <n v="0"/>
    <s v="Laura Contreras"/>
    <x v="2"/>
    <n v="54"/>
    <s v="Adult nurse"/>
    <x v="0"/>
    <s v="West Kaitlynville, North Dakota, 87787"/>
    <x v="2"/>
    <n v="0"/>
    <n v="0"/>
    <x v="2"/>
    <s v="AGT69399540"/>
    <x v="2"/>
    <n v="2"/>
    <n v="94"/>
    <n v="1"/>
    <x v="1"/>
    <n v="1"/>
    <x v="2"/>
  </r>
  <r>
    <s v="POL75133618"/>
    <x v="0"/>
    <n v="392042"/>
    <n v="1612.72"/>
    <d v="2016-09-16T00:00:00"/>
    <d v="2026-01-10T00:00:00"/>
    <s v="Quarterly"/>
    <x v="2"/>
    <s v="CUST75336004"/>
    <n v="3403"/>
    <s v="Long Term"/>
    <n v="1"/>
    <s v="Marc Stevenson"/>
    <x v="1"/>
    <n v="44"/>
    <s v="Politician's assistant"/>
    <x v="3"/>
    <s v="Victorhaven, Mississippi, 14200"/>
    <x v="1"/>
    <n v="0"/>
    <n v="0"/>
    <x v="1"/>
    <s v="AGT41909369"/>
    <x v="1"/>
    <n v="44"/>
    <n v="84"/>
    <n v="1"/>
    <x v="1"/>
    <n v="1"/>
    <x v="1"/>
  </r>
  <r>
    <s v="POL11470668"/>
    <x v="0"/>
    <n v="369012"/>
    <n v="847.4"/>
    <d v="2022-08-13T00:00:00"/>
    <d v="2024-11-26T00:00:00"/>
    <s v="Annually"/>
    <x v="2"/>
    <s v="CUST03270522"/>
    <n v="836"/>
    <s v="Medium Term"/>
    <n v="1"/>
    <s v="Spencer Bruce"/>
    <x v="0"/>
    <n v="65"/>
    <s v="Horticultural therapist"/>
    <x v="3"/>
    <s v="Jenkinsberg, Arkansas, 93122"/>
    <x v="3"/>
    <n v="0"/>
    <n v="1"/>
    <x v="2"/>
    <s v="AGT20011845"/>
    <x v="0"/>
    <n v="26"/>
    <n v="15"/>
    <n v="0"/>
    <x v="2"/>
    <n v="0"/>
    <x v="0"/>
  </r>
  <r>
    <s v="POL98975002"/>
    <x v="2"/>
    <n v="91463"/>
    <n v="1248.93"/>
    <d v="2021-11-22T00:00:00"/>
    <d v="2029-02-09T00:00:00"/>
    <s v="Quarterly"/>
    <x v="2"/>
    <s v="CUST81108268"/>
    <n v="2636"/>
    <s v="Long Term"/>
    <n v="1"/>
    <s v="Daniel Jensen"/>
    <x v="1"/>
    <n v="52"/>
    <s v="Multimedia programmer"/>
    <x v="1"/>
    <s v="North Joseph, Washington, 95399"/>
    <x v="2"/>
    <n v="0"/>
    <n v="0"/>
    <x v="2"/>
    <s v="AGT59156596"/>
    <x v="1"/>
    <n v="16"/>
    <n v="53"/>
    <n v="0"/>
    <x v="0"/>
    <n v="0"/>
    <x v="1"/>
  </r>
  <r>
    <s v="POL08392852"/>
    <x v="2"/>
    <n v="61640"/>
    <n v="414.47"/>
    <d v="2015-06-09T00:00:00"/>
    <d v="2016-12-10T00:00:00"/>
    <s v="Quarterly"/>
    <x v="1"/>
    <s v="CUST75673661"/>
    <n v="550"/>
    <s v="Medium Term"/>
    <n v="0"/>
    <s v="Elizabeth Martinez"/>
    <x v="1"/>
    <n v="51"/>
    <s v="Educational psychologist"/>
    <x v="2"/>
    <s v="West Justinchester, Alabama, 41983"/>
    <x v="2"/>
    <n v="1"/>
    <n v="0"/>
    <x v="2"/>
    <s v="AGT14510456"/>
    <x v="0"/>
    <n v="16"/>
    <n v="31"/>
    <n v="0"/>
    <x v="0"/>
    <n v="0"/>
    <x v="0"/>
  </r>
  <r>
    <s v="POL09390236"/>
    <x v="2"/>
    <n v="481688"/>
    <n v="1473.99"/>
    <d v="2019-06-16T00:00:00"/>
    <d v="2027-05-26T00:00:00"/>
    <s v="Annually"/>
    <x v="1"/>
    <s v="CUST21123855"/>
    <n v="2901"/>
    <s v="Long Term"/>
    <n v="0"/>
    <s v="Andrea Carroll"/>
    <x v="0"/>
    <n v="54"/>
    <s v="Magazine features editor"/>
    <x v="3"/>
    <s v="Davidside, Kansas, 51331"/>
    <x v="2"/>
    <n v="0"/>
    <n v="0"/>
    <x v="2"/>
    <s v="AGT75039905"/>
    <x v="0"/>
    <n v="14"/>
    <n v="25"/>
    <n v="0"/>
    <x v="2"/>
    <n v="0"/>
    <x v="0"/>
  </r>
  <r>
    <s v="POL12087237"/>
    <x v="2"/>
    <n v="149894"/>
    <n v="367.99"/>
    <d v="2016-11-14T00:00:00"/>
    <d v="2025-12-11T00:00:00"/>
    <s v="Quarterly"/>
    <x v="2"/>
    <s v="CUST93944423"/>
    <n v="3314"/>
    <s v="Long Term"/>
    <n v="1"/>
    <s v="Mark Henderson"/>
    <x v="0"/>
    <n v="61"/>
    <s v="Education administrator"/>
    <x v="0"/>
    <s v="East Stephanieburgh, Connecticut, 10589"/>
    <x v="3"/>
    <n v="0"/>
    <n v="1"/>
    <x v="2"/>
    <s v="AGT94127466"/>
    <x v="1"/>
    <n v="27"/>
    <n v="68"/>
    <n v="0"/>
    <x v="1"/>
    <n v="0"/>
    <x v="1"/>
  </r>
  <r>
    <s v="POL16045417"/>
    <x v="3"/>
    <n v="416496"/>
    <n v="1864.2"/>
    <d v="2019-03-04T00:00:00"/>
    <d v="2027-04-18T00:00:00"/>
    <s v="Annually"/>
    <x v="1"/>
    <s v="CUST97931897"/>
    <n v="2967"/>
    <s v="Long Term"/>
    <n v="0"/>
    <s v="Cynthia Myers"/>
    <x v="2"/>
    <n v="64"/>
    <s v="Actor"/>
    <x v="1"/>
    <s v="Gordontown, Connecticut, 62147"/>
    <x v="3"/>
    <n v="0"/>
    <n v="1"/>
    <x v="2"/>
    <s v="AGT59926603"/>
    <x v="2"/>
    <n v="32"/>
    <n v="45"/>
    <n v="0"/>
    <x v="0"/>
    <n v="0"/>
    <x v="2"/>
  </r>
  <r>
    <s v="POL43090957"/>
    <x v="0"/>
    <n v="303688"/>
    <n v="690.57"/>
    <d v="2024-07-15T00:00:00"/>
    <d v="2027-11-02T00:00:00"/>
    <s v="Annually"/>
    <x v="0"/>
    <s v="CUST95846994"/>
    <n v="1205"/>
    <s v="Long Term"/>
    <n v="0"/>
    <s v="Anthony Maxwell"/>
    <x v="1"/>
    <n v="64"/>
    <s v="Administrator, sports"/>
    <x v="1"/>
    <s v="Port Kaitlynport, Alaska, 46170"/>
    <x v="3"/>
    <n v="0"/>
    <n v="1"/>
    <x v="2"/>
    <s v="AGT08756029"/>
    <x v="1"/>
    <n v="31"/>
    <n v="46"/>
    <n v="0"/>
    <x v="0"/>
    <n v="0"/>
    <x v="1"/>
  </r>
  <r>
    <s v="POL76509626"/>
    <x v="3"/>
    <n v="397571"/>
    <n v="1385.25"/>
    <d v="2023-08-04T00:00:00"/>
    <d v="2028-12-19T00:00:00"/>
    <s v="Quarterly"/>
    <x v="0"/>
    <s v="CUST78277888"/>
    <n v="1964"/>
    <s v="Long Term"/>
    <n v="0"/>
    <s v="Angela Sloan"/>
    <x v="2"/>
    <n v="62"/>
    <s v="Health and safety inspector"/>
    <x v="3"/>
    <s v="Melissafort, Texas, 04465"/>
    <x v="3"/>
    <n v="0"/>
    <n v="1"/>
    <x v="2"/>
    <s v="AGT74327826"/>
    <x v="1"/>
    <n v="22"/>
    <n v="90"/>
    <n v="1"/>
    <x v="1"/>
    <n v="1"/>
    <x v="1"/>
  </r>
  <r>
    <s v="POL56816582"/>
    <x v="2"/>
    <n v="81051"/>
    <n v="135.1"/>
    <d v="2022-09-17T00:00:00"/>
    <d v="2025-11-28T00:00:00"/>
    <s v="Monthly"/>
    <x v="0"/>
    <s v="CUST40917837"/>
    <n v="1168"/>
    <s v="Long Term"/>
    <n v="0"/>
    <s v="Kayla Duncan"/>
    <x v="2"/>
    <n v="31"/>
    <s v="Naval architect"/>
    <x v="3"/>
    <s v="Eatonshire, North Dakota, 68100"/>
    <x v="0"/>
    <n v="0"/>
    <n v="0"/>
    <x v="1"/>
    <s v="AGT46027126"/>
    <x v="1"/>
    <n v="6"/>
    <n v="14"/>
    <n v="0"/>
    <x v="2"/>
    <n v="0"/>
    <x v="1"/>
  </r>
  <r>
    <s v="POL06918749"/>
    <x v="3"/>
    <n v="93833"/>
    <n v="1458.14"/>
    <d v="2015-09-15T00:00:00"/>
    <d v="2018-03-22T00:00:00"/>
    <s v="Quarterly"/>
    <x v="1"/>
    <s v="CUST28914554"/>
    <n v="919"/>
    <s v="Medium Term"/>
    <n v="0"/>
    <s v="Gene Jones"/>
    <x v="0"/>
    <n v="42"/>
    <s v="Health service manager"/>
    <x v="2"/>
    <s v="South William, Utah, 06520"/>
    <x v="1"/>
    <n v="1"/>
    <n v="0"/>
    <x v="1"/>
    <s v="AGT96266695"/>
    <x v="1"/>
    <n v="48"/>
    <n v="30"/>
    <n v="0"/>
    <x v="2"/>
    <n v="0"/>
    <x v="1"/>
  </r>
  <r>
    <s v="POL40620647"/>
    <x v="1"/>
    <n v="256991"/>
    <n v="293.57"/>
    <d v="2017-05-27T00:00:00"/>
    <d v="2020-09-17T00:00:00"/>
    <s v="Quarterly"/>
    <x v="1"/>
    <s v="CUST30959100"/>
    <n v="1209"/>
    <s v="Long Term"/>
    <n v="0"/>
    <s v="Lisa Smith"/>
    <x v="2"/>
    <n v="25"/>
    <s v="Occupational hygienist"/>
    <x v="3"/>
    <s v="Rivasfurt, Utah, 64534"/>
    <x v="4"/>
    <n v="0"/>
    <n v="0"/>
    <x v="0"/>
    <s v="AGT43733906"/>
    <x v="1"/>
    <n v="18"/>
    <n v="37"/>
    <n v="0"/>
    <x v="0"/>
    <n v="0"/>
    <x v="1"/>
  </r>
  <r>
    <s v="POL82003427"/>
    <x v="2"/>
    <n v="277822"/>
    <n v="852.44"/>
    <d v="2017-11-10T00:00:00"/>
    <d v="2025-09-02T00:00:00"/>
    <s v="Annually"/>
    <x v="2"/>
    <s v="CUST85164739"/>
    <n v="2853"/>
    <s v="Long Term"/>
    <n v="1"/>
    <s v="Zachary Brown"/>
    <x v="1"/>
    <n v="49"/>
    <s v="Heritage manager"/>
    <x v="0"/>
    <s v="New Jacob, South Carolina, 53621"/>
    <x v="2"/>
    <n v="0"/>
    <n v="0"/>
    <x v="1"/>
    <s v="AGT50946500"/>
    <x v="2"/>
    <n v="42"/>
    <n v="31"/>
    <n v="0"/>
    <x v="0"/>
    <n v="0"/>
    <x v="2"/>
  </r>
  <r>
    <s v="POL02103764"/>
    <x v="3"/>
    <n v="215747"/>
    <n v="1381.08"/>
    <d v="2024-10-01T00:00:00"/>
    <d v="2032-05-16T00:00:00"/>
    <s v="Annually"/>
    <x v="2"/>
    <s v="CUST30421939"/>
    <n v="2784"/>
    <s v="Long Term"/>
    <n v="1"/>
    <s v="Angelica Garrett"/>
    <x v="1"/>
    <n v="57"/>
    <s v="Scientist, physiological"/>
    <x v="3"/>
    <s v="Angelaland, South Carolina, 85556"/>
    <x v="3"/>
    <n v="0"/>
    <n v="0"/>
    <x v="2"/>
    <s v="AGT24073449"/>
    <x v="1"/>
    <n v="20"/>
    <n v="86"/>
    <n v="1"/>
    <x v="1"/>
    <n v="1"/>
    <x v="1"/>
  </r>
  <r>
    <s v="POL73302460"/>
    <x v="1"/>
    <n v="451522"/>
    <n v="203.43"/>
    <d v="2015-01-17T00:00:00"/>
    <d v="2018-11-04T00:00:00"/>
    <s v="Annually"/>
    <x v="2"/>
    <s v="CUST71058064"/>
    <n v="1387"/>
    <s v="Long Term"/>
    <n v="1"/>
    <s v="Joshua Cruz"/>
    <x v="2"/>
    <n v="30"/>
    <s v="Theme park manager"/>
    <x v="1"/>
    <s v="Coxland, California, 59276"/>
    <x v="0"/>
    <n v="0"/>
    <n v="0"/>
    <x v="0"/>
    <s v="AGT22354139"/>
    <x v="0"/>
    <n v="28"/>
    <n v="100"/>
    <n v="1"/>
    <x v="1"/>
    <n v="1"/>
    <x v="0"/>
  </r>
  <r>
    <s v="POL36259700"/>
    <x v="0"/>
    <n v="191574"/>
    <n v="1340.82"/>
    <d v="2020-12-07T00:00:00"/>
    <d v="2028-07-21T00:00:00"/>
    <s v="Quarterly"/>
    <x v="0"/>
    <s v="CUST54376410"/>
    <n v="2783"/>
    <s v="Long Term"/>
    <n v="0"/>
    <s v="Keith Casey"/>
    <x v="0"/>
    <n v="32"/>
    <s v="Interpreter"/>
    <x v="0"/>
    <s v="Pattersonborough, Hawaii, 63444"/>
    <x v="0"/>
    <n v="0"/>
    <n v="0"/>
    <x v="1"/>
    <s v="AGT24845974"/>
    <x v="1"/>
    <n v="29"/>
    <n v="73"/>
    <n v="1"/>
    <x v="1"/>
    <n v="1"/>
    <x v="1"/>
  </r>
  <r>
    <s v="POL61913458"/>
    <x v="3"/>
    <n v="467818"/>
    <n v="1839.99"/>
    <d v="2019-07-17T00:00:00"/>
    <d v="2020-11-23T00:00:00"/>
    <s v="Quarterly"/>
    <x v="2"/>
    <s v="CUST80460923"/>
    <n v="495"/>
    <s v="Medium Term"/>
    <n v="1"/>
    <s v="Joshua Greene"/>
    <x v="0"/>
    <n v="26"/>
    <s v="Nutritional therapist"/>
    <x v="0"/>
    <s v="Lindseymouth, Oklahoma, 56601"/>
    <x v="0"/>
    <n v="0"/>
    <n v="0"/>
    <x v="0"/>
    <s v="AGT81983266"/>
    <x v="0"/>
    <n v="15"/>
    <n v="87"/>
    <n v="1"/>
    <x v="1"/>
    <n v="1"/>
    <x v="0"/>
  </r>
  <r>
    <s v="POL80932118"/>
    <x v="2"/>
    <n v="340591"/>
    <n v="101.34"/>
    <d v="2024-01-11T00:00:00"/>
    <d v="2031-08-08T00:00:00"/>
    <s v="Monthly"/>
    <x v="2"/>
    <s v="CUST62402125"/>
    <n v="2766"/>
    <s v="Long Term"/>
    <n v="1"/>
    <s v="Evan Thomas"/>
    <x v="0"/>
    <n v="47"/>
    <s v="Field trials officer"/>
    <x v="0"/>
    <s v="New Antonioberg, Kansas, 16766"/>
    <x v="2"/>
    <n v="0"/>
    <n v="0"/>
    <x v="1"/>
    <s v="AGT15560664"/>
    <x v="2"/>
    <n v="13"/>
    <n v="83"/>
    <n v="1"/>
    <x v="1"/>
    <n v="1"/>
    <x v="2"/>
  </r>
  <r>
    <s v="POL12700129"/>
    <x v="1"/>
    <n v="123756"/>
    <n v="679.96"/>
    <d v="2019-10-28T00:00:00"/>
    <d v="2026-08-05T00:00:00"/>
    <s v="Monthly"/>
    <x v="1"/>
    <s v="CUST37303935"/>
    <n v="2473"/>
    <s v="Long Term"/>
    <n v="0"/>
    <s v="Teresa Richardson"/>
    <x v="1"/>
    <n v="69"/>
    <s v="Government social research officer"/>
    <x v="1"/>
    <s v="Sotoland, Iowa, 73285"/>
    <x v="3"/>
    <n v="0"/>
    <n v="1"/>
    <x v="2"/>
    <s v="AGT42600032"/>
    <x v="1"/>
    <n v="0"/>
    <n v="41"/>
    <n v="0"/>
    <x v="0"/>
    <n v="0"/>
    <x v="1"/>
  </r>
  <r>
    <s v="POL18021070"/>
    <x v="2"/>
    <n v="107603"/>
    <n v="953.03"/>
    <d v="2017-09-18T00:00:00"/>
    <d v="2027-02-16T00:00:00"/>
    <s v="Annually"/>
    <x v="1"/>
    <s v="CUST48070910"/>
    <n v="3438"/>
    <s v="Long Term"/>
    <n v="0"/>
    <s v="Cameron Edwards"/>
    <x v="1"/>
    <n v="79"/>
    <s v="Dance movement psychotherapist"/>
    <x v="2"/>
    <s v="West Robert, Colorado, 43180"/>
    <x v="3"/>
    <n v="1"/>
    <n v="1"/>
    <x v="2"/>
    <s v="AGT82523171"/>
    <x v="0"/>
    <n v="38"/>
    <n v="87"/>
    <n v="1"/>
    <x v="1"/>
    <n v="1"/>
    <x v="0"/>
  </r>
  <r>
    <s v="POL02405593"/>
    <x v="1"/>
    <n v="157842"/>
    <n v="646.4"/>
    <d v="2022-03-03T00:00:00"/>
    <d v="2023-09-21T00:00:00"/>
    <s v="Monthly"/>
    <x v="2"/>
    <s v="CUST07355992"/>
    <n v="567"/>
    <s v="Medium Term"/>
    <n v="1"/>
    <s v="Joshua Mason"/>
    <x v="2"/>
    <n v="46"/>
    <s v="Travel agency manager"/>
    <x v="2"/>
    <s v="Underwoodville, Oregon, 94927"/>
    <x v="2"/>
    <n v="1"/>
    <n v="0"/>
    <x v="1"/>
    <s v="AGT92184002"/>
    <x v="1"/>
    <n v="49"/>
    <n v="84"/>
    <n v="1"/>
    <x v="1"/>
    <n v="1"/>
    <x v="1"/>
  </r>
  <r>
    <s v="POL15567639"/>
    <x v="1"/>
    <n v="430611"/>
    <n v="1217.19"/>
    <d v="2022-06-03T00:00:00"/>
    <d v="2031-04-24T00:00:00"/>
    <s v="Monthly"/>
    <x v="1"/>
    <s v="CUST06732104"/>
    <n v="3247"/>
    <s v="Long Term"/>
    <n v="0"/>
    <s v="Karen Lopez"/>
    <x v="2"/>
    <n v="77"/>
    <s v="Oceanographer"/>
    <x v="2"/>
    <s v="Mccannland, Ohio, 34229"/>
    <x v="3"/>
    <n v="1"/>
    <n v="1"/>
    <x v="2"/>
    <s v="AGT65829451"/>
    <x v="0"/>
    <n v="33"/>
    <n v="34"/>
    <n v="0"/>
    <x v="0"/>
    <n v="0"/>
    <x v="0"/>
  </r>
  <r>
    <s v="POL67846790"/>
    <x v="1"/>
    <n v="368679"/>
    <n v="998.6"/>
    <d v="2018-02-27T00:00:00"/>
    <d v="2021-10-14T00:00:00"/>
    <s v="Annually"/>
    <x v="0"/>
    <s v="CUST24435883"/>
    <n v="1325"/>
    <s v="Long Term"/>
    <n v="0"/>
    <s v="Brittany Wells"/>
    <x v="0"/>
    <n v="51"/>
    <s v="Oncologist"/>
    <x v="3"/>
    <s v="East Aprilland, Missouri, 47434"/>
    <x v="2"/>
    <n v="0"/>
    <n v="0"/>
    <x v="2"/>
    <s v="AGT23203089"/>
    <x v="0"/>
    <n v="12"/>
    <n v="78"/>
    <n v="1"/>
    <x v="1"/>
    <n v="1"/>
    <x v="0"/>
  </r>
  <r>
    <s v="POL37350059"/>
    <x v="1"/>
    <n v="363340"/>
    <n v="1520.17"/>
    <d v="2022-03-23T00:00:00"/>
    <d v="2024-10-07T00:00:00"/>
    <s v="Annually"/>
    <x v="2"/>
    <s v="CUST27713376"/>
    <n v="929"/>
    <s v="Medium Term"/>
    <n v="1"/>
    <s v="Jennifer Bonilla"/>
    <x v="1"/>
    <n v="35"/>
    <s v="Logistics and distribution manager"/>
    <x v="3"/>
    <s v="West Chelsea, Maryland, 65241"/>
    <x v="0"/>
    <n v="0"/>
    <n v="0"/>
    <x v="1"/>
    <s v="AGT85009986"/>
    <x v="1"/>
    <n v="45"/>
    <n v="7"/>
    <n v="0"/>
    <x v="2"/>
    <n v="0"/>
    <x v="1"/>
  </r>
  <r>
    <s v="POL82338857"/>
    <x v="0"/>
    <n v="298220"/>
    <n v="387.61"/>
    <d v="2019-06-29T00:00:00"/>
    <d v="2022-04-04T00:00:00"/>
    <s v="Annually"/>
    <x v="1"/>
    <s v="CUST18520299"/>
    <n v="1010"/>
    <s v="Medium Term"/>
    <n v="0"/>
    <s v="Lisa Powell"/>
    <x v="1"/>
    <n v="82"/>
    <s v="Radio producer"/>
    <x v="0"/>
    <s v="Greenefurt, Montana, 08502"/>
    <x v="3"/>
    <n v="0"/>
    <n v="1"/>
    <x v="2"/>
    <s v="AGT62837540"/>
    <x v="2"/>
    <n v="41"/>
    <n v="68"/>
    <n v="0"/>
    <x v="1"/>
    <n v="0"/>
    <x v="2"/>
  </r>
  <r>
    <s v="POL13670918"/>
    <x v="0"/>
    <n v="16919"/>
    <n v="760.79"/>
    <d v="2019-12-21T00:00:00"/>
    <d v="2026-01-17T00:00:00"/>
    <s v="Quarterly"/>
    <x v="0"/>
    <s v="CUST18243812"/>
    <n v="2219"/>
    <s v="Long Term"/>
    <n v="0"/>
    <s v="Joseph Miller"/>
    <x v="0"/>
    <n v="18"/>
    <s v="Mechanical engineer"/>
    <x v="3"/>
    <s v="Lake Lisa, Alaska, 38121"/>
    <x v="4"/>
    <n v="0"/>
    <n v="0"/>
    <x v="0"/>
    <s v="AGT35936067"/>
    <x v="1"/>
    <n v="7"/>
    <n v="52"/>
    <n v="0"/>
    <x v="0"/>
    <n v="0"/>
    <x v="1"/>
  </r>
  <r>
    <s v="POL56063267"/>
    <x v="1"/>
    <n v="372525"/>
    <n v="1393.22"/>
    <d v="2021-05-27T00:00:00"/>
    <d v="2030-12-27T00:00:00"/>
    <s v="Quarterly"/>
    <x v="1"/>
    <s v="CUST14518344"/>
    <n v="3501"/>
    <s v="Long Term"/>
    <n v="0"/>
    <s v="Timothy Hamilton"/>
    <x v="1"/>
    <n v="71"/>
    <s v="Educational psychologist"/>
    <x v="0"/>
    <s v="Port Sheilahaven, Arizona, 92645"/>
    <x v="3"/>
    <n v="0"/>
    <n v="1"/>
    <x v="2"/>
    <s v="AGT78282328"/>
    <x v="2"/>
    <n v="30"/>
    <n v="22"/>
    <n v="0"/>
    <x v="2"/>
    <n v="0"/>
    <x v="2"/>
  </r>
  <r>
    <s v="POL44368624"/>
    <x v="3"/>
    <n v="294377"/>
    <n v="348.96"/>
    <d v="2016-05-29T00:00:00"/>
    <d v="2021-02-02T00:00:00"/>
    <s v="Quarterly"/>
    <x v="0"/>
    <s v="CUST38807396"/>
    <n v="1710"/>
    <s v="Long Term"/>
    <n v="0"/>
    <s v="Todd Jones"/>
    <x v="1"/>
    <n v="35"/>
    <s v="Nurse, children's"/>
    <x v="0"/>
    <s v="Davidbury, Connecticut, 24072"/>
    <x v="0"/>
    <n v="0"/>
    <n v="0"/>
    <x v="1"/>
    <s v="AGT07195389"/>
    <x v="1"/>
    <n v="7"/>
    <n v="62"/>
    <n v="0"/>
    <x v="1"/>
    <n v="0"/>
    <x v="1"/>
  </r>
  <r>
    <s v="POL02047114"/>
    <x v="2"/>
    <n v="86941"/>
    <n v="551.16"/>
    <d v="2016-01-30T00:00:00"/>
    <d v="2019-01-19T00:00:00"/>
    <s v="Annually"/>
    <x v="1"/>
    <s v="CUST44835273"/>
    <n v="1085"/>
    <s v="Medium Term"/>
    <n v="0"/>
    <s v="James Smith"/>
    <x v="2"/>
    <n v="32"/>
    <s v="Health promotion specialist"/>
    <x v="3"/>
    <s v="Isabelton, Hawaii, 75095"/>
    <x v="0"/>
    <n v="0"/>
    <n v="0"/>
    <x v="1"/>
    <s v="AGT47971931"/>
    <x v="0"/>
    <n v="23"/>
    <n v="12"/>
    <n v="0"/>
    <x v="2"/>
    <n v="0"/>
    <x v="0"/>
  </r>
  <r>
    <s v="POL75081520"/>
    <x v="1"/>
    <n v="76406"/>
    <n v="1983.8"/>
    <d v="2021-02-11T00:00:00"/>
    <d v="2029-01-02T00:00:00"/>
    <s v="Quarterly"/>
    <x v="1"/>
    <s v="CUST14751083"/>
    <n v="2882"/>
    <s v="Long Term"/>
    <n v="0"/>
    <s v="Sherry Hernandez"/>
    <x v="2"/>
    <n v="59"/>
    <s v="Planning and development surveyor"/>
    <x v="0"/>
    <s v="Camachochester, Hawaii, 61139"/>
    <x v="3"/>
    <n v="0"/>
    <n v="0"/>
    <x v="2"/>
    <s v="AGT29942457"/>
    <x v="1"/>
    <n v="20"/>
    <n v="52"/>
    <n v="0"/>
    <x v="0"/>
    <n v="0"/>
    <x v="1"/>
  </r>
  <r>
    <s v="POL45182158"/>
    <x v="0"/>
    <n v="316671"/>
    <n v="1262.32"/>
    <d v="2020-12-27T00:00:00"/>
    <d v="2029-01-08T00:00:00"/>
    <s v="Monthly"/>
    <x v="2"/>
    <s v="CUST29646268"/>
    <n v="2934"/>
    <s v="Long Term"/>
    <n v="1"/>
    <s v="Veronica Hinton"/>
    <x v="0"/>
    <n v="29"/>
    <s v="Purchasing manager"/>
    <x v="2"/>
    <s v="Breannaside, Kentucky, 21499"/>
    <x v="0"/>
    <n v="1"/>
    <n v="0"/>
    <x v="0"/>
    <s v="AGT71671591"/>
    <x v="1"/>
    <n v="17"/>
    <n v="78"/>
    <n v="1"/>
    <x v="1"/>
    <n v="1"/>
    <x v="1"/>
  </r>
  <r>
    <s v="POL50099594"/>
    <x v="1"/>
    <n v="400900"/>
    <n v="710.92"/>
    <d v="2022-01-21T00:00:00"/>
    <d v="2028-05-14T00:00:00"/>
    <s v="Monthly"/>
    <x v="1"/>
    <s v="CUST01781896"/>
    <n v="2305"/>
    <s v="Long Term"/>
    <n v="0"/>
    <s v="Kimberly Jones"/>
    <x v="1"/>
    <n v="35"/>
    <s v="Architect"/>
    <x v="1"/>
    <s v="Port Stephanieville, Nebraska, 50971"/>
    <x v="0"/>
    <n v="0"/>
    <n v="0"/>
    <x v="1"/>
    <s v="AGT40339464"/>
    <x v="2"/>
    <n v="34"/>
    <n v="10"/>
    <n v="0"/>
    <x v="2"/>
    <n v="0"/>
    <x v="2"/>
  </r>
  <r>
    <s v="POL96765669"/>
    <x v="1"/>
    <n v="133884"/>
    <n v="1933"/>
    <d v="2020-08-06T00:00:00"/>
    <d v="2022-02-21T00:00:00"/>
    <s v="Quarterly"/>
    <x v="1"/>
    <s v="CUST05460288"/>
    <n v="564"/>
    <s v="Medium Term"/>
    <n v="0"/>
    <s v="Tina Christian"/>
    <x v="1"/>
    <n v="45"/>
    <s v="Mudlogger"/>
    <x v="0"/>
    <s v="Barnettmouth, Ohio, 18004"/>
    <x v="1"/>
    <n v="0"/>
    <n v="0"/>
    <x v="1"/>
    <s v="AGT03162047"/>
    <x v="0"/>
    <n v="44"/>
    <n v="22"/>
    <n v="0"/>
    <x v="2"/>
    <n v="0"/>
    <x v="0"/>
  </r>
  <r>
    <s v="POL64668667"/>
    <x v="0"/>
    <n v="287243"/>
    <n v="526.04"/>
    <d v="2017-04-16T00:00:00"/>
    <d v="2023-06-24T00:00:00"/>
    <s v="Quarterly"/>
    <x v="0"/>
    <s v="CUST21599544"/>
    <n v="2260"/>
    <s v="Long Term"/>
    <n v="0"/>
    <s v="Carl Schaefer"/>
    <x v="1"/>
    <n v="29"/>
    <s v="Programmer, applications"/>
    <x v="0"/>
    <s v="Garciamouth, Minnesota, 03377"/>
    <x v="0"/>
    <n v="0"/>
    <n v="0"/>
    <x v="0"/>
    <s v="AGT55465624"/>
    <x v="1"/>
    <n v="11"/>
    <n v="30"/>
    <n v="0"/>
    <x v="2"/>
    <n v="0"/>
    <x v="1"/>
  </r>
  <r>
    <s v="POL35373090"/>
    <x v="0"/>
    <n v="393650"/>
    <n v="1965.46"/>
    <d v="2022-04-26T00:00:00"/>
    <d v="2030-08-07T00:00:00"/>
    <s v="Monthly"/>
    <x v="0"/>
    <s v="CUST34161000"/>
    <n v="3025"/>
    <s v="Long Term"/>
    <n v="0"/>
    <s v="Michael Myers"/>
    <x v="1"/>
    <n v="73"/>
    <s v="Forest/woodland manager"/>
    <x v="2"/>
    <s v="West Thomas, Hawaii, 02544"/>
    <x v="3"/>
    <n v="1"/>
    <n v="1"/>
    <x v="2"/>
    <s v="AGT61378520"/>
    <x v="0"/>
    <n v="38"/>
    <n v="83"/>
    <n v="1"/>
    <x v="1"/>
    <n v="1"/>
    <x v="0"/>
  </r>
  <r>
    <s v="POL53589425"/>
    <x v="0"/>
    <n v="460796"/>
    <n v="1525.14"/>
    <d v="2024-03-16T00:00:00"/>
    <d v="2030-11-23T00:00:00"/>
    <s v="Quarterly"/>
    <x v="0"/>
    <s v="CUST24465661"/>
    <n v="2443"/>
    <s v="Long Term"/>
    <n v="0"/>
    <s v="Craig Gray"/>
    <x v="2"/>
    <n v="20"/>
    <s v="Technical sales engineer"/>
    <x v="0"/>
    <s v="Davisville, Virginia, 73766"/>
    <x v="4"/>
    <n v="0"/>
    <n v="0"/>
    <x v="0"/>
    <s v="AGT17511392"/>
    <x v="1"/>
    <n v="48"/>
    <n v="25"/>
    <n v="0"/>
    <x v="2"/>
    <n v="0"/>
    <x v="1"/>
  </r>
  <r>
    <s v="POL86998122"/>
    <x v="1"/>
    <n v="281301"/>
    <n v="1409.65"/>
    <d v="2017-09-23T00:00:00"/>
    <d v="2020-07-10T00:00:00"/>
    <s v="Quarterly"/>
    <x v="2"/>
    <s v="CUST65020808"/>
    <n v="1021"/>
    <s v="Medium Term"/>
    <n v="1"/>
    <s v="John Holloway"/>
    <x v="1"/>
    <n v="84"/>
    <s v="Dietitian"/>
    <x v="0"/>
    <s v="Lake Richard, New Jersey, 73121"/>
    <x v="3"/>
    <n v="0"/>
    <n v="1"/>
    <x v="2"/>
    <s v="AGT99517469"/>
    <x v="2"/>
    <n v="34"/>
    <n v="60"/>
    <n v="0"/>
    <x v="0"/>
    <n v="0"/>
    <x v="2"/>
  </r>
  <r>
    <s v="POL90865512"/>
    <x v="2"/>
    <n v="401017"/>
    <n v="1554.95"/>
    <d v="2024-08-08T00:00:00"/>
    <d v="2032-10-02T00:00:00"/>
    <s v="Annually"/>
    <x v="0"/>
    <s v="CUST64486961"/>
    <n v="2977"/>
    <s v="Long Term"/>
    <n v="0"/>
    <s v="Elizabeth Medina"/>
    <x v="0"/>
    <n v="25"/>
    <s v="Equality and diversity officer"/>
    <x v="1"/>
    <s v="South Darrellborough, New Hampshire, 38528"/>
    <x v="4"/>
    <n v="0"/>
    <n v="0"/>
    <x v="0"/>
    <s v="AGT40976439"/>
    <x v="0"/>
    <n v="39"/>
    <n v="7"/>
    <n v="0"/>
    <x v="2"/>
    <n v="0"/>
    <x v="0"/>
  </r>
  <r>
    <s v="POL72509442"/>
    <x v="1"/>
    <n v="305537"/>
    <n v="1555.62"/>
    <d v="2015-11-11T00:00:00"/>
    <d v="2023-01-18T00:00:00"/>
    <s v="Quarterly"/>
    <x v="2"/>
    <s v="CUST89207596"/>
    <n v="2625"/>
    <s v="Long Term"/>
    <n v="1"/>
    <s v="James Wolf"/>
    <x v="1"/>
    <n v="69"/>
    <s v="Health promotion specialist"/>
    <x v="0"/>
    <s v="Veronicahaven, Virginia, 99640"/>
    <x v="3"/>
    <n v="0"/>
    <n v="1"/>
    <x v="2"/>
    <s v="AGT19644076"/>
    <x v="2"/>
    <n v="29"/>
    <n v="43"/>
    <n v="0"/>
    <x v="0"/>
    <n v="0"/>
    <x v="2"/>
  </r>
  <r>
    <s v="POL02314695"/>
    <x v="3"/>
    <n v="81603"/>
    <n v="930.93"/>
    <d v="2020-02-19T00:00:00"/>
    <d v="2022-03-28T00:00:00"/>
    <s v="Quarterly"/>
    <x v="0"/>
    <s v="CUST40009068"/>
    <n v="768"/>
    <s v="Medium Term"/>
    <n v="0"/>
    <s v="Peter Campos"/>
    <x v="0"/>
    <n v="85"/>
    <s v="Health promotion specialist"/>
    <x v="3"/>
    <s v="Wilsonburgh, Georgia, 64784"/>
    <x v="3"/>
    <n v="0"/>
    <n v="1"/>
    <x v="2"/>
    <s v="AGT13212375"/>
    <x v="1"/>
    <n v="3"/>
    <n v="85"/>
    <n v="1"/>
    <x v="1"/>
    <n v="1"/>
    <x v="1"/>
  </r>
  <r>
    <s v="POL80250763"/>
    <x v="0"/>
    <n v="374942"/>
    <n v="616.38"/>
    <d v="2015-03-13T00:00:00"/>
    <d v="2016-12-31T00:00:00"/>
    <s v="Annually"/>
    <x v="2"/>
    <s v="CUST77843488"/>
    <n v="659"/>
    <s v="Medium Term"/>
    <n v="1"/>
    <s v="Dustin Duncan"/>
    <x v="0"/>
    <n v="63"/>
    <s v="Insurance broker"/>
    <x v="1"/>
    <s v="North Sabrinamouth, Minnesota, 75716"/>
    <x v="3"/>
    <n v="0"/>
    <n v="1"/>
    <x v="2"/>
    <s v="AGT32548798"/>
    <x v="2"/>
    <n v="36"/>
    <n v="76"/>
    <n v="1"/>
    <x v="1"/>
    <n v="1"/>
    <x v="2"/>
  </r>
  <r>
    <s v="POL60992687"/>
    <x v="1"/>
    <n v="77732"/>
    <n v="1301.6300000000001"/>
    <d v="2023-04-25T00:00:00"/>
    <d v="2025-04-01T00:00:00"/>
    <s v="Quarterly"/>
    <x v="1"/>
    <s v="CUST75725514"/>
    <n v="707"/>
    <s v="Medium Term"/>
    <n v="0"/>
    <s v="Jeffrey Robertson"/>
    <x v="1"/>
    <n v="84"/>
    <s v="Energy engineer"/>
    <x v="1"/>
    <s v="East Brentberg, Maryland, 93068"/>
    <x v="3"/>
    <n v="0"/>
    <n v="1"/>
    <x v="2"/>
    <s v="AGT37442272"/>
    <x v="0"/>
    <n v="30"/>
    <n v="82"/>
    <n v="1"/>
    <x v="1"/>
    <n v="1"/>
    <x v="0"/>
  </r>
  <r>
    <s v="POL69557850"/>
    <x v="1"/>
    <n v="30491"/>
    <n v="1483.41"/>
    <d v="2018-08-12T00:00:00"/>
    <d v="2022-01-10T00:00:00"/>
    <s v="Quarterly"/>
    <x v="0"/>
    <s v="CUST43829622"/>
    <n v="1247"/>
    <s v="Long Term"/>
    <n v="0"/>
    <s v="Shelia Harrell"/>
    <x v="1"/>
    <n v="19"/>
    <s v="Sports administrator"/>
    <x v="3"/>
    <s v="Pamelaberg, Arizona, 01714"/>
    <x v="4"/>
    <n v="0"/>
    <n v="0"/>
    <x v="0"/>
    <s v="AGT38600353"/>
    <x v="1"/>
    <n v="28"/>
    <n v="97"/>
    <n v="1"/>
    <x v="1"/>
    <n v="1"/>
    <x v="1"/>
  </r>
  <r>
    <s v="POL19053430"/>
    <x v="2"/>
    <n v="263983"/>
    <n v="830.92"/>
    <d v="2016-04-26T00:00:00"/>
    <d v="2021-12-14T00:00:00"/>
    <s v="Quarterly"/>
    <x v="1"/>
    <s v="CUST90954779"/>
    <n v="2058"/>
    <s v="Long Term"/>
    <n v="0"/>
    <s v="Lisa Mccarthy"/>
    <x v="1"/>
    <n v="75"/>
    <s v="Administrator, local government"/>
    <x v="3"/>
    <s v="East Christopher, South Dakota, 36051"/>
    <x v="3"/>
    <n v="0"/>
    <n v="1"/>
    <x v="2"/>
    <s v="AGT16288768"/>
    <x v="2"/>
    <n v="34"/>
    <n v="95"/>
    <n v="1"/>
    <x v="1"/>
    <n v="1"/>
    <x v="2"/>
  </r>
  <r>
    <s v="POL54750482"/>
    <x v="3"/>
    <n v="140869"/>
    <n v="357.07"/>
    <d v="2016-04-29T00:00:00"/>
    <d v="2022-01-08T00:00:00"/>
    <s v="Annually"/>
    <x v="2"/>
    <s v="CUST57011741"/>
    <n v="2080"/>
    <s v="Long Term"/>
    <n v="1"/>
    <s v="Brandon Martin"/>
    <x v="2"/>
    <n v="33"/>
    <s v="Statistician"/>
    <x v="0"/>
    <s v="Adamsstad, South Carolina, 97770"/>
    <x v="0"/>
    <n v="0"/>
    <n v="0"/>
    <x v="1"/>
    <s v="AGT56931418"/>
    <x v="2"/>
    <n v="6"/>
    <n v="46"/>
    <n v="0"/>
    <x v="0"/>
    <n v="0"/>
    <x v="2"/>
  </r>
  <r>
    <s v="POL21071314"/>
    <x v="1"/>
    <n v="326207"/>
    <n v="918.84"/>
    <d v="2020-09-21T00:00:00"/>
    <d v="2030-05-16T00:00:00"/>
    <s v="Quarterly"/>
    <x v="1"/>
    <s v="CUST88780782"/>
    <n v="3524"/>
    <s v="Long Term"/>
    <n v="0"/>
    <s v="Veronica Lopez PhD"/>
    <x v="1"/>
    <n v="34"/>
    <s v="Equality and diversity officer"/>
    <x v="0"/>
    <s v="Rodriguezview, New Mexico, 82663"/>
    <x v="0"/>
    <n v="0"/>
    <n v="0"/>
    <x v="1"/>
    <s v="AGT90914747"/>
    <x v="0"/>
    <n v="23"/>
    <n v="84"/>
    <n v="1"/>
    <x v="1"/>
    <n v="1"/>
    <x v="0"/>
  </r>
  <r>
    <s v="POL35328184"/>
    <x v="2"/>
    <n v="442172"/>
    <n v="1132.3399999999999"/>
    <d v="2017-05-10T00:00:00"/>
    <d v="2025-09-20T00:00:00"/>
    <s v="Quarterly"/>
    <x v="1"/>
    <s v="CUST47460421"/>
    <n v="3055"/>
    <s v="Long Term"/>
    <n v="0"/>
    <s v="Tamara Jackson"/>
    <x v="1"/>
    <n v="80"/>
    <s v="Engineer, electronics"/>
    <x v="1"/>
    <s v="Port Ericaburgh, Michigan, 69900"/>
    <x v="3"/>
    <n v="0"/>
    <n v="1"/>
    <x v="2"/>
    <s v="AGT19978799"/>
    <x v="1"/>
    <n v="32"/>
    <n v="91"/>
    <n v="1"/>
    <x v="1"/>
    <n v="1"/>
    <x v="1"/>
  </r>
  <r>
    <s v="POL54335250"/>
    <x v="2"/>
    <n v="229391"/>
    <n v="532.46"/>
    <d v="2015-10-27T00:00:00"/>
    <d v="2022-08-25T00:00:00"/>
    <s v="Monthly"/>
    <x v="1"/>
    <s v="CUST77255216"/>
    <n v="2494"/>
    <s v="Long Term"/>
    <n v="0"/>
    <s v="Amanda Ward"/>
    <x v="2"/>
    <n v="78"/>
    <s v="Aeronautical engineer"/>
    <x v="0"/>
    <s v="Thomasburgh, Virginia, 80919"/>
    <x v="3"/>
    <n v="0"/>
    <n v="1"/>
    <x v="2"/>
    <s v="AGT26665589"/>
    <x v="0"/>
    <n v="43"/>
    <n v="64"/>
    <n v="0"/>
    <x v="1"/>
    <n v="0"/>
    <x v="0"/>
  </r>
  <r>
    <s v="POL90564475"/>
    <x v="0"/>
    <n v="443738"/>
    <n v="998.62"/>
    <d v="2020-05-16T00:00:00"/>
    <d v="2022-03-24T00:00:00"/>
    <s v="Annually"/>
    <x v="0"/>
    <s v="CUST55656837"/>
    <n v="677"/>
    <s v="Medium Term"/>
    <n v="0"/>
    <s v="Samantha Wood"/>
    <x v="2"/>
    <n v="60"/>
    <s v="Wellsite geologist"/>
    <x v="3"/>
    <s v="East Michellechester, Kansas, 02837"/>
    <x v="3"/>
    <n v="0"/>
    <n v="1"/>
    <x v="2"/>
    <s v="AGT82384285"/>
    <x v="1"/>
    <n v="26"/>
    <n v="51"/>
    <n v="0"/>
    <x v="0"/>
    <n v="0"/>
    <x v="1"/>
  </r>
  <r>
    <s v="POL92223951"/>
    <x v="2"/>
    <n v="467658"/>
    <n v="688.92"/>
    <d v="2024-06-25T00:00:00"/>
    <d v="2031-06-17T00:00:00"/>
    <s v="Monthly"/>
    <x v="0"/>
    <s v="CUST32157622"/>
    <n v="2548"/>
    <s v="Long Term"/>
    <n v="0"/>
    <s v="Elizabeth Davis"/>
    <x v="0"/>
    <n v="84"/>
    <s v="Chartered loss adjuster"/>
    <x v="2"/>
    <s v="Christinatown, Texas, 36443"/>
    <x v="3"/>
    <n v="1"/>
    <n v="1"/>
    <x v="2"/>
    <s v="AGT14497481"/>
    <x v="2"/>
    <n v="49"/>
    <n v="70"/>
    <n v="1"/>
    <x v="1"/>
    <n v="1"/>
    <x v="2"/>
  </r>
  <r>
    <s v="POL38583909"/>
    <x v="3"/>
    <n v="349847"/>
    <n v="104.57"/>
    <d v="2021-10-23T00:00:00"/>
    <d v="2023-11-11T00:00:00"/>
    <s v="Monthly"/>
    <x v="2"/>
    <s v="CUST13779414"/>
    <n v="749"/>
    <s v="Medium Term"/>
    <n v="1"/>
    <s v="Tiffany Castillo"/>
    <x v="0"/>
    <n v="38"/>
    <s v="Furniture designer"/>
    <x v="2"/>
    <s v="North Ana, Nevada, 37031"/>
    <x v="1"/>
    <n v="1"/>
    <n v="0"/>
    <x v="1"/>
    <s v="AGT91783771"/>
    <x v="2"/>
    <n v="47"/>
    <n v="52"/>
    <n v="0"/>
    <x v="0"/>
    <n v="0"/>
    <x v="2"/>
  </r>
  <r>
    <s v="POL70199824"/>
    <x v="2"/>
    <n v="493574"/>
    <n v="1108.25"/>
    <d v="2024-07-24T00:00:00"/>
    <d v="2032-06-10T00:00:00"/>
    <s v="Annually"/>
    <x v="2"/>
    <s v="CUST83770928"/>
    <n v="2878"/>
    <s v="Long Term"/>
    <n v="1"/>
    <s v="Kimberly Smith"/>
    <x v="2"/>
    <n v="75"/>
    <s v="Oceanographer"/>
    <x v="1"/>
    <s v="New Tristanmouth, Kansas, 96220"/>
    <x v="3"/>
    <n v="0"/>
    <n v="1"/>
    <x v="2"/>
    <s v="AGT56558569"/>
    <x v="2"/>
    <n v="19"/>
    <n v="62"/>
    <n v="0"/>
    <x v="1"/>
    <n v="0"/>
    <x v="2"/>
  </r>
  <r>
    <s v="POL54562646"/>
    <x v="1"/>
    <n v="166485"/>
    <n v="1142.3499999999999"/>
    <d v="2023-09-16T00:00:00"/>
    <d v="2025-08-06T00:00:00"/>
    <s v="Monthly"/>
    <x v="1"/>
    <s v="CUST76931679"/>
    <n v="690"/>
    <s v="Medium Term"/>
    <n v="0"/>
    <s v="Donald Hudson"/>
    <x v="0"/>
    <n v="36"/>
    <s v="Merchant navy officer"/>
    <x v="3"/>
    <s v="New Timothyhaven, Utah, 24851"/>
    <x v="1"/>
    <n v="0"/>
    <n v="0"/>
    <x v="1"/>
    <s v="AGT88267068"/>
    <x v="2"/>
    <n v="46"/>
    <n v="63"/>
    <n v="0"/>
    <x v="1"/>
    <n v="0"/>
    <x v="2"/>
  </r>
  <r>
    <s v="POL04500233"/>
    <x v="0"/>
    <n v="369903"/>
    <n v="1389.38"/>
    <d v="2015-02-23T00:00:00"/>
    <d v="2024-04-01T00:00:00"/>
    <s v="Quarterly"/>
    <x v="1"/>
    <s v="CUST32886124"/>
    <n v="3325"/>
    <s v="Long Term"/>
    <n v="0"/>
    <s v="Amanda Anderson"/>
    <x v="0"/>
    <n v="67"/>
    <s v="Broadcast presenter"/>
    <x v="2"/>
    <s v="Jameshaven, Maryland, 24985"/>
    <x v="3"/>
    <n v="1"/>
    <n v="1"/>
    <x v="2"/>
    <s v="AGT67481128"/>
    <x v="1"/>
    <n v="23"/>
    <n v="93"/>
    <n v="1"/>
    <x v="1"/>
    <n v="1"/>
    <x v="1"/>
  </r>
  <r>
    <s v="POL39602828"/>
    <x v="3"/>
    <n v="143831"/>
    <n v="1662.18"/>
    <d v="2022-01-17T00:00:00"/>
    <d v="2029-03-18T00:00:00"/>
    <s v="Monthly"/>
    <x v="2"/>
    <s v="CUST23714881"/>
    <n v="2617"/>
    <s v="Long Term"/>
    <n v="1"/>
    <s v="Taylor Rogers"/>
    <x v="1"/>
    <n v="49"/>
    <s v="Soil scientist"/>
    <x v="2"/>
    <s v="South Michaelchester, South Carolina, 61289"/>
    <x v="2"/>
    <n v="1"/>
    <n v="0"/>
    <x v="1"/>
    <s v="AGT45789184"/>
    <x v="0"/>
    <n v="29"/>
    <n v="96"/>
    <n v="1"/>
    <x v="1"/>
    <n v="1"/>
    <x v="0"/>
  </r>
  <r>
    <s v="POL41295564"/>
    <x v="0"/>
    <n v="113800"/>
    <n v="1228.33"/>
    <d v="2015-07-12T00:00:00"/>
    <d v="2023-07-11T00:00:00"/>
    <s v="Monthly"/>
    <x v="2"/>
    <s v="CUST07578780"/>
    <n v="2921"/>
    <s v="Long Term"/>
    <n v="1"/>
    <s v="Ashley Schneider"/>
    <x v="0"/>
    <n v="78"/>
    <s v="Patent attorney"/>
    <x v="3"/>
    <s v="Paigeborough, North Carolina, 83869"/>
    <x v="3"/>
    <n v="0"/>
    <n v="1"/>
    <x v="2"/>
    <s v="AGT34752050"/>
    <x v="1"/>
    <n v="21"/>
    <n v="86"/>
    <n v="1"/>
    <x v="1"/>
    <n v="1"/>
    <x v="1"/>
  </r>
  <r>
    <s v="POL26280970"/>
    <x v="3"/>
    <n v="471008"/>
    <n v="1127.76"/>
    <d v="2016-04-26T00:00:00"/>
    <d v="2017-11-26T00:00:00"/>
    <s v="Annually"/>
    <x v="0"/>
    <s v="CUST01173822"/>
    <n v="579"/>
    <s v="Medium Term"/>
    <n v="0"/>
    <s v="Kristi Powers"/>
    <x v="1"/>
    <n v="19"/>
    <s v="Engineer, water"/>
    <x v="1"/>
    <s v="South Christine, Texas, 56123"/>
    <x v="4"/>
    <n v="0"/>
    <n v="0"/>
    <x v="0"/>
    <s v="AGT47983423"/>
    <x v="0"/>
    <n v="41"/>
    <n v="50"/>
    <n v="0"/>
    <x v="0"/>
    <n v="0"/>
    <x v="0"/>
  </r>
  <r>
    <s v="POL29164247"/>
    <x v="3"/>
    <n v="79837"/>
    <n v="657.92"/>
    <d v="2020-07-10T00:00:00"/>
    <d v="2023-12-02T00:00:00"/>
    <s v="Monthly"/>
    <x v="1"/>
    <s v="CUST06202125"/>
    <n v="1240"/>
    <s v="Long Term"/>
    <n v="0"/>
    <s v="Carrie Smith"/>
    <x v="1"/>
    <n v="72"/>
    <s v="Commissioning editor"/>
    <x v="2"/>
    <s v="West Justinview, Colorado, 08547"/>
    <x v="3"/>
    <n v="1"/>
    <n v="1"/>
    <x v="2"/>
    <s v="AGT06581034"/>
    <x v="1"/>
    <n v="11"/>
    <n v="29"/>
    <n v="0"/>
    <x v="2"/>
    <n v="0"/>
    <x v="1"/>
  </r>
  <r>
    <s v="POL72582020"/>
    <x v="3"/>
    <n v="208495"/>
    <n v="857.96"/>
    <d v="2022-06-24T00:00:00"/>
    <d v="2027-05-24T00:00:00"/>
    <s v="Quarterly"/>
    <x v="2"/>
    <s v="CUST53758771"/>
    <n v="1795"/>
    <s v="Long Term"/>
    <n v="1"/>
    <s v="Christine Robbins"/>
    <x v="1"/>
    <n v="48"/>
    <s v="Tour manager"/>
    <x v="0"/>
    <s v="Andersonstad, New Mexico, 90182"/>
    <x v="2"/>
    <n v="0"/>
    <n v="0"/>
    <x v="1"/>
    <s v="AGT06949855"/>
    <x v="1"/>
    <n v="11"/>
    <n v="53"/>
    <n v="0"/>
    <x v="0"/>
    <n v="0"/>
    <x v="1"/>
  </r>
  <r>
    <s v="POL42881568"/>
    <x v="0"/>
    <n v="257485"/>
    <n v="1755.83"/>
    <d v="2016-06-30T00:00:00"/>
    <d v="2021-06-23T00:00:00"/>
    <s v="Quarterly"/>
    <x v="1"/>
    <s v="CUST67528346"/>
    <n v="1819"/>
    <s v="Long Term"/>
    <n v="0"/>
    <s v="Blake Jones"/>
    <x v="1"/>
    <n v="73"/>
    <s v="Petroleum engineer"/>
    <x v="3"/>
    <s v="Andreaberg, Pennsylvania, 55838"/>
    <x v="3"/>
    <n v="0"/>
    <n v="1"/>
    <x v="2"/>
    <s v="AGT37420361"/>
    <x v="1"/>
    <n v="49"/>
    <n v="73"/>
    <n v="1"/>
    <x v="1"/>
    <n v="1"/>
    <x v="1"/>
  </r>
  <r>
    <s v="POL91869303"/>
    <x v="0"/>
    <n v="50875"/>
    <n v="644.27"/>
    <d v="2019-04-11T00:00:00"/>
    <d v="2023-07-17T00:00:00"/>
    <s v="Annually"/>
    <x v="2"/>
    <s v="CUST60185623"/>
    <n v="1558"/>
    <s v="Long Term"/>
    <n v="1"/>
    <s v="Ryan Campbell"/>
    <x v="0"/>
    <n v="42"/>
    <s v="Amenity horticulturist"/>
    <x v="2"/>
    <s v="Nelsonborough, Connecticut, 55658"/>
    <x v="1"/>
    <n v="1"/>
    <n v="0"/>
    <x v="1"/>
    <s v="AGT85459485"/>
    <x v="2"/>
    <n v="12"/>
    <n v="26"/>
    <n v="0"/>
    <x v="2"/>
    <n v="0"/>
    <x v="2"/>
  </r>
  <r>
    <s v="POL28303741"/>
    <x v="1"/>
    <n v="330208"/>
    <n v="1188.21"/>
    <d v="2024-11-25T00:00:00"/>
    <d v="2029-08-08T00:00:00"/>
    <s v="Annually"/>
    <x v="2"/>
    <s v="CUST19220123"/>
    <n v="1717"/>
    <s v="Long Term"/>
    <n v="1"/>
    <s v="Michael Rodgers"/>
    <x v="0"/>
    <n v="65"/>
    <s v="Engineer, structural"/>
    <x v="2"/>
    <s v="Molinahaven, Indiana, 84015"/>
    <x v="3"/>
    <n v="1"/>
    <n v="1"/>
    <x v="2"/>
    <s v="AGT31494760"/>
    <x v="2"/>
    <n v="19"/>
    <n v="38"/>
    <n v="0"/>
    <x v="0"/>
    <n v="0"/>
    <x v="2"/>
  </r>
  <r>
    <s v="POL77829667"/>
    <x v="0"/>
    <n v="108375"/>
    <n v="249.05"/>
    <d v="2015-04-08T00:00:00"/>
    <d v="2016-04-25T00:00:00"/>
    <s v="Quarterly"/>
    <x v="1"/>
    <s v="CUST57666689"/>
    <n v="383"/>
    <s v="Medium Term"/>
    <n v="0"/>
    <s v="Paul Lopez"/>
    <x v="1"/>
    <n v="63"/>
    <s v="Research officer, political party"/>
    <x v="0"/>
    <s v="North Christopher, New Hampshire, 36591"/>
    <x v="3"/>
    <n v="0"/>
    <n v="1"/>
    <x v="2"/>
    <s v="AGT53351162"/>
    <x v="2"/>
    <n v="14"/>
    <n v="66"/>
    <n v="0"/>
    <x v="1"/>
    <n v="0"/>
    <x v="2"/>
  </r>
  <r>
    <s v="POL48994632"/>
    <x v="1"/>
    <n v="340398"/>
    <n v="1575.66"/>
    <d v="2018-11-13T00:00:00"/>
    <d v="2022-12-09T00:00:00"/>
    <s v="Quarterly"/>
    <x v="0"/>
    <s v="CUST24275546"/>
    <n v="1487"/>
    <s v="Long Term"/>
    <n v="0"/>
    <s v="Jennifer Thompson"/>
    <x v="2"/>
    <n v="43"/>
    <s v="Psychologist, prison and probation services"/>
    <x v="0"/>
    <s v="Allenshire, South Carolina, 02199"/>
    <x v="1"/>
    <n v="0"/>
    <n v="0"/>
    <x v="1"/>
    <s v="AGT84856862"/>
    <x v="2"/>
    <n v="0"/>
    <n v="97"/>
    <n v="1"/>
    <x v="1"/>
    <n v="1"/>
    <x v="2"/>
  </r>
  <r>
    <s v="POL83788113"/>
    <x v="1"/>
    <n v="124505"/>
    <n v="1009.53"/>
    <d v="2016-08-06T00:00:00"/>
    <d v="2025-02-14T00:00:00"/>
    <s v="Annually"/>
    <x v="2"/>
    <s v="CUST13480810"/>
    <n v="3114"/>
    <s v="Long Term"/>
    <n v="1"/>
    <s v="Grace Martin"/>
    <x v="0"/>
    <n v="59"/>
    <s v="Civil engineer, consulting"/>
    <x v="0"/>
    <s v="Mooreview, Nevada, 75428"/>
    <x v="3"/>
    <n v="0"/>
    <n v="0"/>
    <x v="2"/>
    <s v="AGT07724446"/>
    <x v="2"/>
    <n v="28"/>
    <n v="95"/>
    <n v="1"/>
    <x v="1"/>
    <n v="1"/>
    <x v="2"/>
  </r>
  <r>
    <s v="POL26187162"/>
    <x v="1"/>
    <n v="78333"/>
    <n v="465.84"/>
    <d v="2017-01-19T00:00:00"/>
    <d v="2026-11-03T00:00:00"/>
    <s v="Monthly"/>
    <x v="0"/>
    <s v="CUST61594133"/>
    <n v="3575"/>
    <s v="Long Term"/>
    <n v="0"/>
    <s v="Ashley Irwin"/>
    <x v="2"/>
    <n v="40"/>
    <s v="Research scientist (physical sciences)"/>
    <x v="0"/>
    <s v="Carrieborough, Pennsylvania, 48431"/>
    <x v="1"/>
    <n v="0"/>
    <n v="0"/>
    <x v="1"/>
    <s v="AGT80152734"/>
    <x v="1"/>
    <n v="36"/>
    <n v="100"/>
    <n v="1"/>
    <x v="1"/>
    <n v="1"/>
    <x v="1"/>
  </r>
  <r>
    <s v="POL85357404"/>
    <x v="0"/>
    <n v="476993"/>
    <n v="1530.37"/>
    <d v="2015-08-23T00:00:00"/>
    <d v="2018-02-17T00:00:00"/>
    <s v="Quarterly"/>
    <x v="2"/>
    <s v="CUST50213050"/>
    <n v="909"/>
    <s v="Medium Term"/>
    <n v="1"/>
    <s v="Melissa Peterson"/>
    <x v="0"/>
    <n v="79"/>
    <s v="Copy"/>
    <x v="1"/>
    <s v="Port Mario, Virginia, 39278"/>
    <x v="3"/>
    <n v="0"/>
    <n v="1"/>
    <x v="2"/>
    <s v="AGT56265890"/>
    <x v="2"/>
    <n v="14"/>
    <n v="25"/>
    <n v="0"/>
    <x v="2"/>
    <n v="0"/>
    <x v="2"/>
  </r>
  <r>
    <s v="POL84091621"/>
    <x v="0"/>
    <n v="260211"/>
    <n v="115.53"/>
    <d v="2024-01-04T00:00:00"/>
    <d v="2030-09-27T00:00:00"/>
    <s v="Monthly"/>
    <x v="0"/>
    <s v="CUST97389020"/>
    <n v="2458"/>
    <s v="Long Term"/>
    <n v="0"/>
    <s v="Austin Haley"/>
    <x v="0"/>
    <n v="63"/>
    <s v="Investment banker, operational"/>
    <x v="0"/>
    <s v="Port Christina, Kentucky, 75459"/>
    <x v="3"/>
    <n v="0"/>
    <n v="1"/>
    <x v="2"/>
    <s v="AGT41758995"/>
    <x v="1"/>
    <n v="23"/>
    <n v="36"/>
    <n v="0"/>
    <x v="0"/>
    <n v="0"/>
    <x v="1"/>
  </r>
  <r>
    <s v="POL17820094"/>
    <x v="2"/>
    <n v="416339"/>
    <n v="1465.06"/>
    <d v="2024-01-22T00:00:00"/>
    <d v="2025-08-21T00:00:00"/>
    <s v="Quarterly"/>
    <x v="0"/>
    <s v="CUST37149471"/>
    <n v="577"/>
    <s v="Medium Term"/>
    <n v="0"/>
    <s v="Alicia Taylor"/>
    <x v="0"/>
    <n v="38"/>
    <s v="Clinical molecular geneticist"/>
    <x v="2"/>
    <s v="West Rebeccaborough, Wyoming, 08720"/>
    <x v="1"/>
    <n v="1"/>
    <n v="0"/>
    <x v="1"/>
    <s v="AGT12415191"/>
    <x v="1"/>
    <n v="27"/>
    <n v="27"/>
    <n v="0"/>
    <x v="2"/>
    <n v="0"/>
    <x v="1"/>
  </r>
  <r>
    <s v="POL57053022"/>
    <x v="1"/>
    <n v="78107"/>
    <n v="788.64"/>
    <d v="2015-01-02T00:00:00"/>
    <d v="2022-10-03T00:00:00"/>
    <s v="Annually"/>
    <x v="1"/>
    <s v="CUST29466976"/>
    <n v="2831"/>
    <s v="Long Term"/>
    <n v="0"/>
    <s v="Crystal Beard"/>
    <x v="0"/>
    <n v="79"/>
    <s v="Risk analyst"/>
    <x v="1"/>
    <s v="Port John, Michigan, 95811"/>
    <x v="3"/>
    <n v="0"/>
    <n v="1"/>
    <x v="2"/>
    <s v="AGT15727036"/>
    <x v="2"/>
    <n v="44"/>
    <n v="100"/>
    <n v="1"/>
    <x v="1"/>
    <n v="1"/>
    <x v="2"/>
  </r>
  <r>
    <s v="POL43650068"/>
    <x v="3"/>
    <n v="131828"/>
    <n v="451.46"/>
    <d v="2019-07-27T00:00:00"/>
    <d v="2024-04-15T00:00:00"/>
    <s v="Quarterly"/>
    <x v="1"/>
    <s v="CUST41234558"/>
    <n v="1724"/>
    <s v="Long Term"/>
    <n v="0"/>
    <s v="Anthony Cooley"/>
    <x v="2"/>
    <n v="81"/>
    <s v="Nurse, children's"/>
    <x v="2"/>
    <s v="Monicaton, Utah, 92695"/>
    <x v="3"/>
    <n v="1"/>
    <n v="1"/>
    <x v="2"/>
    <s v="AGT43639444"/>
    <x v="2"/>
    <n v="24"/>
    <n v="67"/>
    <n v="0"/>
    <x v="1"/>
    <n v="0"/>
    <x v="2"/>
  </r>
  <r>
    <s v="POL58297595"/>
    <x v="0"/>
    <n v="444552"/>
    <n v="414.03"/>
    <d v="2021-01-25T00:00:00"/>
    <d v="2025-02-22T00:00:00"/>
    <s v="Quarterly"/>
    <x v="1"/>
    <s v="CUST01241075"/>
    <n v="1489"/>
    <s v="Long Term"/>
    <n v="0"/>
    <s v="Thomas Kim"/>
    <x v="0"/>
    <n v="80"/>
    <s v="Surveyor, hydrographic"/>
    <x v="1"/>
    <s v="North Leslieburgh, Tennessee, 84207"/>
    <x v="3"/>
    <n v="0"/>
    <n v="1"/>
    <x v="2"/>
    <s v="AGT18440997"/>
    <x v="0"/>
    <n v="12"/>
    <n v="72"/>
    <n v="1"/>
    <x v="1"/>
    <n v="1"/>
    <x v="0"/>
  </r>
  <r>
    <s v="POL77901468"/>
    <x v="1"/>
    <n v="216117"/>
    <n v="1285.18"/>
    <d v="2020-08-06T00:00:00"/>
    <d v="2023-12-21T00:00:00"/>
    <s v="Monthly"/>
    <x v="2"/>
    <s v="CUST27368820"/>
    <n v="1232"/>
    <s v="Long Term"/>
    <n v="1"/>
    <s v="Debra White"/>
    <x v="0"/>
    <n v="43"/>
    <s v="Toxicologist"/>
    <x v="1"/>
    <s v="East Larrybury, Idaho, 89821"/>
    <x v="1"/>
    <n v="0"/>
    <n v="0"/>
    <x v="1"/>
    <s v="AGT31189537"/>
    <x v="1"/>
    <n v="28"/>
    <n v="36"/>
    <n v="0"/>
    <x v="0"/>
    <n v="0"/>
    <x v="1"/>
  </r>
  <r>
    <s v="POL70096611"/>
    <x v="3"/>
    <n v="136951"/>
    <n v="1048.1199999999999"/>
    <d v="2022-03-07T00:00:00"/>
    <d v="2030-02-25T00:00:00"/>
    <s v="Annually"/>
    <x v="0"/>
    <s v="CUST85015707"/>
    <n v="2912"/>
    <s v="Long Term"/>
    <n v="0"/>
    <s v="Robin Martinez"/>
    <x v="1"/>
    <n v="68"/>
    <s v="Commercial/residential surveyor"/>
    <x v="2"/>
    <s v="New Allisonstad, Washington, 93147"/>
    <x v="3"/>
    <n v="1"/>
    <n v="1"/>
    <x v="2"/>
    <s v="AGT08607132"/>
    <x v="2"/>
    <n v="39"/>
    <n v="16"/>
    <n v="0"/>
    <x v="2"/>
    <n v="0"/>
    <x v="2"/>
  </r>
  <r>
    <s v="POL40777572"/>
    <x v="1"/>
    <n v="266278"/>
    <n v="1503.92"/>
    <d v="2024-06-27T00:00:00"/>
    <d v="2025-12-01T00:00:00"/>
    <s v="Monthly"/>
    <x v="1"/>
    <s v="CUST12138999"/>
    <n v="522"/>
    <s v="Medium Term"/>
    <n v="0"/>
    <s v="Kelly Williams"/>
    <x v="1"/>
    <n v="25"/>
    <s v="Agricultural consultant"/>
    <x v="0"/>
    <s v="North Courtneyview, Iowa, 53775"/>
    <x v="4"/>
    <n v="0"/>
    <n v="0"/>
    <x v="0"/>
    <s v="AGT97641704"/>
    <x v="0"/>
    <n v="26"/>
    <n v="38"/>
    <n v="0"/>
    <x v="0"/>
    <n v="0"/>
    <x v="0"/>
  </r>
  <r>
    <s v="POL25507617"/>
    <x v="1"/>
    <n v="470770"/>
    <n v="729.82"/>
    <d v="2018-07-28T00:00:00"/>
    <d v="2023-09-16T00:00:00"/>
    <s v="Quarterly"/>
    <x v="1"/>
    <s v="CUST30592090"/>
    <n v="1876"/>
    <s v="Long Term"/>
    <n v="0"/>
    <s v="Eric Thompson"/>
    <x v="0"/>
    <n v="51"/>
    <s v="Clinical biochemist"/>
    <x v="0"/>
    <s v="South Marcchester, Rhode Island, 62591"/>
    <x v="2"/>
    <n v="0"/>
    <n v="0"/>
    <x v="2"/>
    <s v="AGT12966995"/>
    <x v="1"/>
    <n v="47"/>
    <n v="84"/>
    <n v="1"/>
    <x v="1"/>
    <n v="1"/>
    <x v="1"/>
  </r>
  <r>
    <s v="POL03990592"/>
    <x v="2"/>
    <n v="386542"/>
    <n v="904.46"/>
    <d v="2023-05-02T00:00:00"/>
    <d v="2027-08-30T00:00:00"/>
    <s v="Quarterly"/>
    <x v="0"/>
    <s v="CUST04637002"/>
    <n v="1581"/>
    <s v="Long Term"/>
    <n v="0"/>
    <s v="Jennifer Bradley"/>
    <x v="1"/>
    <n v="46"/>
    <s v="Learning mentor"/>
    <x v="1"/>
    <s v="East Michael, Indiana, 70408"/>
    <x v="2"/>
    <n v="0"/>
    <n v="0"/>
    <x v="1"/>
    <s v="AGT39576454"/>
    <x v="1"/>
    <n v="32"/>
    <n v="78"/>
    <n v="1"/>
    <x v="1"/>
    <n v="1"/>
    <x v="1"/>
  </r>
  <r>
    <s v="POL94885800"/>
    <x v="3"/>
    <n v="354560"/>
    <n v="1395.06"/>
    <d v="2018-01-14T00:00:00"/>
    <d v="2027-07-02T00:00:00"/>
    <s v="Annually"/>
    <x v="1"/>
    <s v="CUST86090168"/>
    <n v="3456"/>
    <s v="Long Term"/>
    <n v="0"/>
    <s v="Margaret Kim"/>
    <x v="2"/>
    <n v="50"/>
    <s v="Tour manager"/>
    <x v="0"/>
    <s v="South Emilyburgh, Nebraska, 51498"/>
    <x v="2"/>
    <n v="0"/>
    <n v="0"/>
    <x v="1"/>
    <s v="AGT78344871"/>
    <x v="0"/>
    <n v="28"/>
    <n v="10"/>
    <n v="0"/>
    <x v="2"/>
    <n v="0"/>
    <x v="0"/>
  </r>
  <r>
    <s v="POL11319886"/>
    <x v="1"/>
    <n v="364567"/>
    <n v="1476.71"/>
    <d v="2015-06-21T00:00:00"/>
    <d v="2018-08-09T00:00:00"/>
    <s v="Annually"/>
    <x v="1"/>
    <s v="CUST74253851"/>
    <n v="1145"/>
    <s v="Long Term"/>
    <n v="0"/>
    <s v="Rick Davis"/>
    <x v="1"/>
    <n v="59"/>
    <s v="Media buyer"/>
    <x v="3"/>
    <s v="South Deanbury, Wisconsin, 25812"/>
    <x v="3"/>
    <n v="0"/>
    <n v="0"/>
    <x v="2"/>
    <s v="AGT24077019"/>
    <x v="0"/>
    <n v="17"/>
    <n v="100"/>
    <n v="1"/>
    <x v="1"/>
    <n v="1"/>
    <x v="0"/>
  </r>
  <r>
    <s v="POL68905887"/>
    <x v="0"/>
    <n v="188112"/>
    <n v="874.69"/>
    <d v="2019-12-16T00:00:00"/>
    <d v="2025-05-07T00:00:00"/>
    <s v="Monthly"/>
    <x v="0"/>
    <s v="CUST21549816"/>
    <n v="1969"/>
    <s v="Long Term"/>
    <n v="0"/>
    <s v="Samantha Hernandez"/>
    <x v="0"/>
    <n v="52"/>
    <s v="Paramedic"/>
    <x v="0"/>
    <s v="Dyerview, Nevada, 47344"/>
    <x v="2"/>
    <n v="0"/>
    <n v="0"/>
    <x v="2"/>
    <s v="AGT66504484"/>
    <x v="2"/>
    <n v="0"/>
    <n v="43"/>
    <n v="0"/>
    <x v="0"/>
    <n v="0"/>
    <x v="2"/>
  </r>
  <r>
    <s v="POL71885722"/>
    <x v="2"/>
    <n v="19738"/>
    <n v="612.88"/>
    <d v="2019-01-06T00:00:00"/>
    <d v="2025-04-24T00:00:00"/>
    <s v="Monthly"/>
    <x v="2"/>
    <s v="CUST39765506"/>
    <n v="2300"/>
    <s v="Long Term"/>
    <n v="1"/>
    <s v="Mary Roberts"/>
    <x v="0"/>
    <n v="52"/>
    <s v="Nature conservation officer"/>
    <x v="2"/>
    <s v="Port Gabriellechester, Nebraska, 41312"/>
    <x v="2"/>
    <n v="1"/>
    <n v="0"/>
    <x v="2"/>
    <s v="AGT85203126"/>
    <x v="2"/>
    <n v="24"/>
    <n v="66"/>
    <n v="0"/>
    <x v="1"/>
    <n v="0"/>
    <x v="2"/>
  </r>
  <r>
    <s v="POL88263060"/>
    <x v="2"/>
    <n v="123180"/>
    <n v="981.63"/>
    <d v="2019-10-23T00:00:00"/>
    <d v="2021-01-23T00:00:00"/>
    <s v="Monthly"/>
    <x v="2"/>
    <s v="CUST27326515"/>
    <n v="458"/>
    <s v="Medium Term"/>
    <n v="1"/>
    <s v="Michael Haney"/>
    <x v="0"/>
    <n v="53"/>
    <s v="Sales professional, IT"/>
    <x v="1"/>
    <s v="Port Rebeccaton, Tennessee, 51818"/>
    <x v="2"/>
    <n v="0"/>
    <n v="0"/>
    <x v="2"/>
    <s v="AGT18286289"/>
    <x v="0"/>
    <n v="24"/>
    <n v="22"/>
    <n v="0"/>
    <x v="2"/>
    <n v="0"/>
    <x v="0"/>
  </r>
  <r>
    <s v="POL62759282"/>
    <x v="0"/>
    <n v="466384"/>
    <n v="1169.5"/>
    <d v="2022-05-28T00:00:00"/>
    <d v="2027-02-23T00:00:00"/>
    <s v="Monthly"/>
    <x v="2"/>
    <s v="CUST33315844"/>
    <n v="1732"/>
    <s v="Long Term"/>
    <n v="1"/>
    <s v="Amber Chase"/>
    <x v="1"/>
    <n v="83"/>
    <s v="Product/process development scientist"/>
    <x v="2"/>
    <s v="Port Melissachester, Vermont, 99209"/>
    <x v="3"/>
    <n v="1"/>
    <n v="1"/>
    <x v="2"/>
    <s v="AGT99817665"/>
    <x v="2"/>
    <n v="5"/>
    <n v="51"/>
    <n v="0"/>
    <x v="0"/>
    <n v="0"/>
    <x v="2"/>
  </r>
  <r>
    <s v="POL28137827"/>
    <x v="2"/>
    <n v="452579"/>
    <n v="1386.81"/>
    <d v="2017-12-03T00:00:00"/>
    <d v="2026-06-25T00:00:00"/>
    <s v="Annually"/>
    <x v="0"/>
    <s v="CUST88009581"/>
    <n v="3126"/>
    <s v="Long Term"/>
    <n v="0"/>
    <s v="Kevin Patterson"/>
    <x v="2"/>
    <n v="78"/>
    <s v="Insurance underwriter"/>
    <x v="1"/>
    <s v="Kellerhaven, Missouri, 91914"/>
    <x v="3"/>
    <n v="0"/>
    <n v="1"/>
    <x v="2"/>
    <s v="AGT90900168"/>
    <x v="1"/>
    <n v="36"/>
    <n v="62"/>
    <n v="0"/>
    <x v="1"/>
    <n v="0"/>
    <x v="1"/>
  </r>
  <r>
    <s v="POL70490457"/>
    <x v="3"/>
    <n v="23919"/>
    <n v="1790.63"/>
    <d v="2022-09-26T00:00:00"/>
    <d v="2025-10-15T00:00:00"/>
    <s v="Quarterly"/>
    <x v="1"/>
    <s v="CUST95624970"/>
    <n v="1115"/>
    <s v="Long Term"/>
    <n v="0"/>
    <s v="Tony Perry"/>
    <x v="1"/>
    <n v="53"/>
    <s v="Biochemist, clinical"/>
    <x v="0"/>
    <s v="Lake Arthur, New Hampshire, 23136"/>
    <x v="2"/>
    <n v="0"/>
    <n v="0"/>
    <x v="2"/>
    <s v="AGT64216177"/>
    <x v="1"/>
    <n v="13"/>
    <n v="15"/>
    <n v="0"/>
    <x v="2"/>
    <n v="0"/>
    <x v="1"/>
  </r>
  <r>
    <s v="POL43307974"/>
    <x v="2"/>
    <n v="271323"/>
    <n v="1698.48"/>
    <d v="2015-04-03T00:00:00"/>
    <d v="2018-03-06T00:00:00"/>
    <s v="Monthly"/>
    <x v="2"/>
    <s v="CUST73991092"/>
    <n v="1068"/>
    <s v="Medium Term"/>
    <n v="1"/>
    <s v="Vanessa Smith"/>
    <x v="2"/>
    <n v="71"/>
    <s v="Wellsite geologist"/>
    <x v="1"/>
    <s v="North Haroldview, Vermont, 06541"/>
    <x v="3"/>
    <n v="0"/>
    <n v="1"/>
    <x v="2"/>
    <s v="AGT03019617"/>
    <x v="0"/>
    <n v="42"/>
    <n v="75"/>
    <n v="1"/>
    <x v="1"/>
    <n v="1"/>
    <x v="0"/>
  </r>
  <r>
    <s v="POL07189960"/>
    <x v="0"/>
    <n v="335819"/>
    <n v="606.36"/>
    <d v="2021-07-14T00:00:00"/>
    <d v="2031-06-28T00:00:00"/>
    <s v="Annually"/>
    <x v="0"/>
    <s v="CUST24156688"/>
    <n v="3636"/>
    <s v="Long Term"/>
    <n v="0"/>
    <s v="Deanna Barton"/>
    <x v="1"/>
    <n v="76"/>
    <s v="Clinical research associate"/>
    <x v="2"/>
    <s v="Lake Wendymouth, Indiana, 83015"/>
    <x v="3"/>
    <n v="1"/>
    <n v="1"/>
    <x v="2"/>
    <s v="AGT22546347"/>
    <x v="0"/>
    <n v="9"/>
    <n v="26"/>
    <n v="0"/>
    <x v="2"/>
    <n v="0"/>
    <x v="0"/>
  </r>
  <r>
    <s v="POL39146398"/>
    <x v="0"/>
    <n v="183008"/>
    <n v="301.39999999999998"/>
    <d v="2017-04-11T00:00:00"/>
    <d v="2023-08-03T00:00:00"/>
    <s v="Quarterly"/>
    <x v="1"/>
    <s v="CUST02967545"/>
    <n v="2305"/>
    <s v="Long Term"/>
    <n v="0"/>
    <s v="Leon Pham"/>
    <x v="0"/>
    <n v="30"/>
    <s v="Homeopath"/>
    <x v="0"/>
    <s v="Juliefort, Idaho, 81487"/>
    <x v="0"/>
    <n v="0"/>
    <n v="0"/>
    <x v="0"/>
    <s v="AGT99240952"/>
    <x v="0"/>
    <n v="42"/>
    <n v="47"/>
    <n v="0"/>
    <x v="0"/>
    <n v="0"/>
    <x v="0"/>
  </r>
  <r>
    <s v="POL18638801"/>
    <x v="1"/>
    <n v="17829"/>
    <n v="1372.07"/>
    <d v="2020-01-02T00:00:00"/>
    <d v="2029-09-14T00:00:00"/>
    <s v="Quarterly"/>
    <x v="1"/>
    <s v="CUST50213050"/>
    <n v="3543"/>
    <s v="Long Term"/>
    <n v="0"/>
    <s v="Melissa Peterson"/>
    <x v="0"/>
    <n v="79"/>
    <s v="Copy"/>
    <x v="1"/>
    <s v="Port Mario, Virginia, 39278"/>
    <x v="3"/>
    <n v="0"/>
    <n v="1"/>
    <x v="2"/>
    <s v="AGT96982444"/>
    <x v="1"/>
    <n v="29"/>
    <n v="53"/>
    <n v="0"/>
    <x v="0"/>
    <n v="0"/>
    <x v="1"/>
  </r>
  <r>
    <s v="POL72689625"/>
    <x v="1"/>
    <n v="403184"/>
    <n v="1464.56"/>
    <d v="2020-10-17T00:00:00"/>
    <d v="2027-01-24T00:00:00"/>
    <s v="Monthly"/>
    <x v="2"/>
    <s v="CUST61013700"/>
    <n v="2290"/>
    <s v="Long Term"/>
    <n v="1"/>
    <s v="Jill Howard"/>
    <x v="2"/>
    <n v="74"/>
    <s v="Paediatric nurse"/>
    <x v="0"/>
    <s v="West Evan, Indiana, 49352"/>
    <x v="3"/>
    <n v="0"/>
    <n v="1"/>
    <x v="2"/>
    <s v="AGT25773647"/>
    <x v="2"/>
    <n v="41"/>
    <n v="22"/>
    <n v="0"/>
    <x v="2"/>
    <n v="0"/>
    <x v="2"/>
  </r>
  <r>
    <s v="POL84725350"/>
    <x v="0"/>
    <n v="497844"/>
    <n v="1937.89"/>
    <d v="2020-02-20T00:00:00"/>
    <d v="2029-11-02T00:00:00"/>
    <s v="Annually"/>
    <x v="1"/>
    <s v="CUST77194234"/>
    <n v="3543"/>
    <s v="Long Term"/>
    <n v="0"/>
    <s v="Cory Brewer"/>
    <x v="0"/>
    <n v="65"/>
    <s v="Freight forwarder"/>
    <x v="2"/>
    <s v="North Juan, Alaska, 70586"/>
    <x v="3"/>
    <n v="1"/>
    <n v="1"/>
    <x v="2"/>
    <s v="AGT70495038"/>
    <x v="2"/>
    <n v="50"/>
    <n v="23"/>
    <n v="0"/>
    <x v="2"/>
    <n v="0"/>
    <x v="2"/>
  </r>
  <r>
    <s v="POL03499634"/>
    <x v="0"/>
    <n v="487062"/>
    <n v="1312.34"/>
    <d v="2020-09-06T00:00:00"/>
    <d v="2023-04-28T00:00:00"/>
    <s v="Quarterly"/>
    <x v="0"/>
    <s v="CUST39874161"/>
    <n v="964"/>
    <s v="Medium Term"/>
    <n v="0"/>
    <s v="Julie Anderson"/>
    <x v="0"/>
    <n v="49"/>
    <s v="Surveyor, quantity"/>
    <x v="3"/>
    <s v="East Davidhaven, Pennsylvania, 83994"/>
    <x v="2"/>
    <n v="0"/>
    <n v="0"/>
    <x v="1"/>
    <s v="AGT01081441"/>
    <x v="2"/>
    <n v="28"/>
    <n v="42"/>
    <n v="0"/>
    <x v="0"/>
    <n v="0"/>
    <x v="2"/>
  </r>
  <r>
    <s v="POL17851408"/>
    <x v="1"/>
    <n v="254402"/>
    <n v="985.04"/>
    <d v="2016-09-28T00:00:00"/>
    <d v="2018-12-16T00:00:00"/>
    <s v="Annually"/>
    <x v="0"/>
    <s v="CUST55443847"/>
    <n v="809"/>
    <s v="Medium Term"/>
    <n v="0"/>
    <s v="Diane Rocha"/>
    <x v="2"/>
    <n v="74"/>
    <s v="Financial risk analyst"/>
    <x v="1"/>
    <s v="North Joshuaport, Arizona, 50020"/>
    <x v="3"/>
    <n v="0"/>
    <n v="1"/>
    <x v="2"/>
    <s v="AGT13074375"/>
    <x v="1"/>
    <n v="5"/>
    <n v="15"/>
    <n v="0"/>
    <x v="2"/>
    <n v="0"/>
    <x v="1"/>
  </r>
  <r>
    <s v="POL77005390"/>
    <x v="1"/>
    <n v="174038"/>
    <n v="262.62"/>
    <d v="2016-12-31T00:00:00"/>
    <d v="2024-08-05T00:00:00"/>
    <s v="Quarterly"/>
    <x v="2"/>
    <s v="CUST32248638"/>
    <n v="2774"/>
    <s v="Long Term"/>
    <n v="1"/>
    <s v="Susan Quinn"/>
    <x v="1"/>
    <n v="64"/>
    <s v="Buyer, industrial"/>
    <x v="1"/>
    <s v="Nguyenberg, Florida, 13977"/>
    <x v="3"/>
    <n v="0"/>
    <n v="1"/>
    <x v="2"/>
    <s v="AGT41476707"/>
    <x v="1"/>
    <n v="5"/>
    <n v="91"/>
    <n v="1"/>
    <x v="1"/>
    <n v="1"/>
    <x v="1"/>
  </r>
  <r>
    <s v="POL61605343"/>
    <x v="0"/>
    <n v="190377"/>
    <n v="1058.1400000000001"/>
    <d v="2023-06-14T00:00:00"/>
    <d v="2026-10-26T00:00:00"/>
    <s v="Annually"/>
    <x v="1"/>
    <s v="CUST81363233"/>
    <n v="1230"/>
    <s v="Long Term"/>
    <n v="0"/>
    <s v="Andrew Harrison"/>
    <x v="1"/>
    <n v="43"/>
    <s v="Glass blower/designer"/>
    <x v="1"/>
    <s v="Hinesside, Hawaii, 76495"/>
    <x v="1"/>
    <n v="0"/>
    <n v="0"/>
    <x v="1"/>
    <s v="AGT76304075"/>
    <x v="1"/>
    <n v="29"/>
    <n v="92"/>
    <n v="1"/>
    <x v="1"/>
    <n v="1"/>
    <x v="1"/>
  </r>
  <r>
    <s v="POL29802186"/>
    <x v="3"/>
    <n v="472712"/>
    <n v="1691.1"/>
    <d v="2019-05-08T00:00:00"/>
    <d v="2021-08-08T00:00:00"/>
    <s v="Monthly"/>
    <x v="0"/>
    <s v="CUST88742271"/>
    <n v="823"/>
    <s v="Medium Term"/>
    <n v="0"/>
    <s v="Cynthia Hodge"/>
    <x v="2"/>
    <n v="40"/>
    <s v="Geophysicist/field seismologist"/>
    <x v="1"/>
    <s v="Sandraborough, Michigan, 13869"/>
    <x v="1"/>
    <n v="0"/>
    <n v="0"/>
    <x v="1"/>
    <s v="AGT36127649"/>
    <x v="2"/>
    <n v="38"/>
    <n v="64"/>
    <n v="0"/>
    <x v="1"/>
    <n v="0"/>
    <x v="2"/>
  </r>
  <r>
    <s v="POL45349896"/>
    <x v="2"/>
    <n v="497721"/>
    <n v="1968.25"/>
    <d v="2022-05-28T00:00:00"/>
    <d v="2024-06-28T00:00:00"/>
    <s v="Annually"/>
    <x v="1"/>
    <s v="CUST89945576"/>
    <n v="762"/>
    <s v="Medium Term"/>
    <n v="0"/>
    <s v="Ivan Kim"/>
    <x v="2"/>
    <n v="82"/>
    <s v="Physicist, medical"/>
    <x v="2"/>
    <s v="New Nancyfurt, Missouri, 42764"/>
    <x v="3"/>
    <n v="1"/>
    <n v="1"/>
    <x v="2"/>
    <s v="AGT57352286"/>
    <x v="2"/>
    <n v="48"/>
    <n v="7"/>
    <n v="0"/>
    <x v="2"/>
    <n v="0"/>
    <x v="2"/>
  </r>
  <r>
    <s v="POL48346440"/>
    <x v="3"/>
    <n v="111293"/>
    <n v="1232.29"/>
    <d v="2020-03-26T00:00:00"/>
    <d v="2025-03-06T00:00:00"/>
    <s v="Annually"/>
    <x v="0"/>
    <s v="CUST89879124"/>
    <n v="1806"/>
    <s v="Long Term"/>
    <n v="0"/>
    <s v="Ian Downs"/>
    <x v="0"/>
    <n v="74"/>
    <s v="Aeronautical engineer"/>
    <x v="3"/>
    <s v="Goodmanmouth, New York, 81245"/>
    <x v="3"/>
    <n v="0"/>
    <n v="1"/>
    <x v="2"/>
    <s v="AGT58216117"/>
    <x v="1"/>
    <n v="4"/>
    <n v="79"/>
    <n v="1"/>
    <x v="1"/>
    <n v="1"/>
    <x v="1"/>
  </r>
  <r>
    <s v="POL01090154"/>
    <x v="2"/>
    <n v="202194"/>
    <n v="142.04"/>
    <d v="2017-08-17T00:00:00"/>
    <d v="2022-12-05T00:00:00"/>
    <s v="Annually"/>
    <x v="2"/>
    <s v="CUST03282774"/>
    <n v="1936"/>
    <s v="Long Term"/>
    <n v="1"/>
    <s v="Matthew Parker"/>
    <x v="1"/>
    <n v="33"/>
    <s v="Biomedical scientist"/>
    <x v="1"/>
    <s v="Cruzfort, Kentucky, 28354"/>
    <x v="0"/>
    <n v="0"/>
    <n v="0"/>
    <x v="1"/>
    <s v="AGT35840933"/>
    <x v="2"/>
    <n v="15"/>
    <n v="33"/>
    <n v="0"/>
    <x v="0"/>
    <n v="0"/>
    <x v="2"/>
  </r>
  <r>
    <s v="POL82137065"/>
    <x v="2"/>
    <n v="296763"/>
    <n v="1372.4"/>
    <d v="2016-10-03T00:00:00"/>
    <d v="2024-05-20T00:00:00"/>
    <s v="Annually"/>
    <x v="1"/>
    <s v="CUST25249967"/>
    <n v="2786"/>
    <s v="Long Term"/>
    <n v="0"/>
    <s v="Brenda Sanders"/>
    <x v="0"/>
    <n v="48"/>
    <s v="Chiropodist"/>
    <x v="1"/>
    <s v="Hallton, Idaho, 68672"/>
    <x v="2"/>
    <n v="0"/>
    <n v="0"/>
    <x v="1"/>
    <s v="AGT42927511"/>
    <x v="0"/>
    <n v="40"/>
    <n v="100"/>
    <n v="1"/>
    <x v="1"/>
    <n v="1"/>
    <x v="0"/>
  </r>
  <r>
    <s v="POL05710643"/>
    <x v="3"/>
    <n v="466076"/>
    <n v="1711.82"/>
    <d v="2023-04-02T00:00:00"/>
    <d v="2028-01-30T00:00:00"/>
    <s v="Monthly"/>
    <x v="0"/>
    <s v="CUST01163085"/>
    <n v="1764"/>
    <s v="Long Term"/>
    <n v="0"/>
    <s v="Dana James"/>
    <x v="0"/>
    <n v="32"/>
    <s v="Corporate investment banker"/>
    <x v="3"/>
    <s v="East Michelleborough, Oklahoma, 67989"/>
    <x v="0"/>
    <n v="0"/>
    <n v="0"/>
    <x v="1"/>
    <s v="AGT00894859"/>
    <x v="2"/>
    <n v="12"/>
    <n v="72"/>
    <n v="1"/>
    <x v="1"/>
    <n v="1"/>
    <x v="2"/>
  </r>
  <r>
    <s v="POL21394556"/>
    <x v="2"/>
    <n v="354142"/>
    <n v="514.76"/>
    <d v="2016-12-14T00:00:00"/>
    <d v="2025-09-20T00:00:00"/>
    <s v="Monthly"/>
    <x v="2"/>
    <s v="CUST88564180"/>
    <n v="3202"/>
    <s v="Long Term"/>
    <n v="1"/>
    <s v="David Miranda"/>
    <x v="0"/>
    <n v="51"/>
    <s v="Location manager"/>
    <x v="0"/>
    <s v="New Jennifer, Georgia, 08737"/>
    <x v="2"/>
    <n v="0"/>
    <n v="0"/>
    <x v="2"/>
    <s v="AGT11665603"/>
    <x v="0"/>
    <n v="32"/>
    <n v="60"/>
    <n v="0"/>
    <x v="0"/>
    <n v="0"/>
    <x v="0"/>
  </r>
  <r>
    <s v="POL45259795"/>
    <x v="3"/>
    <n v="451887"/>
    <n v="1888.65"/>
    <d v="2022-12-19T00:00:00"/>
    <d v="2029-10-14T00:00:00"/>
    <s v="Quarterly"/>
    <x v="2"/>
    <s v="CUST61133269"/>
    <n v="2491"/>
    <s v="Long Term"/>
    <n v="1"/>
    <s v="Cody Gonzalez"/>
    <x v="0"/>
    <n v="38"/>
    <s v="Mining engineer"/>
    <x v="3"/>
    <s v="Sheenahaven, Kansas, 50692"/>
    <x v="1"/>
    <n v="0"/>
    <n v="0"/>
    <x v="1"/>
    <s v="AGT44656885"/>
    <x v="0"/>
    <n v="37"/>
    <n v="29"/>
    <n v="0"/>
    <x v="2"/>
    <n v="0"/>
    <x v="0"/>
  </r>
  <r>
    <s v="POL07078838"/>
    <x v="0"/>
    <n v="160515"/>
    <n v="568.61"/>
    <d v="2015-12-11T00:00:00"/>
    <d v="2018-07-22T00:00:00"/>
    <s v="Annually"/>
    <x v="2"/>
    <s v="CUST32321186"/>
    <n v="954"/>
    <s v="Medium Term"/>
    <n v="1"/>
    <s v="Melanie Smith"/>
    <x v="1"/>
    <n v="58"/>
    <s v="Retail manager"/>
    <x v="1"/>
    <s v="Kyleville, North Carolina, 03199"/>
    <x v="3"/>
    <n v="0"/>
    <n v="0"/>
    <x v="2"/>
    <s v="AGT67831742"/>
    <x v="2"/>
    <n v="3"/>
    <n v="47"/>
    <n v="0"/>
    <x v="0"/>
    <n v="0"/>
    <x v="2"/>
  </r>
  <r>
    <s v="POL29504674"/>
    <x v="0"/>
    <n v="454215"/>
    <n v="834.49"/>
    <d v="2022-10-31T00:00:00"/>
    <d v="2030-06-06T00:00:00"/>
    <s v="Monthly"/>
    <x v="2"/>
    <s v="CUST88875854"/>
    <n v="2775"/>
    <s v="Long Term"/>
    <n v="1"/>
    <s v="Mariah King"/>
    <x v="1"/>
    <n v="45"/>
    <s v="Surveyor, quantity"/>
    <x v="3"/>
    <s v="North Regina, Wisconsin, 43922"/>
    <x v="1"/>
    <n v="0"/>
    <n v="0"/>
    <x v="1"/>
    <s v="AGT76378966"/>
    <x v="0"/>
    <n v="0"/>
    <n v="71"/>
    <n v="1"/>
    <x v="1"/>
    <n v="1"/>
    <x v="0"/>
  </r>
  <r>
    <s v="POL27444083"/>
    <x v="0"/>
    <n v="213278"/>
    <n v="1158.21"/>
    <d v="2023-06-05T00:00:00"/>
    <d v="2028-03-21T00:00:00"/>
    <s v="Monthly"/>
    <x v="0"/>
    <s v="CUST46149552"/>
    <n v="1751"/>
    <s v="Long Term"/>
    <n v="0"/>
    <s v="Tiffany Johnson"/>
    <x v="1"/>
    <n v="60"/>
    <s v="Dealer"/>
    <x v="2"/>
    <s v="South Karen, Arizona, 09474"/>
    <x v="3"/>
    <n v="1"/>
    <n v="1"/>
    <x v="2"/>
    <s v="AGT28432111"/>
    <x v="1"/>
    <n v="33"/>
    <n v="49"/>
    <n v="0"/>
    <x v="0"/>
    <n v="0"/>
    <x v="1"/>
  </r>
  <r>
    <s v="POL93415185"/>
    <x v="0"/>
    <n v="34964"/>
    <n v="493.03"/>
    <d v="2018-05-30T00:00:00"/>
    <d v="2020-01-28T00:00:00"/>
    <s v="Monthly"/>
    <x v="1"/>
    <s v="CUST69641136"/>
    <n v="608"/>
    <s v="Medium Term"/>
    <n v="0"/>
    <s v="Melissa Cruz"/>
    <x v="0"/>
    <n v="58"/>
    <s v="Social worker"/>
    <x v="0"/>
    <s v="Theresaside, Nebraska, 48628"/>
    <x v="3"/>
    <n v="0"/>
    <n v="0"/>
    <x v="2"/>
    <s v="AGT25486533"/>
    <x v="2"/>
    <n v="32"/>
    <n v="55"/>
    <n v="0"/>
    <x v="0"/>
    <n v="0"/>
    <x v="2"/>
  </r>
  <r>
    <s v="POL05606987"/>
    <x v="2"/>
    <n v="13838"/>
    <n v="608.65"/>
    <d v="2019-09-17T00:00:00"/>
    <d v="2027-05-26T00:00:00"/>
    <s v="Annually"/>
    <x v="1"/>
    <s v="CUST42009069"/>
    <n v="2808"/>
    <s v="Long Term"/>
    <n v="0"/>
    <s v="Tasha Mcclain"/>
    <x v="2"/>
    <n v="58"/>
    <s v="Journalist, broadcasting"/>
    <x v="3"/>
    <s v="West Brandonfort, Oklahoma, 09765"/>
    <x v="3"/>
    <n v="0"/>
    <n v="0"/>
    <x v="2"/>
    <s v="AGT30710692"/>
    <x v="2"/>
    <n v="31"/>
    <n v="13"/>
    <n v="0"/>
    <x v="2"/>
    <n v="0"/>
    <x v="2"/>
  </r>
  <r>
    <s v="POL17258219"/>
    <x v="0"/>
    <n v="65102"/>
    <n v="1413.19"/>
    <d v="2019-01-09T00:00:00"/>
    <d v="2026-08-07T00:00:00"/>
    <s v="Quarterly"/>
    <x v="1"/>
    <s v="CUST36430516"/>
    <n v="2767"/>
    <s v="Long Term"/>
    <n v="0"/>
    <s v="Anthony Liu"/>
    <x v="1"/>
    <n v="83"/>
    <s v="Scientist, physiological"/>
    <x v="1"/>
    <s v="Loriberg, South Carolina, 89088"/>
    <x v="3"/>
    <n v="0"/>
    <n v="1"/>
    <x v="2"/>
    <s v="AGT36199698"/>
    <x v="0"/>
    <n v="15"/>
    <n v="100"/>
    <n v="1"/>
    <x v="1"/>
    <n v="1"/>
    <x v="0"/>
  </r>
  <r>
    <s v="POL81559306"/>
    <x v="2"/>
    <n v="480267"/>
    <n v="1427.51"/>
    <d v="2020-08-31T00:00:00"/>
    <d v="2027-11-04T00:00:00"/>
    <s v="Quarterly"/>
    <x v="2"/>
    <s v="CUST55128751"/>
    <n v="2621"/>
    <s v="Long Term"/>
    <n v="1"/>
    <s v="Traci Galvan"/>
    <x v="2"/>
    <n v="54"/>
    <s v="Engineer, biomedical"/>
    <x v="3"/>
    <s v="West Raymond, Pennsylvania, 40526"/>
    <x v="2"/>
    <n v="0"/>
    <n v="0"/>
    <x v="2"/>
    <s v="AGT63282245"/>
    <x v="0"/>
    <n v="30"/>
    <n v="46"/>
    <n v="0"/>
    <x v="0"/>
    <n v="0"/>
    <x v="0"/>
  </r>
  <r>
    <s v="POL84309166"/>
    <x v="3"/>
    <n v="472689"/>
    <n v="1050.6300000000001"/>
    <d v="2022-11-29T00:00:00"/>
    <d v="2027-06-04T00:00:00"/>
    <s v="Quarterly"/>
    <x v="0"/>
    <s v="CUST26374212"/>
    <n v="1648"/>
    <s v="Long Term"/>
    <n v="0"/>
    <s v="Jennifer Robinson"/>
    <x v="1"/>
    <n v="41"/>
    <s v="Consulting civil engineer"/>
    <x v="1"/>
    <s v="Booneshire, Wisconsin, 15476"/>
    <x v="1"/>
    <n v="0"/>
    <n v="0"/>
    <x v="1"/>
    <s v="AGT49302379"/>
    <x v="2"/>
    <n v="26"/>
    <n v="60"/>
    <n v="0"/>
    <x v="0"/>
    <n v="0"/>
    <x v="2"/>
  </r>
  <r>
    <s v="POL76387090"/>
    <x v="0"/>
    <n v="108105"/>
    <n v="1444.38"/>
    <d v="2020-06-29T00:00:00"/>
    <d v="2027-09-27T00:00:00"/>
    <s v="Monthly"/>
    <x v="1"/>
    <s v="CUST61053077"/>
    <n v="2646"/>
    <s v="Long Term"/>
    <n v="0"/>
    <s v="Jordan Carroll"/>
    <x v="2"/>
    <n v="85"/>
    <s v="Solicitor"/>
    <x v="1"/>
    <s v="New John, Hawaii, 13921"/>
    <x v="3"/>
    <n v="0"/>
    <n v="1"/>
    <x v="2"/>
    <s v="AGT04781804"/>
    <x v="2"/>
    <n v="14"/>
    <n v="57"/>
    <n v="0"/>
    <x v="0"/>
    <n v="0"/>
    <x v="2"/>
  </r>
  <r>
    <s v="POL59492840"/>
    <x v="3"/>
    <n v="114042"/>
    <n v="1232.1300000000001"/>
    <d v="2021-12-02T00:00:00"/>
    <d v="2023-12-23T00:00:00"/>
    <s v="Quarterly"/>
    <x v="1"/>
    <s v="CUST52983993"/>
    <n v="751"/>
    <s v="Medium Term"/>
    <n v="0"/>
    <s v="Betty Gomez"/>
    <x v="0"/>
    <n v="56"/>
    <s v="Multimedia specialist"/>
    <x v="0"/>
    <s v="Martinezshire, New Hampshire, 71932"/>
    <x v="3"/>
    <n v="0"/>
    <n v="0"/>
    <x v="2"/>
    <s v="AGT15935260"/>
    <x v="2"/>
    <n v="16"/>
    <n v="57"/>
    <n v="0"/>
    <x v="0"/>
    <n v="0"/>
    <x v="2"/>
  </r>
  <r>
    <s v="POL59507009"/>
    <x v="0"/>
    <n v="492679"/>
    <n v="1270.3499999999999"/>
    <d v="2017-03-14T00:00:00"/>
    <d v="2020-12-28T00:00:00"/>
    <s v="Monthly"/>
    <x v="1"/>
    <s v="CUST12138426"/>
    <n v="1385"/>
    <s v="Long Term"/>
    <n v="0"/>
    <s v="Nicole Valencia"/>
    <x v="2"/>
    <n v="44"/>
    <s v="Teacher, English as a foreign language"/>
    <x v="2"/>
    <s v="New Bryan, Michigan, 34467"/>
    <x v="1"/>
    <n v="1"/>
    <n v="0"/>
    <x v="1"/>
    <s v="AGT28522757"/>
    <x v="1"/>
    <n v="9"/>
    <n v="30"/>
    <n v="0"/>
    <x v="2"/>
    <n v="0"/>
    <x v="1"/>
  </r>
  <r>
    <s v="POL22606184"/>
    <x v="2"/>
    <n v="67530"/>
    <n v="1991.24"/>
    <d v="2022-12-22T00:00:00"/>
    <d v="2030-09-17T00:00:00"/>
    <s v="Monthly"/>
    <x v="0"/>
    <s v="CUST09634289"/>
    <n v="2826"/>
    <s v="Long Term"/>
    <n v="0"/>
    <s v="Brandy Cook"/>
    <x v="0"/>
    <n v="23"/>
    <s v="Runner, broadcasting/film/video"/>
    <x v="2"/>
    <s v="West Mary, California, 35429"/>
    <x v="4"/>
    <n v="1"/>
    <n v="0"/>
    <x v="0"/>
    <s v="AGT81057074"/>
    <x v="2"/>
    <n v="26"/>
    <n v="28"/>
    <n v="0"/>
    <x v="2"/>
    <n v="0"/>
    <x v="2"/>
  </r>
  <r>
    <s v="POL36583919"/>
    <x v="3"/>
    <n v="389504"/>
    <n v="341.63"/>
    <d v="2020-01-25T00:00:00"/>
    <d v="2028-07-18T00:00:00"/>
    <s v="Annually"/>
    <x v="0"/>
    <s v="CUST36432590"/>
    <n v="3097"/>
    <s v="Long Term"/>
    <n v="0"/>
    <s v="Michael Diaz"/>
    <x v="0"/>
    <n v="32"/>
    <s v="Programme researcher, broadcasting/film/video"/>
    <x v="3"/>
    <s v="Donnamouth, New Jersey, 60261"/>
    <x v="0"/>
    <n v="0"/>
    <n v="0"/>
    <x v="1"/>
    <s v="AGT83803513"/>
    <x v="1"/>
    <n v="43"/>
    <n v="86"/>
    <n v="1"/>
    <x v="1"/>
    <n v="1"/>
    <x v="1"/>
  </r>
  <r>
    <s v="POL88765284"/>
    <x v="3"/>
    <n v="319994"/>
    <n v="1354.19"/>
    <d v="2021-03-14T00:00:00"/>
    <d v="2027-03-06T00:00:00"/>
    <s v="Quarterly"/>
    <x v="1"/>
    <s v="CUST82716734"/>
    <n v="2183"/>
    <s v="Long Term"/>
    <n v="0"/>
    <s v="Kayla Martinez"/>
    <x v="0"/>
    <n v="31"/>
    <s v="Sports administrator"/>
    <x v="0"/>
    <s v="Brianport, Maryland, 37503"/>
    <x v="0"/>
    <n v="0"/>
    <n v="0"/>
    <x v="1"/>
    <s v="AGT13858503"/>
    <x v="1"/>
    <n v="43"/>
    <n v="16"/>
    <n v="0"/>
    <x v="2"/>
    <n v="0"/>
    <x v="1"/>
  </r>
  <r>
    <s v="POL55061898"/>
    <x v="1"/>
    <n v="14224"/>
    <n v="1278.3599999999999"/>
    <d v="2018-02-27T00:00:00"/>
    <d v="2021-03-08T00:00:00"/>
    <s v="Annually"/>
    <x v="0"/>
    <s v="CUST90739739"/>
    <n v="1105"/>
    <s v="Long Term"/>
    <n v="0"/>
    <s v="Lori Jenkins"/>
    <x v="0"/>
    <n v="74"/>
    <s v="Maintenance engineer"/>
    <x v="0"/>
    <s v="Adamtown, Rhode Island, 22958"/>
    <x v="3"/>
    <n v="0"/>
    <n v="1"/>
    <x v="2"/>
    <s v="AGT87108404"/>
    <x v="2"/>
    <n v="40"/>
    <n v="82"/>
    <n v="1"/>
    <x v="1"/>
    <n v="1"/>
    <x v="2"/>
  </r>
  <r>
    <s v="POL38220056"/>
    <x v="2"/>
    <n v="166032"/>
    <n v="1358.87"/>
    <d v="2016-11-16T00:00:00"/>
    <d v="2024-09-07T00:00:00"/>
    <s v="Quarterly"/>
    <x v="2"/>
    <s v="CUST68676616"/>
    <n v="2852"/>
    <s v="Long Term"/>
    <n v="1"/>
    <s v="Austin Russo"/>
    <x v="0"/>
    <n v="42"/>
    <s v="Animal nutritionist"/>
    <x v="0"/>
    <s v="Port Melissa, West Virginia, 54960"/>
    <x v="1"/>
    <n v="0"/>
    <n v="0"/>
    <x v="1"/>
    <s v="AGT86170981"/>
    <x v="1"/>
    <n v="17"/>
    <n v="78"/>
    <n v="1"/>
    <x v="1"/>
    <n v="1"/>
    <x v="1"/>
  </r>
  <r>
    <s v="POL97128772"/>
    <x v="1"/>
    <n v="93036"/>
    <n v="1733.39"/>
    <d v="2022-03-25T00:00:00"/>
    <d v="2026-05-23T00:00:00"/>
    <s v="Monthly"/>
    <x v="2"/>
    <s v="CUST16857555"/>
    <n v="1520"/>
    <s v="Long Term"/>
    <n v="1"/>
    <s v="Jose Edwards"/>
    <x v="2"/>
    <n v="31"/>
    <s v="Scientist, research (life sciences)"/>
    <x v="3"/>
    <s v="New Joseph, Kansas, 51820"/>
    <x v="0"/>
    <n v="0"/>
    <n v="0"/>
    <x v="1"/>
    <s v="AGT41406081"/>
    <x v="0"/>
    <n v="12"/>
    <n v="58"/>
    <n v="0"/>
    <x v="0"/>
    <n v="0"/>
    <x v="0"/>
  </r>
  <r>
    <s v="POL21105419"/>
    <x v="3"/>
    <n v="21912"/>
    <n v="298.93"/>
    <d v="2021-10-03T00:00:00"/>
    <d v="2024-08-05T00:00:00"/>
    <s v="Annually"/>
    <x v="1"/>
    <s v="CUST30763587"/>
    <n v="1037"/>
    <s v="Medium Term"/>
    <n v="0"/>
    <s v="Dr. Kevin Thomas"/>
    <x v="0"/>
    <n v="25"/>
    <s v="Theatre manager"/>
    <x v="3"/>
    <s v="Phillipsbury, Arkansas, 47254"/>
    <x v="4"/>
    <n v="0"/>
    <n v="0"/>
    <x v="0"/>
    <s v="AGT69831645"/>
    <x v="0"/>
    <n v="21"/>
    <n v="5"/>
    <n v="0"/>
    <x v="2"/>
    <n v="0"/>
    <x v="0"/>
  </r>
  <r>
    <s v="POL98344452"/>
    <x v="0"/>
    <n v="423685"/>
    <n v="819.63"/>
    <d v="2023-08-23T00:00:00"/>
    <d v="2029-07-07T00:00:00"/>
    <s v="Monthly"/>
    <x v="2"/>
    <s v="CUST35315234"/>
    <n v="2145"/>
    <s v="Long Term"/>
    <n v="1"/>
    <s v="Dana Williams"/>
    <x v="1"/>
    <n v="74"/>
    <s v="Volunteer coordinator"/>
    <x v="0"/>
    <s v="Johnstonborough, Alaska, 18031"/>
    <x v="3"/>
    <n v="0"/>
    <n v="1"/>
    <x v="2"/>
    <s v="AGT60999446"/>
    <x v="0"/>
    <n v="12"/>
    <n v="34"/>
    <n v="0"/>
    <x v="0"/>
    <n v="0"/>
    <x v="0"/>
  </r>
  <r>
    <s v="POL81202373"/>
    <x v="2"/>
    <n v="248838"/>
    <n v="1305.72"/>
    <d v="2022-12-31T00:00:00"/>
    <d v="2024-07-17T00:00:00"/>
    <s v="Monthly"/>
    <x v="0"/>
    <s v="CUST83535400"/>
    <n v="564"/>
    <s v="Medium Term"/>
    <n v="0"/>
    <s v="Caleb Wright"/>
    <x v="0"/>
    <n v="53"/>
    <s v="Insurance claims handler"/>
    <x v="2"/>
    <s v="West Thomas, Indiana, 93748"/>
    <x v="2"/>
    <n v="1"/>
    <n v="0"/>
    <x v="2"/>
    <s v="AGT78435007"/>
    <x v="2"/>
    <n v="45"/>
    <n v="26"/>
    <n v="0"/>
    <x v="2"/>
    <n v="0"/>
    <x v="2"/>
  </r>
  <r>
    <s v="POL50033315"/>
    <x v="1"/>
    <n v="352995"/>
    <n v="1801.21"/>
    <d v="2018-11-03T00:00:00"/>
    <d v="2021-02-16T00:00:00"/>
    <s v="Annually"/>
    <x v="1"/>
    <s v="CUST96159281"/>
    <n v="836"/>
    <s v="Medium Term"/>
    <n v="0"/>
    <s v="Diana Hill"/>
    <x v="0"/>
    <n v="69"/>
    <s v="Social worker"/>
    <x v="2"/>
    <s v="Jacobmouth, Connecticut, 51594"/>
    <x v="3"/>
    <n v="1"/>
    <n v="1"/>
    <x v="2"/>
    <s v="AGT99727041"/>
    <x v="2"/>
    <n v="40"/>
    <n v="81"/>
    <n v="1"/>
    <x v="1"/>
    <n v="1"/>
    <x v="2"/>
  </r>
  <r>
    <s v="POL71852289"/>
    <x v="2"/>
    <n v="76222"/>
    <n v="1573.45"/>
    <d v="2018-12-16T00:00:00"/>
    <d v="2022-04-14T00:00:00"/>
    <s v="Annually"/>
    <x v="0"/>
    <s v="CUST92066305"/>
    <n v="1215"/>
    <s v="Long Term"/>
    <n v="0"/>
    <s v="Richard Perez"/>
    <x v="2"/>
    <n v="62"/>
    <s v="Chartered legal executive (England and Wales)"/>
    <x v="3"/>
    <s v="Michaelville, Wisconsin, 30856"/>
    <x v="3"/>
    <n v="0"/>
    <n v="1"/>
    <x v="2"/>
    <s v="AGT96614978"/>
    <x v="1"/>
    <n v="46"/>
    <n v="27"/>
    <n v="0"/>
    <x v="2"/>
    <n v="0"/>
    <x v="1"/>
  </r>
  <r>
    <s v="POL63230640"/>
    <x v="0"/>
    <n v="136832"/>
    <n v="1946.77"/>
    <d v="2018-03-07T00:00:00"/>
    <d v="2023-04-22T00:00:00"/>
    <s v="Quarterly"/>
    <x v="1"/>
    <s v="CUST59334083"/>
    <n v="1872"/>
    <s v="Long Term"/>
    <n v="0"/>
    <s v="Tammy Cooper"/>
    <x v="0"/>
    <n v="66"/>
    <s v="Astronomer"/>
    <x v="3"/>
    <s v="Port Michellemouth, Massachusetts, 70915"/>
    <x v="3"/>
    <n v="0"/>
    <n v="1"/>
    <x v="2"/>
    <s v="AGT58013889"/>
    <x v="0"/>
    <n v="14"/>
    <n v="44"/>
    <n v="0"/>
    <x v="0"/>
    <n v="0"/>
    <x v="0"/>
  </r>
  <r>
    <s v="POL22280600"/>
    <x v="3"/>
    <n v="393061"/>
    <n v="1804.96"/>
    <d v="2015-07-29T00:00:00"/>
    <d v="2017-12-27T00:00:00"/>
    <s v="Annually"/>
    <x v="2"/>
    <s v="CUST45083995"/>
    <n v="882"/>
    <s v="Medium Term"/>
    <n v="1"/>
    <s v="Deborah Briggs"/>
    <x v="1"/>
    <n v="79"/>
    <s v="Scientific laboratory technician"/>
    <x v="0"/>
    <s v="Ashleyhaven, Washington, 24121"/>
    <x v="3"/>
    <n v="0"/>
    <n v="1"/>
    <x v="2"/>
    <s v="AGT38121007"/>
    <x v="1"/>
    <n v="22"/>
    <n v="98"/>
    <n v="1"/>
    <x v="1"/>
    <n v="1"/>
    <x v="1"/>
  </r>
  <r>
    <s v="POL82615987"/>
    <x v="1"/>
    <n v="99424"/>
    <n v="1092.0899999999999"/>
    <d v="2020-06-11T00:00:00"/>
    <d v="2026-03-16T00:00:00"/>
    <s v="Monthly"/>
    <x v="0"/>
    <s v="CUST60402466"/>
    <n v="2104"/>
    <s v="Long Term"/>
    <n v="0"/>
    <s v="Samantha Simon"/>
    <x v="1"/>
    <n v="56"/>
    <s v="Insurance risk surveyor"/>
    <x v="1"/>
    <s v="Lake Omarstad, Minnesota, 50396"/>
    <x v="3"/>
    <n v="0"/>
    <n v="0"/>
    <x v="2"/>
    <s v="AGT80735826"/>
    <x v="1"/>
    <n v="50"/>
    <n v="11"/>
    <n v="0"/>
    <x v="2"/>
    <n v="0"/>
    <x v="1"/>
  </r>
  <r>
    <s v="POL13831480"/>
    <x v="3"/>
    <n v="167375"/>
    <n v="1497.12"/>
    <d v="2023-01-09T00:00:00"/>
    <d v="2029-03-19T00:00:00"/>
    <s v="Monthly"/>
    <x v="0"/>
    <s v="CUST41319076"/>
    <n v="2261"/>
    <s v="Long Term"/>
    <n v="0"/>
    <s v="Daniel Harris"/>
    <x v="0"/>
    <n v="77"/>
    <s v="Ergonomist"/>
    <x v="0"/>
    <s v="Jamesshire, Utah, 94459"/>
    <x v="3"/>
    <n v="0"/>
    <n v="1"/>
    <x v="2"/>
    <s v="AGT04610764"/>
    <x v="0"/>
    <n v="41"/>
    <n v="81"/>
    <n v="1"/>
    <x v="1"/>
    <n v="1"/>
    <x v="0"/>
  </r>
  <r>
    <s v="POL42604699"/>
    <x v="3"/>
    <n v="232974"/>
    <n v="431.2"/>
    <d v="2020-10-28T00:00:00"/>
    <d v="2027-03-19T00:00:00"/>
    <s v="Monthly"/>
    <x v="0"/>
    <s v="CUST91097788"/>
    <n v="2333"/>
    <s v="Long Term"/>
    <n v="0"/>
    <s v="William Luna"/>
    <x v="2"/>
    <n v="83"/>
    <s v="Estate manager/land agent"/>
    <x v="0"/>
    <s v="Gouldmouth, South Dakota, 84338"/>
    <x v="3"/>
    <n v="0"/>
    <n v="1"/>
    <x v="2"/>
    <s v="AGT08570809"/>
    <x v="1"/>
    <n v="39"/>
    <n v="5"/>
    <n v="0"/>
    <x v="2"/>
    <n v="0"/>
    <x v="1"/>
  </r>
  <r>
    <s v="POL42477290"/>
    <x v="1"/>
    <n v="145283"/>
    <n v="1974.61"/>
    <d v="2015-09-03T00:00:00"/>
    <d v="2018-07-20T00:00:00"/>
    <s v="Quarterly"/>
    <x v="1"/>
    <s v="CUST35324709"/>
    <n v="1051"/>
    <s v="Medium Term"/>
    <n v="0"/>
    <s v="Jonathan Johnson"/>
    <x v="2"/>
    <n v="50"/>
    <s v="Engineer, manufacturing systems"/>
    <x v="0"/>
    <s v="North Nicholas, Iowa, 59118"/>
    <x v="2"/>
    <n v="0"/>
    <n v="0"/>
    <x v="1"/>
    <s v="AGT07063515"/>
    <x v="2"/>
    <n v="44"/>
    <n v="31"/>
    <n v="0"/>
    <x v="0"/>
    <n v="0"/>
    <x v="2"/>
  </r>
  <r>
    <s v="POL56451530"/>
    <x v="3"/>
    <n v="241823"/>
    <n v="422.3"/>
    <d v="2024-07-22T00:00:00"/>
    <d v="2032-11-29T00:00:00"/>
    <s v="Monthly"/>
    <x v="1"/>
    <s v="CUST96220731"/>
    <n v="3052"/>
    <s v="Long Term"/>
    <n v="0"/>
    <s v="Erika Bass"/>
    <x v="2"/>
    <n v="65"/>
    <s v="Historic buildings inspector/conservation officer"/>
    <x v="1"/>
    <s v="Browningfort, Alaska, 02622"/>
    <x v="3"/>
    <n v="0"/>
    <n v="1"/>
    <x v="2"/>
    <s v="AGT74421925"/>
    <x v="1"/>
    <n v="38"/>
    <n v="91"/>
    <n v="1"/>
    <x v="1"/>
    <n v="1"/>
    <x v="1"/>
  </r>
  <r>
    <s v="POL94687907"/>
    <x v="3"/>
    <n v="451819"/>
    <n v="1713.11"/>
    <d v="2024-03-08T00:00:00"/>
    <d v="2030-04-21T00:00:00"/>
    <s v="Quarterly"/>
    <x v="2"/>
    <s v="CUST98301856"/>
    <n v="2235"/>
    <s v="Long Term"/>
    <n v="1"/>
    <s v="Don Walker"/>
    <x v="2"/>
    <n v="35"/>
    <s v="Armed forces operational officer"/>
    <x v="2"/>
    <s v="South Charleschester, Minnesota, 04270"/>
    <x v="0"/>
    <n v="1"/>
    <n v="0"/>
    <x v="1"/>
    <s v="AGT62619985"/>
    <x v="2"/>
    <n v="12"/>
    <n v="73"/>
    <n v="1"/>
    <x v="1"/>
    <n v="1"/>
    <x v="2"/>
  </r>
  <r>
    <s v="POL13287986"/>
    <x v="0"/>
    <n v="234845"/>
    <n v="1942.82"/>
    <d v="2017-11-28T00:00:00"/>
    <d v="2018-12-11T00:00:00"/>
    <s v="Annually"/>
    <x v="2"/>
    <s v="CUST71115981"/>
    <n v="378"/>
    <s v="Medium Term"/>
    <n v="1"/>
    <s v="Erica Myers"/>
    <x v="0"/>
    <n v="30"/>
    <s v="Administrator, local government"/>
    <x v="3"/>
    <s v="Lake Stephenstad, Kansas, 88050"/>
    <x v="0"/>
    <n v="0"/>
    <n v="0"/>
    <x v="0"/>
    <s v="AGT79843902"/>
    <x v="2"/>
    <n v="50"/>
    <n v="77"/>
    <n v="1"/>
    <x v="1"/>
    <n v="1"/>
    <x v="2"/>
  </r>
  <r>
    <s v="POL47707892"/>
    <x v="1"/>
    <n v="115343"/>
    <n v="1031.95"/>
    <d v="2020-06-26T00:00:00"/>
    <d v="2024-03-24T00:00:00"/>
    <s v="Quarterly"/>
    <x v="0"/>
    <s v="CUST26322745"/>
    <n v="1367"/>
    <s v="Long Term"/>
    <n v="0"/>
    <s v="Joseph Rodriguez"/>
    <x v="0"/>
    <n v="35"/>
    <s v="Veterinary surgeon"/>
    <x v="3"/>
    <s v="Lake Abigail, Alabama, 39545"/>
    <x v="0"/>
    <n v="0"/>
    <n v="0"/>
    <x v="1"/>
    <s v="AGT29866001"/>
    <x v="1"/>
    <n v="32"/>
    <n v="43"/>
    <n v="0"/>
    <x v="0"/>
    <n v="0"/>
    <x v="1"/>
  </r>
  <r>
    <s v="POL23175808"/>
    <x v="2"/>
    <n v="284631"/>
    <n v="783.56"/>
    <d v="2019-09-27T00:00:00"/>
    <d v="2026-12-10T00:00:00"/>
    <s v="Annually"/>
    <x v="1"/>
    <s v="CUST35677309"/>
    <n v="2631"/>
    <s v="Long Term"/>
    <n v="0"/>
    <s v="Hunter Stark"/>
    <x v="0"/>
    <n v="33"/>
    <s v="Engineer, building services"/>
    <x v="0"/>
    <s v="Herreraland, California, 98407"/>
    <x v="0"/>
    <n v="0"/>
    <n v="0"/>
    <x v="1"/>
    <s v="AGT53273603"/>
    <x v="0"/>
    <n v="40"/>
    <n v="62"/>
    <n v="0"/>
    <x v="1"/>
    <n v="0"/>
    <x v="0"/>
  </r>
  <r>
    <s v="POL69533983"/>
    <x v="0"/>
    <n v="210647"/>
    <n v="845.51"/>
    <d v="2016-05-13T00:00:00"/>
    <d v="2020-03-01T00:00:00"/>
    <s v="Monthly"/>
    <x v="1"/>
    <s v="CUST67171307"/>
    <n v="1388"/>
    <s v="Long Term"/>
    <n v="0"/>
    <s v="Howard Grant"/>
    <x v="2"/>
    <n v="76"/>
    <s v="Nurse, learning disability"/>
    <x v="3"/>
    <s v="Port Andrea, West Virginia, 22558"/>
    <x v="3"/>
    <n v="0"/>
    <n v="1"/>
    <x v="2"/>
    <s v="AGT78671226"/>
    <x v="2"/>
    <n v="34"/>
    <n v="22"/>
    <n v="0"/>
    <x v="2"/>
    <n v="0"/>
    <x v="2"/>
  </r>
  <r>
    <s v="POL41871042"/>
    <x v="1"/>
    <n v="192908"/>
    <n v="722.39"/>
    <d v="2022-01-29T00:00:00"/>
    <d v="2023-09-02T00:00:00"/>
    <s v="Annually"/>
    <x v="1"/>
    <s v="CUST60423185"/>
    <n v="581"/>
    <s v="Medium Term"/>
    <n v="0"/>
    <s v="Maria Martinez"/>
    <x v="0"/>
    <n v="60"/>
    <s v="Designer, television/film set"/>
    <x v="0"/>
    <s v="Torresfort, Texas, 26958"/>
    <x v="3"/>
    <n v="0"/>
    <n v="1"/>
    <x v="2"/>
    <s v="AGT81543880"/>
    <x v="1"/>
    <n v="30"/>
    <n v="25"/>
    <n v="0"/>
    <x v="2"/>
    <n v="0"/>
    <x v="1"/>
  </r>
  <r>
    <s v="POL58901437"/>
    <x v="1"/>
    <n v="348879"/>
    <n v="1480.24"/>
    <d v="2018-09-03T00:00:00"/>
    <d v="2026-01-02T00:00:00"/>
    <s v="Monthly"/>
    <x v="1"/>
    <s v="CUST03546088"/>
    <n v="2678"/>
    <s v="Long Term"/>
    <n v="0"/>
    <s v="Shawn Garcia"/>
    <x v="1"/>
    <n v="56"/>
    <s v="Ergonomist"/>
    <x v="3"/>
    <s v="Anthonyberg, Arkansas, 46658"/>
    <x v="3"/>
    <n v="0"/>
    <n v="0"/>
    <x v="2"/>
    <s v="AGT55272574"/>
    <x v="2"/>
    <n v="21"/>
    <n v="38"/>
    <n v="0"/>
    <x v="0"/>
    <n v="0"/>
    <x v="2"/>
  </r>
  <r>
    <s v="POL15832827"/>
    <x v="1"/>
    <n v="238373"/>
    <n v="497.33"/>
    <d v="2023-06-23T00:00:00"/>
    <d v="2026-12-11T00:00:00"/>
    <s v="Quarterly"/>
    <x v="2"/>
    <s v="CUST82139236"/>
    <n v="1267"/>
    <s v="Long Term"/>
    <n v="1"/>
    <s v="Dr. Victor Wallace"/>
    <x v="0"/>
    <n v="39"/>
    <s v="Nature conservation officer"/>
    <x v="3"/>
    <s v="East Jasminside, Illinois, 39272"/>
    <x v="1"/>
    <n v="0"/>
    <n v="0"/>
    <x v="1"/>
    <s v="AGT82628941"/>
    <x v="2"/>
    <n v="10"/>
    <n v="97"/>
    <n v="1"/>
    <x v="1"/>
    <n v="1"/>
    <x v="2"/>
  </r>
  <r>
    <s v="POL98885285"/>
    <x v="2"/>
    <n v="214499"/>
    <n v="763.82"/>
    <d v="2019-11-19T00:00:00"/>
    <d v="2027-07-01T00:00:00"/>
    <s v="Annually"/>
    <x v="1"/>
    <s v="CUST27713376"/>
    <n v="2781"/>
    <s v="Long Term"/>
    <n v="0"/>
    <s v="Jennifer Bonilla"/>
    <x v="1"/>
    <n v="35"/>
    <s v="Logistics and distribution manager"/>
    <x v="3"/>
    <s v="West Chelsea, Maryland, 65241"/>
    <x v="0"/>
    <n v="0"/>
    <n v="0"/>
    <x v="1"/>
    <s v="AGT02342985"/>
    <x v="1"/>
    <n v="44"/>
    <n v="79"/>
    <n v="1"/>
    <x v="1"/>
    <n v="1"/>
    <x v="1"/>
  </r>
  <r>
    <s v="POL75752645"/>
    <x v="3"/>
    <n v="336094"/>
    <n v="398.34"/>
    <d v="2020-03-05T00:00:00"/>
    <d v="2024-03-27T00:00:00"/>
    <s v="Monthly"/>
    <x v="2"/>
    <s v="CUST53923029"/>
    <n v="1483"/>
    <s v="Long Term"/>
    <n v="1"/>
    <s v="Danielle Hendricks"/>
    <x v="0"/>
    <n v="53"/>
    <s v="Solicitor"/>
    <x v="1"/>
    <s v="North Tim, Illinois, 47463"/>
    <x v="2"/>
    <n v="0"/>
    <n v="0"/>
    <x v="2"/>
    <s v="AGT01615923"/>
    <x v="2"/>
    <n v="1"/>
    <n v="3"/>
    <n v="0"/>
    <x v="2"/>
    <n v="0"/>
    <x v="2"/>
  </r>
  <r>
    <s v="POL66984423"/>
    <x v="3"/>
    <n v="82000"/>
    <n v="170.51"/>
    <d v="2024-08-13T00:00:00"/>
    <d v="2031-10-25T00:00:00"/>
    <s v="Annually"/>
    <x v="0"/>
    <s v="CUST24464034"/>
    <n v="2629"/>
    <s v="Long Term"/>
    <n v="0"/>
    <s v="Christopher Benjamin"/>
    <x v="0"/>
    <n v="42"/>
    <s v="Recruitment consultant"/>
    <x v="0"/>
    <s v="Valerieland, Rhode Island, 86343"/>
    <x v="1"/>
    <n v="0"/>
    <n v="0"/>
    <x v="1"/>
    <s v="AGT22956727"/>
    <x v="2"/>
    <n v="22"/>
    <n v="86"/>
    <n v="1"/>
    <x v="1"/>
    <n v="1"/>
    <x v="2"/>
  </r>
  <r>
    <s v="POL95029087"/>
    <x v="2"/>
    <n v="361456"/>
    <n v="142.04"/>
    <d v="2021-12-04T00:00:00"/>
    <d v="2031-06-08T00:00:00"/>
    <s v="Monthly"/>
    <x v="0"/>
    <s v="CUST38787696"/>
    <n v="3473"/>
    <s v="Long Term"/>
    <n v="0"/>
    <s v="Jack Singh"/>
    <x v="0"/>
    <n v="39"/>
    <s v="Volunteer coordinator"/>
    <x v="0"/>
    <s v="Port Savannahmouth, Wisconsin, 14625"/>
    <x v="1"/>
    <n v="0"/>
    <n v="0"/>
    <x v="1"/>
    <s v="AGT68610776"/>
    <x v="0"/>
    <n v="19"/>
    <n v="56"/>
    <n v="0"/>
    <x v="0"/>
    <n v="0"/>
    <x v="0"/>
  </r>
  <r>
    <s v="POL33528645"/>
    <x v="3"/>
    <n v="427731"/>
    <n v="565.85"/>
    <d v="2019-04-22T00:00:00"/>
    <d v="2023-09-04T00:00:00"/>
    <s v="Quarterly"/>
    <x v="1"/>
    <s v="CUST09899735"/>
    <n v="1596"/>
    <s v="Long Term"/>
    <n v="0"/>
    <s v="Brian Bauer"/>
    <x v="0"/>
    <n v="22"/>
    <s v="Child psychotherapist"/>
    <x v="0"/>
    <s v="Brandonville, Ohio, 88987"/>
    <x v="4"/>
    <n v="0"/>
    <n v="0"/>
    <x v="0"/>
    <s v="AGT98366859"/>
    <x v="1"/>
    <n v="44"/>
    <n v="55"/>
    <n v="0"/>
    <x v="0"/>
    <n v="0"/>
    <x v="1"/>
  </r>
  <r>
    <s v="POL68879274"/>
    <x v="2"/>
    <n v="425296"/>
    <n v="724.29"/>
    <d v="2021-09-25T00:00:00"/>
    <d v="2028-05-10T00:00:00"/>
    <s v="Quarterly"/>
    <x v="0"/>
    <s v="CUST03595954"/>
    <n v="2419"/>
    <s v="Long Term"/>
    <n v="0"/>
    <s v="Alexandra Price"/>
    <x v="0"/>
    <n v="44"/>
    <s v="Therapist, horticultural"/>
    <x v="1"/>
    <s v="Butlermouth, Georgia, 01448"/>
    <x v="1"/>
    <n v="0"/>
    <n v="0"/>
    <x v="1"/>
    <s v="AGT75902946"/>
    <x v="0"/>
    <n v="0"/>
    <n v="41"/>
    <n v="0"/>
    <x v="0"/>
    <n v="0"/>
    <x v="0"/>
  </r>
  <r>
    <s v="POL66757828"/>
    <x v="1"/>
    <n v="462716"/>
    <n v="1295.83"/>
    <d v="2020-06-26T00:00:00"/>
    <d v="2024-03-09T00:00:00"/>
    <s v="Monthly"/>
    <x v="1"/>
    <s v="CUST85912308"/>
    <n v="1352"/>
    <s v="Long Term"/>
    <n v="0"/>
    <s v="Donna Whitehead"/>
    <x v="0"/>
    <n v="82"/>
    <s v="Financial planner"/>
    <x v="3"/>
    <s v="New Jennifer, Indiana, 07389"/>
    <x v="3"/>
    <n v="0"/>
    <n v="1"/>
    <x v="2"/>
    <s v="AGT91286656"/>
    <x v="1"/>
    <n v="15"/>
    <n v="73"/>
    <n v="1"/>
    <x v="1"/>
    <n v="1"/>
    <x v="1"/>
  </r>
  <r>
    <s v="POL14873670"/>
    <x v="0"/>
    <n v="179431"/>
    <n v="110.53"/>
    <d v="2022-10-06T00:00:00"/>
    <d v="2025-01-25T00:00:00"/>
    <s v="Quarterly"/>
    <x v="2"/>
    <s v="CUST81462168"/>
    <n v="842"/>
    <s v="Medium Term"/>
    <n v="1"/>
    <s v="Dana Randall"/>
    <x v="0"/>
    <n v="65"/>
    <s v="Horticulturist, commercial"/>
    <x v="0"/>
    <s v="New Johnnyton, Kentucky, 14454"/>
    <x v="3"/>
    <n v="0"/>
    <n v="1"/>
    <x v="2"/>
    <s v="AGT24310388"/>
    <x v="2"/>
    <n v="36"/>
    <n v="95"/>
    <n v="1"/>
    <x v="1"/>
    <n v="1"/>
    <x v="2"/>
  </r>
  <r>
    <s v="POL91903305"/>
    <x v="1"/>
    <n v="376246"/>
    <n v="1042.69"/>
    <d v="2020-10-25T00:00:00"/>
    <d v="2029-07-13T00:00:00"/>
    <s v="Quarterly"/>
    <x v="1"/>
    <s v="CUST89597330"/>
    <n v="3183"/>
    <s v="Long Term"/>
    <n v="0"/>
    <s v="Daniel Lee"/>
    <x v="1"/>
    <n v="38"/>
    <s v="Illustrator"/>
    <x v="1"/>
    <s v="South Robin, Kansas, 94681"/>
    <x v="1"/>
    <n v="0"/>
    <n v="0"/>
    <x v="1"/>
    <s v="AGT36934710"/>
    <x v="2"/>
    <n v="16"/>
    <n v="28"/>
    <n v="0"/>
    <x v="2"/>
    <n v="0"/>
    <x v="2"/>
  </r>
  <r>
    <s v="POL81452413"/>
    <x v="2"/>
    <n v="98479"/>
    <n v="1658.58"/>
    <d v="2019-06-11T00:00:00"/>
    <d v="2021-02-18T00:00:00"/>
    <s v="Quarterly"/>
    <x v="2"/>
    <s v="CUST42376640"/>
    <n v="618"/>
    <s v="Medium Term"/>
    <n v="1"/>
    <s v="Kelsey Pennington"/>
    <x v="2"/>
    <n v="34"/>
    <s v="Chemist, analytical"/>
    <x v="0"/>
    <s v="West Alyssaport, Indiana, 36834"/>
    <x v="0"/>
    <n v="0"/>
    <n v="0"/>
    <x v="1"/>
    <s v="AGT65275310"/>
    <x v="2"/>
    <n v="0"/>
    <n v="35"/>
    <n v="0"/>
    <x v="0"/>
    <n v="0"/>
    <x v="2"/>
  </r>
  <r>
    <s v="POL77471080"/>
    <x v="2"/>
    <n v="42871"/>
    <n v="1208.1099999999999"/>
    <d v="2021-07-30T00:00:00"/>
    <d v="2027-03-22T00:00:00"/>
    <s v="Monthly"/>
    <x v="0"/>
    <s v="CUST39617169"/>
    <n v="2061"/>
    <s v="Long Term"/>
    <n v="0"/>
    <s v="Jennifer Nelson"/>
    <x v="1"/>
    <n v="60"/>
    <s v="Research officer, government"/>
    <x v="1"/>
    <s v="Smithhaven, Maine, 72649"/>
    <x v="3"/>
    <n v="0"/>
    <n v="1"/>
    <x v="2"/>
    <s v="AGT89666057"/>
    <x v="0"/>
    <n v="5"/>
    <n v="69"/>
    <n v="0"/>
    <x v="1"/>
    <n v="0"/>
    <x v="0"/>
  </r>
  <r>
    <s v="POL55161167"/>
    <x v="2"/>
    <n v="477800"/>
    <n v="862.94"/>
    <d v="2019-09-19T00:00:00"/>
    <d v="2023-06-17T00:00:00"/>
    <s v="Monthly"/>
    <x v="0"/>
    <s v="CUST10876445"/>
    <n v="1367"/>
    <s v="Long Term"/>
    <n v="0"/>
    <s v="Kathy Hines"/>
    <x v="0"/>
    <n v="79"/>
    <s v="Lexicographer"/>
    <x v="2"/>
    <s v="West Jeffrey, New Jersey, 79172"/>
    <x v="3"/>
    <n v="1"/>
    <n v="1"/>
    <x v="2"/>
    <s v="AGT24643313"/>
    <x v="0"/>
    <n v="42"/>
    <n v="91"/>
    <n v="1"/>
    <x v="1"/>
    <n v="1"/>
    <x v="0"/>
  </r>
  <r>
    <s v="POL32721241"/>
    <x v="2"/>
    <n v="282767"/>
    <n v="1426.71"/>
    <d v="2016-05-02T00:00:00"/>
    <d v="2021-02-20T00:00:00"/>
    <s v="Monthly"/>
    <x v="0"/>
    <s v="CUST65201495"/>
    <n v="1755"/>
    <s v="Long Term"/>
    <n v="0"/>
    <s v="Kristine Hart"/>
    <x v="2"/>
    <n v="24"/>
    <s v="Catering manager"/>
    <x v="3"/>
    <s v="Michaelberg, New Jersey, 49079"/>
    <x v="4"/>
    <n v="0"/>
    <n v="0"/>
    <x v="0"/>
    <s v="AGT38188547"/>
    <x v="1"/>
    <n v="46"/>
    <n v="78"/>
    <n v="1"/>
    <x v="1"/>
    <n v="1"/>
    <x v="1"/>
  </r>
  <r>
    <s v="POL58798776"/>
    <x v="3"/>
    <n v="482131"/>
    <n v="1673.26"/>
    <d v="2020-10-21T00:00:00"/>
    <d v="2030-09-13T00:00:00"/>
    <s v="Annually"/>
    <x v="1"/>
    <s v="CUST86816648"/>
    <n v="3614"/>
    <s v="Long Term"/>
    <n v="0"/>
    <s v="Terry Brown"/>
    <x v="1"/>
    <n v="69"/>
    <s v="Advertising art director"/>
    <x v="0"/>
    <s v="Port Gabriela, Oregon, 96915"/>
    <x v="3"/>
    <n v="0"/>
    <n v="1"/>
    <x v="2"/>
    <s v="AGT04928961"/>
    <x v="0"/>
    <n v="31"/>
    <n v="78"/>
    <n v="1"/>
    <x v="1"/>
    <n v="1"/>
    <x v="0"/>
  </r>
  <r>
    <s v="POL82130427"/>
    <x v="0"/>
    <n v="138112"/>
    <n v="1475.06"/>
    <d v="2024-03-13T00:00:00"/>
    <d v="2027-03-11T00:00:00"/>
    <s v="Monthly"/>
    <x v="2"/>
    <s v="CUST05440655"/>
    <n v="1093"/>
    <s v="Medium Term"/>
    <n v="1"/>
    <s v="Kevin Turner"/>
    <x v="0"/>
    <n v="18"/>
    <s v="Retail buyer"/>
    <x v="2"/>
    <s v="Port Eric, North Carolina, 01740"/>
    <x v="4"/>
    <n v="1"/>
    <n v="0"/>
    <x v="0"/>
    <s v="AGT17357225"/>
    <x v="1"/>
    <n v="46"/>
    <n v="98"/>
    <n v="1"/>
    <x v="1"/>
    <n v="1"/>
    <x v="1"/>
  </r>
  <r>
    <s v="POL18274117"/>
    <x v="1"/>
    <n v="311211"/>
    <n v="1890.25"/>
    <d v="2016-08-16T00:00:00"/>
    <d v="2020-11-23T00:00:00"/>
    <s v="Quarterly"/>
    <x v="0"/>
    <s v="CUST96078765"/>
    <n v="1560"/>
    <s v="Long Term"/>
    <n v="0"/>
    <s v="Michelle Sandoval"/>
    <x v="1"/>
    <n v="72"/>
    <s v="Lighting technician, broadcasting/film/video"/>
    <x v="0"/>
    <s v="Carolynmouth, Oklahoma, 27255"/>
    <x v="3"/>
    <n v="0"/>
    <n v="1"/>
    <x v="2"/>
    <s v="AGT82896097"/>
    <x v="1"/>
    <n v="47"/>
    <n v="54"/>
    <n v="0"/>
    <x v="0"/>
    <n v="0"/>
    <x v="1"/>
  </r>
  <r>
    <s v="POL55586584"/>
    <x v="0"/>
    <n v="353158"/>
    <n v="181.83"/>
    <d v="2016-06-13T00:00:00"/>
    <d v="2023-06-22T00:00:00"/>
    <s v="Annually"/>
    <x v="1"/>
    <s v="CUST69983756"/>
    <n v="2565"/>
    <s v="Long Term"/>
    <n v="0"/>
    <s v="Angela Sparks"/>
    <x v="1"/>
    <n v="35"/>
    <s v="Gaffer"/>
    <x v="0"/>
    <s v="Johnsonside, South Carolina, 30800"/>
    <x v="0"/>
    <n v="0"/>
    <n v="0"/>
    <x v="1"/>
    <s v="AGT05081505"/>
    <x v="2"/>
    <n v="5"/>
    <n v="64"/>
    <n v="0"/>
    <x v="1"/>
    <n v="0"/>
    <x v="2"/>
  </r>
  <r>
    <s v="POL57527902"/>
    <x v="3"/>
    <n v="450766"/>
    <n v="1092.26"/>
    <d v="2015-09-01T00:00:00"/>
    <d v="2023-09-21T00:00:00"/>
    <s v="Quarterly"/>
    <x v="0"/>
    <s v="CUST00432697"/>
    <n v="2942"/>
    <s v="Long Term"/>
    <n v="0"/>
    <s v="James Wilcox"/>
    <x v="2"/>
    <n v="71"/>
    <s v="Water quality scientist"/>
    <x v="1"/>
    <s v="West Crystal, West Virginia, 10695"/>
    <x v="3"/>
    <n v="0"/>
    <n v="1"/>
    <x v="2"/>
    <s v="AGT61072985"/>
    <x v="2"/>
    <n v="36"/>
    <n v="90"/>
    <n v="1"/>
    <x v="1"/>
    <n v="1"/>
    <x v="2"/>
  </r>
  <r>
    <s v="POL89135747"/>
    <x v="2"/>
    <n v="62048"/>
    <n v="1225.6099999999999"/>
    <d v="2018-04-18T00:00:00"/>
    <d v="2024-04-03T00:00:00"/>
    <s v="Monthly"/>
    <x v="1"/>
    <s v="CUST27368820"/>
    <n v="2177"/>
    <s v="Long Term"/>
    <n v="0"/>
    <s v="Debra White"/>
    <x v="0"/>
    <n v="43"/>
    <s v="Toxicologist"/>
    <x v="1"/>
    <s v="East Larrybury, Idaho, 89821"/>
    <x v="1"/>
    <n v="0"/>
    <n v="0"/>
    <x v="1"/>
    <s v="AGT66614535"/>
    <x v="2"/>
    <n v="2"/>
    <n v="34"/>
    <n v="0"/>
    <x v="0"/>
    <n v="0"/>
    <x v="2"/>
  </r>
  <r>
    <s v="POL68469433"/>
    <x v="1"/>
    <n v="435627"/>
    <n v="587.58000000000004"/>
    <d v="2015-12-08T00:00:00"/>
    <d v="2019-06-27T00:00:00"/>
    <s v="Quarterly"/>
    <x v="0"/>
    <s v="CUST71284835"/>
    <n v="1297"/>
    <s v="Long Term"/>
    <n v="0"/>
    <s v="Shannon Lee"/>
    <x v="2"/>
    <n v="81"/>
    <s v="Product/process development scientist"/>
    <x v="3"/>
    <s v="North Emily, Idaho, 47191"/>
    <x v="3"/>
    <n v="0"/>
    <n v="1"/>
    <x v="2"/>
    <s v="AGT17251552"/>
    <x v="0"/>
    <n v="20"/>
    <n v="5"/>
    <n v="0"/>
    <x v="2"/>
    <n v="0"/>
    <x v="0"/>
  </r>
  <r>
    <s v="POL14708909"/>
    <x v="3"/>
    <n v="115106"/>
    <n v="1590.8"/>
    <d v="2023-09-28T00:00:00"/>
    <d v="2025-02-04T00:00:00"/>
    <s v="Quarterly"/>
    <x v="0"/>
    <s v="CUST51835889"/>
    <n v="495"/>
    <s v="Medium Term"/>
    <n v="0"/>
    <s v="Justin Davenport"/>
    <x v="0"/>
    <n v="68"/>
    <s v="Engineer, civil (contracting)"/>
    <x v="1"/>
    <s v="Alvarezmouth, Iowa, 01596"/>
    <x v="3"/>
    <n v="0"/>
    <n v="1"/>
    <x v="2"/>
    <s v="AGT16108986"/>
    <x v="0"/>
    <n v="13"/>
    <n v="14"/>
    <n v="0"/>
    <x v="2"/>
    <n v="0"/>
    <x v="0"/>
  </r>
  <r>
    <s v="POL44473237"/>
    <x v="2"/>
    <n v="95247"/>
    <n v="217.64"/>
    <d v="2019-06-12T00:00:00"/>
    <d v="2022-01-29T00:00:00"/>
    <s v="Quarterly"/>
    <x v="0"/>
    <s v="CUST64728299"/>
    <n v="962"/>
    <s v="Medium Term"/>
    <n v="0"/>
    <s v="Yolanda Smith"/>
    <x v="2"/>
    <n v="75"/>
    <s v="Social worker"/>
    <x v="2"/>
    <s v="Trevinoville, Missouri, 85068"/>
    <x v="3"/>
    <n v="1"/>
    <n v="1"/>
    <x v="2"/>
    <s v="AGT31090730"/>
    <x v="1"/>
    <n v="49"/>
    <n v="81"/>
    <n v="1"/>
    <x v="1"/>
    <n v="1"/>
    <x v="1"/>
  </r>
  <r>
    <s v="POL36097059"/>
    <x v="2"/>
    <n v="29601"/>
    <n v="1582.54"/>
    <d v="2020-03-16T00:00:00"/>
    <d v="2023-10-28T00:00:00"/>
    <s v="Quarterly"/>
    <x v="1"/>
    <s v="CUST78378678"/>
    <n v="1321"/>
    <s v="Long Term"/>
    <n v="0"/>
    <s v="Jennifer Cook"/>
    <x v="1"/>
    <n v="84"/>
    <s v="Physiotherapist"/>
    <x v="0"/>
    <s v="Williamsfort, Texas, 75548"/>
    <x v="3"/>
    <n v="0"/>
    <n v="1"/>
    <x v="2"/>
    <s v="AGT27341719"/>
    <x v="0"/>
    <n v="50"/>
    <n v="85"/>
    <n v="1"/>
    <x v="1"/>
    <n v="1"/>
    <x v="0"/>
  </r>
  <r>
    <s v="POL13811589"/>
    <x v="2"/>
    <n v="458446"/>
    <n v="648.36"/>
    <d v="2021-03-04T00:00:00"/>
    <d v="2030-04-12T00:00:00"/>
    <s v="Monthly"/>
    <x v="1"/>
    <s v="CUST15337504"/>
    <n v="3326"/>
    <s v="Long Term"/>
    <n v="0"/>
    <s v="Andrew Long"/>
    <x v="2"/>
    <n v="57"/>
    <s v="Herpetologist"/>
    <x v="3"/>
    <s v="Donnaton, South Carolina, 60047"/>
    <x v="3"/>
    <n v="0"/>
    <n v="0"/>
    <x v="2"/>
    <s v="AGT63066371"/>
    <x v="2"/>
    <n v="40"/>
    <n v="55"/>
    <n v="0"/>
    <x v="0"/>
    <n v="0"/>
    <x v="2"/>
  </r>
  <r>
    <s v="POL03870309"/>
    <x v="1"/>
    <n v="36256"/>
    <n v="562.97"/>
    <d v="2022-09-26T00:00:00"/>
    <d v="2028-08-20T00:00:00"/>
    <s v="Quarterly"/>
    <x v="0"/>
    <s v="CUST58068006"/>
    <n v="2155"/>
    <s v="Long Term"/>
    <n v="0"/>
    <s v="Amy Quinn"/>
    <x v="1"/>
    <n v="48"/>
    <s v="Chief Financial Officer"/>
    <x v="2"/>
    <s v="Littleton, Mississippi, 10855"/>
    <x v="2"/>
    <n v="1"/>
    <n v="0"/>
    <x v="1"/>
    <s v="AGT22166334"/>
    <x v="1"/>
    <n v="42"/>
    <n v="27"/>
    <n v="0"/>
    <x v="2"/>
    <n v="0"/>
    <x v="1"/>
  </r>
  <r>
    <s v="POL03461173"/>
    <x v="3"/>
    <n v="229888"/>
    <n v="1893.78"/>
    <d v="2019-01-08T00:00:00"/>
    <d v="2025-07-04T00:00:00"/>
    <s v="Quarterly"/>
    <x v="0"/>
    <s v="CUST24728723"/>
    <n v="2369"/>
    <s v="Long Term"/>
    <n v="0"/>
    <s v="Anthony Smith"/>
    <x v="0"/>
    <n v="81"/>
    <s v="Conference centre manager"/>
    <x v="0"/>
    <s v="Lake Antonioview, Iowa, 16186"/>
    <x v="3"/>
    <n v="0"/>
    <n v="1"/>
    <x v="2"/>
    <s v="AGT59892489"/>
    <x v="0"/>
    <n v="32"/>
    <n v="73"/>
    <n v="1"/>
    <x v="1"/>
    <n v="1"/>
    <x v="0"/>
  </r>
  <r>
    <s v="POL30800309"/>
    <x v="0"/>
    <n v="379578"/>
    <n v="419.42"/>
    <d v="2020-02-26T00:00:00"/>
    <d v="2025-10-08T00:00:00"/>
    <s v="Quarterly"/>
    <x v="0"/>
    <s v="CUST51372892"/>
    <n v="2051"/>
    <s v="Long Term"/>
    <n v="0"/>
    <s v="Roger Bruce"/>
    <x v="2"/>
    <n v="67"/>
    <s v="Field trials officer"/>
    <x v="0"/>
    <s v="Hollymouth, Florida, 45581"/>
    <x v="3"/>
    <n v="0"/>
    <n v="1"/>
    <x v="2"/>
    <s v="AGT76056841"/>
    <x v="2"/>
    <n v="0"/>
    <n v="86"/>
    <n v="1"/>
    <x v="1"/>
    <n v="1"/>
    <x v="2"/>
  </r>
  <r>
    <s v="POL04460141"/>
    <x v="3"/>
    <n v="497685"/>
    <n v="1955.23"/>
    <d v="2024-01-15T00:00:00"/>
    <d v="2027-11-17T00:00:00"/>
    <s v="Monthly"/>
    <x v="1"/>
    <s v="CUST14167476"/>
    <n v="1402"/>
    <s v="Long Term"/>
    <n v="0"/>
    <s v="Anita Smith"/>
    <x v="0"/>
    <n v="52"/>
    <s v="Runner, broadcasting/film/video"/>
    <x v="3"/>
    <s v="New Amanda, Delaware, 77497"/>
    <x v="2"/>
    <n v="0"/>
    <n v="0"/>
    <x v="2"/>
    <s v="AGT21890727"/>
    <x v="2"/>
    <n v="31"/>
    <n v="23"/>
    <n v="0"/>
    <x v="2"/>
    <n v="0"/>
    <x v="2"/>
  </r>
  <r>
    <s v="POL70638902"/>
    <x v="1"/>
    <n v="486468"/>
    <n v="123.75"/>
    <d v="2020-10-04T00:00:00"/>
    <d v="2028-02-12T00:00:00"/>
    <s v="Annually"/>
    <x v="1"/>
    <s v="CUST66417629"/>
    <n v="2687"/>
    <s v="Long Term"/>
    <n v="0"/>
    <s v="Kevin Elliott"/>
    <x v="1"/>
    <n v="59"/>
    <s v="Amenity horticulturist"/>
    <x v="2"/>
    <s v="Port Michael, Wyoming, 47084"/>
    <x v="3"/>
    <n v="1"/>
    <n v="0"/>
    <x v="2"/>
    <s v="AGT05147404"/>
    <x v="1"/>
    <n v="45"/>
    <n v="44"/>
    <n v="0"/>
    <x v="0"/>
    <n v="0"/>
    <x v="1"/>
  </r>
  <r>
    <s v="POL81437012"/>
    <x v="1"/>
    <n v="325785"/>
    <n v="180.09"/>
    <d v="2019-08-29T00:00:00"/>
    <d v="2020-11-15T00:00:00"/>
    <s v="Monthly"/>
    <x v="0"/>
    <s v="CUST45148477"/>
    <n v="444"/>
    <s v="Medium Term"/>
    <n v="0"/>
    <s v="Stacey Burke"/>
    <x v="2"/>
    <n v="60"/>
    <s v="Secondary school teacher"/>
    <x v="1"/>
    <s v="North Melissa, North Dakota, 33270"/>
    <x v="3"/>
    <n v="0"/>
    <n v="1"/>
    <x v="2"/>
    <s v="AGT35974620"/>
    <x v="2"/>
    <n v="5"/>
    <n v="80"/>
    <n v="1"/>
    <x v="1"/>
    <n v="1"/>
    <x v="2"/>
  </r>
  <r>
    <s v="POL75780288"/>
    <x v="0"/>
    <n v="83609"/>
    <n v="1616.42"/>
    <d v="2018-11-17T00:00:00"/>
    <d v="2024-10-21T00:00:00"/>
    <s v="Annually"/>
    <x v="2"/>
    <s v="CUST31812391"/>
    <n v="2165"/>
    <s v="Long Term"/>
    <n v="1"/>
    <s v="Patrick Austin"/>
    <x v="0"/>
    <n v="21"/>
    <s v="Dietitian"/>
    <x v="0"/>
    <s v="Jamiechester, California, 23406"/>
    <x v="4"/>
    <n v="0"/>
    <n v="0"/>
    <x v="0"/>
    <s v="AGT77173486"/>
    <x v="2"/>
    <n v="13"/>
    <n v="83"/>
    <n v="1"/>
    <x v="1"/>
    <n v="1"/>
    <x v="2"/>
  </r>
  <r>
    <s v="POL04195988"/>
    <x v="2"/>
    <n v="278548"/>
    <n v="538.78"/>
    <d v="2023-09-09T00:00:00"/>
    <d v="2025-05-04T00:00:00"/>
    <s v="Annually"/>
    <x v="0"/>
    <s v="CUST19220123"/>
    <n v="603"/>
    <s v="Medium Term"/>
    <n v="0"/>
    <s v="Michael Rodgers"/>
    <x v="0"/>
    <n v="65"/>
    <s v="Engineer, structural"/>
    <x v="2"/>
    <s v="Molinahaven, Indiana, 84015"/>
    <x v="3"/>
    <n v="1"/>
    <n v="1"/>
    <x v="2"/>
    <s v="AGT70236364"/>
    <x v="2"/>
    <n v="39"/>
    <n v="25"/>
    <n v="0"/>
    <x v="2"/>
    <n v="0"/>
    <x v="2"/>
  </r>
  <r>
    <s v="POL23232364"/>
    <x v="3"/>
    <n v="342881"/>
    <n v="1231.6500000000001"/>
    <d v="2019-01-19T00:00:00"/>
    <d v="2020-08-17T00:00:00"/>
    <s v="Monthly"/>
    <x v="2"/>
    <s v="CUST54396483"/>
    <n v="576"/>
    <s v="Medium Term"/>
    <n v="1"/>
    <s v="Lisa Holland"/>
    <x v="0"/>
    <n v="72"/>
    <s v="Conference centre manager"/>
    <x v="0"/>
    <s v="Lake Edwardburgh, Maine, 06195"/>
    <x v="3"/>
    <n v="0"/>
    <n v="1"/>
    <x v="2"/>
    <s v="AGT59220191"/>
    <x v="2"/>
    <n v="13"/>
    <n v="69"/>
    <n v="0"/>
    <x v="1"/>
    <n v="0"/>
    <x v="2"/>
  </r>
  <r>
    <s v="POL74637013"/>
    <x v="3"/>
    <n v="436569"/>
    <n v="1101.1400000000001"/>
    <d v="2022-03-14T00:00:00"/>
    <d v="2023-04-26T00:00:00"/>
    <s v="Annually"/>
    <x v="2"/>
    <s v="CUST96215040"/>
    <n v="408"/>
    <s v="Medium Term"/>
    <n v="1"/>
    <s v="Anthony Sanchez"/>
    <x v="1"/>
    <n v="27"/>
    <s v="Landscape architect"/>
    <x v="1"/>
    <s v="Nelsonmouth, Connecticut, 15364"/>
    <x v="0"/>
    <n v="0"/>
    <n v="0"/>
    <x v="0"/>
    <s v="AGT29358915"/>
    <x v="2"/>
    <n v="27"/>
    <n v="26"/>
    <n v="0"/>
    <x v="2"/>
    <n v="0"/>
    <x v="2"/>
  </r>
  <r>
    <s v="POL52466157"/>
    <x v="1"/>
    <n v="67600"/>
    <n v="1124.27"/>
    <d v="2023-04-12T00:00:00"/>
    <d v="2024-06-06T00:00:00"/>
    <s v="Annually"/>
    <x v="0"/>
    <s v="CUST02220651"/>
    <n v="421"/>
    <s v="Medium Term"/>
    <n v="0"/>
    <s v="Amber Howell"/>
    <x v="1"/>
    <n v="53"/>
    <s v="Ecologist"/>
    <x v="3"/>
    <s v="North Candiceburgh, California, 04674"/>
    <x v="2"/>
    <n v="0"/>
    <n v="0"/>
    <x v="2"/>
    <s v="AGT09938306"/>
    <x v="1"/>
    <n v="1"/>
    <n v="88"/>
    <n v="1"/>
    <x v="1"/>
    <n v="1"/>
    <x v="1"/>
  </r>
  <r>
    <s v="POL04525744"/>
    <x v="1"/>
    <n v="379370"/>
    <n v="400.02"/>
    <d v="2021-01-10T00:00:00"/>
    <d v="2030-04-13T00:00:00"/>
    <s v="Annually"/>
    <x v="1"/>
    <s v="CUST81996742"/>
    <n v="3380"/>
    <s v="Long Term"/>
    <n v="0"/>
    <s v="Brian Evans"/>
    <x v="1"/>
    <n v="18"/>
    <s v="Research scientist (physical sciences)"/>
    <x v="2"/>
    <s v="Montgomeryport, Utah, 31680"/>
    <x v="4"/>
    <n v="1"/>
    <n v="0"/>
    <x v="0"/>
    <s v="AGT82639238"/>
    <x v="0"/>
    <n v="0"/>
    <n v="4"/>
    <n v="0"/>
    <x v="2"/>
    <n v="0"/>
    <x v="0"/>
  </r>
  <r>
    <s v="POL66023892"/>
    <x v="1"/>
    <n v="375835"/>
    <n v="127.31"/>
    <d v="2021-03-09T00:00:00"/>
    <d v="2027-01-16T00:00:00"/>
    <s v="Annually"/>
    <x v="2"/>
    <s v="CUST69247703"/>
    <n v="2139"/>
    <s v="Long Term"/>
    <n v="1"/>
    <s v="Jennifer Lewis"/>
    <x v="1"/>
    <n v="70"/>
    <s v="Dentist"/>
    <x v="1"/>
    <s v="West Kellyhaven, Louisiana, 30800"/>
    <x v="3"/>
    <n v="0"/>
    <n v="1"/>
    <x v="2"/>
    <s v="AGT72731403"/>
    <x v="2"/>
    <n v="18"/>
    <n v="39"/>
    <n v="0"/>
    <x v="0"/>
    <n v="0"/>
    <x v="2"/>
  </r>
  <r>
    <s v="POL12886983"/>
    <x v="0"/>
    <n v="347364"/>
    <n v="1777.52"/>
    <d v="2023-08-22T00:00:00"/>
    <d v="2030-10-02T00:00:00"/>
    <s v="Annually"/>
    <x v="2"/>
    <s v="CUST61807621"/>
    <n v="2598"/>
    <s v="Long Term"/>
    <n v="1"/>
    <s v="Kimberly Lamb"/>
    <x v="2"/>
    <n v="22"/>
    <s v="Operational researcher"/>
    <x v="0"/>
    <s v="West Michaelchester, Indiana, 81293"/>
    <x v="4"/>
    <n v="0"/>
    <n v="0"/>
    <x v="0"/>
    <s v="AGT17757472"/>
    <x v="2"/>
    <n v="37"/>
    <n v="64"/>
    <n v="0"/>
    <x v="1"/>
    <n v="0"/>
    <x v="2"/>
  </r>
  <r>
    <s v="POL18969442"/>
    <x v="1"/>
    <n v="13050"/>
    <n v="1417.39"/>
    <d v="2023-10-27T00:00:00"/>
    <d v="2033-08-31T00:00:00"/>
    <s v="Annually"/>
    <x v="2"/>
    <s v="CUST43023655"/>
    <n v="3596"/>
    <s v="Long Term"/>
    <n v="1"/>
    <s v="Jeff Waller"/>
    <x v="1"/>
    <n v="53"/>
    <s v="Counselling psychologist"/>
    <x v="1"/>
    <s v="North Davidville, Kansas, 31509"/>
    <x v="2"/>
    <n v="0"/>
    <n v="0"/>
    <x v="2"/>
    <s v="AGT31556495"/>
    <x v="0"/>
    <n v="35"/>
    <n v="40"/>
    <n v="0"/>
    <x v="0"/>
    <n v="0"/>
    <x v="0"/>
  </r>
  <r>
    <s v="POL83650350"/>
    <x v="0"/>
    <n v="174534"/>
    <n v="1278.4100000000001"/>
    <d v="2020-07-10T00:00:00"/>
    <d v="2028-10-30T00:00:00"/>
    <s v="Monthly"/>
    <x v="0"/>
    <s v="CUST98992009"/>
    <n v="3034"/>
    <s v="Long Term"/>
    <n v="0"/>
    <s v="Dillon Cruz"/>
    <x v="0"/>
    <n v="29"/>
    <s v="Local government officer"/>
    <x v="3"/>
    <s v="Nathanielborough, West Virginia, 71505"/>
    <x v="0"/>
    <n v="0"/>
    <n v="0"/>
    <x v="0"/>
    <s v="AGT05042106"/>
    <x v="2"/>
    <n v="44"/>
    <n v="25"/>
    <n v="0"/>
    <x v="2"/>
    <n v="0"/>
    <x v="2"/>
  </r>
  <r>
    <s v="POL97163250"/>
    <x v="1"/>
    <n v="153687"/>
    <n v="164.3"/>
    <d v="2018-03-01T00:00:00"/>
    <d v="2022-03-08T00:00:00"/>
    <s v="Quarterly"/>
    <x v="0"/>
    <s v="CUST60824429"/>
    <n v="1468"/>
    <s v="Long Term"/>
    <n v="0"/>
    <s v="Julia Stokes"/>
    <x v="0"/>
    <n v="63"/>
    <s v="Chief Marketing Officer"/>
    <x v="1"/>
    <s v="Mooreside, Washington, 97094"/>
    <x v="3"/>
    <n v="0"/>
    <n v="1"/>
    <x v="2"/>
    <s v="AGT56388227"/>
    <x v="0"/>
    <n v="43"/>
    <n v="23"/>
    <n v="0"/>
    <x v="2"/>
    <n v="0"/>
    <x v="0"/>
  </r>
  <r>
    <s v="POL97850012"/>
    <x v="0"/>
    <n v="212629"/>
    <n v="1194.4100000000001"/>
    <d v="2022-01-13T00:00:00"/>
    <d v="2028-01-18T00:00:00"/>
    <s v="Monthly"/>
    <x v="0"/>
    <s v="CUST15751800"/>
    <n v="2196"/>
    <s v="Long Term"/>
    <n v="0"/>
    <s v="Katie Hutchinson"/>
    <x v="1"/>
    <n v="59"/>
    <s v="Programmer, systems"/>
    <x v="2"/>
    <s v="Johnville, Maryland, 64212"/>
    <x v="3"/>
    <n v="1"/>
    <n v="0"/>
    <x v="2"/>
    <s v="AGT13622499"/>
    <x v="1"/>
    <n v="42"/>
    <n v="12"/>
    <n v="0"/>
    <x v="2"/>
    <n v="0"/>
    <x v="1"/>
  </r>
  <r>
    <s v="POL21436071"/>
    <x v="3"/>
    <n v="310954"/>
    <n v="1289.57"/>
    <d v="2018-05-14T00:00:00"/>
    <d v="2022-08-16T00:00:00"/>
    <s v="Quarterly"/>
    <x v="2"/>
    <s v="CUST69448912"/>
    <n v="1555"/>
    <s v="Long Term"/>
    <n v="1"/>
    <s v="Charles Roy"/>
    <x v="2"/>
    <n v="19"/>
    <s v="Administrator, local government"/>
    <x v="2"/>
    <s v="East Angela, Florida, 94626"/>
    <x v="4"/>
    <n v="1"/>
    <n v="0"/>
    <x v="0"/>
    <s v="AGT14500504"/>
    <x v="0"/>
    <n v="2"/>
    <n v="62"/>
    <n v="0"/>
    <x v="1"/>
    <n v="0"/>
    <x v="0"/>
  </r>
  <r>
    <s v="POL38790391"/>
    <x v="3"/>
    <n v="159038"/>
    <n v="897.86"/>
    <d v="2019-03-10T00:00:00"/>
    <d v="2020-07-02T00:00:00"/>
    <s v="Quarterly"/>
    <x v="2"/>
    <s v="CUST94848993"/>
    <n v="480"/>
    <s v="Medium Term"/>
    <n v="1"/>
    <s v="Anthony Nielsen"/>
    <x v="2"/>
    <n v="34"/>
    <s v="Charity fundraiser"/>
    <x v="3"/>
    <s v="Thomasside, Vermont, 32899"/>
    <x v="0"/>
    <n v="0"/>
    <n v="0"/>
    <x v="1"/>
    <s v="AGT99928934"/>
    <x v="1"/>
    <n v="29"/>
    <n v="35"/>
    <n v="0"/>
    <x v="0"/>
    <n v="0"/>
    <x v="1"/>
  </r>
  <r>
    <s v="POL36578852"/>
    <x v="2"/>
    <n v="262934"/>
    <n v="1914.99"/>
    <d v="2024-10-02T00:00:00"/>
    <d v="2031-02-09T00:00:00"/>
    <s v="Monthly"/>
    <x v="2"/>
    <s v="CUST09630360"/>
    <n v="2321"/>
    <s v="Long Term"/>
    <n v="1"/>
    <s v="Tina Weber"/>
    <x v="1"/>
    <n v="29"/>
    <s v="Catering manager"/>
    <x v="3"/>
    <s v="South Nicolechester, Wisconsin, 73035"/>
    <x v="0"/>
    <n v="0"/>
    <n v="0"/>
    <x v="0"/>
    <s v="AGT22335813"/>
    <x v="2"/>
    <n v="13"/>
    <n v="88"/>
    <n v="1"/>
    <x v="1"/>
    <n v="1"/>
    <x v="2"/>
  </r>
  <r>
    <s v="POL20281612"/>
    <x v="3"/>
    <n v="442906"/>
    <n v="1404.27"/>
    <d v="2020-02-29T00:00:00"/>
    <d v="2021-10-13T00:00:00"/>
    <s v="Monthly"/>
    <x v="1"/>
    <s v="CUST42524771"/>
    <n v="592"/>
    <s v="Medium Term"/>
    <n v="0"/>
    <s v="Matthew Nelson"/>
    <x v="0"/>
    <n v="56"/>
    <s v="Chemist, analytical"/>
    <x v="0"/>
    <s v="Holderberg, Wisconsin, 46501"/>
    <x v="3"/>
    <n v="0"/>
    <n v="0"/>
    <x v="2"/>
    <s v="AGT17995842"/>
    <x v="1"/>
    <n v="23"/>
    <n v="27"/>
    <n v="0"/>
    <x v="2"/>
    <n v="0"/>
    <x v="1"/>
  </r>
  <r>
    <s v="POL59899170"/>
    <x v="0"/>
    <n v="285162"/>
    <n v="1301.1099999999999"/>
    <d v="2018-03-15T00:00:00"/>
    <d v="2020-12-30T00:00:00"/>
    <s v="Quarterly"/>
    <x v="0"/>
    <s v="CUST60380938"/>
    <n v="1021"/>
    <s v="Medium Term"/>
    <n v="0"/>
    <s v="Brian Vazquez"/>
    <x v="1"/>
    <n v="74"/>
    <s v="Pension scheme manager"/>
    <x v="0"/>
    <s v="East Zachary, Kansas, 11947"/>
    <x v="3"/>
    <n v="0"/>
    <n v="1"/>
    <x v="2"/>
    <s v="AGT98961809"/>
    <x v="1"/>
    <n v="8"/>
    <n v="67"/>
    <n v="0"/>
    <x v="1"/>
    <n v="0"/>
    <x v="1"/>
  </r>
  <r>
    <s v="POL21557513"/>
    <x v="2"/>
    <n v="371208"/>
    <n v="767.85"/>
    <d v="2018-12-21T00:00:00"/>
    <d v="2025-08-29T00:00:00"/>
    <s v="Quarterly"/>
    <x v="2"/>
    <s v="CUST51541773"/>
    <n v="2443"/>
    <s v="Long Term"/>
    <n v="1"/>
    <s v="Joseph Alexander"/>
    <x v="1"/>
    <n v="69"/>
    <s v="Estate manager/land agent"/>
    <x v="1"/>
    <s v="Kevintown, Washington, 63205"/>
    <x v="3"/>
    <n v="0"/>
    <n v="1"/>
    <x v="2"/>
    <s v="AGT11336307"/>
    <x v="2"/>
    <n v="32"/>
    <n v="67"/>
    <n v="0"/>
    <x v="1"/>
    <n v="0"/>
    <x v="2"/>
  </r>
  <r>
    <s v="POL89939976"/>
    <x v="2"/>
    <n v="367300"/>
    <n v="546.20000000000005"/>
    <d v="2024-09-14T00:00:00"/>
    <d v="2031-07-10T00:00:00"/>
    <s v="Monthly"/>
    <x v="0"/>
    <s v="CUST17544947"/>
    <n v="2490"/>
    <s v="Long Term"/>
    <n v="0"/>
    <s v="Melissa Rivera"/>
    <x v="1"/>
    <n v="30"/>
    <s v="Records manager"/>
    <x v="0"/>
    <s v="East Stephaniefurt, Oklahoma, 38408"/>
    <x v="0"/>
    <n v="0"/>
    <n v="0"/>
    <x v="0"/>
    <s v="AGT42820043"/>
    <x v="1"/>
    <n v="13"/>
    <n v="66"/>
    <n v="0"/>
    <x v="1"/>
    <n v="0"/>
    <x v="1"/>
  </r>
  <r>
    <s v="POL07785199"/>
    <x v="3"/>
    <n v="107861"/>
    <n v="1506.93"/>
    <d v="2015-10-03T00:00:00"/>
    <d v="2017-10-30T00:00:00"/>
    <s v="Annually"/>
    <x v="0"/>
    <s v="CUST10072038"/>
    <n v="758"/>
    <s v="Medium Term"/>
    <n v="0"/>
    <s v="Richard Young"/>
    <x v="2"/>
    <n v="47"/>
    <s v="Analytical chemist"/>
    <x v="1"/>
    <s v="Lake Michelletown, Alaska, 13207"/>
    <x v="2"/>
    <n v="0"/>
    <n v="0"/>
    <x v="1"/>
    <s v="AGT46106549"/>
    <x v="0"/>
    <n v="20"/>
    <n v="58"/>
    <n v="0"/>
    <x v="0"/>
    <n v="0"/>
    <x v="0"/>
  </r>
  <r>
    <s v="POL58783069"/>
    <x v="2"/>
    <n v="131954"/>
    <n v="1406.01"/>
    <d v="2017-10-03T00:00:00"/>
    <d v="2023-07-11T00:00:00"/>
    <s v="Monthly"/>
    <x v="1"/>
    <s v="CUST95846994"/>
    <n v="2107"/>
    <s v="Long Term"/>
    <n v="0"/>
    <s v="Anthony Maxwell"/>
    <x v="1"/>
    <n v="64"/>
    <s v="Administrator, sports"/>
    <x v="1"/>
    <s v="Port Kaitlynport, Alaska, 46170"/>
    <x v="3"/>
    <n v="0"/>
    <n v="1"/>
    <x v="2"/>
    <s v="AGT88301319"/>
    <x v="2"/>
    <n v="14"/>
    <n v="49"/>
    <n v="0"/>
    <x v="0"/>
    <n v="0"/>
    <x v="2"/>
  </r>
  <r>
    <s v="POL95768809"/>
    <x v="1"/>
    <n v="349006"/>
    <n v="928.04"/>
    <d v="2020-07-05T00:00:00"/>
    <d v="2023-07-09T00:00:00"/>
    <s v="Annually"/>
    <x v="0"/>
    <s v="CUST71493124"/>
    <n v="1099"/>
    <s v="Long Term"/>
    <n v="0"/>
    <s v="Austin Benitez"/>
    <x v="1"/>
    <n v="73"/>
    <s v="Jewellery designer"/>
    <x v="3"/>
    <s v="West Hannahborough, Texas, 22809"/>
    <x v="3"/>
    <n v="0"/>
    <n v="1"/>
    <x v="2"/>
    <s v="AGT44838621"/>
    <x v="1"/>
    <n v="41"/>
    <n v="3"/>
    <n v="0"/>
    <x v="2"/>
    <n v="0"/>
    <x v="1"/>
  </r>
  <r>
    <s v="POL32079740"/>
    <x v="2"/>
    <n v="492296"/>
    <n v="1546.05"/>
    <d v="2021-11-27T00:00:00"/>
    <d v="2027-01-30T00:00:00"/>
    <s v="Monthly"/>
    <x v="2"/>
    <s v="CUST16700432"/>
    <n v="1890"/>
    <s v="Long Term"/>
    <n v="1"/>
    <s v="Robert Wells"/>
    <x v="1"/>
    <n v="71"/>
    <s v="Higher education careers adviser"/>
    <x v="3"/>
    <s v="North Tylerton, Hawaii, 16667"/>
    <x v="3"/>
    <n v="0"/>
    <n v="1"/>
    <x v="2"/>
    <s v="AGT34591838"/>
    <x v="2"/>
    <n v="50"/>
    <n v="86"/>
    <n v="1"/>
    <x v="1"/>
    <n v="1"/>
    <x v="2"/>
  </r>
  <r>
    <s v="POL52344569"/>
    <x v="0"/>
    <n v="435339"/>
    <n v="668.51"/>
    <d v="2019-02-08T00:00:00"/>
    <d v="2022-12-21T00:00:00"/>
    <s v="Monthly"/>
    <x v="2"/>
    <s v="CUST13430900"/>
    <n v="1412"/>
    <s v="Long Term"/>
    <n v="1"/>
    <s v="Jon Taylor"/>
    <x v="1"/>
    <n v="48"/>
    <s v="Health service manager"/>
    <x v="1"/>
    <s v="East Micheleland, Louisiana, 71105"/>
    <x v="2"/>
    <n v="0"/>
    <n v="0"/>
    <x v="1"/>
    <s v="AGT25546644"/>
    <x v="0"/>
    <n v="8"/>
    <n v="19"/>
    <n v="0"/>
    <x v="2"/>
    <n v="0"/>
    <x v="0"/>
  </r>
  <r>
    <s v="POL63017229"/>
    <x v="1"/>
    <n v="389077"/>
    <n v="1356.51"/>
    <d v="2017-05-09T00:00:00"/>
    <d v="2024-04-17T00:00:00"/>
    <s v="Quarterly"/>
    <x v="1"/>
    <s v="CUST58320097"/>
    <n v="2535"/>
    <s v="Long Term"/>
    <n v="0"/>
    <s v="Chelsea Walker"/>
    <x v="1"/>
    <n v="33"/>
    <s v="Outdoor activities/education manager"/>
    <x v="1"/>
    <s v="Baileyview, South Carolina, 93720"/>
    <x v="0"/>
    <n v="0"/>
    <n v="0"/>
    <x v="1"/>
    <s v="AGT73106933"/>
    <x v="0"/>
    <n v="0"/>
    <n v="19"/>
    <n v="0"/>
    <x v="2"/>
    <n v="0"/>
    <x v="0"/>
  </r>
  <r>
    <s v="POL88647419"/>
    <x v="1"/>
    <n v="127665"/>
    <n v="1404.19"/>
    <d v="2024-09-08T00:00:00"/>
    <d v="2026-06-28T00:00:00"/>
    <s v="Monthly"/>
    <x v="0"/>
    <s v="CUST76930376"/>
    <n v="658"/>
    <s v="Medium Term"/>
    <n v="0"/>
    <s v="David Martin"/>
    <x v="0"/>
    <n v="42"/>
    <s v="Scientific laboratory technician"/>
    <x v="1"/>
    <s v="Penningtonton, Oklahoma, 79096"/>
    <x v="1"/>
    <n v="0"/>
    <n v="0"/>
    <x v="1"/>
    <s v="AGT84545618"/>
    <x v="0"/>
    <n v="45"/>
    <n v="96"/>
    <n v="1"/>
    <x v="1"/>
    <n v="1"/>
    <x v="0"/>
  </r>
  <r>
    <s v="POL19976069"/>
    <x v="3"/>
    <n v="246187"/>
    <n v="617.01"/>
    <d v="2023-06-05T00:00:00"/>
    <d v="2030-06-04T00:00:00"/>
    <s v="Monthly"/>
    <x v="2"/>
    <s v="CUST90718795"/>
    <n v="2556"/>
    <s v="Long Term"/>
    <n v="1"/>
    <s v="Brenda Yu"/>
    <x v="1"/>
    <n v="69"/>
    <s v="Water engineer"/>
    <x v="2"/>
    <s v="Bonniehaven, Massachusetts, 25156"/>
    <x v="3"/>
    <n v="1"/>
    <n v="1"/>
    <x v="2"/>
    <s v="AGT81177617"/>
    <x v="1"/>
    <n v="23"/>
    <n v="7"/>
    <n v="0"/>
    <x v="2"/>
    <n v="0"/>
    <x v="1"/>
  </r>
  <r>
    <s v="POL24210075"/>
    <x v="2"/>
    <n v="136871"/>
    <n v="1385.74"/>
    <d v="2018-08-28T00:00:00"/>
    <d v="2022-12-20T00:00:00"/>
    <s v="Monthly"/>
    <x v="1"/>
    <s v="CUST44340081"/>
    <n v="1575"/>
    <s v="Long Term"/>
    <n v="0"/>
    <s v="Dawn Mann"/>
    <x v="0"/>
    <n v="80"/>
    <s v="Engineer, structural"/>
    <x v="2"/>
    <s v="Grayburgh, Illinois, 66688"/>
    <x v="3"/>
    <n v="1"/>
    <n v="1"/>
    <x v="2"/>
    <s v="AGT53589146"/>
    <x v="0"/>
    <n v="13"/>
    <n v="26"/>
    <n v="0"/>
    <x v="2"/>
    <n v="0"/>
    <x v="0"/>
  </r>
  <r>
    <s v="POL25694425"/>
    <x v="1"/>
    <n v="136612"/>
    <n v="331.23"/>
    <d v="2022-10-10T00:00:00"/>
    <d v="2032-07-08T00:00:00"/>
    <s v="Monthly"/>
    <x v="0"/>
    <s v="CUST94468387"/>
    <n v="3559"/>
    <s v="Long Term"/>
    <n v="0"/>
    <s v="Jessica Logan"/>
    <x v="2"/>
    <n v="63"/>
    <s v="Oceanographer"/>
    <x v="3"/>
    <s v="Lake Tracyport, Indiana, 09644"/>
    <x v="3"/>
    <n v="0"/>
    <n v="1"/>
    <x v="2"/>
    <s v="AGT69121880"/>
    <x v="0"/>
    <n v="26"/>
    <n v="60"/>
    <n v="0"/>
    <x v="0"/>
    <n v="0"/>
    <x v="0"/>
  </r>
  <r>
    <s v="POL97456279"/>
    <x v="1"/>
    <n v="57861"/>
    <n v="1609.26"/>
    <d v="2020-08-23T00:00:00"/>
    <d v="2023-09-27T00:00:00"/>
    <s v="Monthly"/>
    <x v="1"/>
    <s v="CUST59752065"/>
    <n v="1130"/>
    <s v="Long Term"/>
    <n v="0"/>
    <s v="Kathy Ward"/>
    <x v="1"/>
    <n v="25"/>
    <s v="Restaurant manager"/>
    <x v="3"/>
    <s v="Davisland, Utah, 87617"/>
    <x v="4"/>
    <n v="0"/>
    <n v="0"/>
    <x v="0"/>
    <s v="AGT68486071"/>
    <x v="2"/>
    <n v="48"/>
    <n v="9"/>
    <n v="0"/>
    <x v="2"/>
    <n v="0"/>
    <x v="2"/>
  </r>
  <r>
    <s v="POL68532142"/>
    <x v="3"/>
    <n v="92745"/>
    <n v="1245.8900000000001"/>
    <d v="2023-07-03T00:00:00"/>
    <d v="2027-10-18T00:00:00"/>
    <s v="Monthly"/>
    <x v="2"/>
    <s v="CUST97947934"/>
    <n v="1568"/>
    <s v="Long Term"/>
    <n v="1"/>
    <s v="Susan Johnson"/>
    <x v="1"/>
    <n v="38"/>
    <s v="Garment/textile technologist"/>
    <x v="2"/>
    <s v="Coxview, Kansas, 63466"/>
    <x v="1"/>
    <n v="1"/>
    <n v="0"/>
    <x v="1"/>
    <s v="AGT10073547"/>
    <x v="2"/>
    <n v="29"/>
    <n v="35"/>
    <n v="0"/>
    <x v="0"/>
    <n v="0"/>
    <x v="2"/>
  </r>
  <r>
    <s v="POL71765111"/>
    <x v="1"/>
    <n v="472800"/>
    <n v="1332.22"/>
    <d v="2018-06-19T00:00:00"/>
    <d v="2021-06-10T00:00:00"/>
    <s v="Monthly"/>
    <x v="0"/>
    <s v="CUST46612879"/>
    <n v="1087"/>
    <s v="Medium Term"/>
    <n v="0"/>
    <s v="Kenneth Rodriguez"/>
    <x v="2"/>
    <n v="81"/>
    <s v="Agricultural consultant"/>
    <x v="0"/>
    <s v="Port Lancemouth, Oklahoma, 48502"/>
    <x v="3"/>
    <n v="0"/>
    <n v="1"/>
    <x v="2"/>
    <s v="AGT79344890"/>
    <x v="1"/>
    <n v="1"/>
    <n v="79"/>
    <n v="1"/>
    <x v="1"/>
    <n v="1"/>
    <x v="1"/>
  </r>
  <r>
    <s v="POL54561530"/>
    <x v="1"/>
    <n v="355621"/>
    <n v="1989.5"/>
    <d v="2018-06-20T00:00:00"/>
    <d v="2023-10-23T00:00:00"/>
    <s v="Annually"/>
    <x v="2"/>
    <s v="CUST55542041"/>
    <n v="1951"/>
    <s v="Long Term"/>
    <n v="1"/>
    <s v="Jonathan Castaneda"/>
    <x v="2"/>
    <n v="24"/>
    <s v="Art gallery manager"/>
    <x v="2"/>
    <s v="Donnaberg, Delaware, 13896"/>
    <x v="4"/>
    <n v="1"/>
    <n v="0"/>
    <x v="0"/>
    <s v="AGT58624937"/>
    <x v="0"/>
    <n v="19"/>
    <n v="14"/>
    <n v="0"/>
    <x v="2"/>
    <n v="0"/>
    <x v="0"/>
  </r>
  <r>
    <s v="POL52707318"/>
    <x v="2"/>
    <n v="410505"/>
    <n v="1294.1600000000001"/>
    <d v="2024-09-27T00:00:00"/>
    <d v="2027-07-29T00:00:00"/>
    <s v="Monthly"/>
    <x v="2"/>
    <s v="CUST21707227"/>
    <n v="1035"/>
    <s v="Medium Term"/>
    <n v="1"/>
    <s v="Paul Gomez"/>
    <x v="1"/>
    <n v="18"/>
    <s v="Engineer, building services"/>
    <x v="3"/>
    <s v="North Chadview, Maryland, 70446"/>
    <x v="4"/>
    <n v="0"/>
    <n v="0"/>
    <x v="0"/>
    <s v="AGT79686245"/>
    <x v="0"/>
    <n v="20"/>
    <n v="55"/>
    <n v="0"/>
    <x v="0"/>
    <n v="0"/>
    <x v="0"/>
  </r>
  <r>
    <s v="POL52383716"/>
    <x v="2"/>
    <n v="50145"/>
    <n v="1964.79"/>
    <d v="2024-03-25T00:00:00"/>
    <d v="2030-11-17T00:00:00"/>
    <s v="Monthly"/>
    <x v="0"/>
    <s v="CUST48391372"/>
    <n v="2428"/>
    <s v="Long Term"/>
    <n v="0"/>
    <s v="Anna Pruitt"/>
    <x v="2"/>
    <n v="81"/>
    <s v="Estate manager/land agent"/>
    <x v="1"/>
    <s v="Lake Cathyburgh, North Dakota, 76260"/>
    <x v="3"/>
    <n v="0"/>
    <n v="1"/>
    <x v="2"/>
    <s v="AGT59028521"/>
    <x v="1"/>
    <n v="15"/>
    <n v="100"/>
    <n v="1"/>
    <x v="1"/>
    <n v="1"/>
    <x v="1"/>
  </r>
  <r>
    <s v="POL93504222"/>
    <x v="2"/>
    <n v="484787"/>
    <n v="1274.57"/>
    <d v="2018-09-26T00:00:00"/>
    <d v="2026-08-21T00:00:00"/>
    <s v="Monthly"/>
    <x v="0"/>
    <s v="CUST48905063"/>
    <n v="2886"/>
    <s v="Long Term"/>
    <n v="0"/>
    <s v="Jeffrey Case"/>
    <x v="0"/>
    <n v="59"/>
    <s v="Press sub"/>
    <x v="2"/>
    <s v="Carpentermouth, Virginia, 36413"/>
    <x v="3"/>
    <n v="1"/>
    <n v="0"/>
    <x v="2"/>
    <s v="AGT76663931"/>
    <x v="0"/>
    <n v="47"/>
    <n v="72"/>
    <n v="1"/>
    <x v="1"/>
    <n v="1"/>
    <x v="0"/>
  </r>
  <r>
    <s v="POL39639859"/>
    <x v="0"/>
    <n v="467079"/>
    <n v="1636.42"/>
    <d v="2018-07-25T00:00:00"/>
    <d v="2022-02-02T00:00:00"/>
    <s v="Monthly"/>
    <x v="0"/>
    <s v="CUST12896128"/>
    <n v="1288"/>
    <s v="Long Term"/>
    <n v="0"/>
    <s v="Harold Rhodes"/>
    <x v="1"/>
    <n v="42"/>
    <s v="Arboriculturist"/>
    <x v="0"/>
    <s v="Whitneyport, New Jersey, 91367"/>
    <x v="1"/>
    <n v="0"/>
    <n v="0"/>
    <x v="1"/>
    <s v="AGT11636752"/>
    <x v="0"/>
    <n v="17"/>
    <n v="10"/>
    <n v="0"/>
    <x v="2"/>
    <n v="0"/>
    <x v="0"/>
  </r>
  <r>
    <s v="POL93209384"/>
    <x v="3"/>
    <n v="153169"/>
    <n v="1907.61"/>
    <d v="2017-11-05T00:00:00"/>
    <d v="2026-01-02T00:00:00"/>
    <s v="Quarterly"/>
    <x v="2"/>
    <s v="CUST97800780"/>
    <n v="2980"/>
    <s v="Long Term"/>
    <n v="1"/>
    <s v="Jeremiah Hughes"/>
    <x v="1"/>
    <n v="29"/>
    <s v="Animal technologist"/>
    <x v="2"/>
    <s v="Floresland, Arkansas, 38951"/>
    <x v="0"/>
    <n v="1"/>
    <n v="0"/>
    <x v="0"/>
    <s v="AGT51803025"/>
    <x v="1"/>
    <n v="41"/>
    <n v="77"/>
    <n v="1"/>
    <x v="1"/>
    <n v="1"/>
    <x v="1"/>
  </r>
  <r>
    <s v="POL86946793"/>
    <x v="1"/>
    <n v="239270"/>
    <n v="982.95"/>
    <d v="2022-07-20T00:00:00"/>
    <d v="2032-03-16T00:00:00"/>
    <s v="Monthly"/>
    <x v="0"/>
    <s v="CUST97809981"/>
    <n v="3527"/>
    <s v="Long Term"/>
    <n v="0"/>
    <s v="Samantha Gonzales"/>
    <x v="1"/>
    <n v="38"/>
    <s v="Designer, furniture"/>
    <x v="3"/>
    <s v="North Christinachester, Michigan, 28085"/>
    <x v="1"/>
    <n v="0"/>
    <n v="0"/>
    <x v="1"/>
    <s v="AGT70883139"/>
    <x v="1"/>
    <n v="4"/>
    <n v="17"/>
    <n v="0"/>
    <x v="2"/>
    <n v="0"/>
    <x v="1"/>
  </r>
  <r>
    <s v="POL40667253"/>
    <x v="2"/>
    <n v="325293"/>
    <n v="887.96"/>
    <d v="2016-06-21T00:00:00"/>
    <d v="2018-03-05T00:00:00"/>
    <s v="Quarterly"/>
    <x v="2"/>
    <s v="CUST62839618"/>
    <n v="622"/>
    <s v="Medium Term"/>
    <n v="1"/>
    <s v="Jonathan Peck"/>
    <x v="1"/>
    <n v="72"/>
    <s v="Radiographer, therapeutic"/>
    <x v="2"/>
    <s v="Lake Charles, Georgia, 81798"/>
    <x v="3"/>
    <n v="1"/>
    <n v="1"/>
    <x v="2"/>
    <s v="AGT05363282"/>
    <x v="1"/>
    <n v="27"/>
    <n v="64"/>
    <n v="0"/>
    <x v="1"/>
    <n v="0"/>
    <x v="1"/>
  </r>
  <r>
    <s v="POL45842876"/>
    <x v="0"/>
    <n v="132082"/>
    <n v="1129.96"/>
    <d v="2019-11-07T00:00:00"/>
    <d v="2023-11-06T00:00:00"/>
    <s v="Monthly"/>
    <x v="0"/>
    <s v="CUST06406650"/>
    <n v="1460"/>
    <s v="Long Term"/>
    <n v="0"/>
    <s v="Robert Jackson"/>
    <x v="1"/>
    <n v="63"/>
    <s v="Risk analyst"/>
    <x v="0"/>
    <s v="Petersonfort, Massachusetts, 17127"/>
    <x v="3"/>
    <n v="0"/>
    <n v="1"/>
    <x v="2"/>
    <s v="AGT98949803"/>
    <x v="2"/>
    <n v="38"/>
    <n v="66"/>
    <n v="0"/>
    <x v="1"/>
    <n v="0"/>
    <x v="2"/>
  </r>
  <r>
    <s v="POL69578293"/>
    <x v="3"/>
    <n v="419374"/>
    <n v="1613.82"/>
    <d v="2021-01-02T00:00:00"/>
    <d v="2028-06-20T00:00:00"/>
    <s v="Monthly"/>
    <x v="1"/>
    <s v="CUST76468631"/>
    <n v="2726"/>
    <s v="Long Term"/>
    <n v="0"/>
    <s v="Vincent Erickson"/>
    <x v="0"/>
    <n v="60"/>
    <s v="Nurse, children's"/>
    <x v="1"/>
    <s v="South Richardmouth, Wisconsin, 27449"/>
    <x v="3"/>
    <n v="0"/>
    <n v="1"/>
    <x v="2"/>
    <s v="AGT64248444"/>
    <x v="1"/>
    <n v="10"/>
    <n v="47"/>
    <n v="0"/>
    <x v="0"/>
    <n v="0"/>
    <x v="1"/>
  </r>
  <r>
    <s v="POL40483314"/>
    <x v="3"/>
    <n v="359863"/>
    <n v="470.76"/>
    <d v="2021-11-13T00:00:00"/>
    <d v="2031-03-03T00:00:00"/>
    <s v="Monthly"/>
    <x v="0"/>
    <s v="CUST54360382"/>
    <n v="3397"/>
    <s v="Long Term"/>
    <n v="0"/>
    <s v="Catherine Martinez"/>
    <x v="0"/>
    <n v="24"/>
    <s v="Leisure centre manager"/>
    <x v="1"/>
    <s v="North Robert, Arkansas, 92099"/>
    <x v="4"/>
    <n v="0"/>
    <n v="0"/>
    <x v="0"/>
    <s v="AGT50795133"/>
    <x v="0"/>
    <n v="48"/>
    <n v="61"/>
    <n v="0"/>
    <x v="1"/>
    <n v="0"/>
    <x v="0"/>
  </r>
  <r>
    <s v="POL60335753"/>
    <x v="0"/>
    <n v="417548"/>
    <n v="1824.24"/>
    <d v="2020-02-07T00:00:00"/>
    <d v="2028-11-25T00:00:00"/>
    <s v="Annually"/>
    <x v="1"/>
    <s v="CUST07448310"/>
    <n v="3214"/>
    <s v="Long Term"/>
    <n v="0"/>
    <s v="Wanda Hall"/>
    <x v="1"/>
    <n v="26"/>
    <s v="Aeronautical engineer"/>
    <x v="3"/>
    <s v="Ericfort, California, 13554"/>
    <x v="0"/>
    <n v="0"/>
    <n v="0"/>
    <x v="0"/>
    <s v="AGT19950985"/>
    <x v="0"/>
    <n v="36"/>
    <n v="9"/>
    <n v="0"/>
    <x v="2"/>
    <n v="0"/>
    <x v="0"/>
  </r>
  <r>
    <s v="POL90100383"/>
    <x v="0"/>
    <n v="354724"/>
    <n v="1503.72"/>
    <d v="2016-01-23T00:00:00"/>
    <d v="2023-08-11T00:00:00"/>
    <s v="Quarterly"/>
    <x v="0"/>
    <s v="CUST61700092"/>
    <n v="2757"/>
    <s v="Long Term"/>
    <n v="0"/>
    <s v="Meagan Doyle"/>
    <x v="0"/>
    <n v="54"/>
    <s v="Dispensing optician"/>
    <x v="2"/>
    <s v="Anthonyport, Kentucky, 82861"/>
    <x v="2"/>
    <n v="1"/>
    <n v="0"/>
    <x v="2"/>
    <s v="AGT37076273"/>
    <x v="1"/>
    <n v="36"/>
    <n v="70"/>
    <n v="1"/>
    <x v="1"/>
    <n v="1"/>
    <x v="1"/>
  </r>
  <r>
    <s v="POL99808089"/>
    <x v="0"/>
    <n v="264588"/>
    <n v="1038.73"/>
    <d v="2018-06-18T00:00:00"/>
    <d v="2021-04-06T00:00:00"/>
    <s v="Annually"/>
    <x v="0"/>
    <s v="CUST09164374"/>
    <n v="1023"/>
    <s v="Medium Term"/>
    <n v="0"/>
    <s v="Morgan Pacheco"/>
    <x v="2"/>
    <n v="54"/>
    <s v="Scientist, research (maths)"/>
    <x v="3"/>
    <s v="Port Caseymouth, Florida, 50757"/>
    <x v="2"/>
    <n v="0"/>
    <n v="0"/>
    <x v="2"/>
    <s v="AGT85098676"/>
    <x v="2"/>
    <n v="32"/>
    <n v="44"/>
    <n v="0"/>
    <x v="0"/>
    <n v="0"/>
    <x v="2"/>
  </r>
  <r>
    <s v="POL46460942"/>
    <x v="0"/>
    <n v="57808"/>
    <n v="1951.7"/>
    <d v="2017-02-11T00:00:00"/>
    <d v="2025-08-13T00:00:00"/>
    <s v="Annually"/>
    <x v="2"/>
    <s v="CUST77434602"/>
    <n v="3105"/>
    <s v="Long Term"/>
    <n v="1"/>
    <s v="Mark Dunn"/>
    <x v="2"/>
    <n v="61"/>
    <s v="Air broker"/>
    <x v="1"/>
    <s v="South Rebecca, Nebraska, 79821"/>
    <x v="3"/>
    <n v="0"/>
    <n v="1"/>
    <x v="2"/>
    <s v="AGT36826209"/>
    <x v="0"/>
    <n v="49"/>
    <n v="68"/>
    <n v="0"/>
    <x v="1"/>
    <n v="0"/>
    <x v="0"/>
  </r>
  <r>
    <s v="POL63439011"/>
    <x v="1"/>
    <n v="328245"/>
    <n v="370.64"/>
    <d v="2016-03-03T00:00:00"/>
    <d v="2025-05-07T00:00:00"/>
    <s v="Monthly"/>
    <x v="0"/>
    <s v="CUST47043566"/>
    <n v="3352"/>
    <s v="Long Term"/>
    <n v="0"/>
    <s v="Kimberly Robinson"/>
    <x v="2"/>
    <n v="50"/>
    <s v="Orthoptist"/>
    <x v="0"/>
    <s v="Smithville, New York, 88413"/>
    <x v="2"/>
    <n v="0"/>
    <n v="0"/>
    <x v="1"/>
    <s v="AGT60884319"/>
    <x v="1"/>
    <n v="25"/>
    <n v="63"/>
    <n v="0"/>
    <x v="1"/>
    <n v="0"/>
    <x v="1"/>
  </r>
  <r>
    <s v="POL29503998"/>
    <x v="2"/>
    <n v="455698"/>
    <n v="708.3"/>
    <d v="2021-12-15T00:00:00"/>
    <d v="2023-11-28T00:00:00"/>
    <s v="Annually"/>
    <x v="2"/>
    <s v="CUST05013566"/>
    <n v="713"/>
    <s v="Medium Term"/>
    <n v="1"/>
    <s v="Dana Cordova"/>
    <x v="0"/>
    <n v="24"/>
    <s v="Community pharmacist"/>
    <x v="2"/>
    <s v="South James, New York, 25128"/>
    <x v="4"/>
    <n v="1"/>
    <n v="0"/>
    <x v="0"/>
    <s v="AGT67900950"/>
    <x v="2"/>
    <n v="44"/>
    <n v="25"/>
    <n v="0"/>
    <x v="2"/>
    <n v="0"/>
    <x v="2"/>
  </r>
  <r>
    <s v="POL53010731"/>
    <x v="3"/>
    <n v="119831"/>
    <n v="603.19000000000005"/>
    <d v="2016-05-23T00:00:00"/>
    <d v="2025-02-11T00:00:00"/>
    <s v="Annually"/>
    <x v="1"/>
    <s v="CUST01401561"/>
    <n v="3186"/>
    <s v="Long Term"/>
    <n v="0"/>
    <s v="Miss Jacqueline Brown"/>
    <x v="2"/>
    <n v="72"/>
    <s v="Emergency planning/management officer"/>
    <x v="2"/>
    <s v="Staceyshire, Kentucky, 20202"/>
    <x v="3"/>
    <n v="1"/>
    <n v="1"/>
    <x v="2"/>
    <s v="AGT75922960"/>
    <x v="2"/>
    <n v="0"/>
    <n v="76"/>
    <n v="1"/>
    <x v="1"/>
    <n v="1"/>
    <x v="2"/>
  </r>
  <r>
    <s v="POL59178536"/>
    <x v="0"/>
    <n v="448205"/>
    <n v="1608.08"/>
    <d v="2019-08-03T00:00:00"/>
    <d v="2029-02-02T00:00:00"/>
    <s v="Quarterly"/>
    <x v="0"/>
    <s v="CUST60069995"/>
    <n v="3471"/>
    <s v="Long Term"/>
    <n v="0"/>
    <s v="Michele Chapman"/>
    <x v="0"/>
    <n v="48"/>
    <s v="Teacher, secondary school"/>
    <x v="3"/>
    <s v="Shellytown, Hawaii, 73089"/>
    <x v="2"/>
    <n v="0"/>
    <n v="0"/>
    <x v="1"/>
    <s v="AGT02565863"/>
    <x v="1"/>
    <n v="1"/>
    <n v="43"/>
    <n v="0"/>
    <x v="0"/>
    <n v="0"/>
    <x v="1"/>
  </r>
  <r>
    <s v="POL38416700"/>
    <x v="0"/>
    <n v="245731"/>
    <n v="204.26"/>
    <d v="2022-10-06T00:00:00"/>
    <d v="2030-08-22T00:00:00"/>
    <s v="Quarterly"/>
    <x v="0"/>
    <s v="CUST27910356"/>
    <n v="2877"/>
    <s v="Long Term"/>
    <n v="0"/>
    <s v="Robert Gallegos"/>
    <x v="1"/>
    <n v="59"/>
    <s v="Graphic designer"/>
    <x v="1"/>
    <s v="Nicolechester, Pennsylvania, 52423"/>
    <x v="3"/>
    <n v="0"/>
    <n v="0"/>
    <x v="2"/>
    <s v="AGT49494604"/>
    <x v="0"/>
    <n v="37"/>
    <n v="1"/>
    <n v="0"/>
    <x v="2"/>
    <n v="0"/>
    <x v="0"/>
  </r>
  <r>
    <s v="POL88672866"/>
    <x v="2"/>
    <n v="107457"/>
    <n v="1183.98"/>
    <d v="2021-01-25T00:00:00"/>
    <d v="2024-03-20T00:00:00"/>
    <s v="Quarterly"/>
    <x v="2"/>
    <s v="CUST35451357"/>
    <n v="1150"/>
    <s v="Long Term"/>
    <n v="1"/>
    <s v="George Kim"/>
    <x v="1"/>
    <n v="83"/>
    <s v="Programmer, applications"/>
    <x v="1"/>
    <s v="Debramouth, Vermont, 67255"/>
    <x v="3"/>
    <n v="0"/>
    <n v="1"/>
    <x v="2"/>
    <s v="AGT41546316"/>
    <x v="0"/>
    <n v="24"/>
    <n v="17"/>
    <n v="0"/>
    <x v="2"/>
    <n v="0"/>
    <x v="0"/>
  </r>
  <r>
    <s v="POL21161337"/>
    <x v="2"/>
    <n v="481264"/>
    <n v="1998.93"/>
    <d v="2017-08-27T00:00:00"/>
    <d v="2025-11-15T00:00:00"/>
    <s v="Quarterly"/>
    <x v="2"/>
    <s v="CUST79452146"/>
    <n v="3002"/>
    <s v="Long Term"/>
    <n v="1"/>
    <s v="John Carter"/>
    <x v="2"/>
    <n v="72"/>
    <s v="Textile designer"/>
    <x v="3"/>
    <s v="Zavalaside, Arizona, 21275"/>
    <x v="3"/>
    <n v="0"/>
    <n v="1"/>
    <x v="2"/>
    <s v="AGT80948686"/>
    <x v="2"/>
    <n v="42"/>
    <n v="18"/>
    <n v="0"/>
    <x v="2"/>
    <n v="0"/>
    <x v="2"/>
  </r>
  <r>
    <s v="POL64245867"/>
    <x v="3"/>
    <n v="40213"/>
    <n v="1592.33"/>
    <d v="2017-12-25T00:00:00"/>
    <d v="2026-01-27T00:00:00"/>
    <s v="Quarterly"/>
    <x v="2"/>
    <s v="CUST92695966"/>
    <n v="2955"/>
    <s v="Long Term"/>
    <n v="1"/>
    <s v="Beth Phillips DDS"/>
    <x v="2"/>
    <n v="38"/>
    <s v="Oceanographer"/>
    <x v="0"/>
    <s v="Lake Laura, Indiana, 55490"/>
    <x v="1"/>
    <n v="0"/>
    <n v="0"/>
    <x v="1"/>
    <s v="AGT31201359"/>
    <x v="1"/>
    <n v="28"/>
    <n v="89"/>
    <n v="1"/>
    <x v="1"/>
    <n v="1"/>
    <x v="1"/>
  </r>
  <r>
    <s v="POL22162508"/>
    <x v="0"/>
    <n v="287286"/>
    <n v="1699.09"/>
    <d v="2020-06-07T00:00:00"/>
    <d v="2025-02-04T00:00:00"/>
    <s v="Quarterly"/>
    <x v="2"/>
    <s v="CUST61153740"/>
    <n v="1703"/>
    <s v="Long Term"/>
    <n v="1"/>
    <s v="Timothy Stevens"/>
    <x v="2"/>
    <n v="27"/>
    <s v="Arts development officer"/>
    <x v="3"/>
    <s v="North Suzanne, Oregon, 11821"/>
    <x v="0"/>
    <n v="0"/>
    <n v="0"/>
    <x v="0"/>
    <s v="AGT58428300"/>
    <x v="0"/>
    <n v="15"/>
    <n v="10"/>
    <n v="0"/>
    <x v="2"/>
    <n v="0"/>
    <x v="0"/>
  </r>
  <r>
    <s v="POL83964879"/>
    <x v="0"/>
    <n v="35470"/>
    <n v="1094.24"/>
    <d v="2016-12-08T00:00:00"/>
    <d v="2023-02-23T00:00:00"/>
    <s v="Annually"/>
    <x v="1"/>
    <s v="CUST40402385"/>
    <n v="2268"/>
    <s v="Long Term"/>
    <n v="0"/>
    <s v="Jennifer Smith"/>
    <x v="2"/>
    <n v="56"/>
    <s v="Risk manager"/>
    <x v="2"/>
    <s v="East Shawnside, Mississippi, 86948"/>
    <x v="3"/>
    <n v="1"/>
    <n v="0"/>
    <x v="2"/>
    <s v="AGT48907897"/>
    <x v="0"/>
    <n v="13"/>
    <n v="74"/>
    <n v="1"/>
    <x v="1"/>
    <n v="1"/>
    <x v="0"/>
  </r>
  <r>
    <s v="POL31761126"/>
    <x v="0"/>
    <n v="353584"/>
    <n v="602.02"/>
    <d v="2023-03-18T00:00:00"/>
    <d v="2031-03-23T00:00:00"/>
    <s v="Monthly"/>
    <x v="1"/>
    <s v="CUST55190857"/>
    <n v="2927"/>
    <s v="Long Term"/>
    <n v="0"/>
    <s v="Samuel Hawkins"/>
    <x v="2"/>
    <n v="34"/>
    <s v="Local government officer"/>
    <x v="1"/>
    <s v="North Robertville, New Hampshire, 37061"/>
    <x v="0"/>
    <n v="0"/>
    <n v="0"/>
    <x v="1"/>
    <s v="AGT53047258"/>
    <x v="2"/>
    <n v="19"/>
    <n v="5"/>
    <n v="0"/>
    <x v="2"/>
    <n v="0"/>
    <x v="2"/>
  </r>
  <r>
    <s v="POL98213594"/>
    <x v="3"/>
    <n v="348623"/>
    <n v="1521.74"/>
    <d v="2019-04-24T00:00:00"/>
    <d v="2025-06-21T00:00:00"/>
    <s v="Quarterly"/>
    <x v="1"/>
    <s v="CUST88304640"/>
    <n v="2250"/>
    <s v="Long Term"/>
    <n v="0"/>
    <s v="Laura Contreras"/>
    <x v="2"/>
    <n v="54"/>
    <s v="Adult nurse"/>
    <x v="0"/>
    <s v="West Kaitlynville, North Dakota, 87787"/>
    <x v="2"/>
    <n v="0"/>
    <n v="0"/>
    <x v="2"/>
    <s v="AGT46222850"/>
    <x v="0"/>
    <n v="17"/>
    <n v="82"/>
    <n v="1"/>
    <x v="1"/>
    <n v="1"/>
    <x v="0"/>
  </r>
  <r>
    <s v="POL77321123"/>
    <x v="3"/>
    <n v="186141"/>
    <n v="899.29"/>
    <d v="2016-07-29T00:00:00"/>
    <d v="2023-04-07T00:00:00"/>
    <s v="Quarterly"/>
    <x v="2"/>
    <s v="CUST80785298"/>
    <n v="2443"/>
    <s v="Long Term"/>
    <n v="1"/>
    <s v="Craig Banks"/>
    <x v="1"/>
    <n v="20"/>
    <s v="Engineer, manufacturing"/>
    <x v="1"/>
    <s v="Michellehaven, New Hampshire, 85186"/>
    <x v="4"/>
    <n v="0"/>
    <n v="0"/>
    <x v="0"/>
    <s v="AGT16372609"/>
    <x v="1"/>
    <n v="18"/>
    <n v="20"/>
    <n v="0"/>
    <x v="2"/>
    <n v="0"/>
    <x v="1"/>
  </r>
  <r>
    <s v="POL79722953"/>
    <x v="1"/>
    <n v="45336"/>
    <n v="709.95"/>
    <d v="2024-02-27T00:00:00"/>
    <d v="2028-02-08T00:00:00"/>
    <s v="Quarterly"/>
    <x v="0"/>
    <s v="CUST76844198"/>
    <n v="1442"/>
    <s v="Long Term"/>
    <n v="0"/>
    <s v="Parker Krause"/>
    <x v="2"/>
    <n v="58"/>
    <s v="Chartered public finance accountant"/>
    <x v="3"/>
    <s v="Whiteside, Kansas, 22258"/>
    <x v="3"/>
    <n v="0"/>
    <n v="0"/>
    <x v="2"/>
    <s v="AGT31409089"/>
    <x v="0"/>
    <n v="2"/>
    <n v="43"/>
    <n v="0"/>
    <x v="0"/>
    <n v="0"/>
    <x v="0"/>
  </r>
  <r>
    <s v="POL58294071"/>
    <x v="1"/>
    <n v="337925"/>
    <n v="643.64"/>
    <d v="2015-01-20T00:00:00"/>
    <d v="2023-04-11T00:00:00"/>
    <s v="Annually"/>
    <x v="0"/>
    <s v="CUST85581495"/>
    <n v="3003"/>
    <s v="Long Term"/>
    <n v="0"/>
    <s v="Christopher Moore"/>
    <x v="0"/>
    <n v="68"/>
    <s v="Administrator, arts"/>
    <x v="2"/>
    <s v="Philipburgh, Wyoming, 88899"/>
    <x v="3"/>
    <n v="1"/>
    <n v="1"/>
    <x v="2"/>
    <s v="AGT91268209"/>
    <x v="0"/>
    <n v="44"/>
    <n v="13"/>
    <n v="0"/>
    <x v="2"/>
    <n v="0"/>
    <x v="0"/>
  </r>
  <r>
    <s v="POL82089087"/>
    <x v="2"/>
    <n v="311060"/>
    <n v="1923.46"/>
    <d v="2022-02-12T00:00:00"/>
    <d v="2026-07-02T00:00:00"/>
    <s v="Quarterly"/>
    <x v="2"/>
    <s v="CUST38610025"/>
    <n v="1601"/>
    <s v="Long Term"/>
    <n v="1"/>
    <s v="Sherri Hall"/>
    <x v="2"/>
    <n v="85"/>
    <s v="Retail buyer"/>
    <x v="2"/>
    <s v="Hunterville, Georgia, 56333"/>
    <x v="3"/>
    <n v="1"/>
    <n v="1"/>
    <x v="2"/>
    <s v="AGT16448584"/>
    <x v="0"/>
    <n v="32"/>
    <n v="78"/>
    <n v="1"/>
    <x v="1"/>
    <n v="1"/>
    <x v="0"/>
  </r>
  <r>
    <s v="POL64383103"/>
    <x v="3"/>
    <n v="199287"/>
    <n v="1437.65"/>
    <d v="2020-03-13T00:00:00"/>
    <d v="2029-03-08T00:00:00"/>
    <s v="Monthly"/>
    <x v="1"/>
    <s v="CUST56179922"/>
    <n v="3282"/>
    <s v="Long Term"/>
    <n v="0"/>
    <s v="Kelly Collins"/>
    <x v="2"/>
    <n v="44"/>
    <s v="Bookseller"/>
    <x v="2"/>
    <s v="Simpsonport, Hawaii, 02817"/>
    <x v="1"/>
    <n v="1"/>
    <n v="0"/>
    <x v="1"/>
    <s v="AGT67339857"/>
    <x v="1"/>
    <n v="35"/>
    <n v="55"/>
    <n v="0"/>
    <x v="0"/>
    <n v="0"/>
    <x v="1"/>
  </r>
  <r>
    <s v="POL51544429"/>
    <x v="2"/>
    <n v="165106"/>
    <n v="602.03"/>
    <d v="2021-04-27T00:00:00"/>
    <d v="2027-01-22T00:00:00"/>
    <s v="Annually"/>
    <x v="1"/>
    <s v="CUST90005709"/>
    <n v="2096"/>
    <s v="Long Term"/>
    <n v="0"/>
    <s v="Heather Harrison"/>
    <x v="0"/>
    <n v="34"/>
    <s v="Maintenance engineer"/>
    <x v="2"/>
    <s v="Bowersfurt, Hawaii, 64470"/>
    <x v="0"/>
    <n v="1"/>
    <n v="0"/>
    <x v="1"/>
    <s v="AGT10545918"/>
    <x v="1"/>
    <n v="23"/>
    <n v="42"/>
    <n v="0"/>
    <x v="0"/>
    <n v="0"/>
    <x v="1"/>
  </r>
  <r>
    <s v="POL53203220"/>
    <x v="1"/>
    <n v="178761"/>
    <n v="1190.44"/>
    <d v="2022-08-01T00:00:00"/>
    <d v="2025-03-18T00:00:00"/>
    <s v="Quarterly"/>
    <x v="2"/>
    <s v="CUST95445734"/>
    <n v="960"/>
    <s v="Medium Term"/>
    <n v="1"/>
    <s v="Justin Smith"/>
    <x v="2"/>
    <n v="38"/>
    <s v="Theatre stage manager"/>
    <x v="3"/>
    <s v="West Kimberlystad, Michigan, 11809"/>
    <x v="1"/>
    <n v="0"/>
    <n v="0"/>
    <x v="1"/>
    <s v="AGT43036261"/>
    <x v="2"/>
    <n v="14"/>
    <n v="35"/>
    <n v="0"/>
    <x v="0"/>
    <n v="0"/>
    <x v="2"/>
  </r>
  <r>
    <s v="POL80929677"/>
    <x v="2"/>
    <n v="191222"/>
    <n v="377.64"/>
    <d v="2015-01-19T00:00:00"/>
    <d v="2024-12-21T00:00:00"/>
    <s v="Annually"/>
    <x v="0"/>
    <s v="CUST95685023"/>
    <n v="3624"/>
    <s v="Long Term"/>
    <n v="0"/>
    <s v="Joseph Romero"/>
    <x v="1"/>
    <n v="37"/>
    <s v="Research scientist (physical sciences)"/>
    <x v="2"/>
    <s v="Karenborough, Alaska, 06794"/>
    <x v="1"/>
    <n v="1"/>
    <n v="0"/>
    <x v="1"/>
    <s v="AGT37747852"/>
    <x v="1"/>
    <n v="48"/>
    <n v="54"/>
    <n v="0"/>
    <x v="0"/>
    <n v="0"/>
    <x v="1"/>
  </r>
  <r>
    <s v="POL95434233"/>
    <x v="1"/>
    <n v="81234"/>
    <n v="1627.51"/>
    <d v="2020-09-08T00:00:00"/>
    <d v="2027-02-04T00:00:00"/>
    <s v="Monthly"/>
    <x v="2"/>
    <s v="CUST57355543"/>
    <n v="2340"/>
    <s v="Long Term"/>
    <n v="1"/>
    <s v="Mr. Jamie Garza MD"/>
    <x v="0"/>
    <n v="46"/>
    <s v="Designer, jewellery"/>
    <x v="1"/>
    <s v="Danaburgh, Pennsylvania, 22625"/>
    <x v="2"/>
    <n v="0"/>
    <n v="0"/>
    <x v="1"/>
    <s v="AGT92831988"/>
    <x v="2"/>
    <n v="8"/>
    <n v="18"/>
    <n v="0"/>
    <x v="2"/>
    <n v="0"/>
    <x v="2"/>
  </r>
  <r>
    <s v="POL14385172"/>
    <x v="2"/>
    <n v="350272"/>
    <n v="1525.84"/>
    <d v="2015-01-04T00:00:00"/>
    <d v="2022-12-13T00:00:00"/>
    <s v="Quarterly"/>
    <x v="0"/>
    <s v="CUST63088474"/>
    <n v="2900"/>
    <s v="Long Term"/>
    <n v="0"/>
    <s v="Kristopher Ware"/>
    <x v="0"/>
    <n v="31"/>
    <s v="Production designer, theatre/television/film"/>
    <x v="3"/>
    <s v="Colemanburgh, Maine, 45249"/>
    <x v="0"/>
    <n v="0"/>
    <n v="0"/>
    <x v="1"/>
    <s v="AGT30398409"/>
    <x v="0"/>
    <n v="50"/>
    <n v="76"/>
    <n v="1"/>
    <x v="1"/>
    <n v="1"/>
    <x v="0"/>
  </r>
  <r>
    <s v="POL30868799"/>
    <x v="1"/>
    <n v="343437"/>
    <n v="841.56"/>
    <d v="2016-09-09T00:00:00"/>
    <d v="2024-10-19T00:00:00"/>
    <s v="Annually"/>
    <x v="1"/>
    <s v="CUST25430988"/>
    <n v="2962"/>
    <s v="Long Term"/>
    <n v="0"/>
    <s v="Kelly Thomas"/>
    <x v="2"/>
    <n v="28"/>
    <s v="Mechanical engineer"/>
    <x v="3"/>
    <s v="North Sherriberg, New Mexico, 49303"/>
    <x v="0"/>
    <n v="0"/>
    <n v="0"/>
    <x v="0"/>
    <s v="AGT25507193"/>
    <x v="2"/>
    <n v="3"/>
    <n v="81"/>
    <n v="1"/>
    <x v="1"/>
    <n v="1"/>
    <x v="2"/>
  </r>
  <r>
    <s v="POL09338514"/>
    <x v="2"/>
    <n v="372293"/>
    <n v="1717.87"/>
    <d v="2023-01-14T00:00:00"/>
    <d v="2032-12-20T00:00:00"/>
    <s v="Monthly"/>
    <x v="2"/>
    <s v="CUST71971429"/>
    <n v="3628"/>
    <s v="Long Term"/>
    <n v="1"/>
    <s v="Kevin Lopez"/>
    <x v="1"/>
    <n v="25"/>
    <s v="Commercial/residential surveyor"/>
    <x v="2"/>
    <s v="South Joseph, Ohio, 78089"/>
    <x v="4"/>
    <n v="1"/>
    <n v="0"/>
    <x v="0"/>
    <s v="AGT01124773"/>
    <x v="0"/>
    <n v="11"/>
    <n v="59"/>
    <n v="0"/>
    <x v="0"/>
    <n v="0"/>
    <x v="0"/>
  </r>
  <r>
    <s v="POL40541993"/>
    <x v="2"/>
    <n v="421536"/>
    <n v="158.02000000000001"/>
    <d v="2022-09-25T00:00:00"/>
    <d v="2023-12-16T00:00:00"/>
    <s v="Monthly"/>
    <x v="2"/>
    <s v="CUST26778230"/>
    <n v="447"/>
    <s v="Medium Term"/>
    <n v="1"/>
    <s v="Theresa Hernandez"/>
    <x v="0"/>
    <n v="62"/>
    <s v="Therapist, art"/>
    <x v="2"/>
    <s v="East Dawn, Arkansas, 31882"/>
    <x v="3"/>
    <n v="1"/>
    <n v="1"/>
    <x v="2"/>
    <s v="AGT54739971"/>
    <x v="0"/>
    <n v="23"/>
    <n v="12"/>
    <n v="0"/>
    <x v="2"/>
    <n v="0"/>
    <x v="0"/>
  </r>
  <r>
    <s v="POL36885391"/>
    <x v="2"/>
    <n v="81441"/>
    <n v="752.03"/>
    <d v="2024-11-14T00:00:00"/>
    <d v="2032-07-30T00:00:00"/>
    <s v="Annually"/>
    <x v="1"/>
    <s v="CUST84358476"/>
    <n v="2815"/>
    <s v="Long Term"/>
    <n v="0"/>
    <s v="Sandra Jones"/>
    <x v="0"/>
    <n v="20"/>
    <s v="English as a foreign language teacher"/>
    <x v="1"/>
    <s v="South Cody, Oregon, 57594"/>
    <x v="4"/>
    <n v="0"/>
    <n v="0"/>
    <x v="0"/>
    <s v="AGT33679874"/>
    <x v="1"/>
    <n v="31"/>
    <n v="40"/>
    <n v="0"/>
    <x v="0"/>
    <n v="0"/>
    <x v="1"/>
  </r>
  <r>
    <s v="POL86478823"/>
    <x v="2"/>
    <n v="91334"/>
    <n v="446.45"/>
    <d v="2019-10-11T00:00:00"/>
    <d v="2021-04-03T00:00:00"/>
    <s v="Monthly"/>
    <x v="0"/>
    <s v="CUST41264235"/>
    <n v="540"/>
    <s v="Medium Term"/>
    <n v="0"/>
    <s v="David Mitchell"/>
    <x v="2"/>
    <n v="34"/>
    <s v="Building services engineer"/>
    <x v="1"/>
    <s v="North Jeanne, Idaho, 29559"/>
    <x v="0"/>
    <n v="0"/>
    <n v="0"/>
    <x v="1"/>
    <s v="AGT97847832"/>
    <x v="2"/>
    <n v="4"/>
    <n v="17"/>
    <n v="0"/>
    <x v="2"/>
    <n v="0"/>
    <x v="2"/>
  </r>
  <r>
    <s v="POL99023082"/>
    <x v="1"/>
    <n v="48035"/>
    <n v="1870.08"/>
    <d v="2022-05-11T00:00:00"/>
    <d v="2027-03-30T00:00:00"/>
    <s v="Monthly"/>
    <x v="2"/>
    <s v="CUST97749945"/>
    <n v="1784"/>
    <s v="Long Term"/>
    <n v="1"/>
    <s v="Kevin Cook"/>
    <x v="1"/>
    <n v="79"/>
    <s v="Pension scheme manager"/>
    <x v="1"/>
    <s v="Patrickhaven, Indiana, 85518"/>
    <x v="3"/>
    <n v="0"/>
    <n v="1"/>
    <x v="2"/>
    <s v="AGT99666414"/>
    <x v="0"/>
    <n v="47"/>
    <n v="96"/>
    <n v="1"/>
    <x v="1"/>
    <n v="1"/>
    <x v="0"/>
  </r>
  <r>
    <s v="POL18101915"/>
    <x v="2"/>
    <n v="208385"/>
    <n v="624.08000000000004"/>
    <d v="2016-04-03T00:00:00"/>
    <d v="2018-12-13T00:00:00"/>
    <s v="Monthly"/>
    <x v="0"/>
    <s v="CUST04842811"/>
    <n v="984"/>
    <s v="Medium Term"/>
    <n v="0"/>
    <s v="Andrea Adams"/>
    <x v="2"/>
    <n v="79"/>
    <s v="Technical brewer"/>
    <x v="3"/>
    <s v="Williamsland, Idaho, 55403"/>
    <x v="3"/>
    <n v="0"/>
    <n v="1"/>
    <x v="2"/>
    <s v="AGT16552199"/>
    <x v="0"/>
    <n v="32"/>
    <n v="34"/>
    <n v="0"/>
    <x v="0"/>
    <n v="0"/>
    <x v="0"/>
  </r>
  <r>
    <s v="POL48959866"/>
    <x v="3"/>
    <n v="306914"/>
    <n v="521.67999999999995"/>
    <d v="2018-09-12T00:00:00"/>
    <d v="2022-08-30T00:00:00"/>
    <s v="Annually"/>
    <x v="0"/>
    <s v="CUST09474103"/>
    <n v="1448"/>
    <s v="Long Term"/>
    <n v="0"/>
    <s v="Robert Newton"/>
    <x v="1"/>
    <n v="66"/>
    <s v="Banker"/>
    <x v="2"/>
    <s v="Jacobshaven, Virginia, 87550"/>
    <x v="3"/>
    <n v="1"/>
    <n v="1"/>
    <x v="2"/>
    <s v="AGT55565806"/>
    <x v="1"/>
    <n v="39"/>
    <n v="1"/>
    <n v="0"/>
    <x v="2"/>
    <n v="0"/>
    <x v="1"/>
  </r>
  <r>
    <s v="POL02489128"/>
    <x v="2"/>
    <n v="286704"/>
    <n v="842.64"/>
    <d v="2024-06-10T00:00:00"/>
    <d v="2028-05-30T00:00:00"/>
    <s v="Monthly"/>
    <x v="0"/>
    <s v="CUST29828643"/>
    <n v="1450"/>
    <s v="Long Term"/>
    <n v="0"/>
    <s v="Heather Prince"/>
    <x v="1"/>
    <n v="66"/>
    <s v="Dancer"/>
    <x v="1"/>
    <s v="Port Juan, Kentucky, 39015"/>
    <x v="3"/>
    <n v="0"/>
    <n v="1"/>
    <x v="2"/>
    <s v="AGT11035028"/>
    <x v="0"/>
    <n v="42"/>
    <n v="55"/>
    <n v="0"/>
    <x v="0"/>
    <n v="0"/>
    <x v="0"/>
  </r>
  <r>
    <s v="POL64086319"/>
    <x v="1"/>
    <n v="78104"/>
    <n v="174"/>
    <d v="2016-01-01T00:00:00"/>
    <d v="2019-12-22T00:00:00"/>
    <s v="Quarterly"/>
    <x v="1"/>
    <s v="CUST82414180"/>
    <n v="1451"/>
    <s v="Long Term"/>
    <n v="0"/>
    <s v="Joe Mendez"/>
    <x v="2"/>
    <n v="83"/>
    <s v="Public house manager"/>
    <x v="0"/>
    <s v="Leemouth, Connecticut, 89083"/>
    <x v="3"/>
    <n v="0"/>
    <n v="1"/>
    <x v="2"/>
    <s v="AGT50779503"/>
    <x v="0"/>
    <n v="7"/>
    <n v="23"/>
    <n v="0"/>
    <x v="2"/>
    <n v="0"/>
    <x v="0"/>
  </r>
  <r>
    <s v="POL47639612"/>
    <x v="2"/>
    <n v="242801"/>
    <n v="418.95"/>
    <d v="2019-01-25T00:00:00"/>
    <d v="2024-01-17T00:00:00"/>
    <s v="Monthly"/>
    <x v="0"/>
    <s v="CUST58637821"/>
    <n v="1818"/>
    <s v="Long Term"/>
    <n v="0"/>
    <s v="Matthew Martinez MD"/>
    <x v="1"/>
    <n v="37"/>
    <s v="Press sub"/>
    <x v="0"/>
    <s v="North Joseph, Hawaii, 73079"/>
    <x v="1"/>
    <n v="0"/>
    <n v="0"/>
    <x v="1"/>
    <s v="AGT93543140"/>
    <x v="1"/>
    <n v="0"/>
    <n v="31"/>
    <n v="0"/>
    <x v="0"/>
    <n v="0"/>
    <x v="1"/>
  </r>
  <r>
    <s v="POL97525814"/>
    <x v="1"/>
    <n v="216223"/>
    <n v="1931.25"/>
    <d v="2017-05-25T00:00:00"/>
    <d v="2026-02-05T00:00:00"/>
    <s v="Annually"/>
    <x v="1"/>
    <s v="CUST23997683"/>
    <n v="3178"/>
    <s v="Long Term"/>
    <n v="0"/>
    <s v="Frederick Wiley"/>
    <x v="0"/>
    <n v="18"/>
    <s v="Patent examiner"/>
    <x v="1"/>
    <s v="Gregorybury, West Virginia, 42109"/>
    <x v="4"/>
    <n v="0"/>
    <n v="0"/>
    <x v="0"/>
    <s v="AGT95443410"/>
    <x v="0"/>
    <n v="7"/>
    <n v="22"/>
    <n v="0"/>
    <x v="2"/>
    <n v="0"/>
    <x v="0"/>
  </r>
  <r>
    <s v="POL86299537"/>
    <x v="0"/>
    <n v="262298"/>
    <n v="973.76"/>
    <d v="2024-06-12T00:00:00"/>
    <d v="2027-03-19T00:00:00"/>
    <s v="Monthly"/>
    <x v="1"/>
    <s v="CUST47441942"/>
    <n v="1010"/>
    <s v="Medium Term"/>
    <n v="0"/>
    <s v="Melissa Torres"/>
    <x v="1"/>
    <n v="78"/>
    <s v="Publishing copy"/>
    <x v="1"/>
    <s v="Lake Stephen, New Mexico, 29509"/>
    <x v="3"/>
    <n v="0"/>
    <n v="1"/>
    <x v="2"/>
    <s v="AGT63819582"/>
    <x v="2"/>
    <n v="6"/>
    <n v="40"/>
    <n v="0"/>
    <x v="0"/>
    <n v="0"/>
    <x v="2"/>
  </r>
  <r>
    <s v="POL39660351"/>
    <x v="0"/>
    <n v="251773"/>
    <n v="794.34"/>
    <d v="2019-01-30T00:00:00"/>
    <d v="2023-08-15T00:00:00"/>
    <s v="Quarterly"/>
    <x v="0"/>
    <s v="CUST85136844"/>
    <n v="1658"/>
    <s v="Long Term"/>
    <n v="0"/>
    <s v="Albert Conway"/>
    <x v="1"/>
    <n v="29"/>
    <s v="Interior and spatial designer"/>
    <x v="2"/>
    <s v="Linhaven, Wisconsin, 29211"/>
    <x v="0"/>
    <n v="1"/>
    <n v="0"/>
    <x v="0"/>
    <s v="AGT33248768"/>
    <x v="1"/>
    <n v="28"/>
    <n v="90"/>
    <n v="1"/>
    <x v="1"/>
    <n v="1"/>
    <x v="1"/>
  </r>
  <r>
    <s v="POL88709617"/>
    <x v="3"/>
    <n v="488092"/>
    <n v="1767.98"/>
    <d v="2022-06-16T00:00:00"/>
    <d v="2027-12-14T00:00:00"/>
    <s v="Quarterly"/>
    <x v="0"/>
    <s v="CUST26214584"/>
    <n v="2007"/>
    <s v="Long Term"/>
    <n v="0"/>
    <s v="Alexis Williams"/>
    <x v="0"/>
    <n v="21"/>
    <s v="Actuary"/>
    <x v="1"/>
    <s v="Connieshire, Mississippi, 32225"/>
    <x v="4"/>
    <n v="0"/>
    <n v="0"/>
    <x v="0"/>
    <s v="AGT16210818"/>
    <x v="2"/>
    <n v="43"/>
    <n v="3"/>
    <n v="0"/>
    <x v="2"/>
    <n v="0"/>
    <x v="2"/>
  </r>
  <r>
    <s v="POL61884063"/>
    <x v="0"/>
    <n v="385170"/>
    <n v="1499.92"/>
    <d v="2021-09-21T00:00:00"/>
    <d v="2030-03-25T00:00:00"/>
    <s v="Annually"/>
    <x v="1"/>
    <s v="CUST21211989"/>
    <n v="3107"/>
    <s v="Long Term"/>
    <n v="0"/>
    <s v="Willie Stein"/>
    <x v="1"/>
    <n v="71"/>
    <s v="Engineering geologist"/>
    <x v="1"/>
    <s v="South Frank, Delaware, 64834"/>
    <x v="3"/>
    <n v="0"/>
    <n v="1"/>
    <x v="2"/>
    <s v="AGT02808371"/>
    <x v="0"/>
    <n v="42"/>
    <n v="28"/>
    <n v="0"/>
    <x v="2"/>
    <n v="0"/>
    <x v="0"/>
  </r>
  <r>
    <s v="POL47175698"/>
    <x v="1"/>
    <n v="447732"/>
    <n v="811.45"/>
    <d v="2021-01-05T00:00:00"/>
    <d v="2029-02-01T00:00:00"/>
    <s v="Annually"/>
    <x v="0"/>
    <s v="CUST47971973"/>
    <n v="2949"/>
    <s v="Long Term"/>
    <n v="0"/>
    <s v="Dorothy Mercer"/>
    <x v="1"/>
    <n v="39"/>
    <s v="Government social research officer"/>
    <x v="3"/>
    <s v="New Johntown, Missouri, 96580"/>
    <x v="1"/>
    <n v="0"/>
    <n v="0"/>
    <x v="1"/>
    <s v="AGT88466514"/>
    <x v="2"/>
    <n v="32"/>
    <n v="53"/>
    <n v="0"/>
    <x v="0"/>
    <n v="0"/>
    <x v="2"/>
  </r>
  <r>
    <s v="POL51999477"/>
    <x v="2"/>
    <n v="383284"/>
    <n v="1885.92"/>
    <d v="2019-06-25T00:00:00"/>
    <d v="2020-06-27T00:00:00"/>
    <s v="Monthly"/>
    <x v="1"/>
    <s v="CUST76823950"/>
    <n v="368"/>
    <s v="Medium Term"/>
    <n v="0"/>
    <s v="Kathleen Buckley"/>
    <x v="0"/>
    <n v="64"/>
    <s v="Copy"/>
    <x v="0"/>
    <s v="Port Zachary, Virginia, 83918"/>
    <x v="3"/>
    <n v="0"/>
    <n v="1"/>
    <x v="2"/>
    <s v="AGT04832997"/>
    <x v="1"/>
    <n v="21"/>
    <n v="45"/>
    <n v="0"/>
    <x v="0"/>
    <n v="0"/>
    <x v="1"/>
  </r>
  <r>
    <s v="POL51831970"/>
    <x v="2"/>
    <n v="68428"/>
    <n v="984.57"/>
    <d v="2021-03-23T00:00:00"/>
    <d v="2024-05-05T00:00:00"/>
    <s v="Monthly"/>
    <x v="0"/>
    <s v="CUST78768706"/>
    <n v="1139"/>
    <s v="Long Term"/>
    <n v="0"/>
    <s v="Holly Hines"/>
    <x v="2"/>
    <n v="25"/>
    <s v="Designer, textile"/>
    <x v="2"/>
    <s v="North Reneeview, Wisconsin, 48267"/>
    <x v="4"/>
    <n v="1"/>
    <n v="0"/>
    <x v="0"/>
    <s v="AGT68636253"/>
    <x v="0"/>
    <n v="5"/>
    <n v="57"/>
    <n v="0"/>
    <x v="0"/>
    <n v="0"/>
    <x v="0"/>
  </r>
  <r>
    <s v="POL87238187"/>
    <x v="0"/>
    <n v="209249"/>
    <n v="1704.4"/>
    <d v="2019-08-25T00:00:00"/>
    <d v="2026-12-05T00:00:00"/>
    <s v="Annually"/>
    <x v="2"/>
    <s v="CUST31812391"/>
    <n v="2659"/>
    <s v="Long Term"/>
    <n v="1"/>
    <s v="Patrick Austin"/>
    <x v="0"/>
    <n v="21"/>
    <s v="Dietitian"/>
    <x v="0"/>
    <s v="Jamiechester, California, 23406"/>
    <x v="4"/>
    <n v="0"/>
    <n v="0"/>
    <x v="0"/>
    <s v="AGT05886635"/>
    <x v="0"/>
    <n v="14"/>
    <n v="38"/>
    <n v="0"/>
    <x v="0"/>
    <n v="0"/>
    <x v="0"/>
  </r>
  <r>
    <s v="POL30316596"/>
    <x v="3"/>
    <n v="476264"/>
    <n v="1033.23"/>
    <d v="2023-06-11T00:00:00"/>
    <d v="2029-06-23T00:00:00"/>
    <s v="Quarterly"/>
    <x v="0"/>
    <s v="CUST91876217"/>
    <n v="2204"/>
    <s v="Long Term"/>
    <n v="0"/>
    <s v="Joshua Schwartz"/>
    <x v="0"/>
    <n v="52"/>
    <s v="Journalist, broadcasting"/>
    <x v="0"/>
    <s v="Amyshire, Nevada, 74984"/>
    <x v="2"/>
    <n v="0"/>
    <n v="0"/>
    <x v="2"/>
    <s v="AGT83936188"/>
    <x v="0"/>
    <n v="20"/>
    <n v="85"/>
    <n v="1"/>
    <x v="1"/>
    <n v="1"/>
    <x v="0"/>
  </r>
  <r>
    <s v="POL18133239"/>
    <x v="2"/>
    <n v="370716"/>
    <n v="765.58"/>
    <d v="2016-07-13T00:00:00"/>
    <d v="2020-06-27T00:00:00"/>
    <s v="Quarterly"/>
    <x v="1"/>
    <s v="CUST94841919"/>
    <n v="1445"/>
    <s v="Long Term"/>
    <n v="0"/>
    <s v="Donna Jackson"/>
    <x v="0"/>
    <n v="20"/>
    <s v="Public relations officer"/>
    <x v="0"/>
    <s v="New Kristen, New York, 48142"/>
    <x v="4"/>
    <n v="0"/>
    <n v="0"/>
    <x v="0"/>
    <s v="AGT88720238"/>
    <x v="2"/>
    <n v="48"/>
    <n v="11"/>
    <n v="0"/>
    <x v="2"/>
    <n v="0"/>
    <x v="2"/>
  </r>
  <r>
    <s v="POL68113018"/>
    <x v="1"/>
    <n v="318776"/>
    <n v="1141.78"/>
    <d v="2022-11-27T00:00:00"/>
    <d v="2024-03-08T00:00:00"/>
    <s v="Monthly"/>
    <x v="1"/>
    <s v="CUST92361788"/>
    <n v="467"/>
    <s v="Medium Term"/>
    <n v="0"/>
    <s v="Stephanie Mcclure"/>
    <x v="0"/>
    <n v="51"/>
    <s v="Field trials officer"/>
    <x v="0"/>
    <s v="West Wendy, Rhode Island, 48998"/>
    <x v="2"/>
    <n v="0"/>
    <n v="0"/>
    <x v="2"/>
    <s v="AGT11498112"/>
    <x v="2"/>
    <n v="30"/>
    <n v="83"/>
    <n v="1"/>
    <x v="1"/>
    <n v="1"/>
    <x v="2"/>
  </r>
  <r>
    <s v="POL79185105"/>
    <x v="0"/>
    <n v="291565"/>
    <n v="1754.21"/>
    <d v="2018-11-22T00:00:00"/>
    <d v="2021-12-08T00:00:00"/>
    <s v="Quarterly"/>
    <x v="0"/>
    <s v="CUST48783124"/>
    <n v="1112"/>
    <s v="Long Term"/>
    <n v="0"/>
    <s v="Karen Johnson"/>
    <x v="2"/>
    <n v="29"/>
    <s v="Counselling psychologist"/>
    <x v="3"/>
    <s v="Lake Philipshire, West Virginia, 30007"/>
    <x v="0"/>
    <n v="0"/>
    <n v="0"/>
    <x v="0"/>
    <s v="AGT81084838"/>
    <x v="2"/>
    <n v="28"/>
    <n v="83"/>
    <n v="1"/>
    <x v="1"/>
    <n v="1"/>
    <x v="2"/>
  </r>
  <r>
    <s v="POL55617113"/>
    <x v="0"/>
    <n v="55266"/>
    <n v="1289.1400000000001"/>
    <d v="2019-02-24T00:00:00"/>
    <d v="2022-08-27T00:00:00"/>
    <s v="Annually"/>
    <x v="2"/>
    <s v="CUST11230865"/>
    <n v="1280"/>
    <s v="Long Term"/>
    <n v="1"/>
    <s v="Gina King"/>
    <x v="1"/>
    <n v="30"/>
    <s v="Magazine journalist"/>
    <x v="0"/>
    <s v="Brandonberg, California, 93070"/>
    <x v="0"/>
    <n v="0"/>
    <n v="0"/>
    <x v="0"/>
    <s v="AGT70599264"/>
    <x v="0"/>
    <n v="0"/>
    <n v="3"/>
    <n v="0"/>
    <x v="2"/>
    <n v="0"/>
    <x v="0"/>
  </r>
  <r>
    <s v="POL91815517"/>
    <x v="1"/>
    <n v="161215"/>
    <n v="895.76"/>
    <d v="2023-08-30T00:00:00"/>
    <d v="2027-08-08T00:00:00"/>
    <s v="Monthly"/>
    <x v="1"/>
    <s v="CUST61923494"/>
    <n v="1439"/>
    <s v="Long Term"/>
    <n v="0"/>
    <s v="Joseph Cannon"/>
    <x v="2"/>
    <n v="54"/>
    <s v="Administrator, charities/voluntary organisations"/>
    <x v="3"/>
    <s v="Lake Coryfurt, Utah, 17138"/>
    <x v="2"/>
    <n v="0"/>
    <n v="0"/>
    <x v="2"/>
    <s v="AGT31748731"/>
    <x v="1"/>
    <n v="48"/>
    <n v="26"/>
    <n v="0"/>
    <x v="2"/>
    <n v="0"/>
    <x v="1"/>
  </r>
  <r>
    <s v="POL08018739"/>
    <x v="1"/>
    <n v="278024"/>
    <n v="1218.9000000000001"/>
    <d v="2019-04-28T00:00:00"/>
    <d v="2027-07-06T00:00:00"/>
    <s v="Quarterly"/>
    <x v="2"/>
    <s v="CUST86702805"/>
    <n v="2991"/>
    <s v="Long Term"/>
    <n v="1"/>
    <s v="Jennifer Santiago"/>
    <x v="0"/>
    <n v="42"/>
    <s v="Community education officer"/>
    <x v="0"/>
    <s v="Davenportmouth, Nebraska, 87806"/>
    <x v="1"/>
    <n v="0"/>
    <n v="0"/>
    <x v="1"/>
    <s v="AGT50884904"/>
    <x v="1"/>
    <n v="37"/>
    <n v="61"/>
    <n v="0"/>
    <x v="1"/>
    <n v="0"/>
    <x v="1"/>
  </r>
  <r>
    <s v="POL89376913"/>
    <x v="3"/>
    <n v="432815"/>
    <n v="1215.73"/>
    <d v="2022-09-20T00:00:00"/>
    <d v="2028-05-22T00:00:00"/>
    <s v="Quarterly"/>
    <x v="1"/>
    <s v="CUST93655605"/>
    <n v="2071"/>
    <s v="Long Term"/>
    <n v="0"/>
    <s v="Heather Hammond"/>
    <x v="0"/>
    <n v="55"/>
    <s v="Hospital pharmacist"/>
    <x v="1"/>
    <s v="Richardville, Alabama, 83286"/>
    <x v="2"/>
    <n v="0"/>
    <n v="0"/>
    <x v="2"/>
    <s v="AGT28537903"/>
    <x v="1"/>
    <n v="43"/>
    <n v="83"/>
    <n v="1"/>
    <x v="1"/>
    <n v="1"/>
    <x v="1"/>
  </r>
  <r>
    <s v="POL02819020"/>
    <x v="1"/>
    <n v="293021"/>
    <n v="1224.1099999999999"/>
    <d v="2020-05-17T00:00:00"/>
    <d v="2024-05-16T00:00:00"/>
    <s v="Monthly"/>
    <x v="1"/>
    <s v="CUST51342866"/>
    <n v="1460"/>
    <s v="Long Term"/>
    <n v="0"/>
    <s v="Jennifer Ramos"/>
    <x v="0"/>
    <n v="42"/>
    <s v="Cartographer"/>
    <x v="2"/>
    <s v="Patricktown, Vermont, 68893"/>
    <x v="1"/>
    <n v="1"/>
    <n v="0"/>
    <x v="1"/>
    <s v="AGT72034767"/>
    <x v="0"/>
    <n v="24"/>
    <n v="51"/>
    <n v="0"/>
    <x v="0"/>
    <n v="0"/>
    <x v="0"/>
  </r>
  <r>
    <s v="POL09010208"/>
    <x v="0"/>
    <n v="312543"/>
    <n v="282.64999999999998"/>
    <d v="2019-12-20T00:00:00"/>
    <d v="2022-06-17T00:00:00"/>
    <s v="Annually"/>
    <x v="0"/>
    <s v="CUST17600382"/>
    <n v="910"/>
    <s v="Medium Term"/>
    <n v="0"/>
    <s v="Mary Griffin"/>
    <x v="0"/>
    <n v="29"/>
    <s v="Oceanographer"/>
    <x v="3"/>
    <s v="Christineview, Alaska, 35064"/>
    <x v="0"/>
    <n v="0"/>
    <n v="0"/>
    <x v="0"/>
    <s v="AGT81888204"/>
    <x v="0"/>
    <n v="15"/>
    <n v="84"/>
    <n v="1"/>
    <x v="1"/>
    <n v="1"/>
    <x v="0"/>
  </r>
  <r>
    <s v="POL69636143"/>
    <x v="3"/>
    <n v="311105"/>
    <n v="207.46"/>
    <d v="2020-08-19T00:00:00"/>
    <d v="2026-10-09T00:00:00"/>
    <s v="Monthly"/>
    <x v="0"/>
    <s v="CUST61552560"/>
    <n v="2242"/>
    <s v="Long Term"/>
    <n v="0"/>
    <s v="Shaun Stuart"/>
    <x v="0"/>
    <n v="30"/>
    <s v="Meteorologist"/>
    <x v="3"/>
    <s v="Port Davidfurt, Maryland, 49078"/>
    <x v="0"/>
    <n v="0"/>
    <n v="0"/>
    <x v="0"/>
    <s v="AGT38128215"/>
    <x v="2"/>
    <n v="18"/>
    <n v="58"/>
    <n v="0"/>
    <x v="0"/>
    <n v="0"/>
    <x v="2"/>
  </r>
  <r>
    <s v="POL87207136"/>
    <x v="3"/>
    <n v="316217"/>
    <n v="644.09"/>
    <d v="2019-11-28T00:00:00"/>
    <d v="2022-07-24T00:00:00"/>
    <s v="Quarterly"/>
    <x v="0"/>
    <s v="CUST79836458"/>
    <n v="969"/>
    <s v="Medium Term"/>
    <n v="0"/>
    <s v="Christopher Barnes"/>
    <x v="2"/>
    <n v="58"/>
    <s v="Designer, ceramics/pottery"/>
    <x v="1"/>
    <s v="Mcclurestad, Minnesota, 04988"/>
    <x v="3"/>
    <n v="0"/>
    <n v="0"/>
    <x v="2"/>
    <s v="AGT54608455"/>
    <x v="2"/>
    <n v="48"/>
    <n v="89"/>
    <n v="1"/>
    <x v="1"/>
    <n v="1"/>
    <x v="2"/>
  </r>
  <r>
    <s v="POL53130917"/>
    <x v="3"/>
    <n v="244677"/>
    <n v="1397.72"/>
    <d v="2015-12-30T00:00:00"/>
    <d v="2024-06-08T00:00:00"/>
    <s v="Quarterly"/>
    <x v="1"/>
    <s v="CUST90085877"/>
    <n v="3083"/>
    <s v="Long Term"/>
    <n v="0"/>
    <s v="Lori Kirby"/>
    <x v="2"/>
    <n v="62"/>
    <s v="Soil scientist"/>
    <x v="2"/>
    <s v="West Sandrashire, New Hampshire, 27269"/>
    <x v="3"/>
    <n v="1"/>
    <n v="1"/>
    <x v="2"/>
    <s v="AGT84316934"/>
    <x v="2"/>
    <n v="46"/>
    <n v="28"/>
    <n v="0"/>
    <x v="2"/>
    <n v="0"/>
    <x v="2"/>
  </r>
  <r>
    <s v="POL50111095"/>
    <x v="0"/>
    <n v="271504"/>
    <n v="1127.48"/>
    <d v="2019-12-29T00:00:00"/>
    <d v="2024-03-31T00:00:00"/>
    <s v="Annually"/>
    <x v="1"/>
    <s v="CUST25978160"/>
    <n v="1554"/>
    <s v="Long Term"/>
    <n v="0"/>
    <s v="Claire Anderson"/>
    <x v="2"/>
    <n v="60"/>
    <s v="Product manager"/>
    <x v="2"/>
    <s v="Cherylhaven, New Hampshire, 94521"/>
    <x v="3"/>
    <n v="1"/>
    <n v="1"/>
    <x v="2"/>
    <s v="AGT70974136"/>
    <x v="2"/>
    <n v="33"/>
    <n v="64"/>
    <n v="0"/>
    <x v="1"/>
    <n v="0"/>
    <x v="2"/>
  </r>
  <r>
    <s v="POL24070236"/>
    <x v="0"/>
    <n v="375514"/>
    <n v="1966.26"/>
    <d v="2020-12-05T00:00:00"/>
    <d v="2022-08-22T00:00:00"/>
    <s v="Monthly"/>
    <x v="0"/>
    <s v="CUST94101494"/>
    <n v="625"/>
    <s v="Medium Term"/>
    <n v="0"/>
    <s v="Chelsea Haynes"/>
    <x v="1"/>
    <n v="59"/>
    <s v="Public librarian"/>
    <x v="2"/>
    <s v="Grantstad, Utah, 80418"/>
    <x v="3"/>
    <n v="1"/>
    <n v="0"/>
    <x v="2"/>
    <s v="AGT56915520"/>
    <x v="1"/>
    <n v="12"/>
    <n v="79"/>
    <n v="1"/>
    <x v="1"/>
    <n v="1"/>
    <x v="1"/>
  </r>
  <r>
    <s v="POL32625291"/>
    <x v="3"/>
    <n v="375967"/>
    <n v="222.03"/>
    <d v="2020-04-20T00:00:00"/>
    <d v="2027-05-30T00:00:00"/>
    <s v="Monthly"/>
    <x v="1"/>
    <s v="CUST14314844"/>
    <n v="2596"/>
    <s v="Long Term"/>
    <n v="0"/>
    <s v="Heidi Kennedy"/>
    <x v="1"/>
    <n v="36"/>
    <s v="Horticulturist, commercial"/>
    <x v="0"/>
    <s v="Sharonside, South Dakota, 43359"/>
    <x v="1"/>
    <n v="0"/>
    <n v="0"/>
    <x v="1"/>
    <s v="AGT24245670"/>
    <x v="1"/>
    <n v="28"/>
    <n v="48"/>
    <n v="0"/>
    <x v="0"/>
    <n v="0"/>
    <x v="1"/>
  </r>
  <r>
    <s v="POL99495408"/>
    <x v="0"/>
    <n v="203469"/>
    <n v="354.45"/>
    <d v="2015-09-28T00:00:00"/>
    <d v="2020-09-25T00:00:00"/>
    <s v="Annually"/>
    <x v="1"/>
    <s v="CUST76500092"/>
    <n v="1824"/>
    <s v="Long Term"/>
    <n v="0"/>
    <s v="Peter Martin DDS"/>
    <x v="2"/>
    <n v="77"/>
    <s v="Museum/gallery curator"/>
    <x v="1"/>
    <s v="Wilcoxborough, Kentucky, 08780"/>
    <x v="3"/>
    <n v="0"/>
    <n v="1"/>
    <x v="2"/>
    <s v="AGT16090693"/>
    <x v="0"/>
    <n v="14"/>
    <n v="49"/>
    <n v="0"/>
    <x v="0"/>
    <n v="0"/>
    <x v="0"/>
  </r>
  <r>
    <s v="POL87981316"/>
    <x v="1"/>
    <n v="199593"/>
    <n v="1394.44"/>
    <d v="2020-03-13T00:00:00"/>
    <d v="2022-04-30T00:00:00"/>
    <s v="Annually"/>
    <x v="2"/>
    <s v="CUST91794539"/>
    <n v="778"/>
    <s v="Medium Term"/>
    <n v="1"/>
    <s v="Daniel Ryan"/>
    <x v="0"/>
    <n v="38"/>
    <s v="Adult nurse"/>
    <x v="2"/>
    <s v="Port Shanemouth, Georgia, 85172"/>
    <x v="1"/>
    <n v="1"/>
    <n v="0"/>
    <x v="1"/>
    <s v="AGT67088447"/>
    <x v="1"/>
    <n v="1"/>
    <n v="100"/>
    <n v="1"/>
    <x v="1"/>
    <n v="1"/>
    <x v="1"/>
  </r>
  <r>
    <s v="POL67118908"/>
    <x v="0"/>
    <n v="474906"/>
    <n v="1705.54"/>
    <d v="2016-08-09T00:00:00"/>
    <d v="2021-02-05T00:00:00"/>
    <s v="Annually"/>
    <x v="1"/>
    <s v="CUST13413110"/>
    <n v="1641"/>
    <s v="Long Term"/>
    <n v="0"/>
    <s v="Brian Campbell"/>
    <x v="0"/>
    <n v="76"/>
    <s v="Chief Technology Officer"/>
    <x v="1"/>
    <s v="Port Kristin, Oregon, 09007"/>
    <x v="3"/>
    <n v="0"/>
    <n v="1"/>
    <x v="2"/>
    <s v="AGT49729745"/>
    <x v="0"/>
    <n v="0"/>
    <n v="97"/>
    <n v="1"/>
    <x v="1"/>
    <n v="1"/>
    <x v="0"/>
  </r>
  <r>
    <s v="POL23603808"/>
    <x v="2"/>
    <n v="140043"/>
    <n v="549.91999999999996"/>
    <d v="2018-10-28T00:00:00"/>
    <d v="2022-06-27T00:00:00"/>
    <s v="Monthly"/>
    <x v="0"/>
    <s v="CUST41891564"/>
    <n v="1338"/>
    <s v="Long Term"/>
    <n v="0"/>
    <s v="Joan Burke"/>
    <x v="2"/>
    <n v="63"/>
    <s v="Hydrographic surveyor"/>
    <x v="1"/>
    <s v="South Davidburgh, Delaware, 06960"/>
    <x v="3"/>
    <n v="0"/>
    <n v="1"/>
    <x v="2"/>
    <s v="AGT83226741"/>
    <x v="0"/>
    <n v="17"/>
    <n v="85"/>
    <n v="1"/>
    <x v="1"/>
    <n v="1"/>
    <x v="0"/>
  </r>
  <r>
    <s v="POL80888212"/>
    <x v="0"/>
    <n v="42946"/>
    <n v="383.98"/>
    <d v="2015-06-07T00:00:00"/>
    <d v="2019-07-20T00:00:00"/>
    <s v="Annually"/>
    <x v="1"/>
    <s v="CUST84976901"/>
    <n v="1504"/>
    <s v="Long Term"/>
    <n v="0"/>
    <s v="Jason Thomas"/>
    <x v="2"/>
    <n v="80"/>
    <s v="Music therapist"/>
    <x v="1"/>
    <s v="Andersonburgh, Iowa, 05483"/>
    <x v="3"/>
    <n v="0"/>
    <n v="1"/>
    <x v="2"/>
    <s v="AGT25721421"/>
    <x v="2"/>
    <n v="35"/>
    <n v="99"/>
    <n v="1"/>
    <x v="1"/>
    <n v="1"/>
    <x v="2"/>
  </r>
  <r>
    <s v="POL11227831"/>
    <x v="0"/>
    <n v="242308"/>
    <n v="503.61"/>
    <d v="2015-04-07T00:00:00"/>
    <d v="2022-06-26T00:00:00"/>
    <s v="Annually"/>
    <x v="0"/>
    <s v="CUST50213050"/>
    <n v="2637"/>
    <s v="Long Term"/>
    <n v="0"/>
    <s v="Melissa Peterson"/>
    <x v="0"/>
    <n v="79"/>
    <s v="Copy"/>
    <x v="1"/>
    <s v="Port Mario, Virginia, 39278"/>
    <x v="3"/>
    <n v="0"/>
    <n v="1"/>
    <x v="2"/>
    <s v="AGT34150837"/>
    <x v="0"/>
    <n v="16"/>
    <n v="59"/>
    <n v="0"/>
    <x v="0"/>
    <n v="0"/>
    <x v="0"/>
  </r>
  <r>
    <s v="POL55589679"/>
    <x v="1"/>
    <n v="191758"/>
    <n v="719.46"/>
    <d v="2019-11-17T00:00:00"/>
    <d v="2027-03-17T00:00:00"/>
    <s v="Monthly"/>
    <x v="0"/>
    <s v="CUST12341278"/>
    <n v="2677"/>
    <s v="Long Term"/>
    <n v="0"/>
    <s v="Keith Harris"/>
    <x v="1"/>
    <n v="65"/>
    <s v="Prison officer"/>
    <x v="1"/>
    <s v="New Monicastad, New Hampshire, 66877"/>
    <x v="3"/>
    <n v="0"/>
    <n v="1"/>
    <x v="2"/>
    <s v="AGT28367365"/>
    <x v="0"/>
    <n v="30"/>
    <n v="92"/>
    <n v="1"/>
    <x v="1"/>
    <n v="1"/>
    <x v="0"/>
  </r>
  <r>
    <s v="POL46015732"/>
    <x v="2"/>
    <n v="14404"/>
    <n v="564.64"/>
    <d v="2019-03-11T00:00:00"/>
    <d v="2022-09-11T00:00:00"/>
    <s v="Annually"/>
    <x v="0"/>
    <s v="CUST12272309"/>
    <n v="1280"/>
    <s v="Long Term"/>
    <n v="0"/>
    <s v="Erica Sanchez"/>
    <x v="2"/>
    <n v="76"/>
    <s v="Psychologist, forensic"/>
    <x v="0"/>
    <s v="Timothyport, Massachusetts, 04753"/>
    <x v="3"/>
    <n v="0"/>
    <n v="1"/>
    <x v="2"/>
    <s v="AGT47488450"/>
    <x v="1"/>
    <n v="1"/>
    <n v="97"/>
    <n v="1"/>
    <x v="1"/>
    <n v="1"/>
    <x v="1"/>
  </r>
  <r>
    <s v="POL62168693"/>
    <x v="1"/>
    <n v="326074"/>
    <n v="1533.96"/>
    <d v="2022-01-02T00:00:00"/>
    <d v="2031-12-21T00:00:00"/>
    <s v="Monthly"/>
    <x v="2"/>
    <s v="CUST75164246"/>
    <n v="3640"/>
    <s v="Long Term"/>
    <n v="1"/>
    <s v="Maurice Lawrence"/>
    <x v="2"/>
    <n v="23"/>
    <s v="Surveyor, land/geomatics"/>
    <x v="0"/>
    <s v="North Tiffany, Michigan, 54902"/>
    <x v="4"/>
    <n v="0"/>
    <n v="0"/>
    <x v="0"/>
    <s v="AGT12305290"/>
    <x v="1"/>
    <n v="27"/>
    <n v="69"/>
    <n v="0"/>
    <x v="1"/>
    <n v="0"/>
    <x v="1"/>
  </r>
  <r>
    <s v="POL37538645"/>
    <x v="1"/>
    <n v="438672"/>
    <n v="324.02999999999997"/>
    <d v="2017-04-29T00:00:00"/>
    <d v="2026-08-08T00:00:00"/>
    <s v="Quarterly"/>
    <x v="1"/>
    <s v="CUST34598462"/>
    <n v="3388"/>
    <s v="Long Term"/>
    <n v="0"/>
    <s v="Edward Bond"/>
    <x v="0"/>
    <n v="58"/>
    <s v="Naval architect"/>
    <x v="2"/>
    <s v="Nelsonchester, Nebraska, 91117"/>
    <x v="3"/>
    <n v="1"/>
    <n v="0"/>
    <x v="2"/>
    <s v="AGT63980850"/>
    <x v="0"/>
    <n v="34"/>
    <n v="54"/>
    <n v="0"/>
    <x v="0"/>
    <n v="0"/>
    <x v="0"/>
  </r>
  <r>
    <s v="POL53957372"/>
    <x v="2"/>
    <n v="273527"/>
    <n v="990.18"/>
    <d v="2021-03-31T00:00:00"/>
    <d v="2025-04-08T00:00:00"/>
    <s v="Quarterly"/>
    <x v="0"/>
    <s v="CUST27590039"/>
    <n v="1469"/>
    <s v="Long Term"/>
    <n v="0"/>
    <s v="Daniel Reyes"/>
    <x v="0"/>
    <n v="35"/>
    <s v="Animal nutritionist"/>
    <x v="1"/>
    <s v="Boonetown, Nevada, 97370"/>
    <x v="0"/>
    <n v="0"/>
    <n v="0"/>
    <x v="1"/>
    <s v="AGT13663423"/>
    <x v="0"/>
    <n v="13"/>
    <n v="18"/>
    <n v="0"/>
    <x v="2"/>
    <n v="0"/>
    <x v="0"/>
  </r>
  <r>
    <s v="POL82812319"/>
    <x v="0"/>
    <n v="188661"/>
    <n v="174.45"/>
    <d v="2023-07-25T00:00:00"/>
    <d v="2028-03-26T00:00:00"/>
    <s v="Annually"/>
    <x v="2"/>
    <s v="CUST98301856"/>
    <n v="1706"/>
    <s v="Long Term"/>
    <n v="1"/>
    <s v="Don Walker"/>
    <x v="2"/>
    <n v="35"/>
    <s v="Armed forces operational officer"/>
    <x v="2"/>
    <s v="South Charleschester, Minnesota, 04270"/>
    <x v="0"/>
    <n v="1"/>
    <n v="0"/>
    <x v="1"/>
    <s v="AGT44161730"/>
    <x v="2"/>
    <n v="5"/>
    <n v="14"/>
    <n v="0"/>
    <x v="2"/>
    <n v="0"/>
    <x v="2"/>
  </r>
  <r>
    <s v="POL44850934"/>
    <x v="2"/>
    <n v="292648"/>
    <n v="869.71"/>
    <d v="2016-07-30T00:00:00"/>
    <d v="2021-10-14T00:00:00"/>
    <s v="Annually"/>
    <x v="2"/>
    <s v="CUST92104228"/>
    <n v="1902"/>
    <s v="Long Term"/>
    <n v="1"/>
    <s v="Kristin Cross"/>
    <x v="0"/>
    <n v="31"/>
    <s v="Lecturer, further education"/>
    <x v="3"/>
    <s v="Matthewberg, Georgia, 90689"/>
    <x v="0"/>
    <n v="0"/>
    <n v="0"/>
    <x v="1"/>
    <s v="AGT57452288"/>
    <x v="2"/>
    <n v="3"/>
    <n v="27"/>
    <n v="0"/>
    <x v="2"/>
    <n v="0"/>
    <x v="2"/>
  </r>
  <r>
    <s v="POL10454872"/>
    <x v="1"/>
    <n v="313523"/>
    <n v="1337.88"/>
    <d v="2020-10-05T00:00:00"/>
    <d v="2025-10-07T00:00:00"/>
    <s v="Quarterly"/>
    <x v="0"/>
    <s v="CUST84117022"/>
    <n v="1828"/>
    <s v="Long Term"/>
    <n v="0"/>
    <s v="Victor Hill"/>
    <x v="1"/>
    <n v="47"/>
    <s v="Product designer"/>
    <x v="3"/>
    <s v="South Alexisberg, West Virginia, 61707"/>
    <x v="2"/>
    <n v="0"/>
    <n v="0"/>
    <x v="1"/>
    <s v="AGT28823749"/>
    <x v="1"/>
    <n v="30"/>
    <n v="95"/>
    <n v="1"/>
    <x v="1"/>
    <n v="1"/>
    <x v="1"/>
  </r>
  <r>
    <s v="POL59950728"/>
    <x v="0"/>
    <n v="409127"/>
    <n v="1505.42"/>
    <d v="2023-07-26T00:00:00"/>
    <d v="2032-09-14T00:00:00"/>
    <s v="Monthly"/>
    <x v="2"/>
    <s v="CUST75884494"/>
    <n v="3338"/>
    <s v="Long Term"/>
    <n v="1"/>
    <s v="Shannon Rios"/>
    <x v="2"/>
    <n v="73"/>
    <s v="Fashion designer"/>
    <x v="2"/>
    <s v="North Amandachester, Wisconsin, 45872"/>
    <x v="3"/>
    <n v="1"/>
    <n v="1"/>
    <x v="2"/>
    <s v="AGT57590936"/>
    <x v="1"/>
    <n v="42"/>
    <n v="38"/>
    <n v="0"/>
    <x v="0"/>
    <n v="0"/>
    <x v="1"/>
  </r>
  <r>
    <s v="POL01681251"/>
    <x v="1"/>
    <n v="63362"/>
    <n v="760.67"/>
    <d v="2020-05-18T00:00:00"/>
    <d v="2029-09-14T00:00:00"/>
    <s v="Annually"/>
    <x v="0"/>
    <s v="CUST58068006"/>
    <n v="3406"/>
    <s v="Long Term"/>
    <n v="0"/>
    <s v="Amy Quinn"/>
    <x v="1"/>
    <n v="48"/>
    <s v="Chief Financial Officer"/>
    <x v="2"/>
    <s v="Littleton, Mississippi, 10855"/>
    <x v="2"/>
    <n v="1"/>
    <n v="0"/>
    <x v="1"/>
    <s v="AGT03745390"/>
    <x v="2"/>
    <n v="15"/>
    <n v="8"/>
    <n v="0"/>
    <x v="2"/>
    <n v="0"/>
    <x v="2"/>
  </r>
  <r>
    <s v="POL39664673"/>
    <x v="0"/>
    <n v="138066"/>
    <n v="1114.1600000000001"/>
    <d v="2020-06-24T00:00:00"/>
    <d v="2024-03-09T00:00:00"/>
    <s v="Quarterly"/>
    <x v="2"/>
    <s v="CUST43028954"/>
    <n v="1354"/>
    <s v="Long Term"/>
    <n v="1"/>
    <s v="Michael Jones"/>
    <x v="0"/>
    <n v="60"/>
    <s v="Manufacturing engineer"/>
    <x v="0"/>
    <s v="Simmonstown, Texas, 04713"/>
    <x v="3"/>
    <n v="0"/>
    <n v="1"/>
    <x v="2"/>
    <s v="AGT78645730"/>
    <x v="1"/>
    <n v="32"/>
    <n v="44"/>
    <n v="0"/>
    <x v="0"/>
    <n v="0"/>
    <x v="1"/>
  </r>
  <r>
    <s v="POL94203944"/>
    <x v="1"/>
    <n v="186994"/>
    <n v="298.7"/>
    <d v="2020-08-14T00:00:00"/>
    <d v="2028-01-14T00:00:00"/>
    <s v="Annually"/>
    <x v="0"/>
    <s v="CUST44615637"/>
    <n v="2709"/>
    <s v="Long Term"/>
    <n v="0"/>
    <s v="Janet Pena"/>
    <x v="0"/>
    <n v="79"/>
    <s v="Newspaper journalist"/>
    <x v="3"/>
    <s v="Port Brianborough, Nebraska, 73318"/>
    <x v="3"/>
    <n v="0"/>
    <n v="1"/>
    <x v="2"/>
    <s v="AGT70022785"/>
    <x v="1"/>
    <n v="0"/>
    <n v="11"/>
    <n v="0"/>
    <x v="2"/>
    <n v="0"/>
    <x v="1"/>
  </r>
  <r>
    <s v="POL94561811"/>
    <x v="0"/>
    <n v="140103"/>
    <n v="611.54"/>
    <d v="2022-10-25T00:00:00"/>
    <d v="2028-12-01T00:00:00"/>
    <s v="Quarterly"/>
    <x v="0"/>
    <s v="CUST24232471"/>
    <n v="2229"/>
    <s v="Long Term"/>
    <n v="0"/>
    <s v="Charles Lane"/>
    <x v="2"/>
    <n v="20"/>
    <s v="Copy"/>
    <x v="0"/>
    <s v="North Alyssaland, West Virginia, 21171"/>
    <x v="4"/>
    <n v="0"/>
    <n v="0"/>
    <x v="0"/>
    <s v="AGT56208300"/>
    <x v="1"/>
    <n v="31"/>
    <n v="48"/>
    <n v="0"/>
    <x v="0"/>
    <n v="0"/>
    <x v="1"/>
  </r>
  <r>
    <s v="POL87125515"/>
    <x v="1"/>
    <n v="479602"/>
    <n v="1459.41"/>
    <d v="2017-05-11T00:00:00"/>
    <d v="2023-06-27T00:00:00"/>
    <s v="Quarterly"/>
    <x v="2"/>
    <s v="CUST35002588"/>
    <n v="2238"/>
    <s v="Long Term"/>
    <n v="1"/>
    <s v="Lynn Moore"/>
    <x v="1"/>
    <n v="65"/>
    <s v="Financial adviser"/>
    <x v="3"/>
    <s v="South Patrick, Arkansas, 69979"/>
    <x v="3"/>
    <n v="0"/>
    <n v="1"/>
    <x v="2"/>
    <s v="AGT82732156"/>
    <x v="2"/>
    <n v="25"/>
    <n v="79"/>
    <n v="1"/>
    <x v="1"/>
    <n v="1"/>
    <x v="2"/>
  </r>
  <r>
    <s v="POL21231800"/>
    <x v="2"/>
    <n v="177059"/>
    <n v="1061.97"/>
    <d v="2019-03-15T00:00:00"/>
    <d v="2028-01-30T00:00:00"/>
    <s v="Monthly"/>
    <x v="1"/>
    <s v="CUST79927545"/>
    <n v="3243"/>
    <s v="Long Term"/>
    <n v="0"/>
    <s v="Tony Schneider"/>
    <x v="2"/>
    <n v="35"/>
    <s v="Intelligence analyst"/>
    <x v="2"/>
    <s v="Everettmouth, Alabama, 13564"/>
    <x v="0"/>
    <n v="1"/>
    <n v="0"/>
    <x v="1"/>
    <s v="AGT77171182"/>
    <x v="0"/>
    <n v="25"/>
    <n v="41"/>
    <n v="0"/>
    <x v="0"/>
    <n v="0"/>
    <x v="0"/>
  </r>
  <r>
    <s v="POL18884095"/>
    <x v="3"/>
    <n v="360149"/>
    <n v="140.87"/>
    <d v="2020-06-29T00:00:00"/>
    <d v="2029-08-30T00:00:00"/>
    <s v="Monthly"/>
    <x v="1"/>
    <s v="CUST09036377"/>
    <n v="3349"/>
    <s v="Long Term"/>
    <n v="0"/>
    <s v="Jacob James"/>
    <x v="0"/>
    <n v="27"/>
    <s v="Tourist information centre manager"/>
    <x v="0"/>
    <s v="West Donaldville, Minnesota, 38356"/>
    <x v="0"/>
    <n v="0"/>
    <n v="0"/>
    <x v="0"/>
    <s v="AGT67733182"/>
    <x v="1"/>
    <n v="41"/>
    <n v="75"/>
    <n v="1"/>
    <x v="1"/>
    <n v="1"/>
    <x v="1"/>
  </r>
  <r>
    <s v="POL23499238"/>
    <x v="2"/>
    <n v="449302"/>
    <n v="1437.01"/>
    <d v="2023-04-09T00:00:00"/>
    <d v="2032-09-03T00:00:00"/>
    <s v="Annually"/>
    <x v="0"/>
    <s v="CUST87110325"/>
    <n v="3435"/>
    <s v="Long Term"/>
    <n v="0"/>
    <s v="Roger King"/>
    <x v="0"/>
    <n v="38"/>
    <s v="Chief of Staff"/>
    <x v="3"/>
    <s v="Port Andrew, Alaska, 66769"/>
    <x v="1"/>
    <n v="0"/>
    <n v="0"/>
    <x v="1"/>
    <s v="AGT77339065"/>
    <x v="2"/>
    <n v="49"/>
    <n v="67"/>
    <n v="0"/>
    <x v="1"/>
    <n v="0"/>
    <x v="2"/>
  </r>
  <r>
    <s v="POL83680669"/>
    <x v="3"/>
    <n v="35751"/>
    <n v="238.64"/>
    <d v="2024-01-08T00:00:00"/>
    <d v="2027-09-26T00:00:00"/>
    <s v="Quarterly"/>
    <x v="1"/>
    <s v="CUST64076713"/>
    <n v="1357"/>
    <s v="Long Term"/>
    <n v="0"/>
    <s v="Tyler Garcia"/>
    <x v="2"/>
    <n v="46"/>
    <s v="Charity fundraiser"/>
    <x v="1"/>
    <s v="Clarkfurt, Iowa, 61202"/>
    <x v="2"/>
    <n v="0"/>
    <n v="0"/>
    <x v="1"/>
    <s v="AGT33079315"/>
    <x v="0"/>
    <n v="11"/>
    <n v="81"/>
    <n v="1"/>
    <x v="1"/>
    <n v="1"/>
    <x v="0"/>
  </r>
  <r>
    <s v="POL97474248"/>
    <x v="3"/>
    <n v="232712"/>
    <n v="1688.27"/>
    <d v="2023-01-15T00:00:00"/>
    <d v="2032-04-16T00:00:00"/>
    <s v="Monthly"/>
    <x v="0"/>
    <s v="CUST66269166"/>
    <n v="3379"/>
    <s v="Long Term"/>
    <n v="0"/>
    <s v="Dillon Kim"/>
    <x v="0"/>
    <n v="28"/>
    <s v="Market researcher"/>
    <x v="1"/>
    <s v="Christophertown, New York, 01938"/>
    <x v="0"/>
    <n v="0"/>
    <n v="0"/>
    <x v="0"/>
    <s v="AGT73354406"/>
    <x v="1"/>
    <n v="12"/>
    <n v="65"/>
    <n v="0"/>
    <x v="1"/>
    <n v="0"/>
    <x v="1"/>
  </r>
  <r>
    <s v="POL11826796"/>
    <x v="1"/>
    <n v="223064"/>
    <n v="1648.03"/>
    <d v="2024-06-16T00:00:00"/>
    <d v="2029-05-26T00:00:00"/>
    <s v="Monthly"/>
    <x v="1"/>
    <s v="CUST19821426"/>
    <n v="1805"/>
    <s v="Long Term"/>
    <n v="0"/>
    <s v="Seth Beard"/>
    <x v="2"/>
    <n v="43"/>
    <s v="Financial controller"/>
    <x v="2"/>
    <s v="Port Tammyville, Nevada, 62157"/>
    <x v="1"/>
    <n v="1"/>
    <n v="0"/>
    <x v="1"/>
    <s v="AGT23317880"/>
    <x v="2"/>
    <n v="28"/>
    <n v="94"/>
    <n v="1"/>
    <x v="1"/>
    <n v="1"/>
    <x v="2"/>
  </r>
  <r>
    <s v="POL68612732"/>
    <x v="1"/>
    <n v="35527"/>
    <n v="1326.61"/>
    <d v="2022-11-15T00:00:00"/>
    <d v="2024-01-02T00:00:00"/>
    <s v="Monthly"/>
    <x v="1"/>
    <s v="CUST52172807"/>
    <n v="413"/>
    <s v="Medium Term"/>
    <n v="0"/>
    <s v="Patrick Hancock"/>
    <x v="0"/>
    <n v="75"/>
    <s v="Multimedia programmer"/>
    <x v="0"/>
    <s v="South Adrianberg, Ohio, 83257"/>
    <x v="3"/>
    <n v="0"/>
    <n v="1"/>
    <x v="2"/>
    <s v="AGT73172380"/>
    <x v="1"/>
    <n v="41"/>
    <n v="14"/>
    <n v="0"/>
    <x v="2"/>
    <n v="0"/>
    <x v="1"/>
  </r>
  <r>
    <s v="POL13303189"/>
    <x v="0"/>
    <n v="362674"/>
    <n v="1757.63"/>
    <d v="2022-05-23T00:00:00"/>
    <d v="2026-05-04T00:00:00"/>
    <s v="Monthly"/>
    <x v="2"/>
    <s v="CUST14947689"/>
    <n v="1442"/>
    <s v="Long Term"/>
    <n v="1"/>
    <s v="Selena Collier"/>
    <x v="1"/>
    <n v="35"/>
    <s v="Toxicologist"/>
    <x v="0"/>
    <s v="East Marybury, Rhode Island, 11351"/>
    <x v="0"/>
    <n v="0"/>
    <n v="0"/>
    <x v="1"/>
    <s v="AGT16848090"/>
    <x v="1"/>
    <n v="8"/>
    <n v="74"/>
    <n v="1"/>
    <x v="1"/>
    <n v="1"/>
    <x v="1"/>
  </r>
  <r>
    <s v="POL72695322"/>
    <x v="0"/>
    <n v="213792"/>
    <n v="591.01"/>
    <d v="2018-11-05T00:00:00"/>
    <d v="2025-07-07T00:00:00"/>
    <s v="Monthly"/>
    <x v="0"/>
    <s v="CUST15889374"/>
    <n v="2436"/>
    <s v="Long Term"/>
    <n v="0"/>
    <s v="Jennifer Pittman"/>
    <x v="1"/>
    <n v="30"/>
    <s v="Homeopath"/>
    <x v="2"/>
    <s v="Reynoldsfort, California, 64956"/>
    <x v="0"/>
    <n v="1"/>
    <n v="0"/>
    <x v="0"/>
    <s v="AGT62818459"/>
    <x v="0"/>
    <n v="39"/>
    <n v="56"/>
    <n v="0"/>
    <x v="0"/>
    <n v="0"/>
    <x v="0"/>
  </r>
  <r>
    <s v="POL82064166"/>
    <x v="2"/>
    <n v="409476"/>
    <n v="1419.19"/>
    <d v="2016-10-01T00:00:00"/>
    <d v="2019-03-23T00:00:00"/>
    <s v="Annually"/>
    <x v="1"/>
    <s v="CUST51598236"/>
    <n v="903"/>
    <s v="Medium Term"/>
    <n v="0"/>
    <s v="Travis Green"/>
    <x v="2"/>
    <n v="77"/>
    <s v="Interpreter"/>
    <x v="0"/>
    <s v="Lowerystad, Connecticut, 96058"/>
    <x v="3"/>
    <n v="0"/>
    <n v="1"/>
    <x v="2"/>
    <s v="AGT72161424"/>
    <x v="2"/>
    <n v="47"/>
    <n v="61"/>
    <n v="0"/>
    <x v="1"/>
    <n v="0"/>
    <x v="2"/>
  </r>
  <r>
    <s v="POL07078939"/>
    <x v="3"/>
    <n v="288839"/>
    <n v="1533.27"/>
    <d v="2020-02-12T00:00:00"/>
    <d v="2024-04-16T00:00:00"/>
    <s v="Annually"/>
    <x v="2"/>
    <s v="CUST92152238"/>
    <n v="1525"/>
    <s v="Long Term"/>
    <n v="1"/>
    <s v="Daniel Gallagher"/>
    <x v="2"/>
    <n v="69"/>
    <s v="Tax inspector"/>
    <x v="1"/>
    <s v="Flowersmouth, Louisiana, 87715"/>
    <x v="3"/>
    <n v="0"/>
    <n v="1"/>
    <x v="2"/>
    <s v="AGT55253577"/>
    <x v="0"/>
    <n v="38"/>
    <n v="11"/>
    <n v="0"/>
    <x v="2"/>
    <n v="0"/>
    <x v="0"/>
  </r>
  <r>
    <s v="POL67550492"/>
    <x v="3"/>
    <n v="67405"/>
    <n v="359.16"/>
    <d v="2021-08-21T00:00:00"/>
    <d v="2028-12-07T00:00:00"/>
    <s v="Monthly"/>
    <x v="1"/>
    <s v="CUST43326670"/>
    <n v="2665"/>
    <s v="Long Term"/>
    <n v="0"/>
    <s v="Malik Anderson"/>
    <x v="0"/>
    <n v="51"/>
    <s v="Higher education careers adviser"/>
    <x v="0"/>
    <s v="Lake Vanessa, West Virginia, 97371"/>
    <x v="2"/>
    <n v="0"/>
    <n v="0"/>
    <x v="2"/>
    <s v="AGT15348364"/>
    <x v="2"/>
    <n v="33"/>
    <n v="16"/>
    <n v="0"/>
    <x v="2"/>
    <n v="0"/>
    <x v="2"/>
  </r>
  <r>
    <s v="POL56896530"/>
    <x v="1"/>
    <n v="290428"/>
    <n v="794.21"/>
    <d v="2016-08-21T00:00:00"/>
    <d v="2024-08-21T00:00:00"/>
    <s v="Annually"/>
    <x v="2"/>
    <s v="CUST51129594"/>
    <n v="2922"/>
    <s v="Long Term"/>
    <n v="1"/>
    <s v="Carly Smith"/>
    <x v="2"/>
    <n v="60"/>
    <s v="Museum/gallery conservator"/>
    <x v="0"/>
    <s v="Lake Jason, Ohio, 84148"/>
    <x v="3"/>
    <n v="0"/>
    <n v="1"/>
    <x v="2"/>
    <s v="AGT00846613"/>
    <x v="2"/>
    <n v="43"/>
    <n v="41"/>
    <n v="0"/>
    <x v="0"/>
    <n v="0"/>
    <x v="2"/>
  </r>
  <r>
    <s v="POL54740546"/>
    <x v="3"/>
    <n v="370931"/>
    <n v="1858.41"/>
    <d v="2015-10-26T00:00:00"/>
    <d v="2025-09-16T00:00:00"/>
    <s v="Quarterly"/>
    <x v="2"/>
    <s v="CUST47252772"/>
    <n v="3613"/>
    <s v="Long Term"/>
    <n v="1"/>
    <s v="Erin May"/>
    <x v="0"/>
    <n v="82"/>
    <s v="Surgeon"/>
    <x v="1"/>
    <s v="Jessicaborough, Montana, 73221"/>
    <x v="3"/>
    <n v="0"/>
    <n v="1"/>
    <x v="2"/>
    <s v="AGT59754031"/>
    <x v="2"/>
    <n v="10"/>
    <n v="54"/>
    <n v="0"/>
    <x v="0"/>
    <n v="0"/>
    <x v="2"/>
  </r>
  <r>
    <s v="POL56481027"/>
    <x v="2"/>
    <n v="189108"/>
    <n v="756.81"/>
    <d v="2024-12-22T00:00:00"/>
    <d v="2029-04-10T00:00:00"/>
    <s v="Annually"/>
    <x v="0"/>
    <s v="CUST57917005"/>
    <n v="1570"/>
    <s v="Long Term"/>
    <n v="0"/>
    <s v="Darius Valdez"/>
    <x v="2"/>
    <n v="28"/>
    <s v="Broadcast engineer"/>
    <x v="1"/>
    <s v="West Teresachester, Florida, 28881"/>
    <x v="0"/>
    <n v="0"/>
    <n v="0"/>
    <x v="0"/>
    <s v="AGT16271239"/>
    <x v="1"/>
    <n v="38"/>
    <n v="23"/>
    <n v="0"/>
    <x v="2"/>
    <n v="0"/>
    <x v="1"/>
  </r>
  <r>
    <s v="POL61919833"/>
    <x v="3"/>
    <n v="102077"/>
    <n v="310.72000000000003"/>
    <d v="2015-10-01T00:00:00"/>
    <d v="2020-12-12T00:00:00"/>
    <s v="Quarterly"/>
    <x v="1"/>
    <s v="CUST83000820"/>
    <n v="1899"/>
    <s v="Long Term"/>
    <n v="0"/>
    <s v="David Walker"/>
    <x v="0"/>
    <n v="30"/>
    <s v="Tax adviser"/>
    <x v="3"/>
    <s v="Camposmouth, West Virginia, 67713"/>
    <x v="0"/>
    <n v="0"/>
    <n v="0"/>
    <x v="0"/>
    <s v="AGT62576372"/>
    <x v="2"/>
    <n v="15"/>
    <n v="78"/>
    <n v="1"/>
    <x v="1"/>
    <n v="1"/>
    <x v="2"/>
  </r>
  <r>
    <s v="POL43653022"/>
    <x v="2"/>
    <n v="234940"/>
    <n v="1880.9"/>
    <d v="2023-12-22T00:00:00"/>
    <d v="2025-06-20T00:00:00"/>
    <s v="Quarterly"/>
    <x v="0"/>
    <s v="CUST75125146"/>
    <n v="546"/>
    <s v="Medium Term"/>
    <n v="0"/>
    <s v="Brooke Welch"/>
    <x v="1"/>
    <n v="71"/>
    <s v="Production assistant, radio"/>
    <x v="2"/>
    <s v="Kathrynstad, Missouri, 31896"/>
    <x v="3"/>
    <n v="1"/>
    <n v="1"/>
    <x v="2"/>
    <s v="AGT98324801"/>
    <x v="1"/>
    <n v="47"/>
    <n v="25"/>
    <n v="0"/>
    <x v="2"/>
    <n v="0"/>
    <x v="1"/>
  </r>
  <r>
    <s v="POL23986344"/>
    <x v="3"/>
    <n v="231069"/>
    <n v="1439.14"/>
    <d v="2019-11-10T00:00:00"/>
    <d v="2028-07-14T00:00:00"/>
    <s v="Annually"/>
    <x v="1"/>
    <s v="CUST09832061"/>
    <n v="3169"/>
    <s v="Long Term"/>
    <n v="0"/>
    <s v="Kathryn Hardy"/>
    <x v="0"/>
    <n v="18"/>
    <s v="Chiropodist"/>
    <x v="2"/>
    <s v="Theresatown, Connecticut, 51495"/>
    <x v="4"/>
    <n v="1"/>
    <n v="0"/>
    <x v="0"/>
    <s v="AGT15134592"/>
    <x v="1"/>
    <n v="44"/>
    <n v="11"/>
    <n v="0"/>
    <x v="2"/>
    <n v="0"/>
    <x v="1"/>
  </r>
  <r>
    <s v="POL82077399"/>
    <x v="3"/>
    <n v="205121"/>
    <n v="1608.91"/>
    <d v="2022-04-24T00:00:00"/>
    <d v="2028-06-21T00:00:00"/>
    <s v="Annually"/>
    <x v="2"/>
    <s v="CUST66427411"/>
    <n v="2250"/>
    <s v="Long Term"/>
    <n v="1"/>
    <s v="Steve Jones"/>
    <x v="2"/>
    <n v="85"/>
    <s v="Purchasing manager"/>
    <x v="2"/>
    <s v="Ballside, Wisconsin, 00812"/>
    <x v="3"/>
    <n v="1"/>
    <n v="1"/>
    <x v="2"/>
    <s v="AGT74683442"/>
    <x v="2"/>
    <n v="6"/>
    <n v="50"/>
    <n v="0"/>
    <x v="0"/>
    <n v="0"/>
    <x v="2"/>
  </r>
  <r>
    <s v="POL56971563"/>
    <x v="3"/>
    <n v="470176"/>
    <n v="190.12"/>
    <d v="2017-12-20T00:00:00"/>
    <d v="2026-05-11T00:00:00"/>
    <s v="Quarterly"/>
    <x v="1"/>
    <s v="CUST49812848"/>
    <n v="3064"/>
    <s v="Long Term"/>
    <n v="0"/>
    <s v="Rickey Mccullough"/>
    <x v="1"/>
    <n v="52"/>
    <s v="Heritage manager"/>
    <x v="3"/>
    <s v="East Vanessaburgh, California, 38278"/>
    <x v="2"/>
    <n v="0"/>
    <n v="0"/>
    <x v="2"/>
    <s v="AGT56306423"/>
    <x v="0"/>
    <n v="44"/>
    <n v="25"/>
    <n v="0"/>
    <x v="2"/>
    <n v="0"/>
    <x v="0"/>
  </r>
  <r>
    <s v="POL56130497"/>
    <x v="0"/>
    <n v="484857"/>
    <n v="189.08"/>
    <d v="2020-02-17T00:00:00"/>
    <d v="2023-08-01T00:00:00"/>
    <s v="Monthly"/>
    <x v="1"/>
    <s v="CUST69123669"/>
    <n v="1261"/>
    <s v="Long Term"/>
    <n v="0"/>
    <s v="Aaron Adkins"/>
    <x v="1"/>
    <n v="31"/>
    <s v="Engineer, chemical"/>
    <x v="3"/>
    <s v="Roblesshire, North Carolina, 37680"/>
    <x v="0"/>
    <n v="0"/>
    <n v="0"/>
    <x v="1"/>
    <s v="AGT23354628"/>
    <x v="0"/>
    <n v="20"/>
    <n v="13"/>
    <n v="0"/>
    <x v="2"/>
    <n v="0"/>
    <x v="0"/>
  </r>
  <r>
    <s v="POL87412754"/>
    <x v="1"/>
    <n v="295689"/>
    <n v="187.11"/>
    <d v="2021-01-31T00:00:00"/>
    <d v="2023-01-27T00:00:00"/>
    <s v="Quarterly"/>
    <x v="1"/>
    <s v="CUST29474373"/>
    <n v="726"/>
    <s v="Medium Term"/>
    <n v="0"/>
    <s v="Johnathan Bennett"/>
    <x v="2"/>
    <n v="80"/>
    <s v="Pilot, airline"/>
    <x v="2"/>
    <s v="Port Roger, Wyoming, 25676"/>
    <x v="3"/>
    <n v="1"/>
    <n v="1"/>
    <x v="2"/>
    <s v="AGT76732632"/>
    <x v="0"/>
    <n v="33"/>
    <n v="38"/>
    <n v="0"/>
    <x v="0"/>
    <n v="0"/>
    <x v="0"/>
  </r>
  <r>
    <s v="POL09115909"/>
    <x v="3"/>
    <n v="29686"/>
    <n v="1725.27"/>
    <d v="2024-08-17T00:00:00"/>
    <d v="2031-05-06T00:00:00"/>
    <s v="Quarterly"/>
    <x v="1"/>
    <s v="CUST88047990"/>
    <n v="2453"/>
    <s v="Long Term"/>
    <n v="0"/>
    <s v="Nathan White"/>
    <x v="1"/>
    <n v="22"/>
    <s v="Environmental manager"/>
    <x v="1"/>
    <s v="Lynchshire, Michigan, 91068"/>
    <x v="4"/>
    <n v="0"/>
    <n v="0"/>
    <x v="0"/>
    <s v="AGT84626024"/>
    <x v="1"/>
    <n v="42"/>
    <n v="49"/>
    <n v="0"/>
    <x v="0"/>
    <n v="0"/>
    <x v="1"/>
  </r>
  <r>
    <s v="POL42545134"/>
    <x v="0"/>
    <n v="99920"/>
    <n v="1905.25"/>
    <d v="2015-07-14T00:00:00"/>
    <d v="2023-12-07T00:00:00"/>
    <s v="Monthly"/>
    <x v="1"/>
    <s v="CUST26217841"/>
    <n v="3068"/>
    <s v="Long Term"/>
    <n v="0"/>
    <s v="Mrs. Leslie Vargas"/>
    <x v="0"/>
    <n v="25"/>
    <s v="Pathologist"/>
    <x v="1"/>
    <s v="Gibsonside, South Dakota, 06508"/>
    <x v="4"/>
    <n v="0"/>
    <n v="0"/>
    <x v="0"/>
    <s v="AGT72217682"/>
    <x v="0"/>
    <n v="9"/>
    <n v="73"/>
    <n v="1"/>
    <x v="1"/>
    <n v="1"/>
    <x v="0"/>
  </r>
  <r>
    <s v="POL65612264"/>
    <x v="3"/>
    <n v="495629"/>
    <n v="123.91"/>
    <d v="2016-05-14T00:00:00"/>
    <d v="2021-03-28T00:00:00"/>
    <s v="Annually"/>
    <x v="2"/>
    <s v="CUST51816024"/>
    <n v="1779"/>
    <s v="Long Term"/>
    <n v="1"/>
    <s v="Jillian Hernandez"/>
    <x v="2"/>
    <n v="78"/>
    <s v="Retail buyer"/>
    <x v="0"/>
    <s v="Lake Tristan, Kansas, 54698"/>
    <x v="3"/>
    <n v="0"/>
    <n v="1"/>
    <x v="2"/>
    <s v="AGT93664610"/>
    <x v="0"/>
    <n v="8"/>
    <n v="48"/>
    <n v="0"/>
    <x v="0"/>
    <n v="0"/>
    <x v="0"/>
  </r>
  <r>
    <s v="POL69394395"/>
    <x v="0"/>
    <n v="54315"/>
    <n v="841.95"/>
    <d v="2024-05-01T00:00:00"/>
    <d v="2028-01-15T00:00:00"/>
    <s v="Monthly"/>
    <x v="1"/>
    <s v="CUST75103337"/>
    <n v="1354"/>
    <s v="Long Term"/>
    <n v="0"/>
    <s v="Dawn Campbell"/>
    <x v="2"/>
    <n v="45"/>
    <s v="Data scientist"/>
    <x v="0"/>
    <s v="West Anthonyport, Texas, 66794"/>
    <x v="1"/>
    <n v="0"/>
    <n v="0"/>
    <x v="1"/>
    <s v="AGT29305022"/>
    <x v="1"/>
    <n v="22"/>
    <n v="83"/>
    <n v="1"/>
    <x v="1"/>
    <n v="1"/>
    <x v="1"/>
  </r>
  <r>
    <s v="POL79844892"/>
    <x v="3"/>
    <n v="234424"/>
    <n v="838.28"/>
    <d v="2017-09-30T00:00:00"/>
    <d v="2021-09-30T00:00:00"/>
    <s v="Monthly"/>
    <x v="2"/>
    <s v="CUST94058830"/>
    <n v="1461"/>
    <s v="Long Term"/>
    <n v="1"/>
    <s v="Terri Moran"/>
    <x v="1"/>
    <n v="71"/>
    <s v="Plant breeder/geneticist"/>
    <x v="0"/>
    <s v="Jadeview, Pennsylvania, 60787"/>
    <x v="3"/>
    <n v="0"/>
    <n v="1"/>
    <x v="2"/>
    <s v="AGT73875973"/>
    <x v="0"/>
    <n v="10"/>
    <n v="68"/>
    <n v="0"/>
    <x v="1"/>
    <n v="0"/>
    <x v="0"/>
  </r>
  <r>
    <s v="POL98891714"/>
    <x v="0"/>
    <n v="461978"/>
    <n v="1733.33"/>
    <d v="2015-09-26T00:00:00"/>
    <d v="2020-06-18T00:00:00"/>
    <s v="Quarterly"/>
    <x v="0"/>
    <s v="CUST14150904"/>
    <n v="1727"/>
    <s v="Long Term"/>
    <n v="0"/>
    <s v="Lisa Hayden"/>
    <x v="1"/>
    <n v="37"/>
    <s v="Chiropractor"/>
    <x v="2"/>
    <s v="New Scottton, Washington, 63895"/>
    <x v="1"/>
    <n v="1"/>
    <n v="0"/>
    <x v="1"/>
    <s v="AGT17349029"/>
    <x v="0"/>
    <n v="47"/>
    <n v="35"/>
    <n v="0"/>
    <x v="0"/>
    <n v="0"/>
    <x v="0"/>
  </r>
  <r>
    <s v="POL58597674"/>
    <x v="0"/>
    <n v="99753"/>
    <n v="1668.38"/>
    <d v="2019-09-29T00:00:00"/>
    <d v="2026-07-19T00:00:00"/>
    <s v="Monthly"/>
    <x v="0"/>
    <s v="CUST49356497"/>
    <n v="2485"/>
    <s v="Long Term"/>
    <n v="0"/>
    <s v="Jennifer Larsen"/>
    <x v="2"/>
    <n v="36"/>
    <s v="Solicitor"/>
    <x v="1"/>
    <s v="Tammyberg, Missouri, 74846"/>
    <x v="1"/>
    <n v="0"/>
    <n v="0"/>
    <x v="1"/>
    <s v="AGT53690822"/>
    <x v="0"/>
    <n v="23"/>
    <n v="86"/>
    <n v="1"/>
    <x v="1"/>
    <n v="1"/>
    <x v="0"/>
  </r>
  <r>
    <s v="POL06923773"/>
    <x v="0"/>
    <n v="165126"/>
    <n v="903.18"/>
    <d v="2017-08-19T00:00:00"/>
    <d v="2023-12-31T00:00:00"/>
    <s v="Monthly"/>
    <x v="0"/>
    <s v="CUST76994713"/>
    <n v="2325"/>
    <s v="Long Term"/>
    <n v="0"/>
    <s v="Kimberly Heath"/>
    <x v="2"/>
    <n v="69"/>
    <s v="Environmental consultant"/>
    <x v="3"/>
    <s v="West Barbara, New Hampshire, 20311"/>
    <x v="3"/>
    <n v="0"/>
    <n v="1"/>
    <x v="2"/>
    <s v="AGT66411959"/>
    <x v="2"/>
    <n v="26"/>
    <n v="21"/>
    <n v="0"/>
    <x v="2"/>
    <n v="0"/>
    <x v="2"/>
  </r>
  <r>
    <s v="POL95980834"/>
    <x v="1"/>
    <n v="209336"/>
    <n v="1315.06"/>
    <d v="2017-12-06T00:00:00"/>
    <d v="2027-10-04T00:00:00"/>
    <s v="Monthly"/>
    <x v="0"/>
    <s v="CUST74780040"/>
    <n v="3589"/>
    <s v="Long Term"/>
    <n v="0"/>
    <s v="Kathryn Johnson"/>
    <x v="0"/>
    <n v="67"/>
    <s v="Geologist, engineering"/>
    <x v="2"/>
    <s v="Sullivanborough, Delaware, 03854"/>
    <x v="3"/>
    <n v="1"/>
    <n v="1"/>
    <x v="2"/>
    <s v="AGT22875434"/>
    <x v="2"/>
    <n v="10"/>
    <n v="28"/>
    <n v="0"/>
    <x v="2"/>
    <n v="0"/>
    <x v="2"/>
  </r>
  <r>
    <s v="POL37180601"/>
    <x v="0"/>
    <n v="354138"/>
    <n v="143.38"/>
    <d v="2018-03-22T00:00:00"/>
    <d v="2024-07-17T00:00:00"/>
    <s v="Monthly"/>
    <x v="2"/>
    <s v="CUST56686028"/>
    <n v="2309"/>
    <s v="Long Term"/>
    <n v="1"/>
    <s v="Amanda Schultz"/>
    <x v="2"/>
    <n v="49"/>
    <s v="Embryologist, clinical"/>
    <x v="1"/>
    <s v="Brianburgh, Iowa, 80557"/>
    <x v="2"/>
    <n v="0"/>
    <n v="0"/>
    <x v="1"/>
    <s v="AGT74142340"/>
    <x v="0"/>
    <n v="24"/>
    <n v="88"/>
    <n v="1"/>
    <x v="1"/>
    <n v="1"/>
    <x v="0"/>
  </r>
  <r>
    <s v="POL17832980"/>
    <x v="2"/>
    <n v="221740"/>
    <n v="353.72"/>
    <d v="2019-03-03T00:00:00"/>
    <d v="2028-08-16T00:00:00"/>
    <s v="Annually"/>
    <x v="2"/>
    <s v="CUST79236950"/>
    <n v="3454"/>
    <s v="Long Term"/>
    <n v="1"/>
    <s v="Danny Clark"/>
    <x v="2"/>
    <n v="26"/>
    <s v="Psychiatrist"/>
    <x v="3"/>
    <s v="Chapmanberg, Idaho, 57197"/>
    <x v="0"/>
    <n v="0"/>
    <n v="0"/>
    <x v="0"/>
    <s v="AGT88998311"/>
    <x v="1"/>
    <n v="26"/>
    <n v="39"/>
    <n v="0"/>
    <x v="0"/>
    <n v="0"/>
    <x v="1"/>
  </r>
  <r>
    <s v="POL92982957"/>
    <x v="1"/>
    <n v="455792"/>
    <n v="517.14"/>
    <d v="2023-04-24T00:00:00"/>
    <d v="2025-06-07T00:00:00"/>
    <s v="Monthly"/>
    <x v="0"/>
    <s v="CUST61534512"/>
    <n v="775"/>
    <s v="Medium Term"/>
    <n v="0"/>
    <s v="Edwin Johnston"/>
    <x v="1"/>
    <n v="56"/>
    <s v="Occupational hygienist"/>
    <x v="1"/>
    <s v="Lake Robertton, Virginia, 89164"/>
    <x v="3"/>
    <n v="0"/>
    <n v="0"/>
    <x v="2"/>
    <s v="AGT83369289"/>
    <x v="2"/>
    <n v="7"/>
    <n v="20"/>
    <n v="0"/>
    <x v="2"/>
    <n v="0"/>
    <x v="2"/>
  </r>
  <r>
    <s v="POL50332022"/>
    <x v="2"/>
    <n v="353336"/>
    <n v="418.64"/>
    <d v="2017-04-28T00:00:00"/>
    <d v="2025-12-10T00:00:00"/>
    <s v="Quarterly"/>
    <x v="2"/>
    <s v="CUST16863839"/>
    <n v="3148"/>
    <s v="Long Term"/>
    <n v="1"/>
    <s v="Casey Fitzpatrick"/>
    <x v="1"/>
    <n v="74"/>
    <s v="Insurance underwriter"/>
    <x v="0"/>
    <s v="North Gabriellehaven, Alaska, 29511"/>
    <x v="3"/>
    <n v="0"/>
    <n v="1"/>
    <x v="2"/>
    <s v="AGT18112518"/>
    <x v="0"/>
    <n v="46"/>
    <n v="30"/>
    <n v="0"/>
    <x v="2"/>
    <n v="0"/>
    <x v="0"/>
  </r>
  <r>
    <s v="POL09568484"/>
    <x v="2"/>
    <n v="161816"/>
    <n v="1575.25"/>
    <d v="2014-12-25T00:00:00"/>
    <d v="2024-11-28T00:00:00"/>
    <s v="Quarterly"/>
    <x v="0"/>
    <s v="CUST18147732"/>
    <n v="3626"/>
    <s v="Long Term"/>
    <n v="0"/>
    <s v="Chad Cunningham MD"/>
    <x v="0"/>
    <n v="59"/>
    <s v="Teacher, special educational needs"/>
    <x v="0"/>
    <s v="West Timothy, Florida, 51873"/>
    <x v="3"/>
    <n v="0"/>
    <n v="0"/>
    <x v="2"/>
    <s v="AGT04686938"/>
    <x v="2"/>
    <n v="41"/>
    <n v="49"/>
    <n v="0"/>
    <x v="0"/>
    <n v="0"/>
    <x v="2"/>
  </r>
  <r>
    <s v="POL69314251"/>
    <x v="0"/>
    <n v="254066"/>
    <n v="1128.75"/>
    <d v="2020-10-24T00:00:00"/>
    <d v="2028-10-04T00:00:00"/>
    <s v="Monthly"/>
    <x v="0"/>
    <s v="CUST61282767"/>
    <n v="2902"/>
    <s v="Long Term"/>
    <n v="0"/>
    <s v="Connie Mclaughlin"/>
    <x v="0"/>
    <n v="40"/>
    <s v="Doctor, hospital"/>
    <x v="0"/>
    <s v="New Heather, Alabama, 21414"/>
    <x v="1"/>
    <n v="0"/>
    <n v="0"/>
    <x v="1"/>
    <s v="AGT96774455"/>
    <x v="1"/>
    <n v="1"/>
    <n v="14"/>
    <n v="0"/>
    <x v="2"/>
    <n v="0"/>
    <x v="1"/>
  </r>
  <r>
    <s v="POL22897699"/>
    <x v="2"/>
    <n v="150699"/>
    <n v="929.7"/>
    <d v="2019-04-16T00:00:00"/>
    <d v="2026-10-18T00:00:00"/>
    <s v="Annually"/>
    <x v="1"/>
    <s v="CUST68160825"/>
    <n v="2742"/>
    <s v="Long Term"/>
    <n v="0"/>
    <s v="Mark Stevens"/>
    <x v="1"/>
    <n v="34"/>
    <s v="Fashion designer"/>
    <x v="1"/>
    <s v="Lake Angelica, California, 71668"/>
    <x v="0"/>
    <n v="0"/>
    <n v="0"/>
    <x v="1"/>
    <s v="AGT49499599"/>
    <x v="1"/>
    <n v="42"/>
    <n v="73"/>
    <n v="1"/>
    <x v="1"/>
    <n v="1"/>
    <x v="1"/>
  </r>
  <r>
    <s v="POL97235049"/>
    <x v="0"/>
    <n v="256936"/>
    <n v="173.66"/>
    <d v="2016-05-24T00:00:00"/>
    <d v="2025-10-28T00:00:00"/>
    <s v="Quarterly"/>
    <x v="0"/>
    <s v="CUST08745607"/>
    <n v="3444"/>
    <s v="Long Term"/>
    <n v="0"/>
    <s v="Kimberly Joseph"/>
    <x v="0"/>
    <n v="19"/>
    <s v="Chief Technology Officer"/>
    <x v="3"/>
    <s v="Boydfort, Tennessee, 03166"/>
    <x v="4"/>
    <n v="0"/>
    <n v="0"/>
    <x v="0"/>
    <s v="AGT61476833"/>
    <x v="1"/>
    <n v="22"/>
    <n v="23"/>
    <n v="0"/>
    <x v="2"/>
    <n v="0"/>
    <x v="1"/>
  </r>
  <r>
    <s v="POL72712836"/>
    <x v="0"/>
    <n v="174750"/>
    <n v="1538.29"/>
    <d v="2024-12-01T00:00:00"/>
    <d v="2032-01-04T00:00:00"/>
    <s v="Quarterly"/>
    <x v="2"/>
    <s v="CUST29123454"/>
    <n v="2590"/>
    <s v="Long Term"/>
    <n v="1"/>
    <s v="Ryan Guzman"/>
    <x v="2"/>
    <n v="25"/>
    <s v="Surveyor, land/geomatics"/>
    <x v="3"/>
    <s v="New William, Ohio, 51090"/>
    <x v="4"/>
    <n v="0"/>
    <n v="0"/>
    <x v="0"/>
    <s v="AGT10224939"/>
    <x v="0"/>
    <n v="3"/>
    <n v="68"/>
    <n v="0"/>
    <x v="1"/>
    <n v="0"/>
    <x v="0"/>
  </r>
  <r>
    <s v="POL29793351"/>
    <x v="0"/>
    <n v="278800"/>
    <n v="311.05"/>
    <d v="2016-11-22T00:00:00"/>
    <d v="2019-01-27T00:00:00"/>
    <s v="Annually"/>
    <x v="2"/>
    <s v="CUST45155063"/>
    <n v="796"/>
    <s v="Medium Term"/>
    <n v="1"/>
    <s v="Mark Lopez"/>
    <x v="1"/>
    <n v="48"/>
    <s v="Editor, film/video"/>
    <x v="1"/>
    <s v="Cherylland, Florida, 81343"/>
    <x v="2"/>
    <n v="0"/>
    <n v="0"/>
    <x v="1"/>
    <s v="AGT64214286"/>
    <x v="0"/>
    <n v="11"/>
    <n v="13"/>
    <n v="0"/>
    <x v="2"/>
    <n v="0"/>
    <x v="0"/>
  </r>
  <r>
    <s v="POL59534833"/>
    <x v="3"/>
    <n v="73695"/>
    <n v="1664.98"/>
    <d v="2016-12-23T00:00:00"/>
    <d v="2019-08-02T00:00:00"/>
    <s v="Annually"/>
    <x v="2"/>
    <s v="CUST85881033"/>
    <n v="952"/>
    <s v="Medium Term"/>
    <n v="1"/>
    <s v="Maria Powell"/>
    <x v="2"/>
    <n v="65"/>
    <s v="Editor, film/video"/>
    <x v="0"/>
    <s v="Port Jennifer, Indiana, 84032"/>
    <x v="3"/>
    <n v="0"/>
    <n v="1"/>
    <x v="2"/>
    <s v="AGT22286980"/>
    <x v="2"/>
    <n v="29"/>
    <n v="7"/>
    <n v="0"/>
    <x v="2"/>
    <n v="0"/>
    <x v="2"/>
  </r>
  <r>
    <s v="POL26506395"/>
    <x v="0"/>
    <n v="272171"/>
    <n v="1015.66"/>
    <d v="2023-07-16T00:00:00"/>
    <d v="2025-04-04T00:00:00"/>
    <s v="Annually"/>
    <x v="1"/>
    <s v="CUST38893331"/>
    <n v="628"/>
    <s v="Medium Term"/>
    <n v="0"/>
    <s v="Patricia Rodriguez"/>
    <x v="0"/>
    <n v="35"/>
    <s v="Chief Strategy Officer"/>
    <x v="1"/>
    <s v="North Kenneth, Nebraska, 47561"/>
    <x v="0"/>
    <n v="0"/>
    <n v="0"/>
    <x v="1"/>
    <s v="AGT13351678"/>
    <x v="1"/>
    <n v="2"/>
    <n v="55"/>
    <n v="0"/>
    <x v="0"/>
    <n v="0"/>
    <x v="1"/>
  </r>
  <r>
    <s v="POL44670716"/>
    <x v="3"/>
    <n v="386415"/>
    <n v="1227.73"/>
    <d v="2015-04-12T00:00:00"/>
    <d v="2020-12-05T00:00:00"/>
    <s v="Annually"/>
    <x v="0"/>
    <s v="CUST53923029"/>
    <n v="2064"/>
    <s v="Long Term"/>
    <n v="0"/>
    <s v="Danielle Hendricks"/>
    <x v="0"/>
    <n v="53"/>
    <s v="Solicitor"/>
    <x v="1"/>
    <s v="North Tim, Illinois, 47463"/>
    <x v="2"/>
    <n v="0"/>
    <n v="0"/>
    <x v="2"/>
    <s v="AGT52787099"/>
    <x v="0"/>
    <n v="45"/>
    <n v="46"/>
    <n v="0"/>
    <x v="0"/>
    <n v="0"/>
    <x v="0"/>
  </r>
  <r>
    <s v="POL28535341"/>
    <x v="2"/>
    <n v="207936"/>
    <n v="1509.64"/>
    <d v="2017-03-21T00:00:00"/>
    <d v="2021-12-30T00:00:00"/>
    <s v="Quarterly"/>
    <x v="0"/>
    <s v="CUST78179789"/>
    <n v="1745"/>
    <s v="Long Term"/>
    <n v="0"/>
    <s v="Diana Chavez"/>
    <x v="2"/>
    <n v="33"/>
    <s v="Dancer"/>
    <x v="0"/>
    <s v="Nicolemouth, Indiana, 36341"/>
    <x v="0"/>
    <n v="0"/>
    <n v="0"/>
    <x v="1"/>
    <s v="AGT52618182"/>
    <x v="2"/>
    <n v="48"/>
    <n v="21"/>
    <n v="0"/>
    <x v="2"/>
    <n v="0"/>
    <x v="2"/>
  </r>
  <r>
    <s v="POL93243728"/>
    <x v="1"/>
    <n v="298126"/>
    <n v="643.85"/>
    <d v="2020-01-11T00:00:00"/>
    <d v="2021-03-10T00:00:00"/>
    <s v="Annually"/>
    <x v="0"/>
    <s v="CUST72660473"/>
    <n v="424"/>
    <s v="Medium Term"/>
    <n v="0"/>
    <s v="Matthew Smith"/>
    <x v="2"/>
    <n v="81"/>
    <s v="Hotel manager"/>
    <x v="1"/>
    <s v="Juarezberg, Connecticut, 94969"/>
    <x v="3"/>
    <n v="0"/>
    <n v="1"/>
    <x v="2"/>
    <s v="AGT79505197"/>
    <x v="2"/>
    <n v="15"/>
    <n v="75"/>
    <n v="1"/>
    <x v="1"/>
    <n v="1"/>
    <x v="2"/>
  </r>
  <r>
    <s v="POL80450492"/>
    <x v="2"/>
    <n v="198746"/>
    <n v="201.79"/>
    <d v="2024-10-13T00:00:00"/>
    <d v="2026-12-03T00:00:00"/>
    <s v="Monthly"/>
    <x v="2"/>
    <s v="CUST23238777"/>
    <n v="781"/>
    <s v="Medium Term"/>
    <n v="1"/>
    <s v="Melody Martinez"/>
    <x v="0"/>
    <n v="37"/>
    <s v="Pharmacist, hospital"/>
    <x v="1"/>
    <s v="Chrisstad, South Dakota, 45124"/>
    <x v="1"/>
    <n v="0"/>
    <n v="0"/>
    <x v="1"/>
    <s v="AGT29168320"/>
    <x v="2"/>
    <n v="12"/>
    <n v="71"/>
    <n v="1"/>
    <x v="1"/>
    <n v="1"/>
    <x v="2"/>
  </r>
  <r>
    <s v="POL61660074"/>
    <x v="1"/>
    <n v="341211"/>
    <n v="1286.6199999999999"/>
    <d v="2016-10-11T00:00:00"/>
    <d v="2023-08-01T00:00:00"/>
    <s v="Quarterly"/>
    <x v="2"/>
    <s v="CUST09396272"/>
    <n v="2485"/>
    <s v="Long Term"/>
    <n v="1"/>
    <s v="Jack Sharp"/>
    <x v="1"/>
    <n v="84"/>
    <s v="Investment banker, corporate"/>
    <x v="2"/>
    <s v="Lake Shawnshire, Vermont, 33778"/>
    <x v="3"/>
    <n v="1"/>
    <n v="1"/>
    <x v="2"/>
    <s v="AGT30431698"/>
    <x v="0"/>
    <n v="40"/>
    <n v="56"/>
    <n v="0"/>
    <x v="0"/>
    <n v="0"/>
    <x v="0"/>
  </r>
  <r>
    <s v="POL78989397"/>
    <x v="2"/>
    <n v="235230"/>
    <n v="1352.51"/>
    <d v="2020-01-28T00:00:00"/>
    <d v="2027-09-16T00:00:00"/>
    <s v="Monthly"/>
    <x v="0"/>
    <s v="CUST39886299"/>
    <n v="2788"/>
    <s v="Long Term"/>
    <n v="0"/>
    <s v="Dawn Armstrong"/>
    <x v="2"/>
    <n v="26"/>
    <s v="Designer, graphic"/>
    <x v="0"/>
    <s v="Lake Cameron, California, 62557"/>
    <x v="0"/>
    <n v="0"/>
    <n v="0"/>
    <x v="0"/>
    <s v="AGT28149702"/>
    <x v="2"/>
    <n v="34"/>
    <n v="6"/>
    <n v="0"/>
    <x v="2"/>
    <n v="0"/>
    <x v="2"/>
  </r>
  <r>
    <s v="POL15877374"/>
    <x v="3"/>
    <n v="53825"/>
    <n v="1956.3"/>
    <d v="2021-10-07T00:00:00"/>
    <d v="2024-01-05T00:00:00"/>
    <s v="Monthly"/>
    <x v="2"/>
    <s v="CUST73244149"/>
    <n v="820"/>
    <s v="Medium Term"/>
    <n v="1"/>
    <s v="Heather Anthony"/>
    <x v="0"/>
    <n v="30"/>
    <s v="Trading standards officer"/>
    <x v="0"/>
    <s v="South Carlhaven, Utah, 45386"/>
    <x v="0"/>
    <n v="0"/>
    <n v="0"/>
    <x v="0"/>
    <s v="AGT32065514"/>
    <x v="2"/>
    <n v="3"/>
    <n v="47"/>
    <n v="0"/>
    <x v="0"/>
    <n v="0"/>
    <x v="2"/>
  </r>
  <r>
    <s v="POL39030203"/>
    <x v="0"/>
    <n v="383307"/>
    <n v="1787.18"/>
    <d v="2017-01-11T00:00:00"/>
    <d v="2021-12-03T00:00:00"/>
    <s v="Quarterly"/>
    <x v="0"/>
    <s v="CUST08037065"/>
    <n v="1787"/>
    <s v="Long Term"/>
    <n v="0"/>
    <s v="Kathryn Duncan"/>
    <x v="2"/>
    <n v="83"/>
    <s v="Health visitor"/>
    <x v="2"/>
    <s v="New William, Wyoming, 41692"/>
    <x v="3"/>
    <n v="1"/>
    <n v="1"/>
    <x v="2"/>
    <s v="AGT51616778"/>
    <x v="0"/>
    <n v="42"/>
    <n v="32"/>
    <n v="0"/>
    <x v="0"/>
    <n v="0"/>
    <x v="0"/>
  </r>
  <r>
    <s v="POL72182223"/>
    <x v="3"/>
    <n v="206474"/>
    <n v="425.04"/>
    <d v="2023-10-25T00:00:00"/>
    <d v="2026-09-20T00:00:00"/>
    <s v="Annually"/>
    <x v="0"/>
    <s v="CUST02855939"/>
    <n v="1061"/>
    <s v="Medium Term"/>
    <n v="0"/>
    <s v="Jennifer Meyer"/>
    <x v="1"/>
    <n v="62"/>
    <s v="Horticultural therapist"/>
    <x v="2"/>
    <s v="Nicholasbury, North Dakota, 11046"/>
    <x v="3"/>
    <n v="1"/>
    <n v="1"/>
    <x v="2"/>
    <s v="AGT79093635"/>
    <x v="1"/>
    <n v="46"/>
    <n v="2"/>
    <n v="0"/>
    <x v="2"/>
    <n v="0"/>
    <x v="1"/>
  </r>
  <r>
    <s v="POL58356690"/>
    <x v="3"/>
    <n v="235111"/>
    <n v="1505.92"/>
    <d v="2024-04-05T00:00:00"/>
    <d v="2027-05-09T00:00:00"/>
    <s v="Monthly"/>
    <x v="1"/>
    <s v="CUST38278660"/>
    <n v="1129"/>
    <s v="Long Term"/>
    <n v="0"/>
    <s v="Joshua Wagner"/>
    <x v="0"/>
    <n v="79"/>
    <s v="Architectural technologist"/>
    <x v="1"/>
    <s v="Katieshire, Texas, 97790"/>
    <x v="3"/>
    <n v="0"/>
    <n v="1"/>
    <x v="2"/>
    <s v="AGT39053400"/>
    <x v="1"/>
    <n v="16"/>
    <n v="96"/>
    <n v="1"/>
    <x v="1"/>
    <n v="1"/>
    <x v="1"/>
  </r>
  <r>
    <s v="POL39195359"/>
    <x v="2"/>
    <n v="344478"/>
    <n v="827.57"/>
    <d v="2023-04-15T00:00:00"/>
    <d v="2029-12-04T00:00:00"/>
    <s v="Monthly"/>
    <x v="2"/>
    <s v="CUST37063181"/>
    <n v="2425"/>
    <s v="Long Term"/>
    <n v="1"/>
    <s v="Scott Fitzgerald"/>
    <x v="2"/>
    <n v="28"/>
    <s v="Music tutor"/>
    <x v="0"/>
    <s v="Port Jennifer, Ohio, 75111"/>
    <x v="0"/>
    <n v="0"/>
    <n v="0"/>
    <x v="0"/>
    <s v="AGT63488969"/>
    <x v="2"/>
    <n v="12"/>
    <n v="97"/>
    <n v="1"/>
    <x v="1"/>
    <n v="1"/>
    <x v="2"/>
  </r>
  <r>
    <s v="POL93924279"/>
    <x v="0"/>
    <n v="286367"/>
    <n v="1950.35"/>
    <d v="2015-07-30T00:00:00"/>
    <d v="2019-06-09T00:00:00"/>
    <s v="Annually"/>
    <x v="2"/>
    <s v="CUST98979035"/>
    <n v="1410"/>
    <s v="Long Term"/>
    <n v="1"/>
    <s v="Elizabeth Ayala"/>
    <x v="1"/>
    <n v="21"/>
    <s v="Tourist information centre manager"/>
    <x v="3"/>
    <s v="Lake Zachary, Massachusetts, 72954"/>
    <x v="4"/>
    <n v="0"/>
    <n v="0"/>
    <x v="0"/>
    <s v="AGT37827864"/>
    <x v="2"/>
    <n v="24"/>
    <n v="100"/>
    <n v="1"/>
    <x v="1"/>
    <n v="1"/>
    <x v="2"/>
  </r>
  <r>
    <s v="POL47426160"/>
    <x v="1"/>
    <n v="37378"/>
    <n v="1732.25"/>
    <d v="2016-02-29T00:00:00"/>
    <d v="2018-05-29T00:00:00"/>
    <s v="Monthly"/>
    <x v="2"/>
    <s v="CUST51436403"/>
    <n v="820"/>
    <s v="Medium Term"/>
    <n v="1"/>
    <s v="Alexander Long"/>
    <x v="2"/>
    <n v="61"/>
    <s v="Armed forces technical officer"/>
    <x v="3"/>
    <s v="Blakebury, Illinois, 41906"/>
    <x v="3"/>
    <n v="0"/>
    <n v="1"/>
    <x v="2"/>
    <s v="AGT46168866"/>
    <x v="2"/>
    <n v="3"/>
    <n v="41"/>
    <n v="0"/>
    <x v="0"/>
    <n v="0"/>
    <x v="2"/>
  </r>
  <r>
    <s v="POL48558691"/>
    <x v="1"/>
    <n v="147762"/>
    <n v="864.92"/>
    <d v="2024-02-14T00:00:00"/>
    <d v="2032-01-04T00:00:00"/>
    <s v="Monthly"/>
    <x v="2"/>
    <s v="CUST36762916"/>
    <n v="2881"/>
    <s v="Long Term"/>
    <n v="1"/>
    <s v="Sophia Hill"/>
    <x v="0"/>
    <n v="76"/>
    <s v="Product/process development scientist"/>
    <x v="1"/>
    <s v="New Kevin, New York, 25257"/>
    <x v="3"/>
    <n v="0"/>
    <n v="1"/>
    <x v="2"/>
    <s v="AGT09283076"/>
    <x v="2"/>
    <n v="28"/>
    <n v="91"/>
    <n v="1"/>
    <x v="1"/>
    <n v="1"/>
    <x v="2"/>
  </r>
  <r>
    <s v="POL22221207"/>
    <x v="3"/>
    <n v="309956"/>
    <n v="1130.9100000000001"/>
    <d v="2016-09-24T00:00:00"/>
    <d v="2024-01-01T00:00:00"/>
    <s v="Quarterly"/>
    <x v="0"/>
    <s v="CUST97733557"/>
    <n v="2655"/>
    <s v="Long Term"/>
    <n v="0"/>
    <s v="Daniel Garcia"/>
    <x v="1"/>
    <n v="25"/>
    <s v="Intelligence analyst"/>
    <x v="1"/>
    <s v="West Sarahland, Alaska, 04621"/>
    <x v="4"/>
    <n v="0"/>
    <n v="0"/>
    <x v="0"/>
    <s v="AGT13434028"/>
    <x v="1"/>
    <n v="33"/>
    <n v="42"/>
    <n v="0"/>
    <x v="0"/>
    <n v="0"/>
    <x v="1"/>
  </r>
  <r>
    <s v="POL93708978"/>
    <x v="1"/>
    <n v="103647"/>
    <n v="255.8"/>
    <d v="2024-07-08T00:00:00"/>
    <d v="2033-01-06T00:00:00"/>
    <s v="Quarterly"/>
    <x v="1"/>
    <s v="CUST55344519"/>
    <n v="3104"/>
    <s v="Long Term"/>
    <n v="0"/>
    <s v="Bryan Allen"/>
    <x v="0"/>
    <n v="29"/>
    <s v="Civil Service administrator"/>
    <x v="0"/>
    <s v="Thompsonville, Rhode Island, 57344"/>
    <x v="0"/>
    <n v="0"/>
    <n v="0"/>
    <x v="0"/>
    <s v="AGT36681223"/>
    <x v="1"/>
    <n v="49"/>
    <n v="15"/>
    <n v="0"/>
    <x v="2"/>
    <n v="0"/>
    <x v="1"/>
  </r>
  <r>
    <s v="POL66737729"/>
    <x v="1"/>
    <n v="238998"/>
    <n v="1866.74"/>
    <d v="2017-07-28T00:00:00"/>
    <d v="2024-01-30T00:00:00"/>
    <s v="Annually"/>
    <x v="0"/>
    <s v="CUST03443636"/>
    <n v="2377"/>
    <s v="Long Term"/>
    <n v="0"/>
    <s v="Jenna Waters"/>
    <x v="2"/>
    <n v="71"/>
    <s v="Biochemist, clinical"/>
    <x v="1"/>
    <s v="Port Coryborough, Florida, 24848"/>
    <x v="3"/>
    <n v="0"/>
    <n v="1"/>
    <x v="2"/>
    <s v="AGT51075587"/>
    <x v="1"/>
    <n v="29"/>
    <n v="5"/>
    <n v="0"/>
    <x v="2"/>
    <n v="0"/>
    <x v="1"/>
  </r>
  <r>
    <s v="POL69605130"/>
    <x v="0"/>
    <n v="360791"/>
    <n v="701.91"/>
    <d v="2019-03-20T00:00:00"/>
    <d v="2025-04-25T00:00:00"/>
    <s v="Quarterly"/>
    <x v="0"/>
    <s v="CUST03289232"/>
    <n v="2228"/>
    <s v="Long Term"/>
    <n v="0"/>
    <s v="Steven Taylor"/>
    <x v="0"/>
    <n v="54"/>
    <s v="Systems developer"/>
    <x v="2"/>
    <s v="North Debrabury, Illinois, 60611"/>
    <x v="2"/>
    <n v="1"/>
    <n v="0"/>
    <x v="2"/>
    <s v="AGT89499498"/>
    <x v="1"/>
    <n v="50"/>
    <n v="63"/>
    <n v="0"/>
    <x v="1"/>
    <n v="0"/>
    <x v="1"/>
  </r>
  <r>
    <s v="POL47419656"/>
    <x v="2"/>
    <n v="467807"/>
    <n v="467.75"/>
    <d v="2022-08-09T00:00:00"/>
    <d v="2026-02-07T00:00:00"/>
    <s v="Monthly"/>
    <x v="0"/>
    <s v="CUST29404230"/>
    <n v="1278"/>
    <s v="Long Term"/>
    <n v="0"/>
    <s v="John Barrera"/>
    <x v="0"/>
    <n v="46"/>
    <s v="Financial trader"/>
    <x v="1"/>
    <s v="Amandachester, Missouri, 22956"/>
    <x v="2"/>
    <n v="0"/>
    <n v="0"/>
    <x v="1"/>
    <s v="AGT64000870"/>
    <x v="2"/>
    <n v="43"/>
    <n v="5"/>
    <n v="0"/>
    <x v="2"/>
    <n v="0"/>
    <x v="2"/>
  </r>
  <r>
    <s v="POL84907131"/>
    <x v="2"/>
    <n v="10505"/>
    <n v="1856.34"/>
    <d v="2024-02-09T00:00:00"/>
    <d v="2033-02-14T00:00:00"/>
    <s v="Monthly"/>
    <x v="0"/>
    <s v="CUST11931054"/>
    <n v="3293"/>
    <s v="Long Term"/>
    <n v="0"/>
    <s v="Shelby Blair"/>
    <x v="0"/>
    <n v="34"/>
    <s v="Site engineer"/>
    <x v="3"/>
    <s v="Hollandmouth, Wisconsin, 75203"/>
    <x v="0"/>
    <n v="0"/>
    <n v="0"/>
    <x v="1"/>
    <s v="AGT12761035"/>
    <x v="2"/>
    <n v="5"/>
    <n v="12"/>
    <n v="0"/>
    <x v="2"/>
    <n v="0"/>
    <x v="2"/>
  </r>
  <r>
    <s v="POL87848287"/>
    <x v="2"/>
    <n v="496379"/>
    <n v="1043.8499999999999"/>
    <d v="2024-06-12T00:00:00"/>
    <d v="2033-12-26T00:00:00"/>
    <s v="Monthly"/>
    <x v="1"/>
    <s v="CUST18337391"/>
    <n v="3484"/>
    <s v="Long Term"/>
    <n v="0"/>
    <s v="Jose Rodriguez"/>
    <x v="2"/>
    <n v="55"/>
    <s v="Designer, furniture"/>
    <x v="2"/>
    <s v="Lisatown, Colorado, 97955"/>
    <x v="2"/>
    <n v="1"/>
    <n v="0"/>
    <x v="2"/>
    <s v="AGT68204986"/>
    <x v="2"/>
    <n v="21"/>
    <n v="46"/>
    <n v="0"/>
    <x v="0"/>
    <n v="0"/>
    <x v="2"/>
  </r>
  <r>
    <s v="POL12552463"/>
    <x v="0"/>
    <n v="106367"/>
    <n v="593.79999999999995"/>
    <d v="2019-04-25T00:00:00"/>
    <d v="2027-04-12T00:00:00"/>
    <s v="Quarterly"/>
    <x v="1"/>
    <s v="CUST49174127"/>
    <n v="2909"/>
    <s v="Long Term"/>
    <n v="0"/>
    <s v="Rebecca Fuller"/>
    <x v="2"/>
    <n v="27"/>
    <s v="Aid worker"/>
    <x v="1"/>
    <s v="South Andrew, Vermont, 96754"/>
    <x v="0"/>
    <n v="0"/>
    <n v="0"/>
    <x v="0"/>
    <s v="AGT06507709"/>
    <x v="1"/>
    <n v="7"/>
    <n v="74"/>
    <n v="1"/>
    <x v="1"/>
    <n v="1"/>
    <x v="1"/>
  </r>
  <r>
    <s v="POL67293726"/>
    <x v="0"/>
    <n v="202274"/>
    <n v="1404.28"/>
    <d v="2021-06-29T00:00:00"/>
    <d v="2029-06-15T00:00:00"/>
    <s v="Annually"/>
    <x v="0"/>
    <s v="CUST89603721"/>
    <n v="2908"/>
    <s v="Long Term"/>
    <n v="0"/>
    <s v="Nicole Ford"/>
    <x v="2"/>
    <n v="27"/>
    <s v="Architect"/>
    <x v="0"/>
    <s v="Karenchester, Texas, 69191"/>
    <x v="0"/>
    <n v="0"/>
    <n v="0"/>
    <x v="0"/>
    <s v="AGT55112629"/>
    <x v="2"/>
    <n v="7"/>
    <n v="91"/>
    <n v="1"/>
    <x v="1"/>
    <n v="1"/>
    <x v="2"/>
  </r>
  <r>
    <s v="POL95451699"/>
    <x v="0"/>
    <n v="375158"/>
    <n v="1282.21"/>
    <d v="2016-02-15T00:00:00"/>
    <d v="2018-07-19T00:00:00"/>
    <s v="Monthly"/>
    <x v="1"/>
    <s v="CUST44038518"/>
    <n v="885"/>
    <s v="Medium Term"/>
    <n v="0"/>
    <s v="Justin Serrano"/>
    <x v="1"/>
    <n v="53"/>
    <s v="Medical illustrator"/>
    <x v="2"/>
    <s v="Brandimouth, Georgia, 82376"/>
    <x v="2"/>
    <n v="1"/>
    <n v="0"/>
    <x v="2"/>
    <s v="AGT68517881"/>
    <x v="2"/>
    <n v="36"/>
    <n v="8"/>
    <n v="0"/>
    <x v="2"/>
    <n v="0"/>
    <x v="2"/>
  </r>
  <r>
    <s v="POL93135284"/>
    <x v="3"/>
    <n v="351819"/>
    <n v="643.85"/>
    <d v="2022-12-15T00:00:00"/>
    <d v="2032-05-18T00:00:00"/>
    <s v="Monthly"/>
    <x v="2"/>
    <s v="CUST46842449"/>
    <n v="3442"/>
    <s v="Long Term"/>
    <n v="1"/>
    <s v="Robert Lloyd"/>
    <x v="0"/>
    <n v="35"/>
    <s v="Television floor manager"/>
    <x v="3"/>
    <s v="Scottmouth, Delaware, 55023"/>
    <x v="0"/>
    <n v="0"/>
    <n v="0"/>
    <x v="1"/>
    <s v="AGT59960997"/>
    <x v="1"/>
    <n v="13"/>
    <n v="6"/>
    <n v="0"/>
    <x v="2"/>
    <n v="0"/>
    <x v="1"/>
  </r>
  <r>
    <s v="POL43339997"/>
    <x v="2"/>
    <n v="131281"/>
    <n v="1488.63"/>
    <d v="2023-12-13T00:00:00"/>
    <d v="2025-01-13T00:00:00"/>
    <s v="Monthly"/>
    <x v="2"/>
    <s v="CUST48898637"/>
    <n v="397"/>
    <s v="Medium Term"/>
    <n v="1"/>
    <s v="Amanda Owen"/>
    <x v="0"/>
    <n v="76"/>
    <s v="Call centre manager"/>
    <x v="0"/>
    <s v="West Rhondaside, Minnesota, 71104"/>
    <x v="3"/>
    <n v="0"/>
    <n v="1"/>
    <x v="2"/>
    <s v="AGT57557835"/>
    <x v="2"/>
    <n v="42"/>
    <n v="82"/>
    <n v="1"/>
    <x v="1"/>
    <n v="1"/>
    <x v="2"/>
  </r>
  <r>
    <s v="POL09811937"/>
    <x v="0"/>
    <n v="71122"/>
    <n v="1960.76"/>
    <d v="2019-12-02T00:00:00"/>
    <d v="2026-01-29T00:00:00"/>
    <s v="Monthly"/>
    <x v="2"/>
    <s v="CUST46205183"/>
    <n v="2250"/>
    <s v="Long Term"/>
    <n v="1"/>
    <s v="Rhonda Mcgrath"/>
    <x v="0"/>
    <n v="85"/>
    <s v="Fish farm manager"/>
    <x v="3"/>
    <s v="Boonestad, Wyoming, 96489"/>
    <x v="3"/>
    <n v="0"/>
    <n v="1"/>
    <x v="2"/>
    <s v="AGT08453099"/>
    <x v="2"/>
    <n v="35"/>
    <n v="64"/>
    <n v="0"/>
    <x v="1"/>
    <n v="0"/>
    <x v="2"/>
  </r>
  <r>
    <s v="POL64216260"/>
    <x v="2"/>
    <n v="102693"/>
    <n v="1974.44"/>
    <d v="2019-02-07T00:00:00"/>
    <d v="2025-09-10T00:00:00"/>
    <s v="Annually"/>
    <x v="1"/>
    <s v="CUST73072285"/>
    <n v="2407"/>
    <s v="Long Term"/>
    <n v="0"/>
    <s v="Debbie King"/>
    <x v="2"/>
    <n v="30"/>
    <s v="Music therapist"/>
    <x v="2"/>
    <s v="Jessicatown, Rhode Island, 70755"/>
    <x v="0"/>
    <n v="1"/>
    <n v="0"/>
    <x v="0"/>
    <s v="AGT47482676"/>
    <x v="2"/>
    <n v="4"/>
    <n v="66"/>
    <n v="0"/>
    <x v="1"/>
    <n v="0"/>
    <x v="2"/>
  </r>
  <r>
    <s v="POL76155355"/>
    <x v="2"/>
    <n v="55782"/>
    <n v="161.06"/>
    <d v="2024-09-16T00:00:00"/>
    <d v="2027-05-10T00:00:00"/>
    <s v="Annually"/>
    <x v="1"/>
    <s v="CUST47935777"/>
    <n v="966"/>
    <s v="Medium Term"/>
    <n v="0"/>
    <s v="Jonathon Hall"/>
    <x v="1"/>
    <n v="85"/>
    <s v="Firefighter"/>
    <x v="0"/>
    <s v="North Elizabethland, Arizona, 86329"/>
    <x v="3"/>
    <n v="0"/>
    <n v="1"/>
    <x v="2"/>
    <s v="AGT87491266"/>
    <x v="1"/>
    <n v="48"/>
    <n v="72"/>
    <n v="1"/>
    <x v="1"/>
    <n v="1"/>
    <x v="1"/>
  </r>
  <r>
    <s v="POL81895128"/>
    <x v="1"/>
    <n v="436046"/>
    <n v="1349.77"/>
    <d v="2020-06-07T00:00:00"/>
    <d v="2025-07-07T00:00:00"/>
    <s v="Monthly"/>
    <x v="2"/>
    <s v="CUST46135838"/>
    <n v="1856"/>
    <s v="Long Term"/>
    <n v="1"/>
    <s v="Kayla Burns"/>
    <x v="2"/>
    <n v="57"/>
    <s v="Presenter, broadcasting"/>
    <x v="3"/>
    <s v="East Dawn, Texas, 52827"/>
    <x v="3"/>
    <n v="0"/>
    <n v="0"/>
    <x v="2"/>
    <s v="AGT35321495"/>
    <x v="0"/>
    <n v="25"/>
    <n v="80"/>
    <n v="1"/>
    <x v="1"/>
    <n v="1"/>
    <x v="0"/>
  </r>
  <r>
    <s v="POL12299324"/>
    <x v="2"/>
    <n v="254808"/>
    <n v="205.89"/>
    <d v="2024-08-15T00:00:00"/>
    <d v="2032-08-19T00:00:00"/>
    <s v="Quarterly"/>
    <x v="0"/>
    <s v="CUST49220308"/>
    <n v="2926"/>
    <s v="Long Term"/>
    <n v="0"/>
    <s v="Antonio Perez"/>
    <x v="2"/>
    <n v="46"/>
    <s v="Engineer, electrical"/>
    <x v="1"/>
    <s v="Randallburgh, Iowa, 31815"/>
    <x v="2"/>
    <n v="0"/>
    <n v="0"/>
    <x v="1"/>
    <s v="AGT96781589"/>
    <x v="2"/>
    <n v="46"/>
    <n v="72"/>
    <n v="1"/>
    <x v="1"/>
    <n v="1"/>
    <x v="2"/>
  </r>
  <r>
    <s v="POL73788724"/>
    <x v="1"/>
    <n v="182671"/>
    <n v="1203.1099999999999"/>
    <d v="2021-09-15T00:00:00"/>
    <d v="2031-05-26T00:00:00"/>
    <s v="Annually"/>
    <x v="2"/>
    <s v="CUST24576061"/>
    <n v="3540"/>
    <s v="Long Term"/>
    <n v="1"/>
    <s v="Dana Smith"/>
    <x v="1"/>
    <n v="70"/>
    <s v="Contracting civil engineer"/>
    <x v="2"/>
    <s v="North Michael, Hawaii, 96430"/>
    <x v="3"/>
    <n v="1"/>
    <n v="1"/>
    <x v="2"/>
    <s v="AGT40622605"/>
    <x v="0"/>
    <n v="35"/>
    <n v="53"/>
    <n v="0"/>
    <x v="0"/>
    <n v="0"/>
    <x v="0"/>
  </r>
  <r>
    <s v="POL45017081"/>
    <x v="1"/>
    <n v="111134"/>
    <n v="282.8"/>
    <d v="2016-09-12T00:00:00"/>
    <d v="2018-07-03T00:00:00"/>
    <s v="Annually"/>
    <x v="2"/>
    <s v="CUST81230725"/>
    <n v="659"/>
    <s v="Medium Term"/>
    <n v="1"/>
    <s v="Mary Ward"/>
    <x v="0"/>
    <n v="73"/>
    <s v="Ambulance person"/>
    <x v="3"/>
    <s v="North Juliaberg, Nebraska, 12538"/>
    <x v="3"/>
    <n v="0"/>
    <n v="1"/>
    <x v="2"/>
    <s v="AGT31710463"/>
    <x v="1"/>
    <n v="45"/>
    <n v="97"/>
    <n v="1"/>
    <x v="1"/>
    <n v="1"/>
    <x v="1"/>
  </r>
  <r>
    <s v="POL27691978"/>
    <x v="2"/>
    <n v="371998"/>
    <n v="228.21"/>
    <d v="2022-05-13T00:00:00"/>
    <d v="2028-09-03T00:00:00"/>
    <s v="Quarterly"/>
    <x v="2"/>
    <s v="CUST93910058"/>
    <n v="2305"/>
    <s v="Long Term"/>
    <n v="1"/>
    <s v="Jill Jones"/>
    <x v="2"/>
    <n v="19"/>
    <s v="Herbalist"/>
    <x v="1"/>
    <s v="East Victoriaville, Georgia, 41728"/>
    <x v="4"/>
    <n v="0"/>
    <n v="0"/>
    <x v="0"/>
    <s v="AGT19781109"/>
    <x v="2"/>
    <n v="23"/>
    <n v="37"/>
    <n v="0"/>
    <x v="0"/>
    <n v="0"/>
    <x v="2"/>
  </r>
  <r>
    <s v="POL09102792"/>
    <x v="3"/>
    <n v="490716"/>
    <n v="1559.35"/>
    <d v="2015-06-13T00:00:00"/>
    <d v="2024-04-08T00:00:00"/>
    <s v="Monthly"/>
    <x v="1"/>
    <s v="CUST74841376"/>
    <n v="3222"/>
    <s v="Long Term"/>
    <n v="0"/>
    <s v="Brian Lynch"/>
    <x v="0"/>
    <n v="61"/>
    <s v="Ecologist"/>
    <x v="2"/>
    <s v="Parrishburgh, Tennessee, 17475"/>
    <x v="3"/>
    <n v="1"/>
    <n v="1"/>
    <x v="2"/>
    <s v="AGT98806102"/>
    <x v="2"/>
    <n v="42"/>
    <n v="6"/>
    <n v="0"/>
    <x v="2"/>
    <n v="0"/>
    <x v="2"/>
  </r>
  <r>
    <s v="POL74740983"/>
    <x v="3"/>
    <n v="92923"/>
    <n v="463.17"/>
    <d v="2022-02-21T00:00:00"/>
    <d v="2026-03-31T00:00:00"/>
    <s v="Quarterly"/>
    <x v="2"/>
    <s v="CUST33904631"/>
    <n v="1499"/>
    <s v="Long Term"/>
    <n v="1"/>
    <s v="Eric Austin"/>
    <x v="1"/>
    <n v="20"/>
    <s v="Trade union research officer"/>
    <x v="3"/>
    <s v="West Coleside, Louisiana, 51179"/>
    <x v="4"/>
    <n v="0"/>
    <n v="0"/>
    <x v="0"/>
    <s v="AGT78658863"/>
    <x v="1"/>
    <n v="26"/>
    <n v="20"/>
    <n v="0"/>
    <x v="2"/>
    <n v="0"/>
    <x v="1"/>
  </r>
  <r>
    <s v="POL69973206"/>
    <x v="2"/>
    <n v="105564"/>
    <n v="1897.34"/>
    <d v="2024-11-15T00:00:00"/>
    <d v="2031-12-03T00:00:00"/>
    <s v="Monthly"/>
    <x v="2"/>
    <s v="CUST13870195"/>
    <n v="2574"/>
    <s v="Long Term"/>
    <n v="1"/>
    <s v="Alexander Phillips"/>
    <x v="2"/>
    <n v="56"/>
    <s v="Community pharmacist"/>
    <x v="1"/>
    <s v="Danielchester, Colorado, 86877"/>
    <x v="3"/>
    <n v="0"/>
    <n v="0"/>
    <x v="2"/>
    <s v="AGT27402997"/>
    <x v="1"/>
    <n v="44"/>
    <n v="67"/>
    <n v="0"/>
    <x v="1"/>
    <n v="0"/>
    <x v="1"/>
  </r>
  <r>
    <s v="POL18306800"/>
    <x v="3"/>
    <n v="227134"/>
    <n v="438.85"/>
    <d v="2024-11-23T00:00:00"/>
    <d v="2033-07-14T00:00:00"/>
    <s v="Quarterly"/>
    <x v="1"/>
    <s v="CUST45353942"/>
    <n v="3155"/>
    <s v="Long Term"/>
    <n v="0"/>
    <s v="Ryan Steele"/>
    <x v="2"/>
    <n v="67"/>
    <s v="Lexicographer"/>
    <x v="3"/>
    <s v="North Kristichester, North Dakota, 58840"/>
    <x v="3"/>
    <n v="0"/>
    <n v="1"/>
    <x v="2"/>
    <s v="AGT36772968"/>
    <x v="1"/>
    <n v="33"/>
    <n v="47"/>
    <n v="0"/>
    <x v="0"/>
    <n v="0"/>
    <x v="1"/>
  </r>
  <r>
    <s v="POL00975705"/>
    <x v="0"/>
    <n v="195509"/>
    <n v="443.61"/>
    <d v="2016-03-26T00:00:00"/>
    <d v="2018-12-10T00:00:00"/>
    <s v="Monthly"/>
    <x v="0"/>
    <s v="CUST20327009"/>
    <n v="989"/>
    <s v="Medium Term"/>
    <n v="0"/>
    <s v="Lindsey Moore"/>
    <x v="2"/>
    <n v="47"/>
    <s v="Town planner"/>
    <x v="1"/>
    <s v="Patriciaburgh, Colorado, 97483"/>
    <x v="2"/>
    <n v="0"/>
    <n v="0"/>
    <x v="1"/>
    <s v="AGT54854388"/>
    <x v="1"/>
    <n v="7"/>
    <n v="30"/>
    <n v="0"/>
    <x v="2"/>
    <n v="0"/>
    <x v="1"/>
  </r>
  <r>
    <s v="POL32457867"/>
    <x v="3"/>
    <n v="159800"/>
    <n v="1868.27"/>
    <d v="2019-07-29T00:00:00"/>
    <d v="2026-12-18T00:00:00"/>
    <s v="Monthly"/>
    <x v="0"/>
    <s v="CUST54413687"/>
    <n v="2699"/>
    <s v="Long Term"/>
    <n v="0"/>
    <s v="Nicholas Juarez"/>
    <x v="1"/>
    <n v="53"/>
    <s v="Animator"/>
    <x v="2"/>
    <s v="South Angelaview, Virginia, 03836"/>
    <x v="2"/>
    <n v="1"/>
    <n v="0"/>
    <x v="2"/>
    <s v="AGT01799905"/>
    <x v="0"/>
    <n v="45"/>
    <n v="99"/>
    <n v="1"/>
    <x v="1"/>
    <n v="1"/>
    <x v="0"/>
  </r>
  <r>
    <s v="POL97881678"/>
    <x v="3"/>
    <n v="306735"/>
    <n v="1340.24"/>
    <d v="2016-11-14T00:00:00"/>
    <d v="2023-08-28T00:00:00"/>
    <s v="Quarterly"/>
    <x v="0"/>
    <s v="CUST76984341"/>
    <n v="2478"/>
    <s v="Long Term"/>
    <n v="0"/>
    <s v="Pamela Hansen"/>
    <x v="1"/>
    <n v="49"/>
    <s v="Trade union research officer"/>
    <x v="0"/>
    <s v="Phillipsside, Michigan, 94116"/>
    <x v="2"/>
    <n v="0"/>
    <n v="0"/>
    <x v="1"/>
    <s v="AGT37175568"/>
    <x v="1"/>
    <n v="6"/>
    <n v="19"/>
    <n v="0"/>
    <x v="2"/>
    <n v="0"/>
    <x v="1"/>
  </r>
  <r>
    <s v="POL03749104"/>
    <x v="2"/>
    <n v="194111"/>
    <n v="996.1"/>
    <d v="2024-06-29T00:00:00"/>
    <d v="2031-07-25T00:00:00"/>
    <s v="Monthly"/>
    <x v="2"/>
    <s v="CUST40195700"/>
    <n v="2582"/>
    <s v="Long Term"/>
    <n v="1"/>
    <s v="Natasha Conway"/>
    <x v="1"/>
    <n v="32"/>
    <s v="Psychologist, prison and probation services"/>
    <x v="2"/>
    <s v="Jessehaven, Arizona, 95554"/>
    <x v="0"/>
    <n v="1"/>
    <n v="0"/>
    <x v="1"/>
    <s v="AGT70880476"/>
    <x v="0"/>
    <n v="10"/>
    <n v="17"/>
    <n v="0"/>
    <x v="2"/>
    <n v="0"/>
    <x v="0"/>
  </r>
  <r>
    <s v="POL28241655"/>
    <x v="0"/>
    <n v="326442"/>
    <n v="1949.46"/>
    <d v="2024-02-20T00:00:00"/>
    <d v="2027-12-27T00:00:00"/>
    <s v="Annually"/>
    <x v="1"/>
    <s v="CUST84381012"/>
    <n v="1406"/>
    <s v="Long Term"/>
    <n v="0"/>
    <s v="Tonya Peterson"/>
    <x v="1"/>
    <n v="72"/>
    <s v="Social worker"/>
    <x v="3"/>
    <s v="Austinport, Missouri, 28871"/>
    <x v="3"/>
    <n v="0"/>
    <n v="1"/>
    <x v="2"/>
    <s v="AGT03676549"/>
    <x v="0"/>
    <n v="42"/>
    <n v="14"/>
    <n v="0"/>
    <x v="2"/>
    <n v="0"/>
    <x v="0"/>
  </r>
  <r>
    <s v="POL04677379"/>
    <x v="0"/>
    <n v="116746"/>
    <n v="643.24"/>
    <d v="2016-10-13T00:00:00"/>
    <d v="2020-03-11T00:00:00"/>
    <s v="Annually"/>
    <x v="1"/>
    <s v="CUST28330638"/>
    <n v="1245"/>
    <s v="Long Term"/>
    <n v="0"/>
    <s v="Megan Rivera"/>
    <x v="2"/>
    <n v="33"/>
    <s v="Chartered accountant"/>
    <x v="0"/>
    <s v="West Markstad, Nevada, 55265"/>
    <x v="0"/>
    <n v="0"/>
    <n v="0"/>
    <x v="1"/>
    <s v="AGT56311202"/>
    <x v="1"/>
    <n v="31"/>
    <n v="37"/>
    <n v="0"/>
    <x v="0"/>
    <n v="0"/>
    <x v="1"/>
  </r>
  <r>
    <s v="POL75734958"/>
    <x v="3"/>
    <n v="159899"/>
    <n v="1072.9100000000001"/>
    <d v="2023-08-03T00:00:00"/>
    <d v="2024-11-05T00:00:00"/>
    <s v="Quarterly"/>
    <x v="0"/>
    <s v="CUST29849064"/>
    <n v="460"/>
    <s v="Medium Term"/>
    <n v="0"/>
    <s v="Sara Daniel"/>
    <x v="2"/>
    <n v="20"/>
    <s v="Land/geomatics surveyor"/>
    <x v="1"/>
    <s v="Destinyhaven, Vermont, 10723"/>
    <x v="4"/>
    <n v="0"/>
    <n v="0"/>
    <x v="0"/>
    <s v="AGT75478474"/>
    <x v="1"/>
    <n v="40"/>
    <n v="82"/>
    <n v="1"/>
    <x v="1"/>
    <n v="1"/>
    <x v="1"/>
  </r>
  <r>
    <s v="POL00342489"/>
    <x v="1"/>
    <n v="197788"/>
    <n v="1969.5"/>
    <d v="2018-02-06T00:00:00"/>
    <d v="2025-06-20T00:00:00"/>
    <s v="Monthly"/>
    <x v="2"/>
    <s v="CUST99831160"/>
    <n v="2691"/>
    <s v="Long Term"/>
    <n v="1"/>
    <s v="Theresa Campbell"/>
    <x v="0"/>
    <n v="39"/>
    <s v="Trade mark attorney"/>
    <x v="3"/>
    <s v="Lake Hollytown, Wisconsin, 35601"/>
    <x v="1"/>
    <n v="0"/>
    <n v="0"/>
    <x v="1"/>
    <s v="AGT00732518"/>
    <x v="2"/>
    <n v="31"/>
    <n v="14"/>
    <n v="0"/>
    <x v="2"/>
    <n v="0"/>
    <x v="2"/>
  </r>
  <r>
    <s v="POL83180478"/>
    <x v="1"/>
    <n v="296562"/>
    <n v="1860.62"/>
    <d v="2024-10-05T00:00:00"/>
    <d v="2034-06-06T00:00:00"/>
    <s v="Annually"/>
    <x v="1"/>
    <s v="CUST06930299"/>
    <n v="3531"/>
    <s v="Long Term"/>
    <n v="0"/>
    <s v="Jessica Obrien"/>
    <x v="0"/>
    <n v="30"/>
    <s v="Therapist, speech and language"/>
    <x v="1"/>
    <s v="Lake Christopherfort, Connecticut, 96919"/>
    <x v="0"/>
    <n v="0"/>
    <n v="0"/>
    <x v="0"/>
    <s v="AGT50333659"/>
    <x v="2"/>
    <n v="21"/>
    <n v="83"/>
    <n v="1"/>
    <x v="1"/>
    <n v="1"/>
    <x v="2"/>
  </r>
  <r>
    <s v="POL57458461"/>
    <x v="0"/>
    <n v="421790"/>
    <n v="1875.07"/>
    <d v="2021-10-26T00:00:00"/>
    <d v="2026-10-27T00:00:00"/>
    <s v="Annually"/>
    <x v="1"/>
    <s v="CUST88770537"/>
    <n v="1827"/>
    <s v="Long Term"/>
    <n v="0"/>
    <s v="James Jordan"/>
    <x v="2"/>
    <n v="29"/>
    <s v="Neurosurgeon"/>
    <x v="0"/>
    <s v="Austinport, Indiana, 07965"/>
    <x v="0"/>
    <n v="0"/>
    <n v="0"/>
    <x v="0"/>
    <s v="AGT40833807"/>
    <x v="2"/>
    <n v="47"/>
    <n v="96"/>
    <n v="1"/>
    <x v="1"/>
    <n v="1"/>
    <x v="2"/>
  </r>
  <r>
    <s v="POL17909247"/>
    <x v="1"/>
    <n v="321202"/>
    <n v="488.56"/>
    <d v="2018-05-07T00:00:00"/>
    <d v="2024-06-02T00:00:00"/>
    <s v="Annually"/>
    <x v="1"/>
    <s v="CUST48116987"/>
    <n v="2218"/>
    <s v="Long Term"/>
    <n v="0"/>
    <s v="Heather Thompson"/>
    <x v="0"/>
    <n v="64"/>
    <s v="Designer, ceramics/pottery"/>
    <x v="3"/>
    <s v="Hannahfort, Pennsylvania, 00921"/>
    <x v="3"/>
    <n v="0"/>
    <n v="1"/>
    <x v="2"/>
    <s v="AGT87203987"/>
    <x v="0"/>
    <n v="16"/>
    <n v="75"/>
    <n v="1"/>
    <x v="1"/>
    <n v="1"/>
    <x v="0"/>
  </r>
  <r>
    <s v="POL88784690"/>
    <x v="0"/>
    <n v="339642"/>
    <n v="292.36"/>
    <d v="2023-10-29T00:00:00"/>
    <d v="2032-11-19T00:00:00"/>
    <s v="Monthly"/>
    <x v="1"/>
    <s v="CUST80741810"/>
    <n v="3309"/>
    <s v="Long Term"/>
    <n v="0"/>
    <s v="Andrea Fletcher"/>
    <x v="2"/>
    <n v="85"/>
    <s v="Marketing executive"/>
    <x v="1"/>
    <s v="North Courtney, South Dakota, 47869"/>
    <x v="3"/>
    <n v="0"/>
    <n v="1"/>
    <x v="2"/>
    <s v="AGT27831885"/>
    <x v="2"/>
    <n v="48"/>
    <n v="87"/>
    <n v="1"/>
    <x v="1"/>
    <n v="1"/>
    <x v="2"/>
  </r>
  <r>
    <s v="POL61092074"/>
    <x v="0"/>
    <n v="200975"/>
    <n v="679.29"/>
    <d v="2019-12-09T00:00:00"/>
    <d v="2022-11-26T00:00:00"/>
    <s v="Monthly"/>
    <x v="2"/>
    <s v="CUST18830067"/>
    <n v="1083"/>
    <s v="Medium Term"/>
    <n v="1"/>
    <s v="Matthew Davis"/>
    <x v="2"/>
    <n v="83"/>
    <s v="Media buyer"/>
    <x v="1"/>
    <s v="West Davidview, Michigan, 99130"/>
    <x v="3"/>
    <n v="0"/>
    <n v="1"/>
    <x v="2"/>
    <s v="AGT68420407"/>
    <x v="1"/>
    <n v="33"/>
    <n v="85"/>
    <n v="1"/>
    <x v="1"/>
    <n v="1"/>
    <x v="1"/>
  </r>
  <r>
    <s v="POL98348493"/>
    <x v="0"/>
    <n v="117911"/>
    <n v="1203.6600000000001"/>
    <d v="2018-08-02T00:00:00"/>
    <d v="2025-11-29T00:00:00"/>
    <s v="Annually"/>
    <x v="1"/>
    <s v="CUST08037065"/>
    <n v="2676"/>
    <s v="Long Term"/>
    <n v="0"/>
    <s v="Kathryn Duncan"/>
    <x v="2"/>
    <n v="83"/>
    <s v="Health visitor"/>
    <x v="2"/>
    <s v="New William, Wyoming, 41692"/>
    <x v="3"/>
    <n v="1"/>
    <n v="1"/>
    <x v="2"/>
    <s v="AGT50695909"/>
    <x v="1"/>
    <n v="28"/>
    <n v="6"/>
    <n v="0"/>
    <x v="2"/>
    <n v="0"/>
    <x v="1"/>
  </r>
  <r>
    <s v="POL06694262"/>
    <x v="2"/>
    <n v="376935"/>
    <n v="233.4"/>
    <d v="2021-01-17T00:00:00"/>
    <d v="2025-10-07T00:00:00"/>
    <s v="Annually"/>
    <x v="2"/>
    <s v="CUST42299913"/>
    <n v="1724"/>
    <s v="Long Term"/>
    <n v="1"/>
    <s v="Katherine Rogers"/>
    <x v="0"/>
    <n v="53"/>
    <s v="Warehouse manager"/>
    <x v="1"/>
    <s v="East Blakefurt, Kentucky, 67637"/>
    <x v="2"/>
    <n v="0"/>
    <n v="0"/>
    <x v="2"/>
    <s v="AGT12079082"/>
    <x v="2"/>
    <n v="44"/>
    <n v="6"/>
    <n v="0"/>
    <x v="2"/>
    <n v="0"/>
    <x v="2"/>
  </r>
  <r>
    <s v="POL96349249"/>
    <x v="0"/>
    <n v="21029"/>
    <n v="1323.59"/>
    <d v="2020-11-24T00:00:00"/>
    <d v="2029-04-26T00:00:00"/>
    <s v="Monthly"/>
    <x v="1"/>
    <s v="CUST29707490"/>
    <n v="3075"/>
    <s v="Long Term"/>
    <n v="0"/>
    <s v="Jacqueline Rogers"/>
    <x v="2"/>
    <n v="29"/>
    <s v="Public librarian"/>
    <x v="1"/>
    <s v="Port Angelmouth, North Dakota, 73780"/>
    <x v="0"/>
    <n v="0"/>
    <n v="0"/>
    <x v="0"/>
    <s v="AGT11323962"/>
    <x v="0"/>
    <n v="41"/>
    <n v="64"/>
    <n v="0"/>
    <x v="1"/>
    <n v="0"/>
    <x v="0"/>
  </r>
  <r>
    <s v="POL64861426"/>
    <x v="1"/>
    <n v="182412"/>
    <n v="805.66"/>
    <d v="2019-06-06T00:00:00"/>
    <d v="2021-01-05T00:00:00"/>
    <s v="Monthly"/>
    <x v="0"/>
    <s v="CUST14877396"/>
    <n v="579"/>
    <s v="Medium Term"/>
    <n v="0"/>
    <s v="Mark Mccoy"/>
    <x v="2"/>
    <n v="40"/>
    <s v="Sales executive"/>
    <x v="0"/>
    <s v="South Sarah, Kansas, 59150"/>
    <x v="1"/>
    <n v="0"/>
    <n v="0"/>
    <x v="1"/>
    <s v="AGT35911915"/>
    <x v="2"/>
    <n v="24"/>
    <n v="98"/>
    <n v="1"/>
    <x v="1"/>
    <n v="1"/>
    <x v="2"/>
  </r>
  <r>
    <s v="POL66890932"/>
    <x v="2"/>
    <n v="408738"/>
    <n v="1535.26"/>
    <d v="2019-06-16T00:00:00"/>
    <d v="2027-04-25T00:00:00"/>
    <s v="Annually"/>
    <x v="2"/>
    <s v="CUST30106981"/>
    <n v="2870"/>
    <s v="Long Term"/>
    <n v="1"/>
    <s v="Colleen Chapman"/>
    <x v="0"/>
    <n v="78"/>
    <s v="Librarian, public"/>
    <x v="0"/>
    <s v="Jenniferland, New Hampshire, 17188"/>
    <x v="3"/>
    <n v="0"/>
    <n v="1"/>
    <x v="2"/>
    <s v="AGT90303770"/>
    <x v="2"/>
    <n v="40"/>
    <n v="45"/>
    <n v="0"/>
    <x v="0"/>
    <n v="0"/>
    <x v="2"/>
  </r>
  <r>
    <s v="POL45464531"/>
    <x v="1"/>
    <n v="244499"/>
    <n v="1990.7"/>
    <d v="2020-10-25T00:00:00"/>
    <d v="2023-02-04T00:00:00"/>
    <s v="Annually"/>
    <x v="0"/>
    <s v="CUST30512637"/>
    <n v="832"/>
    <s v="Medium Term"/>
    <n v="0"/>
    <s v="Amanda Peterson"/>
    <x v="1"/>
    <n v="26"/>
    <s v="Microbiologist"/>
    <x v="2"/>
    <s v="Lake Markshire, Wisconsin, 16032"/>
    <x v="0"/>
    <n v="1"/>
    <n v="0"/>
    <x v="0"/>
    <s v="AGT61452008"/>
    <x v="1"/>
    <n v="36"/>
    <n v="23"/>
    <n v="0"/>
    <x v="2"/>
    <n v="0"/>
    <x v="1"/>
  </r>
  <r>
    <s v="POL83383036"/>
    <x v="0"/>
    <n v="56851"/>
    <n v="844.96"/>
    <d v="2022-11-23T00:00:00"/>
    <d v="2026-09-10T00:00:00"/>
    <s v="Monthly"/>
    <x v="0"/>
    <s v="CUST92249874"/>
    <n v="1387"/>
    <s v="Long Term"/>
    <n v="0"/>
    <s v="Rodney Boyer"/>
    <x v="1"/>
    <n v="40"/>
    <s v="Travel agency manager"/>
    <x v="3"/>
    <s v="West Melissa, Rhode Island, 06311"/>
    <x v="1"/>
    <n v="0"/>
    <n v="0"/>
    <x v="1"/>
    <s v="AGT17662524"/>
    <x v="1"/>
    <n v="19"/>
    <n v="46"/>
    <n v="0"/>
    <x v="0"/>
    <n v="0"/>
    <x v="1"/>
  </r>
  <r>
    <s v="POL87496744"/>
    <x v="3"/>
    <n v="431095"/>
    <n v="1396.81"/>
    <d v="2016-05-01T00:00:00"/>
    <d v="2024-01-30T00:00:00"/>
    <s v="Monthly"/>
    <x v="1"/>
    <s v="CUST22414349"/>
    <n v="2830"/>
    <s v="Long Term"/>
    <n v="0"/>
    <s v="Karen Barron"/>
    <x v="2"/>
    <n v="84"/>
    <s v="Occupational therapist"/>
    <x v="1"/>
    <s v="East Johnport, Michigan, 22785"/>
    <x v="3"/>
    <n v="0"/>
    <n v="1"/>
    <x v="2"/>
    <s v="AGT40479401"/>
    <x v="0"/>
    <n v="42"/>
    <n v="33"/>
    <n v="0"/>
    <x v="0"/>
    <n v="0"/>
    <x v="0"/>
  </r>
  <r>
    <s v="POL29750466"/>
    <x v="3"/>
    <n v="60362"/>
    <n v="1512.33"/>
    <d v="2024-08-24T00:00:00"/>
    <d v="2026-11-09T00:00:00"/>
    <s v="Annually"/>
    <x v="2"/>
    <s v="CUST96733036"/>
    <n v="807"/>
    <s v="Medium Term"/>
    <n v="1"/>
    <s v="Kenneth Lawrence"/>
    <x v="1"/>
    <n v="29"/>
    <s v="Camera operator"/>
    <x v="2"/>
    <s v="Lake Tina, New Hampshire, 33854"/>
    <x v="0"/>
    <n v="1"/>
    <n v="0"/>
    <x v="0"/>
    <s v="AGT28330328"/>
    <x v="1"/>
    <n v="23"/>
    <n v="43"/>
    <n v="0"/>
    <x v="0"/>
    <n v="0"/>
    <x v="1"/>
  </r>
  <r>
    <s v="POL11880653"/>
    <x v="1"/>
    <n v="413721"/>
    <n v="653.58000000000004"/>
    <d v="2021-01-11T00:00:00"/>
    <d v="2023-06-15T00:00:00"/>
    <s v="Monthly"/>
    <x v="0"/>
    <s v="CUST70347071"/>
    <n v="885"/>
    <s v="Medium Term"/>
    <n v="0"/>
    <s v="Amber Aguilar"/>
    <x v="2"/>
    <n v="56"/>
    <s v="Site engineer"/>
    <x v="1"/>
    <s v="New Emily, Connecticut, 71724"/>
    <x v="3"/>
    <n v="0"/>
    <n v="0"/>
    <x v="2"/>
    <s v="AGT85168810"/>
    <x v="0"/>
    <n v="50"/>
    <n v="33"/>
    <n v="0"/>
    <x v="0"/>
    <n v="0"/>
    <x v="0"/>
  </r>
  <r>
    <s v="POL45382864"/>
    <x v="2"/>
    <n v="48201"/>
    <n v="678.54"/>
    <d v="2018-06-13T00:00:00"/>
    <d v="2020-02-04T00:00:00"/>
    <s v="Quarterly"/>
    <x v="1"/>
    <s v="CUST63104430"/>
    <n v="601"/>
    <s v="Medium Term"/>
    <n v="0"/>
    <s v="Courtney Bryant"/>
    <x v="2"/>
    <n v="85"/>
    <s v="Clinical psychologist"/>
    <x v="1"/>
    <s v="East Aliciaville, Oklahoma, 94706"/>
    <x v="3"/>
    <n v="0"/>
    <n v="1"/>
    <x v="2"/>
    <s v="AGT89448506"/>
    <x v="1"/>
    <n v="29"/>
    <n v="80"/>
    <n v="1"/>
    <x v="1"/>
    <n v="1"/>
    <x v="1"/>
  </r>
  <r>
    <s v="POL93324177"/>
    <x v="1"/>
    <n v="326796"/>
    <n v="1398.16"/>
    <d v="2024-02-13T00:00:00"/>
    <d v="2028-09-11T00:00:00"/>
    <s v="Monthly"/>
    <x v="1"/>
    <s v="CUST38727661"/>
    <n v="1672"/>
    <s v="Long Term"/>
    <n v="0"/>
    <s v="Bradley Ross"/>
    <x v="1"/>
    <n v="44"/>
    <s v="Scientist, water quality"/>
    <x v="2"/>
    <s v="Ryanport, Mississippi, 02099"/>
    <x v="1"/>
    <n v="1"/>
    <n v="0"/>
    <x v="1"/>
    <s v="AGT10701220"/>
    <x v="0"/>
    <n v="7"/>
    <n v="10"/>
    <n v="0"/>
    <x v="2"/>
    <n v="0"/>
    <x v="0"/>
  </r>
  <r>
    <s v="POL50843998"/>
    <x v="3"/>
    <n v="227940"/>
    <n v="1861"/>
    <d v="2015-08-06T00:00:00"/>
    <d v="2021-12-27T00:00:00"/>
    <s v="Quarterly"/>
    <x v="2"/>
    <s v="CUST93655605"/>
    <n v="2335"/>
    <s v="Long Term"/>
    <n v="1"/>
    <s v="Heather Hammond"/>
    <x v="0"/>
    <n v="55"/>
    <s v="Hospital pharmacist"/>
    <x v="1"/>
    <s v="Richardville, Alabama, 83286"/>
    <x v="2"/>
    <n v="0"/>
    <n v="0"/>
    <x v="2"/>
    <s v="AGT78415108"/>
    <x v="1"/>
    <n v="13"/>
    <n v="39"/>
    <n v="0"/>
    <x v="0"/>
    <n v="0"/>
    <x v="1"/>
  </r>
  <r>
    <s v="POL28224422"/>
    <x v="1"/>
    <n v="286444"/>
    <n v="261.16000000000003"/>
    <d v="2018-09-10T00:00:00"/>
    <d v="2020-06-23T00:00:00"/>
    <s v="Quarterly"/>
    <x v="1"/>
    <s v="CUST47950419"/>
    <n v="652"/>
    <s v="Medium Term"/>
    <n v="0"/>
    <s v="Kayla Nolan"/>
    <x v="2"/>
    <n v="39"/>
    <s v="Multimedia specialist"/>
    <x v="3"/>
    <s v="Keithview, Colorado, 82599"/>
    <x v="1"/>
    <n v="0"/>
    <n v="0"/>
    <x v="1"/>
    <s v="AGT44367318"/>
    <x v="1"/>
    <n v="17"/>
    <n v="10"/>
    <n v="0"/>
    <x v="2"/>
    <n v="0"/>
    <x v="1"/>
  </r>
  <r>
    <s v="POL12841734"/>
    <x v="0"/>
    <n v="124362"/>
    <n v="1355.05"/>
    <d v="2017-03-08T00:00:00"/>
    <d v="2022-06-16T00:00:00"/>
    <s v="Monthly"/>
    <x v="2"/>
    <s v="CUST24626933"/>
    <n v="1926"/>
    <s v="Long Term"/>
    <n v="1"/>
    <s v="Steven Evans"/>
    <x v="0"/>
    <n v="21"/>
    <s v="Systems analyst"/>
    <x v="3"/>
    <s v="East Ryan, Kentucky, 67920"/>
    <x v="4"/>
    <n v="0"/>
    <n v="0"/>
    <x v="0"/>
    <s v="AGT73794749"/>
    <x v="1"/>
    <n v="11"/>
    <n v="9"/>
    <n v="0"/>
    <x v="2"/>
    <n v="0"/>
    <x v="1"/>
  </r>
  <r>
    <s v="POL57704602"/>
    <x v="0"/>
    <n v="104876"/>
    <n v="1169.81"/>
    <d v="2016-11-20T00:00:00"/>
    <d v="2020-11-21T00:00:00"/>
    <s v="Annually"/>
    <x v="2"/>
    <s v="CUST42711609"/>
    <n v="1462"/>
    <s v="Long Term"/>
    <n v="1"/>
    <s v="James Williams"/>
    <x v="2"/>
    <n v="66"/>
    <s v="Dispensing optician"/>
    <x v="1"/>
    <s v="Samanthaland, Nebraska, 07579"/>
    <x v="3"/>
    <n v="0"/>
    <n v="1"/>
    <x v="2"/>
    <s v="AGT46290664"/>
    <x v="0"/>
    <n v="30"/>
    <n v="17"/>
    <n v="0"/>
    <x v="2"/>
    <n v="0"/>
    <x v="0"/>
  </r>
  <r>
    <s v="POL52356256"/>
    <x v="1"/>
    <n v="174938"/>
    <n v="1478.69"/>
    <d v="2015-02-27T00:00:00"/>
    <d v="2021-11-24T00:00:00"/>
    <s v="Quarterly"/>
    <x v="2"/>
    <s v="CUST44042438"/>
    <n v="2462"/>
    <s v="Long Term"/>
    <n v="1"/>
    <s v="Bethany Clark"/>
    <x v="0"/>
    <n v="56"/>
    <s v="Dispensing optician"/>
    <x v="3"/>
    <s v="New Terrenceview, Kentucky, 28240"/>
    <x v="3"/>
    <n v="0"/>
    <n v="0"/>
    <x v="2"/>
    <s v="AGT88069120"/>
    <x v="2"/>
    <n v="34"/>
    <n v="77"/>
    <n v="1"/>
    <x v="1"/>
    <n v="1"/>
    <x v="2"/>
  </r>
  <r>
    <s v="POL90687071"/>
    <x v="3"/>
    <n v="133613"/>
    <n v="1471.91"/>
    <d v="2019-01-19T00:00:00"/>
    <d v="2023-04-24T00:00:00"/>
    <s v="Monthly"/>
    <x v="2"/>
    <s v="CUST96630079"/>
    <n v="1556"/>
    <s v="Long Term"/>
    <n v="1"/>
    <s v="Jennifer Moses MD"/>
    <x v="0"/>
    <n v="29"/>
    <s v="Designer, blown glass/stained glass"/>
    <x v="3"/>
    <s v="East Susanside, Wisconsin, 15313"/>
    <x v="0"/>
    <n v="0"/>
    <n v="0"/>
    <x v="0"/>
    <s v="AGT08032236"/>
    <x v="1"/>
    <n v="30"/>
    <n v="50"/>
    <n v="0"/>
    <x v="0"/>
    <n v="0"/>
    <x v="1"/>
  </r>
  <r>
    <s v="POL09030327"/>
    <x v="2"/>
    <n v="440583"/>
    <n v="651.26"/>
    <d v="2020-11-26T00:00:00"/>
    <d v="2023-09-28T00:00:00"/>
    <s v="Quarterly"/>
    <x v="0"/>
    <s v="CUST43023655"/>
    <n v="1036"/>
    <s v="Medium Term"/>
    <n v="0"/>
    <s v="Jeff Waller"/>
    <x v="1"/>
    <n v="53"/>
    <s v="Counselling psychologist"/>
    <x v="1"/>
    <s v="North Davidville, Kansas, 31509"/>
    <x v="2"/>
    <n v="0"/>
    <n v="0"/>
    <x v="2"/>
    <s v="AGT01320906"/>
    <x v="0"/>
    <n v="27"/>
    <n v="69"/>
    <n v="0"/>
    <x v="1"/>
    <n v="0"/>
    <x v="0"/>
  </r>
  <r>
    <s v="POL70352062"/>
    <x v="2"/>
    <n v="192615"/>
    <n v="618.59"/>
    <d v="2023-12-12T00:00:00"/>
    <d v="2028-03-13T00:00:00"/>
    <s v="Monthly"/>
    <x v="0"/>
    <s v="CUST42041475"/>
    <n v="1553"/>
    <s v="Long Term"/>
    <n v="0"/>
    <s v="Stephanie Montgomery"/>
    <x v="2"/>
    <n v="60"/>
    <s v="Dramatherapist"/>
    <x v="3"/>
    <s v="Newtonmouth, Massachusetts, 98133"/>
    <x v="3"/>
    <n v="0"/>
    <n v="1"/>
    <x v="2"/>
    <s v="AGT78280960"/>
    <x v="0"/>
    <n v="23"/>
    <n v="25"/>
    <n v="0"/>
    <x v="2"/>
    <n v="0"/>
    <x v="0"/>
  </r>
  <r>
    <s v="POL43572641"/>
    <x v="3"/>
    <n v="246902"/>
    <n v="124.15"/>
    <d v="2018-02-12T00:00:00"/>
    <d v="2020-04-16T00:00:00"/>
    <s v="Annually"/>
    <x v="2"/>
    <s v="CUST20299805"/>
    <n v="794"/>
    <s v="Medium Term"/>
    <n v="1"/>
    <s v="Joseph Manning"/>
    <x v="1"/>
    <n v="41"/>
    <s v="Music therapist"/>
    <x v="1"/>
    <s v="Lopezbury, North Dakota, 83119"/>
    <x v="1"/>
    <n v="0"/>
    <n v="0"/>
    <x v="1"/>
    <s v="AGT85934934"/>
    <x v="1"/>
    <n v="11"/>
    <n v="38"/>
    <n v="0"/>
    <x v="0"/>
    <n v="0"/>
    <x v="1"/>
  </r>
  <r>
    <s v="POL52576258"/>
    <x v="2"/>
    <n v="381674"/>
    <n v="810.93"/>
    <d v="2024-02-16T00:00:00"/>
    <d v="2028-03-30T00:00:00"/>
    <s v="Monthly"/>
    <x v="1"/>
    <s v="CUST61113978"/>
    <n v="1504"/>
    <s v="Long Term"/>
    <n v="0"/>
    <s v="Mr. Michael Lowe"/>
    <x v="2"/>
    <n v="85"/>
    <s v="Ergonomist"/>
    <x v="0"/>
    <s v="Ashleyside, California, 66996"/>
    <x v="3"/>
    <n v="0"/>
    <n v="1"/>
    <x v="2"/>
    <s v="AGT20291484"/>
    <x v="2"/>
    <n v="49"/>
    <n v="27"/>
    <n v="0"/>
    <x v="2"/>
    <n v="0"/>
    <x v="2"/>
  </r>
  <r>
    <s v="POL59071876"/>
    <x v="2"/>
    <n v="130137"/>
    <n v="1731.72"/>
    <d v="2015-10-23T00:00:00"/>
    <d v="2021-08-20T00:00:00"/>
    <s v="Monthly"/>
    <x v="0"/>
    <s v="CUST63170748"/>
    <n v="2128"/>
    <s v="Long Term"/>
    <n v="0"/>
    <s v="Alyssa Gonzales"/>
    <x v="0"/>
    <n v="39"/>
    <s v="Field seismologist"/>
    <x v="3"/>
    <s v="Coreytown, Texas, 02909"/>
    <x v="1"/>
    <n v="0"/>
    <n v="0"/>
    <x v="1"/>
    <s v="AGT36836569"/>
    <x v="0"/>
    <n v="40"/>
    <n v="92"/>
    <n v="1"/>
    <x v="1"/>
    <n v="1"/>
    <x v="0"/>
  </r>
  <r>
    <s v="POL43904210"/>
    <x v="0"/>
    <n v="73613"/>
    <n v="773.37"/>
    <d v="2020-11-18T00:00:00"/>
    <d v="2024-11-15T00:00:00"/>
    <s v="Quarterly"/>
    <x v="0"/>
    <s v="CUST74158487"/>
    <n v="1458"/>
    <s v="Long Term"/>
    <n v="0"/>
    <s v="Bryan Lewis"/>
    <x v="1"/>
    <n v="33"/>
    <s v="Risk analyst"/>
    <x v="2"/>
    <s v="New Julialand, Alaska, 62835"/>
    <x v="0"/>
    <n v="1"/>
    <n v="0"/>
    <x v="1"/>
    <s v="AGT49997921"/>
    <x v="2"/>
    <n v="9"/>
    <n v="61"/>
    <n v="0"/>
    <x v="1"/>
    <n v="0"/>
    <x v="2"/>
  </r>
  <r>
    <s v="POL94939056"/>
    <x v="2"/>
    <n v="474187"/>
    <n v="1410.39"/>
    <d v="2020-03-03T00:00:00"/>
    <d v="2029-11-03T00:00:00"/>
    <s v="Monthly"/>
    <x v="1"/>
    <s v="CUST97466999"/>
    <n v="3532"/>
    <s v="Long Term"/>
    <n v="0"/>
    <s v="Julie Walker"/>
    <x v="1"/>
    <n v="25"/>
    <s v="Biomedical scientist"/>
    <x v="1"/>
    <s v="Lake Rebekah, Connecticut, 87599"/>
    <x v="4"/>
    <n v="0"/>
    <n v="0"/>
    <x v="0"/>
    <s v="AGT23813965"/>
    <x v="0"/>
    <n v="1"/>
    <n v="93"/>
    <n v="1"/>
    <x v="1"/>
    <n v="1"/>
    <x v="0"/>
  </r>
  <r>
    <s v="POL71095594"/>
    <x v="2"/>
    <n v="140796"/>
    <n v="1135.7"/>
    <d v="2016-06-24T00:00:00"/>
    <d v="2020-09-06T00:00:00"/>
    <s v="Quarterly"/>
    <x v="1"/>
    <s v="CUST23965350"/>
    <n v="1535"/>
    <s v="Long Term"/>
    <n v="0"/>
    <s v="Willie Warren"/>
    <x v="2"/>
    <n v="65"/>
    <s v="Surveyor, land/geomatics"/>
    <x v="2"/>
    <s v="Jeffchester, Alabama, 88506"/>
    <x v="3"/>
    <n v="1"/>
    <n v="1"/>
    <x v="2"/>
    <s v="AGT10677110"/>
    <x v="0"/>
    <n v="26"/>
    <n v="4"/>
    <n v="0"/>
    <x v="2"/>
    <n v="0"/>
    <x v="0"/>
  </r>
  <r>
    <s v="POL89441443"/>
    <x v="1"/>
    <n v="10292"/>
    <n v="1320.36"/>
    <d v="2022-10-13T00:00:00"/>
    <d v="2031-11-03T00:00:00"/>
    <s v="Quarterly"/>
    <x v="2"/>
    <s v="CUST43641609"/>
    <n v="3308"/>
    <s v="Long Term"/>
    <n v="1"/>
    <s v="Alexandra Dean"/>
    <x v="0"/>
    <n v="58"/>
    <s v="Actuary"/>
    <x v="2"/>
    <s v="Wallaceview, Nevada, 31674"/>
    <x v="3"/>
    <n v="1"/>
    <n v="0"/>
    <x v="2"/>
    <s v="AGT22586139"/>
    <x v="2"/>
    <n v="48"/>
    <n v="62"/>
    <n v="0"/>
    <x v="1"/>
    <n v="0"/>
    <x v="2"/>
  </r>
  <r>
    <s v="POL53518274"/>
    <x v="3"/>
    <n v="239196"/>
    <n v="427.77"/>
    <d v="2017-10-06T00:00:00"/>
    <d v="2021-03-01T00:00:00"/>
    <s v="Quarterly"/>
    <x v="0"/>
    <s v="CUST64137898"/>
    <n v="1242"/>
    <s v="Long Term"/>
    <n v="0"/>
    <s v="Alexis Conrad"/>
    <x v="1"/>
    <n v="84"/>
    <s v="Accountant, chartered public finance"/>
    <x v="2"/>
    <s v="Higginsburgh, Georgia, 03058"/>
    <x v="3"/>
    <n v="1"/>
    <n v="1"/>
    <x v="2"/>
    <s v="AGT51687993"/>
    <x v="2"/>
    <n v="11"/>
    <n v="90"/>
    <n v="1"/>
    <x v="1"/>
    <n v="1"/>
    <x v="2"/>
  </r>
  <r>
    <s v="POL05847993"/>
    <x v="2"/>
    <n v="473205"/>
    <n v="198.28"/>
    <d v="2023-07-05T00:00:00"/>
    <d v="2030-08-04T00:00:00"/>
    <s v="Quarterly"/>
    <x v="0"/>
    <s v="CUST47030666"/>
    <n v="2587"/>
    <s v="Long Term"/>
    <n v="0"/>
    <s v="Jodi Mills"/>
    <x v="1"/>
    <n v="19"/>
    <s v="Recycling officer"/>
    <x v="1"/>
    <s v="Lisahaven, Maryland, 58653"/>
    <x v="4"/>
    <n v="0"/>
    <n v="0"/>
    <x v="0"/>
    <s v="AGT54763620"/>
    <x v="0"/>
    <n v="15"/>
    <n v="23"/>
    <n v="0"/>
    <x v="2"/>
    <n v="0"/>
    <x v="0"/>
  </r>
  <r>
    <s v="POL52535973"/>
    <x v="0"/>
    <n v="488730"/>
    <n v="596.82000000000005"/>
    <d v="2015-08-05T00:00:00"/>
    <d v="2024-07-27T00:00:00"/>
    <s v="Quarterly"/>
    <x v="0"/>
    <s v="CUST90784414"/>
    <n v="3279"/>
    <s v="Long Term"/>
    <n v="0"/>
    <s v="Brittany Grant"/>
    <x v="2"/>
    <n v="57"/>
    <s v="Retail buyer"/>
    <x v="3"/>
    <s v="West Felicia, Hawaii, 91891"/>
    <x v="3"/>
    <n v="0"/>
    <n v="0"/>
    <x v="2"/>
    <s v="AGT64658866"/>
    <x v="1"/>
    <n v="16"/>
    <n v="90"/>
    <n v="1"/>
    <x v="1"/>
    <n v="1"/>
    <x v="1"/>
  </r>
  <r>
    <s v="POL36624430"/>
    <x v="1"/>
    <n v="407308"/>
    <n v="1510.11"/>
    <d v="2015-11-06T00:00:00"/>
    <d v="2017-12-12T00:00:00"/>
    <s v="Monthly"/>
    <x v="1"/>
    <s v="CUST71233635"/>
    <n v="767"/>
    <s v="Medium Term"/>
    <n v="0"/>
    <s v="Kaitlyn Mcpherson"/>
    <x v="0"/>
    <n v="41"/>
    <s v="Engineer, agricultural"/>
    <x v="1"/>
    <s v="Lake Nathan, Indiana, 66495"/>
    <x v="1"/>
    <n v="0"/>
    <n v="0"/>
    <x v="1"/>
    <s v="AGT95491553"/>
    <x v="1"/>
    <n v="27"/>
    <n v="92"/>
    <n v="1"/>
    <x v="1"/>
    <n v="1"/>
    <x v="1"/>
  </r>
  <r>
    <s v="POL03623063"/>
    <x v="1"/>
    <n v="44566"/>
    <n v="1519.85"/>
    <d v="2023-04-06T00:00:00"/>
    <d v="2024-09-26T00:00:00"/>
    <s v="Annually"/>
    <x v="2"/>
    <s v="CUST26740405"/>
    <n v="539"/>
    <s v="Medium Term"/>
    <n v="1"/>
    <s v="Sean Bailey"/>
    <x v="2"/>
    <n v="35"/>
    <s v="Electrical engineer"/>
    <x v="2"/>
    <s v="Cynthiashire, New Hampshire, 08218"/>
    <x v="0"/>
    <n v="1"/>
    <n v="0"/>
    <x v="1"/>
    <s v="AGT98865900"/>
    <x v="0"/>
    <n v="38"/>
    <n v="69"/>
    <n v="0"/>
    <x v="1"/>
    <n v="0"/>
    <x v="0"/>
  </r>
  <r>
    <s v="POL69712640"/>
    <x v="0"/>
    <n v="354927"/>
    <n v="1578.19"/>
    <d v="2015-12-26T00:00:00"/>
    <d v="2021-07-14T00:00:00"/>
    <s v="Quarterly"/>
    <x v="0"/>
    <s v="CUST62622700"/>
    <n v="2027"/>
    <s v="Long Term"/>
    <n v="0"/>
    <s v="Yvonne Castro"/>
    <x v="0"/>
    <n v="46"/>
    <s v="Logistics and distribution manager"/>
    <x v="3"/>
    <s v="Port Michealton, Illinois, 09423"/>
    <x v="2"/>
    <n v="0"/>
    <n v="0"/>
    <x v="1"/>
    <s v="AGT82097107"/>
    <x v="0"/>
    <n v="4"/>
    <n v="5"/>
    <n v="0"/>
    <x v="2"/>
    <n v="0"/>
    <x v="0"/>
  </r>
  <r>
    <s v="POL86586795"/>
    <x v="3"/>
    <n v="32736"/>
    <n v="1299.4000000000001"/>
    <d v="2020-11-03T00:00:00"/>
    <d v="2026-02-02T00:00:00"/>
    <s v="Quarterly"/>
    <x v="1"/>
    <s v="CUST32304513"/>
    <n v="1917"/>
    <s v="Long Term"/>
    <n v="0"/>
    <s v="Connie Smith"/>
    <x v="2"/>
    <n v="54"/>
    <s v="Acupuncturist"/>
    <x v="2"/>
    <s v="Christinatown, Arkansas, 79141"/>
    <x v="2"/>
    <n v="1"/>
    <n v="0"/>
    <x v="2"/>
    <s v="AGT85153287"/>
    <x v="0"/>
    <n v="43"/>
    <n v="39"/>
    <n v="0"/>
    <x v="0"/>
    <n v="0"/>
    <x v="0"/>
  </r>
  <r>
    <s v="POL23605802"/>
    <x v="2"/>
    <n v="127219"/>
    <n v="1436.73"/>
    <d v="2024-10-03T00:00:00"/>
    <d v="2029-11-12T00:00:00"/>
    <s v="Monthly"/>
    <x v="1"/>
    <s v="CUST45330849"/>
    <n v="1866"/>
    <s v="Long Term"/>
    <n v="0"/>
    <s v="Kevin Burton"/>
    <x v="1"/>
    <n v="35"/>
    <s v="Designer, ceramics/pottery"/>
    <x v="3"/>
    <s v="Port Raymond, Connecticut, 57315"/>
    <x v="0"/>
    <n v="0"/>
    <n v="0"/>
    <x v="1"/>
    <s v="AGT14642405"/>
    <x v="0"/>
    <n v="42"/>
    <n v="11"/>
    <n v="0"/>
    <x v="2"/>
    <n v="0"/>
    <x v="0"/>
  </r>
  <r>
    <s v="POL72902683"/>
    <x v="3"/>
    <n v="284085"/>
    <n v="1199.0899999999999"/>
    <d v="2016-12-12T00:00:00"/>
    <d v="2021-03-30T00:00:00"/>
    <s v="Monthly"/>
    <x v="1"/>
    <s v="CUST67301841"/>
    <n v="1569"/>
    <s v="Long Term"/>
    <n v="0"/>
    <s v="Crystal Brown"/>
    <x v="0"/>
    <n v="41"/>
    <s v="Social researcher"/>
    <x v="3"/>
    <s v="West Sandy, Washington, 40309"/>
    <x v="1"/>
    <n v="0"/>
    <n v="0"/>
    <x v="1"/>
    <s v="AGT90702411"/>
    <x v="1"/>
    <n v="14"/>
    <n v="69"/>
    <n v="0"/>
    <x v="1"/>
    <n v="0"/>
    <x v="1"/>
  </r>
  <r>
    <s v="POL53556659"/>
    <x v="3"/>
    <n v="247949"/>
    <n v="1065"/>
    <d v="2018-08-19T00:00:00"/>
    <d v="2027-01-18T00:00:00"/>
    <s v="Monthly"/>
    <x v="2"/>
    <s v="CUST71945509"/>
    <n v="3074"/>
    <s v="Long Term"/>
    <n v="1"/>
    <s v="Barbara West"/>
    <x v="0"/>
    <n v="63"/>
    <s v="Press photographer"/>
    <x v="2"/>
    <s v="West John, Utah, 53833"/>
    <x v="3"/>
    <n v="1"/>
    <n v="1"/>
    <x v="2"/>
    <s v="AGT25246522"/>
    <x v="1"/>
    <n v="18"/>
    <n v="59"/>
    <n v="0"/>
    <x v="0"/>
    <n v="0"/>
    <x v="1"/>
  </r>
  <r>
    <s v="POL56653003"/>
    <x v="3"/>
    <n v="435069"/>
    <n v="1923.81"/>
    <d v="2016-02-07T00:00:00"/>
    <d v="2025-11-05T00:00:00"/>
    <s v="Monthly"/>
    <x v="0"/>
    <s v="CUST02132590"/>
    <n v="3559"/>
    <s v="Long Term"/>
    <n v="0"/>
    <s v="Isaiah Stout"/>
    <x v="0"/>
    <n v="83"/>
    <s v="Advertising account planner"/>
    <x v="3"/>
    <s v="Gonzalesville, Vermont, 64741"/>
    <x v="3"/>
    <n v="0"/>
    <n v="1"/>
    <x v="2"/>
    <s v="AGT13128208"/>
    <x v="2"/>
    <n v="6"/>
    <n v="64"/>
    <n v="0"/>
    <x v="1"/>
    <n v="0"/>
    <x v="2"/>
  </r>
  <r>
    <s v="POL08764986"/>
    <x v="3"/>
    <n v="46335"/>
    <n v="756.46"/>
    <d v="2017-04-05T00:00:00"/>
    <d v="2021-12-09T00:00:00"/>
    <s v="Quarterly"/>
    <x v="0"/>
    <s v="CUST67599187"/>
    <n v="1709"/>
    <s v="Long Term"/>
    <n v="0"/>
    <s v="Maria Hunt"/>
    <x v="2"/>
    <n v="85"/>
    <s v="Designer, furniture"/>
    <x v="2"/>
    <s v="Ramirezborough, West Virginia, 58008"/>
    <x v="3"/>
    <n v="1"/>
    <n v="1"/>
    <x v="2"/>
    <s v="AGT08011610"/>
    <x v="2"/>
    <n v="16"/>
    <n v="25"/>
    <n v="0"/>
    <x v="2"/>
    <n v="0"/>
    <x v="2"/>
  </r>
  <r>
    <s v="POL25524623"/>
    <x v="1"/>
    <n v="42471"/>
    <n v="1113.6199999999999"/>
    <d v="2018-04-01T00:00:00"/>
    <d v="2021-07-10T00:00:00"/>
    <s v="Quarterly"/>
    <x v="1"/>
    <s v="CUST94551901"/>
    <n v="1196"/>
    <s v="Long Term"/>
    <n v="0"/>
    <s v="Calvin Jones"/>
    <x v="1"/>
    <n v="70"/>
    <s v="Archivist"/>
    <x v="1"/>
    <s v="Mirandastad, North Dakota, 61772"/>
    <x v="3"/>
    <n v="0"/>
    <n v="1"/>
    <x v="2"/>
    <s v="AGT94028603"/>
    <x v="0"/>
    <n v="42"/>
    <n v="52"/>
    <n v="0"/>
    <x v="0"/>
    <n v="0"/>
    <x v="0"/>
  </r>
  <r>
    <s v="POL55063562"/>
    <x v="2"/>
    <n v="397446"/>
    <n v="1938.91"/>
    <d v="2016-09-20T00:00:00"/>
    <d v="2019-09-01T00:00:00"/>
    <s v="Annually"/>
    <x v="1"/>
    <s v="CUST93669665"/>
    <n v="1076"/>
    <s v="Medium Term"/>
    <n v="0"/>
    <s v="Joseph Smith"/>
    <x v="0"/>
    <n v="47"/>
    <s v="Museum/gallery conservator"/>
    <x v="2"/>
    <s v="New Jessica, Idaho, 63347"/>
    <x v="2"/>
    <n v="1"/>
    <n v="0"/>
    <x v="1"/>
    <s v="AGT09556558"/>
    <x v="2"/>
    <n v="35"/>
    <n v="71"/>
    <n v="1"/>
    <x v="1"/>
    <n v="1"/>
    <x v="2"/>
  </r>
  <r>
    <s v="POL95639712"/>
    <x v="0"/>
    <n v="177967"/>
    <n v="156.32"/>
    <d v="2020-04-27T00:00:00"/>
    <d v="2028-10-01T00:00:00"/>
    <s v="Quarterly"/>
    <x v="1"/>
    <s v="CUST80730735"/>
    <n v="3079"/>
    <s v="Long Term"/>
    <n v="0"/>
    <s v="Mark Baker"/>
    <x v="1"/>
    <n v="73"/>
    <s v="Designer, furniture"/>
    <x v="3"/>
    <s v="Byrdstad, Illinois, 85776"/>
    <x v="3"/>
    <n v="0"/>
    <n v="1"/>
    <x v="2"/>
    <s v="AGT93455905"/>
    <x v="0"/>
    <n v="44"/>
    <n v="60"/>
    <n v="0"/>
    <x v="0"/>
    <n v="0"/>
    <x v="0"/>
  </r>
  <r>
    <s v="POL78604269"/>
    <x v="2"/>
    <n v="186684"/>
    <n v="112.9"/>
    <d v="2023-02-23T00:00:00"/>
    <d v="2024-03-01T00:00:00"/>
    <s v="Annually"/>
    <x v="2"/>
    <s v="CUST20442550"/>
    <n v="372"/>
    <s v="Medium Term"/>
    <n v="1"/>
    <s v="Raymond Rogers"/>
    <x v="2"/>
    <n v="47"/>
    <s v="Chartered loss adjuster"/>
    <x v="3"/>
    <s v="Nicholastown, Massachusetts, 11169"/>
    <x v="2"/>
    <n v="0"/>
    <n v="0"/>
    <x v="1"/>
    <s v="AGT13720315"/>
    <x v="1"/>
    <n v="28"/>
    <n v="30"/>
    <n v="0"/>
    <x v="2"/>
    <n v="0"/>
    <x v="1"/>
  </r>
  <r>
    <s v="POL86315703"/>
    <x v="1"/>
    <n v="105427"/>
    <n v="298.49"/>
    <d v="2021-01-17T00:00:00"/>
    <d v="2028-08-06T00:00:00"/>
    <s v="Quarterly"/>
    <x v="1"/>
    <s v="CUST74635566"/>
    <n v="2758"/>
    <s v="Long Term"/>
    <n v="0"/>
    <s v="Elizabeth Kennedy"/>
    <x v="2"/>
    <n v="53"/>
    <s v="Archaeologist"/>
    <x v="1"/>
    <s v="Blevinsstad, Washington, 54187"/>
    <x v="2"/>
    <n v="0"/>
    <n v="0"/>
    <x v="2"/>
    <s v="AGT22993154"/>
    <x v="2"/>
    <n v="41"/>
    <n v="4"/>
    <n v="0"/>
    <x v="2"/>
    <n v="0"/>
    <x v="2"/>
  </r>
  <r>
    <s v="POL14750217"/>
    <x v="1"/>
    <n v="41795"/>
    <n v="1558.82"/>
    <d v="2020-02-01T00:00:00"/>
    <d v="2029-09-19T00:00:00"/>
    <s v="Annually"/>
    <x v="0"/>
    <s v="CUST41856221"/>
    <n v="3518"/>
    <s v="Long Term"/>
    <n v="0"/>
    <s v="Caitlyn Adams"/>
    <x v="1"/>
    <n v="54"/>
    <s v="Mental health nurse"/>
    <x v="1"/>
    <s v="Lake Heatherberg, Indiana, 37624"/>
    <x v="2"/>
    <n v="0"/>
    <n v="0"/>
    <x v="2"/>
    <s v="AGT05238118"/>
    <x v="0"/>
    <n v="10"/>
    <n v="8"/>
    <n v="0"/>
    <x v="2"/>
    <n v="0"/>
    <x v="0"/>
  </r>
  <r>
    <s v="POL53367790"/>
    <x v="2"/>
    <n v="489181"/>
    <n v="1382.04"/>
    <d v="2021-02-11T00:00:00"/>
    <d v="2024-12-12T00:00:00"/>
    <s v="Monthly"/>
    <x v="0"/>
    <s v="CUST86884109"/>
    <n v="1400"/>
    <s v="Long Term"/>
    <n v="0"/>
    <s v="Joe Collins"/>
    <x v="2"/>
    <n v="74"/>
    <s v="Waste management officer"/>
    <x v="1"/>
    <s v="Scottport, Utah, 96022"/>
    <x v="3"/>
    <n v="0"/>
    <n v="1"/>
    <x v="2"/>
    <s v="AGT88757034"/>
    <x v="1"/>
    <n v="26"/>
    <n v="28"/>
    <n v="0"/>
    <x v="2"/>
    <n v="0"/>
    <x v="1"/>
  </r>
  <r>
    <s v="POL25611191"/>
    <x v="3"/>
    <n v="314611"/>
    <n v="945.47"/>
    <d v="2022-02-07T00:00:00"/>
    <d v="2031-03-21T00:00:00"/>
    <s v="Quarterly"/>
    <x v="0"/>
    <s v="CUST72660473"/>
    <n v="3329"/>
    <s v="Long Term"/>
    <n v="0"/>
    <s v="Matthew Smith"/>
    <x v="2"/>
    <n v="81"/>
    <s v="Hotel manager"/>
    <x v="1"/>
    <s v="Juarezberg, Connecticut, 94969"/>
    <x v="3"/>
    <n v="0"/>
    <n v="1"/>
    <x v="2"/>
    <s v="AGT24763384"/>
    <x v="2"/>
    <n v="23"/>
    <n v="30"/>
    <n v="0"/>
    <x v="2"/>
    <n v="0"/>
    <x v="2"/>
  </r>
  <r>
    <s v="POL56612277"/>
    <x v="1"/>
    <n v="374149"/>
    <n v="1913.34"/>
    <d v="2018-05-02T00:00:00"/>
    <d v="2021-02-14T00:00:00"/>
    <s v="Monthly"/>
    <x v="2"/>
    <s v="CUST91276470"/>
    <n v="1019"/>
    <s v="Medium Term"/>
    <n v="1"/>
    <s v="Dominique Lee"/>
    <x v="1"/>
    <n v="46"/>
    <s v="Psychologist, forensic"/>
    <x v="0"/>
    <s v="Justinport, Texas, 19376"/>
    <x v="2"/>
    <n v="0"/>
    <n v="0"/>
    <x v="1"/>
    <s v="AGT81528278"/>
    <x v="2"/>
    <n v="8"/>
    <n v="30"/>
    <n v="0"/>
    <x v="2"/>
    <n v="0"/>
    <x v="2"/>
  </r>
  <r>
    <s v="POL99341236"/>
    <x v="1"/>
    <n v="97029"/>
    <n v="1139.83"/>
    <d v="2021-02-11T00:00:00"/>
    <d v="2024-03-15T00:00:00"/>
    <s v="Monthly"/>
    <x v="1"/>
    <s v="CUST83956868"/>
    <n v="1128"/>
    <s v="Long Term"/>
    <n v="0"/>
    <s v="Bethany Black"/>
    <x v="2"/>
    <n v="31"/>
    <s v="Historic buildings inspector/conservation officer"/>
    <x v="1"/>
    <s v="Patriciachester, North Dakota, 56614"/>
    <x v="0"/>
    <n v="0"/>
    <n v="0"/>
    <x v="1"/>
    <s v="AGT37269868"/>
    <x v="2"/>
    <n v="24"/>
    <n v="24"/>
    <n v="0"/>
    <x v="2"/>
    <n v="0"/>
    <x v="2"/>
  </r>
  <r>
    <s v="POL08364354"/>
    <x v="3"/>
    <n v="418907"/>
    <n v="956.23"/>
    <d v="2022-05-18T00:00:00"/>
    <d v="2030-07-20T00:00:00"/>
    <s v="Quarterly"/>
    <x v="2"/>
    <s v="CUST41476976"/>
    <n v="2985"/>
    <s v="Long Term"/>
    <n v="1"/>
    <s v="Amanda Greene"/>
    <x v="0"/>
    <n v="85"/>
    <s v="Pharmacologist"/>
    <x v="2"/>
    <s v="Kyleberg, Maine, 65870"/>
    <x v="3"/>
    <n v="1"/>
    <n v="1"/>
    <x v="2"/>
    <s v="AGT49232622"/>
    <x v="1"/>
    <n v="12"/>
    <n v="96"/>
    <n v="1"/>
    <x v="1"/>
    <n v="1"/>
    <x v="1"/>
  </r>
  <r>
    <s v="POL65713464"/>
    <x v="3"/>
    <n v="446106"/>
    <n v="1643.1"/>
    <d v="2018-01-25T00:00:00"/>
    <d v="2023-10-21T00:00:00"/>
    <s v="Annually"/>
    <x v="1"/>
    <s v="CUST06619029"/>
    <n v="2095"/>
    <s v="Long Term"/>
    <n v="0"/>
    <s v="Marie Carter"/>
    <x v="1"/>
    <n v="62"/>
    <s v="Paediatric nurse"/>
    <x v="1"/>
    <s v="Patelmouth, Rhode Island, 78237"/>
    <x v="3"/>
    <n v="0"/>
    <n v="1"/>
    <x v="2"/>
    <s v="AGT31123544"/>
    <x v="1"/>
    <n v="35"/>
    <n v="25"/>
    <n v="0"/>
    <x v="2"/>
    <n v="0"/>
    <x v="1"/>
  </r>
  <r>
    <s v="POL40012208"/>
    <x v="1"/>
    <n v="382344"/>
    <n v="998.96"/>
    <d v="2017-10-19T00:00:00"/>
    <d v="2020-07-29T00:00:00"/>
    <s v="Monthly"/>
    <x v="0"/>
    <s v="CUST68580787"/>
    <n v="1014"/>
    <s v="Medium Term"/>
    <n v="0"/>
    <s v="Thomas Sullivan"/>
    <x v="2"/>
    <n v="43"/>
    <s v="Industrial buyer"/>
    <x v="3"/>
    <s v="Andrewstad, Connecticut, 74416"/>
    <x v="1"/>
    <n v="0"/>
    <n v="0"/>
    <x v="1"/>
    <s v="AGT32625375"/>
    <x v="1"/>
    <n v="11"/>
    <n v="88"/>
    <n v="1"/>
    <x v="1"/>
    <n v="1"/>
    <x v="1"/>
  </r>
  <r>
    <s v="POL77562289"/>
    <x v="3"/>
    <n v="346992"/>
    <n v="925.05"/>
    <d v="2018-09-15T00:00:00"/>
    <d v="2020-09-26T00:00:00"/>
    <s v="Quarterly"/>
    <x v="0"/>
    <s v="CUST85164739"/>
    <n v="742"/>
    <s v="Medium Term"/>
    <n v="0"/>
    <s v="Zachary Brown"/>
    <x v="1"/>
    <n v="49"/>
    <s v="Heritage manager"/>
    <x v="0"/>
    <s v="New Jacob, South Carolina, 53621"/>
    <x v="2"/>
    <n v="0"/>
    <n v="0"/>
    <x v="1"/>
    <s v="AGT18460094"/>
    <x v="2"/>
    <n v="42"/>
    <n v="1"/>
    <n v="0"/>
    <x v="2"/>
    <n v="0"/>
    <x v="2"/>
  </r>
  <r>
    <s v="POL53804570"/>
    <x v="1"/>
    <n v="354399"/>
    <n v="1091.68"/>
    <d v="2021-08-08T00:00:00"/>
    <d v="2027-03-16T00:00:00"/>
    <s v="Annually"/>
    <x v="1"/>
    <s v="CUST81462168"/>
    <n v="2046"/>
    <s v="Long Term"/>
    <n v="0"/>
    <s v="Dana Randall"/>
    <x v="0"/>
    <n v="65"/>
    <s v="Horticulturist, commercial"/>
    <x v="0"/>
    <s v="New Johnnyton, Kentucky, 14454"/>
    <x v="3"/>
    <n v="0"/>
    <n v="1"/>
    <x v="2"/>
    <s v="AGT05643641"/>
    <x v="2"/>
    <n v="25"/>
    <n v="55"/>
    <n v="0"/>
    <x v="0"/>
    <n v="0"/>
    <x v="2"/>
  </r>
  <r>
    <s v="POL17250525"/>
    <x v="1"/>
    <n v="33415"/>
    <n v="1615.07"/>
    <d v="2019-06-11T00:00:00"/>
    <d v="2029-03-22T00:00:00"/>
    <s v="Quarterly"/>
    <x v="1"/>
    <s v="CUST18610143"/>
    <n v="3572"/>
    <s v="Long Term"/>
    <n v="0"/>
    <s v="Larry Hernandez"/>
    <x v="0"/>
    <n v="57"/>
    <s v="Broadcast presenter"/>
    <x v="1"/>
    <s v="Marialand, Georgia, 64839"/>
    <x v="3"/>
    <n v="0"/>
    <n v="0"/>
    <x v="2"/>
    <s v="AGT42497193"/>
    <x v="0"/>
    <n v="7"/>
    <n v="66"/>
    <n v="0"/>
    <x v="1"/>
    <n v="0"/>
    <x v="0"/>
  </r>
  <r>
    <s v="POL68885255"/>
    <x v="2"/>
    <n v="278536"/>
    <n v="1165.19"/>
    <d v="2023-02-17T00:00:00"/>
    <d v="2029-04-26T00:00:00"/>
    <s v="Annually"/>
    <x v="2"/>
    <s v="CUST52540976"/>
    <n v="2260"/>
    <s v="Long Term"/>
    <n v="1"/>
    <s v="Bradley Contreras"/>
    <x v="0"/>
    <n v="59"/>
    <s v="Restaurant manager, fast food"/>
    <x v="2"/>
    <s v="Port Michelle, Alabama, 11111"/>
    <x v="3"/>
    <n v="1"/>
    <n v="0"/>
    <x v="2"/>
    <s v="AGT44240902"/>
    <x v="0"/>
    <n v="9"/>
    <n v="26"/>
    <n v="0"/>
    <x v="2"/>
    <n v="0"/>
    <x v="0"/>
  </r>
  <r>
    <s v="POL32979560"/>
    <x v="1"/>
    <n v="295686"/>
    <n v="457.81"/>
    <d v="2016-02-07T00:00:00"/>
    <d v="2025-03-06T00:00:00"/>
    <s v="Annually"/>
    <x v="1"/>
    <s v="CUST42357086"/>
    <n v="3315"/>
    <s v="Long Term"/>
    <n v="0"/>
    <s v="James Taylor"/>
    <x v="0"/>
    <n v="47"/>
    <s v="Licensed conveyancer"/>
    <x v="0"/>
    <s v="North Briana, Illinois, 33611"/>
    <x v="2"/>
    <n v="0"/>
    <n v="0"/>
    <x v="1"/>
    <s v="AGT26179702"/>
    <x v="0"/>
    <n v="3"/>
    <n v="68"/>
    <n v="0"/>
    <x v="1"/>
    <n v="0"/>
    <x v="0"/>
  </r>
  <r>
    <s v="POL03838878"/>
    <x v="1"/>
    <n v="455205"/>
    <n v="239.43"/>
    <d v="2024-09-18T00:00:00"/>
    <d v="2029-01-27T00:00:00"/>
    <s v="Monthly"/>
    <x v="0"/>
    <s v="CUST94676233"/>
    <n v="1592"/>
    <s v="Long Term"/>
    <n v="0"/>
    <s v="Brandon Page"/>
    <x v="1"/>
    <n v="42"/>
    <s v="Engineer, petroleum"/>
    <x v="2"/>
    <s v="South Nicoleview, North Carolina, 77227"/>
    <x v="1"/>
    <n v="1"/>
    <n v="0"/>
    <x v="1"/>
    <s v="AGT15149852"/>
    <x v="1"/>
    <n v="25"/>
    <n v="63"/>
    <n v="0"/>
    <x v="1"/>
    <n v="0"/>
    <x v="1"/>
  </r>
  <r>
    <s v="POL27741875"/>
    <x v="3"/>
    <n v="198891"/>
    <n v="1675.19"/>
    <d v="2020-02-02T00:00:00"/>
    <d v="2025-10-24T00:00:00"/>
    <s v="Annually"/>
    <x v="0"/>
    <s v="CUST22567858"/>
    <n v="2091"/>
    <s v="Long Term"/>
    <n v="0"/>
    <s v="Stephanie Baker"/>
    <x v="2"/>
    <n v="53"/>
    <s v="Pharmacist, community"/>
    <x v="1"/>
    <s v="Smithchester, North Dakota, 36402"/>
    <x v="2"/>
    <n v="0"/>
    <n v="0"/>
    <x v="2"/>
    <s v="AGT21516641"/>
    <x v="1"/>
    <n v="41"/>
    <n v="28"/>
    <n v="0"/>
    <x v="2"/>
    <n v="0"/>
    <x v="1"/>
  </r>
  <r>
    <s v="POL00776305"/>
    <x v="3"/>
    <n v="83816"/>
    <n v="652.71"/>
    <d v="2020-09-30T00:00:00"/>
    <d v="2022-12-13T00:00:00"/>
    <s v="Quarterly"/>
    <x v="0"/>
    <s v="CUST87082152"/>
    <n v="804"/>
    <s v="Medium Term"/>
    <n v="0"/>
    <s v="Jennifer Miller"/>
    <x v="2"/>
    <n v="70"/>
    <s v="Civil Service fast streamer"/>
    <x v="3"/>
    <s v="Brownchester, Wyoming, 20968"/>
    <x v="3"/>
    <n v="0"/>
    <n v="1"/>
    <x v="2"/>
    <s v="AGT02632074"/>
    <x v="1"/>
    <n v="11"/>
    <n v="50"/>
    <n v="0"/>
    <x v="0"/>
    <n v="0"/>
    <x v="1"/>
  </r>
  <r>
    <s v="POL35534292"/>
    <x v="0"/>
    <n v="452542"/>
    <n v="1997.27"/>
    <d v="2023-12-05T00:00:00"/>
    <d v="2025-08-28T00:00:00"/>
    <s v="Annually"/>
    <x v="2"/>
    <s v="CUST42919579"/>
    <n v="632"/>
    <s v="Medium Term"/>
    <n v="1"/>
    <s v="Charles Burke"/>
    <x v="1"/>
    <n v="30"/>
    <s v="Cytogeneticist"/>
    <x v="2"/>
    <s v="Port Kathryn, Pennsylvania, 81846"/>
    <x v="0"/>
    <n v="1"/>
    <n v="0"/>
    <x v="0"/>
    <s v="AGT15415249"/>
    <x v="1"/>
    <n v="20"/>
    <n v="23"/>
    <n v="0"/>
    <x v="2"/>
    <n v="0"/>
    <x v="1"/>
  </r>
  <r>
    <s v="POL31127949"/>
    <x v="3"/>
    <n v="334987"/>
    <n v="983.02"/>
    <d v="2015-11-16T00:00:00"/>
    <d v="2024-03-07T00:00:00"/>
    <s v="Monthly"/>
    <x v="1"/>
    <s v="CUST29485027"/>
    <n v="3034"/>
    <s v="Long Term"/>
    <n v="0"/>
    <s v="Jonathan Ware"/>
    <x v="1"/>
    <n v="60"/>
    <s v="Travel agency manager"/>
    <x v="3"/>
    <s v="Patriciashire, Wyoming, 69187"/>
    <x v="3"/>
    <n v="0"/>
    <n v="1"/>
    <x v="2"/>
    <s v="AGT48883704"/>
    <x v="2"/>
    <n v="13"/>
    <n v="35"/>
    <n v="0"/>
    <x v="0"/>
    <n v="0"/>
    <x v="2"/>
  </r>
  <r>
    <s v="POL33770803"/>
    <x v="3"/>
    <n v="346812"/>
    <n v="393.05"/>
    <d v="2016-11-25T00:00:00"/>
    <d v="2023-11-25T00:00:00"/>
    <s v="Quarterly"/>
    <x v="2"/>
    <s v="CUST60571276"/>
    <n v="2556"/>
    <s v="Long Term"/>
    <n v="1"/>
    <s v="Kristen Jones"/>
    <x v="2"/>
    <n v="26"/>
    <s v="Scientist, product/process development"/>
    <x v="2"/>
    <s v="Sandrastad, West Virginia, 84093"/>
    <x v="0"/>
    <n v="1"/>
    <n v="0"/>
    <x v="0"/>
    <s v="AGT46012241"/>
    <x v="1"/>
    <n v="37"/>
    <n v="91"/>
    <n v="1"/>
    <x v="1"/>
    <n v="1"/>
    <x v="1"/>
  </r>
  <r>
    <s v="POL08589309"/>
    <x v="2"/>
    <n v="343787"/>
    <n v="123.34"/>
    <d v="2024-12-20T00:00:00"/>
    <d v="2026-09-08T00:00:00"/>
    <s v="Quarterly"/>
    <x v="0"/>
    <s v="CUST34481309"/>
    <n v="627"/>
    <s v="Medium Term"/>
    <n v="0"/>
    <s v="Kristy Morrison"/>
    <x v="1"/>
    <n v="78"/>
    <s v="Nurse, learning disability"/>
    <x v="0"/>
    <s v="South Annehaven, Nevada, 50695"/>
    <x v="3"/>
    <n v="0"/>
    <n v="1"/>
    <x v="2"/>
    <s v="AGT30854390"/>
    <x v="1"/>
    <n v="41"/>
    <n v="54"/>
    <n v="0"/>
    <x v="0"/>
    <n v="0"/>
    <x v="1"/>
  </r>
  <r>
    <s v="POL60009654"/>
    <x v="3"/>
    <n v="131206"/>
    <n v="976.01"/>
    <d v="2022-09-08T00:00:00"/>
    <d v="2029-09-29T00:00:00"/>
    <s v="Annually"/>
    <x v="0"/>
    <s v="CUST81996742"/>
    <n v="2578"/>
    <s v="Long Term"/>
    <n v="0"/>
    <s v="Brian Evans"/>
    <x v="1"/>
    <n v="18"/>
    <s v="Research scientist (physical sciences)"/>
    <x v="2"/>
    <s v="Montgomeryport, Utah, 31680"/>
    <x v="4"/>
    <n v="1"/>
    <n v="0"/>
    <x v="0"/>
    <s v="AGT99509442"/>
    <x v="0"/>
    <n v="7"/>
    <n v="87"/>
    <n v="1"/>
    <x v="1"/>
    <n v="1"/>
    <x v="0"/>
  </r>
  <r>
    <s v="POL28256709"/>
    <x v="3"/>
    <n v="150121"/>
    <n v="589.34"/>
    <d v="2023-06-01T00:00:00"/>
    <d v="2030-04-19T00:00:00"/>
    <s v="Annually"/>
    <x v="0"/>
    <s v="CUST33599055"/>
    <n v="2514"/>
    <s v="Long Term"/>
    <n v="0"/>
    <s v="Tony Galvan"/>
    <x v="0"/>
    <n v="74"/>
    <s v="Music therapist"/>
    <x v="3"/>
    <s v="Meganmouth, North Dakota, 32149"/>
    <x v="3"/>
    <n v="0"/>
    <n v="1"/>
    <x v="2"/>
    <s v="AGT05147598"/>
    <x v="1"/>
    <n v="18"/>
    <n v="70"/>
    <n v="1"/>
    <x v="1"/>
    <n v="1"/>
    <x v="1"/>
  </r>
  <r>
    <s v="POL45378265"/>
    <x v="0"/>
    <n v="46445"/>
    <n v="1484.78"/>
    <d v="2017-03-15T00:00:00"/>
    <d v="2026-06-07T00:00:00"/>
    <s v="Annually"/>
    <x v="1"/>
    <s v="CUST42782916"/>
    <n v="3371"/>
    <s v="Long Term"/>
    <n v="0"/>
    <s v="Laura Clay"/>
    <x v="1"/>
    <n v="45"/>
    <s v="Music therapist"/>
    <x v="3"/>
    <s v="Charlesview, Illinois, 32135"/>
    <x v="1"/>
    <n v="0"/>
    <n v="0"/>
    <x v="1"/>
    <s v="AGT90595229"/>
    <x v="2"/>
    <n v="50"/>
    <n v="61"/>
    <n v="0"/>
    <x v="1"/>
    <n v="0"/>
    <x v="2"/>
  </r>
  <r>
    <s v="POL70277568"/>
    <x v="3"/>
    <n v="322976"/>
    <n v="973.29"/>
    <d v="2018-04-18T00:00:00"/>
    <d v="2025-06-04T00:00:00"/>
    <s v="Annually"/>
    <x v="1"/>
    <s v="CUST57596772"/>
    <n v="2604"/>
    <s v="Long Term"/>
    <n v="0"/>
    <s v="Donald Barton"/>
    <x v="2"/>
    <n v="44"/>
    <s v="Dancer"/>
    <x v="1"/>
    <s v="Ryanhaven, Ohio, 48224"/>
    <x v="1"/>
    <n v="0"/>
    <n v="0"/>
    <x v="1"/>
    <s v="AGT50747021"/>
    <x v="1"/>
    <n v="2"/>
    <n v="9"/>
    <n v="0"/>
    <x v="2"/>
    <n v="0"/>
    <x v="1"/>
  </r>
  <r>
    <s v="POL24185779"/>
    <x v="3"/>
    <n v="44146"/>
    <n v="559.04999999999995"/>
    <d v="2023-08-21T00:00:00"/>
    <d v="2029-07-18T00:00:00"/>
    <s v="Monthly"/>
    <x v="1"/>
    <s v="CUST51776470"/>
    <n v="2158"/>
    <s v="Long Term"/>
    <n v="0"/>
    <s v="Kurt George"/>
    <x v="1"/>
    <n v="34"/>
    <s v="Therapist, nutritional"/>
    <x v="2"/>
    <s v="Wagnerfort, Illinois, 39525"/>
    <x v="0"/>
    <n v="1"/>
    <n v="0"/>
    <x v="1"/>
    <s v="AGT74649784"/>
    <x v="1"/>
    <n v="5"/>
    <n v="86"/>
    <n v="1"/>
    <x v="1"/>
    <n v="1"/>
    <x v="1"/>
  </r>
  <r>
    <s v="POL06543318"/>
    <x v="0"/>
    <n v="488904"/>
    <n v="1670.05"/>
    <d v="2017-10-27T00:00:00"/>
    <d v="2027-10-14T00:00:00"/>
    <s v="Monthly"/>
    <x v="1"/>
    <s v="CUST22858384"/>
    <n v="3639"/>
    <s v="Long Term"/>
    <n v="0"/>
    <s v="Deborah Lewis"/>
    <x v="0"/>
    <n v="38"/>
    <s v="Interpreter"/>
    <x v="0"/>
    <s v="South Bobby, Wyoming, 18433"/>
    <x v="1"/>
    <n v="0"/>
    <n v="0"/>
    <x v="1"/>
    <s v="AGT44285253"/>
    <x v="2"/>
    <n v="40"/>
    <n v="60"/>
    <n v="0"/>
    <x v="0"/>
    <n v="0"/>
    <x v="2"/>
  </r>
  <r>
    <s v="POL68885619"/>
    <x v="3"/>
    <n v="29086"/>
    <n v="437.13"/>
    <d v="2022-08-24T00:00:00"/>
    <d v="2027-02-13T00:00:00"/>
    <s v="Annually"/>
    <x v="0"/>
    <s v="CUST61812818"/>
    <n v="1634"/>
    <s v="Long Term"/>
    <n v="0"/>
    <s v="Natalie Nichols"/>
    <x v="0"/>
    <n v="49"/>
    <s v="Lecturer, higher education"/>
    <x v="1"/>
    <s v="Williamsborough, Mississippi, 92524"/>
    <x v="2"/>
    <n v="0"/>
    <n v="0"/>
    <x v="1"/>
    <s v="AGT99249334"/>
    <x v="1"/>
    <n v="0"/>
    <n v="10"/>
    <n v="0"/>
    <x v="2"/>
    <n v="0"/>
    <x v="1"/>
  </r>
  <r>
    <s v="POL23114064"/>
    <x v="0"/>
    <n v="115486"/>
    <n v="1408.12"/>
    <d v="2015-02-13T00:00:00"/>
    <d v="2016-12-21T00:00:00"/>
    <s v="Quarterly"/>
    <x v="2"/>
    <s v="CUST47003736"/>
    <n v="677"/>
    <s v="Medium Term"/>
    <n v="1"/>
    <s v="Harold Ward"/>
    <x v="2"/>
    <n v="71"/>
    <s v="Podiatrist"/>
    <x v="3"/>
    <s v="Franciscofurt, West Virginia, 35613"/>
    <x v="3"/>
    <n v="0"/>
    <n v="1"/>
    <x v="2"/>
    <s v="AGT61282837"/>
    <x v="1"/>
    <n v="24"/>
    <n v="31"/>
    <n v="0"/>
    <x v="0"/>
    <n v="0"/>
    <x v="1"/>
  </r>
  <r>
    <s v="POL54051658"/>
    <x v="1"/>
    <n v="224049"/>
    <n v="392.81"/>
    <d v="2022-08-19T00:00:00"/>
    <d v="2026-11-05T00:00:00"/>
    <s v="Quarterly"/>
    <x v="2"/>
    <s v="CUST37495079"/>
    <n v="1539"/>
    <s v="Long Term"/>
    <n v="1"/>
    <s v="Madison Rush"/>
    <x v="1"/>
    <n v="68"/>
    <s v="Ranger/warden"/>
    <x v="2"/>
    <s v="Lake Alyssa, Pennsylvania, 31895"/>
    <x v="3"/>
    <n v="1"/>
    <n v="1"/>
    <x v="2"/>
    <s v="AGT36965914"/>
    <x v="2"/>
    <n v="10"/>
    <n v="56"/>
    <n v="0"/>
    <x v="0"/>
    <n v="0"/>
    <x v="2"/>
  </r>
  <r>
    <s v="POL59329261"/>
    <x v="1"/>
    <n v="216554"/>
    <n v="538.44000000000005"/>
    <d v="2015-01-02T00:00:00"/>
    <d v="2024-11-25T00:00:00"/>
    <s v="Annually"/>
    <x v="1"/>
    <s v="CUST78428397"/>
    <n v="3615"/>
    <s v="Long Term"/>
    <n v="0"/>
    <s v="Holly Reid"/>
    <x v="2"/>
    <n v="73"/>
    <s v="Science writer"/>
    <x v="2"/>
    <s v="Williamfurt, South Carolina, 70049"/>
    <x v="3"/>
    <n v="1"/>
    <n v="1"/>
    <x v="2"/>
    <s v="AGT78603918"/>
    <x v="0"/>
    <n v="7"/>
    <n v="71"/>
    <n v="1"/>
    <x v="1"/>
    <n v="1"/>
    <x v="0"/>
  </r>
  <r>
    <s v="POL49945378"/>
    <x v="1"/>
    <n v="145567"/>
    <n v="974"/>
    <d v="2023-12-05T00:00:00"/>
    <d v="2028-07-17T00:00:00"/>
    <s v="Monthly"/>
    <x v="1"/>
    <s v="CUST02233588"/>
    <n v="1686"/>
    <s v="Long Term"/>
    <n v="0"/>
    <s v="Jerome Page"/>
    <x v="1"/>
    <n v="81"/>
    <s v="Tax inspector"/>
    <x v="3"/>
    <s v="Johnsonshire, Nebraska, 87296"/>
    <x v="3"/>
    <n v="0"/>
    <n v="1"/>
    <x v="2"/>
    <s v="AGT55714499"/>
    <x v="0"/>
    <n v="15"/>
    <n v="33"/>
    <n v="0"/>
    <x v="0"/>
    <n v="0"/>
    <x v="0"/>
  </r>
  <r>
    <s v="POL84542810"/>
    <x v="3"/>
    <n v="219866"/>
    <n v="437.25"/>
    <d v="2022-02-20T00:00:00"/>
    <d v="2028-12-22T00:00:00"/>
    <s v="Monthly"/>
    <x v="0"/>
    <s v="CUST19900410"/>
    <n v="2497"/>
    <s v="Long Term"/>
    <n v="0"/>
    <s v="George Simmons"/>
    <x v="1"/>
    <n v="27"/>
    <s v="Nurse, adult"/>
    <x v="0"/>
    <s v="Clarkfort, Alabama, 58355"/>
    <x v="0"/>
    <n v="0"/>
    <n v="0"/>
    <x v="0"/>
    <s v="AGT96059140"/>
    <x v="1"/>
    <n v="8"/>
    <n v="6"/>
    <n v="0"/>
    <x v="2"/>
    <n v="0"/>
    <x v="1"/>
  </r>
  <r>
    <s v="POL66631189"/>
    <x v="3"/>
    <n v="237677"/>
    <n v="1996.66"/>
    <d v="2021-02-01T00:00:00"/>
    <d v="2029-12-01T00:00:00"/>
    <s v="Annually"/>
    <x v="2"/>
    <s v="CUST79847743"/>
    <n v="3225"/>
    <s v="Long Term"/>
    <n v="1"/>
    <s v="Richard Warner"/>
    <x v="1"/>
    <n v="74"/>
    <s v="Firefighter"/>
    <x v="0"/>
    <s v="North Stephenhaven, Idaho, 26418"/>
    <x v="3"/>
    <n v="0"/>
    <n v="1"/>
    <x v="2"/>
    <s v="AGT42625674"/>
    <x v="0"/>
    <n v="28"/>
    <n v="47"/>
    <n v="0"/>
    <x v="0"/>
    <n v="0"/>
    <x v="0"/>
  </r>
  <r>
    <s v="POL19746644"/>
    <x v="0"/>
    <n v="49560"/>
    <n v="379.91"/>
    <d v="2017-03-21T00:00:00"/>
    <d v="2022-06-26T00:00:00"/>
    <s v="Annually"/>
    <x v="2"/>
    <s v="CUST14823398"/>
    <n v="1923"/>
    <s v="Long Term"/>
    <n v="1"/>
    <s v="Steven Clark"/>
    <x v="2"/>
    <n v="28"/>
    <s v="Engineer, energy"/>
    <x v="3"/>
    <s v="Lake Adrianstad, Vermont, 03731"/>
    <x v="0"/>
    <n v="0"/>
    <n v="0"/>
    <x v="0"/>
    <s v="AGT14578675"/>
    <x v="1"/>
    <n v="38"/>
    <n v="25"/>
    <n v="0"/>
    <x v="2"/>
    <n v="0"/>
    <x v="1"/>
  </r>
  <r>
    <s v="POL69316836"/>
    <x v="0"/>
    <n v="164571"/>
    <n v="1385.89"/>
    <d v="2017-02-16T00:00:00"/>
    <d v="2022-10-25T00:00:00"/>
    <s v="Monthly"/>
    <x v="1"/>
    <s v="CUST89128570"/>
    <n v="2077"/>
    <s v="Long Term"/>
    <n v="0"/>
    <s v="Vanessa Macias"/>
    <x v="2"/>
    <n v="40"/>
    <s v="Hotel manager"/>
    <x v="3"/>
    <s v="New Laura, Nebraska, 29898"/>
    <x v="1"/>
    <n v="0"/>
    <n v="0"/>
    <x v="1"/>
    <s v="AGT15910222"/>
    <x v="0"/>
    <n v="24"/>
    <n v="34"/>
    <n v="0"/>
    <x v="0"/>
    <n v="0"/>
    <x v="0"/>
  </r>
  <r>
    <s v="POL95251783"/>
    <x v="0"/>
    <n v="108101"/>
    <n v="739.15"/>
    <d v="2021-04-15T00:00:00"/>
    <d v="2026-09-16T00:00:00"/>
    <s v="Monthly"/>
    <x v="2"/>
    <s v="CUST46734169"/>
    <n v="1980"/>
    <s v="Long Term"/>
    <n v="1"/>
    <s v="Tracy Dixon"/>
    <x v="0"/>
    <n v="22"/>
    <s v="Music tutor"/>
    <x v="0"/>
    <s v="New Alejandro, Minnesota, 98477"/>
    <x v="4"/>
    <n v="0"/>
    <n v="0"/>
    <x v="0"/>
    <s v="AGT67387804"/>
    <x v="1"/>
    <n v="28"/>
    <n v="48"/>
    <n v="0"/>
    <x v="0"/>
    <n v="0"/>
    <x v="1"/>
  </r>
  <r>
    <s v="POL64932236"/>
    <x v="3"/>
    <n v="398515"/>
    <n v="1919.47"/>
    <d v="2015-07-06T00:00:00"/>
    <d v="2022-03-20T00:00:00"/>
    <s v="Annually"/>
    <x v="1"/>
    <s v="CUST69376442"/>
    <n v="2449"/>
    <s v="Long Term"/>
    <n v="0"/>
    <s v="Denise Zimmerman"/>
    <x v="0"/>
    <n v="52"/>
    <s v="Chiropodist"/>
    <x v="3"/>
    <s v="Tracystad, Ohio, 77654"/>
    <x v="2"/>
    <n v="0"/>
    <n v="0"/>
    <x v="2"/>
    <s v="AGT65982386"/>
    <x v="0"/>
    <n v="44"/>
    <n v="14"/>
    <n v="0"/>
    <x v="2"/>
    <n v="0"/>
    <x v="0"/>
  </r>
  <r>
    <s v="POL57724014"/>
    <x v="3"/>
    <n v="291514"/>
    <n v="1358.41"/>
    <d v="2024-11-11T00:00:00"/>
    <d v="2029-12-14T00:00:00"/>
    <s v="Monthly"/>
    <x v="1"/>
    <s v="CUST07524246"/>
    <n v="1859"/>
    <s v="Long Term"/>
    <n v="0"/>
    <s v="Virginia Smith"/>
    <x v="2"/>
    <n v="83"/>
    <s v="Teacher, primary school"/>
    <x v="3"/>
    <s v="Williamsborough, Michigan, 13421"/>
    <x v="3"/>
    <n v="0"/>
    <n v="1"/>
    <x v="2"/>
    <s v="AGT43261969"/>
    <x v="2"/>
    <n v="17"/>
    <n v="57"/>
    <n v="0"/>
    <x v="0"/>
    <n v="0"/>
    <x v="2"/>
  </r>
  <r>
    <s v="POL37710630"/>
    <x v="1"/>
    <n v="442432"/>
    <n v="843.63"/>
    <d v="2017-12-10T00:00:00"/>
    <d v="2024-02-24T00:00:00"/>
    <s v="Annually"/>
    <x v="1"/>
    <s v="CUST67050803"/>
    <n v="2267"/>
    <s v="Long Term"/>
    <n v="0"/>
    <s v="Tracy Hudson"/>
    <x v="2"/>
    <n v="70"/>
    <s v="Human resources officer"/>
    <x v="0"/>
    <s v="Amberfurt, Maine, 39217"/>
    <x v="3"/>
    <n v="0"/>
    <n v="1"/>
    <x v="2"/>
    <s v="AGT13473361"/>
    <x v="0"/>
    <n v="41"/>
    <n v="23"/>
    <n v="0"/>
    <x v="2"/>
    <n v="0"/>
    <x v="0"/>
  </r>
  <r>
    <s v="POL62169873"/>
    <x v="3"/>
    <n v="286769"/>
    <n v="707.81"/>
    <d v="2023-01-14T00:00:00"/>
    <d v="2031-05-26T00:00:00"/>
    <s v="Quarterly"/>
    <x v="1"/>
    <s v="CUST16749479"/>
    <n v="3054"/>
    <s v="Long Term"/>
    <n v="0"/>
    <s v="Tricia Cannon"/>
    <x v="0"/>
    <n v="34"/>
    <s v="Financial trader"/>
    <x v="2"/>
    <s v="West Jenniferland, New Mexico, 04089"/>
    <x v="0"/>
    <n v="1"/>
    <n v="0"/>
    <x v="1"/>
    <s v="AGT24976411"/>
    <x v="0"/>
    <n v="49"/>
    <n v="22"/>
    <n v="0"/>
    <x v="2"/>
    <n v="0"/>
    <x v="0"/>
  </r>
  <r>
    <s v="POL95326340"/>
    <x v="2"/>
    <n v="294022"/>
    <n v="1659.11"/>
    <d v="2021-11-21T00:00:00"/>
    <d v="2024-04-22T00:00:00"/>
    <s v="Quarterly"/>
    <x v="1"/>
    <s v="CUST25538398"/>
    <n v="883"/>
    <s v="Medium Term"/>
    <n v="0"/>
    <s v="Danielle Doyle"/>
    <x v="0"/>
    <n v="76"/>
    <s v="Lawyer"/>
    <x v="1"/>
    <s v="North Jason, Arkansas, 53490"/>
    <x v="3"/>
    <n v="0"/>
    <n v="1"/>
    <x v="2"/>
    <s v="AGT80340146"/>
    <x v="2"/>
    <n v="19"/>
    <n v="89"/>
    <n v="1"/>
    <x v="1"/>
    <n v="1"/>
    <x v="2"/>
  </r>
  <r>
    <s v="POL96200610"/>
    <x v="0"/>
    <n v="88840"/>
    <n v="1545.46"/>
    <d v="2022-12-25T00:00:00"/>
    <d v="2027-03-13T00:00:00"/>
    <s v="Monthly"/>
    <x v="0"/>
    <s v="CUST28777964"/>
    <n v="1539"/>
    <s v="Long Term"/>
    <n v="0"/>
    <s v="Nathan Salazar"/>
    <x v="0"/>
    <n v="64"/>
    <s v="Sports therapist"/>
    <x v="0"/>
    <s v="East Jenniferberg, New Mexico, 87682"/>
    <x v="3"/>
    <n v="0"/>
    <n v="1"/>
    <x v="2"/>
    <s v="AGT22706788"/>
    <x v="0"/>
    <n v="33"/>
    <n v="18"/>
    <n v="0"/>
    <x v="2"/>
    <n v="0"/>
    <x v="0"/>
  </r>
  <r>
    <s v="POL69091266"/>
    <x v="2"/>
    <n v="298430"/>
    <n v="1555.58"/>
    <d v="2016-02-22T00:00:00"/>
    <d v="2019-05-08T00:00:00"/>
    <s v="Quarterly"/>
    <x v="1"/>
    <s v="CUST92112375"/>
    <n v="1171"/>
    <s v="Long Term"/>
    <n v="0"/>
    <s v="Mario Cameron"/>
    <x v="2"/>
    <n v="57"/>
    <s v="Lobbyist"/>
    <x v="0"/>
    <s v="North Amy, Wisconsin, 45009"/>
    <x v="3"/>
    <n v="0"/>
    <n v="0"/>
    <x v="2"/>
    <s v="AGT80986174"/>
    <x v="0"/>
    <n v="43"/>
    <n v="11"/>
    <n v="0"/>
    <x v="2"/>
    <n v="0"/>
    <x v="0"/>
  </r>
  <r>
    <s v="POL39502034"/>
    <x v="2"/>
    <n v="281637"/>
    <n v="783.64"/>
    <d v="2024-02-16T00:00:00"/>
    <d v="2029-10-13T00:00:00"/>
    <s v="Quarterly"/>
    <x v="1"/>
    <s v="CUST62906519"/>
    <n v="2066"/>
    <s v="Long Term"/>
    <n v="0"/>
    <s v="Caleb Atkinson"/>
    <x v="1"/>
    <n v="68"/>
    <s v="Jewellery designer"/>
    <x v="2"/>
    <s v="Singletonfort, Maryland, 94686"/>
    <x v="3"/>
    <n v="1"/>
    <n v="1"/>
    <x v="2"/>
    <s v="AGT08952595"/>
    <x v="0"/>
    <n v="31"/>
    <n v="55"/>
    <n v="0"/>
    <x v="0"/>
    <n v="0"/>
    <x v="0"/>
  </r>
  <r>
    <s v="POL80129143"/>
    <x v="0"/>
    <n v="368631"/>
    <n v="1722.1"/>
    <d v="2021-12-22T00:00:00"/>
    <d v="2030-08-13T00:00:00"/>
    <s v="Annually"/>
    <x v="2"/>
    <s v="CUST26621310"/>
    <n v="3156"/>
    <s v="Long Term"/>
    <n v="1"/>
    <s v="Courtney Hensley"/>
    <x v="0"/>
    <n v="36"/>
    <s v="Sales professional, IT"/>
    <x v="1"/>
    <s v="South Michaelfurt, Illinois, 58797"/>
    <x v="1"/>
    <n v="0"/>
    <n v="0"/>
    <x v="1"/>
    <s v="AGT48993931"/>
    <x v="2"/>
    <n v="29"/>
    <n v="79"/>
    <n v="1"/>
    <x v="1"/>
    <n v="1"/>
    <x v="2"/>
  </r>
  <r>
    <s v="POL37652928"/>
    <x v="1"/>
    <n v="57674"/>
    <n v="1267.1400000000001"/>
    <d v="2019-05-14T00:00:00"/>
    <d v="2023-06-30T00:00:00"/>
    <s v="Monthly"/>
    <x v="2"/>
    <s v="CUST01691078"/>
    <n v="1508"/>
    <s v="Long Term"/>
    <n v="1"/>
    <s v="Alicia Zhang"/>
    <x v="1"/>
    <n v="31"/>
    <s v="Location manager"/>
    <x v="1"/>
    <s v="Mooremouth, Michigan, 06407"/>
    <x v="0"/>
    <n v="0"/>
    <n v="0"/>
    <x v="1"/>
    <s v="AGT42420443"/>
    <x v="2"/>
    <n v="19"/>
    <n v="1"/>
    <n v="0"/>
    <x v="2"/>
    <n v="0"/>
    <x v="2"/>
  </r>
  <r>
    <s v="POL74543161"/>
    <x v="2"/>
    <n v="362032"/>
    <n v="686.93"/>
    <d v="2020-07-28T00:00:00"/>
    <d v="2022-03-19T00:00:00"/>
    <s v="Quarterly"/>
    <x v="0"/>
    <s v="CUST53798021"/>
    <n v="599"/>
    <s v="Medium Term"/>
    <n v="0"/>
    <s v="Julie Day"/>
    <x v="0"/>
    <n v="46"/>
    <s v="Special educational needs teacher"/>
    <x v="1"/>
    <s v="East Kathy, Texas, 54396"/>
    <x v="2"/>
    <n v="0"/>
    <n v="0"/>
    <x v="1"/>
    <s v="AGT11151247"/>
    <x v="0"/>
    <n v="23"/>
    <n v="85"/>
    <n v="1"/>
    <x v="1"/>
    <n v="1"/>
    <x v="0"/>
  </r>
  <r>
    <s v="POL23203391"/>
    <x v="1"/>
    <n v="144837"/>
    <n v="507.57"/>
    <d v="2016-11-06T00:00:00"/>
    <d v="2018-02-13T00:00:00"/>
    <s v="Annually"/>
    <x v="1"/>
    <s v="CUST52459393"/>
    <n v="464"/>
    <s v="Medium Term"/>
    <n v="0"/>
    <s v="Charles Harris"/>
    <x v="2"/>
    <n v="56"/>
    <s v="Designer, industrial/product"/>
    <x v="3"/>
    <s v="Johnsonfurt, Indiana, 49710"/>
    <x v="3"/>
    <n v="0"/>
    <n v="0"/>
    <x v="2"/>
    <s v="AGT39152458"/>
    <x v="2"/>
    <n v="28"/>
    <n v="49"/>
    <n v="0"/>
    <x v="0"/>
    <n v="0"/>
    <x v="2"/>
  </r>
  <r>
    <s v="POL85094282"/>
    <x v="2"/>
    <n v="38601"/>
    <n v="645.23"/>
    <d v="2021-10-12T00:00:00"/>
    <d v="2022-12-09T00:00:00"/>
    <s v="Monthly"/>
    <x v="2"/>
    <s v="CUST61057737"/>
    <n v="423"/>
    <s v="Medium Term"/>
    <n v="1"/>
    <s v="Kristina Bell"/>
    <x v="1"/>
    <n v="24"/>
    <s v="Data scientist"/>
    <x v="0"/>
    <s v="Burnettshire, Maryland, 79942"/>
    <x v="4"/>
    <n v="0"/>
    <n v="0"/>
    <x v="0"/>
    <s v="AGT33337319"/>
    <x v="1"/>
    <n v="21"/>
    <n v="92"/>
    <n v="1"/>
    <x v="1"/>
    <n v="1"/>
    <x v="1"/>
  </r>
  <r>
    <s v="POL92087266"/>
    <x v="3"/>
    <n v="342373"/>
    <n v="135.41"/>
    <d v="2016-04-27T00:00:00"/>
    <d v="2020-10-07T00:00:00"/>
    <s v="Annually"/>
    <x v="0"/>
    <s v="CUST06037966"/>
    <n v="1624"/>
    <s v="Long Term"/>
    <n v="0"/>
    <s v="Tracey Reyes"/>
    <x v="2"/>
    <n v="40"/>
    <s v="Lecturer, higher education"/>
    <x v="0"/>
    <s v="Port Jennifer, Oregon, 35726"/>
    <x v="1"/>
    <n v="0"/>
    <n v="0"/>
    <x v="1"/>
    <s v="AGT85911755"/>
    <x v="2"/>
    <n v="31"/>
    <n v="64"/>
    <n v="0"/>
    <x v="1"/>
    <n v="0"/>
    <x v="2"/>
  </r>
  <r>
    <s v="POL83011095"/>
    <x v="2"/>
    <n v="18211"/>
    <n v="1034.67"/>
    <d v="2019-01-24T00:00:00"/>
    <d v="2026-01-24T00:00:00"/>
    <s v="Monthly"/>
    <x v="2"/>
    <s v="CUST08266988"/>
    <n v="2557"/>
    <s v="Long Term"/>
    <n v="1"/>
    <s v="Daniel Butler"/>
    <x v="1"/>
    <n v="39"/>
    <s v="Farm manager"/>
    <x v="2"/>
    <s v="Deannaburgh, New Jersey, 45065"/>
    <x v="1"/>
    <n v="1"/>
    <n v="0"/>
    <x v="1"/>
    <s v="AGT87167859"/>
    <x v="1"/>
    <n v="30"/>
    <n v="84"/>
    <n v="1"/>
    <x v="1"/>
    <n v="1"/>
    <x v="1"/>
  </r>
  <r>
    <s v="POL20316917"/>
    <x v="1"/>
    <n v="189243"/>
    <n v="1972.81"/>
    <d v="2019-08-09T00:00:00"/>
    <d v="2020-09-24T00:00:00"/>
    <s v="Annually"/>
    <x v="1"/>
    <s v="CUST87889630"/>
    <n v="412"/>
    <s v="Medium Term"/>
    <n v="0"/>
    <s v="Miguel Burns"/>
    <x v="0"/>
    <n v="26"/>
    <s v="Loss adjuster, chartered"/>
    <x v="3"/>
    <s v="Jacobshire, Oregon, 63807"/>
    <x v="0"/>
    <n v="0"/>
    <n v="0"/>
    <x v="0"/>
    <s v="AGT48667506"/>
    <x v="2"/>
    <n v="46"/>
    <n v="5"/>
    <n v="0"/>
    <x v="2"/>
    <n v="0"/>
    <x v="2"/>
  </r>
  <r>
    <s v="POL13297022"/>
    <x v="1"/>
    <n v="324937"/>
    <n v="595.05999999999995"/>
    <d v="2020-04-05T00:00:00"/>
    <d v="2028-07-16T00:00:00"/>
    <s v="Annually"/>
    <x v="1"/>
    <s v="CUST08537547"/>
    <n v="3024"/>
    <s v="Long Term"/>
    <n v="0"/>
    <s v="Jennifer Tucker"/>
    <x v="2"/>
    <n v="40"/>
    <s v="Environmental health practitioner"/>
    <x v="0"/>
    <s v="Port Albertmouth, Hawaii, 52449"/>
    <x v="1"/>
    <n v="0"/>
    <n v="0"/>
    <x v="1"/>
    <s v="AGT40788452"/>
    <x v="1"/>
    <n v="24"/>
    <n v="80"/>
    <n v="1"/>
    <x v="1"/>
    <n v="1"/>
    <x v="1"/>
  </r>
  <r>
    <s v="POL30201413"/>
    <x v="1"/>
    <n v="378620"/>
    <n v="250.75"/>
    <d v="2018-12-13T00:00:00"/>
    <d v="2021-04-01T00:00:00"/>
    <s v="Annually"/>
    <x v="1"/>
    <s v="CUST06959252"/>
    <n v="840"/>
    <s v="Medium Term"/>
    <n v="0"/>
    <s v="Robert West"/>
    <x v="2"/>
    <n v="39"/>
    <s v="Production engineer"/>
    <x v="3"/>
    <s v="Hollyburgh, Michigan, 06216"/>
    <x v="1"/>
    <n v="0"/>
    <n v="0"/>
    <x v="1"/>
    <s v="AGT49680007"/>
    <x v="0"/>
    <n v="33"/>
    <n v="36"/>
    <n v="0"/>
    <x v="0"/>
    <n v="0"/>
    <x v="0"/>
  </r>
  <r>
    <s v="POL42258270"/>
    <x v="3"/>
    <n v="60418"/>
    <n v="1786.79"/>
    <d v="2021-03-26T00:00:00"/>
    <d v="2027-05-07T00:00:00"/>
    <s v="Quarterly"/>
    <x v="2"/>
    <s v="CUST76221093"/>
    <n v="2233"/>
    <s v="Long Term"/>
    <n v="1"/>
    <s v="Melissa Cohen"/>
    <x v="1"/>
    <n v="59"/>
    <s v="Telecommunications researcher"/>
    <x v="2"/>
    <s v="Lewistown, Virginia, 60038"/>
    <x v="3"/>
    <n v="1"/>
    <n v="0"/>
    <x v="2"/>
    <s v="AGT68563634"/>
    <x v="2"/>
    <n v="28"/>
    <n v="3"/>
    <n v="0"/>
    <x v="2"/>
    <n v="0"/>
    <x v="2"/>
  </r>
  <r>
    <s v="POL74649715"/>
    <x v="2"/>
    <n v="230062"/>
    <n v="403.65"/>
    <d v="2015-10-02T00:00:00"/>
    <d v="2017-01-05T00:00:00"/>
    <s v="Quarterly"/>
    <x v="2"/>
    <s v="CUST78957103"/>
    <n v="461"/>
    <s v="Medium Term"/>
    <n v="1"/>
    <s v="James Patel"/>
    <x v="1"/>
    <n v="29"/>
    <s v="IT trainer"/>
    <x v="3"/>
    <s v="Rebeccaberg, Massachusetts, 44131"/>
    <x v="0"/>
    <n v="0"/>
    <n v="0"/>
    <x v="0"/>
    <s v="AGT83052866"/>
    <x v="1"/>
    <n v="19"/>
    <n v="43"/>
    <n v="0"/>
    <x v="0"/>
    <n v="0"/>
    <x v="1"/>
  </r>
  <r>
    <s v="POL01511689"/>
    <x v="0"/>
    <n v="185872"/>
    <n v="629.66"/>
    <d v="2022-08-07T00:00:00"/>
    <d v="2028-10-10T00:00:00"/>
    <s v="Monthly"/>
    <x v="2"/>
    <s v="CUST88248320"/>
    <n v="2256"/>
    <s v="Long Term"/>
    <n v="1"/>
    <s v="Hannah Medina"/>
    <x v="2"/>
    <n v="38"/>
    <s v="Special effects artist"/>
    <x v="0"/>
    <s v="Annchester, Oregon, 33116"/>
    <x v="1"/>
    <n v="0"/>
    <n v="0"/>
    <x v="1"/>
    <s v="AGT76620029"/>
    <x v="1"/>
    <n v="19"/>
    <n v="57"/>
    <n v="0"/>
    <x v="0"/>
    <n v="0"/>
    <x v="1"/>
  </r>
  <r>
    <s v="POL41959725"/>
    <x v="0"/>
    <n v="458229"/>
    <n v="1914.61"/>
    <d v="2019-03-26T00:00:00"/>
    <d v="2024-03-08T00:00:00"/>
    <s v="Quarterly"/>
    <x v="2"/>
    <s v="CUST29433392"/>
    <n v="1809"/>
    <s v="Long Term"/>
    <n v="1"/>
    <s v="Richard Williams"/>
    <x v="1"/>
    <n v="34"/>
    <s v="Engineer, petroleum"/>
    <x v="2"/>
    <s v="Martinezborough, Delaware, 26912"/>
    <x v="0"/>
    <n v="1"/>
    <n v="0"/>
    <x v="1"/>
    <s v="AGT50673921"/>
    <x v="0"/>
    <n v="22"/>
    <n v="62"/>
    <n v="0"/>
    <x v="1"/>
    <n v="0"/>
    <x v="0"/>
  </r>
  <r>
    <s v="POL85739071"/>
    <x v="3"/>
    <n v="14990"/>
    <n v="874.83"/>
    <d v="2020-03-30T00:00:00"/>
    <d v="2027-07-04T00:00:00"/>
    <s v="Annually"/>
    <x v="1"/>
    <s v="CUST65422529"/>
    <n v="2652"/>
    <s v="Long Term"/>
    <n v="0"/>
    <s v="Jeffery Solomon"/>
    <x v="0"/>
    <n v="29"/>
    <s v="Dispensing optician"/>
    <x v="0"/>
    <s v="South Richard, Delaware, 10538"/>
    <x v="0"/>
    <n v="0"/>
    <n v="0"/>
    <x v="0"/>
    <s v="AGT41035220"/>
    <x v="2"/>
    <n v="27"/>
    <n v="50"/>
    <n v="0"/>
    <x v="0"/>
    <n v="0"/>
    <x v="2"/>
  </r>
  <r>
    <s v="POL47004965"/>
    <x v="2"/>
    <n v="327714"/>
    <n v="1834.59"/>
    <d v="2022-06-03T00:00:00"/>
    <d v="2024-11-20T00:00:00"/>
    <s v="Quarterly"/>
    <x v="0"/>
    <s v="CUST50834097"/>
    <n v="901"/>
    <s v="Medium Term"/>
    <n v="0"/>
    <s v="Mary Jensen"/>
    <x v="1"/>
    <n v="41"/>
    <s v="Personnel officer"/>
    <x v="1"/>
    <s v="West Shellyfurt, Arkansas, 80064"/>
    <x v="1"/>
    <n v="0"/>
    <n v="0"/>
    <x v="1"/>
    <s v="AGT10255093"/>
    <x v="1"/>
    <n v="10"/>
    <n v="42"/>
    <n v="0"/>
    <x v="0"/>
    <n v="0"/>
    <x v="1"/>
  </r>
  <r>
    <s v="POL96268176"/>
    <x v="1"/>
    <n v="334344"/>
    <n v="1034.26"/>
    <d v="2017-09-20T00:00:00"/>
    <d v="2022-11-06T00:00:00"/>
    <s v="Annually"/>
    <x v="2"/>
    <s v="CUST40436276"/>
    <n v="1873"/>
    <s v="Long Term"/>
    <n v="1"/>
    <s v="Amy Rogers"/>
    <x v="1"/>
    <n v="21"/>
    <s v="Scientist, research (maths)"/>
    <x v="0"/>
    <s v="North Felicia, Missouri, 95059"/>
    <x v="4"/>
    <n v="0"/>
    <n v="0"/>
    <x v="0"/>
    <s v="AGT77619097"/>
    <x v="2"/>
    <n v="20"/>
    <n v="49"/>
    <n v="0"/>
    <x v="0"/>
    <n v="0"/>
    <x v="2"/>
  </r>
  <r>
    <s v="POL12757089"/>
    <x v="2"/>
    <n v="436767"/>
    <n v="797.51"/>
    <d v="2018-11-15T00:00:00"/>
    <d v="2025-11-09T00:00:00"/>
    <s v="Monthly"/>
    <x v="0"/>
    <s v="CUST23642771"/>
    <n v="2551"/>
    <s v="Long Term"/>
    <n v="0"/>
    <s v="Laura Thompson"/>
    <x v="1"/>
    <n v="39"/>
    <s v="Engineer, civil (consulting)"/>
    <x v="1"/>
    <s v="Lake John, Pennsylvania, 53866"/>
    <x v="1"/>
    <n v="0"/>
    <n v="0"/>
    <x v="1"/>
    <s v="AGT69733539"/>
    <x v="0"/>
    <n v="16"/>
    <n v="83"/>
    <n v="1"/>
    <x v="1"/>
    <n v="1"/>
    <x v="0"/>
  </r>
  <r>
    <s v="POL80116968"/>
    <x v="1"/>
    <n v="165712"/>
    <n v="946.23"/>
    <d v="2017-02-12T00:00:00"/>
    <d v="2018-04-16T00:00:00"/>
    <s v="Monthly"/>
    <x v="2"/>
    <s v="CUST20327009"/>
    <n v="428"/>
    <s v="Medium Term"/>
    <n v="1"/>
    <s v="Lindsey Moore"/>
    <x v="2"/>
    <n v="47"/>
    <s v="Town planner"/>
    <x v="1"/>
    <s v="Patriciaburgh, Colorado, 97483"/>
    <x v="2"/>
    <n v="0"/>
    <n v="0"/>
    <x v="1"/>
    <s v="AGT00446452"/>
    <x v="1"/>
    <n v="4"/>
    <n v="57"/>
    <n v="0"/>
    <x v="0"/>
    <n v="0"/>
    <x v="1"/>
  </r>
  <r>
    <s v="POL17568774"/>
    <x v="3"/>
    <n v="251082"/>
    <n v="1955.1"/>
    <d v="2019-03-30T00:00:00"/>
    <d v="2022-02-16T00:00:00"/>
    <s v="Monthly"/>
    <x v="2"/>
    <s v="CUST85322984"/>
    <n v="1054"/>
    <s v="Medium Term"/>
    <n v="1"/>
    <s v="Kaylee Melton"/>
    <x v="0"/>
    <n v="75"/>
    <s v="Secondary school teacher"/>
    <x v="1"/>
    <s v="West Adamville, Ohio, 56524"/>
    <x v="3"/>
    <n v="0"/>
    <n v="1"/>
    <x v="2"/>
    <s v="AGT03733743"/>
    <x v="0"/>
    <n v="3"/>
    <n v="49"/>
    <n v="0"/>
    <x v="0"/>
    <n v="0"/>
    <x v="0"/>
  </r>
  <r>
    <s v="POL08723809"/>
    <x v="2"/>
    <n v="40434"/>
    <n v="1605.05"/>
    <d v="2023-09-11T00:00:00"/>
    <d v="2027-11-03T00:00:00"/>
    <s v="Annually"/>
    <x v="1"/>
    <s v="CUST14150904"/>
    <n v="1514"/>
    <s v="Long Term"/>
    <n v="0"/>
    <s v="Lisa Hayden"/>
    <x v="1"/>
    <n v="37"/>
    <s v="Chiropractor"/>
    <x v="2"/>
    <s v="New Scottton, Washington, 63895"/>
    <x v="1"/>
    <n v="1"/>
    <n v="0"/>
    <x v="1"/>
    <s v="AGT28402315"/>
    <x v="2"/>
    <n v="11"/>
    <n v="56"/>
    <n v="0"/>
    <x v="0"/>
    <n v="0"/>
    <x v="2"/>
  </r>
  <r>
    <s v="POL51841812"/>
    <x v="2"/>
    <n v="290515"/>
    <n v="973.79"/>
    <d v="2015-11-29T00:00:00"/>
    <d v="2025-09-05T00:00:00"/>
    <s v="Quarterly"/>
    <x v="0"/>
    <s v="CUST02924046"/>
    <n v="3568"/>
    <s v="Long Term"/>
    <n v="0"/>
    <s v="Michael Martinez"/>
    <x v="1"/>
    <n v="44"/>
    <s v="Designer, graphic"/>
    <x v="0"/>
    <s v="Andersonfort, Virginia, 10062"/>
    <x v="1"/>
    <n v="0"/>
    <n v="0"/>
    <x v="1"/>
    <s v="AGT20148449"/>
    <x v="2"/>
    <n v="47"/>
    <n v="2"/>
    <n v="0"/>
    <x v="2"/>
    <n v="0"/>
    <x v="2"/>
  </r>
  <r>
    <s v="POL12590644"/>
    <x v="3"/>
    <n v="57927"/>
    <n v="1098.8499999999999"/>
    <d v="2022-06-26T00:00:00"/>
    <d v="2030-05-16T00:00:00"/>
    <s v="Annually"/>
    <x v="0"/>
    <s v="CUST77262045"/>
    <n v="2881"/>
    <s v="Long Term"/>
    <n v="0"/>
    <s v="Andrea Ward"/>
    <x v="0"/>
    <n v="60"/>
    <s v="Diagnostic radiographer"/>
    <x v="0"/>
    <s v="Port Joseph, Ohio, 73737"/>
    <x v="3"/>
    <n v="0"/>
    <n v="1"/>
    <x v="2"/>
    <s v="AGT16469757"/>
    <x v="0"/>
    <n v="20"/>
    <n v="21"/>
    <n v="0"/>
    <x v="2"/>
    <n v="0"/>
    <x v="0"/>
  </r>
  <r>
    <s v="POL01887189"/>
    <x v="0"/>
    <n v="135332"/>
    <n v="258.23"/>
    <d v="2024-12-06T00:00:00"/>
    <d v="2026-11-11T00:00:00"/>
    <s v="Monthly"/>
    <x v="2"/>
    <s v="CUST04188498"/>
    <n v="705"/>
    <s v="Medium Term"/>
    <n v="1"/>
    <s v="Kirk Vargas"/>
    <x v="0"/>
    <n v="57"/>
    <s v="Illustrator"/>
    <x v="0"/>
    <s v="New Emily, Oklahoma, 24199"/>
    <x v="3"/>
    <n v="0"/>
    <n v="0"/>
    <x v="2"/>
    <s v="AGT46362959"/>
    <x v="1"/>
    <n v="10"/>
    <n v="98"/>
    <n v="1"/>
    <x v="1"/>
    <n v="1"/>
    <x v="1"/>
  </r>
  <r>
    <s v="POL54775068"/>
    <x v="2"/>
    <n v="443919"/>
    <n v="170.35"/>
    <d v="2021-09-25T00:00:00"/>
    <d v="2030-08-31T00:00:00"/>
    <s v="Quarterly"/>
    <x v="2"/>
    <s v="CUST06406650"/>
    <n v="3262"/>
    <s v="Long Term"/>
    <n v="1"/>
    <s v="Robert Jackson"/>
    <x v="1"/>
    <n v="63"/>
    <s v="Risk analyst"/>
    <x v="0"/>
    <s v="Petersonfort, Massachusetts, 17127"/>
    <x v="3"/>
    <n v="0"/>
    <n v="1"/>
    <x v="2"/>
    <s v="AGT13812725"/>
    <x v="2"/>
    <n v="19"/>
    <n v="37"/>
    <n v="0"/>
    <x v="0"/>
    <n v="0"/>
    <x v="2"/>
  </r>
  <r>
    <s v="POL60169232"/>
    <x v="3"/>
    <n v="454377"/>
    <n v="371.57"/>
    <d v="2023-11-06T00:00:00"/>
    <d v="2031-03-02T00:00:00"/>
    <s v="Monthly"/>
    <x v="1"/>
    <s v="CUST61923494"/>
    <n v="2673"/>
    <s v="Long Term"/>
    <n v="0"/>
    <s v="Joseph Cannon"/>
    <x v="2"/>
    <n v="54"/>
    <s v="Administrator, charities/voluntary organisations"/>
    <x v="3"/>
    <s v="Lake Coryfurt, Utah, 17138"/>
    <x v="2"/>
    <n v="0"/>
    <n v="0"/>
    <x v="2"/>
    <s v="AGT25590465"/>
    <x v="2"/>
    <n v="7"/>
    <n v="69"/>
    <n v="0"/>
    <x v="1"/>
    <n v="0"/>
    <x v="2"/>
  </r>
  <r>
    <s v="POL07151220"/>
    <x v="1"/>
    <n v="159679"/>
    <n v="961.5"/>
    <d v="2016-07-03T00:00:00"/>
    <d v="2021-12-13T00:00:00"/>
    <s v="Monthly"/>
    <x v="0"/>
    <s v="CUST21477650"/>
    <n v="1989"/>
    <s v="Long Term"/>
    <n v="0"/>
    <s v="Troy Phillips"/>
    <x v="1"/>
    <n v="77"/>
    <s v="Licensed conveyancer"/>
    <x v="0"/>
    <s v="Jeremytown, Arkansas, 89645"/>
    <x v="3"/>
    <n v="0"/>
    <n v="1"/>
    <x v="2"/>
    <s v="AGT81662852"/>
    <x v="2"/>
    <n v="2"/>
    <n v="45"/>
    <n v="0"/>
    <x v="0"/>
    <n v="0"/>
    <x v="2"/>
  </r>
  <r>
    <s v="POL62014398"/>
    <x v="3"/>
    <n v="208079"/>
    <n v="1660.92"/>
    <d v="2023-02-17T00:00:00"/>
    <d v="2032-08-01T00:00:00"/>
    <s v="Monthly"/>
    <x v="2"/>
    <s v="CUST00283741"/>
    <n v="3453"/>
    <s v="Long Term"/>
    <n v="1"/>
    <s v="Adrienne Gallagher"/>
    <x v="0"/>
    <n v="37"/>
    <s v="Engineer, building services"/>
    <x v="2"/>
    <s v="Robinsonland, Louisiana, 69037"/>
    <x v="1"/>
    <n v="1"/>
    <n v="0"/>
    <x v="1"/>
    <s v="AGT70280391"/>
    <x v="0"/>
    <n v="16"/>
    <n v="16"/>
    <n v="0"/>
    <x v="2"/>
    <n v="0"/>
    <x v="0"/>
  </r>
  <r>
    <s v="POL57302291"/>
    <x v="2"/>
    <n v="444593"/>
    <n v="1493.64"/>
    <d v="2024-01-10T00:00:00"/>
    <d v="2031-04-18T00:00:00"/>
    <s v="Annually"/>
    <x v="0"/>
    <s v="CUST32924092"/>
    <n v="2655"/>
    <s v="Long Term"/>
    <n v="0"/>
    <s v="Steven Stewart"/>
    <x v="2"/>
    <n v="56"/>
    <s v="Production designer, theatre/television/film"/>
    <x v="0"/>
    <s v="Cuevasshire, Michigan, 11935"/>
    <x v="3"/>
    <n v="0"/>
    <n v="0"/>
    <x v="2"/>
    <s v="AGT28038355"/>
    <x v="0"/>
    <n v="49"/>
    <n v="80"/>
    <n v="1"/>
    <x v="1"/>
    <n v="1"/>
    <x v="0"/>
  </r>
  <r>
    <s v="POL37984352"/>
    <x v="2"/>
    <n v="25430"/>
    <n v="780.41"/>
    <d v="2024-04-25T00:00:00"/>
    <d v="2029-10-24T00:00:00"/>
    <s v="Annually"/>
    <x v="0"/>
    <s v="CUST24431344"/>
    <n v="2008"/>
    <s v="Long Term"/>
    <n v="0"/>
    <s v="Cathy Williams"/>
    <x v="2"/>
    <n v="61"/>
    <s v="Music therapist"/>
    <x v="0"/>
    <s v="Johnsonside, Massachusetts, 35130"/>
    <x v="3"/>
    <n v="0"/>
    <n v="1"/>
    <x v="2"/>
    <s v="AGT21525859"/>
    <x v="1"/>
    <n v="4"/>
    <n v="48"/>
    <n v="0"/>
    <x v="0"/>
    <n v="0"/>
    <x v="1"/>
  </r>
  <r>
    <s v="POL65018998"/>
    <x v="1"/>
    <n v="438873"/>
    <n v="1281.54"/>
    <d v="2015-08-22T00:00:00"/>
    <d v="2018-01-31T00:00:00"/>
    <s v="Quarterly"/>
    <x v="2"/>
    <s v="CUST54132815"/>
    <n v="893"/>
    <s v="Medium Term"/>
    <n v="1"/>
    <s v="Cindy Winters"/>
    <x v="1"/>
    <n v="55"/>
    <s v="Radio broadcast assistant"/>
    <x v="3"/>
    <s v="West James, Massachusetts, 84470"/>
    <x v="2"/>
    <n v="0"/>
    <n v="0"/>
    <x v="2"/>
    <s v="AGT51984256"/>
    <x v="2"/>
    <n v="35"/>
    <n v="66"/>
    <n v="0"/>
    <x v="1"/>
    <n v="0"/>
    <x v="2"/>
  </r>
  <r>
    <s v="POL26967918"/>
    <x v="0"/>
    <n v="406878"/>
    <n v="1543.76"/>
    <d v="2021-04-23T00:00:00"/>
    <d v="2030-08-10T00:00:00"/>
    <s v="Quarterly"/>
    <x v="2"/>
    <s v="CUST00971282"/>
    <n v="3396"/>
    <s v="Long Term"/>
    <n v="1"/>
    <s v="Crystal Allen"/>
    <x v="2"/>
    <n v="58"/>
    <s v="Psychotherapist, child"/>
    <x v="0"/>
    <s v="South Nathan, New Jersey, 57400"/>
    <x v="3"/>
    <n v="0"/>
    <n v="0"/>
    <x v="2"/>
    <s v="AGT47248181"/>
    <x v="1"/>
    <n v="10"/>
    <n v="95"/>
    <n v="1"/>
    <x v="1"/>
    <n v="1"/>
    <x v="1"/>
  </r>
  <r>
    <s v="POL66684348"/>
    <x v="0"/>
    <n v="283261"/>
    <n v="1177.75"/>
    <d v="2020-11-07T00:00:00"/>
    <d v="2029-10-28T00:00:00"/>
    <s v="Annually"/>
    <x v="1"/>
    <s v="CUST30107640"/>
    <n v="3277"/>
    <s v="Long Term"/>
    <n v="0"/>
    <s v="Linda Serrano"/>
    <x v="0"/>
    <n v="71"/>
    <s v="Hospital pharmacist"/>
    <x v="3"/>
    <s v="South Matthewbury, New York, 82926"/>
    <x v="3"/>
    <n v="0"/>
    <n v="1"/>
    <x v="2"/>
    <s v="AGT17458388"/>
    <x v="0"/>
    <n v="30"/>
    <n v="20"/>
    <n v="0"/>
    <x v="2"/>
    <n v="0"/>
    <x v="0"/>
  </r>
  <r>
    <s v="POL85531608"/>
    <x v="2"/>
    <n v="445951"/>
    <n v="761.04"/>
    <d v="2016-07-09T00:00:00"/>
    <d v="2018-11-24T00:00:00"/>
    <s v="Quarterly"/>
    <x v="2"/>
    <s v="CUST79849439"/>
    <n v="868"/>
    <s v="Medium Term"/>
    <n v="1"/>
    <s v="Katherine Riley"/>
    <x v="2"/>
    <n v="39"/>
    <s v="Theatre stage manager"/>
    <x v="0"/>
    <s v="Makaylaberg, North Carolina, 23953"/>
    <x v="1"/>
    <n v="0"/>
    <n v="0"/>
    <x v="1"/>
    <s v="AGT91677495"/>
    <x v="1"/>
    <n v="3"/>
    <n v="56"/>
    <n v="0"/>
    <x v="0"/>
    <n v="0"/>
    <x v="1"/>
  </r>
  <r>
    <s v="POL63456798"/>
    <x v="2"/>
    <n v="472276"/>
    <n v="1425.94"/>
    <d v="2024-02-12T00:00:00"/>
    <d v="2025-12-22T00:00:00"/>
    <s v="Annually"/>
    <x v="0"/>
    <s v="CUST61585782"/>
    <n v="679"/>
    <s v="Medium Term"/>
    <n v="0"/>
    <s v="Robin Garcia"/>
    <x v="0"/>
    <n v="20"/>
    <s v="Exhibition designer"/>
    <x v="1"/>
    <s v="Martinezside, Delaware, 34143"/>
    <x v="4"/>
    <n v="0"/>
    <n v="0"/>
    <x v="0"/>
    <s v="AGT84700186"/>
    <x v="1"/>
    <n v="47"/>
    <n v="20"/>
    <n v="0"/>
    <x v="2"/>
    <n v="0"/>
    <x v="1"/>
  </r>
  <r>
    <s v="POL78322093"/>
    <x v="3"/>
    <n v="215893"/>
    <n v="353.94"/>
    <d v="2019-06-17T00:00:00"/>
    <d v="2024-07-08T00:00:00"/>
    <s v="Quarterly"/>
    <x v="2"/>
    <s v="CUST83723227"/>
    <n v="1848"/>
    <s v="Long Term"/>
    <n v="1"/>
    <s v="Keith Manning"/>
    <x v="1"/>
    <n v="32"/>
    <s v="Sports administrator"/>
    <x v="3"/>
    <s v="Andersonshire, Kentucky, 60815"/>
    <x v="0"/>
    <n v="0"/>
    <n v="0"/>
    <x v="1"/>
    <s v="AGT75518583"/>
    <x v="2"/>
    <n v="20"/>
    <n v="67"/>
    <n v="0"/>
    <x v="1"/>
    <n v="0"/>
    <x v="2"/>
  </r>
  <r>
    <s v="POL59742494"/>
    <x v="0"/>
    <n v="200786"/>
    <n v="1551.99"/>
    <d v="2015-03-29T00:00:00"/>
    <d v="2020-03-19T00:00:00"/>
    <s v="Annually"/>
    <x v="0"/>
    <s v="CUST75428036"/>
    <n v="1817"/>
    <s v="Long Term"/>
    <n v="0"/>
    <s v="Kevin Brown"/>
    <x v="0"/>
    <n v="35"/>
    <s v="Optometrist"/>
    <x v="1"/>
    <s v="North Julieside, California, 27655"/>
    <x v="0"/>
    <n v="0"/>
    <n v="0"/>
    <x v="1"/>
    <s v="AGT96109409"/>
    <x v="2"/>
    <n v="43"/>
    <n v="39"/>
    <n v="0"/>
    <x v="0"/>
    <n v="0"/>
    <x v="2"/>
  </r>
  <r>
    <s v="POL12263896"/>
    <x v="1"/>
    <n v="210024"/>
    <n v="1967.07"/>
    <d v="2019-11-06T00:00:00"/>
    <d v="2021-10-02T00:00:00"/>
    <s v="Annually"/>
    <x v="1"/>
    <s v="CUST18798938"/>
    <n v="696"/>
    <s v="Medium Term"/>
    <n v="0"/>
    <s v="Kimberly Brooks"/>
    <x v="0"/>
    <n v="51"/>
    <s v="Exercise physiologist"/>
    <x v="1"/>
    <s v="Robinfort, Georgia, 02267"/>
    <x v="2"/>
    <n v="0"/>
    <n v="0"/>
    <x v="2"/>
    <s v="AGT93433293"/>
    <x v="1"/>
    <n v="1"/>
    <n v="2"/>
    <n v="0"/>
    <x v="2"/>
    <n v="0"/>
    <x v="1"/>
  </r>
  <r>
    <s v="POL11968041"/>
    <x v="2"/>
    <n v="302733"/>
    <n v="944.77"/>
    <d v="2023-12-30T00:00:00"/>
    <d v="2033-12-11T00:00:00"/>
    <s v="Annually"/>
    <x v="0"/>
    <s v="CUST52503140"/>
    <n v="3634"/>
    <s v="Long Term"/>
    <n v="0"/>
    <s v="Catherine Serrano"/>
    <x v="1"/>
    <n v="64"/>
    <s v="Illustrator"/>
    <x v="1"/>
    <s v="East Brittany, Utah, 32080"/>
    <x v="3"/>
    <n v="0"/>
    <n v="1"/>
    <x v="2"/>
    <s v="AGT75465448"/>
    <x v="0"/>
    <n v="8"/>
    <n v="91"/>
    <n v="1"/>
    <x v="1"/>
    <n v="1"/>
    <x v="0"/>
  </r>
  <r>
    <s v="POL72766518"/>
    <x v="1"/>
    <n v="184039"/>
    <n v="1208.51"/>
    <d v="2019-01-07T00:00:00"/>
    <d v="2024-03-21T00:00:00"/>
    <s v="Annually"/>
    <x v="1"/>
    <s v="CUST26015722"/>
    <n v="1900"/>
    <s v="Long Term"/>
    <n v="0"/>
    <s v="James White"/>
    <x v="0"/>
    <n v="60"/>
    <s v="Engineer, production"/>
    <x v="2"/>
    <s v="Holtmouth, Michigan, 56019"/>
    <x v="3"/>
    <n v="1"/>
    <n v="1"/>
    <x v="2"/>
    <s v="AGT45828680"/>
    <x v="0"/>
    <n v="22"/>
    <n v="69"/>
    <n v="0"/>
    <x v="1"/>
    <n v="0"/>
    <x v="0"/>
  </r>
  <r>
    <s v="POL41445459"/>
    <x v="3"/>
    <n v="95976"/>
    <n v="1207.95"/>
    <d v="2017-11-05T00:00:00"/>
    <d v="2019-01-27T00:00:00"/>
    <s v="Annually"/>
    <x v="0"/>
    <s v="CUST47696408"/>
    <n v="448"/>
    <s v="Medium Term"/>
    <n v="0"/>
    <s v="Kevin Joyce"/>
    <x v="1"/>
    <n v="56"/>
    <s v="Ship broker"/>
    <x v="0"/>
    <s v="New Brian, Oklahoma, 44595"/>
    <x v="3"/>
    <n v="0"/>
    <n v="0"/>
    <x v="2"/>
    <s v="AGT50193369"/>
    <x v="2"/>
    <n v="10"/>
    <n v="88"/>
    <n v="1"/>
    <x v="1"/>
    <n v="1"/>
    <x v="2"/>
  </r>
  <r>
    <s v="POL78043056"/>
    <x v="0"/>
    <n v="88702"/>
    <n v="1504.08"/>
    <d v="2017-11-05T00:00:00"/>
    <d v="2020-02-26T00:00:00"/>
    <s v="Monthly"/>
    <x v="0"/>
    <s v="CUST81139176"/>
    <n v="843"/>
    <s v="Medium Term"/>
    <n v="0"/>
    <s v="Deborah Cooper"/>
    <x v="2"/>
    <n v="58"/>
    <s v="Further education lecturer"/>
    <x v="0"/>
    <s v="East Melissaview, Vermont, 23868"/>
    <x v="3"/>
    <n v="0"/>
    <n v="0"/>
    <x v="2"/>
    <s v="AGT60343012"/>
    <x v="2"/>
    <n v="29"/>
    <n v="63"/>
    <n v="0"/>
    <x v="1"/>
    <n v="0"/>
    <x v="2"/>
  </r>
  <r>
    <s v="POL44986450"/>
    <x v="2"/>
    <n v="495000"/>
    <n v="1508.39"/>
    <d v="2016-03-15T00:00:00"/>
    <d v="2025-03-15T00:00:00"/>
    <s v="Monthly"/>
    <x v="1"/>
    <s v="CUST41518415"/>
    <n v="3287"/>
    <s v="Long Term"/>
    <n v="0"/>
    <s v="Jason Wright"/>
    <x v="2"/>
    <n v="43"/>
    <s v="Academic librarian"/>
    <x v="0"/>
    <s v="North Donnaborough, Wyoming, 86321"/>
    <x v="1"/>
    <n v="0"/>
    <n v="0"/>
    <x v="1"/>
    <s v="AGT96459883"/>
    <x v="0"/>
    <n v="17"/>
    <n v="100"/>
    <n v="1"/>
    <x v="1"/>
    <n v="1"/>
    <x v="0"/>
  </r>
  <r>
    <s v="POL70827381"/>
    <x v="3"/>
    <n v="196316"/>
    <n v="125"/>
    <d v="2023-03-21T00:00:00"/>
    <d v="2025-06-22T00:00:00"/>
    <s v="Monthly"/>
    <x v="1"/>
    <s v="CUST22153945"/>
    <n v="824"/>
    <s v="Medium Term"/>
    <n v="0"/>
    <s v="Sabrina Combs"/>
    <x v="2"/>
    <n v="46"/>
    <s v="Production designer, theatre/television/film"/>
    <x v="3"/>
    <s v="Williamview, Virginia, 60901"/>
    <x v="2"/>
    <n v="0"/>
    <n v="0"/>
    <x v="1"/>
    <s v="AGT96944558"/>
    <x v="1"/>
    <n v="5"/>
    <n v="23"/>
    <n v="0"/>
    <x v="2"/>
    <n v="0"/>
    <x v="1"/>
  </r>
  <r>
    <s v="POL70755338"/>
    <x v="1"/>
    <n v="467362"/>
    <n v="1310.3499999999999"/>
    <d v="2022-04-01T00:00:00"/>
    <d v="2024-05-04T00:00:00"/>
    <s v="Quarterly"/>
    <x v="2"/>
    <s v="CUST82473025"/>
    <n v="764"/>
    <s v="Medium Term"/>
    <n v="1"/>
    <s v="Alexander Mack"/>
    <x v="1"/>
    <n v="56"/>
    <s v="Merchant navy officer"/>
    <x v="3"/>
    <s v="Shawnport, Louisiana, 69260"/>
    <x v="3"/>
    <n v="0"/>
    <n v="0"/>
    <x v="2"/>
    <s v="AGT90898541"/>
    <x v="1"/>
    <n v="22"/>
    <n v="24"/>
    <n v="0"/>
    <x v="2"/>
    <n v="0"/>
    <x v="1"/>
  </r>
  <r>
    <s v="POL47233053"/>
    <x v="0"/>
    <n v="483374"/>
    <n v="1345.15"/>
    <d v="2018-06-15T00:00:00"/>
    <d v="2020-03-05T00:00:00"/>
    <s v="Annually"/>
    <x v="2"/>
    <s v="CUST05701299"/>
    <n v="629"/>
    <s v="Medium Term"/>
    <n v="1"/>
    <s v="Christine Wang"/>
    <x v="2"/>
    <n v="69"/>
    <s v="Mental health nurse"/>
    <x v="0"/>
    <s v="East Seanberg, Missouri, 48477"/>
    <x v="3"/>
    <n v="0"/>
    <n v="1"/>
    <x v="2"/>
    <s v="AGT02503852"/>
    <x v="0"/>
    <n v="6"/>
    <n v="52"/>
    <n v="0"/>
    <x v="0"/>
    <n v="0"/>
    <x v="0"/>
  </r>
  <r>
    <s v="POL83630860"/>
    <x v="1"/>
    <n v="481017"/>
    <n v="1427.9"/>
    <d v="2021-12-07T00:00:00"/>
    <d v="2026-09-10T00:00:00"/>
    <s v="Quarterly"/>
    <x v="0"/>
    <s v="CUST62840759"/>
    <n v="1738"/>
    <s v="Long Term"/>
    <n v="0"/>
    <s v="Michael Perez"/>
    <x v="0"/>
    <n v="30"/>
    <s v="Pension scheme manager"/>
    <x v="0"/>
    <s v="East Mary, Arizona, 67068"/>
    <x v="0"/>
    <n v="0"/>
    <n v="0"/>
    <x v="0"/>
    <s v="AGT72204015"/>
    <x v="0"/>
    <n v="10"/>
    <n v="53"/>
    <n v="0"/>
    <x v="0"/>
    <n v="0"/>
    <x v="0"/>
  </r>
  <r>
    <s v="POL81894968"/>
    <x v="3"/>
    <n v="129153"/>
    <n v="798.94"/>
    <d v="2023-10-17T00:00:00"/>
    <d v="2032-01-25T00:00:00"/>
    <s v="Quarterly"/>
    <x v="2"/>
    <s v="CUST57771662"/>
    <n v="3022"/>
    <s v="Long Term"/>
    <n v="1"/>
    <s v="Laura Smith"/>
    <x v="0"/>
    <n v="81"/>
    <s v="Production assistant, radio"/>
    <x v="2"/>
    <s v="New Sharon, Mississippi, 60354"/>
    <x v="3"/>
    <n v="1"/>
    <n v="1"/>
    <x v="2"/>
    <s v="AGT43198151"/>
    <x v="0"/>
    <n v="5"/>
    <n v="8"/>
    <n v="0"/>
    <x v="2"/>
    <n v="0"/>
    <x v="0"/>
  </r>
  <r>
    <s v="POL68033681"/>
    <x v="3"/>
    <n v="55004"/>
    <n v="1974.94"/>
    <d v="2020-10-04T00:00:00"/>
    <d v="2022-09-22T00:00:00"/>
    <s v="Annually"/>
    <x v="0"/>
    <s v="CUST77682848"/>
    <n v="718"/>
    <s v="Medium Term"/>
    <n v="0"/>
    <s v="Christy Carpenter"/>
    <x v="0"/>
    <n v="75"/>
    <s v="Health service manager"/>
    <x v="2"/>
    <s v="North Henryberg, Oklahoma, 31841"/>
    <x v="3"/>
    <n v="1"/>
    <n v="1"/>
    <x v="2"/>
    <s v="AGT30790056"/>
    <x v="1"/>
    <n v="29"/>
    <n v="81"/>
    <n v="1"/>
    <x v="1"/>
    <n v="1"/>
    <x v="1"/>
  </r>
  <r>
    <s v="POL30677627"/>
    <x v="2"/>
    <n v="10653"/>
    <n v="1863.7"/>
    <d v="2020-10-28T00:00:00"/>
    <d v="2027-04-05T00:00:00"/>
    <s v="Annually"/>
    <x v="2"/>
    <s v="CUST93959202"/>
    <n v="2350"/>
    <s v="Long Term"/>
    <n v="1"/>
    <s v="Karen Martin"/>
    <x v="1"/>
    <n v="75"/>
    <s v="Equities trader"/>
    <x v="0"/>
    <s v="Francischester, Louisiana, 19599"/>
    <x v="3"/>
    <n v="0"/>
    <n v="1"/>
    <x v="2"/>
    <s v="AGT54555818"/>
    <x v="1"/>
    <n v="27"/>
    <n v="9"/>
    <n v="0"/>
    <x v="2"/>
    <n v="0"/>
    <x v="1"/>
  </r>
  <r>
    <s v="POL14781739"/>
    <x v="3"/>
    <n v="331249"/>
    <n v="1952.76"/>
    <d v="2015-02-23T00:00:00"/>
    <d v="2020-02-03T00:00:00"/>
    <s v="Monthly"/>
    <x v="1"/>
    <s v="CUST07899216"/>
    <n v="1806"/>
    <s v="Long Term"/>
    <n v="0"/>
    <s v="Thomas Pratt"/>
    <x v="1"/>
    <n v="27"/>
    <s v="Nurse, children's"/>
    <x v="1"/>
    <s v="Lake Loriburgh, South Carolina, 56101"/>
    <x v="0"/>
    <n v="0"/>
    <n v="0"/>
    <x v="0"/>
    <s v="AGT96341079"/>
    <x v="0"/>
    <n v="36"/>
    <n v="9"/>
    <n v="0"/>
    <x v="2"/>
    <n v="0"/>
    <x v="0"/>
  </r>
  <r>
    <s v="POL55461982"/>
    <x v="0"/>
    <n v="495921"/>
    <n v="150.36000000000001"/>
    <d v="2019-02-15T00:00:00"/>
    <d v="2023-01-23T00:00:00"/>
    <s v="Monthly"/>
    <x v="0"/>
    <s v="CUST61341413"/>
    <n v="1438"/>
    <s v="Long Term"/>
    <n v="0"/>
    <s v="Alexa Callahan"/>
    <x v="1"/>
    <n v="40"/>
    <s v="Nurse, adult"/>
    <x v="0"/>
    <s v="North Deborah, Delaware, 30518"/>
    <x v="1"/>
    <n v="0"/>
    <n v="0"/>
    <x v="1"/>
    <s v="AGT37376545"/>
    <x v="0"/>
    <n v="47"/>
    <n v="92"/>
    <n v="1"/>
    <x v="1"/>
    <n v="1"/>
    <x v="0"/>
  </r>
  <r>
    <s v="POL79741032"/>
    <x v="0"/>
    <n v="480900"/>
    <n v="216.26"/>
    <d v="2017-12-12T00:00:00"/>
    <d v="2022-01-24T00:00:00"/>
    <s v="Annually"/>
    <x v="1"/>
    <s v="CUST76221093"/>
    <n v="1504"/>
    <s v="Long Term"/>
    <n v="0"/>
    <s v="Melissa Cohen"/>
    <x v="1"/>
    <n v="59"/>
    <s v="Telecommunications researcher"/>
    <x v="2"/>
    <s v="Lewistown, Virginia, 60038"/>
    <x v="3"/>
    <n v="1"/>
    <n v="0"/>
    <x v="2"/>
    <s v="AGT93349942"/>
    <x v="2"/>
    <n v="47"/>
    <n v="90"/>
    <n v="1"/>
    <x v="1"/>
    <n v="1"/>
    <x v="2"/>
  </r>
  <r>
    <s v="POL40767941"/>
    <x v="2"/>
    <n v="456168"/>
    <n v="1138.49"/>
    <d v="2023-02-28T00:00:00"/>
    <d v="2026-06-24T00:00:00"/>
    <s v="Quarterly"/>
    <x v="1"/>
    <s v="CUST99806690"/>
    <n v="1212"/>
    <s v="Long Term"/>
    <n v="0"/>
    <s v="Thomas Pierce"/>
    <x v="0"/>
    <n v="38"/>
    <s v="Psychologist, prison and probation services"/>
    <x v="0"/>
    <s v="Sheriland, Indiana, 74648"/>
    <x v="1"/>
    <n v="0"/>
    <n v="0"/>
    <x v="1"/>
    <s v="AGT72553495"/>
    <x v="2"/>
    <n v="30"/>
    <n v="50"/>
    <n v="0"/>
    <x v="0"/>
    <n v="0"/>
    <x v="2"/>
  </r>
  <r>
    <s v="POL82791377"/>
    <x v="2"/>
    <n v="374321"/>
    <n v="1071.8699999999999"/>
    <d v="2022-02-19T00:00:00"/>
    <d v="2029-04-02T00:00:00"/>
    <s v="Monthly"/>
    <x v="1"/>
    <s v="CUST85929514"/>
    <n v="2599"/>
    <s v="Long Term"/>
    <n v="0"/>
    <s v="Lisa Meadows"/>
    <x v="0"/>
    <n v="46"/>
    <s v="Chief of Staff"/>
    <x v="0"/>
    <s v="Jefferyton, Minnesota, 11933"/>
    <x v="2"/>
    <n v="0"/>
    <n v="0"/>
    <x v="1"/>
    <s v="AGT92016021"/>
    <x v="0"/>
    <n v="20"/>
    <n v="30"/>
    <n v="0"/>
    <x v="2"/>
    <n v="0"/>
    <x v="0"/>
  </r>
  <r>
    <s v="POL92554032"/>
    <x v="2"/>
    <n v="388989"/>
    <n v="1462.58"/>
    <d v="2015-03-25T00:00:00"/>
    <d v="2022-10-30T00:00:00"/>
    <s v="Annually"/>
    <x v="1"/>
    <s v="CUST49174055"/>
    <n v="2776"/>
    <s v="Long Term"/>
    <n v="0"/>
    <s v="Mitchell Harding"/>
    <x v="2"/>
    <n v="72"/>
    <s v="Museum/gallery exhibitions officer"/>
    <x v="3"/>
    <s v="Ericchester, Oklahoma, 71096"/>
    <x v="3"/>
    <n v="0"/>
    <n v="1"/>
    <x v="2"/>
    <s v="AGT58426448"/>
    <x v="0"/>
    <n v="20"/>
    <n v="64"/>
    <n v="0"/>
    <x v="1"/>
    <n v="0"/>
    <x v="0"/>
  </r>
  <r>
    <s v="POL83187553"/>
    <x v="2"/>
    <n v="108097"/>
    <n v="678.42"/>
    <d v="2023-02-10T00:00:00"/>
    <d v="2032-03-22T00:00:00"/>
    <s v="Monthly"/>
    <x v="0"/>
    <s v="CUST31889067"/>
    <n v="3328"/>
    <s v="Long Term"/>
    <n v="0"/>
    <s v="Richard Fitzgerald"/>
    <x v="0"/>
    <n v="34"/>
    <s v="Structural engineer"/>
    <x v="0"/>
    <s v="Rayland, Idaho, 31851"/>
    <x v="0"/>
    <n v="0"/>
    <n v="0"/>
    <x v="1"/>
    <s v="AGT94212633"/>
    <x v="1"/>
    <n v="26"/>
    <n v="30"/>
    <n v="0"/>
    <x v="2"/>
    <n v="0"/>
    <x v="1"/>
  </r>
  <r>
    <s v="POL78615644"/>
    <x v="0"/>
    <n v="204165"/>
    <n v="904.44"/>
    <d v="2017-11-13T00:00:00"/>
    <d v="2026-12-10T00:00:00"/>
    <s v="Monthly"/>
    <x v="1"/>
    <s v="CUST95138343"/>
    <n v="3314"/>
    <s v="Long Term"/>
    <n v="0"/>
    <s v="Brittney Taylor"/>
    <x v="0"/>
    <n v="19"/>
    <s v="Sports development officer"/>
    <x v="0"/>
    <s v="South Paul, Mississippi, 38277"/>
    <x v="4"/>
    <n v="0"/>
    <n v="0"/>
    <x v="0"/>
    <s v="AGT76412356"/>
    <x v="2"/>
    <n v="33"/>
    <n v="71"/>
    <n v="1"/>
    <x v="1"/>
    <n v="1"/>
    <x v="2"/>
  </r>
  <r>
    <s v="POL95788557"/>
    <x v="1"/>
    <n v="496279"/>
    <n v="1762.01"/>
    <d v="2019-04-06T00:00:00"/>
    <d v="2021-02-25T00:00:00"/>
    <s v="Monthly"/>
    <x v="0"/>
    <s v="CUST81759154"/>
    <n v="691"/>
    <s v="Medium Term"/>
    <n v="0"/>
    <s v="William Mcgrath"/>
    <x v="1"/>
    <n v="77"/>
    <s v="Research scientist (medical)"/>
    <x v="0"/>
    <s v="West Karen, Vermont, 90519"/>
    <x v="3"/>
    <n v="0"/>
    <n v="1"/>
    <x v="2"/>
    <s v="AGT23704416"/>
    <x v="0"/>
    <n v="10"/>
    <n v="28"/>
    <n v="0"/>
    <x v="2"/>
    <n v="0"/>
    <x v="0"/>
  </r>
  <r>
    <s v="POL88593927"/>
    <x v="3"/>
    <n v="219138"/>
    <n v="1687.92"/>
    <d v="2023-11-05T00:00:00"/>
    <d v="2029-09-01T00:00:00"/>
    <s v="Annually"/>
    <x v="1"/>
    <s v="CUST00513846"/>
    <n v="2127"/>
    <s v="Long Term"/>
    <n v="0"/>
    <s v="Stephen Crane"/>
    <x v="1"/>
    <n v="62"/>
    <s v="Advice worker"/>
    <x v="0"/>
    <s v="East Meredith, Virginia, 41279"/>
    <x v="3"/>
    <n v="0"/>
    <n v="1"/>
    <x v="2"/>
    <s v="AGT13677638"/>
    <x v="0"/>
    <n v="43"/>
    <n v="12"/>
    <n v="0"/>
    <x v="2"/>
    <n v="0"/>
    <x v="0"/>
  </r>
  <r>
    <s v="POL71227580"/>
    <x v="1"/>
    <n v="293016"/>
    <n v="1599.56"/>
    <d v="2023-05-18T00:00:00"/>
    <d v="2029-06-05T00:00:00"/>
    <s v="Monthly"/>
    <x v="1"/>
    <s v="CUST89250160"/>
    <n v="2210"/>
    <s v="Long Term"/>
    <n v="0"/>
    <s v="Linda Todd"/>
    <x v="0"/>
    <n v="74"/>
    <s v="Proofreader"/>
    <x v="0"/>
    <s v="South Joseph, Texas, 40811"/>
    <x v="3"/>
    <n v="0"/>
    <n v="1"/>
    <x v="2"/>
    <s v="AGT44687181"/>
    <x v="2"/>
    <n v="24"/>
    <n v="56"/>
    <n v="0"/>
    <x v="0"/>
    <n v="0"/>
    <x v="2"/>
  </r>
  <r>
    <s v="POL07094060"/>
    <x v="2"/>
    <n v="317627"/>
    <n v="125.58"/>
    <d v="2024-03-30T00:00:00"/>
    <d v="2033-12-31T00:00:00"/>
    <s v="Quarterly"/>
    <x v="2"/>
    <s v="CUST25522129"/>
    <n v="3563"/>
    <s v="Long Term"/>
    <n v="1"/>
    <s v="Robert Moore DVM"/>
    <x v="2"/>
    <n v="71"/>
    <s v="Firefighter"/>
    <x v="0"/>
    <s v="Port Marcus, North Carolina, 43194"/>
    <x v="3"/>
    <n v="0"/>
    <n v="1"/>
    <x v="2"/>
    <s v="AGT74886238"/>
    <x v="2"/>
    <n v="50"/>
    <n v="3"/>
    <n v="0"/>
    <x v="2"/>
    <n v="0"/>
    <x v="2"/>
  </r>
  <r>
    <s v="POL69691492"/>
    <x v="2"/>
    <n v="139799"/>
    <n v="414.39"/>
    <d v="2018-01-09T00:00:00"/>
    <d v="2022-11-16T00:00:00"/>
    <s v="Quarterly"/>
    <x v="0"/>
    <s v="CUST92141641"/>
    <n v="1772"/>
    <s v="Long Term"/>
    <n v="0"/>
    <s v="Michelle Everett"/>
    <x v="2"/>
    <n v="63"/>
    <s v="Visual merchandiser"/>
    <x v="3"/>
    <s v="Hillberg, South Dakota, 70437"/>
    <x v="3"/>
    <n v="0"/>
    <n v="1"/>
    <x v="2"/>
    <s v="AGT54033222"/>
    <x v="1"/>
    <n v="24"/>
    <n v="57"/>
    <n v="0"/>
    <x v="0"/>
    <n v="0"/>
    <x v="1"/>
  </r>
  <r>
    <s v="POL63232424"/>
    <x v="1"/>
    <n v="135005"/>
    <n v="1503.82"/>
    <d v="2024-02-15T00:00:00"/>
    <d v="2031-08-09T00:00:00"/>
    <s v="Annually"/>
    <x v="0"/>
    <s v="CUST86994314"/>
    <n v="2732"/>
    <s v="Long Term"/>
    <n v="0"/>
    <s v="John Moore"/>
    <x v="1"/>
    <n v="69"/>
    <s v="Financial controller"/>
    <x v="2"/>
    <s v="Thompsonborough, Maine, 74818"/>
    <x v="3"/>
    <n v="1"/>
    <n v="1"/>
    <x v="2"/>
    <s v="AGT66184268"/>
    <x v="1"/>
    <n v="4"/>
    <n v="86"/>
    <n v="1"/>
    <x v="1"/>
    <n v="1"/>
    <x v="1"/>
  </r>
  <r>
    <s v="POL98789630"/>
    <x v="3"/>
    <n v="473645"/>
    <n v="1974.73"/>
    <d v="2023-01-15T00:00:00"/>
    <d v="2025-06-18T00:00:00"/>
    <s v="Annually"/>
    <x v="0"/>
    <s v="CUST35180038"/>
    <n v="885"/>
    <s v="Medium Term"/>
    <n v="0"/>
    <s v="Christopher Perez"/>
    <x v="1"/>
    <n v="32"/>
    <s v="Exercise physiologist"/>
    <x v="3"/>
    <s v="East Ruthmouth, Nevada, 13546"/>
    <x v="0"/>
    <n v="0"/>
    <n v="0"/>
    <x v="1"/>
    <s v="AGT17803187"/>
    <x v="1"/>
    <n v="11"/>
    <n v="48"/>
    <n v="0"/>
    <x v="0"/>
    <n v="0"/>
    <x v="1"/>
  </r>
  <r>
    <s v="POL13858991"/>
    <x v="0"/>
    <n v="489582"/>
    <n v="194.36"/>
    <d v="2024-11-22T00:00:00"/>
    <d v="2031-05-20T00:00:00"/>
    <s v="Monthly"/>
    <x v="1"/>
    <s v="CUST29250902"/>
    <n v="2370"/>
    <s v="Long Term"/>
    <n v="0"/>
    <s v="David Villanueva"/>
    <x v="1"/>
    <n v="46"/>
    <s v="Paramedic"/>
    <x v="3"/>
    <s v="Greenstad, Georgia, 43556"/>
    <x v="2"/>
    <n v="0"/>
    <n v="0"/>
    <x v="1"/>
    <s v="AGT94099322"/>
    <x v="2"/>
    <n v="16"/>
    <n v="9"/>
    <n v="0"/>
    <x v="2"/>
    <n v="0"/>
    <x v="2"/>
  </r>
  <r>
    <s v="POL44316628"/>
    <x v="2"/>
    <n v="444005"/>
    <n v="1519.63"/>
    <d v="2014-12-26T00:00:00"/>
    <d v="2022-12-20T00:00:00"/>
    <s v="Annually"/>
    <x v="1"/>
    <s v="CUST61187078"/>
    <n v="2916"/>
    <s v="Long Term"/>
    <n v="0"/>
    <s v="Laurie Cruz"/>
    <x v="1"/>
    <n v="46"/>
    <s v="Maintenance engineer"/>
    <x v="3"/>
    <s v="Amandaberg, California, 20604"/>
    <x v="2"/>
    <n v="0"/>
    <n v="0"/>
    <x v="1"/>
    <s v="AGT27911794"/>
    <x v="2"/>
    <n v="28"/>
    <n v="89"/>
    <n v="1"/>
    <x v="1"/>
    <n v="1"/>
    <x v="2"/>
  </r>
  <r>
    <s v="POL65738099"/>
    <x v="3"/>
    <n v="171447"/>
    <n v="1154.98"/>
    <d v="2016-10-16T00:00:00"/>
    <d v="2023-03-16T00:00:00"/>
    <s v="Quarterly"/>
    <x v="1"/>
    <s v="CUST72531075"/>
    <n v="2342"/>
    <s v="Long Term"/>
    <n v="0"/>
    <s v="Christine Gonzales"/>
    <x v="0"/>
    <n v="47"/>
    <s v="Meteorologist"/>
    <x v="1"/>
    <s v="Janetstad, Washington, 87889"/>
    <x v="2"/>
    <n v="0"/>
    <n v="0"/>
    <x v="1"/>
    <s v="AGT64671096"/>
    <x v="1"/>
    <n v="6"/>
    <n v="67"/>
    <n v="0"/>
    <x v="1"/>
    <n v="0"/>
    <x v="1"/>
  </r>
  <r>
    <s v="POL76589663"/>
    <x v="3"/>
    <n v="218891"/>
    <n v="128.05000000000001"/>
    <d v="2022-11-14T00:00:00"/>
    <d v="2025-08-18T00:00:00"/>
    <s v="Annually"/>
    <x v="1"/>
    <s v="CUST71031652"/>
    <n v="1008"/>
    <s v="Medium Term"/>
    <n v="0"/>
    <s v="Michael Williams"/>
    <x v="1"/>
    <n v="74"/>
    <s v="Writer"/>
    <x v="3"/>
    <s v="Youngchester, Wisconsin, 22579"/>
    <x v="3"/>
    <n v="0"/>
    <n v="1"/>
    <x v="2"/>
    <s v="AGT21163924"/>
    <x v="0"/>
    <n v="31"/>
    <n v="32"/>
    <n v="0"/>
    <x v="0"/>
    <n v="0"/>
    <x v="0"/>
  </r>
  <r>
    <s v="POL82378502"/>
    <x v="3"/>
    <n v="368799"/>
    <n v="1044.69"/>
    <d v="2019-08-19T00:00:00"/>
    <d v="2020-09-25T00:00:00"/>
    <s v="Monthly"/>
    <x v="0"/>
    <s v="CUST96263683"/>
    <n v="403"/>
    <s v="Medium Term"/>
    <n v="0"/>
    <s v="Sandra Morgan"/>
    <x v="0"/>
    <n v="68"/>
    <s v="Horticulturist, commercial"/>
    <x v="3"/>
    <s v="Shannonberg, Iowa, 46223"/>
    <x v="3"/>
    <n v="0"/>
    <n v="1"/>
    <x v="2"/>
    <s v="AGT67067874"/>
    <x v="2"/>
    <n v="47"/>
    <n v="6"/>
    <n v="0"/>
    <x v="2"/>
    <n v="0"/>
    <x v="2"/>
  </r>
  <r>
    <s v="POL12387142"/>
    <x v="0"/>
    <n v="364843"/>
    <n v="1348.62"/>
    <d v="2018-04-13T00:00:00"/>
    <d v="2023-10-18T00:00:00"/>
    <s v="Annually"/>
    <x v="2"/>
    <s v="CUST94208610"/>
    <n v="2014"/>
    <s v="Long Term"/>
    <n v="1"/>
    <s v="Felicia Harper"/>
    <x v="1"/>
    <n v="18"/>
    <s v="Public affairs consultant"/>
    <x v="0"/>
    <s v="Lake Thomas, Vermont, 03484"/>
    <x v="4"/>
    <n v="0"/>
    <n v="0"/>
    <x v="0"/>
    <s v="AGT47809086"/>
    <x v="0"/>
    <n v="33"/>
    <n v="94"/>
    <n v="1"/>
    <x v="1"/>
    <n v="1"/>
    <x v="0"/>
  </r>
  <r>
    <s v="POL06119117"/>
    <x v="2"/>
    <n v="20800"/>
    <n v="336.49"/>
    <d v="2021-11-09T00:00:00"/>
    <d v="2024-06-20T00:00:00"/>
    <s v="Annually"/>
    <x v="2"/>
    <s v="CUST51166467"/>
    <n v="954"/>
    <s v="Medium Term"/>
    <n v="1"/>
    <s v="Jonathan Horton"/>
    <x v="2"/>
    <n v="22"/>
    <s v="Chartered accountant"/>
    <x v="1"/>
    <s v="North John, New Hampshire, 33188"/>
    <x v="4"/>
    <n v="0"/>
    <n v="0"/>
    <x v="0"/>
    <s v="AGT05479076"/>
    <x v="1"/>
    <n v="37"/>
    <n v="32"/>
    <n v="0"/>
    <x v="0"/>
    <n v="0"/>
    <x v="1"/>
  </r>
  <r>
    <s v="POL36194892"/>
    <x v="3"/>
    <n v="401532"/>
    <n v="1271.67"/>
    <d v="2018-01-21T00:00:00"/>
    <d v="2024-06-28T00:00:00"/>
    <s v="Quarterly"/>
    <x v="0"/>
    <s v="CUST40825204"/>
    <n v="2350"/>
    <s v="Long Term"/>
    <n v="0"/>
    <s v="Joshua Steele"/>
    <x v="1"/>
    <n v="33"/>
    <s v="Programmer, applications"/>
    <x v="0"/>
    <s v="Ferrellmouth, Alabama, 49616"/>
    <x v="0"/>
    <n v="0"/>
    <n v="0"/>
    <x v="1"/>
    <s v="AGT60415154"/>
    <x v="2"/>
    <n v="3"/>
    <n v="92"/>
    <n v="1"/>
    <x v="1"/>
    <n v="1"/>
    <x v="2"/>
  </r>
  <r>
    <s v="POL06113859"/>
    <x v="2"/>
    <n v="250129"/>
    <n v="147.38"/>
    <d v="2022-08-11T00:00:00"/>
    <d v="2029-01-04T00:00:00"/>
    <s v="Quarterly"/>
    <x v="0"/>
    <s v="CUST57619192"/>
    <n v="2338"/>
    <s v="Long Term"/>
    <n v="0"/>
    <s v="Katherine Smith"/>
    <x v="2"/>
    <n v="77"/>
    <s v="Runner, broadcasting/film/video"/>
    <x v="2"/>
    <s v="Cohenside, West Virginia, 46311"/>
    <x v="3"/>
    <n v="1"/>
    <n v="1"/>
    <x v="2"/>
    <s v="AGT82423050"/>
    <x v="2"/>
    <n v="2"/>
    <n v="63"/>
    <n v="0"/>
    <x v="1"/>
    <n v="0"/>
    <x v="2"/>
  </r>
  <r>
    <s v="POL90115447"/>
    <x v="2"/>
    <n v="289189"/>
    <n v="415.28"/>
    <d v="2020-09-27T00:00:00"/>
    <d v="2025-08-08T00:00:00"/>
    <s v="Annually"/>
    <x v="2"/>
    <s v="CUST14092929"/>
    <n v="1776"/>
    <s v="Long Term"/>
    <n v="1"/>
    <s v="Christina Benton"/>
    <x v="1"/>
    <n v="34"/>
    <s v="Press photographer"/>
    <x v="2"/>
    <s v="Masonland, New York, 08137"/>
    <x v="0"/>
    <n v="1"/>
    <n v="0"/>
    <x v="1"/>
    <s v="AGT50641875"/>
    <x v="2"/>
    <n v="43"/>
    <n v="12"/>
    <n v="0"/>
    <x v="2"/>
    <n v="0"/>
    <x v="2"/>
  </r>
  <r>
    <s v="POL16711858"/>
    <x v="0"/>
    <n v="343604"/>
    <n v="393.1"/>
    <d v="2021-12-04T00:00:00"/>
    <d v="2030-12-13T00:00:00"/>
    <s v="Monthly"/>
    <x v="1"/>
    <s v="CUST90434699"/>
    <n v="3296"/>
    <s v="Long Term"/>
    <n v="0"/>
    <s v="Erik Little"/>
    <x v="2"/>
    <n v="48"/>
    <s v="Patent examiner"/>
    <x v="0"/>
    <s v="Aaronside, New Hampshire, 01491"/>
    <x v="2"/>
    <n v="0"/>
    <n v="0"/>
    <x v="1"/>
    <s v="AGT29267388"/>
    <x v="0"/>
    <n v="25"/>
    <n v="38"/>
    <n v="0"/>
    <x v="0"/>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x v="0"/>
    <x v="0"/>
    <x v="0"/>
    <d v="2024-08-12T00:00:00"/>
    <s v="POL56612277"/>
    <n v="0"/>
    <n v="1"/>
    <n v="11"/>
    <n v="0"/>
    <x v="0"/>
    <n v="1"/>
  </r>
  <r>
    <s v="CLM28779034"/>
    <d v="2024-01-04T00:00:00"/>
    <x v="1"/>
    <x v="1"/>
    <x v="1"/>
    <d v="2024-02-17T00:00:00"/>
    <s v="POL69932027"/>
    <n v="0"/>
    <n v="1"/>
    <n v="44"/>
    <n v="0"/>
    <x v="0"/>
    <n v="0"/>
  </r>
  <r>
    <s v="CLM42025979"/>
    <d v="2024-03-30T00:00:00"/>
    <x v="2"/>
    <x v="0"/>
    <x v="2"/>
    <m/>
    <s v="POL42688275"/>
    <n v="1"/>
    <n v="0"/>
    <m/>
    <n v="1"/>
    <x v="1"/>
    <n v="1"/>
  </r>
  <r>
    <s v="CLM69566101"/>
    <d v="2023-01-04T00:00:00"/>
    <x v="3"/>
    <x v="0"/>
    <x v="3"/>
    <d v="2023-02-24T00:00:00"/>
    <s v="POL66279716"/>
    <n v="0"/>
    <n v="1"/>
    <n v="51"/>
    <n v="0"/>
    <x v="0"/>
    <n v="1"/>
  </r>
  <r>
    <s v="CLM58620367"/>
    <d v="2022-07-22T00:00:00"/>
    <x v="4"/>
    <x v="0"/>
    <x v="4"/>
    <m/>
    <s v="POL77439955"/>
    <n v="1"/>
    <n v="1"/>
    <m/>
    <n v="1"/>
    <x v="0"/>
    <n v="1"/>
  </r>
  <r>
    <s v="CLM07454489"/>
    <d v="2020-07-02T00:00:00"/>
    <x v="5"/>
    <x v="2"/>
    <x v="5"/>
    <d v="2020-08-22T00:00:00"/>
    <s v="POL64965934"/>
    <n v="0"/>
    <n v="1"/>
    <n v="51"/>
    <n v="0"/>
    <x v="0"/>
    <n v="0"/>
  </r>
  <r>
    <s v="CLM27552701"/>
    <d v="2022-01-31T00:00:00"/>
    <x v="6"/>
    <x v="1"/>
    <x v="6"/>
    <d v="2022-02-18T00:00:00"/>
    <s v="POL73019543"/>
    <n v="0"/>
    <n v="1"/>
    <n v="18"/>
    <n v="0"/>
    <x v="0"/>
    <n v="0"/>
  </r>
  <r>
    <s v="CLM77756278"/>
    <d v="2022-08-22T00:00:00"/>
    <x v="7"/>
    <x v="1"/>
    <x v="7"/>
    <d v="2022-10-03T00:00:00"/>
    <s v="POL19552952"/>
    <n v="0"/>
    <n v="0"/>
    <n v="42"/>
    <n v="0"/>
    <x v="1"/>
    <n v="0"/>
  </r>
  <r>
    <s v="CLM05146130"/>
    <d v="2020-11-27T00:00:00"/>
    <x v="8"/>
    <x v="2"/>
    <x v="8"/>
    <m/>
    <s v="POL07805552"/>
    <n v="1"/>
    <n v="1"/>
    <m/>
    <n v="1"/>
    <x v="0"/>
    <n v="0"/>
  </r>
  <r>
    <s v="CLM19272700"/>
    <d v="2020-09-10T00:00:00"/>
    <x v="9"/>
    <x v="0"/>
    <x v="9"/>
    <d v="2020-11-10T00:00:00"/>
    <s v="POL88177917"/>
    <n v="0"/>
    <n v="1"/>
    <n v="61"/>
    <n v="0"/>
    <x v="0"/>
    <n v="1"/>
  </r>
  <r>
    <s v="CLM85060604"/>
    <d v="2021-04-03T00:00:00"/>
    <x v="10"/>
    <x v="2"/>
    <x v="10"/>
    <d v="2021-04-18T00:00:00"/>
    <s v="POL71221796"/>
    <n v="0"/>
    <n v="1"/>
    <n v="15"/>
    <n v="0"/>
    <x v="0"/>
    <n v="0"/>
  </r>
  <r>
    <s v="CLM86056395"/>
    <d v="2023-01-04T00:00:00"/>
    <x v="11"/>
    <x v="2"/>
    <x v="11"/>
    <d v="2023-03-16T00:00:00"/>
    <s v="POL61467343"/>
    <n v="0"/>
    <n v="0"/>
    <n v="71"/>
    <n v="0"/>
    <x v="0"/>
    <n v="0"/>
  </r>
  <r>
    <s v="CLM98463712"/>
    <d v="2022-12-08T00:00:00"/>
    <x v="12"/>
    <x v="2"/>
    <x v="12"/>
    <d v="2023-01-02T00:00:00"/>
    <s v="POL62363777"/>
    <n v="0"/>
    <n v="1"/>
    <n v="25"/>
    <n v="0"/>
    <x v="0"/>
    <n v="0"/>
  </r>
  <r>
    <s v="CLM98579912"/>
    <d v="2024-06-03T00:00:00"/>
    <x v="13"/>
    <x v="1"/>
    <x v="13"/>
    <d v="2024-06-24T00:00:00"/>
    <s v="POL50374708"/>
    <n v="0"/>
    <n v="1"/>
    <n v="21"/>
    <n v="0"/>
    <x v="0"/>
    <n v="0"/>
  </r>
  <r>
    <s v="CLM90637957"/>
    <d v="2021-01-20T00:00:00"/>
    <x v="14"/>
    <x v="1"/>
    <x v="14"/>
    <d v="2021-03-16T00:00:00"/>
    <s v="POL88242759"/>
    <n v="0"/>
    <n v="0"/>
    <n v="55"/>
    <n v="0"/>
    <x v="0"/>
    <n v="0"/>
  </r>
  <r>
    <s v="CLM12125464"/>
    <d v="2024-02-03T00:00:00"/>
    <x v="15"/>
    <x v="2"/>
    <x v="15"/>
    <d v="2024-02-21T00:00:00"/>
    <s v="POL27437608"/>
    <n v="0"/>
    <n v="1"/>
    <n v="18"/>
    <n v="0"/>
    <x v="0"/>
    <n v="0"/>
  </r>
  <r>
    <s v="CLM45720439"/>
    <d v="2023-05-03T00:00:00"/>
    <x v="16"/>
    <x v="2"/>
    <x v="16"/>
    <d v="2023-07-04T00:00:00"/>
    <s v="POL77019254"/>
    <n v="0"/>
    <n v="0"/>
    <n v="62"/>
    <n v="0"/>
    <x v="0"/>
    <n v="0"/>
  </r>
  <r>
    <s v="CLM50141230"/>
    <d v="2021-12-24T00:00:00"/>
    <x v="17"/>
    <x v="1"/>
    <x v="17"/>
    <m/>
    <s v="POL72656147"/>
    <n v="1"/>
    <n v="0"/>
    <m/>
    <n v="1"/>
    <x v="0"/>
    <n v="0"/>
  </r>
  <r>
    <s v="CLM97150673"/>
    <d v="2024-08-19T00:00:00"/>
    <x v="18"/>
    <x v="1"/>
    <x v="18"/>
    <d v="2024-09-18T00:00:00"/>
    <s v="POL19255943"/>
    <n v="0"/>
    <n v="0"/>
    <n v="30"/>
    <n v="0"/>
    <x v="0"/>
    <n v="0"/>
  </r>
  <r>
    <s v="CLM51837945"/>
    <d v="2022-05-10T00:00:00"/>
    <x v="19"/>
    <x v="0"/>
    <x v="19"/>
    <d v="2022-06-28T00:00:00"/>
    <s v="POL85518381"/>
    <n v="0"/>
    <n v="0"/>
    <n v="49"/>
    <n v="0"/>
    <x v="1"/>
    <n v="1"/>
  </r>
  <r>
    <s v="CLM82967170"/>
    <d v="2022-03-17T00:00:00"/>
    <x v="20"/>
    <x v="1"/>
    <x v="20"/>
    <d v="2022-04-06T00:00:00"/>
    <s v="POL32845970"/>
    <n v="0"/>
    <n v="0"/>
    <n v="20"/>
    <n v="0"/>
    <x v="2"/>
    <n v="0"/>
  </r>
  <r>
    <s v="CLM62837956"/>
    <d v="2020-05-08T00:00:00"/>
    <x v="21"/>
    <x v="2"/>
    <x v="21"/>
    <m/>
    <s v="POL95370014"/>
    <n v="1"/>
    <n v="0"/>
    <m/>
    <n v="1"/>
    <x v="0"/>
    <n v="0"/>
  </r>
  <r>
    <s v="CLM53724406"/>
    <d v="2020-01-21T00:00:00"/>
    <x v="22"/>
    <x v="0"/>
    <x v="22"/>
    <m/>
    <s v="POL45794212"/>
    <n v="1"/>
    <n v="1"/>
    <m/>
    <n v="1"/>
    <x v="0"/>
    <n v="1"/>
  </r>
  <r>
    <s v="CLM16412694"/>
    <d v="2022-12-15T00:00:00"/>
    <x v="23"/>
    <x v="0"/>
    <x v="23"/>
    <d v="2023-02-14T00:00:00"/>
    <s v="POL61653642"/>
    <n v="0"/>
    <n v="0"/>
    <n v="61"/>
    <n v="0"/>
    <x v="0"/>
    <n v="1"/>
  </r>
  <r>
    <s v="CLM51625573"/>
    <d v="2023-12-16T00:00:00"/>
    <x v="24"/>
    <x v="1"/>
    <x v="24"/>
    <d v="2024-01-13T00:00:00"/>
    <s v="POL93167566"/>
    <n v="0"/>
    <n v="0"/>
    <n v="28"/>
    <n v="0"/>
    <x v="0"/>
    <n v="0"/>
  </r>
  <r>
    <s v="CLM51036457"/>
    <d v="2023-06-12T00:00:00"/>
    <x v="25"/>
    <x v="2"/>
    <x v="25"/>
    <d v="2023-08-05T00:00:00"/>
    <s v="POL67872849"/>
    <n v="0"/>
    <n v="0"/>
    <n v="54"/>
    <n v="0"/>
    <x v="0"/>
    <n v="0"/>
  </r>
  <r>
    <s v="CLM04762722"/>
    <d v="2020-08-17T00:00:00"/>
    <x v="26"/>
    <x v="0"/>
    <x v="26"/>
    <d v="2020-09-05T00:00:00"/>
    <s v="POL61884063"/>
    <n v="0"/>
    <n v="0"/>
    <n v="19"/>
    <n v="0"/>
    <x v="2"/>
    <n v="1"/>
  </r>
  <r>
    <s v="CLM43338826"/>
    <d v="2024-05-28T00:00:00"/>
    <x v="27"/>
    <x v="2"/>
    <x v="27"/>
    <d v="2024-07-10T00:00:00"/>
    <s v="POL89077589"/>
    <n v="0"/>
    <n v="1"/>
    <n v="43"/>
    <n v="0"/>
    <x v="0"/>
    <n v="0"/>
  </r>
  <r>
    <s v="CLM66194342"/>
    <d v="2023-01-09T00:00:00"/>
    <x v="28"/>
    <x v="2"/>
    <x v="28"/>
    <d v="2023-04-05T00:00:00"/>
    <s v="POL23806593"/>
    <n v="0"/>
    <n v="1"/>
    <n v="86"/>
    <n v="0"/>
    <x v="0"/>
    <n v="0"/>
  </r>
  <r>
    <s v="CLM27235742"/>
    <d v="2020-12-26T00:00:00"/>
    <x v="29"/>
    <x v="2"/>
    <x v="29"/>
    <m/>
    <s v="POL29474046"/>
    <n v="1"/>
    <n v="1"/>
    <m/>
    <n v="1"/>
    <x v="0"/>
    <n v="0"/>
  </r>
  <r>
    <s v="CLM02888122"/>
    <d v="2020-07-16T00:00:00"/>
    <x v="30"/>
    <x v="1"/>
    <x v="30"/>
    <d v="2020-08-17T00:00:00"/>
    <s v="POL96504333"/>
    <n v="0"/>
    <n v="0"/>
    <n v="32"/>
    <n v="0"/>
    <x v="1"/>
    <n v="0"/>
  </r>
  <r>
    <s v="CLM23673303"/>
    <d v="2020-01-09T00:00:00"/>
    <x v="31"/>
    <x v="1"/>
    <x v="31"/>
    <d v="2020-03-12T00:00:00"/>
    <s v="POL81591533"/>
    <n v="0"/>
    <n v="0"/>
    <n v="63"/>
    <n v="0"/>
    <x v="0"/>
    <n v="0"/>
  </r>
  <r>
    <s v="CLM98491523"/>
    <d v="2024-01-10T00:00:00"/>
    <x v="32"/>
    <x v="0"/>
    <x v="32"/>
    <d v="2024-01-27T00:00:00"/>
    <s v="POL01681251"/>
    <n v="0"/>
    <n v="1"/>
    <n v="17"/>
    <n v="0"/>
    <x v="0"/>
    <n v="1"/>
  </r>
  <r>
    <s v="CLM20286630"/>
    <d v="2021-03-14T00:00:00"/>
    <x v="33"/>
    <x v="2"/>
    <x v="33"/>
    <m/>
    <s v="POL13181377"/>
    <n v="1"/>
    <n v="0"/>
    <m/>
    <n v="1"/>
    <x v="0"/>
    <n v="0"/>
  </r>
  <r>
    <s v="CLM66676001"/>
    <d v="2021-11-30T00:00:00"/>
    <x v="34"/>
    <x v="0"/>
    <x v="34"/>
    <d v="2022-01-04T00:00:00"/>
    <s v="POL43969785"/>
    <n v="0"/>
    <n v="1"/>
    <n v="35"/>
    <n v="0"/>
    <x v="0"/>
    <n v="1"/>
  </r>
  <r>
    <s v="CLM16206090"/>
    <d v="2020-08-02T00:00:00"/>
    <x v="35"/>
    <x v="2"/>
    <x v="35"/>
    <m/>
    <s v="POL34180846"/>
    <n v="1"/>
    <n v="0"/>
    <m/>
    <n v="1"/>
    <x v="1"/>
    <n v="0"/>
  </r>
  <r>
    <s v="CLM93705007"/>
    <d v="2023-07-25T00:00:00"/>
    <x v="36"/>
    <x v="0"/>
    <x v="36"/>
    <d v="2023-09-13T00:00:00"/>
    <s v="POL21441518"/>
    <n v="0"/>
    <n v="0"/>
    <n v="50"/>
    <n v="0"/>
    <x v="0"/>
    <n v="1"/>
  </r>
  <r>
    <s v="CLM86984670"/>
    <d v="2021-11-14T00:00:00"/>
    <x v="37"/>
    <x v="2"/>
    <x v="37"/>
    <d v="2021-11-24T00:00:00"/>
    <s v="POL64544270"/>
    <n v="0"/>
    <n v="0"/>
    <n v="10"/>
    <n v="0"/>
    <x v="0"/>
    <n v="0"/>
  </r>
  <r>
    <s v="CLM90814794"/>
    <d v="2024-03-08T00:00:00"/>
    <x v="38"/>
    <x v="2"/>
    <x v="38"/>
    <d v="2024-05-08T00:00:00"/>
    <s v="POL54561530"/>
    <n v="0"/>
    <n v="0"/>
    <n v="61"/>
    <n v="0"/>
    <x v="1"/>
    <n v="0"/>
  </r>
  <r>
    <s v="CLM55030421"/>
    <d v="2023-11-27T00:00:00"/>
    <x v="39"/>
    <x v="1"/>
    <x v="39"/>
    <d v="2024-02-07T00:00:00"/>
    <s v="POL95768809"/>
    <n v="0"/>
    <n v="1"/>
    <n v="72"/>
    <n v="0"/>
    <x v="0"/>
    <n v="0"/>
  </r>
  <r>
    <s v="CLM38868037"/>
    <d v="2020-09-05T00:00:00"/>
    <x v="40"/>
    <x v="1"/>
    <x v="40"/>
    <m/>
    <s v="POL96685286"/>
    <n v="1"/>
    <n v="1"/>
    <m/>
    <n v="1"/>
    <x v="0"/>
    <n v="0"/>
  </r>
  <r>
    <s v="CLM09669839"/>
    <d v="2021-01-14T00:00:00"/>
    <x v="41"/>
    <x v="2"/>
    <x v="41"/>
    <d v="2021-04-05T00:00:00"/>
    <s v="POL82401042"/>
    <n v="0"/>
    <n v="1"/>
    <n v="81"/>
    <n v="0"/>
    <x v="0"/>
    <n v="0"/>
  </r>
  <r>
    <s v="CLM18327776"/>
    <d v="2020-01-04T00:00:00"/>
    <x v="42"/>
    <x v="0"/>
    <x v="42"/>
    <d v="2020-01-26T00:00:00"/>
    <s v="POL03461173"/>
    <n v="0"/>
    <n v="1"/>
    <n v="22"/>
    <n v="0"/>
    <x v="0"/>
    <n v="1"/>
  </r>
  <r>
    <s v="CLM60097748"/>
    <d v="2021-11-05T00:00:00"/>
    <x v="43"/>
    <x v="1"/>
    <x v="43"/>
    <d v="2022-01-16T00:00:00"/>
    <s v="POL59179996"/>
    <n v="0"/>
    <n v="0"/>
    <n v="72"/>
    <n v="0"/>
    <x v="0"/>
    <n v="0"/>
  </r>
  <r>
    <s v="CLM57112717"/>
    <d v="2021-11-02T00:00:00"/>
    <x v="44"/>
    <x v="0"/>
    <x v="44"/>
    <m/>
    <s v="POL23145476"/>
    <n v="1"/>
    <n v="0"/>
    <m/>
    <n v="1"/>
    <x v="0"/>
    <n v="1"/>
  </r>
  <r>
    <s v="CLM65938667"/>
    <d v="2023-08-02T00:00:00"/>
    <x v="45"/>
    <x v="2"/>
    <x v="45"/>
    <d v="2023-08-14T00:00:00"/>
    <s v="POL82016751"/>
    <n v="0"/>
    <n v="1"/>
    <n v="12"/>
    <n v="0"/>
    <x v="0"/>
    <n v="0"/>
  </r>
  <r>
    <s v="CLM14071810"/>
    <d v="2022-09-18T00:00:00"/>
    <x v="46"/>
    <x v="1"/>
    <x v="46"/>
    <d v="2022-11-30T00:00:00"/>
    <s v="POL09137788"/>
    <n v="0"/>
    <n v="1"/>
    <n v="73"/>
    <n v="0"/>
    <x v="0"/>
    <n v="0"/>
  </r>
  <r>
    <s v="CLM56509285"/>
    <d v="2022-11-13T00:00:00"/>
    <x v="47"/>
    <x v="1"/>
    <x v="47"/>
    <d v="2022-12-12T00:00:00"/>
    <s v="POL70419372"/>
    <n v="0"/>
    <n v="1"/>
    <n v="29"/>
    <n v="0"/>
    <x v="0"/>
    <n v="0"/>
  </r>
  <r>
    <s v="CLM11001484"/>
    <d v="2021-03-29T00:00:00"/>
    <x v="48"/>
    <x v="2"/>
    <x v="48"/>
    <m/>
    <s v="POL90801398"/>
    <n v="1"/>
    <n v="1"/>
    <m/>
    <n v="1"/>
    <x v="0"/>
    <n v="0"/>
  </r>
  <r>
    <s v="CLM65918046"/>
    <d v="2020-09-27T00:00:00"/>
    <x v="49"/>
    <x v="1"/>
    <x v="49"/>
    <m/>
    <s v="POL82791377"/>
    <n v="1"/>
    <n v="0"/>
    <m/>
    <n v="1"/>
    <x v="0"/>
    <n v="0"/>
  </r>
  <r>
    <s v="CLM81536271"/>
    <d v="2022-09-07T00:00:00"/>
    <x v="50"/>
    <x v="1"/>
    <x v="50"/>
    <d v="2022-10-28T00:00:00"/>
    <s v="POL15877374"/>
    <n v="0"/>
    <n v="0"/>
    <n v="51"/>
    <n v="0"/>
    <x v="1"/>
    <n v="0"/>
  </r>
  <r>
    <s v="CLM14776484"/>
    <d v="2023-06-03T00:00:00"/>
    <x v="51"/>
    <x v="0"/>
    <x v="51"/>
    <m/>
    <s v="POL59779212"/>
    <n v="1"/>
    <n v="0"/>
    <m/>
    <n v="1"/>
    <x v="0"/>
    <n v="1"/>
  </r>
  <r>
    <s v="CLM33580673"/>
    <d v="2023-04-30T00:00:00"/>
    <x v="52"/>
    <x v="2"/>
    <x v="52"/>
    <m/>
    <s v="POL07342539"/>
    <n v="1"/>
    <n v="1"/>
    <m/>
    <n v="1"/>
    <x v="0"/>
    <n v="0"/>
  </r>
  <r>
    <s v="CLM37236202"/>
    <d v="2024-08-15T00:00:00"/>
    <x v="53"/>
    <x v="2"/>
    <x v="53"/>
    <d v="2024-09-27T00:00:00"/>
    <s v="POL41037493"/>
    <n v="0"/>
    <n v="0"/>
    <n v="43"/>
    <n v="0"/>
    <x v="1"/>
    <n v="0"/>
  </r>
  <r>
    <s v="CLM51134239"/>
    <d v="2023-04-10T00:00:00"/>
    <x v="54"/>
    <x v="1"/>
    <x v="54"/>
    <d v="2023-05-31T00:00:00"/>
    <s v="POL82137065"/>
    <n v="0"/>
    <n v="1"/>
    <n v="51"/>
    <n v="0"/>
    <x v="0"/>
    <n v="0"/>
  </r>
  <r>
    <s v="CLM36331542"/>
    <d v="2024-12-01T00:00:00"/>
    <x v="55"/>
    <x v="1"/>
    <x v="55"/>
    <m/>
    <s v="POL90934498"/>
    <n v="1"/>
    <n v="0"/>
    <m/>
    <n v="1"/>
    <x v="0"/>
    <n v="0"/>
  </r>
  <r>
    <s v="CLM68935390"/>
    <d v="2021-07-07T00:00:00"/>
    <x v="56"/>
    <x v="0"/>
    <x v="56"/>
    <m/>
    <s v="POL83133699"/>
    <n v="1"/>
    <n v="0"/>
    <m/>
    <n v="1"/>
    <x v="2"/>
    <n v="1"/>
  </r>
  <r>
    <s v="CLM05192558"/>
    <d v="2023-02-13T00:00:00"/>
    <x v="57"/>
    <x v="0"/>
    <x v="57"/>
    <m/>
    <s v="POL01761052"/>
    <n v="1"/>
    <n v="1"/>
    <m/>
    <n v="1"/>
    <x v="0"/>
    <n v="1"/>
  </r>
  <r>
    <s v="CLM34252551"/>
    <d v="2020-10-18T00:00:00"/>
    <x v="58"/>
    <x v="0"/>
    <x v="58"/>
    <m/>
    <s v="POL08643765"/>
    <n v="1"/>
    <n v="0"/>
    <m/>
    <n v="1"/>
    <x v="0"/>
    <n v="1"/>
  </r>
  <r>
    <s v="CLM82206005"/>
    <d v="2021-08-08T00:00:00"/>
    <x v="59"/>
    <x v="1"/>
    <x v="59"/>
    <m/>
    <s v="POL25617891"/>
    <n v="1"/>
    <n v="0"/>
    <m/>
    <n v="1"/>
    <x v="0"/>
    <n v="0"/>
  </r>
  <r>
    <s v="CLM25855066"/>
    <d v="2021-09-04T00:00:00"/>
    <x v="60"/>
    <x v="1"/>
    <x v="60"/>
    <d v="2021-10-27T00:00:00"/>
    <s v="POL08689656"/>
    <n v="0"/>
    <n v="1"/>
    <n v="53"/>
    <n v="0"/>
    <x v="0"/>
    <n v="0"/>
  </r>
  <r>
    <s v="CLM66661573"/>
    <d v="2022-11-27T00:00:00"/>
    <x v="61"/>
    <x v="2"/>
    <x v="61"/>
    <d v="2023-02-15T00:00:00"/>
    <s v="POL64120254"/>
    <n v="0"/>
    <n v="1"/>
    <n v="80"/>
    <n v="0"/>
    <x v="0"/>
    <n v="0"/>
  </r>
  <r>
    <s v="CLM79682557"/>
    <d v="2022-06-27T00:00:00"/>
    <x v="62"/>
    <x v="2"/>
    <x v="62"/>
    <d v="2022-08-30T00:00:00"/>
    <s v="POL45114954"/>
    <n v="0"/>
    <n v="1"/>
    <n v="64"/>
    <n v="0"/>
    <x v="0"/>
    <n v="0"/>
  </r>
  <r>
    <s v="CLM70589989"/>
    <d v="2022-03-20T00:00:00"/>
    <x v="63"/>
    <x v="0"/>
    <x v="63"/>
    <d v="2022-06-15T00:00:00"/>
    <s v="POL63517748"/>
    <n v="0"/>
    <n v="0"/>
    <n v="87"/>
    <n v="0"/>
    <x v="0"/>
    <n v="1"/>
  </r>
  <r>
    <s v="CLM31815501"/>
    <d v="2022-04-17T00:00:00"/>
    <x v="64"/>
    <x v="1"/>
    <x v="64"/>
    <d v="2022-07-06T00:00:00"/>
    <s v="POL91259489"/>
    <n v="0"/>
    <n v="1"/>
    <n v="80"/>
    <n v="0"/>
    <x v="0"/>
    <n v="0"/>
  </r>
  <r>
    <s v="CLM63185712"/>
    <d v="2021-12-03T00:00:00"/>
    <x v="65"/>
    <x v="0"/>
    <x v="65"/>
    <d v="2022-01-25T00:00:00"/>
    <s v="POL39463277"/>
    <n v="0"/>
    <n v="0"/>
    <n v="53"/>
    <n v="0"/>
    <x v="1"/>
    <n v="1"/>
  </r>
  <r>
    <s v="CLM23146150"/>
    <d v="2023-12-23T00:00:00"/>
    <x v="66"/>
    <x v="1"/>
    <x v="66"/>
    <d v="2024-01-19T00:00:00"/>
    <s v="POL75706298"/>
    <n v="0"/>
    <n v="1"/>
    <n v="27"/>
    <n v="0"/>
    <x v="0"/>
    <n v="0"/>
  </r>
  <r>
    <s v="CLM01553708"/>
    <d v="2024-06-27T00:00:00"/>
    <x v="67"/>
    <x v="0"/>
    <x v="67"/>
    <d v="2024-07-22T00:00:00"/>
    <s v="POL33049382"/>
    <n v="0"/>
    <n v="1"/>
    <n v="25"/>
    <n v="0"/>
    <x v="0"/>
    <n v="1"/>
  </r>
  <r>
    <s v="CLM66074257"/>
    <d v="2024-12-10T00:00:00"/>
    <x v="68"/>
    <x v="2"/>
    <x v="68"/>
    <m/>
    <s v="POL63440106"/>
    <n v="1"/>
    <n v="0"/>
    <m/>
    <n v="1"/>
    <x v="1"/>
    <n v="0"/>
  </r>
  <r>
    <s v="CLM50724959"/>
    <d v="2024-08-11T00:00:00"/>
    <x v="69"/>
    <x v="2"/>
    <x v="69"/>
    <d v="2024-11-09T00:00:00"/>
    <s v="POL59354713"/>
    <n v="0"/>
    <n v="0"/>
    <n v="90"/>
    <n v="0"/>
    <x v="2"/>
    <n v="0"/>
  </r>
  <r>
    <s v="CLM33888157"/>
    <d v="2020-12-09T00:00:00"/>
    <x v="70"/>
    <x v="1"/>
    <x v="70"/>
    <m/>
    <s v="POL77625425"/>
    <n v="1"/>
    <n v="1"/>
    <m/>
    <n v="1"/>
    <x v="0"/>
    <n v="0"/>
  </r>
  <r>
    <s v="CLM51474654"/>
    <d v="2023-04-19T00:00:00"/>
    <x v="71"/>
    <x v="1"/>
    <x v="71"/>
    <d v="2023-06-07T00:00:00"/>
    <s v="POL18831547"/>
    <n v="0"/>
    <n v="0"/>
    <n v="49"/>
    <n v="0"/>
    <x v="1"/>
    <n v="0"/>
  </r>
  <r>
    <s v="CLM93171228"/>
    <d v="2024-10-27T00:00:00"/>
    <x v="72"/>
    <x v="0"/>
    <x v="72"/>
    <d v="2024-12-03T00:00:00"/>
    <s v="POL24534591"/>
    <n v="0"/>
    <n v="1"/>
    <n v="37"/>
    <n v="0"/>
    <x v="0"/>
    <n v="1"/>
  </r>
  <r>
    <s v="CLM43392789"/>
    <d v="2020-02-11T00:00:00"/>
    <x v="73"/>
    <x v="2"/>
    <x v="73"/>
    <d v="2020-03-10T00:00:00"/>
    <s v="POL54483538"/>
    <n v="0"/>
    <n v="0"/>
    <n v="28"/>
    <n v="0"/>
    <x v="2"/>
    <n v="0"/>
  </r>
  <r>
    <s v="CLM88894585"/>
    <d v="2020-10-23T00:00:00"/>
    <x v="74"/>
    <x v="0"/>
    <x v="74"/>
    <d v="2020-12-20T00:00:00"/>
    <s v="POL55300155"/>
    <n v="0"/>
    <n v="0"/>
    <n v="58"/>
    <n v="0"/>
    <x v="1"/>
    <n v="1"/>
  </r>
  <r>
    <s v="CLM07858710"/>
    <d v="2024-03-11T00:00:00"/>
    <x v="75"/>
    <x v="2"/>
    <x v="75"/>
    <d v="2024-03-30T00:00:00"/>
    <s v="POL82812319"/>
    <n v="0"/>
    <n v="0"/>
    <n v="19"/>
    <n v="0"/>
    <x v="0"/>
    <n v="0"/>
  </r>
  <r>
    <s v="CLM97170433"/>
    <d v="2021-07-31T00:00:00"/>
    <x v="76"/>
    <x v="0"/>
    <x v="76"/>
    <d v="2021-08-21T00:00:00"/>
    <s v="POL33244868"/>
    <n v="0"/>
    <n v="0"/>
    <n v="21"/>
    <n v="0"/>
    <x v="0"/>
    <n v="1"/>
  </r>
  <r>
    <s v="CLM31270051"/>
    <d v="2022-05-23T00:00:00"/>
    <x v="77"/>
    <x v="0"/>
    <x v="77"/>
    <d v="2022-07-02T00:00:00"/>
    <s v="POL74496346"/>
    <n v="0"/>
    <n v="1"/>
    <n v="40"/>
    <n v="0"/>
    <x v="0"/>
    <n v="1"/>
  </r>
  <r>
    <s v="CLM82267397"/>
    <d v="2021-03-14T00:00:00"/>
    <x v="78"/>
    <x v="1"/>
    <x v="78"/>
    <d v="2021-03-29T00:00:00"/>
    <s v="POL18917162"/>
    <n v="0"/>
    <n v="0"/>
    <n v="15"/>
    <n v="0"/>
    <x v="1"/>
    <n v="0"/>
  </r>
  <r>
    <s v="CLM25622565"/>
    <d v="2024-01-24T00:00:00"/>
    <x v="79"/>
    <x v="2"/>
    <x v="79"/>
    <d v="2024-04-09T00:00:00"/>
    <s v="POL98789630"/>
    <n v="0"/>
    <n v="0"/>
    <n v="76"/>
    <n v="0"/>
    <x v="0"/>
    <n v="0"/>
  </r>
  <r>
    <s v="CLM64484686"/>
    <d v="2023-05-22T00:00:00"/>
    <x v="80"/>
    <x v="0"/>
    <x v="80"/>
    <d v="2023-08-09T00:00:00"/>
    <s v="POL47427298"/>
    <n v="0"/>
    <n v="0"/>
    <n v="79"/>
    <n v="0"/>
    <x v="1"/>
    <n v="1"/>
  </r>
  <r>
    <s v="CLM38705286"/>
    <d v="2021-02-05T00:00:00"/>
    <x v="81"/>
    <x v="2"/>
    <x v="81"/>
    <m/>
    <s v="POL76589663"/>
    <n v="1"/>
    <n v="1"/>
    <m/>
    <n v="1"/>
    <x v="0"/>
    <n v="0"/>
  </r>
  <r>
    <s v="CLM23146923"/>
    <d v="2023-07-20T00:00:00"/>
    <x v="82"/>
    <x v="0"/>
    <x v="82"/>
    <m/>
    <s v="POL12935594"/>
    <n v="1"/>
    <n v="0"/>
    <m/>
    <n v="1"/>
    <x v="1"/>
    <n v="1"/>
  </r>
  <r>
    <s v="CLM24301039"/>
    <d v="2020-11-04T00:00:00"/>
    <x v="83"/>
    <x v="2"/>
    <x v="83"/>
    <m/>
    <s v="POL55835566"/>
    <n v="1"/>
    <n v="0"/>
    <m/>
    <n v="1"/>
    <x v="0"/>
    <n v="0"/>
  </r>
  <r>
    <s v="CLM15657898"/>
    <d v="2022-04-25T00:00:00"/>
    <x v="84"/>
    <x v="2"/>
    <x v="84"/>
    <d v="2022-06-09T00:00:00"/>
    <s v="POL91241306"/>
    <n v="0"/>
    <n v="1"/>
    <n v="45"/>
    <n v="0"/>
    <x v="0"/>
    <n v="0"/>
  </r>
  <r>
    <s v="CLM64734849"/>
    <d v="2022-12-27T00:00:00"/>
    <x v="85"/>
    <x v="0"/>
    <x v="85"/>
    <m/>
    <s v="POL10073827"/>
    <n v="1"/>
    <n v="0"/>
    <m/>
    <n v="1"/>
    <x v="1"/>
    <n v="1"/>
  </r>
  <r>
    <s v="CLM93105620"/>
    <d v="2021-01-03T00:00:00"/>
    <x v="86"/>
    <x v="2"/>
    <x v="86"/>
    <d v="2021-01-19T00:00:00"/>
    <s v="POL43123760"/>
    <n v="0"/>
    <n v="0"/>
    <n v="16"/>
    <n v="0"/>
    <x v="0"/>
    <n v="0"/>
  </r>
  <r>
    <s v="CLM64154491"/>
    <d v="2020-04-29T00:00:00"/>
    <x v="87"/>
    <x v="1"/>
    <x v="87"/>
    <d v="2020-05-27T00:00:00"/>
    <s v="POL45095642"/>
    <n v="0"/>
    <n v="0"/>
    <n v="28"/>
    <n v="0"/>
    <x v="2"/>
    <n v="0"/>
  </r>
  <r>
    <s v="CLM33798304"/>
    <d v="2023-09-17T00:00:00"/>
    <x v="88"/>
    <x v="2"/>
    <x v="88"/>
    <d v="2023-10-09T00:00:00"/>
    <s v="POL81122472"/>
    <n v="0"/>
    <n v="0"/>
    <n v="22"/>
    <n v="0"/>
    <x v="0"/>
    <n v="0"/>
  </r>
  <r>
    <s v="CLM14944933"/>
    <d v="2020-09-14T00:00:00"/>
    <x v="89"/>
    <x v="1"/>
    <x v="89"/>
    <m/>
    <s v="POL95405693"/>
    <n v="1"/>
    <n v="1"/>
    <m/>
    <n v="1"/>
    <x v="0"/>
    <n v="0"/>
  </r>
  <r>
    <s v="CLM95099823"/>
    <d v="2020-08-02T00:00:00"/>
    <x v="90"/>
    <x v="1"/>
    <x v="90"/>
    <m/>
    <s v="POL20670070"/>
    <n v="1"/>
    <n v="1"/>
    <m/>
    <n v="1"/>
    <x v="0"/>
    <n v="0"/>
  </r>
  <r>
    <s v="CLM39666392"/>
    <d v="2021-10-10T00:00:00"/>
    <x v="91"/>
    <x v="1"/>
    <x v="91"/>
    <d v="2021-10-26T00:00:00"/>
    <s v="POL84424949"/>
    <n v="0"/>
    <n v="1"/>
    <n v="16"/>
    <n v="0"/>
    <x v="0"/>
    <n v="0"/>
  </r>
  <r>
    <s v="CLM25529207"/>
    <d v="2021-10-06T00:00:00"/>
    <x v="92"/>
    <x v="2"/>
    <x v="92"/>
    <d v="2021-11-27T00:00:00"/>
    <s v="POL56083774"/>
    <n v="0"/>
    <n v="1"/>
    <n v="52"/>
    <n v="0"/>
    <x v="0"/>
    <n v="0"/>
  </r>
  <r>
    <s v="CLM45018730"/>
    <d v="2021-03-18T00:00:00"/>
    <x v="93"/>
    <x v="0"/>
    <x v="93"/>
    <d v="2021-04-28T00:00:00"/>
    <s v="POL50239325"/>
    <n v="0"/>
    <n v="1"/>
    <n v="41"/>
    <n v="0"/>
    <x v="0"/>
    <n v="1"/>
  </r>
  <r>
    <s v="CLM16989357"/>
    <d v="2020-07-03T00:00:00"/>
    <x v="94"/>
    <x v="1"/>
    <x v="94"/>
    <m/>
    <s v="POL66167857"/>
    <n v="1"/>
    <n v="1"/>
    <m/>
    <n v="1"/>
    <x v="0"/>
    <n v="0"/>
  </r>
  <r>
    <s v="CLM73336882"/>
    <d v="2024-07-13T00:00:00"/>
    <x v="95"/>
    <x v="0"/>
    <x v="95"/>
    <m/>
    <s v="POL44119689"/>
    <n v="1"/>
    <n v="1"/>
    <m/>
    <n v="1"/>
    <x v="0"/>
    <n v="1"/>
  </r>
  <r>
    <s v="CLM98110295"/>
    <d v="2021-01-14T00:00:00"/>
    <x v="96"/>
    <x v="2"/>
    <x v="96"/>
    <d v="2021-03-19T00:00:00"/>
    <s v="POL91286503"/>
    <n v="0"/>
    <n v="0"/>
    <n v="64"/>
    <n v="0"/>
    <x v="0"/>
    <n v="0"/>
  </r>
  <r>
    <s v="CLM49151950"/>
    <d v="2024-01-11T00:00:00"/>
    <x v="97"/>
    <x v="2"/>
    <x v="97"/>
    <m/>
    <s v="POL83969664"/>
    <n v="1"/>
    <n v="0"/>
    <m/>
    <n v="1"/>
    <x v="0"/>
    <n v="0"/>
  </r>
  <r>
    <s v="CLM62334592"/>
    <d v="2022-08-03T00:00:00"/>
    <x v="98"/>
    <x v="2"/>
    <x v="98"/>
    <m/>
    <s v="POL76937321"/>
    <n v="1"/>
    <n v="0"/>
    <m/>
    <n v="1"/>
    <x v="1"/>
    <n v="0"/>
  </r>
  <r>
    <s v="CLM80481592"/>
    <d v="2023-02-24T00:00:00"/>
    <x v="99"/>
    <x v="0"/>
    <x v="99"/>
    <m/>
    <s v="POL67864663"/>
    <n v="1"/>
    <n v="0"/>
    <m/>
    <n v="1"/>
    <x v="0"/>
    <n v="1"/>
  </r>
  <r>
    <s v="CLM18445476"/>
    <d v="2024-11-09T00:00:00"/>
    <x v="100"/>
    <x v="0"/>
    <x v="100"/>
    <d v="2025-01-15T00:00:00"/>
    <s v="POL46902142"/>
    <n v="0"/>
    <n v="0"/>
    <n v="67"/>
    <n v="0"/>
    <x v="0"/>
    <n v="1"/>
  </r>
  <r>
    <s v="CLM97556463"/>
    <d v="2022-03-06T00:00:00"/>
    <x v="101"/>
    <x v="2"/>
    <x v="101"/>
    <d v="2022-05-23T00:00:00"/>
    <s v="POL07053909"/>
    <n v="0"/>
    <n v="0"/>
    <n v="78"/>
    <n v="0"/>
    <x v="1"/>
    <n v="0"/>
  </r>
  <r>
    <s v="CLM19729557"/>
    <d v="2023-07-23T00:00:00"/>
    <x v="102"/>
    <x v="0"/>
    <x v="102"/>
    <m/>
    <s v="POL13345815"/>
    <n v="1"/>
    <n v="1"/>
    <m/>
    <n v="1"/>
    <x v="0"/>
    <n v="1"/>
  </r>
  <r>
    <s v="CLM84451676"/>
    <d v="2023-09-23T00:00:00"/>
    <x v="103"/>
    <x v="1"/>
    <x v="103"/>
    <d v="2023-10-13T00:00:00"/>
    <s v="POL28741464"/>
    <n v="0"/>
    <n v="1"/>
    <n v="20"/>
    <n v="0"/>
    <x v="0"/>
    <n v="0"/>
  </r>
  <r>
    <s v="CLM84128413"/>
    <d v="2022-03-15T00:00:00"/>
    <x v="104"/>
    <x v="0"/>
    <x v="104"/>
    <d v="2022-04-20T00:00:00"/>
    <s v="POL44119689"/>
    <n v="0"/>
    <n v="1"/>
    <n v="36"/>
    <n v="0"/>
    <x v="0"/>
    <n v="1"/>
  </r>
  <r>
    <s v="CLM06827999"/>
    <d v="2023-03-06T00:00:00"/>
    <x v="105"/>
    <x v="2"/>
    <x v="105"/>
    <d v="2023-04-27T00:00:00"/>
    <s v="POL26162057"/>
    <n v="0"/>
    <n v="0"/>
    <n v="52"/>
    <n v="0"/>
    <x v="1"/>
    <n v="0"/>
  </r>
  <r>
    <s v="CLM14476789"/>
    <d v="2024-08-21T00:00:00"/>
    <x v="106"/>
    <x v="1"/>
    <x v="106"/>
    <m/>
    <s v="POL82697180"/>
    <n v="1"/>
    <n v="0"/>
    <m/>
    <n v="1"/>
    <x v="0"/>
    <n v="0"/>
  </r>
  <r>
    <s v="CLM87197887"/>
    <d v="2021-06-04T00:00:00"/>
    <x v="107"/>
    <x v="2"/>
    <x v="107"/>
    <m/>
    <s v="POL83865881"/>
    <n v="1"/>
    <n v="0"/>
    <m/>
    <n v="1"/>
    <x v="0"/>
    <n v="0"/>
  </r>
  <r>
    <s v="CLM08548633"/>
    <d v="2023-10-16T00:00:00"/>
    <x v="108"/>
    <x v="2"/>
    <x v="108"/>
    <d v="2023-11-16T00:00:00"/>
    <s v="POL47222103"/>
    <n v="0"/>
    <n v="0"/>
    <n v="31"/>
    <n v="0"/>
    <x v="2"/>
    <n v="0"/>
  </r>
  <r>
    <s v="CLM84184946"/>
    <d v="2021-01-12T00:00:00"/>
    <x v="109"/>
    <x v="1"/>
    <x v="109"/>
    <d v="2021-02-14T00:00:00"/>
    <s v="POL08713900"/>
    <n v="0"/>
    <n v="0"/>
    <n v="33"/>
    <n v="0"/>
    <x v="1"/>
    <n v="0"/>
  </r>
  <r>
    <s v="CLM14231438"/>
    <d v="2020-05-24T00:00:00"/>
    <x v="110"/>
    <x v="0"/>
    <x v="110"/>
    <d v="2020-06-17T00:00:00"/>
    <s v="POL25794151"/>
    <n v="0"/>
    <n v="0"/>
    <n v="24"/>
    <n v="0"/>
    <x v="0"/>
    <n v="1"/>
  </r>
  <r>
    <s v="CLM99725726"/>
    <d v="2021-01-16T00:00:00"/>
    <x v="111"/>
    <x v="0"/>
    <x v="111"/>
    <d v="2021-04-16T00:00:00"/>
    <s v="POL55324239"/>
    <n v="0"/>
    <n v="1"/>
    <n v="90"/>
    <n v="0"/>
    <x v="0"/>
    <n v="1"/>
  </r>
  <r>
    <s v="CLM18817051"/>
    <d v="2022-11-28T00:00:00"/>
    <x v="112"/>
    <x v="0"/>
    <x v="112"/>
    <d v="2023-01-09T00:00:00"/>
    <s v="POL83258516"/>
    <n v="0"/>
    <n v="1"/>
    <n v="42"/>
    <n v="0"/>
    <x v="0"/>
    <n v="1"/>
  </r>
  <r>
    <s v="CLM35350732"/>
    <d v="2020-08-07T00:00:00"/>
    <x v="113"/>
    <x v="0"/>
    <x v="113"/>
    <d v="2020-09-03T00:00:00"/>
    <s v="POL47598430"/>
    <n v="0"/>
    <n v="0"/>
    <n v="27"/>
    <n v="0"/>
    <x v="2"/>
    <n v="1"/>
  </r>
  <r>
    <s v="CLM53033405"/>
    <d v="2021-11-16T00:00:00"/>
    <x v="114"/>
    <x v="1"/>
    <x v="114"/>
    <m/>
    <s v="POL84868487"/>
    <n v="1"/>
    <n v="0"/>
    <m/>
    <n v="1"/>
    <x v="2"/>
    <n v="0"/>
  </r>
  <r>
    <s v="CLM96823987"/>
    <d v="2020-08-19T00:00:00"/>
    <x v="115"/>
    <x v="2"/>
    <x v="115"/>
    <d v="2020-10-01T00:00:00"/>
    <s v="POL32483993"/>
    <n v="0"/>
    <n v="0"/>
    <n v="43"/>
    <n v="0"/>
    <x v="1"/>
    <n v="0"/>
  </r>
  <r>
    <s v="CLM54164215"/>
    <d v="2024-10-29T00:00:00"/>
    <x v="116"/>
    <x v="0"/>
    <x v="116"/>
    <d v="2025-01-04T00:00:00"/>
    <s v="POL56971563"/>
    <n v="0"/>
    <n v="0"/>
    <n v="67"/>
    <n v="0"/>
    <x v="0"/>
    <n v="1"/>
  </r>
  <r>
    <s v="CLM00908849"/>
    <d v="2024-08-07T00:00:00"/>
    <x v="117"/>
    <x v="2"/>
    <x v="117"/>
    <m/>
    <s v="POL35996382"/>
    <n v="1"/>
    <n v="1"/>
    <m/>
    <n v="1"/>
    <x v="0"/>
    <n v="0"/>
  </r>
  <r>
    <s v="CLM26400767"/>
    <d v="2022-12-05T00:00:00"/>
    <x v="118"/>
    <x v="0"/>
    <x v="118"/>
    <d v="2023-01-09T00:00:00"/>
    <s v="POL15506424"/>
    <n v="0"/>
    <n v="0"/>
    <n v="35"/>
    <n v="0"/>
    <x v="0"/>
    <n v="1"/>
  </r>
  <r>
    <s v="CLM69965519"/>
    <d v="2023-09-16T00:00:00"/>
    <x v="119"/>
    <x v="0"/>
    <x v="119"/>
    <d v="2023-11-18T00:00:00"/>
    <s v="POL00464071"/>
    <n v="0"/>
    <n v="0"/>
    <n v="63"/>
    <n v="0"/>
    <x v="0"/>
    <n v="1"/>
  </r>
  <r>
    <s v="CLM94436319"/>
    <d v="2024-04-29T00:00:00"/>
    <x v="120"/>
    <x v="0"/>
    <x v="120"/>
    <m/>
    <s v="POL69091266"/>
    <n v="1"/>
    <n v="0"/>
    <m/>
    <n v="1"/>
    <x v="1"/>
    <n v="1"/>
  </r>
  <r>
    <s v="CLM01927554"/>
    <d v="2024-11-09T00:00:00"/>
    <x v="121"/>
    <x v="2"/>
    <x v="121"/>
    <d v="2025-02-04T00:00:00"/>
    <s v="POL06557000"/>
    <n v="0"/>
    <n v="0"/>
    <n v="87"/>
    <n v="0"/>
    <x v="0"/>
    <n v="0"/>
  </r>
  <r>
    <s v="CLM77659439"/>
    <d v="2023-01-19T00:00:00"/>
    <x v="122"/>
    <x v="0"/>
    <x v="122"/>
    <d v="2023-02-15T00:00:00"/>
    <s v="POL24718635"/>
    <n v="0"/>
    <n v="0"/>
    <n v="27"/>
    <n v="0"/>
    <x v="0"/>
    <n v="1"/>
  </r>
  <r>
    <s v="CLM04866071"/>
    <d v="2022-01-06T00:00:00"/>
    <x v="123"/>
    <x v="0"/>
    <x v="123"/>
    <m/>
    <s v="POL22280600"/>
    <n v="1"/>
    <n v="1"/>
    <m/>
    <n v="1"/>
    <x v="0"/>
    <n v="1"/>
  </r>
  <r>
    <s v="CLM66373910"/>
    <d v="2021-05-30T00:00:00"/>
    <x v="124"/>
    <x v="1"/>
    <x v="124"/>
    <d v="2021-08-19T00:00:00"/>
    <s v="POL66670427"/>
    <n v="0"/>
    <n v="0"/>
    <n v="81"/>
    <n v="0"/>
    <x v="0"/>
    <n v="0"/>
  </r>
  <r>
    <s v="CLM24028490"/>
    <d v="2023-09-09T00:00:00"/>
    <x v="125"/>
    <x v="1"/>
    <x v="125"/>
    <m/>
    <s v="POL59492840"/>
    <n v="1"/>
    <n v="1"/>
    <m/>
    <n v="1"/>
    <x v="0"/>
    <n v="0"/>
  </r>
  <r>
    <s v="CLM79556342"/>
    <d v="2023-06-21T00:00:00"/>
    <x v="126"/>
    <x v="0"/>
    <x v="126"/>
    <d v="2023-08-01T00:00:00"/>
    <s v="POL28972573"/>
    <n v="0"/>
    <n v="0"/>
    <n v="41"/>
    <n v="0"/>
    <x v="0"/>
    <n v="1"/>
  </r>
  <r>
    <s v="CLM03896789"/>
    <d v="2023-10-24T00:00:00"/>
    <x v="127"/>
    <x v="0"/>
    <x v="127"/>
    <d v="2023-12-31T00:00:00"/>
    <s v="POL52513124"/>
    <n v="0"/>
    <n v="0"/>
    <n v="68"/>
    <n v="0"/>
    <x v="2"/>
    <n v="1"/>
  </r>
  <r>
    <s v="CLM08781892"/>
    <d v="2022-08-15T00:00:00"/>
    <x v="128"/>
    <x v="0"/>
    <x v="128"/>
    <m/>
    <s v="POL73952203"/>
    <n v="1"/>
    <n v="0"/>
    <m/>
    <n v="1"/>
    <x v="0"/>
    <n v="1"/>
  </r>
  <r>
    <s v="CLM04467612"/>
    <d v="2022-07-24T00:00:00"/>
    <x v="129"/>
    <x v="0"/>
    <x v="129"/>
    <d v="2022-09-24T00:00:00"/>
    <s v="POL21535465"/>
    <n v="0"/>
    <n v="0"/>
    <n v="62"/>
    <n v="0"/>
    <x v="0"/>
    <n v="1"/>
  </r>
  <r>
    <s v="CLM36598504"/>
    <d v="2024-01-23T00:00:00"/>
    <x v="130"/>
    <x v="2"/>
    <x v="130"/>
    <d v="2024-02-06T00:00:00"/>
    <s v="POL66183736"/>
    <n v="0"/>
    <n v="1"/>
    <n v="14"/>
    <n v="0"/>
    <x v="0"/>
    <n v="0"/>
  </r>
  <r>
    <s v="CLM81172238"/>
    <d v="2020-12-19T00:00:00"/>
    <x v="131"/>
    <x v="1"/>
    <x v="131"/>
    <d v="2021-01-01T00:00:00"/>
    <s v="POL40589612"/>
    <n v="0"/>
    <n v="1"/>
    <n v="13"/>
    <n v="0"/>
    <x v="0"/>
    <n v="0"/>
  </r>
  <r>
    <s v="CLM45229692"/>
    <d v="2023-06-21T00:00:00"/>
    <x v="132"/>
    <x v="0"/>
    <x v="132"/>
    <d v="2023-07-12T00:00:00"/>
    <s v="POL22240017"/>
    <n v="0"/>
    <n v="0"/>
    <n v="21"/>
    <n v="0"/>
    <x v="0"/>
    <n v="1"/>
  </r>
  <r>
    <s v="CLM72320154"/>
    <d v="2021-03-22T00:00:00"/>
    <x v="133"/>
    <x v="2"/>
    <x v="133"/>
    <m/>
    <s v="POL45440962"/>
    <n v="1"/>
    <n v="0"/>
    <m/>
    <n v="1"/>
    <x v="1"/>
    <n v="0"/>
  </r>
  <r>
    <s v="CLM53559340"/>
    <d v="2021-03-19T00:00:00"/>
    <x v="134"/>
    <x v="0"/>
    <x v="134"/>
    <m/>
    <s v="POL12315723"/>
    <n v="1"/>
    <n v="0"/>
    <m/>
    <n v="1"/>
    <x v="1"/>
    <n v="1"/>
  </r>
  <r>
    <s v="CLM11227242"/>
    <d v="2023-06-08T00:00:00"/>
    <x v="135"/>
    <x v="2"/>
    <x v="135"/>
    <d v="2023-08-07T00:00:00"/>
    <s v="POL07501738"/>
    <n v="0"/>
    <n v="1"/>
    <n v="60"/>
    <n v="0"/>
    <x v="0"/>
    <n v="0"/>
  </r>
  <r>
    <s v="CLM92000440"/>
    <d v="2020-04-12T00:00:00"/>
    <x v="136"/>
    <x v="1"/>
    <x v="136"/>
    <d v="2020-07-02T00:00:00"/>
    <s v="POL56896530"/>
    <n v="0"/>
    <n v="1"/>
    <n v="81"/>
    <n v="0"/>
    <x v="0"/>
    <n v="0"/>
  </r>
  <r>
    <s v="CLM14179031"/>
    <d v="2023-06-06T00:00:00"/>
    <x v="137"/>
    <x v="0"/>
    <x v="137"/>
    <d v="2023-08-05T00:00:00"/>
    <s v="POL71161359"/>
    <n v="0"/>
    <n v="0"/>
    <n v="60"/>
    <n v="0"/>
    <x v="0"/>
    <n v="1"/>
  </r>
  <r>
    <s v="CLM91626670"/>
    <d v="2020-01-22T00:00:00"/>
    <x v="138"/>
    <x v="0"/>
    <x v="138"/>
    <d v="2020-03-06T00:00:00"/>
    <s v="POL61367355"/>
    <n v="0"/>
    <n v="1"/>
    <n v="44"/>
    <n v="0"/>
    <x v="0"/>
    <n v="1"/>
  </r>
  <r>
    <s v="CLM03392061"/>
    <d v="2021-02-23T00:00:00"/>
    <x v="139"/>
    <x v="1"/>
    <x v="139"/>
    <m/>
    <s v="POL70933310"/>
    <n v="1"/>
    <n v="0"/>
    <m/>
    <n v="1"/>
    <x v="0"/>
    <n v="0"/>
  </r>
  <r>
    <s v="CLM48859408"/>
    <d v="2020-12-28T00:00:00"/>
    <x v="140"/>
    <x v="0"/>
    <x v="140"/>
    <d v="2021-02-20T00:00:00"/>
    <s v="POL32900389"/>
    <n v="0"/>
    <n v="0"/>
    <n v="54"/>
    <n v="0"/>
    <x v="1"/>
    <n v="1"/>
  </r>
  <r>
    <s v="CLM93694398"/>
    <d v="2020-05-30T00:00:00"/>
    <x v="141"/>
    <x v="0"/>
    <x v="141"/>
    <d v="2020-07-29T00:00:00"/>
    <s v="POL91660793"/>
    <n v="0"/>
    <n v="1"/>
    <n v="60"/>
    <n v="0"/>
    <x v="0"/>
    <n v="1"/>
  </r>
  <r>
    <s v="CLM06055217"/>
    <d v="2024-11-12T00:00:00"/>
    <x v="142"/>
    <x v="1"/>
    <x v="142"/>
    <d v="2025-01-30T00:00:00"/>
    <s v="POL65862653"/>
    <n v="0"/>
    <n v="0"/>
    <n v="79"/>
    <n v="0"/>
    <x v="0"/>
    <n v="0"/>
  </r>
  <r>
    <s v="CLM82195046"/>
    <d v="2024-11-09T00:00:00"/>
    <x v="143"/>
    <x v="1"/>
    <x v="143"/>
    <d v="2024-12-04T00:00:00"/>
    <s v="POL67872849"/>
    <n v="0"/>
    <n v="1"/>
    <n v="25"/>
    <n v="0"/>
    <x v="0"/>
    <n v="0"/>
  </r>
  <r>
    <s v="CLM90159349"/>
    <d v="2022-05-05T00:00:00"/>
    <x v="144"/>
    <x v="0"/>
    <x v="144"/>
    <d v="2022-06-28T00:00:00"/>
    <s v="POL27219888"/>
    <n v="0"/>
    <n v="1"/>
    <n v="54"/>
    <n v="0"/>
    <x v="0"/>
    <n v="1"/>
  </r>
  <r>
    <s v="CLM30204139"/>
    <d v="2023-04-09T00:00:00"/>
    <x v="145"/>
    <x v="1"/>
    <x v="145"/>
    <d v="2023-05-12T00:00:00"/>
    <s v="POL43112527"/>
    <n v="0"/>
    <n v="0"/>
    <n v="33"/>
    <n v="0"/>
    <x v="1"/>
    <n v="0"/>
  </r>
  <r>
    <s v="CLM01905743"/>
    <d v="2023-08-16T00:00:00"/>
    <x v="146"/>
    <x v="2"/>
    <x v="146"/>
    <m/>
    <s v="POL61326572"/>
    <n v="1"/>
    <n v="0"/>
    <m/>
    <n v="1"/>
    <x v="1"/>
    <n v="0"/>
  </r>
  <r>
    <s v="CLM37903260"/>
    <d v="2021-10-12T00:00:00"/>
    <x v="147"/>
    <x v="2"/>
    <x v="147"/>
    <d v="2022-01-08T00:00:00"/>
    <s v="POL86063737"/>
    <n v="0"/>
    <n v="0"/>
    <n v="88"/>
    <n v="0"/>
    <x v="1"/>
    <n v="0"/>
  </r>
  <r>
    <s v="CLM82249469"/>
    <d v="2021-06-09T00:00:00"/>
    <x v="148"/>
    <x v="2"/>
    <x v="148"/>
    <d v="2021-07-24T00:00:00"/>
    <s v="POL37985546"/>
    <n v="0"/>
    <n v="1"/>
    <n v="45"/>
    <n v="0"/>
    <x v="0"/>
    <n v="0"/>
  </r>
  <r>
    <s v="CLM27341335"/>
    <d v="2021-11-01T00:00:00"/>
    <x v="149"/>
    <x v="0"/>
    <x v="149"/>
    <d v="2022-01-21T00:00:00"/>
    <s v="POL20995178"/>
    <n v="0"/>
    <n v="0"/>
    <n v="81"/>
    <n v="0"/>
    <x v="0"/>
    <n v="1"/>
  </r>
  <r>
    <s v="CLM09810485"/>
    <d v="2023-01-16T00:00:00"/>
    <x v="150"/>
    <x v="0"/>
    <x v="150"/>
    <m/>
    <s v="POL07837542"/>
    <n v="1"/>
    <n v="1"/>
    <m/>
    <n v="1"/>
    <x v="0"/>
    <n v="1"/>
  </r>
  <r>
    <s v="CLM22613908"/>
    <d v="2021-09-21T00:00:00"/>
    <x v="151"/>
    <x v="2"/>
    <x v="151"/>
    <d v="2021-10-20T00:00:00"/>
    <s v="POL86285298"/>
    <n v="0"/>
    <n v="0"/>
    <n v="29"/>
    <n v="0"/>
    <x v="1"/>
    <n v="0"/>
  </r>
  <r>
    <s v="CLM68878012"/>
    <d v="2020-10-09T00:00:00"/>
    <x v="152"/>
    <x v="0"/>
    <x v="152"/>
    <d v="2020-10-30T00:00:00"/>
    <s v="POL17396373"/>
    <n v="0"/>
    <n v="0"/>
    <n v="21"/>
    <n v="0"/>
    <x v="2"/>
    <n v="1"/>
  </r>
  <r>
    <s v="CLM54306007"/>
    <d v="2024-11-30T00:00:00"/>
    <x v="153"/>
    <x v="2"/>
    <x v="153"/>
    <m/>
    <s v="POL40611534"/>
    <n v="1"/>
    <n v="1"/>
    <m/>
    <n v="1"/>
    <x v="0"/>
    <n v="0"/>
  </r>
  <r>
    <s v="CLM81789009"/>
    <d v="2020-05-21T00:00:00"/>
    <x v="154"/>
    <x v="0"/>
    <x v="154"/>
    <d v="2020-08-01T00:00:00"/>
    <s v="POL77104949"/>
    <n v="0"/>
    <n v="0"/>
    <n v="72"/>
    <n v="0"/>
    <x v="0"/>
    <n v="1"/>
  </r>
  <r>
    <s v="CLM08365170"/>
    <d v="2024-10-15T00:00:00"/>
    <x v="155"/>
    <x v="2"/>
    <x v="155"/>
    <d v="2024-12-10T00:00:00"/>
    <s v="POL39100560"/>
    <n v="0"/>
    <n v="0"/>
    <n v="56"/>
    <n v="0"/>
    <x v="0"/>
    <n v="0"/>
  </r>
  <r>
    <s v="CLM87225208"/>
    <d v="2024-11-04T00:00:00"/>
    <x v="156"/>
    <x v="1"/>
    <x v="156"/>
    <d v="2024-12-31T00:00:00"/>
    <s v="POL29305592"/>
    <n v="0"/>
    <n v="0"/>
    <n v="57"/>
    <n v="0"/>
    <x v="0"/>
    <n v="0"/>
  </r>
  <r>
    <s v="CLM65090828"/>
    <d v="2023-02-21T00:00:00"/>
    <x v="157"/>
    <x v="1"/>
    <x v="157"/>
    <d v="2023-03-20T00:00:00"/>
    <s v="POL46460942"/>
    <n v="0"/>
    <n v="1"/>
    <n v="27"/>
    <n v="0"/>
    <x v="0"/>
    <n v="0"/>
  </r>
  <r>
    <s v="CLM53962419"/>
    <d v="2022-02-06T00:00:00"/>
    <x v="158"/>
    <x v="2"/>
    <x v="158"/>
    <m/>
    <s v="POL67696228"/>
    <n v="1"/>
    <n v="0"/>
    <m/>
    <n v="1"/>
    <x v="1"/>
    <n v="0"/>
  </r>
  <r>
    <s v="CLM37200890"/>
    <d v="2021-06-29T00:00:00"/>
    <x v="159"/>
    <x v="1"/>
    <x v="159"/>
    <d v="2021-07-24T00:00:00"/>
    <s v="POL92010970"/>
    <n v="0"/>
    <n v="1"/>
    <n v="25"/>
    <n v="0"/>
    <x v="0"/>
    <n v="0"/>
  </r>
  <r>
    <s v="CLM82823276"/>
    <d v="2024-02-14T00:00:00"/>
    <x v="160"/>
    <x v="0"/>
    <x v="160"/>
    <d v="2024-05-12T00:00:00"/>
    <s v="POL33725370"/>
    <n v="0"/>
    <n v="0"/>
    <n v="88"/>
    <n v="0"/>
    <x v="1"/>
    <n v="1"/>
  </r>
  <r>
    <s v="CLM26013917"/>
    <d v="2022-12-05T00:00:00"/>
    <x v="161"/>
    <x v="2"/>
    <x v="161"/>
    <m/>
    <s v="POL32198260"/>
    <n v="1"/>
    <n v="0"/>
    <m/>
    <n v="1"/>
    <x v="0"/>
    <n v="0"/>
  </r>
  <r>
    <s v="CLM87454106"/>
    <d v="2022-10-20T00:00:00"/>
    <x v="162"/>
    <x v="1"/>
    <x v="162"/>
    <d v="2022-11-03T00:00:00"/>
    <s v="POL34664875"/>
    <n v="0"/>
    <n v="1"/>
    <n v="14"/>
    <n v="0"/>
    <x v="0"/>
    <n v="0"/>
  </r>
  <r>
    <s v="CLM51534455"/>
    <d v="2020-01-31T00:00:00"/>
    <x v="163"/>
    <x v="2"/>
    <x v="163"/>
    <m/>
    <s v="POL69162371"/>
    <n v="1"/>
    <n v="1"/>
    <m/>
    <n v="1"/>
    <x v="0"/>
    <n v="0"/>
  </r>
  <r>
    <s v="CLM83955122"/>
    <d v="2020-09-29T00:00:00"/>
    <x v="164"/>
    <x v="1"/>
    <x v="164"/>
    <d v="2020-12-21T00:00:00"/>
    <s v="POL47639612"/>
    <n v="0"/>
    <n v="1"/>
    <n v="83"/>
    <n v="0"/>
    <x v="0"/>
    <n v="0"/>
  </r>
  <r>
    <s v="CLM63313699"/>
    <d v="2022-05-12T00:00:00"/>
    <x v="165"/>
    <x v="2"/>
    <x v="165"/>
    <m/>
    <s v="POL32483993"/>
    <n v="1"/>
    <n v="1"/>
    <m/>
    <n v="1"/>
    <x v="0"/>
    <n v="0"/>
  </r>
  <r>
    <s v="CLM97330182"/>
    <d v="2021-06-20T00:00:00"/>
    <x v="166"/>
    <x v="2"/>
    <x v="166"/>
    <d v="2021-07-30T00:00:00"/>
    <s v="POL96919228"/>
    <n v="0"/>
    <n v="1"/>
    <n v="40"/>
    <n v="0"/>
    <x v="0"/>
    <n v="0"/>
  </r>
  <r>
    <s v="CLM49632388"/>
    <d v="2024-10-11T00:00:00"/>
    <x v="167"/>
    <x v="0"/>
    <x v="167"/>
    <m/>
    <s v="POL84360532"/>
    <n v="1"/>
    <n v="1"/>
    <m/>
    <n v="1"/>
    <x v="0"/>
    <n v="1"/>
  </r>
  <r>
    <s v="CLM87562341"/>
    <d v="2020-08-23T00:00:00"/>
    <x v="168"/>
    <x v="2"/>
    <x v="168"/>
    <d v="2020-10-04T00:00:00"/>
    <s v="POL66521872"/>
    <n v="0"/>
    <n v="1"/>
    <n v="42"/>
    <n v="0"/>
    <x v="0"/>
    <n v="0"/>
  </r>
  <r>
    <s v="CLM38238490"/>
    <d v="2023-06-24T00:00:00"/>
    <x v="169"/>
    <x v="2"/>
    <x v="169"/>
    <d v="2023-08-03T00:00:00"/>
    <s v="POL77820339"/>
    <n v="0"/>
    <n v="1"/>
    <n v="40"/>
    <n v="0"/>
    <x v="0"/>
    <n v="0"/>
  </r>
  <r>
    <s v="CLM11276494"/>
    <d v="2023-02-14T00:00:00"/>
    <x v="170"/>
    <x v="0"/>
    <x v="170"/>
    <d v="2023-04-15T00:00:00"/>
    <s v="POL99222365"/>
    <n v="0"/>
    <n v="1"/>
    <n v="60"/>
    <n v="0"/>
    <x v="0"/>
    <n v="1"/>
  </r>
  <r>
    <s v="CLM81357184"/>
    <d v="2020-03-03T00:00:00"/>
    <x v="171"/>
    <x v="2"/>
    <x v="171"/>
    <m/>
    <s v="POL42903965"/>
    <n v="1"/>
    <n v="0"/>
    <m/>
    <n v="1"/>
    <x v="0"/>
    <n v="0"/>
  </r>
  <r>
    <s v="CLM52464418"/>
    <d v="2022-12-09T00:00:00"/>
    <x v="172"/>
    <x v="0"/>
    <x v="172"/>
    <d v="2023-02-14T00:00:00"/>
    <s v="POL32514074"/>
    <n v="0"/>
    <n v="0"/>
    <n v="67"/>
    <n v="0"/>
    <x v="1"/>
    <n v="1"/>
  </r>
  <r>
    <s v="CLM04892755"/>
    <d v="2024-04-23T00:00:00"/>
    <x v="173"/>
    <x v="2"/>
    <x v="173"/>
    <m/>
    <s v="POL64900151"/>
    <n v="1"/>
    <n v="0"/>
    <m/>
    <n v="1"/>
    <x v="0"/>
    <n v="0"/>
  </r>
  <r>
    <s v="CLM99238019"/>
    <d v="2020-08-18T00:00:00"/>
    <x v="174"/>
    <x v="1"/>
    <x v="174"/>
    <m/>
    <s v="POL52977927"/>
    <n v="1"/>
    <n v="0"/>
    <m/>
    <n v="1"/>
    <x v="0"/>
    <n v="0"/>
  </r>
  <r>
    <s v="CLM07715910"/>
    <d v="2021-12-01T00:00:00"/>
    <x v="175"/>
    <x v="0"/>
    <x v="175"/>
    <m/>
    <s v="POL80084188"/>
    <n v="1"/>
    <n v="0"/>
    <m/>
    <n v="1"/>
    <x v="2"/>
    <n v="1"/>
  </r>
  <r>
    <s v="CLM85063315"/>
    <d v="2024-12-06T00:00:00"/>
    <x v="176"/>
    <x v="2"/>
    <x v="176"/>
    <d v="2025-01-11T00:00:00"/>
    <s v="POL95137552"/>
    <n v="0"/>
    <n v="0"/>
    <n v="36"/>
    <n v="0"/>
    <x v="0"/>
    <n v="0"/>
  </r>
  <r>
    <s v="CLM96519689"/>
    <d v="2024-02-11T00:00:00"/>
    <x v="177"/>
    <x v="0"/>
    <x v="177"/>
    <d v="2024-02-28T00:00:00"/>
    <s v="POL23949239"/>
    <n v="0"/>
    <n v="1"/>
    <n v="17"/>
    <n v="0"/>
    <x v="0"/>
    <n v="1"/>
  </r>
  <r>
    <s v="CLM18693567"/>
    <d v="2023-07-19T00:00:00"/>
    <x v="178"/>
    <x v="0"/>
    <x v="178"/>
    <d v="2023-08-23T00:00:00"/>
    <s v="POL92505335"/>
    <n v="0"/>
    <n v="1"/>
    <n v="35"/>
    <n v="0"/>
    <x v="0"/>
    <n v="1"/>
  </r>
  <r>
    <s v="CLM75763057"/>
    <d v="2020-03-15T00:00:00"/>
    <x v="179"/>
    <x v="0"/>
    <x v="179"/>
    <d v="2020-04-22T00:00:00"/>
    <s v="POL20321964"/>
    <n v="0"/>
    <n v="1"/>
    <n v="38"/>
    <n v="0"/>
    <x v="0"/>
    <n v="1"/>
  </r>
  <r>
    <s v="CLM25476445"/>
    <d v="2021-11-02T00:00:00"/>
    <x v="180"/>
    <x v="1"/>
    <x v="180"/>
    <d v="2021-12-25T00:00:00"/>
    <s v="POL04896223"/>
    <n v="0"/>
    <n v="0"/>
    <n v="53"/>
    <n v="0"/>
    <x v="0"/>
    <n v="0"/>
  </r>
  <r>
    <s v="CLM77223798"/>
    <d v="2020-10-27T00:00:00"/>
    <x v="181"/>
    <x v="0"/>
    <x v="181"/>
    <d v="2021-01-03T00:00:00"/>
    <s v="POL19823419"/>
    <n v="0"/>
    <n v="0"/>
    <n v="68"/>
    <n v="0"/>
    <x v="0"/>
    <n v="1"/>
  </r>
  <r>
    <s v="CLM27516961"/>
    <d v="2021-11-26T00:00:00"/>
    <x v="182"/>
    <x v="1"/>
    <x v="182"/>
    <m/>
    <s v="POL11162574"/>
    <n v="1"/>
    <n v="0"/>
    <m/>
    <n v="1"/>
    <x v="0"/>
    <n v="0"/>
  </r>
  <r>
    <s v="CLM88260426"/>
    <d v="2020-08-17T00:00:00"/>
    <x v="183"/>
    <x v="0"/>
    <x v="183"/>
    <m/>
    <s v="POL85357404"/>
    <n v="1"/>
    <n v="1"/>
    <m/>
    <n v="1"/>
    <x v="0"/>
    <n v="1"/>
  </r>
  <r>
    <s v="CLM60683750"/>
    <d v="2022-03-12T00:00:00"/>
    <x v="184"/>
    <x v="0"/>
    <x v="184"/>
    <d v="2022-06-10T00:00:00"/>
    <s v="POL33693707"/>
    <n v="0"/>
    <n v="1"/>
    <n v="90"/>
    <n v="0"/>
    <x v="0"/>
    <n v="1"/>
  </r>
  <r>
    <s v="CLM95431426"/>
    <d v="2021-12-08T00:00:00"/>
    <x v="185"/>
    <x v="2"/>
    <x v="185"/>
    <m/>
    <s v="POL93217359"/>
    <n v="1"/>
    <n v="0"/>
    <m/>
    <n v="1"/>
    <x v="1"/>
    <n v="0"/>
  </r>
  <r>
    <s v="CLM47775308"/>
    <d v="2022-03-19T00:00:00"/>
    <x v="186"/>
    <x v="2"/>
    <x v="186"/>
    <d v="2022-06-14T00:00:00"/>
    <s v="POL62321649"/>
    <n v="0"/>
    <n v="0"/>
    <n v="87"/>
    <n v="0"/>
    <x v="1"/>
    <n v="0"/>
  </r>
  <r>
    <s v="CLM52914732"/>
    <d v="2024-04-01T00:00:00"/>
    <x v="187"/>
    <x v="2"/>
    <x v="187"/>
    <m/>
    <s v="POL08758463"/>
    <n v="1"/>
    <n v="1"/>
    <m/>
    <n v="1"/>
    <x v="0"/>
    <n v="0"/>
  </r>
  <r>
    <s v="CLM18271176"/>
    <d v="2024-05-16T00:00:00"/>
    <x v="188"/>
    <x v="0"/>
    <x v="188"/>
    <d v="2024-07-14T00:00:00"/>
    <s v="POL45200895"/>
    <n v="0"/>
    <n v="0"/>
    <n v="59"/>
    <n v="0"/>
    <x v="0"/>
    <n v="1"/>
  </r>
  <r>
    <s v="CLM32363978"/>
    <d v="2021-05-06T00:00:00"/>
    <x v="189"/>
    <x v="0"/>
    <x v="189"/>
    <m/>
    <s v="POL96658719"/>
    <n v="1"/>
    <n v="1"/>
    <m/>
    <n v="1"/>
    <x v="0"/>
    <n v="1"/>
  </r>
  <r>
    <s v="CLM49109163"/>
    <d v="2022-04-13T00:00:00"/>
    <x v="190"/>
    <x v="2"/>
    <x v="190"/>
    <m/>
    <s v="POL51395072"/>
    <n v="1"/>
    <n v="1"/>
    <m/>
    <n v="1"/>
    <x v="0"/>
    <n v="0"/>
  </r>
  <r>
    <s v="CLM22616425"/>
    <d v="2021-08-09T00:00:00"/>
    <x v="191"/>
    <x v="2"/>
    <x v="191"/>
    <d v="2021-10-21T00:00:00"/>
    <s v="POL81196491"/>
    <n v="0"/>
    <n v="0"/>
    <n v="73"/>
    <n v="0"/>
    <x v="0"/>
    <n v="0"/>
  </r>
  <r>
    <s v="CLM53182116"/>
    <d v="2021-06-21T00:00:00"/>
    <x v="192"/>
    <x v="2"/>
    <x v="192"/>
    <d v="2021-08-05T00:00:00"/>
    <s v="POL80647168"/>
    <n v="0"/>
    <n v="0"/>
    <n v="45"/>
    <n v="0"/>
    <x v="0"/>
    <n v="0"/>
  </r>
  <r>
    <s v="CLM66315774"/>
    <d v="2021-09-02T00:00:00"/>
    <x v="193"/>
    <x v="0"/>
    <x v="193"/>
    <m/>
    <s v="POL34332950"/>
    <n v="1"/>
    <n v="1"/>
    <m/>
    <n v="1"/>
    <x v="0"/>
    <n v="1"/>
  </r>
  <r>
    <s v="CLM40098278"/>
    <d v="2024-11-07T00:00:00"/>
    <x v="194"/>
    <x v="0"/>
    <x v="194"/>
    <d v="2024-12-28T00:00:00"/>
    <s v="POL19560921"/>
    <n v="0"/>
    <n v="0"/>
    <n v="51"/>
    <n v="0"/>
    <x v="1"/>
    <n v="1"/>
  </r>
  <r>
    <s v="CLM31162049"/>
    <d v="2024-02-19T00:00:00"/>
    <x v="195"/>
    <x v="0"/>
    <x v="195"/>
    <d v="2024-04-05T00:00:00"/>
    <s v="POL16711858"/>
    <n v="0"/>
    <n v="0"/>
    <n v="46"/>
    <n v="0"/>
    <x v="0"/>
    <n v="1"/>
  </r>
  <r>
    <s v="CLM27880592"/>
    <d v="2021-05-01T00:00:00"/>
    <x v="196"/>
    <x v="2"/>
    <x v="196"/>
    <d v="2021-06-07T00:00:00"/>
    <s v="POL41128359"/>
    <n v="0"/>
    <n v="1"/>
    <n v="37"/>
    <n v="0"/>
    <x v="0"/>
    <n v="0"/>
  </r>
  <r>
    <s v="CLM08739002"/>
    <d v="2023-05-05T00:00:00"/>
    <x v="197"/>
    <x v="2"/>
    <x v="197"/>
    <m/>
    <s v="POL22496499"/>
    <n v="1"/>
    <n v="0"/>
    <m/>
    <n v="1"/>
    <x v="0"/>
    <n v="0"/>
  </r>
  <r>
    <s v="CLM10028336"/>
    <d v="2022-10-04T00:00:00"/>
    <x v="198"/>
    <x v="2"/>
    <x v="198"/>
    <d v="2022-10-28T00:00:00"/>
    <s v="POL40501212"/>
    <n v="0"/>
    <n v="0"/>
    <n v="24"/>
    <n v="0"/>
    <x v="0"/>
    <n v="0"/>
  </r>
  <r>
    <s v="CLM98825360"/>
    <d v="2021-09-07T00:00:00"/>
    <x v="199"/>
    <x v="2"/>
    <x v="199"/>
    <m/>
    <s v="POL19547339"/>
    <n v="1"/>
    <n v="0"/>
    <m/>
    <n v="1"/>
    <x v="0"/>
    <n v="0"/>
  </r>
  <r>
    <s v="CLM92537697"/>
    <d v="2023-03-22T00:00:00"/>
    <x v="200"/>
    <x v="0"/>
    <x v="200"/>
    <m/>
    <s v="POL67932010"/>
    <n v="1"/>
    <n v="0"/>
    <m/>
    <n v="1"/>
    <x v="1"/>
    <n v="1"/>
  </r>
  <r>
    <s v="CLM74056631"/>
    <d v="2022-04-17T00:00:00"/>
    <x v="201"/>
    <x v="1"/>
    <x v="201"/>
    <d v="2022-05-16T00:00:00"/>
    <s v="POL38710685"/>
    <n v="0"/>
    <n v="0"/>
    <n v="29"/>
    <n v="0"/>
    <x v="0"/>
    <n v="0"/>
  </r>
  <r>
    <s v="CLM10892672"/>
    <d v="2020-06-15T00:00:00"/>
    <x v="202"/>
    <x v="1"/>
    <x v="202"/>
    <d v="2020-08-27T00:00:00"/>
    <s v="POL73709176"/>
    <n v="0"/>
    <n v="1"/>
    <n v="73"/>
    <n v="0"/>
    <x v="0"/>
    <n v="0"/>
  </r>
  <r>
    <s v="CLM30440408"/>
    <d v="2023-03-21T00:00:00"/>
    <x v="203"/>
    <x v="0"/>
    <x v="203"/>
    <m/>
    <s v="POL65310322"/>
    <n v="1"/>
    <n v="1"/>
    <m/>
    <n v="1"/>
    <x v="0"/>
    <n v="1"/>
  </r>
  <r>
    <s v="CLM26605878"/>
    <d v="2024-04-14T00:00:00"/>
    <x v="204"/>
    <x v="1"/>
    <x v="204"/>
    <m/>
    <s v="POL66542527"/>
    <n v="1"/>
    <n v="1"/>
    <m/>
    <n v="1"/>
    <x v="0"/>
    <n v="0"/>
  </r>
  <r>
    <s v="CLM10407501"/>
    <d v="2024-10-17T00:00:00"/>
    <x v="205"/>
    <x v="0"/>
    <x v="205"/>
    <m/>
    <s v="POL18799743"/>
    <n v="1"/>
    <n v="0"/>
    <m/>
    <n v="1"/>
    <x v="0"/>
    <n v="1"/>
  </r>
  <r>
    <s v="CLM50567782"/>
    <d v="2023-02-25T00:00:00"/>
    <x v="206"/>
    <x v="1"/>
    <x v="206"/>
    <d v="2023-05-22T00:00:00"/>
    <s v="POL60803243"/>
    <n v="0"/>
    <n v="0"/>
    <n v="86"/>
    <n v="0"/>
    <x v="1"/>
    <n v="0"/>
  </r>
  <r>
    <s v="CLM29948493"/>
    <d v="2021-01-21T00:00:00"/>
    <x v="207"/>
    <x v="2"/>
    <x v="207"/>
    <m/>
    <s v="POL35831200"/>
    <n v="1"/>
    <n v="0"/>
    <m/>
    <n v="1"/>
    <x v="0"/>
    <n v="0"/>
  </r>
  <r>
    <s v="CLM12178841"/>
    <d v="2023-08-19T00:00:00"/>
    <x v="208"/>
    <x v="0"/>
    <x v="208"/>
    <d v="2023-08-30T00:00:00"/>
    <s v="POL74568057"/>
    <n v="0"/>
    <n v="0"/>
    <n v="11"/>
    <n v="0"/>
    <x v="0"/>
    <n v="1"/>
  </r>
  <r>
    <s v="CLM57253789"/>
    <d v="2023-09-18T00:00:00"/>
    <x v="209"/>
    <x v="1"/>
    <x v="209"/>
    <m/>
    <s v="POL29859333"/>
    <n v="1"/>
    <n v="1"/>
    <m/>
    <n v="1"/>
    <x v="0"/>
    <n v="0"/>
  </r>
  <r>
    <s v="CLM99079161"/>
    <d v="2024-12-10T00:00:00"/>
    <x v="210"/>
    <x v="2"/>
    <x v="210"/>
    <m/>
    <s v="POL20890423"/>
    <n v="1"/>
    <n v="1"/>
    <m/>
    <n v="1"/>
    <x v="0"/>
    <n v="0"/>
  </r>
  <r>
    <s v="CLM35443710"/>
    <d v="2020-10-05T00:00:00"/>
    <x v="211"/>
    <x v="1"/>
    <x v="211"/>
    <d v="2020-12-04T00:00:00"/>
    <s v="POL02394133"/>
    <n v="0"/>
    <n v="1"/>
    <n v="60"/>
    <n v="0"/>
    <x v="0"/>
    <n v="0"/>
  </r>
  <r>
    <s v="CLM81665774"/>
    <d v="2020-09-27T00:00:00"/>
    <x v="212"/>
    <x v="2"/>
    <x v="212"/>
    <m/>
    <s v="POL28148630"/>
    <n v="1"/>
    <n v="0"/>
    <m/>
    <n v="1"/>
    <x v="0"/>
    <n v="0"/>
  </r>
  <r>
    <s v="CLM67694111"/>
    <d v="2023-08-18T00:00:00"/>
    <x v="213"/>
    <x v="0"/>
    <x v="213"/>
    <m/>
    <s v="POL62087073"/>
    <n v="1"/>
    <n v="1"/>
    <m/>
    <n v="1"/>
    <x v="0"/>
    <n v="1"/>
  </r>
  <r>
    <s v="CLM26301752"/>
    <d v="2021-08-27T00:00:00"/>
    <x v="214"/>
    <x v="0"/>
    <x v="214"/>
    <m/>
    <s v="POL75285626"/>
    <n v="1"/>
    <n v="1"/>
    <m/>
    <n v="1"/>
    <x v="0"/>
    <n v="1"/>
  </r>
  <r>
    <s v="CLM88625196"/>
    <d v="2020-05-12T00:00:00"/>
    <x v="215"/>
    <x v="2"/>
    <x v="215"/>
    <d v="2020-06-14T00:00:00"/>
    <s v="POL77789737"/>
    <n v="0"/>
    <n v="1"/>
    <n v="33"/>
    <n v="0"/>
    <x v="0"/>
    <n v="0"/>
  </r>
  <r>
    <s v="CLM29129239"/>
    <d v="2022-09-21T00:00:00"/>
    <x v="216"/>
    <x v="0"/>
    <x v="216"/>
    <d v="2022-11-13T00:00:00"/>
    <s v="POL49795535"/>
    <n v="0"/>
    <n v="0"/>
    <n v="53"/>
    <n v="0"/>
    <x v="0"/>
    <n v="1"/>
  </r>
  <r>
    <s v="CLM77926992"/>
    <d v="2022-11-13T00:00:00"/>
    <x v="217"/>
    <x v="0"/>
    <x v="217"/>
    <d v="2023-01-22T00:00:00"/>
    <s v="POL79914241"/>
    <n v="0"/>
    <n v="0"/>
    <n v="70"/>
    <n v="0"/>
    <x v="1"/>
    <n v="1"/>
  </r>
  <r>
    <s v="CLM00786936"/>
    <d v="2023-07-22T00:00:00"/>
    <x v="218"/>
    <x v="2"/>
    <x v="218"/>
    <d v="2023-08-21T00:00:00"/>
    <s v="POL26187162"/>
    <n v="0"/>
    <n v="0"/>
    <n v="30"/>
    <n v="0"/>
    <x v="1"/>
    <n v="0"/>
  </r>
  <r>
    <s v="CLM04147631"/>
    <d v="2023-11-16T00:00:00"/>
    <x v="219"/>
    <x v="2"/>
    <x v="219"/>
    <d v="2023-12-09T00:00:00"/>
    <s v="POL04817251"/>
    <n v="0"/>
    <n v="0"/>
    <n v="23"/>
    <n v="0"/>
    <x v="0"/>
    <n v="0"/>
  </r>
  <r>
    <s v="CLM14137297"/>
    <d v="2022-02-20T00:00:00"/>
    <x v="220"/>
    <x v="1"/>
    <x v="220"/>
    <d v="2022-03-25T00:00:00"/>
    <s v="POL07640768"/>
    <n v="0"/>
    <n v="0"/>
    <n v="33"/>
    <n v="0"/>
    <x v="0"/>
    <n v="0"/>
  </r>
  <r>
    <s v="CLM31057531"/>
    <d v="2020-02-12T00:00:00"/>
    <x v="221"/>
    <x v="1"/>
    <x v="221"/>
    <m/>
    <s v="POL82098917"/>
    <n v="1"/>
    <n v="1"/>
    <m/>
    <n v="1"/>
    <x v="0"/>
    <n v="0"/>
  </r>
  <r>
    <s v="CLM23809539"/>
    <d v="2020-07-17T00:00:00"/>
    <x v="222"/>
    <x v="2"/>
    <x v="222"/>
    <m/>
    <s v="POL75780288"/>
    <n v="1"/>
    <n v="1"/>
    <m/>
    <n v="1"/>
    <x v="0"/>
    <n v="0"/>
  </r>
  <r>
    <s v="CLM30576253"/>
    <d v="2020-04-18T00:00:00"/>
    <x v="223"/>
    <x v="1"/>
    <x v="223"/>
    <d v="2020-05-24T00:00:00"/>
    <s v="POL63437599"/>
    <n v="0"/>
    <n v="0"/>
    <n v="36"/>
    <n v="0"/>
    <x v="0"/>
    <n v="0"/>
  </r>
  <r>
    <s v="CLM94642888"/>
    <d v="2020-08-30T00:00:00"/>
    <x v="224"/>
    <x v="1"/>
    <x v="224"/>
    <m/>
    <s v="POL06037561"/>
    <n v="1"/>
    <n v="0"/>
    <m/>
    <n v="1"/>
    <x v="1"/>
    <n v="0"/>
  </r>
  <r>
    <s v="CLM19945282"/>
    <d v="2020-03-28T00:00:00"/>
    <x v="225"/>
    <x v="1"/>
    <x v="225"/>
    <m/>
    <s v="POL09568484"/>
    <n v="1"/>
    <n v="1"/>
    <m/>
    <n v="1"/>
    <x v="0"/>
    <n v="0"/>
  </r>
  <r>
    <s v="CLM29182583"/>
    <d v="2021-08-16T00:00:00"/>
    <x v="226"/>
    <x v="2"/>
    <x v="226"/>
    <m/>
    <s v="POL68324145"/>
    <n v="1"/>
    <n v="1"/>
    <m/>
    <n v="1"/>
    <x v="0"/>
    <n v="0"/>
  </r>
  <r>
    <s v="CLM05879384"/>
    <d v="2021-07-29T00:00:00"/>
    <x v="227"/>
    <x v="1"/>
    <x v="227"/>
    <d v="2021-10-03T00:00:00"/>
    <s v="POL81359394"/>
    <n v="0"/>
    <n v="1"/>
    <n v="66"/>
    <n v="0"/>
    <x v="0"/>
    <n v="0"/>
  </r>
  <r>
    <s v="CLM75943169"/>
    <d v="2020-01-29T00:00:00"/>
    <x v="228"/>
    <x v="1"/>
    <x v="228"/>
    <d v="2020-03-04T00:00:00"/>
    <s v="POL49882725"/>
    <n v="0"/>
    <n v="0"/>
    <n v="35"/>
    <n v="0"/>
    <x v="1"/>
    <n v="0"/>
  </r>
  <r>
    <s v="CLM92940878"/>
    <d v="2020-10-12T00:00:00"/>
    <x v="229"/>
    <x v="2"/>
    <x v="229"/>
    <m/>
    <s v="POL96802208"/>
    <n v="1"/>
    <n v="0"/>
    <m/>
    <n v="1"/>
    <x v="1"/>
    <n v="0"/>
  </r>
  <r>
    <s v="CLM58626233"/>
    <d v="2020-07-30T00:00:00"/>
    <x v="230"/>
    <x v="1"/>
    <x v="230"/>
    <d v="2020-10-07T00:00:00"/>
    <s v="POL88923538"/>
    <n v="0"/>
    <n v="1"/>
    <n v="69"/>
    <n v="0"/>
    <x v="0"/>
    <n v="0"/>
  </r>
  <r>
    <s v="CLM35401488"/>
    <d v="2023-08-13T00:00:00"/>
    <x v="231"/>
    <x v="1"/>
    <x v="231"/>
    <m/>
    <s v="POL51999477"/>
    <n v="1"/>
    <n v="0"/>
    <m/>
    <n v="1"/>
    <x v="1"/>
    <n v="0"/>
  </r>
  <r>
    <s v="CLM96278610"/>
    <d v="2021-03-22T00:00:00"/>
    <x v="232"/>
    <x v="1"/>
    <x v="232"/>
    <m/>
    <s v="POL41162519"/>
    <n v="1"/>
    <n v="0"/>
    <m/>
    <n v="1"/>
    <x v="0"/>
    <n v="0"/>
  </r>
  <r>
    <s v="CLM43888646"/>
    <d v="2022-05-30T00:00:00"/>
    <x v="233"/>
    <x v="0"/>
    <x v="233"/>
    <d v="2022-08-10T00:00:00"/>
    <s v="POL51366884"/>
    <n v="0"/>
    <n v="1"/>
    <n v="72"/>
    <n v="0"/>
    <x v="0"/>
    <n v="1"/>
  </r>
  <r>
    <s v="CLM74338504"/>
    <d v="2024-03-18T00:00:00"/>
    <x v="234"/>
    <x v="1"/>
    <x v="234"/>
    <d v="2024-05-03T00:00:00"/>
    <s v="POL27425814"/>
    <n v="0"/>
    <n v="0"/>
    <n v="46"/>
    <n v="0"/>
    <x v="0"/>
    <n v="0"/>
  </r>
  <r>
    <s v="CLM84341760"/>
    <d v="2023-01-05T00:00:00"/>
    <x v="235"/>
    <x v="2"/>
    <x v="235"/>
    <d v="2023-03-10T00:00:00"/>
    <s v="POL10824295"/>
    <n v="0"/>
    <n v="1"/>
    <n v="64"/>
    <n v="0"/>
    <x v="0"/>
    <n v="0"/>
  </r>
  <r>
    <s v="CLM98482647"/>
    <d v="2020-01-01T00:00:00"/>
    <x v="236"/>
    <x v="0"/>
    <x v="236"/>
    <m/>
    <s v="POL73247469"/>
    <n v="1"/>
    <n v="0"/>
    <m/>
    <n v="1"/>
    <x v="0"/>
    <n v="1"/>
  </r>
  <r>
    <s v="CLM88916505"/>
    <d v="2020-07-04T00:00:00"/>
    <x v="237"/>
    <x v="2"/>
    <x v="237"/>
    <m/>
    <s v="POL45656881"/>
    <n v="1"/>
    <n v="1"/>
    <m/>
    <n v="1"/>
    <x v="0"/>
    <n v="0"/>
  </r>
  <r>
    <s v="CLM16622723"/>
    <d v="2020-07-12T00:00:00"/>
    <x v="238"/>
    <x v="1"/>
    <x v="238"/>
    <d v="2020-08-27T00:00:00"/>
    <s v="POL72122375"/>
    <n v="0"/>
    <n v="0"/>
    <n v="46"/>
    <n v="0"/>
    <x v="0"/>
    <n v="0"/>
  </r>
  <r>
    <s v="CLM74810040"/>
    <d v="2021-08-20T00:00:00"/>
    <x v="239"/>
    <x v="2"/>
    <x v="239"/>
    <m/>
    <s v="POL34336501"/>
    <n v="1"/>
    <n v="0"/>
    <m/>
    <n v="1"/>
    <x v="0"/>
    <n v="0"/>
  </r>
  <r>
    <s v="CLM38365707"/>
    <d v="2023-06-23T00:00:00"/>
    <x v="240"/>
    <x v="0"/>
    <x v="240"/>
    <d v="2023-07-13T00:00:00"/>
    <s v="POL48239604"/>
    <n v="0"/>
    <n v="1"/>
    <n v="20"/>
    <n v="0"/>
    <x v="0"/>
    <n v="1"/>
  </r>
  <r>
    <s v="CLM71003253"/>
    <d v="2024-01-12T00:00:00"/>
    <x v="241"/>
    <x v="1"/>
    <x v="241"/>
    <m/>
    <s v="POL94726413"/>
    <n v="1"/>
    <n v="1"/>
    <m/>
    <n v="1"/>
    <x v="0"/>
    <n v="0"/>
  </r>
  <r>
    <s v="CLM91929596"/>
    <d v="2020-06-25T00:00:00"/>
    <x v="242"/>
    <x v="1"/>
    <x v="242"/>
    <d v="2020-07-30T00:00:00"/>
    <s v="POL47066048"/>
    <n v="0"/>
    <n v="1"/>
    <n v="35"/>
    <n v="0"/>
    <x v="0"/>
    <n v="0"/>
  </r>
  <r>
    <s v="CLM49735464"/>
    <d v="2024-11-01T00:00:00"/>
    <x v="243"/>
    <x v="0"/>
    <x v="243"/>
    <d v="2025-01-13T00:00:00"/>
    <s v="POL15165645"/>
    <n v="0"/>
    <n v="0"/>
    <n v="73"/>
    <n v="0"/>
    <x v="0"/>
    <n v="1"/>
  </r>
  <r>
    <s v="CLM20208977"/>
    <d v="2023-12-04T00:00:00"/>
    <x v="244"/>
    <x v="1"/>
    <x v="244"/>
    <d v="2024-01-08T00:00:00"/>
    <s v="POL51933372"/>
    <n v="0"/>
    <n v="0"/>
    <n v="35"/>
    <n v="0"/>
    <x v="0"/>
    <n v="0"/>
  </r>
  <r>
    <s v="CLM14772569"/>
    <d v="2022-10-06T00:00:00"/>
    <x v="245"/>
    <x v="2"/>
    <x v="245"/>
    <d v="2022-12-04T00:00:00"/>
    <s v="POL81927332"/>
    <n v="0"/>
    <n v="1"/>
    <n v="59"/>
    <n v="0"/>
    <x v="0"/>
    <n v="0"/>
  </r>
  <r>
    <s v="CLM37055079"/>
    <d v="2020-09-01T00:00:00"/>
    <x v="246"/>
    <x v="1"/>
    <x v="246"/>
    <m/>
    <s v="POL11303623"/>
    <n v="1"/>
    <n v="1"/>
    <m/>
    <n v="1"/>
    <x v="0"/>
    <n v="0"/>
  </r>
  <r>
    <s v="CLM63421031"/>
    <d v="2022-12-31T00:00:00"/>
    <x v="247"/>
    <x v="0"/>
    <x v="247"/>
    <d v="2023-01-11T00:00:00"/>
    <s v="POL38988950"/>
    <n v="0"/>
    <n v="1"/>
    <n v="11"/>
    <n v="0"/>
    <x v="0"/>
    <n v="1"/>
  </r>
  <r>
    <s v="CLM43054541"/>
    <d v="2021-12-29T00:00:00"/>
    <x v="248"/>
    <x v="2"/>
    <x v="248"/>
    <d v="2022-03-28T00:00:00"/>
    <s v="POL87949298"/>
    <n v="0"/>
    <n v="1"/>
    <n v="89"/>
    <n v="0"/>
    <x v="0"/>
    <n v="0"/>
  </r>
  <r>
    <s v="CLM49922187"/>
    <d v="2022-06-24T00:00:00"/>
    <x v="249"/>
    <x v="1"/>
    <x v="249"/>
    <d v="2022-09-01T00:00:00"/>
    <s v="POL86285298"/>
    <n v="0"/>
    <n v="1"/>
    <n v="69"/>
    <n v="0"/>
    <x v="0"/>
    <n v="0"/>
  </r>
  <r>
    <s v="CLM94212055"/>
    <d v="2021-07-31T00:00:00"/>
    <x v="250"/>
    <x v="0"/>
    <x v="250"/>
    <m/>
    <s v="POL64169471"/>
    <n v="1"/>
    <n v="1"/>
    <m/>
    <n v="1"/>
    <x v="0"/>
    <n v="1"/>
  </r>
  <r>
    <s v="CLM15108906"/>
    <d v="2021-01-28T00:00:00"/>
    <x v="251"/>
    <x v="2"/>
    <x v="251"/>
    <m/>
    <s v="POL41761083"/>
    <n v="1"/>
    <n v="1"/>
    <m/>
    <n v="1"/>
    <x v="0"/>
    <n v="0"/>
  </r>
  <r>
    <s v="CLM09677738"/>
    <d v="2022-04-01T00:00:00"/>
    <x v="252"/>
    <x v="0"/>
    <x v="252"/>
    <m/>
    <s v="POL47605263"/>
    <n v="1"/>
    <n v="1"/>
    <m/>
    <n v="1"/>
    <x v="0"/>
    <n v="1"/>
  </r>
  <r>
    <s v="CLM36270209"/>
    <d v="2023-08-12T00:00:00"/>
    <x v="253"/>
    <x v="2"/>
    <x v="253"/>
    <d v="2023-10-12T00:00:00"/>
    <s v="POL19547339"/>
    <n v="0"/>
    <n v="1"/>
    <n v="61"/>
    <n v="0"/>
    <x v="0"/>
    <n v="0"/>
  </r>
  <r>
    <s v="CLM63183378"/>
    <d v="2021-02-01T00:00:00"/>
    <x v="254"/>
    <x v="1"/>
    <x v="254"/>
    <d v="2021-03-07T00:00:00"/>
    <s v="POL50049784"/>
    <n v="0"/>
    <n v="1"/>
    <n v="34"/>
    <n v="0"/>
    <x v="0"/>
    <n v="0"/>
  </r>
  <r>
    <s v="CLM18654250"/>
    <d v="2021-11-01T00:00:00"/>
    <x v="255"/>
    <x v="1"/>
    <x v="255"/>
    <d v="2021-12-20T00:00:00"/>
    <s v="POL91241306"/>
    <n v="0"/>
    <n v="1"/>
    <n v="49"/>
    <n v="0"/>
    <x v="0"/>
    <n v="0"/>
  </r>
  <r>
    <s v="CLM48566397"/>
    <d v="2024-02-26T00:00:00"/>
    <x v="256"/>
    <x v="2"/>
    <x v="256"/>
    <d v="2024-04-07T00:00:00"/>
    <s v="POL38045222"/>
    <n v="0"/>
    <n v="1"/>
    <n v="41"/>
    <n v="0"/>
    <x v="0"/>
    <n v="0"/>
  </r>
  <r>
    <s v="CLM78047351"/>
    <d v="2020-03-16T00:00:00"/>
    <x v="257"/>
    <x v="1"/>
    <x v="257"/>
    <d v="2020-03-30T00:00:00"/>
    <s v="POL49030532"/>
    <n v="0"/>
    <n v="0"/>
    <n v="14"/>
    <n v="0"/>
    <x v="0"/>
    <n v="0"/>
  </r>
  <r>
    <s v="CLM31089109"/>
    <d v="2024-08-23T00:00:00"/>
    <x v="258"/>
    <x v="1"/>
    <x v="258"/>
    <d v="2024-11-21T00:00:00"/>
    <s v="POL88449964"/>
    <n v="0"/>
    <n v="1"/>
    <n v="90"/>
    <n v="0"/>
    <x v="0"/>
    <n v="0"/>
  </r>
  <r>
    <s v="CLM89401649"/>
    <d v="2021-01-26T00:00:00"/>
    <x v="259"/>
    <x v="2"/>
    <x v="259"/>
    <d v="2021-03-22T00:00:00"/>
    <s v="POL73218489"/>
    <n v="0"/>
    <n v="0"/>
    <n v="55"/>
    <n v="0"/>
    <x v="0"/>
    <n v="0"/>
  </r>
  <r>
    <s v="CLM44595411"/>
    <d v="2024-02-11T00:00:00"/>
    <x v="260"/>
    <x v="2"/>
    <x v="260"/>
    <d v="2024-04-01T00:00:00"/>
    <s v="POL52778521"/>
    <n v="0"/>
    <n v="1"/>
    <n v="50"/>
    <n v="0"/>
    <x v="0"/>
    <n v="0"/>
  </r>
  <r>
    <s v="CLM99327506"/>
    <d v="2024-11-27T00:00:00"/>
    <x v="261"/>
    <x v="0"/>
    <x v="261"/>
    <d v="2024-12-20T00:00:00"/>
    <s v="POL64494784"/>
    <n v="0"/>
    <n v="1"/>
    <n v="23"/>
    <n v="0"/>
    <x v="0"/>
    <n v="1"/>
  </r>
  <r>
    <s v="CLM41914779"/>
    <d v="2022-01-21T00:00:00"/>
    <x v="262"/>
    <x v="2"/>
    <x v="262"/>
    <d v="2022-03-06T00:00:00"/>
    <s v="POL60442059"/>
    <n v="0"/>
    <n v="1"/>
    <n v="44"/>
    <n v="0"/>
    <x v="0"/>
    <n v="0"/>
  </r>
  <r>
    <s v="CLM64145456"/>
    <d v="2022-01-02T00:00:00"/>
    <x v="263"/>
    <x v="2"/>
    <x v="263"/>
    <d v="2022-03-26T00:00:00"/>
    <s v="POL04272099"/>
    <n v="0"/>
    <n v="1"/>
    <n v="83"/>
    <n v="0"/>
    <x v="0"/>
    <n v="0"/>
  </r>
  <r>
    <s v="CLM89693804"/>
    <d v="2024-11-03T00:00:00"/>
    <x v="264"/>
    <x v="0"/>
    <x v="264"/>
    <d v="2024-12-13T00:00:00"/>
    <s v="POL39946670"/>
    <n v="0"/>
    <n v="0"/>
    <n v="40"/>
    <n v="0"/>
    <x v="1"/>
    <n v="1"/>
  </r>
  <r>
    <s v="CLM08968932"/>
    <d v="2021-05-02T00:00:00"/>
    <x v="265"/>
    <x v="2"/>
    <x v="265"/>
    <d v="2021-06-16T00:00:00"/>
    <s v="POL79130344"/>
    <n v="0"/>
    <n v="0"/>
    <n v="45"/>
    <n v="0"/>
    <x v="1"/>
    <n v="0"/>
  </r>
  <r>
    <s v="CLM61261323"/>
    <d v="2022-04-25T00:00:00"/>
    <x v="266"/>
    <x v="2"/>
    <x v="266"/>
    <d v="2022-06-15T00:00:00"/>
    <s v="POL99602250"/>
    <n v="0"/>
    <n v="0"/>
    <n v="51"/>
    <n v="0"/>
    <x v="0"/>
    <n v="0"/>
  </r>
  <r>
    <s v="CLM61128058"/>
    <d v="2023-01-24T00:00:00"/>
    <x v="267"/>
    <x v="2"/>
    <x v="267"/>
    <d v="2023-02-15T00:00:00"/>
    <s v="POL02303520"/>
    <n v="0"/>
    <n v="1"/>
    <n v="22"/>
    <n v="0"/>
    <x v="0"/>
    <n v="0"/>
  </r>
  <r>
    <s v="CLM51726152"/>
    <d v="2020-12-23T00:00:00"/>
    <x v="268"/>
    <x v="1"/>
    <x v="268"/>
    <d v="2021-02-08T00:00:00"/>
    <s v="POL87573741"/>
    <n v="0"/>
    <n v="1"/>
    <n v="47"/>
    <n v="0"/>
    <x v="0"/>
    <n v="0"/>
  </r>
  <r>
    <s v="CLM10115959"/>
    <d v="2020-02-11T00:00:00"/>
    <x v="269"/>
    <x v="1"/>
    <x v="269"/>
    <d v="2020-02-29T00:00:00"/>
    <s v="POL89482669"/>
    <n v="0"/>
    <n v="0"/>
    <n v="18"/>
    <n v="0"/>
    <x v="0"/>
    <n v="0"/>
  </r>
  <r>
    <s v="CLM28697442"/>
    <d v="2019-12-26T00:00:00"/>
    <x v="270"/>
    <x v="0"/>
    <x v="270"/>
    <m/>
    <s v="POL63887686"/>
    <n v="1"/>
    <n v="0"/>
    <m/>
    <n v="1"/>
    <x v="0"/>
    <n v="1"/>
  </r>
  <r>
    <s v="CLM26124703"/>
    <d v="2022-04-09T00:00:00"/>
    <x v="271"/>
    <x v="1"/>
    <x v="271"/>
    <d v="2022-06-10T00:00:00"/>
    <s v="POL40235413"/>
    <n v="0"/>
    <n v="1"/>
    <n v="62"/>
    <n v="0"/>
    <x v="0"/>
    <n v="0"/>
  </r>
  <r>
    <s v="CLM12431744"/>
    <d v="2020-09-23T00:00:00"/>
    <x v="272"/>
    <x v="1"/>
    <x v="272"/>
    <d v="2020-11-17T00:00:00"/>
    <s v="POL94744561"/>
    <n v="0"/>
    <n v="0"/>
    <n v="55"/>
    <n v="0"/>
    <x v="1"/>
    <n v="0"/>
  </r>
  <r>
    <s v="CLM30642848"/>
    <d v="2024-10-28T00:00:00"/>
    <x v="273"/>
    <x v="2"/>
    <x v="273"/>
    <d v="2024-12-18T00:00:00"/>
    <s v="POL83964879"/>
    <n v="0"/>
    <n v="1"/>
    <n v="51"/>
    <n v="0"/>
    <x v="0"/>
    <n v="0"/>
  </r>
  <r>
    <s v="CLM18504460"/>
    <d v="2020-12-02T00:00:00"/>
    <x v="274"/>
    <x v="2"/>
    <x v="274"/>
    <d v="2021-01-22T00:00:00"/>
    <s v="POL96627466"/>
    <n v="0"/>
    <n v="1"/>
    <n v="51"/>
    <n v="0"/>
    <x v="0"/>
    <n v="0"/>
  </r>
  <r>
    <s v="CLM60564493"/>
    <d v="2024-01-13T00:00:00"/>
    <x v="275"/>
    <x v="0"/>
    <x v="275"/>
    <m/>
    <s v="POL68469433"/>
    <n v="1"/>
    <n v="1"/>
    <m/>
    <n v="1"/>
    <x v="0"/>
    <n v="1"/>
  </r>
  <r>
    <s v="CLM98190112"/>
    <d v="2020-06-08T00:00:00"/>
    <x v="276"/>
    <x v="2"/>
    <x v="276"/>
    <m/>
    <s v="POL13287986"/>
    <n v="1"/>
    <n v="0"/>
    <m/>
    <n v="1"/>
    <x v="1"/>
    <n v="0"/>
  </r>
  <r>
    <s v="CLM70179165"/>
    <d v="2022-12-11T00:00:00"/>
    <x v="277"/>
    <x v="1"/>
    <x v="277"/>
    <d v="2023-02-05T00:00:00"/>
    <s v="POL52933183"/>
    <n v="0"/>
    <n v="0"/>
    <n v="56"/>
    <n v="0"/>
    <x v="0"/>
    <n v="0"/>
  </r>
  <r>
    <s v="CLM56418751"/>
    <d v="2022-03-23T00:00:00"/>
    <x v="278"/>
    <x v="1"/>
    <x v="278"/>
    <d v="2022-04-11T00:00:00"/>
    <s v="POL00522342"/>
    <n v="0"/>
    <n v="1"/>
    <n v="19"/>
    <n v="0"/>
    <x v="0"/>
    <n v="0"/>
  </r>
  <r>
    <s v="CLM76727029"/>
    <d v="2020-10-31T00:00:00"/>
    <x v="279"/>
    <x v="1"/>
    <x v="279"/>
    <d v="2021-01-26T00:00:00"/>
    <s v="POL74138353"/>
    <n v="0"/>
    <n v="0"/>
    <n v="87"/>
    <n v="0"/>
    <x v="0"/>
    <n v="0"/>
  </r>
  <r>
    <s v="CLM44819525"/>
    <d v="2021-03-26T00:00:00"/>
    <x v="280"/>
    <x v="0"/>
    <x v="280"/>
    <d v="2021-06-05T00:00:00"/>
    <s v="POL38116452"/>
    <n v="0"/>
    <n v="0"/>
    <n v="71"/>
    <n v="0"/>
    <x v="0"/>
    <n v="1"/>
  </r>
  <r>
    <s v="CLM09602602"/>
    <d v="2024-11-24T00:00:00"/>
    <x v="281"/>
    <x v="0"/>
    <x v="281"/>
    <d v="2024-12-22T00:00:00"/>
    <s v="POL40650840"/>
    <n v="0"/>
    <n v="0"/>
    <n v="28"/>
    <n v="0"/>
    <x v="0"/>
    <n v="1"/>
  </r>
  <r>
    <s v="CLM72762178"/>
    <d v="2024-06-20T00:00:00"/>
    <x v="282"/>
    <x v="0"/>
    <x v="282"/>
    <d v="2024-08-07T00:00:00"/>
    <s v="POL93099683"/>
    <n v="0"/>
    <n v="1"/>
    <n v="48"/>
    <n v="0"/>
    <x v="0"/>
    <n v="1"/>
  </r>
  <r>
    <s v="CLM86741739"/>
    <d v="2021-11-08T00:00:00"/>
    <x v="283"/>
    <x v="2"/>
    <x v="283"/>
    <m/>
    <s v="POL43343233"/>
    <n v="1"/>
    <n v="0"/>
    <m/>
    <n v="1"/>
    <x v="0"/>
    <n v="0"/>
  </r>
  <r>
    <s v="CLM74916271"/>
    <d v="2020-07-01T00:00:00"/>
    <x v="284"/>
    <x v="2"/>
    <x v="284"/>
    <d v="2020-08-06T00:00:00"/>
    <s v="POL59899170"/>
    <n v="0"/>
    <n v="1"/>
    <n v="36"/>
    <n v="0"/>
    <x v="0"/>
    <n v="0"/>
  </r>
  <r>
    <s v="CLM46687777"/>
    <d v="2023-01-28T00:00:00"/>
    <x v="285"/>
    <x v="1"/>
    <x v="285"/>
    <d v="2023-04-24T00:00:00"/>
    <s v="POL55583522"/>
    <n v="0"/>
    <n v="0"/>
    <n v="86"/>
    <n v="0"/>
    <x v="1"/>
    <n v="0"/>
  </r>
  <r>
    <s v="CLM64174646"/>
    <d v="2020-03-12T00:00:00"/>
    <x v="286"/>
    <x v="1"/>
    <x v="286"/>
    <m/>
    <s v="POL75098865"/>
    <n v="1"/>
    <n v="0"/>
    <m/>
    <n v="1"/>
    <x v="1"/>
    <n v="0"/>
  </r>
  <r>
    <s v="CLM60099452"/>
    <d v="2024-03-01T00:00:00"/>
    <x v="287"/>
    <x v="2"/>
    <x v="287"/>
    <d v="2024-04-01T00:00:00"/>
    <s v="POL45114954"/>
    <n v="0"/>
    <n v="0"/>
    <n v="31"/>
    <n v="0"/>
    <x v="0"/>
    <n v="0"/>
  </r>
  <r>
    <s v="CLM24833636"/>
    <d v="2024-03-18T00:00:00"/>
    <x v="288"/>
    <x v="1"/>
    <x v="288"/>
    <d v="2024-04-08T00:00:00"/>
    <s v="POL95213167"/>
    <n v="0"/>
    <n v="0"/>
    <n v="21"/>
    <n v="0"/>
    <x v="0"/>
    <n v="0"/>
  </r>
  <r>
    <s v="CLM34087445"/>
    <d v="2022-01-23T00:00:00"/>
    <x v="289"/>
    <x v="1"/>
    <x v="289"/>
    <d v="2022-03-21T00:00:00"/>
    <s v="POL83585187"/>
    <n v="0"/>
    <n v="0"/>
    <n v="57"/>
    <n v="0"/>
    <x v="2"/>
    <n v="0"/>
  </r>
  <r>
    <s v="CLM21161047"/>
    <d v="2023-08-10T00:00:00"/>
    <x v="290"/>
    <x v="0"/>
    <x v="290"/>
    <d v="2023-09-25T00:00:00"/>
    <s v="POL90115447"/>
    <n v="0"/>
    <n v="0"/>
    <n v="46"/>
    <n v="0"/>
    <x v="0"/>
    <n v="1"/>
  </r>
  <r>
    <s v="CLM07703633"/>
    <d v="2023-12-28T00:00:00"/>
    <x v="291"/>
    <x v="0"/>
    <x v="291"/>
    <d v="2024-01-13T00:00:00"/>
    <s v="POL89664710"/>
    <n v="0"/>
    <n v="0"/>
    <n v="16"/>
    <n v="0"/>
    <x v="0"/>
    <n v="1"/>
  </r>
  <r>
    <s v="CLM70627461"/>
    <d v="2022-01-10T00:00:00"/>
    <x v="292"/>
    <x v="1"/>
    <x v="292"/>
    <d v="2022-01-22T00:00:00"/>
    <s v="POL63810929"/>
    <n v="0"/>
    <n v="0"/>
    <n v="12"/>
    <n v="0"/>
    <x v="0"/>
    <n v="0"/>
  </r>
  <r>
    <s v="CLM47183530"/>
    <d v="2020-09-14T00:00:00"/>
    <x v="293"/>
    <x v="0"/>
    <x v="293"/>
    <d v="2020-10-30T00:00:00"/>
    <s v="POL55128968"/>
    <n v="0"/>
    <n v="1"/>
    <n v="46"/>
    <n v="0"/>
    <x v="0"/>
    <n v="1"/>
  </r>
  <r>
    <s v="CLM03565688"/>
    <d v="2021-03-15T00:00:00"/>
    <x v="294"/>
    <x v="1"/>
    <x v="294"/>
    <m/>
    <s v="POL80888212"/>
    <n v="1"/>
    <n v="1"/>
    <m/>
    <n v="1"/>
    <x v="0"/>
    <n v="0"/>
  </r>
  <r>
    <s v="CLM88651406"/>
    <d v="2021-11-22T00:00:00"/>
    <x v="295"/>
    <x v="2"/>
    <x v="295"/>
    <d v="2021-12-29T00:00:00"/>
    <s v="POL36630030"/>
    <n v="0"/>
    <n v="0"/>
    <n v="37"/>
    <n v="0"/>
    <x v="0"/>
    <n v="0"/>
  </r>
  <r>
    <s v="CLM37034870"/>
    <d v="2020-01-26T00:00:00"/>
    <x v="296"/>
    <x v="1"/>
    <x v="296"/>
    <m/>
    <s v="POL36273981"/>
    <n v="1"/>
    <n v="1"/>
    <m/>
    <n v="1"/>
    <x v="0"/>
    <n v="0"/>
  </r>
  <r>
    <s v="CLM89955770"/>
    <d v="2020-05-09T00:00:00"/>
    <x v="297"/>
    <x v="2"/>
    <x v="297"/>
    <d v="2020-06-08T00:00:00"/>
    <s v="POL71516749"/>
    <n v="0"/>
    <n v="0"/>
    <n v="30"/>
    <n v="0"/>
    <x v="0"/>
    <n v="0"/>
  </r>
  <r>
    <s v="CLM24497536"/>
    <d v="2023-10-10T00:00:00"/>
    <x v="298"/>
    <x v="0"/>
    <x v="298"/>
    <d v="2023-11-01T00:00:00"/>
    <s v="POL84868487"/>
    <n v="0"/>
    <n v="0"/>
    <n v="22"/>
    <n v="0"/>
    <x v="0"/>
    <n v="1"/>
  </r>
  <r>
    <s v="CLM76767404"/>
    <d v="2021-01-29T00:00:00"/>
    <x v="299"/>
    <x v="1"/>
    <x v="299"/>
    <d v="2021-03-31T00:00:00"/>
    <s v="POL54898212"/>
    <n v="0"/>
    <n v="1"/>
    <n v="61"/>
    <n v="0"/>
    <x v="0"/>
    <n v="0"/>
  </r>
  <r>
    <s v="CLM71015091"/>
    <d v="2020-05-06T00:00:00"/>
    <x v="300"/>
    <x v="0"/>
    <x v="300"/>
    <d v="2020-06-06T00:00:00"/>
    <s v="POL79057725"/>
    <n v="0"/>
    <n v="1"/>
    <n v="31"/>
    <n v="0"/>
    <x v="0"/>
    <n v="1"/>
  </r>
  <r>
    <s v="CLM17667604"/>
    <d v="2021-06-29T00:00:00"/>
    <x v="301"/>
    <x v="0"/>
    <x v="301"/>
    <d v="2021-07-27T00:00:00"/>
    <s v="POL90883106"/>
    <n v="0"/>
    <n v="1"/>
    <n v="28"/>
    <n v="0"/>
    <x v="0"/>
    <n v="1"/>
  </r>
  <r>
    <s v="CLM52588369"/>
    <d v="2024-04-07T00:00:00"/>
    <x v="302"/>
    <x v="0"/>
    <x v="302"/>
    <d v="2024-07-01T00:00:00"/>
    <s v="POL55589679"/>
    <n v="0"/>
    <n v="0"/>
    <n v="85"/>
    <n v="0"/>
    <x v="0"/>
    <n v="1"/>
  </r>
  <r>
    <s v="CLM36041290"/>
    <d v="2024-03-19T00:00:00"/>
    <x v="303"/>
    <x v="1"/>
    <x v="303"/>
    <d v="2024-04-28T00:00:00"/>
    <s v="POL23939811"/>
    <n v="0"/>
    <n v="0"/>
    <n v="40"/>
    <n v="0"/>
    <x v="1"/>
    <n v="0"/>
  </r>
  <r>
    <s v="CLM65338936"/>
    <d v="2020-01-11T00:00:00"/>
    <x v="304"/>
    <x v="0"/>
    <x v="304"/>
    <m/>
    <s v="POL95370014"/>
    <n v="1"/>
    <n v="0"/>
    <m/>
    <n v="1"/>
    <x v="0"/>
    <n v="1"/>
  </r>
  <r>
    <s v="CLM40496874"/>
    <d v="2021-04-05T00:00:00"/>
    <x v="305"/>
    <x v="2"/>
    <x v="305"/>
    <d v="2021-06-06T00:00:00"/>
    <s v="POL86890782"/>
    <n v="0"/>
    <n v="0"/>
    <n v="62"/>
    <n v="0"/>
    <x v="0"/>
    <n v="0"/>
  </r>
  <r>
    <s v="CLM33792393"/>
    <d v="2020-09-07T00:00:00"/>
    <x v="306"/>
    <x v="0"/>
    <x v="306"/>
    <m/>
    <s v="POL89399063"/>
    <n v="1"/>
    <n v="1"/>
    <m/>
    <n v="1"/>
    <x v="0"/>
    <n v="1"/>
  </r>
  <r>
    <s v="CLM21000281"/>
    <d v="2020-10-22T00:00:00"/>
    <x v="307"/>
    <x v="1"/>
    <x v="307"/>
    <d v="2020-11-26T00:00:00"/>
    <s v="POL10731593"/>
    <n v="0"/>
    <n v="0"/>
    <n v="35"/>
    <n v="0"/>
    <x v="0"/>
    <n v="0"/>
  </r>
  <r>
    <s v="CLM18692207"/>
    <d v="2020-01-21T00:00:00"/>
    <x v="308"/>
    <x v="1"/>
    <x v="308"/>
    <d v="2020-01-31T00:00:00"/>
    <s v="POL18009742"/>
    <n v="0"/>
    <n v="1"/>
    <n v="10"/>
    <n v="0"/>
    <x v="0"/>
    <n v="0"/>
  </r>
  <r>
    <s v="CLM73750447"/>
    <d v="2024-04-30T00:00:00"/>
    <x v="309"/>
    <x v="0"/>
    <x v="309"/>
    <d v="2024-07-24T00:00:00"/>
    <s v="POL62155198"/>
    <n v="0"/>
    <n v="1"/>
    <n v="85"/>
    <n v="0"/>
    <x v="0"/>
    <n v="1"/>
  </r>
  <r>
    <s v="CLM26923610"/>
    <d v="2023-04-23T00:00:00"/>
    <x v="310"/>
    <x v="0"/>
    <x v="310"/>
    <d v="2023-06-06T00:00:00"/>
    <s v="POL48112744"/>
    <n v="0"/>
    <n v="0"/>
    <n v="44"/>
    <n v="0"/>
    <x v="0"/>
    <n v="1"/>
  </r>
  <r>
    <s v="CLM09903413"/>
    <d v="2020-11-14T00:00:00"/>
    <x v="311"/>
    <x v="0"/>
    <x v="311"/>
    <d v="2021-02-06T00:00:00"/>
    <s v="POL25517652"/>
    <n v="0"/>
    <n v="1"/>
    <n v="84"/>
    <n v="0"/>
    <x v="0"/>
    <n v="1"/>
  </r>
  <r>
    <s v="CLM73820508"/>
    <d v="2024-04-06T00:00:00"/>
    <x v="312"/>
    <x v="1"/>
    <x v="312"/>
    <m/>
    <s v="POL91232159"/>
    <n v="1"/>
    <n v="0"/>
    <m/>
    <n v="1"/>
    <x v="2"/>
    <n v="0"/>
  </r>
  <r>
    <s v="CLM52714406"/>
    <d v="2023-11-23T00:00:00"/>
    <x v="313"/>
    <x v="2"/>
    <x v="313"/>
    <d v="2023-12-28T00:00:00"/>
    <s v="POL04896223"/>
    <n v="0"/>
    <n v="1"/>
    <n v="35"/>
    <n v="0"/>
    <x v="0"/>
    <n v="0"/>
  </r>
  <r>
    <s v="CLM44020103"/>
    <d v="2020-04-28T00:00:00"/>
    <x v="314"/>
    <x v="0"/>
    <x v="314"/>
    <m/>
    <s v="POL41122818"/>
    <n v="1"/>
    <n v="1"/>
    <m/>
    <n v="1"/>
    <x v="0"/>
    <n v="1"/>
  </r>
  <r>
    <s v="CLM06370448"/>
    <d v="2020-07-30T00:00:00"/>
    <x v="315"/>
    <x v="2"/>
    <x v="315"/>
    <d v="2020-10-26T00:00:00"/>
    <s v="POL84231010"/>
    <n v="0"/>
    <n v="0"/>
    <n v="88"/>
    <n v="0"/>
    <x v="1"/>
    <n v="0"/>
  </r>
  <r>
    <s v="CLM25775755"/>
    <d v="2020-08-03T00:00:00"/>
    <x v="316"/>
    <x v="0"/>
    <x v="316"/>
    <m/>
    <s v="POL01930886"/>
    <n v="1"/>
    <n v="0"/>
    <m/>
    <n v="1"/>
    <x v="0"/>
    <n v="1"/>
  </r>
  <r>
    <s v="CLM05046762"/>
    <d v="2024-03-05T00:00:00"/>
    <x v="317"/>
    <x v="1"/>
    <x v="317"/>
    <d v="2024-05-07T00:00:00"/>
    <s v="POL48016627"/>
    <n v="0"/>
    <n v="1"/>
    <n v="63"/>
    <n v="0"/>
    <x v="0"/>
    <n v="0"/>
  </r>
  <r>
    <s v="CLM90231847"/>
    <d v="2024-12-17T00:00:00"/>
    <x v="318"/>
    <x v="1"/>
    <x v="318"/>
    <d v="2025-01-23T00:00:00"/>
    <s v="POL23259824"/>
    <n v="0"/>
    <n v="0"/>
    <n v="37"/>
    <n v="0"/>
    <x v="0"/>
    <n v="0"/>
  </r>
  <r>
    <s v="CLM72104756"/>
    <d v="2020-03-13T00:00:00"/>
    <x v="319"/>
    <x v="2"/>
    <x v="319"/>
    <m/>
    <s v="POL13020656"/>
    <n v="1"/>
    <n v="1"/>
    <m/>
    <n v="1"/>
    <x v="0"/>
    <n v="0"/>
  </r>
  <r>
    <s v="CLM55028211"/>
    <d v="2021-07-08T00:00:00"/>
    <x v="320"/>
    <x v="1"/>
    <x v="320"/>
    <d v="2021-08-18T00:00:00"/>
    <s v="POL22378115"/>
    <n v="0"/>
    <n v="1"/>
    <n v="41"/>
    <n v="0"/>
    <x v="0"/>
    <n v="0"/>
  </r>
  <r>
    <s v="CLM66456226"/>
    <d v="2020-04-07T00:00:00"/>
    <x v="321"/>
    <x v="0"/>
    <x v="321"/>
    <m/>
    <s v="POL56451530"/>
    <n v="1"/>
    <n v="0"/>
    <m/>
    <n v="1"/>
    <x v="0"/>
    <n v="1"/>
  </r>
  <r>
    <s v="CLM69299561"/>
    <d v="2023-02-26T00:00:00"/>
    <x v="322"/>
    <x v="1"/>
    <x v="322"/>
    <m/>
    <s v="POL74345799"/>
    <n v="1"/>
    <n v="1"/>
    <m/>
    <n v="1"/>
    <x v="0"/>
    <n v="0"/>
  </r>
  <r>
    <s v="CLM73648168"/>
    <d v="2020-06-23T00:00:00"/>
    <x v="323"/>
    <x v="2"/>
    <x v="323"/>
    <m/>
    <s v="POL72333651"/>
    <n v="1"/>
    <n v="1"/>
    <m/>
    <n v="1"/>
    <x v="0"/>
    <n v="0"/>
  </r>
  <r>
    <s v="CLM66838821"/>
    <d v="2022-04-02T00:00:00"/>
    <x v="324"/>
    <x v="0"/>
    <x v="324"/>
    <d v="2022-05-18T00:00:00"/>
    <s v="POL61268918"/>
    <n v="0"/>
    <n v="1"/>
    <n v="46"/>
    <n v="0"/>
    <x v="0"/>
    <n v="1"/>
  </r>
  <r>
    <s v="CLM61342184"/>
    <d v="2023-08-24T00:00:00"/>
    <x v="325"/>
    <x v="0"/>
    <x v="325"/>
    <d v="2023-09-06T00:00:00"/>
    <s v="POL76204779"/>
    <n v="0"/>
    <n v="0"/>
    <n v="13"/>
    <n v="0"/>
    <x v="0"/>
    <n v="1"/>
  </r>
  <r>
    <s v="CLM09606812"/>
    <d v="2022-01-21T00:00:00"/>
    <x v="326"/>
    <x v="0"/>
    <x v="326"/>
    <d v="2022-03-25T00:00:00"/>
    <s v="POL96246636"/>
    <n v="0"/>
    <n v="1"/>
    <n v="63"/>
    <n v="0"/>
    <x v="0"/>
    <n v="1"/>
  </r>
  <r>
    <s v="CLM34365811"/>
    <d v="2022-04-20T00:00:00"/>
    <x v="327"/>
    <x v="2"/>
    <x v="327"/>
    <d v="2022-06-10T00:00:00"/>
    <s v="POL28023746"/>
    <n v="0"/>
    <n v="1"/>
    <n v="51"/>
    <n v="0"/>
    <x v="0"/>
    <n v="0"/>
  </r>
  <r>
    <s v="CLM19372990"/>
    <d v="2022-03-30T00:00:00"/>
    <x v="328"/>
    <x v="2"/>
    <x v="328"/>
    <d v="2022-05-24T00:00:00"/>
    <s v="POL77829667"/>
    <n v="0"/>
    <n v="1"/>
    <n v="55"/>
    <n v="0"/>
    <x v="0"/>
    <n v="0"/>
  </r>
  <r>
    <s v="CLM61291292"/>
    <d v="2022-09-16T00:00:00"/>
    <x v="329"/>
    <x v="1"/>
    <x v="329"/>
    <m/>
    <s v="POL56720424"/>
    <n v="1"/>
    <n v="1"/>
    <m/>
    <n v="1"/>
    <x v="0"/>
    <n v="0"/>
  </r>
  <r>
    <s v="CLM34649978"/>
    <d v="2022-06-04T00:00:00"/>
    <x v="330"/>
    <x v="2"/>
    <x v="330"/>
    <m/>
    <s v="POL76517809"/>
    <n v="1"/>
    <n v="0"/>
    <m/>
    <n v="1"/>
    <x v="0"/>
    <n v="0"/>
  </r>
  <r>
    <s v="CLM22764510"/>
    <d v="2020-07-26T00:00:00"/>
    <x v="331"/>
    <x v="2"/>
    <x v="331"/>
    <d v="2020-10-14T00:00:00"/>
    <s v="POL96567148"/>
    <n v="0"/>
    <n v="1"/>
    <n v="80"/>
    <n v="0"/>
    <x v="0"/>
    <n v="0"/>
  </r>
  <r>
    <s v="CLM65615895"/>
    <d v="2021-05-27T00:00:00"/>
    <x v="332"/>
    <x v="2"/>
    <x v="332"/>
    <m/>
    <s v="POL40483314"/>
    <n v="1"/>
    <n v="0"/>
    <m/>
    <n v="1"/>
    <x v="0"/>
    <n v="0"/>
  </r>
  <r>
    <s v="CLM88690330"/>
    <d v="2020-10-17T00:00:00"/>
    <x v="333"/>
    <x v="2"/>
    <x v="333"/>
    <m/>
    <s v="POL66283142"/>
    <n v="1"/>
    <n v="0"/>
    <m/>
    <n v="1"/>
    <x v="0"/>
    <n v="0"/>
  </r>
  <r>
    <s v="CLM80961791"/>
    <d v="2022-07-15T00:00:00"/>
    <x v="334"/>
    <x v="0"/>
    <x v="334"/>
    <d v="2022-07-30T00:00:00"/>
    <s v="POL37677741"/>
    <n v="0"/>
    <n v="1"/>
    <n v="15"/>
    <n v="0"/>
    <x v="0"/>
    <n v="1"/>
  </r>
  <r>
    <s v="CLM63864884"/>
    <d v="2023-12-03T00:00:00"/>
    <x v="335"/>
    <x v="1"/>
    <x v="335"/>
    <d v="2024-02-09T00:00:00"/>
    <s v="POL52356256"/>
    <n v="0"/>
    <n v="0"/>
    <n v="68"/>
    <n v="0"/>
    <x v="1"/>
    <n v="0"/>
  </r>
  <r>
    <s v="CLM48738491"/>
    <d v="2022-09-30T00:00:00"/>
    <x v="336"/>
    <x v="0"/>
    <x v="336"/>
    <m/>
    <s v="POL74568057"/>
    <n v="1"/>
    <n v="0"/>
    <m/>
    <n v="1"/>
    <x v="1"/>
    <n v="1"/>
  </r>
  <r>
    <s v="CLM79940309"/>
    <d v="2024-02-11T00:00:00"/>
    <x v="337"/>
    <x v="2"/>
    <x v="337"/>
    <d v="2024-04-04T00:00:00"/>
    <s v="POL13533618"/>
    <n v="0"/>
    <n v="1"/>
    <n v="53"/>
    <n v="0"/>
    <x v="0"/>
    <n v="0"/>
  </r>
  <r>
    <s v="CLM17914664"/>
    <d v="2022-01-11T00:00:00"/>
    <x v="338"/>
    <x v="1"/>
    <x v="338"/>
    <m/>
    <s v="POL85095212"/>
    <n v="1"/>
    <n v="0"/>
    <m/>
    <n v="1"/>
    <x v="2"/>
    <n v="0"/>
  </r>
  <r>
    <s v="CLM61310563"/>
    <d v="2021-01-30T00:00:00"/>
    <x v="339"/>
    <x v="0"/>
    <x v="339"/>
    <d v="2021-04-10T00:00:00"/>
    <s v="POL68966328"/>
    <n v="0"/>
    <n v="1"/>
    <n v="70"/>
    <n v="0"/>
    <x v="0"/>
    <n v="1"/>
  </r>
  <r>
    <s v="CLM37586461"/>
    <d v="2024-02-07T00:00:00"/>
    <x v="340"/>
    <x v="1"/>
    <x v="340"/>
    <d v="2024-03-30T00:00:00"/>
    <s v="POL63517748"/>
    <n v="0"/>
    <n v="1"/>
    <n v="52"/>
    <n v="0"/>
    <x v="0"/>
    <n v="0"/>
  </r>
  <r>
    <s v="CLM79061230"/>
    <d v="2023-06-13T00:00:00"/>
    <x v="341"/>
    <x v="2"/>
    <x v="341"/>
    <d v="2023-07-07T00:00:00"/>
    <s v="POL30595324"/>
    <n v="0"/>
    <n v="1"/>
    <n v="24"/>
    <n v="0"/>
    <x v="0"/>
    <n v="0"/>
  </r>
  <r>
    <s v="CLM10882276"/>
    <d v="2022-08-06T00:00:00"/>
    <x v="342"/>
    <x v="2"/>
    <x v="342"/>
    <d v="2022-10-27T00:00:00"/>
    <s v="POL38850914"/>
    <n v="0"/>
    <n v="0"/>
    <n v="82"/>
    <n v="0"/>
    <x v="0"/>
    <n v="0"/>
  </r>
  <r>
    <s v="CLM33109237"/>
    <d v="2024-12-08T00:00:00"/>
    <x v="343"/>
    <x v="0"/>
    <x v="343"/>
    <d v="2025-01-25T00:00:00"/>
    <s v="POL33693707"/>
    <n v="0"/>
    <n v="0"/>
    <n v="48"/>
    <n v="0"/>
    <x v="0"/>
    <n v="1"/>
  </r>
  <r>
    <s v="CLM26793493"/>
    <d v="2021-04-26T00:00:00"/>
    <x v="344"/>
    <x v="1"/>
    <x v="344"/>
    <d v="2021-05-16T00:00:00"/>
    <s v="POL89539579"/>
    <n v="0"/>
    <n v="1"/>
    <n v="20"/>
    <n v="0"/>
    <x v="0"/>
    <n v="0"/>
  </r>
  <r>
    <s v="CLM99502517"/>
    <d v="2023-07-19T00:00:00"/>
    <x v="345"/>
    <x v="2"/>
    <x v="345"/>
    <d v="2023-09-23T00:00:00"/>
    <s v="POL34373487"/>
    <n v="0"/>
    <n v="1"/>
    <n v="66"/>
    <n v="0"/>
    <x v="0"/>
    <n v="0"/>
  </r>
  <r>
    <s v="CLM47049613"/>
    <d v="2021-07-04T00:00:00"/>
    <x v="346"/>
    <x v="0"/>
    <x v="346"/>
    <d v="2021-07-21T00:00:00"/>
    <s v="POL71765111"/>
    <n v="0"/>
    <n v="0"/>
    <n v="17"/>
    <n v="0"/>
    <x v="0"/>
    <n v="1"/>
  </r>
  <r>
    <s v="CLM45598189"/>
    <d v="2022-10-02T00:00:00"/>
    <x v="347"/>
    <x v="2"/>
    <x v="347"/>
    <d v="2022-12-25T00:00:00"/>
    <s v="POL02911863"/>
    <n v="0"/>
    <n v="0"/>
    <n v="84"/>
    <n v="0"/>
    <x v="0"/>
    <n v="0"/>
  </r>
  <r>
    <s v="CLM64310548"/>
    <d v="2020-03-10T00:00:00"/>
    <x v="348"/>
    <x v="1"/>
    <x v="348"/>
    <m/>
    <s v="POL25403992"/>
    <n v="1"/>
    <n v="0"/>
    <m/>
    <n v="1"/>
    <x v="0"/>
    <n v="0"/>
  </r>
  <r>
    <s v="CLM38027642"/>
    <d v="2022-06-07T00:00:00"/>
    <x v="349"/>
    <x v="2"/>
    <x v="349"/>
    <d v="2022-08-31T00:00:00"/>
    <s v="POL93758442"/>
    <n v="0"/>
    <n v="1"/>
    <n v="85"/>
    <n v="0"/>
    <x v="0"/>
    <n v="0"/>
  </r>
  <r>
    <s v="CLM24689599"/>
    <d v="2023-01-30T00:00:00"/>
    <x v="350"/>
    <x v="0"/>
    <x v="350"/>
    <d v="2023-03-28T00:00:00"/>
    <s v="POL94939680"/>
    <n v="0"/>
    <n v="1"/>
    <n v="57"/>
    <n v="0"/>
    <x v="0"/>
    <n v="1"/>
  </r>
  <r>
    <s v="CLM77978567"/>
    <d v="2022-04-28T00:00:00"/>
    <x v="351"/>
    <x v="0"/>
    <x v="351"/>
    <m/>
    <s v="POL35733918"/>
    <n v="1"/>
    <n v="1"/>
    <m/>
    <n v="1"/>
    <x v="0"/>
    <n v="1"/>
  </r>
  <r>
    <s v="CLM85977113"/>
    <d v="2021-03-13T00:00:00"/>
    <x v="352"/>
    <x v="1"/>
    <x v="352"/>
    <d v="2021-03-27T00:00:00"/>
    <s v="POL22260500"/>
    <n v="0"/>
    <n v="0"/>
    <n v="14"/>
    <n v="0"/>
    <x v="0"/>
    <n v="0"/>
  </r>
  <r>
    <s v="CLM92525391"/>
    <d v="2021-02-03T00:00:00"/>
    <x v="353"/>
    <x v="0"/>
    <x v="353"/>
    <m/>
    <s v="POL77809174"/>
    <n v="1"/>
    <n v="1"/>
    <m/>
    <n v="1"/>
    <x v="0"/>
    <n v="1"/>
  </r>
  <r>
    <s v="CLM51525048"/>
    <d v="2020-12-27T00:00:00"/>
    <x v="354"/>
    <x v="2"/>
    <x v="354"/>
    <d v="2021-02-23T00:00:00"/>
    <s v="POL07226848"/>
    <n v="0"/>
    <n v="0"/>
    <n v="58"/>
    <n v="0"/>
    <x v="1"/>
    <n v="0"/>
  </r>
  <r>
    <s v="CLM27318449"/>
    <d v="2022-06-03T00:00:00"/>
    <x v="355"/>
    <x v="2"/>
    <x v="355"/>
    <m/>
    <s v="POL75706298"/>
    <n v="1"/>
    <n v="1"/>
    <m/>
    <n v="1"/>
    <x v="0"/>
    <n v="0"/>
  </r>
  <r>
    <s v="CLM88356900"/>
    <d v="2024-01-11T00:00:00"/>
    <x v="356"/>
    <x v="1"/>
    <x v="356"/>
    <m/>
    <s v="POL27562885"/>
    <n v="1"/>
    <n v="1"/>
    <m/>
    <n v="1"/>
    <x v="0"/>
    <n v="0"/>
  </r>
  <r>
    <s v="CLM82078138"/>
    <d v="2022-03-23T00:00:00"/>
    <x v="357"/>
    <x v="0"/>
    <x v="357"/>
    <d v="2022-05-27T00:00:00"/>
    <s v="POL16400516"/>
    <n v="0"/>
    <n v="1"/>
    <n v="65"/>
    <n v="0"/>
    <x v="0"/>
    <n v="1"/>
  </r>
  <r>
    <s v="CLM41294714"/>
    <d v="2020-12-01T00:00:00"/>
    <x v="358"/>
    <x v="1"/>
    <x v="358"/>
    <d v="2021-01-25T00:00:00"/>
    <s v="POL42233188"/>
    <n v="0"/>
    <n v="1"/>
    <n v="55"/>
    <n v="0"/>
    <x v="0"/>
    <n v="0"/>
  </r>
  <r>
    <s v="CLM43058557"/>
    <d v="2023-07-03T00:00:00"/>
    <x v="359"/>
    <x v="2"/>
    <x v="359"/>
    <m/>
    <s v="POL26720328"/>
    <n v="1"/>
    <n v="1"/>
    <m/>
    <n v="1"/>
    <x v="0"/>
    <n v="0"/>
  </r>
  <r>
    <s v="CLM02359394"/>
    <d v="2024-11-14T00:00:00"/>
    <x v="360"/>
    <x v="0"/>
    <x v="360"/>
    <d v="2024-11-24T00:00:00"/>
    <s v="POL84977364"/>
    <n v="0"/>
    <n v="1"/>
    <n v="10"/>
    <n v="0"/>
    <x v="0"/>
    <n v="1"/>
  </r>
  <r>
    <s v="CLM25231732"/>
    <d v="2021-02-25T00:00:00"/>
    <x v="361"/>
    <x v="1"/>
    <x v="361"/>
    <m/>
    <s v="POL39957242"/>
    <n v="1"/>
    <n v="1"/>
    <m/>
    <n v="1"/>
    <x v="0"/>
    <n v="0"/>
  </r>
  <r>
    <s v="CLM53463524"/>
    <d v="2022-12-30T00:00:00"/>
    <x v="362"/>
    <x v="2"/>
    <x v="362"/>
    <d v="2023-03-11T00:00:00"/>
    <s v="POL62259131"/>
    <n v="0"/>
    <n v="1"/>
    <n v="71"/>
    <n v="0"/>
    <x v="0"/>
    <n v="0"/>
  </r>
  <r>
    <s v="CLM97859145"/>
    <d v="2020-07-13T00:00:00"/>
    <x v="172"/>
    <x v="1"/>
    <x v="363"/>
    <d v="2020-08-31T00:00:00"/>
    <s v="POL92817192"/>
    <n v="0"/>
    <n v="0"/>
    <n v="49"/>
    <n v="0"/>
    <x v="1"/>
    <n v="0"/>
  </r>
  <r>
    <s v="CLM59172146"/>
    <d v="2022-06-14T00:00:00"/>
    <x v="363"/>
    <x v="2"/>
    <x v="364"/>
    <d v="2022-08-06T00:00:00"/>
    <s v="POL60646707"/>
    <n v="0"/>
    <n v="1"/>
    <n v="53"/>
    <n v="0"/>
    <x v="0"/>
    <n v="0"/>
  </r>
  <r>
    <s v="CLM15295337"/>
    <d v="2021-07-03T00:00:00"/>
    <x v="364"/>
    <x v="1"/>
    <x v="365"/>
    <d v="2021-08-26T00:00:00"/>
    <s v="POL19469435"/>
    <n v="0"/>
    <n v="1"/>
    <n v="54"/>
    <n v="0"/>
    <x v="0"/>
    <n v="0"/>
  </r>
  <r>
    <s v="CLM05039754"/>
    <d v="2024-12-09T00:00:00"/>
    <x v="365"/>
    <x v="2"/>
    <x v="366"/>
    <m/>
    <s v="POL67127779"/>
    <n v="1"/>
    <n v="1"/>
    <m/>
    <n v="1"/>
    <x v="0"/>
    <n v="0"/>
  </r>
  <r>
    <s v="CLM24193432"/>
    <d v="2022-12-06T00:00:00"/>
    <x v="366"/>
    <x v="1"/>
    <x v="367"/>
    <d v="2023-02-15T00:00:00"/>
    <s v="POL11950441"/>
    <n v="0"/>
    <n v="0"/>
    <n v="71"/>
    <n v="0"/>
    <x v="0"/>
    <n v="0"/>
  </r>
  <r>
    <s v="CLM46388399"/>
    <d v="2021-02-01T00:00:00"/>
    <x v="367"/>
    <x v="2"/>
    <x v="368"/>
    <m/>
    <s v="POL19229138"/>
    <n v="1"/>
    <n v="1"/>
    <m/>
    <n v="1"/>
    <x v="0"/>
    <n v="0"/>
  </r>
  <r>
    <s v="CLM77669490"/>
    <d v="2022-06-19T00:00:00"/>
    <x v="368"/>
    <x v="2"/>
    <x v="369"/>
    <d v="2022-08-09T00:00:00"/>
    <s v="POL62323938"/>
    <n v="0"/>
    <n v="0"/>
    <n v="51"/>
    <n v="0"/>
    <x v="1"/>
    <n v="0"/>
  </r>
  <r>
    <s v="CLM09082124"/>
    <d v="2022-05-10T00:00:00"/>
    <x v="369"/>
    <x v="0"/>
    <x v="370"/>
    <m/>
    <s v="POL63887915"/>
    <n v="1"/>
    <n v="0"/>
    <m/>
    <n v="1"/>
    <x v="0"/>
    <n v="1"/>
  </r>
  <r>
    <s v="CLM15220631"/>
    <d v="2020-03-28T00:00:00"/>
    <x v="370"/>
    <x v="0"/>
    <x v="371"/>
    <d v="2020-04-23T00:00:00"/>
    <s v="POL29750466"/>
    <n v="0"/>
    <n v="0"/>
    <n v="26"/>
    <n v="0"/>
    <x v="0"/>
    <n v="1"/>
  </r>
  <r>
    <s v="CLM90940427"/>
    <d v="2021-02-11T00:00:00"/>
    <x v="371"/>
    <x v="0"/>
    <x v="372"/>
    <d v="2021-04-30T00:00:00"/>
    <s v="POL11983298"/>
    <n v="0"/>
    <n v="1"/>
    <n v="78"/>
    <n v="0"/>
    <x v="0"/>
    <n v="1"/>
  </r>
  <r>
    <s v="CLM05957053"/>
    <d v="2023-09-24T00:00:00"/>
    <x v="372"/>
    <x v="0"/>
    <x v="373"/>
    <d v="2023-11-16T00:00:00"/>
    <s v="POL51145761"/>
    <n v="0"/>
    <n v="1"/>
    <n v="53"/>
    <n v="0"/>
    <x v="0"/>
    <n v="1"/>
  </r>
  <r>
    <s v="CLM23425346"/>
    <d v="2023-07-24T00:00:00"/>
    <x v="373"/>
    <x v="0"/>
    <x v="374"/>
    <d v="2023-09-13T00:00:00"/>
    <s v="POL42215039"/>
    <n v="0"/>
    <n v="1"/>
    <n v="51"/>
    <n v="0"/>
    <x v="0"/>
    <n v="1"/>
  </r>
  <r>
    <s v="CLM58948945"/>
    <d v="2023-10-17T00:00:00"/>
    <x v="374"/>
    <x v="0"/>
    <x v="375"/>
    <m/>
    <s v="POL09280039"/>
    <n v="1"/>
    <n v="0"/>
    <m/>
    <n v="1"/>
    <x v="1"/>
    <n v="1"/>
  </r>
  <r>
    <s v="CLM51727066"/>
    <d v="2021-05-17T00:00:00"/>
    <x v="375"/>
    <x v="1"/>
    <x v="376"/>
    <m/>
    <s v="POL30600963"/>
    <n v="1"/>
    <n v="0"/>
    <m/>
    <n v="1"/>
    <x v="0"/>
    <n v="0"/>
  </r>
  <r>
    <s v="CLM05173995"/>
    <d v="2022-08-08T00:00:00"/>
    <x v="376"/>
    <x v="1"/>
    <x v="377"/>
    <d v="2022-10-04T00:00:00"/>
    <s v="POL31252194"/>
    <n v="0"/>
    <n v="1"/>
    <n v="57"/>
    <n v="0"/>
    <x v="0"/>
    <n v="0"/>
  </r>
  <r>
    <s v="CLM87768146"/>
    <d v="2020-12-22T00:00:00"/>
    <x v="377"/>
    <x v="2"/>
    <x v="378"/>
    <d v="2021-01-14T00:00:00"/>
    <s v="POL61653642"/>
    <n v="0"/>
    <n v="0"/>
    <n v="23"/>
    <n v="0"/>
    <x v="1"/>
    <n v="0"/>
  </r>
  <r>
    <s v="CLM00580049"/>
    <d v="2020-12-07T00:00:00"/>
    <x v="378"/>
    <x v="0"/>
    <x v="379"/>
    <d v="2021-02-22T00:00:00"/>
    <s v="POL46846423"/>
    <n v="0"/>
    <n v="0"/>
    <n v="77"/>
    <n v="0"/>
    <x v="0"/>
    <n v="1"/>
  </r>
  <r>
    <s v="CLM53188185"/>
    <d v="2021-06-25T00:00:00"/>
    <x v="379"/>
    <x v="0"/>
    <x v="380"/>
    <d v="2021-09-22T00:00:00"/>
    <s v="POL75540698"/>
    <n v="0"/>
    <n v="0"/>
    <n v="89"/>
    <n v="0"/>
    <x v="0"/>
    <n v="1"/>
  </r>
  <r>
    <s v="CLM25974802"/>
    <d v="2024-07-29T00:00:00"/>
    <x v="380"/>
    <x v="2"/>
    <x v="381"/>
    <d v="2024-08-12T00:00:00"/>
    <s v="POL46846423"/>
    <n v="0"/>
    <n v="0"/>
    <n v="14"/>
    <n v="0"/>
    <x v="0"/>
    <n v="0"/>
  </r>
  <r>
    <s v="CLM91822964"/>
    <d v="2021-04-14T00:00:00"/>
    <x v="381"/>
    <x v="0"/>
    <x v="382"/>
    <m/>
    <s v="POL76939080"/>
    <n v="1"/>
    <n v="1"/>
    <m/>
    <n v="1"/>
    <x v="0"/>
    <n v="1"/>
  </r>
  <r>
    <s v="CLM00841630"/>
    <d v="2022-05-30T00:00:00"/>
    <x v="382"/>
    <x v="1"/>
    <x v="383"/>
    <d v="2022-06-23T00:00:00"/>
    <s v="POL87603432"/>
    <n v="0"/>
    <n v="0"/>
    <n v="24"/>
    <n v="0"/>
    <x v="1"/>
    <n v="0"/>
  </r>
  <r>
    <s v="CLM81635484"/>
    <d v="2020-07-06T00:00:00"/>
    <x v="383"/>
    <x v="0"/>
    <x v="384"/>
    <d v="2020-08-02T00:00:00"/>
    <s v="POL16627282"/>
    <n v="0"/>
    <n v="0"/>
    <n v="27"/>
    <n v="0"/>
    <x v="0"/>
    <n v="1"/>
  </r>
  <r>
    <s v="CLM91451782"/>
    <d v="2022-11-23T00:00:00"/>
    <x v="384"/>
    <x v="2"/>
    <x v="385"/>
    <d v="2023-01-26T00:00:00"/>
    <s v="POL33693707"/>
    <n v="0"/>
    <n v="0"/>
    <n v="64"/>
    <n v="0"/>
    <x v="1"/>
    <n v="0"/>
  </r>
  <r>
    <s v="CLM42607588"/>
    <d v="2023-02-16T00:00:00"/>
    <x v="385"/>
    <x v="2"/>
    <x v="386"/>
    <d v="2023-05-14T00:00:00"/>
    <s v="POL22162508"/>
    <n v="0"/>
    <n v="1"/>
    <n v="87"/>
    <n v="0"/>
    <x v="0"/>
    <n v="0"/>
  </r>
  <r>
    <s v="CLM58256169"/>
    <d v="2022-10-28T00:00:00"/>
    <x v="386"/>
    <x v="2"/>
    <x v="387"/>
    <d v="2023-01-23T00:00:00"/>
    <s v="POL08589309"/>
    <n v="0"/>
    <n v="1"/>
    <n v="87"/>
    <n v="0"/>
    <x v="0"/>
    <n v="0"/>
  </r>
  <r>
    <s v="CLM19024341"/>
    <d v="2022-08-14T00:00:00"/>
    <x v="387"/>
    <x v="1"/>
    <x v="388"/>
    <d v="2022-09-05T00:00:00"/>
    <s v="POL89009482"/>
    <n v="0"/>
    <n v="1"/>
    <n v="22"/>
    <n v="0"/>
    <x v="0"/>
    <n v="0"/>
  </r>
  <r>
    <s v="CLM38301301"/>
    <d v="2022-03-03T00:00:00"/>
    <x v="388"/>
    <x v="1"/>
    <x v="389"/>
    <m/>
    <s v="POL71220410"/>
    <n v="1"/>
    <n v="0"/>
    <m/>
    <n v="1"/>
    <x v="1"/>
    <n v="0"/>
  </r>
  <r>
    <s v="CLM75605677"/>
    <d v="2023-09-16T00:00:00"/>
    <x v="389"/>
    <x v="1"/>
    <x v="390"/>
    <m/>
    <s v="POL25712135"/>
    <n v="1"/>
    <n v="1"/>
    <m/>
    <n v="1"/>
    <x v="0"/>
    <n v="0"/>
  </r>
  <r>
    <s v="CLM92965730"/>
    <d v="2024-08-18T00:00:00"/>
    <x v="390"/>
    <x v="0"/>
    <x v="391"/>
    <m/>
    <s v="POL97128772"/>
    <n v="1"/>
    <n v="0"/>
    <m/>
    <n v="1"/>
    <x v="0"/>
    <n v="1"/>
  </r>
  <r>
    <s v="CLM75701028"/>
    <d v="2020-08-31T00:00:00"/>
    <x v="391"/>
    <x v="2"/>
    <x v="392"/>
    <d v="2020-10-31T00:00:00"/>
    <s v="POL93726857"/>
    <n v="0"/>
    <n v="0"/>
    <n v="61"/>
    <n v="0"/>
    <x v="1"/>
    <n v="0"/>
  </r>
  <r>
    <s v="CLM05085559"/>
    <d v="2023-03-01T00:00:00"/>
    <x v="392"/>
    <x v="1"/>
    <x v="393"/>
    <d v="2023-04-05T00:00:00"/>
    <s v="POL47193771"/>
    <n v="0"/>
    <n v="0"/>
    <n v="35"/>
    <n v="0"/>
    <x v="1"/>
    <n v="0"/>
  </r>
  <r>
    <s v="CLM24074984"/>
    <d v="2021-06-01T00:00:00"/>
    <x v="393"/>
    <x v="1"/>
    <x v="394"/>
    <m/>
    <s v="POL93108727"/>
    <n v="1"/>
    <n v="0"/>
    <m/>
    <n v="1"/>
    <x v="0"/>
    <n v="0"/>
  </r>
  <r>
    <s v="CLM92871222"/>
    <d v="2022-03-02T00:00:00"/>
    <x v="394"/>
    <x v="0"/>
    <x v="395"/>
    <m/>
    <s v="POL92024159"/>
    <n v="1"/>
    <n v="1"/>
    <m/>
    <n v="1"/>
    <x v="0"/>
    <n v="1"/>
  </r>
  <r>
    <s v="CLM15745903"/>
    <d v="2021-11-12T00:00:00"/>
    <x v="395"/>
    <x v="1"/>
    <x v="396"/>
    <m/>
    <s v="POL27502535"/>
    <n v="1"/>
    <n v="1"/>
    <m/>
    <n v="1"/>
    <x v="0"/>
    <n v="0"/>
  </r>
  <r>
    <s v="CLM63325097"/>
    <d v="2021-06-04T00:00:00"/>
    <x v="396"/>
    <x v="2"/>
    <x v="397"/>
    <d v="2021-07-02T00:00:00"/>
    <s v="POL69765567"/>
    <n v="0"/>
    <n v="0"/>
    <n v="28"/>
    <n v="0"/>
    <x v="1"/>
    <n v="0"/>
  </r>
  <r>
    <s v="CLM01094201"/>
    <d v="2023-11-08T00:00:00"/>
    <x v="397"/>
    <x v="0"/>
    <x v="398"/>
    <d v="2023-12-01T00:00:00"/>
    <s v="POL91891378"/>
    <n v="0"/>
    <n v="1"/>
    <n v="23"/>
    <n v="0"/>
    <x v="0"/>
    <n v="1"/>
  </r>
  <r>
    <s v="CLM27550048"/>
    <d v="2022-06-12T00:00:00"/>
    <x v="398"/>
    <x v="2"/>
    <x v="399"/>
    <d v="2022-07-08T00:00:00"/>
    <s v="POL39644432"/>
    <n v="0"/>
    <n v="1"/>
    <n v="26"/>
    <n v="0"/>
    <x v="0"/>
    <n v="0"/>
  </r>
  <r>
    <s v="CLM97585363"/>
    <d v="2024-08-05T00:00:00"/>
    <x v="399"/>
    <x v="2"/>
    <x v="400"/>
    <d v="2024-09-06T00:00:00"/>
    <s v="POL40092390"/>
    <n v="0"/>
    <n v="0"/>
    <n v="32"/>
    <n v="0"/>
    <x v="2"/>
    <n v="0"/>
  </r>
  <r>
    <s v="CLM08308538"/>
    <d v="2024-02-24T00:00:00"/>
    <x v="400"/>
    <x v="2"/>
    <x v="401"/>
    <m/>
    <s v="POL01655235"/>
    <n v="1"/>
    <n v="1"/>
    <m/>
    <n v="1"/>
    <x v="0"/>
    <n v="0"/>
  </r>
  <r>
    <s v="CLM91168685"/>
    <d v="2023-05-24T00:00:00"/>
    <x v="401"/>
    <x v="1"/>
    <x v="402"/>
    <d v="2023-07-11T00:00:00"/>
    <s v="POL43123760"/>
    <n v="0"/>
    <n v="0"/>
    <n v="48"/>
    <n v="0"/>
    <x v="0"/>
    <n v="0"/>
  </r>
  <r>
    <s v="CLM20895690"/>
    <d v="2022-02-10T00:00:00"/>
    <x v="402"/>
    <x v="2"/>
    <x v="403"/>
    <d v="2022-04-25T00:00:00"/>
    <s v="POL18418327"/>
    <n v="0"/>
    <n v="1"/>
    <n v="74"/>
    <n v="0"/>
    <x v="0"/>
    <n v="0"/>
  </r>
  <r>
    <s v="CLM32964413"/>
    <d v="2022-09-20T00:00:00"/>
    <x v="403"/>
    <x v="2"/>
    <x v="404"/>
    <d v="2022-11-12T00:00:00"/>
    <s v="POL54898212"/>
    <n v="0"/>
    <n v="1"/>
    <n v="53"/>
    <n v="0"/>
    <x v="0"/>
    <n v="0"/>
  </r>
  <r>
    <s v="CLM22193188"/>
    <d v="2023-08-23T00:00:00"/>
    <x v="404"/>
    <x v="0"/>
    <x v="405"/>
    <m/>
    <s v="POL05346693"/>
    <n v="1"/>
    <n v="1"/>
    <m/>
    <n v="1"/>
    <x v="0"/>
    <n v="1"/>
  </r>
  <r>
    <s v="CLM66299877"/>
    <d v="2019-12-28T00:00:00"/>
    <x v="405"/>
    <x v="2"/>
    <x v="406"/>
    <d v="2020-03-20T00:00:00"/>
    <s v="POL56373098"/>
    <n v="0"/>
    <n v="0"/>
    <n v="83"/>
    <n v="0"/>
    <x v="0"/>
    <n v="0"/>
  </r>
  <r>
    <s v="CLM34272595"/>
    <d v="2020-10-21T00:00:00"/>
    <x v="406"/>
    <x v="2"/>
    <x v="407"/>
    <m/>
    <s v="POL03884605"/>
    <n v="1"/>
    <n v="0"/>
    <m/>
    <n v="1"/>
    <x v="0"/>
    <n v="0"/>
  </r>
  <r>
    <s v="CLM27471350"/>
    <d v="2023-11-10T00:00:00"/>
    <x v="407"/>
    <x v="0"/>
    <x v="408"/>
    <d v="2023-12-13T00:00:00"/>
    <s v="POL04398649"/>
    <n v="0"/>
    <n v="0"/>
    <n v="33"/>
    <n v="0"/>
    <x v="0"/>
    <n v="1"/>
  </r>
  <r>
    <s v="CLM14831042"/>
    <d v="2019-12-26T00:00:00"/>
    <x v="408"/>
    <x v="1"/>
    <x v="409"/>
    <d v="2020-02-06T00:00:00"/>
    <s v="POL55024911"/>
    <n v="0"/>
    <n v="0"/>
    <n v="42"/>
    <n v="0"/>
    <x v="1"/>
    <n v="0"/>
  </r>
  <r>
    <s v="CLM87460738"/>
    <d v="2022-10-05T00:00:00"/>
    <x v="409"/>
    <x v="1"/>
    <x v="410"/>
    <d v="2022-12-03T00:00:00"/>
    <s v="POL07367741"/>
    <n v="0"/>
    <n v="0"/>
    <n v="59"/>
    <n v="0"/>
    <x v="1"/>
    <n v="0"/>
  </r>
  <r>
    <s v="CLM28396175"/>
    <d v="2020-02-06T00:00:00"/>
    <x v="410"/>
    <x v="0"/>
    <x v="411"/>
    <d v="2020-04-21T00:00:00"/>
    <s v="POL68885255"/>
    <n v="0"/>
    <n v="1"/>
    <n v="75"/>
    <n v="0"/>
    <x v="0"/>
    <n v="1"/>
  </r>
  <r>
    <s v="CLM74992629"/>
    <d v="2020-01-13T00:00:00"/>
    <x v="411"/>
    <x v="0"/>
    <x v="412"/>
    <d v="2020-03-22T00:00:00"/>
    <s v="POL54335250"/>
    <n v="0"/>
    <n v="0"/>
    <n v="69"/>
    <n v="0"/>
    <x v="0"/>
    <n v="1"/>
  </r>
  <r>
    <s v="CLM17133440"/>
    <d v="2022-05-17T00:00:00"/>
    <x v="412"/>
    <x v="2"/>
    <x v="413"/>
    <m/>
    <s v="POL42122048"/>
    <n v="1"/>
    <n v="0"/>
    <m/>
    <n v="1"/>
    <x v="1"/>
    <n v="0"/>
  </r>
  <r>
    <s v="CLM57409867"/>
    <d v="2020-12-16T00:00:00"/>
    <x v="413"/>
    <x v="2"/>
    <x v="414"/>
    <m/>
    <s v="POL04548210"/>
    <n v="1"/>
    <n v="0"/>
    <m/>
    <n v="1"/>
    <x v="0"/>
    <n v="0"/>
  </r>
  <r>
    <s v="CLM68920697"/>
    <d v="2023-06-28T00:00:00"/>
    <x v="414"/>
    <x v="1"/>
    <x v="415"/>
    <m/>
    <s v="POL17484037"/>
    <n v="1"/>
    <n v="1"/>
    <m/>
    <n v="1"/>
    <x v="0"/>
    <n v="0"/>
  </r>
  <r>
    <s v="CLM48583940"/>
    <d v="2024-05-14T00:00:00"/>
    <x v="415"/>
    <x v="1"/>
    <x v="416"/>
    <m/>
    <s v="POL61725675"/>
    <n v="1"/>
    <n v="1"/>
    <m/>
    <n v="1"/>
    <x v="0"/>
    <n v="0"/>
  </r>
  <r>
    <s v="CLM80293590"/>
    <d v="2022-07-31T00:00:00"/>
    <x v="416"/>
    <x v="1"/>
    <x v="417"/>
    <d v="2022-10-09T00:00:00"/>
    <s v="POL15506424"/>
    <n v="0"/>
    <n v="1"/>
    <n v="70"/>
    <n v="0"/>
    <x v="0"/>
    <n v="0"/>
  </r>
  <r>
    <s v="CLM26873945"/>
    <d v="2021-08-02T00:00:00"/>
    <x v="417"/>
    <x v="2"/>
    <x v="418"/>
    <d v="2021-09-28T00:00:00"/>
    <s v="POL66910170"/>
    <n v="0"/>
    <n v="1"/>
    <n v="57"/>
    <n v="0"/>
    <x v="0"/>
    <n v="0"/>
  </r>
  <r>
    <s v="CLM77631698"/>
    <d v="2023-12-22T00:00:00"/>
    <x v="418"/>
    <x v="0"/>
    <x v="419"/>
    <d v="2024-01-13T00:00:00"/>
    <s v="POL13957620"/>
    <n v="0"/>
    <n v="1"/>
    <n v="22"/>
    <n v="0"/>
    <x v="0"/>
    <n v="1"/>
  </r>
  <r>
    <s v="CLM92037180"/>
    <d v="2023-01-16T00:00:00"/>
    <x v="419"/>
    <x v="0"/>
    <x v="420"/>
    <d v="2023-03-07T00:00:00"/>
    <s v="POL53613913"/>
    <n v="0"/>
    <n v="1"/>
    <n v="50"/>
    <n v="0"/>
    <x v="0"/>
    <n v="1"/>
  </r>
  <r>
    <s v="CLM71062879"/>
    <d v="2022-09-01T00:00:00"/>
    <x v="420"/>
    <x v="2"/>
    <x v="421"/>
    <m/>
    <s v="POL98434828"/>
    <n v="1"/>
    <n v="0"/>
    <m/>
    <n v="1"/>
    <x v="0"/>
    <n v="0"/>
  </r>
  <r>
    <s v="CLM48476009"/>
    <d v="2020-03-15T00:00:00"/>
    <x v="421"/>
    <x v="1"/>
    <x v="422"/>
    <d v="2020-04-11T00:00:00"/>
    <s v="POL60345020"/>
    <n v="0"/>
    <n v="1"/>
    <n v="27"/>
    <n v="0"/>
    <x v="0"/>
    <n v="0"/>
  </r>
  <r>
    <s v="CLM56344302"/>
    <d v="2021-04-01T00:00:00"/>
    <x v="422"/>
    <x v="0"/>
    <x v="423"/>
    <d v="2021-05-30T00:00:00"/>
    <s v="POL22122728"/>
    <n v="0"/>
    <n v="1"/>
    <n v="59"/>
    <n v="0"/>
    <x v="0"/>
    <n v="1"/>
  </r>
  <r>
    <s v="CLM11570334"/>
    <d v="2024-11-05T00:00:00"/>
    <x v="423"/>
    <x v="2"/>
    <x v="424"/>
    <d v="2025-01-20T00:00:00"/>
    <s v="POL82003427"/>
    <n v="0"/>
    <n v="0"/>
    <n v="76"/>
    <n v="0"/>
    <x v="0"/>
    <n v="0"/>
  </r>
  <r>
    <s v="CLM36171914"/>
    <d v="2023-06-08T00:00:00"/>
    <x v="424"/>
    <x v="1"/>
    <x v="425"/>
    <m/>
    <s v="POL37924331"/>
    <n v="1"/>
    <n v="0"/>
    <m/>
    <n v="1"/>
    <x v="1"/>
    <n v="0"/>
  </r>
  <r>
    <s v="CLM91449055"/>
    <d v="2021-04-04T00:00:00"/>
    <x v="425"/>
    <x v="0"/>
    <x v="426"/>
    <d v="2021-04-27T00:00:00"/>
    <s v="POL67789029"/>
    <n v="0"/>
    <n v="0"/>
    <n v="23"/>
    <n v="0"/>
    <x v="0"/>
    <n v="1"/>
  </r>
  <r>
    <s v="CLM43418880"/>
    <d v="2022-09-04T00:00:00"/>
    <x v="426"/>
    <x v="1"/>
    <x v="427"/>
    <d v="2022-10-23T00:00:00"/>
    <s v="POL39266909"/>
    <n v="0"/>
    <n v="1"/>
    <n v="49"/>
    <n v="0"/>
    <x v="0"/>
    <n v="0"/>
  </r>
  <r>
    <s v="CLM44635713"/>
    <d v="2020-01-24T00:00:00"/>
    <x v="427"/>
    <x v="0"/>
    <x v="428"/>
    <m/>
    <s v="POL24070236"/>
    <n v="1"/>
    <n v="1"/>
    <m/>
    <n v="1"/>
    <x v="0"/>
    <n v="1"/>
  </r>
  <r>
    <s v="CLM36320383"/>
    <d v="2023-09-11T00:00:00"/>
    <x v="428"/>
    <x v="2"/>
    <x v="429"/>
    <m/>
    <s v="POL25899154"/>
    <n v="1"/>
    <n v="0"/>
    <m/>
    <n v="1"/>
    <x v="0"/>
    <n v="0"/>
  </r>
  <r>
    <s v="CLM35097002"/>
    <d v="2023-07-07T00:00:00"/>
    <x v="429"/>
    <x v="0"/>
    <x v="430"/>
    <d v="2023-08-19T00:00:00"/>
    <s v="POL35733918"/>
    <n v="0"/>
    <n v="0"/>
    <n v="43"/>
    <n v="0"/>
    <x v="1"/>
    <n v="1"/>
  </r>
  <r>
    <s v="CLM11303253"/>
    <d v="2024-04-20T00:00:00"/>
    <x v="430"/>
    <x v="2"/>
    <x v="431"/>
    <d v="2024-07-17T00:00:00"/>
    <s v="POL66055000"/>
    <n v="0"/>
    <n v="0"/>
    <n v="88"/>
    <n v="0"/>
    <x v="0"/>
    <n v="0"/>
  </r>
  <r>
    <s v="CLM04813827"/>
    <d v="2023-01-08T00:00:00"/>
    <x v="431"/>
    <x v="1"/>
    <x v="432"/>
    <m/>
    <s v="POL91221786"/>
    <n v="1"/>
    <n v="1"/>
    <m/>
    <n v="1"/>
    <x v="0"/>
    <n v="0"/>
  </r>
  <r>
    <s v="CLM47781210"/>
    <d v="2021-07-24T00:00:00"/>
    <x v="432"/>
    <x v="2"/>
    <x v="433"/>
    <d v="2021-09-18T00:00:00"/>
    <s v="POL60959014"/>
    <n v="0"/>
    <n v="1"/>
    <n v="56"/>
    <n v="0"/>
    <x v="0"/>
    <n v="0"/>
  </r>
  <r>
    <s v="CLM92192080"/>
    <d v="2024-04-03T00:00:00"/>
    <x v="433"/>
    <x v="2"/>
    <x v="434"/>
    <d v="2024-06-20T00:00:00"/>
    <s v="POL65612264"/>
    <n v="0"/>
    <n v="1"/>
    <n v="78"/>
    <n v="0"/>
    <x v="0"/>
    <n v="0"/>
  </r>
  <r>
    <s v="CLM60735915"/>
    <d v="2020-05-25T00:00:00"/>
    <x v="434"/>
    <x v="1"/>
    <x v="435"/>
    <m/>
    <s v="POL95614962"/>
    <n v="1"/>
    <n v="1"/>
    <m/>
    <n v="1"/>
    <x v="0"/>
    <n v="0"/>
  </r>
  <r>
    <s v="CLM19053839"/>
    <d v="2024-02-25T00:00:00"/>
    <x v="435"/>
    <x v="1"/>
    <x v="436"/>
    <d v="2024-03-19T00:00:00"/>
    <s v="POL07269775"/>
    <n v="0"/>
    <n v="1"/>
    <n v="23"/>
    <n v="0"/>
    <x v="0"/>
    <n v="0"/>
  </r>
  <r>
    <s v="CLM39535809"/>
    <d v="2021-03-21T00:00:00"/>
    <x v="436"/>
    <x v="1"/>
    <x v="437"/>
    <d v="2021-06-15T00:00:00"/>
    <s v="POL49905886"/>
    <n v="0"/>
    <n v="0"/>
    <n v="86"/>
    <n v="0"/>
    <x v="0"/>
    <n v="0"/>
  </r>
  <r>
    <s v="CLM31271165"/>
    <d v="2020-02-12T00:00:00"/>
    <x v="437"/>
    <x v="2"/>
    <x v="438"/>
    <d v="2020-05-12T00:00:00"/>
    <s v="POL54824622"/>
    <n v="0"/>
    <n v="0"/>
    <n v="90"/>
    <n v="0"/>
    <x v="0"/>
    <n v="0"/>
  </r>
  <r>
    <s v="CLM69821626"/>
    <d v="2020-09-06T00:00:00"/>
    <x v="438"/>
    <x v="2"/>
    <x v="439"/>
    <d v="2020-11-04T00:00:00"/>
    <s v="POL60496337"/>
    <n v="0"/>
    <n v="0"/>
    <n v="59"/>
    <n v="0"/>
    <x v="0"/>
    <n v="0"/>
  </r>
  <r>
    <s v="CLM91715431"/>
    <d v="2021-08-10T00:00:00"/>
    <x v="439"/>
    <x v="1"/>
    <x v="440"/>
    <m/>
    <s v="POL37519472"/>
    <n v="1"/>
    <n v="1"/>
    <m/>
    <n v="1"/>
    <x v="0"/>
    <n v="0"/>
  </r>
  <r>
    <s v="CLM98974767"/>
    <d v="2022-03-15T00:00:00"/>
    <x v="440"/>
    <x v="2"/>
    <x v="441"/>
    <m/>
    <s v="POL17440652"/>
    <n v="1"/>
    <n v="1"/>
    <m/>
    <n v="1"/>
    <x v="0"/>
    <n v="0"/>
  </r>
  <r>
    <s v="CLM22512956"/>
    <d v="2022-12-04T00:00:00"/>
    <x v="441"/>
    <x v="2"/>
    <x v="442"/>
    <d v="2023-01-14T00:00:00"/>
    <s v="POL89939976"/>
    <n v="0"/>
    <n v="0"/>
    <n v="41"/>
    <n v="0"/>
    <x v="2"/>
    <n v="0"/>
  </r>
  <r>
    <s v="CLM88951458"/>
    <d v="2022-11-17T00:00:00"/>
    <x v="442"/>
    <x v="1"/>
    <x v="443"/>
    <d v="2023-01-11T00:00:00"/>
    <s v="POL19911528"/>
    <n v="0"/>
    <n v="0"/>
    <n v="55"/>
    <n v="0"/>
    <x v="0"/>
    <n v="0"/>
  </r>
  <r>
    <s v="CLM27717903"/>
    <d v="2021-10-28T00:00:00"/>
    <x v="443"/>
    <x v="1"/>
    <x v="444"/>
    <m/>
    <s v="POL23594874"/>
    <n v="1"/>
    <n v="1"/>
    <m/>
    <n v="1"/>
    <x v="0"/>
    <n v="0"/>
  </r>
  <r>
    <s v="CLM06687146"/>
    <d v="2020-09-18T00:00:00"/>
    <x v="444"/>
    <x v="2"/>
    <x v="445"/>
    <m/>
    <s v="POL15886204"/>
    <n v="1"/>
    <n v="1"/>
    <m/>
    <n v="1"/>
    <x v="0"/>
    <n v="0"/>
  </r>
  <r>
    <s v="CLM46387105"/>
    <d v="2024-05-25T00:00:00"/>
    <x v="445"/>
    <x v="1"/>
    <x v="446"/>
    <d v="2024-07-22T00:00:00"/>
    <s v="POL03258103"/>
    <n v="0"/>
    <n v="0"/>
    <n v="58"/>
    <n v="0"/>
    <x v="0"/>
    <n v="0"/>
  </r>
  <r>
    <s v="CLM21762821"/>
    <d v="2024-06-04T00:00:00"/>
    <x v="446"/>
    <x v="0"/>
    <x v="447"/>
    <d v="2024-07-28T00:00:00"/>
    <s v="POL06413142"/>
    <n v="0"/>
    <n v="0"/>
    <n v="54"/>
    <n v="0"/>
    <x v="1"/>
    <n v="1"/>
  </r>
  <r>
    <s v="CLM75134797"/>
    <d v="2020-07-10T00:00:00"/>
    <x v="447"/>
    <x v="2"/>
    <x v="448"/>
    <d v="2020-09-05T00:00:00"/>
    <s v="POL83094866"/>
    <n v="0"/>
    <n v="1"/>
    <n v="57"/>
    <n v="0"/>
    <x v="0"/>
    <n v="0"/>
  </r>
  <r>
    <s v="CLM87125997"/>
    <d v="2020-12-01T00:00:00"/>
    <x v="448"/>
    <x v="0"/>
    <x v="449"/>
    <d v="2021-01-04T00:00:00"/>
    <s v="POL90115447"/>
    <n v="0"/>
    <n v="1"/>
    <n v="34"/>
    <n v="0"/>
    <x v="0"/>
    <n v="1"/>
  </r>
  <r>
    <s v="CLM93116590"/>
    <d v="2022-05-03T00:00:00"/>
    <x v="449"/>
    <x v="0"/>
    <x v="450"/>
    <d v="2022-06-01T00:00:00"/>
    <s v="POL84700280"/>
    <n v="0"/>
    <n v="1"/>
    <n v="29"/>
    <n v="0"/>
    <x v="0"/>
    <n v="1"/>
  </r>
  <r>
    <s v="CLM54784599"/>
    <d v="2024-04-30T00:00:00"/>
    <x v="450"/>
    <x v="0"/>
    <x v="451"/>
    <d v="2024-07-09T00:00:00"/>
    <s v="POL65820287"/>
    <n v="0"/>
    <n v="0"/>
    <n v="70"/>
    <n v="0"/>
    <x v="0"/>
    <n v="1"/>
  </r>
  <r>
    <s v="CLM80275967"/>
    <d v="2022-04-28T00:00:00"/>
    <x v="451"/>
    <x v="0"/>
    <x v="452"/>
    <d v="2022-05-17T00:00:00"/>
    <s v="POL29470118"/>
    <n v="0"/>
    <n v="1"/>
    <n v="19"/>
    <n v="0"/>
    <x v="0"/>
    <n v="1"/>
  </r>
  <r>
    <s v="CLM88694627"/>
    <d v="2020-02-23T00:00:00"/>
    <x v="452"/>
    <x v="2"/>
    <x v="453"/>
    <d v="2020-05-03T00:00:00"/>
    <s v="POL28786930"/>
    <n v="0"/>
    <n v="0"/>
    <n v="70"/>
    <n v="0"/>
    <x v="0"/>
    <n v="0"/>
  </r>
  <r>
    <s v="CLM85773756"/>
    <d v="2024-01-13T00:00:00"/>
    <x v="453"/>
    <x v="0"/>
    <x v="454"/>
    <d v="2024-02-22T00:00:00"/>
    <s v="POL68905887"/>
    <n v="0"/>
    <n v="1"/>
    <n v="40"/>
    <n v="0"/>
    <x v="0"/>
    <n v="1"/>
  </r>
  <r>
    <s v="CLM38673732"/>
    <d v="2024-08-08T00:00:00"/>
    <x v="454"/>
    <x v="1"/>
    <x v="455"/>
    <d v="2024-08-26T00:00:00"/>
    <s v="POL76172999"/>
    <n v="0"/>
    <n v="1"/>
    <n v="18"/>
    <n v="0"/>
    <x v="0"/>
    <n v="0"/>
  </r>
  <r>
    <s v="CLM68662294"/>
    <d v="2023-03-12T00:00:00"/>
    <x v="455"/>
    <x v="1"/>
    <x v="456"/>
    <d v="2023-05-01T00:00:00"/>
    <s v="POL43799582"/>
    <n v="0"/>
    <n v="0"/>
    <n v="50"/>
    <n v="0"/>
    <x v="0"/>
    <n v="0"/>
  </r>
  <r>
    <s v="CLM91896800"/>
    <d v="2020-02-25T00:00:00"/>
    <x v="456"/>
    <x v="2"/>
    <x v="457"/>
    <d v="2020-04-14T00:00:00"/>
    <s v="POL45374585"/>
    <n v="0"/>
    <n v="1"/>
    <n v="49"/>
    <n v="0"/>
    <x v="0"/>
    <n v="0"/>
  </r>
  <r>
    <s v="CLM10156695"/>
    <d v="2022-08-28T00:00:00"/>
    <x v="457"/>
    <x v="0"/>
    <x v="458"/>
    <d v="2022-10-04T00:00:00"/>
    <s v="POL47676177"/>
    <n v="0"/>
    <n v="0"/>
    <n v="37"/>
    <n v="0"/>
    <x v="0"/>
    <n v="1"/>
  </r>
  <r>
    <s v="CLM75982371"/>
    <d v="2022-04-11T00:00:00"/>
    <x v="458"/>
    <x v="0"/>
    <x v="459"/>
    <d v="2022-04-27T00:00:00"/>
    <s v="POL58597674"/>
    <n v="0"/>
    <n v="1"/>
    <n v="16"/>
    <n v="0"/>
    <x v="0"/>
    <n v="1"/>
  </r>
  <r>
    <s v="CLM99311581"/>
    <d v="2023-12-30T00:00:00"/>
    <x v="459"/>
    <x v="1"/>
    <x v="460"/>
    <d v="2024-02-06T00:00:00"/>
    <s v="POL33662070"/>
    <n v="0"/>
    <n v="1"/>
    <n v="38"/>
    <n v="0"/>
    <x v="0"/>
    <n v="0"/>
  </r>
  <r>
    <s v="CLM26626961"/>
    <d v="2023-08-26T00:00:00"/>
    <x v="460"/>
    <x v="1"/>
    <x v="461"/>
    <d v="2023-11-02T00:00:00"/>
    <s v="POL87257642"/>
    <n v="0"/>
    <n v="0"/>
    <n v="68"/>
    <n v="0"/>
    <x v="0"/>
    <n v="0"/>
  </r>
  <r>
    <s v="CLM54160445"/>
    <d v="2020-08-03T00:00:00"/>
    <x v="461"/>
    <x v="1"/>
    <x v="462"/>
    <d v="2020-10-01T00:00:00"/>
    <s v="POL71025279"/>
    <n v="0"/>
    <n v="0"/>
    <n v="59"/>
    <n v="0"/>
    <x v="0"/>
    <n v="0"/>
  </r>
  <r>
    <s v="CLM17180641"/>
    <d v="2022-06-10T00:00:00"/>
    <x v="462"/>
    <x v="1"/>
    <x v="463"/>
    <d v="2022-08-06T00:00:00"/>
    <s v="POL36840871"/>
    <n v="0"/>
    <n v="0"/>
    <n v="57"/>
    <n v="0"/>
    <x v="0"/>
    <n v="0"/>
  </r>
  <r>
    <s v="CLM64911891"/>
    <d v="2023-04-08T00:00:00"/>
    <x v="463"/>
    <x v="0"/>
    <x v="464"/>
    <d v="2023-05-01T00:00:00"/>
    <s v="POL16834109"/>
    <n v="0"/>
    <n v="0"/>
    <n v="23"/>
    <n v="0"/>
    <x v="1"/>
    <n v="1"/>
  </r>
  <r>
    <s v="CLM07561042"/>
    <d v="2020-02-24T00:00:00"/>
    <x v="464"/>
    <x v="0"/>
    <x v="465"/>
    <d v="2020-05-03T00:00:00"/>
    <s v="POL08716825"/>
    <n v="0"/>
    <n v="1"/>
    <n v="69"/>
    <n v="0"/>
    <x v="0"/>
    <n v="1"/>
  </r>
  <r>
    <s v="CLM27205719"/>
    <d v="2023-11-23T00:00:00"/>
    <x v="465"/>
    <x v="1"/>
    <x v="466"/>
    <d v="2024-02-10T00:00:00"/>
    <s v="POL68220534"/>
    <n v="0"/>
    <n v="0"/>
    <n v="79"/>
    <n v="0"/>
    <x v="0"/>
    <n v="0"/>
  </r>
  <r>
    <s v="CLM46227615"/>
    <d v="2020-12-16T00:00:00"/>
    <x v="466"/>
    <x v="0"/>
    <x v="467"/>
    <d v="2020-12-31T00:00:00"/>
    <s v="POL58924354"/>
    <n v="0"/>
    <n v="0"/>
    <n v="15"/>
    <n v="0"/>
    <x v="2"/>
    <n v="1"/>
  </r>
  <r>
    <s v="CLM83845877"/>
    <d v="2020-09-18T00:00:00"/>
    <x v="467"/>
    <x v="1"/>
    <x v="468"/>
    <d v="2020-10-18T00:00:00"/>
    <s v="POL64331852"/>
    <n v="0"/>
    <n v="0"/>
    <n v="30"/>
    <n v="0"/>
    <x v="0"/>
    <n v="0"/>
  </r>
  <r>
    <s v="CLM47412232"/>
    <d v="2021-08-06T00:00:00"/>
    <x v="468"/>
    <x v="0"/>
    <x v="469"/>
    <d v="2021-08-19T00:00:00"/>
    <s v="POL17047233"/>
    <n v="0"/>
    <n v="1"/>
    <n v="13"/>
    <n v="0"/>
    <x v="0"/>
    <n v="1"/>
  </r>
  <r>
    <s v="CLM91674518"/>
    <d v="2020-04-14T00:00:00"/>
    <x v="469"/>
    <x v="0"/>
    <x v="470"/>
    <m/>
    <s v="POL98638552"/>
    <n v="1"/>
    <n v="0"/>
    <m/>
    <n v="1"/>
    <x v="0"/>
    <n v="1"/>
  </r>
  <r>
    <s v="CLM62190698"/>
    <d v="2020-08-22T00:00:00"/>
    <x v="470"/>
    <x v="0"/>
    <x v="471"/>
    <m/>
    <s v="POL16711858"/>
    <n v="1"/>
    <n v="1"/>
    <m/>
    <n v="1"/>
    <x v="0"/>
    <n v="1"/>
  </r>
  <r>
    <s v="CLM50647136"/>
    <d v="2023-02-18T00:00:00"/>
    <x v="471"/>
    <x v="0"/>
    <x v="472"/>
    <d v="2023-03-10T00:00:00"/>
    <s v="POL12388538"/>
    <n v="0"/>
    <n v="0"/>
    <n v="20"/>
    <n v="0"/>
    <x v="0"/>
    <n v="1"/>
  </r>
  <r>
    <s v="CLM77471517"/>
    <d v="2022-10-29T00:00:00"/>
    <x v="472"/>
    <x v="2"/>
    <x v="473"/>
    <d v="2022-12-20T00:00:00"/>
    <s v="POL16834109"/>
    <n v="0"/>
    <n v="1"/>
    <n v="52"/>
    <n v="0"/>
    <x v="0"/>
    <n v="0"/>
  </r>
  <r>
    <s v="CLM43353375"/>
    <d v="2024-09-28T00:00:00"/>
    <x v="473"/>
    <x v="0"/>
    <x v="474"/>
    <m/>
    <s v="POL34029193"/>
    <n v="1"/>
    <n v="0"/>
    <m/>
    <n v="1"/>
    <x v="0"/>
    <n v="1"/>
  </r>
  <r>
    <s v="CLM49248269"/>
    <d v="2021-09-07T00:00:00"/>
    <x v="474"/>
    <x v="1"/>
    <x v="475"/>
    <d v="2021-11-28T00:00:00"/>
    <s v="POL56794770"/>
    <n v="0"/>
    <n v="1"/>
    <n v="82"/>
    <n v="0"/>
    <x v="0"/>
    <n v="0"/>
  </r>
  <r>
    <s v="CLM34528057"/>
    <d v="2020-12-11T00:00:00"/>
    <x v="475"/>
    <x v="2"/>
    <x v="476"/>
    <d v="2021-01-04T00:00:00"/>
    <s v="POL87573741"/>
    <n v="0"/>
    <n v="0"/>
    <n v="24"/>
    <n v="0"/>
    <x v="0"/>
    <n v="0"/>
  </r>
  <r>
    <s v="CLM72193705"/>
    <d v="2021-06-06T00:00:00"/>
    <x v="476"/>
    <x v="0"/>
    <x v="477"/>
    <m/>
    <s v="POL45303866"/>
    <n v="1"/>
    <n v="1"/>
    <m/>
    <n v="1"/>
    <x v="0"/>
    <n v="1"/>
  </r>
  <r>
    <s v="CLM20719165"/>
    <d v="2020-12-12T00:00:00"/>
    <x v="477"/>
    <x v="1"/>
    <x v="478"/>
    <d v="2021-01-26T00:00:00"/>
    <s v="POL42869985"/>
    <n v="0"/>
    <n v="0"/>
    <n v="45"/>
    <n v="0"/>
    <x v="1"/>
    <n v="0"/>
  </r>
  <r>
    <s v="CLM41325076"/>
    <d v="2023-11-14T00:00:00"/>
    <x v="478"/>
    <x v="0"/>
    <x v="479"/>
    <d v="2023-11-26T00:00:00"/>
    <s v="POL46194153"/>
    <n v="0"/>
    <n v="0"/>
    <n v="12"/>
    <n v="0"/>
    <x v="1"/>
    <n v="1"/>
  </r>
  <r>
    <s v="CLM28554870"/>
    <d v="2021-04-04T00:00:00"/>
    <x v="479"/>
    <x v="0"/>
    <x v="480"/>
    <d v="2021-06-11T00:00:00"/>
    <s v="POL07905542"/>
    <n v="0"/>
    <n v="1"/>
    <n v="68"/>
    <n v="0"/>
    <x v="0"/>
    <n v="1"/>
  </r>
  <r>
    <s v="CLM69489275"/>
    <d v="2021-07-10T00:00:00"/>
    <x v="480"/>
    <x v="1"/>
    <x v="481"/>
    <d v="2021-10-07T00:00:00"/>
    <s v="POL81100703"/>
    <n v="0"/>
    <n v="0"/>
    <n v="89"/>
    <n v="0"/>
    <x v="0"/>
    <n v="0"/>
  </r>
  <r>
    <s v="CLM08882952"/>
    <d v="2021-08-29T00:00:00"/>
    <x v="481"/>
    <x v="0"/>
    <x v="482"/>
    <d v="2021-10-07T00:00:00"/>
    <s v="POL38734487"/>
    <n v="0"/>
    <n v="0"/>
    <n v="39"/>
    <n v="0"/>
    <x v="2"/>
    <n v="1"/>
  </r>
  <r>
    <s v="CLM01544594"/>
    <d v="2022-03-15T00:00:00"/>
    <x v="482"/>
    <x v="1"/>
    <x v="483"/>
    <d v="2022-05-08T00:00:00"/>
    <s v="POL48959866"/>
    <n v="0"/>
    <n v="0"/>
    <n v="54"/>
    <n v="0"/>
    <x v="0"/>
    <n v="0"/>
  </r>
  <r>
    <s v="CLM60978003"/>
    <d v="2022-08-28T00:00:00"/>
    <x v="483"/>
    <x v="0"/>
    <x v="484"/>
    <d v="2022-09-28T00:00:00"/>
    <s v="POL27274188"/>
    <n v="0"/>
    <n v="0"/>
    <n v="31"/>
    <n v="0"/>
    <x v="2"/>
    <n v="1"/>
  </r>
  <r>
    <s v="CLM04520684"/>
    <d v="2024-11-26T00:00:00"/>
    <x v="484"/>
    <x v="1"/>
    <x v="485"/>
    <d v="2024-12-21T00:00:00"/>
    <s v="POL83922217"/>
    <n v="0"/>
    <n v="1"/>
    <n v="25"/>
    <n v="0"/>
    <x v="0"/>
    <n v="0"/>
  </r>
  <r>
    <s v="CLM90003811"/>
    <d v="2023-05-08T00:00:00"/>
    <x v="485"/>
    <x v="1"/>
    <x v="486"/>
    <d v="2023-06-18T00:00:00"/>
    <s v="POL96268176"/>
    <n v="0"/>
    <n v="1"/>
    <n v="41"/>
    <n v="0"/>
    <x v="0"/>
    <n v="0"/>
  </r>
  <r>
    <s v="CLM46520520"/>
    <d v="2021-06-17T00:00:00"/>
    <x v="486"/>
    <x v="0"/>
    <x v="487"/>
    <d v="2021-07-12T00:00:00"/>
    <s v="POL06923773"/>
    <n v="0"/>
    <n v="1"/>
    <n v="25"/>
    <n v="0"/>
    <x v="0"/>
    <n v="1"/>
  </r>
  <r>
    <s v="CLM31608320"/>
    <d v="2023-02-16T00:00:00"/>
    <x v="487"/>
    <x v="0"/>
    <x v="488"/>
    <d v="2023-02-26T00:00:00"/>
    <s v="POL82703619"/>
    <n v="0"/>
    <n v="1"/>
    <n v="10"/>
    <n v="0"/>
    <x v="0"/>
    <n v="1"/>
  </r>
  <r>
    <s v="CLM52058665"/>
    <d v="2023-10-26T00:00:00"/>
    <x v="488"/>
    <x v="2"/>
    <x v="489"/>
    <d v="2023-12-12T00:00:00"/>
    <s v="POL03499905"/>
    <n v="0"/>
    <n v="1"/>
    <n v="47"/>
    <n v="0"/>
    <x v="0"/>
    <n v="0"/>
  </r>
  <r>
    <s v="CLM35615460"/>
    <d v="2024-10-13T00:00:00"/>
    <x v="489"/>
    <x v="2"/>
    <x v="490"/>
    <d v="2024-11-23T00:00:00"/>
    <s v="POL93878741"/>
    <n v="0"/>
    <n v="1"/>
    <n v="41"/>
    <n v="0"/>
    <x v="0"/>
    <n v="0"/>
  </r>
  <r>
    <s v="CLM46810955"/>
    <d v="2023-08-15T00:00:00"/>
    <x v="490"/>
    <x v="1"/>
    <x v="491"/>
    <m/>
    <s v="POL18911060"/>
    <n v="1"/>
    <n v="1"/>
    <m/>
    <n v="1"/>
    <x v="0"/>
    <n v="0"/>
  </r>
  <r>
    <s v="CLM36273699"/>
    <d v="2022-04-30T00:00:00"/>
    <x v="491"/>
    <x v="1"/>
    <x v="492"/>
    <m/>
    <s v="POL89729174"/>
    <n v="1"/>
    <n v="1"/>
    <m/>
    <n v="1"/>
    <x v="0"/>
    <n v="0"/>
  </r>
  <r>
    <s v="CLM29856585"/>
    <d v="2024-10-13T00:00:00"/>
    <x v="492"/>
    <x v="0"/>
    <x v="493"/>
    <d v="2025-01-03T00:00:00"/>
    <s v="POL83125745"/>
    <n v="0"/>
    <n v="0"/>
    <n v="82"/>
    <n v="0"/>
    <x v="2"/>
    <n v="1"/>
  </r>
  <r>
    <s v="CLM87418744"/>
    <d v="2021-03-22T00:00:00"/>
    <x v="493"/>
    <x v="0"/>
    <x v="494"/>
    <d v="2021-05-26T00:00:00"/>
    <s v="POL88392723"/>
    <n v="0"/>
    <n v="0"/>
    <n v="65"/>
    <n v="0"/>
    <x v="0"/>
    <n v="1"/>
  </r>
  <r>
    <s v="CLM49574877"/>
    <d v="2021-03-10T00:00:00"/>
    <x v="494"/>
    <x v="2"/>
    <x v="495"/>
    <d v="2021-04-11T00:00:00"/>
    <s v="POL77110214"/>
    <n v="0"/>
    <n v="0"/>
    <n v="32"/>
    <n v="0"/>
    <x v="1"/>
    <n v="0"/>
  </r>
  <r>
    <s v="CLM98557456"/>
    <d v="2021-08-28T00:00:00"/>
    <x v="495"/>
    <x v="0"/>
    <x v="496"/>
    <d v="2021-09-30T00:00:00"/>
    <s v="POL10755071"/>
    <n v="0"/>
    <n v="0"/>
    <n v="33"/>
    <n v="0"/>
    <x v="1"/>
    <n v="1"/>
  </r>
  <r>
    <s v="CLM82631629"/>
    <d v="2021-06-02T00:00:00"/>
    <x v="496"/>
    <x v="1"/>
    <x v="497"/>
    <m/>
    <s v="POL82251135"/>
    <n v="1"/>
    <n v="0"/>
    <m/>
    <n v="1"/>
    <x v="1"/>
    <n v="0"/>
  </r>
  <r>
    <s v="CLM30732078"/>
    <d v="2021-11-27T00:00:00"/>
    <x v="497"/>
    <x v="1"/>
    <x v="498"/>
    <d v="2022-02-02T00:00:00"/>
    <s v="POL64494784"/>
    <n v="0"/>
    <n v="0"/>
    <n v="67"/>
    <n v="0"/>
    <x v="0"/>
    <n v="0"/>
  </r>
  <r>
    <s v="CLM31994868"/>
    <d v="2021-06-01T00:00:00"/>
    <x v="498"/>
    <x v="1"/>
    <x v="499"/>
    <m/>
    <s v="POL41657581"/>
    <n v="1"/>
    <n v="0"/>
    <m/>
    <n v="1"/>
    <x v="1"/>
    <n v="0"/>
  </r>
  <r>
    <s v="CLM33928620"/>
    <d v="2020-08-28T00:00:00"/>
    <x v="499"/>
    <x v="2"/>
    <x v="500"/>
    <d v="2020-09-21T00:00:00"/>
    <s v="POL83060919"/>
    <n v="0"/>
    <n v="1"/>
    <n v="24"/>
    <n v="0"/>
    <x v="0"/>
    <n v="0"/>
  </r>
  <r>
    <s v="CLM50768600"/>
    <d v="2020-12-09T00:00:00"/>
    <x v="500"/>
    <x v="2"/>
    <x v="501"/>
    <m/>
    <s v="POL05710643"/>
    <n v="1"/>
    <n v="0"/>
    <m/>
    <n v="1"/>
    <x v="0"/>
    <n v="0"/>
  </r>
  <r>
    <s v="CLM75186395"/>
    <d v="2023-09-26T00:00:00"/>
    <x v="501"/>
    <x v="2"/>
    <x v="502"/>
    <d v="2023-11-03T00:00:00"/>
    <s v="POL40242558"/>
    <n v="0"/>
    <n v="1"/>
    <n v="38"/>
    <n v="0"/>
    <x v="0"/>
    <n v="0"/>
  </r>
  <r>
    <s v="CLM20985164"/>
    <d v="2023-03-11T00:00:00"/>
    <x v="502"/>
    <x v="1"/>
    <x v="503"/>
    <m/>
    <s v="POL86586795"/>
    <n v="1"/>
    <n v="0"/>
    <m/>
    <n v="1"/>
    <x v="0"/>
    <n v="0"/>
  </r>
  <r>
    <s v="CLM47706941"/>
    <d v="2024-05-28T00:00:00"/>
    <x v="503"/>
    <x v="2"/>
    <x v="504"/>
    <m/>
    <s v="POL64301411"/>
    <n v="1"/>
    <n v="0"/>
    <m/>
    <n v="1"/>
    <x v="0"/>
    <n v="0"/>
  </r>
  <r>
    <s v="CLM49865235"/>
    <d v="2021-07-10T00:00:00"/>
    <x v="504"/>
    <x v="1"/>
    <x v="505"/>
    <m/>
    <s v="POL45795232"/>
    <n v="1"/>
    <n v="0"/>
    <m/>
    <n v="1"/>
    <x v="1"/>
    <n v="0"/>
  </r>
  <r>
    <s v="CLM70437626"/>
    <d v="2021-09-13T00:00:00"/>
    <x v="505"/>
    <x v="0"/>
    <x v="506"/>
    <d v="2021-12-09T00:00:00"/>
    <s v="POL47409156"/>
    <n v="0"/>
    <n v="0"/>
    <n v="87"/>
    <n v="0"/>
    <x v="0"/>
    <n v="1"/>
  </r>
  <r>
    <s v="CLM28149679"/>
    <d v="2022-09-19T00:00:00"/>
    <x v="506"/>
    <x v="2"/>
    <x v="507"/>
    <d v="2022-12-08T00:00:00"/>
    <s v="POL64671018"/>
    <n v="0"/>
    <n v="1"/>
    <n v="80"/>
    <n v="0"/>
    <x v="0"/>
    <n v="0"/>
  </r>
  <r>
    <s v="CLM27544825"/>
    <d v="2024-12-15T00:00:00"/>
    <x v="507"/>
    <x v="1"/>
    <x v="508"/>
    <d v="2025-01-03T00:00:00"/>
    <s v="POL13777499"/>
    <n v="0"/>
    <n v="1"/>
    <n v="19"/>
    <n v="0"/>
    <x v="0"/>
    <n v="0"/>
  </r>
  <r>
    <s v="CLM51030984"/>
    <d v="2024-04-16T00:00:00"/>
    <x v="508"/>
    <x v="1"/>
    <x v="509"/>
    <d v="2024-05-03T00:00:00"/>
    <s v="POL30790566"/>
    <n v="0"/>
    <n v="1"/>
    <n v="17"/>
    <n v="0"/>
    <x v="0"/>
    <n v="0"/>
  </r>
  <r>
    <s v="CLM21343937"/>
    <d v="2024-02-13T00:00:00"/>
    <x v="509"/>
    <x v="1"/>
    <x v="510"/>
    <d v="2024-05-01T00:00:00"/>
    <s v="POL86234151"/>
    <n v="0"/>
    <n v="1"/>
    <n v="78"/>
    <n v="0"/>
    <x v="0"/>
    <n v="0"/>
  </r>
  <r>
    <s v="CLM70301137"/>
    <d v="2022-04-11T00:00:00"/>
    <x v="510"/>
    <x v="0"/>
    <x v="511"/>
    <d v="2022-05-19T00:00:00"/>
    <s v="POL68805263"/>
    <n v="0"/>
    <n v="1"/>
    <n v="38"/>
    <n v="0"/>
    <x v="0"/>
    <n v="1"/>
  </r>
  <r>
    <s v="CLM14808761"/>
    <d v="2021-02-16T00:00:00"/>
    <x v="511"/>
    <x v="1"/>
    <x v="512"/>
    <m/>
    <s v="POL92654706"/>
    <n v="1"/>
    <n v="0"/>
    <m/>
    <n v="1"/>
    <x v="0"/>
    <n v="0"/>
  </r>
  <r>
    <s v="CLM84340786"/>
    <d v="2024-05-24T00:00:00"/>
    <x v="512"/>
    <x v="0"/>
    <x v="513"/>
    <m/>
    <s v="POL20614853"/>
    <n v="1"/>
    <n v="1"/>
    <m/>
    <n v="1"/>
    <x v="0"/>
    <n v="1"/>
  </r>
  <r>
    <s v="CLM51297130"/>
    <d v="2021-12-05T00:00:00"/>
    <x v="513"/>
    <x v="1"/>
    <x v="514"/>
    <d v="2022-02-01T00:00:00"/>
    <s v="POL00517693"/>
    <n v="0"/>
    <n v="1"/>
    <n v="58"/>
    <n v="0"/>
    <x v="0"/>
    <n v="0"/>
  </r>
  <r>
    <s v="CLM01430555"/>
    <d v="2021-05-26T00:00:00"/>
    <x v="514"/>
    <x v="2"/>
    <x v="515"/>
    <d v="2021-08-07T00:00:00"/>
    <s v="POL79392367"/>
    <n v="0"/>
    <n v="0"/>
    <n v="73"/>
    <n v="0"/>
    <x v="1"/>
    <n v="0"/>
  </r>
  <r>
    <s v="CLM25700121"/>
    <d v="2021-06-09T00:00:00"/>
    <x v="515"/>
    <x v="1"/>
    <x v="516"/>
    <m/>
    <s v="POL33741751"/>
    <n v="1"/>
    <n v="1"/>
    <m/>
    <n v="1"/>
    <x v="0"/>
    <n v="0"/>
  </r>
  <r>
    <s v="CLM91985611"/>
    <d v="2022-01-22T00:00:00"/>
    <x v="516"/>
    <x v="0"/>
    <x v="517"/>
    <m/>
    <s v="POL89664710"/>
    <n v="1"/>
    <n v="0"/>
    <m/>
    <n v="1"/>
    <x v="0"/>
    <n v="1"/>
  </r>
  <r>
    <s v="CLM25794281"/>
    <d v="2022-12-21T00:00:00"/>
    <x v="517"/>
    <x v="2"/>
    <x v="518"/>
    <m/>
    <s v="POL96350038"/>
    <n v="1"/>
    <n v="0"/>
    <m/>
    <n v="1"/>
    <x v="1"/>
    <n v="0"/>
  </r>
  <r>
    <s v="CLM17238209"/>
    <d v="2021-04-29T00:00:00"/>
    <x v="518"/>
    <x v="1"/>
    <x v="519"/>
    <m/>
    <s v="POL42164624"/>
    <n v="1"/>
    <n v="1"/>
    <m/>
    <n v="1"/>
    <x v="0"/>
    <n v="0"/>
  </r>
  <r>
    <s v="CLM34265046"/>
    <d v="2020-10-14T00:00:00"/>
    <x v="519"/>
    <x v="1"/>
    <x v="520"/>
    <d v="2020-11-25T00:00:00"/>
    <s v="POL19285022"/>
    <n v="0"/>
    <n v="0"/>
    <n v="42"/>
    <n v="0"/>
    <x v="0"/>
    <n v="0"/>
  </r>
  <r>
    <s v="CLM69698792"/>
    <d v="2022-04-30T00:00:00"/>
    <x v="520"/>
    <x v="1"/>
    <x v="521"/>
    <d v="2022-05-13T00:00:00"/>
    <s v="POL59539217"/>
    <n v="0"/>
    <n v="0"/>
    <n v="13"/>
    <n v="0"/>
    <x v="2"/>
    <n v="0"/>
  </r>
  <r>
    <s v="CLM28821536"/>
    <d v="2021-05-21T00:00:00"/>
    <x v="521"/>
    <x v="2"/>
    <x v="522"/>
    <d v="2021-06-23T00:00:00"/>
    <s v="POL76204779"/>
    <n v="0"/>
    <n v="1"/>
    <n v="33"/>
    <n v="0"/>
    <x v="0"/>
    <n v="0"/>
  </r>
  <r>
    <s v="CLM85830171"/>
    <d v="2023-08-14T00:00:00"/>
    <x v="522"/>
    <x v="1"/>
    <x v="523"/>
    <d v="2023-09-08T00:00:00"/>
    <s v="POL77001429"/>
    <n v="0"/>
    <n v="1"/>
    <n v="25"/>
    <n v="0"/>
    <x v="0"/>
    <n v="0"/>
  </r>
  <r>
    <s v="CLM05484947"/>
    <d v="2022-09-15T00:00:00"/>
    <x v="523"/>
    <x v="2"/>
    <x v="524"/>
    <m/>
    <s v="POL32150481"/>
    <n v="1"/>
    <n v="1"/>
    <m/>
    <n v="1"/>
    <x v="0"/>
    <n v="0"/>
  </r>
  <r>
    <s v="CLM83136750"/>
    <d v="2022-04-29T00:00:00"/>
    <x v="524"/>
    <x v="1"/>
    <x v="525"/>
    <d v="2022-05-15T00:00:00"/>
    <s v="POL43653022"/>
    <n v="0"/>
    <n v="1"/>
    <n v="16"/>
    <n v="0"/>
    <x v="0"/>
    <n v="0"/>
  </r>
  <r>
    <s v="CLM60359188"/>
    <d v="2023-11-19T00:00:00"/>
    <x v="525"/>
    <x v="0"/>
    <x v="526"/>
    <d v="2024-01-31T00:00:00"/>
    <s v="POL42638741"/>
    <n v="0"/>
    <n v="1"/>
    <n v="73"/>
    <n v="0"/>
    <x v="0"/>
    <n v="1"/>
  </r>
  <r>
    <s v="CLM32564041"/>
    <d v="2021-08-03T00:00:00"/>
    <x v="526"/>
    <x v="2"/>
    <x v="527"/>
    <m/>
    <s v="POL18546067"/>
    <n v="1"/>
    <n v="0"/>
    <m/>
    <n v="1"/>
    <x v="0"/>
    <n v="0"/>
  </r>
  <r>
    <s v="CLM75607371"/>
    <d v="2024-08-02T00:00:00"/>
    <x v="527"/>
    <x v="0"/>
    <x v="528"/>
    <m/>
    <s v="POL91286503"/>
    <n v="1"/>
    <n v="0"/>
    <m/>
    <n v="1"/>
    <x v="0"/>
    <n v="1"/>
  </r>
  <r>
    <s v="CLM37682659"/>
    <d v="2020-02-01T00:00:00"/>
    <x v="528"/>
    <x v="0"/>
    <x v="529"/>
    <m/>
    <s v="POL02523874"/>
    <n v="1"/>
    <n v="1"/>
    <m/>
    <n v="1"/>
    <x v="0"/>
    <n v="1"/>
  </r>
  <r>
    <s v="CLM86488501"/>
    <d v="2020-06-06T00:00:00"/>
    <x v="529"/>
    <x v="1"/>
    <x v="530"/>
    <m/>
    <s v="POL44670716"/>
    <n v="1"/>
    <n v="1"/>
    <m/>
    <n v="1"/>
    <x v="0"/>
    <n v="0"/>
  </r>
  <r>
    <s v="CLM48900525"/>
    <d v="2021-10-24T00:00:00"/>
    <x v="530"/>
    <x v="1"/>
    <x v="531"/>
    <m/>
    <s v="POL21820155"/>
    <n v="1"/>
    <n v="0"/>
    <m/>
    <n v="1"/>
    <x v="1"/>
    <n v="0"/>
  </r>
  <r>
    <s v="CLM43969242"/>
    <d v="2024-06-01T00:00:00"/>
    <x v="531"/>
    <x v="2"/>
    <x v="532"/>
    <m/>
    <s v="POL94226268"/>
    <n v="1"/>
    <n v="0"/>
    <m/>
    <n v="1"/>
    <x v="0"/>
    <n v="0"/>
  </r>
  <r>
    <s v="CLM38102894"/>
    <d v="2024-04-11T00:00:00"/>
    <x v="532"/>
    <x v="0"/>
    <x v="533"/>
    <d v="2024-06-15T00:00:00"/>
    <s v="POL32906837"/>
    <n v="0"/>
    <n v="1"/>
    <n v="65"/>
    <n v="0"/>
    <x v="0"/>
    <n v="1"/>
  </r>
  <r>
    <s v="CLM37619187"/>
    <d v="2023-03-21T00:00:00"/>
    <x v="533"/>
    <x v="2"/>
    <x v="534"/>
    <m/>
    <s v="POL12388538"/>
    <n v="1"/>
    <n v="1"/>
    <m/>
    <n v="1"/>
    <x v="0"/>
    <n v="0"/>
  </r>
  <r>
    <s v="CLM52888747"/>
    <d v="2024-12-11T00:00:00"/>
    <x v="534"/>
    <x v="0"/>
    <x v="535"/>
    <d v="2025-02-04T00:00:00"/>
    <s v="POL88351498"/>
    <n v="0"/>
    <n v="0"/>
    <n v="55"/>
    <n v="0"/>
    <x v="1"/>
    <n v="1"/>
  </r>
  <r>
    <s v="CLM03022144"/>
    <d v="2022-05-23T00:00:00"/>
    <x v="535"/>
    <x v="2"/>
    <x v="536"/>
    <d v="2022-07-31T00:00:00"/>
    <s v="POL78045083"/>
    <n v="0"/>
    <n v="0"/>
    <n v="69"/>
    <n v="0"/>
    <x v="1"/>
    <n v="0"/>
  </r>
  <r>
    <s v="CLM14784106"/>
    <d v="2020-04-11T00:00:00"/>
    <x v="536"/>
    <x v="2"/>
    <x v="537"/>
    <m/>
    <s v="POL81678751"/>
    <n v="1"/>
    <n v="1"/>
    <m/>
    <n v="1"/>
    <x v="0"/>
    <n v="0"/>
  </r>
  <r>
    <s v="CLM05979841"/>
    <d v="2023-05-29T00:00:00"/>
    <x v="537"/>
    <x v="1"/>
    <x v="538"/>
    <d v="2023-08-05T00:00:00"/>
    <s v="POL06589548"/>
    <n v="0"/>
    <n v="1"/>
    <n v="68"/>
    <n v="0"/>
    <x v="0"/>
    <n v="0"/>
  </r>
  <r>
    <s v="CLM31484140"/>
    <d v="2024-07-23T00:00:00"/>
    <x v="538"/>
    <x v="2"/>
    <x v="539"/>
    <d v="2024-10-09T00:00:00"/>
    <s v="POL18868459"/>
    <n v="0"/>
    <n v="0"/>
    <n v="78"/>
    <n v="0"/>
    <x v="0"/>
    <n v="0"/>
  </r>
  <r>
    <s v="CLM73109136"/>
    <d v="2020-05-03T00:00:00"/>
    <x v="539"/>
    <x v="2"/>
    <x v="540"/>
    <m/>
    <s v="POL69129432"/>
    <n v="1"/>
    <n v="0"/>
    <m/>
    <n v="1"/>
    <x v="0"/>
    <n v="0"/>
  </r>
  <r>
    <s v="CLM70049447"/>
    <d v="2022-11-01T00:00:00"/>
    <x v="540"/>
    <x v="2"/>
    <x v="541"/>
    <d v="2023-01-13T00:00:00"/>
    <s v="POL32734237"/>
    <n v="0"/>
    <n v="0"/>
    <n v="73"/>
    <n v="0"/>
    <x v="1"/>
    <n v="0"/>
  </r>
  <r>
    <s v="CLM62642237"/>
    <d v="2022-08-27T00:00:00"/>
    <x v="541"/>
    <x v="2"/>
    <x v="542"/>
    <m/>
    <s v="POL48533616"/>
    <n v="1"/>
    <n v="0"/>
    <m/>
    <n v="1"/>
    <x v="0"/>
    <n v="0"/>
  </r>
  <r>
    <s v="CLM59020823"/>
    <d v="2023-08-26T00:00:00"/>
    <x v="542"/>
    <x v="0"/>
    <x v="543"/>
    <d v="2023-09-13T00:00:00"/>
    <s v="POL78474617"/>
    <n v="0"/>
    <n v="1"/>
    <n v="18"/>
    <n v="0"/>
    <x v="0"/>
    <n v="1"/>
  </r>
  <r>
    <s v="CLM11180539"/>
    <d v="2021-03-06T00:00:00"/>
    <x v="543"/>
    <x v="1"/>
    <x v="544"/>
    <d v="2021-05-04T00:00:00"/>
    <s v="POL26187162"/>
    <n v="0"/>
    <n v="0"/>
    <n v="59"/>
    <n v="0"/>
    <x v="0"/>
    <n v="0"/>
  </r>
  <r>
    <s v="CLM50101469"/>
    <d v="2022-06-11T00:00:00"/>
    <x v="544"/>
    <x v="1"/>
    <x v="545"/>
    <m/>
    <s v="POL74112485"/>
    <n v="1"/>
    <n v="1"/>
    <m/>
    <n v="1"/>
    <x v="0"/>
    <n v="0"/>
  </r>
  <r>
    <s v="CLM54436017"/>
    <d v="2024-05-06T00:00:00"/>
    <x v="545"/>
    <x v="2"/>
    <x v="546"/>
    <d v="2024-06-12T00:00:00"/>
    <s v="POL58974752"/>
    <n v="0"/>
    <n v="1"/>
    <n v="37"/>
    <n v="0"/>
    <x v="0"/>
    <n v="0"/>
  </r>
  <r>
    <s v="CLM22403582"/>
    <d v="2020-11-13T00:00:00"/>
    <x v="546"/>
    <x v="0"/>
    <x v="547"/>
    <d v="2021-01-13T00:00:00"/>
    <s v="POL10829873"/>
    <n v="0"/>
    <n v="0"/>
    <n v="61"/>
    <n v="0"/>
    <x v="1"/>
    <n v="1"/>
  </r>
  <r>
    <s v="CLM01615052"/>
    <d v="2021-04-24T00:00:00"/>
    <x v="547"/>
    <x v="1"/>
    <x v="548"/>
    <d v="2021-07-05T00:00:00"/>
    <s v="POL34279255"/>
    <n v="0"/>
    <n v="0"/>
    <n v="72"/>
    <n v="0"/>
    <x v="2"/>
    <n v="0"/>
  </r>
  <r>
    <s v="CLM57330802"/>
    <d v="2021-09-12T00:00:00"/>
    <x v="548"/>
    <x v="1"/>
    <x v="549"/>
    <d v="2021-10-07T00:00:00"/>
    <s v="POL26441179"/>
    <n v="0"/>
    <n v="0"/>
    <n v="25"/>
    <n v="0"/>
    <x v="0"/>
    <n v="0"/>
  </r>
  <r>
    <s v="CLM88308682"/>
    <d v="2022-04-06T00:00:00"/>
    <x v="549"/>
    <x v="0"/>
    <x v="550"/>
    <m/>
    <s v="POL86921629"/>
    <n v="1"/>
    <n v="1"/>
    <m/>
    <n v="1"/>
    <x v="0"/>
    <n v="1"/>
  </r>
  <r>
    <s v="CLM19109746"/>
    <d v="2022-03-08T00:00:00"/>
    <x v="550"/>
    <x v="1"/>
    <x v="551"/>
    <d v="2022-05-19T00:00:00"/>
    <s v="POL94321832"/>
    <n v="0"/>
    <n v="0"/>
    <n v="72"/>
    <n v="0"/>
    <x v="1"/>
    <n v="0"/>
  </r>
  <r>
    <s v="CLM19658268"/>
    <d v="2021-01-10T00:00:00"/>
    <x v="551"/>
    <x v="1"/>
    <x v="552"/>
    <d v="2021-03-17T00:00:00"/>
    <s v="POL70701103"/>
    <n v="0"/>
    <n v="0"/>
    <n v="66"/>
    <n v="0"/>
    <x v="0"/>
    <n v="0"/>
  </r>
  <r>
    <s v="CLM56777416"/>
    <d v="2020-04-28T00:00:00"/>
    <x v="552"/>
    <x v="0"/>
    <x v="553"/>
    <m/>
    <s v="POL15359694"/>
    <n v="1"/>
    <n v="0"/>
    <m/>
    <n v="1"/>
    <x v="1"/>
    <n v="1"/>
  </r>
  <r>
    <s v="CLM28162875"/>
    <d v="2021-05-05T00:00:00"/>
    <x v="553"/>
    <x v="0"/>
    <x v="554"/>
    <d v="2021-07-04T00:00:00"/>
    <s v="POL59886107"/>
    <n v="0"/>
    <n v="1"/>
    <n v="60"/>
    <n v="0"/>
    <x v="0"/>
    <n v="1"/>
  </r>
  <r>
    <s v="CLM56977206"/>
    <d v="2024-06-17T00:00:00"/>
    <x v="554"/>
    <x v="1"/>
    <x v="555"/>
    <d v="2024-09-02T00:00:00"/>
    <s v="POL98885285"/>
    <n v="0"/>
    <n v="1"/>
    <n v="77"/>
    <n v="0"/>
    <x v="0"/>
    <n v="0"/>
  </r>
  <r>
    <s v="CLM36588399"/>
    <d v="2020-02-12T00:00:00"/>
    <x v="555"/>
    <x v="2"/>
    <x v="556"/>
    <d v="2020-04-04T00:00:00"/>
    <s v="POL99672508"/>
    <n v="0"/>
    <n v="0"/>
    <n v="52"/>
    <n v="0"/>
    <x v="0"/>
    <n v="0"/>
  </r>
  <r>
    <s v="CLM48637067"/>
    <d v="2020-10-21T00:00:00"/>
    <x v="556"/>
    <x v="2"/>
    <x v="557"/>
    <d v="2020-12-29T00:00:00"/>
    <s v="POL55128968"/>
    <n v="0"/>
    <n v="1"/>
    <n v="69"/>
    <n v="0"/>
    <x v="0"/>
    <n v="0"/>
  </r>
  <r>
    <s v="CLM63948130"/>
    <d v="2023-01-05T00:00:00"/>
    <x v="557"/>
    <x v="2"/>
    <x v="558"/>
    <m/>
    <s v="POL16384443"/>
    <n v="1"/>
    <n v="0"/>
    <m/>
    <n v="1"/>
    <x v="0"/>
    <n v="0"/>
  </r>
  <r>
    <s v="CLM91843970"/>
    <d v="2020-02-11T00:00:00"/>
    <x v="558"/>
    <x v="1"/>
    <x v="559"/>
    <m/>
    <s v="POL71149711"/>
    <n v="1"/>
    <n v="1"/>
    <m/>
    <n v="1"/>
    <x v="0"/>
    <n v="0"/>
  </r>
  <r>
    <s v="CLM42903433"/>
    <d v="2021-12-02T00:00:00"/>
    <x v="559"/>
    <x v="0"/>
    <x v="560"/>
    <m/>
    <s v="POL79310767"/>
    <n v="1"/>
    <n v="1"/>
    <m/>
    <n v="1"/>
    <x v="0"/>
    <n v="1"/>
  </r>
  <r>
    <s v="CLM76008508"/>
    <d v="2023-09-30T00:00:00"/>
    <x v="560"/>
    <x v="0"/>
    <x v="561"/>
    <d v="2023-11-24T00:00:00"/>
    <s v="POL91712276"/>
    <n v="0"/>
    <n v="0"/>
    <n v="55"/>
    <n v="0"/>
    <x v="0"/>
    <n v="1"/>
  </r>
  <r>
    <s v="CLM85772212"/>
    <d v="2023-10-02T00:00:00"/>
    <x v="561"/>
    <x v="1"/>
    <x v="562"/>
    <m/>
    <s v="POL11554162"/>
    <n v="1"/>
    <n v="1"/>
    <m/>
    <n v="1"/>
    <x v="0"/>
    <n v="0"/>
  </r>
  <r>
    <s v="CLM47680737"/>
    <d v="2024-03-15T00:00:00"/>
    <x v="562"/>
    <x v="0"/>
    <x v="563"/>
    <d v="2024-04-29T00:00:00"/>
    <s v="POL00517693"/>
    <n v="0"/>
    <n v="0"/>
    <n v="45"/>
    <n v="0"/>
    <x v="0"/>
    <n v="1"/>
  </r>
  <r>
    <s v="CLM14778997"/>
    <d v="2024-06-05T00:00:00"/>
    <x v="563"/>
    <x v="1"/>
    <x v="564"/>
    <d v="2024-07-05T00:00:00"/>
    <s v="POL35541554"/>
    <n v="0"/>
    <n v="1"/>
    <n v="30"/>
    <n v="0"/>
    <x v="0"/>
    <n v="0"/>
  </r>
  <r>
    <s v="CLM57097876"/>
    <d v="2023-10-08T00:00:00"/>
    <x v="564"/>
    <x v="1"/>
    <x v="565"/>
    <m/>
    <s v="POL77178021"/>
    <n v="1"/>
    <n v="1"/>
    <m/>
    <n v="1"/>
    <x v="0"/>
    <n v="0"/>
  </r>
  <r>
    <s v="CLM55440168"/>
    <d v="2024-09-15T00:00:00"/>
    <x v="565"/>
    <x v="1"/>
    <x v="566"/>
    <d v="2024-10-23T00:00:00"/>
    <s v="POL46952826"/>
    <n v="0"/>
    <n v="0"/>
    <n v="38"/>
    <n v="0"/>
    <x v="0"/>
    <n v="0"/>
  </r>
  <r>
    <s v="CLM77643457"/>
    <d v="2023-04-07T00:00:00"/>
    <x v="566"/>
    <x v="2"/>
    <x v="567"/>
    <d v="2023-06-10T00:00:00"/>
    <s v="POL57420005"/>
    <n v="0"/>
    <n v="1"/>
    <n v="64"/>
    <n v="0"/>
    <x v="0"/>
    <n v="0"/>
  </r>
  <r>
    <s v="CLM99664207"/>
    <d v="2021-11-01T00:00:00"/>
    <x v="567"/>
    <x v="2"/>
    <x v="568"/>
    <d v="2021-12-30T00:00:00"/>
    <s v="POL65765097"/>
    <n v="0"/>
    <n v="1"/>
    <n v="59"/>
    <n v="0"/>
    <x v="0"/>
    <n v="0"/>
  </r>
  <r>
    <s v="CLM13704389"/>
    <d v="2021-04-25T00:00:00"/>
    <x v="568"/>
    <x v="0"/>
    <x v="569"/>
    <m/>
    <s v="POL32302882"/>
    <n v="1"/>
    <n v="1"/>
    <m/>
    <n v="1"/>
    <x v="0"/>
    <n v="1"/>
  </r>
  <r>
    <s v="CLM24900199"/>
    <d v="2020-01-22T00:00:00"/>
    <x v="569"/>
    <x v="2"/>
    <x v="570"/>
    <d v="2020-04-14T00:00:00"/>
    <s v="POL78449319"/>
    <n v="0"/>
    <n v="1"/>
    <n v="83"/>
    <n v="0"/>
    <x v="0"/>
    <n v="0"/>
  </r>
  <r>
    <s v="CLM89581852"/>
    <d v="2022-09-22T00:00:00"/>
    <x v="570"/>
    <x v="2"/>
    <x v="571"/>
    <d v="2022-11-10T00:00:00"/>
    <s v="POL46435605"/>
    <n v="0"/>
    <n v="0"/>
    <n v="49"/>
    <n v="0"/>
    <x v="2"/>
    <n v="0"/>
  </r>
  <r>
    <s v="CLM71352323"/>
    <d v="2022-10-07T00:00:00"/>
    <x v="571"/>
    <x v="0"/>
    <x v="572"/>
    <m/>
    <s v="POL64841687"/>
    <n v="1"/>
    <n v="0"/>
    <m/>
    <n v="1"/>
    <x v="0"/>
    <n v="1"/>
  </r>
  <r>
    <s v="CLM48020433"/>
    <d v="2022-06-02T00:00:00"/>
    <x v="572"/>
    <x v="1"/>
    <x v="573"/>
    <d v="2022-07-05T00:00:00"/>
    <s v="POL39477201"/>
    <n v="0"/>
    <n v="1"/>
    <n v="33"/>
    <n v="0"/>
    <x v="0"/>
    <n v="0"/>
  </r>
  <r>
    <s v="CLM89296537"/>
    <d v="2022-06-22T00:00:00"/>
    <x v="573"/>
    <x v="2"/>
    <x v="574"/>
    <d v="2022-07-06T00:00:00"/>
    <s v="POL82494167"/>
    <n v="0"/>
    <n v="1"/>
    <n v="14"/>
    <n v="0"/>
    <x v="0"/>
    <n v="0"/>
  </r>
  <r>
    <s v="CLM79801515"/>
    <d v="2023-05-17T00:00:00"/>
    <x v="574"/>
    <x v="1"/>
    <x v="575"/>
    <d v="2023-06-13T00:00:00"/>
    <s v="POL31127949"/>
    <n v="0"/>
    <n v="1"/>
    <n v="27"/>
    <n v="0"/>
    <x v="0"/>
    <n v="0"/>
  </r>
  <r>
    <s v="CLM99799552"/>
    <d v="2024-06-25T00:00:00"/>
    <x v="575"/>
    <x v="2"/>
    <x v="576"/>
    <d v="2024-09-05T00:00:00"/>
    <s v="POL76048134"/>
    <n v="0"/>
    <n v="1"/>
    <n v="72"/>
    <n v="0"/>
    <x v="0"/>
    <n v="0"/>
  </r>
  <r>
    <s v="CLM25485378"/>
    <d v="2021-11-28T00:00:00"/>
    <x v="576"/>
    <x v="2"/>
    <x v="577"/>
    <m/>
    <s v="POL61062551"/>
    <n v="1"/>
    <n v="0"/>
    <m/>
    <n v="1"/>
    <x v="1"/>
    <n v="0"/>
  </r>
  <r>
    <s v="CLM98647811"/>
    <d v="2022-07-31T00:00:00"/>
    <x v="577"/>
    <x v="1"/>
    <x v="578"/>
    <d v="2022-08-10T00:00:00"/>
    <s v="POL96972550"/>
    <n v="0"/>
    <n v="1"/>
    <n v="10"/>
    <n v="0"/>
    <x v="0"/>
    <n v="0"/>
  </r>
  <r>
    <s v="CLM02021855"/>
    <d v="2020-12-18T00:00:00"/>
    <x v="578"/>
    <x v="0"/>
    <x v="579"/>
    <d v="2021-03-18T00:00:00"/>
    <s v="POL21603808"/>
    <n v="0"/>
    <n v="0"/>
    <n v="90"/>
    <n v="0"/>
    <x v="0"/>
    <n v="1"/>
  </r>
  <r>
    <s v="CLM67174411"/>
    <d v="2024-10-13T00:00:00"/>
    <x v="579"/>
    <x v="0"/>
    <x v="580"/>
    <d v="2024-12-25T00:00:00"/>
    <s v="POL17984911"/>
    <n v="0"/>
    <n v="0"/>
    <n v="73"/>
    <n v="0"/>
    <x v="2"/>
    <n v="1"/>
  </r>
  <r>
    <s v="CLM30742983"/>
    <d v="2020-06-04T00:00:00"/>
    <x v="580"/>
    <x v="0"/>
    <x v="581"/>
    <d v="2020-06-23T00:00:00"/>
    <s v="POL83116097"/>
    <n v="0"/>
    <n v="0"/>
    <n v="19"/>
    <n v="0"/>
    <x v="0"/>
    <n v="1"/>
  </r>
  <r>
    <s v="CLM51453824"/>
    <d v="2022-03-05T00:00:00"/>
    <x v="581"/>
    <x v="0"/>
    <x v="582"/>
    <d v="2022-05-28T00:00:00"/>
    <s v="POL52358331"/>
    <n v="0"/>
    <n v="1"/>
    <n v="84"/>
    <n v="0"/>
    <x v="0"/>
    <n v="1"/>
  </r>
  <r>
    <s v="CLM13912628"/>
    <d v="2020-12-07T00:00:00"/>
    <x v="582"/>
    <x v="1"/>
    <x v="583"/>
    <d v="2021-01-15T00:00:00"/>
    <s v="POL08758463"/>
    <n v="0"/>
    <n v="0"/>
    <n v="39"/>
    <n v="0"/>
    <x v="0"/>
    <n v="0"/>
  </r>
  <r>
    <s v="CLM23715129"/>
    <d v="2023-10-04T00:00:00"/>
    <x v="583"/>
    <x v="1"/>
    <x v="584"/>
    <d v="2023-11-08T00:00:00"/>
    <s v="POL49101853"/>
    <n v="0"/>
    <n v="1"/>
    <n v="35"/>
    <n v="0"/>
    <x v="0"/>
    <n v="0"/>
  </r>
  <r>
    <s v="CLM66674986"/>
    <d v="2021-08-15T00:00:00"/>
    <x v="584"/>
    <x v="1"/>
    <x v="585"/>
    <d v="2021-08-26T00:00:00"/>
    <s v="POL95668571"/>
    <n v="0"/>
    <n v="0"/>
    <n v="11"/>
    <n v="0"/>
    <x v="0"/>
    <n v="0"/>
  </r>
  <r>
    <s v="CLM64468053"/>
    <d v="2020-01-02T00:00:00"/>
    <x v="585"/>
    <x v="1"/>
    <x v="586"/>
    <d v="2020-03-01T00:00:00"/>
    <s v="POL28794187"/>
    <n v="0"/>
    <n v="1"/>
    <n v="59"/>
    <n v="0"/>
    <x v="0"/>
    <n v="0"/>
  </r>
  <r>
    <s v="CLM98662999"/>
    <d v="2020-06-05T00:00:00"/>
    <x v="586"/>
    <x v="2"/>
    <x v="587"/>
    <m/>
    <s v="POL76182613"/>
    <n v="1"/>
    <n v="0"/>
    <m/>
    <n v="1"/>
    <x v="0"/>
    <n v="0"/>
  </r>
  <r>
    <s v="CLM96075414"/>
    <d v="2023-06-29T00:00:00"/>
    <x v="587"/>
    <x v="2"/>
    <x v="588"/>
    <d v="2023-09-01T00:00:00"/>
    <s v="POL39477201"/>
    <n v="0"/>
    <n v="1"/>
    <n v="64"/>
    <n v="0"/>
    <x v="0"/>
    <n v="0"/>
  </r>
  <r>
    <s v="CLM99187916"/>
    <d v="2023-09-20T00:00:00"/>
    <x v="588"/>
    <x v="1"/>
    <x v="589"/>
    <d v="2023-11-26T00:00:00"/>
    <s v="POL81367269"/>
    <n v="0"/>
    <n v="0"/>
    <n v="67"/>
    <n v="0"/>
    <x v="0"/>
    <n v="0"/>
  </r>
  <r>
    <s v="CLM78911648"/>
    <d v="2020-07-21T00:00:00"/>
    <x v="589"/>
    <x v="2"/>
    <x v="590"/>
    <d v="2020-08-08T00:00:00"/>
    <s v="POL57724014"/>
    <n v="0"/>
    <n v="1"/>
    <n v="18"/>
    <n v="0"/>
    <x v="0"/>
    <n v="0"/>
  </r>
  <r>
    <s v="CLM99630319"/>
    <d v="2022-11-12T00:00:00"/>
    <x v="590"/>
    <x v="2"/>
    <x v="591"/>
    <d v="2023-01-03T00:00:00"/>
    <s v="POL24582838"/>
    <n v="0"/>
    <n v="1"/>
    <n v="52"/>
    <n v="0"/>
    <x v="0"/>
    <n v="0"/>
  </r>
  <r>
    <s v="CLM43437748"/>
    <d v="2023-04-25T00:00:00"/>
    <x v="591"/>
    <x v="0"/>
    <x v="592"/>
    <d v="2023-05-06T00:00:00"/>
    <s v="POL96832435"/>
    <n v="0"/>
    <n v="1"/>
    <n v="11"/>
    <n v="0"/>
    <x v="0"/>
    <n v="1"/>
  </r>
  <r>
    <s v="CLM77782646"/>
    <d v="2024-04-01T00:00:00"/>
    <x v="592"/>
    <x v="0"/>
    <x v="593"/>
    <d v="2024-05-30T00:00:00"/>
    <s v="POL09444948"/>
    <n v="0"/>
    <n v="0"/>
    <n v="59"/>
    <n v="0"/>
    <x v="0"/>
    <n v="1"/>
  </r>
  <r>
    <s v="CLM37273757"/>
    <d v="2022-05-02T00:00:00"/>
    <x v="593"/>
    <x v="1"/>
    <x v="594"/>
    <d v="2022-07-24T00:00:00"/>
    <s v="POL98433170"/>
    <n v="0"/>
    <n v="0"/>
    <n v="83"/>
    <n v="0"/>
    <x v="2"/>
    <n v="0"/>
  </r>
  <r>
    <s v="CLM87375738"/>
    <d v="2024-05-24T00:00:00"/>
    <x v="594"/>
    <x v="0"/>
    <x v="595"/>
    <d v="2024-07-12T00:00:00"/>
    <s v="POL11905173"/>
    <n v="0"/>
    <n v="0"/>
    <n v="49"/>
    <n v="0"/>
    <x v="1"/>
    <n v="1"/>
  </r>
  <r>
    <s v="CLM19852184"/>
    <d v="2022-05-20T00:00:00"/>
    <x v="595"/>
    <x v="2"/>
    <x v="596"/>
    <d v="2022-06-16T00:00:00"/>
    <s v="POL26378825"/>
    <n v="0"/>
    <n v="0"/>
    <n v="27"/>
    <n v="0"/>
    <x v="2"/>
    <n v="0"/>
  </r>
  <r>
    <s v="CLM26678253"/>
    <d v="2024-03-20T00:00:00"/>
    <x v="596"/>
    <x v="1"/>
    <x v="597"/>
    <d v="2024-05-03T00:00:00"/>
    <s v="POL41122818"/>
    <n v="0"/>
    <n v="0"/>
    <n v="44"/>
    <n v="0"/>
    <x v="0"/>
    <n v="0"/>
  </r>
  <r>
    <s v="CLM00300784"/>
    <d v="2021-12-24T00:00:00"/>
    <x v="597"/>
    <x v="2"/>
    <x v="598"/>
    <d v="2022-03-15T00:00:00"/>
    <s v="POL54561530"/>
    <n v="0"/>
    <n v="1"/>
    <n v="81"/>
    <n v="0"/>
    <x v="0"/>
    <n v="0"/>
  </r>
  <r>
    <s v="CLM02489680"/>
    <d v="2022-02-08T00:00:00"/>
    <x v="598"/>
    <x v="2"/>
    <x v="599"/>
    <d v="2022-04-11T00:00:00"/>
    <s v="POL06489280"/>
    <n v="0"/>
    <n v="1"/>
    <n v="62"/>
    <n v="0"/>
    <x v="0"/>
    <n v="0"/>
  </r>
  <r>
    <s v="CLM04607424"/>
    <d v="2020-06-07T00:00:00"/>
    <x v="599"/>
    <x v="1"/>
    <x v="600"/>
    <d v="2020-07-30T00:00:00"/>
    <s v="POL87674982"/>
    <n v="0"/>
    <n v="0"/>
    <n v="53"/>
    <n v="0"/>
    <x v="0"/>
    <n v="0"/>
  </r>
  <r>
    <s v="CLM62315965"/>
    <d v="2023-03-04T00:00:00"/>
    <x v="600"/>
    <x v="1"/>
    <x v="601"/>
    <d v="2023-03-21T00:00:00"/>
    <s v="POL98161265"/>
    <n v="0"/>
    <n v="0"/>
    <n v="17"/>
    <n v="0"/>
    <x v="1"/>
    <n v="0"/>
  </r>
  <r>
    <s v="CLM09354106"/>
    <d v="2022-08-01T00:00:00"/>
    <x v="601"/>
    <x v="1"/>
    <x v="602"/>
    <m/>
    <s v="POL98942710"/>
    <n v="1"/>
    <n v="1"/>
    <m/>
    <n v="1"/>
    <x v="0"/>
    <n v="0"/>
  </r>
  <r>
    <s v="CLM12204303"/>
    <d v="2020-05-27T00:00:00"/>
    <x v="602"/>
    <x v="1"/>
    <x v="603"/>
    <d v="2020-06-07T00:00:00"/>
    <s v="POL11516583"/>
    <n v="0"/>
    <n v="1"/>
    <n v="11"/>
    <n v="0"/>
    <x v="0"/>
    <n v="0"/>
  </r>
  <r>
    <s v="CLM74465500"/>
    <d v="2022-12-14T00:00:00"/>
    <x v="603"/>
    <x v="0"/>
    <x v="604"/>
    <m/>
    <s v="POL74568057"/>
    <n v="1"/>
    <n v="0"/>
    <m/>
    <n v="1"/>
    <x v="0"/>
    <n v="1"/>
  </r>
  <r>
    <s v="CLM21945175"/>
    <d v="2022-02-16T00:00:00"/>
    <x v="604"/>
    <x v="0"/>
    <x v="605"/>
    <d v="2022-03-05T00:00:00"/>
    <s v="POL16045417"/>
    <n v="0"/>
    <n v="0"/>
    <n v="17"/>
    <n v="0"/>
    <x v="1"/>
    <n v="1"/>
  </r>
  <r>
    <s v="CLM34872817"/>
    <d v="2021-12-13T00:00:00"/>
    <x v="605"/>
    <x v="1"/>
    <x v="606"/>
    <m/>
    <s v="POL61380833"/>
    <n v="1"/>
    <n v="0"/>
    <m/>
    <n v="1"/>
    <x v="0"/>
    <n v="0"/>
  </r>
  <r>
    <s v="CLM80749290"/>
    <d v="2021-02-20T00:00:00"/>
    <x v="606"/>
    <x v="0"/>
    <x v="607"/>
    <d v="2021-05-02T00:00:00"/>
    <s v="POL55941578"/>
    <n v="0"/>
    <n v="1"/>
    <n v="71"/>
    <n v="0"/>
    <x v="0"/>
    <n v="1"/>
  </r>
  <r>
    <s v="CLM73398175"/>
    <d v="2023-05-01T00:00:00"/>
    <x v="607"/>
    <x v="0"/>
    <x v="608"/>
    <d v="2023-06-19T00:00:00"/>
    <s v="POL62266023"/>
    <n v="0"/>
    <n v="0"/>
    <n v="49"/>
    <n v="0"/>
    <x v="1"/>
    <n v="1"/>
  </r>
  <r>
    <s v="CLM12228410"/>
    <d v="2020-06-26T00:00:00"/>
    <x v="608"/>
    <x v="0"/>
    <x v="609"/>
    <d v="2020-08-24T00:00:00"/>
    <s v="POL39487176"/>
    <n v="0"/>
    <n v="1"/>
    <n v="59"/>
    <n v="0"/>
    <x v="0"/>
    <n v="1"/>
  </r>
  <r>
    <s v="CLM95989270"/>
    <d v="2021-11-15T00:00:00"/>
    <x v="609"/>
    <x v="2"/>
    <x v="610"/>
    <d v="2022-01-09T00:00:00"/>
    <s v="POL25852828"/>
    <n v="0"/>
    <n v="0"/>
    <n v="55"/>
    <n v="0"/>
    <x v="1"/>
    <n v="0"/>
  </r>
  <r>
    <s v="CLM53949859"/>
    <d v="2022-06-25T00:00:00"/>
    <x v="610"/>
    <x v="1"/>
    <x v="611"/>
    <d v="2022-07-14T00:00:00"/>
    <s v="POL35135678"/>
    <n v="0"/>
    <n v="1"/>
    <n v="19"/>
    <n v="0"/>
    <x v="0"/>
    <n v="0"/>
  </r>
  <r>
    <s v="CLM41132530"/>
    <d v="2022-07-28T00:00:00"/>
    <x v="611"/>
    <x v="0"/>
    <x v="612"/>
    <m/>
    <s v="POL09444948"/>
    <n v="1"/>
    <n v="1"/>
    <m/>
    <n v="1"/>
    <x v="0"/>
    <n v="1"/>
  </r>
  <r>
    <s v="CLM35802657"/>
    <d v="2020-02-27T00:00:00"/>
    <x v="612"/>
    <x v="0"/>
    <x v="613"/>
    <m/>
    <s v="POL21535465"/>
    <n v="1"/>
    <n v="0"/>
    <m/>
    <n v="1"/>
    <x v="0"/>
    <n v="1"/>
  </r>
  <r>
    <s v="CLM81377007"/>
    <d v="2020-01-30T00:00:00"/>
    <x v="613"/>
    <x v="0"/>
    <x v="614"/>
    <d v="2020-04-22T00:00:00"/>
    <s v="POL80084188"/>
    <n v="0"/>
    <n v="1"/>
    <n v="83"/>
    <n v="0"/>
    <x v="0"/>
    <n v="1"/>
  </r>
  <r>
    <s v="CLM03921072"/>
    <d v="2021-06-24T00:00:00"/>
    <x v="614"/>
    <x v="0"/>
    <x v="615"/>
    <d v="2021-08-27T00:00:00"/>
    <s v="POL00447395"/>
    <n v="0"/>
    <n v="0"/>
    <n v="64"/>
    <n v="0"/>
    <x v="1"/>
    <n v="1"/>
  </r>
  <r>
    <s v="CLM59275268"/>
    <d v="2024-03-30T00:00:00"/>
    <x v="615"/>
    <x v="1"/>
    <x v="616"/>
    <d v="2024-06-27T00:00:00"/>
    <s v="POL36575612"/>
    <n v="0"/>
    <n v="0"/>
    <n v="89"/>
    <n v="0"/>
    <x v="0"/>
    <n v="0"/>
  </r>
  <r>
    <s v="CLM29003574"/>
    <d v="2020-11-25T00:00:00"/>
    <x v="616"/>
    <x v="2"/>
    <x v="617"/>
    <m/>
    <s v="POL17760836"/>
    <n v="1"/>
    <n v="1"/>
    <m/>
    <n v="1"/>
    <x v="0"/>
    <n v="0"/>
  </r>
  <r>
    <s v="CLM97719516"/>
    <d v="2022-01-17T00:00:00"/>
    <x v="617"/>
    <x v="0"/>
    <x v="618"/>
    <d v="2022-03-11T00:00:00"/>
    <s v="POL18819689"/>
    <n v="0"/>
    <n v="1"/>
    <n v="53"/>
    <n v="0"/>
    <x v="0"/>
    <n v="1"/>
  </r>
  <r>
    <s v="CLM12364134"/>
    <d v="2021-07-04T00:00:00"/>
    <x v="618"/>
    <x v="0"/>
    <x v="619"/>
    <d v="2021-07-14T00:00:00"/>
    <s v="POL79694527"/>
    <n v="0"/>
    <n v="0"/>
    <n v="10"/>
    <n v="0"/>
    <x v="0"/>
    <n v="1"/>
  </r>
  <r>
    <s v="CLM33886504"/>
    <d v="2020-07-06T00:00:00"/>
    <x v="619"/>
    <x v="2"/>
    <x v="620"/>
    <d v="2020-09-14T00:00:00"/>
    <s v="POL55938009"/>
    <n v="0"/>
    <n v="0"/>
    <n v="70"/>
    <n v="0"/>
    <x v="0"/>
    <n v="0"/>
  </r>
  <r>
    <s v="CLM76846097"/>
    <d v="2020-01-23T00:00:00"/>
    <x v="620"/>
    <x v="2"/>
    <x v="621"/>
    <d v="2020-04-16T00:00:00"/>
    <s v="POL09014096"/>
    <n v="0"/>
    <n v="0"/>
    <n v="84"/>
    <n v="0"/>
    <x v="1"/>
    <n v="0"/>
  </r>
  <r>
    <s v="CLM61795908"/>
    <d v="2024-02-17T00:00:00"/>
    <x v="621"/>
    <x v="2"/>
    <x v="622"/>
    <d v="2024-04-18T00:00:00"/>
    <s v="POL45410336"/>
    <n v="0"/>
    <n v="1"/>
    <n v="61"/>
    <n v="0"/>
    <x v="0"/>
    <n v="0"/>
  </r>
  <r>
    <s v="CLM49046369"/>
    <d v="2020-12-10T00:00:00"/>
    <x v="622"/>
    <x v="2"/>
    <x v="623"/>
    <d v="2021-01-10T00:00:00"/>
    <s v="POL83671253"/>
    <n v="0"/>
    <n v="1"/>
    <n v="31"/>
    <n v="0"/>
    <x v="0"/>
    <n v="0"/>
  </r>
  <r>
    <s v="CLM14803972"/>
    <d v="2021-04-28T00:00:00"/>
    <x v="623"/>
    <x v="1"/>
    <x v="624"/>
    <d v="2021-05-13T00:00:00"/>
    <s v="POL52956070"/>
    <n v="0"/>
    <n v="1"/>
    <n v="15"/>
    <n v="0"/>
    <x v="0"/>
    <n v="0"/>
  </r>
  <r>
    <s v="CLM76692077"/>
    <d v="2022-03-26T00:00:00"/>
    <x v="624"/>
    <x v="2"/>
    <x v="625"/>
    <d v="2022-04-06T00:00:00"/>
    <s v="POL97116121"/>
    <n v="0"/>
    <n v="1"/>
    <n v="11"/>
    <n v="0"/>
    <x v="0"/>
    <n v="0"/>
  </r>
  <r>
    <s v="CLM29770327"/>
    <d v="2024-02-02T00:00:00"/>
    <x v="625"/>
    <x v="1"/>
    <x v="626"/>
    <d v="2024-04-11T00:00:00"/>
    <s v="POL83559583"/>
    <n v="0"/>
    <n v="0"/>
    <n v="69"/>
    <n v="0"/>
    <x v="0"/>
    <n v="0"/>
  </r>
  <r>
    <s v="CLM34979537"/>
    <d v="2020-12-10T00:00:00"/>
    <x v="626"/>
    <x v="1"/>
    <x v="627"/>
    <d v="2021-03-08T00:00:00"/>
    <s v="POL59534833"/>
    <n v="0"/>
    <n v="0"/>
    <n v="88"/>
    <n v="0"/>
    <x v="1"/>
    <n v="0"/>
  </r>
  <r>
    <s v="CLM22985131"/>
    <d v="2024-03-12T00:00:00"/>
    <x v="627"/>
    <x v="2"/>
    <x v="628"/>
    <d v="2024-04-28T00:00:00"/>
    <s v="POL92754721"/>
    <n v="0"/>
    <n v="0"/>
    <n v="47"/>
    <n v="0"/>
    <x v="2"/>
    <n v="0"/>
  </r>
  <r>
    <s v="CLM21581596"/>
    <d v="2021-02-03T00:00:00"/>
    <x v="628"/>
    <x v="1"/>
    <x v="629"/>
    <d v="2021-03-16T00:00:00"/>
    <s v="POL78634856"/>
    <n v="0"/>
    <n v="0"/>
    <n v="41"/>
    <n v="0"/>
    <x v="1"/>
    <n v="0"/>
  </r>
  <r>
    <s v="CLM49939812"/>
    <d v="2024-08-03T00:00:00"/>
    <x v="629"/>
    <x v="0"/>
    <x v="630"/>
    <d v="2024-10-25T00:00:00"/>
    <s v="POL66555161"/>
    <n v="0"/>
    <n v="0"/>
    <n v="83"/>
    <n v="0"/>
    <x v="0"/>
    <n v="1"/>
  </r>
  <r>
    <s v="CLM52721867"/>
    <d v="2023-12-06T00:00:00"/>
    <x v="630"/>
    <x v="1"/>
    <x v="631"/>
    <d v="2023-12-22T00:00:00"/>
    <s v="POL95686589"/>
    <n v="0"/>
    <n v="0"/>
    <n v="16"/>
    <n v="0"/>
    <x v="1"/>
    <n v="0"/>
  </r>
  <r>
    <s v="CLM25081250"/>
    <d v="2020-01-16T00:00:00"/>
    <x v="631"/>
    <x v="2"/>
    <x v="632"/>
    <d v="2020-03-31T00:00:00"/>
    <s v="POL82205448"/>
    <n v="0"/>
    <n v="1"/>
    <n v="75"/>
    <n v="0"/>
    <x v="0"/>
    <n v="0"/>
  </r>
  <r>
    <s v="CLM48237068"/>
    <d v="2024-06-13T00:00:00"/>
    <x v="632"/>
    <x v="1"/>
    <x v="633"/>
    <d v="2024-08-28T00:00:00"/>
    <s v="POL69578293"/>
    <n v="0"/>
    <n v="1"/>
    <n v="76"/>
    <n v="0"/>
    <x v="0"/>
    <n v="0"/>
  </r>
  <r>
    <s v="CLM27482498"/>
    <d v="2021-10-31T00:00:00"/>
    <x v="633"/>
    <x v="0"/>
    <x v="634"/>
    <d v="2021-12-18T00:00:00"/>
    <s v="POL30949010"/>
    <n v="0"/>
    <n v="1"/>
    <n v="48"/>
    <n v="0"/>
    <x v="0"/>
    <n v="1"/>
  </r>
  <r>
    <s v="CLM93432597"/>
    <d v="2023-08-27T00:00:00"/>
    <x v="634"/>
    <x v="1"/>
    <x v="635"/>
    <d v="2023-11-01T00:00:00"/>
    <s v="POL70622668"/>
    <n v="0"/>
    <n v="1"/>
    <n v="66"/>
    <n v="0"/>
    <x v="0"/>
    <n v="0"/>
  </r>
  <r>
    <s v="CLM25624515"/>
    <d v="2023-01-12T00:00:00"/>
    <x v="635"/>
    <x v="1"/>
    <x v="636"/>
    <d v="2023-02-20T00:00:00"/>
    <s v="POL97931166"/>
    <n v="0"/>
    <n v="0"/>
    <n v="39"/>
    <n v="0"/>
    <x v="1"/>
    <n v="0"/>
  </r>
  <r>
    <s v="CLM82653150"/>
    <d v="2023-10-31T00:00:00"/>
    <x v="636"/>
    <x v="2"/>
    <x v="637"/>
    <d v="2024-01-09T00:00:00"/>
    <s v="POL43919084"/>
    <n v="0"/>
    <n v="0"/>
    <n v="70"/>
    <n v="0"/>
    <x v="0"/>
    <n v="0"/>
  </r>
  <r>
    <s v="CLM90464945"/>
    <d v="2023-04-07T00:00:00"/>
    <x v="637"/>
    <x v="2"/>
    <x v="638"/>
    <d v="2023-05-10T00:00:00"/>
    <s v="POL67383698"/>
    <n v="0"/>
    <n v="1"/>
    <n v="33"/>
    <n v="0"/>
    <x v="0"/>
    <n v="0"/>
  </r>
  <r>
    <s v="CLM27253981"/>
    <d v="2021-11-11T00:00:00"/>
    <x v="638"/>
    <x v="0"/>
    <x v="639"/>
    <m/>
    <s v="POL19469435"/>
    <n v="1"/>
    <n v="1"/>
    <m/>
    <n v="1"/>
    <x v="0"/>
    <n v="1"/>
  </r>
  <r>
    <s v="CLM12760089"/>
    <d v="2021-04-23T00:00:00"/>
    <x v="639"/>
    <x v="0"/>
    <x v="640"/>
    <d v="2021-07-03T00:00:00"/>
    <s v="POL24046541"/>
    <n v="0"/>
    <n v="1"/>
    <n v="71"/>
    <n v="0"/>
    <x v="0"/>
    <n v="1"/>
  </r>
  <r>
    <s v="CLM83507197"/>
    <d v="2020-01-31T00:00:00"/>
    <x v="640"/>
    <x v="0"/>
    <x v="641"/>
    <m/>
    <s v="POL61315068"/>
    <n v="1"/>
    <n v="1"/>
    <m/>
    <n v="1"/>
    <x v="0"/>
    <n v="1"/>
  </r>
  <r>
    <s v="CLM86771904"/>
    <d v="2023-08-22T00:00:00"/>
    <x v="641"/>
    <x v="2"/>
    <x v="642"/>
    <d v="2023-09-10T00:00:00"/>
    <s v="POL88358873"/>
    <n v="0"/>
    <n v="1"/>
    <n v="19"/>
    <n v="0"/>
    <x v="0"/>
    <n v="0"/>
  </r>
  <r>
    <s v="CLM63783163"/>
    <d v="2020-09-13T00:00:00"/>
    <x v="642"/>
    <x v="2"/>
    <x v="643"/>
    <d v="2020-12-05T00:00:00"/>
    <s v="POL00638794"/>
    <n v="0"/>
    <n v="1"/>
    <n v="83"/>
    <n v="0"/>
    <x v="0"/>
    <n v="0"/>
  </r>
  <r>
    <s v="CLM12663915"/>
    <d v="2023-01-07T00:00:00"/>
    <x v="643"/>
    <x v="2"/>
    <x v="644"/>
    <m/>
    <s v="POL35985478"/>
    <n v="1"/>
    <n v="1"/>
    <m/>
    <n v="1"/>
    <x v="0"/>
    <n v="0"/>
  </r>
  <r>
    <s v="CLM45602407"/>
    <d v="2021-06-11T00:00:00"/>
    <x v="644"/>
    <x v="0"/>
    <x v="645"/>
    <d v="2021-07-19T00:00:00"/>
    <s v="POL49745850"/>
    <n v="0"/>
    <n v="1"/>
    <n v="38"/>
    <n v="0"/>
    <x v="0"/>
    <n v="1"/>
  </r>
  <r>
    <s v="CLM74271420"/>
    <d v="2024-01-07T00:00:00"/>
    <x v="645"/>
    <x v="2"/>
    <x v="646"/>
    <m/>
    <s v="POL53957372"/>
    <n v="1"/>
    <n v="1"/>
    <m/>
    <n v="1"/>
    <x v="0"/>
    <n v="0"/>
  </r>
  <r>
    <s v="CLM41893385"/>
    <d v="2024-05-11T00:00:00"/>
    <x v="646"/>
    <x v="2"/>
    <x v="647"/>
    <d v="2024-05-22T00:00:00"/>
    <s v="POL29803500"/>
    <n v="0"/>
    <n v="0"/>
    <n v="11"/>
    <n v="0"/>
    <x v="0"/>
    <n v="0"/>
  </r>
  <r>
    <s v="CLM63363922"/>
    <d v="2020-12-13T00:00:00"/>
    <x v="647"/>
    <x v="1"/>
    <x v="648"/>
    <m/>
    <s v="POL50620318"/>
    <n v="1"/>
    <n v="0"/>
    <m/>
    <n v="1"/>
    <x v="1"/>
    <n v="0"/>
  </r>
  <r>
    <s v="CLM94968267"/>
    <d v="2024-01-26T00:00:00"/>
    <x v="648"/>
    <x v="2"/>
    <x v="649"/>
    <d v="2024-04-24T00:00:00"/>
    <s v="POL60442059"/>
    <n v="0"/>
    <n v="1"/>
    <n v="89"/>
    <n v="0"/>
    <x v="0"/>
    <n v="0"/>
  </r>
  <r>
    <s v="CLM41900416"/>
    <d v="2022-01-14T00:00:00"/>
    <x v="649"/>
    <x v="2"/>
    <x v="650"/>
    <d v="2022-03-31T00:00:00"/>
    <s v="POL08922259"/>
    <n v="0"/>
    <n v="1"/>
    <n v="76"/>
    <n v="0"/>
    <x v="0"/>
    <n v="0"/>
  </r>
  <r>
    <s v="CLM06559145"/>
    <d v="2021-04-22T00:00:00"/>
    <x v="650"/>
    <x v="0"/>
    <x v="651"/>
    <d v="2021-06-07T00:00:00"/>
    <s v="POL56375042"/>
    <n v="0"/>
    <n v="0"/>
    <n v="46"/>
    <n v="0"/>
    <x v="1"/>
    <n v="1"/>
  </r>
  <r>
    <s v="CLM35282653"/>
    <d v="2023-06-19T00:00:00"/>
    <x v="651"/>
    <x v="2"/>
    <x v="652"/>
    <m/>
    <s v="POL14929560"/>
    <n v="1"/>
    <n v="0"/>
    <m/>
    <n v="1"/>
    <x v="0"/>
    <n v="0"/>
  </r>
  <r>
    <s v="CLM25170536"/>
    <d v="2024-03-19T00:00:00"/>
    <x v="652"/>
    <x v="1"/>
    <x v="653"/>
    <d v="2024-04-17T00:00:00"/>
    <s v="POL06742969"/>
    <n v="0"/>
    <n v="0"/>
    <n v="29"/>
    <n v="0"/>
    <x v="0"/>
    <n v="0"/>
  </r>
  <r>
    <s v="CLM33618261"/>
    <d v="2021-02-05T00:00:00"/>
    <x v="653"/>
    <x v="0"/>
    <x v="654"/>
    <d v="2021-04-09T00:00:00"/>
    <s v="POL68080704"/>
    <n v="0"/>
    <n v="1"/>
    <n v="63"/>
    <n v="0"/>
    <x v="0"/>
    <n v="1"/>
  </r>
  <r>
    <s v="CLM72995177"/>
    <d v="2021-10-25T00:00:00"/>
    <x v="654"/>
    <x v="1"/>
    <x v="655"/>
    <m/>
    <s v="POL24523489"/>
    <n v="1"/>
    <n v="0"/>
    <m/>
    <n v="1"/>
    <x v="1"/>
    <n v="0"/>
  </r>
  <r>
    <s v="CLM21114596"/>
    <d v="2024-01-15T00:00:00"/>
    <x v="655"/>
    <x v="0"/>
    <x v="656"/>
    <m/>
    <s v="POL09783846"/>
    <n v="1"/>
    <n v="1"/>
    <m/>
    <n v="1"/>
    <x v="0"/>
    <n v="1"/>
  </r>
  <r>
    <s v="CLM41302575"/>
    <d v="2020-10-29T00:00:00"/>
    <x v="656"/>
    <x v="2"/>
    <x v="657"/>
    <d v="2020-12-23T00:00:00"/>
    <s v="POL83312613"/>
    <n v="0"/>
    <n v="1"/>
    <n v="55"/>
    <n v="0"/>
    <x v="0"/>
    <n v="0"/>
  </r>
  <r>
    <s v="CLM69427632"/>
    <d v="2021-07-18T00:00:00"/>
    <x v="657"/>
    <x v="0"/>
    <x v="658"/>
    <d v="2021-07-29T00:00:00"/>
    <s v="POL00668082"/>
    <n v="0"/>
    <n v="0"/>
    <n v="11"/>
    <n v="0"/>
    <x v="0"/>
    <n v="1"/>
  </r>
  <r>
    <s v="CLM38499619"/>
    <d v="2022-10-11T00:00:00"/>
    <x v="658"/>
    <x v="2"/>
    <x v="659"/>
    <d v="2022-10-30T00:00:00"/>
    <s v="POL25507617"/>
    <n v="0"/>
    <n v="0"/>
    <n v="19"/>
    <n v="0"/>
    <x v="0"/>
    <n v="0"/>
  </r>
  <r>
    <s v="CLM99700858"/>
    <d v="2021-03-08T00:00:00"/>
    <x v="659"/>
    <x v="1"/>
    <x v="660"/>
    <d v="2021-05-03T00:00:00"/>
    <s v="POL21505451"/>
    <n v="0"/>
    <n v="0"/>
    <n v="56"/>
    <n v="0"/>
    <x v="2"/>
    <n v="0"/>
  </r>
  <r>
    <s v="CLM74357335"/>
    <d v="2021-10-15T00:00:00"/>
    <x v="660"/>
    <x v="1"/>
    <x v="661"/>
    <m/>
    <s v="POL56700369"/>
    <n v="1"/>
    <n v="0"/>
    <m/>
    <n v="1"/>
    <x v="0"/>
    <n v="0"/>
  </r>
  <r>
    <s v="CLM39195867"/>
    <d v="2023-06-28T00:00:00"/>
    <x v="661"/>
    <x v="2"/>
    <x v="662"/>
    <m/>
    <s v="POL32942067"/>
    <n v="1"/>
    <n v="1"/>
    <m/>
    <n v="1"/>
    <x v="0"/>
    <n v="0"/>
  </r>
  <r>
    <s v="CLM27760027"/>
    <d v="2024-06-04T00:00:00"/>
    <x v="662"/>
    <x v="2"/>
    <x v="663"/>
    <d v="2024-06-26T00:00:00"/>
    <s v="POL79185105"/>
    <n v="0"/>
    <n v="1"/>
    <n v="22"/>
    <n v="0"/>
    <x v="0"/>
    <n v="0"/>
  </r>
  <r>
    <s v="CLM07385877"/>
    <d v="2023-07-05T00:00:00"/>
    <x v="663"/>
    <x v="2"/>
    <x v="664"/>
    <d v="2023-09-26T00:00:00"/>
    <s v="POL04331178"/>
    <n v="0"/>
    <n v="0"/>
    <n v="83"/>
    <n v="0"/>
    <x v="0"/>
    <n v="0"/>
  </r>
  <r>
    <s v="CLM84927778"/>
    <d v="2020-02-17T00:00:00"/>
    <x v="664"/>
    <x v="2"/>
    <x v="665"/>
    <m/>
    <s v="POL72353827"/>
    <n v="1"/>
    <n v="1"/>
    <m/>
    <n v="1"/>
    <x v="0"/>
    <n v="0"/>
  </r>
  <r>
    <s v="CLM42778981"/>
    <d v="2021-08-25T00:00:00"/>
    <x v="665"/>
    <x v="1"/>
    <x v="666"/>
    <d v="2021-10-21T00:00:00"/>
    <s v="POL64599261"/>
    <n v="0"/>
    <n v="1"/>
    <n v="57"/>
    <n v="0"/>
    <x v="0"/>
    <n v="0"/>
  </r>
  <r>
    <s v="CLM56218481"/>
    <d v="2023-08-10T00:00:00"/>
    <x v="666"/>
    <x v="1"/>
    <x v="667"/>
    <d v="2023-08-31T00:00:00"/>
    <s v="POL67871269"/>
    <n v="0"/>
    <n v="0"/>
    <n v="21"/>
    <n v="0"/>
    <x v="0"/>
    <n v="0"/>
  </r>
  <r>
    <s v="CLM05601746"/>
    <d v="2021-01-06T00:00:00"/>
    <x v="667"/>
    <x v="2"/>
    <x v="668"/>
    <m/>
    <s v="POL82947020"/>
    <n v="1"/>
    <n v="1"/>
    <m/>
    <n v="1"/>
    <x v="0"/>
    <n v="0"/>
  </r>
  <r>
    <s v="CLM40879916"/>
    <d v="2021-02-09T00:00:00"/>
    <x v="668"/>
    <x v="2"/>
    <x v="669"/>
    <d v="2021-04-05T00:00:00"/>
    <s v="POL75778354"/>
    <n v="0"/>
    <n v="0"/>
    <n v="55"/>
    <n v="0"/>
    <x v="1"/>
    <n v="0"/>
  </r>
  <r>
    <s v="CLM63887571"/>
    <d v="2021-08-08T00:00:00"/>
    <x v="669"/>
    <x v="0"/>
    <x v="670"/>
    <d v="2021-09-10T00:00:00"/>
    <s v="POL90801398"/>
    <n v="0"/>
    <n v="1"/>
    <n v="33"/>
    <n v="0"/>
    <x v="0"/>
    <n v="1"/>
  </r>
  <r>
    <s v="CLM38002832"/>
    <d v="2020-03-24T00:00:00"/>
    <x v="670"/>
    <x v="2"/>
    <x v="671"/>
    <m/>
    <s v="POL03891541"/>
    <n v="1"/>
    <n v="0"/>
    <m/>
    <n v="1"/>
    <x v="0"/>
    <n v="0"/>
  </r>
  <r>
    <s v="CLM06358452"/>
    <d v="2024-02-27T00:00:00"/>
    <x v="671"/>
    <x v="2"/>
    <x v="672"/>
    <d v="2024-05-14T00:00:00"/>
    <s v="POL53216568"/>
    <n v="0"/>
    <n v="1"/>
    <n v="77"/>
    <n v="0"/>
    <x v="0"/>
    <n v="0"/>
  </r>
  <r>
    <s v="CLM28808424"/>
    <d v="2024-05-23T00:00:00"/>
    <x v="672"/>
    <x v="2"/>
    <x v="673"/>
    <d v="2024-07-07T00:00:00"/>
    <s v="POL49082754"/>
    <n v="0"/>
    <n v="1"/>
    <n v="45"/>
    <n v="0"/>
    <x v="0"/>
    <n v="0"/>
  </r>
  <r>
    <s v="CLM70300033"/>
    <d v="2023-03-28T00:00:00"/>
    <x v="673"/>
    <x v="2"/>
    <x v="674"/>
    <m/>
    <s v="POL00464071"/>
    <n v="1"/>
    <n v="0"/>
    <m/>
    <n v="1"/>
    <x v="0"/>
    <n v="0"/>
  </r>
  <r>
    <s v="CLM98585756"/>
    <d v="2024-11-20T00:00:00"/>
    <x v="674"/>
    <x v="2"/>
    <x v="675"/>
    <m/>
    <s v="POL29760380"/>
    <n v="1"/>
    <n v="1"/>
    <m/>
    <n v="1"/>
    <x v="0"/>
    <n v="0"/>
  </r>
  <r>
    <s v="CLM43728140"/>
    <d v="2023-02-27T00:00:00"/>
    <x v="675"/>
    <x v="1"/>
    <x v="676"/>
    <m/>
    <s v="POL20726693"/>
    <n v="1"/>
    <n v="1"/>
    <m/>
    <n v="1"/>
    <x v="0"/>
    <n v="0"/>
  </r>
  <r>
    <s v="CLM76367101"/>
    <d v="2023-11-19T00:00:00"/>
    <x v="676"/>
    <x v="1"/>
    <x v="677"/>
    <d v="2024-02-17T00:00:00"/>
    <s v="POL71504244"/>
    <n v="0"/>
    <n v="0"/>
    <n v="90"/>
    <n v="0"/>
    <x v="0"/>
    <n v="0"/>
  </r>
  <r>
    <s v="CLM78027210"/>
    <d v="2024-10-30T00:00:00"/>
    <x v="677"/>
    <x v="1"/>
    <x v="678"/>
    <m/>
    <s v="POL74554228"/>
    <n v="1"/>
    <n v="0"/>
    <m/>
    <n v="1"/>
    <x v="0"/>
    <n v="0"/>
  </r>
  <r>
    <s v="CLM78872814"/>
    <d v="2021-08-02T00:00:00"/>
    <x v="678"/>
    <x v="2"/>
    <x v="679"/>
    <d v="2021-09-18T00:00:00"/>
    <s v="POL32160258"/>
    <n v="0"/>
    <n v="0"/>
    <n v="47"/>
    <n v="0"/>
    <x v="0"/>
    <n v="0"/>
  </r>
  <r>
    <s v="CLM97294991"/>
    <d v="2024-09-30T00:00:00"/>
    <x v="679"/>
    <x v="2"/>
    <x v="680"/>
    <d v="2024-12-05T00:00:00"/>
    <s v="POL21795687"/>
    <n v="0"/>
    <n v="1"/>
    <n v="66"/>
    <n v="0"/>
    <x v="0"/>
    <n v="0"/>
  </r>
  <r>
    <s v="CLM40368548"/>
    <d v="2022-03-25T00:00:00"/>
    <x v="680"/>
    <x v="1"/>
    <x v="681"/>
    <m/>
    <s v="POL33737447"/>
    <n v="1"/>
    <n v="0"/>
    <m/>
    <n v="1"/>
    <x v="1"/>
    <n v="0"/>
  </r>
  <r>
    <s v="CLM43940975"/>
    <d v="2020-06-13T00:00:00"/>
    <x v="681"/>
    <x v="2"/>
    <x v="682"/>
    <d v="2020-08-19T00:00:00"/>
    <s v="POL78017200"/>
    <n v="0"/>
    <n v="1"/>
    <n v="67"/>
    <n v="0"/>
    <x v="0"/>
    <n v="0"/>
  </r>
  <r>
    <s v="CLM43598172"/>
    <d v="2021-12-05T00:00:00"/>
    <x v="682"/>
    <x v="0"/>
    <x v="683"/>
    <d v="2022-01-21T00:00:00"/>
    <s v="POL08617665"/>
    <n v="0"/>
    <n v="0"/>
    <n v="47"/>
    <n v="0"/>
    <x v="1"/>
    <n v="1"/>
  </r>
  <r>
    <s v="CLM96210901"/>
    <d v="2022-07-30T00:00:00"/>
    <x v="683"/>
    <x v="1"/>
    <x v="684"/>
    <d v="2022-10-09T00:00:00"/>
    <s v="POL48662696"/>
    <n v="0"/>
    <n v="0"/>
    <n v="71"/>
    <n v="0"/>
    <x v="0"/>
    <n v="0"/>
  </r>
  <r>
    <s v="CLM42660647"/>
    <d v="2020-01-11T00:00:00"/>
    <x v="684"/>
    <x v="1"/>
    <x v="685"/>
    <d v="2020-04-04T00:00:00"/>
    <s v="POL22750173"/>
    <n v="0"/>
    <n v="0"/>
    <n v="84"/>
    <n v="0"/>
    <x v="0"/>
    <n v="0"/>
  </r>
  <r>
    <s v="CLM34759826"/>
    <d v="2024-05-03T00:00:00"/>
    <x v="685"/>
    <x v="1"/>
    <x v="686"/>
    <m/>
    <s v="POL36934313"/>
    <n v="1"/>
    <n v="0"/>
    <m/>
    <n v="1"/>
    <x v="1"/>
    <n v="0"/>
  </r>
  <r>
    <s v="CLM00927074"/>
    <d v="2023-01-13T00:00:00"/>
    <x v="686"/>
    <x v="0"/>
    <x v="687"/>
    <m/>
    <s v="POL70586146"/>
    <n v="1"/>
    <n v="0"/>
    <m/>
    <n v="1"/>
    <x v="0"/>
    <n v="1"/>
  </r>
  <r>
    <s v="CLM03987665"/>
    <d v="2023-02-20T00:00:00"/>
    <x v="687"/>
    <x v="2"/>
    <x v="688"/>
    <m/>
    <s v="POL01744770"/>
    <n v="1"/>
    <n v="1"/>
    <m/>
    <n v="1"/>
    <x v="0"/>
    <n v="0"/>
  </r>
  <r>
    <s v="CLM82368159"/>
    <d v="2019-12-30T00:00:00"/>
    <x v="688"/>
    <x v="0"/>
    <x v="689"/>
    <d v="2020-03-19T00:00:00"/>
    <s v="POL29059161"/>
    <n v="0"/>
    <n v="1"/>
    <n v="80"/>
    <n v="0"/>
    <x v="0"/>
    <n v="1"/>
  </r>
  <r>
    <s v="CLM09523295"/>
    <d v="2020-10-16T00:00:00"/>
    <x v="689"/>
    <x v="2"/>
    <x v="690"/>
    <d v="2021-01-14T00:00:00"/>
    <s v="POL95475973"/>
    <n v="0"/>
    <n v="1"/>
    <n v="90"/>
    <n v="0"/>
    <x v="0"/>
    <n v="0"/>
  </r>
  <r>
    <s v="CLM36776208"/>
    <d v="2020-11-22T00:00:00"/>
    <x v="690"/>
    <x v="0"/>
    <x v="691"/>
    <d v="2020-12-15T00:00:00"/>
    <s v="POL25107234"/>
    <n v="0"/>
    <n v="0"/>
    <n v="23"/>
    <n v="0"/>
    <x v="1"/>
    <n v="1"/>
  </r>
  <r>
    <s v="CLM89634210"/>
    <d v="2022-03-08T00:00:00"/>
    <x v="691"/>
    <x v="2"/>
    <x v="692"/>
    <d v="2022-05-04T00:00:00"/>
    <s v="POL60770959"/>
    <n v="0"/>
    <n v="0"/>
    <n v="57"/>
    <n v="0"/>
    <x v="2"/>
    <n v="0"/>
  </r>
  <r>
    <s v="CLM60704196"/>
    <d v="2022-12-17T00:00:00"/>
    <x v="692"/>
    <x v="2"/>
    <x v="693"/>
    <m/>
    <s v="POL45280706"/>
    <n v="1"/>
    <n v="1"/>
    <m/>
    <n v="1"/>
    <x v="0"/>
    <n v="0"/>
  </r>
  <r>
    <s v="CLM16772071"/>
    <d v="2023-05-12T00:00:00"/>
    <x v="693"/>
    <x v="1"/>
    <x v="694"/>
    <d v="2023-07-01T00:00:00"/>
    <s v="POL39337647"/>
    <n v="0"/>
    <n v="0"/>
    <n v="50"/>
    <n v="0"/>
    <x v="0"/>
    <n v="0"/>
  </r>
  <r>
    <s v="CLM18685875"/>
    <d v="2022-06-27T00:00:00"/>
    <x v="694"/>
    <x v="2"/>
    <x v="695"/>
    <d v="2022-07-21T00:00:00"/>
    <s v="POL02913059"/>
    <n v="0"/>
    <n v="1"/>
    <n v="24"/>
    <n v="0"/>
    <x v="0"/>
    <n v="0"/>
  </r>
  <r>
    <s v="CLM95026277"/>
    <d v="2020-07-15T00:00:00"/>
    <x v="695"/>
    <x v="0"/>
    <x v="696"/>
    <m/>
    <s v="POL03121117"/>
    <n v="1"/>
    <n v="0"/>
    <m/>
    <n v="1"/>
    <x v="1"/>
    <n v="1"/>
  </r>
  <r>
    <s v="CLM71159390"/>
    <d v="2020-09-24T00:00:00"/>
    <x v="696"/>
    <x v="2"/>
    <x v="697"/>
    <d v="2020-11-23T00:00:00"/>
    <s v="POL22897699"/>
    <n v="0"/>
    <n v="0"/>
    <n v="60"/>
    <n v="0"/>
    <x v="0"/>
    <n v="0"/>
  </r>
  <r>
    <s v="CLM06911933"/>
    <d v="2020-06-07T00:00:00"/>
    <x v="697"/>
    <x v="0"/>
    <x v="698"/>
    <d v="2020-07-18T00:00:00"/>
    <s v="POL42360341"/>
    <n v="0"/>
    <n v="1"/>
    <n v="41"/>
    <n v="0"/>
    <x v="0"/>
    <n v="1"/>
  </r>
  <r>
    <s v="CLM91227314"/>
    <d v="2021-09-22T00:00:00"/>
    <x v="698"/>
    <x v="0"/>
    <x v="699"/>
    <d v="2021-11-08T00:00:00"/>
    <s v="POL55586584"/>
    <n v="0"/>
    <n v="1"/>
    <n v="47"/>
    <n v="0"/>
    <x v="0"/>
    <n v="1"/>
  </r>
  <r>
    <s v="CLM60889262"/>
    <d v="2019-12-29T00:00:00"/>
    <x v="699"/>
    <x v="0"/>
    <x v="700"/>
    <d v="2020-01-25T00:00:00"/>
    <s v="POL67344222"/>
    <n v="0"/>
    <n v="1"/>
    <n v="27"/>
    <n v="0"/>
    <x v="0"/>
    <n v="1"/>
  </r>
  <r>
    <s v="CLM91771251"/>
    <d v="2023-01-30T00:00:00"/>
    <x v="700"/>
    <x v="1"/>
    <x v="701"/>
    <m/>
    <s v="POL18101915"/>
    <n v="1"/>
    <n v="0"/>
    <m/>
    <n v="1"/>
    <x v="1"/>
    <n v="0"/>
  </r>
  <r>
    <s v="CLM49555095"/>
    <d v="2024-03-06T00:00:00"/>
    <x v="701"/>
    <x v="1"/>
    <x v="702"/>
    <d v="2024-04-15T00:00:00"/>
    <s v="POL75806090"/>
    <n v="0"/>
    <n v="0"/>
    <n v="40"/>
    <n v="0"/>
    <x v="1"/>
    <n v="0"/>
  </r>
  <r>
    <s v="CLM54317614"/>
    <d v="2023-01-21T00:00:00"/>
    <x v="702"/>
    <x v="0"/>
    <x v="703"/>
    <m/>
    <s v="POL97116121"/>
    <n v="1"/>
    <n v="0"/>
    <m/>
    <n v="1"/>
    <x v="0"/>
    <n v="1"/>
  </r>
  <r>
    <s v="CLM76313070"/>
    <d v="2020-10-21T00:00:00"/>
    <x v="703"/>
    <x v="1"/>
    <x v="704"/>
    <d v="2020-11-13T00:00:00"/>
    <s v="POL83596471"/>
    <n v="0"/>
    <n v="1"/>
    <n v="23"/>
    <n v="0"/>
    <x v="0"/>
    <n v="0"/>
  </r>
  <r>
    <s v="CLM41583773"/>
    <d v="2021-03-17T00:00:00"/>
    <x v="704"/>
    <x v="2"/>
    <x v="705"/>
    <d v="2021-05-08T00:00:00"/>
    <s v="POL37628555"/>
    <n v="0"/>
    <n v="1"/>
    <n v="52"/>
    <n v="0"/>
    <x v="0"/>
    <n v="0"/>
  </r>
  <r>
    <s v="CLM22397302"/>
    <d v="2022-10-27T00:00:00"/>
    <x v="705"/>
    <x v="0"/>
    <x v="706"/>
    <d v="2022-12-08T00:00:00"/>
    <s v="POL41162519"/>
    <n v="0"/>
    <n v="0"/>
    <n v="42"/>
    <n v="0"/>
    <x v="2"/>
    <n v="1"/>
  </r>
  <r>
    <s v="CLM60895932"/>
    <d v="2019-12-29T00:00:00"/>
    <x v="706"/>
    <x v="0"/>
    <x v="707"/>
    <d v="2020-03-09T00:00:00"/>
    <s v="POL63187776"/>
    <n v="0"/>
    <n v="0"/>
    <n v="71"/>
    <n v="0"/>
    <x v="0"/>
    <n v="1"/>
  </r>
  <r>
    <s v="CLM57840670"/>
    <d v="2020-08-04T00:00:00"/>
    <x v="707"/>
    <x v="0"/>
    <x v="708"/>
    <m/>
    <s v="POL47409156"/>
    <n v="1"/>
    <n v="1"/>
    <m/>
    <n v="1"/>
    <x v="0"/>
    <n v="1"/>
  </r>
  <r>
    <s v="CLM52102577"/>
    <d v="2021-01-07T00:00:00"/>
    <x v="708"/>
    <x v="1"/>
    <x v="709"/>
    <d v="2021-03-12T00:00:00"/>
    <s v="POL41257003"/>
    <n v="0"/>
    <n v="1"/>
    <n v="64"/>
    <n v="0"/>
    <x v="0"/>
    <n v="0"/>
  </r>
  <r>
    <s v="CLM43404224"/>
    <d v="2021-08-13T00:00:00"/>
    <x v="709"/>
    <x v="2"/>
    <x v="710"/>
    <m/>
    <s v="POL32001025"/>
    <n v="1"/>
    <n v="1"/>
    <m/>
    <n v="1"/>
    <x v="0"/>
    <n v="0"/>
  </r>
  <r>
    <s v="CLM73236319"/>
    <d v="2022-01-13T00:00:00"/>
    <x v="710"/>
    <x v="1"/>
    <x v="711"/>
    <d v="2022-03-15T00:00:00"/>
    <s v="POL25339559"/>
    <n v="0"/>
    <n v="0"/>
    <n v="61"/>
    <n v="0"/>
    <x v="2"/>
    <n v="0"/>
  </r>
  <r>
    <s v="CLM30698176"/>
    <d v="2023-09-09T00:00:00"/>
    <x v="711"/>
    <x v="1"/>
    <x v="712"/>
    <d v="2023-11-01T00:00:00"/>
    <s v="POL32215970"/>
    <n v="0"/>
    <n v="0"/>
    <n v="53"/>
    <n v="0"/>
    <x v="0"/>
    <n v="0"/>
  </r>
  <r>
    <s v="CLM95997228"/>
    <d v="2021-10-06T00:00:00"/>
    <x v="712"/>
    <x v="0"/>
    <x v="713"/>
    <d v="2022-01-03T00:00:00"/>
    <s v="POL71169830"/>
    <n v="0"/>
    <n v="0"/>
    <n v="89"/>
    <n v="0"/>
    <x v="2"/>
    <n v="1"/>
  </r>
  <r>
    <s v="CLM68295365"/>
    <d v="2020-12-19T00:00:00"/>
    <x v="713"/>
    <x v="0"/>
    <x v="714"/>
    <m/>
    <s v="POL80143604"/>
    <n v="1"/>
    <n v="1"/>
    <m/>
    <n v="1"/>
    <x v="0"/>
    <n v="1"/>
  </r>
  <r>
    <s v="CLM20080225"/>
    <d v="2020-10-17T00:00:00"/>
    <x v="714"/>
    <x v="2"/>
    <x v="715"/>
    <d v="2020-12-10T00:00:00"/>
    <s v="POL98344452"/>
    <n v="0"/>
    <n v="1"/>
    <n v="54"/>
    <n v="0"/>
    <x v="0"/>
    <n v="0"/>
  </r>
  <r>
    <s v="CLM27107877"/>
    <d v="2022-03-03T00:00:00"/>
    <x v="715"/>
    <x v="2"/>
    <x v="716"/>
    <d v="2022-05-03T00:00:00"/>
    <s v="POL83352802"/>
    <n v="0"/>
    <n v="0"/>
    <n v="61"/>
    <n v="0"/>
    <x v="0"/>
    <n v="0"/>
  </r>
  <r>
    <s v="CLM63702722"/>
    <d v="2022-01-18T00:00:00"/>
    <x v="716"/>
    <x v="2"/>
    <x v="717"/>
    <d v="2022-03-25T00:00:00"/>
    <s v="POL53549003"/>
    <n v="0"/>
    <n v="1"/>
    <n v="66"/>
    <n v="0"/>
    <x v="0"/>
    <n v="0"/>
  </r>
  <r>
    <s v="CLM92533634"/>
    <d v="2021-12-20T00:00:00"/>
    <x v="717"/>
    <x v="1"/>
    <x v="718"/>
    <d v="2022-01-06T00:00:00"/>
    <s v="POL17217470"/>
    <n v="0"/>
    <n v="0"/>
    <n v="17"/>
    <n v="0"/>
    <x v="1"/>
    <n v="0"/>
  </r>
  <r>
    <s v="CLM95924320"/>
    <d v="2021-04-20T00:00:00"/>
    <x v="718"/>
    <x v="2"/>
    <x v="719"/>
    <d v="2021-07-02T00:00:00"/>
    <s v="POL19177817"/>
    <n v="0"/>
    <n v="1"/>
    <n v="73"/>
    <n v="0"/>
    <x v="0"/>
    <n v="0"/>
  </r>
  <r>
    <s v="CLM48561992"/>
    <d v="2021-07-11T00:00:00"/>
    <x v="719"/>
    <x v="1"/>
    <x v="720"/>
    <d v="2021-08-13T00:00:00"/>
    <s v="POL30994827"/>
    <n v="0"/>
    <n v="1"/>
    <n v="33"/>
    <n v="0"/>
    <x v="0"/>
    <n v="0"/>
  </r>
  <r>
    <s v="CLM10269177"/>
    <d v="2021-02-27T00:00:00"/>
    <x v="720"/>
    <x v="1"/>
    <x v="721"/>
    <d v="2021-04-05T00:00:00"/>
    <s v="POL27592722"/>
    <n v="0"/>
    <n v="0"/>
    <n v="37"/>
    <n v="0"/>
    <x v="1"/>
    <n v="0"/>
  </r>
  <r>
    <s v="CLM81196298"/>
    <d v="2020-11-05T00:00:00"/>
    <x v="721"/>
    <x v="2"/>
    <x v="722"/>
    <d v="2021-01-20T00:00:00"/>
    <s v="POL88929117"/>
    <n v="0"/>
    <n v="0"/>
    <n v="76"/>
    <n v="0"/>
    <x v="0"/>
    <n v="0"/>
  </r>
  <r>
    <s v="CLM64607392"/>
    <d v="2023-06-18T00:00:00"/>
    <x v="722"/>
    <x v="1"/>
    <x v="723"/>
    <d v="2023-07-11T00:00:00"/>
    <s v="POL97188917"/>
    <n v="0"/>
    <n v="0"/>
    <n v="23"/>
    <n v="0"/>
    <x v="1"/>
    <n v="0"/>
  </r>
  <r>
    <s v="CLM56747366"/>
    <d v="2022-10-02T00:00:00"/>
    <x v="723"/>
    <x v="0"/>
    <x v="724"/>
    <d v="2022-12-26T00:00:00"/>
    <s v="POL31589660"/>
    <n v="0"/>
    <n v="1"/>
    <n v="85"/>
    <n v="0"/>
    <x v="0"/>
    <n v="1"/>
  </r>
  <r>
    <s v="CLM34671714"/>
    <d v="2020-06-16T00:00:00"/>
    <x v="724"/>
    <x v="1"/>
    <x v="725"/>
    <d v="2020-09-12T00:00:00"/>
    <s v="POL72485507"/>
    <n v="0"/>
    <n v="1"/>
    <n v="88"/>
    <n v="0"/>
    <x v="0"/>
    <n v="0"/>
  </r>
  <r>
    <s v="CLM94325847"/>
    <d v="2020-02-11T00:00:00"/>
    <x v="725"/>
    <x v="2"/>
    <x v="726"/>
    <d v="2020-03-16T00:00:00"/>
    <s v="POL33132201"/>
    <n v="0"/>
    <n v="0"/>
    <n v="34"/>
    <n v="0"/>
    <x v="1"/>
    <n v="0"/>
  </r>
  <r>
    <s v="CLM62727408"/>
    <d v="2021-03-28T00:00:00"/>
    <x v="726"/>
    <x v="0"/>
    <x v="727"/>
    <m/>
    <s v="POL91301507"/>
    <n v="1"/>
    <n v="0"/>
    <m/>
    <n v="1"/>
    <x v="0"/>
    <n v="1"/>
  </r>
  <r>
    <s v="CLM36153191"/>
    <d v="2022-11-28T00:00:00"/>
    <x v="727"/>
    <x v="0"/>
    <x v="728"/>
    <m/>
    <s v="POL71278302"/>
    <n v="1"/>
    <n v="0"/>
    <m/>
    <n v="1"/>
    <x v="0"/>
    <n v="1"/>
  </r>
  <r>
    <s v="CLM80462002"/>
    <d v="2023-05-27T00:00:00"/>
    <x v="728"/>
    <x v="2"/>
    <x v="729"/>
    <d v="2023-06-12T00:00:00"/>
    <s v="POL68847136"/>
    <n v="0"/>
    <n v="0"/>
    <n v="16"/>
    <n v="0"/>
    <x v="2"/>
    <n v="0"/>
  </r>
  <r>
    <s v="CLM52330620"/>
    <d v="2024-05-17T00:00:00"/>
    <x v="729"/>
    <x v="2"/>
    <x v="730"/>
    <d v="2024-08-02T00:00:00"/>
    <s v="POL31639522"/>
    <n v="0"/>
    <n v="0"/>
    <n v="77"/>
    <n v="0"/>
    <x v="0"/>
    <n v="0"/>
  </r>
  <r>
    <s v="CLM54501017"/>
    <d v="2024-07-13T00:00:00"/>
    <x v="730"/>
    <x v="2"/>
    <x v="731"/>
    <m/>
    <s v="POL74599769"/>
    <n v="1"/>
    <n v="0"/>
    <m/>
    <n v="1"/>
    <x v="0"/>
    <n v="0"/>
  </r>
  <r>
    <s v="CLM20650036"/>
    <d v="2024-08-29T00:00:00"/>
    <x v="731"/>
    <x v="1"/>
    <x v="732"/>
    <d v="2024-11-11T00:00:00"/>
    <s v="POL18133239"/>
    <n v="0"/>
    <n v="1"/>
    <n v="74"/>
    <n v="0"/>
    <x v="0"/>
    <n v="0"/>
  </r>
  <r>
    <s v="CLM62634823"/>
    <d v="2023-12-01T00:00:00"/>
    <x v="732"/>
    <x v="1"/>
    <x v="733"/>
    <m/>
    <s v="POL95333136"/>
    <n v="1"/>
    <n v="1"/>
    <m/>
    <n v="1"/>
    <x v="0"/>
    <n v="0"/>
  </r>
  <r>
    <s v="CLM20692028"/>
    <d v="2022-08-01T00:00:00"/>
    <x v="733"/>
    <x v="0"/>
    <x v="734"/>
    <d v="2022-10-18T00:00:00"/>
    <s v="POL40918381"/>
    <n v="0"/>
    <n v="1"/>
    <n v="78"/>
    <n v="0"/>
    <x v="0"/>
    <n v="1"/>
  </r>
  <r>
    <s v="CLM15851869"/>
    <d v="2021-02-05T00:00:00"/>
    <x v="734"/>
    <x v="1"/>
    <x v="735"/>
    <m/>
    <s v="POL23603808"/>
    <n v="1"/>
    <n v="1"/>
    <m/>
    <n v="1"/>
    <x v="0"/>
    <n v="0"/>
  </r>
  <r>
    <s v="CLM54513210"/>
    <d v="2020-01-25T00:00:00"/>
    <x v="735"/>
    <x v="2"/>
    <x v="736"/>
    <d v="2020-03-19T00:00:00"/>
    <s v="POL31133103"/>
    <n v="0"/>
    <n v="0"/>
    <n v="54"/>
    <n v="0"/>
    <x v="0"/>
    <n v="0"/>
  </r>
  <r>
    <s v="CLM70236700"/>
    <d v="2022-12-20T00:00:00"/>
    <x v="736"/>
    <x v="1"/>
    <x v="737"/>
    <d v="2023-01-20T00:00:00"/>
    <s v="POL11213350"/>
    <n v="0"/>
    <n v="0"/>
    <n v="31"/>
    <n v="0"/>
    <x v="1"/>
    <n v="0"/>
  </r>
  <r>
    <s v="CLM99053857"/>
    <d v="2021-07-14T00:00:00"/>
    <x v="737"/>
    <x v="1"/>
    <x v="738"/>
    <d v="2021-10-07T00:00:00"/>
    <s v="POL81019998"/>
    <n v="0"/>
    <n v="0"/>
    <n v="85"/>
    <n v="0"/>
    <x v="0"/>
    <n v="0"/>
  </r>
  <r>
    <s v="CLM05807127"/>
    <d v="2023-09-03T00:00:00"/>
    <x v="738"/>
    <x v="2"/>
    <x v="739"/>
    <m/>
    <s v="POL63461298"/>
    <n v="1"/>
    <n v="0"/>
    <m/>
    <n v="1"/>
    <x v="0"/>
    <n v="0"/>
  </r>
  <r>
    <s v="CLM02282039"/>
    <d v="2022-08-17T00:00:00"/>
    <x v="739"/>
    <x v="0"/>
    <x v="740"/>
    <d v="2022-10-13T00:00:00"/>
    <s v="POL69578293"/>
    <n v="0"/>
    <n v="1"/>
    <n v="57"/>
    <n v="0"/>
    <x v="0"/>
    <n v="1"/>
  </r>
  <r>
    <s v="CLM95288471"/>
    <d v="2022-09-21T00:00:00"/>
    <x v="740"/>
    <x v="2"/>
    <x v="741"/>
    <m/>
    <s v="POL78314103"/>
    <n v="1"/>
    <n v="0"/>
    <m/>
    <n v="1"/>
    <x v="0"/>
    <n v="0"/>
  </r>
  <r>
    <s v="CLM39233541"/>
    <d v="2023-12-14T00:00:00"/>
    <x v="741"/>
    <x v="2"/>
    <x v="742"/>
    <d v="2024-01-29T00:00:00"/>
    <s v="POL95639712"/>
    <n v="0"/>
    <n v="1"/>
    <n v="46"/>
    <n v="0"/>
    <x v="0"/>
    <n v="0"/>
  </r>
  <r>
    <s v="CLM33179217"/>
    <d v="2021-01-26T00:00:00"/>
    <x v="742"/>
    <x v="2"/>
    <x v="743"/>
    <d v="2021-03-02T00:00:00"/>
    <s v="POL27980219"/>
    <n v="0"/>
    <n v="0"/>
    <n v="35"/>
    <n v="0"/>
    <x v="1"/>
    <n v="0"/>
  </r>
  <r>
    <s v="CLM88627174"/>
    <d v="2022-07-04T00:00:00"/>
    <x v="743"/>
    <x v="0"/>
    <x v="744"/>
    <d v="2022-08-13T00:00:00"/>
    <s v="POL42505976"/>
    <n v="0"/>
    <n v="0"/>
    <n v="40"/>
    <n v="0"/>
    <x v="1"/>
    <n v="1"/>
  </r>
  <r>
    <s v="CLM08995760"/>
    <d v="2020-05-23T00:00:00"/>
    <x v="744"/>
    <x v="0"/>
    <x v="745"/>
    <d v="2020-06-07T00:00:00"/>
    <s v="POL64256700"/>
    <n v="0"/>
    <n v="0"/>
    <n v="15"/>
    <n v="0"/>
    <x v="0"/>
    <n v="1"/>
  </r>
  <r>
    <s v="CLM70719879"/>
    <d v="2023-11-29T00:00:00"/>
    <x v="745"/>
    <x v="1"/>
    <x v="746"/>
    <m/>
    <s v="POL66631189"/>
    <n v="1"/>
    <n v="0"/>
    <m/>
    <n v="1"/>
    <x v="1"/>
    <n v="0"/>
  </r>
  <r>
    <s v="CLM81002913"/>
    <d v="2020-11-27T00:00:00"/>
    <x v="746"/>
    <x v="2"/>
    <x v="747"/>
    <m/>
    <s v="POL82137065"/>
    <n v="1"/>
    <n v="0"/>
    <m/>
    <n v="1"/>
    <x v="0"/>
    <n v="0"/>
  </r>
  <r>
    <s v="CLM19322142"/>
    <d v="2020-01-15T00:00:00"/>
    <x v="747"/>
    <x v="1"/>
    <x v="748"/>
    <d v="2020-02-29T00:00:00"/>
    <s v="POL76043297"/>
    <n v="0"/>
    <n v="1"/>
    <n v="45"/>
    <n v="0"/>
    <x v="0"/>
    <n v="0"/>
  </r>
  <r>
    <s v="CLM96770739"/>
    <d v="2021-04-28T00:00:00"/>
    <x v="748"/>
    <x v="1"/>
    <x v="749"/>
    <d v="2021-06-26T00:00:00"/>
    <s v="POL51514265"/>
    <n v="0"/>
    <n v="0"/>
    <n v="59"/>
    <n v="0"/>
    <x v="1"/>
    <n v="0"/>
  </r>
  <r>
    <s v="CLM81349423"/>
    <d v="2022-05-22T00:00:00"/>
    <x v="749"/>
    <x v="0"/>
    <x v="750"/>
    <m/>
    <s v="POL78113526"/>
    <n v="1"/>
    <n v="0"/>
    <m/>
    <n v="1"/>
    <x v="1"/>
    <n v="1"/>
  </r>
  <r>
    <s v="CLM91091553"/>
    <d v="2020-09-02T00:00:00"/>
    <x v="750"/>
    <x v="2"/>
    <x v="751"/>
    <d v="2020-11-29T00:00:00"/>
    <s v="POL83477672"/>
    <n v="0"/>
    <n v="0"/>
    <n v="88"/>
    <n v="0"/>
    <x v="0"/>
    <n v="0"/>
  </r>
  <r>
    <s v="CLM73663781"/>
    <d v="2021-05-11T00:00:00"/>
    <x v="751"/>
    <x v="2"/>
    <x v="752"/>
    <m/>
    <s v="POL23308648"/>
    <n v="1"/>
    <n v="0"/>
    <m/>
    <n v="1"/>
    <x v="0"/>
    <n v="0"/>
  </r>
  <r>
    <s v="CLM70107207"/>
    <d v="2024-12-08T00:00:00"/>
    <x v="752"/>
    <x v="1"/>
    <x v="753"/>
    <d v="2025-02-22T00:00:00"/>
    <s v="POL74506974"/>
    <n v="0"/>
    <n v="1"/>
    <n v="76"/>
    <n v="0"/>
    <x v="0"/>
    <n v="0"/>
  </r>
  <r>
    <s v="CLM24444107"/>
    <d v="2021-09-03T00:00:00"/>
    <x v="753"/>
    <x v="2"/>
    <x v="754"/>
    <d v="2021-11-26T00:00:00"/>
    <s v="POL20029148"/>
    <n v="0"/>
    <n v="1"/>
    <n v="84"/>
    <n v="0"/>
    <x v="0"/>
    <n v="0"/>
  </r>
  <r>
    <s v="CLM84027739"/>
    <d v="2024-01-11T00:00:00"/>
    <x v="754"/>
    <x v="1"/>
    <x v="755"/>
    <d v="2024-03-07T00:00:00"/>
    <s v="POL44850934"/>
    <n v="0"/>
    <n v="0"/>
    <n v="56"/>
    <n v="0"/>
    <x v="1"/>
    <n v="0"/>
  </r>
  <r>
    <s v="CLM17818618"/>
    <d v="2022-11-15T00:00:00"/>
    <x v="755"/>
    <x v="2"/>
    <x v="756"/>
    <d v="2022-12-21T00:00:00"/>
    <s v="POL45468849"/>
    <n v="0"/>
    <n v="1"/>
    <n v="36"/>
    <n v="0"/>
    <x v="0"/>
    <n v="0"/>
  </r>
  <r>
    <s v="CLM50787300"/>
    <d v="2020-12-18T00:00:00"/>
    <x v="756"/>
    <x v="2"/>
    <x v="757"/>
    <m/>
    <s v="POL47336501"/>
    <n v="1"/>
    <n v="1"/>
    <m/>
    <n v="1"/>
    <x v="0"/>
    <n v="0"/>
  </r>
  <r>
    <s v="CLM24849413"/>
    <d v="2022-11-10T00:00:00"/>
    <x v="757"/>
    <x v="2"/>
    <x v="758"/>
    <d v="2023-01-23T00:00:00"/>
    <s v="POL13345815"/>
    <n v="0"/>
    <n v="1"/>
    <n v="74"/>
    <n v="0"/>
    <x v="0"/>
    <n v="0"/>
  </r>
  <r>
    <s v="CLM31113739"/>
    <d v="2021-09-20T00:00:00"/>
    <x v="758"/>
    <x v="0"/>
    <x v="759"/>
    <d v="2021-11-23T00:00:00"/>
    <s v="POL27188629"/>
    <n v="0"/>
    <n v="0"/>
    <n v="64"/>
    <n v="0"/>
    <x v="0"/>
    <n v="1"/>
  </r>
  <r>
    <s v="CLM69881105"/>
    <d v="2021-02-27T00:00:00"/>
    <x v="759"/>
    <x v="2"/>
    <x v="760"/>
    <d v="2021-03-12T00:00:00"/>
    <s v="POL17282682"/>
    <n v="0"/>
    <n v="0"/>
    <n v="13"/>
    <n v="0"/>
    <x v="1"/>
    <n v="0"/>
  </r>
  <r>
    <s v="CLM91886229"/>
    <d v="2020-09-11T00:00:00"/>
    <x v="760"/>
    <x v="0"/>
    <x v="761"/>
    <d v="2020-10-15T00:00:00"/>
    <s v="POL32669675"/>
    <n v="0"/>
    <n v="1"/>
    <n v="34"/>
    <n v="0"/>
    <x v="0"/>
    <n v="1"/>
  </r>
  <r>
    <s v="CLM50197132"/>
    <d v="2024-05-11T00:00:00"/>
    <x v="761"/>
    <x v="2"/>
    <x v="762"/>
    <d v="2024-05-23T00:00:00"/>
    <s v="POL64702950"/>
    <n v="0"/>
    <n v="1"/>
    <n v="12"/>
    <n v="0"/>
    <x v="0"/>
    <n v="0"/>
  </r>
  <r>
    <s v="CLM90852142"/>
    <d v="2023-06-03T00:00:00"/>
    <x v="762"/>
    <x v="2"/>
    <x v="763"/>
    <m/>
    <s v="POL46263397"/>
    <n v="1"/>
    <n v="0"/>
    <m/>
    <n v="1"/>
    <x v="2"/>
    <n v="0"/>
  </r>
  <r>
    <s v="CLM18459129"/>
    <d v="2023-03-30T00:00:00"/>
    <x v="763"/>
    <x v="1"/>
    <x v="764"/>
    <d v="2023-04-12T00:00:00"/>
    <s v="POL23964698"/>
    <n v="0"/>
    <n v="1"/>
    <n v="13"/>
    <n v="0"/>
    <x v="0"/>
    <n v="0"/>
  </r>
  <r>
    <s v="CLM30379768"/>
    <d v="2024-04-16T00:00:00"/>
    <x v="764"/>
    <x v="2"/>
    <x v="765"/>
    <d v="2024-05-01T00:00:00"/>
    <s v="POL87334776"/>
    <n v="0"/>
    <n v="1"/>
    <n v="15"/>
    <n v="0"/>
    <x v="0"/>
    <n v="0"/>
  </r>
  <r>
    <s v="CLM78787211"/>
    <d v="2022-11-26T00:00:00"/>
    <x v="765"/>
    <x v="2"/>
    <x v="766"/>
    <d v="2023-02-03T00:00:00"/>
    <s v="POL01888346"/>
    <n v="0"/>
    <n v="1"/>
    <n v="69"/>
    <n v="0"/>
    <x v="0"/>
    <n v="0"/>
  </r>
  <r>
    <s v="CLM81174786"/>
    <d v="2023-10-01T00:00:00"/>
    <x v="766"/>
    <x v="0"/>
    <x v="767"/>
    <d v="2023-12-24T00:00:00"/>
    <s v="POL89576605"/>
    <n v="0"/>
    <n v="1"/>
    <n v="84"/>
    <n v="0"/>
    <x v="0"/>
    <n v="1"/>
  </r>
  <r>
    <s v="CLM39460655"/>
    <d v="2022-07-13T00:00:00"/>
    <x v="767"/>
    <x v="1"/>
    <x v="768"/>
    <d v="2022-09-26T00:00:00"/>
    <s v="POL96760097"/>
    <n v="0"/>
    <n v="0"/>
    <n v="75"/>
    <n v="0"/>
    <x v="0"/>
    <n v="0"/>
  </r>
  <r>
    <s v="CLM23020227"/>
    <d v="2023-11-16T00:00:00"/>
    <x v="768"/>
    <x v="2"/>
    <x v="769"/>
    <d v="2023-12-11T00:00:00"/>
    <s v="POL83051800"/>
    <n v="0"/>
    <n v="1"/>
    <n v="25"/>
    <n v="0"/>
    <x v="0"/>
    <n v="0"/>
  </r>
  <r>
    <s v="CLM55197703"/>
    <d v="2023-10-24T00:00:00"/>
    <x v="769"/>
    <x v="1"/>
    <x v="770"/>
    <m/>
    <s v="POL49077462"/>
    <n v="1"/>
    <n v="0"/>
    <m/>
    <n v="1"/>
    <x v="1"/>
    <n v="0"/>
  </r>
  <r>
    <s v="CLM59523665"/>
    <d v="2021-03-01T00:00:00"/>
    <x v="770"/>
    <x v="2"/>
    <x v="771"/>
    <m/>
    <s v="POL94782191"/>
    <n v="1"/>
    <n v="1"/>
    <m/>
    <n v="1"/>
    <x v="0"/>
    <n v="0"/>
  </r>
  <r>
    <s v="CLM97374242"/>
    <d v="2024-03-11T00:00:00"/>
    <x v="771"/>
    <x v="1"/>
    <x v="772"/>
    <m/>
    <s v="POL76405797"/>
    <n v="1"/>
    <n v="0"/>
    <m/>
    <n v="1"/>
    <x v="0"/>
    <n v="0"/>
  </r>
  <r>
    <s v="CLM15284421"/>
    <d v="2022-06-19T00:00:00"/>
    <x v="772"/>
    <x v="2"/>
    <x v="773"/>
    <m/>
    <s v="POL77178021"/>
    <n v="1"/>
    <n v="0"/>
    <m/>
    <n v="1"/>
    <x v="1"/>
    <n v="0"/>
  </r>
  <r>
    <s v="CLM27999930"/>
    <d v="2023-11-08T00:00:00"/>
    <x v="773"/>
    <x v="1"/>
    <x v="774"/>
    <d v="2023-11-29T00:00:00"/>
    <s v="POL81937503"/>
    <n v="0"/>
    <n v="0"/>
    <n v="21"/>
    <n v="0"/>
    <x v="0"/>
    <n v="0"/>
  </r>
  <r>
    <s v="CLM04647533"/>
    <d v="2021-04-03T00:00:00"/>
    <x v="774"/>
    <x v="2"/>
    <x v="775"/>
    <m/>
    <s v="POL57020176"/>
    <n v="1"/>
    <n v="0"/>
    <m/>
    <n v="1"/>
    <x v="0"/>
    <n v="0"/>
  </r>
  <r>
    <s v="CLM76913073"/>
    <d v="2021-09-25T00:00:00"/>
    <x v="775"/>
    <x v="0"/>
    <x v="776"/>
    <d v="2021-11-06T00:00:00"/>
    <s v="POL68947456"/>
    <n v="0"/>
    <n v="1"/>
    <n v="42"/>
    <n v="0"/>
    <x v="0"/>
    <n v="1"/>
  </r>
  <r>
    <s v="CLM92938665"/>
    <d v="2023-07-09T00:00:00"/>
    <x v="776"/>
    <x v="1"/>
    <x v="777"/>
    <d v="2023-08-02T00:00:00"/>
    <s v="POL82827765"/>
    <n v="0"/>
    <n v="0"/>
    <n v="24"/>
    <n v="0"/>
    <x v="1"/>
    <n v="0"/>
  </r>
  <r>
    <s v="CLM55390846"/>
    <d v="2022-01-16T00:00:00"/>
    <x v="777"/>
    <x v="2"/>
    <x v="778"/>
    <m/>
    <s v="POL78800512"/>
    <n v="1"/>
    <n v="1"/>
    <m/>
    <n v="1"/>
    <x v="0"/>
    <n v="0"/>
  </r>
  <r>
    <s v="CLM66995118"/>
    <d v="2022-05-02T00:00:00"/>
    <x v="778"/>
    <x v="2"/>
    <x v="779"/>
    <d v="2022-05-24T00:00:00"/>
    <s v="POL79206629"/>
    <n v="0"/>
    <n v="1"/>
    <n v="22"/>
    <n v="0"/>
    <x v="0"/>
    <n v="0"/>
  </r>
  <r>
    <s v="CLM42895388"/>
    <d v="2022-09-22T00:00:00"/>
    <x v="779"/>
    <x v="0"/>
    <x v="780"/>
    <d v="2022-10-06T00:00:00"/>
    <s v="POL82409345"/>
    <n v="0"/>
    <n v="1"/>
    <n v="14"/>
    <n v="0"/>
    <x v="0"/>
    <n v="1"/>
  </r>
  <r>
    <s v="CLM76225198"/>
    <d v="2020-08-21T00:00:00"/>
    <x v="780"/>
    <x v="0"/>
    <x v="781"/>
    <m/>
    <s v="POL43471833"/>
    <n v="1"/>
    <n v="1"/>
    <m/>
    <n v="1"/>
    <x v="0"/>
    <n v="1"/>
  </r>
  <r>
    <s v="CLM86964786"/>
    <d v="2020-12-14T00:00:00"/>
    <x v="781"/>
    <x v="1"/>
    <x v="782"/>
    <d v="2020-12-31T00:00:00"/>
    <s v="POL23057519"/>
    <n v="0"/>
    <n v="1"/>
    <n v="17"/>
    <n v="0"/>
    <x v="0"/>
    <n v="0"/>
  </r>
  <r>
    <s v="CLM04535522"/>
    <d v="2021-12-04T00:00:00"/>
    <x v="782"/>
    <x v="2"/>
    <x v="783"/>
    <d v="2022-01-01T00:00:00"/>
    <s v="POL83094866"/>
    <n v="0"/>
    <n v="0"/>
    <n v="28"/>
    <n v="0"/>
    <x v="0"/>
    <n v="0"/>
  </r>
  <r>
    <s v="CLM15393513"/>
    <d v="2020-02-17T00:00:00"/>
    <x v="783"/>
    <x v="0"/>
    <x v="784"/>
    <m/>
    <s v="POL34341867"/>
    <n v="1"/>
    <n v="0"/>
    <m/>
    <n v="1"/>
    <x v="0"/>
    <n v="1"/>
  </r>
  <r>
    <s v="CLM28621043"/>
    <d v="2024-04-03T00:00:00"/>
    <x v="784"/>
    <x v="1"/>
    <x v="785"/>
    <d v="2024-04-30T00:00:00"/>
    <s v="POL87523514"/>
    <n v="0"/>
    <n v="0"/>
    <n v="27"/>
    <n v="0"/>
    <x v="2"/>
    <n v="0"/>
  </r>
  <r>
    <s v="CLM86966251"/>
    <d v="2020-11-24T00:00:00"/>
    <x v="785"/>
    <x v="1"/>
    <x v="786"/>
    <d v="2020-12-17T00:00:00"/>
    <s v="POL64204852"/>
    <n v="0"/>
    <n v="0"/>
    <n v="23"/>
    <n v="0"/>
    <x v="1"/>
    <n v="0"/>
  </r>
  <r>
    <s v="CLM71900058"/>
    <d v="2024-01-19T00:00:00"/>
    <x v="786"/>
    <x v="2"/>
    <x v="787"/>
    <m/>
    <s v="POL19547339"/>
    <n v="1"/>
    <n v="1"/>
    <m/>
    <n v="1"/>
    <x v="0"/>
    <n v="0"/>
  </r>
  <r>
    <s v="CLM72744516"/>
    <d v="2021-08-28T00:00:00"/>
    <x v="787"/>
    <x v="0"/>
    <x v="788"/>
    <d v="2021-10-16T00:00:00"/>
    <s v="POL67712226"/>
    <n v="0"/>
    <n v="0"/>
    <n v="49"/>
    <n v="0"/>
    <x v="0"/>
    <n v="1"/>
  </r>
  <r>
    <s v="CLM51177007"/>
    <d v="2022-05-19T00:00:00"/>
    <x v="788"/>
    <x v="1"/>
    <x v="789"/>
    <m/>
    <s v="POL94568655"/>
    <n v="1"/>
    <n v="1"/>
    <m/>
    <n v="1"/>
    <x v="0"/>
    <n v="0"/>
  </r>
  <r>
    <s v="CLM45371032"/>
    <d v="2020-05-31T00:00:00"/>
    <x v="789"/>
    <x v="2"/>
    <x v="790"/>
    <d v="2020-06-14T00:00:00"/>
    <s v="POL97852810"/>
    <n v="0"/>
    <n v="1"/>
    <n v="14"/>
    <n v="0"/>
    <x v="0"/>
    <n v="0"/>
  </r>
  <r>
    <s v="CLM93171206"/>
    <d v="2023-04-15T00:00:00"/>
    <x v="790"/>
    <x v="2"/>
    <x v="791"/>
    <d v="2023-06-27T00:00:00"/>
    <s v="POL87558325"/>
    <n v="0"/>
    <n v="0"/>
    <n v="73"/>
    <n v="0"/>
    <x v="1"/>
    <n v="0"/>
  </r>
  <r>
    <s v="CLM89393742"/>
    <d v="2022-02-04T00:00:00"/>
    <x v="791"/>
    <x v="1"/>
    <x v="792"/>
    <d v="2022-04-11T00:00:00"/>
    <s v="POL23689303"/>
    <n v="0"/>
    <n v="1"/>
    <n v="66"/>
    <n v="0"/>
    <x v="0"/>
    <n v="0"/>
  </r>
  <r>
    <s v="CLM92761859"/>
    <d v="2023-06-19T00:00:00"/>
    <x v="792"/>
    <x v="1"/>
    <x v="793"/>
    <d v="2023-07-05T00:00:00"/>
    <s v="POL17837045"/>
    <n v="0"/>
    <n v="1"/>
    <n v="16"/>
    <n v="0"/>
    <x v="0"/>
    <n v="0"/>
  </r>
  <r>
    <s v="CLM49019023"/>
    <d v="2021-07-25T00:00:00"/>
    <x v="793"/>
    <x v="1"/>
    <x v="794"/>
    <m/>
    <s v="POL66757828"/>
    <n v="1"/>
    <n v="1"/>
    <m/>
    <n v="1"/>
    <x v="0"/>
    <n v="0"/>
  </r>
  <r>
    <s v="CLM90164679"/>
    <d v="2020-11-30T00:00:00"/>
    <x v="794"/>
    <x v="1"/>
    <x v="795"/>
    <d v="2021-02-05T00:00:00"/>
    <s v="POL56889817"/>
    <n v="0"/>
    <n v="0"/>
    <n v="67"/>
    <n v="0"/>
    <x v="0"/>
    <n v="0"/>
  </r>
  <r>
    <s v="CLM44473153"/>
    <d v="2021-01-13T00:00:00"/>
    <x v="795"/>
    <x v="0"/>
    <x v="796"/>
    <d v="2021-02-23T00:00:00"/>
    <s v="POL01378372"/>
    <n v="0"/>
    <n v="0"/>
    <n v="41"/>
    <n v="0"/>
    <x v="0"/>
    <n v="1"/>
  </r>
  <r>
    <s v="CLM29662958"/>
    <d v="2020-07-15T00:00:00"/>
    <x v="796"/>
    <x v="2"/>
    <x v="797"/>
    <d v="2020-08-13T00:00:00"/>
    <s v="POL52535973"/>
    <n v="0"/>
    <n v="0"/>
    <n v="29"/>
    <n v="0"/>
    <x v="2"/>
    <n v="0"/>
  </r>
  <r>
    <s v="CLM38406921"/>
    <d v="2022-05-01T00:00:00"/>
    <x v="797"/>
    <x v="1"/>
    <x v="798"/>
    <m/>
    <s v="POL14138519"/>
    <n v="1"/>
    <n v="1"/>
    <m/>
    <n v="1"/>
    <x v="0"/>
    <n v="0"/>
  </r>
  <r>
    <s v="CLM33994568"/>
    <d v="2024-12-10T00:00:00"/>
    <x v="798"/>
    <x v="0"/>
    <x v="799"/>
    <d v="2025-01-24T00:00:00"/>
    <s v="POL64120254"/>
    <n v="0"/>
    <n v="0"/>
    <n v="45"/>
    <n v="0"/>
    <x v="0"/>
    <n v="1"/>
  </r>
  <r>
    <s v="CLM73058537"/>
    <d v="2021-12-11T00:00:00"/>
    <x v="799"/>
    <x v="1"/>
    <x v="800"/>
    <m/>
    <s v="POL86311046"/>
    <n v="1"/>
    <n v="0"/>
    <m/>
    <n v="1"/>
    <x v="0"/>
    <n v="0"/>
  </r>
  <r>
    <s v="CLM14797862"/>
    <d v="2021-12-06T00:00:00"/>
    <x v="800"/>
    <x v="1"/>
    <x v="801"/>
    <m/>
    <s v="POL45394277"/>
    <n v="1"/>
    <n v="0"/>
    <m/>
    <n v="1"/>
    <x v="1"/>
    <n v="0"/>
  </r>
  <r>
    <s v="CLM29407235"/>
    <d v="2023-05-22T00:00:00"/>
    <x v="801"/>
    <x v="0"/>
    <x v="802"/>
    <d v="2023-06-17T00:00:00"/>
    <s v="POL50447483"/>
    <n v="0"/>
    <n v="1"/>
    <n v="26"/>
    <n v="0"/>
    <x v="0"/>
    <n v="1"/>
  </r>
  <r>
    <s v="CLM55269750"/>
    <d v="2020-07-05T00:00:00"/>
    <x v="802"/>
    <x v="1"/>
    <x v="803"/>
    <m/>
    <s v="POL45984534"/>
    <n v="1"/>
    <n v="0"/>
    <m/>
    <n v="1"/>
    <x v="1"/>
    <n v="0"/>
  </r>
  <r>
    <s v="CLM41758835"/>
    <d v="2021-08-28T00:00:00"/>
    <x v="803"/>
    <x v="0"/>
    <x v="804"/>
    <d v="2021-10-11T00:00:00"/>
    <s v="POL27597307"/>
    <n v="0"/>
    <n v="0"/>
    <n v="44"/>
    <n v="0"/>
    <x v="0"/>
    <n v="1"/>
  </r>
  <r>
    <s v="CLM05894499"/>
    <d v="2022-11-07T00:00:00"/>
    <x v="804"/>
    <x v="1"/>
    <x v="805"/>
    <m/>
    <s v="POL74728288"/>
    <n v="1"/>
    <n v="0"/>
    <m/>
    <n v="1"/>
    <x v="1"/>
    <n v="0"/>
  </r>
  <r>
    <s v="CLM75700238"/>
    <d v="2024-11-10T00:00:00"/>
    <x v="805"/>
    <x v="1"/>
    <x v="806"/>
    <d v="2024-11-30T00:00:00"/>
    <s v="POL66521872"/>
    <n v="0"/>
    <n v="0"/>
    <n v="20"/>
    <n v="0"/>
    <x v="1"/>
    <n v="0"/>
  </r>
  <r>
    <s v="CLM94449037"/>
    <d v="2023-01-01T00:00:00"/>
    <x v="806"/>
    <x v="1"/>
    <x v="807"/>
    <d v="2023-02-01T00:00:00"/>
    <s v="POL28573734"/>
    <n v="0"/>
    <n v="0"/>
    <n v="31"/>
    <n v="0"/>
    <x v="0"/>
    <n v="0"/>
  </r>
  <r>
    <s v="CLM25215403"/>
    <d v="2023-06-14T00:00:00"/>
    <x v="248"/>
    <x v="0"/>
    <x v="808"/>
    <d v="2023-06-28T00:00:00"/>
    <s v="POL82827765"/>
    <n v="0"/>
    <n v="1"/>
    <n v="14"/>
    <n v="0"/>
    <x v="0"/>
    <n v="1"/>
  </r>
  <r>
    <s v="CLM72356947"/>
    <d v="2023-10-30T00:00:00"/>
    <x v="807"/>
    <x v="2"/>
    <x v="809"/>
    <d v="2024-01-23T00:00:00"/>
    <s v="POL27691978"/>
    <n v="0"/>
    <n v="0"/>
    <n v="85"/>
    <n v="0"/>
    <x v="1"/>
    <n v="0"/>
  </r>
  <r>
    <s v="CLM19117146"/>
    <d v="2024-05-11T00:00:00"/>
    <x v="808"/>
    <x v="0"/>
    <x v="810"/>
    <d v="2024-07-28T00:00:00"/>
    <s v="POL16767131"/>
    <n v="0"/>
    <n v="1"/>
    <n v="78"/>
    <n v="0"/>
    <x v="0"/>
    <n v="1"/>
  </r>
  <r>
    <s v="CLM35439098"/>
    <d v="2020-01-10T00:00:00"/>
    <x v="809"/>
    <x v="1"/>
    <x v="811"/>
    <d v="2020-02-13T00:00:00"/>
    <s v="POL32232315"/>
    <n v="0"/>
    <n v="0"/>
    <n v="34"/>
    <n v="0"/>
    <x v="0"/>
    <n v="0"/>
  </r>
  <r>
    <s v="CLM81342430"/>
    <d v="2021-09-15T00:00:00"/>
    <x v="810"/>
    <x v="0"/>
    <x v="812"/>
    <m/>
    <s v="POL43732564"/>
    <n v="1"/>
    <n v="0"/>
    <m/>
    <n v="1"/>
    <x v="1"/>
    <n v="1"/>
  </r>
  <r>
    <s v="CLM32328269"/>
    <d v="2024-01-14T00:00:00"/>
    <x v="811"/>
    <x v="1"/>
    <x v="813"/>
    <m/>
    <s v="POL73536906"/>
    <n v="1"/>
    <n v="0"/>
    <m/>
    <n v="1"/>
    <x v="2"/>
    <n v="0"/>
  </r>
  <r>
    <s v="CLM79300248"/>
    <d v="2022-11-29T00:00:00"/>
    <x v="812"/>
    <x v="0"/>
    <x v="814"/>
    <d v="2022-12-20T00:00:00"/>
    <s v="POL82494167"/>
    <n v="0"/>
    <n v="0"/>
    <n v="21"/>
    <n v="0"/>
    <x v="2"/>
    <n v="1"/>
  </r>
  <r>
    <s v="CLM27973762"/>
    <d v="2024-06-05T00:00:00"/>
    <x v="813"/>
    <x v="1"/>
    <x v="815"/>
    <m/>
    <s v="POL25517652"/>
    <n v="1"/>
    <n v="0"/>
    <m/>
    <n v="1"/>
    <x v="0"/>
    <n v="0"/>
  </r>
  <r>
    <s v="CLM73690357"/>
    <d v="2023-03-11T00:00:00"/>
    <x v="814"/>
    <x v="2"/>
    <x v="816"/>
    <m/>
    <s v="POL93990309"/>
    <n v="1"/>
    <n v="0"/>
    <m/>
    <n v="1"/>
    <x v="0"/>
    <n v="0"/>
  </r>
  <r>
    <s v="CLM57641698"/>
    <d v="2020-08-29T00:00:00"/>
    <x v="815"/>
    <x v="0"/>
    <x v="817"/>
    <d v="2020-11-02T00:00:00"/>
    <s v="POL26404554"/>
    <n v="0"/>
    <n v="1"/>
    <n v="65"/>
    <n v="0"/>
    <x v="0"/>
    <n v="1"/>
  </r>
  <r>
    <s v="CLM84107925"/>
    <d v="2023-09-28T00:00:00"/>
    <x v="816"/>
    <x v="2"/>
    <x v="818"/>
    <m/>
    <s v="POL36565456"/>
    <n v="1"/>
    <n v="0"/>
    <m/>
    <n v="1"/>
    <x v="0"/>
    <n v="0"/>
  </r>
  <r>
    <s v="CLM39557775"/>
    <d v="2022-09-01T00:00:00"/>
    <x v="817"/>
    <x v="1"/>
    <x v="819"/>
    <d v="2022-11-26T00:00:00"/>
    <s v="POL74295287"/>
    <n v="0"/>
    <n v="0"/>
    <n v="86"/>
    <n v="0"/>
    <x v="0"/>
    <n v="0"/>
  </r>
  <r>
    <s v="CLM64221738"/>
    <d v="2020-07-20T00:00:00"/>
    <x v="818"/>
    <x v="2"/>
    <x v="820"/>
    <m/>
    <s v="POL46163995"/>
    <n v="1"/>
    <n v="0"/>
    <m/>
    <n v="1"/>
    <x v="0"/>
    <n v="0"/>
  </r>
  <r>
    <s v="CLM94168987"/>
    <d v="2022-03-11T00:00:00"/>
    <x v="819"/>
    <x v="0"/>
    <x v="821"/>
    <d v="2022-04-08T00:00:00"/>
    <s v="POL38913667"/>
    <n v="0"/>
    <n v="0"/>
    <n v="28"/>
    <n v="0"/>
    <x v="0"/>
    <n v="1"/>
  </r>
  <r>
    <s v="CLM65090296"/>
    <d v="2021-02-20T00:00:00"/>
    <x v="820"/>
    <x v="2"/>
    <x v="822"/>
    <m/>
    <s v="POL25201250"/>
    <n v="1"/>
    <n v="1"/>
    <m/>
    <n v="1"/>
    <x v="0"/>
    <n v="0"/>
  </r>
  <r>
    <s v="CLM57539483"/>
    <d v="2021-01-14T00:00:00"/>
    <x v="821"/>
    <x v="1"/>
    <x v="823"/>
    <m/>
    <s v="POL98372511"/>
    <n v="1"/>
    <n v="0"/>
    <m/>
    <n v="1"/>
    <x v="1"/>
    <n v="0"/>
  </r>
  <r>
    <s v="CLM90033778"/>
    <d v="2024-05-26T00:00:00"/>
    <x v="822"/>
    <x v="0"/>
    <x v="824"/>
    <m/>
    <s v="POL31482176"/>
    <n v="1"/>
    <n v="0"/>
    <m/>
    <n v="1"/>
    <x v="1"/>
    <n v="1"/>
  </r>
  <r>
    <s v="CLM81582284"/>
    <d v="2021-11-19T00:00:00"/>
    <x v="823"/>
    <x v="1"/>
    <x v="825"/>
    <m/>
    <s v="POL57167179"/>
    <n v="1"/>
    <n v="0"/>
    <m/>
    <n v="1"/>
    <x v="0"/>
    <n v="0"/>
  </r>
  <r>
    <s v="CLM86803606"/>
    <d v="2022-08-23T00:00:00"/>
    <x v="824"/>
    <x v="2"/>
    <x v="826"/>
    <m/>
    <s v="POL64674789"/>
    <n v="1"/>
    <n v="1"/>
    <m/>
    <n v="1"/>
    <x v="0"/>
    <n v="0"/>
  </r>
  <r>
    <s v="CLM66996097"/>
    <d v="2021-01-10T00:00:00"/>
    <x v="825"/>
    <x v="1"/>
    <x v="827"/>
    <m/>
    <s v="POL00098040"/>
    <n v="1"/>
    <n v="1"/>
    <m/>
    <n v="1"/>
    <x v="0"/>
    <n v="0"/>
  </r>
  <r>
    <s v="CLM27984175"/>
    <d v="2022-04-17T00:00:00"/>
    <x v="826"/>
    <x v="1"/>
    <x v="828"/>
    <m/>
    <s v="POL19188778"/>
    <n v="1"/>
    <n v="0"/>
    <m/>
    <n v="1"/>
    <x v="0"/>
    <n v="0"/>
  </r>
  <r>
    <s v="CLM57104970"/>
    <d v="2023-10-16T00:00:00"/>
    <x v="827"/>
    <x v="2"/>
    <x v="829"/>
    <m/>
    <s v="POL38512389"/>
    <n v="1"/>
    <n v="1"/>
    <m/>
    <n v="1"/>
    <x v="0"/>
    <n v="0"/>
  </r>
  <r>
    <s v="CLM54349950"/>
    <d v="2020-11-29T00:00:00"/>
    <x v="828"/>
    <x v="2"/>
    <x v="830"/>
    <d v="2021-01-07T00:00:00"/>
    <s v="POL05174448"/>
    <n v="0"/>
    <n v="1"/>
    <n v="39"/>
    <n v="0"/>
    <x v="0"/>
    <n v="0"/>
  </r>
  <r>
    <s v="CLM83325725"/>
    <d v="2020-03-06T00:00:00"/>
    <x v="829"/>
    <x v="1"/>
    <x v="831"/>
    <d v="2020-03-25T00:00:00"/>
    <s v="POL46435605"/>
    <n v="0"/>
    <n v="1"/>
    <n v="19"/>
    <n v="0"/>
    <x v="0"/>
    <n v="0"/>
  </r>
  <r>
    <s v="CLM31109254"/>
    <d v="2020-06-18T00:00:00"/>
    <x v="830"/>
    <x v="1"/>
    <x v="832"/>
    <m/>
    <s v="POL17133126"/>
    <n v="1"/>
    <n v="0"/>
    <m/>
    <n v="1"/>
    <x v="1"/>
    <n v="0"/>
  </r>
  <r>
    <s v="CLM50535963"/>
    <d v="2022-10-18T00:00:00"/>
    <x v="831"/>
    <x v="2"/>
    <x v="833"/>
    <m/>
    <s v="POL13413511"/>
    <n v="1"/>
    <n v="0"/>
    <m/>
    <n v="1"/>
    <x v="1"/>
    <n v="0"/>
  </r>
  <r>
    <s v="CLM69199067"/>
    <d v="2021-06-05T00:00:00"/>
    <x v="832"/>
    <x v="1"/>
    <x v="834"/>
    <d v="2021-08-11T00:00:00"/>
    <s v="POL74355179"/>
    <n v="0"/>
    <n v="0"/>
    <n v="67"/>
    <n v="0"/>
    <x v="0"/>
    <n v="0"/>
  </r>
  <r>
    <s v="CLM34568680"/>
    <d v="2024-11-17T00:00:00"/>
    <x v="833"/>
    <x v="0"/>
    <x v="835"/>
    <d v="2025-01-24T00:00:00"/>
    <s v="POL66215442"/>
    <n v="0"/>
    <n v="1"/>
    <n v="68"/>
    <n v="0"/>
    <x v="0"/>
    <n v="1"/>
  </r>
  <r>
    <s v="CLM42870835"/>
    <d v="2020-07-12T00:00:00"/>
    <x v="834"/>
    <x v="2"/>
    <x v="836"/>
    <m/>
    <s v="POL50892587"/>
    <n v="1"/>
    <n v="0"/>
    <m/>
    <n v="1"/>
    <x v="0"/>
    <n v="0"/>
  </r>
  <r>
    <s v="CLM59641598"/>
    <d v="2022-12-15T00:00:00"/>
    <x v="835"/>
    <x v="0"/>
    <x v="837"/>
    <d v="2023-03-15T00:00:00"/>
    <s v="POL15902669"/>
    <n v="0"/>
    <n v="1"/>
    <n v="90"/>
    <n v="0"/>
    <x v="0"/>
    <n v="1"/>
  </r>
  <r>
    <s v="CLM10889175"/>
    <d v="2022-12-26T00:00:00"/>
    <x v="836"/>
    <x v="0"/>
    <x v="838"/>
    <d v="2023-01-11T00:00:00"/>
    <s v="POL40212338"/>
    <n v="0"/>
    <n v="0"/>
    <n v="16"/>
    <n v="0"/>
    <x v="1"/>
    <n v="1"/>
  </r>
  <r>
    <s v="CLM08676021"/>
    <d v="2024-07-22T00:00:00"/>
    <x v="825"/>
    <x v="1"/>
    <x v="839"/>
    <d v="2024-09-17T00:00:00"/>
    <s v="POL54942639"/>
    <n v="0"/>
    <n v="1"/>
    <n v="57"/>
    <n v="0"/>
    <x v="0"/>
    <n v="0"/>
  </r>
  <r>
    <s v="CLM49936189"/>
    <d v="2023-07-26T00:00:00"/>
    <x v="837"/>
    <x v="1"/>
    <x v="840"/>
    <d v="2023-10-11T00:00:00"/>
    <s v="POL34037675"/>
    <n v="0"/>
    <n v="0"/>
    <n v="77"/>
    <n v="0"/>
    <x v="0"/>
    <n v="0"/>
  </r>
  <r>
    <s v="CLM02165429"/>
    <d v="2023-08-28T00:00:00"/>
    <x v="838"/>
    <x v="0"/>
    <x v="841"/>
    <d v="2023-10-08T00:00:00"/>
    <s v="POL16384443"/>
    <n v="0"/>
    <n v="1"/>
    <n v="41"/>
    <n v="0"/>
    <x v="0"/>
    <n v="1"/>
  </r>
  <r>
    <s v="CLM94668160"/>
    <d v="2023-01-16T00:00:00"/>
    <x v="839"/>
    <x v="2"/>
    <x v="842"/>
    <d v="2023-03-22T00:00:00"/>
    <s v="POL20036492"/>
    <n v="0"/>
    <n v="0"/>
    <n v="65"/>
    <n v="0"/>
    <x v="1"/>
    <n v="0"/>
  </r>
  <r>
    <s v="CLM95092810"/>
    <d v="2022-06-05T00:00:00"/>
    <x v="840"/>
    <x v="0"/>
    <x v="843"/>
    <d v="2022-06-28T00:00:00"/>
    <s v="POL45153648"/>
    <n v="0"/>
    <n v="0"/>
    <n v="23"/>
    <n v="0"/>
    <x v="0"/>
    <n v="1"/>
  </r>
  <r>
    <s v="CLM79464594"/>
    <d v="2021-06-23T00:00:00"/>
    <x v="841"/>
    <x v="2"/>
    <x v="844"/>
    <d v="2021-09-01T00:00:00"/>
    <s v="POL25640269"/>
    <n v="0"/>
    <n v="0"/>
    <n v="70"/>
    <n v="0"/>
    <x v="0"/>
    <n v="0"/>
  </r>
  <r>
    <s v="CLM98345076"/>
    <d v="2022-04-14T00:00:00"/>
    <x v="842"/>
    <x v="0"/>
    <x v="845"/>
    <m/>
    <s v="POL28044403"/>
    <n v="1"/>
    <n v="1"/>
    <m/>
    <n v="1"/>
    <x v="0"/>
    <n v="1"/>
  </r>
  <r>
    <s v="CLM15052298"/>
    <d v="2021-04-30T00:00:00"/>
    <x v="843"/>
    <x v="1"/>
    <x v="846"/>
    <d v="2021-05-21T00:00:00"/>
    <s v="POL14708909"/>
    <n v="0"/>
    <n v="1"/>
    <n v="21"/>
    <n v="0"/>
    <x v="0"/>
    <n v="0"/>
  </r>
  <r>
    <s v="CLM02657800"/>
    <d v="2020-10-30T00:00:00"/>
    <x v="844"/>
    <x v="1"/>
    <x v="847"/>
    <d v="2020-12-14T00:00:00"/>
    <s v="POL02370104"/>
    <n v="0"/>
    <n v="1"/>
    <n v="45"/>
    <n v="0"/>
    <x v="0"/>
    <n v="0"/>
  </r>
  <r>
    <s v="CLM73798151"/>
    <d v="2020-09-25T00:00:00"/>
    <x v="845"/>
    <x v="2"/>
    <x v="848"/>
    <d v="2020-11-02T00:00:00"/>
    <s v="POL48026137"/>
    <n v="0"/>
    <n v="0"/>
    <n v="38"/>
    <n v="0"/>
    <x v="1"/>
    <n v="0"/>
  </r>
  <r>
    <s v="CLM49789008"/>
    <d v="2021-12-12T00:00:00"/>
    <x v="846"/>
    <x v="2"/>
    <x v="849"/>
    <m/>
    <s v="POL06037561"/>
    <n v="1"/>
    <n v="0"/>
    <m/>
    <n v="1"/>
    <x v="0"/>
    <n v="0"/>
  </r>
  <r>
    <s v="CLM81061647"/>
    <d v="2022-05-02T00:00:00"/>
    <x v="847"/>
    <x v="0"/>
    <x v="850"/>
    <d v="2022-06-04T00:00:00"/>
    <s v="POL80906414"/>
    <n v="0"/>
    <n v="0"/>
    <n v="33"/>
    <n v="0"/>
    <x v="0"/>
    <n v="1"/>
  </r>
  <r>
    <s v="CLM87215177"/>
    <d v="2022-10-12T00:00:00"/>
    <x v="848"/>
    <x v="1"/>
    <x v="851"/>
    <d v="2022-11-23T00:00:00"/>
    <s v="POL90732218"/>
    <n v="0"/>
    <n v="0"/>
    <n v="42"/>
    <n v="0"/>
    <x v="1"/>
    <n v="0"/>
  </r>
  <r>
    <s v="CLM59756159"/>
    <d v="2021-03-05T00:00:00"/>
    <x v="849"/>
    <x v="1"/>
    <x v="852"/>
    <m/>
    <s v="POL61012482"/>
    <n v="1"/>
    <n v="1"/>
    <m/>
    <n v="1"/>
    <x v="0"/>
    <n v="0"/>
  </r>
  <r>
    <s v="CLM74555276"/>
    <d v="2024-08-29T00:00:00"/>
    <x v="850"/>
    <x v="0"/>
    <x v="853"/>
    <d v="2024-10-29T00:00:00"/>
    <s v="POL20995178"/>
    <n v="0"/>
    <n v="0"/>
    <n v="61"/>
    <n v="0"/>
    <x v="0"/>
    <n v="1"/>
  </r>
  <r>
    <s v="CLM37551033"/>
    <d v="2024-03-13T00:00:00"/>
    <x v="851"/>
    <x v="0"/>
    <x v="854"/>
    <d v="2024-04-24T00:00:00"/>
    <s v="POL83312613"/>
    <n v="0"/>
    <n v="1"/>
    <n v="42"/>
    <n v="0"/>
    <x v="0"/>
    <n v="1"/>
  </r>
  <r>
    <s v="CLM57343518"/>
    <d v="2024-10-16T00:00:00"/>
    <x v="852"/>
    <x v="2"/>
    <x v="855"/>
    <m/>
    <s v="POL28936757"/>
    <n v="1"/>
    <n v="1"/>
    <m/>
    <n v="1"/>
    <x v="0"/>
    <n v="0"/>
  </r>
  <r>
    <s v="CLM15648775"/>
    <d v="2022-10-10T00:00:00"/>
    <x v="853"/>
    <x v="2"/>
    <x v="856"/>
    <d v="2022-12-11T00:00:00"/>
    <s v="POL37710630"/>
    <n v="0"/>
    <n v="0"/>
    <n v="62"/>
    <n v="0"/>
    <x v="1"/>
    <n v="0"/>
  </r>
  <r>
    <s v="CLM45935611"/>
    <d v="2020-10-26T00:00:00"/>
    <x v="854"/>
    <x v="1"/>
    <x v="857"/>
    <d v="2020-11-21T00:00:00"/>
    <s v="POL54374781"/>
    <n v="0"/>
    <n v="1"/>
    <n v="26"/>
    <n v="0"/>
    <x v="0"/>
    <n v="0"/>
  </r>
  <r>
    <s v="CLM19534264"/>
    <d v="2022-07-27T00:00:00"/>
    <x v="855"/>
    <x v="1"/>
    <x v="858"/>
    <d v="2022-10-09T00:00:00"/>
    <s v="POL38577141"/>
    <n v="0"/>
    <n v="0"/>
    <n v="74"/>
    <n v="0"/>
    <x v="0"/>
    <n v="0"/>
  </r>
  <r>
    <s v="CLM84119548"/>
    <d v="2022-02-25T00:00:00"/>
    <x v="856"/>
    <x v="0"/>
    <x v="859"/>
    <m/>
    <s v="POL10731593"/>
    <n v="1"/>
    <n v="1"/>
    <m/>
    <n v="1"/>
    <x v="0"/>
    <n v="1"/>
  </r>
  <r>
    <s v="CLM80291695"/>
    <d v="2023-01-29T00:00:00"/>
    <x v="857"/>
    <x v="0"/>
    <x v="860"/>
    <d v="2023-04-24T00:00:00"/>
    <s v="POL14019439"/>
    <n v="0"/>
    <n v="1"/>
    <n v="85"/>
    <n v="0"/>
    <x v="0"/>
    <n v="1"/>
  </r>
  <r>
    <s v="CLM90857999"/>
    <d v="2023-12-05T00:00:00"/>
    <x v="858"/>
    <x v="2"/>
    <x v="861"/>
    <d v="2024-01-24T00:00:00"/>
    <s v="POL41122818"/>
    <n v="0"/>
    <n v="1"/>
    <n v="50"/>
    <n v="0"/>
    <x v="0"/>
    <n v="0"/>
  </r>
  <r>
    <s v="CLM60173124"/>
    <d v="2023-03-31T00:00:00"/>
    <x v="859"/>
    <x v="2"/>
    <x v="862"/>
    <d v="2023-06-09T00:00:00"/>
    <s v="POL40546562"/>
    <n v="0"/>
    <n v="1"/>
    <n v="70"/>
    <n v="0"/>
    <x v="0"/>
    <n v="0"/>
  </r>
  <r>
    <s v="CLM84868577"/>
    <d v="2021-05-13T00:00:00"/>
    <x v="860"/>
    <x v="0"/>
    <x v="863"/>
    <d v="2021-08-03T00:00:00"/>
    <s v="POL58793431"/>
    <n v="0"/>
    <n v="0"/>
    <n v="82"/>
    <n v="0"/>
    <x v="1"/>
    <n v="1"/>
  </r>
  <r>
    <s v="CLM70022598"/>
    <d v="2024-03-26T00:00:00"/>
    <x v="861"/>
    <x v="1"/>
    <x v="864"/>
    <d v="2024-06-13T00:00:00"/>
    <s v="POL35608817"/>
    <n v="0"/>
    <n v="1"/>
    <n v="79"/>
    <n v="0"/>
    <x v="0"/>
    <n v="0"/>
  </r>
  <r>
    <s v="CLM21810636"/>
    <d v="2020-02-01T00:00:00"/>
    <x v="862"/>
    <x v="0"/>
    <x v="865"/>
    <d v="2020-02-22T00:00:00"/>
    <s v="POL84274065"/>
    <n v="0"/>
    <n v="0"/>
    <n v="21"/>
    <n v="0"/>
    <x v="1"/>
    <n v="1"/>
  </r>
  <r>
    <s v="CLM07911129"/>
    <d v="2023-02-08T00:00:00"/>
    <x v="863"/>
    <x v="0"/>
    <x v="866"/>
    <d v="2023-04-24T00:00:00"/>
    <s v="POL21020862"/>
    <n v="0"/>
    <n v="0"/>
    <n v="75"/>
    <n v="0"/>
    <x v="1"/>
    <n v="1"/>
  </r>
  <r>
    <s v="CLM35045711"/>
    <d v="2022-06-20T00:00:00"/>
    <x v="864"/>
    <x v="0"/>
    <x v="867"/>
    <d v="2022-09-05T00:00:00"/>
    <s v="POL52918990"/>
    <n v="0"/>
    <n v="1"/>
    <n v="77"/>
    <n v="0"/>
    <x v="0"/>
    <n v="1"/>
  </r>
  <r>
    <s v="CLM42812234"/>
    <d v="2022-05-12T00:00:00"/>
    <x v="865"/>
    <x v="0"/>
    <x v="868"/>
    <m/>
    <s v="POL86600900"/>
    <n v="1"/>
    <n v="1"/>
    <m/>
    <n v="1"/>
    <x v="0"/>
    <n v="1"/>
  </r>
  <r>
    <s v="CLM68091259"/>
    <d v="2021-11-27T00:00:00"/>
    <x v="866"/>
    <x v="0"/>
    <x v="869"/>
    <d v="2021-12-21T00:00:00"/>
    <s v="POL67279435"/>
    <n v="0"/>
    <n v="1"/>
    <n v="24"/>
    <n v="0"/>
    <x v="0"/>
    <n v="1"/>
  </r>
  <r>
    <s v="CLM04605822"/>
    <d v="2024-03-04T00:00:00"/>
    <x v="867"/>
    <x v="1"/>
    <x v="870"/>
    <m/>
    <s v="POL62029185"/>
    <n v="1"/>
    <n v="0"/>
    <m/>
    <n v="1"/>
    <x v="0"/>
    <n v="0"/>
  </r>
  <r>
    <s v="CLM97182143"/>
    <d v="2023-12-26T00:00:00"/>
    <x v="868"/>
    <x v="2"/>
    <x v="871"/>
    <d v="2024-02-22T00:00:00"/>
    <s v="POL68941545"/>
    <n v="0"/>
    <n v="0"/>
    <n v="58"/>
    <n v="0"/>
    <x v="0"/>
    <n v="0"/>
  </r>
  <r>
    <s v="CLM34140668"/>
    <d v="2023-07-14T00:00:00"/>
    <x v="869"/>
    <x v="1"/>
    <x v="872"/>
    <m/>
    <s v="POL44808829"/>
    <n v="1"/>
    <n v="0"/>
    <m/>
    <n v="1"/>
    <x v="0"/>
    <n v="0"/>
  </r>
  <r>
    <s v="CLM85256262"/>
    <d v="2022-12-30T00:00:00"/>
    <x v="870"/>
    <x v="0"/>
    <x v="873"/>
    <d v="2023-03-14T00:00:00"/>
    <s v="POL17851408"/>
    <n v="0"/>
    <n v="1"/>
    <n v="74"/>
    <n v="0"/>
    <x v="0"/>
    <n v="1"/>
  </r>
  <r>
    <s v="CLM14765802"/>
    <d v="2023-07-08T00:00:00"/>
    <x v="871"/>
    <x v="0"/>
    <x v="874"/>
    <m/>
    <s v="POL10592751"/>
    <n v="1"/>
    <n v="0"/>
    <m/>
    <n v="1"/>
    <x v="1"/>
    <n v="1"/>
  </r>
  <r>
    <s v="CLM17997752"/>
    <d v="2023-05-15T00:00:00"/>
    <x v="872"/>
    <x v="2"/>
    <x v="875"/>
    <d v="2023-06-09T00:00:00"/>
    <s v="POL91751592"/>
    <n v="0"/>
    <n v="1"/>
    <n v="25"/>
    <n v="0"/>
    <x v="0"/>
    <n v="0"/>
  </r>
  <r>
    <s v="CLM34725867"/>
    <d v="2024-09-29T00:00:00"/>
    <x v="873"/>
    <x v="2"/>
    <x v="876"/>
    <d v="2024-10-23T00:00:00"/>
    <s v="POL16952291"/>
    <n v="0"/>
    <n v="0"/>
    <n v="24"/>
    <n v="0"/>
    <x v="1"/>
    <n v="0"/>
  </r>
  <r>
    <s v="CLM34459845"/>
    <d v="2021-03-14T00:00:00"/>
    <x v="874"/>
    <x v="1"/>
    <x v="877"/>
    <d v="2021-05-16T00:00:00"/>
    <s v="POL38182158"/>
    <n v="0"/>
    <n v="0"/>
    <n v="63"/>
    <n v="0"/>
    <x v="0"/>
    <n v="0"/>
  </r>
  <r>
    <s v="CLM03521788"/>
    <d v="2021-02-06T00:00:00"/>
    <x v="875"/>
    <x v="0"/>
    <x v="878"/>
    <d v="2021-04-27T00:00:00"/>
    <s v="POL33261817"/>
    <n v="0"/>
    <n v="0"/>
    <n v="80"/>
    <n v="0"/>
    <x v="0"/>
    <n v="1"/>
  </r>
  <r>
    <s v="CLM85316017"/>
    <d v="2022-05-15T00:00:00"/>
    <x v="876"/>
    <x v="2"/>
    <x v="879"/>
    <m/>
    <s v="POL61950574"/>
    <n v="1"/>
    <n v="1"/>
    <m/>
    <n v="1"/>
    <x v="0"/>
    <n v="0"/>
  </r>
  <r>
    <s v="CLM28684443"/>
    <d v="2021-06-23T00:00:00"/>
    <x v="877"/>
    <x v="2"/>
    <x v="880"/>
    <d v="2021-08-16T00:00:00"/>
    <s v="POL02805938"/>
    <n v="0"/>
    <n v="1"/>
    <n v="54"/>
    <n v="0"/>
    <x v="0"/>
    <n v="0"/>
  </r>
  <r>
    <s v="CLM38394241"/>
    <d v="2020-03-14T00:00:00"/>
    <x v="878"/>
    <x v="2"/>
    <x v="881"/>
    <d v="2020-04-12T00:00:00"/>
    <s v="POL76182613"/>
    <n v="0"/>
    <n v="0"/>
    <n v="29"/>
    <n v="0"/>
    <x v="0"/>
    <n v="0"/>
  </r>
  <r>
    <s v="CLM64617502"/>
    <d v="2024-04-22T00:00:00"/>
    <x v="879"/>
    <x v="0"/>
    <x v="882"/>
    <m/>
    <s v="POL67171519"/>
    <n v="1"/>
    <n v="0"/>
    <m/>
    <n v="1"/>
    <x v="0"/>
    <n v="1"/>
  </r>
  <r>
    <s v="CLM77022554"/>
    <d v="2023-06-06T00:00:00"/>
    <x v="880"/>
    <x v="0"/>
    <x v="883"/>
    <d v="2023-06-19T00:00:00"/>
    <s v="POL03542172"/>
    <n v="0"/>
    <n v="0"/>
    <n v="13"/>
    <n v="0"/>
    <x v="1"/>
    <n v="1"/>
  </r>
  <r>
    <s v="CLM57150909"/>
    <d v="2022-03-31T00:00:00"/>
    <x v="881"/>
    <x v="0"/>
    <x v="884"/>
    <m/>
    <s v="POL09725206"/>
    <n v="1"/>
    <n v="1"/>
    <m/>
    <n v="1"/>
    <x v="0"/>
    <n v="1"/>
  </r>
  <r>
    <s v="CLM12817719"/>
    <d v="2020-05-01T00:00:00"/>
    <x v="882"/>
    <x v="2"/>
    <x v="885"/>
    <m/>
    <s v="POL37519472"/>
    <n v="1"/>
    <n v="0"/>
    <m/>
    <n v="1"/>
    <x v="1"/>
    <n v="0"/>
  </r>
  <r>
    <s v="CLM63378185"/>
    <d v="2023-10-09T00:00:00"/>
    <x v="883"/>
    <x v="2"/>
    <x v="886"/>
    <d v="2023-11-09T00:00:00"/>
    <s v="POL07053234"/>
    <n v="0"/>
    <n v="1"/>
    <n v="31"/>
    <n v="0"/>
    <x v="0"/>
    <n v="0"/>
  </r>
  <r>
    <s v="CLM48604429"/>
    <d v="2024-03-12T00:00:00"/>
    <x v="884"/>
    <x v="0"/>
    <x v="887"/>
    <m/>
    <s v="POL73582345"/>
    <n v="1"/>
    <n v="1"/>
    <m/>
    <n v="1"/>
    <x v="0"/>
    <n v="1"/>
  </r>
  <r>
    <s v="CLM27061826"/>
    <d v="2021-12-31T00:00:00"/>
    <x v="885"/>
    <x v="1"/>
    <x v="888"/>
    <d v="2022-02-12T00:00:00"/>
    <s v="POL13218423"/>
    <n v="0"/>
    <n v="1"/>
    <n v="43"/>
    <n v="0"/>
    <x v="0"/>
    <n v="0"/>
  </r>
  <r>
    <s v="CLM62546384"/>
    <d v="2021-12-09T00:00:00"/>
    <x v="886"/>
    <x v="0"/>
    <x v="889"/>
    <d v="2022-01-13T00:00:00"/>
    <s v="POL44772123"/>
    <n v="0"/>
    <n v="0"/>
    <n v="35"/>
    <n v="0"/>
    <x v="0"/>
    <n v="1"/>
  </r>
  <r>
    <s v="CLM99539369"/>
    <d v="2024-03-17T00:00:00"/>
    <x v="887"/>
    <x v="1"/>
    <x v="890"/>
    <d v="2024-06-04T00:00:00"/>
    <s v="POL07172279"/>
    <n v="0"/>
    <n v="1"/>
    <n v="79"/>
    <n v="0"/>
    <x v="0"/>
    <n v="0"/>
  </r>
  <r>
    <s v="CLM88313113"/>
    <d v="2022-05-29T00:00:00"/>
    <x v="888"/>
    <x v="1"/>
    <x v="891"/>
    <d v="2022-06-14T00:00:00"/>
    <s v="POL11133444"/>
    <n v="0"/>
    <n v="1"/>
    <n v="16"/>
    <n v="0"/>
    <x v="0"/>
    <n v="0"/>
  </r>
  <r>
    <s v="CLM72432158"/>
    <d v="2020-10-05T00:00:00"/>
    <x v="889"/>
    <x v="2"/>
    <x v="892"/>
    <d v="2021-01-02T00:00:00"/>
    <s v="POL09367565"/>
    <n v="0"/>
    <n v="0"/>
    <n v="89"/>
    <n v="0"/>
    <x v="0"/>
    <n v="0"/>
  </r>
  <r>
    <s v="CLM52113843"/>
    <d v="2021-05-23T00:00:00"/>
    <x v="890"/>
    <x v="0"/>
    <x v="893"/>
    <d v="2021-08-01T00:00:00"/>
    <s v="POL25453349"/>
    <n v="0"/>
    <n v="1"/>
    <n v="70"/>
    <n v="0"/>
    <x v="0"/>
    <n v="1"/>
  </r>
  <r>
    <s v="CLM98273776"/>
    <d v="2024-10-30T00:00:00"/>
    <x v="891"/>
    <x v="0"/>
    <x v="894"/>
    <m/>
    <s v="POL80932118"/>
    <n v="1"/>
    <n v="1"/>
    <m/>
    <n v="1"/>
    <x v="0"/>
    <n v="1"/>
  </r>
  <r>
    <s v="CLM27894551"/>
    <d v="2021-02-03T00:00:00"/>
    <x v="892"/>
    <x v="2"/>
    <x v="895"/>
    <d v="2021-03-02T00:00:00"/>
    <s v="POL60446512"/>
    <n v="0"/>
    <n v="0"/>
    <n v="27"/>
    <n v="0"/>
    <x v="0"/>
    <n v="0"/>
  </r>
  <r>
    <s v="CLM30390296"/>
    <d v="2022-05-30T00:00:00"/>
    <x v="893"/>
    <x v="2"/>
    <x v="896"/>
    <d v="2022-07-21T00:00:00"/>
    <s v="POL69656985"/>
    <n v="0"/>
    <n v="0"/>
    <n v="52"/>
    <n v="0"/>
    <x v="0"/>
    <n v="0"/>
  </r>
  <r>
    <s v="CLM05429214"/>
    <d v="2020-08-21T00:00:00"/>
    <x v="894"/>
    <x v="1"/>
    <x v="897"/>
    <d v="2020-11-02T00:00:00"/>
    <s v="POL67383698"/>
    <n v="0"/>
    <n v="0"/>
    <n v="73"/>
    <n v="0"/>
    <x v="1"/>
    <n v="0"/>
  </r>
  <r>
    <s v="CLM43356344"/>
    <d v="2022-01-31T00:00:00"/>
    <x v="895"/>
    <x v="0"/>
    <x v="898"/>
    <d v="2022-03-01T00:00:00"/>
    <s v="POL05353456"/>
    <n v="0"/>
    <n v="1"/>
    <n v="29"/>
    <n v="0"/>
    <x v="0"/>
    <n v="1"/>
  </r>
  <r>
    <s v="CLM36063383"/>
    <d v="2023-01-13T00:00:00"/>
    <x v="896"/>
    <x v="0"/>
    <x v="899"/>
    <d v="2023-03-20T00:00:00"/>
    <s v="POL58597674"/>
    <n v="0"/>
    <n v="0"/>
    <n v="66"/>
    <n v="0"/>
    <x v="1"/>
    <n v="1"/>
  </r>
  <r>
    <s v="CLM36164016"/>
    <d v="2023-01-09T00:00:00"/>
    <x v="897"/>
    <x v="1"/>
    <x v="900"/>
    <d v="2023-02-09T00:00:00"/>
    <s v="POL14245598"/>
    <n v="0"/>
    <n v="1"/>
    <n v="31"/>
    <n v="0"/>
    <x v="0"/>
    <n v="0"/>
  </r>
  <r>
    <s v="CLM64197132"/>
    <d v="2021-05-10T00:00:00"/>
    <x v="898"/>
    <x v="1"/>
    <x v="901"/>
    <d v="2021-08-01T00:00:00"/>
    <s v="POL38512389"/>
    <n v="0"/>
    <n v="0"/>
    <n v="83"/>
    <n v="0"/>
    <x v="0"/>
    <n v="0"/>
  </r>
  <r>
    <s v="CLM20737348"/>
    <d v="2023-01-11T00:00:00"/>
    <x v="899"/>
    <x v="2"/>
    <x v="902"/>
    <m/>
    <s v="POL86747748"/>
    <n v="1"/>
    <n v="1"/>
    <m/>
    <n v="1"/>
    <x v="0"/>
    <n v="0"/>
  </r>
  <r>
    <s v="CLM19786168"/>
    <d v="2022-09-19T00:00:00"/>
    <x v="900"/>
    <x v="0"/>
    <x v="903"/>
    <d v="2022-11-06T00:00:00"/>
    <s v="POL62363777"/>
    <n v="0"/>
    <n v="0"/>
    <n v="48"/>
    <n v="0"/>
    <x v="0"/>
    <n v="1"/>
  </r>
  <r>
    <s v="CLM23181702"/>
    <d v="2024-02-24T00:00:00"/>
    <x v="901"/>
    <x v="2"/>
    <x v="904"/>
    <d v="2024-03-14T00:00:00"/>
    <s v="POL64331306"/>
    <n v="0"/>
    <n v="1"/>
    <n v="19"/>
    <n v="0"/>
    <x v="0"/>
    <n v="0"/>
  </r>
  <r>
    <s v="CLM34046772"/>
    <d v="2024-03-24T00:00:00"/>
    <x v="902"/>
    <x v="0"/>
    <x v="905"/>
    <m/>
    <s v="POL77901468"/>
    <n v="1"/>
    <n v="0"/>
    <m/>
    <n v="1"/>
    <x v="0"/>
    <n v="1"/>
  </r>
  <r>
    <s v="CLM99384074"/>
    <d v="2022-09-06T00:00:00"/>
    <x v="903"/>
    <x v="0"/>
    <x v="906"/>
    <d v="2022-12-05T00:00:00"/>
    <s v="POL01056651"/>
    <n v="0"/>
    <n v="1"/>
    <n v="90"/>
    <n v="0"/>
    <x v="0"/>
    <n v="1"/>
  </r>
  <r>
    <s v="CLM54300862"/>
    <d v="2024-04-11T00:00:00"/>
    <x v="904"/>
    <x v="2"/>
    <x v="907"/>
    <d v="2024-07-02T00:00:00"/>
    <s v="POL66329660"/>
    <n v="0"/>
    <n v="1"/>
    <n v="82"/>
    <n v="0"/>
    <x v="0"/>
    <n v="0"/>
  </r>
  <r>
    <s v="CLM14747222"/>
    <d v="2024-08-08T00:00:00"/>
    <x v="905"/>
    <x v="0"/>
    <x v="908"/>
    <m/>
    <s v="POL59833526"/>
    <n v="1"/>
    <n v="0"/>
    <m/>
    <n v="1"/>
    <x v="0"/>
    <n v="1"/>
  </r>
  <r>
    <s v="CLM08109576"/>
    <d v="2023-08-01T00:00:00"/>
    <x v="906"/>
    <x v="0"/>
    <x v="909"/>
    <d v="2023-10-18T00:00:00"/>
    <s v="POL42143112"/>
    <n v="0"/>
    <n v="1"/>
    <n v="78"/>
    <n v="0"/>
    <x v="0"/>
    <n v="1"/>
  </r>
  <r>
    <s v="CLM38981742"/>
    <d v="2023-03-08T00:00:00"/>
    <x v="907"/>
    <x v="1"/>
    <x v="910"/>
    <m/>
    <s v="POL87577770"/>
    <n v="1"/>
    <n v="0"/>
    <m/>
    <n v="1"/>
    <x v="0"/>
    <n v="0"/>
  </r>
  <r>
    <s v="CLM16886528"/>
    <d v="2021-02-28T00:00:00"/>
    <x v="908"/>
    <x v="1"/>
    <x v="911"/>
    <m/>
    <s v="POL26826010"/>
    <n v="1"/>
    <n v="1"/>
    <m/>
    <n v="1"/>
    <x v="0"/>
    <n v="0"/>
  </r>
  <r>
    <s v="CLM60580048"/>
    <d v="2022-04-27T00:00:00"/>
    <x v="909"/>
    <x v="0"/>
    <x v="912"/>
    <d v="2022-07-19T00:00:00"/>
    <s v="POL07698492"/>
    <n v="0"/>
    <n v="0"/>
    <n v="83"/>
    <n v="0"/>
    <x v="2"/>
    <n v="1"/>
  </r>
  <r>
    <s v="CLM81003314"/>
    <d v="2021-06-16T00:00:00"/>
    <x v="910"/>
    <x v="2"/>
    <x v="913"/>
    <d v="2021-07-02T00:00:00"/>
    <s v="POL40212338"/>
    <n v="0"/>
    <n v="0"/>
    <n v="16"/>
    <n v="0"/>
    <x v="1"/>
    <n v="0"/>
  </r>
  <r>
    <s v="CLM20291360"/>
    <d v="2024-10-25T00:00:00"/>
    <x v="911"/>
    <x v="2"/>
    <x v="914"/>
    <d v="2024-11-22T00:00:00"/>
    <s v="POL20325759"/>
    <n v="0"/>
    <n v="1"/>
    <n v="28"/>
    <n v="0"/>
    <x v="0"/>
    <n v="0"/>
  </r>
  <r>
    <s v="CLM61393196"/>
    <d v="2024-03-04T00:00:00"/>
    <x v="912"/>
    <x v="2"/>
    <x v="915"/>
    <d v="2024-03-18T00:00:00"/>
    <s v="POL91532160"/>
    <n v="0"/>
    <n v="1"/>
    <n v="14"/>
    <n v="0"/>
    <x v="0"/>
    <n v="0"/>
  </r>
  <r>
    <s v="CLM63265430"/>
    <d v="2022-04-02T00:00:00"/>
    <x v="913"/>
    <x v="0"/>
    <x v="916"/>
    <d v="2022-04-29T00:00:00"/>
    <s v="POL94633881"/>
    <n v="0"/>
    <n v="0"/>
    <n v="27"/>
    <n v="0"/>
    <x v="2"/>
    <n v="1"/>
  </r>
  <r>
    <s v="CLM63815079"/>
    <d v="2022-05-07T00:00:00"/>
    <x v="914"/>
    <x v="2"/>
    <x v="917"/>
    <m/>
    <s v="POL81378407"/>
    <n v="1"/>
    <n v="0"/>
    <m/>
    <n v="1"/>
    <x v="1"/>
    <n v="0"/>
  </r>
  <r>
    <s v="CLM85468767"/>
    <d v="2022-06-20T00:00:00"/>
    <x v="915"/>
    <x v="0"/>
    <x v="918"/>
    <d v="2022-09-08T00:00:00"/>
    <s v="POL97742612"/>
    <n v="0"/>
    <n v="1"/>
    <n v="80"/>
    <n v="0"/>
    <x v="0"/>
    <n v="1"/>
  </r>
  <r>
    <s v="CLM41112188"/>
    <d v="2021-07-28T00:00:00"/>
    <x v="916"/>
    <x v="2"/>
    <x v="919"/>
    <d v="2021-10-03T00:00:00"/>
    <s v="POL74831187"/>
    <n v="0"/>
    <n v="1"/>
    <n v="67"/>
    <n v="0"/>
    <x v="0"/>
    <n v="0"/>
  </r>
  <r>
    <s v="CLM87251636"/>
    <d v="2021-09-27T00:00:00"/>
    <x v="917"/>
    <x v="0"/>
    <x v="920"/>
    <d v="2021-12-02T00:00:00"/>
    <s v="POL13714686"/>
    <n v="0"/>
    <n v="0"/>
    <n v="66"/>
    <n v="0"/>
    <x v="1"/>
    <n v="1"/>
  </r>
  <r>
    <s v="CLM93805397"/>
    <d v="2020-10-27T00:00:00"/>
    <x v="918"/>
    <x v="1"/>
    <x v="921"/>
    <d v="2020-11-28T00:00:00"/>
    <s v="POL24186172"/>
    <n v="0"/>
    <n v="0"/>
    <n v="32"/>
    <n v="0"/>
    <x v="0"/>
    <n v="0"/>
  </r>
  <r>
    <s v="CLM14729636"/>
    <d v="2020-04-14T00:00:00"/>
    <x v="919"/>
    <x v="1"/>
    <x v="922"/>
    <d v="2020-07-05T00:00:00"/>
    <s v="POL96855506"/>
    <n v="0"/>
    <n v="0"/>
    <n v="82"/>
    <n v="0"/>
    <x v="0"/>
    <n v="0"/>
  </r>
  <r>
    <s v="CLM93862411"/>
    <d v="2022-02-14T00:00:00"/>
    <x v="920"/>
    <x v="1"/>
    <x v="923"/>
    <m/>
    <s v="POL25304698"/>
    <n v="1"/>
    <n v="0"/>
    <m/>
    <n v="1"/>
    <x v="0"/>
    <n v="0"/>
  </r>
  <r>
    <s v="CLM01027579"/>
    <d v="2022-01-30T00:00:00"/>
    <x v="921"/>
    <x v="1"/>
    <x v="924"/>
    <m/>
    <s v="POL63778192"/>
    <n v="1"/>
    <n v="1"/>
    <m/>
    <n v="1"/>
    <x v="0"/>
    <n v="0"/>
  </r>
  <r>
    <s v="CLM31056262"/>
    <d v="2022-03-29T00:00:00"/>
    <x v="922"/>
    <x v="2"/>
    <x v="925"/>
    <d v="2022-05-25T00:00:00"/>
    <s v="POL64631990"/>
    <n v="0"/>
    <n v="0"/>
    <n v="57"/>
    <n v="0"/>
    <x v="0"/>
    <n v="0"/>
  </r>
  <r>
    <s v="CLM00991845"/>
    <d v="2022-12-08T00:00:00"/>
    <x v="923"/>
    <x v="1"/>
    <x v="926"/>
    <d v="2023-03-07T00:00:00"/>
    <s v="POL58623707"/>
    <n v="0"/>
    <n v="0"/>
    <n v="89"/>
    <n v="0"/>
    <x v="0"/>
    <n v="0"/>
  </r>
  <r>
    <s v="CLM30471465"/>
    <d v="2021-08-25T00:00:00"/>
    <x v="924"/>
    <x v="1"/>
    <x v="927"/>
    <d v="2021-11-15T00:00:00"/>
    <s v="POL53549003"/>
    <n v="0"/>
    <n v="0"/>
    <n v="82"/>
    <n v="0"/>
    <x v="0"/>
    <n v="0"/>
  </r>
  <r>
    <s v="CLM47588977"/>
    <d v="2022-12-24T00:00:00"/>
    <x v="925"/>
    <x v="1"/>
    <x v="928"/>
    <d v="2023-02-23T00:00:00"/>
    <s v="POL53367790"/>
    <n v="0"/>
    <n v="0"/>
    <n v="61"/>
    <n v="0"/>
    <x v="1"/>
    <n v="0"/>
  </r>
  <r>
    <s v="CLM42755797"/>
    <d v="2020-06-05T00:00:00"/>
    <x v="926"/>
    <x v="1"/>
    <x v="929"/>
    <d v="2020-07-07T00:00:00"/>
    <s v="POL84360532"/>
    <n v="0"/>
    <n v="0"/>
    <n v="32"/>
    <n v="0"/>
    <x v="0"/>
    <n v="0"/>
  </r>
  <r>
    <s v="CLM78382108"/>
    <d v="2022-03-27T00:00:00"/>
    <x v="927"/>
    <x v="1"/>
    <x v="930"/>
    <d v="2022-05-21T00:00:00"/>
    <s v="POL47639612"/>
    <n v="0"/>
    <n v="0"/>
    <n v="55"/>
    <n v="0"/>
    <x v="0"/>
    <n v="0"/>
  </r>
  <r>
    <s v="CLM46996494"/>
    <d v="2020-01-07T00:00:00"/>
    <x v="928"/>
    <x v="2"/>
    <x v="931"/>
    <d v="2020-01-26T00:00:00"/>
    <s v="POL25834055"/>
    <n v="0"/>
    <n v="0"/>
    <n v="19"/>
    <n v="0"/>
    <x v="1"/>
    <n v="0"/>
  </r>
  <r>
    <s v="CLM48003831"/>
    <d v="2020-05-24T00:00:00"/>
    <x v="929"/>
    <x v="0"/>
    <x v="932"/>
    <d v="2020-07-11T00:00:00"/>
    <s v="POL76080858"/>
    <n v="0"/>
    <n v="0"/>
    <n v="48"/>
    <n v="0"/>
    <x v="0"/>
    <n v="1"/>
  </r>
  <r>
    <s v="CLM25814496"/>
    <d v="2022-08-30T00:00:00"/>
    <x v="930"/>
    <x v="1"/>
    <x v="933"/>
    <d v="2022-11-19T00:00:00"/>
    <s v="POL74554228"/>
    <n v="0"/>
    <n v="1"/>
    <n v="81"/>
    <n v="0"/>
    <x v="0"/>
    <n v="0"/>
  </r>
  <r>
    <s v="CLM72086906"/>
    <d v="2024-01-31T00:00:00"/>
    <x v="931"/>
    <x v="1"/>
    <x v="934"/>
    <d v="2024-03-12T00:00:00"/>
    <s v="POL90564475"/>
    <n v="0"/>
    <n v="0"/>
    <n v="41"/>
    <n v="0"/>
    <x v="1"/>
    <n v="0"/>
  </r>
  <r>
    <s v="CLM35297198"/>
    <d v="2024-03-26T00:00:00"/>
    <x v="932"/>
    <x v="0"/>
    <x v="935"/>
    <m/>
    <s v="POL26961940"/>
    <n v="1"/>
    <n v="1"/>
    <m/>
    <n v="1"/>
    <x v="0"/>
    <n v="1"/>
  </r>
  <r>
    <s v="CLM38998313"/>
    <d v="2022-03-05T00:00:00"/>
    <x v="933"/>
    <x v="2"/>
    <x v="936"/>
    <d v="2022-05-27T00:00:00"/>
    <s v="POL38363742"/>
    <n v="0"/>
    <n v="1"/>
    <n v="83"/>
    <n v="0"/>
    <x v="0"/>
    <n v="0"/>
  </r>
  <r>
    <s v="CLM58652731"/>
    <d v="2022-12-04T00:00:00"/>
    <x v="934"/>
    <x v="2"/>
    <x v="937"/>
    <m/>
    <s v="POL22111965"/>
    <n v="1"/>
    <n v="0"/>
    <m/>
    <n v="1"/>
    <x v="0"/>
    <n v="0"/>
  </r>
  <r>
    <s v="CLM06542172"/>
    <d v="2023-11-27T00:00:00"/>
    <x v="935"/>
    <x v="2"/>
    <x v="938"/>
    <d v="2024-02-04T00:00:00"/>
    <s v="POL81937503"/>
    <n v="0"/>
    <n v="1"/>
    <n v="69"/>
    <n v="0"/>
    <x v="0"/>
    <n v="0"/>
  </r>
  <r>
    <s v="CLM00567749"/>
    <d v="2023-12-14T00:00:00"/>
    <x v="936"/>
    <x v="1"/>
    <x v="939"/>
    <m/>
    <s v="POL44711941"/>
    <n v="1"/>
    <n v="1"/>
    <m/>
    <n v="1"/>
    <x v="0"/>
    <n v="0"/>
  </r>
  <r>
    <s v="CLM12381856"/>
    <d v="2022-07-03T00:00:00"/>
    <x v="937"/>
    <x v="0"/>
    <x v="940"/>
    <d v="2022-09-07T00:00:00"/>
    <s v="POL06565717"/>
    <n v="0"/>
    <n v="1"/>
    <n v="66"/>
    <n v="0"/>
    <x v="0"/>
    <n v="1"/>
  </r>
  <r>
    <s v="CLM41390400"/>
    <d v="2021-12-24T00:00:00"/>
    <x v="938"/>
    <x v="0"/>
    <x v="941"/>
    <d v="2022-02-09T00:00:00"/>
    <s v="POL22122728"/>
    <n v="0"/>
    <n v="1"/>
    <n v="47"/>
    <n v="0"/>
    <x v="0"/>
    <n v="1"/>
  </r>
  <r>
    <s v="CLM81465495"/>
    <d v="2022-04-28T00:00:00"/>
    <x v="939"/>
    <x v="2"/>
    <x v="942"/>
    <d v="2022-07-24T00:00:00"/>
    <s v="POL83435156"/>
    <n v="0"/>
    <n v="1"/>
    <n v="87"/>
    <n v="0"/>
    <x v="0"/>
    <n v="0"/>
  </r>
  <r>
    <s v="CLM12096379"/>
    <d v="2023-03-10T00:00:00"/>
    <x v="940"/>
    <x v="1"/>
    <x v="943"/>
    <m/>
    <s v="POL22271139"/>
    <n v="1"/>
    <n v="0"/>
    <m/>
    <n v="1"/>
    <x v="0"/>
    <n v="0"/>
  </r>
  <r>
    <s v="CLM97649973"/>
    <d v="2024-04-06T00:00:00"/>
    <x v="941"/>
    <x v="0"/>
    <x v="944"/>
    <d v="2024-05-06T00:00:00"/>
    <s v="POL86049888"/>
    <n v="0"/>
    <n v="0"/>
    <n v="30"/>
    <n v="0"/>
    <x v="0"/>
    <n v="1"/>
  </r>
  <r>
    <s v="CLM92911263"/>
    <d v="2021-08-12T00:00:00"/>
    <x v="942"/>
    <x v="1"/>
    <x v="945"/>
    <m/>
    <s v="POL29685812"/>
    <n v="1"/>
    <n v="0"/>
    <m/>
    <n v="1"/>
    <x v="1"/>
    <n v="0"/>
  </r>
  <r>
    <s v="CLM28776094"/>
    <d v="2022-07-26T00:00:00"/>
    <x v="943"/>
    <x v="2"/>
    <x v="946"/>
    <d v="2022-10-05T00:00:00"/>
    <s v="POL27435543"/>
    <n v="0"/>
    <n v="1"/>
    <n v="71"/>
    <n v="0"/>
    <x v="0"/>
    <n v="0"/>
  </r>
  <r>
    <s v="CLM30678337"/>
    <d v="2022-02-11T00:00:00"/>
    <x v="944"/>
    <x v="2"/>
    <x v="947"/>
    <d v="2022-02-22T00:00:00"/>
    <s v="POL51620232"/>
    <n v="0"/>
    <n v="1"/>
    <n v="11"/>
    <n v="0"/>
    <x v="0"/>
    <n v="0"/>
  </r>
  <r>
    <s v="CLM17631673"/>
    <d v="2020-12-08T00:00:00"/>
    <x v="945"/>
    <x v="1"/>
    <x v="948"/>
    <d v="2020-12-23T00:00:00"/>
    <s v="POL21871449"/>
    <n v="0"/>
    <n v="0"/>
    <n v="15"/>
    <n v="0"/>
    <x v="1"/>
    <n v="0"/>
  </r>
  <r>
    <s v="CLM62233465"/>
    <d v="2021-01-22T00:00:00"/>
    <x v="946"/>
    <x v="2"/>
    <x v="949"/>
    <d v="2021-04-14T00:00:00"/>
    <s v="POL88263060"/>
    <n v="0"/>
    <n v="1"/>
    <n v="82"/>
    <n v="0"/>
    <x v="0"/>
    <n v="0"/>
  </r>
  <r>
    <s v="CLM76520610"/>
    <d v="2021-11-25T00:00:00"/>
    <x v="947"/>
    <x v="0"/>
    <x v="950"/>
    <d v="2022-01-04T00:00:00"/>
    <s v="POL04837231"/>
    <n v="0"/>
    <n v="0"/>
    <n v="40"/>
    <n v="0"/>
    <x v="1"/>
    <n v="1"/>
  </r>
  <r>
    <s v="CLM41405804"/>
    <d v="2023-12-15T00:00:00"/>
    <x v="948"/>
    <x v="2"/>
    <x v="951"/>
    <d v="2024-03-06T00:00:00"/>
    <s v="POL93077983"/>
    <n v="0"/>
    <n v="0"/>
    <n v="82"/>
    <n v="0"/>
    <x v="0"/>
    <n v="0"/>
  </r>
  <r>
    <s v="CLM16209932"/>
    <d v="2022-05-16T00:00:00"/>
    <x v="949"/>
    <x v="1"/>
    <x v="952"/>
    <m/>
    <s v="POL13412239"/>
    <n v="1"/>
    <n v="0"/>
    <m/>
    <n v="1"/>
    <x v="1"/>
    <n v="0"/>
  </r>
  <r>
    <s v="CLM26242068"/>
    <d v="2021-12-08T00:00:00"/>
    <x v="950"/>
    <x v="0"/>
    <x v="953"/>
    <m/>
    <s v="POL21888730"/>
    <n v="1"/>
    <n v="0"/>
    <m/>
    <n v="1"/>
    <x v="0"/>
    <n v="1"/>
  </r>
  <r>
    <s v="CLM21501531"/>
    <d v="2022-07-08T00:00:00"/>
    <x v="951"/>
    <x v="0"/>
    <x v="954"/>
    <d v="2022-09-30T00:00:00"/>
    <s v="POL45056410"/>
    <n v="0"/>
    <n v="0"/>
    <n v="84"/>
    <n v="0"/>
    <x v="0"/>
    <n v="1"/>
  </r>
  <r>
    <s v="CLM54412018"/>
    <d v="2023-03-01T00:00:00"/>
    <x v="952"/>
    <x v="2"/>
    <x v="955"/>
    <d v="2023-05-06T00:00:00"/>
    <s v="POL16668072"/>
    <n v="0"/>
    <n v="0"/>
    <n v="66"/>
    <n v="0"/>
    <x v="0"/>
    <n v="0"/>
  </r>
  <r>
    <s v="CLM83658854"/>
    <d v="2023-03-25T00:00:00"/>
    <x v="953"/>
    <x v="1"/>
    <x v="956"/>
    <d v="2023-05-06T00:00:00"/>
    <s v="POL29858612"/>
    <n v="0"/>
    <n v="1"/>
    <n v="42"/>
    <n v="0"/>
    <x v="0"/>
    <n v="0"/>
  </r>
  <r>
    <s v="CLM50001520"/>
    <d v="2021-01-23T00:00:00"/>
    <x v="954"/>
    <x v="2"/>
    <x v="957"/>
    <m/>
    <s v="POL04610081"/>
    <n v="1"/>
    <n v="0"/>
    <m/>
    <n v="1"/>
    <x v="0"/>
    <n v="0"/>
  </r>
  <r>
    <s v="CLM37058241"/>
    <d v="2022-09-28T00:00:00"/>
    <x v="955"/>
    <x v="1"/>
    <x v="958"/>
    <d v="2022-10-09T00:00:00"/>
    <s v="POL19532067"/>
    <n v="0"/>
    <n v="0"/>
    <n v="11"/>
    <n v="0"/>
    <x v="0"/>
    <n v="0"/>
  </r>
  <r>
    <s v="CLM43833411"/>
    <d v="2023-11-06T00:00:00"/>
    <x v="956"/>
    <x v="0"/>
    <x v="959"/>
    <d v="2023-12-22T00:00:00"/>
    <s v="POL14005154"/>
    <n v="0"/>
    <n v="0"/>
    <n v="46"/>
    <n v="0"/>
    <x v="0"/>
    <n v="1"/>
  </r>
  <r>
    <s v="CLM97825869"/>
    <d v="2023-04-23T00:00:00"/>
    <x v="957"/>
    <x v="1"/>
    <x v="960"/>
    <d v="2023-05-26T00:00:00"/>
    <s v="POL74661339"/>
    <n v="0"/>
    <n v="0"/>
    <n v="33"/>
    <n v="0"/>
    <x v="1"/>
    <n v="0"/>
  </r>
  <r>
    <s v="CLM03162482"/>
    <d v="2020-04-26T00:00:00"/>
    <x v="958"/>
    <x v="2"/>
    <x v="961"/>
    <d v="2020-06-01T00:00:00"/>
    <s v="POL42467906"/>
    <n v="0"/>
    <n v="0"/>
    <n v="36"/>
    <n v="0"/>
    <x v="0"/>
    <n v="0"/>
  </r>
  <r>
    <s v="CLM98266394"/>
    <d v="2023-09-22T00:00:00"/>
    <x v="959"/>
    <x v="0"/>
    <x v="962"/>
    <m/>
    <s v="POL85605519"/>
    <n v="1"/>
    <n v="0"/>
    <m/>
    <n v="1"/>
    <x v="0"/>
    <n v="1"/>
  </r>
  <r>
    <s v="CLM24436561"/>
    <d v="2021-04-09T00:00:00"/>
    <x v="960"/>
    <x v="1"/>
    <x v="963"/>
    <d v="2021-07-01T00:00:00"/>
    <s v="POL06176964"/>
    <n v="0"/>
    <n v="0"/>
    <n v="83"/>
    <n v="0"/>
    <x v="0"/>
    <n v="0"/>
  </r>
  <r>
    <s v="CLM56818488"/>
    <d v="2023-03-17T00:00:00"/>
    <x v="961"/>
    <x v="0"/>
    <x v="964"/>
    <m/>
    <s v="POL04817251"/>
    <n v="1"/>
    <n v="0"/>
    <m/>
    <n v="1"/>
    <x v="1"/>
    <n v="1"/>
  </r>
  <r>
    <s v="CLM87249936"/>
    <d v="2023-09-28T00:00:00"/>
    <x v="962"/>
    <x v="1"/>
    <x v="965"/>
    <d v="2023-10-11T00:00:00"/>
    <s v="POL01386021"/>
    <n v="0"/>
    <n v="0"/>
    <n v="13"/>
    <n v="0"/>
    <x v="0"/>
    <n v="0"/>
  </r>
  <r>
    <s v="CLM42083075"/>
    <d v="2021-10-19T00:00:00"/>
    <x v="963"/>
    <x v="1"/>
    <x v="966"/>
    <d v="2021-11-26T00:00:00"/>
    <s v="POL91241306"/>
    <n v="0"/>
    <n v="0"/>
    <n v="38"/>
    <n v="0"/>
    <x v="0"/>
    <n v="0"/>
  </r>
  <r>
    <s v="CLM28561224"/>
    <d v="2022-10-30T00:00:00"/>
    <x v="964"/>
    <x v="2"/>
    <x v="967"/>
    <d v="2023-01-02T00:00:00"/>
    <s v="POL31757726"/>
    <n v="0"/>
    <n v="1"/>
    <n v="64"/>
    <n v="0"/>
    <x v="0"/>
    <n v="0"/>
  </r>
  <r>
    <s v="CLM53009927"/>
    <d v="2021-12-24T00:00:00"/>
    <x v="965"/>
    <x v="1"/>
    <x v="968"/>
    <d v="2022-03-07T00:00:00"/>
    <s v="POL06836904"/>
    <n v="0"/>
    <n v="1"/>
    <n v="73"/>
    <n v="0"/>
    <x v="0"/>
    <n v="0"/>
  </r>
  <r>
    <s v="CLM80730402"/>
    <d v="2020-10-29T00:00:00"/>
    <x v="966"/>
    <x v="2"/>
    <x v="969"/>
    <d v="2020-11-24T00:00:00"/>
    <s v="POL76432131"/>
    <n v="0"/>
    <n v="0"/>
    <n v="26"/>
    <n v="0"/>
    <x v="0"/>
    <n v="0"/>
  </r>
  <r>
    <s v="CLM09662093"/>
    <d v="2024-03-08T00:00:00"/>
    <x v="967"/>
    <x v="1"/>
    <x v="970"/>
    <d v="2024-03-29T00:00:00"/>
    <s v="POL98472964"/>
    <n v="0"/>
    <n v="0"/>
    <n v="21"/>
    <n v="0"/>
    <x v="0"/>
    <n v="0"/>
  </r>
  <r>
    <s v="CLM50411558"/>
    <d v="2023-09-16T00:00:00"/>
    <x v="968"/>
    <x v="1"/>
    <x v="971"/>
    <m/>
    <s v="POL83630860"/>
    <n v="1"/>
    <n v="0"/>
    <m/>
    <n v="1"/>
    <x v="1"/>
    <n v="0"/>
  </r>
  <r>
    <s v="CLM02152861"/>
    <d v="2020-03-29T00:00:00"/>
    <x v="969"/>
    <x v="1"/>
    <x v="972"/>
    <d v="2020-04-13T00:00:00"/>
    <s v="POL29474046"/>
    <n v="0"/>
    <n v="1"/>
    <n v="15"/>
    <n v="0"/>
    <x v="0"/>
    <n v="0"/>
  </r>
  <r>
    <s v="CLM07681863"/>
    <d v="2024-02-26T00:00:00"/>
    <x v="970"/>
    <x v="0"/>
    <x v="973"/>
    <d v="2024-04-26T00:00:00"/>
    <s v="POL88242759"/>
    <n v="0"/>
    <n v="1"/>
    <n v="60"/>
    <n v="0"/>
    <x v="0"/>
    <n v="1"/>
  </r>
  <r>
    <s v="CLM94077662"/>
    <d v="2022-03-19T00:00:00"/>
    <x v="971"/>
    <x v="2"/>
    <x v="974"/>
    <d v="2022-05-02T00:00:00"/>
    <s v="POL93012338"/>
    <n v="0"/>
    <n v="1"/>
    <n v="44"/>
    <n v="0"/>
    <x v="0"/>
    <n v="0"/>
  </r>
  <r>
    <s v="CLM41885790"/>
    <d v="2020-05-18T00:00:00"/>
    <x v="972"/>
    <x v="0"/>
    <x v="975"/>
    <m/>
    <s v="POL00148188"/>
    <n v="1"/>
    <n v="0"/>
    <m/>
    <n v="1"/>
    <x v="1"/>
    <n v="1"/>
  </r>
  <r>
    <s v="CLM61554321"/>
    <d v="2023-01-10T00:00:00"/>
    <x v="973"/>
    <x v="2"/>
    <x v="976"/>
    <d v="2023-02-23T00:00:00"/>
    <s v="POL51550482"/>
    <n v="0"/>
    <n v="1"/>
    <n v="44"/>
    <n v="0"/>
    <x v="0"/>
    <n v="0"/>
  </r>
  <r>
    <s v="CLM98661344"/>
    <d v="2023-07-31T00:00:00"/>
    <x v="974"/>
    <x v="1"/>
    <x v="977"/>
    <m/>
    <s v="POL30896226"/>
    <n v="1"/>
    <n v="0"/>
    <m/>
    <n v="1"/>
    <x v="0"/>
    <n v="0"/>
  </r>
  <r>
    <s v="CLM58435038"/>
    <d v="2020-01-18T00:00:00"/>
    <x v="975"/>
    <x v="0"/>
    <x v="978"/>
    <d v="2020-04-16T00:00:00"/>
    <s v="POL23594772"/>
    <n v="0"/>
    <n v="0"/>
    <n v="89"/>
    <n v="0"/>
    <x v="1"/>
    <n v="1"/>
  </r>
  <r>
    <s v="CLM62264368"/>
    <d v="2023-01-31T00:00:00"/>
    <x v="976"/>
    <x v="0"/>
    <x v="979"/>
    <d v="2023-03-08T00:00:00"/>
    <s v="POL19560921"/>
    <n v="0"/>
    <n v="1"/>
    <n v="36"/>
    <n v="0"/>
    <x v="0"/>
    <n v="1"/>
  </r>
  <r>
    <s v="CLM04558776"/>
    <d v="2021-06-23T00:00:00"/>
    <x v="977"/>
    <x v="2"/>
    <x v="980"/>
    <d v="2021-08-14T00:00:00"/>
    <s v="POL96527583"/>
    <n v="0"/>
    <n v="0"/>
    <n v="52"/>
    <n v="0"/>
    <x v="0"/>
    <n v="0"/>
  </r>
  <r>
    <s v="CLM15041078"/>
    <d v="2021-03-28T00:00:00"/>
    <x v="978"/>
    <x v="1"/>
    <x v="981"/>
    <d v="2021-04-26T00:00:00"/>
    <s v="POL02586223"/>
    <n v="0"/>
    <n v="0"/>
    <n v="29"/>
    <n v="0"/>
    <x v="0"/>
    <n v="0"/>
  </r>
  <r>
    <s v="CLM11826471"/>
    <d v="2023-01-28T00:00:00"/>
    <x v="979"/>
    <x v="1"/>
    <x v="982"/>
    <d v="2023-04-16T00:00:00"/>
    <s v="POL69427919"/>
    <n v="0"/>
    <n v="0"/>
    <n v="78"/>
    <n v="0"/>
    <x v="0"/>
    <n v="0"/>
  </r>
  <r>
    <s v="CLM65493196"/>
    <d v="2021-12-03T00:00:00"/>
    <x v="980"/>
    <x v="0"/>
    <x v="983"/>
    <d v="2022-02-08T00:00:00"/>
    <s v="POL25507617"/>
    <n v="0"/>
    <n v="1"/>
    <n v="67"/>
    <n v="0"/>
    <x v="0"/>
    <n v="1"/>
  </r>
  <r>
    <s v="CLM23442492"/>
    <d v="2020-08-22T00:00:00"/>
    <x v="981"/>
    <x v="1"/>
    <x v="984"/>
    <d v="2020-11-15T00:00:00"/>
    <s v="POL71852289"/>
    <n v="0"/>
    <n v="1"/>
    <n v="85"/>
    <n v="0"/>
    <x v="0"/>
    <n v="0"/>
  </r>
  <r>
    <s v="CLM24211793"/>
    <d v="2020-10-21T00:00:00"/>
    <x v="982"/>
    <x v="2"/>
    <x v="985"/>
    <m/>
    <s v="POL33326034"/>
    <n v="1"/>
    <n v="1"/>
    <m/>
    <n v="1"/>
    <x v="0"/>
    <n v="0"/>
  </r>
  <r>
    <s v="CLM14223485"/>
    <d v="2021-06-29T00:00:00"/>
    <x v="983"/>
    <x v="1"/>
    <x v="986"/>
    <d v="2021-09-22T00:00:00"/>
    <s v="POL22181403"/>
    <n v="0"/>
    <n v="1"/>
    <n v="85"/>
    <n v="0"/>
    <x v="0"/>
    <n v="0"/>
  </r>
  <r>
    <s v="CLM02733326"/>
    <d v="2020-02-27T00:00:00"/>
    <x v="984"/>
    <x v="0"/>
    <x v="987"/>
    <d v="2020-05-08T00:00:00"/>
    <s v="POL69716653"/>
    <n v="0"/>
    <n v="0"/>
    <n v="71"/>
    <n v="0"/>
    <x v="0"/>
    <n v="1"/>
  </r>
  <r>
    <s v="CLM35925046"/>
    <d v="2022-09-22T00:00:00"/>
    <x v="985"/>
    <x v="1"/>
    <x v="988"/>
    <d v="2022-10-18T00:00:00"/>
    <s v="POL07053234"/>
    <n v="0"/>
    <n v="0"/>
    <n v="26"/>
    <n v="0"/>
    <x v="0"/>
    <n v="0"/>
  </r>
  <r>
    <s v="CLM91499275"/>
    <d v="2020-08-26T00:00:00"/>
    <x v="986"/>
    <x v="1"/>
    <x v="989"/>
    <d v="2020-11-23T00:00:00"/>
    <s v="POL62805195"/>
    <n v="0"/>
    <n v="1"/>
    <n v="89"/>
    <n v="0"/>
    <x v="0"/>
    <n v="0"/>
  </r>
  <r>
    <s v="CLM60052091"/>
    <d v="2020-06-20T00:00:00"/>
    <x v="987"/>
    <x v="1"/>
    <x v="990"/>
    <d v="2020-08-23T00:00:00"/>
    <s v="POL95905175"/>
    <n v="0"/>
    <n v="1"/>
    <n v="64"/>
    <n v="0"/>
    <x v="0"/>
    <n v="0"/>
  </r>
  <r>
    <s v="CLM33859743"/>
    <d v="2022-09-15T00:00:00"/>
    <x v="988"/>
    <x v="1"/>
    <x v="991"/>
    <m/>
    <s v="POL06336076"/>
    <n v="1"/>
    <n v="1"/>
    <m/>
    <n v="1"/>
    <x v="0"/>
    <n v="0"/>
  </r>
  <r>
    <s v="CLM18127741"/>
    <d v="2024-04-20T00:00:00"/>
    <x v="989"/>
    <x v="2"/>
    <x v="992"/>
    <d v="2024-05-24T00:00:00"/>
    <s v="POL23986344"/>
    <n v="0"/>
    <n v="0"/>
    <n v="34"/>
    <n v="0"/>
    <x v="1"/>
    <n v="0"/>
  </r>
  <r>
    <s v="CLM51916149"/>
    <d v="2020-05-08T00:00:00"/>
    <x v="990"/>
    <x v="0"/>
    <x v="993"/>
    <d v="2020-06-19T00:00:00"/>
    <s v="POL17421087"/>
    <n v="0"/>
    <n v="1"/>
    <n v="42"/>
    <n v="0"/>
    <x v="0"/>
    <n v="1"/>
  </r>
  <r>
    <s v="CLM32089375"/>
    <d v="2020-08-22T00:00:00"/>
    <x v="991"/>
    <x v="0"/>
    <x v="994"/>
    <m/>
    <s v="POL24807912"/>
    <n v="1"/>
    <n v="1"/>
    <m/>
    <n v="1"/>
    <x v="0"/>
    <n v="1"/>
  </r>
  <r>
    <s v="CLM33589686"/>
    <d v="2020-03-24T00:00:00"/>
    <x v="992"/>
    <x v="0"/>
    <x v="995"/>
    <d v="2020-06-08T00:00:00"/>
    <s v="POL76891584"/>
    <n v="0"/>
    <n v="0"/>
    <n v="76"/>
    <n v="0"/>
    <x v="1"/>
    <n v="1"/>
  </r>
  <r>
    <s v="CLM24613397"/>
    <d v="2023-01-18T00:00:00"/>
    <x v="993"/>
    <x v="0"/>
    <x v="996"/>
    <d v="2023-02-04T00:00:00"/>
    <s v="POL82791377"/>
    <n v="0"/>
    <n v="1"/>
    <n v="17"/>
    <n v="0"/>
    <x v="0"/>
    <n v="1"/>
  </r>
  <r>
    <s v="CLM76561947"/>
    <d v="2021-01-19T00:00:00"/>
    <x v="994"/>
    <x v="1"/>
    <x v="997"/>
    <m/>
    <s v="POL37930238"/>
    <n v="1"/>
    <n v="0"/>
    <m/>
    <n v="1"/>
    <x v="0"/>
    <n v="0"/>
  </r>
  <r>
    <s v="CLM02133484"/>
    <d v="2020-05-27T00:00:00"/>
    <x v="995"/>
    <x v="0"/>
    <x v="998"/>
    <d v="2020-07-01T00:00:00"/>
    <s v="POL17396373"/>
    <n v="0"/>
    <n v="1"/>
    <n v="35"/>
    <n v="0"/>
    <x v="0"/>
    <n v="1"/>
  </r>
  <r>
    <s v="CLM13279496"/>
    <d v="2022-04-04T00:00:00"/>
    <x v="996"/>
    <x v="2"/>
    <x v="999"/>
    <d v="2022-05-22T00:00:00"/>
    <s v="POL58715038"/>
    <n v="0"/>
    <n v="0"/>
    <n v="48"/>
    <n v="0"/>
    <x v="1"/>
    <n v="0"/>
  </r>
  <r>
    <s v="CLM64991856"/>
    <d v="2022-05-04T00:00:00"/>
    <x v="997"/>
    <x v="0"/>
    <x v="1000"/>
    <d v="2022-06-13T00:00:00"/>
    <s v="POL91116374"/>
    <n v="0"/>
    <n v="1"/>
    <n v="40"/>
    <n v="0"/>
    <x v="0"/>
    <n v="1"/>
  </r>
  <r>
    <s v="CLM29080674"/>
    <d v="2020-01-30T00:00:00"/>
    <x v="998"/>
    <x v="0"/>
    <x v="1001"/>
    <m/>
    <s v="POL30587921"/>
    <n v="1"/>
    <n v="1"/>
    <m/>
    <n v="1"/>
    <x v="0"/>
    <n v="1"/>
  </r>
  <r>
    <s v="CLM35823501"/>
    <d v="2024-02-02T00:00:00"/>
    <x v="999"/>
    <x v="2"/>
    <x v="1002"/>
    <d v="2024-03-03T00:00:00"/>
    <s v="POL65284354"/>
    <n v="0"/>
    <n v="0"/>
    <n v="30"/>
    <n v="0"/>
    <x v="1"/>
    <n v="0"/>
  </r>
  <r>
    <s v="CLM78245974"/>
    <d v="2024-11-29T00:00:00"/>
    <x v="1000"/>
    <x v="1"/>
    <x v="1003"/>
    <m/>
    <s v="POL30316596"/>
    <n v="1"/>
    <n v="0"/>
    <m/>
    <n v="1"/>
    <x v="1"/>
    <n v="0"/>
  </r>
  <r>
    <s v="CLM03805204"/>
    <d v="2021-04-28T00:00:00"/>
    <x v="1001"/>
    <x v="0"/>
    <x v="1004"/>
    <d v="2021-07-04T00:00:00"/>
    <s v="POL58294071"/>
    <n v="0"/>
    <n v="1"/>
    <n v="67"/>
    <n v="0"/>
    <x v="0"/>
    <n v="1"/>
  </r>
  <r>
    <s v="CLM00449639"/>
    <d v="2022-01-22T00:00:00"/>
    <x v="1002"/>
    <x v="1"/>
    <x v="1005"/>
    <m/>
    <s v="POL69712640"/>
    <n v="1"/>
    <n v="0"/>
    <m/>
    <n v="1"/>
    <x v="0"/>
    <n v="0"/>
  </r>
  <r>
    <s v="CLM71877849"/>
    <d v="2020-03-31T00:00:00"/>
    <x v="1003"/>
    <x v="1"/>
    <x v="1006"/>
    <d v="2020-06-23T00:00:00"/>
    <s v="POL59329261"/>
    <n v="0"/>
    <n v="1"/>
    <n v="84"/>
    <n v="0"/>
    <x v="0"/>
    <n v="0"/>
  </r>
  <r>
    <s v="CLM26396669"/>
    <d v="2022-07-16T00:00:00"/>
    <x v="1004"/>
    <x v="1"/>
    <x v="1007"/>
    <d v="2022-09-14T00:00:00"/>
    <s v="POL79867486"/>
    <n v="0"/>
    <n v="0"/>
    <n v="60"/>
    <n v="0"/>
    <x v="0"/>
    <n v="0"/>
  </r>
  <r>
    <s v="CLM10012893"/>
    <d v="2021-10-29T00:00:00"/>
    <x v="1005"/>
    <x v="2"/>
    <x v="1008"/>
    <m/>
    <s v="POL08751578"/>
    <n v="1"/>
    <n v="0"/>
    <m/>
    <n v="1"/>
    <x v="0"/>
    <n v="0"/>
  </r>
  <r>
    <s v="CLM75629497"/>
    <d v="2020-01-14T00:00:00"/>
    <x v="1006"/>
    <x v="2"/>
    <x v="1009"/>
    <d v="2020-04-08T00:00:00"/>
    <s v="POL09652123"/>
    <n v="0"/>
    <n v="0"/>
    <n v="85"/>
    <n v="0"/>
    <x v="0"/>
    <n v="0"/>
  </r>
  <r>
    <s v="CLM64755459"/>
    <d v="2022-03-19T00:00:00"/>
    <x v="1007"/>
    <x v="1"/>
    <x v="1010"/>
    <d v="2022-05-14T00:00:00"/>
    <s v="POL94407943"/>
    <n v="0"/>
    <n v="1"/>
    <n v="56"/>
    <n v="0"/>
    <x v="0"/>
    <n v="0"/>
  </r>
  <r>
    <s v="CLM09054039"/>
    <d v="2022-08-05T00:00:00"/>
    <x v="1008"/>
    <x v="2"/>
    <x v="1011"/>
    <d v="2022-10-19T00:00:00"/>
    <s v="POL78473646"/>
    <n v="0"/>
    <n v="0"/>
    <n v="75"/>
    <n v="0"/>
    <x v="1"/>
    <n v="0"/>
  </r>
  <r>
    <s v="CLM44293931"/>
    <d v="2020-07-06T00:00:00"/>
    <x v="1009"/>
    <x v="2"/>
    <x v="1012"/>
    <d v="2020-09-22T00:00:00"/>
    <s v="POL26020657"/>
    <n v="0"/>
    <n v="1"/>
    <n v="78"/>
    <n v="0"/>
    <x v="0"/>
    <n v="0"/>
  </r>
  <r>
    <s v="CLM43360009"/>
    <d v="2020-12-14T00:00:00"/>
    <x v="1010"/>
    <x v="2"/>
    <x v="1013"/>
    <d v="2021-02-26T00:00:00"/>
    <s v="POL45378265"/>
    <n v="0"/>
    <n v="1"/>
    <n v="74"/>
    <n v="0"/>
    <x v="0"/>
    <n v="0"/>
  </r>
  <r>
    <s v="CLM89182727"/>
    <d v="2021-02-22T00:00:00"/>
    <x v="1011"/>
    <x v="1"/>
    <x v="1014"/>
    <m/>
    <s v="POL32232315"/>
    <n v="1"/>
    <n v="1"/>
    <m/>
    <n v="1"/>
    <x v="0"/>
    <n v="0"/>
  </r>
  <r>
    <s v="CLM72374653"/>
    <d v="2024-04-06T00:00:00"/>
    <x v="1012"/>
    <x v="2"/>
    <x v="1015"/>
    <m/>
    <s v="POL30601696"/>
    <n v="1"/>
    <n v="1"/>
    <m/>
    <n v="1"/>
    <x v="0"/>
    <n v="0"/>
  </r>
  <r>
    <s v="CLM38546243"/>
    <d v="2024-12-01T00:00:00"/>
    <x v="1013"/>
    <x v="1"/>
    <x v="1016"/>
    <d v="2025-01-11T00:00:00"/>
    <s v="POL03033132"/>
    <n v="0"/>
    <n v="1"/>
    <n v="41"/>
    <n v="0"/>
    <x v="0"/>
    <n v="0"/>
  </r>
  <r>
    <s v="CLM54208772"/>
    <d v="2024-03-29T00:00:00"/>
    <x v="1014"/>
    <x v="2"/>
    <x v="1017"/>
    <d v="2024-06-07T00:00:00"/>
    <s v="POL34491800"/>
    <n v="0"/>
    <n v="1"/>
    <n v="70"/>
    <n v="0"/>
    <x v="0"/>
    <n v="0"/>
  </r>
  <r>
    <s v="CLM88831922"/>
    <d v="2020-07-23T00:00:00"/>
    <x v="1015"/>
    <x v="1"/>
    <x v="1018"/>
    <d v="2020-10-19T00:00:00"/>
    <s v="POL77086340"/>
    <n v="0"/>
    <n v="1"/>
    <n v="88"/>
    <n v="0"/>
    <x v="0"/>
    <n v="0"/>
  </r>
  <r>
    <s v="CLM31292751"/>
    <d v="2022-03-28T00:00:00"/>
    <x v="1016"/>
    <x v="2"/>
    <x v="1019"/>
    <m/>
    <s v="POL47598430"/>
    <n v="1"/>
    <n v="0"/>
    <m/>
    <n v="1"/>
    <x v="0"/>
    <n v="0"/>
  </r>
  <r>
    <s v="CLM48207989"/>
    <d v="2023-11-28T00:00:00"/>
    <x v="1017"/>
    <x v="2"/>
    <x v="1020"/>
    <m/>
    <s v="POL47359207"/>
    <n v="1"/>
    <n v="1"/>
    <m/>
    <n v="1"/>
    <x v="0"/>
    <n v="0"/>
  </r>
  <r>
    <s v="CLM16276321"/>
    <d v="2024-10-11T00:00:00"/>
    <x v="1018"/>
    <x v="2"/>
    <x v="1021"/>
    <m/>
    <s v="POL01090154"/>
    <n v="1"/>
    <n v="1"/>
    <m/>
    <n v="1"/>
    <x v="0"/>
    <n v="0"/>
  </r>
  <r>
    <s v="CLM32054725"/>
    <d v="2023-12-27T00:00:00"/>
    <x v="1019"/>
    <x v="1"/>
    <x v="1022"/>
    <d v="2024-03-23T00:00:00"/>
    <s v="POL03671194"/>
    <n v="0"/>
    <n v="0"/>
    <n v="87"/>
    <n v="0"/>
    <x v="0"/>
    <n v="0"/>
  </r>
  <r>
    <s v="CLM98928305"/>
    <d v="2021-05-27T00:00:00"/>
    <x v="1020"/>
    <x v="1"/>
    <x v="1023"/>
    <d v="2021-08-08T00:00:00"/>
    <s v="POL79392367"/>
    <n v="0"/>
    <n v="0"/>
    <n v="73"/>
    <n v="0"/>
    <x v="1"/>
    <n v="0"/>
  </r>
  <r>
    <s v="CLM87432991"/>
    <d v="2024-04-12T00:00:00"/>
    <x v="1021"/>
    <x v="0"/>
    <x v="1024"/>
    <d v="2024-04-30T00:00:00"/>
    <s v="POL29477661"/>
    <n v="0"/>
    <n v="1"/>
    <n v="18"/>
    <n v="0"/>
    <x v="0"/>
    <n v="1"/>
  </r>
  <r>
    <s v="CLM79254118"/>
    <d v="2023-08-07T00:00:00"/>
    <x v="1022"/>
    <x v="2"/>
    <x v="1025"/>
    <d v="2023-08-27T00:00:00"/>
    <s v="POL60645383"/>
    <n v="0"/>
    <n v="1"/>
    <n v="20"/>
    <n v="0"/>
    <x v="0"/>
    <n v="0"/>
  </r>
  <r>
    <s v="CLM83060529"/>
    <d v="2022-08-24T00:00:00"/>
    <x v="1023"/>
    <x v="2"/>
    <x v="1026"/>
    <d v="2022-10-18T00:00:00"/>
    <s v="POL77321123"/>
    <n v="0"/>
    <n v="0"/>
    <n v="55"/>
    <n v="0"/>
    <x v="0"/>
    <n v="0"/>
  </r>
  <r>
    <s v="CLM84140194"/>
    <d v="2019-12-23T00:00:00"/>
    <x v="1024"/>
    <x v="2"/>
    <x v="1027"/>
    <m/>
    <s v="POL11298880"/>
    <n v="1"/>
    <n v="0"/>
    <m/>
    <n v="1"/>
    <x v="0"/>
    <n v="0"/>
  </r>
  <r>
    <s v="CLM96945711"/>
    <d v="2023-07-08T00:00:00"/>
    <x v="1025"/>
    <x v="0"/>
    <x v="1028"/>
    <d v="2023-08-11T00:00:00"/>
    <s v="POL51777585"/>
    <n v="0"/>
    <n v="0"/>
    <n v="34"/>
    <n v="0"/>
    <x v="0"/>
    <n v="1"/>
  </r>
  <r>
    <s v="CLM92799797"/>
    <d v="2022-07-20T00:00:00"/>
    <x v="1026"/>
    <x v="0"/>
    <x v="1029"/>
    <d v="2022-08-19T00:00:00"/>
    <s v="POL08689656"/>
    <n v="0"/>
    <n v="0"/>
    <n v="30"/>
    <n v="0"/>
    <x v="0"/>
    <n v="1"/>
  </r>
  <r>
    <s v="CLM78059335"/>
    <d v="2022-04-01T00:00:00"/>
    <x v="1027"/>
    <x v="2"/>
    <x v="1030"/>
    <m/>
    <s v="POL75133618"/>
    <n v="1"/>
    <n v="1"/>
    <m/>
    <n v="1"/>
    <x v="0"/>
    <n v="0"/>
  </r>
  <r>
    <s v="CLM85991279"/>
    <d v="2022-10-13T00:00:00"/>
    <x v="1028"/>
    <x v="1"/>
    <x v="1031"/>
    <d v="2022-10-30T00:00:00"/>
    <s v="POL81184325"/>
    <n v="0"/>
    <n v="1"/>
    <n v="17"/>
    <n v="0"/>
    <x v="0"/>
    <n v="0"/>
  </r>
  <r>
    <s v="CLM84187678"/>
    <d v="2021-10-04T00:00:00"/>
    <x v="1029"/>
    <x v="1"/>
    <x v="1032"/>
    <m/>
    <s v="POL90564475"/>
    <n v="1"/>
    <n v="1"/>
    <m/>
    <n v="1"/>
    <x v="0"/>
    <n v="0"/>
  </r>
  <r>
    <s v="CLM35897563"/>
    <d v="2022-07-08T00:00:00"/>
    <x v="1030"/>
    <x v="0"/>
    <x v="1033"/>
    <d v="2022-07-18T00:00:00"/>
    <s v="POL84921954"/>
    <n v="0"/>
    <n v="1"/>
    <n v="10"/>
    <n v="0"/>
    <x v="0"/>
    <n v="1"/>
  </r>
  <r>
    <s v="CLM10207195"/>
    <d v="2022-07-02T00:00:00"/>
    <x v="1031"/>
    <x v="1"/>
    <x v="1034"/>
    <m/>
    <s v="POL50481637"/>
    <n v="1"/>
    <n v="0"/>
    <m/>
    <n v="1"/>
    <x v="0"/>
    <n v="0"/>
  </r>
  <r>
    <s v="CLM14072953"/>
    <d v="2020-10-22T00:00:00"/>
    <x v="1032"/>
    <x v="2"/>
    <x v="1035"/>
    <d v="2020-12-27T00:00:00"/>
    <s v="POL98412521"/>
    <n v="0"/>
    <n v="1"/>
    <n v="66"/>
    <n v="0"/>
    <x v="0"/>
    <n v="0"/>
  </r>
  <r>
    <s v="CLM59427405"/>
    <d v="2020-03-30T00:00:00"/>
    <x v="1033"/>
    <x v="0"/>
    <x v="1036"/>
    <d v="2020-05-27T00:00:00"/>
    <s v="POL50064094"/>
    <n v="0"/>
    <n v="1"/>
    <n v="58"/>
    <n v="0"/>
    <x v="0"/>
    <n v="1"/>
  </r>
  <r>
    <s v="CLM16715617"/>
    <d v="2021-10-15T00:00:00"/>
    <x v="1034"/>
    <x v="2"/>
    <x v="1037"/>
    <m/>
    <s v="POL62321649"/>
    <n v="1"/>
    <n v="0"/>
    <m/>
    <n v="1"/>
    <x v="1"/>
    <n v="0"/>
  </r>
  <r>
    <s v="CLM48657974"/>
    <d v="2020-07-07T00:00:00"/>
    <x v="1035"/>
    <x v="0"/>
    <x v="1038"/>
    <m/>
    <s v="POL43090957"/>
    <n v="1"/>
    <n v="1"/>
    <m/>
    <n v="1"/>
    <x v="0"/>
    <n v="1"/>
  </r>
  <r>
    <s v="CLM32472202"/>
    <d v="2023-08-29T00:00:00"/>
    <x v="1036"/>
    <x v="1"/>
    <x v="1039"/>
    <d v="2023-10-14T00:00:00"/>
    <s v="POL93569527"/>
    <n v="0"/>
    <n v="0"/>
    <n v="46"/>
    <n v="0"/>
    <x v="0"/>
    <n v="0"/>
  </r>
  <r>
    <s v="CLM55864543"/>
    <d v="2021-11-01T00:00:00"/>
    <x v="1037"/>
    <x v="1"/>
    <x v="1040"/>
    <d v="2022-01-04T00:00:00"/>
    <s v="POL22946424"/>
    <n v="0"/>
    <n v="1"/>
    <n v="64"/>
    <n v="0"/>
    <x v="0"/>
    <n v="0"/>
  </r>
  <r>
    <s v="CLM16031446"/>
    <d v="2020-04-03T00:00:00"/>
    <x v="1038"/>
    <x v="1"/>
    <x v="1041"/>
    <d v="2020-04-29T00:00:00"/>
    <s v="POL57782466"/>
    <n v="0"/>
    <n v="1"/>
    <n v="26"/>
    <n v="0"/>
    <x v="0"/>
    <n v="0"/>
  </r>
  <r>
    <s v="CLM93095173"/>
    <d v="2023-11-01T00:00:00"/>
    <x v="1039"/>
    <x v="1"/>
    <x v="1042"/>
    <m/>
    <s v="POL69638846"/>
    <n v="1"/>
    <n v="1"/>
    <m/>
    <n v="1"/>
    <x v="0"/>
    <n v="0"/>
  </r>
  <r>
    <s v="CLM79800842"/>
    <d v="2022-09-02T00:00:00"/>
    <x v="1040"/>
    <x v="2"/>
    <x v="1043"/>
    <d v="2022-09-27T00:00:00"/>
    <s v="POL49945378"/>
    <n v="0"/>
    <n v="0"/>
    <n v="25"/>
    <n v="0"/>
    <x v="0"/>
    <n v="0"/>
  </r>
  <r>
    <s v="CLM41726506"/>
    <d v="2024-11-07T00:00:00"/>
    <x v="1041"/>
    <x v="1"/>
    <x v="1044"/>
    <m/>
    <s v="POL03623063"/>
    <n v="1"/>
    <n v="0"/>
    <m/>
    <n v="1"/>
    <x v="1"/>
    <n v="0"/>
  </r>
  <r>
    <s v="CLM51570122"/>
    <d v="2023-10-27T00:00:00"/>
    <x v="1042"/>
    <x v="0"/>
    <x v="1045"/>
    <d v="2023-12-24T00:00:00"/>
    <s v="POL41495893"/>
    <n v="0"/>
    <n v="1"/>
    <n v="58"/>
    <n v="0"/>
    <x v="0"/>
    <n v="1"/>
  </r>
  <r>
    <s v="CLM95964204"/>
    <d v="2021-08-18T00:00:00"/>
    <x v="1043"/>
    <x v="0"/>
    <x v="1046"/>
    <d v="2021-09-03T00:00:00"/>
    <s v="POL16627282"/>
    <n v="0"/>
    <n v="1"/>
    <n v="16"/>
    <n v="0"/>
    <x v="0"/>
    <n v="1"/>
  </r>
  <r>
    <s v="CLM31116552"/>
    <d v="2020-05-18T00:00:00"/>
    <x v="1044"/>
    <x v="0"/>
    <x v="1047"/>
    <d v="2020-07-11T00:00:00"/>
    <s v="POL05225694"/>
    <n v="0"/>
    <n v="1"/>
    <n v="54"/>
    <n v="0"/>
    <x v="0"/>
    <n v="1"/>
  </r>
  <r>
    <s v="CLM13614798"/>
    <d v="2020-10-25T00:00:00"/>
    <x v="1045"/>
    <x v="0"/>
    <x v="1048"/>
    <m/>
    <s v="POL73721889"/>
    <n v="1"/>
    <n v="0"/>
    <m/>
    <n v="1"/>
    <x v="2"/>
    <n v="1"/>
  </r>
  <r>
    <s v="CLM78150655"/>
    <d v="2022-05-22T00:00:00"/>
    <x v="1046"/>
    <x v="1"/>
    <x v="1049"/>
    <d v="2022-07-13T00:00:00"/>
    <s v="POL07250865"/>
    <n v="0"/>
    <n v="0"/>
    <n v="52"/>
    <n v="0"/>
    <x v="0"/>
    <n v="0"/>
  </r>
  <r>
    <s v="CLM17300934"/>
    <d v="2021-09-11T00:00:00"/>
    <x v="1047"/>
    <x v="1"/>
    <x v="1050"/>
    <d v="2021-11-21T00:00:00"/>
    <s v="POL94633881"/>
    <n v="0"/>
    <n v="0"/>
    <n v="71"/>
    <n v="0"/>
    <x v="0"/>
    <n v="0"/>
  </r>
  <r>
    <s v="CLM30684286"/>
    <d v="2024-08-16T00:00:00"/>
    <x v="1048"/>
    <x v="2"/>
    <x v="1051"/>
    <d v="2024-10-19T00:00:00"/>
    <s v="POL43471833"/>
    <n v="0"/>
    <n v="0"/>
    <n v="64"/>
    <n v="0"/>
    <x v="2"/>
    <n v="0"/>
  </r>
  <r>
    <s v="CLM19092585"/>
    <d v="2020-04-06T00:00:00"/>
    <x v="1049"/>
    <x v="0"/>
    <x v="1052"/>
    <d v="2020-06-18T00:00:00"/>
    <s v="POL77940500"/>
    <n v="0"/>
    <n v="1"/>
    <n v="73"/>
    <n v="0"/>
    <x v="0"/>
    <n v="1"/>
  </r>
  <r>
    <s v="CLM51381209"/>
    <d v="2024-04-07T00:00:00"/>
    <x v="1050"/>
    <x v="0"/>
    <x v="1053"/>
    <d v="2024-04-30T00:00:00"/>
    <s v="POL37640614"/>
    <n v="0"/>
    <n v="0"/>
    <n v="23"/>
    <n v="0"/>
    <x v="2"/>
    <n v="1"/>
  </r>
  <r>
    <s v="CLM35556907"/>
    <d v="2020-04-19T00:00:00"/>
    <x v="1051"/>
    <x v="1"/>
    <x v="1054"/>
    <d v="2020-06-12T00:00:00"/>
    <s v="POL91701869"/>
    <n v="0"/>
    <n v="0"/>
    <n v="54"/>
    <n v="0"/>
    <x v="1"/>
    <n v="0"/>
  </r>
  <r>
    <s v="CLM71323344"/>
    <d v="2023-01-29T00:00:00"/>
    <x v="1052"/>
    <x v="0"/>
    <x v="1055"/>
    <d v="2023-04-26T00:00:00"/>
    <s v="POL26967918"/>
    <n v="0"/>
    <n v="1"/>
    <n v="87"/>
    <n v="0"/>
    <x v="0"/>
    <n v="1"/>
  </r>
  <r>
    <s v="CLM56424686"/>
    <d v="2022-04-18T00:00:00"/>
    <x v="1053"/>
    <x v="2"/>
    <x v="1056"/>
    <m/>
    <s v="POL32168354"/>
    <n v="1"/>
    <n v="1"/>
    <m/>
    <n v="1"/>
    <x v="0"/>
    <n v="0"/>
  </r>
  <r>
    <s v="CLM97581512"/>
    <d v="2023-10-31T00:00:00"/>
    <x v="1054"/>
    <x v="0"/>
    <x v="1057"/>
    <d v="2024-01-08T00:00:00"/>
    <s v="POL75284988"/>
    <n v="0"/>
    <n v="1"/>
    <n v="69"/>
    <n v="0"/>
    <x v="0"/>
    <n v="1"/>
  </r>
  <r>
    <s v="CLM77640985"/>
    <d v="2020-09-15T00:00:00"/>
    <x v="1055"/>
    <x v="0"/>
    <x v="1058"/>
    <m/>
    <s v="POL99518262"/>
    <n v="1"/>
    <n v="0"/>
    <m/>
    <n v="1"/>
    <x v="1"/>
    <n v="1"/>
  </r>
  <r>
    <s v="CLM38894136"/>
    <d v="2022-07-23T00:00:00"/>
    <x v="1056"/>
    <x v="0"/>
    <x v="1059"/>
    <d v="2022-09-16T00:00:00"/>
    <s v="POL46375474"/>
    <n v="0"/>
    <n v="0"/>
    <n v="55"/>
    <n v="0"/>
    <x v="2"/>
    <n v="1"/>
  </r>
  <r>
    <s v="CLM14990609"/>
    <d v="2021-03-17T00:00:00"/>
    <x v="1057"/>
    <x v="1"/>
    <x v="1060"/>
    <m/>
    <s v="POL18101915"/>
    <n v="1"/>
    <n v="0"/>
    <m/>
    <n v="1"/>
    <x v="0"/>
    <n v="0"/>
  </r>
  <r>
    <s v="CLM89148446"/>
    <d v="2023-01-02T00:00:00"/>
    <x v="1058"/>
    <x v="2"/>
    <x v="1061"/>
    <d v="2023-02-12T00:00:00"/>
    <s v="POL94939680"/>
    <n v="0"/>
    <n v="1"/>
    <n v="41"/>
    <n v="0"/>
    <x v="0"/>
    <n v="0"/>
  </r>
  <r>
    <s v="CLM27485042"/>
    <d v="2022-03-19T00:00:00"/>
    <x v="1059"/>
    <x v="1"/>
    <x v="1062"/>
    <d v="2022-05-08T00:00:00"/>
    <s v="POL35996382"/>
    <n v="0"/>
    <n v="1"/>
    <n v="50"/>
    <n v="0"/>
    <x v="0"/>
    <n v="0"/>
  </r>
  <r>
    <s v="CLM85303731"/>
    <d v="2022-04-21T00:00:00"/>
    <x v="1060"/>
    <x v="1"/>
    <x v="1063"/>
    <d v="2022-07-02T00:00:00"/>
    <s v="POL71220410"/>
    <n v="0"/>
    <n v="1"/>
    <n v="72"/>
    <n v="0"/>
    <x v="0"/>
    <n v="0"/>
  </r>
  <r>
    <s v="CLM85256499"/>
    <d v="2024-05-11T00:00:00"/>
    <x v="1061"/>
    <x v="1"/>
    <x v="1064"/>
    <m/>
    <s v="POL62185307"/>
    <n v="1"/>
    <n v="1"/>
    <m/>
    <n v="1"/>
    <x v="0"/>
    <n v="0"/>
  </r>
  <r>
    <s v="CLM75889822"/>
    <d v="2022-02-24T00:00:00"/>
    <x v="1062"/>
    <x v="2"/>
    <x v="1065"/>
    <d v="2022-05-20T00:00:00"/>
    <s v="POL58697691"/>
    <n v="0"/>
    <n v="0"/>
    <n v="85"/>
    <n v="0"/>
    <x v="1"/>
    <n v="0"/>
  </r>
  <r>
    <s v="CLM27505750"/>
    <d v="2023-07-03T00:00:00"/>
    <x v="1060"/>
    <x v="0"/>
    <x v="1066"/>
    <d v="2023-08-24T00:00:00"/>
    <s v="POL02976851"/>
    <n v="0"/>
    <n v="1"/>
    <n v="52"/>
    <n v="0"/>
    <x v="0"/>
    <n v="1"/>
  </r>
  <r>
    <s v="CLM97134916"/>
    <d v="2021-05-23T00:00:00"/>
    <x v="1063"/>
    <x v="0"/>
    <x v="1067"/>
    <d v="2021-06-19T00:00:00"/>
    <s v="POL98989117"/>
    <n v="0"/>
    <n v="0"/>
    <n v="27"/>
    <n v="0"/>
    <x v="1"/>
    <n v="1"/>
  </r>
  <r>
    <s v="CLM37172596"/>
    <d v="2022-09-02T00:00:00"/>
    <x v="1064"/>
    <x v="1"/>
    <x v="1068"/>
    <d v="2022-10-24T00:00:00"/>
    <s v="POL73436304"/>
    <n v="0"/>
    <n v="0"/>
    <n v="52"/>
    <n v="0"/>
    <x v="0"/>
    <n v="0"/>
  </r>
  <r>
    <s v="CLM04725761"/>
    <d v="2022-09-08T00:00:00"/>
    <x v="1065"/>
    <x v="1"/>
    <x v="1069"/>
    <d v="2022-09-23T00:00:00"/>
    <s v="POL80607251"/>
    <n v="0"/>
    <n v="1"/>
    <n v="15"/>
    <n v="0"/>
    <x v="0"/>
    <n v="0"/>
  </r>
  <r>
    <s v="CLM55897178"/>
    <d v="2022-07-27T00:00:00"/>
    <x v="1066"/>
    <x v="2"/>
    <x v="1070"/>
    <m/>
    <s v="POL28314464"/>
    <n v="1"/>
    <n v="0"/>
    <m/>
    <n v="1"/>
    <x v="1"/>
    <n v="0"/>
  </r>
  <r>
    <s v="CLM44549046"/>
    <d v="2020-09-15T00:00:00"/>
    <x v="1067"/>
    <x v="0"/>
    <x v="1071"/>
    <d v="2020-11-20T00:00:00"/>
    <s v="POL46047482"/>
    <n v="0"/>
    <n v="1"/>
    <n v="66"/>
    <n v="0"/>
    <x v="0"/>
    <n v="1"/>
  </r>
  <r>
    <s v="CLM71806679"/>
    <d v="2020-05-25T00:00:00"/>
    <x v="1068"/>
    <x v="1"/>
    <x v="1072"/>
    <d v="2020-06-09T00:00:00"/>
    <s v="POL74615400"/>
    <n v="0"/>
    <n v="1"/>
    <n v="15"/>
    <n v="0"/>
    <x v="0"/>
    <n v="0"/>
  </r>
  <r>
    <s v="CLM98714223"/>
    <d v="2024-01-29T00:00:00"/>
    <x v="1069"/>
    <x v="2"/>
    <x v="1073"/>
    <m/>
    <s v="POL42258270"/>
    <n v="1"/>
    <n v="1"/>
    <m/>
    <n v="1"/>
    <x v="0"/>
    <n v="0"/>
  </r>
  <r>
    <s v="CLM42682856"/>
    <d v="2020-05-20T00:00:00"/>
    <x v="1070"/>
    <x v="2"/>
    <x v="1074"/>
    <d v="2020-06-12T00:00:00"/>
    <s v="POL37879847"/>
    <n v="0"/>
    <n v="0"/>
    <n v="23"/>
    <n v="0"/>
    <x v="0"/>
    <n v="0"/>
  </r>
  <r>
    <s v="CLM75224830"/>
    <d v="2022-08-22T00:00:00"/>
    <x v="1071"/>
    <x v="2"/>
    <x v="1075"/>
    <d v="2022-11-09T00:00:00"/>
    <s v="POL48812002"/>
    <n v="0"/>
    <n v="0"/>
    <n v="79"/>
    <n v="0"/>
    <x v="0"/>
    <n v="0"/>
  </r>
  <r>
    <s v="CLM09237293"/>
    <d v="2024-09-29T00:00:00"/>
    <x v="1072"/>
    <x v="0"/>
    <x v="1076"/>
    <d v="2024-12-09T00:00:00"/>
    <s v="POL52520227"/>
    <n v="0"/>
    <n v="1"/>
    <n v="71"/>
    <n v="0"/>
    <x v="0"/>
    <n v="1"/>
  </r>
  <r>
    <s v="CLM20847565"/>
    <d v="2024-08-21T00:00:00"/>
    <x v="1073"/>
    <x v="1"/>
    <x v="1077"/>
    <d v="2024-10-03T00:00:00"/>
    <s v="POL14234564"/>
    <n v="0"/>
    <n v="0"/>
    <n v="43"/>
    <n v="0"/>
    <x v="1"/>
    <n v="0"/>
  </r>
  <r>
    <s v="CLM10828206"/>
    <d v="2024-02-16T00:00:00"/>
    <x v="1074"/>
    <x v="2"/>
    <x v="1078"/>
    <d v="2024-05-01T00:00:00"/>
    <s v="POL88741326"/>
    <n v="0"/>
    <n v="0"/>
    <n v="75"/>
    <n v="0"/>
    <x v="1"/>
    <n v="0"/>
  </r>
  <r>
    <s v="CLM67886857"/>
    <d v="2022-11-25T00:00:00"/>
    <x v="1075"/>
    <x v="1"/>
    <x v="1079"/>
    <m/>
    <s v="POL88066577"/>
    <n v="1"/>
    <n v="1"/>
    <m/>
    <n v="1"/>
    <x v="0"/>
    <n v="0"/>
  </r>
  <r>
    <s v="CLM40679732"/>
    <d v="2024-11-05T00:00:00"/>
    <x v="1076"/>
    <x v="2"/>
    <x v="1080"/>
    <d v="2024-12-23T00:00:00"/>
    <s v="POL75790395"/>
    <n v="0"/>
    <n v="0"/>
    <n v="48"/>
    <n v="0"/>
    <x v="0"/>
    <n v="0"/>
  </r>
  <r>
    <s v="CLM59805165"/>
    <d v="2023-08-12T00:00:00"/>
    <x v="1077"/>
    <x v="1"/>
    <x v="1081"/>
    <d v="2023-09-29T00:00:00"/>
    <s v="POL26404554"/>
    <n v="0"/>
    <n v="1"/>
    <n v="48"/>
    <n v="0"/>
    <x v="0"/>
    <n v="0"/>
  </r>
  <r>
    <s v="CLM68417760"/>
    <d v="2023-02-08T00:00:00"/>
    <x v="1078"/>
    <x v="0"/>
    <x v="1082"/>
    <m/>
    <s v="POL47986452"/>
    <n v="1"/>
    <n v="1"/>
    <m/>
    <n v="1"/>
    <x v="0"/>
    <n v="1"/>
  </r>
  <r>
    <s v="CLM37303516"/>
    <d v="2022-04-18T00:00:00"/>
    <x v="1079"/>
    <x v="0"/>
    <x v="1083"/>
    <d v="2022-07-10T00:00:00"/>
    <s v="POL73588867"/>
    <n v="0"/>
    <n v="1"/>
    <n v="83"/>
    <n v="0"/>
    <x v="0"/>
    <n v="1"/>
  </r>
  <r>
    <s v="CLM50657516"/>
    <d v="2021-09-28T00:00:00"/>
    <x v="1080"/>
    <x v="1"/>
    <x v="1084"/>
    <m/>
    <s v="POL66994083"/>
    <n v="1"/>
    <n v="0"/>
    <m/>
    <n v="1"/>
    <x v="1"/>
    <n v="0"/>
  </r>
  <r>
    <s v="CLM38596699"/>
    <d v="2023-07-06T00:00:00"/>
    <x v="1081"/>
    <x v="0"/>
    <x v="1085"/>
    <m/>
    <s v="POL20512215"/>
    <n v="1"/>
    <n v="0"/>
    <m/>
    <n v="1"/>
    <x v="1"/>
    <n v="1"/>
  </r>
  <r>
    <s v="CLM61834722"/>
    <d v="2023-10-04T00:00:00"/>
    <x v="1082"/>
    <x v="0"/>
    <x v="1086"/>
    <m/>
    <s v="POL26021266"/>
    <n v="1"/>
    <n v="0"/>
    <m/>
    <n v="1"/>
    <x v="0"/>
    <n v="1"/>
  </r>
  <r>
    <s v="CLM48793626"/>
    <d v="2024-11-16T00:00:00"/>
    <x v="1083"/>
    <x v="1"/>
    <x v="1087"/>
    <d v="2024-12-13T00:00:00"/>
    <s v="POL77940500"/>
    <n v="0"/>
    <n v="1"/>
    <n v="27"/>
    <n v="0"/>
    <x v="0"/>
    <n v="0"/>
  </r>
  <r>
    <s v="CLM57909897"/>
    <d v="2024-06-13T00:00:00"/>
    <x v="1084"/>
    <x v="0"/>
    <x v="1088"/>
    <d v="2024-08-23T00:00:00"/>
    <s v="POL70490457"/>
    <n v="0"/>
    <n v="1"/>
    <n v="71"/>
    <n v="0"/>
    <x v="0"/>
    <n v="1"/>
  </r>
  <r>
    <s v="CLM25675820"/>
    <d v="2022-01-22T00:00:00"/>
    <x v="1085"/>
    <x v="0"/>
    <x v="1089"/>
    <d v="2022-04-14T00:00:00"/>
    <s v="POL12714870"/>
    <n v="0"/>
    <n v="0"/>
    <n v="82"/>
    <n v="0"/>
    <x v="0"/>
    <n v="1"/>
  </r>
  <r>
    <s v="CLM50580041"/>
    <d v="2020-10-04T00:00:00"/>
    <x v="1086"/>
    <x v="0"/>
    <x v="1090"/>
    <d v="2020-12-24T00:00:00"/>
    <s v="POL78507070"/>
    <n v="0"/>
    <n v="1"/>
    <n v="81"/>
    <n v="0"/>
    <x v="0"/>
    <n v="1"/>
  </r>
  <r>
    <s v="CLM79879006"/>
    <d v="2022-02-05T00:00:00"/>
    <x v="1087"/>
    <x v="2"/>
    <x v="1091"/>
    <m/>
    <s v="POL39824076"/>
    <n v="1"/>
    <n v="0"/>
    <m/>
    <n v="1"/>
    <x v="2"/>
    <n v="0"/>
  </r>
  <r>
    <s v="CLM54427989"/>
    <d v="2021-09-06T00:00:00"/>
    <x v="1088"/>
    <x v="0"/>
    <x v="1092"/>
    <m/>
    <s v="POL45899805"/>
    <n v="1"/>
    <n v="0"/>
    <m/>
    <n v="1"/>
    <x v="0"/>
    <n v="1"/>
  </r>
  <r>
    <s v="CLM58584157"/>
    <d v="2021-11-01T00:00:00"/>
    <x v="1089"/>
    <x v="0"/>
    <x v="1093"/>
    <m/>
    <s v="POL86234151"/>
    <n v="1"/>
    <n v="1"/>
    <m/>
    <n v="1"/>
    <x v="0"/>
    <n v="1"/>
  </r>
  <r>
    <s v="CLM84966889"/>
    <d v="2024-01-29T00:00:00"/>
    <x v="1090"/>
    <x v="0"/>
    <x v="1094"/>
    <d v="2024-03-04T00:00:00"/>
    <s v="POL25640269"/>
    <n v="0"/>
    <n v="0"/>
    <n v="35"/>
    <n v="0"/>
    <x v="1"/>
    <n v="1"/>
  </r>
  <r>
    <s v="CLM44502946"/>
    <d v="2023-06-23T00:00:00"/>
    <x v="1091"/>
    <x v="1"/>
    <x v="1095"/>
    <m/>
    <s v="POL44986450"/>
    <n v="1"/>
    <n v="1"/>
    <m/>
    <n v="1"/>
    <x v="0"/>
    <n v="0"/>
  </r>
  <r>
    <s v="CLM04672750"/>
    <d v="2023-10-23T00:00:00"/>
    <x v="1092"/>
    <x v="1"/>
    <x v="1096"/>
    <m/>
    <s v="POL37551406"/>
    <n v="1"/>
    <n v="0"/>
    <m/>
    <n v="1"/>
    <x v="0"/>
    <n v="0"/>
  </r>
  <r>
    <s v="CLM78939395"/>
    <d v="2020-03-20T00:00:00"/>
    <x v="1093"/>
    <x v="2"/>
    <x v="1097"/>
    <d v="2020-04-19T00:00:00"/>
    <s v="POL47455160"/>
    <n v="0"/>
    <n v="1"/>
    <n v="30"/>
    <n v="0"/>
    <x v="0"/>
    <n v="0"/>
  </r>
  <r>
    <s v="CLM88566832"/>
    <d v="2023-08-19T00:00:00"/>
    <x v="1094"/>
    <x v="0"/>
    <x v="1098"/>
    <d v="2023-09-25T00:00:00"/>
    <s v="POL79812576"/>
    <n v="0"/>
    <n v="1"/>
    <n v="37"/>
    <n v="0"/>
    <x v="0"/>
    <n v="1"/>
  </r>
  <r>
    <s v="CLM59312357"/>
    <d v="2022-07-14T00:00:00"/>
    <x v="1095"/>
    <x v="0"/>
    <x v="1099"/>
    <d v="2022-09-21T00:00:00"/>
    <s v="POL43307974"/>
    <n v="0"/>
    <n v="0"/>
    <n v="69"/>
    <n v="0"/>
    <x v="0"/>
    <n v="1"/>
  </r>
  <r>
    <s v="CLM18340231"/>
    <d v="2022-11-24T00:00:00"/>
    <x v="1096"/>
    <x v="2"/>
    <x v="1100"/>
    <d v="2023-01-02T00:00:00"/>
    <s v="POL14316031"/>
    <n v="0"/>
    <n v="1"/>
    <n v="39"/>
    <n v="0"/>
    <x v="0"/>
    <n v="0"/>
  </r>
  <r>
    <s v="CLM40173835"/>
    <d v="2023-02-06T00:00:00"/>
    <x v="1097"/>
    <x v="1"/>
    <x v="1101"/>
    <m/>
    <s v="POL55617113"/>
    <n v="1"/>
    <n v="1"/>
    <m/>
    <n v="1"/>
    <x v="0"/>
    <n v="0"/>
  </r>
  <r>
    <s v="CLM19807051"/>
    <d v="2023-05-03T00:00:00"/>
    <x v="1098"/>
    <x v="0"/>
    <x v="1102"/>
    <m/>
    <s v="POL54674373"/>
    <n v="1"/>
    <n v="1"/>
    <m/>
    <n v="1"/>
    <x v="0"/>
    <n v="1"/>
  </r>
  <r>
    <s v="CLM43004264"/>
    <d v="2023-06-09T00:00:00"/>
    <x v="1099"/>
    <x v="2"/>
    <x v="1103"/>
    <m/>
    <s v="POL92268094"/>
    <n v="1"/>
    <n v="0"/>
    <m/>
    <n v="1"/>
    <x v="0"/>
    <n v="0"/>
  </r>
  <r>
    <s v="CLM51274886"/>
    <d v="2024-01-06T00:00:00"/>
    <x v="1100"/>
    <x v="1"/>
    <x v="1104"/>
    <m/>
    <s v="POL26146635"/>
    <n v="1"/>
    <n v="0"/>
    <m/>
    <n v="1"/>
    <x v="0"/>
    <n v="0"/>
  </r>
  <r>
    <s v="CLM68048804"/>
    <d v="2024-02-07T00:00:00"/>
    <x v="1101"/>
    <x v="2"/>
    <x v="1105"/>
    <m/>
    <s v="POL30420925"/>
    <n v="1"/>
    <n v="1"/>
    <m/>
    <n v="1"/>
    <x v="0"/>
    <n v="0"/>
  </r>
  <r>
    <s v="CLM18673365"/>
    <d v="2024-11-23T00:00:00"/>
    <x v="1102"/>
    <x v="1"/>
    <x v="1106"/>
    <m/>
    <s v="POL90584478"/>
    <n v="1"/>
    <n v="1"/>
    <m/>
    <n v="1"/>
    <x v="0"/>
    <n v="0"/>
  </r>
  <r>
    <s v="CLM96991116"/>
    <d v="2024-04-11T00:00:00"/>
    <x v="1103"/>
    <x v="1"/>
    <x v="1107"/>
    <d v="2024-06-28T00:00:00"/>
    <s v="POL40755792"/>
    <n v="0"/>
    <n v="1"/>
    <n v="78"/>
    <n v="0"/>
    <x v="0"/>
    <n v="0"/>
  </r>
  <r>
    <s v="CLM74140153"/>
    <d v="2020-12-07T00:00:00"/>
    <x v="1104"/>
    <x v="0"/>
    <x v="1108"/>
    <d v="2021-03-02T00:00:00"/>
    <s v="POL34979754"/>
    <n v="0"/>
    <n v="0"/>
    <n v="85"/>
    <n v="0"/>
    <x v="0"/>
    <n v="1"/>
  </r>
  <r>
    <s v="CLM21471880"/>
    <d v="2021-03-29T00:00:00"/>
    <x v="1105"/>
    <x v="0"/>
    <x v="1109"/>
    <d v="2021-05-16T00:00:00"/>
    <s v="POL54775068"/>
    <n v="0"/>
    <n v="0"/>
    <n v="48"/>
    <n v="0"/>
    <x v="0"/>
    <n v="1"/>
  </r>
  <r>
    <s v="CLM29747373"/>
    <d v="2022-12-11T00:00:00"/>
    <x v="1106"/>
    <x v="0"/>
    <x v="1110"/>
    <d v="2023-02-23T00:00:00"/>
    <s v="POL35014451"/>
    <n v="0"/>
    <n v="1"/>
    <n v="74"/>
    <n v="0"/>
    <x v="0"/>
    <n v="1"/>
  </r>
  <r>
    <s v="CLM70108670"/>
    <d v="2024-11-21T00:00:00"/>
    <x v="1107"/>
    <x v="2"/>
    <x v="1111"/>
    <d v="2024-12-21T00:00:00"/>
    <s v="POL29474046"/>
    <n v="0"/>
    <n v="1"/>
    <n v="30"/>
    <n v="0"/>
    <x v="0"/>
    <n v="0"/>
  </r>
  <r>
    <s v="CLM53225518"/>
    <d v="2022-09-04T00:00:00"/>
    <x v="1108"/>
    <x v="1"/>
    <x v="1112"/>
    <m/>
    <s v="POL15046507"/>
    <n v="1"/>
    <n v="1"/>
    <m/>
    <n v="1"/>
    <x v="0"/>
    <n v="0"/>
  </r>
  <r>
    <s v="CLM16231559"/>
    <d v="2022-04-26T00:00:00"/>
    <x v="1109"/>
    <x v="0"/>
    <x v="1113"/>
    <d v="2022-06-06T00:00:00"/>
    <s v="POL16772067"/>
    <n v="0"/>
    <n v="0"/>
    <n v="41"/>
    <n v="0"/>
    <x v="0"/>
    <n v="1"/>
  </r>
  <r>
    <s v="CLM41393751"/>
    <d v="2020-11-10T00:00:00"/>
    <x v="1110"/>
    <x v="2"/>
    <x v="1114"/>
    <d v="2021-01-05T00:00:00"/>
    <s v="POL39195359"/>
    <n v="0"/>
    <n v="1"/>
    <n v="56"/>
    <n v="0"/>
    <x v="0"/>
    <n v="0"/>
  </r>
  <r>
    <s v="CLM04627853"/>
    <d v="2021-07-09T00:00:00"/>
    <x v="1111"/>
    <x v="2"/>
    <x v="1115"/>
    <d v="2021-09-05T00:00:00"/>
    <s v="POL80156705"/>
    <n v="0"/>
    <n v="1"/>
    <n v="58"/>
    <n v="0"/>
    <x v="0"/>
    <n v="0"/>
  </r>
  <r>
    <s v="CLM41095057"/>
    <d v="2023-05-11T00:00:00"/>
    <x v="1112"/>
    <x v="2"/>
    <x v="1116"/>
    <m/>
    <s v="POL35831200"/>
    <n v="1"/>
    <n v="0"/>
    <m/>
    <n v="1"/>
    <x v="0"/>
    <n v="0"/>
  </r>
  <r>
    <s v="CLM65675401"/>
    <d v="2020-01-06T00:00:00"/>
    <x v="1113"/>
    <x v="0"/>
    <x v="1117"/>
    <m/>
    <s v="POL56491969"/>
    <n v="1"/>
    <n v="0"/>
    <m/>
    <n v="1"/>
    <x v="1"/>
    <n v="1"/>
  </r>
  <r>
    <s v="CLM48945359"/>
    <d v="2020-11-06T00:00:00"/>
    <x v="1114"/>
    <x v="1"/>
    <x v="1118"/>
    <d v="2020-11-23T00:00:00"/>
    <s v="POL07772335"/>
    <n v="0"/>
    <n v="1"/>
    <n v="17"/>
    <n v="0"/>
    <x v="0"/>
    <n v="0"/>
  </r>
  <r>
    <s v="CLM39494209"/>
    <d v="2020-12-28T00:00:00"/>
    <x v="1115"/>
    <x v="2"/>
    <x v="1119"/>
    <d v="2021-03-07T00:00:00"/>
    <s v="POL96697698"/>
    <n v="0"/>
    <n v="1"/>
    <n v="69"/>
    <n v="0"/>
    <x v="0"/>
    <n v="0"/>
  </r>
  <r>
    <s v="CLM26051076"/>
    <d v="2021-10-25T00:00:00"/>
    <x v="1116"/>
    <x v="1"/>
    <x v="1120"/>
    <m/>
    <s v="POL13079535"/>
    <n v="1"/>
    <n v="0"/>
    <m/>
    <n v="1"/>
    <x v="0"/>
    <n v="0"/>
  </r>
  <r>
    <s v="CLM63862685"/>
    <d v="2024-03-25T00:00:00"/>
    <x v="1117"/>
    <x v="2"/>
    <x v="1121"/>
    <d v="2024-05-23T00:00:00"/>
    <s v="POL88066577"/>
    <n v="0"/>
    <n v="0"/>
    <n v="59"/>
    <n v="0"/>
    <x v="0"/>
    <n v="0"/>
  </r>
  <r>
    <s v="CLM34990763"/>
    <d v="2024-10-20T00:00:00"/>
    <x v="1118"/>
    <x v="2"/>
    <x v="1122"/>
    <d v="2024-12-19T00:00:00"/>
    <s v="POL51104112"/>
    <n v="0"/>
    <n v="0"/>
    <n v="60"/>
    <n v="0"/>
    <x v="0"/>
    <n v="0"/>
  </r>
  <r>
    <s v="CLM37346620"/>
    <d v="2020-11-23T00:00:00"/>
    <x v="1119"/>
    <x v="1"/>
    <x v="1123"/>
    <d v="2021-01-31T00:00:00"/>
    <s v="POL76903743"/>
    <n v="0"/>
    <n v="1"/>
    <n v="69"/>
    <n v="0"/>
    <x v="0"/>
    <n v="0"/>
  </r>
  <r>
    <s v="CLM18355705"/>
    <d v="2020-01-02T00:00:00"/>
    <x v="1120"/>
    <x v="2"/>
    <x v="1124"/>
    <m/>
    <s v="POL21259654"/>
    <n v="1"/>
    <n v="0"/>
    <m/>
    <n v="1"/>
    <x v="1"/>
    <n v="0"/>
  </r>
  <r>
    <s v="CLM69726534"/>
    <d v="2023-11-24T00:00:00"/>
    <x v="1121"/>
    <x v="2"/>
    <x v="1125"/>
    <m/>
    <s v="POL86315703"/>
    <n v="1"/>
    <n v="1"/>
    <m/>
    <n v="1"/>
    <x v="0"/>
    <n v="0"/>
  </r>
  <r>
    <s v="CLM39495879"/>
    <d v="2020-05-18T00:00:00"/>
    <x v="1122"/>
    <x v="2"/>
    <x v="1126"/>
    <d v="2020-06-03T00:00:00"/>
    <s v="POL02004502"/>
    <n v="0"/>
    <n v="1"/>
    <n v="16"/>
    <n v="0"/>
    <x v="0"/>
    <n v="0"/>
  </r>
  <r>
    <s v="CLM25905431"/>
    <d v="2021-02-08T00:00:00"/>
    <x v="1123"/>
    <x v="0"/>
    <x v="1127"/>
    <d v="2021-04-26T00:00:00"/>
    <s v="POL92010970"/>
    <n v="0"/>
    <n v="0"/>
    <n v="77"/>
    <n v="0"/>
    <x v="0"/>
    <n v="1"/>
  </r>
  <r>
    <s v="CLM01928945"/>
    <d v="2023-07-10T00:00:00"/>
    <x v="1124"/>
    <x v="1"/>
    <x v="1128"/>
    <d v="2023-08-31T00:00:00"/>
    <s v="POL15506424"/>
    <n v="0"/>
    <n v="1"/>
    <n v="52"/>
    <n v="0"/>
    <x v="0"/>
    <n v="0"/>
  </r>
  <r>
    <s v="CLM12851891"/>
    <d v="2023-06-17T00:00:00"/>
    <x v="1125"/>
    <x v="0"/>
    <x v="1129"/>
    <d v="2023-06-28T00:00:00"/>
    <s v="POL19587292"/>
    <n v="0"/>
    <n v="1"/>
    <n v="11"/>
    <n v="0"/>
    <x v="0"/>
    <n v="1"/>
  </r>
  <r>
    <s v="CLM71062069"/>
    <d v="2020-12-15T00:00:00"/>
    <x v="1126"/>
    <x v="1"/>
    <x v="1130"/>
    <m/>
    <s v="POL04951844"/>
    <n v="1"/>
    <n v="1"/>
    <m/>
    <n v="1"/>
    <x v="0"/>
    <n v="0"/>
  </r>
  <r>
    <s v="CLM65426767"/>
    <d v="2022-04-18T00:00:00"/>
    <x v="1127"/>
    <x v="1"/>
    <x v="1131"/>
    <m/>
    <s v="POL85853728"/>
    <n v="1"/>
    <n v="1"/>
    <m/>
    <n v="1"/>
    <x v="0"/>
    <n v="0"/>
  </r>
  <r>
    <s v="CLM65391261"/>
    <d v="2023-12-08T00:00:00"/>
    <x v="1128"/>
    <x v="0"/>
    <x v="1132"/>
    <d v="2024-01-29T00:00:00"/>
    <s v="POL57458461"/>
    <n v="0"/>
    <n v="1"/>
    <n v="52"/>
    <n v="0"/>
    <x v="0"/>
    <n v="1"/>
  </r>
  <r>
    <s v="CLM35201733"/>
    <d v="2022-10-10T00:00:00"/>
    <x v="1129"/>
    <x v="2"/>
    <x v="1133"/>
    <m/>
    <s v="POL19285022"/>
    <n v="1"/>
    <n v="0"/>
    <m/>
    <n v="1"/>
    <x v="1"/>
    <n v="0"/>
  </r>
  <r>
    <s v="CLM66948078"/>
    <d v="2020-03-05T00:00:00"/>
    <x v="1130"/>
    <x v="1"/>
    <x v="1134"/>
    <d v="2020-03-28T00:00:00"/>
    <s v="POL04297854"/>
    <n v="0"/>
    <n v="1"/>
    <n v="23"/>
    <n v="0"/>
    <x v="0"/>
    <n v="0"/>
  </r>
  <r>
    <s v="CLM94798052"/>
    <d v="2022-03-01T00:00:00"/>
    <x v="1131"/>
    <x v="0"/>
    <x v="1135"/>
    <m/>
    <s v="POL83011095"/>
    <n v="1"/>
    <n v="1"/>
    <m/>
    <n v="1"/>
    <x v="0"/>
    <n v="1"/>
  </r>
  <r>
    <s v="CLM99096321"/>
    <d v="2024-11-15T00:00:00"/>
    <x v="1132"/>
    <x v="2"/>
    <x v="1136"/>
    <d v="2024-12-03T00:00:00"/>
    <s v="POL28544968"/>
    <n v="0"/>
    <n v="0"/>
    <n v="18"/>
    <n v="0"/>
    <x v="1"/>
    <n v="0"/>
  </r>
  <r>
    <s v="CLM90554567"/>
    <d v="2024-04-14T00:00:00"/>
    <x v="1133"/>
    <x v="0"/>
    <x v="1137"/>
    <d v="2024-06-25T00:00:00"/>
    <s v="POL20142865"/>
    <n v="0"/>
    <n v="0"/>
    <n v="72"/>
    <n v="0"/>
    <x v="1"/>
    <n v="1"/>
  </r>
  <r>
    <s v="CLM84680985"/>
    <d v="2021-06-19T00:00:00"/>
    <x v="1134"/>
    <x v="0"/>
    <x v="1138"/>
    <m/>
    <s v="POL45105855"/>
    <n v="1"/>
    <n v="0"/>
    <m/>
    <n v="1"/>
    <x v="1"/>
    <n v="1"/>
  </r>
  <r>
    <s v="CLM15812103"/>
    <d v="2022-02-01T00:00:00"/>
    <x v="1135"/>
    <x v="2"/>
    <x v="1139"/>
    <m/>
    <s v="POL97188917"/>
    <n v="1"/>
    <n v="1"/>
    <m/>
    <n v="1"/>
    <x v="0"/>
    <n v="0"/>
  </r>
  <r>
    <s v="CLM01545454"/>
    <d v="2023-12-11T00:00:00"/>
    <x v="1136"/>
    <x v="0"/>
    <x v="1140"/>
    <m/>
    <s v="POL27915739"/>
    <n v="1"/>
    <n v="0"/>
    <m/>
    <n v="1"/>
    <x v="0"/>
    <n v="1"/>
  </r>
  <r>
    <s v="CLM99605903"/>
    <d v="2024-12-13T00:00:00"/>
    <x v="1137"/>
    <x v="0"/>
    <x v="1141"/>
    <d v="2024-12-25T00:00:00"/>
    <s v="POL12296231"/>
    <n v="0"/>
    <n v="1"/>
    <n v="12"/>
    <n v="0"/>
    <x v="0"/>
    <n v="1"/>
  </r>
  <r>
    <s v="CLM64020425"/>
    <d v="2020-11-20T00:00:00"/>
    <x v="1138"/>
    <x v="0"/>
    <x v="1142"/>
    <d v="2021-01-20T00:00:00"/>
    <s v="POL45719981"/>
    <n v="0"/>
    <n v="0"/>
    <n v="61"/>
    <n v="0"/>
    <x v="0"/>
    <n v="1"/>
  </r>
  <r>
    <s v="CLM95628889"/>
    <d v="2021-04-10T00:00:00"/>
    <x v="1139"/>
    <x v="1"/>
    <x v="1143"/>
    <d v="2021-06-27T00:00:00"/>
    <s v="POL81202373"/>
    <n v="0"/>
    <n v="1"/>
    <n v="78"/>
    <n v="0"/>
    <x v="0"/>
    <n v="0"/>
  </r>
  <r>
    <s v="CLM93953275"/>
    <d v="2021-07-19T00:00:00"/>
    <x v="1140"/>
    <x v="0"/>
    <x v="1144"/>
    <d v="2021-08-16T00:00:00"/>
    <s v="POL21114405"/>
    <n v="0"/>
    <n v="1"/>
    <n v="28"/>
    <n v="0"/>
    <x v="0"/>
    <n v="1"/>
  </r>
  <r>
    <s v="CLM95290564"/>
    <d v="2024-04-01T00:00:00"/>
    <x v="1141"/>
    <x v="0"/>
    <x v="1145"/>
    <d v="2024-04-30T00:00:00"/>
    <s v="POL17760836"/>
    <n v="0"/>
    <n v="0"/>
    <n v="29"/>
    <n v="0"/>
    <x v="2"/>
    <n v="1"/>
  </r>
  <r>
    <s v="CLM97147912"/>
    <d v="2022-10-04T00:00:00"/>
    <x v="1142"/>
    <x v="1"/>
    <x v="1146"/>
    <d v="2022-11-24T00:00:00"/>
    <s v="POL03121117"/>
    <n v="0"/>
    <n v="1"/>
    <n v="51"/>
    <n v="0"/>
    <x v="0"/>
    <n v="0"/>
  </r>
  <r>
    <s v="CLM98670694"/>
    <d v="2021-06-02T00:00:00"/>
    <x v="1143"/>
    <x v="1"/>
    <x v="1147"/>
    <d v="2021-08-09T00:00:00"/>
    <s v="POL27435543"/>
    <n v="0"/>
    <n v="1"/>
    <n v="68"/>
    <n v="0"/>
    <x v="0"/>
    <n v="0"/>
  </r>
  <r>
    <s v="CLM39170222"/>
    <d v="2021-11-07T00:00:00"/>
    <x v="1144"/>
    <x v="1"/>
    <x v="1148"/>
    <d v="2022-01-25T00:00:00"/>
    <s v="POL28741464"/>
    <n v="0"/>
    <n v="0"/>
    <n v="79"/>
    <n v="0"/>
    <x v="1"/>
    <n v="0"/>
  </r>
  <r>
    <s v="CLM51093278"/>
    <d v="2020-02-01T00:00:00"/>
    <x v="771"/>
    <x v="1"/>
    <x v="1149"/>
    <m/>
    <s v="POL61267923"/>
    <n v="1"/>
    <n v="0"/>
    <m/>
    <n v="1"/>
    <x v="0"/>
    <n v="0"/>
  </r>
  <r>
    <s v="CLM98366043"/>
    <d v="2023-10-07T00:00:00"/>
    <x v="1145"/>
    <x v="1"/>
    <x v="1150"/>
    <m/>
    <s v="POL04549501"/>
    <n v="1"/>
    <n v="1"/>
    <m/>
    <n v="1"/>
    <x v="0"/>
    <n v="0"/>
  </r>
  <r>
    <s v="CLM43252153"/>
    <d v="2020-12-27T00:00:00"/>
    <x v="1146"/>
    <x v="1"/>
    <x v="1151"/>
    <d v="2021-03-26T00:00:00"/>
    <s v="POL64169471"/>
    <n v="0"/>
    <n v="1"/>
    <n v="89"/>
    <n v="0"/>
    <x v="0"/>
    <n v="0"/>
  </r>
  <r>
    <s v="CLM31070524"/>
    <d v="2024-09-11T00:00:00"/>
    <x v="1147"/>
    <x v="0"/>
    <x v="1152"/>
    <d v="2024-09-23T00:00:00"/>
    <s v="POL62189642"/>
    <n v="0"/>
    <n v="0"/>
    <n v="12"/>
    <n v="0"/>
    <x v="0"/>
    <n v="1"/>
  </r>
  <r>
    <s v="CLM78560998"/>
    <d v="2021-12-28T00:00:00"/>
    <x v="1148"/>
    <x v="0"/>
    <x v="1153"/>
    <m/>
    <s v="POL59177631"/>
    <n v="1"/>
    <n v="1"/>
    <m/>
    <n v="1"/>
    <x v="0"/>
    <n v="1"/>
  </r>
  <r>
    <s v="CLM20051030"/>
    <d v="2020-12-09T00:00:00"/>
    <x v="1149"/>
    <x v="0"/>
    <x v="1154"/>
    <d v="2021-02-15T00:00:00"/>
    <s v="POL78314103"/>
    <n v="0"/>
    <n v="1"/>
    <n v="68"/>
    <n v="0"/>
    <x v="0"/>
    <n v="1"/>
  </r>
  <r>
    <s v="CLM91463094"/>
    <d v="2024-09-17T00:00:00"/>
    <x v="1150"/>
    <x v="2"/>
    <x v="1155"/>
    <d v="2024-10-31T00:00:00"/>
    <s v="POL19885981"/>
    <n v="0"/>
    <n v="1"/>
    <n v="44"/>
    <n v="0"/>
    <x v="0"/>
    <n v="0"/>
  </r>
  <r>
    <s v="CLM11656573"/>
    <d v="2022-10-07T00:00:00"/>
    <x v="1151"/>
    <x v="2"/>
    <x v="1156"/>
    <d v="2022-10-22T00:00:00"/>
    <s v="POL05606987"/>
    <n v="0"/>
    <n v="1"/>
    <n v="15"/>
    <n v="0"/>
    <x v="0"/>
    <n v="0"/>
  </r>
  <r>
    <s v="CLM70783263"/>
    <d v="2020-01-21T00:00:00"/>
    <x v="1152"/>
    <x v="2"/>
    <x v="1157"/>
    <d v="2020-04-04T00:00:00"/>
    <s v="POL49351450"/>
    <n v="0"/>
    <n v="0"/>
    <n v="74"/>
    <n v="0"/>
    <x v="0"/>
    <n v="0"/>
  </r>
  <r>
    <s v="CLM87847367"/>
    <d v="2022-01-13T00:00:00"/>
    <x v="1153"/>
    <x v="2"/>
    <x v="1158"/>
    <m/>
    <s v="POL33870479"/>
    <n v="1"/>
    <n v="0"/>
    <m/>
    <n v="1"/>
    <x v="2"/>
    <n v="0"/>
  </r>
  <r>
    <s v="CLM31914719"/>
    <d v="2023-02-08T00:00:00"/>
    <x v="1154"/>
    <x v="0"/>
    <x v="1159"/>
    <m/>
    <s v="POL68371036"/>
    <n v="1"/>
    <n v="0"/>
    <m/>
    <n v="1"/>
    <x v="0"/>
    <n v="1"/>
  </r>
  <r>
    <s v="CLM60980002"/>
    <d v="2022-02-13T00:00:00"/>
    <x v="1155"/>
    <x v="2"/>
    <x v="1160"/>
    <m/>
    <s v="POL79106490"/>
    <n v="1"/>
    <n v="1"/>
    <m/>
    <n v="1"/>
    <x v="0"/>
    <n v="0"/>
  </r>
  <r>
    <s v="CLM84855769"/>
    <d v="2024-05-05T00:00:00"/>
    <x v="1156"/>
    <x v="1"/>
    <x v="1161"/>
    <m/>
    <s v="POL79030894"/>
    <n v="1"/>
    <n v="0"/>
    <m/>
    <n v="1"/>
    <x v="1"/>
    <n v="0"/>
  </r>
  <r>
    <s v="CLM47153065"/>
    <d v="2020-01-07T00:00:00"/>
    <x v="1157"/>
    <x v="1"/>
    <x v="1162"/>
    <d v="2020-01-18T00:00:00"/>
    <s v="POL65612264"/>
    <n v="0"/>
    <n v="1"/>
    <n v="11"/>
    <n v="0"/>
    <x v="0"/>
    <n v="0"/>
  </r>
  <r>
    <s v="CLM67769470"/>
    <d v="2024-11-28T00:00:00"/>
    <x v="1158"/>
    <x v="0"/>
    <x v="1163"/>
    <d v="2025-02-12T00:00:00"/>
    <s v="POL81553263"/>
    <n v="0"/>
    <n v="0"/>
    <n v="76"/>
    <n v="0"/>
    <x v="0"/>
    <n v="1"/>
  </r>
  <r>
    <s v="CLM87221768"/>
    <d v="2024-07-06T00:00:00"/>
    <x v="1159"/>
    <x v="0"/>
    <x v="1164"/>
    <d v="2024-09-13T00:00:00"/>
    <s v="POL14320642"/>
    <n v="0"/>
    <n v="1"/>
    <n v="69"/>
    <n v="0"/>
    <x v="0"/>
    <n v="1"/>
  </r>
  <r>
    <s v="CLM74303277"/>
    <d v="2021-01-16T00:00:00"/>
    <x v="1160"/>
    <x v="2"/>
    <x v="1165"/>
    <d v="2021-03-19T00:00:00"/>
    <s v="POL10704502"/>
    <n v="0"/>
    <n v="1"/>
    <n v="62"/>
    <n v="0"/>
    <x v="0"/>
    <n v="0"/>
  </r>
  <r>
    <s v="CLM33059065"/>
    <d v="2020-03-20T00:00:00"/>
    <x v="1161"/>
    <x v="2"/>
    <x v="1166"/>
    <m/>
    <s v="POL85997412"/>
    <n v="1"/>
    <n v="1"/>
    <m/>
    <n v="1"/>
    <x v="0"/>
    <n v="0"/>
  </r>
  <r>
    <s v="CLM73334117"/>
    <d v="2024-04-04T00:00:00"/>
    <x v="1162"/>
    <x v="1"/>
    <x v="1167"/>
    <d v="2024-05-06T00:00:00"/>
    <s v="POL40919725"/>
    <n v="0"/>
    <n v="0"/>
    <n v="32"/>
    <n v="0"/>
    <x v="2"/>
    <n v="0"/>
  </r>
  <r>
    <s v="CLM56776331"/>
    <d v="2022-07-21T00:00:00"/>
    <x v="1163"/>
    <x v="1"/>
    <x v="1168"/>
    <d v="2022-10-19T00:00:00"/>
    <s v="POL02268206"/>
    <n v="0"/>
    <n v="1"/>
    <n v="90"/>
    <n v="0"/>
    <x v="0"/>
    <n v="0"/>
  </r>
  <r>
    <s v="CLM15378290"/>
    <d v="2023-10-22T00:00:00"/>
    <x v="1164"/>
    <x v="1"/>
    <x v="1169"/>
    <d v="2023-12-02T00:00:00"/>
    <s v="POL03641837"/>
    <n v="0"/>
    <n v="0"/>
    <n v="41"/>
    <n v="0"/>
    <x v="0"/>
    <n v="0"/>
  </r>
  <r>
    <s v="CLM72889924"/>
    <d v="2024-07-08T00:00:00"/>
    <x v="1165"/>
    <x v="0"/>
    <x v="1170"/>
    <m/>
    <s v="POL20115045"/>
    <n v="1"/>
    <n v="1"/>
    <m/>
    <n v="1"/>
    <x v="0"/>
    <n v="1"/>
  </r>
  <r>
    <s v="CLM71349893"/>
    <d v="2024-11-07T00:00:00"/>
    <x v="1166"/>
    <x v="0"/>
    <x v="1171"/>
    <d v="2024-12-26T00:00:00"/>
    <s v="POL24286854"/>
    <n v="0"/>
    <n v="0"/>
    <n v="49"/>
    <n v="0"/>
    <x v="0"/>
    <n v="1"/>
  </r>
  <r>
    <s v="CLM57482406"/>
    <d v="2020-07-07T00:00:00"/>
    <x v="1167"/>
    <x v="1"/>
    <x v="1172"/>
    <d v="2020-07-18T00:00:00"/>
    <s v="POL29566487"/>
    <n v="0"/>
    <n v="0"/>
    <n v="11"/>
    <n v="0"/>
    <x v="0"/>
    <n v="0"/>
  </r>
  <r>
    <s v="CLM70275936"/>
    <d v="2021-08-19T00:00:00"/>
    <x v="1168"/>
    <x v="2"/>
    <x v="1173"/>
    <d v="2021-11-15T00:00:00"/>
    <s v="POL58966996"/>
    <n v="0"/>
    <n v="1"/>
    <n v="88"/>
    <n v="0"/>
    <x v="0"/>
    <n v="0"/>
  </r>
  <r>
    <s v="CLM04796166"/>
    <d v="2022-10-17T00:00:00"/>
    <x v="1169"/>
    <x v="2"/>
    <x v="1174"/>
    <d v="2022-12-26T00:00:00"/>
    <s v="POL96746963"/>
    <n v="0"/>
    <n v="0"/>
    <n v="70"/>
    <n v="0"/>
    <x v="1"/>
    <n v="0"/>
  </r>
  <r>
    <s v="CLM94068389"/>
    <d v="2020-02-29T00:00:00"/>
    <x v="1170"/>
    <x v="2"/>
    <x v="1175"/>
    <m/>
    <s v="POL40650840"/>
    <n v="1"/>
    <n v="1"/>
    <m/>
    <n v="1"/>
    <x v="0"/>
    <n v="0"/>
  </r>
  <r>
    <s v="CLM48410204"/>
    <d v="2021-04-19T00:00:00"/>
    <x v="1171"/>
    <x v="0"/>
    <x v="1176"/>
    <d v="2021-07-08T00:00:00"/>
    <s v="POL29859333"/>
    <n v="0"/>
    <n v="0"/>
    <n v="80"/>
    <n v="0"/>
    <x v="1"/>
    <n v="1"/>
  </r>
  <r>
    <s v="CLM67043862"/>
    <d v="2024-09-26T00:00:00"/>
    <x v="1172"/>
    <x v="0"/>
    <x v="1177"/>
    <d v="2024-12-16T00:00:00"/>
    <s v="POL27953445"/>
    <n v="0"/>
    <n v="1"/>
    <n v="81"/>
    <n v="0"/>
    <x v="0"/>
    <n v="1"/>
  </r>
  <r>
    <s v="CLM52159581"/>
    <d v="2022-10-08T00:00:00"/>
    <x v="1173"/>
    <x v="2"/>
    <x v="1178"/>
    <d v="2022-11-19T00:00:00"/>
    <s v="POL43843486"/>
    <n v="0"/>
    <n v="0"/>
    <n v="42"/>
    <n v="0"/>
    <x v="0"/>
    <n v="0"/>
  </r>
  <r>
    <s v="CLM44881746"/>
    <d v="2024-06-23T00:00:00"/>
    <x v="1174"/>
    <x v="0"/>
    <x v="1179"/>
    <m/>
    <s v="POL19986234"/>
    <n v="1"/>
    <n v="0"/>
    <m/>
    <n v="1"/>
    <x v="2"/>
    <n v="1"/>
  </r>
  <r>
    <s v="CLM58130724"/>
    <d v="2024-03-23T00:00:00"/>
    <x v="1175"/>
    <x v="1"/>
    <x v="1180"/>
    <d v="2024-06-14T00:00:00"/>
    <s v="POL91500527"/>
    <n v="0"/>
    <n v="0"/>
    <n v="83"/>
    <n v="0"/>
    <x v="0"/>
    <n v="0"/>
  </r>
  <r>
    <s v="CLM51472705"/>
    <d v="2020-05-23T00:00:00"/>
    <x v="1176"/>
    <x v="2"/>
    <x v="1181"/>
    <d v="2020-07-11T00:00:00"/>
    <s v="POL83180478"/>
    <n v="0"/>
    <n v="1"/>
    <n v="49"/>
    <n v="0"/>
    <x v="0"/>
    <n v="0"/>
  </r>
  <r>
    <s v="CLM84448609"/>
    <d v="2020-05-28T00:00:00"/>
    <x v="1177"/>
    <x v="1"/>
    <x v="1182"/>
    <d v="2020-07-01T00:00:00"/>
    <s v="POL38861643"/>
    <n v="0"/>
    <n v="1"/>
    <n v="34"/>
    <n v="0"/>
    <x v="0"/>
    <n v="0"/>
  </r>
  <r>
    <s v="CLM46815014"/>
    <d v="2020-07-26T00:00:00"/>
    <x v="1178"/>
    <x v="2"/>
    <x v="1183"/>
    <m/>
    <s v="POL35373090"/>
    <n v="1"/>
    <n v="1"/>
    <m/>
    <n v="1"/>
    <x v="0"/>
    <n v="0"/>
  </r>
  <r>
    <s v="CLM87446072"/>
    <d v="2021-02-12T00:00:00"/>
    <x v="1179"/>
    <x v="1"/>
    <x v="1184"/>
    <d v="2021-03-18T00:00:00"/>
    <s v="POL28804957"/>
    <n v="0"/>
    <n v="1"/>
    <n v="34"/>
    <n v="0"/>
    <x v="0"/>
    <n v="0"/>
  </r>
  <r>
    <s v="CLM76532424"/>
    <d v="2023-05-03T00:00:00"/>
    <x v="1180"/>
    <x v="1"/>
    <x v="1185"/>
    <m/>
    <s v="POL77562289"/>
    <n v="1"/>
    <n v="0"/>
    <m/>
    <n v="1"/>
    <x v="1"/>
    <n v="0"/>
  </r>
  <r>
    <s v="CLM63979190"/>
    <d v="2020-04-03T00:00:00"/>
    <x v="1181"/>
    <x v="2"/>
    <x v="1186"/>
    <d v="2020-04-22T00:00:00"/>
    <s v="POL86778558"/>
    <n v="0"/>
    <n v="1"/>
    <n v="19"/>
    <n v="0"/>
    <x v="0"/>
    <n v="0"/>
  </r>
  <r>
    <s v="CLM58192678"/>
    <d v="2021-05-18T00:00:00"/>
    <x v="1182"/>
    <x v="1"/>
    <x v="1187"/>
    <d v="2021-07-27T00:00:00"/>
    <s v="POL52778521"/>
    <n v="0"/>
    <n v="1"/>
    <n v="70"/>
    <n v="0"/>
    <x v="0"/>
    <n v="0"/>
  </r>
  <r>
    <s v="CLM95825365"/>
    <d v="2024-06-20T00:00:00"/>
    <x v="1183"/>
    <x v="2"/>
    <x v="1188"/>
    <m/>
    <s v="POL76155355"/>
    <n v="1"/>
    <n v="1"/>
    <m/>
    <n v="1"/>
    <x v="0"/>
    <n v="0"/>
  </r>
  <r>
    <s v="CLM78399946"/>
    <d v="2021-12-28T00:00:00"/>
    <x v="1184"/>
    <x v="0"/>
    <x v="1189"/>
    <d v="2022-02-13T00:00:00"/>
    <s v="POL68041288"/>
    <n v="0"/>
    <n v="0"/>
    <n v="47"/>
    <n v="0"/>
    <x v="0"/>
    <n v="1"/>
  </r>
  <r>
    <s v="CLM68278017"/>
    <d v="2023-01-15T00:00:00"/>
    <x v="1185"/>
    <x v="2"/>
    <x v="1190"/>
    <d v="2023-03-26T00:00:00"/>
    <s v="POL16238853"/>
    <n v="0"/>
    <n v="0"/>
    <n v="70"/>
    <n v="0"/>
    <x v="0"/>
    <n v="0"/>
  </r>
  <r>
    <s v="CLM07307644"/>
    <d v="2023-12-09T00:00:00"/>
    <x v="1186"/>
    <x v="1"/>
    <x v="1191"/>
    <d v="2024-02-28T00:00:00"/>
    <s v="POL98908747"/>
    <n v="0"/>
    <n v="0"/>
    <n v="81"/>
    <n v="0"/>
    <x v="1"/>
    <n v="0"/>
  </r>
  <r>
    <s v="CLM95588056"/>
    <d v="2023-11-22T00:00:00"/>
    <x v="1187"/>
    <x v="1"/>
    <x v="1192"/>
    <m/>
    <s v="POL65038532"/>
    <n v="1"/>
    <n v="0"/>
    <m/>
    <n v="1"/>
    <x v="1"/>
    <n v="0"/>
  </r>
  <r>
    <s v="CLM87119172"/>
    <d v="2023-02-10T00:00:00"/>
    <x v="1188"/>
    <x v="0"/>
    <x v="1193"/>
    <d v="2023-03-06T00:00:00"/>
    <s v="POL52535973"/>
    <n v="0"/>
    <n v="1"/>
    <n v="24"/>
    <n v="0"/>
    <x v="0"/>
    <n v="1"/>
  </r>
  <r>
    <s v="CLM37673394"/>
    <d v="2023-07-03T00:00:00"/>
    <x v="1189"/>
    <x v="1"/>
    <x v="1194"/>
    <d v="2023-09-06T00:00:00"/>
    <s v="POL79966692"/>
    <n v="0"/>
    <n v="1"/>
    <n v="65"/>
    <n v="0"/>
    <x v="0"/>
    <n v="0"/>
  </r>
  <r>
    <s v="CLM00648816"/>
    <d v="2024-08-10T00:00:00"/>
    <x v="1190"/>
    <x v="2"/>
    <x v="1195"/>
    <m/>
    <s v="POL66183736"/>
    <n v="1"/>
    <n v="0"/>
    <m/>
    <n v="1"/>
    <x v="1"/>
    <n v="0"/>
  </r>
  <r>
    <s v="CLM51996360"/>
    <d v="2021-02-05T00:00:00"/>
    <x v="1191"/>
    <x v="0"/>
    <x v="1196"/>
    <d v="2021-05-01T00:00:00"/>
    <s v="POL43817285"/>
    <n v="0"/>
    <n v="1"/>
    <n v="85"/>
    <n v="0"/>
    <x v="0"/>
    <n v="1"/>
  </r>
  <r>
    <s v="CLM73797043"/>
    <d v="2022-09-05T00:00:00"/>
    <x v="1192"/>
    <x v="0"/>
    <x v="1197"/>
    <m/>
    <s v="POL32342170"/>
    <n v="1"/>
    <n v="1"/>
    <m/>
    <n v="1"/>
    <x v="0"/>
    <n v="1"/>
  </r>
  <r>
    <s v="CLM76576282"/>
    <d v="2022-08-08T00:00:00"/>
    <x v="1193"/>
    <x v="0"/>
    <x v="1198"/>
    <d v="2022-10-12T00:00:00"/>
    <s v="POL80884020"/>
    <n v="0"/>
    <n v="0"/>
    <n v="65"/>
    <n v="0"/>
    <x v="0"/>
    <n v="1"/>
  </r>
  <r>
    <s v="CLM30619882"/>
    <d v="2023-07-01T00:00:00"/>
    <x v="1194"/>
    <x v="1"/>
    <x v="1199"/>
    <d v="2023-09-20T00:00:00"/>
    <s v="POL40907312"/>
    <n v="0"/>
    <n v="0"/>
    <n v="81"/>
    <n v="0"/>
    <x v="0"/>
    <n v="0"/>
  </r>
  <r>
    <s v="CLM18018368"/>
    <d v="2022-03-23T00:00:00"/>
    <x v="1195"/>
    <x v="2"/>
    <x v="1200"/>
    <m/>
    <s v="POL32150481"/>
    <n v="1"/>
    <n v="0"/>
    <m/>
    <n v="1"/>
    <x v="1"/>
    <n v="0"/>
  </r>
  <r>
    <s v="CLM24266854"/>
    <d v="2023-09-27T00:00:00"/>
    <x v="1196"/>
    <x v="0"/>
    <x v="1201"/>
    <m/>
    <s v="POL58356690"/>
    <n v="1"/>
    <n v="1"/>
    <m/>
    <n v="1"/>
    <x v="0"/>
    <n v="1"/>
  </r>
  <r>
    <s v="CLM68378415"/>
    <d v="2020-03-31T00:00:00"/>
    <x v="1197"/>
    <x v="2"/>
    <x v="1202"/>
    <m/>
    <s v="POL06565717"/>
    <n v="1"/>
    <n v="1"/>
    <m/>
    <n v="1"/>
    <x v="0"/>
    <n v="0"/>
  </r>
  <r>
    <s v="CLM79291037"/>
    <d v="2020-09-22T00:00:00"/>
    <x v="1198"/>
    <x v="2"/>
    <x v="1203"/>
    <m/>
    <s v="POL77104949"/>
    <n v="1"/>
    <n v="0"/>
    <m/>
    <n v="1"/>
    <x v="1"/>
    <n v="0"/>
  </r>
  <r>
    <s v="CLM19172836"/>
    <d v="2022-07-23T00:00:00"/>
    <x v="1199"/>
    <x v="0"/>
    <x v="1204"/>
    <d v="2022-08-07T00:00:00"/>
    <s v="POL84536532"/>
    <n v="0"/>
    <n v="0"/>
    <n v="15"/>
    <n v="0"/>
    <x v="0"/>
    <n v="1"/>
  </r>
  <r>
    <s v="CLM72241531"/>
    <d v="2021-02-08T00:00:00"/>
    <x v="1200"/>
    <x v="0"/>
    <x v="1205"/>
    <m/>
    <s v="POL52660613"/>
    <n v="1"/>
    <n v="0"/>
    <m/>
    <n v="1"/>
    <x v="0"/>
    <n v="1"/>
  </r>
  <r>
    <s v="CLM82604993"/>
    <d v="2021-09-12T00:00:00"/>
    <x v="1201"/>
    <x v="1"/>
    <x v="1206"/>
    <m/>
    <s v="POL87577770"/>
    <n v="1"/>
    <n v="0"/>
    <m/>
    <n v="1"/>
    <x v="0"/>
    <n v="0"/>
  </r>
  <r>
    <s v="CLM35776344"/>
    <d v="2023-10-05T00:00:00"/>
    <x v="1202"/>
    <x v="2"/>
    <x v="1207"/>
    <m/>
    <s v="POL83014329"/>
    <n v="1"/>
    <n v="1"/>
    <m/>
    <n v="1"/>
    <x v="0"/>
    <n v="0"/>
  </r>
  <r>
    <s v="CLM45500753"/>
    <d v="2022-08-15T00:00:00"/>
    <x v="1203"/>
    <x v="2"/>
    <x v="1208"/>
    <d v="2022-10-15T00:00:00"/>
    <s v="POL98213594"/>
    <n v="0"/>
    <n v="1"/>
    <n v="61"/>
    <n v="0"/>
    <x v="0"/>
    <n v="0"/>
  </r>
  <r>
    <s v="CLM06389580"/>
    <d v="2024-03-09T00:00:00"/>
    <x v="1204"/>
    <x v="1"/>
    <x v="1209"/>
    <d v="2024-04-30T00:00:00"/>
    <s v="POL14393103"/>
    <n v="0"/>
    <n v="1"/>
    <n v="52"/>
    <n v="0"/>
    <x v="0"/>
    <n v="0"/>
  </r>
  <r>
    <s v="CLM37339442"/>
    <d v="2022-09-11T00:00:00"/>
    <x v="1205"/>
    <x v="1"/>
    <x v="1210"/>
    <d v="2022-10-03T00:00:00"/>
    <s v="POL63989865"/>
    <n v="0"/>
    <n v="1"/>
    <n v="22"/>
    <n v="0"/>
    <x v="0"/>
    <n v="0"/>
  </r>
  <r>
    <s v="CLM91007201"/>
    <d v="2020-06-22T00:00:00"/>
    <x v="1206"/>
    <x v="1"/>
    <x v="1211"/>
    <d v="2020-08-18T00:00:00"/>
    <s v="POL42401961"/>
    <n v="0"/>
    <n v="0"/>
    <n v="57"/>
    <n v="0"/>
    <x v="2"/>
    <n v="0"/>
  </r>
  <r>
    <s v="CLM22871598"/>
    <d v="2023-04-03T00:00:00"/>
    <x v="1207"/>
    <x v="2"/>
    <x v="1212"/>
    <d v="2023-06-29T00:00:00"/>
    <s v="POL01887189"/>
    <n v="0"/>
    <n v="1"/>
    <n v="87"/>
    <n v="0"/>
    <x v="0"/>
    <n v="0"/>
  </r>
  <r>
    <s v="CLM99265216"/>
    <d v="2023-09-07T00:00:00"/>
    <x v="1208"/>
    <x v="0"/>
    <x v="1213"/>
    <d v="2023-10-08T00:00:00"/>
    <s v="POL98813677"/>
    <n v="0"/>
    <n v="0"/>
    <n v="31"/>
    <n v="0"/>
    <x v="0"/>
    <n v="1"/>
  </r>
  <r>
    <s v="CLM47259994"/>
    <d v="2021-10-30T00:00:00"/>
    <x v="1209"/>
    <x v="2"/>
    <x v="1214"/>
    <d v="2021-12-14T00:00:00"/>
    <s v="POL33232710"/>
    <n v="0"/>
    <n v="0"/>
    <n v="45"/>
    <n v="0"/>
    <x v="0"/>
    <n v="0"/>
  </r>
  <r>
    <s v="CLM35622892"/>
    <d v="2020-01-18T00:00:00"/>
    <x v="1210"/>
    <x v="0"/>
    <x v="1215"/>
    <d v="2020-03-15T00:00:00"/>
    <s v="POL96170199"/>
    <n v="0"/>
    <n v="1"/>
    <n v="57"/>
    <n v="0"/>
    <x v="0"/>
    <n v="1"/>
  </r>
  <r>
    <s v="CLM91110031"/>
    <d v="2023-11-14T00:00:00"/>
    <x v="1211"/>
    <x v="2"/>
    <x v="1216"/>
    <m/>
    <s v="POL01090154"/>
    <n v="1"/>
    <n v="0"/>
    <m/>
    <n v="1"/>
    <x v="1"/>
    <n v="0"/>
  </r>
  <r>
    <s v="CLM36731399"/>
    <d v="2022-10-22T00:00:00"/>
    <x v="1212"/>
    <x v="1"/>
    <x v="1217"/>
    <m/>
    <s v="POL03884605"/>
    <n v="1"/>
    <n v="1"/>
    <m/>
    <n v="1"/>
    <x v="0"/>
    <n v="0"/>
  </r>
  <r>
    <s v="CLM12580457"/>
    <d v="2021-01-15T00:00:00"/>
    <x v="57"/>
    <x v="0"/>
    <x v="1218"/>
    <m/>
    <s v="POL24233428"/>
    <n v="1"/>
    <n v="1"/>
    <m/>
    <n v="1"/>
    <x v="0"/>
    <n v="1"/>
  </r>
  <r>
    <s v="CLM24530336"/>
    <d v="2023-04-30T00:00:00"/>
    <x v="1213"/>
    <x v="2"/>
    <x v="1219"/>
    <m/>
    <s v="POL34270146"/>
    <n v="1"/>
    <n v="0"/>
    <m/>
    <n v="1"/>
    <x v="0"/>
    <n v="0"/>
  </r>
  <r>
    <s v="CLM08749604"/>
    <d v="2020-05-30T00:00:00"/>
    <x v="1214"/>
    <x v="0"/>
    <x v="1220"/>
    <d v="2020-08-10T00:00:00"/>
    <s v="POL64820224"/>
    <n v="0"/>
    <n v="1"/>
    <n v="72"/>
    <n v="0"/>
    <x v="0"/>
    <n v="1"/>
  </r>
  <r>
    <s v="CLM88500726"/>
    <d v="2020-09-19T00:00:00"/>
    <x v="1215"/>
    <x v="0"/>
    <x v="1221"/>
    <m/>
    <s v="POL21103923"/>
    <n v="1"/>
    <n v="0"/>
    <m/>
    <n v="1"/>
    <x v="0"/>
    <n v="1"/>
  </r>
  <r>
    <s v="CLM93294680"/>
    <d v="2020-10-17T00:00:00"/>
    <x v="1216"/>
    <x v="2"/>
    <x v="1222"/>
    <m/>
    <s v="POL32734237"/>
    <n v="1"/>
    <n v="0"/>
    <m/>
    <n v="1"/>
    <x v="0"/>
    <n v="0"/>
  </r>
  <r>
    <s v="CLM36328561"/>
    <d v="2020-05-10T00:00:00"/>
    <x v="1217"/>
    <x v="1"/>
    <x v="1223"/>
    <d v="2020-07-27T00:00:00"/>
    <s v="POL23193106"/>
    <n v="0"/>
    <n v="0"/>
    <n v="78"/>
    <n v="0"/>
    <x v="1"/>
    <n v="0"/>
  </r>
  <r>
    <s v="CLM39310696"/>
    <d v="2023-11-12T00:00:00"/>
    <x v="1218"/>
    <x v="2"/>
    <x v="1224"/>
    <m/>
    <s v="POL38002249"/>
    <n v="1"/>
    <n v="1"/>
    <m/>
    <n v="1"/>
    <x v="0"/>
    <n v="0"/>
  </r>
  <r>
    <s v="CLM25294972"/>
    <d v="2024-02-06T00:00:00"/>
    <x v="1219"/>
    <x v="0"/>
    <x v="1225"/>
    <d v="2024-04-18T00:00:00"/>
    <s v="POL43928223"/>
    <n v="0"/>
    <n v="1"/>
    <n v="72"/>
    <n v="0"/>
    <x v="0"/>
    <n v="1"/>
  </r>
  <r>
    <s v="CLM73953252"/>
    <d v="2021-09-18T00:00:00"/>
    <x v="1220"/>
    <x v="1"/>
    <x v="1226"/>
    <m/>
    <s v="POL39585916"/>
    <n v="1"/>
    <n v="1"/>
    <m/>
    <n v="1"/>
    <x v="0"/>
    <n v="0"/>
  </r>
  <r>
    <s v="CLM17403522"/>
    <d v="2023-12-09T00:00:00"/>
    <x v="1221"/>
    <x v="0"/>
    <x v="1227"/>
    <d v="2024-01-10T00:00:00"/>
    <s v="POL71458301"/>
    <n v="0"/>
    <n v="1"/>
    <n v="32"/>
    <n v="0"/>
    <x v="0"/>
    <n v="1"/>
  </r>
  <r>
    <s v="CLM65806168"/>
    <d v="2020-07-18T00:00:00"/>
    <x v="1222"/>
    <x v="2"/>
    <x v="1228"/>
    <d v="2020-10-02T00:00:00"/>
    <s v="POL25640269"/>
    <n v="0"/>
    <n v="1"/>
    <n v="76"/>
    <n v="0"/>
    <x v="0"/>
    <n v="0"/>
  </r>
  <r>
    <s v="CLM74082610"/>
    <d v="2024-07-08T00:00:00"/>
    <x v="1223"/>
    <x v="2"/>
    <x v="1229"/>
    <d v="2024-07-25T00:00:00"/>
    <s v="POL46336502"/>
    <n v="0"/>
    <n v="0"/>
    <n v="17"/>
    <n v="0"/>
    <x v="1"/>
    <n v="0"/>
  </r>
  <r>
    <s v="CLM60158697"/>
    <d v="2021-05-17T00:00:00"/>
    <x v="1224"/>
    <x v="2"/>
    <x v="1230"/>
    <d v="2021-07-06T00:00:00"/>
    <s v="POL34097370"/>
    <n v="0"/>
    <n v="0"/>
    <n v="50"/>
    <n v="0"/>
    <x v="1"/>
    <n v="0"/>
  </r>
  <r>
    <s v="CLM29658337"/>
    <d v="2023-03-20T00:00:00"/>
    <x v="1225"/>
    <x v="1"/>
    <x v="1231"/>
    <d v="2023-05-11T00:00:00"/>
    <s v="POL81437740"/>
    <n v="0"/>
    <n v="0"/>
    <n v="52"/>
    <n v="0"/>
    <x v="0"/>
    <n v="0"/>
  </r>
  <r>
    <s v="CLM23351240"/>
    <d v="2021-06-23T00:00:00"/>
    <x v="1226"/>
    <x v="1"/>
    <x v="1232"/>
    <m/>
    <s v="POL87949298"/>
    <n v="1"/>
    <n v="1"/>
    <m/>
    <n v="1"/>
    <x v="0"/>
    <n v="0"/>
  </r>
  <r>
    <s v="CLM67135737"/>
    <d v="2020-11-21T00:00:00"/>
    <x v="1227"/>
    <x v="0"/>
    <x v="1233"/>
    <d v="2020-12-14T00:00:00"/>
    <s v="POL97005943"/>
    <n v="0"/>
    <n v="0"/>
    <n v="23"/>
    <n v="0"/>
    <x v="1"/>
    <n v="1"/>
  </r>
  <r>
    <s v="CLM46980339"/>
    <d v="2020-04-14T00:00:00"/>
    <x v="1228"/>
    <x v="2"/>
    <x v="1234"/>
    <d v="2020-04-27T00:00:00"/>
    <s v="POL71095594"/>
    <n v="0"/>
    <n v="0"/>
    <n v="13"/>
    <n v="0"/>
    <x v="0"/>
    <n v="0"/>
  </r>
  <r>
    <s v="CLM35156784"/>
    <d v="2022-05-08T00:00:00"/>
    <x v="1229"/>
    <x v="0"/>
    <x v="1235"/>
    <d v="2022-08-03T00:00:00"/>
    <s v="POL29474046"/>
    <n v="0"/>
    <n v="0"/>
    <n v="87"/>
    <n v="0"/>
    <x v="0"/>
    <n v="1"/>
  </r>
  <r>
    <s v="CLM93955413"/>
    <d v="2023-12-03T00:00:00"/>
    <x v="1230"/>
    <x v="2"/>
    <x v="1236"/>
    <d v="2024-02-02T00:00:00"/>
    <s v="POL02523874"/>
    <n v="0"/>
    <n v="0"/>
    <n v="61"/>
    <n v="0"/>
    <x v="0"/>
    <n v="0"/>
  </r>
  <r>
    <s v="CLM91420333"/>
    <d v="2023-04-01T00:00:00"/>
    <x v="1231"/>
    <x v="1"/>
    <x v="1237"/>
    <d v="2023-05-23T00:00:00"/>
    <s v="POL04304374"/>
    <n v="0"/>
    <n v="1"/>
    <n v="52"/>
    <n v="0"/>
    <x v="0"/>
    <n v="0"/>
  </r>
  <r>
    <s v="CLM37119493"/>
    <d v="2023-03-14T00:00:00"/>
    <x v="1232"/>
    <x v="2"/>
    <x v="1238"/>
    <m/>
    <s v="POL04361929"/>
    <n v="1"/>
    <n v="1"/>
    <m/>
    <n v="1"/>
    <x v="0"/>
    <n v="0"/>
  </r>
  <r>
    <s v="CLM54656865"/>
    <d v="2024-12-18T00:00:00"/>
    <x v="1233"/>
    <x v="2"/>
    <x v="1239"/>
    <m/>
    <s v="POL25899154"/>
    <n v="1"/>
    <n v="1"/>
    <m/>
    <n v="1"/>
    <x v="0"/>
    <n v="0"/>
  </r>
  <r>
    <s v="CLM74844828"/>
    <d v="2021-12-20T00:00:00"/>
    <x v="1234"/>
    <x v="0"/>
    <x v="1240"/>
    <d v="2022-02-03T00:00:00"/>
    <s v="POL60992687"/>
    <n v="0"/>
    <n v="1"/>
    <n v="45"/>
    <n v="0"/>
    <x v="0"/>
    <n v="1"/>
  </r>
  <r>
    <s v="CLM69091400"/>
    <d v="2020-10-24T00:00:00"/>
    <x v="1235"/>
    <x v="1"/>
    <x v="1241"/>
    <d v="2020-11-27T00:00:00"/>
    <s v="POL56805499"/>
    <n v="0"/>
    <n v="1"/>
    <n v="34"/>
    <n v="0"/>
    <x v="0"/>
    <n v="0"/>
  </r>
  <r>
    <s v="CLM95272361"/>
    <d v="2020-08-02T00:00:00"/>
    <x v="1236"/>
    <x v="0"/>
    <x v="1242"/>
    <d v="2020-08-23T00:00:00"/>
    <s v="POL09566109"/>
    <n v="0"/>
    <n v="1"/>
    <n v="21"/>
    <n v="0"/>
    <x v="0"/>
    <n v="1"/>
  </r>
  <r>
    <s v="CLM81130679"/>
    <d v="2021-12-31T00:00:00"/>
    <x v="1237"/>
    <x v="1"/>
    <x v="1243"/>
    <d v="2022-03-17T00:00:00"/>
    <s v="POL21924883"/>
    <n v="0"/>
    <n v="1"/>
    <n v="76"/>
    <n v="0"/>
    <x v="0"/>
    <n v="0"/>
  </r>
  <r>
    <s v="CLM23564959"/>
    <d v="2020-12-01T00:00:00"/>
    <x v="1238"/>
    <x v="1"/>
    <x v="1244"/>
    <m/>
    <s v="POL78989397"/>
    <n v="1"/>
    <n v="1"/>
    <m/>
    <n v="1"/>
    <x v="0"/>
    <n v="0"/>
  </r>
  <r>
    <s v="CLM40562648"/>
    <d v="2022-11-17T00:00:00"/>
    <x v="1239"/>
    <x v="1"/>
    <x v="1245"/>
    <m/>
    <s v="POL28303229"/>
    <n v="1"/>
    <n v="1"/>
    <m/>
    <n v="1"/>
    <x v="0"/>
    <n v="0"/>
  </r>
  <r>
    <s v="CLM68428338"/>
    <d v="2023-08-04T00:00:00"/>
    <x v="1240"/>
    <x v="0"/>
    <x v="1246"/>
    <d v="2023-08-17T00:00:00"/>
    <s v="POL05037648"/>
    <n v="0"/>
    <n v="1"/>
    <n v="13"/>
    <n v="0"/>
    <x v="0"/>
    <n v="1"/>
  </r>
  <r>
    <s v="CLM76250514"/>
    <d v="2024-07-28T00:00:00"/>
    <x v="1241"/>
    <x v="0"/>
    <x v="1247"/>
    <d v="2024-10-06T00:00:00"/>
    <s v="POL90480498"/>
    <n v="0"/>
    <n v="0"/>
    <n v="70"/>
    <n v="0"/>
    <x v="1"/>
    <n v="1"/>
  </r>
  <r>
    <s v="CLM31537295"/>
    <d v="2020-02-08T00:00:00"/>
    <x v="1242"/>
    <x v="1"/>
    <x v="1248"/>
    <d v="2020-02-21T00:00:00"/>
    <s v="POL53248656"/>
    <n v="0"/>
    <n v="0"/>
    <n v="13"/>
    <n v="0"/>
    <x v="0"/>
    <n v="0"/>
  </r>
  <r>
    <s v="CLM07916058"/>
    <d v="2020-03-05T00:00:00"/>
    <x v="1243"/>
    <x v="1"/>
    <x v="1249"/>
    <m/>
    <s v="POL40777572"/>
    <n v="1"/>
    <n v="1"/>
    <m/>
    <n v="1"/>
    <x v="0"/>
    <n v="0"/>
  </r>
  <r>
    <s v="CLM90818795"/>
    <d v="2021-10-12T00:00:00"/>
    <x v="1244"/>
    <x v="1"/>
    <x v="1250"/>
    <d v="2021-11-13T00:00:00"/>
    <s v="POL57167179"/>
    <n v="0"/>
    <n v="1"/>
    <n v="32"/>
    <n v="0"/>
    <x v="0"/>
    <n v="0"/>
  </r>
  <r>
    <s v="CLM15411663"/>
    <d v="2020-01-22T00:00:00"/>
    <x v="1245"/>
    <x v="2"/>
    <x v="1251"/>
    <d v="2020-03-21T00:00:00"/>
    <s v="POL96459344"/>
    <n v="0"/>
    <n v="1"/>
    <n v="59"/>
    <n v="0"/>
    <x v="0"/>
    <n v="0"/>
  </r>
  <r>
    <s v="CLM68462042"/>
    <d v="2021-12-04T00:00:00"/>
    <x v="1246"/>
    <x v="0"/>
    <x v="1252"/>
    <d v="2022-01-11T00:00:00"/>
    <s v="POL57207157"/>
    <n v="0"/>
    <n v="1"/>
    <n v="38"/>
    <n v="0"/>
    <x v="0"/>
    <n v="1"/>
  </r>
  <r>
    <s v="CLM73880551"/>
    <d v="2021-03-02T00:00:00"/>
    <x v="1247"/>
    <x v="2"/>
    <x v="1253"/>
    <m/>
    <s v="POL64571358"/>
    <n v="1"/>
    <n v="1"/>
    <m/>
    <n v="1"/>
    <x v="0"/>
    <n v="0"/>
  </r>
  <r>
    <s v="CLM36000654"/>
    <d v="2021-02-01T00:00:00"/>
    <x v="1248"/>
    <x v="1"/>
    <x v="1254"/>
    <d v="2021-03-19T00:00:00"/>
    <s v="POL71958850"/>
    <n v="0"/>
    <n v="1"/>
    <n v="46"/>
    <n v="0"/>
    <x v="0"/>
    <n v="0"/>
  </r>
  <r>
    <s v="CLM30211115"/>
    <d v="2023-06-30T00:00:00"/>
    <x v="1249"/>
    <x v="1"/>
    <x v="1255"/>
    <d v="2023-07-23T00:00:00"/>
    <s v="POL73362780"/>
    <n v="0"/>
    <n v="0"/>
    <n v="23"/>
    <n v="0"/>
    <x v="2"/>
    <n v="0"/>
  </r>
  <r>
    <s v="CLM51285129"/>
    <d v="2021-04-23T00:00:00"/>
    <x v="1250"/>
    <x v="1"/>
    <x v="1256"/>
    <m/>
    <s v="POL48638488"/>
    <n v="1"/>
    <n v="1"/>
    <m/>
    <n v="1"/>
    <x v="0"/>
    <n v="0"/>
  </r>
  <r>
    <s v="CLM14746077"/>
    <d v="2020-10-28T00:00:00"/>
    <x v="1251"/>
    <x v="1"/>
    <x v="1257"/>
    <m/>
    <s v="POL54078734"/>
    <n v="1"/>
    <n v="1"/>
    <m/>
    <n v="1"/>
    <x v="0"/>
    <n v="0"/>
  </r>
  <r>
    <s v="CLM63603226"/>
    <d v="2020-05-13T00:00:00"/>
    <x v="1252"/>
    <x v="0"/>
    <x v="1258"/>
    <d v="2020-07-07T00:00:00"/>
    <s v="POL08306459"/>
    <n v="0"/>
    <n v="1"/>
    <n v="55"/>
    <n v="0"/>
    <x v="0"/>
    <n v="1"/>
  </r>
  <r>
    <s v="CLM55158690"/>
    <d v="2021-02-27T00:00:00"/>
    <x v="1253"/>
    <x v="2"/>
    <x v="1259"/>
    <m/>
    <s v="POL67043142"/>
    <n v="1"/>
    <n v="1"/>
    <m/>
    <n v="1"/>
    <x v="0"/>
    <n v="0"/>
  </r>
  <r>
    <s v="CLM76445332"/>
    <d v="2021-07-16T00:00:00"/>
    <x v="1254"/>
    <x v="0"/>
    <x v="1260"/>
    <d v="2021-09-10T00:00:00"/>
    <s v="POL88925713"/>
    <n v="0"/>
    <n v="0"/>
    <n v="56"/>
    <n v="0"/>
    <x v="0"/>
    <n v="1"/>
  </r>
  <r>
    <s v="CLM63774702"/>
    <d v="2021-08-19T00:00:00"/>
    <x v="1255"/>
    <x v="0"/>
    <x v="1261"/>
    <d v="2021-09-05T00:00:00"/>
    <s v="POL86622832"/>
    <n v="0"/>
    <n v="1"/>
    <n v="17"/>
    <n v="0"/>
    <x v="0"/>
    <n v="1"/>
  </r>
  <r>
    <s v="CLM66752220"/>
    <d v="2024-08-24T00:00:00"/>
    <x v="1256"/>
    <x v="1"/>
    <x v="1262"/>
    <d v="2024-10-16T00:00:00"/>
    <s v="POL64740997"/>
    <n v="0"/>
    <n v="0"/>
    <n v="53"/>
    <n v="0"/>
    <x v="1"/>
    <n v="0"/>
  </r>
  <r>
    <s v="CLM06433390"/>
    <d v="2024-06-08T00:00:00"/>
    <x v="1257"/>
    <x v="0"/>
    <x v="1263"/>
    <d v="2024-06-25T00:00:00"/>
    <s v="POL35891090"/>
    <n v="0"/>
    <n v="1"/>
    <n v="17"/>
    <n v="0"/>
    <x v="0"/>
    <n v="1"/>
  </r>
  <r>
    <s v="CLM04617614"/>
    <d v="2021-12-27T00:00:00"/>
    <x v="1258"/>
    <x v="1"/>
    <x v="1264"/>
    <m/>
    <s v="POL98182454"/>
    <n v="1"/>
    <n v="1"/>
    <m/>
    <n v="1"/>
    <x v="0"/>
    <n v="0"/>
  </r>
  <r>
    <s v="CLM24208377"/>
    <d v="2023-01-25T00:00:00"/>
    <x v="1259"/>
    <x v="2"/>
    <x v="1265"/>
    <d v="2023-03-08T00:00:00"/>
    <s v="POL07470252"/>
    <n v="0"/>
    <n v="0"/>
    <n v="42"/>
    <n v="0"/>
    <x v="0"/>
    <n v="0"/>
  </r>
  <r>
    <s v="CLM21357885"/>
    <d v="2020-09-14T00:00:00"/>
    <x v="1260"/>
    <x v="1"/>
    <x v="1266"/>
    <m/>
    <s v="POL28550299"/>
    <n v="1"/>
    <n v="0"/>
    <m/>
    <n v="1"/>
    <x v="1"/>
    <n v="0"/>
  </r>
  <r>
    <s v="CLM54476215"/>
    <d v="2024-05-09T00:00:00"/>
    <x v="1261"/>
    <x v="1"/>
    <x v="1267"/>
    <d v="2024-06-12T00:00:00"/>
    <s v="POL68375690"/>
    <n v="0"/>
    <n v="1"/>
    <n v="34"/>
    <n v="0"/>
    <x v="0"/>
    <n v="0"/>
  </r>
  <r>
    <s v="CLM00275510"/>
    <d v="2023-07-10T00:00:00"/>
    <x v="1262"/>
    <x v="2"/>
    <x v="1268"/>
    <m/>
    <s v="POL81654453"/>
    <n v="1"/>
    <n v="0"/>
    <m/>
    <n v="1"/>
    <x v="0"/>
    <n v="0"/>
  </r>
  <r>
    <s v="CLM33264926"/>
    <d v="2022-03-15T00:00:00"/>
    <x v="1263"/>
    <x v="2"/>
    <x v="1269"/>
    <m/>
    <s v="POL77562289"/>
    <n v="1"/>
    <n v="0"/>
    <m/>
    <n v="1"/>
    <x v="0"/>
    <n v="0"/>
  </r>
  <r>
    <s v="CLM51763424"/>
    <d v="2021-02-01T00:00:00"/>
    <x v="1264"/>
    <x v="1"/>
    <x v="1270"/>
    <d v="2021-03-08T00:00:00"/>
    <s v="POL86778558"/>
    <n v="0"/>
    <n v="1"/>
    <n v="35"/>
    <n v="0"/>
    <x v="0"/>
    <n v="0"/>
  </r>
  <r>
    <s v="CLM02919539"/>
    <d v="2021-07-08T00:00:00"/>
    <x v="1265"/>
    <x v="1"/>
    <x v="1271"/>
    <m/>
    <s v="POL68368522"/>
    <n v="1"/>
    <n v="0"/>
    <m/>
    <n v="1"/>
    <x v="0"/>
    <n v="0"/>
  </r>
  <r>
    <s v="CLM82506843"/>
    <d v="2023-11-16T00:00:00"/>
    <x v="1266"/>
    <x v="2"/>
    <x v="1272"/>
    <d v="2024-01-26T00:00:00"/>
    <s v="POL55128968"/>
    <n v="0"/>
    <n v="0"/>
    <n v="71"/>
    <n v="0"/>
    <x v="0"/>
    <n v="0"/>
  </r>
  <r>
    <s v="CLM31208087"/>
    <d v="2022-02-16T00:00:00"/>
    <x v="1267"/>
    <x v="1"/>
    <x v="1273"/>
    <d v="2022-04-25T00:00:00"/>
    <s v="POL22181403"/>
    <n v="0"/>
    <n v="0"/>
    <n v="68"/>
    <n v="0"/>
    <x v="0"/>
    <n v="0"/>
  </r>
  <r>
    <s v="CLM51110881"/>
    <d v="2021-02-17T00:00:00"/>
    <x v="1268"/>
    <x v="1"/>
    <x v="1274"/>
    <m/>
    <s v="POL67053864"/>
    <n v="1"/>
    <n v="1"/>
    <m/>
    <n v="1"/>
    <x v="0"/>
    <n v="0"/>
  </r>
  <r>
    <s v="CLM86628798"/>
    <d v="2024-08-15T00:00:00"/>
    <x v="1269"/>
    <x v="2"/>
    <x v="1275"/>
    <d v="2024-10-12T00:00:00"/>
    <s v="POL64141969"/>
    <n v="0"/>
    <n v="1"/>
    <n v="58"/>
    <n v="0"/>
    <x v="0"/>
    <n v="0"/>
  </r>
  <r>
    <s v="CLM04053931"/>
    <d v="2022-03-05T00:00:00"/>
    <x v="1270"/>
    <x v="0"/>
    <x v="1276"/>
    <d v="2022-05-05T00:00:00"/>
    <s v="POL42512488"/>
    <n v="0"/>
    <n v="0"/>
    <n v="61"/>
    <n v="0"/>
    <x v="0"/>
    <n v="1"/>
  </r>
  <r>
    <s v="CLM28947230"/>
    <d v="2023-06-15T00:00:00"/>
    <x v="1271"/>
    <x v="1"/>
    <x v="1277"/>
    <m/>
    <s v="POL89295458"/>
    <n v="1"/>
    <n v="0"/>
    <m/>
    <n v="1"/>
    <x v="1"/>
    <n v="0"/>
  </r>
  <r>
    <s v="CLM73311979"/>
    <d v="2022-07-10T00:00:00"/>
    <x v="1272"/>
    <x v="1"/>
    <x v="1278"/>
    <d v="2022-08-09T00:00:00"/>
    <s v="POL43888562"/>
    <n v="0"/>
    <n v="1"/>
    <n v="30"/>
    <n v="0"/>
    <x v="0"/>
    <n v="0"/>
  </r>
  <r>
    <s v="CLM80780107"/>
    <d v="2020-05-10T00:00:00"/>
    <x v="1273"/>
    <x v="0"/>
    <x v="1279"/>
    <d v="2020-06-13T00:00:00"/>
    <s v="POL21075384"/>
    <n v="0"/>
    <n v="1"/>
    <n v="34"/>
    <n v="0"/>
    <x v="0"/>
    <n v="1"/>
  </r>
  <r>
    <s v="CLM81782340"/>
    <d v="2022-06-25T00:00:00"/>
    <x v="1274"/>
    <x v="0"/>
    <x v="1280"/>
    <m/>
    <s v="POL91116374"/>
    <n v="1"/>
    <n v="0"/>
    <m/>
    <n v="1"/>
    <x v="1"/>
    <n v="1"/>
  </r>
  <r>
    <s v="CLM49911043"/>
    <d v="2024-09-01T00:00:00"/>
    <x v="1275"/>
    <x v="1"/>
    <x v="1281"/>
    <m/>
    <s v="POL14781739"/>
    <n v="1"/>
    <n v="0"/>
    <m/>
    <n v="1"/>
    <x v="0"/>
    <n v="0"/>
  </r>
  <r>
    <s v="CLM63620218"/>
    <d v="2024-11-26T00:00:00"/>
    <x v="1276"/>
    <x v="1"/>
    <x v="1282"/>
    <d v="2025-01-01T00:00:00"/>
    <s v="POL90777171"/>
    <n v="0"/>
    <n v="0"/>
    <n v="36"/>
    <n v="0"/>
    <x v="0"/>
    <n v="0"/>
  </r>
  <r>
    <s v="CLM09551614"/>
    <d v="2021-10-16T00:00:00"/>
    <x v="1277"/>
    <x v="2"/>
    <x v="1283"/>
    <d v="2021-12-07T00:00:00"/>
    <s v="POL54130737"/>
    <n v="0"/>
    <n v="0"/>
    <n v="52"/>
    <n v="0"/>
    <x v="1"/>
    <n v="0"/>
  </r>
  <r>
    <s v="CLM09003437"/>
    <d v="2021-05-07T00:00:00"/>
    <x v="1278"/>
    <x v="2"/>
    <x v="1284"/>
    <d v="2021-06-06T00:00:00"/>
    <s v="POL88929117"/>
    <n v="0"/>
    <n v="1"/>
    <n v="30"/>
    <n v="0"/>
    <x v="0"/>
    <n v="0"/>
  </r>
  <r>
    <s v="CLM01702147"/>
    <d v="2023-11-04T00:00:00"/>
    <x v="1279"/>
    <x v="2"/>
    <x v="1285"/>
    <d v="2023-12-18T00:00:00"/>
    <s v="POL77797320"/>
    <n v="0"/>
    <n v="1"/>
    <n v="44"/>
    <n v="0"/>
    <x v="0"/>
    <n v="0"/>
  </r>
  <r>
    <s v="CLM09509587"/>
    <d v="2020-10-30T00:00:00"/>
    <x v="1280"/>
    <x v="0"/>
    <x v="1286"/>
    <m/>
    <s v="POL21505451"/>
    <n v="1"/>
    <n v="0"/>
    <m/>
    <n v="1"/>
    <x v="0"/>
    <n v="1"/>
  </r>
  <r>
    <s v="CLM74555312"/>
    <d v="2023-03-21T00:00:00"/>
    <x v="1281"/>
    <x v="0"/>
    <x v="1287"/>
    <m/>
    <s v="POL25507617"/>
    <n v="1"/>
    <n v="0"/>
    <m/>
    <n v="1"/>
    <x v="2"/>
    <n v="1"/>
  </r>
  <r>
    <s v="CLM49250352"/>
    <d v="2022-05-20T00:00:00"/>
    <x v="1282"/>
    <x v="0"/>
    <x v="1288"/>
    <d v="2022-07-11T00:00:00"/>
    <s v="POL28936757"/>
    <n v="0"/>
    <n v="0"/>
    <n v="52"/>
    <n v="0"/>
    <x v="1"/>
    <n v="1"/>
  </r>
  <r>
    <s v="CLM64975013"/>
    <d v="2023-12-13T00:00:00"/>
    <x v="1283"/>
    <x v="0"/>
    <x v="1289"/>
    <d v="2024-03-11T00:00:00"/>
    <s v="POL39137077"/>
    <n v="0"/>
    <n v="0"/>
    <n v="89"/>
    <n v="0"/>
    <x v="0"/>
    <n v="1"/>
  </r>
  <r>
    <s v="CLM60627486"/>
    <d v="2020-05-02T00:00:00"/>
    <x v="1284"/>
    <x v="1"/>
    <x v="1290"/>
    <d v="2020-07-04T00:00:00"/>
    <s v="POL38583909"/>
    <n v="0"/>
    <n v="1"/>
    <n v="63"/>
    <n v="0"/>
    <x v="0"/>
    <n v="0"/>
  </r>
  <r>
    <s v="CLM61010952"/>
    <d v="2023-12-24T00:00:00"/>
    <x v="1285"/>
    <x v="2"/>
    <x v="1291"/>
    <m/>
    <s v="POL05417793"/>
    <n v="1"/>
    <n v="0"/>
    <m/>
    <n v="1"/>
    <x v="1"/>
    <n v="0"/>
  </r>
  <r>
    <s v="CLM84923846"/>
    <d v="2022-05-18T00:00:00"/>
    <x v="1286"/>
    <x v="2"/>
    <x v="1292"/>
    <d v="2022-06-24T00:00:00"/>
    <s v="POL32302882"/>
    <n v="0"/>
    <n v="0"/>
    <n v="37"/>
    <n v="0"/>
    <x v="0"/>
    <n v="0"/>
  </r>
  <r>
    <s v="CLM29296460"/>
    <d v="2020-07-24T00:00:00"/>
    <x v="1287"/>
    <x v="0"/>
    <x v="1293"/>
    <m/>
    <s v="POL21160213"/>
    <n v="1"/>
    <n v="1"/>
    <m/>
    <n v="1"/>
    <x v="0"/>
    <n v="1"/>
  </r>
  <r>
    <s v="CLM95245692"/>
    <d v="2024-04-28T00:00:00"/>
    <x v="1288"/>
    <x v="0"/>
    <x v="1294"/>
    <m/>
    <s v="POL84662646"/>
    <n v="1"/>
    <n v="0"/>
    <m/>
    <n v="1"/>
    <x v="0"/>
    <n v="1"/>
  </r>
  <r>
    <s v="CLM91458443"/>
    <d v="2022-03-27T00:00:00"/>
    <x v="1289"/>
    <x v="2"/>
    <x v="1295"/>
    <m/>
    <s v="POL67864663"/>
    <n v="1"/>
    <n v="0"/>
    <m/>
    <n v="1"/>
    <x v="0"/>
    <n v="0"/>
  </r>
  <r>
    <s v="CLM84123006"/>
    <d v="2021-04-17T00:00:00"/>
    <x v="1290"/>
    <x v="2"/>
    <x v="1296"/>
    <m/>
    <s v="POL38588789"/>
    <n v="1"/>
    <n v="1"/>
    <m/>
    <n v="1"/>
    <x v="0"/>
    <n v="0"/>
  </r>
  <r>
    <s v="CLM01746241"/>
    <d v="2024-03-08T00:00:00"/>
    <x v="1291"/>
    <x v="0"/>
    <x v="1297"/>
    <d v="2024-05-29T00:00:00"/>
    <s v="POL39936507"/>
    <n v="0"/>
    <n v="0"/>
    <n v="82"/>
    <n v="0"/>
    <x v="0"/>
    <n v="1"/>
  </r>
  <r>
    <s v="CLM64632092"/>
    <d v="2020-05-19T00:00:00"/>
    <x v="1292"/>
    <x v="0"/>
    <x v="1298"/>
    <m/>
    <s v="POL61867449"/>
    <n v="1"/>
    <n v="1"/>
    <m/>
    <n v="1"/>
    <x v="0"/>
    <n v="1"/>
  </r>
  <r>
    <s v="CLM25598637"/>
    <d v="2020-12-24T00:00:00"/>
    <x v="1293"/>
    <x v="0"/>
    <x v="1299"/>
    <d v="2021-01-06T00:00:00"/>
    <s v="POL96802208"/>
    <n v="0"/>
    <n v="1"/>
    <n v="13"/>
    <n v="0"/>
    <x v="0"/>
    <n v="1"/>
  </r>
  <r>
    <s v="CLM45556878"/>
    <d v="2020-06-23T00:00:00"/>
    <x v="1294"/>
    <x v="0"/>
    <x v="1300"/>
    <m/>
    <s v="POL60601098"/>
    <n v="1"/>
    <n v="0"/>
    <m/>
    <n v="1"/>
    <x v="0"/>
    <n v="1"/>
  </r>
  <r>
    <s v="CLM50172463"/>
    <d v="2022-10-20T00:00:00"/>
    <x v="1295"/>
    <x v="2"/>
    <x v="1301"/>
    <d v="2022-12-29T00:00:00"/>
    <s v="POL00460604"/>
    <n v="0"/>
    <n v="1"/>
    <n v="70"/>
    <n v="0"/>
    <x v="0"/>
    <n v="0"/>
  </r>
  <r>
    <s v="CLM93986746"/>
    <d v="2023-12-23T00:00:00"/>
    <x v="1296"/>
    <x v="1"/>
    <x v="1302"/>
    <d v="2024-02-07T00:00:00"/>
    <s v="POL55748934"/>
    <n v="0"/>
    <n v="0"/>
    <n v="46"/>
    <n v="0"/>
    <x v="1"/>
    <n v="0"/>
  </r>
  <r>
    <s v="CLM68002938"/>
    <d v="2023-01-21T00:00:00"/>
    <x v="1297"/>
    <x v="2"/>
    <x v="1303"/>
    <d v="2023-02-17T00:00:00"/>
    <s v="POL91999842"/>
    <n v="0"/>
    <n v="1"/>
    <n v="27"/>
    <n v="0"/>
    <x v="0"/>
    <n v="0"/>
  </r>
  <r>
    <s v="CLM99613659"/>
    <d v="2021-12-27T00:00:00"/>
    <x v="1298"/>
    <x v="2"/>
    <x v="1304"/>
    <d v="2022-01-31T00:00:00"/>
    <s v="POL78779141"/>
    <n v="0"/>
    <n v="1"/>
    <n v="35"/>
    <n v="0"/>
    <x v="0"/>
    <n v="0"/>
  </r>
  <r>
    <s v="CLM99492632"/>
    <d v="2021-09-20T00:00:00"/>
    <x v="1299"/>
    <x v="2"/>
    <x v="1305"/>
    <m/>
    <s v="POL90263618"/>
    <n v="1"/>
    <n v="1"/>
    <m/>
    <n v="1"/>
    <x v="0"/>
    <n v="0"/>
  </r>
  <r>
    <s v="CLM88085322"/>
    <d v="2021-05-19T00:00:00"/>
    <x v="1300"/>
    <x v="0"/>
    <x v="1306"/>
    <d v="2021-07-13T00:00:00"/>
    <s v="POL73626645"/>
    <n v="0"/>
    <n v="1"/>
    <n v="55"/>
    <n v="0"/>
    <x v="0"/>
    <n v="1"/>
  </r>
  <r>
    <s v="CLM54969298"/>
    <d v="2021-07-18T00:00:00"/>
    <x v="1301"/>
    <x v="0"/>
    <x v="1307"/>
    <d v="2021-09-03T00:00:00"/>
    <s v="POL45549290"/>
    <n v="0"/>
    <n v="0"/>
    <n v="47"/>
    <n v="0"/>
    <x v="0"/>
    <n v="1"/>
  </r>
  <r>
    <s v="CLM18676294"/>
    <d v="2021-10-21T00:00:00"/>
    <x v="1302"/>
    <x v="2"/>
    <x v="1308"/>
    <m/>
    <s v="POL97005943"/>
    <n v="1"/>
    <n v="0"/>
    <m/>
    <n v="1"/>
    <x v="0"/>
    <n v="0"/>
  </r>
  <r>
    <s v="CLM20104753"/>
    <d v="2023-02-25T00:00:00"/>
    <x v="1303"/>
    <x v="0"/>
    <x v="1309"/>
    <m/>
    <s v="POL36840871"/>
    <n v="1"/>
    <n v="1"/>
    <m/>
    <n v="1"/>
    <x v="0"/>
    <n v="1"/>
  </r>
  <r>
    <s v="CLM74882287"/>
    <d v="2021-08-18T00:00:00"/>
    <x v="1304"/>
    <x v="1"/>
    <x v="1310"/>
    <m/>
    <s v="POL23253258"/>
    <n v="1"/>
    <n v="0"/>
    <m/>
    <n v="1"/>
    <x v="1"/>
    <n v="0"/>
  </r>
  <r>
    <s v="CLM21059715"/>
    <d v="2023-02-20T00:00:00"/>
    <x v="1305"/>
    <x v="0"/>
    <x v="1311"/>
    <d v="2023-03-05T00:00:00"/>
    <s v="POL05625856"/>
    <n v="0"/>
    <n v="1"/>
    <n v="13"/>
    <n v="0"/>
    <x v="0"/>
    <n v="1"/>
  </r>
  <r>
    <s v="CLM49892166"/>
    <d v="2022-06-04T00:00:00"/>
    <x v="1306"/>
    <x v="0"/>
    <x v="1312"/>
    <d v="2022-07-14T00:00:00"/>
    <s v="POL70277568"/>
    <n v="0"/>
    <n v="0"/>
    <n v="40"/>
    <n v="0"/>
    <x v="1"/>
    <n v="1"/>
  </r>
  <r>
    <s v="CLM57955642"/>
    <d v="2021-03-21T00:00:00"/>
    <x v="1307"/>
    <x v="0"/>
    <x v="1313"/>
    <d v="2021-06-12T00:00:00"/>
    <s v="POL05899397"/>
    <n v="0"/>
    <n v="0"/>
    <n v="83"/>
    <n v="0"/>
    <x v="0"/>
    <n v="1"/>
  </r>
  <r>
    <s v="CLM31817114"/>
    <d v="2020-06-01T00:00:00"/>
    <x v="1308"/>
    <x v="1"/>
    <x v="1314"/>
    <d v="2020-08-14T00:00:00"/>
    <s v="POL04101668"/>
    <n v="0"/>
    <n v="1"/>
    <n v="74"/>
    <n v="0"/>
    <x v="0"/>
    <n v="0"/>
  </r>
  <r>
    <s v="CLM04003939"/>
    <d v="2024-04-24T00:00:00"/>
    <x v="1309"/>
    <x v="1"/>
    <x v="1315"/>
    <d v="2024-07-07T00:00:00"/>
    <s v="POL33080881"/>
    <n v="0"/>
    <n v="0"/>
    <n v="74"/>
    <n v="0"/>
    <x v="0"/>
    <n v="0"/>
  </r>
  <r>
    <s v="CLM20422327"/>
    <d v="2020-05-08T00:00:00"/>
    <x v="1310"/>
    <x v="2"/>
    <x v="1316"/>
    <d v="2020-06-03T00:00:00"/>
    <s v="POL04051225"/>
    <n v="0"/>
    <n v="1"/>
    <n v="26"/>
    <n v="0"/>
    <x v="0"/>
    <n v="0"/>
  </r>
  <r>
    <s v="CLM02868102"/>
    <d v="2020-03-19T00:00:00"/>
    <x v="1311"/>
    <x v="1"/>
    <x v="1317"/>
    <d v="2020-04-23T00:00:00"/>
    <s v="POL12430121"/>
    <n v="0"/>
    <n v="0"/>
    <n v="35"/>
    <n v="0"/>
    <x v="0"/>
    <n v="0"/>
  </r>
  <r>
    <s v="CLM52858037"/>
    <d v="2021-03-07T00:00:00"/>
    <x v="1312"/>
    <x v="2"/>
    <x v="1318"/>
    <d v="2021-04-21T00:00:00"/>
    <s v="POL53680608"/>
    <n v="0"/>
    <n v="1"/>
    <n v="45"/>
    <n v="0"/>
    <x v="0"/>
    <n v="0"/>
  </r>
  <r>
    <s v="CLM67710659"/>
    <d v="2022-05-05T00:00:00"/>
    <x v="1313"/>
    <x v="2"/>
    <x v="1319"/>
    <d v="2022-05-27T00:00:00"/>
    <s v="POL30197318"/>
    <n v="0"/>
    <n v="1"/>
    <n v="22"/>
    <n v="0"/>
    <x v="0"/>
    <n v="0"/>
  </r>
  <r>
    <s v="CLM63800610"/>
    <d v="2020-02-19T00:00:00"/>
    <x v="1314"/>
    <x v="1"/>
    <x v="1320"/>
    <d v="2020-05-06T00:00:00"/>
    <s v="POL81238149"/>
    <n v="0"/>
    <n v="0"/>
    <n v="77"/>
    <n v="0"/>
    <x v="2"/>
    <n v="0"/>
  </r>
  <r>
    <s v="CLM79999950"/>
    <d v="2022-08-02T00:00:00"/>
    <x v="1315"/>
    <x v="2"/>
    <x v="1321"/>
    <d v="2022-09-22T00:00:00"/>
    <s v="POL68966328"/>
    <n v="0"/>
    <n v="1"/>
    <n v="51"/>
    <n v="0"/>
    <x v="0"/>
    <n v="0"/>
  </r>
  <r>
    <s v="CLM57464643"/>
    <d v="2021-04-25T00:00:00"/>
    <x v="1316"/>
    <x v="1"/>
    <x v="1322"/>
    <d v="2021-06-01T00:00:00"/>
    <s v="POL19986234"/>
    <n v="0"/>
    <n v="1"/>
    <n v="37"/>
    <n v="0"/>
    <x v="0"/>
    <n v="0"/>
  </r>
  <r>
    <s v="CLM00360582"/>
    <d v="2021-04-03T00:00:00"/>
    <x v="1317"/>
    <x v="0"/>
    <x v="1323"/>
    <d v="2021-04-14T00:00:00"/>
    <s v="POL57724014"/>
    <n v="0"/>
    <n v="0"/>
    <n v="11"/>
    <n v="0"/>
    <x v="0"/>
    <n v="1"/>
  </r>
  <r>
    <s v="CLM67947743"/>
    <d v="2020-04-24T00:00:00"/>
    <x v="1318"/>
    <x v="0"/>
    <x v="1324"/>
    <d v="2020-05-10T00:00:00"/>
    <s v="POL93324177"/>
    <n v="0"/>
    <n v="1"/>
    <n v="16"/>
    <n v="0"/>
    <x v="0"/>
    <n v="1"/>
  </r>
  <r>
    <s v="CLM79258353"/>
    <d v="2022-01-28T00:00:00"/>
    <x v="1319"/>
    <x v="0"/>
    <x v="1325"/>
    <d v="2022-02-17T00:00:00"/>
    <s v="POL18422174"/>
    <n v="0"/>
    <n v="0"/>
    <n v="20"/>
    <n v="0"/>
    <x v="0"/>
    <n v="1"/>
  </r>
  <r>
    <s v="CLM46352519"/>
    <d v="2022-02-27T00:00:00"/>
    <x v="1320"/>
    <x v="2"/>
    <x v="1326"/>
    <m/>
    <s v="POL06543318"/>
    <n v="1"/>
    <n v="0"/>
    <m/>
    <n v="1"/>
    <x v="0"/>
    <n v="0"/>
  </r>
  <r>
    <s v="CLM76020408"/>
    <d v="2021-06-02T00:00:00"/>
    <x v="1321"/>
    <x v="2"/>
    <x v="1327"/>
    <m/>
    <s v="POL77086340"/>
    <n v="1"/>
    <n v="1"/>
    <m/>
    <n v="1"/>
    <x v="0"/>
    <n v="0"/>
  </r>
  <r>
    <s v="CLM19781069"/>
    <d v="2020-12-14T00:00:00"/>
    <x v="1322"/>
    <x v="2"/>
    <x v="1328"/>
    <d v="2021-02-07T00:00:00"/>
    <s v="POL53093436"/>
    <n v="0"/>
    <n v="0"/>
    <n v="55"/>
    <n v="0"/>
    <x v="0"/>
    <n v="0"/>
  </r>
  <r>
    <s v="CLM70002496"/>
    <d v="2023-07-28T00:00:00"/>
    <x v="1323"/>
    <x v="1"/>
    <x v="1329"/>
    <d v="2023-10-07T00:00:00"/>
    <s v="POL83630860"/>
    <n v="0"/>
    <n v="1"/>
    <n v="71"/>
    <n v="0"/>
    <x v="0"/>
    <n v="0"/>
  </r>
  <r>
    <s v="CLM67679099"/>
    <d v="2022-08-28T00:00:00"/>
    <x v="1324"/>
    <x v="0"/>
    <x v="1330"/>
    <d v="2022-10-11T00:00:00"/>
    <s v="POL89382366"/>
    <n v="0"/>
    <n v="0"/>
    <n v="44"/>
    <n v="0"/>
    <x v="2"/>
    <n v="1"/>
  </r>
  <r>
    <s v="CLM20132838"/>
    <d v="2024-06-23T00:00:00"/>
    <x v="1325"/>
    <x v="0"/>
    <x v="1331"/>
    <d v="2024-07-05T00:00:00"/>
    <s v="POL64086319"/>
    <n v="0"/>
    <n v="0"/>
    <n v="12"/>
    <n v="0"/>
    <x v="0"/>
    <n v="1"/>
  </r>
  <r>
    <s v="CLM25168392"/>
    <d v="2021-08-09T00:00:00"/>
    <x v="1326"/>
    <x v="0"/>
    <x v="1332"/>
    <d v="2021-08-22T00:00:00"/>
    <s v="POL26384700"/>
    <n v="0"/>
    <n v="1"/>
    <n v="13"/>
    <n v="0"/>
    <x v="0"/>
    <n v="1"/>
  </r>
  <r>
    <s v="CLM20266701"/>
    <d v="2023-10-11T00:00:00"/>
    <x v="1327"/>
    <x v="0"/>
    <x v="1333"/>
    <d v="2023-11-20T00:00:00"/>
    <s v="POL37389130"/>
    <n v="0"/>
    <n v="1"/>
    <n v="40"/>
    <n v="0"/>
    <x v="0"/>
    <n v="1"/>
  </r>
  <r>
    <s v="CLM63695089"/>
    <d v="2021-11-21T00:00:00"/>
    <x v="1328"/>
    <x v="0"/>
    <x v="1334"/>
    <d v="2022-01-02T00:00:00"/>
    <s v="POL80932118"/>
    <n v="0"/>
    <n v="1"/>
    <n v="42"/>
    <n v="0"/>
    <x v="0"/>
    <n v="1"/>
  </r>
  <r>
    <s v="CLM60727072"/>
    <d v="2021-02-01T00:00:00"/>
    <x v="1329"/>
    <x v="1"/>
    <x v="1335"/>
    <d v="2021-03-26T00:00:00"/>
    <s v="POL13813789"/>
    <n v="0"/>
    <n v="0"/>
    <n v="53"/>
    <n v="0"/>
    <x v="0"/>
    <n v="0"/>
  </r>
  <r>
    <s v="CLM04596872"/>
    <d v="2020-04-01T00:00:00"/>
    <x v="1330"/>
    <x v="1"/>
    <x v="1336"/>
    <d v="2020-06-01T00:00:00"/>
    <s v="POL48871817"/>
    <n v="0"/>
    <n v="0"/>
    <n v="61"/>
    <n v="0"/>
    <x v="0"/>
    <n v="0"/>
  </r>
  <r>
    <s v="CLM16828618"/>
    <d v="2022-05-21T00:00:00"/>
    <x v="1331"/>
    <x v="2"/>
    <x v="1337"/>
    <d v="2022-07-22T00:00:00"/>
    <s v="POL06350413"/>
    <n v="0"/>
    <n v="0"/>
    <n v="62"/>
    <n v="0"/>
    <x v="2"/>
    <n v="0"/>
  </r>
  <r>
    <s v="CLM08838235"/>
    <d v="2022-12-22T00:00:00"/>
    <x v="1332"/>
    <x v="1"/>
    <x v="1338"/>
    <d v="2023-01-11T00:00:00"/>
    <s v="POL38988950"/>
    <n v="0"/>
    <n v="1"/>
    <n v="20"/>
    <n v="0"/>
    <x v="0"/>
    <n v="0"/>
  </r>
  <r>
    <s v="CLM32453460"/>
    <d v="2023-09-01T00:00:00"/>
    <x v="1333"/>
    <x v="1"/>
    <x v="1339"/>
    <d v="2023-10-25T00:00:00"/>
    <s v="POL83477672"/>
    <n v="0"/>
    <n v="1"/>
    <n v="54"/>
    <n v="0"/>
    <x v="0"/>
    <n v="0"/>
  </r>
  <r>
    <s v="CLM67273853"/>
    <d v="2023-09-12T00:00:00"/>
    <x v="1334"/>
    <x v="0"/>
    <x v="1340"/>
    <m/>
    <s v="POL93979639"/>
    <n v="1"/>
    <n v="0"/>
    <m/>
    <n v="1"/>
    <x v="0"/>
    <n v="1"/>
  </r>
  <r>
    <s v="CLM44083955"/>
    <d v="2022-02-24T00:00:00"/>
    <x v="1335"/>
    <x v="2"/>
    <x v="1341"/>
    <d v="2022-04-19T00:00:00"/>
    <s v="POL88380542"/>
    <n v="0"/>
    <n v="0"/>
    <n v="54"/>
    <n v="0"/>
    <x v="0"/>
    <n v="0"/>
  </r>
  <r>
    <s v="CLM91523278"/>
    <d v="2023-06-09T00:00:00"/>
    <x v="1336"/>
    <x v="0"/>
    <x v="1342"/>
    <d v="2023-08-29T00:00:00"/>
    <s v="POL82003427"/>
    <n v="0"/>
    <n v="0"/>
    <n v="81"/>
    <n v="0"/>
    <x v="0"/>
    <n v="1"/>
  </r>
  <r>
    <s v="CLM28806655"/>
    <d v="2023-12-28T00:00:00"/>
    <x v="1337"/>
    <x v="1"/>
    <x v="1343"/>
    <d v="2024-02-08T00:00:00"/>
    <s v="POL12296231"/>
    <n v="0"/>
    <n v="1"/>
    <n v="42"/>
    <n v="0"/>
    <x v="0"/>
    <n v="0"/>
  </r>
  <r>
    <s v="CLM41313519"/>
    <d v="2022-12-12T00:00:00"/>
    <x v="1338"/>
    <x v="1"/>
    <x v="1344"/>
    <d v="2023-01-26T00:00:00"/>
    <s v="POL77940500"/>
    <n v="0"/>
    <n v="1"/>
    <n v="45"/>
    <n v="0"/>
    <x v="0"/>
    <n v="0"/>
  </r>
  <r>
    <s v="CLM51942188"/>
    <d v="2022-11-27T00:00:00"/>
    <x v="1339"/>
    <x v="1"/>
    <x v="1345"/>
    <d v="2023-02-22T00:00:00"/>
    <s v="POL38512389"/>
    <n v="0"/>
    <n v="1"/>
    <n v="87"/>
    <n v="0"/>
    <x v="0"/>
    <n v="0"/>
  </r>
  <r>
    <s v="CLM00785634"/>
    <d v="2024-11-21T00:00:00"/>
    <x v="1340"/>
    <x v="1"/>
    <x v="1346"/>
    <m/>
    <s v="POL25339559"/>
    <n v="1"/>
    <n v="1"/>
    <m/>
    <n v="1"/>
    <x v="0"/>
    <n v="0"/>
  </r>
  <r>
    <s v="CLM18624038"/>
    <d v="2023-08-29T00:00:00"/>
    <x v="1341"/>
    <x v="0"/>
    <x v="1347"/>
    <m/>
    <s v="POL68917134"/>
    <n v="1"/>
    <n v="0"/>
    <m/>
    <n v="1"/>
    <x v="0"/>
    <n v="1"/>
  </r>
  <r>
    <s v="CLM85695872"/>
    <d v="2021-05-11T00:00:00"/>
    <x v="1342"/>
    <x v="1"/>
    <x v="1348"/>
    <d v="2021-07-09T00:00:00"/>
    <s v="POL36441789"/>
    <n v="0"/>
    <n v="0"/>
    <n v="59"/>
    <n v="0"/>
    <x v="1"/>
    <n v="0"/>
  </r>
  <r>
    <s v="CLM78309481"/>
    <d v="2020-07-20T00:00:00"/>
    <x v="1343"/>
    <x v="1"/>
    <x v="1349"/>
    <d v="2020-09-10T00:00:00"/>
    <s v="POL04361929"/>
    <n v="0"/>
    <n v="0"/>
    <n v="52"/>
    <n v="0"/>
    <x v="1"/>
    <n v="0"/>
  </r>
  <r>
    <s v="CLM28648925"/>
    <d v="2024-09-17T00:00:00"/>
    <x v="1344"/>
    <x v="2"/>
    <x v="1350"/>
    <d v="2024-10-30T00:00:00"/>
    <s v="POL72707891"/>
    <n v="0"/>
    <n v="0"/>
    <n v="43"/>
    <n v="0"/>
    <x v="1"/>
    <n v="0"/>
  </r>
  <r>
    <s v="CLM45404019"/>
    <d v="2022-12-09T00:00:00"/>
    <x v="1345"/>
    <x v="2"/>
    <x v="1351"/>
    <d v="2022-12-31T00:00:00"/>
    <s v="POL39650167"/>
    <n v="0"/>
    <n v="0"/>
    <n v="22"/>
    <n v="0"/>
    <x v="1"/>
    <n v="0"/>
  </r>
  <r>
    <s v="CLM85192566"/>
    <d v="2023-06-01T00:00:00"/>
    <x v="1346"/>
    <x v="1"/>
    <x v="1352"/>
    <d v="2023-07-08T00:00:00"/>
    <s v="POL19911528"/>
    <n v="0"/>
    <n v="1"/>
    <n v="37"/>
    <n v="0"/>
    <x v="0"/>
    <n v="0"/>
  </r>
  <r>
    <s v="CLM14342341"/>
    <d v="2024-10-23T00:00:00"/>
    <x v="1347"/>
    <x v="0"/>
    <x v="1353"/>
    <d v="2024-12-15T00:00:00"/>
    <s v="POL60096605"/>
    <n v="0"/>
    <n v="1"/>
    <n v="53"/>
    <n v="0"/>
    <x v="0"/>
    <n v="1"/>
  </r>
  <r>
    <s v="CLM64564582"/>
    <d v="2021-03-09T00:00:00"/>
    <x v="1348"/>
    <x v="1"/>
    <x v="1354"/>
    <m/>
    <s v="POL64845458"/>
    <n v="1"/>
    <n v="1"/>
    <m/>
    <n v="1"/>
    <x v="0"/>
    <n v="0"/>
  </r>
  <r>
    <s v="CLM17883513"/>
    <d v="2024-02-09T00:00:00"/>
    <x v="1349"/>
    <x v="0"/>
    <x v="1355"/>
    <d v="2024-04-20T00:00:00"/>
    <s v="POL06464463"/>
    <n v="0"/>
    <n v="0"/>
    <n v="71"/>
    <n v="0"/>
    <x v="1"/>
    <n v="1"/>
  </r>
  <r>
    <s v="CLM54654001"/>
    <d v="2020-05-18T00:00:00"/>
    <x v="1350"/>
    <x v="1"/>
    <x v="1356"/>
    <m/>
    <s v="POL34319547"/>
    <n v="1"/>
    <n v="0"/>
    <m/>
    <n v="1"/>
    <x v="1"/>
    <n v="0"/>
  </r>
  <r>
    <s v="CLM31777276"/>
    <d v="2022-03-07T00:00:00"/>
    <x v="1351"/>
    <x v="2"/>
    <x v="1357"/>
    <d v="2022-03-17T00:00:00"/>
    <s v="POL62548114"/>
    <n v="0"/>
    <n v="0"/>
    <n v="10"/>
    <n v="0"/>
    <x v="0"/>
    <n v="0"/>
  </r>
  <r>
    <s v="CLM11660062"/>
    <d v="2021-04-07T00:00:00"/>
    <x v="1352"/>
    <x v="1"/>
    <x v="1358"/>
    <m/>
    <s v="POL58798776"/>
    <n v="1"/>
    <n v="0"/>
    <m/>
    <n v="1"/>
    <x v="2"/>
    <n v="0"/>
  </r>
  <r>
    <s v="CLM82320882"/>
    <d v="2022-01-12T00:00:00"/>
    <x v="1353"/>
    <x v="0"/>
    <x v="1359"/>
    <d v="2022-02-02T00:00:00"/>
    <s v="POL67451011"/>
    <n v="0"/>
    <n v="1"/>
    <n v="21"/>
    <n v="0"/>
    <x v="0"/>
    <n v="1"/>
  </r>
  <r>
    <s v="CLM57777367"/>
    <d v="2021-05-02T00:00:00"/>
    <x v="1354"/>
    <x v="1"/>
    <x v="1360"/>
    <d v="2021-07-19T00:00:00"/>
    <s v="POL69805915"/>
    <n v="0"/>
    <n v="1"/>
    <n v="78"/>
    <n v="0"/>
    <x v="0"/>
    <n v="0"/>
  </r>
  <r>
    <s v="CLM26855643"/>
    <d v="2020-01-21T00:00:00"/>
    <x v="1355"/>
    <x v="2"/>
    <x v="1361"/>
    <m/>
    <s v="POL22221207"/>
    <n v="1"/>
    <n v="1"/>
    <m/>
    <n v="1"/>
    <x v="0"/>
    <n v="0"/>
  </r>
  <r>
    <s v="CLM07024524"/>
    <d v="2020-01-25T00:00:00"/>
    <x v="1356"/>
    <x v="1"/>
    <x v="1362"/>
    <d v="2020-03-20T00:00:00"/>
    <s v="POL25170126"/>
    <n v="0"/>
    <n v="0"/>
    <n v="55"/>
    <n v="0"/>
    <x v="1"/>
    <n v="0"/>
  </r>
  <r>
    <s v="CLM20772096"/>
    <d v="2023-11-15T00:00:00"/>
    <x v="1357"/>
    <x v="1"/>
    <x v="1363"/>
    <d v="2024-01-04T00:00:00"/>
    <s v="POL73247469"/>
    <n v="0"/>
    <n v="0"/>
    <n v="50"/>
    <n v="0"/>
    <x v="0"/>
    <n v="0"/>
  </r>
  <r>
    <s v="CLM64135002"/>
    <d v="2020-04-14T00:00:00"/>
    <x v="1358"/>
    <x v="0"/>
    <x v="1364"/>
    <d v="2020-07-08T00:00:00"/>
    <s v="POL53072470"/>
    <n v="0"/>
    <n v="0"/>
    <n v="85"/>
    <n v="0"/>
    <x v="0"/>
    <n v="1"/>
  </r>
  <r>
    <s v="CLM93920117"/>
    <d v="2022-10-19T00:00:00"/>
    <x v="1359"/>
    <x v="0"/>
    <x v="1365"/>
    <d v="2022-11-24T00:00:00"/>
    <s v="POL42034856"/>
    <n v="0"/>
    <n v="0"/>
    <n v="36"/>
    <n v="0"/>
    <x v="2"/>
    <n v="1"/>
  </r>
  <r>
    <s v="CLM58433168"/>
    <d v="2024-12-09T00:00:00"/>
    <x v="1360"/>
    <x v="2"/>
    <x v="1366"/>
    <d v="2025-02-10T00:00:00"/>
    <s v="POL77208632"/>
    <n v="0"/>
    <n v="0"/>
    <n v="63"/>
    <n v="0"/>
    <x v="0"/>
    <n v="0"/>
  </r>
  <r>
    <s v="CLM43148007"/>
    <d v="2024-05-26T00:00:00"/>
    <x v="1361"/>
    <x v="2"/>
    <x v="1367"/>
    <d v="2024-08-10T00:00:00"/>
    <s v="POL94198861"/>
    <n v="0"/>
    <n v="0"/>
    <n v="76"/>
    <n v="0"/>
    <x v="0"/>
    <n v="0"/>
  </r>
  <r>
    <s v="CLM16943998"/>
    <d v="2024-12-02T00:00:00"/>
    <x v="1362"/>
    <x v="0"/>
    <x v="1368"/>
    <d v="2025-01-25T00:00:00"/>
    <s v="POL76374292"/>
    <n v="0"/>
    <n v="1"/>
    <n v="54"/>
    <n v="0"/>
    <x v="0"/>
    <n v="1"/>
  </r>
  <r>
    <s v="CLM45178982"/>
    <d v="2021-12-21T00:00:00"/>
    <x v="1363"/>
    <x v="2"/>
    <x v="1369"/>
    <d v="2022-01-16T00:00:00"/>
    <s v="POL31990750"/>
    <n v="0"/>
    <n v="1"/>
    <n v="26"/>
    <n v="0"/>
    <x v="0"/>
    <n v="0"/>
  </r>
  <r>
    <s v="CLM75585130"/>
    <d v="2021-10-25T00:00:00"/>
    <x v="1364"/>
    <x v="2"/>
    <x v="1370"/>
    <d v="2021-12-30T00:00:00"/>
    <s v="POL54792632"/>
    <n v="0"/>
    <n v="1"/>
    <n v="66"/>
    <n v="0"/>
    <x v="0"/>
    <n v="0"/>
  </r>
  <r>
    <s v="CLM74228290"/>
    <d v="2020-04-19T00:00:00"/>
    <x v="1365"/>
    <x v="2"/>
    <x v="1371"/>
    <d v="2020-07-18T00:00:00"/>
    <s v="POL32514074"/>
    <n v="0"/>
    <n v="0"/>
    <n v="90"/>
    <n v="0"/>
    <x v="0"/>
    <n v="0"/>
  </r>
  <r>
    <s v="CLM27480571"/>
    <d v="2021-01-28T00:00:00"/>
    <x v="1366"/>
    <x v="2"/>
    <x v="1372"/>
    <d v="2021-03-24T00:00:00"/>
    <s v="POL27310887"/>
    <n v="0"/>
    <n v="1"/>
    <n v="55"/>
    <n v="0"/>
    <x v="0"/>
    <n v="0"/>
  </r>
  <r>
    <s v="CLM45367082"/>
    <d v="2022-06-25T00:00:00"/>
    <x v="1367"/>
    <x v="1"/>
    <x v="1373"/>
    <m/>
    <s v="POL22925819"/>
    <n v="1"/>
    <n v="1"/>
    <m/>
    <n v="1"/>
    <x v="0"/>
    <n v="0"/>
  </r>
  <r>
    <s v="CLM43962705"/>
    <d v="2021-07-06T00:00:00"/>
    <x v="1368"/>
    <x v="2"/>
    <x v="1374"/>
    <d v="2021-09-18T00:00:00"/>
    <s v="POL19466250"/>
    <n v="0"/>
    <n v="1"/>
    <n v="74"/>
    <n v="0"/>
    <x v="0"/>
    <n v="0"/>
  </r>
  <r>
    <s v="CLM09040990"/>
    <d v="2024-04-30T00:00:00"/>
    <x v="1369"/>
    <x v="2"/>
    <x v="1375"/>
    <d v="2024-06-10T00:00:00"/>
    <s v="POL51364019"/>
    <n v="0"/>
    <n v="1"/>
    <n v="41"/>
    <n v="0"/>
    <x v="0"/>
    <n v="0"/>
  </r>
  <r>
    <s v="CLM54830377"/>
    <d v="2022-10-31T00:00:00"/>
    <x v="1370"/>
    <x v="2"/>
    <x v="1376"/>
    <m/>
    <s v="POL27219888"/>
    <n v="1"/>
    <n v="0"/>
    <m/>
    <n v="1"/>
    <x v="1"/>
    <n v="0"/>
  </r>
  <r>
    <s v="CLM30125029"/>
    <d v="2024-04-11T00:00:00"/>
    <x v="1371"/>
    <x v="1"/>
    <x v="1377"/>
    <m/>
    <s v="POL78513544"/>
    <n v="1"/>
    <n v="1"/>
    <m/>
    <n v="1"/>
    <x v="0"/>
    <n v="0"/>
  </r>
  <r>
    <s v="CLM48932663"/>
    <d v="2020-01-13T00:00:00"/>
    <x v="1372"/>
    <x v="2"/>
    <x v="1378"/>
    <d v="2020-03-09T00:00:00"/>
    <s v="POL88760778"/>
    <n v="0"/>
    <n v="0"/>
    <n v="56"/>
    <n v="0"/>
    <x v="2"/>
    <n v="0"/>
  </r>
  <r>
    <s v="CLM03220150"/>
    <d v="2020-09-20T00:00:00"/>
    <x v="1373"/>
    <x v="2"/>
    <x v="1379"/>
    <m/>
    <s v="POL89387677"/>
    <n v="1"/>
    <n v="1"/>
    <m/>
    <n v="1"/>
    <x v="0"/>
    <n v="0"/>
  </r>
  <r>
    <s v="CLM40415272"/>
    <d v="2024-07-19T00:00:00"/>
    <x v="1374"/>
    <x v="2"/>
    <x v="1380"/>
    <m/>
    <s v="POL33443696"/>
    <n v="1"/>
    <n v="1"/>
    <m/>
    <n v="1"/>
    <x v="0"/>
    <n v="0"/>
  </r>
  <r>
    <s v="CLM07217029"/>
    <d v="2021-11-25T00:00:00"/>
    <x v="1375"/>
    <x v="1"/>
    <x v="1381"/>
    <m/>
    <s v="POL09568484"/>
    <n v="1"/>
    <n v="1"/>
    <m/>
    <n v="1"/>
    <x v="0"/>
    <n v="0"/>
  </r>
  <r>
    <s v="CLM98814273"/>
    <d v="2024-08-22T00:00:00"/>
    <x v="1376"/>
    <x v="1"/>
    <x v="1382"/>
    <d v="2024-09-30T00:00:00"/>
    <s v="POL95259878"/>
    <n v="0"/>
    <n v="0"/>
    <n v="39"/>
    <n v="0"/>
    <x v="1"/>
    <n v="0"/>
  </r>
  <r>
    <s v="CLM96636799"/>
    <d v="2020-03-21T00:00:00"/>
    <x v="1377"/>
    <x v="0"/>
    <x v="1383"/>
    <d v="2020-05-22T00:00:00"/>
    <s v="POL04896223"/>
    <n v="0"/>
    <n v="1"/>
    <n v="62"/>
    <n v="0"/>
    <x v="0"/>
    <n v="1"/>
  </r>
  <r>
    <s v="CLM17843871"/>
    <d v="2023-07-25T00:00:00"/>
    <x v="1378"/>
    <x v="2"/>
    <x v="1384"/>
    <m/>
    <s v="POL13957620"/>
    <n v="1"/>
    <n v="1"/>
    <m/>
    <n v="1"/>
    <x v="0"/>
    <n v="0"/>
  </r>
  <r>
    <s v="CLM54616829"/>
    <d v="2021-09-14T00:00:00"/>
    <x v="1379"/>
    <x v="1"/>
    <x v="1385"/>
    <d v="2021-10-02T00:00:00"/>
    <s v="POL99023082"/>
    <n v="0"/>
    <n v="1"/>
    <n v="18"/>
    <n v="0"/>
    <x v="0"/>
    <n v="0"/>
  </r>
  <r>
    <s v="CLM75796921"/>
    <d v="2020-01-24T00:00:00"/>
    <x v="1380"/>
    <x v="1"/>
    <x v="1386"/>
    <m/>
    <s v="POL30201413"/>
    <n v="1"/>
    <n v="1"/>
    <m/>
    <n v="1"/>
    <x v="0"/>
    <n v="0"/>
  </r>
  <r>
    <s v="CLM11939614"/>
    <d v="2021-07-12T00:00:00"/>
    <x v="1381"/>
    <x v="2"/>
    <x v="1387"/>
    <d v="2021-09-15T00:00:00"/>
    <s v="POL75483438"/>
    <n v="0"/>
    <n v="1"/>
    <n v="65"/>
    <n v="0"/>
    <x v="0"/>
    <n v="0"/>
  </r>
  <r>
    <s v="CLM14908448"/>
    <d v="2023-05-13T00:00:00"/>
    <x v="1382"/>
    <x v="1"/>
    <x v="1388"/>
    <m/>
    <s v="POL12056494"/>
    <n v="1"/>
    <n v="0"/>
    <m/>
    <n v="1"/>
    <x v="2"/>
    <n v="0"/>
  </r>
  <r>
    <s v="CLM85598632"/>
    <d v="2024-04-30T00:00:00"/>
    <x v="1383"/>
    <x v="1"/>
    <x v="1389"/>
    <m/>
    <s v="POL43343233"/>
    <n v="1"/>
    <n v="0"/>
    <m/>
    <n v="1"/>
    <x v="0"/>
    <n v="0"/>
  </r>
  <r>
    <s v="CLM89571139"/>
    <d v="2023-01-07T00:00:00"/>
    <x v="1384"/>
    <x v="0"/>
    <x v="1390"/>
    <m/>
    <s v="POL54051658"/>
    <n v="1"/>
    <n v="0"/>
    <m/>
    <n v="1"/>
    <x v="0"/>
    <n v="1"/>
  </r>
  <r>
    <s v="CLM62901319"/>
    <d v="2023-10-15T00:00:00"/>
    <x v="1385"/>
    <x v="0"/>
    <x v="1391"/>
    <d v="2023-12-24T00:00:00"/>
    <s v="POL83558215"/>
    <n v="0"/>
    <n v="0"/>
    <n v="70"/>
    <n v="0"/>
    <x v="0"/>
    <n v="1"/>
  </r>
  <r>
    <s v="CLM78860747"/>
    <d v="2023-07-02T00:00:00"/>
    <x v="1386"/>
    <x v="2"/>
    <x v="1392"/>
    <d v="2023-07-15T00:00:00"/>
    <s v="POL46015732"/>
    <n v="0"/>
    <n v="0"/>
    <n v="13"/>
    <n v="0"/>
    <x v="0"/>
    <n v="0"/>
  </r>
  <r>
    <s v="CLM52569489"/>
    <d v="2020-10-29T00:00:00"/>
    <x v="1387"/>
    <x v="1"/>
    <x v="1393"/>
    <m/>
    <s v="POL34270146"/>
    <n v="1"/>
    <n v="0"/>
    <m/>
    <n v="1"/>
    <x v="0"/>
    <n v="0"/>
  </r>
  <r>
    <s v="CLM03371585"/>
    <d v="2023-12-23T00:00:00"/>
    <x v="1388"/>
    <x v="0"/>
    <x v="1394"/>
    <m/>
    <s v="POL15978608"/>
    <n v="1"/>
    <n v="1"/>
    <m/>
    <n v="1"/>
    <x v="0"/>
    <n v="1"/>
  </r>
  <r>
    <s v="CLM80394270"/>
    <d v="2022-07-28T00:00:00"/>
    <x v="1389"/>
    <x v="1"/>
    <x v="1395"/>
    <d v="2022-09-08T00:00:00"/>
    <s v="POL05422944"/>
    <n v="0"/>
    <n v="0"/>
    <n v="42"/>
    <n v="0"/>
    <x v="1"/>
    <n v="0"/>
  </r>
  <r>
    <s v="CLM35448324"/>
    <d v="2020-09-17T00:00:00"/>
    <x v="1390"/>
    <x v="1"/>
    <x v="1396"/>
    <d v="2020-10-03T00:00:00"/>
    <s v="POL83383036"/>
    <n v="0"/>
    <n v="1"/>
    <n v="16"/>
    <n v="0"/>
    <x v="0"/>
    <n v="0"/>
  </r>
  <r>
    <s v="CLM65535499"/>
    <d v="2023-01-10T00:00:00"/>
    <x v="1391"/>
    <x v="1"/>
    <x v="1397"/>
    <m/>
    <s v="POL93504222"/>
    <n v="1"/>
    <n v="0"/>
    <m/>
    <n v="1"/>
    <x v="0"/>
    <n v="0"/>
  </r>
  <r>
    <s v="CLM61105257"/>
    <d v="2023-10-13T00:00:00"/>
    <x v="1392"/>
    <x v="1"/>
    <x v="1398"/>
    <d v="2023-10-23T00:00:00"/>
    <s v="POL17133126"/>
    <n v="0"/>
    <n v="1"/>
    <n v="10"/>
    <n v="0"/>
    <x v="0"/>
    <n v="0"/>
  </r>
  <r>
    <s v="CLM30323666"/>
    <d v="2023-08-17T00:00:00"/>
    <x v="1393"/>
    <x v="0"/>
    <x v="1399"/>
    <d v="2023-09-25T00:00:00"/>
    <s v="POL59198090"/>
    <n v="0"/>
    <n v="0"/>
    <n v="39"/>
    <n v="0"/>
    <x v="0"/>
    <n v="1"/>
  </r>
  <r>
    <s v="CLM92296752"/>
    <d v="2021-03-03T00:00:00"/>
    <x v="1394"/>
    <x v="1"/>
    <x v="1400"/>
    <d v="2021-04-13T00:00:00"/>
    <s v="POL20158897"/>
    <n v="0"/>
    <n v="1"/>
    <n v="41"/>
    <n v="0"/>
    <x v="0"/>
    <n v="0"/>
  </r>
  <r>
    <s v="CLM72218836"/>
    <d v="2023-06-14T00:00:00"/>
    <x v="1395"/>
    <x v="1"/>
    <x v="1401"/>
    <d v="2023-07-06T00:00:00"/>
    <s v="POL01239814"/>
    <n v="0"/>
    <n v="0"/>
    <n v="22"/>
    <n v="0"/>
    <x v="0"/>
    <n v="0"/>
  </r>
  <r>
    <s v="CLM35605069"/>
    <d v="2020-08-23T00:00:00"/>
    <x v="1396"/>
    <x v="1"/>
    <x v="1402"/>
    <d v="2020-09-17T00:00:00"/>
    <s v="POL92554032"/>
    <n v="0"/>
    <n v="0"/>
    <n v="25"/>
    <n v="0"/>
    <x v="0"/>
    <n v="0"/>
  </r>
  <r>
    <s v="CLM96891966"/>
    <d v="2021-02-08T00:00:00"/>
    <x v="1397"/>
    <x v="1"/>
    <x v="1403"/>
    <d v="2021-02-24T00:00:00"/>
    <s v="POL09568484"/>
    <n v="0"/>
    <n v="1"/>
    <n v="16"/>
    <n v="0"/>
    <x v="0"/>
    <n v="0"/>
  </r>
  <r>
    <s v="CLM54108166"/>
    <d v="2022-10-02T00:00:00"/>
    <x v="1398"/>
    <x v="0"/>
    <x v="1404"/>
    <d v="2022-12-07T00:00:00"/>
    <s v="POL64674789"/>
    <n v="0"/>
    <n v="0"/>
    <n v="66"/>
    <n v="0"/>
    <x v="0"/>
    <n v="1"/>
  </r>
  <r>
    <s v="CLM21599432"/>
    <d v="2021-01-20T00:00:00"/>
    <x v="1399"/>
    <x v="0"/>
    <x v="1405"/>
    <d v="2021-02-16T00:00:00"/>
    <s v="POL66992068"/>
    <n v="0"/>
    <n v="1"/>
    <n v="27"/>
    <n v="0"/>
    <x v="0"/>
    <n v="1"/>
  </r>
  <r>
    <s v="CLM76620752"/>
    <d v="2023-06-22T00:00:00"/>
    <x v="1400"/>
    <x v="2"/>
    <x v="1406"/>
    <d v="2023-08-20T00:00:00"/>
    <s v="POL84725350"/>
    <n v="0"/>
    <n v="1"/>
    <n v="59"/>
    <n v="0"/>
    <x v="0"/>
    <n v="0"/>
  </r>
  <r>
    <s v="CLM24536396"/>
    <d v="2022-03-09T00:00:00"/>
    <x v="1401"/>
    <x v="1"/>
    <x v="1407"/>
    <d v="2022-05-10T00:00:00"/>
    <s v="POL96603488"/>
    <n v="0"/>
    <n v="0"/>
    <n v="62"/>
    <n v="0"/>
    <x v="1"/>
    <n v="0"/>
  </r>
  <r>
    <s v="CLM73336230"/>
    <d v="2021-02-11T00:00:00"/>
    <x v="1402"/>
    <x v="0"/>
    <x v="1408"/>
    <m/>
    <s v="POL45455008"/>
    <n v="1"/>
    <n v="0"/>
    <m/>
    <n v="1"/>
    <x v="0"/>
    <n v="1"/>
  </r>
  <r>
    <s v="CLM45388858"/>
    <d v="2022-04-10T00:00:00"/>
    <x v="1403"/>
    <x v="0"/>
    <x v="1409"/>
    <m/>
    <s v="POL31133103"/>
    <n v="1"/>
    <n v="0"/>
    <m/>
    <n v="1"/>
    <x v="0"/>
    <n v="1"/>
  </r>
  <r>
    <s v="CLM52780869"/>
    <d v="2020-06-10T00:00:00"/>
    <x v="1404"/>
    <x v="2"/>
    <x v="1410"/>
    <d v="2020-06-27T00:00:00"/>
    <s v="POL25631558"/>
    <n v="0"/>
    <n v="1"/>
    <n v="17"/>
    <n v="0"/>
    <x v="0"/>
    <n v="0"/>
  </r>
  <r>
    <s v="CLM02226872"/>
    <d v="2021-06-07T00:00:00"/>
    <x v="1405"/>
    <x v="0"/>
    <x v="1411"/>
    <d v="2021-08-03T00:00:00"/>
    <s v="POL26761597"/>
    <n v="0"/>
    <n v="1"/>
    <n v="57"/>
    <n v="0"/>
    <x v="0"/>
    <n v="1"/>
  </r>
  <r>
    <s v="CLM89817039"/>
    <d v="2022-04-24T00:00:00"/>
    <x v="320"/>
    <x v="2"/>
    <x v="1412"/>
    <m/>
    <s v="POL89935970"/>
    <n v="1"/>
    <n v="1"/>
    <m/>
    <n v="1"/>
    <x v="0"/>
    <n v="0"/>
  </r>
  <r>
    <s v="CLM49047786"/>
    <d v="2023-04-18T00:00:00"/>
    <x v="1406"/>
    <x v="2"/>
    <x v="1413"/>
    <d v="2023-05-22T00:00:00"/>
    <s v="POL19285022"/>
    <n v="0"/>
    <n v="1"/>
    <n v="34"/>
    <n v="0"/>
    <x v="0"/>
    <n v="0"/>
  </r>
  <r>
    <s v="CLM34061248"/>
    <d v="2020-04-28T00:00:00"/>
    <x v="1407"/>
    <x v="1"/>
    <x v="1414"/>
    <d v="2020-05-13T00:00:00"/>
    <s v="POL31990750"/>
    <n v="0"/>
    <n v="0"/>
    <n v="15"/>
    <n v="0"/>
    <x v="1"/>
    <n v="0"/>
  </r>
  <r>
    <s v="CLM84411943"/>
    <d v="2021-12-09T00:00:00"/>
    <x v="1408"/>
    <x v="1"/>
    <x v="1415"/>
    <m/>
    <s v="POL63841611"/>
    <n v="1"/>
    <n v="0"/>
    <m/>
    <n v="1"/>
    <x v="0"/>
    <n v="0"/>
  </r>
  <r>
    <s v="CLM66712295"/>
    <d v="2021-09-06T00:00:00"/>
    <x v="1409"/>
    <x v="0"/>
    <x v="1416"/>
    <m/>
    <s v="POL87408952"/>
    <n v="1"/>
    <n v="1"/>
    <m/>
    <n v="1"/>
    <x v="0"/>
    <n v="1"/>
  </r>
  <r>
    <s v="CLM17460640"/>
    <d v="2024-03-03T00:00:00"/>
    <x v="1410"/>
    <x v="2"/>
    <x v="1417"/>
    <m/>
    <s v="POL84291987"/>
    <n v="1"/>
    <n v="1"/>
    <m/>
    <n v="1"/>
    <x v="0"/>
    <n v="0"/>
  </r>
  <r>
    <s v="CLM46298070"/>
    <d v="2022-12-31T00:00:00"/>
    <x v="1411"/>
    <x v="2"/>
    <x v="1418"/>
    <d v="2023-02-12T00:00:00"/>
    <s v="POL73709176"/>
    <n v="0"/>
    <n v="1"/>
    <n v="43"/>
    <n v="0"/>
    <x v="0"/>
    <n v="0"/>
  </r>
  <r>
    <s v="CLM85825912"/>
    <d v="2021-09-25T00:00:00"/>
    <x v="1412"/>
    <x v="1"/>
    <x v="1419"/>
    <d v="2021-10-29T00:00:00"/>
    <s v="POL82205448"/>
    <n v="0"/>
    <n v="1"/>
    <n v="34"/>
    <n v="0"/>
    <x v="0"/>
    <n v="0"/>
  </r>
  <r>
    <s v="CLM18182474"/>
    <d v="2022-02-18T00:00:00"/>
    <x v="1413"/>
    <x v="0"/>
    <x v="1420"/>
    <m/>
    <s v="POL37924331"/>
    <n v="1"/>
    <n v="1"/>
    <m/>
    <n v="1"/>
    <x v="0"/>
    <n v="1"/>
  </r>
  <r>
    <s v="CLM72929601"/>
    <d v="2022-07-18T00:00:00"/>
    <x v="1414"/>
    <x v="1"/>
    <x v="1421"/>
    <d v="2022-08-16T00:00:00"/>
    <s v="POL86414767"/>
    <n v="0"/>
    <n v="1"/>
    <n v="29"/>
    <n v="0"/>
    <x v="0"/>
    <n v="0"/>
  </r>
  <r>
    <s v="CLM60012236"/>
    <d v="2022-09-05T00:00:00"/>
    <x v="1415"/>
    <x v="0"/>
    <x v="1422"/>
    <m/>
    <s v="POL08580196"/>
    <n v="1"/>
    <n v="0"/>
    <m/>
    <n v="1"/>
    <x v="0"/>
    <n v="1"/>
  </r>
  <r>
    <s v="CLM46702336"/>
    <d v="2024-10-25T00:00:00"/>
    <x v="1416"/>
    <x v="2"/>
    <x v="1423"/>
    <d v="2024-12-04T00:00:00"/>
    <s v="POL89273756"/>
    <n v="0"/>
    <n v="0"/>
    <n v="40"/>
    <n v="0"/>
    <x v="0"/>
    <n v="0"/>
  </r>
  <r>
    <s v="CLM61793029"/>
    <d v="2023-08-29T00:00:00"/>
    <x v="1417"/>
    <x v="2"/>
    <x v="1424"/>
    <d v="2023-11-12T00:00:00"/>
    <s v="POL19694591"/>
    <n v="0"/>
    <n v="0"/>
    <n v="75"/>
    <n v="0"/>
    <x v="0"/>
    <n v="0"/>
  </r>
  <r>
    <s v="CLM35041064"/>
    <d v="2024-09-25T00:00:00"/>
    <x v="1418"/>
    <x v="0"/>
    <x v="1425"/>
    <m/>
    <s v="POL10282211"/>
    <n v="1"/>
    <n v="0"/>
    <m/>
    <n v="1"/>
    <x v="0"/>
    <n v="1"/>
  </r>
  <r>
    <s v="CLM61742538"/>
    <d v="2023-08-31T00:00:00"/>
    <x v="1419"/>
    <x v="1"/>
    <x v="1426"/>
    <m/>
    <s v="POL10635229"/>
    <n v="1"/>
    <n v="0"/>
    <m/>
    <n v="1"/>
    <x v="1"/>
    <n v="0"/>
  </r>
  <r>
    <s v="CLM78598224"/>
    <d v="2022-08-03T00:00:00"/>
    <x v="1420"/>
    <x v="0"/>
    <x v="1427"/>
    <d v="2022-09-04T00:00:00"/>
    <s v="POL30200147"/>
    <n v="0"/>
    <n v="1"/>
    <n v="32"/>
    <n v="0"/>
    <x v="0"/>
    <n v="1"/>
  </r>
  <r>
    <s v="CLM63138928"/>
    <d v="2021-05-29T00:00:00"/>
    <x v="1421"/>
    <x v="1"/>
    <x v="1428"/>
    <d v="2021-08-26T00:00:00"/>
    <s v="POL68934095"/>
    <n v="0"/>
    <n v="0"/>
    <n v="89"/>
    <n v="0"/>
    <x v="0"/>
    <n v="0"/>
  </r>
  <r>
    <s v="CLM79816824"/>
    <d v="2024-01-25T00:00:00"/>
    <x v="1422"/>
    <x v="0"/>
    <x v="1429"/>
    <d v="2024-03-28T00:00:00"/>
    <s v="POL23937265"/>
    <n v="0"/>
    <n v="1"/>
    <n v="63"/>
    <n v="0"/>
    <x v="0"/>
    <n v="1"/>
  </r>
  <r>
    <s v="CLM61635871"/>
    <d v="2021-07-21T00:00:00"/>
    <x v="1423"/>
    <x v="1"/>
    <x v="1430"/>
    <m/>
    <s v="POL64086911"/>
    <n v="1"/>
    <n v="0"/>
    <m/>
    <n v="1"/>
    <x v="1"/>
    <n v="0"/>
  </r>
  <r>
    <s v="CLM04409621"/>
    <d v="2020-07-12T00:00:00"/>
    <x v="1424"/>
    <x v="2"/>
    <x v="1431"/>
    <d v="2020-07-28T00:00:00"/>
    <s v="POL97395232"/>
    <n v="0"/>
    <n v="0"/>
    <n v="16"/>
    <n v="0"/>
    <x v="0"/>
    <n v="0"/>
  </r>
  <r>
    <s v="CLM85363498"/>
    <d v="2023-02-28T00:00:00"/>
    <x v="1425"/>
    <x v="2"/>
    <x v="1432"/>
    <d v="2023-04-01T00:00:00"/>
    <s v="POL96246636"/>
    <n v="0"/>
    <n v="0"/>
    <n v="32"/>
    <n v="0"/>
    <x v="2"/>
    <n v="0"/>
  </r>
  <r>
    <s v="CLM01361228"/>
    <d v="2023-08-30T00:00:00"/>
    <x v="1426"/>
    <x v="2"/>
    <x v="1433"/>
    <m/>
    <s v="POL71973379"/>
    <n v="1"/>
    <n v="1"/>
    <m/>
    <n v="1"/>
    <x v="0"/>
    <n v="0"/>
  </r>
  <r>
    <s v="CLM30936625"/>
    <d v="2022-07-19T00:00:00"/>
    <x v="1427"/>
    <x v="0"/>
    <x v="1434"/>
    <d v="2022-09-12T00:00:00"/>
    <s v="POL13721219"/>
    <n v="0"/>
    <n v="0"/>
    <n v="55"/>
    <n v="0"/>
    <x v="0"/>
    <n v="1"/>
  </r>
  <r>
    <s v="CLM54613021"/>
    <d v="2024-03-11T00:00:00"/>
    <x v="1428"/>
    <x v="1"/>
    <x v="1435"/>
    <m/>
    <s v="POL45441486"/>
    <n v="1"/>
    <n v="1"/>
    <m/>
    <n v="1"/>
    <x v="0"/>
    <n v="0"/>
  </r>
  <r>
    <s v="CLM41955644"/>
    <d v="2024-01-17T00:00:00"/>
    <x v="1429"/>
    <x v="2"/>
    <x v="1436"/>
    <d v="2024-03-11T00:00:00"/>
    <s v="POL92554032"/>
    <n v="0"/>
    <n v="0"/>
    <n v="54"/>
    <n v="0"/>
    <x v="0"/>
    <n v="0"/>
  </r>
  <r>
    <s v="CLM71467625"/>
    <d v="2021-11-13T00:00:00"/>
    <x v="1430"/>
    <x v="2"/>
    <x v="1437"/>
    <m/>
    <s v="POL68642735"/>
    <n v="1"/>
    <n v="0"/>
    <m/>
    <n v="1"/>
    <x v="2"/>
    <n v="0"/>
  </r>
  <r>
    <s v="CLM12210751"/>
    <d v="2021-10-10T00:00:00"/>
    <x v="1431"/>
    <x v="0"/>
    <x v="1438"/>
    <d v="2021-12-09T00:00:00"/>
    <s v="POL39701482"/>
    <n v="0"/>
    <n v="1"/>
    <n v="60"/>
    <n v="0"/>
    <x v="0"/>
    <n v="1"/>
  </r>
  <r>
    <s v="CLM03638745"/>
    <d v="2023-11-22T00:00:00"/>
    <x v="1432"/>
    <x v="2"/>
    <x v="1439"/>
    <m/>
    <s v="POL48026137"/>
    <n v="1"/>
    <n v="1"/>
    <m/>
    <n v="1"/>
    <x v="0"/>
    <n v="0"/>
  </r>
  <r>
    <s v="CLM31345261"/>
    <d v="2024-08-20T00:00:00"/>
    <x v="1433"/>
    <x v="0"/>
    <x v="1440"/>
    <d v="2024-10-25T00:00:00"/>
    <s v="POL18044385"/>
    <n v="0"/>
    <n v="1"/>
    <n v="66"/>
    <n v="0"/>
    <x v="0"/>
    <n v="1"/>
  </r>
  <r>
    <s v="CLM96537928"/>
    <d v="2022-03-17T00:00:00"/>
    <x v="1434"/>
    <x v="1"/>
    <x v="1441"/>
    <d v="2022-05-13T00:00:00"/>
    <s v="POL92252183"/>
    <n v="0"/>
    <n v="0"/>
    <n v="57"/>
    <n v="0"/>
    <x v="0"/>
    <n v="0"/>
  </r>
  <r>
    <s v="CLM57503780"/>
    <d v="2022-11-30T00:00:00"/>
    <x v="1435"/>
    <x v="0"/>
    <x v="1442"/>
    <m/>
    <s v="POL77005390"/>
    <n v="1"/>
    <n v="0"/>
    <m/>
    <n v="1"/>
    <x v="1"/>
    <n v="1"/>
  </r>
  <r>
    <s v="CLM94894381"/>
    <d v="2022-05-19T00:00:00"/>
    <x v="1436"/>
    <x v="1"/>
    <x v="1443"/>
    <d v="2022-07-14T00:00:00"/>
    <s v="POL98885285"/>
    <n v="0"/>
    <n v="0"/>
    <n v="56"/>
    <n v="0"/>
    <x v="0"/>
    <n v="0"/>
  </r>
  <r>
    <s v="CLM78839246"/>
    <d v="2020-07-15T00:00:00"/>
    <x v="1437"/>
    <x v="0"/>
    <x v="1444"/>
    <m/>
    <s v="POL10977821"/>
    <n v="1"/>
    <n v="0"/>
    <m/>
    <n v="1"/>
    <x v="0"/>
    <n v="1"/>
  </r>
  <r>
    <s v="CLM44944695"/>
    <d v="2021-10-12T00:00:00"/>
    <x v="1438"/>
    <x v="0"/>
    <x v="1445"/>
    <d v="2021-12-02T00:00:00"/>
    <s v="POL24578512"/>
    <n v="0"/>
    <n v="0"/>
    <n v="51"/>
    <n v="0"/>
    <x v="1"/>
    <n v="1"/>
  </r>
  <r>
    <s v="CLM67249126"/>
    <d v="2024-07-04T00:00:00"/>
    <x v="1439"/>
    <x v="1"/>
    <x v="1446"/>
    <m/>
    <s v="POL61913458"/>
    <n v="1"/>
    <n v="0"/>
    <m/>
    <n v="1"/>
    <x v="0"/>
    <n v="0"/>
  </r>
  <r>
    <s v="CLM23950453"/>
    <d v="2024-07-16T00:00:00"/>
    <x v="1440"/>
    <x v="0"/>
    <x v="1447"/>
    <m/>
    <s v="POL05208106"/>
    <n v="1"/>
    <n v="0"/>
    <m/>
    <n v="1"/>
    <x v="1"/>
    <n v="1"/>
  </r>
  <r>
    <s v="CLM83736124"/>
    <d v="2020-04-18T00:00:00"/>
    <x v="1441"/>
    <x v="1"/>
    <x v="1448"/>
    <d v="2020-06-05T00:00:00"/>
    <s v="POL64808892"/>
    <n v="0"/>
    <n v="1"/>
    <n v="48"/>
    <n v="0"/>
    <x v="0"/>
    <n v="0"/>
  </r>
  <r>
    <s v="CLM71083581"/>
    <d v="2022-07-25T00:00:00"/>
    <x v="1442"/>
    <x v="2"/>
    <x v="1449"/>
    <d v="2022-10-03T00:00:00"/>
    <s v="POL74477795"/>
    <n v="0"/>
    <n v="0"/>
    <n v="70"/>
    <n v="0"/>
    <x v="1"/>
    <n v="0"/>
  </r>
  <r>
    <s v="CLM39246877"/>
    <d v="2020-01-27T00:00:00"/>
    <x v="1443"/>
    <x v="0"/>
    <x v="1450"/>
    <d v="2020-03-04T00:00:00"/>
    <s v="POL77974715"/>
    <n v="0"/>
    <n v="1"/>
    <n v="37"/>
    <n v="0"/>
    <x v="0"/>
    <n v="1"/>
  </r>
  <r>
    <s v="CLM17242436"/>
    <d v="2021-04-28T00:00:00"/>
    <x v="1444"/>
    <x v="0"/>
    <x v="1451"/>
    <d v="2021-07-07T00:00:00"/>
    <s v="POL61367355"/>
    <n v="0"/>
    <n v="0"/>
    <n v="70"/>
    <n v="0"/>
    <x v="1"/>
    <n v="1"/>
  </r>
  <r>
    <s v="CLM47487889"/>
    <d v="2021-07-26T00:00:00"/>
    <x v="1445"/>
    <x v="0"/>
    <x v="1452"/>
    <d v="2021-09-20T00:00:00"/>
    <s v="POL36025605"/>
    <n v="0"/>
    <n v="0"/>
    <n v="56"/>
    <n v="0"/>
    <x v="0"/>
    <n v="1"/>
  </r>
  <r>
    <s v="CLM05793678"/>
    <d v="2021-02-12T00:00:00"/>
    <x v="1446"/>
    <x v="0"/>
    <x v="1453"/>
    <d v="2021-03-08T00:00:00"/>
    <s v="POL17282682"/>
    <n v="0"/>
    <n v="0"/>
    <n v="24"/>
    <n v="0"/>
    <x v="0"/>
    <n v="1"/>
  </r>
  <r>
    <s v="CLM04181347"/>
    <d v="2021-05-05T00:00:00"/>
    <x v="1447"/>
    <x v="2"/>
    <x v="1454"/>
    <d v="2021-06-24T00:00:00"/>
    <s v="POL99912141"/>
    <n v="0"/>
    <n v="0"/>
    <n v="50"/>
    <n v="0"/>
    <x v="0"/>
    <n v="0"/>
  </r>
  <r>
    <s v="CLM35118032"/>
    <d v="2022-12-01T00:00:00"/>
    <x v="1448"/>
    <x v="0"/>
    <x v="1455"/>
    <d v="2022-12-11T00:00:00"/>
    <s v="POL02926047"/>
    <n v="0"/>
    <n v="1"/>
    <n v="10"/>
    <n v="0"/>
    <x v="0"/>
    <n v="1"/>
  </r>
  <r>
    <s v="CLM15112975"/>
    <d v="2024-09-05T00:00:00"/>
    <x v="1449"/>
    <x v="1"/>
    <x v="1456"/>
    <d v="2024-11-23T00:00:00"/>
    <s v="POL63517748"/>
    <n v="0"/>
    <n v="1"/>
    <n v="79"/>
    <n v="0"/>
    <x v="0"/>
    <n v="0"/>
  </r>
  <r>
    <s v="CLM42287495"/>
    <d v="2021-10-22T00:00:00"/>
    <x v="1450"/>
    <x v="2"/>
    <x v="1457"/>
    <d v="2021-11-27T00:00:00"/>
    <s v="POL89451042"/>
    <n v="0"/>
    <n v="0"/>
    <n v="36"/>
    <n v="0"/>
    <x v="1"/>
    <n v="0"/>
  </r>
  <r>
    <s v="CLM97310560"/>
    <d v="2020-04-20T00:00:00"/>
    <x v="1451"/>
    <x v="2"/>
    <x v="1458"/>
    <d v="2020-05-07T00:00:00"/>
    <s v="POL90026069"/>
    <n v="0"/>
    <n v="0"/>
    <n v="17"/>
    <n v="0"/>
    <x v="1"/>
    <n v="0"/>
  </r>
  <r>
    <s v="CLM29916261"/>
    <d v="2023-05-15T00:00:00"/>
    <x v="1452"/>
    <x v="2"/>
    <x v="1459"/>
    <d v="2023-08-03T00:00:00"/>
    <s v="POL98820628"/>
    <n v="0"/>
    <n v="1"/>
    <n v="80"/>
    <n v="0"/>
    <x v="0"/>
    <n v="0"/>
  </r>
  <r>
    <s v="CLM35110026"/>
    <d v="2020-03-21T00:00:00"/>
    <x v="1453"/>
    <x v="1"/>
    <x v="1460"/>
    <d v="2020-05-01T00:00:00"/>
    <s v="POL45114954"/>
    <n v="0"/>
    <n v="0"/>
    <n v="41"/>
    <n v="0"/>
    <x v="2"/>
    <n v="0"/>
  </r>
  <r>
    <s v="CLM15176297"/>
    <d v="2022-12-26T00:00:00"/>
    <x v="1454"/>
    <x v="2"/>
    <x v="1461"/>
    <d v="2023-02-28T00:00:00"/>
    <s v="POL32826444"/>
    <n v="0"/>
    <n v="1"/>
    <n v="64"/>
    <n v="0"/>
    <x v="0"/>
    <n v="0"/>
  </r>
  <r>
    <s v="CLM92000651"/>
    <d v="2023-09-22T00:00:00"/>
    <x v="1455"/>
    <x v="2"/>
    <x v="1462"/>
    <d v="2023-11-26T00:00:00"/>
    <s v="POL38583909"/>
    <n v="0"/>
    <n v="0"/>
    <n v="65"/>
    <n v="0"/>
    <x v="1"/>
    <n v="0"/>
  </r>
  <r>
    <s v="CLM96500659"/>
    <d v="2024-06-08T00:00:00"/>
    <x v="1456"/>
    <x v="2"/>
    <x v="1463"/>
    <m/>
    <s v="POL54775068"/>
    <n v="1"/>
    <n v="0"/>
    <m/>
    <n v="1"/>
    <x v="2"/>
    <n v="0"/>
  </r>
  <r>
    <s v="CLM79436204"/>
    <d v="2024-12-18T00:00:00"/>
    <x v="1457"/>
    <x v="1"/>
    <x v="1464"/>
    <d v="2025-02-04T00:00:00"/>
    <s v="POL39649490"/>
    <n v="0"/>
    <n v="1"/>
    <n v="48"/>
    <n v="0"/>
    <x v="0"/>
    <n v="0"/>
  </r>
  <r>
    <s v="CLM86510424"/>
    <d v="2022-11-10T00:00:00"/>
    <x v="1458"/>
    <x v="0"/>
    <x v="1465"/>
    <m/>
    <s v="POL33988478"/>
    <n v="1"/>
    <n v="1"/>
    <m/>
    <n v="1"/>
    <x v="0"/>
    <n v="1"/>
  </r>
  <r>
    <s v="CLM93693008"/>
    <d v="2020-12-20T00:00:00"/>
    <x v="1459"/>
    <x v="2"/>
    <x v="1466"/>
    <d v="2021-01-22T00:00:00"/>
    <s v="POL94207540"/>
    <n v="0"/>
    <n v="0"/>
    <n v="33"/>
    <n v="0"/>
    <x v="0"/>
    <n v="0"/>
  </r>
  <r>
    <s v="CLM18595953"/>
    <d v="2023-01-16T00:00:00"/>
    <x v="1460"/>
    <x v="2"/>
    <x v="1467"/>
    <d v="2023-02-03T00:00:00"/>
    <s v="POL48748875"/>
    <n v="0"/>
    <n v="1"/>
    <n v="18"/>
    <n v="0"/>
    <x v="0"/>
    <n v="0"/>
  </r>
  <r>
    <s v="CLM24995823"/>
    <d v="2021-11-08T00:00:00"/>
    <x v="1461"/>
    <x v="1"/>
    <x v="1468"/>
    <m/>
    <s v="POL52513124"/>
    <n v="1"/>
    <n v="0"/>
    <m/>
    <n v="1"/>
    <x v="1"/>
    <n v="0"/>
  </r>
  <r>
    <s v="CLM04075877"/>
    <d v="2024-07-01T00:00:00"/>
    <x v="1462"/>
    <x v="0"/>
    <x v="1469"/>
    <d v="2024-08-09T00:00:00"/>
    <s v="POL70601305"/>
    <n v="0"/>
    <n v="1"/>
    <n v="39"/>
    <n v="0"/>
    <x v="0"/>
    <n v="1"/>
  </r>
  <r>
    <s v="CLM67541660"/>
    <d v="2024-01-13T00:00:00"/>
    <x v="1463"/>
    <x v="2"/>
    <x v="1470"/>
    <d v="2024-04-06T00:00:00"/>
    <s v="POL01860747"/>
    <n v="0"/>
    <n v="1"/>
    <n v="84"/>
    <n v="0"/>
    <x v="0"/>
    <n v="0"/>
  </r>
  <r>
    <s v="CLM65536837"/>
    <d v="2022-07-05T00:00:00"/>
    <x v="1464"/>
    <x v="0"/>
    <x v="1471"/>
    <d v="2022-08-25T00:00:00"/>
    <s v="POL61781970"/>
    <n v="0"/>
    <n v="1"/>
    <n v="51"/>
    <n v="0"/>
    <x v="0"/>
    <n v="1"/>
  </r>
  <r>
    <s v="CLM35550447"/>
    <d v="2024-02-17T00:00:00"/>
    <x v="1465"/>
    <x v="1"/>
    <x v="1472"/>
    <d v="2024-03-21T00:00:00"/>
    <s v="POL10635229"/>
    <n v="0"/>
    <n v="0"/>
    <n v="33"/>
    <n v="0"/>
    <x v="0"/>
    <n v="0"/>
  </r>
  <r>
    <s v="CLM65909347"/>
    <d v="2021-05-22T00:00:00"/>
    <x v="1466"/>
    <x v="2"/>
    <x v="1473"/>
    <d v="2021-06-25T00:00:00"/>
    <s v="POL89559053"/>
    <n v="0"/>
    <n v="1"/>
    <n v="34"/>
    <n v="0"/>
    <x v="0"/>
    <n v="0"/>
  </r>
  <r>
    <s v="CLM61383334"/>
    <d v="2024-12-03T00:00:00"/>
    <x v="1467"/>
    <x v="0"/>
    <x v="1474"/>
    <d v="2025-01-02T00:00:00"/>
    <s v="POL53804570"/>
    <n v="0"/>
    <n v="0"/>
    <n v="30"/>
    <n v="0"/>
    <x v="0"/>
    <n v="1"/>
  </r>
  <r>
    <s v="CLM86974920"/>
    <d v="2020-12-25T00:00:00"/>
    <x v="1468"/>
    <x v="2"/>
    <x v="1475"/>
    <d v="2021-03-24T00:00:00"/>
    <s v="POL88672866"/>
    <n v="0"/>
    <n v="0"/>
    <n v="89"/>
    <n v="0"/>
    <x v="0"/>
    <n v="0"/>
  </r>
  <r>
    <s v="CLM96781240"/>
    <d v="2022-06-25T00:00:00"/>
    <x v="1469"/>
    <x v="2"/>
    <x v="1476"/>
    <m/>
    <s v="POL27717636"/>
    <n v="1"/>
    <n v="0"/>
    <m/>
    <n v="1"/>
    <x v="1"/>
    <n v="0"/>
  </r>
  <r>
    <s v="CLM78291547"/>
    <d v="2023-11-21T00:00:00"/>
    <x v="1470"/>
    <x v="2"/>
    <x v="1477"/>
    <d v="2023-12-07T00:00:00"/>
    <s v="POL76144005"/>
    <n v="0"/>
    <n v="0"/>
    <n v="16"/>
    <n v="0"/>
    <x v="0"/>
    <n v="0"/>
  </r>
  <r>
    <s v="CLM04358223"/>
    <d v="2022-01-01T00:00:00"/>
    <x v="1471"/>
    <x v="1"/>
    <x v="1478"/>
    <d v="2022-01-25T00:00:00"/>
    <s v="POL64446371"/>
    <n v="0"/>
    <n v="0"/>
    <n v="24"/>
    <n v="0"/>
    <x v="0"/>
    <n v="0"/>
  </r>
  <r>
    <s v="CLM86683086"/>
    <d v="2020-11-01T00:00:00"/>
    <x v="1472"/>
    <x v="0"/>
    <x v="1479"/>
    <d v="2020-12-23T00:00:00"/>
    <s v="POL02457698"/>
    <n v="0"/>
    <n v="0"/>
    <n v="52"/>
    <n v="0"/>
    <x v="0"/>
    <n v="1"/>
  </r>
  <r>
    <s v="CLM28862028"/>
    <d v="2020-11-20T00:00:00"/>
    <x v="1473"/>
    <x v="1"/>
    <x v="1480"/>
    <d v="2020-12-18T00:00:00"/>
    <s v="POL14697961"/>
    <n v="0"/>
    <n v="0"/>
    <n v="28"/>
    <n v="0"/>
    <x v="0"/>
    <n v="0"/>
  </r>
  <r>
    <s v="CLM56474596"/>
    <d v="2021-03-28T00:00:00"/>
    <x v="1474"/>
    <x v="1"/>
    <x v="1481"/>
    <d v="2021-06-20T00:00:00"/>
    <s v="POL67846790"/>
    <n v="0"/>
    <n v="1"/>
    <n v="84"/>
    <n v="0"/>
    <x v="0"/>
    <n v="0"/>
  </r>
  <r>
    <s v="CLM68737672"/>
    <d v="2022-03-16T00:00:00"/>
    <x v="1475"/>
    <x v="0"/>
    <x v="1482"/>
    <d v="2022-03-29T00:00:00"/>
    <s v="POL96087184"/>
    <n v="0"/>
    <n v="0"/>
    <n v="13"/>
    <n v="0"/>
    <x v="2"/>
    <n v="1"/>
  </r>
  <r>
    <s v="CLM55619596"/>
    <d v="2024-02-08T00:00:00"/>
    <x v="58"/>
    <x v="1"/>
    <x v="1483"/>
    <m/>
    <s v="POL08801313"/>
    <n v="1"/>
    <n v="0"/>
    <m/>
    <n v="1"/>
    <x v="0"/>
    <n v="0"/>
  </r>
  <r>
    <s v="CLM49941222"/>
    <d v="2023-08-03T00:00:00"/>
    <x v="1476"/>
    <x v="2"/>
    <x v="1484"/>
    <d v="2023-11-01T00:00:00"/>
    <s v="POL13831480"/>
    <n v="0"/>
    <n v="0"/>
    <n v="90"/>
    <n v="0"/>
    <x v="0"/>
    <n v="0"/>
  </r>
  <r>
    <s v="CLM92636438"/>
    <d v="2022-05-05T00:00:00"/>
    <x v="1477"/>
    <x v="1"/>
    <x v="1485"/>
    <d v="2022-06-02T00:00:00"/>
    <s v="POL13297022"/>
    <n v="0"/>
    <n v="0"/>
    <n v="28"/>
    <n v="0"/>
    <x v="0"/>
    <n v="0"/>
  </r>
  <r>
    <s v="CLM53135114"/>
    <d v="2022-07-24T00:00:00"/>
    <x v="1478"/>
    <x v="1"/>
    <x v="1486"/>
    <m/>
    <s v="POL93415185"/>
    <n v="1"/>
    <n v="1"/>
    <m/>
    <n v="1"/>
    <x v="0"/>
    <n v="0"/>
  </r>
  <r>
    <s v="CLM26661230"/>
    <d v="2024-05-11T00:00:00"/>
    <x v="1479"/>
    <x v="2"/>
    <x v="1487"/>
    <m/>
    <s v="POL19720600"/>
    <n v="1"/>
    <n v="0"/>
    <m/>
    <n v="1"/>
    <x v="0"/>
    <n v="0"/>
  </r>
  <r>
    <s v="CLM29383141"/>
    <d v="2020-08-18T00:00:00"/>
    <x v="1480"/>
    <x v="1"/>
    <x v="1488"/>
    <d v="2020-10-15T00:00:00"/>
    <s v="POL83231801"/>
    <n v="0"/>
    <n v="0"/>
    <n v="58"/>
    <n v="0"/>
    <x v="0"/>
    <n v="0"/>
  </r>
  <r>
    <s v="CLM35828104"/>
    <d v="2023-10-11T00:00:00"/>
    <x v="1481"/>
    <x v="0"/>
    <x v="1489"/>
    <m/>
    <s v="POL40541993"/>
    <n v="1"/>
    <n v="0"/>
    <m/>
    <n v="1"/>
    <x v="0"/>
    <n v="1"/>
  </r>
  <r>
    <s v="CLM28164289"/>
    <d v="2023-06-07T00:00:00"/>
    <x v="1482"/>
    <x v="0"/>
    <x v="1490"/>
    <d v="2023-08-21T00:00:00"/>
    <s v="POL18418327"/>
    <n v="0"/>
    <n v="0"/>
    <n v="75"/>
    <n v="0"/>
    <x v="1"/>
    <n v="1"/>
  </r>
  <r>
    <s v="CLM05929899"/>
    <d v="2022-06-07T00:00:00"/>
    <x v="1483"/>
    <x v="1"/>
    <x v="1491"/>
    <d v="2022-08-01T00:00:00"/>
    <s v="POL31489077"/>
    <n v="0"/>
    <n v="1"/>
    <n v="55"/>
    <n v="0"/>
    <x v="0"/>
    <n v="0"/>
  </r>
  <r>
    <s v="CLM55092260"/>
    <d v="2021-04-16T00:00:00"/>
    <x v="1484"/>
    <x v="2"/>
    <x v="1492"/>
    <m/>
    <s v="POL95381092"/>
    <n v="1"/>
    <n v="0"/>
    <m/>
    <n v="1"/>
    <x v="1"/>
    <n v="0"/>
  </r>
  <r>
    <s v="CLM24122310"/>
    <d v="2020-06-27T00:00:00"/>
    <x v="1485"/>
    <x v="1"/>
    <x v="1493"/>
    <m/>
    <s v="POL56896530"/>
    <n v="1"/>
    <n v="1"/>
    <m/>
    <n v="1"/>
    <x v="0"/>
    <n v="0"/>
  </r>
  <r>
    <s v="CLM42619709"/>
    <d v="2023-05-20T00:00:00"/>
    <x v="1486"/>
    <x v="2"/>
    <x v="1494"/>
    <m/>
    <s v="POL11702115"/>
    <n v="1"/>
    <n v="0"/>
    <m/>
    <n v="1"/>
    <x v="0"/>
    <n v="0"/>
  </r>
  <r>
    <s v="CLM17906437"/>
    <d v="2022-05-20T00:00:00"/>
    <x v="1487"/>
    <x v="0"/>
    <x v="1495"/>
    <d v="2022-08-03T00:00:00"/>
    <s v="POL91286503"/>
    <n v="0"/>
    <n v="1"/>
    <n v="75"/>
    <n v="0"/>
    <x v="0"/>
    <n v="1"/>
  </r>
  <r>
    <s v="CLM20552737"/>
    <d v="2020-06-09T00:00:00"/>
    <x v="1488"/>
    <x v="2"/>
    <x v="1496"/>
    <d v="2020-08-17T00:00:00"/>
    <s v="POL34042376"/>
    <n v="0"/>
    <n v="0"/>
    <n v="69"/>
    <n v="0"/>
    <x v="0"/>
    <n v="0"/>
  </r>
  <r>
    <s v="CLM79483595"/>
    <d v="2022-12-13T00:00:00"/>
    <x v="1489"/>
    <x v="0"/>
    <x v="1497"/>
    <d v="2022-12-29T00:00:00"/>
    <s v="POL80050460"/>
    <n v="0"/>
    <n v="0"/>
    <n v="16"/>
    <n v="0"/>
    <x v="1"/>
    <n v="1"/>
  </r>
  <r>
    <s v="CLM87860226"/>
    <d v="2021-02-08T00:00:00"/>
    <x v="1490"/>
    <x v="2"/>
    <x v="1498"/>
    <d v="2021-04-29T00:00:00"/>
    <s v="POL98618330"/>
    <n v="0"/>
    <n v="0"/>
    <n v="80"/>
    <n v="0"/>
    <x v="0"/>
    <n v="0"/>
  </r>
  <r>
    <s v="CLM97364422"/>
    <d v="2024-10-10T00:00:00"/>
    <x v="1491"/>
    <x v="0"/>
    <x v="1499"/>
    <d v="2024-12-06T00:00:00"/>
    <s v="POL14588316"/>
    <n v="0"/>
    <n v="1"/>
    <n v="57"/>
    <n v="0"/>
    <x v="0"/>
    <n v="1"/>
  </r>
  <r>
    <s v="CLM74887335"/>
    <d v="2021-08-18T00:00:00"/>
    <x v="1492"/>
    <x v="2"/>
    <x v="1500"/>
    <d v="2021-10-23T00:00:00"/>
    <s v="POL87933513"/>
    <n v="0"/>
    <n v="0"/>
    <n v="66"/>
    <n v="0"/>
    <x v="0"/>
    <n v="0"/>
  </r>
  <r>
    <s v="CLM08202860"/>
    <d v="2021-08-14T00:00:00"/>
    <x v="1493"/>
    <x v="2"/>
    <x v="1501"/>
    <d v="2021-10-25T00:00:00"/>
    <s v="POL31533848"/>
    <n v="0"/>
    <n v="1"/>
    <n v="72"/>
    <n v="0"/>
    <x v="0"/>
    <n v="0"/>
  </r>
  <r>
    <s v="CLM53976158"/>
    <d v="2021-08-03T00:00:00"/>
    <x v="1494"/>
    <x v="0"/>
    <x v="1502"/>
    <d v="2021-09-08T00:00:00"/>
    <s v="POL27310887"/>
    <n v="0"/>
    <n v="1"/>
    <n v="36"/>
    <n v="0"/>
    <x v="0"/>
    <n v="1"/>
  </r>
  <r>
    <s v="CLM03688743"/>
    <d v="2020-11-16T00:00:00"/>
    <x v="1495"/>
    <x v="0"/>
    <x v="1503"/>
    <d v="2021-01-08T00:00:00"/>
    <s v="POL16384443"/>
    <n v="0"/>
    <n v="0"/>
    <n v="53"/>
    <n v="0"/>
    <x v="1"/>
    <n v="1"/>
  </r>
  <r>
    <s v="CLM50638299"/>
    <d v="2021-10-20T00:00:00"/>
    <x v="1496"/>
    <x v="0"/>
    <x v="1504"/>
    <d v="2021-12-03T00:00:00"/>
    <s v="POL80243526"/>
    <n v="0"/>
    <n v="1"/>
    <n v="44"/>
    <n v="0"/>
    <x v="0"/>
    <n v="1"/>
  </r>
  <r>
    <s v="CLM64770088"/>
    <d v="2023-07-28T00:00:00"/>
    <x v="1497"/>
    <x v="1"/>
    <x v="1505"/>
    <d v="2023-10-04T00:00:00"/>
    <s v="POL55964099"/>
    <n v="0"/>
    <n v="1"/>
    <n v="68"/>
    <n v="0"/>
    <x v="0"/>
    <n v="0"/>
  </r>
  <r>
    <s v="CLM29346982"/>
    <d v="2022-04-24T00:00:00"/>
    <x v="1498"/>
    <x v="2"/>
    <x v="1506"/>
    <d v="2022-06-09T00:00:00"/>
    <s v="POL38939218"/>
    <n v="0"/>
    <n v="0"/>
    <n v="46"/>
    <n v="0"/>
    <x v="0"/>
    <n v="0"/>
  </r>
  <r>
    <s v="CLM74013336"/>
    <d v="2022-12-30T00:00:00"/>
    <x v="1499"/>
    <x v="1"/>
    <x v="1507"/>
    <d v="2023-01-22T00:00:00"/>
    <s v="POL85712571"/>
    <n v="0"/>
    <n v="1"/>
    <n v="23"/>
    <n v="0"/>
    <x v="0"/>
    <n v="0"/>
  </r>
  <r>
    <s v="CLM03930537"/>
    <d v="2024-09-06T00:00:00"/>
    <x v="1500"/>
    <x v="2"/>
    <x v="1508"/>
    <m/>
    <s v="POL73676395"/>
    <n v="1"/>
    <n v="0"/>
    <m/>
    <n v="1"/>
    <x v="2"/>
    <n v="0"/>
  </r>
  <r>
    <s v="CLM88330676"/>
    <d v="2024-04-06T00:00:00"/>
    <x v="1501"/>
    <x v="0"/>
    <x v="1509"/>
    <d v="2024-04-30T00:00:00"/>
    <s v="POL89935970"/>
    <n v="0"/>
    <n v="0"/>
    <n v="24"/>
    <n v="0"/>
    <x v="1"/>
    <n v="1"/>
  </r>
  <r>
    <s v="CLM20595035"/>
    <d v="2020-01-24T00:00:00"/>
    <x v="1502"/>
    <x v="0"/>
    <x v="1510"/>
    <d v="2020-02-16T00:00:00"/>
    <s v="POL80364635"/>
    <n v="0"/>
    <n v="1"/>
    <n v="23"/>
    <n v="0"/>
    <x v="0"/>
    <n v="1"/>
  </r>
  <r>
    <s v="CLM31539501"/>
    <d v="2022-10-23T00:00:00"/>
    <x v="1503"/>
    <x v="1"/>
    <x v="1511"/>
    <d v="2023-01-01T00:00:00"/>
    <s v="POL35399559"/>
    <n v="0"/>
    <n v="0"/>
    <n v="70"/>
    <n v="0"/>
    <x v="1"/>
    <n v="0"/>
  </r>
  <r>
    <s v="CLM98304021"/>
    <d v="2020-03-17T00:00:00"/>
    <x v="1504"/>
    <x v="2"/>
    <x v="1512"/>
    <m/>
    <s v="POL42020993"/>
    <n v="1"/>
    <n v="1"/>
    <m/>
    <n v="1"/>
    <x v="0"/>
    <n v="0"/>
  </r>
  <r>
    <s v="CLM26234625"/>
    <d v="2021-07-02T00:00:00"/>
    <x v="1505"/>
    <x v="1"/>
    <x v="1513"/>
    <m/>
    <s v="POL78662239"/>
    <n v="1"/>
    <n v="0"/>
    <m/>
    <n v="1"/>
    <x v="0"/>
    <n v="0"/>
  </r>
  <r>
    <s v="CLM48364422"/>
    <d v="2021-09-08T00:00:00"/>
    <x v="1506"/>
    <x v="1"/>
    <x v="1514"/>
    <m/>
    <s v="POL27988636"/>
    <n v="1"/>
    <n v="1"/>
    <m/>
    <n v="1"/>
    <x v="0"/>
    <n v="0"/>
  </r>
  <r>
    <s v="CLM08911981"/>
    <d v="2022-09-12T00:00:00"/>
    <x v="1507"/>
    <x v="2"/>
    <x v="1515"/>
    <d v="2022-11-09T00:00:00"/>
    <s v="POL03121184"/>
    <n v="0"/>
    <n v="0"/>
    <n v="58"/>
    <n v="0"/>
    <x v="0"/>
    <n v="0"/>
  </r>
  <r>
    <s v="CLM23208347"/>
    <d v="2020-10-18T00:00:00"/>
    <x v="1508"/>
    <x v="2"/>
    <x v="1516"/>
    <d v="2020-11-01T00:00:00"/>
    <s v="POL75778354"/>
    <n v="0"/>
    <n v="0"/>
    <n v="14"/>
    <n v="0"/>
    <x v="0"/>
    <n v="0"/>
  </r>
  <r>
    <s v="CLM14097208"/>
    <d v="2021-05-04T00:00:00"/>
    <x v="1509"/>
    <x v="0"/>
    <x v="1517"/>
    <d v="2021-05-24T00:00:00"/>
    <s v="POL42258270"/>
    <n v="0"/>
    <n v="1"/>
    <n v="20"/>
    <n v="0"/>
    <x v="0"/>
    <n v="1"/>
  </r>
  <r>
    <s v="CLM47419596"/>
    <d v="2020-10-11T00:00:00"/>
    <x v="1510"/>
    <x v="1"/>
    <x v="1518"/>
    <d v="2020-11-26T00:00:00"/>
    <s v="POL46408344"/>
    <n v="0"/>
    <n v="1"/>
    <n v="46"/>
    <n v="0"/>
    <x v="0"/>
    <n v="0"/>
  </r>
  <r>
    <s v="CLM88805084"/>
    <d v="2023-01-28T00:00:00"/>
    <x v="1511"/>
    <x v="0"/>
    <x v="1519"/>
    <m/>
    <s v="POL63731012"/>
    <n v="1"/>
    <n v="1"/>
    <m/>
    <n v="1"/>
    <x v="0"/>
    <n v="1"/>
  </r>
  <r>
    <s v="CLM48509442"/>
    <d v="2024-02-18T00:00:00"/>
    <x v="1512"/>
    <x v="2"/>
    <x v="1520"/>
    <d v="2024-05-09T00:00:00"/>
    <s v="POL45719981"/>
    <n v="0"/>
    <n v="0"/>
    <n v="81"/>
    <n v="0"/>
    <x v="1"/>
    <n v="0"/>
  </r>
  <r>
    <s v="CLM82908539"/>
    <d v="2024-06-09T00:00:00"/>
    <x v="1513"/>
    <x v="0"/>
    <x v="1521"/>
    <d v="2024-06-28T00:00:00"/>
    <s v="POL94998693"/>
    <n v="0"/>
    <n v="0"/>
    <n v="19"/>
    <n v="0"/>
    <x v="1"/>
    <n v="1"/>
  </r>
  <r>
    <s v="CLM24200639"/>
    <d v="2024-08-11T00:00:00"/>
    <x v="1514"/>
    <x v="2"/>
    <x v="1522"/>
    <d v="2024-08-24T00:00:00"/>
    <s v="POL12164019"/>
    <n v="0"/>
    <n v="1"/>
    <n v="13"/>
    <n v="0"/>
    <x v="0"/>
    <n v="0"/>
  </r>
  <r>
    <s v="CLM67337109"/>
    <d v="2024-08-20T00:00:00"/>
    <x v="1515"/>
    <x v="0"/>
    <x v="1523"/>
    <m/>
    <s v="POL00522342"/>
    <n v="1"/>
    <n v="1"/>
    <m/>
    <n v="1"/>
    <x v="0"/>
    <n v="1"/>
  </r>
  <r>
    <s v="CLM56063976"/>
    <d v="2023-05-07T00:00:00"/>
    <x v="1516"/>
    <x v="1"/>
    <x v="1524"/>
    <d v="2023-06-18T00:00:00"/>
    <s v="POL06372967"/>
    <n v="0"/>
    <n v="0"/>
    <n v="42"/>
    <n v="0"/>
    <x v="0"/>
    <n v="0"/>
  </r>
  <r>
    <s v="CLM21028713"/>
    <d v="2020-12-25T00:00:00"/>
    <x v="1517"/>
    <x v="2"/>
    <x v="1525"/>
    <m/>
    <s v="POL14997788"/>
    <n v="1"/>
    <n v="1"/>
    <m/>
    <n v="1"/>
    <x v="0"/>
    <n v="0"/>
  </r>
  <r>
    <s v="CLM75441547"/>
    <d v="2020-07-18T00:00:00"/>
    <x v="1518"/>
    <x v="1"/>
    <x v="1526"/>
    <m/>
    <s v="POL67932010"/>
    <n v="1"/>
    <n v="0"/>
    <m/>
    <n v="1"/>
    <x v="0"/>
    <n v="0"/>
  </r>
  <r>
    <s v="CLM46487316"/>
    <d v="2021-07-05T00:00:00"/>
    <x v="1519"/>
    <x v="1"/>
    <x v="1527"/>
    <d v="2021-08-28T00:00:00"/>
    <s v="POL58623707"/>
    <n v="0"/>
    <n v="0"/>
    <n v="54"/>
    <n v="0"/>
    <x v="0"/>
    <n v="0"/>
  </r>
  <r>
    <s v="CLM50045721"/>
    <d v="2020-07-20T00:00:00"/>
    <x v="1520"/>
    <x v="1"/>
    <x v="1528"/>
    <d v="2020-10-18T00:00:00"/>
    <s v="POL28065491"/>
    <n v="0"/>
    <n v="1"/>
    <n v="90"/>
    <n v="0"/>
    <x v="0"/>
    <n v="0"/>
  </r>
  <r>
    <s v="CLM18171817"/>
    <d v="2022-01-05T00:00:00"/>
    <x v="1521"/>
    <x v="2"/>
    <x v="1529"/>
    <d v="2022-02-09T00:00:00"/>
    <s v="POL59886107"/>
    <n v="0"/>
    <n v="1"/>
    <n v="35"/>
    <n v="0"/>
    <x v="0"/>
    <n v="0"/>
  </r>
  <r>
    <s v="CLM70537613"/>
    <d v="2024-02-14T00:00:00"/>
    <x v="1522"/>
    <x v="1"/>
    <x v="1530"/>
    <m/>
    <s v="POL45464531"/>
    <n v="1"/>
    <n v="1"/>
    <m/>
    <n v="1"/>
    <x v="0"/>
    <n v="0"/>
  </r>
  <r>
    <s v="CLM66976199"/>
    <d v="2024-11-05T00:00:00"/>
    <x v="1523"/>
    <x v="2"/>
    <x v="1531"/>
    <d v="2025-01-26T00:00:00"/>
    <s v="POL32625291"/>
    <n v="0"/>
    <n v="0"/>
    <n v="82"/>
    <n v="0"/>
    <x v="1"/>
    <n v="0"/>
  </r>
  <r>
    <s v="CLM01653164"/>
    <d v="2023-03-02T00:00:00"/>
    <x v="1524"/>
    <x v="1"/>
    <x v="1532"/>
    <d v="2023-04-07T00:00:00"/>
    <s v="POL55036826"/>
    <n v="0"/>
    <n v="0"/>
    <n v="36"/>
    <n v="0"/>
    <x v="1"/>
    <n v="0"/>
  </r>
  <r>
    <s v="CLM05204060"/>
    <d v="2023-08-13T00:00:00"/>
    <x v="1525"/>
    <x v="1"/>
    <x v="1533"/>
    <d v="2023-10-19T00:00:00"/>
    <s v="POL68070002"/>
    <n v="0"/>
    <n v="0"/>
    <n v="67"/>
    <n v="0"/>
    <x v="1"/>
    <n v="0"/>
  </r>
  <r>
    <s v="CLM14524833"/>
    <d v="2024-11-05T00:00:00"/>
    <x v="1526"/>
    <x v="0"/>
    <x v="1534"/>
    <d v="2024-11-20T00:00:00"/>
    <s v="POL89737164"/>
    <n v="0"/>
    <n v="1"/>
    <n v="15"/>
    <n v="0"/>
    <x v="0"/>
    <n v="1"/>
  </r>
  <r>
    <s v="CLM02878190"/>
    <d v="2022-08-28T00:00:00"/>
    <x v="1527"/>
    <x v="0"/>
    <x v="1535"/>
    <m/>
    <s v="POL53561302"/>
    <n v="1"/>
    <n v="1"/>
    <m/>
    <n v="1"/>
    <x v="0"/>
    <n v="1"/>
  </r>
  <r>
    <s v="CLM92922820"/>
    <d v="2024-11-06T00:00:00"/>
    <x v="1528"/>
    <x v="0"/>
    <x v="1536"/>
    <m/>
    <s v="POL96558209"/>
    <n v="1"/>
    <n v="0"/>
    <m/>
    <n v="1"/>
    <x v="0"/>
    <n v="1"/>
  </r>
  <r>
    <s v="CLM30608402"/>
    <d v="2024-02-11T00:00:00"/>
    <x v="1529"/>
    <x v="0"/>
    <x v="1537"/>
    <d v="2024-03-31T00:00:00"/>
    <s v="POL63446191"/>
    <n v="0"/>
    <n v="0"/>
    <n v="49"/>
    <n v="0"/>
    <x v="1"/>
    <n v="1"/>
  </r>
  <r>
    <s v="CLM11977736"/>
    <d v="2022-09-24T00:00:00"/>
    <x v="1530"/>
    <x v="0"/>
    <x v="1538"/>
    <m/>
    <s v="POL93482560"/>
    <n v="1"/>
    <n v="1"/>
    <m/>
    <n v="1"/>
    <x v="0"/>
    <n v="1"/>
  </r>
  <r>
    <s v="CLM17428959"/>
    <d v="2024-02-12T00:00:00"/>
    <x v="1531"/>
    <x v="1"/>
    <x v="1539"/>
    <d v="2024-02-27T00:00:00"/>
    <s v="POL03776378"/>
    <n v="0"/>
    <n v="1"/>
    <n v="15"/>
    <n v="0"/>
    <x v="0"/>
    <n v="0"/>
  </r>
  <r>
    <s v="CLM09489246"/>
    <d v="2021-02-28T00:00:00"/>
    <x v="1532"/>
    <x v="2"/>
    <x v="1540"/>
    <d v="2021-05-21T00:00:00"/>
    <s v="POL07837542"/>
    <n v="0"/>
    <n v="1"/>
    <n v="82"/>
    <n v="0"/>
    <x v="0"/>
    <n v="0"/>
  </r>
  <r>
    <s v="CLM06711477"/>
    <d v="2024-05-20T00:00:00"/>
    <x v="1533"/>
    <x v="0"/>
    <x v="1541"/>
    <d v="2024-07-11T00:00:00"/>
    <s v="POL56170272"/>
    <n v="0"/>
    <n v="0"/>
    <n v="52"/>
    <n v="0"/>
    <x v="0"/>
    <n v="1"/>
  </r>
  <r>
    <s v="CLM29824752"/>
    <d v="2023-10-31T00:00:00"/>
    <x v="1534"/>
    <x v="0"/>
    <x v="1542"/>
    <d v="2024-01-10T00:00:00"/>
    <s v="POL10282211"/>
    <n v="0"/>
    <n v="1"/>
    <n v="71"/>
    <n v="0"/>
    <x v="0"/>
    <n v="1"/>
  </r>
  <r>
    <s v="CLM16519889"/>
    <d v="2021-08-22T00:00:00"/>
    <x v="1535"/>
    <x v="1"/>
    <x v="1543"/>
    <m/>
    <s v="POL26280970"/>
    <n v="1"/>
    <n v="0"/>
    <m/>
    <n v="1"/>
    <x v="0"/>
    <n v="0"/>
  </r>
  <r>
    <s v="CLM80598369"/>
    <d v="2022-03-06T00:00:00"/>
    <x v="1536"/>
    <x v="0"/>
    <x v="1544"/>
    <d v="2022-04-05T00:00:00"/>
    <s v="POL22068904"/>
    <n v="0"/>
    <n v="1"/>
    <n v="30"/>
    <n v="0"/>
    <x v="0"/>
    <n v="1"/>
  </r>
  <r>
    <s v="CLM99451658"/>
    <d v="2023-05-05T00:00:00"/>
    <x v="1537"/>
    <x v="0"/>
    <x v="1545"/>
    <d v="2023-07-28T00:00:00"/>
    <s v="POL79056359"/>
    <n v="0"/>
    <n v="1"/>
    <n v="84"/>
    <n v="0"/>
    <x v="0"/>
    <n v="1"/>
  </r>
  <r>
    <s v="CLM03405744"/>
    <d v="2023-02-27T00:00:00"/>
    <x v="1538"/>
    <x v="2"/>
    <x v="1546"/>
    <d v="2023-05-23T00:00:00"/>
    <s v="POL26021266"/>
    <n v="0"/>
    <n v="0"/>
    <n v="85"/>
    <n v="0"/>
    <x v="0"/>
    <n v="0"/>
  </r>
  <r>
    <s v="CLM71182979"/>
    <d v="2023-08-06T00:00:00"/>
    <x v="1539"/>
    <x v="2"/>
    <x v="1547"/>
    <d v="2023-10-26T00:00:00"/>
    <s v="POL18546067"/>
    <n v="0"/>
    <n v="0"/>
    <n v="81"/>
    <n v="0"/>
    <x v="0"/>
    <n v="0"/>
  </r>
  <r>
    <s v="CLM25507600"/>
    <d v="2023-12-02T00:00:00"/>
    <x v="1540"/>
    <x v="1"/>
    <x v="1548"/>
    <d v="2024-01-31T00:00:00"/>
    <s v="POL45897709"/>
    <n v="0"/>
    <n v="1"/>
    <n v="60"/>
    <n v="0"/>
    <x v="0"/>
    <n v="0"/>
  </r>
  <r>
    <s v="CLM62137348"/>
    <d v="2024-02-21T00:00:00"/>
    <x v="1541"/>
    <x v="2"/>
    <x v="1549"/>
    <d v="2024-05-03T00:00:00"/>
    <s v="POL40650840"/>
    <n v="0"/>
    <n v="0"/>
    <n v="72"/>
    <n v="0"/>
    <x v="0"/>
    <n v="0"/>
  </r>
  <r>
    <s v="CLM71725187"/>
    <d v="2023-01-16T00:00:00"/>
    <x v="1542"/>
    <x v="2"/>
    <x v="1550"/>
    <d v="2023-03-13T00:00:00"/>
    <s v="POL02018032"/>
    <n v="0"/>
    <n v="0"/>
    <n v="56"/>
    <n v="0"/>
    <x v="1"/>
    <n v="0"/>
  </r>
  <r>
    <s v="CLM17337654"/>
    <d v="2023-02-08T00:00:00"/>
    <x v="1543"/>
    <x v="0"/>
    <x v="1551"/>
    <d v="2023-04-13T00:00:00"/>
    <s v="POL47598430"/>
    <n v="0"/>
    <n v="1"/>
    <n v="64"/>
    <n v="0"/>
    <x v="0"/>
    <n v="1"/>
  </r>
  <r>
    <s v="CLM64733394"/>
    <d v="2021-02-02T00:00:00"/>
    <x v="1544"/>
    <x v="1"/>
    <x v="1552"/>
    <m/>
    <s v="POL66952651"/>
    <n v="1"/>
    <n v="1"/>
    <m/>
    <n v="1"/>
    <x v="0"/>
    <n v="0"/>
  </r>
  <r>
    <s v="CLM70212837"/>
    <d v="2024-06-23T00:00:00"/>
    <x v="1545"/>
    <x v="0"/>
    <x v="1553"/>
    <d v="2024-07-08T00:00:00"/>
    <s v="POL32747822"/>
    <n v="0"/>
    <n v="1"/>
    <n v="15"/>
    <n v="0"/>
    <x v="0"/>
    <n v="1"/>
  </r>
  <r>
    <s v="CLM47465653"/>
    <d v="2022-12-16T00:00:00"/>
    <x v="1546"/>
    <x v="2"/>
    <x v="1554"/>
    <d v="2023-01-22T00:00:00"/>
    <s v="POL90664485"/>
    <n v="0"/>
    <n v="0"/>
    <n v="37"/>
    <n v="0"/>
    <x v="1"/>
    <n v="0"/>
  </r>
  <r>
    <s v="CLM31756463"/>
    <d v="2021-09-05T00:00:00"/>
    <x v="1547"/>
    <x v="2"/>
    <x v="1555"/>
    <d v="2021-11-25T00:00:00"/>
    <s v="POL55835566"/>
    <n v="0"/>
    <n v="1"/>
    <n v="81"/>
    <n v="0"/>
    <x v="0"/>
    <n v="0"/>
  </r>
  <r>
    <s v="CLM33909043"/>
    <d v="2022-06-16T00:00:00"/>
    <x v="1548"/>
    <x v="0"/>
    <x v="1556"/>
    <d v="2022-09-13T00:00:00"/>
    <s v="POL30587921"/>
    <n v="0"/>
    <n v="0"/>
    <n v="89"/>
    <n v="0"/>
    <x v="0"/>
    <n v="1"/>
  </r>
  <r>
    <s v="CLM09791131"/>
    <d v="2021-03-27T00:00:00"/>
    <x v="1549"/>
    <x v="0"/>
    <x v="1557"/>
    <d v="2021-06-03T00:00:00"/>
    <s v="POL63887915"/>
    <n v="0"/>
    <n v="0"/>
    <n v="68"/>
    <n v="0"/>
    <x v="2"/>
    <n v="1"/>
  </r>
  <r>
    <s v="CLM30984724"/>
    <d v="2023-04-24T00:00:00"/>
    <x v="1550"/>
    <x v="1"/>
    <x v="1558"/>
    <d v="2023-05-27T00:00:00"/>
    <s v="POL24535727"/>
    <n v="0"/>
    <n v="0"/>
    <n v="33"/>
    <n v="0"/>
    <x v="0"/>
    <n v="0"/>
  </r>
  <r>
    <s v="CLM44678134"/>
    <d v="2023-03-18T00:00:00"/>
    <x v="1551"/>
    <x v="0"/>
    <x v="1559"/>
    <m/>
    <s v="POL90664485"/>
    <n v="1"/>
    <n v="1"/>
    <m/>
    <n v="1"/>
    <x v="0"/>
    <n v="1"/>
  </r>
  <r>
    <s v="CLM43891107"/>
    <d v="2022-05-01T00:00:00"/>
    <x v="1552"/>
    <x v="1"/>
    <x v="1560"/>
    <d v="2022-07-28T00:00:00"/>
    <s v="POL19285022"/>
    <n v="0"/>
    <n v="1"/>
    <n v="88"/>
    <n v="0"/>
    <x v="0"/>
    <n v="0"/>
  </r>
  <r>
    <s v="CLM66215148"/>
    <d v="2021-03-23T00:00:00"/>
    <x v="1553"/>
    <x v="1"/>
    <x v="1561"/>
    <m/>
    <s v="POL03458249"/>
    <n v="1"/>
    <n v="1"/>
    <m/>
    <n v="1"/>
    <x v="0"/>
    <n v="0"/>
  </r>
  <r>
    <s v="CLM91875408"/>
    <d v="2020-08-13T00:00:00"/>
    <x v="1554"/>
    <x v="1"/>
    <x v="1562"/>
    <m/>
    <s v="POL55938009"/>
    <n v="1"/>
    <n v="0"/>
    <m/>
    <n v="1"/>
    <x v="0"/>
    <n v="0"/>
  </r>
  <r>
    <s v="CLM75738583"/>
    <d v="2020-10-27T00:00:00"/>
    <x v="1555"/>
    <x v="0"/>
    <x v="1563"/>
    <d v="2021-01-10T00:00:00"/>
    <s v="POL32733098"/>
    <n v="0"/>
    <n v="1"/>
    <n v="75"/>
    <n v="0"/>
    <x v="0"/>
    <n v="1"/>
  </r>
  <r>
    <s v="CLM95647004"/>
    <d v="2023-06-04T00:00:00"/>
    <x v="1556"/>
    <x v="2"/>
    <x v="1564"/>
    <d v="2023-08-05T00:00:00"/>
    <s v="POL81185546"/>
    <n v="0"/>
    <n v="0"/>
    <n v="62"/>
    <n v="0"/>
    <x v="0"/>
    <n v="0"/>
  </r>
  <r>
    <s v="CLM33452336"/>
    <d v="2024-12-18T00:00:00"/>
    <x v="1557"/>
    <x v="2"/>
    <x v="1565"/>
    <m/>
    <s v="POL36118464"/>
    <n v="1"/>
    <n v="1"/>
    <m/>
    <n v="1"/>
    <x v="0"/>
    <n v="0"/>
  </r>
  <r>
    <s v="CLM76513855"/>
    <d v="2022-06-16T00:00:00"/>
    <x v="1558"/>
    <x v="1"/>
    <x v="1566"/>
    <m/>
    <s v="POL58601836"/>
    <n v="1"/>
    <n v="1"/>
    <m/>
    <n v="1"/>
    <x v="0"/>
    <n v="0"/>
  </r>
  <r>
    <s v="CLM64569450"/>
    <d v="2022-09-26T00:00:00"/>
    <x v="1559"/>
    <x v="1"/>
    <x v="1567"/>
    <d v="2022-12-07T00:00:00"/>
    <s v="POL82703619"/>
    <n v="0"/>
    <n v="0"/>
    <n v="72"/>
    <n v="0"/>
    <x v="1"/>
    <n v="0"/>
  </r>
  <r>
    <s v="CLM09854999"/>
    <d v="2023-02-26T00:00:00"/>
    <x v="1560"/>
    <x v="0"/>
    <x v="1568"/>
    <d v="2023-04-20T00:00:00"/>
    <s v="POL61660074"/>
    <n v="0"/>
    <n v="1"/>
    <n v="53"/>
    <n v="0"/>
    <x v="0"/>
    <n v="1"/>
  </r>
  <r>
    <s v="CLM45208038"/>
    <d v="2024-04-15T00:00:00"/>
    <x v="1561"/>
    <x v="1"/>
    <x v="1569"/>
    <m/>
    <s v="POL71010293"/>
    <n v="1"/>
    <n v="1"/>
    <m/>
    <n v="1"/>
    <x v="0"/>
    <n v="0"/>
  </r>
  <r>
    <s v="CLM59973614"/>
    <d v="2023-12-16T00:00:00"/>
    <x v="1562"/>
    <x v="1"/>
    <x v="1570"/>
    <m/>
    <s v="POL53556659"/>
    <n v="1"/>
    <n v="0"/>
    <m/>
    <n v="1"/>
    <x v="1"/>
    <n v="0"/>
  </r>
  <r>
    <s v="CLM88218827"/>
    <d v="2022-04-20T00:00:00"/>
    <x v="1563"/>
    <x v="2"/>
    <x v="1571"/>
    <m/>
    <s v="POL58860880"/>
    <n v="1"/>
    <n v="0"/>
    <m/>
    <n v="1"/>
    <x v="0"/>
    <n v="0"/>
  </r>
  <r>
    <s v="CLM76230549"/>
    <d v="2021-11-16T00:00:00"/>
    <x v="1564"/>
    <x v="2"/>
    <x v="1572"/>
    <d v="2021-12-01T00:00:00"/>
    <s v="POL31482176"/>
    <n v="0"/>
    <n v="0"/>
    <n v="15"/>
    <n v="0"/>
    <x v="1"/>
    <n v="0"/>
  </r>
  <r>
    <s v="CLM05105682"/>
    <d v="2022-06-15T00:00:00"/>
    <x v="1565"/>
    <x v="2"/>
    <x v="1573"/>
    <m/>
    <s v="POL26935323"/>
    <n v="1"/>
    <n v="1"/>
    <m/>
    <n v="1"/>
    <x v="0"/>
    <n v="0"/>
  </r>
  <r>
    <s v="CLM64031171"/>
    <d v="2024-06-09T00:00:00"/>
    <x v="1566"/>
    <x v="2"/>
    <x v="1574"/>
    <d v="2024-07-14T00:00:00"/>
    <s v="POL45899805"/>
    <n v="0"/>
    <n v="0"/>
    <n v="35"/>
    <n v="0"/>
    <x v="0"/>
    <n v="0"/>
  </r>
  <r>
    <s v="CLM17510574"/>
    <d v="2021-03-18T00:00:00"/>
    <x v="1567"/>
    <x v="0"/>
    <x v="1575"/>
    <d v="2021-05-20T00:00:00"/>
    <s v="POL64468653"/>
    <n v="0"/>
    <n v="0"/>
    <n v="63"/>
    <n v="0"/>
    <x v="1"/>
    <n v="1"/>
  </r>
  <r>
    <s v="CLM91009473"/>
    <d v="2024-09-25T00:00:00"/>
    <x v="1568"/>
    <x v="1"/>
    <x v="1576"/>
    <d v="2024-12-10T00:00:00"/>
    <s v="POL10704502"/>
    <n v="0"/>
    <n v="0"/>
    <n v="76"/>
    <n v="0"/>
    <x v="0"/>
    <n v="0"/>
  </r>
  <r>
    <s v="CLM41891699"/>
    <d v="2024-04-21T00:00:00"/>
    <x v="1569"/>
    <x v="1"/>
    <x v="1577"/>
    <m/>
    <s v="POL08895135"/>
    <n v="1"/>
    <n v="0"/>
    <m/>
    <n v="1"/>
    <x v="2"/>
    <n v="0"/>
  </r>
  <r>
    <s v="CLM08777603"/>
    <d v="2024-04-03T00:00:00"/>
    <x v="1570"/>
    <x v="1"/>
    <x v="1578"/>
    <m/>
    <s v="POL76497051"/>
    <n v="1"/>
    <n v="1"/>
    <m/>
    <n v="1"/>
    <x v="0"/>
    <n v="0"/>
  </r>
  <r>
    <s v="CLM35179485"/>
    <d v="2024-10-18T00:00:00"/>
    <x v="1571"/>
    <x v="1"/>
    <x v="1579"/>
    <d v="2024-11-14T00:00:00"/>
    <s v="POL52707318"/>
    <n v="0"/>
    <n v="0"/>
    <n v="27"/>
    <n v="0"/>
    <x v="1"/>
    <n v="0"/>
  </r>
  <r>
    <s v="CLM63551322"/>
    <d v="2024-02-28T00:00:00"/>
    <x v="1572"/>
    <x v="2"/>
    <x v="1580"/>
    <m/>
    <s v="POL97188917"/>
    <n v="1"/>
    <n v="0"/>
    <m/>
    <n v="1"/>
    <x v="0"/>
    <n v="0"/>
  </r>
  <r>
    <s v="CLM46616956"/>
    <d v="2023-04-18T00:00:00"/>
    <x v="1573"/>
    <x v="2"/>
    <x v="1581"/>
    <d v="2023-06-26T00:00:00"/>
    <s v="POL30887755"/>
    <n v="0"/>
    <n v="1"/>
    <n v="69"/>
    <n v="0"/>
    <x v="0"/>
    <n v="0"/>
  </r>
  <r>
    <s v="CLM13799405"/>
    <d v="2023-01-25T00:00:00"/>
    <x v="1574"/>
    <x v="0"/>
    <x v="1582"/>
    <m/>
    <s v="POL91813694"/>
    <n v="1"/>
    <n v="0"/>
    <m/>
    <n v="1"/>
    <x v="1"/>
    <n v="1"/>
  </r>
  <r>
    <s v="CLM71784669"/>
    <d v="2024-11-07T00:00:00"/>
    <x v="1575"/>
    <x v="0"/>
    <x v="1583"/>
    <m/>
    <s v="POL20698881"/>
    <n v="1"/>
    <n v="0"/>
    <m/>
    <n v="1"/>
    <x v="0"/>
    <n v="1"/>
  </r>
  <r>
    <s v="CLM73618857"/>
    <d v="2021-08-30T00:00:00"/>
    <x v="1576"/>
    <x v="2"/>
    <x v="1584"/>
    <d v="2021-11-02T00:00:00"/>
    <s v="POL23499238"/>
    <n v="0"/>
    <n v="0"/>
    <n v="64"/>
    <n v="0"/>
    <x v="1"/>
    <n v="0"/>
  </r>
  <r>
    <s v="CLM05962365"/>
    <d v="2023-07-11T00:00:00"/>
    <x v="1577"/>
    <x v="0"/>
    <x v="1585"/>
    <d v="2023-08-12T00:00:00"/>
    <s v="POL77489665"/>
    <n v="0"/>
    <n v="0"/>
    <n v="32"/>
    <n v="0"/>
    <x v="0"/>
    <n v="1"/>
  </r>
  <r>
    <s v="CLM23128483"/>
    <d v="2023-02-01T00:00:00"/>
    <x v="1578"/>
    <x v="2"/>
    <x v="1586"/>
    <d v="2023-04-09T00:00:00"/>
    <s v="POL07094060"/>
    <n v="0"/>
    <n v="1"/>
    <n v="67"/>
    <n v="0"/>
    <x v="0"/>
    <n v="0"/>
  </r>
  <r>
    <s v="CLM35516021"/>
    <d v="2020-01-27T00:00:00"/>
    <x v="1579"/>
    <x v="1"/>
    <x v="1587"/>
    <d v="2020-02-09T00:00:00"/>
    <s v="POL47692099"/>
    <n v="0"/>
    <n v="0"/>
    <n v="13"/>
    <n v="0"/>
    <x v="0"/>
    <n v="0"/>
  </r>
  <r>
    <s v="CLM53696515"/>
    <d v="2023-02-04T00:00:00"/>
    <x v="1580"/>
    <x v="2"/>
    <x v="1588"/>
    <d v="2023-02-26T00:00:00"/>
    <s v="POL63927157"/>
    <n v="0"/>
    <n v="1"/>
    <n v="22"/>
    <n v="0"/>
    <x v="0"/>
    <n v="0"/>
  </r>
  <r>
    <s v="CLM33974742"/>
    <d v="2024-12-14T00:00:00"/>
    <x v="1581"/>
    <x v="1"/>
    <x v="1589"/>
    <m/>
    <s v="POL59802127"/>
    <n v="1"/>
    <n v="0"/>
    <m/>
    <n v="1"/>
    <x v="1"/>
    <n v="0"/>
  </r>
  <r>
    <s v="CLM63378591"/>
    <d v="2024-10-06T00:00:00"/>
    <x v="1582"/>
    <x v="2"/>
    <x v="1590"/>
    <d v="2024-12-16T00:00:00"/>
    <s v="POL98618330"/>
    <n v="0"/>
    <n v="0"/>
    <n v="71"/>
    <n v="0"/>
    <x v="1"/>
    <n v="0"/>
  </r>
  <r>
    <s v="CLM39193340"/>
    <d v="2022-08-01T00:00:00"/>
    <x v="1583"/>
    <x v="1"/>
    <x v="1591"/>
    <d v="2022-09-24T00:00:00"/>
    <s v="POL46902142"/>
    <n v="0"/>
    <n v="0"/>
    <n v="54"/>
    <n v="0"/>
    <x v="2"/>
    <n v="0"/>
  </r>
  <r>
    <s v="CLM15168936"/>
    <d v="2021-12-28T00:00:00"/>
    <x v="1584"/>
    <x v="2"/>
    <x v="1592"/>
    <m/>
    <s v="POL95848823"/>
    <n v="1"/>
    <n v="0"/>
    <m/>
    <n v="1"/>
    <x v="0"/>
    <n v="0"/>
  </r>
  <r>
    <s v="CLM89348910"/>
    <d v="2023-04-21T00:00:00"/>
    <x v="1585"/>
    <x v="1"/>
    <x v="1593"/>
    <d v="2023-05-09T00:00:00"/>
    <s v="POL37953515"/>
    <n v="0"/>
    <n v="1"/>
    <n v="18"/>
    <n v="0"/>
    <x v="0"/>
    <n v="0"/>
  </r>
  <r>
    <s v="CLM11325506"/>
    <d v="2020-02-11T00:00:00"/>
    <x v="1586"/>
    <x v="0"/>
    <x v="1594"/>
    <d v="2020-04-15T00:00:00"/>
    <s v="POL31194577"/>
    <n v="0"/>
    <n v="1"/>
    <n v="64"/>
    <n v="0"/>
    <x v="0"/>
    <n v="1"/>
  </r>
  <r>
    <s v="CLM35911650"/>
    <d v="2024-08-30T00:00:00"/>
    <x v="1587"/>
    <x v="0"/>
    <x v="1595"/>
    <m/>
    <s v="POL71161359"/>
    <n v="1"/>
    <n v="1"/>
    <m/>
    <n v="1"/>
    <x v="0"/>
    <n v="1"/>
  </r>
  <r>
    <s v="CLM82328658"/>
    <d v="2022-09-20T00:00:00"/>
    <x v="1588"/>
    <x v="2"/>
    <x v="1596"/>
    <d v="2022-10-24T00:00:00"/>
    <s v="POL26404554"/>
    <n v="0"/>
    <n v="0"/>
    <n v="34"/>
    <n v="0"/>
    <x v="2"/>
    <n v="0"/>
  </r>
  <r>
    <s v="CLM15268040"/>
    <d v="2023-06-18T00:00:00"/>
    <x v="1589"/>
    <x v="0"/>
    <x v="1597"/>
    <d v="2023-07-24T00:00:00"/>
    <s v="POL14694740"/>
    <n v="0"/>
    <n v="0"/>
    <n v="36"/>
    <n v="0"/>
    <x v="0"/>
    <n v="1"/>
  </r>
  <r>
    <s v="CLM31223470"/>
    <d v="2021-01-10T00:00:00"/>
    <x v="1590"/>
    <x v="2"/>
    <x v="1598"/>
    <m/>
    <s v="POL76633333"/>
    <n v="1"/>
    <n v="1"/>
    <m/>
    <n v="1"/>
    <x v="0"/>
    <n v="0"/>
  </r>
  <r>
    <s v="CLM86575372"/>
    <d v="2022-11-20T00:00:00"/>
    <x v="1591"/>
    <x v="1"/>
    <x v="1599"/>
    <m/>
    <s v="POL61600687"/>
    <n v="1"/>
    <n v="0"/>
    <m/>
    <n v="1"/>
    <x v="1"/>
    <n v="0"/>
  </r>
  <r>
    <s v="CLM37535125"/>
    <d v="2021-01-21T00:00:00"/>
    <x v="1592"/>
    <x v="1"/>
    <x v="1600"/>
    <d v="2021-04-12T00:00:00"/>
    <s v="POL17108285"/>
    <n v="0"/>
    <n v="1"/>
    <n v="81"/>
    <n v="0"/>
    <x v="0"/>
    <n v="0"/>
  </r>
  <r>
    <s v="CLM10630458"/>
    <d v="2020-01-28T00:00:00"/>
    <x v="1593"/>
    <x v="0"/>
    <x v="1601"/>
    <d v="2020-04-13T00:00:00"/>
    <s v="POL21488909"/>
    <n v="0"/>
    <n v="1"/>
    <n v="76"/>
    <n v="0"/>
    <x v="0"/>
    <n v="1"/>
  </r>
  <r>
    <s v="CLM57200375"/>
    <d v="2021-04-05T00:00:00"/>
    <x v="1594"/>
    <x v="0"/>
    <x v="1602"/>
    <m/>
    <s v="POL07189960"/>
    <n v="1"/>
    <n v="0"/>
    <m/>
    <n v="1"/>
    <x v="0"/>
    <n v="1"/>
  </r>
  <r>
    <s v="CLM12450687"/>
    <d v="2020-05-12T00:00:00"/>
    <x v="1595"/>
    <x v="0"/>
    <x v="1603"/>
    <d v="2020-07-23T00:00:00"/>
    <s v="POL30983744"/>
    <n v="0"/>
    <n v="1"/>
    <n v="72"/>
    <n v="0"/>
    <x v="0"/>
    <n v="1"/>
  </r>
  <r>
    <s v="CLM91206150"/>
    <d v="2021-04-09T00:00:00"/>
    <x v="1596"/>
    <x v="0"/>
    <x v="1604"/>
    <d v="2021-06-30T00:00:00"/>
    <s v="POL79030894"/>
    <n v="0"/>
    <n v="1"/>
    <n v="82"/>
    <n v="0"/>
    <x v="0"/>
    <n v="1"/>
  </r>
  <r>
    <s v="CLM09097765"/>
    <d v="2024-11-06T00:00:00"/>
    <x v="1597"/>
    <x v="1"/>
    <x v="1605"/>
    <d v="2024-12-29T00:00:00"/>
    <s v="POL38583909"/>
    <n v="0"/>
    <n v="1"/>
    <n v="53"/>
    <n v="0"/>
    <x v="0"/>
    <n v="0"/>
  </r>
  <r>
    <s v="CLM57600304"/>
    <d v="2020-07-07T00:00:00"/>
    <x v="1598"/>
    <x v="2"/>
    <x v="1606"/>
    <d v="2020-09-17T00:00:00"/>
    <s v="POL32975893"/>
    <n v="0"/>
    <n v="0"/>
    <n v="72"/>
    <n v="0"/>
    <x v="0"/>
    <n v="0"/>
  </r>
  <r>
    <s v="CLM63879669"/>
    <d v="2024-07-14T00:00:00"/>
    <x v="1599"/>
    <x v="0"/>
    <x v="1607"/>
    <d v="2024-08-29T00:00:00"/>
    <s v="POL63077601"/>
    <n v="0"/>
    <n v="0"/>
    <n v="46"/>
    <n v="0"/>
    <x v="1"/>
    <n v="1"/>
  </r>
  <r>
    <s v="CLM11683170"/>
    <d v="2022-01-21T00:00:00"/>
    <x v="1600"/>
    <x v="0"/>
    <x v="1608"/>
    <d v="2022-02-08T00:00:00"/>
    <s v="POL92816036"/>
    <n v="0"/>
    <n v="0"/>
    <n v="18"/>
    <n v="0"/>
    <x v="0"/>
    <n v="1"/>
  </r>
  <r>
    <s v="CLM79401135"/>
    <d v="2022-07-30T00:00:00"/>
    <x v="1601"/>
    <x v="1"/>
    <x v="1609"/>
    <d v="2022-10-07T00:00:00"/>
    <s v="POL33725370"/>
    <n v="0"/>
    <n v="0"/>
    <n v="69"/>
    <n v="0"/>
    <x v="1"/>
    <n v="0"/>
  </r>
  <r>
    <s v="CLM00279519"/>
    <d v="2020-04-20T00:00:00"/>
    <x v="1602"/>
    <x v="2"/>
    <x v="1610"/>
    <m/>
    <s v="POL27667498"/>
    <n v="1"/>
    <n v="1"/>
    <m/>
    <n v="1"/>
    <x v="0"/>
    <n v="0"/>
  </r>
  <r>
    <s v="CLM52301491"/>
    <d v="2020-02-26T00:00:00"/>
    <x v="1603"/>
    <x v="0"/>
    <x v="1611"/>
    <d v="2020-05-09T00:00:00"/>
    <s v="POL68135895"/>
    <n v="0"/>
    <n v="0"/>
    <n v="73"/>
    <n v="0"/>
    <x v="0"/>
    <n v="1"/>
  </r>
  <r>
    <s v="CLM50583638"/>
    <d v="2023-03-06T00:00:00"/>
    <x v="1604"/>
    <x v="1"/>
    <x v="1612"/>
    <d v="2023-03-30T00:00:00"/>
    <s v="POL16359450"/>
    <n v="0"/>
    <n v="0"/>
    <n v="24"/>
    <n v="0"/>
    <x v="0"/>
    <n v="0"/>
  </r>
  <r>
    <s v="CLM20673890"/>
    <d v="2021-10-23T00:00:00"/>
    <x v="1605"/>
    <x v="1"/>
    <x v="1613"/>
    <m/>
    <s v="POL40562247"/>
    <n v="1"/>
    <n v="1"/>
    <m/>
    <n v="1"/>
    <x v="0"/>
    <n v="0"/>
  </r>
  <r>
    <s v="CLM22885710"/>
    <d v="2021-08-19T00:00:00"/>
    <x v="1606"/>
    <x v="0"/>
    <x v="1614"/>
    <d v="2021-10-27T00:00:00"/>
    <s v="POL14316031"/>
    <n v="0"/>
    <n v="0"/>
    <n v="69"/>
    <n v="0"/>
    <x v="1"/>
    <n v="1"/>
  </r>
  <r>
    <s v="CLM96094908"/>
    <d v="2022-06-30T00:00:00"/>
    <x v="1607"/>
    <x v="0"/>
    <x v="1615"/>
    <d v="2022-09-16T00:00:00"/>
    <s v="POL34839804"/>
    <n v="0"/>
    <n v="1"/>
    <n v="78"/>
    <n v="0"/>
    <x v="0"/>
    <n v="1"/>
  </r>
  <r>
    <s v="CLM30022962"/>
    <d v="2022-06-29T00:00:00"/>
    <x v="1608"/>
    <x v="1"/>
    <x v="1616"/>
    <d v="2022-09-24T00:00:00"/>
    <s v="POL21161337"/>
    <n v="0"/>
    <n v="1"/>
    <n v="87"/>
    <n v="0"/>
    <x v="0"/>
    <n v="0"/>
  </r>
  <r>
    <s v="CLM87942464"/>
    <d v="2021-04-29T00:00:00"/>
    <x v="1609"/>
    <x v="0"/>
    <x v="1617"/>
    <m/>
    <s v="POL14084452"/>
    <n v="1"/>
    <n v="1"/>
    <m/>
    <n v="1"/>
    <x v="0"/>
    <n v="1"/>
  </r>
  <r>
    <s v="CLM43291635"/>
    <d v="2020-12-23T00:00:00"/>
    <x v="1610"/>
    <x v="1"/>
    <x v="1618"/>
    <d v="2021-02-11T00:00:00"/>
    <s v="POL15978608"/>
    <n v="0"/>
    <n v="1"/>
    <n v="50"/>
    <n v="0"/>
    <x v="0"/>
    <n v="0"/>
  </r>
  <r>
    <s v="CLM35386115"/>
    <d v="2021-08-01T00:00:00"/>
    <x v="1611"/>
    <x v="0"/>
    <x v="1619"/>
    <d v="2021-10-12T00:00:00"/>
    <s v="POL55660947"/>
    <n v="0"/>
    <n v="0"/>
    <n v="72"/>
    <n v="0"/>
    <x v="1"/>
    <n v="1"/>
  </r>
  <r>
    <s v="CLM61459176"/>
    <d v="2023-08-15T00:00:00"/>
    <x v="1612"/>
    <x v="1"/>
    <x v="1620"/>
    <m/>
    <s v="POL18884095"/>
    <n v="1"/>
    <n v="1"/>
    <m/>
    <n v="1"/>
    <x v="0"/>
    <n v="0"/>
  </r>
  <r>
    <s v="CLM51425490"/>
    <d v="2023-12-30T00:00:00"/>
    <x v="1613"/>
    <x v="0"/>
    <x v="1621"/>
    <d v="2024-03-20T00:00:00"/>
    <s v="POL72902683"/>
    <n v="0"/>
    <n v="0"/>
    <n v="81"/>
    <n v="0"/>
    <x v="0"/>
    <n v="1"/>
  </r>
  <r>
    <s v="CLM93975192"/>
    <d v="2023-04-15T00:00:00"/>
    <x v="1614"/>
    <x v="2"/>
    <x v="1622"/>
    <m/>
    <s v="POL90938074"/>
    <n v="1"/>
    <n v="0"/>
    <m/>
    <n v="1"/>
    <x v="0"/>
    <n v="0"/>
  </r>
  <r>
    <s v="CLM58626146"/>
    <d v="2023-04-16T00:00:00"/>
    <x v="1615"/>
    <x v="0"/>
    <x v="1623"/>
    <d v="2023-06-12T00:00:00"/>
    <s v="POL56127428"/>
    <n v="0"/>
    <n v="1"/>
    <n v="57"/>
    <n v="0"/>
    <x v="0"/>
    <n v="1"/>
  </r>
  <r>
    <s v="CLM54881960"/>
    <d v="2023-11-04T00:00:00"/>
    <x v="1616"/>
    <x v="0"/>
    <x v="1624"/>
    <d v="2023-12-09T00:00:00"/>
    <s v="POL88842514"/>
    <n v="0"/>
    <n v="1"/>
    <n v="35"/>
    <n v="0"/>
    <x v="0"/>
    <n v="1"/>
  </r>
  <r>
    <s v="CLM81692095"/>
    <d v="2022-07-12T00:00:00"/>
    <x v="1617"/>
    <x v="2"/>
    <x v="1625"/>
    <m/>
    <s v="POL68032532"/>
    <n v="1"/>
    <n v="1"/>
    <m/>
    <n v="1"/>
    <x v="0"/>
    <n v="0"/>
  </r>
  <r>
    <s v="CLM94490338"/>
    <d v="2023-08-28T00:00:00"/>
    <x v="1618"/>
    <x v="2"/>
    <x v="1626"/>
    <m/>
    <s v="POL50481637"/>
    <n v="1"/>
    <n v="0"/>
    <m/>
    <n v="1"/>
    <x v="0"/>
    <n v="0"/>
  </r>
  <r>
    <s v="CLM19640797"/>
    <d v="2021-01-09T00:00:00"/>
    <x v="1619"/>
    <x v="0"/>
    <x v="1627"/>
    <d v="2021-01-29T00:00:00"/>
    <s v="POL71741246"/>
    <n v="0"/>
    <n v="0"/>
    <n v="20"/>
    <n v="0"/>
    <x v="1"/>
    <n v="1"/>
  </r>
  <r>
    <s v="CLM53528432"/>
    <d v="2020-03-12T00:00:00"/>
    <x v="1620"/>
    <x v="2"/>
    <x v="1628"/>
    <d v="2020-05-02T00:00:00"/>
    <s v="POL09462965"/>
    <n v="0"/>
    <n v="1"/>
    <n v="51"/>
    <n v="0"/>
    <x v="0"/>
    <n v="0"/>
  </r>
  <r>
    <s v="CLM56979024"/>
    <d v="2020-05-31T00:00:00"/>
    <x v="1621"/>
    <x v="2"/>
    <x v="1629"/>
    <m/>
    <s v="POL83964879"/>
    <n v="1"/>
    <n v="0"/>
    <m/>
    <n v="1"/>
    <x v="0"/>
    <n v="0"/>
  </r>
  <r>
    <s v="CLM38338636"/>
    <d v="2022-08-03T00:00:00"/>
    <x v="1622"/>
    <x v="1"/>
    <x v="1630"/>
    <d v="2022-09-18T00:00:00"/>
    <s v="POL70256578"/>
    <n v="0"/>
    <n v="0"/>
    <n v="46"/>
    <n v="0"/>
    <x v="0"/>
    <n v="0"/>
  </r>
  <r>
    <s v="CLM81168996"/>
    <d v="2022-01-25T00:00:00"/>
    <x v="1623"/>
    <x v="2"/>
    <x v="1631"/>
    <d v="2022-03-11T00:00:00"/>
    <s v="POL86478823"/>
    <n v="0"/>
    <n v="0"/>
    <n v="45"/>
    <n v="0"/>
    <x v="1"/>
    <n v="0"/>
  </r>
  <r>
    <s v="CLM56533658"/>
    <d v="2021-01-16T00:00:00"/>
    <x v="1624"/>
    <x v="2"/>
    <x v="1632"/>
    <m/>
    <s v="POL52000180"/>
    <n v="1"/>
    <n v="0"/>
    <m/>
    <n v="1"/>
    <x v="1"/>
    <n v="0"/>
  </r>
  <r>
    <s v="CLM58069768"/>
    <d v="2020-06-15T00:00:00"/>
    <x v="1625"/>
    <x v="2"/>
    <x v="1633"/>
    <d v="2020-09-03T00:00:00"/>
    <s v="POL57207157"/>
    <n v="0"/>
    <n v="1"/>
    <n v="80"/>
    <n v="0"/>
    <x v="0"/>
    <n v="0"/>
  </r>
  <r>
    <s v="CLM72267852"/>
    <d v="2023-09-02T00:00:00"/>
    <x v="67"/>
    <x v="0"/>
    <x v="1634"/>
    <d v="2023-11-29T00:00:00"/>
    <s v="POL12716498"/>
    <n v="0"/>
    <n v="1"/>
    <n v="88"/>
    <n v="0"/>
    <x v="0"/>
    <n v="1"/>
  </r>
  <r>
    <s v="CLM04217980"/>
    <d v="2020-10-02T00:00:00"/>
    <x v="1626"/>
    <x v="2"/>
    <x v="1635"/>
    <m/>
    <s v="POL54295320"/>
    <n v="1"/>
    <n v="1"/>
    <m/>
    <n v="1"/>
    <x v="0"/>
    <n v="0"/>
  </r>
  <r>
    <s v="CLM17953070"/>
    <d v="2023-01-02T00:00:00"/>
    <x v="1627"/>
    <x v="1"/>
    <x v="1636"/>
    <m/>
    <s v="POL51728504"/>
    <n v="1"/>
    <n v="1"/>
    <m/>
    <n v="1"/>
    <x v="0"/>
    <n v="0"/>
  </r>
  <r>
    <s v="CLM87780968"/>
    <d v="2022-08-20T00:00:00"/>
    <x v="1628"/>
    <x v="2"/>
    <x v="1637"/>
    <d v="2022-08-31T00:00:00"/>
    <s v="POL69557850"/>
    <n v="0"/>
    <n v="1"/>
    <n v="11"/>
    <n v="0"/>
    <x v="0"/>
    <n v="0"/>
  </r>
  <r>
    <s v="CLM16550679"/>
    <d v="2024-02-09T00:00:00"/>
    <x v="1629"/>
    <x v="2"/>
    <x v="1638"/>
    <d v="2024-05-06T00:00:00"/>
    <s v="POL85425957"/>
    <n v="0"/>
    <n v="1"/>
    <n v="87"/>
    <n v="0"/>
    <x v="0"/>
    <n v="0"/>
  </r>
  <r>
    <s v="CLM86147692"/>
    <d v="2022-04-23T00:00:00"/>
    <x v="1630"/>
    <x v="1"/>
    <x v="1639"/>
    <d v="2022-07-12T00:00:00"/>
    <s v="POL14232641"/>
    <n v="0"/>
    <n v="1"/>
    <n v="80"/>
    <n v="0"/>
    <x v="0"/>
    <n v="0"/>
  </r>
  <r>
    <s v="CLM61568285"/>
    <d v="2023-11-02T00:00:00"/>
    <x v="1631"/>
    <x v="0"/>
    <x v="1640"/>
    <m/>
    <s v="POL21551791"/>
    <n v="1"/>
    <n v="0"/>
    <m/>
    <n v="1"/>
    <x v="0"/>
    <n v="1"/>
  </r>
  <r>
    <s v="CLM55820975"/>
    <d v="2021-03-23T00:00:00"/>
    <x v="1632"/>
    <x v="0"/>
    <x v="1641"/>
    <d v="2021-04-26T00:00:00"/>
    <s v="POL61699231"/>
    <n v="0"/>
    <n v="1"/>
    <n v="34"/>
    <n v="0"/>
    <x v="0"/>
    <n v="1"/>
  </r>
  <r>
    <s v="CLM25140350"/>
    <d v="2020-11-20T00:00:00"/>
    <x v="1633"/>
    <x v="1"/>
    <x v="1642"/>
    <d v="2021-01-16T00:00:00"/>
    <s v="POL27777205"/>
    <n v="0"/>
    <n v="0"/>
    <n v="57"/>
    <n v="0"/>
    <x v="0"/>
    <n v="0"/>
  </r>
  <r>
    <s v="CLM18202077"/>
    <d v="2021-01-03T00:00:00"/>
    <x v="1634"/>
    <x v="0"/>
    <x v="1643"/>
    <d v="2021-02-12T00:00:00"/>
    <s v="POL55433362"/>
    <n v="0"/>
    <n v="1"/>
    <n v="40"/>
    <n v="0"/>
    <x v="0"/>
    <n v="1"/>
  </r>
  <r>
    <s v="CLM00485196"/>
    <d v="2020-11-26T00:00:00"/>
    <x v="1635"/>
    <x v="1"/>
    <x v="1644"/>
    <d v="2020-12-16T00:00:00"/>
    <s v="POL01897492"/>
    <n v="0"/>
    <n v="1"/>
    <n v="20"/>
    <n v="0"/>
    <x v="0"/>
    <n v="0"/>
  </r>
  <r>
    <s v="CLM16201323"/>
    <d v="2023-10-03T00:00:00"/>
    <x v="1636"/>
    <x v="1"/>
    <x v="1645"/>
    <m/>
    <s v="POL99499463"/>
    <n v="1"/>
    <n v="1"/>
    <m/>
    <n v="1"/>
    <x v="0"/>
    <n v="0"/>
  </r>
  <r>
    <s v="CLM97068207"/>
    <d v="2021-12-30T00:00:00"/>
    <x v="1637"/>
    <x v="2"/>
    <x v="1646"/>
    <d v="2022-01-18T00:00:00"/>
    <s v="POL13181341"/>
    <n v="0"/>
    <n v="1"/>
    <n v="19"/>
    <n v="0"/>
    <x v="0"/>
    <n v="0"/>
  </r>
  <r>
    <s v="CLM97138018"/>
    <d v="2024-11-21T00:00:00"/>
    <x v="1638"/>
    <x v="0"/>
    <x v="1647"/>
    <d v="2024-12-08T00:00:00"/>
    <s v="POL64365523"/>
    <n v="0"/>
    <n v="0"/>
    <n v="17"/>
    <n v="0"/>
    <x v="0"/>
    <n v="1"/>
  </r>
  <r>
    <s v="CLM63964830"/>
    <d v="2020-07-02T00:00:00"/>
    <x v="1639"/>
    <x v="0"/>
    <x v="1648"/>
    <m/>
    <s v="POL60529596"/>
    <n v="1"/>
    <n v="0"/>
    <m/>
    <n v="1"/>
    <x v="0"/>
    <n v="1"/>
  </r>
  <r>
    <s v="CLM41234955"/>
    <d v="2022-01-22T00:00:00"/>
    <x v="1640"/>
    <x v="1"/>
    <x v="1649"/>
    <d v="2022-03-23T00:00:00"/>
    <s v="POL67256934"/>
    <n v="0"/>
    <n v="1"/>
    <n v="60"/>
    <n v="0"/>
    <x v="0"/>
    <n v="0"/>
  </r>
  <r>
    <s v="CLM43385576"/>
    <d v="2020-09-21T00:00:00"/>
    <x v="1641"/>
    <x v="0"/>
    <x v="1650"/>
    <d v="2020-10-19T00:00:00"/>
    <s v="POL44809724"/>
    <n v="0"/>
    <n v="1"/>
    <n v="28"/>
    <n v="0"/>
    <x v="0"/>
    <n v="1"/>
  </r>
  <r>
    <s v="CLM47142460"/>
    <d v="2022-01-30T00:00:00"/>
    <x v="1642"/>
    <x v="0"/>
    <x v="1651"/>
    <d v="2022-04-12T00:00:00"/>
    <s v="POL15307389"/>
    <n v="0"/>
    <n v="0"/>
    <n v="72"/>
    <n v="0"/>
    <x v="1"/>
    <n v="1"/>
  </r>
  <r>
    <s v="CLM17909384"/>
    <d v="2023-06-24T00:00:00"/>
    <x v="1643"/>
    <x v="2"/>
    <x v="1652"/>
    <m/>
    <s v="POL19885981"/>
    <n v="1"/>
    <n v="1"/>
    <m/>
    <n v="1"/>
    <x v="0"/>
    <n v="0"/>
  </r>
  <r>
    <s v="CLM54946089"/>
    <d v="2023-07-20T00:00:00"/>
    <x v="1644"/>
    <x v="0"/>
    <x v="1653"/>
    <m/>
    <s v="POL14138519"/>
    <n v="1"/>
    <n v="1"/>
    <m/>
    <n v="1"/>
    <x v="0"/>
    <n v="1"/>
  </r>
  <r>
    <s v="CLM32242643"/>
    <d v="2024-09-18T00:00:00"/>
    <x v="1645"/>
    <x v="0"/>
    <x v="1654"/>
    <m/>
    <s v="POL22702092"/>
    <n v="1"/>
    <n v="0"/>
    <m/>
    <n v="1"/>
    <x v="0"/>
    <n v="1"/>
  </r>
  <r>
    <s v="CLM72700140"/>
    <d v="2023-08-11T00:00:00"/>
    <x v="1646"/>
    <x v="2"/>
    <x v="1655"/>
    <d v="2023-08-31T00:00:00"/>
    <s v="POL00228879"/>
    <n v="0"/>
    <n v="1"/>
    <n v="20"/>
    <n v="0"/>
    <x v="0"/>
    <n v="0"/>
  </r>
  <r>
    <s v="CLM04420108"/>
    <d v="2024-07-20T00:00:00"/>
    <x v="1647"/>
    <x v="0"/>
    <x v="1656"/>
    <d v="2024-08-25T00:00:00"/>
    <s v="POL82064166"/>
    <n v="0"/>
    <n v="0"/>
    <n v="36"/>
    <n v="0"/>
    <x v="0"/>
    <n v="1"/>
  </r>
  <r>
    <s v="CLM74346236"/>
    <d v="2023-08-11T00:00:00"/>
    <x v="1648"/>
    <x v="1"/>
    <x v="1657"/>
    <d v="2023-10-16T00:00:00"/>
    <s v="POL64943722"/>
    <n v="0"/>
    <n v="0"/>
    <n v="66"/>
    <n v="0"/>
    <x v="0"/>
    <n v="0"/>
  </r>
  <r>
    <s v="CLM04918202"/>
    <d v="2022-01-24T00:00:00"/>
    <x v="1649"/>
    <x v="0"/>
    <x v="1658"/>
    <d v="2022-02-13T00:00:00"/>
    <s v="POL13181261"/>
    <n v="0"/>
    <n v="1"/>
    <n v="20"/>
    <n v="0"/>
    <x v="0"/>
    <n v="1"/>
  </r>
  <r>
    <s v="CLM92126572"/>
    <d v="2024-05-09T00:00:00"/>
    <x v="1650"/>
    <x v="1"/>
    <x v="1659"/>
    <d v="2024-07-19T00:00:00"/>
    <s v="POL08536084"/>
    <n v="0"/>
    <n v="1"/>
    <n v="71"/>
    <n v="0"/>
    <x v="0"/>
    <n v="0"/>
  </r>
  <r>
    <s v="CLM13148461"/>
    <d v="2024-06-21T00:00:00"/>
    <x v="1651"/>
    <x v="0"/>
    <x v="1660"/>
    <d v="2024-08-25T00:00:00"/>
    <s v="POL94737563"/>
    <n v="0"/>
    <n v="0"/>
    <n v="65"/>
    <n v="0"/>
    <x v="0"/>
    <n v="1"/>
  </r>
  <r>
    <s v="CLM88556397"/>
    <d v="2023-02-05T00:00:00"/>
    <x v="1652"/>
    <x v="2"/>
    <x v="1661"/>
    <d v="2023-03-22T00:00:00"/>
    <s v="POL04120684"/>
    <n v="0"/>
    <n v="1"/>
    <n v="45"/>
    <n v="0"/>
    <x v="0"/>
    <n v="0"/>
  </r>
  <r>
    <s v="CLM35989900"/>
    <d v="2022-12-09T00:00:00"/>
    <x v="1653"/>
    <x v="0"/>
    <x v="1662"/>
    <m/>
    <s v="POL25050325"/>
    <n v="1"/>
    <n v="1"/>
    <m/>
    <n v="1"/>
    <x v="0"/>
    <n v="1"/>
  </r>
  <r>
    <s v="CLM64646052"/>
    <d v="2020-03-05T00:00:00"/>
    <x v="1654"/>
    <x v="0"/>
    <x v="1663"/>
    <d v="2020-06-01T00:00:00"/>
    <s v="POL38710685"/>
    <n v="0"/>
    <n v="1"/>
    <n v="88"/>
    <n v="0"/>
    <x v="0"/>
    <n v="1"/>
  </r>
  <r>
    <s v="CLM24982142"/>
    <d v="2022-07-24T00:00:00"/>
    <x v="1655"/>
    <x v="2"/>
    <x v="1664"/>
    <d v="2022-09-24T00:00:00"/>
    <s v="POL67846790"/>
    <n v="0"/>
    <n v="0"/>
    <n v="62"/>
    <n v="0"/>
    <x v="1"/>
    <n v="0"/>
  </r>
  <r>
    <s v="CLM08785118"/>
    <d v="2024-12-05T00:00:00"/>
    <x v="1656"/>
    <x v="1"/>
    <x v="1665"/>
    <m/>
    <s v="POL50975802"/>
    <n v="1"/>
    <n v="0"/>
    <m/>
    <n v="1"/>
    <x v="1"/>
    <n v="0"/>
  </r>
  <r>
    <s v="CLM74048114"/>
    <d v="2022-01-30T00:00:00"/>
    <x v="1657"/>
    <x v="1"/>
    <x v="1666"/>
    <d v="2022-02-09T00:00:00"/>
    <s v="POL03937394"/>
    <n v="0"/>
    <n v="1"/>
    <n v="10"/>
    <n v="0"/>
    <x v="0"/>
    <n v="0"/>
  </r>
  <r>
    <s v="CLM90804283"/>
    <d v="2022-12-26T00:00:00"/>
    <x v="1658"/>
    <x v="2"/>
    <x v="1667"/>
    <d v="2023-02-02T00:00:00"/>
    <s v="POL37789454"/>
    <n v="0"/>
    <n v="1"/>
    <n v="38"/>
    <n v="0"/>
    <x v="0"/>
    <n v="0"/>
  </r>
  <r>
    <s v="CLM13031824"/>
    <d v="2021-04-16T00:00:00"/>
    <x v="1659"/>
    <x v="0"/>
    <x v="1668"/>
    <d v="2021-06-11T00:00:00"/>
    <s v="POL12964771"/>
    <n v="0"/>
    <n v="0"/>
    <n v="56"/>
    <n v="0"/>
    <x v="0"/>
    <n v="1"/>
  </r>
  <r>
    <s v="CLM41994920"/>
    <d v="2022-10-29T00:00:00"/>
    <x v="1660"/>
    <x v="1"/>
    <x v="1669"/>
    <d v="2022-12-15T00:00:00"/>
    <s v="POL34336501"/>
    <n v="0"/>
    <n v="0"/>
    <n v="47"/>
    <n v="0"/>
    <x v="0"/>
    <n v="0"/>
  </r>
  <r>
    <s v="CLM39339196"/>
    <d v="2024-07-30T00:00:00"/>
    <x v="1661"/>
    <x v="1"/>
    <x v="1670"/>
    <d v="2024-09-18T00:00:00"/>
    <s v="POL83585187"/>
    <n v="0"/>
    <n v="1"/>
    <n v="50"/>
    <n v="0"/>
    <x v="0"/>
    <n v="0"/>
  </r>
  <r>
    <s v="CLM25982351"/>
    <d v="2024-01-31T00:00:00"/>
    <x v="1662"/>
    <x v="2"/>
    <x v="1671"/>
    <d v="2024-04-14T00:00:00"/>
    <s v="POL47193771"/>
    <n v="0"/>
    <n v="1"/>
    <n v="74"/>
    <n v="0"/>
    <x v="0"/>
    <n v="0"/>
  </r>
  <r>
    <s v="CLM71027344"/>
    <d v="2021-11-28T00:00:00"/>
    <x v="1663"/>
    <x v="2"/>
    <x v="1672"/>
    <d v="2021-12-11T00:00:00"/>
    <s v="POL85095212"/>
    <n v="0"/>
    <n v="0"/>
    <n v="13"/>
    <n v="0"/>
    <x v="0"/>
    <n v="0"/>
  </r>
  <r>
    <s v="CLM10015678"/>
    <d v="2023-11-25T00:00:00"/>
    <x v="1664"/>
    <x v="2"/>
    <x v="1673"/>
    <m/>
    <s v="POL81192447"/>
    <n v="1"/>
    <n v="1"/>
    <m/>
    <n v="1"/>
    <x v="0"/>
    <n v="0"/>
  </r>
  <r>
    <s v="CLM24151292"/>
    <d v="2021-06-14T00:00:00"/>
    <x v="1665"/>
    <x v="0"/>
    <x v="1674"/>
    <d v="2021-08-10T00:00:00"/>
    <s v="POL10125019"/>
    <n v="0"/>
    <n v="1"/>
    <n v="57"/>
    <n v="0"/>
    <x v="0"/>
    <n v="1"/>
  </r>
  <r>
    <s v="CLM09772284"/>
    <d v="2024-04-06T00:00:00"/>
    <x v="1666"/>
    <x v="1"/>
    <x v="1675"/>
    <d v="2024-06-30T00:00:00"/>
    <s v="POL69129432"/>
    <n v="0"/>
    <n v="1"/>
    <n v="85"/>
    <n v="0"/>
    <x v="0"/>
    <n v="0"/>
  </r>
  <r>
    <s v="CLM50500409"/>
    <d v="2022-11-10T00:00:00"/>
    <x v="1667"/>
    <x v="0"/>
    <x v="1676"/>
    <d v="2023-01-01T00:00:00"/>
    <s v="POL85421445"/>
    <n v="0"/>
    <n v="0"/>
    <n v="52"/>
    <n v="0"/>
    <x v="1"/>
    <n v="1"/>
  </r>
  <r>
    <s v="CLM42392260"/>
    <d v="2020-05-04T00:00:00"/>
    <x v="1668"/>
    <x v="2"/>
    <x v="1677"/>
    <m/>
    <s v="POL93924279"/>
    <n v="1"/>
    <n v="1"/>
    <m/>
    <n v="1"/>
    <x v="0"/>
    <n v="0"/>
  </r>
  <r>
    <s v="CLM21007683"/>
    <d v="2020-11-18T00:00:00"/>
    <x v="1669"/>
    <x v="0"/>
    <x v="1678"/>
    <m/>
    <s v="POL09869400"/>
    <n v="1"/>
    <n v="0"/>
    <m/>
    <n v="1"/>
    <x v="0"/>
    <n v="1"/>
  </r>
  <r>
    <s v="CLM94276369"/>
    <d v="2020-05-06T00:00:00"/>
    <x v="1670"/>
    <x v="2"/>
    <x v="1679"/>
    <m/>
    <s v="POL41639012"/>
    <n v="1"/>
    <n v="0"/>
    <m/>
    <n v="1"/>
    <x v="0"/>
    <n v="0"/>
  </r>
  <r>
    <s v="CLM73610277"/>
    <d v="2022-01-06T00:00:00"/>
    <x v="1671"/>
    <x v="1"/>
    <x v="1680"/>
    <d v="2022-03-28T00:00:00"/>
    <s v="POL77086340"/>
    <n v="0"/>
    <n v="0"/>
    <n v="81"/>
    <n v="0"/>
    <x v="0"/>
    <n v="0"/>
  </r>
  <r>
    <s v="CLM42149593"/>
    <d v="2022-06-04T00:00:00"/>
    <x v="1672"/>
    <x v="1"/>
    <x v="1681"/>
    <m/>
    <s v="POL81900573"/>
    <n v="1"/>
    <n v="1"/>
    <m/>
    <n v="1"/>
    <x v="0"/>
    <n v="0"/>
  </r>
  <r>
    <s v="CLM54260327"/>
    <d v="2021-06-11T00:00:00"/>
    <x v="1673"/>
    <x v="1"/>
    <x v="1682"/>
    <m/>
    <s v="POL16874164"/>
    <n v="1"/>
    <n v="1"/>
    <m/>
    <n v="1"/>
    <x v="0"/>
    <n v="0"/>
  </r>
  <r>
    <s v="CLM93550616"/>
    <d v="2021-09-01T00:00:00"/>
    <x v="1674"/>
    <x v="1"/>
    <x v="1683"/>
    <d v="2021-11-03T00:00:00"/>
    <s v="POL34319547"/>
    <n v="0"/>
    <n v="0"/>
    <n v="63"/>
    <n v="0"/>
    <x v="0"/>
    <n v="0"/>
  </r>
  <r>
    <s v="CLM19862265"/>
    <d v="2021-11-27T00:00:00"/>
    <x v="1675"/>
    <x v="1"/>
    <x v="1684"/>
    <d v="2022-02-23T00:00:00"/>
    <s v="POL32615380"/>
    <n v="0"/>
    <n v="0"/>
    <n v="88"/>
    <n v="0"/>
    <x v="0"/>
    <n v="0"/>
  </r>
  <r>
    <s v="CLM94142315"/>
    <d v="2024-11-03T00:00:00"/>
    <x v="1676"/>
    <x v="1"/>
    <x v="1685"/>
    <m/>
    <s v="POL75478196"/>
    <n v="1"/>
    <n v="0"/>
    <m/>
    <n v="1"/>
    <x v="1"/>
    <n v="0"/>
  </r>
  <r>
    <s v="CLM69546905"/>
    <d v="2020-09-10T00:00:00"/>
    <x v="1677"/>
    <x v="0"/>
    <x v="1686"/>
    <d v="2020-11-29T00:00:00"/>
    <s v="POL56451530"/>
    <n v="0"/>
    <n v="0"/>
    <n v="80"/>
    <n v="0"/>
    <x v="1"/>
    <n v="1"/>
  </r>
  <r>
    <s v="CLM11965917"/>
    <d v="2021-10-24T00:00:00"/>
    <x v="1678"/>
    <x v="2"/>
    <x v="1687"/>
    <d v="2021-12-18T00:00:00"/>
    <s v="POL87933513"/>
    <n v="0"/>
    <n v="1"/>
    <n v="55"/>
    <n v="0"/>
    <x v="0"/>
    <n v="0"/>
  </r>
  <r>
    <s v="CLM01862528"/>
    <d v="2020-12-22T00:00:00"/>
    <x v="1679"/>
    <x v="0"/>
    <x v="1688"/>
    <d v="2021-02-06T00:00:00"/>
    <s v="POL46514343"/>
    <n v="0"/>
    <n v="0"/>
    <n v="46"/>
    <n v="0"/>
    <x v="1"/>
    <n v="1"/>
  </r>
  <r>
    <s v="CLM89745475"/>
    <d v="2020-03-28T00:00:00"/>
    <x v="1680"/>
    <x v="1"/>
    <x v="1689"/>
    <d v="2020-04-09T00:00:00"/>
    <s v="POL11723296"/>
    <n v="0"/>
    <n v="0"/>
    <n v="12"/>
    <n v="0"/>
    <x v="0"/>
    <n v="0"/>
  </r>
  <r>
    <s v="CLM19326555"/>
    <d v="2024-09-13T00:00:00"/>
    <x v="1681"/>
    <x v="1"/>
    <x v="1690"/>
    <d v="2024-10-29T00:00:00"/>
    <s v="POL25392096"/>
    <n v="0"/>
    <n v="0"/>
    <n v="46"/>
    <n v="0"/>
    <x v="1"/>
    <n v="0"/>
  </r>
  <r>
    <s v="CLM90418525"/>
    <d v="2020-01-31T00:00:00"/>
    <x v="1682"/>
    <x v="2"/>
    <x v="1691"/>
    <d v="2020-02-22T00:00:00"/>
    <s v="POL66994083"/>
    <n v="0"/>
    <n v="0"/>
    <n v="22"/>
    <n v="0"/>
    <x v="0"/>
    <n v="0"/>
  </r>
  <r>
    <s v="CLM75772067"/>
    <d v="2024-06-28T00:00:00"/>
    <x v="1683"/>
    <x v="2"/>
    <x v="1692"/>
    <m/>
    <s v="POL38330072"/>
    <n v="1"/>
    <n v="1"/>
    <m/>
    <n v="1"/>
    <x v="0"/>
    <n v="0"/>
  </r>
  <r>
    <s v="CLM83789291"/>
    <d v="2023-03-20T00:00:00"/>
    <x v="1684"/>
    <x v="1"/>
    <x v="1693"/>
    <m/>
    <s v="POL14355041"/>
    <n v="1"/>
    <n v="1"/>
    <m/>
    <n v="1"/>
    <x v="0"/>
    <n v="0"/>
  </r>
  <r>
    <s v="CLM43427994"/>
    <d v="2020-08-28T00:00:00"/>
    <x v="1685"/>
    <x v="0"/>
    <x v="1694"/>
    <d v="2020-09-09T00:00:00"/>
    <s v="POL71095594"/>
    <n v="0"/>
    <n v="1"/>
    <n v="12"/>
    <n v="0"/>
    <x v="0"/>
    <n v="1"/>
  </r>
  <r>
    <s v="CLM14627025"/>
    <d v="2024-08-27T00:00:00"/>
    <x v="1686"/>
    <x v="2"/>
    <x v="1695"/>
    <m/>
    <s v="POL17396373"/>
    <n v="1"/>
    <n v="1"/>
    <m/>
    <n v="1"/>
    <x v="0"/>
    <n v="0"/>
  </r>
  <r>
    <s v="CLM44229389"/>
    <d v="2021-07-17T00:00:00"/>
    <x v="1687"/>
    <x v="0"/>
    <x v="1696"/>
    <d v="2021-09-27T00:00:00"/>
    <s v="POL76059961"/>
    <n v="0"/>
    <n v="1"/>
    <n v="72"/>
    <n v="0"/>
    <x v="0"/>
    <n v="1"/>
  </r>
  <r>
    <s v="CLM66711191"/>
    <d v="2021-08-15T00:00:00"/>
    <x v="1688"/>
    <x v="2"/>
    <x v="1697"/>
    <d v="2021-09-03T00:00:00"/>
    <s v="POL25608418"/>
    <n v="0"/>
    <n v="1"/>
    <n v="19"/>
    <n v="0"/>
    <x v="0"/>
    <n v="0"/>
  </r>
  <r>
    <s v="CLM00312525"/>
    <d v="2021-10-12T00:00:00"/>
    <x v="1689"/>
    <x v="1"/>
    <x v="1698"/>
    <m/>
    <s v="POL20825981"/>
    <n v="1"/>
    <n v="0"/>
    <m/>
    <n v="1"/>
    <x v="0"/>
    <n v="0"/>
  </r>
  <r>
    <s v="CLM25247555"/>
    <d v="2020-07-24T00:00:00"/>
    <x v="1690"/>
    <x v="0"/>
    <x v="1699"/>
    <m/>
    <s v="POL24211829"/>
    <n v="1"/>
    <n v="0"/>
    <m/>
    <n v="1"/>
    <x v="0"/>
    <n v="1"/>
  </r>
  <r>
    <s v="CLM07143854"/>
    <d v="2023-11-28T00:00:00"/>
    <x v="1691"/>
    <x v="0"/>
    <x v="1700"/>
    <m/>
    <s v="POL07078838"/>
    <n v="1"/>
    <n v="1"/>
    <m/>
    <n v="1"/>
    <x v="0"/>
    <n v="1"/>
  </r>
  <r>
    <s v="CLM93285064"/>
    <d v="2024-05-01T00:00:00"/>
    <x v="1692"/>
    <x v="0"/>
    <x v="1701"/>
    <d v="2024-07-09T00:00:00"/>
    <s v="POL29858612"/>
    <n v="0"/>
    <n v="1"/>
    <n v="69"/>
    <n v="0"/>
    <x v="0"/>
    <n v="1"/>
  </r>
  <r>
    <s v="CLM34858417"/>
    <d v="2021-06-21T00:00:00"/>
    <x v="1693"/>
    <x v="0"/>
    <x v="1702"/>
    <d v="2021-07-31T00:00:00"/>
    <s v="POL70102364"/>
    <n v="0"/>
    <n v="1"/>
    <n v="40"/>
    <n v="0"/>
    <x v="0"/>
    <n v="1"/>
  </r>
  <r>
    <s v="CLM78708081"/>
    <d v="2021-12-23T00:00:00"/>
    <x v="1694"/>
    <x v="0"/>
    <x v="1703"/>
    <m/>
    <s v="POL28359408"/>
    <n v="1"/>
    <n v="1"/>
    <m/>
    <n v="1"/>
    <x v="0"/>
    <n v="1"/>
  </r>
  <r>
    <s v="CLM02172231"/>
    <d v="2023-08-30T00:00:00"/>
    <x v="1695"/>
    <x v="2"/>
    <x v="1704"/>
    <d v="2023-10-14T00:00:00"/>
    <s v="POL05660651"/>
    <n v="0"/>
    <n v="0"/>
    <n v="45"/>
    <n v="0"/>
    <x v="1"/>
    <n v="0"/>
  </r>
  <r>
    <s v="CLM40151953"/>
    <d v="2024-03-31T00:00:00"/>
    <x v="1696"/>
    <x v="2"/>
    <x v="1705"/>
    <m/>
    <s v="POL36118464"/>
    <n v="1"/>
    <n v="1"/>
    <m/>
    <n v="1"/>
    <x v="0"/>
    <n v="0"/>
  </r>
  <r>
    <s v="CLM94213891"/>
    <d v="2024-03-20T00:00:00"/>
    <x v="1697"/>
    <x v="1"/>
    <x v="1706"/>
    <d v="2024-04-10T00:00:00"/>
    <s v="POL62266023"/>
    <n v="0"/>
    <n v="0"/>
    <n v="21"/>
    <n v="0"/>
    <x v="1"/>
    <n v="0"/>
  </r>
  <r>
    <s v="CLM30369063"/>
    <d v="2022-09-04T00:00:00"/>
    <x v="1698"/>
    <x v="2"/>
    <x v="1707"/>
    <d v="2022-10-05T00:00:00"/>
    <s v="POL96157939"/>
    <n v="0"/>
    <n v="1"/>
    <n v="31"/>
    <n v="0"/>
    <x v="0"/>
    <n v="0"/>
  </r>
  <r>
    <s v="CLM13024594"/>
    <d v="2023-12-27T00:00:00"/>
    <x v="1699"/>
    <x v="0"/>
    <x v="1708"/>
    <d v="2024-03-19T00:00:00"/>
    <s v="POL89047007"/>
    <n v="0"/>
    <n v="0"/>
    <n v="83"/>
    <n v="0"/>
    <x v="0"/>
    <n v="1"/>
  </r>
  <r>
    <s v="CLM21853421"/>
    <d v="2023-08-18T00:00:00"/>
    <x v="1700"/>
    <x v="1"/>
    <x v="1709"/>
    <d v="2023-08-30T00:00:00"/>
    <s v="POL19694591"/>
    <n v="0"/>
    <n v="0"/>
    <n v="12"/>
    <n v="0"/>
    <x v="0"/>
    <n v="0"/>
  </r>
  <r>
    <s v="CLM91700617"/>
    <d v="2023-09-19T00:00:00"/>
    <x v="1701"/>
    <x v="0"/>
    <x v="1710"/>
    <d v="2023-10-18T00:00:00"/>
    <s v="POL95823449"/>
    <n v="0"/>
    <n v="0"/>
    <n v="29"/>
    <n v="0"/>
    <x v="0"/>
    <n v="1"/>
  </r>
  <r>
    <s v="CLM42250780"/>
    <d v="2023-10-09T00:00:00"/>
    <x v="1702"/>
    <x v="0"/>
    <x v="1711"/>
    <d v="2024-01-02T00:00:00"/>
    <s v="POL68947456"/>
    <n v="0"/>
    <n v="1"/>
    <n v="85"/>
    <n v="0"/>
    <x v="0"/>
    <n v="1"/>
  </r>
  <r>
    <s v="CLM08139474"/>
    <d v="2023-10-22T00:00:00"/>
    <x v="24"/>
    <x v="2"/>
    <x v="1712"/>
    <m/>
    <s v="POL55126928"/>
    <n v="1"/>
    <n v="0"/>
    <m/>
    <n v="1"/>
    <x v="0"/>
    <n v="0"/>
  </r>
  <r>
    <s v="CLM13217299"/>
    <d v="2022-09-25T00:00:00"/>
    <x v="1703"/>
    <x v="0"/>
    <x v="1713"/>
    <d v="2022-11-17T00:00:00"/>
    <s v="POL17891442"/>
    <n v="0"/>
    <n v="1"/>
    <n v="53"/>
    <n v="0"/>
    <x v="0"/>
    <n v="1"/>
  </r>
  <r>
    <s v="CLM40263779"/>
    <d v="2020-06-09T00:00:00"/>
    <x v="1704"/>
    <x v="2"/>
    <x v="1714"/>
    <d v="2020-06-19T00:00:00"/>
    <s v="POL28535341"/>
    <n v="0"/>
    <n v="1"/>
    <n v="10"/>
    <n v="0"/>
    <x v="0"/>
    <n v="0"/>
  </r>
  <r>
    <s v="CLM77831345"/>
    <d v="2022-09-07T00:00:00"/>
    <x v="1705"/>
    <x v="0"/>
    <x v="1715"/>
    <d v="2022-11-16T00:00:00"/>
    <s v="POL81378407"/>
    <n v="0"/>
    <n v="0"/>
    <n v="70"/>
    <n v="0"/>
    <x v="1"/>
    <n v="1"/>
  </r>
  <r>
    <s v="CLM54793899"/>
    <d v="2024-11-14T00:00:00"/>
    <x v="1706"/>
    <x v="0"/>
    <x v="1716"/>
    <d v="2025-02-07T00:00:00"/>
    <s v="POL08784991"/>
    <n v="0"/>
    <n v="1"/>
    <n v="85"/>
    <n v="0"/>
    <x v="0"/>
    <n v="1"/>
  </r>
  <r>
    <s v="CLM71725868"/>
    <d v="2023-08-04T00:00:00"/>
    <x v="1707"/>
    <x v="2"/>
    <x v="1717"/>
    <m/>
    <s v="POL34073978"/>
    <n v="1"/>
    <n v="0"/>
    <m/>
    <n v="1"/>
    <x v="1"/>
    <n v="0"/>
  </r>
  <r>
    <s v="CLM84438068"/>
    <d v="2020-09-14T00:00:00"/>
    <x v="1708"/>
    <x v="2"/>
    <x v="1718"/>
    <d v="2020-10-11T00:00:00"/>
    <s v="POL76172999"/>
    <n v="0"/>
    <n v="0"/>
    <n v="27"/>
    <n v="0"/>
    <x v="0"/>
    <n v="0"/>
  </r>
  <r>
    <s v="CLM43996401"/>
    <d v="2020-02-04T00:00:00"/>
    <x v="1709"/>
    <x v="0"/>
    <x v="1719"/>
    <d v="2020-04-09T00:00:00"/>
    <s v="POL21300763"/>
    <n v="0"/>
    <n v="1"/>
    <n v="65"/>
    <n v="0"/>
    <x v="0"/>
    <n v="1"/>
  </r>
  <r>
    <s v="CLM61511711"/>
    <d v="2023-06-04T00:00:00"/>
    <x v="1710"/>
    <x v="0"/>
    <x v="1720"/>
    <d v="2023-07-23T00:00:00"/>
    <s v="POL35891090"/>
    <n v="0"/>
    <n v="0"/>
    <n v="49"/>
    <n v="0"/>
    <x v="0"/>
    <n v="1"/>
  </r>
  <r>
    <s v="CLM16477178"/>
    <d v="2021-03-19T00:00:00"/>
    <x v="1711"/>
    <x v="0"/>
    <x v="1721"/>
    <m/>
    <s v="POL05660680"/>
    <n v="1"/>
    <n v="0"/>
    <m/>
    <n v="1"/>
    <x v="1"/>
    <n v="1"/>
  </r>
  <r>
    <s v="CLM31601094"/>
    <d v="2021-12-22T00:00:00"/>
    <x v="1712"/>
    <x v="1"/>
    <x v="1722"/>
    <m/>
    <s v="POL10454872"/>
    <n v="1"/>
    <n v="1"/>
    <m/>
    <n v="1"/>
    <x v="0"/>
    <n v="0"/>
  </r>
  <r>
    <s v="CLM55644565"/>
    <d v="2022-03-02T00:00:00"/>
    <x v="1713"/>
    <x v="0"/>
    <x v="1723"/>
    <d v="2022-03-17T00:00:00"/>
    <s v="POL76172999"/>
    <n v="0"/>
    <n v="1"/>
    <n v="15"/>
    <n v="0"/>
    <x v="0"/>
    <n v="1"/>
  </r>
  <r>
    <s v="CLM52360135"/>
    <d v="2024-09-29T00:00:00"/>
    <x v="1714"/>
    <x v="1"/>
    <x v="1724"/>
    <m/>
    <s v="POL65528035"/>
    <n v="1"/>
    <n v="0"/>
    <m/>
    <n v="1"/>
    <x v="0"/>
    <n v="0"/>
  </r>
  <r>
    <s v="CLM53354869"/>
    <d v="2023-10-12T00:00:00"/>
    <x v="1715"/>
    <x v="2"/>
    <x v="1725"/>
    <m/>
    <s v="POL61445310"/>
    <n v="1"/>
    <n v="1"/>
    <m/>
    <n v="1"/>
    <x v="0"/>
    <n v="0"/>
  </r>
  <r>
    <s v="CLM59502810"/>
    <d v="2021-03-15T00:00:00"/>
    <x v="1716"/>
    <x v="1"/>
    <x v="1726"/>
    <d v="2021-04-13T00:00:00"/>
    <s v="POL75089142"/>
    <n v="0"/>
    <n v="0"/>
    <n v="29"/>
    <n v="0"/>
    <x v="1"/>
    <n v="0"/>
  </r>
  <r>
    <s v="CLM19904603"/>
    <d v="2022-02-14T00:00:00"/>
    <x v="1717"/>
    <x v="2"/>
    <x v="1727"/>
    <d v="2022-04-16T00:00:00"/>
    <s v="POL63225220"/>
    <n v="0"/>
    <n v="1"/>
    <n v="61"/>
    <n v="0"/>
    <x v="0"/>
    <n v="0"/>
  </r>
  <r>
    <s v="CLM39886120"/>
    <d v="2024-04-25T00:00:00"/>
    <x v="1718"/>
    <x v="2"/>
    <x v="1728"/>
    <d v="2024-07-04T00:00:00"/>
    <s v="POL43732564"/>
    <n v="0"/>
    <n v="1"/>
    <n v="70"/>
    <n v="0"/>
    <x v="0"/>
    <n v="0"/>
  </r>
  <r>
    <s v="CLM49529608"/>
    <d v="2021-09-03T00:00:00"/>
    <x v="1719"/>
    <x v="1"/>
    <x v="1729"/>
    <d v="2021-11-22T00:00:00"/>
    <s v="POL09115909"/>
    <n v="0"/>
    <n v="1"/>
    <n v="80"/>
    <n v="0"/>
    <x v="0"/>
    <n v="0"/>
  </r>
  <r>
    <s v="CLM22998888"/>
    <d v="2023-02-07T00:00:00"/>
    <x v="1720"/>
    <x v="1"/>
    <x v="1730"/>
    <d v="2023-03-08T00:00:00"/>
    <s v="POL51866369"/>
    <n v="0"/>
    <n v="1"/>
    <n v="29"/>
    <n v="0"/>
    <x v="0"/>
    <n v="0"/>
  </r>
  <r>
    <s v="CLM49744033"/>
    <d v="2023-11-29T00:00:00"/>
    <x v="1721"/>
    <x v="2"/>
    <x v="1731"/>
    <d v="2024-01-20T00:00:00"/>
    <s v="POL14781739"/>
    <n v="0"/>
    <n v="0"/>
    <n v="52"/>
    <n v="0"/>
    <x v="1"/>
    <n v="0"/>
  </r>
  <r>
    <s v="CLM55981372"/>
    <d v="2020-01-14T00:00:00"/>
    <x v="1722"/>
    <x v="0"/>
    <x v="1732"/>
    <d v="2020-01-24T00:00:00"/>
    <s v="POL75706298"/>
    <n v="0"/>
    <n v="1"/>
    <n v="10"/>
    <n v="0"/>
    <x v="0"/>
    <n v="1"/>
  </r>
  <r>
    <s v="CLM92674239"/>
    <d v="2020-04-12T00:00:00"/>
    <x v="1723"/>
    <x v="2"/>
    <x v="1733"/>
    <d v="2020-04-24T00:00:00"/>
    <s v="POL61660074"/>
    <n v="0"/>
    <n v="1"/>
    <n v="12"/>
    <n v="0"/>
    <x v="0"/>
    <n v="0"/>
  </r>
  <r>
    <s v="CLM19693876"/>
    <d v="2020-06-18T00:00:00"/>
    <x v="1724"/>
    <x v="1"/>
    <x v="1734"/>
    <m/>
    <s v="POL85269593"/>
    <n v="1"/>
    <n v="1"/>
    <m/>
    <n v="1"/>
    <x v="0"/>
    <n v="0"/>
  </r>
  <r>
    <s v="CLM16757229"/>
    <d v="2022-11-29T00:00:00"/>
    <x v="1725"/>
    <x v="0"/>
    <x v="1735"/>
    <m/>
    <s v="POL04297854"/>
    <n v="1"/>
    <n v="0"/>
    <m/>
    <n v="1"/>
    <x v="1"/>
    <n v="1"/>
  </r>
  <r>
    <s v="CLM76919424"/>
    <d v="2023-10-30T00:00:00"/>
    <x v="1726"/>
    <x v="0"/>
    <x v="1736"/>
    <m/>
    <s v="POL87949298"/>
    <n v="1"/>
    <n v="1"/>
    <m/>
    <n v="1"/>
    <x v="0"/>
    <n v="1"/>
  </r>
  <r>
    <s v="CLM44508531"/>
    <d v="2024-10-13T00:00:00"/>
    <x v="1727"/>
    <x v="2"/>
    <x v="1737"/>
    <d v="2025-01-03T00:00:00"/>
    <s v="POL95548739"/>
    <n v="0"/>
    <n v="0"/>
    <n v="82"/>
    <n v="0"/>
    <x v="0"/>
    <n v="0"/>
  </r>
  <r>
    <s v="CLM64171126"/>
    <d v="2023-10-26T00:00:00"/>
    <x v="1728"/>
    <x v="1"/>
    <x v="1738"/>
    <d v="2024-01-02T00:00:00"/>
    <s v="POL77789737"/>
    <n v="0"/>
    <n v="1"/>
    <n v="68"/>
    <n v="0"/>
    <x v="0"/>
    <n v="0"/>
  </r>
  <r>
    <s v="CLM24219793"/>
    <d v="2020-07-28T00:00:00"/>
    <x v="1729"/>
    <x v="0"/>
    <x v="1739"/>
    <d v="2020-08-27T00:00:00"/>
    <s v="POL78045083"/>
    <n v="0"/>
    <n v="1"/>
    <n v="30"/>
    <n v="0"/>
    <x v="0"/>
    <n v="1"/>
  </r>
  <r>
    <s v="CLM50102517"/>
    <d v="2020-08-28T00:00:00"/>
    <x v="1730"/>
    <x v="2"/>
    <x v="1740"/>
    <d v="2020-11-04T00:00:00"/>
    <s v="POL09338514"/>
    <n v="0"/>
    <n v="1"/>
    <n v="68"/>
    <n v="0"/>
    <x v="0"/>
    <n v="0"/>
  </r>
  <r>
    <s v="CLM48871498"/>
    <d v="2023-08-08T00:00:00"/>
    <x v="1731"/>
    <x v="0"/>
    <x v="1741"/>
    <d v="2023-09-24T00:00:00"/>
    <s v="POL54750482"/>
    <n v="0"/>
    <n v="0"/>
    <n v="47"/>
    <n v="0"/>
    <x v="0"/>
    <n v="1"/>
  </r>
  <r>
    <s v="CLM48994589"/>
    <d v="2024-08-19T00:00:00"/>
    <x v="1732"/>
    <x v="0"/>
    <x v="1742"/>
    <m/>
    <s v="POL17282682"/>
    <n v="1"/>
    <n v="0"/>
    <m/>
    <n v="1"/>
    <x v="1"/>
    <n v="1"/>
  </r>
  <r>
    <s v="CLM97133672"/>
    <d v="2019-12-28T00:00:00"/>
    <x v="1733"/>
    <x v="1"/>
    <x v="1743"/>
    <m/>
    <s v="POL21820155"/>
    <n v="1"/>
    <n v="0"/>
    <m/>
    <n v="1"/>
    <x v="0"/>
    <n v="0"/>
  </r>
  <r>
    <s v="CLM68890502"/>
    <d v="2023-06-29T00:00:00"/>
    <x v="1734"/>
    <x v="2"/>
    <x v="1744"/>
    <m/>
    <s v="POL03937394"/>
    <n v="1"/>
    <n v="1"/>
    <m/>
    <n v="1"/>
    <x v="0"/>
    <n v="0"/>
  </r>
  <r>
    <s v="CLM06220498"/>
    <d v="2022-07-15T00:00:00"/>
    <x v="1735"/>
    <x v="2"/>
    <x v="1745"/>
    <m/>
    <s v="POL05847993"/>
    <n v="1"/>
    <n v="1"/>
    <m/>
    <n v="1"/>
    <x v="0"/>
    <n v="0"/>
  </r>
  <r>
    <s v="CLM88890979"/>
    <d v="2021-03-25T00:00:00"/>
    <x v="1736"/>
    <x v="2"/>
    <x v="1746"/>
    <d v="2021-06-15T00:00:00"/>
    <s v="POL35206157"/>
    <n v="0"/>
    <n v="0"/>
    <n v="82"/>
    <n v="0"/>
    <x v="1"/>
    <n v="0"/>
  </r>
  <r>
    <s v="CLM74752423"/>
    <d v="2020-10-09T00:00:00"/>
    <x v="1737"/>
    <x v="0"/>
    <x v="1747"/>
    <d v="2020-12-16T00:00:00"/>
    <s v="POL80050460"/>
    <n v="0"/>
    <n v="0"/>
    <n v="68"/>
    <n v="0"/>
    <x v="1"/>
    <n v="1"/>
  </r>
  <r>
    <s v="CLM31829137"/>
    <d v="2021-06-16T00:00:00"/>
    <x v="1738"/>
    <x v="2"/>
    <x v="1748"/>
    <d v="2021-06-29T00:00:00"/>
    <s v="POL59595706"/>
    <n v="0"/>
    <n v="1"/>
    <n v="13"/>
    <n v="0"/>
    <x v="0"/>
    <n v="0"/>
  </r>
  <r>
    <s v="CLM38349355"/>
    <d v="2024-09-28T00:00:00"/>
    <x v="1739"/>
    <x v="0"/>
    <x v="1749"/>
    <m/>
    <s v="POL73709176"/>
    <n v="1"/>
    <n v="0"/>
    <m/>
    <n v="1"/>
    <x v="0"/>
    <n v="1"/>
  </r>
  <r>
    <s v="CLM42305616"/>
    <d v="2022-02-23T00:00:00"/>
    <x v="1740"/>
    <x v="0"/>
    <x v="1750"/>
    <m/>
    <s v="POL50813853"/>
    <n v="1"/>
    <n v="0"/>
    <m/>
    <n v="1"/>
    <x v="1"/>
    <n v="1"/>
  </r>
  <r>
    <s v="CLM44177313"/>
    <d v="2022-04-06T00:00:00"/>
    <x v="1741"/>
    <x v="0"/>
    <x v="1751"/>
    <d v="2022-05-18T00:00:00"/>
    <s v="POL23225249"/>
    <n v="0"/>
    <n v="1"/>
    <n v="42"/>
    <n v="0"/>
    <x v="0"/>
    <n v="1"/>
  </r>
  <r>
    <s v="CLM46417311"/>
    <d v="2022-05-29T00:00:00"/>
    <x v="1742"/>
    <x v="0"/>
    <x v="1752"/>
    <d v="2022-07-05T00:00:00"/>
    <s v="POL76701939"/>
    <n v="0"/>
    <n v="1"/>
    <n v="37"/>
    <n v="0"/>
    <x v="0"/>
    <n v="1"/>
  </r>
  <r>
    <s v="CLM28435456"/>
    <d v="2020-02-12T00:00:00"/>
    <x v="1743"/>
    <x v="2"/>
    <x v="1753"/>
    <d v="2020-05-03T00:00:00"/>
    <s v="POL81605555"/>
    <n v="0"/>
    <n v="0"/>
    <n v="81"/>
    <n v="0"/>
    <x v="0"/>
    <n v="0"/>
  </r>
  <r>
    <s v="CLM92246762"/>
    <d v="2020-07-25T00:00:00"/>
    <x v="1744"/>
    <x v="2"/>
    <x v="1754"/>
    <m/>
    <s v="POL38485615"/>
    <n v="1"/>
    <n v="1"/>
    <m/>
    <n v="1"/>
    <x v="0"/>
    <n v="0"/>
  </r>
  <r>
    <s v="CLM12594263"/>
    <d v="2024-10-30T00:00:00"/>
    <x v="1745"/>
    <x v="1"/>
    <x v="1755"/>
    <d v="2024-12-07T00:00:00"/>
    <s v="POL63879412"/>
    <n v="0"/>
    <n v="1"/>
    <n v="38"/>
    <n v="0"/>
    <x v="0"/>
    <n v="0"/>
  </r>
  <r>
    <s v="CLM73151023"/>
    <d v="2024-09-12T00:00:00"/>
    <x v="1746"/>
    <x v="2"/>
    <x v="1756"/>
    <d v="2024-12-06T00:00:00"/>
    <s v="POL12087237"/>
    <n v="0"/>
    <n v="1"/>
    <n v="85"/>
    <n v="0"/>
    <x v="0"/>
    <n v="0"/>
  </r>
  <r>
    <s v="CLM88057457"/>
    <d v="2023-12-04T00:00:00"/>
    <x v="1747"/>
    <x v="1"/>
    <x v="1757"/>
    <d v="2024-02-13T00:00:00"/>
    <s v="POL35635488"/>
    <n v="0"/>
    <n v="0"/>
    <n v="71"/>
    <n v="0"/>
    <x v="0"/>
    <n v="0"/>
  </r>
  <r>
    <s v="CLM25173562"/>
    <d v="2022-06-26T00:00:00"/>
    <x v="1748"/>
    <x v="1"/>
    <x v="1758"/>
    <m/>
    <s v="POL56626279"/>
    <n v="1"/>
    <n v="1"/>
    <m/>
    <n v="1"/>
    <x v="0"/>
    <n v="0"/>
  </r>
  <r>
    <s v="CLM73590563"/>
    <d v="2022-09-21T00:00:00"/>
    <x v="1749"/>
    <x v="0"/>
    <x v="1759"/>
    <d v="2022-10-11T00:00:00"/>
    <s v="POL59539217"/>
    <n v="0"/>
    <n v="0"/>
    <n v="20"/>
    <n v="0"/>
    <x v="0"/>
    <n v="1"/>
  </r>
  <r>
    <s v="CLM69893138"/>
    <d v="2023-05-14T00:00:00"/>
    <x v="1574"/>
    <x v="2"/>
    <x v="1760"/>
    <m/>
    <s v="POL96461175"/>
    <n v="1"/>
    <n v="0"/>
    <m/>
    <n v="1"/>
    <x v="1"/>
    <n v="0"/>
  </r>
  <r>
    <s v="CLM64582646"/>
    <d v="2024-11-08T00:00:00"/>
    <x v="1750"/>
    <x v="0"/>
    <x v="1761"/>
    <d v="2025-02-03T00:00:00"/>
    <s v="POL23715386"/>
    <n v="0"/>
    <n v="1"/>
    <n v="87"/>
    <n v="0"/>
    <x v="0"/>
    <n v="1"/>
  </r>
  <r>
    <s v="CLM18996029"/>
    <d v="2022-05-14T00:00:00"/>
    <x v="1751"/>
    <x v="1"/>
    <x v="1762"/>
    <m/>
    <s v="POL84725350"/>
    <n v="1"/>
    <n v="1"/>
    <m/>
    <n v="1"/>
    <x v="0"/>
    <n v="0"/>
  </r>
  <r>
    <s v="CLM05569555"/>
    <d v="2021-03-01T00:00:00"/>
    <x v="1752"/>
    <x v="1"/>
    <x v="1763"/>
    <d v="2021-05-05T00:00:00"/>
    <s v="POL87381995"/>
    <n v="0"/>
    <n v="0"/>
    <n v="65"/>
    <n v="0"/>
    <x v="0"/>
    <n v="0"/>
  </r>
  <r>
    <s v="CLM57725251"/>
    <d v="2022-07-31T00:00:00"/>
    <x v="1753"/>
    <x v="2"/>
    <x v="1764"/>
    <d v="2022-09-23T00:00:00"/>
    <s v="POL14997788"/>
    <n v="0"/>
    <n v="0"/>
    <n v="54"/>
    <n v="0"/>
    <x v="1"/>
    <n v="0"/>
  </r>
  <r>
    <s v="CLM84987968"/>
    <d v="2020-06-15T00:00:00"/>
    <x v="1754"/>
    <x v="0"/>
    <x v="1765"/>
    <d v="2020-08-30T00:00:00"/>
    <s v="POL46352702"/>
    <n v="0"/>
    <n v="1"/>
    <n v="76"/>
    <n v="0"/>
    <x v="0"/>
    <n v="1"/>
  </r>
  <r>
    <s v="CLM27690050"/>
    <d v="2022-05-07T00:00:00"/>
    <x v="1755"/>
    <x v="1"/>
    <x v="1766"/>
    <d v="2022-06-14T00:00:00"/>
    <s v="POL67753905"/>
    <n v="0"/>
    <n v="1"/>
    <n v="38"/>
    <n v="0"/>
    <x v="0"/>
    <n v="0"/>
  </r>
  <r>
    <s v="CLM78700607"/>
    <d v="2024-05-24T00:00:00"/>
    <x v="1756"/>
    <x v="1"/>
    <x v="1767"/>
    <d v="2024-07-02T00:00:00"/>
    <s v="POL26506395"/>
    <n v="0"/>
    <n v="1"/>
    <n v="39"/>
    <n v="0"/>
    <x v="0"/>
    <n v="0"/>
  </r>
  <r>
    <s v="CLM85282070"/>
    <d v="2023-12-25T00:00:00"/>
    <x v="1757"/>
    <x v="0"/>
    <x v="1768"/>
    <d v="2024-01-28T00:00:00"/>
    <s v="POL53266235"/>
    <n v="0"/>
    <n v="1"/>
    <n v="34"/>
    <n v="0"/>
    <x v="0"/>
    <n v="1"/>
  </r>
  <r>
    <s v="CLM74701790"/>
    <d v="2020-06-21T00:00:00"/>
    <x v="1758"/>
    <x v="2"/>
    <x v="1769"/>
    <d v="2020-07-20T00:00:00"/>
    <s v="POL41920122"/>
    <n v="0"/>
    <n v="1"/>
    <n v="29"/>
    <n v="0"/>
    <x v="0"/>
    <n v="0"/>
  </r>
  <r>
    <s v="CLM13769666"/>
    <d v="2023-03-25T00:00:00"/>
    <x v="1759"/>
    <x v="1"/>
    <x v="1770"/>
    <d v="2023-05-30T00:00:00"/>
    <s v="POL48511316"/>
    <n v="0"/>
    <n v="1"/>
    <n v="66"/>
    <n v="0"/>
    <x v="0"/>
    <n v="0"/>
  </r>
  <r>
    <s v="CLM56244159"/>
    <d v="2024-04-26T00:00:00"/>
    <x v="1760"/>
    <x v="1"/>
    <x v="1771"/>
    <d v="2024-05-23T00:00:00"/>
    <s v="POL82812519"/>
    <n v="0"/>
    <n v="1"/>
    <n v="27"/>
    <n v="0"/>
    <x v="0"/>
    <n v="0"/>
  </r>
  <r>
    <s v="CLM72806847"/>
    <d v="2021-11-30T00:00:00"/>
    <x v="1761"/>
    <x v="1"/>
    <x v="1772"/>
    <d v="2022-01-25T00:00:00"/>
    <s v="POL02345359"/>
    <n v="0"/>
    <n v="0"/>
    <n v="56"/>
    <n v="0"/>
    <x v="0"/>
    <n v="0"/>
  </r>
  <r>
    <s v="CLM27250948"/>
    <d v="2024-05-28T00:00:00"/>
    <x v="1762"/>
    <x v="1"/>
    <x v="1773"/>
    <d v="2024-08-18T00:00:00"/>
    <s v="POL62033992"/>
    <n v="0"/>
    <n v="0"/>
    <n v="82"/>
    <n v="0"/>
    <x v="1"/>
    <n v="0"/>
  </r>
  <r>
    <s v="CLM54743764"/>
    <d v="2020-11-02T00:00:00"/>
    <x v="1763"/>
    <x v="2"/>
    <x v="1774"/>
    <m/>
    <s v="POL63571175"/>
    <n v="1"/>
    <n v="0"/>
    <m/>
    <n v="1"/>
    <x v="1"/>
    <n v="0"/>
  </r>
  <r>
    <s v="CLM31318559"/>
    <d v="2020-03-05T00:00:00"/>
    <x v="1764"/>
    <x v="2"/>
    <x v="1775"/>
    <d v="2020-04-09T00:00:00"/>
    <s v="POL16834109"/>
    <n v="0"/>
    <n v="1"/>
    <n v="35"/>
    <n v="0"/>
    <x v="0"/>
    <n v="0"/>
  </r>
  <r>
    <s v="CLM58567186"/>
    <d v="2022-12-12T00:00:00"/>
    <x v="1765"/>
    <x v="2"/>
    <x v="1776"/>
    <d v="2023-01-12T00:00:00"/>
    <s v="POL79861668"/>
    <n v="0"/>
    <n v="0"/>
    <n v="31"/>
    <n v="0"/>
    <x v="0"/>
    <n v="0"/>
  </r>
  <r>
    <s v="CLM76709346"/>
    <d v="2024-08-16T00:00:00"/>
    <x v="1574"/>
    <x v="2"/>
    <x v="1777"/>
    <m/>
    <s v="POL25465013"/>
    <n v="1"/>
    <n v="0"/>
    <m/>
    <n v="1"/>
    <x v="1"/>
    <n v="0"/>
  </r>
  <r>
    <s v="CLM88702569"/>
    <d v="2023-10-27T00:00:00"/>
    <x v="1766"/>
    <x v="0"/>
    <x v="1778"/>
    <d v="2023-11-17T00:00:00"/>
    <s v="POL13070623"/>
    <n v="0"/>
    <n v="1"/>
    <n v="21"/>
    <n v="0"/>
    <x v="0"/>
    <n v="1"/>
  </r>
  <r>
    <s v="CLM88348405"/>
    <d v="2022-02-27T00:00:00"/>
    <x v="1767"/>
    <x v="0"/>
    <x v="1779"/>
    <d v="2022-03-10T00:00:00"/>
    <s v="POL70742419"/>
    <n v="0"/>
    <n v="1"/>
    <n v="11"/>
    <n v="0"/>
    <x v="0"/>
    <n v="1"/>
  </r>
  <r>
    <s v="CLM33948218"/>
    <d v="2024-03-30T00:00:00"/>
    <x v="1768"/>
    <x v="1"/>
    <x v="1780"/>
    <d v="2024-06-18T00:00:00"/>
    <s v="POL39824076"/>
    <n v="0"/>
    <n v="0"/>
    <n v="80"/>
    <n v="0"/>
    <x v="0"/>
    <n v="0"/>
  </r>
  <r>
    <s v="CLM87686857"/>
    <d v="2022-06-23T00:00:00"/>
    <x v="1769"/>
    <x v="2"/>
    <x v="1781"/>
    <d v="2022-07-25T00:00:00"/>
    <s v="POL80973920"/>
    <n v="0"/>
    <n v="0"/>
    <n v="32"/>
    <n v="0"/>
    <x v="0"/>
    <n v="0"/>
  </r>
  <r>
    <s v="CLM95209963"/>
    <d v="2023-12-06T00:00:00"/>
    <x v="1770"/>
    <x v="0"/>
    <x v="1782"/>
    <d v="2024-02-07T00:00:00"/>
    <s v="POL15824139"/>
    <n v="0"/>
    <n v="1"/>
    <n v="63"/>
    <n v="0"/>
    <x v="0"/>
    <n v="1"/>
  </r>
  <r>
    <s v="CLM96849995"/>
    <d v="2023-05-08T00:00:00"/>
    <x v="1771"/>
    <x v="0"/>
    <x v="1783"/>
    <d v="2023-08-04T00:00:00"/>
    <s v="POL22181403"/>
    <n v="0"/>
    <n v="0"/>
    <n v="88"/>
    <n v="0"/>
    <x v="0"/>
    <n v="1"/>
  </r>
  <r>
    <s v="CLM51239522"/>
    <d v="2020-02-19T00:00:00"/>
    <x v="1772"/>
    <x v="1"/>
    <x v="1784"/>
    <d v="2020-03-13T00:00:00"/>
    <s v="POL84424949"/>
    <n v="0"/>
    <n v="1"/>
    <n v="23"/>
    <n v="0"/>
    <x v="0"/>
    <n v="0"/>
  </r>
  <r>
    <s v="CLM60691985"/>
    <d v="2022-10-16T00:00:00"/>
    <x v="1773"/>
    <x v="2"/>
    <x v="1785"/>
    <m/>
    <s v="POL83312613"/>
    <n v="1"/>
    <n v="1"/>
    <m/>
    <n v="1"/>
    <x v="0"/>
    <n v="0"/>
  </r>
  <r>
    <s v="CLM40915045"/>
    <d v="2022-08-25T00:00:00"/>
    <x v="1774"/>
    <x v="2"/>
    <x v="1786"/>
    <d v="2022-09-15T00:00:00"/>
    <s v="POL21241927"/>
    <n v="0"/>
    <n v="1"/>
    <n v="21"/>
    <n v="0"/>
    <x v="0"/>
    <n v="0"/>
  </r>
  <r>
    <s v="CLM52480883"/>
    <d v="2023-12-28T00:00:00"/>
    <x v="1775"/>
    <x v="2"/>
    <x v="1787"/>
    <d v="2024-01-24T00:00:00"/>
    <s v="POL19672686"/>
    <n v="0"/>
    <n v="0"/>
    <n v="27"/>
    <n v="0"/>
    <x v="1"/>
    <n v="0"/>
  </r>
  <r>
    <s v="CLM27380799"/>
    <d v="2024-05-23T00:00:00"/>
    <x v="1776"/>
    <x v="0"/>
    <x v="1788"/>
    <d v="2024-06-09T00:00:00"/>
    <s v="POL80418743"/>
    <n v="0"/>
    <n v="0"/>
    <n v="17"/>
    <n v="0"/>
    <x v="0"/>
    <n v="1"/>
  </r>
  <r>
    <s v="CLM51670842"/>
    <d v="2021-01-09T00:00:00"/>
    <x v="1777"/>
    <x v="1"/>
    <x v="1789"/>
    <m/>
    <s v="POL36474565"/>
    <n v="1"/>
    <n v="0"/>
    <m/>
    <n v="1"/>
    <x v="0"/>
    <n v="0"/>
  </r>
  <r>
    <s v="CLM76824357"/>
    <d v="2023-04-20T00:00:00"/>
    <x v="1778"/>
    <x v="0"/>
    <x v="1790"/>
    <m/>
    <s v="POL69425319"/>
    <n v="1"/>
    <n v="1"/>
    <m/>
    <n v="1"/>
    <x v="0"/>
    <n v="1"/>
  </r>
  <r>
    <s v="CLM40826278"/>
    <d v="2021-05-29T00:00:00"/>
    <x v="1779"/>
    <x v="2"/>
    <x v="1791"/>
    <m/>
    <s v="POL77763107"/>
    <n v="1"/>
    <n v="0"/>
    <m/>
    <n v="1"/>
    <x v="0"/>
    <n v="0"/>
  </r>
  <r>
    <s v="CLM10355652"/>
    <d v="2020-07-20T00:00:00"/>
    <x v="1780"/>
    <x v="2"/>
    <x v="1792"/>
    <d v="2020-08-20T00:00:00"/>
    <s v="POL31141839"/>
    <n v="0"/>
    <n v="1"/>
    <n v="31"/>
    <n v="0"/>
    <x v="0"/>
    <n v="0"/>
  </r>
  <r>
    <s v="CLM48726761"/>
    <d v="2023-02-23T00:00:00"/>
    <x v="1781"/>
    <x v="2"/>
    <x v="1793"/>
    <d v="2023-04-27T00:00:00"/>
    <s v="POL69533983"/>
    <n v="0"/>
    <n v="1"/>
    <n v="63"/>
    <n v="0"/>
    <x v="0"/>
    <n v="0"/>
  </r>
  <r>
    <s v="CLM95292894"/>
    <d v="2019-12-25T00:00:00"/>
    <x v="1782"/>
    <x v="0"/>
    <x v="1794"/>
    <d v="2020-03-11T00:00:00"/>
    <s v="POL97796682"/>
    <n v="0"/>
    <n v="0"/>
    <n v="77"/>
    <n v="0"/>
    <x v="0"/>
    <n v="1"/>
  </r>
  <r>
    <s v="CLM84719374"/>
    <d v="2021-06-25T00:00:00"/>
    <x v="1783"/>
    <x v="0"/>
    <x v="1795"/>
    <d v="2021-09-01T00:00:00"/>
    <s v="POL65279232"/>
    <n v="0"/>
    <n v="1"/>
    <n v="68"/>
    <n v="0"/>
    <x v="0"/>
    <n v="1"/>
  </r>
  <r>
    <s v="CLM03197221"/>
    <d v="2020-03-18T00:00:00"/>
    <x v="1784"/>
    <x v="2"/>
    <x v="1796"/>
    <d v="2020-05-20T00:00:00"/>
    <s v="POL25767436"/>
    <n v="0"/>
    <n v="0"/>
    <n v="63"/>
    <n v="0"/>
    <x v="0"/>
    <n v="0"/>
  </r>
  <r>
    <s v="CLM07472041"/>
    <d v="2021-09-15T00:00:00"/>
    <x v="1785"/>
    <x v="1"/>
    <x v="1797"/>
    <d v="2021-11-20T00:00:00"/>
    <s v="POL05757630"/>
    <n v="0"/>
    <n v="1"/>
    <n v="66"/>
    <n v="0"/>
    <x v="0"/>
    <n v="0"/>
  </r>
  <r>
    <s v="CLM59309270"/>
    <d v="2022-11-25T00:00:00"/>
    <x v="1786"/>
    <x v="1"/>
    <x v="1798"/>
    <d v="2023-02-23T00:00:00"/>
    <s v="POL48959866"/>
    <n v="0"/>
    <n v="0"/>
    <n v="90"/>
    <n v="0"/>
    <x v="0"/>
    <n v="0"/>
  </r>
  <r>
    <s v="CLM98957718"/>
    <d v="2024-03-18T00:00:00"/>
    <x v="1787"/>
    <x v="0"/>
    <x v="1799"/>
    <d v="2024-05-29T00:00:00"/>
    <s v="POL91813694"/>
    <n v="0"/>
    <n v="0"/>
    <n v="72"/>
    <n v="0"/>
    <x v="1"/>
    <n v="1"/>
  </r>
  <r>
    <s v="CLM03300330"/>
    <d v="2023-04-06T00:00:00"/>
    <x v="1788"/>
    <x v="2"/>
    <x v="1800"/>
    <d v="2023-06-17T00:00:00"/>
    <s v="POL02523874"/>
    <n v="0"/>
    <n v="0"/>
    <n v="72"/>
    <n v="0"/>
    <x v="0"/>
    <n v="0"/>
  </r>
  <r>
    <s v="CLM68693390"/>
    <d v="2023-02-18T00:00:00"/>
    <x v="1789"/>
    <x v="0"/>
    <x v="1801"/>
    <d v="2023-03-18T00:00:00"/>
    <s v="POL47276552"/>
    <n v="0"/>
    <n v="0"/>
    <n v="28"/>
    <n v="0"/>
    <x v="0"/>
    <n v="1"/>
  </r>
  <r>
    <s v="CLM51002850"/>
    <d v="2024-10-14T00:00:00"/>
    <x v="1790"/>
    <x v="0"/>
    <x v="1802"/>
    <m/>
    <s v="POL87414724"/>
    <n v="1"/>
    <n v="0"/>
    <m/>
    <n v="1"/>
    <x v="0"/>
    <n v="1"/>
  </r>
  <r>
    <s v="CLM94196894"/>
    <d v="2021-03-07T00:00:00"/>
    <x v="1791"/>
    <x v="1"/>
    <x v="1803"/>
    <d v="2021-05-15T00:00:00"/>
    <s v="POL18985962"/>
    <n v="0"/>
    <n v="0"/>
    <n v="69"/>
    <n v="0"/>
    <x v="1"/>
    <n v="0"/>
  </r>
  <r>
    <s v="CLM32255020"/>
    <d v="2024-09-30T00:00:00"/>
    <x v="1792"/>
    <x v="2"/>
    <x v="1804"/>
    <m/>
    <s v="POL93664406"/>
    <n v="1"/>
    <n v="0"/>
    <m/>
    <n v="1"/>
    <x v="0"/>
    <n v="0"/>
  </r>
  <r>
    <s v="CLM58410285"/>
    <d v="2022-05-09T00:00:00"/>
    <x v="745"/>
    <x v="1"/>
    <x v="1805"/>
    <m/>
    <s v="POL35135678"/>
    <n v="1"/>
    <n v="0"/>
    <m/>
    <n v="1"/>
    <x v="1"/>
    <n v="0"/>
  </r>
  <r>
    <s v="CLM14630842"/>
    <d v="2024-12-06T00:00:00"/>
    <x v="1793"/>
    <x v="2"/>
    <x v="1806"/>
    <d v="2024-12-18T00:00:00"/>
    <s v="POL05586650"/>
    <n v="0"/>
    <n v="0"/>
    <n v="12"/>
    <n v="0"/>
    <x v="1"/>
    <n v="0"/>
  </r>
  <r>
    <s v="CLM55319059"/>
    <d v="2024-02-18T00:00:00"/>
    <x v="1794"/>
    <x v="0"/>
    <x v="1807"/>
    <d v="2024-04-24T00:00:00"/>
    <s v="POL45897709"/>
    <n v="0"/>
    <n v="1"/>
    <n v="66"/>
    <n v="0"/>
    <x v="0"/>
    <n v="1"/>
  </r>
  <r>
    <s v="CLM20148900"/>
    <d v="2023-07-06T00:00:00"/>
    <x v="1795"/>
    <x v="1"/>
    <x v="1808"/>
    <m/>
    <s v="POL89877141"/>
    <n v="1"/>
    <n v="1"/>
    <m/>
    <n v="1"/>
    <x v="0"/>
    <n v="0"/>
  </r>
  <r>
    <s v="CLM17507987"/>
    <d v="2022-02-08T00:00:00"/>
    <x v="1796"/>
    <x v="2"/>
    <x v="1809"/>
    <d v="2022-04-04T00:00:00"/>
    <s v="POL71731028"/>
    <n v="0"/>
    <n v="0"/>
    <n v="55"/>
    <n v="0"/>
    <x v="0"/>
    <n v="0"/>
  </r>
  <r>
    <s v="CLM79254389"/>
    <d v="2024-08-25T00:00:00"/>
    <x v="1797"/>
    <x v="0"/>
    <x v="1810"/>
    <d v="2024-09-22T00:00:00"/>
    <s v="POL14375440"/>
    <n v="0"/>
    <n v="0"/>
    <n v="28"/>
    <n v="0"/>
    <x v="0"/>
    <n v="1"/>
  </r>
  <r>
    <s v="CLM35117935"/>
    <d v="2021-03-23T00:00:00"/>
    <x v="1798"/>
    <x v="2"/>
    <x v="1811"/>
    <m/>
    <s v="POL12333540"/>
    <n v="1"/>
    <n v="0"/>
    <m/>
    <n v="1"/>
    <x v="1"/>
    <n v="0"/>
  </r>
  <r>
    <s v="CLM99909107"/>
    <d v="2022-08-27T00:00:00"/>
    <x v="1799"/>
    <x v="0"/>
    <x v="1812"/>
    <d v="2022-09-20T00:00:00"/>
    <s v="POL76059961"/>
    <n v="0"/>
    <n v="1"/>
    <n v="24"/>
    <n v="0"/>
    <x v="0"/>
    <n v="1"/>
  </r>
  <r>
    <s v="CLM81639518"/>
    <d v="2021-07-11T00:00:00"/>
    <x v="1800"/>
    <x v="1"/>
    <x v="1813"/>
    <d v="2021-08-12T00:00:00"/>
    <s v="POL44808829"/>
    <n v="0"/>
    <n v="1"/>
    <n v="32"/>
    <n v="0"/>
    <x v="0"/>
    <n v="0"/>
  </r>
  <r>
    <s v="CLM53003001"/>
    <d v="2021-01-03T00:00:00"/>
    <x v="1801"/>
    <x v="0"/>
    <x v="1814"/>
    <m/>
    <s v="POL40562247"/>
    <n v="1"/>
    <n v="1"/>
    <m/>
    <n v="1"/>
    <x v="0"/>
    <n v="1"/>
  </r>
  <r>
    <s v="CLM94327170"/>
    <d v="2023-09-04T00:00:00"/>
    <x v="1802"/>
    <x v="0"/>
    <x v="1815"/>
    <d v="2023-11-27T00:00:00"/>
    <s v="POL09566109"/>
    <n v="0"/>
    <n v="1"/>
    <n v="84"/>
    <n v="0"/>
    <x v="0"/>
    <n v="1"/>
  </r>
  <r>
    <s v="CLM20809414"/>
    <d v="2023-04-25T00:00:00"/>
    <x v="1803"/>
    <x v="2"/>
    <x v="1816"/>
    <d v="2023-07-22T00:00:00"/>
    <s v="POL36441440"/>
    <n v="0"/>
    <n v="0"/>
    <n v="88"/>
    <n v="0"/>
    <x v="0"/>
    <n v="0"/>
  </r>
  <r>
    <s v="CLM04788553"/>
    <d v="2021-11-27T00:00:00"/>
    <x v="1804"/>
    <x v="2"/>
    <x v="1817"/>
    <m/>
    <s v="POL86414767"/>
    <n v="1"/>
    <n v="1"/>
    <m/>
    <n v="1"/>
    <x v="0"/>
    <n v="0"/>
  </r>
  <r>
    <s v="CLM79927799"/>
    <d v="2024-03-21T00:00:00"/>
    <x v="1805"/>
    <x v="1"/>
    <x v="1818"/>
    <d v="2024-05-22T00:00:00"/>
    <s v="POL36096008"/>
    <n v="0"/>
    <n v="1"/>
    <n v="62"/>
    <n v="0"/>
    <x v="0"/>
    <n v="0"/>
  </r>
  <r>
    <s v="CLM37958380"/>
    <d v="2021-10-12T00:00:00"/>
    <x v="1806"/>
    <x v="1"/>
    <x v="1819"/>
    <d v="2021-12-15T00:00:00"/>
    <s v="POL40215067"/>
    <n v="0"/>
    <n v="1"/>
    <n v="64"/>
    <n v="0"/>
    <x v="0"/>
    <n v="0"/>
  </r>
  <r>
    <s v="CLM10591039"/>
    <d v="2021-12-07T00:00:00"/>
    <x v="1807"/>
    <x v="1"/>
    <x v="1820"/>
    <m/>
    <s v="POL39168523"/>
    <n v="1"/>
    <n v="0"/>
    <m/>
    <n v="1"/>
    <x v="1"/>
    <n v="0"/>
  </r>
  <r>
    <s v="CLM67802769"/>
    <d v="2020-03-26T00:00:00"/>
    <x v="1808"/>
    <x v="2"/>
    <x v="1821"/>
    <d v="2020-05-27T00:00:00"/>
    <s v="POL67370723"/>
    <n v="0"/>
    <n v="0"/>
    <n v="62"/>
    <n v="0"/>
    <x v="0"/>
    <n v="0"/>
  </r>
  <r>
    <s v="CLM18493817"/>
    <d v="2024-07-30T00:00:00"/>
    <x v="1809"/>
    <x v="2"/>
    <x v="1822"/>
    <d v="2024-09-30T00:00:00"/>
    <s v="POL88449964"/>
    <n v="0"/>
    <n v="1"/>
    <n v="62"/>
    <n v="0"/>
    <x v="0"/>
    <n v="0"/>
  </r>
  <r>
    <s v="CLM43848134"/>
    <d v="2021-04-20T00:00:00"/>
    <x v="1810"/>
    <x v="0"/>
    <x v="1823"/>
    <d v="2021-05-04T00:00:00"/>
    <s v="POL01522265"/>
    <n v="0"/>
    <n v="0"/>
    <n v="14"/>
    <n v="0"/>
    <x v="1"/>
    <n v="1"/>
  </r>
  <r>
    <s v="CLM23105463"/>
    <d v="2024-05-17T00:00:00"/>
    <x v="1811"/>
    <x v="0"/>
    <x v="1824"/>
    <d v="2024-05-31T00:00:00"/>
    <s v="POL89877141"/>
    <n v="0"/>
    <n v="1"/>
    <n v="14"/>
    <n v="0"/>
    <x v="0"/>
    <n v="1"/>
  </r>
  <r>
    <s v="CLM53800044"/>
    <d v="2023-09-29T00:00:00"/>
    <x v="1812"/>
    <x v="2"/>
    <x v="1825"/>
    <m/>
    <s v="POL08440937"/>
    <n v="1"/>
    <n v="1"/>
    <m/>
    <n v="1"/>
    <x v="0"/>
    <n v="0"/>
  </r>
  <r>
    <s v="CLM12722376"/>
    <d v="2024-02-09T00:00:00"/>
    <x v="1813"/>
    <x v="2"/>
    <x v="1826"/>
    <m/>
    <s v="POL27396272"/>
    <n v="1"/>
    <n v="1"/>
    <m/>
    <n v="1"/>
    <x v="0"/>
    <n v="0"/>
  </r>
  <r>
    <s v="CLM98880105"/>
    <d v="2024-05-16T00:00:00"/>
    <x v="1814"/>
    <x v="2"/>
    <x v="1827"/>
    <d v="2024-06-17T00:00:00"/>
    <s v="POL08632152"/>
    <n v="0"/>
    <n v="0"/>
    <n v="32"/>
    <n v="0"/>
    <x v="0"/>
    <n v="0"/>
  </r>
  <r>
    <s v="CLM05343414"/>
    <d v="2021-08-22T00:00:00"/>
    <x v="1815"/>
    <x v="2"/>
    <x v="1828"/>
    <d v="2021-09-09T00:00:00"/>
    <s v="POL24186172"/>
    <n v="0"/>
    <n v="0"/>
    <n v="18"/>
    <n v="0"/>
    <x v="0"/>
    <n v="0"/>
  </r>
  <r>
    <s v="CLM74001183"/>
    <d v="2023-10-17T00:00:00"/>
    <x v="1816"/>
    <x v="2"/>
    <x v="1829"/>
    <m/>
    <s v="POL29503998"/>
    <n v="1"/>
    <n v="1"/>
    <m/>
    <n v="1"/>
    <x v="0"/>
    <n v="0"/>
  </r>
  <r>
    <s v="CLM73324035"/>
    <d v="2024-01-20T00:00:00"/>
    <x v="1817"/>
    <x v="1"/>
    <x v="1830"/>
    <d v="2024-04-11T00:00:00"/>
    <s v="POL74008524"/>
    <n v="0"/>
    <n v="1"/>
    <n v="82"/>
    <n v="0"/>
    <x v="0"/>
    <n v="0"/>
  </r>
  <r>
    <s v="CLM75203010"/>
    <d v="2023-10-06T00:00:00"/>
    <x v="1818"/>
    <x v="2"/>
    <x v="1831"/>
    <d v="2023-11-07T00:00:00"/>
    <s v="POL42847651"/>
    <n v="0"/>
    <n v="1"/>
    <n v="32"/>
    <n v="0"/>
    <x v="0"/>
    <n v="0"/>
  </r>
  <r>
    <s v="CLM47461830"/>
    <d v="2021-11-22T00:00:00"/>
    <x v="1819"/>
    <x v="0"/>
    <x v="1832"/>
    <m/>
    <s v="POL50918861"/>
    <n v="1"/>
    <n v="1"/>
    <m/>
    <n v="1"/>
    <x v="0"/>
    <n v="1"/>
  </r>
  <r>
    <s v="CLM33127881"/>
    <d v="2021-08-22T00:00:00"/>
    <x v="1820"/>
    <x v="2"/>
    <x v="1833"/>
    <d v="2021-10-29T00:00:00"/>
    <s v="POL55964099"/>
    <n v="0"/>
    <n v="0"/>
    <n v="68"/>
    <n v="0"/>
    <x v="1"/>
    <n v="0"/>
  </r>
  <r>
    <s v="CLM03697455"/>
    <d v="2022-06-07T00:00:00"/>
    <x v="1821"/>
    <x v="1"/>
    <x v="1834"/>
    <m/>
    <s v="POL87573741"/>
    <n v="1"/>
    <n v="0"/>
    <m/>
    <n v="1"/>
    <x v="0"/>
    <n v="0"/>
  </r>
  <r>
    <s v="CLM54614476"/>
    <d v="2020-07-05T00:00:00"/>
    <x v="1822"/>
    <x v="0"/>
    <x v="1835"/>
    <d v="2020-09-01T00:00:00"/>
    <s v="POL72882206"/>
    <n v="0"/>
    <n v="0"/>
    <n v="58"/>
    <n v="0"/>
    <x v="0"/>
    <n v="1"/>
  </r>
  <r>
    <s v="CLM92739588"/>
    <d v="2023-08-15T00:00:00"/>
    <x v="1823"/>
    <x v="2"/>
    <x v="1836"/>
    <m/>
    <s v="POL82486686"/>
    <n v="1"/>
    <n v="1"/>
    <m/>
    <n v="1"/>
    <x v="0"/>
    <n v="0"/>
  </r>
  <r>
    <s v="CLM98861962"/>
    <d v="2023-07-24T00:00:00"/>
    <x v="1824"/>
    <x v="1"/>
    <x v="1837"/>
    <m/>
    <s v="POL51700588"/>
    <n v="1"/>
    <n v="0"/>
    <m/>
    <n v="1"/>
    <x v="1"/>
    <n v="0"/>
  </r>
  <r>
    <s v="CLM21372852"/>
    <d v="2022-02-04T00:00:00"/>
    <x v="1825"/>
    <x v="2"/>
    <x v="1838"/>
    <d v="2022-03-23T00:00:00"/>
    <s v="POL04830457"/>
    <n v="0"/>
    <n v="0"/>
    <n v="47"/>
    <n v="0"/>
    <x v="1"/>
    <n v="0"/>
  </r>
  <r>
    <s v="CLM22514827"/>
    <d v="2021-07-07T00:00:00"/>
    <x v="1826"/>
    <x v="1"/>
    <x v="1839"/>
    <m/>
    <s v="POL94937025"/>
    <n v="1"/>
    <n v="0"/>
    <m/>
    <n v="1"/>
    <x v="0"/>
    <n v="0"/>
  </r>
  <r>
    <s v="CLM77071545"/>
    <d v="2021-05-23T00:00:00"/>
    <x v="1827"/>
    <x v="0"/>
    <x v="1840"/>
    <d v="2021-07-03T00:00:00"/>
    <s v="POL01236667"/>
    <n v="0"/>
    <n v="1"/>
    <n v="41"/>
    <n v="0"/>
    <x v="0"/>
    <n v="1"/>
  </r>
  <r>
    <s v="CLM82925770"/>
    <d v="2023-01-26T00:00:00"/>
    <x v="1828"/>
    <x v="0"/>
    <x v="1841"/>
    <d v="2023-02-09T00:00:00"/>
    <s v="POL20003518"/>
    <n v="0"/>
    <n v="1"/>
    <n v="14"/>
    <n v="0"/>
    <x v="0"/>
    <n v="1"/>
  </r>
  <r>
    <s v="CLM57027013"/>
    <d v="2023-06-15T00:00:00"/>
    <x v="1829"/>
    <x v="2"/>
    <x v="1842"/>
    <m/>
    <s v="POL59942075"/>
    <n v="1"/>
    <n v="0"/>
    <m/>
    <n v="1"/>
    <x v="0"/>
    <n v="0"/>
  </r>
  <r>
    <s v="CLM54595047"/>
    <d v="2020-02-07T00:00:00"/>
    <x v="1830"/>
    <x v="1"/>
    <x v="1843"/>
    <d v="2020-04-30T00:00:00"/>
    <s v="POL54249410"/>
    <n v="0"/>
    <n v="1"/>
    <n v="83"/>
    <n v="0"/>
    <x v="0"/>
    <n v="0"/>
  </r>
  <r>
    <s v="CLM95108984"/>
    <d v="2024-05-04T00:00:00"/>
    <x v="1831"/>
    <x v="0"/>
    <x v="1844"/>
    <d v="2024-05-20T00:00:00"/>
    <s v="POL38790391"/>
    <n v="0"/>
    <n v="1"/>
    <n v="16"/>
    <n v="0"/>
    <x v="0"/>
    <n v="1"/>
  </r>
  <r>
    <s v="CLM98682136"/>
    <d v="2021-04-13T00:00:00"/>
    <x v="1832"/>
    <x v="1"/>
    <x v="1845"/>
    <d v="2021-05-19T00:00:00"/>
    <s v="POL02258663"/>
    <n v="0"/>
    <n v="0"/>
    <n v="36"/>
    <n v="0"/>
    <x v="0"/>
    <n v="0"/>
  </r>
  <r>
    <s v="CLM57809649"/>
    <d v="2021-06-26T00:00:00"/>
    <x v="1833"/>
    <x v="2"/>
    <x v="1846"/>
    <d v="2021-09-16T00:00:00"/>
    <s v="POL35880668"/>
    <n v="0"/>
    <n v="1"/>
    <n v="82"/>
    <n v="0"/>
    <x v="0"/>
    <n v="0"/>
  </r>
  <r>
    <s v="CLM97101294"/>
    <d v="2021-05-26T00:00:00"/>
    <x v="1834"/>
    <x v="2"/>
    <x v="1847"/>
    <m/>
    <s v="POL52918990"/>
    <n v="1"/>
    <n v="1"/>
    <m/>
    <n v="1"/>
    <x v="0"/>
    <n v="0"/>
  </r>
  <r>
    <s v="CLM98722865"/>
    <d v="2023-11-24T00:00:00"/>
    <x v="1835"/>
    <x v="1"/>
    <x v="1848"/>
    <m/>
    <s v="POL75203791"/>
    <n v="1"/>
    <n v="1"/>
    <m/>
    <n v="1"/>
    <x v="0"/>
    <n v="0"/>
  </r>
  <r>
    <s v="CLM39587978"/>
    <d v="2021-02-19T00:00:00"/>
    <x v="1836"/>
    <x v="1"/>
    <x v="1849"/>
    <d v="2021-04-18T00:00:00"/>
    <s v="POL26018976"/>
    <n v="0"/>
    <n v="0"/>
    <n v="58"/>
    <n v="0"/>
    <x v="0"/>
    <n v="0"/>
  </r>
  <r>
    <s v="CLM55956711"/>
    <d v="2024-01-23T00:00:00"/>
    <x v="1837"/>
    <x v="2"/>
    <x v="1850"/>
    <d v="2024-03-30T00:00:00"/>
    <s v="POL65626338"/>
    <n v="0"/>
    <n v="0"/>
    <n v="67"/>
    <n v="0"/>
    <x v="1"/>
    <n v="0"/>
  </r>
  <r>
    <s v="CLM48754908"/>
    <d v="2022-09-10T00:00:00"/>
    <x v="1838"/>
    <x v="1"/>
    <x v="1851"/>
    <d v="2022-10-04T00:00:00"/>
    <s v="POL50465451"/>
    <n v="0"/>
    <n v="1"/>
    <n v="24"/>
    <n v="0"/>
    <x v="0"/>
    <n v="0"/>
  </r>
  <r>
    <s v="CLM85614669"/>
    <d v="2024-04-29T00:00:00"/>
    <x v="1839"/>
    <x v="2"/>
    <x v="1852"/>
    <m/>
    <s v="POL77789737"/>
    <n v="1"/>
    <n v="1"/>
    <m/>
    <n v="1"/>
    <x v="0"/>
    <n v="0"/>
  </r>
  <r>
    <s v="CLM92177262"/>
    <d v="2022-02-05T00:00:00"/>
    <x v="1840"/>
    <x v="1"/>
    <x v="1853"/>
    <d v="2022-03-30T00:00:00"/>
    <s v="POL13756321"/>
    <n v="0"/>
    <n v="1"/>
    <n v="53"/>
    <n v="0"/>
    <x v="0"/>
    <n v="0"/>
  </r>
  <r>
    <s v="CLM50427276"/>
    <d v="2020-12-16T00:00:00"/>
    <x v="1841"/>
    <x v="1"/>
    <x v="1854"/>
    <m/>
    <s v="POL04791479"/>
    <n v="1"/>
    <n v="0"/>
    <m/>
    <n v="1"/>
    <x v="0"/>
    <n v="0"/>
  </r>
  <r>
    <s v="CLM34783349"/>
    <d v="2020-09-14T00:00:00"/>
    <x v="1842"/>
    <x v="2"/>
    <x v="1855"/>
    <d v="2020-11-03T00:00:00"/>
    <s v="POL10731593"/>
    <n v="0"/>
    <n v="1"/>
    <n v="50"/>
    <n v="0"/>
    <x v="0"/>
    <n v="0"/>
  </r>
  <r>
    <s v="CLM00148803"/>
    <d v="2023-08-13T00:00:00"/>
    <x v="1843"/>
    <x v="2"/>
    <x v="1856"/>
    <d v="2023-09-20T00:00:00"/>
    <s v="POL99307499"/>
    <n v="0"/>
    <n v="0"/>
    <n v="38"/>
    <n v="0"/>
    <x v="2"/>
    <n v="0"/>
  </r>
  <r>
    <s v="CLM84408436"/>
    <d v="2020-10-14T00:00:00"/>
    <x v="1844"/>
    <x v="1"/>
    <x v="1857"/>
    <m/>
    <s v="POL86241971"/>
    <n v="1"/>
    <n v="1"/>
    <m/>
    <n v="1"/>
    <x v="0"/>
    <n v="0"/>
  </r>
  <r>
    <s v="CLM64851444"/>
    <d v="2024-06-11T00:00:00"/>
    <x v="1845"/>
    <x v="2"/>
    <x v="1858"/>
    <d v="2024-08-02T00:00:00"/>
    <s v="POL76474786"/>
    <n v="0"/>
    <n v="1"/>
    <n v="52"/>
    <n v="0"/>
    <x v="0"/>
    <n v="0"/>
  </r>
  <r>
    <s v="CLM45291046"/>
    <d v="2022-09-01T00:00:00"/>
    <x v="1846"/>
    <x v="2"/>
    <x v="1859"/>
    <m/>
    <s v="POL07470252"/>
    <n v="1"/>
    <n v="1"/>
    <m/>
    <n v="1"/>
    <x v="0"/>
    <n v="0"/>
  </r>
  <r>
    <s v="CLM63146944"/>
    <d v="2021-02-17T00:00:00"/>
    <x v="1847"/>
    <x v="2"/>
    <x v="1860"/>
    <m/>
    <s v="POL62388376"/>
    <n v="1"/>
    <n v="1"/>
    <m/>
    <n v="1"/>
    <x v="0"/>
    <n v="0"/>
  </r>
  <r>
    <s v="CLM29162488"/>
    <d v="2019-12-29T00:00:00"/>
    <x v="1848"/>
    <x v="1"/>
    <x v="1861"/>
    <d v="2020-01-21T00:00:00"/>
    <s v="POL65656910"/>
    <n v="0"/>
    <n v="1"/>
    <n v="23"/>
    <n v="0"/>
    <x v="0"/>
    <n v="0"/>
  </r>
  <r>
    <s v="CLM55412620"/>
    <d v="2023-08-27T00:00:00"/>
    <x v="1849"/>
    <x v="0"/>
    <x v="1862"/>
    <m/>
    <s v="POL71973379"/>
    <n v="1"/>
    <n v="1"/>
    <m/>
    <n v="1"/>
    <x v="0"/>
    <n v="1"/>
  </r>
  <r>
    <s v="CLM52698874"/>
    <d v="2020-06-29T00:00:00"/>
    <x v="1850"/>
    <x v="1"/>
    <x v="1863"/>
    <d v="2020-08-13T00:00:00"/>
    <s v="POL38485615"/>
    <n v="0"/>
    <n v="0"/>
    <n v="45"/>
    <n v="0"/>
    <x v="1"/>
    <n v="0"/>
  </r>
  <r>
    <s v="CLM08093921"/>
    <d v="2021-06-14T00:00:00"/>
    <x v="1851"/>
    <x v="1"/>
    <x v="1864"/>
    <m/>
    <s v="POL34319547"/>
    <n v="1"/>
    <n v="0"/>
    <m/>
    <n v="1"/>
    <x v="1"/>
    <n v="0"/>
  </r>
  <r>
    <s v="CLM57780287"/>
    <d v="2023-01-27T00:00:00"/>
    <x v="1852"/>
    <x v="2"/>
    <x v="1865"/>
    <d v="2023-03-12T00:00:00"/>
    <s v="POL46495596"/>
    <n v="0"/>
    <n v="0"/>
    <n v="44"/>
    <n v="0"/>
    <x v="1"/>
    <n v="0"/>
  </r>
  <r>
    <s v="CLM62285585"/>
    <d v="2021-02-04T00:00:00"/>
    <x v="1853"/>
    <x v="2"/>
    <x v="1866"/>
    <d v="2021-04-18T00:00:00"/>
    <s v="POL97641219"/>
    <n v="0"/>
    <n v="1"/>
    <n v="73"/>
    <n v="0"/>
    <x v="0"/>
    <n v="0"/>
  </r>
  <r>
    <s v="CLM07678057"/>
    <d v="2023-09-17T00:00:00"/>
    <x v="1854"/>
    <x v="0"/>
    <x v="1867"/>
    <d v="2023-10-12T00:00:00"/>
    <s v="POL41653230"/>
    <n v="0"/>
    <n v="1"/>
    <n v="25"/>
    <n v="0"/>
    <x v="0"/>
    <n v="1"/>
  </r>
  <r>
    <s v="CLM66922887"/>
    <d v="2024-10-26T00:00:00"/>
    <x v="1855"/>
    <x v="1"/>
    <x v="1868"/>
    <d v="2024-12-21T00:00:00"/>
    <s v="POL49959847"/>
    <n v="0"/>
    <n v="1"/>
    <n v="56"/>
    <n v="0"/>
    <x v="0"/>
    <n v="0"/>
  </r>
  <r>
    <s v="CLM28624737"/>
    <d v="2022-02-22T00:00:00"/>
    <x v="1856"/>
    <x v="0"/>
    <x v="1869"/>
    <m/>
    <s v="POL64302284"/>
    <n v="1"/>
    <n v="1"/>
    <m/>
    <n v="1"/>
    <x v="0"/>
    <n v="1"/>
  </r>
  <r>
    <s v="CLM73534166"/>
    <d v="2022-03-13T00:00:00"/>
    <x v="1857"/>
    <x v="2"/>
    <x v="1870"/>
    <m/>
    <s v="POL61445310"/>
    <n v="1"/>
    <n v="1"/>
    <m/>
    <n v="1"/>
    <x v="0"/>
    <n v="0"/>
  </r>
  <r>
    <s v="CLM47090233"/>
    <d v="2020-01-15T00:00:00"/>
    <x v="1858"/>
    <x v="2"/>
    <x v="1871"/>
    <d v="2020-03-29T00:00:00"/>
    <s v="POL67871269"/>
    <n v="0"/>
    <n v="1"/>
    <n v="74"/>
    <n v="0"/>
    <x v="0"/>
    <n v="0"/>
  </r>
  <r>
    <s v="CLM27094023"/>
    <d v="2023-12-28T00:00:00"/>
    <x v="1859"/>
    <x v="0"/>
    <x v="1872"/>
    <d v="2024-03-13T00:00:00"/>
    <s v="POL80995541"/>
    <n v="0"/>
    <n v="0"/>
    <n v="76"/>
    <n v="0"/>
    <x v="0"/>
    <n v="1"/>
  </r>
  <r>
    <s v="CLM80373373"/>
    <d v="2023-09-19T00:00:00"/>
    <x v="1860"/>
    <x v="2"/>
    <x v="1873"/>
    <m/>
    <s v="POL90352176"/>
    <n v="1"/>
    <n v="0"/>
    <m/>
    <n v="1"/>
    <x v="0"/>
    <n v="0"/>
  </r>
  <r>
    <s v="CLM58482736"/>
    <d v="2021-03-16T00:00:00"/>
    <x v="1861"/>
    <x v="2"/>
    <x v="1874"/>
    <m/>
    <s v="POL29030221"/>
    <n v="1"/>
    <n v="1"/>
    <m/>
    <n v="1"/>
    <x v="0"/>
    <n v="0"/>
  </r>
  <r>
    <s v="CLM19082633"/>
    <d v="2022-05-20T00:00:00"/>
    <x v="1862"/>
    <x v="1"/>
    <x v="1875"/>
    <d v="2022-06-08T00:00:00"/>
    <s v="POL13287986"/>
    <n v="0"/>
    <n v="1"/>
    <n v="19"/>
    <n v="0"/>
    <x v="0"/>
    <n v="0"/>
  </r>
  <r>
    <s v="CLM89718889"/>
    <d v="2023-04-20T00:00:00"/>
    <x v="1863"/>
    <x v="0"/>
    <x v="1876"/>
    <d v="2023-06-06T00:00:00"/>
    <s v="POL45693467"/>
    <n v="0"/>
    <n v="0"/>
    <n v="47"/>
    <n v="0"/>
    <x v="0"/>
    <n v="1"/>
  </r>
  <r>
    <s v="CLM95752145"/>
    <d v="2022-12-09T00:00:00"/>
    <x v="1864"/>
    <x v="0"/>
    <x v="1877"/>
    <m/>
    <s v="POL28224422"/>
    <n v="1"/>
    <n v="0"/>
    <m/>
    <n v="1"/>
    <x v="0"/>
    <n v="1"/>
  </r>
  <r>
    <s v="CLM71610577"/>
    <d v="2020-08-31T00:00:00"/>
    <x v="1865"/>
    <x v="0"/>
    <x v="1878"/>
    <d v="2020-09-10T00:00:00"/>
    <s v="POL25608418"/>
    <n v="0"/>
    <n v="0"/>
    <n v="10"/>
    <n v="0"/>
    <x v="0"/>
    <n v="1"/>
  </r>
  <r>
    <s v="CLM53885012"/>
    <d v="2020-11-29T00:00:00"/>
    <x v="1866"/>
    <x v="0"/>
    <x v="1879"/>
    <d v="2021-01-31T00:00:00"/>
    <s v="POL78779141"/>
    <n v="0"/>
    <n v="1"/>
    <n v="63"/>
    <n v="0"/>
    <x v="0"/>
    <n v="1"/>
  </r>
  <r>
    <s v="CLM00116124"/>
    <d v="2020-03-26T00:00:00"/>
    <x v="1867"/>
    <x v="1"/>
    <x v="1880"/>
    <d v="2020-05-01T00:00:00"/>
    <s v="POL07736550"/>
    <n v="0"/>
    <n v="1"/>
    <n v="36"/>
    <n v="0"/>
    <x v="0"/>
    <n v="0"/>
  </r>
  <r>
    <s v="CLM40626520"/>
    <d v="2024-09-25T00:00:00"/>
    <x v="1868"/>
    <x v="0"/>
    <x v="1881"/>
    <d v="2024-10-08T00:00:00"/>
    <s v="POL43919084"/>
    <n v="0"/>
    <n v="1"/>
    <n v="13"/>
    <n v="0"/>
    <x v="0"/>
    <n v="1"/>
  </r>
  <r>
    <s v="CLM23591161"/>
    <d v="2023-02-12T00:00:00"/>
    <x v="1869"/>
    <x v="0"/>
    <x v="1882"/>
    <d v="2023-03-25T00:00:00"/>
    <s v="POL36334787"/>
    <n v="0"/>
    <n v="0"/>
    <n v="41"/>
    <n v="0"/>
    <x v="2"/>
    <n v="1"/>
  </r>
  <r>
    <s v="CLM35905666"/>
    <d v="2022-07-09T00:00:00"/>
    <x v="1870"/>
    <x v="0"/>
    <x v="1883"/>
    <m/>
    <s v="POL62589013"/>
    <n v="1"/>
    <n v="0"/>
    <m/>
    <n v="1"/>
    <x v="0"/>
    <n v="1"/>
  </r>
  <r>
    <s v="CLM80700104"/>
    <d v="2022-05-08T00:00:00"/>
    <x v="1871"/>
    <x v="1"/>
    <x v="1884"/>
    <m/>
    <s v="POL14267045"/>
    <n v="1"/>
    <n v="1"/>
    <m/>
    <n v="1"/>
    <x v="0"/>
    <n v="0"/>
  </r>
  <r>
    <s v="CLM35081062"/>
    <d v="2023-08-14T00:00:00"/>
    <x v="1872"/>
    <x v="2"/>
    <x v="1885"/>
    <m/>
    <s v="POL14375440"/>
    <n v="1"/>
    <n v="0"/>
    <m/>
    <n v="1"/>
    <x v="0"/>
    <n v="0"/>
  </r>
  <r>
    <s v="CLM44914323"/>
    <d v="2020-04-13T00:00:00"/>
    <x v="1873"/>
    <x v="1"/>
    <x v="1886"/>
    <d v="2020-06-06T00:00:00"/>
    <s v="POL07094060"/>
    <n v="0"/>
    <n v="0"/>
    <n v="54"/>
    <n v="0"/>
    <x v="0"/>
    <n v="0"/>
  </r>
  <r>
    <s v="CLM36207446"/>
    <d v="2022-05-21T00:00:00"/>
    <x v="1874"/>
    <x v="0"/>
    <x v="1887"/>
    <d v="2022-06-30T00:00:00"/>
    <s v="POL57053022"/>
    <n v="0"/>
    <n v="0"/>
    <n v="40"/>
    <n v="0"/>
    <x v="0"/>
    <n v="1"/>
  </r>
  <r>
    <s v="CLM19459006"/>
    <d v="2020-04-12T00:00:00"/>
    <x v="1875"/>
    <x v="2"/>
    <x v="1888"/>
    <d v="2020-05-09T00:00:00"/>
    <s v="POL28172331"/>
    <n v="0"/>
    <n v="0"/>
    <n v="27"/>
    <n v="0"/>
    <x v="1"/>
    <n v="0"/>
  </r>
  <r>
    <s v="CLM24380507"/>
    <d v="2024-06-28T00:00:00"/>
    <x v="1876"/>
    <x v="0"/>
    <x v="1889"/>
    <m/>
    <s v="POL22934928"/>
    <n v="1"/>
    <n v="0"/>
    <m/>
    <n v="1"/>
    <x v="2"/>
    <n v="1"/>
  </r>
  <r>
    <s v="CLM63240354"/>
    <d v="2020-06-26T00:00:00"/>
    <x v="1877"/>
    <x v="0"/>
    <x v="1890"/>
    <d v="2020-09-07T00:00:00"/>
    <s v="POL09632911"/>
    <n v="0"/>
    <n v="1"/>
    <n v="73"/>
    <n v="0"/>
    <x v="0"/>
    <n v="1"/>
  </r>
  <r>
    <s v="CLM65668750"/>
    <d v="2020-12-09T00:00:00"/>
    <x v="1878"/>
    <x v="2"/>
    <x v="1891"/>
    <d v="2020-12-27T00:00:00"/>
    <s v="POL17342511"/>
    <n v="0"/>
    <n v="0"/>
    <n v="18"/>
    <n v="0"/>
    <x v="0"/>
    <n v="0"/>
  </r>
  <r>
    <s v="CLM61778173"/>
    <d v="2020-03-29T00:00:00"/>
    <x v="1879"/>
    <x v="2"/>
    <x v="1892"/>
    <d v="2020-04-11T00:00:00"/>
    <s v="POL26112372"/>
    <n v="0"/>
    <n v="1"/>
    <n v="13"/>
    <n v="0"/>
    <x v="0"/>
    <n v="0"/>
  </r>
  <r>
    <s v="CLM44268094"/>
    <d v="2023-04-03T00:00:00"/>
    <x v="1880"/>
    <x v="2"/>
    <x v="1893"/>
    <d v="2023-06-08T00:00:00"/>
    <s v="POL58901437"/>
    <n v="0"/>
    <n v="0"/>
    <n v="66"/>
    <n v="0"/>
    <x v="1"/>
    <n v="0"/>
  </r>
  <r>
    <s v="CLM31105465"/>
    <d v="2022-11-25T00:00:00"/>
    <x v="1881"/>
    <x v="0"/>
    <x v="1894"/>
    <d v="2022-12-09T00:00:00"/>
    <s v="POL92889380"/>
    <n v="0"/>
    <n v="0"/>
    <n v="14"/>
    <n v="0"/>
    <x v="0"/>
    <n v="1"/>
  </r>
  <r>
    <s v="CLM07295720"/>
    <d v="2022-10-11T00:00:00"/>
    <x v="1882"/>
    <x v="0"/>
    <x v="1895"/>
    <m/>
    <s v="POL96461175"/>
    <n v="1"/>
    <n v="1"/>
    <m/>
    <n v="1"/>
    <x v="0"/>
    <n v="1"/>
  </r>
  <r>
    <s v="CLM88384837"/>
    <d v="2024-03-27T00:00:00"/>
    <x v="1883"/>
    <x v="2"/>
    <x v="1896"/>
    <d v="2024-05-30T00:00:00"/>
    <s v="POL63927157"/>
    <n v="0"/>
    <n v="0"/>
    <n v="64"/>
    <n v="0"/>
    <x v="1"/>
    <n v="0"/>
  </r>
  <r>
    <s v="CLM99056623"/>
    <d v="2022-09-04T00:00:00"/>
    <x v="1884"/>
    <x v="2"/>
    <x v="1897"/>
    <d v="2022-10-03T00:00:00"/>
    <s v="POL47426160"/>
    <n v="0"/>
    <n v="0"/>
    <n v="29"/>
    <n v="0"/>
    <x v="1"/>
    <n v="0"/>
  </r>
  <r>
    <s v="CLM20407590"/>
    <d v="2020-12-18T00:00:00"/>
    <x v="1885"/>
    <x v="0"/>
    <x v="1898"/>
    <m/>
    <s v="POL77590064"/>
    <n v="1"/>
    <n v="1"/>
    <m/>
    <n v="1"/>
    <x v="0"/>
    <n v="1"/>
  </r>
  <r>
    <s v="CLM47971131"/>
    <d v="2020-01-28T00:00:00"/>
    <x v="1886"/>
    <x v="1"/>
    <x v="1899"/>
    <m/>
    <s v="POL71377159"/>
    <n v="1"/>
    <n v="1"/>
    <m/>
    <n v="1"/>
    <x v="0"/>
    <n v="0"/>
  </r>
  <r>
    <s v="CLM23680563"/>
    <d v="2021-04-06T00:00:00"/>
    <x v="1887"/>
    <x v="1"/>
    <x v="1900"/>
    <d v="2021-05-02T00:00:00"/>
    <s v="POL18433097"/>
    <n v="0"/>
    <n v="1"/>
    <n v="26"/>
    <n v="0"/>
    <x v="0"/>
    <n v="0"/>
  </r>
  <r>
    <s v="CLM92066549"/>
    <d v="2024-06-06T00:00:00"/>
    <x v="1888"/>
    <x v="0"/>
    <x v="1901"/>
    <m/>
    <s v="POL02018032"/>
    <n v="1"/>
    <n v="0"/>
    <m/>
    <n v="1"/>
    <x v="2"/>
    <n v="1"/>
  </r>
  <r>
    <s v="CLM92493436"/>
    <d v="2024-12-13T00:00:00"/>
    <x v="1889"/>
    <x v="0"/>
    <x v="1902"/>
    <d v="2025-03-01T00:00:00"/>
    <s v="POL12299324"/>
    <n v="0"/>
    <n v="1"/>
    <n v="78"/>
    <n v="0"/>
    <x v="0"/>
    <n v="1"/>
  </r>
  <r>
    <s v="CLM30773860"/>
    <d v="2023-11-14T00:00:00"/>
    <x v="1890"/>
    <x v="1"/>
    <x v="1903"/>
    <d v="2023-12-08T00:00:00"/>
    <s v="POL79993699"/>
    <n v="0"/>
    <n v="1"/>
    <n v="24"/>
    <n v="0"/>
    <x v="0"/>
    <n v="0"/>
  </r>
  <r>
    <s v="CLM55087420"/>
    <d v="2022-12-22T00:00:00"/>
    <x v="1891"/>
    <x v="2"/>
    <x v="1904"/>
    <d v="2023-02-09T00:00:00"/>
    <s v="POL63719116"/>
    <n v="0"/>
    <n v="0"/>
    <n v="49"/>
    <n v="0"/>
    <x v="0"/>
    <n v="0"/>
  </r>
  <r>
    <s v="CLM17590009"/>
    <d v="2024-05-10T00:00:00"/>
    <x v="1892"/>
    <x v="2"/>
    <x v="1905"/>
    <m/>
    <s v="POL79308293"/>
    <n v="1"/>
    <n v="1"/>
    <m/>
    <n v="1"/>
    <x v="0"/>
    <n v="0"/>
  </r>
  <r>
    <s v="CLM82018106"/>
    <d v="2022-12-17T00:00:00"/>
    <x v="1893"/>
    <x v="2"/>
    <x v="1906"/>
    <m/>
    <s v="POL30313207"/>
    <n v="1"/>
    <n v="0"/>
    <m/>
    <n v="1"/>
    <x v="0"/>
    <n v="0"/>
  </r>
  <r>
    <s v="CLM94779364"/>
    <d v="2022-01-20T00:00:00"/>
    <x v="1894"/>
    <x v="1"/>
    <x v="1907"/>
    <d v="2022-03-06T00:00:00"/>
    <s v="POL26146635"/>
    <n v="0"/>
    <n v="1"/>
    <n v="45"/>
    <n v="0"/>
    <x v="0"/>
    <n v="0"/>
  </r>
  <r>
    <s v="CLM89543460"/>
    <d v="2020-08-23T00:00:00"/>
    <x v="1895"/>
    <x v="1"/>
    <x v="1908"/>
    <d v="2020-09-14T00:00:00"/>
    <s v="POL26967918"/>
    <n v="0"/>
    <n v="0"/>
    <n v="22"/>
    <n v="0"/>
    <x v="0"/>
    <n v="0"/>
  </r>
  <r>
    <s v="CLM08257199"/>
    <d v="2021-06-15T00:00:00"/>
    <x v="1896"/>
    <x v="0"/>
    <x v="1909"/>
    <m/>
    <s v="POL40640329"/>
    <n v="1"/>
    <n v="1"/>
    <m/>
    <n v="1"/>
    <x v="0"/>
    <n v="1"/>
  </r>
  <r>
    <s v="CLM10208445"/>
    <d v="2023-10-25T00:00:00"/>
    <x v="1897"/>
    <x v="2"/>
    <x v="1910"/>
    <d v="2024-01-11T00:00:00"/>
    <s v="POL23491107"/>
    <n v="0"/>
    <n v="1"/>
    <n v="78"/>
    <n v="0"/>
    <x v="0"/>
    <n v="0"/>
  </r>
  <r>
    <s v="CLM70735329"/>
    <d v="2020-10-23T00:00:00"/>
    <x v="1898"/>
    <x v="2"/>
    <x v="1911"/>
    <d v="2020-12-14T00:00:00"/>
    <s v="POL47956526"/>
    <n v="0"/>
    <n v="1"/>
    <n v="52"/>
    <n v="0"/>
    <x v="0"/>
    <n v="0"/>
  </r>
  <r>
    <s v="CLM55922981"/>
    <d v="2022-07-04T00:00:00"/>
    <x v="1899"/>
    <x v="2"/>
    <x v="1912"/>
    <m/>
    <s v="POL77797320"/>
    <n v="1"/>
    <n v="1"/>
    <m/>
    <n v="1"/>
    <x v="0"/>
    <n v="0"/>
  </r>
  <r>
    <s v="CLM73619651"/>
    <d v="2020-03-13T00:00:00"/>
    <x v="1900"/>
    <x v="1"/>
    <x v="1913"/>
    <m/>
    <s v="POL28043223"/>
    <n v="1"/>
    <n v="0"/>
    <m/>
    <n v="1"/>
    <x v="0"/>
    <n v="0"/>
  </r>
  <r>
    <s v="CLM01290706"/>
    <d v="2024-12-17T00:00:00"/>
    <x v="1901"/>
    <x v="0"/>
    <x v="1914"/>
    <d v="2025-01-27T00:00:00"/>
    <s v="POL37652928"/>
    <n v="0"/>
    <n v="0"/>
    <n v="41"/>
    <n v="0"/>
    <x v="0"/>
    <n v="1"/>
  </r>
  <r>
    <s v="CLM94548528"/>
    <d v="2022-10-07T00:00:00"/>
    <x v="1902"/>
    <x v="1"/>
    <x v="1915"/>
    <d v="2022-10-30T00:00:00"/>
    <s v="POL89295458"/>
    <n v="0"/>
    <n v="1"/>
    <n v="23"/>
    <n v="0"/>
    <x v="0"/>
    <n v="0"/>
  </r>
  <r>
    <s v="CLM01573913"/>
    <d v="2020-07-23T00:00:00"/>
    <x v="1903"/>
    <x v="2"/>
    <x v="1916"/>
    <d v="2020-08-24T00:00:00"/>
    <s v="POL29054681"/>
    <n v="0"/>
    <n v="0"/>
    <n v="32"/>
    <n v="0"/>
    <x v="0"/>
    <n v="0"/>
  </r>
  <r>
    <s v="CLM01025597"/>
    <d v="2023-08-25T00:00:00"/>
    <x v="1904"/>
    <x v="2"/>
    <x v="1917"/>
    <d v="2023-10-07T00:00:00"/>
    <s v="POL40389475"/>
    <n v="0"/>
    <n v="1"/>
    <n v="43"/>
    <n v="0"/>
    <x v="0"/>
    <n v="0"/>
  </r>
  <r>
    <s v="CLM30460867"/>
    <d v="2023-05-30T00:00:00"/>
    <x v="1905"/>
    <x v="1"/>
    <x v="1918"/>
    <d v="2023-06-15T00:00:00"/>
    <s v="POL46015732"/>
    <n v="0"/>
    <n v="1"/>
    <n v="16"/>
    <n v="0"/>
    <x v="0"/>
    <n v="0"/>
  </r>
  <r>
    <s v="CLM28242230"/>
    <d v="2020-07-18T00:00:00"/>
    <x v="1906"/>
    <x v="2"/>
    <x v="1919"/>
    <d v="2020-09-08T00:00:00"/>
    <s v="POL09030327"/>
    <n v="0"/>
    <n v="1"/>
    <n v="52"/>
    <n v="0"/>
    <x v="0"/>
    <n v="0"/>
  </r>
  <r>
    <s v="CLM39634192"/>
    <d v="2023-05-18T00:00:00"/>
    <x v="1907"/>
    <x v="1"/>
    <x v="1920"/>
    <d v="2023-07-01T00:00:00"/>
    <s v="POL91419021"/>
    <n v="0"/>
    <n v="0"/>
    <n v="44"/>
    <n v="0"/>
    <x v="0"/>
    <n v="0"/>
  </r>
  <r>
    <s v="CLM14971986"/>
    <d v="2023-07-05T00:00:00"/>
    <x v="624"/>
    <x v="2"/>
    <x v="1921"/>
    <d v="2023-07-21T00:00:00"/>
    <s v="POL41128359"/>
    <n v="0"/>
    <n v="1"/>
    <n v="16"/>
    <n v="0"/>
    <x v="0"/>
    <n v="0"/>
  </r>
  <r>
    <s v="CLM40308208"/>
    <d v="2021-12-25T00:00:00"/>
    <x v="1908"/>
    <x v="1"/>
    <x v="1922"/>
    <d v="2022-03-23T00:00:00"/>
    <s v="POL87523514"/>
    <n v="0"/>
    <n v="1"/>
    <n v="88"/>
    <n v="0"/>
    <x v="0"/>
    <n v="0"/>
  </r>
  <r>
    <s v="CLM87699167"/>
    <d v="2022-03-19T00:00:00"/>
    <x v="1909"/>
    <x v="0"/>
    <x v="1923"/>
    <m/>
    <s v="POL18028969"/>
    <n v="1"/>
    <n v="1"/>
    <m/>
    <n v="1"/>
    <x v="0"/>
    <n v="1"/>
  </r>
  <r>
    <s v="CLM78684414"/>
    <d v="2022-03-22T00:00:00"/>
    <x v="1910"/>
    <x v="2"/>
    <x v="1924"/>
    <m/>
    <s v="POL79171752"/>
    <n v="1"/>
    <n v="1"/>
    <m/>
    <n v="1"/>
    <x v="0"/>
    <n v="0"/>
  </r>
  <r>
    <s v="CLM79179435"/>
    <d v="2023-05-03T00:00:00"/>
    <x v="1911"/>
    <x v="0"/>
    <x v="1925"/>
    <d v="2023-05-18T00:00:00"/>
    <s v="POL98955756"/>
    <n v="0"/>
    <n v="1"/>
    <n v="15"/>
    <n v="0"/>
    <x v="0"/>
    <n v="1"/>
  </r>
  <r>
    <s v="CLM33840040"/>
    <d v="2022-04-05T00:00:00"/>
    <x v="1912"/>
    <x v="0"/>
    <x v="1926"/>
    <d v="2022-06-19T00:00:00"/>
    <s v="POL02588835"/>
    <n v="0"/>
    <n v="0"/>
    <n v="75"/>
    <n v="0"/>
    <x v="0"/>
    <n v="1"/>
  </r>
  <r>
    <s v="CLM44070813"/>
    <d v="2022-11-30T00:00:00"/>
    <x v="1913"/>
    <x v="1"/>
    <x v="1927"/>
    <m/>
    <s v="POL07613630"/>
    <n v="1"/>
    <n v="1"/>
    <m/>
    <n v="1"/>
    <x v="0"/>
    <n v="0"/>
  </r>
  <r>
    <s v="CLM06876905"/>
    <d v="2022-09-27T00:00:00"/>
    <x v="1914"/>
    <x v="1"/>
    <x v="1928"/>
    <d v="2022-12-11T00:00:00"/>
    <s v="POL72715668"/>
    <n v="0"/>
    <n v="0"/>
    <n v="75"/>
    <n v="0"/>
    <x v="0"/>
    <n v="0"/>
  </r>
  <r>
    <s v="CLM78142411"/>
    <d v="2020-06-08T00:00:00"/>
    <x v="1915"/>
    <x v="0"/>
    <x v="1929"/>
    <m/>
    <s v="POL42233188"/>
    <n v="1"/>
    <n v="1"/>
    <m/>
    <n v="1"/>
    <x v="0"/>
    <n v="1"/>
  </r>
  <r>
    <s v="CLM63135289"/>
    <d v="2020-07-03T00:00:00"/>
    <x v="1916"/>
    <x v="1"/>
    <x v="1930"/>
    <m/>
    <s v="POL27988636"/>
    <n v="1"/>
    <n v="0"/>
    <m/>
    <n v="1"/>
    <x v="0"/>
    <n v="0"/>
  </r>
  <r>
    <s v="CLM06968097"/>
    <d v="2023-12-09T00:00:00"/>
    <x v="1917"/>
    <x v="1"/>
    <x v="1931"/>
    <d v="2024-02-19T00:00:00"/>
    <s v="POL51127842"/>
    <n v="0"/>
    <n v="0"/>
    <n v="72"/>
    <n v="0"/>
    <x v="0"/>
    <n v="0"/>
  </r>
  <r>
    <s v="CLM82701783"/>
    <d v="2022-07-22T00:00:00"/>
    <x v="1918"/>
    <x v="2"/>
    <x v="1932"/>
    <m/>
    <s v="POL27502535"/>
    <n v="1"/>
    <n v="1"/>
    <m/>
    <n v="1"/>
    <x v="0"/>
    <n v="0"/>
  </r>
  <r>
    <s v="CLM53281197"/>
    <d v="2023-02-01T00:00:00"/>
    <x v="1919"/>
    <x v="0"/>
    <x v="1933"/>
    <m/>
    <s v="POL79096614"/>
    <n v="1"/>
    <n v="1"/>
    <m/>
    <n v="1"/>
    <x v="0"/>
    <n v="1"/>
  </r>
  <r>
    <s v="CLM70194212"/>
    <d v="2024-11-14T00:00:00"/>
    <x v="1920"/>
    <x v="0"/>
    <x v="1934"/>
    <d v="2024-11-24T00:00:00"/>
    <s v="POL09122433"/>
    <n v="0"/>
    <n v="1"/>
    <n v="10"/>
    <n v="0"/>
    <x v="0"/>
    <n v="1"/>
  </r>
  <r>
    <s v="CLM62835166"/>
    <d v="2021-03-09T00:00:00"/>
    <x v="1921"/>
    <x v="0"/>
    <x v="1935"/>
    <d v="2021-04-02T00:00:00"/>
    <s v="POL02489128"/>
    <n v="0"/>
    <n v="0"/>
    <n v="24"/>
    <n v="0"/>
    <x v="0"/>
    <n v="1"/>
  </r>
  <r>
    <s v="CLM76263747"/>
    <d v="2024-01-15T00:00:00"/>
    <x v="1922"/>
    <x v="0"/>
    <x v="1936"/>
    <d v="2024-02-21T00:00:00"/>
    <s v="POL21505451"/>
    <n v="0"/>
    <n v="1"/>
    <n v="37"/>
    <n v="0"/>
    <x v="0"/>
    <n v="1"/>
  </r>
  <r>
    <s v="CLM08666769"/>
    <d v="2020-05-02T00:00:00"/>
    <x v="1923"/>
    <x v="0"/>
    <x v="1937"/>
    <d v="2020-07-27T00:00:00"/>
    <s v="POL64806756"/>
    <n v="0"/>
    <n v="0"/>
    <n v="86"/>
    <n v="0"/>
    <x v="1"/>
    <n v="1"/>
  </r>
  <r>
    <s v="CLM90784122"/>
    <d v="2024-07-03T00:00:00"/>
    <x v="1924"/>
    <x v="1"/>
    <x v="1938"/>
    <m/>
    <s v="POL93447913"/>
    <n v="1"/>
    <n v="1"/>
    <m/>
    <n v="1"/>
    <x v="0"/>
    <n v="0"/>
  </r>
  <r>
    <s v="CLM34122667"/>
    <d v="2022-11-23T00:00:00"/>
    <x v="1925"/>
    <x v="2"/>
    <x v="1939"/>
    <d v="2022-12-29T00:00:00"/>
    <s v="POL09137788"/>
    <n v="0"/>
    <n v="0"/>
    <n v="36"/>
    <n v="0"/>
    <x v="0"/>
    <n v="0"/>
  </r>
  <r>
    <s v="CLM89164289"/>
    <d v="2023-08-12T00:00:00"/>
    <x v="1926"/>
    <x v="1"/>
    <x v="1940"/>
    <m/>
    <s v="POL04129775"/>
    <n v="1"/>
    <n v="0"/>
    <m/>
    <n v="1"/>
    <x v="0"/>
    <n v="0"/>
  </r>
  <r>
    <s v="CLM50399575"/>
    <d v="2021-02-10T00:00:00"/>
    <x v="1927"/>
    <x v="1"/>
    <x v="1941"/>
    <d v="2021-03-26T00:00:00"/>
    <s v="POL22302710"/>
    <n v="0"/>
    <n v="1"/>
    <n v="44"/>
    <n v="0"/>
    <x v="0"/>
    <n v="0"/>
  </r>
  <r>
    <s v="CLM37414966"/>
    <d v="2022-09-02T00:00:00"/>
    <x v="1928"/>
    <x v="2"/>
    <x v="1942"/>
    <d v="2022-10-29T00:00:00"/>
    <s v="POL19136648"/>
    <n v="0"/>
    <n v="1"/>
    <n v="57"/>
    <n v="0"/>
    <x v="0"/>
    <n v="0"/>
  </r>
  <r>
    <s v="CLM06769086"/>
    <d v="2021-11-13T00:00:00"/>
    <x v="1929"/>
    <x v="0"/>
    <x v="1943"/>
    <d v="2021-12-10T00:00:00"/>
    <s v="POL75183965"/>
    <n v="0"/>
    <n v="1"/>
    <n v="27"/>
    <n v="0"/>
    <x v="0"/>
    <n v="1"/>
  </r>
  <r>
    <s v="CLM64118953"/>
    <d v="2023-08-10T00:00:00"/>
    <x v="1930"/>
    <x v="1"/>
    <x v="1944"/>
    <m/>
    <s v="POL73703547"/>
    <n v="1"/>
    <n v="1"/>
    <m/>
    <n v="1"/>
    <x v="0"/>
    <n v="0"/>
  </r>
  <r>
    <s v="CLM71890807"/>
    <d v="2022-06-11T00:00:00"/>
    <x v="1931"/>
    <x v="0"/>
    <x v="1945"/>
    <d v="2022-07-03T00:00:00"/>
    <s v="POL87094510"/>
    <n v="0"/>
    <n v="1"/>
    <n v="22"/>
    <n v="0"/>
    <x v="0"/>
    <n v="1"/>
  </r>
  <r>
    <s v="CLM23574049"/>
    <d v="2022-05-09T00:00:00"/>
    <x v="1932"/>
    <x v="1"/>
    <x v="1946"/>
    <m/>
    <s v="POL59054638"/>
    <n v="1"/>
    <n v="1"/>
    <m/>
    <n v="1"/>
    <x v="0"/>
    <n v="0"/>
  </r>
  <r>
    <s v="CLM52761482"/>
    <d v="2024-12-19T00:00:00"/>
    <x v="1933"/>
    <x v="0"/>
    <x v="1947"/>
    <m/>
    <s v="POL77958772"/>
    <n v="1"/>
    <n v="1"/>
    <m/>
    <n v="1"/>
    <x v="0"/>
    <n v="1"/>
  </r>
  <r>
    <s v="CLM01420222"/>
    <d v="2020-04-25T00:00:00"/>
    <x v="1934"/>
    <x v="0"/>
    <x v="1948"/>
    <d v="2020-05-10T00:00:00"/>
    <s v="POL39610160"/>
    <n v="0"/>
    <n v="1"/>
    <n v="15"/>
    <n v="0"/>
    <x v="0"/>
    <n v="1"/>
  </r>
  <r>
    <s v="CLM60007033"/>
    <d v="2023-05-15T00:00:00"/>
    <x v="1935"/>
    <x v="1"/>
    <x v="1949"/>
    <d v="2023-06-19T00:00:00"/>
    <s v="POL65886871"/>
    <n v="0"/>
    <n v="1"/>
    <n v="35"/>
    <n v="0"/>
    <x v="0"/>
    <n v="0"/>
  </r>
  <r>
    <s v="CLM81682177"/>
    <d v="2023-06-26T00:00:00"/>
    <x v="1936"/>
    <x v="2"/>
    <x v="1950"/>
    <m/>
    <s v="POL16384443"/>
    <n v="1"/>
    <n v="0"/>
    <m/>
    <n v="1"/>
    <x v="0"/>
    <n v="0"/>
  </r>
  <r>
    <s v="CLM51986338"/>
    <d v="2022-07-11T00:00:00"/>
    <x v="1937"/>
    <x v="0"/>
    <x v="1951"/>
    <m/>
    <s v="POL86998122"/>
    <n v="1"/>
    <n v="1"/>
    <m/>
    <n v="1"/>
    <x v="0"/>
    <n v="1"/>
  </r>
  <r>
    <s v="CLM34627343"/>
    <d v="2021-09-08T00:00:00"/>
    <x v="1938"/>
    <x v="2"/>
    <x v="1952"/>
    <d v="2021-12-07T00:00:00"/>
    <s v="POL68995549"/>
    <n v="0"/>
    <n v="1"/>
    <n v="90"/>
    <n v="0"/>
    <x v="0"/>
    <n v="0"/>
  </r>
  <r>
    <s v="CLM73089690"/>
    <d v="2021-04-09T00:00:00"/>
    <x v="1939"/>
    <x v="2"/>
    <x v="1953"/>
    <d v="2021-05-16T00:00:00"/>
    <s v="POL95848823"/>
    <n v="0"/>
    <n v="0"/>
    <n v="37"/>
    <n v="0"/>
    <x v="0"/>
    <n v="0"/>
  </r>
  <r>
    <s v="CLM91378280"/>
    <d v="2024-12-17T00:00:00"/>
    <x v="1940"/>
    <x v="0"/>
    <x v="1954"/>
    <d v="2025-01-11T00:00:00"/>
    <s v="POL29470118"/>
    <n v="0"/>
    <n v="1"/>
    <n v="25"/>
    <n v="0"/>
    <x v="0"/>
    <n v="1"/>
  </r>
  <r>
    <s v="CLM45159166"/>
    <d v="2024-08-12T00:00:00"/>
    <x v="1941"/>
    <x v="0"/>
    <x v="1955"/>
    <d v="2024-09-08T00:00:00"/>
    <s v="POL37273057"/>
    <n v="0"/>
    <n v="1"/>
    <n v="27"/>
    <n v="0"/>
    <x v="0"/>
    <n v="1"/>
  </r>
  <r>
    <s v="CLM58580859"/>
    <d v="2022-05-22T00:00:00"/>
    <x v="1942"/>
    <x v="1"/>
    <x v="1956"/>
    <d v="2022-06-28T00:00:00"/>
    <s v="POL04666316"/>
    <n v="0"/>
    <n v="1"/>
    <n v="37"/>
    <n v="0"/>
    <x v="0"/>
    <n v="0"/>
  </r>
  <r>
    <s v="CLM63096266"/>
    <d v="2023-05-20T00:00:00"/>
    <x v="1943"/>
    <x v="0"/>
    <x v="1957"/>
    <d v="2023-06-01T00:00:00"/>
    <s v="POL30038118"/>
    <n v="0"/>
    <n v="1"/>
    <n v="12"/>
    <n v="0"/>
    <x v="0"/>
    <n v="1"/>
  </r>
  <r>
    <s v="CLM18985917"/>
    <d v="2023-06-07T00:00:00"/>
    <x v="1944"/>
    <x v="1"/>
    <x v="1958"/>
    <d v="2023-09-01T00:00:00"/>
    <s v="POL71377159"/>
    <n v="0"/>
    <n v="1"/>
    <n v="86"/>
    <n v="0"/>
    <x v="0"/>
    <n v="0"/>
  </r>
  <r>
    <s v="CLM11239975"/>
    <d v="2022-05-21T00:00:00"/>
    <x v="1945"/>
    <x v="0"/>
    <x v="1959"/>
    <d v="2022-07-20T00:00:00"/>
    <s v="POL41653230"/>
    <n v="0"/>
    <n v="0"/>
    <n v="60"/>
    <n v="0"/>
    <x v="0"/>
    <n v="1"/>
  </r>
  <r>
    <s v="CLM95603254"/>
    <d v="2020-01-06T00:00:00"/>
    <x v="1946"/>
    <x v="1"/>
    <x v="1960"/>
    <m/>
    <s v="POL35204353"/>
    <n v="1"/>
    <n v="0"/>
    <m/>
    <n v="1"/>
    <x v="0"/>
    <n v="0"/>
  </r>
  <r>
    <s v="CLM19810361"/>
    <d v="2021-01-08T00:00:00"/>
    <x v="1947"/>
    <x v="1"/>
    <x v="1961"/>
    <d v="2021-01-24T00:00:00"/>
    <s v="POL30568906"/>
    <n v="0"/>
    <n v="0"/>
    <n v="16"/>
    <n v="0"/>
    <x v="0"/>
    <n v="0"/>
  </r>
  <r>
    <s v="CLM77581336"/>
    <d v="2023-05-31T00:00:00"/>
    <x v="1948"/>
    <x v="2"/>
    <x v="1962"/>
    <m/>
    <s v="POL62759282"/>
    <n v="1"/>
    <n v="0"/>
    <m/>
    <n v="1"/>
    <x v="0"/>
    <n v="0"/>
  </r>
  <r>
    <s v="CLM30904540"/>
    <d v="2020-02-20T00:00:00"/>
    <x v="1949"/>
    <x v="1"/>
    <x v="1963"/>
    <d v="2020-04-18T00:00:00"/>
    <s v="POL99341236"/>
    <n v="0"/>
    <n v="0"/>
    <n v="58"/>
    <n v="0"/>
    <x v="1"/>
    <n v="0"/>
  </r>
  <r>
    <s v="CLM69528139"/>
    <d v="2020-10-15T00:00:00"/>
    <x v="1950"/>
    <x v="1"/>
    <x v="1964"/>
    <m/>
    <s v="POL31153725"/>
    <n v="1"/>
    <n v="0"/>
    <m/>
    <n v="1"/>
    <x v="1"/>
    <n v="0"/>
  </r>
  <r>
    <s v="CLM34000620"/>
    <d v="2024-06-07T00:00:00"/>
    <x v="1951"/>
    <x v="2"/>
    <x v="1965"/>
    <m/>
    <s v="POL33767169"/>
    <n v="1"/>
    <n v="1"/>
    <m/>
    <n v="1"/>
    <x v="0"/>
    <n v="0"/>
  </r>
  <r>
    <s v="CLM89077431"/>
    <d v="2023-02-03T00:00:00"/>
    <x v="1952"/>
    <x v="0"/>
    <x v="1966"/>
    <m/>
    <s v="POL56083774"/>
    <n v="1"/>
    <n v="1"/>
    <m/>
    <n v="1"/>
    <x v="0"/>
    <n v="1"/>
  </r>
  <r>
    <s v="CLM89370133"/>
    <d v="2021-12-07T00:00:00"/>
    <x v="1953"/>
    <x v="1"/>
    <x v="1967"/>
    <d v="2022-01-07T00:00:00"/>
    <s v="POL84907131"/>
    <n v="0"/>
    <n v="1"/>
    <n v="31"/>
    <n v="0"/>
    <x v="0"/>
    <n v="0"/>
  </r>
  <r>
    <s v="CLM59577229"/>
    <d v="2021-02-06T00:00:00"/>
    <x v="1954"/>
    <x v="0"/>
    <x v="1968"/>
    <d v="2021-03-04T00:00:00"/>
    <s v="POL33693707"/>
    <n v="0"/>
    <n v="1"/>
    <n v="26"/>
    <n v="0"/>
    <x v="0"/>
    <n v="1"/>
  </r>
  <r>
    <s v="CLM26999058"/>
    <d v="2024-11-19T00:00:00"/>
    <x v="1955"/>
    <x v="0"/>
    <x v="1969"/>
    <d v="2024-12-17T00:00:00"/>
    <s v="POL74599769"/>
    <n v="0"/>
    <n v="0"/>
    <n v="28"/>
    <n v="0"/>
    <x v="0"/>
    <n v="1"/>
  </r>
  <r>
    <s v="CLM18390499"/>
    <d v="2023-06-04T00:00:00"/>
    <x v="1956"/>
    <x v="2"/>
    <x v="1970"/>
    <d v="2023-07-08T00:00:00"/>
    <s v="POL00096946"/>
    <n v="0"/>
    <n v="0"/>
    <n v="34"/>
    <n v="0"/>
    <x v="0"/>
    <n v="0"/>
  </r>
  <r>
    <s v="CLM40251500"/>
    <d v="2024-12-02T00:00:00"/>
    <x v="1957"/>
    <x v="2"/>
    <x v="1971"/>
    <d v="2025-03-01T00:00:00"/>
    <s v="POL81404875"/>
    <n v="0"/>
    <n v="1"/>
    <n v="89"/>
    <n v="0"/>
    <x v="0"/>
    <n v="0"/>
  </r>
  <r>
    <s v="CLM84488791"/>
    <d v="2020-05-03T00:00:00"/>
    <x v="1958"/>
    <x v="0"/>
    <x v="1972"/>
    <d v="2020-07-11T00:00:00"/>
    <s v="POL33767169"/>
    <n v="0"/>
    <n v="1"/>
    <n v="69"/>
    <n v="0"/>
    <x v="0"/>
    <n v="1"/>
  </r>
  <r>
    <s v="CLM77017596"/>
    <d v="2022-11-20T00:00:00"/>
    <x v="1959"/>
    <x v="1"/>
    <x v="1973"/>
    <d v="2023-01-13T00:00:00"/>
    <s v="POL88646934"/>
    <n v="0"/>
    <n v="0"/>
    <n v="54"/>
    <n v="0"/>
    <x v="0"/>
    <n v="0"/>
  </r>
  <r>
    <s v="CLM33431561"/>
    <d v="2023-06-09T00:00:00"/>
    <x v="1960"/>
    <x v="0"/>
    <x v="1974"/>
    <m/>
    <s v="POL77615457"/>
    <n v="1"/>
    <n v="1"/>
    <m/>
    <n v="1"/>
    <x v="0"/>
    <n v="1"/>
  </r>
  <r>
    <s v="CLM87713140"/>
    <d v="2022-07-24T00:00:00"/>
    <x v="1961"/>
    <x v="2"/>
    <x v="1975"/>
    <d v="2022-09-05T00:00:00"/>
    <s v="POL80491812"/>
    <n v="0"/>
    <n v="1"/>
    <n v="43"/>
    <n v="0"/>
    <x v="0"/>
    <n v="0"/>
  </r>
  <r>
    <s v="CLM77416779"/>
    <d v="2022-09-02T00:00:00"/>
    <x v="1962"/>
    <x v="0"/>
    <x v="1976"/>
    <d v="2022-11-06T00:00:00"/>
    <s v="POL07215641"/>
    <n v="0"/>
    <n v="0"/>
    <n v="65"/>
    <n v="0"/>
    <x v="0"/>
    <n v="1"/>
  </r>
  <r>
    <s v="CLM55275310"/>
    <d v="2024-03-01T00:00:00"/>
    <x v="1963"/>
    <x v="2"/>
    <x v="1977"/>
    <d v="2024-05-06T00:00:00"/>
    <s v="POL90366335"/>
    <n v="0"/>
    <n v="0"/>
    <n v="66"/>
    <n v="0"/>
    <x v="0"/>
    <n v="0"/>
  </r>
  <r>
    <s v="CLM15711654"/>
    <d v="2021-07-15T00:00:00"/>
    <x v="1964"/>
    <x v="0"/>
    <x v="1978"/>
    <d v="2021-08-25T00:00:00"/>
    <s v="POL34336501"/>
    <n v="0"/>
    <n v="1"/>
    <n v="41"/>
    <n v="0"/>
    <x v="0"/>
    <n v="1"/>
  </r>
  <r>
    <s v="CLM83636218"/>
    <d v="2021-07-19T00:00:00"/>
    <x v="1965"/>
    <x v="2"/>
    <x v="1979"/>
    <d v="2021-10-07T00:00:00"/>
    <s v="POL77295889"/>
    <n v="0"/>
    <n v="1"/>
    <n v="80"/>
    <n v="0"/>
    <x v="0"/>
    <n v="0"/>
  </r>
  <r>
    <s v="CLM90963696"/>
    <d v="2020-11-09T00:00:00"/>
    <x v="1966"/>
    <x v="0"/>
    <x v="1980"/>
    <d v="2020-12-31T00:00:00"/>
    <s v="POL87603432"/>
    <n v="0"/>
    <n v="0"/>
    <n v="52"/>
    <n v="0"/>
    <x v="1"/>
    <n v="1"/>
  </r>
  <r>
    <s v="CLM32646394"/>
    <d v="2021-02-14T00:00:00"/>
    <x v="1967"/>
    <x v="0"/>
    <x v="1981"/>
    <m/>
    <s v="POL00027462"/>
    <n v="1"/>
    <n v="1"/>
    <m/>
    <n v="1"/>
    <x v="0"/>
    <n v="1"/>
  </r>
  <r>
    <s v="CLM84979333"/>
    <d v="2022-06-01T00:00:00"/>
    <x v="1968"/>
    <x v="1"/>
    <x v="1982"/>
    <d v="2022-07-13T00:00:00"/>
    <s v="POL62118534"/>
    <n v="0"/>
    <n v="1"/>
    <n v="42"/>
    <n v="0"/>
    <x v="0"/>
    <n v="0"/>
  </r>
  <r>
    <s v="CLM75974525"/>
    <d v="2024-12-19T00:00:00"/>
    <x v="1969"/>
    <x v="0"/>
    <x v="1983"/>
    <m/>
    <s v="POL90865512"/>
    <n v="1"/>
    <n v="0"/>
    <m/>
    <n v="1"/>
    <x v="2"/>
    <n v="1"/>
  </r>
  <r>
    <s v="CLM90679805"/>
    <d v="2021-03-14T00:00:00"/>
    <x v="1970"/>
    <x v="2"/>
    <x v="1984"/>
    <m/>
    <s v="POL28999466"/>
    <n v="1"/>
    <n v="0"/>
    <m/>
    <n v="1"/>
    <x v="0"/>
    <n v="0"/>
  </r>
  <r>
    <s v="CLM04794735"/>
    <d v="2020-01-30T00:00:00"/>
    <x v="1971"/>
    <x v="1"/>
    <x v="1985"/>
    <m/>
    <s v="POL93482560"/>
    <n v="1"/>
    <n v="1"/>
    <m/>
    <n v="1"/>
    <x v="0"/>
    <n v="0"/>
  </r>
  <r>
    <s v="CLM53668729"/>
    <d v="2022-07-06T00:00:00"/>
    <x v="1972"/>
    <x v="2"/>
    <x v="1986"/>
    <m/>
    <s v="POL51258624"/>
    <n v="1"/>
    <n v="1"/>
    <m/>
    <n v="1"/>
    <x v="0"/>
    <n v="0"/>
  </r>
  <r>
    <s v="CLM58936564"/>
    <d v="2024-01-15T00:00:00"/>
    <x v="1973"/>
    <x v="2"/>
    <x v="1987"/>
    <d v="2024-02-13T00:00:00"/>
    <s v="POL35189508"/>
    <n v="0"/>
    <n v="0"/>
    <n v="29"/>
    <n v="0"/>
    <x v="0"/>
    <n v="0"/>
  </r>
  <r>
    <s v="CLM03406800"/>
    <d v="2023-06-21T00:00:00"/>
    <x v="1974"/>
    <x v="0"/>
    <x v="1988"/>
    <d v="2023-08-14T00:00:00"/>
    <s v="POL97456279"/>
    <n v="0"/>
    <n v="1"/>
    <n v="54"/>
    <n v="0"/>
    <x v="0"/>
    <n v="1"/>
  </r>
  <r>
    <s v="CLM43634779"/>
    <d v="2021-04-17T00:00:00"/>
    <x v="1975"/>
    <x v="1"/>
    <x v="1989"/>
    <d v="2021-07-10T00:00:00"/>
    <s v="POL92024159"/>
    <n v="0"/>
    <n v="1"/>
    <n v="84"/>
    <n v="0"/>
    <x v="0"/>
    <n v="0"/>
  </r>
  <r>
    <s v="CLM95161889"/>
    <d v="2021-10-01T00:00:00"/>
    <x v="1976"/>
    <x v="2"/>
    <x v="1990"/>
    <m/>
    <s v="POL09863173"/>
    <n v="1"/>
    <n v="0"/>
    <m/>
    <n v="1"/>
    <x v="1"/>
    <n v="0"/>
  </r>
  <r>
    <s v="CLM63926880"/>
    <d v="2022-05-21T00:00:00"/>
    <x v="1977"/>
    <x v="1"/>
    <x v="1991"/>
    <d v="2022-07-11T00:00:00"/>
    <s v="POL20115045"/>
    <n v="0"/>
    <n v="1"/>
    <n v="51"/>
    <n v="0"/>
    <x v="0"/>
    <n v="0"/>
  </r>
  <r>
    <s v="CLM87056260"/>
    <d v="2024-03-25T00:00:00"/>
    <x v="1978"/>
    <x v="1"/>
    <x v="1992"/>
    <d v="2024-05-23T00:00:00"/>
    <s v="POL36551695"/>
    <n v="0"/>
    <n v="0"/>
    <n v="59"/>
    <n v="0"/>
    <x v="0"/>
    <n v="0"/>
  </r>
  <r>
    <s v="CLM48924575"/>
    <d v="2020-09-02T00:00:00"/>
    <x v="1979"/>
    <x v="0"/>
    <x v="1993"/>
    <m/>
    <s v="POL53425545"/>
    <n v="1"/>
    <n v="0"/>
    <m/>
    <n v="1"/>
    <x v="0"/>
    <n v="1"/>
  </r>
  <r>
    <s v="CLM95037283"/>
    <d v="2020-08-30T00:00:00"/>
    <x v="1887"/>
    <x v="2"/>
    <x v="1994"/>
    <d v="2020-11-01T00:00:00"/>
    <s v="POL84917275"/>
    <n v="0"/>
    <n v="1"/>
    <n v="63"/>
    <n v="0"/>
    <x v="0"/>
    <n v="0"/>
  </r>
  <r>
    <s v="CLM38769881"/>
    <d v="2020-11-05T00:00:00"/>
    <x v="1980"/>
    <x v="0"/>
    <x v="1995"/>
    <m/>
    <s v="POL36980547"/>
    <n v="1"/>
    <n v="1"/>
    <m/>
    <n v="1"/>
    <x v="0"/>
    <n v="1"/>
  </r>
  <r>
    <s v="CLM51253253"/>
    <d v="2021-05-05T00:00:00"/>
    <x v="1981"/>
    <x v="1"/>
    <x v="1996"/>
    <d v="2021-05-25T00:00:00"/>
    <s v="POL84935714"/>
    <n v="0"/>
    <n v="1"/>
    <n v="20"/>
    <n v="0"/>
    <x v="0"/>
    <n v="0"/>
  </r>
  <r>
    <s v="CLM61931893"/>
    <d v="2021-09-30T00:00:00"/>
    <x v="1982"/>
    <x v="2"/>
    <x v="1997"/>
    <d v="2021-10-11T00:00:00"/>
    <s v="POL20995178"/>
    <n v="0"/>
    <n v="1"/>
    <n v="11"/>
    <n v="0"/>
    <x v="0"/>
    <n v="0"/>
  </r>
  <r>
    <s v="CLM83499545"/>
    <d v="2024-09-07T00:00:00"/>
    <x v="1983"/>
    <x v="2"/>
    <x v="1998"/>
    <m/>
    <s v="POL20843719"/>
    <n v="1"/>
    <n v="1"/>
    <m/>
    <n v="1"/>
    <x v="0"/>
    <n v="0"/>
  </r>
  <r>
    <s v="CLM25743876"/>
    <d v="2022-06-28T00:00:00"/>
    <x v="1984"/>
    <x v="0"/>
    <x v="1999"/>
    <d v="2022-09-18T00:00:00"/>
    <s v="POL19694591"/>
    <n v="0"/>
    <n v="0"/>
    <n v="82"/>
    <n v="0"/>
    <x v="1"/>
    <n v="1"/>
  </r>
  <r>
    <s v="CLM60714995"/>
    <d v="2021-07-10T00:00:00"/>
    <x v="1985"/>
    <x v="0"/>
    <x v="2000"/>
    <m/>
    <s v="POL40414509"/>
    <n v="1"/>
    <n v="0"/>
    <m/>
    <n v="1"/>
    <x v="2"/>
    <n v="1"/>
  </r>
  <r>
    <s v="CLM66269252"/>
    <d v="2024-09-24T00:00:00"/>
    <x v="1986"/>
    <x v="0"/>
    <x v="2001"/>
    <m/>
    <s v="POL72715668"/>
    <n v="1"/>
    <n v="1"/>
    <m/>
    <n v="1"/>
    <x v="0"/>
    <n v="1"/>
  </r>
  <r>
    <s v="CLM93002795"/>
    <d v="2020-02-26T00:00:00"/>
    <x v="1987"/>
    <x v="2"/>
    <x v="2002"/>
    <d v="2020-05-14T00:00:00"/>
    <s v="POL80090521"/>
    <n v="0"/>
    <n v="1"/>
    <n v="78"/>
    <n v="0"/>
    <x v="0"/>
    <n v="0"/>
  </r>
  <r>
    <s v="CLM74000919"/>
    <d v="2024-10-13T00:00:00"/>
    <x v="1988"/>
    <x v="1"/>
    <x v="2003"/>
    <d v="2024-12-08T00:00:00"/>
    <s v="POL43810674"/>
    <n v="0"/>
    <n v="1"/>
    <n v="56"/>
    <n v="0"/>
    <x v="0"/>
    <n v="0"/>
  </r>
  <r>
    <s v="CLM86607161"/>
    <d v="2021-11-04T00:00:00"/>
    <x v="1989"/>
    <x v="0"/>
    <x v="2004"/>
    <d v="2022-01-14T00:00:00"/>
    <s v="POL45897709"/>
    <n v="0"/>
    <n v="0"/>
    <n v="71"/>
    <n v="0"/>
    <x v="0"/>
    <n v="1"/>
  </r>
  <r>
    <s v="CLM38056760"/>
    <d v="2020-10-27T00:00:00"/>
    <x v="1990"/>
    <x v="2"/>
    <x v="2005"/>
    <d v="2020-12-26T00:00:00"/>
    <s v="POL43965992"/>
    <n v="0"/>
    <n v="0"/>
    <n v="60"/>
    <n v="0"/>
    <x v="1"/>
    <n v="0"/>
  </r>
  <r>
    <s v="CLM29990717"/>
    <d v="2021-06-29T00:00:00"/>
    <x v="1991"/>
    <x v="1"/>
    <x v="2006"/>
    <d v="2021-09-16T00:00:00"/>
    <s v="POL59899170"/>
    <n v="0"/>
    <n v="1"/>
    <n v="79"/>
    <n v="0"/>
    <x v="0"/>
    <n v="0"/>
  </r>
  <r>
    <s v="CLM66464939"/>
    <d v="2020-08-08T00:00:00"/>
    <x v="1992"/>
    <x v="0"/>
    <x v="2007"/>
    <m/>
    <s v="POL62023748"/>
    <n v="1"/>
    <n v="0"/>
    <m/>
    <n v="1"/>
    <x v="1"/>
    <n v="1"/>
  </r>
  <r>
    <s v="CLM92032768"/>
    <d v="2023-05-16T00:00:00"/>
    <x v="1993"/>
    <x v="1"/>
    <x v="2008"/>
    <d v="2023-08-04T00:00:00"/>
    <s v="POL60212438"/>
    <n v="0"/>
    <n v="1"/>
    <n v="80"/>
    <n v="0"/>
    <x v="0"/>
    <n v="0"/>
  </r>
  <r>
    <s v="CLM75064627"/>
    <d v="2023-09-24T00:00:00"/>
    <x v="1994"/>
    <x v="0"/>
    <x v="2009"/>
    <m/>
    <s v="POL03937394"/>
    <n v="1"/>
    <n v="1"/>
    <m/>
    <n v="1"/>
    <x v="0"/>
    <n v="1"/>
  </r>
  <r>
    <s v="CLM97014438"/>
    <d v="2021-01-07T00:00:00"/>
    <x v="1995"/>
    <x v="0"/>
    <x v="2010"/>
    <m/>
    <s v="POL44476991"/>
    <n v="1"/>
    <n v="0"/>
    <m/>
    <n v="1"/>
    <x v="0"/>
    <n v="1"/>
  </r>
  <r>
    <s v="CLM92782481"/>
    <d v="2023-09-10T00:00:00"/>
    <x v="1996"/>
    <x v="1"/>
    <x v="2011"/>
    <d v="2023-10-25T00:00:00"/>
    <s v="POL40860073"/>
    <n v="0"/>
    <n v="1"/>
    <n v="45"/>
    <n v="0"/>
    <x v="0"/>
    <n v="0"/>
  </r>
  <r>
    <s v="CLM12269548"/>
    <d v="2022-01-27T00:00:00"/>
    <x v="1997"/>
    <x v="1"/>
    <x v="2012"/>
    <m/>
    <s v="POL09462965"/>
    <n v="1"/>
    <n v="0"/>
    <m/>
    <n v="1"/>
    <x v="0"/>
    <n v="0"/>
  </r>
  <r>
    <s v="CLM11542446"/>
    <d v="2023-11-05T00:00:00"/>
    <x v="1998"/>
    <x v="2"/>
    <x v="2013"/>
    <d v="2023-12-20T00:00:00"/>
    <s v="POL25630495"/>
    <n v="0"/>
    <n v="0"/>
    <n v="45"/>
    <n v="0"/>
    <x v="1"/>
    <n v="0"/>
  </r>
  <r>
    <s v="CLM20873643"/>
    <d v="2023-10-05T00:00:00"/>
    <x v="1999"/>
    <x v="0"/>
    <x v="2014"/>
    <d v="2023-12-06T00:00:00"/>
    <s v="POL62363777"/>
    <n v="0"/>
    <n v="0"/>
    <n v="62"/>
    <n v="0"/>
    <x v="0"/>
    <n v="1"/>
  </r>
  <r>
    <s v="CLM42714032"/>
    <d v="2022-12-15T00:00:00"/>
    <x v="2000"/>
    <x v="1"/>
    <x v="2015"/>
    <m/>
    <s v="POL25301637"/>
    <n v="1"/>
    <n v="1"/>
    <m/>
    <n v="1"/>
    <x v="0"/>
    <n v="0"/>
  </r>
  <r>
    <s v="CLM93361259"/>
    <d v="2021-01-10T00:00:00"/>
    <x v="2001"/>
    <x v="2"/>
    <x v="2016"/>
    <d v="2021-03-09T00:00:00"/>
    <s v="POL63810929"/>
    <n v="0"/>
    <n v="0"/>
    <n v="58"/>
    <n v="0"/>
    <x v="1"/>
    <n v="0"/>
  </r>
  <r>
    <s v="CLM80363976"/>
    <d v="2022-01-17T00:00:00"/>
    <x v="2002"/>
    <x v="1"/>
    <x v="2017"/>
    <d v="2022-03-10T00:00:00"/>
    <s v="POL88792514"/>
    <n v="0"/>
    <n v="0"/>
    <n v="52"/>
    <n v="0"/>
    <x v="1"/>
    <n v="0"/>
  </r>
  <r>
    <s v="CLM84696389"/>
    <d v="2024-05-09T00:00:00"/>
    <x v="2003"/>
    <x v="0"/>
    <x v="2018"/>
    <d v="2024-07-07T00:00:00"/>
    <s v="POL85498031"/>
    <n v="0"/>
    <n v="0"/>
    <n v="59"/>
    <n v="0"/>
    <x v="1"/>
    <n v="1"/>
  </r>
  <r>
    <s v="CLM59399137"/>
    <d v="2022-03-19T00:00:00"/>
    <x v="2004"/>
    <x v="0"/>
    <x v="2019"/>
    <d v="2022-04-23T00:00:00"/>
    <s v="POL29892884"/>
    <n v="0"/>
    <n v="1"/>
    <n v="35"/>
    <n v="0"/>
    <x v="0"/>
    <n v="1"/>
  </r>
  <r>
    <s v="CLM41644920"/>
    <d v="2022-03-17T00:00:00"/>
    <x v="2005"/>
    <x v="2"/>
    <x v="2020"/>
    <d v="2022-05-11T00:00:00"/>
    <s v="POL88351498"/>
    <n v="0"/>
    <n v="1"/>
    <n v="55"/>
    <n v="0"/>
    <x v="0"/>
    <n v="0"/>
  </r>
  <r>
    <s v="CLM19086019"/>
    <d v="2024-02-20T00:00:00"/>
    <x v="2006"/>
    <x v="0"/>
    <x v="2021"/>
    <d v="2024-03-07T00:00:00"/>
    <s v="POL73557141"/>
    <n v="0"/>
    <n v="1"/>
    <n v="16"/>
    <n v="0"/>
    <x v="0"/>
    <n v="1"/>
  </r>
  <r>
    <s v="CLM71470951"/>
    <d v="2022-08-01T00:00:00"/>
    <x v="2007"/>
    <x v="1"/>
    <x v="2022"/>
    <m/>
    <s v="POL05468446"/>
    <n v="1"/>
    <n v="1"/>
    <m/>
    <n v="1"/>
    <x v="0"/>
    <n v="0"/>
  </r>
  <r>
    <s v="CLM54067525"/>
    <d v="2020-10-12T00:00:00"/>
    <x v="2008"/>
    <x v="0"/>
    <x v="2023"/>
    <d v="2021-01-01T00:00:00"/>
    <s v="POL21013410"/>
    <n v="0"/>
    <n v="1"/>
    <n v="81"/>
    <n v="0"/>
    <x v="0"/>
    <n v="1"/>
  </r>
  <r>
    <s v="CLM62573948"/>
    <d v="2020-06-15T00:00:00"/>
    <x v="2009"/>
    <x v="1"/>
    <x v="2024"/>
    <m/>
    <s v="POL37180601"/>
    <n v="1"/>
    <n v="1"/>
    <m/>
    <n v="1"/>
    <x v="0"/>
    <n v="0"/>
  </r>
  <r>
    <s v="CLM91387896"/>
    <d v="2022-02-08T00:00:00"/>
    <x v="2010"/>
    <x v="1"/>
    <x v="2025"/>
    <d v="2022-04-04T00:00:00"/>
    <s v="POL85481964"/>
    <n v="0"/>
    <n v="0"/>
    <n v="55"/>
    <n v="0"/>
    <x v="1"/>
    <n v="0"/>
  </r>
  <r>
    <s v="CLM81511296"/>
    <d v="2021-02-27T00:00:00"/>
    <x v="2011"/>
    <x v="1"/>
    <x v="2026"/>
    <d v="2021-03-09T00:00:00"/>
    <s v="POL91286503"/>
    <n v="0"/>
    <n v="1"/>
    <n v="10"/>
    <n v="0"/>
    <x v="0"/>
    <n v="0"/>
  </r>
  <r>
    <s v="CLM77072055"/>
    <d v="2024-02-12T00:00:00"/>
    <x v="2012"/>
    <x v="0"/>
    <x v="2027"/>
    <d v="2024-04-27T00:00:00"/>
    <s v="POL22790609"/>
    <n v="0"/>
    <n v="0"/>
    <n v="75"/>
    <n v="0"/>
    <x v="2"/>
    <n v="1"/>
  </r>
  <r>
    <s v="CLM64815448"/>
    <d v="2021-07-14T00:00:00"/>
    <x v="2013"/>
    <x v="2"/>
    <x v="2028"/>
    <m/>
    <s v="POL07908129"/>
    <n v="1"/>
    <n v="1"/>
    <m/>
    <n v="1"/>
    <x v="0"/>
    <n v="0"/>
  </r>
  <r>
    <s v="CLM81782517"/>
    <d v="2022-05-10T00:00:00"/>
    <x v="2014"/>
    <x v="2"/>
    <x v="2029"/>
    <m/>
    <s v="POL86299537"/>
    <n v="1"/>
    <n v="1"/>
    <m/>
    <n v="1"/>
    <x v="0"/>
    <n v="0"/>
  </r>
  <r>
    <s v="CLM98871661"/>
    <d v="2020-12-08T00:00:00"/>
    <x v="2015"/>
    <x v="0"/>
    <x v="2030"/>
    <d v="2021-01-17T00:00:00"/>
    <s v="POL08440937"/>
    <n v="0"/>
    <n v="1"/>
    <n v="40"/>
    <n v="0"/>
    <x v="0"/>
    <n v="1"/>
  </r>
  <r>
    <s v="CLM43405221"/>
    <d v="2021-08-30T00:00:00"/>
    <x v="2016"/>
    <x v="1"/>
    <x v="2031"/>
    <m/>
    <s v="POL59354713"/>
    <n v="1"/>
    <n v="1"/>
    <m/>
    <n v="1"/>
    <x v="0"/>
    <n v="0"/>
  </r>
  <r>
    <s v="CLM58611014"/>
    <d v="2020-12-21T00:00:00"/>
    <x v="2017"/>
    <x v="2"/>
    <x v="2032"/>
    <d v="2021-03-05T00:00:00"/>
    <s v="POL28971853"/>
    <n v="0"/>
    <n v="1"/>
    <n v="74"/>
    <n v="0"/>
    <x v="0"/>
    <n v="0"/>
  </r>
  <r>
    <s v="CLM10105251"/>
    <d v="2023-05-11T00:00:00"/>
    <x v="2018"/>
    <x v="2"/>
    <x v="2033"/>
    <m/>
    <s v="POL55669531"/>
    <n v="1"/>
    <n v="0"/>
    <m/>
    <n v="1"/>
    <x v="1"/>
    <n v="0"/>
  </r>
  <r>
    <s v="CLM95059960"/>
    <d v="2024-08-16T00:00:00"/>
    <x v="2019"/>
    <x v="1"/>
    <x v="2034"/>
    <d v="2024-10-09T00:00:00"/>
    <s v="POL17105339"/>
    <n v="0"/>
    <n v="0"/>
    <n v="54"/>
    <n v="0"/>
    <x v="0"/>
    <n v="0"/>
  </r>
  <r>
    <s v="CLM22108530"/>
    <d v="2024-10-14T00:00:00"/>
    <x v="2020"/>
    <x v="0"/>
    <x v="2035"/>
    <m/>
    <s v="POL43112527"/>
    <n v="1"/>
    <n v="1"/>
    <m/>
    <n v="1"/>
    <x v="0"/>
    <n v="1"/>
  </r>
  <r>
    <s v="CLM14545745"/>
    <d v="2021-04-01T00:00:00"/>
    <x v="2021"/>
    <x v="2"/>
    <x v="2036"/>
    <d v="2021-06-28T00:00:00"/>
    <s v="POL78352626"/>
    <n v="0"/>
    <n v="1"/>
    <n v="88"/>
    <n v="0"/>
    <x v="0"/>
    <n v="0"/>
  </r>
  <r>
    <s v="CLM50893704"/>
    <d v="2020-12-27T00:00:00"/>
    <x v="2022"/>
    <x v="0"/>
    <x v="2037"/>
    <m/>
    <s v="POL18985962"/>
    <n v="1"/>
    <n v="1"/>
    <m/>
    <n v="1"/>
    <x v="0"/>
    <n v="1"/>
  </r>
  <r>
    <s v="CLM29419587"/>
    <d v="2023-05-02T00:00:00"/>
    <x v="2023"/>
    <x v="0"/>
    <x v="2038"/>
    <m/>
    <s v="POL00148188"/>
    <n v="1"/>
    <n v="1"/>
    <m/>
    <n v="1"/>
    <x v="0"/>
    <n v="1"/>
  </r>
  <r>
    <s v="CLM69537348"/>
    <d v="2024-05-21T00:00:00"/>
    <x v="2024"/>
    <x v="1"/>
    <x v="2039"/>
    <m/>
    <s v="POL35280348"/>
    <n v="1"/>
    <n v="0"/>
    <m/>
    <n v="1"/>
    <x v="0"/>
    <n v="0"/>
  </r>
  <r>
    <s v="CLM49818720"/>
    <d v="2022-06-02T00:00:00"/>
    <x v="2025"/>
    <x v="0"/>
    <x v="2040"/>
    <d v="2022-07-25T00:00:00"/>
    <s v="POL05757630"/>
    <n v="0"/>
    <n v="0"/>
    <n v="53"/>
    <n v="0"/>
    <x v="0"/>
    <n v="1"/>
  </r>
  <r>
    <s v="CLM75120639"/>
    <d v="2022-06-15T00:00:00"/>
    <x v="2026"/>
    <x v="1"/>
    <x v="2041"/>
    <m/>
    <s v="POL72865831"/>
    <n v="1"/>
    <n v="0"/>
    <m/>
    <n v="1"/>
    <x v="2"/>
    <n v="0"/>
  </r>
  <r>
    <s v="CLM47052387"/>
    <d v="2020-10-16T00:00:00"/>
    <x v="2027"/>
    <x v="2"/>
    <x v="2042"/>
    <d v="2021-01-05T00:00:00"/>
    <s v="POL30815147"/>
    <n v="0"/>
    <n v="1"/>
    <n v="81"/>
    <n v="0"/>
    <x v="0"/>
    <n v="0"/>
  </r>
  <r>
    <s v="CLM54619781"/>
    <d v="2022-07-30T00:00:00"/>
    <x v="2028"/>
    <x v="0"/>
    <x v="2043"/>
    <d v="2022-09-15T00:00:00"/>
    <s v="POL90242414"/>
    <n v="0"/>
    <n v="0"/>
    <n v="47"/>
    <n v="0"/>
    <x v="0"/>
    <n v="1"/>
  </r>
  <r>
    <s v="CLM28063262"/>
    <d v="2023-02-23T00:00:00"/>
    <x v="2029"/>
    <x v="2"/>
    <x v="2044"/>
    <d v="2023-05-23T00:00:00"/>
    <s v="POL45441486"/>
    <n v="0"/>
    <n v="1"/>
    <n v="89"/>
    <n v="0"/>
    <x v="0"/>
    <n v="0"/>
  </r>
  <r>
    <s v="CLM33456278"/>
    <d v="2022-10-22T00:00:00"/>
    <x v="2030"/>
    <x v="2"/>
    <x v="2045"/>
    <d v="2023-01-20T00:00:00"/>
    <s v="POL14694740"/>
    <n v="0"/>
    <n v="0"/>
    <n v="90"/>
    <n v="0"/>
    <x v="1"/>
    <n v="0"/>
  </r>
  <r>
    <s v="CLM23976531"/>
    <d v="2023-06-07T00:00:00"/>
    <x v="2031"/>
    <x v="1"/>
    <x v="2046"/>
    <d v="2023-07-25T00:00:00"/>
    <s v="POL42192806"/>
    <n v="0"/>
    <n v="0"/>
    <n v="48"/>
    <n v="0"/>
    <x v="0"/>
    <n v="0"/>
  </r>
  <r>
    <s v="CLM81645953"/>
    <d v="2024-11-11T00:00:00"/>
    <x v="2032"/>
    <x v="2"/>
    <x v="2047"/>
    <d v="2024-12-22T00:00:00"/>
    <s v="POL42143112"/>
    <n v="0"/>
    <n v="0"/>
    <n v="41"/>
    <n v="0"/>
    <x v="2"/>
    <n v="0"/>
  </r>
  <r>
    <s v="CLM23732015"/>
    <d v="2021-04-01T00:00:00"/>
    <x v="2033"/>
    <x v="0"/>
    <x v="2048"/>
    <m/>
    <s v="POL61024790"/>
    <n v="1"/>
    <n v="0"/>
    <m/>
    <n v="1"/>
    <x v="1"/>
    <n v="1"/>
  </r>
  <r>
    <s v="CLM20326575"/>
    <d v="2024-02-14T00:00:00"/>
    <x v="2034"/>
    <x v="2"/>
    <x v="2049"/>
    <d v="2024-04-11T00:00:00"/>
    <s v="POL56170272"/>
    <n v="0"/>
    <n v="1"/>
    <n v="57"/>
    <n v="0"/>
    <x v="0"/>
    <n v="0"/>
  </r>
  <r>
    <s v="CLM22109826"/>
    <d v="2024-12-15T00:00:00"/>
    <x v="2035"/>
    <x v="1"/>
    <x v="2050"/>
    <m/>
    <s v="POL26905808"/>
    <n v="1"/>
    <n v="0"/>
    <m/>
    <n v="1"/>
    <x v="0"/>
    <n v="0"/>
  </r>
  <r>
    <s v="CLM64250623"/>
    <d v="2020-02-01T00:00:00"/>
    <x v="2036"/>
    <x v="0"/>
    <x v="2051"/>
    <m/>
    <s v="POL81184325"/>
    <n v="1"/>
    <n v="0"/>
    <m/>
    <n v="1"/>
    <x v="0"/>
    <n v="1"/>
  </r>
  <r>
    <s v="CLM27419322"/>
    <d v="2023-12-25T00:00:00"/>
    <x v="2037"/>
    <x v="0"/>
    <x v="2052"/>
    <d v="2024-01-09T00:00:00"/>
    <s v="POL28263562"/>
    <n v="0"/>
    <n v="0"/>
    <n v="15"/>
    <n v="0"/>
    <x v="1"/>
    <n v="1"/>
  </r>
  <r>
    <s v="CLM31101808"/>
    <d v="2021-07-31T00:00:00"/>
    <x v="2038"/>
    <x v="2"/>
    <x v="2053"/>
    <m/>
    <s v="POL59198090"/>
    <n v="1"/>
    <n v="0"/>
    <m/>
    <n v="1"/>
    <x v="1"/>
    <n v="0"/>
  </r>
  <r>
    <s v="CLM20768789"/>
    <d v="2022-06-10T00:00:00"/>
    <x v="2039"/>
    <x v="0"/>
    <x v="2054"/>
    <d v="2022-09-08T00:00:00"/>
    <s v="POL14931411"/>
    <n v="0"/>
    <n v="0"/>
    <n v="90"/>
    <n v="0"/>
    <x v="1"/>
    <n v="1"/>
  </r>
  <r>
    <s v="CLM48287877"/>
    <d v="2020-10-12T00:00:00"/>
    <x v="2040"/>
    <x v="0"/>
    <x v="2055"/>
    <d v="2020-11-17T00:00:00"/>
    <s v="POL57676193"/>
    <n v="0"/>
    <n v="0"/>
    <n v="36"/>
    <n v="0"/>
    <x v="1"/>
    <n v="1"/>
  </r>
  <r>
    <s v="CLM68723058"/>
    <d v="2020-02-02T00:00:00"/>
    <x v="2041"/>
    <x v="1"/>
    <x v="2056"/>
    <d v="2020-02-27T00:00:00"/>
    <s v="POL38348669"/>
    <n v="0"/>
    <n v="1"/>
    <n v="25"/>
    <n v="0"/>
    <x v="0"/>
    <n v="0"/>
  </r>
  <r>
    <s v="CLM33114313"/>
    <d v="2024-03-14T00:00:00"/>
    <x v="2042"/>
    <x v="1"/>
    <x v="2057"/>
    <m/>
    <s v="POL69691492"/>
    <n v="1"/>
    <n v="0"/>
    <m/>
    <n v="1"/>
    <x v="0"/>
    <n v="0"/>
  </r>
  <r>
    <s v="CLM73690152"/>
    <d v="2024-07-06T00:00:00"/>
    <x v="2043"/>
    <x v="0"/>
    <x v="2058"/>
    <d v="2024-07-28T00:00:00"/>
    <s v="POL74477795"/>
    <n v="0"/>
    <n v="0"/>
    <n v="22"/>
    <n v="0"/>
    <x v="0"/>
    <n v="1"/>
  </r>
  <r>
    <s v="CLM56936816"/>
    <d v="2023-03-21T00:00:00"/>
    <x v="2044"/>
    <x v="1"/>
    <x v="2059"/>
    <d v="2023-05-26T00:00:00"/>
    <s v="POL37801835"/>
    <n v="0"/>
    <n v="0"/>
    <n v="66"/>
    <n v="0"/>
    <x v="0"/>
    <n v="0"/>
  </r>
  <r>
    <s v="CLM44604737"/>
    <d v="2021-01-31T00:00:00"/>
    <x v="2045"/>
    <x v="2"/>
    <x v="2060"/>
    <d v="2021-04-20T00:00:00"/>
    <s v="POL88593927"/>
    <n v="0"/>
    <n v="1"/>
    <n v="79"/>
    <n v="0"/>
    <x v="0"/>
    <n v="0"/>
  </r>
  <r>
    <s v="CLM13071328"/>
    <d v="2023-04-29T00:00:00"/>
    <x v="2046"/>
    <x v="0"/>
    <x v="2061"/>
    <d v="2023-07-02T00:00:00"/>
    <s v="POL50893138"/>
    <n v="0"/>
    <n v="0"/>
    <n v="64"/>
    <n v="0"/>
    <x v="1"/>
    <n v="1"/>
  </r>
  <r>
    <s v="CLM43738849"/>
    <d v="2021-02-24T00:00:00"/>
    <x v="2047"/>
    <x v="2"/>
    <x v="2062"/>
    <d v="2021-03-15T00:00:00"/>
    <s v="POL22260500"/>
    <n v="0"/>
    <n v="0"/>
    <n v="19"/>
    <n v="0"/>
    <x v="0"/>
    <n v="0"/>
  </r>
  <r>
    <s v="CLM18850534"/>
    <d v="2020-01-24T00:00:00"/>
    <x v="2048"/>
    <x v="2"/>
    <x v="2063"/>
    <d v="2020-02-25T00:00:00"/>
    <s v="POL02002771"/>
    <n v="0"/>
    <n v="0"/>
    <n v="32"/>
    <n v="0"/>
    <x v="2"/>
    <n v="0"/>
  </r>
  <r>
    <s v="CLM28888726"/>
    <d v="2021-07-23T00:00:00"/>
    <x v="2049"/>
    <x v="2"/>
    <x v="2064"/>
    <d v="2021-10-05T00:00:00"/>
    <s v="POL91245817"/>
    <n v="0"/>
    <n v="1"/>
    <n v="74"/>
    <n v="0"/>
    <x v="0"/>
    <n v="0"/>
  </r>
  <r>
    <s v="CLM74216209"/>
    <d v="2020-01-22T00:00:00"/>
    <x v="2050"/>
    <x v="2"/>
    <x v="2065"/>
    <m/>
    <s v="POL04292509"/>
    <n v="1"/>
    <n v="0"/>
    <m/>
    <n v="1"/>
    <x v="1"/>
    <n v="0"/>
  </r>
  <r>
    <s v="CLM18939997"/>
    <d v="2020-02-01T00:00:00"/>
    <x v="2051"/>
    <x v="0"/>
    <x v="2066"/>
    <m/>
    <s v="POL54958915"/>
    <n v="1"/>
    <n v="0"/>
    <m/>
    <n v="1"/>
    <x v="0"/>
    <n v="1"/>
  </r>
  <r>
    <s v="CLM02051939"/>
    <d v="2024-01-24T00:00:00"/>
    <x v="2052"/>
    <x v="1"/>
    <x v="2067"/>
    <d v="2024-02-11T00:00:00"/>
    <s v="POL98433170"/>
    <n v="0"/>
    <n v="1"/>
    <n v="18"/>
    <n v="0"/>
    <x v="0"/>
    <n v="0"/>
  </r>
  <r>
    <s v="CLM39749593"/>
    <d v="2024-03-13T00:00:00"/>
    <x v="2053"/>
    <x v="2"/>
    <x v="2068"/>
    <d v="2024-05-15T00:00:00"/>
    <s v="POL97188917"/>
    <n v="0"/>
    <n v="0"/>
    <n v="63"/>
    <n v="0"/>
    <x v="1"/>
    <n v="0"/>
  </r>
  <r>
    <s v="CLM87836407"/>
    <d v="2023-06-18T00:00:00"/>
    <x v="2054"/>
    <x v="1"/>
    <x v="2069"/>
    <d v="2023-09-09T00:00:00"/>
    <s v="POL40953889"/>
    <n v="0"/>
    <n v="1"/>
    <n v="83"/>
    <n v="0"/>
    <x v="0"/>
    <n v="0"/>
  </r>
  <r>
    <s v="CLM91921276"/>
    <d v="2021-06-16T00:00:00"/>
    <x v="2055"/>
    <x v="1"/>
    <x v="2070"/>
    <d v="2021-08-10T00:00:00"/>
    <s v="POL13519466"/>
    <n v="0"/>
    <n v="1"/>
    <n v="55"/>
    <n v="0"/>
    <x v="0"/>
    <n v="0"/>
  </r>
  <r>
    <s v="CLM50471082"/>
    <d v="2022-02-14T00:00:00"/>
    <x v="2056"/>
    <x v="1"/>
    <x v="2071"/>
    <d v="2022-04-07T00:00:00"/>
    <s v="POL14697961"/>
    <n v="0"/>
    <n v="0"/>
    <n v="52"/>
    <n v="0"/>
    <x v="1"/>
    <n v="0"/>
  </r>
  <r>
    <s v="CLM64914411"/>
    <d v="2020-05-13T00:00:00"/>
    <x v="2057"/>
    <x v="0"/>
    <x v="2072"/>
    <d v="2020-06-20T00:00:00"/>
    <s v="POL31918611"/>
    <n v="0"/>
    <n v="0"/>
    <n v="38"/>
    <n v="0"/>
    <x v="1"/>
    <n v="1"/>
  </r>
  <r>
    <s v="CLM97266884"/>
    <d v="2021-01-27T00:00:00"/>
    <x v="2058"/>
    <x v="2"/>
    <x v="2073"/>
    <m/>
    <s v="POL03884605"/>
    <n v="1"/>
    <n v="1"/>
    <m/>
    <n v="1"/>
    <x v="0"/>
    <n v="0"/>
  </r>
  <r>
    <s v="CLM17855103"/>
    <d v="2022-02-18T00:00:00"/>
    <x v="2059"/>
    <x v="0"/>
    <x v="2074"/>
    <d v="2022-04-27T00:00:00"/>
    <s v="POL99499463"/>
    <n v="0"/>
    <n v="1"/>
    <n v="68"/>
    <n v="0"/>
    <x v="0"/>
    <n v="1"/>
  </r>
  <r>
    <s v="CLM56380617"/>
    <d v="2022-06-05T00:00:00"/>
    <x v="2060"/>
    <x v="2"/>
    <x v="2075"/>
    <d v="2022-07-19T00:00:00"/>
    <s v="POL03359385"/>
    <n v="0"/>
    <n v="1"/>
    <n v="44"/>
    <n v="0"/>
    <x v="0"/>
    <n v="0"/>
  </r>
  <r>
    <s v="CLM00223346"/>
    <d v="2022-01-30T00:00:00"/>
    <x v="2061"/>
    <x v="1"/>
    <x v="2076"/>
    <m/>
    <s v="POL43112527"/>
    <n v="1"/>
    <n v="0"/>
    <m/>
    <n v="1"/>
    <x v="1"/>
    <n v="0"/>
  </r>
  <r>
    <s v="CLM37587650"/>
    <d v="2024-09-27T00:00:00"/>
    <x v="2062"/>
    <x v="0"/>
    <x v="2077"/>
    <d v="2024-10-18T00:00:00"/>
    <s v="POL66983136"/>
    <n v="0"/>
    <n v="0"/>
    <n v="21"/>
    <n v="0"/>
    <x v="0"/>
    <n v="1"/>
  </r>
  <r>
    <s v="CLM03674701"/>
    <d v="2020-12-29T00:00:00"/>
    <x v="2063"/>
    <x v="0"/>
    <x v="2078"/>
    <d v="2021-01-18T00:00:00"/>
    <s v="POL60364364"/>
    <n v="0"/>
    <n v="1"/>
    <n v="20"/>
    <n v="0"/>
    <x v="0"/>
    <n v="1"/>
  </r>
  <r>
    <s v="CLM27792896"/>
    <d v="2021-10-02T00:00:00"/>
    <x v="2064"/>
    <x v="0"/>
    <x v="2079"/>
    <d v="2021-11-30T00:00:00"/>
    <s v="POL87561435"/>
    <n v="0"/>
    <n v="1"/>
    <n v="59"/>
    <n v="0"/>
    <x v="0"/>
    <n v="1"/>
  </r>
  <r>
    <s v="CLM08344217"/>
    <d v="2023-06-16T00:00:00"/>
    <x v="2065"/>
    <x v="2"/>
    <x v="2080"/>
    <m/>
    <s v="POL96066215"/>
    <n v="1"/>
    <n v="1"/>
    <m/>
    <n v="1"/>
    <x v="0"/>
    <n v="0"/>
  </r>
  <r>
    <s v="CLM64661151"/>
    <d v="2024-03-31T00:00:00"/>
    <x v="2066"/>
    <x v="1"/>
    <x v="2081"/>
    <d v="2024-04-21T00:00:00"/>
    <s v="POL02082012"/>
    <n v="0"/>
    <n v="1"/>
    <n v="21"/>
    <n v="0"/>
    <x v="0"/>
    <n v="0"/>
  </r>
  <r>
    <s v="CLM33146627"/>
    <d v="2023-05-25T00:00:00"/>
    <x v="2067"/>
    <x v="0"/>
    <x v="2082"/>
    <d v="2023-06-05T00:00:00"/>
    <s v="POL83633099"/>
    <n v="0"/>
    <n v="1"/>
    <n v="11"/>
    <n v="0"/>
    <x v="0"/>
    <n v="1"/>
  </r>
  <r>
    <s v="CLM85094457"/>
    <d v="2021-12-30T00:00:00"/>
    <x v="2068"/>
    <x v="0"/>
    <x v="2083"/>
    <m/>
    <s v="POL15824139"/>
    <n v="1"/>
    <n v="0"/>
    <m/>
    <n v="1"/>
    <x v="0"/>
    <n v="1"/>
  </r>
  <r>
    <s v="CLM50948821"/>
    <d v="2020-12-16T00:00:00"/>
    <x v="2069"/>
    <x v="2"/>
    <x v="2084"/>
    <d v="2021-02-13T00:00:00"/>
    <s v="POL65284354"/>
    <n v="0"/>
    <n v="0"/>
    <n v="59"/>
    <n v="0"/>
    <x v="0"/>
    <n v="0"/>
  </r>
  <r>
    <s v="CLM73201784"/>
    <d v="2022-10-12T00:00:00"/>
    <x v="2070"/>
    <x v="2"/>
    <x v="2085"/>
    <d v="2022-12-14T00:00:00"/>
    <s v="POL28065491"/>
    <n v="0"/>
    <n v="1"/>
    <n v="63"/>
    <n v="0"/>
    <x v="0"/>
    <n v="0"/>
  </r>
  <r>
    <s v="CLM57979881"/>
    <d v="2024-10-01T00:00:00"/>
    <x v="2071"/>
    <x v="1"/>
    <x v="2086"/>
    <m/>
    <s v="POL96194303"/>
    <n v="1"/>
    <n v="0"/>
    <m/>
    <n v="1"/>
    <x v="2"/>
    <n v="0"/>
  </r>
  <r>
    <s v="CLM24077340"/>
    <d v="2021-02-13T00:00:00"/>
    <x v="2072"/>
    <x v="2"/>
    <x v="2087"/>
    <m/>
    <s v="POL03389075"/>
    <n v="1"/>
    <n v="0"/>
    <m/>
    <n v="1"/>
    <x v="1"/>
    <n v="0"/>
  </r>
  <r>
    <s v="CLM96928501"/>
    <d v="2020-10-01T00:00:00"/>
    <x v="108"/>
    <x v="1"/>
    <x v="2088"/>
    <d v="2020-12-15T00:00:00"/>
    <s v="POL18009742"/>
    <n v="0"/>
    <n v="0"/>
    <n v="75"/>
    <n v="0"/>
    <x v="2"/>
    <n v="0"/>
  </r>
  <r>
    <s v="CLM82617316"/>
    <d v="2020-12-16T00:00:00"/>
    <x v="2073"/>
    <x v="1"/>
    <x v="2089"/>
    <d v="2021-02-04T00:00:00"/>
    <s v="POL69912538"/>
    <n v="0"/>
    <n v="0"/>
    <n v="50"/>
    <n v="0"/>
    <x v="1"/>
    <n v="0"/>
  </r>
  <r>
    <s v="CLM79098460"/>
    <d v="2021-05-10T00:00:00"/>
    <x v="2074"/>
    <x v="0"/>
    <x v="2090"/>
    <d v="2021-07-17T00:00:00"/>
    <s v="POL72695322"/>
    <n v="0"/>
    <n v="1"/>
    <n v="68"/>
    <n v="0"/>
    <x v="0"/>
    <n v="1"/>
  </r>
  <r>
    <s v="CLM67237039"/>
    <d v="2020-09-04T00:00:00"/>
    <x v="2075"/>
    <x v="0"/>
    <x v="2091"/>
    <d v="2020-11-03T00:00:00"/>
    <s v="POL36934313"/>
    <n v="0"/>
    <n v="1"/>
    <n v="60"/>
    <n v="0"/>
    <x v="0"/>
    <n v="1"/>
  </r>
  <r>
    <s v="CLM49537991"/>
    <d v="2022-12-26T00:00:00"/>
    <x v="2076"/>
    <x v="2"/>
    <x v="2092"/>
    <d v="2023-02-03T00:00:00"/>
    <s v="POL34252252"/>
    <n v="0"/>
    <n v="0"/>
    <n v="39"/>
    <n v="0"/>
    <x v="0"/>
    <n v="0"/>
  </r>
  <r>
    <s v="CLM56789431"/>
    <d v="2020-11-05T00:00:00"/>
    <x v="2077"/>
    <x v="2"/>
    <x v="2093"/>
    <m/>
    <s v="POL79861668"/>
    <n v="1"/>
    <n v="1"/>
    <m/>
    <n v="1"/>
    <x v="0"/>
    <n v="0"/>
  </r>
  <r>
    <s v="CLM97909858"/>
    <d v="2022-06-04T00:00:00"/>
    <x v="2078"/>
    <x v="0"/>
    <x v="2094"/>
    <d v="2022-06-17T00:00:00"/>
    <s v="POL23806678"/>
    <n v="0"/>
    <n v="1"/>
    <n v="13"/>
    <n v="0"/>
    <x v="0"/>
    <n v="1"/>
  </r>
  <r>
    <s v="CLM43492684"/>
    <d v="2023-12-07T00:00:00"/>
    <x v="2079"/>
    <x v="1"/>
    <x v="2095"/>
    <d v="2024-01-22T00:00:00"/>
    <s v="POL46408344"/>
    <n v="0"/>
    <n v="0"/>
    <n v="46"/>
    <n v="0"/>
    <x v="1"/>
    <n v="0"/>
  </r>
  <r>
    <s v="CLM99583194"/>
    <d v="2020-05-08T00:00:00"/>
    <x v="2080"/>
    <x v="2"/>
    <x v="2096"/>
    <d v="2020-07-11T00:00:00"/>
    <s v="POL05353456"/>
    <n v="0"/>
    <n v="1"/>
    <n v="64"/>
    <n v="0"/>
    <x v="0"/>
    <n v="0"/>
  </r>
  <r>
    <s v="CLM81611064"/>
    <d v="2023-07-21T00:00:00"/>
    <x v="2081"/>
    <x v="2"/>
    <x v="2097"/>
    <d v="2023-10-10T00:00:00"/>
    <s v="POL05710643"/>
    <n v="0"/>
    <n v="1"/>
    <n v="81"/>
    <n v="0"/>
    <x v="0"/>
    <n v="0"/>
  </r>
  <r>
    <s v="CLM17196731"/>
    <d v="2020-07-12T00:00:00"/>
    <x v="2082"/>
    <x v="2"/>
    <x v="2098"/>
    <d v="2020-09-10T00:00:00"/>
    <s v="POL81031536"/>
    <n v="0"/>
    <n v="1"/>
    <n v="60"/>
    <n v="0"/>
    <x v="0"/>
    <n v="0"/>
  </r>
  <r>
    <s v="CLM90005755"/>
    <d v="2024-07-04T00:00:00"/>
    <x v="2083"/>
    <x v="0"/>
    <x v="2099"/>
    <d v="2024-08-12T00:00:00"/>
    <s v="POL17282682"/>
    <n v="0"/>
    <n v="1"/>
    <n v="39"/>
    <n v="0"/>
    <x v="0"/>
    <n v="1"/>
  </r>
  <r>
    <s v="CLM01967490"/>
    <d v="2024-05-14T00:00:00"/>
    <x v="2084"/>
    <x v="2"/>
    <x v="2100"/>
    <d v="2024-07-21T00:00:00"/>
    <s v="POL75119597"/>
    <n v="0"/>
    <n v="0"/>
    <n v="68"/>
    <n v="0"/>
    <x v="0"/>
    <n v="0"/>
  </r>
  <r>
    <s v="CLM98610802"/>
    <d v="2024-06-07T00:00:00"/>
    <x v="2085"/>
    <x v="0"/>
    <x v="2101"/>
    <d v="2024-07-31T00:00:00"/>
    <s v="POL70701103"/>
    <n v="0"/>
    <n v="0"/>
    <n v="54"/>
    <n v="0"/>
    <x v="0"/>
    <n v="1"/>
  </r>
  <r>
    <s v="CLM53566081"/>
    <d v="2024-03-31T00:00:00"/>
    <x v="2086"/>
    <x v="1"/>
    <x v="2102"/>
    <m/>
    <s v="POL42360341"/>
    <n v="1"/>
    <n v="0"/>
    <m/>
    <n v="1"/>
    <x v="0"/>
    <n v="0"/>
  </r>
  <r>
    <s v="CLM79888305"/>
    <d v="2022-03-30T00:00:00"/>
    <x v="2087"/>
    <x v="2"/>
    <x v="2103"/>
    <m/>
    <s v="POL10282211"/>
    <n v="1"/>
    <n v="0"/>
    <m/>
    <n v="1"/>
    <x v="0"/>
    <n v="0"/>
  </r>
  <r>
    <s v="CLM84313006"/>
    <d v="2020-06-18T00:00:00"/>
    <x v="2088"/>
    <x v="1"/>
    <x v="2104"/>
    <d v="2020-07-05T00:00:00"/>
    <s v="POL46336502"/>
    <n v="0"/>
    <n v="1"/>
    <n v="17"/>
    <n v="0"/>
    <x v="0"/>
    <n v="0"/>
  </r>
  <r>
    <s v="CLM61347148"/>
    <d v="2023-07-05T00:00:00"/>
    <x v="2089"/>
    <x v="0"/>
    <x v="2105"/>
    <d v="2023-09-30T00:00:00"/>
    <s v="POL95451699"/>
    <n v="0"/>
    <n v="0"/>
    <n v="87"/>
    <n v="0"/>
    <x v="0"/>
    <n v="1"/>
  </r>
  <r>
    <s v="CLM79229074"/>
    <d v="2024-05-06T00:00:00"/>
    <x v="2090"/>
    <x v="2"/>
    <x v="2106"/>
    <m/>
    <s v="POL42512488"/>
    <n v="1"/>
    <n v="1"/>
    <m/>
    <n v="1"/>
    <x v="0"/>
    <n v="0"/>
  </r>
  <r>
    <s v="CLM31502342"/>
    <d v="2024-12-08T00:00:00"/>
    <x v="2091"/>
    <x v="0"/>
    <x v="2107"/>
    <d v="2025-01-18T00:00:00"/>
    <s v="POL16556269"/>
    <n v="0"/>
    <n v="1"/>
    <n v="41"/>
    <n v="0"/>
    <x v="0"/>
    <n v="1"/>
  </r>
  <r>
    <s v="CLM43964132"/>
    <d v="2021-03-18T00:00:00"/>
    <x v="2092"/>
    <x v="0"/>
    <x v="2108"/>
    <d v="2021-03-28T00:00:00"/>
    <s v="POL04610081"/>
    <n v="0"/>
    <n v="0"/>
    <n v="10"/>
    <n v="0"/>
    <x v="0"/>
    <n v="1"/>
  </r>
  <r>
    <s v="CLM31832811"/>
    <d v="2022-07-22T00:00:00"/>
    <x v="2093"/>
    <x v="1"/>
    <x v="2109"/>
    <d v="2022-09-22T00:00:00"/>
    <s v="POL93099683"/>
    <n v="0"/>
    <n v="0"/>
    <n v="62"/>
    <n v="0"/>
    <x v="1"/>
    <n v="0"/>
  </r>
  <r>
    <s v="CLM39108293"/>
    <d v="2020-05-15T00:00:00"/>
    <x v="2094"/>
    <x v="1"/>
    <x v="2110"/>
    <d v="2020-06-01T00:00:00"/>
    <s v="POL45153648"/>
    <n v="0"/>
    <n v="0"/>
    <n v="17"/>
    <n v="0"/>
    <x v="0"/>
    <n v="0"/>
  </r>
  <r>
    <s v="CLM80048077"/>
    <d v="2022-04-21T00:00:00"/>
    <x v="2095"/>
    <x v="2"/>
    <x v="2111"/>
    <m/>
    <s v="POL88450754"/>
    <n v="1"/>
    <n v="0"/>
    <m/>
    <n v="1"/>
    <x v="1"/>
    <n v="0"/>
  </r>
  <r>
    <s v="CLM80052009"/>
    <d v="2024-03-01T00:00:00"/>
    <x v="2096"/>
    <x v="0"/>
    <x v="2112"/>
    <d v="2024-04-14T00:00:00"/>
    <s v="POL07053909"/>
    <n v="0"/>
    <n v="1"/>
    <n v="44"/>
    <n v="0"/>
    <x v="0"/>
    <n v="1"/>
  </r>
  <r>
    <s v="CLM68322447"/>
    <d v="2022-08-07T00:00:00"/>
    <x v="2097"/>
    <x v="2"/>
    <x v="2113"/>
    <m/>
    <s v="POL82016751"/>
    <n v="1"/>
    <n v="0"/>
    <m/>
    <n v="1"/>
    <x v="1"/>
    <n v="0"/>
  </r>
  <r>
    <s v="CLM89855207"/>
    <d v="2023-02-28T00:00:00"/>
    <x v="2098"/>
    <x v="0"/>
    <x v="2114"/>
    <m/>
    <s v="POL07540260"/>
    <n v="1"/>
    <n v="0"/>
    <m/>
    <n v="1"/>
    <x v="0"/>
    <n v="1"/>
  </r>
  <r>
    <s v="CLM51849733"/>
    <d v="2024-11-17T00:00:00"/>
    <x v="2099"/>
    <x v="0"/>
    <x v="2115"/>
    <d v="2025-02-08T00:00:00"/>
    <s v="POL82259907"/>
    <n v="0"/>
    <n v="1"/>
    <n v="83"/>
    <n v="0"/>
    <x v="0"/>
    <n v="1"/>
  </r>
  <r>
    <s v="CLM41158448"/>
    <d v="2023-08-30T00:00:00"/>
    <x v="2100"/>
    <x v="1"/>
    <x v="2116"/>
    <m/>
    <s v="POL73997241"/>
    <n v="1"/>
    <n v="0"/>
    <m/>
    <n v="1"/>
    <x v="1"/>
    <n v="0"/>
  </r>
  <r>
    <s v="CLM22613775"/>
    <d v="2023-07-02T00:00:00"/>
    <x v="2101"/>
    <x v="0"/>
    <x v="2117"/>
    <d v="2023-08-21T00:00:00"/>
    <s v="POL60442059"/>
    <n v="0"/>
    <n v="0"/>
    <n v="50"/>
    <n v="0"/>
    <x v="0"/>
    <n v="1"/>
  </r>
  <r>
    <s v="CLM40880759"/>
    <d v="2024-05-02T00:00:00"/>
    <x v="2102"/>
    <x v="0"/>
    <x v="2118"/>
    <d v="2024-07-14T00:00:00"/>
    <s v="POL43397255"/>
    <n v="0"/>
    <n v="0"/>
    <n v="73"/>
    <n v="0"/>
    <x v="0"/>
    <n v="1"/>
  </r>
  <r>
    <s v="CLM85170921"/>
    <d v="2019-12-31T00:00:00"/>
    <x v="2103"/>
    <x v="2"/>
    <x v="2119"/>
    <d v="2020-02-27T00:00:00"/>
    <s v="POL57078202"/>
    <n v="0"/>
    <n v="0"/>
    <n v="58"/>
    <n v="0"/>
    <x v="0"/>
    <n v="0"/>
  </r>
  <r>
    <s v="CLM59025267"/>
    <d v="2022-06-08T00:00:00"/>
    <x v="2104"/>
    <x v="1"/>
    <x v="2120"/>
    <d v="2022-08-14T00:00:00"/>
    <s v="POL11311249"/>
    <n v="0"/>
    <n v="1"/>
    <n v="67"/>
    <n v="0"/>
    <x v="0"/>
    <n v="0"/>
  </r>
  <r>
    <s v="CLM79080321"/>
    <d v="2024-08-24T00:00:00"/>
    <x v="2105"/>
    <x v="2"/>
    <x v="2121"/>
    <m/>
    <s v="POL10125019"/>
    <n v="1"/>
    <n v="1"/>
    <m/>
    <n v="1"/>
    <x v="0"/>
    <n v="0"/>
  </r>
  <r>
    <s v="CLM36705405"/>
    <d v="2023-06-10T00:00:00"/>
    <x v="2106"/>
    <x v="1"/>
    <x v="2122"/>
    <m/>
    <s v="POL80906414"/>
    <n v="1"/>
    <n v="1"/>
    <m/>
    <n v="1"/>
    <x v="0"/>
    <n v="0"/>
  </r>
  <r>
    <s v="CLM54016067"/>
    <d v="2024-03-22T00:00:00"/>
    <x v="2107"/>
    <x v="2"/>
    <x v="2123"/>
    <d v="2024-04-15T00:00:00"/>
    <s v="POL71842215"/>
    <n v="0"/>
    <n v="1"/>
    <n v="24"/>
    <n v="0"/>
    <x v="0"/>
    <n v="0"/>
  </r>
  <r>
    <s v="CLM09570457"/>
    <d v="2022-10-16T00:00:00"/>
    <x v="2108"/>
    <x v="0"/>
    <x v="2124"/>
    <d v="2022-11-05T00:00:00"/>
    <s v="POL36142159"/>
    <n v="0"/>
    <n v="1"/>
    <n v="20"/>
    <n v="0"/>
    <x v="0"/>
    <n v="1"/>
  </r>
  <r>
    <s v="CLM44023329"/>
    <d v="2023-08-28T00:00:00"/>
    <x v="2109"/>
    <x v="2"/>
    <x v="2125"/>
    <d v="2023-10-01T00:00:00"/>
    <s v="POL08643765"/>
    <n v="0"/>
    <n v="1"/>
    <n v="34"/>
    <n v="0"/>
    <x v="0"/>
    <n v="0"/>
  </r>
  <r>
    <s v="CLM51937972"/>
    <d v="2024-08-21T00:00:00"/>
    <x v="2110"/>
    <x v="2"/>
    <x v="2126"/>
    <m/>
    <s v="POL49450017"/>
    <n v="1"/>
    <n v="0"/>
    <m/>
    <n v="1"/>
    <x v="0"/>
    <n v="0"/>
  </r>
  <r>
    <s v="CLM40140400"/>
    <d v="2022-03-12T00:00:00"/>
    <x v="2111"/>
    <x v="1"/>
    <x v="2127"/>
    <d v="2022-04-16T00:00:00"/>
    <s v="POL26393538"/>
    <n v="0"/>
    <n v="1"/>
    <n v="35"/>
    <n v="0"/>
    <x v="0"/>
    <n v="0"/>
  </r>
  <r>
    <s v="CLM16548615"/>
    <d v="2020-07-04T00:00:00"/>
    <x v="2112"/>
    <x v="0"/>
    <x v="2128"/>
    <m/>
    <s v="POL81238149"/>
    <n v="1"/>
    <n v="1"/>
    <m/>
    <n v="1"/>
    <x v="0"/>
    <n v="1"/>
  </r>
  <r>
    <s v="CLM69750474"/>
    <d v="2022-03-04T00:00:00"/>
    <x v="2113"/>
    <x v="0"/>
    <x v="2129"/>
    <m/>
    <s v="POL45468849"/>
    <n v="1"/>
    <n v="1"/>
    <m/>
    <n v="1"/>
    <x v="0"/>
    <n v="1"/>
  </r>
  <r>
    <s v="CLM69060179"/>
    <d v="2020-12-12T00:00:00"/>
    <x v="2114"/>
    <x v="1"/>
    <x v="2130"/>
    <d v="2020-12-30T00:00:00"/>
    <s v="POL56626279"/>
    <n v="0"/>
    <n v="1"/>
    <n v="18"/>
    <n v="0"/>
    <x v="0"/>
    <n v="0"/>
  </r>
  <r>
    <s v="CLM14017373"/>
    <d v="2022-07-03T00:00:00"/>
    <x v="2115"/>
    <x v="1"/>
    <x v="2131"/>
    <m/>
    <s v="POL04525744"/>
    <n v="1"/>
    <n v="0"/>
    <m/>
    <n v="1"/>
    <x v="1"/>
    <n v="0"/>
  </r>
  <r>
    <s v="CLM70363244"/>
    <d v="2024-01-14T00:00:00"/>
    <x v="2116"/>
    <x v="1"/>
    <x v="2132"/>
    <d v="2024-03-15T00:00:00"/>
    <s v="POL58966996"/>
    <n v="0"/>
    <n v="1"/>
    <n v="61"/>
    <n v="0"/>
    <x v="0"/>
    <n v="0"/>
  </r>
  <r>
    <s v="CLM58453566"/>
    <d v="2022-02-18T00:00:00"/>
    <x v="2117"/>
    <x v="1"/>
    <x v="2133"/>
    <d v="2022-04-28T00:00:00"/>
    <s v="POL68966328"/>
    <n v="0"/>
    <n v="1"/>
    <n v="69"/>
    <n v="0"/>
    <x v="0"/>
    <n v="0"/>
  </r>
  <r>
    <s v="CLM87830229"/>
    <d v="2022-02-09T00:00:00"/>
    <x v="2118"/>
    <x v="2"/>
    <x v="2134"/>
    <d v="2022-04-18T00:00:00"/>
    <s v="POL17801092"/>
    <n v="0"/>
    <n v="1"/>
    <n v="68"/>
    <n v="0"/>
    <x v="0"/>
    <n v="0"/>
  </r>
  <r>
    <s v="CLM60468446"/>
    <d v="2022-05-15T00:00:00"/>
    <x v="2119"/>
    <x v="0"/>
    <x v="2135"/>
    <d v="2022-07-31T00:00:00"/>
    <s v="POL96802208"/>
    <n v="0"/>
    <n v="1"/>
    <n v="77"/>
    <n v="0"/>
    <x v="0"/>
    <n v="1"/>
  </r>
  <r>
    <s v="CLM76533155"/>
    <d v="2022-09-25T00:00:00"/>
    <x v="2120"/>
    <x v="0"/>
    <x v="2136"/>
    <d v="2022-12-17T00:00:00"/>
    <s v="POL09517154"/>
    <n v="0"/>
    <n v="0"/>
    <n v="83"/>
    <n v="0"/>
    <x v="1"/>
    <n v="1"/>
  </r>
  <r>
    <s v="CLM93962756"/>
    <d v="2022-07-21T00:00:00"/>
    <x v="2121"/>
    <x v="0"/>
    <x v="2137"/>
    <d v="2022-08-23T00:00:00"/>
    <s v="POL67483768"/>
    <n v="0"/>
    <n v="0"/>
    <n v="33"/>
    <n v="0"/>
    <x v="0"/>
    <n v="1"/>
  </r>
  <r>
    <s v="CLM98173955"/>
    <d v="2021-02-25T00:00:00"/>
    <x v="2122"/>
    <x v="0"/>
    <x v="2138"/>
    <d v="2021-04-06T00:00:00"/>
    <s v="POL74405232"/>
    <n v="0"/>
    <n v="0"/>
    <n v="40"/>
    <n v="0"/>
    <x v="0"/>
    <n v="1"/>
  </r>
  <r>
    <s v="CLM82985348"/>
    <d v="2024-03-23T00:00:00"/>
    <x v="112"/>
    <x v="1"/>
    <x v="2139"/>
    <m/>
    <s v="POL83180602"/>
    <n v="1"/>
    <n v="1"/>
    <m/>
    <n v="1"/>
    <x v="0"/>
    <n v="0"/>
  </r>
  <r>
    <s v="CLM76255023"/>
    <d v="2023-11-17T00:00:00"/>
    <x v="2123"/>
    <x v="2"/>
    <x v="2140"/>
    <d v="2024-01-25T00:00:00"/>
    <s v="POL66670427"/>
    <n v="0"/>
    <n v="1"/>
    <n v="69"/>
    <n v="0"/>
    <x v="0"/>
    <n v="0"/>
  </r>
  <r>
    <s v="CLM07774737"/>
    <d v="2024-12-07T00:00:00"/>
    <x v="2124"/>
    <x v="0"/>
    <x v="2141"/>
    <d v="2025-01-22T00:00:00"/>
    <s v="POL01356668"/>
    <n v="0"/>
    <n v="0"/>
    <n v="46"/>
    <n v="0"/>
    <x v="0"/>
    <n v="1"/>
  </r>
  <r>
    <s v="CLM48827917"/>
    <d v="2020-01-15T00:00:00"/>
    <x v="2125"/>
    <x v="2"/>
    <x v="2142"/>
    <d v="2020-02-08T00:00:00"/>
    <s v="POL17867504"/>
    <n v="0"/>
    <n v="1"/>
    <n v="24"/>
    <n v="0"/>
    <x v="0"/>
    <n v="0"/>
  </r>
  <r>
    <s v="CLM00992830"/>
    <d v="2022-10-16T00:00:00"/>
    <x v="2126"/>
    <x v="0"/>
    <x v="2143"/>
    <d v="2023-01-13T00:00:00"/>
    <s v="POL72738203"/>
    <n v="0"/>
    <n v="0"/>
    <n v="89"/>
    <n v="0"/>
    <x v="0"/>
    <n v="1"/>
  </r>
  <r>
    <s v="CLM24403660"/>
    <d v="2020-06-13T00:00:00"/>
    <x v="2127"/>
    <x v="1"/>
    <x v="2144"/>
    <d v="2020-09-07T00:00:00"/>
    <s v="POL25611191"/>
    <n v="0"/>
    <n v="1"/>
    <n v="86"/>
    <n v="0"/>
    <x v="0"/>
    <n v="0"/>
  </r>
  <r>
    <s v="CLM55073265"/>
    <d v="2024-02-14T00:00:00"/>
    <x v="2128"/>
    <x v="0"/>
    <x v="2145"/>
    <m/>
    <s v="POL53014679"/>
    <n v="1"/>
    <n v="1"/>
    <m/>
    <n v="1"/>
    <x v="0"/>
    <n v="1"/>
  </r>
  <r>
    <s v="CLM78460197"/>
    <d v="2023-12-03T00:00:00"/>
    <x v="2129"/>
    <x v="2"/>
    <x v="2146"/>
    <m/>
    <s v="POL54521184"/>
    <n v="1"/>
    <n v="1"/>
    <m/>
    <n v="1"/>
    <x v="0"/>
    <n v="0"/>
  </r>
  <r>
    <s v="CLM47437291"/>
    <d v="2022-08-28T00:00:00"/>
    <x v="2130"/>
    <x v="2"/>
    <x v="2147"/>
    <d v="2022-10-07T00:00:00"/>
    <s v="POL77573735"/>
    <n v="0"/>
    <n v="1"/>
    <n v="40"/>
    <n v="0"/>
    <x v="0"/>
    <n v="0"/>
  </r>
  <r>
    <s v="CLM62595957"/>
    <d v="2022-03-26T00:00:00"/>
    <x v="2131"/>
    <x v="1"/>
    <x v="2148"/>
    <m/>
    <s v="POL62243302"/>
    <n v="1"/>
    <n v="1"/>
    <m/>
    <n v="1"/>
    <x v="0"/>
    <n v="0"/>
  </r>
  <r>
    <s v="CLM37211061"/>
    <d v="2020-04-12T00:00:00"/>
    <x v="2132"/>
    <x v="0"/>
    <x v="2149"/>
    <d v="2020-06-07T00:00:00"/>
    <s v="POL75156897"/>
    <n v="0"/>
    <n v="0"/>
    <n v="56"/>
    <n v="0"/>
    <x v="0"/>
    <n v="1"/>
  </r>
  <r>
    <s v="CLM66801712"/>
    <d v="2022-01-23T00:00:00"/>
    <x v="2133"/>
    <x v="1"/>
    <x v="2150"/>
    <d v="2022-03-01T00:00:00"/>
    <s v="POL16109896"/>
    <n v="0"/>
    <n v="1"/>
    <n v="37"/>
    <n v="0"/>
    <x v="0"/>
    <n v="0"/>
  </r>
  <r>
    <s v="CLM68393561"/>
    <d v="2024-03-17T00:00:00"/>
    <x v="2134"/>
    <x v="2"/>
    <x v="2151"/>
    <m/>
    <s v="POL64845458"/>
    <n v="1"/>
    <n v="0"/>
    <m/>
    <n v="1"/>
    <x v="0"/>
    <n v="0"/>
  </r>
  <r>
    <s v="CLM03130460"/>
    <d v="2021-09-22T00:00:00"/>
    <x v="2135"/>
    <x v="2"/>
    <x v="2152"/>
    <d v="2021-12-12T00:00:00"/>
    <s v="POL26422191"/>
    <n v="0"/>
    <n v="0"/>
    <n v="81"/>
    <n v="0"/>
    <x v="1"/>
    <n v="0"/>
  </r>
  <r>
    <s v="CLM12795976"/>
    <d v="2020-06-18T00:00:00"/>
    <x v="2136"/>
    <x v="0"/>
    <x v="2153"/>
    <m/>
    <s v="POL03245677"/>
    <n v="1"/>
    <n v="0"/>
    <m/>
    <n v="1"/>
    <x v="1"/>
    <n v="1"/>
  </r>
  <r>
    <s v="CLM07150285"/>
    <d v="2022-05-20T00:00:00"/>
    <x v="2137"/>
    <x v="0"/>
    <x v="2154"/>
    <d v="2022-08-05T00:00:00"/>
    <s v="POL63542337"/>
    <n v="0"/>
    <n v="1"/>
    <n v="77"/>
    <n v="0"/>
    <x v="0"/>
    <n v="1"/>
  </r>
  <r>
    <s v="CLM17273639"/>
    <d v="2023-03-27T00:00:00"/>
    <x v="2138"/>
    <x v="0"/>
    <x v="2155"/>
    <m/>
    <s v="POL48245779"/>
    <n v="1"/>
    <n v="0"/>
    <m/>
    <n v="1"/>
    <x v="2"/>
    <n v="1"/>
  </r>
  <r>
    <s v="CLM16684721"/>
    <d v="2024-03-14T00:00:00"/>
    <x v="2139"/>
    <x v="0"/>
    <x v="2156"/>
    <d v="2024-05-17T00:00:00"/>
    <s v="POL73588867"/>
    <n v="0"/>
    <n v="0"/>
    <n v="64"/>
    <n v="0"/>
    <x v="1"/>
    <n v="1"/>
  </r>
  <r>
    <s v="CLM56641868"/>
    <d v="2021-10-01T00:00:00"/>
    <x v="2140"/>
    <x v="2"/>
    <x v="2157"/>
    <m/>
    <s v="POL97021693"/>
    <n v="1"/>
    <n v="0"/>
    <m/>
    <n v="1"/>
    <x v="0"/>
    <n v="0"/>
  </r>
  <r>
    <s v="CLM05799710"/>
    <d v="2024-04-04T00:00:00"/>
    <x v="2141"/>
    <x v="1"/>
    <x v="2158"/>
    <m/>
    <s v="POL23778009"/>
    <n v="1"/>
    <n v="0"/>
    <m/>
    <n v="1"/>
    <x v="2"/>
    <n v="0"/>
  </r>
  <r>
    <s v="CLM61157444"/>
    <d v="2020-02-24T00:00:00"/>
    <x v="2142"/>
    <x v="1"/>
    <x v="2159"/>
    <d v="2020-03-11T00:00:00"/>
    <s v="POL31787198"/>
    <n v="0"/>
    <n v="1"/>
    <n v="16"/>
    <n v="0"/>
    <x v="0"/>
    <n v="0"/>
  </r>
  <r>
    <s v="CLM70564579"/>
    <d v="2022-09-12T00:00:00"/>
    <x v="2143"/>
    <x v="0"/>
    <x v="2160"/>
    <d v="2022-11-29T00:00:00"/>
    <s v="POL12291756"/>
    <n v="0"/>
    <n v="1"/>
    <n v="78"/>
    <n v="0"/>
    <x v="0"/>
    <n v="1"/>
  </r>
  <r>
    <s v="CLM21227950"/>
    <d v="2024-07-23T00:00:00"/>
    <x v="2144"/>
    <x v="1"/>
    <x v="2161"/>
    <d v="2024-09-11T00:00:00"/>
    <s v="POL41303027"/>
    <n v="0"/>
    <n v="0"/>
    <n v="50"/>
    <n v="0"/>
    <x v="0"/>
    <n v="0"/>
  </r>
  <r>
    <s v="CLM30911790"/>
    <d v="2021-02-02T00:00:00"/>
    <x v="2145"/>
    <x v="1"/>
    <x v="2162"/>
    <d v="2021-03-12T00:00:00"/>
    <s v="POL18186401"/>
    <n v="0"/>
    <n v="1"/>
    <n v="38"/>
    <n v="0"/>
    <x v="0"/>
    <n v="0"/>
  </r>
  <r>
    <s v="CLM78880544"/>
    <d v="2024-06-30T00:00:00"/>
    <x v="2146"/>
    <x v="1"/>
    <x v="2163"/>
    <m/>
    <s v="POL24286854"/>
    <n v="1"/>
    <n v="1"/>
    <m/>
    <n v="1"/>
    <x v="0"/>
    <n v="0"/>
  </r>
  <r>
    <s v="CLM15909916"/>
    <d v="2022-01-03T00:00:00"/>
    <x v="2147"/>
    <x v="0"/>
    <x v="2164"/>
    <d v="2022-01-20T00:00:00"/>
    <s v="POL05161978"/>
    <n v="0"/>
    <n v="1"/>
    <n v="17"/>
    <n v="0"/>
    <x v="0"/>
    <n v="1"/>
  </r>
  <r>
    <s v="CLM10171407"/>
    <d v="2024-03-30T00:00:00"/>
    <x v="2148"/>
    <x v="0"/>
    <x v="2165"/>
    <d v="2024-04-20T00:00:00"/>
    <s v="POL83180478"/>
    <n v="0"/>
    <n v="0"/>
    <n v="21"/>
    <n v="0"/>
    <x v="0"/>
    <n v="1"/>
  </r>
  <r>
    <s v="CLM08654938"/>
    <d v="2024-07-10T00:00:00"/>
    <x v="2149"/>
    <x v="2"/>
    <x v="2166"/>
    <m/>
    <s v="POL03884605"/>
    <n v="1"/>
    <n v="1"/>
    <m/>
    <n v="1"/>
    <x v="0"/>
    <n v="0"/>
  </r>
  <r>
    <s v="CLM79177169"/>
    <d v="2021-04-12T00:00:00"/>
    <x v="2150"/>
    <x v="2"/>
    <x v="2167"/>
    <d v="2021-05-07T00:00:00"/>
    <s v="POL79694527"/>
    <n v="0"/>
    <n v="1"/>
    <n v="25"/>
    <n v="0"/>
    <x v="0"/>
    <n v="0"/>
  </r>
  <r>
    <s v="CLM24808284"/>
    <d v="2023-07-15T00:00:00"/>
    <x v="2151"/>
    <x v="2"/>
    <x v="2168"/>
    <m/>
    <s v="POL07837542"/>
    <n v="1"/>
    <n v="1"/>
    <m/>
    <n v="1"/>
    <x v="0"/>
    <n v="0"/>
  </r>
  <r>
    <s v="CLM76116780"/>
    <d v="2024-12-22T00:00:00"/>
    <x v="2152"/>
    <x v="2"/>
    <x v="2169"/>
    <d v="2025-02-13T00:00:00"/>
    <s v="POL99575360"/>
    <n v="0"/>
    <n v="1"/>
    <n v="53"/>
    <n v="0"/>
    <x v="0"/>
    <n v="0"/>
  </r>
  <r>
    <s v="CLM47892834"/>
    <d v="2020-09-01T00:00:00"/>
    <x v="2153"/>
    <x v="1"/>
    <x v="2170"/>
    <d v="2020-10-27T00:00:00"/>
    <s v="POL85814059"/>
    <n v="0"/>
    <n v="0"/>
    <n v="56"/>
    <n v="0"/>
    <x v="1"/>
    <n v="0"/>
  </r>
  <r>
    <s v="CLM02304771"/>
    <d v="2021-12-25T00:00:00"/>
    <x v="2154"/>
    <x v="0"/>
    <x v="2171"/>
    <m/>
    <s v="POL41128359"/>
    <n v="1"/>
    <n v="0"/>
    <m/>
    <n v="1"/>
    <x v="1"/>
    <n v="1"/>
  </r>
  <r>
    <s v="CLM38961131"/>
    <d v="2021-08-13T00:00:00"/>
    <x v="2155"/>
    <x v="1"/>
    <x v="2172"/>
    <d v="2021-09-11T00:00:00"/>
    <s v="POL11308160"/>
    <n v="0"/>
    <n v="0"/>
    <n v="29"/>
    <n v="0"/>
    <x v="2"/>
    <n v="0"/>
  </r>
  <r>
    <s v="CLM89665798"/>
    <d v="2024-04-28T00:00:00"/>
    <x v="2156"/>
    <x v="0"/>
    <x v="2173"/>
    <d v="2024-07-02T00:00:00"/>
    <s v="POL60959014"/>
    <n v="0"/>
    <n v="0"/>
    <n v="65"/>
    <n v="0"/>
    <x v="0"/>
    <n v="1"/>
  </r>
  <r>
    <s v="CLM51555784"/>
    <d v="2024-05-19T00:00:00"/>
    <x v="2157"/>
    <x v="1"/>
    <x v="2174"/>
    <d v="2024-06-14T00:00:00"/>
    <s v="POL61781970"/>
    <n v="0"/>
    <n v="1"/>
    <n v="26"/>
    <n v="0"/>
    <x v="0"/>
    <n v="0"/>
  </r>
  <r>
    <s v="CLM25905652"/>
    <d v="2023-02-14T00:00:00"/>
    <x v="2158"/>
    <x v="0"/>
    <x v="2175"/>
    <d v="2023-05-01T00:00:00"/>
    <s v="POL81358654"/>
    <n v="0"/>
    <n v="1"/>
    <n v="76"/>
    <n v="0"/>
    <x v="0"/>
    <n v="1"/>
  </r>
  <r>
    <s v="CLM29212787"/>
    <d v="2020-04-29T00:00:00"/>
    <x v="2159"/>
    <x v="1"/>
    <x v="2176"/>
    <m/>
    <s v="POL12712372"/>
    <n v="1"/>
    <n v="1"/>
    <m/>
    <n v="1"/>
    <x v="0"/>
    <n v="0"/>
  </r>
  <r>
    <s v="CLM31229312"/>
    <d v="2023-09-13T00:00:00"/>
    <x v="2160"/>
    <x v="2"/>
    <x v="2177"/>
    <m/>
    <s v="POL55036826"/>
    <n v="1"/>
    <n v="1"/>
    <m/>
    <n v="1"/>
    <x v="0"/>
    <n v="0"/>
  </r>
  <r>
    <s v="CLM75836112"/>
    <d v="2020-04-30T00:00:00"/>
    <x v="2161"/>
    <x v="0"/>
    <x v="2178"/>
    <d v="2020-07-07T00:00:00"/>
    <s v="POL01957491"/>
    <n v="0"/>
    <n v="1"/>
    <n v="68"/>
    <n v="0"/>
    <x v="0"/>
    <n v="1"/>
  </r>
  <r>
    <s v="CLM25680921"/>
    <d v="2024-01-15T00:00:00"/>
    <x v="2162"/>
    <x v="0"/>
    <x v="2179"/>
    <d v="2024-02-06T00:00:00"/>
    <s v="POL48449977"/>
    <n v="0"/>
    <n v="0"/>
    <n v="22"/>
    <n v="0"/>
    <x v="1"/>
    <n v="1"/>
  </r>
  <r>
    <s v="CLM12317708"/>
    <d v="2023-07-04T00:00:00"/>
    <x v="2163"/>
    <x v="2"/>
    <x v="2180"/>
    <m/>
    <s v="POL20995447"/>
    <n v="1"/>
    <n v="0"/>
    <m/>
    <n v="1"/>
    <x v="1"/>
    <n v="0"/>
  </r>
  <r>
    <s v="CLM23750929"/>
    <d v="2019-12-28T00:00:00"/>
    <x v="2164"/>
    <x v="0"/>
    <x v="2181"/>
    <d v="2020-03-03T00:00:00"/>
    <s v="POL47426160"/>
    <n v="0"/>
    <n v="0"/>
    <n v="66"/>
    <n v="0"/>
    <x v="1"/>
    <n v="1"/>
  </r>
  <r>
    <s v="CLM43123238"/>
    <d v="2024-07-19T00:00:00"/>
    <x v="2165"/>
    <x v="1"/>
    <x v="2182"/>
    <d v="2024-07-30T00:00:00"/>
    <s v="POL66521872"/>
    <n v="0"/>
    <n v="0"/>
    <n v="11"/>
    <n v="0"/>
    <x v="1"/>
    <n v="0"/>
  </r>
  <r>
    <s v="CLM26277144"/>
    <d v="2023-12-10T00:00:00"/>
    <x v="2166"/>
    <x v="2"/>
    <x v="2183"/>
    <d v="2024-02-10T00:00:00"/>
    <s v="POL85219139"/>
    <n v="0"/>
    <n v="0"/>
    <n v="62"/>
    <n v="0"/>
    <x v="0"/>
    <n v="0"/>
  </r>
  <r>
    <s v="CLM69216863"/>
    <d v="2021-07-12T00:00:00"/>
    <x v="2167"/>
    <x v="0"/>
    <x v="2184"/>
    <m/>
    <s v="POL02268449"/>
    <n v="1"/>
    <n v="0"/>
    <m/>
    <n v="1"/>
    <x v="1"/>
    <n v="1"/>
  </r>
  <r>
    <s v="CLM15175906"/>
    <d v="2020-10-31T00:00:00"/>
    <x v="2168"/>
    <x v="0"/>
    <x v="2185"/>
    <d v="2020-12-27T00:00:00"/>
    <s v="POL80458341"/>
    <n v="0"/>
    <n v="0"/>
    <n v="57"/>
    <n v="0"/>
    <x v="1"/>
    <n v="1"/>
  </r>
  <r>
    <s v="CLM43574676"/>
    <d v="2021-06-22T00:00:00"/>
    <x v="2169"/>
    <x v="2"/>
    <x v="2186"/>
    <d v="2021-08-31T00:00:00"/>
    <s v="POL56170272"/>
    <n v="0"/>
    <n v="0"/>
    <n v="70"/>
    <n v="0"/>
    <x v="0"/>
    <n v="0"/>
  </r>
  <r>
    <s v="CLM63158584"/>
    <d v="2022-06-18T00:00:00"/>
    <x v="2170"/>
    <x v="2"/>
    <x v="2187"/>
    <m/>
    <s v="POL33819244"/>
    <n v="1"/>
    <n v="1"/>
    <m/>
    <n v="1"/>
    <x v="0"/>
    <n v="0"/>
  </r>
  <r>
    <s v="CLM68333371"/>
    <d v="2024-08-25T00:00:00"/>
    <x v="2171"/>
    <x v="0"/>
    <x v="2188"/>
    <d v="2024-09-14T00:00:00"/>
    <s v="POL47491023"/>
    <n v="0"/>
    <n v="0"/>
    <n v="20"/>
    <n v="0"/>
    <x v="0"/>
    <n v="1"/>
  </r>
  <r>
    <s v="CLM51316921"/>
    <d v="2021-03-09T00:00:00"/>
    <x v="2172"/>
    <x v="2"/>
    <x v="2189"/>
    <d v="2021-04-28T00:00:00"/>
    <s v="POL70310488"/>
    <n v="0"/>
    <n v="0"/>
    <n v="50"/>
    <n v="0"/>
    <x v="1"/>
    <n v="0"/>
  </r>
  <r>
    <s v="CLM73731132"/>
    <d v="2021-01-04T00:00:00"/>
    <x v="2173"/>
    <x v="1"/>
    <x v="2190"/>
    <m/>
    <s v="POL69274209"/>
    <n v="1"/>
    <n v="1"/>
    <m/>
    <n v="1"/>
    <x v="0"/>
    <n v="0"/>
  </r>
  <r>
    <s v="CLM37135256"/>
    <d v="2023-03-19T00:00:00"/>
    <x v="2174"/>
    <x v="2"/>
    <x v="2191"/>
    <d v="2023-05-12T00:00:00"/>
    <s v="POL50804542"/>
    <n v="0"/>
    <n v="0"/>
    <n v="54"/>
    <n v="0"/>
    <x v="1"/>
    <n v="0"/>
  </r>
  <r>
    <s v="CLM63102936"/>
    <d v="2022-10-30T00:00:00"/>
    <x v="2175"/>
    <x v="0"/>
    <x v="2192"/>
    <d v="2022-12-29T00:00:00"/>
    <s v="POL96919228"/>
    <n v="0"/>
    <n v="1"/>
    <n v="60"/>
    <n v="0"/>
    <x v="0"/>
    <n v="1"/>
  </r>
  <r>
    <s v="CLM90747675"/>
    <d v="2020-08-15T00:00:00"/>
    <x v="2176"/>
    <x v="0"/>
    <x v="2193"/>
    <d v="2020-10-06T00:00:00"/>
    <s v="POL96996630"/>
    <n v="0"/>
    <n v="0"/>
    <n v="52"/>
    <n v="0"/>
    <x v="0"/>
    <n v="1"/>
  </r>
  <r>
    <s v="CLM15856995"/>
    <d v="2021-06-14T00:00:00"/>
    <x v="2177"/>
    <x v="0"/>
    <x v="2194"/>
    <d v="2021-08-14T00:00:00"/>
    <s v="POL91389692"/>
    <n v="0"/>
    <n v="1"/>
    <n v="61"/>
    <n v="0"/>
    <x v="0"/>
    <n v="1"/>
  </r>
  <r>
    <s v="CLM55602010"/>
    <d v="2022-05-31T00:00:00"/>
    <x v="2178"/>
    <x v="1"/>
    <x v="2195"/>
    <d v="2022-07-11T00:00:00"/>
    <s v="POL39742907"/>
    <n v="0"/>
    <n v="0"/>
    <n v="41"/>
    <n v="0"/>
    <x v="1"/>
    <n v="0"/>
  </r>
  <r>
    <s v="CLM86261414"/>
    <d v="2020-02-15T00:00:00"/>
    <x v="2179"/>
    <x v="0"/>
    <x v="2196"/>
    <d v="2020-04-01T00:00:00"/>
    <s v="POL77489665"/>
    <n v="0"/>
    <n v="0"/>
    <n v="46"/>
    <n v="0"/>
    <x v="0"/>
    <n v="1"/>
  </r>
  <r>
    <s v="CLM71915144"/>
    <d v="2022-01-12T00:00:00"/>
    <x v="2180"/>
    <x v="0"/>
    <x v="2197"/>
    <d v="2022-03-08T00:00:00"/>
    <s v="POL71842215"/>
    <n v="0"/>
    <n v="0"/>
    <n v="55"/>
    <n v="0"/>
    <x v="0"/>
    <n v="1"/>
  </r>
  <r>
    <s v="CLM02402593"/>
    <d v="2020-09-10T00:00:00"/>
    <x v="2181"/>
    <x v="1"/>
    <x v="2198"/>
    <d v="2020-11-29T00:00:00"/>
    <s v="POL99316807"/>
    <n v="0"/>
    <n v="1"/>
    <n v="80"/>
    <n v="0"/>
    <x v="0"/>
    <n v="0"/>
  </r>
  <r>
    <s v="CLM09022453"/>
    <d v="2021-09-05T00:00:00"/>
    <x v="2182"/>
    <x v="0"/>
    <x v="2199"/>
    <m/>
    <s v="POL24286854"/>
    <n v="1"/>
    <n v="1"/>
    <m/>
    <n v="1"/>
    <x v="0"/>
    <n v="1"/>
  </r>
  <r>
    <s v="CLM15050249"/>
    <d v="2021-11-20T00:00:00"/>
    <x v="2183"/>
    <x v="0"/>
    <x v="2200"/>
    <d v="2021-12-21T00:00:00"/>
    <s v="POL67260165"/>
    <n v="0"/>
    <n v="0"/>
    <n v="31"/>
    <n v="0"/>
    <x v="1"/>
    <n v="1"/>
  </r>
  <r>
    <s v="CLM98772302"/>
    <d v="2020-12-28T00:00:00"/>
    <x v="2184"/>
    <x v="2"/>
    <x v="2201"/>
    <d v="2021-01-07T00:00:00"/>
    <s v="POL85437892"/>
    <n v="0"/>
    <n v="1"/>
    <n v="10"/>
    <n v="0"/>
    <x v="0"/>
    <n v="0"/>
  </r>
  <r>
    <s v="CLM51536585"/>
    <d v="2020-08-31T00:00:00"/>
    <x v="2185"/>
    <x v="1"/>
    <x v="2202"/>
    <m/>
    <s v="POL24855714"/>
    <n v="1"/>
    <n v="1"/>
    <m/>
    <n v="1"/>
    <x v="0"/>
    <n v="0"/>
  </r>
  <r>
    <s v="CLM26221009"/>
    <d v="2023-04-18T00:00:00"/>
    <x v="2186"/>
    <x v="1"/>
    <x v="2203"/>
    <d v="2023-05-11T00:00:00"/>
    <s v="POL31363009"/>
    <n v="0"/>
    <n v="1"/>
    <n v="23"/>
    <n v="0"/>
    <x v="0"/>
    <n v="0"/>
  </r>
  <r>
    <s v="CLM19532780"/>
    <d v="2021-01-12T00:00:00"/>
    <x v="2187"/>
    <x v="2"/>
    <x v="2204"/>
    <d v="2021-02-22T00:00:00"/>
    <s v="POL13533618"/>
    <n v="0"/>
    <n v="0"/>
    <n v="41"/>
    <n v="0"/>
    <x v="0"/>
    <n v="0"/>
  </r>
  <r>
    <s v="CLM71617693"/>
    <d v="2021-12-11T00:00:00"/>
    <x v="2188"/>
    <x v="1"/>
    <x v="2205"/>
    <d v="2022-01-18T00:00:00"/>
    <s v="POL43843486"/>
    <n v="0"/>
    <n v="1"/>
    <n v="38"/>
    <n v="0"/>
    <x v="0"/>
    <n v="0"/>
  </r>
  <r>
    <s v="CLM02290488"/>
    <d v="2023-08-21T00:00:00"/>
    <x v="2189"/>
    <x v="2"/>
    <x v="2206"/>
    <d v="2023-10-17T00:00:00"/>
    <s v="POL68796597"/>
    <n v="0"/>
    <n v="1"/>
    <n v="57"/>
    <n v="0"/>
    <x v="0"/>
    <n v="0"/>
  </r>
  <r>
    <s v="CLM32513094"/>
    <d v="2022-06-20T00:00:00"/>
    <x v="2190"/>
    <x v="1"/>
    <x v="2207"/>
    <m/>
    <s v="POL41015273"/>
    <n v="1"/>
    <n v="1"/>
    <m/>
    <n v="1"/>
    <x v="0"/>
    <n v="0"/>
  </r>
  <r>
    <s v="CLM02247959"/>
    <d v="2021-09-17T00:00:00"/>
    <x v="2191"/>
    <x v="1"/>
    <x v="2208"/>
    <d v="2021-12-05T00:00:00"/>
    <s v="POL77315241"/>
    <n v="0"/>
    <n v="0"/>
    <n v="79"/>
    <n v="0"/>
    <x v="2"/>
    <n v="0"/>
  </r>
  <r>
    <s v="CLM63683650"/>
    <d v="2021-01-29T00:00:00"/>
    <x v="2192"/>
    <x v="0"/>
    <x v="2209"/>
    <d v="2021-02-19T00:00:00"/>
    <s v="POL11905173"/>
    <n v="0"/>
    <n v="0"/>
    <n v="21"/>
    <n v="0"/>
    <x v="0"/>
    <n v="1"/>
  </r>
  <r>
    <s v="CLM68217551"/>
    <d v="2024-12-02T00:00:00"/>
    <x v="2193"/>
    <x v="2"/>
    <x v="2210"/>
    <m/>
    <s v="POL52358331"/>
    <n v="1"/>
    <n v="0"/>
    <m/>
    <n v="1"/>
    <x v="1"/>
    <n v="0"/>
  </r>
  <r>
    <s v="CLM29860295"/>
    <d v="2022-05-30T00:00:00"/>
    <x v="2194"/>
    <x v="1"/>
    <x v="2211"/>
    <d v="2022-08-22T00:00:00"/>
    <s v="POL61913458"/>
    <n v="0"/>
    <n v="1"/>
    <n v="84"/>
    <n v="0"/>
    <x v="0"/>
    <n v="0"/>
  </r>
  <r>
    <s v="CLM02061792"/>
    <d v="2023-10-10T00:00:00"/>
    <x v="2195"/>
    <x v="1"/>
    <x v="2212"/>
    <m/>
    <s v="POL45374585"/>
    <n v="1"/>
    <n v="1"/>
    <m/>
    <n v="1"/>
    <x v="0"/>
    <n v="0"/>
  </r>
  <r>
    <s v="CLM93248529"/>
    <d v="2021-05-01T00:00:00"/>
    <x v="2196"/>
    <x v="0"/>
    <x v="2213"/>
    <d v="2021-07-02T00:00:00"/>
    <s v="POL58798776"/>
    <n v="0"/>
    <n v="0"/>
    <n v="62"/>
    <n v="0"/>
    <x v="0"/>
    <n v="1"/>
  </r>
  <r>
    <s v="CLM55715908"/>
    <d v="2023-01-26T00:00:00"/>
    <x v="2197"/>
    <x v="0"/>
    <x v="2214"/>
    <d v="2023-03-28T00:00:00"/>
    <s v="POL32733098"/>
    <n v="0"/>
    <n v="1"/>
    <n v="61"/>
    <n v="0"/>
    <x v="0"/>
    <n v="1"/>
  </r>
  <r>
    <s v="CLM54759071"/>
    <d v="2023-08-02T00:00:00"/>
    <x v="2198"/>
    <x v="0"/>
    <x v="2215"/>
    <d v="2023-09-05T00:00:00"/>
    <s v="POL41060024"/>
    <n v="0"/>
    <n v="0"/>
    <n v="34"/>
    <n v="0"/>
    <x v="0"/>
    <n v="1"/>
  </r>
  <r>
    <s v="CLM41885953"/>
    <d v="2021-02-22T00:00:00"/>
    <x v="2199"/>
    <x v="2"/>
    <x v="2216"/>
    <d v="2021-04-13T00:00:00"/>
    <s v="POL23964698"/>
    <n v="0"/>
    <n v="1"/>
    <n v="50"/>
    <n v="0"/>
    <x v="0"/>
    <n v="0"/>
  </r>
  <r>
    <s v="CLM21199317"/>
    <d v="2024-08-09T00:00:00"/>
    <x v="2200"/>
    <x v="1"/>
    <x v="2217"/>
    <m/>
    <s v="POL85503272"/>
    <n v="1"/>
    <n v="1"/>
    <m/>
    <n v="1"/>
    <x v="0"/>
    <n v="0"/>
  </r>
  <r>
    <s v="CLM46070775"/>
    <d v="2020-09-18T00:00:00"/>
    <x v="2201"/>
    <x v="0"/>
    <x v="2218"/>
    <m/>
    <s v="POL23193106"/>
    <n v="1"/>
    <n v="0"/>
    <m/>
    <n v="1"/>
    <x v="0"/>
    <n v="1"/>
  </r>
  <r>
    <s v="CLM28525562"/>
    <d v="2024-06-05T00:00:00"/>
    <x v="2202"/>
    <x v="2"/>
    <x v="2219"/>
    <d v="2024-07-27T00:00:00"/>
    <s v="POL74142880"/>
    <n v="0"/>
    <n v="1"/>
    <n v="52"/>
    <n v="0"/>
    <x v="0"/>
    <n v="0"/>
  </r>
  <r>
    <s v="CLM80719270"/>
    <d v="2024-06-10T00:00:00"/>
    <x v="2203"/>
    <x v="1"/>
    <x v="2220"/>
    <d v="2024-07-15T00:00:00"/>
    <s v="POL47004965"/>
    <n v="0"/>
    <n v="0"/>
    <n v="35"/>
    <n v="0"/>
    <x v="1"/>
    <n v="0"/>
  </r>
  <r>
    <s v="CLM73212355"/>
    <d v="2024-06-07T00:00:00"/>
    <x v="2204"/>
    <x v="2"/>
    <x v="2221"/>
    <d v="2024-07-24T00:00:00"/>
    <s v="POL89737164"/>
    <n v="0"/>
    <n v="1"/>
    <n v="47"/>
    <n v="0"/>
    <x v="0"/>
    <n v="0"/>
  </r>
  <r>
    <s v="CLM25252836"/>
    <d v="2020-01-13T00:00:00"/>
    <x v="2205"/>
    <x v="0"/>
    <x v="2222"/>
    <m/>
    <s v="POL19924089"/>
    <n v="1"/>
    <n v="1"/>
    <m/>
    <n v="1"/>
    <x v="0"/>
    <n v="1"/>
  </r>
  <r>
    <s v="CLM73282783"/>
    <d v="2022-04-30T00:00:00"/>
    <x v="2206"/>
    <x v="2"/>
    <x v="2223"/>
    <d v="2022-07-17T00:00:00"/>
    <s v="POL85095212"/>
    <n v="0"/>
    <n v="0"/>
    <n v="78"/>
    <n v="0"/>
    <x v="0"/>
    <n v="0"/>
  </r>
  <r>
    <s v="CLM68112966"/>
    <d v="2023-11-23T00:00:00"/>
    <x v="2207"/>
    <x v="2"/>
    <x v="2224"/>
    <d v="2024-02-18T00:00:00"/>
    <s v="POL27953445"/>
    <n v="0"/>
    <n v="1"/>
    <n v="87"/>
    <n v="0"/>
    <x v="0"/>
    <n v="0"/>
  </r>
  <r>
    <s v="CLM98987280"/>
    <d v="2022-11-30T00:00:00"/>
    <x v="2208"/>
    <x v="2"/>
    <x v="2225"/>
    <d v="2023-02-07T00:00:00"/>
    <s v="POL67118908"/>
    <n v="0"/>
    <n v="1"/>
    <n v="69"/>
    <n v="0"/>
    <x v="0"/>
    <n v="0"/>
  </r>
  <r>
    <s v="CLM57924619"/>
    <d v="2023-03-31T00:00:00"/>
    <x v="2209"/>
    <x v="1"/>
    <x v="2226"/>
    <d v="2023-06-21T00:00:00"/>
    <s v="POL94939056"/>
    <n v="0"/>
    <n v="0"/>
    <n v="82"/>
    <n v="0"/>
    <x v="2"/>
    <n v="0"/>
  </r>
  <r>
    <s v="CLM45019356"/>
    <d v="2022-08-13T00:00:00"/>
    <x v="2210"/>
    <x v="2"/>
    <x v="2227"/>
    <d v="2022-10-31T00:00:00"/>
    <s v="POL40483314"/>
    <n v="0"/>
    <n v="0"/>
    <n v="79"/>
    <n v="0"/>
    <x v="0"/>
    <n v="0"/>
  </r>
  <r>
    <s v="CLM39420485"/>
    <d v="2024-11-02T00:00:00"/>
    <x v="2211"/>
    <x v="2"/>
    <x v="2228"/>
    <m/>
    <s v="POL26361547"/>
    <n v="1"/>
    <n v="1"/>
    <m/>
    <n v="1"/>
    <x v="0"/>
    <n v="0"/>
  </r>
  <r>
    <s v="CLM65427568"/>
    <d v="2022-12-25T00:00:00"/>
    <x v="2212"/>
    <x v="1"/>
    <x v="2229"/>
    <d v="2023-01-27T00:00:00"/>
    <s v="POL83680669"/>
    <n v="0"/>
    <n v="0"/>
    <n v="33"/>
    <n v="0"/>
    <x v="0"/>
    <n v="0"/>
  </r>
  <r>
    <s v="CLM47691319"/>
    <d v="2020-03-05T00:00:00"/>
    <x v="2213"/>
    <x v="2"/>
    <x v="2230"/>
    <d v="2020-03-25T00:00:00"/>
    <s v="POL56002531"/>
    <n v="0"/>
    <n v="0"/>
    <n v="20"/>
    <n v="0"/>
    <x v="0"/>
    <n v="0"/>
  </r>
  <r>
    <s v="CLM05660013"/>
    <d v="2021-11-20T00:00:00"/>
    <x v="2214"/>
    <x v="1"/>
    <x v="2231"/>
    <m/>
    <s v="POL05755013"/>
    <n v="1"/>
    <n v="0"/>
    <m/>
    <n v="1"/>
    <x v="0"/>
    <n v="0"/>
  </r>
  <r>
    <s v="CLM83580366"/>
    <d v="2023-04-19T00:00:00"/>
    <x v="2215"/>
    <x v="0"/>
    <x v="2232"/>
    <d v="2023-07-08T00:00:00"/>
    <s v="POL53803304"/>
    <n v="0"/>
    <n v="0"/>
    <n v="80"/>
    <n v="0"/>
    <x v="0"/>
    <n v="1"/>
  </r>
  <r>
    <s v="CLM19509621"/>
    <d v="2024-07-25T00:00:00"/>
    <x v="2216"/>
    <x v="1"/>
    <x v="2233"/>
    <d v="2024-08-24T00:00:00"/>
    <s v="POL30735842"/>
    <n v="0"/>
    <n v="0"/>
    <n v="30"/>
    <n v="0"/>
    <x v="0"/>
    <n v="0"/>
  </r>
  <r>
    <s v="CLM87480798"/>
    <d v="2023-06-28T00:00:00"/>
    <x v="2217"/>
    <x v="1"/>
    <x v="2234"/>
    <d v="2023-08-09T00:00:00"/>
    <s v="POL89376913"/>
    <n v="0"/>
    <n v="1"/>
    <n v="42"/>
    <n v="0"/>
    <x v="0"/>
    <n v="0"/>
  </r>
  <r>
    <s v="CLM14997126"/>
    <d v="2023-06-14T00:00:00"/>
    <x v="2218"/>
    <x v="0"/>
    <x v="2235"/>
    <d v="2023-08-22T00:00:00"/>
    <s v="POL11702115"/>
    <n v="0"/>
    <n v="0"/>
    <n v="69"/>
    <n v="0"/>
    <x v="1"/>
    <n v="1"/>
  </r>
  <r>
    <s v="CLM19636897"/>
    <d v="2020-12-14T00:00:00"/>
    <x v="2219"/>
    <x v="2"/>
    <x v="2236"/>
    <d v="2021-03-08T00:00:00"/>
    <s v="POL61950574"/>
    <n v="0"/>
    <n v="1"/>
    <n v="84"/>
    <n v="0"/>
    <x v="0"/>
    <n v="0"/>
  </r>
  <r>
    <s v="CLM39465583"/>
    <d v="2020-09-05T00:00:00"/>
    <x v="2220"/>
    <x v="2"/>
    <x v="2237"/>
    <d v="2020-09-15T00:00:00"/>
    <s v="POL48783282"/>
    <n v="0"/>
    <n v="0"/>
    <n v="10"/>
    <n v="0"/>
    <x v="1"/>
    <n v="0"/>
  </r>
  <r>
    <s v="CLM60982585"/>
    <d v="2022-05-27T00:00:00"/>
    <x v="2221"/>
    <x v="0"/>
    <x v="2238"/>
    <d v="2022-07-11T00:00:00"/>
    <s v="POL73709176"/>
    <n v="0"/>
    <n v="1"/>
    <n v="45"/>
    <n v="0"/>
    <x v="0"/>
    <n v="1"/>
  </r>
  <r>
    <s v="CLM04188965"/>
    <d v="2023-05-20T00:00:00"/>
    <x v="2222"/>
    <x v="2"/>
    <x v="2239"/>
    <m/>
    <s v="POL43732564"/>
    <n v="1"/>
    <n v="1"/>
    <m/>
    <n v="1"/>
    <x v="0"/>
    <n v="0"/>
  </r>
  <r>
    <s v="CLM73102622"/>
    <d v="2022-05-01T00:00:00"/>
    <x v="2223"/>
    <x v="0"/>
    <x v="2240"/>
    <m/>
    <s v="POL10731593"/>
    <n v="1"/>
    <n v="0"/>
    <m/>
    <n v="1"/>
    <x v="0"/>
    <n v="1"/>
  </r>
  <r>
    <s v="CLM96316230"/>
    <d v="2023-09-20T00:00:00"/>
    <x v="2224"/>
    <x v="1"/>
    <x v="2241"/>
    <d v="2023-10-01T00:00:00"/>
    <s v="POL28953016"/>
    <n v="0"/>
    <n v="1"/>
    <n v="11"/>
    <n v="0"/>
    <x v="0"/>
    <n v="0"/>
  </r>
  <r>
    <s v="CLM03181729"/>
    <d v="2022-01-02T00:00:00"/>
    <x v="2225"/>
    <x v="0"/>
    <x v="2242"/>
    <d v="2022-01-17T00:00:00"/>
    <s v="POL69314251"/>
    <n v="0"/>
    <n v="1"/>
    <n v="15"/>
    <n v="0"/>
    <x v="0"/>
    <n v="1"/>
  </r>
  <r>
    <s v="CLM77662600"/>
    <d v="2020-01-25T00:00:00"/>
    <x v="2226"/>
    <x v="2"/>
    <x v="2243"/>
    <m/>
    <s v="POL44229118"/>
    <n v="1"/>
    <n v="1"/>
    <m/>
    <n v="1"/>
    <x v="0"/>
    <n v="0"/>
  </r>
  <r>
    <s v="CLM08666318"/>
    <d v="2021-01-29T00:00:00"/>
    <x v="2227"/>
    <x v="1"/>
    <x v="2244"/>
    <m/>
    <s v="POL98320607"/>
    <n v="1"/>
    <n v="0"/>
    <m/>
    <n v="1"/>
    <x v="1"/>
    <n v="0"/>
  </r>
  <r>
    <s v="CLM67986490"/>
    <d v="2022-07-15T00:00:00"/>
    <x v="2228"/>
    <x v="2"/>
    <x v="2245"/>
    <m/>
    <s v="POL60601098"/>
    <n v="1"/>
    <n v="0"/>
    <m/>
    <n v="1"/>
    <x v="0"/>
    <n v="0"/>
  </r>
  <r>
    <s v="CLM79342954"/>
    <d v="2020-02-01T00:00:00"/>
    <x v="2229"/>
    <x v="0"/>
    <x v="2246"/>
    <d v="2020-03-29T00:00:00"/>
    <s v="POL90127927"/>
    <n v="0"/>
    <n v="0"/>
    <n v="57"/>
    <n v="0"/>
    <x v="0"/>
    <n v="1"/>
  </r>
  <r>
    <s v="CLM86469306"/>
    <d v="2024-04-27T00:00:00"/>
    <x v="2230"/>
    <x v="1"/>
    <x v="2247"/>
    <d v="2024-06-12T00:00:00"/>
    <s v="POL18418327"/>
    <n v="0"/>
    <n v="0"/>
    <n v="46"/>
    <n v="0"/>
    <x v="0"/>
    <n v="0"/>
  </r>
  <r>
    <s v="CLM81878457"/>
    <d v="2023-01-09T00:00:00"/>
    <x v="2231"/>
    <x v="1"/>
    <x v="2248"/>
    <m/>
    <s v="POL43561258"/>
    <n v="1"/>
    <n v="1"/>
    <m/>
    <n v="1"/>
    <x v="0"/>
    <n v="0"/>
  </r>
  <r>
    <s v="CLM00496718"/>
    <d v="2020-11-09T00:00:00"/>
    <x v="2232"/>
    <x v="0"/>
    <x v="2249"/>
    <m/>
    <s v="POL31435265"/>
    <n v="1"/>
    <n v="1"/>
    <m/>
    <n v="1"/>
    <x v="0"/>
    <n v="1"/>
  </r>
  <r>
    <s v="CLM62244133"/>
    <d v="2020-06-01T00:00:00"/>
    <x v="2233"/>
    <x v="2"/>
    <x v="2250"/>
    <d v="2020-08-13T00:00:00"/>
    <s v="POL36441440"/>
    <n v="0"/>
    <n v="0"/>
    <n v="73"/>
    <n v="0"/>
    <x v="2"/>
    <n v="0"/>
  </r>
  <r>
    <s v="CLM30010886"/>
    <d v="2022-03-25T00:00:00"/>
    <x v="2234"/>
    <x v="0"/>
    <x v="2251"/>
    <d v="2022-06-23T00:00:00"/>
    <s v="POL60529596"/>
    <n v="0"/>
    <n v="1"/>
    <n v="90"/>
    <n v="0"/>
    <x v="0"/>
    <n v="1"/>
  </r>
  <r>
    <s v="CLM29755461"/>
    <d v="2023-08-03T00:00:00"/>
    <x v="2235"/>
    <x v="0"/>
    <x v="2252"/>
    <d v="2023-10-24T00:00:00"/>
    <s v="POL39940079"/>
    <n v="0"/>
    <n v="1"/>
    <n v="82"/>
    <n v="0"/>
    <x v="0"/>
    <n v="1"/>
  </r>
  <r>
    <s v="CLM75305401"/>
    <d v="2024-09-01T00:00:00"/>
    <x v="2236"/>
    <x v="0"/>
    <x v="2253"/>
    <m/>
    <s v="POL60046834"/>
    <n v="1"/>
    <n v="0"/>
    <m/>
    <n v="1"/>
    <x v="0"/>
    <n v="1"/>
  </r>
  <r>
    <s v="CLM46235684"/>
    <d v="2022-09-18T00:00:00"/>
    <x v="2237"/>
    <x v="2"/>
    <x v="2254"/>
    <d v="2022-11-16T00:00:00"/>
    <s v="POL16711858"/>
    <n v="0"/>
    <n v="0"/>
    <n v="59"/>
    <n v="0"/>
    <x v="0"/>
    <n v="0"/>
  </r>
  <r>
    <s v="CLM80461692"/>
    <d v="2021-10-11T00:00:00"/>
    <x v="2238"/>
    <x v="2"/>
    <x v="2255"/>
    <d v="2021-12-20T00:00:00"/>
    <s v="POL79111025"/>
    <n v="0"/>
    <n v="1"/>
    <n v="70"/>
    <n v="0"/>
    <x v="0"/>
    <n v="0"/>
  </r>
  <r>
    <s v="CLM48548945"/>
    <d v="2022-03-07T00:00:00"/>
    <x v="2239"/>
    <x v="1"/>
    <x v="2256"/>
    <m/>
    <s v="POL86724189"/>
    <n v="1"/>
    <n v="1"/>
    <m/>
    <n v="1"/>
    <x v="0"/>
    <n v="0"/>
  </r>
  <r>
    <s v="CLM49396448"/>
    <d v="2023-06-09T00:00:00"/>
    <x v="2240"/>
    <x v="1"/>
    <x v="2257"/>
    <m/>
    <s v="POL26441179"/>
    <n v="1"/>
    <n v="1"/>
    <m/>
    <n v="1"/>
    <x v="0"/>
    <n v="0"/>
  </r>
  <r>
    <s v="CLM74185558"/>
    <d v="2021-09-08T00:00:00"/>
    <x v="2241"/>
    <x v="0"/>
    <x v="2258"/>
    <m/>
    <s v="POL23016733"/>
    <n v="1"/>
    <n v="1"/>
    <m/>
    <n v="1"/>
    <x v="0"/>
    <n v="1"/>
  </r>
  <r>
    <s v="CLM04407133"/>
    <d v="2021-06-21T00:00:00"/>
    <x v="2242"/>
    <x v="2"/>
    <x v="2259"/>
    <d v="2021-07-10T00:00:00"/>
    <s v="POL83318258"/>
    <n v="0"/>
    <n v="0"/>
    <n v="19"/>
    <n v="0"/>
    <x v="0"/>
    <n v="0"/>
  </r>
  <r>
    <s v="CLM77874378"/>
    <d v="2024-01-03T00:00:00"/>
    <x v="2243"/>
    <x v="1"/>
    <x v="2260"/>
    <d v="2024-01-20T00:00:00"/>
    <s v="POL71741054"/>
    <n v="0"/>
    <n v="0"/>
    <n v="17"/>
    <n v="0"/>
    <x v="0"/>
    <n v="0"/>
  </r>
  <r>
    <s v="CLM93490557"/>
    <d v="2020-09-14T00:00:00"/>
    <x v="2244"/>
    <x v="2"/>
    <x v="2261"/>
    <m/>
    <s v="POL56345921"/>
    <n v="1"/>
    <n v="1"/>
    <m/>
    <n v="1"/>
    <x v="0"/>
    <n v="0"/>
  </r>
  <r>
    <s v="CLM06354914"/>
    <d v="2023-09-10T00:00:00"/>
    <x v="1931"/>
    <x v="2"/>
    <x v="2262"/>
    <d v="2023-11-30T00:00:00"/>
    <s v="POL24090621"/>
    <n v="0"/>
    <n v="1"/>
    <n v="81"/>
    <n v="0"/>
    <x v="0"/>
    <n v="0"/>
  </r>
  <r>
    <s v="CLM31276958"/>
    <d v="2024-12-08T00:00:00"/>
    <x v="2245"/>
    <x v="2"/>
    <x v="2263"/>
    <d v="2025-02-26T00:00:00"/>
    <s v="POL42603948"/>
    <n v="0"/>
    <n v="0"/>
    <n v="80"/>
    <n v="0"/>
    <x v="0"/>
    <n v="0"/>
  </r>
  <r>
    <s v="CLM25720034"/>
    <d v="2022-01-08T00:00:00"/>
    <x v="2246"/>
    <x v="2"/>
    <x v="2264"/>
    <m/>
    <s v="POL14461196"/>
    <n v="1"/>
    <n v="1"/>
    <m/>
    <n v="1"/>
    <x v="0"/>
    <n v="0"/>
  </r>
  <r>
    <s v="CLM78698012"/>
    <d v="2020-10-19T00:00:00"/>
    <x v="2247"/>
    <x v="1"/>
    <x v="2265"/>
    <d v="2021-01-11T00:00:00"/>
    <s v="POL27486372"/>
    <n v="0"/>
    <n v="0"/>
    <n v="84"/>
    <n v="0"/>
    <x v="1"/>
    <n v="0"/>
  </r>
  <r>
    <s v="CLM38161680"/>
    <d v="2023-10-11T00:00:00"/>
    <x v="2248"/>
    <x v="0"/>
    <x v="2266"/>
    <d v="2024-01-05T00:00:00"/>
    <s v="POL77239759"/>
    <n v="0"/>
    <n v="1"/>
    <n v="86"/>
    <n v="0"/>
    <x v="0"/>
    <n v="1"/>
  </r>
  <r>
    <s v="CLM06948651"/>
    <d v="2022-04-24T00:00:00"/>
    <x v="2249"/>
    <x v="0"/>
    <x v="2267"/>
    <m/>
    <s v="POL95337810"/>
    <n v="1"/>
    <n v="0"/>
    <m/>
    <n v="1"/>
    <x v="0"/>
    <n v="1"/>
  </r>
  <r>
    <s v="CLM66183550"/>
    <d v="2021-08-08T00:00:00"/>
    <x v="2250"/>
    <x v="0"/>
    <x v="2268"/>
    <d v="2021-08-28T00:00:00"/>
    <s v="POL80607251"/>
    <n v="0"/>
    <n v="0"/>
    <n v="20"/>
    <n v="0"/>
    <x v="1"/>
    <n v="1"/>
  </r>
  <r>
    <s v="CLM00725454"/>
    <d v="2020-03-30T00:00:00"/>
    <x v="2251"/>
    <x v="1"/>
    <x v="2269"/>
    <d v="2020-04-19T00:00:00"/>
    <s v="POL37997689"/>
    <n v="0"/>
    <n v="0"/>
    <n v="20"/>
    <n v="0"/>
    <x v="1"/>
    <n v="0"/>
  </r>
  <r>
    <s v="CLM37417491"/>
    <d v="2023-11-17T00:00:00"/>
    <x v="2252"/>
    <x v="2"/>
    <x v="2270"/>
    <d v="2024-01-16T00:00:00"/>
    <s v="POL12389694"/>
    <n v="0"/>
    <n v="0"/>
    <n v="60"/>
    <n v="0"/>
    <x v="0"/>
    <n v="0"/>
  </r>
  <r>
    <s v="CLM31542917"/>
    <d v="2020-02-28T00:00:00"/>
    <x v="2253"/>
    <x v="1"/>
    <x v="2271"/>
    <d v="2020-05-02T00:00:00"/>
    <s v="POL80458341"/>
    <n v="0"/>
    <n v="0"/>
    <n v="64"/>
    <n v="0"/>
    <x v="0"/>
    <n v="0"/>
  </r>
  <r>
    <s v="CLM47125748"/>
    <d v="2023-03-19T00:00:00"/>
    <x v="2254"/>
    <x v="2"/>
    <x v="2272"/>
    <m/>
    <s v="POL03990592"/>
    <n v="1"/>
    <n v="1"/>
    <m/>
    <n v="1"/>
    <x v="0"/>
    <n v="0"/>
  </r>
  <r>
    <s v="CLM11631662"/>
    <d v="2022-03-02T00:00:00"/>
    <x v="2255"/>
    <x v="0"/>
    <x v="2273"/>
    <d v="2022-04-25T00:00:00"/>
    <s v="POL28953016"/>
    <n v="0"/>
    <n v="0"/>
    <n v="54"/>
    <n v="0"/>
    <x v="0"/>
    <n v="1"/>
  </r>
  <r>
    <s v="CLM91009042"/>
    <d v="2020-10-14T00:00:00"/>
    <x v="2256"/>
    <x v="1"/>
    <x v="2274"/>
    <d v="2020-12-11T00:00:00"/>
    <s v="POL69805915"/>
    <n v="0"/>
    <n v="1"/>
    <n v="58"/>
    <n v="0"/>
    <x v="0"/>
    <n v="0"/>
  </r>
  <r>
    <s v="CLM96382104"/>
    <d v="2024-07-23T00:00:00"/>
    <x v="2257"/>
    <x v="1"/>
    <x v="2275"/>
    <d v="2024-09-12T00:00:00"/>
    <s v="POL56975228"/>
    <n v="0"/>
    <n v="0"/>
    <n v="51"/>
    <n v="0"/>
    <x v="2"/>
    <n v="0"/>
  </r>
  <r>
    <s v="CLM23620474"/>
    <d v="2022-12-28T00:00:00"/>
    <x v="2258"/>
    <x v="0"/>
    <x v="2276"/>
    <d v="2023-02-09T00:00:00"/>
    <s v="POL21436071"/>
    <n v="0"/>
    <n v="1"/>
    <n v="43"/>
    <n v="0"/>
    <x v="0"/>
    <n v="1"/>
  </r>
  <r>
    <s v="CLM00415447"/>
    <d v="2022-02-15T00:00:00"/>
    <x v="2259"/>
    <x v="1"/>
    <x v="2277"/>
    <d v="2022-05-12T00:00:00"/>
    <s v="POL41871042"/>
    <n v="0"/>
    <n v="0"/>
    <n v="86"/>
    <n v="0"/>
    <x v="1"/>
    <n v="0"/>
  </r>
  <r>
    <s v="CLM48048444"/>
    <d v="2022-04-24T00:00:00"/>
    <x v="2260"/>
    <x v="1"/>
    <x v="2278"/>
    <d v="2022-07-12T00:00:00"/>
    <s v="POL41321341"/>
    <n v="0"/>
    <n v="1"/>
    <n v="79"/>
    <n v="0"/>
    <x v="0"/>
    <n v="0"/>
  </r>
  <r>
    <s v="CLM77793679"/>
    <d v="2022-02-01T00:00:00"/>
    <x v="2261"/>
    <x v="2"/>
    <x v="2279"/>
    <d v="2022-03-06T00:00:00"/>
    <s v="POL79051924"/>
    <n v="0"/>
    <n v="0"/>
    <n v="33"/>
    <n v="0"/>
    <x v="0"/>
    <n v="0"/>
  </r>
  <r>
    <s v="CLM66112237"/>
    <d v="2022-03-23T00:00:00"/>
    <x v="2262"/>
    <x v="0"/>
    <x v="2280"/>
    <m/>
    <s v="POL74071022"/>
    <n v="1"/>
    <n v="1"/>
    <m/>
    <n v="1"/>
    <x v="0"/>
    <n v="1"/>
  </r>
  <r>
    <s v="CLM55563437"/>
    <d v="2024-09-27T00:00:00"/>
    <x v="2263"/>
    <x v="0"/>
    <x v="2281"/>
    <m/>
    <s v="POL77315241"/>
    <n v="1"/>
    <n v="0"/>
    <m/>
    <n v="1"/>
    <x v="0"/>
    <n v="1"/>
  </r>
  <r>
    <s v="CLM63413535"/>
    <d v="2020-11-11T00:00:00"/>
    <x v="2264"/>
    <x v="0"/>
    <x v="2282"/>
    <d v="2020-12-23T00:00:00"/>
    <s v="POL54140134"/>
    <n v="0"/>
    <n v="1"/>
    <n v="42"/>
    <n v="0"/>
    <x v="0"/>
    <n v="1"/>
  </r>
  <r>
    <s v="CLM12838480"/>
    <d v="2023-03-23T00:00:00"/>
    <x v="2265"/>
    <x v="2"/>
    <x v="2283"/>
    <d v="2023-05-27T00:00:00"/>
    <s v="POL65318927"/>
    <n v="0"/>
    <n v="1"/>
    <n v="65"/>
    <n v="0"/>
    <x v="0"/>
    <n v="0"/>
  </r>
  <r>
    <s v="CLM90326161"/>
    <d v="2023-11-09T00:00:00"/>
    <x v="2266"/>
    <x v="1"/>
    <x v="2284"/>
    <d v="2024-01-19T00:00:00"/>
    <s v="POL14997788"/>
    <n v="0"/>
    <n v="1"/>
    <n v="71"/>
    <n v="0"/>
    <x v="0"/>
    <n v="0"/>
  </r>
  <r>
    <s v="CLM36843766"/>
    <d v="2022-07-17T00:00:00"/>
    <x v="2267"/>
    <x v="0"/>
    <x v="2285"/>
    <m/>
    <s v="POL99187964"/>
    <n v="1"/>
    <n v="1"/>
    <m/>
    <n v="1"/>
    <x v="0"/>
    <n v="1"/>
  </r>
  <r>
    <s v="CLM90465134"/>
    <d v="2022-02-06T00:00:00"/>
    <x v="2268"/>
    <x v="1"/>
    <x v="2286"/>
    <d v="2022-03-27T00:00:00"/>
    <s v="POL03891541"/>
    <n v="0"/>
    <n v="1"/>
    <n v="49"/>
    <n v="0"/>
    <x v="0"/>
    <n v="0"/>
  </r>
  <r>
    <s v="CLM73319861"/>
    <d v="2020-06-08T00:00:00"/>
    <x v="2269"/>
    <x v="2"/>
    <x v="2287"/>
    <d v="2020-07-28T00:00:00"/>
    <s v="POL99509489"/>
    <n v="0"/>
    <n v="0"/>
    <n v="50"/>
    <n v="0"/>
    <x v="1"/>
    <n v="0"/>
  </r>
  <r>
    <s v="CLM33764680"/>
    <d v="2024-03-21T00:00:00"/>
    <x v="2270"/>
    <x v="0"/>
    <x v="2288"/>
    <m/>
    <s v="POL64810571"/>
    <n v="1"/>
    <n v="0"/>
    <m/>
    <n v="1"/>
    <x v="0"/>
    <n v="1"/>
  </r>
  <r>
    <s v="CLM99364183"/>
    <d v="2021-05-29T00:00:00"/>
    <x v="2271"/>
    <x v="1"/>
    <x v="2289"/>
    <d v="2021-06-19T00:00:00"/>
    <s v="POL55589679"/>
    <n v="0"/>
    <n v="0"/>
    <n v="21"/>
    <n v="0"/>
    <x v="1"/>
    <n v="0"/>
  </r>
  <r>
    <s v="CLM80576904"/>
    <d v="2023-09-09T00:00:00"/>
    <x v="2272"/>
    <x v="2"/>
    <x v="2290"/>
    <d v="2023-09-24T00:00:00"/>
    <s v="POL68286311"/>
    <n v="0"/>
    <n v="1"/>
    <n v="15"/>
    <n v="0"/>
    <x v="0"/>
    <n v="0"/>
  </r>
  <r>
    <s v="CLM31036262"/>
    <d v="2024-07-07T00:00:00"/>
    <x v="2273"/>
    <x v="1"/>
    <x v="2291"/>
    <d v="2024-09-05T00:00:00"/>
    <s v="POL18009742"/>
    <n v="0"/>
    <n v="1"/>
    <n v="60"/>
    <n v="0"/>
    <x v="0"/>
    <n v="0"/>
  </r>
  <r>
    <s v="CLM57242341"/>
    <d v="2021-07-26T00:00:00"/>
    <x v="2274"/>
    <x v="2"/>
    <x v="2292"/>
    <d v="2021-10-02T00:00:00"/>
    <s v="POL72902683"/>
    <n v="0"/>
    <n v="0"/>
    <n v="68"/>
    <n v="0"/>
    <x v="0"/>
    <n v="0"/>
  </r>
  <r>
    <s v="CLM64453743"/>
    <d v="2024-07-16T00:00:00"/>
    <x v="2275"/>
    <x v="0"/>
    <x v="2293"/>
    <d v="2024-08-03T00:00:00"/>
    <s v="POL87573741"/>
    <n v="0"/>
    <n v="1"/>
    <n v="18"/>
    <n v="0"/>
    <x v="0"/>
    <n v="1"/>
  </r>
  <r>
    <s v="CLM33537886"/>
    <d v="2021-07-25T00:00:00"/>
    <x v="2276"/>
    <x v="2"/>
    <x v="2294"/>
    <d v="2021-08-18T00:00:00"/>
    <s v="POL35621374"/>
    <n v="0"/>
    <n v="1"/>
    <n v="24"/>
    <n v="0"/>
    <x v="0"/>
    <n v="0"/>
  </r>
  <r>
    <s v="CLM59687856"/>
    <d v="2021-01-14T00:00:00"/>
    <x v="2277"/>
    <x v="1"/>
    <x v="2295"/>
    <d v="2021-02-18T00:00:00"/>
    <s v="POL26862449"/>
    <n v="0"/>
    <n v="1"/>
    <n v="35"/>
    <n v="0"/>
    <x v="0"/>
    <n v="0"/>
  </r>
  <r>
    <s v="CLM44629747"/>
    <d v="2022-07-06T00:00:00"/>
    <x v="2278"/>
    <x v="2"/>
    <x v="2296"/>
    <d v="2022-08-15T00:00:00"/>
    <s v="POL56909701"/>
    <n v="0"/>
    <n v="0"/>
    <n v="40"/>
    <n v="0"/>
    <x v="0"/>
    <n v="0"/>
  </r>
  <r>
    <s v="CLM00350963"/>
    <d v="2020-09-01T00:00:00"/>
    <x v="2279"/>
    <x v="1"/>
    <x v="2297"/>
    <d v="2020-09-15T00:00:00"/>
    <s v="POL47692099"/>
    <n v="0"/>
    <n v="0"/>
    <n v="14"/>
    <n v="0"/>
    <x v="1"/>
    <n v="0"/>
  </r>
  <r>
    <s v="CLM25323159"/>
    <d v="2020-01-16T00:00:00"/>
    <x v="2280"/>
    <x v="1"/>
    <x v="2298"/>
    <m/>
    <s v="POL27171310"/>
    <n v="1"/>
    <n v="0"/>
    <m/>
    <n v="1"/>
    <x v="0"/>
    <n v="0"/>
  </r>
  <r>
    <s v="CLM37744882"/>
    <d v="2023-11-01T00:00:00"/>
    <x v="2281"/>
    <x v="2"/>
    <x v="2299"/>
    <d v="2024-01-30T00:00:00"/>
    <s v="POL48548690"/>
    <n v="0"/>
    <n v="1"/>
    <n v="90"/>
    <n v="0"/>
    <x v="0"/>
    <n v="0"/>
  </r>
  <r>
    <s v="CLM46648028"/>
    <d v="2023-07-06T00:00:00"/>
    <x v="2282"/>
    <x v="0"/>
    <x v="2300"/>
    <d v="2023-07-21T00:00:00"/>
    <s v="POL38182158"/>
    <n v="0"/>
    <n v="1"/>
    <n v="15"/>
    <n v="0"/>
    <x v="0"/>
    <n v="1"/>
  </r>
  <r>
    <s v="CLM70722308"/>
    <d v="2024-02-07T00:00:00"/>
    <x v="2283"/>
    <x v="2"/>
    <x v="2301"/>
    <d v="2024-04-22T00:00:00"/>
    <s v="POL94555399"/>
    <n v="0"/>
    <n v="0"/>
    <n v="75"/>
    <n v="0"/>
    <x v="0"/>
    <n v="0"/>
  </r>
  <r>
    <s v="CLM95471500"/>
    <d v="2021-09-14T00:00:00"/>
    <x v="2284"/>
    <x v="1"/>
    <x v="2302"/>
    <d v="2021-10-24T00:00:00"/>
    <s v="POL44219481"/>
    <n v="0"/>
    <n v="1"/>
    <n v="40"/>
    <n v="0"/>
    <x v="0"/>
    <n v="0"/>
  </r>
  <r>
    <s v="CLM28302219"/>
    <d v="2023-08-27T00:00:00"/>
    <x v="2285"/>
    <x v="0"/>
    <x v="2303"/>
    <m/>
    <s v="POL42467906"/>
    <n v="1"/>
    <n v="0"/>
    <m/>
    <n v="1"/>
    <x v="1"/>
    <n v="1"/>
  </r>
  <r>
    <s v="CLM51875091"/>
    <d v="2023-11-04T00:00:00"/>
    <x v="2286"/>
    <x v="1"/>
    <x v="2304"/>
    <m/>
    <s v="POL85425957"/>
    <n v="1"/>
    <n v="0"/>
    <m/>
    <n v="1"/>
    <x v="1"/>
    <n v="0"/>
  </r>
  <r>
    <s v="CLM02658516"/>
    <d v="2022-07-19T00:00:00"/>
    <x v="2287"/>
    <x v="0"/>
    <x v="2305"/>
    <d v="2022-08-19T00:00:00"/>
    <s v="POL56668614"/>
    <n v="0"/>
    <n v="1"/>
    <n v="31"/>
    <n v="0"/>
    <x v="0"/>
    <n v="1"/>
  </r>
  <r>
    <s v="CLM43702385"/>
    <d v="2020-11-29T00:00:00"/>
    <x v="2288"/>
    <x v="1"/>
    <x v="2306"/>
    <d v="2020-12-11T00:00:00"/>
    <s v="POL34252252"/>
    <n v="0"/>
    <n v="1"/>
    <n v="12"/>
    <n v="0"/>
    <x v="0"/>
    <n v="0"/>
  </r>
  <r>
    <s v="CLM44082328"/>
    <d v="2022-03-10T00:00:00"/>
    <x v="2289"/>
    <x v="1"/>
    <x v="2307"/>
    <d v="2022-04-17T00:00:00"/>
    <s v="POL97255988"/>
    <n v="0"/>
    <n v="0"/>
    <n v="38"/>
    <n v="0"/>
    <x v="1"/>
    <n v="0"/>
  </r>
  <r>
    <s v="CLM02074112"/>
    <d v="2024-11-26T00:00:00"/>
    <x v="2290"/>
    <x v="2"/>
    <x v="2308"/>
    <d v="2025-02-09T00:00:00"/>
    <s v="POL28314464"/>
    <n v="0"/>
    <n v="0"/>
    <n v="75"/>
    <n v="0"/>
    <x v="1"/>
    <n v="0"/>
  </r>
  <r>
    <s v="CLM80477099"/>
    <d v="2024-10-03T00:00:00"/>
    <x v="2291"/>
    <x v="2"/>
    <x v="2309"/>
    <m/>
    <s v="POL55402770"/>
    <n v="1"/>
    <n v="0"/>
    <m/>
    <n v="1"/>
    <x v="1"/>
    <n v="0"/>
  </r>
  <r>
    <s v="CLM84994532"/>
    <d v="2023-02-09T00:00:00"/>
    <x v="2292"/>
    <x v="2"/>
    <x v="2310"/>
    <m/>
    <s v="POL28256709"/>
    <n v="1"/>
    <n v="1"/>
    <m/>
    <n v="1"/>
    <x v="0"/>
    <n v="0"/>
  </r>
  <r>
    <s v="CLM32437205"/>
    <d v="2023-03-05T00:00:00"/>
    <x v="1951"/>
    <x v="1"/>
    <x v="2311"/>
    <m/>
    <s v="POL16340905"/>
    <n v="1"/>
    <n v="1"/>
    <m/>
    <n v="1"/>
    <x v="0"/>
    <n v="0"/>
  </r>
  <r>
    <s v="CLM16166974"/>
    <d v="2021-01-17T00:00:00"/>
    <x v="2293"/>
    <x v="0"/>
    <x v="2312"/>
    <m/>
    <s v="POL13079535"/>
    <n v="1"/>
    <n v="0"/>
    <m/>
    <n v="1"/>
    <x v="1"/>
    <n v="1"/>
  </r>
  <r>
    <s v="CLM51719023"/>
    <d v="2023-09-20T00:00:00"/>
    <x v="2294"/>
    <x v="2"/>
    <x v="2313"/>
    <m/>
    <s v="POL52466157"/>
    <n v="1"/>
    <n v="1"/>
    <m/>
    <n v="1"/>
    <x v="0"/>
    <n v="0"/>
  </r>
  <r>
    <s v="CLM32485147"/>
    <d v="2022-07-01T00:00:00"/>
    <x v="2295"/>
    <x v="0"/>
    <x v="2314"/>
    <d v="2022-09-06T00:00:00"/>
    <s v="POL70674011"/>
    <n v="0"/>
    <n v="1"/>
    <n v="67"/>
    <n v="0"/>
    <x v="0"/>
    <n v="1"/>
  </r>
  <r>
    <s v="CLM59876441"/>
    <d v="2022-11-26T00:00:00"/>
    <x v="2296"/>
    <x v="1"/>
    <x v="2315"/>
    <d v="2023-01-27T00:00:00"/>
    <s v="POL80929677"/>
    <n v="0"/>
    <n v="1"/>
    <n v="62"/>
    <n v="0"/>
    <x v="0"/>
    <n v="0"/>
  </r>
  <r>
    <s v="CLM84034165"/>
    <d v="2023-11-30T00:00:00"/>
    <x v="2297"/>
    <x v="2"/>
    <x v="2316"/>
    <m/>
    <s v="POL18326349"/>
    <n v="1"/>
    <n v="1"/>
    <m/>
    <n v="1"/>
    <x v="0"/>
    <n v="0"/>
  </r>
  <r>
    <s v="CLM57651610"/>
    <d v="2024-05-27T00:00:00"/>
    <x v="2298"/>
    <x v="1"/>
    <x v="2317"/>
    <d v="2024-08-04T00:00:00"/>
    <s v="POL09886051"/>
    <n v="0"/>
    <n v="0"/>
    <n v="69"/>
    <n v="0"/>
    <x v="0"/>
    <n v="0"/>
  </r>
  <r>
    <s v="CLM57497274"/>
    <d v="2024-03-02T00:00:00"/>
    <x v="2299"/>
    <x v="0"/>
    <x v="2318"/>
    <d v="2024-03-17T00:00:00"/>
    <s v="POL60212438"/>
    <n v="0"/>
    <n v="1"/>
    <n v="15"/>
    <n v="0"/>
    <x v="0"/>
    <n v="1"/>
  </r>
  <r>
    <s v="CLM03891086"/>
    <d v="2024-08-17T00:00:00"/>
    <x v="2300"/>
    <x v="0"/>
    <x v="2319"/>
    <d v="2024-11-06T00:00:00"/>
    <s v="POL18735683"/>
    <n v="0"/>
    <n v="0"/>
    <n v="81"/>
    <n v="0"/>
    <x v="1"/>
    <n v="1"/>
  </r>
  <r>
    <s v="CLM15337482"/>
    <d v="2020-12-10T00:00:00"/>
    <x v="2301"/>
    <x v="1"/>
    <x v="2320"/>
    <d v="2021-03-01T00:00:00"/>
    <s v="POL95397773"/>
    <n v="0"/>
    <n v="1"/>
    <n v="81"/>
    <n v="0"/>
    <x v="0"/>
    <n v="0"/>
  </r>
  <r>
    <s v="CLM91484728"/>
    <d v="2020-08-17T00:00:00"/>
    <x v="2302"/>
    <x v="1"/>
    <x v="2321"/>
    <d v="2020-10-08T00:00:00"/>
    <s v="POL89719894"/>
    <n v="0"/>
    <n v="1"/>
    <n v="52"/>
    <n v="0"/>
    <x v="0"/>
    <n v="0"/>
  </r>
  <r>
    <s v="CLM96180988"/>
    <d v="2021-12-29T00:00:00"/>
    <x v="2303"/>
    <x v="2"/>
    <x v="2322"/>
    <m/>
    <s v="POL36741877"/>
    <n v="1"/>
    <n v="1"/>
    <m/>
    <n v="1"/>
    <x v="0"/>
    <n v="0"/>
  </r>
  <r>
    <s v="CLM88121176"/>
    <d v="2020-03-17T00:00:00"/>
    <x v="2304"/>
    <x v="2"/>
    <x v="2323"/>
    <d v="2020-05-27T00:00:00"/>
    <s v="POL71852289"/>
    <n v="0"/>
    <n v="0"/>
    <n v="71"/>
    <n v="0"/>
    <x v="0"/>
    <n v="0"/>
  </r>
  <r>
    <s v="CLM33916956"/>
    <d v="2024-05-18T00:00:00"/>
    <x v="2305"/>
    <x v="1"/>
    <x v="2324"/>
    <m/>
    <s v="POL30201413"/>
    <n v="1"/>
    <n v="0"/>
    <m/>
    <n v="1"/>
    <x v="0"/>
    <n v="0"/>
  </r>
  <r>
    <s v="CLM38496499"/>
    <d v="2021-09-02T00:00:00"/>
    <x v="2306"/>
    <x v="1"/>
    <x v="2325"/>
    <d v="2021-10-22T00:00:00"/>
    <s v="POL92817192"/>
    <n v="0"/>
    <n v="1"/>
    <n v="50"/>
    <n v="0"/>
    <x v="0"/>
    <n v="0"/>
  </r>
  <r>
    <s v="CLM65572504"/>
    <d v="2021-03-21T00:00:00"/>
    <x v="2307"/>
    <x v="2"/>
    <x v="2326"/>
    <d v="2021-06-08T00:00:00"/>
    <s v="POL75237627"/>
    <n v="0"/>
    <n v="1"/>
    <n v="79"/>
    <n v="0"/>
    <x v="0"/>
    <n v="0"/>
  </r>
  <r>
    <s v="CLM61395951"/>
    <d v="2023-09-26T00:00:00"/>
    <x v="2308"/>
    <x v="2"/>
    <x v="2327"/>
    <d v="2023-11-22T00:00:00"/>
    <s v="POL01976477"/>
    <n v="0"/>
    <n v="1"/>
    <n v="57"/>
    <n v="0"/>
    <x v="0"/>
    <n v="0"/>
  </r>
  <r>
    <s v="CLM50786253"/>
    <d v="2024-05-10T00:00:00"/>
    <x v="2309"/>
    <x v="2"/>
    <x v="2328"/>
    <d v="2024-06-16T00:00:00"/>
    <s v="POL32822609"/>
    <n v="0"/>
    <n v="1"/>
    <n v="37"/>
    <n v="0"/>
    <x v="0"/>
    <n v="0"/>
  </r>
  <r>
    <s v="CLM96703252"/>
    <d v="2024-06-01T00:00:00"/>
    <x v="2310"/>
    <x v="0"/>
    <x v="2329"/>
    <d v="2024-07-24T00:00:00"/>
    <s v="POL73709176"/>
    <n v="0"/>
    <n v="0"/>
    <n v="53"/>
    <n v="0"/>
    <x v="1"/>
    <n v="1"/>
  </r>
  <r>
    <s v="CLM81766059"/>
    <d v="2023-03-26T00:00:00"/>
    <x v="2311"/>
    <x v="2"/>
    <x v="2330"/>
    <d v="2023-05-01T00:00:00"/>
    <s v="POL07319671"/>
    <n v="0"/>
    <n v="0"/>
    <n v="36"/>
    <n v="0"/>
    <x v="0"/>
    <n v="0"/>
  </r>
  <r>
    <s v="CLM53460892"/>
    <d v="2024-07-10T00:00:00"/>
    <x v="2312"/>
    <x v="2"/>
    <x v="2331"/>
    <d v="2024-08-19T00:00:00"/>
    <s v="POL62323938"/>
    <n v="0"/>
    <n v="0"/>
    <n v="40"/>
    <n v="0"/>
    <x v="1"/>
    <n v="0"/>
  </r>
  <r>
    <s v="CLM19475272"/>
    <d v="2021-11-11T00:00:00"/>
    <x v="2313"/>
    <x v="0"/>
    <x v="2332"/>
    <d v="2022-01-02T00:00:00"/>
    <s v="POL61367355"/>
    <n v="0"/>
    <n v="0"/>
    <n v="52"/>
    <n v="0"/>
    <x v="2"/>
    <n v="1"/>
  </r>
  <r>
    <s v="CLM90415723"/>
    <d v="2022-10-09T00:00:00"/>
    <x v="2314"/>
    <x v="2"/>
    <x v="2333"/>
    <d v="2022-12-29T00:00:00"/>
    <s v="POL54361849"/>
    <n v="0"/>
    <n v="1"/>
    <n v="81"/>
    <n v="0"/>
    <x v="0"/>
    <n v="0"/>
  </r>
  <r>
    <s v="CLM31129051"/>
    <d v="2020-09-10T00:00:00"/>
    <x v="2315"/>
    <x v="1"/>
    <x v="2334"/>
    <d v="2020-09-20T00:00:00"/>
    <s v="POL48633548"/>
    <n v="0"/>
    <n v="1"/>
    <n v="10"/>
    <n v="0"/>
    <x v="0"/>
    <n v="0"/>
  </r>
  <r>
    <s v="CLM16329673"/>
    <d v="2021-05-08T00:00:00"/>
    <x v="2316"/>
    <x v="0"/>
    <x v="2335"/>
    <d v="2021-05-21T00:00:00"/>
    <s v="POL45794212"/>
    <n v="0"/>
    <n v="0"/>
    <n v="13"/>
    <n v="0"/>
    <x v="0"/>
    <n v="1"/>
  </r>
  <r>
    <s v="CLM87098049"/>
    <d v="2023-11-16T00:00:00"/>
    <x v="2317"/>
    <x v="2"/>
    <x v="2336"/>
    <m/>
    <s v="POL79306031"/>
    <n v="1"/>
    <n v="0"/>
    <m/>
    <n v="1"/>
    <x v="0"/>
    <n v="0"/>
  </r>
  <r>
    <s v="CLM21860547"/>
    <d v="2020-09-16T00:00:00"/>
    <x v="2318"/>
    <x v="0"/>
    <x v="2337"/>
    <d v="2020-10-08T00:00:00"/>
    <s v="POL68041288"/>
    <n v="0"/>
    <n v="0"/>
    <n v="22"/>
    <n v="0"/>
    <x v="0"/>
    <n v="1"/>
  </r>
  <r>
    <s v="CLM45091521"/>
    <d v="2023-12-12T00:00:00"/>
    <x v="2319"/>
    <x v="2"/>
    <x v="2338"/>
    <d v="2024-01-15T00:00:00"/>
    <s v="POL08536084"/>
    <n v="0"/>
    <n v="0"/>
    <n v="34"/>
    <n v="0"/>
    <x v="0"/>
    <n v="0"/>
  </r>
  <r>
    <s v="CLM09859285"/>
    <d v="2021-12-22T00:00:00"/>
    <x v="2320"/>
    <x v="0"/>
    <x v="2339"/>
    <d v="2022-01-28T00:00:00"/>
    <s v="POL92268094"/>
    <n v="0"/>
    <n v="1"/>
    <n v="37"/>
    <n v="0"/>
    <x v="0"/>
    <n v="1"/>
  </r>
  <r>
    <s v="CLM01933578"/>
    <d v="2020-01-06T00:00:00"/>
    <x v="2321"/>
    <x v="2"/>
    <x v="2340"/>
    <m/>
    <s v="POL75410004"/>
    <n v="1"/>
    <n v="0"/>
    <m/>
    <n v="1"/>
    <x v="0"/>
    <n v="0"/>
  </r>
  <r>
    <s v="CLM06480978"/>
    <d v="2024-04-09T00:00:00"/>
    <x v="2322"/>
    <x v="2"/>
    <x v="2341"/>
    <d v="2024-06-13T00:00:00"/>
    <s v="POL58860880"/>
    <n v="0"/>
    <n v="1"/>
    <n v="65"/>
    <n v="0"/>
    <x v="0"/>
    <n v="0"/>
  </r>
  <r>
    <s v="CLM75615216"/>
    <d v="2021-05-06T00:00:00"/>
    <x v="2323"/>
    <x v="1"/>
    <x v="2342"/>
    <m/>
    <s v="POL95945115"/>
    <n v="1"/>
    <n v="0"/>
    <m/>
    <n v="1"/>
    <x v="0"/>
    <n v="0"/>
  </r>
  <r>
    <s v="CLM83952964"/>
    <d v="2022-06-26T00:00:00"/>
    <x v="2324"/>
    <x v="2"/>
    <x v="2343"/>
    <m/>
    <s v="POL10353696"/>
    <n v="1"/>
    <n v="0"/>
    <m/>
    <n v="1"/>
    <x v="1"/>
    <n v="0"/>
  </r>
  <r>
    <s v="CLM03822259"/>
    <d v="2020-04-29T00:00:00"/>
    <x v="2325"/>
    <x v="0"/>
    <x v="2344"/>
    <d v="2020-06-30T00:00:00"/>
    <s v="POL34826521"/>
    <n v="0"/>
    <n v="1"/>
    <n v="62"/>
    <n v="0"/>
    <x v="0"/>
    <n v="1"/>
  </r>
  <r>
    <s v="CLM71495942"/>
    <d v="2022-04-02T00:00:00"/>
    <x v="2326"/>
    <x v="0"/>
    <x v="2345"/>
    <d v="2022-05-09T00:00:00"/>
    <s v="POL28656372"/>
    <n v="0"/>
    <n v="0"/>
    <n v="37"/>
    <n v="0"/>
    <x v="0"/>
    <n v="1"/>
  </r>
  <r>
    <s v="CLM15359510"/>
    <d v="2021-12-16T00:00:00"/>
    <x v="2327"/>
    <x v="1"/>
    <x v="2346"/>
    <m/>
    <s v="POL85094282"/>
    <n v="1"/>
    <n v="0"/>
    <m/>
    <n v="1"/>
    <x v="1"/>
    <n v="0"/>
  </r>
  <r>
    <s v="CLM03030032"/>
    <d v="2021-03-05T00:00:00"/>
    <x v="1213"/>
    <x v="1"/>
    <x v="2347"/>
    <d v="2021-05-15T00:00:00"/>
    <s v="POL40777572"/>
    <n v="0"/>
    <n v="0"/>
    <n v="71"/>
    <n v="0"/>
    <x v="0"/>
    <n v="0"/>
  </r>
  <r>
    <s v="CLM25563553"/>
    <d v="2020-07-19T00:00:00"/>
    <x v="2328"/>
    <x v="2"/>
    <x v="2348"/>
    <d v="2020-10-07T00:00:00"/>
    <s v="POL53360521"/>
    <n v="0"/>
    <n v="1"/>
    <n v="80"/>
    <n v="0"/>
    <x v="0"/>
    <n v="0"/>
  </r>
  <r>
    <s v="CLM60274704"/>
    <d v="2023-12-29T00:00:00"/>
    <x v="2329"/>
    <x v="2"/>
    <x v="2349"/>
    <d v="2024-01-19T00:00:00"/>
    <s v="POL01538534"/>
    <n v="0"/>
    <n v="0"/>
    <n v="21"/>
    <n v="0"/>
    <x v="1"/>
    <n v="0"/>
  </r>
  <r>
    <s v="CLM22307346"/>
    <d v="2023-11-04T00:00:00"/>
    <x v="2330"/>
    <x v="1"/>
    <x v="2350"/>
    <d v="2023-12-14T00:00:00"/>
    <s v="POL21075384"/>
    <n v="0"/>
    <n v="0"/>
    <n v="40"/>
    <n v="0"/>
    <x v="1"/>
    <n v="0"/>
  </r>
  <r>
    <s v="CLM88077870"/>
    <d v="2020-07-24T00:00:00"/>
    <x v="2331"/>
    <x v="0"/>
    <x v="2351"/>
    <d v="2020-09-11T00:00:00"/>
    <s v="POL79861668"/>
    <n v="0"/>
    <n v="1"/>
    <n v="49"/>
    <n v="0"/>
    <x v="0"/>
    <n v="1"/>
  </r>
  <r>
    <s v="CLM87080778"/>
    <d v="2020-11-13T00:00:00"/>
    <x v="2332"/>
    <x v="1"/>
    <x v="2352"/>
    <d v="2020-12-12T00:00:00"/>
    <s v="POL07509618"/>
    <n v="0"/>
    <n v="0"/>
    <n v="29"/>
    <n v="0"/>
    <x v="1"/>
    <n v="0"/>
  </r>
  <r>
    <s v="CLM73153493"/>
    <d v="2022-12-09T00:00:00"/>
    <x v="2333"/>
    <x v="0"/>
    <x v="2353"/>
    <d v="2023-02-10T00:00:00"/>
    <s v="POL28345234"/>
    <n v="0"/>
    <n v="1"/>
    <n v="63"/>
    <n v="0"/>
    <x v="0"/>
    <n v="1"/>
  </r>
  <r>
    <s v="CLM37370734"/>
    <d v="2022-03-20T00:00:00"/>
    <x v="2334"/>
    <x v="1"/>
    <x v="2354"/>
    <m/>
    <s v="POL46414237"/>
    <n v="1"/>
    <n v="1"/>
    <m/>
    <n v="1"/>
    <x v="0"/>
    <n v="0"/>
  </r>
  <r>
    <s v="CLM76975483"/>
    <d v="2022-07-27T00:00:00"/>
    <x v="2335"/>
    <x v="0"/>
    <x v="2355"/>
    <m/>
    <s v="POL80458341"/>
    <n v="1"/>
    <n v="1"/>
    <m/>
    <n v="1"/>
    <x v="0"/>
    <n v="1"/>
  </r>
  <r>
    <s v="CLM63459578"/>
    <d v="2024-05-10T00:00:00"/>
    <x v="2336"/>
    <x v="1"/>
    <x v="2356"/>
    <d v="2024-06-03T00:00:00"/>
    <s v="POL61092074"/>
    <n v="0"/>
    <n v="0"/>
    <n v="24"/>
    <n v="0"/>
    <x v="0"/>
    <n v="0"/>
  </r>
  <r>
    <s v="CLM00276866"/>
    <d v="2024-07-21T00:00:00"/>
    <x v="2337"/>
    <x v="1"/>
    <x v="2357"/>
    <d v="2024-08-02T00:00:00"/>
    <s v="POL75516899"/>
    <n v="0"/>
    <n v="1"/>
    <n v="12"/>
    <n v="0"/>
    <x v="0"/>
    <n v="0"/>
  </r>
  <r>
    <s v="CLM43765774"/>
    <d v="2020-10-08T00:00:00"/>
    <x v="2338"/>
    <x v="2"/>
    <x v="2358"/>
    <d v="2020-10-21T00:00:00"/>
    <s v="POL43491977"/>
    <n v="0"/>
    <n v="1"/>
    <n v="13"/>
    <n v="0"/>
    <x v="0"/>
    <n v="0"/>
  </r>
  <r>
    <s v="CLM47662078"/>
    <d v="2021-04-06T00:00:00"/>
    <x v="2339"/>
    <x v="2"/>
    <x v="2359"/>
    <m/>
    <s v="POL07319671"/>
    <n v="1"/>
    <n v="1"/>
    <m/>
    <n v="1"/>
    <x v="0"/>
    <n v="0"/>
  </r>
  <r>
    <s v="CLM26273095"/>
    <d v="2022-05-28T00:00:00"/>
    <x v="2340"/>
    <x v="0"/>
    <x v="2360"/>
    <d v="2022-06-30T00:00:00"/>
    <s v="POL69427919"/>
    <n v="0"/>
    <n v="0"/>
    <n v="33"/>
    <n v="0"/>
    <x v="0"/>
    <n v="1"/>
  </r>
  <r>
    <s v="CLM49426018"/>
    <d v="2021-12-26T00:00:00"/>
    <x v="2341"/>
    <x v="0"/>
    <x v="2361"/>
    <d v="2022-01-13T00:00:00"/>
    <s v="POL25708156"/>
    <n v="0"/>
    <n v="0"/>
    <n v="18"/>
    <n v="0"/>
    <x v="2"/>
    <n v="1"/>
  </r>
  <r>
    <s v="CLM38333316"/>
    <d v="2023-01-23T00:00:00"/>
    <x v="2342"/>
    <x v="1"/>
    <x v="2362"/>
    <d v="2023-02-18T00:00:00"/>
    <s v="POL49133977"/>
    <n v="0"/>
    <n v="1"/>
    <n v="26"/>
    <n v="0"/>
    <x v="0"/>
    <n v="0"/>
  </r>
  <r>
    <s v="CLM08864370"/>
    <d v="2021-12-18T00:00:00"/>
    <x v="2343"/>
    <x v="1"/>
    <x v="2363"/>
    <d v="2022-02-19T00:00:00"/>
    <s v="POL53804570"/>
    <n v="0"/>
    <n v="1"/>
    <n v="63"/>
    <n v="0"/>
    <x v="0"/>
    <n v="0"/>
  </r>
  <r>
    <s v="CLM86874621"/>
    <d v="2024-02-14T00:00:00"/>
    <x v="2344"/>
    <x v="2"/>
    <x v="2364"/>
    <d v="2024-03-14T00:00:00"/>
    <s v="POL54750482"/>
    <n v="0"/>
    <n v="0"/>
    <n v="29"/>
    <n v="0"/>
    <x v="0"/>
    <n v="0"/>
  </r>
  <r>
    <s v="CLM82611169"/>
    <d v="2020-05-30T00:00:00"/>
    <x v="2345"/>
    <x v="1"/>
    <x v="2365"/>
    <d v="2020-06-13T00:00:00"/>
    <s v="POL50111095"/>
    <n v="0"/>
    <n v="1"/>
    <n v="14"/>
    <n v="0"/>
    <x v="0"/>
    <n v="0"/>
  </r>
  <r>
    <s v="CLM92078263"/>
    <d v="2020-07-28T00:00:00"/>
    <x v="2346"/>
    <x v="1"/>
    <x v="2366"/>
    <d v="2020-08-12T00:00:00"/>
    <s v="POL32669675"/>
    <n v="0"/>
    <n v="1"/>
    <n v="15"/>
    <n v="0"/>
    <x v="0"/>
    <n v="0"/>
  </r>
  <r>
    <s v="CLM88754330"/>
    <d v="2021-11-16T00:00:00"/>
    <x v="2347"/>
    <x v="2"/>
    <x v="2367"/>
    <d v="2022-01-11T00:00:00"/>
    <s v="POL04717815"/>
    <n v="0"/>
    <n v="0"/>
    <n v="56"/>
    <n v="0"/>
    <x v="1"/>
    <n v="0"/>
  </r>
  <r>
    <s v="CLM48877123"/>
    <d v="2024-01-13T00:00:00"/>
    <x v="904"/>
    <x v="2"/>
    <x v="2368"/>
    <d v="2024-03-04T00:00:00"/>
    <s v="POL80015306"/>
    <n v="0"/>
    <n v="1"/>
    <n v="51"/>
    <n v="0"/>
    <x v="0"/>
    <n v="0"/>
  </r>
  <r>
    <s v="CLM86379673"/>
    <d v="2023-10-20T00:00:00"/>
    <x v="2348"/>
    <x v="1"/>
    <x v="2369"/>
    <d v="2024-01-05T00:00:00"/>
    <s v="POL30398822"/>
    <n v="0"/>
    <n v="0"/>
    <n v="77"/>
    <n v="0"/>
    <x v="1"/>
    <n v="0"/>
  </r>
  <r>
    <s v="CLM39189771"/>
    <d v="2020-01-06T00:00:00"/>
    <x v="2349"/>
    <x v="0"/>
    <x v="2370"/>
    <m/>
    <s v="POL39911083"/>
    <n v="1"/>
    <n v="0"/>
    <m/>
    <n v="1"/>
    <x v="1"/>
    <n v="1"/>
  </r>
  <r>
    <s v="CLM85833081"/>
    <d v="2023-11-12T00:00:00"/>
    <x v="2350"/>
    <x v="1"/>
    <x v="2371"/>
    <d v="2024-01-29T00:00:00"/>
    <s v="POL92351882"/>
    <n v="0"/>
    <n v="0"/>
    <n v="78"/>
    <n v="0"/>
    <x v="0"/>
    <n v="0"/>
  </r>
  <r>
    <s v="CLM25935849"/>
    <d v="2022-08-28T00:00:00"/>
    <x v="2351"/>
    <x v="0"/>
    <x v="2372"/>
    <d v="2022-11-01T00:00:00"/>
    <s v="POL18309119"/>
    <n v="0"/>
    <n v="0"/>
    <n v="65"/>
    <n v="0"/>
    <x v="0"/>
    <n v="1"/>
  </r>
  <r>
    <s v="CLM95970461"/>
    <d v="2023-01-08T00:00:00"/>
    <x v="2352"/>
    <x v="1"/>
    <x v="2373"/>
    <m/>
    <s v="POL28971853"/>
    <n v="1"/>
    <n v="0"/>
    <m/>
    <n v="1"/>
    <x v="1"/>
    <n v="0"/>
  </r>
  <r>
    <s v="CLM44404847"/>
    <d v="2023-05-26T00:00:00"/>
    <x v="2353"/>
    <x v="2"/>
    <x v="2374"/>
    <d v="2023-06-18T00:00:00"/>
    <s v="POL41122818"/>
    <n v="0"/>
    <n v="0"/>
    <n v="23"/>
    <n v="0"/>
    <x v="0"/>
    <n v="0"/>
  </r>
  <r>
    <s v="CLM07033185"/>
    <d v="2020-06-25T00:00:00"/>
    <x v="2354"/>
    <x v="0"/>
    <x v="2375"/>
    <m/>
    <s v="POL94723645"/>
    <n v="1"/>
    <n v="0"/>
    <m/>
    <n v="1"/>
    <x v="0"/>
    <n v="1"/>
  </r>
  <r>
    <s v="CLM97567802"/>
    <d v="2022-03-18T00:00:00"/>
    <x v="2355"/>
    <x v="0"/>
    <x v="2376"/>
    <d v="2022-05-14T00:00:00"/>
    <s v="POL21355048"/>
    <n v="0"/>
    <n v="0"/>
    <n v="57"/>
    <n v="0"/>
    <x v="0"/>
    <n v="1"/>
  </r>
  <r>
    <s v="CLM94834798"/>
    <d v="2022-07-04T00:00:00"/>
    <x v="2356"/>
    <x v="0"/>
    <x v="2377"/>
    <d v="2022-08-23T00:00:00"/>
    <s v="POL23114064"/>
    <n v="0"/>
    <n v="1"/>
    <n v="50"/>
    <n v="0"/>
    <x v="0"/>
    <n v="1"/>
  </r>
  <r>
    <s v="CLM39151806"/>
    <d v="2024-04-13T00:00:00"/>
    <x v="2357"/>
    <x v="0"/>
    <x v="2378"/>
    <d v="2024-05-24T00:00:00"/>
    <s v="POL97641219"/>
    <n v="0"/>
    <n v="1"/>
    <n v="41"/>
    <n v="0"/>
    <x v="0"/>
    <n v="1"/>
  </r>
  <r>
    <s v="CLM48747260"/>
    <d v="2021-11-17T00:00:00"/>
    <x v="2358"/>
    <x v="2"/>
    <x v="2379"/>
    <d v="2021-12-30T00:00:00"/>
    <s v="POL02648001"/>
    <n v="0"/>
    <n v="1"/>
    <n v="43"/>
    <n v="0"/>
    <x v="0"/>
    <n v="0"/>
  </r>
  <r>
    <s v="CLM28415959"/>
    <d v="2023-08-26T00:00:00"/>
    <x v="2359"/>
    <x v="1"/>
    <x v="2380"/>
    <d v="2023-10-13T00:00:00"/>
    <s v="POL90422168"/>
    <n v="0"/>
    <n v="1"/>
    <n v="48"/>
    <n v="0"/>
    <x v="0"/>
    <n v="0"/>
  </r>
  <r>
    <s v="CLM81551560"/>
    <d v="2022-01-10T00:00:00"/>
    <x v="2360"/>
    <x v="1"/>
    <x v="2381"/>
    <d v="2022-03-14T00:00:00"/>
    <s v="POL69974800"/>
    <n v="0"/>
    <n v="1"/>
    <n v="63"/>
    <n v="0"/>
    <x v="0"/>
    <n v="0"/>
  </r>
  <r>
    <s v="CLM32408375"/>
    <d v="2021-04-16T00:00:00"/>
    <x v="2361"/>
    <x v="1"/>
    <x v="2382"/>
    <m/>
    <s v="POL13412239"/>
    <n v="1"/>
    <n v="0"/>
    <m/>
    <n v="1"/>
    <x v="0"/>
    <n v="0"/>
  </r>
  <r>
    <s v="CLM55482801"/>
    <d v="2020-10-01T00:00:00"/>
    <x v="2362"/>
    <x v="1"/>
    <x v="2383"/>
    <m/>
    <s v="POL90492389"/>
    <n v="1"/>
    <n v="1"/>
    <m/>
    <n v="1"/>
    <x v="0"/>
    <n v="0"/>
  </r>
  <r>
    <s v="CLM09806420"/>
    <d v="2023-10-10T00:00:00"/>
    <x v="2363"/>
    <x v="1"/>
    <x v="2384"/>
    <m/>
    <s v="POL66023892"/>
    <n v="1"/>
    <n v="0"/>
    <m/>
    <n v="1"/>
    <x v="0"/>
    <n v="0"/>
  </r>
  <r>
    <s v="CLM81565947"/>
    <d v="2024-06-22T00:00:00"/>
    <x v="2364"/>
    <x v="2"/>
    <x v="2385"/>
    <m/>
    <s v="POL19058769"/>
    <n v="1"/>
    <n v="0"/>
    <m/>
    <n v="1"/>
    <x v="0"/>
    <n v="0"/>
  </r>
  <r>
    <s v="CLM56276858"/>
    <d v="2023-02-08T00:00:00"/>
    <x v="2365"/>
    <x v="2"/>
    <x v="2386"/>
    <d v="2023-03-24T00:00:00"/>
    <s v="POL69697487"/>
    <n v="0"/>
    <n v="0"/>
    <n v="44"/>
    <n v="0"/>
    <x v="2"/>
    <n v="0"/>
  </r>
  <r>
    <s v="CLM64587004"/>
    <d v="2021-05-01T00:00:00"/>
    <x v="2366"/>
    <x v="2"/>
    <x v="2387"/>
    <d v="2021-06-24T00:00:00"/>
    <s v="POL01090154"/>
    <n v="0"/>
    <n v="1"/>
    <n v="54"/>
    <n v="0"/>
    <x v="0"/>
    <n v="0"/>
  </r>
  <r>
    <s v="CLM59208406"/>
    <d v="2024-08-13T00:00:00"/>
    <x v="2367"/>
    <x v="1"/>
    <x v="2388"/>
    <m/>
    <s v="POL44316628"/>
    <n v="1"/>
    <n v="1"/>
    <m/>
    <n v="1"/>
    <x v="0"/>
    <n v="0"/>
  </r>
  <r>
    <s v="CLM56398900"/>
    <d v="2020-07-27T00:00:00"/>
    <x v="2368"/>
    <x v="2"/>
    <x v="2389"/>
    <d v="2020-08-11T00:00:00"/>
    <s v="POL34720084"/>
    <n v="0"/>
    <n v="0"/>
    <n v="15"/>
    <n v="0"/>
    <x v="1"/>
    <n v="0"/>
  </r>
  <r>
    <s v="CLM61850740"/>
    <d v="2021-01-17T00:00:00"/>
    <x v="2369"/>
    <x v="2"/>
    <x v="2390"/>
    <m/>
    <s v="POL04929943"/>
    <n v="1"/>
    <n v="1"/>
    <m/>
    <n v="1"/>
    <x v="0"/>
    <n v="0"/>
  </r>
  <r>
    <s v="CLM34237949"/>
    <d v="2021-03-04T00:00:00"/>
    <x v="2370"/>
    <x v="0"/>
    <x v="2391"/>
    <m/>
    <s v="POL78473646"/>
    <n v="1"/>
    <n v="1"/>
    <m/>
    <n v="1"/>
    <x v="0"/>
    <n v="1"/>
  </r>
  <r>
    <s v="CLM00566481"/>
    <d v="2020-09-13T00:00:00"/>
    <x v="2371"/>
    <x v="1"/>
    <x v="2392"/>
    <d v="2020-11-27T00:00:00"/>
    <s v="POL04312649"/>
    <n v="0"/>
    <n v="1"/>
    <n v="75"/>
    <n v="0"/>
    <x v="0"/>
    <n v="0"/>
  </r>
  <r>
    <s v="CLM11087047"/>
    <d v="2020-12-02T00:00:00"/>
    <x v="2372"/>
    <x v="0"/>
    <x v="2393"/>
    <d v="2020-12-23T00:00:00"/>
    <s v="POL79056359"/>
    <n v="0"/>
    <n v="0"/>
    <n v="21"/>
    <n v="0"/>
    <x v="0"/>
    <n v="1"/>
  </r>
  <r>
    <s v="CLM12976594"/>
    <d v="2023-09-16T00:00:00"/>
    <x v="2373"/>
    <x v="2"/>
    <x v="2394"/>
    <d v="2023-11-01T00:00:00"/>
    <s v="POL32589050"/>
    <n v="0"/>
    <n v="0"/>
    <n v="46"/>
    <n v="0"/>
    <x v="0"/>
    <n v="0"/>
  </r>
  <r>
    <s v="CLM01153665"/>
    <d v="2021-11-06T00:00:00"/>
    <x v="2374"/>
    <x v="2"/>
    <x v="2395"/>
    <d v="2022-01-22T00:00:00"/>
    <s v="POL91116374"/>
    <n v="0"/>
    <n v="1"/>
    <n v="77"/>
    <n v="0"/>
    <x v="0"/>
    <n v="0"/>
  </r>
  <r>
    <s v="CLM40187178"/>
    <d v="2020-06-21T00:00:00"/>
    <x v="2375"/>
    <x v="2"/>
    <x v="2396"/>
    <m/>
    <s v="POL78322093"/>
    <n v="1"/>
    <n v="1"/>
    <m/>
    <n v="1"/>
    <x v="0"/>
    <n v="0"/>
  </r>
  <r>
    <s v="CLM34235586"/>
    <d v="2023-12-24T00:00:00"/>
    <x v="2376"/>
    <x v="1"/>
    <x v="2397"/>
    <d v="2024-03-08T00:00:00"/>
    <s v="POL33741751"/>
    <n v="0"/>
    <n v="0"/>
    <n v="75"/>
    <n v="0"/>
    <x v="0"/>
    <n v="0"/>
  </r>
  <r>
    <s v="CLM79042073"/>
    <d v="2021-05-31T00:00:00"/>
    <x v="2377"/>
    <x v="2"/>
    <x v="2398"/>
    <d v="2021-07-30T00:00:00"/>
    <s v="POL80996561"/>
    <n v="0"/>
    <n v="1"/>
    <n v="60"/>
    <n v="0"/>
    <x v="0"/>
    <n v="0"/>
  </r>
  <r>
    <s v="CLM51827175"/>
    <d v="2024-04-14T00:00:00"/>
    <x v="2378"/>
    <x v="1"/>
    <x v="2399"/>
    <d v="2024-04-25T00:00:00"/>
    <s v="POL28263562"/>
    <n v="0"/>
    <n v="1"/>
    <n v="11"/>
    <n v="0"/>
    <x v="0"/>
    <n v="0"/>
  </r>
  <r>
    <s v="CLM41661161"/>
    <d v="2022-09-20T00:00:00"/>
    <x v="2379"/>
    <x v="1"/>
    <x v="2400"/>
    <d v="2022-12-12T00:00:00"/>
    <s v="POL49101853"/>
    <n v="0"/>
    <n v="1"/>
    <n v="83"/>
    <n v="0"/>
    <x v="0"/>
    <n v="0"/>
  </r>
  <r>
    <s v="CLM05900571"/>
    <d v="2020-09-03T00:00:00"/>
    <x v="2380"/>
    <x v="0"/>
    <x v="2401"/>
    <d v="2020-11-26T00:00:00"/>
    <s v="POL12156543"/>
    <n v="0"/>
    <n v="1"/>
    <n v="84"/>
    <n v="0"/>
    <x v="0"/>
    <n v="1"/>
  </r>
  <r>
    <s v="CLM33611490"/>
    <d v="2022-02-05T00:00:00"/>
    <x v="2381"/>
    <x v="1"/>
    <x v="2402"/>
    <m/>
    <s v="POL40049374"/>
    <n v="1"/>
    <n v="0"/>
    <m/>
    <n v="1"/>
    <x v="1"/>
    <n v="0"/>
  </r>
  <r>
    <s v="CLM59859082"/>
    <d v="2022-06-22T00:00:00"/>
    <x v="2382"/>
    <x v="2"/>
    <x v="2403"/>
    <d v="2022-07-18T00:00:00"/>
    <s v="POL46609682"/>
    <n v="0"/>
    <n v="0"/>
    <n v="26"/>
    <n v="0"/>
    <x v="0"/>
    <n v="0"/>
  </r>
  <r>
    <s v="CLM91315492"/>
    <d v="2024-04-29T00:00:00"/>
    <x v="2383"/>
    <x v="0"/>
    <x v="2404"/>
    <d v="2024-07-28T00:00:00"/>
    <s v="POL09476789"/>
    <n v="0"/>
    <n v="1"/>
    <n v="90"/>
    <n v="0"/>
    <x v="0"/>
    <n v="1"/>
  </r>
  <r>
    <s v="CLM05880548"/>
    <d v="2023-12-05T00:00:00"/>
    <x v="2384"/>
    <x v="2"/>
    <x v="2405"/>
    <d v="2024-02-17T00:00:00"/>
    <s v="POL85929126"/>
    <n v="0"/>
    <n v="0"/>
    <n v="74"/>
    <n v="0"/>
    <x v="2"/>
    <n v="0"/>
  </r>
  <r>
    <s v="CLM46361630"/>
    <d v="2020-03-29T00:00:00"/>
    <x v="2385"/>
    <x v="2"/>
    <x v="2406"/>
    <d v="2020-04-17T00:00:00"/>
    <s v="POL73324138"/>
    <n v="0"/>
    <n v="0"/>
    <n v="19"/>
    <n v="0"/>
    <x v="0"/>
    <n v="0"/>
  </r>
  <r>
    <s v="CLM52264666"/>
    <d v="2021-03-13T00:00:00"/>
    <x v="2386"/>
    <x v="1"/>
    <x v="2407"/>
    <m/>
    <s v="POL41613938"/>
    <n v="1"/>
    <n v="1"/>
    <m/>
    <n v="1"/>
    <x v="0"/>
    <n v="0"/>
  </r>
  <r>
    <s v="CLM56532537"/>
    <d v="2020-04-26T00:00:00"/>
    <x v="2387"/>
    <x v="2"/>
    <x v="2408"/>
    <d v="2020-06-26T00:00:00"/>
    <s v="POL26656861"/>
    <n v="0"/>
    <n v="1"/>
    <n v="61"/>
    <n v="0"/>
    <x v="0"/>
    <n v="0"/>
  </r>
  <r>
    <s v="CLM04273084"/>
    <d v="2022-05-24T00:00:00"/>
    <x v="2388"/>
    <x v="1"/>
    <x v="2409"/>
    <m/>
    <s v="POL48887650"/>
    <n v="1"/>
    <n v="0"/>
    <m/>
    <n v="1"/>
    <x v="0"/>
    <n v="0"/>
  </r>
  <r>
    <s v="CLM72617479"/>
    <d v="2022-09-19T00:00:00"/>
    <x v="2389"/>
    <x v="2"/>
    <x v="2410"/>
    <d v="2022-10-23T00:00:00"/>
    <s v="POL40292999"/>
    <n v="0"/>
    <n v="1"/>
    <n v="34"/>
    <n v="0"/>
    <x v="0"/>
    <n v="0"/>
  </r>
  <r>
    <s v="CLM57047176"/>
    <d v="2020-09-28T00:00:00"/>
    <x v="2390"/>
    <x v="0"/>
    <x v="2411"/>
    <d v="2020-11-21T00:00:00"/>
    <s v="POL82513265"/>
    <n v="0"/>
    <n v="1"/>
    <n v="54"/>
    <n v="0"/>
    <x v="0"/>
    <n v="1"/>
  </r>
  <r>
    <s v="CLM62242647"/>
    <d v="2023-03-22T00:00:00"/>
    <x v="2391"/>
    <x v="0"/>
    <x v="2412"/>
    <m/>
    <s v="POL72056803"/>
    <n v="1"/>
    <n v="0"/>
    <m/>
    <n v="1"/>
    <x v="0"/>
    <n v="1"/>
  </r>
  <r>
    <s v="CLM36920771"/>
    <d v="2020-09-26T00:00:00"/>
    <x v="2090"/>
    <x v="0"/>
    <x v="2413"/>
    <d v="2020-12-20T00:00:00"/>
    <s v="POL05425412"/>
    <n v="0"/>
    <n v="1"/>
    <n v="85"/>
    <n v="0"/>
    <x v="0"/>
    <n v="1"/>
  </r>
  <r>
    <s v="CLM87486827"/>
    <d v="2020-01-12T00:00:00"/>
    <x v="2392"/>
    <x v="0"/>
    <x v="2414"/>
    <m/>
    <s v="POL13070623"/>
    <n v="1"/>
    <n v="1"/>
    <m/>
    <n v="1"/>
    <x v="0"/>
    <n v="1"/>
  </r>
  <r>
    <s v="CLM56651349"/>
    <d v="2021-11-10T00:00:00"/>
    <x v="2393"/>
    <x v="1"/>
    <x v="2415"/>
    <m/>
    <s v="POL64331852"/>
    <n v="1"/>
    <n v="0"/>
    <m/>
    <n v="1"/>
    <x v="2"/>
    <n v="0"/>
  </r>
  <r>
    <s v="CLM60117181"/>
    <d v="2022-06-30T00:00:00"/>
    <x v="2394"/>
    <x v="0"/>
    <x v="2416"/>
    <d v="2022-07-23T00:00:00"/>
    <s v="POL54082537"/>
    <n v="0"/>
    <n v="1"/>
    <n v="23"/>
    <n v="0"/>
    <x v="0"/>
    <n v="1"/>
  </r>
  <r>
    <s v="CLM84143434"/>
    <d v="2023-08-09T00:00:00"/>
    <x v="2395"/>
    <x v="0"/>
    <x v="2417"/>
    <d v="2023-09-19T00:00:00"/>
    <s v="POL82098917"/>
    <n v="0"/>
    <n v="0"/>
    <n v="41"/>
    <n v="0"/>
    <x v="0"/>
    <n v="1"/>
  </r>
  <r>
    <s v="CLM08700422"/>
    <d v="2024-06-07T00:00:00"/>
    <x v="2396"/>
    <x v="0"/>
    <x v="2418"/>
    <d v="2024-08-25T00:00:00"/>
    <s v="POL63879412"/>
    <n v="0"/>
    <n v="0"/>
    <n v="79"/>
    <n v="0"/>
    <x v="0"/>
    <n v="1"/>
  </r>
  <r>
    <s v="CLM15471822"/>
    <d v="2021-06-17T00:00:00"/>
    <x v="2397"/>
    <x v="2"/>
    <x v="2419"/>
    <m/>
    <s v="POL63184474"/>
    <n v="1"/>
    <n v="1"/>
    <m/>
    <n v="1"/>
    <x v="0"/>
    <n v="0"/>
  </r>
  <r>
    <s v="CLM12406585"/>
    <d v="2024-07-17T00:00:00"/>
    <x v="2398"/>
    <x v="1"/>
    <x v="2420"/>
    <d v="2024-08-21T00:00:00"/>
    <s v="POL01976477"/>
    <n v="0"/>
    <n v="1"/>
    <n v="35"/>
    <n v="0"/>
    <x v="0"/>
    <n v="0"/>
  </r>
  <r>
    <s v="CLM96823995"/>
    <d v="2023-04-25T00:00:00"/>
    <x v="2399"/>
    <x v="2"/>
    <x v="2421"/>
    <d v="2023-07-08T00:00:00"/>
    <s v="POL19177817"/>
    <n v="0"/>
    <n v="0"/>
    <n v="74"/>
    <n v="0"/>
    <x v="0"/>
    <n v="0"/>
  </r>
  <r>
    <s v="CLM10899537"/>
    <d v="2020-06-12T00:00:00"/>
    <x v="2400"/>
    <x v="0"/>
    <x v="2422"/>
    <m/>
    <s v="POL24578512"/>
    <n v="1"/>
    <n v="0"/>
    <m/>
    <n v="1"/>
    <x v="0"/>
    <n v="1"/>
  </r>
  <r>
    <s v="CLM27320009"/>
    <d v="2020-11-05T00:00:00"/>
    <x v="2401"/>
    <x v="2"/>
    <x v="2423"/>
    <d v="2021-02-03T00:00:00"/>
    <s v="POL54636114"/>
    <n v="0"/>
    <n v="1"/>
    <n v="90"/>
    <n v="0"/>
    <x v="0"/>
    <n v="0"/>
  </r>
  <r>
    <s v="CLM75582970"/>
    <d v="2023-06-22T00:00:00"/>
    <x v="2402"/>
    <x v="2"/>
    <x v="2424"/>
    <d v="2023-08-22T00:00:00"/>
    <s v="POL68220534"/>
    <n v="0"/>
    <n v="0"/>
    <n v="61"/>
    <n v="0"/>
    <x v="2"/>
    <n v="0"/>
  </r>
  <r>
    <s v="CLM25810167"/>
    <d v="2023-07-22T00:00:00"/>
    <x v="2403"/>
    <x v="2"/>
    <x v="2425"/>
    <m/>
    <s v="POL68261547"/>
    <n v="1"/>
    <n v="0"/>
    <m/>
    <n v="1"/>
    <x v="1"/>
    <n v="0"/>
  </r>
  <r>
    <s v="CLM87995397"/>
    <d v="2022-05-15T00:00:00"/>
    <x v="2404"/>
    <x v="2"/>
    <x v="2426"/>
    <d v="2022-08-05T00:00:00"/>
    <s v="POL81437740"/>
    <n v="0"/>
    <n v="1"/>
    <n v="82"/>
    <n v="0"/>
    <x v="0"/>
    <n v="0"/>
  </r>
  <r>
    <s v="CLM24843108"/>
    <d v="2020-11-19T00:00:00"/>
    <x v="2405"/>
    <x v="2"/>
    <x v="2427"/>
    <m/>
    <s v="POL49595777"/>
    <n v="1"/>
    <n v="1"/>
    <m/>
    <n v="1"/>
    <x v="0"/>
    <n v="0"/>
  </r>
  <r>
    <s v="CLM23877047"/>
    <d v="2022-11-24T00:00:00"/>
    <x v="2406"/>
    <x v="0"/>
    <x v="2428"/>
    <d v="2023-01-06T00:00:00"/>
    <s v="POL32368471"/>
    <n v="0"/>
    <n v="0"/>
    <n v="43"/>
    <n v="0"/>
    <x v="0"/>
    <n v="1"/>
  </r>
  <r>
    <s v="CLM94796935"/>
    <d v="2024-04-06T00:00:00"/>
    <x v="2407"/>
    <x v="2"/>
    <x v="2429"/>
    <d v="2024-05-13T00:00:00"/>
    <s v="POL62259131"/>
    <n v="0"/>
    <n v="1"/>
    <n v="37"/>
    <n v="0"/>
    <x v="0"/>
    <n v="0"/>
  </r>
  <r>
    <s v="CLM06383796"/>
    <d v="2022-10-30T00:00:00"/>
    <x v="2408"/>
    <x v="1"/>
    <x v="2430"/>
    <d v="2023-01-02T00:00:00"/>
    <s v="POL81202373"/>
    <n v="0"/>
    <n v="0"/>
    <n v="64"/>
    <n v="0"/>
    <x v="0"/>
    <n v="0"/>
  </r>
  <r>
    <s v="CLM81530036"/>
    <d v="2020-01-19T00:00:00"/>
    <x v="2409"/>
    <x v="1"/>
    <x v="2431"/>
    <d v="2020-01-30T00:00:00"/>
    <s v="POL39253825"/>
    <n v="0"/>
    <n v="0"/>
    <n v="11"/>
    <n v="0"/>
    <x v="0"/>
    <n v="0"/>
  </r>
  <r>
    <s v="CLM31451820"/>
    <d v="2024-10-24T00:00:00"/>
    <x v="2410"/>
    <x v="2"/>
    <x v="2432"/>
    <d v="2024-11-22T00:00:00"/>
    <s v="POL72122375"/>
    <n v="0"/>
    <n v="1"/>
    <n v="29"/>
    <n v="0"/>
    <x v="0"/>
    <n v="0"/>
  </r>
  <r>
    <s v="CLM97984258"/>
    <d v="2021-01-26T00:00:00"/>
    <x v="2411"/>
    <x v="2"/>
    <x v="2433"/>
    <d v="2021-02-27T00:00:00"/>
    <s v="POL71741054"/>
    <n v="0"/>
    <n v="1"/>
    <n v="32"/>
    <n v="0"/>
    <x v="0"/>
    <n v="0"/>
  </r>
  <r>
    <s v="CLM85252943"/>
    <d v="2021-11-06T00:00:00"/>
    <x v="2412"/>
    <x v="2"/>
    <x v="2434"/>
    <d v="2021-12-02T00:00:00"/>
    <s v="POL88583388"/>
    <n v="0"/>
    <n v="0"/>
    <n v="26"/>
    <n v="0"/>
    <x v="0"/>
    <n v="0"/>
  </r>
  <r>
    <s v="CLM39180678"/>
    <d v="2020-07-12T00:00:00"/>
    <x v="2413"/>
    <x v="2"/>
    <x v="2435"/>
    <m/>
    <s v="POL11377387"/>
    <n v="1"/>
    <n v="1"/>
    <m/>
    <n v="1"/>
    <x v="0"/>
    <n v="0"/>
  </r>
  <r>
    <s v="CLM43566527"/>
    <d v="2020-05-29T00:00:00"/>
    <x v="2414"/>
    <x v="2"/>
    <x v="2436"/>
    <d v="2020-06-21T00:00:00"/>
    <s v="POL58724717"/>
    <n v="0"/>
    <n v="1"/>
    <n v="23"/>
    <n v="0"/>
    <x v="0"/>
    <n v="0"/>
  </r>
  <r>
    <s v="CLM96604994"/>
    <d v="2024-12-17T00:00:00"/>
    <x v="2415"/>
    <x v="1"/>
    <x v="2437"/>
    <d v="2025-01-26T00:00:00"/>
    <s v="POL77562289"/>
    <n v="0"/>
    <n v="1"/>
    <n v="40"/>
    <n v="0"/>
    <x v="0"/>
    <n v="0"/>
  </r>
  <r>
    <s v="CLM55546626"/>
    <d v="2023-07-12T00:00:00"/>
    <x v="2416"/>
    <x v="2"/>
    <x v="2438"/>
    <d v="2023-07-30T00:00:00"/>
    <s v="POL10353696"/>
    <n v="0"/>
    <n v="0"/>
    <n v="18"/>
    <n v="0"/>
    <x v="1"/>
    <n v="0"/>
  </r>
  <r>
    <s v="CLM71948896"/>
    <d v="2024-01-15T00:00:00"/>
    <x v="2417"/>
    <x v="0"/>
    <x v="2439"/>
    <d v="2024-02-05T00:00:00"/>
    <s v="POL48346440"/>
    <n v="0"/>
    <n v="1"/>
    <n v="21"/>
    <n v="0"/>
    <x v="0"/>
    <n v="1"/>
  </r>
  <r>
    <s v="CLM75836504"/>
    <d v="2020-09-01T00:00:00"/>
    <x v="2418"/>
    <x v="2"/>
    <x v="2440"/>
    <d v="2020-10-06T00:00:00"/>
    <s v="POL37350059"/>
    <n v="0"/>
    <n v="0"/>
    <n v="35"/>
    <n v="0"/>
    <x v="1"/>
    <n v="0"/>
  </r>
  <r>
    <s v="CLM23083413"/>
    <d v="2023-02-03T00:00:00"/>
    <x v="2419"/>
    <x v="1"/>
    <x v="2441"/>
    <d v="2023-04-30T00:00:00"/>
    <s v="POL19362691"/>
    <n v="0"/>
    <n v="0"/>
    <n v="86"/>
    <n v="0"/>
    <x v="0"/>
    <n v="0"/>
  </r>
  <r>
    <s v="CLM25501785"/>
    <d v="2020-04-16T00:00:00"/>
    <x v="2420"/>
    <x v="2"/>
    <x v="2442"/>
    <d v="2020-04-26T00:00:00"/>
    <s v="POL04612795"/>
    <n v="0"/>
    <n v="0"/>
    <n v="10"/>
    <n v="0"/>
    <x v="0"/>
    <n v="0"/>
  </r>
  <r>
    <s v="CLM73605799"/>
    <d v="2021-10-15T00:00:00"/>
    <x v="2421"/>
    <x v="1"/>
    <x v="2443"/>
    <m/>
    <s v="POL57229212"/>
    <n v="1"/>
    <n v="1"/>
    <m/>
    <n v="1"/>
    <x v="0"/>
    <n v="0"/>
  </r>
  <r>
    <s v="CLM62879210"/>
    <d v="2024-04-10T00:00:00"/>
    <x v="2422"/>
    <x v="1"/>
    <x v="2444"/>
    <d v="2024-06-08T00:00:00"/>
    <s v="POL31299981"/>
    <n v="0"/>
    <n v="0"/>
    <n v="59"/>
    <n v="0"/>
    <x v="0"/>
    <n v="0"/>
  </r>
  <r>
    <s v="CLM70514304"/>
    <d v="2019-12-29T00:00:00"/>
    <x v="2423"/>
    <x v="2"/>
    <x v="2445"/>
    <m/>
    <s v="POL73068892"/>
    <n v="1"/>
    <n v="1"/>
    <m/>
    <n v="1"/>
    <x v="0"/>
    <n v="0"/>
  </r>
  <r>
    <s v="CLM56635779"/>
    <d v="2020-02-23T00:00:00"/>
    <x v="2424"/>
    <x v="0"/>
    <x v="2446"/>
    <d v="2020-04-24T00:00:00"/>
    <s v="POL83870465"/>
    <n v="0"/>
    <n v="0"/>
    <n v="61"/>
    <n v="0"/>
    <x v="0"/>
    <n v="1"/>
  </r>
  <r>
    <s v="CLM51557119"/>
    <d v="2022-10-15T00:00:00"/>
    <x v="2425"/>
    <x v="2"/>
    <x v="2447"/>
    <d v="2022-11-14T00:00:00"/>
    <s v="POL39660520"/>
    <n v="0"/>
    <n v="1"/>
    <n v="30"/>
    <n v="0"/>
    <x v="0"/>
    <n v="0"/>
  </r>
  <r>
    <s v="CLM43646957"/>
    <d v="2021-03-11T00:00:00"/>
    <x v="2426"/>
    <x v="1"/>
    <x v="2448"/>
    <d v="2021-05-25T00:00:00"/>
    <s v="POL23715386"/>
    <n v="0"/>
    <n v="0"/>
    <n v="75"/>
    <n v="0"/>
    <x v="0"/>
    <n v="0"/>
  </r>
  <r>
    <s v="CLM22071081"/>
    <d v="2021-07-04T00:00:00"/>
    <x v="2427"/>
    <x v="2"/>
    <x v="2449"/>
    <d v="2021-10-01T00:00:00"/>
    <s v="POL64301411"/>
    <n v="0"/>
    <n v="1"/>
    <n v="89"/>
    <n v="0"/>
    <x v="0"/>
    <n v="0"/>
  </r>
  <r>
    <s v="CLM97766267"/>
    <d v="2021-04-04T00:00:00"/>
    <x v="2428"/>
    <x v="2"/>
    <x v="2450"/>
    <d v="2021-05-24T00:00:00"/>
    <s v="POL17046298"/>
    <n v="0"/>
    <n v="0"/>
    <n v="50"/>
    <n v="0"/>
    <x v="0"/>
    <n v="0"/>
  </r>
  <r>
    <s v="CLM99778539"/>
    <d v="2023-07-30T00:00:00"/>
    <x v="2429"/>
    <x v="0"/>
    <x v="2451"/>
    <m/>
    <s v="POL24131589"/>
    <n v="1"/>
    <n v="1"/>
    <m/>
    <n v="1"/>
    <x v="0"/>
    <n v="1"/>
  </r>
  <r>
    <s v="CLM35651039"/>
    <d v="2022-11-25T00:00:00"/>
    <x v="2430"/>
    <x v="0"/>
    <x v="2452"/>
    <d v="2023-02-06T00:00:00"/>
    <s v="POL28794187"/>
    <n v="0"/>
    <n v="1"/>
    <n v="73"/>
    <n v="0"/>
    <x v="0"/>
    <n v="1"/>
  </r>
  <r>
    <s v="CLM10507180"/>
    <d v="2022-01-04T00:00:00"/>
    <x v="2431"/>
    <x v="1"/>
    <x v="2453"/>
    <d v="2022-02-13T00:00:00"/>
    <s v="POL21489269"/>
    <n v="0"/>
    <n v="0"/>
    <n v="40"/>
    <n v="0"/>
    <x v="1"/>
    <n v="0"/>
  </r>
  <r>
    <s v="CLM10824883"/>
    <d v="2022-10-16T00:00:00"/>
    <x v="2432"/>
    <x v="1"/>
    <x v="2454"/>
    <d v="2022-11-24T00:00:00"/>
    <s v="POL14019439"/>
    <n v="0"/>
    <n v="0"/>
    <n v="39"/>
    <n v="0"/>
    <x v="0"/>
    <n v="0"/>
  </r>
  <r>
    <s v="CLM84286557"/>
    <d v="2022-06-24T00:00:00"/>
    <x v="2433"/>
    <x v="0"/>
    <x v="2455"/>
    <m/>
    <s v="POL14706176"/>
    <n v="1"/>
    <n v="0"/>
    <m/>
    <n v="1"/>
    <x v="0"/>
    <n v="1"/>
  </r>
  <r>
    <s v="CLM39000986"/>
    <d v="2020-05-09T00:00:00"/>
    <x v="2434"/>
    <x v="1"/>
    <x v="2456"/>
    <m/>
    <s v="POL05468446"/>
    <n v="1"/>
    <n v="0"/>
    <m/>
    <n v="1"/>
    <x v="1"/>
    <n v="0"/>
  </r>
  <r>
    <s v="CLM59865336"/>
    <d v="2024-02-06T00:00:00"/>
    <x v="2435"/>
    <x v="0"/>
    <x v="2457"/>
    <d v="2024-04-13T00:00:00"/>
    <s v="POL21071314"/>
    <n v="0"/>
    <n v="0"/>
    <n v="67"/>
    <n v="0"/>
    <x v="0"/>
    <n v="1"/>
  </r>
  <r>
    <s v="CLM62176087"/>
    <d v="2020-11-05T00:00:00"/>
    <x v="2436"/>
    <x v="1"/>
    <x v="2458"/>
    <d v="2020-11-26T00:00:00"/>
    <s v="POL95945115"/>
    <n v="0"/>
    <n v="1"/>
    <n v="21"/>
    <n v="0"/>
    <x v="0"/>
    <n v="0"/>
  </r>
  <r>
    <s v="CLM17672774"/>
    <d v="2024-09-23T00:00:00"/>
    <x v="2437"/>
    <x v="0"/>
    <x v="2459"/>
    <m/>
    <s v="POL69697487"/>
    <n v="1"/>
    <n v="0"/>
    <m/>
    <n v="1"/>
    <x v="1"/>
    <n v="1"/>
  </r>
  <r>
    <s v="CLM02853675"/>
    <d v="2021-11-22T00:00:00"/>
    <x v="2438"/>
    <x v="0"/>
    <x v="2460"/>
    <m/>
    <s v="POL88925713"/>
    <n v="1"/>
    <n v="0"/>
    <m/>
    <n v="1"/>
    <x v="0"/>
    <n v="1"/>
  </r>
  <r>
    <s v="CLM37119349"/>
    <d v="2023-12-30T00:00:00"/>
    <x v="2439"/>
    <x v="0"/>
    <x v="2461"/>
    <m/>
    <s v="POL71377159"/>
    <n v="1"/>
    <n v="1"/>
    <m/>
    <n v="1"/>
    <x v="0"/>
    <n v="1"/>
  </r>
  <r>
    <s v="CLM42245770"/>
    <d v="2022-01-25T00:00:00"/>
    <x v="2440"/>
    <x v="0"/>
    <x v="2462"/>
    <m/>
    <s v="POL96066215"/>
    <n v="1"/>
    <n v="1"/>
    <m/>
    <n v="1"/>
    <x v="0"/>
    <n v="1"/>
  </r>
  <r>
    <s v="CLM00861621"/>
    <d v="2023-04-10T00:00:00"/>
    <x v="2441"/>
    <x v="2"/>
    <x v="2463"/>
    <d v="2023-07-03T00:00:00"/>
    <s v="POL93930819"/>
    <n v="0"/>
    <n v="0"/>
    <n v="84"/>
    <n v="0"/>
    <x v="0"/>
    <n v="0"/>
  </r>
  <r>
    <s v="CLM89123092"/>
    <d v="2024-04-12T00:00:00"/>
    <x v="2442"/>
    <x v="2"/>
    <x v="2464"/>
    <d v="2024-04-24T00:00:00"/>
    <s v="POL86878649"/>
    <n v="0"/>
    <n v="0"/>
    <n v="12"/>
    <n v="0"/>
    <x v="1"/>
    <n v="0"/>
  </r>
  <r>
    <s v="CLM96900327"/>
    <d v="2020-01-03T00:00:00"/>
    <x v="2443"/>
    <x v="2"/>
    <x v="2465"/>
    <d v="2020-03-16T00:00:00"/>
    <s v="POL59492840"/>
    <n v="0"/>
    <n v="0"/>
    <n v="73"/>
    <n v="0"/>
    <x v="1"/>
    <n v="0"/>
  </r>
  <r>
    <s v="CLM46886195"/>
    <d v="2020-06-08T00:00:00"/>
    <x v="2444"/>
    <x v="1"/>
    <x v="2466"/>
    <m/>
    <s v="POL93524693"/>
    <n v="1"/>
    <n v="0"/>
    <m/>
    <n v="1"/>
    <x v="0"/>
    <n v="0"/>
  </r>
  <r>
    <s v="CLM26637432"/>
    <d v="2020-11-29T00:00:00"/>
    <x v="2445"/>
    <x v="1"/>
    <x v="2467"/>
    <m/>
    <s v="POL56805499"/>
    <n v="1"/>
    <n v="1"/>
    <m/>
    <n v="1"/>
    <x v="0"/>
    <n v="0"/>
  </r>
  <r>
    <s v="CLM73878028"/>
    <d v="2022-08-12T00:00:00"/>
    <x v="2446"/>
    <x v="1"/>
    <x v="2468"/>
    <m/>
    <s v="POL64841687"/>
    <n v="1"/>
    <n v="0"/>
    <m/>
    <n v="1"/>
    <x v="0"/>
    <n v="0"/>
  </r>
  <r>
    <s v="CLM44457548"/>
    <d v="2020-05-08T00:00:00"/>
    <x v="2447"/>
    <x v="2"/>
    <x v="2469"/>
    <m/>
    <s v="POL29271605"/>
    <n v="1"/>
    <n v="0"/>
    <m/>
    <n v="1"/>
    <x v="0"/>
    <n v="0"/>
  </r>
  <r>
    <s v="CLM11825005"/>
    <d v="2021-08-16T00:00:00"/>
    <x v="2448"/>
    <x v="0"/>
    <x v="2470"/>
    <d v="2021-10-12T00:00:00"/>
    <s v="POL03368809"/>
    <n v="0"/>
    <n v="1"/>
    <n v="57"/>
    <n v="0"/>
    <x v="0"/>
    <n v="1"/>
  </r>
  <r>
    <s v="CLM78418238"/>
    <d v="2020-02-26T00:00:00"/>
    <x v="2449"/>
    <x v="1"/>
    <x v="2471"/>
    <d v="2020-04-02T00:00:00"/>
    <s v="POL91451194"/>
    <n v="0"/>
    <n v="0"/>
    <n v="36"/>
    <n v="0"/>
    <x v="0"/>
    <n v="0"/>
  </r>
  <r>
    <s v="CLM23935196"/>
    <d v="2022-08-31T00:00:00"/>
    <x v="2450"/>
    <x v="0"/>
    <x v="2472"/>
    <d v="2022-10-09T00:00:00"/>
    <s v="POL59886107"/>
    <n v="0"/>
    <n v="0"/>
    <n v="39"/>
    <n v="0"/>
    <x v="1"/>
    <n v="1"/>
  </r>
  <r>
    <s v="CLM86984834"/>
    <d v="2022-11-28T00:00:00"/>
    <x v="2451"/>
    <x v="2"/>
    <x v="2473"/>
    <d v="2023-02-07T00:00:00"/>
    <s v="POL24773335"/>
    <n v="0"/>
    <n v="1"/>
    <n v="71"/>
    <n v="0"/>
    <x v="0"/>
    <n v="0"/>
  </r>
  <r>
    <s v="CLM09140693"/>
    <d v="2022-10-25T00:00:00"/>
    <x v="2452"/>
    <x v="0"/>
    <x v="2474"/>
    <d v="2022-12-24T00:00:00"/>
    <s v="POL28937515"/>
    <n v="0"/>
    <n v="0"/>
    <n v="60"/>
    <n v="0"/>
    <x v="1"/>
    <n v="1"/>
  </r>
  <r>
    <s v="CLM30351248"/>
    <d v="2020-12-24T00:00:00"/>
    <x v="2453"/>
    <x v="2"/>
    <x v="2475"/>
    <d v="2021-02-21T00:00:00"/>
    <s v="POL92884987"/>
    <n v="0"/>
    <n v="0"/>
    <n v="59"/>
    <n v="0"/>
    <x v="0"/>
    <n v="0"/>
  </r>
  <r>
    <s v="CLM15323616"/>
    <d v="2021-03-13T00:00:00"/>
    <x v="2454"/>
    <x v="2"/>
    <x v="2476"/>
    <m/>
    <s v="POL53424615"/>
    <n v="1"/>
    <n v="0"/>
    <m/>
    <n v="1"/>
    <x v="0"/>
    <n v="0"/>
  </r>
  <r>
    <s v="CLM72151829"/>
    <d v="2022-06-09T00:00:00"/>
    <x v="2455"/>
    <x v="2"/>
    <x v="2477"/>
    <m/>
    <s v="POL86127854"/>
    <n v="1"/>
    <n v="0"/>
    <m/>
    <n v="1"/>
    <x v="0"/>
    <n v="0"/>
  </r>
  <r>
    <s v="CLM91346823"/>
    <d v="2020-07-30T00:00:00"/>
    <x v="2456"/>
    <x v="1"/>
    <x v="2478"/>
    <m/>
    <s v="POL42638741"/>
    <n v="1"/>
    <n v="0"/>
    <m/>
    <n v="1"/>
    <x v="0"/>
    <n v="0"/>
  </r>
  <r>
    <s v="CLM85837623"/>
    <d v="2021-07-13T00:00:00"/>
    <x v="2457"/>
    <x v="0"/>
    <x v="2479"/>
    <m/>
    <s v="POL93065434"/>
    <n v="1"/>
    <n v="0"/>
    <m/>
    <n v="1"/>
    <x v="0"/>
    <n v="1"/>
  </r>
  <r>
    <s v="CLM87229954"/>
    <d v="2024-04-25T00:00:00"/>
    <x v="2458"/>
    <x v="0"/>
    <x v="2480"/>
    <d v="2024-06-25T00:00:00"/>
    <s v="POL40501212"/>
    <n v="0"/>
    <n v="0"/>
    <n v="61"/>
    <n v="0"/>
    <x v="0"/>
    <n v="1"/>
  </r>
  <r>
    <s v="CLM94203304"/>
    <d v="2024-08-21T00:00:00"/>
    <x v="2459"/>
    <x v="1"/>
    <x v="2481"/>
    <d v="2024-10-11T00:00:00"/>
    <s v="POL79722953"/>
    <n v="0"/>
    <n v="1"/>
    <n v="51"/>
    <n v="0"/>
    <x v="0"/>
    <n v="0"/>
  </r>
  <r>
    <s v="CLM94512474"/>
    <d v="2023-02-05T00:00:00"/>
    <x v="2460"/>
    <x v="2"/>
    <x v="2482"/>
    <m/>
    <s v="POL01267201"/>
    <n v="1"/>
    <n v="1"/>
    <m/>
    <n v="1"/>
    <x v="0"/>
    <n v="0"/>
  </r>
  <r>
    <s v="CLM64889323"/>
    <d v="2021-09-26T00:00:00"/>
    <x v="2461"/>
    <x v="2"/>
    <x v="2483"/>
    <d v="2021-10-08T00:00:00"/>
    <s v="POL29685812"/>
    <n v="0"/>
    <n v="0"/>
    <n v="12"/>
    <n v="0"/>
    <x v="0"/>
    <n v="0"/>
  </r>
  <r>
    <s v="CLM39561067"/>
    <d v="2024-07-01T00:00:00"/>
    <x v="2462"/>
    <x v="2"/>
    <x v="2484"/>
    <d v="2024-08-31T00:00:00"/>
    <s v="POL12256062"/>
    <n v="0"/>
    <n v="1"/>
    <n v="61"/>
    <n v="0"/>
    <x v="0"/>
    <n v="0"/>
  </r>
  <r>
    <s v="CLM13002336"/>
    <d v="2023-11-19T00:00:00"/>
    <x v="2463"/>
    <x v="0"/>
    <x v="2485"/>
    <m/>
    <s v="POL48255103"/>
    <n v="1"/>
    <n v="1"/>
    <m/>
    <n v="1"/>
    <x v="0"/>
    <n v="1"/>
  </r>
  <r>
    <s v="CLM76793265"/>
    <d v="2022-05-15T00:00:00"/>
    <x v="2464"/>
    <x v="2"/>
    <x v="2486"/>
    <m/>
    <s v="POL11682509"/>
    <n v="1"/>
    <n v="0"/>
    <m/>
    <n v="1"/>
    <x v="1"/>
    <n v="0"/>
  </r>
  <r>
    <s v="CLM50559172"/>
    <d v="2021-07-07T00:00:00"/>
    <x v="2465"/>
    <x v="2"/>
    <x v="2487"/>
    <d v="2021-09-26T00:00:00"/>
    <s v="POL12716498"/>
    <n v="0"/>
    <n v="0"/>
    <n v="81"/>
    <n v="0"/>
    <x v="0"/>
    <n v="0"/>
  </r>
  <r>
    <s v="CLM67155560"/>
    <d v="2023-06-30T00:00:00"/>
    <x v="2466"/>
    <x v="0"/>
    <x v="2488"/>
    <m/>
    <s v="POL33015134"/>
    <n v="1"/>
    <n v="1"/>
    <m/>
    <n v="1"/>
    <x v="0"/>
    <n v="1"/>
  </r>
  <r>
    <s v="CLM68602776"/>
    <d v="2023-03-03T00:00:00"/>
    <x v="2467"/>
    <x v="2"/>
    <x v="2489"/>
    <m/>
    <s v="POL58297595"/>
    <n v="1"/>
    <n v="0"/>
    <m/>
    <n v="1"/>
    <x v="0"/>
    <n v="0"/>
  </r>
  <r>
    <s v="CLM04562654"/>
    <d v="2022-04-21T00:00:00"/>
    <x v="2468"/>
    <x v="0"/>
    <x v="2490"/>
    <d v="2022-06-11T00:00:00"/>
    <s v="POL27988636"/>
    <n v="0"/>
    <n v="1"/>
    <n v="51"/>
    <n v="0"/>
    <x v="0"/>
    <n v="1"/>
  </r>
  <r>
    <s v="CLM81117007"/>
    <d v="2021-01-14T00:00:00"/>
    <x v="2469"/>
    <x v="2"/>
    <x v="2491"/>
    <d v="2021-02-13T00:00:00"/>
    <s v="POL13383594"/>
    <n v="0"/>
    <n v="1"/>
    <n v="30"/>
    <n v="0"/>
    <x v="0"/>
    <n v="0"/>
  </r>
  <r>
    <s v="CLM13714275"/>
    <d v="2020-04-30T00:00:00"/>
    <x v="2470"/>
    <x v="2"/>
    <x v="2492"/>
    <d v="2020-05-23T00:00:00"/>
    <s v="POL38343188"/>
    <n v="0"/>
    <n v="1"/>
    <n v="23"/>
    <n v="0"/>
    <x v="0"/>
    <n v="0"/>
  </r>
  <r>
    <s v="CLM37302134"/>
    <d v="2022-09-18T00:00:00"/>
    <x v="2471"/>
    <x v="1"/>
    <x v="2493"/>
    <d v="2022-12-16T00:00:00"/>
    <s v="POL75914495"/>
    <n v="0"/>
    <n v="1"/>
    <n v="89"/>
    <n v="0"/>
    <x v="0"/>
    <n v="0"/>
  </r>
  <r>
    <s v="CLM13093637"/>
    <d v="2023-03-30T00:00:00"/>
    <x v="2472"/>
    <x v="2"/>
    <x v="2494"/>
    <d v="2023-06-17T00:00:00"/>
    <s v="POL92218615"/>
    <n v="0"/>
    <n v="0"/>
    <n v="79"/>
    <n v="0"/>
    <x v="1"/>
    <n v="0"/>
  </r>
  <r>
    <s v="CLM09432355"/>
    <d v="2020-07-24T00:00:00"/>
    <x v="2473"/>
    <x v="1"/>
    <x v="2495"/>
    <d v="2020-10-19T00:00:00"/>
    <s v="POL23499238"/>
    <n v="0"/>
    <n v="0"/>
    <n v="87"/>
    <n v="0"/>
    <x v="1"/>
    <n v="0"/>
  </r>
  <r>
    <s v="CLM64972041"/>
    <d v="2023-11-08T00:00:00"/>
    <x v="2474"/>
    <x v="1"/>
    <x v="2496"/>
    <d v="2023-12-22T00:00:00"/>
    <s v="POL23594772"/>
    <n v="0"/>
    <n v="1"/>
    <n v="44"/>
    <n v="0"/>
    <x v="0"/>
    <n v="0"/>
  </r>
  <r>
    <s v="CLM24417956"/>
    <d v="2024-09-20T00:00:00"/>
    <x v="2475"/>
    <x v="1"/>
    <x v="2497"/>
    <d v="2024-10-27T00:00:00"/>
    <s v="POL44326317"/>
    <n v="0"/>
    <n v="0"/>
    <n v="37"/>
    <n v="0"/>
    <x v="2"/>
    <n v="0"/>
  </r>
  <r>
    <s v="CLM39174177"/>
    <d v="2022-11-09T00:00:00"/>
    <x v="2476"/>
    <x v="1"/>
    <x v="2498"/>
    <d v="2023-01-23T00:00:00"/>
    <s v="POL33945420"/>
    <n v="0"/>
    <n v="1"/>
    <n v="75"/>
    <n v="0"/>
    <x v="0"/>
    <n v="0"/>
  </r>
  <r>
    <s v="CLM77080300"/>
    <d v="2022-04-07T00:00:00"/>
    <x v="2477"/>
    <x v="1"/>
    <x v="2499"/>
    <d v="2022-05-19T00:00:00"/>
    <s v="POL84743216"/>
    <n v="0"/>
    <n v="0"/>
    <n v="42"/>
    <n v="0"/>
    <x v="1"/>
    <n v="0"/>
  </r>
  <r>
    <s v="CLM48112240"/>
    <d v="2023-12-05T00:00:00"/>
    <x v="2478"/>
    <x v="0"/>
    <x v="2500"/>
    <d v="2024-01-17T00:00:00"/>
    <s v="POL92865559"/>
    <n v="0"/>
    <n v="0"/>
    <n v="43"/>
    <n v="0"/>
    <x v="1"/>
    <n v="1"/>
  </r>
  <r>
    <s v="CLM26565910"/>
    <d v="2024-08-12T00:00:00"/>
    <x v="2479"/>
    <x v="2"/>
    <x v="2501"/>
    <d v="2024-10-20T00:00:00"/>
    <s v="POL32483993"/>
    <n v="0"/>
    <n v="0"/>
    <n v="69"/>
    <n v="0"/>
    <x v="0"/>
    <n v="0"/>
  </r>
  <r>
    <s v="CLM48541663"/>
    <d v="2020-12-01T00:00:00"/>
    <x v="2480"/>
    <x v="2"/>
    <x v="2502"/>
    <m/>
    <s v="POL54524104"/>
    <n v="1"/>
    <n v="1"/>
    <m/>
    <n v="1"/>
    <x v="0"/>
    <n v="0"/>
  </r>
  <r>
    <s v="CLM59916695"/>
    <d v="2020-04-29T00:00:00"/>
    <x v="2481"/>
    <x v="0"/>
    <x v="2503"/>
    <d v="2020-06-22T00:00:00"/>
    <s v="POL63927157"/>
    <n v="0"/>
    <n v="1"/>
    <n v="54"/>
    <n v="0"/>
    <x v="0"/>
    <n v="1"/>
  </r>
  <r>
    <s v="CLM93354501"/>
    <d v="2022-07-28T00:00:00"/>
    <x v="2482"/>
    <x v="0"/>
    <x v="2504"/>
    <d v="2022-10-15T00:00:00"/>
    <s v="POL94943347"/>
    <n v="0"/>
    <n v="1"/>
    <n v="79"/>
    <n v="0"/>
    <x v="0"/>
    <n v="1"/>
  </r>
  <r>
    <s v="CLM28412481"/>
    <d v="2021-09-29T00:00:00"/>
    <x v="2483"/>
    <x v="1"/>
    <x v="2505"/>
    <d v="2021-12-16T00:00:00"/>
    <s v="POL31224830"/>
    <n v="0"/>
    <n v="0"/>
    <n v="78"/>
    <n v="0"/>
    <x v="1"/>
    <n v="0"/>
  </r>
  <r>
    <s v="CLM05857865"/>
    <d v="2020-10-26T00:00:00"/>
    <x v="2484"/>
    <x v="1"/>
    <x v="2506"/>
    <d v="2020-12-03T00:00:00"/>
    <s v="POL90576138"/>
    <n v="0"/>
    <n v="1"/>
    <n v="38"/>
    <n v="0"/>
    <x v="0"/>
    <n v="0"/>
  </r>
  <r>
    <s v="CLM44839867"/>
    <d v="2020-08-07T00:00:00"/>
    <x v="2485"/>
    <x v="0"/>
    <x v="2507"/>
    <d v="2020-08-26T00:00:00"/>
    <s v="POL81019998"/>
    <n v="0"/>
    <n v="1"/>
    <n v="19"/>
    <n v="0"/>
    <x v="0"/>
    <n v="1"/>
  </r>
  <r>
    <s v="CLM16635566"/>
    <d v="2021-10-26T00:00:00"/>
    <x v="2486"/>
    <x v="2"/>
    <x v="2508"/>
    <d v="2021-11-13T00:00:00"/>
    <s v="POL72738203"/>
    <n v="0"/>
    <n v="1"/>
    <n v="18"/>
    <n v="0"/>
    <x v="0"/>
    <n v="0"/>
  </r>
  <r>
    <s v="CLM76711954"/>
    <d v="2020-11-21T00:00:00"/>
    <x v="2487"/>
    <x v="2"/>
    <x v="2509"/>
    <d v="2021-01-29T00:00:00"/>
    <s v="POL60496337"/>
    <n v="0"/>
    <n v="1"/>
    <n v="69"/>
    <n v="0"/>
    <x v="0"/>
    <n v="0"/>
  </r>
  <r>
    <s v="CLM37445075"/>
    <d v="2023-12-02T00:00:00"/>
    <x v="2488"/>
    <x v="2"/>
    <x v="2510"/>
    <m/>
    <s v="POL71278302"/>
    <n v="1"/>
    <n v="0"/>
    <m/>
    <n v="1"/>
    <x v="0"/>
    <n v="0"/>
  </r>
  <r>
    <s v="CLM72474229"/>
    <d v="2019-12-30T00:00:00"/>
    <x v="2489"/>
    <x v="0"/>
    <x v="2511"/>
    <d v="2020-03-15T00:00:00"/>
    <s v="POL63446191"/>
    <n v="0"/>
    <n v="1"/>
    <n v="76"/>
    <n v="0"/>
    <x v="0"/>
    <n v="1"/>
  </r>
  <r>
    <s v="CLM78782675"/>
    <d v="2022-01-13T00:00:00"/>
    <x v="2490"/>
    <x v="1"/>
    <x v="2512"/>
    <d v="2022-02-23T00:00:00"/>
    <s v="POL43895814"/>
    <n v="0"/>
    <n v="0"/>
    <n v="41"/>
    <n v="0"/>
    <x v="1"/>
    <n v="0"/>
  </r>
  <r>
    <s v="CLM37457328"/>
    <d v="2024-11-02T00:00:00"/>
    <x v="2491"/>
    <x v="0"/>
    <x v="2513"/>
    <m/>
    <s v="POL39776148"/>
    <n v="1"/>
    <n v="1"/>
    <m/>
    <n v="1"/>
    <x v="0"/>
    <n v="1"/>
  </r>
  <r>
    <s v="CLM75792214"/>
    <d v="2020-08-29T00:00:00"/>
    <x v="2492"/>
    <x v="2"/>
    <x v="2514"/>
    <m/>
    <s v="POL85944273"/>
    <n v="1"/>
    <n v="1"/>
    <m/>
    <n v="1"/>
    <x v="0"/>
    <n v="0"/>
  </r>
  <r>
    <s v="CLM66469504"/>
    <d v="2021-03-24T00:00:00"/>
    <x v="2493"/>
    <x v="1"/>
    <x v="2515"/>
    <d v="2021-04-03T00:00:00"/>
    <s v="POL78271323"/>
    <n v="0"/>
    <n v="1"/>
    <n v="10"/>
    <n v="0"/>
    <x v="0"/>
    <n v="0"/>
  </r>
  <r>
    <s v="CLM82846396"/>
    <d v="2021-12-09T00:00:00"/>
    <x v="2494"/>
    <x v="2"/>
    <x v="2516"/>
    <d v="2022-02-24T00:00:00"/>
    <s v="POL36025605"/>
    <n v="0"/>
    <n v="0"/>
    <n v="77"/>
    <n v="0"/>
    <x v="0"/>
    <n v="0"/>
  </r>
  <r>
    <s v="CLM62515808"/>
    <d v="2022-10-16T00:00:00"/>
    <x v="2495"/>
    <x v="1"/>
    <x v="2517"/>
    <d v="2022-12-12T00:00:00"/>
    <s v="POL63440106"/>
    <n v="0"/>
    <n v="1"/>
    <n v="57"/>
    <n v="0"/>
    <x v="0"/>
    <n v="0"/>
  </r>
  <r>
    <s v="CLM40173095"/>
    <d v="2024-04-20T00:00:00"/>
    <x v="2496"/>
    <x v="2"/>
    <x v="2518"/>
    <m/>
    <s v="POL30677627"/>
    <n v="1"/>
    <n v="1"/>
    <m/>
    <n v="1"/>
    <x v="0"/>
    <n v="0"/>
  </r>
  <r>
    <s v="CLM28468283"/>
    <d v="2020-11-01T00:00:00"/>
    <x v="2497"/>
    <x v="0"/>
    <x v="2519"/>
    <d v="2020-11-26T00:00:00"/>
    <s v="POL45321254"/>
    <n v="0"/>
    <n v="1"/>
    <n v="25"/>
    <n v="0"/>
    <x v="0"/>
    <n v="1"/>
  </r>
  <r>
    <s v="CLM12060498"/>
    <d v="2022-12-09T00:00:00"/>
    <x v="2498"/>
    <x v="1"/>
    <x v="2520"/>
    <d v="2022-12-21T00:00:00"/>
    <s v="POL46013781"/>
    <n v="0"/>
    <n v="1"/>
    <n v="12"/>
    <n v="0"/>
    <x v="0"/>
    <n v="0"/>
  </r>
  <r>
    <s v="CLM23753319"/>
    <d v="2024-07-07T00:00:00"/>
    <x v="2499"/>
    <x v="2"/>
    <x v="2521"/>
    <d v="2024-10-05T00:00:00"/>
    <s v="POL12830195"/>
    <n v="0"/>
    <n v="0"/>
    <n v="90"/>
    <n v="0"/>
    <x v="0"/>
    <n v="0"/>
  </r>
  <r>
    <s v="CLM54116438"/>
    <d v="2023-12-02T00:00:00"/>
    <x v="2500"/>
    <x v="2"/>
    <x v="2522"/>
    <d v="2024-02-16T00:00:00"/>
    <s v="POL09189578"/>
    <n v="0"/>
    <n v="1"/>
    <n v="76"/>
    <n v="0"/>
    <x v="0"/>
    <n v="0"/>
  </r>
  <r>
    <s v="CLM55750646"/>
    <d v="2023-03-11T00:00:00"/>
    <x v="2501"/>
    <x v="1"/>
    <x v="2523"/>
    <d v="2023-05-18T00:00:00"/>
    <s v="POL73436304"/>
    <n v="0"/>
    <n v="1"/>
    <n v="68"/>
    <n v="0"/>
    <x v="0"/>
    <n v="0"/>
  </r>
  <r>
    <s v="CLM19948552"/>
    <d v="2022-04-28T00:00:00"/>
    <x v="2502"/>
    <x v="0"/>
    <x v="2524"/>
    <m/>
    <s v="POL00975705"/>
    <n v="1"/>
    <n v="0"/>
    <m/>
    <n v="1"/>
    <x v="1"/>
    <n v="1"/>
  </r>
  <r>
    <s v="CLM45521663"/>
    <d v="2021-06-06T00:00:00"/>
    <x v="2503"/>
    <x v="1"/>
    <x v="2525"/>
    <m/>
    <s v="POL92549260"/>
    <n v="1"/>
    <n v="0"/>
    <m/>
    <n v="1"/>
    <x v="0"/>
    <n v="0"/>
  </r>
  <r>
    <s v="CLM43563024"/>
    <d v="2023-04-08T00:00:00"/>
    <x v="2504"/>
    <x v="1"/>
    <x v="2526"/>
    <m/>
    <s v="POL30102239"/>
    <n v="1"/>
    <n v="1"/>
    <m/>
    <n v="1"/>
    <x v="0"/>
    <n v="0"/>
  </r>
  <r>
    <s v="CLM93764684"/>
    <d v="2023-04-25T00:00:00"/>
    <x v="2505"/>
    <x v="2"/>
    <x v="2527"/>
    <d v="2023-05-24T00:00:00"/>
    <s v="POL33064834"/>
    <n v="0"/>
    <n v="0"/>
    <n v="29"/>
    <n v="0"/>
    <x v="2"/>
    <n v="0"/>
  </r>
  <r>
    <s v="CLM58034006"/>
    <d v="2021-08-09T00:00:00"/>
    <x v="2506"/>
    <x v="1"/>
    <x v="2528"/>
    <d v="2021-10-17T00:00:00"/>
    <s v="POL75665661"/>
    <n v="0"/>
    <n v="1"/>
    <n v="69"/>
    <n v="0"/>
    <x v="0"/>
    <n v="0"/>
  </r>
  <r>
    <s v="CLM96527006"/>
    <d v="2022-02-16T00:00:00"/>
    <x v="2507"/>
    <x v="2"/>
    <x v="2529"/>
    <m/>
    <s v="POL33662070"/>
    <n v="1"/>
    <n v="0"/>
    <m/>
    <n v="1"/>
    <x v="0"/>
    <n v="0"/>
  </r>
  <r>
    <s v="CLM98017305"/>
    <d v="2021-03-18T00:00:00"/>
    <x v="2508"/>
    <x v="0"/>
    <x v="2530"/>
    <d v="2021-04-14T00:00:00"/>
    <s v="POL38773717"/>
    <n v="0"/>
    <n v="1"/>
    <n v="27"/>
    <n v="0"/>
    <x v="0"/>
    <n v="1"/>
  </r>
  <r>
    <s v="CLM51063602"/>
    <d v="2020-12-02T00:00:00"/>
    <x v="2509"/>
    <x v="2"/>
    <x v="2531"/>
    <m/>
    <s v="POL22790609"/>
    <n v="1"/>
    <n v="1"/>
    <m/>
    <n v="1"/>
    <x v="0"/>
    <n v="0"/>
  </r>
  <r>
    <s v="CLM03439827"/>
    <d v="2022-12-13T00:00:00"/>
    <x v="2510"/>
    <x v="0"/>
    <x v="2532"/>
    <m/>
    <s v="POL93990309"/>
    <n v="1"/>
    <n v="1"/>
    <m/>
    <n v="1"/>
    <x v="0"/>
    <n v="1"/>
  </r>
  <r>
    <s v="CLM88067200"/>
    <d v="2020-03-10T00:00:00"/>
    <x v="2511"/>
    <x v="1"/>
    <x v="2533"/>
    <m/>
    <s v="POL09309739"/>
    <n v="1"/>
    <n v="1"/>
    <m/>
    <n v="1"/>
    <x v="0"/>
    <n v="0"/>
  </r>
  <r>
    <s v="CLM45274712"/>
    <d v="2024-07-25T00:00:00"/>
    <x v="2512"/>
    <x v="0"/>
    <x v="2534"/>
    <m/>
    <s v="POL46131890"/>
    <n v="1"/>
    <n v="0"/>
    <m/>
    <n v="1"/>
    <x v="0"/>
    <n v="1"/>
  </r>
  <r>
    <s v="CLM63308871"/>
    <d v="2024-09-14T00:00:00"/>
    <x v="2513"/>
    <x v="1"/>
    <x v="2535"/>
    <d v="2024-12-13T00:00:00"/>
    <s v="POL63222732"/>
    <n v="0"/>
    <n v="0"/>
    <n v="90"/>
    <n v="0"/>
    <x v="0"/>
    <n v="0"/>
  </r>
  <r>
    <s v="CLM30003107"/>
    <d v="2024-06-08T00:00:00"/>
    <x v="2514"/>
    <x v="1"/>
    <x v="2536"/>
    <m/>
    <s v="POL21355048"/>
    <n v="1"/>
    <n v="1"/>
    <m/>
    <n v="1"/>
    <x v="0"/>
    <n v="0"/>
  </r>
  <r>
    <s v="CLM79059214"/>
    <d v="2024-03-15T00:00:00"/>
    <x v="2515"/>
    <x v="1"/>
    <x v="2537"/>
    <d v="2024-05-19T00:00:00"/>
    <s v="POL95455759"/>
    <n v="0"/>
    <n v="0"/>
    <n v="65"/>
    <n v="0"/>
    <x v="0"/>
    <n v="0"/>
  </r>
  <r>
    <s v="CLM38319107"/>
    <d v="2020-04-22T00:00:00"/>
    <x v="2516"/>
    <x v="1"/>
    <x v="2538"/>
    <m/>
    <s v="POL08738740"/>
    <n v="1"/>
    <n v="1"/>
    <m/>
    <n v="1"/>
    <x v="0"/>
    <n v="0"/>
  </r>
  <r>
    <s v="CLM44357086"/>
    <d v="2023-04-08T00:00:00"/>
    <x v="2517"/>
    <x v="1"/>
    <x v="2539"/>
    <d v="2023-05-11T00:00:00"/>
    <s v="POL73016380"/>
    <n v="0"/>
    <n v="0"/>
    <n v="33"/>
    <n v="0"/>
    <x v="1"/>
    <n v="0"/>
  </r>
  <r>
    <s v="CLM62623855"/>
    <d v="2022-12-26T00:00:00"/>
    <x v="2518"/>
    <x v="1"/>
    <x v="2540"/>
    <d v="2023-02-28T00:00:00"/>
    <s v="POL42869985"/>
    <n v="0"/>
    <n v="1"/>
    <n v="64"/>
    <n v="0"/>
    <x v="0"/>
    <n v="0"/>
  </r>
  <r>
    <s v="CLM37793382"/>
    <d v="2024-11-23T00:00:00"/>
    <x v="2519"/>
    <x v="0"/>
    <x v="2541"/>
    <d v="2024-12-08T00:00:00"/>
    <s v="POL09014096"/>
    <n v="0"/>
    <n v="0"/>
    <n v="15"/>
    <n v="0"/>
    <x v="0"/>
    <n v="1"/>
  </r>
  <r>
    <s v="CLM70313415"/>
    <d v="2021-07-19T00:00:00"/>
    <x v="2520"/>
    <x v="0"/>
    <x v="2542"/>
    <d v="2021-09-24T00:00:00"/>
    <s v="POL98380131"/>
    <n v="0"/>
    <n v="1"/>
    <n v="67"/>
    <n v="0"/>
    <x v="0"/>
    <n v="1"/>
  </r>
  <r>
    <s v="CLM53924248"/>
    <d v="2021-02-22T00:00:00"/>
    <x v="2521"/>
    <x v="1"/>
    <x v="2543"/>
    <d v="2021-05-22T00:00:00"/>
    <s v="POL95930417"/>
    <n v="0"/>
    <n v="1"/>
    <n v="89"/>
    <n v="0"/>
    <x v="0"/>
    <n v="0"/>
  </r>
  <r>
    <s v="CLM50335000"/>
    <d v="2023-02-17T00:00:00"/>
    <x v="2522"/>
    <x v="2"/>
    <x v="2544"/>
    <d v="2023-04-08T00:00:00"/>
    <s v="POL51057338"/>
    <n v="0"/>
    <n v="1"/>
    <n v="50"/>
    <n v="0"/>
    <x v="0"/>
    <n v="0"/>
  </r>
  <r>
    <s v="CLM06104996"/>
    <d v="2024-12-19T00:00:00"/>
    <x v="2523"/>
    <x v="0"/>
    <x v="2545"/>
    <d v="2025-02-13T00:00:00"/>
    <s v="POL54361849"/>
    <n v="0"/>
    <n v="1"/>
    <n v="56"/>
    <n v="0"/>
    <x v="0"/>
    <n v="1"/>
  </r>
  <r>
    <s v="CLM00833256"/>
    <d v="2021-12-15T00:00:00"/>
    <x v="2524"/>
    <x v="2"/>
    <x v="2546"/>
    <d v="2022-01-09T00:00:00"/>
    <s v="POL30313207"/>
    <n v="0"/>
    <n v="1"/>
    <n v="25"/>
    <n v="0"/>
    <x v="0"/>
    <n v="0"/>
  </r>
  <r>
    <s v="CLM10031341"/>
    <d v="2021-03-14T00:00:00"/>
    <x v="2525"/>
    <x v="2"/>
    <x v="2547"/>
    <d v="2021-05-17T00:00:00"/>
    <s v="POL60092587"/>
    <n v="0"/>
    <n v="1"/>
    <n v="64"/>
    <n v="0"/>
    <x v="0"/>
    <n v="0"/>
  </r>
  <r>
    <s v="CLM99961555"/>
    <d v="2020-04-26T00:00:00"/>
    <x v="2526"/>
    <x v="2"/>
    <x v="2548"/>
    <m/>
    <s v="POL96157939"/>
    <n v="1"/>
    <n v="1"/>
    <m/>
    <n v="1"/>
    <x v="0"/>
    <n v="0"/>
  </r>
  <r>
    <s v="CLM26550524"/>
    <d v="2022-02-25T00:00:00"/>
    <x v="2527"/>
    <x v="0"/>
    <x v="2549"/>
    <m/>
    <s v="POL21189445"/>
    <n v="1"/>
    <n v="1"/>
    <m/>
    <n v="1"/>
    <x v="0"/>
    <n v="1"/>
  </r>
  <r>
    <s v="CLM73697111"/>
    <d v="2023-07-08T00:00:00"/>
    <x v="2528"/>
    <x v="0"/>
    <x v="2550"/>
    <m/>
    <s v="POL96685286"/>
    <n v="1"/>
    <n v="1"/>
    <m/>
    <n v="1"/>
    <x v="0"/>
    <n v="1"/>
  </r>
  <r>
    <s v="CLM30816616"/>
    <d v="2022-07-28T00:00:00"/>
    <x v="2529"/>
    <x v="0"/>
    <x v="2551"/>
    <d v="2022-10-03T00:00:00"/>
    <s v="POL17938396"/>
    <n v="0"/>
    <n v="0"/>
    <n v="67"/>
    <n v="0"/>
    <x v="0"/>
    <n v="1"/>
  </r>
  <r>
    <s v="CLM47468481"/>
    <d v="2023-04-27T00:00:00"/>
    <x v="2530"/>
    <x v="0"/>
    <x v="2552"/>
    <m/>
    <s v="POL66994083"/>
    <n v="1"/>
    <n v="0"/>
    <m/>
    <n v="1"/>
    <x v="0"/>
    <n v="1"/>
  </r>
  <r>
    <s v="CLM14147068"/>
    <d v="2020-12-04T00:00:00"/>
    <x v="2531"/>
    <x v="2"/>
    <x v="2553"/>
    <d v="2021-02-26T00:00:00"/>
    <s v="POL52327651"/>
    <n v="0"/>
    <n v="0"/>
    <n v="84"/>
    <n v="0"/>
    <x v="0"/>
    <n v="0"/>
  </r>
  <r>
    <s v="CLM63571277"/>
    <d v="2020-03-11T00:00:00"/>
    <x v="2532"/>
    <x v="1"/>
    <x v="2554"/>
    <d v="2020-05-14T00:00:00"/>
    <s v="POL84313861"/>
    <n v="0"/>
    <n v="1"/>
    <n v="64"/>
    <n v="0"/>
    <x v="0"/>
    <n v="0"/>
  </r>
  <r>
    <s v="CLM80725098"/>
    <d v="2021-11-15T00:00:00"/>
    <x v="2533"/>
    <x v="1"/>
    <x v="2555"/>
    <d v="2022-01-28T00:00:00"/>
    <s v="POL51866369"/>
    <n v="0"/>
    <n v="1"/>
    <n v="74"/>
    <n v="0"/>
    <x v="0"/>
    <n v="0"/>
  </r>
  <r>
    <s v="CLM22678358"/>
    <d v="2024-12-14T00:00:00"/>
    <x v="2534"/>
    <x v="1"/>
    <x v="2556"/>
    <d v="2024-12-26T00:00:00"/>
    <s v="POL99509489"/>
    <n v="0"/>
    <n v="0"/>
    <n v="12"/>
    <n v="0"/>
    <x v="0"/>
    <n v="0"/>
  </r>
  <r>
    <s v="CLM55941504"/>
    <d v="2023-05-03T00:00:00"/>
    <x v="2535"/>
    <x v="2"/>
    <x v="2557"/>
    <m/>
    <s v="POL44317279"/>
    <n v="1"/>
    <n v="1"/>
    <m/>
    <n v="1"/>
    <x v="0"/>
    <n v="0"/>
  </r>
  <r>
    <s v="CLM45404266"/>
    <d v="2020-06-30T00:00:00"/>
    <x v="2536"/>
    <x v="2"/>
    <x v="2558"/>
    <d v="2020-07-20T00:00:00"/>
    <s v="POL40483314"/>
    <n v="0"/>
    <n v="1"/>
    <n v="20"/>
    <n v="0"/>
    <x v="0"/>
    <n v="0"/>
  </r>
  <r>
    <s v="CLM71259647"/>
    <d v="2024-08-03T00:00:00"/>
    <x v="2537"/>
    <x v="2"/>
    <x v="2559"/>
    <d v="2024-09-15T00:00:00"/>
    <s v="POL57872259"/>
    <n v="0"/>
    <n v="0"/>
    <n v="43"/>
    <n v="0"/>
    <x v="0"/>
    <n v="0"/>
  </r>
  <r>
    <s v="CLM68869000"/>
    <d v="2020-08-22T00:00:00"/>
    <x v="2538"/>
    <x v="1"/>
    <x v="2560"/>
    <d v="2020-09-07T00:00:00"/>
    <s v="POL09346416"/>
    <n v="0"/>
    <n v="1"/>
    <n v="16"/>
    <n v="0"/>
    <x v="0"/>
    <n v="0"/>
  </r>
  <r>
    <s v="CLM12128474"/>
    <d v="2020-09-07T00:00:00"/>
    <x v="2539"/>
    <x v="1"/>
    <x v="2561"/>
    <d v="2020-10-16T00:00:00"/>
    <s v="POL26751534"/>
    <n v="0"/>
    <n v="0"/>
    <n v="39"/>
    <n v="0"/>
    <x v="1"/>
    <n v="0"/>
  </r>
  <r>
    <s v="CLM55949770"/>
    <d v="2024-10-11T00:00:00"/>
    <x v="2540"/>
    <x v="2"/>
    <x v="2562"/>
    <d v="2024-10-27T00:00:00"/>
    <s v="POL90621293"/>
    <n v="0"/>
    <n v="1"/>
    <n v="16"/>
    <n v="0"/>
    <x v="0"/>
    <n v="0"/>
  </r>
  <r>
    <s v="CLM73238297"/>
    <d v="2021-12-15T00:00:00"/>
    <x v="2541"/>
    <x v="1"/>
    <x v="2563"/>
    <d v="2022-01-24T00:00:00"/>
    <s v="POL31358869"/>
    <n v="0"/>
    <n v="1"/>
    <n v="40"/>
    <n v="0"/>
    <x v="0"/>
    <n v="0"/>
  </r>
  <r>
    <s v="CLM41450903"/>
    <d v="2024-07-27T00:00:00"/>
    <x v="2542"/>
    <x v="2"/>
    <x v="2564"/>
    <d v="2024-10-17T00:00:00"/>
    <s v="POL06553987"/>
    <n v="0"/>
    <n v="1"/>
    <n v="82"/>
    <n v="0"/>
    <x v="0"/>
    <n v="0"/>
  </r>
  <r>
    <s v="CLM88935404"/>
    <d v="2024-06-22T00:00:00"/>
    <x v="2543"/>
    <x v="0"/>
    <x v="2565"/>
    <m/>
    <s v="POL22918011"/>
    <n v="1"/>
    <n v="1"/>
    <m/>
    <n v="1"/>
    <x v="0"/>
    <n v="1"/>
  </r>
  <r>
    <s v="CLM62961938"/>
    <d v="2021-06-10T00:00:00"/>
    <x v="2544"/>
    <x v="0"/>
    <x v="2566"/>
    <d v="2021-08-13T00:00:00"/>
    <s v="POL32589050"/>
    <n v="0"/>
    <n v="1"/>
    <n v="64"/>
    <n v="0"/>
    <x v="0"/>
    <n v="1"/>
  </r>
  <r>
    <s v="CLM17895959"/>
    <d v="2023-02-24T00:00:00"/>
    <x v="2545"/>
    <x v="2"/>
    <x v="2567"/>
    <d v="2023-05-07T00:00:00"/>
    <s v="POL37412181"/>
    <n v="0"/>
    <n v="1"/>
    <n v="72"/>
    <n v="0"/>
    <x v="0"/>
    <n v="0"/>
  </r>
  <r>
    <s v="CLM88086231"/>
    <d v="2023-10-04T00:00:00"/>
    <x v="2546"/>
    <x v="1"/>
    <x v="2568"/>
    <d v="2023-11-22T00:00:00"/>
    <s v="POL27310887"/>
    <n v="0"/>
    <n v="1"/>
    <n v="49"/>
    <n v="0"/>
    <x v="0"/>
    <n v="0"/>
  </r>
  <r>
    <s v="CLM88326030"/>
    <d v="2024-04-18T00:00:00"/>
    <x v="2547"/>
    <x v="1"/>
    <x v="2569"/>
    <d v="2024-06-12T00:00:00"/>
    <s v="POL36528332"/>
    <n v="0"/>
    <n v="0"/>
    <n v="55"/>
    <n v="0"/>
    <x v="0"/>
    <n v="0"/>
  </r>
  <r>
    <s v="CLM80451326"/>
    <d v="2023-01-10T00:00:00"/>
    <x v="2548"/>
    <x v="0"/>
    <x v="2570"/>
    <d v="2023-03-26T00:00:00"/>
    <s v="POL64655567"/>
    <n v="0"/>
    <n v="0"/>
    <n v="75"/>
    <n v="0"/>
    <x v="1"/>
    <n v="1"/>
  </r>
  <r>
    <s v="CLM27666906"/>
    <d v="2022-04-14T00:00:00"/>
    <x v="2549"/>
    <x v="2"/>
    <x v="2571"/>
    <d v="2022-06-11T00:00:00"/>
    <s v="POL89325440"/>
    <n v="0"/>
    <n v="1"/>
    <n v="58"/>
    <n v="0"/>
    <x v="0"/>
    <n v="0"/>
  </r>
  <r>
    <s v="CLM37535828"/>
    <d v="2021-01-07T00:00:00"/>
    <x v="2550"/>
    <x v="0"/>
    <x v="2572"/>
    <d v="2021-01-21T00:00:00"/>
    <s v="POL70265364"/>
    <n v="0"/>
    <n v="0"/>
    <n v="14"/>
    <n v="0"/>
    <x v="0"/>
    <n v="1"/>
  </r>
  <r>
    <s v="CLM89457676"/>
    <d v="2024-04-30T00:00:00"/>
    <x v="2551"/>
    <x v="0"/>
    <x v="2573"/>
    <m/>
    <s v="POL22858712"/>
    <n v="1"/>
    <n v="0"/>
    <m/>
    <n v="1"/>
    <x v="1"/>
    <n v="1"/>
  </r>
  <r>
    <s v="CLM57555277"/>
    <d v="2022-04-04T00:00:00"/>
    <x v="2552"/>
    <x v="2"/>
    <x v="2574"/>
    <m/>
    <s v="POL52796576"/>
    <n v="1"/>
    <n v="0"/>
    <m/>
    <n v="1"/>
    <x v="0"/>
    <n v="0"/>
  </r>
  <r>
    <s v="CLM39362052"/>
    <d v="2021-05-12T00:00:00"/>
    <x v="2553"/>
    <x v="1"/>
    <x v="2575"/>
    <d v="2021-06-22T00:00:00"/>
    <s v="POL68885255"/>
    <n v="0"/>
    <n v="0"/>
    <n v="41"/>
    <n v="0"/>
    <x v="0"/>
    <n v="0"/>
  </r>
  <r>
    <s v="CLM50142048"/>
    <d v="2022-08-30T00:00:00"/>
    <x v="2554"/>
    <x v="1"/>
    <x v="2576"/>
    <m/>
    <s v="POL19165656"/>
    <n v="1"/>
    <n v="1"/>
    <m/>
    <n v="1"/>
    <x v="0"/>
    <n v="0"/>
  </r>
  <r>
    <s v="CLM18987246"/>
    <d v="2024-07-22T00:00:00"/>
    <x v="2555"/>
    <x v="2"/>
    <x v="2577"/>
    <d v="2024-09-29T00:00:00"/>
    <s v="POL65755562"/>
    <n v="0"/>
    <n v="0"/>
    <n v="69"/>
    <n v="0"/>
    <x v="0"/>
    <n v="0"/>
  </r>
  <r>
    <s v="CLM97712646"/>
    <d v="2020-07-29T00:00:00"/>
    <x v="2556"/>
    <x v="0"/>
    <x v="2578"/>
    <m/>
    <s v="POL41307729"/>
    <n v="1"/>
    <n v="0"/>
    <m/>
    <n v="1"/>
    <x v="0"/>
    <n v="1"/>
  </r>
  <r>
    <s v="CLM06107645"/>
    <d v="2024-11-30T00:00:00"/>
    <x v="2557"/>
    <x v="2"/>
    <x v="2579"/>
    <d v="2024-12-29T00:00:00"/>
    <s v="POL07908129"/>
    <n v="0"/>
    <n v="0"/>
    <n v="29"/>
    <n v="0"/>
    <x v="1"/>
    <n v="0"/>
  </r>
  <r>
    <s v="CLM00849416"/>
    <d v="2024-12-22T00:00:00"/>
    <x v="2558"/>
    <x v="0"/>
    <x v="2580"/>
    <d v="2025-03-02T00:00:00"/>
    <s v="POL57458461"/>
    <n v="0"/>
    <n v="1"/>
    <n v="70"/>
    <n v="0"/>
    <x v="0"/>
    <n v="1"/>
  </r>
  <r>
    <s v="CLM00026828"/>
    <d v="2021-11-15T00:00:00"/>
    <x v="2559"/>
    <x v="1"/>
    <x v="2581"/>
    <m/>
    <s v="POL06598618"/>
    <n v="1"/>
    <n v="0"/>
    <m/>
    <n v="1"/>
    <x v="0"/>
    <n v="0"/>
  </r>
  <r>
    <s v="CLM16387376"/>
    <d v="2021-11-30T00:00:00"/>
    <x v="2560"/>
    <x v="1"/>
    <x v="2582"/>
    <d v="2022-01-22T00:00:00"/>
    <s v="POL98348493"/>
    <n v="0"/>
    <n v="1"/>
    <n v="53"/>
    <n v="0"/>
    <x v="0"/>
    <n v="0"/>
  </r>
  <r>
    <s v="CLM59775985"/>
    <d v="2024-11-06T00:00:00"/>
    <x v="1190"/>
    <x v="1"/>
    <x v="2583"/>
    <m/>
    <s v="POL86747748"/>
    <n v="1"/>
    <n v="0"/>
    <m/>
    <n v="1"/>
    <x v="1"/>
    <n v="0"/>
  </r>
  <r>
    <s v="CLM54957631"/>
    <d v="2020-09-28T00:00:00"/>
    <x v="2561"/>
    <x v="0"/>
    <x v="2584"/>
    <d v="2020-11-15T00:00:00"/>
    <s v="POL63114558"/>
    <n v="0"/>
    <n v="1"/>
    <n v="48"/>
    <n v="0"/>
    <x v="0"/>
    <n v="1"/>
  </r>
  <r>
    <s v="CLM24104176"/>
    <d v="2023-06-16T00:00:00"/>
    <x v="2562"/>
    <x v="2"/>
    <x v="2585"/>
    <d v="2023-07-22T00:00:00"/>
    <s v="POL47491023"/>
    <n v="0"/>
    <n v="0"/>
    <n v="36"/>
    <n v="0"/>
    <x v="0"/>
    <n v="0"/>
  </r>
  <r>
    <s v="CLM17494761"/>
    <d v="2020-10-01T00:00:00"/>
    <x v="2563"/>
    <x v="1"/>
    <x v="2586"/>
    <m/>
    <s v="POL14697961"/>
    <n v="1"/>
    <n v="1"/>
    <m/>
    <n v="1"/>
    <x v="0"/>
    <n v="0"/>
  </r>
  <r>
    <s v="CLM93487981"/>
    <d v="2023-12-05T00:00:00"/>
    <x v="2564"/>
    <x v="1"/>
    <x v="2587"/>
    <d v="2024-02-07T00:00:00"/>
    <s v="POL74225904"/>
    <n v="0"/>
    <n v="1"/>
    <n v="64"/>
    <n v="0"/>
    <x v="0"/>
    <n v="0"/>
  </r>
  <r>
    <s v="CLM46843079"/>
    <d v="2020-11-15T00:00:00"/>
    <x v="2565"/>
    <x v="0"/>
    <x v="2588"/>
    <d v="2021-02-09T00:00:00"/>
    <s v="POL95376981"/>
    <n v="0"/>
    <n v="1"/>
    <n v="86"/>
    <n v="0"/>
    <x v="0"/>
    <n v="1"/>
  </r>
  <r>
    <s v="CLM94507542"/>
    <d v="2024-08-04T00:00:00"/>
    <x v="2566"/>
    <x v="0"/>
    <x v="2589"/>
    <d v="2024-10-28T00:00:00"/>
    <s v="POL96943795"/>
    <n v="0"/>
    <n v="1"/>
    <n v="85"/>
    <n v="0"/>
    <x v="0"/>
    <n v="1"/>
  </r>
  <r>
    <s v="CLM39693588"/>
    <d v="2024-09-28T00:00:00"/>
    <x v="2567"/>
    <x v="0"/>
    <x v="2590"/>
    <d v="2024-10-26T00:00:00"/>
    <s v="POL33352305"/>
    <n v="0"/>
    <n v="1"/>
    <n v="28"/>
    <n v="0"/>
    <x v="0"/>
    <n v="1"/>
  </r>
  <r>
    <s v="CLM55099967"/>
    <d v="2020-10-20T00:00:00"/>
    <x v="2568"/>
    <x v="0"/>
    <x v="2591"/>
    <d v="2020-11-16T00:00:00"/>
    <s v="POL61919833"/>
    <n v="0"/>
    <n v="0"/>
    <n v="27"/>
    <n v="0"/>
    <x v="1"/>
    <n v="1"/>
  </r>
  <r>
    <s v="CLM86957816"/>
    <d v="2023-03-18T00:00:00"/>
    <x v="2569"/>
    <x v="2"/>
    <x v="2592"/>
    <m/>
    <s v="POL23491107"/>
    <n v="1"/>
    <n v="0"/>
    <m/>
    <n v="1"/>
    <x v="0"/>
    <n v="0"/>
  </r>
  <r>
    <s v="CLM83880643"/>
    <d v="2022-01-12T00:00:00"/>
    <x v="2570"/>
    <x v="0"/>
    <x v="2593"/>
    <d v="2022-01-26T00:00:00"/>
    <s v="POL92941554"/>
    <n v="0"/>
    <n v="1"/>
    <n v="14"/>
    <n v="0"/>
    <x v="0"/>
    <n v="1"/>
  </r>
  <r>
    <s v="CLM70967512"/>
    <d v="2021-05-25T00:00:00"/>
    <x v="2571"/>
    <x v="0"/>
    <x v="2594"/>
    <m/>
    <s v="POL89047007"/>
    <n v="1"/>
    <n v="1"/>
    <m/>
    <n v="1"/>
    <x v="0"/>
    <n v="1"/>
  </r>
  <r>
    <s v="CLM57990517"/>
    <d v="2021-05-15T00:00:00"/>
    <x v="2572"/>
    <x v="0"/>
    <x v="2595"/>
    <d v="2021-06-29T00:00:00"/>
    <s v="POL07584414"/>
    <n v="0"/>
    <n v="1"/>
    <n v="45"/>
    <n v="0"/>
    <x v="0"/>
    <n v="1"/>
  </r>
  <r>
    <s v="CLM85235158"/>
    <d v="2023-02-20T00:00:00"/>
    <x v="2573"/>
    <x v="0"/>
    <x v="2596"/>
    <d v="2023-05-06T00:00:00"/>
    <s v="POL25546683"/>
    <n v="0"/>
    <n v="0"/>
    <n v="75"/>
    <n v="0"/>
    <x v="0"/>
    <n v="1"/>
  </r>
  <r>
    <s v="CLM48097441"/>
    <d v="2021-08-27T00:00:00"/>
    <x v="2574"/>
    <x v="2"/>
    <x v="2597"/>
    <d v="2021-10-03T00:00:00"/>
    <s v="POL71968618"/>
    <n v="0"/>
    <n v="1"/>
    <n v="37"/>
    <n v="0"/>
    <x v="0"/>
    <n v="0"/>
  </r>
  <r>
    <s v="CLM54888572"/>
    <d v="2020-12-15T00:00:00"/>
    <x v="2575"/>
    <x v="2"/>
    <x v="2598"/>
    <d v="2021-02-24T00:00:00"/>
    <s v="POL72479103"/>
    <n v="0"/>
    <n v="0"/>
    <n v="71"/>
    <n v="0"/>
    <x v="0"/>
    <n v="0"/>
  </r>
  <r>
    <s v="CLM69640061"/>
    <d v="2023-11-14T00:00:00"/>
    <x v="2576"/>
    <x v="0"/>
    <x v="2599"/>
    <d v="2023-12-02T00:00:00"/>
    <s v="POL74008524"/>
    <n v="0"/>
    <n v="1"/>
    <n v="18"/>
    <n v="0"/>
    <x v="0"/>
    <n v="1"/>
  </r>
  <r>
    <s v="CLM15693542"/>
    <d v="2022-03-16T00:00:00"/>
    <x v="2577"/>
    <x v="1"/>
    <x v="2600"/>
    <d v="2022-04-19T00:00:00"/>
    <s v="POL65532247"/>
    <n v="0"/>
    <n v="1"/>
    <n v="34"/>
    <n v="0"/>
    <x v="0"/>
    <n v="0"/>
  </r>
  <r>
    <s v="CLM12122818"/>
    <d v="2021-09-23T00:00:00"/>
    <x v="2578"/>
    <x v="0"/>
    <x v="2601"/>
    <d v="2021-10-04T00:00:00"/>
    <s v="POL98989117"/>
    <n v="0"/>
    <n v="0"/>
    <n v="11"/>
    <n v="0"/>
    <x v="0"/>
    <n v="1"/>
  </r>
  <r>
    <s v="CLM20448269"/>
    <d v="2024-06-15T00:00:00"/>
    <x v="2579"/>
    <x v="2"/>
    <x v="2602"/>
    <d v="2024-07-02T00:00:00"/>
    <s v="POL46127836"/>
    <n v="0"/>
    <n v="1"/>
    <n v="17"/>
    <n v="0"/>
    <x v="0"/>
    <n v="0"/>
  </r>
  <r>
    <s v="CLM60877806"/>
    <d v="2021-09-14T00:00:00"/>
    <x v="2580"/>
    <x v="2"/>
    <x v="2603"/>
    <d v="2021-11-14T00:00:00"/>
    <s v="POL74225904"/>
    <n v="0"/>
    <n v="1"/>
    <n v="61"/>
    <n v="0"/>
    <x v="0"/>
    <n v="0"/>
  </r>
  <r>
    <s v="CLM16873263"/>
    <d v="2020-09-06T00:00:00"/>
    <x v="2581"/>
    <x v="1"/>
    <x v="2604"/>
    <d v="2020-11-13T00:00:00"/>
    <s v="POL90169809"/>
    <n v="0"/>
    <n v="1"/>
    <n v="68"/>
    <n v="0"/>
    <x v="0"/>
    <n v="0"/>
  </r>
  <r>
    <s v="CLM85768595"/>
    <d v="2021-04-25T00:00:00"/>
    <x v="2582"/>
    <x v="2"/>
    <x v="2605"/>
    <m/>
    <s v="POL62525398"/>
    <n v="1"/>
    <n v="1"/>
    <m/>
    <n v="1"/>
    <x v="0"/>
    <n v="0"/>
  </r>
  <r>
    <s v="CLM12893740"/>
    <d v="2022-04-13T00:00:00"/>
    <x v="2583"/>
    <x v="1"/>
    <x v="2606"/>
    <m/>
    <s v="POL30499231"/>
    <n v="1"/>
    <n v="1"/>
    <m/>
    <n v="1"/>
    <x v="0"/>
    <n v="0"/>
  </r>
  <r>
    <s v="CLM78621498"/>
    <d v="2024-04-06T00:00:00"/>
    <x v="2584"/>
    <x v="1"/>
    <x v="2607"/>
    <m/>
    <s v="POL60275519"/>
    <n v="1"/>
    <n v="1"/>
    <m/>
    <n v="1"/>
    <x v="0"/>
    <n v="0"/>
  </r>
  <r>
    <s v="CLM09540703"/>
    <d v="2021-11-26T00:00:00"/>
    <x v="2585"/>
    <x v="1"/>
    <x v="2608"/>
    <d v="2022-02-02T00:00:00"/>
    <s v="POL18186401"/>
    <n v="0"/>
    <n v="0"/>
    <n v="68"/>
    <n v="0"/>
    <x v="0"/>
    <n v="0"/>
  </r>
  <r>
    <s v="CLM37250688"/>
    <d v="2021-03-29T00:00:00"/>
    <x v="2586"/>
    <x v="1"/>
    <x v="2609"/>
    <d v="2021-04-13T00:00:00"/>
    <s v="POL75180219"/>
    <n v="0"/>
    <n v="1"/>
    <n v="15"/>
    <n v="0"/>
    <x v="0"/>
    <n v="0"/>
  </r>
  <r>
    <s v="CLM86256746"/>
    <d v="2023-08-20T00:00:00"/>
    <x v="2587"/>
    <x v="0"/>
    <x v="2610"/>
    <d v="2023-09-22T00:00:00"/>
    <s v="POL18969442"/>
    <n v="0"/>
    <n v="1"/>
    <n v="33"/>
    <n v="0"/>
    <x v="0"/>
    <n v="1"/>
  </r>
  <r>
    <s v="CLM98321343"/>
    <d v="2023-09-05T00:00:00"/>
    <x v="2588"/>
    <x v="2"/>
    <x v="2611"/>
    <m/>
    <s v="POL91015458"/>
    <n v="1"/>
    <n v="1"/>
    <m/>
    <n v="1"/>
    <x v="0"/>
    <n v="0"/>
  </r>
  <r>
    <s v="CLM05407105"/>
    <d v="2023-04-17T00:00:00"/>
    <x v="2589"/>
    <x v="0"/>
    <x v="2612"/>
    <d v="2023-05-12T00:00:00"/>
    <s v="POL65820287"/>
    <n v="0"/>
    <n v="1"/>
    <n v="25"/>
    <n v="0"/>
    <x v="0"/>
    <n v="1"/>
  </r>
  <r>
    <s v="CLM86028129"/>
    <d v="2021-11-04T00:00:00"/>
    <x v="2590"/>
    <x v="2"/>
    <x v="2613"/>
    <d v="2022-01-07T00:00:00"/>
    <s v="POL76497051"/>
    <n v="0"/>
    <n v="0"/>
    <n v="64"/>
    <n v="0"/>
    <x v="1"/>
    <n v="0"/>
  </r>
  <r>
    <s v="CLM43883833"/>
    <d v="2023-03-13T00:00:00"/>
    <x v="2591"/>
    <x v="1"/>
    <x v="2614"/>
    <d v="2023-05-31T00:00:00"/>
    <s v="POL42954389"/>
    <n v="0"/>
    <n v="1"/>
    <n v="79"/>
    <n v="0"/>
    <x v="0"/>
    <n v="0"/>
  </r>
  <r>
    <s v="CLM32244998"/>
    <d v="2023-06-24T00:00:00"/>
    <x v="2592"/>
    <x v="1"/>
    <x v="2615"/>
    <d v="2023-08-03T00:00:00"/>
    <s v="POL30313207"/>
    <n v="0"/>
    <n v="1"/>
    <n v="40"/>
    <n v="0"/>
    <x v="0"/>
    <n v="0"/>
  </r>
  <r>
    <s v="CLM65865967"/>
    <d v="2024-11-03T00:00:00"/>
    <x v="2593"/>
    <x v="1"/>
    <x v="2616"/>
    <d v="2024-11-23T00:00:00"/>
    <s v="POL83559583"/>
    <n v="0"/>
    <n v="0"/>
    <n v="20"/>
    <n v="0"/>
    <x v="0"/>
    <n v="0"/>
  </r>
  <r>
    <s v="CLM30312519"/>
    <d v="2022-09-16T00:00:00"/>
    <x v="2594"/>
    <x v="2"/>
    <x v="2617"/>
    <d v="2022-10-25T00:00:00"/>
    <s v="POL30949010"/>
    <n v="0"/>
    <n v="1"/>
    <n v="39"/>
    <n v="0"/>
    <x v="0"/>
    <n v="0"/>
  </r>
  <r>
    <s v="CLM47529324"/>
    <d v="2020-08-05T00:00:00"/>
    <x v="2587"/>
    <x v="1"/>
    <x v="2618"/>
    <m/>
    <s v="POL33443696"/>
    <n v="1"/>
    <n v="1"/>
    <m/>
    <n v="1"/>
    <x v="0"/>
    <n v="0"/>
  </r>
  <r>
    <s v="CLM38562679"/>
    <d v="2023-07-23T00:00:00"/>
    <x v="2595"/>
    <x v="1"/>
    <x v="2619"/>
    <m/>
    <s v="POL65664761"/>
    <n v="1"/>
    <n v="0"/>
    <m/>
    <n v="1"/>
    <x v="0"/>
    <n v="0"/>
  </r>
  <r>
    <s v="CLM26015968"/>
    <d v="2022-06-03T00:00:00"/>
    <x v="2596"/>
    <x v="0"/>
    <x v="2620"/>
    <d v="2022-08-14T00:00:00"/>
    <s v="POL12056494"/>
    <n v="0"/>
    <n v="0"/>
    <n v="72"/>
    <n v="0"/>
    <x v="0"/>
    <n v="1"/>
  </r>
  <r>
    <s v="CLM10684433"/>
    <d v="2022-09-19T00:00:00"/>
    <x v="2597"/>
    <x v="2"/>
    <x v="2621"/>
    <m/>
    <s v="POL48692889"/>
    <n v="1"/>
    <n v="1"/>
    <m/>
    <n v="1"/>
    <x v="0"/>
    <n v="0"/>
  </r>
  <r>
    <s v="CLM13033819"/>
    <d v="2021-08-21T00:00:00"/>
    <x v="2598"/>
    <x v="0"/>
    <x v="2622"/>
    <m/>
    <s v="POL76937321"/>
    <n v="1"/>
    <n v="0"/>
    <m/>
    <n v="1"/>
    <x v="0"/>
    <n v="1"/>
  </r>
  <r>
    <s v="CLM40588624"/>
    <d v="2020-07-02T00:00:00"/>
    <x v="2599"/>
    <x v="2"/>
    <x v="2623"/>
    <d v="2020-09-24T00:00:00"/>
    <s v="POL38108331"/>
    <n v="0"/>
    <n v="0"/>
    <n v="84"/>
    <n v="0"/>
    <x v="0"/>
    <n v="0"/>
  </r>
  <r>
    <s v="CLM88252422"/>
    <d v="2022-12-20T00:00:00"/>
    <x v="2600"/>
    <x v="0"/>
    <x v="2624"/>
    <d v="2023-01-09T00:00:00"/>
    <s v="POL55302444"/>
    <n v="0"/>
    <n v="1"/>
    <n v="20"/>
    <n v="0"/>
    <x v="0"/>
    <n v="1"/>
  </r>
  <r>
    <s v="CLM45394426"/>
    <d v="2021-01-04T00:00:00"/>
    <x v="2601"/>
    <x v="0"/>
    <x v="2625"/>
    <d v="2021-03-06T00:00:00"/>
    <s v="POL71765111"/>
    <n v="0"/>
    <n v="0"/>
    <n v="61"/>
    <n v="0"/>
    <x v="2"/>
    <n v="1"/>
  </r>
  <r>
    <s v="CLM55841426"/>
    <d v="2022-07-08T00:00:00"/>
    <x v="2602"/>
    <x v="2"/>
    <x v="2626"/>
    <d v="2022-09-07T00:00:00"/>
    <s v="POL94782191"/>
    <n v="0"/>
    <n v="1"/>
    <n v="61"/>
    <n v="0"/>
    <x v="0"/>
    <n v="0"/>
  </r>
  <r>
    <s v="CLM47570090"/>
    <d v="2022-09-16T00:00:00"/>
    <x v="2603"/>
    <x v="0"/>
    <x v="2627"/>
    <m/>
    <s v="POL91787213"/>
    <n v="1"/>
    <n v="0"/>
    <m/>
    <n v="1"/>
    <x v="0"/>
    <n v="1"/>
  </r>
  <r>
    <s v="CLM51039776"/>
    <d v="2024-02-19T00:00:00"/>
    <x v="2604"/>
    <x v="1"/>
    <x v="2628"/>
    <m/>
    <s v="POL90687071"/>
    <n v="1"/>
    <n v="0"/>
    <m/>
    <n v="1"/>
    <x v="2"/>
    <n v="0"/>
  </r>
  <r>
    <s v="CLM16329077"/>
    <d v="2022-05-10T00:00:00"/>
    <x v="2605"/>
    <x v="2"/>
    <x v="2629"/>
    <d v="2022-06-08T00:00:00"/>
    <s v="POL79966692"/>
    <n v="0"/>
    <n v="1"/>
    <n v="29"/>
    <n v="0"/>
    <x v="0"/>
    <n v="0"/>
  </r>
  <r>
    <s v="CLM36701396"/>
    <d v="2022-07-10T00:00:00"/>
    <x v="2606"/>
    <x v="1"/>
    <x v="2630"/>
    <d v="2022-10-06T00:00:00"/>
    <s v="POL74617245"/>
    <n v="0"/>
    <n v="0"/>
    <n v="88"/>
    <n v="0"/>
    <x v="1"/>
    <n v="0"/>
  </r>
  <r>
    <s v="CLM63978724"/>
    <d v="2024-04-08T00:00:00"/>
    <x v="2607"/>
    <x v="1"/>
    <x v="2631"/>
    <d v="2024-06-20T00:00:00"/>
    <s v="POL81367269"/>
    <n v="0"/>
    <n v="0"/>
    <n v="73"/>
    <n v="0"/>
    <x v="1"/>
    <n v="0"/>
  </r>
  <r>
    <s v="CLM89692522"/>
    <d v="2024-05-05T00:00:00"/>
    <x v="2608"/>
    <x v="0"/>
    <x v="2632"/>
    <d v="2024-06-10T00:00:00"/>
    <s v="POL42638741"/>
    <n v="0"/>
    <n v="0"/>
    <n v="36"/>
    <n v="0"/>
    <x v="1"/>
    <n v="1"/>
  </r>
  <r>
    <s v="CLM61820272"/>
    <d v="2023-08-13T00:00:00"/>
    <x v="2609"/>
    <x v="1"/>
    <x v="2633"/>
    <d v="2023-11-08T00:00:00"/>
    <s v="POL89182008"/>
    <n v="0"/>
    <n v="0"/>
    <n v="87"/>
    <n v="0"/>
    <x v="0"/>
    <n v="0"/>
  </r>
  <r>
    <s v="CLM65853901"/>
    <d v="2024-11-12T00:00:00"/>
    <x v="2610"/>
    <x v="2"/>
    <x v="2634"/>
    <d v="2024-12-04T00:00:00"/>
    <s v="POL97318899"/>
    <n v="0"/>
    <n v="0"/>
    <n v="22"/>
    <n v="0"/>
    <x v="0"/>
    <n v="0"/>
  </r>
  <r>
    <s v="CLM10591051"/>
    <d v="2023-03-01T00:00:00"/>
    <x v="2611"/>
    <x v="2"/>
    <x v="2635"/>
    <d v="2023-04-06T00:00:00"/>
    <s v="POL49366333"/>
    <n v="0"/>
    <n v="1"/>
    <n v="36"/>
    <n v="0"/>
    <x v="0"/>
    <n v="0"/>
  </r>
  <r>
    <s v="CLM12863526"/>
    <d v="2022-05-09T00:00:00"/>
    <x v="2612"/>
    <x v="1"/>
    <x v="2636"/>
    <d v="2022-07-03T00:00:00"/>
    <s v="POL08689656"/>
    <n v="0"/>
    <n v="1"/>
    <n v="55"/>
    <n v="0"/>
    <x v="0"/>
    <n v="0"/>
  </r>
  <r>
    <s v="CLM93688572"/>
    <d v="2024-06-15T00:00:00"/>
    <x v="2613"/>
    <x v="2"/>
    <x v="2637"/>
    <d v="2024-09-11T00:00:00"/>
    <s v="POL27597307"/>
    <n v="0"/>
    <n v="0"/>
    <n v="88"/>
    <n v="0"/>
    <x v="1"/>
    <n v="0"/>
  </r>
  <r>
    <s v="CLM43897993"/>
    <d v="2020-05-26T00:00:00"/>
    <x v="2614"/>
    <x v="1"/>
    <x v="2638"/>
    <d v="2020-07-25T00:00:00"/>
    <s v="POL98344452"/>
    <n v="0"/>
    <n v="0"/>
    <n v="60"/>
    <n v="0"/>
    <x v="0"/>
    <n v="0"/>
  </r>
  <r>
    <s v="CLM17039224"/>
    <d v="2024-03-27T00:00:00"/>
    <x v="2615"/>
    <x v="2"/>
    <x v="2639"/>
    <m/>
    <s v="POL21436071"/>
    <n v="1"/>
    <n v="0"/>
    <m/>
    <n v="1"/>
    <x v="0"/>
    <n v="0"/>
  </r>
  <r>
    <s v="CLM10623007"/>
    <d v="2021-05-18T00:00:00"/>
    <x v="2616"/>
    <x v="0"/>
    <x v="2640"/>
    <d v="2021-06-04T00:00:00"/>
    <s v="POL84868487"/>
    <n v="0"/>
    <n v="0"/>
    <n v="17"/>
    <n v="0"/>
    <x v="1"/>
    <n v="1"/>
  </r>
  <r>
    <s v="CLM46772515"/>
    <d v="2021-12-29T00:00:00"/>
    <x v="2617"/>
    <x v="1"/>
    <x v="2641"/>
    <d v="2022-02-26T00:00:00"/>
    <s v="POL21670174"/>
    <n v="0"/>
    <n v="1"/>
    <n v="59"/>
    <n v="0"/>
    <x v="0"/>
    <n v="0"/>
  </r>
  <r>
    <s v="CLM42923761"/>
    <d v="2024-05-31T00:00:00"/>
    <x v="2618"/>
    <x v="0"/>
    <x v="2642"/>
    <d v="2024-08-07T00:00:00"/>
    <s v="POL41401323"/>
    <n v="0"/>
    <n v="0"/>
    <n v="68"/>
    <n v="0"/>
    <x v="0"/>
    <n v="1"/>
  </r>
  <r>
    <s v="CLM77016177"/>
    <d v="2024-02-11T00:00:00"/>
    <x v="2619"/>
    <x v="0"/>
    <x v="2643"/>
    <m/>
    <s v="POL07640768"/>
    <n v="1"/>
    <n v="1"/>
    <m/>
    <n v="1"/>
    <x v="0"/>
    <n v="1"/>
  </r>
  <r>
    <s v="CLM87667026"/>
    <d v="2020-09-02T00:00:00"/>
    <x v="2620"/>
    <x v="1"/>
    <x v="2644"/>
    <d v="2020-11-13T00:00:00"/>
    <s v="POL59950728"/>
    <n v="0"/>
    <n v="0"/>
    <n v="72"/>
    <n v="0"/>
    <x v="0"/>
    <n v="0"/>
  </r>
  <r>
    <s v="CLM53818950"/>
    <d v="2023-08-26T00:00:00"/>
    <x v="2621"/>
    <x v="1"/>
    <x v="2645"/>
    <d v="2023-10-03T00:00:00"/>
    <s v="POL44871604"/>
    <n v="0"/>
    <n v="0"/>
    <n v="38"/>
    <n v="0"/>
    <x v="1"/>
    <n v="0"/>
  </r>
  <r>
    <s v="CLM42883187"/>
    <d v="2020-12-08T00:00:00"/>
    <x v="2622"/>
    <x v="1"/>
    <x v="2646"/>
    <d v="2021-01-21T00:00:00"/>
    <s v="POL56665937"/>
    <n v="0"/>
    <n v="1"/>
    <n v="44"/>
    <n v="0"/>
    <x v="0"/>
    <n v="0"/>
  </r>
  <r>
    <s v="CLM18554435"/>
    <d v="2021-02-17T00:00:00"/>
    <x v="2623"/>
    <x v="0"/>
    <x v="2647"/>
    <m/>
    <s v="POL39946670"/>
    <n v="1"/>
    <n v="1"/>
    <m/>
    <n v="1"/>
    <x v="0"/>
    <n v="1"/>
  </r>
  <r>
    <s v="CLM45325230"/>
    <d v="2021-07-21T00:00:00"/>
    <x v="2624"/>
    <x v="0"/>
    <x v="2648"/>
    <d v="2021-09-21T00:00:00"/>
    <s v="POL53814466"/>
    <n v="0"/>
    <n v="0"/>
    <n v="62"/>
    <n v="0"/>
    <x v="2"/>
    <n v="1"/>
  </r>
  <r>
    <s v="CLM12131701"/>
    <d v="2022-12-30T00:00:00"/>
    <x v="2625"/>
    <x v="1"/>
    <x v="2649"/>
    <d v="2023-02-05T00:00:00"/>
    <s v="POL20155433"/>
    <n v="0"/>
    <n v="1"/>
    <n v="37"/>
    <n v="0"/>
    <x v="0"/>
    <n v="0"/>
  </r>
  <r>
    <s v="CLM56570097"/>
    <d v="2024-03-29T00:00:00"/>
    <x v="2626"/>
    <x v="1"/>
    <x v="2650"/>
    <d v="2024-04-12T00:00:00"/>
    <s v="POL12558722"/>
    <n v="0"/>
    <n v="1"/>
    <n v="14"/>
    <n v="0"/>
    <x v="0"/>
    <n v="0"/>
  </r>
  <r>
    <s v="CLM61688487"/>
    <d v="2021-08-06T00:00:00"/>
    <x v="2627"/>
    <x v="2"/>
    <x v="2651"/>
    <d v="2021-09-27T00:00:00"/>
    <s v="POL23193106"/>
    <n v="0"/>
    <n v="0"/>
    <n v="52"/>
    <n v="0"/>
    <x v="0"/>
    <n v="0"/>
  </r>
  <r>
    <s v="CLM51820723"/>
    <d v="2020-05-16T00:00:00"/>
    <x v="2628"/>
    <x v="1"/>
    <x v="2652"/>
    <m/>
    <s v="POL67550492"/>
    <n v="1"/>
    <n v="1"/>
    <m/>
    <n v="1"/>
    <x v="0"/>
    <n v="0"/>
  </r>
  <r>
    <s v="CLM65682842"/>
    <d v="2023-11-17T00:00:00"/>
    <x v="2629"/>
    <x v="1"/>
    <x v="2653"/>
    <m/>
    <s v="POL03710995"/>
    <n v="1"/>
    <n v="0"/>
    <m/>
    <n v="1"/>
    <x v="1"/>
    <n v="0"/>
  </r>
  <r>
    <s v="CLM10821564"/>
    <d v="2023-11-12T00:00:00"/>
    <x v="2630"/>
    <x v="2"/>
    <x v="2654"/>
    <d v="2023-12-18T00:00:00"/>
    <s v="POL34664875"/>
    <n v="0"/>
    <n v="0"/>
    <n v="36"/>
    <n v="0"/>
    <x v="0"/>
    <n v="0"/>
  </r>
  <r>
    <s v="CLM11700096"/>
    <d v="2024-10-16T00:00:00"/>
    <x v="2631"/>
    <x v="2"/>
    <x v="2655"/>
    <d v="2024-10-30T00:00:00"/>
    <s v="POL38146133"/>
    <n v="0"/>
    <n v="1"/>
    <n v="14"/>
    <n v="0"/>
    <x v="0"/>
    <n v="0"/>
  </r>
  <r>
    <s v="CLM90135844"/>
    <d v="2020-11-24T00:00:00"/>
    <x v="2632"/>
    <x v="0"/>
    <x v="2656"/>
    <m/>
    <s v="POL79351007"/>
    <n v="1"/>
    <n v="0"/>
    <m/>
    <n v="1"/>
    <x v="0"/>
    <n v="1"/>
  </r>
  <r>
    <s v="CLM92262856"/>
    <d v="2021-12-27T00:00:00"/>
    <x v="2633"/>
    <x v="1"/>
    <x v="2657"/>
    <d v="2022-01-16T00:00:00"/>
    <s v="POL40049374"/>
    <n v="0"/>
    <n v="1"/>
    <n v="20"/>
    <n v="0"/>
    <x v="0"/>
    <n v="0"/>
  </r>
  <r>
    <s v="CLM44879801"/>
    <d v="2022-01-17T00:00:00"/>
    <x v="2634"/>
    <x v="2"/>
    <x v="2658"/>
    <d v="2022-01-30T00:00:00"/>
    <s v="POL12156543"/>
    <n v="0"/>
    <n v="0"/>
    <n v="13"/>
    <n v="0"/>
    <x v="0"/>
    <n v="0"/>
  </r>
  <r>
    <s v="CLM27537882"/>
    <d v="2022-06-11T00:00:00"/>
    <x v="2635"/>
    <x v="0"/>
    <x v="2659"/>
    <d v="2022-08-04T00:00:00"/>
    <s v="POL88774190"/>
    <n v="0"/>
    <n v="1"/>
    <n v="54"/>
    <n v="0"/>
    <x v="0"/>
    <n v="1"/>
  </r>
  <r>
    <s v="CLM98654634"/>
    <d v="2024-04-05T00:00:00"/>
    <x v="2636"/>
    <x v="0"/>
    <x v="2660"/>
    <m/>
    <s v="POL15402724"/>
    <n v="1"/>
    <n v="0"/>
    <m/>
    <n v="1"/>
    <x v="1"/>
    <n v="1"/>
  </r>
  <r>
    <s v="CLM29309533"/>
    <d v="2021-01-16T00:00:00"/>
    <x v="2637"/>
    <x v="0"/>
    <x v="2661"/>
    <m/>
    <s v="POL21300763"/>
    <n v="1"/>
    <n v="0"/>
    <m/>
    <n v="1"/>
    <x v="1"/>
    <n v="1"/>
  </r>
  <r>
    <s v="CLM40297641"/>
    <d v="2021-08-09T00:00:00"/>
    <x v="2638"/>
    <x v="2"/>
    <x v="2662"/>
    <m/>
    <s v="POL95138693"/>
    <n v="1"/>
    <n v="1"/>
    <m/>
    <n v="1"/>
    <x v="0"/>
    <n v="0"/>
  </r>
  <r>
    <s v="CLM61295388"/>
    <d v="2021-09-05T00:00:00"/>
    <x v="2639"/>
    <x v="2"/>
    <x v="2663"/>
    <m/>
    <s v="POL58297595"/>
    <n v="1"/>
    <n v="1"/>
    <m/>
    <n v="1"/>
    <x v="0"/>
    <n v="0"/>
  </r>
  <r>
    <s v="CLM06314685"/>
    <d v="2020-07-04T00:00:00"/>
    <x v="2640"/>
    <x v="0"/>
    <x v="2664"/>
    <d v="2020-08-25T00:00:00"/>
    <s v="POL41920122"/>
    <n v="0"/>
    <n v="0"/>
    <n v="52"/>
    <n v="0"/>
    <x v="1"/>
    <n v="1"/>
  </r>
  <r>
    <s v="CLM59963348"/>
    <d v="2020-02-23T00:00:00"/>
    <x v="2641"/>
    <x v="1"/>
    <x v="2665"/>
    <d v="2020-03-25T00:00:00"/>
    <s v="POL58297595"/>
    <n v="0"/>
    <n v="1"/>
    <n v="31"/>
    <n v="0"/>
    <x v="0"/>
    <n v="0"/>
  </r>
  <r>
    <s v="CLM82733355"/>
    <d v="2023-10-29T00:00:00"/>
    <x v="2642"/>
    <x v="2"/>
    <x v="2666"/>
    <d v="2024-01-19T00:00:00"/>
    <s v="POL32079740"/>
    <n v="0"/>
    <n v="0"/>
    <n v="82"/>
    <n v="0"/>
    <x v="1"/>
    <n v="0"/>
  </r>
  <r>
    <s v="CLM28651491"/>
    <d v="2020-10-25T00:00:00"/>
    <x v="2643"/>
    <x v="1"/>
    <x v="2667"/>
    <d v="2021-01-04T00:00:00"/>
    <s v="POL87412754"/>
    <n v="0"/>
    <n v="0"/>
    <n v="71"/>
    <n v="0"/>
    <x v="0"/>
    <n v="0"/>
  </r>
  <r>
    <s v="CLM39214465"/>
    <d v="2020-09-12T00:00:00"/>
    <x v="2644"/>
    <x v="0"/>
    <x v="2668"/>
    <d v="2020-10-25T00:00:00"/>
    <s v="POL75543657"/>
    <n v="0"/>
    <n v="1"/>
    <n v="43"/>
    <n v="0"/>
    <x v="0"/>
    <n v="1"/>
  </r>
  <r>
    <s v="CLM73768450"/>
    <d v="2023-02-19T00:00:00"/>
    <x v="2645"/>
    <x v="0"/>
    <x v="2669"/>
    <d v="2023-03-19T00:00:00"/>
    <s v="POL34252252"/>
    <n v="0"/>
    <n v="1"/>
    <n v="28"/>
    <n v="0"/>
    <x v="0"/>
    <n v="1"/>
  </r>
  <r>
    <s v="CLM40964937"/>
    <d v="2020-11-26T00:00:00"/>
    <x v="2646"/>
    <x v="2"/>
    <x v="2670"/>
    <d v="2020-12-11T00:00:00"/>
    <s v="POL22162508"/>
    <n v="0"/>
    <n v="1"/>
    <n v="15"/>
    <n v="0"/>
    <x v="0"/>
    <n v="0"/>
  </r>
  <r>
    <s v="CLM66908388"/>
    <d v="2021-12-30T00:00:00"/>
    <x v="2647"/>
    <x v="0"/>
    <x v="2671"/>
    <d v="2022-03-28T00:00:00"/>
    <s v="POL96268536"/>
    <n v="0"/>
    <n v="0"/>
    <n v="88"/>
    <n v="0"/>
    <x v="0"/>
    <n v="1"/>
  </r>
  <r>
    <s v="CLM65157467"/>
    <d v="2024-04-22T00:00:00"/>
    <x v="2648"/>
    <x v="1"/>
    <x v="2672"/>
    <d v="2024-07-08T00:00:00"/>
    <s v="POL81138188"/>
    <n v="0"/>
    <n v="0"/>
    <n v="77"/>
    <n v="0"/>
    <x v="1"/>
    <n v="0"/>
  </r>
  <r>
    <s v="CLM93854848"/>
    <d v="2023-02-19T00:00:00"/>
    <x v="2649"/>
    <x v="1"/>
    <x v="2673"/>
    <d v="2023-04-14T00:00:00"/>
    <s v="POL84960859"/>
    <n v="0"/>
    <n v="1"/>
    <n v="54"/>
    <n v="0"/>
    <x v="0"/>
    <n v="0"/>
  </r>
  <r>
    <s v="CLM64495427"/>
    <d v="2020-09-26T00:00:00"/>
    <x v="2650"/>
    <x v="1"/>
    <x v="2674"/>
    <d v="2020-12-18T00:00:00"/>
    <s v="POL77019254"/>
    <n v="0"/>
    <n v="0"/>
    <n v="83"/>
    <n v="0"/>
    <x v="0"/>
    <n v="0"/>
  </r>
  <r>
    <s v="CLM87712063"/>
    <d v="2023-06-14T00:00:00"/>
    <x v="2651"/>
    <x v="0"/>
    <x v="2675"/>
    <m/>
    <s v="POL31666008"/>
    <n v="1"/>
    <n v="0"/>
    <m/>
    <n v="1"/>
    <x v="2"/>
    <n v="1"/>
  </r>
  <r>
    <s v="CLM93104733"/>
    <d v="2022-08-08T00:00:00"/>
    <x v="344"/>
    <x v="0"/>
    <x v="2676"/>
    <d v="2022-09-14T00:00:00"/>
    <s v="POL77181254"/>
    <n v="0"/>
    <n v="1"/>
    <n v="37"/>
    <n v="0"/>
    <x v="0"/>
    <n v="1"/>
  </r>
  <r>
    <s v="CLM03837294"/>
    <d v="2024-04-02T00:00:00"/>
    <x v="2652"/>
    <x v="2"/>
    <x v="2677"/>
    <m/>
    <s v="POL53957372"/>
    <n v="1"/>
    <n v="0"/>
    <m/>
    <n v="1"/>
    <x v="0"/>
    <n v="0"/>
  </r>
  <r>
    <s v="CLM09120499"/>
    <d v="2023-10-13T00:00:00"/>
    <x v="2653"/>
    <x v="2"/>
    <x v="2678"/>
    <d v="2023-11-28T00:00:00"/>
    <s v="POL71437971"/>
    <n v="0"/>
    <n v="1"/>
    <n v="46"/>
    <n v="0"/>
    <x v="0"/>
    <n v="0"/>
  </r>
  <r>
    <s v="CLM53945128"/>
    <d v="2020-07-19T00:00:00"/>
    <x v="2654"/>
    <x v="0"/>
    <x v="2679"/>
    <m/>
    <s v="POL45719981"/>
    <n v="1"/>
    <n v="1"/>
    <m/>
    <n v="1"/>
    <x v="0"/>
    <n v="1"/>
  </r>
  <r>
    <s v="CLM42744564"/>
    <d v="2021-01-27T00:00:00"/>
    <x v="2655"/>
    <x v="0"/>
    <x v="2680"/>
    <d v="2021-04-27T00:00:00"/>
    <s v="POL93108727"/>
    <n v="0"/>
    <n v="0"/>
    <n v="90"/>
    <n v="0"/>
    <x v="0"/>
    <n v="1"/>
  </r>
  <r>
    <s v="CLM40254233"/>
    <d v="2021-04-04T00:00:00"/>
    <x v="2656"/>
    <x v="1"/>
    <x v="2681"/>
    <d v="2021-06-11T00:00:00"/>
    <s v="POL42993604"/>
    <n v="0"/>
    <n v="0"/>
    <n v="68"/>
    <n v="0"/>
    <x v="0"/>
    <n v="0"/>
  </r>
  <r>
    <s v="CLM91446431"/>
    <d v="2023-06-10T00:00:00"/>
    <x v="2657"/>
    <x v="0"/>
    <x v="2682"/>
    <d v="2023-07-11T00:00:00"/>
    <s v="POL73143221"/>
    <n v="0"/>
    <n v="0"/>
    <n v="31"/>
    <n v="0"/>
    <x v="0"/>
    <n v="1"/>
  </r>
  <r>
    <s v="CLM66915535"/>
    <d v="2023-03-25T00:00:00"/>
    <x v="2658"/>
    <x v="0"/>
    <x v="2683"/>
    <m/>
    <s v="POL54130737"/>
    <n v="1"/>
    <n v="1"/>
    <m/>
    <n v="1"/>
    <x v="0"/>
    <n v="1"/>
  </r>
  <r>
    <s v="CLM92581987"/>
    <d v="2024-04-06T00:00:00"/>
    <x v="2659"/>
    <x v="1"/>
    <x v="2684"/>
    <d v="2024-04-29T00:00:00"/>
    <s v="POL37350059"/>
    <n v="0"/>
    <n v="0"/>
    <n v="23"/>
    <n v="0"/>
    <x v="0"/>
    <n v="0"/>
  </r>
  <r>
    <s v="CLM04389295"/>
    <d v="2024-09-11T00:00:00"/>
    <x v="2660"/>
    <x v="1"/>
    <x v="2685"/>
    <d v="2024-09-27T00:00:00"/>
    <s v="POL94885800"/>
    <n v="0"/>
    <n v="1"/>
    <n v="16"/>
    <n v="0"/>
    <x v="0"/>
    <n v="0"/>
  </r>
  <r>
    <s v="CLM86587619"/>
    <d v="2023-12-04T00:00:00"/>
    <x v="2661"/>
    <x v="0"/>
    <x v="2686"/>
    <d v="2024-01-07T00:00:00"/>
    <s v="POL64943722"/>
    <n v="0"/>
    <n v="0"/>
    <n v="34"/>
    <n v="0"/>
    <x v="0"/>
    <n v="1"/>
  </r>
  <r>
    <s v="CLM66342117"/>
    <d v="2024-04-28T00:00:00"/>
    <x v="1617"/>
    <x v="1"/>
    <x v="2687"/>
    <d v="2024-06-01T00:00:00"/>
    <s v="POL98908747"/>
    <n v="0"/>
    <n v="1"/>
    <n v="34"/>
    <n v="0"/>
    <x v="0"/>
    <n v="0"/>
  </r>
  <r>
    <s v="CLM46066784"/>
    <d v="2021-12-22T00:00:00"/>
    <x v="2662"/>
    <x v="0"/>
    <x v="2688"/>
    <d v="2022-01-23T00:00:00"/>
    <s v="POL89077589"/>
    <n v="0"/>
    <n v="1"/>
    <n v="32"/>
    <n v="0"/>
    <x v="0"/>
    <n v="1"/>
  </r>
  <r>
    <s v="CLM45618099"/>
    <d v="2024-12-22T00:00:00"/>
    <x v="2663"/>
    <x v="2"/>
    <x v="2689"/>
    <d v="2025-03-05T00:00:00"/>
    <s v="POL63888565"/>
    <n v="0"/>
    <n v="1"/>
    <n v="73"/>
    <n v="0"/>
    <x v="0"/>
    <n v="0"/>
  </r>
  <r>
    <s v="CLM86155229"/>
    <d v="2024-07-28T00:00:00"/>
    <x v="2664"/>
    <x v="0"/>
    <x v="2690"/>
    <d v="2024-09-16T00:00:00"/>
    <s v="POL54249410"/>
    <n v="0"/>
    <n v="0"/>
    <n v="50"/>
    <n v="0"/>
    <x v="0"/>
    <n v="1"/>
  </r>
  <r>
    <s v="CLM65552705"/>
    <d v="2023-05-02T00:00:00"/>
    <x v="2665"/>
    <x v="0"/>
    <x v="2691"/>
    <d v="2023-06-20T00:00:00"/>
    <s v="POL88358873"/>
    <n v="0"/>
    <n v="1"/>
    <n v="49"/>
    <n v="0"/>
    <x v="0"/>
    <n v="1"/>
  </r>
  <r>
    <s v="CLM09509828"/>
    <d v="2022-05-19T00:00:00"/>
    <x v="2666"/>
    <x v="2"/>
    <x v="2692"/>
    <d v="2022-07-21T00:00:00"/>
    <s v="POL77763107"/>
    <n v="0"/>
    <n v="0"/>
    <n v="63"/>
    <n v="0"/>
    <x v="0"/>
    <n v="0"/>
  </r>
  <r>
    <s v="CLM73628419"/>
    <d v="2021-09-29T00:00:00"/>
    <x v="2667"/>
    <x v="2"/>
    <x v="2693"/>
    <d v="2021-11-03T00:00:00"/>
    <s v="POL22916343"/>
    <n v="0"/>
    <n v="1"/>
    <n v="35"/>
    <n v="0"/>
    <x v="0"/>
    <n v="0"/>
  </r>
  <r>
    <s v="CLM85775270"/>
    <d v="2020-12-17T00:00:00"/>
    <x v="2668"/>
    <x v="2"/>
    <x v="2694"/>
    <d v="2021-02-21T00:00:00"/>
    <s v="POL89758388"/>
    <n v="0"/>
    <n v="0"/>
    <n v="66"/>
    <n v="0"/>
    <x v="0"/>
    <n v="0"/>
  </r>
  <r>
    <s v="CLM37928217"/>
    <d v="2020-06-12T00:00:00"/>
    <x v="2669"/>
    <x v="2"/>
    <x v="2695"/>
    <d v="2020-07-11T00:00:00"/>
    <s v="POL82345838"/>
    <n v="0"/>
    <n v="1"/>
    <n v="29"/>
    <n v="0"/>
    <x v="0"/>
    <n v="0"/>
  </r>
  <r>
    <s v="CLM02915961"/>
    <d v="2021-04-22T00:00:00"/>
    <x v="2670"/>
    <x v="1"/>
    <x v="2696"/>
    <m/>
    <s v="POL65121827"/>
    <n v="1"/>
    <n v="0"/>
    <m/>
    <n v="1"/>
    <x v="2"/>
    <n v="0"/>
  </r>
  <r>
    <s v="CLM43321281"/>
    <d v="2020-04-23T00:00:00"/>
    <x v="2671"/>
    <x v="0"/>
    <x v="2697"/>
    <d v="2020-06-17T00:00:00"/>
    <s v="POL70067654"/>
    <n v="0"/>
    <n v="0"/>
    <n v="55"/>
    <n v="0"/>
    <x v="0"/>
    <n v="1"/>
  </r>
  <r>
    <s v="CLM51289054"/>
    <d v="2020-10-27T00:00:00"/>
    <x v="2672"/>
    <x v="0"/>
    <x v="2698"/>
    <m/>
    <s v="POL48548690"/>
    <n v="1"/>
    <n v="1"/>
    <m/>
    <n v="1"/>
    <x v="0"/>
    <n v="1"/>
  </r>
  <r>
    <s v="CLM08402146"/>
    <d v="2023-11-15T00:00:00"/>
    <x v="2673"/>
    <x v="1"/>
    <x v="2699"/>
    <m/>
    <s v="POL99343551"/>
    <n v="1"/>
    <n v="1"/>
    <m/>
    <n v="1"/>
    <x v="0"/>
    <n v="0"/>
  </r>
  <r>
    <s v="CLM19257643"/>
    <d v="2024-09-20T00:00:00"/>
    <x v="2674"/>
    <x v="0"/>
    <x v="2700"/>
    <d v="2024-10-11T00:00:00"/>
    <s v="POL20769779"/>
    <n v="0"/>
    <n v="0"/>
    <n v="21"/>
    <n v="0"/>
    <x v="0"/>
    <n v="1"/>
  </r>
  <r>
    <s v="CLM14091784"/>
    <d v="2021-07-24T00:00:00"/>
    <x v="2675"/>
    <x v="1"/>
    <x v="2701"/>
    <m/>
    <s v="POL13303189"/>
    <n v="1"/>
    <n v="0"/>
    <m/>
    <n v="1"/>
    <x v="0"/>
    <n v="0"/>
  </r>
  <r>
    <s v="CLM32676442"/>
    <d v="2021-07-28T00:00:00"/>
    <x v="2676"/>
    <x v="1"/>
    <x v="2702"/>
    <d v="2021-08-11T00:00:00"/>
    <s v="POL71130458"/>
    <n v="0"/>
    <n v="0"/>
    <n v="14"/>
    <n v="0"/>
    <x v="1"/>
    <n v="0"/>
  </r>
  <r>
    <s v="CLM07061200"/>
    <d v="2024-07-28T00:00:00"/>
    <x v="2677"/>
    <x v="0"/>
    <x v="2703"/>
    <d v="2024-08-19T00:00:00"/>
    <s v="POL02002771"/>
    <n v="0"/>
    <n v="0"/>
    <n v="22"/>
    <n v="0"/>
    <x v="2"/>
    <n v="1"/>
  </r>
  <r>
    <s v="CLM77081414"/>
    <d v="2021-04-24T00:00:00"/>
    <x v="2678"/>
    <x v="0"/>
    <x v="2704"/>
    <d v="2021-05-06T00:00:00"/>
    <s v="POL08764986"/>
    <n v="0"/>
    <n v="1"/>
    <n v="12"/>
    <n v="0"/>
    <x v="0"/>
    <n v="1"/>
  </r>
  <r>
    <s v="CLM06346118"/>
    <d v="2022-11-04T00:00:00"/>
    <x v="2679"/>
    <x v="2"/>
    <x v="2705"/>
    <d v="2022-12-23T00:00:00"/>
    <s v="POL68048439"/>
    <n v="0"/>
    <n v="0"/>
    <n v="49"/>
    <n v="0"/>
    <x v="1"/>
    <n v="0"/>
  </r>
  <r>
    <s v="CLM02704457"/>
    <d v="2024-10-25T00:00:00"/>
    <x v="2680"/>
    <x v="2"/>
    <x v="2706"/>
    <d v="2024-12-08T00:00:00"/>
    <s v="POL79257166"/>
    <n v="0"/>
    <n v="1"/>
    <n v="44"/>
    <n v="0"/>
    <x v="0"/>
    <n v="0"/>
  </r>
  <r>
    <s v="CLM74829550"/>
    <d v="2020-08-02T00:00:00"/>
    <x v="2681"/>
    <x v="1"/>
    <x v="2707"/>
    <d v="2020-10-17T00:00:00"/>
    <s v="POL05346323"/>
    <n v="0"/>
    <n v="1"/>
    <n v="76"/>
    <n v="0"/>
    <x v="0"/>
    <n v="0"/>
  </r>
  <r>
    <s v="CLM29022642"/>
    <d v="2023-12-27T00:00:00"/>
    <x v="2682"/>
    <x v="1"/>
    <x v="2708"/>
    <d v="2024-02-22T00:00:00"/>
    <s v="POL45017081"/>
    <n v="0"/>
    <n v="0"/>
    <n v="57"/>
    <n v="0"/>
    <x v="0"/>
    <n v="0"/>
  </r>
  <r>
    <s v="CLM34320760"/>
    <d v="2022-12-18T00:00:00"/>
    <x v="2683"/>
    <x v="1"/>
    <x v="2709"/>
    <d v="2023-02-13T00:00:00"/>
    <s v="POL97638998"/>
    <n v="0"/>
    <n v="0"/>
    <n v="57"/>
    <n v="0"/>
    <x v="2"/>
    <n v="0"/>
  </r>
  <r>
    <s v="CLM39658151"/>
    <d v="2020-05-09T00:00:00"/>
    <x v="2684"/>
    <x v="0"/>
    <x v="2710"/>
    <m/>
    <s v="POL80301647"/>
    <n v="1"/>
    <n v="0"/>
    <m/>
    <n v="1"/>
    <x v="0"/>
    <n v="1"/>
  </r>
  <r>
    <s v="CLM42961977"/>
    <d v="2022-08-09T00:00:00"/>
    <x v="2685"/>
    <x v="2"/>
    <x v="2711"/>
    <d v="2022-09-03T00:00:00"/>
    <s v="POL27691978"/>
    <n v="0"/>
    <n v="0"/>
    <n v="25"/>
    <n v="0"/>
    <x v="0"/>
    <n v="0"/>
  </r>
  <r>
    <s v="CLM96367025"/>
    <d v="2022-09-12T00:00:00"/>
    <x v="2686"/>
    <x v="2"/>
    <x v="2712"/>
    <d v="2022-11-21T00:00:00"/>
    <s v="POL26862449"/>
    <n v="0"/>
    <n v="0"/>
    <n v="70"/>
    <n v="0"/>
    <x v="0"/>
    <n v="0"/>
  </r>
  <r>
    <s v="CLM52597918"/>
    <d v="2021-12-21T00:00:00"/>
    <x v="2687"/>
    <x v="1"/>
    <x v="2713"/>
    <d v="2022-02-02T00:00:00"/>
    <s v="POL14632307"/>
    <n v="0"/>
    <n v="0"/>
    <n v="43"/>
    <n v="0"/>
    <x v="1"/>
    <n v="0"/>
  </r>
  <r>
    <s v="CLM95843853"/>
    <d v="2020-11-20T00:00:00"/>
    <x v="2688"/>
    <x v="1"/>
    <x v="2714"/>
    <m/>
    <s v="POL37305327"/>
    <n v="1"/>
    <n v="1"/>
    <m/>
    <n v="1"/>
    <x v="0"/>
    <n v="0"/>
  </r>
  <r>
    <s v="CLM14496655"/>
    <d v="2020-01-23T00:00:00"/>
    <x v="2689"/>
    <x v="1"/>
    <x v="2715"/>
    <d v="2020-03-25T00:00:00"/>
    <s v="POL48511316"/>
    <n v="0"/>
    <n v="0"/>
    <n v="62"/>
    <n v="0"/>
    <x v="2"/>
    <n v="0"/>
  </r>
  <r>
    <s v="CLM22922122"/>
    <d v="2024-01-22T00:00:00"/>
    <x v="2690"/>
    <x v="2"/>
    <x v="2716"/>
    <d v="2024-02-18T00:00:00"/>
    <s v="POL48214691"/>
    <n v="0"/>
    <n v="0"/>
    <n v="27"/>
    <n v="0"/>
    <x v="0"/>
    <n v="0"/>
  </r>
  <r>
    <s v="CLM33298957"/>
    <d v="2024-11-26T00:00:00"/>
    <x v="2691"/>
    <x v="1"/>
    <x v="2717"/>
    <d v="2025-02-07T00:00:00"/>
    <s v="POL29207038"/>
    <n v="0"/>
    <n v="1"/>
    <n v="73"/>
    <n v="0"/>
    <x v="0"/>
    <n v="0"/>
  </r>
  <r>
    <s v="CLM94144052"/>
    <d v="2022-07-05T00:00:00"/>
    <x v="2692"/>
    <x v="2"/>
    <x v="2718"/>
    <d v="2022-07-15T00:00:00"/>
    <s v="POL50239325"/>
    <n v="0"/>
    <n v="0"/>
    <n v="10"/>
    <n v="0"/>
    <x v="1"/>
    <n v="0"/>
  </r>
  <r>
    <s v="CLM87445029"/>
    <d v="2023-08-23T00:00:00"/>
    <x v="2693"/>
    <x v="0"/>
    <x v="2719"/>
    <m/>
    <s v="POL77573735"/>
    <n v="1"/>
    <n v="0"/>
    <m/>
    <n v="1"/>
    <x v="0"/>
    <n v="1"/>
  </r>
  <r>
    <s v="CLM79457961"/>
    <d v="2024-04-12T00:00:00"/>
    <x v="2694"/>
    <x v="1"/>
    <x v="2720"/>
    <d v="2024-06-09T00:00:00"/>
    <s v="POL16340905"/>
    <n v="0"/>
    <n v="1"/>
    <n v="58"/>
    <n v="0"/>
    <x v="0"/>
    <n v="0"/>
  </r>
  <r>
    <s v="CLM78817166"/>
    <d v="2023-05-17T00:00:00"/>
    <x v="2695"/>
    <x v="1"/>
    <x v="2721"/>
    <d v="2023-06-29T00:00:00"/>
    <s v="POL66769688"/>
    <n v="0"/>
    <n v="0"/>
    <n v="43"/>
    <n v="0"/>
    <x v="0"/>
    <n v="0"/>
  </r>
  <r>
    <s v="CLM59896801"/>
    <d v="2024-06-17T00:00:00"/>
    <x v="2696"/>
    <x v="1"/>
    <x v="2722"/>
    <d v="2024-08-01T00:00:00"/>
    <s v="POL00811165"/>
    <n v="0"/>
    <n v="0"/>
    <n v="45"/>
    <n v="0"/>
    <x v="0"/>
    <n v="0"/>
  </r>
  <r>
    <s v="CLM27225902"/>
    <d v="2023-04-02T00:00:00"/>
    <x v="2697"/>
    <x v="0"/>
    <x v="2723"/>
    <m/>
    <s v="POL21102975"/>
    <n v="1"/>
    <n v="1"/>
    <m/>
    <n v="1"/>
    <x v="0"/>
    <n v="1"/>
  </r>
  <r>
    <s v="CLM16401047"/>
    <d v="2024-11-27T00:00:00"/>
    <x v="2698"/>
    <x v="0"/>
    <x v="2724"/>
    <d v="2025-02-20T00:00:00"/>
    <s v="POL09444948"/>
    <n v="0"/>
    <n v="0"/>
    <n v="85"/>
    <n v="0"/>
    <x v="0"/>
    <n v="1"/>
  </r>
  <r>
    <s v="CLM17507901"/>
    <d v="2021-03-24T00:00:00"/>
    <x v="2699"/>
    <x v="2"/>
    <x v="2725"/>
    <d v="2021-05-19T00:00:00"/>
    <s v="POL88925713"/>
    <n v="0"/>
    <n v="1"/>
    <n v="56"/>
    <n v="0"/>
    <x v="0"/>
    <n v="0"/>
  </r>
  <r>
    <s v="CLM13079393"/>
    <d v="2023-07-21T00:00:00"/>
    <x v="2700"/>
    <x v="2"/>
    <x v="2726"/>
    <d v="2023-08-21T00:00:00"/>
    <s v="POL02489128"/>
    <n v="0"/>
    <n v="1"/>
    <n v="31"/>
    <n v="0"/>
    <x v="0"/>
    <n v="0"/>
  </r>
  <r>
    <s v="CLM89255328"/>
    <d v="2020-03-13T00:00:00"/>
    <x v="2701"/>
    <x v="1"/>
    <x v="2727"/>
    <d v="2020-03-31T00:00:00"/>
    <s v="POL90115447"/>
    <n v="0"/>
    <n v="0"/>
    <n v="18"/>
    <n v="0"/>
    <x v="0"/>
    <n v="0"/>
  </r>
  <r>
    <s v="CLM16515367"/>
    <d v="2021-06-09T00:00:00"/>
    <x v="2702"/>
    <x v="2"/>
    <x v="2728"/>
    <m/>
    <s v="POL13811589"/>
    <n v="1"/>
    <n v="0"/>
    <m/>
    <n v="1"/>
    <x v="1"/>
    <n v="0"/>
  </r>
  <r>
    <s v="CLM27629897"/>
    <d v="2024-09-11T00:00:00"/>
    <x v="2703"/>
    <x v="1"/>
    <x v="2729"/>
    <m/>
    <s v="POL29059161"/>
    <n v="1"/>
    <n v="1"/>
    <m/>
    <n v="1"/>
    <x v="0"/>
    <n v="0"/>
  </r>
  <r>
    <s v="CLM17791764"/>
    <d v="2024-04-01T00:00:00"/>
    <x v="2704"/>
    <x v="2"/>
    <x v="2730"/>
    <d v="2024-06-14T00:00:00"/>
    <s v="POL91089424"/>
    <n v="0"/>
    <n v="0"/>
    <n v="74"/>
    <n v="0"/>
    <x v="0"/>
    <n v="0"/>
  </r>
  <r>
    <s v="CLM25789603"/>
    <d v="2022-12-02T00:00:00"/>
    <x v="2705"/>
    <x v="1"/>
    <x v="2731"/>
    <m/>
    <s v="POL32907592"/>
    <n v="1"/>
    <n v="1"/>
    <m/>
    <n v="1"/>
    <x v="0"/>
    <n v="0"/>
  </r>
  <r>
    <s v="CLM21447490"/>
    <d v="2023-12-02T00:00:00"/>
    <x v="2706"/>
    <x v="0"/>
    <x v="2732"/>
    <m/>
    <s v="POL83969664"/>
    <n v="1"/>
    <n v="1"/>
    <m/>
    <n v="1"/>
    <x v="0"/>
    <n v="1"/>
  </r>
  <r>
    <s v="CLM32355334"/>
    <d v="2020-04-04T00:00:00"/>
    <x v="2707"/>
    <x v="2"/>
    <x v="2733"/>
    <d v="2020-05-11T00:00:00"/>
    <s v="POL83057308"/>
    <n v="0"/>
    <n v="0"/>
    <n v="37"/>
    <n v="0"/>
    <x v="1"/>
    <n v="0"/>
  </r>
  <r>
    <s v="CLM70542192"/>
    <d v="2021-03-29T00:00:00"/>
    <x v="2708"/>
    <x v="2"/>
    <x v="2734"/>
    <d v="2021-05-21T00:00:00"/>
    <s v="POL69129432"/>
    <n v="0"/>
    <n v="0"/>
    <n v="53"/>
    <n v="0"/>
    <x v="0"/>
    <n v="0"/>
  </r>
  <r>
    <s v="CLM70240986"/>
    <d v="2024-11-15T00:00:00"/>
    <x v="2709"/>
    <x v="1"/>
    <x v="2735"/>
    <m/>
    <s v="POL81196491"/>
    <n v="1"/>
    <n v="0"/>
    <m/>
    <n v="1"/>
    <x v="0"/>
    <n v="0"/>
  </r>
  <r>
    <s v="CLM69612017"/>
    <d v="2023-04-04T00:00:00"/>
    <x v="2710"/>
    <x v="0"/>
    <x v="2736"/>
    <d v="2023-04-28T00:00:00"/>
    <s v="POL02976851"/>
    <n v="0"/>
    <n v="0"/>
    <n v="24"/>
    <n v="0"/>
    <x v="1"/>
    <n v="1"/>
  </r>
  <r>
    <s v="CLM01982432"/>
    <d v="2024-09-26T00:00:00"/>
    <x v="2711"/>
    <x v="1"/>
    <x v="2737"/>
    <d v="2024-11-02T00:00:00"/>
    <s v="POL91441410"/>
    <n v="0"/>
    <n v="0"/>
    <n v="37"/>
    <n v="0"/>
    <x v="0"/>
    <n v="0"/>
  </r>
  <r>
    <s v="CLM64375306"/>
    <d v="2023-11-09T00:00:00"/>
    <x v="2712"/>
    <x v="2"/>
    <x v="2738"/>
    <d v="2024-02-07T00:00:00"/>
    <s v="POL22918011"/>
    <n v="0"/>
    <n v="0"/>
    <n v="90"/>
    <n v="0"/>
    <x v="1"/>
    <n v="0"/>
  </r>
  <r>
    <s v="CLM99060829"/>
    <d v="2024-10-03T00:00:00"/>
    <x v="2713"/>
    <x v="0"/>
    <x v="2739"/>
    <m/>
    <s v="POL54191606"/>
    <n v="1"/>
    <n v="0"/>
    <m/>
    <n v="1"/>
    <x v="0"/>
    <n v="1"/>
  </r>
  <r>
    <s v="CLM20754219"/>
    <d v="2024-07-01T00:00:00"/>
    <x v="2714"/>
    <x v="0"/>
    <x v="2740"/>
    <m/>
    <s v="POL33326034"/>
    <n v="1"/>
    <n v="0"/>
    <m/>
    <n v="1"/>
    <x v="1"/>
    <n v="1"/>
  </r>
  <r>
    <s v="CLM64099698"/>
    <d v="2023-07-31T00:00:00"/>
    <x v="2715"/>
    <x v="2"/>
    <x v="2741"/>
    <d v="2023-10-26T00:00:00"/>
    <s v="POL21410812"/>
    <n v="0"/>
    <n v="1"/>
    <n v="87"/>
    <n v="0"/>
    <x v="0"/>
    <n v="0"/>
  </r>
  <r>
    <s v="CLM01929433"/>
    <d v="2020-11-27T00:00:00"/>
    <x v="2716"/>
    <x v="0"/>
    <x v="2742"/>
    <d v="2021-02-05T00:00:00"/>
    <s v="POL11386721"/>
    <n v="0"/>
    <n v="1"/>
    <n v="70"/>
    <n v="0"/>
    <x v="0"/>
    <n v="1"/>
  </r>
  <r>
    <s v="CLM32431304"/>
    <d v="2022-03-29T00:00:00"/>
    <x v="2717"/>
    <x v="1"/>
    <x v="2743"/>
    <d v="2022-05-09T00:00:00"/>
    <s v="POL04954474"/>
    <n v="0"/>
    <n v="0"/>
    <n v="41"/>
    <n v="0"/>
    <x v="0"/>
    <n v="0"/>
  </r>
  <r>
    <s v="CLM05450479"/>
    <d v="2024-10-05T00:00:00"/>
    <x v="2718"/>
    <x v="2"/>
    <x v="2744"/>
    <d v="2024-12-08T00:00:00"/>
    <s v="POL01976477"/>
    <n v="0"/>
    <n v="1"/>
    <n v="64"/>
    <n v="0"/>
    <x v="0"/>
    <n v="0"/>
  </r>
  <r>
    <s v="CLM99760776"/>
    <d v="2021-06-22T00:00:00"/>
    <x v="2719"/>
    <x v="1"/>
    <x v="2745"/>
    <m/>
    <s v="POL44326317"/>
    <n v="1"/>
    <n v="0"/>
    <m/>
    <n v="1"/>
    <x v="1"/>
    <n v="0"/>
  </r>
  <r>
    <s v="CLM02260539"/>
    <d v="2019-12-27T00:00:00"/>
    <x v="2720"/>
    <x v="1"/>
    <x v="2746"/>
    <d v="2020-03-11T00:00:00"/>
    <s v="POL52952594"/>
    <n v="0"/>
    <n v="0"/>
    <n v="75"/>
    <n v="0"/>
    <x v="0"/>
    <n v="0"/>
  </r>
  <r>
    <s v="CLM29880819"/>
    <d v="2021-03-06T00:00:00"/>
    <x v="2721"/>
    <x v="1"/>
    <x v="2747"/>
    <d v="2021-04-20T00:00:00"/>
    <s v="POL56127428"/>
    <n v="0"/>
    <n v="0"/>
    <n v="45"/>
    <n v="0"/>
    <x v="0"/>
    <n v="0"/>
  </r>
  <r>
    <s v="CLM94363512"/>
    <d v="2021-07-12T00:00:00"/>
    <x v="2722"/>
    <x v="2"/>
    <x v="2748"/>
    <d v="2021-08-27T00:00:00"/>
    <s v="POL67611471"/>
    <n v="0"/>
    <n v="1"/>
    <n v="46"/>
    <n v="0"/>
    <x v="0"/>
    <n v="0"/>
  </r>
  <r>
    <s v="CLM11188756"/>
    <d v="2020-07-20T00:00:00"/>
    <x v="2723"/>
    <x v="1"/>
    <x v="2749"/>
    <d v="2020-10-07T00:00:00"/>
    <s v="POL70866676"/>
    <n v="0"/>
    <n v="0"/>
    <n v="79"/>
    <n v="0"/>
    <x v="0"/>
    <n v="0"/>
  </r>
  <r>
    <s v="CLM52998987"/>
    <d v="2020-04-25T00:00:00"/>
    <x v="2724"/>
    <x v="0"/>
    <x v="2750"/>
    <m/>
    <s v="POL38913667"/>
    <n v="1"/>
    <n v="1"/>
    <m/>
    <n v="1"/>
    <x v="0"/>
    <n v="1"/>
  </r>
  <r>
    <s v="CLM55062900"/>
    <d v="2022-04-01T00:00:00"/>
    <x v="2725"/>
    <x v="0"/>
    <x v="2751"/>
    <d v="2022-06-20T00:00:00"/>
    <s v="POL63414573"/>
    <n v="0"/>
    <n v="1"/>
    <n v="80"/>
    <n v="0"/>
    <x v="0"/>
    <n v="1"/>
  </r>
  <r>
    <s v="CLM92629323"/>
    <d v="2022-12-27T00:00:00"/>
    <x v="2726"/>
    <x v="2"/>
    <x v="2752"/>
    <d v="2023-01-20T00:00:00"/>
    <s v="POL24185779"/>
    <n v="0"/>
    <n v="1"/>
    <n v="24"/>
    <n v="0"/>
    <x v="0"/>
    <n v="0"/>
  </r>
  <r>
    <s v="CLM35594459"/>
    <d v="2023-06-20T00:00:00"/>
    <x v="2727"/>
    <x v="0"/>
    <x v="2753"/>
    <m/>
    <s v="POL58601836"/>
    <n v="1"/>
    <n v="0"/>
    <m/>
    <n v="1"/>
    <x v="1"/>
    <n v="1"/>
  </r>
  <r>
    <s v="CLM49121805"/>
    <d v="2022-06-04T00:00:00"/>
    <x v="2728"/>
    <x v="1"/>
    <x v="2754"/>
    <d v="2022-07-25T00:00:00"/>
    <s v="POL64331306"/>
    <n v="0"/>
    <n v="0"/>
    <n v="51"/>
    <n v="0"/>
    <x v="0"/>
    <n v="0"/>
  </r>
  <r>
    <s v="CLM17431759"/>
    <d v="2021-07-18T00:00:00"/>
    <x v="2729"/>
    <x v="0"/>
    <x v="2755"/>
    <d v="2021-08-07T00:00:00"/>
    <s v="POL87735228"/>
    <n v="0"/>
    <n v="0"/>
    <n v="20"/>
    <n v="0"/>
    <x v="0"/>
    <n v="1"/>
  </r>
  <r>
    <s v="CLM54523341"/>
    <d v="2023-08-03T00:00:00"/>
    <x v="2730"/>
    <x v="0"/>
    <x v="2756"/>
    <d v="2023-10-02T00:00:00"/>
    <s v="POL21795687"/>
    <n v="0"/>
    <n v="1"/>
    <n v="60"/>
    <n v="0"/>
    <x v="0"/>
    <n v="1"/>
  </r>
  <r>
    <s v="CLM21081947"/>
    <d v="2020-11-27T00:00:00"/>
    <x v="2731"/>
    <x v="2"/>
    <x v="2757"/>
    <m/>
    <s v="POL68888844"/>
    <n v="1"/>
    <n v="1"/>
    <m/>
    <n v="1"/>
    <x v="0"/>
    <n v="0"/>
  </r>
  <r>
    <s v="CLM01678812"/>
    <d v="2023-06-01T00:00:00"/>
    <x v="2732"/>
    <x v="0"/>
    <x v="2758"/>
    <d v="2023-08-28T00:00:00"/>
    <s v="POL71306650"/>
    <n v="0"/>
    <n v="0"/>
    <n v="88"/>
    <n v="0"/>
    <x v="0"/>
    <n v="1"/>
  </r>
  <r>
    <s v="CLM89016862"/>
    <d v="2024-05-22T00:00:00"/>
    <x v="2733"/>
    <x v="0"/>
    <x v="2759"/>
    <d v="2024-07-14T00:00:00"/>
    <s v="POL64086319"/>
    <n v="0"/>
    <n v="0"/>
    <n v="53"/>
    <n v="0"/>
    <x v="1"/>
    <n v="1"/>
  </r>
  <r>
    <s v="CLM91413185"/>
    <d v="2022-11-27T00:00:00"/>
    <x v="2734"/>
    <x v="2"/>
    <x v="2760"/>
    <d v="2022-12-25T00:00:00"/>
    <s v="POL73019543"/>
    <n v="0"/>
    <n v="0"/>
    <n v="28"/>
    <n v="0"/>
    <x v="0"/>
    <n v="0"/>
  </r>
  <r>
    <s v="CLM99071484"/>
    <d v="2023-07-25T00:00:00"/>
    <x v="2735"/>
    <x v="0"/>
    <x v="2761"/>
    <m/>
    <s v="POL11303623"/>
    <n v="1"/>
    <n v="0"/>
    <m/>
    <n v="1"/>
    <x v="0"/>
    <n v="1"/>
  </r>
  <r>
    <s v="CLM39728168"/>
    <d v="2023-02-23T00:00:00"/>
    <x v="2736"/>
    <x v="1"/>
    <x v="2762"/>
    <d v="2023-04-11T00:00:00"/>
    <s v="POL03499634"/>
    <n v="0"/>
    <n v="1"/>
    <n v="47"/>
    <n v="0"/>
    <x v="0"/>
    <n v="0"/>
  </r>
  <r>
    <s v="CLM00308862"/>
    <d v="2022-07-26T00:00:00"/>
    <x v="1939"/>
    <x v="2"/>
    <x v="2763"/>
    <d v="2022-09-09T00:00:00"/>
    <s v="POL36441789"/>
    <n v="0"/>
    <n v="0"/>
    <n v="45"/>
    <n v="0"/>
    <x v="0"/>
    <n v="0"/>
  </r>
  <r>
    <s v="CLM48368889"/>
    <d v="2023-09-20T00:00:00"/>
    <x v="2737"/>
    <x v="0"/>
    <x v="2764"/>
    <d v="2023-10-19T00:00:00"/>
    <s v="POL20597369"/>
    <n v="0"/>
    <n v="0"/>
    <n v="29"/>
    <n v="0"/>
    <x v="0"/>
    <n v="1"/>
  </r>
  <r>
    <s v="CLM50591997"/>
    <d v="2020-07-28T00:00:00"/>
    <x v="2738"/>
    <x v="0"/>
    <x v="2765"/>
    <d v="2020-08-13T00:00:00"/>
    <s v="POL25139363"/>
    <n v="0"/>
    <n v="0"/>
    <n v="16"/>
    <n v="0"/>
    <x v="0"/>
    <n v="1"/>
  </r>
  <r>
    <s v="CLM65348213"/>
    <d v="2022-02-17T00:00:00"/>
    <x v="2739"/>
    <x v="2"/>
    <x v="2766"/>
    <d v="2022-03-20T00:00:00"/>
    <s v="POL43653022"/>
    <n v="0"/>
    <n v="0"/>
    <n v="31"/>
    <n v="0"/>
    <x v="0"/>
    <n v="0"/>
  </r>
  <r>
    <s v="CLM40294922"/>
    <d v="2023-11-08T00:00:00"/>
    <x v="2740"/>
    <x v="0"/>
    <x v="2767"/>
    <d v="2023-12-23T00:00:00"/>
    <s v="POL94518815"/>
    <n v="0"/>
    <n v="1"/>
    <n v="45"/>
    <n v="0"/>
    <x v="0"/>
    <n v="1"/>
  </r>
  <r>
    <s v="CLM38137175"/>
    <d v="2023-02-21T00:00:00"/>
    <x v="2741"/>
    <x v="0"/>
    <x v="2768"/>
    <d v="2023-04-07T00:00:00"/>
    <s v="POL81605555"/>
    <n v="0"/>
    <n v="1"/>
    <n v="45"/>
    <n v="0"/>
    <x v="0"/>
    <n v="1"/>
  </r>
  <r>
    <s v="CLM29081349"/>
    <d v="2023-09-15T00:00:00"/>
    <x v="2742"/>
    <x v="2"/>
    <x v="2769"/>
    <d v="2023-11-29T00:00:00"/>
    <s v="POL85437892"/>
    <n v="0"/>
    <n v="0"/>
    <n v="75"/>
    <n v="0"/>
    <x v="1"/>
    <n v="0"/>
  </r>
  <r>
    <s v="CLM58481050"/>
    <d v="2023-05-12T00:00:00"/>
    <x v="2743"/>
    <x v="1"/>
    <x v="2770"/>
    <d v="2023-07-12T00:00:00"/>
    <s v="POL89122177"/>
    <n v="0"/>
    <n v="0"/>
    <n v="61"/>
    <n v="0"/>
    <x v="0"/>
    <n v="0"/>
  </r>
  <r>
    <s v="CLM55475355"/>
    <d v="2023-02-26T00:00:00"/>
    <x v="2744"/>
    <x v="1"/>
    <x v="2771"/>
    <d v="2023-04-29T00:00:00"/>
    <s v="POL70257677"/>
    <n v="0"/>
    <n v="1"/>
    <n v="62"/>
    <n v="0"/>
    <x v="0"/>
    <n v="0"/>
  </r>
  <r>
    <s v="CLM74386490"/>
    <d v="2022-04-19T00:00:00"/>
    <x v="2745"/>
    <x v="2"/>
    <x v="2772"/>
    <d v="2022-07-15T00:00:00"/>
    <s v="POL28550299"/>
    <n v="0"/>
    <n v="0"/>
    <n v="87"/>
    <n v="0"/>
    <x v="1"/>
    <n v="0"/>
  </r>
  <r>
    <s v="CLM89702391"/>
    <d v="2022-01-30T00:00:00"/>
    <x v="2746"/>
    <x v="2"/>
    <x v="2773"/>
    <d v="2022-04-21T00:00:00"/>
    <s v="POL58697691"/>
    <n v="0"/>
    <n v="0"/>
    <n v="81"/>
    <n v="0"/>
    <x v="1"/>
    <n v="0"/>
  </r>
  <r>
    <s v="CLM26710709"/>
    <d v="2021-04-05T00:00:00"/>
    <x v="2747"/>
    <x v="0"/>
    <x v="2774"/>
    <d v="2021-04-30T00:00:00"/>
    <s v="POL11657273"/>
    <n v="0"/>
    <n v="0"/>
    <n v="25"/>
    <n v="0"/>
    <x v="1"/>
    <n v="1"/>
  </r>
  <r>
    <s v="CLM17699515"/>
    <d v="2023-09-29T00:00:00"/>
    <x v="2748"/>
    <x v="2"/>
    <x v="2775"/>
    <m/>
    <s v="POL56971563"/>
    <n v="1"/>
    <n v="1"/>
    <m/>
    <n v="1"/>
    <x v="0"/>
    <n v="0"/>
  </r>
  <r>
    <s v="CLM43423885"/>
    <d v="2024-02-09T00:00:00"/>
    <x v="2749"/>
    <x v="1"/>
    <x v="2776"/>
    <d v="2024-03-21T00:00:00"/>
    <s v="POL98372511"/>
    <n v="0"/>
    <n v="0"/>
    <n v="41"/>
    <n v="0"/>
    <x v="0"/>
    <n v="0"/>
  </r>
  <r>
    <s v="CLM74078851"/>
    <d v="2022-12-04T00:00:00"/>
    <x v="2750"/>
    <x v="0"/>
    <x v="2777"/>
    <d v="2023-02-24T00:00:00"/>
    <s v="POL00776305"/>
    <n v="0"/>
    <n v="1"/>
    <n v="82"/>
    <n v="0"/>
    <x v="0"/>
    <n v="1"/>
  </r>
  <r>
    <s v="CLM48642929"/>
    <d v="2023-08-13T00:00:00"/>
    <x v="2751"/>
    <x v="2"/>
    <x v="2778"/>
    <d v="2023-09-13T00:00:00"/>
    <s v="POL91395324"/>
    <n v="0"/>
    <n v="0"/>
    <n v="31"/>
    <n v="0"/>
    <x v="0"/>
    <n v="0"/>
  </r>
  <r>
    <s v="CLM89285443"/>
    <d v="2022-11-07T00:00:00"/>
    <x v="2752"/>
    <x v="2"/>
    <x v="2779"/>
    <d v="2022-12-22T00:00:00"/>
    <s v="POL21300763"/>
    <n v="0"/>
    <n v="0"/>
    <n v="45"/>
    <n v="0"/>
    <x v="1"/>
    <n v="0"/>
  </r>
  <r>
    <s v="CLM85101646"/>
    <d v="2023-05-25T00:00:00"/>
    <x v="2753"/>
    <x v="1"/>
    <x v="2780"/>
    <d v="2023-08-02T00:00:00"/>
    <s v="POL58855449"/>
    <n v="0"/>
    <n v="0"/>
    <n v="69"/>
    <n v="0"/>
    <x v="0"/>
    <n v="0"/>
  </r>
  <r>
    <s v="CLM73526665"/>
    <d v="2020-10-04T00:00:00"/>
    <x v="2754"/>
    <x v="0"/>
    <x v="2781"/>
    <m/>
    <s v="POL02410052"/>
    <n v="1"/>
    <n v="1"/>
    <m/>
    <n v="1"/>
    <x v="0"/>
    <n v="1"/>
  </r>
  <r>
    <s v="CLM32704908"/>
    <d v="2022-06-12T00:00:00"/>
    <x v="2755"/>
    <x v="2"/>
    <x v="2782"/>
    <d v="2022-08-31T00:00:00"/>
    <s v="POL67199375"/>
    <n v="0"/>
    <n v="0"/>
    <n v="80"/>
    <n v="0"/>
    <x v="0"/>
    <n v="0"/>
  </r>
  <r>
    <s v="CLM70221158"/>
    <d v="2022-01-24T00:00:00"/>
    <x v="223"/>
    <x v="0"/>
    <x v="2783"/>
    <d v="2022-02-15T00:00:00"/>
    <s v="POL72715668"/>
    <n v="0"/>
    <n v="0"/>
    <n v="22"/>
    <n v="0"/>
    <x v="0"/>
    <n v="1"/>
  </r>
  <r>
    <s v="CLM76850767"/>
    <d v="2023-05-06T00:00:00"/>
    <x v="2756"/>
    <x v="2"/>
    <x v="2784"/>
    <d v="2023-05-22T00:00:00"/>
    <s v="POL85269593"/>
    <n v="0"/>
    <n v="1"/>
    <n v="16"/>
    <n v="0"/>
    <x v="0"/>
    <n v="0"/>
  </r>
  <r>
    <s v="CLM97120397"/>
    <d v="2021-07-27T00:00:00"/>
    <x v="2757"/>
    <x v="2"/>
    <x v="2785"/>
    <m/>
    <s v="POL54944417"/>
    <n v="1"/>
    <n v="1"/>
    <m/>
    <n v="1"/>
    <x v="0"/>
    <n v="0"/>
  </r>
  <r>
    <s v="CLM74591375"/>
    <d v="2023-10-12T00:00:00"/>
    <x v="2758"/>
    <x v="1"/>
    <x v="2786"/>
    <d v="2023-12-09T00:00:00"/>
    <s v="POL31916884"/>
    <n v="0"/>
    <n v="0"/>
    <n v="58"/>
    <n v="0"/>
    <x v="0"/>
    <n v="0"/>
  </r>
  <r>
    <s v="CLM34557140"/>
    <d v="2023-04-27T00:00:00"/>
    <x v="2759"/>
    <x v="2"/>
    <x v="2787"/>
    <m/>
    <s v="POL27396272"/>
    <n v="1"/>
    <n v="0"/>
    <m/>
    <n v="1"/>
    <x v="0"/>
    <n v="0"/>
  </r>
  <r>
    <s v="CLM58257521"/>
    <d v="2023-05-23T00:00:00"/>
    <x v="2760"/>
    <x v="2"/>
    <x v="2788"/>
    <d v="2023-06-30T00:00:00"/>
    <s v="POL14673138"/>
    <n v="0"/>
    <n v="1"/>
    <n v="38"/>
    <n v="0"/>
    <x v="0"/>
    <n v="0"/>
  </r>
  <r>
    <s v="CLM90733295"/>
    <d v="2022-07-07T00:00:00"/>
    <x v="2761"/>
    <x v="2"/>
    <x v="2789"/>
    <d v="2022-07-20T00:00:00"/>
    <s v="POL89387677"/>
    <n v="0"/>
    <n v="1"/>
    <n v="13"/>
    <n v="0"/>
    <x v="0"/>
    <n v="0"/>
  </r>
  <r>
    <s v="CLM40133509"/>
    <d v="2022-10-25T00:00:00"/>
    <x v="2762"/>
    <x v="2"/>
    <x v="2790"/>
    <d v="2022-11-20T00:00:00"/>
    <s v="POL47419656"/>
    <n v="0"/>
    <n v="1"/>
    <n v="26"/>
    <n v="0"/>
    <x v="0"/>
    <n v="0"/>
  </r>
  <r>
    <s v="CLM93701846"/>
    <d v="2023-05-11T00:00:00"/>
    <x v="2763"/>
    <x v="2"/>
    <x v="2791"/>
    <m/>
    <s v="POL53040094"/>
    <n v="1"/>
    <n v="1"/>
    <m/>
    <n v="1"/>
    <x v="0"/>
    <n v="0"/>
  </r>
  <r>
    <s v="CLM08800330"/>
    <d v="2021-07-08T00:00:00"/>
    <x v="2764"/>
    <x v="2"/>
    <x v="2792"/>
    <d v="2021-10-03T00:00:00"/>
    <s v="POL03749104"/>
    <n v="0"/>
    <n v="1"/>
    <n v="87"/>
    <n v="0"/>
    <x v="0"/>
    <n v="0"/>
  </r>
  <r>
    <s v="CLM09633885"/>
    <d v="2022-04-29T00:00:00"/>
    <x v="2765"/>
    <x v="0"/>
    <x v="2793"/>
    <d v="2022-05-23T00:00:00"/>
    <s v="POL21488909"/>
    <n v="0"/>
    <n v="0"/>
    <n v="24"/>
    <n v="0"/>
    <x v="1"/>
    <n v="1"/>
  </r>
  <r>
    <s v="CLM72624134"/>
    <d v="2022-04-18T00:00:00"/>
    <x v="2766"/>
    <x v="1"/>
    <x v="2794"/>
    <d v="2022-05-10T00:00:00"/>
    <s v="POL85518381"/>
    <n v="0"/>
    <n v="1"/>
    <n v="22"/>
    <n v="0"/>
    <x v="0"/>
    <n v="0"/>
  </r>
  <r>
    <s v="CLM92158134"/>
    <d v="2022-10-27T00:00:00"/>
    <x v="2767"/>
    <x v="1"/>
    <x v="2795"/>
    <d v="2022-11-22T00:00:00"/>
    <s v="POL10824295"/>
    <n v="0"/>
    <n v="1"/>
    <n v="26"/>
    <n v="0"/>
    <x v="0"/>
    <n v="0"/>
  </r>
  <r>
    <s v="CLM57488434"/>
    <d v="2021-09-29T00:00:00"/>
    <x v="2768"/>
    <x v="0"/>
    <x v="2796"/>
    <d v="2021-10-18T00:00:00"/>
    <s v="POL12089823"/>
    <n v="0"/>
    <n v="1"/>
    <n v="19"/>
    <n v="0"/>
    <x v="0"/>
    <n v="1"/>
  </r>
  <r>
    <s v="CLM61712657"/>
    <d v="2021-08-12T00:00:00"/>
    <x v="2769"/>
    <x v="1"/>
    <x v="2797"/>
    <d v="2021-09-12T00:00:00"/>
    <s v="POL38196708"/>
    <n v="0"/>
    <n v="1"/>
    <n v="31"/>
    <n v="0"/>
    <x v="0"/>
    <n v="0"/>
  </r>
  <r>
    <s v="CLM59988673"/>
    <d v="2020-08-20T00:00:00"/>
    <x v="2770"/>
    <x v="2"/>
    <x v="2798"/>
    <d v="2020-09-04T00:00:00"/>
    <s v="POL29507667"/>
    <n v="0"/>
    <n v="1"/>
    <n v="15"/>
    <n v="0"/>
    <x v="0"/>
    <n v="0"/>
  </r>
  <r>
    <s v="CLM35148475"/>
    <d v="2023-06-19T00:00:00"/>
    <x v="2771"/>
    <x v="0"/>
    <x v="2799"/>
    <m/>
    <s v="POL61660074"/>
    <n v="1"/>
    <n v="0"/>
    <m/>
    <n v="1"/>
    <x v="0"/>
    <n v="1"/>
  </r>
  <r>
    <s v="CLM84544710"/>
    <d v="2021-03-26T00:00:00"/>
    <x v="2650"/>
    <x v="0"/>
    <x v="2800"/>
    <m/>
    <s v="POL77005390"/>
    <n v="1"/>
    <n v="0"/>
    <m/>
    <n v="1"/>
    <x v="0"/>
    <n v="1"/>
  </r>
  <r>
    <s v="CLM93304103"/>
    <d v="2023-02-25T00:00:00"/>
    <x v="2772"/>
    <x v="0"/>
    <x v="2801"/>
    <m/>
    <s v="POL41189495"/>
    <n v="1"/>
    <n v="1"/>
    <m/>
    <n v="1"/>
    <x v="0"/>
    <n v="1"/>
  </r>
  <r>
    <s v="CLM00147986"/>
    <d v="2020-01-26T00:00:00"/>
    <x v="2773"/>
    <x v="0"/>
    <x v="2802"/>
    <d v="2020-04-09T00:00:00"/>
    <s v="POL75124979"/>
    <n v="0"/>
    <n v="0"/>
    <n v="74"/>
    <n v="0"/>
    <x v="1"/>
    <n v="1"/>
  </r>
  <r>
    <s v="CLM71291229"/>
    <d v="2020-10-08T00:00:00"/>
    <x v="2774"/>
    <x v="2"/>
    <x v="2803"/>
    <m/>
    <s v="POL88877150"/>
    <n v="1"/>
    <n v="1"/>
    <m/>
    <n v="1"/>
    <x v="0"/>
    <n v="0"/>
  </r>
  <r>
    <s v="CLM22495787"/>
    <d v="2022-04-23T00:00:00"/>
    <x v="2775"/>
    <x v="2"/>
    <x v="2804"/>
    <d v="2022-06-19T00:00:00"/>
    <s v="POL71765111"/>
    <n v="0"/>
    <n v="1"/>
    <n v="57"/>
    <n v="0"/>
    <x v="0"/>
    <n v="0"/>
  </r>
  <r>
    <s v="CLM67735551"/>
    <d v="2022-08-07T00:00:00"/>
    <x v="2776"/>
    <x v="0"/>
    <x v="2805"/>
    <d v="2022-08-20T00:00:00"/>
    <s v="POL40612562"/>
    <n v="0"/>
    <n v="0"/>
    <n v="13"/>
    <n v="0"/>
    <x v="0"/>
    <n v="1"/>
  </r>
  <r>
    <s v="CLM18826806"/>
    <d v="2024-07-20T00:00:00"/>
    <x v="2777"/>
    <x v="0"/>
    <x v="2806"/>
    <d v="2024-09-22T00:00:00"/>
    <s v="POL07470252"/>
    <n v="0"/>
    <n v="1"/>
    <n v="64"/>
    <n v="0"/>
    <x v="0"/>
    <n v="1"/>
  </r>
  <r>
    <s v="CLM51325226"/>
    <d v="2022-08-24T00:00:00"/>
    <x v="2778"/>
    <x v="1"/>
    <x v="2807"/>
    <d v="2022-10-14T00:00:00"/>
    <s v="POL47175698"/>
    <n v="0"/>
    <n v="1"/>
    <n v="51"/>
    <n v="0"/>
    <x v="0"/>
    <n v="0"/>
  </r>
  <r>
    <s v="CLM91098946"/>
    <d v="2020-06-19T00:00:00"/>
    <x v="2779"/>
    <x v="2"/>
    <x v="2808"/>
    <d v="2020-08-29T00:00:00"/>
    <s v="POL65664761"/>
    <n v="0"/>
    <n v="1"/>
    <n v="71"/>
    <n v="0"/>
    <x v="0"/>
    <n v="0"/>
  </r>
  <r>
    <s v="CLM53419525"/>
    <d v="2020-06-06T00:00:00"/>
    <x v="2780"/>
    <x v="1"/>
    <x v="2809"/>
    <d v="2020-08-03T00:00:00"/>
    <s v="POL58933149"/>
    <n v="0"/>
    <n v="0"/>
    <n v="58"/>
    <n v="0"/>
    <x v="0"/>
    <n v="0"/>
  </r>
  <r>
    <s v="CLM45388696"/>
    <d v="2024-09-11T00:00:00"/>
    <x v="2781"/>
    <x v="0"/>
    <x v="2810"/>
    <d v="2024-10-23T00:00:00"/>
    <s v="POL26378825"/>
    <n v="0"/>
    <n v="1"/>
    <n v="42"/>
    <n v="0"/>
    <x v="0"/>
    <n v="1"/>
  </r>
  <r>
    <s v="CLM38622531"/>
    <d v="2020-09-17T00:00:00"/>
    <x v="2782"/>
    <x v="2"/>
    <x v="2811"/>
    <d v="2020-10-31T00:00:00"/>
    <s v="POL70483793"/>
    <n v="0"/>
    <n v="0"/>
    <n v="44"/>
    <n v="0"/>
    <x v="0"/>
    <n v="0"/>
  </r>
  <r>
    <s v="CLM20964572"/>
    <d v="2021-05-13T00:00:00"/>
    <x v="2783"/>
    <x v="1"/>
    <x v="2812"/>
    <m/>
    <s v="POL10073827"/>
    <n v="1"/>
    <n v="0"/>
    <m/>
    <n v="1"/>
    <x v="0"/>
    <n v="0"/>
  </r>
  <r>
    <s v="CLM35652749"/>
    <d v="2020-08-12T00:00:00"/>
    <x v="2784"/>
    <x v="0"/>
    <x v="2813"/>
    <d v="2020-10-09T00:00:00"/>
    <s v="POL13762609"/>
    <n v="0"/>
    <n v="1"/>
    <n v="58"/>
    <n v="0"/>
    <x v="0"/>
    <n v="1"/>
  </r>
  <r>
    <s v="CLM99801571"/>
    <d v="2022-04-30T00:00:00"/>
    <x v="2785"/>
    <x v="1"/>
    <x v="2814"/>
    <d v="2022-06-13T00:00:00"/>
    <s v="POL80727318"/>
    <n v="0"/>
    <n v="1"/>
    <n v="44"/>
    <n v="0"/>
    <x v="0"/>
    <n v="0"/>
  </r>
  <r>
    <s v="CLM26043668"/>
    <d v="2022-12-21T00:00:00"/>
    <x v="2786"/>
    <x v="1"/>
    <x v="2815"/>
    <d v="2023-01-31T00:00:00"/>
    <s v="POL50504166"/>
    <n v="0"/>
    <n v="0"/>
    <n v="41"/>
    <n v="0"/>
    <x v="0"/>
    <n v="0"/>
  </r>
  <r>
    <s v="CLM20060338"/>
    <d v="2020-08-09T00:00:00"/>
    <x v="2787"/>
    <x v="1"/>
    <x v="2816"/>
    <d v="2020-11-04T00:00:00"/>
    <s v="POL36194892"/>
    <n v="0"/>
    <n v="0"/>
    <n v="87"/>
    <n v="0"/>
    <x v="0"/>
    <n v="0"/>
  </r>
  <r>
    <s v="CLM42557092"/>
    <d v="2024-01-04T00:00:00"/>
    <x v="2788"/>
    <x v="0"/>
    <x v="2817"/>
    <m/>
    <s v="POL73709176"/>
    <n v="1"/>
    <n v="1"/>
    <m/>
    <n v="1"/>
    <x v="0"/>
    <n v="1"/>
  </r>
  <r>
    <s v="CLM91930438"/>
    <d v="2022-11-20T00:00:00"/>
    <x v="2789"/>
    <x v="0"/>
    <x v="2818"/>
    <d v="2023-02-09T00:00:00"/>
    <s v="POL98954758"/>
    <n v="0"/>
    <n v="0"/>
    <n v="81"/>
    <n v="0"/>
    <x v="0"/>
    <n v="1"/>
  </r>
  <r>
    <s v="CLM50370595"/>
    <d v="2020-11-26T00:00:00"/>
    <x v="2790"/>
    <x v="0"/>
    <x v="2819"/>
    <d v="2021-02-24T00:00:00"/>
    <s v="POL68176363"/>
    <n v="0"/>
    <n v="1"/>
    <n v="90"/>
    <n v="0"/>
    <x v="0"/>
    <n v="1"/>
  </r>
  <r>
    <s v="CLM25587417"/>
    <d v="2021-06-13T00:00:00"/>
    <x v="2791"/>
    <x v="1"/>
    <x v="2820"/>
    <d v="2021-08-09T00:00:00"/>
    <s v="POL35621374"/>
    <n v="0"/>
    <n v="0"/>
    <n v="57"/>
    <n v="0"/>
    <x v="0"/>
    <n v="0"/>
  </r>
  <r>
    <s v="CLM97769293"/>
    <d v="2022-03-10T00:00:00"/>
    <x v="1429"/>
    <x v="2"/>
    <x v="2821"/>
    <m/>
    <s v="POL02696657"/>
    <n v="1"/>
    <n v="0"/>
    <m/>
    <n v="1"/>
    <x v="0"/>
    <n v="0"/>
  </r>
  <r>
    <s v="CLM11051677"/>
    <d v="2020-11-19T00:00:00"/>
    <x v="2792"/>
    <x v="2"/>
    <x v="2822"/>
    <d v="2020-12-03T00:00:00"/>
    <s v="POL17886964"/>
    <n v="0"/>
    <n v="1"/>
    <n v="14"/>
    <n v="0"/>
    <x v="0"/>
    <n v="0"/>
  </r>
  <r>
    <s v="CLM61263674"/>
    <d v="2022-12-12T00:00:00"/>
    <x v="2793"/>
    <x v="1"/>
    <x v="2823"/>
    <m/>
    <s v="POL75540698"/>
    <n v="1"/>
    <n v="1"/>
    <m/>
    <n v="1"/>
    <x v="0"/>
    <n v="0"/>
  </r>
  <r>
    <s v="CLM69372563"/>
    <d v="2022-12-04T00:00:00"/>
    <x v="2794"/>
    <x v="1"/>
    <x v="2824"/>
    <d v="2023-03-03T00:00:00"/>
    <s v="POL63051562"/>
    <n v="0"/>
    <n v="1"/>
    <n v="89"/>
    <n v="0"/>
    <x v="0"/>
    <n v="0"/>
  </r>
  <r>
    <s v="CLM11604587"/>
    <d v="2023-08-02T00:00:00"/>
    <x v="2795"/>
    <x v="1"/>
    <x v="2825"/>
    <m/>
    <s v="POL74649715"/>
    <n v="1"/>
    <n v="0"/>
    <m/>
    <n v="1"/>
    <x v="1"/>
    <n v="0"/>
  </r>
  <r>
    <s v="CLM13177268"/>
    <d v="2023-12-28T00:00:00"/>
    <x v="2796"/>
    <x v="1"/>
    <x v="2826"/>
    <d v="2024-03-09T00:00:00"/>
    <s v="POL08022082"/>
    <n v="0"/>
    <n v="1"/>
    <n v="72"/>
    <n v="0"/>
    <x v="0"/>
    <n v="0"/>
  </r>
  <r>
    <s v="CLM34596775"/>
    <d v="2021-08-09T00:00:00"/>
    <x v="2797"/>
    <x v="1"/>
    <x v="2827"/>
    <m/>
    <s v="POL01387095"/>
    <n v="1"/>
    <n v="0"/>
    <m/>
    <n v="1"/>
    <x v="1"/>
    <n v="0"/>
  </r>
  <r>
    <s v="CLM67526235"/>
    <d v="2020-01-16T00:00:00"/>
    <x v="2798"/>
    <x v="1"/>
    <x v="2828"/>
    <m/>
    <s v="POL99341236"/>
    <n v="1"/>
    <n v="0"/>
    <m/>
    <n v="1"/>
    <x v="1"/>
    <n v="0"/>
  </r>
  <r>
    <s v="CLM79623367"/>
    <d v="2022-04-16T00:00:00"/>
    <x v="2799"/>
    <x v="1"/>
    <x v="2829"/>
    <d v="2022-04-26T00:00:00"/>
    <s v="POL62029185"/>
    <n v="0"/>
    <n v="1"/>
    <n v="10"/>
    <n v="0"/>
    <x v="0"/>
    <n v="0"/>
  </r>
  <r>
    <s v="CLM74684620"/>
    <d v="2023-10-15T00:00:00"/>
    <x v="2800"/>
    <x v="2"/>
    <x v="2830"/>
    <d v="2023-12-26T00:00:00"/>
    <s v="POL25740876"/>
    <n v="0"/>
    <n v="0"/>
    <n v="72"/>
    <n v="0"/>
    <x v="0"/>
    <n v="0"/>
  </r>
  <r>
    <s v="CLM91869312"/>
    <d v="2019-12-27T00:00:00"/>
    <x v="2801"/>
    <x v="1"/>
    <x v="2831"/>
    <m/>
    <s v="POL87981316"/>
    <n v="1"/>
    <n v="1"/>
    <m/>
    <n v="1"/>
    <x v="0"/>
    <n v="0"/>
  </r>
  <r>
    <s v="CLM77359425"/>
    <d v="2021-08-10T00:00:00"/>
    <x v="2802"/>
    <x v="0"/>
    <x v="2832"/>
    <d v="2021-08-25T00:00:00"/>
    <s v="POL18867984"/>
    <n v="0"/>
    <n v="0"/>
    <n v="15"/>
    <n v="0"/>
    <x v="0"/>
    <n v="1"/>
  </r>
  <r>
    <s v="CLM70531028"/>
    <d v="2024-08-22T00:00:00"/>
    <x v="2803"/>
    <x v="1"/>
    <x v="2833"/>
    <d v="2024-10-29T00:00:00"/>
    <s v="POL23599244"/>
    <n v="0"/>
    <n v="0"/>
    <n v="68"/>
    <n v="0"/>
    <x v="1"/>
    <n v="0"/>
  </r>
  <r>
    <s v="CLM87618369"/>
    <d v="2020-04-21T00:00:00"/>
    <x v="2804"/>
    <x v="0"/>
    <x v="2834"/>
    <d v="2020-05-24T00:00:00"/>
    <s v="POL30839784"/>
    <n v="0"/>
    <n v="1"/>
    <n v="33"/>
    <n v="0"/>
    <x v="0"/>
    <n v="1"/>
  </r>
  <r>
    <s v="CLM42164971"/>
    <d v="2020-05-08T00:00:00"/>
    <x v="2805"/>
    <x v="1"/>
    <x v="2835"/>
    <d v="2020-05-20T00:00:00"/>
    <s v="POL28148630"/>
    <n v="0"/>
    <n v="0"/>
    <n v="12"/>
    <n v="0"/>
    <x v="0"/>
    <n v="0"/>
  </r>
  <r>
    <s v="CLM36638420"/>
    <d v="2022-03-24T00:00:00"/>
    <x v="2806"/>
    <x v="0"/>
    <x v="2836"/>
    <d v="2022-05-31T00:00:00"/>
    <s v="POL20742697"/>
    <n v="0"/>
    <n v="0"/>
    <n v="68"/>
    <n v="0"/>
    <x v="0"/>
    <n v="1"/>
  </r>
  <r>
    <s v="CLM09639175"/>
    <d v="2023-05-19T00:00:00"/>
    <x v="2807"/>
    <x v="2"/>
    <x v="2837"/>
    <d v="2023-05-29T00:00:00"/>
    <s v="POL92557558"/>
    <n v="0"/>
    <n v="1"/>
    <n v="10"/>
    <n v="0"/>
    <x v="0"/>
    <n v="0"/>
  </r>
  <r>
    <s v="CLM00437116"/>
    <d v="2020-05-05T00:00:00"/>
    <x v="2808"/>
    <x v="0"/>
    <x v="2838"/>
    <m/>
    <s v="POL22068904"/>
    <n v="1"/>
    <n v="1"/>
    <m/>
    <n v="1"/>
    <x v="0"/>
    <n v="1"/>
  </r>
  <r>
    <s v="CLM47819051"/>
    <d v="2022-06-09T00:00:00"/>
    <x v="2809"/>
    <x v="1"/>
    <x v="2839"/>
    <d v="2022-07-07T00:00:00"/>
    <s v="POL70014788"/>
    <n v="0"/>
    <n v="1"/>
    <n v="28"/>
    <n v="0"/>
    <x v="0"/>
    <n v="0"/>
  </r>
  <r>
    <s v="CLM72877748"/>
    <d v="2021-12-14T00:00:00"/>
    <x v="2810"/>
    <x v="1"/>
    <x v="2840"/>
    <d v="2022-02-08T00:00:00"/>
    <s v="POL57527902"/>
    <n v="0"/>
    <n v="0"/>
    <n v="56"/>
    <n v="0"/>
    <x v="0"/>
    <n v="0"/>
  </r>
  <r>
    <s v="CLM54775763"/>
    <d v="2022-07-02T00:00:00"/>
    <x v="2811"/>
    <x v="1"/>
    <x v="2841"/>
    <d v="2022-08-05T00:00:00"/>
    <s v="POL64793827"/>
    <n v="0"/>
    <n v="1"/>
    <n v="34"/>
    <n v="0"/>
    <x v="0"/>
    <n v="0"/>
  </r>
  <r>
    <s v="CLM15353442"/>
    <d v="2021-09-14T00:00:00"/>
    <x v="2812"/>
    <x v="0"/>
    <x v="2842"/>
    <d v="2021-12-04T00:00:00"/>
    <s v="POL65713464"/>
    <n v="0"/>
    <n v="1"/>
    <n v="81"/>
    <n v="0"/>
    <x v="0"/>
    <n v="1"/>
  </r>
  <r>
    <s v="CLM16958417"/>
    <d v="2023-03-23T00:00:00"/>
    <x v="2813"/>
    <x v="0"/>
    <x v="2843"/>
    <d v="2023-06-06T00:00:00"/>
    <s v="POL40158884"/>
    <n v="0"/>
    <n v="1"/>
    <n v="75"/>
    <n v="0"/>
    <x v="0"/>
    <n v="1"/>
  </r>
  <r>
    <s v="CLM57129311"/>
    <d v="2021-04-25T00:00:00"/>
    <x v="2814"/>
    <x v="0"/>
    <x v="2844"/>
    <d v="2021-05-14T00:00:00"/>
    <s v="POL62033992"/>
    <n v="0"/>
    <n v="0"/>
    <n v="19"/>
    <n v="0"/>
    <x v="0"/>
    <n v="1"/>
  </r>
  <r>
    <s v="CLM73710168"/>
    <d v="2022-09-09T00:00:00"/>
    <x v="2815"/>
    <x v="2"/>
    <x v="2845"/>
    <m/>
    <s v="POL22068904"/>
    <n v="1"/>
    <n v="1"/>
    <m/>
    <n v="1"/>
    <x v="0"/>
    <n v="0"/>
  </r>
  <r>
    <s v="CLM25139842"/>
    <d v="2024-08-20T00:00:00"/>
    <x v="2816"/>
    <x v="2"/>
    <x v="2846"/>
    <d v="2024-10-09T00:00:00"/>
    <s v="POL01386021"/>
    <n v="0"/>
    <n v="0"/>
    <n v="50"/>
    <n v="0"/>
    <x v="0"/>
    <n v="0"/>
  </r>
  <r>
    <s v="CLM14519120"/>
    <d v="2024-10-05T00:00:00"/>
    <x v="2817"/>
    <x v="1"/>
    <x v="2847"/>
    <d v="2024-10-19T00:00:00"/>
    <s v="POL15402724"/>
    <n v="0"/>
    <n v="1"/>
    <n v="14"/>
    <n v="0"/>
    <x v="0"/>
    <n v="0"/>
  </r>
  <r>
    <s v="CLM86357629"/>
    <d v="2020-04-28T00:00:00"/>
    <x v="2818"/>
    <x v="2"/>
    <x v="2848"/>
    <d v="2020-05-25T00:00:00"/>
    <s v="POL76903743"/>
    <n v="0"/>
    <n v="1"/>
    <n v="27"/>
    <n v="0"/>
    <x v="0"/>
    <n v="0"/>
  </r>
  <r>
    <s v="CLM85091223"/>
    <d v="2023-06-29T00:00:00"/>
    <x v="2819"/>
    <x v="0"/>
    <x v="2849"/>
    <d v="2023-07-27T00:00:00"/>
    <s v="POL64331852"/>
    <n v="0"/>
    <n v="0"/>
    <n v="28"/>
    <n v="0"/>
    <x v="0"/>
    <n v="1"/>
  </r>
  <r>
    <s v="CLM34145573"/>
    <d v="2023-11-16T00:00:00"/>
    <x v="2820"/>
    <x v="1"/>
    <x v="2850"/>
    <d v="2024-01-17T00:00:00"/>
    <s v="POL35373090"/>
    <n v="0"/>
    <n v="1"/>
    <n v="62"/>
    <n v="0"/>
    <x v="0"/>
    <n v="0"/>
  </r>
  <r>
    <s v="CLM81838205"/>
    <d v="2022-12-04T00:00:00"/>
    <x v="2821"/>
    <x v="1"/>
    <x v="2851"/>
    <d v="2023-01-24T00:00:00"/>
    <s v="POL14750217"/>
    <n v="0"/>
    <n v="1"/>
    <n v="51"/>
    <n v="0"/>
    <x v="0"/>
    <n v="0"/>
  </r>
  <r>
    <s v="CLM28859920"/>
    <d v="2023-11-29T00:00:00"/>
    <x v="2822"/>
    <x v="0"/>
    <x v="2852"/>
    <d v="2024-02-02T00:00:00"/>
    <s v="POL91451194"/>
    <n v="0"/>
    <n v="1"/>
    <n v="65"/>
    <n v="0"/>
    <x v="0"/>
    <n v="1"/>
  </r>
  <r>
    <s v="CLM48309214"/>
    <d v="2023-10-15T00:00:00"/>
    <x v="2823"/>
    <x v="1"/>
    <x v="2853"/>
    <d v="2023-10-27T00:00:00"/>
    <s v="POL77590064"/>
    <n v="0"/>
    <n v="1"/>
    <n v="12"/>
    <n v="0"/>
    <x v="0"/>
    <n v="0"/>
  </r>
  <r>
    <s v="CLM03189630"/>
    <d v="2022-02-26T00:00:00"/>
    <x v="2824"/>
    <x v="0"/>
    <x v="2854"/>
    <d v="2022-05-09T00:00:00"/>
    <s v="POL17436318"/>
    <n v="0"/>
    <n v="1"/>
    <n v="72"/>
    <n v="0"/>
    <x v="0"/>
    <n v="1"/>
  </r>
  <r>
    <s v="CLM91182667"/>
    <d v="2020-09-19T00:00:00"/>
    <x v="2825"/>
    <x v="0"/>
    <x v="2855"/>
    <d v="2020-11-19T00:00:00"/>
    <s v="POL69697487"/>
    <n v="0"/>
    <n v="1"/>
    <n v="61"/>
    <n v="0"/>
    <x v="0"/>
    <n v="1"/>
  </r>
  <r>
    <s v="CLM99658539"/>
    <d v="2022-09-16T00:00:00"/>
    <x v="2826"/>
    <x v="1"/>
    <x v="2856"/>
    <d v="2022-12-01T00:00:00"/>
    <s v="POL15525439"/>
    <n v="0"/>
    <n v="0"/>
    <n v="76"/>
    <n v="0"/>
    <x v="1"/>
    <n v="0"/>
  </r>
  <r>
    <s v="CLM99241440"/>
    <d v="2022-09-15T00:00:00"/>
    <x v="2827"/>
    <x v="0"/>
    <x v="2857"/>
    <m/>
    <s v="POL82132627"/>
    <n v="1"/>
    <n v="1"/>
    <m/>
    <n v="1"/>
    <x v="0"/>
    <n v="1"/>
  </r>
  <r>
    <s v="CLM82201239"/>
    <d v="2024-04-22T00:00:00"/>
    <x v="2828"/>
    <x v="1"/>
    <x v="2858"/>
    <m/>
    <s v="POL78474617"/>
    <n v="1"/>
    <n v="1"/>
    <m/>
    <n v="1"/>
    <x v="0"/>
    <n v="0"/>
  </r>
  <r>
    <s v="CLM78314880"/>
    <d v="2022-04-02T00:00:00"/>
    <x v="2829"/>
    <x v="2"/>
    <x v="2859"/>
    <d v="2022-04-18T00:00:00"/>
    <s v="POL24753734"/>
    <n v="0"/>
    <n v="0"/>
    <n v="16"/>
    <n v="0"/>
    <x v="1"/>
    <n v="0"/>
  </r>
  <r>
    <s v="CLM83453147"/>
    <d v="2020-01-26T00:00:00"/>
    <x v="2830"/>
    <x v="2"/>
    <x v="2860"/>
    <d v="2020-02-10T00:00:00"/>
    <s v="POL17396373"/>
    <n v="0"/>
    <n v="0"/>
    <n v="15"/>
    <n v="0"/>
    <x v="0"/>
    <n v="0"/>
  </r>
  <r>
    <s v="CLM59123037"/>
    <d v="2021-01-27T00:00:00"/>
    <x v="2831"/>
    <x v="0"/>
    <x v="2861"/>
    <d v="2021-04-11T00:00:00"/>
    <s v="POL91389692"/>
    <n v="0"/>
    <n v="1"/>
    <n v="74"/>
    <n v="0"/>
    <x v="0"/>
    <n v="1"/>
  </r>
  <r>
    <s v="CLM61639761"/>
    <d v="2022-06-15T00:00:00"/>
    <x v="2832"/>
    <x v="0"/>
    <x v="2862"/>
    <d v="2022-09-08T00:00:00"/>
    <s v="POL62548114"/>
    <n v="0"/>
    <n v="0"/>
    <n v="85"/>
    <n v="0"/>
    <x v="1"/>
    <n v="1"/>
  </r>
  <r>
    <s v="CLM36112739"/>
    <d v="2023-06-30T00:00:00"/>
    <x v="2833"/>
    <x v="2"/>
    <x v="2863"/>
    <d v="2023-07-21T00:00:00"/>
    <s v="POL81437740"/>
    <n v="0"/>
    <n v="1"/>
    <n v="21"/>
    <n v="0"/>
    <x v="0"/>
    <n v="0"/>
  </r>
  <r>
    <s v="CLM66618541"/>
    <d v="2023-04-28T00:00:00"/>
    <x v="2834"/>
    <x v="1"/>
    <x v="2864"/>
    <m/>
    <s v="POL42258270"/>
    <n v="1"/>
    <n v="1"/>
    <m/>
    <n v="1"/>
    <x v="0"/>
    <n v="0"/>
  </r>
  <r>
    <s v="CLM38467350"/>
    <d v="2024-12-13T00:00:00"/>
    <x v="2835"/>
    <x v="2"/>
    <x v="2865"/>
    <m/>
    <s v="POL30994827"/>
    <n v="1"/>
    <n v="0"/>
    <m/>
    <n v="1"/>
    <x v="0"/>
    <n v="0"/>
  </r>
  <r>
    <s v="CLM49858520"/>
    <d v="2020-04-20T00:00:00"/>
    <x v="2836"/>
    <x v="2"/>
    <x v="2866"/>
    <m/>
    <s v="POL76734987"/>
    <n v="1"/>
    <n v="1"/>
    <m/>
    <n v="1"/>
    <x v="0"/>
    <n v="0"/>
  </r>
  <r>
    <s v="CLM31138173"/>
    <d v="2021-04-02T00:00:00"/>
    <x v="2837"/>
    <x v="2"/>
    <x v="2867"/>
    <d v="2021-06-28T00:00:00"/>
    <s v="POL60345020"/>
    <n v="0"/>
    <n v="1"/>
    <n v="87"/>
    <n v="0"/>
    <x v="0"/>
    <n v="0"/>
  </r>
  <r>
    <s v="CLM96860882"/>
    <d v="2022-05-10T00:00:00"/>
    <x v="2838"/>
    <x v="0"/>
    <x v="2868"/>
    <d v="2022-06-09T00:00:00"/>
    <s v="POL92557558"/>
    <n v="0"/>
    <n v="0"/>
    <n v="30"/>
    <n v="0"/>
    <x v="1"/>
    <n v="1"/>
  </r>
  <r>
    <s v="CLM84098530"/>
    <d v="2023-02-11T00:00:00"/>
    <x v="2839"/>
    <x v="1"/>
    <x v="2869"/>
    <d v="2023-03-27T00:00:00"/>
    <s v="POL83104314"/>
    <n v="0"/>
    <n v="1"/>
    <n v="44"/>
    <n v="0"/>
    <x v="0"/>
    <n v="0"/>
  </r>
  <r>
    <s v="CLM91613020"/>
    <d v="2020-10-08T00:00:00"/>
    <x v="2840"/>
    <x v="1"/>
    <x v="2870"/>
    <d v="2020-12-05T00:00:00"/>
    <s v="POL13297022"/>
    <n v="0"/>
    <n v="1"/>
    <n v="58"/>
    <n v="0"/>
    <x v="0"/>
    <n v="0"/>
  </r>
  <r>
    <s v="CLM47320824"/>
    <d v="2024-04-03T00:00:00"/>
    <x v="2841"/>
    <x v="0"/>
    <x v="2871"/>
    <d v="2024-05-19T00:00:00"/>
    <s v="POL98638552"/>
    <n v="0"/>
    <n v="0"/>
    <n v="46"/>
    <n v="0"/>
    <x v="0"/>
    <n v="1"/>
  </r>
  <r>
    <s v="CLM38661973"/>
    <d v="2022-01-10T00:00:00"/>
    <x v="2842"/>
    <x v="0"/>
    <x v="2872"/>
    <d v="2022-01-26T00:00:00"/>
    <s v="POL44871604"/>
    <n v="0"/>
    <n v="0"/>
    <n v="16"/>
    <n v="0"/>
    <x v="0"/>
    <n v="1"/>
  </r>
  <r>
    <s v="CLM05238106"/>
    <d v="2023-10-15T00:00:00"/>
    <x v="2843"/>
    <x v="1"/>
    <x v="2873"/>
    <d v="2024-01-09T00:00:00"/>
    <s v="POL38243316"/>
    <n v="0"/>
    <n v="1"/>
    <n v="86"/>
    <n v="0"/>
    <x v="0"/>
    <n v="0"/>
  </r>
  <r>
    <s v="CLM51214265"/>
    <d v="2020-10-25T00:00:00"/>
    <x v="2844"/>
    <x v="1"/>
    <x v="2874"/>
    <d v="2021-01-01T00:00:00"/>
    <s v="POL04897483"/>
    <n v="0"/>
    <n v="0"/>
    <n v="68"/>
    <n v="0"/>
    <x v="0"/>
    <n v="0"/>
  </r>
  <r>
    <s v="CLM78543953"/>
    <d v="2024-05-17T00:00:00"/>
    <x v="2845"/>
    <x v="2"/>
    <x v="2875"/>
    <d v="2024-06-14T00:00:00"/>
    <s v="POL52820408"/>
    <n v="0"/>
    <n v="0"/>
    <n v="28"/>
    <n v="0"/>
    <x v="1"/>
    <n v="0"/>
  </r>
  <r>
    <s v="CLM57995274"/>
    <d v="2024-02-16T00:00:00"/>
    <x v="2846"/>
    <x v="1"/>
    <x v="2876"/>
    <d v="2024-03-23T00:00:00"/>
    <s v="POL73147278"/>
    <n v="0"/>
    <n v="1"/>
    <n v="36"/>
    <n v="0"/>
    <x v="0"/>
    <n v="0"/>
  </r>
  <r>
    <s v="CLM63003931"/>
    <d v="2020-03-07T00:00:00"/>
    <x v="2847"/>
    <x v="0"/>
    <x v="2877"/>
    <d v="2020-03-17T00:00:00"/>
    <s v="POL67018268"/>
    <n v="0"/>
    <n v="0"/>
    <n v="10"/>
    <n v="0"/>
    <x v="1"/>
    <n v="1"/>
  </r>
  <r>
    <s v="CLM99892961"/>
    <d v="2020-09-08T00:00:00"/>
    <x v="2848"/>
    <x v="1"/>
    <x v="2878"/>
    <d v="2020-11-30T00:00:00"/>
    <s v="POL23599244"/>
    <n v="0"/>
    <n v="0"/>
    <n v="83"/>
    <n v="0"/>
    <x v="0"/>
    <n v="0"/>
  </r>
  <r>
    <s v="CLM12885313"/>
    <d v="2022-10-25T00:00:00"/>
    <x v="2849"/>
    <x v="1"/>
    <x v="2879"/>
    <d v="2022-12-30T00:00:00"/>
    <s v="POL46517848"/>
    <n v="0"/>
    <n v="0"/>
    <n v="66"/>
    <n v="0"/>
    <x v="0"/>
    <n v="0"/>
  </r>
  <r>
    <s v="CLM53636673"/>
    <d v="2021-05-12T00:00:00"/>
    <x v="2850"/>
    <x v="0"/>
    <x v="2880"/>
    <m/>
    <s v="POL96919228"/>
    <n v="1"/>
    <n v="1"/>
    <m/>
    <n v="1"/>
    <x v="0"/>
    <n v="1"/>
  </r>
  <r>
    <s v="CLM36853269"/>
    <d v="2023-04-11T00:00:00"/>
    <x v="2851"/>
    <x v="1"/>
    <x v="2881"/>
    <d v="2023-06-26T00:00:00"/>
    <s v="POL03458249"/>
    <n v="0"/>
    <n v="1"/>
    <n v="76"/>
    <n v="0"/>
    <x v="0"/>
    <n v="0"/>
  </r>
  <r>
    <s v="CLM29966102"/>
    <d v="2024-10-28T00:00:00"/>
    <x v="2852"/>
    <x v="2"/>
    <x v="2882"/>
    <d v="2024-11-27T00:00:00"/>
    <s v="POL51196030"/>
    <n v="0"/>
    <n v="1"/>
    <n v="30"/>
    <n v="0"/>
    <x v="0"/>
    <n v="0"/>
  </r>
  <r>
    <s v="CLM85386150"/>
    <d v="2022-07-06T00:00:00"/>
    <x v="2853"/>
    <x v="2"/>
    <x v="2883"/>
    <d v="2022-08-03T00:00:00"/>
    <s v="POL69605130"/>
    <n v="0"/>
    <n v="0"/>
    <n v="28"/>
    <n v="0"/>
    <x v="0"/>
    <n v="0"/>
  </r>
  <r>
    <s v="CLM99914593"/>
    <d v="2020-05-04T00:00:00"/>
    <x v="2854"/>
    <x v="1"/>
    <x v="2884"/>
    <d v="2020-06-24T00:00:00"/>
    <s v="POL46408344"/>
    <n v="0"/>
    <n v="0"/>
    <n v="51"/>
    <n v="0"/>
    <x v="0"/>
    <n v="0"/>
  </r>
  <r>
    <s v="CLM26057264"/>
    <d v="2020-07-20T00:00:00"/>
    <x v="2855"/>
    <x v="0"/>
    <x v="2885"/>
    <d v="2020-09-20T00:00:00"/>
    <s v="POL08364354"/>
    <n v="0"/>
    <n v="0"/>
    <n v="62"/>
    <n v="0"/>
    <x v="1"/>
    <n v="1"/>
  </r>
  <r>
    <s v="CLM69350371"/>
    <d v="2022-03-17T00:00:00"/>
    <x v="2856"/>
    <x v="1"/>
    <x v="2886"/>
    <d v="2022-04-23T00:00:00"/>
    <s v="POL20442417"/>
    <n v="0"/>
    <n v="1"/>
    <n v="37"/>
    <n v="0"/>
    <x v="0"/>
    <n v="0"/>
  </r>
  <r>
    <s v="CLM38272447"/>
    <d v="2024-10-01T00:00:00"/>
    <x v="2857"/>
    <x v="2"/>
    <x v="2887"/>
    <d v="2024-11-17T00:00:00"/>
    <s v="POL24718635"/>
    <n v="0"/>
    <n v="0"/>
    <n v="47"/>
    <n v="0"/>
    <x v="0"/>
    <n v="0"/>
  </r>
  <r>
    <s v="CLM95603035"/>
    <d v="2022-06-18T00:00:00"/>
    <x v="2858"/>
    <x v="1"/>
    <x v="2888"/>
    <d v="2022-08-11T00:00:00"/>
    <s v="POL63085771"/>
    <n v="0"/>
    <n v="0"/>
    <n v="54"/>
    <n v="0"/>
    <x v="0"/>
    <n v="0"/>
  </r>
  <r>
    <s v="CLM36516474"/>
    <d v="2020-12-09T00:00:00"/>
    <x v="2859"/>
    <x v="1"/>
    <x v="2889"/>
    <d v="2020-12-26T00:00:00"/>
    <s v="POL27444083"/>
    <n v="0"/>
    <n v="1"/>
    <n v="17"/>
    <n v="0"/>
    <x v="0"/>
    <n v="0"/>
  </r>
  <r>
    <s v="CLM61012153"/>
    <d v="2021-02-16T00:00:00"/>
    <x v="2860"/>
    <x v="0"/>
    <x v="2890"/>
    <d v="2021-03-13T00:00:00"/>
    <s v="POL50099594"/>
    <n v="0"/>
    <n v="1"/>
    <n v="25"/>
    <n v="0"/>
    <x v="0"/>
    <n v="1"/>
  </r>
  <r>
    <s v="CLM16504744"/>
    <d v="2024-12-06T00:00:00"/>
    <x v="2861"/>
    <x v="1"/>
    <x v="2891"/>
    <d v="2025-01-11T00:00:00"/>
    <s v="POL63559916"/>
    <n v="0"/>
    <n v="0"/>
    <n v="36"/>
    <n v="0"/>
    <x v="0"/>
    <n v="0"/>
  </r>
  <r>
    <s v="CLM98549713"/>
    <d v="2022-04-20T00:00:00"/>
    <x v="2862"/>
    <x v="0"/>
    <x v="2892"/>
    <d v="2022-05-11T00:00:00"/>
    <s v="POL77110214"/>
    <n v="0"/>
    <n v="0"/>
    <n v="21"/>
    <n v="0"/>
    <x v="0"/>
    <n v="1"/>
  </r>
  <r>
    <s v="CLM83854195"/>
    <d v="2022-04-12T00:00:00"/>
    <x v="2863"/>
    <x v="0"/>
    <x v="2893"/>
    <d v="2022-07-08T00:00:00"/>
    <s v="POL74615400"/>
    <n v="0"/>
    <n v="1"/>
    <n v="87"/>
    <n v="0"/>
    <x v="0"/>
    <n v="1"/>
  </r>
  <r>
    <s v="CLM36575220"/>
    <d v="2020-01-02T00:00:00"/>
    <x v="2864"/>
    <x v="0"/>
    <x v="2894"/>
    <m/>
    <s v="POL23308648"/>
    <n v="1"/>
    <n v="1"/>
    <m/>
    <n v="1"/>
    <x v="0"/>
    <n v="1"/>
  </r>
  <r>
    <s v="CLM24562321"/>
    <d v="2020-04-29T00:00:00"/>
    <x v="2865"/>
    <x v="1"/>
    <x v="2895"/>
    <d v="2020-05-30T00:00:00"/>
    <s v="POL64494784"/>
    <n v="0"/>
    <n v="0"/>
    <n v="31"/>
    <n v="0"/>
    <x v="0"/>
    <n v="0"/>
  </r>
  <r>
    <s v="CLM58314532"/>
    <d v="2024-02-01T00:00:00"/>
    <x v="2866"/>
    <x v="1"/>
    <x v="2896"/>
    <d v="2024-04-11T00:00:00"/>
    <s v="POL11554162"/>
    <n v="0"/>
    <n v="1"/>
    <n v="70"/>
    <n v="0"/>
    <x v="0"/>
    <n v="0"/>
  </r>
  <r>
    <s v="CLM18471535"/>
    <d v="2024-07-12T00:00:00"/>
    <x v="2867"/>
    <x v="1"/>
    <x v="2897"/>
    <d v="2024-09-10T00:00:00"/>
    <s v="POL39644432"/>
    <n v="0"/>
    <n v="0"/>
    <n v="60"/>
    <n v="0"/>
    <x v="0"/>
    <n v="0"/>
  </r>
  <r>
    <s v="CLM06505778"/>
    <d v="2023-12-14T00:00:00"/>
    <x v="2868"/>
    <x v="2"/>
    <x v="2898"/>
    <d v="2024-02-20T00:00:00"/>
    <s v="POL59977317"/>
    <n v="0"/>
    <n v="0"/>
    <n v="68"/>
    <n v="0"/>
    <x v="0"/>
    <n v="0"/>
  </r>
  <r>
    <s v="CLM09842328"/>
    <d v="2022-07-08T00:00:00"/>
    <x v="2869"/>
    <x v="1"/>
    <x v="2899"/>
    <d v="2022-08-12T00:00:00"/>
    <s v="POL80050705"/>
    <n v="0"/>
    <n v="0"/>
    <n v="35"/>
    <n v="0"/>
    <x v="0"/>
    <n v="0"/>
  </r>
  <r>
    <s v="CLM91699714"/>
    <d v="2021-12-10T00:00:00"/>
    <x v="2870"/>
    <x v="0"/>
    <x v="2900"/>
    <d v="2022-01-02T00:00:00"/>
    <s v="POL84725350"/>
    <n v="0"/>
    <n v="0"/>
    <n v="23"/>
    <n v="0"/>
    <x v="1"/>
    <n v="1"/>
  </r>
  <r>
    <s v="CLM05152991"/>
    <d v="2023-12-11T00:00:00"/>
    <x v="2871"/>
    <x v="0"/>
    <x v="2901"/>
    <d v="2024-02-14T00:00:00"/>
    <s v="POL84330752"/>
    <n v="0"/>
    <n v="0"/>
    <n v="65"/>
    <n v="0"/>
    <x v="0"/>
    <n v="1"/>
  </r>
  <r>
    <s v="CLM00341945"/>
    <d v="2024-04-14T00:00:00"/>
    <x v="2872"/>
    <x v="1"/>
    <x v="2902"/>
    <d v="2024-05-24T00:00:00"/>
    <s v="POL61616519"/>
    <n v="0"/>
    <n v="0"/>
    <n v="40"/>
    <n v="0"/>
    <x v="0"/>
    <n v="0"/>
  </r>
  <r>
    <s v="CLM99178574"/>
    <d v="2021-09-20T00:00:00"/>
    <x v="2873"/>
    <x v="0"/>
    <x v="2903"/>
    <d v="2021-10-03T00:00:00"/>
    <s v="POL88479195"/>
    <n v="0"/>
    <n v="0"/>
    <n v="13"/>
    <n v="0"/>
    <x v="0"/>
    <n v="1"/>
  </r>
  <r>
    <s v="CLM43335496"/>
    <d v="2023-12-13T00:00:00"/>
    <x v="2874"/>
    <x v="0"/>
    <x v="2904"/>
    <m/>
    <s v="POL77625425"/>
    <n v="1"/>
    <n v="0"/>
    <m/>
    <n v="1"/>
    <x v="0"/>
    <n v="1"/>
  </r>
  <r>
    <s v="CLM12191055"/>
    <d v="2020-09-21T00:00:00"/>
    <x v="2875"/>
    <x v="0"/>
    <x v="2905"/>
    <d v="2020-11-13T00:00:00"/>
    <s v="POL97001754"/>
    <n v="0"/>
    <n v="0"/>
    <n v="53"/>
    <n v="0"/>
    <x v="0"/>
    <n v="1"/>
  </r>
  <r>
    <s v="CLM65976465"/>
    <d v="2022-09-25T00:00:00"/>
    <x v="2876"/>
    <x v="1"/>
    <x v="2906"/>
    <d v="2022-12-12T00:00:00"/>
    <s v="POL66446830"/>
    <n v="0"/>
    <n v="0"/>
    <n v="78"/>
    <n v="0"/>
    <x v="0"/>
    <n v="0"/>
  </r>
  <r>
    <s v="CLM95597802"/>
    <d v="2023-06-21T00:00:00"/>
    <x v="2877"/>
    <x v="0"/>
    <x v="2907"/>
    <d v="2023-07-18T00:00:00"/>
    <s v="POL95333136"/>
    <n v="0"/>
    <n v="0"/>
    <n v="27"/>
    <n v="0"/>
    <x v="1"/>
    <n v="1"/>
  </r>
  <r>
    <s v="CLM26421154"/>
    <d v="2023-03-16T00:00:00"/>
    <x v="2878"/>
    <x v="1"/>
    <x v="2908"/>
    <d v="2023-04-08T00:00:00"/>
    <s v="POL84180502"/>
    <n v="0"/>
    <n v="0"/>
    <n v="23"/>
    <n v="0"/>
    <x v="1"/>
    <n v="0"/>
  </r>
  <r>
    <s v="CLM33400292"/>
    <d v="2020-11-10T00:00:00"/>
    <x v="2879"/>
    <x v="0"/>
    <x v="2909"/>
    <d v="2021-01-25T00:00:00"/>
    <s v="POL54740546"/>
    <n v="0"/>
    <n v="1"/>
    <n v="76"/>
    <n v="0"/>
    <x v="0"/>
    <n v="1"/>
  </r>
  <r>
    <s v="CLM54299034"/>
    <d v="2022-03-04T00:00:00"/>
    <x v="2880"/>
    <x v="0"/>
    <x v="2910"/>
    <d v="2022-03-22T00:00:00"/>
    <s v="POL81937503"/>
    <n v="0"/>
    <n v="0"/>
    <n v="18"/>
    <n v="0"/>
    <x v="1"/>
    <n v="1"/>
  </r>
  <r>
    <s v="CLM15495572"/>
    <d v="2022-04-20T00:00:00"/>
    <x v="2881"/>
    <x v="0"/>
    <x v="2911"/>
    <d v="2022-06-05T00:00:00"/>
    <s v="POL48662696"/>
    <n v="0"/>
    <n v="0"/>
    <n v="46"/>
    <n v="0"/>
    <x v="1"/>
    <n v="1"/>
  </r>
  <r>
    <s v="CLM71682098"/>
    <d v="2021-08-30T00:00:00"/>
    <x v="2882"/>
    <x v="1"/>
    <x v="2912"/>
    <d v="2021-11-23T00:00:00"/>
    <s v="POL95397773"/>
    <n v="0"/>
    <n v="0"/>
    <n v="85"/>
    <n v="0"/>
    <x v="0"/>
    <n v="0"/>
  </r>
  <r>
    <s v="CLM10552418"/>
    <d v="2022-04-27T00:00:00"/>
    <x v="2883"/>
    <x v="0"/>
    <x v="2913"/>
    <d v="2022-07-14T00:00:00"/>
    <s v="POL21548187"/>
    <n v="0"/>
    <n v="1"/>
    <n v="78"/>
    <n v="0"/>
    <x v="0"/>
    <n v="1"/>
  </r>
  <r>
    <s v="CLM68221163"/>
    <d v="2020-12-02T00:00:00"/>
    <x v="2884"/>
    <x v="2"/>
    <x v="2914"/>
    <m/>
    <s v="POL92817192"/>
    <n v="1"/>
    <n v="1"/>
    <m/>
    <n v="1"/>
    <x v="0"/>
    <n v="0"/>
  </r>
  <r>
    <s v="CLM07452634"/>
    <d v="2023-12-21T00:00:00"/>
    <x v="2885"/>
    <x v="2"/>
    <x v="2915"/>
    <m/>
    <s v="POL88521632"/>
    <n v="1"/>
    <n v="1"/>
    <m/>
    <n v="1"/>
    <x v="0"/>
    <n v="0"/>
  </r>
  <r>
    <s v="CLM05901795"/>
    <d v="2022-06-19T00:00:00"/>
    <x v="2886"/>
    <x v="1"/>
    <x v="2916"/>
    <d v="2022-09-10T00:00:00"/>
    <s v="POL75428993"/>
    <n v="0"/>
    <n v="0"/>
    <n v="83"/>
    <n v="0"/>
    <x v="0"/>
    <n v="0"/>
  </r>
  <r>
    <s v="CLM03529441"/>
    <d v="2024-06-06T00:00:00"/>
    <x v="2887"/>
    <x v="1"/>
    <x v="2917"/>
    <d v="2024-08-29T00:00:00"/>
    <s v="POL81185546"/>
    <n v="0"/>
    <n v="0"/>
    <n v="84"/>
    <n v="0"/>
    <x v="0"/>
    <n v="0"/>
  </r>
  <r>
    <s v="CLM73355956"/>
    <d v="2021-10-01T00:00:00"/>
    <x v="2888"/>
    <x v="2"/>
    <x v="2918"/>
    <d v="2021-12-23T00:00:00"/>
    <s v="POL09746785"/>
    <n v="0"/>
    <n v="0"/>
    <n v="83"/>
    <n v="0"/>
    <x v="0"/>
    <n v="0"/>
  </r>
  <r>
    <s v="CLM13237987"/>
    <d v="2020-05-15T00:00:00"/>
    <x v="2889"/>
    <x v="1"/>
    <x v="2919"/>
    <m/>
    <s v="POL84758742"/>
    <n v="1"/>
    <n v="1"/>
    <m/>
    <n v="1"/>
    <x v="0"/>
    <n v="0"/>
  </r>
  <r>
    <s v="CLM61165032"/>
    <d v="2020-03-28T00:00:00"/>
    <x v="2890"/>
    <x v="0"/>
    <x v="2920"/>
    <d v="2020-06-09T00:00:00"/>
    <s v="POL17904439"/>
    <n v="0"/>
    <n v="1"/>
    <n v="73"/>
    <n v="0"/>
    <x v="0"/>
    <n v="1"/>
  </r>
  <r>
    <s v="CLM75659023"/>
    <d v="2021-08-17T00:00:00"/>
    <x v="2891"/>
    <x v="0"/>
    <x v="2921"/>
    <m/>
    <s v="POL28953016"/>
    <n v="1"/>
    <n v="0"/>
    <m/>
    <n v="1"/>
    <x v="0"/>
    <n v="1"/>
  </r>
  <r>
    <s v="CLM03948571"/>
    <d v="2020-10-30T00:00:00"/>
    <x v="2892"/>
    <x v="0"/>
    <x v="2922"/>
    <d v="2020-12-31T00:00:00"/>
    <s v="POL34826521"/>
    <n v="0"/>
    <n v="0"/>
    <n v="62"/>
    <n v="0"/>
    <x v="0"/>
    <n v="1"/>
  </r>
  <r>
    <s v="CLM44418503"/>
    <d v="2021-06-19T00:00:00"/>
    <x v="2893"/>
    <x v="0"/>
    <x v="2923"/>
    <m/>
    <s v="POL53014679"/>
    <n v="1"/>
    <n v="1"/>
    <m/>
    <n v="1"/>
    <x v="0"/>
    <n v="1"/>
  </r>
  <r>
    <s v="CLM22869102"/>
    <d v="2021-07-04T00:00:00"/>
    <x v="2894"/>
    <x v="2"/>
    <x v="2924"/>
    <m/>
    <s v="POL81385184"/>
    <n v="1"/>
    <n v="0"/>
    <m/>
    <n v="1"/>
    <x v="0"/>
    <n v="0"/>
  </r>
  <r>
    <s v="CLM45608020"/>
    <d v="2020-12-31T00:00:00"/>
    <x v="2895"/>
    <x v="0"/>
    <x v="2925"/>
    <d v="2021-03-05T00:00:00"/>
    <s v="POL60362943"/>
    <n v="0"/>
    <n v="1"/>
    <n v="64"/>
    <n v="0"/>
    <x v="0"/>
    <n v="1"/>
  </r>
  <r>
    <s v="CLM49973463"/>
    <d v="2022-12-27T00:00:00"/>
    <x v="2896"/>
    <x v="1"/>
    <x v="2926"/>
    <d v="2023-03-01T00:00:00"/>
    <s v="POL93562061"/>
    <n v="0"/>
    <n v="1"/>
    <n v="64"/>
    <n v="0"/>
    <x v="0"/>
    <n v="0"/>
  </r>
  <r>
    <s v="CLM60628579"/>
    <d v="2024-03-02T00:00:00"/>
    <x v="2897"/>
    <x v="0"/>
    <x v="2927"/>
    <d v="2024-05-24T00:00:00"/>
    <s v="POL91712276"/>
    <n v="0"/>
    <n v="0"/>
    <n v="83"/>
    <n v="0"/>
    <x v="2"/>
    <n v="1"/>
  </r>
  <r>
    <s v="CLM56069995"/>
    <d v="2023-02-04T00:00:00"/>
    <x v="2898"/>
    <x v="1"/>
    <x v="2928"/>
    <m/>
    <s v="POL63646806"/>
    <n v="1"/>
    <n v="0"/>
    <m/>
    <n v="1"/>
    <x v="2"/>
    <n v="0"/>
  </r>
  <r>
    <s v="CLM58162773"/>
    <d v="2021-07-06T00:00:00"/>
    <x v="2899"/>
    <x v="1"/>
    <x v="2929"/>
    <m/>
    <s v="POL43678761"/>
    <n v="1"/>
    <n v="1"/>
    <m/>
    <n v="1"/>
    <x v="0"/>
    <n v="0"/>
  </r>
  <r>
    <s v="CLM83217599"/>
    <d v="2024-10-25T00:00:00"/>
    <x v="2900"/>
    <x v="0"/>
    <x v="2930"/>
    <d v="2024-12-08T00:00:00"/>
    <s v="POL97112066"/>
    <n v="0"/>
    <n v="0"/>
    <n v="44"/>
    <n v="0"/>
    <x v="1"/>
    <n v="1"/>
  </r>
  <r>
    <s v="CLM06246735"/>
    <d v="2024-09-15T00:00:00"/>
    <x v="2901"/>
    <x v="2"/>
    <x v="2931"/>
    <m/>
    <s v="POL56933693"/>
    <n v="1"/>
    <n v="0"/>
    <m/>
    <n v="1"/>
    <x v="0"/>
    <n v="0"/>
  </r>
  <r>
    <s v="CLM90820858"/>
    <d v="2023-12-14T00:00:00"/>
    <x v="2902"/>
    <x v="1"/>
    <x v="2932"/>
    <m/>
    <s v="POL71885722"/>
    <n v="1"/>
    <n v="0"/>
    <m/>
    <n v="1"/>
    <x v="0"/>
    <n v="0"/>
  </r>
  <r>
    <s v="CLM22670101"/>
    <d v="2023-01-12T00:00:00"/>
    <x v="2903"/>
    <x v="0"/>
    <x v="2933"/>
    <d v="2023-04-06T00:00:00"/>
    <s v="POL40922873"/>
    <n v="0"/>
    <n v="1"/>
    <n v="84"/>
    <n v="0"/>
    <x v="0"/>
    <n v="1"/>
  </r>
  <r>
    <s v="CLM77785537"/>
    <d v="2020-02-06T00:00:00"/>
    <x v="2904"/>
    <x v="1"/>
    <x v="2934"/>
    <d v="2020-04-24T00:00:00"/>
    <s v="POL75780288"/>
    <n v="0"/>
    <n v="1"/>
    <n v="78"/>
    <n v="0"/>
    <x v="0"/>
    <n v="0"/>
  </r>
  <r>
    <s v="CLM81661458"/>
    <d v="2021-01-18T00:00:00"/>
    <x v="2905"/>
    <x v="1"/>
    <x v="2935"/>
    <d v="2021-03-16T00:00:00"/>
    <s v="POL45105855"/>
    <n v="0"/>
    <n v="0"/>
    <n v="57"/>
    <n v="0"/>
    <x v="2"/>
    <n v="0"/>
  </r>
  <r>
    <s v="CLM18600831"/>
    <d v="2023-01-29T00:00:00"/>
    <x v="2906"/>
    <x v="1"/>
    <x v="2936"/>
    <d v="2023-03-09T00:00:00"/>
    <s v="POL75780288"/>
    <n v="0"/>
    <n v="0"/>
    <n v="39"/>
    <n v="0"/>
    <x v="1"/>
    <n v="0"/>
  </r>
  <r>
    <s v="CLM56006472"/>
    <d v="2020-09-26T00:00:00"/>
    <x v="2907"/>
    <x v="0"/>
    <x v="2937"/>
    <d v="2020-12-25T00:00:00"/>
    <s v="POL20405348"/>
    <n v="0"/>
    <n v="1"/>
    <n v="90"/>
    <n v="0"/>
    <x v="0"/>
    <n v="1"/>
  </r>
  <r>
    <s v="CLM59318696"/>
    <d v="2024-10-13T00:00:00"/>
    <x v="2908"/>
    <x v="2"/>
    <x v="2938"/>
    <d v="2024-12-28T00:00:00"/>
    <s v="POL36273981"/>
    <n v="0"/>
    <n v="1"/>
    <n v="76"/>
    <n v="0"/>
    <x v="0"/>
    <n v="0"/>
  </r>
  <r>
    <s v="CLM74609569"/>
    <d v="2023-06-05T00:00:00"/>
    <x v="2909"/>
    <x v="1"/>
    <x v="2939"/>
    <d v="2023-08-26T00:00:00"/>
    <s v="POL91301577"/>
    <n v="0"/>
    <n v="1"/>
    <n v="82"/>
    <n v="0"/>
    <x v="0"/>
    <n v="0"/>
  </r>
  <r>
    <s v="CLM07177490"/>
    <d v="2023-09-23T00:00:00"/>
    <x v="2910"/>
    <x v="2"/>
    <x v="2940"/>
    <d v="2023-10-13T00:00:00"/>
    <s v="POL59246614"/>
    <n v="0"/>
    <n v="0"/>
    <n v="20"/>
    <n v="0"/>
    <x v="0"/>
    <n v="0"/>
  </r>
  <r>
    <s v="CLM65688154"/>
    <d v="2022-07-15T00:00:00"/>
    <x v="2911"/>
    <x v="1"/>
    <x v="2941"/>
    <d v="2022-09-17T00:00:00"/>
    <s v="POL89182008"/>
    <n v="0"/>
    <n v="0"/>
    <n v="64"/>
    <n v="0"/>
    <x v="2"/>
    <n v="0"/>
  </r>
  <r>
    <s v="CLM15442950"/>
    <d v="2022-09-08T00:00:00"/>
    <x v="2912"/>
    <x v="1"/>
    <x v="2942"/>
    <d v="2022-11-07T00:00:00"/>
    <s v="POL62589013"/>
    <n v="0"/>
    <n v="0"/>
    <n v="60"/>
    <n v="0"/>
    <x v="0"/>
    <n v="0"/>
  </r>
  <r>
    <s v="CLM16167487"/>
    <d v="2021-10-06T00:00:00"/>
    <x v="2913"/>
    <x v="1"/>
    <x v="2943"/>
    <d v="2021-11-18T00:00:00"/>
    <s v="POL77763107"/>
    <n v="0"/>
    <n v="1"/>
    <n v="43"/>
    <n v="0"/>
    <x v="0"/>
    <n v="0"/>
  </r>
  <r>
    <s v="CLM72539411"/>
    <d v="2020-09-29T00:00:00"/>
    <x v="2914"/>
    <x v="2"/>
    <x v="2944"/>
    <d v="2020-11-03T00:00:00"/>
    <s v="POL83165381"/>
    <n v="0"/>
    <n v="1"/>
    <n v="35"/>
    <n v="0"/>
    <x v="0"/>
    <n v="0"/>
  </r>
  <r>
    <s v="CLM64734588"/>
    <d v="2021-11-30T00:00:00"/>
    <x v="2915"/>
    <x v="0"/>
    <x v="2945"/>
    <d v="2022-02-04T00:00:00"/>
    <s v="POL30038118"/>
    <n v="0"/>
    <n v="0"/>
    <n v="66"/>
    <n v="0"/>
    <x v="0"/>
    <n v="1"/>
  </r>
  <r>
    <s v="CLM72918355"/>
    <d v="2024-01-14T00:00:00"/>
    <x v="2916"/>
    <x v="1"/>
    <x v="2946"/>
    <m/>
    <s v="POL18028969"/>
    <n v="1"/>
    <n v="1"/>
    <m/>
    <n v="1"/>
    <x v="0"/>
    <n v="0"/>
  </r>
  <r>
    <s v="CLM53349924"/>
    <d v="2020-08-31T00:00:00"/>
    <x v="2917"/>
    <x v="0"/>
    <x v="2947"/>
    <d v="2020-10-03T00:00:00"/>
    <s v="POL63634442"/>
    <n v="0"/>
    <n v="1"/>
    <n v="33"/>
    <n v="0"/>
    <x v="0"/>
    <n v="1"/>
  </r>
  <r>
    <s v="CLM05478906"/>
    <d v="2022-02-25T00:00:00"/>
    <x v="2918"/>
    <x v="0"/>
    <x v="2948"/>
    <d v="2022-03-31T00:00:00"/>
    <s v="POL73017269"/>
    <n v="0"/>
    <n v="0"/>
    <n v="34"/>
    <n v="0"/>
    <x v="0"/>
    <n v="1"/>
  </r>
  <r>
    <s v="CLM19658274"/>
    <d v="2022-11-10T00:00:00"/>
    <x v="2919"/>
    <x v="2"/>
    <x v="2949"/>
    <d v="2022-12-20T00:00:00"/>
    <s v="POL10684748"/>
    <n v="0"/>
    <n v="1"/>
    <n v="40"/>
    <n v="0"/>
    <x v="0"/>
    <n v="0"/>
  </r>
  <r>
    <s v="CLM23133411"/>
    <d v="2021-06-24T00:00:00"/>
    <x v="2920"/>
    <x v="2"/>
    <x v="2950"/>
    <m/>
    <s v="POL51841812"/>
    <n v="1"/>
    <n v="1"/>
    <m/>
    <n v="1"/>
    <x v="0"/>
    <n v="0"/>
  </r>
  <r>
    <s v="CLM76924603"/>
    <d v="2020-02-29T00:00:00"/>
    <x v="2921"/>
    <x v="1"/>
    <x v="2951"/>
    <d v="2020-05-09T00:00:00"/>
    <s v="POL63077295"/>
    <n v="0"/>
    <n v="1"/>
    <n v="70"/>
    <n v="0"/>
    <x v="0"/>
    <n v="0"/>
  </r>
  <r>
    <s v="CLM70876817"/>
    <d v="2022-01-23T00:00:00"/>
    <x v="2922"/>
    <x v="0"/>
    <x v="2952"/>
    <d v="2022-03-29T00:00:00"/>
    <s v="POL02648001"/>
    <n v="0"/>
    <n v="1"/>
    <n v="65"/>
    <n v="0"/>
    <x v="0"/>
    <n v="1"/>
  </r>
  <r>
    <s v="CLM41859043"/>
    <d v="2021-09-07T00:00:00"/>
    <x v="2923"/>
    <x v="2"/>
    <x v="2953"/>
    <m/>
    <s v="POL96058521"/>
    <n v="1"/>
    <n v="0"/>
    <m/>
    <n v="1"/>
    <x v="0"/>
    <n v="0"/>
  </r>
  <r>
    <s v="CLM71870302"/>
    <d v="2023-08-30T00:00:00"/>
    <x v="2924"/>
    <x v="2"/>
    <x v="2954"/>
    <d v="2023-11-02T00:00:00"/>
    <s v="POL84679651"/>
    <n v="0"/>
    <n v="1"/>
    <n v="64"/>
    <n v="0"/>
    <x v="0"/>
    <n v="0"/>
  </r>
  <r>
    <s v="CLM28879508"/>
    <d v="2022-01-07T00:00:00"/>
    <x v="2925"/>
    <x v="0"/>
    <x v="2955"/>
    <d v="2022-02-24T00:00:00"/>
    <s v="POL89580964"/>
    <n v="0"/>
    <n v="1"/>
    <n v="48"/>
    <n v="0"/>
    <x v="0"/>
    <n v="1"/>
  </r>
  <r>
    <s v="CLM15399362"/>
    <d v="2020-09-08T00:00:00"/>
    <x v="2926"/>
    <x v="1"/>
    <x v="2956"/>
    <d v="2020-12-04T00:00:00"/>
    <s v="POL52347881"/>
    <n v="0"/>
    <n v="1"/>
    <n v="87"/>
    <n v="0"/>
    <x v="0"/>
    <n v="0"/>
  </r>
  <r>
    <s v="CLM56918162"/>
    <d v="2020-01-27T00:00:00"/>
    <x v="2927"/>
    <x v="0"/>
    <x v="2957"/>
    <d v="2020-04-17T00:00:00"/>
    <s v="POL77295889"/>
    <n v="0"/>
    <n v="1"/>
    <n v="81"/>
    <n v="0"/>
    <x v="0"/>
    <n v="1"/>
  </r>
  <r>
    <s v="CLM35593604"/>
    <d v="2024-08-22T00:00:00"/>
    <x v="2928"/>
    <x v="2"/>
    <x v="2958"/>
    <d v="2024-09-18T00:00:00"/>
    <s v="POL36184966"/>
    <n v="0"/>
    <n v="0"/>
    <n v="27"/>
    <n v="0"/>
    <x v="0"/>
    <n v="0"/>
  </r>
  <r>
    <s v="CLM97089795"/>
    <d v="2024-02-19T00:00:00"/>
    <x v="2929"/>
    <x v="2"/>
    <x v="2959"/>
    <m/>
    <s v="POL73294320"/>
    <n v="1"/>
    <n v="0"/>
    <m/>
    <n v="1"/>
    <x v="0"/>
    <n v="0"/>
  </r>
  <r>
    <s v="CLM92930129"/>
    <d v="2024-08-15T00:00:00"/>
    <x v="2930"/>
    <x v="2"/>
    <x v="2960"/>
    <d v="2024-10-16T00:00:00"/>
    <s v="POL26556756"/>
    <n v="0"/>
    <n v="1"/>
    <n v="62"/>
    <n v="0"/>
    <x v="0"/>
    <n v="0"/>
  </r>
  <r>
    <s v="CLM92582459"/>
    <d v="2024-04-02T00:00:00"/>
    <x v="2931"/>
    <x v="1"/>
    <x v="2961"/>
    <d v="2024-04-18T00:00:00"/>
    <s v="POL09102792"/>
    <n v="0"/>
    <n v="1"/>
    <n v="16"/>
    <n v="0"/>
    <x v="0"/>
    <n v="0"/>
  </r>
  <r>
    <s v="CLM47876056"/>
    <d v="2021-07-22T00:00:00"/>
    <x v="2932"/>
    <x v="2"/>
    <x v="2962"/>
    <d v="2021-08-11T00:00:00"/>
    <s v="POL40049374"/>
    <n v="0"/>
    <n v="1"/>
    <n v="20"/>
    <n v="0"/>
    <x v="0"/>
    <n v="0"/>
  </r>
  <r>
    <s v="CLM63504089"/>
    <d v="2020-11-11T00:00:00"/>
    <x v="2933"/>
    <x v="2"/>
    <x v="2963"/>
    <d v="2021-01-29T00:00:00"/>
    <s v="POL05353456"/>
    <n v="0"/>
    <n v="0"/>
    <n v="79"/>
    <n v="0"/>
    <x v="1"/>
    <n v="0"/>
  </r>
  <r>
    <s v="CLM06365455"/>
    <d v="2022-03-16T00:00:00"/>
    <x v="2934"/>
    <x v="1"/>
    <x v="2964"/>
    <d v="2022-05-17T00:00:00"/>
    <s v="POL87933513"/>
    <n v="0"/>
    <n v="1"/>
    <n v="62"/>
    <n v="0"/>
    <x v="0"/>
    <n v="0"/>
  </r>
  <r>
    <s v="CLM49743255"/>
    <d v="2022-01-23T00:00:00"/>
    <x v="2935"/>
    <x v="1"/>
    <x v="2965"/>
    <d v="2022-04-13T00:00:00"/>
    <s v="POL24708378"/>
    <n v="0"/>
    <n v="0"/>
    <n v="80"/>
    <n v="0"/>
    <x v="0"/>
    <n v="0"/>
  </r>
  <r>
    <s v="CLM29514154"/>
    <d v="2021-02-08T00:00:00"/>
    <x v="2936"/>
    <x v="1"/>
    <x v="2966"/>
    <m/>
    <s v="POL64918904"/>
    <n v="1"/>
    <n v="1"/>
    <m/>
    <n v="1"/>
    <x v="0"/>
    <n v="0"/>
  </r>
  <r>
    <s v="CLM99372753"/>
    <d v="2020-05-26T00:00:00"/>
    <x v="2937"/>
    <x v="0"/>
    <x v="2967"/>
    <m/>
    <s v="POL54078734"/>
    <n v="1"/>
    <n v="1"/>
    <m/>
    <n v="1"/>
    <x v="0"/>
    <n v="1"/>
  </r>
  <r>
    <s v="CLM11415152"/>
    <d v="2023-09-27T00:00:00"/>
    <x v="2938"/>
    <x v="0"/>
    <x v="2968"/>
    <d v="2023-11-26T00:00:00"/>
    <s v="POL13762609"/>
    <n v="0"/>
    <n v="1"/>
    <n v="60"/>
    <n v="0"/>
    <x v="0"/>
    <n v="1"/>
  </r>
  <r>
    <s v="CLM29692838"/>
    <d v="2024-06-10T00:00:00"/>
    <x v="2939"/>
    <x v="2"/>
    <x v="2969"/>
    <d v="2024-08-16T00:00:00"/>
    <s v="POL17568774"/>
    <n v="0"/>
    <n v="0"/>
    <n v="67"/>
    <n v="0"/>
    <x v="0"/>
    <n v="0"/>
  </r>
  <r>
    <s v="CLM53606280"/>
    <d v="2024-08-10T00:00:00"/>
    <x v="1934"/>
    <x v="2"/>
    <x v="2970"/>
    <d v="2024-10-30T00:00:00"/>
    <s v="POL90960707"/>
    <n v="0"/>
    <n v="1"/>
    <n v="81"/>
    <n v="0"/>
    <x v="0"/>
    <n v="0"/>
  </r>
  <r>
    <s v="CLM77611876"/>
    <d v="2022-06-12T00:00:00"/>
    <x v="2940"/>
    <x v="2"/>
    <x v="2971"/>
    <m/>
    <s v="POL05710643"/>
    <n v="1"/>
    <n v="1"/>
    <m/>
    <n v="1"/>
    <x v="0"/>
    <n v="0"/>
  </r>
  <r>
    <s v="CLM65231248"/>
    <d v="2022-11-11T00:00:00"/>
    <x v="2941"/>
    <x v="0"/>
    <x v="2972"/>
    <d v="2023-01-06T00:00:00"/>
    <s v="POL30949010"/>
    <n v="0"/>
    <n v="1"/>
    <n v="56"/>
    <n v="0"/>
    <x v="0"/>
    <n v="1"/>
  </r>
  <r>
    <s v="CLM61153874"/>
    <d v="2023-02-09T00:00:00"/>
    <x v="2942"/>
    <x v="2"/>
    <x v="2973"/>
    <d v="2023-03-19T00:00:00"/>
    <s v="POL13029856"/>
    <n v="0"/>
    <n v="1"/>
    <n v="38"/>
    <n v="0"/>
    <x v="0"/>
    <n v="0"/>
  </r>
  <r>
    <s v="CLM47366045"/>
    <d v="2022-08-01T00:00:00"/>
    <x v="697"/>
    <x v="2"/>
    <x v="2974"/>
    <d v="2022-08-24T00:00:00"/>
    <s v="POL56700369"/>
    <n v="0"/>
    <n v="1"/>
    <n v="23"/>
    <n v="0"/>
    <x v="0"/>
    <n v="0"/>
  </r>
  <r>
    <s v="CLM94514510"/>
    <d v="2021-03-17T00:00:00"/>
    <x v="2943"/>
    <x v="0"/>
    <x v="2975"/>
    <d v="2021-05-24T00:00:00"/>
    <s v="POL64903447"/>
    <n v="0"/>
    <n v="1"/>
    <n v="68"/>
    <n v="0"/>
    <x v="0"/>
    <n v="1"/>
  </r>
  <r>
    <s v="CLM03262096"/>
    <d v="2024-06-26T00:00:00"/>
    <x v="2944"/>
    <x v="2"/>
    <x v="2976"/>
    <m/>
    <s v="POL67637922"/>
    <n v="1"/>
    <n v="0"/>
    <m/>
    <n v="1"/>
    <x v="0"/>
    <n v="0"/>
  </r>
  <r>
    <s v="CLM61143314"/>
    <d v="2024-06-28T00:00:00"/>
    <x v="2945"/>
    <x v="2"/>
    <x v="2977"/>
    <m/>
    <s v="POL53317705"/>
    <n v="1"/>
    <n v="1"/>
    <m/>
    <n v="1"/>
    <x v="0"/>
    <n v="0"/>
  </r>
  <r>
    <s v="CLM87953938"/>
    <d v="2021-06-28T00:00:00"/>
    <x v="2946"/>
    <x v="2"/>
    <x v="2978"/>
    <m/>
    <s v="POL85437892"/>
    <n v="1"/>
    <n v="0"/>
    <m/>
    <n v="1"/>
    <x v="0"/>
    <n v="0"/>
  </r>
  <r>
    <s v="CLM04717912"/>
    <d v="2023-06-17T00:00:00"/>
    <x v="2947"/>
    <x v="0"/>
    <x v="2979"/>
    <m/>
    <s v="POL40546562"/>
    <n v="1"/>
    <n v="0"/>
    <m/>
    <n v="1"/>
    <x v="0"/>
    <n v="1"/>
  </r>
  <r>
    <s v="CLM75356258"/>
    <d v="2023-05-10T00:00:00"/>
    <x v="2948"/>
    <x v="2"/>
    <x v="2980"/>
    <d v="2023-07-31T00:00:00"/>
    <s v="POL19532067"/>
    <n v="0"/>
    <n v="1"/>
    <n v="82"/>
    <n v="0"/>
    <x v="0"/>
    <n v="0"/>
  </r>
  <r>
    <s v="CLM73265499"/>
    <d v="2023-06-06T00:00:00"/>
    <x v="2949"/>
    <x v="2"/>
    <x v="2981"/>
    <d v="2023-07-14T00:00:00"/>
    <s v="POL88380542"/>
    <n v="0"/>
    <n v="1"/>
    <n v="38"/>
    <n v="0"/>
    <x v="0"/>
    <n v="0"/>
  </r>
  <r>
    <s v="CLM42465915"/>
    <d v="2021-01-08T00:00:00"/>
    <x v="2950"/>
    <x v="0"/>
    <x v="2982"/>
    <d v="2021-03-03T00:00:00"/>
    <s v="POL91400674"/>
    <n v="0"/>
    <n v="0"/>
    <n v="54"/>
    <n v="0"/>
    <x v="1"/>
    <n v="1"/>
  </r>
  <r>
    <s v="CLM90911133"/>
    <d v="2020-02-07T00:00:00"/>
    <x v="2951"/>
    <x v="0"/>
    <x v="2983"/>
    <m/>
    <s v="POL55128968"/>
    <n v="1"/>
    <n v="1"/>
    <m/>
    <n v="1"/>
    <x v="0"/>
    <n v="1"/>
  </r>
  <r>
    <s v="CLM70366412"/>
    <d v="2022-04-08T00:00:00"/>
    <x v="2952"/>
    <x v="0"/>
    <x v="2984"/>
    <m/>
    <s v="POL15948540"/>
    <n v="1"/>
    <n v="0"/>
    <m/>
    <n v="1"/>
    <x v="0"/>
    <n v="1"/>
  </r>
  <r>
    <s v="CLM54941701"/>
    <d v="2022-09-24T00:00:00"/>
    <x v="2953"/>
    <x v="0"/>
    <x v="2985"/>
    <m/>
    <s v="POL51383212"/>
    <n v="1"/>
    <n v="0"/>
    <m/>
    <n v="1"/>
    <x v="0"/>
    <n v="1"/>
  </r>
  <r>
    <s v="CLM42024066"/>
    <d v="2021-10-24T00:00:00"/>
    <x v="2954"/>
    <x v="1"/>
    <x v="2986"/>
    <d v="2021-11-15T00:00:00"/>
    <s v="POL40654062"/>
    <n v="0"/>
    <n v="0"/>
    <n v="22"/>
    <n v="0"/>
    <x v="1"/>
    <n v="0"/>
  </r>
  <r>
    <s v="CLM40066315"/>
    <d v="2022-08-04T00:00:00"/>
    <x v="2955"/>
    <x v="1"/>
    <x v="2987"/>
    <m/>
    <s v="POL63085771"/>
    <n v="1"/>
    <n v="0"/>
    <m/>
    <n v="1"/>
    <x v="2"/>
    <n v="0"/>
  </r>
  <r>
    <s v="CLM49986790"/>
    <d v="2020-08-05T00:00:00"/>
    <x v="2956"/>
    <x v="0"/>
    <x v="2988"/>
    <d v="2020-09-22T00:00:00"/>
    <s v="POL29465290"/>
    <n v="0"/>
    <n v="1"/>
    <n v="48"/>
    <n v="0"/>
    <x v="0"/>
    <n v="1"/>
  </r>
  <r>
    <s v="CLM48579455"/>
    <d v="2022-02-23T00:00:00"/>
    <x v="2957"/>
    <x v="2"/>
    <x v="2989"/>
    <d v="2022-04-13T00:00:00"/>
    <s v="POL57812937"/>
    <n v="0"/>
    <n v="1"/>
    <n v="49"/>
    <n v="0"/>
    <x v="0"/>
    <n v="0"/>
  </r>
  <r>
    <s v="CLM14754651"/>
    <d v="2020-09-30T00:00:00"/>
    <x v="2958"/>
    <x v="0"/>
    <x v="2990"/>
    <d v="2020-12-14T00:00:00"/>
    <s v="POL63222732"/>
    <n v="0"/>
    <n v="0"/>
    <n v="75"/>
    <n v="0"/>
    <x v="1"/>
    <n v="1"/>
  </r>
  <r>
    <s v="CLM85182467"/>
    <d v="2022-12-11T00:00:00"/>
    <x v="2959"/>
    <x v="1"/>
    <x v="2991"/>
    <d v="2023-01-21T00:00:00"/>
    <s v="POL06413142"/>
    <n v="0"/>
    <n v="0"/>
    <n v="41"/>
    <n v="0"/>
    <x v="0"/>
    <n v="0"/>
  </r>
  <r>
    <s v="CLM75180362"/>
    <d v="2023-01-29T00:00:00"/>
    <x v="2960"/>
    <x v="0"/>
    <x v="2992"/>
    <m/>
    <s v="POL06082159"/>
    <n v="1"/>
    <n v="0"/>
    <m/>
    <n v="1"/>
    <x v="1"/>
    <n v="1"/>
  </r>
  <r>
    <s v="CLM51274330"/>
    <d v="2024-12-17T00:00:00"/>
    <x v="2961"/>
    <x v="1"/>
    <x v="2993"/>
    <m/>
    <s v="POL07883345"/>
    <n v="1"/>
    <n v="1"/>
    <m/>
    <n v="1"/>
    <x v="0"/>
    <n v="0"/>
  </r>
  <r>
    <s v="CLM08689926"/>
    <d v="2020-05-18T00:00:00"/>
    <x v="2962"/>
    <x v="2"/>
    <x v="2994"/>
    <d v="2020-06-29T00:00:00"/>
    <s v="POL69244007"/>
    <n v="0"/>
    <n v="0"/>
    <n v="42"/>
    <n v="0"/>
    <x v="1"/>
    <n v="0"/>
  </r>
  <r>
    <s v="CLM65693579"/>
    <d v="2024-05-28T00:00:00"/>
    <x v="2963"/>
    <x v="2"/>
    <x v="2995"/>
    <d v="2024-07-21T00:00:00"/>
    <s v="POL01382311"/>
    <n v="0"/>
    <n v="1"/>
    <n v="54"/>
    <n v="0"/>
    <x v="0"/>
    <n v="0"/>
  </r>
  <r>
    <s v="CLM76385772"/>
    <d v="2023-05-31T00:00:00"/>
    <x v="2964"/>
    <x v="0"/>
    <x v="2996"/>
    <d v="2023-08-25T00:00:00"/>
    <s v="POL13957620"/>
    <n v="0"/>
    <n v="1"/>
    <n v="86"/>
    <n v="0"/>
    <x v="0"/>
    <n v="1"/>
  </r>
  <r>
    <s v="CLM85512374"/>
    <d v="2020-06-19T00:00:00"/>
    <x v="2965"/>
    <x v="0"/>
    <x v="2997"/>
    <d v="2020-08-28T00:00:00"/>
    <s v="POL36321695"/>
    <n v="0"/>
    <n v="1"/>
    <n v="70"/>
    <n v="0"/>
    <x v="0"/>
    <n v="1"/>
  </r>
  <r>
    <s v="CLM27936411"/>
    <d v="2020-02-01T00:00:00"/>
    <x v="2966"/>
    <x v="1"/>
    <x v="2998"/>
    <d v="2020-02-13T00:00:00"/>
    <s v="POL79704947"/>
    <n v="0"/>
    <n v="0"/>
    <n v="12"/>
    <n v="0"/>
    <x v="1"/>
    <n v="0"/>
  </r>
  <r>
    <s v="CLM31156446"/>
    <d v="2023-04-04T00:00:00"/>
    <x v="2967"/>
    <x v="2"/>
    <x v="2999"/>
    <d v="2023-04-20T00:00:00"/>
    <s v="POL57863591"/>
    <n v="0"/>
    <n v="0"/>
    <n v="16"/>
    <n v="0"/>
    <x v="0"/>
    <n v="0"/>
  </r>
  <r>
    <s v="CLM24038699"/>
    <d v="2024-02-21T00:00:00"/>
    <x v="2968"/>
    <x v="1"/>
    <x v="3000"/>
    <m/>
    <s v="POL10977821"/>
    <n v="1"/>
    <n v="1"/>
    <m/>
    <n v="1"/>
    <x v="0"/>
    <n v="0"/>
  </r>
  <r>
    <s v="CLM22558428"/>
    <d v="2022-08-01T00:00:00"/>
    <x v="2969"/>
    <x v="1"/>
    <x v="3001"/>
    <m/>
    <s v="POL81605555"/>
    <n v="1"/>
    <n v="0"/>
    <m/>
    <n v="1"/>
    <x v="2"/>
    <n v="0"/>
  </r>
  <r>
    <s v="CLM27306077"/>
    <d v="2020-12-14T00:00:00"/>
    <x v="2970"/>
    <x v="2"/>
    <x v="3002"/>
    <m/>
    <s v="POL40650840"/>
    <n v="1"/>
    <n v="0"/>
    <m/>
    <n v="1"/>
    <x v="1"/>
    <n v="0"/>
  </r>
  <r>
    <s v="CLM25005143"/>
    <d v="2021-05-15T00:00:00"/>
    <x v="2971"/>
    <x v="1"/>
    <x v="3003"/>
    <d v="2021-08-05T00:00:00"/>
    <s v="POL38583909"/>
    <n v="0"/>
    <n v="1"/>
    <n v="82"/>
    <n v="0"/>
    <x v="0"/>
    <n v="0"/>
  </r>
  <r>
    <s v="CLM28901610"/>
    <d v="2021-07-30T00:00:00"/>
    <x v="2972"/>
    <x v="2"/>
    <x v="3004"/>
    <d v="2021-08-14T00:00:00"/>
    <s v="POL14355041"/>
    <n v="0"/>
    <n v="0"/>
    <n v="15"/>
    <n v="0"/>
    <x v="0"/>
    <n v="0"/>
  </r>
  <r>
    <s v="CLM17383888"/>
    <d v="2024-02-12T00:00:00"/>
    <x v="2973"/>
    <x v="0"/>
    <x v="3005"/>
    <d v="2024-03-31T00:00:00"/>
    <s v="POL43721127"/>
    <n v="0"/>
    <n v="1"/>
    <n v="48"/>
    <n v="0"/>
    <x v="0"/>
    <n v="1"/>
  </r>
  <r>
    <s v="CLM72477526"/>
    <d v="2024-07-13T00:00:00"/>
    <x v="2974"/>
    <x v="1"/>
    <x v="3006"/>
    <d v="2024-09-18T00:00:00"/>
    <s v="POL28573734"/>
    <n v="0"/>
    <n v="0"/>
    <n v="67"/>
    <n v="0"/>
    <x v="0"/>
    <n v="0"/>
  </r>
  <r>
    <s v="CLM82607471"/>
    <d v="2021-04-02T00:00:00"/>
    <x v="2975"/>
    <x v="2"/>
    <x v="3007"/>
    <m/>
    <s v="POL83051800"/>
    <n v="1"/>
    <n v="0"/>
    <m/>
    <n v="1"/>
    <x v="0"/>
    <n v="0"/>
  </r>
  <r>
    <s v="CLM09983192"/>
    <d v="2024-09-17T00:00:00"/>
    <x v="2976"/>
    <x v="0"/>
    <x v="3008"/>
    <m/>
    <s v="POL67096541"/>
    <n v="1"/>
    <n v="0"/>
    <m/>
    <n v="1"/>
    <x v="0"/>
    <n v="1"/>
  </r>
  <r>
    <s v="CLM60546138"/>
    <d v="2024-04-17T00:00:00"/>
    <x v="2977"/>
    <x v="0"/>
    <x v="3009"/>
    <d v="2024-06-25T00:00:00"/>
    <s v="POL85663411"/>
    <n v="0"/>
    <n v="1"/>
    <n v="69"/>
    <n v="0"/>
    <x v="0"/>
    <n v="1"/>
  </r>
  <r>
    <s v="CLM76684857"/>
    <d v="2024-09-07T00:00:00"/>
    <x v="2978"/>
    <x v="0"/>
    <x v="3010"/>
    <m/>
    <s v="POL76172999"/>
    <n v="1"/>
    <n v="0"/>
    <m/>
    <n v="1"/>
    <x v="0"/>
    <n v="1"/>
  </r>
  <r>
    <s v="CLM41909324"/>
    <d v="2020-02-20T00:00:00"/>
    <x v="2979"/>
    <x v="0"/>
    <x v="3011"/>
    <d v="2020-04-26T00:00:00"/>
    <s v="POL93053026"/>
    <n v="0"/>
    <n v="1"/>
    <n v="66"/>
    <n v="0"/>
    <x v="0"/>
    <n v="1"/>
  </r>
  <r>
    <s v="CLM31364188"/>
    <d v="2021-09-24T00:00:00"/>
    <x v="2980"/>
    <x v="0"/>
    <x v="3012"/>
    <d v="2021-12-12T00:00:00"/>
    <s v="POL89029482"/>
    <n v="0"/>
    <n v="0"/>
    <n v="79"/>
    <n v="0"/>
    <x v="0"/>
    <n v="1"/>
  </r>
  <r>
    <s v="CLM21236008"/>
    <d v="2023-10-18T00:00:00"/>
    <x v="2981"/>
    <x v="1"/>
    <x v="3013"/>
    <d v="2023-12-01T00:00:00"/>
    <s v="POL14835880"/>
    <n v="0"/>
    <n v="1"/>
    <n v="44"/>
    <n v="0"/>
    <x v="0"/>
    <n v="0"/>
  </r>
  <r>
    <s v="CLM19995671"/>
    <d v="2023-03-11T00:00:00"/>
    <x v="2982"/>
    <x v="0"/>
    <x v="3014"/>
    <d v="2023-05-10T00:00:00"/>
    <s v="POL23308648"/>
    <n v="0"/>
    <n v="1"/>
    <n v="60"/>
    <n v="0"/>
    <x v="0"/>
    <n v="1"/>
  </r>
  <r>
    <s v="CLM70841138"/>
    <d v="2020-06-09T00:00:00"/>
    <x v="2983"/>
    <x v="0"/>
    <x v="3015"/>
    <m/>
    <s v="POL15636653"/>
    <n v="1"/>
    <n v="0"/>
    <m/>
    <n v="1"/>
    <x v="0"/>
    <n v="1"/>
  </r>
  <r>
    <s v="CLM34555008"/>
    <d v="2021-01-07T00:00:00"/>
    <x v="2984"/>
    <x v="0"/>
    <x v="3016"/>
    <d v="2021-03-05T00:00:00"/>
    <s v="POL60026692"/>
    <n v="0"/>
    <n v="0"/>
    <n v="57"/>
    <n v="0"/>
    <x v="0"/>
    <n v="1"/>
  </r>
  <r>
    <s v="CLM81368667"/>
    <d v="2020-03-01T00:00:00"/>
    <x v="2985"/>
    <x v="2"/>
    <x v="3017"/>
    <d v="2020-05-07T00:00:00"/>
    <s v="POL54944417"/>
    <n v="0"/>
    <n v="0"/>
    <n v="67"/>
    <n v="0"/>
    <x v="0"/>
    <n v="0"/>
  </r>
  <r>
    <s v="CLM35750986"/>
    <d v="2021-03-28T00:00:00"/>
    <x v="2986"/>
    <x v="1"/>
    <x v="3018"/>
    <d v="2021-04-12T00:00:00"/>
    <s v="POL91190170"/>
    <n v="0"/>
    <n v="0"/>
    <n v="15"/>
    <n v="0"/>
    <x v="0"/>
    <n v="0"/>
  </r>
  <r>
    <s v="CLM94732115"/>
    <d v="2024-11-06T00:00:00"/>
    <x v="2987"/>
    <x v="1"/>
    <x v="3019"/>
    <d v="2024-12-30T00:00:00"/>
    <s v="POL92690680"/>
    <n v="0"/>
    <n v="1"/>
    <n v="54"/>
    <n v="0"/>
    <x v="0"/>
    <n v="0"/>
  </r>
  <r>
    <s v="CLM43805615"/>
    <d v="2020-09-19T00:00:00"/>
    <x v="2988"/>
    <x v="1"/>
    <x v="3020"/>
    <d v="2020-12-08T00:00:00"/>
    <s v="POL75770781"/>
    <n v="0"/>
    <n v="0"/>
    <n v="80"/>
    <n v="0"/>
    <x v="1"/>
    <n v="0"/>
  </r>
  <r>
    <s v="CLM65416003"/>
    <d v="2023-08-28T00:00:00"/>
    <x v="2989"/>
    <x v="0"/>
    <x v="3021"/>
    <d v="2023-10-13T00:00:00"/>
    <s v="POL40092390"/>
    <n v="0"/>
    <n v="0"/>
    <n v="46"/>
    <n v="0"/>
    <x v="1"/>
    <n v="1"/>
  </r>
  <r>
    <s v="CLM40058443"/>
    <d v="2020-11-11T00:00:00"/>
    <x v="2990"/>
    <x v="2"/>
    <x v="3022"/>
    <d v="2021-01-18T00:00:00"/>
    <s v="POL75813186"/>
    <n v="0"/>
    <n v="1"/>
    <n v="68"/>
    <n v="0"/>
    <x v="0"/>
    <n v="0"/>
  </r>
  <r>
    <s v="CLM25584177"/>
    <d v="2022-10-11T00:00:00"/>
    <x v="2991"/>
    <x v="2"/>
    <x v="3023"/>
    <m/>
    <s v="POL59691627"/>
    <n v="1"/>
    <n v="1"/>
    <m/>
    <n v="1"/>
    <x v="0"/>
    <n v="0"/>
  </r>
  <r>
    <s v="CLM80619031"/>
    <d v="2021-10-22T00:00:00"/>
    <x v="2992"/>
    <x v="0"/>
    <x v="3024"/>
    <d v="2021-12-04T00:00:00"/>
    <s v="POL46194153"/>
    <n v="0"/>
    <n v="1"/>
    <n v="43"/>
    <n v="0"/>
    <x v="0"/>
    <n v="1"/>
  </r>
  <r>
    <s v="CLM73281698"/>
    <d v="2024-02-14T00:00:00"/>
    <x v="2993"/>
    <x v="2"/>
    <x v="3025"/>
    <d v="2024-05-01T00:00:00"/>
    <s v="POL64494784"/>
    <n v="0"/>
    <n v="1"/>
    <n v="77"/>
    <n v="0"/>
    <x v="0"/>
    <n v="0"/>
  </r>
  <r>
    <s v="CLM49447379"/>
    <d v="2022-05-08T00:00:00"/>
    <x v="2994"/>
    <x v="2"/>
    <x v="3026"/>
    <d v="2022-08-06T00:00:00"/>
    <s v="POL80301647"/>
    <n v="0"/>
    <n v="1"/>
    <n v="90"/>
    <n v="0"/>
    <x v="0"/>
    <n v="0"/>
  </r>
  <r>
    <s v="CLM49943170"/>
    <d v="2024-11-04T00:00:00"/>
    <x v="2995"/>
    <x v="0"/>
    <x v="3027"/>
    <m/>
    <s v="POL31990750"/>
    <n v="1"/>
    <n v="1"/>
    <m/>
    <n v="1"/>
    <x v="0"/>
    <n v="1"/>
  </r>
  <r>
    <s v="CLM14833023"/>
    <d v="2021-01-16T00:00:00"/>
    <x v="2996"/>
    <x v="0"/>
    <x v="3028"/>
    <d v="2021-04-11T00:00:00"/>
    <s v="POL51511488"/>
    <n v="0"/>
    <n v="1"/>
    <n v="85"/>
    <n v="0"/>
    <x v="0"/>
    <n v="1"/>
  </r>
  <r>
    <s v="CLM30720534"/>
    <d v="2023-01-09T00:00:00"/>
    <x v="2997"/>
    <x v="0"/>
    <x v="3029"/>
    <m/>
    <s v="POL33923599"/>
    <n v="1"/>
    <n v="0"/>
    <m/>
    <n v="1"/>
    <x v="2"/>
    <n v="1"/>
  </r>
  <r>
    <s v="CLM49291940"/>
    <d v="2020-07-12T00:00:00"/>
    <x v="2998"/>
    <x v="1"/>
    <x v="3030"/>
    <d v="2020-08-31T00:00:00"/>
    <s v="POL20405348"/>
    <n v="0"/>
    <n v="0"/>
    <n v="50"/>
    <n v="0"/>
    <x v="0"/>
    <n v="0"/>
  </r>
  <r>
    <s v="CLM30642453"/>
    <d v="2022-08-20T00:00:00"/>
    <x v="2999"/>
    <x v="0"/>
    <x v="3031"/>
    <m/>
    <s v="POL10704502"/>
    <n v="1"/>
    <n v="0"/>
    <m/>
    <n v="1"/>
    <x v="0"/>
    <n v="1"/>
  </r>
  <r>
    <s v="CLM69935412"/>
    <d v="2020-12-03T00:00:00"/>
    <x v="3000"/>
    <x v="1"/>
    <x v="3032"/>
    <d v="2021-03-02T00:00:00"/>
    <s v="POL64216260"/>
    <n v="0"/>
    <n v="0"/>
    <n v="89"/>
    <n v="0"/>
    <x v="0"/>
    <n v="0"/>
  </r>
  <r>
    <s v="CLM94116790"/>
    <d v="2024-01-09T00:00:00"/>
    <x v="3001"/>
    <x v="1"/>
    <x v="3033"/>
    <d v="2024-02-26T00:00:00"/>
    <s v="POL63887686"/>
    <n v="0"/>
    <n v="0"/>
    <n v="48"/>
    <n v="0"/>
    <x v="0"/>
    <n v="0"/>
  </r>
  <r>
    <s v="CLM01660648"/>
    <d v="2024-03-11T00:00:00"/>
    <x v="3002"/>
    <x v="2"/>
    <x v="3034"/>
    <d v="2024-04-19T00:00:00"/>
    <s v="POL75156897"/>
    <n v="0"/>
    <n v="0"/>
    <n v="39"/>
    <n v="0"/>
    <x v="0"/>
    <n v="0"/>
  </r>
  <r>
    <s v="CLM88802883"/>
    <d v="2023-05-19T00:00:00"/>
    <x v="3003"/>
    <x v="2"/>
    <x v="3035"/>
    <m/>
    <s v="POL56295315"/>
    <n v="1"/>
    <n v="1"/>
    <m/>
    <n v="1"/>
    <x v="0"/>
    <n v="0"/>
  </r>
  <r>
    <s v="CLM88898483"/>
    <d v="2021-04-28T00:00:00"/>
    <x v="3004"/>
    <x v="0"/>
    <x v="3036"/>
    <d v="2021-05-20T00:00:00"/>
    <s v="POL48638488"/>
    <n v="0"/>
    <n v="1"/>
    <n v="22"/>
    <n v="0"/>
    <x v="0"/>
    <n v="1"/>
  </r>
  <r>
    <s v="CLM99523309"/>
    <d v="2020-08-16T00:00:00"/>
    <x v="3005"/>
    <x v="1"/>
    <x v="3037"/>
    <d v="2020-09-19T00:00:00"/>
    <s v="POL75734958"/>
    <n v="0"/>
    <n v="1"/>
    <n v="34"/>
    <n v="0"/>
    <x v="0"/>
    <n v="0"/>
  </r>
  <r>
    <s v="CLM34491551"/>
    <d v="2023-08-14T00:00:00"/>
    <x v="3006"/>
    <x v="2"/>
    <x v="3038"/>
    <d v="2023-09-22T00:00:00"/>
    <s v="POL72122375"/>
    <n v="0"/>
    <n v="1"/>
    <n v="39"/>
    <n v="0"/>
    <x v="0"/>
    <n v="0"/>
  </r>
  <r>
    <s v="CLM90041830"/>
    <d v="2022-02-25T00:00:00"/>
    <x v="3007"/>
    <x v="2"/>
    <x v="3039"/>
    <d v="2022-03-16T00:00:00"/>
    <s v="POL01538534"/>
    <n v="0"/>
    <n v="0"/>
    <n v="19"/>
    <n v="0"/>
    <x v="1"/>
    <n v="0"/>
  </r>
  <r>
    <s v="CLM42584125"/>
    <d v="2023-04-28T00:00:00"/>
    <x v="3008"/>
    <x v="2"/>
    <x v="3040"/>
    <d v="2023-06-15T00:00:00"/>
    <s v="POL30038118"/>
    <n v="0"/>
    <n v="0"/>
    <n v="48"/>
    <n v="0"/>
    <x v="1"/>
    <n v="0"/>
  </r>
  <r>
    <s v="CLM62346843"/>
    <d v="2020-04-12T00:00:00"/>
    <x v="3009"/>
    <x v="1"/>
    <x v="3041"/>
    <d v="2020-06-20T00:00:00"/>
    <s v="POL19452120"/>
    <n v="0"/>
    <n v="0"/>
    <n v="69"/>
    <n v="0"/>
    <x v="1"/>
    <n v="0"/>
  </r>
  <r>
    <s v="CLM83344484"/>
    <d v="2022-02-08T00:00:00"/>
    <x v="3010"/>
    <x v="0"/>
    <x v="3042"/>
    <d v="2022-03-01T00:00:00"/>
    <s v="POL58294071"/>
    <n v="0"/>
    <n v="0"/>
    <n v="21"/>
    <n v="0"/>
    <x v="1"/>
    <n v="1"/>
  </r>
  <r>
    <s v="CLM07961884"/>
    <d v="2024-02-17T00:00:00"/>
    <x v="3011"/>
    <x v="0"/>
    <x v="3043"/>
    <d v="2024-03-05T00:00:00"/>
    <s v="POL46961879"/>
    <n v="0"/>
    <n v="0"/>
    <n v="17"/>
    <n v="0"/>
    <x v="1"/>
    <n v="1"/>
  </r>
  <r>
    <s v="CLM46862158"/>
    <d v="2023-02-09T00:00:00"/>
    <x v="3012"/>
    <x v="0"/>
    <x v="3044"/>
    <d v="2023-04-28T00:00:00"/>
    <s v="POL55813188"/>
    <n v="0"/>
    <n v="0"/>
    <n v="78"/>
    <n v="0"/>
    <x v="0"/>
    <n v="1"/>
  </r>
  <r>
    <s v="CLM02148501"/>
    <d v="2024-04-21T00:00:00"/>
    <x v="3013"/>
    <x v="2"/>
    <x v="3045"/>
    <m/>
    <s v="POL20384996"/>
    <n v="1"/>
    <n v="1"/>
    <m/>
    <n v="1"/>
    <x v="0"/>
    <n v="0"/>
  </r>
  <r>
    <s v="CLM06310463"/>
    <d v="2023-02-25T00:00:00"/>
    <x v="3014"/>
    <x v="2"/>
    <x v="3046"/>
    <m/>
    <s v="POL63778192"/>
    <n v="1"/>
    <n v="1"/>
    <m/>
    <n v="1"/>
    <x v="0"/>
    <n v="0"/>
  </r>
  <r>
    <s v="CLM74310559"/>
    <d v="2020-12-12T00:00:00"/>
    <x v="2461"/>
    <x v="2"/>
    <x v="3047"/>
    <d v="2021-02-28T00:00:00"/>
    <s v="POL93504222"/>
    <n v="0"/>
    <n v="0"/>
    <n v="78"/>
    <n v="0"/>
    <x v="0"/>
    <n v="0"/>
  </r>
  <r>
    <s v="CLM20049904"/>
    <d v="2023-12-25T00:00:00"/>
    <x v="3015"/>
    <x v="1"/>
    <x v="3048"/>
    <d v="2024-01-15T00:00:00"/>
    <s v="POL08383719"/>
    <n v="0"/>
    <n v="1"/>
    <n v="21"/>
    <n v="0"/>
    <x v="0"/>
    <n v="0"/>
  </r>
  <r>
    <s v="CLM54535122"/>
    <d v="2024-09-15T00:00:00"/>
    <x v="3016"/>
    <x v="0"/>
    <x v="3049"/>
    <m/>
    <s v="POL72956351"/>
    <n v="1"/>
    <n v="1"/>
    <m/>
    <n v="1"/>
    <x v="0"/>
    <n v="1"/>
  </r>
  <r>
    <s v="CLM07270974"/>
    <d v="2022-11-28T00:00:00"/>
    <x v="3017"/>
    <x v="1"/>
    <x v="3050"/>
    <d v="2023-02-14T00:00:00"/>
    <s v="POL70256578"/>
    <n v="0"/>
    <n v="0"/>
    <n v="78"/>
    <n v="0"/>
    <x v="1"/>
    <n v="0"/>
  </r>
  <r>
    <s v="CLM48454279"/>
    <d v="2024-04-04T00:00:00"/>
    <x v="3018"/>
    <x v="2"/>
    <x v="3051"/>
    <d v="2024-05-17T00:00:00"/>
    <s v="POL55857160"/>
    <n v="0"/>
    <n v="1"/>
    <n v="43"/>
    <n v="0"/>
    <x v="0"/>
    <n v="0"/>
  </r>
  <r>
    <s v="CLM93607104"/>
    <d v="2021-12-31T00:00:00"/>
    <x v="3019"/>
    <x v="0"/>
    <x v="3052"/>
    <d v="2022-02-23T00:00:00"/>
    <s v="POL09445725"/>
    <n v="0"/>
    <n v="0"/>
    <n v="54"/>
    <n v="0"/>
    <x v="0"/>
    <n v="1"/>
  </r>
  <r>
    <s v="CLM79971162"/>
    <d v="2023-03-23T00:00:00"/>
    <x v="3020"/>
    <x v="2"/>
    <x v="3053"/>
    <d v="2023-04-07T00:00:00"/>
    <s v="POL20039357"/>
    <n v="0"/>
    <n v="0"/>
    <n v="15"/>
    <n v="0"/>
    <x v="0"/>
    <n v="0"/>
  </r>
  <r>
    <s v="CLM23771391"/>
    <d v="2021-07-31T00:00:00"/>
    <x v="3021"/>
    <x v="2"/>
    <x v="3054"/>
    <d v="2021-10-15T00:00:00"/>
    <s v="POL19165656"/>
    <n v="0"/>
    <n v="1"/>
    <n v="76"/>
    <n v="0"/>
    <x v="0"/>
    <n v="0"/>
  </r>
  <r>
    <s v="CLM93152290"/>
    <d v="2022-02-20T00:00:00"/>
    <x v="3022"/>
    <x v="1"/>
    <x v="3055"/>
    <d v="2022-03-18T00:00:00"/>
    <s v="POL38710685"/>
    <n v="0"/>
    <n v="1"/>
    <n v="26"/>
    <n v="0"/>
    <x v="0"/>
    <n v="0"/>
  </r>
  <r>
    <s v="CLM44767623"/>
    <d v="2021-11-12T00:00:00"/>
    <x v="3023"/>
    <x v="1"/>
    <x v="3056"/>
    <d v="2022-01-26T00:00:00"/>
    <s v="POL19433237"/>
    <n v="0"/>
    <n v="0"/>
    <n v="75"/>
    <n v="0"/>
    <x v="1"/>
    <n v="0"/>
  </r>
  <r>
    <s v="CLM60052817"/>
    <d v="2024-04-25T00:00:00"/>
    <x v="3024"/>
    <x v="0"/>
    <x v="3057"/>
    <d v="2024-07-19T00:00:00"/>
    <s v="POL56805499"/>
    <n v="0"/>
    <n v="1"/>
    <n v="85"/>
    <n v="0"/>
    <x v="0"/>
    <n v="1"/>
  </r>
  <r>
    <s v="CLM80893773"/>
    <d v="2022-08-28T00:00:00"/>
    <x v="3025"/>
    <x v="1"/>
    <x v="3058"/>
    <m/>
    <s v="POL47517699"/>
    <n v="1"/>
    <n v="0"/>
    <m/>
    <n v="1"/>
    <x v="0"/>
    <n v="0"/>
  </r>
  <r>
    <s v="CLM50461751"/>
    <d v="2022-08-20T00:00:00"/>
    <x v="3026"/>
    <x v="1"/>
    <x v="3059"/>
    <m/>
    <s v="POL35484461"/>
    <n v="1"/>
    <n v="1"/>
    <m/>
    <n v="1"/>
    <x v="0"/>
    <n v="0"/>
  </r>
  <r>
    <s v="CLM87201175"/>
    <d v="2023-07-01T00:00:00"/>
    <x v="3027"/>
    <x v="2"/>
    <x v="3060"/>
    <d v="2023-09-03T00:00:00"/>
    <s v="POL00464071"/>
    <n v="0"/>
    <n v="1"/>
    <n v="64"/>
    <n v="0"/>
    <x v="0"/>
    <n v="0"/>
  </r>
  <r>
    <s v="CLM73641671"/>
    <d v="2021-12-27T00:00:00"/>
    <x v="3028"/>
    <x v="2"/>
    <x v="3061"/>
    <d v="2022-02-09T00:00:00"/>
    <s v="POL17699181"/>
    <n v="0"/>
    <n v="0"/>
    <n v="44"/>
    <n v="0"/>
    <x v="0"/>
    <n v="0"/>
  </r>
  <r>
    <s v="CLM70816180"/>
    <d v="2023-09-01T00:00:00"/>
    <x v="3029"/>
    <x v="0"/>
    <x v="3062"/>
    <d v="2023-11-20T00:00:00"/>
    <s v="POL86577388"/>
    <n v="0"/>
    <n v="0"/>
    <n v="80"/>
    <n v="0"/>
    <x v="0"/>
    <n v="1"/>
  </r>
  <r>
    <s v="CLM95216571"/>
    <d v="2020-01-07T00:00:00"/>
    <x v="3030"/>
    <x v="0"/>
    <x v="3063"/>
    <m/>
    <s v="POL81442858"/>
    <n v="1"/>
    <n v="0"/>
    <m/>
    <n v="1"/>
    <x v="0"/>
    <n v="1"/>
  </r>
  <r>
    <s v="CLM90576557"/>
    <d v="2022-05-17T00:00:00"/>
    <x v="3031"/>
    <x v="2"/>
    <x v="3064"/>
    <d v="2022-06-19T00:00:00"/>
    <s v="POL07640768"/>
    <n v="0"/>
    <n v="0"/>
    <n v="33"/>
    <n v="0"/>
    <x v="1"/>
    <n v="0"/>
  </r>
  <r>
    <s v="CLM51237255"/>
    <d v="2021-01-20T00:00:00"/>
    <x v="3032"/>
    <x v="2"/>
    <x v="3065"/>
    <d v="2021-03-23T00:00:00"/>
    <s v="POL84852929"/>
    <n v="0"/>
    <n v="1"/>
    <n v="62"/>
    <n v="0"/>
    <x v="0"/>
    <n v="0"/>
  </r>
  <r>
    <s v="CLM75646046"/>
    <d v="2024-06-17T00:00:00"/>
    <x v="3033"/>
    <x v="1"/>
    <x v="3066"/>
    <d v="2024-06-30T00:00:00"/>
    <s v="POL86311046"/>
    <n v="0"/>
    <n v="1"/>
    <n v="13"/>
    <n v="0"/>
    <x v="0"/>
    <n v="0"/>
  </r>
  <r>
    <s v="CLM37030682"/>
    <d v="2020-03-17T00:00:00"/>
    <x v="3034"/>
    <x v="1"/>
    <x v="3067"/>
    <m/>
    <s v="POL87735228"/>
    <n v="1"/>
    <n v="0"/>
    <m/>
    <n v="1"/>
    <x v="0"/>
    <n v="0"/>
  </r>
  <r>
    <s v="CLM22786275"/>
    <d v="2023-09-18T00:00:00"/>
    <x v="3035"/>
    <x v="2"/>
    <x v="3068"/>
    <d v="2023-10-19T00:00:00"/>
    <s v="POL15232453"/>
    <n v="0"/>
    <n v="0"/>
    <n v="31"/>
    <n v="0"/>
    <x v="1"/>
    <n v="0"/>
  </r>
  <r>
    <s v="CLM69041623"/>
    <d v="2021-12-16T00:00:00"/>
    <x v="3036"/>
    <x v="1"/>
    <x v="3069"/>
    <m/>
    <s v="POL73436304"/>
    <n v="1"/>
    <n v="0"/>
    <m/>
    <n v="1"/>
    <x v="2"/>
    <n v="0"/>
  </r>
  <r>
    <s v="CLM90385382"/>
    <d v="2021-10-31T00:00:00"/>
    <x v="3037"/>
    <x v="1"/>
    <x v="3070"/>
    <d v="2021-11-13T00:00:00"/>
    <s v="POL11298880"/>
    <n v="0"/>
    <n v="1"/>
    <n v="13"/>
    <n v="0"/>
    <x v="0"/>
    <n v="0"/>
  </r>
  <r>
    <s v="CLM43207162"/>
    <d v="2022-11-02T00:00:00"/>
    <x v="3038"/>
    <x v="0"/>
    <x v="3071"/>
    <m/>
    <s v="POL92741100"/>
    <n v="1"/>
    <n v="1"/>
    <m/>
    <n v="1"/>
    <x v="0"/>
    <n v="1"/>
  </r>
  <r>
    <s v="CLM99414168"/>
    <d v="2022-07-15T00:00:00"/>
    <x v="3039"/>
    <x v="1"/>
    <x v="3072"/>
    <m/>
    <s v="POL55879512"/>
    <n v="1"/>
    <n v="1"/>
    <m/>
    <n v="1"/>
    <x v="0"/>
    <n v="0"/>
  </r>
  <r>
    <s v="CLM87126685"/>
    <d v="2023-09-10T00:00:00"/>
    <x v="3040"/>
    <x v="1"/>
    <x v="3073"/>
    <m/>
    <s v="POL12471063"/>
    <n v="1"/>
    <n v="0"/>
    <m/>
    <n v="1"/>
    <x v="0"/>
    <n v="0"/>
  </r>
  <r>
    <s v="CLM18491725"/>
    <d v="2020-02-02T00:00:00"/>
    <x v="3041"/>
    <x v="1"/>
    <x v="3074"/>
    <m/>
    <s v="POL35014451"/>
    <n v="1"/>
    <n v="0"/>
    <m/>
    <n v="1"/>
    <x v="0"/>
    <n v="0"/>
  </r>
  <r>
    <s v="CLM84560480"/>
    <d v="2020-10-25T00:00:00"/>
    <x v="3042"/>
    <x v="0"/>
    <x v="3075"/>
    <d v="2020-11-12T00:00:00"/>
    <s v="POL80973920"/>
    <n v="0"/>
    <n v="0"/>
    <n v="18"/>
    <n v="0"/>
    <x v="2"/>
    <n v="1"/>
  </r>
  <r>
    <s v="CLM35506542"/>
    <d v="2021-04-19T00:00:00"/>
    <x v="3043"/>
    <x v="2"/>
    <x v="3076"/>
    <d v="2021-05-18T00:00:00"/>
    <s v="POL22529514"/>
    <n v="0"/>
    <n v="0"/>
    <n v="29"/>
    <n v="0"/>
    <x v="2"/>
    <n v="0"/>
  </r>
  <r>
    <s v="CLM14220854"/>
    <d v="2020-12-18T00:00:00"/>
    <x v="3044"/>
    <x v="0"/>
    <x v="3077"/>
    <d v="2021-03-07T00:00:00"/>
    <s v="POL94943347"/>
    <n v="0"/>
    <n v="0"/>
    <n v="79"/>
    <n v="0"/>
    <x v="0"/>
    <n v="1"/>
  </r>
  <r>
    <s v="CLM82373901"/>
    <d v="2024-11-03T00:00:00"/>
    <x v="3045"/>
    <x v="0"/>
    <x v="3078"/>
    <d v="2024-12-18T00:00:00"/>
    <s v="POL07698492"/>
    <n v="0"/>
    <n v="1"/>
    <n v="45"/>
    <n v="0"/>
    <x v="0"/>
    <n v="1"/>
  </r>
  <r>
    <s v="CLM90182593"/>
    <d v="2022-01-27T00:00:00"/>
    <x v="3046"/>
    <x v="0"/>
    <x v="3079"/>
    <d v="2022-02-15T00:00:00"/>
    <s v="POL55243233"/>
    <n v="0"/>
    <n v="0"/>
    <n v="19"/>
    <n v="0"/>
    <x v="0"/>
    <n v="1"/>
  </r>
  <r>
    <s v="CLM08216011"/>
    <d v="2022-02-17T00:00:00"/>
    <x v="3047"/>
    <x v="0"/>
    <x v="3080"/>
    <d v="2022-05-15T00:00:00"/>
    <s v="POL30960897"/>
    <n v="0"/>
    <n v="1"/>
    <n v="87"/>
    <n v="0"/>
    <x v="0"/>
    <n v="1"/>
  </r>
  <r>
    <s v="CLM23912243"/>
    <d v="2021-03-09T00:00:00"/>
    <x v="3048"/>
    <x v="0"/>
    <x v="3081"/>
    <d v="2021-03-19T00:00:00"/>
    <s v="POL76750122"/>
    <n v="0"/>
    <n v="1"/>
    <n v="10"/>
    <n v="0"/>
    <x v="0"/>
    <n v="1"/>
  </r>
  <r>
    <s v="CLM92627163"/>
    <d v="2022-07-02T00:00:00"/>
    <x v="3049"/>
    <x v="2"/>
    <x v="3082"/>
    <m/>
    <s v="POL81122472"/>
    <n v="1"/>
    <n v="1"/>
    <m/>
    <n v="1"/>
    <x v="0"/>
    <n v="0"/>
  </r>
  <r>
    <s v="CLM50071069"/>
    <d v="2024-08-18T00:00:00"/>
    <x v="3050"/>
    <x v="1"/>
    <x v="3083"/>
    <m/>
    <s v="POL69142405"/>
    <n v="1"/>
    <n v="1"/>
    <m/>
    <n v="1"/>
    <x v="0"/>
    <n v="0"/>
  </r>
  <r>
    <s v="CLM99790897"/>
    <d v="2024-12-07T00:00:00"/>
    <x v="3051"/>
    <x v="0"/>
    <x v="3084"/>
    <d v="2025-01-14T00:00:00"/>
    <s v="POL52356256"/>
    <n v="0"/>
    <n v="1"/>
    <n v="38"/>
    <n v="0"/>
    <x v="0"/>
    <n v="1"/>
  </r>
  <r>
    <s v="CLM35263556"/>
    <d v="2020-01-15T00:00:00"/>
    <x v="3052"/>
    <x v="2"/>
    <x v="3085"/>
    <m/>
    <s v="POL30459208"/>
    <n v="1"/>
    <n v="0"/>
    <m/>
    <n v="1"/>
    <x v="0"/>
    <n v="0"/>
  </r>
  <r>
    <s v="CLM04721173"/>
    <d v="2021-08-24T00:00:00"/>
    <x v="3053"/>
    <x v="2"/>
    <x v="3086"/>
    <m/>
    <s v="POL84317936"/>
    <n v="1"/>
    <n v="1"/>
    <m/>
    <n v="1"/>
    <x v="0"/>
    <n v="0"/>
  </r>
  <r>
    <s v="CLM13842199"/>
    <d v="2023-03-24T00:00:00"/>
    <x v="3054"/>
    <x v="0"/>
    <x v="3087"/>
    <d v="2023-04-22T00:00:00"/>
    <s v="POL63414573"/>
    <n v="0"/>
    <n v="1"/>
    <n v="29"/>
    <n v="0"/>
    <x v="0"/>
    <n v="1"/>
  </r>
  <r>
    <s v="CLM73470844"/>
    <d v="2022-03-31T00:00:00"/>
    <x v="3055"/>
    <x v="1"/>
    <x v="3088"/>
    <m/>
    <s v="POL39664673"/>
    <n v="1"/>
    <n v="1"/>
    <m/>
    <n v="1"/>
    <x v="0"/>
    <n v="0"/>
  </r>
  <r>
    <s v="CLM05686088"/>
    <d v="2023-01-21T00:00:00"/>
    <x v="3056"/>
    <x v="1"/>
    <x v="3089"/>
    <d v="2023-02-27T00:00:00"/>
    <s v="POL73952203"/>
    <n v="0"/>
    <n v="0"/>
    <n v="37"/>
    <n v="0"/>
    <x v="1"/>
    <n v="0"/>
  </r>
  <r>
    <s v="CLM28209863"/>
    <d v="2020-07-09T00:00:00"/>
    <x v="3057"/>
    <x v="1"/>
    <x v="3090"/>
    <d v="2020-09-06T00:00:00"/>
    <s v="POL27371029"/>
    <n v="0"/>
    <n v="1"/>
    <n v="59"/>
    <n v="0"/>
    <x v="0"/>
    <n v="0"/>
  </r>
  <r>
    <s v="CLM81411119"/>
    <d v="2022-12-05T00:00:00"/>
    <x v="3058"/>
    <x v="1"/>
    <x v="3091"/>
    <d v="2023-02-13T00:00:00"/>
    <s v="POL81553263"/>
    <n v="0"/>
    <n v="1"/>
    <n v="70"/>
    <n v="0"/>
    <x v="0"/>
    <n v="0"/>
  </r>
  <r>
    <s v="CLM53997718"/>
    <d v="2022-07-25T00:00:00"/>
    <x v="3059"/>
    <x v="1"/>
    <x v="3092"/>
    <m/>
    <s v="POL34664875"/>
    <n v="1"/>
    <n v="0"/>
    <m/>
    <n v="1"/>
    <x v="0"/>
    <n v="0"/>
  </r>
  <r>
    <s v="CLM55548297"/>
    <d v="2020-07-26T00:00:00"/>
    <x v="3060"/>
    <x v="2"/>
    <x v="3093"/>
    <m/>
    <s v="POL18608877"/>
    <n v="1"/>
    <n v="1"/>
    <m/>
    <n v="1"/>
    <x v="0"/>
    <n v="0"/>
  </r>
  <r>
    <s v="CLM06349453"/>
    <d v="2022-08-12T00:00:00"/>
    <x v="3061"/>
    <x v="2"/>
    <x v="3094"/>
    <d v="2022-10-05T00:00:00"/>
    <s v="POL18306800"/>
    <n v="0"/>
    <n v="0"/>
    <n v="54"/>
    <n v="0"/>
    <x v="2"/>
    <n v="0"/>
  </r>
  <r>
    <s v="CLM03656175"/>
    <d v="2021-02-05T00:00:00"/>
    <x v="3062"/>
    <x v="1"/>
    <x v="3095"/>
    <d v="2021-03-30T00:00:00"/>
    <s v="POL04376186"/>
    <n v="0"/>
    <n v="1"/>
    <n v="53"/>
    <n v="0"/>
    <x v="0"/>
    <n v="0"/>
  </r>
  <r>
    <s v="CLM17890469"/>
    <d v="2024-09-21T00:00:00"/>
    <x v="3063"/>
    <x v="1"/>
    <x v="3096"/>
    <d v="2024-11-05T00:00:00"/>
    <s v="POL83318258"/>
    <n v="0"/>
    <n v="0"/>
    <n v="45"/>
    <n v="0"/>
    <x v="0"/>
    <n v="0"/>
  </r>
  <r>
    <s v="CLM81771590"/>
    <d v="2021-10-14T00:00:00"/>
    <x v="3064"/>
    <x v="2"/>
    <x v="3097"/>
    <m/>
    <s v="POL78662239"/>
    <n v="1"/>
    <n v="1"/>
    <m/>
    <n v="1"/>
    <x v="0"/>
    <n v="0"/>
  </r>
  <r>
    <s v="CLM30951674"/>
    <d v="2023-02-07T00:00:00"/>
    <x v="3065"/>
    <x v="1"/>
    <x v="3098"/>
    <d v="2023-04-12T00:00:00"/>
    <s v="POL79091785"/>
    <n v="0"/>
    <n v="1"/>
    <n v="64"/>
    <n v="0"/>
    <x v="0"/>
    <n v="0"/>
  </r>
  <r>
    <s v="CLM60100174"/>
    <d v="2024-01-28T00:00:00"/>
    <x v="3066"/>
    <x v="2"/>
    <x v="3099"/>
    <m/>
    <s v="POL77315241"/>
    <n v="1"/>
    <n v="1"/>
    <m/>
    <n v="1"/>
    <x v="0"/>
    <n v="0"/>
  </r>
  <r>
    <s v="CLM90628878"/>
    <d v="2023-03-05T00:00:00"/>
    <x v="3067"/>
    <x v="2"/>
    <x v="3100"/>
    <d v="2023-05-21T00:00:00"/>
    <s v="POL23114064"/>
    <n v="0"/>
    <n v="1"/>
    <n v="77"/>
    <n v="0"/>
    <x v="0"/>
    <n v="0"/>
  </r>
  <r>
    <s v="CLM48807434"/>
    <d v="2023-12-18T00:00:00"/>
    <x v="3068"/>
    <x v="2"/>
    <x v="3101"/>
    <m/>
    <s v="POL14267045"/>
    <n v="1"/>
    <n v="0"/>
    <m/>
    <n v="1"/>
    <x v="2"/>
    <n v="0"/>
  </r>
  <r>
    <s v="CLM83545318"/>
    <d v="2022-03-01T00:00:00"/>
    <x v="3069"/>
    <x v="2"/>
    <x v="3102"/>
    <d v="2022-04-29T00:00:00"/>
    <s v="POL64383103"/>
    <n v="0"/>
    <n v="1"/>
    <n v="59"/>
    <n v="0"/>
    <x v="0"/>
    <n v="0"/>
  </r>
  <r>
    <s v="CLM79512151"/>
    <d v="2023-02-22T00:00:00"/>
    <x v="3070"/>
    <x v="0"/>
    <x v="3103"/>
    <d v="2023-04-24T00:00:00"/>
    <s v="POL85174489"/>
    <n v="0"/>
    <n v="1"/>
    <n v="61"/>
    <n v="0"/>
    <x v="0"/>
    <n v="1"/>
  </r>
  <r>
    <s v="CLM18884917"/>
    <d v="2024-06-24T00:00:00"/>
    <x v="3071"/>
    <x v="1"/>
    <x v="3104"/>
    <d v="2024-09-07T00:00:00"/>
    <s v="POL00677715"/>
    <n v="0"/>
    <n v="0"/>
    <n v="75"/>
    <n v="0"/>
    <x v="1"/>
    <n v="0"/>
  </r>
  <r>
    <s v="CLM67523464"/>
    <d v="2020-06-24T00:00:00"/>
    <x v="3072"/>
    <x v="2"/>
    <x v="3105"/>
    <d v="2020-08-30T00:00:00"/>
    <s v="POL55938009"/>
    <n v="0"/>
    <n v="1"/>
    <n v="67"/>
    <n v="0"/>
    <x v="0"/>
    <n v="0"/>
  </r>
  <r>
    <s v="CLM43376428"/>
    <d v="2022-02-15T00:00:00"/>
    <x v="3073"/>
    <x v="2"/>
    <x v="3106"/>
    <d v="2022-03-07T00:00:00"/>
    <s v="POL22068904"/>
    <n v="0"/>
    <n v="1"/>
    <n v="20"/>
    <n v="0"/>
    <x v="0"/>
    <n v="0"/>
  </r>
  <r>
    <s v="CLM86159292"/>
    <d v="2022-09-17T00:00:00"/>
    <x v="3074"/>
    <x v="0"/>
    <x v="3107"/>
    <m/>
    <s v="POL29498988"/>
    <n v="1"/>
    <n v="1"/>
    <m/>
    <n v="1"/>
    <x v="0"/>
    <n v="1"/>
  </r>
  <r>
    <s v="CLM98486259"/>
    <d v="2021-06-17T00:00:00"/>
    <x v="3075"/>
    <x v="0"/>
    <x v="3108"/>
    <m/>
    <s v="POL92386046"/>
    <n v="1"/>
    <n v="1"/>
    <m/>
    <n v="1"/>
    <x v="0"/>
    <n v="1"/>
  </r>
  <r>
    <s v="CLM38580616"/>
    <d v="2023-06-14T00:00:00"/>
    <x v="3076"/>
    <x v="2"/>
    <x v="3109"/>
    <m/>
    <s v="POL65664761"/>
    <n v="1"/>
    <n v="1"/>
    <m/>
    <n v="1"/>
    <x v="0"/>
    <n v="0"/>
  </r>
  <r>
    <s v="CLM84430330"/>
    <d v="2022-11-15T00:00:00"/>
    <x v="3077"/>
    <x v="0"/>
    <x v="3110"/>
    <d v="2022-12-05T00:00:00"/>
    <s v="POL45060689"/>
    <n v="0"/>
    <n v="0"/>
    <n v="20"/>
    <n v="0"/>
    <x v="0"/>
    <n v="1"/>
  </r>
  <r>
    <s v="CLM20986260"/>
    <d v="2024-03-09T00:00:00"/>
    <x v="3078"/>
    <x v="0"/>
    <x v="3111"/>
    <d v="2024-05-29T00:00:00"/>
    <s v="POL34147644"/>
    <n v="0"/>
    <n v="1"/>
    <n v="81"/>
    <n v="0"/>
    <x v="0"/>
    <n v="1"/>
  </r>
  <r>
    <s v="CLM90018541"/>
    <d v="2022-07-15T00:00:00"/>
    <x v="3079"/>
    <x v="1"/>
    <x v="3112"/>
    <d v="2022-08-17T00:00:00"/>
    <s v="POL63559916"/>
    <n v="0"/>
    <n v="1"/>
    <n v="33"/>
    <n v="0"/>
    <x v="0"/>
    <n v="0"/>
  </r>
  <r>
    <s v="CLM28897890"/>
    <d v="2023-04-11T00:00:00"/>
    <x v="3080"/>
    <x v="0"/>
    <x v="3113"/>
    <d v="2023-07-05T00:00:00"/>
    <s v="POL19826464"/>
    <n v="0"/>
    <n v="1"/>
    <n v="85"/>
    <n v="0"/>
    <x v="0"/>
    <n v="1"/>
  </r>
  <r>
    <s v="CLM11481627"/>
    <d v="2022-08-28T00:00:00"/>
    <x v="3081"/>
    <x v="1"/>
    <x v="3114"/>
    <d v="2022-09-11T00:00:00"/>
    <s v="POL58829430"/>
    <n v="0"/>
    <n v="1"/>
    <n v="14"/>
    <n v="0"/>
    <x v="0"/>
    <n v="0"/>
  </r>
  <r>
    <s v="CLM99103743"/>
    <d v="2023-10-14T00:00:00"/>
    <x v="3082"/>
    <x v="1"/>
    <x v="3115"/>
    <m/>
    <s v="POL07189960"/>
    <n v="1"/>
    <n v="1"/>
    <m/>
    <n v="1"/>
    <x v="0"/>
    <n v="0"/>
  </r>
  <r>
    <s v="CLM49510832"/>
    <d v="2024-01-05T00:00:00"/>
    <x v="3083"/>
    <x v="2"/>
    <x v="3116"/>
    <d v="2024-03-29T00:00:00"/>
    <s v="POL22033410"/>
    <n v="0"/>
    <n v="1"/>
    <n v="84"/>
    <n v="0"/>
    <x v="0"/>
    <n v="0"/>
  </r>
  <r>
    <s v="CLM18649333"/>
    <d v="2024-04-27T00:00:00"/>
    <x v="3084"/>
    <x v="2"/>
    <x v="3117"/>
    <d v="2024-07-07T00:00:00"/>
    <s v="POL90511171"/>
    <n v="0"/>
    <n v="0"/>
    <n v="71"/>
    <n v="0"/>
    <x v="1"/>
    <n v="0"/>
  </r>
  <r>
    <s v="CLM75395586"/>
    <d v="2020-07-16T00:00:00"/>
    <x v="3085"/>
    <x v="1"/>
    <x v="3118"/>
    <d v="2020-09-08T00:00:00"/>
    <s v="POL49351450"/>
    <n v="0"/>
    <n v="1"/>
    <n v="54"/>
    <n v="0"/>
    <x v="0"/>
    <n v="0"/>
  </r>
  <r>
    <s v="CLM43438164"/>
    <d v="2023-07-07T00:00:00"/>
    <x v="3086"/>
    <x v="2"/>
    <x v="3119"/>
    <d v="2023-08-22T00:00:00"/>
    <s v="POL66329660"/>
    <n v="0"/>
    <n v="1"/>
    <n v="46"/>
    <n v="0"/>
    <x v="0"/>
    <n v="0"/>
  </r>
  <r>
    <s v="CLM73893204"/>
    <d v="2022-10-18T00:00:00"/>
    <x v="3087"/>
    <x v="1"/>
    <x v="3120"/>
    <m/>
    <s v="POL55036826"/>
    <n v="1"/>
    <n v="1"/>
    <m/>
    <n v="1"/>
    <x v="0"/>
    <n v="0"/>
  </r>
  <r>
    <s v="CLM51250971"/>
    <d v="2024-12-19T00:00:00"/>
    <x v="3088"/>
    <x v="0"/>
    <x v="3121"/>
    <d v="2025-01-09T00:00:00"/>
    <s v="POL33352305"/>
    <n v="0"/>
    <n v="0"/>
    <n v="21"/>
    <n v="0"/>
    <x v="0"/>
    <n v="1"/>
  </r>
  <r>
    <s v="CLM05990608"/>
    <d v="2023-02-27T00:00:00"/>
    <x v="3089"/>
    <x v="1"/>
    <x v="3122"/>
    <m/>
    <s v="POL61983383"/>
    <n v="1"/>
    <n v="0"/>
    <m/>
    <n v="1"/>
    <x v="1"/>
    <n v="0"/>
  </r>
  <r>
    <s v="CLM91289893"/>
    <d v="2023-03-18T00:00:00"/>
    <x v="3090"/>
    <x v="1"/>
    <x v="3123"/>
    <d v="2023-04-28T00:00:00"/>
    <s v="POL13213398"/>
    <n v="0"/>
    <n v="0"/>
    <n v="41"/>
    <n v="0"/>
    <x v="1"/>
    <n v="0"/>
  </r>
  <r>
    <s v="CLM02206778"/>
    <d v="2023-04-06T00:00:00"/>
    <x v="3091"/>
    <x v="1"/>
    <x v="3124"/>
    <d v="2023-06-01T00:00:00"/>
    <s v="POL57020176"/>
    <n v="0"/>
    <n v="1"/>
    <n v="56"/>
    <n v="0"/>
    <x v="0"/>
    <n v="0"/>
  </r>
  <r>
    <s v="CLM36337302"/>
    <d v="2023-08-23T00:00:00"/>
    <x v="3092"/>
    <x v="1"/>
    <x v="3125"/>
    <m/>
    <s v="POL31153725"/>
    <n v="1"/>
    <n v="1"/>
    <m/>
    <n v="1"/>
    <x v="0"/>
    <n v="0"/>
  </r>
  <r>
    <s v="CLM93490901"/>
    <d v="2021-11-02T00:00:00"/>
    <x v="3093"/>
    <x v="0"/>
    <x v="3126"/>
    <d v="2021-12-11T00:00:00"/>
    <s v="POL32669675"/>
    <n v="0"/>
    <n v="1"/>
    <n v="39"/>
    <n v="0"/>
    <x v="0"/>
    <n v="1"/>
  </r>
  <r>
    <s v="CLM02809271"/>
    <d v="2022-03-06T00:00:00"/>
    <x v="3094"/>
    <x v="0"/>
    <x v="3127"/>
    <m/>
    <s v="POL32669368"/>
    <n v="1"/>
    <n v="1"/>
    <m/>
    <n v="1"/>
    <x v="0"/>
    <n v="1"/>
  </r>
  <r>
    <s v="CLM02613870"/>
    <d v="2021-09-18T00:00:00"/>
    <x v="3095"/>
    <x v="1"/>
    <x v="3128"/>
    <d v="2021-10-25T00:00:00"/>
    <s v="POL53317705"/>
    <n v="0"/>
    <n v="0"/>
    <n v="37"/>
    <n v="0"/>
    <x v="0"/>
    <n v="0"/>
  </r>
  <r>
    <s v="CLM62896545"/>
    <d v="2022-07-02T00:00:00"/>
    <x v="3096"/>
    <x v="1"/>
    <x v="3129"/>
    <d v="2022-07-27T00:00:00"/>
    <s v="POL59124038"/>
    <n v="0"/>
    <n v="0"/>
    <n v="25"/>
    <n v="0"/>
    <x v="0"/>
    <n v="0"/>
  </r>
  <r>
    <s v="CLM51743797"/>
    <d v="2024-10-19T00:00:00"/>
    <x v="3097"/>
    <x v="0"/>
    <x v="3130"/>
    <d v="2024-11-25T00:00:00"/>
    <s v="POL48874486"/>
    <n v="0"/>
    <n v="1"/>
    <n v="37"/>
    <n v="0"/>
    <x v="0"/>
    <n v="1"/>
  </r>
  <r>
    <s v="CLM16418379"/>
    <d v="2024-03-22T00:00:00"/>
    <x v="3098"/>
    <x v="1"/>
    <x v="3131"/>
    <m/>
    <s v="POL75928270"/>
    <n v="1"/>
    <n v="0"/>
    <m/>
    <n v="1"/>
    <x v="1"/>
    <n v="0"/>
  </r>
  <r>
    <s v="CLM65819604"/>
    <d v="2020-12-06T00:00:00"/>
    <x v="3099"/>
    <x v="0"/>
    <x v="3132"/>
    <m/>
    <s v="POL38220056"/>
    <n v="1"/>
    <n v="1"/>
    <m/>
    <n v="1"/>
    <x v="0"/>
    <n v="1"/>
  </r>
  <r>
    <s v="CLM81410168"/>
    <d v="2023-12-07T00:00:00"/>
    <x v="3100"/>
    <x v="2"/>
    <x v="3133"/>
    <d v="2024-03-06T00:00:00"/>
    <s v="POL05847993"/>
    <n v="0"/>
    <n v="1"/>
    <n v="90"/>
    <n v="0"/>
    <x v="0"/>
    <n v="0"/>
  </r>
  <r>
    <s v="CLM76938421"/>
    <d v="2020-06-29T00:00:00"/>
    <x v="3101"/>
    <x v="1"/>
    <x v="3134"/>
    <d v="2020-07-14T00:00:00"/>
    <s v="POL01382311"/>
    <n v="0"/>
    <n v="1"/>
    <n v="15"/>
    <n v="0"/>
    <x v="0"/>
    <n v="0"/>
  </r>
  <r>
    <s v="CLM99755344"/>
    <d v="2020-02-26T00:00:00"/>
    <x v="3102"/>
    <x v="1"/>
    <x v="3135"/>
    <m/>
    <s v="POL46142999"/>
    <n v="1"/>
    <n v="0"/>
    <m/>
    <n v="1"/>
    <x v="0"/>
    <n v="0"/>
  </r>
  <r>
    <s v="CLM29933766"/>
    <d v="2022-04-30T00:00:00"/>
    <x v="3103"/>
    <x v="2"/>
    <x v="3136"/>
    <d v="2022-06-13T00:00:00"/>
    <s v="POL49437324"/>
    <n v="0"/>
    <n v="0"/>
    <n v="44"/>
    <n v="0"/>
    <x v="1"/>
    <n v="0"/>
  </r>
  <r>
    <s v="CLM50149221"/>
    <d v="2024-01-08T00:00:00"/>
    <x v="3104"/>
    <x v="1"/>
    <x v="3137"/>
    <d v="2024-03-14T00:00:00"/>
    <s v="POL63542337"/>
    <n v="0"/>
    <n v="0"/>
    <n v="66"/>
    <n v="0"/>
    <x v="0"/>
    <n v="0"/>
  </r>
  <r>
    <s v="CLM21427001"/>
    <d v="2024-08-27T00:00:00"/>
    <x v="3105"/>
    <x v="0"/>
    <x v="3138"/>
    <d v="2024-11-17T00:00:00"/>
    <s v="POL56794770"/>
    <n v="0"/>
    <n v="0"/>
    <n v="82"/>
    <n v="0"/>
    <x v="0"/>
    <n v="1"/>
  </r>
  <r>
    <s v="CLM52669754"/>
    <d v="2024-04-30T00:00:00"/>
    <x v="3106"/>
    <x v="2"/>
    <x v="3139"/>
    <d v="2024-05-26T00:00:00"/>
    <s v="POL27861397"/>
    <n v="0"/>
    <n v="0"/>
    <n v="26"/>
    <n v="0"/>
    <x v="0"/>
    <n v="0"/>
  </r>
  <r>
    <s v="CLM67292115"/>
    <d v="2022-10-15T00:00:00"/>
    <x v="3107"/>
    <x v="2"/>
    <x v="3140"/>
    <d v="2022-11-21T00:00:00"/>
    <s v="POL70755338"/>
    <n v="0"/>
    <n v="1"/>
    <n v="37"/>
    <n v="0"/>
    <x v="0"/>
    <n v="0"/>
  </r>
  <r>
    <s v="CLM36775269"/>
    <d v="2023-04-26T00:00:00"/>
    <x v="3108"/>
    <x v="1"/>
    <x v="3141"/>
    <d v="2023-07-17T00:00:00"/>
    <s v="POL69638846"/>
    <n v="0"/>
    <n v="0"/>
    <n v="82"/>
    <n v="0"/>
    <x v="1"/>
    <n v="0"/>
  </r>
  <r>
    <s v="CLM46439440"/>
    <d v="2021-03-16T00:00:00"/>
    <x v="3109"/>
    <x v="0"/>
    <x v="3142"/>
    <d v="2021-05-31T00:00:00"/>
    <s v="POL48412691"/>
    <n v="0"/>
    <n v="1"/>
    <n v="76"/>
    <n v="0"/>
    <x v="0"/>
    <n v="1"/>
  </r>
  <r>
    <s v="CLM13516821"/>
    <d v="2022-09-26T00:00:00"/>
    <x v="3110"/>
    <x v="0"/>
    <x v="3143"/>
    <d v="2022-12-18T00:00:00"/>
    <s v="POL01562531"/>
    <n v="0"/>
    <n v="0"/>
    <n v="83"/>
    <n v="0"/>
    <x v="0"/>
    <n v="1"/>
  </r>
  <r>
    <s v="CLM53100149"/>
    <d v="2020-04-23T00:00:00"/>
    <x v="3111"/>
    <x v="0"/>
    <x v="3144"/>
    <d v="2020-07-16T00:00:00"/>
    <s v="POL68885619"/>
    <n v="0"/>
    <n v="0"/>
    <n v="84"/>
    <n v="0"/>
    <x v="0"/>
    <n v="1"/>
  </r>
  <r>
    <s v="CLM42387340"/>
    <d v="2024-05-27T00:00:00"/>
    <x v="3112"/>
    <x v="2"/>
    <x v="3145"/>
    <d v="2024-06-06T00:00:00"/>
    <s v="POL93217359"/>
    <n v="0"/>
    <n v="1"/>
    <n v="10"/>
    <n v="0"/>
    <x v="0"/>
    <n v="0"/>
  </r>
  <r>
    <s v="CLM58214793"/>
    <d v="2022-01-24T00:00:00"/>
    <x v="3113"/>
    <x v="0"/>
    <x v="3146"/>
    <d v="2022-02-14T00:00:00"/>
    <s v="POL22426524"/>
    <n v="0"/>
    <n v="1"/>
    <n v="21"/>
    <n v="0"/>
    <x v="0"/>
    <n v="1"/>
  </r>
  <r>
    <s v="CLM13315894"/>
    <d v="2023-11-11T00:00:00"/>
    <x v="3114"/>
    <x v="0"/>
    <x v="3147"/>
    <d v="2023-12-17T00:00:00"/>
    <s v="POL06351305"/>
    <n v="0"/>
    <n v="1"/>
    <n v="36"/>
    <n v="0"/>
    <x v="0"/>
    <n v="1"/>
  </r>
  <r>
    <s v="CLM26559210"/>
    <d v="2022-02-22T00:00:00"/>
    <x v="3115"/>
    <x v="0"/>
    <x v="3148"/>
    <d v="2022-03-11T00:00:00"/>
    <s v="POL44007868"/>
    <n v="0"/>
    <n v="1"/>
    <n v="17"/>
    <n v="0"/>
    <x v="0"/>
    <n v="1"/>
  </r>
  <r>
    <s v="CLM15141599"/>
    <d v="2023-12-15T00:00:00"/>
    <x v="3116"/>
    <x v="0"/>
    <x v="3149"/>
    <d v="2024-02-24T00:00:00"/>
    <s v="POL54158213"/>
    <n v="0"/>
    <n v="1"/>
    <n v="71"/>
    <n v="0"/>
    <x v="0"/>
    <n v="1"/>
  </r>
  <r>
    <s v="CLM87233503"/>
    <d v="2020-07-03T00:00:00"/>
    <x v="3117"/>
    <x v="1"/>
    <x v="3150"/>
    <d v="2020-07-20T00:00:00"/>
    <s v="POL00460604"/>
    <n v="0"/>
    <n v="0"/>
    <n v="17"/>
    <n v="0"/>
    <x v="0"/>
    <n v="0"/>
  </r>
  <r>
    <s v="CLM85867335"/>
    <d v="2020-12-06T00:00:00"/>
    <x v="3118"/>
    <x v="1"/>
    <x v="3151"/>
    <d v="2020-12-18T00:00:00"/>
    <s v="POL84343531"/>
    <n v="0"/>
    <n v="1"/>
    <n v="12"/>
    <n v="0"/>
    <x v="0"/>
    <n v="0"/>
  </r>
  <r>
    <s v="CLM37065537"/>
    <d v="2023-11-04T00:00:00"/>
    <x v="3119"/>
    <x v="2"/>
    <x v="3152"/>
    <d v="2023-12-21T00:00:00"/>
    <s v="POL84123482"/>
    <n v="0"/>
    <n v="0"/>
    <n v="47"/>
    <n v="0"/>
    <x v="1"/>
    <n v="0"/>
  </r>
  <r>
    <s v="CLM68637453"/>
    <d v="2023-11-19T00:00:00"/>
    <x v="3120"/>
    <x v="0"/>
    <x v="3153"/>
    <d v="2023-12-03T00:00:00"/>
    <s v="POL91111316"/>
    <n v="0"/>
    <n v="1"/>
    <n v="14"/>
    <n v="0"/>
    <x v="0"/>
    <n v="1"/>
  </r>
  <r>
    <s v="CLM66592384"/>
    <d v="2021-08-05T00:00:00"/>
    <x v="3121"/>
    <x v="0"/>
    <x v="3154"/>
    <m/>
    <s v="POL72517283"/>
    <n v="1"/>
    <n v="0"/>
    <m/>
    <n v="1"/>
    <x v="0"/>
    <n v="1"/>
  </r>
  <r>
    <s v="CLM26101202"/>
    <d v="2020-06-24T00:00:00"/>
    <x v="3122"/>
    <x v="0"/>
    <x v="3155"/>
    <d v="2020-07-07T00:00:00"/>
    <s v="POL43758168"/>
    <n v="0"/>
    <n v="0"/>
    <n v="13"/>
    <n v="0"/>
    <x v="0"/>
    <n v="1"/>
  </r>
  <r>
    <s v="CLM40429557"/>
    <d v="2022-11-18T00:00:00"/>
    <x v="3123"/>
    <x v="1"/>
    <x v="3156"/>
    <d v="2022-12-22T00:00:00"/>
    <s v="POL36441789"/>
    <n v="0"/>
    <n v="1"/>
    <n v="34"/>
    <n v="0"/>
    <x v="0"/>
    <n v="0"/>
  </r>
  <r>
    <s v="CLM34649673"/>
    <d v="2023-11-25T00:00:00"/>
    <x v="3124"/>
    <x v="0"/>
    <x v="3157"/>
    <d v="2023-12-30T00:00:00"/>
    <s v="POL39649490"/>
    <n v="0"/>
    <n v="0"/>
    <n v="35"/>
    <n v="0"/>
    <x v="1"/>
    <n v="1"/>
  </r>
  <r>
    <s v="CLM86268294"/>
    <d v="2023-01-03T00:00:00"/>
    <x v="3125"/>
    <x v="2"/>
    <x v="3158"/>
    <m/>
    <s v="POL06082159"/>
    <n v="1"/>
    <n v="0"/>
    <m/>
    <n v="1"/>
    <x v="0"/>
    <n v="0"/>
  </r>
  <r>
    <s v="CLM00269690"/>
    <d v="2020-09-18T00:00:00"/>
    <x v="3126"/>
    <x v="1"/>
    <x v="3159"/>
    <d v="2020-11-29T00:00:00"/>
    <s v="POL87430711"/>
    <n v="0"/>
    <n v="0"/>
    <n v="72"/>
    <n v="0"/>
    <x v="0"/>
    <n v="0"/>
  </r>
  <r>
    <s v="CLM73471528"/>
    <d v="2024-07-31T00:00:00"/>
    <x v="3127"/>
    <x v="2"/>
    <x v="3160"/>
    <m/>
    <s v="POL44633851"/>
    <n v="1"/>
    <n v="0"/>
    <m/>
    <n v="1"/>
    <x v="0"/>
    <n v="0"/>
  </r>
  <r>
    <s v="CLM43353135"/>
    <d v="2023-12-22T00:00:00"/>
    <x v="3128"/>
    <x v="2"/>
    <x v="3161"/>
    <d v="2024-01-02T00:00:00"/>
    <s v="POL22897699"/>
    <n v="0"/>
    <n v="1"/>
    <n v="11"/>
    <n v="0"/>
    <x v="0"/>
    <n v="0"/>
  </r>
  <r>
    <s v="CLM10727442"/>
    <d v="2022-07-24T00:00:00"/>
    <x v="3129"/>
    <x v="2"/>
    <x v="3162"/>
    <d v="2022-09-28T00:00:00"/>
    <s v="POL50239181"/>
    <n v="0"/>
    <n v="0"/>
    <n v="66"/>
    <n v="0"/>
    <x v="1"/>
    <n v="0"/>
  </r>
  <r>
    <s v="CLM16277127"/>
    <d v="2020-06-21T00:00:00"/>
    <x v="3130"/>
    <x v="1"/>
    <x v="3163"/>
    <d v="2020-09-14T00:00:00"/>
    <s v="POL50033315"/>
    <n v="0"/>
    <n v="0"/>
    <n v="85"/>
    <n v="0"/>
    <x v="0"/>
    <n v="0"/>
  </r>
  <r>
    <s v="CLM43028593"/>
    <d v="2022-01-25T00:00:00"/>
    <x v="3131"/>
    <x v="2"/>
    <x v="3164"/>
    <d v="2022-03-22T00:00:00"/>
    <s v="POL33326034"/>
    <n v="0"/>
    <n v="0"/>
    <n v="56"/>
    <n v="0"/>
    <x v="0"/>
    <n v="0"/>
  </r>
  <r>
    <s v="CLM80679025"/>
    <d v="2023-03-30T00:00:00"/>
    <x v="3132"/>
    <x v="0"/>
    <x v="3165"/>
    <d v="2023-05-28T00:00:00"/>
    <s v="POL37533829"/>
    <n v="0"/>
    <n v="0"/>
    <n v="59"/>
    <n v="0"/>
    <x v="0"/>
    <n v="1"/>
  </r>
  <r>
    <s v="CLM85047556"/>
    <d v="2024-01-22T00:00:00"/>
    <x v="3133"/>
    <x v="2"/>
    <x v="3166"/>
    <d v="2024-03-19T00:00:00"/>
    <s v="POL95451699"/>
    <n v="0"/>
    <n v="0"/>
    <n v="57"/>
    <n v="0"/>
    <x v="0"/>
    <n v="0"/>
  </r>
  <r>
    <s v="CLM77362384"/>
    <d v="2023-07-03T00:00:00"/>
    <x v="3134"/>
    <x v="0"/>
    <x v="3167"/>
    <d v="2023-07-22T00:00:00"/>
    <s v="POL44439232"/>
    <n v="0"/>
    <n v="0"/>
    <n v="19"/>
    <n v="0"/>
    <x v="2"/>
    <n v="1"/>
  </r>
  <r>
    <s v="CLM29634475"/>
    <d v="2022-11-12T00:00:00"/>
    <x v="3135"/>
    <x v="2"/>
    <x v="3168"/>
    <m/>
    <s v="POL76517809"/>
    <n v="1"/>
    <n v="1"/>
    <m/>
    <n v="1"/>
    <x v="0"/>
    <n v="0"/>
  </r>
  <r>
    <s v="CLM03756685"/>
    <d v="2023-11-28T00:00:00"/>
    <x v="3136"/>
    <x v="2"/>
    <x v="3169"/>
    <d v="2024-01-04T00:00:00"/>
    <s v="POL32907592"/>
    <n v="0"/>
    <n v="0"/>
    <n v="37"/>
    <n v="0"/>
    <x v="1"/>
    <n v="0"/>
  </r>
  <r>
    <s v="CLM20846912"/>
    <d v="2023-06-25T00:00:00"/>
    <x v="3137"/>
    <x v="2"/>
    <x v="3170"/>
    <m/>
    <s v="POL70102364"/>
    <n v="1"/>
    <n v="0"/>
    <m/>
    <n v="1"/>
    <x v="0"/>
    <n v="0"/>
  </r>
  <r>
    <s v="CLM49975620"/>
    <d v="2024-02-13T00:00:00"/>
    <x v="3138"/>
    <x v="1"/>
    <x v="3171"/>
    <d v="2024-04-02T00:00:00"/>
    <s v="POL47692099"/>
    <n v="0"/>
    <n v="1"/>
    <n v="49"/>
    <n v="0"/>
    <x v="0"/>
    <n v="0"/>
  </r>
  <r>
    <s v="CLM52634721"/>
    <d v="2024-01-05T00:00:00"/>
    <x v="3139"/>
    <x v="1"/>
    <x v="3172"/>
    <d v="2024-03-09T00:00:00"/>
    <s v="POL75577474"/>
    <n v="0"/>
    <n v="1"/>
    <n v="64"/>
    <n v="0"/>
    <x v="0"/>
    <n v="0"/>
  </r>
  <r>
    <s v="CLM41835337"/>
    <d v="2024-04-17T00:00:00"/>
    <x v="3140"/>
    <x v="0"/>
    <x v="3173"/>
    <d v="2024-05-24T00:00:00"/>
    <s v="POL32907592"/>
    <n v="0"/>
    <n v="0"/>
    <n v="37"/>
    <n v="0"/>
    <x v="0"/>
    <n v="1"/>
  </r>
  <r>
    <s v="CLM69308185"/>
    <d v="2020-07-23T00:00:00"/>
    <x v="3141"/>
    <x v="0"/>
    <x v="3174"/>
    <m/>
    <s v="POL37452247"/>
    <n v="1"/>
    <n v="1"/>
    <m/>
    <n v="1"/>
    <x v="0"/>
    <n v="1"/>
  </r>
  <r>
    <s v="CLM52232952"/>
    <d v="2021-09-26T00:00:00"/>
    <x v="3142"/>
    <x v="1"/>
    <x v="3175"/>
    <d v="2021-10-12T00:00:00"/>
    <s v="POL96600998"/>
    <n v="0"/>
    <n v="0"/>
    <n v="16"/>
    <n v="0"/>
    <x v="2"/>
    <n v="0"/>
  </r>
  <r>
    <s v="CLM86863921"/>
    <d v="2023-11-04T00:00:00"/>
    <x v="3143"/>
    <x v="2"/>
    <x v="3176"/>
    <m/>
    <s v="POL61884063"/>
    <n v="1"/>
    <n v="1"/>
    <m/>
    <n v="1"/>
    <x v="0"/>
    <n v="0"/>
  </r>
  <r>
    <s v="CLM04908442"/>
    <d v="2020-01-25T00:00:00"/>
    <x v="3144"/>
    <x v="0"/>
    <x v="3177"/>
    <d v="2020-03-16T00:00:00"/>
    <s v="POL19469435"/>
    <n v="0"/>
    <n v="1"/>
    <n v="51"/>
    <n v="0"/>
    <x v="0"/>
    <n v="1"/>
  </r>
  <r>
    <s v="CLM67405975"/>
    <d v="2022-04-17T00:00:00"/>
    <x v="3145"/>
    <x v="2"/>
    <x v="3178"/>
    <d v="2022-06-29T00:00:00"/>
    <s v="POL95397773"/>
    <n v="0"/>
    <n v="0"/>
    <n v="73"/>
    <n v="0"/>
    <x v="0"/>
    <n v="0"/>
  </r>
  <r>
    <s v="CLM86888712"/>
    <d v="2024-03-07T00:00:00"/>
    <x v="3146"/>
    <x v="1"/>
    <x v="3179"/>
    <d v="2024-04-03T00:00:00"/>
    <s v="POL76924114"/>
    <n v="0"/>
    <n v="1"/>
    <n v="27"/>
    <n v="0"/>
    <x v="0"/>
    <n v="0"/>
  </r>
  <r>
    <s v="CLM40552296"/>
    <d v="2021-02-22T00:00:00"/>
    <x v="3147"/>
    <x v="1"/>
    <x v="3180"/>
    <d v="2021-04-08T00:00:00"/>
    <s v="POL83680669"/>
    <n v="0"/>
    <n v="1"/>
    <n v="45"/>
    <n v="0"/>
    <x v="0"/>
    <n v="0"/>
  </r>
  <r>
    <s v="CLM99421387"/>
    <d v="2022-08-26T00:00:00"/>
    <x v="3148"/>
    <x v="0"/>
    <x v="3181"/>
    <d v="2022-11-14T00:00:00"/>
    <s v="POL83011095"/>
    <n v="0"/>
    <n v="1"/>
    <n v="80"/>
    <n v="0"/>
    <x v="0"/>
    <n v="1"/>
  </r>
  <r>
    <s v="CLM82612638"/>
    <d v="2024-02-09T00:00:00"/>
    <x v="3149"/>
    <x v="0"/>
    <x v="3182"/>
    <d v="2024-04-10T00:00:00"/>
    <s v="POL66329660"/>
    <n v="0"/>
    <n v="1"/>
    <n v="61"/>
    <n v="0"/>
    <x v="0"/>
    <n v="1"/>
  </r>
  <r>
    <s v="CLM90028264"/>
    <d v="2022-01-08T00:00:00"/>
    <x v="3150"/>
    <x v="2"/>
    <x v="3183"/>
    <d v="2022-02-26T00:00:00"/>
    <s v="POL18306800"/>
    <n v="0"/>
    <n v="0"/>
    <n v="49"/>
    <n v="0"/>
    <x v="0"/>
    <n v="0"/>
  </r>
  <r>
    <s v="CLM92081598"/>
    <d v="2020-05-18T00:00:00"/>
    <x v="722"/>
    <x v="2"/>
    <x v="3184"/>
    <d v="2020-06-11T00:00:00"/>
    <s v="POL46514343"/>
    <n v="0"/>
    <n v="0"/>
    <n v="24"/>
    <n v="0"/>
    <x v="1"/>
    <n v="0"/>
  </r>
  <r>
    <s v="CLM38203300"/>
    <d v="2022-02-21T00:00:00"/>
    <x v="3151"/>
    <x v="1"/>
    <x v="3185"/>
    <d v="2022-05-19T00:00:00"/>
    <s v="POL49082754"/>
    <n v="0"/>
    <n v="0"/>
    <n v="87"/>
    <n v="0"/>
    <x v="1"/>
    <n v="0"/>
  </r>
  <r>
    <s v="CLM68689688"/>
    <d v="2021-12-16T00:00:00"/>
    <x v="3152"/>
    <x v="2"/>
    <x v="3186"/>
    <d v="2022-01-01T00:00:00"/>
    <s v="POL80803306"/>
    <n v="0"/>
    <n v="1"/>
    <n v="16"/>
    <n v="0"/>
    <x v="0"/>
    <n v="0"/>
  </r>
  <r>
    <s v="CLM99677154"/>
    <d v="2020-10-08T00:00:00"/>
    <x v="3153"/>
    <x v="1"/>
    <x v="3187"/>
    <d v="2020-11-14T00:00:00"/>
    <s v="POL90777171"/>
    <n v="0"/>
    <n v="0"/>
    <n v="37"/>
    <n v="0"/>
    <x v="0"/>
    <n v="0"/>
  </r>
  <r>
    <s v="CLM71426856"/>
    <d v="2020-01-19T00:00:00"/>
    <x v="3154"/>
    <x v="1"/>
    <x v="3188"/>
    <m/>
    <s v="POL89983994"/>
    <n v="1"/>
    <n v="1"/>
    <m/>
    <n v="1"/>
    <x v="0"/>
    <n v="0"/>
  </r>
  <r>
    <s v="CLM44646928"/>
    <d v="2023-03-05T00:00:00"/>
    <x v="3155"/>
    <x v="2"/>
    <x v="3189"/>
    <m/>
    <s v="POL62323938"/>
    <n v="1"/>
    <n v="1"/>
    <m/>
    <n v="1"/>
    <x v="0"/>
    <n v="0"/>
  </r>
  <r>
    <s v="CLM23172259"/>
    <d v="2021-06-09T00:00:00"/>
    <x v="3156"/>
    <x v="0"/>
    <x v="3190"/>
    <m/>
    <s v="POL98344452"/>
    <n v="1"/>
    <n v="0"/>
    <m/>
    <n v="1"/>
    <x v="2"/>
    <n v="1"/>
  </r>
  <r>
    <s v="CLM79168490"/>
    <d v="2021-03-11T00:00:00"/>
    <x v="3157"/>
    <x v="0"/>
    <x v="3191"/>
    <d v="2021-05-26T00:00:00"/>
    <s v="POL56626279"/>
    <n v="0"/>
    <n v="0"/>
    <n v="76"/>
    <n v="0"/>
    <x v="1"/>
    <n v="1"/>
  </r>
  <r>
    <s v="CLM67477101"/>
    <d v="2023-11-19T00:00:00"/>
    <x v="3158"/>
    <x v="0"/>
    <x v="3192"/>
    <d v="2024-01-23T00:00:00"/>
    <s v="POL45419104"/>
    <n v="0"/>
    <n v="0"/>
    <n v="65"/>
    <n v="0"/>
    <x v="1"/>
    <n v="1"/>
  </r>
  <r>
    <s v="CLM19543643"/>
    <d v="2021-10-31T00:00:00"/>
    <x v="3159"/>
    <x v="2"/>
    <x v="3193"/>
    <d v="2022-01-01T00:00:00"/>
    <s v="POL58783069"/>
    <n v="0"/>
    <n v="1"/>
    <n v="62"/>
    <n v="0"/>
    <x v="0"/>
    <n v="0"/>
  </r>
  <r>
    <s v="CLM72161389"/>
    <d v="2022-01-12T00:00:00"/>
    <x v="3160"/>
    <x v="0"/>
    <x v="3194"/>
    <d v="2022-04-09T00:00:00"/>
    <s v="POL29477661"/>
    <n v="0"/>
    <n v="1"/>
    <n v="87"/>
    <n v="0"/>
    <x v="0"/>
    <n v="1"/>
  </r>
  <r>
    <s v="CLM00608037"/>
    <d v="2020-06-18T00:00:00"/>
    <x v="3161"/>
    <x v="2"/>
    <x v="3195"/>
    <d v="2020-08-03T00:00:00"/>
    <s v="POL74597020"/>
    <n v="0"/>
    <n v="1"/>
    <n v="46"/>
    <n v="0"/>
    <x v="0"/>
    <n v="0"/>
  </r>
  <r>
    <s v="CLM78951981"/>
    <d v="2020-01-06T00:00:00"/>
    <x v="3162"/>
    <x v="0"/>
    <x v="3196"/>
    <d v="2020-02-17T00:00:00"/>
    <s v="POL97879638"/>
    <n v="0"/>
    <n v="1"/>
    <n v="42"/>
    <n v="0"/>
    <x v="0"/>
    <n v="1"/>
  </r>
  <r>
    <s v="CLM51392763"/>
    <d v="2022-02-25T00:00:00"/>
    <x v="3163"/>
    <x v="0"/>
    <x v="3197"/>
    <m/>
    <s v="POL52722786"/>
    <n v="1"/>
    <n v="0"/>
    <m/>
    <n v="1"/>
    <x v="0"/>
    <n v="1"/>
  </r>
  <r>
    <s v="CLM44217655"/>
    <d v="2022-08-28T00:00:00"/>
    <x v="3164"/>
    <x v="2"/>
    <x v="3198"/>
    <d v="2022-10-12T00:00:00"/>
    <s v="POL14835880"/>
    <n v="0"/>
    <n v="0"/>
    <n v="45"/>
    <n v="0"/>
    <x v="0"/>
    <n v="0"/>
  </r>
  <r>
    <s v="CLM50221848"/>
    <d v="2024-09-14T00:00:00"/>
    <x v="3165"/>
    <x v="2"/>
    <x v="3199"/>
    <d v="2024-12-10T00:00:00"/>
    <s v="POL61963636"/>
    <n v="0"/>
    <n v="1"/>
    <n v="87"/>
    <n v="0"/>
    <x v="0"/>
    <n v="0"/>
  </r>
  <r>
    <s v="CLM97665555"/>
    <d v="2024-03-01T00:00:00"/>
    <x v="3166"/>
    <x v="0"/>
    <x v="3200"/>
    <d v="2024-03-25T00:00:00"/>
    <s v="POL62171189"/>
    <n v="0"/>
    <n v="1"/>
    <n v="24"/>
    <n v="0"/>
    <x v="0"/>
    <n v="1"/>
  </r>
  <r>
    <s v="CLM57463463"/>
    <d v="2023-11-08T00:00:00"/>
    <x v="3167"/>
    <x v="1"/>
    <x v="3201"/>
    <m/>
    <s v="POL27444083"/>
    <n v="1"/>
    <n v="0"/>
    <m/>
    <n v="1"/>
    <x v="0"/>
    <n v="0"/>
  </r>
  <r>
    <s v="CLM72138902"/>
    <d v="2021-06-25T00:00:00"/>
    <x v="3168"/>
    <x v="2"/>
    <x v="3202"/>
    <m/>
    <s v="POL14673138"/>
    <n v="1"/>
    <n v="0"/>
    <m/>
    <n v="1"/>
    <x v="0"/>
    <n v="0"/>
  </r>
  <r>
    <s v="CLM17471395"/>
    <d v="2023-09-12T00:00:00"/>
    <x v="3169"/>
    <x v="1"/>
    <x v="3203"/>
    <d v="2023-10-05T00:00:00"/>
    <s v="POL47419656"/>
    <n v="0"/>
    <n v="1"/>
    <n v="23"/>
    <n v="0"/>
    <x v="0"/>
    <n v="0"/>
  </r>
  <r>
    <s v="CLM16888604"/>
    <d v="2023-07-20T00:00:00"/>
    <x v="3170"/>
    <x v="2"/>
    <x v="3204"/>
    <m/>
    <s v="POL44308362"/>
    <n v="1"/>
    <n v="1"/>
    <m/>
    <n v="1"/>
    <x v="0"/>
    <n v="0"/>
  </r>
  <r>
    <s v="CLM84202535"/>
    <d v="2024-09-05T00:00:00"/>
    <x v="3171"/>
    <x v="0"/>
    <x v="3205"/>
    <d v="2024-10-06T00:00:00"/>
    <s v="POL39397182"/>
    <n v="0"/>
    <n v="1"/>
    <n v="31"/>
    <n v="0"/>
    <x v="0"/>
    <n v="1"/>
  </r>
  <r>
    <s v="CLM05894402"/>
    <d v="2023-11-05T00:00:00"/>
    <x v="3172"/>
    <x v="1"/>
    <x v="3206"/>
    <d v="2023-12-01T00:00:00"/>
    <s v="POL46846423"/>
    <n v="0"/>
    <n v="0"/>
    <n v="26"/>
    <n v="0"/>
    <x v="0"/>
    <n v="0"/>
  </r>
  <r>
    <s v="CLM40238935"/>
    <d v="2024-07-29T00:00:00"/>
    <x v="3173"/>
    <x v="2"/>
    <x v="3207"/>
    <d v="2024-08-23T00:00:00"/>
    <s v="POL12964771"/>
    <n v="0"/>
    <n v="0"/>
    <n v="25"/>
    <n v="0"/>
    <x v="0"/>
    <n v="0"/>
  </r>
  <r>
    <s v="CLM21517729"/>
    <d v="2023-02-25T00:00:00"/>
    <x v="3174"/>
    <x v="1"/>
    <x v="3208"/>
    <d v="2023-04-21T00:00:00"/>
    <s v="POL56070761"/>
    <n v="0"/>
    <n v="1"/>
    <n v="55"/>
    <n v="0"/>
    <x v="0"/>
    <n v="0"/>
  </r>
  <r>
    <s v="CLM77814067"/>
    <d v="2022-12-21T00:00:00"/>
    <x v="3175"/>
    <x v="1"/>
    <x v="3209"/>
    <d v="2023-01-25T00:00:00"/>
    <s v="POL57724014"/>
    <n v="0"/>
    <n v="1"/>
    <n v="35"/>
    <n v="0"/>
    <x v="0"/>
    <n v="0"/>
  </r>
  <r>
    <s v="CLM91846639"/>
    <d v="2022-09-22T00:00:00"/>
    <x v="3176"/>
    <x v="1"/>
    <x v="3210"/>
    <d v="2022-11-14T00:00:00"/>
    <s v="POL86559672"/>
    <n v="0"/>
    <n v="1"/>
    <n v="53"/>
    <n v="0"/>
    <x v="0"/>
    <n v="0"/>
  </r>
  <r>
    <s v="CLM87028903"/>
    <d v="2023-07-25T00:00:00"/>
    <x v="3177"/>
    <x v="1"/>
    <x v="3211"/>
    <d v="2023-10-01T00:00:00"/>
    <s v="POL01363904"/>
    <n v="0"/>
    <n v="0"/>
    <n v="68"/>
    <n v="0"/>
    <x v="0"/>
    <n v="0"/>
  </r>
  <r>
    <s v="CLM06583798"/>
    <d v="2020-12-18T00:00:00"/>
    <x v="3178"/>
    <x v="1"/>
    <x v="3212"/>
    <d v="2021-03-01T00:00:00"/>
    <s v="POL52820408"/>
    <n v="0"/>
    <n v="1"/>
    <n v="73"/>
    <n v="0"/>
    <x v="0"/>
    <n v="0"/>
  </r>
  <r>
    <s v="CLM58288890"/>
    <d v="2024-10-09T00:00:00"/>
    <x v="3179"/>
    <x v="0"/>
    <x v="3213"/>
    <d v="2024-12-27T00:00:00"/>
    <s v="POL70419372"/>
    <n v="0"/>
    <n v="0"/>
    <n v="79"/>
    <n v="0"/>
    <x v="0"/>
    <n v="1"/>
  </r>
  <r>
    <s v="CLM10956295"/>
    <d v="2022-12-22T00:00:00"/>
    <x v="3180"/>
    <x v="2"/>
    <x v="3214"/>
    <m/>
    <s v="POL32270366"/>
    <n v="1"/>
    <n v="0"/>
    <m/>
    <n v="1"/>
    <x v="1"/>
    <n v="0"/>
  </r>
  <r>
    <s v="CLM24560089"/>
    <d v="2021-06-25T00:00:00"/>
    <x v="1647"/>
    <x v="0"/>
    <x v="3215"/>
    <m/>
    <s v="POL25453349"/>
    <n v="1"/>
    <n v="0"/>
    <m/>
    <n v="1"/>
    <x v="0"/>
    <n v="1"/>
  </r>
  <r>
    <s v="CLM17810921"/>
    <d v="2024-02-23T00:00:00"/>
    <x v="1357"/>
    <x v="1"/>
    <x v="3216"/>
    <d v="2024-04-09T00:00:00"/>
    <s v="POL65310322"/>
    <n v="0"/>
    <n v="0"/>
    <n v="46"/>
    <n v="0"/>
    <x v="0"/>
    <n v="0"/>
  </r>
  <r>
    <s v="CLM99781954"/>
    <d v="2023-12-03T00:00:00"/>
    <x v="3181"/>
    <x v="1"/>
    <x v="3217"/>
    <d v="2024-02-09T00:00:00"/>
    <s v="POL85421445"/>
    <n v="0"/>
    <n v="0"/>
    <n v="68"/>
    <n v="0"/>
    <x v="0"/>
    <n v="0"/>
  </r>
  <r>
    <s v="CLM46157118"/>
    <d v="2021-02-20T00:00:00"/>
    <x v="3182"/>
    <x v="1"/>
    <x v="3218"/>
    <m/>
    <s v="POL94737563"/>
    <n v="1"/>
    <n v="0"/>
    <m/>
    <n v="1"/>
    <x v="0"/>
    <n v="0"/>
  </r>
  <r>
    <s v="CLM46375622"/>
    <d v="2021-07-12T00:00:00"/>
    <x v="3183"/>
    <x v="1"/>
    <x v="3219"/>
    <d v="2021-08-03T00:00:00"/>
    <s v="POL41657581"/>
    <n v="0"/>
    <n v="0"/>
    <n v="22"/>
    <n v="0"/>
    <x v="0"/>
    <n v="0"/>
  </r>
  <r>
    <s v="CLM27483654"/>
    <d v="2024-04-13T00:00:00"/>
    <x v="3184"/>
    <x v="2"/>
    <x v="3220"/>
    <d v="2024-05-14T00:00:00"/>
    <s v="POL05755013"/>
    <n v="0"/>
    <n v="1"/>
    <n v="31"/>
    <n v="0"/>
    <x v="0"/>
    <n v="0"/>
  </r>
  <r>
    <s v="CLM44001906"/>
    <d v="2023-10-08T00:00:00"/>
    <x v="3185"/>
    <x v="2"/>
    <x v="3221"/>
    <d v="2023-11-24T00:00:00"/>
    <s v="POL19053430"/>
    <n v="0"/>
    <n v="0"/>
    <n v="47"/>
    <n v="0"/>
    <x v="2"/>
    <n v="0"/>
  </r>
  <r>
    <s v="CLM86005865"/>
    <d v="2022-06-24T00:00:00"/>
    <x v="2311"/>
    <x v="1"/>
    <x v="3222"/>
    <m/>
    <s v="POL67846790"/>
    <n v="1"/>
    <n v="0"/>
    <m/>
    <n v="1"/>
    <x v="0"/>
    <n v="0"/>
  </r>
  <r>
    <s v="CLM67501344"/>
    <d v="2024-06-14T00:00:00"/>
    <x v="3186"/>
    <x v="0"/>
    <x v="3223"/>
    <m/>
    <s v="POL53530629"/>
    <n v="1"/>
    <n v="0"/>
    <m/>
    <n v="1"/>
    <x v="0"/>
    <n v="1"/>
  </r>
  <r>
    <s v="CLM02846127"/>
    <d v="2020-06-21T00:00:00"/>
    <x v="3187"/>
    <x v="1"/>
    <x v="3224"/>
    <m/>
    <s v="POL74225904"/>
    <n v="1"/>
    <n v="1"/>
    <m/>
    <n v="1"/>
    <x v="0"/>
    <n v="0"/>
  </r>
  <r>
    <s v="CLM48301592"/>
    <d v="2022-12-09T00:00:00"/>
    <x v="3188"/>
    <x v="2"/>
    <x v="3225"/>
    <d v="2022-12-29T00:00:00"/>
    <s v="POL40612562"/>
    <n v="0"/>
    <n v="1"/>
    <n v="20"/>
    <n v="0"/>
    <x v="0"/>
    <n v="0"/>
  </r>
  <r>
    <s v="CLM80379171"/>
    <d v="2023-07-25T00:00:00"/>
    <x v="3189"/>
    <x v="0"/>
    <x v="3226"/>
    <d v="2023-09-11T00:00:00"/>
    <s v="POL56054127"/>
    <n v="0"/>
    <n v="1"/>
    <n v="48"/>
    <n v="0"/>
    <x v="0"/>
    <n v="1"/>
  </r>
  <r>
    <s v="CLM62132941"/>
    <d v="2020-11-22T00:00:00"/>
    <x v="3190"/>
    <x v="0"/>
    <x v="3227"/>
    <m/>
    <s v="POL94843890"/>
    <n v="1"/>
    <n v="0"/>
    <m/>
    <n v="1"/>
    <x v="0"/>
    <n v="1"/>
  </r>
  <r>
    <s v="CLM05557309"/>
    <d v="2021-07-24T00:00:00"/>
    <x v="3191"/>
    <x v="0"/>
    <x v="3228"/>
    <d v="2021-09-25T00:00:00"/>
    <s v="POL70622668"/>
    <n v="0"/>
    <n v="0"/>
    <n v="63"/>
    <n v="0"/>
    <x v="0"/>
    <n v="1"/>
  </r>
  <r>
    <s v="CLM96070745"/>
    <d v="2022-04-20T00:00:00"/>
    <x v="3192"/>
    <x v="0"/>
    <x v="3229"/>
    <m/>
    <s v="POL29228697"/>
    <n v="1"/>
    <n v="1"/>
    <m/>
    <n v="1"/>
    <x v="0"/>
    <n v="1"/>
  </r>
  <r>
    <s v="CLM23954155"/>
    <d v="2024-10-17T00:00:00"/>
    <x v="3193"/>
    <x v="2"/>
    <x v="3230"/>
    <d v="2024-11-28T00:00:00"/>
    <s v="POL69394395"/>
    <n v="0"/>
    <n v="0"/>
    <n v="42"/>
    <n v="0"/>
    <x v="0"/>
    <n v="0"/>
  </r>
  <r>
    <s v="CLM77448400"/>
    <d v="2024-01-03T00:00:00"/>
    <x v="122"/>
    <x v="2"/>
    <x v="3231"/>
    <m/>
    <s v="POL47491023"/>
    <n v="1"/>
    <n v="0"/>
    <m/>
    <n v="1"/>
    <x v="0"/>
    <n v="0"/>
  </r>
  <r>
    <s v="CLM91598464"/>
    <d v="2023-07-16T00:00:00"/>
    <x v="3194"/>
    <x v="2"/>
    <x v="3232"/>
    <d v="2023-07-27T00:00:00"/>
    <s v="POL47222103"/>
    <n v="0"/>
    <n v="1"/>
    <n v="11"/>
    <n v="0"/>
    <x v="0"/>
    <n v="0"/>
  </r>
  <r>
    <s v="CLM64151041"/>
    <d v="2023-10-22T00:00:00"/>
    <x v="3195"/>
    <x v="1"/>
    <x v="3233"/>
    <m/>
    <s v="POL88210682"/>
    <n v="1"/>
    <n v="0"/>
    <m/>
    <n v="1"/>
    <x v="0"/>
    <n v="0"/>
  </r>
  <r>
    <s v="CLM63840672"/>
    <d v="2021-10-16T00:00:00"/>
    <x v="3196"/>
    <x v="2"/>
    <x v="3234"/>
    <m/>
    <s v="POL91532160"/>
    <n v="1"/>
    <n v="0"/>
    <m/>
    <n v="1"/>
    <x v="0"/>
    <n v="0"/>
  </r>
  <r>
    <s v="CLM10973199"/>
    <d v="2023-06-10T00:00:00"/>
    <x v="3197"/>
    <x v="0"/>
    <x v="3235"/>
    <d v="2023-08-05T00:00:00"/>
    <s v="POL50804542"/>
    <n v="0"/>
    <n v="0"/>
    <n v="56"/>
    <n v="0"/>
    <x v="0"/>
    <n v="1"/>
  </r>
  <r>
    <s v="CLM11711211"/>
    <d v="2022-05-16T00:00:00"/>
    <x v="3198"/>
    <x v="2"/>
    <x v="3236"/>
    <d v="2022-07-06T00:00:00"/>
    <s v="POL26714867"/>
    <n v="0"/>
    <n v="0"/>
    <n v="51"/>
    <n v="0"/>
    <x v="0"/>
    <n v="0"/>
  </r>
  <r>
    <s v="CLM59011948"/>
    <d v="2023-10-09T00:00:00"/>
    <x v="3199"/>
    <x v="1"/>
    <x v="3237"/>
    <d v="2023-12-11T00:00:00"/>
    <s v="POL51084784"/>
    <n v="0"/>
    <n v="0"/>
    <n v="63"/>
    <n v="0"/>
    <x v="0"/>
    <n v="0"/>
  </r>
  <r>
    <s v="CLM59468302"/>
    <d v="2021-01-15T00:00:00"/>
    <x v="3200"/>
    <x v="1"/>
    <x v="3238"/>
    <d v="2021-04-08T00:00:00"/>
    <s v="POL08689656"/>
    <n v="0"/>
    <n v="0"/>
    <n v="83"/>
    <n v="0"/>
    <x v="1"/>
    <n v="0"/>
  </r>
  <r>
    <s v="CLM46941570"/>
    <d v="2022-12-30T00:00:00"/>
    <x v="3201"/>
    <x v="1"/>
    <x v="3239"/>
    <d v="2023-01-12T00:00:00"/>
    <s v="POL11162574"/>
    <n v="0"/>
    <n v="0"/>
    <n v="13"/>
    <n v="0"/>
    <x v="1"/>
    <n v="0"/>
  </r>
  <r>
    <s v="CLM12908991"/>
    <d v="2021-05-08T00:00:00"/>
    <x v="3202"/>
    <x v="0"/>
    <x v="3240"/>
    <d v="2021-07-26T00:00:00"/>
    <s v="POL11470668"/>
    <n v="0"/>
    <n v="1"/>
    <n v="79"/>
    <n v="0"/>
    <x v="0"/>
    <n v="1"/>
  </r>
  <r>
    <s v="CLM35955399"/>
    <d v="2024-04-23T00:00:00"/>
    <x v="3203"/>
    <x v="0"/>
    <x v="3241"/>
    <d v="2024-05-27T00:00:00"/>
    <s v="POL22374212"/>
    <n v="0"/>
    <n v="0"/>
    <n v="34"/>
    <n v="0"/>
    <x v="2"/>
    <n v="1"/>
  </r>
  <r>
    <s v="CLM49593383"/>
    <d v="2023-12-18T00:00:00"/>
    <x v="3204"/>
    <x v="1"/>
    <x v="3242"/>
    <m/>
    <s v="POL05559370"/>
    <n v="1"/>
    <n v="1"/>
    <m/>
    <n v="1"/>
    <x v="0"/>
    <n v="0"/>
  </r>
  <r>
    <s v="CLM95564841"/>
    <d v="2021-10-27T00:00:00"/>
    <x v="3205"/>
    <x v="2"/>
    <x v="3243"/>
    <m/>
    <s v="POL87901583"/>
    <n v="1"/>
    <n v="0"/>
    <m/>
    <n v="1"/>
    <x v="0"/>
    <n v="0"/>
  </r>
  <r>
    <s v="CLM54533457"/>
    <d v="2021-01-12T00:00:00"/>
    <x v="3206"/>
    <x v="0"/>
    <x v="3244"/>
    <d v="2021-02-05T00:00:00"/>
    <s v="POL81131003"/>
    <n v="0"/>
    <n v="1"/>
    <n v="24"/>
    <n v="0"/>
    <x v="0"/>
    <n v="1"/>
  </r>
  <r>
    <s v="CLM87434607"/>
    <d v="2022-03-17T00:00:00"/>
    <x v="3207"/>
    <x v="1"/>
    <x v="3245"/>
    <d v="2022-06-08T00:00:00"/>
    <s v="POL13559855"/>
    <n v="0"/>
    <n v="0"/>
    <n v="83"/>
    <n v="0"/>
    <x v="1"/>
    <n v="0"/>
  </r>
  <r>
    <s v="CLM94021227"/>
    <d v="2020-05-10T00:00:00"/>
    <x v="3208"/>
    <x v="1"/>
    <x v="3246"/>
    <m/>
    <s v="POL78506700"/>
    <n v="1"/>
    <n v="1"/>
    <m/>
    <n v="1"/>
    <x v="0"/>
    <n v="0"/>
  </r>
  <r>
    <s v="CLM69822553"/>
    <d v="2024-11-14T00:00:00"/>
    <x v="3209"/>
    <x v="0"/>
    <x v="3247"/>
    <d v="2025-02-05T00:00:00"/>
    <s v="POL07408282"/>
    <n v="0"/>
    <n v="1"/>
    <n v="83"/>
    <n v="0"/>
    <x v="0"/>
    <n v="1"/>
  </r>
  <r>
    <s v="CLM75113411"/>
    <d v="2024-04-20T00:00:00"/>
    <x v="3210"/>
    <x v="0"/>
    <x v="3248"/>
    <d v="2024-05-17T00:00:00"/>
    <s v="POL30360159"/>
    <n v="0"/>
    <n v="0"/>
    <n v="27"/>
    <n v="0"/>
    <x v="1"/>
    <n v="1"/>
  </r>
  <r>
    <s v="CLM09354679"/>
    <d v="2024-07-07T00:00:00"/>
    <x v="3211"/>
    <x v="1"/>
    <x v="3249"/>
    <m/>
    <s v="POL64086911"/>
    <n v="1"/>
    <n v="0"/>
    <m/>
    <n v="1"/>
    <x v="1"/>
    <n v="0"/>
  </r>
  <r>
    <s v="CLM41629706"/>
    <d v="2022-03-03T00:00:00"/>
    <x v="3212"/>
    <x v="0"/>
    <x v="3250"/>
    <d v="2022-04-01T00:00:00"/>
    <s v="POL29477661"/>
    <n v="0"/>
    <n v="0"/>
    <n v="29"/>
    <n v="0"/>
    <x v="0"/>
    <n v="1"/>
  </r>
  <r>
    <s v="CLM52864528"/>
    <d v="2023-10-22T00:00:00"/>
    <x v="3213"/>
    <x v="2"/>
    <x v="3251"/>
    <d v="2023-12-13T00:00:00"/>
    <s v="POL74198912"/>
    <n v="0"/>
    <n v="1"/>
    <n v="52"/>
    <n v="0"/>
    <x v="0"/>
    <n v="0"/>
  </r>
  <r>
    <s v="CLM31312769"/>
    <d v="2021-11-30T00:00:00"/>
    <x v="3214"/>
    <x v="2"/>
    <x v="3252"/>
    <d v="2022-02-01T00:00:00"/>
    <s v="POL80669381"/>
    <n v="0"/>
    <n v="0"/>
    <n v="63"/>
    <n v="0"/>
    <x v="1"/>
    <n v="0"/>
  </r>
  <r>
    <s v="CLM13145638"/>
    <d v="2023-03-13T00:00:00"/>
    <x v="3215"/>
    <x v="0"/>
    <x v="3253"/>
    <d v="2023-04-25T00:00:00"/>
    <s v="POL95326340"/>
    <n v="0"/>
    <n v="0"/>
    <n v="43"/>
    <n v="0"/>
    <x v="1"/>
    <n v="1"/>
  </r>
  <r>
    <s v="CLM23440070"/>
    <d v="2020-09-28T00:00:00"/>
    <x v="3216"/>
    <x v="2"/>
    <x v="3254"/>
    <m/>
    <s v="POL19452120"/>
    <n v="1"/>
    <n v="1"/>
    <m/>
    <n v="1"/>
    <x v="0"/>
    <n v="0"/>
  </r>
  <r>
    <s v="CLM17518915"/>
    <d v="2022-08-17T00:00:00"/>
    <x v="3217"/>
    <x v="1"/>
    <x v="3255"/>
    <d v="2022-09-20T00:00:00"/>
    <s v="POL51223603"/>
    <n v="0"/>
    <n v="0"/>
    <n v="34"/>
    <n v="0"/>
    <x v="1"/>
    <n v="0"/>
  </r>
  <r>
    <s v="CLM51322947"/>
    <d v="2022-07-01T00:00:00"/>
    <x v="3218"/>
    <x v="1"/>
    <x v="3256"/>
    <d v="2022-08-05T00:00:00"/>
    <s v="POL03681890"/>
    <n v="0"/>
    <n v="0"/>
    <n v="35"/>
    <n v="0"/>
    <x v="0"/>
    <n v="0"/>
  </r>
  <r>
    <s v="CLM56314368"/>
    <d v="2020-12-30T00:00:00"/>
    <x v="3219"/>
    <x v="2"/>
    <x v="3257"/>
    <d v="2021-03-01T00:00:00"/>
    <s v="POL77295889"/>
    <n v="0"/>
    <n v="1"/>
    <n v="61"/>
    <n v="0"/>
    <x v="0"/>
    <n v="0"/>
  </r>
  <r>
    <s v="CLM83839710"/>
    <d v="2021-08-08T00:00:00"/>
    <x v="3220"/>
    <x v="2"/>
    <x v="3258"/>
    <d v="2021-10-10T00:00:00"/>
    <s v="POL83630860"/>
    <n v="0"/>
    <n v="1"/>
    <n v="63"/>
    <n v="0"/>
    <x v="0"/>
    <n v="0"/>
  </r>
  <r>
    <s v="CLM92285597"/>
    <d v="2023-07-25T00:00:00"/>
    <x v="3221"/>
    <x v="0"/>
    <x v="3259"/>
    <m/>
    <s v="POL37985546"/>
    <n v="1"/>
    <n v="1"/>
    <m/>
    <n v="1"/>
    <x v="0"/>
    <n v="1"/>
  </r>
  <r>
    <s v="CLM69804767"/>
    <d v="2021-06-13T00:00:00"/>
    <x v="3222"/>
    <x v="1"/>
    <x v="3260"/>
    <m/>
    <s v="POL27100819"/>
    <n v="1"/>
    <n v="0"/>
    <m/>
    <n v="1"/>
    <x v="2"/>
    <n v="0"/>
  </r>
  <r>
    <s v="CLM40352310"/>
    <d v="2021-03-23T00:00:00"/>
    <x v="3223"/>
    <x v="1"/>
    <x v="3261"/>
    <d v="2021-04-30T00:00:00"/>
    <s v="POL82494167"/>
    <n v="0"/>
    <n v="1"/>
    <n v="38"/>
    <n v="0"/>
    <x v="0"/>
    <n v="0"/>
  </r>
  <r>
    <s v="CLM93194585"/>
    <d v="2021-07-07T00:00:00"/>
    <x v="3224"/>
    <x v="1"/>
    <x v="3262"/>
    <d v="2021-09-15T00:00:00"/>
    <s v="POL89451042"/>
    <n v="0"/>
    <n v="1"/>
    <n v="70"/>
    <n v="0"/>
    <x v="0"/>
    <n v="0"/>
  </r>
  <r>
    <s v="CLM29491478"/>
    <d v="2021-04-28T00:00:00"/>
    <x v="3225"/>
    <x v="2"/>
    <x v="3263"/>
    <d v="2021-07-02T00:00:00"/>
    <s v="POL32733098"/>
    <n v="0"/>
    <n v="1"/>
    <n v="65"/>
    <n v="0"/>
    <x v="0"/>
    <n v="0"/>
  </r>
  <r>
    <s v="CLM98428743"/>
    <d v="2023-02-24T00:00:00"/>
    <x v="3226"/>
    <x v="2"/>
    <x v="3264"/>
    <d v="2023-03-23T00:00:00"/>
    <s v="POL49532703"/>
    <n v="0"/>
    <n v="0"/>
    <n v="27"/>
    <n v="0"/>
    <x v="0"/>
    <n v="0"/>
  </r>
  <r>
    <s v="CLM45527220"/>
    <d v="2021-08-16T00:00:00"/>
    <x v="3227"/>
    <x v="0"/>
    <x v="3265"/>
    <d v="2021-10-28T00:00:00"/>
    <s v="POL68508137"/>
    <n v="0"/>
    <n v="0"/>
    <n v="73"/>
    <n v="0"/>
    <x v="1"/>
    <n v="1"/>
  </r>
  <r>
    <s v="CLM74913539"/>
    <d v="2020-04-01T00:00:00"/>
    <x v="3228"/>
    <x v="2"/>
    <x v="3266"/>
    <m/>
    <s v="POL78101894"/>
    <n v="1"/>
    <n v="1"/>
    <m/>
    <n v="1"/>
    <x v="0"/>
    <n v="0"/>
  </r>
  <r>
    <s v="CLM33853280"/>
    <d v="2023-09-23T00:00:00"/>
    <x v="3229"/>
    <x v="2"/>
    <x v="3267"/>
    <d v="2023-12-19T00:00:00"/>
    <s v="POL62029185"/>
    <n v="0"/>
    <n v="1"/>
    <n v="87"/>
    <n v="0"/>
    <x v="0"/>
    <n v="0"/>
  </r>
  <r>
    <s v="CLM84411772"/>
    <d v="2020-01-20T00:00:00"/>
    <x v="3230"/>
    <x v="1"/>
    <x v="3268"/>
    <d v="2020-02-07T00:00:00"/>
    <s v="POL84577702"/>
    <n v="0"/>
    <n v="1"/>
    <n v="18"/>
    <n v="0"/>
    <x v="0"/>
    <n v="0"/>
  </r>
  <r>
    <s v="CLM70875148"/>
    <d v="2022-04-09T00:00:00"/>
    <x v="3231"/>
    <x v="0"/>
    <x v="3269"/>
    <d v="2022-04-28T00:00:00"/>
    <s v="POL33527199"/>
    <n v="0"/>
    <n v="1"/>
    <n v="19"/>
    <n v="0"/>
    <x v="0"/>
    <n v="1"/>
  </r>
  <r>
    <s v="CLM48150580"/>
    <d v="2022-09-12T00:00:00"/>
    <x v="3232"/>
    <x v="2"/>
    <x v="3270"/>
    <m/>
    <s v="POL09102792"/>
    <n v="1"/>
    <n v="0"/>
    <m/>
    <n v="1"/>
    <x v="1"/>
    <n v="0"/>
  </r>
  <r>
    <s v="CLM70405590"/>
    <d v="2023-03-04T00:00:00"/>
    <x v="3233"/>
    <x v="2"/>
    <x v="3271"/>
    <d v="2023-03-26T00:00:00"/>
    <s v="POL96661743"/>
    <n v="0"/>
    <n v="1"/>
    <n v="22"/>
    <n v="0"/>
    <x v="0"/>
    <n v="0"/>
  </r>
  <r>
    <s v="CLM77876679"/>
    <d v="2022-06-01T00:00:00"/>
    <x v="3234"/>
    <x v="2"/>
    <x v="3272"/>
    <d v="2022-08-24T00:00:00"/>
    <s v="POL96779565"/>
    <n v="0"/>
    <n v="1"/>
    <n v="84"/>
    <n v="0"/>
    <x v="0"/>
    <n v="0"/>
  </r>
  <r>
    <s v="CLM15602772"/>
    <d v="2024-12-10T00:00:00"/>
    <x v="3235"/>
    <x v="2"/>
    <x v="3273"/>
    <d v="2025-01-30T00:00:00"/>
    <s v="POL21241927"/>
    <n v="0"/>
    <n v="0"/>
    <n v="51"/>
    <n v="0"/>
    <x v="0"/>
    <n v="0"/>
  </r>
  <r>
    <s v="CLM81251729"/>
    <d v="2023-04-20T00:00:00"/>
    <x v="3236"/>
    <x v="1"/>
    <x v="3274"/>
    <m/>
    <s v="POL63019087"/>
    <n v="1"/>
    <n v="1"/>
    <m/>
    <n v="1"/>
    <x v="0"/>
    <n v="0"/>
  </r>
  <r>
    <s v="CLM18596414"/>
    <d v="2020-10-06T00:00:00"/>
    <x v="3237"/>
    <x v="2"/>
    <x v="3275"/>
    <d v="2020-10-29T00:00:00"/>
    <s v="POL13757692"/>
    <n v="0"/>
    <n v="1"/>
    <n v="23"/>
    <n v="0"/>
    <x v="0"/>
    <n v="0"/>
  </r>
  <r>
    <s v="CLM48597801"/>
    <d v="2020-08-08T00:00:00"/>
    <x v="3238"/>
    <x v="2"/>
    <x v="3276"/>
    <d v="2020-08-24T00:00:00"/>
    <s v="POL40579539"/>
    <n v="0"/>
    <n v="0"/>
    <n v="16"/>
    <n v="0"/>
    <x v="0"/>
    <n v="0"/>
  </r>
  <r>
    <s v="CLM43296885"/>
    <d v="2023-01-11T00:00:00"/>
    <x v="1936"/>
    <x v="0"/>
    <x v="3277"/>
    <d v="2023-01-21T00:00:00"/>
    <s v="POL63483094"/>
    <n v="0"/>
    <n v="0"/>
    <n v="10"/>
    <n v="0"/>
    <x v="0"/>
    <n v="1"/>
  </r>
  <r>
    <s v="CLM08621892"/>
    <d v="2021-11-03T00:00:00"/>
    <x v="3239"/>
    <x v="1"/>
    <x v="3278"/>
    <d v="2021-12-14T00:00:00"/>
    <s v="POL64204852"/>
    <n v="0"/>
    <n v="0"/>
    <n v="41"/>
    <n v="0"/>
    <x v="0"/>
    <n v="0"/>
  </r>
  <r>
    <s v="CLM45964025"/>
    <d v="2024-04-10T00:00:00"/>
    <x v="3240"/>
    <x v="0"/>
    <x v="3279"/>
    <m/>
    <s v="POL27980219"/>
    <n v="1"/>
    <n v="0"/>
    <m/>
    <n v="1"/>
    <x v="1"/>
    <n v="1"/>
  </r>
  <r>
    <s v="CLM56566284"/>
    <d v="2021-03-31T00:00:00"/>
    <x v="3241"/>
    <x v="1"/>
    <x v="3280"/>
    <m/>
    <s v="POL04470175"/>
    <n v="1"/>
    <n v="1"/>
    <m/>
    <n v="1"/>
    <x v="0"/>
    <n v="0"/>
  </r>
  <r>
    <s v="CLM05512572"/>
    <d v="2023-01-02T00:00:00"/>
    <x v="3242"/>
    <x v="2"/>
    <x v="3281"/>
    <d v="2023-03-16T00:00:00"/>
    <s v="POL83412862"/>
    <n v="0"/>
    <n v="0"/>
    <n v="73"/>
    <n v="0"/>
    <x v="2"/>
    <n v="0"/>
  </r>
  <r>
    <s v="CLM78861759"/>
    <d v="2022-02-08T00:00:00"/>
    <x v="3243"/>
    <x v="0"/>
    <x v="3282"/>
    <d v="2022-05-03T00:00:00"/>
    <s v="POL37789454"/>
    <n v="0"/>
    <n v="0"/>
    <n v="84"/>
    <n v="0"/>
    <x v="0"/>
    <n v="1"/>
  </r>
  <r>
    <s v="CLM55284855"/>
    <d v="2020-02-18T00:00:00"/>
    <x v="3244"/>
    <x v="0"/>
    <x v="3283"/>
    <d v="2020-05-18T00:00:00"/>
    <s v="POL74756717"/>
    <n v="0"/>
    <n v="0"/>
    <n v="90"/>
    <n v="0"/>
    <x v="0"/>
    <n v="1"/>
  </r>
  <r>
    <s v="CLM10974734"/>
    <d v="2023-09-14T00:00:00"/>
    <x v="3245"/>
    <x v="1"/>
    <x v="3284"/>
    <m/>
    <s v="POL89387677"/>
    <n v="1"/>
    <n v="1"/>
    <m/>
    <n v="1"/>
    <x v="0"/>
    <n v="0"/>
  </r>
  <r>
    <s v="CLM26344242"/>
    <d v="2021-08-04T00:00:00"/>
    <x v="3246"/>
    <x v="0"/>
    <x v="3285"/>
    <d v="2021-08-27T00:00:00"/>
    <s v="POL30804068"/>
    <n v="0"/>
    <n v="0"/>
    <n v="23"/>
    <n v="0"/>
    <x v="2"/>
    <n v="1"/>
  </r>
  <r>
    <s v="CLM03310399"/>
    <d v="2020-05-18T00:00:00"/>
    <x v="3247"/>
    <x v="0"/>
    <x v="3286"/>
    <d v="2020-07-26T00:00:00"/>
    <s v="POL63810929"/>
    <n v="0"/>
    <n v="0"/>
    <n v="69"/>
    <n v="0"/>
    <x v="0"/>
    <n v="1"/>
  </r>
  <r>
    <s v="CLM99054147"/>
    <d v="2022-01-15T00:00:00"/>
    <x v="3248"/>
    <x v="1"/>
    <x v="3287"/>
    <d v="2022-03-13T00:00:00"/>
    <s v="POL71161359"/>
    <n v="0"/>
    <n v="0"/>
    <n v="57"/>
    <n v="0"/>
    <x v="1"/>
    <n v="0"/>
  </r>
  <r>
    <s v="CLM85911936"/>
    <d v="2020-10-19T00:00:00"/>
    <x v="3249"/>
    <x v="2"/>
    <x v="3288"/>
    <d v="2020-11-20T00:00:00"/>
    <s v="POL20706800"/>
    <n v="0"/>
    <n v="0"/>
    <n v="32"/>
    <n v="0"/>
    <x v="1"/>
    <n v="0"/>
  </r>
  <r>
    <s v="CLM90031444"/>
    <d v="2020-03-21T00:00:00"/>
    <x v="3250"/>
    <x v="2"/>
    <x v="3289"/>
    <d v="2020-05-10T00:00:00"/>
    <s v="POL59178536"/>
    <n v="0"/>
    <n v="1"/>
    <n v="50"/>
    <n v="0"/>
    <x v="0"/>
    <n v="0"/>
  </r>
  <r>
    <s v="CLM91283482"/>
    <d v="2023-09-17T00:00:00"/>
    <x v="3251"/>
    <x v="2"/>
    <x v="3290"/>
    <d v="2023-10-20T00:00:00"/>
    <s v="POL61062551"/>
    <n v="0"/>
    <n v="1"/>
    <n v="33"/>
    <n v="0"/>
    <x v="0"/>
    <n v="0"/>
  </r>
  <r>
    <s v="CLM38126511"/>
    <d v="2020-02-15T00:00:00"/>
    <x v="3252"/>
    <x v="0"/>
    <x v="3291"/>
    <d v="2020-03-19T00:00:00"/>
    <s v="POL35985478"/>
    <n v="0"/>
    <n v="0"/>
    <n v="33"/>
    <n v="0"/>
    <x v="0"/>
    <n v="1"/>
  </r>
  <r>
    <s v="CLM86367031"/>
    <d v="2024-12-18T00:00:00"/>
    <x v="3253"/>
    <x v="1"/>
    <x v="3292"/>
    <m/>
    <s v="POL14011432"/>
    <n v="1"/>
    <n v="0"/>
    <m/>
    <n v="1"/>
    <x v="0"/>
    <n v="0"/>
  </r>
  <r>
    <s v="CLM68410863"/>
    <d v="2021-04-13T00:00:00"/>
    <x v="3254"/>
    <x v="0"/>
    <x v="3293"/>
    <d v="2021-06-10T00:00:00"/>
    <s v="POL18326349"/>
    <n v="0"/>
    <n v="1"/>
    <n v="58"/>
    <n v="0"/>
    <x v="0"/>
    <n v="1"/>
  </r>
  <r>
    <s v="CLM11719014"/>
    <d v="2023-02-28T00:00:00"/>
    <x v="3255"/>
    <x v="2"/>
    <x v="3294"/>
    <d v="2023-03-24T00:00:00"/>
    <s v="POL25350275"/>
    <n v="0"/>
    <n v="0"/>
    <n v="24"/>
    <n v="0"/>
    <x v="0"/>
    <n v="0"/>
  </r>
  <r>
    <s v="CLM42092028"/>
    <d v="2023-10-12T00:00:00"/>
    <x v="1823"/>
    <x v="2"/>
    <x v="3295"/>
    <m/>
    <s v="POL78880767"/>
    <n v="1"/>
    <n v="1"/>
    <m/>
    <n v="1"/>
    <x v="0"/>
    <n v="0"/>
  </r>
  <r>
    <s v="CLM35485350"/>
    <d v="2023-12-28T00:00:00"/>
    <x v="3256"/>
    <x v="1"/>
    <x v="3296"/>
    <d v="2024-03-26T00:00:00"/>
    <s v="POL44007868"/>
    <n v="0"/>
    <n v="0"/>
    <n v="89"/>
    <n v="0"/>
    <x v="1"/>
    <n v="0"/>
  </r>
  <r>
    <s v="CLM41180338"/>
    <d v="2022-01-29T00:00:00"/>
    <x v="3257"/>
    <x v="0"/>
    <x v="3297"/>
    <d v="2022-03-15T00:00:00"/>
    <s v="POL12299687"/>
    <n v="0"/>
    <n v="1"/>
    <n v="45"/>
    <n v="0"/>
    <x v="0"/>
    <n v="1"/>
  </r>
  <r>
    <s v="CLM17943402"/>
    <d v="2020-09-30T00:00:00"/>
    <x v="3258"/>
    <x v="0"/>
    <x v="3298"/>
    <d v="2020-10-19T00:00:00"/>
    <s v="POL89877141"/>
    <n v="0"/>
    <n v="1"/>
    <n v="19"/>
    <n v="0"/>
    <x v="0"/>
    <n v="1"/>
  </r>
  <r>
    <s v="CLM76863506"/>
    <d v="2021-08-02T00:00:00"/>
    <x v="3259"/>
    <x v="2"/>
    <x v="3299"/>
    <m/>
    <s v="POL58922928"/>
    <n v="1"/>
    <n v="1"/>
    <m/>
    <n v="1"/>
    <x v="0"/>
    <n v="0"/>
  </r>
  <r>
    <s v="CLM93971217"/>
    <d v="2022-04-11T00:00:00"/>
    <x v="3260"/>
    <x v="2"/>
    <x v="3300"/>
    <d v="2022-05-22T00:00:00"/>
    <s v="POL95823449"/>
    <n v="0"/>
    <n v="1"/>
    <n v="41"/>
    <n v="0"/>
    <x v="0"/>
    <n v="0"/>
  </r>
  <r>
    <s v="CLM50078846"/>
    <d v="2023-04-29T00:00:00"/>
    <x v="3261"/>
    <x v="2"/>
    <x v="3301"/>
    <m/>
    <s v="POL44317279"/>
    <n v="1"/>
    <n v="1"/>
    <m/>
    <n v="1"/>
    <x v="0"/>
    <n v="0"/>
  </r>
  <r>
    <s v="CLM40729311"/>
    <d v="2024-06-22T00:00:00"/>
    <x v="3262"/>
    <x v="1"/>
    <x v="3302"/>
    <d v="2024-08-02T00:00:00"/>
    <s v="POL16668072"/>
    <n v="0"/>
    <n v="1"/>
    <n v="41"/>
    <n v="0"/>
    <x v="0"/>
    <n v="0"/>
  </r>
  <r>
    <s v="CLM74812228"/>
    <d v="2024-01-02T00:00:00"/>
    <x v="3263"/>
    <x v="2"/>
    <x v="3303"/>
    <d v="2024-03-08T00:00:00"/>
    <s v="POL28359408"/>
    <n v="0"/>
    <n v="0"/>
    <n v="66"/>
    <n v="0"/>
    <x v="1"/>
    <n v="0"/>
  </r>
  <r>
    <s v="CLM15531049"/>
    <d v="2024-04-08T00:00:00"/>
    <x v="3264"/>
    <x v="0"/>
    <x v="3304"/>
    <d v="2024-05-31T00:00:00"/>
    <s v="POL28786930"/>
    <n v="0"/>
    <n v="1"/>
    <n v="53"/>
    <n v="0"/>
    <x v="0"/>
    <n v="1"/>
  </r>
  <r>
    <s v="CLM34322672"/>
    <d v="2024-02-17T00:00:00"/>
    <x v="3265"/>
    <x v="1"/>
    <x v="3305"/>
    <d v="2024-02-29T00:00:00"/>
    <s v="POL55190286"/>
    <n v="0"/>
    <n v="1"/>
    <n v="12"/>
    <n v="0"/>
    <x v="0"/>
    <n v="0"/>
  </r>
  <r>
    <s v="CLM50719202"/>
    <d v="2022-03-15T00:00:00"/>
    <x v="3266"/>
    <x v="1"/>
    <x v="3306"/>
    <d v="2022-06-03T00:00:00"/>
    <s v="POL08325136"/>
    <n v="0"/>
    <n v="0"/>
    <n v="80"/>
    <n v="0"/>
    <x v="0"/>
    <n v="0"/>
  </r>
  <r>
    <s v="CLM18286299"/>
    <d v="2020-09-04T00:00:00"/>
    <x v="3267"/>
    <x v="1"/>
    <x v="3307"/>
    <d v="2020-11-20T00:00:00"/>
    <s v="POL50830116"/>
    <n v="0"/>
    <n v="1"/>
    <n v="77"/>
    <n v="0"/>
    <x v="0"/>
    <n v="0"/>
  </r>
  <r>
    <s v="CLM08752857"/>
    <d v="2020-01-04T00:00:00"/>
    <x v="3268"/>
    <x v="0"/>
    <x v="3308"/>
    <d v="2020-02-26T00:00:00"/>
    <s v="POL08325136"/>
    <n v="0"/>
    <n v="1"/>
    <n v="53"/>
    <n v="0"/>
    <x v="0"/>
    <n v="1"/>
  </r>
  <r>
    <s v="CLM15296133"/>
    <d v="2020-10-14T00:00:00"/>
    <x v="3269"/>
    <x v="0"/>
    <x v="3309"/>
    <d v="2020-12-07T00:00:00"/>
    <s v="POL71437971"/>
    <n v="0"/>
    <n v="1"/>
    <n v="54"/>
    <n v="0"/>
    <x v="0"/>
    <n v="1"/>
  </r>
  <r>
    <s v="CLM25561300"/>
    <d v="2024-01-04T00:00:00"/>
    <x v="3270"/>
    <x v="1"/>
    <x v="3310"/>
    <m/>
    <s v="POL90750748"/>
    <n v="1"/>
    <n v="1"/>
    <m/>
    <n v="1"/>
    <x v="0"/>
    <n v="0"/>
  </r>
  <r>
    <s v="CLM92995741"/>
    <d v="2024-02-25T00:00:00"/>
    <x v="3271"/>
    <x v="0"/>
    <x v="3311"/>
    <m/>
    <s v="POL70933310"/>
    <n v="1"/>
    <n v="1"/>
    <m/>
    <n v="1"/>
    <x v="0"/>
    <n v="1"/>
  </r>
  <r>
    <s v="CLM16668415"/>
    <d v="2021-07-04T00:00:00"/>
    <x v="1254"/>
    <x v="1"/>
    <x v="3312"/>
    <m/>
    <s v="POL50060227"/>
    <n v="1"/>
    <n v="0"/>
    <m/>
    <n v="1"/>
    <x v="0"/>
    <n v="0"/>
  </r>
  <r>
    <s v="CLM63685253"/>
    <d v="2021-08-17T00:00:00"/>
    <x v="3272"/>
    <x v="0"/>
    <x v="3313"/>
    <m/>
    <s v="POL88672866"/>
    <n v="1"/>
    <n v="1"/>
    <m/>
    <n v="1"/>
    <x v="0"/>
    <n v="1"/>
  </r>
  <r>
    <s v="CLM58946164"/>
    <d v="2021-09-11T00:00:00"/>
    <x v="3273"/>
    <x v="0"/>
    <x v="3314"/>
    <d v="2021-10-09T00:00:00"/>
    <s v="POL41171995"/>
    <n v="0"/>
    <n v="1"/>
    <n v="28"/>
    <n v="0"/>
    <x v="0"/>
    <n v="1"/>
  </r>
  <r>
    <s v="CLM07046356"/>
    <d v="2021-05-12T00:00:00"/>
    <x v="3274"/>
    <x v="2"/>
    <x v="3315"/>
    <d v="2021-07-07T00:00:00"/>
    <s v="POL42192806"/>
    <n v="0"/>
    <n v="0"/>
    <n v="56"/>
    <n v="0"/>
    <x v="0"/>
    <n v="0"/>
  </r>
  <r>
    <s v="CLM68521447"/>
    <d v="2020-05-05T00:00:00"/>
    <x v="3275"/>
    <x v="2"/>
    <x v="3316"/>
    <d v="2020-05-16T00:00:00"/>
    <s v="POL00053682"/>
    <n v="0"/>
    <n v="0"/>
    <n v="11"/>
    <n v="0"/>
    <x v="2"/>
    <n v="0"/>
  </r>
  <r>
    <s v="CLM21644345"/>
    <d v="2024-11-05T00:00:00"/>
    <x v="3276"/>
    <x v="1"/>
    <x v="3317"/>
    <d v="2024-11-28T00:00:00"/>
    <s v="POL21189445"/>
    <n v="0"/>
    <n v="1"/>
    <n v="23"/>
    <n v="0"/>
    <x v="0"/>
    <n v="0"/>
  </r>
  <r>
    <s v="CLM03948039"/>
    <d v="2020-03-31T00:00:00"/>
    <x v="3277"/>
    <x v="0"/>
    <x v="3318"/>
    <d v="2020-06-05T00:00:00"/>
    <s v="POL85853728"/>
    <n v="0"/>
    <n v="1"/>
    <n v="66"/>
    <n v="0"/>
    <x v="0"/>
    <n v="1"/>
  </r>
  <r>
    <s v="CLM58162732"/>
    <d v="2022-05-14T00:00:00"/>
    <x v="3278"/>
    <x v="0"/>
    <x v="3319"/>
    <d v="2022-06-26T00:00:00"/>
    <s v="POL96567148"/>
    <n v="0"/>
    <n v="0"/>
    <n v="43"/>
    <n v="0"/>
    <x v="1"/>
    <n v="1"/>
  </r>
  <r>
    <s v="CLM59104048"/>
    <d v="2022-03-11T00:00:00"/>
    <x v="3279"/>
    <x v="2"/>
    <x v="3320"/>
    <d v="2022-05-13T00:00:00"/>
    <s v="POL36934313"/>
    <n v="0"/>
    <n v="0"/>
    <n v="63"/>
    <n v="0"/>
    <x v="2"/>
    <n v="0"/>
  </r>
  <r>
    <s v="CLM10291423"/>
    <d v="2020-08-20T00:00:00"/>
    <x v="3280"/>
    <x v="0"/>
    <x v="3321"/>
    <m/>
    <s v="POL46375474"/>
    <n v="1"/>
    <n v="1"/>
    <m/>
    <n v="1"/>
    <x v="0"/>
    <n v="1"/>
  </r>
  <r>
    <s v="CLM99364705"/>
    <d v="2022-09-19T00:00:00"/>
    <x v="3281"/>
    <x v="2"/>
    <x v="3322"/>
    <d v="2022-11-09T00:00:00"/>
    <s v="POL75790395"/>
    <n v="0"/>
    <n v="1"/>
    <n v="51"/>
    <n v="0"/>
    <x v="0"/>
    <n v="0"/>
  </r>
  <r>
    <s v="CLM55575862"/>
    <d v="2022-10-18T00:00:00"/>
    <x v="3282"/>
    <x v="2"/>
    <x v="3323"/>
    <d v="2022-11-25T00:00:00"/>
    <s v="POL58933149"/>
    <n v="0"/>
    <n v="1"/>
    <n v="38"/>
    <n v="0"/>
    <x v="0"/>
    <n v="0"/>
  </r>
  <r>
    <s v="CLM45461949"/>
    <d v="2021-10-17T00:00:00"/>
    <x v="3283"/>
    <x v="0"/>
    <x v="3324"/>
    <d v="2021-12-26T00:00:00"/>
    <s v="POL38485615"/>
    <n v="0"/>
    <n v="0"/>
    <n v="70"/>
    <n v="0"/>
    <x v="0"/>
    <n v="1"/>
  </r>
  <r>
    <s v="CLM92088144"/>
    <d v="2022-08-09T00:00:00"/>
    <x v="3284"/>
    <x v="1"/>
    <x v="3325"/>
    <d v="2022-10-26T00:00:00"/>
    <s v="POL62525398"/>
    <n v="0"/>
    <n v="0"/>
    <n v="78"/>
    <n v="0"/>
    <x v="1"/>
    <n v="0"/>
  </r>
  <r>
    <s v="CLM66169819"/>
    <d v="2020-03-08T00:00:00"/>
    <x v="3285"/>
    <x v="2"/>
    <x v="3326"/>
    <d v="2020-03-22T00:00:00"/>
    <s v="POL97831639"/>
    <n v="0"/>
    <n v="1"/>
    <n v="14"/>
    <n v="0"/>
    <x v="0"/>
    <n v="0"/>
  </r>
  <r>
    <s v="CLM94350496"/>
    <d v="2020-07-26T00:00:00"/>
    <x v="3286"/>
    <x v="0"/>
    <x v="3327"/>
    <d v="2020-08-13T00:00:00"/>
    <s v="POL28148630"/>
    <n v="0"/>
    <n v="0"/>
    <n v="18"/>
    <n v="0"/>
    <x v="0"/>
    <n v="1"/>
  </r>
  <r>
    <s v="CLM86909587"/>
    <d v="2021-01-23T00:00:00"/>
    <x v="3287"/>
    <x v="0"/>
    <x v="3328"/>
    <d v="2021-04-15T00:00:00"/>
    <s v="POL81654453"/>
    <n v="0"/>
    <n v="1"/>
    <n v="82"/>
    <n v="0"/>
    <x v="0"/>
    <n v="1"/>
  </r>
  <r>
    <s v="CLM19957713"/>
    <d v="2020-06-01T00:00:00"/>
    <x v="3288"/>
    <x v="2"/>
    <x v="3329"/>
    <d v="2020-08-07T00:00:00"/>
    <s v="POL98680765"/>
    <n v="0"/>
    <n v="1"/>
    <n v="67"/>
    <n v="0"/>
    <x v="0"/>
    <n v="0"/>
  </r>
  <r>
    <s v="CLM98600827"/>
    <d v="2020-10-16T00:00:00"/>
    <x v="3289"/>
    <x v="0"/>
    <x v="3330"/>
    <d v="2020-11-22T00:00:00"/>
    <s v="POL33388431"/>
    <n v="0"/>
    <n v="0"/>
    <n v="37"/>
    <n v="0"/>
    <x v="1"/>
    <n v="1"/>
  </r>
  <r>
    <s v="CLM36533586"/>
    <d v="2022-07-21T00:00:00"/>
    <x v="3290"/>
    <x v="1"/>
    <x v="3331"/>
    <d v="2022-10-17T00:00:00"/>
    <s v="POL55377332"/>
    <n v="0"/>
    <n v="0"/>
    <n v="88"/>
    <n v="0"/>
    <x v="0"/>
    <n v="0"/>
  </r>
  <r>
    <s v="CLM96004024"/>
    <d v="2022-07-03T00:00:00"/>
    <x v="3291"/>
    <x v="0"/>
    <x v="3332"/>
    <m/>
    <s v="POL91245659"/>
    <n v="1"/>
    <n v="1"/>
    <m/>
    <n v="1"/>
    <x v="0"/>
    <n v="1"/>
  </r>
  <r>
    <s v="CLM71430868"/>
    <d v="2020-08-30T00:00:00"/>
    <x v="3292"/>
    <x v="2"/>
    <x v="3333"/>
    <d v="2020-10-15T00:00:00"/>
    <s v="POL35020187"/>
    <n v="0"/>
    <n v="0"/>
    <n v="46"/>
    <n v="0"/>
    <x v="2"/>
    <n v="0"/>
  </r>
  <r>
    <s v="CLM97563206"/>
    <d v="2021-12-15T00:00:00"/>
    <x v="3293"/>
    <x v="0"/>
    <x v="3334"/>
    <d v="2022-01-19T00:00:00"/>
    <s v="POL93924279"/>
    <n v="0"/>
    <n v="0"/>
    <n v="35"/>
    <n v="0"/>
    <x v="0"/>
    <n v="1"/>
  </r>
  <r>
    <s v="CLM89082828"/>
    <d v="2020-06-13T00:00:00"/>
    <x v="3294"/>
    <x v="0"/>
    <x v="3335"/>
    <d v="2020-09-11T00:00:00"/>
    <s v="POL16952291"/>
    <n v="0"/>
    <n v="1"/>
    <n v="90"/>
    <n v="0"/>
    <x v="0"/>
    <n v="1"/>
  </r>
  <r>
    <s v="CLM72615645"/>
    <d v="2020-03-15T00:00:00"/>
    <x v="3295"/>
    <x v="2"/>
    <x v="3336"/>
    <d v="2020-04-12T00:00:00"/>
    <s v="POL26441179"/>
    <n v="0"/>
    <n v="1"/>
    <n v="28"/>
    <n v="0"/>
    <x v="0"/>
    <n v="0"/>
  </r>
  <r>
    <s v="CLM45327495"/>
    <d v="2022-12-22T00:00:00"/>
    <x v="3296"/>
    <x v="0"/>
    <x v="3337"/>
    <d v="2023-01-20T00:00:00"/>
    <s v="POL67368474"/>
    <n v="0"/>
    <n v="1"/>
    <n v="29"/>
    <n v="0"/>
    <x v="0"/>
    <n v="1"/>
  </r>
  <r>
    <s v="CLM61661629"/>
    <d v="2020-11-04T00:00:00"/>
    <x v="3297"/>
    <x v="1"/>
    <x v="3338"/>
    <d v="2020-12-05T00:00:00"/>
    <s v="POL84935714"/>
    <n v="0"/>
    <n v="1"/>
    <n v="31"/>
    <n v="0"/>
    <x v="0"/>
    <n v="0"/>
  </r>
  <r>
    <s v="CLM50197239"/>
    <d v="2020-06-10T00:00:00"/>
    <x v="3298"/>
    <x v="0"/>
    <x v="3339"/>
    <d v="2020-07-27T00:00:00"/>
    <s v="POL43027986"/>
    <n v="0"/>
    <n v="1"/>
    <n v="47"/>
    <n v="0"/>
    <x v="0"/>
    <n v="1"/>
  </r>
  <r>
    <s v="CLM90499765"/>
    <d v="2024-10-19T00:00:00"/>
    <x v="3299"/>
    <x v="2"/>
    <x v="3340"/>
    <m/>
    <s v="POL39487176"/>
    <n v="1"/>
    <n v="1"/>
    <m/>
    <n v="1"/>
    <x v="0"/>
    <n v="0"/>
  </r>
  <r>
    <s v="CLM87976956"/>
    <d v="2022-05-14T00:00:00"/>
    <x v="3300"/>
    <x v="0"/>
    <x v="3341"/>
    <m/>
    <s v="POL24534591"/>
    <n v="1"/>
    <n v="0"/>
    <m/>
    <n v="1"/>
    <x v="0"/>
    <n v="1"/>
  </r>
  <r>
    <s v="CLM62887106"/>
    <d v="2024-04-18T00:00:00"/>
    <x v="3301"/>
    <x v="1"/>
    <x v="3342"/>
    <d v="2024-05-05T00:00:00"/>
    <s v="POL61445310"/>
    <n v="0"/>
    <n v="0"/>
    <n v="17"/>
    <n v="0"/>
    <x v="1"/>
    <n v="0"/>
  </r>
  <r>
    <s v="CLM02395741"/>
    <d v="2021-03-08T00:00:00"/>
    <x v="3302"/>
    <x v="2"/>
    <x v="3343"/>
    <m/>
    <s v="POL48220371"/>
    <n v="1"/>
    <n v="0"/>
    <m/>
    <n v="1"/>
    <x v="1"/>
    <n v="0"/>
  </r>
  <r>
    <s v="CLM98062295"/>
    <d v="2021-11-23T00:00:00"/>
    <x v="3303"/>
    <x v="1"/>
    <x v="3344"/>
    <d v="2022-01-10T00:00:00"/>
    <s v="POL46452646"/>
    <n v="0"/>
    <n v="1"/>
    <n v="48"/>
    <n v="0"/>
    <x v="0"/>
    <n v="0"/>
  </r>
  <r>
    <s v="CLM62525519"/>
    <d v="2024-06-05T00:00:00"/>
    <x v="3304"/>
    <x v="0"/>
    <x v="3345"/>
    <d v="2024-08-10T00:00:00"/>
    <s v="POL41496276"/>
    <n v="0"/>
    <n v="1"/>
    <n v="66"/>
    <n v="0"/>
    <x v="0"/>
    <n v="1"/>
  </r>
  <r>
    <s v="CLM51857693"/>
    <d v="2022-10-29T00:00:00"/>
    <x v="3305"/>
    <x v="2"/>
    <x v="3346"/>
    <m/>
    <s v="POL92386046"/>
    <n v="1"/>
    <n v="1"/>
    <m/>
    <n v="1"/>
    <x v="0"/>
    <n v="0"/>
  </r>
  <r>
    <s v="CLM50284228"/>
    <d v="2022-09-16T00:00:00"/>
    <x v="3306"/>
    <x v="1"/>
    <x v="3347"/>
    <m/>
    <s v="POL77958772"/>
    <n v="1"/>
    <n v="1"/>
    <m/>
    <n v="1"/>
    <x v="0"/>
    <n v="0"/>
  </r>
  <r>
    <s v="CLM49452991"/>
    <d v="2024-02-20T00:00:00"/>
    <x v="3307"/>
    <x v="2"/>
    <x v="3348"/>
    <d v="2024-04-21T00:00:00"/>
    <s v="POL40125720"/>
    <n v="0"/>
    <n v="0"/>
    <n v="61"/>
    <n v="0"/>
    <x v="1"/>
    <n v="0"/>
  </r>
  <r>
    <s v="CLM68156296"/>
    <d v="2020-03-21T00:00:00"/>
    <x v="3308"/>
    <x v="2"/>
    <x v="3349"/>
    <m/>
    <s v="POL23294354"/>
    <n v="1"/>
    <n v="0"/>
    <m/>
    <n v="1"/>
    <x v="0"/>
    <n v="0"/>
  </r>
  <r>
    <s v="CLM52732713"/>
    <d v="2024-11-06T00:00:00"/>
    <x v="3309"/>
    <x v="1"/>
    <x v="3350"/>
    <m/>
    <s v="POL90366335"/>
    <n v="1"/>
    <n v="1"/>
    <m/>
    <n v="1"/>
    <x v="0"/>
    <n v="0"/>
  </r>
  <r>
    <s v="CLM43794647"/>
    <d v="2022-05-21T00:00:00"/>
    <x v="3310"/>
    <x v="1"/>
    <x v="3351"/>
    <d v="2022-08-03T00:00:00"/>
    <s v="POL55309097"/>
    <n v="0"/>
    <n v="1"/>
    <n v="74"/>
    <n v="0"/>
    <x v="0"/>
    <n v="0"/>
  </r>
  <r>
    <s v="CLM65507827"/>
    <d v="2021-11-04T00:00:00"/>
    <x v="3311"/>
    <x v="1"/>
    <x v="3352"/>
    <d v="2021-11-21T00:00:00"/>
    <s v="POL20801175"/>
    <n v="0"/>
    <n v="1"/>
    <n v="17"/>
    <n v="0"/>
    <x v="0"/>
    <n v="0"/>
  </r>
  <r>
    <s v="CLM06207358"/>
    <d v="2020-03-23T00:00:00"/>
    <x v="3312"/>
    <x v="0"/>
    <x v="3353"/>
    <d v="2020-04-28T00:00:00"/>
    <s v="POL47517699"/>
    <n v="0"/>
    <n v="0"/>
    <n v="36"/>
    <n v="0"/>
    <x v="2"/>
    <n v="1"/>
  </r>
  <r>
    <s v="CLM68927784"/>
    <d v="2021-03-31T00:00:00"/>
    <x v="3313"/>
    <x v="1"/>
    <x v="3354"/>
    <d v="2021-04-14T00:00:00"/>
    <s v="POL32457867"/>
    <n v="0"/>
    <n v="1"/>
    <n v="14"/>
    <n v="0"/>
    <x v="0"/>
    <n v="0"/>
  </r>
  <r>
    <s v="CLM26801482"/>
    <d v="2021-04-29T00:00:00"/>
    <x v="3314"/>
    <x v="0"/>
    <x v="3355"/>
    <d v="2021-07-04T00:00:00"/>
    <s v="POL43096448"/>
    <n v="0"/>
    <n v="0"/>
    <n v="66"/>
    <n v="0"/>
    <x v="2"/>
    <n v="1"/>
  </r>
  <r>
    <s v="CLM60389736"/>
    <d v="2020-10-31T00:00:00"/>
    <x v="3315"/>
    <x v="1"/>
    <x v="3356"/>
    <d v="2020-11-30T00:00:00"/>
    <s v="POL53959309"/>
    <n v="0"/>
    <n v="0"/>
    <n v="30"/>
    <n v="0"/>
    <x v="2"/>
    <n v="0"/>
  </r>
  <r>
    <s v="CLM19164018"/>
    <d v="2021-12-05T00:00:00"/>
    <x v="3316"/>
    <x v="2"/>
    <x v="3357"/>
    <m/>
    <s v="POL89665327"/>
    <n v="1"/>
    <n v="0"/>
    <m/>
    <n v="1"/>
    <x v="0"/>
    <n v="0"/>
  </r>
  <r>
    <s v="CLM30163333"/>
    <d v="2021-11-30T00:00:00"/>
    <x v="3317"/>
    <x v="1"/>
    <x v="3358"/>
    <d v="2022-02-05T00:00:00"/>
    <s v="POL76748109"/>
    <n v="0"/>
    <n v="1"/>
    <n v="67"/>
    <n v="0"/>
    <x v="0"/>
    <n v="0"/>
  </r>
  <r>
    <s v="CLM30787962"/>
    <d v="2022-11-23T00:00:00"/>
    <x v="3318"/>
    <x v="0"/>
    <x v="3359"/>
    <d v="2022-12-25T00:00:00"/>
    <s v="POL83964879"/>
    <n v="0"/>
    <n v="0"/>
    <n v="32"/>
    <n v="0"/>
    <x v="0"/>
    <n v="1"/>
  </r>
  <r>
    <s v="CLM24420237"/>
    <d v="2023-02-14T00:00:00"/>
    <x v="3319"/>
    <x v="0"/>
    <x v="3360"/>
    <d v="2023-03-08T00:00:00"/>
    <s v="POL11811289"/>
    <n v="0"/>
    <n v="0"/>
    <n v="22"/>
    <n v="0"/>
    <x v="0"/>
    <n v="1"/>
  </r>
  <r>
    <s v="CLM74298409"/>
    <d v="2023-07-19T00:00:00"/>
    <x v="3320"/>
    <x v="0"/>
    <x v="3361"/>
    <m/>
    <s v="POL47676177"/>
    <n v="1"/>
    <n v="0"/>
    <m/>
    <n v="1"/>
    <x v="0"/>
    <n v="1"/>
  </r>
  <r>
    <s v="CLM69408385"/>
    <d v="2024-10-02T00:00:00"/>
    <x v="3321"/>
    <x v="2"/>
    <x v="3362"/>
    <m/>
    <s v="POL74630196"/>
    <n v="1"/>
    <n v="0"/>
    <m/>
    <n v="1"/>
    <x v="0"/>
    <n v="0"/>
  </r>
  <r>
    <s v="CLM04955668"/>
    <d v="2020-05-31T00:00:00"/>
    <x v="3322"/>
    <x v="0"/>
    <x v="3363"/>
    <d v="2020-08-08T00:00:00"/>
    <s v="POL73942223"/>
    <n v="0"/>
    <n v="1"/>
    <n v="69"/>
    <n v="0"/>
    <x v="0"/>
    <n v="1"/>
  </r>
  <r>
    <s v="CLM47346678"/>
    <d v="2022-01-02T00:00:00"/>
    <x v="3323"/>
    <x v="2"/>
    <x v="3364"/>
    <d v="2022-03-08T00:00:00"/>
    <s v="POL55902077"/>
    <n v="0"/>
    <n v="1"/>
    <n v="65"/>
    <n v="0"/>
    <x v="0"/>
    <n v="0"/>
  </r>
  <r>
    <s v="CLM63631124"/>
    <d v="2024-10-28T00:00:00"/>
    <x v="2261"/>
    <x v="2"/>
    <x v="3365"/>
    <d v="2024-12-26T00:00:00"/>
    <s v="POL02555675"/>
    <n v="0"/>
    <n v="0"/>
    <n v="59"/>
    <n v="0"/>
    <x v="0"/>
    <n v="0"/>
  </r>
  <r>
    <s v="CLM17792515"/>
    <d v="2021-04-08T00:00:00"/>
    <x v="3324"/>
    <x v="0"/>
    <x v="3366"/>
    <m/>
    <s v="POL81049657"/>
    <n v="1"/>
    <n v="1"/>
    <m/>
    <n v="1"/>
    <x v="0"/>
    <n v="1"/>
  </r>
  <r>
    <s v="CLM90510489"/>
    <d v="2020-05-20T00:00:00"/>
    <x v="3325"/>
    <x v="0"/>
    <x v="3367"/>
    <d v="2020-06-06T00:00:00"/>
    <s v="POL69821903"/>
    <n v="0"/>
    <n v="0"/>
    <n v="17"/>
    <n v="0"/>
    <x v="1"/>
    <n v="1"/>
  </r>
  <r>
    <s v="CLM40104746"/>
    <d v="2020-09-11T00:00:00"/>
    <x v="3326"/>
    <x v="0"/>
    <x v="3368"/>
    <d v="2020-10-14T00:00:00"/>
    <s v="POL19188778"/>
    <n v="0"/>
    <n v="0"/>
    <n v="33"/>
    <n v="0"/>
    <x v="0"/>
    <n v="1"/>
  </r>
  <r>
    <s v="CLM67589393"/>
    <d v="2021-12-02T00:00:00"/>
    <x v="3327"/>
    <x v="2"/>
    <x v="3369"/>
    <d v="2022-01-02T00:00:00"/>
    <s v="POL06742969"/>
    <n v="0"/>
    <n v="0"/>
    <n v="31"/>
    <n v="0"/>
    <x v="1"/>
    <n v="0"/>
  </r>
  <r>
    <s v="CLM35928101"/>
    <d v="2021-02-07T00:00:00"/>
    <x v="3328"/>
    <x v="1"/>
    <x v="3370"/>
    <m/>
    <s v="POL39742907"/>
    <n v="1"/>
    <n v="1"/>
    <m/>
    <n v="1"/>
    <x v="0"/>
    <n v="0"/>
  </r>
  <r>
    <s v="CLM00017983"/>
    <d v="2020-10-28T00:00:00"/>
    <x v="3329"/>
    <x v="0"/>
    <x v="3371"/>
    <d v="2020-11-16T00:00:00"/>
    <s v="POL30056651"/>
    <n v="0"/>
    <n v="0"/>
    <n v="19"/>
    <n v="0"/>
    <x v="0"/>
    <n v="1"/>
  </r>
  <r>
    <s v="CLM98486382"/>
    <d v="2023-08-24T00:00:00"/>
    <x v="3330"/>
    <x v="0"/>
    <x v="3372"/>
    <d v="2023-10-21T00:00:00"/>
    <s v="POL55857160"/>
    <n v="0"/>
    <n v="1"/>
    <n v="58"/>
    <n v="0"/>
    <x v="0"/>
    <n v="1"/>
  </r>
  <r>
    <s v="CLM61699966"/>
    <d v="2024-02-17T00:00:00"/>
    <x v="3331"/>
    <x v="1"/>
    <x v="3373"/>
    <d v="2024-03-11T00:00:00"/>
    <s v="POL71741246"/>
    <n v="0"/>
    <n v="0"/>
    <n v="23"/>
    <n v="0"/>
    <x v="0"/>
    <n v="0"/>
  </r>
  <r>
    <s v="CLM80608588"/>
    <d v="2020-10-20T00:00:00"/>
    <x v="3332"/>
    <x v="2"/>
    <x v="3374"/>
    <d v="2020-12-09T00:00:00"/>
    <s v="POL01681251"/>
    <n v="0"/>
    <n v="0"/>
    <n v="50"/>
    <n v="0"/>
    <x v="0"/>
    <n v="0"/>
  </r>
  <r>
    <s v="CLM36621446"/>
    <d v="2020-10-24T00:00:00"/>
    <x v="3333"/>
    <x v="1"/>
    <x v="3375"/>
    <d v="2020-12-04T00:00:00"/>
    <s v="POL04677379"/>
    <n v="0"/>
    <n v="0"/>
    <n v="41"/>
    <n v="0"/>
    <x v="0"/>
    <n v="0"/>
  </r>
  <r>
    <s v="CLM05598958"/>
    <d v="2021-11-30T00:00:00"/>
    <x v="3334"/>
    <x v="2"/>
    <x v="3376"/>
    <d v="2022-02-26T00:00:00"/>
    <s v="POL21114405"/>
    <n v="0"/>
    <n v="0"/>
    <n v="88"/>
    <n v="0"/>
    <x v="0"/>
    <n v="0"/>
  </r>
  <r>
    <s v="CLM90303699"/>
    <d v="2023-12-15T00:00:00"/>
    <x v="3335"/>
    <x v="0"/>
    <x v="3377"/>
    <d v="2024-01-29T00:00:00"/>
    <s v="POL89664710"/>
    <n v="0"/>
    <n v="1"/>
    <n v="45"/>
    <n v="0"/>
    <x v="0"/>
    <n v="1"/>
  </r>
  <r>
    <s v="CLM15821766"/>
    <d v="2023-08-18T00:00:00"/>
    <x v="3336"/>
    <x v="1"/>
    <x v="3378"/>
    <d v="2023-10-29T00:00:00"/>
    <s v="POL70755338"/>
    <n v="0"/>
    <n v="1"/>
    <n v="72"/>
    <n v="0"/>
    <x v="0"/>
    <n v="0"/>
  </r>
  <r>
    <s v="CLM54287677"/>
    <d v="2024-10-17T00:00:00"/>
    <x v="3337"/>
    <x v="2"/>
    <x v="3379"/>
    <d v="2024-12-05T00:00:00"/>
    <s v="POL38850914"/>
    <n v="0"/>
    <n v="1"/>
    <n v="49"/>
    <n v="0"/>
    <x v="0"/>
    <n v="0"/>
  </r>
  <r>
    <s v="CLM49243604"/>
    <d v="2020-09-07T00:00:00"/>
    <x v="3338"/>
    <x v="2"/>
    <x v="3380"/>
    <d v="2020-11-26T00:00:00"/>
    <s v="POL98940145"/>
    <n v="0"/>
    <n v="1"/>
    <n v="80"/>
    <n v="0"/>
    <x v="0"/>
    <n v="0"/>
  </r>
  <r>
    <s v="CLM24995508"/>
    <d v="2023-09-26T00:00:00"/>
    <x v="3339"/>
    <x v="0"/>
    <x v="3381"/>
    <m/>
    <s v="POL44850934"/>
    <n v="1"/>
    <n v="0"/>
    <m/>
    <n v="1"/>
    <x v="1"/>
    <n v="1"/>
  </r>
  <r>
    <s v="CLM21004860"/>
    <d v="2024-02-25T00:00:00"/>
    <x v="3340"/>
    <x v="1"/>
    <x v="3382"/>
    <d v="2024-03-12T00:00:00"/>
    <s v="POL39297512"/>
    <n v="0"/>
    <n v="1"/>
    <n v="16"/>
    <n v="0"/>
    <x v="0"/>
    <n v="0"/>
  </r>
  <r>
    <s v="CLM37975486"/>
    <d v="2020-06-12T00:00:00"/>
    <x v="3341"/>
    <x v="0"/>
    <x v="3383"/>
    <d v="2020-06-30T00:00:00"/>
    <s v="POL10635229"/>
    <n v="0"/>
    <n v="0"/>
    <n v="18"/>
    <n v="0"/>
    <x v="0"/>
    <n v="1"/>
  </r>
  <r>
    <s v="CLM13657925"/>
    <d v="2022-03-19T00:00:00"/>
    <x v="3342"/>
    <x v="1"/>
    <x v="3384"/>
    <m/>
    <s v="POL97923307"/>
    <n v="1"/>
    <n v="1"/>
    <m/>
    <n v="1"/>
    <x v="0"/>
    <n v="0"/>
  </r>
  <r>
    <s v="CLM55473472"/>
    <d v="2021-10-01T00:00:00"/>
    <x v="3343"/>
    <x v="2"/>
    <x v="3385"/>
    <d v="2021-12-12T00:00:00"/>
    <s v="POL52576258"/>
    <n v="0"/>
    <n v="1"/>
    <n v="72"/>
    <n v="0"/>
    <x v="0"/>
    <n v="0"/>
  </r>
  <r>
    <s v="CLM66340802"/>
    <d v="2022-05-01T00:00:00"/>
    <x v="3344"/>
    <x v="1"/>
    <x v="3386"/>
    <m/>
    <s v="POL91190170"/>
    <n v="1"/>
    <n v="0"/>
    <m/>
    <n v="1"/>
    <x v="1"/>
    <n v="0"/>
  </r>
  <r>
    <s v="CLM98896260"/>
    <d v="2024-06-05T00:00:00"/>
    <x v="3345"/>
    <x v="1"/>
    <x v="3387"/>
    <m/>
    <s v="POL66896232"/>
    <n v="1"/>
    <n v="0"/>
    <m/>
    <n v="1"/>
    <x v="2"/>
    <n v="0"/>
  </r>
  <r>
    <s v="CLM70301481"/>
    <d v="2024-03-09T00:00:00"/>
    <x v="3346"/>
    <x v="0"/>
    <x v="3388"/>
    <m/>
    <s v="POL55617113"/>
    <n v="1"/>
    <n v="1"/>
    <m/>
    <n v="1"/>
    <x v="0"/>
    <n v="1"/>
  </r>
  <r>
    <s v="CLM55774820"/>
    <d v="2020-06-05T00:00:00"/>
    <x v="3347"/>
    <x v="0"/>
    <x v="3389"/>
    <m/>
    <s v="POL33443696"/>
    <n v="1"/>
    <n v="0"/>
    <m/>
    <n v="1"/>
    <x v="0"/>
    <n v="1"/>
  </r>
  <r>
    <s v="CLM62200490"/>
    <d v="2022-08-09T00:00:00"/>
    <x v="3348"/>
    <x v="0"/>
    <x v="3390"/>
    <d v="2022-09-25T00:00:00"/>
    <s v="POL33443696"/>
    <n v="0"/>
    <n v="1"/>
    <n v="47"/>
    <n v="0"/>
    <x v="0"/>
    <n v="1"/>
  </r>
  <r>
    <s v="CLM41933053"/>
    <d v="2021-07-25T00:00:00"/>
    <x v="3349"/>
    <x v="2"/>
    <x v="3391"/>
    <d v="2021-09-12T00:00:00"/>
    <s v="POL86204804"/>
    <n v="0"/>
    <n v="1"/>
    <n v="49"/>
    <n v="0"/>
    <x v="0"/>
    <n v="0"/>
  </r>
  <r>
    <s v="CLM62126962"/>
    <d v="2023-03-31T00:00:00"/>
    <x v="3350"/>
    <x v="2"/>
    <x v="3392"/>
    <m/>
    <s v="POL37997689"/>
    <n v="1"/>
    <n v="0"/>
    <m/>
    <n v="1"/>
    <x v="1"/>
    <n v="0"/>
  </r>
  <r>
    <s v="CLM69313917"/>
    <d v="2024-06-10T00:00:00"/>
    <x v="3351"/>
    <x v="1"/>
    <x v="3393"/>
    <d v="2024-07-24T00:00:00"/>
    <s v="POL23210845"/>
    <n v="0"/>
    <n v="0"/>
    <n v="44"/>
    <n v="0"/>
    <x v="0"/>
    <n v="0"/>
  </r>
  <r>
    <s v="CLM39145917"/>
    <d v="2021-01-01T00:00:00"/>
    <x v="3352"/>
    <x v="1"/>
    <x v="3394"/>
    <m/>
    <s v="POL77188684"/>
    <n v="1"/>
    <n v="1"/>
    <m/>
    <n v="1"/>
    <x v="0"/>
    <n v="0"/>
  </r>
  <r>
    <s v="CLM25570185"/>
    <d v="2024-04-03T00:00:00"/>
    <x v="3353"/>
    <x v="2"/>
    <x v="3395"/>
    <d v="2024-05-22T00:00:00"/>
    <s v="POL31918611"/>
    <n v="0"/>
    <n v="1"/>
    <n v="49"/>
    <n v="0"/>
    <x v="0"/>
    <n v="0"/>
  </r>
  <r>
    <s v="CLM73047550"/>
    <d v="2023-05-09T00:00:00"/>
    <x v="3354"/>
    <x v="1"/>
    <x v="3396"/>
    <d v="2023-05-19T00:00:00"/>
    <s v="POL93761143"/>
    <n v="0"/>
    <n v="1"/>
    <n v="10"/>
    <n v="0"/>
    <x v="0"/>
    <n v="0"/>
  </r>
  <r>
    <s v="CLM74101275"/>
    <d v="2021-01-11T00:00:00"/>
    <x v="3355"/>
    <x v="1"/>
    <x v="3397"/>
    <d v="2021-02-24T00:00:00"/>
    <s v="POL18175825"/>
    <n v="0"/>
    <n v="1"/>
    <n v="44"/>
    <n v="0"/>
    <x v="0"/>
    <n v="0"/>
  </r>
  <r>
    <s v="CLM22491066"/>
    <d v="2020-05-10T00:00:00"/>
    <x v="3356"/>
    <x v="0"/>
    <x v="3398"/>
    <d v="2020-05-30T00:00:00"/>
    <s v="POL07284415"/>
    <n v="0"/>
    <n v="1"/>
    <n v="20"/>
    <n v="0"/>
    <x v="0"/>
    <n v="1"/>
  </r>
  <r>
    <s v="CLM69046490"/>
    <d v="2024-01-17T00:00:00"/>
    <x v="3357"/>
    <x v="1"/>
    <x v="3399"/>
    <d v="2024-03-30T00:00:00"/>
    <s v="POL70403090"/>
    <n v="0"/>
    <n v="0"/>
    <n v="73"/>
    <n v="0"/>
    <x v="1"/>
    <n v="0"/>
  </r>
  <r>
    <s v="CLM16812136"/>
    <d v="2023-07-31T00:00:00"/>
    <x v="3358"/>
    <x v="2"/>
    <x v="3400"/>
    <d v="2023-10-01T00:00:00"/>
    <s v="POL54732626"/>
    <n v="0"/>
    <n v="1"/>
    <n v="62"/>
    <n v="0"/>
    <x v="0"/>
    <n v="0"/>
  </r>
  <r>
    <s v="CLM76473729"/>
    <d v="2024-07-11T00:00:00"/>
    <x v="3359"/>
    <x v="2"/>
    <x v="3401"/>
    <d v="2024-08-02T00:00:00"/>
    <s v="POL02976851"/>
    <n v="0"/>
    <n v="0"/>
    <n v="22"/>
    <n v="0"/>
    <x v="0"/>
    <n v="0"/>
  </r>
  <r>
    <s v="CLM91665915"/>
    <d v="2021-01-21T00:00:00"/>
    <x v="3360"/>
    <x v="0"/>
    <x v="3402"/>
    <d v="2021-02-14T00:00:00"/>
    <s v="POL74138353"/>
    <n v="0"/>
    <n v="1"/>
    <n v="24"/>
    <n v="0"/>
    <x v="0"/>
    <n v="1"/>
  </r>
  <r>
    <s v="CLM05834988"/>
    <d v="2024-02-09T00:00:00"/>
    <x v="3361"/>
    <x v="0"/>
    <x v="3403"/>
    <m/>
    <s v="POL12937892"/>
    <n v="1"/>
    <n v="0"/>
    <m/>
    <n v="1"/>
    <x v="0"/>
    <n v="1"/>
  </r>
  <r>
    <s v="CLM38644035"/>
    <d v="2023-04-15T00:00:00"/>
    <x v="3362"/>
    <x v="1"/>
    <x v="3404"/>
    <d v="2023-06-08T00:00:00"/>
    <s v="POL23949239"/>
    <n v="0"/>
    <n v="0"/>
    <n v="54"/>
    <n v="0"/>
    <x v="1"/>
    <n v="0"/>
  </r>
  <r>
    <s v="CLM56287498"/>
    <d v="2022-05-03T00:00:00"/>
    <x v="3363"/>
    <x v="0"/>
    <x v="3405"/>
    <d v="2022-05-27T00:00:00"/>
    <s v="POL17218507"/>
    <n v="0"/>
    <n v="1"/>
    <n v="24"/>
    <n v="0"/>
    <x v="0"/>
    <n v="1"/>
  </r>
  <r>
    <s v="CLM49228596"/>
    <d v="2021-03-25T00:00:00"/>
    <x v="3364"/>
    <x v="2"/>
    <x v="3406"/>
    <d v="2021-05-28T00:00:00"/>
    <s v="POL63888565"/>
    <n v="0"/>
    <n v="0"/>
    <n v="64"/>
    <n v="0"/>
    <x v="1"/>
    <n v="0"/>
  </r>
  <r>
    <s v="CLM11883603"/>
    <d v="2023-06-25T00:00:00"/>
    <x v="3365"/>
    <x v="0"/>
    <x v="3407"/>
    <d v="2023-09-19T00:00:00"/>
    <s v="POL39649490"/>
    <n v="0"/>
    <n v="1"/>
    <n v="86"/>
    <n v="0"/>
    <x v="0"/>
    <n v="1"/>
  </r>
  <r>
    <s v="CLM80814775"/>
    <d v="2023-10-22T00:00:00"/>
    <x v="335"/>
    <x v="0"/>
    <x v="3408"/>
    <d v="2023-11-16T00:00:00"/>
    <s v="POL10977821"/>
    <n v="0"/>
    <n v="0"/>
    <n v="25"/>
    <n v="0"/>
    <x v="1"/>
    <n v="1"/>
  </r>
  <r>
    <s v="CLM88238895"/>
    <d v="2024-05-27T00:00:00"/>
    <x v="3366"/>
    <x v="0"/>
    <x v="3409"/>
    <d v="2024-06-20T00:00:00"/>
    <s v="POL16359450"/>
    <n v="0"/>
    <n v="0"/>
    <n v="24"/>
    <n v="0"/>
    <x v="0"/>
    <n v="1"/>
  </r>
  <r>
    <s v="CLM17894531"/>
    <d v="2021-09-14T00:00:00"/>
    <x v="3367"/>
    <x v="0"/>
    <x v="3410"/>
    <d v="2021-12-10T00:00:00"/>
    <s v="POL85437892"/>
    <n v="0"/>
    <n v="0"/>
    <n v="87"/>
    <n v="0"/>
    <x v="0"/>
    <n v="1"/>
  </r>
  <r>
    <s v="CLM59427851"/>
    <d v="2022-09-22T00:00:00"/>
    <x v="3368"/>
    <x v="0"/>
    <x v="3411"/>
    <d v="2022-10-18T00:00:00"/>
    <s v="POL30983744"/>
    <n v="0"/>
    <n v="0"/>
    <n v="26"/>
    <n v="0"/>
    <x v="2"/>
    <n v="1"/>
  </r>
  <r>
    <s v="CLM15911958"/>
    <d v="2024-04-05T00:00:00"/>
    <x v="3369"/>
    <x v="2"/>
    <x v="3412"/>
    <d v="2024-05-23T00:00:00"/>
    <s v="POL68048439"/>
    <n v="0"/>
    <n v="0"/>
    <n v="48"/>
    <n v="0"/>
    <x v="1"/>
    <n v="0"/>
  </r>
  <r>
    <s v="CLM15023199"/>
    <d v="2020-10-22T00:00:00"/>
    <x v="3370"/>
    <x v="2"/>
    <x v="3413"/>
    <d v="2020-12-29T00:00:00"/>
    <s v="POL02410052"/>
    <n v="0"/>
    <n v="1"/>
    <n v="68"/>
    <n v="0"/>
    <x v="0"/>
    <n v="0"/>
  </r>
  <r>
    <s v="CLM41820420"/>
    <d v="2021-05-04T00:00:00"/>
    <x v="3371"/>
    <x v="0"/>
    <x v="3414"/>
    <d v="2021-07-18T00:00:00"/>
    <s v="POL64331306"/>
    <n v="0"/>
    <n v="0"/>
    <n v="75"/>
    <n v="0"/>
    <x v="1"/>
    <n v="1"/>
  </r>
  <r>
    <s v="CLM41299248"/>
    <d v="2023-10-15T00:00:00"/>
    <x v="3372"/>
    <x v="0"/>
    <x v="3415"/>
    <m/>
    <s v="POL47675445"/>
    <n v="1"/>
    <n v="0"/>
    <m/>
    <n v="1"/>
    <x v="1"/>
    <n v="1"/>
  </r>
  <r>
    <s v="CLM53689560"/>
    <d v="2023-02-19T00:00:00"/>
    <x v="3373"/>
    <x v="1"/>
    <x v="3416"/>
    <m/>
    <s v="POL30832962"/>
    <n v="1"/>
    <n v="1"/>
    <m/>
    <n v="1"/>
    <x v="0"/>
    <n v="0"/>
  </r>
  <r>
    <s v="CLM35883136"/>
    <d v="2022-06-22T00:00:00"/>
    <x v="3374"/>
    <x v="0"/>
    <x v="3417"/>
    <d v="2022-08-21T00:00:00"/>
    <s v="POL80647168"/>
    <n v="0"/>
    <n v="0"/>
    <n v="60"/>
    <n v="0"/>
    <x v="1"/>
    <n v="1"/>
  </r>
  <r>
    <s v="CLM46242829"/>
    <d v="2021-12-13T00:00:00"/>
    <x v="3375"/>
    <x v="0"/>
    <x v="3418"/>
    <m/>
    <s v="POL83125745"/>
    <n v="1"/>
    <n v="0"/>
    <m/>
    <n v="1"/>
    <x v="0"/>
    <n v="1"/>
  </r>
  <r>
    <s v="CLM79498380"/>
    <d v="2020-05-17T00:00:00"/>
    <x v="3376"/>
    <x v="2"/>
    <x v="3419"/>
    <d v="2020-05-27T00:00:00"/>
    <s v="POL79633584"/>
    <n v="0"/>
    <n v="1"/>
    <n v="10"/>
    <n v="0"/>
    <x v="0"/>
    <n v="0"/>
  </r>
  <r>
    <s v="CLM53461141"/>
    <d v="2023-12-19T00:00:00"/>
    <x v="3377"/>
    <x v="1"/>
    <x v="3420"/>
    <d v="2024-01-31T00:00:00"/>
    <s v="POL90316205"/>
    <n v="0"/>
    <n v="1"/>
    <n v="43"/>
    <n v="0"/>
    <x v="0"/>
    <n v="0"/>
  </r>
  <r>
    <s v="CLM07881628"/>
    <d v="2023-08-09T00:00:00"/>
    <x v="3378"/>
    <x v="2"/>
    <x v="3421"/>
    <m/>
    <s v="POL33741751"/>
    <n v="1"/>
    <n v="1"/>
    <m/>
    <n v="1"/>
    <x v="0"/>
    <n v="0"/>
  </r>
  <r>
    <s v="CLM41533166"/>
    <d v="2021-07-20T00:00:00"/>
    <x v="3379"/>
    <x v="0"/>
    <x v="3422"/>
    <d v="2021-09-14T00:00:00"/>
    <s v="POL81978916"/>
    <n v="0"/>
    <n v="1"/>
    <n v="56"/>
    <n v="0"/>
    <x v="0"/>
    <n v="1"/>
  </r>
  <r>
    <s v="CLM67222469"/>
    <d v="2020-01-23T00:00:00"/>
    <x v="3380"/>
    <x v="2"/>
    <x v="3423"/>
    <m/>
    <s v="POL09320154"/>
    <n v="1"/>
    <n v="0"/>
    <m/>
    <n v="1"/>
    <x v="0"/>
    <n v="0"/>
  </r>
  <r>
    <s v="CLM09338998"/>
    <d v="2020-10-05T00:00:00"/>
    <x v="3381"/>
    <x v="1"/>
    <x v="3424"/>
    <d v="2020-11-13T00:00:00"/>
    <s v="POL73506805"/>
    <n v="0"/>
    <n v="1"/>
    <n v="39"/>
    <n v="0"/>
    <x v="0"/>
    <n v="0"/>
  </r>
  <r>
    <s v="CLM01387977"/>
    <d v="2020-03-31T00:00:00"/>
    <x v="3382"/>
    <x v="1"/>
    <x v="3425"/>
    <d v="2020-05-30T00:00:00"/>
    <s v="POL29750466"/>
    <n v="0"/>
    <n v="0"/>
    <n v="60"/>
    <n v="0"/>
    <x v="0"/>
    <n v="0"/>
  </r>
  <r>
    <s v="CLM43678915"/>
    <d v="2021-01-31T00:00:00"/>
    <x v="3383"/>
    <x v="2"/>
    <x v="3426"/>
    <d v="2021-04-16T00:00:00"/>
    <s v="POL19720600"/>
    <n v="0"/>
    <n v="1"/>
    <n v="75"/>
    <n v="0"/>
    <x v="0"/>
    <n v="0"/>
  </r>
  <r>
    <s v="CLM68287614"/>
    <d v="2021-11-07T00:00:00"/>
    <x v="3384"/>
    <x v="1"/>
    <x v="3427"/>
    <d v="2021-12-18T00:00:00"/>
    <s v="POL23689303"/>
    <n v="0"/>
    <n v="0"/>
    <n v="41"/>
    <n v="0"/>
    <x v="1"/>
    <n v="0"/>
  </r>
  <r>
    <s v="CLM25480826"/>
    <d v="2020-06-20T00:00:00"/>
    <x v="3385"/>
    <x v="1"/>
    <x v="3428"/>
    <m/>
    <s v="POL48026137"/>
    <n v="1"/>
    <n v="0"/>
    <m/>
    <n v="1"/>
    <x v="0"/>
    <n v="0"/>
  </r>
  <r>
    <s v="CLM98428993"/>
    <d v="2024-11-22T00:00:00"/>
    <x v="3386"/>
    <x v="1"/>
    <x v="3429"/>
    <m/>
    <s v="POL22177049"/>
    <n v="1"/>
    <n v="0"/>
    <m/>
    <n v="1"/>
    <x v="0"/>
    <n v="0"/>
  </r>
  <r>
    <s v="CLM26649727"/>
    <d v="2023-02-22T00:00:00"/>
    <x v="3387"/>
    <x v="0"/>
    <x v="3430"/>
    <d v="2023-05-01T00:00:00"/>
    <s v="POL21259654"/>
    <n v="0"/>
    <n v="0"/>
    <n v="68"/>
    <n v="0"/>
    <x v="0"/>
    <n v="1"/>
  </r>
  <r>
    <s v="CLM21533537"/>
    <d v="2022-05-26T00:00:00"/>
    <x v="3388"/>
    <x v="2"/>
    <x v="3431"/>
    <d v="2022-07-18T00:00:00"/>
    <s v="POL29520885"/>
    <n v="0"/>
    <n v="1"/>
    <n v="53"/>
    <n v="0"/>
    <x v="0"/>
    <n v="0"/>
  </r>
  <r>
    <s v="CLM63525653"/>
    <d v="2023-02-10T00:00:00"/>
    <x v="3389"/>
    <x v="0"/>
    <x v="3432"/>
    <m/>
    <s v="POL70698520"/>
    <n v="1"/>
    <n v="1"/>
    <m/>
    <n v="1"/>
    <x v="0"/>
    <n v="1"/>
  </r>
  <r>
    <s v="CLM13251361"/>
    <d v="2024-01-15T00:00:00"/>
    <x v="3390"/>
    <x v="0"/>
    <x v="3433"/>
    <m/>
    <s v="POL82791377"/>
    <n v="1"/>
    <n v="0"/>
    <m/>
    <n v="1"/>
    <x v="1"/>
    <n v="1"/>
  </r>
  <r>
    <s v="CLM58772655"/>
    <d v="2024-08-08T00:00:00"/>
    <x v="3391"/>
    <x v="0"/>
    <x v="3434"/>
    <d v="2024-08-26T00:00:00"/>
    <s v="POL62969017"/>
    <n v="0"/>
    <n v="0"/>
    <n v="18"/>
    <n v="0"/>
    <x v="0"/>
    <n v="1"/>
  </r>
  <r>
    <s v="CLM79955899"/>
    <d v="2023-01-09T00:00:00"/>
    <x v="3392"/>
    <x v="2"/>
    <x v="3435"/>
    <d v="2023-03-11T00:00:00"/>
    <s v="POL46427278"/>
    <n v="0"/>
    <n v="1"/>
    <n v="61"/>
    <n v="0"/>
    <x v="0"/>
    <n v="0"/>
  </r>
  <r>
    <s v="CLM59027361"/>
    <d v="2021-01-16T00:00:00"/>
    <x v="3393"/>
    <x v="0"/>
    <x v="3436"/>
    <d v="2021-03-10T00:00:00"/>
    <s v="POL67279435"/>
    <n v="0"/>
    <n v="1"/>
    <n v="53"/>
    <n v="0"/>
    <x v="0"/>
    <n v="1"/>
  </r>
  <r>
    <s v="CLM27360048"/>
    <d v="2021-09-07T00:00:00"/>
    <x v="3394"/>
    <x v="1"/>
    <x v="3437"/>
    <m/>
    <s v="POL44229118"/>
    <n v="1"/>
    <n v="1"/>
    <m/>
    <n v="1"/>
    <x v="0"/>
    <n v="0"/>
  </r>
  <r>
    <s v="CLM50799879"/>
    <d v="2022-12-10T00:00:00"/>
    <x v="3395"/>
    <x v="1"/>
    <x v="3438"/>
    <m/>
    <s v="POL12333540"/>
    <n v="1"/>
    <n v="1"/>
    <m/>
    <n v="1"/>
    <x v="0"/>
    <n v="0"/>
  </r>
  <r>
    <s v="CLM84983684"/>
    <d v="2023-07-25T00:00:00"/>
    <x v="3396"/>
    <x v="1"/>
    <x v="3439"/>
    <d v="2023-08-17T00:00:00"/>
    <s v="POL86004596"/>
    <n v="0"/>
    <n v="0"/>
    <n v="23"/>
    <n v="0"/>
    <x v="0"/>
    <n v="0"/>
  </r>
  <r>
    <s v="CLM53341153"/>
    <d v="2022-01-15T00:00:00"/>
    <x v="3397"/>
    <x v="2"/>
    <x v="3440"/>
    <d v="2022-02-26T00:00:00"/>
    <s v="POL23728678"/>
    <n v="0"/>
    <n v="1"/>
    <n v="42"/>
    <n v="0"/>
    <x v="0"/>
    <n v="0"/>
  </r>
  <r>
    <s v="CLM22401353"/>
    <d v="2022-11-02T00:00:00"/>
    <x v="3398"/>
    <x v="0"/>
    <x v="3441"/>
    <d v="2022-12-01T00:00:00"/>
    <s v="POL02009211"/>
    <n v="0"/>
    <n v="1"/>
    <n v="29"/>
    <n v="0"/>
    <x v="0"/>
    <n v="1"/>
  </r>
  <r>
    <s v="CLM16346241"/>
    <d v="2022-09-05T00:00:00"/>
    <x v="3399"/>
    <x v="0"/>
    <x v="3442"/>
    <d v="2022-10-16T00:00:00"/>
    <s v="POL65755562"/>
    <n v="0"/>
    <n v="0"/>
    <n v="41"/>
    <n v="0"/>
    <x v="0"/>
    <n v="1"/>
  </r>
  <r>
    <s v="CLM18018320"/>
    <d v="2024-10-05T00:00:00"/>
    <x v="3400"/>
    <x v="1"/>
    <x v="3443"/>
    <d v="2024-12-02T00:00:00"/>
    <s v="POL84155447"/>
    <n v="0"/>
    <n v="0"/>
    <n v="58"/>
    <n v="0"/>
    <x v="2"/>
    <n v="0"/>
  </r>
  <r>
    <s v="CLM72757371"/>
    <d v="2023-08-15T00:00:00"/>
    <x v="3248"/>
    <x v="2"/>
    <x v="3444"/>
    <d v="2023-10-12T00:00:00"/>
    <s v="POL67417156"/>
    <n v="0"/>
    <n v="0"/>
    <n v="58"/>
    <n v="0"/>
    <x v="1"/>
    <n v="0"/>
  </r>
  <r>
    <s v="CLM03963801"/>
    <d v="2024-12-14T00:00:00"/>
    <x v="3401"/>
    <x v="0"/>
    <x v="3445"/>
    <d v="2025-01-29T00:00:00"/>
    <s v="POL21956809"/>
    <n v="0"/>
    <n v="1"/>
    <n v="46"/>
    <n v="0"/>
    <x v="0"/>
    <n v="1"/>
  </r>
  <r>
    <s v="CLM11651133"/>
    <d v="2024-06-28T00:00:00"/>
    <x v="3402"/>
    <x v="1"/>
    <x v="3446"/>
    <d v="2024-09-16T00:00:00"/>
    <s v="POL15219398"/>
    <n v="0"/>
    <n v="0"/>
    <n v="80"/>
    <n v="0"/>
    <x v="0"/>
    <n v="0"/>
  </r>
  <r>
    <s v="CLM65358240"/>
    <d v="2020-05-14T00:00:00"/>
    <x v="3403"/>
    <x v="0"/>
    <x v="3447"/>
    <d v="2020-08-08T00:00:00"/>
    <s v="POL21287950"/>
    <n v="0"/>
    <n v="1"/>
    <n v="86"/>
    <n v="0"/>
    <x v="0"/>
    <n v="1"/>
  </r>
  <r>
    <s v="CLM79827330"/>
    <d v="2020-08-31T00:00:00"/>
    <x v="3404"/>
    <x v="2"/>
    <x v="3448"/>
    <d v="2020-09-18T00:00:00"/>
    <s v="POL06015860"/>
    <n v="0"/>
    <n v="0"/>
    <n v="18"/>
    <n v="0"/>
    <x v="0"/>
    <n v="0"/>
  </r>
  <r>
    <s v="CLM43848149"/>
    <d v="2023-01-30T00:00:00"/>
    <x v="3405"/>
    <x v="2"/>
    <x v="3449"/>
    <d v="2023-04-06T00:00:00"/>
    <s v="POL89382366"/>
    <n v="0"/>
    <n v="0"/>
    <n v="66"/>
    <n v="0"/>
    <x v="0"/>
    <n v="0"/>
  </r>
  <r>
    <s v="CLM03403592"/>
    <d v="2020-07-14T00:00:00"/>
    <x v="3406"/>
    <x v="0"/>
    <x v="3450"/>
    <m/>
    <s v="POL63232424"/>
    <n v="1"/>
    <n v="1"/>
    <m/>
    <n v="1"/>
    <x v="0"/>
    <n v="1"/>
  </r>
  <r>
    <s v="CLM38776549"/>
    <d v="2023-11-10T00:00:00"/>
    <x v="3407"/>
    <x v="1"/>
    <x v="3451"/>
    <m/>
    <s v="POL37962495"/>
    <n v="1"/>
    <n v="0"/>
    <m/>
    <n v="1"/>
    <x v="0"/>
    <n v="0"/>
  </r>
  <r>
    <s v="CLM70816608"/>
    <d v="2023-10-30T00:00:00"/>
    <x v="3408"/>
    <x v="0"/>
    <x v="3452"/>
    <d v="2024-01-11T00:00:00"/>
    <s v="POL11444956"/>
    <n v="0"/>
    <n v="1"/>
    <n v="73"/>
    <n v="0"/>
    <x v="0"/>
    <n v="1"/>
  </r>
  <r>
    <s v="CLM36100942"/>
    <d v="2022-03-18T00:00:00"/>
    <x v="3409"/>
    <x v="0"/>
    <x v="3453"/>
    <d v="2022-04-18T00:00:00"/>
    <s v="POL82205448"/>
    <n v="0"/>
    <n v="0"/>
    <n v="31"/>
    <n v="0"/>
    <x v="0"/>
    <n v="1"/>
  </r>
  <r>
    <s v="CLM95886823"/>
    <d v="2024-04-06T00:00:00"/>
    <x v="3410"/>
    <x v="1"/>
    <x v="3454"/>
    <d v="2024-05-12T00:00:00"/>
    <s v="POL51127842"/>
    <n v="0"/>
    <n v="0"/>
    <n v="36"/>
    <n v="0"/>
    <x v="1"/>
    <n v="0"/>
  </r>
  <r>
    <s v="CLM74643602"/>
    <d v="2023-02-21T00:00:00"/>
    <x v="3411"/>
    <x v="1"/>
    <x v="3455"/>
    <d v="2023-03-23T00:00:00"/>
    <s v="POL80710223"/>
    <n v="0"/>
    <n v="1"/>
    <n v="30"/>
    <n v="0"/>
    <x v="0"/>
    <n v="0"/>
  </r>
  <r>
    <s v="CLM36483696"/>
    <d v="2024-07-09T00:00:00"/>
    <x v="3412"/>
    <x v="0"/>
    <x v="3456"/>
    <m/>
    <s v="POL00790731"/>
    <n v="1"/>
    <n v="0"/>
    <m/>
    <n v="1"/>
    <x v="0"/>
    <n v="1"/>
  </r>
  <r>
    <s v="CLM49939574"/>
    <d v="2022-03-15T00:00:00"/>
    <x v="3413"/>
    <x v="1"/>
    <x v="3457"/>
    <d v="2022-03-30T00:00:00"/>
    <s v="POL91221786"/>
    <n v="0"/>
    <n v="0"/>
    <n v="15"/>
    <n v="0"/>
    <x v="1"/>
    <n v="0"/>
  </r>
  <r>
    <s v="CLM79830559"/>
    <d v="2021-04-23T00:00:00"/>
    <x v="3414"/>
    <x v="2"/>
    <x v="3458"/>
    <d v="2021-06-18T00:00:00"/>
    <s v="POL95836164"/>
    <n v="0"/>
    <n v="1"/>
    <n v="56"/>
    <n v="0"/>
    <x v="0"/>
    <n v="0"/>
  </r>
  <r>
    <s v="CLM10956398"/>
    <d v="2023-06-09T00:00:00"/>
    <x v="3415"/>
    <x v="0"/>
    <x v="3459"/>
    <d v="2023-07-14T00:00:00"/>
    <s v="POL59077724"/>
    <n v="0"/>
    <n v="0"/>
    <n v="35"/>
    <n v="0"/>
    <x v="1"/>
    <n v="1"/>
  </r>
  <r>
    <s v="CLM17826994"/>
    <d v="2023-09-22T00:00:00"/>
    <x v="3416"/>
    <x v="0"/>
    <x v="3460"/>
    <d v="2023-10-14T00:00:00"/>
    <s v="POL05755013"/>
    <n v="0"/>
    <n v="1"/>
    <n v="22"/>
    <n v="0"/>
    <x v="0"/>
    <n v="1"/>
  </r>
  <r>
    <s v="CLM57565188"/>
    <d v="2023-09-18T00:00:00"/>
    <x v="3417"/>
    <x v="2"/>
    <x v="3461"/>
    <d v="2023-09-30T00:00:00"/>
    <s v="POL01337640"/>
    <n v="0"/>
    <n v="0"/>
    <n v="12"/>
    <n v="0"/>
    <x v="0"/>
    <n v="0"/>
  </r>
  <r>
    <s v="CLM03327487"/>
    <d v="2020-12-20T00:00:00"/>
    <x v="3418"/>
    <x v="2"/>
    <x v="3462"/>
    <d v="2021-03-09T00:00:00"/>
    <s v="POL09030327"/>
    <n v="0"/>
    <n v="0"/>
    <n v="79"/>
    <n v="0"/>
    <x v="0"/>
    <n v="0"/>
  </r>
  <r>
    <s v="CLM12303659"/>
    <d v="2023-03-04T00:00:00"/>
    <x v="3419"/>
    <x v="0"/>
    <x v="3463"/>
    <d v="2023-04-30T00:00:00"/>
    <s v="POL26404554"/>
    <n v="0"/>
    <n v="0"/>
    <n v="57"/>
    <n v="0"/>
    <x v="1"/>
    <n v="1"/>
  </r>
  <r>
    <s v="CLM71655436"/>
    <d v="2023-11-30T00:00:00"/>
    <x v="3420"/>
    <x v="1"/>
    <x v="3464"/>
    <d v="2023-12-15T00:00:00"/>
    <s v="POL83860935"/>
    <n v="0"/>
    <n v="0"/>
    <n v="15"/>
    <n v="0"/>
    <x v="0"/>
    <n v="0"/>
  </r>
  <r>
    <s v="CLM35337464"/>
    <d v="2022-08-01T00:00:00"/>
    <x v="3421"/>
    <x v="1"/>
    <x v="3465"/>
    <d v="2022-10-09T00:00:00"/>
    <s v="POL63897899"/>
    <n v="0"/>
    <n v="1"/>
    <n v="69"/>
    <n v="0"/>
    <x v="0"/>
    <n v="0"/>
  </r>
  <r>
    <s v="CLM89305558"/>
    <d v="2022-03-20T00:00:00"/>
    <x v="3422"/>
    <x v="2"/>
    <x v="3466"/>
    <m/>
    <s v="POL02394133"/>
    <n v="1"/>
    <n v="1"/>
    <m/>
    <n v="1"/>
    <x v="0"/>
    <n v="0"/>
  </r>
  <r>
    <s v="CLM86530103"/>
    <d v="2020-02-05T00:00:00"/>
    <x v="3423"/>
    <x v="2"/>
    <x v="3467"/>
    <d v="2020-05-05T00:00:00"/>
    <s v="POL72766518"/>
    <n v="0"/>
    <n v="1"/>
    <n v="90"/>
    <n v="0"/>
    <x v="0"/>
    <n v="0"/>
  </r>
  <r>
    <s v="CLM90363202"/>
    <d v="2022-04-16T00:00:00"/>
    <x v="3424"/>
    <x v="2"/>
    <x v="3468"/>
    <m/>
    <s v="POL98182454"/>
    <n v="1"/>
    <n v="0"/>
    <m/>
    <n v="1"/>
    <x v="0"/>
    <n v="0"/>
  </r>
  <r>
    <s v="CLM91495169"/>
    <d v="2023-04-30T00:00:00"/>
    <x v="3425"/>
    <x v="0"/>
    <x v="3469"/>
    <m/>
    <s v="POL60046834"/>
    <n v="1"/>
    <n v="0"/>
    <m/>
    <n v="1"/>
    <x v="1"/>
    <n v="1"/>
  </r>
  <r>
    <s v="CLM54224094"/>
    <d v="2021-06-23T00:00:00"/>
    <x v="402"/>
    <x v="0"/>
    <x v="3470"/>
    <m/>
    <s v="POL24546559"/>
    <n v="1"/>
    <n v="1"/>
    <m/>
    <n v="1"/>
    <x v="0"/>
    <n v="1"/>
  </r>
  <r>
    <s v="CLM74827437"/>
    <d v="2021-02-22T00:00:00"/>
    <x v="3426"/>
    <x v="2"/>
    <x v="3471"/>
    <d v="2021-03-29T00:00:00"/>
    <s v="POL30061822"/>
    <n v="0"/>
    <n v="1"/>
    <n v="35"/>
    <n v="0"/>
    <x v="0"/>
    <n v="0"/>
  </r>
  <r>
    <s v="CLM09491734"/>
    <d v="2020-10-19T00:00:00"/>
    <x v="3427"/>
    <x v="1"/>
    <x v="3472"/>
    <d v="2021-01-02T00:00:00"/>
    <s v="POL48783282"/>
    <n v="0"/>
    <n v="1"/>
    <n v="75"/>
    <n v="0"/>
    <x v="0"/>
    <n v="0"/>
  </r>
  <r>
    <s v="CLM63419136"/>
    <d v="2020-09-15T00:00:00"/>
    <x v="3428"/>
    <x v="0"/>
    <x v="3473"/>
    <d v="2020-11-20T00:00:00"/>
    <s v="POL16109896"/>
    <n v="0"/>
    <n v="1"/>
    <n v="66"/>
    <n v="0"/>
    <x v="0"/>
    <n v="1"/>
  </r>
  <r>
    <s v="CLM49088831"/>
    <d v="2022-06-11T00:00:00"/>
    <x v="3429"/>
    <x v="0"/>
    <x v="3474"/>
    <m/>
    <s v="POL63230640"/>
    <n v="1"/>
    <n v="0"/>
    <m/>
    <n v="1"/>
    <x v="0"/>
    <n v="1"/>
  </r>
  <r>
    <s v="CLM74182180"/>
    <d v="2021-09-18T00:00:00"/>
    <x v="3430"/>
    <x v="2"/>
    <x v="3475"/>
    <m/>
    <s v="POL95905175"/>
    <n v="1"/>
    <n v="1"/>
    <m/>
    <n v="1"/>
    <x v="0"/>
    <n v="0"/>
  </r>
  <r>
    <s v="CLM83618775"/>
    <d v="2021-06-03T00:00:00"/>
    <x v="3431"/>
    <x v="2"/>
    <x v="3476"/>
    <d v="2021-08-21T00:00:00"/>
    <s v="POL50374708"/>
    <n v="0"/>
    <n v="1"/>
    <n v="79"/>
    <n v="0"/>
    <x v="0"/>
    <n v="0"/>
  </r>
  <r>
    <s v="CLM14041128"/>
    <d v="2023-11-17T00:00:00"/>
    <x v="3432"/>
    <x v="2"/>
    <x v="3477"/>
    <d v="2024-02-11T00:00:00"/>
    <s v="POL57302291"/>
    <n v="0"/>
    <n v="0"/>
    <n v="86"/>
    <n v="0"/>
    <x v="0"/>
    <n v="0"/>
  </r>
  <r>
    <s v="CLM89942057"/>
    <d v="2023-08-28T00:00:00"/>
    <x v="3433"/>
    <x v="0"/>
    <x v="3478"/>
    <m/>
    <s v="POL19165656"/>
    <n v="1"/>
    <n v="0"/>
    <m/>
    <n v="1"/>
    <x v="1"/>
    <n v="1"/>
  </r>
  <r>
    <s v="CLM11731957"/>
    <d v="2021-09-29T00:00:00"/>
    <x v="3434"/>
    <x v="0"/>
    <x v="3479"/>
    <m/>
    <s v="POL33080881"/>
    <n v="1"/>
    <n v="0"/>
    <m/>
    <n v="1"/>
    <x v="0"/>
    <n v="1"/>
  </r>
  <r>
    <s v="CLM16852241"/>
    <d v="2024-09-11T00:00:00"/>
    <x v="3435"/>
    <x v="2"/>
    <x v="3480"/>
    <d v="2024-10-08T00:00:00"/>
    <s v="POL06081128"/>
    <n v="0"/>
    <n v="1"/>
    <n v="27"/>
    <n v="0"/>
    <x v="0"/>
    <n v="0"/>
  </r>
  <r>
    <s v="CLM84626784"/>
    <d v="2023-06-18T00:00:00"/>
    <x v="3436"/>
    <x v="2"/>
    <x v="3481"/>
    <d v="2023-09-07T00:00:00"/>
    <s v="POL89942249"/>
    <n v="0"/>
    <n v="0"/>
    <n v="81"/>
    <n v="0"/>
    <x v="0"/>
    <n v="0"/>
  </r>
  <r>
    <s v="CLM86382840"/>
    <d v="2022-05-26T00:00:00"/>
    <x v="3437"/>
    <x v="2"/>
    <x v="3482"/>
    <d v="2022-07-04T00:00:00"/>
    <s v="POL34251194"/>
    <n v="0"/>
    <n v="1"/>
    <n v="39"/>
    <n v="0"/>
    <x v="0"/>
    <n v="0"/>
  </r>
  <r>
    <s v="CLM02482727"/>
    <d v="2022-12-07T00:00:00"/>
    <x v="3438"/>
    <x v="0"/>
    <x v="3483"/>
    <d v="2023-03-07T00:00:00"/>
    <s v="POL96005181"/>
    <n v="0"/>
    <n v="1"/>
    <n v="90"/>
    <n v="0"/>
    <x v="0"/>
    <n v="1"/>
  </r>
  <r>
    <s v="CLM18564841"/>
    <d v="2023-08-13T00:00:00"/>
    <x v="3439"/>
    <x v="1"/>
    <x v="3484"/>
    <m/>
    <s v="POL07337795"/>
    <n v="1"/>
    <n v="0"/>
    <m/>
    <n v="1"/>
    <x v="0"/>
    <n v="0"/>
  </r>
  <r>
    <s v="CLM35761158"/>
    <d v="2020-08-18T00:00:00"/>
    <x v="3440"/>
    <x v="2"/>
    <x v="3485"/>
    <d v="2020-10-06T00:00:00"/>
    <s v="POL68099694"/>
    <n v="0"/>
    <n v="0"/>
    <n v="49"/>
    <n v="0"/>
    <x v="0"/>
    <n v="0"/>
  </r>
  <r>
    <s v="CLM47114224"/>
    <d v="2021-10-27T00:00:00"/>
    <x v="3441"/>
    <x v="1"/>
    <x v="3486"/>
    <d v="2022-01-07T00:00:00"/>
    <s v="POL71958850"/>
    <n v="0"/>
    <n v="1"/>
    <n v="72"/>
    <n v="0"/>
    <x v="0"/>
    <n v="0"/>
  </r>
  <r>
    <s v="CLM52402398"/>
    <d v="2023-11-28T00:00:00"/>
    <x v="3442"/>
    <x v="2"/>
    <x v="3487"/>
    <m/>
    <s v="POL40953889"/>
    <n v="1"/>
    <n v="1"/>
    <m/>
    <n v="1"/>
    <x v="0"/>
    <n v="0"/>
  </r>
  <r>
    <s v="CLM60215476"/>
    <d v="2023-09-19T00:00:00"/>
    <x v="3443"/>
    <x v="1"/>
    <x v="3488"/>
    <d v="2023-12-12T00:00:00"/>
    <s v="POL83477672"/>
    <n v="0"/>
    <n v="0"/>
    <n v="84"/>
    <n v="0"/>
    <x v="1"/>
    <n v="0"/>
  </r>
  <r>
    <s v="CLM26248772"/>
    <d v="2021-06-27T00:00:00"/>
    <x v="3444"/>
    <x v="1"/>
    <x v="3489"/>
    <d v="2021-07-31T00:00:00"/>
    <s v="POL64365523"/>
    <n v="0"/>
    <n v="1"/>
    <n v="34"/>
    <n v="0"/>
    <x v="0"/>
    <n v="0"/>
  </r>
  <r>
    <s v="CLM33039099"/>
    <d v="2022-08-20T00:00:00"/>
    <x v="2753"/>
    <x v="1"/>
    <x v="3490"/>
    <d v="2022-09-03T00:00:00"/>
    <s v="POL68700634"/>
    <n v="0"/>
    <n v="0"/>
    <n v="14"/>
    <n v="0"/>
    <x v="0"/>
    <n v="0"/>
  </r>
  <r>
    <s v="CLM96015397"/>
    <d v="2022-08-13T00:00:00"/>
    <x v="3445"/>
    <x v="2"/>
    <x v="3491"/>
    <d v="2022-09-17T00:00:00"/>
    <s v="POL05346323"/>
    <n v="0"/>
    <n v="0"/>
    <n v="35"/>
    <n v="0"/>
    <x v="0"/>
    <n v="0"/>
  </r>
  <r>
    <s v="CLM43111466"/>
    <d v="2022-04-13T00:00:00"/>
    <x v="3446"/>
    <x v="1"/>
    <x v="3492"/>
    <m/>
    <s v="POL79206629"/>
    <n v="1"/>
    <n v="0"/>
    <m/>
    <n v="1"/>
    <x v="0"/>
    <n v="0"/>
  </r>
  <r>
    <s v="CLM89593339"/>
    <d v="2021-12-06T00:00:00"/>
    <x v="3447"/>
    <x v="0"/>
    <x v="3493"/>
    <d v="2021-12-20T00:00:00"/>
    <s v="POL09811937"/>
    <n v="0"/>
    <n v="0"/>
    <n v="14"/>
    <n v="0"/>
    <x v="2"/>
    <n v="1"/>
  </r>
  <r>
    <s v="CLM50163008"/>
    <d v="2024-03-29T00:00:00"/>
    <x v="3448"/>
    <x v="1"/>
    <x v="3494"/>
    <m/>
    <s v="POL34720084"/>
    <n v="1"/>
    <n v="1"/>
    <m/>
    <n v="1"/>
    <x v="0"/>
    <n v="0"/>
  </r>
  <r>
    <s v="CLM46724240"/>
    <d v="2023-05-06T00:00:00"/>
    <x v="3449"/>
    <x v="2"/>
    <x v="3495"/>
    <d v="2023-06-10T00:00:00"/>
    <s v="POL13071740"/>
    <n v="0"/>
    <n v="0"/>
    <n v="35"/>
    <n v="0"/>
    <x v="0"/>
    <n v="0"/>
  </r>
  <r>
    <s v="CLM32663890"/>
    <d v="2022-03-18T00:00:00"/>
    <x v="3450"/>
    <x v="1"/>
    <x v="3496"/>
    <m/>
    <s v="POL63879412"/>
    <n v="1"/>
    <n v="0"/>
    <m/>
    <n v="1"/>
    <x v="1"/>
    <n v="0"/>
  </r>
  <r>
    <s v="CLM43871876"/>
    <d v="2021-03-06T00:00:00"/>
    <x v="3451"/>
    <x v="0"/>
    <x v="3497"/>
    <d v="2021-03-26T00:00:00"/>
    <s v="POL13303189"/>
    <n v="0"/>
    <n v="1"/>
    <n v="20"/>
    <n v="0"/>
    <x v="0"/>
    <n v="1"/>
  </r>
  <r>
    <s v="CLM48186771"/>
    <d v="2024-07-22T00:00:00"/>
    <x v="3452"/>
    <x v="2"/>
    <x v="3498"/>
    <m/>
    <s v="POL63605662"/>
    <n v="1"/>
    <n v="1"/>
    <m/>
    <n v="1"/>
    <x v="0"/>
    <n v="0"/>
  </r>
  <r>
    <s v="CLM11921978"/>
    <d v="2023-10-29T00:00:00"/>
    <x v="3453"/>
    <x v="0"/>
    <x v="3499"/>
    <d v="2024-01-02T00:00:00"/>
    <s v="POL91258845"/>
    <n v="0"/>
    <n v="1"/>
    <n v="65"/>
    <n v="0"/>
    <x v="0"/>
    <n v="1"/>
  </r>
  <r>
    <s v="CLM83884029"/>
    <d v="2021-02-04T00:00:00"/>
    <x v="3454"/>
    <x v="2"/>
    <x v="3500"/>
    <d v="2021-05-04T00:00:00"/>
    <s v="POL87238187"/>
    <n v="0"/>
    <n v="0"/>
    <n v="89"/>
    <n v="0"/>
    <x v="0"/>
    <n v="0"/>
  </r>
  <r>
    <s v="CLM09035173"/>
    <d v="2020-09-23T00:00:00"/>
    <x v="3455"/>
    <x v="1"/>
    <x v="3501"/>
    <d v="2020-11-11T00:00:00"/>
    <s v="POL00829050"/>
    <n v="0"/>
    <n v="0"/>
    <n v="49"/>
    <n v="0"/>
    <x v="0"/>
    <n v="0"/>
  </r>
  <r>
    <s v="CLM24889366"/>
    <d v="2023-01-04T00:00:00"/>
    <x v="3456"/>
    <x v="0"/>
    <x v="3502"/>
    <d v="2023-02-24T00:00:00"/>
    <s v="POL26980875"/>
    <n v="0"/>
    <n v="0"/>
    <n v="51"/>
    <n v="0"/>
    <x v="1"/>
    <n v="1"/>
  </r>
  <r>
    <s v="CLM46386794"/>
    <d v="2021-02-17T00:00:00"/>
    <x v="3457"/>
    <x v="1"/>
    <x v="3503"/>
    <d v="2021-03-21T00:00:00"/>
    <s v="POL82812319"/>
    <n v="0"/>
    <n v="0"/>
    <n v="32"/>
    <n v="0"/>
    <x v="0"/>
    <n v="0"/>
  </r>
  <r>
    <s v="CLM30573565"/>
    <d v="2022-10-18T00:00:00"/>
    <x v="3458"/>
    <x v="0"/>
    <x v="3504"/>
    <m/>
    <s v="POL38416700"/>
    <n v="1"/>
    <n v="0"/>
    <m/>
    <n v="1"/>
    <x v="0"/>
    <n v="1"/>
  </r>
  <r>
    <s v="CLM44001652"/>
    <d v="2020-10-30T00:00:00"/>
    <x v="3459"/>
    <x v="1"/>
    <x v="3505"/>
    <m/>
    <s v="POL13721219"/>
    <n v="1"/>
    <n v="1"/>
    <m/>
    <n v="1"/>
    <x v="0"/>
    <n v="0"/>
  </r>
  <r>
    <s v="CLM81332474"/>
    <d v="2023-08-06T00:00:00"/>
    <x v="3460"/>
    <x v="1"/>
    <x v="3506"/>
    <d v="2023-11-01T00:00:00"/>
    <s v="POL07992427"/>
    <n v="0"/>
    <n v="0"/>
    <n v="87"/>
    <n v="0"/>
    <x v="0"/>
    <n v="0"/>
  </r>
  <r>
    <s v="CLM84454347"/>
    <d v="2020-07-29T00:00:00"/>
    <x v="3461"/>
    <x v="0"/>
    <x v="3507"/>
    <m/>
    <s v="POL73536906"/>
    <n v="1"/>
    <n v="0"/>
    <m/>
    <n v="1"/>
    <x v="1"/>
    <n v="1"/>
  </r>
  <r>
    <s v="CLM33591049"/>
    <d v="2024-08-18T00:00:00"/>
    <x v="3462"/>
    <x v="1"/>
    <x v="3508"/>
    <m/>
    <s v="POL59607702"/>
    <n v="1"/>
    <n v="0"/>
    <m/>
    <n v="1"/>
    <x v="0"/>
    <n v="0"/>
  </r>
  <r>
    <s v="CLM56999148"/>
    <d v="2023-11-21T00:00:00"/>
    <x v="3463"/>
    <x v="2"/>
    <x v="3509"/>
    <d v="2024-01-08T00:00:00"/>
    <s v="POL70403090"/>
    <n v="0"/>
    <n v="0"/>
    <n v="48"/>
    <n v="0"/>
    <x v="1"/>
    <n v="0"/>
  </r>
  <r>
    <s v="CLM79780361"/>
    <d v="2022-01-24T00:00:00"/>
    <x v="3464"/>
    <x v="0"/>
    <x v="3510"/>
    <d v="2022-04-12T00:00:00"/>
    <s v="POL41993395"/>
    <n v="0"/>
    <n v="0"/>
    <n v="78"/>
    <n v="0"/>
    <x v="1"/>
    <n v="1"/>
  </r>
  <r>
    <s v="CLM56035471"/>
    <d v="2022-07-13T00:00:00"/>
    <x v="3465"/>
    <x v="0"/>
    <x v="3511"/>
    <m/>
    <s v="POL49945378"/>
    <n v="1"/>
    <n v="1"/>
    <m/>
    <n v="1"/>
    <x v="0"/>
    <n v="1"/>
  </r>
  <r>
    <s v="CLM50285957"/>
    <d v="2021-09-08T00:00:00"/>
    <x v="3466"/>
    <x v="0"/>
    <x v="3512"/>
    <d v="2021-11-04T00:00:00"/>
    <s v="POL51544429"/>
    <n v="0"/>
    <n v="0"/>
    <n v="57"/>
    <n v="0"/>
    <x v="1"/>
    <n v="1"/>
  </r>
  <r>
    <s v="CLM47679376"/>
    <d v="2023-06-16T00:00:00"/>
    <x v="3467"/>
    <x v="0"/>
    <x v="3513"/>
    <m/>
    <s v="POL18831547"/>
    <n v="1"/>
    <n v="0"/>
    <m/>
    <n v="1"/>
    <x v="1"/>
    <n v="1"/>
  </r>
  <r>
    <s v="CLM37702672"/>
    <d v="2024-02-10T00:00:00"/>
    <x v="3468"/>
    <x v="2"/>
    <x v="3514"/>
    <d v="2024-04-09T00:00:00"/>
    <s v="POL08734095"/>
    <n v="0"/>
    <n v="0"/>
    <n v="59"/>
    <n v="0"/>
    <x v="1"/>
    <n v="0"/>
  </r>
  <r>
    <s v="CLM99687681"/>
    <d v="2022-04-06T00:00:00"/>
    <x v="3469"/>
    <x v="0"/>
    <x v="3515"/>
    <d v="2022-05-05T00:00:00"/>
    <s v="POL44219481"/>
    <n v="0"/>
    <n v="0"/>
    <n v="29"/>
    <n v="0"/>
    <x v="0"/>
    <n v="1"/>
  </r>
  <r>
    <s v="CLM95982781"/>
    <d v="2024-07-18T00:00:00"/>
    <x v="3470"/>
    <x v="0"/>
    <x v="3516"/>
    <d v="2024-09-28T00:00:00"/>
    <s v="POL71095594"/>
    <n v="0"/>
    <n v="1"/>
    <n v="72"/>
    <n v="0"/>
    <x v="0"/>
    <n v="1"/>
  </r>
  <r>
    <s v="CLM61110327"/>
    <d v="2024-08-23T00:00:00"/>
    <x v="3471"/>
    <x v="2"/>
    <x v="3517"/>
    <m/>
    <s v="POL57527902"/>
    <n v="1"/>
    <n v="0"/>
    <m/>
    <n v="1"/>
    <x v="2"/>
    <n v="0"/>
  </r>
  <r>
    <s v="CLM33190344"/>
    <d v="2023-12-24T00:00:00"/>
    <x v="3472"/>
    <x v="1"/>
    <x v="3518"/>
    <m/>
    <s v="POL87464804"/>
    <n v="1"/>
    <n v="1"/>
    <m/>
    <n v="1"/>
    <x v="0"/>
    <n v="0"/>
  </r>
  <r>
    <s v="CLM13423043"/>
    <d v="2022-01-13T00:00:00"/>
    <x v="3473"/>
    <x v="0"/>
    <x v="3519"/>
    <d v="2022-02-25T00:00:00"/>
    <s v="POL49882725"/>
    <n v="0"/>
    <n v="0"/>
    <n v="43"/>
    <n v="0"/>
    <x v="0"/>
    <n v="1"/>
  </r>
  <r>
    <s v="CLM14765568"/>
    <d v="2021-11-10T00:00:00"/>
    <x v="3474"/>
    <x v="0"/>
    <x v="3520"/>
    <d v="2021-12-13T00:00:00"/>
    <s v="POL62254331"/>
    <n v="0"/>
    <n v="0"/>
    <n v="33"/>
    <n v="0"/>
    <x v="1"/>
    <n v="1"/>
  </r>
  <r>
    <s v="CLM53592847"/>
    <d v="2021-12-21T00:00:00"/>
    <x v="3475"/>
    <x v="0"/>
    <x v="3521"/>
    <d v="2022-03-11T00:00:00"/>
    <s v="POL52466157"/>
    <n v="0"/>
    <n v="0"/>
    <n v="80"/>
    <n v="0"/>
    <x v="1"/>
    <n v="1"/>
  </r>
  <r>
    <s v="CLM47089091"/>
    <d v="2021-01-06T00:00:00"/>
    <x v="3476"/>
    <x v="1"/>
    <x v="3522"/>
    <m/>
    <s v="POL62548114"/>
    <n v="1"/>
    <n v="1"/>
    <m/>
    <n v="1"/>
    <x v="0"/>
    <n v="0"/>
  </r>
  <r>
    <s v="CLM56910809"/>
    <d v="2022-01-08T00:00:00"/>
    <x v="3477"/>
    <x v="1"/>
    <x v="3523"/>
    <m/>
    <s v="POL30960897"/>
    <n v="1"/>
    <n v="0"/>
    <m/>
    <n v="1"/>
    <x v="0"/>
    <n v="0"/>
  </r>
  <r>
    <s v="CLM32328856"/>
    <d v="2024-03-21T00:00:00"/>
    <x v="3478"/>
    <x v="1"/>
    <x v="3524"/>
    <d v="2024-04-24T00:00:00"/>
    <s v="POL93108727"/>
    <n v="0"/>
    <n v="1"/>
    <n v="34"/>
    <n v="0"/>
    <x v="0"/>
    <n v="0"/>
  </r>
  <r>
    <s v="CLM15241793"/>
    <d v="2023-06-01T00:00:00"/>
    <x v="3479"/>
    <x v="1"/>
    <x v="3525"/>
    <m/>
    <s v="POL77439955"/>
    <n v="1"/>
    <n v="0"/>
    <m/>
    <n v="1"/>
    <x v="0"/>
    <n v="0"/>
  </r>
  <r>
    <s v="CLM25963704"/>
    <d v="2022-09-17T00:00:00"/>
    <x v="3480"/>
    <x v="0"/>
    <x v="3526"/>
    <m/>
    <s v="POL39742907"/>
    <n v="1"/>
    <n v="1"/>
    <m/>
    <n v="1"/>
    <x v="0"/>
    <n v="1"/>
  </r>
  <r>
    <s v="CLM24075304"/>
    <d v="2023-02-12T00:00:00"/>
    <x v="3481"/>
    <x v="0"/>
    <x v="3527"/>
    <m/>
    <s v="POL79722953"/>
    <n v="1"/>
    <n v="0"/>
    <m/>
    <n v="1"/>
    <x v="0"/>
    <n v="1"/>
  </r>
  <r>
    <s v="CLM86596655"/>
    <d v="2023-02-14T00:00:00"/>
    <x v="3482"/>
    <x v="1"/>
    <x v="3528"/>
    <d v="2023-03-30T00:00:00"/>
    <s v="POL05553908"/>
    <n v="0"/>
    <n v="0"/>
    <n v="44"/>
    <n v="0"/>
    <x v="0"/>
    <n v="0"/>
  </r>
  <r>
    <s v="CLM36142797"/>
    <d v="2024-09-21T00:00:00"/>
    <x v="3483"/>
    <x v="0"/>
    <x v="3529"/>
    <d v="2024-12-19T00:00:00"/>
    <s v="POL06113859"/>
    <n v="0"/>
    <n v="0"/>
    <n v="89"/>
    <n v="0"/>
    <x v="2"/>
    <n v="1"/>
  </r>
  <r>
    <s v="CLM39667990"/>
    <d v="2021-12-23T00:00:00"/>
    <x v="3484"/>
    <x v="1"/>
    <x v="3530"/>
    <d v="2022-03-04T00:00:00"/>
    <s v="POL04847102"/>
    <n v="0"/>
    <n v="0"/>
    <n v="71"/>
    <n v="0"/>
    <x v="0"/>
    <n v="0"/>
  </r>
  <r>
    <s v="CLM60425938"/>
    <d v="2021-10-15T00:00:00"/>
    <x v="3485"/>
    <x v="2"/>
    <x v="3531"/>
    <d v="2021-12-26T00:00:00"/>
    <s v="POL03033132"/>
    <n v="0"/>
    <n v="0"/>
    <n v="72"/>
    <n v="0"/>
    <x v="2"/>
    <n v="0"/>
  </r>
  <r>
    <s v="CLM19172783"/>
    <d v="2020-11-07T00:00:00"/>
    <x v="3486"/>
    <x v="0"/>
    <x v="3532"/>
    <m/>
    <s v="POL16238853"/>
    <n v="1"/>
    <n v="1"/>
    <m/>
    <n v="1"/>
    <x v="0"/>
    <n v="1"/>
  </r>
  <r>
    <s v="CLM20255217"/>
    <d v="2023-01-17T00:00:00"/>
    <x v="3487"/>
    <x v="1"/>
    <x v="3533"/>
    <d v="2023-03-10T00:00:00"/>
    <s v="POL72255591"/>
    <n v="0"/>
    <n v="0"/>
    <n v="52"/>
    <n v="0"/>
    <x v="0"/>
    <n v="0"/>
  </r>
  <r>
    <s v="CLM05729632"/>
    <d v="2024-05-04T00:00:00"/>
    <x v="3488"/>
    <x v="2"/>
    <x v="3534"/>
    <d v="2024-07-10T00:00:00"/>
    <s v="POL64728367"/>
    <n v="0"/>
    <n v="0"/>
    <n v="67"/>
    <n v="0"/>
    <x v="0"/>
    <n v="0"/>
  </r>
  <r>
    <s v="CLM00149220"/>
    <d v="2024-07-02T00:00:00"/>
    <x v="3489"/>
    <x v="2"/>
    <x v="3535"/>
    <d v="2024-07-21T00:00:00"/>
    <s v="POL34787590"/>
    <n v="0"/>
    <n v="1"/>
    <n v="19"/>
    <n v="0"/>
    <x v="0"/>
    <n v="0"/>
  </r>
  <r>
    <s v="CLM79061184"/>
    <d v="2023-02-16T00:00:00"/>
    <x v="3490"/>
    <x v="0"/>
    <x v="3536"/>
    <d v="2023-03-06T00:00:00"/>
    <s v="POL75583220"/>
    <n v="0"/>
    <n v="0"/>
    <n v="18"/>
    <n v="0"/>
    <x v="1"/>
    <n v="1"/>
  </r>
  <r>
    <s v="CLM33963315"/>
    <d v="2021-12-18T00:00:00"/>
    <x v="3491"/>
    <x v="0"/>
    <x v="3537"/>
    <m/>
    <s v="POL76517809"/>
    <n v="1"/>
    <n v="1"/>
    <m/>
    <n v="1"/>
    <x v="0"/>
    <n v="1"/>
  </r>
  <r>
    <s v="CLM83390159"/>
    <d v="2024-08-13T00:00:00"/>
    <x v="3492"/>
    <x v="0"/>
    <x v="3538"/>
    <d v="2024-09-11T00:00:00"/>
    <s v="POL08022082"/>
    <n v="0"/>
    <n v="1"/>
    <n v="29"/>
    <n v="0"/>
    <x v="0"/>
    <n v="1"/>
  </r>
  <r>
    <s v="CLM95849237"/>
    <d v="2024-09-04T00:00:00"/>
    <x v="3493"/>
    <x v="1"/>
    <x v="3539"/>
    <d v="2024-11-01T00:00:00"/>
    <s v="POL40155736"/>
    <n v="0"/>
    <n v="1"/>
    <n v="58"/>
    <n v="0"/>
    <x v="0"/>
    <n v="0"/>
  </r>
  <r>
    <s v="CLM41092495"/>
    <d v="2020-10-06T00:00:00"/>
    <x v="3494"/>
    <x v="0"/>
    <x v="3540"/>
    <d v="2020-10-24T00:00:00"/>
    <s v="POL17443101"/>
    <n v="0"/>
    <n v="1"/>
    <n v="18"/>
    <n v="0"/>
    <x v="0"/>
    <n v="1"/>
  </r>
  <r>
    <s v="CLM99896979"/>
    <d v="2023-03-27T00:00:00"/>
    <x v="3495"/>
    <x v="0"/>
    <x v="3541"/>
    <d v="2023-05-05T00:00:00"/>
    <s v="POL04791479"/>
    <n v="0"/>
    <n v="0"/>
    <n v="39"/>
    <n v="0"/>
    <x v="1"/>
    <n v="1"/>
  </r>
  <r>
    <s v="CLM33175288"/>
    <d v="2024-05-28T00:00:00"/>
    <x v="3496"/>
    <x v="0"/>
    <x v="3542"/>
    <m/>
    <s v="POL54524104"/>
    <n v="1"/>
    <n v="1"/>
    <m/>
    <n v="1"/>
    <x v="0"/>
    <n v="1"/>
  </r>
  <r>
    <s v="CLM07234811"/>
    <d v="2022-12-03T00:00:00"/>
    <x v="3497"/>
    <x v="1"/>
    <x v="3543"/>
    <d v="2023-01-14T00:00:00"/>
    <s v="POL83352802"/>
    <n v="0"/>
    <n v="1"/>
    <n v="42"/>
    <n v="0"/>
    <x v="0"/>
    <n v="0"/>
  </r>
  <r>
    <s v="CLM98845885"/>
    <d v="2023-05-07T00:00:00"/>
    <x v="3498"/>
    <x v="0"/>
    <x v="3544"/>
    <d v="2023-07-15T00:00:00"/>
    <s v="POL23175808"/>
    <n v="0"/>
    <n v="1"/>
    <n v="69"/>
    <n v="0"/>
    <x v="0"/>
    <n v="1"/>
  </r>
  <r>
    <s v="CLM58743414"/>
    <d v="2021-11-05T00:00:00"/>
    <x v="3499"/>
    <x v="2"/>
    <x v="3545"/>
    <d v="2021-11-30T00:00:00"/>
    <s v="POL52347881"/>
    <n v="0"/>
    <n v="1"/>
    <n v="25"/>
    <n v="0"/>
    <x v="0"/>
    <n v="0"/>
  </r>
  <r>
    <s v="CLM93825811"/>
    <d v="2022-10-12T00:00:00"/>
    <x v="1655"/>
    <x v="0"/>
    <x v="3546"/>
    <d v="2022-10-27T00:00:00"/>
    <s v="POL03154234"/>
    <n v="0"/>
    <n v="0"/>
    <n v="15"/>
    <n v="0"/>
    <x v="1"/>
    <n v="1"/>
  </r>
  <r>
    <s v="CLM03634571"/>
    <d v="2022-08-31T00:00:00"/>
    <x v="3500"/>
    <x v="0"/>
    <x v="3547"/>
    <m/>
    <s v="POL56397262"/>
    <n v="1"/>
    <n v="1"/>
    <m/>
    <n v="1"/>
    <x v="0"/>
    <n v="1"/>
  </r>
  <r>
    <s v="CLM26081138"/>
    <d v="2022-08-26T00:00:00"/>
    <x v="3501"/>
    <x v="2"/>
    <x v="3548"/>
    <d v="2022-10-06T00:00:00"/>
    <s v="POL41495893"/>
    <n v="0"/>
    <n v="1"/>
    <n v="41"/>
    <n v="0"/>
    <x v="0"/>
    <n v="0"/>
  </r>
  <r>
    <s v="CLM24175603"/>
    <d v="2024-11-09T00:00:00"/>
    <x v="3502"/>
    <x v="0"/>
    <x v="3549"/>
    <d v="2025-01-18T00:00:00"/>
    <s v="POL65580473"/>
    <n v="0"/>
    <n v="1"/>
    <n v="70"/>
    <n v="0"/>
    <x v="0"/>
    <n v="1"/>
  </r>
  <r>
    <s v="CLM03969782"/>
    <d v="2024-10-29T00:00:00"/>
    <x v="3503"/>
    <x v="2"/>
    <x v="3550"/>
    <m/>
    <s v="POL60891078"/>
    <n v="1"/>
    <n v="0"/>
    <m/>
    <n v="1"/>
    <x v="0"/>
    <n v="0"/>
  </r>
  <r>
    <s v="CLM38039647"/>
    <d v="2022-10-14T00:00:00"/>
    <x v="3504"/>
    <x v="1"/>
    <x v="3551"/>
    <d v="2022-12-13T00:00:00"/>
    <s v="POL54082537"/>
    <n v="0"/>
    <n v="1"/>
    <n v="60"/>
    <n v="0"/>
    <x v="0"/>
    <n v="0"/>
  </r>
  <r>
    <s v="CLM62667797"/>
    <d v="2021-09-19T00:00:00"/>
    <x v="3505"/>
    <x v="0"/>
    <x v="3552"/>
    <d v="2021-11-18T00:00:00"/>
    <s v="POL29803500"/>
    <n v="0"/>
    <n v="1"/>
    <n v="60"/>
    <n v="0"/>
    <x v="0"/>
    <n v="1"/>
  </r>
  <r>
    <s v="CLM99449587"/>
    <d v="2020-07-08T00:00:00"/>
    <x v="3506"/>
    <x v="2"/>
    <x v="3553"/>
    <d v="2020-09-02T00:00:00"/>
    <s v="POL37677741"/>
    <n v="0"/>
    <n v="1"/>
    <n v="56"/>
    <n v="0"/>
    <x v="0"/>
    <n v="0"/>
  </r>
  <r>
    <s v="CLM38375309"/>
    <d v="2022-11-18T00:00:00"/>
    <x v="3507"/>
    <x v="1"/>
    <x v="3554"/>
    <d v="2023-01-01T00:00:00"/>
    <s v="POL01090154"/>
    <n v="0"/>
    <n v="1"/>
    <n v="44"/>
    <n v="0"/>
    <x v="0"/>
    <n v="0"/>
  </r>
  <r>
    <s v="CLM75134209"/>
    <d v="2020-05-12T00:00:00"/>
    <x v="3508"/>
    <x v="0"/>
    <x v="3555"/>
    <m/>
    <s v="POL51850419"/>
    <n v="1"/>
    <n v="1"/>
    <m/>
    <n v="1"/>
    <x v="0"/>
    <n v="1"/>
  </r>
  <r>
    <s v="CLM44935282"/>
    <d v="2020-09-06T00:00:00"/>
    <x v="3305"/>
    <x v="0"/>
    <x v="3556"/>
    <d v="2020-09-25T00:00:00"/>
    <s v="POL68941545"/>
    <n v="0"/>
    <n v="1"/>
    <n v="19"/>
    <n v="0"/>
    <x v="0"/>
    <n v="1"/>
  </r>
  <r>
    <s v="CLM10660667"/>
    <d v="2023-12-01T00:00:00"/>
    <x v="536"/>
    <x v="1"/>
    <x v="3557"/>
    <d v="2024-02-09T00:00:00"/>
    <s v="POL86559672"/>
    <n v="0"/>
    <n v="1"/>
    <n v="70"/>
    <n v="0"/>
    <x v="0"/>
    <n v="0"/>
  </r>
  <r>
    <s v="CLM33121712"/>
    <d v="2020-04-08T00:00:00"/>
    <x v="3509"/>
    <x v="2"/>
    <x v="3558"/>
    <d v="2020-06-14T00:00:00"/>
    <s v="POL38419825"/>
    <n v="0"/>
    <n v="0"/>
    <n v="67"/>
    <n v="0"/>
    <x v="0"/>
    <n v="0"/>
  </r>
  <r>
    <s v="CLM58172025"/>
    <d v="2021-05-08T00:00:00"/>
    <x v="3510"/>
    <x v="2"/>
    <x v="3559"/>
    <d v="2021-08-06T00:00:00"/>
    <s v="POL61407113"/>
    <n v="0"/>
    <n v="1"/>
    <n v="90"/>
    <n v="0"/>
    <x v="0"/>
    <n v="0"/>
  </r>
  <r>
    <s v="CLM92817894"/>
    <d v="2021-03-02T00:00:00"/>
    <x v="3094"/>
    <x v="0"/>
    <x v="3560"/>
    <m/>
    <s v="POL20473959"/>
    <n v="1"/>
    <n v="1"/>
    <m/>
    <n v="1"/>
    <x v="0"/>
    <n v="1"/>
  </r>
  <r>
    <s v="CLM50273909"/>
    <d v="2020-10-23T00:00:00"/>
    <x v="3511"/>
    <x v="1"/>
    <x v="3561"/>
    <d v="2020-11-30T00:00:00"/>
    <s v="POL88240464"/>
    <n v="0"/>
    <n v="1"/>
    <n v="38"/>
    <n v="0"/>
    <x v="0"/>
    <n v="0"/>
  </r>
  <r>
    <s v="CLM16600009"/>
    <d v="2021-12-02T00:00:00"/>
    <x v="3512"/>
    <x v="1"/>
    <x v="3562"/>
    <d v="2021-12-22T00:00:00"/>
    <s v="POL55324239"/>
    <n v="0"/>
    <n v="1"/>
    <n v="20"/>
    <n v="0"/>
    <x v="0"/>
    <n v="0"/>
  </r>
  <r>
    <s v="CLM85294667"/>
    <d v="2023-04-24T00:00:00"/>
    <x v="3513"/>
    <x v="2"/>
    <x v="3563"/>
    <d v="2023-06-07T00:00:00"/>
    <s v="POL58855449"/>
    <n v="0"/>
    <n v="0"/>
    <n v="44"/>
    <n v="0"/>
    <x v="0"/>
    <n v="0"/>
  </r>
  <r>
    <s v="CLM58255312"/>
    <d v="2023-10-07T00:00:00"/>
    <x v="3514"/>
    <x v="0"/>
    <x v="3564"/>
    <d v="2023-10-18T00:00:00"/>
    <s v="POL35241420"/>
    <n v="0"/>
    <n v="0"/>
    <n v="11"/>
    <n v="0"/>
    <x v="2"/>
    <n v="1"/>
  </r>
  <r>
    <s v="CLM27442529"/>
    <d v="2021-04-14T00:00:00"/>
    <x v="3515"/>
    <x v="2"/>
    <x v="3565"/>
    <m/>
    <s v="POL88077264"/>
    <n v="1"/>
    <n v="1"/>
    <m/>
    <n v="1"/>
    <x v="0"/>
    <n v="0"/>
  </r>
  <r>
    <s v="CLM08203251"/>
    <d v="2021-12-19T00:00:00"/>
    <x v="3516"/>
    <x v="0"/>
    <x v="3566"/>
    <d v="2022-02-15T00:00:00"/>
    <s v="POL18884095"/>
    <n v="0"/>
    <n v="0"/>
    <n v="58"/>
    <n v="0"/>
    <x v="0"/>
    <n v="1"/>
  </r>
  <r>
    <s v="CLM45457576"/>
    <d v="2021-11-02T00:00:00"/>
    <x v="2663"/>
    <x v="0"/>
    <x v="3567"/>
    <d v="2022-01-06T00:00:00"/>
    <s v="POL89719894"/>
    <n v="0"/>
    <n v="1"/>
    <n v="65"/>
    <n v="0"/>
    <x v="0"/>
    <n v="1"/>
  </r>
  <r>
    <s v="CLM63413562"/>
    <d v="2020-04-04T00:00:00"/>
    <x v="3517"/>
    <x v="0"/>
    <x v="3568"/>
    <m/>
    <s v="POL88263060"/>
    <n v="1"/>
    <n v="0"/>
    <m/>
    <n v="1"/>
    <x v="1"/>
    <n v="1"/>
  </r>
  <r>
    <s v="CLM90875372"/>
    <d v="2020-07-13T00:00:00"/>
    <x v="3518"/>
    <x v="0"/>
    <x v="3569"/>
    <d v="2020-08-08T00:00:00"/>
    <s v="POL39644432"/>
    <n v="0"/>
    <n v="1"/>
    <n v="26"/>
    <n v="0"/>
    <x v="0"/>
    <n v="1"/>
  </r>
  <r>
    <s v="CLM07876433"/>
    <d v="2020-01-04T00:00:00"/>
    <x v="3519"/>
    <x v="1"/>
    <x v="3570"/>
    <d v="2020-01-31T00:00:00"/>
    <s v="POL54958915"/>
    <n v="0"/>
    <n v="0"/>
    <n v="27"/>
    <n v="0"/>
    <x v="2"/>
    <n v="0"/>
  </r>
  <r>
    <s v="CLM68544006"/>
    <d v="2024-12-03T00:00:00"/>
    <x v="3520"/>
    <x v="0"/>
    <x v="3571"/>
    <d v="2025-02-07T00:00:00"/>
    <s v="POL20036492"/>
    <n v="0"/>
    <n v="0"/>
    <n v="66"/>
    <n v="0"/>
    <x v="0"/>
    <n v="1"/>
  </r>
  <r>
    <s v="CLM87104864"/>
    <d v="2022-08-08T00:00:00"/>
    <x v="3521"/>
    <x v="2"/>
    <x v="3572"/>
    <m/>
    <s v="POL51850419"/>
    <n v="1"/>
    <n v="1"/>
    <m/>
    <n v="1"/>
    <x v="0"/>
    <n v="0"/>
  </r>
  <r>
    <s v="CLM79834607"/>
    <d v="2021-07-07T00:00:00"/>
    <x v="3522"/>
    <x v="0"/>
    <x v="3573"/>
    <m/>
    <s v="POL25208231"/>
    <n v="1"/>
    <n v="0"/>
    <m/>
    <n v="1"/>
    <x v="0"/>
    <n v="1"/>
  </r>
  <r>
    <s v="CLM20261813"/>
    <d v="2024-04-15T00:00:00"/>
    <x v="3523"/>
    <x v="1"/>
    <x v="3574"/>
    <d v="2024-04-26T00:00:00"/>
    <s v="POL87094510"/>
    <n v="0"/>
    <n v="1"/>
    <n v="11"/>
    <n v="0"/>
    <x v="0"/>
    <n v="0"/>
  </r>
  <r>
    <s v="CLM68109072"/>
    <d v="2022-11-09T00:00:00"/>
    <x v="3524"/>
    <x v="0"/>
    <x v="3575"/>
    <d v="2022-12-29T00:00:00"/>
    <s v="POL20216032"/>
    <n v="0"/>
    <n v="0"/>
    <n v="50"/>
    <n v="0"/>
    <x v="1"/>
    <n v="1"/>
  </r>
  <r>
    <s v="CLM76744928"/>
    <d v="2023-07-17T00:00:00"/>
    <x v="3525"/>
    <x v="0"/>
    <x v="3576"/>
    <m/>
    <s v="POL64494784"/>
    <n v="1"/>
    <n v="0"/>
    <m/>
    <n v="1"/>
    <x v="0"/>
    <n v="1"/>
  </r>
  <r>
    <s v="CLM83123695"/>
    <d v="2023-08-25T00:00:00"/>
    <x v="3526"/>
    <x v="0"/>
    <x v="3577"/>
    <m/>
    <s v="POL21436071"/>
    <n v="1"/>
    <n v="0"/>
    <m/>
    <n v="1"/>
    <x v="1"/>
    <n v="1"/>
  </r>
  <r>
    <s v="CLM36467023"/>
    <d v="2021-09-19T00:00:00"/>
    <x v="3527"/>
    <x v="0"/>
    <x v="3578"/>
    <d v="2021-12-13T00:00:00"/>
    <s v="POL36630030"/>
    <n v="0"/>
    <n v="1"/>
    <n v="85"/>
    <n v="0"/>
    <x v="0"/>
    <n v="1"/>
  </r>
  <r>
    <s v="CLM36985882"/>
    <d v="2023-11-06T00:00:00"/>
    <x v="3528"/>
    <x v="0"/>
    <x v="3579"/>
    <d v="2023-11-19T00:00:00"/>
    <s v="POL20995178"/>
    <n v="0"/>
    <n v="1"/>
    <n v="13"/>
    <n v="0"/>
    <x v="0"/>
    <n v="1"/>
  </r>
  <r>
    <s v="CLM15434829"/>
    <d v="2020-07-07T00:00:00"/>
    <x v="3529"/>
    <x v="1"/>
    <x v="3580"/>
    <d v="2020-10-01T00:00:00"/>
    <s v="POL06918749"/>
    <n v="0"/>
    <n v="0"/>
    <n v="86"/>
    <n v="0"/>
    <x v="0"/>
    <n v="0"/>
  </r>
  <r>
    <s v="CLM14990117"/>
    <d v="2023-04-27T00:00:00"/>
    <x v="3530"/>
    <x v="1"/>
    <x v="3581"/>
    <d v="2023-06-26T00:00:00"/>
    <s v="POL01562531"/>
    <n v="0"/>
    <n v="0"/>
    <n v="60"/>
    <n v="0"/>
    <x v="0"/>
    <n v="0"/>
  </r>
  <r>
    <s v="CLM18856184"/>
    <d v="2024-08-28T00:00:00"/>
    <x v="3531"/>
    <x v="2"/>
    <x v="3582"/>
    <m/>
    <s v="POL49583465"/>
    <n v="1"/>
    <n v="1"/>
    <m/>
    <n v="1"/>
    <x v="0"/>
    <n v="0"/>
  </r>
  <r>
    <s v="CLM52086342"/>
    <d v="2024-04-20T00:00:00"/>
    <x v="3532"/>
    <x v="0"/>
    <x v="3583"/>
    <d v="2024-07-11T00:00:00"/>
    <s v="POL44007868"/>
    <n v="0"/>
    <n v="0"/>
    <n v="82"/>
    <n v="0"/>
    <x v="1"/>
    <n v="1"/>
  </r>
  <r>
    <s v="CLM01438722"/>
    <d v="2023-10-03T00:00:00"/>
    <x v="3533"/>
    <x v="2"/>
    <x v="3584"/>
    <d v="2023-12-17T00:00:00"/>
    <s v="POL75119597"/>
    <n v="0"/>
    <n v="0"/>
    <n v="75"/>
    <n v="0"/>
    <x v="0"/>
    <n v="0"/>
  </r>
  <r>
    <s v="CLM71712443"/>
    <d v="2023-01-23T00:00:00"/>
    <x v="3534"/>
    <x v="2"/>
    <x v="3585"/>
    <d v="2023-04-15T00:00:00"/>
    <s v="POL75928270"/>
    <n v="0"/>
    <n v="0"/>
    <n v="82"/>
    <n v="0"/>
    <x v="1"/>
    <n v="0"/>
  </r>
  <r>
    <s v="CLM43220020"/>
    <d v="2023-11-12T00:00:00"/>
    <x v="3535"/>
    <x v="1"/>
    <x v="3586"/>
    <d v="2024-01-16T00:00:00"/>
    <s v="POL08154404"/>
    <n v="0"/>
    <n v="0"/>
    <n v="65"/>
    <n v="0"/>
    <x v="1"/>
    <n v="0"/>
  </r>
  <r>
    <s v="CLM87102572"/>
    <d v="2023-07-19T00:00:00"/>
    <x v="3536"/>
    <x v="2"/>
    <x v="3587"/>
    <d v="2023-10-05T00:00:00"/>
    <s v="POL73952203"/>
    <n v="0"/>
    <n v="0"/>
    <n v="78"/>
    <n v="0"/>
    <x v="1"/>
    <n v="0"/>
  </r>
  <r>
    <s v="CLM52967134"/>
    <d v="2024-02-26T00:00:00"/>
    <x v="3537"/>
    <x v="2"/>
    <x v="3588"/>
    <d v="2024-03-15T00:00:00"/>
    <s v="POL71437971"/>
    <n v="0"/>
    <n v="0"/>
    <n v="18"/>
    <n v="0"/>
    <x v="0"/>
    <n v="0"/>
  </r>
  <r>
    <s v="CLM28274307"/>
    <d v="2020-06-23T00:00:00"/>
    <x v="3538"/>
    <x v="2"/>
    <x v="3589"/>
    <d v="2020-08-16T00:00:00"/>
    <s v="POL05444985"/>
    <n v="0"/>
    <n v="0"/>
    <n v="54"/>
    <n v="0"/>
    <x v="1"/>
    <n v="0"/>
  </r>
  <r>
    <s v="CLM44071447"/>
    <d v="2021-01-25T00:00:00"/>
    <x v="3539"/>
    <x v="1"/>
    <x v="3590"/>
    <d v="2021-03-15T00:00:00"/>
    <s v="POL13831480"/>
    <n v="0"/>
    <n v="0"/>
    <n v="49"/>
    <n v="0"/>
    <x v="0"/>
    <n v="0"/>
  </r>
  <r>
    <s v="CLM53704652"/>
    <d v="2020-02-16T00:00:00"/>
    <x v="3540"/>
    <x v="1"/>
    <x v="3591"/>
    <m/>
    <s v="POL02880116"/>
    <n v="1"/>
    <n v="1"/>
    <m/>
    <n v="1"/>
    <x v="0"/>
    <n v="0"/>
  </r>
  <r>
    <s v="CLM04955877"/>
    <d v="2021-02-11T00:00:00"/>
    <x v="3541"/>
    <x v="0"/>
    <x v="3592"/>
    <m/>
    <s v="POL87761575"/>
    <n v="1"/>
    <n v="1"/>
    <m/>
    <n v="1"/>
    <x v="0"/>
    <n v="1"/>
  </r>
  <r>
    <s v="CLM48856265"/>
    <d v="2021-12-15T00:00:00"/>
    <x v="3542"/>
    <x v="2"/>
    <x v="3593"/>
    <m/>
    <s v="POL38588789"/>
    <n v="1"/>
    <n v="0"/>
    <m/>
    <n v="1"/>
    <x v="1"/>
    <n v="0"/>
  </r>
  <r>
    <s v="CLM90421076"/>
    <d v="2021-06-26T00:00:00"/>
    <x v="3543"/>
    <x v="1"/>
    <x v="3594"/>
    <m/>
    <s v="POL39610160"/>
    <n v="1"/>
    <n v="0"/>
    <m/>
    <n v="1"/>
    <x v="0"/>
    <n v="0"/>
  </r>
  <r>
    <s v="CLM74142803"/>
    <d v="2020-07-04T00:00:00"/>
    <x v="3544"/>
    <x v="1"/>
    <x v="3595"/>
    <d v="2020-09-11T00:00:00"/>
    <s v="POL68033681"/>
    <n v="0"/>
    <n v="0"/>
    <n v="69"/>
    <n v="0"/>
    <x v="1"/>
    <n v="0"/>
  </r>
  <r>
    <s v="CLM22114765"/>
    <d v="2024-01-17T00:00:00"/>
    <x v="3545"/>
    <x v="0"/>
    <x v="3596"/>
    <d v="2024-04-07T00:00:00"/>
    <s v="POL24029691"/>
    <n v="0"/>
    <n v="0"/>
    <n v="81"/>
    <n v="0"/>
    <x v="1"/>
    <n v="1"/>
  </r>
  <r>
    <s v="CLM75726051"/>
    <d v="2024-08-11T00:00:00"/>
    <x v="3546"/>
    <x v="1"/>
    <x v="3597"/>
    <d v="2024-10-29T00:00:00"/>
    <s v="POL74809100"/>
    <n v="0"/>
    <n v="0"/>
    <n v="79"/>
    <n v="0"/>
    <x v="0"/>
    <n v="0"/>
  </r>
  <r>
    <s v="CLM49501501"/>
    <d v="2024-04-24T00:00:00"/>
    <x v="3547"/>
    <x v="2"/>
    <x v="3598"/>
    <d v="2024-06-19T00:00:00"/>
    <s v="POL22879070"/>
    <n v="0"/>
    <n v="0"/>
    <n v="56"/>
    <n v="0"/>
    <x v="0"/>
    <n v="0"/>
  </r>
  <r>
    <s v="CLM79530293"/>
    <d v="2024-10-06T00:00:00"/>
    <x v="3548"/>
    <x v="0"/>
    <x v="3599"/>
    <d v="2024-11-19T00:00:00"/>
    <s v="POL73143221"/>
    <n v="0"/>
    <n v="0"/>
    <n v="44"/>
    <n v="0"/>
    <x v="0"/>
    <n v="1"/>
  </r>
  <r>
    <s v="CLM06077257"/>
    <d v="2024-02-25T00:00:00"/>
    <x v="3549"/>
    <x v="2"/>
    <x v="3600"/>
    <m/>
    <s v="POL96934398"/>
    <n v="1"/>
    <n v="1"/>
    <m/>
    <n v="1"/>
    <x v="0"/>
    <n v="0"/>
  </r>
  <r>
    <s v="CLM27119879"/>
    <d v="2023-02-09T00:00:00"/>
    <x v="3550"/>
    <x v="1"/>
    <x v="3601"/>
    <d v="2023-04-08T00:00:00"/>
    <s v="POL39297512"/>
    <n v="0"/>
    <n v="1"/>
    <n v="58"/>
    <n v="0"/>
    <x v="0"/>
    <n v="0"/>
  </r>
  <r>
    <s v="CLM80990275"/>
    <d v="2023-02-03T00:00:00"/>
    <x v="3551"/>
    <x v="0"/>
    <x v="3602"/>
    <d v="2023-03-06T00:00:00"/>
    <s v="POL54898212"/>
    <n v="0"/>
    <n v="1"/>
    <n v="31"/>
    <n v="0"/>
    <x v="0"/>
    <n v="1"/>
  </r>
  <r>
    <s v="CLM35702108"/>
    <d v="2019-12-28T00:00:00"/>
    <x v="3552"/>
    <x v="2"/>
    <x v="3603"/>
    <m/>
    <s v="POL44670716"/>
    <n v="1"/>
    <n v="0"/>
    <m/>
    <n v="1"/>
    <x v="0"/>
    <n v="0"/>
  </r>
  <r>
    <s v="CLM98829732"/>
    <d v="2023-12-25T00:00:00"/>
    <x v="3553"/>
    <x v="2"/>
    <x v="3604"/>
    <d v="2024-03-14T00:00:00"/>
    <s v="POL47517699"/>
    <n v="0"/>
    <n v="1"/>
    <n v="80"/>
    <n v="0"/>
    <x v="0"/>
    <n v="0"/>
  </r>
  <r>
    <s v="CLM60356617"/>
    <d v="2020-08-04T00:00:00"/>
    <x v="3554"/>
    <x v="2"/>
    <x v="3605"/>
    <d v="2020-10-21T00:00:00"/>
    <s v="POL36915834"/>
    <n v="0"/>
    <n v="0"/>
    <n v="78"/>
    <n v="0"/>
    <x v="0"/>
    <n v="0"/>
  </r>
  <r>
    <s v="CLM04721396"/>
    <d v="2023-10-13T00:00:00"/>
    <x v="3555"/>
    <x v="1"/>
    <x v="3606"/>
    <m/>
    <s v="POL20853634"/>
    <n v="1"/>
    <n v="1"/>
    <m/>
    <n v="1"/>
    <x v="0"/>
    <n v="0"/>
  </r>
  <r>
    <s v="CLM86145039"/>
    <d v="2020-03-10T00:00:00"/>
    <x v="3556"/>
    <x v="2"/>
    <x v="3607"/>
    <m/>
    <s v="POL23986344"/>
    <n v="1"/>
    <n v="1"/>
    <m/>
    <n v="1"/>
    <x v="0"/>
    <n v="0"/>
  </r>
  <r>
    <s v="CLM98082200"/>
    <d v="2021-05-17T00:00:00"/>
    <x v="3557"/>
    <x v="1"/>
    <x v="3608"/>
    <d v="2021-06-29T00:00:00"/>
    <s v="POL14355041"/>
    <n v="0"/>
    <n v="1"/>
    <n v="43"/>
    <n v="0"/>
    <x v="0"/>
    <n v="0"/>
  </r>
  <r>
    <s v="CLM00606256"/>
    <d v="2024-11-08T00:00:00"/>
    <x v="3558"/>
    <x v="2"/>
    <x v="3609"/>
    <d v="2025-01-16T00:00:00"/>
    <s v="POL96246636"/>
    <n v="0"/>
    <n v="1"/>
    <n v="69"/>
    <n v="0"/>
    <x v="0"/>
    <n v="0"/>
  </r>
  <r>
    <s v="CLM81271487"/>
    <d v="2024-05-15T00:00:00"/>
    <x v="3559"/>
    <x v="2"/>
    <x v="3610"/>
    <m/>
    <s v="POL27279632"/>
    <n v="1"/>
    <n v="1"/>
    <m/>
    <n v="1"/>
    <x v="0"/>
    <n v="0"/>
  </r>
  <r>
    <s v="CLM38727138"/>
    <d v="2022-01-06T00:00:00"/>
    <x v="3560"/>
    <x v="0"/>
    <x v="3611"/>
    <m/>
    <s v="POL92690680"/>
    <n v="1"/>
    <n v="0"/>
    <m/>
    <n v="1"/>
    <x v="2"/>
    <n v="1"/>
  </r>
  <r>
    <s v="CLM85429673"/>
    <d v="2020-07-26T00:00:00"/>
    <x v="3561"/>
    <x v="1"/>
    <x v="3612"/>
    <m/>
    <s v="POL59133003"/>
    <n v="1"/>
    <n v="1"/>
    <m/>
    <n v="1"/>
    <x v="0"/>
    <n v="0"/>
  </r>
  <r>
    <s v="CLM72513785"/>
    <d v="2020-02-06T00:00:00"/>
    <x v="3562"/>
    <x v="1"/>
    <x v="3613"/>
    <d v="2020-04-21T00:00:00"/>
    <s v="POL00255979"/>
    <n v="0"/>
    <n v="0"/>
    <n v="75"/>
    <n v="0"/>
    <x v="1"/>
    <n v="0"/>
  </r>
  <r>
    <s v="CLM40878997"/>
    <d v="2024-12-21T00:00:00"/>
    <x v="3563"/>
    <x v="1"/>
    <x v="3614"/>
    <d v="2025-03-17T00:00:00"/>
    <s v="POL43339997"/>
    <n v="0"/>
    <n v="0"/>
    <n v="86"/>
    <n v="0"/>
    <x v="1"/>
    <n v="0"/>
  </r>
  <r>
    <s v="CLM95962427"/>
    <d v="2024-05-13T00:00:00"/>
    <x v="3564"/>
    <x v="2"/>
    <x v="3615"/>
    <d v="2024-06-05T00:00:00"/>
    <s v="POL99666979"/>
    <n v="0"/>
    <n v="0"/>
    <n v="23"/>
    <n v="0"/>
    <x v="0"/>
    <n v="0"/>
  </r>
  <r>
    <s v="CLM73142944"/>
    <d v="2020-05-30T00:00:00"/>
    <x v="3565"/>
    <x v="0"/>
    <x v="3616"/>
    <m/>
    <s v="POL45794212"/>
    <n v="1"/>
    <n v="1"/>
    <m/>
    <n v="1"/>
    <x v="0"/>
    <n v="1"/>
  </r>
  <r>
    <s v="CLM03291945"/>
    <d v="2020-03-18T00:00:00"/>
    <x v="3566"/>
    <x v="1"/>
    <x v="3617"/>
    <d v="2020-06-03T00:00:00"/>
    <s v="POL59624459"/>
    <n v="0"/>
    <n v="0"/>
    <n v="77"/>
    <n v="0"/>
    <x v="1"/>
    <n v="0"/>
  </r>
  <r>
    <s v="CLM31415017"/>
    <d v="2023-12-07T00:00:00"/>
    <x v="3567"/>
    <x v="1"/>
    <x v="3618"/>
    <m/>
    <s v="POL06264444"/>
    <n v="1"/>
    <n v="1"/>
    <m/>
    <n v="1"/>
    <x v="0"/>
    <n v="0"/>
  </r>
  <r>
    <s v="CLM86464738"/>
    <d v="2024-12-13T00:00:00"/>
    <x v="3568"/>
    <x v="1"/>
    <x v="3619"/>
    <d v="2025-03-13T00:00:00"/>
    <s v="POL46853221"/>
    <n v="0"/>
    <n v="0"/>
    <n v="90"/>
    <n v="0"/>
    <x v="0"/>
    <n v="0"/>
  </r>
  <r>
    <s v="CLM73588302"/>
    <d v="2021-12-23T00:00:00"/>
    <x v="3569"/>
    <x v="2"/>
    <x v="3620"/>
    <m/>
    <s v="POL89664710"/>
    <n v="1"/>
    <n v="1"/>
    <m/>
    <n v="1"/>
    <x v="0"/>
    <n v="0"/>
  </r>
  <r>
    <s v="CLM67328699"/>
    <d v="2021-05-27T00:00:00"/>
    <x v="3570"/>
    <x v="2"/>
    <x v="3621"/>
    <d v="2021-08-21T00:00:00"/>
    <s v="POL68750121"/>
    <n v="0"/>
    <n v="1"/>
    <n v="86"/>
    <n v="0"/>
    <x v="0"/>
    <n v="0"/>
  </r>
  <r>
    <s v="CLM21553572"/>
    <d v="2022-05-26T00:00:00"/>
    <x v="3571"/>
    <x v="1"/>
    <x v="3622"/>
    <m/>
    <s v="POL35727736"/>
    <n v="1"/>
    <n v="0"/>
    <m/>
    <n v="1"/>
    <x v="0"/>
    <n v="0"/>
  </r>
  <r>
    <s v="CLM91124468"/>
    <d v="2020-12-21T00:00:00"/>
    <x v="3572"/>
    <x v="1"/>
    <x v="3623"/>
    <d v="2021-03-13T00:00:00"/>
    <s v="POL34185139"/>
    <n v="0"/>
    <n v="1"/>
    <n v="82"/>
    <n v="0"/>
    <x v="0"/>
    <n v="0"/>
  </r>
  <r>
    <s v="CLM38529322"/>
    <d v="2020-06-06T00:00:00"/>
    <x v="3573"/>
    <x v="2"/>
    <x v="3624"/>
    <m/>
    <s v="POL76419582"/>
    <n v="1"/>
    <n v="1"/>
    <m/>
    <n v="1"/>
    <x v="0"/>
    <n v="0"/>
  </r>
  <r>
    <s v="CLM39625409"/>
    <d v="2021-12-16T00:00:00"/>
    <x v="3574"/>
    <x v="0"/>
    <x v="3625"/>
    <m/>
    <s v="POL68532142"/>
    <n v="1"/>
    <n v="1"/>
    <m/>
    <n v="1"/>
    <x v="0"/>
    <n v="1"/>
  </r>
  <r>
    <s v="CLM33962390"/>
    <d v="2022-11-30T00:00:00"/>
    <x v="3575"/>
    <x v="1"/>
    <x v="3626"/>
    <m/>
    <s v="POL51666989"/>
    <n v="1"/>
    <n v="0"/>
    <m/>
    <n v="1"/>
    <x v="2"/>
    <n v="0"/>
  </r>
  <r>
    <s v="CLM75081333"/>
    <d v="2024-02-11T00:00:00"/>
    <x v="3576"/>
    <x v="1"/>
    <x v="3627"/>
    <m/>
    <s v="POL42785158"/>
    <n v="1"/>
    <n v="1"/>
    <m/>
    <n v="1"/>
    <x v="0"/>
    <n v="0"/>
  </r>
  <r>
    <s v="CLM44705428"/>
    <d v="2024-04-11T00:00:00"/>
    <x v="3577"/>
    <x v="1"/>
    <x v="3628"/>
    <d v="2024-06-16T00:00:00"/>
    <s v="POL00346770"/>
    <n v="0"/>
    <n v="1"/>
    <n v="66"/>
    <n v="0"/>
    <x v="0"/>
    <n v="0"/>
  </r>
  <r>
    <s v="CLM48984761"/>
    <d v="2021-06-24T00:00:00"/>
    <x v="3578"/>
    <x v="0"/>
    <x v="3629"/>
    <d v="2021-08-10T00:00:00"/>
    <s v="POL76182613"/>
    <n v="0"/>
    <n v="0"/>
    <n v="47"/>
    <n v="0"/>
    <x v="1"/>
    <n v="1"/>
  </r>
  <r>
    <s v="CLM82695298"/>
    <d v="2024-11-15T00:00:00"/>
    <x v="3579"/>
    <x v="1"/>
    <x v="3630"/>
    <d v="2025-01-03T00:00:00"/>
    <s v="POL25630495"/>
    <n v="0"/>
    <n v="1"/>
    <n v="49"/>
    <n v="0"/>
    <x v="0"/>
    <n v="0"/>
  </r>
  <r>
    <s v="CLM22422731"/>
    <d v="2023-09-07T00:00:00"/>
    <x v="3580"/>
    <x v="1"/>
    <x v="3631"/>
    <d v="2023-11-21T00:00:00"/>
    <s v="POL17289574"/>
    <n v="0"/>
    <n v="1"/>
    <n v="75"/>
    <n v="0"/>
    <x v="0"/>
    <n v="0"/>
  </r>
  <r>
    <s v="CLM90173081"/>
    <d v="2021-08-22T00:00:00"/>
    <x v="3581"/>
    <x v="2"/>
    <x v="3632"/>
    <d v="2021-10-19T00:00:00"/>
    <s v="POL54191606"/>
    <n v="0"/>
    <n v="1"/>
    <n v="58"/>
    <n v="0"/>
    <x v="0"/>
    <n v="0"/>
  </r>
  <r>
    <s v="CLM90734816"/>
    <d v="2022-09-15T00:00:00"/>
    <x v="3582"/>
    <x v="0"/>
    <x v="3633"/>
    <m/>
    <s v="POL68220534"/>
    <n v="1"/>
    <n v="1"/>
    <m/>
    <n v="1"/>
    <x v="0"/>
    <n v="1"/>
  </r>
  <r>
    <s v="CLM72979850"/>
    <d v="2021-05-04T00:00:00"/>
    <x v="3583"/>
    <x v="2"/>
    <x v="3634"/>
    <d v="2021-05-16T00:00:00"/>
    <s v="POL18186401"/>
    <n v="0"/>
    <n v="1"/>
    <n v="12"/>
    <n v="0"/>
    <x v="0"/>
    <n v="0"/>
  </r>
  <r>
    <s v="CLM88423191"/>
    <d v="2020-07-14T00:00:00"/>
    <x v="3584"/>
    <x v="0"/>
    <x v="3635"/>
    <d v="2020-09-03T00:00:00"/>
    <s v="POL31533848"/>
    <n v="0"/>
    <n v="0"/>
    <n v="51"/>
    <n v="0"/>
    <x v="0"/>
    <n v="1"/>
  </r>
  <r>
    <s v="CLM62138190"/>
    <d v="2020-06-26T00:00:00"/>
    <x v="3585"/>
    <x v="0"/>
    <x v="3636"/>
    <m/>
    <s v="POL54562646"/>
    <n v="1"/>
    <n v="1"/>
    <m/>
    <n v="1"/>
    <x v="0"/>
    <n v="1"/>
  </r>
  <r>
    <s v="CLM37549516"/>
    <d v="2021-08-11T00:00:00"/>
    <x v="3586"/>
    <x v="0"/>
    <x v="3637"/>
    <m/>
    <s v="POL52768424"/>
    <n v="1"/>
    <n v="0"/>
    <m/>
    <n v="1"/>
    <x v="0"/>
    <n v="1"/>
  </r>
  <r>
    <s v="CLM23990486"/>
    <d v="2021-10-10T00:00:00"/>
    <x v="3587"/>
    <x v="2"/>
    <x v="3638"/>
    <d v="2021-12-10T00:00:00"/>
    <s v="POL64342111"/>
    <n v="0"/>
    <n v="0"/>
    <n v="61"/>
    <n v="0"/>
    <x v="0"/>
    <n v="0"/>
  </r>
  <r>
    <s v="CLM56038989"/>
    <d v="2024-06-04T00:00:00"/>
    <x v="3588"/>
    <x v="2"/>
    <x v="3639"/>
    <d v="2024-07-23T00:00:00"/>
    <s v="POL25010710"/>
    <n v="0"/>
    <n v="1"/>
    <n v="49"/>
    <n v="0"/>
    <x v="0"/>
    <n v="0"/>
  </r>
  <r>
    <s v="CLM35112163"/>
    <d v="2023-04-26T00:00:00"/>
    <x v="3589"/>
    <x v="0"/>
    <x v="3640"/>
    <m/>
    <s v="POL71689457"/>
    <n v="1"/>
    <n v="1"/>
    <m/>
    <n v="1"/>
    <x v="0"/>
    <n v="1"/>
  </r>
  <r>
    <s v="CLM94525076"/>
    <d v="2024-01-25T00:00:00"/>
    <x v="3590"/>
    <x v="0"/>
    <x v="3641"/>
    <d v="2024-03-21T00:00:00"/>
    <s v="POL91903305"/>
    <n v="0"/>
    <n v="1"/>
    <n v="56"/>
    <n v="0"/>
    <x v="0"/>
    <n v="1"/>
  </r>
  <r>
    <s v="CLM09429612"/>
    <d v="2022-06-07T00:00:00"/>
    <x v="3591"/>
    <x v="1"/>
    <x v="3642"/>
    <d v="2022-07-30T00:00:00"/>
    <s v="POL48850895"/>
    <n v="0"/>
    <n v="1"/>
    <n v="53"/>
    <n v="0"/>
    <x v="0"/>
    <n v="0"/>
  </r>
  <r>
    <s v="CLM17458707"/>
    <d v="2022-08-14T00:00:00"/>
    <x v="3592"/>
    <x v="1"/>
    <x v="3643"/>
    <d v="2022-08-26T00:00:00"/>
    <s v="POL15259304"/>
    <n v="0"/>
    <n v="1"/>
    <n v="12"/>
    <n v="0"/>
    <x v="0"/>
    <n v="0"/>
  </r>
  <r>
    <s v="CLM61097786"/>
    <d v="2024-05-01T00:00:00"/>
    <x v="3593"/>
    <x v="2"/>
    <x v="3644"/>
    <m/>
    <s v="POL20155433"/>
    <n v="1"/>
    <n v="1"/>
    <m/>
    <n v="1"/>
    <x v="0"/>
    <n v="0"/>
  </r>
  <r>
    <s v="CLM71488528"/>
    <d v="2021-03-15T00:00:00"/>
    <x v="3594"/>
    <x v="1"/>
    <x v="3645"/>
    <d v="2021-05-05T00:00:00"/>
    <s v="POL66984423"/>
    <n v="0"/>
    <n v="0"/>
    <n v="51"/>
    <n v="0"/>
    <x v="0"/>
    <n v="0"/>
  </r>
  <r>
    <s v="CLM65715706"/>
    <d v="2023-05-04T00:00:00"/>
    <x v="3595"/>
    <x v="1"/>
    <x v="3646"/>
    <d v="2023-07-08T00:00:00"/>
    <s v="POL91089424"/>
    <n v="0"/>
    <n v="0"/>
    <n v="65"/>
    <n v="0"/>
    <x v="1"/>
    <n v="0"/>
  </r>
  <r>
    <s v="CLM44363690"/>
    <d v="2021-04-03T00:00:00"/>
    <x v="3596"/>
    <x v="1"/>
    <x v="3647"/>
    <m/>
    <s v="POL15832827"/>
    <n v="1"/>
    <n v="1"/>
    <m/>
    <n v="1"/>
    <x v="0"/>
    <n v="0"/>
  </r>
  <r>
    <s v="CLM53324880"/>
    <d v="2022-06-16T00:00:00"/>
    <x v="3597"/>
    <x v="1"/>
    <x v="3648"/>
    <d v="2022-08-23T00:00:00"/>
    <s v="POL46460942"/>
    <n v="0"/>
    <n v="1"/>
    <n v="68"/>
    <n v="0"/>
    <x v="0"/>
    <n v="0"/>
  </r>
  <r>
    <s v="CLM71197701"/>
    <d v="2021-11-23T00:00:00"/>
    <x v="3598"/>
    <x v="1"/>
    <x v="3649"/>
    <m/>
    <s v="POL62636182"/>
    <n v="1"/>
    <n v="1"/>
    <m/>
    <n v="1"/>
    <x v="0"/>
    <n v="0"/>
  </r>
  <r>
    <s v="CLM04065095"/>
    <d v="2021-12-26T00:00:00"/>
    <x v="3599"/>
    <x v="2"/>
    <x v="3650"/>
    <d v="2022-03-24T00:00:00"/>
    <s v="POL89952764"/>
    <n v="0"/>
    <n v="0"/>
    <n v="88"/>
    <n v="0"/>
    <x v="0"/>
    <n v="0"/>
  </r>
  <r>
    <s v="CLM76888547"/>
    <d v="2022-02-22T00:00:00"/>
    <x v="3600"/>
    <x v="0"/>
    <x v="3651"/>
    <d v="2022-03-22T00:00:00"/>
    <s v="POL04292509"/>
    <n v="0"/>
    <n v="0"/>
    <n v="28"/>
    <n v="0"/>
    <x v="0"/>
    <n v="1"/>
  </r>
  <r>
    <s v="CLM85761484"/>
    <d v="2022-02-10T00:00:00"/>
    <x v="3601"/>
    <x v="2"/>
    <x v="3652"/>
    <d v="2022-04-30T00:00:00"/>
    <s v="POL11905173"/>
    <n v="0"/>
    <n v="0"/>
    <n v="79"/>
    <n v="0"/>
    <x v="0"/>
    <n v="0"/>
  </r>
  <r>
    <s v="CLM27919160"/>
    <d v="2020-05-10T00:00:00"/>
    <x v="3602"/>
    <x v="0"/>
    <x v="3653"/>
    <d v="2020-05-31T00:00:00"/>
    <s v="POL65820287"/>
    <n v="0"/>
    <n v="1"/>
    <n v="21"/>
    <n v="0"/>
    <x v="0"/>
    <n v="1"/>
  </r>
  <r>
    <s v="CLM76579156"/>
    <d v="2021-04-01T00:00:00"/>
    <x v="3603"/>
    <x v="1"/>
    <x v="3654"/>
    <d v="2021-06-22T00:00:00"/>
    <s v="POL62539686"/>
    <n v="0"/>
    <n v="0"/>
    <n v="82"/>
    <n v="0"/>
    <x v="0"/>
    <n v="0"/>
  </r>
  <r>
    <s v="CLM48858073"/>
    <d v="2022-01-03T00:00:00"/>
    <x v="3604"/>
    <x v="2"/>
    <x v="3655"/>
    <m/>
    <s v="POL21505451"/>
    <n v="1"/>
    <n v="1"/>
    <m/>
    <n v="1"/>
    <x v="0"/>
    <n v="0"/>
  </r>
  <r>
    <s v="CLM91504296"/>
    <d v="2020-08-18T00:00:00"/>
    <x v="3605"/>
    <x v="2"/>
    <x v="3656"/>
    <d v="2020-11-06T00:00:00"/>
    <s v="POL34279255"/>
    <n v="0"/>
    <n v="1"/>
    <n v="80"/>
    <n v="0"/>
    <x v="0"/>
    <n v="0"/>
  </r>
  <r>
    <s v="CLM24090817"/>
    <d v="2021-09-09T00:00:00"/>
    <x v="3606"/>
    <x v="1"/>
    <x v="3657"/>
    <m/>
    <s v="POL27562885"/>
    <n v="1"/>
    <n v="0"/>
    <m/>
    <n v="1"/>
    <x v="1"/>
    <n v="0"/>
  </r>
  <r>
    <s v="CLM40090386"/>
    <d v="2022-11-16T00:00:00"/>
    <x v="3607"/>
    <x v="1"/>
    <x v="3658"/>
    <d v="2022-11-29T00:00:00"/>
    <s v="POL88784690"/>
    <n v="0"/>
    <n v="0"/>
    <n v="13"/>
    <n v="0"/>
    <x v="0"/>
    <n v="0"/>
  </r>
  <r>
    <s v="CLM28790950"/>
    <d v="2021-12-28T00:00:00"/>
    <x v="3608"/>
    <x v="0"/>
    <x v="3659"/>
    <d v="2022-02-17T00:00:00"/>
    <s v="POL20597369"/>
    <n v="0"/>
    <n v="0"/>
    <n v="51"/>
    <n v="0"/>
    <x v="1"/>
    <n v="1"/>
  </r>
  <r>
    <s v="CLM24062234"/>
    <d v="2024-08-08T00:00:00"/>
    <x v="3609"/>
    <x v="0"/>
    <x v="3660"/>
    <d v="2024-10-27T00:00:00"/>
    <s v="POL47409156"/>
    <n v="0"/>
    <n v="1"/>
    <n v="80"/>
    <n v="0"/>
    <x v="0"/>
    <n v="1"/>
  </r>
  <r>
    <s v="CLM54407733"/>
    <d v="2023-10-04T00:00:00"/>
    <x v="3610"/>
    <x v="1"/>
    <x v="3661"/>
    <m/>
    <s v="POL07593318"/>
    <n v="1"/>
    <n v="0"/>
    <m/>
    <n v="1"/>
    <x v="1"/>
    <n v="0"/>
  </r>
  <r>
    <s v="CLM06134230"/>
    <d v="2020-02-27T00:00:00"/>
    <x v="3611"/>
    <x v="1"/>
    <x v="3662"/>
    <d v="2020-03-27T00:00:00"/>
    <s v="POL51022224"/>
    <n v="0"/>
    <n v="0"/>
    <n v="29"/>
    <n v="0"/>
    <x v="0"/>
    <n v="0"/>
  </r>
  <r>
    <s v="CLM73373827"/>
    <d v="2022-12-05T00:00:00"/>
    <x v="3612"/>
    <x v="0"/>
    <x v="3663"/>
    <d v="2023-02-23T00:00:00"/>
    <s v="POL47115213"/>
    <n v="0"/>
    <n v="1"/>
    <n v="80"/>
    <n v="0"/>
    <x v="0"/>
    <n v="1"/>
  </r>
  <r>
    <s v="CLM52938931"/>
    <d v="2023-02-21T00:00:00"/>
    <x v="3613"/>
    <x v="2"/>
    <x v="3664"/>
    <d v="2023-03-05T00:00:00"/>
    <s v="POL87125515"/>
    <n v="0"/>
    <n v="0"/>
    <n v="12"/>
    <n v="0"/>
    <x v="2"/>
    <n v="0"/>
  </r>
  <r>
    <s v="CLM69738464"/>
    <d v="2023-06-20T00:00:00"/>
    <x v="3614"/>
    <x v="1"/>
    <x v="3665"/>
    <d v="2023-08-14T00:00:00"/>
    <s v="POL23666757"/>
    <n v="0"/>
    <n v="1"/>
    <n v="55"/>
    <n v="0"/>
    <x v="0"/>
    <n v="0"/>
  </r>
  <r>
    <s v="CLM96970565"/>
    <d v="2023-07-08T00:00:00"/>
    <x v="3615"/>
    <x v="0"/>
    <x v="3666"/>
    <d v="2023-09-08T00:00:00"/>
    <s v="POL38419825"/>
    <n v="0"/>
    <n v="1"/>
    <n v="62"/>
    <n v="0"/>
    <x v="0"/>
    <n v="1"/>
  </r>
  <r>
    <s v="CLM19981062"/>
    <d v="2024-05-16T00:00:00"/>
    <x v="3616"/>
    <x v="1"/>
    <x v="3667"/>
    <d v="2024-07-14T00:00:00"/>
    <s v="POL21888730"/>
    <n v="0"/>
    <n v="1"/>
    <n v="59"/>
    <n v="0"/>
    <x v="0"/>
    <n v="0"/>
  </r>
  <r>
    <s v="CLM43710554"/>
    <d v="2021-02-17T00:00:00"/>
    <x v="3617"/>
    <x v="0"/>
    <x v="3668"/>
    <d v="2021-03-22T00:00:00"/>
    <s v="POL14931411"/>
    <n v="0"/>
    <n v="1"/>
    <n v="33"/>
    <n v="0"/>
    <x v="0"/>
    <n v="1"/>
  </r>
  <r>
    <s v="CLM70888664"/>
    <d v="2020-08-08T00:00:00"/>
    <x v="3618"/>
    <x v="2"/>
    <x v="3669"/>
    <d v="2020-08-26T00:00:00"/>
    <s v="POL63989865"/>
    <n v="0"/>
    <n v="1"/>
    <n v="18"/>
    <n v="0"/>
    <x v="0"/>
    <n v="0"/>
  </r>
  <r>
    <s v="CLM29776284"/>
    <d v="2020-02-22T00:00:00"/>
    <x v="3619"/>
    <x v="2"/>
    <x v="3670"/>
    <d v="2020-04-20T00:00:00"/>
    <s v="POL32589913"/>
    <n v="0"/>
    <n v="1"/>
    <n v="58"/>
    <n v="0"/>
    <x v="0"/>
    <n v="0"/>
  </r>
  <r>
    <s v="CLM61494303"/>
    <d v="2022-08-21T00:00:00"/>
    <x v="3620"/>
    <x v="0"/>
    <x v="3671"/>
    <m/>
    <s v="POL80674848"/>
    <n v="1"/>
    <n v="0"/>
    <m/>
    <n v="1"/>
    <x v="1"/>
    <n v="1"/>
  </r>
  <r>
    <s v="CLM99564103"/>
    <d v="2020-12-04T00:00:00"/>
    <x v="3621"/>
    <x v="2"/>
    <x v="3672"/>
    <d v="2021-01-21T00:00:00"/>
    <s v="POL19547339"/>
    <n v="0"/>
    <n v="1"/>
    <n v="48"/>
    <n v="0"/>
    <x v="0"/>
    <n v="0"/>
  </r>
  <r>
    <s v="CLM63899356"/>
    <d v="2020-08-15T00:00:00"/>
    <x v="3622"/>
    <x v="2"/>
    <x v="3673"/>
    <d v="2020-11-01T00:00:00"/>
    <s v="POL79929053"/>
    <n v="0"/>
    <n v="0"/>
    <n v="78"/>
    <n v="0"/>
    <x v="2"/>
    <n v="0"/>
  </r>
  <r>
    <s v="CLM81899032"/>
    <d v="2023-09-18T00:00:00"/>
    <x v="3623"/>
    <x v="1"/>
    <x v="3674"/>
    <m/>
    <s v="POL23616095"/>
    <n v="1"/>
    <n v="1"/>
    <m/>
    <n v="1"/>
    <x v="0"/>
    <n v="0"/>
  </r>
  <r>
    <s v="CLM20380606"/>
    <d v="2023-10-16T00:00:00"/>
    <x v="3624"/>
    <x v="1"/>
    <x v="3675"/>
    <m/>
    <s v="POL03154234"/>
    <n v="1"/>
    <n v="1"/>
    <m/>
    <n v="1"/>
    <x v="0"/>
    <n v="0"/>
  </r>
  <r>
    <s v="CLM88468174"/>
    <d v="2020-08-05T00:00:00"/>
    <x v="3625"/>
    <x v="1"/>
    <x v="3676"/>
    <d v="2020-10-30T00:00:00"/>
    <s v="POL55941578"/>
    <n v="0"/>
    <n v="1"/>
    <n v="86"/>
    <n v="0"/>
    <x v="0"/>
    <n v="0"/>
  </r>
  <r>
    <s v="CLM16871142"/>
    <d v="2023-08-18T00:00:00"/>
    <x v="3626"/>
    <x v="1"/>
    <x v="3677"/>
    <d v="2023-09-29T00:00:00"/>
    <s v="POL77809174"/>
    <n v="0"/>
    <n v="1"/>
    <n v="42"/>
    <n v="0"/>
    <x v="0"/>
    <n v="0"/>
  </r>
  <r>
    <s v="CLM90415450"/>
    <d v="2024-03-28T00:00:00"/>
    <x v="3627"/>
    <x v="1"/>
    <x v="3678"/>
    <d v="2024-04-16T00:00:00"/>
    <s v="POL42954389"/>
    <n v="0"/>
    <n v="1"/>
    <n v="19"/>
    <n v="0"/>
    <x v="0"/>
    <n v="0"/>
  </r>
  <r>
    <s v="CLM86694427"/>
    <d v="2024-04-30T00:00:00"/>
    <x v="3628"/>
    <x v="2"/>
    <x v="3679"/>
    <d v="2024-06-07T00:00:00"/>
    <s v="POL03990592"/>
    <n v="0"/>
    <n v="1"/>
    <n v="38"/>
    <n v="0"/>
    <x v="0"/>
    <n v="0"/>
  </r>
  <r>
    <s v="CLM88232017"/>
    <d v="2020-10-10T00:00:00"/>
    <x v="3629"/>
    <x v="0"/>
    <x v="3680"/>
    <m/>
    <s v="POL74216841"/>
    <n v="1"/>
    <n v="1"/>
    <m/>
    <n v="1"/>
    <x v="0"/>
    <n v="1"/>
  </r>
  <r>
    <s v="CLM11265436"/>
    <d v="2023-06-21T00:00:00"/>
    <x v="3630"/>
    <x v="0"/>
    <x v="3681"/>
    <d v="2023-09-03T00:00:00"/>
    <s v="POL11591403"/>
    <n v="0"/>
    <n v="1"/>
    <n v="74"/>
    <n v="0"/>
    <x v="0"/>
    <n v="1"/>
  </r>
  <r>
    <s v="CLM51058093"/>
    <d v="2023-04-09T00:00:00"/>
    <x v="3631"/>
    <x v="0"/>
    <x v="3682"/>
    <d v="2023-06-19T00:00:00"/>
    <s v="POL90511171"/>
    <n v="0"/>
    <n v="1"/>
    <n v="71"/>
    <n v="0"/>
    <x v="0"/>
    <n v="1"/>
  </r>
  <r>
    <s v="CLM09619304"/>
    <d v="2022-02-18T00:00:00"/>
    <x v="3632"/>
    <x v="1"/>
    <x v="3683"/>
    <d v="2022-04-26T00:00:00"/>
    <s v="POL22477939"/>
    <n v="0"/>
    <n v="0"/>
    <n v="67"/>
    <n v="0"/>
    <x v="2"/>
    <n v="0"/>
  </r>
  <r>
    <s v="CLM88731927"/>
    <d v="2020-01-13T00:00:00"/>
    <x v="3633"/>
    <x v="1"/>
    <x v="3684"/>
    <d v="2020-03-01T00:00:00"/>
    <s v="POL52685173"/>
    <n v="0"/>
    <n v="1"/>
    <n v="48"/>
    <n v="0"/>
    <x v="0"/>
    <n v="0"/>
  </r>
  <r>
    <s v="CLM23536755"/>
    <d v="2023-07-03T00:00:00"/>
    <x v="3634"/>
    <x v="1"/>
    <x v="3685"/>
    <d v="2023-07-20T00:00:00"/>
    <s v="POL37519472"/>
    <n v="0"/>
    <n v="0"/>
    <n v="17"/>
    <n v="0"/>
    <x v="0"/>
    <n v="0"/>
  </r>
  <r>
    <s v="CLM06311242"/>
    <d v="2022-03-10T00:00:00"/>
    <x v="3635"/>
    <x v="2"/>
    <x v="3686"/>
    <m/>
    <s v="POL91053914"/>
    <n v="1"/>
    <n v="1"/>
    <m/>
    <n v="1"/>
    <x v="0"/>
    <n v="0"/>
  </r>
  <r>
    <s v="CLM41616855"/>
    <d v="2021-02-03T00:00:00"/>
    <x v="3636"/>
    <x v="0"/>
    <x v="3687"/>
    <d v="2021-04-30T00:00:00"/>
    <s v="POL13892354"/>
    <n v="0"/>
    <n v="1"/>
    <n v="86"/>
    <n v="0"/>
    <x v="0"/>
    <n v="1"/>
  </r>
  <r>
    <s v="CLM95918704"/>
    <d v="2022-04-20T00:00:00"/>
    <x v="3637"/>
    <x v="1"/>
    <x v="3688"/>
    <d v="2022-07-19T00:00:00"/>
    <s v="POL36401097"/>
    <n v="0"/>
    <n v="0"/>
    <n v="90"/>
    <n v="0"/>
    <x v="1"/>
    <n v="0"/>
  </r>
  <r>
    <s v="CLM49909842"/>
    <d v="2023-07-10T00:00:00"/>
    <x v="3638"/>
    <x v="2"/>
    <x v="3689"/>
    <d v="2023-08-11T00:00:00"/>
    <s v="POL66023892"/>
    <n v="0"/>
    <n v="0"/>
    <n v="32"/>
    <n v="0"/>
    <x v="0"/>
    <n v="0"/>
  </r>
  <r>
    <s v="CLM52851118"/>
    <d v="2020-06-06T00:00:00"/>
    <x v="3639"/>
    <x v="2"/>
    <x v="3690"/>
    <d v="2020-06-18T00:00:00"/>
    <s v="POL86166507"/>
    <n v="0"/>
    <n v="0"/>
    <n v="12"/>
    <n v="0"/>
    <x v="0"/>
    <n v="0"/>
  </r>
  <r>
    <s v="CLM15289554"/>
    <d v="2021-12-20T00:00:00"/>
    <x v="3640"/>
    <x v="1"/>
    <x v="3691"/>
    <d v="2022-02-27T00:00:00"/>
    <s v="POL04376186"/>
    <n v="0"/>
    <n v="1"/>
    <n v="69"/>
    <n v="0"/>
    <x v="0"/>
    <n v="0"/>
  </r>
  <r>
    <s v="CLM74885079"/>
    <d v="2021-06-29T00:00:00"/>
    <x v="3641"/>
    <x v="0"/>
    <x v="3692"/>
    <d v="2021-08-25T00:00:00"/>
    <s v="POL21695517"/>
    <n v="0"/>
    <n v="0"/>
    <n v="57"/>
    <n v="0"/>
    <x v="0"/>
    <n v="1"/>
  </r>
  <r>
    <s v="CLM91548234"/>
    <d v="2021-02-17T00:00:00"/>
    <x v="3642"/>
    <x v="1"/>
    <x v="3693"/>
    <d v="2021-03-12T00:00:00"/>
    <s v="POL79014248"/>
    <n v="0"/>
    <n v="0"/>
    <n v="23"/>
    <n v="0"/>
    <x v="1"/>
    <n v="0"/>
  </r>
  <r>
    <s v="CLM78345803"/>
    <d v="2022-07-28T00:00:00"/>
    <x v="2627"/>
    <x v="1"/>
    <x v="3694"/>
    <d v="2022-08-22T00:00:00"/>
    <s v="POL95387029"/>
    <n v="0"/>
    <n v="0"/>
    <n v="25"/>
    <n v="0"/>
    <x v="0"/>
    <n v="0"/>
  </r>
  <r>
    <s v="CLM47746480"/>
    <d v="2023-05-27T00:00:00"/>
    <x v="3643"/>
    <x v="0"/>
    <x v="3695"/>
    <d v="2023-07-01T00:00:00"/>
    <s v="POL60396773"/>
    <n v="0"/>
    <n v="1"/>
    <n v="35"/>
    <n v="0"/>
    <x v="0"/>
    <n v="1"/>
  </r>
  <r>
    <s v="CLM55304085"/>
    <d v="2024-05-12T00:00:00"/>
    <x v="3644"/>
    <x v="2"/>
    <x v="3696"/>
    <d v="2024-07-05T00:00:00"/>
    <s v="POL09045141"/>
    <n v="0"/>
    <n v="1"/>
    <n v="54"/>
    <n v="0"/>
    <x v="0"/>
    <n v="0"/>
  </r>
  <r>
    <s v="CLM16928163"/>
    <d v="2022-01-21T00:00:00"/>
    <x v="3645"/>
    <x v="1"/>
    <x v="3697"/>
    <m/>
    <s v="POL58974752"/>
    <n v="1"/>
    <n v="0"/>
    <m/>
    <n v="1"/>
    <x v="0"/>
    <n v="0"/>
  </r>
  <r>
    <s v="CLM58602780"/>
    <d v="2020-08-13T00:00:00"/>
    <x v="3646"/>
    <x v="2"/>
    <x v="3698"/>
    <d v="2020-09-19T00:00:00"/>
    <s v="POL40546562"/>
    <n v="0"/>
    <n v="1"/>
    <n v="37"/>
    <n v="0"/>
    <x v="0"/>
    <n v="0"/>
  </r>
  <r>
    <s v="CLM91056374"/>
    <d v="2021-03-07T00:00:00"/>
    <x v="3647"/>
    <x v="2"/>
    <x v="3699"/>
    <m/>
    <s v="POL76210793"/>
    <n v="1"/>
    <n v="1"/>
    <m/>
    <n v="1"/>
    <x v="0"/>
    <n v="0"/>
  </r>
  <r>
    <s v="CLM66505134"/>
    <d v="2020-06-11T00:00:00"/>
    <x v="3648"/>
    <x v="0"/>
    <x v="3700"/>
    <m/>
    <s v="POL76262312"/>
    <n v="1"/>
    <n v="1"/>
    <m/>
    <n v="1"/>
    <x v="0"/>
    <n v="1"/>
  </r>
  <r>
    <s v="CLM39247752"/>
    <d v="2024-11-23T00:00:00"/>
    <x v="3649"/>
    <x v="1"/>
    <x v="3701"/>
    <d v="2025-02-20T00:00:00"/>
    <s v="POL94939680"/>
    <n v="0"/>
    <n v="1"/>
    <n v="89"/>
    <n v="0"/>
    <x v="0"/>
    <n v="0"/>
  </r>
  <r>
    <s v="CLM52569190"/>
    <d v="2024-01-31T00:00:00"/>
    <x v="3650"/>
    <x v="1"/>
    <x v="3702"/>
    <m/>
    <s v="POL28953016"/>
    <n v="1"/>
    <n v="0"/>
    <m/>
    <n v="1"/>
    <x v="2"/>
    <n v="0"/>
  </r>
  <r>
    <s v="CLM20052440"/>
    <d v="2024-04-25T00:00:00"/>
    <x v="3651"/>
    <x v="0"/>
    <x v="3703"/>
    <d v="2024-06-03T00:00:00"/>
    <s v="POL68947456"/>
    <n v="0"/>
    <n v="0"/>
    <n v="39"/>
    <n v="0"/>
    <x v="1"/>
    <n v="1"/>
  </r>
  <r>
    <s v="CLM65836301"/>
    <d v="2024-08-11T00:00:00"/>
    <x v="3652"/>
    <x v="0"/>
    <x v="3704"/>
    <d v="2024-10-05T00:00:00"/>
    <s v="POL06079689"/>
    <n v="0"/>
    <n v="0"/>
    <n v="55"/>
    <n v="0"/>
    <x v="1"/>
    <n v="1"/>
  </r>
  <r>
    <s v="CLM65308927"/>
    <d v="2022-11-29T00:00:00"/>
    <x v="3653"/>
    <x v="2"/>
    <x v="3705"/>
    <d v="2023-02-14T00:00:00"/>
    <s v="POL49905886"/>
    <n v="0"/>
    <n v="1"/>
    <n v="77"/>
    <n v="0"/>
    <x v="0"/>
    <n v="0"/>
  </r>
  <r>
    <s v="CLM45799635"/>
    <d v="2024-06-11T00:00:00"/>
    <x v="3654"/>
    <x v="1"/>
    <x v="3706"/>
    <m/>
    <s v="POL48255103"/>
    <n v="1"/>
    <n v="1"/>
    <m/>
    <n v="1"/>
    <x v="0"/>
    <n v="0"/>
  </r>
  <r>
    <s v="CLM24050231"/>
    <d v="2024-02-23T00:00:00"/>
    <x v="3655"/>
    <x v="1"/>
    <x v="3707"/>
    <d v="2024-03-12T00:00:00"/>
    <s v="POL90664485"/>
    <n v="0"/>
    <n v="1"/>
    <n v="18"/>
    <n v="0"/>
    <x v="0"/>
    <n v="0"/>
  </r>
  <r>
    <s v="CLM44513218"/>
    <d v="2022-07-15T00:00:00"/>
    <x v="3656"/>
    <x v="2"/>
    <x v="3708"/>
    <d v="2022-09-22T00:00:00"/>
    <s v="POL44595284"/>
    <n v="0"/>
    <n v="1"/>
    <n v="69"/>
    <n v="0"/>
    <x v="0"/>
    <n v="0"/>
  </r>
  <r>
    <s v="CLM45337409"/>
    <d v="2023-11-26T00:00:00"/>
    <x v="3657"/>
    <x v="0"/>
    <x v="3709"/>
    <d v="2024-01-02T00:00:00"/>
    <s v="POL63446191"/>
    <n v="0"/>
    <n v="0"/>
    <n v="37"/>
    <n v="0"/>
    <x v="0"/>
    <n v="1"/>
  </r>
  <r>
    <s v="CLM97114955"/>
    <d v="2024-09-19T00:00:00"/>
    <x v="3658"/>
    <x v="1"/>
    <x v="3710"/>
    <m/>
    <s v="POL13858991"/>
    <n v="1"/>
    <n v="0"/>
    <m/>
    <n v="1"/>
    <x v="2"/>
    <n v="0"/>
  </r>
  <r>
    <s v="CLM46364678"/>
    <d v="2023-08-16T00:00:00"/>
    <x v="3659"/>
    <x v="1"/>
    <x v="3711"/>
    <d v="2023-11-06T00:00:00"/>
    <s v="POL02976851"/>
    <n v="0"/>
    <n v="1"/>
    <n v="82"/>
    <n v="0"/>
    <x v="0"/>
    <n v="0"/>
  </r>
  <r>
    <s v="CLM01319571"/>
    <d v="2023-08-20T00:00:00"/>
    <x v="3660"/>
    <x v="1"/>
    <x v="3712"/>
    <d v="2023-08-31T00:00:00"/>
    <s v="POL95217332"/>
    <n v="0"/>
    <n v="0"/>
    <n v="11"/>
    <n v="0"/>
    <x v="0"/>
    <n v="0"/>
  </r>
  <r>
    <s v="CLM52074506"/>
    <d v="2021-10-24T00:00:00"/>
    <x v="3661"/>
    <x v="1"/>
    <x v="3713"/>
    <m/>
    <s v="POL69392450"/>
    <n v="1"/>
    <n v="0"/>
    <m/>
    <n v="1"/>
    <x v="0"/>
    <n v="0"/>
  </r>
  <r>
    <s v="CLM80179045"/>
    <d v="2022-04-14T00:00:00"/>
    <x v="3662"/>
    <x v="0"/>
    <x v="3714"/>
    <d v="2022-05-18T00:00:00"/>
    <s v="POL62636182"/>
    <n v="0"/>
    <n v="0"/>
    <n v="34"/>
    <n v="0"/>
    <x v="1"/>
    <n v="1"/>
  </r>
  <r>
    <s v="CLM75338574"/>
    <d v="2024-05-20T00:00:00"/>
    <x v="3663"/>
    <x v="1"/>
    <x v="3715"/>
    <d v="2024-06-24T00:00:00"/>
    <s v="POL50060227"/>
    <n v="0"/>
    <n v="0"/>
    <n v="35"/>
    <n v="0"/>
    <x v="1"/>
    <n v="0"/>
  </r>
  <r>
    <s v="CLM83502160"/>
    <d v="2024-01-15T00:00:00"/>
    <x v="3664"/>
    <x v="1"/>
    <x v="3716"/>
    <m/>
    <s v="POL44986450"/>
    <n v="1"/>
    <n v="1"/>
    <m/>
    <n v="1"/>
    <x v="0"/>
    <n v="0"/>
  </r>
  <r>
    <s v="CLM81866310"/>
    <d v="2024-01-15T00:00:00"/>
    <x v="3665"/>
    <x v="0"/>
    <x v="3717"/>
    <d v="2024-02-10T00:00:00"/>
    <s v="POL53379185"/>
    <n v="0"/>
    <n v="0"/>
    <n v="26"/>
    <n v="0"/>
    <x v="0"/>
    <n v="1"/>
  </r>
  <r>
    <s v="CLM72349034"/>
    <d v="2024-01-25T00:00:00"/>
    <x v="3666"/>
    <x v="2"/>
    <x v="3718"/>
    <m/>
    <s v="POL13345815"/>
    <n v="1"/>
    <n v="1"/>
    <m/>
    <n v="1"/>
    <x v="0"/>
    <n v="0"/>
  </r>
  <r>
    <s v="CLM91838873"/>
    <d v="2021-12-18T00:00:00"/>
    <x v="3667"/>
    <x v="1"/>
    <x v="3719"/>
    <d v="2022-01-17T00:00:00"/>
    <s v="POL16850731"/>
    <n v="0"/>
    <n v="1"/>
    <n v="30"/>
    <n v="0"/>
    <x v="0"/>
    <n v="0"/>
  </r>
  <r>
    <s v="CLM71138229"/>
    <d v="2024-10-22T00:00:00"/>
    <x v="3668"/>
    <x v="2"/>
    <x v="3720"/>
    <d v="2024-12-08T00:00:00"/>
    <s v="POL30983744"/>
    <n v="0"/>
    <n v="1"/>
    <n v="47"/>
    <n v="0"/>
    <x v="0"/>
    <n v="0"/>
  </r>
  <r>
    <s v="CLM04223891"/>
    <d v="2022-08-29T00:00:00"/>
    <x v="3669"/>
    <x v="0"/>
    <x v="3721"/>
    <m/>
    <s v="POL87664346"/>
    <n v="1"/>
    <n v="1"/>
    <m/>
    <n v="1"/>
    <x v="0"/>
    <n v="1"/>
  </r>
  <r>
    <s v="CLM40454703"/>
    <d v="2023-11-19T00:00:00"/>
    <x v="3670"/>
    <x v="1"/>
    <x v="3722"/>
    <d v="2024-01-13T00:00:00"/>
    <s v="POL63767133"/>
    <n v="0"/>
    <n v="0"/>
    <n v="55"/>
    <n v="0"/>
    <x v="1"/>
    <n v="0"/>
  </r>
  <r>
    <s v="CLM97517589"/>
    <d v="2021-07-22T00:00:00"/>
    <x v="3671"/>
    <x v="1"/>
    <x v="3723"/>
    <d v="2021-10-13T00:00:00"/>
    <s v="POL11435433"/>
    <n v="0"/>
    <n v="1"/>
    <n v="83"/>
    <n v="0"/>
    <x v="0"/>
    <n v="0"/>
  </r>
  <r>
    <s v="CLM77121066"/>
    <d v="2024-11-17T00:00:00"/>
    <x v="3672"/>
    <x v="2"/>
    <x v="3724"/>
    <d v="2025-02-11T00:00:00"/>
    <s v="POL24546559"/>
    <n v="0"/>
    <n v="1"/>
    <n v="86"/>
    <n v="0"/>
    <x v="0"/>
    <n v="0"/>
  </r>
  <r>
    <s v="CLM87179638"/>
    <d v="2020-10-18T00:00:00"/>
    <x v="3673"/>
    <x v="0"/>
    <x v="3725"/>
    <d v="2020-11-15T00:00:00"/>
    <s v="POL36595013"/>
    <n v="0"/>
    <n v="0"/>
    <n v="28"/>
    <n v="0"/>
    <x v="1"/>
    <n v="1"/>
  </r>
  <r>
    <s v="CLM36952242"/>
    <d v="2020-06-15T00:00:00"/>
    <x v="3674"/>
    <x v="0"/>
    <x v="3726"/>
    <m/>
    <s v="POL27152348"/>
    <n v="1"/>
    <n v="1"/>
    <m/>
    <n v="1"/>
    <x v="0"/>
    <n v="1"/>
  </r>
  <r>
    <s v="CLM72985683"/>
    <d v="2020-11-18T00:00:00"/>
    <x v="3675"/>
    <x v="1"/>
    <x v="3727"/>
    <d v="2020-12-30T00:00:00"/>
    <s v="POL70419372"/>
    <n v="0"/>
    <n v="0"/>
    <n v="42"/>
    <n v="0"/>
    <x v="0"/>
    <n v="0"/>
  </r>
  <r>
    <s v="CLM10358427"/>
    <d v="2024-08-26T00:00:00"/>
    <x v="3676"/>
    <x v="0"/>
    <x v="3728"/>
    <m/>
    <s v="POL85070326"/>
    <n v="1"/>
    <n v="0"/>
    <m/>
    <n v="1"/>
    <x v="2"/>
    <n v="1"/>
  </r>
  <r>
    <s v="CLM04305716"/>
    <d v="2020-03-28T00:00:00"/>
    <x v="3677"/>
    <x v="2"/>
    <x v="3729"/>
    <m/>
    <s v="POL47692099"/>
    <n v="1"/>
    <n v="1"/>
    <m/>
    <n v="1"/>
    <x v="0"/>
    <n v="0"/>
  </r>
  <r>
    <s v="CLM87924755"/>
    <d v="2024-05-23T00:00:00"/>
    <x v="3678"/>
    <x v="0"/>
    <x v="3730"/>
    <m/>
    <s v="POL35164038"/>
    <n v="1"/>
    <n v="0"/>
    <m/>
    <n v="1"/>
    <x v="0"/>
    <n v="1"/>
  </r>
  <r>
    <s v="CLM79242073"/>
    <d v="2023-07-18T00:00:00"/>
    <x v="3679"/>
    <x v="2"/>
    <x v="3731"/>
    <m/>
    <s v="POL90960707"/>
    <n v="1"/>
    <n v="1"/>
    <m/>
    <n v="1"/>
    <x v="0"/>
    <n v="0"/>
  </r>
  <r>
    <s v="CLM76713982"/>
    <d v="2022-12-11T00:00:00"/>
    <x v="3680"/>
    <x v="2"/>
    <x v="3732"/>
    <d v="2023-02-25T00:00:00"/>
    <s v="POL47660863"/>
    <n v="0"/>
    <n v="1"/>
    <n v="76"/>
    <n v="0"/>
    <x v="0"/>
    <n v="0"/>
  </r>
  <r>
    <s v="CLM50829507"/>
    <d v="2022-07-23T00:00:00"/>
    <x v="3681"/>
    <x v="0"/>
    <x v="3733"/>
    <d v="2022-09-05T00:00:00"/>
    <s v="POL53248656"/>
    <n v="0"/>
    <n v="0"/>
    <n v="44"/>
    <n v="0"/>
    <x v="2"/>
    <n v="1"/>
  </r>
  <r>
    <s v="CLM51196374"/>
    <d v="2021-03-27T00:00:00"/>
    <x v="3682"/>
    <x v="1"/>
    <x v="3734"/>
    <d v="2021-04-28T00:00:00"/>
    <s v="POL64216260"/>
    <n v="0"/>
    <n v="1"/>
    <n v="32"/>
    <n v="0"/>
    <x v="0"/>
    <n v="0"/>
  </r>
  <r>
    <s v="CLM92088807"/>
    <d v="2020-08-08T00:00:00"/>
    <x v="3683"/>
    <x v="0"/>
    <x v="3735"/>
    <d v="2020-10-14T00:00:00"/>
    <s v="POL65281628"/>
    <n v="0"/>
    <n v="0"/>
    <n v="67"/>
    <n v="0"/>
    <x v="2"/>
    <n v="1"/>
  </r>
  <r>
    <s v="CLM05014871"/>
    <d v="2023-08-31T00:00:00"/>
    <x v="3684"/>
    <x v="0"/>
    <x v="3736"/>
    <d v="2023-10-16T00:00:00"/>
    <s v="POL29922770"/>
    <n v="0"/>
    <n v="1"/>
    <n v="46"/>
    <n v="0"/>
    <x v="0"/>
    <n v="1"/>
  </r>
  <r>
    <s v="CLM32029977"/>
    <d v="2021-04-17T00:00:00"/>
    <x v="3685"/>
    <x v="2"/>
    <x v="3737"/>
    <d v="2021-05-05T00:00:00"/>
    <s v="POL43843486"/>
    <n v="0"/>
    <n v="0"/>
    <n v="18"/>
    <n v="0"/>
    <x v="0"/>
    <n v="0"/>
  </r>
  <r>
    <s v="CLM18814103"/>
    <d v="2023-03-05T00:00:00"/>
    <x v="3686"/>
    <x v="1"/>
    <x v="3738"/>
    <m/>
    <s v="POL44871604"/>
    <n v="1"/>
    <n v="0"/>
    <m/>
    <n v="1"/>
    <x v="0"/>
    <n v="0"/>
  </r>
  <r>
    <s v="CLM42831754"/>
    <d v="2023-04-24T00:00:00"/>
    <x v="3687"/>
    <x v="2"/>
    <x v="3739"/>
    <m/>
    <s v="POL55583522"/>
    <n v="1"/>
    <n v="0"/>
    <m/>
    <n v="1"/>
    <x v="0"/>
    <n v="0"/>
  </r>
  <r>
    <s v="CLM85834526"/>
    <d v="2023-03-18T00:00:00"/>
    <x v="3688"/>
    <x v="0"/>
    <x v="3740"/>
    <m/>
    <s v="POL29239310"/>
    <n v="1"/>
    <n v="0"/>
    <m/>
    <n v="1"/>
    <x v="0"/>
    <n v="1"/>
  </r>
  <r>
    <s v="CLM72144199"/>
    <d v="2022-03-17T00:00:00"/>
    <x v="3689"/>
    <x v="0"/>
    <x v="3741"/>
    <m/>
    <s v="POL76125657"/>
    <n v="1"/>
    <n v="1"/>
    <m/>
    <n v="1"/>
    <x v="0"/>
    <n v="1"/>
  </r>
  <r>
    <s v="CLM12161996"/>
    <d v="2020-01-12T00:00:00"/>
    <x v="3690"/>
    <x v="0"/>
    <x v="3742"/>
    <d v="2020-02-11T00:00:00"/>
    <s v="POL86890782"/>
    <n v="0"/>
    <n v="1"/>
    <n v="30"/>
    <n v="0"/>
    <x v="0"/>
    <n v="1"/>
  </r>
  <r>
    <s v="CLM62701834"/>
    <d v="2022-09-24T00:00:00"/>
    <x v="3691"/>
    <x v="0"/>
    <x v="3743"/>
    <m/>
    <s v="POL78506700"/>
    <n v="1"/>
    <n v="1"/>
    <m/>
    <n v="1"/>
    <x v="0"/>
    <n v="1"/>
  </r>
  <r>
    <s v="CLM47200512"/>
    <d v="2020-04-05T00:00:00"/>
    <x v="3692"/>
    <x v="1"/>
    <x v="3744"/>
    <d v="2020-06-20T00:00:00"/>
    <s v="POL82148607"/>
    <n v="0"/>
    <n v="0"/>
    <n v="76"/>
    <n v="0"/>
    <x v="1"/>
    <n v="0"/>
  </r>
  <r>
    <s v="CLM68538385"/>
    <d v="2022-11-03T00:00:00"/>
    <x v="3693"/>
    <x v="0"/>
    <x v="3745"/>
    <d v="2023-01-25T00:00:00"/>
    <s v="POL07768534"/>
    <n v="0"/>
    <n v="1"/>
    <n v="83"/>
    <n v="0"/>
    <x v="0"/>
    <n v="1"/>
  </r>
  <r>
    <s v="CLM02726952"/>
    <d v="2022-07-09T00:00:00"/>
    <x v="3694"/>
    <x v="1"/>
    <x v="3746"/>
    <d v="2022-10-06T00:00:00"/>
    <s v="POL51841812"/>
    <n v="0"/>
    <n v="0"/>
    <n v="89"/>
    <n v="0"/>
    <x v="1"/>
    <n v="0"/>
  </r>
  <r>
    <s v="CLM90778287"/>
    <d v="2021-04-23T00:00:00"/>
    <x v="3695"/>
    <x v="2"/>
    <x v="3747"/>
    <m/>
    <s v="POL63767133"/>
    <n v="1"/>
    <n v="0"/>
    <m/>
    <n v="1"/>
    <x v="0"/>
    <n v="0"/>
  </r>
  <r>
    <s v="CLM19023917"/>
    <d v="2023-05-08T00:00:00"/>
    <x v="3696"/>
    <x v="1"/>
    <x v="3748"/>
    <d v="2023-06-06T00:00:00"/>
    <s v="POL38653037"/>
    <n v="0"/>
    <n v="0"/>
    <n v="29"/>
    <n v="0"/>
    <x v="0"/>
    <n v="0"/>
  </r>
  <r>
    <s v="CLM61566394"/>
    <d v="2024-03-11T00:00:00"/>
    <x v="3697"/>
    <x v="0"/>
    <x v="3749"/>
    <d v="2024-04-27T00:00:00"/>
    <s v="POL79257166"/>
    <n v="0"/>
    <n v="1"/>
    <n v="47"/>
    <n v="0"/>
    <x v="0"/>
    <n v="1"/>
  </r>
  <r>
    <s v="CLM63380880"/>
    <d v="2024-09-17T00:00:00"/>
    <x v="3698"/>
    <x v="2"/>
    <x v="3750"/>
    <d v="2024-10-08T00:00:00"/>
    <s v="POL57602095"/>
    <n v="0"/>
    <n v="0"/>
    <n v="21"/>
    <n v="0"/>
    <x v="0"/>
    <n v="0"/>
  </r>
  <r>
    <s v="CLM93337357"/>
    <d v="2023-11-25T00:00:00"/>
    <x v="3699"/>
    <x v="0"/>
    <x v="3751"/>
    <d v="2024-01-20T00:00:00"/>
    <s v="POL26361547"/>
    <n v="0"/>
    <n v="0"/>
    <n v="56"/>
    <n v="0"/>
    <x v="0"/>
    <n v="1"/>
  </r>
  <r>
    <s v="CLM17113727"/>
    <d v="2023-03-14T00:00:00"/>
    <x v="3700"/>
    <x v="0"/>
    <x v="3752"/>
    <d v="2023-04-07T00:00:00"/>
    <s v="POL27482488"/>
    <n v="0"/>
    <n v="1"/>
    <n v="24"/>
    <n v="0"/>
    <x v="0"/>
    <n v="1"/>
  </r>
  <r>
    <s v="CLM41767700"/>
    <d v="2020-07-14T00:00:00"/>
    <x v="3701"/>
    <x v="0"/>
    <x v="3753"/>
    <d v="2020-08-28T00:00:00"/>
    <s v="POL50406144"/>
    <n v="0"/>
    <n v="0"/>
    <n v="45"/>
    <n v="0"/>
    <x v="0"/>
    <n v="1"/>
  </r>
  <r>
    <s v="CLM66203536"/>
    <d v="2020-10-12T00:00:00"/>
    <x v="3702"/>
    <x v="1"/>
    <x v="3754"/>
    <d v="2020-12-18T00:00:00"/>
    <s v="POL75156897"/>
    <n v="0"/>
    <n v="0"/>
    <n v="67"/>
    <n v="0"/>
    <x v="0"/>
    <n v="0"/>
  </r>
  <r>
    <s v="CLM96068257"/>
    <d v="2023-12-07T00:00:00"/>
    <x v="3703"/>
    <x v="2"/>
    <x v="3755"/>
    <d v="2024-02-01T00:00:00"/>
    <s v="POL41037493"/>
    <n v="0"/>
    <n v="0"/>
    <n v="56"/>
    <n v="0"/>
    <x v="1"/>
    <n v="0"/>
  </r>
  <r>
    <s v="CLM97988693"/>
    <d v="2023-03-02T00:00:00"/>
    <x v="3704"/>
    <x v="0"/>
    <x v="3756"/>
    <d v="2023-03-16T00:00:00"/>
    <s v="POL19885981"/>
    <n v="0"/>
    <n v="0"/>
    <n v="14"/>
    <n v="0"/>
    <x v="1"/>
    <n v="1"/>
  </r>
  <r>
    <s v="CLM43336674"/>
    <d v="2020-09-27T00:00:00"/>
    <x v="3705"/>
    <x v="0"/>
    <x v="3757"/>
    <m/>
    <s v="POL92386046"/>
    <n v="1"/>
    <n v="1"/>
    <m/>
    <n v="1"/>
    <x v="0"/>
    <n v="1"/>
  </r>
  <r>
    <s v="CLM92243686"/>
    <d v="2020-11-12T00:00:00"/>
    <x v="3706"/>
    <x v="1"/>
    <x v="3758"/>
    <d v="2021-01-15T00:00:00"/>
    <s v="POL28573734"/>
    <n v="0"/>
    <n v="1"/>
    <n v="64"/>
    <n v="0"/>
    <x v="0"/>
    <n v="0"/>
  </r>
  <r>
    <s v="CLM69509138"/>
    <d v="2024-09-29T00:00:00"/>
    <x v="3707"/>
    <x v="1"/>
    <x v="3759"/>
    <d v="2024-12-15T00:00:00"/>
    <s v="POL02404416"/>
    <n v="0"/>
    <n v="0"/>
    <n v="77"/>
    <n v="0"/>
    <x v="0"/>
    <n v="0"/>
  </r>
  <r>
    <s v="CLM71629837"/>
    <d v="2023-02-22T00:00:00"/>
    <x v="3708"/>
    <x v="2"/>
    <x v="3760"/>
    <d v="2023-03-17T00:00:00"/>
    <s v="POL91441410"/>
    <n v="0"/>
    <n v="1"/>
    <n v="23"/>
    <n v="0"/>
    <x v="0"/>
    <n v="0"/>
  </r>
  <r>
    <s v="CLM53361142"/>
    <d v="2023-04-21T00:00:00"/>
    <x v="168"/>
    <x v="0"/>
    <x v="3761"/>
    <d v="2023-05-14T00:00:00"/>
    <s v="POL41642157"/>
    <n v="0"/>
    <n v="1"/>
    <n v="23"/>
    <n v="0"/>
    <x v="0"/>
    <n v="1"/>
  </r>
  <r>
    <s v="CLM79147561"/>
    <d v="2021-04-05T00:00:00"/>
    <x v="3709"/>
    <x v="1"/>
    <x v="3762"/>
    <d v="2021-04-27T00:00:00"/>
    <s v="POL66640089"/>
    <n v="0"/>
    <n v="1"/>
    <n v="22"/>
    <n v="0"/>
    <x v="0"/>
    <n v="0"/>
  </r>
  <r>
    <s v="CLM14185449"/>
    <d v="2024-02-24T00:00:00"/>
    <x v="3710"/>
    <x v="2"/>
    <x v="3763"/>
    <d v="2024-04-14T00:00:00"/>
    <s v="POL74554228"/>
    <n v="0"/>
    <n v="1"/>
    <n v="50"/>
    <n v="0"/>
    <x v="0"/>
    <n v="0"/>
  </r>
  <r>
    <s v="CLM91339572"/>
    <d v="2021-03-14T00:00:00"/>
    <x v="3711"/>
    <x v="2"/>
    <x v="3764"/>
    <d v="2021-04-03T00:00:00"/>
    <s v="POL13213398"/>
    <n v="0"/>
    <n v="1"/>
    <n v="20"/>
    <n v="0"/>
    <x v="0"/>
    <n v="0"/>
  </r>
  <r>
    <s v="CLM02209330"/>
    <d v="2024-07-31T00:00:00"/>
    <x v="3712"/>
    <x v="1"/>
    <x v="3765"/>
    <d v="2024-09-16T00:00:00"/>
    <s v="POL23048183"/>
    <n v="0"/>
    <n v="0"/>
    <n v="47"/>
    <n v="0"/>
    <x v="0"/>
    <n v="0"/>
  </r>
  <r>
    <s v="CLM35646757"/>
    <d v="2024-10-29T00:00:00"/>
    <x v="3713"/>
    <x v="0"/>
    <x v="3766"/>
    <d v="2024-12-01T00:00:00"/>
    <s v="POL75806090"/>
    <n v="0"/>
    <n v="0"/>
    <n v="33"/>
    <n v="0"/>
    <x v="0"/>
    <n v="1"/>
  </r>
  <r>
    <s v="CLM54069358"/>
    <d v="2022-11-01T00:00:00"/>
    <x v="3714"/>
    <x v="1"/>
    <x v="3767"/>
    <d v="2023-01-19T00:00:00"/>
    <s v="POL98798352"/>
    <n v="0"/>
    <n v="0"/>
    <n v="79"/>
    <n v="0"/>
    <x v="1"/>
    <n v="0"/>
  </r>
  <r>
    <s v="CLM62505768"/>
    <d v="2020-01-30T00:00:00"/>
    <x v="3715"/>
    <x v="0"/>
    <x v="3768"/>
    <d v="2020-03-22T00:00:00"/>
    <s v="POL67506217"/>
    <n v="0"/>
    <n v="0"/>
    <n v="52"/>
    <n v="0"/>
    <x v="0"/>
    <n v="1"/>
  </r>
  <r>
    <s v="CLM41600445"/>
    <d v="2021-07-21T00:00:00"/>
    <x v="3716"/>
    <x v="0"/>
    <x v="3769"/>
    <d v="2021-09-13T00:00:00"/>
    <s v="POL28971853"/>
    <n v="0"/>
    <n v="0"/>
    <n v="54"/>
    <n v="0"/>
    <x v="1"/>
    <n v="1"/>
  </r>
  <r>
    <s v="CLM79556359"/>
    <d v="2021-10-06T00:00:00"/>
    <x v="3717"/>
    <x v="2"/>
    <x v="3770"/>
    <d v="2021-10-21T00:00:00"/>
    <s v="POL26961940"/>
    <n v="0"/>
    <n v="0"/>
    <n v="15"/>
    <n v="0"/>
    <x v="0"/>
    <n v="0"/>
  </r>
  <r>
    <s v="CLM97467973"/>
    <d v="2023-06-14T00:00:00"/>
    <x v="3718"/>
    <x v="0"/>
    <x v="3771"/>
    <m/>
    <s v="POL58185281"/>
    <n v="1"/>
    <n v="1"/>
    <m/>
    <n v="1"/>
    <x v="0"/>
    <n v="1"/>
  </r>
  <r>
    <s v="CLM88585729"/>
    <d v="2021-05-04T00:00:00"/>
    <x v="3719"/>
    <x v="2"/>
    <x v="3772"/>
    <d v="2021-07-07T00:00:00"/>
    <s v="POL46131890"/>
    <n v="0"/>
    <n v="0"/>
    <n v="64"/>
    <n v="0"/>
    <x v="1"/>
    <n v="0"/>
  </r>
  <r>
    <s v="CLM00503936"/>
    <d v="2021-11-14T00:00:00"/>
    <x v="3720"/>
    <x v="1"/>
    <x v="3773"/>
    <m/>
    <s v="POL15347898"/>
    <n v="1"/>
    <n v="1"/>
    <m/>
    <n v="1"/>
    <x v="0"/>
    <n v="0"/>
  </r>
  <r>
    <s v="CLM50745331"/>
    <d v="2020-06-22T00:00:00"/>
    <x v="1951"/>
    <x v="2"/>
    <x v="3774"/>
    <m/>
    <s v="POL84180502"/>
    <n v="1"/>
    <n v="1"/>
    <m/>
    <n v="1"/>
    <x v="0"/>
    <n v="0"/>
  </r>
  <r>
    <s v="CLM64481427"/>
    <d v="2024-05-14T00:00:00"/>
    <x v="3721"/>
    <x v="2"/>
    <x v="3775"/>
    <d v="2024-07-11T00:00:00"/>
    <s v="POL27861397"/>
    <n v="0"/>
    <n v="0"/>
    <n v="58"/>
    <n v="0"/>
    <x v="2"/>
    <n v="0"/>
  </r>
  <r>
    <s v="CLM27934046"/>
    <d v="2021-05-03T00:00:00"/>
    <x v="3722"/>
    <x v="0"/>
    <x v="3776"/>
    <m/>
    <s v="POL21695517"/>
    <n v="1"/>
    <n v="0"/>
    <m/>
    <n v="1"/>
    <x v="0"/>
    <n v="1"/>
  </r>
  <r>
    <s v="CLM70740272"/>
    <d v="2021-05-08T00:00:00"/>
    <x v="3723"/>
    <x v="2"/>
    <x v="3777"/>
    <m/>
    <s v="POL42034856"/>
    <n v="1"/>
    <n v="1"/>
    <m/>
    <n v="1"/>
    <x v="0"/>
    <n v="0"/>
  </r>
  <r>
    <s v="CLM15751165"/>
    <d v="2022-09-16T00:00:00"/>
    <x v="3724"/>
    <x v="0"/>
    <x v="3778"/>
    <m/>
    <s v="POL76210793"/>
    <n v="1"/>
    <n v="1"/>
    <m/>
    <n v="1"/>
    <x v="0"/>
    <n v="1"/>
  </r>
  <r>
    <s v="CLM53788331"/>
    <d v="2021-02-10T00:00:00"/>
    <x v="3725"/>
    <x v="1"/>
    <x v="3779"/>
    <d v="2021-02-27T00:00:00"/>
    <s v="POL08716825"/>
    <n v="0"/>
    <n v="0"/>
    <n v="17"/>
    <n v="0"/>
    <x v="0"/>
    <n v="0"/>
  </r>
  <r>
    <s v="CLM24772361"/>
    <d v="2020-03-13T00:00:00"/>
    <x v="3726"/>
    <x v="0"/>
    <x v="3780"/>
    <d v="2020-04-10T00:00:00"/>
    <s v="POL03026921"/>
    <n v="0"/>
    <n v="1"/>
    <n v="28"/>
    <n v="0"/>
    <x v="0"/>
    <n v="1"/>
  </r>
  <r>
    <s v="CLM17898849"/>
    <d v="2023-02-18T00:00:00"/>
    <x v="3727"/>
    <x v="2"/>
    <x v="3781"/>
    <m/>
    <s v="POL76080858"/>
    <n v="1"/>
    <n v="1"/>
    <m/>
    <n v="1"/>
    <x v="0"/>
    <n v="0"/>
  </r>
  <r>
    <s v="CLM91265333"/>
    <d v="2024-06-19T00:00:00"/>
    <x v="3728"/>
    <x v="1"/>
    <x v="3782"/>
    <d v="2024-08-23T00:00:00"/>
    <s v="POL98813677"/>
    <n v="0"/>
    <n v="0"/>
    <n v="65"/>
    <n v="0"/>
    <x v="0"/>
    <n v="0"/>
  </r>
  <r>
    <s v="CLM63512595"/>
    <d v="2023-10-14T00:00:00"/>
    <x v="3729"/>
    <x v="2"/>
    <x v="3783"/>
    <d v="2023-12-23T00:00:00"/>
    <s v="POL16164633"/>
    <n v="0"/>
    <n v="1"/>
    <n v="70"/>
    <n v="0"/>
    <x v="0"/>
    <n v="0"/>
  </r>
  <r>
    <s v="CLM20928742"/>
    <d v="2024-07-12T00:00:00"/>
    <x v="3730"/>
    <x v="0"/>
    <x v="3784"/>
    <m/>
    <s v="POL23806678"/>
    <n v="1"/>
    <n v="1"/>
    <m/>
    <n v="1"/>
    <x v="0"/>
    <n v="1"/>
  </r>
  <r>
    <s v="CLM57232484"/>
    <d v="2021-01-08T00:00:00"/>
    <x v="3731"/>
    <x v="1"/>
    <x v="3785"/>
    <m/>
    <s v="POL28107867"/>
    <n v="1"/>
    <n v="0"/>
    <m/>
    <n v="1"/>
    <x v="0"/>
    <n v="0"/>
  </r>
  <r>
    <s v="CLM84125447"/>
    <d v="2020-07-08T00:00:00"/>
    <x v="3732"/>
    <x v="1"/>
    <x v="3786"/>
    <m/>
    <s v="POL38002249"/>
    <n v="1"/>
    <n v="1"/>
    <m/>
    <n v="1"/>
    <x v="0"/>
    <n v="0"/>
  </r>
  <r>
    <s v="CLM22435589"/>
    <d v="2022-01-07T00:00:00"/>
    <x v="3733"/>
    <x v="2"/>
    <x v="3787"/>
    <d v="2022-03-15T00:00:00"/>
    <s v="POL37303684"/>
    <n v="0"/>
    <n v="1"/>
    <n v="67"/>
    <n v="0"/>
    <x v="0"/>
    <n v="0"/>
  </r>
  <r>
    <s v="CLM08347803"/>
    <d v="2022-10-12T00:00:00"/>
    <x v="3734"/>
    <x v="2"/>
    <x v="3788"/>
    <d v="2023-01-04T00:00:00"/>
    <s v="POL64141969"/>
    <n v="0"/>
    <n v="1"/>
    <n v="84"/>
    <n v="0"/>
    <x v="0"/>
    <n v="0"/>
  </r>
  <r>
    <s v="CLM82322990"/>
    <d v="2020-12-18T00:00:00"/>
    <x v="3735"/>
    <x v="2"/>
    <x v="3789"/>
    <d v="2021-02-28T00:00:00"/>
    <s v="POL69244007"/>
    <n v="0"/>
    <n v="1"/>
    <n v="72"/>
    <n v="0"/>
    <x v="0"/>
    <n v="0"/>
  </r>
  <r>
    <s v="CLM46186070"/>
    <d v="2021-07-09T00:00:00"/>
    <x v="3736"/>
    <x v="2"/>
    <x v="3790"/>
    <d v="2021-07-29T00:00:00"/>
    <s v="POL41307729"/>
    <n v="0"/>
    <n v="0"/>
    <n v="20"/>
    <n v="0"/>
    <x v="0"/>
    <n v="0"/>
  </r>
  <r>
    <s v="CLM94076051"/>
    <d v="2022-07-06T00:00:00"/>
    <x v="3737"/>
    <x v="0"/>
    <x v="3791"/>
    <d v="2022-09-28T00:00:00"/>
    <s v="POL44219481"/>
    <n v="0"/>
    <n v="0"/>
    <n v="84"/>
    <n v="0"/>
    <x v="1"/>
    <n v="1"/>
  </r>
  <r>
    <s v="CLM17561349"/>
    <d v="2021-09-08T00:00:00"/>
    <x v="3738"/>
    <x v="0"/>
    <x v="3792"/>
    <m/>
    <s v="POL51962418"/>
    <n v="1"/>
    <n v="1"/>
    <m/>
    <n v="1"/>
    <x v="0"/>
    <n v="1"/>
  </r>
  <r>
    <s v="CLM69453362"/>
    <d v="2022-08-28T00:00:00"/>
    <x v="3739"/>
    <x v="0"/>
    <x v="3793"/>
    <d v="2022-09-13T00:00:00"/>
    <s v="POL82794219"/>
    <n v="0"/>
    <n v="0"/>
    <n v="16"/>
    <n v="0"/>
    <x v="1"/>
    <n v="1"/>
  </r>
  <r>
    <s v="CLM22193548"/>
    <d v="2024-10-30T00:00:00"/>
    <x v="3740"/>
    <x v="0"/>
    <x v="3794"/>
    <d v="2024-12-01T00:00:00"/>
    <s v="POL90564475"/>
    <n v="0"/>
    <n v="1"/>
    <n v="32"/>
    <n v="0"/>
    <x v="0"/>
    <n v="1"/>
  </r>
  <r>
    <s v="CLM73010590"/>
    <d v="2023-12-28T00:00:00"/>
    <x v="3741"/>
    <x v="0"/>
    <x v="3795"/>
    <d v="2024-02-15T00:00:00"/>
    <s v="POL19058769"/>
    <n v="0"/>
    <n v="1"/>
    <n v="49"/>
    <n v="0"/>
    <x v="0"/>
    <n v="1"/>
  </r>
  <r>
    <s v="CLM84869143"/>
    <d v="2023-11-24T00:00:00"/>
    <x v="3742"/>
    <x v="2"/>
    <x v="3796"/>
    <m/>
    <s v="POL11968041"/>
    <n v="1"/>
    <n v="0"/>
    <m/>
    <n v="1"/>
    <x v="1"/>
    <n v="0"/>
  </r>
  <r>
    <s v="CLM34977702"/>
    <d v="2020-02-23T00:00:00"/>
    <x v="3743"/>
    <x v="2"/>
    <x v="3797"/>
    <d v="2020-05-07T00:00:00"/>
    <s v="POL15628115"/>
    <n v="0"/>
    <n v="1"/>
    <n v="74"/>
    <n v="0"/>
    <x v="0"/>
    <n v="0"/>
  </r>
  <r>
    <s v="CLM94289391"/>
    <d v="2024-05-05T00:00:00"/>
    <x v="3744"/>
    <x v="1"/>
    <x v="3798"/>
    <d v="2024-05-16T00:00:00"/>
    <s v="POL14011432"/>
    <n v="0"/>
    <n v="1"/>
    <n v="11"/>
    <n v="0"/>
    <x v="0"/>
    <n v="0"/>
  </r>
  <r>
    <s v="CLM72188841"/>
    <d v="2022-03-21T00:00:00"/>
    <x v="3745"/>
    <x v="2"/>
    <x v="3799"/>
    <m/>
    <s v="POL46336502"/>
    <n v="1"/>
    <n v="0"/>
    <m/>
    <n v="1"/>
    <x v="0"/>
    <n v="0"/>
  </r>
  <r>
    <s v="CLM99779857"/>
    <d v="2022-10-24T00:00:00"/>
    <x v="3746"/>
    <x v="0"/>
    <x v="3800"/>
    <d v="2022-12-13T00:00:00"/>
    <s v="POL12291756"/>
    <n v="0"/>
    <n v="0"/>
    <n v="50"/>
    <n v="0"/>
    <x v="2"/>
    <n v="1"/>
  </r>
  <r>
    <s v="CLM11786478"/>
    <d v="2024-12-08T00:00:00"/>
    <x v="3747"/>
    <x v="1"/>
    <x v="3801"/>
    <d v="2024-12-31T00:00:00"/>
    <s v="POL85605519"/>
    <n v="0"/>
    <n v="0"/>
    <n v="23"/>
    <n v="0"/>
    <x v="0"/>
    <n v="0"/>
  </r>
  <r>
    <s v="CLM59022603"/>
    <d v="2024-06-02T00:00:00"/>
    <x v="3748"/>
    <x v="2"/>
    <x v="3802"/>
    <m/>
    <s v="POL23611289"/>
    <n v="1"/>
    <n v="0"/>
    <m/>
    <n v="1"/>
    <x v="1"/>
    <n v="0"/>
  </r>
  <r>
    <s v="CLM73387594"/>
    <d v="2022-06-01T00:00:00"/>
    <x v="3749"/>
    <x v="1"/>
    <x v="3803"/>
    <d v="2022-07-25T00:00:00"/>
    <s v="POL20367982"/>
    <n v="0"/>
    <n v="1"/>
    <n v="54"/>
    <n v="0"/>
    <x v="0"/>
    <n v="0"/>
  </r>
  <r>
    <s v="CLM04496798"/>
    <d v="2020-05-15T00:00:00"/>
    <x v="3750"/>
    <x v="0"/>
    <x v="3804"/>
    <d v="2020-08-12T00:00:00"/>
    <s v="POL03710995"/>
    <n v="0"/>
    <n v="0"/>
    <n v="89"/>
    <n v="0"/>
    <x v="1"/>
    <n v="1"/>
  </r>
  <r>
    <s v="CLM91858731"/>
    <d v="2022-12-10T00:00:00"/>
    <x v="3751"/>
    <x v="1"/>
    <x v="3805"/>
    <d v="2023-01-28T00:00:00"/>
    <s v="POL12961927"/>
    <n v="0"/>
    <n v="0"/>
    <n v="49"/>
    <n v="0"/>
    <x v="1"/>
    <n v="0"/>
  </r>
  <r>
    <s v="CLM10602173"/>
    <d v="2024-10-18T00:00:00"/>
    <x v="3752"/>
    <x v="0"/>
    <x v="3806"/>
    <d v="2024-12-04T00:00:00"/>
    <s v="POL00342489"/>
    <n v="0"/>
    <n v="0"/>
    <n v="47"/>
    <n v="0"/>
    <x v="0"/>
    <n v="1"/>
  </r>
  <r>
    <s v="CLM05868994"/>
    <d v="2024-11-22T00:00:00"/>
    <x v="3753"/>
    <x v="1"/>
    <x v="3807"/>
    <d v="2024-12-13T00:00:00"/>
    <s v="POL14997788"/>
    <n v="0"/>
    <n v="1"/>
    <n v="21"/>
    <n v="0"/>
    <x v="0"/>
    <n v="0"/>
  </r>
  <r>
    <s v="CLM02602002"/>
    <d v="2024-01-23T00:00:00"/>
    <x v="3754"/>
    <x v="1"/>
    <x v="3808"/>
    <d v="2024-03-13T00:00:00"/>
    <s v="POL57420005"/>
    <n v="0"/>
    <n v="1"/>
    <n v="50"/>
    <n v="0"/>
    <x v="0"/>
    <n v="0"/>
  </r>
  <r>
    <s v="CLM92300616"/>
    <d v="2023-07-30T00:00:00"/>
    <x v="3755"/>
    <x v="2"/>
    <x v="3809"/>
    <d v="2023-10-28T00:00:00"/>
    <s v="POL19362691"/>
    <n v="0"/>
    <n v="0"/>
    <n v="90"/>
    <n v="0"/>
    <x v="0"/>
    <n v="0"/>
  </r>
  <r>
    <s v="CLM28322340"/>
    <d v="2023-10-04T00:00:00"/>
    <x v="3756"/>
    <x v="0"/>
    <x v="3810"/>
    <m/>
    <s v="POL73952203"/>
    <n v="1"/>
    <n v="0"/>
    <m/>
    <n v="1"/>
    <x v="0"/>
    <n v="1"/>
  </r>
  <r>
    <s v="CLM61258502"/>
    <d v="2024-05-28T00:00:00"/>
    <x v="3757"/>
    <x v="0"/>
    <x v="3811"/>
    <d v="2024-08-16T00:00:00"/>
    <s v="POL01410101"/>
    <n v="0"/>
    <n v="0"/>
    <n v="80"/>
    <n v="0"/>
    <x v="0"/>
    <n v="1"/>
  </r>
  <r>
    <s v="CLM42847040"/>
    <d v="2024-11-01T00:00:00"/>
    <x v="3758"/>
    <x v="2"/>
    <x v="3812"/>
    <d v="2024-11-27T00:00:00"/>
    <s v="POL63430600"/>
    <n v="0"/>
    <n v="0"/>
    <n v="26"/>
    <n v="0"/>
    <x v="0"/>
    <n v="0"/>
  </r>
  <r>
    <s v="CLM66204946"/>
    <d v="2022-01-15T00:00:00"/>
    <x v="3759"/>
    <x v="0"/>
    <x v="3813"/>
    <d v="2022-04-01T00:00:00"/>
    <s v="POL49392272"/>
    <n v="0"/>
    <n v="0"/>
    <n v="76"/>
    <n v="0"/>
    <x v="0"/>
    <n v="1"/>
  </r>
  <r>
    <s v="CLM72750241"/>
    <d v="2023-08-25T00:00:00"/>
    <x v="3760"/>
    <x v="0"/>
    <x v="3814"/>
    <d v="2023-09-13T00:00:00"/>
    <s v="POL53216568"/>
    <n v="0"/>
    <n v="1"/>
    <n v="19"/>
    <n v="0"/>
    <x v="0"/>
    <n v="1"/>
  </r>
  <r>
    <s v="CLM01687785"/>
    <d v="2023-10-12T00:00:00"/>
    <x v="3761"/>
    <x v="0"/>
    <x v="3815"/>
    <d v="2024-01-08T00:00:00"/>
    <s v="POL00862798"/>
    <n v="0"/>
    <n v="1"/>
    <n v="88"/>
    <n v="0"/>
    <x v="0"/>
    <n v="1"/>
  </r>
  <r>
    <s v="CLM08762065"/>
    <d v="2024-01-26T00:00:00"/>
    <x v="3762"/>
    <x v="1"/>
    <x v="3816"/>
    <d v="2024-04-17T00:00:00"/>
    <s v="POL48346440"/>
    <n v="0"/>
    <n v="1"/>
    <n v="82"/>
    <n v="0"/>
    <x v="0"/>
    <n v="0"/>
  </r>
  <r>
    <s v="CLM43161934"/>
    <d v="2021-04-24T00:00:00"/>
    <x v="3763"/>
    <x v="2"/>
    <x v="3817"/>
    <m/>
    <s v="POL35917604"/>
    <n v="1"/>
    <n v="0"/>
    <m/>
    <n v="1"/>
    <x v="0"/>
    <n v="0"/>
  </r>
  <r>
    <s v="CLM03476786"/>
    <d v="2022-10-30T00:00:00"/>
    <x v="3764"/>
    <x v="2"/>
    <x v="3818"/>
    <m/>
    <s v="POL40752676"/>
    <n v="1"/>
    <n v="1"/>
    <m/>
    <n v="1"/>
    <x v="0"/>
    <n v="0"/>
  </r>
  <r>
    <s v="CLM61433675"/>
    <d v="2021-11-05T00:00:00"/>
    <x v="3765"/>
    <x v="1"/>
    <x v="3819"/>
    <d v="2021-11-26T00:00:00"/>
    <s v="POL87403086"/>
    <n v="0"/>
    <n v="0"/>
    <n v="21"/>
    <n v="0"/>
    <x v="0"/>
    <n v="0"/>
  </r>
  <r>
    <s v="CLM39142742"/>
    <d v="2021-06-28T00:00:00"/>
    <x v="2776"/>
    <x v="2"/>
    <x v="3820"/>
    <m/>
    <s v="POL85425957"/>
    <n v="1"/>
    <n v="0"/>
    <m/>
    <n v="1"/>
    <x v="0"/>
    <n v="0"/>
  </r>
  <r>
    <s v="CLM25340206"/>
    <d v="2023-12-05T00:00:00"/>
    <x v="3766"/>
    <x v="0"/>
    <x v="3821"/>
    <m/>
    <s v="POL09615361"/>
    <n v="1"/>
    <n v="1"/>
    <m/>
    <n v="1"/>
    <x v="0"/>
    <n v="1"/>
  </r>
  <r>
    <s v="CLM30162559"/>
    <d v="2021-09-25T00:00:00"/>
    <x v="3767"/>
    <x v="2"/>
    <x v="3822"/>
    <d v="2021-12-07T00:00:00"/>
    <s v="POL52383716"/>
    <n v="0"/>
    <n v="1"/>
    <n v="73"/>
    <n v="0"/>
    <x v="0"/>
    <n v="0"/>
  </r>
  <r>
    <s v="CLM60704340"/>
    <d v="2022-09-08T00:00:00"/>
    <x v="3768"/>
    <x v="1"/>
    <x v="3823"/>
    <d v="2022-11-02T00:00:00"/>
    <s v="POL12305734"/>
    <n v="0"/>
    <n v="1"/>
    <n v="55"/>
    <n v="0"/>
    <x v="0"/>
    <n v="0"/>
  </r>
  <r>
    <s v="CLM01464283"/>
    <d v="2021-12-23T00:00:00"/>
    <x v="3769"/>
    <x v="1"/>
    <x v="3824"/>
    <m/>
    <s v="POL75806090"/>
    <n v="1"/>
    <n v="0"/>
    <m/>
    <n v="1"/>
    <x v="1"/>
    <n v="0"/>
  </r>
  <r>
    <s v="CLM68307474"/>
    <d v="2021-07-23T00:00:00"/>
    <x v="3770"/>
    <x v="1"/>
    <x v="3825"/>
    <m/>
    <s v="POL45324469"/>
    <n v="1"/>
    <n v="1"/>
    <m/>
    <n v="1"/>
    <x v="0"/>
    <n v="0"/>
  </r>
  <r>
    <s v="CLM28224221"/>
    <d v="2022-08-14T00:00:00"/>
    <x v="3771"/>
    <x v="0"/>
    <x v="3826"/>
    <d v="2022-11-07T00:00:00"/>
    <s v="POL09517154"/>
    <n v="0"/>
    <n v="1"/>
    <n v="85"/>
    <n v="0"/>
    <x v="0"/>
    <n v="1"/>
  </r>
  <r>
    <s v="CLM61323862"/>
    <d v="2021-10-24T00:00:00"/>
    <x v="3772"/>
    <x v="1"/>
    <x v="3827"/>
    <d v="2021-12-25T00:00:00"/>
    <s v="POL78206308"/>
    <n v="0"/>
    <n v="1"/>
    <n v="62"/>
    <n v="0"/>
    <x v="0"/>
    <n v="0"/>
  </r>
  <r>
    <s v="CLM16372668"/>
    <d v="2022-01-22T00:00:00"/>
    <x v="3773"/>
    <x v="1"/>
    <x v="3828"/>
    <d v="2022-03-25T00:00:00"/>
    <s v="POL46414237"/>
    <n v="0"/>
    <n v="1"/>
    <n v="62"/>
    <n v="0"/>
    <x v="0"/>
    <n v="0"/>
  </r>
  <r>
    <s v="CLM09308130"/>
    <d v="2021-07-27T00:00:00"/>
    <x v="3774"/>
    <x v="1"/>
    <x v="3829"/>
    <m/>
    <s v="POL20586983"/>
    <n v="1"/>
    <n v="1"/>
    <m/>
    <n v="1"/>
    <x v="0"/>
    <n v="0"/>
  </r>
  <r>
    <s v="CLM82371503"/>
    <d v="2023-04-27T00:00:00"/>
    <x v="2668"/>
    <x v="1"/>
    <x v="3830"/>
    <d v="2023-06-24T00:00:00"/>
    <s v="POL40752676"/>
    <n v="0"/>
    <n v="0"/>
    <n v="58"/>
    <n v="0"/>
    <x v="0"/>
    <n v="0"/>
  </r>
  <r>
    <s v="CLM66452448"/>
    <d v="2021-04-10T00:00:00"/>
    <x v="3775"/>
    <x v="0"/>
    <x v="3831"/>
    <m/>
    <s v="POL24776392"/>
    <n v="1"/>
    <n v="1"/>
    <m/>
    <n v="1"/>
    <x v="0"/>
    <n v="1"/>
  </r>
  <r>
    <s v="CLM67840867"/>
    <d v="2022-08-02T00:00:00"/>
    <x v="3776"/>
    <x v="1"/>
    <x v="3832"/>
    <d v="2022-09-26T00:00:00"/>
    <s v="POL87258705"/>
    <n v="0"/>
    <n v="1"/>
    <n v="55"/>
    <n v="0"/>
    <x v="0"/>
    <n v="0"/>
  </r>
  <r>
    <s v="CLM72984142"/>
    <d v="2020-05-26T00:00:00"/>
    <x v="3777"/>
    <x v="2"/>
    <x v="3833"/>
    <d v="2020-07-10T00:00:00"/>
    <s v="POL98942710"/>
    <n v="0"/>
    <n v="0"/>
    <n v="45"/>
    <n v="0"/>
    <x v="1"/>
    <n v="0"/>
  </r>
  <r>
    <s v="CLM28771001"/>
    <d v="2023-10-23T00:00:00"/>
    <x v="3778"/>
    <x v="0"/>
    <x v="3834"/>
    <m/>
    <s v="POL63232424"/>
    <n v="1"/>
    <n v="1"/>
    <m/>
    <n v="1"/>
    <x v="0"/>
    <n v="1"/>
  </r>
  <r>
    <s v="CLM10862180"/>
    <d v="2023-09-17T00:00:00"/>
    <x v="3779"/>
    <x v="0"/>
    <x v="3835"/>
    <m/>
    <s v="POL87067112"/>
    <n v="1"/>
    <n v="0"/>
    <m/>
    <n v="1"/>
    <x v="0"/>
    <n v="1"/>
  </r>
  <r>
    <s v="CLM92703628"/>
    <d v="2023-12-07T00:00:00"/>
    <x v="3780"/>
    <x v="2"/>
    <x v="3836"/>
    <d v="2024-02-18T00:00:00"/>
    <s v="POL57527902"/>
    <n v="0"/>
    <n v="1"/>
    <n v="73"/>
    <n v="0"/>
    <x v="0"/>
    <n v="0"/>
  </r>
  <r>
    <s v="CLM18284965"/>
    <d v="2020-12-02T00:00:00"/>
    <x v="3781"/>
    <x v="1"/>
    <x v="3837"/>
    <d v="2020-12-21T00:00:00"/>
    <s v="POL59607702"/>
    <n v="0"/>
    <n v="1"/>
    <n v="19"/>
    <n v="0"/>
    <x v="0"/>
    <n v="0"/>
  </r>
  <r>
    <s v="CLM03426169"/>
    <d v="2020-04-20T00:00:00"/>
    <x v="3782"/>
    <x v="0"/>
    <x v="3838"/>
    <d v="2020-06-21T00:00:00"/>
    <s v="POL78800512"/>
    <n v="0"/>
    <n v="0"/>
    <n v="62"/>
    <n v="0"/>
    <x v="0"/>
    <n v="1"/>
  </r>
  <r>
    <s v="CLM35611072"/>
    <d v="2024-06-09T00:00:00"/>
    <x v="3783"/>
    <x v="1"/>
    <x v="3839"/>
    <d v="2024-07-10T00:00:00"/>
    <s v="POL90638463"/>
    <n v="0"/>
    <n v="1"/>
    <n v="31"/>
    <n v="0"/>
    <x v="0"/>
    <n v="0"/>
  </r>
  <r>
    <s v="CLM51794728"/>
    <d v="2024-03-24T00:00:00"/>
    <x v="3784"/>
    <x v="2"/>
    <x v="3840"/>
    <m/>
    <s v="POL84343531"/>
    <n v="1"/>
    <n v="1"/>
    <m/>
    <n v="1"/>
    <x v="0"/>
    <n v="0"/>
  </r>
  <r>
    <s v="CLM92506121"/>
    <d v="2020-06-02T00:00:00"/>
    <x v="3476"/>
    <x v="2"/>
    <x v="3841"/>
    <d v="2020-06-21T00:00:00"/>
    <s v="POL61380833"/>
    <n v="0"/>
    <n v="1"/>
    <n v="19"/>
    <n v="0"/>
    <x v="0"/>
    <n v="0"/>
  </r>
  <r>
    <s v="CLM40574298"/>
    <d v="2023-07-11T00:00:00"/>
    <x v="3785"/>
    <x v="0"/>
    <x v="3842"/>
    <d v="2023-10-08T00:00:00"/>
    <s v="POL40767941"/>
    <n v="0"/>
    <n v="0"/>
    <n v="89"/>
    <n v="0"/>
    <x v="1"/>
    <n v="1"/>
  </r>
  <r>
    <s v="CLM46381524"/>
    <d v="2023-05-09T00:00:00"/>
    <x v="3786"/>
    <x v="1"/>
    <x v="3843"/>
    <d v="2023-06-24T00:00:00"/>
    <s v="POL81473954"/>
    <n v="0"/>
    <n v="0"/>
    <n v="46"/>
    <n v="0"/>
    <x v="0"/>
    <n v="0"/>
  </r>
  <r>
    <s v="CLM39736003"/>
    <d v="2024-08-17T00:00:00"/>
    <x v="3787"/>
    <x v="0"/>
    <x v="3844"/>
    <d v="2024-10-11T00:00:00"/>
    <s v="POL32747822"/>
    <n v="0"/>
    <n v="1"/>
    <n v="55"/>
    <n v="0"/>
    <x v="0"/>
    <n v="1"/>
  </r>
  <r>
    <s v="CLM55778126"/>
    <d v="2021-07-09T00:00:00"/>
    <x v="3788"/>
    <x v="0"/>
    <x v="3845"/>
    <d v="2021-09-15T00:00:00"/>
    <s v="POL08364354"/>
    <n v="0"/>
    <n v="0"/>
    <n v="68"/>
    <n v="0"/>
    <x v="0"/>
    <n v="1"/>
  </r>
  <r>
    <s v="CLM53975233"/>
    <d v="2024-03-04T00:00:00"/>
    <x v="3789"/>
    <x v="2"/>
    <x v="3846"/>
    <d v="2024-04-04T00:00:00"/>
    <s v="POL35204353"/>
    <n v="0"/>
    <n v="0"/>
    <n v="31"/>
    <n v="0"/>
    <x v="0"/>
    <n v="0"/>
  </r>
  <r>
    <s v="CLM78856749"/>
    <d v="2022-04-21T00:00:00"/>
    <x v="3790"/>
    <x v="1"/>
    <x v="3847"/>
    <m/>
    <s v="POL82014099"/>
    <n v="1"/>
    <n v="0"/>
    <m/>
    <n v="1"/>
    <x v="1"/>
    <n v="0"/>
  </r>
  <r>
    <s v="CLM91473562"/>
    <d v="2021-03-07T00:00:00"/>
    <x v="3791"/>
    <x v="1"/>
    <x v="3848"/>
    <d v="2021-03-26T00:00:00"/>
    <s v="POL47766482"/>
    <n v="0"/>
    <n v="0"/>
    <n v="19"/>
    <n v="0"/>
    <x v="1"/>
    <n v="0"/>
  </r>
  <r>
    <s v="CLM40982316"/>
    <d v="2021-01-18T00:00:00"/>
    <x v="3792"/>
    <x v="1"/>
    <x v="3849"/>
    <d v="2021-02-09T00:00:00"/>
    <s v="POL15824139"/>
    <n v="0"/>
    <n v="0"/>
    <n v="22"/>
    <n v="0"/>
    <x v="0"/>
    <n v="0"/>
  </r>
  <r>
    <s v="CLM32142711"/>
    <d v="2024-03-08T00:00:00"/>
    <x v="3793"/>
    <x v="2"/>
    <x v="3850"/>
    <d v="2024-05-24T00:00:00"/>
    <s v="POL95376981"/>
    <n v="0"/>
    <n v="1"/>
    <n v="77"/>
    <n v="0"/>
    <x v="0"/>
    <n v="0"/>
  </r>
  <r>
    <s v="CLM53623734"/>
    <d v="2023-03-10T00:00:00"/>
    <x v="3794"/>
    <x v="1"/>
    <x v="3851"/>
    <d v="2023-04-20T00:00:00"/>
    <s v="POL46052776"/>
    <n v="0"/>
    <n v="1"/>
    <n v="41"/>
    <n v="0"/>
    <x v="0"/>
    <n v="0"/>
  </r>
  <r>
    <s v="CLM15279245"/>
    <d v="2023-12-30T00:00:00"/>
    <x v="3795"/>
    <x v="0"/>
    <x v="3852"/>
    <d v="2024-02-12T00:00:00"/>
    <s v="POL85739071"/>
    <n v="0"/>
    <n v="0"/>
    <n v="44"/>
    <n v="0"/>
    <x v="0"/>
    <n v="1"/>
  </r>
  <r>
    <s v="CLM66949630"/>
    <d v="2021-02-02T00:00:00"/>
    <x v="3796"/>
    <x v="0"/>
    <x v="3853"/>
    <d v="2021-04-30T00:00:00"/>
    <s v="POL09953966"/>
    <n v="0"/>
    <n v="0"/>
    <n v="87"/>
    <n v="0"/>
    <x v="0"/>
    <n v="1"/>
  </r>
  <r>
    <s v="CLM19954214"/>
    <d v="2021-10-11T00:00:00"/>
    <x v="3797"/>
    <x v="0"/>
    <x v="3854"/>
    <d v="2021-11-14T00:00:00"/>
    <s v="POL77765185"/>
    <n v="0"/>
    <n v="1"/>
    <n v="34"/>
    <n v="0"/>
    <x v="0"/>
    <n v="1"/>
  </r>
  <r>
    <s v="CLM47676326"/>
    <d v="2022-07-01T00:00:00"/>
    <x v="3798"/>
    <x v="2"/>
    <x v="3855"/>
    <d v="2022-08-20T00:00:00"/>
    <s v="POL58829430"/>
    <n v="0"/>
    <n v="1"/>
    <n v="50"/>
    <n v="0"/>
    <x v="0"/>
    <n v="0"/>
  </r>
  <r>
    <s v="CLM94564481"/>
    <d v="2022-03-29T00:00:00"/>
    <x v="3645"/>
    <x v="0"/>
    <x v="3856"/>
    <d v="2022-04-23T00:00:00"/>
    <s v="POL16850731"/>
    <n v="0"/>
    <n v="0"/>
    <n v="25"/>
    <n v="0"/>
    <x v="0"/>
    <n v="1"/>
  </r>
  <r>
    <s v="CLM49947139"/>
    <d v="2022-06-21T00:00:00"/>
    <x v="3799"/>
    <x v="0"/>
    <x v="3857"/>
    <d v="2022-09-16T00:00:00"/>
    <s v="POL20325916"/>
    <n v="0"/>
    <n v="1"/>
    <n v="87"/>
    <n v="0"/>
    <x v="0"/>
    <n v="1"/>
  </r>
  <r>
    <s v="CLM22069499"/>
    <d v="2024-11-01T00:00:00"/>
    <x v="3800"/>
    <x v="2"/>
    <x v="3858"/>
    <d v="2024-11-19T00:00:00"/>
    <s v="POL69652935"/>
    <n v="0"/>
    <n v="1"/>
    <n v="18"/>
    <n v="0"/>
    <x v="0"/>
    <n v="0"/>
  </r>
  <r>
    <s v="CLM91661448"/>
    <d v="2020-05-12T00:00:00"/>
    <x v="3801"/>
    <x v="0"/>
    <x v="3859"/>
    <d v="2020-07-14T00:00:00"/>
    <s v="POL10148217"/>
    <n v="0"/>
    <n v="1"/>
    <n v="63"/>
    <n v="0"/>
    <x v="0"/>
    <n v="1"/>
  </r>
  <r>
    <s v="CLM13162068"/>
    <d v="2022-05-10T00:00:00"/>
    <x v="3802"/>
    <x v="1"/>
    <x v="3860"/>
    <d v="2022-07-21T00:00:00"/>
    <s v="POL31729294"/>
    <n v="0"/>
    <n v="1"/>
    <n v="72"/>
    <n v="0"/>
    <x v="0"/>
    <n v="0"/>
  </r>
  <r>
    <s v="CLM35127373"/>
    <d v="2023-08-30T00:00:00"/>
    <x v="3803"/>
    <x v="2"/>
    <x v="3861"/>
    <d v="2023-09-09T00:00:00"/>
    <s v="POL83784659"/>
    <n v="0"/>
    <n v="0"/>
    <n v="10"/>
    <n v="0"/>
    <x v="0"/>
    <n v="0"/>
  </r>
  <r>
    <s v="CLM77273308"/>
    <d v="2022-10-02T00:00:00"/>
    <x v="3804"/>
    <x v="1"/>
    <x v="3862"/>
    <d v="2022-10-16T00:00:00"/>
    <s v="POL23048183"/>
    <n v="0"/>
    <n v="1"/>
    <n v="14"/>
    <n v="0"/>
    <x v="0"/>
    <n v="0"/>
  </r>
  <r>
    <s v="CLM50293052"/>
    <d v="2023-11-20T00:00:00"/>
    <x v="3805"/>
    <x v="2"/>
    <x v="3863"/>
    <m/>
    <s v="POL23964698"/>
    <n v="1"/>
    <n v="1"/>
    <m/>
    <n v="1"/>
    <x v="0"/>
    <n v="0"/>
  </r>
  <r>
    <s v="CLM07598713"/>
    <d v="2020-09-03T00:00:00"/>
    <x v="3806"/>
    <x v="0"/>
    <x v="3864"/>
    <d v="2020-11-11T00:00:00"/>
    <s v="POL08723809"/>
    <n v="0"/>
    <n v="1"/>
    <n v="69"/>
    <n v="0"/>
    <x v="0"/>
    <n v="1"/>
  </r>
  <r>
    <s v="CLM68512870"/>
    <d v="2020-03-30T00:00:00"/>
    <x v="3807"/>
    <x v="1"/>
    <x v="3865"/>
    <m/>
    <s v="POL90316205"/>
    <n v="1"/>
    <n v="1"/>
    <m/>
    <n v="1"/>
    <x v="0"/>
    <n v="0"/>
  </r>
  <r>
    <s v="CLM36997424"/>
    <d v="2024-07-18T00:00:00"/>
    <x v="3808"/>
    <x v="0"/>
    <x v="3866"/>
    <d v="2024-08-28T00:00:00"/>
    <s v="POL98697477"/>
    <n v="0"/>
    <n v="1"/>
    <n v="41"/>
    <n v="0"/>
    <x v="0"/>
    <n v="1"/>
  </r>
  <r>
    <s v="CLM84694074"/>
    <d v="2023-06-24T00:00:00"/>
    <x v="3809"/>
    <x v="2"/>
    <x v="3867"/>
    <d v="2023-08-11T00:00:00"/>
    <s v="POL84291987"/>
    <n v="0"/>
    <n v="1"/>
    <n v="48"/>
    <n v="0"/>
    <x v="0"/>
    <n v="0"/>
  </r>
  <r>
    <s v="CLM33450364"/>
    <d v="2020-08-19T00:00:00"/>
    <x v="3810"/>
    <x v="2"/>
    <x v="3868"/>
    <d v="2020-09-09T00:00:00"/>
    <s v="POL16699537"/>
    <n v="0"/>
    <n v="1"/>
    <n v="21"/>
    <n v="0"/>
    <x v="0"/>
    <n v="0"/>
  </r>
  <r>
    <s v="CLM69365449"/>
    <d v="2020-09-26T00:00:00"/>
    <x v="3811"/>
    <x v="1"/>
    <x v="3869"/>
    <d v="2020-12-11T00:00:00"/>
    <s v="POL92249528"/>
    <n v="0"/>
    <n v="1"/>
    <n v="76"/>
    <n v="0"/>
    <x v="0"/>
    <n v="0"/>
  </r>
  <r>
    <s v="CLM40707153"/>
    <d v="2021-08-28T00:00:00"/>
    <x v="3812"/>
    <x v="0"/>
    <x v="3870"/>
    <m/>
    <s v="POL87573741"/>
    <n v="1"/>
    <n v="1"/>
    <m/>
    <n v="1"/>
    <x v="0"/>
    <n v="1"/>
  </r>
  <r>
    <s v="CLM37493298"/>
    <d v="2023-04-03T00:00:00"/>
    <x v="3813"/>
    <x v="1"/>
    <x v="3871"/>
    <d v="2023-05-10T00:00:00"/>
    <s v="POL87905050"/>
    <n v="0"/>
    <n v="1"/>
    <n v="37"/>
    <n v="0"/>
    <x v="0"/>
    <n v="0"/>
  </r>
  <r>
    <s v="CLM46027959"/>
    <d v="2024-04-18T00:00:00"/>
    <x v="3814"/>
    <x v="2"/>
    <x v="3872"/>
    <d v="2024-07-17T00:00:00"/>
    <s v="POL05037648"/>
    <n v="0"/>
    <n v="0"/>
    <n v="90"/>
    <n v="0"/>
    <x v="0"/>
    <n v="0"/>
  </r>
  <r>
    <s v="CLM03626069"/>
    <d v="2022-12-07T00:00:00"/>
    <x v="3815"/>
    <x v="2"/>
    <x v="3873"/>
    <d v="2023-01-27T00:00:00"/>
    <s v="POL66621880"/>
    <n v="0"/>
    <n v="1"/>
    <n v="51"/>
    <n v="0"/>
    <x v="0"/>
    <n v="0"/>
  </r>
  <r>
    <s v="CLM92409570"/>
    <d v="2023-02-26T00:00:00"/>
    <x v="3816"/>
    <x v="0"/>
    <x v="3874"/>
    <m/>
    <s v="POL90960707"/>
    <n v="1"/>
    <n v="0"/>
    <m/>
    <n v="1"/>
    <x v="0"/>
    <n v="1"/>
  </r>
  <r>
    <s v="CLM49833498"/>
    <d v="2021-12-12T00:00:00"/>
    <x v="3817"/>
    <x v="1"/>
    <x v="3875"/>
    <m/>
    <s v="POL35164038"/>
    <n v="1"/>
    <n v="0"/>
    <m/>
    <n v="1"/>
    <x v="0"/>
    <n v="0"/>
  </r>
  <r>
    <s v="CLM92229190"/>
    <d v="2021-04-03T00:00:00"/>
    <x v="3818"/>
    <x v="0"/>
    <x v="3876"/>
    <d v="2021-05-30T00:00:00"/>
    <s v="POL49392272"/>
    <n v="0"/>
    <n v="1"/>
    <n v="57"/>
    <n v="0"/>
    <x v="0"/>
    <n v="1"/>
  </r>
  <r>
    <s v="CLM42291936"/>
    <d v="2022-02-16T00:00:00"/>
    <x v="3819"/>
    <x v="0"/>
    <x v="3877"/>
    <d v="2022-05-17T00:00:00"/>
    <s v="POL11826796"/>
    <n v="0"/>
    <n v="1"/>
    <n v="90"/>
    <n v="0"/>
    <x v="0"/>
    <n v="1"/>
  </r>
  <r>
    <s v="CLM77102310"/>
    <d v="2024-10-16T00:00:00"/>
    <x v="3657"/>
    <x v="1"/>
    <x v="3878"/>
    <d v="2024-12-08T00:00:00"/>
    <s v="POL52513124"/>
    <n v="0"/>
    <n v="0"/>
    <n v="53"/>
    <n v="0"/>
    <x v="0"/>
    <n v="0"/>
  </r>
  <r>
    <s v="CLM13365296"/>
    <d v="2021-12-15T00:00:00"/>
    <x v="3820"/>
    <x v="2"/>
    <x v="3879"/>
    <m/>
    <s v="POL78322093"/>
    <n v="1"/>
    <n v="0"/>
    <m/>
    <n v="1"/>
    <x v="0"/>
    <n v="0"/>
  </r>
  <r>
    <s v="CLM79785052"/>
    <d v="2021-04-24T00:00:00"/>
    <x v="3821"/>
    <x v="0"/>
    <x v="3880"/>
    <d v="2021-05-22T00:00:00"/>
    <s v="POL14355041"/>
    <n v="0"/>
    <n v="0"/>
    <n v="28"/>
    <n v="0"/>
    <x v="1"/>
    <n v="1"/>
  </r>
  <r>
    <s v="CLM89339023"/>
    <d v="2021-02-03T00:00:00"/>
    <x v="3822"/>
    <x v="2"/>
    <x v="3881"/>
    <m/>
    <s v="POL28535341"/>
    <n v="1"/>
    <n v="0"/>
    <m/>
    <n v="1"/>
    <x v="0"/>
    <n v="0"/>
  </r>
  <r>
    <s v="CLM46820741"/>
    <d v="2021-08-24T00:00:00"/>
    <x v="3823"/>
    <x v="0"/>
    <x v="3882"/>
    <m/>
    <s v="POL43096448"/>
    <n v="1"/>
    <n v="1"/>
    <m/>
    <n v="1"/>
    <x v="0"/>
    <n v="1"/>
  </r>
  <r>
    <s v="CLM16803186"/>
    <d v="2021-05-16T00:00:00"/>
    <x v="3824"/>
    <x v="2"/>
    <x v="3883"/>
    <d v="2021-08-11T00:00:00"/>
    <s v="POL06836904"/>
    <n v="0"/>
    <n v="1"/>
    <n v="87"/>
    <n v="0"/>
    <x v="0"/>
    <n v="0"/>
  </r>
  <r>
    <s v="CLM70275949"/>
    <d v="2024-07-09T00:00:00"/>
    <x v="3825"/>
    <x v="1"/>
    <x v="3884"/>
    <m/>
    <s v="POL76748109"/>
    <n v="1"/>
    <n v="1"/>
    <m/>
    <n v="1"/>
    <x v="0"/>
    <n v="0"/>
  </r>
  <r>
    <s v="CLM08656665"/>
    <d v="2021-10-06T00:00:00"/>
    <x v="3826"/>
    <x v="0"/>
    <x v="3885"/>
    <m/>
    <s v="POL49595777"/>
    <n v="1"/>
    <n v="1"/>
    <m/>
    <n v="1"/>
    <x v="0"/>
    <n v="1"/>
  </r>
  <r>
    <s v="CLM00927718"/>
    <d v="2021-11-18T00:00:00"/>
    <x v="3827"/>
    <x v="1"/>
    <x v="3886"/>
    <d v="2022-01-16T00:00:00"/>
    <s v="POL84317936"/>
    <n v="0"/>
    <n v="1"/>
    <n v="59"/>
    <n v="0"/>
    <x v="0"/>
    <n v="0"/>
  </r>
  <r>
    <s v="CLM00287414"/>
    <d v="2024-01-27T00:00:00"/>
    <x v="3076"/>
    <x v="2"/>
    <x v="3887"/>
    <d v="2024-02-26T00:00:00"/>
    <s v="POL82401042"/>
    <n v="0"/>
    <n v="1"/>
    <n v="30"/>
    <n v="0"/>
    <x v="0"/>
    <n v="0"/>
  </r>
  <r>
    <s v="CLM04715810"/>
    <d v="2020-02-21T00:00:00"/>
    <x v="3828"/>
    <x v="0"/>
    <x v="3888"/>
    <d v="2020-03-04T00:00:00"/>
    <s v="POL67127779"/>
    <n v="0"/>
    <n v="1"/>
    <n v="12"/>
    <n v="0"/>
    <x v="0"/>
    <n v="1"/>
  </r>
  <r>
    <s v="CLM15240993"/>
    <d v="2024-08-01T00:00:00"/>
    <x v="3829"/>
    <x v="1"/>
    <x v="3889"/>
    <d v="2024-09-26T00:00:00"/>
    <s v="POL03596444"/>
    <n v="0"/>
    <n v="0"/>
    <n v="56"/>
    <n v="0"/>
    <x v="1"/>
    <n v="0"/>
  </r>
  <r>
    <s v="CLM92000071"/>
    <d v="2021-04-19T00:00:00"/>
    <x v="3830"/>
    <x v="0"/>
    <x v="3890"/>
    <d v="2021-06-22T00:00:00"/>
    <s v="POL33880190"/>
    <n v="0"/>
    <n v="1"/>
    <n v="64"/>
    <n v="0"/>
    <x v="0"/>
    <n v="1"/>
  </r>
  <r>
    <s v="CLM07412896"/>
    <d v="2023-05-25T00:00:00"/>
    <x v="3831"/>
    <x v="1"/>
    <x v="3891"/>
    <d v="2023-08-19T00:00:00"/>
    <s v="POL84330960"/>
    <n v="0"/>
    <n v="1"/>
    <n v="86"/>
    <n v="0"/>
    <x v="0"/>
    <n v="0"/>
  </r>
  <r>
    <s v="CLM54684030"/>
    <d v="2021-01-08T00:00:00"/>
    <x v="3832"/>
    <x v="2"/>
    <x v="3892"/>
    <d v="2021-03-03T00:00:00"/>
    <s v="POL27188629"/>
    <n v="0"/>
    <n v="0"/>
    <n v="54"/>
    <n v="0"/>
    <x v="0"/>
    <n v="0"/>
  </r>
  <r>
    <s v="CLM00625942"/>
    <d v="2024-08-26T00:00:00"/>
    <x v="3833"/>
    <x v="1"/>
    <x v="3893"/>
    <d v="2024-10-22T00:00:00"/>
    <s v="POL49819394"/>
    <n v="0"/>
    <n v="0"/>
    <n v="57"/>
    <n v="0"/>
    <x v="0"/>
    <n v="0"/>
  </r>
  <r>
    <s v="CLM14908244"/>
    <d v="2024-11-20T00:00:00"/>
    <x v="3834"/>
    <x v="0"/>
    <x v="3894"/>
    <m/>
    <s v="POL87616796"/>
    <n v="1"/>
    <n v="0"/>
    <m/>
    <n v="1"/>
    <x v="2"/>
    <n v="1"/>
  </r>
  <r>
    <s v="CLM96355177"/>
    <d v="2022-11-02T00:00:00"/>
    <x v="3835"/>
    <x v="0"/>
    <x v="3895"/>
    <d v="2023-01-09T00:00:00"/>
    <s v="POL17250525"/>
    <n v="0"/>
    <n v="0"/>
    <n v="68"/>
    <n v="0"/>
    <x v="0"/>
    <n v="1"/>
  </r>
  <r>
    <s v="CLM76182914"/>
    <d v="2021-07-06T00:00:00"/>
    <x v="3836"/>
    <x v="1"/>
    <x v="3896"/>
    <d v="2021-08-24T00:00:00"/>
    <s v="POL29892816"/>
    <n v="0"/>
    <n v="1"/>
    <n v="49"/>
    <n v="0"/>
    <x v="0"/>
    <n v="0"/>
  </r>
  <r>
    <s v="CLM06426181"/>
    <d v="2024-02-17T00:00:00"/>
    <x v="3837"/>
    <x v="0"/>
    <x v="3897"/>
    <d v="2024-03-01T00:00:00"/>
    <s v="POL68113018"/>
    <n v="0"/>
    <n v="0"/>
    <n v="13"/>
    <n v="0"/>
    <x v="0"/>
    <n v="1"/>
  </r>
  <r>
    <s v="CLM40653690"/>
    <d v="2023-10-04T00:00:00"/>
    <x v="3838"/>
    <x v="1"/>
    <x v="3898"/>
    <d v="2023-12-29T00:00:00"/>
    <s v="POL56668614"/>
    <n v="0"/>
    <n v="1"/>
    <n v="86"/>
    <n v="0"/>
    <x v="0"/>
    <n v="0"/>
  </r>
  <r>
    <s v="CLM67242394"/>
    <d v="2020-04-22T00:00:00"/>
    <x v="3839"/>
    <x v="1"/>
    <x v="3899"/>
    <m/>
    <s v="POL98989117"/>
    <n v="1"/>
    <n v="0"/>
    <m/>
    <n v="1"/>
    <x v="1"/>
    <n v="0"/>
  </r>
  <r>
    <s v="CLM50211276"/>
    <d v="2020-07-21T00:00:00"/>
    <x v="3840"/>
    <x v="2"/>
    <x v="3900"/>
    <m/>
    <s v="POL55191578"/>
    <n v="1"/>
    <n v="0"/>
    <m/>
    <n v="1"/>
    <x v="0"/>
    <n v="0"/>
  </r>
  <r>
    <s v="CLM02669083"/>
    <d v="2024-08-28T00:00:00"/>
    <x v="3841"/>
    <x v="1"/>
    <x v="3901"/>
    <m/>
    <s v="POL18063392"/>
    <n v="1"/>
    <n v="0"/>
    <m/>
    <n v="1"/>
    <x v="1"/>
    <n v="0"/>
  </r>
  <r>
    <s v="CLM48076145"/>
    <d v="2021-10-02T00:00:00"/>
    <x v="3842"/>
    <x v="0"/>
    <x v="3902"/>
    <m/>
    <s v="POL04951844"/>
    <n v="1"/>
    <n v="1"/>
    <m/>
    <n v="1"/>
    <x v="0"/>
    <n v="1"/>
  </r>
  <r>
    <s v="CLM94255305"/>
    <d v="2024-06-17T00:00:00"/>
    <x v="3843"/>
    <x v="0"/>
    <x v="3903"/>
    <d v="2024-07-25T00:00:00"/>
    <s v="POL44119689"/>
    <n v="0"/>
    <n v="0"/>
    <n v="38"/>
    <n v="0"/>
    <x v="0"/>
    <n v="1"/>
  </r>
  <r>
    <s v="CLM58280353"/>
    <d v="2021-07-17T00:00:00"/>
    <x v="3844"/>
    <x v="0"/>
    <x v="3904"/>
    <m/>
    <s v="POL78697051"/>
    <n v="1"/>
    <n v="1"/>
    <m/>
    <n v="1"/>
    <x v="0"/>
    <n v="1"/>
  </r>
  <r>
    <s v="CLM13474900"/>
    <d v="2021-11-20T00:00:00"/>
    <x v="3845"/>
    <x v="1"/>
    <x v="3905"/>
    <d v="2022-02-15T00:00:00"/>
    <s v="POL71504244"/>
    <n v="0"/>
    <n v="1"/>
    <n v="87"/>
    <n v="0"/>
    <x v="0"/>
    <n v="0"/>
  </r>
  <r>
    <s v="CLM97692413"/>
    <d v="2022-04-13T00:00:00"/>
    <x v="3846"/>
    <x v="2"/>
    <x v="3906"/>
    <m/>
    <s v="POL20003518"/>
    <n v="1"/>
    <n v="1"/>
    <m/>
    <n v="1"/>
    <x v="0"/>
    <n v="0"/>
  </r>
  <r>
    <s v="CLM71524833"/>
    <d v="2021-07-15T00:00:00"/>
    <x v="3847"/>
    <x v="0"/>
    <x v="3907"/>
    <m/>
    <s v="POL45114954"/>
    <n v="1"/>
    <n v="1"/>
    <m/>
    <n v="1"/>
    <x v="0"/>
    <n v="1"/>
  </r>
  <r>
    <s v="CLM93202532"/>
    <d v="2020-03-31T00:00:00"/>
    <x v="3848"/>
    <x v="0"/>
    <x v="3908"/>
    <d v="2020-06-18T00:00:00"/>
    <s v="POL35020187"/>
    <n v="0"/>
    <n v="0"/>
    <n v="79"/>
    <n v="0"/>
    <x v="0"/>
    <n v="1"/>
  </r>
  <r>
    <s v="CLM09500357"/>
    <d v="2024-08-05T00:00:00"/>
    <x v="3849"/>
    <x v="0"/>
    <x v="3909"/>
    <d v="2024-10-23T00:00:00"/>
    <s v="POL36528332"/>
    <n v="0"/>
    <n v="1"/>
    <n v="79"/>
    <n v="0"/>
    <x v="0"/>
    <n v="1"/>
  </r>
  <r>
    <s v="CLM00120032"/>
    <d v="2023-04-21T00:00:00"/>
    <x v="3850"/>
    <x v="0"/>
    <x v="3910"/>
    <d v="2023-07-07T00:00:00"/>
    <s v="POL68917134"/>
    <n v="0"/>
    <n v="1"/>
    <n v="77"/>
    <n v="0"/>
    <x v="0"/>
    <n v="1"/>
  </r>
  <r>
    <s v="CLM11011330"/>
    <d v="2021-12-02T00:00:00"/>
    <x v="3851"/>
    <x v="2"/>
    <x v="3911"/>
    <d v="2022-01-14T00:00:00"/>
    <s v="POL96668666"/>
    <n v="0"/>
    <n v="1"/>
    <n v="43"/>
    <n v="0"/>
    <x v="0"/>
    <n v="0"/>
  </r>
  <r>
    <s v="CLM55533327"/>
    <d v="2024-04-06T00:00:00"/>
    <x v="3852"/>
    <x v="0"/>
    <x v="3912"/>
    <d v="2024-05-12T00:00:00"/>
    <s v="POL50194049"/>
    <n v="0"/>
    <n v="1"/>
    <n v="36"/>
    <n v="0"/>
    <x v="0"/>
    <n v="1"/>
  </r>
  <r>
    <s v="CLM58390575"/>
    <d v="2022-04-14T00:00:00"/>
    <x v="3853"/>
    <x v="1"/>
    <x v="3913"/>
    <m/>
    <s v="POL06150370"/>
    <n v="1"/>
    <n v="1"/>
    <m/>
    <n v="1"/>
    <x v="0"/>
    <n v="0"/>
  </r>
  <r>
    <s v="CLM46871481"/>
    <d v="2023-07-01T00:00:00"/>
    <x v="3854"/>
    <x v="0"/>
    <x v="3914"/>
    <d v="2023-07-13T00:00:00"/>
    <s v="POL52383716"/>
    <n v="0"/>
    <n v="0"/>
    <n v="12"/>
    <n v="0"/>
    <x v="1"/>
    <n v="1"/>
  </r>
  <r>
    <s v="CLM84619759"/>
    <d v="2023-11-01T00:00:00"/>
    <x v="3855"/>
    <x v="2"/>
    <x v="3915"/>
    <m/>
    <s v="POL55660947"/>
    <n v="1"/>
    <n v="1"/>
    <m/>
    <n v="1"/>
    <x v="0"/>
    <n v="0"/>
  </r>
  <r>
    <s v="CLM15731734"/>
    <d v="2021-04-17T00:00:00"/>
    <x v="1397"/>
    <x v="1"/>
    <x v="3916"/>
    <d v="2021-06-14T00:00:00"/>
    <s v="POL59179996"/>
    <n v="0"/>
    <n v="1"/>
    <n v="58"/>
    <n v="0"/>
    <x v="0"/>
    <n v="0"/>
  </r>
  <r>
    <s v="CLM98933872"/>
    <d v="2022-09-27T00:00:00"/>
    <x v="3381"/>
    <x v="0"/>
    <x v="3917"/>
    <d v="2022-10-08T00:00:00"/>
    <s v="POL21670174"/>
    <n v="0"/>
    <n v="1"/>
    <n v="11"/>
    <n v="0"/>
    <x v="0"/>
    <n v="1"/>
  </r>
  <r>
    <s v="CLM66818784"/>
    <d v="2021-11-01T00:00:00"/>
    <x v="3856"/>
    <x v="2"/>
    <x v="3918"/>
    <d v="2021-11-14T00:00:00"/>
    <s v="POL88351498"/>
    <n v="0"/>
    <n v="0"/>
    <n v="13"/>
    <n v="0"/>
    <x v="0"/>
    <n v="0"/>
  </r>
  <r>
    <s v="CLM94462063"/>
    <d v="2022-11-13T00:00:00"/>
    <x v="3857"/>
    <x v="0"/>
    <x v="3919"/>
    <d v="2023-01-01T00:00:00"/>
    <s v="POL93930819"/>
    <n v="0"/>
    <n v="0"/>
    <n v="49"/>
    <n v="0"/>
    <x v="1"/>
    <n v="1"/>
  </r>
  <r>
    <s v="CLM15469855"/>
    <d v="2024-04-11T00:00:00"/>
    <x v="3858"/>
    <x v="2"/>
    <x v="3920"/>
    <m/>
    <s v="POL50830116"/>
    <n v="1"/>
    <n v="0"/>
    <m/>
    <n v="1"/>
    <x v="0"/>
    <n v="0"/>
  </r>
  <r>
    <s v="CLM00977190"/>
    <d v="2020-05-14T00:00:00"/>
    <x v="3859"/>
    <x v="2"/>
    <x v="3921"/>
    <d v="2020-06-18T00:00:00"/>
    <s v="POL83352802"/>
    <n v="0"/>
    <n v="0"/>
    <n v="35"/>
    <n v="0"/>
    <x v="1"/>
    <n v="0"/>
  </r>
  <r>
    <s v="CLM42048195"/>
    <d v="2023-10-09T00:00:00"/>
    <x v="3860"/>
    <x v="1"/>
    <x v="3922"/>
    <d v="2023-12-21T00:00:00"/>
    <s v="POL99222365"/>
    <n v="0"/>
    <n v="1"/>
    <n v="73"/>
    <n v="0"/>
    <x v="0"/>
    <n v="0"/>
  </r>
  <r>
    <s v="CLM55002263"/>
    <d v="2023-10-07T00:00:00"/>
    <x v="3861"/>
    <x v="0"/>
    <x v="3923"/>
    <d v="2023-10-29T00:00:00"/>
    <s v="POL38348666"/>
    <n v="0"/>
    <n v="0"/>
    <n v="22"/>
    <n v="0"/>
    <x v="1"/>
    <n v="1"/>
  </r>
  <r>
    <s v="CLM86600020"/>
    <d v="2022-10-23T00:00:00"/>
    <x v="3862"/>
    <x v="0"/>
    <x v="3924"/>
    <d v="2022-12-17T00:00:00"/>
    <s v="POL92741100"/>
    <n v="0"/>
    <n v="1"/>
    <n v="55"/>
    <n v="0"/>
    <x v="0"/>
    <n v="1"/>
  </r>
  <r>
    <s v="CLM14361910"/>
    <d v="2020-09-13T00:00:00"/>
    <x v="3863"/>
    <x v="0"/>
    <x v="3925"/>
    <d v="2020-11-10T00:00:00"/>
    <s v="POL64544270"/>
    <n v="0"/>
    <n v="0"/>
    <n v="58"/>
    <n v="0"/>
    <x v="1"/>
    <n v="1"/>
  </r>
  <r>
    <s v="CLM87735083"/>
    <d v="2024-04-10T00:00:00"/>
    <x v="3864"/>
    <x v="2"/>
    <x v="3926"/>
    <d v="2024-05-30T00:00:00"/>
    <s v="POL69068296"/>
    <n v="0"/>
    <n v="1"/>
    <n v="50"/>
    <n v="0"/>
    <x v="0"/>
    <n v="0"/>
  </r>
  <r>
    <s v="CLM52617258"/>
    <d v="2022-09-12T00:00:00"/>
    <x v="3865"/>
    <x v="1"/>
    <x v="3927"/>
    <d v="2022-11-07T00:00:00"/>
    <s v="POL50064948"/>
    <n v="0"/>
    <n v="0"/>
    <n v="56"/>
    <n v="0"/>
    <x v="0"/>
    <n v="0"/>
  </r>
  <r>
    <s v="CLM79093412"/>
    <d v="2023-05-03T00:00:00"/>
    <x v="3038"/>
    <x v="0"/>
    <x v="3928"/>
    <m/>
    <s v="POL97001754"/>
    <n v="1"/>
    <n v="1"/>
    <m/>
    <n v="1"/>
    <x v="0"/>
    <n v="1"/>
  </r>
  <r>
    <s v="CLM63680176"/>
    <d v="2024-11-04T00:00:00"/>
    <x v="3866"/>
    <x v="1"/>
    <x v="3929"/>
    <d v="2024-11-20T00:00:00"/>
    <s v="POL24029691"/>
    <n v="0"/>
    <n v="1"/>
    <n v="16"/>
    <n v="0"/>
    <x v="0"/>
    <n v="0"/>
  </r>
  <r>
    <s v="CLM26247785"/>
    <d v="2023-06-12T00:00:00"/>
    <x v="3867"/>
    <x v="1"/>
    <x v="3930"/>
    <m/>
    <s v="POL90127927"/>
    <n v="1"/>
    <n v="0"/>
    <m/>
    <n v="1"/>
    <x v="0"/>
    <n v="0"/>
  </r>
  <r>
    <s v="CLM25869210"/>
    <d v="2020-07-21T00:00:00"/>
    <x v="3868"/>
    <x v="2"/>
    <x v="3931"/>
    <m/>
    <s v="POL03891541"/>
    <n v="1"/>
    <n v="1"/>
    <m/>
    <n v="1"/>
    <x v="0"/>
    <n v="0"/>
  </r>
  <r>
    <s v="CLM71394467"/>
    <d v="2022-07-29T00:00:00"/>
    <x v="3869"/>
    <x v="1"/>
    <x v="3932"/>
    <d v="2022-09-16T00:00:00"/>
    <s v="POL17046298"/>
    <n v="0"/>
    <n v="0"/>
    <n v="49"/>
    <n v="0"/>
    <x v="0"/>
    <n v="0"/>
  </r>
  <r>
    <s v="CLM51001064"/>
    <d v="2021-06-18T00:00:00"/>
    <x v="3870"/>
    <x v="2"/>
    <x v="3933"/>
    <d v="2021-07-14T00:00:00"/>
    <s v="POL56083774"/>
    <n v="0"/>
    <n v="1"/>
    <n v="26"/>
    <n v="0"/>
    <x v="0"/>
    <n v="0"/>
  </r>
  <r>
    <s v="CLM28281272"/>
    <d v="2022-07-31T00:00:00"/>
    <x v="3871"/>
    <x v="2"/>
    <x v="3934"/>
    <m/>
    <s v="POL91660793"/>
    <n v="1"/>
    <n v="0"/>
    <m/>
    <n v="1"/>
    <x v="0"/>
    <n v="0"/>
  </r>
  <r>
    <s v="CLM82751465"/>
    <d v="2019-12-25T00:00:00"/>
    <x v="3872"/>
    <x v="0"/>
    <x v="3935"/>
    <d v="2020-03-06T00:00:00"/>
    <s v="POL80850995"/>
    <n v="0"/>
    <n v="1"/>
    <n v="72"/>
    <n v="0"/>
    <x v="0"/>
    <n v="1"/>
  </r>
  <r>
    <s v="CLM99247734"/>
    <d v="2022-02-17T00:00:00"/>
    <x v="3873"/>
    <x v="1"/>
    <x v="3936"/>
    <m/>
    <s v="POL33328438"/>
    <n v="1"/>
    <n v="0"/>
    <m/>
    <n v="1"/>
    <x v="0"/>
    <n v="0"/>
  </r>
  <r>
    <s v="CLM95262391"/>
    <d v="2024-02-01T00:00:00"/>
    <x v="3874"/>
    <x v="1"/>
    <x v="3937"/>
    <m/>
    <s v="POL51049013"/>
    <n v="1"/>
    <n v="1"/>
    <m/>
    <n v="1"/>
    <x v="0"/>
    <n v="0"/>
  </r>
  <r>
    <s v="CLM30201467"/>
    <d v="2022-10-01T00:00:00"/>
    <x v="3875"/>
    <x v="0"/>
    <x v="3938"/>
    <d v="2022-12-11T00:00:00"/>
    <s v="POL89882153"/>
    <n v="0"/>
    <n v="0"/>
    <n v="71"/>
    <n v="0"/>
    <x v="0"/>
    <n v="1"/>
  </r>
  <r>
    <s v="CLM88372734"/>
    <d v="2020-03-20T00:00:00"/>
    <x v="3876"/>
    <x v="0"/>
    <x v="3939"/>
    <d v="2020-04-05T00:00:00"/>
    <s v="POL07444317"/>
    <n v="0"/>
    <n v="0"/>
    <n v="16"/>
    <n v="0"/>
    <x v="0"/>
    <n v="1"/>
  </r>
  <r>
    <s v="CLM39724577"/>
    <d v="2023-12-14T00:00:00"/>
    <x v="3877"/>
    <x v="2"/>
    <x v="3940"/>
    <d v="2024-03-13T00:00:00"/>
    <s v="POL83784659"/>
    <n v="0"/>
    <n v="0"/>
    <n v="90"/>
    <n v="0"/>
    <x v="1"/>
    <n v="0"/>
  </r>
  <r>
    <s v="CLM70719657"/>
    <d v="2021-08-17T00:00:00"/>
    <x v="3878"/>
    <x v="0"/>
    <x v="3941"/>
    <d v="2021-08-27T00:00:00"/>
    <s v="POL60886939"/>
    <n v="0"/>
    <n v="0"/>
    <n v="10"/>
    <n v="0"/>
    <x v="0"/>
    <n v="1"/>
  </r>
  <r>
    <s v="CLM79672199"/>
    <d v="2023-08-01T00:00:00"/>
    <x v="3879"/>
    <x v="1"/>
    <x v="3942"/>
    <d v="2023-09-09T00:00:00"/>
    <s v="POL65042207"/>
    <n v="0"/>
    <n v="0"/>
    <n v="39"/>
    <n v="0"/>
    <x v="1"/>
    <n v="0"/>
  </r>
  <r>
    <s v="CLM77051789"/>
    <d v="2024-02-26T00:00:00"/>
    <x v="3880"/>
    <x v="2"/>
    <x v="3943"/>
    <d v="2024-03-14T00:00:00"/>
    <s v="POL21533048"/>
    <n v="0"/>
    <n v="1"/>
    <n v="17"/>
    <n v="0"/>
    <x v="0"/>
    <n v="0"/>
  </r>
  <r>
    <s v="CLM08860967"/>
    <d v="2022-04-14T00:00:00"/>
    <x v="3881"/>
    <x v="2"/>
    <x v="3944"/>
    <d v="2022-05-22T00:00:00"/>
    <s v="POL75133618"/>
    <n v="0"/>
    <n v="0"/>
    <n v="38"/>
    <n v="0"/>
    <x v="0"/>
    <n v="0"/>
  </r>
  <r>
    <s v="CLM33033927"/>
    <d v="2023-05-09T00:00:00"/>
    <x v="3882"/>
    <x v="2"/>
    <x v="3945"/>
    <d v="2023-08-05T00:00:00"/>
    <s v="POL09895305"/>
    <n v="0"/>
    <n v="0"/>
    <n v="88"/>
    <n v="0"/>
    <x v="0"/>
    <n v="0"/>
  </r>
  <r>
    <s v="CLM29222827"/>
    <d v="2022-08-05T00:00:00"/>
    <x v="3883"/>
    <x v="0"/>
    <x v="3946"/>
    <m/>
    <s v="POL87932414"/>
    <n v="1"/>
    <n v="1"/>
    <m/>
    <n v="1"/>
    <x v="0"/>
    <n v="1"/>
  </r>
  <r>
    <s v="CLM71337173"/>
    <d v="2020-08-30T00:00:00"/>
    <x v="3884"/>
    <x v="1"/>
    <x v="3947"/>
    <d v="2020-11-08T00:00:00"/>
    <s v="POL96943795"/>
    <n v="0"/>
    <n v="0"/>
    <n v="70"/>
    <n v="0"/>
    <x v="2"/>
    <n v="0"/>
  </r>
  <r>
    <s v="CLM17305977"/>
    <d v="2020-01-17T00:00:00"/>
    <x v="3885"/>
    <x v="1"/>
    <x v="3948"/>
    <m/>
    <s v="POL95138693"/>
    <n v="1"/>
    <n v="1"/>
    <m/>
    <n v="1"/>
    <x v="0"/>
    <n v="0"/>
  </r>
  <r>
    <s v="CLM07642960"/>
    <d v="2023-05-12T00:00:00"/>
    <x v="3886"/>
    <x v="0"/>
    <x v="3949"/>
    <d v="2023-05-30T00:00:00"/>
    <s v="POL74477795"/>
    <n v="0"/>
    <n v="0"/>
    <n v="18"/>
    <n v="0"/>
    <x v="0"/>
    <n v="1"/>
  </r>
  <r>
    <s v="CLM30620601"/>
    <d v="2023-08-15T00:00:00"/>
    <x v="3887"/>
    <x v="2"/>
    <x v="3950"/>
    <d v="2023-10-26T00:00:00"/>
    <s v="POL83312613"/>
    <n v="0"/>
    <n v="0"/>
    <n v="72"/>
    <n v="0"/>
    <x v="0"/>
    <n v="0"/>
  </r>
  <r>
    <s v="CLM61151899"/>
    <d v="2023-07-29T00:00:00"/>
    <x v="3888"/>
    <x v="0"/>
    <x v="3951"/>
    <d v="2023-10-13T00:00:00"/>
    <s v="POL45842876"/>
    <n v="0"/>
    <n v="1"/>
    <n v="76"/>
    <n v="0"/>
    <x v="0"/>
    <n v="1"/>
  </r>
  <r>
    <s v="CLM58900118"/>
    <d v="2022-02-26T00:00:00"/>
    <x v="3889"/>
    <x v="2"/>
    <x v="3952"/>
    <m/>
    <s v="POL86711709"/>
    <n v="1"/>
    <n v="0"/>
    <m/>
    <n v="1"/>
    <x v="2"/>
    <n v="0"/>
  </r>
  <r>
    <s v="CLM07481153"/>
    <d v="2021-06-04T00:00:00"/>
    <x v="2329"/>
    <x v="2"/>
    <x v="3953"/>
    <d v="2021-07-16T00:00:00"/>
    <s v="POL82524320"/>
    <n v="0"/>
    <n v="0"/>
    <n v="42"/>
    <n v="0"/>
    <x v="1"/>
    <n v="0"/>
  </r>
  <r>
    <s v="CLM13236655"/>
    <d v="2020-11-14T00:00:00"/>
    <x v="3890"/>
    <x v="0"/>
    <x v="3954"/>
    <d v="2021-02-11T00:00:00"/>
    <s v="POL54969569"/>
    <n v="0"/>
    <n v="0"/>
    <n v="89"/>
    <n v="0"/>
    <x v="0"/>
    <n v="1"/>
  </r>
  <r>
    <s v="CLM00613907"/>
    <d v="2023-11-01T00:00:00"/>
    <x v="3891"/>
    <x v="1"/>
    <x v="3955"/>
    <d v="2023-12-07T00:00:00"/>
    <s v="POL17984911"/>
    <n v="0"/>
    <n v="0"/>
    <n v="36"/>
    <n v="0"/>
    <x v="0"/>
    <n v="0"/>
  </r>
  <r>
    <s v="CLM30274843"/>
    <d v="2024-11-18T00:00:00"/>
    <x v="3892"/>
    <x v="0"/>
    <x v="3956"/>
    <m/>
    <s v="POL40441861"/>
    <n v="1"/>
    <n v="0"/>
    <m/>
    <n v="1"/>
    <x v="0"/>
    <n v="1"/>
  </r>
  <r>
    <s v="CLM45421826"/>
    <d v="2021-02-15T00:00:00"/>
    <x v="3893"/>
    <x v="2"/>
    <x v="3957"/>
    <m/>
    <s v="POL89907664"/>
    <n v="1"/>
    <n v="1"/>
    <m/>
    <n v="1"/>
    <x v="0"/>
    <n v="0"/>
  </r>
  <r>
    <s v="CLM93595486"/>
    <d v="2024-03-24T00:00:00"/>
    <x v="3894"/>
    <x v="0"/>
    <x v="3958"/>
    <m/>
    <s v="POL94561811"/>
    <n v="1"/>
    <n v="1"/>
    <m/>
    <n v="1"/>
    <x v="0"/>
    <n v="1"/>
  </r>
  <r>
    <s v="CLM95100929"/>
    <d v="2024-11-27T00:00:00"/>
    <x v="3895"/>
    <x v="1"/>
    <x v="3959"/>
    <d v="2024-12-17T00:00:00"/>
    <s v="POL24076840"/>
    <n v="0"/>
    <n v="1"/>
    <n v="20"/>
    <n v="0"/>
    <x v="0"/>
    <n v="0"/>
  </r>
  <r>
    <s v="CLM26826355"/>
    <d v="2023-04-18T00:00:00"/>
    <x v="3896"/>
    <x v="2"/>
    <x v="3960"/>
    <d v="2023-06-23T00:00:00"/>
    <s v="POL71227580"/>
    <n v="0"/>
    <n v="1"/>
    <n v="66"/>
    <n v="0"/>
    <x v="0"/>
    <n v="0"/>
  </r>
  <r>
    <s v="CLM75827344"/>
    <d v="2023-02-09T00:00:00"/>
    <x v="3897"/>
    <x v="2"/>
    <x v="3961"/>
    <d v="2023-03-08T00:00:00"/>
    <s v="POL82024984"/>
    <n v="0"/>
    <n v="1"/>
    <n v="27"/>
    <n v="0"/>
    <x v="0"/>
    <n v="0"/>
  </r>
  <r>
    <s v="CLM01427294"/>
    <d v="2021-05-02T00:00:00"/>
    <x v="3898"/>
    <x v="0"/>
    <x v="3962"/>
    <d v="2021-07-30T00:00:00"/>
    <s v="POL61380833"/>
    <n v="0"/>
    <n v="0"/>
    <n v="89"/>
    <n v="0"/>
    <x v="0"/>
    <n v="1"/>
  </r>
  <r>
    <s v="CLM52810782"/>
    <d v="2023-02-08T00:00:00"/>
    <x v="3899"/>
    <x v="2"/>
    <x v="3963"/>
    <m/>
    <s v="POL57660624"/>
    <n v="1"/>
    <n v="1"/>
    <m/>
    <n v="1"/>
    <x v="0"/>
    <n v="0"/>
  </r>
  <r>
    <s v="CLM57930579"/>
    <d v="2023-08-04T00:00:00"/>
    <x v="3900"/>
    <x v="1"/>
    <x v="3964"/>
    <d v="2023-09-09T00:00:00"/>
    <s v="POL93493038"/>
    <n v="0"/>
    <n v="0"/>
    <n v="36"/>
    <n v="0"/>
    <x v="0"/>
    <n v="0"/>
  </r>
  <r>
    <s v="CLM36927436"/>
    <d v="2020-09-30T00:00:00"/>
    <x v="3901"/>
    <x v="2"/>
    <x v="3965"/>
    <d v="2020-12-21T00:00:00"/>
    <s v="POL21924883"/>
    <n v="0"/>
    <n v="0"/>
    <n v="82"/>
    <n v="0"/>
    <x v="1"/>
    <n v="0"/>
  </r>
  <r>
    <s v="CLM52482752"/>
    <d v="2022-07-07T00:00:00"/>
    <x v="3902"/>
    <x v="2"/>
    <x v="3966"/>
    <d v="2022-09-01T00:00:00"/>
    <s v="POL62525398"/>
    <n v="0"/>
    <n v="0"/>
    <n v="56"/>
    <n v="0"/>
    <x v="0"/>
    <n v="0"/>
  </r>
  <r>
    <s v="CLM25355352"/>
    <d v="2023-12-23T00:00:00"/>
    <x v="3903"/>
    <x v="0"/>
    <x v="3967"/>
    <d v="2024-02-19T00:00:00"/>
    <s v="POL56917671"/>
    <n v="0"/>
    <n v="1"/>
    <n v="58"/>
    <n v="0"/>
    <x v="0"/>
    <n v="1"/>
  </r>
  <r>
    <s v="CLM35022558"/>
    <d v="2024-03-14T00:00:00"/>
    <x v="3904"/>
    <x v="2"/>
    <x v="3968"/>
    <m/>
    <s v="POL33080881"/>
    <n v="1"/>
    <n v="1"/>
    <m/>
    <n v="1"/>
    <x v="0"/>
    <n v="0"/>
  </r>
  <r>
    <s v="CLM98867970"/>
    <d v="2020-05-17T00:00:00"/>
    <x v="3905"/>
    <x v="0"/>
    <x v="3969"/>
    <d v="2020-07-17T00:00:00"/>
    <s v="POL00790731"/>
    <n v="0"/>
    <n v="1"/>
    <n v="61"/>
    <n v="0"/>
    <x v="0"/>
    <n v="1"/>
  </r>
  <r>
    <s v="CLM89272806"/>
    <d v="2020-03-17T00:00:00"/>
    <x v="3906"/>
    <x v="0"/>
    <x v="3970"/>
    <d v="2020-06-15T00:00:00"/>
    <s v="POL16699537"/>
    <n v="0"/>
    <n v="1"/>
    <n v="90"/>
    <n v="0"/>
    <x v="0"/>
    <n v="1"/>
  </r>
  <r>
    <s v="CLM53964673"/>
    <d v="2021-08-09T00:00:00"/>
    <x v="3907"/>
    <x v="2"/>
    <x v="3971"/>
    <d v="2021-10-13T00:00:00"/>
    <s v="POL96578326"/>
    <n v="0"/>
    <n v="0"/>
    <n v="65"/>
    <n v="0"/>
    <x v="1"/>
    <n v="0"/>
  </r>
  <r>
    <s v="CLM57463421"/>
    <d v="2022-05-07T00:00:00"/>
    <x v="3908"/>
    <x v="0"/>
    <x v="3972"/>
    <m/>
    <s v="POL65820287"/>
    <n v="1"/>
    <n v="1"/>
    <m/>
    <n v="1"/>
    <x v="0"/>
    <n v="1"/>
  </r>
  <r>
    <s v="CLM27681487"/>
    <d v="2020-11-16T00:00:00"/>
    <x v="3909"/>
    <x v="1"/>
    <x v="3973"/>
    <d v="2020-12-03T00:00:00"/>
    <s v="POL72902683"/>
    <n v="0"/>
    <n v="0"/>
    <n v="17"/>
    <n v="0"/>
    <x v="1"/>
    <n v="0"/>
  </r>
  <r>
    <s v="CLM34715920"/>
    <d v="2023-08-29T00:00:00"/>
    <x v="3910"/>
    <x v="1"/>
    <x v="3974"/>
    <m/>
    <s v="POL67789029"/>
    <n v="1"/>
    <n v="0"/>
    <m/>
    <n v="1"/>
    <x v="1"/>
    <n v="0"/>
  </r>
  <r>
    <s v="CLM48753918"/>
    <d v="2024-10-27T00:00:00"/>
    <x v="3911"/>
    <x v="1"/>
    <x v="3975"/>
    <m/>
    <s v="POL29239310"/>
    <n v="1"/>
    <n v="0"/>
    <m/>
    <n v="1"/>
    <x v="0"/>
    <n v="0"/>
  </r>
  <r>
    <s v="CLM08444144"/>
    <d v="2021-10-14T00:00:00"/>
    <x v="3912"/>
    <x v="1"/>
    <x v="3976"/>
    <d v="2021-12-04T00:00:00"/>
    <s v="POL88802098"/>
    <n v="0"/>
    <n v="0"/>
    <n v="51"/>
    <n v="0"/>
    <x v="0"/>
    <n v="0"/>
  </r>
  <r>
    <s v="CLM56565043"/>
    <d v="2021-06-15T00:00:00"/>
    <x v="3913"/>
    <x v="1"/>
    <x v="3977"/>
    <d v="2021-09-07T00:00:00"/>
    <s v="POL87833198"/>
    <n v="0"/>
    <n v="1"/>
    <n v="84"/>
    <n v="0"/>
    <x v="0"/>
    <n v="0"/>
  </r>
  <r>
    <s v="CLM27639358"/>
    <d v="2022-09-13T00:00:00"/>
    <x v="3914"/>
    <x v="0"/>
    <x v="3978"/>
    <m/>
    <s v="POL77315241"/>
    <n v="1"/>
    <n v="1"/>
    <m/>
    <n v="1"/>
    <x v="0"/>
    <n v="1"/>
  </r>
  <r>
    <s v="CLM60607257"/>
    <d v="2023-10-04T00:00:00"/>
    <x v="3915"/>
    <x v="1"/>
    <x v="3979"/>
    <d v="2023-12-30T00:00:00"/>
    <s v="POL70586146"/>
    <n v="0"/>
    <n v="1"/>
    <n v="87"/>
    <n v="0"/>
    <x v="0"/>
    <n v="0"/>
  </r>
  <r>
    <s v="CLM79456231"/>
    <d v="2023-09-18T00:00:00"/>
    <x v="3916"/>
    <x v="1"/>
    <x v="3980"/>
    <d v="2023-10-10T00:00:00"/>
    <s v="POL71629276"/>
    <n v="0"/>
    <n v="0"/>
    <n v="22"/>
    <n v="0"/>
    <x v="0"/>
    <n v="0"/>
  </r>
  <r>
    <s v="CLM06684095"/>
    <d v="2023-07-13T00:00:00"/>
    <x v="3917"/>
    <x v="2"/>
    <x v="3981"/>
    <d v="2023-08-31T00:00:00"/>
    <s v="POL35891090"/>
    <n v="0"/>
    <n v="1"/>
    <n v="49"/>
    <n v="0"/>
    <x v="0"/>
    <n v="0"/>
  </r>
  <r>
    <s v="CLM08574583"/>
    <d v="2023-05-07T00:00:00"/>
    <x v="3918"/>
    <x v="1"/>
    <x v="3982"/>
    <m/>
    <s v="POL57053022"/>
    <n v="1"/>
    <n v="1"/>
    <m/>
    <n v="1"/>
    <x v="0"/>
    <n v="0"/>
  </r>
  <r>
    <s v="CLM84404830"/>
    <d v="2023-04-25T00:00:00"/>
    <x v="3919"/>
    <x v="2"/>
    <x v="3983"/>
    <d v="2023-06-17T00:00:00"/>
    <s v="POL11826796"/>
    <n v="0"/>
    <n v="0"/>
    <n v="53"/>
    <n v="0"/>
    <x v="0"/>
    <n v="0"/>
  </r>
  <r>
    <s v="CLM26029082"/>
    <d v="2023-09-02T00:00:00"/>
    <x v="3920"/>
    <x v="0"/>
    <x v="3984"/>
    <d v="2023-10-01T00:00:00"/>
    <s v="POL79206629"/>
    <n v="0"/>
    <n v="1"/>
    <n v="29"/>
    <n v="0"/>
    <x v="0"/>
    <n v="1"/>
  </r>
  <r>
    <s v="CLM32087303"/>
    <d v="2020-03-02T00:00:00"/>
    <x v="3921"/>
    <x v="1"/>
    <x v="3985"/>
    <d v="2020-04-27T00:00:00"/>
    <s v="POL30061822"/>
    <n v="0"/>
    <n v="0"/>
    <n v="56"/>
    <n v="0"/>
    <x v="0"/>
    <n v="0"/>
  </r>
  <r>
    <s v="CLM86364219"/>
    <d v="2020-03-11T00:00:00"/>
    <x v="3922"/>
    <x v="1"/>
    <x v="3986"/>
    <d v="2020-03-21T00:00:00"/>
    <s v="POL94568655"/>
    <n v="0"/>
    <n v="1"/>
    <n v="10"/>
    <n v="0"/>
    <x v="0"/>
    <n v="0"/>
  </r>
  <r>
    <s v="CLM30433474"/>
    <d v="2021-12-25T00:00:00"/>
    <x v="3923"/>
    <x v="2"/>
    <x v="3987"/>
    <d v="2022-03-02T00:00:00"/>
    <s v="POL18063392"/>
    <n v="0"/>
    <n v="0"/>
    <n v="67"/>
    <n v="0"/>
    <x v="1"/>
    <n v="0"/>
  </r>
  <r>
    <s v="CLM64933966"/>
    <d v="2023-07-16T00:00:00"/>
    <x v="3924"/>
    <x v="0"/>
    <x v="3988"/>
    <d v="2023-09-24T00:00:00"/>
    <s v="POL12315723"/>
    <n v="0"/>
    <n v="1"/>
    <n v="70"/>
    <n v="0"/>
    <x v="0"/>
    <n v="1"/>
  </r>
  <r>
    <s v="CLM04544493"/>
    <d v="2021-10-01T00:00:00"/>
    <x v="3925"/>
    <x v="1"/>
    <x v="3989"/>
    <m/>
    <s v="POL60672344"/>
    <n v="1"/>
    <n v="0"/>
    <m/>
    <n v="1"/>
    <x v="0"/>
    <n v="0"/>
  </r>
  <r>
    <s v="CLM92026937"/>
    <d v="2022-01-29T00:00:00"/>
    <x v="3570"/>
    <x v="1"/>
    <x v="3990"/>
    <d v="2022-04-09T00:00:00"/>
    <s v="POL08617665"/>
    <n v="0"/>
    <n v="1"/>
    <n v="70"/>
    <n v="0"/>
    <x v="0"/>
    <n v="0"/>
  </r>
  <r>
    <s v="CLM52158038"/>
    <d v="2022-12-10T00:00:00"/>
    <x v="3926"/>
    <x v="0"/>
    <x v="3991"/>
    <d v="2022-12-26T00:00:00"/>
    <s v="POL58339093"/>
    <n v="0"/>
    <n v="0"/>
    <n v="16"/>
    <n v="0"/>
    <x v="0"/>
    <n v="1"/>
  </r>
  <r>
    <s v="CLM32194055"/>
    <d v="2024-03-24T00:00:00"/>
    <x v="3927"/>
    <x v="2"/>
    <x v="3992"/>
    <m/>
    <s v="POL05347013"/>
    <n v="1"/>
    <n v="0"/>
    <m/>
    <n v="1"/>
    <x v="0"/>
    <n v="0"/>
  </r>
  <r>
    <s v="CLM38185625"/>
    <d v="2022-07-22T00:00:00"/>
    <x v="3928"/>
    <x v="0"/>
    <x v="3993"/>
    <d v="2022-10-11T00:00:00"/>
    <s v="POL97188917"/>
    <n v="0"/>
    <n v="1"/>
    <n v="81"/>
    <n v="0"/>
    <x v="0"/>
    <n v="1"/>
  </r>
  <r>
    <s v="CLM76024860"/>
    <d v="2021-08-05T00:00:00"/>
    <x v="3929"/>
    <x v="0"/>
    <x v="3994"/>
    <d v="2021-10-21T00:00:00"/>
    <s v="POL11162373"/>
    <n v="0"/>
    <n v="1"/>
    <n v="77"/>
    <n v="0"/>
    <x v="0"/>
    <n v="1"/>
  </r>
  <r>
    <s v="CLM19139064"/>
    <d v="2021-03-01T00:00:00"/>
    <x v="3930"/>
    <x v="2"/>
    <x v="3995"/>
    <m/>
    <s v="POL79257166"/>
    <n v="1"/>
    <n v="1"/>
    <m/>
    <n v="1"/>
    <x v="0"/>
    <n v="0"/>
  </r>
  <r>
    <s v="CLM33911013"/>
    <d v="2024-02-09T00:00:00"/>
    <x v="3931"/>
    <x v="2"/>
    <x v="3996"/>
    <d v="2024-05-07T00:00:00"/>
    <s v="POL66283142"/>
    <n v="0"/>
    <n v="0"/>
    <n v="88"/>
    <n v="0"/>
    <x v="1"/>
    <n v="0"/>
  </r>
  <r>
    <s v="CLM20787177"/>
    <d v="2020-03-04T00:00:00"/>
    <x v="3932"/>
    <x v="1"/>
    <x v="3997"/>
    <d v="2020-03-24T00:00:00"/>
    <s v="POL60480382"/>
    <n v="0"/>
    <n v="0"/>
    <n v="20"/>
    <n v="0"/>
    <x v="1"/>
    <n v="0"/>
  </r>
  <r>
    <s v="CLM92208771"/>
    <d v="2024-10-21T00:00:00"/>
    <x v="3933"/>
    <x v="1"/>
    <x v="3998"/>
    <m/>
    <s v="POL54717291"/>
    <n v="1"/>
    <n v="0"/>
    <m/>
    <n v="1"/>
    <x v="0"/>
    <n v="0"/>
  </r>
  <r>
    <s v="CLM97388280"/>
    <d v="2020-08-07T00:00:00"/>
    <x v="3934"/>
    <x v="1"/>
    <x v="3999"/>
    <d v="2020-09-11T00:00:00"/>
    <s v="POL84783513"/>
    <n v="0"/>
    <n v="0"/>
    <n v="35"/>
    <n v="0"/>
    <x v="0"/>
    <n v="0"/>
  </r>
  <r>
    <s v="CLM22026624"/>
    <d v="2023-05-06T00:00:00"/>
    <x v="3935"/>
    <x v="2"/>
    <x v="4000"/>
    <d v="2023-05-21T00:00:00"/>
    <s v="POL65042207"/>
    <n v="0"/>
    <n v="1"/>
    <n v="15"/>
    <n v="0"/>
    <x v="0"/>
    <n v="0"/>
  </r>
  <r>
    <s v="CLM99058787"/>
    <d v="2023-02-25T00:00:00"/>
    <x v="3936"/>
    <x v="0"/>
    <x v="4001"/>
    <d v="2023-03-20T00:00:00"/>
    <s v="POL46408344"/>
    <n v="0"/>
    <n v="1"/>
    <n v="23"/>
    <n v="0"/>
    <x v="0"/>
    <n v="1"/>
  </r>
  <r>
    <s v="CLM86855566"/>
    <d v="2020-02-08T00:00:00"/>
    <x v="3937"/>
    <x v="1"/>
    <x v="4002"/>
    <d v="2020-04-02T00:00:00"/>
    <s v="POL14316031"/>
    <n v="0"/>
    <n v="0"/>
    <n v="54"/>
    <n v="0"/>
    <x v="0"/>
    <n v="0"/>
  </r>
  <r>
    <s v="CLM43309408"/>
    <d v="2020-01-07T00:00:00"/>
    <x v="3938"/>
    <x v="0"/>
    <x v="4003"/>
    <d v="2020-02-15T00:00:00"/>
    <s v="POL81605555"/>
    <n v="0"/>
    <n v="0"/>
    <n v="39"/>
    <n v="0"/>
    <x v="1"/>
    <n v="1"/>
  </r>
  <r>
    <s v="CLM11501085"/>
    <d v="2023-11-30T00:00:00"/>
    <x v="3008"/>
    <x v="2"/>
    <x v="4004"/>
    <m/>
    <s v="POL20843719"/>
    <n v="1"/>
    <n v="0"/>
    <m/>
    <n v="1"/>
    <x v="1"/>
    <n v="0"/>
  </r>
  <r>
    <s v="CLM40866835"/>
    <d v="2021-12-02T00:00:00"/>
    <x v="3939"/>
    <x v="0"/>
    <x v="4005"/>
    <d v="2022-01-09T00:00:00"/>
    <s v="POL32214877"/>
    <n v="0"/>
    <n v="0"/>
    <n v="38"/>
    <n v="0"/>
    <x v="0"/>
    <n v="1"/>
  </r>
  <r>
    <s v="CLM46244970"/>
    <d v="2024-07-30T00:00:00"/>
    <x v="3940"/>
    <x v="0"/>
    <x v="4006"/>
    <d v="2024-09-12T00:00:00"/>
    <s v="POL53750210"/>
    <n v="0"/>
    <n v="1"/>
    <n v="44"/>
    <n v="0"/>
    <x v="0"/>
    <n v="1"/>
  </r>
  <r>
    <s v="CLM81982520"/>
    <d v="2021-09-19T00:00:00"/>
    <x v="3941"/>
    <x v="1"/>
    <x v="4007"/>
    <m/>
    <s v="POL81678751"/>
    <n v="1"/>
    <n v="1"/>
    <m/>
    <n v="1"/>
    <x v="0"/>
    <n v="0"/>
  </r>
  <r>
    <s v="CLM44355529"/>
    <d v="2024-04-14T00:00:00"/>
    <x v="3942"/>
    <x v="0"/>
    <x v="4008"/>
    <d v="2024-05-04T00:00:00"/>
    <s v="POL81437740"/>
    <n v="0"/>
    <n v="0"/>
    <n v="20"/>
    <n v="0"/>
    <x v="0"/>
    <n v="1"/>
  </r>
  <r>
    <s v="CLM90319040"/>
    <d v="2022-12-16T00:00:00"/>
    <x v="3943"/>
    <x v="2"/>
    <x v="4009"/>
    <d v="2023-01-28T00:00:00"/>
    <s v="POL73942123"/>
    <n v="0"/>
    <n v="1"/>
    <n v="43"/>
    <n v="0"/>
    <x v="0"/>
    <n v="0"/>
  </r>
  <r>
    <s v="CLM33576589"/>
    <d v="2024-11-09T00:00:00"/>
    <x v="3944"/>
    <x v="2"/>
    <x v="4010"/>
    <d v="2024-11-22T00:00:00"/>
    <s v="POL39701482"/>
    <n v="0"/>
    <n v="1"/>
    <n v="13"/>
    <n v="0"/>
    <x v="0"/>
    <n v="0"/>
  </r>
  <r>
    <s v="CLM72220402"/>
    <d v="2024-11-17T00:00:00"/>
    <x v="3945"/>
    <x v="2"/>
    <x v="4011"/>
    <d v="2024-11-28T00:00:00"/>
    <s v="POL83669063"/>
    <n v="0"/>
    <n v="0"/>
    <n v="11"/>
    <n v="0"/>
    <x v="0"/>
    <n v="0"/>
  </r>
  <r>
    <s v="CLM08146925"/>
    <d v="2024-10-06T00:00:00"/>
    <x v="3946"/>
    <x v="0"/>
    <x v="4012"/>
    <d v="2025-01-01T00:00:00"/>
    <s v="POL45105855"/>
    <n v="0"/>
    <n v="0"/>
    <n v="87"/>
    <n v="0"/>
    <x v="1"/>
    <n v="1"/>
  </r>
  <r>
    <s v="CLM20889160"/>
    <d v="2021-07-24T00:00:00"/>
    <x v="3947"/>
    <x v="0"/>
    <x v="4013"/>
    <d v="2021-10-21T00:00:00"/>
    <s v="POL15272448"/>
    <n v="0"/>
    <n v="1"/>
    <n v="89"/>
    <n v="0"/>
    <x v="0"/>
    <n v="1"/>
  </r>
  <r>
    <s v="CLM73926681"/>
    <d v="2022-01-12T00:00:00"/>
    <x v="3948"/>
    <x v="1"/>
    <x v="4014"/>
    <m/>
    <s v="POL49350723"/>
    <n v="1"/>
    <n v="0"/>
    <m/>
    <n v="1"/>
    <x v="0"/>
    <n v="0"/>
  </r>
  <r>
    <s v="CLM90154639"/>
    <d v="2020-11-02T00:00:00"/>
    <x v="3949"/>
    <x v="0"/>
    <x v="4015"/>
    <d v="2021-01-16T00:00:00"/>
    <s v="POL52778521"/>
    <n v="0"/>
    <n v="0"/>
    <n v="75"/>
    <n v="0"/>
    <x v="0"/>
    <n v="1"/>
  </r>
  <r>
    <s v="CLM51014124"/>
    <d v="2020-07-05T00:00:00"/>
    <x v="3950"/>
    <x v="2"/>
    <x v="4016"/>
    <d v="2020-08-10T00:00:00"/>
    <s v="POL61268918"/>
    <n v="0"/>
    <n v="1"/>
    <n v="36"/>
    <n v="0"/>
    <x v="0"/>
    <n v="0"/>
  </r>
  <r>
    <s v="CLM37293803"/>
    <d v="2022-05-20T00:00:00"/>
    <x v="3951"/>
    <x v="1"/>
    <x v="4017"/>
    <m/>
    <s v="POL32023528"/>
    <n v="1"/>
    <n v="1"/>
    <m/>
    <n v="1"/>
    <x v="0"/>
    <n v="0"/>
  </r>
  <r>
    <s v="CLM22952507"/>
    <d v="2024-02-14T00:00:00"/>
    <x v="3952"/>
    <x v="1"/>
    <x v="4018"/>
    <d v="2024-03-13T00:00:00"/>
    <s v="POL82338857"/>
    <n v="0"/>
    <n v="0"/>
    <n v="28"/>
    <n v="0"/>
    <x v="0"/>
    <n v="0"/>
  </r>
  <r>
    <s v="CLM56474078"/>
    <d v="2022-03-11T00:00:00"/>
    <x v="3953"/>
    <x v="0"/>
    <x v="4019"/>
    <d v="2022-04-20T00:00:00"/>
    <s v="POL74809100"/>
    <n v="0"/>
    <n v="1"/>
    <n v="40"/>
    <n v="0"/>
    <x v="0"/>
    <n v="1"/>
  </r>
  <r>
    <s v="CLM35118098"/>
    <d v="2022-05-15T00:00:00"/>
    <x v="3954"/>
    <x v="1"/>
    <x v="4020"/>
    <d v="2022-07-11T00:00:00"/>
    <s v="POL40774086"/>
    <n v="0"/>
    <n v="1"/>
    <n v="57"/>
    <n v="0"/>
    <x v="0"/>
    <n v="0"/>
  </r>
  <r>
    <s v="CLM65310894"/>
    <d v="2020-04-30T00:00:00"/>
    <x v="3955"/>
    <x v="1"/>
    <x v="4021"/>
    <m/>
    <s v="POL23491107"/>
    <n v="1"/>
    <n v="1"/>
    <m/>
    <n v="1"/>
    <x v="0"/>
    <n v="0"/>
  </r>
  <r>
    <s v="CLM75696980"/>
    <d v="2023-07-28T00:00:00"/>
    <x v="3956"/>
    <x v="1"/>
    <x v="4022"/>
    <d v="2023-09-25T00:00:00"/>
    <s v="POL13079535"/>
    <n v="0"/>
    <n v="0"/>
    <n v="59"/>
    <n v="0"/>
    <x v="1"/>
    <n v="0"/>
  </r>
  <r>
    <s v="CLM01887360"/>
    <d v="2020-08-21T00:00:00"/>
    <x v="3957"/>
    <x v="0"/>
    <x v="4023"/>
    <m/>
    <s v="POL35020187"/>
    <n v="1"/>
    <n v="0"/>
    <m/>
    <n v="1"/>
    <x v="0"/>
    <n v="1"/>
  </r>
  <r>
    <s v="CLM56205253"/>
    <d v="2024-04-06T00:00:00"/>
    <x v="3958"/>
    <x v="2"/>
    <x v="4024"/>
    <m/>
    <s v="POL99383000"/>
    <n v="1"/>
    <n v="0"/>
    <m/>
    <n v="1"/>
    <x v="1"/>
    <n v="0"/>
  </r>
  <r>
    <s v="CLM97518472"/>
    <d v="2024-08-23T00:00:00"/>
    <x v="3959"/>
    <x v="0"/>
    <x v="4025"/>
    <d v="2024-11-16T00:00:00"/>
    <s v="POL98348493"/>
    <n v="0"/>
    <n v="1"/>
    <n v="85"/>
    <n v="0"/>
    <x v="0"/>
    <n v="1"/>
  </r>
  <r>
    <s v="CLM25409166"/>
    <d v="2021-08-06T00:00:00"/>
    <x v="3960"/>
    <x v="2"/>
    <x v="4026"/>
    <d v="2021-10-21T00:00:00"/>
    <s v="POL60275519"/>
    <n v="0"/>
    <n v="1"/>
    <n v="76"/>
    <n v="0"/>
    <x v="0"/>
    <n v="0"/>
  </r>
  <r>
    <s v="CLM62389068"/>
    <d v="2020-11-03T00:00:00"/>
    <x v="3961"/>
    <x v="1"/>
    <x v="4027"/>
    <m/>
    <s v="POL28002736"/>
    <n v="1"/>
    <n v="1"/>
    <m/>
    <n v="1"/>
    <x v="0"/>
    <n v="0"/>
  </r>
  <r>
    <s v="CLM95530500"/>
    <d v="2020-06-09T00:00:00"/>
    <x v="3962"/>
    <x v="2"/>
    <x v="4028"/>
    <d v="2020-08-28T00:00:00"/>
    <s v="POL43518284"/>
    <n v="0"/>
    <n v="0"/>
    <n v="80"/>
    <n v="0"/>
    <x v="0"/>
    <n v="0"/>
  </r>
  <r>
    <s v="CLM55691378"/>
    <d v="2021-01-05T00:00:00"/>
    <x v="3963"/>
    <x v="2"/>
    <x v="4029"/>
    <d v="2021-03-10T00:00:00"/>
    <s v="POL55243233"/>
    <n v="0"/>
    <n v="1"/>
    <n v="64"/>
    <n v="0"/>
    <x v="0"/>
    <n v="0"/>
  </r>
  <r>
    <s v="CLM29072800"/>
    <d v="2023-12-23T00:00:00"/>
    <x v="3964"/>
    <x v="2"/>
    <x v="4030"/>
    <d v="2024-03-09T00:00:00"/>
    <s v="POL65284354"/>
    <n v="0"/>
    <n v="0"/>
    <n v="77"/>
    <n v="0"/>
    <x v="0"/>
    <n v="0"/>
  </r>
  <r>
    <s v="CLM11736371"/>
    <d v="2020-06-11T00:00:00"/>
    <x v="3965"/>
    <x v="0"/>
    <x v="4031"/>
    <m/>
    <s v="POL52933183"/>
    <n v="1"/>
    <n v="1"/>
    <m/>
    <n v="1"/>
    <x v="0"/>
    <n v="1"/>
  </r>
  <r>
    <s v="CLM34830836"/>
    <d v="2020-07-15T00:00:00"/>
    <x v="3966"/>
    <x v="2"/>
    <x v="4032"/>
    <m/>
    <s v="POL59138324"/>
    <n v="1"/>
    <n v="0"/>
    <m/>
    <n v="1"/>
    <x v="0"/>
    <n v="0"/>
  </r>
  <r>
    <s v="CLM43894806"/>
    <d v="2021-05-28T00:00:00"/>
    <x v="3967"/>
    <x v="0"/>
    <x v="4033"/>
    <d v="2021-06-09T00:00:00"/>
    <s v="POL95326340"/>
    <n v="0"/>
    <n v="1"/>
    <n v="12"/>
    <n v="0"/>
    <x v="0"/>
    <n v="1"/>
  </r>
  <r>
    <s v="CLM57910770"/>
    <d v="2021-09-27T00:00:00"/>
    <x v="3968"/>
    <x v="2"/>
    <x v="4034"/>
    <m/>
    <s v="POL44866114"/>
    <n v="1"/>
    <n v="1"/>
    <m/>
    <n v="1"/>
    <x v="0"/>
    <n v="0"/>
  </r>
  <r>
    <s v="CLM44376675"/>
    <d v="2020-11-18T00:00:00"/>
    <x v="3969"/>
    <x v="1"/>
    <x v="4035"/>
    <d v="2021-01-16T00:00:00"/>
    <s v="POL42310944"/>
    <n v="0"/>
    <n v="1"/>
    <n v="59"/>
    <n v="0"/>
    <x v="0"/>
    <n v="0"/>
  </r>
  <r>
    <s v="CLM56314709"/>
    <d v="2020-05-04T00:00:00"/>
    <x v="3970"/>
    <x v="0"/>
    <x v="4036"/>
    <d v="2020-06-12T00:00:00"/>
    <s v="POL24247688"/>
    <n v="0"/>
    <n v="1"/>
    <n v="39"/>
    <n v="0"/>
    <x v="0"/>
    <n v="1"/>
  </r>
  <r>
    <s v="CLM46960088"/>
    <d v="2020-04-09T00:00:00"/>
    <x v="3971"/>
    <x v="2"/>
    <x v="4037"/>
    <m/>
    <s v="POL55036826"/>
    <n v="1"/>
    <n v="0"/>
    <m/>
    <n v="1"/>
    <x v="1"/>
    <n v="0"/>
  </r>
  <r>
    <s v="CLM02063461"/>
    <d v="2020-06-03T00:00:00"/>
    <x v="3972"/>
    <x v="2"/>
    <x v="4038"/>
    <d v="2020-07-22T00:00:00"/>
    <s v="POL85605519"/>
    <n v="0"/>
    <n v="0"/>
    <n v="49"/>
    <n v="0"/>
    <x v="1"/>
    <n v="0"/>
  </r>
  <r>
    <s v="CLM38375725"/>
    <d v="2023-04-19T00:00:00"/>
    <x v="3973"/>
    <x v="2"/>
    <x v="4039"/>
    <d v="2023-06-13T00:00:00"/>
    <s v="POL03884605"/>
    <n v="0"/>
    <n v="0"/>
    <n v="55"/>
    <n v="0"/>
    <x v="2"/>
    <n v="0"/>
  </r>
  <r>
    <s v="CLM42483495"/>
    <d v="2020-01-17T00:00:00"/>
    <x v="3974"/>
    <x v="1"/>
    <x v="4040"/>
    <d v="2020-02-20T00:00:00"/>
    <s v="POL35480649"/>
    <n v="0"/>
    <n v="1"/>
    <n v="34"/>
    <n v="0"/>
    <x v="0"/>
    <n v="0"/>
  </r>
  <r>
    <s v="CLM18793432"/>
    <d v="2020-05-06T00:00:00"/>
    <x v="3975"/>
    <x v="0"/>
    <x v="4041"/>
    <m/>
    <s v="POL98054081"/>
    <n v="1"/>
    <n v="1"/>
    <m/>
    <n v="1"/>
    <x v="0"/>
    <n v="1"/>
  </r>
  <r>
    <s v="CLM49700968"/>
    <d v="2022-08-20T00:00:00"/>
    <x v="3976"/>
    <x v="1"/>
    <x v="4042"/>
    <d v="2022-10-10T00:00:00"/>
    <s v="POL44670716"/>
    <n v="0"/>
    <n v="0"/>
    <n v="51"/>
    <n v="0"/>
    <x v="1"/>
    <n v="0"/>
  </r>
  <r>
    <s v="CLM55524942"/>
    <d v="2020-01-18T00:00:00"/>
    <x v="3977"/>
    <x v="1"/>
    <x v="4043"/>
    <d v="2020-03-02T00:00:00"/>
    <s v="POL08154404"/>
    <n v="0"/>
    <n v="1"/>
    <n v="44"/>
    <n v="0"/>
    <x v="0"/>
    <n v="0"/>
  </r>
  <r>
    <s v="CLM74112871"/>
    <d v="2022-05-19T00:00:00"/>
    <x v="3978"/>
    <x v="0"/>
    <x v="4044"/>
    <d v="2022-07-10T00:00:00"/>
    <s v="POL59179996"/>
    <n v="0"/>
    <n v="1"/>
    <n v="52"/>
    <n v="0"/>
    <x v="0"/>
    <n v="1"/>
  </r>
  <r>
    <s v="CLM50499701"/>
    <d v="2024-07-16T00:00:00"/>
    <x v="3979"/>
    <x v="2"/>
    <x v="4045"/>
    <d v="2024-07-26T00:00:00"/>
    <s v="POL36096008"/>
    <n v="0"/>
    <n v="1"/>
    <n v="10"/>
    <n v="0"/>
    <x v="0"/>
    <n v="0"/>
  </r>
  <r>
    <s v="CLM49791487"/>
    <d v="2022-08-23T00:00:00"/>
    <x v="3980"/>
    <x v="1"/>
    <x v="4046"/>
    <d v="2022-10-30T00:00:00"/>
    <s v="POL63634442"/>
    <n v="0"/>
    <n v="1"/>
    <n v="68"/>
    <n v="0"/>
    <x v="0"/>
    <n v="0"/>
  </r>
  <r>
    <s v="CLM64696492"/>
    <d v="2020-01-21T00:00:00"/>
    <x v="3981"/>
    <x v="0"/>
    <x v="4047"/>
    <m/>
    <s v="POL53248656"/>
    <n v="1"/>
    <n v="0"/>
    <m/>
    <n v="1"/>
    <x v="0"/>
    <n v="1"/>
  </r>
  <r>
    <s v="CLM79565375"/>
    <d v="2023-10-25T00:00:00"/>
    <x v="3982"/>
    <x v="0"/>
    <x v="4048"/>
    <m/>
    <s v="POL59802127"/>
    <n v="1"/>
    <n v="1"/>
    <m/>
    <n v="1"/>
    <x v="0"/>
    <n v="1"/>
  </r>
  <r>
    <s v="CLM44099151"/>
    <d v="2020-06-19T00:00:00"/>
    <x v="3983"/>
    <x v="2"/>
    <x v="4049"/>
    <d v="2020-09-03T00:00:00"/>
    <s v="POL28518330"/>
    <n v="0"/>
    <n v="0"/>
    <n v="76"/>
    <n v="0"/>
    <x v="1"/>
    <n v="0"/>
  </r>
  <r>
    <s v="CLM14886136"/>
    <d v="2022-07-05T00:00:00"/>
    <x v="3984"/>
    <x v="1"/>
    <x v="4050"/>
    <d v="2022-09-02T00:00:00"/>
    <s v="POL83865881"/>
    <n v="0"/>
    <n v="1"/>
    <n v="59"/>
    <n v="0"/>
    <x v="0"/>
    <n v="0"/>
  </r>
  <r>
    <s v="CLM12431195"/>
    <d v="2022-09-03T00:00:00"/>
    <x v="3985"/>
    <x v="0"/>
    <x v="4051"/>
    <m/>
    <s v="POL58013295"/>
    <n v="1"/>
    <n v="0"/>
    <m/>
    <n v="1"/>
    <x v="1"/>
    <n v="1"/>
  </r>
  <r>
    <s v="CLM99320975"/>
    <d v="2021-03-17T00:00:00"/>
    <x v="3986"/>
    <x v="1"/>
    <x v="4052"/>
    <d v="2021-06-15T00:00:00"/>
    <s v="POL83112617"/>
    <n v="0"/>
    <n v="1"/>
    <n v="90"/>
    <n v="0"/>
    <x v="0"/>
    <n v="0"/>
  </r>
  <r>
    <s v="CLM87689773"/>
    <d v="2022-08-21T00:00:00"/>
    <x v="3987"/>
    <x v="2"/>
    <x v="4053"/>
    <m/>
    <s v="POL20281612"/>
    <n v="1"/>
    <n v="1"/>
    <m/>
    <n v="1"/>
    <x v="0"/>
    <n v="0"/>
  </r>
  <r>
    <s v="CLM31631074"/>
    <d v="2021-05-28T00:00:00"/>
    <x v="3988"/>
    <x v="2"/>
    <x v="4054"/>
    <m/>
    <s v="POL72689700"/>
    <n v="1"/>
    <n v="1"/>
    <m/>
    <n v="1"/>
    <x v="0"/>
    <n v="0"/>
  </r>
  <r>
    <s v="CLM06400500"/>
    <d v="2023-07-06T00:00:00"/>
    <x v="3989"/>
    <x v="2"/>
    <x v="4055"/>
    <d v="2023-07-21T00:00:00"/>
    <s v="POL53973271"/>
    <n v="0"/>
    <n v="0"/>
    <n v="15"/>
    <n v="0"/>
    <x v="1"/>
    <n v="0"/>
  </r>
  <r>
    <s v="CLM22715699"/>
    <d v="2023-12-28T00:00:00"/>
    <x v="2985"/>
    <x v="1"/>
    <x v="4056"/>
    <d v="2024-02-19T00:00:00"/>
    <s v="POL28741464"/>
    <n v="0"/>
    <n v="0"/>
    <n v="53"/>
    <n v="0"/>
    <x v="0"/>
    <n v="0"/>
  </r>
  <r>
    <s v="CLM30762662"/>
    <d v="2021-01-04T00:00:00"/>
    <x v="3990"/>
    <x v="0"/>
    <x v="4057"/>
    <d v="2021-03-16T00:00:00"/>
    <s v="POL12796587"/>
    <n v="0"/>
    <n v="0"/>
    <n v="71"/>
    <n v="0"/>
    <x v="0"/>
    <n v="1"/>
  </r>
  <r>
    <s v="CLM24786053"/>
    <d v="2021-08-27T00:00:00"/>
    <x v="3991"/>
    <x v="0"/>
    <x v="4058"/>
    <d v="2021-11-12T00:00:00"/>
    <s v="POL65318927"/>
    <n v="0"/>
    <n v="0"/>
    <n v="77"/>
    <n v="0"/>
    <x v="1"/>
    <n v="1"/>
  </r>
  <r>
    <s v="CLM66775639"/>
    <d v="2023-10-05T00:00:00"/>
    <x v="3992"/>
    <x v="0"/>
    <x v="4059"/>
    <d v="2023-10-16T00:00:00"/>
    <s v="POL77104949"/>
    <n v="0"/>
    <n v="0"/>
    <n v="11"/>
    <n v="0"/>
    <x v="1"/>
    <n v="1"/>
  </r>
  <r>
    <s v="CLM76974092"/>
    <d v="2023-06-08T00:00:00"/>
    <x v="3993"/>
    <x v="0"/>
    <x v="4060"/>
    <d v="2023-07-11T00:00:00"/>
    <s v="POL66737729"/>
    <n v="0"/>
    <n v="0"/>
    <n v="33"/>
    <n v="0"/>
    <x v="1"/>
    <n v="1"/>
  </r>
  <r>
    <s v="CLM38518485"/>
    <d v="2021-10-17T00:00:00"/>
    <x v="3994"/>
    <x v="1"/>
    <x v="4061"/>
    <d v="2022-01-12T00:00:00"/>
    <s v="POL69316836"/>
    <n v="0"/>
    <n v="1"/>
    <n v="87"/>
    <n v="0"/>
    <x v="0"/>
    <n v="0"/>
  </r>
  <r>
    <s v="CLM62464781"/>
    <d v="2020-07-12T00:00:00"/>
    <x v="3995"/>
    <x v="1"/>
    <x v="4062"/>
    <d v="2020-08-09T00:00:00"/>
    <s v="POL85421445"/>
    <n v="0"/>
    <n v="0"/>
    <n v="28"/>
    <n v="0"/>
    <x v="0"/>
    <n v="0"/>
  </r>
  <r>
    <s v="CLM22741894"/>
    <d v="2024-04-26T00:00:00"/>
    <x v="3996"/>
    <x v="0"/>
    <x v="4063"/>
    <m/>
    <s v="POL73362780"/>
    <n v="1"/>
    <n v="0"/>
    <m/>
    <n v="1"/>
    <x v="0"/>
    <n v="1"/>
  </r>
  <r>
    <s v="CLM69543349"/>
    <d v="2023-06-02T00:00:00"/>
    <x v="3997"/>
    <x v="0"/>
    <x v="4064"/>
    <d v="2023-07-24T00:00:00"/>
    <s v="POL83558215"/>
    <n v="0"/>
    <n v="1"/>
    <n v="52"/>
    <n v="0"/>
    <x v="0"/>
    <n v="1"/>
  </r>
  <r>
    <s v="CLM44163128"/>
    <d v="2021-03-18T00:00:00"/>
    <x v="3998"/>
    <x v="1"/>
    <x v="4065"/>
    <m/>
    <s v="POL82263236"/>
    <n v="1"/>
    <n v="1"/>
    <m/>
    <n v="1"/>
    <x v="0"/>
    <n v="0"/>
  </r>
  <r>
    <s v="CLM67121030"/>
    <d v="2023-10-23T00:00:00"/>
    <x v="3999"/>
    <x v="1"/>
    <x v="4066"/>
    <d v="2024-01-08T00:00:00"/>
    <s v="POL82697180"/>
    <n v="0"/>
    <n v="1"/>
    <n v="77"/>
    <n v="0"/>
    <x v="0"/>
    <n v="0"/>
  </r>
  <r>
    <s v="CLM68154297"/>
    <d v="2023-06-26T00:00:00"/>
    <x v="4000"/>
    <x v="2"/>
    <x v="4067"/>
    <d v="2023-09-21T00:00:00"/>
    <s v="POL19672686"/>
    <n v="0"/>
    <n v="1"/>
    <n v="87"/>
    <n v="0"/>
    <x v="0"/>
    <n v="0"/>
  </r>
  <r>
    <s v="CLM22162125"/>
    <d v="2020-10-12T00:00:00"/>
    <x v="4001"/>
    <x v="1"/>
    <x v="4068"/>
    <m/>
    <s v="POL26217907"/>
    <n v="1"/>
    <n v="1"/>
    <m/>
    <n v="1"/>
    <x v="0"/>
    <n v="0"/>
  </r>
  <r>
    <s v="CLM59592448"/>
    <d v="2023-02-21T00:00:00"/>
    <x v="4002"/>
    <x v="0"/>
    <x v="4069"/>
    <m/>
    <s v="POL92681233"/>
    <n v="1"/>
    <n v="0"/>
    <m/>
    <n v="1"/>
    <x v="0"/>
    <n v="1"/>
  </r>
  <r>
    <s v="CLM61362639"/>
    <d v="2023-11-08T00:00:00"/>
    <x v="4003"/>
    <x v="0"/>
    <x v="4070"/>
    <d v="2023-12-31T00:00:00"/>
    <s v="POL39150268"/>
    <n v="0"/>
    <n v="1"/>
    <n v="53"/>
    <n v="0"/>
    <x v="0"/>
    <n v="1"/>
  </r>
  <r>
    <s v="CLM18102936"/>
    <d v="2024-11-12T00:00:00"/>
    <x v="4004"/>
    <x v="0"/>
    <x v="4071"/>
    <d v="2024-12-18T00:00:00"/>
    <s v="POL38779532"/>
    <n v="0"/>
    <n v="1"/>
    <n v="36"/>
    <n v="0"/>
    <x v="0"/>
    <n v="1"/>
  </r>
  <r>
    <s v="CLM18442550"/>
    <d v="2022-06-05T00:00:00"/>
    <x v="4005"/>
    <x v="0"/>
    <x v="4072"/>
    <d v="2022-08-12T00:00:00"/>
    <s v="POL17867504"/>
    <n v="0"/>
    <n v="1"/>
    <n v="68"/>
    <n v="0"/>
    <x v="0"/>
    <n v="1"/>
  </r>
  <r>
    <s v="CLM38430309"/>
    <d v="2020-10-23T00:00:00"/>
    <x v="4006"/>
    <x v="2"/>
    <x v="4073"/>
    <m/>
    <s v="POL58793431"/>
    <n v="1"/>
    <n v="1"/>
    <m/>
    <n v="1"/>
    <x v="0"/>
    <n v="0"/>
  </r>
  <r>
    <s v="CLM77303898"/>
    <d v="2022-11-14T00:00:00"/>
    <x v="4007"/>
    <x v="2"/>
    <x v="4074"/>
    <d v="2022-11-29T00:00:00"/>
    <s v="POL63634769"/>
    <n v="0"/>
    <n v="0"/>
    <n v="15"/>
    <n v="0"/>
    <x v="0"/>
    <n v="0"/>
  </r>
  <r>
    <s v="CLM66211741"/>
    <d v="2024-04-19T00:00:00"/>
    <x v="4008"/>
    <x v="2"/>
    <x v="4075"/>
    <d v="2024-06-11T00:00:00"/>
    <s v="POL18911060"/>
    <n v="0"/>
    <n v="1"/>
    <n v="53"/>
    <n v="0"/>
    <x v="0"/>
    <n v="0"/>
  </r>
  <r>
    <s v="CLM20691510"/>
    <d v="2020-12-04T00:00:00"/>
    <x v="4009"/>
    <x v="2"/>
    <x v="4076"/>
    <d v="2021-02-15T00:00:00"/>
    <s v="POL20348552"/>
    <n v="0"/>
    <n v="1"/>
    <n v="73"/>
    <n v="0"/>
    <x v="0"/>
    <n v="0"/>
  </r>
  <r>
    <s v="CLM89671118"/>
    <d v="2021-03-01T00:00:00"/>
    <x v="4010"/>
    <x v="2"/>
    <x v="4077"/>
    <m/>
    <s v="POL22240017"/>
    <n v="1"/>
    <n v="1"/>
    <m/>
    <n v="1"/>
    <x v="0"/>
    <n v="0"/>
  </r>
  <r>
    <s v="CLM38622434"/>
    <d v="2024-01-06T00:00:00"/>
    <x v="4011"/>
    <x v="2"/>
    <x v="4078"/>
    <d v="2024-01-30T00:00:00"/>
    <s v="POL52707318"/>
    <n v="0"/>
    <n v="1"/>
    <n v="24"/>
    <n v="0"/>
    <x v="0"/>
    <n v="0"/>
  </r>
  <r>
    <s v="CLM84731360"/>
    <d v="2024-04-26T00:00:00"/>
    <x v="4012"/>
    <x v="2"/>
    <x v="4079"/>
    <d v="2024-06-26T00:00:00"/>
    <s v="POL51084784"/>
    <n v="0"/>
    <n v="0"/>
    <n v="61"/>
    <n v="0"/>
    <x v="0"/>
    <n v="0"/>
  </r>
  <r>
    <s v="CLM06014681"/>
    <d v="2020-08-11T00:00:00"/>
    <x v="4013"/>
    <x v="0"/>
    <x v="4080"/>
    <d v="2020-09-29T00:00:00"/>
    <s v="POL20036492"/>
    <n v="0"/>
    <n v="1"/>
    <n v="49"/>
    <n v="0"/>
    <x v="0"/>
    <n v="1"/>
  </r>
  <r>
    <s v="CLM11969219"/>
    <d v="2024-08-14T00:00:00"/>
    <x v="4014"/>
    <x v="1"/>
    <x v="4081"/>
    <d v="2024-09-28T00:00:00"/>
    <s v="POL83891543"/>
    <n v="0"/>
    <n v="0"/>
    <n v="45"/>
    <n v="0"/>
    <x v="0"/>
    <n v="0"/>
  </r>
  <r>
    <s v="CLM81926641"/>
    <d v="2020-07-19T00:00:00"/>
    <x v="4015"/>
    <x v="1"/>
    <x v="4082"/>
    <m/>
    <s v="POL39297512"/>
    <n v="1"/>
    <n v="0"/>
    <m/>
    <n v="1"/>
    <x v="0"/>
    <n v="0"/>
  </r>
  <r>
    <s v="CLM08306909"/>
    <d v="2022-05-26T00:00:00"/>
    <x v="4016"/>
    <x v="0"/>
    <x v="4083"/>
    <d v="2022-08-23T00:00:00"/>
    <s v="POL39610160"/>
    <n v="0"/>
    <n v="1"/>
    <n v="89"/>
    <n v="0"/>
    <x v="0"/>
    <n v="1"/>
  </r>
  <r>
    <s v="CLM84236773"/>
    <d v="2023-04-02T00:00:00"/>
    <x v="4017"/>
    <x v="1"/>
    <x v="4084"/>
    <d v="2023-05-29T00:00:00"/>
    <s v="POL30499231"/>
    <n v="0"/>
    <n v="1"/>
    <n v="57"/>
    <n v="0"/>
    <x v="0"/>
    <n v="0"/>
  </r>
  <r>
    <s v="CLM78293047"/>
    <d v="2020-08-14T00:00:00"/>
    <x v="4018"/>
    <x v="0"/>
    <x v="4085"/>
    <d v="2020-09-22T00:00:00"/>
    <s v="POL75516899"/>
    <n v="0"/>
    <n v="0"/>
    <n v="39"/>
    <n v="0"/>
    <x v="2"/>
    <n v="1"/>
  </r>
  <r>
    <s v="CLM06508554"/>
    <d v="2024-03-18T00:00:00"/>
    <x v="4019"/>
    <x v="2"/>
    <x v="4086"/>
    <m/>
    <s v="POL84222350"/>
    <n v="1"/>
    <n v="0"/>
    <m/>
    <n v="1"/>
    <x v="1"/>
    <n v="0"/>
  </r>
  <r>
    <s v="CLM89041282"/>
    <d v="2021-01-08T00:00:00"/>
    <x v="4020"/>
    <x v="2"/>
    <x v="4087"/>
    <d v="2021-02-20T00:00:00"/>
    <s v="POL12256062"/>
    <n v="0"/>
    <n v="0"/>
    <n v="43"/>
    <n v="0"/>
    <x v="0"/>
    <n v="0"/>
  </r>
  <r>
    <s v="CLM84811763"/>
    <d v="2021-09-22T00:00:00"/>
    <x v="4021"/>
    <x v="2"/>
    <x v="4088"/>
    <d v="2021-12-08T00:00:00"/>
    <s v="POL78264122"/>
    <n v="0"/>
    <n v="1"/>
    <n v="77"/>
    <n v="0"/>
    <x v="0"/>
    <n v="0"/>
  </r>
  <r>
    <s v="CLM59592828"/>
    <d v="2021-10-06T00:00:00"/>
    <x v="4022"/>
    <x v="1"/>
    <x v="4089"/>
    <d v="2022-01-03T00:00:00"/>
    <s v="POL05660680"/>
    <n v="0"/>
    <n v="0"/>
    <n v="89"/>
    <n v="0"/>
    <x v="0"/>
    <n v="0"/>
  </r>
  <r>
    <s v="CLM78532243"/>
    <d v="2021-10-29T00:00:00"/>
    <x v="4023"/>
    <x v="2"/>
    <x v="4090"/>
    <d v="2021-12-10T00:00:00"/>
    <s v="POL00668082"/>
    <n v="0"/>
    <n v="1"/>
    <n v="42"/>
    <n v="0"/>
    <x v="0"/>
    <n v="0"/>
  </r>
  <r>
    <s v="CLM38840880"/>
    <d v="2020-04-19T00:00:00"/>
    <x v="4024"/>
    <x v="0"/>
    <x v="4091"/>
    <d v="2020-06-01T00:00:00"/>
    <s v="POL30815147"/>
    <n v="0"/>
    <n v="0"/>
    <n v="43"/>
    <n v="0"/>
    <x v="1"/>
    <n v="1"/>
  </r>
  <r>
    <s v="CLM06025714"/>
    <d v="2020-06-03T00:00:00"/>
    <x v="4025"/>
    <x v="1"/>
    <x v="4092"/>
    <d v="2020-06-22T00:00:00"/>
    <s v="POL11496462"/>
    <n v="0"/>
    <n v="1"/>
    <n v="19"/>
    <n v="0"/>
    <x v="0"/>
    <n v="0"/>
  </r>
  <r>
    <s v="CLM68378130"/>
    <d v="2023-04-28T00:00:00"/>
    <x v="4026"/>
    <x v="1"/>
    <x v="4093"/>
    <m/>
    <s v="POL30896226"/>
    <n v="1"/>
    <n v="0"/>
    <m/>
    <n v="1"/>
    <x v="0"/>
    <n v="0"/>
  </r>
  <r>
    <s v="CLM64521971"/>
    <d v="2021-06-04T00:00:00"/>
    <x v="4027"/>
    <x v="1"/>
    <x v="4094"/>
    <m/>
    <s v="POL31589660"/>
    <n v="1"/>
    <n v="0"/>
    <m/>
    <n v="1"/>
    <x v="1"/>
    <n v="0"/>
  </r>
  <r>
    <s v="CLM87575913"/>
    <d v="2021-07-15T00:00:00"/>
    <x v="4028"/>
    <x v="1"/>
    <x v="4095"/>
    <d v="2021-07-29T00:00:00"/>
    <s v="POL37348106"/>
    <n v="0"/>
    <n v="1"/>
    <n v="14"/>
    <n v="0"/>
    <x v="0"/>
    <n v="0"/>
  </r>
  <r>
    <s v="CLM13167551"/>
    <d v="2024-04-19T00:00:00"/>
    <x v="4029"/>
    <x v="0"/>
    <x v="4096"/>
    <d v="2024-05-29T00:00:00"/>
    <s v="POL98380131"/>
    <n v="0"/>
    <n v="1"/>
    <n v="40"/>
    <n v="0"/>
    <x v="0"/>
    <n v="1"/>
  </r>
  <r>
    <s v="CLM96346477"/>
    <d v="2020-02-28T00:00:00"/>
    <x v="4030"/>
    <x v="1"/>
    <x v="4097"/>
    <d v="2020-04-04T00:00:00"/>
    <s v="POL28794187"/>
    <n v="0"/>
    <n v="0"/>
    <n v="36"/>
    <n v="0"/>
    <x v="1"/>
    <n v="0"/>
  </r>
  <r>
    <s v="CLM52278242"/>
    <d v="2024-04-06T00:00:00"/>
    <x v="4031"/>
    <x v="0"/>
    <x v="4098"/>
    <d v="2024-06-03T00:00:00"/>
    <s v="POL52956070"/>
    <n v="0"/>
    <n v="1"/>
    <n v="58"/>
    <n v="0"/>
    <x v="0"/>
    <n v="1"/>
  </r>
  <r>
    <s v="CLM47097959"/>
    <d v="2022-11-12T00:00:00"/>
    <x v="4032"/>
    <x v="1"/>
    <x v="4099"/>
    <d v="2022-12-21T00:00:00"/>
    <s v="POL12475138"/>
    <n v="0"/>
    <n v="1"/>
    <n v="39"/>
    <n v="0"/>
    <x v="0"/>
    <n v="0"/>
  </r>
  <r>
    <s v="CLM71346878"/>
    <d v="2021-06-04T00:00:00"/>
    <x v="4033"/>
    <x v="1"/>
    <x v="4100"/>
    <d v="2021-07-10T00:00:00"/>
    <s v="POL54704012"/>
    <n v="0"/>
    <n v="1"/>
    <n v="36"/>
    <n v="0"/>
    <x v="0"/>
    <n v="0"/>
  </r>
  <r>
    <s v="CLM38093020"/>
    <d v="2020-03-01T00:00:00"/>
    <x v="4034"/>
    <x v="0"/>
    <x v="4101"/>
    <d v="2020-03-20T00:00:00"/>
    <s v="POL73582345"/>
    <n v="0"/>
    <n v="0"/>
    <n v="19"/>
    <n v="0"/>
    <x v="0"/>
    <n v="1"/>
  </r>
  <r>
    <s v="CLM34185088"/>
    <d v="2024-09-02T00:00:00"/>
    <x v="4035"/>
    <x v="1"/>
    <x v="4102"/>
    <d v="2024-10-17T00:00:00"/>
    <s v="POL75284988"/>
    <n v="0"/>
    <n v="0"/>
    <n v="45"/>
    <n v="0"/>
    <x v="1"/>
    <n v="0"/>
  </r>
  <r>
    <s v="CLM50488712"/>
    <d v="2024-12-13T00:00:00"/>
    <x v="4036"/>
    <x v="1"/>
    <x v="4103"/>
    <m/>
    <s v="POL54078734"/>
    <n v="1"/>
    <n v="1"/>
    <m/>
    <n v="1"/>
    <x v="0"/>
    <n v="0"/>
  </r>
  <r>
    <s v="CLM55470245"/>
    <d v="2020-09-20T00:00:00"/>
    <x v="4037"/>
    <x v="0"/>
    <x v="4104"/>
    <d v="2020-11-26T00:00:00"/>
    <s v="POL37533829"/>
    <n v="0"/>
    <n v="1"/>
    <n v="67"/>
    <n v="0"/>
    <x v="0"/>
    <n v="1"/>
  </r>
  <r>
    <s v="CLM40203701"/>
    <d v="2021-07-21T00:00:00"/>
    <x v="4038"/>
    <x v="2"/>
    <x v="4105"/>
    <d v="2021-08-11T00:00:00"/>
    <s v="POL63559916"/>
    <n v="0"/>
    <n v="0"/>
    <n v="21"/>
    <n v="0"/>
    <x v="0"/>
    <n v="0"/>
  </r>
  <r>
    <s v="CLM18851801"/>
    <d v="2022-03-19T00:00:00"/>
    <x v="4039"/>
    <x v="0"/>
    <x v="4106"/>
    <d v="2022-05-28T00:00:00"/>
    <s v="POL32734237"/>
    <n v="0"/>
    <n v="1"/>
    <n v="70"/>
    <n v="0"/>
    <x v="0"/>
    <n v="1"/>
  </r>
  <r>
    <s v="CLM00279822"/>
    <d v="2020-09-10T00:00:00"/>
    <x v="4040"/>
    <x v="0"/>
    <x v="4107"/>
    <d v="2020-09-26T00:00:00"/>
    <s v="POL49763923"/>
    <n v="0"/>
    <n v="0"/>
    <n v="16"/>
    <n v="0"/>
    <x v="0"/>
    <n v="1"/>
  </r>
  <r>
    <s v="CLM91526513"/>
    <d v="2024-05-03T00:00:00"/>
    <x v="4041"/>
    <x v="2"/>
    <x v="4108"/>
    <d v="2024-07-19T00:00:00"/>
    <s v="POL67346720"/>
    <n v="0"/>
    <n v="0"/>
    <n v="77"/>
    <n v="0"/>
    <x v="0"/>
    <n v="0"/>
  </r>
  <r>
    <s v="CLM31314377"/>
    <d v="2024-10-05T00:00:00"/>
    <x v="4042"/>
    <x v="0"/>
    <x v="4109"/>
    <d v="2024-11-30T00:00:00"/>
    <s v="POL04830457"/>
    <n v="0"/>
    <n v="0"/>
    <n v="56"/>
    <n v="0"/>
    <x v="0"/>
    <n v="1"/>
  </r>
  <r>
    <s v="CLM98021991"/>
    <d v="2021-11-03T00:00:00"/>
    <x v="4043"/>
    <x v="0"/>
    <x v="4110"/>
    <d v="2021-12-18T00:00:00"/>
    <s v="POL12961927"/>
    <n v="0"/>
    <n v="1"/>
    <n v="45"/>
    <n v="0"/>
    <x v="0"/>
    <n v="1"/>
  </r>
  <r>
    <s v="CLM76039101"/>
    <d v="2020-10-11T00:00:00"/>
    <x v="4044"/>
    <x v="1"/>
    <x v="4111"/>
    <d v="2020-11-25T00:00:00"/>
    <s v="POL66239036"/>
    <n v="0"/>
    <n v="1"/>
    <n v="45"/>
    <n v="0"/>
    <x v="0"/>
    <n v="0"/>
  </r>
  <r>
    <s v="CLM06534650"/>
    <d v="2021-07-04T00:00:00"/>
    <x v="4045"/>
    <x v="0"/>
    <x v="4112"/>
    <d v="2021-09-19T00:00:00"/>
    <s v="POL83057308"/>
    <n v="0"/>
    <n v="0"/>
    <n v="77"/>
    <n v="0"/>
    <x v="0"/>
    <n v="1"/>
  </r>
  <r>
    <s v="CLM33570420"/>
    <d v="2021-05-29T00:00:00"/>
    <x v="4046"/>
    <x v="0"/>
    <x v="4113"/>
    <d v="2021-08-06T00:00:00"/>
    <s v="POL33527199"/>
    <n v="0"/>
    <n v="0"/>
    <n v="69"/>
    <n v="0"/>
    <x v="0"/>
    <n v="1"/>
  </r>
  <r>
    <s v="CLM60754682"/>
    <d v="2024-07-04T00:00:00"/>
    <x v="4047"/>
    <x v="2"/>
    <x v="4114"/>
    <m/>
    <s v="POL31865352"/>
    <n v="1"/>
    <n v="1"/>
    <m/>
    <n v="1"/>
    <x v="0"/>
    <n v="0"/>
  </r>
  <r>
    <s v="CLM69302213"/>
    <d v="2024-04-11T00:00:00"/>
    <x v="4048"/>
    <x v="1"/>
    <x v="4115"/>
    <m/>
    <s v="POL27343652"/>
    <n v="1"/>
    <n v="0"/>
    <m/>
    <n v="1"/>
    <x v="0"/>
    <n v="0"/>
  </r>
  <r>
    <s v="CLM20187636"/>
    <d v="2021-12-06T00:00:00"/>
    <x v="4049"/>
    <x v="1"/>
    <x v="4116"/>
    <m/>
    <s v="POL03123237"/>
    <n v="1"/>
    <n v="0"/>
    <m/>
    <n v="1"/>
    <x v="1"/>
    <n v="0"/>
  </r>
  <r>
    <s v="CLM05157992"/>
    <d v="2024-07-15T00:00:00"/>
    <x v="4050"/>
    <x v="1"/>
    <x v="4117"/>
    <d v="2024-09-25T00:00:00"/>
    <s v="POL82251135"/>
    <n v="0"/>
    <n v="1"/>
    <n v="72"/>
    <n v="0"/>
    <x v="0"/>
    <n v="0"/>
  </r>
  <r>
    <s v="CLM06239976"/>
    <d v="2020-07-02T00:00:00"/>
    <x v="4051"/>
    <x v="1"/>
    <x v="4118"/>
    <d v="2020-07-21T00:00:00"/>
    <s v="POL81985235"/>
    <n v="0"/>
    <n v="0"/>
    <n v="19"/>
    <n v="0"/>
    <x v="0"/>
    <n v="0"/>
  </r>
  <r>
    <s v="CLM87556544"/>
    <d v="2020-11-13T00:00:00"/>
    <x v="4052"/>
    <x v="2"/>
    <x v="4119"/>
    <m/>
    <s v="POL77410789"/>
    <n v="1"/>
    <n v="0"/>
    <m/>
    <n v="1"/>
    <x v="0"/>
    <n v="0"/>
  </r>
  <r>
    <s v="CLM05139468"/>
    <d v="2021-12-21T00:00:00"/>
    <x v="4053"/>
    <x v="0"/>
    <x v="4120"/>
    <d v="2022-03-16T00:00:00"/>
    <s v="POL96802208"/>
    <n v="0"/>
    <n v="1"/>
    <n v="85"/>
    <n v="0"/>
    <x v="0"/>
    <n v="1"/>
  </r>
  <r>
    <s v="CLM94613045"/>
    <d v="2023-03-30T00:00:00"/>
    <x v="4054"/>
    <x v="1"/>
    <x v="4121"/>
    <m/>
    <s v="POL73536906"/>
    <n v="1"/>
    <n v="0"/>
    <m/>
    <n v="1"/>
    <x v="0"/>
    <n v="0"/>
  </r>
  <r>
    <s v="CLM70357889"/>
    <d v="2021-05-01T00:00:00"/>
    <x v="4055"/>
    <x v="2"/>
    <x v="4122"/>
    <d v="2021-06-08T00:00:00"/>
    <s v="POL89665327"/>
    <n v="0"/>
    <n v="0"/>
    <n v="38"/>
    <n v="0"/>
    <x v="0"/>
    <n v="0"/>
  </r>
  <r>
    <s v="CLM94400597"/>
    <d v="2023-09-14T00:00:00"/>
    <x v="4056"/>
    <x v="0"/>
    <x v="4123"/>
    <d v="2023-12-04T00:00:00"/>
    <s v="POL51196030"/>
    <n v="0"/>
    <n v="0"/>
    <n v="81"/>
    <n v="0"/>
    <x v="0"/>
    <n v="1"/>
  </r>
  <r>
    <s v="CLM78450145"/>
    <d v="2022-01-16T00:00:00"/>
    <x v="4057"/>
    <x v="0"/>
    <x v="4124"/>
    <d v="2022-02-10T00:00:00"/>
    <s v="POL07540260"/>
    <n v="0"/>
    <n v="1"/>
    <n v="25"/>
    <n v="0"/>
    <x v="0"/>
    <n v="1"/>
  </r>
  <r>
    <s v="CLM39849331"/>
    <d v="2022-08-14T00:00:00"/>
    <x v="4058"/>
    <x v="2"/>
    <x v="4125"/>
    <d v="2022-09-03T00:00:00"/>
    <s v="POL53973271"/>
    <n v="0"/>
    <n v="0"/>
    <n v="20"/>
    <n v="0"/>
    <x v="0"/>
    <n v="0"/>
  </r>
  <r>
    <s v="CLM30451667"/>
    <d v="2020-07-28T00:00:00"/>
    <x v="4059"/>
    <x v="2"/>
    <x v="4126"/>
    <d v="2020-09-12T00:00:00"/>
    <s v="POL80850995"/>
    <n v="0"/>
    <n v="0"/>
    <n v="46"/>
    <n v="0"/>
    <x v="1"/>
    <n v="0"/>
  </r>
  <r>
    <s v="CLM64151327"/>
    <d v="2022-07-21T00:00:00"/>
    <x v="4060"/>
    <x v="0"/>
    <x v="4127"/>
    <d v="2022-08-31T00:00:00"/>
    <s v="POL12087237"/>
    <n v="0"/>
    <n v="1"/>
    <n v="41"/>
    <n v="0"/>
    <x v="0"/>
    <n v="1"/>
  </r>
  <r>
    <s v="CLM12001166"/>
    <d v="2021-08-05T00:00:00"/>
    <x v="4061"/>
    <x v="0"/>
    <x v="4128"/>
    <m/>
    <s v="POL36347723"/>
    <n v="1"/>
    <n v="1"/>
    <m/>
    <n v="1"/>
    <x v="0"/>
    <n v="1"/>
  </r>
  <r>
    <s v="CLM46498356"/>
    <d v="2024-07-22T00:00:00"/>
    <x v="4062"/>
    <x v="2"/>
    <x v="4129"/>
    <m/>
    <s v="POL00574978"/>
    <n v="1"/>
    <n v="0"/>
    <m/>
    <n v="1"/>
    <x v="1"/>
    <n v="0"/>
  </r>
  <r>
    <s v="CLM36156175"/>
    <d v="2024-07-12T00:00:00"/>
    <x v="4063"/>
    <x v="0"/>
    <x v="4130"/>
    <m/>
    <s v="POL69652935"/>
    <n v="1"/>
    <n v="0"/>
    <m/>
    <n v="1"/>
    <x v="0"/>
    <n v="1"/>
  </r>
  <r>
    <s v="CLM78610675"/>
    <d v="2022-12-21T00:00:00"/>
    <x v="4064"/>
    <x v="0"/>
    <x v="4131"/>
    <d v="2023-01-04T00:00:00"/>
    <s v="POL05208106"/>
    <n v="0"/>
    <n v="0"/>
    <n v="14"/>
    <n v="0"/>
    <x v="0"/>
    <n v="1"/>
  </r>
  <r>
    <s v="CLM99090932"/>
    <d v="2023-05-12T00:00:00"/>
    <x v="4065"/>
    <x v="2"/>
    <x v="4132"/>
    <d v="2023-08-04T00:00:00"/>
    <s v="POL06543318"/>
    <n v="0"/>
    <n v="1"/>
    <n v="84"/>
    <n v="0"/>
    <x v="0"/>
    <n v="0"/>
  </r>
  <r>
    <s v="CLM83732674"/>
    <d v="2021-01-04T00:00:00"/>
    <x v="4066"/>
    <x v="2"/>
    <x v="4133"/>
    <m/>
    <s v="POL91441410"/>
    <n v="1"/>
    <n v="0"/>
    <m/>
    <n v="1"/>
    <x v="1"/>
    <n v="0"/>
  </r>
  <r>
    <s v="CLM61326988"/>
    <d v="2022-03-02T00:00:00"/>
    <x v="4067"/>
    <x v="1"/>
    <x v="4134"/>
    <d v="2022-03-26T00:00:00"/>
    <s v="POL90911648"/>
    <n v="0"/>
    <n v="1"/>
    <n v="24"/>
    <n v="0"/>
    <x v="0"/>
    <n v="0"/>
  </r>
  <r>
    <s v="CLM37716376"/>
    <d v="2022-05-27T00:00:00"/>
    <x v="4068"/>
    <x v="2"/>
    <x v="4135"/>
    <d v="2022-08-15T00:00:00"/>
    <s v="POL50904690"/>
    <n v="0"/>
    <n v="0"/>
    <n v="80"/>
    <n v="0"/>
    <x v="0"/>
    <n v="0"/>
  </r>
  <r>
    <s v="CLM93037025"/>
    <d v="2020-11-30T00:00:00"/>
    <x v="4069"/>
    <x v="1"/>
    <x v="4136"/>
    <d v="2021-01-28T00:00:00"/>
    <s v="POL71218396"/>
    <n v="0"/>
    <n v="1"/>
    <n v="59"/>
    <n v="0"/>
    <x v="0"/>
    <n v="0"/>
  </r>
  <r>
    <s v="CLM94790032"/>
    <d v="2024-03-19T00:00:00"/>
    <x v="4070"/>
    <x v="1"/>
    <x v="4137"/>
    <m/>
    <s v="POL98213594"/>
    <n v="1"/>
    <n v="1"/>
    <m/>
    <n v="1"/>
    <x v="0"/>
    <n v="0"/>
  </r>
  <r>
    <s v="CLM39515179"/>
    <d v="2021-10-31T00:00:00"/>
    <x v="4071"/>
    <x v="0"/>
    <x v="4138"/>
    <d v="2022-01-03T00:00:00"/>
    <s v="POL11423275"/>
    <n v="0"/>
    <n v="0"/>
    <n v="64"/>
    <n v="0"/>
    <x v="1"/>
    <n v="1"/>
  </r>
  <r>
    <s v="CLM48491208"/>
    <d v="2024-05-19T00:00:00"/>
    <x v="4072"/>
    <x v="2"/>
    <x v="4139"/>
    <m/>
    <s v="POL75362203"/>
    <n v="1"/>
    <n v="0"/>
    <m/>
    <n v="1"/>
    <x v="0"/>
    <n v="0"/>
  </r>
  <r>
    <s v="CLM93253457"/>
    <d v="2022-01-13T00:00:00"/>
    <x v="4073"/>
    <x v="0"/>
    <x v="4140"/>
    <d v="2022-04-12T00:00:00"/>
    <s v="POL37350059"/>
    <n v="0"/>
    <n v="0"/>
    <n v="89"/>
    <n v="0"/>
    <x v="0"/>
    <n v="1"/>
  </r>
  <r>
    <s v="CLM86954891"/>
    <d v="2020-08-23T00:00:00"/>
    <x v="4074"/>
    <x v="2"/>
    <x v="4141"/>
    <d v="2020-09-11T00:00:00"/>
    <s v="POL65525755"/>
    <n v="0"/>
    <n v="1"/>
    <n v="19"/>
    <n v="0"/>
    <x v="0"/>
    <n v="0"/>
  </r>
  <r>
    <s v="CLM31532940"/>
    <d v="2021-06-18T00:00:00"/>
    <x v="4075"/>
    <x v="1"/>
    <x v="4142"/>
    <d v="2021-08-28T00:00:00"/>
    <s v="POL12291756"/>
    <n v="0"/>
    <n v="0"/>
    <n v="71"/>
    <n v="0"/>
    <x v="0"/>
    <n v="0"/>
  </r>
  <r>
    <s v="CLM48768953"/>
    <d v="2024-01-05T00:00:00"/>
    <x v="4076"/>
    <x v="2"/>
    <x v="4143"/>
    <d v="2024-03-17T00:00:00"/>
    <s v="POL45925285"/>
    <n v="0"/>
    <n v="1"/>
    <n v="72"/>
    <n v="0"/>
    <x v="0"/>
    <n v="0"/>
  </r>
  <r>
    <s v="CLM77932590"/>
    <d v="2024-02-23T00:00:00"/>
    <x v="4077"/>
    <x v="0"/>
    <x v="4144"/>
    <d v="2024-03-19T00:00:00"/>
    <s v="POL72582020"/>
    <n v="0"/>
    <n v="1"/>
    <n v="25"/>
    <n v="0"/>
    <x v="0"/>
    <n v="1"/>
  </r>
  <r>
    <s v="CLM91252581"/>
    <d v="2020-01-30T00:00:00"/>
    <x v="4078"/>
    <x v="0"/>
    <x v="4145"/>
    <d v="2020-02-20T00:00:00"/>
    <s v="POL56855277"/>
    <n v="0"/>
    <n v="0"/>
    <n v="21"/>
    <n v="0"/>
    <x v="1"/>
    <n v="1"/>
  </r>
  <r>
    <s v="CLM29338664"/>
    <d v="2021-04-11T00:00:00"/>
    <x v="4079"/>
    <x v="2"/>
    <x v="4146"/>
    <d v="2021-06-05T00:00:00"/>
    <s v="POL74240303"/>
    <n v="0"/>
    <n v="1"/>
    <n v="55"/>
    <n v="0"/>
    <x v="0"/>
    <n v="0"/>
  </r>
  <r>
    <s v="CLM96557578"/>
    <d v="2023-08-23T00:00:00"/>
    <x v="4080"/>
    <x v="0"/>
    <x v="4147"/>
    <d v="2023-11-06T00:00:00"/>
    <s v="POL95434233"/>
    <n v="0"/>
    <n v="0"/>
    <n v="75"/>
    <n v="0"/>
    <x v="0"/>
    <n v="1"/>
  </r>
  <r>
    <s v="CLM29725028"/>
    <d v="2024-05-11T00:00:00"/>
    <x v="1118"/>
    <x v="1"/>
    <x v="4148"/>
    <m/>
    <s v="POL19433237"/>
    <n v="1"/>
    <n v="0"/>
    <m/>
    <n v="1"/>
    <x v="0"/>
    <n v="0"/>
  </r>
  <r>
    <s v="CLM49279203"/>
    <d v="2024-12-09T00:00:00"/>
    <x v="4081"/>
    <x v="1"/>
    <x v="4149"/>
    <m/>
    <s v="POL80184579"/>
    <n v="1"/>
    <n v="1"/>
    <m/>
    <n v="1"/>
    <x v="0"/>
    <n v="0"/>
  </r>
  <r>
    <s v="CLM55815752"/>
    <d v="2023-09-23T00:00:00"/>
    <x v="4082"/>
    <x v="1"/>
    <x v="4150"/>
    <d v="2023-12-01T00:00:00"/>
    <s v="POL42310944"/>
    <n v="0"/>
    <n v="1"/>
    <n v="69"/>
    <n v="0"/>
    <x v="0"/>
    <n v="0"/>
  </r>
  <r>
    <s v="CLM30567520"/>
    <d v="2023-12-12T00:00:00"/>
    <x v="4083"/>
    <x v="2"/>
    <x v="4151"/>
    <d v="2024-01-25T00:00:00"/>
    <s v="POL42743605"/>
    <n v="0"/>
    <n v="1"/>
    <n v="44"/>
    <n v="0"/>
    <x v="0"/>
    <n v="0"/>
  </r>
  <r>
    <s v="CLM69977996"/>
    <d v="2020-03-09T00:00:00"/>
    <x v="4084"/>
    <x v="1"/>
    <x v="4152"/>
    <d v="2020-05-17T00:00:00"/>
    <s v="POL49287251"/>
    <n v="0"/>
    <n v="1"/>
    <n v="69"/>
    <n v="0"/>
    <x v="0"/>
    <n v="0"/>
  </r>
  <r>
    <s v="CLM01783450"/>
    <d v="2021-01-14T00:00:00"/>
    <x v="4085"/>
    <x v="2"/>
    <x v="4153"/>
    <d v="2021-03-22T00:00:00"/>
    <s v="POL22939272"/>
    <n v="0"/>
    <n v="0"/>
    <n v="67"/>
    <n v="0"/>
    <x v="0"/>
    <n v="0"/>
  </r>
  <r>
    <s v="CLM06867931"/>
    <d v="2024-02-19T00:00:00"/>
    <x v="4086"/>
    <x v="1"/>
    <x v="4154"/>
    <m/>
    <s v="POL41920122"/>
    <n v="1"/>
    <n v="0"/>
    <m/>
    <n v="1"/>
    <x v="0"/>
    <n v="0"/>
  </r>
  <r>
    <s v="CLM36838130"/>
    <d v="2020-09-14T00:00:00"/>
    <x v="4087"/>
    <x v="1"/>
    <x v="4155"/>
    <d v="2020-11-09T00:00:00"/>
    <s v="POL76937321"/>
    <n v="0"/>
    <n v="0"/>
    <n v="56"/>
    <n v="0"/>
    <x v="1"/>
    <n v="0"/>
  </r>
  <r>
    <s v="CLM58356767"/>
    <d v="2021-07-15T00:00:00"/>
    <x v="4088"/>
    <x v="1"/>
    <x v="4156"/>
    <m/>
    <s v="POL39030203"/>
    <n v="1"/>
    <n v="1"/>
    <m/>
    <n v="1"/>
    <x v="0"/>
    <n v="0"/>
  </r>
  <r>
    <s v="CLM81768504"/>
    <d v="2022-11-07T00:00:00"/>
    <x v="4089"/>
    <x v="2"/>
    <x v="4157"/>
    <d v="2022-12-16T00:00:00"/>
    <s v="POL55938009"/>
    <n v="0"/>
    <n v="0"/>
    <n v="39"/>
    <n v="0"/>
    <x v="0"/>
    <n v="0"/>
  </r>
  <r>
    <s v="CLM19192569"/>
    <d v="2020-01-13T00:00:00"/>
    <x v="4090"/>
    <x v="1"/>
    <x v="4158"/>
    <d v="2020-03-01T00:00:00"/>
    <s v="POL30587921"/>
    <n v="0"/>
    <n v="0"/>
    <n v="48"/>
    <n v="0"/>
    <x v="2"/>
    <n v="0"/>
  </r>
  <r>
    <s v="CLM82242944"/>
    <d v="2023-05-18T00:00:00"/>
    <x v="4091"/>
    <x v="1"/>
    <x v="4159"/>
    <d v="2023-07-06T00:00:00"/>
    <s v="POL31358869"/>
    <n v="0"/>
    <n v="0"/>
    <n v="49"/>
    <n v="0"/>
    <x v="0"/>
    <n v="0"/>
  </r>
  <r>
    <s v="CLM93780931"/>
    <d v="2020-11-08T00:00:00"/>
    <x v="4092"/>
    <x v="2"/>
    <x v="4160"/>
    <m/>
    <s v="POL82008946"/>
    <n v="1"/>
    <n v="1"/>
    <m/>
    <n v="1"/>
    <x v="0"/>
    <n v="0"/>
  </r>
  <r>
    <s v="CLM61553323"/>
    <d v="2024-05-20T00:00:00"/>
    <x v="4093"/>
    <x v="1"/>
    <x v="4161"/>
    <d v="2024-06-27T00:00:00"/>
    <s v="POL55451317"/>
    <n v="0"/>
    <n v="0"/>
    <n v="38"/>
    <n v="0"/>
    <x v="1"/>
    <n v="0"/>
  </r>
  <r>
    <s v="CLM11564647"/>
    <d v="2022-10-31T00:00:00"/>
    <x v="4094"/>
    <x v="1"/>
    <x v="4162"/>
    <d v="2023-01-20T00:00:00"/>
    <s v="POL73068892"/>
    <n v="0"/>
    <n v="0"/>
    <n v="81"/>
    <n v="0"/>
    <x v="1"/>
    <n v="0"/>
  </r>
  <r>
    <s v="CLM02410291"/>
    <d v="2024-08-06T00:00:00"/>
    <x v="4095"/>
    <x v="0"/>
    <x v="4163"/>
    <d v="2024-10-25T00:00:00"/>
    <s v="POL87581875"/>
    <n v="0"/>
    <n v="1"/>
    <n v="80"/>
    <n v="0"/>
    <x v="0"/>
    <n v="1"/>
  </r>
  <r>
    <s v="CLM67670316"/>
    <d v="2023-08-24T00:00:00"/>
    <x v="4096"/>
    <x v="0"/>
    <x v="4164"/>
    <m/>
    <s v="POL52467400"/>
    <n v="1"/>
    <n v="0"/>
    <m/>
    <n v="1"/>
    <x v="0"/>
    <n v="1"/>
  </r>
  <r>
    <s v="CLM10205358"/>
    <d v="2024-07-31T00:00:00"/>
    <x v="4097"/>
    <x v="2"/>
    <x v="4165"/>
    <d v="2024-09-20T00:00:00"/>
    <s v="POL59775349"/>
    <n v="0"/>
    <n v="0"/>
    <n v="51"/>
    <n v="0"/>
    <x v="0"/>
    <n v="0"/>
  </r>
  <r>
    <s v="CLM37898724"/>
    <d v="2022-11-09T00:00:00"/>
    <x v="4098"/>
    <x v="2"/>
    <x v="4166"/>
    <d v="2022-11-24T00:00:00"/>
    <s v="POL95771628"/>
    <n v="0"/>
    <n v="1"/>
    <n v="15"/>
    <n v="0"/>
    <x v="0"/>
    <n v="0"/>
  </r>
  <r>
    <s v="CLM43503728"/>
    <d v="2023-08-08T00:00:00"/>
    <x v="4099"/>
    <x v="0"/>
    <x v="4167"/>
    <m/>
    <s v="POL88099393"/>
    <n v="1"/>
    <n v="1"/>
    <m/>
    <n v="1"/>
    <x v="0"/>
    <n v="1"/>
  </r>
  <r>
    <s v="CLM40032592"/>
    <d v="2020-07-03T00:00:00"/>
    <x v="4100"/>
    <x v="0"/>
    <x v="4168"/>
    <m/>
    <s v="POL42519290"/>
    <n v="1"/>
    <n v="0"/>
    <m/>
    <n v="1"/>
    <x v="1"/>
    <n v="1"/>
  </r>
  <r>
    <s v="CLM82625673"/>
    <d v="2023-05-20T00:00:00"/>
    <x v="4101"/>
    <x v="1"/>
    <x v="4169"/>
    <d v="2023-07-16T00:00:00"/>
    <s v="POL59147290"/>
    <n v="0"/>
    <n v="0"/>
    <n v="57"/>
    <n v="0"/>
    <x v="1"/>
    <n v="0"/>
  </r>
  <r>
    <s v="CLM74956675"/>
    <d v="2023-07-22T00:00:00"/>
    <x v="4102"/>
    <x v="2"/>
    <x v="4170"/>
    <d v="2023-09-21T00:00:00"/>
    <s v="POL83634244"/>
    <n v="0"/>
    <n v="0"/>
    <n v="61"/>
    <n v="0"/>
    <x v="0"/>
    <n v="0"/>
  </r>
  <r>
    <s v="CLM33043291"/>
    <d v="2023-01-01T00:00:00"/>
    <x v="4103"/>
    <x v="2"/>
    <x v="4171"/>
    <d v="2023-03-17T00:00:00"/>
    <s v="POL90601372"/>
    <n v="0"/>
    <n v="0"/>
    <n v="75"/>
    <n v="0"/>
    <x v="0"/>
    <n v="0"/>
  </r>
  <r>
    <s v="CLM34027339"/>
    <d v="2021-03-30T00:00:00"/>
    <x v="4104"/>
    <x v="0"/>
    <x v="4172"/>
    <m/>
    <s v="POL75770781"/>
    <n v="1"/>
    <n v="0"/>
    <m/>
    <n v="1"/>
    <x v="0"/>
    <n v="1"/>
  </r>
  <r>
    <s v="CLM18703150"/>
    <d v="2024-10-27T00:00:00"/>
    <x v="4105"/>
    <x v="1"/>
    <x v="4173"/>
    <d v="2024-12-05T00:00:00"/>
    <s v="POL80560091"/>
    <n v="0"/>
    <n v="0"/>
    <n v="39"/>
    <n v="0"/>
    <x v="0"/>
    <n v="0"/>
  </r>
  <r>
    <s v="CLM85678298"/>
    <d v="2022-08-07T00:00:00"/>
    <x v="4106"/>
    <x v="0"/>
    <x v="4174"/>
    <d v="2022-09-13T00:00:00"/>
    <s v="POL91203477"/>
    <n v="0"/>
    <n v="1"/>
    <n v="37"/>
    <n v="0"/>
    <x v="0"/>
    <n v="1"/>
  </r>
  <r>
    <s v="CLM11944959"/>
    <d v="2021-07-05T00:00:00"/>
    <x v="4107"/>
    <x v="1"/>
    <x v="4175"/>
    <d v="2021-08-28T00:00:00"/>
    <s v="POL29271605"/>
    <n v="0"/>
    <n v="0"/>
    <n v="54"/>
    <n v="0"/>
    <x v="1"/>
    <n v="0"/>
  </r>
  <r>
    <s v="CLM75790121"/>
    <d v="2023-07-03T00:00:00"/>
    <x v="4108"/>
    <x v="0"/>
    <x v="4176"/>
    <d v="2023-08-30T00:00:00"/>
    <s v="POL66992068"/>
    <n v="0"/>
    <n v="0"/>
    <n v="58"/>
    <n v="0"/>
    <x v="0"/>
    <n v="1"/>
  </r>
  <r>
    <s v="CLM65989918"/>
    <d v="2023-02-18T00:00:00"/>
    <x v="4109"/>
    <x v="0"/>
    <x v="4177"/>
    <d v="2023-04-26T00:00:00"/>
    <s v="POL13020656"/>
    <n v="0"/>
    <n v="0"/>
    <n v="67"/>
    <n v="0"/>
    <x v="0"/>
    <n v="1"/>
  </r>
  <r>
    <s v="CLM30455768"/>
    <d v="2021-03-22T00:00:00"/>
    <x v="4110"/>
    <x v="2"/>
    <x v="4178"/>
    <d v="2021-06-06T00:00:00"/>
    <s v="POL67344222"/>
    <n v="0"/>
    <n v="0"/>
    <n v="76"/>
    <n v="0"/>
    <x v="1"/>
    <n v="0"/>
  </r>
  <r>
    <s v="CLM25054131"/>
    <d v="2023-06-23T00:00:00"/>
    <x v="4111"/>
    <x v="1"/>
    <x v="4179"/>
    <d v="2023-07-23T00:00:00"/>
    <s v="POL03068532"/>
    <n v="0"/>
    <n v="1"/>
    <n v="30"/>
    <n v="0"/>
    <x v="0"/>
    <n v="0"/>
  </r>
  <r>
    <s v="CLM55677993"/>
    <d v="2020-10-26T00:00:00"/>
    <x v="4112"/>
    <x v="2"/>
    <x v="4180"/>
    <m/>
    <s v="POL13957620"/>
    <n v="1"/>
    <n v="0"/>
    <m/>
    <n v="1"/>
    <x v="0"/>
    <n v="0"/>
  </r>
  <r>
    <s v="CLM87775976"/>
    <d v="2023-05-12T00:00:00"/>
    <x v="4113"/>
    <x v="1"/>
    <x v="4181"/>
    <m/>
    <s v="POL23048183"/>
    <n v="1"/>
    <n v="0"/>
    <m/>
    <n v="1"/>
    <x v="1"/>
    <n v="0"/>
  </r>
  <r>
    <s v="CLM68363529"/>
    <d v="2022-01-03T00:00:00"/>
    <x v="4114"/>
    <x v="0"/>
    <x v="4182"/>
    <d v="2022-03-03T00:00:00"/>
    <s v="POL51084784"/>
    <n v="0"/>
    <n v="1"/>
    <n v="59"/>
    <n v="0"/>
    <x v="0"/>
    <n v="1"/>
  </r>
  <r>
    <s v="CLM37722450"/>
    <d v="2024-02-20T00:00:00"/>
    <x v="4115"/>
    <x v="2"/>
    <x v="4183"/>
    <m/>
    <s v="POL50111095"/>
    <n v="1"/>
    <n v="1"/>
    <m/>
    <n v="1"/>
    <x v="0"/>
    <n v="0"/>
  </r>
  <r>
    <s v="CLM13282572"/>
    <d v="2023-03-30T00:00:00"/>
    <x v="4116"/>
    <x v="0"/>
    <x v="4184"/>
    <d v="2023-04-23T00:00:00"/>
    <s v="POL39625921"/>
    <n v="0"/>
    <n v="1"/>
    <n v="24"/>
    <n v="0"/>
    <x v="0"/>
    <n v="1"/>
  </r>
  <r>
    <s v="CLM43205705"/>
    <d v="2022-03-14T00:00:00"/>
    <x v="4117"/>
    <x v="0"/>
    <x v="4185"/>
    <m/>
    <s v="POL89484652"/>
    <n v="1"/>
    <n v="0"/>
    <m/>
    <n v="1"/>
    <x v="0"/>
    <n v="1"/>
  </r>
  <r>
    <s v="CLM64479778"/>
    <d v="2023-04-21T00:00:00"/>
    <x v="4118"/>
    <x v="1"/>
    <x v="4186"/>
    <d v="2023-07-07T00:00:00"/>
    <s v="POL20003518"/>
    <n v="0"/>
    <n v="1"/>
    <n v="77"/>
    <n v="0"/>
    <x v="0"/>
    <n v="0"/>
  </r>
  <r>
    <s v="CLM38364706"/>
    <d v="2022-10-30T00:00:00"/>
    <x v="4119"/>
    <x v="0"/>
    <x v="4187"/>
    <m/>
    <s v="POL42141695"/>
    <n v="1"/>
    <n v="1"/>
    <m/>
    <n v="1"/>
    <x v="0"/>
    <n v="1"/>
  </r>
  <r>
    <s v="CLM82869302"/>
    <d v="2021-08-18T00:00:00"/>
    <x v="4120"/>
    <x v="0"/>
    <x v="4188"/>
    <d v="2021-09-24T00:00:00"/>
    <s v="POL36866670"/>
    <n v="0"/>
    <n v="0"/>
    <n v="37"/>
    <n v="0"/>
    <x v="0"/>
    <n v="1"/>
  </r>
  <r>
    <s v="CLM22643534"/>
    <d v="2020-03-06T00:00:00"/>
    <x v="4121"/>
    <x v="0"/>
    <x v="4189"/>
    <m/>
    <s v="POL45394277"/>
    <n v="1"/>
    <n v="1"/>
    <m/>
    <n v="1"/>
    <x v="0"/>
    <n v="1"/>
  </r>
  <r>
    <s v="CLM32011970"/>
    <d v="2022-11-22T00:00:00"/>
    <x v="4122"/>
    <x v="0"/>
    <x v="4190"/>
    <m/>
    <s v="POL52570875"/>
    <n v="1"/>
    <n v="1"/>
    <m/>
    <n v="1"/>
    <x v="0"/>
    <n v="1"/>
  </r>
  <r>
    <s v="CLM32496474"/>
    <d v="2023-05-27T00:00:00"/>
    <x v="4123"/>
    <x v="0"/>
    <x v="4191"/>
    <m/>
    <s v="POL84960859"/>
    <n v="1"/>
    <n v="1"/>
    <m/>
    <n v="1"/>
    <x v="0"/>
    <n v="1"/>
  </r>
  <r>
    <s v="CLM52052335"/>
    <d v="2024-10-01T00:00:00"/>
    <x v="4124"/>
    <x v="0"/>
    <x v="4192"/>
    <d v="2024-10-19T00:00:00"/>
    <s v="POL75813186"/>
    <n v="0"/>
    <n v="1"/>
    <n v="18"/>
    <n v="0"/>
    <x v="0"/>
    <n v="1"/>
  </r>
  <r>
    <s v="CLM86859055"/>
    <d v="2022-10-24T00:00:00"/>
    <x v="4125"/>
    <x v="2"/>
    <x v="4193"/>
    <d v="2023-01-05T00:00:00"/>
    <s v="POL85168651"/>
    <n v="0"/>
    <n v="0"/>
    <n v="73"/>
    <n v="0"/>
    <x v="0"/>
    <n v="0"/>
  </r>
  <r>
    <s v="CLM06153011"/>
    <d v="2024-10-31T00:00:00"/>
    <x v="4126"/>
    <x v="1"/>
    <x v="4194"/>
    <d v="2024-12-11T00:00:00"/>
    <s v="POL89983994"/>
    <n v="0"/>
    <n v="0"/>
    <n v="41"/>
    <n v="0"/>
    <x v="1"/>
    <n v="0"/>
  </r>
  <r>
    <s v="CLM52903295"/>
    <d v="2022-08-23T00:00:00"/>
    <x v="4127"/>
    <x v="1"/>
    <x v="4195"/>
    <m/>
    <s v="POL05710643"/>
    <n v="1"/>
    <n v="1"/>
    <m/>
    <n v="1"/>
    <x v="0"/>
    <n v="0"/>
  </r>
  <r>
    <s v="CLM97620610"/>
    <d v="2022-05-25T00:00:00"/>
    <x v="3866"/>
    <x v="1"/>
    <x v="4196"/>
    <m/>
    <s v="POL52520227"/>
    <n v="1"/>
    <n v="1"/>
    <m/>
    <n v="1"/>
    <x v="0"/>
    <n v="0"/>
  </r>
  <r>
    <s v="CLM71788505"/>
    <d v="2022-12-18T00:00:00"/>
    <x v="4128"/>
    <x v="0"/>
    <x v="4197"/>
    <m/>
    <s v="POL22950477"/>
    <n v="1"/>
    <n v="0"/>
    <m/>
    <n v="1"/>
    <x v="2"/>
    <n v="1"/>
  </r>
  <r>
    <s v="CLM93005800"/>
    <d v="2023-06-26T00:00:00"/>
    <x v="4129"/>
    <x v="0"/>
    <x v="4198"/>
    <d v="2023-08-09T00:00:00"/>
    <s v="POL20003518"/>
    <n v="0"/>
    <n v="0"/>
    <n v="44"/>
    <n v="0"/>
    <x v="0"/>
    <n v="1"/>
  </r>
  <r>
    <s v="CLM95848877"/>
    <d v="2021-11-28T00:00:00"/>
    <x v="3709"/>
    <x v="1"/>
    <x v="4199"/>
    <m/>
    <s v="POL25350275"/>
    <n v="1"/>
    <n v="1"/>
    <m/>
    <n v="1"/>
    <x v="0"/>
    <n v="0"/>
  </r>
  <r>
    <s v="CLM33911324"/>
    <d v="2022-02-15T00:00:00"/>
    <x v="4130"/>
    <x v="1"/>
    <x v="4200"/>
    <d v="2022-03-21T00:00:00"/>
    <s v="POL45684772"/>
    <n v="0"/>
    <n v="0"/>
    <n v="34"/>
    <n v="0"/>
    <x v="1"/>
    <n v="0"/>
  </r>
  <r>
    <s v="CLM05528897"/>
    <d v="2021-07-25T00:00:00"/>
    <x v="4131"/>
    <x v="0"/>
    <x v="4201"/>
    <m/>
    <s v="POL42173168"/>
    <n v="1"/>
    <n v="0"/>
    <m/>
    <n v="1"/>
    <x v="0"/>
    <n v="1"/>
  </r>
  <r>
    <s v="CLM07286311"/>
    <d v="2022-06-26T00:00:00"/>
    <x v="4132"/>
    <x v="0"/>
    <x v="4202"/>
    <d v="2022-07-10T00:00:00"/>
    <s v="POL07109537"/>
    <n v="0"/>
    <n v="1"/>
    <n v="14"/>
    <n v="0"/>
    <x v="0"/>
    <n v="1"/>
  </r>
  <r>
    <s v="CLM89619657"/>
    <d v="2020-09-28T00:00:00"/>
    <x v="4133"/>
    <x v="1"/>
    <x v="4203"/>
    <d v="2020-10-17T00:00:00"/>
    <s v="POL43533359"/>
    <n v="0"/>
    <n v="0"/>
    <n v="19"/>
    <n v="0"/>
    <x v="0"/>
    <n v="0"/>
  </r>
  <r>
    <s v="CLM86474490"/>
    <d v="2021-06-01T00:00:00"/>
    <x v="3018"/>
    <x v="1"/>
    <x v="4204"/>
    <d v="2021-07-19T00:00:00"/>
    <s v="POL19466046"/>
    <n v="0"/>
    <n v="1"/>
    <n v="48"/>
    <n v="0"/>
    <x v="0"/>
    <n v="0"/>
  </r>
  <r>
    <s v="CLM03618943"/>
    <d v="2021-03-22T00:00:00"/>
    <x v="4134"/>
    <x v="1"/>
    <x v="4205"/>
    <d v="2021-05-01T00:00:00"/>
    <s v="POL02082012"/>
    <n v="0"/>
    <n v="0"/>
    <n v="40"/>
    <n v="0"/>
    <x v="0"/>
    <n v="0"/>
  </r>
  <r>
    <s v="CLM77183325"/>
    <d v="2020-11-18T00:00:00"/>
    <x v="4135"/>
    <x v="2"/>
    <x v="4206"/>
    <d v="2021-01-02T00:00:00"/>
    <s v="POL61092074"/>
    <n v="0"/>
    <n v="1"/>
    <n v="45"/>
    <n v="0"/>
    <x v="0"/>
    <n v="0"/>
  </r>
  <r>
    <s v="CLM29381410"/>
    <d v="2022-11-19T00:00:00"/>
    <x v="3170"/>
    <x v="1"/>
    <x v="4207"/>
    <d v="2022-12-05T00:00:00"/>
    <s v="POL01930886"/>
    <n v="0"/>
    <n v="1"/>
    <n v="16"/>
    <n v="0"/>
    <x v="0"/>
    <n v="0"/>
  </r>
  <r>
    <s v="CLM06152630"/>
    <d v="2024-01-30T00:00:00"/>
    <x v="4136"/>
    <x v="0"/>
    <x v="4208"/>
    <d v="2024-02-22T00:00:00"/>
    <s v="POL83865881"/>
    <n v="0"/>
    <n v="1"/>
    <n v="23"/>
    <n v="0"/>
    <x v="0"/>
    <n v="1"/>
  </r>
  <r>
    <s v="CLM21926470"/>
    <d v="2023-04-04T00:00:00"/>
    <x v="4137"/>
    <x v="0"/>
    <x v="4209"/>
    <d v="2023-04-25T00:00:00"/>
    <s v="POL69636143"/>
    <n v="0"/>
    <n v="1"/>
    <n v="21"/>
    <n v="0"/>
    <x v="0"/>
    <n v="1"/>
  </r>
  <r>
    <s v="CLM73469744"/>
    <d v="2021-11-05T00:00:00"/>
    <x v="4138"/>
    <x v="1"/>
    <x v="4210"/>
    <d v="2021-12-14T00:00:00"/>
    <s v="POL72882206"/>
    <n v="0"/>
    <n v="0"/>
    <n v="39"/>
    <n v="0"/>
    <x v="0"/>
    <n v="0"/>
  </r>
  <r>
    <s v="CLM41334652"/>
    <d v="2020-04-23T00:00:00"/>
    <x v="4139"/>
    <x v="2"/>
    <x v="4211"/>
    <m/>
    <s v="POL23175808"/>
    <n v="1"/>
    <n v="0"/>
    <m/>
    <n v="1"/>
    <x v="1"/>
    <n v="0"/>
  </r>
  <r>
    <s v="CLM61466606"/>
    <d v="2023-06-11T00:00:00"/>
    <x v="4140"/>
    <x v="2"/>
    <x v="4212"/>
    <d v="2023-08-23T00:00:00"/>
    <s v="POL74810323"/>
    <n v="0"/>
    <n v="1"/>
    <n v="73"/>
    <n v="0"/>
    <x v="0"/>
    <n v="0"/>
  </r>
  <r>
    <s v="CLM44826496"/>
    <d v="2021-11-29T00:00:00"/>
    <x v="4141"/>
    <x v="2"/>
    <x v="4213"/>
    <m/>
    <s v="POL26288388"/>
    <n v="1"/>
    <n v="1"/>
    <m/>
    <n v="1"/>
    <x v="0"/>
    <n v="0"/>
  </r>
  <r>
    <s v="CLM15182656"/>
    <d v="2023-08-16T00:00:00"/>
    <x v="4142"/>
    <x v="1"/>
    <x v="4214"/>
    <d v="2023-11-11T00:00:00"/>
    <s v="POL63517748"/>
    <n v="0"/>
    <n v="0"/>
    <n v="87"/>
    <n v="0"/>
    <x v="1"/>
    <n v="0"/>
  </r>
  <r>
    <s v="CLM24835623"/>
    <d v="2022-06-29T00:00:00"/>
    <x v="4143"/>
    <x v="1"/>
    <x v="4215"/>
    <m/>
    <s v="POL42489589"/>
    <n v="1"/>
    <n v="1"/>
    <m/>
    <n v="1"/>
    <x v="0"/>
    <n v="0"/>
  </r>
  <r>
    <s v="CLM72706367"/>
    <d v="2024-01-22T00:00:00"/>
    <x v="4144"/>
    <x v="0"/>
    <x v="4216"/>
    <d v="2024-03-10T00:00:00"/>
    <s v="POL73302546"/>
    <n v="0"/>
    <n v="0"/>
    <n v="48"/>
    <n v="0"/>
    <x v="1"/>
    <n v="1"/>
  </r>
  <r>
    <s v="CLM52605797"/>
    <d v="2024-07-25T00:00:00"/>
    <x v="4145"/>
    <x v="1"/>
    <x v="4217"/>
    <m/>
    <s v="POL61653642"/>
    <n v="1"/>
    <n v="1"/>
    <m/>
    <n v="1"/>
    <x v="0"/>
    <n v="0"/>
  </r>
  <r>
    <s v="CLM75123642"/>
    <d v="2022-11-24T00:00:00"/>
    <x v="4146"/>
    <x v="2"/>
    <x v="4218"/>
    <d v="2022-12-29T00:00:00"/>
    <s v="POL70638902"/>
    <n v="0"/>
    <n v="0"/>
    <n v="35"/>
    <n v="0"/>
    <x v="0"/>
    <n v="0"/>
  </r>
  <r>
    <s v="CLM21809096"/>
    <d v="2020-04-24T00:00:00"/>
    <x v="4147"/>
    <x v="1"/>
    <x v="4219"/>
    <m/>
    <s v="POL68750121"/>
    <n v="1"/>
    <n v="1"/>
    <m/>
    <n v="1"/>
    <x v="0"/>
    <n v="0"/>
  </r>
  <r>
    <s v="CLM57489924"/>
    <d v="2023-06-21T00:00:00"/>
    <x v="4148"/>
    <x v="0"/>
    <x v="4220"/>
    <d v="2023-07-12T00:00:00"/>
    <s v="POL22483819"/>
    <n v="0"/>
    <n v="1"/>
    <n v="21"/>
    <n v="0"/>
    <x v="0"/>
    <n v="1"/>
  </r>
  <r>
    <s v="CLM36965035"/>
    <d v="2022-03-19T00:00:00"/>
    <x v="4149"/>
    <x v="0"/>
    <x v="4221"/>
    <d v="2022-04-27T00:00:00"/>
    <s v="POL28660902"/>
    <n v="0"/>
    <n v="1"/>
    <n v="39"/>
    <n v="0"/>
    <x v="0"/>
    <n v="1"/>
  </r>
  <r>
    <s v="CLM75162343"/>
    <d v="2020-04-26T00:00:00"/>
    <x v="4150"/>
    <x v="0"/>
    <x v="4222"/>
    <d v="2020-06-25T00:00:00"/>
    <s v="POL74198912"/>
    <n v="0"/>
    <n v="1"/>
    <n v="60"/>
    <n v="0"/>
    <x v="0"/>
    <n v="1"/>
  </r>
  <r>
    <s v="CLM59992069"/>
    <d v="2021-04-16T00:00:00"/>
    <x v="4151"/>
    <x v="2"/>
    <x v="4223"/>
    <m/>
    <s v="POL94633881"/>
    <n v="1"/>
    <n v="1"/>
    <m/>
    <n v="1"/>
    <x v="0"/>
    <n v="0"/>
  </r>
  <r>
    <s v="CLM86737787"/>
    <d v="2022-07-29T00:00:00"/>
    <x v="4152"/>
    <x v="2"/>
    <x v="4224"/>
    <m/>
    <s v="POL82098917"/>
    <n v="1"/>
    <n v="1"/>
    <m/>
    <n v="1"/>
    <x v="0"/>
    <n v="0"/>
  </r>
  <r>
    <s v="CLM78342773"/>
    <d v="2022-07-31T00:00:00"/>
    <x v="4153"/>
    <x v="2"/>
    <x v="4225"/>
    <m/>
    <s v="POL27502535"/>
    <n v="1"/>
    <n v="0"/>
    <m/>
    <n v="1"/>
    <x v="0"/>
    <n v="0"/>
  </r>
  <r>
    <s v="CLM85181157"/>
    <d v="2020-12-02T00:00:00"/>
    <x v="4154"/>
    <x v="0"/>
    <x v="4226"/>
    <d v="2021-01-19T00:00:00"/>
    <s v="POL66737729"/>
    <n v="0"/>
    <n v="1"/>
    <n v="48"/>
    <n v="0"/>
    <x v="0"/>
    <n v="1"/>
  </r>
  <r>
    <s v="CLM07657122"/>
    <d v="2021-08-11T00:00:00"/>
    <x v="4155"/>
    <x v="0"/>
    <x v="4227"/>
    <d v="2021-09-09T00:00:00"/>
    <s v="POL17760836"/>
    <n v="0"/>
    <n v="0"/>
    <n v="29"/>
    <n v="0"/>
    <x v="0"/>
    <n v="1"/>
  </r>
  <r>
    <s v="CLM67674039"/>
    <d v="2024-06-26T00:00:00"/>
    <x v="4156"/>
    <x v="0"/>
    <x v="4228"/>
    <d v="2024-08-08T00:00:00"/>
    <s v="POL73129459"/>
    <n v="0"/>
    <n v="1"/>
    <n v="43"/>
    <n v="0"/>
    <x v="0"/>
    <n v="1"/>
  </r>
  <r>
    <s v="CLM96583719"/>
    <d v="2020-08-20T00:00:00"/>
    <x v="4157"/>
    <x v="0"/>
    <x v="4229"/>
    <m/>
    <s v="POL12199855"/>
    <n v="1"/>
    <n v="1"/>
    <m/>
    <n v="1"/>
    <x v="0"/>
    <n v="1"/>
  </r>
  <r>
    <s v="CLM74804990"/>
    <d v="2022-06-15T00:00:00"/>
    <x v="4158"/>
    <x v="1"/>
    <x v="4230"/>
    <d v="2022-08-12T00:00:00"/>
    <s v="POL11950441"/>
    <n v="0"/>
    <n v="1"/>
    <n v="58"/>
    <n v="0"/>
    <x v="0"/>
    <n v="0"/>
  </r>
  <r>
    <s v="CLM04626566"/>
    <d v="2024-02-25T00:00:00"/>
    <x v="4159"/>
    <x v="1"/>
    <x v="4231"/>
    <d v="2024-03-24T00:00:00"/>
    <s v="POL04079645"/>
    <n v="0"/>
    <n v="0"/>
    <n v="28"/>
    <n v="0"/>
    <x v="1"/>
    <n v="0"/>
  </r>
  <r>
    <s v="CLM81682680"/>
    <d v="2024-09-26T00:00:00"/>
    <x v="4160"/>
    <x v="2"/>
    <x v="4232"/>
    <m/>
    <s v="POL96157939"/>
    <n v="1"/>
    <n v="1"/>
    <m/>
    <n v="1"/>
    <x v="0"/>
    <n v="0"/>
  </r>
  <r>
    <s v="CLM03944810"/>
    <d v="2020-05-22T00:00:00"/>
    <x v="4161"/>
    <x v="0"/>
    <x v="4233"/>
    <m/>
    <s v="POL81188650"/>
    <n v="1"/>
    <n v="1"/>
    <m/>
    <n v="1"/>
    <x v="0"/>
    <n v="1"/>
  </r>
  <r>
    <s v="CLM33966753"/>
    <d v="2024-03-27T00:00:00"/>
    <x v="4162"/>
    <x v="2"/>
    <x v="4234"/>
    <d v="2024-05-05T00:00:00"/>
    <s v="POL29044573"/>
    <n v="0"/>
    <n v="0"/>
    <n v="39"/>
    <n v="0"/>
    <x v="0"/>
    <n v="0"/>
  </r>
  <r>
    <s v="CLM45259744"/>
    <d v="2020-04-17T00:00:00"/>
    <x v="4163"/>
    <x v="0"/>
    <x v="4235"/>
    <d v="2020-06-11T00:00:00"/>
    <s v="POL56813468"/>
    <n v="0"/>
    <n v="0"/>
    <n v="55"/>
    <n v="0"/>
    <x v="1"/>
    <n v="1"/>
  </r>
  <r>
    <s v="CLM13718852"/>
    <d v="2020-08-26T00:00:00"/>
    <x v="4164"/>
    <x v="1"/>
    <x v="4236"/>
    <m/>
    <s v="POL91301507"/>
    <n v="1"/>
    <n v="0"/>
    <m/>
    <n v="1"/>
    <x v="0"/>
    <n v="0"/>
  </r>
  <r>
    <s v="CLM24711778"/>
    <d v="2021-01-26T00:00:00"/>
    <x v="4165"/>
    <x v="0"/>
    <x v="4237"/>
    <d v="2021-03-13T00:00:00"/>
    <s v="POL45551235"/>
    <n v="0"/>
    <n v="1"/>
    <n v="46"/>
    <n v="0"/>
    <x v="0"/>
    <n v="1"/>
  </r>
  <r>
    <s v="CLM84165958"/>
    <d v="2024-03-23T00:00:00"/>
    <x v="4166"/>
    <x v="1"/>
    <x v="4238"/>
    <d v="2024-04-10T00:00:00"/>
    <s v="POL82675358"/>
    <n v="0"/>
    <n v="0"/>
    <n v="18"/>
    <n v="0"/>
    <x v="0"/>
    <n v="0"/>
  </r>
  <r>
    <s v="CLM66688531"/>
    <d v="2024-06-05T00:00:00"/>
    <x v="4167"/>
    <x v="1"/>
    <x v="4239"/>
    <d v="2024-06-24T00:00:00"/>
    <s v="POL65805829"/>
    <n v="0"/>
    <n v="0"/>
    <n v="19"/>
    <n v="0"/>
    <x v="1"/>
    <n v="0"/>
  </r>
  <r>
    <s v="CLM71878500"/>
    <d v="2023-08-22T00:00:00"/>
    <x v="4168"/>
    <x v="0"/>
    <x v="4240"/>
    <d v="2023-10-30T00:00:00"/>
    <s v="POL84399262"/>
    <n v="0"/>
    <n v="1"/>
    <n v="69"/>
    <n v="0"/>
    <x v="0"/>
    <n v="1"/>
  </r>
  <r>
    <s v="CLM72058669"/>
    <d v="2021-02-07T00:00:00"/>
    <x v="4169"/>
    <x v="1"/>
    <x v="4241"/>
    <d v="2021-05-07T00:00:00"/>
    <s v="POL04470175"/>
    <n v="0"/>
    <n v="0"/>
    <n v="89"/>
    <n v="0"/>
    <x v="1"/>
    <n v="0"/>
  </r>
  <r>
    <s v="CLM82693623"/>
    <d v="2023-03-05T00:00:00"/>
    <x v="4170"/>
    <x v="0"/>
    <x v="4242"/>
    <m/>
    <s v="POL04331178"/>
    <n v="1"/>
    <n v="1"/>
    <m/>
    <n v="1"/>
    <x v="0"/>
    <n v="1"/>
  </r>
  <r>
    <s v="CLM60171281"/>
    <d v="2020-02-16T00:00:00"/>
    <x v="4171"/>
    <x v="2"/>
    <x v="4243"/>
    <m/>
    <s v="POL35480649"/>
    <n v="1"/>
    <n v="0"/>
    <m/>
    <n v="1"/>
    <x v="0"/>
    <n v="0"/>
  </r>
  <r>
    <s v="CLM85111554"/>
    <d v="2021-04-06T00:00:00"/>
    <x v="4172"/>
    <x v="1"/>
    <x v="4244"/>
    <d v="2021-07-05T00:00:00"/>
    <s v="POL05706478"/>
    <n v="0"/>
    <n v="1"/>
    <n v="90"/>
    <n v="0"/>
    <x v="0"/>
    <n v="0"/>
  </r>
  <r>
    <s v="CLM50636641"/>
    <d v="2020-02-27T00:00:00"/>
    <x v="4173"/>
    <x v="2"/>
    <x v="4245"/>
    <d v="2020-04-16T00:00:00"/>
    <s v="POL03121117"/>
    <n v="0"/>
    <n v="0"/>
    <n v="49"/>
    <n v="0"/>
    <x v="0"/>
    <n v="0"/>
  </r>
  <r>
    <s v="CLM70026144"/>
    <d v="2022-05-18T00:00:00"/>
    <x v="4174"/>
    <x v="2"/>
    <x v="4246"/>
    <m/>
    <s v="POL68966328"/>
    <n v="1"/>
    <n v="0"/>
    <m/>
    <n v="1"/>
    <x v="0"/>
    <n v="0"/>
  </r>
  <r>
    <s v="CLM10687857"/>
    <d v="2021-05-12T00:00:00"/>
    <x v="4175"/>
    <x v="2"/>
    <x v="4247"/>
    <m/>
    <s v="POL57495535"/>
    <n v="1"/>
    <n v="1"/>
    <m/>
    <n v="1"/>
    <x v="0"/>
    <n v="0"/>
  </r>
  <r>
    <s v="CLM01484857"/>
    <d v="2024-03-01T00:00:00"/>
    <x v="4176"/>
    <x v="0"/>
    <x v="4248"/>
    <d v="2024-05-17T00:00:00"/>
    <s v="POL18209726"/>
    <n v="0"/>
    <n v="0"/>
    <n v="77"/>
    <n v="0"/>
    <x v="0"/>
    <n v="1"/>
  </r>
  <r>
    <s v="CLM40219507"/>
    <d v="2023-03-22T00:00:00"/>
    <x v="4177"/>
    <x v="2"/>
    <x v="4249"/>
    <d v="2023-05-18T00:00:00"/>
    <s v="POL80906414"/>
    <n v="0"/>
    <n v="0"/>
    <n v="57"/>
    <n v="0"/>
    <x v="1"/>
    <n v="0"/>
  </r>
  <r>
    <s v="CLM23693706"/>
    <d v="2023-02-03T00:00:00"/>
    <x v="4178"/>
    <x v="1"/>
    <x v="4250"/>
    <m/>
    <s v="POL11989725"/>
    <n v="1"/>
    <n v="0"/>
    <m/>
    <n v="1"/>
    <x v="0"/>
    <n v="0"/>
  </r>
  <r>
    <s v="CLM62507839"/>
    <d v="2022-02-21T00:00:00"/>
    <x v="4179"/>
    <x v="0"/>
    <x v="4251"/>
    <m/>
    <s v="POL64668667"/>
    <n v="1"/>
    <n v="0"/>
    <m/>
    <n v="1"/>
    <x v="0"/>
    <n v="1"/>
  </r>
  <r>
    <s v="CLM21442010"/>
    <d v="2023-12-12T00:00:00"/>
    <x v="4180"/>
    <x v="2"/>
    <x v="4252"/>
    <d v="2024-02-20T00:00:00"/>
    <s v="POL94744561"/>
    <n v="0"/>
    <n v="0"/>
    <n v="70"/>
    <n v="0"/>
    <x v="0"/>
    <n v="0"/>
  </r>
  <r>
    <s v="CLM39403639"/>
    <d v="2022-09-07T00:00:00"/>
    <x v="4181"/>
    <x v="1"/>
    <x v="4253"/>
    <m/>
    <s v="POL14591104"/>
    <n v="1"/>
    <n v="1"/>
    <m/>
    <n v="1"/>
    <x v="0"/>
    <n v="0"/>
  </r>
  <r>
    <s v="CLM30914813"/>
    <d v="2024-10-15T00:00:00"/>
    <x v="4182"/>
    <x v="1"/>
    <x v="4254"/>
    <d v="2025-01-08T00:00:00"/>
    <s v="POL84577702"/>
    <n v="0"/>
    <n v="0"/>
    <n v="85"/>
    <n v="0"/>
    <x v="1"/>
    <n v="0"/>
  </r>
  <r>
    <s v="CLM15168753"/>
    <d v="2021-03-10T00:00:00"/>
    <x v="4183"/>
    <x v="1"/>
    <x v="4255"/>
    <d v="2021-04-24T00:00:00"/>
    <s v="POL17820094"/>
    <n v="0"/>
    <n v="1"/>
    <n v="45"/>
    <n v="0"/>
    <x v="0"/>
    <n v="0"/>
  </r>
  <r>
    <s v="CLM17744174"/>
    <d v="2024-09-08T00:00:00"/>
    <x v="4184"/>
    <x v="1"/>
    <x v="4256"/>
    <d v="2024-11-02T00:00:00"/>
    <s v="POL15046507"/>
    <n v="0"/>
    <n v="0"/>
    <n v="55"/>
    <n v="0"/>
    <x v="0"/>
    <n v="0"/>
  </r>
  <r>
    <s v="CLM59986452"/>
    <d v="2022-03-27T00:00:00"/>
    <x v="4185"/>
    <x v="2"/>
    <x v="4257"/>
    <m/>
    <s v="POL10754194"/>
    <n v="1"/>
    <n v="0"/>
    <m/>
    <n v="1"/>
    <x v="0"/>
    <n v="0"/>
  </r>
  <r>
    <s v="CLM84505303"/>
    <d v="2023-12-03T00:00:00"/>
    <x v="4186"/>
    <x v="0"/>
    <x v="4258"/>
    <d v="2024-01-19T00:00:00"/>
    <s v="POL44670716"/>
    <n v="0"/>
    <n v="0"/>
    <n v="47"/>
    <n v="0"/>
    <x v="0"/>
    <n v="1"/>
  </r>
  <r>
    <s v="CLM41010865"/>
    <d v="2022-08-01T00:00:00"/>
    <x v="4187"/>
    <x v="0"/>
    <x v="4259"/>
    <m/>
    <s v="POL46408344"/>
    <n v="1"/>
    <n v="1"/>
    <m/>
    <n v="1"/>
    <x v="0"/>
    <n v="1"/>
  </r>
  <r>
    <s v="CLM50884871"/>
    <d v="2020-06-13T00:00:00"/>
    <x v="4188"/>
    <x v="0"/>
    <x v="4260"/>
    <m/>
    <s v="POL99391697"/>
    <n v="1"/>
    <n v="1"/>
    <m/>
    <n v="1"/>
    <x v="0"/>
    <n v="1"/>
  </r>
  <r>
    <s v="CLM83678912"/>
    <d v="2021-03-31T00:00:00"/>
    <x v="4189"/>
    <x v="0"/>
    <x v="4261"/>
    <d v="2021-05-23T00:00:00"/>
    <s v="POL86559672"/>
    <n v="0"/>
    <n v="0"/>
    <n v="53"/>
    <n v="0"/>
    <x v="1"/>
    <n v="1"/>
  </r>
  <r>
    <s v="CLM86590039"/>
    <d v="2023-03-17T00:00:00"/>
    <x v="4190"/>
    <x v="0"/>
    <x v="4262"/>
    <d v="2023-06-06T00:00:00"/>
    <s v="POL19976069"/>
    <n v="0"/>
    <n v="0"/>
    <n v="81"/>
    <n v="0"/>
    <x v="1"/>
    <n v="1"/>
  </r>
  <r>
    <s v="CLM85531910"/>
    <d v="2020-04-21T00:00:00"/>
    <x v="4191"/>
    <x v="1"/>
    <x v="4263"/>
    <d v="2020-06-21T00:00:00"/>
    <s v="POL01012522"/>
    <n v="0"/>
    <n v="1"/>
    <n v="61"/>
    <n v="0"/>
    <x v="0"/>
    <n v="0"/>
  </r>
  <r>
    <s v="CLM04199966"/>
    <d v="2023-02-05T00:00:00"/>
    <x v="4192"/>
    <x v="1"/>
    <x v="4264"/>
    <d v="2023-03-21T00:00:00"/>
    <s v="POL66757828"/>
    <n v="0"/>
    <n v="0"/>
    <n v="44"/>
    <n v="0"/>
    <x v="1"/>
    <n v="0"/>
  </r>
  <r>
    <s v="CLM14033568"/>
    <d v="2024-01-28T00:00:00"/>
    <x v="4193"/>
    <x v="2"/>
    <x v="4265"/>
    <d v="2024-02-11T00:00:00"/>
    <s v="POL45444901"/>
    <n v="0"/>
    <n v="1"/>
    <n v="14"/>
    <n v="0"/>
    <x v="0"/>
    <n v="0"/>
  </r>
  <r>
    <s v="CLM57750049"/>
    <d v="2020-10-06T00:00:00"/>
    <x v="4194"/>
    <x v="1"/>
    <x v="4266"/>
    <m/>
    <s v="POL64120908"/>
    <n v="1"/>
    <n v="0"/>
    <m/>
    <n v="1"/>
    <x v="0"/>
    <n v="0"/>
  </r>
  <r>
    <s v="CLM45215310"/>
    <d v="2022-12-17T00:00:00"/>
    <x v="4195"/>
    <x v="1"/>
    <x v="4267"/>
    <d v="2023-01-13T00:00:00"/>
    <s v="POL55586584"/>
    <n v="0"/>
    <n v="0"/>
    <n v="27"/>
    <n v="0"/>
    <x v="2"/>
    <n v="0"/>
  </r>
  <r>
    <s v="CLM39343538"/>
    <d v="2022-02-23T00:00:00"/>
    <x v="311"/>
    <x v="0"/>
    <x v="4268"/>
    <m/>
    <s v="POL99499463"/>
    <n v="1"/>
    <n v="1"/>
    <m/>
    <n v="1"/>
    <x v="0"/>
    <n v="1"/>
  </r>
  <r>
    <s v="CLM80592890"/>
    <d v="2023-10-11T00:00:00"/>
    <x v="4196"/>
    <x v="1"/>
    <x v="4269"/>
    <m/>
    <s v="POL57578050"/>
    <n v="1"/>
    <n v="0"/>
    <m/>
    <n v="1"/>
    <x v="2"/>
    <n v="0"/>
  </r>
  <r>
    <s v="CLM52206909"/>
    <d v="2020-01-06T00:00:00"/>
    <x v="4197"/>
    <x v="2"/>
    <x v="4270"/>
    <d v="2020-02-21T00:00:00"/>
    <s v="POL58909677"/>
    <n v="0"/>
    <n v="0"/>
    <n v="46"/>
    <n v="0"/>
    <x v="0"/>
    <n v="0"/>
  </r>
  <r>
    <s v="CLM28308141"/>
    <d v="2022-11-27T00:00:00"/>
    <x v="4198"/>
    <x v="0"/>
    <x v="4271"/>
    <d v="2023-02-11T00:00:00"/>
    <s v="POL23778009"/>
    <n v="0"/>
    <n v="1"/>
    <n v="76"/>
    <n v="0"/>
    <x v="0"/>
    <n v="1"/>
  </r>
  <r>
    <s v="CLM24425101"/>
    <d v="2020-05-17T00:00:00"/>
    <x v="4199"/>
    <x v="0"/>
    <x v="4272"/>
    <d v="2020-07-30T00:00:00"/>
    <s v="POL60891078"/>
    <n v="0"/>
    <n v="1"/>
    <n v="74"/>
    <n v="0"/>
    <x v="0"/>
    <n v="1"/>
  </r>
  <r>
    <s v="CLM06383471"/>
    <d v="2023-08-12T00:00:00"/>
    <x v="4200"/>
    <x v="0"/>
    <x v="4273"/>
    <d v="2023-08-30T00:00:00"/>
    <s v="POL61218156"/>
    <n v="0"/>
    <n v="0"/>
    <n v="18"/>
    <n v="0"/>
    <x v="0"/>
    <n v="1"/>
  </r>
  <r>
    <s v="CLM21307551"/>
    <d v="2022-08-29T00:00:00"/>
    <x v="4201"/>
    <x v="0"/>
    <x v="4274"/>
    <d v="2022-10-14T00:00:00"/>
    <s v="POL03406980"/>
    <n v="0"/>
    <n v="1"/>
    <n v="46"/>
    <n v="0"/>
    <x v="0"/>
    <n v="1"/>
  </r>
  <r>
    <s v="CLM84433854"/>
    <d v="2023-12-02T00:00:00"/>
    <x v="4202"/>
    <x v="2"/>
    <x v="4275"/>
    <d v="2023-12-23T00:00:00"/>
    <s v="POL11311249"/>
    <n v="0"/>
    <n v="0"/>
    <n v="21"/>
    <n v="0"/>
    <x v="0"/>
    <n v="0"/>
  </r>
  <r>
    <s v="CLM75456109"/>
    <d v="2024-03-28T00:00:00"/>
    <x v="4203"/>
    <x v="0"/>
    <x v="4276"/>
    <m/>
    <s v="POL89719894"/>
    <n v="1"/>
    <n v="0"/>
    <m/>
    <n v="1"/>
    <x v="1"/>
    <n v="1"/>
  </r>
  <r>
    <s v="CLM97536396"/>
    <d v="2022-11-08T00:00:00"/>
    <x v="4204"/>
    <x v="2"/>
    <x v="4277"/>
    <d v="2022-12-09T00:00:00"/>
    <s v="POL46550237"/>
    <n v="0"/>
    <n v="1"/>
    <n v="31"/>
    <n v="0"/>
    <x v="0"/>
    <n v="0"/>
  </r>
  <r>
    <s v="CLM35996498"/>
    <d v="2023-08-10T00:00:00"/>
    <x v="3524"/>
    <x v="1"/>
    <x v="4278"/>
    <d v="2023-08-26T00:00:00"/>
    <s v="POL07593318"/>
    <n v="0"/>
    <n v="0"/>
    <n v="16"/>
    <n v="0"/>
    <x v="1"/>
    <n v="0"/>
  </r>
  <r>
    <s v="CLM09852398"/>
    <d v="2023-08-14T00:00:00"/>
    <x v="4205"/>
    <x v="0"/>
    <x v="4279"/>
    <d v="2023-09-11T00:00:00"/>
    <s v="POL29207851"/>
    <n v="0"/>
    <n v="1"/>
    <n v="28"/>
    <n v="0"/>
    <x v="0"/>
    <n v="1"/>
  </r>
  <r>
    <s v="CLM24147158"/>
    <d v="2023-10-23T00:00:00"/>
    <x v="4206"/>
    <x v="1"/>
    <x v="4280"/>
    <d v="2023-12-26T00:00:00"/>
    <s v="POL22240017"/>
    <n v="0"/>
    <n v="0"/>
    <n v="64"/>
    <n v="0"/>
    <x v="1"/>
    <n v="0"/>
  </r>
  <r>
    <s v="CLM96188524"/>
    <d v="2023-06-17T00:00:00"/>
    <x v="4207"/>
    <x v="2"/>
    <x v="4281"/>
    <d v="2023-08-18T00:00:00"/>
    <s v="POL36118464"/>
    <n v="0"/>
    <n v="1"/>
    <n v="62"/>
    <n v="0"/>
    <x v="0"/>
    <n v="0"/>
  </r>
  <r>
    <s v="CLM30298088"/>
    <d v="2022-09-02T00:00:00"/>
    <x v="4208"/>
    <x v="0"/>
    <x v="4282"/>
    <d v="2022-10-13T00:00:00"/>
    <s v="POL68700634"/>
    <n v="0"/>
    <n v="0"/>
    <n v="41"/>
    <n v="0"/>
    <x v="0"/>
    <n v="1"/>
  </r>
  <r>
    <s v="CLM73339823"/>
    <d v="2021-06-20T00:00:00"/>
    <x v="4209"/>
    <x v="1"/>
    <x v="4283"/>
    <d v="2021-07-06T00:00:00"/>
    <s v="POL29133385"/>
    <n v="0"/>
    <n v="1"/>
    <n v="16"/>
    <n v="0"/>
    <x v="0"/>
    <n v="0"/>
  </r>
  <r>
    <s v="CLM06503654"/>
    <d v="2021-10-27T00:00:00"/>
    <x v="4210"/>
    <x v="1"/>
    <x v="4284"/>
    <d v="2022-01-20T00:00:00"/>
    <s v="POL97583432"/>
    <n v="0"/>
    <n v="0"/>
    <n v="85"/>
    <n v="0"/>
    <x v="1"/>
    <n v="0"/>
  </r>
  <r>
    <s v="CLM05546730"/>
    <d v="2021-10-01T00:00:00"/>
    <x v="4211"/>
    <x v="1"/>
    <x v="4285"/>
    <d v="2021-10-29T00:00:00"/>
    <s v="POL19709461"/>
    <n v="0"/>
    <n v="0"/>
    <n v="28"/>
    <n v="0"/>
    <x v="2"/>
    <n v="0"/>
  </r>
  <r>
    <s v="CLM84636742"/>
    <d v="2023-03-25T00:00:00"/>
    <x v="4212"/>
    <x v="1"/>
    <x v="4286"/>
    <m/>
    <s v="POL20002970"/>
    <n v="1"/>
    <n v="0"/>
    <m/>
    <n v="1"/>
    <x v="0"/>
    <n v="0"/>
  </r>
  <r>
    <s v="CLM49114931"/>
    <d v="2024-11-03T00:00:00"/>
    <x v="4213"/>
    <x v="2"/>
    <x v="4287"/>
    <m/>
    <s v="POL33767169"/>
    <n v="1"/>
    <n v="1"/>
    <m/>
    <n v="1"/>
    <x v="0"/>
    <n v="0"/>
  </r>
  <r>
    <s v="CLM29764595"/>
    <d v="2020-07-08T00:00:00"/>
    <x v="4214"/>
    <x v="1"/>
    <x v="4288"/>
    <d v="2020-08-17T00:00:00"/>
    <s v="POL87901300"/>
    <n v="0"/>
    <n v="1"/>
    <n v="40"/>
    <n v="0"/>
    <x v="0"/>
    <n v="0"/>
  </r>
  <r>
    <s v="CLM03219525"/>
    <d v="2021-09-22T00:00:00"/>
    <x v="4215"/>
    <x v="1"/>
    <x v="4289"/>
    <d v="2021-10-18T00:00:00"/>
    <s v="POL56975228"/>
    <n v="0"/>
    <n v="0"/>
    <n v="26"/>
    <n v="0"/>
    <x v="0"/>
    <n v="0"/>
  </r>
  <r>
    <s v="CLM96786536"/>
    <d v="2020-01-10T00:00:00"/>
    <x v="4216"/>
    <x v="0"/>
    <x v="4290"/>
    <d v="2020-04-01T00:00:00"/>
    <s v="POL23806678"/>
    <n v="0"/>
    <n v="0"/>
    <n v="82"/>
    <n v="0"/>
    <x v="0"/>
    <n v="1"/>
  </r>
  <r>
    <s v="CLM45546302"/>
    <d v="2021-11-01T00:00:00"/>
    <x v="4217"/>
    <x v="0"/>
    <x v="4291"/>
    <m/>
    <s v="POL29424100"/>
    <n v="1"/>
    <n v="0"/>
    <m/>
    <n v="1"/>
    <x v="0"/>
    <n v="1"/>
  </r>
  <r>
    <s v="CLM97208124"/>
    <d v="2022-05-18T00:00:00"/>
    <x v="4218"/>
    <x v="0"/>
    <x v="4292"/>
    <d v="2022-07-05T00:00:00"/>
    <s v="POL46902142"/>
    <n v="0"/>
    <n v="1"/>
    <n v="48"/>
    <n v="0"/>
    <x v="0"/>
    <n v="1"/>
  </r>
  <r>
    <s v="CLM39092713"/>
    <d v="2023-12-02T00:00:00"/>
    <x v="4219"/>
    <x v="0"/>
    <x v="4293"/>
    <d v="2023-12-13T00:00:00"/>
    <s v="POL83669063"/>
    <n v="0"/>
    <n v="1"/>
    <n v="11"/>
    <n v="0"/>
    <x v="0"/>
    <n v="1"/>
  </r>
  <r>
    <s v="CLM28193501"/>
    <d v="2024-05-22T00:00:00"/>
    <x v="4220"/>
    <x v="2"/>
    <x v="4294"/>
    <d v="2024-06-30T00:00:00"/>
    <s v="POL99450257"/>
    <n v="0"/>
    <n v="1"/>
    <n v="39"/>
    <n v="0"/>
    <x v="0"/>
    <n v="0"/>
  </r>
  <r>
    <s v="CLM06536157"/>
    <d v="2024-10-18T00:00:00"/>
    <x v="4221"/>
    <x v="1"/>
    <x v="4295"/>
    <m/>
    <s v="POL21871449"/>
    <n v="1"/>
    <n v="0"/>
    <m/>
    <n v="1"/>
    <x v="1"/>
    <n v="0"/>
  </r>
  <r>
    <s v="CLM00620631"/>
    <d v="2023-10-05T00:00:00"/>
    <x v="4222"/>
    <x v="0"/>
    <x v="4296"/>
    <m/>
    <s v="POL92941554"/>
    <n v="1"/>
    <n v="1"/>
    <m/>
    <n v="1"/>
    <x v="0"/>
    <n v="1"/>
  </r>
  <r>
    <s v="CLM78485532"/>
    <d v="2020-05-05T00:00:00"/>
    <x v="4223"/>
    <x v="0"/>
    <x v="4297"/>
    <d v="2020-06-20T00:00:00"/>
    <s v="POL46408344"/>
    <n v="0"/>
    <n v="1"/>
    <n v="46"/>
    <n v="0"/>
    <x v="0"/>
    <n v="1"/>
  </r>
  <r>
    <s v="CLM31832167"/>
    <d v="2020-12-03T00:00:00"/>
    <x v="4224"/>
    <x v="1"/>
    <x v="4298"/>
    <d v="2021-02-22T00:00:00"/>
    <s v="POL38638977"/>
    <n v="0"/>
    <n v="0"/>
    <n v="81"/>
    <n v="0"/>
    <x v="0"/>
    <n v="0"/>
  </r>
  <r>
    <s v="CLM16181427"/>
    <d v="2023-09-02T00:00:00"/>
    <x v="4225"/>
    <x v="1"/>
    <x v="4299"/>
    <d v="2023-10-09T00:00:00"/>
    <s v="POL03671194"/>
    <n v="0"/>
    <n v="0"/>
    <n v="37"/>
    <n v="0"/>
    <x v="0"/>
    <n v="0"/>
  </r>
  <r>
    <s v="CLM60184420"/>
    <d v="2024-08-28T00:00:00"/>
    <x v="4226"/>
    <x v="0"/>
    <x v="4300"/>
    <d v="2024-09-07T00:00:00"/>
    <s v="POL42993604"/>
    <n v="0"/>
    <n v="0"/>
    <n v="10"/>
    <n v="0"/>
    <x v="0"/>
    <n v="1"/>
  </r>
  <r>
    <s v="CLM19629964"/>
    <d v="2022-12-16T00:00:00"/>
    <x v="4227"/>
    <x v="2"/>
    <x v="4301"/>
    <d v="2023-03-04T00:00:00"/>
    <s v="POL83784659"/>
    <n v="0"/>
    <n v="1"/>
    <n v="78"/>
    <n v="0"/>
    <x v="0"/>
    <n v="0"/>
  </r>
  <r>
    <s v="CLM65443433"/>
    <d v="2023-05-03T00:00:00"/>
    <x v="4228"/>
    <x v="2"/>
    <x v="4302"/>
    <d v="2023-06-05T00:00:00"/>
    <s v="POL52570875"/>
    <n v="0"/>
    <n v="1"/>
    <n v="33"/>
    <n v="0"/>
    <x v="0"/>
    <n v="0"/>
  </r>
  <r>
    <s v="CLM52913203"/>
    <d v="2022-05-01T00:00:00"/>
    <x v="4229"/>
    <x v="1"/>
    <x v="4303"/>
    <d v="2022-07-18T00:00:00"/>
    <s v="POL13029856"/>
    <n v="0"/>
    <n v="0"/>
    <n v="78"/>
    <n v="0"/>
    <x v="0"/>
    <n v="0"/>
  </r>
  <r>
    <s v="CLM65099698"/>
    <d v="2024-11-02T00:00:00"/>
    <x v="4230"/>
    <x v="1"/>
    <x v="4304"/>
    <d v="2024-12-06T00:00:00"/>
    <s v="POL75843997"/>
    <n v="0"/>
    <n v="0"/>
    <n v="34"/>
    <n v="0"/>
    <x v="1"/>
    <n v="0"/>
  </r>
  <r>
    <s v="CLM51308761"/>
    <d v="2022-10-06T00:00:00"/>
    <x v="4231"/>
    <x v="2"/>
    <x v="4305"/>
    <m/>
    <s v="POL20706206"/>
    <n v="1"/>
    <n v="0"/>
    <m/>
    <n v="1"/>
    <x v="0"/>
    <n v="0"/>
  </r>
  <r>
    <s v="CLM12788279"/>
    <d v="2023-01-14T00:00:00"/>
    <x v="4232"/>
    <x v="2"/>
    <x v="4306"/>
    <m/>
    <s v="POL86778558"/>
    <n v="1"/>
    <n v="1"/>
    <m/>
    <n v="1"/>
    <x v="0"/>
    <n v="0"/>
  </r>
  <r>
    <s v="CLM39847691"/>
    <d v="2021-05-18T00:00:00"/>
    <x v="4233"/>
    <x v="0"/>
    <x v="4307"/>
    <d v="2021-06-10T00:00:00"/>
    <s v="POL77005000"/>
    <n v="0"/>
    <n v="1"/>
    <n v="23"/>
    <n v="0"/>
    <x v="0"/>
    <n v="1"/>
  </r>
  <r>
    <s v="CLM18529797"/>
    <d v="2023-10-10T00:00:00"/>
    <x v="4234"/>
    <x v="0"/>
    <x v="4308"/>
    <m/>
    <s v="POL13287986"/>
    <n v="1"/>
    <n v="0"/>
    <m/>
    <n v="1"/>
    <x v="1"/>
    <n v="1"/>
  </r>
  <r>
    <s v="CLM87929208"/>
    <d v="2022-05-17T00:00:00"/>
    <x v="4235"/>
    <x v="2"/>
    <x v="4309"/>
    <m/>
    <s v="POL96221318"/>
    <n v="1"/>
    <n v="1"/>
    <m/>
    <n v="1"/>
    <x v="0"/>
    <n v="0"/>
  </r>
  <r>
    <s v="CLM71639348"/>
    <d v="2023-02-23T00:00:00"/>
    <x v="4236"/>
    <x v="0"/>
    <x v="4310"/>
    <d v="2023-04-20T00:00:00"/>
    <s v="POL16238853"/>
    <n v="0"/>
    <n v="1"/>
    <n v="56"/>
    <n v="0"/>
    <x v="0"/>
    <n v="1"/>
  </r>
  <r>
    <s v="CLM86911328"/>
    <d v="2022-05-24T00:00:00"/>
    <x v="4237"/>
    <x v="0"/>
    <x v="4311"/>
    <m/>
    <s v="POL45492411"/>
    <n v="1"/>
    <n v="1"/>
    <m/>
    <n v="1"/>
    <x v="0"/>
    <n v="1"/>
  </r>
  <r>
    <s v="CLM63285748"/>
    <d v="2020-05-05T00:00:00"/>
    <x v="4238"/>
    <x v="2"/>
    <x v="4312"/>
    <m/>
    <s v="POL18952128"/>
    <n v="1"/>
    <n v="1"/>
    <m/>
    <n v="1"/>
    <x v="0"/>
    <n v="0"/>
  </r>
  <r>
    <s v="CLM34760915"/>
    <d v="2023-12-13T00:00:00"/>
    <x v="4239"/>
    <x v="0"/>
    <x v="4313"/>
    <d v="2024-03-01T00:00:00"/>
    <s v="POL79694527"/>
    <n v="0"/>
    <n v="1"/>
    <n v="79"/>
    <n v="0"/>
    <x v="0"/>
    <n v="1"/>
  </r>
  <r>
    <s v="CLM38090803"/>
    <d v="2020-01-31T00:00:00"/>
    <x v="4240"/>
    <x v="2"/>
    <x v="4314"/>
    <m/>
    <s v="POL83094866"/>
    <n v="1"/>
    <n v="1"/>
    <m/>
    <n v="1"/>
    <x v="0"/>
    <n v="0"/>
  </r>
  <r>
    <s v="CLM11000258"/>
    <d v="2024-06-11T00:00:00"/>
    <x v="4241"/>
    <x v="2"/>
    <x v="4315"/>
    <d v="2024-08-17T00:00:00"/>
    <s v="POL75796752"/>
    <n v="0"/>
    <n v="0"/>
    <n v="67"/>
    <n v="0"/>
    <x v="0"/>
    <n v="0"/>
  </r>
  <r>
    <s v="CLM38718349"/>
    <d v="2023-05-20T00:00:00"/>
    <x v="4242"/>
    <x v="2"/>
    <x v="4316"/>
    <d v="2023-06-21T00:00:00"/>
    <s v="POL43678761"/>
    <n v="0"/>
    <n v="1"/>
    <n v="32"/>
    <n v="0"/>
    <x v="0"/>
    <n v="0"/>
  </r>
  <r>
    <s v="CLM96228210"/>
    <d v="2023-04-04T00:00:00"/>
    <x v="4243"/>
    <x v="2"/>
    <x v="4317"/>
    <d v="2023-06-16T00:00:00"/>
    <s v="POL40620647"/>
    <n v="0"/>
    <n v="1"/>
    <n v="73"/>
    <n v="0"/>
    <x v="0"/>
    <n v="0"/>
  </r>
  <r>
    <s v="CLM29967736"/>
    <d v="2021-07-22T00:00:00"/>
    <x v="4244"/>
    <x v="2"/>
    <x v="4318"/>
    <m/>
    <s v="POL34826521"/>
    <n v="1"/>
    <n v="0"/>
    <m/>
    <n v="1"/>
    <x v="1"/>
    <n v="0"/>
  </r>
  <r>
    <s v="CLM18673281"/>
    <d v="2020-03-22T00:00:00"/>
    <x v="4245"/>
    <x v="0"/>
    <x v="4319"/>
    <d v="2020-06-08T00:00:00"/>
    <s v="POL90750748"/>
    <n v="0"/>
    <n v="0"/>
    <n v="78"/>
    <n v="0"/>
    <x v="2"/>
    <n v="1"/>
  </r>
  <r>
    <s v="CLM60534815"/>
    <d v="2020-01-27T00:00:00"/>
    <x v="4246"/>
    <x v="0"/>
    <x v="4320"/>
    <d v="2020-04-06T00:00:00"/>
    <s v="POL06413142"/>
    <n v="0"/>
    <n v="1"/>
    <n v="70"/>
    <n v="0"/>
    <x v="0"/>
    <n v="1"/>
  </r>
  <r>
    <s v="CLM50419232"/>
    <d v="2022-07-16T00:00:00"/>
    <x v="4247"/>
    <x v="2"/>
    <x v="4321"/>
    <d v="2022-09-15T00:00:00"/>
    <s v="POL30306030"/>
    <n v="0"/>
    <n v="0"/>
    <n v="61"/>
    <n v="0"/>
    <x v="2"/>
    <n v="0"/>
  </r>
  <r>
    <s v="CLM23789129"/>
    <d v="2024-02-24T00:00:00"/>
    <x v="4248"/>
    <x v="1"/>
    <x v="4322"/>
    <d v="2024-04-12T00:00:00"/>
    <s v="POL10285665"/>
    <n v="0"/>
    <n v="0"/>
    <n v="48"/>
    <n v="0"/>
    <x v="0"/>
    <n v="0"/>
  </r>
  <r>
    <s v="CLM49038028"/>
    <d v="2022-12-29T00:00:00"/>
    <x v="4249"/>
    <x v="0"/>
    <x v="4323"/>
    <m/>
    <s v="POL24523489"/>
    <n v="1"/>
    <n v="0"/>
    <m/>
    <n v="1"/>
    <x v="1"/>
    <n v="1"/>
  </r>
  <r>
    <s v="CLM91261678"/>
    <d v="2021-12-26T00:00:00"/>
    <x v="4250"/>
    <x v="2"/>
    <x v="4324"/>
    <m/>
    <s v="POL75124979"/>
    <n v="1"/>
    <n v="0"/>
    <m/>
    <n v="1"/>
    <x v="0"/>
    <n v="0"/>
  </r>
  <r>
    <s v="CLM47111033"/>
    <d v="2021-09-02T00:00:00"/>
    <x v="4251"/>
    <x v="1"/>
    <x v="4325"/>
    <d v="2021-10-16T00:00:00"/>
    <s v="POL07383816"/>
    <n v="0"/>
    <n v="0"/>
    <n v="44"/>
    <n v="0"/>
    <x v="0"/>
    <n v="0"/>
  </r>
  <r>
    <s v="CLM93207324"/>
    <d v="2023-01-31T00:00:00"/>
    <x v="4252"/>
    <x v="0"/>
    <x v="4326"/>
    <m/>
    <s v="POL79306031"/>
    <n v="1"/>
    <n v="1"/>
    <m/>
    <n v="1"/>
    <x v="0"/>
    <n v="1"/>
  </r>
  <r>
    <s v="CLM07375787"/>
    <d v="2024-02-20T00:00:00"/>
    <x v="4253"/>
    <x v="0"/>
    <x v="4327"/>
    <d v="2024-04-19T00:00:00"/>
    <s v="POL84123482"/>
    <n v="0"/>
    <n v="0"/>
    <n v="59"/>
    <n v="0"/>
    <x v="0"/>
    <n v="1"/>
  </r>
  <r>
    <s v="CLM63763979"/>
    <d v="2020-05-13T00:00:00"/>
    <x v="4254"/>
    <x v="0"/>
    <x v="4328"/>
    <d v="2020-08-04T00:00:00"/>
    <s v="POL06079689"/>
    <n v="0"/>
    <n v="1"/>
    <n v="83"/>
    <n v="0"/>
    <x v="0"/>
    <n v="1"/>
  </r>
  <r>
    <s v="CLM11120063"/>
    <d v="2023-02-21T00:00:00"/>
    <x v="4255"/>
    <x v="2"/>
    <x v="4329"/>
    <m/>
    <s v="POL53289086"/>
    <n v="1"/>
    <n v="0"/>
    <m/>
    <n v="1"/>
    <x v="0"/>
    <n v="0"/>
  </r>
  <r>
    <s v="CLM70862391"/>
    <d v="2021-10-31T00:00:00"/>
    <x v="4256"/>
    <x v="0"/>
    <x v="4330"/>
    <d v="2021-12-15T00:00:00"/>
    <s v="POL41393239"/>
    <n v="0"/>
    <n v="0"/>
    <n v="45"/>
    <n v="0"/>
    <x v="2"/>
    <n v="1"/>
  </r>
  <r>
    <s v="CLM93454692"/>
    <d v="2023-09-01T00:00:00"/>
    <x v="4257"/>
    <x v="2"/>
    <x v="4331"/>
    <m/>
    <s v="POL25507617"/>
    <n v="1"/>
    <n v="0"/>
    <m/>
    <n v="1"/>
    <x v="0"/>
    <n v="0"/>
  </r>
  <r>
    <s v="CLM48358692"/>
    <d v="2020-05-02T00:00:00"/>
    <x v="4258"/>
    <x v="2"/>
    <x v="4332"/>
    <d v="2020-07-07T00:00:00"/>
    <s v="POL10009883"/>
    <n v="0"/>
    <n v="1"/>
    <n v="66"/>
    <n v="0"/>
    <x v="0"/>
    <n v="0"/>
  </r>
  <r>
    <s v="CLM42587358"/>
    <d v="2022-11-18T00:00:00"/>
    <x v="4259"/>
    <x v="0"/>
    <x v="4333"/>
    <d v="2023-02-16T00:00:00"/>
    <s v="POL82251135"/>
    <n v="0"/>
    <n v="1"/>
    <n v="90"/>
    <n v="0"/>
    <x v="0"/>
    <n v="1"/>
  </r>
  <r>
    <s v="CLM68926796"/>
    <d v="2020-06-29T00:00:00"/>
    <x v="4260"/>
    <x v="0"/>
    <x v="4334"/>
    <m/>
    <s v="POL27799003"/>
    <n v="1"/>
    <n v="0"/>
    <m/>
    <n v="1"/>
    <x v="1"/>
    <n v="1"/>
  </r>
  <r>
    <s v="CLM52538396"/>
    <d v="2023-02-04T00:00:00"/>
    <x v="4261"/>
    <x v="0"/>
    <x v="4335"/>
    <d v="2023-02-27T00:00:00"/>
    <s v="POL22522651"/>
    <n v="0"/>
    <n v="1"/>
    <n v="23"/>
    <n v="0"/>
    <x v="0"/>
    <n v="1"/>
  </r>
  <r>
    <s v="CLM81385867"/>
    <d v="2021-09-07T00:00:00"/>
    <x v="4262"/>
    <x v="1"/>
    <x v="4336"/>
    <d v="2021-12-06T00:00:00"/>
    <s v="POL22950477"/>
    <n v="0"/>
    <n v="0"/>
    <n v="90"/>
    <n v="0"/>
    <x v="0"/>
    <n v="0"/>
  </r>
  <r>
    <s v="CLM86072665"/>
    <d v="2022-05-26T00:00:00"/>
    <x v="4263"/>
    <x v="0"/>
    <x v="4337"/>
    <d v="2022-08-03T00:00:00"/>
    <s v="POL52508066"/>
    <n v="0"/>
    <n v="0"/>
    <n v="69"/>
    <n v="0"/>
    <x v="0"/>
    <n v="1"/>
  </r>
  <r>
    <s v="CLM05483521"/>
    <d v="2022-03-19T00:00:00"/>
    <x v="4264"/>
    <x v="0"/>
    <x v="4338"/>
    <m/>
    <s v="POL38108331"/>
    <n v="1"/>
    <n v="0"/>
    <m/>
    <n v="1"/>
    <x v="0"/>
    <n v="1"/>
  </r>
  <r>
    <s v="CLM30571804"/>
    <d v="2024-05-21T00:00:00"/>
    <x v="4265"/>
    <x v="1"/>
    <x v="4339"/>
    <d v="2024-06-17T00:00:00"/>
    <s v="POL83180602"/>
    <n v="0"/>
    <n v="0"/>
    <n v="27"/>
    <n v="0"/>
    <x v="0"/>
    <n v="0"/>
  </r>
  <r>
    <s v="CLM15578728"/>
    <d v="2024-04-09T00:00:00"/>
    <x v="4266"/>
    <x v="2"/>
    <x v="4340"/>
    <d v="2024-05-14T00:00:00"/>
    <s v="POL85437892"/>
    <n v="0"/>
    <n v="1"/>
    <n v="35"/>
    <n v="0"/>
    <x v="0"/>
    <n v="0"/>
  </r>
  <r>
    <s v="CLM33537766"/>
    <d v="2021-02-26T00:00:00"/>
    <x v="4267"/>
    <x v="2"/>
    <x v="4341"/>
    <m/>
    <s v="POL19720600"/>
    <n v="1"/>
    <n v="0"/>
    <m/>
    <n v="1"/>
    <x v="1"/>
    <n v="0"/>
  </r>
  <r>
    <s v="CLM15955912"/>
    <d v="2020-05-20T00:00:00"/>
    <x v="4268"/>
    <x v="1"/>
    <x v="4342"/>
    <d v="2020-06-23T00:00:00"/>
    <s v="POL37906683"/>
    <n v="0"/>
    <n v="0"/>
    <n v="34"/>
    <n v="0"/>
    <x v="0"/>
    <n v="0"/>
  </r>
  <r>
    <s v="CLM34870973"/>
    <d v="2020-01-25T00:00:00"/>
    <x v="4269"/>
    <x v="1"/>
    <x v="4343"/>
    <d v="2020-03-25T00:00:00"/>
    <s v="POL29336617"/>
    <n v="0"/>
    <n v="1"/>
    <n v="60"/>
    <n v="0"/>
    <x v="0"/>
    <n v="0"/>
  </r>
  <r>
    <s v="CLM68969706"/>
    <d v="2022-07-18T00:00:00"/>
    <x v="4270"/>
    <x v="0"/>
    <x v="4344"/>
    <m/>
    <s v="POL44308362"/>
    <n v="1"/>
    <n v="1"/>
    <m/>
    <n v="1"/>
    <x v="0"/>
    <n v="1"/>
  </r>
  <r>
    <s v="CLM57306221"/>
    <d v="2021-01-20T00:00:00"/>
    <x v="4271"/>
    <x v="0"/>
    <x v="4345"/>
    <d v="2021-03-12T00:00:00"/>
    <s v="POL28573734"/>
    <n v="0"/>
    <n v="1"/>
    <n v="51"/>
    <n v="0"/>
    <x v="0"/>
    <n v="1"/>
  </r>
  <r>
    <s v="CLM66524193"/>
    <d v="2020-12-17T00:00:00"/>
    <x v="4272"/>
    <x v="1"/>
    <x v="4346"/>
    <d v="2021-03-17T00:00:00"/>
    <s v="POL66215442"/>
    <n v="0"/>
    <n v="0"/>
    <n v="90"/>
    <n v="0"/>
    <x v="0"/>
    <n v="0"/>
  </r>
  <r>
    <s v="CLM62044357"/>
    <d v="2024-01-21T00:00:00"/>
    <x v="4273"/>
    <x v="1"/>
    <x v="4347"/>
    <d v="2024-03-31T00:00:00"/>
    <s v="POL29207038"/>
    <n v="0"/>
    <n v="0"/>
    <n v="70"/>
    <n v="0"/>
    <x v="1"/>
    <n v="0"/>
  </r>
  <r>
    <s v="CLM30655720"/>
    <d v="2020-07-20T00:00:00"/>
    <x v="4274"/>
    <x v="2"/>
    <x v="4348"/>
    <d v="2020-09-22T00:00:00"/>
    <s v="POL74295287"/>
    <n v="0"/>
    <n v="1"/>
    <n v="64"/>
    <n v="0"/>
    <x v="0"/>
    <n v="0"/>
  </r>
  <r>
    <s v="CLM92342523"/>
    <d v="2022-05-17T00:00:00"/>
    <x v="4275"/>
    <x v="1"/>
    <x v="4349"/>
    <d v="2022-07-12T00:00:00"/>
    <s v="POL45378265"/>
    <n v="0"/>
    <n v="1"/>
    <n v="56"/>
    <n v="0"/>
    <x v="0"/>
    <n v="0"/>
  </r>
  <r>
    <s v="CLM07317564"/>
    <d v="2022-05-19T00:00:00"/>
    <x v="4276"/>
    <x v="1"/>
    <x v="4350"/>
    <m/>
    <s v="POL10148217"/>
    <n v="1"/>
    <n v="0"/>
    <m/>
    <n v="1"/>
    <x v="1"/>
    <n v="0"/>
  </r>
  <r>
    <s v="CLM55224820"/>
    <d v="2024-11-02T00:00:00"/>
    <x v="4277"/>
    <x v="0"/>
    <x v="4351"/>
    <d v="2024-12-10T00:00:00"/>
    <s v="POL96461175"/>
    <n v="0"/>
    <n v="0"/>
    <n v="38"/>
    <n v="0"/>
    <x v="1"/>
    <n v="1"/>
  </r>
  <r>
    <s v="CLM56357023"/>
    <d v="2021-06-25T00:00:00"/>
    <x v="4278"/>
    <x v="1"/>
    <x v="4352"/>
    <d v="2021-07-10T00:00:00"/>
    <s v="POL22858712"/>
    <n v="0"/>
    <n v="0"/>
    <n v="15"/>
    <n v="0"/>
    <x v="0"/>
    <n v="0"/>
  </r>
  <r>
    <s v="CLM53049874"/>
    <d v="2022-06-29T00:00:00"/>
    <x v="4279"/>
    <x v="2"/>
    <x v="4353"/>
    <m/>
    <s v="POL02082012"/>
    <n v="1"/>
    <n v="0"/>
    <m/>
    <n v="1"/>
    <x v="0"/>
    <n v="0"/>
  </r>
  <r>
    <s v="CLM97960843"/>
    <d v="2020-02-09T00:00:00"/>
    <x v="4280"/>
    <x v="2"/>
    <x v="4354"/>
    <m/>
    <s v="POL44229118"/>
    <n v="1"/>
    <n v="0"/>
    <m/>
    <n v="1"/>
    <x v="0"/>
    <n v="0"/>
  </r>
  <r>
    <s v="CLM85597628"/>
    <d v="2023-08-04T00:00:00"/>
    <x v="4281"/>
    <x v="1"/>
    <x v="4355"/>
    <m/>
    <s v="POL88770224"/>
    <n v="1"/>
    <n v="1"/>
    <m/>
    <n v="1"/>
    <x v="0"/>
    <n v="0"/>
  </r>
  <r>
    <s v="CLM38635443"/>
    <d v="2022-01-25T00:00:00"/>
    <x v="4282"/>
    <x v="1"/>
    <x v="4356"/>
    <d v="2022-03-13T00:00:00"/>
    <s v="POL53804570"/>
    <n v="0"/>
    <n v="0"/>
    <n v="47"/>
    <n v="0"/>
    <x v="0"/>
    <n v="0"/>
  </r>
  <r>
    <s v="CLM95912348"/>
    <d v="2020-05-21T00:00:00"/>
    <x v="4283"/>
    <x v="1"/>
    <x v="4357"/>
    <d v="2020-06-02T00:00:00"/>
    <s v="POL77188684"/>
    <n v="0"/>
    <n v="1"/>
    <n v="12"/>
    <n v="0"/>
    <x v="0"/>
    <n v="0"/>
  </r>
  <r>
    <s v="CLM40758061"/>
    <d v="2023-08-07T00:00:00"/>
    <x v="4284"/>
    <x v="1"/>
    <x v="4358"/>
    <d v="2023-10-25T00:00:00"/>
    <s v="POL84758742"/>
    <n v="0"/>
    <n v="0"/>
    <n v="79"/>
    <n v="0"/>
    <x v="0"/>
    <n v="0"/>
  </r>
  <r>
    <s v="CLM13721888"/>
    <d v="2022-04-27T00:00:00"/>
    <x v="4285"/>
    <x v="1"/>
    <x v="4359"/>
    <m/>
    <s v="POL98886602"/>
    <n v="1"/>
    <n v="0"/>
    <m/>
    <n v="1"/>
    <x v="0"/>
    <n v="0"/>
  </r>
  <r>
    <s v="CLM02733997"/>
    <d v="2024-08-03T00:00:00"/>
    <x v="4286"/>
    <x v="2"/>
    <x v="4360"/>
    <m/>
    <s v="POL11826796"/>
    <n v="1"/>
    <n v="1"/>
    <m/>
    <n v="1"/>
    <x v="0"/>
    <n v="0"/>
  </r>
  <r>
    <s v="CLM87704755"/>
    <d v="2023-11-30T00:00:00"/>
    <x v="4287"/>
    <x v="2"/>
    <x v="4361"/>
    <m/>
    <s v="POL44866114"/>
    <n v="1"/>
    <n v="1"/>
    <m/>
    <n v="1"/>
    <x v="0"/>
    <n v="0"/>
  </r>
  <r>
    <s v="CLM38946040"/>
    <d v="2022-01-02T00:00:00"/>
    <x v="4288"/>
    <x v="0"/>
    <x v="4362"/>
    <d v="2022-01-19T00:00:00"/>
    <s v="POL51974701"/>
    <n v="0"/>
    <n v="0"/>
    <n v="17"/>
    <n v="0"/>
    <x v="0"/>
    <n v="1"/>
  </r>
  <r>
    <s v="CLM46376957"/>
    <d v="2022-11-14T00:00:00"/>
    <x v="4289"/>
    <x v="0"/>
    <x v="4363"/>
    <m/>
    <s v="POL38068729"/>
    <n v="1"/>
    <n v="1"/>
    <m/>
    <n v="1"/>
    <x v="0"/>
    <n v="1"/>
  </r>
  <r>
    <s v="CLM15355657"/>
    <d v="2022-04-27T00:00:00"/>
    <x v="4290"/>
    <x v="1"/>
    <x v="4364"/>
    <d v="2022-07-09T00:00:00"/>
    <s v="POL99353162"/>
    <n v="0"/>
    <n v="0"/>
    <n v="73"/>
    <n v="0"/>
    <x v="1"/>
    <n v="0"/>
  </r>
  <r>
    <s v="CLM57569717"/>
    <d v="2020-10-28T00:00:00"/>
    <x v="2670"/>
    <x v="2"/>
    <x v="4365"/>
    <m/>
    <s v="POL36469659"/>
    <n v="1"/>
    <n v="0"/>
    <m/>
    <n v="1"/>
    <x v="2"/>
    <n v="0"/>
  </r>
  <r>
    <s v="CLM62245559"/>
    <d v="2024-08-28T00:00:00"/>
    <x v="4291"/>
    <x v="0"/>
    <x v="4366"/>
    <d v="2024-10-22T00:00:00"/>
    <s v="POL81088577"/>
    <n v="0"/>
    <n v="0"/>
    <n v="55"/>
    <n v="0"/>
    <x v="0"/>
    <n v="1"/>
  </r>
  <r>
    <s v="CLM84591186"/>
    <d v="2020-07-15T00:00:00"/>
    <x v="4292"/>
    <x v="1"/>
    <x v="4367"/>
    <d v="2020-09-16T00:00:00"/>
    <s v="POL03458249"/>
    <n v="0"/>
    <n v="1"/>
    <n v="63"/>
    <n v="0"/>
    <x v="0"/>
    <n v="0"/>
  </r>
  <r>
    <s v="CLM53912317"/>
    <d v="2024-05-14T00:00:00"/>
    <x v="4293"/>
    <x v="1"/>
    <x v="4368"/>
    <d v="2024-06-25T00:00:00"/>
    <s v="POL80243526"/>
    <n v="0"/>
    <n v="0"/>
    <n v="42"/>
    <n v="0"/>
    <x v="0"/>
    <n v="0"/>
  </r>
  <r>
    <s v="CLM01143228"/>
    <d v="2023-01-28T00:00:00"/>
    <x v="4294"/>
    <x v="2"/>
    <x v="4369"/>
    <m/>
    <s v="POL74198912"/>
    <n v="1"/>
    <n v="1"/>
    <m/>
    <n v="1"/>
    <x v="0"/>
    <n v="0"/>
  </r>
  <r>
    <s v="CLM95202017"/>
    <d v="2021-02-08T00:00:00"/>
    <x v="4295"/>
    <x v="0"/>
    <x v="4370"/>
    <m/>
    <s v="POL83922217"/>
    <n v="1"/>
    <n v="1"/>
    <m/>
    <n v="1"/>
    <x v="0"/>
    <n v="1"/>
  </r>
  <r>
    <s v="CLM64618516"/>
    <d v="2024-11-20T00:00:00"/>
    <x v="4296"/>
    <x v="0"/>
    <x v="4371"/>
    <d v="2025-02-12T00:00:00"/>
    <s v="POL33528645"/>
    <n v="0"/>
    <n v="1"/>
    <n v="84"/>
    <n v="0"/>
    <x v="0"/>
    <n v="1"/>
  </r>
  <r>
    <s v="CLM52920932"/>
    <d v="2020-08-16T00:00:00"/>
    <x v="4297"/>
    <x v="2"/>
    <x v="4372"/>
    <m/>
    <s v="POL92999675"/>
    <n v="1"/>
    <n v="0"/>
    <m/>
    <n v="1"/>
    <x v="1"/>
    <n v="0"/>
  </r>
  <r>
    <s v="CLM17337707"/>
    <d v="2022-03-30T00:00:00"/>
    <x v="4298"/>
    <x v="2"/>
    <x v="4373"/>
    <d v="2022-06-14T00:00:00"/>
    <s v="POL23175808"/>
    <n v="0"/>
    <n v="0"/>
    <n v="76"/>
    <n v="0"/>
    <x v="2"/>
    <n v="0"/>
  </r>
  <r>
    <s v="CLM80421857"/>
    <d v="2020-05-01T00:00:00"/>
    <x v="4299"/>
    <x v="1"/>
    <x v="4374"/>
    <d v="2020-07-03T00:00:00"/>
    <s v="POL97704616"/>
    <n v="0"/>
    <n v="0"/>
    <n v="63"/>
    <n v="0"/>
    <x v="0"/>
    <n v="0"/>
  </r>
  <r>
    <s v="CLM78907976"/>
    <d v="2023-12-22T00:00:00"/>
    <x v="4300"/>
    <x v="1"/>
    <x v="4375"/>
    <d v="2024-01-25T00:00:00"/>
    <s v="POL19165656"/>
    <n v="0"/>
    <n v="0"/>
    <n v="34"/>
    <n v="0"/>
    <x v="0"/>
    <n v="0"/>
  </r>
  <r>
    <s v="CLM79612607"/>
    <d v="2022-04-26T00:00:00"/>
    <x v="4301"/>
    <x v="1"/>
    <x v="4376"/>
    <d v="2022-05-20T00:00:00"/>
    <s v="POL82403986"/>
    <n v="0"/>
    <n v="0"/>
    <n v="24"/>
    <n v="0"/>
    <x v="0"/>
    <n v="0"/>
  </r>
  <r>
    <s v="CLM20105617"/>
    <d v="2024-09-18T00:00:00"/>
    <x v="4302"/>
    <x v="1"/>
    <x v="4377"/>
    <d v="2024-11-18T00:00:00"/>
    <s v="POL73793836"/>
    <n v="0"/>
    <n v="0"/>
    <n v="61"/>
    <n v="0"/>
    <x v="0"/>
    <n v="0"/>
  </r>
  <r>
    <s v="CLM61608257"/>
    <d v="2023-04-26T00:00:00"/>
    <x v="4303"/>
    <x v="0"/>
    <x v="4378"/>
    <d v="2023-06-23T00:00:00"/>
    <s v="POL80263334"/>
    <n v="0"/>
    <n v="1"/>
    <n v="58"/>
    <n v="0"/>
    <x v="0"/>
    <n v="1"/>
  </r>
  <r>
    <s v="CLM30820738"/>
    <d v="2021-06-22T00:00:00"/>
    <x v="4304"/>
    <x v="0"/>
    <x v="4379"/>
    <d v="2021-08-25T00:00:00"/>
    <s v="POL38108331"/>
    <n v="0"/>
    <n v="0"/>
    <n v="64"/>
    <n v="0"/>
    <x v="1"/>
    <n v="1"/>
  </r>
  <r>
    <s v="CLM97620072"/>
    <d v="2021-01-23T00:00:00"/>
    <x v="4305"/>
    <x v="1"/>
    <x v="4380"/>
    <m/>
    <s v="POL09884871"/>
    <n v="1"/>
    <n v="0"/>
    <m/>
    <n v="1"/>
    <x v="0"/>
    <n v="0"/>
  </r>
  <r>
    <s v="CLM43211046"/>
    <d v="2024-10-30T00:00:00"/>
    <x v="4306"/>
    <x v="2"/>
    <x v="4381"/>
    <d v="2024-11-28T00:00:00"/>
    <s v="POL21160213"/>
    <n v="0"/>
    <n v="0"/>
    <n v="29"/>
    <n v="0"/>
    <x v="0"/>
    <n v="0"/>
  </r>
  <r>
    <s v="CLM39378504"/>
    <d v="2022-01-08T00:00:00"/>
    <x v="4307"/>
    <x v="1"/>
    <x v="4382"/>
    <d v="2022-03-09T00:00:00"/>
    <s v="POL15402724"/>
    <n v="0"/>
    <n v="1"/>
    <n v="60"/>
    <n v="0"/>
    <x v="0"/>
    <n v="0"/>
  </r>
  <r>
    <s v="CLM91249145"/>
    <d v="2022-05-12T00:00:00"/>
    <x v="3890"/>
    <x v="0"/>
    <x v="4383"/>
    <d v="2022-06-07T00:00:00"/>
    <s v="POL98472964"/>
    <n v="0"/>
    <n v="0"/>
    <n v="26"/>
    <n v="0"/>
    <x v="0"/>
    <n v="1"/>
  </r>
  <r>
    <s v="CLM60303520"/>
    <d v="2024-05-03T00:00:00"/>
    <x v="4308"/>
    <x v="1"/>
    <x v="4384"/>
    <d v="2024-07-23T00:00:00"/>
    <s v="POL86878649"/>
    <n v="0"/>
    <n v="0"/>
    <n v="81"/>
    <n v="0"/>
    <x v="0"/>
    <n v="0"/>
  </r>
  <r>
    <s v="CLM46560814"/>
    <d v="2021-03-19T00:00:00"/>
    <x v="4309"/>
    <x v="0"/>
    <x v="4385"/>
    <d v="2021-05-06T00:00:00"/>
    <s v="POL27188629"/>
    <n v="0"/>
    <n v="0"/>
    <n v="48"/>
    <n v="0"/>
    <x v="1"/>
    <n v="1"/>
  </r>
  <r>
    <s v="CLM12603194"/>
    <d v="2022-07-16T00:00:00"/>
    <x v="4310"/>
    <x v="0"/>
    <x v="4386"/>
    <d v="2022-08-06T00:00:00"/>
    <s v="POL22122235"/>
    <n v="0"/>
    <n v="0"/>
    <n v="21"/>
    <n v="0"/>
    <x v="0"/>
    <n v="1"/>
  </r>
  <r>
    <s v="CLM83940877"/>
    <d v="2020-09-21T00:00:00"/>
    <x v="4311"/>
    <x v="0"/>
    <x v="4387"/>
    <d v="2020-11-04T00:00:00"/>
    <s v="POL57602095"/>
    <n v="0"/>
    <n v="1"/>
    <n v="44"/>
    <n v="0"/>
    <x v="0"/>
    <n v="1"/>
  </r>
  <r>
    <s v="CLM52275066"/>
    <d v="2020-03-28T00:00:00"/>
    <x v="4312"/>
    <x v="2"/>
    <x v="4388"/>
    <m/>
    <s v="POL33015134"/>
    <n v="1"/>
    <n v="1"/>
    <m/>
    <n v="1"/>
    <x v="0"/>
    <n v="0"/>
  </r>
  <r>
    <s v="CLM13465229"/>
    <d v="2019-12-31T00:00:00"/>
    <x v="4313"/>
    <x v="0"/>
    <x v="4389"/>
    <m/>
    <s v="POL63517748"/>
    <n v="1"/>
    <n v="0"/>
    <m/>
    <n v="1"/>
    <x v="0"/>
    <n v="1"/>
  </r>
  <r>
    <s v="CLM34215739"/>
    <d v="2021-01-25T00:00:00"/>
    <x v="4314"/>
    <x v="0"/>
    <x v="4390"/>
    <d v="2021-02-08T00:00:00"/>
    <s v="POL80201508"/>
    <n v="0"/>
    <n v="0"/>
    <n v="14"/>
    <n v="0"/>
    <x v="0"/>
    <n v="1"/>
  </r>
  <r>
    <s v="CLM85174806"/>
    <d v="2020-05-27T00:00:00"/>
    <x v="4315"/>
    <x v="0"/>
    <x v="4391"/>
    <d v="2020-08-24T00:00:00"/>
    <s v="POL44986450"/>
    <n v="0"/>
    <n v="1"/>
    <n v="89"/>
    <n v="0"/>
    <x v="0"/>
    <n v="1"/>
  </r>
  <r>
    <s v="CLM19510743"/>
    <d v="2020-04-13T00:00:00"/>
    <x v="4316"/>
    <x v="0"/>
    <x v="4392"/>
    <d v="2020-05-10T00:00:00"/>
    <s v="POL52716316"/>
    <n v="0"/>
    <n v="1"/>
    <n v="27"/>
    <n v="0"/>
    <x v="0"/>
    <n v="1"/>
  </r>
  <r>
    <s v="CLM27882155"/>
    <d v="2021-01-07T00:00:00"/>
    <x v="4317"/>
    <x v="0"/>
    <x v="4393"/>
    <m/>
    <s v="POL88358873"/>
    <n v="1"/>
    <n v="1"/>
    <m/>
    <n v="1"/>
    <x v="0"/>
    <n v="1"/>
  </r>
  <r>
    <s v="CLM23840340"/>
    <d v="2021-09-27T00:00:00"/>
    <x v="4318"/>
    <x v="1"/>
    <x v="4394"/>
    <d v="2021-12-22T00:00:00"/>
    <s v="POL35373090"/>
    <n v="0"/>
    <n v="1"/>
    <n v="86"/>
    <n v="0"/>
    <x v="0"/>
    <n v="0"/>
  </r>
  <r>
    <s v="CLM02291766"/>
    <d v="2024-04-20T00:00:00"/>
    <x v="4319"/>
    <x v="0"/>
    <x v="4395"/>
    <m/>
    <s v="POL99391697"/>
    <n v="1"/>
    <n v="1"/>
    <m/>
    <n v="1"/>
    <x v="0"/>
    <n v="1"/>
  </r>
  <r>
    <s v="CLM31856843"/>
    <d v="2021-03-17T00:00:00"/>
    <x v="4320"/>
    <x v="2"/>
    <x v="4396"/>
    <m/>
    <s v="POL17108285"/>
    <n v="1"/>
    <n v="1"/>
    <m/>
    <n v="1"/>
    <x v="0"/>
    <n v="0"/>
  </r>
  <r>
    <s v="CLM72366649"/>
    <d v="2021-08-01T00:00:00"/>
    <x v="4321"/>
    <x v="1"/>
    <x v="4397"/>
    <m/>
    <s v="POL91111316"/>
    <n v="1"/>
    <n v="0"/>
    <m/>
    <n v="1"/>
    <x v="0"/>
    <n v="0"/>
  </r>
  <r>
    <s v="CLM31267677"/>
    <d v="2022-12-22T00:00:00"/>
    <x v="4322"/>
    <x v="0"/>
    <x v="4398"/>
    <d v="2023-03-04T00:00:00"/>
    <s v="POL82132627"/>
    <n v="0"/>
    <n v="1"/>
    <n v="72"/>
    <n v="0"/>
    <x v="0"/>
    <n v="1"/>
  </r>
  <r>
    <s v="CLM22395638"/>
    <d v="2020-10-05T00:00:00"/>
    <x v="4323"/>
    <x v="2"/>
    <x v="4399"/>
    <m/>
    <s v="POL75098865"/>
    <n v="1"/>
    <n v="1"/>
    <m/>
    <n v="1"/>
    <x v="0"/>
    <n v="0"/>
  </r>
  <r>
    <s v="CLM80308617"/>
    <d v="2023-02-06T00:00:00"/>
    <x v="4324"/>
    <x v="1"/>
    <x v="4400"/>
    <d v="2023-04-28T00:00:00"/>
    <s v="POL08589309"/>
    <n v="0"/>
    <n v="1"/>
    <n v="81"/>
    <n v="0"/>
    <x v="0"/>
    <n v="0"/>
  </r>
  <r>
    <s v="CLM64466891"/>
    <d v="2022-04-23T00:00:00"/>
    <x v="4325"/>
    <x v="2"/>
    <x v="4401"/>
    <d v="2022-07-11T00:00:00"/>
    <s v="POL46926974"/>
    <n v="0"/>
    <n v="1"/>
    <n v="79"/>
    <n v="0"/>
    <x v="0"/>
    <n v="0"/>
  </r>
  <r>
    <s v="CLM63126960"/>
    <d v="2022-02-03T00:00:00"/>
    <x v="4326"/>
    <x v="2"/>
    <x v="4402"/>
    <d v="2022-02-23T00:00:00"/>
    <s v="POL86241971"/>
    <n v="0"/>
    <n v="0"/>
    <n v="20"/>
    <n v="0"/>
    <x v="0"/>
    <n v="0"/>
  </r>
  <r>
    <s v="CLM44882003"/>
    <d v="2020-10-03T00:00:00"/>
    <x v="4327"/>
    <x v="1"/>
    <x v="4403"/>
    <d v="2020-11-06T00:00:00"/>
    <s v="POL06415305"/>
    <n v="0"/>
    <n v="1"/>
    <n v="34"/>
    <n v="0"/>
    <x v="0"/>
    <n v="0"/>
  </r>
  <r>
    <s v="CLM39633854"/>
    <d v="2020-02-19T00:00:00"/>
    <x v="4328"/>
    <x v="2"/>
    <x v="4404"/>
    <d v="2020-04-03T00:00:00"/>
    <s v="POL74728288"/>
    <n v="0"/>
    <n v="1"/>
    <n v="44"/>
    <n v="0"/>
    <x v="0"/>
    <n v="0"/>
  </r>
  <r>
    <s v="CLM89611695"/>
    <d v="2021-03-06T00:00:00"/>
    <x v="4329"/>
    <x v="1"/>
    <x v="4405"/>
    <d v="2021-04-11T00:00:00"/>
    <s v="POL97005943"/>
    <n v="0"/>
    <n v="1"/>
    <n v="36"/>
    <n v="0"/>
    <x v="0"/>
    <n v="0"/>
  </r>
  <r>
    <s v="CLM31587973"/>
    <d v="2022-03-25T00:00:00"/>
    <x v="4330"/>
    <x v="0"/>
    <x v="4406"/>
    <m/>
    <s v="POL77239759"/>
    <n v="1"/>
    <n v="0"/>
    <m/>
    <n v="1"/>
    <x v="0"/>
    <n v="1"/>
  </r>
  <r>
    <s v="CLM45332139"/>
    <d v="2023-10-05T00:00:00"/>
    <x v="4331"/>
    <x v="1"/>
    <x v="4407"/>
    <d v="2023-12-15T00:00:00"/>
    <s v="POL87187767"/>
    <n v="0"/>
    <n v="0"/>
    <n v="71"/>
    <n v="0"/>
    <x v="0"/>
    <n v="0"/>
  </r>
  <r>
    <s v="CLM30899533"/>
    <d v="2024-05-19T00:00:00"/>
    <x v="4332"/>
    <x v="2"/>
    <x v="4408"/>
    <d v="2024-06-10T00:00:00"/>
    <s v="POL45114954"/>
    <n v="0"/>
    <n v="0"/>
    <n v="22"/>
    <n v="0"/>
    <x v="0"/>
    <n v="0"/>
  </r>
  <r>
    <s v="CLM75360154"/>
    <d v="2022-09-20T00:00:00"/>
    <x v="4333"/>
    <x v="0"/>
    <x v="4409"/>
    <d v="2022-12-05T00:00:00"/>
    <s v="POL92549260"/>
    <n v="0"/>
    <n v="0"/>
    <n v="76"/>
    <n v="0"/>
    <x v="1"/>
    <n v="1"/>
  </r>
  <r>
    <s v="CLM88253882"/>
    <d v="2022-09-16T00:00:00"/>
    <x v="4334"/>
    <x v="0"/>
    <x v="4410"/>
    <d v="2022-10-04T00:00:00"/>
    <s v="POL23964698"/>
    <n v="0"/>
    <n v="1"/>
    <n v="18"/>
    <n v="0"/>
    <x v="0"/>
    <n v="1"/>
  </r>
  <r>
    <s v="CLM64115888"/>
    <d v="2022-06-29T00:00:00"/>
    <x v="4335"/>
    <x v="1"/>
    <x v="4411"/>
    <d v="2022-09-14T00:00:00"/>
    <s v="POL70872179"/>
    <n v="0"/>
    <n v="1"/>
    <n v="77"/>
    <n v="0"/>
    <x v="0"/>
    <n v="0"/>
  </r>
  <r>
    <s v="CLM21686321"/>
    <d v="2024-10-23T00:00:00"/>
    <x v="4336"/>
    <x v="2"/>
    <x v="4412"/>
    <d v="2024-12-12T00:00:00"/>
    <s v="POL19053430"/>
    <n v="0"/>
    <n v="0"/>
    <n v="50"/>
    <n v="0"/>
    <x v="1"/>
    <n v="0"/>
  </r>
  <r>
    <s v="CLM16526843"/>
    <d v="2022-04-05T00:00:00"/>
    <x v="4337"/>
    <x v="2"/>
    <x v="4413"/>
    <d v="2022-04-20T00:00:00"/>
    <s v="POL23986344"/>
    <n v="0"/>
    <n v="0"/>
    <n v="15"/>
    <n v="0"/>
    <x v="1"/>
    <n v="0"/>
  </r>
  <r>
    <s v="CLM31217360"/>
    <d v="2021-07-18T00:00:00"/>
    <x v="4338"/>
    <x v="2"/>
    <x v="4414"/>
    <d v="2021-08-21T00:00:00"/>
    <s v="POL31990750"/>
    <n v="0"/>
    <n v="0"/>
    <n v="34"/>
    <n v="0"/>
    <x v="0"/>
    <n v="0"/>
  </r>
  <r>
    <s v="CLM83462151"/>
    <d v="2023-02-20T00:00:00"/>
    <x v="4339"/>
    <x v="1"/>
    <x v="4415"/>
    <d v="2023-03-09T00:00:00"/>
    <s v="POL29305592"/>
    <n v="0"/>
    <n v="0"/>
    <n v="17"/>
    <n v="0"/>
    <x v="0"/>
    <n v="0"/>
  </r>
  <r>
    <s v="CLM22483080"/>
    <d v="2023-05-14T00:00:00"/>
    <x v="2515"/>
    <x v="0"/>
    <x v="4416"/>
    <d v="2023-07-25T00:00:00"/>
    <s v="POL20662516"/>
    <n v="0"/>
    <n v="0"/>
    <n v="72"/>
    <n v="0"/>
    <x v="0"/>
    <n v="1"/>
  </r>
  <r>
    <s v="CLM48266695"/>
    <d v="2020-02-17T00:00:00"/>
    <x v="4340"/>
    <x v="2"/>
    <x v="4417"/>
    <m/>
    <s v="POL87949298"/>
    <n v="1"/>
    <n v="1"/>
    <m/>
    <n v="1"/>
    <x v="0"/>
    <n v="0"/>
  </r>
  <r>
    <s v="CLM75076263"/>
    <d v="2024-04-03T00:00:00"/>
    <x v="4341"/>
    <x v="2"/>
    <x v="4418"/>
    <d v="2024-04-28T00:00:00"/>
    <s v="POL79704196"/>
    <n v="0"/>
    <n v="1"/>
    <n v="25"/>
    <n v="0"/>
    <x v="0"/>
    <n v="0"/>
  </r>
  <r>
    <s v="CLM33764570"/>
    <d v="2020-04-08T00:00:00"/>
    <x v="4342"/>
    <x v="2"/>
    <x v="4419"/>
    <d v="2020-06-14T00:00:00"/>
    <s v="POL31924493"/>
    <n v="0"/>
    <n v="1"/>
    <n v="67"/>
    <n v="0"/>
    <x v="0"/>
    <n v="0"/>
  </r>
  <r>
    <s v="CLM71508431"/>
    <d v="2021-11-03T00:00:00"/>
    <x v="4343"/>
    <x v="0"/>
    <x v="4420"/>
    <d v="2021-12-24T00:00:00"/>
    <s v="POL70586146"/>
    <n v="0"/>
    <n v="1"/>
    <n v="51"/>
    <n v="0"/>
    <x v="0"/>
    <n v="1"/>
  </r>
  <r>
    <s v="CLM78465232"/>
    <d v="2022-04-18T00:00:00"/>
    <x v="4344"/>
    <x v="0"/>
    <x v="4421"/>
    <d v="2022-06-25T00:00:00"/>
    <s v="POL46591798"/>
    <n v="0"/>
    <n v="0"/>
    <n v="68"/>
    <n v="0"/>
    <x v="0"/>
    <n v="1"/>
  </r>
  <r>
    <s v="CLM77992044"/>
    <d v="2020-01-02T00:00:00"/>
    <x v="4345"/>
    <x v="0"/>
    <x v="4422"/>
    <d v="2020-02-03T00:00:00"/>
    <s v="POL61660074"/>
    <n v="0"/>
    <n v="0"/>
    <n v="32"/>
    <n v="0"/>
    <x v="0"/>
    <n v="1"/>
  </r>
  <r>
    <s v="CLM63326790"/>
    <d v="2021-10-31T00:00:00"/>
    <x v="4346"/>
    <x v="2"/>
    <x v="4423"/>
    <d v="2021-12-02T00:00:00"/>
    <s v="POL03710995"/>
    <n v="0"/>
    <n v="0"/>
    <n v="32"/>
    <n v="0"/>
    <x v="0"/>
    <n v="0"/>
  </r>
  <r>
    <s v="CLM99158654"/>
    <d v="2022-11-15T00:00:00"/>
    <x v="4066"/>
    <x v="1"/>
    <x v="4424"/>
    <d v="2023-02-05T00:00:00"/>
    <s v="POL44829275"/>
    <n v="0"/>
    <n v="0"/>
    <n v="82"/>
    <n v="0"/>
    <x v="1"/>
    <n v="0"/>
  </r>
  <r>
    <s v="CLM10181534"/>
    <d v="2020-08-23T00:00:00"/>
    <x v="4347"/>
    <x v="2"/>
    <x v="4425"/>
    <d v="2020-11-02T00:00:00"/>
    <s v="POL16231917"/>
    <n v="0"/>
    <n v="1"/>
    <n v="71"/>
    <n v="0"/>
    <x v="0"/>
    <n v="0"/>
  </r>
  <r>
    <s v="CLM94033101"/>
    <d v="2021-06-30T00:00:00"/>
    <x v="4348"/>
    <x v="0"/>
    <x v="4426"/>
    <d v="2021-09-28T00:00:00"/>
    <s v="POL89559053"/>
    <n v="0"/>
    <n v="0"/>
    <n v="90"/>
    <n v="0"/>
    <x v="0"/>
    <n v="1"/>
  </r>
  <r>
    <s v="CLM52143614"/>
    <d v="2024-02-15T00:00:00"/>
    <x v="4349"/>
    <x v="2"/>
    <x v="4427"/>
    <d v="2024-04-27T00:00:00"/>
    <s v="POL40740703"/>
    <n v="0"/>
    <n v="1"/>
    <n v="72"/>
    <n v="0"/>
    <x v="0"/>
    <n v="0"/>
  </r>
  <r>
    <s v="CLM42342962"/>
    <d v="2022-01-04T00:00:00"/>
    <x v="4350"/>
    <x v="0"/>
    <x v="4428"/>
    <d v="2022-02-19T00:00:00"/>
    <s v="POL41060251"/>
    <n v="0"/>
    <n v="0"/>
    <n v="46"/>
    <n v="0"/>
    <x v="0"/>
    <n v="1"/>
  </r>
  <r>
    <s v="CLM36681308"/>
    <d v="2023-10-20T00:00:00"/>
    <x v="4351"/>
    <x v="1"/>
    <x v="4429"/>
    <m/>
    <s v="POL78449319"/>
    <n v="1"/>
    <n v="0"/>
    <m/>
    <n v="1"/>
    <x v="1"/>
    <n v="0"/>
  </r>
  <r>
    <s v="CLM83688699"/>
    <d v="2023-12-20T00:00:00"/>
    <x v="3460"/>
    <x v="1"/>
    <x v="4430"/>
    <d v="2024-01-31T00:00:00"/>
    <s v="POL41171995"/>
    <n v="0"/>
    <n v="0"/>
    <n v="42"/>
    <n v="0"/>
    <x v="0"/>
    <n v="0"/>
  </r>
  <r>
    <s v="CLM88835225"/>
    <d v="2023-01-11T00:00:00"/>
    <x v="4352"/>
    <x v="1"/>
    <x v="4431"/>
    <m/>
    <s v="POL45984534"/>
    <n v="1"/>
    <n v="1"/>
    <m/>
    <n v="1"/>
    <x v="0"/>
    <n v="0"/>
  </r>
  <r>
    <s v="CLM09397686"/>
    <d v="2024-05-15T00:00:00"/>
    <x v="4353"/>
    <x v="0"/>
    <x v="4432"/>
    <d v="2024-07-06T00:00:00"/>
    <s v="POL74477795"/>
    <n v="0"/>
    <n v="0"/>
    <n v="52"/>
    <n v="0"/>
    <x v="0"/>
    <n v="1"/>
  </r>
  <r>
    <s v="CLM61394347"/>
    <d v="2024-05-03T00:00:00"/>
    <x v="4354"/>
    <x v="0"/>
    <x v="4433"/>
    <d v="2024-06-02T00:00:00"/>
    <s v="POL73143221"/>
    <n v="0"/>
    <n v="0"/>
    <n v="30"/>
    <n v="0"/>
    <x v="0"/>
    <n v="1"/>
  </r>
  <r>
    <s v="CLM32649379"/>
    <d v="2024-10-01T00:00:00"/>
    <x v="4355"/>
    <x v="0"/>
    <x v="4434"/>
    <d v="2024-11-23T00:00:00"/>
    <s v="POL19323581"/>
    <n v="0"/>
    <n v="0"/>
    <n v="53"/>
    <n v="0"/>
    <x v="1"/>
    <n v="1"/>
  </r>
  <r>
    <s v="CLM43903966"/>
    <d v="2020-03-16T00:00:00"/>
    <x v="4356"/>
    <x v="1"/>
    <x v="4435"/>
    <m/>
    <s v="POL50033315"/>
    <n v="1"/>
    <n v="1"/>
    <m/>
    <n v="1"/>
    <x v="0"/>
    <n v="0"/>
  </r>
  <r>
    <s v="CLM31445744"/>
    <d v="2021-02-19T00:00:00"/>
    <x v="4357"/>
    <x v="1"/>
    <x v="4436"/>
    <d v="2021-03-05T00:00:00"/>
    <s v="POL39253825"/>
    <n v="0"/>
    <n v="1"/>
    <n v="14"/>
    <n v="0"/>
    <x v="0"/>
    <n v="0"/>
  </r>
  <r>
    <s v="CLM46513867"/>
    <d v="2022-04-09T00:00:00"/>
    <x v="4358"/>
    <x v="1"/>
    <x v="4437"/>
    <d v="2022-06-14T00:00:00"/>
    <s v="POL41295564"/>
    <n v="0"/>
    <n v="0"/>
    <n v="66"/>
    <n v="0"/>
    <x v="0"/>
    <n v="0"/>
  </r>
  <r>
    <s v="CLM01417658"/>
    <d v="2024-01-29T00:00:00"/>
    <x v="4359"/>
    <x v="2"/>
    <x v="4438"/>
    <d v="2024-04-15T00:00:00"/>
    <s v="POL96011634"/>
    <n v="0"/>
    <n v="1"/>
    <n v="77"/>
    <n v="0"/>
    <x v="0"/>
    <n v="0"/>
  </r>
  <r>
    <s v="CLM38117495"/>
    <d v="2021-09-29T00:00:00"/>
    <x v="4360"/>
    <x v="1"/>
    <x v="4439"/>
    <d v="2021-11-06T00:00:00"/>
    <s v="POL75206437"/>
    <n v="0"/>
    <n v="1"/>
    <n v="38"/>
    <n v="0"/>
    <x v="0"/>
    <n v="0"/>
  </r>
  <r>
    <s v="CLM96613635"/>
    <d v="2020-08-31T00:00:00"/>
    <x v="4361"/>
    <x v="1"/>
    <x v="4440"/>
    <d v="2020-11-13T00:00:00"/>
    <s v="POL27929198"/>
    <n v="0"/>
    <n v="0"/>
    <n v="74"/>
    <n v="0"/>
    <x v="1"/>
    <n v="0"/>
  </r>
  <r>
    <s v="CLM65738901"/>
    <d v="2020-12-17T00:00:00"/>
    <x v="4362"/>
    <x v="1"/>
    <x v="4441"/>
    <d v="2021-02-13T00:00:00"/>
    <s v="POL20801175"/>
    <n v="0"/>
    <n v="0"/>
    <n v="58"/>
    <n v="0"/>
    <x v="1"/>
    <n v="0"/>
  </r>
  <r>
    <s v="CLM00489377"/>
    <d v="2022-07-20T00:00:00"/>
    <x v="4363"/>
    <x v="1"/>
    <x v="4442"/>
    <m/>
    <s v="POL88975946"/>
    <n v="1"/>
    <n v="0"/>
    <m/>
    <n v="1"/>
    <x v="1"/>
    <n v="0"/>
  </r>
  <r>
    <s v="CLM35160261"/>
    <d v="2023-08-17T00:00:00"/>
    <x v="4364"/>
    <x v="1"/>
    <x v="4443"/>
    <d v="2023-09-02T00:00:00"/>
    <s v="POL31482176"/>
    <n v="0"/>
    <n v="1"/>
    <n v="16"/>
    <n v="0"/>
    <x v="0"/>
    <n v="0"/>
  </r>
  <r>
    <s v="CLM05876977"/>
    <d v="2024-04-02T00:00:00"/>
    <x v="1914"/>
    <x v="0"/>
    <x v="4444"/>
    <m/>
    <s v="POL91232159"/>
    <n v="1"/>
    <n v="0"/>
    <m/>
    <n v="1"/>
    <x v="0"/>
    <n v="1"/>
  </r>
  <r>
    <s v="CLM56275171"/>
    <d v="2023-09-20T00:00:00"/>
    <x v="4365"/>
    <x v="2"/>
    <x v="4445"/>
    <d v="2023-10-27T00:00:00"/>
    <s v="POL40270611"/>
    <n v="0"/>
    <n v="0"/>
    <n v="37"/>
    <n v="0"/>
    <x v="0"/>
    <n v="0"/>
  </r>
  <r>
    <s v="CLM04957515"/>
    <d v="2023-10-27T00:00:00"/>
    <x v="4366"/>
    <x v="2"/>
    <x v="4446"/>
    <m/>
    <s v="POL62455700"/>
    <n v="1"/>
    <n v="0"/>
    <m/>
    <n v="1"/>
    <x v="0"/>
    <n v="0"/>
  </r>
  <r>
    <s v="CLM99220454"/>
    <d v="2022-02-21T00:00:00"/>
    <x v="4367"/>
    <x v="2"/>
    <x v="4447"/>
    <m/>
    <s v="POL81927332"/>
    <n v="1"/>
    <n v="0"/>
    <m/>
    <n v="1"/>
    <x v="0"/>
    <n v="0"/>
  </r>
  <r>
    <s v="CLM42816760"/>
    <d v="2022-11-26T00:00:00"/>
    <x v="4368"/>
    <x v="1"/>
    <x v="4448"/>
    <d v="2022-12-31T00:00:00"/>
    <s v="POL79694527"/>
    <n v="0"/>
    <n v="1"/>
    <n v="35"/>
    <n v="0"/>
    <x v="0"/>
    <n v="0"/>
  </r>
  <r>
    <s v="CLM93462112"/>
    <d v="2024-06-06T00:00:00"/>
    <x v="4369"/>
    <x v="2"/>
    <x v="4449"/>
    <d v="2024-07-31T00:00:00"/>
    <s v="POL21697182"/>
    <n v="0"/>
    <n v="0"/>
    <n v="55"/>
    <n v="0"/>
    <x v="1"/>
    <n v="0"/>
  </r>
  <r>
    <s v="CLM04168533"/>
    <d v="2024-02-13T00:00:00"/>
    <x v="4370"/>
    <x v="0"/>
    <x v="4450"/>
    <m/>
    <s v="POL47517699"/>
    <n v="1"/>
    <n v="0"/>
    <m/>
    <n v="1"/>
    <x v="0"/>
    <n v="1"/>
  </r>
  <r>
    <s v="CLM40166855"/>
    <d v="2021-12-01T00:00:00"/>
    <x v="4371"/>
    <x v="1"/>
    <x v="4451"/>
    <d v="2021-12-12T00:00:00"/>
    <s v="POL18546067"/>
    <n v="0"/>
    <n v="1"/>
    <n v="11"/>
    <n v="0"/>
    <x v="0"/>
    <n v="0"/>
  </r>
  <r>
    <s v="CLM89949845"/>
    <d v="2020-01-02T00:00:00"/>
    <x v="4372"/>
    <x v="2"/>
    <x v="4452"/>
    <d v="2020-01-13T00:00:00"/>
    <s v="POL50060227"/>
    <n v="0"/>
    <n v="0"/>
    <n v="11"/>
    <n v="0"/>
    <x v="0"/>
    <n v="0"/>
  </r>
  <r>
    <s v="CLM41218271"/>
    <d v="2022-05-21T00:00:00"/>
    <x v="4373"/>
    <x v="0"/>
    <x v="4453"/>
    <m/>
    <s v="POL53944841"/>
    <n v="1"/>
    <n v="0"/>
    <m/>
    <n v="1"/>
    <x v="0"/>
    <n v="1"/>
  </r>
  <r>
    <s v="CLM85898203"/>
    <d v="2020-11-30T00:00:00"/>
    <x v="4374"/>
    <x v="1"/>
    <x v="4454"/>
    <d v="2021-01-19T00:00:00"/>
    <s v="POL41060024"/>
    <n v="0"/>
    <n v="0"/>
    <n v="50"/>
    <n v="0"/>
    <x v="0"/>
    <n v="0"/>
  </r>
  <r>
    <s v="CLM08818989"/>
    <d v="2023-12-26T00:00:00"/>
    <x v="4375"/>
    <x v="1"/>
    <x v="4455"/>
    <d v="2024-01-31T00:00:00"/>
    <s v="POL86921629"/>
    <n v="0"/>
    <n v="1"/>
    <n v="36"/>
    <n v="0"/>
    <x v="0"/>
    <n v="0"/>
  </r>
  <r>
    <s v="CLM10472194"/>
    <d v="2020-01-24T00:00:00"/>
    <x v="4376"/>
    <x v="1"/>
    <x v="4456"/>
    <d v="2020-04-17T00:00:00"/>
    <s v="POL65664761"/>
    <n v="0"/>
    <n v="1"/>
    <n v="84"/>
    <n v="0"/>
    <x v="0"/>
    <n v="0"/>
  </r>
  <r>
    <s v="CLM34250994"/>
    <d v="2022-02-05T00:00:00"/>
    <x v="4377"/>
    <x v="2"/>
    <x v="4457"/>
    <d v="2022-03-18T00:00:00"/>
    <s v="POL40759511"/>
    <n v="0"/>
    <n v="0"/>
    <n v="41"/>
    <n v="0"/>
    <x v="1"/>
    <n v="0"/>
  </r>
  <r>
    <s v="CLM69390418"/>
    <d v="2024-04-01T00:00:00"/>
    <x v="4378"/>
    <x v="2"/>
    <x v="4458"/>
    <m/>
    <s v="POL35254218"/>
    <n v="1"/>
    <n v="0"/>
    <m/>
    <n v="1"/>
    <x v="0"/>
    <n v="0"/>
  </r>
  <r>
    <s v="CLM91917525"/>
    <d v="2024-04-25T00:00:00"/>
    <x v="4379"/>
    <x v="0"/>
    <x v="4459"/>
    <d v="2024-06-22T00:00:00"/>
    <s v="POL48634910"/>
    <n v="0"/>
    <n v="1"/>
    <n v="58"/>
    <n v="0"/>
    <x v="0"/>
    <n v="1"/>
  </r>
  <r>
    <s v="CLM51429392"/>
    <d v="2023-09-07T00:00:00"/>
    <x v="4380"/>
    <x v="0"/>
    <x v="4460"/>
    <d v="2023-12-02T00:00:00"/>
    <s v="POL43817285"/>
    <n v="0"/>
    <n v="0"/>
    <n v="86"/>
    <n v="0"/>
    <x v="1"/>
    <n v="1"/>
  </r>
  <r>
    <s v="CLM89805457"/>
    <d v="2024-05-05T00:00:00"/>
    <x v="4381"/>
    <x v="1"/>
    <x v="4461"/>
    <m/>
    <s v="POL95455759"/>
    <n v="1"/>
    <n v="1"/>
    <m/>
    <n v="1"/>
    <x v="0"/>
    <n v="0"/>
  </r>
  <r>
    <s v="CLM25176626"/>
    <d v="2022-01-19T00:00:00"/>
    <x v="4382"/>
    <x v="0"/>
    <x v="4462"/>
    <m/>
    <s v="POL40774086"/>
    <n v="1"/>
    <n v="0"/>
    <m/>
    <n v="1"/>
    <x v="0"/>
    <n v="1"/>
  </r>
  <r>
    <s v="CLM73299990"/>
    <d v="2020-09-26T00:00:00"/>
    <x v="4383"/>
    <x v="2"/>
    <x v="4463"/>
    <d v="2020-12-16T00:00:00"/>
    <s v="POL27188629"/>
    <n v="0"/>
    <n v="1"/>
    <n v="81"/>
    <n v="0"/>
    <x v="0"/>
    <n v="0"/>
  </r>
  <r>
    <s v="CLM74238024"/>
    <d v="2022-03-10T00:00:00"/>
    <x v="4384"/>
    <x v="0"/>
    <x v="4464"/>
    <d v="2022-05-22T00:00:00"/>
    <s v="POL11227831"/>
    <n v="0"/>
    <n v="0"/>
    <n v="73"/>
    <n v="0"/>
    <x v="0"/>
    <n v="1"/>
  </r>
  <r>
    <s v="CLM90358995"/>
    <d v="2021-08-16T00:00:00"/>
    <x v="4385"/>
    <x v="0"/>
    <x v="4465"/>
    <d v="2021-09-06T00:00:00"/>
    <s v="POL65991604"/>
    <n v="0"/>
    <n v="0"/>
    <n v="21"/>
    <n v="0"/>
    <x v="1"/>
    <n v="1"/>
  </r>
  <r>
    <s v="CLM06697367"/>
    <d v="2022-09-24T00:00:00"/>
    <x v="4386"/>
    <x v="0"/>
    <x v="4466"/>
    <m/>
    <s v="POL22606184"/>
    <n v="1"/>
    <n v="0"/>
    <m/>
    <n v="1"/>
    <x v="1"/>
    <n v="1"/>
  </r>
  <r>
    <s v="CLM87495239"/>
    <d v="2023-08-16T00:00:00"/>
    <x v="4387"/>
    <x v="2"/>
    <x v="4467"/>
    <m/>
    <s v="POL37180601"/>
    <n v="1"/>
    <n v="0"/>
    <m/>
    <n v="1"/>
    <x v="1"/>
    <n v="0"/>
  </r>
  <r>
    <s v="CLM44856896"/>
    <d v="2021-11-21T00:00:00"/>
    <x v="4388"/>
    <x v="2"/>
    <x v="4468"/>
    <d v="2022-01-26T00:00:00"/>
    <s v="POL62149179"/>
    <n v="0"/>
    <n v="1"/>
    <n v="66"/>
    <n v="0"/>
    <x v="0"/>
    <n v="0"/>
  </r>
  <r>
    <s v="CLM89988335"/>
    <d v="2024-03-11T00:00:00"/>
    <x v="4389"/>
    <x v="1"/>
    <x v="4469"/>
    <m/>
    <s v="POL28804957"/>
    <n v="1"/>
    <n v="1"/>
    <m/>
    <n v="1"/>
    <x v="0"/>
    <n v="0"/>
  </r>
  <r>
    <s v="CLM96384122"/>
    <d v="2022-11-19T00:00:00"/>
    <x v="4390"/>
    <x v="0"/>
    <x v="4470"/>
    <d v="2022-12-06T00:00:00"/>
    <s v="POL50109489"/>
    <n v="0"/>
    <n v="1"/>
    <n v="17"/>
    <n v="0"/>
    <x v="0"/>
    <n v="1"/>
  </r>
  <r>
    <s v="CLM18703027"/>
    <d v="2023-08-16T00:00:00"/>
    <x v="4391"/>
    <x v="0"/>
    <x v="4471"/>
    <d v="2023-10-13T00:00:00"/>
    <s v="POL27569348"/>
    <n v="0"/>
    <n v="1"/>
    <n v="58"/>
    <n v="0"/>
    <x v="0"/>
    <n v="1"/>
  </r>
  <r>
    <s v="CLM12745255"/>
    <d v="2024-04-25T00:00:00"/>
    <x v="4392"/>
    <x v="0"/>
    <x v="4472"/>
    <m/>
    <s v="POL72255591"/>
    <n v="1"/>
    <n v="0"/>
    <m/>
    <n v="1"/>
    <x v="2"/>
    <n v="1"/>
  </r>
  <r>
    <s v="CLM41433665"/>
    <d v="2020-10-13T00:00:00"/>
    <x v="4393"/>
    <x v="1"/>
    <x v="4473"/>
    <d v="2020-10-30T00:00:00"/>
    <s v="POL69516845"/>
    <n v="0"/>
    <n v="1"/>
    <n v="17"/>
    <n v="0"/>
    <x v="0"/>
    <n v="0"/>
  </r>
  <r>
    <s v="CLM34599061"/>
    <d v="2020-04-23T00:00:00"/>
    <x v="4394"/>
    <x v="1"/>
    <x v="4474"/>
    <d v="2020-07-18T00:00:00"/>
    <s v="POL65805829"/>
    <n v="0"/>
    <n v="1"/>
    <n v="86"/>
    <n v="0"/>
    <x v="0"/>
    <n v="0"/>
  </r>
  <r>
    <s v="CLM48171060"/>
    <d v="2023-01-15T00:00:00"/>
    <x v="4395"/>
    <x v="0"/>
    <x v="4475"/>
    <m/>
    <s v="POL30144763"/>
    <n v="1"/>
    <n v="0"/>
    <m/>
    <n v="1"/>
    <x v="1"/>
    <n v="1"/>
  </r>
  <r>
    <s v="CLM77203605"/>
    <d v="2023-06-20T00:00:00"/>
    <x v="4396"/>
    <x v="0"/>
    <x v="4476"/>
    <m/>
    <s v="POL12021840"/>
    <n v="1"/>
    <n v="0"/>
    <m/>
    <n v="1"/>
    <x v="1"/>
    <n v="1"/>
  </r>
  <r>
    <s v="CLM83716008"/>
    <d v="2020-06-26T00:00:00"/>
    <x v="4397"/>
    <x v="2"/>
    <x v="4477"/>
    <m/>
    <s v="POL26162057"/>
    <n v="1"/>
    <n v="0"/>
    <m/>
    <n v="1"/>
    <x v="0"/>
    <n v="0"/>
  </r>
  <r>
    <s v="CLM24569793"/>
    <d v="2023-06-29T00:00:00"/>
    <x v="4398"/>
    <x v="0"/>
    <x v="4478"/>
    <m/>
    <s v="POL56799404"/>
    <n v="1"/>
    <n v="1"/>
    <m/>
    <n v="1"/>
    <x v="0"/>
    <n v="1"/>
  </r>
  <r>
    <s v="CLM79951850"/>
    <d v="2021-03-30T00:00:00"/>
    <x v="4399"/>
    <x v="1"/>
    <x v="4479"/>
    <d v="2021-05-23T00:00:00"/>
    <s v="POL94687907"/>
    <n v="0"/>
    <n v="0"/>
    <n v="54"/>
    <n v="0"/>
    <x v="0"/>
    <n v="0"/>
  </r>
  <r>
    <s v="CLM65131837"/>
    <d v="2024-12-21T00:00:00"/>
    <x v="4400"/>
    <x v="2"/>
    <x v="4480"/>
    <m/>
    <s v="POL51620232"/>
    <n v="1"/>
    <n v="0"/>
    <m/>
    <n v="1"/>
    <x v="0"/>
    <n v="0"/>
  </r>
  <r>
    <s v="CLM97424455"/>
    <d v="2024-07-17T00:00:00"/>
    <x v="4401"/>
    <x v="1"/>
    <x v="4481"/>
    <d v="2024-09-07T00:00:00"/>
    <s v="POL60396773"/>
    <n v="0"/>
    <n v="1"/>
    <n v="52"/>
    <n v="0"/>
    <x v="0"/>
    <n v="0"/>
  </r>
  <r>
    <s v="CLM00048719"/>
    <d v="2020-01-23T00:00:00"/>
    <x v="4402"/>
    <x v="0"/>
    <x v="4482"/>
    <d v="2020-03-28T00:00:00"/>
    <s v="POL91751592"/>
    <n v="0"/>
    <n v="0"/>
    <n v="65"/>
    <n v="0"/>
    <x v="2"/>
    <n v="1"/>
  </r>
  <r>
    <s v="CLM45268662"/>
    <d v="2022-10-04T00:00:00"/>
    <x v="4403"/>
    <x v="1"/>
    <x v="4483"/>
    <m/>
    <s v="POL47162094"/>
    <n v="1"/>
    <n v="1"/>
    <m/>
    <n v="1"/>
    <x v="0"/>
    <n v="0"/>
  </r>
  <r>
    <s v="CLM40816990"/>
    <d v="2020-03-16T00:00:00"/>
    <x v="4404"/>
    <x v="2"/>
    <x v="4484"/>
    <d v="2020-03-26T00:00:00"/>
    <s v="POL92249528"/>
    <n v="0"/>
    <n v="0"/>
    <n v="10"/>
    <n v="0"/>
    <x v="0"/>
    <n v="0"/>
  </r>
  <r>
    <s v="CLM76467236"/>
    <d v="2022-09-11T00:00:00"/>
    <x v="4405"/>
    <x v="0"/>
    <x v="4485"/>
    <d v="2022-12-03T00:00:00"/>
    <s v="POL79091785"/>
    <n v="0"/>
    <n v="0"/>
    <n v="83"/>
    <n v="0"/>
    <x v="0"/>
    <n v="1"/>
  </r>
  <r>
    <s v="CLM03957180"/>
    <d v="2024-02-26T00:00:00"/>
    <x v="4406"/>
    <x v="2"/>
    <x v="4486"/>
    <d v="2024-04-25T00:00:00"/>
    <s v="POL52466157"/>
    <n v="0"/>
    <n v="1"/>
    <n v="59"/>
    <n v="0"/>
    <x v="0"/>
    <n v="0"/>
  </r>
  <r>
    <s v="CLM18703102"/>
    <d v="2020-09-17T00:00:00"/>
    <x v="4407"/>
    <x v="1"/>
    <x v="4487"/>
    <d v="2020-11-05T00:00:00"/>
    <s v="POL40235413"/>
    <n v="0"/>
    <n v="1"/>
    <n v="49"/>
    <n v="0"/>
    <x v="0"/>
    <n v="0"/>
  </r>
  <r>
    <s v="CLM74912941"/>
    <d v="2022-05-08T00:00:00"/>
    <x v="4408"/>
    <x v="0"/>
    <x v="4488"/>
    <m/>
    <s v="POL96966394"/>
    <n v="1"/>
    <n v="1"/>
    <m/>
    <n v="1"/>
    <x v="0"/>
    <n v="1"/>
  </r>
  <r>
    <s v="CLM88213808"/>
    <d v="2021-01-13T00:00:00"/>
    <x v="4409"/>
    <x v="0"/>
    <x v="4489"/>
    <m/>
    <s v="POL51196030"/>
    <n v="1"/>
    <n v="0"/>
    <m/>
    <n v="1"/>
    <x v="0"/>
    <n v="1"/>
  </r>
  <r>
    <s v="CLM01804694"/>
    <d v="2024-01-17T00:00:00"/>
    <x v="4410"/>
    <x v="1"/>
    <x v="4490"/>
    <m/>
    <s v="POL21548187"/>
    <n v="1"/>
    <n v="1"/>
    <m/>
    <n v="1"/>
    <x v="0"/>
    <n v="0"/>
  </r>
  <r>
    <s v="CLM45253802"/>
    <d v="2022-04-25T00:00:00"/>
    <x v="1702"/>
    <x v="2"/>
    <x v="4491"/>
    <d v="2022-07-19T00:00:00"/>
    <s v="POL29892884"/>
    <n v="0"/>
    <n v="1"/>
    <n v="85"/>
    <n v="0"/>
    <x v="0"/>
    <n v="0"/>
  </r>
  <r>
    <s v="CLM12291781"/>
    <d v="2020-10-11T00:00:00"/>
    <x v="4411"/>
    <x v="0"/>
    <x v="4492"/>
    <d v="2021-01-06T00:00:00"/>
    <s v="POL91121585"/>
    <n v="0"/>
    <n v="1"/>
    <n v="87"/>
    <n v="0"/>
    <x v="0"/>
    <n v="1"/>
  </r>
  <r>
    <s v="CLM29090540"/>
    <d v="2021-09-26T00:00:00"/>
    <x v="4412"/>
    <x v="0"/>
    <x v="4493"/>
    <m/>
    <s v="POL56170272"/>
    <n v="1"/>
    <n v="0"/>
    <m/>
    <n v="1"/>
    <x v="0"/>
    <n v="1"/>
  </r>
  <r>
    <s v="CLM52647621"/>
    <d v="2023-09-14T00:00:00"/>
    <x v="1674"/>
    <x v="0"/>
    <x v="4494"/>
    <d v="2023-12-10T00:00:00"/>
    <s v="POL28055319"/>
    <n v="0"/>
    <n v="0"/>
    <n v="87"/>
    <n v="0"/>
    <x v="0"/>
    <n v="1"/>
  </r>
  <r>
    <s v="CLM18412944"/>
    <d v="2023-03-03T00:00:00"/>
    <x v="4413"/>
    <x v="1"/>
    <x v="4495"/>
    <d v="2023-04-08T00:00:00"/>
    <s v="POL61012482"/>
    <n v="0"/>
    <n v="1"/>
    <n v="36"/>
    <n v="0"/>
    <x v="0"/>
    <n v="0"/>
  </r>
  <r>
    <s v="CLM12058605"/>
    <d v="2020-08-18T00:00:00"/>
    <x v="4414"/>
    <x v="2"/>
    <x v="4496"/>
    <d v="2020-09-26T00:00:00"/>
    <s v="POL60442059"/>
    <n v="0"/>
    <n v="0"/>
    <n v="39"/>
    <n v="0"/>
    <x v="0"/>
    <n v="0"/>
  </r>
  <r>
    <s v="CLM96796246"/>
    <d v="2020-06-20T00:00:00"/>
    <x v="4415"/>
    <x v="2"/>
    <x v="4497"/>
    <d v="2020-08-25T00:00:00"/>
    <s v="POL83997445"/>
    <n v="0"/>
    <n v="0"/>
    <n v="66"/>
    <n v="0"/>
    <x v="0"/>
    <n v="0"/>
  </r>
  <r>
    <s v="CLM88485198"/>
    <d v="2021-02-08T00:00:00"/>
    <x v="4416"/>
    <x v="1"/>
    <x v="4498"/>
    <d v="2021-02-24T00:00:00"/>
    <s v="POL92889380"/>
    <n v="0"/>
    <n v="0"/>
    <n v="16"/>
    <n v="0"/>
    <x v="0"/>
    <n v="0"/>
  </r>
  <r>
    <s v="CLM89467038"/>
    <d v="2022-02-23T00:00:00"/>
    <x v="4417"/>
    <x v="1"/>
    <x v="4499"/>
    <d v="2022-05-12T00:00:00"/>
    <s v="POL65042207"/>
    <n v="0"/>
    <n v="0"/>
    <n v="78"/>
    <n v="0"/>
    <x v="0"/>
    <n v="0"/>
  </r>
  <r>
    <s v="CLM49223576"/>
    <d v="2023-01-29T00:00:00"/>
    <x v="4418"/>
    <x v="1"/>
    <x v="4500"/>
    <d v="2023-03-13T00:00:00"/>
    <s v="POL24735696"/>
    <n v="0"/>
    <n v="0"/>
    <n v="43"/>
    <n v="0"/>
    <x v="0"/>
    <n v="0"/>
  </r>
  <r>
    <s v="CLM43204485"/>
    <d v="2023-02-27T00:00:00"/>
    <x v="4419"/>
    <x v="0"/>
    <x v="4501"/>
    <m/>
    <s v="POL79654180"/>
    <n v="1"/>
    <n v="0"/>
    <m/>
    <n v="1"/>
    <x v="0"/>
    <n v="1"/>
  </r>
  <r>
    <s v="CLM38645525"/>
    <d v="2022-12-27T00:00:00"/>
    <x v="4420"/>
    <x v="2"/>
    <x v="4502"/>
    <m/>
    <s v="POL30621978"/>
    <n v="1"/>
    <n v="1"/>
    <m/>
    <n v="1"/>
    <x v="0"/>
    <n v="0"/>
  </r>
  <r>
    <s v="CLM52761789"/>
    <d v="2020-02-19T00:00:00"/>
    <x v="4421"/>
    <x v="2"/>
    <x v="4503"/>
    <d v="2020-03-19T00:00:00"/>
    <s v="POL62289648"/>
    <n v="0"/>
    <n v="1"/>
    <n v="29"/>
    <n v="0"/>
    <x v="0"/>
    <n v="0"/>
  </r>
  <r>
    <s v="CLM49698521"/>
    <d v="2023-06-05T00:00:00"/>
    <x v="4422"/>
    <x v="1"/>
    <x v="4504"/>
    <d v="2023-08-30T00:00:00"/>
    <s v="POL69437529"/>
    <n v="0"/>
    <n v="1"/>
    <n v="86"/>
    <n v="0"/>
    <x v="0"/>
    <n v="0"/>
  </r>
  <r>
    <s v="CLM81659295"/>
    <d v="2023-03-22T00:00:00"/>
    <x v="4423"/>
    <x v="2"/>
    <x v="4505"/>
    <d v="2023-05-07T00:00:00"/>
    <s v="POL23193106"/>
    <n v="0"/>
    <n v="1"/>
    <n v="46"/>
    <n v="0"/>
    <x v="0"/>
    <n v="0"/>
  </r>
  <r>
    <s v="CLM23105963"/>
    <d v="2020-01-27T00:00:00"/>
    <x v="4424"/>
    <x v="0"/>
    <x v="4506"/>
    <m/>
    <s v="POL03368809"/>
    <n v="1"/>
    <n v="0"/>
    <m/>
    <n v="1"/>
    <x v="1"/>
    <n v="1"/>
  </r>
  <r>
    <s v="CLM15763197"/>
    <d v="2021-08-10T00:00:00"/>
    <x v="4425"/>
    <x v="1"/>
    <x v="4507"/>
    <m/>
    <s v="POL33870558"/>
    <n v="1"/>
    <n v="1"/>
    <m/>
    <n v="1"/>
    <x v="0"/>
    <n v="0"/>
  </r>
  <r>
    <s v="CLM83169875"/>
    <d v="2020-06-12T00:00:00"/>
    <x v="4426"/>
    <x v="1"/>
    <x v="4508"/>
    <m/>
    <s v="POL01356668"/>
    <n v="1"/>
    <n v="1"/>
    <m/>
    <n v="1"/>
    <x v="0"/>
    <n v="0"/>
  </r>
  <r>
    <s v="CLM93860607"/>
    <d v="2022-12-04T00:00:00"/>
    <x v="4427"/>
    <x v="0"/>
    <x v="4509"/>
    <d v="2023-02-20T00:00:00"/>
    <s v="POL73302460"/>
    <n v="0"/>
    <n v="0"/>
    <n v="78"/>
    <n v="0"/>
    <x v="2"/>
    <n v="1"/>
  </r>
  <r>
    <s v="CLM01670688"/>
    <d v="2024-02-10T00:00:00"/>
    <x v="4428"/>
    <x v="1"/>
    <x v="4510"/>
    <d v="2024-05-01T00:00:00"/>
    <s v="POL29465290"/>
    <n v="0"/>
    <n v="1"/>
    <n v="81"/>
    <n v="0"/>
    <x v="0"/>
    <n v="0"/>
  </r>
  <r>
    <s v="CLM47325455"/>
    <d v="2024-04-07T00:00:00"/>
    <x v="4429"/>
    <x v="0"/>
    <x v="4511"/>
    <d v="2024-04-26T00:00:00"/>
    <s v="POL21119152"/>
    <n v="0"/>
    <n v="1"/>
    <n v="19"/>
    <n v="0"/>
    <x v="0"/>
    <n v="1"/>
  </r>
  <r>
    <s v="CLM42594221"/>
    <d v="2023-03-29T00:00:00"/>
    <x v="4430"/>
    <x v="2"/>
    <x v="4512"/>
    <d v="2023-05-11T00:00:00"/>
    <s v="POL77315241"/>
    <n v="0"/>
    <n v="1"/>
    <n v="43"/>
    <n v="0"/>
    <x v="0"/>
    <n v="0"/>
  </r>
  <r>
    <s v="CLM35665892"/>
    <d v="2021-02-18T00:00:00"/>
    <x v="4431"/>
    <x v="0"/>
    <x v="4513"/>
    <d v="2021-03-01T00:00:00"/>
    <s v="POL40092390"/>
    <n v="0"/>
    <n v="1"/>
    <n v="11"/>
    <n v="0"/>
    <x v="0"/>
    <n v="1"/>
  </r>
  <r>
    <s v="CLM58163260"/>
    <d v="2023-11-15T00:00:00"/>
    <x v="4432"/>
    <x v="0"/>
    <x v="4514"/>
    <d v="2023-12-03T00:00:00"/>
    <s v="POL51514265"/>
    <n v="0"/>
    <n v="1"/>
    <n v="18"/>
    <n v="0"/>
    <x v="0"/>
    <n v="1"/>
  </r>
  <r>
    <s v="CLM22563820"/>
    <d v="2024-04-25T00:00:00"/>
    <x v="4433"/>
    <x v="2"/>
    <x v="4515"/>
    <m/>
    <s v="POL80364635"/>
    <n v="1"/>
    <n v="0"/>
    <m/>
    <n v="1"/>
    <x v="1"/>
    <n v="0"/>
  </r>
  <r>
    <s v="CLM63150265"/>
    <d v="2024-05-07T00:00:00"/>
    <x v="4434"/>
    <x v="2"/>
    <x v="4516"/>
    <m/>
    <s v="POL76536421"/>
    <n v="1"/>
    <n v="1"/>
    <m/>
    <n v="1"/>
    <x v="0"/>
    <n v="0"/>
  </r>
  <r>
    <s v="CLM05259904"/>
    <d v="2021-07-22T00:00:00"/>
    <x v="4435"/>
    <x v="2"/>
    <x v="4517"/>
    <d v="2021-09-26T00:00:00"/>
    <s v="POL60143824"/>
    <n v="0"/>
    <n v="1"/>
    <n v="66"/>
    <n v="0"/>
    <x v="0"/>
    <n v="0"/>
  </r>
  <r>
    <s v="CLM37546325"/>
    <d v="2021-04-30T00:00:00"/>
    <x v="4436"/>
    <x v="0"/>
    <x v="4518"/>
    <d v="2021-06-08T00:00:00"/>
    <s v="POL95980834"/>
    <n v="0"/>
    <n v="1"/>
    <n v="39"/>
    <n v="0"/>
    <x v="0"/>
    <n v="1"/>
  </r>
  <r>
    <s v="CLM29606483"/>
    <d v="2024-06-09T00:00:00"/>
    <x v="4437"/>
    <x v="2"/>
    <x v="4519"/>
    <d v="2024-06-19T00:00:00"/>
    <s v="POL01239814"/>
    <n v="0"/>
    <n v="1"/>
    <n v="10"/>
    <n v="0"/>
    <x v="0"/>
    <n v="0"/>
  </r>
  <r>
    <s v="CLM65939189"/>
    <d v="2021-08-03T00:00:00"/>
    <x v="2868"/>
    <x v="1"/>
    <x v="4520"/>
    <d v="2021-08-13T00:00:00"/>
    <s v="POL35831200"/>
    <n v="0"/>
    <n v="0"/>
    <n v="10"/>
    <n v="0"/>
    <x v="0"/>
    <n v="0"/>
  </r>
  <r>
    <s v="CLM30252438"/>
    <d v="2021-01-21T00:00:00"/>
    <x v="4438"/>
    <x v="2"/>
    <x v="4521"/>
    <d v="2021-02-26T00:00:00"/>
    <s v="POL64095916"/>
    <n v="0"/>
    <n v="0"/>
    <n v="36"/>
    <n v="0"/>
    <x v="0"/>
    <n v="0"/>
  </r>
  <r>
    <s v="CLM65089206"/>
    <d v="2021-09-02T00:00:00"/>
    <x v="4439"/>
    <x v="1"/>
    <x v="4522"/>
    <d v="2021-11-16T00:00:00"/>
    <s v="POL28573734"/>
    <n v="0"/>
    <n v="1"/>
    <n v="75"/>
    <n v="0"/>
    <x v="0"/>
    <n v="0"/>
  </r>
  <r>
    <s v="CLM46065865"/>
    <d v="2023-10-28T00:00:00"/>
    <x v="4440"/>
    <x v="1"/>
    <x v="4523"/>
    <m/>
    <s v="POL60705643"/>
    <n v="1"/>
    <n v="1"/>
    <m/>
    <n v="1"/>
    <x v="0"/>
    <n v="0"/>
  </r>
  <r>
    <s v="CLM25190153"/>
    <d v="2023-06-15T00:00:00"/>
    <x v="4441"/>
    <x v="0"/>
    <x v="4524"/>
    <d v="2023-08-18T00:00:00"/>
    <s v="POL77268137"/>
    <n v="0"/>
    <n v="0"/>
    <n v="64"/>
    <n v="0"/>
    <x v="0"/>
    <n v="1"/>
  </r>
  <r>
    <s v="CLM01734171"/>
    <d v="2024-03-16T00:00:00"/>
    <x v="4442"/>
    <x v="2"/>
    <x v="4525"/>
    <d v="2024-04-20T00:00:00"/>
    <s v="POL63897899"/>
    <n v="0"/>
    <n v="1"/>
    <n v="35"/>
    <n v="0"/>
    <x v="0"/>
    <n v="0"/>
  </r>
  <r>
    <s v="CLM28554964"/>
    <d v="2024-05-03T00:00:00"/>
    <x v="4443"/>
    <x v="1"/>
    <x v="4526"/>
    <m/>
    <s v="POL18760277"/>
    <n v="1"/>
    <n v="0"/>
    <m/>
    <n v="1"/>
    <x v="0"/>
    <n v="0"/>
  </r>
  <r>
    <s v="CLM95427247"/>
    <d v="2021-01-18T00:00:00"/>
    <x v="4444"/>
    <x v="0"/>
    <x v="4527"/>
    <m/>
    <s v="POL75089142"/>
    <n v="1"/>
    <n v="1"/>
    <m/>
    <n v="1"/>
    <x v="0"/>
    <n v="1"/>
  </r>
  <r>
    <s v="CLM41253460"/>
    <d v="2023-12-13T00:00:00"/>
    <x v="4445"/>
    <x v="0"/>
    <x v="4528"/>
    <d v="2024-02-13T00:00:00"/>
    <s v="POL32797362"/>
    <n v="0"/>
    <n v="0"/>
    <n v="62"/>
    <n v="0"/>
    <x v="1"/>
    <n v="1"/>
  </r>
  <r>
    <s v="CLM80537934"/>
    <d v="2023-08-13T00:00:00"/>
    <x v="4446"/>
    <x v="1"/>
    <x v="4529"/>
    <d v="2023-10-17T00:00:00"/>
    <s v="POL26638176"/>
    <n v="0"/>
    <n v="0"/>
    <n v="65"/>
    <n v="0"/>
    <x v="1"/>
    <n v="0"/>
  </r>
  <r>
    <s v="CLM70488848"/>
    <d v="2021-07-01T00:00:00"/>
    <x v="4447"/>
    <x v="2"/>
    <x v="4530"/>
    <d v="2021-08-13T00:00:00"/>
    <s v="POL98320101"/>
    <n v="0"/>
    <n v="1"/>
    <n v="43"/>
    <n v="0"/>
    <x v="0"/>
    <n v="0"/>
  </r>
  <r>
    <s v="CLM03180030"/>
    <d v="2021-11-18T00:00:00"/>
    <x v="4448"/>
    <x v="2"/>
    <x v="4531"/>
    <d v="2022-01-24T00:00:00"/>
    <s v="POL93648130"/>
    <n v="0"/>
    <n v="1"/>
    <n v="67"/>
    <n v="0"/>
    <x v="0"/>
    <n v="0"/>
  </r>
  <r>
    <s v="CLM69563865"/>
    <d v="2020-08-31T00:00:00"/>
    <x v="4449"/>
    <x v="1"/>
    <x v="4532"/>
    <d v="2020-10-13T00:00:00"/>
    <s v="POL61605343"/>
    <n v="0"/>
    <n v="1"/>
    <n v="43"/>
    <n v="0"/>
    <x v="0"/>
    <n v="0"/>
  </r>
  <r>
    <s v="CLM08139726"/>
    <d v="2024-05-25T00:00:00"/>
    <x v="2492"/>
    <x v="0"/>
    <x v="4533"/>
    <m/>
    <s v="POL10236705"/>
    <n v="1"/>
    <n v="1"/>
    <m/>
    <n v="1"/>
    <x v="0"/>
    <n v="1"/>
  </r>
  <r>
    <s v="CLM60880379"/>
    <d v="2023-12-29T00:00:00"/>
    <x v="4450"/>
    <x v="0"/>
    <x v="4534"/>
    <d v="2024-03-13T00:00:00"/>
    <s v="POL89484652"/>
    <n v="0"/>
    <n v="1"/>
    <n v="75"/>
    <n v="0"/>
    <x v="0"/>
    <n v="1"/>
  </r>
  <r>
    <s v="CLM47229522"/>
    <d v="2023-01-05T00:00:00"/>
    <x v="4451"/>
    <x v="2"/>
    <x v="4535"/>
    <d v="2023-01-17T00:00:00"/>
    <s v="POL69697487"/>
    <n v="0"/>
    <n v="1"/>
    <n v="12"/>
    <n v="0"/>
    <x v="0"/>
    <n v="0"/>
  </r>
  <r>
    <s v="CLM27844141"/>
    <d v="2021-05-29T00:00:00"/>
    <x v="4452"/>
    <x v="2"/>
    <x v="4536"/>
    <d v="2021-07-15T00:00:00"/>
    <s v="POL49133977"/>
    <n v="0"/>
    <n v="0"/>
    <n v="47"/>
    <n v="0"/>
    <x v="0"/>
    <n v="0"/>
  </r>
  <r>
    <s v="CLM13408652"/>
    <d v="2024-03-03T00:00:00"/>
    <x v="4453"/>
    <x v="1"/>
    <x v="4537"/>
    <d v="2024-04-29T00:00:00"/>
    <s v="POL03728537"/>
    <n v="0"/>
    <n v="1"/>
    <n v="57"/>
    <n v="0"/>
    <x v="0"/>
    <n v="0"/>
  </r>
  <r>
    <s v="CLM50523013"/>
    <d v="2020-11-25T00:00:00"/>
    <x v="4454"/>
    <x v="1"/>
    <x v="4538"/>
    <d v="2020-12-16T00:00:00"/>
    <s v="POL48522495"/>
    <n v="0"/>
    <n v="0"/>
    <n v="21"/>
    <n v="0"/>
    <x v="0"/>
    <n v="0"/>
  </r>
  <r>
    <s v="CLM62124762"/>
    <d v="2023-01-21T00:00:00"/>
    <x v="4455"/>
    <x v="2"/>
    <x v="4539"/>
    <d v="2023-03-24T00:00:00"/>
    <s v="POL17461415"/>
    <n v="0"/>
    <n v="1"/>
    <n v="62"/>
    <n v="0"/>
    <x v="0"/>
    <n v="0"/>
  </r>
  <r>
    <s v="CLM13513863"/>
    <d v="2023-02-16T00:00:00"/>
    <x v="4456"/>
    <x v="1"/>
    <x v="4540"/>
    <m/>
    <s v="POL38638977"/>
    <n v="1"/>
    <n v="0"/>
    <m/>
    <n v="1"/>
    <x v="0"/>
    <n v="0"/>
  </r>
  <r>
    <s v="CLM12889433"/>
    <d v="2023-02-07T00:00:00"/>
    <x v="4457"/>
    <x v="0"/>
    <x v="4541"/>
    <d v="2023-05-07T00:00:00"/>
    <s v="POL36528332"/>
    <n v="0"/>
    <n v="1"/>
    <n v="89"/>
    <n v="0"/>
    <x v="0"/>
    <n v="1"/>
  </r>
  <r>
    <s v="CLM83778270"/>
    <d v="2020-09-14T00:00:00"/>
    <x v="4458"/>
    <x v="2"/>
    <x v="4542"/>
    <m/>
    <s v="POL15788896"/>
    <n v="1"/>
    <n v="1"/>
    <m/>
    <n v="1"/>
    <x v="0"/>
    <n v="0"/>
  </r>
  <r>
    <s v="CLM84688841"/>
    <d v="2024-05-02T00:00:00"/>
    <x v="4459"/>
    <x v="0"/>
    <x v="4543"/>
    <m/>
    <s v="POL27396272"/>
    <n v="1"/>
    <n v="0"/>
    <m/>
    <n v="1"/>
    <x v="1"/>
    <n v="1"/>
  </r>
  <r>
    <s v="CLM32044867"/>
    <d v="2021-03-15T00:00:00"/>
    <x v="4460"/>
    <x v="0"/>
    <x v="4544"/>
    <m/>
    <s v="POL75362203"/>
    <n v="1"/>
    <n v="1"/>
    <m/>
    <n v="1"/>
    <x v="0"/>
    <n v="1"/>
  </r>
  <r>
    <s v="CLM33753283"/>
    <d v="2024-02-01T00:00:00"/>
    <x v="4461"/>
    <x v="1"/>
    <x v="4545"/>
    <m/>
    <s v="POL52918990"/>
    <n v="1"/>
    <n v="0"/>
    <m/>
    <n v="1"/>
    <x v="1"/>
    <n v="0"/>
  </r>
  <r>
    <s v="CLM10157392"/>
    <d v="2021-05-16T00:00:00"/>
    <x v="4462"/>
    <x v="2"/>
    <x v="4546"/>
    <m/>
    <s v="POL83051800"/>
    <n v="1"/>
    <n v="1"/>
    <m/>
    <n v="1"/>
    <x v="0"/>
    <n v="0"/>
  </r>
  <r>
    <s v="CLM97513140"/>
    <d v="2024-08-16T00:00:00"/>
    <x v="4463"/>
    <x v="2"/>
    <x v="4547"/>
    <d v="2024-09-08T00:00:00"/>
    <s v="POL68885619"/>
    <n v="0"/>
    <n v="1"/>
    <n v="23"/>
    <n v="0"/>
    <x v="0"/>
    <n v="0"/>
  </r>
  <r>
    <s v="CLM58341422"/>
    <d v="2020-12-20T00:00:00"/>
    <x v="4464"/>
    <x v="1"/>
    <x v="4548"/>
    <d v="2021-01-29T00:00:00"/>
    <s v="POL41657581"/>
    <n v="0"/>
    <n v="0"/>
    <n v="40"/>
    <n v="0"/>
    <x v="1"/>
    <n v="0"/>
  </r>
  <r>
    <s v="CLM70497355"/>
    <d v="2023-10-26T00:00:00"/>
    <x v="4465"/>
    <x v="2"/>
    <x v="4549"/>
    <d v="2023-11-15T00:00:00"/>
    <s v="POL75052846"/>
    <n v="0"/>
    <n v="0"/>
    <n v="20"/>
    <n v="0"/>
    <x v="0"/>
    <n v="0"/>
  </r>
  <r>
    <s v="CLM94532906"/>
    <d v="2024-10-17T00:00:00"/>
    <x v="4466"/>
    <x v="2"/>
    <x v="4550"/>
    <d v="2024-12-01T00:00:00"/>
    <s v="POL85593752"/>
    <n v="0"/>
    <n v="1"/>
    <n v="45"/>
    <n v="0"/>
    <x v="0"/>
    <n v="0"/>
  </r>
  <r>
    <s v="CLM50901917"/>
    <d v="2020-07-31T00:00:00"/>
    <x v="4467"/>
    <x v="0"/>
    <x v="4551"/>
    <d v="2020-08-21T00:00:00"/>
    <s v="POL81559306"/>
    <n v="0"/>
    <n v="1"/>
    <n v="21"/>
    <n v="0"/>
    <x v="0"/>
    <n v="1"/>
  </r>
  <r>
    <s v="CLM83492434"/>
    <d v="2020-12-30T00:00:00"/>
    <x v="4468"/>
    <x v="0"/>
    <x v="4552"/>
    <d v="2021-01-22T00:00:00"/>
    <s v="POL80129143"/>
    <n v="0"/>
    <n v="1"/>
    <n v="23"/>
    <n v="0"/>
    <x v="0"/>
    <n v="1"/>
  </r>
  <r>
    <s v="CLM90098808"/>
    <d v="2021-06-19T00:00:00"/>
    <x v="4469"/>
    <x v="2"/>
    <x v="4553"/>
    <d v="2021-07-24T00:00:00"/>
    <s v="POL22950477"/>
    <n v="0"/>
    <n v="0"/>
    <n v="35"/>
    <n v="0"/>
    <x v="0"/>
    <n v="0"/>
  </r>
  <r>
    <s v="CLM46582815"/>
    <d v="2024-07-11T00:00:00"/>
    <x v="4470"/>
    <x v="1"/>
    <x v="4554"/>
    <d v="2024-09-10T00:00:00"/>
    <s v="POL21956809"/>
    <n v="0"/>
    <n v="1"/>
    <n v="61"/>
    <n v="0"/>
    <x v="0"/>
    <n v="0"/>
  </r>
  <r>
    <s v="CLM98555624"/>
    <d v="2024-11-16T00:00:00"/>
    <x v="4471"/>
    <x v="0"/>
    <x v="4555"/>
    <d v="2025-01-21T00:00:00"/>
    <s v="POL06555482"/>
    <n v="0"/>
    <n v="0"/>
    <n v="66"/>
    <n v="0"/>
    <x v="0"/>
    <n v="1"/>
  </r>
  <r>
    <s v="CLM36019649"/>
    <d v="2024-06-05T00:00:00"/>
    <x v="4472"/>
    <x v="1"/>
    <x v="4556"/>
    <d v="2024-08-13T00:00:00"/>
    <s v="POL50481637"/>
    <n v="0"/>
    <n v="0"/>
    <n v="69"/>
    <n v="0"/>
    <x v="1"/>
    <n v="0"/>
  </r>
  <r>
    <s v="CLM57455409"/>
    <d v="2024-09-22T00:00:00"/>
    <x v="4473"/>
    <x v="0"/>
    <x v="4557"/>
    <m/>
    <s v="POL14385172"/>
    <n v="1"/>
    <n v="0"/>
    <m/>
    <n v="1"/>
    <x v="0"/>
    <n v="1"/>
  </r>
  <r>
    <s v="CLM30732423"/>
    <d v="2021-04-30T00:00:00"/>
    <x v="4474"/>
    <x v="1"/>
    <x v="4558"/>
    <d v="2021-06-15T00:00:00"/>
    <s v="POL60396773"/>
    <n v="0"/>
    <n v="1"/>
    <n v="46"/>
    <n v="0"/>
    <x v="0"/>
    <n v="0"/>
  </r>
  <r>
    <s v="CLM77229643"/>
    <d v="2022-08-29T00:00:00"/>
    <x v="4475"/>
    <x v="0"/>
    <x v="4559"/>
    <m/>
    <s v="POL70483793"/>
    <n v="1"/>
    <n v="0"/>
    <m/>
    <n v="1"/>
    <x v="0"/>
    <n v="1"/>
  </r>
  <r>
    <s v="CLM88015389"/>
    <d v="2024-02-09T00:00:00"/>
    <x v="4476"/>
    <x v="0"/>
    <x v="4560"/>
    <m/>
    <s v="POL25050325"/>
    <n v="1"/>
    <n v="0"/>
    <m/>
    <n v="1"/>
    <x v="0"/>
    <n v="1"/>
  </r>
  <r>
    <s v="CLM71540878"/>
    <d v="2022-10-08T00:00:00"/>
    <x v="4477"/>
    <x v="1"/>
    <x v="4561"/>
    <d v="2022-11-09T00:00:00"/>
    <s v="POL44808829"/>
    <n v="0"/>
    <n v="1"/>
    <n v="32"/>
    <n v="0"/>
    <x v="0"/>
    <n v="0"/>
  </r>
  <r>
    <s v="CLM83468358"/>
    <d v="2021-11-24T00:00:00"/>
    <x v="4478"/>
    <x v="2"/>
    <x v="4562"/>
    <d v="2022-02-01T00:00:00"/>
    <s v="POL72999115"/>
    <n v="0"/>
    <n v="1"/>
    <n v="69"/>
    <n v="0"/>
    <x v="0"/>
    <n v="0"/>
  </r>
  <r>
    <s v="CLM40441292"/>
    <d v="2024-02-13T00:00:00"/>
    <x v="4479"/>
    <x v="2"/>
    <x v="4563"/>
    <m/>
    <s v="POL38588789"/>
    <n v="1"/>
    <n v="1"/>
    <m/>
    <n v="1"/>
    <x v="0"/>
    <n v="0"/>
  </r>
  <r>
    <s v="CLM49705893"/>
    <d v="2024-04-19T00:00:00"/>
    <x v="4480"/>
    <x v="1"/>
    <x v="4564"/>
    <m/>
    <s v="POL29802186"/>
    <n v="1"/>
    <n v="0"/>
    <m/>
    <n v="1"/>
    <x v="1"/>
    <n v="0"/>
  </r>
  <r>
    <s v="CLM41935769"/>
    <d v="2024-04-10T00:00:00"/>
    <x v="4481"/>
    <x v="1"/>
    <x v="4565"/>
    <m/>
    <s v="POL82889617"/>
    <n v="1"/>
    <n v="0"/>
    <m/>
    <n v="1"/>
    <x v="0"/>
    <n v="0"/>
  </r>
  <r>
    <s v="CLM88194208"/>
    <d v="2020-10-14T00:00:00"/>
    <x v="4482"/>
    <x v="2"/>
    <x v="4566"/>
    <m/>
    <s v="POL65038532"/>
    <n v="1"/>
    <n v="0"/>
    <m/>
    <n v="1"/>
    <x v="0"/>
    <n v="0"/>
  </r>
  <r>
    <s v="CLM14529540"/>
    <d v="2020-05-03T00:00:00"/>
    <x v="4483"/>
    <x v="2"/>
    <x v="4567"/>
    <d v="2020-06-11T00:00:00"/>
    <s v="POL58715038"/>
    <n v="0"/>
    <n v="0"/>
    <n v="39"/>
    <n v="0"/>
    <x v="1"/>
    <n v="0"/>
  </r>
  <r>
    <s v="CLM65690094"/>
    <d v="2020-01-13T00:00:00"/>
    <x v="4484"/>
    <x v="1"/>
    <x v="4568"/>
    <m/>
    <s v="POL67279435"/>
    <n v="1"/>
    <n v="1"/>
    <m/>
    <n v="1"/>
    <x v="0"/>
    <n v="0"/>
  </r>
  <r>
    <s v="CLM42696140"/>
    <d v="2022-06-03T00:00:00"/>
    <x v="4485"/>
    <x v="0"/>
    <x v="4569"/>
    <m/>
    <s v="POL69697487"/>
    <n v="1"/>
    <n v="0"/>
    <m/>
    <n v="1"/>
    <x v="0"/>
    <n v="1"/>
  </r>
  <r>
    <s v="CLM22512566"/>
    <d v="2020-12-13T00:00:00"/>
    <x v="4486"/>
    <x v="1"/>
    <x v="4570"/>
    <d v="2021-02-07T00:00:00"/>
    <s v="POL52900081"/>
    <n v="0"/>
    <n v="0"/>
    <n v="56"/>
    <n v="0"/>
    <x v="1"/>
    <n v="0"/>
  </r>
  <r>
    <s v="CLM07695825"/>
    <d v="2023-11-18T00:00:00"/>
    <x v="4487"/>
    <x v="0"/>
    <x v="4571"/>
    <d v="2024-02-10T00:00:00"/>
    <s v="POL30813545"/>
    <n v="0"/>
    <n v="0"/>
    <n v="84"/>
    <n v="0"/>
    <x v="0"/>
    <n v="1"/>
  </r>
  <r>
    <s v="CLM37003045"/>
    <d v="2021-08-11T00:00:00"/>
    <x v="4488"/>
    <x v="0"/>
    <x v="4572"/>
    <d v="2021-09-01T00:00:00"/>
    <s v="POL55586584"/>
    <n v="0"/>
    <n v="0"/>
    <n v="21"/>
    <n v="0"/>
    <x v="0"/>
    <n v="1"/>
  </r>
  <r>
    <s v="CLM38753900"/>
    <d v="2022-02-27T00:00:00"/>
    <x v="4489"/>
    <x v="2"/>
    <x v="4573"/>
    <m/>
    <s v="POL68032532"/>
    <n v="1"/>
    <n v="1"/>
    <m/>
    <n v="1"/>
    <x v="0"/>
    <n v="0"/>
  </r>
  <r>
    <s v="CLM88398002"/>
    <d v="2020-10-15T00:00:00"/>
    <x v="4490"/>
    <x v="0"/>
    <x v="4574"/>
    <m/>
    <s v="POL09053359"/>
    <n v="1"/>
    <n v="0"/>
    <m/>
    <n v="1"/>
    <x v="0"/>
    <n v="1"/>
  </r>
  <r>
    <s v="CLM14885328"/>
    <d v="2022-08-30T00:00:00"/>
    <x v="4491"/>
    <x v="1"/>
    <x v="4575"/>
    <d v="2022-10-13T00:00:00"/>
    <s v="POL26556756"/>
    <n v="0"/>
    <n v="0"/>
    <n v="44"/>
    <n v="0"/>
    <x v="0"/>
    <n v="0"/>
  </r>
  <r>
    <s v="CLM39330682"/>
    <d v="2024-10-21T00:00:00"/>
    <x v="4492"/>
    <x v="2"/>
    <x v="4576"/>
    <m/>
    <s v="POL43986389"/>
    <n v="1"/>
    <n v="0"/>
    <m/>
    <n v="1"/>
    <x v="0"/>
    <n v="0"/>
  </r>
  <r>
    <s v="CLM29153956"/>
    <d v="2023-05-30T00:00:00"/>
    <x v="4493"/>
    <x v="0"/>
    <x v="4577"/>
    <d v="2023-07-13T00:00:00"/>
    <s v="POL12056494"/>
    <n v="0"/>
    <n v="1"/>
    <n v="44"/>
    <n v="0"/>
    <x v="0"/>
    <n v="1"/>
  </r>
  <r>
    <s v="CLM80535425"/>
    <d v="2022-07-04T00:00:00"/>
    <x v="4494"/>
    <x v="2"/>
    <x v="4578"/>
    <d v="2022-09-17T00:00:00"/>
    <s v="POL46517848"/>
    <n v="0"/>
    <n v="0"/>
    <n v="75"/>
    <n v="0"/>
    <x v="0"/>
    <n v="0"/>
  </r>
  <r>
    <s v="CLM57334153"/>
    <d v="2024-09-28T00:00:00"/>
    <x v="4495"/>
    <x v="1"/>
    <x v="4579"/>
    <d v="2024-10-26T00:00:00"/>
    <s v="POL05204154"/>
    <n v="0"/>
    <n v="0"/>
    <n v="28"/>
    <n v="0"/>
    <x v="0"/>
    <n v="0"/>
  </r>
  <r>
    <s v="CLM40468810"/>
    <d v="2024-01-07T00:00:00"/>
    <x v="4496"/>
    <x v="2"/>
    <x v="4580"/>
    <m/>
    <s v="POL01616706"/>
    <n v="1"/>
    <n v="0"/>
    <m/>
    <n v="1"/>
    <x v="0"/>
    <n v="0"/>
  </r>
  <r>
    <s v="CLM05512286"/>
    <d v="2024-11-19T00:00:00"/>
    <x v="4497"/>
    <x v="0"/>
    <x v="4581"/>
    <m/>
    <s v="POL71689457"/>
    <n v="1"/>
    <n v="0"/>
    <m/>
    <n v="1"/>
    <x v="0"/>
    <n v="1"/>
  </r>
  <r>
    <s v="CLM95311912"/>
    <d v="2021-01-11T00:00:00"/>
    <x v="4498"/>
    <x v="1"/>
    <x v="4582"/>
    <d v="2021-03-31T00:00:00"/>
    <s v="POL24807912"/>
    <n v="0"/>
    <n v="0"/>
    <n v="79"/>
    <n v="0"/>
    <x v="1"/>
    <n v="0"/>
  </r>
  <r>
    <s v="CLM67981116"/>
    <d v="2020-08-15T00:00:00"/>
    <x v="4499"/>
    <x v="2"/>
    <x v="4583"/>
    <m/>
    <s v="POL07362298"/>
    <n v="1"/>
    <n v="0"/>
    <m/>
    <n v="1"/>
    <x v="2"/>
    <n v="0"/>
  </r>
  <r>
    <s v="CLM96325818"/>
    <d v="2020-11-14T00:00:00"/>
    <x v="4500"/>
    <x v="0"/>
    <x v="4584"/>
    <d v="2021-01-27T00:00:00"/>
    <s v="POL94782191"/>
    <n v="0"/>
    <n v="1"/>
    <n v="74"/>
    <n v="0"/>
    <x v="0"/>
    <n v="1"/>
  </r>
  <r>
    <s v="CLM35779464"/>
    <d v="2020-07-31T00:00:00"/>
    <x v="4501"/>
    <x v="1"/>
    <x v="4585"/>
    <d v="2020-10-15T00:00:00"/>
    <s v="POL14234564"/>
    <n v="0"/>
    <n v="1"/>
    <n v="76"/>
    <n v="0"/>
    <x v="0"/>
    <n v="0"/>
  </r>
  <r>
    <s v="CLM29855511"/>
    <d v="2022-02-24T00:00:00"/>
    <x v="4502"/>
    <x v="1"/>
    <x v="4586"/>
    <m/>
    <s v="POL38205564"/>
    <n v="1"/>
    <n v="1"/>
    <m/>
    <n v="1"/>
    <x v="0"/>
    <n v="0"/>
  </r>
  <r>
    <s v="CLM17664581"/>
    <d v="2023-01-06T00:00:00"/>
    <x v="4503"/>
    <x v="0"/>
    <x v="4587"/>
    <m/>
    <s v="POL09615361"/>
    <n v="1"/>
    <n v="0"/>
    <m/>
    <n v="1"/>
    <x v="0"/>
    <n v="1"/>
  </r>
  <r>
    <s v="CLM38705257"/>
    <d v="2024-08-10T00:00:00"/>
    <x v="4504"/>
    <x v="2"/>
    <x v="4588"/>
    <d v="2024-10-12T00:00:00"/>
    <s v="POL12104163"/>
    <n v="0"/>
    <n v="1"/>
    <n v="63"/>
    <n v="0"/>
    <x v="0"/>
    <n v="0"/>
  </r>
  <r>
    <s v="CLM57085451"/>
    <d v="2023-05-22T00:00:00"/>
    <x v="4505"/>
    <x v="2"/>
    <x v="4589"/>
    <d v="2023-08-14T00:00:00"/>
    <s v="POL61963636"/>
    <n v="0"/>
    <n v="1"/>
    <n v="84"/>
    <n v="0"/>
    <x v="0"/>
    <n v="0"/>
  </r>
  <r>
    <s v="CLM87582037"/>
    <d v="2024-01-29T00:00:00"/>
    <x v="4506"/>
    <x v="1"/>
    <x v="4590"/>
    <m/>
    <s v="POL86559672"/>
    <n v="1"/>
    <n v="1"/>
    <m/>
    <n v="1"/>
    <x v="0"/>
    <n v="0"/>
  </r>
  <r>
    <s v="CLM47152786"/>
    <d v="2023-06-10T00:00:00"/>
    <x v="4507"/>
    <x v="1"/>
    <x v="4591"/>
    <m/>
    <s v="POL61786939"/>
    <n v="1"/>
    <n v="0"/>
    <m/>
    <n v="1"/>
    <x v="2"/>
    <n v="0"/>
  </r>
  <r>
    <s v="CLM22313342"/>
    <d v="2023-04-07T00:00:00"/>
    <x v="4508"/>
    <x v="1"/>
    <x v="4592"/>
    <d v="2023-05-08T00:00:00"/>
    <s v="POL85051035"/>
    <n v="0"/>
    <n v="0"/>
    <n v="31"/>
    <n v="0"/>
    <x v="0"/>
    <n v="0"/>
  </r>
  <r>
    <s v="CLM18154714"/>
    <d v="2022-02-03T00:00:00"/>
    <x v="4509"/>
    <x v="1"/>
    <x v="4593"/>
    <m/>
    <s v="POL62890808"/>
    <n v="1"/>
    <n v="0"/>
    <m/>
    <n v="1"/>
    <x v="0"/>
    <n v="0"/>
  </r>
  <r>
    <s v="CLM89956156"/>
    <d v="2023-10-01T00:00:00"/>
    <x v="4510"/>
    <x v="2"/>
    <x v="4594"/>
    <d v="2023-11-01T00:00:00"/>
    <s v="POL65656910"/>
    <n v="0"/>
    <n v="0"/>
    <n v="31"/>
    <n v="0"/>
    <x v="0"/>
    <n v="0"/>
  </r>
  <r>
    <s v="CLM86498747"/>
    <d v="2024-09-12T00:00:00"/>
    <x v="4511"/>
    <x v="1"/>
    <x v="4595"/>
    <d v="2024-11-07T00:00:00"/>
    <s v="POL04317062"/>
    <n v="0"/>
    <n v="0"/>
    <n v="56"/>
    <n v="0"/>
    <x v="0"/>
    <n v="0"/>
  </r>
  <r>
    <s v="CLM18296934"/>
    <d v="2023-11-12T00:00:00"/>
    <x v="4512"/>
    <x v="2"/>
    <x v="4596"/>
    <d v="2023-11-25T00:00:00"/>
    <s v="POL32733098"/>
    <n v="0"/>
    <n v="0"/>
    <n v="13"/>
    <n v="0"/>
    <x v="1"/>
    <n v="0"/>
  </r>
  <r>
    <s v="CLM82610822"/>
    <d v="2022-10-28T00:00:00"/>
    <x v="4513"/>
    <x v="0"/>
    <x v="4597"/>
    <m/>
    <s v="POL23048183"/>
    <n v="1"/>
    <n v="1"/>
    <m/>
    <n v="1"/>
    <x v="0"/>
    <n v="1"/>
  </r>
  <r>
    <s v="CLM31978097"/>
    <d v="2023-01-12T00:00:00"/>
    <x v="4514"/>
    <x v="1"/>
    <x v="4598"/>
    <m/>
    <s v="POL85051035"/>
    <n v="1"/>
    <n v="1"/>
    <m/>
    <n v="1"/>
    <x v="0"/>
    <n v="0"/>
  </r>
  <r>
    <s v="CLM86133134"/>
    <d v="2023-01-09T00:00:00"/>
    <x v="4515"/>
    <x v="1"/>
    <x v="4599"/>
    <d v="2023-03-15T00:00:00"/>
    <s v="POL67267899"/>
    <n v="0"/>
    <n v="0"/>
    <n v="65"/>
    <n v="0"/>
    <x v="1"/>
    <n v="0"/>
  </r>
  <r>
    <s v="CLM86288684"/>
    <d v="2021-11-05T00:00:00"/>
    <x v="4516"/>
    <x v="0"/>
    <x v="4600"/>
    <d v="2021-12-23T00:00:00"/>
    <s v="POL47233053"/>
    <n v="0"/>
    <n v="1"/>
    <n v="48"/>
    <n v="0"/>
    <x v="0"/>
    <n v="1"/>
  </r>
  <r>
    <s v="CLM71168405"/>
    <d v="2024-08-06T00:00:00"/>
    <x v="4517"/>
    <x v="0"/>
    <x v="4601"/>
    <d v="2024-10-15T00:00:00"/>
    <s v="POL60240212"/>
    <n v="0"/>
    <n v="1"/>
    <n v="70"/>
    <n v="0"/>
    <x v="0"/>
    <n v="1"/>
  </r>
  <r>
    <s v="CLM19780589"/>
    <d v="2021-03-13T00:00:00"/>
    <x v="4518"/>
    <x v="1"/>
    <x v="4602"/>
    <m/>
    <s v="POL83650350"/>
    <n v="1"/>
    <n v="0"/>
    <m/>
    <n v="1"/>
    <x v="0"/>
    <n v="0"/>
  </r>
  <r>
    <s v="CLM90147499"/>
    <d v="2021-09-22T00:00:00"/>
    <x v="4519"/>
    <x v="2"/>
    <x v="4603"/>
    <d v="2021-10-11T00:00:00"/>
    <s v="POL49450017"/>
    <n v="0"/>
    <n v="0"/>
    <n v="19"/>
    <n v="0"/>
    <x v="1"/>
    <n v="0"/>
  </r>
  <r>
    <s v="CLM29195026"/>
    <d v="2020-05-22T00:00:00"/>
    <x v="4520"/>
    <x v="2"/>
    <x v="4604"/>
    <m/>
    <s v="POL12886983"/>
    <n v="1"/>
    <n v="1"/>
    <m/>
    <n v="1"/>
    <x v="0"/>
    <n v="0"/>
  </r>
  <r>
    <s v="CLM04118231"/>
    <d v="2021-01-05T00:00:00"/>
    <x v="4521"/>
    <x v="1"/>
    <x v="4605"/>
    <m/>
    <s v="POL95333136"/>
    <n v="1"/>
    <n v="1"/>
    <m/>
    <n v="1"/>
    <x v="0"/>
    <n v="0"/>
  </r>
  <r>
    <s v="CLM63720343"/>
    <d v="2020-09-10T00:00:00"/>
    <x v="4522"/>
    <x v="0"/>
    <x v="4606"/>
    <m/>
    <s v="POL71149711"/>
    <n v="1"/>
    <n v="1"/>
    <m/>
    <n v="1"/>
    <x v="0"/>
    <n v="1"/>
  </r>
  <r>
    <s v="CLM55819654"/>
    <d v="2024-05-07T00:00:00"/>
    <x v="4523"/>
    <x v="2"/>
    <x v="4607"/>
    <d v="2024-05-27T00:00:00"/>
    <s v="POL55398785"/>
    <n v="0"/>
    <n v="0"/>
    <n v="20"/>
    <n v="0"/>
    <x v="1"/>
    <n v="0"/>
  </r>
  <r>
    <s v="CLM96790969"/>
    <d v="2023-04-01T00:00:00"/>
    <x v="4524"/>
    <x v="0"/>
    <x v="4608"/>
    <d v="2023-06-04T00:00:00"/>
    <s v="POL17133126"/>
    <n v="0"/>
    <n v="0"/>
    <n v="64"/>
    <n v="0"/>
    <x v="0"/>
    <n v="1"/>
  </r>
  <r>
    <s v="CLM23416457"/>
    <d v="2023-10-01T00:00:00"/>
    <x v="4525"/>
    <x v="0"/>
    <x v="4609"/>
    <m/>
    <s v="POL43969785"/>
    <n v="1"/>
    <n v="0"/>
    <m/>
    <n v="1"/>
    <x v="1"/>
    <n v="1"/>
  </r>
  <r>
    <s v="CLM32397071"/>
    <d v="2021-10-25T00:00:00"/>
    <x v="4526"/>
    <x v="0"/>
    <x v="4610"/>
    <d v="2021-12-30T00:00:00"/>
    <s v="POL98618330"/>
    <n v="0"/>
    <n v="1"/>
    <n v="66"/>
    <n v="0"/>
    <x v="0"/>
    <n v="1"/>
  </r>
  <r>
    <s v="CLM29537061"/>
    <d v="2023-02-09T00:00:00"/>
    <x v="4527"/>
    <x v="0"/>
    <x v="4611"/>
    <m/>
    <s v="POL27507809"/>
    <n v="1"/>
    <n v="0"/>
    <m/>
    <n v="1"/>
    <x v="0"/>
    <n v="1"/>
  </r>
  <r>
    <s v="CLM88814123"/>
    <d v="2022-01-20T00:00:00"/>
    <x v="3434"/>
    <x v="1"/>
    <x v="4612"/>
    <d v="2022-04-01T00:00:00"/>
    <s v="POL72474540"/>
    <n v="0"/>
    <n v="0"/>
    <n v="71"/>
    <n v="0"/>
    <x v="0"/>
    <n v="0"/>
  </r>
  <r>
    <s v="CLM61108362"/>
    <d v="2023-03-18T00:00:00"/>
    <x v="4528"/>
    <x v="2"/>
    <x v="4613"/>
    <d v="2023-04-10T00:00:00"/>
    <s v="POL72509442"/>
    <n v="0"/>
    <n v="1"/>
    <n v="23"/>
    <n v="0"/>
    <x v="0"/>
    <n v="0"/>
  </r>
  <r>
    <s v="CLM61731120"/>
    <d v="2024-04-24T00:00:00"/>
    <x v="3504"/>
    <x v="2"/>
    <x v="4614"/>
    <d v="2024-06-18T00:00:00"/>
    <s v="POL71010293"/>
    <n v="0"/>
    <n v="1"/>
    <n v="55"/>
    <n v="0"/>
    <x v="0"/>
    <n v="0"/>
  </r>
  <r>
    <s v="CLM13903605"/>
    <d v="2024-01-28T00:00:00"/>
    <x v="4529"/>
    <x v="2"/>
    <x v="4615"/>
    <m/>
    <s v="POL89758388"/>
    <n v="1"/>
    <n v="0"/>
    <m/>
    <n v="1"/>
    <x v="1"/>
    <n v="0"/>
  </r>
  <r>
    <s v="CLM10969591"/>
    <d v="2021-09-11T00:00:00"/>
    <x v="4530"/>
    <x v="2"/>
    <x v="4616"/>
    <d v="2021-12-05T00:00:00"/>
    <s v="POL25170126"/>
    <n v="0"/>
    <n v="0"/>
    <n v="85"/>
    <n v="0"/>
    <x v="1"/>
    <n v="0"/>
  </r>
  <r>
    <s v="CLM51540375"/>
    <d v="2024-10-05T00:00:00"/>
    <x v="4531"/>
    <x v="1"/>
    <x v="4617"/>
    <d v="2024-11-17T00:00:00"/>
    <s v="POL47675445"/>
    <n v="0"/>
    <n v="0"/>
    <n v="43"/>
    <n v="0"/>
    <x v="1"/>
    <n v="0"/>
  </r>
  <r>
    <s v="CLM49722113"/>
    <d v="2023-03-07T00:00:00"/>
    <x v="4532"/>
    <x v="0"/>
    <x v="4618"/>
    <d v="2023-04-20T00:00:00"/>
    <s v="POL62185307"/>
    <n v="0"/>
    <n v="1"/>
    <n v="44"/>
    <n v="0"/>
    <x v="0"/>
    <n v="1"/>
  </r>
  <r>
    <s v="CLM12032244"/>
    <d v="2021-03-17T00:00:00"/>
    <x v="4533"/>
    <x v="2"/>
    <x v="4619"/>
    <m/>
    <s v="POL03315797"/>
    <n v="1"/>
    <n v="1"/>
    <m/>
    <n v="1"/>
    <x v="0"/>
    <n v="0"/>
  </r>
  <r>
    <s v="CLM64532954"/>
    <d v="2020-11-29T00:00:00"/>
    <x v="4534"/>
    <x v="2"/>
    <x v="4620"/>
    <d v="2020-12-28T00:00:00"/>
    <s v="POL73294320"/>
    <n v="0"/>
    <n v="1"/>
    <n v="29"/>
    <n v="0"/>
    <x v="0"/>
    <n v="0"/>
  </r>
  <r>
    <s v="CLM72768879"/>
    <d v="2024-01-14T00:00:00"/>
    <x v="4111"/>
    <x v="2"/>
    <x v="4621"/>
    <d v="2024-03-19T00:00:00"/>
    <s v="POL00366536"/>
    <n v="0"/>
    <n v="1"/>
    <n v="65"/>
    <n v="0"/>
    <x v="0"/>
    <n v="0"/>
  </r>
  <r>
    <s v="CLM15866203"/>
    <d v="2023-01-19T00:00:00"/>
    <x v="4535"/>
    <x v="0"/>
    <x v="4622"/>
    <m/>
    <s v="POL71400772"/>
    <n v="1"/>
    <n v="1"/>
    <m/>
    <n v="1"/>
    <x v="0"/>
    <n v="1"/>
  </r>
  <r>
    <s v="CLM00453989"/>
    <d v="2021-06-19T00:00:00"/>
    <x v="4536"/>
    <x v="1"/>
    <x v="4623"/>
    <m/>
    <s v="POL95823449"/>
    <n v="1"/>
    <n v="1"/>
    <m/>
    <n v="1"/>
    <x v="0"/>
    <n v="0"/>
  </r>
  <r>
    <s v="CLM56944655"/>
    <d v="2024-03-21T00:00:00"/>
    <x v="4537"/>
    <x v="2"/>
    <x v="4624"/>
    <d v="2024-04-14T00:00:00"/>
    <s v="POL48921687"/>
    <n v="0"/>
    <n v="1"/>
    <n v="24"/>
    <n v="0"/>
    <x v="0"/>
    <n v="0"/>
  </r>
  <r>
    <s v="CLM47315075"/>
    <d v="2022-04-14T00:00:00"/>
    <x v="1912"/>
    <x v="2"/>
    <x v="4625"/>
    <m/>
    <s v="POL34839804"/>
    <n v="1"/>
    <n v="0"/>
    <m/>
    <n v="1"/>
    <x v="0"/>
    <n v="0"/>
  </r>
  <r>
    <s v="CLM25559987"/>
    <d v="2023-05-31T00:00:00"/>
    <x v="4538"/>
    <x v="0"/>
    <x v="4626"/>
    <d v="2023-06-23T00:00:00"/>
    <s v="POL58712097"/>
    <n v="0"/>
    <n v="0"/>
    <n v="23"/>
    <n v="0"/>
    <x v="0"/>
    <n v="1"/>
  </r>
  <r>
    <s v="CLM76888995"/>
    <d v="2021-12-19T00:00:00"/>
    <x v="4539"/>
    <x v="1"/>
    <x v="4627"/>
    <m/>
    <s v="POL54888103"/>
    <n v="1"/>
    <n v="0"/>
    <m/>
    <n v="1"/>
    <x v="2"/>
    <n v="0"/>
  </r>
  <r>
    <s v="CLM44196746"/>
    <d v="2023-11-10T00:00:00"/>
    <x v="4540"/>
    <x v="1"/>
    <x v="4628"/>
    <d v="2024-01-09T00:00:00"/>
    <s v="POL51084784"/>
    <n v="0"/>
    <n v="0"/>
    <n v="60"/>
    <n v="0"/>
    <x v="0"/>
    <n v="0"/>
  </r>
  <r>
    <s v="CLM33084392"/>
    <d v="2024-09-28T00:00:00"/>
    <x v="4541"/>
    <x v="1"/>
    <x v="4629"/>
    <d v="2024-11-30T00:00:00"/>
    <s v="POL89341687"/>
    <n v="0"/>
    <n v="1"/>
    <n v="63"/>
    <n v="0"/>
    <x v="0"/>
    <n v="0"/>
  </r>
  <r>
    <s v="CLM05402290"/>
    <d v="2021-08-01T00:00:00"/>
    <x v="4542"/>
    <x v="2"/>
    <x v="4630"/>
    <d v="2021-10-01T00:00:00"/>
    <s v="POL64349650"/>
    <n v="0"/>
    <n v="1"/>
    <n v="61"/>
    <n v="0"/>
    <x v="0"/>
    <n v="0"/>
  </r>
  <r>
    <s v="CLM98604522"/>
    <d v="2024-10-30T00:00:00"/>
    <x v="4543"/>
    <x v="1"/>
    <x v="4631"/>
    <m/>
    <s v="POL94532652"/>
    <n v="1"/>
    <n v="1"/>
    <m/>
    <n v="1"/>
    <x v="0"/>
    <n v="0"/>
  </r>
  <r>
    <s v="CLM40960298"/>
    <d v="2021-09-01T00:00:00"/>
    <x v="4544"/>
    <x v="1"/>
    <x v="4632"/>
    <d v="2021-11-11T00:00:00"/>
    <s v="POL23145476"/>
    <n v="0"/>
    <n v="0"/>
    <n v="71"/>
    <n v="0"/>
    <x v="1"/>
    <n v="0"/>
  </r>
  <r>
    <s v="CLM82610900"/>
    <d v="2024-02-19T00:00:00"/>
    <x v="4545"/>
    <x v="2"/>
    <x v="4633"/>
    <d v="2024-03-21T00:00:00"/>
    <s v="POL75124979"/>
    <n v="0"/>
    <n v="1"/>
    <n v="31"/>
    <n v="0"/>
    <x v="0"/>
    <n v="0"/>
  </r>
  <r>
    <s v="CLM81124472"/>
    <d v="2024-05-23T00:00:00"/>
    <x v="4546"/>
    <x v="1"/>
    <x v="4634"/>
    <m/>
    <s v="POL98697477"/>
    <n v="1"/>
    <n v="0"/>
    <m/>
    <n v="1"/>
    <x v="0"/>
    <n v="0"/>
  </r>
  <r>
    <s v="CLM76147834"/>
    <d v="2023-10-17T00:00:00"/>
    <x v="3972"/>
    <x v="2"/>
    <x v="4635"/>
    <d v="2023-12-13T00:00:00"/>
    <s v="POL06550384"/>
    <n v="0"/>
    <n v="0"/>
    <n v="57"/>
    <n v="0"/>
    <x v="1"/>
    <n v="0"/>
  </r>
  <r>
    <s v="CLM08592130"/>
    <d v="2022-09-06T00:00:00"/>
    <x v="4547"/>
    <x v="0"/>
    <x v="4636"/>
    <d v="2022-11-10T00:00:00"/>
    <s v="POL45256846"/>
    <n v="0"/>
    <n v="1"/>
    <n v="65"/>
    <n v="0"/>
    <x v="0"/>
    <n v="1"/>
  </r>
  <r>
    <s v="CLM61814969"/>
    <d v="2020-09-22T00:00:00"/>
    <x v="4548"/>
    <x v="2"/>
    <x v="4637"/>
    <d v="2020-12-03T00:00:00"/>
    <s v="POL79633584"/>
    <n v="0"/>
    <n v="0"/>
    <n v="72"/>
    <n v="0"/>
    <x v="0"/>
    <n v="0"/>
  </r>
  <r>
    <s v="CLM27398349"/>
    <d v="2022-08-29T00:00:00"/>
    <x v="4549"/>
    <x v="2"/>
    <x v="4638"/>
    <d v="2022-11-03T00:00:00"/>
    <s v="POL34270146"/>
    <n v="0"/>
    <n v="0"/>
    <n v="66"/>
    <n v="0"/>
    <x v="1"/>
    <n v="0"/>
  </r>
  <r>
    <s v="CLM81958365"/>
    <d v="2022-05-02T00:00:00"/>
    <x v="4550"/>
    <x v="0"/>
    <x v="4639"/>
    <d v="2022-07-04T00:00:00"/>
    <s v="POL14750217"/>
    <n v="0"/>
    <n v="0"/>
    <n v="63"/>
    <n v="0"/>
    <x v="1"/>
    <n v="1"/>
  </r>
  <r>
    <s v="CLM74924143"/>
    <d v="2021-12-25T00:00:00"/>
    <x v="4551"/>
    <x v="2"/>
    <x v="4640"/>
    <m/>
    <s v="POL00829050"/>
    <n v="1"/>
    <n v="0"/>
    <m/>
    <n v="1"/>
    <x v="1"/>
    <n v="0"/>
  </r>
  <r>
    <s v="CLM39367448"/>
    <d v="2022-02-21T00:00:00"/>
    <x v="4552"/>
    <x v="0"/>
    <x v="4641"/>
    <d v="2022-04-02T00:00:00"/>
    <s v="POL14267045"/>
    <n v="0"/>
    <n v="0"/>
    <n v="40"/>
    <n v="0"/>
    <x v="1"/>
    <n v="1"/>
  </r>
  <r>
    <s v="CLM60404084"/>
    <d v="2023-09-26T00:00:00"/>
    <x v="4553"/>
    <x v="1"/>
    <x v="4642"/>
    <d v="2023-11-28T00:00:00"/>
    <s v="POL26041216"/>
    <n v="0"/>
    <n v="0"/>
    <n v="63"/>
    <n v="0"/>
    <x v="1"/>
    <n v="0"/>
  </r>
  <r>
    <s v="CLM25002040"/>
    <d v="2023-12-10T00:00:00"/>
    <x v="4554"/>
    <x v="0"/>
    <x v="4643"/>
    <d v="2024-01-15T00:00:00"/>
    <s v="POL40101568"/>
    <n v="0"/>
    <n v="0"/>
    <n v="36"/>
    <n v="0"/>
    <x v="0"/>
    <n v="1"/>
  </r>
  <r>
    <s v="CLM92477318"/>
    <d v="2020-11-23T00:00:00"/>
    <x v="4555"/>
    <x v="1"/>
    <x v="4644"/>
    <d v="2020-12-22T00:00:00"/>
    <s v="POL39150268"/>
    <n v="0"/>
    <n v="0"/>
    <n v="29"/>
    <n v="0"/>
    <x v="0"/>
    <n v="0"/>
  </r>
  <r>
    <s v="CLM81359774"/>
    <d v="2020-03-25T00:00:00"/>
    <x v="4556"/>
    <x v="2"/>
    <x v="4645"/>
    <m/>
    <s v="POL55451317"/>
    <n v="1"/>
    <n v="1"/>
    <m/>
    <n v="1"/>
    <x v="0"/>
    <n v="0"/>
  </r>
  <r>
    <s v="CLM22485022"/>
    <d v="2023-05-24T00:00:00"/>
    <x v="4557"/>
    <x v="2"/>
    <x v="4646"/>
    <d v="2023-07-24T00:00:00"/>
    <s v="POL60480382"/>
    <n v="0"/>
    <n v="0"/>
    <n v="61"/>
    <n v="0"/>
    <x v="2"/>
    <n v="0"/>
  </r>
  <r>
    <s v="CLM73790808"/>
    <d v="2022-06-29T00:00:00"/>
    <x v="4558"/>
    <x v="1"/>
    <x v="4647"/>
    <m/>
    <s v="POL93615411"/>
    <n v="1"/>
    <n v="1"/>
    <m/>
    <n v="1"/>
    <x v="0"/>
    <n v="0"/>
  </r>
  <r>
    <s v="CLM35213080"/>
    <d v="2020-06-16T00:00:00"/>
    <x v="4559"/>
    <x v="0"/>
    <x v="4648"/>
    <d v="2020-09-11T00:00:00"/>
    <s v="POL30563403"/>
    <n v="0"/>
    <n v="1"/>
    <n v="87"/>
    <n v="0"/>
    <x v="0"/>
    <n v="1"/>
  </r>
  <r>
    <s v="CLM22103007"/>
    <d v="2021-06-22T00:00:00"/>
    <x v="4560"/>
    <x v="0"/>
    <x v="4649"/>
    <d v="2021-07-04T00:00:00"/>
    <s v="POL84231010"/>
    <n v="0"/>
    <n v="1"/>
    <n v="12"/>
    <n v="0"/>
    <x v="0"/>
    <n v="1"/>
  </r>
  <r>
    <s v="CLM91556294"/>
    <d v="2020-10-18T00:00:00"/>
    <x v="2976"/>
    <x v="1"/>
    <x v="4650"/>
    <d v="2020-12-13T00:00:00"/>
    <s v="POL30994827"/>
    <n v="0"/>
    <n v="0"/>
    <n v="56"/>
    <n v="0"/>
    <x v="0"/>
    <n v="0"/>
  </r>
  <r>
    <s v="CLM92311645"/>
    <d v="2022-06-25T00:00:00"/>
    <x v="3406"/>
    <x v="1"/>
    <x v="4651"/>
    <m/>
    <s v="POL35251275"/>
    <n v="1"/>
    <n v="1"/>
    <m/>
    <n v="1"/>
    <x v="0"/>
    <n v="0"/>
  </r>
  <r>
    <s v="CLM36362308"/>
    <d v="2020-11-23T00:00:00"/>
    <x v="4561"/>
    <x v="0"/>
    <x v="4652"/>
    <m/>
    <s v="POL46015732"/>
    <n v="1"/>
    <n v="0"/>
    <m/>
    <n v="1"/>
    <x v="0"/>
    <n v="1"/>
  </r>
  <r>
    <s v="CLM65848461"/>
    <d v="2024-03-18T00:00:00"/>
    <x v="4562"/>
    <x v="0"/>
    <x v="4653"/>
    <d v="2024-05-04T00:00:00"/>
    <s v="POL50099594"/>
    <n v="0"/>
    <n v="1"/>
    <n v="47"/>
    <n v="0"/>
    <x v="0"/>
    <n v="1"/>
  </r>
  <r>
    <s v="CLM35926962"/>
    <d v="2020-06-03T00:00:00"/>
    <x v="4563"/>
    <x v="1"/>
    <x v="4654"/>
    <d v="2020-08-12T00:00:00"/>
    <s v="POL88479195"/>
    <n v="0"/>
    <n v="1"/>
    <n v="70"/>
    <n v="0"/>
    <x v="0"/>
    <n v="0"/>
  </r>
  <r>
    <s v="CLM82679078"/>
    <d v="2023-08-08T00:00:00"/>
    <x v="4564"/>
    <x v="0"/>
    <x v="4655"/>
    <d v="2023-11-06T00:00:00"/>
    <s v="POL94995920"/>
    <n v="0"/>
    <n v="1"/>
    <n v="90"/>
    <n v="0"/>
    <x v="0"/>
    <n v="1"/>
  </r>
  <r>
    <s v="CLM36584574"/>
    <d v="2023-02-28T00:00:00"/>
    <x v="4565"/>
    <x v="2"/>
    <x v="4656"/>
    <d v="2023-03-11T00:00:00"/>
    <s v="POL91241306"/>
    <n v="0"/>
    <n v="1"/>
    <n v="11"/>
    <n v="0"/>
    <x v="0"/>
    <n v="0"/>
  </r>
  <r>
    <s v="CLM92077857"/>
    <d v="2020-03-05T00:00:00"/>
    <x v="4566"/>
    <x v="1"/>
    <x v="4657"/>
    <d v="2020-05-01T00:00:00"/>
    <s v="POL61467343"/>
    <n v="0"/>
    <n v="1"/>
    <n v="57"/>
    <n v="0"/>
    <x v="0"/>
    <n v="0"/>
  </r>
  <r>
    <s v="CLM51227977"/>
    <d v="2023-01-13T00:00:00"/>
    <x v="4567"/>
    <x v="0"/>
    <x v="4658"/>
    <d v="2023-04-05T00:00:00"/>
    <s v="POL09444948"/>
    <n v="0"/>
    <n v="0"/>
    <n v="82"/>
    <n v="0"/>
    <x v="0"/>
    <n v="1"/>
  </r>
  <r>
    <s v="CLM36029693"/>
    <d v="2023-12-31T00:00:00"/>
    <x v="4568"/>
    <x v="0"/>
    <x v="4659"/>
    <d v="2024-03-24T00:00:00"/>
    <s v="POL57116310"/>
    <n v="0"/>
    <n v="1"/>
    <n v="84"/>
    <n v="0"/>
    <x v="0"/>
    <n v="1"/>
  </r>
  <r>
    <s v="CLM20730570"/>
    <d v="2024-09-10T00:00:00"/>
    <x v="4569"/>
    <x v="2"/>
    <x v="4660"/>
    <d v="2024-10-20T00:00:00"/>
    <s v="POL74649715"/>
    <n v="0"/>
    <n v="1"/>
    <n v="40"/>
    <n v="0"/>
    <x v="0"/>
    <n v="0"/>
  </r>
  <r>
    <s v="CLM62561114"/>
    <d v="2024-12-17T00:00:00"/>
    <x v="4570"/>
    <x v="0"/>
    <x v="4661"/>
    <d v="2025-01-03T00:00:00"/>
    <s v="POL59147290"/>
    <n v="0"/>
    <n v="1"/>
    <n v="17"/>
    <n v="0"/>
    <x v="0"/>
    <n v="1"/>
  </r>
  <r>
    <s v="CLM34071988"/>
    <d v="2021-11-15T00:00:00"/>
    <x v="4571"/>
    <x v="0"/>
    <x v="4662"/>
    <m/>
    <s v="POL31761126"/>
    <n v="1"/>
    <n v="0"/>
    <m/>
    <n v="1"/>
    <x v="0"/>
    <n v="1"/>
  </r>
  <r>
    <s v="CLM07887038"/>
    <d v="2024-09-07T00:00:00"/>
    <x v="4572"/>
    <x v="1"/>
    <x v="4663"/>
    <d v="2024-11-04T00:00:00"/>
    <s v="POL01068804"/>
    <n v="0"/>
    <n v="0"/>
    <n v="58"/>
    <n v="0"/>
    <x v="0"/>
    <n v="0"/>
  </r>
  <r>
    <s v="CLM65029946"/>
    <d v="2022-08-16T00:00:00"/>
    <x v="4573"/>
    <x v="0"/>
    <x v="4664"/>
    <m/>
    <s v="POL42878655"/>
    <n v="1"/>
    <n v="0"/>
    <m/>
    <n v="1"/>
    <x v="0"/>
    <n v="1"/>
  </r>
  <r>
    <s v="CLM30486005"/>
    <d v="2020-01-21T00:00:00"/>
    <x v="4574"/>
    <x v="2"/>
    <x v="4665"/>
    <d v="2020-04-11T00:00:00"/>
    <s v="POL96996630"/>
    <n v="0"/>
    <n v="0"/>
    <n v="81"/>
    <n v="0"/>
    <x v="0"/>
    <n v="0"/>
  </r>
  <r>
    <s v="CLM20973305"/>
    <d v="2021-09-12T00:00:00"/>
    <x v="4575"/>
    <x v="2"/>
    <x v="4666"/>
    <d v="2021-10-28T00:00:00"/>
    <s v="POL91232159"/>
    <n v="0"/>
    <n v="1"/>
    <n v="46"/>
    <n v="0"/>
    <x v="0"/>
    <n v="0"/>
  </r>
  <r>
    <s v="CLM19608138"/>
    <d v="2023-03-08T00:00:00"/>
    <x v="4576"/>
    <x v="0"/>
    <x v="4667"/>
    <m/>
    <s v="POL00505647"/>
    <n v="1"/>
    <n v="1"/>
    <m/>
    <n v="1"/>
    <x v="0"/>
    <n v="1"/>
  </r>
  <r>
    <s v="CLM42902720"/>
    <d v="2022-12-25T00:00:00"/>
    <x v="4577"/>
    <x v="2"/>
    <x v="4668"/>
    <m/>
    <s v="POL61218156"/>
    <n v="1"/>
    <n v="1"/>
    <m/>
    <n v="1"/>
    <x v="0"/>
    <n v="0"/>
  </r>
  <r>
    <s v="CLM20991194"/>
    <d v="2024-12-01T00:00:00"/>
    <x v="4578"/>
    <x v="0"/>
    <x v="4669"/>
    <d v="2025-01-31T00:00:00"/>
    <s v="POL34084242"/>
    <n v="0"/>
    <n v="1"/>
    <n v="61"/>
    <n v="0"/>
    <x v="0"/>
    <n v="1"/>
  </r>
  <r>
    <s v="CLM42794582"/>
    <d v="2024-10-13T00:00:00"/>
    <x v="4579"/>
    <x v="1"/>
    <x v="4670"/>
    <d v="2025-01-10T00:00:00"/>
    <s v="POL67370723"/>
    <n v="0"/>
    <n v="1"/>
    <n v="89"/>
    <n v="0"/>
    <x v="0"/>
    <n v="0"/>
  </r>
  <r>
    <s v="CLM14278866"/>
    <d v="2024-06-06T00:00:00"/>
    <x v="4580"/>
    <x v="1"/>
    <x v="4671"/>
    <d v="2024-07-16T00:00:00"/>
    <s v="POL52383716"/>
    <n v="0"/>
    <n v="1"/>
    <n v="40"/>
    <n v="0"/>
    <x v="0"/>
    <n v="0"/>
  </r>
  <r>
    <s v="CLM35516649"/>
    <d v="2023-12-02T00:00:00"/>
    <x v="4581"/>
    <x v="2"/>
    <x v="4672"/>
    <d v="2023-12-24T00:00:00"/>
    <s v="POL81894968"/>
    <n v="0"/>
    <n v="1"/>
    <n v="22"/>
    <n v="0"/>
    <x v="0"/>
    <n v="0"/>
  </r>
  <r>
    <s v="CLM34781441"/>
    <d v="2021-08-25T00:00:00"/>
    <x v="4582"/>
    <x v="1"/>
    <x v="4673"/>
    <d v="2021-10-25T00:00:00"/>
    <s v="POL48634910"/>
    <n v="0"/>
    <n v="1"/>
    <n v="61"/>
    <n v="0"/>
    <x v="0"/>
    <n v="0"/>
  </r>
  <r>
    <s v="CLM67696362"/>
    <d v="2021-01-20T00:00:00"/>
    <x v="4583"/>
    <x v="0"/>
    <x v="4674"/>
    <d v="2021-04-03T00:00:00"/>
    <s v="POL54969569"/>
    <n v="0"/>
    <n v="1"/>
    <n v="73"/>
    <n v="0"/>
    <x v="0"/>
    <n v="1"/>
  </r>
  <r>
    <s v="CLM78923430"/>
    <d v="2020-07-14T00:00:00"/>
    <x v="4584"/>
    <x v="2"/>
    <x v="4675"/>
    <d v="2020-08-13T00:00:00"/>
    <s v="POL57078202"/>
    <n v="0"/>
    <n v="0"/>
    <n v="30"/>
    <n v="0"/>
    <x v="0"/>
    <n v="0"/>
  </r>
  <r>
    <s v="CLM50881082"/>
    <d v="2020-08-29T00:00:00"/>
    <x v="4585"/>
    <x v="2"/>
    <x v="4676"/>
    <m/>
    <s v="POL21669430"/>
    <n v="1"/>
    <n v="1"/>
    <m/>
    <n v="1"/>
    <x v="0"/>
    <n v="0"/>
  </r>
  <r>
    <s v="CLM89123075"/>
    <d v="2024-01-25T00:00:00"/>
    <x v="4586"/>
    <x v="2"/>
    <x v="4677"/>
    <m/>
    <s v="POL06601160"/>
    <n v="1"/>
    <n v="0"/>
    <m/>
    <n v="1"/>
    <x v="0"/>
    <n v="0"/>
  </r>
  <r>
    <s v="CLM19571349"/>
    <d v="2023-02-25T00:00:00"/>
    <x v="4587"/>
    <x v="2"/>
    <x v="4678"/>
    <d v="2023-03-17T00:00:00"/>
    <s v="POL45309482"/>
    <n v="0"/>
    <n v="0"/>
    <n v="20"/>
    <n v="0"/>
    <x v="1"/>
    <n v="0"/>
  </r>
  <r>
    <s v="CLM28075642"/>
    <d v="2020-06-30T00:00:00"/>
    <x v="4588"/>
    <x v="2"/>
    <x v="4679"/>
    <d v="2020-09-23T00:00:00"/>
    <s v="POL23294354"/>
    <n v="0"/>
    <n v="1"/>
    <n v="85"/>
    <n v="0"/>
    <x v="0"/>
    <n v="0"/>
  </r>
  <r>
    <s v="CLM49865573"/>
    <d v="2022-01-21T00:00:00"/>
    <x v="4589"/>
    <x v="0"/>
    <x v="4680"/>
    <m/>
    <s v="POL03406980"/>
    <n v="1"/>
    <n v="1"/>
    <m/>
    <n v="1"/>
    <x v="0"/>
    <n v="1"/>
  </r>
  <r>
    <s v="CLM61890953"/>
    <d v="2021-11-27T00:00:00"/>
    <x v="4590"/>
    <x v="2"/>
    <x v="4681"/>
    <d v="2022-01-16T00:00:00"/>
    <s v="POL31551903"/>
    <n v="0"/>
    <n v="1"/>
    <n v="50"/>
    <n v="0"/>
    <x v="0"/>
    <n v="0"/>
  </r>
  <r>
    <s v="CLM62594678"/>
    <d v="2024-07-06T00:00:00"/>
    <x v="4591"/>
    <x v="2"/>
    <x v="4682"/>
    <m/>
    <s v="POL71130458"/>
    <n v="1"/>
    <n v="1"/>
    <m/>
    <n v="1"/>
    <x v="0"/>
    <n v="0"/>
  </r>
  <r>
    <s v="CLM47105318"/>
    <d v="2022-03-17T00:00:00"/>
    <x v="4592"/>
    <x v="2"/>
    <x v="4683"/>
    <d v="2022-04-20T00:00:00"/>
    <s v="POL31194577"/>
    <n v="0"/>
    <n v="1"/>
    <n v="34"/>
    <n v="0"/>
    <x v="0"/>
    <n v="0"/>
  </r>
  <r>
    <s v="CLM85425356"/>
    <d v="2022-03-22T00:00:00"/>
    <x v="4593"/>
    <x v="2"/>
    <x v="4684"/>
    <d v="2022-04-20T00:00:00"/>
    <s v="POL68750121"/>
    <n v="0"/>
    <n v="1"/>
    <n v="29"/>
    <n v="0"/>
    <x v="0"/>
    <n v="0"/>
  </r>
  <r>
    <s v="CLM46902068"/>
    <d v="2024-11-07T00:00:00"/>
    <x v="4594"/>
    <x v="0"/>
    <x v="4685"/>
    <d v="2024-12-20T00:00:00"/>
    <s v="POL39805762"/>
    <n v="0"/>
    <n v="0"/>
    <n v="43"/>
    <n v="0"/>
    <x v="0"/>
    <n v="1"/>
  </r>
  <r>
    <s v="CLM83914440"/>
    <d v="2024-02-16T00:00:00"/>
    <x v="4595"/>
    <x v="1"/>
    <x v="4686"/>
    <d v="2024-04-22T00:00:00"/>
    <s v="POL56561026"/>
    <n v="0"/>
    <n v="0"/>
    <n v="66"/>
    <n v="0"/>
    <x v="0"/>
    <n v="0"/>
  </r>
  <r>
    <s v="CLM68726328"/>
    <d v="2021-09-30T00:00:00"/>
    <x v="4596"/>
    <x v="1"/>
    <x v="4687"/>
    <m/>
    <s v="POL82751378"/>
    <n v="1"/>
    <n v="1"/>
    <m/>
    <n v="1"/>
    <x v="0"/>
    <n v="0"/>
  </r>
  <r>
    <s v="CLM80297773"/>
    <d v="2023-03-27T00:00:00"/>
    <x v="4597"/>
    <x v="1"/>
    <x v="4688"/>
    <d v="2023-05-09T00:00:00"/>
    <s v="POL42043650"/>
    <n v="0"/>
    <n v="1"/>
    <n v="43"/>
    <n v="0"/>
    <x v="0"/>
    <n v="0"/>
  </r>
  <r>
    <s v="CLM56848635"/>
    <d v="2021-09-10T00:00:00"/>
    <x v="4598"/>
    <x v="2"/>
    <x v="4689"/>
    <d v="2021-11-29T00:00:00"/>
    <s v="POL38734487"/>
    <n v="0"/>
    <n v="1"/>
    <n v="80"/>
    <n v="0"/>
    <x v="0"/>
    <n v="0"/>
  </r>
  <r>
    <s v="CLM64040482"/>
    <d v="2023-06-13T00:00:00"/>
    <x v="4599"/>
    <x v="1"/>
    <x v="4690"/>
    <d v="2023-09-03T00:00:00"/>
    <s v="POL87238187"/>
    <n v="0"/>
    <n v="0"/>
    <n v="82"/>
    <n v="0"/>
    <x v="0"/>
    <n v="0"/>
  </r>
  <r>
    <s v="CLM10914334"/>
    <d v="2024-03-08T00:00:00"/>
    <x v="4600"/>
    <x v="1"/>
    <x v="4691"/>
    <d v="2024-05-29T00:00:00"/>
    <s v="POL91208117"/>
    <n v="0"/>
    <n v="1"/>
    <n v="82"/>
    <n v="0"/>
    <x v="0"/>
    <n v="0"/>
  </r>
  <r>
    <s v="CLM89222310"/>
    <d v="2021-07-18T00:00:00"/>
    <x v="4601"/>
    <x v="2"/>
    <x v="4692"/>
    <d v="2021-10-16T00:00:00"/>
    <s v="POL09462965"/>
    <n v="0"/>
    <n v="0"/>
    <n v="90"/>
    <n v="0"/>
    <x v="0"/>
    <n v="0"/>
  </r>
  <r>
    <s v="CLM50621776"/>
    <d v="2020-08-13T00:00:00"/>
    <x v="4602"/>
    <x v="0"/>
    <x v="4693"/>
    <m/>
    <s v="POL71161359"/>
    <n v="1"/>
    <n v="1"/>
    <m/>
    <n v="1"/>
    <x v="0"/>
    <n v="1"/>
  </r>
  <r>
    <s v="CLM83045573"/>
    <d v="2024-10-13T00:00:00"/>
    <x v="4603"/>
    <x v="2"/>
    <x v="4694"/>
    <m/>
    <s v="POL46052776"/>
    <n v="1"/>
    <n v="1"/>
    <m/>
    <n v="1"/>
    <x v="0"/>
    <n v="0"/>
  </r>
  <r>
    <s v="CLM71349354"/>
    <d v="2020-10-26T00:00:00"/>
    <x v="4604"/>
    <x v="0"/>
    <x v="4695"/>
    <m/>
    <s v="POL82812319"/>
    <n v="1"/>
    <n v="0"/>
    <m/>
    <n v="1"/>
    <x v="0"/>
    <n v="1"/>
  </r>
  <r>
    <s v="CLM14048216"/>
    <d v="2024-03-24T00:00:00"/>
    <x v="4605"/>
    <x v="2"/>
    <x v="4696"/>
    <m/>
    <s v="POL85219139"/>
    <n v="1"/>
    <n v="1"/>
    <m/>
    <n v="1"/>
    <x v="0"/>
    <n v="0"/>
  </r>
  <r>
    <s v="CLM18122373"/>
    <d v="2021-03-01T00:00:00"/>
    <x v="4606"/>
    <x v="2"/>
    <x v="4697"/>
    <d v="2021-05-26T00:00:00"/>
    <s v="POL76939080"/>
    <n v="0"/>
    <n v="0"/>
    <n v="86"/>
    <n v="0"/>
    <x v="1"/>
    <n v="0"/>
  </r>
  <r>
    <s v="CLM32714360"/>
    <d v="2021-08-23T00:00:00"/>
    <x v="4607"/>
    <x v="0"/>
    <x v="4698"/>
    <d v="2021-10-27T00:00:00"/>
    <s v="POL90511171"/>
    <n v="0"/>
    <n v="1"/>
    <n v="65"/>
    <n v="0"/>
    <x v="0"/>
    <n v="1"/>
  </r>
  <r>
    <s v="CLM85098418"/>
    <d v="2022-09-25T00:00:00"/>
    <x v="4608"/>
    <x v="2"/>
    <x v="4699"/>
    <d v="2022-10-08T00:00:00"/>
    <s v="POL18573494"/>
    <n v="0"/>
    <n v="0"/>
    <n v="13"/>
    <n v="0"/>
    <x v="1"/>
    <n v="0"/>
  </r>
  <r>
    <s v="CLM58484303"/>
    <d v="2021-05-28T00:00:00"/>
    <x v="4609"/>
    <x v="1"/>
    <x v="4700"/>
    <d v="2021-08-21T00:00:00"/>
    <s v="POL86552601"/>
    <n v="0"/>
    <n v="1"/>
    <n v="85"/>
    <n v="0"/>
    <x v="0"/>
    <n v="0"/>
  </r>
  <r>
    <s v="CLM20676816"/>
    <d v="2022-08-02T00:00:00"/>
    <x v="4610"/>
    <x v="0"/>
    <x v="4701"/>
    <d v="2022-10-02T00:00:00"/>
    <s v="POL09102792"/>
    <n v="0"/>
    <n v="1"/>
    <n v="61"/>
    <n v="0"/>
    <x v="0"/>
    <n v="1"/>
  </r>
  <r>
    <s v="CLM41431700"/>
    <d v="2024-08-25T00:00:00"/>
    <x v="4611"/>
    <x v="2"/>
    <x v="4702"/>
    <m/>
    <s v="POL03315797"/>
    <n v="1"/>
    <n v="0"/>
    <m/>
    <n v="1"/>
    <x v="0"/>
    <n v="0"/>
  </r>
  <r>
    <s v="CLM63001386"/>
    <d v="2021-01-26T00:00:00"/>
    <x v="4612"/>
    <x v="0"/>
    <x v="4703"/>
    <d v="2021-03-19T00:00:00"/>
    <s v="POL62155198"/>
    <n v="0"/>
    <n v="0"/>
    <n v="52"/>
    <n v="0"/>
    <x v="0"/>
    <n v="1"/>
  </r>
  <r>
    <s v="CLM01533739"/>
    <d v="2021-07-19T00:00:00"/>
    <x v="4613"/>
    <x v="2"/>
    <x v="4704"/>
    <m/>
    <s v="POL95259508"/>
    <n v="1"/>
    <n v="0"/>
    <m/>
    <n v="1"/>
    <x v="0"/>
    <n v="0"/>
  </r>
  <r>
    <s v="CLM39953538"/>
    <d v="2021-03-12T00:00:00"/>
    <x v="4614"/>
    <x v="1"/>
    <x v="4705"/>
    <m/>
    <s v="POL86315703"/>
    <n v="1"/>
    <n v="0"/>
    <m/>
    <n v="1"/>
    <x v="0"/>
    <n v="0"/>
  </r>
  <r>
    <s v="CLM41895023"/>
    <d v="2021-09-15T00:00:00"/>
    <x v="4615"/>
    <x v="2"/>
    <x v="4706"/>
    <d v="2021-11-22T00:00:00"/>
    <s v="POL09517154"/>
    <n v="0"/>
    <n v="0"/>
    <n v="68"/>
    <n v="0"/>
    <x v="0"/>
    <n v="0"/>
  </r>
  <r>
    <s v="CLM66013515"/>
    <d v="2023-09-19T00:00:00"/>
    <x v="2805"/>
    <x v="1"/>
    <x v="4707"/>
    <d v="2023-12-01T00:00:00"/>
    <s v="POL31761126"/>
    <n v="0"/>
    <n v="0"/>
    <n v="73"/>
    <n v="0"/>
    <x v="0"/>
    <n v="0"/>
  </r>
  <r>
    <s v="CLM41691769"/>
    <d v="2023-07-05T00:00:00"/>
    <x v="615"/>
    <x v="2"/>
    <x v="4708"/>
    <d v="2023-09-01T00:00:00"/>
    <s v="POL99781193"/>
    <n v="0"/>
    <n v="0"/>
    <n v="58"/>
    <n v="0"/>
    <x v="0"/>
    <n v="0"/>
  </r>
  <r>
    <s v="CLM03551261"/>
    <d v="2021-06-13T00:00:00"/>
    <x v="4616"/>
    <x v="2"/>
    <x v="4709"/>
    <d v="2021-08-22T00:00:00"/>
    <s v="POL64086911"/>
    <n v="0"/>
    <n v="0"/>
    <n v="70"/>
    <n v="0"/>
    <x v="2"/>
    <n v="0"/>
  </r>
  <r>
    <s v="CLM37798498"/>
    <d v="2023-09-18T00:00:00"/>
    <x v="4617"/>
    <x v="2"/>
    <x v="4710"/>
    <d v="2023-12-09T00:00:00"/>
    <s v="POL83231801"/>
    <n v="0"/>
    <n v="0"/>
    <n v="82"/>
    <n v="0"/>
    <x v="0"/>
    <n v="0"/>
  </r>
  <r>
    <s v="CLM76445262"/>
    <d v="2023-10-24T00:00:00"/>
    <x v="4618"/>
    <x v="0"/>
    <x v="4711"/>
    <d v="2024-01-14T00:00:00"/>
    <s v="POL80710223"/>
    <n v="0"/>
    <n v="1"/>
    <n v="82"/>
    <n v="0"/>
    <x v="0"/>
    <n v="1"/>
  </r>
  <r>
    <s v="CLM29985782"/>
    <d v="2022-02-08T00:00:00"/>
    <x v="4619"/>
    <x v="1"/>
    <x v="4712"/>
    <d v="2022-05-08T00:00:00"/>
    <s v="POL21502536"/>
    <n v="0"/>
    <n v="0"/>
    <n v="89"/>
    <n v="0"/>
    <x v="0"/>
    <n v="0"/>
  </r>
  <r>
    <s v="CLM02330516"/>
    <d v="2022-04-17T00:00:00"/>
    <x v="4620"/>
    <x v="0"/>
    <x v="4713"/>
    <d v="2022-05-12T00:00:00"/>
    <s v="POL50294961"/>
    <n v="0"/>
    <n v="1"/>
    <n v="25"/>
    <n v="0"/>
    <x v="0"/>
    <n v="1"/>
  </r>
  <r>
    <s v="CLM99969709"/>
    <d v="2021-06-05T00:00:00"/>
    <x v="4621"/>
    <x v="1"/>
    <x v="4714"/>
    <m/>
    <s v="POL59595706"/>
    <n v="1"/>
    <n v="1"/>
    <m/>
    <n v="1"/>
    <x v="0"/>
    <n v="0"/>
  </r>
  <r>
    <s v="CLM09997440"/>
    <d v="2023-03-15T00:00:00"/>
    <x v="4622"/>
    <x v="0"/>
    <x v="4715"/>
    <d v="2023-05-14T00:00:00"/>
    <s v="POL69805915"/>
    <n v="0"/>
    <n v="0"/>
    <n v="60"/>
    <n v="0"/>
    <x v="1"/>
    <n v="1"/>
  </r>
  <r>
    <s v="CLM77768798"/>
    <d v="2023-04-03T00:00:00"/>
    <x v="4623"/>
    <x v="0"/>
    <x v="4716"/>
    <d v="2023-06-08T00:00:00"/>
    <s v="POL02018032"/>
    <n v="0"/>
    <n v="1"/>
    <n v="66"/>
    <n v="0"/>
    <x v="0"/>
    <n v="1"/>
  </r>
  <r>
    <s v="CLM99693662"/>
    <d v="2021-08-24T00:00:00"/>
    <x v="4624"/>
    <x v="0"/>
    <x v="4717"/>
    <d v="2021-09-14T00:00:00"/>
    <s v="POL95836164"/>
    <n v="0"/>
    <n v="1"/>
    <n v="21"/>
    <n v="0"/>
    <x v="0"/>
    <n v="1"/>
  </r>
  <r>
    <s v="CLM73907173"/>
    <d v="2020-01-12T00:00:00"/>
    <x v="4625"/>
    <x v="0"/>
    <x v="4718"/>
    <d v="2020-03-17T00:00:00"/>
    <s v="POL33988478"/>
    <n v="0"/>
    <n v="1"/>
    <n v="65"/>
    <n v="0"/>
    <x v="0"/>
    <n v="1"/>
  </r>
  <r>
    <s v="CLM45784947"/>
    <d v="2022-11-04T00:00:00"/>
    <x v="4626"/>
    <x v="1"/>
    <x v="4719"/>
    <m/>
    <s v="POL05034207"/>
    <n v="1"/>
    <n v="1"/>
    <m/>
    <n v="1"/>
    <x v="0"/>
    <n v="0"/>
  </r>
  <r>
    <s v="CLM65228332"/>
    <d v="2020-12-12T00:00:00"/>
    <x v="4627"/>
    <x v="1"/>
    <x v="4720"/>
    <d v="2021-02-16T00:00:00"/>
    <s v="POL06923773"/>
    <n v="0"/>
    <n v="1"/>
    <n v="66"/>
    <n v="0"/>
    <x v="0"/>
    <n v="0"/>
  </r>
  <r>
    <s v="CLM67636700"/>
    <d v="2024-09-24T00:00:00"/>
    <x v="4628"/>
    <x v="0"/>
    <x v="4721"/>
    <d v="2024-10-08T00:00:00"/>
    <s v="POL64820224"/>
    <n v="0"/>
    <n v="1"/>
    <n v="14"/>
    <n v="0"/>
    <x v="0"/>
    <n v="1"/>
  </r>
  <r>
    <s v="CLM44255551"/>
    <d v="2024-09-27T00:00:00"/>
    <x v="4629"/>
    <x v="2"/>
    <x v="4722"/>
    <m/>
    <s v="POL22879421"/>
    <n v="1"/>
    <n v="0"/>
    <m/>
    <n v="1"/>
    <x v="1"/>
    <n v="0"/>
  </r>
  <r>
    <s v="CLM13201574"/>
    <d v="2020-06-28T00:00:00"/>
    <x v="2402"/>
    <x v="0"/>
    <x v="4723"/>
    <d v="2020-07-22T00:00:00"/>
    <s v="POL20316917"/>
    <n v="0"/>
    <n v="0"/>
    <n v="24"/>
    <n v="0"/>
    <x v="2"/>
    <n v="1"/>
  </r>
  <r>
    <s v="CLM20024932"/>
    <d v="2022-10-08T00:00:00"/>
    <x v="4630"/>
    <x v="1"/>
    <x v="4724"/>
    <d v="2022-12-12T00:00:00"/>
    <s v="POL18044385"/>
    <n v="0"/>
    <n v="0"/>
    <n v="65"/>
    <n v="0"/>
    <x v="1"/>
    <n v="0"/>
  </r>
  <r>
    <s v="CLM08924232"/>
    <d v="2020-02-20T00:00:00"/>
    <x v="4631"/>
    <x v="2"/>
    <x v="4725"/>
    <d v="2020-05-11T00:00:00"/>
    <s v="POL09523049"/>
    <n v="0"/>
    <n v="0"/>
    <n v="81"/>
    <n v="0"/>
    <x v="1"/>
    <n v="0"/>
  </r>
  <r>
    <s v="CLM42540191"/>
    <d v="2020-03-05T00:00:00"/>
    <x v="4632"/>
    <x v="0"/>
    <x v="4726"/>
    <d v="2020-04-30T00:00:00"/>
    <s v="POL53093436"/>
    <n v="0"/>
    <n v="1"/>
    <n v="56"/>
    <n v="0"/>
    <x v="0"/>
    <n v="1"/>
  </r>
  <r>
    <s v="CLM14362749"/>
    <d v="2022-05-04T00:00:00"/>
    <x v="4633"/>
    <x v="2"/>
    <x v="4727"/>
    <m/>
    <s v="POL72310248"/>
    <n v="1"/>
    <n v="1"/>
    <m/>
    <n v="1"/>
    <x v="0"/>
    <n v="0"/>
  </r>
  <r>
    <s v="CLM27414243"/>
    <d v="2020-08-23T00:00:00"/>
    <x v="4634"/>
    <x v="0"/>
    <x v="4728"/>
    <m/>
    <s v="POL50109489"/>
    <n v="1"/>
    <n v="1"/>
    <m/>
    <n v="1"/>
    <x v="0"/>
    <n v="1"/>
  </r>
  <r>
    <s v="CLM02538290"/>
    <d v="2020-12-17T00:00:00"/>
    <x v="4635"/>
    <x v="1"/>
    <x v="4729"/>
    <d v="2021-01-30T00:00:00"/>
    <s v="POL47660863"/>
    <n v="0"/>
    <n v="1"/>
    <n v="44"/>
    <n v="0"/>
    <x v="0"/>
    <n v="0"/>
  </r>
  <r>
    <s v="CLM00928287"/>
    <d v="2020-10-02T00:00:00"/>
    <x v="4636"/>
    <x v="0"/>
    <x v="4730"/>
    <d v="2020-11-20T00:00:00"/>
    <s v="POL48994632"/>
    <n v="0"/>
    <n v="0"/>
    <n v="49"/>
    <n v="0"/>
    <x v="0"/>
    <n v="1"/>
  </r>
  <r>
    <s v="CLM93021708"/>
    <d v="2020-02-13T00:00:00"/>
    <x v="4637"/>
    <x v="2"/>
    <x v="4731"/>
    <m/>
    <s v="POL99672508"/>
    <n v="1"/>
    <n v="1"/>
    <m/>
    <n v="1"/>
    <x v="0"/>
    <n v="0"/>
  </r>
  <r>
    <s v="CLM48392690"/>
    <d v="2020-10-18T00:00:00"/>
    <x v="2637"/>
    <x v="0"/>
    <x v="4732"/>
    <d v="2021-01-11T00:00:00"/>
    <s v="POL49903606"/>
    <n v="0"/>
    <n v="0"/>
    <n v="85"/>
    <n v="0"/>
    <x v="1"/>
    <n v="1"/>
  </r>
  <r>
    <s v="CLM74468905"/>
    <d v="2022-07-09T00:00:00"/>
    <x v="4638"/>
    <x v="2"/>
    <x v="4733"/>
    <m/>
    <s v="POL76734987"/>
    <n v="1"/>
    <n v="1"/>
    <m/>
    <n v="1"/>
    <x v="0"/>
    <n v="0"/>
  </r>
  <r>
    <s v="CLM94461292"/>
    <d v="2022-06-08T00:00:00"/>
    <x v="4639"/>
    <x v="1"/>
    <x v="4734"/>
    <d v="2022-07-07T00:00:00"/>
    <s v="POL68917134"/>
    <n v="0"/>
    <n v="1"/>
    <n v="29"/>
    <n v="0"/>
    <x v="0"/>
    <n v="0"/>
  </r>
  <r>
    <s v="CLM15784697"/>
    <d v="2024-04-30T00:00:00"/>
    <x v="2902"/>
    <x v="2"/>
    <x v="4735"/>
    <d v="2024-07-11T00:00:00"/>
    <s v="POL81320794"/>
    <n v="0"/>
    <n v="0"/>
    <n v="72"/>
    <n v="0"/>
    <x v="0"/>
    <n v="0"/>
  </r>
  <r>
    <s v="CLM71420942"/>
    <d v="2020-07-19T00:00:00"/>
    <x v="4640"/>
    <x v="0"/>
    <x v="4736"/>
    <d v="2020-10-07T00:00:00"/>
    <s v="POL00830653"/>
    <n v="0"/>
    <n v="1"/>
    <n v="80"/>
    <n v="0"/>
    <x v="0"/>
    <n v="1"/>
  </r>
  <r>
    <s v="CLM88487939"/>
    <d v="2021-12-10T00:00:00"/>
    <x v="4641"/>
    <x v="0"/>
    <x v="4737"/>
    <m/>
    <s v="POL36441440"/>
    <n v="1"/>
    <n v="0"/>
    <m/>
    <n v="1"/>
    <x v="0"/>
    <n v="1"/>
  </r>
  <r>
    <s v="CLM16577364"/>
    <d v="2022-10-02T00:00:00"/>
    <x v="4642"/>
    <x v="0"/>
    <x v="4738"/>
    <d v="2022-11-05T00:00:00"/>
    <s v="POL61616519"/>
    <n v="0"/>
    <n v="0"/>
    <n v="34"/>
    <n v="0"/>
    <x v="0"/>
    <n v="1"/>
  </r>
  <r>
    <s v="CLM62397802"/>
    <d v="2022-11-18T00:00:00"/>
    <x v="4643"/>
    <x v="2"/>
    <x v="4739"/>
    <d v="2023-01-01T00:00:00"/>
    <s v="POL41761083"/>
    <n v="0"/>
    <n v="0"/>
    <n v="44"/>
    <n v="0"/>
    <x v="0"/>
    <n v="0"/>
  </r>
  <r>
    <s v="CLM79097904"/>
    <d v="2020-12-24T00:00:00"/>
    <x v="4644"/>
    <x v="0"/>
    <x v="4740"/>
    <m/>
    <s v="POL14750217"/>
    <n v="1"/>
    <n v="1"/>
    <m/>
    <n v="1"/>
    <x v="0"/>
    <n v="1"/>
  </r>
  <r>
    <s v="CLM60225695"/>
    <d v="2023-05-22T00:00:00"/>
    <x v="4645"/>
    <x v="1"/>
    <x v="4741"/>
    <d v="2023-07-17T00:00:00"/>
    <s v="POL89307610"/>
    <n v="0"/>
    <n v="0"/>
    <n v="56"/>
    <n v="0"/>
    <x v="0"/>
    <n v="0"/>
  </r>
  <r>
    <s v="CLM11066215"/>
    <d v="2022-04-13T00:00:00"/>
    <x v="4646"/>
    <x v="2"/>
    <x v="4742"/>
    <d v="2022-05-20T00:00:00"/>
    <s v="POL30815147"/>
    <n v="0"/>
    <n v="0"/>
    <n v="37"/>
    <n v="0"/>
    <x v="0"/>
    <n v="0"/>
  </r>
  <r>
    <s v="CLM03433304"/>
    <d v="2023-12-26T00:00:00"/>
    <x v="4647"/>
    <x v="0"/>
    <x v="4743"/>
    <m/>
    <s v="POL37847781"/>
    <n v="1"/>
    <n v="0"/>
    <m/>
    <n v="1"/>
    <x v="2"/>
    <n v="1"/>
  </r>
  <r>
    <s v="CLM77091924"/>
    <d v="2023-01-22T00:00:00"/>
    <x v="4648"/>
    <x v="2"/>
    <x v="4744"/>
    <m/>
    <s v="POL46609682"/>
    <n v="1"/>
    <n v="0"/>
    <m/>
    <n v="1"/>
    <x v="1"/>
    <n v="0"/>
  </r>
  <r>
    <s v="CLM98382664"/>
    <d v="2024-04-10T00:00:00"/>
    <x v="4649"/>
    <x v="2"/>
    <x v="4745"/>
    <m/>
    <s v="POL05037648"/>
    <n v="1"/>
    <n v="0"/>
    <m/>
    <n v="1"/>
    <x v="2"/>
    <n v="0"/>
  </r>
  <r>
    <s v="CLM41796516"/>
    <d v="2022-04-05T00:00:00"/>
    <x v="4650"/>
    <x v="0"/>
    <x v="4746"/>
    <m/>
    <s v="POL44326317"/>
    <n v="1"/>
    <n v="0"/>
    <m/>
    <n v="1"/>
    <x v="1"/>
    <n v="1"/>
  </r>
  <r>
    <s v="CLM51350141"/>
    <d v="2022-10-10T00:00:00"/>
    <x v="4651"/>
    <x v="2"/>
    <x v="4747"/>
    <m/>
    <s v="POL11983298"/>
    <n v="1"/>
    <n v="1"/>
    <m/>
    <n v="1"/>
    <x v="0"/>
    <n v="0"/>
  </r>
  <r>
    <s v="CLM99874436"/>
    <d v="2022-03-19T00:00:00"/>
    <x v="4652"/>
    <x v="1"/>
    <x v="4748"/>
    <d v="2022-05-07T00:00:00"/>
    <s v="POL71130458"/>
    <n v="0"/>
    <n v="1"/>
    <n v="49"/>
    <n v="0"/>
    <x v="0"/>
    <n v="0"/>
  </r>
  <r>
    <s v="CLM11160818"/>
    <d v="2022-11-09T00:00:00"/>
    <x v="4653"/>
    <x v="2"/>
    <x v="4749"/>
    <d v="2023-01-21T00:00:00"/>
    <s v="POL61443977"/>
    <n v="0"/>
    <n v="0"/>
    <n v="73"/>
    <n v="0"/>
    <x v="0"/>
    <n v="0"/>
  </r>
  <r>
    <s v="CLM40711627"/>
    <d v="2020-04-18T00:00:00"/>
    <x v="4654"/>
    <x v="2"/>
    <x v="4750"/>
    <d v="2020-06-18T00:00:00"/>
    <s v="POL65755562"/>
    <n v="0"/>
    <n v="1"/>
    <n v="61"/>
    <n v="0"/>
    <x v="0"/>
    <n v="0"/>
  </r>
  <r>
    <s v="CLM92805848"/>
    <d v="2020-09-17T00:00:00"/>
    <x v="4655"/>
    <x v="0"/>
    <x v="4751"/>
    <d v="2020-09-29T00:00:00"/>
    <s v="POL28999466"/>
    <n v="0"/>
    <n v="1"/>
    <n v="12"/>
    <n v="0"/>
    <x v="0"/>
    <n v="1"/>
  </r>
  <r>
    <s v="CLM82088528"/>
    <d v="2023-06-04T00:00:00"/>
    <x v="4656"/>
    <x v="2"/>
    <x v="4752"/>
    <d v="2023-07-24T00:00:00"/>
    <s v="POL84700280"/>
    <n v="0"/>
    <n v="1"/>
    <n v="50"/>
    <n v="0"/>
    <x v="0"/>
    <n v="0"/>
  </r>
  <r>
    <s v="CLM14580599"/>
    <d v="2022-09-11T00:00:00"/>
    <x v="4657"/>
    <x v="0"/>
    <x v="4753"/>
    <d v="2022-10-16T00:00:00"/>
    <s v="POL79712563"/>
    <n v="0"/>
    <n v="0"/>
    <n v="35"/>
    <n v="0"/>
    <x v="2"/>
    <n v="1"/>
  </r>
  <r>
    <s v="CLM31718563"/>
    <d v="2020-08-29T00:00:00"/>
    <x v="4658"/>
    <x v="2"/>
    <x v="4754"/>
    <d v="2020-10-09T00:00:00"/>
    <s v="POL71095594"/>
    <n v="0"/>
    <n v="0"/>
    <n v="41"/>
    <n v="0"/>
    <x v="0"/>
    <n v="0"/>
  </r>
  <r>
    <s v="CLM69651783"/>
    <d v="2021-06-02T00:00:00"/>
    <x v="4659"/>
    <x v="0"/>
    <x v="4755"/>
    <d v="2021-06-23T00:00:00"/>
    <s v="POL89873736"/>
    <n v="0"/>
    <n v="0"/>
    <n v="21"/>
    <n v="0"/>
    <x v="1"/>
    <n v="1"/>
  </r>
  <r>
    <s v="CLM46091556"/>
    <d v="2023-09-08T00:00:00"/>
    <x v="4660"/>
    <x v="2"/>
    <x v="4756"/>
    <m/>
    <s v="POL61660074"/>
    <n v="1"/>
    <n v="0"/>
    <m/>
    <n v="1"/>
    <x v="1"/>
    <n v="0"/>
  </r>
  <r>
    <s v="CLM42902866"/>
    <d v="2021-10-27T00:00:00"/>
    <x v="4661"/>
    <x v="2"/>
    <x v="4757"/>
    <d v="2022-01-01T00:00:00"/>
    <s v="POL37915217"/>
    <n v="0"/>
    <n v="1"/>
    <n v="66"/>
    <n v="0"/>
    <x v="0"/>
    <n v="0"/>
  </r>
  <r>
    <s v="CLM12021050"/>
    <d v="2020-06-22T00:00:00"/>
    <x v="4662"/>
    <x v="2"/>
    <x v="4758"/>
    <d v="2020-08-31T00:00:00"/>
    <s v="POL25662324"/>
    <n v="0"/>
    <n v="0"/>
    <n v="70"/>
    <n v="0"/>
    <x v="0"/>
    <n v="0"/>
  </r>
  <r>
    <s v="CLM08509135"/>
    <d v="2020-08-30T00:00:00"/>
    <x v="4663"/>
    <x v="1"/>
    <x v="4759"/>
    <m/>
    <s v="POL43038676"/>
    <n v="1"/>
    <n v="1"/>
    <m/>
    <n v="1"/>
    <x v="0"/>
    <n v="0"/>
  </r>
  <r>
    <s v="CLM65715317"/>
    <d v="2024-07-22T00:00:00"/>
    <x v="4664"/>
    <x v="2"/>
    <x v="4760"/>
    <d v="2024-09-16T00:00:00"/>
    <s v="POL37005180"/>
    <n v="0"/>
    <n v="0"/>
    <n v="56"/>
    <n v="0"/>
    <x v="1"/>
    <n v="0"/>
  </r>
  <r>
    <s v="CLM12447453"/>
    <d v="2021-11-22T00:00:00"/>
    <x v="4665"/>
    <x v="0"/>
    <x v="4761"/>
    <m/>
    <s v="POL22068904"/>
    <n v="1"/>
    <n v="1"/>
    <m/>
    <n v="1"/>
    <x v="0"/>
    <n v="1"/>
  </r>
  <r>
    <s v="CLM57660529"/>
    <d v="2021-12-18T00:00:00"/>
    <x v="4666"/>
    <x v="1"/>
    <x v="4762"/>
    <d v="2022-02-15T00:00:00"/>
    <s v="POL21956809"/>
    <n v="0"/>
    <n v="1"/>
    <n v="59"/>
    <n v="0"/>
    <x v="0"/>
    <n v="0"/>
  </r>
  <r>
    <s v="CLM70531943"/>
    <d v="2022-11-16T00:00:00"/>
    <x v="4667"/>
    <x v="0"/>
    <x v="4763"/>
    <m/>
    <s v="POL65279232"/>
    <n v="1"/>
    <n v="1"/>
    <m/>
    <n v="1"/>
    <x v="0"/>
    <n v="1"/>
  </r>
  <r>
    <s v="CLM91874495"/>
    <d v="2022-08-07T00:00:00"/>
    <x v="4668"/>
    <x v="1"/>
    <x v="4764"/>
    <d v="2022-10-19T00:00:00"/>
    <s v="POL20142865"/>
    <n v="0"/>
    <n v="0"/>
    <n v="73"/>
    <n v="0"/>
    <x v="0"/>
    <n v="0"/>
  </r>
  <r>
    <s v="CLM12727016"/>
    <d v="2023-02-01T00:00:00"/>
    <x v="4669"/>
    <x v="1"/>
    <x v="4765"/>
    <m/>
    <s v="POL88774190"/>
    <n v="1"/>
    <n v="1"/>
    <m/>
    <n v="1"/>
    <x v="0"/>
    <n v="0"/>
  </r>
  <r>
    <s v="CLM02507530"/>
    <d v="2022-11-03T00:00:00"/>
    <x v="4670"/>
    <x v="2"/>
    <x v="4766"/>
    <d v="2023-01-17T00:00:00"/>
    <s v="POL33977553"/>
    <n v="0"/>
    <n v="1"/>
    <n v="75"/>
    <n v="0"/>
    <x v="0"/>
    <n v="0"/>
  </r>
  <r>
    <s v="CLM97115714"/>
    <d v="2023-04-23T00:00:00"/>
    <x v="4671"/>
    <x v="0"/>
    <x v="4767"/>
    <d v="2023-05-18T00:00:00"/>
    <s v="POL14294149"/>
    <n v="0"/>
    <n v="1"/>
    <n v="25"/>
    <n v="0"/>
    <x v="0"/>
    <n v="1"/>
  </r>
  <r>
    <s v="CLM03844332"/>
    <d v="2021-01-11T00:00:00"/>
    <x v="4672"/>
    <x v="0"/>
    <x v="4768"/>
    <d v="2021-02-15T00:00:00"/>
    <s v="POL03891541"/>
    <n v="0"/>
    <n v="1"/>
    <n v="35"/>
    <n v="0"/>
    <x v="0"/>
    <n v="1"/>
  </r>
  <r>
    <s v="CLM05746523"/>
    <d v="2023-10-29T00:00:00"/>
    <x v="4673"/>
    <x v="2"/>
    <x v="4769"/>
    <m/>
    <s v="POL04612795"/>
    <n v="1"/>
    <n v="1"/>
    <m/>
    <n v="1"/>
    <x v="0"/>
    <n v="0"/>
  </r>
  <r>
    <s v="CLM49121213"/>
    <d v="2023-08-30T00:00:00"/>
    <x v="4674"/>
    <x v="1"/>
    <x v="4770"/>
    <d v="2023-09-11T00:00:00"/>
    <s v="POL55272658"/>
    <n v="0"/>
    <n v="1"/>
    <n v="12"/>
    <n v="0"/>
    <x v="0"/>
    <n v="0"/>
  </r>
  <r>
    <s v="CLM63833121"/>
    <d v="2022-01-14T00:00:00"/>
    <x v="4675"/>
    <x v="1"/>
    <x v="4771"/>
    <d v="2022-02-21T00:00:00"/>
    <s v="POL46550237"/>
    <n v="0"/>
    <n v="1"/>
    <n v="38"/>
    <n v="0"/>
    <x v="0"/>
    <n v="0"/>
  </r>
  <r>
    <s v="CLM60586761"/>
    <d v="2021-03-16T00:00:00"/>
    <x v="4676"/>
    <x v="0"/>
    <x v="4772"/>
    <d v="2021-04-30T00:00:00"/>
    <s v="POL58505380"/>
    <n v="0"/>
    <n v="0"/>
    <n v="45"/>
    <n v="0"/>
    <x v="0"/>
    <n v="1"/>
  </r>
  <r>
    <s v="CLM47512684"/>
    <d v="2022-02-09T00:00:00"/>
    <x v="4677"/>
    <x v="0"/>
    <x v="4773"/>
    <d v="2022-03-25T00:00:00"/>
    <s v="POL35831200"/>
    <n v="0"/>
    <n v="0"/>
    <n v="44"/>
    <n v="0"/>
    <x v="1"/>
    <n v="1"/>
  </r>
  <r>
    <s v="CLM64193891"/>
    <d v="2020-06-28T00:00:00"/>
    <x v="4678"/>
    <x v="2"/>
    <x v="4774"/>
    <m/>
    <s v="POL21963992"/>
    <n v="1"/>
    <n v="1"/>
    <m/>
    <n v="1"/>
    <x v="0"/>
    <n v="0"/>
  </r>
  <r>
    <s v="CLM96330773"/>
    <d v="2022-01-24T00:00:00"/>
    <x v="4679"/>
    <x v="0"/>
    <x v="4775"/>
    <m/>
    <s v="POL04897483"/>
    <n v="1"/>
    <n v="1"/>
    <m/>
    <n v="1"/>
    <x v="0"/>
    <n v="1"/>
  </r>
  <r>
    <s v="CLM91423369"/>
    <d v="2023-06-21T00:00:00"/>
    <x v="4680"/>
    <x v="1"/>
    <x v="4776"/>
    <d v="2023-07-17T00:00:00"/>
    <s v="POL18868459"/>
    <n v="0"/>
    <n v="1"/>
    <n v="26"/>
    <n v="0"/>
    <x v="0"/>
    <n v="0"/>
  </r>
  <r>
    <s v="CLM78710861"/>
    <d v="2021-10-28T00:00:00"/>
    <x v="4681"/>
    <x v="1"/>
    <x v="4777"/>
    <m/>
    <s v="POL70403090"/>
    <n v="1"/>
    <n v="1"/>
    <m/>
    <n v="1"/>
    <x v="0"/>
    <n v="0"/>
  </r>
  <r>
    <s v="CLM97681348"/>
    <d v="2021-04-20T00:00:00"/>
    <x v="4682"/>
    <x v="2"/>
    <x v="4778"/>
    <m/>
    <s v="POL95603214"/>
    <n v="1"/>
    <n v="0"/>
    <m/>
    <n v="1"/>
    <x v="2"/>
    <n v="0"/>
  </r>
  <r>
    <s v="CLM59886851"/>
    <d v="2020-05-30T00:00:00"/>
    <x v="4683"/>
    <x v="1"/>
    <x v="4779"/>
    <d v="2020-08-14T00:00:00"/>
    <s v="POL15978608"/>
    <n v="0"/>
    <n v="0"/>
    <n v="76"/>
    <n v="0"/>
    <x v="1"/>
    <n v="0"/>
  </r>
  <r>
    <s v="CLM87429109"/>
    <d v="2022-12-03T00:00:00"/>
    <x v="4684"/>
    <x v="2"/>
    <x v="4780"/>
    <d v="2023-02-27T00:00:00"/>
    <s v="POL98182454"/>
    <n v="0"/>
    <n v="0"/>
    <n v="86"/>
    <n v="0"/>
    <x v="1"/>
    <n v="0"/>
  </r>
  <r>
    <s v="CLM81363836"/>
    <d v="2022-04-15T00:00:00"/>
    <x v="134"/>
    <x v="2"/>
    <x v="4781"/>
    <d v="2022-07-08T00:00:00"/>
    <s v="POL17440652"/>
    <n v="0"/>
    <n v="0"/>
    <n v="84"/>
    <n v="0"/>
    <x v="1"/>
    <n v="0"/>
  </r>
  <r>
    <s v="CLM10274260"/>
    <d v="2022-12-20T00:00:00"/>
    <x v="4685"/>
    <x v="0"/>
    <x v="4782"/>
    <d v="2023-01-02T00:00:00"/>
    <s v="POL97038585"/>
    <n v="0"/>
    <n v="1"/>
    <n v="13"/>
    <n v="0"/>
    <x v="0"/>
    <n v="1"/>
  </r>
  <r>
    <s v="CLM97439388"/>
    <d v="2024-04-15T00:00:00"/>
    <x v="4686"/>
    <x v="2"/>
    <x v="4783"/>
    <m/>
    <s v="POL37640614"/>
    <n v="1"/>
    <n v="0"/>
    <m/>
    <n v="1"/>
    <x v="0"/>
    <n v="0"/>
  </r>
  <r>
    <s v="CLM38616789"/>
    <d v="2024-11-05T00:00:00"/>
    <x v="4687"/>
    <x v="2"/>
    <x v="4784"/>
    <d v="2024-12-27T00:00:00"/>
    <s v="POL26021266"/>
    <n v="0"/>
    <n v="1"/>
    <n v="52"/>
    <n v="0"/>
    <x v="0"/>
    <n v="0"/>
  </r>
  <r>
    <s v="CLM86025815"/>
    <d v="2024-05-10T00:00:00"/>
    <x v="4158"/>
    <x v="2"/>
    <x v="4785"/>
    <d v="2024-07-11T00:00:00"/>
    <s v="POL20853634"/>
    <n v="0"/>
    <n v="1"/>
    <n v="62"/>
    <n v="0"/>
    <x v="0"/>
    <n v="0"/>
  </r>
  <r>
    <s v="CLM39375727"/>
    <d v="2022-10-19T00:00:00"/>
    <x v="4688"/>
    <x v="0"/>
    <x v="4786"/>
    <d v="2022-12-03T00:00:00"/>
    <s v="POL74506974"/>
    <n v="0"/>
    <n v="0"/>
    <n v="45"/>
    <n v="0"/>
    <x v="0"/>
    <n v="1"/>
  </r>
  <r>
    <s v="CLM14276285"/>
    <d v="2022-03-02T00:00:00"/>
    <x v="4689"/>
    <x v="1"/>
    <x v="4787"/>
    <d v="2022-04-15T00:00:00"/>
    <s v="POL71765111"/>
    <n v="0"/>
    <n v="1"/>
    <n v="44"/>
    <n v="0"/>
    <x v="0"/>
    <n v="0"/>
  </r>
  <r>
    <s v="CLM20056254"/>
    <d v="2020-05-29T00:00:00"/>
    <x v="4690"/>
    <x v="2"/>
    <x v="4788"/>
    <d v="2020-07-24T00:00:00"/>
    <s v="POL81404875"/>
    <n v="0"/>
    <n v="1"/>
    <n v="56"/>
    <n v="0"/>
    <x v="0"/>
    <n v="0"/>
  </r>
  <r>
    <s v="CLM15368048"/>
    <d v="2024-11-24T00:00:00"/>
    <x v="4691"/>
    <x v="0"/>
    <x v="4789"/>
    <m/>
    <s v="POL02405593"/>
    <n v="1"/>
    <n v="0"/>
    <m/>
    <n v="1"/>
    <x v="0"/>
    <n v="1"/>
  </r>
  <r>
    <s v="CLM51366892"/>
    <d v="2021-04-01T00:00:00"/>
    <x v="4692"/>
    <x v="2"/>
    <x v="4790"/>
    <d v="2021-05-27T00:00:00"/>
    <s v="POL83669063"/>
    <n v="0"/>
    <n v="1"/>
    <n v="56"/>
    <n v="0"/>
    <x v="0"/>
    <n v="0"/>
  </r>
  <r>
    <s v="CLM29375692"/>
    <d v="2020-04-27T00:00:00"/>
    <x v="4693"/>
    <x v="0"/>
    <x v="4791"/>
    <d v="2020-06-27T00:00:00"/>
    <s v="POL15948540"/>
    <n v="0"/>
    <n v="1"/>
    <n v="61"/>
    <n v="0"/>
    <x v="0"/>
    <n v="1"/>
  </r>
  <r>
    <s v="CLM80692772"/>
    <d v="2022-03-10T00:00:00"/>
    <x v="4694"/>
    <x v="2"/>
    <x v="4792"/>
    <m/>
    <s v="POL26217907"/>
    <n v="1"/>
    <n v="0"/>
    <m/>
    <n v="1"/>
    <x v="0"/>
    <n v="0"/>
  </r>
  <r>
    <s v="CLM17776727"/>
    <d v="2024-07-23T00:00:00"/>
    <x v="4695"/>
    <x v="2"/>
    <x v="4793"/>
    <d v="2024-09-28T00:00:00"/>
    <s v="POL68075927"/>
    <n v="0"/>
    <n v="0"/>
    <n v="67"/>
    <n v="0"/>
    <x v="0"/>
    <n v="0"/>
  </r>
  <r>
    <s v="CLM96304365"/>
    <d v="2023-12-02T00:00:00"/>
    <x v="4696"/>
    <x v="1"/>
    <x v="4794"/>
    <d v="2024-02-20T00:00:00"/>
    <s v="POL56668614"/>
    <n v="0"/>
    <n v="1"/>
    <n v="80"/>
    <n v="0"/>
    <x v="0"/>
    <n v="0"/>
  </r>
  <r>
    <s v="CLM29187061"/>
    <d v="2020-03-22T00:00:00"/>
    <x v="4697"/>
    <x v="0"/>
    <x v="4795"/>
    <m/>
    <s v="POL47337085"/>
    <n v="1"/>
    <n v="0"/>
    <m/>
    <n v="1"/>
    <x v="0"/>
    <n v="1"/>
  </r>
  <r>
    <s v="CLM57900158"/>
    <d v="2020-11-03T00:00:00"/>
    <x v="4698"/>
    <x v="0"/>
    <x v="4796"/>
    <d v="2020-11-16T00:00:00"/>
    <s v="POL76172999"/>
    <n v="0"/>
    <n v="0"/>
    <n v="13"/>
    <n v="0"/>
    <x v="0"/>
    <n v="1"/>
  </r>
  <r>
    <s v="CLM12440008"/>
    <d v="2020-02-12T00:00:00"/>
    <x v="4699"/>
    <x v="0"/>
    <x v="4797"/>
    <m/>
    <s v="POL24090621"/>
    <n v="1"/>
    <n v="1"/>
    <m/>
    <n v="1"/>
    <x v="0"/>
    <n v="1"/>
  </r>
  <r>
    <s v="CLM90849940"/>
    <d v="2021-06-29T00:00:00"/>
    <x v="4700"/>
    <x v="2"/>
    <x v="4798"/>
    <d v="2021-07-11T00:00:00"/>
    <s v="POL99343551"/>
    <n v="0"/>
    <n v="1"/>
    <n v="12"/>
    <n v="0"/>
    <x v="0"/>
    <n v="0"/>
  </r>
  <r>
    <s v="CLM28900816"/>
    <d v="2021-01-01T00:00:00"/>
    <x v="4701"/>
    <x v="1"/>
    <x v="4799"/>
    <d v="2021-01-28T00:00:00"/>
    <s v="POL95480869"/>
    <n v="0"/>
    <n v="1"/>
    <n v="27"/>
    <n v="0"/>
    <x v="0"/>
    <n v="0"/>
  </r>
  <r>
    <s v="CLM93477685"/>
    <d v="2023-08-05T00:00:00"/>
    <x v="4702"/>
    <x v="1"/>
    <x v="4800"/>
    <d v="2023-10-15T00:00:00"/>
    <s v="POL66073787"/>
    <n v="0"/>
    <n v="0"/>
    <n v="71"/>
    <n v="0"/>
    <x v="1"/>
    <n v="0"/>
  </r>
  <r>
    <s v="CLM07783498"/>
    <d v="2024-11-02T00:00:00"/>
    <x v="4703"/>
    <x v="0"/>
    <x v="4801"/>
    <d v="2024-12-01T00:00:00"/>
    <s v="POL01655235"/>
    <n v="0"/>
    <n v="1"/>
    <n v="29"/>
    <n v="0"/>
    <x v="0"/>
    <n v="1"/>
  </r>
  <r>
    <s v="CLM10471701"/>
    <d v="2023-08-04T00:00:00"/>
    <x v="4704"/>
    <x v="1"/>
    <x v="4802"/>
    <d v="2023-09-13T00:00:00"/>
    <s v="POL20532227"/>
    <n v="0"/>
    <n v="1"/>
    <n v="40"/>
    <n v="0"/>
    <x v="0"/>
    <n v="0"/>
  </r>
  <r>
    <s v="CLM77777015"/>
    <d v="2024-09-18T00:00:00"/>
    <x v="4705"/>
    <x v="0"/>
    <x v="4803"/>
    <m/>
    <s v="POL18760277"/>
    <n v="1"/>
    <n v="0"/>
    <m/>
    <n v="1"/>
    <x v="2"/>
    <n v="1"/>
  </r>
  <r>
    <s v="CLM10950045"/>
    <d v="2022-11-19T00:00:00"/>
    <x v="4706"/>
    <x v="1"/>
    <x v="4804"/>
    <d v="2022-12-20T00:00:00"/>
    <s v="POL64331306"/>
    <n v="0"/>
    <n v="0"/>
    <n v="31"/>
    <n v="0"/>
    <x v="0"/>
    <n v="0"/>
  </r>
  <r>
    <s v="CLM22342134"/>
    <d v="2022-02-27T00:00:00"/>
    <x v="4707"/>
    <x v="2"/>
    <x v="4805"/>
    <d v="2022-05-01T00:00:00"/>
    <s v="POL28053301"/>
    <n v="0"/>
    <n v="1"/>
    <n v="63"/>
    <n v="0"/>
    <x v="0"/>
    <n v="0"/>
  </r>
  <r>
    <s v="CLM58567730"/>
    <d v="2022-01-21T00:00:00"/>
    <x v="4708"/>
    <x v="2"/>
    <x v="4806"/>
    <m/>
    <s v="POL72400250"/>
    <n v="1"/>
    <n v="0"/>
    <m/>
    <n v="1"/>
    <x v="0"/>
    <n v="0"/>
  </r>
  <r>
    <s v="CLM26029208"/>
    <d v="2024-06-14T00:00:00"/>
    <x v="4709"/>
    <x v="0"/>
    <x v="4807"/>
    <d v="2024-09-09T00:00:00"/>
    <s v="POL59298156"/>
    <n v="0"/>
    <n v="1"/>
    <n v="87"/>
    <n v="0"/>
    <x v="0"/>
    <n v="1"/>
  </r>
  <r>
    <s v="CLM54933942"/>
    <d v="2022-01-30T00:00:00"/>
    <x v="4710"/>
    <x v="0"/>
    <x v="4808"/>
    <d v="2022-04-24T00:00:00"/>
    <s v="POL08536084"/>
    <n v="0"/>
    <n v="1"/>
    <n v="84"/>
    <n v="0"/>
    <x v="0"/>
    <n v="1"/>
  </r>
  <r>
    <s v="CLM39454168"/>
    <d v="2024-03-13T00:00:00"/>
    <x v="4711"/>
    <x v="0"/>
    <x v="4809"/>
    <d v="2024-05-29T00:00:00"/>
    <s v="POL70755338"/>
    <n v="0"/>
    <n v="0"/>
    <n v="77"/>
    <n v="0"/>
    <x v="0"/>
    <n v="1"/>
  </r>
  <r>
    <s v="CLM98613408"/>
    <d v="2024-02-18T00:00:00"/>
    <x v="4712"/>
    <x v="0"/>
    <x v="4810"/>
    <d v="2024-05-06T00:00:00"/>
    <s v="POL54249410"/>
    <n v="0"/>
    <n v="1"/>
    <n v="78"/>
    <n v="0"/>
    <x v="0"/>
    <n v="1"/>
  </r>
  <r>
    <s v="CLM40458124"/>
    <d v="2024-04-29T00:00:00"/>
    <x v="4713"/>
    <x v="1"/>
    <x v="4811"/>
    <d v="2024-07-05T00:00:00"/>
    <s v="POL63887915"/>
    <n v="0"/>
    <n v="0"/>
    <n v="67"/>
    <n v="0"/>
    <x v="0"/>
    <n v="0"/>
  </r>
  <r>
    <s v="CLM48232107"/>
    <d v="2023-06-27T00:00:00"/>
    <x v="4714"/>
    <x v="1"/>
    <x v="4812"/>
    <m/>
    <s v="POL70872179"/>
    <n v="1"/>
    <n v="0"/>
    <m/>
    <n v="1"/>
    <x v="1"/>
    <n v="0"/>
  </r>
  <r>
    <s v="CLM72680667"/>
    <d v="2024-07-06T00:00:00"/>
    <x v="4715"/>
    <x v="1"/>
    <x v="4813"/>
    <d v="2024-09-05T00:00:00"/>
    <s v="POL21241927"/>
    <n v="0"/>
    <n v="1"/>
    <n v="61"/>
    <n v="0"/>
    <x v="0"/>
    <n v="0"/>
  </r>
  <r>
    <s v="CLM48683008"/>
    <d v="2020-06-26T00:00:00"/>
    <x v="4716"/>
    <x v="1"/>
    <x v="4814"/>
    <d v="2020-09-13T00:00:00"/>
    <s v="POL83145179"/>
    <n v="0"/>
    <n v="0"/>
    <n v="79"/>
    <n v="0"/>
    <x v="1"/>
    <n v="0"/>
  </r>
  <r>
    <s v="CLM46149099"/>
    <d v="2023-06-12T00:00:00"/>
    <x v="4717"/>
    <x v="1"/>
    <x v="4815"/>
    <m/>
    <s v="POL29030221"/>
    <n v="1"/>
    <n v="0"/>
    <m/>
    <n v="1"/>
    <x v="0"/>
    <n v="0"/>
  </r>
  <r>
    <s v="CLM09048983"/>
    <d v="2021-08-28T00:00:00"/>
    <x v="4718"/>
    <x v="1"/>
    <x v="4816"/>
    <d v="2021-10-02T00:00:00"/>
    <s v="POL04244704"/>
    <n v="0"/>
    <n v="1"/>
    <n v="35"/>
    <n v="0"/>
    <x v="0"/>
    <n v="0"/>
  </r>
  <r>
    <s v="CLM31958103"/>
    <d v="2020-11-09T00:00:00"/>
    <x v="4719"/>
    <x v="1"/>
    <x v="4817"/>
    <d v="2021-02-07T00:00:00"/>
    <s v="POL91190170"/>
    <n v="0"/>
    <n v="0"/>
    <n v="90"/>
    <n v="0"/>
    <x v="0"/>
    <n v="0"/>
  </r>
  <r>
    <s v="CLM00976820"/>
    <d v="2024-01-24T00:00:00"/>
    <x v="4720"/>
    <x v="2"/>
    <x v="4818"/>
    <m/>
    <s v="POL07946398"/>
    <n v="1"/>
    <n v="1"/>
    <m/>
    <n v="1"/>
    <x v="0"/>
    <n v="0"/>
  </r>
  <r>
    <s v="CLM62062692"/>
    <d v="2024-02-14T00:00:00"/>
    <x v="4721"/>
    <x v="2"/>
    <x v="4819"/>
    <d v="2024-05-02T00:00:00"/>
    <s v="POL99509489"/>
    <n v="0"/>
    <n v="1"/>
    <n v="78"/>
    <n v="0"/>
    <x v="0"/>
    <n v="0"/>
  </r>
  <r>
    <s v="CLM81210343"/>
    <d v="2022-08-01T00:00:00"/>
    <x v="4722"/>
    <x v="1"/>
    <x v="4820"/>
    <d v="2022-08-28T00:00:00"/>
    <s v="POL80647168"/>
    <n v="0"/>
    <n v="1"/>
    <n v="27"/>
    <n v="0"/>
    <x v="0"/>
    <n v="0"/>
  </r>
  <r>
    <s v="CLM05479865"/>
    <d v="2022-06-06T00:00:00"/>
    <x v="4723"/>
    <x v="2"/>
    <x v="4821"/>
    <d v="2022-08-17T00:00:00"/>
    <s v="POL70276690"/>
    <n v="0"/>
    <n v="1"/>
    <n v="72"/>
    <n v="0"/>
    <x v="0"/>
    <n v="0"/>
  </r>
  <r>
    <s v="CLM52198289"/>
    <d v="2023-02-07T00:00:00"/>
    <x v="4724"/>
    <x v="2"/>
    <x v="4822"/>
    <d v="2023-04-12T00:00:00"/>
    <s v="POL58339093"/>
    <n v="0"/>
    <n v="1"/>
    <n v="64"/>
    <n v="0"/>
    <x v="0"/>
    <n v="0"/>
  </r>
  <r>
    <s v="CLM48440134"/>
    <d v="2021-07-11T00:00:00"/>
    <x v="4725"/>
    <x v="1"/>
    <x v="4823"/>
    <d v="2021-10-07T00:00:00"/>
    <s v="POL21502536"/>
    <n v="0"/>
    <n v="0"/>
    <n v="88"/>
    <n v="0"/>
    <x v="1"/>
    <n v="0"/>
  </r>
  <r>
    <s v="CLM94098963"/>
    <d v="2020-07-11T00:00:00"/>
    <x v="4726"/>
    <x v="2"/>
    <x v="4824"/>
    <d v="2020-09-09T00:00:00"/>
    <s v="POL36376405"/>
    <n v="0"/>
    <n v="0"/>
    <n v="60"/>
    <n v="0"/>
    <x v="2"/>
    <n v="0"/>
  </r>
  <r>
    <s v="CLM83440710"/>
    <d v="2023-08-17T00:00:00"/>
    <x v="2902"/>
    <x v="0"/>
    <x v="4825"/>
    <d v="2023-09-30T00:00:00"/>
    <s v="POL05034207"/>
    <n v="0"/>
    <n v="0"/>
    <n v="44"/>
    <n v="0"/>
    <x v="0"/>
    <n v="1"/>
  </r>
  <r>
    <s v="CLM06451564"/>
    <d v="2022-06-25T00:00:00"/>
    <x v="3362"/>
    <x v="2"/>
    <x v="4826"/>
    <d v="2022-08-24T00:00:00"/>
    <s v="POL12251267"/>
    <n v="0"/>
    <n v="0"/>
    <n v="60"/>
    <n v="0"/>
    <x v="1"/>
    <n v="0"/>
  </r>
  <r>
    <s v="CLM69989178"/>
    <d v="2020-04-15T00:00:00"/>
    <x v="4727"/>
    <x v="0"/>
    <x v="4827"/>
    <d v="2020-05-03T00:00:00"/>
    <s v="POL23294354"/>
    <n v="0"/>
    <n v="0"/>
    <n v="18"/>
    <n v="0"/>
    <x v="2"/>
    <n v="1"/>
  </r>
  <r>
    <s v="CLM35285482"/>
    <d v="2023-06-17T00:00:00"/>
    <x v="4728"/>
    <x v="2"/>
    <x v="4828"/>
    <d v="2023-06-30T00:00:00"/>
    <s v="POL10125019"/>
    <n v="0"/>
    <n v="0"/>
    <n v="13"/>
    <n v="0"/>
    <x v="0"/>
    <n v="0"/>
  </r>
  <r>
    <s v="CLM56504456"/>
    <d v="2022-12-12T00:00:00"/>
    <x v="4729"/>
    <x v="1"/>
    <x v="4829"/>
    <d v="2023-02-02T00:00:00"/>
    <s v="POL32252482"/>
    <n v="0"/>
    <n v="0"/>
    <n v="52"/>
    <n v="0"/>
    <x v="0"/>
    <n v="0"/>
  </r>
  <r>
    <s v="CLM19057741"/>
    <d v="2020-07-16T00:00:00"/>
    <x v="4730"/>
    <x v="1"/>
    <x v="4830"/>
    <d v="2020-09-06T00:00:00"/>
    <s v="POL37997689"/>
    <n v="0"/>
    <n v="1"/>
    <n v="52"/>
    <n v="0"/>
    <x v="0"/>
    <n v="0"/>
  </r>
  <r>
    <s v="CLM63451850"/>
    <d v="2020-02-01T00:00:00"/>
    <x v="4731"/>
    <x v="0"/>
    <x v="4831"/>
    <d v="2020-04-25T00:00:00"/>
    <s v="POL31169168"/>
    <n v="0"/>
    <n v="1"/>
    <n v="84"/>
    <n v="0"/>
    <x v="0"/>
    <n v="1"/>
  </r>
  <r>
    <s v="CLM03485288"/>
    <d v="2024-06-21T00:00:00"/>
    <x v="4732"/>
    <x v="0"/>
    <x v="4832"/>
    <m/>
    <s v="POL22639534"/>
    <n v="1"/>
    <n v="0"/>
    <m/>
    <n v="1"/>
    <x v="0"/>
    <n v="1"/>
  </r>
  <r>
    <s v="CLM01889494"/>
    <d v="2023-01-15T00:00:00"/>
    <x v="4733"/>
    <x v="0"/>
    <x v="4833"/>
    <m/>
    <s v="POL50630686"/>
    <n v="1"/>
    <n v="1"/>
    <m/>
    <n v="1"/>
    <x v="0"/>
    <n v="1"/>
  </r>
  <r>
    <s v="CLM84336277"/>
    <d v="2020-08-21T00:00:00"/>
    <x v="4734"/>
    <x v="1"/>
    <x v="4834"/>
    <d v="2020-09-27T00:00:00"/>
    <s v="POL54717291"/>
    <n v="0"/>
    <n v="0"/>
    <n v="37"/>
    <n v="0"/>
    <x v="1"/>
    <n v="0"/>
  </r>
  <r>
    <s v="CLM31957173"/>
    <d v="2020-01-04T00:00:00"/>
    <x v="4735"/>
    <x v="0"/>
    <x v="4835"/>
    <m/>
    <s v="POL83051800"/>
    <n v="1"/>
    <n v="0"/>
    <m/>
    <n v="1"/>
    <x v="0"/>
    <n v="1"/>
  </r>
  <r>
    <s v="CLM34497699"/>
    <d v="2021-07-30T00:00:00"/>
    <x v="4736"/>
    <x v="2"/>
    <x v="4836"/>
    <d v="2021-09-14T00:00:00"/>
    <s v="POL50332022"/>
    <n v="0"/>
    <n v="0"/>
    <n v="46"/>
    <n v="0"/>
    <x v="1"/>
    <n v="0"/>
  </r>
  <r>
    <s v="CLM94118543"/>
    <d v="2022-10-28T00:00:00"/>
    <x v="4737"/>
    <x v="0"/>
    <x v="4837"/>
    <m/>
    <s v="POL31924493"/>
    <n v="1"/>
    <n v="0"/>
    <m/>
    <n v="1"/>
    <x v="1"/>
    <n v="1"/>
  </r>
  <r>
    <s v="CLM89118240"/>
    <d v="2021-06-18T00:00:00"/>
    <x v="4738"/>
    <x v="0"/>
    <x v="4838"/>
    <m/>
    <s v="POL95960706"/>
    <n v="1"/>
    <n v="1"/>
    <m/>
    <n v="1"/>
    <x v="0"/>
    <n v="1"/>
  </r>
  <r>
    <s v="CLM12381153"/>
    <d v="2024-03-23T00:00:00"/>
    <x v="4739"/>
    <x v="2"/>
    <x v="4839"/>
    <d v="2024-05-31T00:00:00"/>
    <s v="POL70827381"/>
    <n v="0"/>
    <n v="0"/>
    <n v="69"/>
    <n v="0"/>
    <x v="0"/>
    <n v="0"/>
  </r>
  <r>
    <s v="CLM88851884"/>
    <d v="2020-08-10T00:00:00"/>
    <x v="3008"/>
    <x v="2"/>
    <x v="4840"/>
    <d v="2020-09-05T00:00:00"/>
    <s v="POL27460532"/>
    <n v="0"/>
    <n v="0"/>
    <n v="26"/>
    <n v="0"/>
    <x v="1"/>
    <n v="0"/>
  </r>
  <r>
    <s v="CLM95969979"/>
    <d v="2022-05-21T00:00:00"/>
    <x v="4740"/>
    <x v="0"/>
    <x v="4841"/>
    <d v="2022-06-12T00:00:00"/>
    <s v="POL30688000"/>
    <n v="0"/>
    <n v="0"/>
    <n v="22"/>
    <n v="0"/>
    <x v="1"/>
    <n v="1"/>
  </r>
  <r>
    <s v="CLM78557006"/>
    <d v="2022-11-08T00:00:00"/>
    <x v="4741"/>
    <x v="1"/>
    <x v="4842"/>
    <d v="2022-12-06T00:00:00"/>
    <s v="POL46047482"/>
    <n v="0"/>
    <n v="0"/>
    <n v="28"/>
    <n v="0"/>
    <x v="1"/>
    <n v="0"/>
  </r>
  <r>
    <s v="CLM05847863"/>
    <d v="2021-05-15T00:00:00"/>
    <x v="1780"/>
    <x v="2"/>
    <x v="4843"/>
    <m/>
    <s v="POL46854122"/>
    <n v="1"/>
    <n v="1"/>
    <m/>
    <n v="1"/>
    <x v="0"/>
    <n v="0"/>
  </r>
  <r>
    <s v="CLM62920160"/>
    <d v="2020-03-21T00:00:00"/>
    <x v="4742"/>
    <x v="0"/>
    <x v="4844"/>
    <m/>
    <s v="POL06119117"/>
    <n v="1"/>
    <n v="0"/>
    <m/>
    <n v="1"/>
    <x v="1"/>
    <n v="1"/>
  </r>
  <r>
    <s v="CLM90711755"/>
    <d v="2023-05-09T00:00:00"/>
    <x v="4743"/>
    <x v="0"/>
    <x v="4845"/>
    <d v="2023-06-27T00:00:00"/>
    <s v="POL41338647"/>
    <n v="0"/>
    <n v="0"/>
    <n v="49"/>
    <n v="0"/>
    <x v="0"/>
    <n v="1"/>
  </r>
  <r>
    <s v="CLM20130382"/>
    <d v="2021-01-16T00:00:00"/>
    <x v="4744"/>
    <x v="0"/>
    <x v="4846"/>
    <m/>
    <s v="POL54942639"/>
    <n v="1"/>
    <n v="0"/>
    <m/>
    <n v="1"/>
    <x v="0"/>
    <n v="1"/>
  </r>
  <r>
    <s v="CLM60230186"/>
    <d v="2021-11-27T00:00:00"/>
    <x v="4745"/>
    <x v="0"/>
    <x v="4847"/>
    <d v="2022-01-16T00:00:00"/>
    <s v="POL00994275"/>
    <n v="0"/>
    <n v="0"/>
    <n v="50"/>
    <n v="0"/>
    <x v="2"/>
    <n v="1"/>
  </r>
  <r>
    <s v="CLM83021341"/>
    <d v="2020-10-11T00:00:00"/>
    <x v="4746"/>
    <x v="2"/>
    <x v="4848"/>
    <m/>
    <s v="POL86921629"/>
    <n v="1"/>
    <n v="0"/>
    <m/>
    <n v="1"/>
    <x v="0"/>
    <n v="0"/>
  </r>
  <r>
    <s v="CLM21963841"/>
    <d v="2024-04-09T00:00:00"/>
    <x v="758"/>
    <x v="1"/>
    <x v="4849"/>
    <d v="2024-04-26T00:00:00"/>
    <s v="POL82520665"/>
    <n v="0"/>
    <n v="0"/>
    <n v="17"/>
    <n v="0"/>
    <x v="0"/>
    <n v="0"/>
  </r>
  <r>
    <s v="CLM69523102"/>
    <d v="2021-01-13T00:00:00"/>
    <x v="4747"/>
    <x v="2"/>
    <x v="4850"/>
    <d v="2021-02-15T00:00:00"/>
    <s v="POL64808892"/>
    <n v="0"/>
    <n v="1"/>
    <n v="33"/>
    <n v="0"/>
    <x v="0"/>
    <n v="0"/>
  </r>
  <r>
    <s v="CLM72956463"/>
    <d v="2024-01-04T00:00:00"/>
    <x v="4748"/>
    <x v="2"/>
    <x v="4851"/>
    <d v="2024-03-21T00:00:00"/>
    <s v="POL49133977"/>
    <n v="0"/>
    <n v="0"/>
    <n v="77"/>
    <n v="0"/>
    <x v="1"/>
    <n v="0"/>
  </r>
  <r>
    <s v="CLM25487265"/>
    <d v="2023-10-26T00:00:00"/>
    <x v="4749"/>
    <x v="0"/>
    <x v="4852"/>
    <m/>
    <s v="POL98054081"/>
    <n v="1"/>
    <n v="0"/>
    <m/>
    <n v="1"/>
    <x v="0"/>
    <n v="1"/>
  </r>
  <r>
    <s v="CLM27997001"/>
    <d v="2024-02-18T00:00:00"/>
    <x v="4750"/>
    <x v="1"/>
    <x v="4853"/>
    <d v="2024-04-02T00:00:00"/>
    <s v="POL87037802"/>
    <n v="0"/>
    <n v="0"/>
    <n v="44"/>
    <n v="0"/>
    <x v="1"/>
    <n v="0"/>
  </r>
  <r>
    <s v="CLM88916055"/>
    <d v="2022-06-09T00:00:00"/>
    <x v="4751"/>
    <x v="0"/>
    <x v="4854"/>
    <m/>
    <s v="POL55964099"/>
    <n v="1"/>
    <n v="1"/>
    <m/>
    <n v="1"/>
    <x v="0"/>
    <n v="1"/>
  </r>
  <r>
    <s v="CLM22980673"/>
    <d v="2020-05-16T00:00:00"/>
    <x v="4752"/>
    <x v="1"/>
    <x v="4855"/>
    <d v="2020-07-25T00:00:00"/>
    <s v="POL79359714"/>
    <n v="0"/>
    <n v="1"/>
    <n v="70"/>
    <n v="0"/>
    <x v="0"/>
    <n v="0"/>
  </r>
  <r>
    <s v="CLM66980483"/>
    <d v="2021-10-01T00:00:00"/>
    <x v="4753"/>
    <x v="2"/>
    <x v="4856"/>
    <m/>
    <s v="POL53804570"/>
    <n v="1"/>
    <n v="0"/>
    <m/>
    <n v="1"/>
    <x v="0"/>
    <n v="0"/>
  </r>
  <r>
    <s v="CLM38710334"/>
    <d v="2023-06-25T00:00:00"/>
    <x v="4754"/>
    <x v="1"/>
    <x v="4857"/>
    <m/>
    <s v="POL23863946"/>
    <n v="1"/>
    <n v="0"/>
    <m/>
    <n v="1"/>
    <x v="1"/>
    <n v="0"/>
  </r>
  <r>
    <s v="CLM60996663"/>
    <d v="2022-03-30T00:00:00"/>
    <x v="4755"/>
    <x v="0"/>
    <x v="4858"/>
    <m/>
    <s v="POL72333651"/>
    <n v="1"/>
    <n v="0"/>
    <m/>
    <n v="1"/>
    <x v="0"/>
    <n v="1"/>
  </r>
  <r>
    <s v="CLM76302336"/>
    <d v="2020-08-05T00:00:00"/>
    <x v="4756"/>
    <x v="0"/>
    <x v="4859"/>
    <m/>
    <s v="POL05847993"/>
    <n v="1"/>
    <n v="0"/>
    <m/>
    <n v="1"/>
    <x v="2"/>
    <n v="1"/>
  </r>
  <r>
    <s v="CLM39890132"/>
    <d v="2024-06-15T00:00:00"/>
    <x v="4757"/>
    <x v="0"/>
    <x v="4860"/>
    <d v="2024-09-05T00:00:00"/>
    <s v="POL44633851"/>
    <n v="0"/>
    <n v="0"/>
    <n v="82"/>
    <n v="0"/>
    <x v="0"/>
    <n v="1"/>
  </r>
  <r>
    <s v="CLM01943122"/>
    <d v="2021-07-22T00:00:00"/>
    <x v="604"/>
    <x v="1"/>
    <x v="4861"/>
    <d v="2021-08-27T00:00:00"/>
    <s v="POL80794764"/>
    <n v="0"/>
    <n v="0"/>
    <n v="36"/>
    <n v="0"/>
    <x v="1"/>
    <n v="0"/>
  </r>
  <r>
    <s v="CLM38602674"/>
    <d v="2020-10-10T00:00:00"/>
    <x v="4758"/>
    <x v="0"/>
    <x v="4862"/>
    <m/>
    <s v="POL96087184"/>
    <n v="1"/>
    <n v="1"/>
    <m/>
    <n v="1"/>
    <x v="0"/>
    <n v="1"/>
  </r>
  <r>
    <s v="CLM40228317"/>
    <d v="2021-08-30T00:00:00"/>
    <x v="4759"/>
    <x v="0"/>
    <x v="4863"/>
    <m/>
    <s v="POL43491977"/>
    <n v="1"/>
    <n v="1"/>
    <m/>
    <n v="1"/>
    <x v="0"/>
    <n v="1"/>
  </r>
  <r>
    <s v="CLM82983741"/>
    <d v="2020-03-31T00:00:00"/>
    <x v="4760"/>
    <x v="2"/>
    <x v="4864"/>
    <d v="2020-06-15T00:00:00"/>
    <s v="POL96803168"/>
    <n v="0"/>
    <n v="1"/>
    <n v="76"/>
    <n v="0"/>
    <x v="0"/>
    <n v="0"/>
  </r>
  <r>
    <s v="CLM87083278"/>
    <d v="2023-05-15T00:00:00"/>
    <x v="4761"/>
    <x v="2"/>
    <x v="4865"/>
    <m/>
    <s v="POL11657273"/>
    <n v="1"/>
    <n v="0"/>
    <m/>
    <n v="1"/>
    <x v="0"/>
    <n v="0"/>
  </r>
  <r>
    <s v="CLM93650994"/>
    <d v="2023-09-22T00:00:00"/>
    <x v="4762"/>
    <x v="0"/>
    <x v="4866"/>
    <d v="2023-10-17T00:00:00"/>
    <s v="POL66935971"/>
    <n v="0"/>
    <n v="1"/>
    <n v="25"/>
    <n v="0"/>
    <x v="0"/>
    <n v="1"/>
  </r>
  <r>
    <s v="CLM97859441"/>
    <d v="2021-06-30T00:00:00"/>
    <x v="3638"/>
    <x v="2"/>
    <x v="4867"/>
    <d v="2021-07-15T00:00:00"/>
    <s v="POL12104163"/>
    <n v="0"/>
    <n v="0"/>
    <n v="15"/>
    <n v="0"/>
    <x v="0"/>
    <n v="0"/>
  </r>
  <r>
    <s v="CLM88642328"/>
    <d v="2024-03-14T00:00:00"/>
    <x v="4763"/>
    <x v="1"/>
    <x v="4868"/>
    <m/>
    <s v="POL02586223"/>
    <n v="1"/>
    <n v="1"/>
    <m/>
    <n v="1"/>
    <x v="0"/>
    <n v="0"/>
  </r>
  <r>
    <s v="CLM25983659"/>
    <d v="2021-03-03T00:00:00"/>
    <x v="4764"/>
    <x v="2"/>
    <x v="4869"/>
    <d v="2021-04-24T00:00:00"/>
    <s v="POL84180502"/>
    <n v="0"/>
    <n v="1"/>
    <n v="52"/>
    <n v="0"/>
    <x v="0"/>
    <n v="0"/>
  </r>
  <r>
    <s v="CLM69820625"/>
    <d v="2022-05-25T00:00:00"/>
    <x v="4765"/>
    <x v="0"/>
    <x v="4870"/>
    <d v="2022-07-28T00:00:00"/>
    <s v="POL08716825"/>
    <n v="0"/>
    <n v="1"/>
    <n v="64"/>
    <n v="0"/>
    <x v="0"/>
    <n v="1"/>
  </r>
  <r>
    <s v="CLM04434952"/>
    <d v="2021-07-10T00:00:00"/>
    <x v="4766"/>
    <x v="1"/>
    <x v="4871"/>
    <m/>
    <s v="POL00346770"/>
    <n v="1"/>
    <n v="1"/>
    <m/>
    <n v="1"/>
    <x v="0"/>
    <n v="0"/>
  </r>
  <r>
    <s v="CLM25007619"/>
    <d v="2020-01-22T00:00:00"/>
    <x v="4767"/>
    <x v="1"/>
    <x v="4872"/>
    <d v="2020-04-06T00:00:00"/>
    <s v="POL30115645"/>
    <n v="0"/>
    <n v="1"/>
    <n v="75"/>
    <n v="0"/>
    <x v="0"/>
    <n v="0"/>
  </r>
  <r>
    <s v="CLM04920776"/>
    <d v="2024-12-18T00:00:00"/>
    <x v="4768"/>
    <x v="2"/>
    <x v="4873"/>
    <m/>
    <s v="POL16642790"/>
    <n v="1"/>
    <n v="1"/>
    <m/>
    <n v="1"/>
    <x v="0"/>
    <n v="0"/>
  </r>
  <r>
    <s v="CLM78123587"/>
    <d v="2022-06-25T00:00:00"/>
    <x v="4769"/>
    <x v="0"/>
    <x v="4874"/>
    <m/>
    <s v="POL35020187"/>
    <n v="1"/>
    <n v="0"/>
    <m/>
    <n v="1"/>
    <x v="1"/>
    <n v="1"/>
  </r>
  <r>
    <s v="CLM05708300"/>
    <d v="2023-08-24T00:00:00"/>
    <x v="4770"/>
    <x v="0"/>
    <x v="4875"/>
    <d v="2023-10-29T00:00:00"/>
    <s v="POL15880317"/>
    <n v="0"/>
    <n v="0"/>
    <n v="66"/>
    <n v="0"/>
    <x v="1"/>
    <n v="1"/>
  </r>
  <r>
    <s v="CLM01443994"/>
    <d v="2022-06-14T00:00:00"/>
    <x v="4771"/>
    <x v="2"/>
    <x v="4876"/>
    <m/>
    <s v="POL77005390"/>
    <n v="1"/>
    <n v="1"/>
    <m/>
    <n v="1"/>
    <x v="0"/>
    <n v="0"/>
  </r>
  <r>
    <s v="CLM34944623"/>
    <d v="2024-02-24T00:00:00"/>
    <x v="4772"/>
    <x v="1"/>
    <x v="4877"/>
    <m/>
    <s v="POL51034988"/>
    <n v="1"/>
    <n v="1"/>
    <m/>
    <n v="1"/>
    <x v="0"/>
    <n v="0"/>
  </r>
  <r>
    <s v="CLM30982637"/>
    <d v="2019-12-31T00:00:00"/>
    <x v="4773"/>
    <x v="2"/>
    <x v="4878"/>
    <m/>
    <s v="POL27805496"/>
    <n v="1"/>
    <n v="1"/>
    <m/>
    <n v="1"/>
    <x v="0"/>
    <n v="0"/>
  </r>
  <r>
    <s v="CLM57304244"/>
    <d v="2023-11-19T00:00:00"/>
    <x v="4774"/>
    <x v="0"/>
    <x v="4879"/>
    <m/>
    <s v="POL12707693"/>
    <n v="1"/>
    <n v="1"/>
    <m/>
    <n v="1"/>
    <x v="0"/>
    <n v="1"/>
  </r>
  <r>
    <s v="CLM06305234"/>
    <d v="2022-07-19T00:00:00"/>
    <x v="4775"/>
    <x v="1"/>
    <x v="4880"/>
    <m/>
    <s v="POL45603213"/>
    <n v="1"/>
    <n v="1"/>
    <m/>
    <n v="1"/>
    <x v="0"/>
    <n v="0"/>
  </r>
  <r>
    <s v="CLM84055713"/>
    <d v="2023-03-10T00:00:00"/>
    <x v="4776"/>
    <x v="2"/>
    <x v="4881"/>
    <m/>
    <s v="POL80143604"/>
    <n v="1"/>
    <n v="0"/>
    <m/>
    <n v="1"/>
    <x v="0"/>
    <n v="0"/>
  </r>
  <r>
    <s v="CLM43520789"/>
    <d v="2022-08-18T00:00:00"/>
    <x v="4777"/>
    <x v="1"/>
    <x v="4882"/>
    <d v="2022-09-28T00:00:00"/>
    <s v="POL03258103"/>
    <n v="0"/>
    <n v="0"/>
    <n v="41"/>
    <n v="0"/>
    <x v="0"/>
    <n v="0"/>
  </r>
  <r>
    <s v="CLM32495921"/>
    <d v="2024-01-18T00:00:00"/>
    <x v="4778"/>
    <x v="1"/>
    <x v="4883"/>
    <d v="2024-02-08T00:00:00"/>
    <s v="POL88774190"/>
    <n v="0"/>
    <n v="1"/>
    <n v="21"/>
    <n v="0"/>
    <x v="0"/>
    <n v="0"/>
  </r>
  <r>
    <s v="CLM34516322"/>
    <d v="2020-07-13T00:00:00"/>
    <x v="4779"/>
    <x v="0"/>
    <x v="4884"/>
    <d v="2020-10-01T00:00:00"/>
    <s v="POL87334776"/>
    <n v="0"/>
    <n v="1"/>
    <n v="80"/>
    <n v="0"/>
    <x v="0"/>
    <n v="1"/>
  </r>
  <r>
    <s v="CLM18293242"/>
    <d v="2022-08-03T00:00:00"/>
    <x v="4780"/>
    <x v="1"/>
    <x v="4885"/>
    <d v="2022-08-15T00:00:00"/>
    <s v="POL95451699"/>
    <n v="0"/>
    <n v="1"/>
    <n v="12"/>
    <n v="0"/>
    <x v="0"/>
    <n v="0"/>
  </r>
  <r>
    <s v="CLM60225404"/>
    <d v="2020-11-05T00:00:00"/>
    <x v="4781"/>
    <x v="1"/>
    <x v="4886"/>
    <d v="2021-01-29T00:00:00"/>
    <s v="POL13559855"/>
    <n v="0"/>
    <n v="1"/>
    <n v="85"/>
    <n v="0"/>
    <x v="0"/>
    <n v="0"/>
  </r>
  <r>
    <s v="CLM91297219"/>
    <d v="2023-11-06T00:00:00"/>
    <x v="4782"/>
    <x v="2"/>
    <x v="4887"/>
    <d v="2024-01-18T00:00:00"/>
    <s v="POL63989865"/>
    <n v="0"/>
    <n v="0"/>
    <n v="73"/>
    <n v="0"/>
    <x v="0"/>
    <n v="0"/>
  </r>
  <r>
    <s v="CLM90282133"/>
    <d v="2021-05-18T00:00:00"/>
    <x v="4783"/>
    <x v="0"/>
    <x v="4888"/>
    <d v="2021-06-30T00:00:00"/>
    <s v="POL45603213"/>
    <n v="0"/>
    <n v="1"/>
    <n v="43"/>
    <n v="0"/>
    <x v="0"/>
    <n v="1"/>
  </r>
  <r>
    <s v="CLM13276322"/>
    <d v="2024-03-31T00:00:00"/>
    <x v="4784"/>
    <x v="2"/>
    <x v="4889"/>
    <d v="2024-05-27T00:00:00"/>
    <s v="POL25546683"/>
    <n v="0"/>
    <n v="1"/>
    <n v="57"/>
    <n v="0"/>
    <x v="0"/>
    <n v="0"/>
  </r>
  <r>
    <s v="CLM52860790"/>
    <d v="2022-03-17T00:00:00"/>
    <x v="4785"/>
    <x v="1"/>
    <x v="4890"/>
    <d v="2022-04-11T00:00:00"/>
    <s v="POL93415185"/>
    <n v="0"/>
    <n v="1"/>
    <n v="25"/>
    <n v="0"/>
    <x v="0"/>
    <n v="0"/>
  </r>
  <r>
    <s v="CLM28644340"/>
    <d v="2023-01-27T00:00:00"/>
    <x v="4786"/>
    <x v="2"/>
    <x v="4891"/>
    <m/>
    <s v="POL67417156"/>
    <n v="1"/>
    <n v="0"/>
    <m/>
    <n v="1"/>
    <x v="0"/>
    <n v="0"/>
  </r>
  <r>
    <s v="CLM07082088"/>
    <d v="2023-08-17T00:00:00"/>
    <x v="4787"/>
    <x v="2"/>
    <x v="4892"/>
    <d v="2023-10-13T00:00:00"/>
    <s v="POL22122235"/>
    <n v="0"/>
    <n v="0"/>
    <n v="57"/>
    <n v="0"/>
    <x v="0"/>
    <n v="0"/>
  </r>
  <r>
    <s v="CLM73987735"/>
    <d v="2024-08-07T00:00:00"/>
    <x v="4788"/>
    <x v="2"/>
    <x v="4893"/>
    <m/>
    <s v="POL53374047"/>
    <n v="1"/>
    <n v="0"/>
    <m/>
    <n v="1"/>
    <x v="1"/>
    <n v="0"/>
  </r>
  <r>
    <s v="CLM82658308"/>
    <d v="2020-07-26T00:00:00"/>
    <x v="4789"/>
    <x v="1"/>
    <x v="4894"/>
    <d v="2020-09-15T00:00:00"/>
    <s v="POL26393538"/>
    <n v="0"/>
    <n v="1"/>
    <n v="51"/>
    <n v="0"/>
    <x v="0"/>
    <n v="0"/>
  </r>
  <r>
    <s v="CLM53682060"/>
    <d v="2020-02-20T00:00:00"/>
    <x v="4790"/>
    <x v="0"/>
    <x v="4895"/>
    <m/>
    <s v="POL62149179"/>
    <n v="1"/>
    <n v="0"/>
    <m/>
    <n v="1"/>
    <x v="2"/>
    <n v="1"/>
  </r>
  <r>
    <s v="CLM17809972"/>
    <d v="2023-11-22T00:00:00"/>
    <x v="4791"/>
    <x v="2"/>
    <x v="4896"/>
    <d v="2024-01-11T00:00:00"/>
    <s v="POL93524693"/>
    <n v="0"/>
    <n v="0"/>
    <n v="50"/>
    <n v="0"/>
    <x v="1"/>
    <n v="0"/>
  </r>
  <r>
    <s v="CLM02720490"/>
    <d v="2023-07-19T00:00:00"/>
    <x v="4792"/>
    <x v="2"/>
    <x v="4897"/>
    <m/>
    <s v="POL82679187"/>
    <n v="1"/>
    <n v="1"/>
    <m/>
    <n v="1"/>
    <x v="0"/>
    <n v="0"/>
  </r>
  <r>
    <s v="CLM71167573"/>
    <d v="2022-04-25T00:00:00"/>
    <x v="4793"/>
    <x v="1"/>
    <x v="4898"/>
    <d v="2022-05-19T00:00:00"/>
    <s v="POL97116121"/>
    <n v="0"/>
    <n v="1"/>
    <n v="24"/>
    <n v="0"/>
    <x v="0"/>
    <n v="0"/>
  </r>
  <r>
    <s v="CLM27917814"/>
    <d v="2022-12-29T00:00:00"/>
    <x v="4794"/>
    <x v="0"/>
    <x v="4899"/>
    <d v="2023-02-17T00:00:00"/>
    <s v="POL33045617"/>
    <n v="0"/>
    <n v="0"/>
    <n v="50"/>
    <n v="0"/>
    <x v="1"/>
    <n v="1"/>
  </r>
  <r>
    <s v="CLM18962809"/>
    <d v="2022-09-19T00:00:00"/>
    <x v="4795"/>
    <x v="0"/>
    <x v="4900"/>
    <d v="2022-11-08T00:00:00"/>
    <s v="POL37652928"/>
    <n v="0"/>
    <n v="1"/>
    <n v="50"/>
    <n v="0"/>
    <x v="0"/>
    <n v="1"/>
  </r>
  <r>
    <s v="CLM00750995"/>
    <d v="2020-04-24T00:00:00"/>
    <x v="4796"/>
    <x v="1"/>
    <x v="4901"/>
    <d v="2020-06-08T00:00:00"/>
    <s v="POL85094282"/>
    <n v="0"/>
    <n v="0"/>
    <n v="45"/>
    <n v="0"/>
    <x v="0"/>
    <n v="0"/>
  </r>
  <r>
    <s v="CLM39499204"/>
    <d v="2023-09-15T00:00:00"/>
    <x v="4797"/>
    <x v="2"/>
    <x v="4902"/>
    <d v="2023-10-28T00:00:00"/>
    <s v="POL13858991"/>
    <n v="0"/>
    <n v="0"/>
    <n v="43"/>
    <n v="0"/>
    <x v="0"/>
    <n v="0"/>
  </r>
  <r>
    <s v="CLM90103653"/>
    <d v="2021-12-22T00:00:00"/>
    <x v="4798"/>
    <x v="1"/>
    <x v="4903"/>
    <d v="2022-03-02T00:00:00"/>
    <s v="POL79145337"/>
    <n v="0"/>
    <n v="0"/>
    <n v="70"/>
    <n v="0"/>
    <x v="0"/>
    <n v="0"/>
  </r>
  <r>
    <s v="CLM56049465"/>
    <d v="2022-10-30T00:00:00"/>
    <x v="4799"/>
    <x v="0"/>
    <x v="4904"/>
    <d v="2022-12-01T00:00:00"/>
    <s v="POL26967918"/>
    <n v="0"/>
    <n v="0"/>
    <n v="32"/>
    <n v="0"/>
    <x v="1"/>
    <n v="1"/>
  </r>
  <r>
    <s v="CLM23139396"/>
    <d v="2021-08-05T00:00:00"/>
    <x v="4800"/>
    <x v="1"/>
    <x v="4905"/>
    <d v="2021-10-04T00:00:00"/>
    <s v="POL43471833"/>
    <n v="0"/>
    <n v="1"/>
    <n v="60"/>
    <n v="0"/>
    <x v="0"/>
    <n v="0"/>
  </r>
  <r>
    <s v="CLM69560275"/>
    <d v="2022-05-16T00:00:00"/>
    <x v="3837"/>
    <x v="1"/>
    <x v="4906"/>
    <m/>
    <s v="POL47605263"/>
    <n v="1"/>
    <n v="0"/>
    <m/>
    <n v="1"/>
    <x v="0"/>
    <n v="0"/>
  </r>
  <r>
    <s v="CLM39851719"/>
    <d v="2023-04-04T00:00:00"/>
    <x v="4801"/>
    <x v="2"/>
    <x v="4907"/>
    <d v="2023-06-10T00:00:00"/>
    <s v="POL80243526"/>
    <n v="0"/>
    <n v="1"/>
    <n v="67"/>
    <n v="0"/>
    <x v="0"/>
    <n v="0"/>
  </r>
  <r>
    <s v="CLM49822905"/>
    <d v="2021-02-10T00:00:00"/>
    <x v="4656"/>
    <x v="2"/>
    <x v="4908"/>
    <d v="2021-04-25T00:00:00"/>
    <s v="POL99341236"/>
    <n v="0"/>
    <n v="1"/>
    <n v="74"/>
    <n v="0"/>
    <x v="0"/>
    <n v="0"/>
  </r>
  <r>
    <s v="CLM41759802"/>
    <d v="2021-09-25T00:00:00"/>
    <x v="4802"/>
    <x v="2"/>
    <x v="4909"/>
    <m/>
    <s v="POL85374430"/>
    <n v="1"/>
    <n v="1"/>
    <m/>
    <n v="1"/>
    <x v="0"/>
    <n v="0"/>
  </r>
  <r>
    <s v="CLM62604176"/>
    <d v="2021-04-14T00:00:00"/>
    <x v="4803"/>
    <x v="2"/>
    <x v="4910"/>
    <m/>
    <s v="POL31856502"/>
    <n v="1"/>
    <n v="1"/>
    <m/>
    <n v="1"/>
    <x v="0"/>
    <n v="0"/>
  </r>
  <r>
    <s v="CLM02373153"/>
    <d v="2020-01-02T00:00:00"/>
    <x v="4804"/>
    <x v="0"/>
    <x v="4911"/>
    <d v="2020-02-09T00:00:00"/>
    <s v="POL22879070"/>
    <n v="0"/>
    <n v="1"/>
    <n v="38"/>
    <n v="0"/>
    <x v="0"/>
    <n v="1"/>
  </r>
  <r>
    <s v="CLM73922330"/>
    <d v="2024-01-01T00:00:00"/>
    <x v="4805"/>
    <x v="1"/>
    <x v="4912"/>
    <d v="2024-03-26T00:00:00"/>
    <s v="POL40777572"/>
    <n v="0"/>
    <n v="0"/>
    <n v="85"/>
    <n v="0"/>
    <x v="0"/>
    <n v="0"/>
  </r>
  <r>
    <s v="CLM71711521"/>
    <d v="2020-09-08T00:00:00"/>
    <x v="4806"/>
    <x v="0"/>
    <x v="4913"/>
    <m/>
    <s v="POL94782191"/>
    <n v="1"/>
    <n v="1"/>
    <m/>
    <n v="1"/>
    <x v="0"/>
    <n v="1"/>
  </r>
  <r>
    <s v="CLM63424852"/>
    <d v="2024-01-06T00:00:00"/>
    <x v="4807"/>
    <x v="2"/>
    <x v="4914"/>
    <m/>
    <s v="POL10684748"/>
    <n v="1"/>
    <n v="1"/>
    <m/>
    <n v="1"/>
    <x v="0"/>
    <n v="0"/>
  </r>
  <r>
    <s v="CLM97996407"/>
    <d v="2021-09-10T00:00:00"/>
    <x v="4808"/>
    <x v="2"/>
    <x v="4915"/>
    <d v="2021-12-02T00:00:00"/>
    <s v="POL30184185"/>
    <n v="0"/>
    <n v="1"/>
    <n v="83"/>
    <n v="0"/>
    <x v="0"/>
    <n v="0"/>
  </r>
  <r>
    <s v="CLM46912438"/>
    <d v="2022-06-10T00:00:00"/>
    <x v="4809"/>
    <x v="0"/>
    <x v="4916"/>
    <d v="2022-07-11T00:00:00"/>
    <s v="POL17289574"/>
    <n v="0"/>
    <n v="0"/>
    <n v="31"/>
    <n v="0"/>
    <x v="0"/>
    <n v="1"/>
  </r>
  <r>
    <s v="CLM23312568"/>
    <d v="2024-12-21T00:00:00"/>
    <x v="1370"/>
    <x v="2"/>
    <x v="4917"/>
    <m/>
    <s v="POL89882153"/>
    <n v="1"/>
    <n v="0"/>
    <m/>
    <n v="1"/>
    <x v="1"/>
    <n v="0"/>
  </r>
  <r>
    <s v="CLM30192599"/>
    <d v="2024-06-19T00:00:00"/>
    <x v="4810"/>
    <x v="2"/>
    <x v="4918"/>
    <d v="2024-08-16T00:00:00"/>
    <s v="POL37962495"/>
    <n v="0"/>
    <n v="1"/>
    <n v="58"/>
    <n v="0"/>
    <x v="0"/>
    <n v="0"/>
  </r>
  <r>
    <s v="CLM76975059"/>
    <d v="2021-05-10T00:00:00"/>
    <x v="1711"/>
    <x v="2"/>
    <x v="4919"/>
    <d v="2021-07-19T00:00:00"/>
    <s v="POL88411869"/>
    <n v="0"/>
    <n v="0"/>
    <n v="70"/>
    <n v="0"/>
    <x v="1"/>
    <n v="0"/>
  </r>
  <r>
    <s v="CLM45325880"/>
    <d v="2022-08-15T00:00:00"/>
    <x v="4811"/>
    <x v="0"/>
    <x v="4920"/>
    <m/>
    <s v="POL50406144"/>
    <n v="1"/>
    <n v="0"/>
    <m/>
    <n v="1"/>
    <x v="2"/>
    <n v="1"/>
  </r>
  <r>
    <s v="CLM89847415"/>
    <d v="2023-04-15T00:00:00"/>
    <x v="4812"/>
    <x v="2"/>
    <x v="4921"/>
    <d v="2023-07-08T00:00:00"/>
    <s v="POL29059161"/>
    <n v="0"/>
    <n v="0"/>
    <n v="84"/>
    <n v="0"/>
    <x v="0"/>
    <n v="0"/>
  </r>
  <r>
    <s v="CLM65297882"/>
    <d v="2021-08-11T00:00:00"/>
    <x v="4813"/>
    <x v="2"/>
    <x v="4922"/>
    <d v="2021-09-13T00:00:00"/>
    <s v="POL42743605"/>
    <n v="0"/>
    <n v="1"/>
    <n v="33"/>
    <n v="0"/>
    <x v="0"/>
    <n v="0"/>
  </r>
  <r>
    <s v="CLM47337388"/>
    <d v="2024-02-26T00:00:00"/>
    <x v="4814"/>
    <x v="1"/>
    <x v="4923"/>
    <d v="2024-04-11T00:00:00"/>
    <s v="POL95808382"/>
    <n v="0"/>
    <n v="1"/>
    <n v="45"/>
    <n v="0"/>
    <x v="0"/>
    <n v="0"/>
  </r>
  <r>
    <s v="CLM21346205"/>
    <d v="2021-08-04T00:00:00"/>
    <x v="4815"/>
    <x v="2"/>
    <x v="4924"/>
    <d v="2021-10-06T00:00:00"/>
    <s v="POL79722953"/>
    <n v="0"/>
    <n v="1"/>
    <n v="63"/>
    <n v="0"/>
    <x v="0"/>
    <n v="0"/>
  </r>
  <r>
    <s v="CLM40324298"/>
    <d v="2020-08-19T00:00:00"/>
    <x v="4816"/>
    <x v="1"/>
    <x v="4925"/>
    <d v="2020-08-31T00:00:00"/>
    <s v="POL76750122"/>
    <n v="0"/>
    <n v="0"/>
    <n v="12"/>
    <n v="0"/>
    <x v="0"/>
    <n v="0"/>
  </r>
  <r>
    <s v="CLM76797349"/>
    <d v="2022-05-13T00:00:00"/>
    <x v="4817"/>
    <x v="2"/>
    <x v="4926"/>
    <d v="2022-06-03T00:00:00"/>
    <s v="POL82111920"/>
    <n v="0"/>
    <n v="1"/>
    <n v="21"/>
    <n v="0"/>
    <x v="0"/>
    <n v="0"/>
  </r>
  <r>
    <s v="CLM67003657"/>
    <d v="2022-12-20T00:00:00"/>
    <x v="2158"/>
    <x v="2"/>
    <x v="4927"/>
    <m/>
    <s v="POL01068804"/>
    <n v="1"/>
    <n v="1"/>
    <m/>
    <n v="1"/>
    <x v="0"/>
    <n v="0"/>
  </r>
  <r>
    <s v="CLM25520891"/>
    <d v="2020-02-27T00:00:00"/>
    <x v="4818"/>
    <x v="2"/>
    <x v="4928"/>
    <d v="2020-05-04T00:00:00"/>
    <s v="POL15552279"/>
    <n v="0"/>
    <n v="0"/>
    <n v="67"/>
    <n v="0"/>
    <x v="0"/>
    <n v="0"/>
  </r>
  <r>
    <s v="CLM22444440"/>
    <d v="2020-04-02T00:00:00"/>
    <x v="4819"/>
    <x v="0"/>
    <x v="4929"/>
    <d v="2020-04-17T00:00:00"/>
    <s v="POL90100383"/>
    <n v="0"/>
    <n v="1"/>
    <n v="15"/>
    <n v="0"/>
    <x v="0"/>
    <n v="1"/>
  </r>
  <r>
    <s v="CLM55844313"/>
    <d v="2020-01-26T00:00:00"/>
    <x v="4820"/>
    <x v="2"/>
    <x v="4930"/>
    <d v="2020-03-19T00:00:00"/>
    <s v="POL12620607"/>
    <n v="0"/>
    <n v="1"/>
    <n v="53"/>
    <n v="0"/>
    <x v="0"/>
    <n v="0"/>
  </r>
  <r>
    <s v="CLM53916880"/>
    <d v="2024-05-29T00:00:00"/>
    <x v="4821"/>
    <x v="0"/>
    <x v="4931"/>
    <d v="2024-08-26T00:00:00"/>
    <s v="POL91245659"/>
    <n v="0"/>
    <n v="1"/>
    <n v="89"/>
    <n v="0"/>
    <x v="0"/>
    <n v="1"/>
  </r>
  <r>
    <s v="CLM09528493"/>
    <d v="2023-09-10T00:00:00"/>
    <x v="4822"/>
    <x v="1"/>
    <x v="4932"/>
    <d v="2023-11-05T00:00:00"/>
    <s v="POL17867765"/>
    <n v="0"/>
    <n v="1"/>
    <n v="56"/>
    <n v="0"/>
    <x v="0"/>
    <n v="0"/>
  </r>
  <r>
    <s v="CLM09233057"/>
    <d v="2022-03-31T00:00:00"/>
    <x v="4823"/>
    <x v="1"/>
    <x v="4933"/>
    <m/>
    <s v="POL85425957"/>
    <n v="1"/>
    <n v="1"/>
    <m/>
    <n v="1"/>
    <x v="0"/>
    <n v="0"/>
  </r>
  <r>
    <s v="CLM78797021"/>
    <d v="2024-10-16T00:00:00"/>
    <x v="4824"/>
    <x v="0"/>
    <x v="4934"/>
    <d v="2024-12-01T00:00:00"/>
    <s v="POL88593471"/>
    <n v="0"/>
    <n v="1"/>
    <n v="46"/>
    <n v="0"/>
    <x v="0"/>
    <n v="1"/>
  </r>
  <r>
    <s v="CLM65946935"/>
    <d v="2024-10-10T00:00:00"/>
    <x v="4825"/>
    <x v="0"/>
    <x v="4935"/>
    <m/>
    <s v="POL71218396"/>
    <n v="1"/>
    <n v="1"/>
    <m/>
    <n v="1"/>
    <x v="0"/>
    <n v="1"/>
  </r>
  <r>
    <s v="CLM24862899"/>
    <d v="2024-03-22T00:00:00"/>
    <x v="4826"/>
    <x v="2"/>
    <x v="4936"/>
    <m/>
    <s v="POL93562061"/>
    <n v="1"/>
    <n v="0"/>
    <m/>
    <n v="1"/>
    <x v="1"/>
    <n v="0"/>
  </r>
  <r>
    <s v="CLM02021764"/>
    <d v="2022-05-22T00:00:00"/>
    <x v="4827"/>
    <x v="0"/>
    <x v="4937"/>
    <d v="2022-06-01T00:00:00"/>
    <s v="POL10231732"/>
    <n v="0"/>
    <n v="1"/>
    <n v="10"/>
    <n v="0"/>
    <x v="0"/>
    <n v="1"/>
  </r>
  <r>
    <s v="CLM06174426"/>
    <d v="2021-04-03T00:00:00"/>
    <x v="4828"/>
    <x v="1"/>
    <x v="4938"/>
    <d v="2021-05-01T00:00:00"/>
    <s v="POL51164854"/>
    <n v="0"/>
    <n v="0"/>
    <n v="28"/>
    <n v="0"/>
    <x v="0"/>
    <n v="0"/>
  </r>
  <r>
    <s v="CLM76340482"/>
    <d v="2021-12-16T00:00:00"/>
    <x v="4829"/>
    <x v="0"/>
    <x v="4939"/>
    <d v="2022-02-24T00:00:00"/>
    <s v="POL79257166"/>
    <n v="0"/>
    <n v="0"/>
    <n v="70"/>
    <n v="0"/>
    <x v="1"/>
    <n v="1"/>
  </r>
  <r>
    <s v="CLM47958916"/>
    <d v="2022-12-22T00:00:00"/>
    <x v="4830"/>
    <x v="1"/>
    <x v="4940"/>
    <d v="2023-03-12T00:00:00"/>
    <s v="POL09895305"/>
    <n v="0"/>
    <n v="1"/>
    <n v="80"/>
    <n v="0"/>
    <x v="0"/>
    <n v="0"/>
  </r>
  <r>
    <s v="CLM34255152"/>
    <d v="2020-09-18T00:00:00"/>
    <x v="4831"/>
    <x v="1"/>
    <x v="4941"/>
    <d v="2020-10-03T00:00:00"/>
    <s v="POL85095212"/>
    <n v="0"/>
    <n v="0"/>
    <n v="15"/>
    <n v="0"/>
    <x v="0"/>
    <n v="0"/>
  </r>
  <r>
    <s v="CLM03240601"/>
    <d v="2021-11-30T00:00:00"/>
    <x v="4832"/>
    <x v="1"/>
    <x v="4942"/>
    <d v="2022-02-22T00:00:00"/>
    <s v="POL82409345"/>
    <n v="0"/>
    <n v="1"/>
    <n v="84"/>
    <n v="0"/>
    <x v="0"/>
    <n v="0"/>
  </r>
  <r>
    <s v="CLM96257567"/>
    <d v="2024-08-06T00:00:00"/>
    <x v="4833"/>
    <x v="1"/>
    <x v="4943"/>
    <m/>
    <s v="POL21822034"/>
    <n v="1"/>
    <n v="1"/>
    <m/>
    <n v="1"/>
    <x v="0"/>
    <n v="0"/>
  </r>
  <r>
    <s v="CLM74602491"/>
    <d v="2023-12-19T00:00:00"/>
    <x v="4834"/>
    <x v="1"/>
    <x v="4944"/>
    <d v="2024-03-13T00:00:00"/>
    <s v="POL18760277"/>
    <n v="0"/>
    <n v="0"/>
    <n v="85"/>
    <n v="0"/>
    <x v="1"/>
    <n v="0"/>
  </r>
  <r>
    <s v="CLM39888884"/>
    <d v="2023-11-30T00:00:00"/>
    <x v="4835"/>
    <x v="2"/>
    <x v="4945"/>
    <m/>
    <s v="POL94198861"/>
    <n v="1"/>
    <n v="1"/>
    <m/>
    <n v="1"/>
    <x v="0"/>
    <n v="0"/>
  </r>
  <r>
    <s v="CLM04502062"/>
    <d v="2020-04-19T00:00:00"/>
    <x v="4836"/>
    <x v="1"/>
    <x v="4946"/>
    <d v="2020-05-18T00:00:00"/>
    <s v="POL44082493"/>
    <n v="0"/>
    <n v="0"/>
    <n v="29"/>
    <n v="0"/>
    <x v="0"/>
    <n v="0"/>
  </r>
  <r>
    <s v="CLM97582641"/>
    <d v="2022-04-24T00:00:00"/>
    <x v="4837"/>
    <x v="2"/>
    <x v="4947"/>
    <m/>
    <s v="POL98320101"/>
    <n v="1"/>
    <n v="0"/>
    <m/>
    <n v="1"/>
    <x v="0"/>
    <n v="0"/>
  </r>
  <r>
    <s v="CLM24045644"/>
    <d v="2021-08-07T00:00:00"/>
    <x v="4838"/>
    <x v="1"/>
    <x v="4948"/>
    <d v="2021-09-21T00:00:00"/>
    <s v="POL24708378"/>
    <n v="0"/>
    <n v="1"/>
    <n v="45"/>
    <n v="0"/>
    <x v="0"/>
    <n v="0"/>
  </r>
  <r>
    <s v="CLM24538590"/>
    <d v="2021-01-29T00:00:00"/>
    <x v="4839"/>
    <x v="0"/>
    <x v="4949"/>
    <m/>
    <s v="POL24131589"/>
    <n v="1"/>
    <n v="0"/>
    <m/>
    <n v="1"/>
    <x v="0"/>
    <n v="1"/>
  </r>
  <r>
    <s v="CLM60594713"/>
    <d v="2020-07-04T00:00:00"/>
    <x v="4840"/>
    <x v="0"/>
    <x v="4950"/>
    <d v="2020-09-30T00:00:00"/>
    <s v="POL11698885"/>
    <n v="0"/>
    <n v="1"/>
    <n v="88"/>
    <n v="0"/>
    <x v="0"/>
    <n v="1"/>
  </r>
  <r>
    <s v="CLM05713902"/>
    <d v="2023-07-16T00:00:00"/>
    <x v="4841"/>
    <x v="0"/>
    <x v="4951"/>
    <d v="2023-09-01T00:00:00"/>
    <s v="POL08571799"/>
    <n v="0"/>
    <n v="1"/>
    <n v="47"/>
    <n v="0"/>
    <x v="0"/>
    <n v="1"/>
  </r>
  <r>
    <s v="CLM08946231"/>
    <d v="2023-12-27T00:00:00"/>
    <x v="4842"/>
    <x v="0"/>
    <x v="4952"/>
    <d v="2024-03-19T00:00:00"/>
    <s v="POL89729174"/>
    <n v="0"/>
    <n v="1"/>
    <n v="83"/>
    <n v="0"/>
    <x v="0"/>
    <n v="1"/>
  </r>
  <r>
    <s v="CLM39917585"/>
    <d v="2024-05-25T00:00:00"/>
    <x v="4843"/>
    <x v="0"/>
    <x v="4953"/>
    <m/>
    <s v="POL43397255"/>
    <n v="1"/>
    <n v="0"/>
    <m/>
    <n v="1"/>
    <x v="1"/>
    <n v="1"/>
  </r>
  <r>
    <s v="CLM05351607"/>
    <d v="2024-10-04T00:00:00"/>
    <x v="4844"/>
    <x v="2"/>
    <x v="4954"/>
    <d v="2024-11-02T00:00:00"/>
    <s v="POL62259131"/>
    <n v="0"/>
    <n v="1"/>
    <n v="29"/>
    <n v="0"/>
    <x v="0"/>
    <n v="0"/>
  </r>
  <r>
    <s v="CLM66926018"/>
    <d v="2023-11-18T00:00:00"/>
    <x v="4845"/>
    <x v="2"/>
    <x v="4955"/>
    <d v="2024-02-13T00:00:00"/>
    <s v="POL59077724"/>
    <n v="0"/>
    <n v="1"/>
    <n v="87"/>
    <n v="0"/>
    <x v="0"/>
    <n v="0"/>
  </r>
  <r>
    <s v="CLM81602664"/>
    <d v="2020-03-19T00:00:00"/>
    <x v="4846"/>
    <x v="2"/>
    <x v="4956"/>
    <d v="2020-04-29T00:00:00"/>
    <s v="POL14909944"/>
    <n v="0"/>
    <n v="0"/>
    <n v="41"/>
    <n v="0"/>
    <x v="1"/>
    <n v="0"/>
  </r>
  <r>
    <s v="CLM13235778"/>
    <d v="2024-01-14T00:00:00"/>
    <x v="4847"/>
    <x v="0"/>
    <x v="4957"/>
    <d v="2024-02-22T00:00:00"/>
    <s v="POL10292870"/>
    <n v="0"/>
    <n v="0"/>
    <n v="39"/>
    <n v="0"/>
    <x v="0"/>
    <n v="1"/>
  </r>
  <r>
    <s v="CLM38738809"/>
    <d v="2020-09-08T00:00:00"/>
    <x v="4848"/>
    <x v="2"/>
    <x v="4958"/>
    <d v="2020-11-20T00:00:00"/>
    <s v="POL05208106"/>
    <n v="0"/>
    <n v="1"/>
    <n v="73"/>
    <n v="0"/>
    <x v="0"/>
    <n v="0"/>
  </r>
  <r>
    <s v="CLM77463567"/>
    <d v="2024-04-08T00:00:00"/>
    <x v="4849"/>
    <x v="2"/>
    <x v="4959"/>
    <d v="2024-07-06T00:00:00"/>
    <s v="POL14455215"/>
    <n v="0"/>
    <n v="0"/>
    <n v="89"/>
    <n v="0"/>
    <x v="0"/>
    <n v="0"/>
  </r>
  <r>
    <s v="CLM13772704"/>
    <d v="2024-09-14T00:00:00"/>
    <x v="4850"/>
    <x v="0"/>
    <x v="4960"/>
    <d v="2024-12-11T00:00:00"/>
    <s v="POL98526256"/>
    <n v="0"/>
    <n v="1"/>
    <n v="88"/>
    <n v="0"/>
    <x v="0"/>
    <n v="1"/>
  </r>
  <r>
    <s v="CLM15922718"/>
    <d v="2023-01-14T00:00:00"/>
    <x v="4851"/>
    <x v="0"/>
    <x v="4961"/>
    <d v="2023-02-17T00:00:00"/>
    <s v="POL71239767"/>
    <n v="0"/>
    <n v="0"/>
    <n v="34"/>
    <n v="0"/>
    <x v="0"/>
    <n v="1"/>
  </r>
  <r>
    <s v="CLM24056445"/>
    <d v="2024-04-06T00:00:00"/>
    <x v="4852"/>
    <x v="0"/>
    <x v="4962"/>
    <d v="2024-04-18T00:00:00"/>
    <s v="POL01226871"/>
    <n v="0"/>
    <n v="0"/>
    <n v="12"/>
    <n v="0"/>
    <x v="1"/>
    <n v="1"/>
  </r>
  <r>
    <s v="CLM90572392"/>
    <d v="2020-02-22T00:00:00"/>
    <x v="4853"/>
    <x v="0"/>
    <x v="4963"/>
    <d v="2020-04-12T00:00:00"/>
    <s v="POL12364849"/>
    <n v="0"/>
    <n v="0"/>
    <n v="50"/>
    <n v="0"/>
    <x v="0"/>
    <n v="1"/>
  </r>
  <r>
    <s v="CLM52815062"/>
    <d v="2020-01-23T00:00:00"/>
    <x v="4854"/>
    <x v="2"/>
    <x v="4964"/>
    <d v="2020-03-25T00:00:00"/>
    <s v="POL45984602"/>
    <n v="0"/>
    <n v="0"/>
    <n v="62"/>
    <n v="0"/>
    <x v="1"/>
    <n v="0"/>
  </r>
  <r>
    <s v="CLM50658368"/>
    <d v="2021-10-25T00:00:00"/>
    <x v="4855"/>
    <x v="2"/>
    <x v="4965"/>
    <d v="2022-01-01T00:00:00"/>
    <s v="POL29130191"/>
    <n v="0"/>
    <n v="0"/>
    <n v="68"/>
    <n v="0"/>
    <x v="0"/>
    <n v="0"/>
  </r>
  <r>
    <s v="CLM97439176"/>
    <d v="2024-07-21T00:00:00"/>
    <x v="4856"/>
    <x v="2"/>
    <x v="4966"/>
    <m/>
    <s v="POL53582347"/>
    <n v="1"/>
    <n v="0"/>
    <m/>
    <n v="1"/>
    <x v="1"/>
    <n v="0"/>
  </r>
  <r>
    <s v="CLM84143788"/>
    <d v="2023-03-07T00:00:00"/>
    <x v="4857"/>
    <x v="1"/>
    <x v="4967"/>
    <m/>
    <s v="POL63887686"/>
    <n v="1"/>
    <n v="0"/>
    <m/>
    <n v="1"/>
    <x v="0"/>
    <n v="0"/>
  </r>
  <r>
    <s v="CLM39208389"/>
    <d v="2021-10-20T00:00:00"/>
    <x v="4858"/>
    <x v="1"/>
    <x v="4968"/>
    <d v="2022-01-12T00:00:00"/>
    <s v="POL01363904"/>
    <n v="0"/>
    <n v="0"/>
    <n v="84"/>
    <n v="0"/>
    <x v="0"/>
    <n v="0"/>
  </r>
  <r>
    <s v="CLM27162616"/>
    <d v="2021-07-21T00:00:00"/>
    <x v="4859"/>
    <x v="0"/>
    <x v="4969"/>
    <d v="2021-08-09T00:00:00"/>
    <s v="POL76374292"/>
    <n v="0"/>
    <n v="1"/>
    <n v="19"/>
    <n v="0"/>
    <x v="0"/>
    <n v="1"/>
  </r>
  <r>
    <s v="CLM00329122"/>
    <d v="2020-07-21T00:00:00"/>
    <x v="4860"/>
    <x v="0"/>
    <x v="4970"/>
    <d v="2020-09-29T00:00:00"/>
    <s v="POL43986389"/>
    <n v="0"/>
    <n v="1"/>
    <n v="70"/>
    <n v="0"/>
    <x v="0"/>
    <n v="1"/>
  </r>
  <r>
    <s v="CLM94112221"/>
    <d v="2022-08-18T00:00:00"/>
    <x v="4861"/>
    <x v="1"/>
    <x v="4971"/>
    <m/>
    <s v="POL40774086"/>
    <n v="1"/>
    <n v="0"/>
    <m/>
    <n v="1"/>
    <x v="2"/>
    <n v="0"/>
  </r>
  <r>
    <s v="CLM30765370"/>
    <d v="2020-08-29T00:00:00"/>
    <x v="4862"/>
    <x v="1"/>
    <x v="4972"/>
    <d v="2020-11-23T00:00:00"/>
    <s v="POL17258219"/>
    <n v="0"/>
    <n v="0"/>
    <n v="86"/>
    <n v="0"/>
    <x v="0"/>
    <n v="0"/>
  </r>
  <r>
    <s v="CLM27995681"/>
    <d v="2024-07-09T00:00:00"/>
    <x v="4863"/>
    <x v="0"/>
    <x v="4973"/>
    <m/>
    <s v="POL97265632"/>
    <n v="1"/>
    <n v="1"/>
    <m/>
    <n v="1"/>
    <x v="0"/>
    <n v="1"/>
  </r>
  <r>
    <s v="CLM36020616"/>
    <d v="2020-12-16T00:00:00"/>
    <x v="4864"/>
    <x v="0"/>
    <x v="4974"/>
    <d v="2021-02-23T00:00:00"/>
    <s v="POL79929053"/>
    <n v="0"/>
    <n v="0"/>
    <n v="69"/>
    <n v="0"/>
    <x v="0"/>
    <n v="1"/>
  </r>
  <r>
    <s v="CLM88409235"/>
    <d v="2021-09-12T00:00:00"/>
    <x v="4865"/>
    <x v="2"/>
    <x v="4975"/>
    <m/>
    <s v="POL04951844"/>
    <n v="1"/>
    <n v="1"/>
    <m/>
    <n v="1"/>
    <x v="0"/>
    <n v="0"/>
  </r>
  <r>
    <s v="CLM42480295"/>
    <d v="2020-04-30T00:00:00"/>
    <x v="4866"/>
    <x v="2"/>
    <x v="4976"/>
    <m/>
    <s v="POL92525583"/>
    <n v="1"/>
    <n v="1"/>
    <m/>
    <n v="1"/>
    <x v="0"/>
    <n v="0"/>
  </r>
  <r>
    <s v="CLM60135784"/>
    <d v="2022-03-18T00:00:00"/>
    <x v="4867"/>
    <x v="1"/>
    <x v="4977"/>
    <m/>
    <s v="POL43895814"/>
    <n v="1"/>
    <n v="0"/>
    <m/>
    <n v="1"/>
    <x v="1"/>
    <n v="0"/>
  </r>
  <r>
    <s v="CLM16410913"/>
    <d v="2024-04-11T00:00:00"/>
    <x v="4868"/>
    <x v="1"/>
    <x v="4978"/>
    <d v="2024-06-10T00:00:00"/>
    <s v="POL39502034"/>
    <n v="0"/>
    <n v="0"/>
    <n v="60"/>
    <n v="0"/>
    <x v="1"/>
    <n v="0"/>
  </r>
  <r>
    <s v="CLM05473601"/>
    <d v="2023-07-05T00:00:00"/>
    <x v="4869"/>
    <x v="0"/>
    <x v="4979"/>
    <m/>
    <s v="POL32734237"/>
    <n v="1"/>
    <n v="0"/>
    <m/>
    <n v="1"/>
    <x v="1"/>
    <n v="1"/>
  </r>
  <r>
    <s v="CLM94523822"/>
    <d v="2021-06-27T00:00:00"/>
    <x v="4870"/>
    <x v="1"/>
    <x v="4980"/>
    <m/>
    <s v="POL66258798"/>
    <n v="1"/>
    <n v="0"/>
    <m/>
    <n v="1"/>
    <x v="0"/>
    <n v="0"/>
  </r>
  <r>
    <s v="CLM54799640"/>
    <d v="2021-02-09T00:00:00"/>
    <x v="4871"/>
    <x v="0"/>
    <x v="4981"/>
    <d v="2021-03-31T00:00:00"/>
    <s v="POL77001429"/>
    <n v="0"/>
    <n v="0"/>
    <n v="50"/>
    <n v="0"/>
    <x v="1"/>
    <n v="1"/>
  </r>
  <r>
    <s v="CLM60569416"/>
    <d v="2023-07-16T00:00:00"/>
    <x v="4872"/>
    <x v="0"/>
    <x v="4982"/>
    <m/>
    <s v="POL38146133"/>
    <n v="1"/>
    <n v="1"/>
    <m/>
    <n v="1"/>
    <x v="0"/>
    <n v="1"/>
  </r>
  <r>
    <s v="CLM05131348"/>
    <d v="2020-04-17T00:00:00"/>
    <x v="4873"/>
    <x v="1"/>
    <x v="4983"/>
    <d v="2020-05-17T00:00:00"/>
    <s v="POL34185139"/>
    <n v="0"/>
    <n v="0"/>
    <n v="30"/>
    <n v="0"/>
    <x v="1"/>
    <n v="0"/>
  </r>
  <r>
    <s v="CLM51790841"/>
    <d v="2024-03-19T00:00:00"/>
    <x v="4874"/>
    <x v="2"/>
    <x v="4984"/>
    <d v="2024-04-02T00:00:00"/>
    <s v="POL92392809"/>
    <n v="0"/>
    <n v="1"/>
    <n v="14"/>
    <n v="0"/>
    <x v="0"/>
    <n v="0"/>
  </r>
  <r>
    <s v="CLM37235797"/>
    <d v="2024-11-25T00:00:00"/>
    <x v="4875"/>
    <x v="1"/>
    <x v="4985"/>
    <d v="2025-01-12T00:00:00"/>
    <s v="POL43899916"/>
    <n v="0"/>
    <n v="0"/>
    <n v="48"/>
    <n v="0"/>
    <x v="0"/>
    <n v="0"/>
  </r>
  <r>
    <s v="CLM66453907"/>
    <d v="2021-09-30T00:00:00"/>
    <x v="4876"/>
    <x v="1"/>
    <x v="4986"/>
    <d v="2021-11-08T00:00:00"/>
    <s v="POL47676177"/>
    <n v="0"/>
    <n v="0"/>
    <n v="39"/>
    <n v="0"/>
    <x v="1"/>
    <n v="0"/>
  </r>
  <r>
    <s v="CLM28899883"/>
    <d v="2021-03-29T00:00:00"/>
    <x v="221"/>
    <x v="2"/>
    <x v="4987"/>
    <d v="2021-05-09T00:00:00"/>
    <s v="POL51786997"/>
    <n v="0"/>
    <n v="1"/>
    <n v="41"/>
    <n v="0"/>
    <x v="0"/>
    <n v="0"/>
  </r>
  <r>
    <s v="CLM86881664"/>
    <d v="2020-12-27T00:00:00"/>
    <x v="4877"/>
    <x v="1"/>
    <x v="4988"/>
    <m/>
    <s v="POL38779532"/>
    <n v="1"/>
    <n v="1"/>
    <m/>
    <n v="1"/>
    <x v="0"/>
    <n v="0"/>
  </r>
  <r>
    <s v="CLM71800628"/>
    <d v="2020-10-18T00:00:00"/>
    <x v="4878"/>
    <x v="1"/>
    <x v="4989"/>
    <m/>
    <s v="POL10731593"/>
    <n v="1"/>
    <n v="1"/>
    <m/>
    <n v="1"/>
    <x v="0"/>
    <n v="0"/>
  </r>
  <r>
    <s v="CLM03810405"/>
    <d v="2024-01-22T00:00:00"/>
    <x v="4879"/>
    <x v="2"/>
    <x v="4990"/>
    <m/>
    <s v="POL63414573"/>
    <n v="1"/>
    <n v="1"/>
    <m/>
    <n v="1"/>
    <x v="0"/>
    <n v="0"/>
  </r>
  <r>
    <s v="CLM35621827"/>
    <d v="2020-07-14T00:00:00"/>
    <x v="4880"/>
    <x v="1"/>
    <x v="4991"/>
    <d v="2020-08-15T00:00:00"/>
    <s v="POL55036826"/>
    <n v="0"/>
    <n v="1"/>
    <n v="32"/>
    <n v="0"/>
    <x v="0"/>
    <n v="0"/>
  </r>
  <r>
    <s v="CLM59373125"/>
    <d v="2023-06-01T00:00:00"/>
    <x v="4881"/>
    <x v="0"/>
    <x v="4992"/>
    <d v="2023-07-06T00:00:00"/>
    <s v="POL21603808"/>
    <n v="0"/>
    <n v="0"/>
    <n v="35"/>
    <n v="0"/>
    <x v="0"/>
    <n v="1"/>
  </r>
  <r>
    <s v="CLM70100212"/>
    <d v="2020-12-12T00:00:00"/>
    <x v="4882"/>
    <x v="0"/>
    <x v="4993"/>
    <d v="2020-12-23T00:00:00"/>
    <s v="POL60505158"/>
    <n v="0"/>
    <n v="1"/>
    <n v="11"/>
    <n v="0"/>
    <x v="0"/>
    <n v="1"/>
  </r>
  <r>
    <s v="CLM23244726"/>
    <d v="2022-01-09T00:00:00"/>
    <x v="4883"/>
    <x v="2"/>
    <x v="4994"/>
    <m/>
    <s v="POL05559370"/>
    <n v="1"/>
    <n v="0"/>
    <m/>
    <n v="1"/>
    <x v="0"/>
    <n v="0"/>
  </r>
  <r>
    <s v="CLM65086444"/>
    <d v="2023-06-22T00:00:00"/>
    <x v="4884"/>
    <x v="0"/>
    <x v="4995"/>
    <d v="2023-07-10T00:00:00"/>
    <s v="POL32166365"/>
    <n v="0"/>
    <n v="0"/>
    <n v="18"/>
    <n v="0"/>
    <x v="0"/>
    <n v="1"/>
  </r>
  <r>
    <s v="CLM46647461"/>
    <d v="2022-07-09T00:00:00"/>
    <x v="4885"/>
    <x v="0"/>
    <x v="4996"/>
    <d v="2022-07-31T00:00:00"/>
    <s v="POL44633851"/>
    <n v="0"/>
    <n v="0"/>
    <n v="22"/>
    <n v="0"/>
    <x v="0"/>
    <n v="1"/>
  </r>
  <r>
    <s v="CLM98505882"/>
    <d v="2021-10-04T00:00:00"/>
    <x v="4886"/>
    <x v="1"/>
    <x v="4997"/>
    <d v="2021-12-21T00:00:00"/>
    <s v="POL38116452"/>
    <n v="0"/>
    <n v="0"/>
    <n v="78"/>
    <n v="0"/>
    <x v="1"/>
    <n v="0"/>
  </r>
  <r>
    <s v="CLM21849071"/>
    <d v="2024-03-12T00:00:00"/>
    <x v="4887"/>
    <x v="2"/>
    <x v="4998"/>
    <d v="2024-04-22T00:00:00"/>
    <s v="POL57863591"/>
    <n v="0"/>
    <n v="0"/>
    <n v="41"/>
    <n v="0"/>
    <x v="0"/>
    <n v="0"/>
  </r>
  <r>
    <s v="CLM13484468"/>
    <d v="2023-10-16T00:00:00"/>
    <x v="4888"/>
    <x v="0"/>
    <x v="4999"/>
    <d v="2023-12-25T00:00:00"/>
    <s v="POL17837045"/>
    <n v="0"/>
    <n v="0"/>
    <n v="70"/>
    <n v="0"/>
    <x v="0"/>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AY00503494"/>
    <d v="2024-02-16T00:00:00"/>
    <n v="1121.1300000000001"/>
    <x v="0"/>
    <x v="0"/>
    <s v="POL09901587"/>
    <n v="0"/>
    <n v="2024"/>
    <s v="February"/>
    <n v="1"/>
    <n v="0"/>
  </r>
  <r>
    <s v="PAY78887551"/>
    <d v="2023-01-19T00:00:00"/>
    <n v="1420.69"/>
    <x v="1"/>
    <x v="0"/>
    <s v="POL73324138"/>
    <n v="0"/>
    <n v="2023"/>
    <s v="January"/>
    <n v="1"/>
    <n v="0"/>
  </r>
  <r>
    <s v="PAY14700139"/>
    <d v="2023-07-31T00:00:00"/>
    <n v="490.76"/>
    <x v="0"/>
    <x v="0"/>
    <s v="POL71278302"/>
    <n v="0"/>
    <n v="2023"/>
    <s v="July"/>
    <n v="1"/>
    <n v="0"/>
  </r>
  <r>
    <s v="PAY00915248"/>
    <d v="2022-04-07T00:00:00"/>
    <n v="1150.5899999999999"/>
    <x v="0"/>
    <x v="1"/>
    <s v="POL24753734"/>
    <n v="1"/>
    <n v="2022"/>
    <s v="April"/>
    <n v="0"/>
    <n v="1"/>
  </r>
  <r>
    <s v="PAY94123626"/>
    <d v="2022-08-05T00:00:00"/>
    <n v="1490.26"/>
    <x v="0"/>
    <x v="1"/>
    <s v="POL18290935"/>
    <n v="1"/>
    <n v="2022"/>
    <s v="August"/>
    <n v="0"/>
    <n v="1"/>
  </r>
  <r>
    <s v="PAY53415430"/>
    <d v="2024-09-05T00:00:00"/>
    <n v="1318.96"/>
    <x v="2"/>
    <x v="1"/>
    <s v="POL98372511"/>
    <n v="1"/>
    <n v="2024"/>
    <s v="September"/>
    <n v="0"/>
    <n v="1"/>
  </r>
  <r>
    <s v="PAY84843365"/>
    <d v="2023-09-18T00:00:00"/>
    <n v="158.43"/>
    <x v="0"/>
    <x v="1"/>
    <s v="POL20843719"/>
    <n v="1"/>
    <n v="2023"/>
    <s v="September"/>
    <n v="0"/>
    <n v="1"/>
  </r>
  <r>
    <s v="PAY97836039"/>
    <d v="2023-09-27T00:00:00"/>
    <n v="994.21"/>
    <x v="2"/>
    <x v="1"/>
    <s v="POL03845436"/>
    <n v="1"/>
    <n v="2023"/>
    <s v="September"/>
    <n v="0"/>
    <n v="1"/>
  </r>
  <r>
    <s v="PAY65075228"/>
    <d v="2023-02-08T00:00:00"/>
    <n v="233.3"/>
    <x v="1"/>
    <x v="0"/>
    <s v="POL70775475"/>
    <n v="0"/>
    <n v="2023"/>
    <s v="February"/>
    <n v="1"/>
    <n v="0"/>
  </r>
  <r>
    <s v="PAY17334868"/>
    <d v="2024-06-14T00:00:00"/>
    <n v="176.91"/>
    <x v="1"/>
    <x v="1"/>
    <s v="POL23603808"/>
    <n v="1"/>
    <n v="2024"/>
    <s v="June"/>
    <n v="0"/>
    <n v="1"/>
  </r>
  <r>
    <s v="PAY39650460"/>
    <d v="2022-12-08T00:00:00"/>
    <n v="513.88"/>
    <x v="0"/>
    <x v="1"/>
    <s v="POL52535973"/>
    <n v="1"/>
    <n v="2022"/>
    <s v="December"/>
    <n v="0"/>
    <n v="1"/>
  </r>
  <r>
    <s v="PAY81033711"/>
    <d v="2024-09-10T00:00:00"/>
    <n v="380.15"/>
    <x v="2"/>
    <x v="1"/>
    <s v="POL52256054"/>
    <n v="1"/>
    <n v="2024"/>
    <s v="September"/>
    <n v="0"/>
    <n v="1"/>
  </r>
  <r>
    <s v="PAY23131064"/>
    <d v="2024-08-26T00:00:00"/>
    <n v="885.34"/>
    <x v="2"/>
    <x v="1"/>
    <s v="POL10285665"/>
    <n v="1"/>
    <n v="2024"/>
    <s v="August"/>
    <n v="0"/>
    <n v="1"/>
  </r>
  <r>
    <s v="PAY61404327"/>
    <d v="2022-09-11T00:00:00"/>
    <n v="476.34"/>
    <x v="1"/>
    <x v="1"/>
    <s v="POL04601577"/>
    <n v="1"/>
    <n v="2022"/>
    <s v="September"/>
    <n v="0"/>
    <n v="1"/>
  </r>
  <r>
    <s v="PAY70078321"/>
    <d v="2022-02-22T00:00:00"/>
    <n v="1296.45"/>
    <x v="0"/>
    <x v="1"/>
    <s v="POL93399992"/>
    <n v="1"/>
    <n v="2022"/>
    <s v="February"/>
    <n v="0"/>
    <n v="1"/>
  </r>
  <r>
    <s v="PAY46848057"/>
    <d v="2022-05-17T00:00:00"/>
    <n v="129.52000000000001"/>
    <x v="1"/>
    <x v="1"/>
    <s v="POL30420925"/>
    <n v="1"/>
    <n v="2022"/>
    <s v="May"/>
    <n v="0"/>
    <n v="1"/>
  </r>
  <r>
    <s v="PAY71647365"/>
    <d v="2024-02-05T00:00:00"/>
    <n v="663.46"/>
    <x v="2"/>
    <x v="0"/>
    <s v="POL65725229"/>
    <n v="0"/>
    <n v="2024"/>
    <s v="February"/>
    <n v="1"/>
    <n v="0"/>
  </r>
  <r>
    <s v="PAY44865582"/>
    <d v="2024-01-25T00:00:00"/>
    <n v="452.98"/>
    <x v="0"/>
    <x v="0"/>
    <s v="POL06989593"/>
    <n v="0"/>
    <n v="2024"/>
    <s v="January"/>
    <n v="1"/>
    <n v="0"/>
  </r>
  <r>
    <s v="PAY38998359"/>
    <d v="2024-04-11T00:00:00"/>
    <n v="777.54"/>
    <x v="2"/>
    <x v="0"/>
    <s v="POL39585916"/>
    <n v="0"/>
    <n v="2024"/>
    <s v="April"/>
    <n v="1"/>
    <n v="0"/>
  </r>
  <r>
    <s v="PAY72241449"/>
    <d v="2022-02-05T00:00:00"/>
    <n v="102.79"/>
    <x v="2"/>
    <x v="1"/>
    <s v="POL79940322"/>
    <n v="1"/>
    <n v="2022"/>
    <s v="February"/>
    <n v="0"/>
    <n v="1"/>
  </r>
  <r>
    <s v="PAY87905940"/>
    <d v="2024-11-19T00:00:00"/>
    <n v="1423.5"/>
    <x v="0"/>
    <x v="0"/>
    <s v="POL99941160"/>
    <n v="0"/>
    <n v="2024"/>
    <s v="November"/>
    <n v="1"/>
    <n v="0"/>
  </r>
  <r>
    <s v="PAY04724076"/>
    <d v="2022-05-30T00:00:00"/>
    <n v="418.47"/>
    <x v="1"/>
    <x v="1"/>
    <s v="POL56060343"/>
    <n v="1"/>
    <n v="2022"/>
    <s v="May"/>
    <n v="0"/>
    <n v="1"/>
  </r>
  <r>
    <s v="PAY12613104"/>
    <d v="2022-03-05T00:00:00"/>
    <n v="1154.1600000000001"/>
    <x v="2"/>
    <x v="1"/>
    <s v="POL93664406"/>
    <n v="1"/>
    <n v="2022"/>
    <s v="March"/>
    <n v="0"/>
    <n v="1"/>
  </r>
  <r>
    <s v="PAY77543077"/>
    <d v="2024-12-16T00:00:00"/>
    <n v="1276.3499999999999"/>
    <x v="1"/>
    <x v="0"/>
    <s v="POL03123237"/>
    <n v="0"/>
    <n v="2024"/>
    <s v="December"/>
    <n v="1"/>
    <n v="0"/>
  </r>
  <r>
    <s v="PAY47346394"/>
    <d v="2024-07-06T00:00:00"/>
    <n v="908.13"/>
    <x v="1"/>
    <x v="1"/>
    <s v="POL93775978"/>
    <n v="1"/>
    <n v="2024"/>
    <s v="July"/>
    <n v="0"/>
    <n v="1"/>
  </r>
  <r>
    <s v="PAY55889575"/>
    <d v="2022-03-19T00:00:00"/>
    <n v="1099.68"/>
    <x v="2"/>
    <x v="1"/>
    <s v="POL23778009"/>
    <n v="1"/>
    <n v="2022"/>
    <s v="March"/>
    <n v="0"/>
    <n v="1"/>
  </r>
  <r>
    <s v="PAY23205278"/>
    <d v="2023-01-01T00:00:00"/>
    <n v="728.14"/>
    <x v="1"/>
    <x v="1"/>
    <s v="POL21956809"/>
    <n v="1"/>
    <n v="2023"/>
    <s v="January"/>
    <n v="0"/>
    <n v="1"/>
  </r>
  <r>
    <s v="PAY95814567"/>
    <d v="2023-04-02T00:00:00"/>
    <n v="1263.27"/>
    <x v="0"/>
    <x v="0"/>
    <s v="POL67043142"/>
    <n v="0"/>
    <n v="2023"/>
    <s v="April"/>
    <n v="1"/>
    <n v="0"/>
  </r>
  <r>
    <s v="PAY50561125"/>
    <d v="2022-12-15T00:00:00"/>
    <n v="1165.26"/>
    <x v="1"/>
    <x v="1"/>
    <s v="POL81192447"/>
    <n v="1"/>
    <n v="2022"/>
    <s v="December"/>
    <n v="0"/>
    <n v="1"/>
  </r>
  <r>
    <s v="PAY69438502"/>
    <d v="2022-03-14T00:00:00"/>
    <n v="1234.6600000000001"/>
    <x v="1"/>
    <x v="0"/>
    <s v="POL98385553"/>
    <n v="0"/>
    <n v="2022"/>
    <s v="March"/>
    <n v="1"/>
    <n v="0"/>
  </r>
  <r>
    <s v="PAY29494840"/>
    <d v="2024-05-01T00:00:00"/>
    <n v="742.54"/>
    <x v="1"/>
    <x v="1"/>
    <s v="POL45444901"/>
    <n v="1"/>
    <n v="2024"/>
    <s v="May"/>
    <n v="0"/>
    <n v="1"/>
  </r>
  <r>
    <s v="PAY35834324"/>
    <d v="2024-04-01T00:00:00"/>
    <n v="228.02"/>
    <x v="1"/>
    <x v="1"/>
    <s v="POL06119117"/>
    <n v="1"/>
    <n v="2024"/>
    <s v="April"/>
    <n v="0"/>
    <n v="1"/>
  </r>
  <r>
    <s v="PAY31440664"/>
    <d v="2023-03-30T00:00:00"/>
    <n v="265.76"/>
    <x v="1"/>
    <x v="0"/>
    <s v="POL70483793"/>
    <n v="0"/>
    <n v="2023"/>
    <s v="March"/>
    <n v="1"/>
    <n v="0"/>
  </r>
  <r>
    <s v="PAY25455131"/>
    <d v="2023-01-08T00:00:00"/>
    <n v="943.53"/>
    <x v="2"/>
    <x v="0"/>
    <s v="POL46961879"/>
    <n v="0"/>
    <n v="2023"/>
    <s v="January"/>
    <n v="1"/>
    <n v="0"/>
  </r>
  <r>
    <s v="PAY38353271"/>
    <d v="2023-01-13T00:00:00"/>
    <n v="730.38"/>
    <x v="1"/>
    <x v="1"/>
    <s v="POL30619857"/>
    <n v="1"/>
    <n v="2023"/>
    <s v="January"/>
    <n v="0"/>
    <n v="1"/>
  </r>
  <r>
    <s v="PAY21574684"/>
    <d v="2022-10-04T00:00:00"/>
    <n v="829.54"/>
    <x v="2"/>
    <x v="1"/>
    <s v="POL78045083"/>
    <n v="1"/>
    <n v="2022"/>
    <s v="October"/>
    <n v="0"/>
    <n v="1"/>
  </r>
  <r>
    <s v="PAY02564038"/>
    <d v="2024-08-03T00:00:00"/>
    <n v="842.11"/>
    <x v="0"/>
    <x v="0"/>
    <s v="POL39337647"/>
    <n v="0"/>
    <n v="2024"/>
    <s v="August"/>
    <n v="1"/>
    <n v="0"/>
  </r>
  <r>
    <s v="PAY42202633"/>
    <d v="2023-02-14T00:00:00"/>
    <n v="716.2"/>
    <x v="2"/>
    <x v="1"/>
    <s v="POL18021070"/>
    <n v="1"/>
    <n v="2023"/>
    <s v="February"/>
    <n v="0"/>
    <n v="1"/>
  </r>
  <r>
    <s v="PAY97878598"/>
    <d v="2023-03-29T00:00:00"/>
    <n v="60.33"/>
    <x v="0"/>
    <x v="1"/>
    <s v="POL76750122"/>
    <n v="1"/>
    <n v="2023"/>
    <s v="March"/>
    <n v="0"/>
    <n v="1"/>
  </r>
  <r>
    <s v="PAY92981765"/>
    <d v="2024-10-22T00:00:00"/>
    <n v="476.82"/>
    <x v="2"/>
    <x v="0"/>
    <s v="POL66073787"/>
    <n v="0"/>
    <n v="2024"/>
    <s v="October"/>
    <n v="1"/>
    <n v="0"/>
  </r>
  <r>
    <s v="PAY04936308"/>
    <d v="2023-03-18T00:00:00"/>
    <n v="575.64"/>
    <x v="1"/>
    <x v="1"/>
    <s v="POL80170716"/>
    <n v="1"/>
    <n v="2023"/>
    <s v="March"/>
    <n v="0"/>
    <n v="1"/>
  </r>
  <r>
    <s v="PAY50872609"/>
    <d v="2023-06-01T00:00:00"/>
    <n v="248.9"/>
    <x v="1"/>
    <x v="0"/>
    <s v="POL27717636"/>
    <n v="0"/>
    <n v="2023"/>
    <s v="June"/>
    <n v="1"/>
    <n v="0"/>
  </r>
  <r>
    <s v="PAY90324234"/>
    <d v="2023-07-01T00:00:00"/>
    <n v="976.14"/>
    <x v="2"/>
    <x v="1"/>
    <s v="POL68917134"/>
    <n v="1"/>
    <n v="2023"/>
    <s v="July"/>
    <n v="0"/>
    <n v="1"/>
  </r>
  <r>
    <s v="PAY59444329"/>
    <d v="2024-02-24T00:00:00"/>
    <n v="1300.04"/>
    <x v="2"/>
    <x v="1"/>
    <s v="POL38116452"/>
    <n v="1"/>
    <n v="2024"/>
    <s v="February"/>
    <n v="0"/>
    <n v="1"/>
  </r>
  <r>
    <s v="PAY61476184"/>
    <d v="2024-05-21T00:00:00"/>
    <n v="366.41"/>
    <x v="0"/>
    <x v="0"/>
    <s v="POL83352802"/>
    <n v="0"/>
    <n v="2024"/>
    <s v="May"/>
    <n v="1"/>
    <n v="0"/>
  </r>
  <r>
    <s v="PAY87777836"/>
    <d v="2023-01-25T00:00:00"/>
    <n v="482.64"/>
    <x v="2"/>
    <x v="0"/>
    <s v="POL91109221"/>
    <n v="0"/>
    <n v="2023"/>
    <s v="January"/>
    <n v="1"/>
    <n v="0"/>
  </r>
  <r>
    <s v="PAY43986423"/>
    <d v="2022-01-05T00:00:00"/>
    <n v="622.9"/>
    <x v="1"/>
    <x v="1"/>
    <s v="POL69907310"/>
    <n v="1"/>
    <n v="2022"/>
    <s v="January"/>
    <n v="0"/>
    <n v="1"/>
  </r>
  <r>
    <s v="PAY36108756"/>
    <d v="2022-05-19T00:00:00"/>
    <n v="1111.71"/>
    <x v="0"/>
    <x v="1"/>
    <s v="POL35855900"/>
    <n v="1"/>
    <n v="2022"/>
    <s v="May"/>
    <n v="0"/>
    <n v="1"/>
  </r>
  <r>
    <s v="PAY41543920"/>
    <d v="2022-12-05T00:00:00"/>
    <n v="673.14"/>
    <x v="0"/>
    <x v="1"/>
    <s v="POL74728288"/>
    <n v="1"/>
    <n v="2022"/>
    <s v="December"/>
    <n v="0"/>
    <n v="1"/>
  </r>
  <r>
    <s v="PAY19766369"/>
    <d v="2024-04-23T00:00:00"/>
    <n v="1351.89"/>
    <x v="0"/>
    <x v="0"/>
    <s v="POL79918238"/>
    <n v="0"/>
    <n v="2024"/>
    <s v="April"/>
    <n v="1"/>
    <n v="0"/>
  </r>
  <r>
    <s v="PAY19966051"/>
    <d v="2021-12-28T00:00:00"/>
    <n v="855.26"/>
    <x v="1"/>
    <x v="0"/>
    <s v="POL53156329"/>
    <n v="0"/>
    <n v="2021"/>
    <s v="December"/>
    <n v="1"/>
    <n v="0"/>
  </r>
  <r>
    <s v="PAY95964937"/>
    <d v="2023-02-03T00:00:00"/>
    <n v="122.78"/>
    <x v="1"/>
    <x v="0"/>
    <s v="POL20662516"/>
    <n v="0"/>
    <n v="2023"/>
    <s v="February"/>
    <n v="1"/>
    <n v="0"/>
  </r>
  <r>
    <s v="PAY43394679"/>
    <d v="2022-11-30T00:00:00"/>
    <n v="708.29"/>
    <x v="0"/>
    <x v="1"/>
    <s v="POL15506424"/>
    <n v="1"/>
    <n v="2022"/>
    <s v="November"/>
    <n v="0"/>
    <n v="1"/>
  </r>
  <r>
    <s v="PAY93695049"/>
    <d v="2022-04-20T00:00:00"/>
    <n v="587.51"/>
    <x v="1"/>
    <x v="0"/>
    <s v="POL68885255"/>
    <n v="0"/>
    <n v="2022"/>
    <s v="April"/>
    <n v="1"/>
    <n v="0"/>
  </r>
  <r>
    <s v="PAY78326009"/>
    <d v="2023-09-24T00:00:00"/>
    <n v="1101.83"/>
    <x v="2"/>
    <x v="0"/>
    <s v="POL69146247"/>
    <n v="0"/>
    <n v="2023"/>
    <s v="September"/>
    <n v="1"/>
    <n v="0"/>
  </r>
  <r>
    <s v="PAY20946748"/>
    <d v="2022-09-04T00:00:00"/>
    <n v="873.25"/>
    <x v="2"/>
    <x v="1"/>
    <s v="POL33853949"/>
    <n v="1"/>
    <n v="2022"/>
    <s v="September"/>
    <n v="0"/>
    <n v="1"/>
  </r>
  <r>
    <s v="PAY98224577"/>
    <d v="2024-06-07T00:00:00"/>
    <n v="153.74"/>
    <x v="2"/>
    <x v="1"/>
    <s v="POL98320101"/>
    <n v="1"/>
    <n v="2024"/>
    <s v="June"/>
    <n v="0"/>
    <n v="1"/>
  </r>
  <r>
    <s v="PAY57044240"/>
    <d v="2024-03-08T00:00:00"/>
    <n v="735.24"/>
    <x v="1"/>
    <x v="0"/>
    <s v="POL88240464"/>
    <n v="0"/>
    <n v="2024"/>
    <s v="March"/>
    <n v="1"/>
    <n v="0"/>
  </r>
  <r>
    <s v="PAY16009231"/>
    <d v="2023-11-13T00:00:00"/>
    <n v="1256.68"/>
    <x v="1"/>
    <x v="1"/>
    <s v="POL72738203"/>
    <n v="1"/>
    <n v="2023"/>
    <s v="November"/>
    <n v="0"/>
    <n v="1"/>
  </r>
  <r>
    <s v="PAY73687982"/>
    <d v="2024-04-01T00:00:00"/>
    <n v="643.25"/>
    <x v="1"/>
    <x v="1"/>
    <s v="POL63841611"/>
    <n v="1"/>
    <n v="2024"/>
    <s v="April"/>
    <n v="0"/>
    <n v="1"/>
  </r>
  <r>
    <s v="PAY79066960"/>
    <d v="2023-03-27T00:00:00"/>
    <n v="300"/>
    <x v="0"/>
    <x v="0"/>
    <s v="POL98385553"/>
    <n v="0"/>
    <n v="2023"/>
    <s v="March"/>
    <n v="1"/>
    <n v="0"/>
  </r>
  <r>
    <s v="PAY60341804"/>
    <d v="2023-12-31T00:00:00"/>
    <n v="1437.08"/>
    <x v="1"/>
    <x v="0"/>
    <s v="POL19972510"/>
    <n v="0"/>
    <n v="2023"/>
    <s v="December"/>
    <n v="1"/>
    <n v="0"/>
  </r>
  <r>
    <s v="PAY17957034"/>
    <d v="2022-02-10T00:00:00"/>
    <n v="746.62"/>
    <x v="1"/>
    <x v="1"/>
    <s v="POL97266170"/>
    <n v="1"/>
    <n v="2022"/>
    <s v="February"/>
    <n v="0"/>
    <n v="1"/>
  </r>
  <r>
    <s v="PAY81138084"/>
    <d v="2024-05-08T00:00:00"/>
    <n v="655.14"/>
    <x v="2"/>
    <x v="1"/>
    <s v="POL55078458"/>
    <n v="1"/>
    <n v="2024"/>
    <s v="May"/>
    <n v="0"/>
    <n v="1"/>
  </r>
  <r>
    <s v="PAY60576294"/>
    <d v="2024-11-28T00:00:00"/>
    <n v="938.45"/>
    <x v="1"/>
    <x v="0"/>
    <s v="POL63461298"/>
    <n v="0"/>
    <n v="2024"/>
    <s v="November"/>
    <n v="1"/>
    <n v="0"/>
  </r>
  <r>
    <s v="PAY19253746"/>
    <d v="2022-01-16T00:00:00"/>
    <n v="773.61"/>
    <x v="1"/>
    <x v="1"/>
    <s v="POL80129143"/>
    <n v="1"/>
    <n v="2022"/>
    <s v="January"/>
    <n v="0"/>
    <n v="1"/>
  </r>
  <r>
    <s v="PAY83114509"/>
    <d v="2024-11-23T00:00:00"/>
    <n v="1404.96"/>
    <x v="1"/>
    <x v="0"/>
    <s v="POL06449689"/>
    <n v="0"/>
    <n v="2024"/>
    <s v="November"/>
    <n v="1"/>
    <n v="0"/>
  </r>
  <r>
    <s v="PAY02232582"/>
    <d v="2024-01-11T00:00:00"/>
    <n v="554.07000000000005"/>
    <x v="1"/>
    <x v="0"/>
    <s v="POL43758168"/>
    <n v="0"/>
    <n v="2024"/>
    <s v="January"/>
    <n v="1"/>
    <n v="0"/>
  </r>
  <r>
    <s v="PAY58408652"/>
    <d v="2024-08-22T00:00:00"/>
    <n v="352.94"/>
    <x v="0"/>
    <x v="0"/>
    <s v="POL88017939"/>
    <n v="0"/>
    <n v="2024"/>
    <s v="August"/>
    <n v="1"/>
    <n v="0"/>
  </r>
  <r>
    <s v="PAY60794812"/>
    <d v="2022-04-21T00:00:00"/>
    <n v="340.29"/>
    <x v="2"/>
    <x v="1"/>
    <s v="POL27444083"/>
    <n v="1"/>
    <n v="2022"/>
    <s v="April"/>
    <n v="0"/>
    <n v="1"/>
  </r>
  <r>
    <s v="PAY00363013"/>
    <d v="2022-06-24T00:00:00"/>
    <n v="1199.23"/>
    <x v="1"/>
    <x v="0"/>
    <s v="POL10754194"/>
    <n v="0"/>
    <n v="2022"/>
    <s v="June"/>
    <n v="1"/>
    <n v="0"/>
  </r>
  <r>
    <s v="PAY66695180"/>
    <d v="2022-07-03T00:00:00"/>
    <n v="588.58000000000004"/>
    <x v="2"/>
    <x v="0"/>
    <s v="POL28656372"/>
    <n v="0"/>
    <n v="2022"/>
    <s v="July"/>
    <n v="1"/>
    <n v="0"/>
  </r>
  <r>
    <s v="PAY75032532"/>
    <d v="2022-10-21T00:00:00"/>
    <n v="1216.4000000000001"/>
    <x v="1"/>
    <x v="0"/>
    <s v="POL58266398"/>
    <n v="0"/>
    <n v="2022"/>
    <s v="October"/>
    <n v="1"/>
    <n v="0"/>
  </r>
  <r>
    <s v="PAY09416544"/>
    <d v="2024-09-28T00:00:00"/>
    <n v="762.4"/>
    <x v="2"/>
    <x v="1"/>
    <s v="POL11516583"/>
    <n v="1"/>
    <n v="2024"/>
    <s v="September"/>
    <n v="0"/>
    <n v="1"/>
  </r>
  <r>
    <s v="PAY13772937"/>
    <d v="2023-11-29T00:00:00"/>
    <n v="1091.8499999999999"/>
    <x v="1"/>
    <x v="1"/>
    <s v="POL04691373"/>
    <n v="1"/>
    <n v="2023"/>
    <s v="November"/>
    <n v="0"/>
    <n v="1"/>
  </r>
  <r>
    <s v="PAY85507710"/>
    <d v="2023-06-23T00:00:00"/>
    <n v="110.15"/>
    <x v="2"/>
    <x v="0"/>
    <s v="POL94564854"/>
    <n v="0"/>
    <n v="2023"/>
    <s v="June"/>
    <n v="1"/>
    <n v="0"/>
  </r>
  <r>
    <s v="PAY62337683"/>
    <d v="2024-10-19T00:00:00"/>
    <n v="992.28"/>
    <x v="2"/>
    <x v="1"/>
    <s v="POL96274415"/>
    <n v="1"/>
    <n v="2024"/>
    <s v="October"/>
    <n v="0"/>
    <n v="1"/>
  </r>
  <r>
    <s v="PAY46347920"/>
    <d v="2023-04-06T00:00:00"/>
    <n v="213.16"/>
    <x v="0"/>
    <x v="1"/>
    <s v="POL33832316"/>
    <n v="1"/>
    <n v="2023"/>
    <s v="April"/>
    <n v="0"/>
    <n v="1"/>
  </r>
  <r>
    <s v="PAY26392516"/>
    <d v="2023-05-05T00:00:00"/>
    <n v="1183.44"/>
    <x v="0"/>
    <x v="1"/>
    <s v="POL31533848"/>
    <n v="1"/>
    <n v="2023"/>
    <s v="May"/>
    <n v="0"/>
    <n v="1"/>
  </r>
  <r>
    <s v="PAY15542110"/>
    <d v="2022-06-24T00:00:00"/>
    <n v="1359.07"/>
    <x v="0"/>
    <x v="1"/>
    <s v="POL86478823"/>
    <n v="1"/>
    <n v="2022"/>
    <s v="June"/>
    <n v="0"/>
    <n v="1"/>
  </r>
  <r>
    <s v="PAY66206871"/>
    <d v="2022-11-17T00:00:00"/>
    <n v="700.58"/>
    <x v="1"/>
    <x v="1"/>
    <s v="POL76932868"/>
    <n v="1"/>
    <n v="2022"/>
    <s v="November"/>
    <n v="0"/>
    <n v="1"/>
  </r>
  <r>
    <s v="PAY92930006"/>
    <d v="2024-11-19T00:00:00"/>
    <n v="499.21"/>
    <x v="1"/>
    <x v="0"/>
    <s v="POL06565717"/>
    <n v="0"/>
    <n v="2024"/>
    <s v="November"/>
    <n v="1"/>
    <n v="0"/>
  </r>
  <r>
    <s v="PAY40050279"/>
    <d v="2022-05-10T00:00:00"/>
    <n v="1346.81"/>
    <x v="2"/>
    <x v="1"/>
    <s v="POL36666009"/>
    <n v="1"/>
    <n v="2022"/>
    <s v="May"/>
    <n v="0"/>
    <n v="1"/>
  </r>
  <r>
    <s v="PAY76363350"/>
    <d v="2023-07-18T00:00:00"/>
    <n v="1121.18"/>
    <x v="1"/>
    <x v="1"/>
    <s v="POL08111147"/>
    <n v="1"/>
    <n v="2023"/>
    <s v="July"/>
    <n v="0"/>
    <n v="1"/>
  </r>
  <r>
    <s v="PAY53745015"/>
    <d v="2023-02-03T00:00:00"/>
    <n v="969.36"/>
    <x v="0"/>
    <x v="1"/>
    <s v="POL45081491"/>
    <n v="1"/>
    <n v="2023"/>
    <s v="February"/>
    <n v="0"/>
    <n v="1"/>
  </r>
  <r>
    <s v="PAY70064579"/>
    <d v="2024-05-25T00:00:00"/>
    <n v="1454.96"/>
    <x v="0"/>
    <x v="1"/>
    <s v="POL63694348"/>
    <n v="1"/>
    <n v="2024"/>
    <s v="May"/>
    <n v="0"/>
    <n v="1"/>
  </r>
  <r>
    <s v="PAY99113645"/>
    <d v="2022-08-22T00:00:00"/>
    <n v="1249.75"/>
    <x v="1"/>
    <x v="0"/>
    <s v="POL21822034"/>
    <n v="0"/>
    <n v="2022"/>
    <s v="August"/>
    <n v="1"/>
    <n v="0"/>
  </r>
  <r>
    <s v="PAY96226115"/>
    <d v="2023-05-08T00:00:00"/>
    <n v="164.93"/>
    <x v="0"/>
    <x v="0"/>
    <s v="POL13070623"/>
    <n v="0"/>
    <n v="2023"/>
    <s v="May"/>
    <n v="1"/>
    <n v="0"/>
  </r>
  <r>
    <s v="PAY22141953"/>
    <d v="2023-12-31T00:00:00"/>
    <n v="1083.47"/>
    <x v="1"/>
    <x v="0"/>
    <s v="POL62149179"/>
    <n v="0"/>
    <n v="2023"/>
    <s v="December"/>
    <n v="1"/>
    <n v="0"/>
  </r>
  <r>
    <s v="PAY03568278"/>
    <d v="2022-03-26T00:00:00"/>
    <n v="152.09"/>
    <x v="2"/>
    <x v="1"/>
    <s v="POL83258516"/>
    <n v="1"/>
    <n v="2022"/>
    <s v="March"/>
    <n v="0"/>
    <n v="1"/>
  </r>
  <r>
    <s v="PAY07803986"/>
    <d v="2023-06-08T00:00:00"/>
    <n v="1154.73"/>
    <x v="2"/>
    <x v="0"/>
    <s v="POL32140351"/>
    <n v="0"/>
    <n v="2023"/>
    <s v="June"/>
    <n v="1"/>
    <n v="0"/>
  </r>
  <r>
    <s v="PAY65298430"/>
    <d v="2023-12-02T00:00:00"/>
    <n v="1167.52"/>
    <x v="1"/>
    <x v="1"/>
    <s v="POL02312997"/>
    <n v="1"/>
    <n v="2023"/>
    <s v="December"/>
    <n v="0"/>
    <n v="1"/>
  </r>
  <r>
    <s v="PAY96143715"/>
    <d v="2024-04-05T00:00:00"/>
    <n v="707.12"/>
    <x v="0"/>
    <x v="1"/>
    <s v="POL78513544"/>
    <n v="1"/>
    <n v="2024"/>
    <s v="April"/>
    <n v="0"/>
    <n v="1"/>
  </r>
  <r>
    <s v="PAY70409269"/>
    <d v="2022-02-01T00:00:00"/>
    <n v="1069.8499999999999"/>
    <x v="1"/>
    <x v="1"/>
    <s v="POL03845436"/>
    <n v="1"/>
    <n v="2022"/>
    <s v="February"/>
    <n v="0"/>
    <n v="1"/>
  </r>
  <r>
    <s v="PAY90114481"/>
    <d v="2022-03-23T00:00:00"/>
    <n v="616.77"/>
    <x v="1"/>
    <x v="1"/>
    <s v="POL01681251"/>
    <n v="1"/>
    <n v="2022"/>
    <s v="March"/>
    <n v="0"/>
    <n v="1"/>
  </r>
  <r>
    <s v="PAY35235538"/>
    <d v="2022-03-14T00:00:00"/>
    <n v="989.86"/>
    <x v="2"/>
    <x v="0"/>
    <s v="POL34373487"/>
    <n v="0"/>
    <n v="2022"/>
    <s v="March"/>
    <n v="1"/>
    <n v="0"/>
  </r>
  <r>
    <s v="PAY25116857"/>
    <d v="2023-12-16T00:00:00"/>
    <n v="1399.78"/>
    <x v="0"/>
    <x v="1"/>
    <s v="POL88351498"/>
    <n v="1"/>
    <n v="2023"/>
    <s v="December"/>
    <n v="0"/>
    <n v="1"/>
  </r>
  <r>
    <s v="PAY36577326"/>
    <d v="2024-11-12T00:00:00"/>
    <n v="676.78"/>
    <x v="2"/>
    <x v="1"/>
    <s v="POL52938288"/>
    <n v="1"/>
    <n v="2024"/>
    <s v="November"/>
    <n v="0"/>
    <n v="1"/>
  </r>
  <r>
    <s v="PAY03768212"/>
    <d v="2024-01-22T00:00:00"/>
    <n v="1217.1500000000001"/>
    <x v="2"/>
    <x v="1"/>
    <s v="POL45153648"/>
    <n v="1"/>
    <n v="2024"/>
    <s v="January"/>
    <n v="0"/>
    <n v="1"/>
  </r>
  <r>
    <s v="PAY76124418"/>
    <d v="2022-09-13T00:00:00"/>
    <n v="1376.39"/>
    <x v="0"/>
    <x v="0"/>
    <s v="POL96583337"/>
    <n v="0"/>
    <n v="2022"/>
    <s v="September"/>
    <n v="1"/>
    <n v="0"/>
  </r>
  <r>
    <s v="PAY93236596"/>
    <d v="2024-10-07T00:00:00"/>
    <n v="250.31"/>
    <x v="1"/>
    <x v="0"/>
    <s v="POL16680260"/>
    <n v="0"/>
    <n v="2024"/>
    <s v="October"/>
    <n v="1"/>
    <n v="0"/>
  </r>
  <r>
    <s v="PAY87852335"/>
    <d v="2022-11-04T00:00:00"/>
    <n v="221.67"/>
    <x v="0"/>
    <x v="0"/>
    <s v="POL67510645"/>
    <n v="0"/>
    <n v="2022"/>
    <s v="November"/>
    <n v="1"/>
    <n v="0"/>
  </r>
  <r>
    <s v="PAY98406274"/>
    <d v="2022-05-16T00:00:00"/>
    <n v="795.63"/>
    <x v="2"/>
    <x v="1"/>
    <s v="POL83116097"/>
    <n v="1"/>
    <n v="2022"/>
    <s v="May"/>
    <n v="0"/>
    <n v="1"/>
  </r>
  <r>
    <s v="PAY54515029"/>
    <d v="2022-04-09T00:00:00"/>
    <n v="1391.88"/>
    <x v="2"/>
    <x v="1"/>
    <s v="POL15948540"/>
    <n v="1"/>
    <n v="2022"/>
    <s v="April"/>
    <n v="0"/>
    <n v="1"/>
  </r>
  <r>
    <s v="PAY07229877"/>
    <d v="2022-02-21T00:00:00"/>
    <n v="1483.26"/>
    <x v="2"/>
    <x v="1"/>
    <s v="POL08764986"/>
    <n v="1"/>
    <n v="2022"/>
    <s v="February"/>
    <n v="0"/>
    <n v="1"/>
  </r>
  <r>
    <s v="PAY05750407"/>
    <d v="2023-06-15T00:00:00"/>
    <n v="880"/>
    <x v="2"/>
    <x v="0"/>
    <s v="POL78499068"/>
    <n v="0"/>
    <n v="2023"/>
    <s v="June"/>
    <n v="1"/>
    <n v="0"/>
  </r>
  <r>
    <s v="PAY26127195"/>
    <d v="2023-03-28T00:00:00"/>
    <n v="355.41"/>
    <x v="0"/>
    <x v="0"/>
    <s v="POL18608877"/>
    <n v="0"/>
    <n v="2023"/>
    <s v="March"/>
    <n v="1"/>
    <n v="0"/>
  </r>
  <r>
    <s v="PAY56228408"/>
    <d v="2023-01-17T00:00:00"/>
    <n v="1012.14"/>
    <x v="0"/>
    <x v="0"/>
    <s v="POL34306249"/>
    <n v="0"/>
    <n v="2023"/>
    <s v="January"/>
    <n v="1"/>
    <n v="0"/>
  </r>
  <r>
    <s v="PAY11164056"/>
    <d v="2022-02-25T00:00:00"/>
    <n v="970.43"/>
    <x v="0"/>
    <x v="0"/>
    <s v="POL09886051"/>
    <n v="0"/>
    <n v="2022"/>
    <s v="February"/>
    <n v="1"/>
    <n v="0"/>
  </r>
  <r>
    <s v="PAY89311147"/>
    <d v="2023-09-20T00:00:00"/>
    <n v="1043.18"/>
    <x v="0"/>
    <x v="0"/>
    <s v="POL11682509"/>
    <n v="0"/>
    <n v="2023"/>
    <s v="September"/>
    <n v="1"/>
    <n v="0"/>
  </r>
  <r>
    <s v="PAY38564214"/>
    <d v="2024-07-10T00:00:00"/>
    <n v="1314.08"/>
    <x v="0"/>
    <x v="0"/>
    <s v="POL69691492"/>
    <n v="0"/>
    <n v="2024"/>
    <s v="July"/>
    <n v="1"/>
    <n v="0"/>
  </r>
  <r>
    <s v="PAY71439803"/>
    <d v="2023-08-30T00:00:00"/>
    <n v="360.59"/>
    <x v="0"/>
    <x v="0"/>
    <s v="POL92865559"/>
    <n v="0"/>
    <n v="2023"/>
    <s v="August"/>
    <n v="1"/>
    <n v="0"/>
  </r>
  <r>
    <s v="PAY84220599"/>
    <d v="2024-03-29T00:00:00"/>
    <n v="798.56"/>
    <x v="2"/>
    <x v="1"/>
    <s v="POL34108237"/>
    <n v="1"/>
    <n v="2024"/>
    <s v="March"/>
    <n v="0"/>
    <n v="1"/>
  </r>
  <r>
    <s v="PAY52475564"/>
    <d v="2022-11-06T00:00:00"/>
    <n v="1244.04"/>
    <x v="1"/>
    <x v="1"/>
    <s v="POL92351882"/>
    <n v="1"/>
    <n v="2022"/>
    <s v="November"/>
    <n v="0"/>
    <n v="1"/>
  </r>
  <r>
    <s v="PAY58092382"/>
    <d v="2022-07-13T00:00:00"/>
    <n v="933.54"/>
    <x v="0"/>
    <x v="0"/>
    <s v="POL13704102"/>
    <n v="0"/>
    <n v="2022"/>
    <s v="July"/>
    <n v="1"/>
    <n v="0"/>
  </r>
  <r>
    <s v="PAY50986431"/>
    <d v="2023-11-18T00:00:00"/>
    <n v="1165.22"/>
    <x v="0"/>
    <x v="1"/>
    <s v="POL39531025"/>
    <n v="1"/>
    <n v="2023"/>
    <s v="November"/>
    <n v="0"/>
    <n v="1"/>
  </r>
  <r>
    <s v="PAY07477603"/>
    <d v="2023-04-05T00:00:00"/>
    <n v="823.12"/>
    <x v="2"/>
    <x v="0"/>
    <s v="POL38182158"/>
    <n v="0"/>
    <n v="2023"/>
    <s v="April"/>
    <n v="1"/>
    <n v="0"/>
  </r>
  <r>
    <s v="PAY30707673"/>
    <d v="2023-10-03T00:00:00"/>
    <n v="515.16"/>
    <x v="0"/>
    <x v="0"/>
    <s v="POL85450794"/>
    <n v="0"/>
    <n v="2023"/>
    <s v="October"/>
    <n v="1"/>
    <n v="0"/>
  </r>
  <r>
    <s v="PAY52711719"/>
    <d v="2023-06-19T00:00:00"/>
    <n v="711.03"/>
    <x v="2"/>
    <x v="0"/>
    <s v="POL55315698"/>
    <n v="0"/>
    <n v="2023"/>
    <s v="June"/>
    <n v="1"/>
    <n v="0"/>
  </r>
  <r>
    <s v="PAY96135803"/>
    <d v="2022-08-07T00:00:00"/>
    <n v="618.38"/>
    <x v="1"/>
    <x v="0"/>
    <s v="POL86299537"/>
    <n v="0"/>
    <n v="2022"/>
    <s v="August"/>
    <n v="1"/>
    <n v="0"/>
  </r>
  <r>
    <s v="PAY87806837"/>
    <d v="2023-08-22T00:00:00"/>
    <n v="62.25"/>
    <x v="0"/>
    <x v="0"/>
    <s v="POL41657581"/>
    <n v="0"/>
    <n v="2023"/>
    <s v="August"/>
    <n v="1"/>
    <n v="0"/>
  </r>
  <r>
    <s v="PAY28080391"/>
    <d v="2023-03-04T00:00:00"/>
    <n v="620.51"/>
    <x v="2"/>
    <x v="1"/>
    <s v="POL00874992"/>
    <n v="1"/>
    <n v="2023"/>
    <s v="March"/>
    <n v="0"/>
    <n v="1"/>
  </r>
  <r>
    <s v="PAY37365093"/>
    <d v="2023-12-13T00:00:00"/>
    <n v="1283.9000000000001"/>
    <x v="2"/>
    <x v="0"/>
    <s v="POL00228879"/>
    <n v="0"/>
    <n v="2023"/>
    <s v="December"/>
    <n v="1"/>
    <n v="0"/>
  </r>
  <r>
    <s v="PAY31559747"/>
    <d v="2023-08-24T00:00:00"/>
    <n v="1318.94"/>
    <x v="1"/>
    <x v="0"/>
    <s v="POL33352305"/>
    <n v="0"/>
    <n v="2023"/>
    <s v="August"/>
    <n v="1"/>
    <n v="0"/>
  </r>
  <r>
    <s v="PAY82091623"/>
    <d v="2022-03-19T00:00:00"/>
    <n v="1331.66"/>
    <x v="1"/>
    <x v="1"/>
    <s v="POL39644432"/>
    <n v="1"/>
    <n v="2022"/>
    <s v="March"/>
    <n v="0"/>
    <n v="1"/>
  </r>
  <r>
    <s v="PAY85611452"/>
    <d v="2023-09-05T00:00:00"/>
    <n v="1475.58"/>
    <x v="1"/>
    <x v="1"/>
    <s v="POL91208117"/>
    <n v="1"/>
    <n v="2023"/>
    <s v="September"/>
    <n v="0"/>
    <n v="1"/>
  </r>
  <r>
    <s v="PAY91287391"/>
    <d v="2023-12-20T00:00:00"/>
    <n v="330.62"/>
    <x v="1"/>
    <x v="0"/>
    <s v="POL96578326"/>
    <n v="0"/>
    <n v="2023"/>
    <s v="December"/>
    <n v="1"/>
    <n v="0"/>
  </r>
  <r>
    <s v="PAY48314485"/>
    <d v="2023-10-23T00:00:00"/>
    <n v="951.85"/>
    <x v="0"/>
    <x v="0"/>
    <s v="POL94568655"/>
    <n v="0"/>
    <n v="2023"/>
    <s v="October"/>
    <n v="1"/>
    <n v="0"/>
  </r>
  <r>
    <s v="PAY39368200"/>
    <d v="2024-08-24T00:00:00"/>
    <n v="1127.03"/>
    <x v="0"/>
    <x v="0"/>
    <s v="POL69146247"/>
    <n v="0"/>
    <n v="2024"/>
    <s v="August"/>
    <n v="1"/>
    <n v="0"/>
  </r>
  <r>
    <s v="PAY82926844"/>
    <d v="2023-01-26T00:00:00"/>
    <n v="820.4"/>
    <x v="1"/>
    <x v="1"/>
    <s v="POL89387677"/>
    <n v="1"/>
    <n v="2023"/>
    <s v="January"/>
    <n v="0"/>
    <n v="1"/>
  </r>
  <r>
    <s v="PAY55647203"/>
    <d v="2024-03-28T00:00:00"/>
    <n v="485.48"/>
    <x v="1"/>
    <x v="1"/>
    <s v="POL96023706"/>
    <n v="1"/>
    <n v="2024"/>
    <s v="March"/>
    <n v="0"/>
    <n v="1"/>
  </r>
  <r>
    <s v="PAY21269372"/>
    <d v="2022-11-24T00:00:00"/>
    <n v="969.29"/>
    <x v="1"/>
    <x v="1"/>
    <s v="POL02336146"/>
    <n v="1"/>
    <n v="2022"/>
    <s v="November"/>
    <n v="0"/>
    <n v="1"/>
  </r>
  <r>
    <s v="PAY13105314"/>
    <d v="2023-06-22T00:00:00"/>
    <n v="404.06"/>
    <x v="0"/>
    <x v="0"/>
    <s v="POL74477795"/>
    <n v="0"/>
    <n v="2023"/>
    <s v="June"/>
    <n v="1"/>
    <n v="0"/>
  </r>
  <r>
    <s v="PAY72425798"/>
    <d v="2024-03-21T00:00:00"/>
    <n v="538.19000000000005"/>
    <x v="0"/>
    <x v="1"/>
    <s v="POL31461864"/>
    <n v="1"/>
    <n v="2024"/>
    <s v="March"/>
    <n v="0"/>
    <n v="1"/>
  </r>
  <r>
    <s v="PAY74738263"/>
    <d v="2022-09-07T00:00:00"/>
    <n v="761.45"/>
    <x v="1"/>
    <x v="0"/>
    <s v="POL45751576"/>
    <n v="0"/>
    <n v="2022"/>
    <s v="September"/>
    <n v="1"/>
    <n v="0"/>
  </r>
  <r>
    <s v="PAY42094573"/>
    <d v="2024-05-22T00:00:00"/>
    <n v="902.76"/>
    <x v="0"/>
    <x v="0"/>
    <s v="POL58855449"/>
    <n v="0"/>
    <n v="2024"/>
    <s v="May"/>
    <n v="1"/>
    <n v="0"/>
  </r>
  <r>
    <s v="PAY62526371"/>
    <d v="2023-09-24T00:00:00"/>
    <n v="1488.48"/>
    <x v="1"/>
    <x v="0"/>
    <s v="POL30351443"/>
    <n v="0"/>
    <n v="2023"/>
    <s v="September"/>
    <n v="1"/>
    <n v="0"/>
  </r>
  <r>
    <s v="PAY92082696"/>
    <d v="2023-07-29T00:00:00"/>
    <n v="628.95000000000005"/>
    <x v="1"/>
    <x v="1"/>
    <s v="POL65528035"/>
    <n v="1"/>
    <n v="2023"/>
    <s v="July"/>
    <n v="0"/>
    <n v="1"/>
  </r>
  <r>
    <s v="PAY03039403"/>
    <d v="2022-06-20T00:00:00"/>
    <n v="1419.11"/>
    <x v="2"/>
    <x v="0"/>
    <s v="POL12925982"/>
    <n v="0"/>
    <n v="2022"/>
    <s v="June"/>
    <n v="1"/>
    <n v="0"/>
  </r>
  <r>
    <s v="PAY36605213"/>
    <d v="2022-12-22T00:00:00"/>
    <n v="215.78"/>
    <x v="0"/>
    <x v="0"/>
    <s v="POL70698520"/>
    <n v="0"/>
    <n v="2022"/>
    <s v="December"/>
    <n v="1"/>
    <n v="0"/>
  </r>
  <r>
    <s v="PAY82892888"/>
    <d v="2023-11-11T00:00:00"/>
    <n v="1308.8599999999999"/>
    <x v="1"/>
    <x v="1"/>
    <s v="POL23203391"/>
    <n v="1"/>
    <n v="2023"/>
    <s v="November"/>
    <n v="0"/>
    <n v="1"/>
  </r>
  <r>
    <s v="PAY56010076"/>
    <d v="2023-10-22T00:00:00"/>
    <n v="595.11"/>
    <x v="0"/>
    <x v="1"/>
    <s v="POL28853856"/>
    <n v="1"/>
    <n v="2023"/>
    <s v="October"/>
    <n v="0"/>
    <n v="1"/>
  </r>
  <r>
    <s v="PAY88286709"/>
    <d v="2022-10-14T00:00:00"/>
    <n v="798.59"/>
    <x v="2"/>
    <x v="0"/>
    <s v="POL54824622"/>
    <n v="0"/>
    <n v="2022"/>
    <s v="October"/>
    <n v="1"/>
    <n v="0"/>
  </r>
  <r>
    <s v="PAY32731847"/>
    <d v="2024-03-04T00:00:00"/>
    <n v="870.66"/>
    <x v="0"/>
    <x v="0"/>
    <s v="POL86234151"/>
    <n v="0"/>
    <n v="2024"/>
    <s v="March"/>
    <n v="1"/>
    <n v="0"/>
  </r>
  <r>
    <s v="PAY72552360"/>
    <d v="2024-09-30T00:00:00"/>
    <n v="611.29999999999995"/>
    <x v="2"/>
    <x v="1"/>
    <s v="POL82016751"/>
    <n v="1"/>
    <n v="2024"/>
    <s v="September"/>
    <n v="0"/>
    <n v="1"/>
  </r>
  <r>
    <s v="PAY83773684"/>
    <d v="2022-11-06T00:00:00"/>
    <n v="1068.51"/>
    <x v="0"/>
    <x v="0"/>
    <s v="POL14385172"/>
    <n v="0"/>
    <n v="2022"/>
    <s v="November"/>
    <n v="1"/>
    <n v="0"/>
  </r>
  <r>
    <s v="PAY57436817"/>
    <d v="2024-10-16T00:00:00"/>
    <n v="667.79"/>
    <x v="1"/>
    <x v="1"/>
    <s v="POL99568401"/>
    <n v="1"/>
    <n v="2024"/>
    <s v="October"/>
    <n v="0"/>
    <n v="1"/>
  </r>
  <r>
    <s v="PAY14985955"/>
    <d v="2024-03-21T00:00:00"/>
    <n v="1185.95"/>
    <x v="2"/>
    <x v="1"/>
    <s v="POL02004502"/>
    <n v="1"/>
    <n v="2024"/>
    <s v="March"/>
    <n v="0"/>
    <n v="1"/>
  </r>
  <r>
    <s v="PAY96159971"/>
    <d v="2023-03-01T00:00:00"/>
    <n v="1308.1199999999999"/>
    <x v="2"/>
    <x v="1"/>
    <s v="POL89539607"/>
    <n v="1"/>
    <n v="2023"/>
    <s v="March"/>
    <n v="0"/>
    <n v="1"/>
  </r>
  <r>
    <s v="PAY16211133"/>
    <d v="2023-04-25T00:00:00"/>
    <n v="1445.57"/>
    <x v="0"/>
    <x v="0"/>
    <s v="POL83650350"/>
    <n v="0"/>
    <n v="2023"/>
    <s v="April"/>
    <n v="1"/>
    <n v="0"/>
  </r>
  <r>
    <s v="PAY46006800"/>
    <d v="2022-12-10T00:00:00"/>
    <n v="1283.01"/>
    <x v="1"/>
    <x v="0"/>
    <s v="POL69068296"/>
    <n v="0"/>
    <n v="2022"/>
    <s v="December"/>
    <n v="1"/>
    <n v="0"/>
  </r>
  <r>
    <s v="PAY22193714"/>
    <d v="2023-03-18T00:00:00"/>
    <n v="1211.44"/>
    <x v="0"/>
    <x v="1"/>
    <s v="POL33049382"/>
    <n v="1"/>
    <n v="2023"/>
    <s v="March"/>
    <n v="0"/>
    <n v="1"/>
  </r>
  <r>
    <s v="PAY12532938"/>
    <d v="2022-02-27T00:00:00"/>
    <n v="992.38"/>
    <x v="2"/>
    <x v="0"/>
    <s v="POL65664761"/>
    <n v="0"/>
    <n v="2022"/>
    <s v="February"/>
    <n v="1"/>
    <n v="0"/>
  </r>
  <r>
    <s v="PAY40933801"/>
    <d v="2024-06-25T00:00:00"/>
    <n v="1081.0999999999999"/>
    <x v="1"/>
    <x v="1"/>
    <s v="POL15165645"/>
    <n v="1"/>
    <n v="2024"/>
    <s v="June"/>
    <n v="0"/>
    <n v="1"/>
  </r>
  <r>
    <s v="PAY64924577"/>
    <d v="2024-02-15T00:00:00"/>
    <n v="658.31"/>
    <x v="2"/>
    <x v="0"/>
    <s v="POL84549394"/>
    <n v="0"/>
    <n v="2024"/>
    <s v="February"/>
    <n v="1"/>
    <n v="0"/>
  </r>
  <r>
    <s v="PAY83300750"/>
    <d v="2024-07-18T00:00:00"/>
    <n v="1077.02"/>
    <x v="0"/>
    <x v="0"/>
    <s v="POL09884871"/>
    <n v="0"/>
    <n v="2024"/>
    <s v="July"/>
    <n v="1"/>
    <n v="0"/>
  </r>
  <r>
    <s v="PAY90259742"/>
    <d v="2024-08-24T00:00:00"/>
    <n v="55.44"/>
    <x v="0"/>
    <x v="0"/>
    <s v="POL19823419"/>
    <n v="0"/>
    <n v="2024"/>
    <s v="August"/>
    <n v="1"/>
    <n v="0"/>
  </r>
  <r>
    <s v="PAY16906069"/>
    <d v="2023-12-02T00:00:00"/>
    <n v="1460.45"/>
    <x v="0"/>
    <x v="0"/>
    <s v="POL35891090"/>
    <n v="0"/>
    <n v="2023"/>
    <s v="December"/>
    <n v="1"/>
    <n v="0"/>
  </r>
  <r>
    <s v="PAY77762866"/>
    <d v="2024-03-29T00:00:00"/>
    <n v="308.26"/>
    <x v="1"/>
    <x v="1"/>
    <s v="POL55857160"/>
    <n v="1"/>
    <n v="2024"/>
    <s v="March"/>
    <n v="0"/>
    <n v="1"/>
  </r>
  <r>
    <s v="PAY06600629"/>
    <d v="2024-03-11T00:00:00"/>
    <n v="364.41"/>
    <x v="1"/>
    <x v="1"/>
    <s v="POL24131589"/>
    <n v="1"/>
    <n v="2024"/>
    <s v="March"/>
    <n v="0"/>
    <n v="1"/>
  </r>
  <r>
    <s v="PAY01366714"/>
    <d v="2021-12-23T00:00:00"/>
    <n v="973.22"/>
    <x v="0"/>
    <x v="0"/>
    <s v="POL13181341"/>
    <n v="0"/>
    <n v="2021"/>
    <s v="December"/>
    <n v="1"/>
    <n v="0"/>
  </r>
  <r>
    <s v="PAY03214505"/>
    <d v="2024-07-15T00:00:00"/>
    <n v="1386.67"/>
    <x v="2"/>
    <x v="1"/>
    <s v="POL21893654"/>
    <n v="1"/>
    <n v="2024"/>
    <s v="July"/>
    <n v="0"/>
    <n v="1"/>
  </r>
  <r>
    <s v="PAY13035822"/>
    <d v="2024-12-12T00:00:00"/>
    <n v="1335.23"/>
    <x v="0"/>
    <x v="0"/>
    <s v="POL31194577"/>
    <n v="0"/>
    <n v="2024"/>
    <s v="December"/>
    <n v="1"/>
    <n v="0"/>
  </r>
  <r>
    <s v="PAY98460564"/>
    <d v="2024-06-02T00:00:00"/>
    <n v="1005.17"/>
    <x v="1"/>
    <x v="0"/>
    <s v="POL54348718"/>
    <n v="0"/>
    <n v="2024"/>
    <s v="June"/>
    <n v="1"/>
    <n v="0"/>
  </r>
  <r>
    <s v="PAY79042841"/>
    <d v="2023-03-02T00:00:00"/>
    <n v="785.22"/>
    <x v="0"/>
    <x v="1"/>
    <s v="POL43533359"/>
    <n v="1"/>
    <n v="2023"/>
    <s v="March"/>
    <n v="0"/>
    <n v="1"/>
  </r>
  <r>
    <s v="PAY13776972"/>
    <d v="2023-02-25T00:00:00"/>
    <n v="1320.08"/>
    <x v="2"/>
    <x v="1"/>
    <s v="POL75806090"/>
    <n v="1"/>
    <n v="2023"/>
    <s v="February"/>
    <n v="0"/>
    <n v="1"/>
  </r>
  <r>
    <s v="PAY53643402"/>
    <d v="2022-06-29T00:00:00"/>
    <n v="465.79"/>
    <x v="0"/>
    <x v="1"/>
    <s v="POL09607120"/>
    <n v="1"/>
    <n v="2022"/>
    <s v="June"/>
    <n v="0"/>
    <n v="1"/>
  </r>
  <r>
    <s v="PAY54163715"/>
    <d v="2022-01-31T00:00:00"/>
    <n v="897.34"/>
    <x v="1"/>
    <x v="0"/>
    <s v="POL81473954"/>
    <n v="0"/>
    <n v="2022"/>
    <s v="January"/>
    <n v="1"/>
    <n v="0"/>
  </r>
  <r>
    <s v="PAY99613031"/>
    <d v="2022-06-09T00:00:00"/>
    <n v="1211.08"/>
    <x v="1"/>
    <x v="1"/>
    <s v="POL85357404"/>
    <n v="1"/>
    <n v="2022"/>
    <s v="June"/>
    <n v="0"/>
    <n v="1"/>
  </r>
  <r>
    <s v="PAY09212278"/>
    <d v="2022-03-03T00:00:00"/>
    <n v="584.73"/>
    <x v="2"/>
    <x v="1"/>
    <s v="POL68099694"/>
    <n v="1"/>
    <n v="2022"/>
    <s v="March"/>
    <n v="0"/>
    <n v="1"/>
  </r>
  <r>
    <s v="PAY24120373"/>
    <d v="2023-11-20T00:00:00"/>
    <n v="1251.77"/>
    <x v="0"/>
    <x v="0"/>
    <s v="POL17436318"/>
    <n v="0"/>
    <n v="2023"/>
    <s v="November"/>
    <n v="1"/>
    <n v="0"/>
  </r>
  <r>
    <s v="PAY43153681"/>
    <d v="2022-12-29T00:00:00"/>
    <n v="727.28"/>
    <x v="1"/>
    <x v="1"/>
    <s v="POL61445310"/>
    <n v="1"/>
    <n v="2022"/>
    <s v="December"/>
    <n v="0"/>
    <n v="1"/>
  </r>
  <r>
    <s v="PAY91410832"/>
    <d v="2024-09-28T00:00:00"/>
    <n v="975"/>
    <x v="1"/>
    <x v="1"/>
    <s v="POL25998313"/>
    <n v="1"/>
    <n v="2024"/>
    <s v="September"/>
    <n v="0"/>
    <n v="1"/>
  </r>
  <r>
    <s v="PAY23682900"/>
    <d v="2024-01-10T00:00:00"/>
    <n v="1031.25"/>
    <x v="2"/>
    <x v="1"/>
    <s v="POL65284354"/>
    <n v="1"/>
    <n v="2024"/>
    <s v="January"/>
    <n v="0"/>
    <n v="1"/>
  </r>
  <r>
    <s v="PAY61550970"/>
    <d v="2023-12-10T00:00:00"/>
    <n v="100.83"/>
    <x v="2"/>
    <x v="1"/>
    <s v="POL11657273"/>
    <n v="1"/>
    <n v="2023"/>
    <s v="December"/>
    <n v="0"/>
    <n v="1"/>
  </r>
  <r>
    <s v="PAY71855954"/>
    <d v="2024-07-12T00:00:00"/>
    <n v="807.22"/>
    <x v="0"/>
    <x v="0"/>
    <s v="POL79051924"/>
    <n v="0"/>
    <n v="2024"/>
    <s v="July"/>
    <n v="1"/>
    <n v="0"/>
  </r>
  <r>
    <s v="PAY32301407"/>
    <d v="2024-07-16T00:00:00"/>
    <n v="1479.54"/>
    <x v="0"/>
    <x v="0"/>
    <s v="POL35077867"/>
    <n v="0"/>
    <n v="2024"/>
    <s v="July"/>
    <n v="1"/>
    <n v="0"/>
  </r>
  <r>
    <s v="PAY76132318"/>
    <d v="2024-06-17T00:00:00"/>
    <n v="1134.9000000000001"/>
    <x v="0"/>
    <x v="1"/>
    <s v="POL31729294"/>
    <n v="1"/>
    <n v="2024"/>
    <s v="June"/>
    <n v="0"/>
    <n v="1"/>
  </r>
  <r>
    <s v="PAY95643662"/>
    <d v="2023-06-30T00:00:00"/>
    <n v="986.39"/>
    <x v="1"/>
    <x v="1"/>
    <s v="POL47598430"/>
    <n v="1"/>
    <n v="2023"/>
    <s v="June"/>
    <n v="0"/>
    <n v="1"/>
  </r>
  <r>
    <s v="PAY49370163"/>
    <d v="2023-10-18T00:00:00"/>
    <n v="216.24"/>
    <x v="0"/>
    <x v="1"/>
    <s v="POL88776548"/>
    <n v="1"/>
    <n v="2023"/>
    <s v="October"/>
    <n v="0"/>
    <n v="1"/>
  </r>
  <r>
    <s v="PAY46406752"/>
    <d v="2022-05-30T00:00:00"/>
    <n v="714.96"/>
    <x v="0"/>
    <x v="1"/>
    <s v="POL43684594"/>
    <n v="1"/>
    <n v="2022"/>
    <s v="May"/>
    <n v="0"/>
    <n v="1"/>
  </r>
  <r>
    <s v="PAY98634188"/>
    <d v="2024-08-13T00:00:00"/>
    <n v="919.58"/>
    <x v="2"/>
    <x v="1"/>
    <s v="POL86552601"/>
    <n v="1"/>
    <n v="2024"/>
    <s v="August"/>
    <n v="0"/>
    <n v="1"/>
  </r>
  <r>
    <s v="PAY50661024"/>
    <d v="2023-10-19T00:00:00"/>
    <n v="1248.05"/>
    <x v="0"/>
    <x v="1"/>
    <s v="POL37412181"/>
    <n v="1"/>
    <n v="2023"/>
    <s v="October"/>
    <n v="0"/>
    <n v="1"/>
  </r>
  <r>
    <s v="PAY58994098"/>
    <d v="2022-11-17T00:00:00"/>
    <n v="1213.24"/>
    <x v="0"/>
    <x v="0"/>
    <s v="POL96802208"/>
    <n v="0"/>
    <n v="2022"/>
    <s v="November"/>
    <n v="1"/>
    <n v="0"/>
  </r>
  <r>
    <s v="PAY54976039"/>
    <d v="2023-08-17T00:00:00"/>
    <n v="1100.3900000000001"/>
    <x v="2"/>
    <x v="0"/>
    <s v="POL29892884"/>
    <n v="0"/>
    <n v="2023"/>
    <s v="August"/>
    <n v="1"/>
    <n v="0"/>
  </r>
  <r>
    <s v="PAY48576029"/>
    <d v="2024-11-06T00:00:00"/>
    <n v="1477.76"/>
    <x v="1"/>
    <x v="1"/>
    <s v="POL11213350"/>
    <n v="1"/>
    <n v="2024"/>
    <s v="November"/>
    <n v="0"/>
    <n v="1"/>
  </r>
  <r>
    <s v="PAY82390971"/>
    <d v="2023-05-25T00:00:00"/>
    <n v="1192.82"/>
    <x v="2"/>
    <x v="0"/>
    <s v="POL79145337"/>
    <n v="0"/>
    <n v="2023"/>
    <s v="May"/>
    <n v="1"/>
    <n v="0"/>
  </r>
  <r>
    <s v="PAY71523073"/>
    <d v="2022-03-15T00:00:00"/>
    <n v="875.88"/>
    <x v="1"/>
    <x v="1"/>
    <s v="POL21241927"/>
    <n v="1"/>
    <n v="2022"/>
    <s v="March"/>
    <n v="0"/>
    <n v="1"/>
  </r>
  <r>
    <s v="PAY07129426"/>
    <d v="2024-01-19T00:00:00"/>
    <n v="744.06"/>
    <x v="0"/>
    <x v="1"/>
    <s v="POL88177917"/>
    <n v="1"/>
    <n v="2024"/>
    <s v="January"/>
    <n v="0"/>
    <n v="1"/>
  </r>
  <r>
    <s v="PAY53277943"/>
    <d v="2022-01-16T00:00:00"/>
    <n v="1264.67"/>
    <x v="1"/>
    <x v="0"/>
    <s v="POL31936663"/>
    <n v="0"/>
    <n v="2022"/>
    <s v="January"/>
    <n v="1"/>
    <n v="0"/>
  </r>
  <r>
    <s v="PAY38207761"/>
    <d v="2024-01-02T00:00:00"/>
    <n v="980.03"/>
    <x v="1"/>
    <x v="1"/>
    <s v="POL91301507"/>
    <n v="1"/>
    <n v="2024"/>
    <s v="January"/>
    <n v="0"/>
    <n v="1"/>
  </r>
  <r>
    <s v="PAY89744174"/>
    <d v="2022-11-27T00:00:00"/>
    <n v="655.45"/>
    <x v="1"/>
    <x v="0"/>
    <s v="POL82520665"/>
    <n v="0"/>
    <n v="2022"/>
    <s v="November"/>
    <n v="1"/>
    <n v="0"/>
  </r>
  <r>
    <s v="PAY17721134"/>
    <d v="2022-01-05T00:00:00"/>
    <n v="864.54"/>
    <x v="0"/>
    <x v="1"/>
    <s v="POL02648001"/>
    <n v="1"/>
    <n v="2022"/>
    <s v="January"/>
    <n v="0"/>
    <n v="1"/>
  </r>
  <r>
    <s v="PAY64662538"/>
    <d v="2022-07-14T00:00:00"/>
    <n v="1236.5999999999999"/>
    <x v="2"/>
    <x v="1"/>
    <s v="POL93648130"/>
    <n v="1"/>
    <n v="2022"/>
    <s v="July"/>
    <n v="0"/>
    <n v="1"/>
  </r>
  <r>
    <s v="PAY29558755"/>
    <d v="2022-11-20T00:00:00"/>
    <n v="677.93"/>
    <x v="2"/>
    <x v="0"/>
    <s v="POL98433170"/>
    <n v="0"/>
    <n v="2022"/>
    <s v="November"/>
    <n v="1"/>
    <n v="0"/>
  </r>
  <r>
    <s v="PAY07801515"/>
    <d v="2023-12-09T00:00:00"/>
    <n v="1361.21"/>
    <x v="0"/>
    <x v="1"/>
    <s v="POL23599244"/>
    <n v="1"/>
    <n v="2023"/>
    <s v="December"/>
    <n v="0"/>
    <n v="1"/>
  </r>
  <r>
    <s v="PAY69709669"/>
    <d v="2023-10-09T00:00:00"/>
    <n v="337.98"/>
    <x v="2"/>
    <x v="1"/>
    <s v="POL89182008"/>
    <n v="1"/>
    <n v="2023"/>
    <s v="October"/>
    <n v="0"/>
    <n v="1"/>
  </r>
  <r>
    <s v="PAY75020726"/>
    <d v="2022-03-17T00:00:00"/>
    <n v="1004.39"/>
    <x v="2"/>
    <x v="1"/>
    <s v="POL04101668"/>
    <n v="1"/>
    <n v="2022"/>
    <s v="March"/>
    <n v="0"/>
    <n v="1"/>
  </r>
  <r>
    <s v="PAY59217270"/>
    <d v="2022-01-28T00:00:00"/>
    <n v="832.14"/>
    <x v="2"/>
    <x v="0"/>
    <s v="POL17206182"/>
    <n v="0"/>
    <n v="2022"/>
    <s v="January"/>
    <n v="1"/>
    <n v="0"/>
  </r>
  <r>
    <s v="PAY93349893"/>
    <d v="2022-04-15T00:00:00"/>
    <n v="184.31"/>
    <x v="0"/>
    <x v="0"/>
    <s v="POL68879274"/>
    <n v="0"/>
    <n v="2022"/>
    <s v="April"/>
    <n v="1"/>
    <n v="0"/>
  </r>
  <r>
    <s v="PAY96261555"/>
    <d v="2023-06-22T00:00:00"/>
    <n v="595.66"/>
    <x v="1"/>
    <x v="1"/>
    <s v="POL76734987"/>
    <n v="1"/>
    <n v="2023"/>
    <s v="June"/>
    <n v="0"/>
    <n v="1"/>
  </r>
  <r>
    <s v="PAY18274740"/>
    <d v="2023-10-18T00:00:00"/>
    <n v="609.16"/>
    <x v="0"/>
    <x v="1"/>
    <s v="POL34621999"/>
    <n v="1"/>
    <n v="2023"/>
    <s v="October"/>
    <n v="0"/>
    <n v="1"/>
  </r>
  <r>
    <s v="PAY57535748"/>
    <d v="2023-07-31T00:00:00"/>
    <n v="378.06"/>
    <x v="0"/>
    <x v="0"/>
    <s v="POL16254654"/>
    <n v="0"/>
    <n v="2023"/>
    <s v="July"/>
    <n v="1"/>
    <n v="0"/>
  </r>
  <r>
    <s v="PAY70944236"/>
    <d v="2023-08-30T00:00:00"/>
    <n v="677.83"/>
    <x v="0"/>
    <x v="0"/>
    <s v="POL99602250"/>
    <n v="0"/>
    <n v="2023"/>
    <s v="August"/>
    <n v="1"/>
    <n v="0"/>
  </r>
  <r>
    <s v="PAY76035874"/>
    <d v="2024-03-23T00:00:00"/>
    <n v="864.16"/>
    <x v="0"/>
    <x v="0"/>
    <s v="POL87600552"/>
    <n v="0"/>
    <n v="2024"/>
    <s v="March"/>
    <n v="1"/>
    <n v="0"/>
  </r>
  <r>
    <s v="PAY40661323"/>
    <d v="2024-04-16T00:00:00"/>
    <n v="1287.74"/>
    <x v="2"/>
    <x v="0"/>
    <s v="POL26112372"/>
    <n v="0"/>
    <n v="2024"/>
    <s v="April"/>
    <n v="1"/>
    <n v="0"/>
  </r>
  <r>
    <s v="PAY13711651"/>
    <d v="2023-05-14T00:00:00"/>
    <n v="1364.44"/>
    <x v="1"/>
    <x v="1"/>
    <s v="POL98940145"/>
    <n v="1"/>
    <n v="2023"/>
    <s v="May"/>
    <n v="0"/>
    <n v="1"/>
  </r>
  <r>
    <s v="PAY04486553"/>
    <d v="2023-09-10T00:00:00"/>
    <n v="942.93"/>
    <x v="1"/>
    <x v="1"/>
    <s v="POL81378407"/>
    <n v="1"/>
    <n v="2023"/>
    <s v="September"/>
    <n v="0"/>
    <n v="1"/>
  </r>
  <r>
    <s v="PAY78479290"/>
    <d v="2022-10-12T00:00:00"/>
    <n v="239.1"/>
    <x v="2"/>
    <x v="0"/>
    <s v="POL40288131"/>
    <n v="0"/>
    <n v="2022"/>
    <s v="October"/>
    <n v="1"/>
    <n v="0"/>
  </r>
  <r>
    <s v="PAY71414816"/>
    <d v="2024-03-19T00:00:00"/>
    <n v="1388.33"/>
    <x v="1"/>
    <x v="1"/>
    <s v="POL22946424"/>
    <n v="1"/>
    <n v="2024"/>
    <s v="March"/>
    <n v="0"/>
    <n v="1"/>
  </r>
  <r>
    <s v="PAY25031732"/>
    <d v="2023-11-24T00:00:00"/>
    <n v="1040.8"/>
    <x v="1"/>
    <x v="1"/>
    <s v="POL88647419"/>
    <n v="1"/>
    <n v="2023"/>
    <s v="November"/>
    <n v="0"/>
    <n v="1"/>
  </r>
  <r>
    <s v="PAY39642442"/>
    <d v="2023-08-27T00:00:00"/>
    <n v="975.73"/>
    <x v="1"/>
    <x v="0"/>
    <s v="POL66984423"/>
    <n v="0"/>
    <n v="2023"/>
    <s v="August"/>
    <n v="1"/>
    <n v="0"/>
  </r>
  <r>
    <s v="PAY79333766"/>
    <d v="2024-07-19T00:00:00"/>
    <n v="1234.18"/>
    <x v="1"/>
    <x v="1"/>
    <s v="POL44476991"/>
    <n v="1"/>
    <n v="2024"/>
    <s v="July"/>
    <n v="0"/>
    <n v="1"/>
  </r>
  <r>
    <s v="PAY02765895"/>
    <d v="2024-10-17T00:00:00"/>
    <n v="1350.45"/>
    <x v="0"/>
    <x v="1"/>
    <s v="POL87625141"/>
    <n v="1"/>
    <n v="2024"/>
    <s v="October"/>
    <n v="0"/>
    <n v="1"/>
  </r>
  <r>
    <s v="PAY13508448"/>
    <d v="2023-08-03T00:00:00"/>
    <n v="1183.3599999999999"/>
    <x v="2"/>
    <x v="1"/>
    <s v="POL93447913"/>
    <n v="1"/>
    <n v="2023"/>
    <s v="August"/>
    <n v="0"/>
    <n v="1"/>
  </r>
  <r>
    <s v="PAY37041680"/>
    <d v="2022-09-27T00:00:00"/>
    <n v="1406.35"/>
    <x v="0"/>
    <x v="0"/>
    <s v="POL64386769"/>
    <n v="0"/>
    <n v="2022"/>
    <s v="September"/>
    <n v="1"/>
    <n v="0"/>
  </r>
  <r>
    <s v="PAY13302535"/>
    <d v="2024-05-07T00:00:00"/>
    <n v="275.5"/>
    <x v="2"/>
    <x v="0"/>
    <s v="POL75784905"/>
    <n v="0"/>
    <n v="2024"/>
    <s v="May"/>
    <n v="1"/>
    <n v="0"/>
  </r>
  <r>
    <s v="PAY24808575"/>
    <d v="2023-02-26T00:00:00"/>
    <n v="1154.1199999999999"/>
    <x v="1"/>
    <x v="1"/>
    <s v="POL06543318"/>
    <n v="1"/>
    <n v="2023"/>
    <s v="February"/>
    <n v="0"/>
    <n v="1"/>
  </r>
  <r>
    <s v="PAY19531576"/>
    <d v="2023-01-27T00:00:00"/>
    <n v="1213.31"/>
    <x v="1"/>
    <x v="1"/>
    <s v="POL29315631"/>
    <n v="1"/>
    <n v="2023"/>
    <s v="January"/>
    <n v="0"/>
    <n v="1"/>
  </r>
  <r>
    <s v="PAY47679388"/>
    <d v="2023-01-01T00:00:00"/>
    <n v="70.349999999999994"/>
    <x v="0"/>
    <x v="0"/>
    <s v="POL25507617"/>
    <n v="0"/>
    <n v="2023"/>
    <s v="January"/>
    <n v="1"/>
    <n v="0"/>
  </r>
  <r>
    <s v="PAY31718493"/>
    <d v="2022-12-23T00:00:00"/>
    <n v="71.150000000000006"/>
    <x v="2"/>
    <x v="0"/>
    <s v="POL12964771"/>
    <n v="0"/>
    <n v="2022"/>
    <s v="December"/>
    <n v="1"/>
    <n v="0"/>
  </r>
  <r>
    <s v="PAY53248348"/>
    <d v="2022-09-01T00:00:00"/>
    <n v="836.54"/>
    <x v="0"/>
    <x v="1"/>
    <s v="POL10592751"/>
    <n v="1"/>
    <n v="2022"/>
    <s v="September"/>
    <n v="0"/>
    <n v="1"/>
  </r>
  <r>
    <s v="PAY35485347"/>
    <d v="2023-10-21T00:00:00"/>
    <n v="1171.99"/>
    <x v="1"/>
    <x v="0"/>
    <s v="POL95336212"/>
    <n v="0"/>
    <n v="2023"/>
    <s v="October"/>
    <n v="1"/>
    <n v="0"/>
  </r>
  <r>
    <s v="PAY32221134"/>
    <d v="2023-11-11T00:00:00"/>
    <n v="312.64999999999998"/>
    <x v="0"/>
    <x v="0"/>
    <s v="POL24466673"/>
    <n v="0"/>
    <n v="2023"/>
    <s v="November"/>
    <n v="1"/>
    <n v="0"/>
  </r>
  <r>
    <s v="PAY32580582"/>
    <d v="2022-03-24T00:00:00"/>
    <n v="306.32"/>
    <x v="1"/>
    <x v="1"/>
    <s v="POL20175576"/>
    <n v="1"/>
    <n v="2022"/>
    <s v="March"/>
    <n v="0"/>
    <n v="1"/>
  </r>
  <r>
    <s v="PAY67077723"/>
    <d v="2022-11-16T00:00:00"/>
    <n v="682.51"/>
    <x v="2"/>
    <x v="0"/>
    <s v="POL63838195"/>
    <n v="0"/>
    <n v="2022"/>
    <s v="November"/>
    <n v="1"/>
    <n v="0"/>
  </r>
  <r>
    <s v="PAY20944059"/>
    <d v="2023-03-16T00:00:00"/>
    <n v="66.55"/>
    <x v="0"/>
    <x v="0"/>
    <s v="POL17801092"/>
    <n v="0"/>
    <n v="2023"/>
    <s v="March"/>
    <n v="1"/>
    <n v="0"/>
  </r>
  <r>
    <s v="PAY12651123"/>
    <d v="2022-03-26T00:00:00"/>
    <n v="497.09"/>
    <x v="1"/>
    <x v="1"/>
    <s v="POL76989054"/>
    <n v="1"/>
    <n v="2022"/>
    <s v="March"/>
    <n v="0"/>
    <n v="1"/>
  </r>
  <r>
    <s v="PAY45673239"/>
    <d v="2022-09-24T00:00:00"/>
    <n v="217.73"/>
    <x v="0"/>
    <x v="0"/>
    <s v="POL34042376"/>
    <n v="0"/>
    <n v="2022"/>
    <s v="September"/>
    <n v="1"/>
    <n v="0"/>
  </r>
  <r>
    <s v="PAY44759955"/>
    <d v="2023-04-03T00:00:00"/>
    <n v="1039.25"/>
    <x v="0"/>
    <x v="0"/>
    <s v="POL48112744"/>
    <n v="0"/>
    <n v="2023"/>
    <s v="April"/>
    <n v="1"/>
    <n v="0"/>
  </r>
  <r>
    <s v="PAY57434460"/>
    <d v="2024-05-05T00:00:00"/>
    <n v="310.58"/>
    <x v="0"/>
    <x v="0"/>
    <s v="POL39701482"/>
    <n v="0"/>
    <n v="2024"/>
    <s v="May"/>
    <n v="1"/>
    <n v="0"/>
  </r>
  <r>
    <s v="PAY50375777"/>
    <d v="2023-01-30T00:00:00"/>
    <n v="1342.91"/>
    <x v="1"/>
    <x v="1"/>
    <s v="POL46303313"/>
    <n v="1"/>
    <n v="2023"/>
    <s v="January"/>
    <n v="0"/>
    <n v="1"/>
  </r>
  <r>
    <s v="PAY05082589"/>
    <d v="2024-07-20T00:00:00"/>
    <n v="832.71"/>
    <x v="0"/>
    <x v="1"/>
    <s v="POL38583909"/>
    <n v="1"/>
    <n v="2024"/>
    <s v="July"/>
    <n v="0"/>
    <n v="1"/>
  </r>
  <r>
    <s v="PAY37479545"/>
    <d v="2022-07-27T00:00:00"/>
    <n v="737.35"/>
    <x v="0"/>
    <x v="0"/>
    <s v="POL98348434"/>
    <n v="0"/>
    <n v="2022"/>
    <s v="July"/>
    <n v="1"/>
    <n v="0"/>
  </r>
  <r>
    <s v="PAY89079939"/>
    <d v="2022-09-29T00:00:00"/>
    <n v="179.8"/>
    <x v="1"/>
    <x v="0"/>
    <s v="POL25617891"/>
    <n v="0"/>
    <n v="2022"/>
    <s v="September"/>
    <n v="1"/>
    <n v="0"/>
  </r>
  <r>
    <s v="PAY76032399"/>
    <d v="2024-10-09T00:00:00"/>
    <n v="931.69"/>
    <x v="1"/>
    <x v="0"/>
    <s v="POL68966328"/>
    <n v="0"/>
    <n v="2024"/>
    <s v="October"/>
    <n v="1"/>
    <n v="0"/>
  </r>
  <r>
    <s v="PAY69447355"/>
    <d v="2024-11-22T00:00:00"/>
    <n v="750.97"/>
    <x v="0"/>
    <x v="1"/>
    <s v="POL01267201"/>
    <n v="1"/>
    <n v="2024"/>
    <s v="November"/>
    <n v="0"/>
    <n v="1"/>
  </r>
  <r>
    <s v="PAY29441732"/>
    <d v="2024-01-05T00:00:00"/>
    <n v="821.32"/>
    <x v="0"/>
    <x v="0"/>
    <s v="POL79310767"/>
    <n v="0"/>
    <n v="2024"/>
    <s v="January"/>
    <n v="1"/>
    <n v="0"/>
  </r>
  <r>
    <s v="PAY38929096"/>
    <d v="2023-01-06T00:00:00"/>
    <n v="1473.86"/>
    <x v="1"/>
    <x v="0"/>
    <s v="POL01356668"/>
    <n v="0"/>
    <n v="2023"/>
    <s v="January"/>
    <n v="1"/>
    <n v="0"/>
  </r>
  <r>
    <s v="PAY86741971"/>
    <d v="2022-06-27T00:00:00"/>
    <n v="497.52"/>
    <x v="0"/>
    <x v="1"/>
    <s v="POL64188394"/>
    <n v="1"/>
    <n v="2022"/>
    <s v="June"/>
    <n v="0"/>
    <n v="1"/>
  </r>
  <r>
    <s v="PAY26628620"/>
    <d v="2023-05-10T00:00:00"/>
    <n v="570.52"/>
    <x v="0"/>
    <x v="0"/>
    <s v="POL83845394"/>
    <n v="0"/>
    <n v="2023"/>
    <s v="May"/>
    <n v="1"/>
    <n v="0"/>
  </r>
  <r>
    <s v="PAY30887883"/>
    <d v="2022-04-07T00:00:00"/>
    <n v="1448.29"/>
    <x v="2"/>
    <x v="0"/>
    <s v="POL40546562"/>
    <n v="0"/>
    <n v="2022"/>
    <s v="April"/>
    <n v="1"/>
    <n v="0"/>
  </r>
  <r>
    <s v="PAY27307038"/>
    <d v="2023-06-18T00:00:00"/>
    <n v="381.01"/>
    <x v="2"/>
    <x v="0"/>
    <s v="POL23203391"/>
    <n v="0"/>
    <n v="2023"/>
    <s v="June"/>
    <n v="1"/>
    <n v="0"/>
  </r>
  <r>
    <s v="PAY47572215"/>
    <d v="2024-01-16T00:00:00"/>
    <n v="1463.42"/>
    <x v="2"/>
    <x v="1"/>
    <s v="POL74597020"/>
    <n v="1"/>
    <n v="2024"/>
    <s v="January"/>
    <n v="0"/>
    <n v="1"/>
  </r>
  <r>
    <s v="PAY40437712"/>
    <d v="2023-06-30T00:00:00"/>
    <n v="198.51"/>
    <x v="1"/>
    <x v="1"/>
    <s v="POL61913458"/>
    <n v="1"/>
    <n v="2023"/>
    <s v="June"/>
    <n v="0"/>
    <n v="1"/>
  </r>
  <r>
    <s v="PAY81676243"/>
    <d v="2023-12-15T00:00:00"/>
    <n v="544.5"/>
    <x v="1"/>
    <x v="0"/>
    <s v="POL54524104"/>
    <n v="0"/>
    <n v="2023"/>
    <s v="December"/>
    <n v="1"/>
    <n v="0"/>
  </r>
  <r>
    <s v="PAY04055848"/>
    <d v="2023-07-15T00:00:00"/>
    <n v="1057.23"/>
    <x v="0"/>
    <x v="0"/>
    <s v="POL66952651"/>
    <n v="0"/>
    <n v="2023"/>
    <s v="July"/>
    <n v="1"/>
    <n v="0"/>
  </r>
  <r>
    <s v="PAY51680287"/>
    <d v="2024-08-17T00:00:00"/>
    <n v="1310.95"/>
    <x v="1"/>
    <x v="0"/>
    <s v="POL91121585"/>
    <n v="0"/>
    <n v="2024"/>
    <s v="August"/>
    <n v="1"/>
    <n v="0"/>
  </r>
  <r>
    <s v="PAY38467490"/>
    <d v="2024-06-13T00:00:00"/>
    <n v="80.59"/>
    <x v="2"/>
    <x v="0"/>
    <s v="POL61062551"/>
    <n v="0"/>
    <n v="2024"/>
    <s v="June"/>
    <n v="1"/>
    <n v="0"/>
  </r>
  <r>
    <s v="PAY63321375"/>
    <d v="2023-02-21T00:00:00"/>
    <n v="1334.87"/>
    <x v="1"/>
    <x v="1"/>
    <s v="POL86299537"/>
    <n v="1"/>
    <n v="2023"/>
    <s v="February"/>
    <n v="0"/>
    <n v="1"/>
  </r>
  <r>
    <s v="PAY16159584"/>
    <d v="2024-08-08T00:00:00"/>
    <n v="1310.97"/>
    <x v="2"/>
    <x v="1"/>
    <s v="POL88709617"/>
    <n v="1"/>
    <n v="2024"/>
    <s v="August"/>
    <n v="0"/>
    <n v="1"/>
  </r>
  <r>
    <s v="PAY74865622"/>
    <d v="2022-01-24T00:00:00"/>
    <n v="1350.43"/>
    <x v="0"/>
    <x v="1"/>
    <s v="POL43397255"/>
    <n v="1"/>
    <n v="2022"/>
    <s v="January"/>
    <n v="0"/>
    <n v="1"/>
  </r>
  <r>
    <s v="PAY64162293"/>
    <d v="2024-05-10T00:00:00"/>
    <n v="948.01"/>
    <x v="2"/>
    <x v="0"/>
    <s v="POL84360532"/>
    <n v="0"/>
    <n v="2024"/>
    <s v="May"/>
    <n v="1"/>
    <n v="0"/>
  </r>
  <r>
    <s v="PAY98034301"/>
    <d v="2023-04-09T00:00:00"/>
    <n v="441.79"/>
    <x v="0"/>
    <x v="1"/>
    <s v="POL07383816"/>
    <n v="1"/>
    <n v="2023"/>
    <s v="April"/>
    <n v="0"/>
    <n v="1"/>
  </r>
  <r>
    <s v="PAY31296442"/>
    <d v="2023-10-23T00:00:00"/>
    <n v="725.2"/>
    <x v="0"/>
    <x v="0"/>
    <s v="POL06557000"/>
    <n v="0"/>
    <n v="2023"/>
    <s v="October"/>
    <n v="1"/>
    <n v="0"/>
  </r>
  <r>
    <s v="PAY95090459"/>
    <d v="2022-07-08T00:00:00"/>
    <n v="1034.1500000000001"/>
    <x v="2"/>
    <x v="1"/>
    <s v="POL96832435"/>
    <n v="1"/>
    <n v="2022"/>
    <s v="July"/>
    <n v="0"/>
    <n v="1"/>
  </r>
  <r>
    <s v="PAY83826881"/>
    <d v="2023-06-01T00:00:00"/>
    <n v="950.65"/>
    <x v="0"/>
    <x v="0"/>
    <s v="POL52134760"/>
    <n v="0"/>
    <n v="2023"/>
    <s v="June"/>
    <n v="1"/>
    <n v="0"/>
  </r>
  <r>
    <s v="PAY96720869"/>
    <d v="2023-11-06T00:00:00"/>
    <n v="595.34"/>
    <x v="0"/>
    <x v="1"/>
    <s v="POL13931730"/>
    <n v="1"/>
    <n v="2023"/>
    <s v="November"/>
    <n v="0"/>
    <n v="1"/>
  </r>
  <r>
    <s v="PAY18307090"/>
    <d v="2024-06-05T00:00:00"/>
    <n v="744.02"/>
    <x v="1"/>
    <x v="1"/>
    <s v="POL68532142"/>
    <n v="1"/>
    <n v="2024"/>
    <s v="June"/>
    <n v="0"/>
    <n v="1"/>
  </r>
  <r>
    <s v="PAY46238103"/>
    <d v="2023-11-26T00:00:00"/>
    <n v="793.67"/>
    <x v="0"/>
    <x v="0"/>
    <s v="POL95524303"/>
    <n v="0"/>
    <n v="2023"/>
    <s v="November"/>
    <n v="1"/>
    <n v="0"/>
  </r>
  <r>
    <s v="PAY75776099"/>
    <d v="2024-04-06T00:00:00"/>
    <n v="469.23"/>
    <x v="2"/>
    <x v="0"/>
    <s v="POL69557850"/>
    <n v="0"/>
    <n v="2024"/>
    <s v="April"/>
    <n v="1"/>
    <n v="0"/>
  </r>
  <r>
    <s v="PAY60730693"/>
    <d v="2022-05-23T00:00:00"/>
    <n v="1151.92"/>
    <x v="0"/>
    <x v="1"/>
    <s v="POL30563403"/>
    <n v="1"/>
    <n v="2022"/>
    <s v="May"/>
    <n v="0"/>
    <n v="1"/>
  </r>
  <r>
    <s v="PAY15475792"/>
    <d v="2022-03-14T00:00:00"/>
    <n v="419.34"/>
    <x v="2"/>
    <x v="1"/>
    <s v="POL35769314"/>
    <n v="1"/>
    <n v="2022"/>
    <s v="March"/>
    <n v="0"/>
    <n v="1"/>
  </r>
  <r>
    <s v="PAY93991175"/>
    <d v="2023-02-24T00:00:00"/>
    <n v="771.45"/>
    <x v="2"/>
    <x v="1"/>
    <s v="POL93399992"/>
    <n v="1"/>
    <n v="2023"/>
    <s v="February"/>
    <n v="0"/>
    <n v="1"/>
  </r>
  <r>
    <s v="PAY19470718"/>
    <d v="2022-01-29T00:00:00"/>
    <n v="613.37"/>
    <x v="1"/>
    <x v="0"/>
    <s v="POL93327871"/>
    <n v="0"/>
    <n v="2022"/>
    <s v="January"/>
    <n v="1"/>
    <n v="0"/>
  </r>
  <r>
    <s v="PAY29820332"/>
    <d v="2023-02-26T00:00:00"/>
    <n v="1411.1"/>
    <x v="0"/>
    <x v="1"/>
    <s v="POL93504222"/>
    <n v="1"/>
    <n v="2023"/>
    <s v="February"/>
    <n v="0"/>
    <n v="1"/>
  </r>
  <r>
    <s v="PAY74335619"/>
    <d v="2023-09-30T00:00:00"/>
    <n v="1083.55"/>
    <x v="2"/>
    <x v="1"/>
    <s v="POL21020862"/>
    <n v="1"/>
    <n v="2023"/>
    <s v="September"/>
    <n v="0"/>
    <n v="1"/>
  </r>
  <r>
    <s v="PAY75895858"/>
    <d v="2022-11-30T00:00:00"/>
    <n v="574.54"/>
    <x v="2"/>
    <x v="0"/>
    <s v="POL46201776"/>
    <n v="0"/>
    <n v="2022"/>
    <s v="November"/>
    <n v="1"/>
    <n v="0"/>
  </r>
  <r>
    <s v="PAY70424863"/>
    <d v="2022-04-28T00:00:00"/>
    <n v="783.53"/>
    <x v="1"/>
    <x v="0"/>
    <s v="POL31856502"/>
    <n v="0"/>
    <n v="2022"/>
    <s v="April"/>
    <n v="1"/>
    <n v="0"/>
  </r>
  <r>
    <s v="PAY14609864"/>
    <d v="2022-12-06T00:00:00"/>
    <n v="852.11"/>
    <x v="1"/>
    <x v="1"/>
    <s v="POL45309482"/>
    <n v="1"/>
    <n v="2022"/>
    <s v="December"/>
    <n v="0"/>
    <n v="1"/>
  </r>
  <r>
    <s v="PAY51524295"/>
    <d v="2023-10-13T00:00:00"/>
    <n v="1176.72"/>
    <x v="0"/>
    <x v="0"/>
    <s v="POL77188684"/>
    <n v="0"/>
    <n v="2023"/>
    <s v="October"/>
    <n v="1"/>
    <n v="0"/>
  </r>
  <r>
    <s v="PAY64614220"/>
    <d v="2023-06-12T00:00:00"/>
    <n v="330.49"/>
    <x v="1"/>
    <x v="1"/>
    <s v="POL83057308"/>
    <n v="1"/>
    <n v="2023"/>
    <s v="June"/>
    <n v="0"/>
    <n v="1"/>
  </r>
  <r>
    <s v="PAY11951343"/>
    <d v="2024-02-04T00:00:00"/>
    <n v="1481.27"/>
    <x v="1"/>
    <x v="0"/>
    <s v="POL11532182"/>
    <n v="0"/>
    <n v="2024"/>
    <s v="February"/>
    <n v="1"/>
    <n v="0"/>
  </r>
  <r>
    <s v="PAY83476182"/>
    <d v="2024-09-20T00:00:00"/>
    <n v="72.319999999999993"/>
    <x v="0"/>
    <x v="1"/>
    <s v="POL12305734"/>
    <n v="1"/>
    <n v="2024"/>
    <s v="September"/>
    <n v="0"/>
    <n v="1"/>
  </r>
  <r>
    <s v="PAY63812408"/>
    <d v="2024-02-24T00:00:00"/>
    <n v="1434.02"/>
    <x v="2"/>
    <x v="1"/>
    <s v="POL26293582"/>
    <n v="1"/>
    <n v="2024"/>
    <s v="February"/>
    <n v="0"/>
    <n v="1"/>
  </r>
  <r>
    <s v="PAY68033040"/>
    <d v="2022-12-07T00:00:00"/>
    <n v="1260.51"/>
    <x v="0"/>
    <x v="0"/>
    <s v="POL87381995"/>
    <n v="0"/>
    <n v="2022"/>
    <s v="December"/>
    <n v="1"/>
    <n v="0"/>
  </r>
  <r>
    <s v="PAY46783052"/>
    <d v="2023-08-21T00:00:00"/>
    <n v="244.75"/>
    <x v="1"/>
    <x v="1"/>
    <s v="POL39271824"/>
    <n v="1"/>
    <n v="2023"/>
    <s v="August"/>
    <n v="0"/>
    <n v="1"/>
  </r>
  <r>
    <s v="PAY16624909"/>
    <d v="2022-02-17T00:00:00"/>
    <n v="1423.17"/>
    <x v="1"/>
    <x v="0"/>
    <s v="POL32721241"/>
    <n v="0"/>
    <n v="2022"/>
    <s v="February"/>
    <n v="1"/>
    <n v="0"/>
  </r>
  <r>
    <s v="PAY59080756"/>
    <d v="2023-07-27T00:00:00"/>
    <n v="716.29"/>
    <x v="2"/>
    <x v="1"/>
    <s v="POL40441861"/>
    <n v="1"/>
    <n v="2023"/>
    <s v="July"/>
    <n v="0"/>
    <n v="1"/>
  </r>
  <r>
    <s v="PAY62705828"/>
    <d v="2023-04-26T00:00:00"/>
    <n v="643.6"/>
    <x v="2"/>
    <x v="1"/>
    <s v="POL53374047"/>
    <n v="1"/>
    <n v="2023"/>
    <s v="April"/>
    <n v="0"/>
    <n v="1"/>
  </r>
  <r>
    <s v="PAY12936513"/>
    <d v="2022-07-09T00:00:00"/>
    <n v="903.43"/>
    <x v="1"/>
    <x v="1"/>
    <s v="POL29803500"/>
    <n v="1"/>
    <n v="2022"/>
    <s v="July"/>
    <n v="0"/>
    <n v="1"/>
  </r>
  <r>
    <s v="PAY18888213"/>
    <d v="2024-10-08T00:00:00"/>
    <n v="632.16999999999996"/>
    <x v="1"/>
    <x v="1"/>
    <s v="POL20321964"/>
    <n v="1"/>
    <n v="2024"/>
    <s v="October"/>
    <n v="0"/>
    <n v="1"/>
  </r>
  <r>
    <s v="PAY17591952"/>
    <d v="2024-01-12T00:00:00"/>
    <n v="905.82"/>
    <x v="1"/>
    <x v="1"/>
    <s v="POL05159511"/>
    <n v="1"/>
    <n v="2024"/>
    <s v="January"/>
    <n v="0"/>
    <n v="1"/>
  </r>
  <r>
    <s v="PAY50016007"/>
    <d v="2023-08-28T00:00:00"/>
    <n v="992.96"/>
    <x v="1"/>
    <x v="1"/>
    <s v="POL92491659"/>
    <n v="1"/>
    <n v="2023"/>
    <s v="August"/>
    <n v="0"/>
    <n v="1"/>
  </r>
  <r>
    <s v="PAY59993149"/>
    <d v="2024-02-03T00:00:00"/>
    <n v="109.34"/>
    <x v="0"/>
    <x v="1"/>
    <s v="POL91672539"/>
    <n v="1"/>
    <n v="2024"/>
    <s v="February"/>
    <n v="0"/>
    <n v="1"/>
  </r>
  <r>
    <s v="PAY12916761"/>
    <d v="2024-11-29T00:00:00"/>
    <n v="210.4"/>
    <x v="0"/>
    <x v="0"/>
    <s v="POL54750482"/>
    <n v="0"/>
    <n v="2024"/>
    <s v="November"/>
    <n v="1"/>
    <n v="0"/>
  </r>
  <r>
    <s v="PAY04351482"/>
    <d v="2022-05-12T00:00:00"/>
    <n v="1327.92"/>
    <x v="2"/>
    <x v="1"/>
    <s v="POL46853221"/>
    <n v="1"/>
    <n v="2022"/>
    <s v="May"/>
    <n v="0"/>
    <n v="1"/>
  </r>
  <r>
    <s v="PAY21701209"/>
    <d v="2022-05-11T00:00:00"/>
    <n v="189.54"/>
    <x v="0"/>
    <x v="0"/>
    <s v="POL78823556"/>
    <n v="0"/>
    <n v="2022"/>
    <s v="May"/>
    <n v="1"/>
    <n v="0"/>
  </r>
  <r>
    <s v="PAY84247190"/>
    <d v="2024-06-21T00:00:00"/>
    <n v="754.13"/>
    <x v="2"/>
    <x v="0"/>
    <s v="POL77366966"/>
    <n v="0"/>
    <n v="2024"/>
    <s v="June"/>
    <n v="1"/>
    <n v="0"/>
  </r>
  <r>
    <s v="PAY55276943"/>
    <d v="2024-03-23T00:00:00"/>
    <n v="1448.65"/>
    <x v="1"/>
    <x v="0"/>
    <s v="POL17357252"/>
    <n v="0"/>
    <n v="2024"/>
    <s v="March"/>
    <n v="1"/>
    <n v="0"/>
  </r>
  <r>
    <s v="PAY92017050"/>
    <d v="2022-08-21T00:00:00"/>
    <n v="144.66999999999999"/>
    <x v="0"/>
    <x v="1"/>
    <s v="POL82064166"/>
    <n v="1"/>
    <n v="2022"/>
    <s v="August"/>
    <n v="0"/>
    <n v="1"/>
  </r>
  <r>
    <s v="PAY73267695"/>
    <d v="2023-06-15T00:00:00"/>
    <n v="213.87"/>
    <x v="2"/>
    <x v="1"/>
    <s v="POL14768104"/>
    <n v="1"/>
    <n v="2023"/>
    <s v="June"/>
    <n v="0"/>
    <n v="1"/>
  </r>
  <r>
    <s v="PAY47697390"/>
    <d v="2023-03-08T00:00:00"/>
    <n v="1306.99"/>
    <x v="0"/>
    <x v="1"/>
    <s v="POL21533048"/>
    <n v="1"/>
    <n v="2023"/>
    <s v="March"/>
    <n v="0"/>
    <n v="1"/>
  </r>
  <r>
    <s v="PAY97388548"/>
    <d v="2024-04-09T00:00:00"/>
    <n v="322.04000000000002"/>
    <x v="1"/>
    <x v="1"/>
    <s v="POL97881363"/>
    <n v="1"/>
    <n v="2024"/>
    <s v="April"/>
    <n v="0"/>
    <n v="1"/>
  </r>
  <r>
    <s v="PAY48273422"/>
    <d v="2023-06-10T00:00:00"/>
    <n v="900.23"/>
    <x v="0"/>
    <x v="0"/>
    <s v="POL38588789"/>
    <n v="0"/>
    <n v="2023"/>
    <s v="June"/>
    <n v="1"/>
    <n v="0"/>
  </r>
  <r>
    <s v="PAY80675129"/>
    <d v="2022-09-01T00:00:00"/>
    <n v="1317.36"/>
    <x v="2"/>
    <x v="1"/>
    <s v="POL59607702"/>
    <n v="1"/>
    <n v="2022"/>
    <s v="September"/>
    <n v="0"/>
    <n v="1"/>
  </r>
  <r>
    <s v="PAY33489157"/>
    <d v="2023-04-24T00:00:00"/>
    <n v="1190.71"/>
    <x v="2"/>
    <x v="1"/>
    <s v="POL20597369"/>
    <n v="1"/>
    <n v="2023"/>
    <s v="April"/>
    <n v="0"/>
    <n v="1"/>
  </r>
  <r>
    <s v="PAY02122166"/>
    <d v="2022-10-28T00:00:00"/>
    <n v="454.2"/>
    <x v="2"/>
    <x v="1"/>
    <s v="POL69129432"/>
    <n v="1"/>
    <n v="2022"/>
    <s v="October"/>
    <n v="0"/>
    <n v="1"/>
  </r>
  <r>
    <s v="PAY09996932"/>
    <d v="2023-11-17T00:00:00"/>
    <n v="1441.47"/>
    <x v="2"/>
    <x v="1"/>
    <s v="POL40860073"/>
    <n v="1"/>
    <n v="2023"/>
    <s v="November"/>
    <n v="0"/>
    <n v="1"/>
  </r>
  <r>
    <s v="PAY82494891"/>
    <d v="2023-06-13T00:00:00"/>
    <n v="515.92999999999995"/>
    <x v="0"/>
    <x v="1"/>
    <s v="POL25662324"/>
    <n v="1"/>
    <n v="2023"/>
    <s v="June"/>
    <n v="0"/>
    <n v="1"/>
  </r>
  <r>
    <s v="PAY93243435"/>
    <d v="2022-03-01T00:00:00"/>
    <n v="1259.5"/>
    <x v="0"/>
    <x v="1"/>
    <s v="POL31936663"/>
    <n v="1"/>
    <n v="2022"/>
    <s v="March"/>
    <n v="0"/>
    <n v="1"/>
  </r>
  <r>
    <s v="PAY36709004"/>
    <d v="2024-03-31T00:00:00"/>
    <n v="928.61"/>
    <x v="1"/>
    <x v="0"/>
    <s v="POL89376913"/>
    <n v="0"/>
    <n v="2024"/>
    <s v="March"/>
    <n v="1"/>
    <n v="0"/>
  </r>
  <r>
    <s v="PAY96417144"/>
    <d v="2022-06-25T00:00:00"/>
    <n v="429.36"/>
    <x v="0"/>
    <x v="1"/>
    <s v="POL10008915"/>
    <n v="1"/>
    <n v="2022"/>
    <s v="June"/>
    <n v="0"/>
    <n v="1"/>
  </r>
  <r>
    <s v="PAY58259878"/>
    <d v="2023-05-27T00:00:00"/>
    <n v="783.89"/>
    <x v="1"/>
    <x v="1"/>
    <s v="POL10223827"/>
    <n v="1"/>
    <n v="2023"/>
    <s v="May"/>
    <n v="0"/>
    <n v="1"/>
  </r>
  <r>
    <s v="PAY90237545"/>
    <d v="2023-03-28T00:00:00"/>
    <n v="465.73"/>
    <x v="0"/>
    <x v="1"/>
    <s v="POL01033936"/>
    <n v="1"/>
    <n v="2023"/>
    <s v="March"/>
    <n v="0"/>
    <n v="1"/>
  </r>
  <r>
    <s v="PAY45874159"/>
    <d v="2022-11-14T00:00:00"/>
    <n v="1414.39"/>
    <x v="2"/>
    <x v="0"/>
    <s v="POL42192806"/>
    <n v="0"/>
    <n v="2022"/>
    <s v="November"/>
    <n v="1"/>
    <n v="0"/>
  </r>
  <r>
    <s v="PAY89514239"/>
    <d v="2024-11-07T00:00:00"/>
    <n v="380.55"/>
    <x v="2"/>
    <x v="0"/>
    <s v="POL45394277"/>
    <n v="0"/>
    <n v="2024"/>
    <s v="November"/>
    <n v="1"/>
    <n v="0"/>
  </r>
  <r>
    <s v="PAY64039492"/>
    <d v="2024-08-03T00:00:00"/>
    <n v="674.88"/>
    <x v="2"/>
    <x v="0"/>
    <s v="POL37551406"/>
    <n v="0"/>
    <n v="2024"/>
    <s v="August"/>
    <n v="1"/>
    <n v="0"/>
  </r>
  <r>
    <s v="PAY31379978"/>
    <d v="2022-12-28T00:00:00"/>
    <n v="765.74"/>
    <x v="0"/>
    <x v="0"/>
    <s v="POL87381995"/>
    <n v="0"/>
    <n v="2022"/>
    <s v="December"/>
    <n v="1"/>
    <n v="0"/>
  </r>
  <r>
    <s v="PAY03983765"/>
    <d v="2023-01-20T00:00:00"/>
    <n v="694.37"/>
    <x v="0"/>
    <x v="0"/>
    <s v="POL91672539"/>
    <n v="0"/>
    <n v="2023"/>
    <s v="January"/>
    <n v="1"/>
    <n v="0"/>
  </r>
  <r>
    <s v="PAY45156546"/>
    <d v="2022-04-19T00:00:00"/>
    <n v="1041.72"/>
    <x v="2"/>
    <x v="1"/>
    <s v="POL07946398"/>
    <n v="1"/>
    <n v="2022"/>
    <s v="April"/>
    <n v="0"/>
    <n v="1"/>
  </r>
  <r>
    <s v="PAY73951818"/>
    <d v="2024-07-02T00:00:00"/>
    <n v="1054.81"/>
    <x v="2"/>
    <x v="0"/>
    <s v="POL47001205"/>
    <n v="0"/>
    <n v="2024"/>
    <s v="July"/>
    <n v="1"/>
    <n v="0"/>
  </r>
  <r>
    <s v="PAY42000122"/>
    <d v="2022-06-22T00:00:00"/>
    <n v="1249"/>
    <x v="2"/>
    <x v="0"/>
    <s v="POL09615361"/>
    <n v="0"/>
    <n v="2022"/>
    <s v="June"/>
    <n v="1"/>
    <n v="0"/>
  </r>
  <r>
    <s v="PAY24520197"/>
    <d v="2024-03-21T00:00:00"/>
    <n v="401.8"/>
    <x v="2"/>
    <x v="1"/>
    <s v="POL25392096"/>
    <n v="1"/>
    <n v="2024"/>
    <s v="March"/>
    <n v="0"/>
    <n v="1"/>
  </r>
  <r>
    <s v="PAY65562283"/>
    <d v="2023-04-14T00:00:00"/>
    <n v="1011.8"/>
    <x v="2"/>
    <x v="1"/>
    <s v="POL36528332"/>
    <n v="1"/>
    <n v="2023"/>
    <s v="April"/>
    <n v="0"/>
    <n v="1"/>
  </r>
  <r>
    <s v="PAY34122657"/>
    <d v="2024-05-31T00:00:00"/>
    <n v="781.64"/>
    <x v="2"/>
    <x v="0"/>
    <s v="POL92865559"/>
    <n v="0"/>
    <n v="2024"/>
    <s v="May"/>
    <n v="1"/>
    <n v="0"/>
  </r>
  <r>
    <s v="PAY37636384"/>
    <d v="2023-06-23T00:00:00"/>
    <n v="1440.36"/>
    <x v="1"/>
    <x v="1"/>
    <s v="POL11532182"/>
    <n v="1"/>
    <n v="2023"/>
    <s v="June"/>
    <n v="0"/>
    <n v="1"/>
  </r>
  <r>
    <s v="PAY71165313"/>
    <d v="2023-10-12T00:00:00"/>
    <n v="1207.3699999999999"/>
    <x v="2"/>
    <x v="0"/>
    <s v="POL67510645"/>
    <n v="0"/>
    <n v="2023"/>
    <s v="October"/>
    <n v="1"/>
    <n v="0"/>
  </r>
  <r>
    <s v="PAY69943565"/>
    <d v="2022-01-25T00:00:00"/>
    <n v="140.71"/>
    <x v="2"/>
    <x v="1"/>
    <s v="POL33832316"/>
    <n v="1"/>
    <n v="2022"/>
    <s v="January"/>
    <n v="0"/>
    <n v="1"/>
  </r>
  <r>
    <s v="PAY27586976"/>
    <d v="2022-12-19T00:00:00"/>
    <n v="246.55"/>
    <x v="1"/>
    <x v="0"/>
    <s v="POL54524104"/>
    <n v="0"/>
    <n v="2022"/>
    <s v="December"/>
    <n v="1"/>
    <n v="0"/>
  </r>
  <r>
    <s v="PAY71768541"/>
    <d v="2022-09-23T00:00:00"/>
    <n v="852.89"/>
    <x v="0"/>
    <x v="1"/>
    <s v="POL53051476"/>
    <n v="1"/>
    <n v="2022"/>
    <s v="September"/>
    <n v="0"/>
    <n v="1"/>
  </r>
  <r>
    <s v="PAY97479258"/>
    <d v="2022-04-03T00:00:00"/>
    <n v="1172.8399999999999"/>
    <x v="2"/>
    <x v="1"/>
    <s v="POL04448150"/>
    <n v="1"/>
    <n v="2022"/>
    <s v="April"/>
    <n v="0"/>
    <n v="1"/>
  </r>
  <r>
    <s v="PAY23652325"/>
    <d v="2024-04-04T00:00:00"/>
    <n v="1322.98"/>
    <x v="1"/>
    <x v="1"/>
    <s v="POL60030374"/>
    <n v="1"/>
    <n v="2024"/>
    <s v="April"/>
    <n v="0"/>
    <n v="1"/>
  </r>
  <r>
    <s v="PAY90334487"/>
    <d v="2023-08-03T00:00:00"/>
    <n v="737.28"/>
    <x v="2"/>
    <x v="0"/>
    <s v="POL88871637"/>
    <n v="0"/>
    <n v="2023"/>
    <s v="August"/>
    <n v="1"/>
    <n v="0"/>
  </r>
  <r>
    <s v="PAY72648149"/>
    <d v="2022-10-01T00:00:00"/>
    <n v="1384.09"/>
    <x v="2"/>
    <x v="1"/>
    <s v="POL93532453"/>
    <n v="1"/>
    <n v="2022"/>
    <s v="October"/>
    <n v="0"/>
    <n v="1"/>
  </r>
  <r>
    <s v="PAY89310578"/>
    <d v="2022-02-09T00:00:00"/>
    <n v="951.39"/>
    <x v="2"/>
    <x v="1"/>
    <s v="POL98989117"/>
    <n v="1"/>
    <n v="2022"/>
    <s v="February"/>
    <n v="0"/>
    <n v="1"/>
  </r>
  <r>
    <s v="PAY75931416"/>
    <d v="2022-01-04T00:00:00"/>
    <n v="631.20000000000005"/>
    <x v="2"/>
    <x v="0"/>
    <s v="POL98972486"/>
    <n v="0"/>
    <n v="2022"/>
    <s v="January"/>
    <n v="1"/>
    <n v="0"/>
  </r>
  <r>
    <s v="PAY09664664"/>
    <d v="2024-04-01T00:00:00"/>
    <n v="1474.81"/>
    <x v="0"/>
    <x v="0"/>
    <s v="POL66183736"/>
    <n v="0"/>
    <n v="2024"/>
    <s v="April"/>
    <n v="1"/>
    <n v="0"/>
  </r>
  <r>
    <s v="PAY45403010"/>
    <d v="2021-12-23T00:00:00"/>
    <n v="1238.53"/>
    <x v="0"/>
    <x v="1"/>
    <s v="POL91532160"/>
    <n v="1"/>
    <n v="2021"/>
    <s v="December"/>
    <n v="0"/>
    <n v="1"/>
  </r>
  <r>
    <s v="PAY98502713"/>
    <d v="2022-12-12T00:00:00"/>
    <n v="1203.92"/>
    <x v="0"/>
    <x v="1"/>
    <s v="POL14393103"/>
    <n v="1"/>
    <n v="2022"/>
    <s v="December"/>
    <n v="0"/>
    <n v="1"/>
  </r>
  <r>
    <s v="PAY64922038"/>
    <d v="2022-12-31T00:00:00"/>
    <n v="1166.6099999999999"/>
    <x v="0"/>
    <x v="1"/>
    <s v="POL81122472"/>
    <n v="1"/>
    <n v="2022"/>
    <s v="December"/>
    <n v="0"/>
    <n v="1"/>
  </r>
  <r>
    <s v="PAY33073571"/>
    <d v="2023-05-04T00:00:00"/>
    <n v="1069.6300000000001"/>
    <x v="1"/>
    <x v="0"/>
    <s v="POL56170272"/>
    <n v="0"/>
    <n v="2023"/>
    <s v="May"/>
    <n v="1"/>
    <n v="0"/>
  </r>
  <r>
    <s v="PAY65663071"/>
    <d v="2023-07-07T00:00:00"/>
    <n v="1242.8499999999999"/>
    <x v="1"/>
    <x v="1"/>
    <s v="POL37801835"/>
    <n v="1"/>
    <n v="2023"/>
    <s v="July"/>
    <n v="0"/>
    <n v="1"/>
  </r>
  <r>
    <s v="PAY47187177"/>
    <d v="2023-05-27T00:00:00"/>
    <n v="1493"/>
    <x v="1"/>
    <x v="1"/>
    <s v="POL04129775"/>
    <n v="1"/>
    <n v="2023"/>
    <s v="May"/>
    <n v="0"/>
    <n v="1"/>
  </r>
  <r>
    <s v="PAY74364578"/>
    <d v="2023-12-29T00:00:00"/>
    <n v="1041.25"/>
    <x v="1"/>
    <x v="0"/>
    <s v="POL35541554"/>
    <n v="0"/>
    <n v="2023"/>
    <s v="December"/>
    <n v="1"/>
    <n v="0"/>
  </r>
  <r>
    <s v="PAY96630141"/>
    <d v="2024-03-12T00:00:00"/>
    <n v="436.07"/>
    <x v="2"/>
    <x v="1"/>
    <s v="POL03499634"/>
    <n v="1"/>
    <n v="2024"/>
    <s v="March"/>
    <n v="0"/>
    <n v="1"/>
  </r>
  <r>
    <s v="PAY95076380"/>
    <d v="2022-08-03T00:00:00"/>
    <n v="163.13"/>
    <x v="0"/>
    <x v="1"/>
    <s v="POL78176386"/>
    <n v="1"/>
    <n v="2022"/>
    <s v="August"/>
    <n v="0"/>
    <n v="1"/>
  </r>
  <r>
    <s v="PAY50759997"/>
    <d v="2023-11-12T00:00:00"/>
    <n v="1347.98"/>
    <x v="0"/>
    <x v="1"/>
    <s v="POL71437971"/>
    <n v="1"/>
    <n v="2023"/>
    <s v="November"/>
    <n v="0"/>
    <n v="1"/>
  </r>
  <r>
    <s v="PAY66202740"/>
    <d v="2024-12-09T00:00:00"/>
    <n v="300.73"/>
    <x v="1"/>
    <x v="0"/>
    <s v="POL07094060"/>
    <n v="0"/>
    <n v="2024"/>
    <s v="December"/>
    <n v="1"/>
    <n v="0"/>
  </r>
  <r>
    <s v="PAY73332008"/>
    <d v="2023-02-24T00:00:00"/>
    <n v="885.19"/>
    <x v="0"/>
    <x v="0"/>
    <s v="POL71239767"/>
    <n v="0"/>
    <n v="2023"/>
    <s v="February"/>
    <n v="1"/>
    <n v="0"/>
  </r>
  <r>
    <s v="PAY38412866"/>
    <d v="2024-06-08T00:00:00"/>
    <n v="946.6"/>
    <x v="2"/>
    <x v="1"/>
    <s v="POL66670427"/>
    <n v="1"/>
    <n v="2024"/>
    <s v="June"/>
    <n v="0"/>
    <n v="1"/>
  </r>
  <r>
    <s v="PAY68237780"/>
    <d v="2023-09-13T00:00:00"/>
    <n v="596.80999999999995"/>
    <x v="1"/>
    <x v="0"/>
    <s v="POL63114558"/>
    <n v="0"/>
    <n v="2023"/>
    <s v="September"/>
    <n v="1"/>
    <n v="0"/>
  </r>
  <r>
    <s v="PAY24677204"/>
    <d v="2022-07-12T00:00:00"/>
    <n v="470.69"/>
    <x v="2"/>
    <x v="1"/>
    <s v="POL23599244"/>
    <n v="1"/>
    <n v="2022"/>
    <s v="July"/>
    <n v="0"/>
    <n v="1"/>
  </r>
  <r>
    <s v="PAY62336446"/>
    <d v="2024-09-20T00:00:00"/>
    <n v="1379.88"/>
    <x v="1"/>
    <x v="0"/>
    <s v="POL19165656"/>
    <n v="0"/>
    <n v="2024"/>
    <s v="September"/>
    <n v="1"/>
    <n v="0"/>
  </r>
  <r>
    <s v="PAY21195634"/>
    <d v="2022-02-16T00:00:00"/>
    <n v="1256.6300000000001"/>
    <x v="0"/>
    <x v="0"/>
    <s v="POL83845394"/>
    <n v="0"/>
    <n v="2022"/>
    <s v="February"/>
    <n v="1"/>
    <n v="0"/>
  </r>
  <r>
    <s v="PAY00042428"/>
    <d v="2022-12-20T00:00:00"/>
    <n v="1456.94"/>
    <x v="1"/>
    <x v="1"/>
    <s v="POL26638176"/>
    <n v="1"/>
    <n v="2022"/>
    <s v="December"/>
    <n v="0"/>
    <n v="1"/>
  </r>
  <r>
    <s v="PAY12818279"/>
    <d v="2024-12-05T00:00:00"/>
    <n v="901.65"/>
    <x v="2"/>
    <x v="0"/>
    <s v="POL69546989"/>
    <n v="0"/>
    <n v="2024"/>
    <s v="December"/>
    <n v="1"/>
    <n v="0"/>
  </r>
  <r>
    <s v="PAY52080192"/>
    <d v="2024-11-01T00:00:00"/>
    <n v="753.38"/>
    <x v="0"/>
    <x v="0"/>
    <s v="POL96194303"/>
    <n v="0"/>
    <n v="2024"/>
    <s v="November"/>
    <n v="1"/>
    <n v="0"/>
  </r>
  <r>
    <s v="PAY05468546"/>
    <d v="2024-02-29T00:00:00"/>
    <n v="1403.8"/>
    <x v="2"/>
    <x v="1"/>
    <s v="POL47630985"/>
    <n v="1"/>
    <n v="2024"/>
    <s v="February"/>
    <n v="0"/>
    <n v="1"/>
  </r>
  <r>
    <s v="PAY05669055"/>
    <d v="2022-11-05T00:00:00"/>
    <n v="641.71"/>
    <x v="2"/>
    <x v="0"/>
    <s v="POL12273521"/>
    <n v="0"/>
    <n v="2022"/>
    <s v="November"/>
    <n v="1"/>
    <n v="0"/>
  </r>
  <r>
    <s v="PAY38756066"/>
    <d v="2023-11-12T00:00:00"/>
    <n v="163.33000000000001"/>
    <x v="0"/>
    <x v="0"/>
    <s v="POL32232315"/>
    <n v="0"/>
    <n v="2023"/>
    <s v="November"/>
    <n v="1"/>
    <n v="0"/>
  </r>
  <r>
    <s v="PAY20731361"/>
    <d v="2022-11-29T00:00:00"/>
    <n v="1152.28"/>
    <x v="2"/>
    <x v="0"/>
    <s v="POL89850916"/>
    <n v="0"/>
    <n v="2022"/>
    <s v="November"/>
    <n v="1"/>
    <n v="0"/>
  </r>
  <r>
    <s v="PAY81893411"/>
    <d v="2023-09-12T00:00:00"/>
    <n v="568.9"/>
    <x v="2"/>
    <x v="0"/>
    <s v="POL29470118"/>
    <n v="0"/>
    <n v="2023"/>
    <s v="September"/>
    <n v="1"/>
    <n v="0"/>
  </r>
  <r>
    <s v="PAY83550357"/>
    <d v="2022-06-27T00:00:00"/>
    <n v="1140.83"/>
    <x v="0"/>
    <x v="0"/>
    <s v="POL09390236"/>
    <n v="0"/>
    <n v="2022"/>
    <s v="June"/>
    <n v="1"/>
    <n v="0"/>
  </r>
  <r>
    <s v="PAY97683456"/>
    <d v="2024-06-18T00:00:00"/>
    <n v="1122.7"/>
    <x v="0"/>
    <x v="1"/>
    <s v="POL29315631"/>
    <n v="1"/>
    <n v="2024"/>
    <s v="June"/>
    <n v="0"/>
    <n v="1"/>
  </r>
  <r>
    <s v="PAY29123645"/>
    <d v="2022-11-16T00:00:00"/>
    <n v="374.26"/>
    <x v="2"/>
    <x v="0"/>
    <s v="POL17982019"/>
    <n v="0"/>
    <n v="2022"/>
    <s v="November"/>
    <n v="1"/>
    <n v="0"/>
  </r>
  <r>
    <s v="PAY25395155"/>
    <d v="2022-04-07T00:00:00"/>
    <n v="1228.3"/>
    <x v="0"/>
    <x v="0"/>
    <s v="POL16834109"/>
    <n v="0"/>
    <n v="2022"/>
    <s v="April"/>
    <n v="1"/>
    <n v="0"/>
  </r>
  <r>
    <s v="PAY72802507"/>
    <d v="2024-08-17T00:00:00"/>
    <n v="1118.6099999999999"/>
    <x v="0"/>
    <x v="1"/>
    <s v="POL07841878"/>
    <n v="1"/>
    <n v="2024"/>
    <s v="August"/>
    <n v="0"/>
    <n v="1"/>
  </r>
  <r>
    <s v="PAY86594261"/>
    <d v="2022-08-02T00:00:00"/>
    <n v="1166.96"/>
    <x v="2"/>
    <x v="1"/>
    <s v="POL27482488"/>
    <n v="1"/>
    <n v="2022"/>
    <s v="August"/>
    <n v="0"/>
    <n v="1"/>
  </r>
  <r>
    <s v="PAY04448815"/>
    <d v="2021-12-23T00:00:00"/>
    <n v="84.16"/>
    <x v="1"/>
    <x v="1"/>
    <s v="POL95836164"/>
    <n v="1"/>
    <n v="2021"/>
    <s v="December"/>
    <n v="0"/>
    <n v="1"/>
  </r>
  <r>
    <s v="PAY57132552"/>
    <d v="2022-07-05T00:00:00"/>
    <n v="293.32"/>
    <x v="2"/>
    <x v="0"/>
    <s v="POL09750798"/>
    <n v="0"/>
    <n v="2022"/>
    <s v="July"/>
    <n v="1"/>
    <n v="0"/>
  </r>
  <r>
    <s v="PAY94296694"/>
    <d v="2023-03-03T00:00:00"/>
    <n v="1248.31"/>
    <x v="0"/>
    <x v="1"/>
    <s v="POL88672866"/>
    <n v="1"/>
    <n v="2023"/>
    <s v="March"/>
    <n v="0"/>
    <n v="1"/>
  </r>
  <r>
    <s v="PAY74267466"/>
    <d v="2022-02-07T00:00:00"/>
    <n v="897.07"/>
    <x v="0"/>
    <x v="0"/>
    <s v="POL07094060"/>
    <n v="0"/>
    <n v="2022"/>
    <s v="February"/>
    <n v="1"/>
    <n v="0"/>
  </r>
  <r>
    <s v="PAY83158533"/>
    <d v="2023-01-07T00:00:00"/>
    <n v="885.3"/>
    <x v="0"/>
    <x v="0"/>
    <s v="POL32660341"/>
    <n v="0"/>
    <n v="2023"/>
    <s v="January"/>
    <n v="1"/>
    <n v="0"/>
  </r>
  <r>
    <s v="PAY20838585"/>
    <d v="2022-11-07T00:00:00"/>
    <n v="456.18"/>
    <x v="0"/>
    <x v="0"/>
    <s v="POL23057519"/>
    <n v="0"/>
    <n v="2022"/>
    <s v="November"/>
    <n v="1"/>
    <n v="0"/>
  </r>
  <r>
    <s v="PAY62511207"/>
    <d v="2023-04-30T00:00:00"/>
    <n v="892.67"/>
    <x v="0"/>
    <x v="1"/>
    <s v="POL57676193"/>
    <n v="1"/>
    <n v="2023"/>
    <s v="April"/>
    <n v="0"/>
    <n v="1"/>
  </r>
  <r>
    <s v="PAY37203091"/>
    <d v="2022-04-12T00:00:00"/>
    <n v="1012.13"/>
    <x v="0"/>
    <x v="1"/>
    <s v="POL13559855"/>
    <n v="1"/>
    <n v="2022"/>
    <s v="April"/>
    <n v="0"/>
    <n v="1"/>
  </r>
  <r>
    <s v="PAY28611884"/>
    <d v="2022-04-22T00:00:00"/>
    <n v="114.6"/>
    <x v="2"/>
    <x v="1"/>
    <s v="POL19011462"/>
    <n v="1"/>
    <n v="2022"/>
    <s v="April"/>
    <n v="0"/>
    <n v="1"/>
  </r>
  <r>
    <s v="PAY07670253"/>
    <d v="2024-10-09T00:00:00"/>
    <n v="129.34"/>
    <x v="2"/>
    <x v="0"/>
    <s v="POL57578050"/>
    <n v="0"/>
    <n v="2024"/>
    <s v="October"/>
    <n v="1"/>
    <n v="0"/>
  </r>
  <r>
    <s v="PAY72914993"/>
    <d v="2022-07-02T00:00:00"/>
    <n v="884.4"/>
    <x v="1"/>
    <x v="1"/>
    <s v="POL88048338"/>
    <n v="1"/>
    <n v="2022"/>
    <s v="July"/>
    <n v="0"/>
    <n v="1"/>
  </r>
  <r>
    <s v="PAY87339404"/>
    <d v="2022-11-16T00:00:00"/>
    <n v="129"/>
    <x v="1"/>
    <x v="0"/>
    <s v="POL64858473"/>
    <n v="0"/>
    <n v="2022"/>
    <s v="November"/>
    <n v="1"/>
    <n v="0"/>
  </r>
  <r>
    <s v="PAY28625995"/>
    <d v="2022-11-07T00:00:00"/>
    <n v="1117.72"/>
    <x v="1"/>
    <x v="1"/>
    <s v="POL88411869"/>
    <n v="1"/>
    <n v="2022"/>
    <s v="November"/>
    <n v="0"/>
    <n v="1"/>
  </r>
  <r>
    <s v="PAY08462822"/>
    <d v="2023-01-06T00:00:00"/>
    <n v="735.72"/>
    <x v="1"/>
    <x v="1"/>
    <s v="POL32646006"/>
    <n v="1"/>
    <n v="2023"/>
    <s v="January"/>
    <n v="0"/>
    <n v="1"/>
  </r>
  <r>
    <s v="PAY92437940"/>
    <d v="2024-01-02T00:00:00"/>
    <n v="1040.77"/>
    <x v="1"/>
    <x v="0"/>
    <s v="POL57116310"/>
    <n v="0"/>
    <n v="2024"/>
    <s v="January"/>
    <n v="1"/>
    <n v="0"/>
  </r>
  <r>
    <s v="PAY04045596"/>
    <d v="2023-06-09T00:00:00"/>
    <n v="172.47"/>
    <x v="0"/>
    <x v="1"/>
    <s v="POL92386046"/>
    <n v="1"/>
    <n v="2023"/>
    <s v="June"/>
    <n v="0"/>
    <n v="1"/>
  </r>
  <r>
    <s v="PAY52364491"/>
    <d v="2022-10-06T00:00:00"/>
    <n v="1305.58"/>
    <x v="1"/>
    <x v="0"/>
    <s v="POL48245779"/>
    <n v="0"/>
    <n v="2022"/>
    <s v="October"/>
    <n v="1"/>
    <n v="0"/>
  </r>
  <r>
    <s v="PAY72858448"/>
    <d v="2023-03-11T00:00:00"/>
    <n v="145.85"/>
    <x v="2"/>
    <x v="0"/>
    <s v="POL27372206"/>
    <n v="0"/>
    <n v="2023"/>
    <s v="March"/>
    <n v="1"/>
    <n v="0"/>
  </r>
  <r>
    <s v="PAY28453114"/>
    <d v="2023-05-01T00:00:00"/>
    <n v="948.09"/>
    <x v="1"/>
    <x v="1"/>
    <s v="POL73147278"/>
    <n v="1"/>
    <n v="2023"/>
    <s v="May"/>
    <n v="0"/>
    <n v="1"/>
  </r>
  <r>
    <s v="PAY25687609"/>
    <d v="2022-02-25T00:00:00"/>
    <n v="1076.17"/>
    <x v="1"/>
    <x v="1"/>
    <s v="POL32410068"/>
    <n v="1"/>
    <n v="2022"/>
    <s v="February"/>
    <n v="0"/>
    <n v="1"/>
  </r>
  <r>
    <s v="PAY09436829"/>
    <d v="2023-03-18T00:00:00"/>
    <n v="1478.94"/>
    <x v="2"/>
    <x v="1"/>
    <s v="POL25823193"/>
    <n v="1"/>
    <n v="2023"/>
    <s v="March"/>
    <n v="0"/>
    <n v="1"/>
  </r>
  <r>
    <s v="PAY39495224"/>
    <d v="2023-11-19T00:00:00"/>
    <n v="221.78"/>
    <x v="1"/>
    <x v="1"/>
    <s v="POL09338514"/>
    <n v="1"/>
    <n v="2023"/>
    <s v="November"/>
    <n v="0"/>
    <n v="1"/>
  </r>
  <r>
    <s v="PAY01419335"/>
    <d v="2022-06-18T00:00:00"/>
    <n v="1087.26"/>
    <x v="0"/>
    <x v="0"/>
    <s v="POL30181067"/>
    <n v="0"/>
    <n v="2022"/>
    <s v="June"/>
    <n v="1"/>
    <n v="0"/>
  </r>
  <r>
    <s v="PAY98290390"/>
    <d v="2022-05-03T00:00:00"/>
    <n v="139.91"/>
    <x v="0"/>
    <x v="1"/>
    <s v="POL47001205"/>
    <n v="1"/>
    <n v="2022"/>
    <s v="May"/>
    <n v="0"/>
    <n v="1"/>
  </r>
  <r>
    <s v="PAY94241379"/>
    <d v="2023-07-05T00:00:00"/>
    <n v="369.77"/>
    <x v="2"/>
    <x v="1"/>
    <s v="POL12199855"/>
    <n v="1"/>
    <n v="2023"/>
    <s v="July"/>
    <n v="0"/>
    <n v="1"/>
  </r>
  <r>
    <s v="PAY09968115"/>
    <d v="2024-06-23T00:00:00"/>
    <n v="373.6"/>
    <x v="1"/>
    <x v="0"/>
    <s v="POL54078734"/>
    <n v="0"/>
    <n v="2024"/>
    <s v="June"/>
    <n v="1"/>
    <n v="0"/>
  </r>
  <r>
    <s v="PAY09540325"/>
    <d v="2023-08-21T00:00:00"/>
    <n v="1181.3"/>
    <x v="1"/>
    <x v="1"/>
    <s v="POL23666757"/>
    <n v="1"/>
    <n v="2023"/>
    <s v="August"/>
    <n v="0"/>
    <n v="1"/>
  </r>
  <r>
    <s v="PAY80557586"/>
    <d v="2023-07-06T00:00:00"/>
    <n v="1313.78"/>
    <x v="0"/>
    <x v="1"/>
    <s v="POL40877445"/>
    <n v="1"/>
    <n v="2023"/>
    <s v="July"/>
    <n v="0"/>
    <n v="1"/>
  </r>
  <r>
    <s v="PAY32735187"/>
    <d v="2024-08-13T00:00:00"/>
    <n v="1154.9100000000001"/>
    <x v="0"/>
    <x v="1"/>
    <s v="POL54226110"/>
    <n v="1"/>
    <n v="2024"/>
    <s v="August"/>
    <n v="0"/>
    <n v="1"/>
  </r>
  <r>
    <s v="PAY81469258"/>
    <d v="2024-01-07T00:00:00"/>
    <n v="80.52"/>
    <x v="0"/>
    <x v="1"/>
    <s v="POL07768534"/>
    <n v="1"/>
    <n v="2024"/>
    <s v="January"/>
    <n v="0"/>
    <n v="1"/>
  </r>
  <r>
    <s v="PAY18712219"/>
    <d v="2023-04-27T00:00:00"/>
    <n v="495.16"/>
    <x v="1"/>
    <x v="0"/>
    <s v="POL60130664"/>
    <n v="0"/>
    <n v="2023"/>
    <s v="April"/>
    <n v="1"/>
    <n v="0"/>
  </r>
  <r>
    <s v="PAY67155725"/>
    <d v="2022-01-11T00:00:00"/>
    <n v="1064.02"/>
    <x v="0"/>
    <x v="0"/>
    <s v="POL98975002"/>
    <n v="0"/>
    <n v="2022"/>
    <s v="January"/>
    <n v="1"/>
    <n v="0"/>
  </r>
  <r>
    <s v="PAY10570166"/>
    <d v="2024-06-12T00:00:00"/>
    <n v="1430.36"/>
    <x v="1"/>
    <x v="1"/>
    <s v="POL24466673"/>
    <n v="1"/>
    <n v="2024"/>
    <s v="June"/>
    <n v="0"/>
    <n v="1"/>
  </r>
  <r>
    <s v="PAY36045832"/>
    <d v="2023-10-20T00:00:00"/>
    <n v="728.67"/>
    <x v="0"/>
    <x v="0"/>
    <s v="POL92547677"/>
    <n v="0"/>
    <n v="2023"/>
    <s v="October"/>
    <n v="1"/>
    <n v="0"/>
  </r>
  <r>
    <s v="PAY92540957"/>
    <d v="2022-06-14T00:00:00"/>
    <n v="83.41"/>
    <x v="1"/>
    <x v="1"/>
    <s v="POL86559672"/>
    <n v="1"/>
    <n v="2022"/>
    <s v="June"/>
    <n v="0"/>
    <n v="1"/>
  </r>
  <r>
    <s v="PAY02491521"/>
    <d v="2024-12-11T00:00:00"/>
    <n v="1409.89"/>
    <x v="2"/>
    <x v="0"/>
    <s v="POL94687907"/>
    <n v="0"/>
    <n v="2024"/>
    <s v="December"/>
    <n v="1"/>
    <n v="0"/>
  </r>
  <r>
    <s v="PAY66423492"/>
    <d v="2023-12-05T00:00:00"/>
    <n v="1067.79"/>
    <x v="0"/>
    <x v="1"/>
    <s v="POL95639941"/>
    <n v="1"/>
    <n v="2023"/>
    <s v="December"/>
    <n v="0"/>
    <n v="1"/>
  </r>
  <r>
    <s v="PAY46669985"/>
    <d v="2022-01-25T00:00:00"/>
    <n v="826.37"/>
    <x v="1"/>
    <x v="0"/>
    <s v="POL52933183"/>
    <n v="0"/>
    <n v="2022"/>
    <s v="January"/>
    <n v="1"/>
    <n v="0"/>
  </r>
  <r>
    <s v="PAY69211977"/>
    <d v="2024-05-07T00:00:00"/>
    <n v="1478.3"/>
    <x v="2"/>
    <x v="0"/>
    <s v="POL81192447"/>
    <n v="0"/>
    <n v="2024"/>
    <s v="May"/>
    <n v="1"/>
    <n v="0"/>
  </r>
  <r>
    <s v="PAY28577909"/>
    <d v="2023-05-11T00:00:00"/>
    <n v="1287.44"/>
    <x v="2"/>
    <x v="0"/>
    <s v="POL86878649"/>
    <n v="0"/>
    <n v="2023"/>
    <s v="May"/>
    <n v="1"/>
    <n v="0"/>
  </r>
  <r>
    <s v="PAY09570814"/>
    <d v="2024-05-17T00:00:00"/>
    <n v="957.58"/>
    <x v="0"/>
    <x v="1"/>
    <s v="POL66022914"/>
    <n v="1"/>
    <n v="2024"/>
    <s v="May"/>
    <n v="0"/>
    <n v="1"/>
  </r>
  <r>
    <s v="PAY15782944"/>
    <d v="2022-08-11T00:00:00"/>
    <n v="1456.98"/>
    <x v="0"/>
    <x v="1"/>
    <s v="POL38638977"/>
    <n v="1"/>
    <n v="2022"/>
    <s v="August"/>
    <n v="0"/>
    <n v="1"/>
  </r>
  <r>
    <s v="PAY18024500"/>
    <d v="2023-09-06T00:00:00"/>
    <n v="98.67"/>
    <x v="2"/>
    <x v="1"/>
    <s v="POL13813789"/>
    <n v="1"/>
    <n v="2023"/>
    <s v="September"/>
    <n v="0"/>
    <n v="1"/>
  </r>
  <r>
    <s v="PAY12365667"/>
    <d v="2023-12-09T00:00:00"/>
    <n v="345.25"/>
    <x v="1"/>
    <x v="1"/>
    <s v="POL83165381"/>
    <n v="1"/>
    <n v="2023"/>
    <s v="December"/>
    <n v="0"/>
    <n v="1"/>
  </r>
  <r>
    <s v="PAY61267819"/>
    <d v="2022-03-14T00:00:00"/>
    <n v="1292.52"/>
    <x v="0"/>
    <x v="1"/>
    <s v="POL02313500"/>
    <n v="1"/>
    <n v="2022"/>
    <s v="March"/>
    <n v="0"/>
    <n v="1"/>
  </r>
  <r>
    <s v="PAY17308658"/>
    <d v="2022-09-16T00:00:00"/>
    <n v="1188.07"/>
    <x v="0"/>
    <x v="1"/>
    <s v="POL04612795"/>
    <n v="1"/>
    <n v="2022"/>
    <s v="September"/>
    <n v="0"/>
    <n v="1"/>
  </r>
  <r>
    <s v="PAY50055870"/>
    <d v="2022-06-14T00:00:00"/>
    <n v="728.72"/>
    <x v="0"/>
    <x v="1"/>
    <s v="POL43784976"/>
    <n v="1"/>
    <n v="2022"/>
    <s v="June"/>
    <n v="0"/>
    <n v="1"/>
  </r>
  <r>
    <s v="PAY82131617"/>
    <d v="2022-10-29T00:00:00"/>
    <n v="198.24"/>
    <x v="0"/>
    <x v="0"/>
    <s v="POL91516623"/>
    <n v="0"/>
    <n v="2022"/>
    <s v="October"/>
    <n v="1"/>
    <n v="0"/>
  </r>
  <r>
    <s v="PAY82297830"/>
    <d v="2024-09-10T00:00:00"/>
    <n v="1444.91"/>
    <x v="2"/>
    <x v="0"/>
    <s v="POL73793836"/>
    <n v="0"/>
    <n v="2024"/>
    <s v="September"/>
    <n v="1"/>
    <n v="0"/>
  </r>
  <r>
    <s v="PAY16378903"/>
    <d v="2024-11-05T00:00:00"/>
    <n v="417.48"/>
    <x v="1"/>
    <x v="0"/>
    <s v="POL18546067"/>
    <n v="0"/>
    <n v="2024"/>
    <s v="November"/>
    <n v="1"/>
    <n v="0"/>
  </r>
  <r>
    <s v="PAY75872742"/>
    <d v="2022-03-09T00:00:00"/>
    <n v="1147.6300000000001"/>
    <x v="2"/>
    <x v="1"/>
    <s v="POL58829430"/>
    <n v="1"/>
    <n v="2022"/>
    <s v="March"/>
    <n v="0"/>
    <n v="1"/>
  </r>
  <r>
    <s v="PAY68655693"/>
    <d v="2023-11-09T00:00:00"/>
    <n v="928.55"/>
    <x v="2"/>
    <x v="0"/>
    <s v="POL87102563"/>
    <n v="0"/>
    <n v="2023"/>
    <s v="November"/>
    <n v="1"/>
    <n v="0"/>
  </r>
  <r>
    <s v="PAY44188916"/>
    <d v="2024-02-26T00:00:00"/>
    <n v="723.48"/>
    <x v="2"/>
    <x v="0"/>
    <s v="POL33177916"/>
    <n v="0"/>
    <n v="2024"/>
    <s v="February"/>
    <n v="1"/>
    <n v="0"/>
  </r>
  <r>
    <s v="PAY19527187"/>
    <d v="2022-10-16T00:00:00"/>
    <n v="1425.57"/>
    <x v="1"/>
    <x v="1"/>
    <s v="POL65041637"/>
    <n v="1"/>
    <n v="2022"/>
    <s v="October"/>
    <n v="0"/>
    <n v="1"/>
  </r>
  <r>
    <s v="PAY77811608"/>
    <d v="2023-06-27T00:00:00"/>
    <n v="1239.6400000000001"/>
    <x v="0"/>
    <x v="1"/>
    <s v="POL19976069"/>
    <n v="1"/>
    <n v="2023"/>
    <s v="June"/>
    <n v="0"/>
    <n v="1"/>
  </r>
  <r>
    <s v="PAY44411054"/>
    <d v="2022-07-13T00:00:00"/>
    <n v="847.62"/>
    <x v="1"/>
    <x v="1"/>
    <s v="POL37435643"/>
    <n v="1"/>
    <n v="2022"/>
    <s v="July"/>
    <n v="0"/>
    <n v="1"/>
  </r>
  <r>
    <s v="PAY70255330"/>
    <d v="2023-03-20T00:00:00"/>
    <n v="518.5"/>
    <x v="2"/>
    <x v="0"/>
    <s v="POL90628400"/>
    <n v="0"/>
    <n v="2023"/>
    <s v="March"/>
    <n v="1"/>
    <n v="0"/>
  </r>
  <r>
    <s v="PAY54691158"/>
    <d v="2023-05-07T00:00:00"/>
    <n v="1272.51"/>
    <x v="1"/>
    <x v="0"/>
    <s v="POL75133618"/>
    <n v="0"/>
    <n v="2023"/>
    <s v="May"/>
    <n v="1"/>
    <n v="0"/>
  </r>
  <r>
    <s v="PAY36140200"/>
    <d v="2022-12-01T00:00:00"/>
    <n v="172.38"/>
    <x v="2"/>
    <x v="0"/>
    <s v="POL04847102"/>
    <n v="0"/>
    <n v="2022"/>
    <s v="December"/>
    <n v="1"/>
    <n v="0"/>
  </r>
  <r>
    <s v="PAY34085482"/>
    <d v="2024-07-01T00:00:00"/>
    <n v="850.54"/>
    <x v="2"/>
    <x v="1"/>
    <s v="POL19957770"/>
    <n v="1"/>
    <n v="2024"/>
    <s v="July"/>
    <n v="0"/>
    <n v="1"/>
  </r>
  <r>
    <s v="PAY51676003"/>
    <d v="2022-09-28T00:00:00"/>
    <n v="699.14"/>
    <x v="0"/>
    <x v="1"/>
    <s v="POL16164633"/>
    <n v="1"/>
    <n v="2022"/>
    <s v="September"/>
    <n v="0"/>
    <n v="1"/>
  </r>
  <r>
    <s v="PAY59978515"/>
    <d v="2024-01-17T00:00:00"/>
    <n v="1085.51"/>
    <x v="1"/>
    <x v="0"/>
    <s v="POL69702312"/>
    <n v="0"/>
    <n v="2024"/>
    <s v="January"/>
    <n v="1"/>
    <n v="0"/>
  </r>
  <r>
    <s v="PAY84379206"/>
    <d v="2022-02-07T00:00:00"/>
    <n v="652.28"/>
    <x v="0"/>
    <x v="1"/>
    <s v="POL08895135"/>
    <n v="1"/>
    <n v="2022"/>
    <s v="February"/>
    <n v="0"/>
    <n v="1"/>
  </r>
  <r>
    <s v="PAY15169087"/>
    <d v="2023-04-18T00:00:00"/>
    <n v="1106.25"/>
    <x v="0"/>
    <x v="1"/>
    <s v="POL72359932"/>
    <n v="1"/>
    <n v="2023"/>
    <s v="April"/>
    <n v="0"/>
    <n v="1"/>
  </r>
  <r>
    <s v="PAY32341034"/>
    <d v="2024-03-09T00:00:00"/>
    <n v="918.39"/>
    <x v="2"/>
    <x v="0"/>
    <s v="POL32150481"/>
    <n v="0"/>
    <n v="2024"/>
    <s v="March"/>
    <n v="1"/>
    <n v="0"/>
  </r>
  <r>
    <s v="PAY89387523"/>
    <d v="2024-03-04T00:00:00"/>
    <n v="689.37"/>
    <x v="2"/>
    <x v="1"/>
    <s v="POL79722953"/>
    <n v="1"/>
    <n v="2024"/>
    <s v="March"/>
    <n v="0"/>
    <n v="1"/>
  </r>
  <r>
    <s v="PAY63648293"/>
    <d v="2023-05-13T00:00:00"/>
    <n v="188.74"/>
    <x v="2"/>
    <x v="0"/>
    <s v="POL63810929"/>
    <n v="0"/>
    <n v="2023"/>
    <s v="May"/>
    <n v="1"/>
    <n v="0"/>
  </r>
  <r>
    <s v="PAY82607281"/>
    <d v="2022-11-15T00:00:00"/>
    <n v="91.93"/>
    <x v="1"/>
    <x v="1"/>
    <s v="POL92070714"/>
    <n v="1"/>
    <n v="2022"/>
    <s v="November"/>
    <n v="0"/>
    <n v="1"/>
  </r>
  <r>
    <s v="PAY89600229"/>
    <d v="2022-12-26T00:00:00"/>
    <n v="219.64"/>
    <x v="1"/>
    <x v="0"/>
    <s v="POL72790503"/>
    <n v="0"/>
    <n v="2022"/>
    <s v="December"/>
    <n v="1"/>
    <n v="0"/>
  </r>
  <r>
    <s v="PAY95723382"/>
    <d v="2023-07-27T00:00:00"/>
    <n v="946.09"/>
    <x v="0"/>
    <x v="0"/>
    <s v="POL72485507"/>
    <n v="0"/>
    <n v="2023"/>
    <s v="July"/>
    <n v="1"/>
    <n v="0"/>
  </r>
  <r>
    <s v="PAY01674523"/>
    <d v="2023-09-18T00:00:00"/>
    <n v="51.94"/>
    <x v="2"/>
    <x v="0"/>
    <s v="POL08713900"/>
    <n v="0"/>
    <n v="2023"/>
    <s v="September"/>
    <n v="1"/>
    <n v="0"/>
  </r>
  <r>
    <s v="PAY41278633"/>
    <d v="2024-05-12T00:00:00"/>
    <n v="579.41"/>
    <x v="0"/>
    <x v="0"/>
    <s v="POL21502536"/>
    <n v="0"/>
    <n v="2024"/>
    <s v="May"/>
    <n v="1"/>
    <n v="0"/>
  </r>
  <r>
    <s v="PAY66442522"/>
    <d v="2022-10-16T00:00:00"/>
    <n v="1261.3699999999999"/>
    <x v="0"/>
    <x v="0"/>
    <s v="POL91428444"/>
    <n v="0"/>
    <n v="2022"/>
    <s v="October"/>
    <n v="1"/>
    <n v="0"/>
  </r>
  <r>
    <s v="PAY36865544"/>
    <d v="2022-12-19T00:00:00"/>
    <n v="1280.45"/>
    <x v="0"/>
    <x v="0"/>
    <s v="POL42310944"/>
    <n v="0"/>
    <n v="2022"/>
    <s v="December"/>
    <n v="1"/>
    <n v="0"/>
  </r>
  <r>
    <s v="PAY54483929"/>
    <d v="2023-12-11T00:00:00"/>
    <n v="300.99"/>
    <x v="0"/>
    <x v="1"/>
    <s v="POL85106188"/>
    <n v="1"/>
    <n v="2023"/>
    <s v="December"/>
    <n v="0"/>
    <n v="1"/>
  </r>
  <r>
    <s v="PAY61687674"/>
    <d v="2023-02-26T00:00:00"/>
    <n v="494.78"/>
    <x v="0"/>
    <x v="1"/>
    <s v="POL61565089"/>
    <n v="1"/>
    <n v="2023"/>
    <s v="February"/>
    <n v="0"/>
    <n v="1"/>
  </r>
  <r>
    <s v="PAY78511662"/>
    <d v="2024-04-13T00:00:00"/>
    <n v="1068.07"/>
    <x v="1"/>
    <x v="0"/>
    <s v="POL73952203"/>
    <n v="0"/>
    <n v="2024"/>
    <s v="April"/>
    <n v="1"/>
    <n v="0"/>
  </r>
  <r>
    <s v="PAY98672648"/>
    <d v="2022-05-12T00:00:00"/>
    <n v="439.12"/>
    <x v="0"/>
    <x v="0"/>
    <s v="POL63232424"/>
    <n v="0"/>
    <n v="2022"/>
    <s v="May"/>
    <n v="1"/>
    <n v="0"/>
  </r>
  <r>
    <s v="PAY11222210"/>
    <d v="2022-05-20T00:00:00"/>
    <n v="1453.71"/>
    <x v="2"/>
    <x v="0"/>
    <s v="POL99450257"/>
    <n v="0"/>
    <n v="2022"/>
    <s v="May"/>
    <n v="1"/>
    <n v="0"/>
  </r>
  <r>
    <s v="PAY46445341"/>
    <d v="2023-04-01T00:00:00"/>
    <n v="482.01"/>
    <x v="0"/>
    <x v="0"/>
    <s v="POL41321341"/>
    <n v="0"/>
    <n v="2023"/>
    <s v="April"/>
    <n v="1"/>
    <n v="0"/>
  </r>
  <r>
    <s v="PAY57915420"/>
    <d v="2022-09-03T00:00:00"/>
    <n v="1380.38"/>
    <x v="0"/>
    <x v="0"/>
    <s v="POL64674789"/>
    <n v="0"/>
    <n v="2022"/>
    <s v="September"/>
    <n v="1"/>
    <n v="0"/>
  </r>
  <r>
    <s v="PAY36815177"/>
    <d v="2022-05-20T00:00:00"/>
    <n v="587.62"/>
    <x v="2"/>
    <x v="1"/>
    <s v="POL94998693"/>
    <n v="1"/>
    <n v="2022"/>
    <s v="May"/>
    <n v="0"/>
    <n v="1"/>
  </r>
  <r>
    <s v="PAY32133839"/>
    <d v="2022-01-08T00:00:00"/>
    <n v="978.26"/>
    <x v="2"/>
    <x v="1"/>
    <s v="POL02588835"/>
    <n v="1"/>
    <n v="2022"/>
    <s v="January"/>
    <n v="0"/>
    <n v="1"/>
  </r>
  <r>
    <s v="PAY37710202"/>
    <d v="2023-04-07T00:00:00"/>
    <n v="218.54"/>
    <x v="0"/>
    <x v="1"/>
    <s v="POL03123237"/>
    <n v="1"/>
    <n v="2023"/>
    <s v="April"/>
    <n v="0"/>
    <n v="1"/>
  </r>
  <r>
    <s v="PAY08302266"/>
    <d v="2023-02-02T00:00:00"/>
    <n v="589.77"/>
    <x v="2"/>
    <x v="1"/>
    <s v="POL49819394"/>
    <n v="1"/>
    <n v="2023"/>
    <s v="February"/>
    <n v="0"/>
    <n v="1"/>
  </r>
  <r>
    <s v="PAY77302061"/>
    <d v="2023-04-10T00:00:00"/>
    <n v="1058.6600000000001"/>
    <x v="2"/>
    <x v="1"/>
    <s v="POL66023892"/>
    <n v="1"/>
    <n v="2023"/>
    <s v="April"/>
    <n v="0"/>
    <n v="1"/>
  </r>
  <r>
    <s v="PAY96353424"/>
    <d v="2024-11-22T00:00:00"/>
    <n v="731.14"/>
    <x v="0"/>
    <x v="0"/>
    <s v="POL65886871"/>
    <n v="0"/>
    <n v="2024"/>
    <s v="November"/>
    <n v="1"/>
    <n v="0"/>
  </r>
  <r>
    <s v="PAY14670314"/>
    <d v="2022-12-25T00:00:00"/>
    <n v="1007.5"/>
    <x v="1"/>
    <x v="0"/>
    <s v="POL83011095"/>
    <n v="0"/>
    <n v="2022"/>
    <s v="December"/>
    <n v="1"/>
    <n v="0"/>
  </r>
  <r>
    <s v="PAY15107833"/>
    <d v="2023-06-09T00:00:00"/>
    <n v="761.38"/>
    <x v="2"/>
    <x v="1"/>
    <s v="POL06318068"/>
    <n v="1"/>
    <n v="2023"/>
    <s v="June"/>
    <n v="0"/>
    <n v="1"/>
  </r>
  <r>
    <s v="PAY73792389"/>
    <d v="2024-09-23T00:00:00"/>
    <n v="1412.85"/>
    <x v="2"/>
    <x v="0"/>
    <s v="POL38489977"/>
    <n v="0"/>
    <n v="2024"/>
    <s v="September"/>
    <n v="1"/>
    <n v="0"/>
  </r>
  <r>
    <s v="PAY82374228"/>
    <d v="2024-09-25T00:00:00"/>
    <n v="586.04"/>
    <x v="0"/>
    <x v="1"/>
    <s v="POL37801835"/>
    <n v="1"/>
    <n v="2024"/>
    <s v="September"/>
    <n v="0"/>
    <n v="1"/>
  </r>
  <r>
    <s v="PAY02206423"/>
    <d v="2024-03-01T00:00:00"/>
    <n v="1092.27"/>
    <x v="1"/>
    <x v="0"/>
    <s v="POL84705908"/>
    <n v="0"/>
    <n v="2024"/>
    <s v="March"/>
    <n v="1"/>
    <n v="0"/>
  </r>
  <r>
    <s v="PAY21749069"/>
    <d v="2023-08-21T00:00:00"/>
    <n v="269.43"/>
    <x v="1"/>
    <x v="0"/>
    <s v="POL01386021"/>
    <n v="0"/>
    <n v="2023"/>
    <s v="August"/>
    <n v="1"/>
    <n v="0"/>
  </r>
  <r>
    <s v="PAY41606496"/>
    <d v="2024-02-22T00:00:00"/>
    <n v="849.94"/>
    <x v="2"/>
    <x v="0"/>
    <s v="POL83011095"/>
    <n v="0"/>
    <n v="2024"/>
    <s v="February"/>
    <n v="1"/>
    <n v="0"/>
  </r>
  <r>
    <s v="PAY87959565"/>
    <d v="2023-05-25T00:00:00"/>
    <n v="838.46"/>
    <x v="2"/>
    <x v="1"/>
    <s v="POL89915201"/>
    <n v="1"/>
    <n v="2023"/>
    <s v="May"/>
    <n v="0"/>
    <n v="1"/>
  </r>
  <r>
    <s v="PAY30942030"/>
    <d v="2023-03-11T00:00:00"/>
    <n v="1031.1199999999999"/>
    <x v="0"/>
    <x v="1"/>
    <s v="POL09045141"/>
    <n v="1"/>
    <n v="2023"/>
    <s v="March"/>
    <n v="0"/>
    <n v="1"/>
  </r>
  <r>
    <s v="PAY70817127"/>
    <d v="2024-04-20T00:00:00"/>
    <n v="1205.42"/>
    <x v="2"/>
    <x v="0"/>
    <s v="POL13716373"/>
    <n v="0"/>
    <n v="2024"/>
    <s v="April"/>
    <n v="1"/>
    <n v="0"/>
  </r>
  <r>
    <s v="PAY63457650"/>
    <d v="2022-05-21T00:00:00"/>
    <n v="440.34"/>
    <x v="2"/>
    <x v="1"/>
    <s v="POL96567148"/>
    <n v="1"/>
    <n v="2022"/>
    <s v="May"/>
    <n v="0"/>
    <n v="1"/>
  </r>
  <r>
    <s v="PAY02943974"/>
    <d v="2022-05-27T00:00:00"/>
    <n v="670.84"/>
    <x v="2"/>
    <x v="0"/>
    <s v="POL95004499"/>
    <n v="0"/>
    <n v="2022"/>
    <s v="May"/>
    <n v="1"/>
    <n v="0"/>
  </r>
  <r>
    <s v="PAY44963660"/>
    <d v="2023-11-12T00:00:00"/>
    <n v="428.94"/>
    <x v="0"/>
    <x v="1"/>
    <s v="POL22934928"/>
    <n v="1"/>
    <n v="2023"/>
    <s v="November"/>
    <n v="0"/>
    <n v="1"/>
  </r>
  <r>
    <s v="PAY41487866"/>
    <d v="2022-09-27T00:00:00"/>
    <n v="1361.46"/>
    <x v="1"/>
    <x v="0"/>
    <s v="POL30115645"/>
    <n v="0"/>
    <n v="2022"/>
    <s v="September"/>
    <n v="1"/>
    <n v="0"/>
  </r>
  <r>
    <s v="PAY66169734"/>
    <d v="2022-01-14T00:00:00"/>
    <n v="1251.0899999999999"/>
    <x v="2"/>
    <x v="1"/>
    <s v="POL17801092"/>
    <n v="1"/>
    <n v="2022"/>
    <s v="January"/>
    <n v="0"/>
    <n v="1"/>
  </r>
  <r>
    <s v="PAY39032204"/>
    <d v="2023-06-15T00:00:00"/>
    <n v="219.4"/>
    <x v="0"/>
    <x v="1"/>
    <s v="POL59128367"/>
    <n v="1"/>
    <n v="2023"/>
    <s v="June"/>
    <n v="0"/>
    <n v="1"/>
  </r>
  <r>
    <s v="PAY54378073"/>
    <d v="2023-05-19T00:00:00"/>
    <n v="1417.23"/>
    <x v="2"/>
    <x v="1"/>
    <s v="POL89451042"/>
    <n v="1"/>
    <n v="2023"/>
    <s v="May"/>
    <n v="0"/>
    <n v="1"/>
  </r>
  <r>
    <s v="PAY54766170"/>
    <d v="2024-08-19T00:00:00"/>
    <n v="735.96"/>
    <x v="2"/>
    <x v="1"/>
    <s v="POL93764594"/>
    <n v="1"/>
    <n v="2024"/>
    <s v="August"/>
    <n v="0"/>
    <n v="1"/>
  </r>
  <r>
    <s v="PAY86206496"/>
    <d v="2022-04-01T00:00:00"/>
    <n v="744.18"/>
    <x v="0"/>
    <x v="1"/>
    <s v="POL75180219"/>
    <n v="1"/>
    <n v="2022"/>
    <s v="April"/>
    <n v="0"/>
    <n v="1"/>
  </r>
  <r>
    <s v="PAY46607532"/>
    <d v="2024-07-08T00:00:00"/>
    <n v="1116.22"/>
    <x v="2"/>
    <x v="1"/>
    <s v="POL23499238"/>
    <n v="1"/>
    <n v="2024"/>
    <s v="July"/>
    <n v="0"/>
    <n v="1"/>
  </r>
  <r>
    <s v="PAY18601240"/>
    <d v="2024-12-10T00:00:00"/>
    <n v="1246.3800000000001"/>
    <x v="1"/>
    <x v="1"/>
    <s v="POL59950728"/>
    <n v="1"/>
    <n v="2024"/>
    <s v="December"/>
    <n v="0"/>
    <n v="1"/>
  </r>
  <r>
    <s v="PAY01021395"/>
    <d v="2023-12-04T00:00:00"/>
    <n v="430.22"/>
    <x v="2"/>
    <x v="0"/>
    <s v="POL88647419"/>
    <n v="0"/>
    <n v="2023"/>
    <s v="December"/>
    <n v="1"/>
    <n v="0"/>
  </r>
  <r>
    <s v="PAY90081265"/>
    <d v="2023-01-30T00:00:00"/>
    <n v="614.41"/>
    <x v="0"/>
    <x v="0"/>
    <s v="POL86241971"/>
    <n v="0"/>
    <n v="2023"/>
    <s v="January"/>
    <n v="1"/>
    <n v="0"/>
  </r>
  <r>
    <s v="PAY30218859"/>
    <d v="2023-07-05T00:00:00"/>
    <n v="1201.6199999999999"/>
    <x v="2"/>
    <x v="1"/>
    <s v="POL34270146"/>
    <n v="1"/>
    <n v="2023"/>
    <s v="July"/>
    <n v="0"/>
    <n v="1"/>
  </r>
  <r>
    <s v="PAY24700578"/>
    <d v="2024-01-11T00:00:00"/>
    <n v="162.44"/>
    <x v="1"/>
    <x v="1"/>
    <s v="POL95376981"/>
    <n v="1"/>
    <n v="2024"/>
    <s v="January"/>
    <n v="0"/>
    <n v="1"/>
  </r>
  <r>
    <s v="PAY40230050"/>
    <d v="2024-01-14T00:00:00"/>
    <n v="1054.28"/>
    <x v="1"/>
    <x v="0"/>
    <s v="POL56975228"/>
    <n v="0"/>
    <n v="2024"/>
    <s v="January"/>
    <n v="1"/>
    <n v="0"/>
  </r>
  <r>
    <s v="PAY59961479"/>
    <d v="2023-03-29T00:00:00"/>
    <n v="750.75"/>
    <x v="0"/>
    <x v="1"/>
    <s v="POL55604629"/>
    <n v="1"/>
    <n v="2023"/>
    <s v="March"/>
    <n v="0"/>
    <n v="1"/>
  </r>
  <r>
    <s v="PAY18370010"/>
    <d v="2022-06-13T00:00:00"/>
    <n v="856.78"/>
    <x v="0"/>
    <x v="1"/>
    <s v="POL58108694"/>
    <n v="1"/>
    <n v="2022"/>
    <s v="June"/>
    <n v="0"/>
    <n v="1"/>
  </r>
  <r>
    <s v="PAY59703479"/>
    <d v="2022-06-13T00:00:00"/>
    <n v="569.27"/>
    <x v="0"/>
    <x v="0"/>
    <s v="POL10977821"/>
    <n v="0"/>
    <n v="2022"/>
    <s v="June"/>
    <n v="1"/>
    <n v="0"/>
  </r>
  <r>
    <s v="PAY59431509"/>
    <d v="2022-07-04T00:00:00"/>
    <n v="771.39"/>
    <x v="0"/>
    <x v="0"/>
    <s v="POL62665179"/>
    <n v="0"/>
    <n v="2022"/>
    <s v="July"/>
    <n v="1"/>
    <n v="0"/>
  </r>
  <r>
    <s v="PAY08116612"/>
    <d v="2023-09-10T00:00:00"/>
    <n v="679.41"/>
    <x v="1"/>
    <x v="0"/>
    <s v="POL76724353"/>
    <n v="0"/>
    <n v="2023"/>
    <s v="September"/>
    <n v="1"/>
    <n v="0"/>
  </r>
  <r>
    <s v="PAY58372043"/>
    <d v="2022-10-05T00:00:00"/>
    <n v="124.42"/>
    <x v="2"/>
    <x v="1"/>
    <s v="POL02913059"/>
    <n v="1"/>
    <n v="2022"/>
    <s v="October"/>
    <n v="0"/>
    <n v="1"/>
  </r>
  <r>
    <s v="PAY91227520"/>
    <d v="2023-02-17T00:00:00"/>
    <n v="310.89"/>
    <x v="1"/>
    <x v="1"/>
    <s v="POL32669675"/>
    <n v="1"/>
    <n v="2023"/>
    <s v="February"/>
    <n v="0"/>
    <n v="1"/>
  </r>
  <r>
    <s v="PAY59088614"/>
    <d v="2022-07-09T00:00:00"/>
    <n v="723.38"/>
    <x v="0"/>
    <x v="1"/>
    <s v="POL42310944"/>
    <n v="1"/>
    <n v="2022"/>
    <s v="July"/>
    <n v="0"/>
    <n v="1"/>
  </r>
  <r>
    <s v="PAY41952294"/>
    <d v="2024-07-03T00:00:00"/>
    <n v="537.88"/>
    <x v="0"/>
    <x v="1"/>
    <s v="POL10264853"/>
    <n v="1"/>
    <n v="2024"/>
    <s v="July"/>
    <n v="0"/>
    <n v="1"/>
  </r>
  <r>
    <s v="PAY66824040"/>
    <d v="2024-09-25T00:00:00"/>
    <n v="829.83"/>
    <x v="1"/>
    <x v="1"/>
    <s v="POL96005181"/>
    <n v="1"/>
    <n v="2024"/>
    <s v="September"/>
    <n v="0"/>
    <n v="1"/>
  </r>
  <r>
    <s v="PAY09763770"/>
    <d v="2024-11-22T00:00:00"/>
    <n v="136.80000000000001"/>
    <x v="2"/>
    <x v="0"/>
    <s v="POL05159511"/>
    <n v="0"/>
    <n v="2024"/>
    <s v="November"/>
    <n v="1"/>
    <n v="0"/>
  </r>
  <r>
    <s v="PAY30439687"/>
    <d v="2024-06-01T00:00:00"/>
    <n v="821.11"/>
    <x v="0"/>
    <x v="0"/>
    <s v="POL66161034"/>
    <n v="0"/>
    <n v="2024"/>
    <s v="June"/>
    <n v="1"/>
    <n v="0"/>
  </r>
  <r>
    <s v="PAY07083308"/>
    <d v="2022-05-27T00:00:00"/>
    <n v="745.22"/>
    <x v="0"/>
    <x v="0"/>
    <s v="POL07546280"/>
    <n v="0"/>
    <n v="2022"/>
    <s v="May"/>
    <n v="1"/>
    <n v="0"/>
  </r>
  <r>
    <s v="PAY36548411"/>
    <d v="2023-05-11T00:00:00"/>
    <n v="191.31"/>
    <x v="0"/>
    <x v="0"/>
    <s v="POL50614997"/>
    <n v="0"/>
    <n v="2023"/>
    <s v="May"/>
    <n v="1"/>
    <n v="0"/>
  </r>
  <r>
    <s v="PAY99653088"/>
    <d v="2024-01-14T00:00:00"/>
    <n v="802.23"/>
    <x v="0"/>
    <x v="0"/>
    <s v="POL74496346"/>
    <n v="0"/>
    <n v="2024"/>
    <s v="January"/>
    <n v="1"/>
    <n v="0"/>
  </r>
  <r>
    <s v="PAY53927149"/>
    <d v="2023-08-08T00:00:00"/>
    <n v="455.12"/>
    <x v="0"/>
    <x v="1"/>
    <s v="POL61919833"/>
    <n v="1"/>
    <n v="2023"/>
    <s v="August"/>
    <n v="0"/>
    <n v="1"/>
  </r>
  <r>
    <s v="PAY99540339"/>
    <d v="2023-09-11T00:00:00"/>
    <n v="276.75"/>
    <x v="1"/>
    <x v="1"/>
    <s v="POL84892449"/>
    <n v="1"/>
    <n v="2023"/>
    <s v="September"/>
    <n v="0"/>
    <n v="1"/>
  </r>
  <r>
    <s v="PAY93531156"/>
    <d v="2024-05-07T00:00:00"/>
    <n v="1402.67"/>
    <x v="0"/>
    <x v="1"/>
    <s v="POL49819394"/>
    <n v="1"/>
    <n v="2024"/>
    <s v="May"/>
    <n v="0"/>
    <n v="1"/>
  </r>
  <r>
    <s v="PAY28284203"/>
    <d v="2024-07-29T00:00:00"/>
    <n v="1420.98"/>
    <x v="2"/>
    <x v="1"/>
    <s v="POL42519290"/>
    <n v="1"/>
    <n v="2024"/>
    <s v="July"/>
    <n v="0"/>
    <n v="1"/>
  </r>
  <r>
    <s v="PAY87806358"/>
    <d v="2022-02-13T00:00:00"/>
    <n v="672.91"/>
    <x v="0"/>
    <x v="0"/>
    <s v="POL66984423"/>
    <n v="0"/>
    <n v="2022"/>
    <s v="February"/>
    <n v="1"/>
    <n v="0"/>
  </r>
  <r>
    <s v="PAY11234430"/>
    <d v="2023-06-29T00:00:00"/>
    <n v="505.41"/>
    <x v="0"/>
    <x v="0"/>
    <s v="POL90960707"/>
    <n v="0"/>
    <n v="2023"/>
    <s v="June"/>
    <n v="1"/>
    <n v="0"/>
  </r>
  <r>
    <s v="PAY92561342"/>
    <d v="2023-03-17T00:00:00"/>
    <n v="589.22"/>
    <x v="2"/>
    <x v="1"/>
    <s v="POL18917162"/>
    <n v="1"/>
    <n v="2023"/>
    <s v="March"/>
    <n v="0"/>
    <n v="1"/>
  </r>
  <r>
    <s v="PAY22705907"/>
    <d v="2024-03-26T00:00:00"/>
    <n v="607.4"/>
    <x v="1"/>
    <x v="0"/>
    <s v="POL29858612"/>
    <n v="0"/>
    <n v="2024"/>
    <s v="March"/>
    <n v="1"/>
    <n v="0"/>
  </r>
  <r>
    <s v="PAY66885407"/>
    <d v="2023-04-10T00:00:00"/>
    <n v="238.46"/>
    <x v="0"/>
    <x v="1"/>
    <s v="POL59147290"/>
    <n v="1"/>
    <n v="2023"/>
    <s v="April"/>
    <n v="0"/>
    <n v="1"/>
  </r>
  <r>
    <s v="PAY70276421"/>
    <d v="2024-04-11T00:00:00"/>
    <n v="633.73"/>
    <x v="0"/>
    <x v="1"/>
    <s v="POL44633851"/>
    <n v="1"/>
    <n v="2024"/>
    <s v="April"/>
    <n v="0"/>
    <n v="1"/>
  </r>
  <r>
    <s v="PAY28881884"/>
    <d v="2024-05-17T00:00:00"/>
    <n v="307.52999999999997"/>
    <x v="0"/>
    <x v="0"/>
    <s v="POL37985546"/>
    <n v="0"/>
    <n v="2024"/>
    <s v="May"/>
    <n v="1"/>
    <n v="0"/>
  </r>
  <r>
    <s v="PAY30919666"/>
    <d v="2023-05-01T00:00:00"/>
    <n v="1226.6400000000001"/>
    <x v="2"/>
    <x v="0"/>
    <s v="POL60705643"/>
    <n v="0"/>
    <n v="2023"/>
    <s v="May"/>
    <n v="1"/>
    <n v="0"/>
  </r>
  <r>
    <s v="PAY50563744"/>
    <d v="2022-05-01T00:00:00"/>
    <n v="705.84"/>
    <x v="2"/>
    <x v="1"/>
    <s v="POL82064166"/>
    <n v="1"/>
    <n v="2022"/>
    <s v="May"/>
    <n v="0"/>
    <n v="1"/>
  </r>
  <r>
    <s v="PAY87609437"/>
    <d v="2024-08-12T00:00:00"/>
    <n v="969.48"/>
    <x v="2"/>
    <x v="1"/>
    <s v="POL73225608"/>
    <n v="1"/>
    <n v="2024"/>
    <s v="August"/>
    <n v="0"/>
    <n v="1"/>
  </r>
  <r>
    <s v="PAY56090610"/>
    <d v="2024-04-15T00:00:00"/>
    <n v="1289.57"/>
    <x v="1"/>
    <x v="0"/>
    <s v="POL18735683"/>
    <n v="0"/>
    <n v="2024"/>
    <s v="April"/>
    <n v="1"/>
    <n v="0"/>
  </r>
  <r>
    <s v="PAY81699979"/>
    <d v="2024-09-25T00:00:00"/>
    <n v="1081.42"/>
    <x v="1"/>
    <x v="0"/>
    <s v="POL72620502"/>
    <n v="0"/>
    <n v="2024"/>
    <s v="September"/>
    <n v="1"/>
    <n v="0"/>
  </r>
  <r>
    <s v="PAY66647999"/>
    <d v="2022-06-24T00:00:00"/>
    <n v="484.58"/>
    <x v="0"/>
    <x v="1"/>
    <s v="POL32822609"/>
    <n v="1"/>
    <n v="2022"/>
    <s v="June"/>
    <n v="0"/>
    <n v="1"/>
  </r>
  <r>
    <s v="PAY39284497"/>
    <d v="2024-09-05T00:00:00"/>
    <n v="355.58"/>
    <x v="0"/>
    <x v="0"/>
    <s v="POL75284988"/>
    <n v="0"/>
    <n v="2024"/>
    <s v="September"/>
    <n v="1"/>
    <n v="0"/>
  </r>
  <r>
    <s v="PAY63975309"/>
    <d v="2022-05-28T00:00:00"/>
    <n v="256.02999999999997"/>
    <x v="0"/>
    <x v="1"/>
    <s v="POL06082159"/>
    <n v="1"/>
    <n v="2022"/>
    <s v="May"/>
    <n v="0"/>
    <n v="1"/>
  </r>
  <r>
    <s v="PAY19981675"/>
    <d v="2023-05-02T00:00:00"/>
    <n v="919.73"/>
    <x v="1"/>
    <x v="1"/>
    <s v="POL47766482"/>
    <n v="1"/>
    <n v="2023"/>
    <s v="May"/>
    <n v="0"/>
    <n v="1"/>
  </r>
  <r>
    <s v="PAY43057438"/>
    <d v="2024-01-19T00:00:00"/>
    <n v="253.44"/>
    <x v="1"/>
    <x v="1"/>
    <s v="POL16668072"/>
    <n v="1"/>
    <n v="2024"/>
    <s v="January"/>
    <n v="0"/>
    <n v="1"/>
  </r>
  <r>
    <s v="PAY06993018"/>
    <d v="2024-09-11T00:00:00"/>
    <n v="1137"/>
    <x v="0"/>
    <x v="1"/>
    <s v="POL24807912"/>
    <n v="1"/>
    <n v="2024"/>
    <s v="September"/>
    <n v="0"/>
    <n v="1"/>
  </r>
  <r>
    <s v="PAY88880505"/>
    <d v="2023-12-13T00:00:00"/>
    <n v="209.13"/>
    <x v="0"/>
    <x v="1"/>
    <s v="POL34332950"/>
    <n v="1"/>
    <n v="2023"/>
    <s v="December"/>
    <n v="0"/>
    <n v="1"/>
  </r>
  <r>
    <s v="PAY97003643"/>
    <d v="2023-07-23T00:00:00"/>
    <n v="1467.79"/>
    <x v="0"/>
    <x v="0"/>
    <s v="POL03026921"/>
    <n v="0"/>
    <n v="2023"/>
    <s v="July"/>
    <n v="1"/>
    <n v="0"/>
  </r>
  <r>
    <s v="PAY59145930"/>
    <d v="2024-01-20T00:00:00"/>
    <n v="86.11"/>
    <x v="1"/>
    <x v="0"/>
    <s v="POL89942249"/>
    <n v="0"/>
    <n v="2024"/>
    <s v="January"/>
    <n v="1"/>
    <n v="0"/>
  </r>
  <r>
    <s v="PAY82547471"/>
    <d v="2023-03-28T00:00:00"/>
    <n v="871.9"/>
    <x v="0"/>
    <x v="0"/>
    <s v="POL71729242"/>
    <n v="0"/>
    <n v="2023"/>
    <s v="March"/>
    <n v="1"/>
    <n v="0"/>
  </r>
  <r>
    <s v="PAY08666938"/>
    <d v="2022-12-10T00:00:00"/>
    <n v="968.6"/>
    <x v="2"/>
    <x v="0"/>
    <s v="POL80674848"/>
    <n v="0"/>
    <n v="2022"/>
    <s v="December"/>
    <n v="1"/>
    <n v="0"/>
  </r>
  <r>
    <s v="PAY28804471"/>
    <d v="2022-02-05T00:00:00"/>
    <n v="996.22"/>
    <x v="1"/>
    <x v="1"/>
    <s v="POL68220534"/>
    <n v="1"/>
    <n v="2022"/>
    <s v="February"/>
    <n v="0"/>
    <n v="1"/>
  </r>
  <r>
    <s v="PAY81796612"/>
    <d v="2024-07-16T00:00:00"/>
    <n v="985.67"/>
    <x v="1"/>
    <x v="1"/>
    <s v="POL07408282"/>
    <n v="1"/>
    <n v="2024"/>
    <s v="July"/>
    <n v="0"/>
    <n v="1"/>
  </r>
  <r>
    <s v="PAY62375555"/>
    <d v="2022-04-23T00:00:00"/>
    <n v="1475.93"/>
    <x v="0"/>
    <x v="0"/>
    <s v="POL73147278"/>
    <n v="0"/>
    <n v="2022"/>
    <s v="April"/>
    <n v="1"/>
    <n v="0"/>
  </r>
  <r>
    <s v="PAY41214784"/>
    <d v="2022-01-16T00:00:00"/>
    <n v="1408.59"/>
    <x v="0"/>
    <x v="1"/>
    <s v="POL45632663"/>
    <n v="1"/>
    <n v="2022"/>
    <s v="January"/>
    <n v="0"/>
    <n v="1"/>
  </r>
  <r>
    <s v="PAY28220791"/>
    <d v="2023-05-09T00:00:00"/>
    <n v="803.12"/>
    <x v="0"/>
    <x v="0"/>
    <s v="POL87314266"/>
    <n v="0"/>
    <n v="2023"/>
    <s v="May"/>
    <n v="1"/>
    <n v="0"/>
  </r>
  <r>
    <s v="PAY52414612"/>
    <d v="2024-03-17T00:00:00"/>
    <n v="1161.47"/>
    <x v="2"/>
    <x v="0"/>
    <s v="POL58913291"/>
    <n v="0"/>
    <n v="2024"/>
    <s v="March"/>
    <n v="1"/>
    <n v="0"/>
  </r>
  <r>
    <s v="PAY44918789"/>
    <d v="2023-03-19T00:00:00"/>
    <n v="381.16"/>
    <x v="1"/>
    <x v="1"/>
    <s v="POL83977017"/>
    <n v="1"/>
    <n v="2023"/>
    <s v="March"/>
    <n v="0"/>
    <n v="1"/>
  </r>
  <r>
    <s v="PAY87684443"/>
    <d v="2022-11-28T00:00:00"/>
    <n v="1356.42"/>
    <x v="2"/>
    <x v="0"/>
    <s v="POL30619857"/>
    <n v="0"/>
    <n v="2022"/>
    <s v="November"/>
    <n v="1"/>
    <n v="0"/>
  </r>
  <r>
    <s v="PAY20405066"/>
    <d v="2023-02-28T00:00:00"/>
    <n v="1073.25"/>
    <x v="1"/>
    <x v="0"/>
    <s v="POL27171310"/>
    <n v="0"/>
    <n v="2023"/>
    <s v="February"/>
    <n v="1"/>
    <n v="0"/>
  </r>
  <r>
    <s v="PAY49253069"/>
    <d v="2022-01-18T00:00:00"/>
    <n v="1360.32"/>
    <x v="1"/>
    <x v="0"/>
    <s v="POL45280706"/>
    <n v="0"/>
    <n v="2022"/>
    <s v="January"/>
    <n v="1"/>
    <n v="0"/>
  </r>
  <r>
    <s v="PAY00666096"/>
    <d v="2022-12-26T00:00:00"/>
    <n v="509.69"/>
    <x v="0"/>
    <x v="1"/>
    <s v="POL43758168"/>
    <n v="1"/>
    <n v="2022"/>
    <s v="December"/>
    <n v="0"/>
    <n v="1"/>
  </r>
  <r>
    <s v="PAY78073996"/>
    <d v="2022-01-07T00:00:00"/>
    <n v="209.76"/>
    <x v="0"/>
    <x v="0"/>
    <s v="POL78449319"/>
    <n v="0"/>
    <n v="2022"/>
    <s v="January"/>
    <n v="1"/>
    <n v="0"/>
  </r>
  <r>
    <s v="PAY00529779"/>
    <d v="2023-05-15T00:00:00"/>
    <n v="923.9"/>
    <x v="0"/>
    <x v="0"/>
    <s v="POL03235385"/>
    <n v="0"/>
    <n v="2023"/>
    <s v="May"/>
    <n v="1"/>
    <n v="0"/>
  </r>
  <r>
    <s v="PAY79629883"/>
    <d v="2024-10-22T00:00:00"/>
    <n v="855.7"/>
    <x v="2"/>
    <x v="1"/>
    <s v="POL57397238"/>
    <n v="1"/>
    <n v="2024"/>
    <s v="October"/>
    <n v="0"/>
    <n v="1"/>
  </r>
  <r>
    <s v="PAY45879151"/>
    <d v="2023-01-11T00:00:00"/>
    <n v="1462.5"/>
    <x v="2"/>
    <x v="1"/>
    <s v="POL45419104"/>
    <n v="1"/>
    <n v="2023"/>
    <s v="January"/>
    <n v="0"/>
    <n v="1"/>
  </r>
  <r>
    <s v="PAY14762738"/>
    <d v="2023-06-05T00:00:00"/>
    <n v="62.84"/>
    <x v="2"/>
    <x v="0"/>
    <s v="POL02312997"/>
    <n v="0"/>
    <n v="2023"/>
    <s v="June"/>
    <n v="1"/>
    <n v="0"/>
  </r>
  <r>
    <s v="PAY12455871"/>
    <d v="2024-03-30T00:00:00"/>
    <n v="81.83"/>
    <x v="1"/>
    <x v="1"/>
    <s v="POL15832827"/>
    <n v="1"/>
    <n v="2024"/>
    <s v="March"/>
    <n v="0"/>
    <n v="1"/>
  </r>
  <r>
    <s v="PAY50501210"/>
    <d v="2021-12-31T00:00:00"/>
    <n v="1106.81"/>
    <x v="1"/>
    <x v="1"/>
    <s v="POL82089087"/>
    <n v="1"/>
    <n v="2021"/>
    <s v="December"/>
    <n v="0"/>
    <n v="1"/>
  </r>
  <r>
    <s v="PAY53649344"/>
    <d v="2023-09-25T00:00:00"/>
    <n v="616.25"/>
    <x v="2"/>
    <x v="1"/>
    <s v="POL05711134"/>
    <n v="1"/>
    <n v="2023"/>
    <s v="September"/>
    <n v="0"/>
    <n v="1"/>
  </r>
  <r>
    <s v="PAY44385430"/>
    <d v="2022-02-14T00:00:00"/>
    <n v="1115.21"/>
    <x v="0"/>
    <x v="0"/>
    <s v="POL25392096"/>
    <n v="0"/>
    <n v="2022"/>
    <s v="February"/>
    <n v="1"/>
    <n v="0"/>
  </r>
  <r>
    <s v="PAY89304359"/>
    <d v="2024-01-11T00:00:00"/>
    <n v="121.99"/>
    <x v="0"/>
    <x v="0"/>
    <s v="POL67053864"/>
    <n v="0"/>
    <n v="2024"/>
    <s v="January"/>
    <n v="1"/>
    <n v="0"/>
  </r>
  <r>
    <s v="PAY45661483"/>
    <d v="2023-03-18T00:00:00"/>
    <n v="1261.82"/>
    <x v="1"/>
    <x v="0"/>
    <s v="POL18063392"/>
    <n v="0"/>
    <n v="2023"/>
    <s v="March"/>
    <n v="1"/>
    <n v="0"/>
  </r>
  <r>
    <s v="PAY23563520"/>
    <d v="2022-01-05T00:00:00"/>
    <n v="341.44"/>
    <x v="0"/>
    <x v="1"/>
    <s v="POL21189445"/>
    <n v="1"/>
    <n v="2022"/>
    <s v="January"/>
    <n v="0"/>
    <n v="1"/>
  </r>
  <r>
    <s v="PAY99047900"/>
    <d v="2024-04-29T00:00:00"/>
    <n v="352.98"/>
    <x v="2"/>
    <x v="1"/>
    <s v="POL39231633"/>
    <n v="1"/>
    <n v="2024"/>
    <s v="April"/>
    <n v="0"/>
    <n v="1"/>
  </r>
  <r>
    <s v="PAY23593926"/>
    <d v="2023-08-30T00:00:00"/>
    <n v="764.5"/>
    <x v="1"/>
    <x v="0"/>
    <s v="POL85035096"/>
    <n v="0"/>
    <n v="2023"/>
    <s v="August"/>
    <n v="1"/>
    <n v="0"/>
  </r>
  <r>
    <s v="PAY12649691"/>
    <d v="2022-01-27T00:00:00"/>
    <n v="1385.75"/>
    <x v="1"/>
    <x v="1"/>
    <s v="POL89307610"/>
    <n v="1"/>
    <n v="2022"/>
    <s v="January"/>
    <n v="0"/>
    <n v="1"/>
  </r>
  <r>
    <s v="PAY53109458"/>
    <d v="2024-05-19T00:00:00"/>
    <n v="1447.47"/>
    <x v="2"/>
    <x v="0"/>
    <s v="POL36547956"/>
    <n v="0"/>
    <n v="2024"/>
    <s v="May"/>
    <n v="1"/>
    <n v="0"/>
  </r>
  <r>
    <s v="PAY46215761"/>
    <d v="2024-03-02T00:00:00"/>
    <n v="1227.8399999999999"/>
    <x v="0"/>
    <x v="0"/>
    <s v="POL45419104"/>
    <n v="0"/>
    <n v="2024"/>
    <s v="March"/>
    <n v="1"/>
    <n v="0"/>
  </r>
  <r>
    <s v="PAY62714573"/>
    <d v="2024-03-12T00:00:00"/>
    <n v="756.81"/>
    <x v="0"/>
    <x v="0"/>
    <s v="POL27460532"/>
    <n v="0"/>
    <n v="2024"/>
    <s v="March"/>
    <n v="1"/>
    <n v="0"/>
  </r>
  <r>
    <s v="PAY31647245"/>
    <d v="2024-06-05T00:00:00"/>
    <n v="1482.49"/>
    <x v="2"/>
    <x v="0"/>
    <s v="POL76996418"/>
    <n v="0"/>
    <n v="2024"/>
    <s v="June"/>
    <n v="1"/>
    <n v="0"/>
  </r>
  <r>
    <s v="PAY67000864"/>
    <d v="2022-08-13T00:00:00"/>
    <n v="659.41"/>
    <x v="2"/>
    <x v="1"/>
    <s v="POL61725675"/>
    <n v="1"/>
    <n v="2022"/>
    <s v="August"/>
    <n v="0"/>
    <n v="1"/>
  </r>
  <r>
    <s v="PAY44260747"/>
    <d v="2023-07-19T00:00:00"/>
    <n v="1359.61"/>
    <x v="1"/>
    <x v="1"/>
    <s v="POL22478374"/>
    <n v="1"/>
    <n v="2023"/>
    <s v="July"/>
    <n v="0"/>
    <n v="1"/>
  </r>
  <r>
    <s v="PAY54455078"/>
    <d v="2024-09-19T00:00:00"/>
    <n v="843.13"/>
    <x v="2"/>
    <x v="0"/>
    <s v="POL51514265"/>
    <n v="0"/>
    <n v="2024"/>
    <s v="September"/>
    <n v="1"/>
    <n v="0"/>
  </r>
  <r>
    <s v="PAY10964661"/>
    <d v="2024-06-23T00:00:00"/>
    <n v="95.1"/>
    <x v="0"/>
    <x v="1"/>
    <s v="POL10125019"/>
    <n v="1"/>
    <n v="2024"/>
    <s v="June"/>
    <n v="0"/>
    <n v="1"/>
  </r>
  <r>
    <s v="PAY11851725"/>
    <d v="2024-05-21T00:00:00"/>
    <n v="1067.3800000000001"/>
    <x v="1"/>
    <x v="1"/>
    <s v="POL08580196"/>
    <n v="1"/>
    <n v="2024"/>
    <s v="May"/>
    <n v="0"/>
    <n v="1"/>
  </r>
  <r>
    <s v="PAY91843821"/>
    <d v="2022-08-12T00:00:00"/>
    <n v="1091.17"/>
    <x v="1"/>
    <x v="1"/>
    <s v="POL24379753"/>
    <n v="1"/>
    <n v="2022"/>
    <s v="August"/>
    <n v="0"/>
    <n v="1"/>
  </r>
  <r>
    <s v="PAY46550449"/>
    <d v="2024-07-09T00:00:00"/>
    <n v="1468.65"/>
    <x v="0"/>
    <x v="1"/>
    <s v="POL56720424"/>
    <n v="1"/>
    <n v="2024"/>
    <s v="July"/>
    <n v="0"/>
    <n v="1"/>
  </r>
  <r>
    <s v="PAY18990602"/>
    <d v="2022-11-19T00:00:00"/>
    <n v="695.78"/>
    <x v="0"/>
    <x v="1"/>
    <s v="POL92982957"/>
    <n v="1"/>
    <n v="2022"/>
    <s v="November"/>
    <n v="0"/>
    <n v="1"/>
  </r>
  <r>
    <s v="PAY45787865"/>
    <d v="2024-01-08T00:00:00"/>
    <n v="1144.33"/>
    <x v="1"/>
    <x v="1"/>
    <s v="POL96864283"/>
    <n v="1"/>
    <n v="2024"/>
    <s v="January"/>
    <n v="0"/>
    <n v="1"/>
  </r>
  <r>
    <s v="PAY80802402"/>
    <d v="2024-12-05T00:00:00"/>
    <n v="423.36"/>
    <x v="0"/>
    <x v="0"/>
    <s v="POL38939218"/>
    <n v="0"/>
    <n v="2024"/>
    <s v="December"/>
    <n v="1"/>
    <n v="0"/>
  </r>
  <r>
    <s v="PAY87919561"/>
    <d v="2024-08-04T00:00:00"/>
    <n v="1302.31"/>
    <x v="1"/>
    <x v="1"/>
    <s v="POL20843719"/>
    <n v="1"/>
    <n v="2024"/>
    <s v="August"/>
    <n v="0"/>
    <n v="1"/>
  </r>
  <r>
    <s v="PAY66632473"/>
    <d v="2023-10-28T00:00:00"/>
    <n v="487.82"/>
    <x v="1"/>
    <x v="0"/>
    <s v="POL99023082"/>
    <n v="0"/>
    <n v="2023"/>
    <s v="October"/>
    <n v="1"/>
    <n v="0"/>
  </r>
  <r>
    <s v="PAY35410729"/>
    <d v="2023-12-20T00:00:00"/>
    <n v="1288.55"/>
    <x v="2"/>
    <x v="0"/>
    <s v="POL25694425"/>
    <n v="0"/>
    <n v="2023"/>
    <s v="December"/>
    <n v="1"/>
    <n v="0"/>
  </r>
  <r>
    <s v="PAY64440151"/>
    <d v="2022-02-25T00:00:00"/>
    <n v="1186.74"/>
    <x v="0"/>
    <x v="0"/>
    <s v="POL30067784"/>
    <n v="0"/>
    <n v="2022"/>
    <s v="February"/>
    <n v="1"/>
    <n v="0"/>
  </r>
  <r>
    <s v="PAY30559527"/>
    <d v="2022-11-08T00:00:00"/>
    <n v="166.07"/>
    <x v="2"/>
    <x v="0"/>
    <s v="POL50805715"/>
    <n v="0"/>
    <n v="2022"/>
    <s v="November"/>
    <n v="1"/>
    <n v="0"/>
  </r>
  <r>
    <s v="PAY69247771"/>
    <d v="2022-02-18T00:00:00"/>
    <n v="390.73"/>
    <x v="2"/>
    <x v="1"/>
    <s v="POL38386145"/>
    <n v="1"/>
    <n v="2022"/>
    <s v="February"/>
    <n v="0"/>
    <n v="1"/>
  </r>
  <r>
    <s v="PAY74212138"/>
    <d v="2023-02-24T00:00:00"/>
    <n v="166.77"/>
    <x v="1"/>
    <x v="0"/>
    <s v="POL28148630"/>
    <n v="0"/>
    <n v="2023"/>
    <s v="February"/>
    <n v="1"/>
    <n v="0"/>
  </r>
  <r>
    <s v="PAY48104039"/>
    <d v="2022-04-25T00:00:00"/>
    <n v="62.09"/>
    <x v="0"/>
    <x v="0"/>
    <s v="POL14245598"/>
    <n v="0"/>
    <n v="2022"/>
    <s v="April"/>
    <n v="1"/>
    <n v="0"/>
  </r>
  <r>
    <s v="PAY97839837"/>
    <d v="2023-08-30T00:00:00"/>
    <n v="1011.71"/>
    <x v="0"/>
    <x v="1"/>
    <s v="POL17909247"/>
    <n v="1"/>
    <n v="2023"/>
    <s v="August"/>
    <n v="0"/>
    <n v="1"/>
  </r>
  <r>
    <s v="PAY05690486"/>
    <d v="2024-09-13T00:00:00"/>
    <n v="733.94"/>
    <x v="1"/>
    <x v="0"/>
    <s v="POL52467400"/>
    <n v="0"/>
    <n v="2024"/>
    <s v="September"/>
    <n v="1"/>
    <n v="0"/>
  </r>
  <r>
    <s v="PAY02122438"/>
    <d v="2024-11-24T00:00:00"/>
    <n v="363.24"/>
    <x v="2"/>
    <x v="0"/>
    <s v="POL78045083"/>
    <n v="0"/>
    <n v="2024"/>
    <s v="November"/>
    <n v="1"/>
    <n v="0"/>
  </r>
  <r>
    <s v="PAY10201592"/>
    <d v="2023-12-29T00:00:00"/>
    <n v="824.49"/>
    <x v="2"/>
    <x v="0"/>
    <s v="POL18985962"/>
    <n v="0"/>
    <n v="2023"/>
    <s v="December"/>
    <n v="1"/>
    <n v="0"/>
  </r>
  <r>
    <s v="PAY89800864"/>
    <d v="2022-09-14T00:00:00"/>
    <n v="1424.95"/>
    <x v="1"/>
    <x v="1"/>
    <s v="POL66073787"/>
    <n v="1"/>
    <n v="2022"/>
    <s v="September"/>
    <n v="0"/>
    <n v="1"/>
  </r>
  <r>
    <s v="PAY77495685"/>
    <d v="2024-06-05T00:00:00"/>
    <n v="669.23"/>
    <x v="0"/>
    <x v="0"/>
    <s v="POL05595265"/>
    <n v="0"/>
    <n v="2024"/>
    <s v="June"/>
    <n v="1"/>
    <n v="0"/>
  </r>
  <r>
    <s v="PAY80274431"/>
    <d v="2023-05-29T00:00:00"/>
    <n v="246.63"/>
    <x v="1"/>
    <x v="1"/>
    <s v="POL72400250"/>
    <n v="1"/>
    <n v="2023"/>
    <s v="May"/>
    <n v="0"/>
    <n v="1"/>
  </r>
  <r>
    <s v="PAY11777789"/>
    <d v="2022-06-22T00:00:00"/>
    <n v="357.6"/>
    <x v="1"/>
    <x v="0"/>
    <s v="POL98651688"/>
    <n v="0"/>
    <n v="2022"/>
    <s v="June"/>
    <n v="1"/>
    <n v="0"/>
  </r>
  <r>
    <s v="PAY42073012"/>
    <d v="2023-04-12T00:00:00"/>
    <n v="621.80999999999995"/>
    <x v="2"/>
    <x v="1"/>
    <s v="POL55696704"/>
    <n v="1"/>
    <n v="2023"/>
    <s v="April"/>
    <n v="0"/>
    <n v="1"/>
  </r>
  <r>
    <s v="PAY84369568"/>
    <d v="2023-04-29T00:00:00"/>
    <n v="1492.89"/>
    <x v="2"/>
    <x v="1"/>
    <s v="POL83494214"/>
    <n v="1"/>
    <n v="2023"/>
    <s v="April"/>
    <n v="0"/>
    <n v="1"/>
  </r>
  <r>
    <s v="PAY06321947"/>
    <d v="2024-08-28T00:00:00"/>
    <n v="898.18"/>
    <x v="1"/>
    <x v="1"/>
    <s v="POL02376824"/>
    <n v="1"/>
    <n v="2024"/>
    <s v="August"/>
    <n v="0"/>
    <n v="1"/>
  </r>
  <r>
    <s v="PAY51491118"/>
    <d v="2023-04-20T00:00:00"/>
    <n v="1279.19"/>
    <x v="0"/>
    <x v="0"/>
    <s v="POL28256709"/>
    <n v="0"/>
    <n v="2023"/>
    <s v="April"/>
    <n v="1"/>
    <n v="0"/>
  </r>
  <r>
    <s v="PAY46438798"/>
    <d v="2022-05-28T00:00:00"/>
    <n v="54.29"/>
    <x v="2"/>
    <x v="1"/>
    <s v="POL07841878"/>
    <n v="1"/>
    <n v="2022"/>
    <s v="May"/>
    <n v="0"/>
    <n v="1"/>
  </r>
  <r>
    <s v="PAY42198349"/>
    <d v="2024-08-31T00:00:00"/>
    <n v="615.46"/>
    <x v="2"/>
    <x v="1"/>
    <s v="POL62323938"/>
    <n v="1"/>
    <n v="2024"/>
    <s v="August"/>
    <n v="0"/>
    <n v="1"/>
  </r>
  <r>
    <s v="PAY42512729"/>
    <d v="2022-12-24T00:00:00"/>
    <n v="111.26"/>
    <x v="2"/>
    <x v="1"/>
    <s v="POL88399292"/>
    <n v="1"/>
    <n v="2022"/>
    <s v="December"/>
    <n v="0"/>
    <n v="1"/>
  </r>
  <r>
    <s v="PAY17665281"/>
    <d v="2023-02-06T00:00:00"/>
    <n v="562.47"/>
    <x v="1"/>
    <x v="1"/>
    <s v="POL95945115"/>
    <n v="1"/>
    <n v="2023"/>
    <s v="February"/>
    <n v="0"/>
    <n v="1"/>
  </r>
  <r>
    <s v="PAY12960721"/>
    <d v="2022-06-06T00:00:00"/>
    <n v="1365.13"/>
    <x v="1"/>
    <x v="0"/>
    <s v="POL38196708"/>
    <n v="0"/>
    <n v="2022"/>
    <s v="June"/>
    <n v="1"/>
    <n v="0"/>
  </r>
  <r>
    <s v="PAY43998772"/>
    <d v="2024-07-13T00:00:00"/>
    <n v="1290.04"/>
    <x v="0"/>
    <x v="1"/>
    <s v="POL51851655"/>
    <n v="1"/>
    <n v="2024"/>
    <s v="July"/>
    <n v="0"/>
    <n v="1"/>
  </r>
  <r>
    <s v="PAY03560113"/>
    <d v="2023-07-09T00:00:00"/>
    <n v="76.27"/>
    <x v="2"/>
    <x v="0"/>
    <s v="POL14011432"/>
    <n v="0"/>
    <n v="2023"/>
    <s v="July"/>
    <n v="1"/>
    <n v="0"/>
  </r>
  <r>
    <s v="PAY42094722"/>
    <d v="2022-01-26T00:00:00"/>
    <n v="964.74"/>
    <x v="0"/>
    <x v="0"/>
    <s v="POL81654453"/>
    <n v="0"/>
    <n v="2022"/>
    <s v="January"/>
    <n v="1"/>
    <n v="0"/>
  </r>
  <r>
    <s v="PAY32779615"/>
    <d v="2022-03-14T00:00:00"/>
    <n v="400.04"/>
    <x v="2"/>
    <x v="0"/>
    <s v="POL89472328"/>
    <n v="0"/>
    <n v="2022"/>
    <s v="March"/>
    <n v="1"/>
    <n v="0"/>
  </r>
  <r>
    <s v="PAY03976973"/>
    <d v="2024-12-17T00:00:00"/>
    <n v="105.4"/>
    <x v="2"/>
    <x v="0"/>
    <s v="POL20686006"/>
    <n v="0"/>
    <n v="2024"/>
    <s v="December"/>
    <n v="1"/>
    <n v="0"/>
  </r>
  <r>
    <s v="PAY11960115"/>
    <d v="2022-08-28T00:00:00"/>
    <n v="551.03"/>
    <x v="1"/>
    <x v="1"/>
    <s v="POL13559855"/>
    <n v="1"/>
    <n v="2022"/>
    <s v="August"/>
    <n v="0"/>
    <n v="1"/>
  </r>
  <r>
    <s v="PAY66124819"/>
    <d v="2024-07-14T00:00:00"/>
    <n v="602.57000000000005"/>
    <x v="0"/>
    <x v="0"/>
    <s v="POL93077983"/>
    <n v="0"/>
    <n v="2024"/>
    <s v="July"/>
    <n v="1"/>
    <n v="0"/>
  </r>
  <r>
    <s v="PAY94714994"/>
    <d v="2024-12-13T00:00:00"/>
    <n v="203.77"/>
    <x v="0"/>
    <x v="0"/>
    <s v="POL38146133"/>
    <n v="0"/>
    <n v="2024"/>
    <s v="December"/>
    <n v="1"/>
    <n v="0"/>
  </r>
  <r>
    <s v="PAY37576268"/>
    <d v="2024-01-25T00:00:00"/>
    <n v="276.23"/>
    <x v="2"/>
    <x v="1"/>
    <s v="POL02258663"/>
    <n v="1"/>
    <n v="2024"/>
    <s v="January"/>
    <n v="0"/>
    <n v="1"/>
  </r>
  <r>
    <s v="PAY90581163"/>
    <d v="2023-09-15T00:00:00"/>
    <n v="1428.41"/>
    <x v="0"/>
    <x v="0"/>
    <s v="POL75089142"/>
    <n v="0"/>
    <n v="2023"/>
    <s v="September"/>
    <n v="1"/>
    <n v="0"/>
  </r>
  <r>
    <s v="PAY93173386"/>
    <d v="2022-12-11T00:00:00"/>
    <n v="334.8"/>
    <x v="2"/>
    <x v="1"/>
    <s v="POL02598961"/>
    <n v="1"/>
    <n v="2022"/>
    <s v="December"/>
    <n v="0"/>
    <n v="1"/>
  </r>
  <r>
    <s v="PAY37636848"/>
    <d v="2023-03-22T00:00:00"/>
    <n v="283.72000000000003"/>
    <x v="2"/>
    <x v="0"/>
    <s v="POL48112744"/>
    <n v="0"/>
    <n v="2023"/>
    <s v="March"/>
    <n v="1"/>
    <n v="0"/>
  </r>
  <r>
    <s v="PAY61563755"/>
    <d v="2024-02-25T00:00:00"/>
    <n v="902.79"/>
    <x v="0"/>
    <x v="1"/>
    <s v="POL62890808"/>
    <n v="1"/>
    <n v="2024"/>
    <s v="February"/>
    <n v="0"/>
    <n v="1"/>
  </r>
  <r>
    <s v="PAY58183905"/>
    <d v="2023-09-02T00:00:00"/>
    <n v="804.07"/>
    <x v="2"/>
    <x v="1"/>
    <s v="POL06079689"/>
    <n v="1"/>
    <n v="2023"/>
    <s v="September"/>
    <n v="0"/>
    <n v="1"/>
  </r>
  <r>
    <s v="PAY05223514"/>
    <d v="2024-06-23T00:00:00"/>
    <n v="53.26"/>
    <x v="2"/>
    <x v="0"/>
    <s v="POL14328771"/>
    <n v="0"/>
    <n v="2024"/>
    <s v="June"/>
    <n v="1"/>
    <n v="0"/>
  </r>
  <r>
    <s v="PAY95799012"/>
    <d v="2023-08-31T00:00:00"/>
    <n v="503.5"/>
    <x v="1"/>
    <x v="0"/>
    <s v="POL80418743"/>
    <n v="0"/>
    <n v="2023"/>
    <s v="August"/>
    <n v="1"/>
    <n v="0"/>
  </r>
  <r>
    <s v="PAY49318750"/>
    <d v="2024-07-07T00:00:00"/>
    <n v="1214.07"/>
    <x v="2"/>
    <x v="0"/>
    <s v="POL18309119"/>
    <n v="0"/>
    <n v="2024"/>
    <s v="July"/>
    <n v="1"/>
    <n v="0"/>
  </r>
  <r>
    <s v="PAY95196803"/>
    <d v="2024-02-19T00:00:00"/>
    <n v="249.67"/>
    <x v="2"/>
    <x v="0"/>
    <s v="POL84536532"/>
    <n v="0"/>
    <n v="2024"/>
    <s v="February"/>
    <n v="1"/>
    <n v="0"/>
  </r>
  <r>
    <s v="PAY53959248"/>
    <d v="2023-07-08T00:00:00"/>
    <n v="753.56"/>
    <x v="0"/>
    <x v="1"/>
    <s v="POL81553263"/>
    <n v="1"/>
    <n v="2023"/>
    <s v="July"/>
    <n v="0"/>
    <n v="1"/>
  </r>
  <r>
    <s v="PAY35601856"/>
    <d v="2022-09-05T00:00:00"/>
    <n v="1006.19"/>
    <x v="2"/>
    <x v="0"/>
    <s v="POL50777099"/>
    <n v="0"/>
    <n v="2022"/>
    <s v="September"/>
    <n v="1"/>
    <n v="0"/>
  </r>
  <r>
    <s v="PAY06622291"/>
    <d v="2022-02-20T00:00:00"/>
    <n v="1095.6400000000001"/>
    <x v="0"/>
    <x v="0"/>
    <s v="POL32979560"/>
    <n v="0"/>
    <n v="2022"/>
    <s v="February"/>
    <n v="1"/>
    <n v="0"/>
  </r>
  <r>
    <s v="PAY63920686"/>
    <d v="2023-05-13T00:00:00"/>
    <n v="1227.71"/>
    <x v="1"/>
    <x v="0"/>
    <s v="POL76262312"/>
    <n v="0"/>
    <n v="2023"/>
    <s v="May"/>
    <n v="1"/>
    <n v="0"/>
  </r>
  <r>
    <s v="PAY14447814"/>
    <d v="2023-11-19T00:00:00"/>
    <n v="1363.99"/>
    <x v="0"/>
    <x v="1"/>
    <s v="POL54717291"/>
    <n v="1"/>
    <n v="2023"/>
    <s v="November"/>
    <n v="0"/>
    <n v="1"/>
  </r>
  <r>
    <s v="PAY26959161"/>
    <d v="2023-12-17T00:00:00"/>
    <n v="924.9"/>
    <x v="1"/>
    <x v="1"/>
    <s v="POL71729242"/>
    <n v="1"/>
    <n v="2023"/>
    <s v="December"/>
    <n v="0"/>
    <n v="1"/>
  </r>
  <r>
    <s v="PAY09105102"/>
    <d v="2023-06-02T00:00:00"/>
    <n v="1431.98"/>
    <x v="2"/>
    <x v="1"/>
    <s v="POL38773717"/>
    <n v="1"/>
    <n v="2023"/>
    <s v="June"/>
    <n v="0"/>
    <n v="1"/>
  </r>
  <r>
    <s v="PAY74607289"/>
    <d v="2023-03-28T00:00:00"/>
    <n v="1280.28"/>
    <x v="1"/>
    <x v="1"/>
    <s v="POL20348552"/>
    <n v="1"/>
    <n v="2023"/>
    <s v="March"/>
    <n v="0"/>
    <n v="1"/>
  </r>
  <r>
    <s v="PAY29166581"/>
    <d v="2024-08-21T00:00:00"/>
    <n v="906.71"/>
    <x v="0"/>
    <x v="0"/>
    <s v="POL92252183"/>
    <n v="0"/>
    <n v="2024"/>
    <s v="August"/>
    <n v="1"/>
    <n v="0"/>
  </r>
  <r>
    <s v="PAY04451714"/>
    <d v="2023-09-25T00:00:00"/>
    <n v="1072.8599999999999"/>
    <x v="2"/>
    <x v="1"/>
    <s v="POL27083712"/>
    <n v="1"/>
    <n v="2023"/>
    <s v="September"/>
    <n v="0"/>
    <n v="1"/>
  </r>
  <r>
    <s v="PAY48927057"/>
    <d v="2024-10-30T00:00:00"/>
    <n v="1330.54"/>
    <x v="0"/>
    <x v="1"/>
    <s v="POL11204815"/>
    <n v="1"/>
    <n v="2024"/>
    <s v="October"/>
    <n v="0"/>
    <n v="1"/>
  </r>
  <r>
    <s v="PAY23751174"/>
    <d v="2024-07-15T00:00:00"/>
    <n v="739.47"/>
    <x v="2"/>
    <x v="1"/>
    <s v="POL70876228"/>
    <n v="1"/>
    <n v="2024"/>
    <s v="July"/>
    <n v="0"/>
    <n v="1"/>
  </r>
  <r>
    <s v="PAY97095279"/>
    <d v="2024-02-10T00:00:00"/>
    <n v="1050.76"/>
    <x v="2"/>
    <x v="1"/>
    <s v="POL22260500"/>
    <n v="1"/>
    <n v="2024"/>
    <s v="February"/>
    <n v="0"/>
    <n v="1"/>
  </r>
  <r>
    <s v="PAY59317229"/>
    <d v="2024-07-17T00:00:00"/>
    <n v="695.31"/>
    <x v="2"/>
    <x v="1"/>
    <s v="POL26049302"/>
    <n v="1"/>
    <n v="2024"/>
    <s v="July"/>
    <n v="0"/>
    <n v="1"/>
  </r>
  <r>
    <s v="PAY45062226"/>
    <d v="2023-02-02T00:00:00"/>
    <n v="611.05999999999995"/>
    <x v="0"/>
    <x v="1"/>
    <s v="POL70601305"/>
    <n v="1"/>
    <n v="2023"/>
    <s v="February"/>
    <n v="0"/>
    <n v="1"/>
  </r>
  <r>
    <s v="PAY08164415"/>
    <d v="2022-08-30T00:00:00"/>
    <n v="1435.74"/>
    <x v="1"/>
    <x v="0"/>
    <s v="POL32410068"/>
    <n v="0"/>
    <n v="2022"/>
    <s v="August"/>
    <n v="1"/>
    <n v="0"/>
  </r>
  <r>
    <s v="PAY36357577"/>
    <d v="2022-12-03T00:00:00"/>
    <n v="826.1"/>
    <x v="1"/>
    <x v="0"/>
    <s v="POL72579941"/>
    <n v="0"/>
    <n v="2022"/>
    <s v="December"/>
    <n v="1"/>
    <n v="0"/>
  </r>
  <r>
    <s v="PAY94265101"/>
    <d v="2022-07-12T00:00:00"/>
    <n v="774.98"/>
    <x v="2"/>
    <x v="1"/>
    <s v="POL21669788"/>
    <n v="1"/>
    <n v="2022"/>
    <s v="July"/>
    <n v="0"/>
    <n v="1"/>
  </r>
  <r>
    <s v="PAY10691982"/>
    <d v="2023-08-22T00:00:00"/>
    <n v="616.52"/>
    <x v="0"/>
    <x v="0"/>
    <s v="POL87833198"/>
    <n v="0"/>
    <n v="2023"/>
    <s v="August"/>
    <n v="1"/>
    <n v="0"/>
  </r>
  <r>
    <s v="PAY50060115"/>
    <d v="2023-04-09T00:00:00"/>
    <n v="937.42"/>
    <x v="1"/>
    <x v="1"/>
    <s v="POL25107234"/>
    <n v="1"/>
    <n v="2023"/>
    <s v="April"/>
    <n v="0"/>
    <n v="1"/>
  </r>
  <r>
    <s v="PAY51820110"/>
    <d v="2022-06-14T00:00:00"/>
    <n v="1153.6600000000001"/>
    <x v="1"/>
    <x v="0"/>
    <s v="POL54140134"/>
    <n v="0"/>
    <n v="2022"/>
    <s v="June"/>
    <n v="1"/>
    <n v="0"/>
  </r>
  <r>
    <s v="PAY24690146"/>
    <d v="2022-11-04T00:00:00"/>
    <n v="136.18"/>
    <x v="1"/>
    <x v="0"/>
    <s v="POL02543918"/>
    <n v="0"/>
    <n v="2022"/>
    <s v="November"/>
    <n v="1"/>
    <n v="0"/>
  </r>
  <r>
    <s v="PAY22979240"/>
    <d v="2022-12-08T00:00:00"/>
    <n v="891.38"/>
    <x v="0"/>
    <x v="0"/>
    <s v="POL20029148"/>
    <n v="0"/>
    <n v="2022"/>
    <s v="December"/>
    <n v="1"/>
    <n v="0"/>
  </r>
  <r>
    <s v="PAY03337881"/>
    <d v="2023-12-06T00:00:00"/>
    <n v="595.34"/>
    <x v="1"/>
    <x v="1"/>
    <s v="POL87577770"/>
    <n v="1"/>
    <n v="2023"/>
    <s v="December"/>
    <n v="0"/>
    <n v="1"/>
  </r>
  <r>
    <s v="PAY15777305"/>
    <d v="2022-03-15T00:00:00"/>
    <n v="196.19"/>
    <x v="0"/>
    <x v="1"/>
    <s v="POL02585077"/>
    <n v="1"/>
    <n v="2022"/>
    <s v="March"/>
    <n v="0"/>
    <n v="1"/>
  </r>
  <r>
    <s v="PAY84740611"/>
    <d v="2024-03-24T00:00:00"/>
    <n v="634.23"/>
    <x v="0"/>
    <x v="0"/>
    <s v="POL95639712"/>
    <n v="0"/>
    <n v="2024"/>
    <s v="March"/>
    <n v="1"/>
    <n v="0"/>
  </r>
  <r>
    <s v="PAY09218065"/>
    <d v="2024-01-03T00:00:00"/>
    <n v="370.53"/>
    <x v="1"/>
    <x v="0"/>
    <s v="POL20505761"/>
    <n v="0"/>
    <n v="2024"/>
    <s v="January"/>
    <n v="1"/>
    <n v="0"/>
  </r>
  <r>
    <s v="PAY78084109"/>
    <d v="2023-12-22T00:00:00"/>
    <n v="912.03"/>
    <x v="0"/>
    <x v="0"/>
    <s v="POL87284738"/>
    <n v="0"/>
    <n v="2023"/>
    <s v="December"/>
    <n v="1"/>
    <n v="0"/>
  </r>
  <r>
    <s v="PAY07018889"/>
    <d v="2023-08-14T00:00:00"/>
    <n v="528.48"/>
    <x v="1"/>
    <x v="1"/>
    <s v="POL13559855"/>
    <n v="1"/>
    <n v="2023"/>
    <s v="August"/>
    <n v="0"/>
    <n v="1"/>
  </r>
  <r>
    <s v="PAY02626905"/>
    <d v="2022-10-23T00:00:00"/>
    <n v="485.59"/>
    <x v="1"/>
    <x v="0"/>
    <s v="POL05477127"/>
    <n v="0"/>
    <n v="2022"/>
    <s v="October"/>
    <n v="1"/>
    <n v="0"/>
  </r>
  <r>
    <s v="PAY98223943"/>
    <d v="2023-05-04T00:00:00"/>
    <n v="710.92"/>
    <x v="2"/>
    <x v="1"/>
    <s v="POL87603432"/>
    <n v="1"/>
    <n v="2023"/>
    <s v="May"/>
    <n v="0"/>
    <n v="1"/>
  </r>
  <r>
    <s v="PAY39416161"/>
    <d v="2023-10-29T00:00:00"/>
    <n v="595.17999999999995"/>
    <x v="2"/>
    <x v="1"/>
    <s v="POL45280706"/>
    <n v="1"/>
    <n v="2023"/>
    <s v="October"/>
    <n v="0"/>
    <n v="1"/>
  </r>
  <r>
    <s v="PAY82235976"/>
    <d v="2022-11-12T00:00:00"/>
    <n v="1005.58"/>
    <x v="0"/>
    <x v="1"/>
    <s v="POL20597369"/>
    <n v="1"/>
    <n v="2022"/>
    <s v="November"/>
    <n v="0"/>
    <n v="1"/>
  </r>
  <r>
    <s v="PAY83039526"/>
    <d v="2024-06-05T00:00:00"/>
    <n v="348.13"/>
    <x v="2"/>
    <x v="1"/>
    <s v="POL58468979"/>
    <n v="1"/>
    <n v="2024"/>
    <s v="June"/>
    <n v="0"/>
    <n v="1"/>
  </r>
  <r>
    <s v="PAY66950878"/>
    <d v="2022-06-10T00:00:00"/>
    <n v="1086.6600000000001"/>
    <x v="0"/>
    <x v="0"/>
    <s v="POL12305734"/>
    <n v="0"/>
    <n v="2022"/>
    <s v="June"/>
    <n v="1"/>
    <n v="0"/>
  </r>
  <r>
    <s v="PAY02018546"/>
    <d v="2023-11-22T00:00:00"/>
    <n v="1180.23"/>
    <x v="1"/>
    <x v="0"/>
    <s v="POL40441861"/>
    <n v="0"/>
    <n v="2023"/>
    <s v="November"/>
    <n v="1"/>
    <n v="0"/>
  </r>
  <r>
    <s v="PAY87777619"/>
    <d v="2023-12-11T00:00:00"/>
    <n v="820.94"/>
    <x v="0"/>
    <x v="1"/>
    <s v="POL54969569"/>
    <n v="1"/>
    <n v="2023"/>
    <s v="December"/>
    <n v="0"/>
    <n v="1"/>
  </r>
  <r>
    <s v="PAY04369107"/>
    <d v="2023-06-05T00:00:00"/>
    <n v="1188.55"/>
    <x v="1"/>
    <x v="0"/>
    <s v="POL16772067"/>
    <n v="0"/>
    <n v="2023"/>
    <s v="June"/>
    <n v="1"/>
    <n v="0"/>
  </r>
  <r>
    <s v="PAY66598298"/>
    <d v="2024-03-06T00:00:00"/>
    <n v="1273.4000000000001"/>
    <x v="0"/>
    <x v="1"/>
    <s v="POL11227831"/>
    <n v="1"/>
    <n v="2024"/>
    <s v="March"/>
    <n v="0"/>
    <n v="1"/>
  </r>
  <r>
    <s v="PAY77880863"/>
    <d v="2022-10-29T00:00:00"/>
    <n v="1455.31"/>
    <x v="0"/>
    <x v="0"/>
    <s v="POL54226110"/>
    <n v="0"/>
    <n v="2022"/>
    <s v="October"/>
    <n v="1"/>
    <n v="0"/>
  </r>
  <r>
    <s v="PAY61102158"/>
    <d v="2022-05-04T00:00:00"/>
    <n v="1211.57"/>
    <x v="1"/>
    <x v="1"/>
    <s v="POL61565872"/>
    <n v="1"/>
    <n v="2022"/>
    <s v="May"/>
    <n v="0"/>
    <n v="1"/>
  </r>
  <r>
    <s v="PAY81974593"/>
    <d v="2023-09-11T00:00:00"/>
    <n v="663.54"/>
    <x v="1"/>
    <x v="0"/>
    <s v="POL41295564"/>
    <n v="0"/>
    <n v="2023"/>
    <s v="September"/>
    <n v="1"/>
    <n v="0"/>
  </r>
  <r>
    <s v="PAY79618090"/>
    <d v="2022-12-09T00:00:00"/>
    <n v="1408.53"/>
    <x v="2"/>
    <x v="1"/>
    <s v="POL39805762"/>
    <n v="1"/>
    <n v="2022"/>
    <s v="December"/>
    <n v="0"/>
    <n v="1"/>
  </r>
  <r>
    <s v="PAY02827140"/>
    <d v="2022-12-28T00:00:00"/>
    <n v="898.97"/>
    <x v="1"/>
    <x v="1"/>
    <s v="POL17832980"/>
    <n v="1"/>
    <n v="2022"/>
    <s v="December"/>
    <n v="0"/>
    <n v="1"/>
  </r>
  <r>
    <s v="PAY95163341"/>
    <d v="2023-03-31T00:00:00"/>
    <n v="1441.6"/>
    <x v="2"/>
    <x v="0"/>
    <s v="POL12925982"/>
    <n v="0"/>
    <n v="2023"/>
    <s v="March"/>
    <n v="1"/>
    <n v="0"/>
  </r>
  <r>
    <s v="PAY52741532"/>
    <d v="2022-04-17T00:00:00"/>
    <n v="1210.55"/>
    <x v="0"/>
    <x v="0"/>
    <s v="POL90115447"/>
    <n v="0"/>
    <n v="2022"/>
    <s v="April"/>
    <n v="1"/>
    <n v="0"/>
  </r>
  <r>
    <s v="PAY62504930"/>
    <d v="2022-01-27T00:00:00"/>
    <n v="288.3"/>
    <x v="0"/>
    <x v="1"/>
    <s v="POL45984602"/>
    <n v="1"/>
    <n v="2022"/>
    <s v="January"/>
    <n v="0"/>
    <n v="1"/>
  </r>
  <r>
    <s v="PAY62910381"/>
    <d v="2023-10-03T00:00:00"/>
    <n v="1176.55"/>
    <x v="2"/>
    <x v="0"/>
    <s v="POL63419367"/>
    <n v="0"/>
    <n v="2023"/>
    <s v="October"/>
    <n v="1"/>
    <n v="0"/>
  </r>
  <r>
    <s v="PAY49288518"/>
    <d v="2022-12-14T00:00:00"/>
    <n v="1402.48"/>
    <x v="1"/>
    <x v="1"/>
    <s v="POL58601836"/>
    <n v="1"/>
    <n v="2022"/>
    <s v="December"/>
    <n v="0"/>
    <n v="1"/>
  </r>
  <r>
    <s v="PAY66485289"/>
    <d v="2022-07-27T00:00:00"/>
    <n v="917.01"/>
    <x v="2"/>
    <x v="1"/>
    <s v="POL14316031"/>
    <n v="1"/>
    <n v="2022"/>
    <s v="July"/>
    <n v="0"/>
    <n v="1"/>
  </r>
  <r>
    <s v="PAY04960984"/>
    <d v="2023-12-10T00:00:00"/>
    <n v="212.97"/>
    <x v="1"/>
    <x v="1"/>
    <s v="POL52356256"/>
    <n v="1"/>
    <n v="2023"/>
    <s v="December"/>
    <n v="0"/>
    <n v="1"/>
  </r>
  <r>
    <s v="PAY09458391"/>
    <d v="2023-12-09T00:00:00"/>
    <n v="89.1"/>
    <x v="2"/>
    <x v="0"/>
    <s v="POL81900573"/>
    <n v="0"/>
    <n v="2023"/>
    <s v="December"/>
    <n v="1"/>
    <n v="0"/>
  </r>
  <r>
    <s v="PAY81485546"/>
    <d v="2024-09-24T00:00:00"/>
    <n v="333.63"/>
    <x v="0"/>
    <x v="1"/>
    <s v="POL94744561"/>
    <n v="1"/>
    <n v="2024"/>
    <s v="September"/>
    <n v="0"/>
    <n v="1"/>
  </r>
  <r>
    <s v="PAY86568955"/>
    <d v="2022-06-14T00:00:00"/>
    <n v="902.73"/>
    <x v="2"/>
    <x v="0"/>
    <s v="POL81452413"/>
    <n v="0"/>
    <n v="2022"/>
    <s v="June"/>
    <n v="1"/>
    <n v="0"/>
  </r>
  <r>
    <s v="PAY18655691"/>
    <d v="2023-11-28T00:00:00"/>
    <n v="1150.1400000000001"/>
    <x v="0"/>
    <x v="0"/>
    <s v="POL48910951"/>
    <n v="0"/>
    <n v="2023"/>
    <s v="November"/>
    <n v="1"/>
    <n v="0"/>
  </r>
  <r>
    <s v="PAY74446824"/>
    <d v="2024-01-12T00:00:00"/>
    <n v="186.63"/>
    <x v="0"/>
    <x v="0"/>
    <s v="POL23016733"/>
    <n v="0"/>
    <n v="2024"/>
    <s v="January"/>
    <n v="1"/>
    <n v="0"/>
  </r>
  <r>
    <s v="PAY09985397"/>
    <d v="2022-06-01T00:00:00"/>
    <n v="1444.57"/>
    <x v="0"/>
    <x v="1"/>
    <s v="POL16772067"/>
    <n v="1"/>
    <n v="2022"/>
    <s v="June"/>
    <n v="0"/>
    <n v="1"/>
  </r>
  <r>
    <s v="PAY72366202"/>
    <d v="2022-02-19T00:00:00"/>
    <n v="634.28"/>
    <x v="0"/>
    <x v="0"/>
    <s v="POL87258820"/>
    <n v="0"/>
    <n v="2022"/>
    <s v="February"/>
    <n v="1"/>
    <n v="0"/>
  </r>
  <r>
    <s v="PAY05704182"/>
    <d v="2023-07-23T00:00:00"/>
    <n v="1438.65"/>
    <x v="0"/>
    <x v="1"/>
    <s v="POL93327871"/>
    <n v="1"/>
    <n v="2023"/>
    <s v="July"/>
    <n v="0"/>
    <n v="1"/>
  </r>
  <r>
    <s v="PAY40302395"/>
    <d v="2022-07-21T00:00:00"/>
    <n v="1478.92"/>
    <x v="2"/>
    <x v="1"/>
    <s v="POL26231753"/>
    <n v="1"/>
    <n v="2022"/>
    <s v="July"/>
    <n v="0"/>
    <n v="1"/>
  </r>
  <r>
    <s v="PAY24109802"/>
    <d v="2023-08-15T00:00:00"/>
    <n v="1483.33"/>
    <x v="2"/>
    <x v="0"/>
    <s v="POL56971563"/>
    <n v="0"/>
    <n v="2023"/>
    <s v="August"/>
    <n v="1"/>
    <n v="0"/>
  </r>
  <r>
    <s v="PAY19993406"/>
    <d v="2023-09-07T00:00:00"/>
    <n v="384.76"/>
    <x v="1"/>
    <x v="1"/>
    <s v="POL00790731"/>
    <n v="1"/>
    <n v="2023"/>
    <s v="September"/>
    <n v="0"/>
    <n v="1"/>
  </r>
  <r>
    <s v="PAY26370352"/>
    <d v="2023-04-07T00:00:00"/>
    <n v="1475.77"/>
    <x v="0"/>
    <x v="0"/>
    <s v="POL83585187"/>
    <n v="0"/>
    <n v="2023"/>
    <s v="April"/>
    <n v="1"/>
    <n v="0"/>
  </r>
  <r>
    <s v="PAY64196730"/>
    <d v="2024-07-19T00:00:00"/>
    <n v="1136.49"/>
    <x v="1"/>
    <x v="0"/>
    <s v="POL64943722"/>
    <n v="0"/>
    <n v="2024"/>
    <s v="July"/>
    <n v="1"/>
    <n v="0"/>
  </r>
  <r>
    <s v="PAY26414924"/>
    <d v="2024-07-04T00:00:00"/>
    <n v="87.78"/>
    <x v="0"/>
    <x v="0"/>
    <s v="POL50777099"/>
    <n v="0"/>
    <n v="2024"/>
    <s v="July"/>
    <n v="1"/>
    <n v="0"/>
  </r>
  <r>
    <s v="PAY55160813"/>
    <d v="2022-09-30T00:00:00"/>
    <n v="1119.05"/>
    <x v="2"/>
    <x v="0"/>
    <s v="POL22879421"/>
    <n v="0"/>
    <n v="2022"/>
    <s v="September"/>
    <n v="1"/>
    <n v="0"/>
  </r>
  <r>
    <s v="PAY76260919"/>
    <d v="2023-02-22T00:00:00"/>
    <n v="979.27"/>
    <x v="0"/>
    <x v="0"/>
    <s v="POL04124548"/>
    <n v="0"/>
    <n v="2023"/>
    <s v="February"/>
    <n v="1"/>
    <n v="0"/>
  </r>
  <r>
    <s v="PAY53390182"/>
    <d v="2022-12-23T00:00:00"/>
    <n v="1233.4000000000001"/>
    <x v="2"/>
    <x v="1"/>
    <s v="POL15857890"/>
    <n v="1"/>
    <n v="2022"/>
    <s v="December"/>
    <n v="0"/>
    <n v="1"/>
  </r>
  <r>
    <s v="PAY46286227"/>
    <d v="2022-01-06T00:00:00"/>
    <n v="1088.47"/>
    <x v="0"/>
    <x v="0"/>
    <s v="POL96624216"/>
    <n v="0"/>
    <n v="2022"/>
    <s v="January"/>
    <n v="1"/>
    <n v="0"/>
  </r>
  <r>
    <s v="PAY84663660"/>
    <d v="2022-11-25T00:00:00"/>
    <n v="244.16"/>
    <x v="0"/>
    <x v="1"/>
    <s v="POL74252623"/>
    <n v="1"/>
    <n v="2022"/>
    <s v="November"/>
    <n v="0"/>
    <n v="1"/>
  </r>
  <r>
    <s v="PAY99742278"/>
    <d v="2024-02-07T00:00:00"/>
    <n v="655.83"/>
    <x v="0"/>
    <x v="0"/>
    <s v="POL67788128"/>
    <n v="0"/>
    <n v="2024"/>
    <s v="February"/>
    <n v="1"/>
    <n v="0"/>
  </r>
  <r>
    <s v="PAY49093162"/>
    <d v="2022-01-28T00:00:00"/>
    <n v="754.19"/>
    <x v="0"/>
    <x v="0"/>
    <s v="POL37350059"/>
    <n v="0"/>
    <n v="2022"/>
    <s v="January"/>
    <n v="1"/>
    <n v="0"/>
  </r>
  <r>
    <s v="PAY72173858"/>
    <d v="2023-06-05T00:00:00"/>
    <n v="825.21"/>
    <x v="0"/>
    <x v="0"/>
    <s v="POL22321187"/>
    <n v="0"/>
    <n v="2023"/>
    <s v="June"/>
    <n v="1"/>
    <n v="0"/>
  </r>
  <r>
    <s v="PAY07190807"/>
    <d v="2024-03-12T00:00:00"/>
    <n v="787.82"/>
    <x v="2"/>
    <x v="1"/>
    <s v="POL88240464"/>
    <n v="1"/>
    <n v="2024"/>
    <s v="March"/>
    <n v="0"/>
    <n v="1"/>
  </r>
  <r>
    <s v="PAY17373123"/>
    <d v="2023-07-21T00:00:00"/>
    <n v="136.41999999999999"/>
    <x v="1"/>
    <x v="0"/>
    <s v="POL70127485"/>
    <n v="0"/>
    <n v="2023"/>
    <s v="July"/>
    <n v="1"/>
    <n v="0"/>
  </r>
  <r>
    <s v="PAY79649032"/>
    <d v="2022-11-14T00:00:00"/>
    <n v="376.58"/>
    <x v="2"/>
    <x v="1"/>
    <s v="POL51728504"/>
    <n v="1"/>
    <n v="2022"/>
    <s v="November"/>
    <n v="0"/>
    <n v="1"/>
  </r>
  <r>
    <s v="PAY93827561"/>
    <d v="2024-01-31T00:00:00"/>
    <n v="1335.27"/>
    <x v="0"/>
    <x v="0"/>
    <s v="POL17634644"/>
    <n v="0"/>
    <n v="2024"/>
    <s v="January"/>
    <n v="1"/>
    <n v="0"/>
  </r>
  <r>
    <s v="PAY98063940"/>
    <d v="2022-02-04T00:00:00"/>
    <n v="1416.34"/>
    <x v="2"/>
    <x v="0"/>
    <s v="POL41761083"/>
    <n v="0"/>
    <n v="2022"/>
    <s v="February"/>
    <n v="1"/>
    <n v="0"/>
  </r>
  <r>
    <s v="PAY94114048"/>
    <d v="2022-08-05T00:00:00"/>
    <n v="1313.96"/>
    <x v="0"/>
    <x v="0"/>
    <s v="POL86049888"/>
    <n v="0"/>
    <n v="2022"/>
    <s v="August"/>
    <n v="1"/>
    <n v="0"/>
  </r>
  <r>
    <s v="PAY71542083"/>
    <d v="2023-01-31T00:00:00"/>
    <n v="1388.17"/>
    <x v="0"/>
    <x v="0"/>
    <s v="POL89180514"/>
    <n v="0"/>
    <n v="2023"/>
    <s v="January"/>
    <n v="1"/>
    <n v="0"/>
  </r>
  <r>
    <s v="PAY21464550"/>
    <d v="2022-03-08T00:00:00"/>
    <n v="1376.33"/>
    <x v="1"/>
    <x v="0"/>
    <s v="POL19587292"/>
    <n v="0"/>
    <n v="2022"/>
    <s v="March"/>
    <n v="1"/>
    <n v="0"/>
  </r>
  <r>
    <s v="PAY33608024"/>
    <d v="2024-09-19T00:00:00"/>
    <n v="1119.56"/>
    <x v="2"/>
    <x v="0"/>
    <s v="POL87154495"/>
    <n v="0"/>
    <n v="2024"/>
    <s v="September"/>
    <n v="1"/>
    <n v="0"/>
  </r>
  <r>
    <s v="PAY79772437"/>
    <d v="2023-07-11T00:00:00"/>
    <n v="1483.5"/>
    <x v="1"/>
    <x v="0"/>
    <s v="POL63605662"/>
    <n v="0"/>
    <n v="2023"/>
    <s v="July"/>
    <n v="1"/>
    <n v="0"/>
  </r>
  <r>
    <s v="PAY17569637"/>
    <d v="2023-03-28T00:00:00"/>
    <n v="786.04"/>
    <x v="1"/>
    <x v="1"/>
    <s v="POL90664485"/>
    <n v="1"/>
    <n v="2023"/>
    <s v="March"/>
    <n v="0"/>
    <n v="1"/>
  </r>
  <r>
    <s v="PAY94455439"/>
    <d v="2024-06-14T00:00:00"/>
    <n v="62.46"/>
    <x v="1"/>
    <x v="1"/>
    <s v="POL41037493"/>
    <n v="1"/>
    <n v="2024"/>
    <s v="June"/>
    <n v="0"/>
    <n v="1"/>
  </r>
  <r>
    <s v="PAY68483639"/>
    <d v="2022-06-14T00:00:00"/>
    <n v="603.92999999999995"/>
    <x v="2"/>
    <x v="1"/>
    <s v="POL39104228"/>
    <n v="1"/>
    <n v="2022"/>
    <s v="June"/>
    <n v="0"/>
    <n v="1"/>
  </r>
  <r>
    <s v="PAY68771969"/>
    <d v="2024-02-29T00:00:00"/>
    <n v="1363.3"/>
    <x v="0"/>
    <x v="0"/>
    <s v="POL30061822"/>
    <n v="0"/>
    <n v="2024"/>
    <s v="February"/>
    <n v="1"/>
    <n v="0"/>
  </r>
  <r>
    <s v="PAY78110840"/>
    <d v="2022-07-17T00:00:00"/>
    <n v="641.69000000000005"/>
    <x v="2"/>
    <x v="1"/>
    <s v="POL20853634"/>
    <n v="1"/>
    <n v="2022"/>
    <s v="July"/>
    <n v="0"/>
    <n v="1"/>
  </r>
  <r>
    <s v="PAY08283480"/>
    <d v="2024-07-10T00:00:00"/>
    <n v="290.92"/>
    <x v="1"/>
    <x v="1"/>
    <s v="POL02268206"/>
    <n v="1"/>
    <n v="2024"/>
    <s v="July"/>
    <n v="0"/>
    <n v="1"/>
  </r>
  <r>
    <s v="PAY44354813"/>
    <d v="2022-12-18T00:00:00"/>
    <n v="603.97"/>
    <x v="0"/>
    <x v="1"/>
    <s v="POL95259878"/>
    <n v="1"/>
    <n v="2022"/>
    <s v="December"/>
    <n v="0"/>
    <n v="1"/>
  </r>
  <r>
    <s v="PAY50781812"/>
    <d v="2022-04-13T00:00:00"/>
    <n v="999.26"/>
    <x v="1"/>
    <x v="0"/>
    <s v="POL90638463"/>
    <n v="0"/>
    <n v="2022"/>
    <s v="April"/>
    <n v="1"/>
    <n v="0"/>
  </r>
  <r>
    <s v="PAY20943250"/>
    <d v="2022-09-20T00:00:00"/>
    <n v="148.76"/>
    <x v="0"/>
    <x v="0"/>
    <s v="POL96459344"/>
    <n v="0"/>
    <n v="2022"/>
    <s v="September"/>
    <n v="1"/>
    <n v="0"/>
  </r>
  <r>
    <s v="PAY69027489"/>
    <d v="2023-11-09T00:00:00"/>
    <n v="1162.72"/>
    <x v="0"/>
    <x v="0"/>
    <s v="POL87901300"/>
    <n v="0"/>
    <n v="2023"/>
    <s v="November"/>
    <n v="1"/>
    <n v="0"/>
  </r>
  <r>
    <s v="PAY64862067"/>
    <d v="2022-01-17T00:00:00"/>
    <n v="338.13"/>
    <x v="0"/>
    <x v="1"/>
    <s v="POL43307974"/>
    <n v="1"/>
    <n v="2022"/>
    <s v="January"/>
    <n v="0"/>
    <n v="1"/>
  </r>
  <r>
    <s v="PAY17401508"/>
    <d v="2022-10-26T00:00:00"/>
    <n v="1251.79"/>
    <x v="1"/>
    <x v="1"/>
    <s v="POL48633548"/>
    <n v="1"/>
    <n v="2022"/>
    <s v="October"/>
    <n v="0"/>
    <n v="1"/>
  </r>
  <r>
    <s v="PAY33768197"/>
    <d v="2023-04-04T00:00:00"/>
    <n v="182.16"/>
    <x v="1"/>
    <x v="0"/>
    <s v="POL66183736"/>
    <n v="0"/>
    <n v="2023"/>
    <s v="April"/>
    <n v="1"/>
    <n v="0"/>
  </r>
  <r>
    <s v="PAY54077204"/>
    <d v="2022-05-07T00:00:00"/>
    <n v="552.53"/>
    <x v="1"/>
    <x v="1"/>
    <s v="POL10223827"/>
    <n v="1"/>
    <n v="2022"/>
    <s v="May"/>
    <n v="0"/>
    <n v="1"/>
  </r>
  <r>
    <s v="PAY04089445"/>
    <d v="2023-02-17T00:00:00"/>
    <n v="1159.0999999999999"/>
    <x v="0"/>
    <x v="0"/>
    <s v="POL20405348"/>
    <n v="0"/>
    <n v="2023"/>
    <s v="February"/>
    <n v="1"/>
    <n v="0"/>
  </r>
  <r>
    <s v="PAY51872187"/>
    <d v="2022-03-16T00:00:00"/>
    <n v="623.61"/>
    <x v="0"/>
    <x v="0"/>
    <s v="POL11227831"/>
    <n v="0"/>
    <n v="2022"/>
    <s v="March"/>
    <n v="1"/>
    <n v="0"/>
  </r>
  <r>
    <s v="PAY60622657"/>
    <d v="2022-05-25T00:00:00"/>
    <n v="1181.99"/>
    <x v="0"/>
    <x v="1"/>
    <s v="POL96855506"/>
    <n v="1"/>
    <n v="2022"/>
    <s v="May"/>
    <n v="0"/>
    <n v="1"/>
  </r>
  <r>
    <s v="PAY38459116"/>
    <d v="2023-09-21T00:00:00"/>
    <n v="221.72"/>
    <x v="0"/>
    <x v="0"/>
    <s v="POL43920577"/>
    <n v="0"/>
    <n v="2023"/>
    <s v="September"/>
    <n v="1"/>
    <n v="0"/>
  </r>
  <r>
    <s v="PAY28634594"/>
    <d v="2023-06-27T00:00:00"/>
    <n v="1374.79"/>
    <x v="2"/>
    <x v="1"/>
    <s v="POL85747478"/>
    <n v="1"/>
    <n v="2023"/>
    <s v="June"/>
    <n v="0"/>
    <n v="1"/>
  </r>
  <r>
    <s v="PAY43257135"/>
    <d v="2023-12-10T00:00:00"/>
    <n v="1419.19"/>
    <x v="0"/>
    <x v="1"/>
    <s v="POL13716373"/>
    <n v="1"/>
    <n v="2023"/>
    <s v="December"/>
    <n v="0"/>
    <n v="1"/>
  </r>
  <r>
    <s v="PAY67643059"/>
    <d v="2023-05-14T00:00:00"/>
    <n v="837.81"/>
    <x v="1"/>
    <x v="1"/>
    <s v="POL31185889"/>
    <n v="1"/>
    <n v="2023"/>
    <s v="May"/>
    <n v="0"/>
    <n v="1"/>
  </r>
  <r>
    <s v="PAY85928663"/>
    <d v="2023-08-27T00:00:00"/>
    <n v="310.70999999999998"/>
    <x v="2"/>
    <x v="1"/>
    <s v="POL27741875"/>
    <n v="1"/>
    <n v="2023"/>
    <s v="August"/>
    <n v="0"/>
    <n v="1"/>
  </r>
  <r>
    <s v="PAY33324475"/>
    <d v="2023-10-30T00:00:00"/>
    <n v="612.95000000000005"/>
    <x v="2"/>
    <x v="1"/>
    <s v="POL13721219"/>
    <n v="1"/>
    <n v="2023"/>
    <s v="October"/>
    <n v="0"/>
    <n v="1"/>
  </r>
  <r>
    <s v="PAY18911155"/>
    <d v="2022-05-20T00:00:00"/>
    <n v="306.58"/>
    <x v="0"/>
    <x v="0"/>
    <s v="POL56063267"/>
    <n v="0"/>
    <n v="2022"/>
    <s v="May"/>
    <n v="1"/>
    <n v="0"/>
  </r>
  <r>
    <s v="PAY33672648"/>
    <d v="2024-08-12T00:00:00"/>
    <n v="1389.39"/>
    <x v="1"/>
    <x v="0"/>
    <s v="POL56665937"/>
    <n v="0"/>
    <n v="2024"/>
    <s v="August"/>
    <n v="1"/>
    <n v="0"/>
  </r>
  <r>
    <s v="PAY35097191"/>
    <d v="2023-11-16T00:00:00"/>
    <n v="652.80999999999995"/>
    <x v="1"/>
    <x v="0"/>
    <s v="POL01760964"/>
    <n v="0"/>
    <n v="2023"/>
    <s v="November"/>
    <n v="1"/>
    <n v="0"/>
  </r>
  <r>
    <s v="PAY33132406"/>
    <d v="2022-04-20T00:00:00"/>
    <n v="810.67"/>
    <x v="2"/>
    <x v="0"/>
    <s v="POL44698969"/>
    <n v="0"/>
    <n v="2022"/>
    <s v="April"/>
    <n v="1"/>
    <n v="0"/>
  </r>
  <r>
    <s v="PAY53993151"/>
    <d v="2023-09-20T00:00:00"/>
    <n v="1132.33"/>
    <x v="0"/>
    <x v="1"/>
    <s v="POL61653642"/>
    <n v="1"/>
    <n v="2023"/>
    <s v="September"/>
    <n v="0"/>
    <n v="1"/>
  </r>
  <r>
    <s v="PAY75218473"/>
    <d v="2022-08-10T00:00:00"/>
    <n v="557.69000000000005"/>
    <x v="1"/>
    <x v="0"/>
    <s v="POL78018067"/>
    <n v="0"/>
    <n v="2022"/>
    <s v="August"/>
    <n v="1"/>
    <n v="0"/>
  </r>
  <r>
    <s v="PAY75469483"/>
    <d v="2023-11-23T00:00:00"/>
    <n v="178.68"/>
    <x v="2"/>
    <x v="0"/>
    <s v="POL54704012"/>
    <n v="0"/>
    <n v="2023"/>
    <s v="November"/>
    <n v="1"/>
    <n v="0"/>
  </r>
  <r>
    <s v="PAY12348479"/>
    <d v="2024-12-08T00:00:00"/>
    <n v="669"/>
    <x v="0"/>
    <x v="0"/>
    <s v="POL52685173"/>
    <n v="0"/>
    <n v="2024"/>
    <s v="December"/>
    <n v="1"/>
    <n v="0"/>
  </r>
  <r>
    <s v="PAY53396699"/>
    <d v="2022-03-28T00:00:00"/>
    <n v="257.02999999999997"/>
    <x v="1"/>
    <x v="0"/>
    <s v="POL77315241"/>
    <n v="0"/>
    <n v="2022"/>
    <s v="March"/>
    <n v="1"/>
    <n v="0"/>
  </r>
  <r>
    <s v="PAY83451620"/>
    <d v="2023-11-30T00:00:00"/>
    <n v="441.81"/>
    <x v="0"/>
    <x v="0"/>
    <s v="POL82889617"/>
    <n v="0"/>
    <n v="2023"/>
    <s v="November"/>
    <n v="1"/>
    <n v="0"/>
  </r>
  <r>
    <s v="PAY52707306"/>
    <d v="2022-06-22T00:00:00"/>
    <n v="701.46"/>
    <x v="1"/>
    <x v="0"/>
    <s v="POL83011095"/>
    <n v="0"/>
    <n v="2022"/>
    <s v="June"/>
    <n v="1"/>
    <n v="0"/>
  </r>
  <r>
    <s v="PAY82346753"/>
    <d v="2022-10-05T00:00:00"/>
    <n v="1029.28"/>
    <x v="2"/>
    <x v="0"/>
    <s v="POL09146332"/>
    <n v="0"/>
    <n v="2022"/>
    <s v="October"/>
    <n v="1"/>
    <n v="0"/>
  </r>
  <r>
    <s v="PAY84553229"/>
    <d v="2023-08-14T00:00:00"/>
    <n v="1421.91"/>
    <x v="1"/>
    <x v="0"/>
    <s v="POL85669523"/>
    <n v="0"/>
    <n v="2023"/>
    <s v="August"/>
    <n v="1"/>
    <n v="0"/>
  </r>
  <r>
    <s v="PAY47870710"/>
    <d v="2023-03-03T00:00:00"/>
    <n v="550.34"/>
    <x v="1"/>
    <x v="1"/>
    <s v="POL40501212"/>
    <n v="1"/>
    <n v="2023"/>
    <s v="March"/>
    <n v="0"/>
    <n v="1"/>
  </r>
  <r>
    <s v="PAY86792556"/>
    <d v="2024-09-27T00:00:00"/>
    <n v="594.82000000000005"/>
    <x v="0"/>
    <x v="1"/>
    <s v="POL21148415"/>
    <n v="1"/>
    <n v="2024"/>
    <s v="September"/>
    <n v="0"/>
    <n v="1"/>
  </r>
  <r>
    <s v="PAY47136864"/>
    <d v="2022-08-21T00:00:00"/>
    <n v="160.31"/>
    <x v="2"/>
    <x v="0"/>
    <s v="POL01562531"/>
    <n v="0"/>
    <n v="2022"/>
    <s v="August"/>
    <n v="1"/>
    <n v="0"/>
  </r>
  <r>
    <s v="PAY90487031"/>
    <d v="2023-08-02T00:00:00"/>
    <n v="1038.8699999999999"/>
    <x v="0"/>
    <x v="0"/>
    <s v="POL75206437"/>
    <n v="0"/>
    <n v="2023"/>
    <s v="August"/>
    <n v="1"/>
    <n v="0"/>
  </r>
  <r>
    <s v="PAY19289445"/>
    <d v="2024-07-11T00:00:00"/>
    <n v="251.13"/>
    <x v="1"/>
    <x v="0"/>
    <s v="POL54448931"/>
    <n v="0"/>
    <n v="2024"/>
    <s v="July"/>
    <n v="1"/>
    <n v="0"/>
  </r>
  <r>
    <s v="PAY52956590"/>
    <d v="2023-12-02T00:00:00"/>
    <n v="371.56"/>
    <x v="1"/>
    <x v="1"/>
    <s v="POL61092074"/>
    <n v="1"/>
    <n v="2023"/>
    <s v="December"/>
    <n v="0"/>
    <n v="1"/>
  </r>
  <r>
    <s v="PAY30410362"/>
    <d v="2022-05-02T00:00:00"/>
    <n v="1061.83"/>
    <x v="2"/>
    <x v="0"/>
    <s v="POL83680669"/>
    <n v="0"/>
    <n v="2022"/>
    <s v="May"/>
    <n v="1"/>
    <n v="0"/>
  </r>
  <r>
    <s v="PAY30693742"/>
    <d v="2023-03-21T00:00:00"/>
    <n v="1257.22"/>
    <x v="1"/>
    <x v="1"/>
    <s v="POL77958772"/>
    <n v="1"/>
    <n v="2023"/>
    <s v="March"/>
    <n v="0"/>
    <n v="1"/>
  </r>
  <r>
    <s v="PAY76941114"/>
    <d v="2022-10-17T00:00:00"/>
    <n v="689.34"/>
    <x v="1"/>
    <x v="1"/>
    <s v="POL34332950"/>
    <n v="1"/>
    <n v="2022"/>
    <s v="October"/>
    <n v="0"/>
    <n v="1"/>
  </r>
  <r>
    <s v="PAY42037284"/>
    <d v="2022-04-29T00:00:00"/>
    <n v="124.89"/>
    <x v="2"/>
    <x v="0"/>
    <s v="POL45269265"/>
    <n v="0"/>
    <n v="2022"/>
    <s v="April"/>
    <n v="1"/>
    <n v="0"/>
  </r>
  <r>
    <s v="PAY99450519"/>
    <d v="2024-05-29T00:00:00"/>
    <n v="385.41"/>
    <x v="2"/>
    <x v="0"/>
    <s v="POL84313861"/>
    <n v="0"/>
    <n v="2024"/>
    <s v="May"/>
    <n v="1"/>
    <n v="0"/>
  </r>
  <r>
    <s v="PAY42810422"/>
    <d v="2022-04-20T00:00:00"/>
    <n v="1064.08"/>
    <x v="2"/>
    <x v="0"/>
    <s v="POL33112269"/>
    <n v="0"/>
    <n v="2022"/>
    <s v="April"/>
    <n v="1"/>
    <n v="0"/>
  </r>
  <r>
    <s v="PAY74121986"/>
    <d v="2022-06-10T00:00:00"/>
    <n v="303.69"/>
    <x v="2"/>
    <x v="0"/>
    <s v="POL23193106"/>
    <n v="0"/>
    <n v="2022"/>
    <s v="June"/>
    <n v="1"/>
    <n v="0"/>
  </r>
  <r>
    <s v="PAY87280127"/>
    <d v="2023-11-20T00:00:00"/>
    <n v="451.68"/>
    <x v="1"/>
    <x v="0"/>
    <s v="POL65018998"/>
    <n v="0"/>
    <n v="2023"/>
    <s v="November"/>
    <n v="1"/>
    <n v="0"/>
  </r>
  <r>
    <s v="PAY38249563"/>
    <d v="2023-11-14T00:00:00"/>
    <n v="623.1"/>
    <x v="0"/>
    <x v="0"/>
    <s v="POL24210075"/>
    <n v="0"/>
    <n v="2023"/>
    <s v="November"/>
    <n v="1"/>
    <n v="0"/>
  </r>
  <r>
    <s v="PAY10634549"/>
    <d v="2022-01-24T00:00:00"/>
    <n v="117.1"/>
    <x v="0"/>
    <x v="0"/>
    <s v="POL63051562"/>
    <n v="0"/>
    <n v="2022"/>
    <s v="January"/>
    <n v="1"/>
    <n v="0"/>
  </r>
  <r>
    <s v="PAY63731047"/>
    <d v="2023-02-09T00:00:00"/>
    <n v="862.38"/>
    <x v="2"/>
    <x v="1"/>
    <s v="POL09338514"/>
    <n v="1"/>
    <n v="2023"/>
    <s v="February"/>
    <n v="0"/>
    <n v="1"/>
  </r>
  <r>
    <s v="PAY24743817"/>
    <d v="2024-02-03T00:00:00"/>
    <n v="441.59"/>
    <x v="1"/>
    <x v="1"/>
    <s v="POL79392367"/>
    <n v="1"/>
    <n v="2024"/>
    <s v="February"/>
    <n v="0"/>
    <n v="1"/>
  </r>
  <r>
    <s v="PAY61236953"/>
    <d v="2022-08-31T00:00:00"/>
    <n v="882.04"/>
    <x v="0"/>
    <x v="1"/>
    <s v="POL65041637"/>
    <n v="1"/>
    <n v="2022"/>
    <s v="August"/>
    <n v="0"/>
    <n v="1"/>
  </r>
  <r>
    <s v="PAY35192570"/>
    <d v="2022-11-08T00:00:00"/>
    <n v="1150.79"/>
    <x v="0"/>
    <x v="1"/>
    <s v="POL49351450"/>
    <n v="1"/>
    <n v="2022"/>
    <s v="November"/>
    <n v="0"/>
    <n v="1"/>
  </r>
  <r>
    <s v="PAY86275387"/>
    <d v="2024-09-17T00:00:00"/>
    <n v="568.16999999999996"/>
    <x v="0"/>
    <x v="1"/>
    <s v="POL80674848"/>
    <n v="1"/>
    <n v="2024"/>
    <s v="September"/>
    <n v="0"/>
    <n v="1"/>
  </r>
  <r>
    <s v="PAY81732648"/>
    <d v="2022-01-07T00:00:00"/>
    <n v="964.33"/>
    <x v="0"/>
    <x v="1"/>
    <s v="POL54824622"/>
    <n v="1"/>
    <n v="2022"/>
    <s v="January"/>
    <n v="0"/>
    <n v="1"/>
  </r>
  <r>
    <s v="PAY54755656"/>
    <d v="2024-09-10T00:00:00"/>
    <n v="592.03"/>
    <x v="1"/>
    <x v="0"/>
    <s v="POL13070623"/>
    <n v="0"/>
    <n v="2024"/>
    <s v="September"/>
    <n v="1"/>
    <n v="0"/>
  </r>
  <r>
    <s v="PAY45031993"/>
    <d v="2024-05-14T00:00:00"/>
    <n v="1230.93"/>
    <x v="2"/>
    <x v="1"/>
    <s v="POL80491812"/>
    <n v="1"/>
    <n v="2024"/>
    <s v="May"/>
    <n v="0"/>
    <n v="1"/>
  </r>
  <r>
    <s v="PAY61421148"/>
    <d v="2022-12-23T00:00:00"/>
    <n v="399.86"/>
    <x v="1"/>
    <x v="1"/>
    <s v="POL73426057"/>
    <n v="1"/>
    <n v="2022"/>
    <s v="December"/>
    <n v="0"/>
    <n v="1"/>
  </r>
  <r>
    <s v="PAY37528077"/>
    <d v="2024-01-05T00:00:00"/>
    <n v="377.62"/>
    <x v="0"/>
    <x v="1"/>
    <s v="POL12104163"/>
    <n v="1"/>
    <n v="2024"/>
    <s v="January"/>
    <n v="0"/>
    <n v="1"/>
  </r>
  <r>
    <s v="PAY15687274"/>
    <d v="2022-05-24T00:00:00"/>
    <n v="625.04999999999995"/>
    <x v="1"/>
    <x v="0"/>
    <s v="POL18325532"/>
    <n v="0"/>
    <n v="2022"/>
    <s v="May"/>
    <n v="1"/>
    <n v="0"/>
  </r>
  <r>
    <s v="PAY55952452"/>
    <d v="2023-10-04T00:00:00"/>
    <n v="1387.87"/>
    <x v="1"/>
    <x v="0"/>
    <s v="POL44986450"/>
    <n v="0"/>
    <n v="2023"/>
    <s v="October"/>
    <n v="1"/>
    <n v="0"/>
  </r>
  <r>
    <s v="PAY59451000"/>
    <d v="2022-12-18T00:00:00"/>
    <n v="1106.8499999999999"/>
    <x v="2"/>
    <x v="1"/>
    <s v="POL47692099"/>
    <n v="1"/>
    <n v="2022"/>
    <s v="December"/>
    <n v="0"/>
    <n v="1"/>
  </r>
  <r>
    <s v="PAY79320188"/>
    <d v="2022-05-04T00:00:00"/>
    <n v="425.17"/>
    <x v="1"/>
    <x v="1"/>
    <s v="POL26905808"/>
    <n v="1"/>
    <n v="2022"/>
    <s v="May"/>
    <n v="0"/>
    <n v="1"/>
  </r>
  <r>
    <s v="PAY85629865"/>
    <d v="2022-11-06T00:00:00"/>
    <n v="1351.94"/>
    <x v="1"/>
    <x v="1"/>
    <s v="POL48214691"/>
    <n v="1"/>
    <n v="2022"/>
    <s v="November"/>
    <n v="0"/>
    <n v="1"/>
  </r>
  <r>
    <s v="PAY29015343"/>
    <d v="2022-05-20T00:00:00"/>
    <n v="449.76"/>
    <x v="0"/>
    <x v="0"/>
    <s v="POL89180514"/>
    <n v="0"/>
    <n v="2022"/>
    <s v="May"/>
    <n v="1"/>
    <n v="0"/>
  </r>
  <r>
    <s v="PAY19778312"/>
    <d v="2022-09-16T00:00:00"/>
    <n v="1391.1"/>
    <x v="1"/>
    <x v="0"/>
    <s v="POL85481964"/>
    <n v="0"/>
    <n v="2022"/>
    <s v="September"/>
    <n v="1"/>
    <n v="0"/>
  </r>
  <r>
    <s v="PAY95896535"/>
    <d v="2024-11-22T00:00:00"/>
    <n v="411.22"/>
    <x v="0"/>
    <x v="0"/>
    <s v="POL76419582"/>
    <n v="0"/>
    <n v="2024"/>
    <s v="November"/>
    <n v="1"/>
    <n v="0"/>
  </r>
  <r>
    <s v="PAY31357326"/>
    <d v="2023-03-11T00:00:00"/>
    <n v="1302.1300000000001"/>
    <x v="0"/>
    <x v="1"/>
    <s v="POL45490530"/>
    <n v="1"/>
    <n v="2023"/>
    <s v="March"/>
    <n v="0"/>
    <n v="1"/>
  </r>
  <r>
    <s v="PAY89264206"/>
    <d v="2024-04-28T00:00:00"/>
    <n v="1124.45"/>
    <x v="0"/>
    <x v="0"/>
    <s v="POL93493038"/>
    <n v="0"/>
    <n v="2024"/>
    <s v="April"/>
    <n v="1"/>
    <n v="0"/>
  </r>
  <r>
    <s v="PAY04556244"/>
    <d v="2023-09-01T00:00:00"/>
    <n v="1015.2"/>
    <x v="1"/>
    <x v="1"/>
    <s v="POL47058325"/>
    <n v="1"/>
    <n v="2023"/>
    <s v="September"/>
    <n v="0"/>
    <n v="1"/>
  </r>
  <r>
    <s v="PAY82538352"/>
    <d v="2022-04-14T00:00:00"/>
    <n v="389.61"/>
    <x v="2"/>
    <x v="0"/>
    <s v="POL30795826"/>
    <n v="0"/>
    <n v="2022"/>
    <s v="April"/>
    <n v="1"/>
    <n v="0"/>
  </r>
  <r>
    <s v="PAY29532066"/>
    <d v="2022-10-08T00:00:00"/>
    <n v="1186.3900000000001"/>
    <x v="1"/>
    <x v="0"/>
    <s v="POL71437971"/>
    <n v="0"/>
    <n v="2022"/>
    <s v="October"/>
    <n v="1"/>
    <n v="0"/>
  </r>
  <r>
    <s v="PAY41145868"/>
    <d v="2023-06-26T00:00:00"/>
    <n v="233.09"/>
    <x v="2"/>
    <x v="1"/>
    <s v="POL52520227"/>
    <n v="1"/>
    <n v="2023"/>
    <s v="June"/>
    <n v="0"/>
    <n v="1"/>
  </r>
  <r>
    <s v="PAY40880964"/>
    <d v="2024-10-03T00:00:00"/>
    <n v="167.92"/>
    <x v="0"/>
    <x v="1"/>
    <s v="POL80902857"/>
    <n v="1"/>
    <n v="2024"/>
    <s v="October"/>
    <n v="0"/>
    <n v="1"/>
  </r>
  <r>
    <s v="PAY21082057"/>
    <d v="2024-02-10T00:00:00"/>
    <n v="646"/>
    <x v="2"/>
    <x v="0"/>
    <s v="POL63225220"/>
    <n v="0"/>
    <n v="2024"/>
    <s v="February"/>
    <n v="1"/>
    <n v="0"/>
  </r>
  <r>
    <s v="PAY42702786"/>
    <d v="2024-11-15T00:00:00"/>
    <n v="1181.6099999999999"/>
    <x v="2"/>
    <x v="1"/>
    <s v="POL42310944"/>
    <n v="1"/>
    <n v="2024"/>
    <s v="November"/>
    <n v="0"/>
    <n v="1"/>
  </r>
  <r>
    <s v="PAY53524679"/>
    <d v="2023-03-11T00:00:00"/>
    <n v="1431.24"/>
    <x v="0"/>
    <x v="0"/>
    <s v="POL77562289"/>
    <n v="0"/>
    <n v="2023"/>
    <s v="March"/>
    <n v="1"/>
    <n v="0"/>
  </r>
  <r>
    <s v="PAY60194338"/>
    <d v="2023-01-29T00:00:00"/>
    <n v="327.55"/>
    <x v="2"/>
    <x v="1"/>
    <s v="POL28255049"/>
    <n v="1"/>
    <n v="2023"/>
    <s v="January"/>
    <n v="0"/>
    <n v="1"/>
  </r>
  <r>
    <s v="PAY06889624"/>
    <d v="2022-04-17T00:00:00"/>
    <n v="1079.93"/>
    <x v="0"/>
    <x v="1"/>
    <s v="POL99143995"/>
    <n v="1"/>
    <n v="2022"/>
    <s v="April"/>
    <n v="0"/>
    <n v="1"/>
  </r>
  <r>
    <s v="PAY22014208"/>
    <d v="2024-12-02T00:00:00"/>
    <n v="1030.19"/>
    <x v="0"/>
    <x v="1"/>
    <s v="POL76204779"/>
    <n v="1"/>
    <n v="2024"/>
    <s v="December"/>
    <n v="0"/>
    <n v="1"/>
  </r>
  <r>
    <s v="PAY40669587"/>
    <d v="2022-03-11T00:00:00"/>
    <n v="1116.02"/>
    <x v="2"/>
    <x v="1"/>
    <s v="POL19587292"/>
    <n v="1"/>
    <n v="2022"/>
    <s v="March"/>
    <n v="0"/>
    <n v="1"/>
  </r>
  <r>
    <s v="PAY09196682"/>
    <d v="2024-08-13T00:00:00"/>
    <n v="119.46"/>
    <x v="1"/>
    <x v="0"/>
    <s v="POL05477127"/>
    <n v="0"/>
    <n v="2024"/>
    <s v="August"/>
    <n v="1"/>
    <n v="0"/>
  </r>
  <r>
    <s v="PAY76747306"/>
    <d v="2022-07-13T00:00:00"/>
    <n v="1078.6500000000001"/>
    <x v="1"/>
    <x v="1"/>
    <s v="POL73557141"/>
    <n v="1"/>
    <n v="2022"/>
    <s v="July"/>
    <n v="0"/>
    <n v="1"/>
  </r>
  <r>
    <s v="PAY42402312"/>
    <d v="2024-07-21T00:00:00"/>
    <n v="424.91"/>
    <x v="0"/>
    <x v="0"/>
    <s v="POL29296849"/>
    <n v="0"/>
    <n v="2024"/>
    <s v="July"/>
    <n v="1"/>
    <n v="0"/>
  </r>
  <r>
    <s v="PAY12373101"/>
    <d v="2023-02-28T00:00:00"/>
    <n v="1411.55"/>
    <x v="1"/>
    <x v="1"/>
    <s v="POL76210793"/>
    <n v="1"/>
    <n v="2023"/>
    <s v="February"/>
    <n v="0"/>
    <n v="1"/>
  </r>
  <r>
    <s v="PAY65671183"/>
    <d v="2023-07-13T00:00:00"/>
    <n v="491.17"/>
    <x v="1"/>
    <x v="1"/>
    <s v="POL84180502"/>
    <n v="1"/>
    <n v="2023"/>
    <s v="July"/>
    <n v="0"/>
    <n v="1"/>
  </r>
  <r>
    <s v="PAY09480992"/>
    <d v="2023-01-18T00:00:00"/>
    <n v="303.73"/>
    <x v="2"/>
    <x v="1"/>
    <s v="POL30499231"/>
    <n v="1"/>
    <n v="2023"/>
    <s v="January"/>
    <n v="0"/>
    <n v="1"/>
  </r>
  <r>
    <s v="PAY75925213"/>
    <d v="2022-05-01T00:00:00"/>
    <n v="492.6"/>
    <x v="1"/>
    <x v="1"/>
    <s v="POL81088577"/>
    <n v="1"/>
    <n v="2022"/>
    <s v="May"/>
    <n v="0"/>
    <n v="1"/>
  </r>
  <r>
    <s v="PAY31256837"/>
    <d v="2024-07-24T00:00:00"/>
    <n v="292.83"/>
    <x v="2"/>
    <x v="0"/>
    <s v="POL56810401"/>
    <n v="0"/>
    <n v="2024"/>
    <s v="July"/>
    <n v="1"/>
    <n v="0"/>
  </r>
  <r>
    <s v="PAY28905924"/>
    <d v="2022-08-29T00:00:00"/>
    <n v="407.45"/>
    <x v="1"/>
    <x v="0"/>
    <s v="POL63225220"/>
    <n v="0"/>
    <n v="2022"/>
    <s v="August"/>
    <n v="1"/>
    <n v="0"/>
  </r>
  <r>
    <s v="PAY72400393"/>
    <d v="2023-06-16T00:00:00"/>
    <n v="299.2"/>
    <x v="2"/>
    <x v="1"/>
    <s v="POL73601567"/>
    <n v="1"/>
    <n v="2023"/>
    <s v="June"/>
    <n v="0"/>
    <n v="1"/>
  </r>
  <r>
    <s v="PAY45520232"/>
    <d v="2024-06-29T00:00:00"/>
    <n v="458.66"/>
    <x v="1"/>
    <x v="0"/>
    <s v="POL54335250"/>
    <n v="0"/>
    <n v="2024"/>
    <s v="June"/>
    <n v="1"/>
    <n v="0"/>
  </r>
  <r>
    <s v="PAY24490593"/>
    <d v="2023-05-07T00:00:00"/>
    <n v="1243.79"/>
    <x v="1"/>
    <x v="0"/>
    <s v="POL30601696"/>
    <n v="0"/>
    <n v="2023"/>
    <s v="May"/>
    <n v="1"/>
    <n v="0"/>
  </r>
  <r>
    <s v="PAY26648683"/>
    <d v="2023-03-10T00:00:00"/>
    <n v="1335.82"/>
    <x v="1"/>
    <x v="1"/>
    <s v="POL88358873"/>
    <n v="1"/>
    <n v="2023"/>
    <s v="March"/>
    <n v="0"/>
    <n v="1"/>
  </r>
  <r>
    <s v="PAY29629595"/>
    <d v="2023-07-15T00:00:00"/>
    <n v="533.29"/>
    <x v="0"/>
    <x v="0"/>
    <s v="POL84945685"/>
    <n v="0"/>
    <n v="2023"/>
    <s v="July"/>
    <n v="1"/>
    <n v="0"/>
  </r>
  <r>
    <s v="PAY27626921"/>
    <d v="2022-02-02T00:00:00"/>
    <n v="1402.08"/>
    <x v="1"/>
    <x v="1"/>
    <s v="POL25208231"/>
    <n v="1"/>
    <n v="2022"/>
    <s v="February"/>
    <n v="0"/>
    <n v="1"/>
  </r>
  <r>
    <s v="PAY59007055"/>
    <d v="2024-06-18T00:00:00"/>
    <n v="510.4"/>
    <x v="1"/>
    <x v="0"/>
    <s v="POL97030178"/>
    <n v="0"/>
    <n v="2024"/>
    <s v="June"/>
    <n v="1"/>
    <n v="0"/>
  </r>
  <r>
    <s v="PAY68093029"/>
    <d v="2022-10-09T00:00:00"/>
    <n v="87.49"/>
    <x v="2"/>
    <x v="1"/>
    <s v="POL36980547"/>
    <n v="1"/>
    <n v="2022"/>
    <s v="October"/>
    <n v="0"/>
    <n v="1"/>
  </r>
  <r>
    <s v="PAY36085469"/>
    <d v="2023-03-05T00:00:00"/>
    <n v="354.32"/>
    <x v="1"/>
    <x v="1"/>
    <s v="POL50975802"/>
    <n v="1"/>
    <n v="2023"/>
    <s v="March"/>
    <n v="0"/>
    <n v="1"/>
  </r>
  <r>
    <s v="PAY16833237"/>
    <d v="2024-07-27T00:00:00"/>
    <n v="1018.91"/>
    <x v="1"/>
    <x v="0"/>
    <s v="POL49763923"/>
    <n v="0"/>
    <n v="2024"/>
    <s v="July"/>
    <n v="1"/>
    <n v="0"/>
  </r>
  <r>
    <s v="PAY95354788"/>
    <d v="2022-03-11T00:00:00"/>
    <n v="296.08999999999997"/>
    <x v="0"/>
    <x v="0"/>
    <s v="POL96005181"/>
    <n v="0"/>
    <n v="2022"/>
    <s v="March"/>
    <n v="1"/>
    <n v="0"/>
  </r>
  <r>
    <s v="PAY82455227"/>
    <d v="2023-05-17T00:00:00"/>
    <n v="1131.23"/>
    <x v="1"/>
    <x v="0"/>
    <s v="POL55857160"/>
    <n v="0"/>
    <n v="2023"/>
    <s v="May"/>
    <n v="1"/>
    <n v="0"/>
  </r>
  <r>
    <s v="PAY63083444"/>
    <d v="2023-02-08T00:00:00"/>
    <n v="1038.33"/>
    <x v="2"/>
    <x v="0"/>
    <s v="POL13757692"/>
    <n v="0"/>
    <n v="2023"/>
    <s v="February"/>
    <n v="1"/>
    <n v="0"/>
  </r>
  <r>
    <s v="PAY00937102"/>
    <d v="2024-09-03T00:00:00"/>
    <n v="1305.4000000000001"/>
    <x v="2"/>
    <x v="1"/>
    <s v="POL49457170"/>
    <n v="1"/>
    <n v="2024"/>
    <s v="September"/>
    <n v="0"/>
    <n v="1"/>
  </r>
  <r>
    <s v="PAY53248799"/>
    <d v="2022-06-26T00:00:00"/>
    <n v="1378.53"/>
    <x v="1"/>
    <x v="0"/>
    <s v="POL36184966"/>
    <n v="0"/>
    <n v="2022"/>
    <s v="June"/>
    <n v="1"/>
    <n v="0"/>
  </r>
  <r>
    <s v="PAY95504835"/>
    <d v="2022-06-07T00:00:00"/>
    <n v="326.10000000000002"/>
    <x v="0"/>
    <x v="0"/>
    <s v="POL12063534"/>
    <n v="0"/>
    <n v="2022"/>
    <s v="June"/>
    <n v="1"/>
    <n v="0"/>
  </r>
  <r>
    <s v="PAY33990020"/>
    <d v="2024-08-22T00:00:00"/>
    <n v="1039.42"/>
    <x v="2"/>
    <x v="0"/>
    <s v="POL63539662"/>
    <n v="0"/>
    <n v="2024"/>
    <s v="August"/>
    <n v="1"/>
    <n v="0"/>
  </r>
  <r>
    <s v="PAY26324110"/>
    <d v="2022-04-27T00:00:00"/>
    <n v="739.41"/>
    <x v="1"/>
    <x v="0"/>
    <s v="POL95538571"/>
    <n v="0"/>
    <n v="2022"/>
    <s v="April"/>
    <n v="1"/>
    <n v="0"/>
  </r>
  <r>
    <s v="PAY32295255"/>
    <d v="2022-09-06T00:00:00"/>
    <n v="1286.3"/>
    <x v="0"/>
    <x v="1"/>
    <s v="POL70586146"/>
    <n v="1"/>
    <n v="2022"/>
    <s v="September"/>
    <n v="0"/>
    <n v="1"/>
  </r>
  <r>
    <s v="PAY70106530"/>
    <d v="2023-11-04T00:00:00"/>
    <n v="1335.88"/>
    <x v="0"/>
    <x v="1"/>
    <s v="POL55061898"/>
    <n v="1"/>
    <n v="2023"/>
    <s v="November"/>
    <n v="0"/>
    <n v="1"/>
  </r>
  <r>
    <s v="PAY63051537"/>
    <d v="2022-01-31T00:00:00"/>
    <n v="410.45"/>
    <x v="2"/>
    <x v="0"/>
    <s v="POL74599769"/>
    <n v="0"/>
    <n v="2022"/>
    <s v="January"/>
    <n v="1"/>
    <n v="0"/>
  </r>
  <r>
    <s v="PAY09877118"/>
    <d v="2022-10-09T00:00:00"/>
    <n v="1335.21"/>
    <x v="1"/>
    <x v="1"/>
    <s v="POL73294320"/>
    <n v="1"/>
    <n v="2022"/>
    <s v="October"/>
    <n v="0"/>
    <n v="1"/>
  </r>
  <r>
    <s v="PAY18853741"/>
    <d v="2024-07-14T00:00:00"/>
    <n v="356.97"/>
    <x v="0"/>
    <x v="0"/>
    <s v="POL41570616"/>
    <n v="0"/>
    <n v="2024"/>
    <s v="July"/>
    <n v="1"/>
    <n v="0"/>
  </r>
  <r>
    <s v="PAY68411064"/>
    <d v="2023-06-24T00:00:00"/>
    <n v="287.45"/>
    <x v="0"/>
    <x v="0"/>
    <s v="POL88449964"/>
    <n v="0"/>
    <n v="2023"/>
    <s v="June"/>
    <n v="1"/>
    <n v="0"/>
  </r>
  <r>
    <s v="PAY80389409"/>
    <d v="2023-11-29T00:00:00"/>
    <n v="136.56"/>
    <x v="1"/>
    <x v="1"/>
    <s v="POL75583220"/>
    <n v="1"/>
    <n v="2023"/>
    <s v="November"/>
    <n v="0"/>
    <n v="1"/>
  </r>
  <r>
    <s v="PAY26464065"/>
    <d v="2022-06-13T00:00:00"/>
    <n v="313.57"/>
    <x v="1"/>
    <x v="0"/>
    <s v="POL14245598"/>
    <n v="0"/>
    <n v="2022"/>
    <s v="June"/>
    <n v="1"/>
    <n v="0"/>
  </r>
  <r>
    <s v="PAY44381616"/>
    <d v="2023-10-31T00:00:00"/>
    <n v="305.29000000000002"/>
    <x v="1"/>
    <x v="1"/>
    <s v="POL22477939"/>
    <n v="1"/>
    <n v="2023"/>
    <s v="October"/>
    <n v="0"/>
    <n v="1"/>
  </r>
  <r>
    <s v="PAY03658626"/>
    <d v="2024-01-28T00:00:00"/>
    <n v="612.65"/>
    <x v="1"/>
    <x v="0"/>
    <s v="POL96497115"/>
    <n v="0"/>
    <n v="2024"/>
    <s v="January"/>
    <n v="1"/>
    <n v="0"/>
  </r>
  <r>
    <s v="PAY85088643"/>
    <d v="2023-06-25T00:00:00"/>
    <n v="621.59"/>
    <x v="1"/>
    <x v="1"/>
    <s v="POL38380842"/>
    <n v="1"/>
    <n v="2023"/>
    <s v="June"/>
    <n v="0"/>
    <n v="1"/>
  </r>
  <r>
    <s v="PAY18322670"/>
    <d v="2022-12-16T00:00:00"/>
    <n v="120.29"/>
    <x v="2"/>
    <x v="1"/>
    <s v="POL69437529"/>
    <n v="1"/>
    <n v="2022"/>
    <s v="December"/>
    <n v="0"/>
    <n v="1"/>
  </r>
  <r>
    <s v="PAY14693163"/>
    <d v="2024-06-08T00:00:00"/>
    <n v="1290.56"/>
    <x v="1"/>
    <x v="0"/>
    <s v="POL05346323"/>
    <n v="0"/>
    <n v="2024"/>
    <s v="June"/>
    <n v="1"/>
    <n v="0"/>
  </r>
  <r>
    <s v="PAY56303249"/>
    <d v="2024-11-01T00:00:00"/>
    <n v="1212.33"/>
    <x v="2"/>
    <x v="1"/>
    <s v="POL72579941"/>
    <n v="1"/>
    <n v="2024"/>
    <s v="November"/>
    <n v="0"/>
    <n v="1"/>
  </r>
  <r>
    <s v="PAY74162906"/>
    <d v="2023-08-18T00:00:00"/>
    <n v="1363.07"/>
    <x v="2"/>
    <x v="0"/>
    <s v="POL01236667"/>
    <n v="0"/>
    <n v="2023"/>
    <s v="August"/>
    <n v="1"/>
    <n v="0"/>
  </r>
  <r>
    <s v="PAY26560885"/>
    <d v="2024-10-19T00:00:00"/>
    <n v="815.51"/>
    <x v="0"/>
    <x v="0"/>
    <s v="POL81192447"/>
    <n v="0"/>
    <n v="2024"/>
    <s v="October"/>
    <n v="1"/>
    <n v="0"/>
  </r>
  <r>
    <s v="PAY91606290"/>
    <d v="2023-07-08T00:00:00"/>
    <n v="307.51"/>
    <x v="0"/>
    <x v="0"/>
    <s v="POL46013781"/>
    <n v="0"/>
    <n v="2023"/>
    <s v="July"/>
    <n v="1"/>
    <n v="0"/>
  </r>
  <r>
    <s v="PAY43679774"/>
    <d v="2024-02-21T00:00:00"/>
    <n v="440.23"/>
    <x v="2"/>
    <x v="0"/>
    <s v="POL85051035"/>
    <n v="0"/>
    <n v="2024"/>
    <s v="February"/>
    <n v="1"/>
    <n v="0"/>
  </r>
  <r>
    <s v="PAY92744786"/>
    <d v="2023-01-24T00:00:00"/>
    <n v="737.49"/>
    <x v="0"/>
    <x v="0"/>
    <s v="POL09615361"/>
    <n v="0"/>
    <n v="2023"/>
    <s v="January"/>
    <n v="1"/>
    <n v="0"/>
  </r>
  <r>
    <s v="PAY83994294"/>
    <d v="2024-05-13T00:00:00"/>
    <n v="805.3"/>
    <x v="1"/>
    <x v="0"/>
    <s v="POL89484652"/>
    <n v="0"/>
    <n v="2024"/>
    <s v="May"/>
    <n v="1"/>
    <n v="0"/>
  </r>
  <r>
    <s v="PAY95774410"/>
    <d v="2023-03-23T00:00:00"/>
    <n v="1060.08"/>
    <x v="0"/>
    <x v="0"/>
    <s v="POL82697180"/>
    <n v="0"/>
    <n v="2023"/>
    <s v="March"/>
    <n v="1"/>
    <n v="0"/>
  </r>
  <r>
    <s v="PAY41507228"/>
    <d v="2022-10-31T00:00:00"/>
    <n v="1133.73"/>
    <x v="1"/>
    <x v="0"/>
    <s v="POL17832980"/>
    <n v="0"/>
    <n v="2022"/>
    <s v="October"/>
    <n v="1"/>
    <n v="0"/>
  </r>
  <r>
    <s v="PAY41735260"/>
    <d v="2024-11-11T00:00:00"/>
    <n v="627.04"/>
    <x v="1"/>
    <x v="0"/>
    <s v="POL07768534"/>
    <n v="0"/>
    <n v="2024"/>
    <s v="November"/>
    <n v="1"/>
    <n v="0"/>
  </r>
  <r>
    <s v="PAY94187851"/>
    <d v="2024-05-11T00:00:00"/>
    <n v="1164.3"/>
    <x v="2"/>
    <x v="0"/>
    <s v="POL43572641"/>
    <n v="0"/>
    <n v="2024"/>
    <s v="May"/>
    <n v="1"/>
    <n v="0"/>
  </r>
  <r>
    <s v="PAY19011922"/>
    <d v="2022-06-02T00:00:00"/>
    <n v="1371.34"/>
    <x v="1"/>
    <x v="0"/>
    <s v="POL48887650"/>
    <n v="0"/>
    <n v="2022"/>
    <s v="June"/>
    <n v="1"/>
    <n v="0"/>
  </r>
  <r>
    <s v="PAY91051892"/>
    <d v="2024-02-21T00:00:00"/>
    <n v="592.38"/>
    <x v="1"/>
    <x v="0"/>
    <s v="POL70866234"/>
    <n v="0"/>
    <n v="2024"/>
    <s v="February"/>
    <n v="1"/>
    <n v="0"/>
  </r>
  <r>
    <s v="PAY56198457"/>
    <d v="2023-12-30T00:00:00"/>
    <n v="833.36"/>
    <x v="0"/>
    <x v="0"/>
    <s v="POL17289574"/>
    <n v="0"/>
    <n v="2023"/>
    <s v="December"/>
    <n v="1"/>
    <n v="0"/>
  </r>
  <r>
    <s v="PAY96881090"/>
    <d v="2023-03-14T00:00:00"/>
    <n v="143.79"/>
    <x v="1"/>
    <x v="1"/>
    <s v="POL77625425"/>
    <n v="1"/>
    <n v="2023"/>
    <s v="March"/>
    <n v="0"/>
    <n v="1"/>
  </r>
  <r>
    <s v="PAY41675384"/>
    <d v="2024-06-21T00:00:00"/>
    <n v="957.6"/>
    <x v="2"/>
    <x v="1"/>
    <s v="POL01422170"/>
    <n v="1"/>
    <n v="2024"/>
    <s v="June"/>
    <n v="0"/>
    <n v="1"/>
  </r>
  <r>
    <s v="PAY19309130"/>
    <d v="2023-05-15T00:00:00"/>
    <n v="552.88"/>
    <x v="2"/>
    <x v="0"/>
    <s v="POL83145179"/>
    <n v="0"/>
    <n v="2023"/>
    <s v="May"/>
    <n v="1"/>
    <n v="0"/>
  </r>
  <r>
    <s v="PAY50773323"/>
    <d v="2023-08-02T00:00:00"/>
    <n v="854.87"/>
    <x v="2"/>
    <x v="1"/>
    <s v="POL72738203"/>
    <n v="1"/>
    <n v="2023"/>
    <s v="August"/>
    <n v="0"/>
    <n v="1"/>
  </r>
  <r>
    <s v="PAY79261663"/>
    <d v="2022-05-02T00:00:00"/>
    <n v="861.32"/>
    <x v="1"/>
    <x v="1"/>
    <s v="POL99892267"/>
    <n v="1"/>
    <n v="2022"/>
    <s v="May"/>
    <n v="0"/>
    <n v="1"/>
  </r>
  <r>
    <s v="PAY10162312"/>
    <d v="2024-12-21T00:00:00"/>
    <n v="1435.92"/>
    <x v="1"/>
    <x v="1"/>
    <s v="POL35164229"/>
    <n v="1"/>
    <n v="2024"/>
    <s v="December"/>
    <n v="0"/>
    <n v="1"/>
  </r>
  <r>
    <s v="PAY41773447"/>
    <d v="2023-08-01T00:00:00"/>
    <n v="594.48"/>
    <x v="2"/>
    <x v="1"/>
    <s v="POL44772123"/>
    <n v="1"/>
    <n v="2023"/>
    <s v="August"/>
    <n v="0"/>
    <n v="1"/>
  </r>
  <r>
    <s v="PAY39633408"/>
    <d v="2023-11-15T00:00:00"/>
    <n v="137.35"/>
    <x v="1"/>
    <x v="1"/>
    <s v="POL50893138"/>
    <n v="1"/>
    <n v="2023"/>
    <s v="November"/>
    <n v="0"/>
    <n v="1"/>
  </r>
  <r>
    <s v="PAY42743834"/>
    <d v="2022-01-25T00:00:00"/>
    <n v="1356.64"/>
    <x v="2"/>
    <x v="0"/>
    <s v="POL68885255"/>
    <n v="0"/>
    <n v="2022"/>
    <s v="January"/>
    <n v="1"/>
    <n v="0"/>
  </r>
  <r>
    <s v="PAY70853919"/>
    <d v="2024-03-10T00:00:00"/>
    <n v="1289.48"/>
    <x v="1"/>
    <x v="1"/>
    <s v="POL12620607"/>
    <n v="1"/>
    <n v="2024"/>
    <s v="March"/>
    <n v="0"/>
    <n v="1"/>
  </r>
  <r>
    <s v="PAY65198921"/>
    <d v="2024-11-25T00:00:00"/>
    <n v="762.71"/>
    <x v="2"/>
    <x v="1"/>
    <s v="POL63778192"/>
    <n v="1"/>
    <n v="2024"/>
    <s v="November"/>
    <n v="0"/>
    <n v="1"/>
  </r>
  <r>
    <s v="PAY61330705"/>
    <d v="2024-03-28T00:00:00"/>
    <n v="901.35"/>
    <x v="1"/>
    <x v="0"/>
    <s v="POL47731308"/>
    <n v="0"/>
    <n v="2024"/>
    <s v="March"/>
    <n v="1"/>
    <n v="0"/>
  </r>
  <r>
    <s v="PAY29203983"/>
    <d v="2023-07-20T00:00:00"/>
    <n v="1160.32"/>
    <x v="0"/>
    <x v="1"/>
    <s v="POL07444317"/>
    <n v="1"/>
    <n v="2023"/>
    <s v="July"/>
    <n v="0"/>
    <n v="1"/>
  </r>
  <r>
    <s v="PAY68219042"/>
    <d v="2023-06-25T00:00:00"/>
    <n v="590.52"/>
    <x v="2"/>
    <x v="0"/>
    <s v="POL48606584"/>
    <n v="0"/>
    <n v="2023"/>
    <s v="June"/>
    <n v="1"/>
    <n v="0"/>
  </r>
  <r>
    <s v="PAY07413373"/>
    <d v="2022-12-22T00:00:00"/>
    <n v="505.27"/>
    <x v="2"/>
    <x v="1"/>
    <s v="POL19159127"/>
    <n v="1"/>
    <n v="2022"/>
    <s v="December"/>
    <n v="0"/>
    <n v="1"/>
  </r>
  <r>
    <s v="PAY23129371"/>
    <d v="2022-04-09T00:00:00"/>
    <n v="223.46"/>
    <x v="0"/>
    <x v="1"/>
    <s v="POL17099737"/>
    <n v="1"/>
    <n v="2022"/>
    <s v="April"/>
    <n v="0"/>
    <n v="1"/>
  </r>
  <r>
    <s v="PAY47021039"/>
    <d v="2024-11-25T00:00:00"/>
    <n v="160.53"/>
    <x v="2"/>
    <x v="0"/>
    <s v="POL18831547"/>
    <n v="0"/>
    <n v="2024"/>
    <s v="November"/>
    <n v="1"/>
    <n v="0"/>
  </r>
  <r>
    <s v="PAY67090712"/>
    <d v="2022-12-21T00:00:00"/>
    <n v="163.66999999999999"/>
    <x v="0"/>
    <x v="0"/>
    <s v="POL15880317"/>
    <n v="0"/>
    <n v="2022"/>
    <s v="December"/>
    <n v="1"/>
    <n v="0"/>
  </r>
  <r>
    <s v="PAY29608326"/>
    <d v="2022-06-30T00:00:00"/>
    <n v="291.58999999999997"/>
    <x v="0"/>
    <x v="0"/>
    <s v="POL17904439"/>
    <n v="0"/>
    <n v="2022"/>
    <s v="June"/>
    <n v="1"/>
    <n v="0"/>
  </r>
  <r>
    <s v="PAY50353575"/>
    <d v="2024-08-20T00:00:00"/>
    <n v="162.16"/>
    <x v="2"/>
    <x v="0"/>
    <s v="POL73676395"/>
    <n v="0"/>
    <n v="2024"/>
    <s v="August"/>
    <n v="1"/>
    <n v="0"/>
  </r>
  <r>
    <s v="PAY22203034"/>
    <d v="2022-05-28T00:00:00"/>
    <n v="1030.27"/>
    <x v="1"/>
    <x v="1"/>
    <s v="POL99568401"/>
    <n v="1"/>
    <n v="2022"/>
    <s v="May"/>
    <n v="0"/>
    <n v="1"/>
  </r>
  <r>
    <s v="PAY79324883"/>
    <d v="2024-04-12T00:00:00"/>
    <n v="1256.32"/>
    <x v="2"/>
    <x v="1"/>
    <s v="POL80491812"/>
    <n v="1"/>
    <n v="2024"/>
    <s v="April"/>
    <n v="0"/>
    <n v="1"/>
  </r>
  <r>
    <s v="PAY17097027"/>
    <d v="2024-05-30T00:00:00"/>
    <n v="708.96"/>
    <x v="1"/>
    <x v="1"/>
    <s v="POL96627466"/>
    <n v="1"/>
    <n v="2024"/>
    <s v="May"/>
    <n v="0"/>
    <n v="1"/>
  </r>
  <r>
    <s v="PAY24317131"/>
    <d v="2023-04-17T00:00:00"/>
    <n v="1297.1099999999999"/>
    <x v="0"/>
    <x v="1"/>
    <s v="POL59179996"/>
    <n v="1"/>
    <n v="2023"/>
    <s v="April"/>
    <n v="0"/>
    <n v="1"/>
  </r>
  <r>
    <s v="PAY34583950"/>
    <d v="2023-12-02T00:00:00"/>
    <n v="446.95"/>
    <x v="2"/>
    <x v="0"/>
    <s v="POL91903305"/>
    <n v="0"/>
    <n v="2023"/>
    <s v="December"/>
    <n v="1"/>
    <n v="0"/>
  </r>
  <r>
    <s v="PAY45208645"/>
    <d v="2022-10-16T00:00:00"/>
    <n v="1059.83"/>
    <x v="1"/>
    <x v="0"/>
    <s v="POL45897709"/>
    <n v="0"/>
    <n v="2022"/>
    <s v="October"/>
    <n v="1"/>
    <n v="0"/>
  </r>
  <r>
    <s v="PAY33551408"/>
    <d v="2024-04-12T00:00:00"/>
    <n v="163.69"/>
    <x v="1"/>
    <x v="1"/>
    <s v="POL42519290"/>
    <n v="1"/>
    <n v="2024"/>
    <s v="April"/>
    <n v="0"/>
    <n v="1"/>
  </r>
  <r>
    <s v="PAY52009568"/>
    <d v="2024-07-14T00:00:00"/>
    <n v="163.47"/>
    <x v="1"/>
    <x v="0"/>
    <s v="POL83671253"/>
    <n v="0"/>
    <n v="2024"/>
    <s v="July"/>
    <n v="1"/>
    <n v="0"/>
  </r>
  <r>
    <s v="PAY58433912"/>
    <d v="2023-02-01T00:00:00"/>
    <n v="343.24"/>
    <x v="2"/>
    <x v="0"/>
    <s v="POL43978572"/>
    <n v="0"/>
    <n v="2023"/>
    <s v="February"/>
    <n v="1"/>
    <n v="0"/>
  </r>
  <r>
    <s v="PAY19803561"/>
    <d v="2024-07-10T00:00:00"/>
    <n v="426.56"/>
    <x v="2"/>
    <x v="0"/>
    <s v="POL97021693"/>
    <n v="0"/>
    <n v="2024"/>
    <s v="July"/>
    <n v="1"/>
    <n v="0"/>
  </r>
  <r>
    <s v="PAY58163680"/>
    <d v="2022-10-15T00:00:00"/>
    <n v="616.09"/>
    <x v="2"/>
    <x v="1"/>
    <s v="POL33988478"/>
    <n v="1"/>
    <n v="2022"/>
    <s v="October"/>
    <n v="0"/>
    <n v="1"/>
  </r>
  <r>
    <s v="PAY06698971"/>
    <d v="2023-01-23T00:00:00"/>
    <n v="812.52"/>
    <x v="2"/>
    <x v="1"/>
    <s v="POL12305734"/>
    <n v="1"/>
    <n v="2023"/>
    <s v="January"/>
    <n v="0"/>
    <n v="1"/>
  </r>
  <r>
    <s v="PAY59178395"/>
    <d v="2024-12-19T00:00:00"/>
    <n v="1353.45"/>
    <x v="0"/>
    <x v="1"/>
    <s v="POL14294149"/>
    <n v="1"/>
    <n v="2024"/>
    <s v="December"/>
    <n v="0"/>
    <n v="1"/>
  </r>
  <r>
    <s v="PAY92872539"/>
    <d v="2023-10-23T00:00:00"/>
    <n v="1061.82"/>
    <x v="1"/>
    <x v="0"/>
    <s v="POL45490530"/>
    <n v="0"/>
    <n v="2023"/>
    <s v="October"/>
    <n v="1"/>
    <n v="0"/>
  </r>
  <r>
    <s v="PAY38874935"/>
    <d v="2023-10-29T00:00:00"/>
    <n v="420.24"/>
    <x v="1"/>
    <x v="1"/>
    <s v="POL44369068"/>
    <n v="1"/>
    <n v="2023"/>
    <s v="October"/>
    <n v="0"/>
    <n v="1"/>
  </r>
  <r>
    <s v="PAY12876834"/>
    <d v="2023-02-27T00:00:00"/>
    <n v="486.03"/>
    <x v="2"/>
    <x v="0"/>
    <s v="POL22321187"/>
    <n v="0"/>
    <n v="2023"/>
    <s v="February"/>
    <n v="1"/>
    <n v="0"/>
  </r>
  <r>
    <s v="PAY30505282"/>
    <d v="2023-02-22T00:00:00"/>
    <n v="175.41"/>
    <x v="2"/>
    <x v="0"/>
    <s v="POL80243526"/>
    <n v="0"/>
    <n v="2023"/>
    <s v="February"/>
    <n v="1"/>
    <n v="0"/>
  </r>
  <r>
    <s v="PAY42353516"/>
    <d v="2024-10-17T00:00:00"/>
    <n v="538.02"/>
    <x v="1"/>
    <x v="0"/>
    <s v="POL77763107"/>
    <n v="0"/>
    <n v="2024"/>
    <s v="October"/>
    <n v="1"/>
    <n v="0"/>
  </r>
  <r>
    <s v="PAY61093214"/>
    <d v="2022-11-06T00:00:00"/>
    <n v="594.77"/>
    <x v="1"/>
    <x v="0"/>
    <s v="POL06550384"/>
    <n v="0"/>
    <n v="2022"/>
    <s v="November"/>
    <n v="1"/>
    <n v="0"/>
  </r>
  <r>
    <s v="PAY76814219"/>
    <d v="2024-05-15T00:00:00"/>
    <n v="1240.5999999999999"/>
    <x v="2"/>
    <x v="0"/>
    <s v="POL17436318"/>
    <n v="0"/>
    <n v="2024"/>
    <s v="May"/>
    <n v="1"/>
    <n v="0"/>
  </r>
  <r>
    <s v="PAY71816200"/>
    <d v="2022-12-05T00:00:00"/>
    <n v="1152.6500000000001"/>
    <x v="2"/>
    <x v="0"/>
    <s v="POL75284988"/>
    <n v="0"/>
    <n v="2022"/>
    <s v="December"/>
    <n v="1"/>
    <n v="0"/>
  </r>
  <r>
    <s v="PAY14535269"/>
    <d v="2022-10-22T00:00:00"/>
    <n v="1012.55"/>
    <x v="1"/>
    <x v="1"/>
    <s v="POL85168651"/>
    <n v="1"/>
    <n v="2022"/>
    <s v="October"/>
    <n v="0"/>
    <n v="1"/>
  </r>
  <r>
    <s v="PAY62053227"/>
    <d v="2022-06-13T00:00:00"/>
    <n v="1473.56"/>
    <x v="0"/>
    <x v="0"/>
    <s v="POL96934398"/>
    <n v="0"/>
    <n v="2022"/>
    <s v="June"/>
    <n v="1"/>
    <n v="0"/>
  </r>
  <r>
    <s v="PAY38377737"/>
    <d v="2024-05-09T00:00:00"/>
    <n v="1155.96"/>
    <x v="2"/>
    <x v="1"/>
    <s v="POL11682509"/>
    <n v="1"/>
    <n v="2024"/>
    <s v="May"/>
    <n v="0"/>
    <n v="1"/>
  </r>
  <r>
    <s v="PAY96214737"/>
    <d v="2022-11-04T00:00:00"/>
    <n v="1185.93"/>
    <x v="1"/>
    <x v="1"/>
    <s v="POL80418743"/>
    <n v="1"/>
    <n v="2022"/>
    <s v="November"/>
    <n v="0"/>
    <n v="1"/>
  </r>
  <r>
    <s v="PAY64221904"/>
    <d v="2023-08-28T00:00:00"/>
    <n v="95.19"/>
    <x v="1"/>
    <x v="1"/>
    <s v="POL82524320"/>
    <n v="1"/>
    <n v="2023"/>
    <s v="August"/>
    <n v="0"/>
    <n v="1"/>
  </r>
  <r>
    <s v="PAY82349210"/>
    <d v="2024-06-07T00:00:00"/>
    <n v="201.6"/>
    <x v="1"/>
    <x v="0"/>
    <s v="POL42688275"/>
    <n v="0"/>
    <n v="2024"/>
    <s v="June"/>
    <n v="1"/>
    <n v="0"/>
  </r>
  <r>
    <s v="PAY00950723"/>
    <d v="2023-06-02T00:00:00"/>
    <n v="791.57"/>
    <x v="2"/>
    <x v="0"/>
    <s v="POL91232159"/>
    <n v="0"/>
    <n v="2023"/>
    <s v="June"/>
    <n v="1"/>
    <n v="0"/>
  </r>
  <r>
    <s v="PAY54059611"/>
    <d v="2023-07-04T00:00:00"/>
    <n v="1116.6099999999999"/>
    <x v="2"/>
    <x v="1"/>
    <s v="POL12475138"/>
    <n v="1"/>
    <n v="2023"/>
    <s v="July"/>
    <n v="0"/>
    <n v="1"/>
  </r>
  <r>
    <s v="PAY38459325"/>
    <d v="2022-05-07T00:00:00"/>
    <n v="1400.47"/>
    <x v="2"/>
    <x v="0"/>
    <s v="POL75494464"/>
    <n v="0"/>
    <n v="2022"/>
    <s v="May"/>
    <n v="1"/>
    <n v="0"/>
  </r>
  <r>
    <s v="PAY72170452"/>
    <d v="2022-01-05T00:00:00"/>
    <n v="940.84"/>
    <x v="1"/>
    <x v="1"/>
    <s v="POL07444317"/>
    <n v="1"/>
    <n v="2022"/>
    <s v="January"/>
    <n v="0"/>
    <n v="1"/>
  </r>
  <r>
    <s v="PAY56194593"/>
    <d v="2024-10-22T00:00:00"/>
    <n v="1485.58"/>
    <x v="2"/>
    <x v="1"/>
    <s v="POL33832316"/>
    <n v="1"/>
    <n v="2024"/>
    <s v="October"/>
    <n v="0"/>
    <n v="1"/>
  </r>
  <r>
    <s v="PAY89974050"/>
    <d v="2023-12-29T00:00:00"/>
    <n v="367.54"/>
    <x v="2"/>
    <x v="1"/>
    <s v="POL17347712"/>
    <n v="1"/>
    <n v="2023"/>
    <s v="December"/>
    <n v="0"/>
    <n v="1"/>
  </r>
  <r>
    <s v="PAY13174564"/>
    <d v="2022-09-29T00:00:00"/>
    <n v="939.5"/>
    <x v="1"/>
    <x v="1"/>
    <s v="POL60803243"/>
    <n v="1"/>
    <n v="2022"/>
    <s v="September"/>
    <n v="0"/>
    <n v="1"/>
  </r>
  <r>
    <s v="PAY62433924"/>
    <d v="2024-07-14T00:00:00"/>
    <n v="1319.34"/>
    <x v="1"/>
    <x v="0"/>
    <s v="POL67932010"/>
    <n v="0"/>
    <n v="2024"/>
    <s v="July"/>
    <n v="1"/>
    <n v="0"/>
  </r>
  <r>
    <s v="PAY14279571"/>
    <d v="2023-07-25T00:00:00"/>
    <n v="731.03"/>
    <x v="0"/>
    <x v="1"/>
    <s v="POL22950477"/>
    <n v="1"/>
    <n v="2023"/>
    <s v="July"/>
    <n v="0"/>
    <n v="1"/>
  </r>
  <r>
    <s v="PAY26850113"/>
    <d v="2024-12-12T00:00:00"/>
    <n v="827.84"/>
    <x v="1"/>
    <x v="0"/>
    <s v="POL44473237"/>
    <n v="0"/>
    <n v="2024"/>
    <s v="December"/>
    <n v="1"/>
    <n v="0"/>
  </r>
  <r>
    <s v="PAY96837435"/>
    <d v="2023-04-29T00:00:00"/>
    <n v="881.18"/>
    <x v="0"/>
    <x v="1"/>
    <s v="POL80560091"/>
    <n v="1"/>
    <n v="2023"/>
    <s v="April"/>
    <n v="0"/>
    <n v="1"/>
  </r>
  <r>
    <s v="PAY77015608"/>
    <d v="2022-05-03T00:00:00"/>
    <n v="379.77"/>
    <x v="1"/>
    <x v="1"/>
    <s v="POL07060236"/>
    <n v="1"/>
    <n v="2022"/>
    <s v="May"/>
    <n v="0"/>
    <n v="1"/>
  </r>
  <r>
    <s v="PAY33185985"/>
    <d v="2023-12-03T00:00:00"/>
    <n v="938.37"/>
    <x v="1"/>
    <x v="1"/>
    <s v="POL83412862"/>
    <n v="1"/>
    <n v="2023"/>
    <s v="December"/>
    <n v="0"/>
    <n v="1"/>
  </r>
  <r>
    <s v="PAY44745981"/>
    <d v="2021-12-30T00:00:00"/>
    <n v="1099.3900000000001"/>
    <x v="2"/>
    <x v="0"/>
    <s v="POL65532247"/>
    <n v="0"/>
    <n v="2021"/>
    <s v="December"/>
    <n v="1"/>
    <n v="0"/>
  </r>
  <r>
    <s v="PAY59641685"/>
    <d v="2023-03-15T00:00:00"/>
    <n v="625.88"/>
    <x v="2"/>
    <x v="1"/>
    <s v="POL01090154"/>
    <n v="1"/>
    <n v="2023"/>
    <s v="March"/>
    <n v="0"/>
    <n v="1"/>
  </r>
  <r>
    <s v="PAY00329874"/>
    <d v="2022-07-31T00:00:00"/>
    <n v="361.21"/>
    <x v="0"/>
    <x v="1"/>
    <s v="POL39104228"/>
    <n v="1"/>
    <n v="2022"/>
    <s v="July"/>
    <n v="0"/>
    <n v="1"/>
  </r>
  <r>
    <s v="PAY84829890"/>
    <d v="2024-06-26T00:00:00"/>
    <n v="817.16"/>
    <x v="1"/>
    <x v="0"/>
    <s v="POL84981148"/>
    <n v="0"/>
    <n v="2024"/>
    <s v="June"/>
    <n v="1"/>
    <n v="0"/>
  </r>
  <r>
    <s v="PAY61966805"/>
    <d v="2022-11-01T00:00:00"/>
    <n v="762.15"/>
    <x v="0"/>
    <x v="0"/>
    <s v="POL31133103"/>
    <n v="0"/>
    <n v="2022"/>
    <s v="November"/>
    <n v="1"/>
    <n v="0"/>
  </r>
  <r>
    <s v="PAY63084507"/>
    <d v="2023-04-19T00:00:00"/>
    <n v="644.14"/>
    <x v="2"/>
    <x v="1"/>
    <s v="POL71729242"/>
    <n v="1"/>
    <n v="2023"/>
    <s v="April"/>
    <n v="0"/>
    <n v="1"/>
  </r>
  <r>
    <s v="PAY47139524"/>
    <d v="2023-01-04T00:00:00"/>
    <n v="662.1"/>
    <x v="2"/>
    <x v="0"/>
    <s v="POL51442309"/>
    <n v="0"/>
    <n v="2023"/>
    <s v="January"/>
    <n v="1"/>
    <n v="0"/>
  </r>
  <r>
    <s v="PAY85089137"/>
    <d v="2024-08-29T00:00:00"/>
    <n v="715.74"/>
    <x v="1"/>
    <x v="1"/>
    <s v="POL65040463"/>
    <n v="1"/>
    <n v="2024"/>
    <s v="August"/>
    <n v="0"/>
    <n v="1"/>
  </r>
  <r>
    <s v="PAY58625246"/>
    <d v="2023-12-12T00:00:00"/>
    <n v="84.94"/>
    <x v="0"/>
    <x v="1"/>
    <s v="POL74756717"/>
    <n v="1"/>
    <n v="2023"/>
    <s v="December"/>
    <n v="0"/>
    <n v="1"/>
  </r>
  <r>
    <s v="PAY90632578"/>
    <d v="2022-03-17T00:00:00"/>
    <n v="749.61"/>
    <x v="1"/>
    <x v="0"/>
    <s v="POL90011725"/>
    <n v="0"/>
    <n v="2022"/>
    <s v="March"/>
    <n v="1"/>
    <n v="0"/>
  </r>
  <r>
    <s v="PAY14583185"/>
    <d v="2023-06-20T00:00:00"/>
    <n v="1301.27"/>
    <x v="2"/>
    <x v="0"/>
    <s v="POL27667498"/>
    <n v="0"/>
    <n v="2023"/>
    <s v="June"/>
    <n v="1"/>
    <n v="0"/>
  </r>
  <r>
    <s v="PAY87729165"/>
    <d v="2022-10-24T00:00:00"/>
    <n v="1387.44"/>
    <x v="2"/>
    <x v="1"/>
    <s v="POL00167399"/>
    <n v="1"/>
    <n v="2022"/>
    <s v="October"/>
    <n v="0"/>
    <n v="1"/>
  </r>
  <r>
    <s v="PAY97281149"/>
    <d v="2024-06-27T00:00:00"/>
    <n v="756.55"/>
    <x v="2"/>
    <x v="1"/>
    <s v="POL10829873"/>
    <n v="1"/>
    <n v="2024"/>
    <s v="June"/>
    <n v="0"/>
    <n v="1"/>
  </r>
  <r>
    <s v="PAY25782722"/>
    <d v="2024-09-30T00:00:00"/>
    <n v="445.78"/>
    <x v="0"/>
    <x v="1"/>
    <s v="POL63897899"/>
    <n v="1"/>
    <n v="2024"/>
    <s v="September"/>
    <n v="0"/>
    <n v="1"/>
  </r>
  <r>
    <s v="PAY28145718"/>
    <d v="2024-02-14T00:00:00"/>
    <n v="928.39"/>
    <x v="2"/>
    <x v="0"/>
    <s v="POL63187776"/>
    <n v="0"/>
    <n v="2024"/>
    <s v="February"/>
    <n v="1"/>
    <n v="0"/>
  </r>
  <r>
    <s v="PAY83391576"/>
    <d v="2022-04-25T00:00:00"/>
    <n v="1314.05"/>
    <x v="2"/>
    <x v="1"/>
    <s v="POL16238853"/>
    <n v="1"/>
    <n v="2022"/>
    <s v="April"/>
    <n v="0"/>
    <n v="1"/>
  </r>
  <r>
    <s v="PAY99714744"/>
    <d v="2023-09-21T00:00:00"/>
    <n v="1199.8900000000001"/>
    <x v="0"/>
    <x v="1"/>
    <s v="POL66258798"/>
    <n v="1"/>
    <n v="2023"/>
    <s v="September"/>
    <n v="0"/>
    <n v="1"/>
  </r>
  <r>
    <s v="PAY17354021"/>
    <d v="2023-10-23T00:00:00"/>
    <n v="755.71"/>
    <x v="1"/>
    <x v="0"/>
    <s v="POL53582347"/>
    <n v="0"/>
    <n v="2023"/>
    <s v="October"/>
    <n v="1"/>
    <n v="0"/>
  </r>
  <r>
    <s v="PAY96822772"/>
    <d v="2023-06-02T00:00:00"/>
    <n v="707.81"/>
    <x v="0"/>
    <x v="1"/>
    <s v="POL70572993"/>
    <n v="1"/>
    <n v="2023"/>
    <s v="June"/>
    <n v="0"/>
    <n v="1"/>
  </r>
  <r>
    <s v="PAY96776007"/>
    <d v="2023-12-06T00:00:00"/>
    <n v="968.87"/>
    <x v="1"/>
    <x v="1"/>
    <s v="POL81553263"/>
    <n v="1"/>
    <n v="2023"/>
    <s v="December"/>
    <n v="0"/>
    <n v="1"/>
  </r>
  <r>
    <s v="PAY70051778"/>
    <d v="2022-06-09T00:00:00"/>
    <n v="553.58000000000004"/>
    <x v="0"/>
    <x v="0"/>
    <s v="POL97923307"/>
    <n v="0"/>
    <n v="2022"/>
    <s v="June"/>
    <n v="1"/>
    <n v="0"/>
  </r>
  <r>
    <s v="PAY79321000"/>
    <d v="2024-02-13T00:00:00"/>
    <n v="846.93"/>
    <x v="2"/>
    <x v="0"/>
    <s v="POL74047876"/>
    <n v="0"/>
    <n v="2024"/>
    <s v="February"/>
    <n v="1"/>
    <n v="0"/>
  </r>
  <r>
    <s v="PAY60697826"/>
    <d v="2023-11-02T00:00:00"/>
    <n v="1244.3"/>
    <x v="2"/>
    <x v="0"/>
    <s v="POL87581875"/>
    <n v="0"/>
    <n v="2023"/>
    <s v="November"/>
    <n v="1"/>
    <n v="0"/>
  </r>
  <r>
    <s v="PAY95626314"/>
    <d v="2022-07-22T00:00:00"/>
    <n v="1214.52"/>
    <x v="1"/>
    <x v="1"/>
    <s v="POL91869303"/>
    <n v="1"/>
    <n v="2022"/>
    <s v="July"/>
    <n v="0"/>
    <n v="1"/>
  </r>
  <r>
    <s v="PAY96165144"/>
    <d v="2024-06-07T00:00:00"/>
    <n v="418.71"/>
    <x v="1"/>
    <x v="0"/>
    <s v="POL41128359"/>
    <n v="0"/>
    <n v="2024"/>
    <s v="June"/>
    <n v="1"/>
    <n v="0"/>
  </r>
  <r>
    <s v="PAY91422572"/>
    <d v="2023-11-02T00:00:00"/>
    <n v="869.17"/>
    <x v="2"/>
    <x v="0"/>
    <s v="POL75492947"/>
    <n v="0"/>
    <n v="2023"/>
    <s v="November"/>
    <n v="1"/>
    <n v="0"/>
  </r>
  <r>
    <s v="PAY38229275"/>
    <d v="2022-11-02T00:00:00"/>
    <n v="950.38"/>
    <x v="1"/>
    <x v="0"/>
    <s v="POL43899916"/>
    <n v="0"/>
    <n v="2022"/>
    <s v="November"/>
    <n v="1"/>
    <n v="0"/>
  </r>
  <r>
    <s v="PAY93931708"/>
    <d v="2022-05-04T00:00:00"/>
    <n v="796.6"/>
    <x v="1"/>
    <x v="0"/>
    <s v="POL70045571"/>
    <n v="0"/>
    <n v="2022"/>
    <s v="May"/>
    <n v="1"/>
    <n v="0"/>
  </r>
  <r>
    <s v="PAY35120191"/>
    <d v="2024-04-04T00:00:00"/>
    <n v="208.04"/>
    <x v="1"/>
    <x v="1"/>
    <s v="POL31918611"/>
    <n v="1"/>
    <n v="2024"/>
    <s v="April"/>
    <n v="0"/>
    <n v="1"/>
  </r>
  <r>
    <s v="PAY04694437"/>
    <d v="2024-10-25T00:00:00"/>
    <n v="982.92"/>
    <x v="1"/>
    <x v="0"/>
    <s v="POL64918904"/>
    <n v="0"/>
    <n v="2024"/>
    <s v="October"/>
    <n v="1"/>
    <n v="0"/>
  </r>
  <r>
    <s v="PAY42744500"/>
    <d v="2022-09-13T00:00:00"/>
    <n v="333.76"/>
    <x v="0"/>
    <x v="1"/>
    <s v="POL68966328"/>
    <n v="1"/>
    <n v="2022"/>
    <s v="September"/>
    <n v="0"/>
    <n v="1"/>
  </r>
  <r>
    <s v="PAY22585768"/>
    <d v="2024-01-30T00:00:00"/>
    <n v="934.13"/>
    <x v="1"/>
    <x v="0"/>
    <s v="POL66542527"/>
    <n v="0"/>
    <n v="2024"/>
    <s v="January"/>
    <n v="1"/>
    <n v="0"/>
  </r>
  <r>
    <s v="PAY05280221"/>
    <d v="2023-10-04T00:00:00"/>
    <n v="389.66"/>
    <x v="1"/>
    <x v="0"/>
    <s v="POL57681580"/>
    <n v="0"/>
    <n v="2023"/>
    <s v="October"/>
    <n v="1"/>
    <n v="0"/>
  </r>
  <r>
    <s v="PAY69175987"/>
    <d v="2024-10-29T00:00:00"/>
    <n v="676.31"/>
    <x v="2"/>
    <x v="0"/>
    <s v="POL17800247"/>
    <n v="0"/>
    <n v="2024"/>
    <s v="October"/>
    <n v="1"/>
    <n v="0"/>
  </r>
  <r>
    <s v="PAY28374412"/>
    <d v="2024-08-23T00:00:00"/>
    <n v="78.459999999999994"/>
    <x v="0"/>
    <x v="0"/>
    <s v="POL78613616"/>
    <n v="0"/>
    <n v="2024"/>
    <s v="August"/>
    <n v="1"/>
    <n v="0"/>
  </r>
  <r>
    <s v="PAY18565759"/>
    <d v="2024-09-11T00:00:00"/>
    <n v="449.17"/>
    <x v="2"/>
    <x v="0"/>
    <s v="POL85323496"/>
    <n v="0"/>
    <n v="2024"/>
    <s v="September"/>
    <n v="1"/>
    <n v="0"/>
  </r>
  <r>
    <s v="PAY75896492"/>
    <d v="2023-02-20T00:00:00"/>
    <n v="1258.83"/>
    <x v="1"/>
    <x v="0"/>
    <s v="POL96375176"/>
    <n v="0"/>
    <n v="2023"/>
    <s v="February"/>
    <n v="1"/>
    <n v="0"/>
  </r>
  <r>
    <s v="PAY04795243"/>
    <d v="2024-10-31T00:00:00"/>
    <n v="496.98"/>
    <x v="1"/>
    <x v="1"/>
    <s v="POL32493960"/>
    <n v="1"/>
    <n v="2024"/>
    <s v="October"/>
    <n v="0"/>
    <n v="1"/>
  </r>
  <r>
    <s v="PAY33741936"/>
    <d v="2024-03-04T00:00:00"/>
    <n v="1239.3399999999999"/>
    <x v="2"/>
    <x v="1"/>
    <s v="POL07522607"/>
    <n v="1"/>
    <n v="2024"/>
    <s v="March"/>
    <n v="0"/>
    <n v="1"/>
  </r>
  <r>
    <s v="PAY75284035"/>
    <d v="2024-08-22T00:00:00"/>
    <n v="1116.28"/>
    <x v="2"/>
    <x v="0"/>
    <s v="POL69754204"/>
    <n v="0"/>
    <n v="2024"/>
    <s v="August"/>
    <n v="1"/>
    <n v="0"/>
  </r>
  <r>
    <s v="PAY46729644"/>
    <d v="2024-10-29T00:00:00"/>
    <n v="157.13"/>
    <x v="2"/>
    <x v="1"/>
    <s v="POL16364468"/>
    <n v="1"/>
    <n v="2024"/>
    <s v="October"/>
    <n v="0"/>
    <n v="1"/>
  </r>
  <r>
    <s v="PAY32006674"/>
    <d v="2023-04-24T00:00:00"/>
    <n v="1437.51"/>
    <x v="0"/>
    <x v="1"/>
    <s v="POL00366536"/>
    <n v="1"/>
    <n v="2023"/>
    <s v="April"/>
    <n v="0"/>
    <n v="1"/>
  </r>
  <r>
    <s v="PAY84276053"/>
    <d v="2024-01-23T00:00:00"/>
    <n v="1443.38"/>
    <x v="2"/>
    <x v="0"/>
    <s v="POL40125720"/>
    <n v="0"/>
    <n v="2024"/>
    <s v="January"/>
    <n v="1"/>
    <n v="0"/>
  </r>
  <r>
    <s v="PAY64698891"/>
    <d v="2022-11-29T00:00:00"/>
    <n v="133.44999999999999"/>
    <x v="0"/>
    <x v="0"/>
    <s v="POL83671253"/>
    <n v="0"/>
    <n v="2022"/>
    <s v="November"/>
    <n v="1"/>
    <n v="0"/>
  </r>
  <r>
    <s v="PAY93423433"/>
    <d v="2022-03-06T00:00:00"/>
    <n v="1135.45"/>
    <x v="0"/>
    <x v="0"/>
    <s v="POL80278196"/>
    <n v="0"/>
    <n v="2022"/>
    <s v="March"/>
    <n v="1"/>
    <n v="0"/>
  </r>
  <r>
    <s v="PAY00610476"/>
    <d v="2024-08-31T00:00:00"/>
    <n v="133.29"/>
    <x v="2"/>
    <x v="1"/>
    <s v="POL16850731"/>
    <n v="1"/>
    <n v="2024"/>
    <s v="August"/>
    <n v="0"/>
    <n v="1"/>
  </r>
  <r>
    <s v="PAY46556541"/>
    <d v="2024-03-02T00:00:00"/>
    <n v="440.65"/>
    <x v="0"/>
    <x v="1"/>
    <s v="POL64806756"/>
    <n v="1"/>
    <n v="2024"/>
    <s v="March"/>
    <n v="0"/>
    <n v="1"/>
  </r>
  <r>
    <s v="PAY39173806"/>
    <d v="2022-03-08T00:00:00"/>
    <n v="1002.71"/>
    <x v="2"/>
    <x v="1"/>
    <s v="POL87981316"/>
    <n v="1"/>
    <n v="2022"/>
    <s v="March"/>
    <n v="0"/>
    <n v="1"/>
  </r>
  <r>
    <s v="PAY92055907"/>
    <d v="2023-03-13T00:00:00"/>
    <n v="823.17"/>
    <x v="2"/>
    <x v="1"/>
    <s v="POL55253594"/>
    <n v="1"/>
    <n v="2023"/>
    <s v="March"/>
    <n v="0"/>
    <n v="1"/>
  </r>
  <r>
    <s v="PAY71943496"/>
    <d v="2022-09-02T00:00:00"/>
    <n v="895.74"/>
    <x v="2"/>
    <x v="0"/>
    <s v="POL92654706"/>
    <n v="0"/>
    <n v="2022"/>
    <s v="September"/>
    <n v="1"/>
    <n v="0"/>
  </r>
  <r>
    <s v="PAY67856175"/>
    <d v="2023-04-30T00:00:00"/>
    <n v="808.02"/>
    <x v="2"/>
    <x v="1"/>
    <s v="POL26361547"/>
    <n v="1"/>
    <n v="2023"/>
    <s v="April"/>
    <n v="0"/>
    <n v="1"/>
  </r>
  <r>
    <s v="PAY74794348"/>
    <d v="2023-08-25T00:00:00"/>
    <n v="861.88"/>
    <x v="2"/>
    <x v="1"/>
    <s v="POL64767382"/>
    <n v="1"/>
    <n v="2023"/>
    <s v="August"/>
    <n v="0"/>
    <n v="1"/>
  </r>
  <r>
    <s v="PAY85683567"/>
    <d v="2024-03-16T00:00:00"/>
    <n v="1372.81"/>
    <x v="2"/>
    <x v="0"/>
    <s v="POL07509618"/>
    <n v="0"/>
    <n v="2024"/>
    <s v="March"/>
    <n v="1"/>
    <n v="0"/>
  </r>
  <r>
    <s v="PAY42065556"/>
    <d v="2024-07-24T00:00:00"/>
    <n v="312.45"/>
    <x v="0"/>
    <x v="0"/>
    <s v="POL44229118"/>
    <n v="0"/>
    <n v="2024"/>
    <s v="July"/>
    <n v="1"/>
    <n v="0"/>
  </r>
  <r>
    <s v="PAY34712521"/>
    <d v="2024-02-27T00:00:00"/>
    <n v="1377.95"/>
    <x v="2"/>
    <x v="1"/>
    <s v="POL02303520"/>
    <n v="1"/>
    <n v="2024"/>
    <s v="February"/>
    <n v="0"/>
    <n v="1"/>
  </r>
  <r>
    <s v="PAY24546032"/>
    <d v="2022-10-14T00:00:00"/>
    <n v="1256.3399999999999"/>
    <x v="0"/>
    <x v="0"/>
    <s v="POL20175576"/>
    <n v="0"/>
    <n v="2022"/>
    <s v="October"/>
    <n v="1"/>
    <n v="0"/>
  </r>
  <r>
    <s v="PAY90145855"/>
    <d v="2024-11-24T00:00:00"/>
    <n v="287.23"/>
    <x v="0"/>
    <x v="1"/>
    <s v="POL10285665"/>
    <n v="1"/>
    <n v="2024"/>
    <s v="November"/>
    <n v="0"/>
    <n v="1"/>
  </r>
  <r>
    <s v="PAY97548759"/>
    <d v="2022-01-09T00:00:00"/>
    <n v="178.91"/>
    <x v="1"/>
    <x v="0"/>
    <s v="POL81238149"/>
    <n v="0"/>
    <n v="2022"/>
    <s v="January"/>
    <n v="1"/>
    <n v="0"/>
  </r>
  <r>
    <s v="PAY81082140"/>
    <d v="2022-09-22T00:00:00"/>
    <n v="751.07"/>
    <x v="0"/>
    <x v="0"/>
    <s v="POL37677741"/>
    <n v="0"/>
    <n v="2022"/>
    <s v="September"/>
    <n v="1"/>
    <n v="0"/>
  </r>
  <r>
    <s v="PAY70922044"/>
    <d v="2023-11-25T00:00:00"/>
    <n v="353.58"/>
    <x v="1"/>
    <x v="0"/>
    <s v="POL75380530"/>
    <n v="0"/>
    <n v="2023"/>
    <s v="November"/>
    <n v="1"/>
    <n v="0"/>
  </r>
  <r>
    <s v="PAY55873033"/>
    <d v="2023-09-24T00:00:00"/>
    <n v="767.24"/>
    <x v="1"/>
    <x v="0"/>
    <s v="POL25054429"/>
    <n v="0"/>
    <n v="2023"/>
    <s v="September"/>
    <n v="1"/>
    <n v="0"/>
  </r>
  <r>
    <s v="PAY91758820"/>
    <d v="2022-07-31T00:00:00"/>
    <n v="514.33000000000004"/>
    <x v="1"/>
    <x v="0"/>
    <s v="POL20839843"/>
    <n v="0"/>
    <n v="2022"/>
    <s v="July"/>
    <n v="1"/>
    <n v="0"/>
  </r>
  <r>
    <s v="PAY60630308"/>
    <d v="2022-07-22T00:00:00"/>
    <n v="198.05"/>
    <x v="0"/>
    <x v="0"/>
    <s v="POL79962283"/>
    <n v="0"/>
    <n v="2022"/>
    <s v="July"/>
    <n v="1"/>
    <n v="0"/>
  </r>
  <r>
    <s v="PAY98875992"/>
    <d v="2024-02-28T00:00:00"/>
    <n v="61.7"/>
    <x v="2"/>
    <x v="0"/>
    <s v="POL84931770"/>
    <n v="0"/>
    <n v="2024"/>
    <s v="February"/>
    <n v="1"/>
    <n v="0"/>
  </r>
  <r>
    <s v="PAY68688989"/>
    <d v="2022-11-30T00:00:00"/>
    <n v="835.74"/>
    <x v="2"/>
    <x v="1"/>
    <s v="POL06244566"/>
    <n v="1"/>
    <n v="2022"/>
    <s v="November"/>
    <n v="0"/>
    <n v="1"/>
  </r>
  <r>
    <s v="PAY73310328"/>
    <d v="2024-09-05T00:00:00"/>
    <n v="742.2"/>
    <x v="1"/>
    <x v="0"/>
    <s v="POL35164038"/>
    <n v="0"/>
    <n v="2024"/>
    <s v="September"/>
    <n v="1"/>
    <n v="0"/>
  </r>
  <r>
    <s v="PAY29538275"/>
    <d v="2024-06-06T00:00:00"/>
    <n v="1340.75"/>
    <x v="0"/>
    <x v="0"/>
    <s v="POL76633333"/>
    <n v="0"/>
    <n v="2024"/>
    <s v="June"/>
    <n v="1"/>
    <n v="0"/>
  </r>
  <r>
    <s v="PAY42728305"/>
    <d v="2022-12-19T00:00:00"/>
    <n v="672.71"/>
    <x v="2"/>
    <x v="0"/>
    <s v="POL58762954"/>
    <n v="0"/>
    <n v="2022"/>
    <s v="December"/>
    <n v="1"/>
    <n v="0"/>
  </r>
  <r>
    <s v="PAY42836916"/>
    <d v="2022-01-12T00:00:00"/>
    <n v="95.69"/>
    <x v="0"/>
    <x v="1"/>
    <s v="POL75410004"/>
    <n v="1"/>
    <n v="2022"/>
    <s v="January"/>
    <n v="0"/>
    <n v="1"/>
  </r>
  <r>
    <s v="PAY47298656"/>
    <d v="2024-06-10T00:00:00"/>
    <n v="1384.36"/>
    <x v="0"/>
    <x v="1"/>
    <s v="POL81184325"/>
    <n v="1"/>
    <n v="2024"/>
    <s v="June"/>
    <n v="0"/>
    <n v="1"/>
  </r>
  <r>
    <s v="PAY99249711"/>
    <d v="2022-07-23T00:00:00"/>
    <n v="423.32"/>
    <x v="2"/>
    <x v="0"/>
    <s v="POL46052776"/>
    <n v="0"/>
    <n v="2022"/>
    <s v="July"/>
    <n v="1"/>
    <n v="0"/>
  </r>
  <r>
    <s v="PAY34721273"/>
    <d v="2022-06-22T00:00:00"/>
    <n v="290.79000000000002"/>
    <x v="1"/>
    <x v="0"/>
    <s v="POL09899083"/>
    <n v="0"/>
    <n v="2022"/>
    <s v="June"/>
    <n v="1"/>
    <n v="0"/>
  </r>
  <r>
    <s v="PAY96497966"/>
    <d v="2023-04-26T00:00:00"/>
    <n v="229.15"/>
    <x v="1"/>
    <x v="1"/>
    <s v="POL11227831"/>
    <n v="1"/>
    <n v="2023"/>
    <s v="April"/>
    <n v="0"/>
    <n v="1"/>
  </r>
  <r>
    <s v="PAY52778097"/>
    <d v="2022-12-09T00:00:00"/>
    <n v="107.08"/>
    <x v="2"/>
    <x v="0"/>
    <s v="POL05559370"/>
    <n v="0"/>
    <n v="2022"/>
    <s v="December"/>
    <n v="1"/>
    <n v="0"/>
  </r>
  <r>
    <s v="PAY52119922"/>
    <d v="2023-11-25T00:00:00"/>
    <n v="287.52"/>
    <x v="1"/>
    <x v="0"/>
    <s v="POL44829275"/>
    <n v="0"/>
    <n v="2023"/>
    <s v="November"/>
    <n v="1"/>
    <n v="0"/>
  </r>
  <r>
    <s v="PAY03642528"/>
    <d v="2024-10-19T00:00:00"/>
    <n v="399.14"/>
    <x v="2"/>
    <x v="1"/>
    <s v="POL49796640"/>
    <n v="1"/>
    <n v="2024"/>
    <s v="October"/>
    <n v="0"/>
    <n v="1"/>
  </r>
  <r>
    <s v="PAY11718972"/>
    <d v="2023-05-10T00:00:00"/>
    <n v="732.72"/>
    <x v="0"/>
    <x v="1"/>
    <s v="POL96627466"/>
    <n v="1"/>
    <n v="2023"/>
    <s v="May"/>
    <n v="0"/>
    <n v="1"/>
  </r>
  <r>
    <s v="PAY55646149"/>
    <d v="2023-10-03T00:00:00"/>
    <n v="72.67"/>
    <x v="1"/>
    <x v="1"/>
    <s v="POL73721889"/>
    <n v="1"/>
    <n v="2023"/>
    <s v="October"/>
    <n v="0"/>
    <n v="1"/>
  </r>
  <r>
    <s v="PAY18760157"/>
    <d v="2024-03-26T00:00:00"/>
    <n v="1415.69"/>
    <x v="1"/>
    <x v="0"/>
    <s v="POL79106490"/>
    <n v="0"/>
    <n v="2024"/>
    <s v="March"/>
    <n v="1"/>
    <n v="0"/>
  </r>
  <r>
    <s v="PAY12934654"/>
    <d v="2023-09-22T00:00:00"/>
    <n v="1283.3499999999999"/>
    <x v="0"/>
    <x v="0"/>
    <s v="POL38348666"/>
    <n v="0"/>
    <n v="2023"/>
    <s v="September"/>
    <n v="1"/>
    <n v="0"/>
  </r>
  <r>
    <s v="PAY20856816"/>
    <d v="2022-10-12T00:00:00"/>
    <n v="1376.95"/>
    <x v="2"/>
    <x v="1"/>
    <s v="POL03121184"/>
    <n v="1"/>
    <n v="2022"/>
    <s v="October"/>
    <n v="0"/>
    <n v="1"/>
  </r>
  <r>
    <s v="PAY74800299"/>
    <d v="2023-12-17T00:00:00"/>
    <n v="237.69"/>
    <x v="2"/>
    <x v="0"/>
    <s v="POL77060064"/>
    <n v="0"/>
    <n v="2023"/>
    <s v="December"/>
    <n v="1"/>
    <n v="0"/>
  </r>
  <r>
    <s v="PAY14852377"/>
    <d v="2023-04-12T00:00:00"/>
    <n v="1018.03"/>
    <x v="1"/>
    <x v="0"/>
    <s v="POL97128772"/>
    <n v="0"/>
    <n v="2023"/>
    <s v="April"/>
    <n v="1"/>
    <n v="0"/>
  </r>
  <r>
    <s v="PAY80794669"/>
    <d v="2024-04-02T00:00:00"/>
    <n v="679.13"/>
    <x v="1"/>
    <x v="0"/>
    <s v="POL42267896"/>
    <n v="0"/>
    <n v="2024"/>
    <s v="April"/>
    <n v="1"/>
    <n v="0"/>
  </r>
  <r>
    <s v="PAY57370782"/>
    <d v="2024-01-16T00:00:00"/>
    <n v="1107.74"/>
    <x v="0"/>
    <x v="0"/>
    <s v="POL86878649"/>
    <n v="0"/>
    <n v="2024"/>
    <s v="January"/>
    <n v="1"/>
    <n v="0"/>
  </r>
  <r>
    <s v="PAY08970602"/>
    <d v="2023-09-29T00:00:00"/>
    <n v="848.83"/>
    <x v="1"/>
    <x v="0"/>
    <s v="POL28145230"/>
    <n v="0"/>
    <n v="2023"/>
    <s v="September"/>
    <n v="1"/>
    <n v="0"/>
  </r>
  <r>
    <s v="PAY55263536"/>
    <d v="2024-03-06T00:00:00"/>
    <n v="168.64"/>
    <x v="0"/>
    <x v="1"/>
    <s v="POL62155198"/>
    <n v="1"/>
    <n v="2024"/>
    <s v="March"/>
    <n v="0"/>
    <n v="1"/>
  </r>
  <r>
    <s v="PAY40842874"/>
    <d v="2022-12-19T00:00:00"/>
    <n v="664.9"/>
    <x v="2"/>
    <x v="0"/>
    <s v="POL89253663"/>
    <n v="0"/>
    <n v="2022"/>
    <s v="December"/>
    <n v="1"/>
    <n v="0"/>
  </r>
  <r>
    <s v="PAY10938302"/>
    <d v="2022-03-11T00:00:00"/>
    <n v="1352.56"/>
    <x v="0"/>
    <x v="0"/>
    <s v="POL76432131"/>
    <n v="0"/>
    <n v="2022"/>
    <s v="March"/>
    <n v="1"/>
    <n v="0"/>
  </r>
  <r>
    <s v="PAY90920460"/>
    <d v="2024-02-06T00:00:00"/>
    <n v="542.15"/>
    <x v="1"/>
    <x v="0"/>
    <s v="POL15495647"/>
    <n v="0"/>
    <n v="2024"/>
    <s v="February"/>
    <n v="1"/>
    <n v="0"/>
  </r>
  <r>
    <s v="PAY99668026"/>
    <d v="2022-03-23T00:00:00"/>
    <n v="79.12"/>
    <x v="2"/>
    <x v="0"/>
    <s v="POL91701869"/>
    <n v="0"/>
    <n v="2022"/>
    <s v="March"/>
    <n v="1"/>
    <n v="0"/>
  </r>
  <r>
    <s v="PAY06335993"/>
    <d v="2022-04-30T00:00:00"/>
    <n v="491.11"/>
    <x v="0"/>
    <x v="0"/>
    <s v="POL71149711"/>
    <n v="0"/>
    <n v="2022"/>
    <s v="April"/>
    <n v="1"/>
    <n v="0"/>
  </r>
  <r>
    <s v="PAY20508045"/>
    <d v="2022-08-12T00:00:00"/>
    <n v="1437.52"/>
    <x v="2"/>
    <x v="0"/>
    <s v="POL00027462"/>
    <n v="0"/>
    <n v="2022"/>
    <s v="August"/>
    <n v="1"/>
    <n v="0"/>
  </r>
  <r>
    <s v="PAY91886510"/>
    <d v="2023-02-01T00:00:00"/>
    <n v="555.29"/>
    <x v="0"/>
    <x v="0"/>
    <s v="POL24429033"/>
    <n v="0"/>
    <n v="2023"/>
    <s v="February"/>
    <n v="1"/>
    <n v="0"/>
  </r>
  <r>
    <s v="PAY30531390"/>
    <d v="2023-10-13T00:00:00"/>
    <n v="1267.27"/>
    <x v="0"/>
    <x v="1"/>
    <s v="POL17461415"/>
    <n v="1"/>
    <n v="2023"/>
    <s v="October"/>
    <n v="0"/>
    <n v="1"/>
  </r>
  <r>
    <s v="PAY12896738"/>
    <d v="2023-03-20T00:00:00"/>
    <n v="219.23"/>
    <x v="0"/>
    <x v="1"/>
    <s v="POL38398875"/>
    <n v="1"/>
    <n v="2023"/>
    <s v="March"/>
    <n v="0"/>
    <n v="1"/>
  </r>
  <r>
    <s v="PAY27468974"/>
    <d v="2024-11-03T00:00:00"/>
    <n v="1132.97"/>
    <x v="2"/>
    <x v="0"/>
    <s v="POL73888890"/>
    <n v="0"/>
    <n v="2024"/>
    <s v="November"/>
    <n v="1"/>
    <n v="0"/>
  </r>
  <r>
    <s v="PAY26612502"/>
    <d v="2023-02-16T00:00:00"/>
    <n v="1343.13"/>
    <x v="1"/>
    <x v="1"/>
    <s v="POL65609940"/>
    <n v="1"/>
    <n v="2023"/>
    <s v="February"/>
    <n v="0"/>
    <n v="1"/>
  </r>
  <r>
    <s v="PAY26632670"/>
    <d v="2023-10-01T00:00:00"/>
    <n v="1043.26"/>
    <x v="2"/>
    <x v="1"/>
    <s v="POL99187964"/>
    <n v="1"/>
    <n v="2023"/>
    <s v="October"/>
    <n v="0"/>
    <n v="1"/>
  </r>
  <r>
    <s v="PAY25820145"/>
    <d v="2024-03-17T00:00:00"/>
    <n v="832.75"/>
    <x v="2"/>
    <x v="0"/>
    <s v="POL48558691"/>
    <n v="0"/>
    <n v="2024"/>
    <s v="March"/>
    <n v="1"/>
    <n v="0"/>
  </r>
  <r>
    <s v="PAY84041511"/>
    <d v="2023-01-13T00:00:00"/>
    <n v="247.43"/>
    <x v="1"/>
    <x v="1"/>
    <s v="POL44316628"/>
    <n v="1"/>
    <n v="2023"/>
    <s v="January"/>
    <n v="0"/>
    <n v="1"/>
  </r>
  <r>
    <s v="PAY68191700"/>
    <d v="2022-01-29T00:00:00"/>
    <n v="302.51"/>
    <x v="1"/>
    <x v="0"/>
    <s v="POL30983744"/>
    <n v="0"/>
    <n v="2022"/>
    <s v="January"/>
    <n v="1"/>
    <n v="0"/>
  </r>
  <r>
    <s v="PAY39529306"/>
    <d v="2022-08-26T00:00:00"/>
    <n v="1030.6600000000001"/>
    <x v="1"/>
    <x v="0"/>
    <s v="POL32721241"/>
    <n v="0"/>
    <n v="2022"/>
    <s v="August"/>
    <n v="1"/>
    <n v="0"/>
  </r>
  <r>
    <s v="PAY88935332"/>
    <d v="2023-08-22T00:00:00"/>
    <n v="426.21"/>
    <x v="2"/>
    <x v="1"/>
    <s v="POL73942123"/>
    <n v="1"/>
    <n v="2023"/>
    <s v="August"/>
    <n v="0"/>
    <n v="1"/>
  </r>
  <r>
    <s v="PAY44917258"/>
    <d v="2024-10-02T00:00:00"/>
    <n v="158.01"/>
    <x v="2"/>
    <x v="0"/>
    <s v="POL07805552"/>
    <n v="0"/>
    <n v="2024"/>
    <s v="October"/>
    <n v="1"/>
    <n v="0"/>
  </r>
  <r>
    <s v="PAY39577266"/>
    <d v="2024-03-31T00:00:00"/>
    <n v="241.51"/>
    <x v="1"/>
    <x v="1"/>
    <s v="POL58913291"/>
    <n v="1"/>
    <n v="2024"/>
    <s v="March"/>
    <n v="0"/>
    <n v="1"/>
  </r>
  <r>
    <s v="PAY63229968"/>
    <d v="2024-12-14T00:00:00"/>
    <n v="149.30000000000001"/>
    <x v="0"/>
    <x v="0"/>
    <s v="POL51127842"/>
    <n v="0"/>
    <n v="2024"/>
    <s v="December"/>
    <n v="1"/>
    <n v="0"/>
  </r>
  <r>
    <s v="PAY31617435"/>
    <d v="2023-07-15T00:00:00"/>
    <n v="494.41"/>
    <x v="1"/>
    <x v="0"/>
    <s v="POL07785199"/>
    <n v="0"/>
    <n v="2023"/>
    <s v="July"/>
    <n v="1"/>
    <n v="0"/>
  </r>
  <r>
    <s v="PAY96620843"/>
    <d v="2022-01-24T00:00:00"/>
    <n v="1212.24"/>
    <x v="1"/>
    <x v="1"/>
    <s v="POL46495596"/>
    <n v="1"/>
    <n v="2022"/>
    <s v="January"/>
    <n v="0"/>
    <n v="1"/>
  </r>
  <r>
    <s v="PAY99375120"/>
    <d v="2023-08-18T00:00:00"/>
    <n v="1126.6199999999999"/>
    <x v="1"/>
    <x v="0"/>
    <s v="POL64410288"/>
    <n v="0"/>
    <n v="2023"/>
    <s v="August"/>
    <n v="1"/>
    <n v="0"/>
  </r>
  <r>
    <s v="PAY81762674"/>
    <d v="2023-05-14T00:00:00"/>
    <n v="1130.5"/>
    <x v="1"/>
    <x v="1"/>
    <s v="POL84291987"/>
    <n v="1"/>
    <n v="2023"/>
    <s v="May"/>
    <n v="0"/>
    <n v="1"/>
  </r>
  <r>
    <s v="PAY47011095"/>
    <d v="2022-05-05T00:00:00"/>
    <n v="1108.99"/>
    <x v="1"/>
    <x v="0"/>
    <s v="POL33945420"/>
    <n v="0"/>
    <n v="2022"/>
    <s v="May"/>
    <n v="1"/>
    <n v="0"/>
  </r>
  <r>
    <s v="PAY26023393"/>
    <d v="2024-11-26T00:00:00"/>
    <n v="715.55"/>
    <x v="0"/>
    <x v="0"/>
    <s v="POL00862798"/>
    <n v="0"/>
    <n v="2024"/>
    <s v="November"/>
    <n v="1"/>
    <n v="0"/>
  </r>
  <r>
    <s v="PAY24972720"/>
    <d v="2024-08-01T00:00:00"/>
    <n v="1434.69"/>
    <x v="1"/>
    <x v="1"/>
    <s v="POL91451194"/>
    <n v="1"/>
    <n v="2024"/>
    <s v="August"/>
    <n v="0"/>
    <n v="1"/>
  </r>
  <r>
    <s v="PAY19587316"/>
    <d v="2022-08-13T00:00:00"/>
    <n v="691.24"/>
    <x v="1"/>
    <x v="0"/>
    <s v="POL41639012"/>
    <n v="0"/>
    <n v="2022"/>
    <s v="August"/>
    <n v="1"/>
    <n v="0"/>
  </r>
  <r>
    <s v="PAY25603197"/>
    <d v="2024-04-22T00:00:00"/>
    <n v="211.03"/>
    <x v="0"/>
    <x v="0"/>
    <s v="POL88672866"/>
    <n v="0"/>
    <n v="2024"/>
    <s v="April"/>
    <n v="1"/>
    <n v="0"/>
  </r>
  <r>
    <s v="PAY18528034"/>
    <d v="2022-07-18T00:00:00"/>
    <n v="647.88"/>
    <x v="1"/>
    <x v="0"/>
    <s v="POL45105855"/>
    <n v="0"/>
    <n v="2022"/>
    <s v="July"/>
    <n v="1"/>
    <n v="0"/>
  </r>
  <r>
    <s v="PAY64066087"/>
    <d v="2022-12-22T00:00:00"/>
    <n v="735.11"/>
    <x v="2"/>
    <x v="1"/>
    <s v="POL40752676"/>
    <n v="1"/>
    <n v="2022"/>
    <s v="December"/>
    <n v="0"/>
    <n v="1"/>
  </r>
  <r>
    <s v="PAY14747751"/>
    <d v="2022-01-03T00:00:00"/>
    <n v="1041.01"/>
    <x v="0"/>
    <x v="1"/>
    <s v="POL54051658"/>
    <n v="1"/>
    <n v="2022"/>
    <s v="January"/>
    <n v="0"/>
    <n v="1"/>
  </r>
  <r>
    <s v="PAY17021662"/>
    <d v="2023-10-31T00:00:00"/>
    <n v="1359.09"/>
    <x v="1"/>
    <x v="0"/>
    <s v="POL51851655"/>
    <n v="0"/>
    <n v="2023"/>
    <s v="October"/>
    <n v="1"/>
    <n v="0"/>
  </r>
  <r>
    <s v="PAY27987589"/>
    <d v="2024-06-15T00:00:00"/>
    <n v="1472.29"/>
    <x v="1"/>
    <x v="1"/>
    <s v="POL77005000"/>
    <n v="1"/>
    <n v="2024"/>
    <s v="June"/>
    <n v="0"/>
    <n v="1"/>
  </r>
  <r>
    <s v="PAY48988533"/>
    <d v="2022-06-05T00:00:00"/>
    <n v="868.01"/>
    <x v="0"/>
    <x v="1"/>
    <s v="POL92087266"/>
    <n v="1"/>
    <n v="2022"/>
    <s v="June"/>
    <n v="0"/>
    <n v="1"/>
  </r>
  <r>
    <s v="PAY62776466"/>
    <d v="2022-12-05T00:00:00"/>
    <n v="1296.72"/>
    <x v="1"/>
    <x v="0"/>
    <s v="POL86299537"/>
    <n v="0"/>
    <n v="2022"/>
    <s v="December"/>
    <n v="1"/>
    <n v="0"/>
  </r>
  <r>
    <s v="PAY87119745"/>
    <d v="2022-01-03T00:00:00"/>
    <n v="359.98"/>
    <x v="0"/>
    <x v="0"/>
    <s v="POL51383212"/>
    <n v="0"/>
    <n v="2022"/>
    <s v="January"/>
    <n v="1"/>
    <n v="0"/>
  </r>
  <r>
    <s v="PAY92609761"/>
    <d v="2024-04-03T00:00:00"/>
    <n v="1243.1500000000001"/>
    <x v="2"/>
    <x v="0"/>
    <s v="POL20430828"/>
    <n v="0"/>
    <n v="2024"/>
    <s v="April"/>
    <n v="1"/>
    <n v="0"/>
  </r>
  <r>
    <s v="PAY79498510"/>
    <d v="2024-08-06T00:00:00"/>
    <n v="616.29"/>
    <x v="2"/>
    <x v="0"/>
    <s v="POL55647153"/>
    <n v="0"/>
    <n v="2024"/>
    <s v="August"/>
    <n v="1"/>
    <n v="0"/>
  </r>
  <r>
    <s v="PAY22935622"/>
    <d v="2022-05-19T00:00:00"/>
    <n v="605.87"/>
    <x v="0"/>
    <x v="1"/>
    <s v="POL22220595"/>
    <n v="1"/>
    <n v="2022"/>
    <s v="May"/>
    <n v="0"/>
    <n v="1"/>
  </r>
  <r>
    <s v="PAY05018861"/>
    <d v="2023-11-26T00:00:00"/>
    <n v="230.51"/>
    <x v="1"/>
    <x v="1"/>
    <s v="POL43027986"/>
    <n v="1"/>
    <n v="2023"/>
    <s v="November"/>
    <n v="0"/>
    <n v="1"/>
  </r>
  <r>
    <s v="PAY97839108"/>
    <d v="2024-07-25T00:00:00"/>
    <n v="1137.8800000000001"/>
    <x v="1"/>
    <x v="0"/>
    <s v="POL60099234"/>
    <n v="0"/>
    <n v="2024"/>
    <s v="July"/>
    <n v="1"/>
    <n v="0"/>
  </r>
  <r>
    <s v="PAY15552866"/>
    <d v="2023-05-22T00:00:00"/>
    <n v="333.75"/>
    <x v="0"/>
    <x v="1"/>
    <s v="POL52952594"/>
    <n v="1"/>
    <n v="2023"/>
    <s v="May"/>
    <n v="0"/>
    <n v="1"/>
  </r>
  <r>
    <s v="PAY21492917"/>
    <d v="2023-01-17T00:00:00"/>
    <n v="1118"/>
    <x v="1"/>
    <x v="1"/>
    <s v="POL42034856"/>
    <n v="1"/>
    <n v="2023"/>
    <s v="January"/>
    <n v="0"/>
    <n v="1"/>
  </r>
  <r>
    <s v="PAY32537116"/>
    <d v="2024-07-24T00:00:00"/>
    <n v="683.58"/>
    <x v="2"/>
    <x v="0"/>
    <s v="POL22750173"/>
    <n v="0"/>
    <n v="2024"/>
    <s v="July"/>
    <n v="1"/>
    <n v="0"/>
  </r>
  <r>
    <s v="PAY40908092"/>
    <d v="2022-03-15T00:00:00"/>
    <n v="965.3"/>
    <x v="2"/>
    <x v="0"/>
    <s v="POL08155490"/>
    <n v="0"/>
    <n v="2022"/>
    <s v="March"/>
    <n v="1"/>
    <n v="0"/>
  </r>
  <r>
    <s v="PAY13731479"/>
    <d v="2022-03-27T00:00:00"/>
    <n v="374.49"/>
    <x v="0"/>
    <x v="0"/>
    <s v="POL23599244"/>
    <n v="0"/>
    <n v="2022"/>
    <s v="March"/>
    <n v="1"/>
    <n v="0"/>
  </r>
  <r>
    <s v="PAY78933535"/>
    <d v="2022-02-07T00:00:00"/>
    <n v="1071.29"/>
    <x v="0"/>
    <x v="0"/>
    <s v="POL22939272"/>
    <n v="0"/>
    <n v="2022"/>
    <s v="February"/>
    <n v="1"/>
    <n v="0"/>
  </r>
  <r>
    <s v="PAY93449946"/>
    <d v="2024-10-19T00:00:00"/>
    <n v="1135.48"/>
    <x v="2"/>
    <x v="1"/>
    <s v="POL75121871"/>
    <n v="1"/>
    <n v="2024"/>
    <s v="October"/>
    <n v="0"/>
    <n v="1"/>
  </r>
  <r>
    <s v="PAY96516539"/>
    <d v="2022-06-28T00:00:00"/>
    <n v="1422.29"/>
    <x v="1"/>
    <x v="0"/>
    <s v="POL08632152"/>
    <n v="0"/>
    <n v="2022"/>
    <s v="June"/>
    <n v="1"/>
    <n v="0"/>
  </r>
  <r>
    <s v="PAY37209182"/>
    <d v="2024-03-06T00:00:00"/>
    <n v="94.82"/>
    <x v="0"/>
    <x v="0"/>
    <s v="POL52344569"/>
    <n v="0"/>
    <n v="2024"/>
    <s v="March"/>
    <n v="1"/>
    <n v="0"/>
  </r>
  <r>
    <s v="PAY16231446"/>
    <d v="2022-01-22T00:00:00"/>
    <n v="157.29"/>
    <x v="2"/>
    <x v="0"/>
    <s v="POL64655567"/>
    <n v="0"/>
    <n v="2022"/>
    <s v="January"/>
    <n v="1"/>
    <n v="0"/>
  </r>
  <r>
    <s v="PAY60206783"/>
    <d v="2022-03-01T00:00:00"/>
    <n v="189.57"/>
    <x v="1"/>
    <x v="0"/>
    <s v="POL69805915"/>
    <n v="0"/>
    <n v="2022"/>
    <s v="March"/>
    <n v="1"/>
    <n v="0"/>
  </r>
  <r>
    <s v="PAY28000024"/>
    <d v="2023-06-05T00:00:00"/>
    <n v="725.55"/>
    <x v="0"/>
    <x v="0"/>
    <s v="POL16699537"/>
    <n v="0"/>
    <n v="2023"/>
    <s v="June"/>
    <n v="1"/>
    <n v="0"/>
  </r>
  <r>
    <s v="PAY61446068"/>
    <d v="2022-09-11T00:00:00"/>
    <n v="1296.6099999999999"/>
    <x v="2"/>
    <x v="0"/>
    <s v="POL68447418"/>
    <n v="0"/>
    <n v="2022"/>
    <s v="September"/>
    <n v="1"/>
    <n v="0"/>
  </r>
  <r>
    <s v="PAY34219720"/>
    <d v="2023-11-19T00:00:00"/>
    <n v="667.09"/>
    <x v="2"/>
    <x v="1"/>
    <s v="POL22934928"/>
    <n v="1"/>
    <n v="2023"/>
    <s v="November"/>
    <n v="0"/>
    <n v="1"/>
  </r>
  <r>
    <s v="PAY16389990"/>
    <d v="2023-05-10T00:00:00"/>
    <n v="151.84"/>
    <x v="2"/>
    <x v="0"/>
    <s v="POL24070236"/>
    <n v="0"/>
    <n v="2023"/>
    <s v="May"/>
    <n v="1"/>
    <n v="0"/>
  </r>
  <r>
    <s v="PAY06999097"/>
    <d v="2023-09-24T00:00:00"/>
    <n v="631.37"/>
    <x v="0"/>
    <x v="1"/>
    <s v="POL86085378"/>
    <n v="1"/>
    <n v="2023"/>
    <s v="September"/>
    <n v="0"/>
    <n v="1"/>
  </r>
  <r>
    <s v="PAY34097800"/>
    <d v="2022-12-04T00:00:00"/>
    <n v="130.47999999999999"/>
    <x v="0"/>
    <x v="1"/>
    <s v="POL49414469"/>
    <n v="1"/>
    <n v="2022"/>
    <s v="December"/>
    <n v="0"/>
    <n v="1"/>
  </r>
  <r>
    <s v="PAY91793632"/>
    <d v="2023-06-09T00:00:00"/>
    <n v="508.15"/>
    <x v="1"/>
    <x v="0"/>
    <s v="POL82675358"/>
    <n v="0"/>
    <n v="2023"/>
    <s v="June"/>
    <n v="1"/>
    <n v="0"/>
  </r>
  <r>
    <s v="PAY56897531"/>
    <d v="2022-04-13T00:00:00"/>
    <n v="222.24"/>
    <x v="0"/>
    <x v="0"/>
    <s v="POL28937515"/>
    <n v="0"/>
    <n v="2022"/>
    <s v="April"/>
    <n v="1"/>
    <n v="0"/>
  </r>
  <r>
    <s v="PAY41818820"/>
    <d v="2024-10-25T00:00:00"/>
    <n v="908.72"/>
    <x v="0"/>
    <x v="0"/>
    <s v="POL62455700"/>
    <n v="0"/>
    <n v="2024"/>
    <s v="October"/>
    <n v="1"/>
    <n v="0"/>
  </r>
  <r>
    <s v="PAY49632183"/>
    <d v="2022-07-05T00:00:00"/>
    <n v="1348.99"/>
    <x v="1"/>
    <x v="1"/>
    <s v="POL15046507"/>
    <n v="1"/>
    <n v="2022"/>
    <s v="July"/>
    <n v="0"/>
    <n v="1"/>
  </r>
  <r>
    <s v="PAY69056404"/>
    <d v="2023-10-13T00:00:00"/>
    <n v="677.28"/>
    <x v="0"/>
    <x v="0"/>
    <s v="POL89576605"/>
    <n v="0"/>
    <n v="2023"/>
    <s v="October"/>
    <n v="1"/>
    <n v="0"/>
  </r>
  <r>
    <s v="PAY39047811"/>
    <d v="2023-11-12T00:00:00"/>
    <n v="267.37"/>
    <x v="0"/>
    <x v="0"/>
    <s v="POL97850012"/>
    <n v="0"/>
    <n v="2023"/>
    <s v="November"/>
    <n v="1"/>
    <n v="0"/>
  </r>
  <r>
    <s v="PAY31333859"/>
    <d v="2024-07-28T00:00:00"/>
    <n v="1420.67"/>
    <x v="0"/>
    <x v="1"/>
    <s v="POL45794212"/>
    <n v="1"/>
    <n v="2024"/>
    <s v="July"/>
    <n v="0"/>
    <n v="1"/>
  </r>
  <r>
    <s v="PAY04763465"/>
    <d v="2022-04-16T00:00:00"/>
    <n v="668.05"/>
    <x v="1"/>
    <x v="1"/>
    <s v="POL64169471"/>
    <n v="1"/>
    <n v="2022"/>
    <s v="April"/>
    <n v="0"/>
    <n v="1"/>
  </r>
  <r>
    <s v="PAY86632517"/>
    <d v="2024-02-22T00:00:00"/>
    <n v="965.11"/>
    <x v="2"/>
    <x v="1"/>
    <s v="POL38348666"/>
    <n v="1"/>
    <n v="2024"/>
    <s v="February"/>
    <n v="0"/>
    <n v="1"/>
  </r>
  <r>
    <s v="PAY21669162"/>
    <d v="2024-11-14T00:00:00"/>
    <n v="1377.54"/>
    <x v="0"/>
    <x v="1"/>
    <s v="POL22162508"/>
    <n v="1"/>
    <n v="2024"/>
    <s v="November"/>
    <n v="0"/>
    <n v="1"/>
  </r>
  <r>
    <s v="PAY52936996"/>
    <d v="2023-11-16T00:00:00"/>
    <n v="222.06"/>
    <x v="2"/>
    <x v="1"/>
    <s v="POL13181377"/>
    <n v="1"/>
    <n v="2023"/>
    <s v="November"/>
    <n v="0"/>
    <n v="1"/>
  </r>
  <r>
    <s v="PAY33551504"/>
    <d v="2022-04-12T00:00:00"/>
    <n v="417.42"/>
    <x v="1"/>
    <x v="0"/>
    <s v="POL68111520"/>
    <n v="0"/>
    <n v="2022"/>
    <s v="April"/>
    <n v="1"/>
    <n v="0"/>
  </r>
  <r>
    <s v="PAY56930914"/>
    <d v="2023-11-21T00:00:00"/>
    <n v="454.61"/>
    <x v="0"/>
    <x v="1"/>
    <s v="POL84852929"/>
    <n v="1"/>
    <n v="2023"/>
    <s v="November"/>
    <n v="0"/>
    <n v="1"/>
  </r>
  <r>
    <s v="PAY17735997"/>
    <d v="2022-11-18T00:00:00"/>
    <n v="497.26"/>
    <x v="0"/>
    <x v="0"/>
    <s v="POL08364354"/>
    <n v="0"/>
    <n v="2022"/>
    <s v="November"/>
    <n v="1"/>
    <n v="0"/>
  </r>
  <r>
    <s v="PAY96373338"/>
    <d v="2023-05-15T00:00:00"/>
    <n v="1298.75"/>
    <x v="1"/>
    <x v="0"/>
    <s v="POL28084608"/>
    <n v="0"/>
    <n v="2023"/>
    <s v="May"/>
    <n v="1"/>
    <n v="0"/>
  </r>
  <r>
    <s v="PAY05295187"/>
    <d v="2024-09-23T00:00:00"/>
    <n v="515.63"/>
    <x v="1"/>
    <x v="0"/>
    <s v="POL65284354"/>
    <n v="0"/>
    <n v="2024"/>
    <s v="September"/>
    <n v="1"/>
    <n v="0"/>
  </r>
  <r>
    <s v="PAY18007672"/>
    <d v="2023-09-12T00:00:00"/>
    <n v="1427.27"/>
    <x v="1"/>
    <x v="1"/>
    <s v="POL96262921"/>
    <n v="1"/>
    <n v="2023"/>
    <s v="September"/>
    <n v="0"/>
    <n v="1"/>
  </r>
  <r>
    <s v="PAY91191463"/>
    <d v="2022-07-17T00:00:00"/>
    <n v="543.11"/>
    <x v="0"/>
    <x v="0"/>
    <s v="POL42638741"/>
    <n v="0"/>
    <n v="2022"/>
    <s v="July"/>
    <n v="1"/>
    <n v="0"/>
  </r>
  <r>
    <s v="PAY95798002"/>
    <d v="2024-05-01T00:00:00"/>
    <n v="1478.64"/>
    <x v="1"/>
    <x v="0"/>
    <s v="POL13181261"/>
    <n v="0"/>
    <n v="2024"/>
    <s v="May"/>
    <n v="1"/>
    <n v="0"/>
  </r>
  <r>
    <s v="PAY15531028"/>
    <d v="2024-11-10T00:00:00"/>
    <n v="857.45"/>
    <x v="1"/>
    <x v="1"/>
    <s v="POL28053301"/>
    <n v="1"/>
    <n v="2024"/>
    <s v="November"/>
    <n v="0"/>
    <n v="1"/>
  </r>
  <r>
    <s v="PAY80981913"/>
    <d v="2023-05-14T00:00:00"/>
    <n v="832.43"/>
    <x v="2"/>
    <x v="0"/>
    <s v="POL22416843"/>
    <n v="0"/>
    <n v="2023"/>
    <s v="May"/>
    <n v="1"/>
    <n v="0"/>
  </r>
  <r>
    <s v="PAY67355521"/>
    <d v="2022-05-24T00:00:00"/>
    <n v="1473.26"/>
    <x v="0"/>
    <x v="0"/>
    <s v="POL00700775"/>
    <n v="0"/>
    <n v="2022"/>
    <s v="May"/>
    <n v="1"/>
    <n v="0"/>
  </r>
  <r>
    <s v="PAY45805476"/>
    <d v="2024-03-27T00:00:00"/>
    <n v="377.52"/>
    <x v="1"/>
    <x v="0"/>
    <s v="POL05586650"/>
    <n v="0"/>
    <n v="2024"/>
    <s v="March"/>
    <n v="1"/>
    <n v="0"/>
  </r>
  <r>
    <s v="PAY77110890"/>
    <d v="2024-02-11T00:00:00"/>
    <n v="914.41"/>
    <x v="1"/>
    <x v="1"/>
    <s v="POL19823419"/>
    <n v="1"/>
    <n v="2024"/>
    <s v="February"/>
    <n v="0"/>
    <n v="1"/>
  </r>
  <r>
    <s v="PAY13594153"/>
    <d v="2024-07-21T00:00:00"/>
    <n v="571.54999999999995"/>
    <x v="1"/>
    <x v="0"/>
    <s v="POL15857890"/>
    <n v="0"/>
    <n v="2024"/>
    <s v="July"/>
    <n v="1"/>
    <n v="0"/>
  </r>
  <r>
    <s v="PAY21457611"/>
    <d v="2024-08-03T00:00:00"/>
    <n v="457.12"/>
    <x v="1"/>
    <x v="0"/>
    <s v="POL08895135"/>
    <n v="0"/>
    <n v="2024"/>
    <s v="August"/>
    <n v="1"/>
    <n v="0"/>
  </r>
  <r>
    <s v="PAY80101718"/>
    <d v="2022-02-14T00:00:00"/>
    <n v="1079.1099999999999"/>
    <x v="2"/>
    <x v="1"/>
    <s v="POL34073978"/>
    <n v="1"/>
    <n v="2022"/>
    <s v="February"/>
    <n v="0"/>
    <n v="1"/>
  </r>
  <r>
    <s v="PAY16594422"/>
    <d v="2024-01-24T00:00:00"/>
    <n v="1028.5999999999999"/>
    <x v="2"/>
    <x v="0"/>
    <s v="POL24535727"/>
    <n v="0"/>
    <n v="2024"/>
    <s v="January"/>
    <n v="1"/>
    <n v="0"/>
  </r>
  <r>
    <s v="PAY47410389"/>
    <d v="2023-08-01T00:00:00"/>
    <n v="110.36"/>
    <x v="2"/>
    <x v="1"/>
    <s v="POL22426524"/>
    <n v="1"/>
    <n v="2023"/>
    <s v="August"/>
    <n v="0"/>
    <n v="1"/>
  </r>
  <r>
    <s v="PAY15204627"/>
    <d v="2023-04-10T00:00:00"/>
    <n v="251.85"/>
    <x v="1"/>
    <x v="0"/>
    <s v="POL88593471"/>
    <n v="0"/>
    <n v="2023"/>
    <s v="April"/>
    <n v="1"/>
    <n v="0"/>
  </r>
  <r>
    <s v="PAY56512682"/>
    <d v="2022-12-05T00:00:00"/>
    <n v="1415.82"/>
    <x v="0"/>
    <x v="1"/>
    <s v="POL97266170"/>
    <n v="1"/>
    <n v="2022"/>
    <s v="December"/>
    <n v="0"/>
    <n v="1"/>
  </r>
  <r>
    <s v="PAY13790371"/>
    <d v="2023-03-01T00:00:00"/>
    <n v="1172.94"/>
    <x v="0"/>
    <x v="0"/>
    <s v="POL44633851"/>
    <n v="0"/>
    <n v="2023"/>
    <s v="March"/>
    <n v="1"/>
    <n v="0"/>
  </r>
  <r>
    <s v="PAY96717295"/>
    <d v="2023-12-29T00:00:00"/>
    <n v="793.24"/>
    <x v="1"/>
    <x v="1"/>
    <s v="POL25608418"/>
    <n v="1"/>
    <n v="2023"/>
    <s v="December"/>
    <n v="0"/>
    <n v="1"/>
  </r>
  <r>
    <s v="PAY78967297"/>
    <d v="2023-01-06T00:00:00"/>
    <n v="112.28"/>
    <x v="1"/>
    <x v="1"/>
    <s v="POL02597557"/>
    <n v="1"/>
    <n v="2023"/>
    <s v="January"/>
    <n v="0"/>
    <n v="1"/>
  </r>
  <r>
    <s v="PAY38194064"/>
    <d v="2023-04-27T00:00:00"/>
    <n v="1467.8"/>
    <x v="0"/>
    <x v="1"/>
    <s v="POL05708532"/>
    <n v="1"/>
    <n v="2023"/>
    <s v="April"/>
    <n v="0"/>
    <n v="1"/>
  </r>
  <r>
    <s v="PAY34878458"/>
    <d v="2023-06-20T00:00:00"/>
    <n v="683.98"/>
    <x v="1"/>
    <x v="1"/>
    <s v="POL74661339"/>
    <n v="1"/>
    <n v="2023"/>
    <s v="June"/>
    <n v="0"/>
    <n v="1"/>
  </r>
  <r>
    <s v="PAY60263946"/>
    <d v="2024-09-03T00:00:00"/>
    <n v="524.09"/>
    <x v="2"/>
    <x v="1"/>
    <s v="POL51084784"/>
    <n v="1"/>
    <n v="2024"/>
    <s v="September"/>
    <n v="0"/>
    <n v="1"/>
  </r>
  <r>
    <s v="PAY50053179"/>
    <d v="2024-05-18T00:00:00"/>
    <n v="549.20000000000005"/>
    <x v="0"/>
    <x v="0"/>
    <s v="POL42477290"/>
    <n v="0"/>
    <n v="2024"/>
    <s v="May"/>
    <n v="1"/>
    <n v="0"/>
  </r>
  <r>
    <s v="PAY42466483"/>
    <d v="2024-08-04T00:00:00"/>
    <n v="1306.28"/>
    <x v="1"/>
    <x v="0"/>
    <s v="POL00986980"/>
    <n v="0"/>
    <n v="2024"/>
    <s v="August"/>
    <n v="1"/>
    <n v="0"/>
  </r>
  <r>
    <s v="PAY20040999"/>
    <d v="2022-04-26T00:00:00"/>
    <n v="480.88"/>
    <x v="1"/>
    <x v="1"/>
    <s v="POL66167857"/>
    <n v="1"/>
    <n v="2022"/>
    <s v="April"/>
    <n v="0"/>
    <n v="1"/>
  </r>
  <r>
    <s v="PAY99238624"/>
    <d v="2022-09-23T00:00:00"/>
    <n v="1296.0999999999999"/>
    <x v="1"/>
    <x v="1"/>
    <s v="POL70014788"/>
    <n v="1"/>
    <n v="2022"/>
    <s v="September"/>
    <n v="0"/>
    <n v="1"/>
  </r>
  <r>
    <s v="PAY79465068"/>
    <d v="2022-09-29T00:00:00"/>
    <n v="1161.46"/>
    <x v="2"/>
    <x v="0"/>
    <s v="POL09010208"/>
    <n v="0"/>
    <n v="2022"/>
    <s v="September"/>
    <n v="1"/>
    <n v="0"/>
  </r>
  <r>
    <s v="PAY83143567"/>
    <d v="2022-02-17T00:00:00"/>
    <n v="414.14"/>
    <x v="2"/>
    <x v="0"/>
    <s v="POL98526256"/>
    <n v="0"/>
    <n v="2022"/>
    <s v="February"/>
    <n v="1"/>
    <n v="0"/>
  </r>
  <r>
    <s v="PAY65152582"/>
    <d v="2023-08-17T00:00:00"/>
    <n v="1015.31"/>
    <x v="1"/>
    <x v="0"/>
    <s v="POL23926738"/>
    <n v="0"/>
    <n v="2023"/>
    <s v="August"/>
    <n v="1"/>
    <n v="0"/>
  </r>
  <r>
    <s v="PAY35822139"/>
    <d v="2022-08-15T00:00:00"/>
    <n v="206.19"/>
    <x v="0"/>
    <x v="0"/>
    <s v="POL18109413"/>
    <n v="0"/>
    <n v="2022"/>
    <s v="August"/>
    <n v="1"/>
    <n v="0"/>
  </r>
  <r>
    <s v="PAY53979307"/>
    <d v="2023-06-22T00:00:00"/>
    <n v="1241.5"/>
    <x v="0"/>
    <x v="0"/>
    <s v="POL58798123"/>
    <n v="0"/>
    <n v="2023"/>
    <s v="June"/>
    <n v="1"/>
    <n v="0"/>
  </r>
  <r>
    <s v="PAY58835116"/>
    <d v="2022-05-12T00:00:00"/>
    <n v="1188.97"/>
    <x v="2"/>
    <x v="1"/>
    <s v="POL72255591"/>
    <n v="1"/>
    <n v="2022"/>
    <s v="May"/>
    <n v="0"/>
    <n v="1"/>
  </r>
  <r>
    <s v="PAY69454000"/>
    <d v="2022-09-08T00:00:00"/>
    <n v="362.27"/>
    <x v="1"/>
    <x v="0"/>
    <s v="POL38779532"/>
    <n v="0"/>
    <n v="2022"/>
    <s v="September"/>
    <n v="1"/>
    <n v="0"/>
  </r>
  <r>
    <s v="PAY25843877"/>
    <d v="2022-06-23T00:00:00"/>
    <n v="187.2"/>
    <x v="1"/>
    <x v="0"/>
    <s v="POL06081128"/>
    <n v="0"/>
    <n v="2022"/>
    <s v="June"/>
    <n v="1"/>
    <n v="0"/>
  </r>
  <r>
    <s v="PAY83069809"/>
    <d v="2023-11-20T00:00:00"/>
    <n v="1111.55"/>
    <x v="2"/>
    <x v="0"/>
    <s v="POL98458382"/>
    <n v="0"/>
    <n v="2023"/>
    <s v="November"/>
    <n v="1"/>
    <n v="0"/>
  </r>
  <r>
    <s v="PAY81356349"/>
    <d v="2024-07-09T00:00:00"/>
    <n v="1434.5"/>
    <x v="1"/>
    <x v="0"/>
    <s v="POL05606987"/>
    <n v="0"/>
    <n v="2024"/>
    <s v="July"/>
    <n v="1"/>
    <n v="0"/>
  </r>
  <r>
    <s v="PAY08790037"/>
    <d v="2024-02-10T00:00:00"/>
    <n v="1455.54"/>
    <x v="0"/>
    <x v="1"/>
    <s v="POL52704029"/>
    <n v="1"/>
    <n v="2024"/>
    <s v="February"/>
    <n v="0"/>
    <n v="1"/>
  </r>
  <r>
    <s v="PAY97074736"/>
    <d v="2022-02-03T00:00:00"/>
    <n v="1062.5"/>
    <x v="0"/>
    <x v="1"/>
    <s v="POL60911272"/>
    <n v="1"/>
    <n v="2022"/>
    <s v="February"/>
    <n v="0"/>
    <n v="1"/>
  </r>
  <r>
    <s v="PAY70734537"/>
    <d v="2022-03-06T00:00:00"/>
    <n v="507.48"/>
    <x v="0"/>
    <x v="0"/>
    <s v="POL54562646"/>
    <n v="0"/>
    <n v="2022"/>
    <s v="March"/>
    <n v="1"/>
    <n v="0"/>
  </r>
  <r>
    <s v="PAY21225627"/>
    <d v="2024-10-19T00:00:00"/>
    <n v="1187.3699999999999"/>
    <x v="0"/>
    <x v="0"/>
    <s v="POL01744770"/>
    <n v="0"/>
    <n v="2024"/>
    <s v="October"/>
    <n v="1"/>
    <n v="0"/>
  </r>
  <r>
    <s v="PAY07893883"/>
    <d v="2022-11-14T00:00:00"/>
    <n v="776.4"/>
    <x v="0"/>
    <x v="0"/>
    <s v="POL56561026"/>
    <n v="0"/>
    <n v="2022"/>
    <s v="November"/>
    <n v="1"/>
    <n v="0"/>
  </r>
  <r>
    <s v="PAY58016912"/>
    <d v="2024-12-04T00:00:00"/>
    <n v="1142.97"/>
    <x v="0"/>
    <x v="1"/>
    <s v="POL20256570"/>
    <n v="1"/>
    <n v="2024"/>
    <s v="December"/>
    <n v="0"/>
    <n v="1"/>
  </r>
  <r>
    <s v="PAY54919582"/>
    <d v="2024-06-25T00:00:00"/>
    <n v="1488.45"/>
    <x v="1"/>
    <x v="0"/>
    <s v="POL90011725"/>
    <n v="0"/>
    <n v="2024"/>
    <s v="June"/>
    <n v="1"/>
    <n v="0"/>
  </r>
  <r>
    <s v="PAY43964057"/>
    <d v="2023-08-05T00:00:00"/>
    <n v="937.17"/>
    <x v="1"/>
    <x v="1"/>
    <s v="POL99884356"/>
    <n v="1"/>
    <n v="2023"/>
    <s v="August"/>
    <n v="0"/>
    <n v="1"/>
  </r>
  <r>
    <s v="PAY83580384"/>
    <d v="2024-01-19T00:00:00"/>
    <n v="263.44"/>
    <x v="2"/>
    <x v="0"/>
    <s v="POL51022224"/>
    <n v="0"/>
    <n v="2024"/>
    <s v="January"/>
    <n v="1"/>
    <n v="0"/>
  </r>
  <r>
    <s v="PAY82646522"/>
    <d v="2024-10-29T00:00:00"/>
    <n v="1046.52"/>
    <x v="0"/>
    <x v="1"/>
    <s v="POL58923628"/>
    <n v="1"/>
    <n v="2024"/>
    <s v="October"/>
    <n v="0"/>
    <n v="1"/>
  </r>
  <r>
    <s v="PAY99657441"/>
    <d v="2024-06-13T00:00:00"/>
    <n v="826.31"/>
    <x v="2"/>
    <x v="0"/>
    <s v="POL96996235"/>
    <n v="0"/>
    <n v="2024"/>
    <s v="June"/>
    <n v="1"/>
    <n v="0"/>
  </r>
  <r>
    <s v="PAY10592843"/>
    <d v="2022-07-19T00:00:00"/>
    <n v="1153.83"/>
    <x v="2"/>
    <x v="1"/>
    <s v="POL65310322"/>
    <n v="1"/>
    <n v="2022"/>
    <s v="July"/>
    <n v="0"/>
    <n v="1"/>
  </r>
  <r>
    <s v="PAY87826516"/>
    <d v="2024-12-08T00:00:00"/>
    <n v="1122.1099999999999"/>
    <x v="2"/>
    <x v="1"/>
    <s v="POL40759511"/>
    <n v="1"/>
    <n v="2024"/>
    <s v="December"/>
    <n v="0"/>
    <n v="1"/>
  </r>
  <r>
    <s v="PAY65399824"/>
    <d v="2023-04-29T00:00:00"/>
    <n v="563.4"/>
    <x v="2"/>
    <x v="0"/>
    <s v="POL96832435"/>
    <n v="0"/>
    <n v="2023"/>
    <s v="April"/>
    <n v="1"/>
    <n v="0"/>
  </r>
  <r>
    <s v="PAY57029198"/>
    <d v="2022-05-25T00:00:00"/>
    <n v="326.81"/>
    <x v="1"/>
    <x v="1"/>
    <s v="POL09718181"/>
    <n v="1"/>
    <n v="2022"/>
    <s v="May"/>
    <n v="0"/>
    <n v="1"/>
  </r>
  <r>
    <s v="PAY92656920"/>
    <d v="2023-03-03T00:00:00"/>
    <n v="684.81"/>
    <x v="1"/>
    <x v="0"/>
    <s v="POL66040683"/>
    <n v="0"/>
    <n v="2023"/>
    <s v="March"/>
    <n v="1"/>
    <n v="0"/>
  </r>
  <r>
    <s v="PAY06198621"/>
    <d v="2022-06-03T00:00:00"/>
    <n v="416.71"/>
    <x v="1"/>
    <x v="0"/>
    <s v="POL06119117"/>
    <n v="0"/>
    <n v="2022"/>
    <s v="June"/>
    <n v="1"/>
    <n v="0"/>
  </r>
  <r>
    <s v="PAY09510709"/>
    <d v="2023-07-23T00:00:00"/>
    <n v="457.31"/>
    <x v="0"/>
    <x v="1"/>
    <s v="POL22750173"/>
    <n v="1"/>
    <n v="2023"/>
    <s v="July"/>
    <n v="0"/>
    <n v="1"/>
  </r>
  <r>
    <s v="PAY62894168"/>
    <d v="2024-06-23T00:00:00"/>
    <n v="371.96"/>
    <x v="1"/>
    <x v="0"/>
    <s v="POL93012338"/>
    <n v="0"/>
    <n v="2024"/>
    <s v="June"/>
    <n v="1"/>
    <n v="0"/>
  </r>
  <r>
    <s v="PAY12515538"/>
    <d v="2024-01-13T00:00:00"/>
    <n v="1149.8399999999999"/>
    <x v="2"/>
    <x v="1"/>
    <s v="POL01897492"/>
    <n v="1"/>
    <n v="2024"/>
    <s v="January"/>
    <n v="0"/>
    <n v="1"/>
  </r>
  <r>
    <s v="PAY27786962"/>
    <d v="2022-08-02T00:00:00"/>
    <n v="586.07000000000005"/>
    <x v="1"/>
    <x v="0"/>
    <s v="POL27569348"/>
    <n v="0"/>
    <n v="2022"/>
    <s v="August"/>
    <n v="1"/>
    <n v="0"/>
  </r>
  <r>
    <s v="PAY15791255"/>
    <d v="2024-10-26T00:00:00"/>
    <n v="1485.83"/>
    <x v="1"/>
    <x v="1"/>
    <s v="POL81437740"/>
    <n v="1"/>
    <n v="2024"/>
    <s v="October"/>
    <n v="0"/>
    <n v="1"/>
  </r>
  <r>
    <s v="PAY87509838"/>
    <d v="2024-10-29T00:00:00"/>
    <n v="1385.64"/>
    <x v="1"/>
    <x v="1"/>
    <s v="POL29993228"/>
    <n v="1"/>
    <n v="2024"/>
    <s v="October"/>
    <n v="0"/>
    <n v="1"/>
  </r>
  <r>
    <s v="PAY52630297"/>
    <d v="2024-05-24T00:00:00"/>
    <n v="117.03"/>
    <x v="1"/>
    <x v="1"/>
    <s v="POL65991604"/>
    <n v="1"/>
    <n v="2024"/>
    <s v="May"/>
    <n v="0"/>
    <n v="1"/>
  </r>
  <r>
    <s v="PAY76572765"/>
    <d v="2021-12-27T00:00:00"/>
    <n v="1484.18"/>
    <x v="2"/>
    <x v="1"/>
    <s v="POL90757042"/>
    <n v="1"/>
    <n v="2021"/>
    <s v="December"/>
    <n v="0"/>
    <n v="1"/>
  </r>
  <r>
    <s v="PAY97093715"/>
    <d v="2023-12-16T00:00:00"/>
    <n v="764.98"/>
    <x v="0"/>
    <x v="1"/>
    <s v="POL58297595"/>
    <n v="1"/>
    <n v="2023"/>
    <s v="December"/>
    <n v="0"/>
    <n v="1"/>
  </r>
  <r>
    <s v="PAY43519731"/>
    <d v="2022-10-08T00:00:00"/>
    <n v="1193.27"/>
    <x v="1"/>
    <x v="1"/>
    <s v="POL57255628"/>
    <n v="1"/>
    <n v="2022"/>
    <s v="October"/>
    <n v="0"/>
    <n v="1"/>
  </r>
  <r>
    <s v="PAY19704535"/>
    <d v="2022-10-21T00:00:00"/>
    <n v="1359.88"/>
    <x v="0"/>
    <x v="0"/>
    <s v="POL85094282"/>
    <n v="0"/>
    <n v="2022"/>
    <s v="October"/>
    <n v="1"/>
    <n v="0"/>
  </r>
  <r>
    <s v="PAY36914531"/>
    <d v="2023-09-19T00:00:00"/>
    <n v="168.49"/>
    <x v="1"/>
    <x v="1"/>
    <s v="POL13831480"/>
    <n v="1"/>
    <n v="2023"/>
    <s v="September"/>
    <n v="0"/>
    <n v="1"/>
  </r>
  <r>
    <s v="PAY73826967"/>
    <d v="2024-02-01T00:00:00"/>
    <n v="1072.47"/>
    <x v="2"/>
    <x v="1"/>
    <s v="POL88518206"/>
    <n v="1"/>
    <n v="2024"/>
    <s v="February"/>
    <n v="0"/>
    <n v="1"/>
  </r>
  <r>
    <s v="PAY25763145"/>
    <d v="2023-08-20T00:00:00"/>
    <n v="646.38"/>
    <x v="0"/>
    <x v="0"/>
    <s v="POL93664406"/>
    <n v="0"/>
    <n v="2023"/>
    <s v="August"/>
    <n v="1"/>
    <n v="0"/>
  </r>
  <r>
    <s v="PAY00000581"/>
    <d v="2023-01-17T00:00:00"/>
    <n v="929.92"/>
    <x v="1"/>
    <x v="0"/>
    <s v="POL43817285"/>
    <n v="0"/>
    <n v="2023"/>
    <s v="January"/>
    <n v="1"/>
    <n v="0"/>
  </r>
  <r>
    <s v="PAY47573118"/>
    <d v="2023-04-15T00:00:00"/>
    <n v="1149.07"/>
    <x v="0"/>
    <x v="0"/>
    <s v="POL40389475"/>
    <n v="0"/>
    <n v="2023"/>
    <s v="April"/>
    <n v="1"/>
    <n v="0"/>
  </r>
  <r>
    <s v="PAY11521547"/>
    <d v="2023-02-08T00:00:00"/>
    <n v="124.81"/>
    <x v="1"/>
    <x v="1"/>
    <s v="POL43969785"/>
    <n v="1"/>
    <n v="2023"/>
    <s v="February"/>
    <n v="0"/>
    <n v="1"/>
  </r>
  <r>
    <s v="PAY77501216"/>
    <d v="2022-06-04T00:00:00"/>
    <n v="1261.02"/>
    <x v="2"/>
    <x v="0"/>
    <s v="POL96864283"/>
    <n v="0"/>
    <n v="2022"/>
    <s v="June"/>
    <n v="1"/>
    <n v="0"/>
  </r>
  <r>
    <s v="PAY14777123"/>
    <d v="2023-11-22T00:00:00"/>
    <n v="986.08"/>
    <x v="1"/>
    <x v="0"/>
    <s v="POL88784690"/>
    <n v="0"/>
    <n v="2023"/>
    <s v="November"/>
    <n v="1"/>
    <n v="0"/>
  </r>
  <r>
    <s v="PAY73765779"/>
    <d v="2022-06-22T00:00:00"/>
    <n v="729.27"/>
    <x v="0"/>
    <x v="0"/>
    <s v="POL50787866"/>
    <n v="0"/>
    <n v="2022"/>
    <s v="June"/>
    <n v="1"/>
    <n v="0"/>
  </r>
  <r>
    <s v="PAY58545345"/>
    <d v="2023-04-17T00:00:00"/>
    <n v="136.12"/>
    <x v="2"/>
    <x v="1"/>
    <s v="POL90263618"/>
    <n v="1"/>
    <n v="2023"/>
    <s v="April"/>
    <n v="0"/>
    <n v="1"/>
  </r>
  <r>
    <s v="PAY45144464"/>
    <d v="2023-02-24T00:00:00"/>
    <n v="1288.93"/>
    <x v="0"/>
    <x v="0"/>
    <s v="POL71516749"/>
    <n v="0"/>
    <n v="2023"/>
    <s v="February"/>
    <n v="1"/>
    <n v="0"/>
  </r>
  <r>
    <s v="PAY59170435"/>
    <d v="2023-09-16T00:00:00"/>
    <n v="793.43"/>
    <x v="1"/>
    <x v="1"/>
    <s v="POL46676491"/>
    <n v="1"/>
    <n v="2023"/>
    <s v="September"/>
    <n v="0"/>
    <n v="1"/>
  </r>
  <r>
    <s v="PAY80374608"/>
    <d v="2023-08-15T00:00:00"/>
    <n v="1097.44"/>
    <x v="1"/>
    <x v="1"/>
    <s v="POL29803500"/>
    <n v="1"/>
    <n v="2023"/>
    <s v="August"/>
    <n v="0"/>
    <n v="1"/>
  </r>
  <r>
    <s v="PAY28392436"/>
    <d v="2024-07-12T00:00:00"/>
    <n v="1209.03"/>
    <x v="0"/>
    <x v="1"/>
    <s v="POL44082493"/>
    <n v="1"/>
    <n v="2024"/>
    <s v="July"/>
    <n v="0"/>
    <n v="1"/>
  </r>
  <r>
    <s v="PAY90875283"/>
    <d v="2023-10-14T00:00:00"/>
    <n v="1002.72"/>
    <x v="2"/>
    <x v="1"/>
    <s v="POL92392809"/>
    <n v="1"/>
    <n v="2023"/>
    <s v="October"/>
    <n v="0"/>
    <n v="1"/>
  </r>
  <r>
    <s v="PAY38119723"/>
    <d v="2023-07-17T00:00:00"/>
    <n v="860.58"/>
    <x v="2"/>
    <x v="0"/>
    <s v="POL00831253"/>
    <n v="0"/>
    <n v="2023"/>
    <s v="July"/>
    <n v="1"/>
    <n v="0"/>
  </r>
  <r>
    <s v="PAY44150197"/>
    <d v="2022-06-15T00:00:00"/>
    <n v="888.96"/>
    <x v="0"/>
    <x v="0"/>
    <s v="POL81138188"/>
    <n v="0"/>
    <n v="2022"/>
    <s v="June"/>
    <n v="1"/>
    <n v="0"/>
  </r>
  <r>
    <s v="PAY68460644"/>
    <d v="2023-01-25T00:00:00"/>
    <n v="59.59"/>
    <x v="0"/>
    <x v="0"/>
    <s v="POL33132201"/>
    <n v="0"/>
    <n v="2023"/>
    <s v="January"/>
    <n v="1"/>
    <n v="0"/>
  </r>
  <r>
    <s v="PAY27992024"/>
    <d v="2022-01-09T00:00:00"/>
    <n v="316.06"/>
    <x v="0"/>
    <x v="0"/>
    <s v="POL82419107"/>
    <n v="0"/>
    <n v="2022"/>
    <s v="January"/>
    <n v="1"/>
    <n v="0"/>
  </r>
  <r>
    <s v="PAY78779746"/>
    <d v="2023-04-19T00:00:00"/>
    <n v="933.81"/>
    <x v="0"/>
    <x v="0"/>
    <s v="POL29520885"/>
    <n v="0"/>
    <n v="2023"/>
    <s v="April"/>
    <n v="1"/>
    <n v="0"/>
  </r>
  <r>
    <s v="PAY09714980"/>
    <d v="2022-02-05T00:00:00"/>
    <n v="977.98"/>
    <x v="0"/>
    <x v="1"/>
    <s v="POL02404416"/>
    <n v="1"/>
    <n v="2022"/>
    <s v="February"/>
    <n v="0"/>
    <n v="1"/>
  </r>
  <r>
    <s v="PAY24467647"/>
    <d v="2022-11-04T00:00:00"/>
    <n v="1233.83"/>
    <x v="1"/>
    <x v="1"/>
    <s v="POL71149711"/>
    <n v="1"/>
    <n v="2022"/>
    <s v="November"/>
    <n v="0"/>
    <n v="1"/>
  </r>
  <r>
    <s v="PAY07120324"/>
    <d v="2024-01-20T00:00:00"/>
    <n v="357.77"/>
    <x v="1"/>
    <x v="0"/>
    <s v="POL27741875"/>
    <n v="0"/>
    <n v="2024"/>
    <s v="January"/>
    <n v="1"/>
    <n v="0"/>
  </r>
  <r>
    <s v="PAY22551972"/>
    <d v="2024-03-07T00:00:00"/>
    <n v="527.23"/>
    <x v="1"/>
    <x v="1"/>
    <s v="POL84868487"/>
    <n v="1"/>
    <n v="2024"/>
    <s v="March"/>
    <n v="0"/>
    <n v="1"/>
  </r>
  <r>
    <s v="PAY38360135"/>
    <d v="2024-09-21T00:00:00"/>
    <n v="1233.0999999999999"/>
    <x v="0"/>
    <x v="1"/>
    <s v="POL96011634"/>
    <n v="1"/>
    <n v="2024"/>
    <s v="September"/>
    <n v="0"/>
    <n v="1"/>
  </r>
  <r>
    <s v="PAY57966169"/>
    <d v="2022-10-31T00:00:00"/>
    <n v="208.83"/>
    <x v="0"/>
    <x v="1"/>
    <s v="POL38067049"/>
    <n v="1"/>
    <n v="2022"/>
    <s v="October"/>
    <n v="0"/>
    <n v="1"/>
  </r>
  <r>
    <s v="PAY72772029"/>
    <d v="2024-01-27T00:00:00"/>
    <n v="1360.36"/>
    <x v="2"/>
    <x v="0"/>
    <s v="POL04610081"/>
    <n v="0"/>
    <n v="2024"/>
    <s v="January"/>
    <n v="1"/>
    <n v="0"/>
  </r>
  <r>
    <s v="PAY14475063"/>
    <d v="2024-01-26T00:00:00"/>
    <n v="475.68"/>
    <x v="1"/>
    <x v="1"/>
    <s v="POL63838195"/>
    <n v="1"/>
    <n v="2024"/>
    <s v="January"/>
    <n v="0"/>
    <n v="1"/>
  </r>
  <r>
    <s v="PAY66830424"/>
    <d v="2024-11-28T00:00:00"/>
    <n v="794.2"/>
    <x v="1"/>
    <x v="0"/>
    <s v="POL21020862"/>
    <n v="0"/>
    <n v="2024"/>
    <s v="November"/>
    <n v="1"/>
    <n v="0"/>
  </r>
  <r>
    <s v="PAY99394096"/>
    <d v="2024-02-03T00:00:00"/>
    <n v="922.24"/>
    <x v="1"/>
    <x v="0"/>
    <s v="POL14355041"/>
    <n v="0"/>
    <n v="2024"/>
    <s v="February"/>
    <n v="1"/>
    <n v="0"/>
  </r>
  <r>
    <s v="PAY93124543"/>
    <d v="2023-05-20T00:00:00"/>
    <n v="850.71"/>
    <x v="1"/>
    <x v="1"/>
    <s v="POL67712226"/>
    <n v="1"/>
    <n v="2023"/>
    <s v="May"/>
    <n v="0"/>
    <n v="1"/>
  </r>
  <r>
    <s v="PAY69721204"/>
    <d v="2022-04-08T00:00:00"/>
    <n v="1203.51"/>
    <x v="1"/>
    <x v="1"/>
    <s v="POL30839784"/>
    <n v="1"/>
    <n v="2022"/>
    <s v="April"/>
    <n v="0"/>
    <n v="1"/>
  </r>
  <r>
    <s v="PAY38153925"/>
    <d v="2022-10-03T00:00:00"/>
    <n v="1049.47"/>
    <x v="0"/>
    <x v="1"/>
    <s v="POL75076805"/>
    <n v="1"/>
    <n v="2022"/>
    <s v="October"/>
    <n v="0"/>
    <n v="1"/>
  </r>
  <r>
    <s v="PAY53025602"/>
    <d v="2022-12-19T00:00:00"/>
    <n v="815.03"/>
    <x v="0"/>
    <x v="0"/>
    <s v="POL01152460"/>
    <n v="0"/>
    <n v="2022"/>
    <s v="December"/>
    <n v="1"/>
    <n v="0"/>
  </r>
  <r>
    <s v="PAY73548296"/>
    <d v="2022-07-03T00:00:00"/>
    <n v="659.72"/>
    <x v="2"/>
    <x v="0"/>
    <s v="POL85021281"/>
    <n v="0"/>
    <n v="2022"/>
    <s v="July"/>
    <n v="1"/>
    <n v="0"/>
  </r>
  <r>
    <s v="PAY94492833"/>
    <d v="2022-06-26T00:00:00"/>
    <n v="1476.57"/>
    <x v="1"/>
    <x v="0"/>
    <s v="POL76405797"/>
    <n v="0"/>
    <n v="2022"/>
    <s v="June"/>
    <n v="1"/>
    <n v="0"/>
  </r>
  <r>
    <s v="PAY57513953"/>
    <d v="2023-03-01T00:00:00"/>
    <n v="630.51"/>
    <x v="0"/>
    <x v="1"/>
    <s v="POL78863924"/>
    <n v="1"/>
    <n v="2023"/>
    <s v="March"/>
    <n v="0"/>
    <n v="1"/>
  </r>
  <r>
    <s v="PAY07439952"/>
    <d v="2023-10-25T00:00:00"/>
    <n v="782.62"/>
    <x v="0"/>
    <x v="1"/>
    <s v="POL18326349"/>
    <n v="1"/>
    <n v="2023"/>
    <s v="October"/>
    <n v="0"/>
    <n v="1"/>
  </r>
  <r>
    <s v="PAY88179463"/>
    <d v="2023-01-11T00:00:00"/>
    <n v="504.25"/>
    <x v="0"/>
    <x v="1"/>
    <s v="POL61904449"/>
    <n v="1"/>
    <n v="2023"/>
    <s v="January"/>
    <n v="0"/>
    <n v="1"/>
  </r>
  <r>
    <s v="PAY63735630"/>
    <d v="2024-05-29T00:00:00"/>
    <n v="890.81"/>
    <x v="0"/>
    <x v="1"/>
    <s v="POL10073827"/>
    <n v="1"/>
    <n v="2024"/>
    <s v="May"/>
    <n v="0"/>
    <n v="1"/>
  </r>
  <r>
    <s v="PAY64960616"/>
    <d v="2023-05-06T00:00:00"/>
    <n v="1295.23"/>
    <x v="2"/>
    <x v="0"/>
    <s v="POL76734987"/>
    <n v="0"/>
    <n v="2023"/>
    <s v="May"/>
    <n v="1"/>
    <n v="0"/>
  </r>
  <r>
    <s v="PAY90215896"/>
    <d v="2024-09-19T00:00:00"/>
    <n v="1487.73"/>
    <x v="0"/>
    <x v="1"/>
    <s v="POL31916884"/>
    <n v="1"/>
    <n v="2024"/>
    <s v="September"/>
    <n v="0"/>
    <n v="1"/>
  </r>
  <r>
    <s v="PAY33465501"/>
    <d v="2024-04-19T00:00:00"/>
    <n v="1419.26"/>
    <x v="0"/>
    <x v="1"/>
    <s v="POL34270146"/>
    <n v="1"/>
    <n v="2024"/>
    <s v="April"/>
    <n v="0"/>
    <n v="1"/>
  </r>
  <r>
    <s v="PAY07852347"/>
    <d v="2022-10-21T00:00:00"/>
    <n v="622.01"/>
    <x v="0"/>
    <x v="1"/>
    <s v="POL38653037"/>
    <n v="1"/>
    <n v="2022"/>
    <s v="October"/>
    <n v="0"/>
    <n v="1"/>
  </r>
  <r>
    <s v="PAY84385792"/>
    <d v="2022-11-13T00:00:00"/>
    <n v="463.68"/>
    <x v="0"/>
    <x v="1"/>
    <s v="POL02457698"/>
    <n v="1"/>
    <n v="2022"/>
    <s v="November"/>
    <n v="0"/>
    <n v="1"/>
  </r>
  <r>
    <s v="PAY13633623"/>
    <d v="2023-12-19T00:00:00"/>
    <n v="667.76"/>
    <x v="2"/>
    <x v="0"/>
    <s v="POL71741246"/>
    <n v="0"/>
    <n v="2023"/>
    <s v="December"/>
    <n v="1"/>
    <n v="0"/>
  </r>
  <r>
    <s v="PAY05042259"/>
    <d v="2022-05-08T00:00:00"/>
    <n v="833.88"/>
    <x v="1"/>
    <x v="0"/>
    <s v="POL09137788"/>
    <n v="0"/>
    <n v="2022"/>
    <s v="May"/>
    <n v="1"/>
    <n v="0"/>
  </r>
  <r>
    <s v="PAY02430610"/>
    <d v="2022-09-17T00:00:00"/>
    <n v="1457.2"/>
    <x v="1"/>
    <x v="1"/>
    <s v="POL13831480"/>
    <n v="1"/>
    <n v="2022"/>
    <s v="September"/>
    <n v="0"/>
    <n v="1"/>
  </r>
  <r>
    <s v="PAY71528381"/>
    <d v="2022-08-28T00:00:00"/>
    <n v="412.46"/>
    <x v="1"/>
    <x v="1"/>
    <s v="POL05553908"/>
    <n v="1"/>
    <n v="2022"/>
    <s v="August"/>
    <n v="0"/>
    <n v="1"/>
  </r>
  <r>
    <s v="PAY91742579"/>
    <d v="2024-02-01T00:00:00"/>
    <n v="120.45"/>
    <x v="1"/>
    <x v="1"/>
    <s v="POL31494844"/>
    <n v="1"/>
    <n v="2024"/>
    <s v="February"/>
    <n v="0"/>
    <n v="1"/>
  </r>
  <r>
    <s v="PAY10394046"/>
    <d v="2023-09-29T00:00:00"/>
    <n v="1015.81"/>
    <x v="1"/>
    <x v="1"/>
    <s v="POL30234855"/>
    <n v="1"/>
    <n v="2023"/>
    <s v="September"/>
    <n v="0"/>
    <n v="1"/>
  </r>
  <r>
    <s v="PAY89172515"/>
    <d v="2022-01-14T00:00:00"/>
    <n v="208.5"/>
    <x v="2"/>
    <x v="0"/>
    <s v="POL00167399"/>
    <n v="0"/>
    <n v="2022"/>
    <s v="January"/>
    <n v="1"/>
    <n v="0"/>
  </r>
  <r>
    <s v="PAY03563791"/>
    <d v="2022-03-20T00:00:00"/>
    <n v="745.94"/>
    <x v="1"/>
    <x v="0"/>
    <s v="POL32232315"/>
    <n v="0"/>
    <n v="2022"/>
    <s v="March"/>
    <n v="1"/>
    <n v="0"/>
  </r>
  <r>
    <s v="PAY12989837"/>
    <d v="2024-05-26T00:00:00"/>
    <n v="733.63"/>
    <x v="0"/>
    <x v="1"/>
    <s v="POL30766028"/>
    <n v="1"/>
    <n v="2024"/>
    <s v="May"/>
    <n v="0"/>
    <n v="1"/>
  </r>
  <r>
    <s v="PAY78936181"/>
    <d v="2024-08-05T00:00:00"/>
    <n v="905.58"/>
    <x v="1"/>
    <x v="1"/>
    <s v="POL47639612"/>
    <n v="1"/>
    <n v="2024"/>
    <s v="August"/>
    <n v="0"/>
    <n v="1"/>
  </r>
  <r>
    <s v="PAY11080106"/>
    <d v="2023-04-11T00:00:00"/>
    <n v="926.56"/>
    <x v="0"/>
    <x v="0"/>
    <s v="POL24807912"/>
    <n v="0"/>
    <n v="2023"/>
    <s v="April"/>
    <n v="1"/>
    <n v="0"/>
  </r>
  <r>
    <s v="PAY61898137"/>
    <d v="2023-07-12T00:00:00"/>
    <n v="892.67"/>
    <x v="0"/>
    <x v="0"/>
    <s v="POL84549394"/>
    <n v="0"/>
    <n v="2023"/>
    <s v="July"/>
    <n v="1"/>
    <n v="0"/>
  </r>
  <r>
    <s v="PAY39623234"/>
    <d v="2023-12-20T00:00:00"/>
    <n v="1249.76"/>
    <x v="0"/>
    <x v="0"/>
    <s v="POL11723296"/>
    <n v="0"/>
    <n v="2023"/>
    <s v="December"/>
    <n v="1"/>
    <n v="0"/>
  </r>
  <r>
    <s v="PAY03577030"/>
    <d v="2024-09-26T00:00:00"/>
    <n v="1285.93"/>
    <x v="1"/>
    <x v="1"/>
    <s v="POL14355041"/>
    <n v="1"/>
    <n v="2024"/>
    <s v="September"/>
    <n v="0"/>
    <n v="1"/>
  </r>
  <r>
    <s v="PAY22258165"/>
    <d v="2023-11-17T00:00:00"/>
    <n v="837.76"/>
    <x v="1"/>
    <x v="0"/>
    <s v="POL64074481"/>
    <n v="0"/>
    <n v="2023"/>
    <s v="November"/>
    <n v="1"/>
    <n v="0"/>
  </r>
  <r>
    <s v="PAY77377341"/>
    <d v="2022-08-04T00:00:00"/>
    <n v="749.03"/>
    <x v="0"/>
    <x v="1"/>
    <s v="POL42360341"/>
    <n v="1"/>
    <n v="2022"/>
    <s v="August"/>
    <n v="0"/>
    <n v="1"/>
  </r>
  <r>
    <s v="PAY77549691"/>
    <d v="2022-12-16T00:00:00"/>
    <n v="690.79"/>
    <x v="0"/>
    <x v="1"/>
    <s v="POL98942710"/>
    <n v="1"/>
    <n v="2022"/>
    <s v="December"/>
    <n v="0"/>
    <n v="1"/>
  </r>
  <r>
    <s v="PAY09689136"/>
    <d v="2024-11-08T00:00:00"/>
    <n v="493.09"/>
    <x v="0"/>
    <x v="1"/>
    <s v="POL89009482"/>
    <n v="1"/>
    <n v="2024"/>
    <s v="November"/>
    <n v="0"/>
    <n v="1"/>
  </r>
  <r>
    <s v="PAY60218752"/>
    <d v="2024-07-21T00:00:00"/>
    <n v="1492.52"/>
    <x v="0"/>
    <x v="1"/>
    <s v="POL36441789"/>
    <n v="1"/>
    <n v="2024"/>
    <s v="July"/>
    <n v="0"/>
    <n v="1"/>
  </r>
  <r>
    <s v="PAY03027416"/>
    <d v="2023-05-04T00:00:00"/>
    <n v="1255.23"/>
    <x v="2"/>
    <x v="0"/>
    <s v="POL84091621"/>
    <n v="0"/>
    <n v="2023"/>
    <s v="May"/>
    <n v="1"/>
    <n v="0"/>
  </r>
  <r>
    <s v="PAY58062723"/>
    <d v="2024-12-19T00:00:00"/>
    <n v="1197.3900000000001"/>
    <x v="2"/>
    <x v="1"/>
    <s v="POL79429202"/>
    <n v="1"/>
    <n v="2024"/>
    <s v="December"/>
    <n v="0"/>
    <n v="1"/>
  </r>
  <r>
    <s v="PAY13789638"/>
    <d v="2024-02-09T00:00:00"/>
    <n v="156.99"/>
    <x v="2"/>
    <x v="0"/>
    <s v="POL36096008"/>
    <n v="0"/>
    <n v="2024"/>
    <s v="February"/>
    <n v="1"/>
    <n v="0"/>
  </r>
  <r>
    <s v="PAY46917066"/>
    <d v="2024-12-15T00:00:00"/>
    <n v="828.9"/>
    <x v="0"/>
    <x v="1"/>
    <s v="POL90664485"/>
    <n v="1"/>
    <n v="2024"/>
    <s v="December"/>
    <n v="0"/>
    <n v="1"/>
  </r>
  <r>
    <s v="PAY55156766"/>
    <d v="2024-11-16T00:00:00"/>
    <n v="1231.79"/>
    <x v="1"/>
    <x v="0"/>
    <s v="POL62192158"/>
    <n v="0"/>
    <n v="2024"/>
    <s v="November"/>
    <n v="1"/>
    <n v="0"/>
  </r>
  <r>
    <s v="PAY84445783"/>
    <d v="2023-03-22T00:00:00"/>
    <n v="170.96"/>
    <x v="0"/>
    <x v="1"/>
    <s v="POL69382278"/>
    <n v="1"/>
    <n v="2023"/>
    <s v="March"/>
    <n v="0"/>
    <n v="1"/>
  </r>
  <r>
    <s v="PAY90223538"/>
    <d v="2022-03-21T00:00:00"/>
    <n v="1167.6099999999999"/>
    <x v="0"/>
    <x v="0"/>
    <s v="POL24753734"/>
    <n v="0"/>
    <n v="2022"/>
    <s v="March"/>
    <n v="1"/>
    <n v="0"/>
  </r>
  <r>
    <s v="PAY06126871"/>
    <d v="2023-12-15T00:00:00"/>
    <n v="1402.37"/>
    <x v="0"/>
    <x v="1"/>
    <s v="POL09517154"/>
    <n v="1"/>
    <n v="2023"/>
    <s v="December"/>
    <n v="0"/>
    <n v="1"/>
  </r>
  <r>
    <s v="PAY63398843"/>
    <d v="2022-09-21T00:00:00"/>
    <n v="1243.21"/>
    <x v="2"/>
    <x v="0"/>
    <s v="POL86872083"/>
    <n v="0"/>
    <n v="2022"/>
    <s v="September"/>
    <n v="1"/>
    <n v="0"/>
  </r>
  <r>
    <s v="PAY51169818"/>
    <d v="2023-11-11T00:00:00"/>
    <n v="616.21"/>
    <x v="2"/>
    <x v="0"/>
    <s v="POL54361849"/>
    <n v="0"/>
    <n v="2023"/>
    <s v="November"/>
    <n v="1"/>
    <n v="0"/>
  </r>
  <r>
    <s v="PAY50017025"/>
    <d v="2024-07-21T00:00:00"/>
    <n v="647.88"/>
    <x v="1"/>
    <x v="0"/>
    <s v="POL31127949"/>
    <n v="0"/>
    <n v="2024"/>
    <s v="July"/>
    <n v="1"/>
    <n v="0"/>
  </r>
  <r>
    <s v="PAY33750245"/>
    <d v="2023-11-03T00:00:00"/>
    <n v="872.14"/>
    <x v="0"/>
    <x v="1"/>
    <s v="POL98412521"/>
    <n v="1"/>
    <n v="2023"/>
    <s v="November"/>
    <n v="0"/>
    <n v="1"/>
  </r>
  <r>
    <s v="PAY28302933"/>
    <d v="2023-10-24T00:00:00"/>
    <n v="651.96"/>
    <x v="2"/>
    <x v="0"/>
    <s v="POL15628115"/>
    <n v="0"/>
    <n v="2023"/>
    <s v="October"/>
    <n v="1"/>
    <n v="0"/>
  </r>
  <r>
    <s v="PAY83075069"/>
    <d v="2023-10-26T00:00:00"/>
    <n v="1012.77"/>
    <x v="2"/>
    <x v="1"/>
    <s v="POL56626279"/>
    <n v="1"/>
    <n v="2023"/>
    <s v="October"/>
    <n v="0"/>
    <n v="1"/>
  </r>
  <r>
    <s v="PAY42947962"/>
    <d v="2022-07-14T00:00:00"/>
    <n v="120.44"/>
    <x v="2"/>
    <x v="1"/>
    <s v="POL66022914"/>
    <n v="1"/>
    <n v="2022"/>
    <s v="July"/>
    <n v="0"/>
    <n v="1"/>
  </r>
  <r>
    <s v="PAY35795664"/>
    <d v="2024-12-21T00:00:00"/>
    <n v="984.68"/>
    <x v="1"/>
    <x v="0"/>
    <s v="POL95945115"/>
    <n v="0"/>
    <n v="2024"/>
    <s v="December"/>
    <n v="1"/>
    <n v="0"/>
  </r>
  <r>
    <s v="PAY60726669"/>
    <d v="2022-07-27T00:00:00"/>
    <n v="1076.3800000000001"/>
    <x v="1"/>
    <x v="1"/>
    <s v="POL45256846"/>
    <n v="1"/>
    <n v="2022"/>
    <s v="July"/>
    <n v="0"/>
    <n v="1"/>
  </r>
  <r>
    <s v="PAY58076065"/>
    <d v="2022-04-17T00:00:00"/>
    <n v="670.75"/>
    <x v="0"/>
    <x v="1"/>
    <s v="POL93524693"/>
    <n v="1"/>
    <n v="2022"/>
    <s v="April"/>
    <n v="0"/>
    <n v="1"/>
  </r>
  <r>
    <s v="PAY55853750"/>
    <d v="2023-10-26T00:00:00"/>
    <n v="676.58"/>
    <x v="0"/>
    <x v="1"/>
    <s v="POL91245659"/>
    <n v="1"/>
    <n v="2023"/>
    <s v="October"/>
    <n v="0"/>
    <n v="1"/>
  </r>
  <r>
    <s v="PAY77919913"/>
    <d v="2023-02-08T00:00:00"/>
    <n v="1233.5999999999999"/>
    <x v="2"/>
    <x v="1"/>
    <s v="POL96221318"/>
    <n v="1"/>
    <n v="2023"/>
    <s v="February"/>
    <n v="0"/>
    <n v="1"/>
  </r>
  <r>
    <s v="PAY56394562"/>
    <d v="2022-06-06T00:00:00"/>
    <n v="59.9"/>
    <x v="1"/>
    <x v="0"/>
    <s v="POL53495954"/>
    <n v="0"/>
    <n v="2022"/>
    <s v="June"/>
    <n v="1"/>
    <n v="0"/>
  </r>
  <r>
    <s v="PAY31111925"/>
    <d v="2024-08-08T00:00:00"/>
    <n v="107.56"/>
    <x v="0"/>
    <x v="1"/>
    <s v="POL51127842"/>
    <n v="1"/>
    <n v="2024"/>
    <s v="August"/>
    <n v="0"/>
    <n v="1"/>
  </r>
  <r>
    <s v="PAY94527991"/>
    <d v="2024-01-06T00:00:00"/>
    <n v="81.33"/>
    <x v="0"/>
    <x v="0"/>
    <s v="POL54226110"/>
    <n v="0"/>
    <n v="2024"/>
    <s v="January"/>
    <n v="1"/>
    <n v="0"/>
  </r>
  <r>
    <s v="PAY10220349"/>
    <d v="2024-06-10T00:00:00"/>
    <n v="1051.54"/>
    <x v="1"/>
    <x v="1"/>
    <s v="POL75492947"/>
    <n v="1"/>
    <n v="2024"/>
    <s v="June"/>
    <n v="0"/>
    <n v="1"/>
  </r>
  <r>
    <s v="PAY32991975"/>
    <d v="2023-10-08T00:00:00"/>
    <n v="252.99"/>
    <x v="2"/>
    <x v="0"/>
    <s v="POL02097405"/>
    <n v="0"/>
    <n v="2023"/>
    <s v="October"/>
    <n v="1"/>
    <n v="0"/>
  </r>
  <r>
    <s v="PAY90951808"/>
    <d v="2022-12-29T00:00:00"/>
    <n v="819.8"/>
    <x v="0"/>
    <x v="0"/>
    <s v="POL46846423"/>
    <n v="0"/>
    <n v="2022"/>
    <s v="December"/>
    <n v="1"/>
    <n v="0"/>
  </r>
  <r>
    <s v="PAY62933410"/>
    <d v="2022-04-18T00:00:00"/>
    <n v="300.60000000000002"/>
    <x v="1"/>
    <x v="1"/>
    <s v="POL39271824"/>
    <n v="1"/>
    <n v="2022"/>
    <s v="April"/>
    <n v="0"/>
    <n v="1"/>
  </r>
  <r>
    <s v="PAY25483675"/>
    <d v="2022-12-31T00:00:00"/>
    <n v="202.27"/>
    <x v="1"/>
    <x v="1"/>
    <s v="POL01957491"/>
    <n v="1"/>
    <n v="2022"/>
    <s v="December"/>
    <n v="0"/>
    <n v="1"/>
  </r>
  <r>
    <s v="PAY42058797"/>
    <d v="2022-03-26T00:00:00"/>
    <n v="405.7"/>
    <x v="2"/>
    <x v="1"/>
    <s v="POL30677627"/>
    <n v="1"/>
    <n v="2022"/>
    <s v="March"/>
    <n v="0"/>
    <n v="1"/>
  </r>
  <r>
    <s v="PAY63121594"/>
    <d v="2023-01-18T00:00:00"/>
    <n v="1027.8399999999999"/>
    <x v="1"/>
    <x v="1"/>
    <s v="POL23806593"/>
    <n v="1"/>
    <n v="2023"/>
    <s v="January"/>
    <n v="0"/>
    <n v="1"/>
  </r>
  <r>
    <s v="PAY53738183"/>
    <d v="2022-07-04T00:00:00"/>
    <n v="437.4"/>
    <x v="0"/>
    <x v="0"/>
    <s v="POL85095212"/>
    <n v="0"/>
    <n v="2022"/>
    <s v="July"/>
    <n v="1"/>
    <n v="0"/>
  </r>
  <r>
    <s v="PAY44410899"/>
    <d v="2024-08-08T00:00:00"/>
    <n v="86.57"/>
    <x v="0"/>
    <x v="0"/>
    <s v="POL89952764"/>
    <n v="0"/>
    <n v="2024"/>
    <s v="August"/>
    <n v="1"/>
    <n v="0"/>
  </r>
  <r>
    <s v="PAY60096638"/>
    <d v="2023-02-13T00:00:00"/>
    <n v="530.59"/>
    <x v="0"/>
    <x v="1"/>
    <s v="POL14909944"/>
    <n v="1"/>
    <n v="2023"/>
    <s v="February"/>
    <n v="0"/>
    <n v="1"/>
  </r>
  <r>
    <s v="PAY90009346"/>
    <d v="2023-01-29T00:00:00"/>
    <n v="1044.1600000000001"/>
    <x v="1"/>
    <x v="1"/>
    <s v="POL44693402"/>
    <n v="1"/>
    <n v="2023"/>
    <s v="January"/>
    <n v="0"/>
    <n v="1"/>
  </r>
  <r>
    <s v="PAY96110859"/>
    <d v="2023-12-31T00:00:00"/>
    <n v="272.27999999999997"/>
    <x v="2"/>
    <x v="1"/>
    <s v="POL94737563"/>
    <n v="1"/>
    <n v="2023"/>
    <s v="December"/>
    <n v="0"/>
    <n v="1"/>
  </r>
  <r>
    <s v="PAY08059883"/>
    <d v="2024-08-31T00:00:00"/>
    <n v="1263.1500000000001"/>
    <x v="0"/>
    <x v="1"/>
    <s v="POL31494844"/>
    <n v="1"/>
    <n v="2024"/>
    <s v="August"/>
    <n v="0"/>
    <n v="1"/>
  </r>
  <r>
    <s v="PAY93970725"/>
    <d v="2024-07-26T00:00:00"/>
    <n v="232.84"/>
    <x v="0"/>
    <x v="0"/>
    <s v="POL91781501"/>
    <n v="0"/>
    <n v="2024"/>
    <s v="July"/>
    <n v="1"/>
    <n v="0"/>
  </r>
  <r>
    <s v="PAY37201881"/>
    <d v="2022-09-04T00:00:00"/>
    <n v="906.05"/>
    <x v="0"/>
    <x v="1"/>
    <s v="POL62149179"/>
    <n v="1"/>
    <n v="2022"/>
    <s v="September"/>
    <n v="0"/>
    <n v="1"/>
  </r>
  <r>
    <s v="PAY55750649"/>
    <d v="2022-07-18T00:00:00"/>
    <n v="452.31"/>
    <x v="2"/>
    <x v="1"/>
    <s v="POL06694262"/>
    <n v="1"/>
    <n v="2022"/>
    <s v="July"/>
    <n v="0"/>
    <n v="1"/>
  </r>
  <r>
    <s v="PAY86312790"/>
    <d v="2023-02-24T00:00:00"/>
    <n v="312.39"/>
    <x v="0"/>
    <x v="0"/>
    <s v="POL29239310"/>
    <n v="0"/>
    <n v="2023"/>
    <s v="February"/>
    <n v="1"/>
    <n v="0"/>
  </r>
  <r>
    <s v="PAY64695391"/>
    <d v="2022-10-25T00:00:00"/>
    <n v="81.7"/>
    <x v="0"/>
    <x v="1"/>
    <s v="POL76937321"/>
    <n v="1"/>
    <n v="2022"/>
    <s v="October"/>
    <n v="0"/>
    <n v="1"/>
  </r>
  <r>
    <s v="PAY03001178"/>
    <d v="2024-10-06T00:00:00"/>
    <n v="1428.58"/>
    <x v="2"/>
    <x v="0"/>
    <s v="POL08734095"/>
    <n v="0"/>
    <n v="2024"/>
    <s v="October"/>
    <n v="1"/>
    <n v="0"/>
  </r>
  <r>
    <s v="PAY99961958"/>
    <d v="2023-06-29T00:00:00"/>
    <n v="370.83"/>
    <x v="2"/>
    <x v="0"/>
    <s v="POL40389475"/>
    <n v="0"/>
    <n v="2023"/>
    <s v="June"/>
    <n v="1"/>
    <n v="0"/>
  </r>
  <r>
    <s v="PAY51451915"/>
    <d v="2022-06-04T00:00:00"/>
    <n v="389.36"/>
    <x v="1"/>
    <x v="1"/>
    <s v="POL48692889"/>
    <n v="1"/>
    <n v="2022"/>
    <s v="June"/>
    <n v="0"/>
    <n v="1"/>
  </r>
  <r>
    <s v="PAY73763555"/>
    <d v="2022-03-07T00:00:00"/>
    <n v="1374.34"/>
    <x v="2"/>
    <x v="1"/>
    <s v="POL12471063"/>
    <n v="1"/>
    <n v="2022"/>
    <s v="March"/>
    <n v="0"/>
    <n v="1"/>
  </r>
  <r>
    <s v="PAY67404143"/>
    <d v="2024-04-19T00:00:00"/>
    <n v="857.51"/>
    <x v="0"/>
    <x v="0"/>
    <s v="POL47692099"/>
    <n v="0"/>
    <n v="2024"/>
    <s v="April"/>
    <n v="1"/>
    <n v="0"/>
  </r>
  <r>
    <s v="PAY06608202"/>
    <d v="2022-11-15T00:00:00"/>
    <n v="312.72000000000003"/>
    <x v="2"/>
    <x v="0"/>
    <s v="POL15004770"/>
    <n v="0"/>
    <n v="2022"/>
    <s v="November"/>
    <n v="1"/>
    <n v="0"/>
  </r>
  <r>
    <s v="PAY97359202"/>
    <d v="2022-12-13T00:00:00"/>
    <n v="531.83000000000004"/>
    <x v="1"/>
    <x v="1"/>
    <s v="POL82345838"/>
    <n v="1"/>
    <n v="2022"/>
    <s v="December"/>
    <n v="0"/>
    <n v="1"/>
  </r>
  <r>
    <s v="PAY35236630"/>
    <d v="2023-08-18T00:00:00"/>
    <n v="1416.14"/>
    <x v="0"/>
    <x v="1"/>
    <s v="POL87324459"/>
    <n v="1"/>
    <n v="2023"/>
    <s v="August"/>
    <n v="0"/>
    <n v="1"/>
  </r>
  <r>
    <s v="PAY70971183"/>
    <d v="2023-03-19T00:00:00"/>
    <n v="1046.1500000000001"/>
    <x v="1"/>
    <x v="0"/>
    <s v="POL86577388"/>
    <n v="0"/>
    <n v="2023"/>
    <s v="March"/>
    <n v="1"/>
    <n v="0"/>
  </r>
  <r>
    <s v="PAY46646974"/>
    <d v="2022-09-18T00:00:00"/>
    <n v="506.77"/>
    <x v="2"/>
    <x v="1"/>
    <s v="POL17851408"/>
    <n v="1"/>
    <n v="2022"/>
    <s v="September"/>
    <n v="0"/>
    <n v="1"/>
  </r>
  <r>
    <s v="PAY74114365"/>
    <d v="2024-10-24T00:00:00"/>
    <n v="460.05"/>
    <x v="2"/>
    <x v="0"/>
    <s v="POL45925285"/>
    <n v="0"/>
    <n v="2024"/>
    <s v="October"/>
    <n v="1"/>
    <n v="0"/>
  </r>
  <r>
    <s v="PAY04723409"/>
    <d v="2023-02-12T00:00:00"/>
    <n v="492.31"/>
    <x v="1"/>
    <x v="0"/>
    <s v="POL64073712"/>
    <n v="0"/>
    <n v="2023"/>
    <s v="February"/>
    <n v="1"/>
    <n v="0"/>
  </r>
  <r>
    <s v="PAY27268377"/>
    <d v="2022-11-29T00:00:00"/>
    <n v="1484.91"/>
    <x v="2"/>
    <x v="0"/>
    <s v="POL44871604"/>
    <n v="0"/>
    <n v="2022"/>
    <s v="November"/>
    <n v="1"/>
    <n v="0"/>
  </r>
  <r>
    <s v="PAY59505235"/>
    <d v="2022-01-29T00:00:00"/>
    <n v="704.08"/>
    <x v="0"/>
    <x v="0"/>
    <s v="POL59708414"/>
    <n v="0"/>
    <n v="2022"/>
    <s v="January"/>
    <n v="1"/>
    <n v="0"/>
  </r>
  <r>
    <s v="PAY63664048"/>
    <d v="2021-12-24T00:00:00"/>
    <n v="198.43"/>
    <x v="1"/>
    <x v="1"/>
    <s v="POL79310767"/>
    <n v="1"/>
    <n v="2021"/>
    <s v="December"/>
    <n v="0"/>
    <n v="1"/>
  </r>
  <r>
    <s v="PAY57740777"/>
    <d v="2023-02-12T00:00:00"/>
    <n v="522.82000000000005"/>
    <x v="2"/>
    <x v="0"/>
    <s v="POL67753905"/>
    <n v="0"/>
    <n v="2023"/>
    <s v="February"/>
    <n v="1"/>
    <n v="0"/>
  </r>
  <r>
    <s v="PAY84370685"/>
    <d v="2024-11-10T00:00:00"/>
    <n v="553.08000000000004"/>
    <x v="0"/>
    <x v="0"/>
    <s v="POL86871699"/>
    <n v="0"/>
    <n v="2024"/>
    <s v="November"/>
    <n v="1"/>
    <n v="0"/>
  </r>
  <r>
    <s v="PAY16806315"/>
    <d v="2022-06-15T00:00:00"/>
    <n v="706.72"/>
    <x v="0"/>
    <x v="0"/>
    <s v="POL02268449"/>
    <n v="0"/>
    <n v="2022"/>
    <s v="June"/>
    <n v="1"/>
    <n v="0"/>
  </r>
  <r>
    <s v="PAY71945704"/>
    <d v="2022-09-26T00:00:00"/>
    <n v="457.8"/>
    <x v="2"/>
    <x v="1"/>
    <s v="POL39150268"/>
    <n v="1"/>
    <n v="2022"/>
    <s v="September"/>
    <n v="0"/>
    <n v="1"/>
  </r>
  <r>
    <s v="PAY74384288"/>
    <d v="2024-04-13T00:00:00"/>
    <n v="241.17"/>
    <x v="2"/>
    <x v="0"/>
    <s v="POL39660351"/>
    <n v="0"/>
    <n v="2024"/>
    <s v="April"/>
    <n v="1"/>
    <n v="0"/>
  </r>
  <r>
    <s v="PAY19953147"/>
    <d v="2023-02-17T00:00:00"/>
    <n v="793.59"/>
    <x v="1"/>
    <x v="1"/>
    <s v="POL47731308"/>
    <n v="1"/>
    <n v="2023"/>
    <s v="February"/>
    <n v="0"/>
    <n v="1"/>
  </r>
  <r>
    <s v="PAY78964469"/>
    <d v="2022-06-04T00:00:00"/>
    <n v="1352.15"/>
    <x v="1"/>
    <x v="1"/>
    <s v="POL47327506"/>
    <n v="1"/>
    <n v="2022"/>
    <s v="June"/>
    <n v="0"/>
    <n v="1"/>
  </r>
  <r>
    <s v="PAY81644430"/>
    <d v="2024-07-11T00:00:00"/>
    <n v="329.73"/>
    <x v="0"/>
    <x v="0"/>
    <s v="POL76059961"/>
    <n v="0"/>
    <n v="2024"/>
    <s v="July"/>
    <n v="1"/>
    <n v="0"/>
  </r>
  <r>
    <s v="PAY34497628"/>
    <d v="2023-03-31T00:00:00"/>
    <n v="674.25"/>
    <x v="2"/>
    <x v="0"/>
    <s v="POL14293644"/>
    <n v="0"/>
    <n v="2023"/>
    <s v="March"/>
    <n v="1"/>
    <n v="0"/>
  </r>
  <r>
    <s v="PAY86937302"/>
    <d v="2023-02-05T00:00:00"/>
    <n v="511.15"/>
    <x v="2"/>
    <x v="0"/>
    <s v="POL97235049"/>
    <n v="0"/>
    <n v="2023"/>
    <s v="February"/>
    <n v="1"/>
    <n v="0"/>
  </r>
  <r>
    <s v="PAY05265335"/>
    <d v="2024-05-13T00:00:00"/>
    <n v="833.49"/>
    <x v="1"/>
    <x v="1"/>
    <s v="POL66952651"/>
    <n v="1"/>
    <n v="2024"/>
    <s v="May"/>
    <n v="0"/>
    <n v="1"/>
  </r>
  <r>
    <s v="PAY44029590"/>
    <d v="2023-03-26T00:00:00"/>
    <n v="1469.63"/>
    <x v="0"/>
    <x v="0"/>
    <s v="POL12305734"/>
    <n v="0"/>
    <n v="2023"/>
    <s v="March"/>
    <n v="1"/>
    <n v="0"/>
  </r>
  <r>
    <s v="PAY80233242"/>
    <d v="2023-11-21T00:00:00"/>
    <n v="447.14"/>
    <x v="0"/>
    <x v="0"/>
    <s v="POL26217907"/>
    <n v="0"/>
    <n v="2023"/>
    <s v="November"/>
    <n v="1"/>
    <n v="0"/>
  </r>
  <r>
    <s v="PAY87269113"/>
    <d v="2023-05-31T00:00:00"/>
    <n v="1257.01"/>
    <x v="2"/>
    <x v="1"/>
    <s v="POL14393103"/>
    <n v="1"/>
    <n v="2023"/>
    <s v="May"/>
    <n v="0"/>
    <n v="1"/>
  </r>
  <r>
    <s v="PAY88236518"/>
    <d v="2022-12-05T00:00:00"/>
    <n v="1287.3399999999999"/>
    <x v="0"/>
    <x v="0"/>
    <s v="POL89382366"/>
    <n v="0"/>
    <n v="2022"/>
    <s v="December"/>
    <n v="1"/>
    <n v="0"/>
  </r>
  <r>
    <s v="PAY00501634"/>
    <d v="2022-12-21T00:00:00"/>
    <n v="661.58"/>
    <x v="1"/>
    <x v="1"/>
    <s v="POL64856204"/>
    <n v="1"/>
    <n v="2022"/>
    <s v="December"/>
    <n v="0"/>
    <n v="1"/>
  </r>
  <r>
    <s v="PAY97436218"/>
    <d v="2022-01-25T00:00:00"/>
    <n v="488.58"/>
    <x v="1"/>
    <x v="0"/>
    <s v="POL74597020"/>
    <n v="0"/>
    <n v="2022"/>
    <s v="January"/>
    <n v="1"/>
    <n v="0"/>
  </r>
  <r>
    <s v="PAY84544116"/>
    <d v="2022-08-31T00:00:00"/>
    <n v="1262.6199999999999"/>
    <x v="1"/>
    <x v="1"/>
    <s v="POL30677627"/>
    <n v="1"/>
    <n v="2022"/>
    <s v="August"/>
    <n v="0"/>
    <n v="1"/>
  </r>
  <r>
    <s v="PAY20564693"/>
    <d v="2023-06-27T00:00:00"/>
    <n v="77.81"/>
    <x v="1"/>
    <x v="0"/>
    <s v="POL77433567"/>
    <n v="0"/>
    <n v="2023"/>
    <s v="June"/>
    <n v="1"/>
    <n v="0"/>
  </r>
  <r>
    <s v="PAY41622140"/>
    <d v="2023-10-10T00:00:00"/>
    <n v="424.41"/>
    <x v="2"/>
    <x v="1"/>
    <s v="POL22416756"/>
    <n v="1"/>
    <n v="2023"/>
    <s v="October"/>
    <n v="0"/>
    <n v="1"/>
  </r>
  <r>
    <s v="PAY98264609"/>
    <d v="2024-03-13T00:00:00"/>
    <n v="650.94000000000005"/>
    <x v="2"/>
    <x v="1"/>
    <s v="POL47794870"/>
    <n v="1"/>
    <n v="2024"/>
    <s v="March"/>
    <n v="0"/>
    <n v="1"/>
  </r>
  <r>
    <s v="PAY00936272"/>
    <d v="2023-10-15T00:00:00"/>
    <n v="74.260000000000005"/>
    <x v="2"/>
    <x v="0"/>
    <s v="POL95686589"/>
    <n v="0"/>
    <n v="2023"/>
    <s v="October"/>
    <n v="1"/>
    <n v="0"/>
  </r>
  <r>
    <s v="PAY07183941"/>
    <d v="2024-07-07T00:00:00"/>
    <n v="233.86"/>
    <x v="2"/>
    <x v="0"/>
    <s v="POL24546559"/>
    <n v="0"/>
    <n v="2024"/>
    <s v="July"/>
    <n v="1"/>
    <n v="0"/>
  </r>
  <r>
    <s v="PAY87836347"/>
    <d v="2023-03-03T00:00:00"/>
    <n v="1272.8499999999999"/>
    <x v="1"/>
    <x v="0"/>
    <s v="POL43904210"/>
    <n v="0"/>
    <n v="2023"/>
    <s v="March"/>
    <n v="1"/>
    <n v="0"/>
  </r>
  <r>
    <s v="PAY40617247"/>
    <d v="2022-12-01T00:00:00"/>
    <n v="105.73"/>
    <x v="0"/>
    <x v="0"/>
    <s v="POL89737164"/>
    <n v="0"/>
    <n v="2022"/>
    <s v="December"/>
    <n v="1"/>
    <n v="0"/>
  </r>
  <r>
    <s v="PAY11115028"/>
    <d v="2024-11-12T00:00:00"/>
    <n v="1066.02"/>
    <x v="2"/>
    <x v="0"/>
    <s v="POL12156543"/>
    <n v="0"/>
    <n v="2024"/>
    <s v="November"/>
    <n v="1"/>
    <n v="0"/>
  </r>
  <r>
    <s v="PAY65710328"/>
    <d v="2022-07-18T00:00:00"/>
    <n v="813.31"/>
    <x v="0"/>
    <x v="1"/>
    <s v="POL83671253"/>
    <n v="1"/>
    <n v="2022"/>
    <s v="July"/>
    <n v="0"/>
    <n v="1"/>
  </r>
  <r>
    <s v="PAY31275092"/>
    <d v="2022-03-20T00:00:00"/>
    <n v="1075.8"/>
    <x v="2"/>
    <x v="1"/>
    <s v="POL61900129"/>
    <n v="1"/>
    <n v="2022"/>
    <s v="March"/>
    <n v="0"/>
    <n v="1"/>
  </r>
  <r>
    <s v="PAY44471302"/>
    <d v="2023-08-01T00:00:00"/>
    <n v="1117.06"/>
    <x v="0"/>
    <x v="1"/>
    <s v="POL38220056"/>
    <n v="1"/>
    <n v="2023"/>
    <s v="August"/>
    <n v="0"/>
    <n v="1"/>
  </r>
  <r>
    <s v="PAY05176646"/>
    <d v="2024-12-18T00:00:00"/>
    <n v="701.29"/>
    <x v="2"/>
    <x v="0"/>
    <s v="POL32900389"/>
    <n v="0"/>
    <n v="2024"/>
    <s v="December"/>
    <n v="1"/>
    <n v="0"/>
  </r>
  <r>
    <s v="PAY51955611"/>
    <d v="2023-11-07T00:00:00"/>
    <n v="224.59"/>
    <x v="2"/>
    <x v="0"/>
    <s v="POL32652128"/>
    <n v="0"/>
    <n v="2023"/>
    <s v="November"/>
    <n v="1"/>
    <n v="0"/>
  </r>
  <r>
    <s v="PAY73235634"/>
    <d v="2023-01-15T00:00:00"/>
    <n v="60.68"/>
    <x v="2"/>
    <x v="0"/>
    <s v="POL97112066"/>
    <n v="0"/>
    <n v="2023"/>
    <s v="January"/>
    <n v="1"/>
    <n v="0"/>
  </r>
  <r>
    <s v="PAY57499951"/>
    <d v="2022-08-27T00:00:00"/>
    <n v="1397.26"/>
    <x v="1"/>
    <x v="1"/>
    <s v="POL80116968"/>
    <n v="1"/>
    <n v="2022"/>
    <s v="August"/>
    <n v="0"/>
    <n v="1"/>
  </r>
  <r>
    <s v="PAY22438212"/>
    <d v="2024-07-19T00:00:00"/>
    <n v="338.81"/>
    <x v="1"/>
    <x v="1"/>
    <s v="POL99941160"/>
    <n v="1"/>
    <n v="2024"/>
    <s v="July"/>
    <n v="0"/>
    <n v="1"/>
  </r>
  <r>
    <s v="PAY49789060"/>
    <d v="2022-02-17T00:00:00"/>
    <n v="438.57"/>
    <x v="2"/>
    <x v="0"/>
    <s v="POL42936470"/>
    <n v="0"/>
    <n v="2022"/>
    <s v="February"/>
    <n v="1"/>
    <n v="0"/>
  </r>
  <r>
    <s v="PAY21093330"/>
    <d v="2024-12-17T00:00:00"/>
    <n v="1185.1400000000001"/>
    <x v="2"/>
    <x v="0"/>
    <s v="POL20405348"/>
    <n v="0"/>
    <n v="2024"/>
    <s v="December"/>
    <n v="1"/>
    <n v="0"/>
  </r>
  <r>
    <s v="PAY16157133"/>
    <d v="2023-05-01T00:00:00"/>
    <n v="826.91"/>
    <x v="0"/>
    <x v="0"/>
    <s v="POL70572993"/>
    <n v="0"/>
    <n v="2023"/>
    <s v="May"/>
    <n v="1"/>
    <n v="0"/>
  </r>
  <r>
    <s v="PAY26414319"/>
    <d v="2023-03-26T00:00:00"/>
    <n v="509.51"/>
    <x v="2"/>
    <x v="1"/>
    <s v="POL57812937"/>
    <n v="1"/>
    <n v="2023"/>
    <s v="March"/>
    <n v="0"/>
    <n v="1"/>
  </r>
  <r>
    <s v="PAY66177260"/>
    <d v="2022-09-20T00:00:00"/>
    <n v="143.72999999999999"/>
    <x v="2"/>
    <x v="1"/>
    <s v="POL22496499"/>
    <n v="1"/>
    <n v="2022"/>
    <s v="September"/>
    <n v="0"/>
    <n v="1"/>
  </r>
  <r>
    <s v="PAY23477814"/>
    <d v="2024-09-29T00:00:00"/>
    <n v="289.64999999999998"/>
    <x v="2"/>
    <x v="0"/>
    <s v="POL75081520"/>
    <n v="0"/>
    <n v="2024"/>
    <s v="September"/>
    <n v="1"/>
    <n v="0"/>
  </r>
  <r>
    <s v="PAY52719145"/>
    <d v="2024-04-08T00:00:00"/>
    <n v="1413.86"/>
    <x v="1"/>
    <x v="1"/>
    <s v="POL42903965"/>
    <n v="1"/>
    <n v="2024"/>
    <s v="April"/>
    <n v="0"/>
    <n v="1"/>
  </r>
  <r>
    <s v="PAY35723077"/>
    <d v="2023-11-25T00:00:00"/>
    <n v="656.78"/>
    <x v="0"/>
    <x v="1"/>
    <s v="POL60601098"/>
    <n v="1"/>
    <n v="2023"/>
    <s v="November"/>
    <n v="0"/>
    <n v="1"/>
  </r>
  <r>
    <s v="PAY56901432"/>
    <d v="2023-08-28T00:00:00"/>
    <n v="635.65"/>
    <x v="1"/>
    <x v="1"/>
    <s v="POL80109772"/>
    <n v="1"/>
    <n v="2023"/>
    <s v="August"/>
    <n v="0"/>
    <n v="1"/>
  </r>
  <r>
    <s v="PAY94724264"/>
    <d v="2024-06-11T00:00:00"/>
    <n v="273.83"/>
    <x v="2"/>
    <x v="0"/>
    <s v="POL73654382"/>
    <n v="0"/>
    <n v="2024"/>
    <s v="June"/>
    <n v="1"/>
    <n v="0"/>
  </r>
  <r>
    <s v="PAY94845386"/>
    <d v="2022-11-23T00:00:00"/>
    <n v="1155.1099999999999"/>
    <x v="2"/>
    <x v="0"/>
    <s v="POL14906583"/>
    <n v="0"/>
    <n v="2022"/>
    <s v="November"/>
    <n v="1"/>
    <n v="0"/>
  </r>
  <r>
    <s v="PAY25344519"/>
    <d v="2023-11-05T00:00:00"/>
    <n v="1277.28"/>
    <x v="0"/>
    <x v="0"/>
    <s v="POL11227831"/>
    <n v="0"/>
    <n v="2023"/>
    <s v="November"/>
    <n v="1"/>
    <n v="0"/>
  </r>
  <r>
    <s v="PAY21813588"/>
    <d v="2022-03-26T00:00:00"/>
    <n v="93.88"/>
    <x v="2"/>
    <x v="1"/>
    <s v="POL28472750"/>
    <n v="1"/>
    <n v="2022"/>
    <s v="March"/>
    <n v="0"/>
    <n v="1"/>
  </r>
  <r>
    <s v="PAY59127019"/>
    <d v="2024-06-03T00:00:00"/>
    <n v="888.26"/>
    <x v="0"/>
    <x v="0"/>
    <s v="POL62033992"/>
    <n v="0"/>
    <n v="2024"/>
    <s v="June"/>
    <n v="1"/>
    <n v="0"/>
  </r>
  <r>
    <s v="PAY57412041"/>
    <d v="2022-01-05T00:00:00"/>
    <n v="611.58000000000004"/>
    <x v="0"/>
    <x v="0"/>
    <s v="POL55809193"/>
    <n v="0"/>
    <n v="2022"/>
    <s v="January"/>
    <n v="1"/>
    <n v="0"/>
  </r>
  <r>
    <s v="PAY36488490"/>
    <d v="2023-05-20T00:00:00"/>
    <n v="1153.5"/>
    <x v="0"/>
    <x v="0"/>
    <s v="POL14267045"/>
    <n v="0"/>
    <n v="2023"/>
    <s v="May"/>
    <n v="1"/>
    <n v="0"/>
  </r>
  <r>
    <s v="PAY13525178"/>
    <d v="2023-05-01T00:00:00"/>
    <n v="375.42"/>
    <x v="1"/>
    <x v="0"/>
    <s v="POL93324177"/>
    <n v="0"/>
    <n v="2023"/>
    <s v="May"/>
    <n v="1"/>
    <n v="0"/>
  </r>
  <r>
    <s v="PAY82559830"/>
    <d v="2023-02-04T00:00:00"/>
    <n v="490.51"/>
    <x v="1"/>
    <x v="0"/>
    <s v="POL88099393"/>
    <n v="0"/>
    <n v="2023"/>
    <s v="February"/>
    <n v="1"/>
    <n v="0"/>
  </r>
  <r>
    <s v="PAY63343447"/>
    <d v="2022-04-09T00:00:00"/>
    <n v="55.57"/>
    <x v="0"/>
    <x v="1"/>
    <s v="POL43758168"/>
    <n v="1"/>
    <n v="2022"/>
    <s v="April"/>
    <n v="0"/>
    <n v="1"/>
  </r>
  <r>
    <s v="PAY63214965"/>
    <d v="2023-06-23T00:00:00"/>
    <n v="702.17"/>
    <x v="0"/>
    <x v="1"/>
    <s v="POL04297854"/>
    <n v="1"/>
    <n v="2023"/>
    <s v="June"/>
    <n v="0"/>
    <n v="1"/>
  </r>
  <r>
    <s v="PAY14432268"/>
    <d v="2024-05-24T00:00:00"/>
    <n v="668.24"/>
    <x v="1"/>
    <x v="0"/>
    <s v="POL72761852"/>
    <n v="0"/>
    <n v="2024"/>
    <s v="May"/>
    <n v="1"/>
    <n v="0"/>
  </r>
  <r>
    <s v="PAY49707068"/>
    <d v="2024-10-14T00:00:00"/>
    <n v="241.9"/>
    <x v="0"/>
    <x v="0"/>
    <s v="POL11319886"/>
    <n v="0"/>
    <n v="2024"/>
    <s v="October"/>
    <n v="1"/>
    <n v="0"/>
  </r>
  <r>
    <s v="PAY80545856"/>
    <d v="2023-08-26T00:00:00"/>
    <n v="692.33"/>
    <x v="1"/>
    <x v="0"/>
    <s v="POL72689700"/>
    <n v="0"/>
    <n v="2023"/>
    <s v="August"/>
    <n v="1"/>
    <n v="0"/>
  </r>
  <r>
    <s v="PAY30856787"/>
    <d v="2023-09-14T00:00:00"/>
    <n v="1424.19"/>
    <x v="0"/>
    <x v="1"/>
    <s v="POL15307389"/>
    <n v="1"/>
    <n v="2023"/>
    <s v="September"/>
    <n v="0"/>
    <n v="1"/>
  </r>
  <r>
    <s v="PAY65065860"/>
    <d v="2024-12-21T00:00:00"/>
    <n v="1391.21"/>
    <x v="2"/>
    <x v="0"/>
    <s v="POL58199739"/>
    <n v="0"/>
    <n v="2024"/>
    <s v="December"/>
    <n v="1"/>
    <n v="0"/>
  </r>
  <r>
    <s v="PAY10371541"/>
    <d v="2023-12-09T00:00:00"/>
    <n v="981.83"/>
    <x v="1"/>
    <x v="0"/>
    <s v="POL44752961"/>
    <n v="0"/>
    <n v="2023"/>
    <s v="December"/>
    <n v="1"/>
    <n v="0"/>
  </r>
  <r>
    <s v="PAY95015295"/>
    <d v="2022-09-30T00:00:00"/>
    <n v="1487.14"/>
    <x v="1"/>
    <x v="1"/>
    <s v="POL64080185"/>
    <n v="1"/>
    <n v="2022"/>
    <s v="September"/>
    <n v="0"/>
    <n v="1"/>
  </r>
  <r>
    <s v="PAY54830822"/>
    <d v="2022-05-28T00:00:00"/>
    <n v="664.86"/>
    <x v="0"/>
    <x v="0"/>
    <s v="POL57078202"/>
    <n v="0"/>
    <n v="2022"/>
    <s v="May"/>
    <n v="1"/>
    <n v="0"/>
  </r>
  <r>
    <s v="PAY44815406"/>
    <d v="2022-03-29T00:00:00"/>
    <n v="319.33999999999997"/>
    <x v="2"/>
    <x v="1"/>
    <s v="POL45444901"/>
    <n v="1"/>
    <n v="2022"/>
    <s v="March"/>
    <n v="0"/>
    <n v="1"/>
  </r>
  <r>
    <s v="PAY54027976"/>
    <d v="2024-03-17T00:00:00"/>
    <n v="173.75"/>
    <x v="1"/>
    <x v="0"/>
    <s v="POL17634644"/>
    <n v="0"/>
    <n v="2024"/>
    <s v="March"/>
    <n v="1"/>
    <n v="0"/>
  </r>
  <r>
    <s v="PAY74099962"/>
    <d v="2023-09-05T00:00:00"/>
    <n v="241.48"/>
    <x v="1"/>
    <x v="0"/>
    <s v="POL24211829"/>
    <n v="0"/>
    <n v="2023"/>
    <s v="September"/>
    <n v="1"/>
    <n v="0"/>
  </r>
  <r>
    <s v="PAY28880752"/>
    <d v="2024-05-28T00:00:00"/>
    <n v="725.29"/>
    <x v="2"/>
    <x v="1"/>
    <s v="POL84542810"/>
    <n v="1"/>
    <n v="2024"/>
    <s v="May"/>
    <n v="0"/>
    <n v="1"/>
  </r>
  <r>
    <s v="PAY72302414"/>
    <d v="2024-06-23T00:00:00"/>
    <n v="919.1"/>
    <x v="0"/>
    <x v="1"/>
    <s v="POL91686015"/>
    <n v="1"/>
    <n v="2024"/>
    <s v="June"/>
    <n v="0"/>
    <n v="1"/>
  </r>
  <r>
    <s v="PAY81243250"/>
    <d v="2024-11-06T00:00:00"/>
    <n v="978.89"/>
    <x v="2"/>
    <x v="0"/>
    <s v="POL25794151"/>
    <n v="0"/>
    <n v="2024"/>
    <s v="November"/>
    <n v="1"/>
    <n v="0"/>
  </r>
  <r>
    <s v="PAY22179132"/>
    <d v="2024-07-19T00:00:00"/>
    <n v="192.85"/>
    <x v="2"/>
    <x v="1"/>
    <s v="POL69912538"/>
    <n v="1"/>
    <n v="2024"/>
    <s v="July"/>
    <n v="0"/>
    <n v="1"/>
  </r>
  <r>
    <s v="PAY34584330"/>
    <d v="2024-11-09T00:00:00"/>
    <n v="118.86"/>
    <x v="1"/>
    <x v="0"/>
    <s v="POL02336146"/>
    <n v="0"/>
    <n v="2024"/>
    <s v="November"/>
    <n v="1"/>
    <n v="0"/>
  </r>
  <r>
    <s v="PAY55733208"/>
    <d v="2022-04-19T00:00:00"/>
    <n v="1271.03"/>
    <x v="1"/>
    <x v="1"/>
    <s v="POL11204815"/>
    <n v="1"/>
    <n v="2022"/>
    <s v="April"/>
    <n v="0"/>
    <n v="1"/>
  </r>
  <r>
    <s v="PAY84694730"/>
    <d v="2024-11-27T00:00:00"/>
    <n v="218.53"/>
    <x v="1"/>
    <x v="0"/>
    <s v="POL09030327"/>
    <n v="0"/>
    <n v="2024"/>
    <s v="November"/>
    <n v="1"/>
    <n v="0"/>
  </r>
  <r>
    <s v="PAY83031505"/>
    <d v="2023-09-10T00:00:00"/>
    <n v="606"/>
    <x v="2"/>
    <x v="0"/>
    <s v="POL21300763"/>
    <n v="0"/>
    <n v="2023"/>
    <s v="September"/>
    <n v="1"/>
    <n v="0"/>
  </r>
  <r>
    <s v="PAY82734031"/>
    <d v="2023-04-06T00:00:00"/>
    <n v="1381.67"/>
    <x v="2"/>
    <x v="0"/>
    <s v="POL28107867"/>
    <n v="0"/>
    <n v="2023"/>
    <s v="April"/>
    <n v="1"/>
    <n v="0"/>
  </r>
  <r>
    <s v="PAY50321964"/>
    <d v="2022-01-07T00:00:00"/>
    <n v="470.34"/>
    <x v="1"/>
    <x v="0"/>
    <s v="POL51933372"/>
    <n v="0"/>
    <n v="2022"/>
    <s v="January"/>
    <n v="1"/>
    <n v="0"/>
  </r>
  <r>
    <s v="PAY22742235"/>
    <d v="2024-01-29T00:00:00"/>
    <n v="1301.1199999999999"/>
    <x v="2"/>
    <x v="1"/>
    <s v="POL44439232"/>
    <n v="1"/>
    <n v="2024"/>
    <s v="January"/>
    <n v="0"/>
    <n v="1"/>
  </r>
  <r>
    <s v="PAY19522317"/>
    <d v="2024-12-12T00:00:00"/>
    <n v="761.11"/>
    <x v="0"/>
    <x v="1"/>
    <s v="POL97235049"/>
    <n v="1"/>
    <n v="2024"/>
    <s v="December"/>
    <n v="0"/>
    <n v="1"/>
  </r>
  <r>
    <s v="PAY37459839"/>
    <d v="2024-12-07T00:00:00"/>
    <n v="1164.05"/>
    <x v="1"/>
    <x v="0"/>
    <s v="POL68960781"/>
    <n v="0"/>
    <n v="2024"/>
    <s v="December"/>
    <n v="1"/>
    <n v="0"/>
  </r>
  <r>
    <s v="PAY91821969"/>
    <d v="2023-06-07T00:00:00"/>
    <n v="492.17"/>
    <x v="0"/>
    <x v="0"/>
    <s v="POL11366285"/>
    <n v="0"/>
    <n v="2023"/>
    <s v="June"/>
    <n v="1"/>
    <n v="0"/>
  </r>
  <r>
    <s v="PAY53706666"/>
    <d v="2023-08-18T00:00:00"/>
    <n v="1012.49"/>
    <x v="2"/>
    <x v="0"/>
    <s v="POL58860880"/>
    <n v="0"/>
    <n v="2023"/>
    <s v="August"/>
    <n v="1"/>
    <n v="0"/>
  </r>
  <r>
    <s v="PAY14730832"/>
    <d v="2024-06-27T00:00:00"/>
    <n v="668.54"/>
    <x v="2"/>
    <x v="0"/>
    <s v="POL26280970"/>
    <n v="0"/>
    <n v="2024"/>
    <s v="June"/>
    <n v="1"/>
    <n v="0"/>
  </r>
  <r>
    <s v="PAY48652651"/>
    <d v="2022-06-02T00:00:00"/>
    <n v="251.29"/>
    <x v="2"/>
    <x v="0"/>
    <s v="POL73942223"/>
    <n v="0"/>
    <n v="2022"/>
    <s v="June"/>
    <n v="1"/>
    <n v="0"/>
  </r>
  <r>
    <s v="PAY71181374"/>
    <d v="2023-09-08T00:00:00"/>
    <n v="1312.4"/>
    <x v="2"/>
    <x v="0"/>
    <s v="POL95455759"/>
    <n v="0"/>
    <n v="2023"/>
    <s v="September"/>
    <n v="1"/>
    <n v="0"/>
  </r>
  <r>
    <s v="PAY18379091"/>
    <d v="2024-10-26T00:00:00"/>
    <n v="1311.43"/>
    <x v="1"/>
    <x v="1"/>
    <s v="POL87116208"/>
    <n v="1"/>
    <n v="2024"/>
    <s v="October"/>
    <n v="0"/>
    <n v="1"/>
  </r>
  <r>
    <s v="PAY04058061"/>
    <d v="2024-07-30T00:00:00"/>
    <n v="1281.71"/>
    <x v="0"/>
    <x v="1"/>
    <s v="POL91695176"/>
    <n v="1"/>
    <n v="2024"/>
    <s v="July"/>
    <n v="0"/>
    <n v="1"/>
  </r>
  <r>
    <s v="PAY54699072"/>
    <d v="2024-06-29T00:00:00"/>
    <n v="1105.3399999999999"/>
    <x v="1"/>
    <x v="0"/>
    <s v="POL68080704"/>
    <n v="0"/>
    <n v="2024"/>
    <s v="June"/>
    <n v="1"/>
    <n v="0"/>
  </r>
  <r>
    <s v="PAY60466913"/>
    <d v="2023-01-27T00:00:00"/>
    <n v="853.41"/>
    <x v="2"/>
    <x v="1"/>
    <s v="POL60083626"/>
    <n v="1"/>
    <n v="2023"/>
    <s v="January"/>
    <n v="0"/>
    <n v="1"/>
  </r>
  <r>
    <s v="PAY94047774"/>
    <d v="2023-02-23T00:00:00"/>
    <n v="954.63"/>
    <x v="0"/>
    <x v="0"/>
    <s v="POL61786939"/>
    <n v="0"/>
    <n v="2023"/>
    <s v="February"/>
    <n v="1"/>
    <n v="0"/>
  </r>
  <r>
    <s v="PAY77822703"/>
    <d v="2023-11-24T00:00:00"/>
    <n v="638.64"/>
    <x v="0"/>
    <x v="1"/>
    <s v="POL10148217"/>
    <n v="1"/>
    <n v="2023"/>
    <s v="November"/>
    <n v="0"/>
    <n v="1"/>
  </r>
  <r>
    <s v="PAY55342252"/>
    <d v="2023-02-12T00:00:00"/>
    <n v="153.87"/>
    <x v="0"/>
    <x v="0"/>
    <s v="POL46052776"/>
    <n v="0"/>
    <n v="2023"/>
    <s v="February"/>
    <n v="1"/>
    <n v="0"/>
  </r>
  <r>
    <s v="PAY03562609"/>
    <d v="2022-11-10T00:00:00"/>
    <n v="522.33000000000004"/>
    <x v="0"/>
    <x v="1"/>
    <s v="POL10824295"/>
    <n v="1"/>
    <n v="2022"/>
    <s v="November"/>
    <n v="0"/>
    <n v="1"/>
  </r>
  <r>
    <s v="PAY18698473"/>
    <d v="2022-05-11T00:00:00"/>
    <n v="347.75"/>
    <x v="1"/>
    <x v="0"/>
    <s v="POL93447913"/>
    <n v="0"/>
    <n v="2022"/>
    <s v="May"/>
    <n v="1"/>
    <n v="0"/>
  </r>
  <r>
    <s v="PAY74193409"/>
    <d v="2024-09-11T00:00:00"/>
    <n v="1001.6"/>
    <x v="1"/>
    <x v="0"/>
    <s v="POL57302291"/>
    <n v="0"/>
    <n v="2024"/>
    <s v="September"/>
    <n v="1"/>
    <n v="0"/>
  </r>
  <r>
    <s v="PAY35707493"/>
    <d v="2024-10-05T00:00:00"/>
    <n v="797.52"/>
    <x v="0"/>
    <x v="0"/>
    <s v="POL36275848"/>
    <n v="0"/>
    <n v="2024"/>
    <s v="October"/>
    <n v="1"/>
    <n v="0"/>
  </r>
  <r>
    <s v="PAY51300353"/>
    <d v="2023-10-23T00:00:00"/>
    <n v="662.21"/>
    <x v="2"/>
    <x v="0"/>
    <s v="POL59942075"/>
    <n v="0"/>
    <n v="2023"/>
    <s v="October"/>
    <n v="1"/>
    <n v="0"/>
  </r>
  <r>
    <s v="PAY61672520"/>
    <d v="2022-05-06T00:00:00"/>
    <n v="811.51"/>
    <x v="1"/>
    <x v="1"/>
    <s v="POL87324459"/>
    <n v="1"/>
    <n v="2022"/>
    <s v="May"/>
    <n v="0"/>
    <n v="1"/>
  </r>
  <r>
    <s v="PAY64604683"/>
    <d v="2022-05-25T00:00:00"/>
    <n v="344.6"/>
    <x v="2"/>
    <x v="0"/>
    <s v="POL82794219"/>
    <n v="0"/>
    <n v="2022"/>
    <s v="May"/>
    <n v="1"/>
    <n v="0"/>
  </r>
  <r>
    <s v="PAY71794968"/>
    <d v="2022-08-26T00:00:00"/>
    <n v="1166.06"/>
    <x v="1"/>
    <x v="1"/>
    <s v="POL06557000"/>
    <n v="1"/>
    <n v="2022"/>
    <s v="August"/>
    <n v="0"/>
    <n v="1"/>
  </r>
  <r>
    <s v="PAY94176817"/>
    <d v="2023-12-09T00:00:00"/>
    <n v="995.53"/>
    <x v="0"/>
    <x v="0"/>
    <s v="POL66521872"/>
    <n v="0"/>
    <n v="2023"/>
    <s v="December"/>
    <n v="1"/>
    <n v="0"/>
  </r>
  <r>
    <s v="PAY04105666"/>
    <d v="2024-05-31T00:00:00"/>
    <n v="1216.82"/>
    <x v="1"/>
    <x v="1"/>
    <s v="POL40696395"/>
    <n v="1"/>
    <n v="2024"/>
    <s v="May"/>
    <n v="0"/>
    <n v="1"/>
  </r>
  <r>
    <s v="PAY25574309"/>
    <d v="2023-07-26T00:00:00"/>
    <n v="387.63"/>
    <x v="1"/>
    <x v="0"/>
    <s v="POL32198260"/>
    <n v="0"/>
    <n v="2023"/>
    <s v="July"/>
    <n v="1"/>
    <n v="0"/>
  </r>
  <r>
    <s v="PAY05976776"/>
    <d v="2024-07-02T00:00:00"/>
    <n v="999.29"/>
    <x v="2"/>
    <x v="0"/>
    <s v="POL61565872"/>
    <n v="0"/>
    <n v="2024"/>
    <s v="July"/>
    <n v="1"/>
    <n v="0"/>
  </r>
  <r>
    <s v="PAY88240123"/>
    <d v="2023-01-03T00:00:00"/>
    <n v="1009.12"/>
    <x v="1"/>
    <x v="1"/>
    <s v="POL02082012"/>
    <n v="1"/>
    <n v="2023"/>
    <s v="January"/>
    <n v="0"/>
    <n v="1"/>
  </r>
  <r>
    <s v="PAY58364239"/>
    <d v="2024-10-13T00:00:00"/>
    <n v="1320.89"/>
    <x v="2"/>
    <x v="0"/>
    <s v="POL77822153"/>
    <n v="0"/>
    <n v="2024"/>
    <s v="October"/>
    <n v="1"/>
    <n v="0"/>
  </r>
  <r>
    <s v="PAY83839138"/>
    <d v="2022-11-25T00:00:00"/>
    <n v="1203.06"/>
    <x v="1"/>
    <x v="1"/>
    <s v="POL37348106"/>
    <n v="1"/>
    <n v="2022"/>
    <s v="November"/>
    <n v="0"/>
    <n v="1"/>
  </r>
  <r>
    <s v="PAY84261243"/>
    <d v="2023-11-28T00:00:00"/>
    <n v="1234.72"/>
    <x v="1"/>
    <x v="0"/>
    <s v="POL85106188"/>
    <n v="0"/>
    <n v="2023"/>
    <s v="November"/>
    <n v="1"/>
    <n v="0"/>
  </r>
  <r>
    <s v="PAY49153596"/>
    <d v="2024-03-26T00:00:00"/>
    <n v="614.47"/>
    <x v="2"/>
    <x v="0"/>
    <s v="POL80552860"/>
    <n v="0"/>
    <n v="2024"/>
    <s v="March"/>
    <n v="1"/>
    <n v="0"/>
  </r>
  <r>
    <s v="PAY88152770"/>
    <d v="2024-04-11T00:00:00"/>
    <n v="409.58"/>
    <x v="1"/>
    <x v="0"/>
    <s v="POL74142880"/>
    <n v="0"/>
    <n v="2024"/>
    <s v="April"/>
    <n v="1"/>
    <n v="0"/>
  </r>
  <r>
    <s v="PAY05753030"/>
    <d v="2023-10-03T00:00:00"/>
    <n v="1062.42"/>
    <x v="1"/>
    <x v="1"/>
    <s v="POL01881823"/>
    <n v="1"/>
    <n v="2023"/>
    <s v="October"/>
    <n v="0"/>
    <n v="1"/>
  </r>
  <r>
    <s v="PAY84844647"/>
    <d v="2024-10-09T00:00:00"/>
    <n v="868.16"/>
    <x v="2"/>
    <x v="1"/>
    <s v="POL52520227"/>
    <n v="1"/>
    <n v="2024"/>
    <s v="October"/>
    <n v="0"/>
    <n v="1"/>
  </r>
  <r>
    <s v="PAY31477576"/>
    <d v="2023-01-24T00:00:00"/>
    <n v="571.04999999999995"/>
    <x v="1"/>
    <x v="0"/>
    <s v="POL44986450"/>
    <n v="0"/>
    <n v="2023"/>
    <s v="January"/>
    <n v="1"/>
    <n v="0"/>
  </r>
  <r>
    <s v="PAY85272460"/>
    <d v="2022-02-25T00:00:00"/>
    <n v="207.7"/>
    <x v="2"/>
    <x v="1"/>
    <s v="POL84894422"/>
    <n v="1"/>
    <n v="2022"/>
    <s v="February"/>
    <n v="0"/>
    <n v="1"/>
  </r>
  <r>
    <s v="PAY07088268"/>
    <d v="2022-10-28T00:00:00"/>
    <n v="380.7"/>
    <x v="2"/>
    <x v="1"/>
    <s v="POL06464463"/>
    <n v="1"/>
    <n v="2022"/>
    <s v="October"/>
    <n v="0"/>
    <n v="1"/>
  </r>
  <r>
    <s v="PAY49613211"/>
    <d v="2023-12-15T00:00:00"/>
    <n v="1193.95"/>
    <x v="0"/>
    <x v="1"/>
    <s v="POL34609667"/>
    <n v="1"/>
    <n v="2023"/>
    <s v="December"/>
    <n v="0"/>
    <n v="1"/>
  </r>
  <r>
    <s v="PAY20813625"/>
    <d v="2022-05-01T00:00:00"/>
    <n v="526.64"/>
    <x v="0"/>
    <x v="1"/>
    <s v="POL08580196"/>
    <n v="1"/>
    <n v="2022"/>
    <s v="May"/>
    <n v="0"/>
    <n v="1"/>
  </r>
  <r>
    <s v="PAY91997098"/>
    <d v="2023-07-26T00:00:00"/>
    <n v="983.66"/>
    <x v="1"/>
    <x v="1"/>
    <s v="POL24776392"/>
    <n v="1"/>
    <n v="2023"/>
    <s v="July"/>
    <n v="0"/>
    <n v="1"/>
  </r>
  <r>
    <s v="PAY62254734"/>
    <d v="2022-06-01T00:00:00"/>
    <n v="1242.8599999999999"/>
    <x v="1"/>
    <x v="0"/>
    <s v="POL69146247"/>
    <n v="0"/>
    <n v="2022"/>
    <s v="June"/>
    <n v="1"/>
    <n v="0"/>
  </r>
  <r>
    <s v="PAY25103957"/>
    <d v="2022-11-05T00:00:00"/>
    <n v="709.06"/>
    <x v="2"/>
    <x v="0"/>
    <s v="POL79929053"/>
    <n v="0"/>
    <n v="2022"/>
    <s v="November"/>
    <n v="1"/>
    <n v="0"/>
  </r>
  <r>
    <s v="PAY41868212"/>
    <d v="2024-06-26T00:00:00"/>
    <n v="300.68"/>
    <x v="2"/>
    <x v="0"/>
    <s v="POL73225608"/>
    <n v="0"/>
    <n v="2024"/>
    <s v="June"/>
    <n v="1"/>
    <n v="0"/>
  </r>
  <r>
    <s v="PAY06834349"/>
    <d v="2023-12-21T00:00:00"/>
    <n v="432.64"/>
    <x v="0"/>
    <x v="1"/>
    <s v="POL14906583"/>
    <n v="1"/>
    <n v="2023"/>
    <s v="December"/>
    <n v="0"/>
    <n v="1"/>
  </r>
  <r>
    <s v="PAY77371386"/>
    <d v="2023-01-03T00:00:00"/>
    <n v="519.02"/>
    <x v="1"/>
    <x v="1"/>
    <s v="POL78697051"/>
    <n v="1"/>
    <n v="2023"/>
    <s v="January"/>
    <n v="0"/>
    <n v="1"/>
  </r>
  <r>
    <s v="PAY11585669"/>
    <d v="2024-04-16T00:00:00"/>
    <n v="981.98"/>
    <x v="2"/>
    <x v="0"/>
    <s v="POL31689204"/>
    <n v="0"/>
    <n v="2024"/>
    <s v="April"/>
    <n v="1"/>
    <n v="0"/>
  </r>
  <r>
    <s v="PAY49938758"/>
    <d v="2023-06-25T00:00:00"/>
    <n v="1087.48"/>
    <x v="2"/>
    <x v="1"/>
    <s v="POL26888148"/>
    <n v="1"/>
    <n v="2023"/>
    <s v="June"/>
    <n v="0"/>
    <n v="1"/>
  </r>
  <r>
    <s v="PAY51003742"/>
    <d v="2023-10-20T00:00:00"/>
    <n v="1354.87"/>
    <x v="2"/>
    <x v="0"/>
    <s v="POL33080881"/>
    <n v="0"/>
    <n v="2023"/>
    <s v="October"/>
    <n v="1"/>
    <n v="0"/>
  </r>
  <r>
    <s v="PAY86209412"/>
    <d v="2022-11-12T00:00:00"/>
    <n v="854.7"/>
    <x v="1"/>
    <x v="1"/>
    <s v="POL88297465"/>
    <n v="1"/>
    <n v="2022"/>
    <s v="November"/>
    <n v="0"/>
    <n v="1"/>
  </r>
  <r>
    <s v="PAY41556297"/>
    <d v="2023-09-04T00:00:00"/>
    <n v="437.25"/>
    <x v="2"/>
    <x v="1"/>
    <s v="POL89983994"/>
    <n v="1"/>
    <n v="2023"/>
    <s v="September"/>
    <n v="0"/>
    <n v="1"/>
  </r>
  <r>
    <s v="PAY74173014"/>
    <d v="2022-03-23T00:00:00"/>
    <n v="767.84"/>
    <x v="2"/>
    <x v="1"/>
    <s v="POL48871817"/>
    <n v="1"/>
    <n v="2022"/>
    <s v="March"/>
    <n v="0"/>
    <n v="1"/>
  </r>
  <r>
    <s v="PAY73370938"/>
    <d v="2024-08-19T00:00:00"/>
    <n v="352.57"/>
    <x v="1"/>
    <x v="0"/>
    <s v="POL07837542"/>
    <n v="0"/>
    <n v="2024"/>
    <s v="August"/>
    <n v="1"/>
    <n v="0"/>
  </r>
  <r>
    <s v="PAY37292431"/>
    <d v="2022-05-16T00:00:00"/>
    <n v="258.14999999999998"/>
    <x v="2"/>
    <x v="1"/>
    <s v="POL27188629"/>
    <n v="1"/>
    <n v="2022"/>
    <s v="May"/>
    <n v="0"/>
    <n v="1"/>
  </r>
  <r>
    <s v="PAY43926052"/>
    <d v="2023-12-27T00:00:00"/>
    <n v="1496.12"/>
    <x v="2"/>
    <x v="0"/>
    <s v="POL73788724"/>
    <n v="0"/>
    <n v="2023"/>
    <s v="December"/>
    <n v="1"/>
    <n v="0"/>
  </r>
  <r>
    <s v="PAY86042548"/>
    <d v="2023-12-24T00:00:00"/>
    <n v="307.64"/>
    <x v="1"/>
    <x v="0"/>
    <s v="POL04120684"/>
    <n v="0"/>
    <n v="2023"/>
    <s v="December"/>
    <n v="1"/>
    <n v="0"/>
  </r>
  <r>
    <s v="PAY11264498"/>
    <d v="2022-05-01T00:00:00"/>
    <n v="512.59"/>
    <x v="2"/>
    <x v="1"/>
    <s v="POL81654453"/>
    <n v="1"/>
    <n v="2022"/>
    <s v="May"/>
    <n v="0"/>
    <n v="1"/>
  </r>
  <r>
    <s v="PAY61880796"/>
    <d v="2023-08-18T00:00:00"/>
    <n v="1148.1500000000001"/>
    <x v="2"/>
    <x v="0"/>
    <s v="POL40907312"/>
    <n v="0"/>
    <n v="2023"/>
    <s v="August"/>
    <n v="1"/>
    <n v="0"/>
  </r>
  <r>
    <s v="PAY72146262"/>
    <d v="2023-10-09T00:00:00"/>
    <n v="171.37"/>
    <x v="2"/>
    <x v="1"/>
    <s v="POL89297739"/>
    <n v="1"/>
    <n v="2023"/>
    <s v="October"/>
    <n v="0"/>
    <n v="1"/>
  </r>
  <r>
    <s v="PAY61387770"/>
    <d v="2022-05-30T00:00:00"/>
    <n v="1090.4100000000001"/>
    <x v="1"/>
    <x v="0"/>
    <s v="POL45315654"/>
    <n v="0"/>
    <n v="2022"/>
    <s v="May"/>
    <n v="1"/>
    <n v="0"/>
  </r>
  <r>
    <s v="PAY37164872"/>
    <d v="2022-07-10T00:00:00"/>
    <n v="880.49"/>
    <x v="2"/>
    <x v="0"/>
    <s v="POL54459099"/>
    <n v="0"/>
    <n v="2022"/>
    <s v="July"/>
    <n v="1"/>
    <n v="0"/>
  </r>
  <r>
    <s v="PAY24942300"/>
    <d v="2024-04-02T00:00:00"/>
    <n v="838.12"/>
    <x v="0"/>
    <x v="1"/>
    <s v="POL46303313"/>
    <n v="1"/>
    <n v="2024"/>
    <s v="April"/>
    <n v="0"/>
    <n v="1"/>
  </r>
  <r>
    <s v="PAY81596509"/>
    <d v="2024-04-08T00:00:00"/>
    <n v="1377.71"/>
    <x v="0"/>
    <x v="0"/>
    <s v="POL26049302"/>
    <n v="0"/>
    <n v="2024"/>
    <s v="April"/>
    <n v="1"/>
    <n v="0"/>
  </r>
  <r>
    <s v="PAY80605002"/>
    <d v="2022-02-09T00:00:00"/>
    <n v="451.94"/>
    <x v="0"/>
    <x v="0"/>
    <s v="POL12062320"/>
    <n v="0"/>
    <n v="2022"/>
    <s v="February"/>
    <n v="1"/>
    <n v="0"/>
  </r>
  <r>
    <s v="PAY82448547"/>
    <d v="2024-01-14T00:00:00"/>
    <n v="949.68"/>
    <x v="1"/>
    <x v="1"/>
    <s v="POL14768104"/>
    <n v="1"/>
    <n v="2024"/>
    <s v="January"/>
    <n v="0"/>
    <n v="1"/>
  </r>
  <r>
    <s v="PAY06989081"/>
    <d v="2024-02-11T00:00:00"/>
    <n v="158.32"/>
    <x v="1"/>
    <x v="1"/>
    <s v="POL30236803"/>
    <n v="1"/>
    <n v="2024"/>
    <s v="February"/>
    <n v="0"/>
    <n v="1"/>
  </r>
  <r>
    <s v="PAY38892257"/>
    <d v="2022-07-03T00:00:00"/>
    <n v="1325.86"/>
    <x v="1"/>
    <x v="0"/>
    <s v="POL86478823"/>
    <n v="0"/>
    <n v="2022"/>
    <s v="July"/>
    <n v="1"/>
    <n v="0"/>
  </r>
  <r>
    <s v="PAY43646714"/>
    <d v="2024-12-05T00:00:00"/>
    <n v="1104.4000000000001"/>
    <x v="1"/>
    <x v="0"/>
    <s v="POL81358654"/>
    <n v="0"/>
    <n v="2024"/>
    <s v="December"/>
    <n v="1"/>
    <n v="0"/>
  </r>
  <r>
    <s v="PAY65817431"/>
    <d v="2022-06-11T00:00:00"/>
    <n v="427.32"/>
    <x v="2"/>
    <x v="0"/>
    <s v="POL97704616"/>
    <n v="0"/>
    <n v="2022"/>
    <s v="June"/>
    <n v="1"/>
    <n v="0"/>
  </r>
  <r>
    <s v="PAY14459321"/>
    <d v="2023-05-26T00:00:00"/>
    <n v="641.61"/>
    <x v="0"/>
    <x v="1"/>
    <s v="POL37452247"/>
    <n v="1"/>
    <n v="2023"/>
    <s v="May"/>
    <n v="0"/>
    <n v="1"/>
  </r>
  <r>
    <s v="PAY08713887"/>
    <d v="2024-05-21T00:00:00"/>
    <n v="267.13"/>
    <x v="2"/>
    <x v="0"/>
    <s v="POL20270146"/>
    <n v="0"/>
    <n v="2024"/>
    <s v="May"/>
    <n v="1"/>
    <n v="0"/>
  </r>
  <r>
    <s v="PAY25795580"/>
    <d v="2022-10-13T00:00:00"/>
    <n v="1078.1199999999999"/>
    <x v="0"/>
    <x v="1"/>
    <s v="POL70483793"/>
    <n v="1"/>
    <n v="2022"/>
    <s v="October"/>
    <n v="0"/>
    <n v="1"/>
  </r>
  <r>
    <s v="PAY30161142"/>
    <d v="2024-05-15T00:00:00"/>
    <n v="540.62"/>
    <x v="2"/>
    <x v="0"/>
    <s v="POL59077724"/>
    <n v="0"/>
    <n v="2024"/>
    <s v="May"/>
    <n v="1"/>
    <n v="0"/>
  </r>
  <r>
    <s v="PAY38545843"/>
    <d v="2024-08-17T00:00:00"/>
    <n v="1286.28"/>
    <x v="2"/>
    <x v="1"/>
    <s v="POL09750798"/>
    <n v="1"/>
    <n v="2024"/>
    <s v="August"/>
    <n v="0"/>
    <n v="1"/>
  </r>
  <r>
    <s v="PAY32560276"/>
    <d v="2023-10-02T00:00:00"/>
    <n v="1491.13"/>
    <x v="0"/>
    <x v="1"/>
    <s v="POL65040463"/>
    <n v="1"/>
    <n v="2023"/>
    <s v="October"/>
    <n v="0"/>
    <n v="1"/>
  </r>
  <r>
    <s v="PAY39837725"/>
    <d v="2024-11-14T00:00:00"/>
    <n v="316.22000000000003"/>
    <x v="2"/>
    <x v="0"/>
    <s v="POL96527583"/>
    <n v="0"/>
    <n v="2024"/>
    <s v="November"/>
    <n v="1"/>
    <n v="0"/>
  </r>
  <r>
    <s v="PAY04890220"/>
    <d v="2024-03-28T00:00:00"/>
    <n v="160.24"/>
    <x v="0"/>
    <x v="1"/>
    <s v="POL05753582"/>
    <n v="1"/>
    <n v="2024"/>
    <s v="March"/>
    <n v="0"/>
    <n v="1"/>
  </r>
  <r>
    <s v="PAY88526826"/>
    <d v="2024-12-16T00:00:00"/>
    <n v="175"/>
    <x v="2"/>
    <x v="0"/>
    <s v="POL30115645"/>
    <n v="0"/>
    <n v="2024"/>
    <s v="December"/>
    <n v="1"/>
    <n v="0"/>
  </r>
  <r>
    <s v="PAY77306851"/>
    <d v="2022-09-22T00:00:00"/>
    <n v="173.06"/>
    <x v="1"/>
    <x v="0"/>
    <s v="POL13071740"/>
    <n v="0"/>
    <n v="2022"/>
    <s v="September"/>
    <n v="1"/>
    <n v="0"/>
  </r>
  <r>
    <s v="PAY15217262"/>
    <d v="2022-07-06T00:00:00"/>
    <n v="805.26"/>
    <x v="0"/>
    <x v="1"/>
    <s v="POL57229212"/>
    <n v="1"/>
    <n v="2022"/>
    <s v="July"/>
    <n v="0"/>
    <n v="1"/>
  </r>
  <r>
    <s v="PAY97272121"/>
    <d v="2023-01-16T00:00:00"/>
    <n v="665.71"/>
    <x v="2"/>
    <x v="0"/>
    <s v="POL97702874"/>
    <n v="0"/>
    <n v="2023"/>
    <s v="January"/>
    <n v="1"/>
    <n v="0"/>
  </r>
  <r>
    <s v="PAY08669806"/>
    <d v="2024-12-10T00:00:00"/>
    <n v="691.63"/>
    <x v="1"/>
    <x v="0"/>
    <s v="POL46136087"/>
    <n v="0"/>
    <n v="2024"/>
    <s v="December"/>
    <n v="1"/>
    <n v="0"/>
  </r>
  <r>
    <s v="PAY82082963"/>
    <d v="2023-07-14T00:00:00"/>
    <n v="1279.68"/>
    <x v="1"/>
    <x v="0"/>
    <s v="POL55243233"/>
    <n v="0"/>
    <n v="2023"/>
    <s v="July"/>
    <n v="1"/>
    <n v="0"/>
  </r>
  <r>
    <s v="PAY44519171"/>
    <d v="2024-02-13T00:00:00"/>
    <n v="1220.31"/>
    <x v="1"/>
    <x v="0"/>
    <s v="POL64607736"/>
    <n v="0"/>
    <n v="2024"/>
    <s v="February"/>
    <n v="1"/>
    <n v="0"/>
  </r>
  <r>
    <s v="PAY51038503"/>
    <d v="2022-11-01T00:00:00"/>
    <n v="886.71"/>
    <x v="0"/>
    <x v="0"/>
    <s v="POL28778471"/>
    <n v="0"/>
    <n v="2022"/>
    <s v="November"/>
    <n v="1"/>
    <n v="0"/>
  </r>
  <r>
    <s v="PAY44996128"/>
    <d v="2022-12-04T00:00:00"/>
    <n v="1296.32"/>
    <x v="0"/>
    <x v="1"/>
    <s v="POL25240752"/>
    <n v="1"/>
    <n v="2022"/>
    <s v="December"/>
    <n v="0"/>
    <n v="1"/>
  </r>
  <r>
    <s v="PAY61197807"/>
    <d v="2022-01-05T00:00:00"/>
    <n v="912.31"/>
    <x v="1"/>
    <x v="0"/>
    <s v="POL69821903"/>
    <n v="0"/>
    <n v="2022"/>
    <s v="January"/>
    <n v="1"/>
    <n v="0"/>
  </r>
  <r>
    <s v="PAY05469603"/>
    <d v="2022-05-15T00:00:00"/>
    <n v="370.53"/>
    <x v="2"/>
    <x v="1"/>
    <s v="POL24855714"/>
    <n v="1"/>
    <n v="2022"/>
    <s v="May"/>
    <n v="0"/>
    <n v="1"/>
  </r>
  <r>
    <s v="PAY75614314"/>
    <d v="2022-02-27T00:00:00"/>
    <n v="1084"/>
    <x v="0"/>
    <x v="1"/>
    <s v="POL24807912"/>
    <n v="1"/>
    <n v="2022"/>
    <s v="February"/>
    <n v="0"/>
    <n v="1"/>
  </r>
  <r>
    <s v="PAY79564645"/>
    <d v="2022-07-16T00:00:00"/>
    <n v="1482.87"/>
    <x v="2"/>
    <x v="0"/>
    <s v="POL96903028"/>
    <n v="0"/>
    <n v="2022"/>
    <s v="July"/>
    <n v="1"/>
    <n v="0"/>
  </r>
  <r>
    <s v="PAY38119482"/>
    <d v="2023-03-10T00:00:00"/>
    <n v="1049.9100000000001"/>
    <x v="1"/>
    <x v="0"/>
    <s v="POL11213350"/>
    <n v="0"/>
    <n v="2023"/>
    <s v="March"/>
    <n v="1"/>
    <n v="0"/>
  </r>
  <r>
    <s v="PAY09103949"/>
    <d v="2022-12-24T00:00:00"/>
    <n v="786.16"/>
    <x v="1"/>
    <x v="1"/>
    <s v="POL23979446"/>
    <n v="1"/>
    <n v="2022"/>
    <s v="December"/>
    <n v="0"/>
    <n v="1"/>
  </r>
  <r>
    <s v="PAY52214045"/>
    <d v="2023-08-19T00:00:00"/>
    <n v="141.12"/>
    <x v="0"/>
    <x v="1"/>
    <s v="POL90480498"/>
    <n v="1"/>
    <n v="2023"/>
    <s v="August"/>
    <n v="0"/>
    <n v="1"/>
  </r>
  <r>
    <s v="PAY13461919"/>
    <d v="2022-02-27T00:00:00"/>
    <n v="1081.23"/>
    <x v="2"/>
    <x v="1"/>
    <s v="POL87933513"/>
    <n v="1"/>
    <n v="2022"/>
    <s v="February"/>
    <n v="0"/>
    <n v="1"/>
  </r>
  <r>
    <s v="PAY25400599"/>
    <d v="2024-03-05T00:00:00"/>
    <n v="616.21"/>
    <x v="1"/>
    <x v="0"/>
    <s v="POL08536084"/>
    <n v="0"/>
    <n v="2024"/>
    <s v="March"/>
    <n v="1"/>
    <n v="0"/>
  </r>
  <r>
    <s v="PAY64545303"/>
    <d v="2023-04-15T00:00:00"/>
    <n v="1106.96"/>
    <x v="0"/>
    <x v="1"/>
    <s v="POL44693402"/>
    <n v="1"/>
    <n v="2023"/>
    <s v="April"/>
    <n v="0"/>
    <n v="1"/>
  </r>
  <r>
    <s v="PAY61654696"/>
    <d v="2023-04-16T00:00:00"/>
    <n v="959.78"/>
    <x v="1"/>
    <x v="1"/>
    <s v="POL73654382"/>
    <n v="1"/>
    <n v="2023"/>
    <s v="April"/>
    <n v="0"/>
    <n v="1"/>
  </r>
  <r>
    <s v="PAY01963367"/>
    <d v="2024-07-15T00:00:00"/>
    <n v="85.03"/>
    <x v="0"/>
    <x v="1"/>
    <s v="POL62759282"/>
    <n v="1"/>
    <n v="2024"/>
    <s v="July"/>
    <n v="0"/>
    <n v="1"/>
  </r>
  <r>
    <s v="PAY49228786"/>
    <d v="2022-09-29T00:00:00"/>
    <n v="1269.29"/>
    <x v="0"/>
    <x v="0"/>
    <s v="POL91015458"/>
    <n v="0"/>
    <n v="2022"/>
    <s v="September"/>
    <n v="1"/>
    <n v="0"/>
  </r>
  <r>
    <s v="PAY40389774"/>
    <d v="2023-12-29T00:00:00"/>
    <n v="1350.25"/>
    <x v="1"/>
    <x v="1"/>
    <s v="POL17278693"/>
    <n v="1"/>
    <n v="2023"/>
    <s v="December"/>
    <n v="0"/>
    <n v="1"/>
  </r>
  <r>
    <s v="PAY79882763"/>
    <d v="2024-06-08T00:00:00"/>
    <n v="804.3"/>
    <x v="0"/>
    <x v="0"/>
    <s v="POL79962283"/>
    <n v="0"/>
    <n v="2024"/>
    <s v="June"/>
    <n v="1"/>
    <n v="0"/>
  </r>
  <r>
    <s v="PAY57477024"/>
    <d v="2022-02-16T00:00:00"/>
    <n v="1301.18"/>
    <x v="1"/>
    <x v="0"/>
    <s v="POL52570875"/>
    <n v="0"/>
    <n v="2022"/>
    <s v="February"/>
    <n v="1"/>
    <n v="0"/>
  </r>
  <r>
    <s v="PAY33877050"/>
    <d v="2022-11-30T00:00:00"/>
    <n v="526.33000000000004"/>
    <x v="0"/>
    <x v="0"/>
    <s v="POL94939056"/>
    <n v="0"/>
    <n v="2022"/>
    <s v="November"/>
    <n v="1"/>
    <n v="0"/>
  </r>
  <r>
    <s v="PAY43078795"/>
    <d v="2023-12-01T00:00:00"/>
    <n v="354.36"/>
    <x v="1"/>
    <x v="1"/>
    <s v="POL32342170"/>
    <n v="1"/>
    <n v="2023"/>
    <s v="December"/>
    <n v="0"/>
    <n v="1"/>
  </r>
  <r>
    <s v="PAY51893329"/>
    <d v="2023-11-10T00:00:00"/>
    <n v="422.5"/>
    <x v="0"/>
    <x v="1"/>
    <s v="POL32797362"/>
    <n v="1"/>
    <n v="2023"/>
    <s v="November"/>
    <n v="0"/>
    <n v="1"/>
  </r>
  <r>
    <s v="PAY40204862"/>
    <d v="2023-03-12T00:00:00"/>
    <n v="1006.22"/>
    <x v="0"/>
    <x v="1"/>
    <s v="POL54888103"/>
    <n v="1"/>
    <n v="2023"/>
    <s v="March"/>
    <n v="0"/>
    <n v="1"/>
  </r>
  <r>
    <s v="PAY18115065"/>
    <d v="2024-07-07T00:00:00"/>
    <n v="609.85"/>
    <x v="1"/>
    <x v="1"/>
    <s v="POL95217332"/>
    <n v="1"/>
    <n v="2024"/>
    <s v="July"/>
    <n v="0"/>
    <n v="1"/>
  </r>
  <r>
    <s v="PAY33349040"/>
    <d v="2024-06-30T00:00:00"/>
    <n v="681.62"/>
    <x v="1"/>
    <x v="1"/>
    <s v="POL35164229"/>
    <n v="1"/>
    <n v="2024"/>
    <s v="June"/>
    <n v="0"/>
    <n v="1"/>
  </r>
  <r>
    <s v="PAY11923218"/>
    <d v="2023-06-08T00:00:00"/>
    <n v="577.92999999999995"/>
    <x v="1"/>
    <x v="1"/>
    <s v="POL64204852"/>
    <n v="1"/>
    <n v="2023"/>
    <s v="June"/>
    <n v="0"/>
    <n v="1"/>
  </r>
  <r>
    <s v="PAY66811814"/>
    <d v="2024-05-01T00:00:00"/>
    <n v="438.16"/>
    <x v="1"/>
    <x v="1"/>
    <s v="POL63433584"/>
    <n v="1"/>
    <n v="2024"/>
    <s v="May"/>
    <n v="0"/>
    <n v="1"/>
  </r>
  <r>
    <s v="PAY61118984"/>
    <d v="2023-10-07T00:00:00"/>
    <n v="727.8"/>
    <x v="1"/>
    <x v="1"/>
    <s v="POL19136648"/>
    <n v="1"/>
    <n v="2023"/>
    <s v="October"/>
    <n v="0"/>
    <n v="1"/>
  </r>
  <r>
    <s v="PAY43799690"/>
    <d v="2024-05-28T00:00:00"/>
    <n v="218.05"/>
    <x v="2"/>
    <x v="1"/>
    <s v="POL96760097"/>
    <n v="1"/>
    <n v="2024"/>
    <s v="May"/>
    <n v="0"/>
    <n v="1"/>
  </r>
  <r>
    <s v="PAY47297465"/>
    <d v="2024-08-16T00:00:00"/>
    <n v="1265.98"/>
    <x v="1"/>
    <x v="0"/>
    <s v="POL22302710"/>
    <n v="0"/>
    <n v="2024"/>
    <s v="August"/>
    <n v="1"/>
    <n v="0"/>
  </r>
  <r>
    <s v="PAY20557104"/>
    <d v="2022-04-15T00:00:00"/>
    <n v="201.78"/>
    <x v="2"/>
    <x v="0"/>
    <s v="POL72956351"/>
    <n v="0"/>
    <n v="2022"/>
    <s v="April"/>
    <n v="1"/>
    <n v="0"/>
  </r>
  <r>
    <s v="PAY35698908"/>
    <d v="2022-10-04T00:00:00"/>
    <n v="321.56"/>
    <x v="1"/>
    <x v="1"/>
    <s v="POL19532067"/>
    <n v="1"/>
    <n v="2022"/>
    <s v="October"/>
    <n v="0"/>
    <n v="1"/>
  </r>
  <r>
    <s v="PAY10082066"/>
    <d v="2022-06-10T00:00:00"/>
    <n v="568.96"/>
    <x v="1"/>
    <x v="0"/>
    <s v="POL61616519"/>
    <n v="0"/>
    <n v="2022"/>
    <s v="June"/>
    <n v="1"/>
    <n v="0"/>
  </r>
  <r>
    <s v="PAY79899656"/>
    <d v="2024-05-01T00:00:00"/>
    <n v="1203.99"/>
    <x v="0"/>
    <x v="1"/>
    <s v="POL79406105"/>
    <n v="1"/>
    <n v="2024"/>
    <s v="May"/>
    <n v="0"/>
    <n v="1"/>
  </r>
  <r>
    <s v="PAY18610648"/>
    <d v="2023-02-18T00:00:00"/>
    <n v="669.79"/>
    <x v="2"/>
    <x v="1"/>
    <s v="POL51164854"/>
    <n v="1"/>
    <n v="2023"/>
    <s v="February"/>
    <n v="0"/>
    <n v="1"/>
  </r>
  <r>
    <s v="PAY73871365"/>
    <d v="2022-07-02T00:00:00"/>
    <n v="60.71"/>
    <x v="0"/>
    <x v="0"/>
    <s v="POL79306031"/>
    <n v="0"/>
    <n v="2022"/>
    <s v="July"/>
    <n v="1"/>
    <n v="0"/>
  </r>
  <r>
    <s v="PAY01528930"/>
    <d v="2022-07-24T00:00:00"/>
    <n v="576.35"/>
    <x v="1"/>
    <x v="1"/>
    <s v="POL31757726"/>
    <n v="1"/>
    <n v="2022"/>
    <s v="July"/>
    <n v="0"/>
    <n v="1"/>
  </r>
  <r>
    <s v="PAY38187669"/>
    <d v="2023-05-26T00:00:00"/>
    <n v="181.07"/>
    <x v="0"/>
    <x v="1"/>
    <s v="POL31729294"/>
    <n v="1"/>
    <n v="2023"/>
    <s v="May"/>
    <n v="0"/>
    <n v="1"/>
  </r>
  <r>
    <s v="PAY98109007"/>
    <d v="2024-06-17T00:00:00"/>
    <n v="779.82"/>
    <x v="0"/>
    <x v="0"/>
    <s v="POL47175698"/>
    <n v="0"/>
    <n v="2024"/>
    <s v="June"/>
    <n v="1"/>
    <n v="0"/>
  </r>
  <r>
    <s v="PAY67540908"/>
    <d v="2023-08-03T00:00:00"/>
    <n v="342.91"/>
    <x v="2"/>
    <x v="0"/>
    <s v="POL62969017"/>
    <n v="0"/>
    <n v="2023"/>
    <s v="August"/>
    <n v="1"/>
    <n v="0"/>
  </r>
  <r>
    <s v="PAY93282752"/>
    <d v="2022-01-12T00:00:00"/>
    <n v="288.2"/>
    <x v="2"/>
    <x v="1"/>
    <s v="POL92386046"/>
    <n v="1"/>
    <n v="2022"/>
    <s v="January"/>
    <n v="0"/>
    <n v="1"/>
  </r>
  <r>
    <s v="PAY21919990"/>
    <d v="2023-11-22T00:00:00"/>
    <n v="344.88"/>
    <x v="0"/>
    <x v="0"/>
    <s v="POL03108905"/>
    <n v="0"/>
    <n v="2023"/>
    <s v="November"/>
    <n v="1"/>
    <n v="0"/>
  </r>
  <r>
    <s v="PAY47624551"/>
    <d v="2022-08-11T00:00:00"/>
    <n v="1133.74"/>
    <x v="2"/>
    <x v="1"/>
    <s v="POL30062684"/>
    <n v="1"/>
    <n v="2022"/>
    <s v="August"/>
    <n v="0"/>
    <n v="1"/>
  </r>
  <r>
    <s v="PAY98416857"/>
    <d v="2022-09-26T00:00:00"/>
    <n v="1408.16"/>
    <x v="0"/>
    <x v="0"/>
    <s v="POL59205415"/>
    <n v="0"/>
    <n v="2022"/>
    <s v="September"/>
    <n v="1"/>
    <n v="0"/>
  </r>
  <r>
    <s v="PAY89999620"/>
    <d v="2022-10-09T00:00:00"/>
    <n v="1041.1400000000001"/>
    <x v="0"/>
    <x v="1"/>
    <s v="POL31865352"/>
    <n v="1"/>
    <n v="2022"/>
    <s v="October"/>
    <n v="0"/>
    <n v="1"/>
  </r>
  <r>
    <s v="PAY55424947"/>
    <d v="2023-01-01T00:00:00"/>
    <n v="66.180000000000007"/>
    <x v="0"/>
    <x v="0"/>
    <s v="POL26162057"/>
    <n v="0"/>
    <n v="2023"/>
    <s v="January"/>
    <n v="1"/>
    <n v="0"/>
  </r>
  <r>
    <s v="PAY99778646"/>
    <d v="2022-01-03T00:00:00"/>
    <n v="372.67"/>
    <x v="0"/>
    <x v="1"/>
    <s v="POL25023935"/>
    <n v="1"/>
    <n v="2022"/>
    <s v="January"/>
    <n v="0"/>
    <n v="1"/>
  </r>
  <r>
    <s v="PAY94055301"/>
    <d v="2024-07-03T00:00:00"/>
    <n v="426.54"/>
    <x v="0"/>
    <x v="0"/>
    <s v="POL28314464"/>
    <n v="0"/>
    <n v="2024"/>
    <s v="July"/>
    <n v="1"/>
    <n v="0"/>
  </r>
  <r>
    <s v="PAY67241318"/>
    <d v="2024-01-29T00:00:00"/>
    <n v="1442.05"/>
    <x v="2"/>
    <x v="0"/>
    <s v="POL19986234"/>
    <n v="0"/>
    <n v="2024"/>
    <s v="January"/>
    <n v="1"/>
    <n v="0"/>
  </r>
  <r>
    <s v="PAY89138485"/>
    <d v="2023-04-26T00:00:00"/>
    <n v="361.48"/>
    <x v="1"/>
    <x v="0"/>
    <s v="POL09141368"/>
    <n v="0"/>
    <n v="2023"/>
    <s v="April"/>
    <n v="1"/>
    <n v="0"/>
  </r>
  <r>
    <s v="PAY47474836"/>
    <d v="2024-11-18T00:00:00"/>
    <n v="56.26"/>
    <x v="2"/>
    <x v="0"/>
    <s v="POL90960707"/>
    <n v="0"/>
    <n v="2024"/>
    <s v="November"/>
    <n v="1"/>
    <n v="0"/>
  </r>
  <r>
    <s v="PAY29910113"/>
    <d v="2022-02-23T00:00:00"/>
    <n v="1347.94"/>
    <x v="1"/>
    <x v="0"/>
    <s v="POL56373098"/>
    <n v="0"/>
    <n v="2022"/>
    <s v="February"/>
    <n v="1"/>
    <n v="0"/>
  </r>
  <r>
    <s v="PAY14597442"/>
    <d v="2022-11-09T00:00:00"/>
    <n v="72.61"/>
    <x v="1"/>
    <x v="0"/>
    <s v="POL45374585"/>
    <n v="0"/>
    <n v="2022"/>
    <s v="November"/>
    <n v="1"/>
    <n v="0"/>
  </r>
  <r>
    <s v="PAY51195674"/>
    <d v="2023-05-04T00:00:00"/>
    <n v="716.01"/>
    <x v="2"/>
    <x v="0"/>
    <s v="POL82947020"/>
    <n v="0"/>
    <n v="2023"/>
    <s v="May"/>
    <n v="1"/>
    <n v="0"/>
  </r>
  <r>
    <s v="PAY05744614"/>
    <d v="2022-09-26T00:00:00"/>
    <n v="943.77"/>
    <x v="1"/>
    <x v="0"/>
    <s v="POL45693467"/>
    <n v="0"/>
    <n v="2022"/>
    <s v="September"/>
    <n v="1"/>
    <n v="0"/>
  </r>
  <r>
    <s v="PAY52862262"/>
    <d v="2023-11-10T00:00:00"/>
    <n v="1405.56"/>
    <x v="1"/>
    <x v="0"/>
    <s v="POL50630686"/>
    <n v="0"/>
    <n v="2023"/>
    <s v="November"/>
    <n v="1"/>
    <n v="0"/>
  </r>
  <r>
    <s v="PAY05368419"/>
    <d v="2023-10-13T00:00:00"/>
    <n v="296.83999999999997"/>
    <x v="0"/>
    <x v="0"/>
    <s v="POL10231732"/>
    <n v="0"/>
    <n v="2023"/>
    <s v="October"/>
    <n v="1"/>
    <n v="0"/>
  </r>
  <r>
    <s v="PAY07969194"/>
    <d v="2024-09-07T00:00:00"/>
    <n v="92.45"/>
    <x v="0"/>
    <x v="0"/>
    <s v="POL12389694"/>
    <n v="0"/>
    <n v="2024"/>
    <s v="September"/>
    <n v="1"/>
    <n v="0"/>
  </r>
  <r>
    <s v="PAY87427122"/>
    <d v="2024-10-24T00:00:00"/>
    <n v="1496.51"/>
    <x v="0"/>
    <x v="0"/>
    <s v="POL35985478"/>
    <n v="0"/>
    <n v="2024"/>
    <s v="October"/>
    <n v="1"/>
    <n v="0"/>
  </r>
  <r>
    <s v="PAY47255735"/>
    <d v="2022-07-20T00:00:00"/>
    <n v="1041.31"/>
    <x v="1"/>
    <x v="0"/>
    <s v="POL73394070"/>
    <n v="0"/>
    <n v="2022"/>
    <s v="July"/>
    <n v="1"/>
    <n v="0"/>
  </r>
  <r>
    <s v="PAY70241395"/>
    <d v="2022-04-07T00:00:00"/>
    <n v="912.48"/>
    <x v="0"/>
    <x v="1"/>
    <s v="POL87120286"/>
    <n v="1"/>
    <n v="2022"/>
    <s v="April"/>
    <n v="0"/>
    <n v="1"/>
  </r>
  <r>
    <s v="PAY41406139"/>
    <d v="2024-06-26T00:00:00"/>
    <n v="201.61"/>
    <x v="2"/>
    <x v="1"/>
    <s v="POL59128367"/>
    <n v="1"/>
    <n v="2024"/>
    <s v="June"/>
    <n v="0"/>
    <n v="1"/>
  </r>
  <r>
    <s v="PAY28579950"/>
    <d v="2024-10-25T00:00:00"/>
    <n v="1352.78"/>
    <x v="0"/>
    <x v="1"/>
    <s v="POL12935594"/>
    <n v="1"/>
    <n v="2024"/>
    <s v="October"/>
    <n v="0"/>
    <n v="1"/>
  </r>
  <r>
    <s v="PAY09125211"/>
    <d v="2024-11-12T00:00:00"/>
    <n v="1356.65"/>
    <x v="2"/>
    <x v="1"/>
    <s v="POL17105339"/>
    <n v="1"/>
    <n v="2024"/>
    <s v="November"/>
    <n v="0"/>
    <n v="1"/>
  </r>
  <r>
    <s v="PAY33008507"/>
    <d v="2024-05-03T00:00:00"/>
    <n v="1255.45"/>
    <x v="1"/>
    <x v="0"/>
    <s v="POL25170126"/>
    <n v="0"/>
    <n v="2024"/>
    <s v="May"/>
    <n v="1"/>
    <n v="0"/>
  </r>
  <r>
    <s v="PAY06020839"/>
    <d v="2023-01-01T00:00:00"/>
    <n v="258.31"/>
    <x v="1"/>
    <x v="1"/>
    <s v="POL50406144"/>
    <n v="1"/>
    <n v="2023"/>
    <s v="January"/>
    <n v="0"/>
    <n v="1"/>
  </r>
  <r>
    <s v="PAY18298605"/>
    <d v="2023-03-14T00:00:00"/>
    <n v="1173.56"/>
    <x v="1"/>
    <x v="1"/>
    <s v="POL17886964"/>
    <n v="1"/>
    <n v="2023"/>
    <s v="March"/>
    <n v="0"/>
    <n v="1"/>
  </r>
  <r>
    <s v="PAY67466863"/>
    <d v="2023-09-10T00:00:00"/>
    <n v="154.55000000000001"/>
    <x v="2"/>
    <x v="1"/>
    <s v="POL76996418"/>
    <n v="1"/>
    <n v="2023"/>
    <s v="September"/>
    <n v="0"/>
    <n v="1"/>
  </r>
  <r>
    <s v="PAY96617259"/>
    <d v="2022-01-31T00:00:00"/>
    <n v="309.68"/>
    <x v="0"/>
    <x v="1"/>
    <s v="POL04685108"/>
    <n v="1"/>
    <n v="2022"/>
    <s v="January"/>
    <n v="0"/>
    <n v="1"/>
  </r>
  <r>
    <s v="PAY73738106"/>
    <d v="2024-10-04T00:00:00"/>
    <n v="1224.96"/>
    <x v="1"/>
    <x v="1"/>
    <s v="POL98604785"/>
    <n v="1"/>
    <n v="2024"/>
    <s v="October"/>
    <n v="0"/>
    <n v="1"/>
  </r>
  <r>
    <s v="PAY69590598"/>
    <d v="2022-11-04T00:00:00"/>
    <n v="290.98"/>
    <x v="2"/>
    <x v="1"/>
    <s v="POL13218423"/>
    <n v="1"/>
    <n v="2022"/>
    <s v="November"/>
    <n v="0"/>
    <n v="1"/>
  </r>
  <r>
    <s v="PAY07484394"/>
    <d v="2022-11-11T00:00:00"/>
    <n v="584.38"/>
    <x v="1"/>
    <x v="1"/>
    <s v="POL37350059"/>
    <n v="1"/>
    <n v="2022"/>
    <s v="November"/>
    <n v="0"/>
    <n v="1"/>
  </r>
  <r>
    <s v="PAY78584072"/>
    <d v="2023-08-07T00:00:00"/>
    <n v="771.8"/>
    <x v="2"/>
    <x v="1"/>
    <s v="POL04331178"/>
    <n v="1"/>
    <n v="2023"/>
    <s v="August"/>
    <n v="0"/>
    <n v="1"/>
  </r>
  <r>
    <s v="PAY30370417"/>
    <d v="2022-02-03T00:00:00"/>
    <n v="1360.81"/>
    <x v="0"/>
    <x v="0"/>
    <s v="POL04317062"/>
    <n v="0"/>
    <n v="2022"/>
    <s v="February"/>
    <n v="1"/>
    <n v="0"/>
  </r>
  <r>
    <s v="PAY76429474"/>
    <d v="2024-10-28T00:00:00"/>
    <n v="1125.8399999999999"/>
    <x v="1"/>
    <x v="0"/>
    <s v="POL89484652"/>
    <n v="0"/>
    <n v="2024"/>
    <s v="October"/>
    <n v="1"/>
    <n v="0"/>
  </r>
  <r>
    <s v="PAY97315679"/>
    <d v="2023-10-26T00:00:00"/>
    <n v="935.04"/>
    <x v="0"/>
    <x v="1"/>
    <s v="POL13591287"/>
    <n v="1"/>
    <n v="2023"/>
    <s v="October"/>
    <n v="0"/>
    <n v="1"/>
  </r>
  <r>
    <s v="PAY01304611"/>
    <d v="2024-03-30T00:00:00"/>
    <n v="873.74"/>
    <x v="0"/>
    <x v="1"/>
    <s v="POL17218507"/>
    <n v="1"/>
    <n v="2024"/>
    <s v="March"/>
    <n v="0"/>
    <n v="1"/>
  </r>
  <r>
    <s v="PAY66178884"/>
    <d v="2023-10-02T00:00:00"/>
    <n v="583.61"/>
    <x v="1"/>
    <x v="0"/>
    <s v="POL00830653"/>
    <n v="0"/>
    <n v="2023"/>
    <s v="October"/>
    <n v="1"/>
    <n v="0"/>
  </r>
  <r>
    <s v="PAY90866922"/>
    <d v="2023-05-10T00:00:00"/>
    <n v="313.99"/>
    <x v="0"/>
    <x v="0"/>
    <s v="POL69578293"/>
    <n v="0"/>
    <n v="2023"/>
    <s v="May"/>
    <n v="1"/>
    <n v="0"/>
  </r>
  <r>
    <s v="PAY79423768"/>
    <d v="2024-11-12T00:00:00"/>
    <n v="1393.1"/>
    <x v="2"/>
    <x v="1"/>
    <s v="POL29760380"/>
    <n v="1"/>
    <n v="2024"/>
    <s v="November"/>
    <n v="0"/>
    <n v="1"/>
  </r>
  <r>
    <s v="PAY35088436"/>
    <d v="2022-02-17T00:00:00"/>
    <n v="221.99"/>
    <x v="1"/>
    <x v="1"/>
    <s v="POL24807912"/>
    <n v="1"/>
    <n v="2022"/>
    <s v="February"/>
    <n v="0"/>
    <n v="1"/>
  </r>
  <r>
    <s v="PAY85942329"/>
    <d v="2023-03-29T00:00:00"/>
    <n v="684.54"/>
    <x v="0"/>
    <x v="0"/>
    <s v="POL59124038"/>
    <n v="0"/>
    <n v="2023"/>
    <s v="March"/>
    <n v="1"/>
    <n v="0"/>
  </r>
  <r>
    <s v="PAY46319801"/>
    <d v="2024-10-28T00:00:00"/>
    <n v="790.89"/>
    <x v="2"/>
    <x v="1"/>
    <s v="POL00148188"/>
    <n v="1"/>
    <n v="2024"/>
    <s v="October"/>
    <n v="0"/>
    <n v="1"/>
  </r>
  <r>
    <s v="PAY93809604"/>
    <d v="2023-01-20T00:00:00"/>
    <n v="237.54"/>
    <x v="2"/>
    <x v="1"/>
    <s v="POL66860672"/>
    <n v="1"/>
    <n v="2023"/>
    <s v="January"/>
    <n v="0"/>
    <n v="1"/>
  </r>
  <r>
    <s v="PAY44654958"/>
    <d v="2022-08-24T00:00:00"/>
    <n v="706.42"/>
    <x v="2"/>
    <x v="1"/>
    <s v="POL62665179"/>
    <n v="1"/>
    <n v="2022"/>
    <s v="August"/>
    <n v="0"/>
    <n v="1"/>
  </r>
  <r>
    <s v="PAY42810450"/>
    <d v="2022-11-18T00:00:00"/>
    <n v="52.3"/>
    <x v="0"/>
    <x v="0"/>
    <s v="POL03021304"/>
    <n v="0"/>
    <n v="2022"/>
    <s v="November"/>
    <n v="1"/>
    <n v="0"/>
  </r>
  <r>
    <s v="PAY13078442"/>
    <d v="2022-10-26T00:00:00"/>
    <n v="643.03"/>
    <x v="1"/>
    <x v="1"/>
    <s v="POL10285665"/>
    <n v="1"/>
    <n v="2022"/>
    <s v="October"/>
    <n v="0"/>
    <n v="1"/>
  </r>
  <r>
    <s v="PAY38419967"/>
    <d v="2024-06-24T00:00:00"/>
    <n v="727.95"/>
    <x v="1"/>
    <x v="1"/>
    <s v="POL55190286"/>
    <n v="1"/>
    <n v="2024"/>
    <s v="June"/>
    <n v="0"/>
    <n v="1"/>
  </r>
  <r>
    <s v="PAY29069460"/>
    <d v="2024-07-25T00:00:00"/>
    <n v="427.57"/>
    <x v="0"/>
    <x v="1"/>
    <s v="POL92070714"/>
    <n v="1"/>
    <n v="2024"/>
    <s v="July"/>
    <n v="0"/>
    <n v="1"/>
  </r>
  <r>
    <s v="PAY10249884"/>
    <d v="2022-06-11T00:00:00"/>
    <n v="1325.16"/>
    <x v="0"/>
    <x v="0"/>
    <s v="POL43572641"/>
    <n v="0"/>
    <n v="2022"/>
    <s v="June"/>
    <n v="1"/>
    <n v="0"/>
  </r>
  <r>
    <s v="PAY40610060"/>
    <d v="2023-03-27T00:00:00"/>
    <n v="957.76"/>
    <x v="2"/>
    <x v="1"/>
    <s v="POL05711134"/>
    <n v="1"/>
    <n v="2023"/>
    <s v="March"/>
    <n v="0"/>
    <n v="1"/>
  </r>
  <r>
    <s v="PAY63174257"/>
    <d v="2024-04-19T00:00:00"/>
    <n v="1144.01"/>
    <x v="0"/>
    <x v="0"/>
    <s v="POL32023528"/>
    <n v="0"/>
    <n v="2024"/>
    <s v="April"/>
    <n v="1"/>
    <n v="0"/>
  </r>
  <r>
    <s v="PAY40579949"/>
    <d v="2022-10-31T00:00:00"/>
    <n v="1292.51"/>
    <x v="1"/>
    <x v="0"/>
    <s v="POL30766028"/>
    <n v="0"/>
    <n v="2022"/>
    <s v="October"/>
    <n v="1"/>
    <n v="0"/>
  </r>
  <r>
    <s v="PAY49853872"/>
    <d v="2023-10-10T00:00:00"/>
    <n v="1058.74"/>
    <x v="2"/>
    <x v="1"/>
    <s v="POL87833198"/>
    <n v="1"/>
    <n v="2023"/>
    <s v="October"/>
    <n v="0"/>
    <n v="1"/>
  </r>
  <r>
    <s v="PAY53362242"/>
    <d v="2022-01-05T00:00:00"/>
    <n v="1422.71"/>
    <x v="2"/>
    <x v="1"/>
    <s v="POL09615361"/>
    <n v="1"/>
    <n v="2022"/>
    <s v="January"/>
    <n v="0"/>
    <n v="1"/>
  </r>
  <r>
    <s v="PAY19369844"/>
    <d v="2023-09-23T00:00:00"/>
    <n v="795.5"/>
    <x v="2"/>
    <x v="0"/>
    <s v="POL40901995"/>
    <n v="0"/>
    <n v="2023"/>
    <s v="September"/>
    <n v="1"/>
    <n v="0"/>
  </r>
  <r>
    <s v="PAY00821907"/>
    <d v="2023-04-15T00:00:00"/>
    <n v="470.16"/>
    <x v="0"/>
    <x v="0"/>
    <s v="POL23901301"/>
    <n v="0"/>
    <n v="2023"/>
    <s v="April"/>
    <n v="1"/>
    <n v="0"/>
  </r>
  <r>
    <s v="PAY46077817"/>
    <d v="2022-03-30T00:00:00"/>
    <n v="839.79"/>
    <x v="1"/>
    <x v="0"/>
    <s v="POL19704549"/>
    <n v="0"/>
    <n v="2022"/>
    <s v="March"/>
    <n v="1"/>
    <n v="0"/>
  </r>
  <r>
    <s v="PAY50759647"/>
    <d v="2022-05-01T00:00:00"/>
    <n v="833.55"/>
    <x v="0"/>
    <x v="0"/>
    <s v="POL02913059"/>
    <n v="0"/>
    <n v="2022"/>
    <s v="May"/>
    <n v="1"/>
    <n v="0"/>
  </r>
  <r>
    <s v="PAY02935269"/>
    <d v="2022-05-03T00:00:00"/>
    <n v="1440.14"/>
    <x v="0"/>
    <x v="0"/>
    <s v="POL31178570"/>
    <n v="0"/>
    <n v="2022"/>
    <s v="May"/>
    <n v="1"/>
    <n v="0"/>
  </r>
  <r>
    <s v="PAY95899853"/>
    <d v="2024-02-04T00:00:00"/>
    <n v="822.79"/>
    <x v="0"/>
    <x v="0"/>
    <s v="POL93099683"/>
    <n v="0"/>
    <n v="2024"/>
    <s v="February"/>
    <n v="1"/>
    <n v="0"/>
  </r>
  <r>
    <s v="PAY66849793"/>
    <d v="2023-05-19T00:00:00"/>
    <n v="893.33"/>
    <x v="1"/>
    <x v="1"/>
    <s v="POL13297022"/>
    <n v="1"/>
    <n v="2023"/>
    <s v="May"/>
    <n v="0"/>
    <n v="1"/>
  </r>
  <r>
    <s v="PAY11642660"/>
    <d v="2024-10-18T00:00:00"/>
    <n v="893.33"/>
    <x v="0"/>
    <x v="1"/>
    <s v="POL65862653"/>
    <n v="1"/>
    <n v="2024"/>
    <s v="October"/>
    <n v="0"/>
    <n v="1"/>
  </r>
  <r>
    <s v="PAY32332891"/>
    <d v="2024-02-01T00:00:00"/>
    <n v="1381.12"/>
    <x v="1"/>
    <x v="1"/>
    <s v="POL63542337"/>
    <n v="1"/>
    <n v="2024"/>
    <s v="February"/>
    <n v="0"/>
    <n v="1"/>
  </r>
  <r>
    <s v="PAY47915026"/>
    <d v="2022-05-19T00:00:00"/>
    <n v="1029.43"/>
    <x v="2"/>
    <x v="0"/>
    <s v="POL06550384"/>
    <n v="0"/>
    <n v="2022"/>
    <s v="May"/>
    <n v="1"/>
    <n v="0"/>
  </r>
  <r>
    <s v="PAY37439200"/>
    <d v="2022-10-13T00:00:00"/>
    <n v="334.39"/>
    <x v="2"/>
    <x v="1"/>
    <s v="POL92941554"/>
    <n v="1"/>
    <n v="2022"/>
    <s v="October"/>
    <n v="0"/>
    <n v="1"/>
  </r>
  <r>
    <s v="PAY79269295"/>
    <d v="2024-04-13T00:00:00"/>
    <n v="201.59"/>
    <x v="1"/>
    <x v="0"/>
    <s v="POL64674789"/>
    <n v="0"/>
    <n v="2024"/>
    <s v="April"/>
    <n v="1"/>
    <n v="0"/>
  </r>
  <r>
    <s v="PAY51618861"/>
    <d v="2022-01-23T00:00:00"/>
    <n v="634.29999999999995"/>
    <x v="0"/>
    <x v="0"/>
    <s v="POL08632152"/>
    <n v="0"/>
    <n v="2022"/>
    <s v="January"/>
    <n v="1"/>
    <n v="0"/>
  </r>
  <r>
    <s v="PAY58305230"/>
    <d v="2022-07-24T00:00:00"/>
    <n v="1051.06"/>
    <x v="1"/>
    <x v="0"/>
    <s v="POL01471307"/>
    <n v="0"/>
    <n v="2022"/>
    <s v="July"/>
    <n v="1"/>
    <n v="0"/>
  </r>
  <r>
    <s v="PAY40610249"/>
    <d v="2024-02-12T00:00:00"/>
    <n v="829.43"/>
    <x v="2"/>
    <x v="0"/>
    <s v="POL47001756"/>
    <n v="0"/>
    <n v="2024"/>
    <s v="February"/>
    <n v="1"/>
    <n v="0"/>
  </r>
  <r>
    <s v="PAY22762506"/>
    <d v="2024-04-23T00:00:00"/>
    <n v="784.52"/>
    <x v="1"/>
    <x v="0"/>
    <s v="POL88646934"/>
    <n v="0"/>
    <n v="2024"/>
    <s v="April"/>
    <n v="1"/>
    <n v="0"/>
  </r>
  <r>
    <s v="PAY06902895"/>
    <d v="2024-04-01T00:00:00"/>
    <n v="302.27"/>
    <x v="0"/>
    <x v="0"/>
    <s v="POL08364354"/>
    <n v="0"/>
    <n v="2024"/>
    <s v="April"/>
    <n v="1"/>
    <n v="0"/>
  </r>
  <r>
    <s v="PAY73017912"/>
    <d v="2024-04-17T00:00:00"/>
    <n v="1495.4"/>
    <x v="0"/>
    <x v="1"/>
    <s v="POL59886107"/>
    <n v="1"/>
    <n v="2024"/>
    <s v="April"/>
    <n v="0"/>
    <n v="1"/>
  </r>
  <r>
    <s v="PAY69376608"/>
    <d v="2022-05-12T00:00:00"/>
    <n v="1467.07"/>
    <x v="2"/>
    <x v="1"/>
    <s v="POL17282682"/>
    <n v="1"/>
    <n v="2022"/>
    <s v="May"/>
    <n v="0"/>
    <n v="1"/>
  </r>
  <r>
    <s v="PAY51567545"/>
    <d v="2023-03-18T00:00:00"/>
    <n v="639.91"/>
    <x v="2"/>
    <x v="0"/>
    <s v="POL96603488"/>
    <n v="0"/>
    <n v="2023"/>
    <s v="March"/>
    <n v="1"/>
    <n v="0"/>
  </r>
  <r>
    <s v="PAY93381011"/>
    <d v="2023-04-04T00:00:00"/>
    <n v="762.52"/>
    <x v="0"/>
    <x v="0"/>
    <s v="POL67370723"/>
    <n v="0"/>
    <n v="2023"/>
    <s v="April"/>
    <n v="1"/>
    <n v="0"/>
  </r>
  <r>
    <s v="PAY85254070"/>
    <d v="2023-05-29T00:00:00"/>
    <n v="1108.67"/>
    <x v="2"/>
    <x v="0"/>
    <s v="POL36565456"/>
    <n v="0"/>
    <n v="2023"/>
    <s v="May"/>
    <n v="1"/>
    <n v="0"/>
  </r>
  <r>
    <s v="PAY41596213"/>
    <d v="2023-04-07T00:00:00"/>
    <n v="570.20000000000005"/>
    <x v="2"/>
    <x v="1"/>
    <s v="POL75285626"/>
    <n v="1"/>
    <n v="2023"/>
    <s v="April"/>
    <n v="0"/>
    <n v="1"/>
  </r>
  <r>
    <s v="PAY46444846"/>
    <d v="2022-10-22T00:00:00"/>
    <n v="814.76"/>
    <x v="1"/>
    <x v="0"/>
    <s v="POL46564609"/>
    <n v="0"/>
    <n v="2022"/>
    <s v="October"/>
    <n v="1"/>
    <n v="0"/>
  </r>
  <r>
    <s v="PAY79167209"/>
    <d v="2022-12-11T00:00:00"/>
    <n v="1070.48"/>
    <x v="0"/>
    <x v="0"/>
    <s v="POL33352305"/>
    <n v="0"/>
    <n v="2022"/>
    <s v="December"/>
    <n v="1"/>
    <n v="0"/>
  </r>
  <r>
    <s v="PAY21113053"/>
    <d v="2023-12-01T00:00:00"/>
    <n v="1109.01"/>
    <x v="0"/>
    <x v="0"/>
    <s v="POL46303313"/>
    <n v="0"/>
    <n v="2023"/>
    <s v="December"/>
    <n v="1"/>
    <n v="0"/>
  </r>
  <r>
    <s v="PAY16249040"/>
    <d v="2022-04-28T00:00:00"/>
    <n v="1133.05"/>
    <x v="1"/>
    <x v="1"/>
    <s v="POL05422955"/>
    <n v="1"/>
    <n v="2022"/>
    <s v="April"/>
    <n v="0"/>
    <n v="1"/>
  </r>
  <r>
    <s v="PAY31986696"/>
    <d v="2022-10-31T00:00:00"/>
    <n v="564.36"/>
    <x v="0"/>
    <x v="0"/>
    <s v="POL32079740"/>
    <n v="0"/>
    <n v="2022"/>
    <s v="October"/>
    <n v="1"/>
    <n v="0"/>
  </r>
  <r>
    <s v="PAY05953519"/>
    <d v="2024-09-12T00:00:00"/>
    <n v="1237.71"/>
    <x v="0"/>
    <x v="0"/>
    <s v="POL02913059"/>
    <n v="0"/>
    <n v="2024"/>
    <s v="September"/>
    <n v="1"/>
    <n v="0"/>
  </r>
  <r>
    <s v="PAY03307971"/>
    <d v="2023-05-02T00:00:00"/>
    <n v="1313.32"/>
    <x v="1"/>
    <x v="1"/>
    <s v="POL08242305"/>
    <n v="1"/>
    <n v="2023"/>
    <s v="May"/>
    <n v="0"/>
    <n v="1"/>
  </r>
  <r>
    <s v="PAY40656181"/>
    <d v="2022-05-05T00:00:00"/>
    <n v="153.47"/>
    <x v="0"/>
    <x v="0"/>
    <s v="POL19957770"/>
    <n v="0"/>
    <n v="2022"/>
    <s v="May"/>
    <n v="1"/>
    <n v="0"/>
  </r>
  <r>
    <s v="PAY66182721"/>
    <d v="2023-07-16T00:00:00"/>
    <n v="1437.42"/>
    <x v="2"/>
    <x v="1"/>
    <s v="POL95715427"/>
    <n v="1"/>
    <n v="2023"/>
    <s v="July"/>
    <n v="0"/>
    <n v="1"/>
  </r>
  <r>
    <s v="PAY51347148"/>
    <d v="2022-03-14T00:00:00"/>
    <n v="829.7"/>
    <x v="0"/>
    <x v="1"/>
    <s v="POL64671018"/>
    <n v="1"/>
    <n v="2022"/>
    <s v="March"/>
    <n v="0"/>
    <n v="1"/>
  </r>
  <r>
    <s v="PAY72650958"/>
    <d v="2022-10-18T00:00:00"/>
    <n v="518.16"/>
    <x v="1"/>
    <x v="0"/>
    <s v="POL03859543"/>
    <n v="0"/>
    <n v="2022"/>
    <s v="October"/>
    <n v="1"/>
    <n v="0"/>
  </r>
  <r>
    <s v="PAY55480992"/>
    <d v="2023-06-11T00:00:00"/>
    <n v="580.29999999999995"/>
    <x v="1"/>
    <x v="1"/>
    <s v="POL83312613"/>
    <n v="1"/>
    <n v="2023"/>
    <s v="June"/>
    <n v="0"/>
    <n v="1"/>
  </r>
  <r>
    <s v="PAY46066807"/>
    <d v="2023-07-04T00:00:00"/>
    <n v="326.42"/>
    <x v="0"/>
    <x v="0"/>
    <s v="POL72122375"/>
    <n v="0"/>
    <n v="2023"/>
    <s v="July"/>
    <n v="1"/>
    <n v="0"/>
  </r>
  <r>
    <s v="PAY39401451"/>
    <d v="2023-10-21T00:00:00"/>
    <n v="473.9"/>
    <x v="1"/>
    <x v="1"/>
    <s v="POL86872083"/>
    <n v="1"/>
    <n v="2023"/>
    <s v="October"/>
    <n v="0"/>
    <n v="1"/>
  </r>
  <r>
    <s v="PAY55655740"/>
    <d v="2022-05-14T00:00:00"/>
    <n v="523.19000000000005"/>
    <x v="0"/>
    <x v="1"/>
    <s v="POL63474388"/>
    <n v="1"/>
    <n v="2022"/>
    <s v="May"/>
    <n v="0"/>
    <n v="1"/>
  </r>
  <r>
    <s v="PAY54675519"/>
    <d v="2022-08-31T00:00:00"/>
    <n v="593.64"/>
    <x v="0"/>
    <x v="1"/>
    <s v="POL38638977"/>
    <n v="1"/>
    <n v="2022"/>
    <s v="August"/>
    <n v="0"/>
    <n v="1"/>
  </r>
  <r>
    <s v="PAY42813642"/>
    <d v="2024-11-24T00:00:00"/>
    <n v="661.32"/>
    <x v="2"/>
    <x v="1"/>
    <s v="POL77826609"/>
    <n v="1"/>
    <n v="2024"/>
    <s v="November"/>
    <n v="0"/>
    <n v="1"/>
  </r>
  <r>
    <s v="PAY91015280"/>
    <d v="2023-02-22T00:00:00"/>
    <n v="635.51"/>
    <x v="2"/>
    <x v="1"/>
    <s v="POL88672866"/>
    <n v="1"/>
    <n v="2023"/>
    <s v="February"/>
    <n v="0"/>
    <n v="1"/>
  </r>
  <r>
    <s v="PAY40946079"/>
    <d v="2023-08-24T00:00:00"/>
    <n v="460.07"/>
    <x v="1"/>
    <x v="0"/>
    <s v="POL20698881"/>
    <n v="0"/>
    <n v="2023"/>
    <s v="August"/>
    <n v="1"/>
    <n v="0"/>
  </r>
  <r>
    <s v="PAY51808778"/>
    <d v="2022-02-18T00:00:00"/>
    <n v="848.07"/>
    <x v="0"/>
    <x v="1"/>
    <s v="POL55941578"/>
    <n v="1"/>
    <n v="2022"/>
    <s v="February"/>
    <n v="0"/>
    <n v="1"/>
  </r>
  <r>
    <s v="PAY66655151"/>
    <d v="2023-02-07T00:00:00"/>
    <n v="1379.55"/>
    <x v="0"/>
    <x v="0"/>
    <s v="POL70265364"/>
    <n v="0"/>
    <n v="2023"/>
    <s v="February"/>
    <n v="1"/>
    <n v="0"/>
  </r>
  <r>
    <s v="PAY99511672"/>
    <d v="2022-06-06T00:00:00"/>
    <n v="1106.49"/>
    <x v="1"/>
    <x v="1"/>
    <s v="POL22177049"/>
    <n v="1"/>
    <n v="2022"/>
    <s v="June"/>
    <n v="0"/>
    <n v="1"/>
  </r>
  <r>
    <s v="PAY24009295"/>
    <d v="2023-01-08T00:00:00"/>
    <n v="126.24"/>
    <x v="2"/>
    <x v="0"/>
    <s v="POL55835566"/>
    <n v="0"/>
    <n v="2023"/>
    <s v="January"/>
    <n v="1"/>
    <n v="0"/>
  </r>
  <r>
    <s v="PAY80129568"/>
    <d v="2022-11-18T00:00:00"/>
    <n v="322.23"/>
    <x v="1"/>
    <x v="0"/>
    <s v="POL40541993"/>
    <n v="0"/>
    <n v="2022"/>
    <s v="November"/>
    <n v="1"/>
    <n v="0"/>
  </r>
  <r>
    <s v="PAY20915274"/>
    <d v="2024-02-09T00:00:00"/>
    <n v="1264.31"/>
    <x v="0"/>
    <x v="1"/>
    <s v="POL26928183"/>
    <n v="1"/>
    <n v="2024"/>
    <s v="February"/>
    <n v="0"/>
    <n v="1"/>
  </r>
  <r>
    <s v="PAY83227815"/>
    <d v="2024-07-14T00:00:00"/>
    <n v="190.55"/>
    <x v="2"/>
    <x v="1"/>
    <s v="POL45656881"/>
    <n v="1"/>
    <n v="2024"/>
    <s v="July"/>
    <n v="0"/>
    <n v="1"/>
  </r>
  <r>
    <s v="PAY85540468"/>
    <d v="2023-05-01T00:00:00"/>
    <n v="1392.12"/>
    <x v="2"/>
    <x v="1"/>
    <s v="POL67385863"/>
    <n v="1"/>
    <n v="2023"/>
    <s v="May"/>
    <n v="0"/>
    <n v="1"/>
  </r>
  <r>
    <s v="PAY27030997"/>
    <d v="2022-03-21T00:00:00"/>
    <n v="1237.53"/>
    <x v="2"/>
    <x v="1"/>
    <s v="POL41993395"/>
    <n v="1"/>
    <n v="2022"/>
    <s v="March"/>
    <n v="0"/>
    <n v="1"/>
  </r>
  <r>
    <s v="PAY05093443"/>
    <d v="2024-02-05T00:00:00"/>
    <n v="410.3"/>
    <x v="1"/>
    <x v="1"/>
    <s v="POL66073787"/>
    <n v="1"/>
    <n v="2024"/>
    <s v="February"/>
    <n v="0"/>
    <n v="1"/>
  </r>
  <r>
    <s v="PAY81190672"/>
    <d v="2022-11-01T00:00:00"/>
    <n v="1479.11"/>
    <x v="2"/>
    <x v="1"/>
    <s v="POL21871449"/>
    <n v="1"/>
    <n v="2022"/>
    <s v="November"/>
    <n v="0"/>
    <n v="1"/>
  </r>
  <r>
    <s v="PAY28317524"/>
    <d v="2023-03-17T00:00:00"/>
    <n v="1146.8900000000001"/>
    <x v="2"/>
    <x v="1"/>
    <s v="POL29130191"/>
    <n v="1"/>
    <n v="2023"/>
    <s v="March"/>
    <n v="0"/>
    <n v="1"/>
  </r>
  <r>
    <s v="PAY79276286"/>
    <d v="2024-10-01T00:00:00"/>
    <n v="1429.3"/>
    <x v="2"/>
    <x v="1"/>
    <s v="POL28314464"/>
    <n v="1"/>
    <n v="2024"/>
    <s v="October"/>
    <n v="0"/>
    <n v="1"/>
  </r>
  <r>
    <s v="PAY91991154"/>
    <d v="2023-11-09T00:00:00"/>
    <n v="189.68"/>
    <x v="1"/>
    <x v="0"/>
    <s v="POL78264122"/>
    <n v="0"/>
    <n v="2023"/>
    <s v="November"/>
    <n v="1"/>
    <n v="0"/>
  </r>
  <r>
    <s v="PAY54068488"/>
    <d v="2024-04-27T00:00:00"/>
    <n v="1416.61"/>
    <x v="1"/>
    <x v="0"/>
    <s v="POL09346416"/>
    <n v="0"/>
    <n v="2024"/>
    <s v="April"/>
    <n v="1"/>
    <n v="0"/>
  </r>
  <r>
    <s v="PAY41818181"/>
    <d v="2023-09-24T00:00:00"/>
    <n v="218.07"/>
    <x v="1"/>
    <x v="1"/>
    <s v="POL87664346"/>
    <n v="1"/>
    <n v="2023"/>
    <s v="September"/>
    <n v="0"/>
    <n v="1"/>
  </r>
  <r>
    <s v="PAY67450239"/>
    <d v="2024-08-25T00:00:00"/>
    <n v="381.67"/>
    <x v="1"/>
    <x v="1"/>
    <s v="POL95788557"/>
    <n v="1"/>
    <n v="2024"/>
    <s v="August"/>
    <n v="0"/>
    <n v="1"/>
  </r>
  <r>
    <s v="PAY50824333"/>
    <d v="2022-08-08T00:00:00"/>
    <n v="1114.6199999999999"/>
    <x v="0"/>
    <x v="0"/>
    <s v="POL67789029"/>
    <n v="0"/>
    <n v="2022"/>
    <s v="August"/>
    <n v="1"/>
    <n v="0"/>
  </r>
  <r>
    <s v="PAY09196712"/>
    <d v="2022-01-19T00:00:00"/>
    <n v="453.63"/>
    <x v="2"/>
    <x v="1"/>
    <s v="POL77366966"/>
    <n v="1"/>
    <n v="2022"/>
    <s v="January"/>
    <n v="0"/>
    <n v="1"/>
  </r>
  <r>
    <s v="PAY50614800"/>
    <d v="2023-07-12T00:00:00"/>
    <n v="214.62"/>
    <x v="0"/>
    <x v="0"/>
    <s v="POL81019998"/>
    <n v="0"/>
    <n v="2023"/>
    <s v="July"/>
    <n v="1"/>
    <n v="0"/>
  </r>
  <r>
    <s v="PAY83833011"/>
    <d v="2022-06-23T00:00:00"/>
    <n v="984.51"/>
    <x v="1"/>
    <x v="1"/>
    <s v="POL04691373"/>
    <n v="1"/>
    <n v="2022"/>
    <s v="June"/>
    <n v="0"/>
    <n v="1"/>
  </r>
  <r>
    <s v="PAY43002715"/>
    <d v="2023-01-27T00:00:00"/>
    <n v="1261.31"/>
    <x v="0"/>
    <x v="1"/>
    <s v="POL52570875"/>
    <n v="1"/>
    <n v="2023"/>
    <s v="January"/>
    <n v="0"/>
    <n v="1"/>
  </r>
  <r>
    <s v="PAY73267912"/>
    <d v="2022-10-28T00:00:00"/>
    <n v="1331.13"/>
    <x v="1"/>
    <x v="0"/>
    <s v="POL91712276"/>
    <n v="0"/>
    <n v="2022"/>
    <s v="October"/>
    <n v="1"/>
    <n v="0"/>
  </r>
  <r>
    <s v="PAY30214234"/>
    <d v="2023-05-26T00:00:00"/>
    <n v="1180.97"/>
    <x v="1"/>
    <x v="1"/>
    <s v="POL22111965"/>
    <n v="1"/>
    <n v="2023"/>
    <s v="May"/>
    <n v="0"/>
    <n v="1"/>
  </r>
  <r>
    <s v="PAY19179142"/>
    <d v="2022-07-17T00:00:00"/>
    <n v="1458.72"/>
    <x v="2"/>
    <x v="1"/>
    <s v="POL59128367"/>
    <n v="1"/>
    <n v="2022"/>
    <s v="July"/>
    <n v="0"/>
    <n v="1"/>
  </r>
  <r>
    <s v="PAY08502245"/>
    <d v="2024-12-11T00:00:00"/>
    <n v="718.28"/>
    <x v="2"/>
    <x v="0"/>
    <s v="POL01090154"/>
    <n v="0"/>
    <n v="2024"/>
    <s v="December"/>
    <n v="1"/>
    <n v="0"/>
  </r>
  <r>
    <s v="PAY92063665"/>
    <d v="2024-02-23T00:00:00"/>
    <n v="1477.09"/>
    <x v="1"/>
    <x v="0"/>
    <s v="POL58976794"/>
    <n v="0"/>
    <n v="2024"/>
    <s v="February"/>
    <n v="1"/>
    <n v="0"/>
  </r>
  <r>
    <s v="PAY86513857"/>
    <d v="2022-03-30T00:00:00"/>
    <n v="164.34"/>
    <x v="2"/>
    <x v="1"/>
    <s v="POL82703619"/>
    <n v="1"/>
    <n v="2022"/>
    <s v="March"/>
    <n v="0"/>
    <n v="1"/>
  </r>
  <r>
    <s v="PAY53660475"/>
    <d v="2023-06-18T00:00:00"/>
    <n v="450.66"/>
    <x v="2"/>
    <x v="0"/>
    <s v="POL39824076"/>
    <n v="0"/>
    <n v="2023"/>
    <s v="June"/>
    <n v="1"/>
    <n v="0"/>
  </r>
  <r>
    <s v="PAY11972477"/>
    <d v="2023-12-20T00:00:00"/>
    <n v="300.89"/>
    <x v="0"/>
    <x v="0"/>
    <s v="POL98348434"/>
    <n v="0"/>
    <n v="2023"/>
    <s v="December"/>
    <n v="1"/>
    <n v="0"/>
  </r>
  <r>
    <s v="PAY60328365"/>
    <d v="2023-06-13T00:00:00"/>
    <n v="771.66"/>
    <x v="1"/>
    <x v="0"/>
    <s v="POL89665327"/>
    <n v="0"/>
    <n v="2023"/>
    <s v="June"/>
    <n v="1"/>
    <n v="0"/>
  </r>
  <r>
    <s v="PAY26338296"/>
    <d v="2024-03-03T00:00:00"/>
    <n v="1203.81"/>
    <x v="0"/>
    <x v="1"/>
    <s v="POL82378502"/>
    <n v="1"/>
    <n v="2024"/>
    <s v="March"/>
    <n v="0"/>
    <n v="1"/>
  </r>
  <r>
    <s v="PAY41167572"/>
    <d v="2022-03-17T00:00:00"/>
    <n v="858.65"/>
    <x v="1"/>
    <x v="1"/>
    <s v="POL03235385"/>
    <n v="1"/>
    <n v="2022"/>
    <s v="March"/>
    <n v="0"/>
    <n v="1"/>
  </r>
  <r>
    <s v="PAY83559844"/>
    <d v="2023-03-13T00:00:00"/>
    <n v="916.11"/>
    <x v="2"/>
    <x v="1"/>
    <s v="POL49366333"/>
    <n v="1"/>
    <n v="2023"/>
    <s v="March"/>
    <n v="0"/>
    <n v="1"/>
  </r>
  <r>
    <s v="PAY55738172"/>
    <d v="2023-05-23T00:00:00"/>
    <n v="1047.43"/>
    <x v="2"/>
    <x v="0"/>
    <s v="POL42164624"/>
    <n v="0"/>
    <n v="2023"/>
    <s v="May"/>
    <n v="1"/>
    <n v="0"/>
  </r>
  <r>
    <s v="PAY02905082"/>
    <d v="2022-02-15T00:00:00"/>
    <n v="438.64"/>
    <x v="0"/>
    <x v="1"/>
    <s v="POL16452788"/>
    <n v="1"/>
    <n v="2022"/>
    <s v="February"/>
    <n v="0"/>
    <n v="1"/>
  </r>
  <r>
    <s v="PAY42927810"/>
    <d v="2024-08-15T00:00:00"/>
    <n v="189.38"/>
    <x v="1"/>
    <x v="0"/>
    <s v="POL76374292"/>
    <n v="0"/>
    <n v="2024"/>
    <s v="August"/>
    <n v="1"/>
    <n v="0"/>
  </r>
  <r>
    <s v="PAY59863695"/>
    <d v="2022-07-02T00:00:00"/>
    <n v="1464.17"/>
    <x v="1"/>
    <x v="1"/>
    <s v="POL01955713"/>
    <n v="1"/>
    <n v="2022"/>
    <s v="July"/>
    <n v="0"/>
    <n v="1"/>
  </r>
  <r>
    <s v="PAY74515351"/>
    <d v="2022-12-02T00:00:00"/>
    <n v="1273.8800000000001"/>
    <x v="2"/>
    <x v="0"/>
    <s v="POL93167566"/>
    <n v="0"/>
    <n v="2022"/>
    <s v="December"/>
    <n v="1"/>
    <n v="0"/>
  </r>
  <r>
    <s v="PAY14009689"/>
    <d v="2023-07-25T00:00:00"/>
    <n v="975.81"/>
    <x v="1"/>
    <x v="1"/>
    <s v="POL00986980"/>
    <n v="1"/>
    <n v="2023"/>
    <s v="July"/>
    <n v="0"/>
    <n v="1"/>
  </r>
  <r>
    <s v="PAY50311344"/>
    <d v="2022-02-28T00:00:00"/>
    <n v="761.56"/>
    <x v="0"/>
    <x v="0"/>
    <s v="POL19136648"/>
    <n v="0"/>
    <n v="2022"/>
    <s v="February"/>
    <n v="1"/>
    <n v="0"/>
  </r>
  <r>
    <s v="PAY41911856"/>
    <d v="2023-12-13T00:00:00"/>
    <n v="770.47"/>
    <x v="0"/>
    <x v="1"/>
    <s v="POL09886051"/>
    <n v="1"/>
    <n v="2023"/>
    <s v="December"/>
    <n v="0"/>
    <n v="1"/>
  </r>
  <r>
    <s v="PAY33880797"/>
    <d v="2022-04-27T00:00:00"/>
    <n v="843.82"/>
    <x v="0"/>
    <x v="0"/>
    <s v="POL12763634"/>
    <n v="0"/>
    <n v="2022"/>
    <s v="April"/>
    <n v="1"/>
    <n v="0"/>
  </r>
  <r>
    <s v="PAY68857899"/>
    <d v="2023-11-05T00:00:00"/>
    <n v="1345.96"/>
    <x v="1"/>
    <x v="0"/>
    <s v="POL04572453"/>
    <n v="0"/>
    <n v="2023"/>
    <s v="November"/>
    <n v="1"/>
    <n v="0"/>
  </r>
  <r>
    <s v="PAY85459058"/>
    <d v="2023-07-22T00:00:00"/>
    <n v="1410.62"/>
    <x v="0"/>
    <x v="0"/>
    <s v="POL07284415"/>
    <n v="0"/>
    <n v="2023"/>
    <s v="July"/>
    <n v="1"/>
    <n v="0"/>
  </r>
  <r>
    <s v="PAY23611286"/>
    <d v="2022-02-27T00:00:00"/>
    <n v="658.57"/>
    <x v="2"/>
    <x v="0"/>
    <s v="POL39439149"/>
    <n v="0"/>
    <n v="2022"/>
    <s v="February"/>
    <n v="1"/>
    <n v="0"/>
  </r>
  <r>
    <s v="PAY60889623"/>
    <d v="2022-10-07T00:00:00"/>
    <n v="786.26"/>
    <x v="0"/>
    <x v="0"/>
    <s v="POL69044273"/>
    <n v="0"/>
    <n v="2022"/>
    <s v="October"/>
    <n v="1"/>
    <n v="0"/>
  </r>
  <r>
    <s v="PAY72566142"/>
    <d v="2023-02-07T00:00:00"/>
    <n v="1496.53"/>
    <x v="2"/>
    <x v="1"/>
    <s v="POL55813188"/>
    <n v="1"/>
    <n v="2023"/>
    <s v="February"/>
    <n v="0"/>
    <n v="1"/>
  </r>
  <r>
    <s v="PAY04025046"/>
    <d v="2022-08-04T00:00:00"/>
    <n v="450.58"/>
    <x v="0"/>
    <x v="1"/>
    <s v="POL25304698"/>
    <n v="1"/>
    <n v="2022"/>
    <s v="August"/>
    <n v="0"/>
    <n v="1"/>
  </r>
  <r>
    <s v="PAY72243049"/>
    <d v="2022-12-01T00:00:00"/>
    <n v="857.85"/>
    <x v="1"/>
    <x v="1"/>
    <s v="POL46427278"/>
    <n v="1"/>
    <n v="2022"/>
    <s v="December"/>
    <n v="0"/>
    <n v="1"/>
  </r>
  <r>
    <s v="PAY03584883"/>
    <d v="2022-06-14T00:00:00"/>
    <n v="128.09"/>
    <x v="2"/>
    <x v="1"/>
    <s v="POL00677715"/>
    <n v="1"/>
    <n v="2022"/>
    <s v="June"/>
    <n v="0"/>
    <n v="1"/>
  </r>
  <r>
    <s v="PAY64198503"/>
    <d v="2023-03-01T00:00:00"/>
    <n v="1397.89"/>
    <x v="1"/>
    <x v="0"/>
    <s v="POL32398329"/>
    <n v="0"/>
    <n v="2023"/>
    <s v="March"/>
    <n v="1"/>
    <n v="0"/>
  </r>
  <r>
    <s v="PAY72125492"/>
    <d v="2024-09-16T00:00:00"/>
    <n v="403.83"/>
    <x v="1"/>
    <x v="0"/>
    <s v="POL06341687"/>
    <n v="0"/>
    <n v="2024"/>
    <s v="September"/>
    <n v="1"/>
    <n v="0"/>
  </r>
  <r>
    <s v="PAY05822664"/>
    <d v="2022-09-12T00:00:00"/>
    <n v="484.56"/>
    <x v="2"/>
    <x v="0"/>
    <s v="POL06351305"/>
    <n v="0"/>
    <n v="2022"/>
    <s v="September"/>
    <n v="1"/>
    <n v="0"/>
  </r>
  <r>
    <s v="PAY44408624"/>
    <d v="2023-08-17T00:00:00"/>
    <n v="420.84"/>
    <x v="0"/>
    <x v="1"/>
    <s v="POL16384443"/>
    <n v="1"/>
    <n v="2023"/>
    <s v="August"/>
    <n v="0"/>
    <n v="1"/>
  </r>
  <r>
    <s v="PAY14744162"/>
    <d v="2024-07-21T00:00:00"/>
    <n v="142.61000000000001"/>
    <x v="1"/>
    <x v="0"/>
    <s v="POL53750210"/>
    <n v="0"/>
    <n v="2024"/>
    <s v="July"/>
    <n v="1"/>
    <n v="0"/>
  </r>
  <r>
    <s v="PAY60027902"/>
    <d v="2024-02-02T00:00:00"/>
    <n v="500.02"/>
    <x v="1"/>
    <x v="0"/>
    <s v="POL10427229"/>
    <n v="0"/>
    <n v="2024"/>
    <s v="February"/>
    <n v="1"/>
    <n v="0"/>
  </r>
  <r>
    <s v="PAY96442057"/>
    <d v="2023-08-04T00:00:00"/>
    <n v="960.45"/>
    <x v="1"/>
    <x v="0"/>
    <s v="POL02018032"/>
    <n v="0"/>
    <n v="2023"/>
    <s v="August"/>
    <n v="1"/>
    <n v="0"/>
  </r>
  <r>
    <s v="PAY06052666"/>
    <d v="2023-02-01T00:00:00"/>
    <n v="789.57"/>
    <x v="0"/>
    <x v="1"/>
    <s v="POL24459389"/>
    <n v="1"/>
    <n v="2023"/>
    <s v="February"/>
    <n v="0"/>
    <n v="1"/>
  </r>
  <r>
    <s v="PAY62241032"/>
    <d v="2024-01-29T00:00:00"/>
    <n v="687.03"/>
    <x v="0"/>
    <x v="0"/>
    <s v="POL01760964"/>
    <n v="0"/>
    <n v="2024"/>
    <s v="January"/>
    <n v="1"/>
    <n v="0"/>
  </r>
  <r>
    <s v="PAY67792556"/>
    <d v="2023-12-31T00:00:00"/>
    <n v="1300.77"/>
    <x v="0"/>
    <x v="1"/>
    <s v="POL30360159"/>
    <n v="1"/>
    <n v="2023"/>
    <s v="December"/>
    <n v="0"/>
    <n v="1"/>
  </r>
  <r>
    <s v="PAY69734604"/>
    <d v="2023-05-28T00:00:00"/>
    <n v="282.14999999999998"/>
    <x v="0"/>
    <x v="1"/>
    <s v="POL93746729"/>
    <n v="1"/>
    <n v="2023"/>
    <s v="May"/>
    <n v="0"/>
    <n v="1"/>
  </r>
  <r>
    <s v="PAY18754526"/>
    <d v="2023-11-12T00:00:00"/>
    <n v="409.71"/>
    <x v="2"/>
    <x v="0"/>
    <s v="POL50807231"/>
    <n v="0"/>
    <n v="2023"/>
    <s v="November"/>
    <n v="1"/>
    <n v="0"/>
  </r>
  <r>
    <s v="PAY17008932"/>
    <d v="2024-09-06T00:00:00"/>
    <n v="1092.96"/>
    <x v="2"/>
    <x v="1"/>
    <s v="POL06264444"/>
    <n v="1"/>
    <n v="2024"/>
    <s v="September"/>
    <n v="0"/>
    <n v="1"/>
  </r>
  <r>
    <s v="PAY89252428"/>
    <d v="2024-04-13T00:00:00"/>
    <n v="1435.73"/>
    <x v="1"/>
    <x v="1"/>
    <s v="POL83669063"/>
    <n v="1"/>
    <n v="2024"/>
    <s v="April"/>
    <n v="0"/>
    <n v="1"/>
  </r>
  <r>
    <s v="PAY59764732"/>
    <d v="2022-06-29T00:00:00"/>
    <n v="342.7"/>
    <x v="1"/>
    <x v="1"/>
    <s v="POL12299687"/>
    <n v="1"/>
    <n v="2022"/>
    <s v="June"/>
    <n v="0"/>
    <n v="1"/>
  </r>
  <r>
    <s v="PAY76697218"/>
    <d v="2023-05-08T00:00:00"/>
    <n v="161.43"/>
    <x v="2"/>
    <x v="0"/>
    <s v="POL04460141"/>
    <n v="0"/>
    <n v="2023"/>
    <s v="May"/>
    <n v="1"/>
    <n v="0"/>
  </r>
  <r>
    <s v="PAY93696677"/>
    <d v="2024-01-02T00:00:00"/>
    <n v="1163.97"/>
    <x v="0"/>
    <x v="1"/>
    <s v="POL94885800"/>
    <n v="1"/>
    <n v="2024"/>
    <s v="January"/>
    <n v="0"/>
    <n v="1"/>
  </r>
  <r>
    <s v="PAY44680576"/>
    <d v="2024-05-31T00:00:00"/>
    <n v="319.5"/>
    <x v="0"/>
    <x v="0"/>
    <s v="POL05757630"/>
    <n v="0"/>
    <n v="2024"/>
    <s v="May"/>
    <n v="1"/>
    <n v="0"/>
  </r>
  <r>
    <s v="PAY93857183"/>
    <d v="2024-09-22T00:00:00"/>
    <n v="1453.83"/>
    <x v="0"/>
    <x v="1"/>
    <s v="POL87958361"/>
    <n v="1"/>
    <n v="2024"/>
    <s v="September"/>
    <n v="0"/>
    <n v="1"/>
  </r>
  <r>
    <s v="PAY41345838"/>
    <d v="2022-12-04T00:00:00"/>
    <n v="1084.5899999999999"/>
    <x v="0"/>
    <x v="0"/>
    <s v="POL47741439"/>
    <n v="0"/>
    <n v="2022"/>
    <s v="December"/>
    <n v="1"/>
    <n v="0"/>
  </r>
  <r>
    <s v="PAY55737012"/>
    <d v="2024-10-15T00:00:00"/>
    <n v="947.98"/>
    <x v="0"/>
    <x v="1"/>
    <s v="POL73582345"/>
    <n v="1"/>
    <n v="2024"/>
    <s v="October"/>
    <n v="0"/>
    <n v="1"/>
  </r>
  <r>
    <s v="PAY48827501"/>
    <d v="2022-07-22T00:00:00"/>
    <n v="1011.86"/>
    <x v="1"/>
    <x v="1"/>
    <s v="POL17801092"/>
    <n v="1"/>
    <n v="2022"/>
    <s v="July"/>
    <n v="0"/>
    <n v="1"/>
  </r>
  <r>
    <s v="PAY51893653"/>
    <d v="2023-07-04T00:00:00"/>
    <n v="1286.6199999999999"/>
    <x v="0"/>
    <x v="0"/>
    <s v="POL11423275"/>
    <n v="0"/>
    <n v="2023"/>
    <s v="July"/>
    <n v="1"/>
    <n v="0"/>
  </r>
  <r>
    <s v="PAY25897385"/>
    <d v="2023-01-18T00:00:00"/>
    <n v="670.23"/>
    <x v="0"/>
    <x v="0"/>
    <s v="POL21871449"/>
    <n v="0"/>
    <n v="2023"/>
    <s v="January"/>
    <n v="1"/>
    <n v="0"/>
  </r>
  <r>
    <s v="PAY05902299"/>
    <d v="2023-03-11T00:00:00"/>
    <n v="567.64"/>
    <x v="0"/>
    <x v="0"/>
    <s v="POL50060227"/>
    <n v="0"/>
    <n v="2023"/>
    <s v="March"/>
    <n v="1"/>
    <n v="0"/>
  </r>
  <r>
    <s v="PAY82448389"/>
    <d v="2024-12-20T00:00:00"/>
    <n v="330.82"/>
    <x v="0"/>
    <x v="1"/>
    <s v="POL95771628"/>
    <n v="1"/>
    <n v="2024"/>
    <s v="December"/>
    <n v="0"/>
    <n v="1"/>
  </r>
  <r>
    <s v="PAY09569217"/>
    <d v="2024-06-29T00:00:00"/>
    <n v="177.59"/>
    <x v="1"/>
    <x v="1"/>
    <s v="POL31424622"/>
    <n v="1"/>
    <n v="2024"/>
    <s v="June"/>
    <n v="0"/>
    <n v="1"/>
  </r>
  <r>
    <s v="PAY17035930"/>
    <d v="2024-10-22T00:00:00"/>
    <n v="1153.72"/>
    <x v="0"/>
    <x v="1"/>
    <s v="POL31299981"/>
    <n v="1"/>
    <n v="2024"/>
    <s v="October"/>
    <n v="0"/>
    <n v="1"/>
  </r>
  <r>
    <s v="PAY08789665"/>
    <d v="2023-07-27T00:00:00"/>
    <n v="779.45"/>
    <x v="1"/>
    <x v="0"/>
    <s v="POL00460604"/>
    <n v="0"/>
    <n v="2023"/>
    <s v="July"/>
    <n v="1"/>
    <n v="0"/>
  </r>
  <r>
    <s v="PAY90754330"/>
    <d v="2023-06-01T00:00:00"/>
    <n v="723.09"/>
    <x v="0"/>
    <x v="1"/>
    <s v="POL61062551"/>
    <n v="1"/>
    <n v="2023"/>
    <s v="June"/>
    <n v="0"/>
    <n v="1"/>
  </r>
  <r>
    <s v="PAY53621979"/>
    <d v="2023-07-14T00:00:00"/>
    <n v="1388.53"/>
    <x v="1"/>
    <x v="1"/>
    <s v="POL79030894"/>
    <n v="1"/>
    <n v="2023"/>
    <s v="July"/>
    <n v="0"/>
    <n v="1"/>
  </r>
  <r>
    <s v="PAY09997421"/>
    <d v="2024-03-02T00:00:00"/>
    <n v="679.61"/>
    <x v="1"/>
    <x v="0"/>
    <s v="POL32964708"/>
    <n v="0"/>
    <n v="2024"/>
    <s v="March"/>
    <n v="1"/>
    <n v="0"/>
  </r>
  <r>
    <s v="PAY20540746"/>
    <d v="2023-03-10T00:00:00"/>
    <n v="295.83999999999997"/>
    <x v="1"/>
    <x v="1"/>
    <s v="POL44115622"/>
    <n v="1"/>
    <n v="2023"/>
    <s v="March"/>
    <n v="0"/>
    <n v="1"/>
  </r>
  <r>
    <s v="PAY44864004"/>
    <d v="2023-02-15T00:00:00"/>
    <n v="787.89"/>
    <x v="1"/>
    <x v="1"/>
    <s v="POL92817192"/>
    <n v="1"/>
    <n v="2023"/>
    <s v="February"/>
    <n v="0"/>
    <n v="1"/>
  </r>
  <r>
    <s v="PAY46716829"/>
    <d v="2023-03-24T00:00:00"/>
    <n v="248.58"/>
    <x v="0"/>
    <x v="0"/>
    <s v="POL48606584"/>
    <n v="0"/>
    <n v="2023"/>
    <s v="March"/>
    <n v="1"/>
    <n v="0"/>
  </r>
  <r>
    <s v="PAY73906809"/>
    <d v="2023-06-02T00:00:00"/>
    <n v="530.36"/>
    <x v="2"/>
    <x v="1"/>
    <s v="POL48511316"/>
    <n v="1"/>
    <n v="2023"/>
    <s v="June"/>
    <n v="0"/>
    <n v="1"/>
  </r>
  <r>
    <s v="PAY85004398"/>
    <d v="2022-06-22T00:00:00"/>
    <n v="756.61"/>
    <x v="2"/>
    <x v="0"/>
    <s v="POL86299537"/>
    <n v="0"/>
    <n v="2022"/>
    <s v="June"/>
    <n v="1"/>
    <n v="0"/>
  </r>
  <r>
    <s v="PAY73704361"/>
    <d v="2024-08-28T00:00:00"/>
    <n v="557.17999999999995"/>
    <x v="1"/>
    <x v="0"/>
    <s v="POL63414573"/>
    <n v="0"/>
    <n v="2024"/>
    <s v="August"/>
    <n v="1"/>
    <n v="0"/>
  </r>
  <r>
    <s v="PAY19168217"/>
    <d v="2024-01-10T00:00:00"/>
    <n v="650.98"/>
    <x v="0"/>
    <x v="1"/>
    <s v="POL38790391"/>
    <n v="1"/>
    <n v="2024"/>
    <s v="January"/>
    <n v="0"/>
    <n v="1"/>
  </r>
  <r>
    <s v="PAY19862430"/>
    <d v="2024-09-24T00:00:00"/>
    <n v="976.46"/>
    <x v="2"/>
    <x v="1"/>
    <s v="POL06589548"/>
    <n v="1"/>
    <n v="2024"/>
    <s v="September"/>
    <n v="0"/>
    <n v="1"/>
  </r>
  <r>
    <s v="PAY69325285"/>
    <d v="2023-04-14T00:00:00"/>
    <n v="1349.73"/>
    <x v="1"/>
    <x v="0"/>
    <s v="POL43397255"/>
    <n v="0"/>
    <n v="2023"/>
    <s v="April"/>
    <n v="1"/>
    <n v="0"/>
  </r>
  <r>
    <s v="PAY97901759"/>
    <d v="2024-09-04T00:00:00"/>
    <n v="754.48"/>
    <x v="1"/>
    <x v="1"/>
    <s v="POL63077601"/>
    <n v="1"/>
    <n v="2024"/>
    <s v="September"/>
    <n v="0"/>
    <n v="1"/>
  </r>
  <r>
    <s v="PAY37674502"/>
    <d v="2024-08-29T00:00:00"/>
    <n v="223.49"/>
    <x v="0"/>
    <x v="1"/>
    <s v="POL47004965"/>
    <n v="1"/>
    <n v="2024"/>
    <s v="August"/>
    <n v="0"/>
    <n v="1"/>
  </r>
  <r>
    <s v="PAY15194554"/>
    <d v="2022-02-04T00:00:00"/>
    <n v="237.78"/>
    <x v="2"/>
    <x v="0"/>
    <s v="POL48346440"/>
    <n v="0"/>
    <n v="2022"/>
    <s v="February"/>
    <n v="1"/>
    <n v="0"/>
  </r>
  <r>
    <s v="PAY31200886"/>
    <d v="2023-01-07T00:00:00"/>
    <n v="1478.19"/>
    <x v="0"/>
    <x v="1"/>
    <s v="POL31763901"/>
    <n v="1"/>
    <n v="2023"/>
    <s v="January"/>
    <n v="0"/>
    <n v="1"/>
  </r>
  <r>
    <s v="PAY13345098"/>
    <d v="2024-11-27T00:00:00"/>
    <n v="492.6"/>
    <x v="0"/>
    <x v="1"/>
    <s v="POL32625291"/>
    <n v="1"/>
    <n v="2024"/>
    <s v="November"/>
    <n v="0"/>
    <n v="1"/>
  </r>
  <r>
    <s v="PAY14984473"/>
    <d v="2022-08-16T00:00:00"/>
    <n v="316.95"/>
    <x v="0"/>
    <x v="1"/>
    <s v="POL05753582"/>
    <n v="1"/>
    <n v="2022"/>
    <s v="August"/>
    <n v="0"/>
    <n v="1"/>
  </r>
  <r>
    <s v="PAY66515667"/>
    <d v="2023-04-11T00:00:00"/>
    <n v="678.58"/>
    <x v="2"/>
    <x v="1"/>
    <s v="POL81378407"/>
    <n v="1"/>
    <n v="2023"/>
    <s v="April"/>
    <n v="0"/>
    <n v="1"/>
  </r>
  <r>
    <s v="PAY89650680"/>
    <d v="2022-09-18T00:00:00"/>
    <n v="983.27"/>
    <x v="0"/>
    <x v="0"/>
    <s v="POL80649448"/>
    <n v="0"/>
    <n v="2022"/>
    <s v="September"/>
    <n v="1"/>
    <n v="0"/>
  </r>
  <r>
    <s v="PAY16960799"/>
    <d v="2024-03-19T00:00:00"/>
    <n v="1040.0899999999999"/>
    <x v="1"/>
    <x v="1"/>
    <s v="POL97112066"/>
    <n v="1"/>
    <n v="2024"/>
    <s v="March"/>
    <n v="0"/>
    <n v="1"/>
  </r>
  <r>
    <s v="PAY98435007"/>
    <d v="2023-02-16T00:00:00"/>
    <n v="592.74"/>
    <x v="1"/>
    <x v="0"/>
    <s v="POL57676193"/>
    <n v="0"/>
    <n v="2023"/>
    <s v="February"/>
    <n v="1"/>
    <n v="0"/>
  </r>
  <r>
    <s v="PAY35424365"/>
    <d v="2023-10-27T00:00:00"/>
    <n v="1342.64"/>
    <x v="0"/>
    <x v="0"/>
    <s v="POL72902683"/>
    <n v="0"/>
    <n v="2023"/>
    <s v="October"/>
    <n v="1"/>
    <n v="0"/>
  </r>
  <r>
    <s v="PAY32239961"/>
    <d v="2022-02-18T00:00:00"/>
    <n v="1375.39"/>
    <x v="2"/>
    <x v="0"/>
    <s v="POL03258103"/>
    <n v="0"/>
    <n v="2022"/>
    <s v="February"/>
    <n v="1"/>
    <n v="0"/>
  </r>
  <r>
    <s v="PAY07717811"/>
    <d v="2024-04-22T00:00:00"/>
    <n v="454.05"/>
    <x v="0"/>
    <x v="0"/>
    <s v="POL01510023"/>
    <n v="0"/>
    <n v="2024"/>
    <s v="April"/>
    <n v="1"/>
    <n v="0"/>
  </r>
  <r>
    <s v="PAY07385568"/>
    <d v="2024-08-21T00:00:00"/>
    <n v="60.87"/>
    <x v="0"/>
    <x v="1"/>
    <s v="POL12062320"/>
    <n v="1"/>
    <n v="2024"/>
    <s v="August"/>
    <n v="0"/>
    <n v="1"/>
  </r>
  <r>
    <s v="PAY35934033"/>
    <d v="2023-11-04T00:00:00"/>
    <n v="218.88"/>
    <x v="2"/>
    <x v="1"/>
    <s v="POL00464071"/>
    <n v="1"/>
    <n v="2023"/>
    <s v="November"/>
    <n v="0"/>
    <n v="1"/>
  </r>
  <r>
    <s v="PAY05547034"/>
    <d v="2023-04-20T00:00:00"/>
    <n v="339.75"/>
    <x v="0"/>
    <x v="0"/>
    <s v="POL05441250"/>
    <n v="0"/>
    <n v="2023"/>
    <s v="April"/>
    <n v="1"/>
    <n v="0"/>
  </r>
  <r>
    <s v="PAY76069886"/>
    <d v="2023-07-08T00:00:00"/>
    <n v="476.79"/>
    <x v="1"/>
    <x v="0"/>
    <s v="POL32327074"/>
    <n v="0"/>
    <n v="2023"/>
    <s v="July"/>
    <n v="1"/>
    <n v="0"/>
  </r>
  <r>
    <s v="PAY28466189"/>
    <d v="2023-10-27T00:00:00"/>
    <n v="905.2"/>
    <x v="2"/>
    <x v="1"/>
    <s v="POL96375176"/>
    <n v="1"/>
    <n v="2023"/>
    <s v="October"/>
    <n v="0"/>
    <n v="1"/>
  </r>
  <r>
    <s v="PAY74049187"/>
    <d v="2022-08-12T00:00:00"/>
    <n v="923.33"/>
    <x v="1"/>
    <x v="0"/>
    <s v="POL19826464"/>
    <n v="0"/>
    <n v="2022"/>
    <s v="August"/>
    <n v="1"/>
    <n v="0"/>
  </r>
  <r>
    <s v="PAY17087890"/>
    <d v="2022-04-15T00:00:00"/>
    <n v="1039.18"/>
    <x v="1"/>
    <x v="0"/>
    <s v="POL91395324"/>
    <n v="0"/>
    <n v="2022"/>
    <s v="April"/>
    <n v="1"/>
    <n v="0"/>
  </r>
  <r>
    <s v="PAY18572695"/>
    <d v="2024-11-04T00:00:00"/>
    <n v="1047.9000000000001"/>
    <x v="1"/>
    <x v="1"/>
    <s v="POL54636446"/>
    <n v="1"/>
    <n v="2024"/>
    <s v="November"/>
    <n v="0"/>
    <n v="1"/>
  </r>
  <r>
    <s v="PAY88791048"/>
    <d v="2022-05-04T00:00:00"/>
    <n v="747.88"/>
    <x v="2"/>
    <x v="0"/>
    <s v="POL61024790"/>
    <n v="0"/>
    <n v="2022"/>
    <s v="May"/>
    <n v="1"/>
    <n v="0"/>
  </r>
  <r>
    <s v="PAY04696936"/>
    <d v="2023-09-19T00:00:00"/>
    <n v="1043.1600000000001"/>
    <x v="2"/>
    <x v="0"/>
    <s v="POL50630686"/>
    <n v="0"/>
    <n v="2023"/>
    <s v="September"/>
    <n v="1"/>
    <n v="0"/>
  </r>
  <r>
    <s v="PAY87105766"/>
    <d v="2023-07-20T00:00:00"/>
    <n v="476.32"/>
    <x v="1"/>
    <x v="0"/>
    <s v="POL35635488"/>
    <n v="0"/>
    <n v="2023"/>
    <s v="July"/>
    <n v="1"/>
    <n v="0"/>
  </r>
  <r>
    <s v="PAY45665435"/>
    <d v="2022-02-23T00:00:00"/>
    <n v="1235.5899999999999"/>
    <x v="1"/>
    <x v="1"/>
    <s v="POL99808089"/>
    <n v="1"/>
    <n v="2022"/>
    <s v="February"/>
    <n v="0"/>
    <n v="1"/>
  </r>
  <r>
    <s v="PAY90265940"/>
    <d v="2023-07-22T00:00:00"/>
    <n v="1419.14"/>
    <x v="1"/>
    <x v="0"/>
    <s v="POL07908129"/>
    <n v="0"/>
    <n v="2023"/>
    <s v="July"/>
    <n v="1"/>
    <n v="0"/>
  </r>
  <r>
    <s v="PAY29251948"/>
    <d v="2023-07-25T00:00:00"/>
    <n v="535.76"/>
    <x v="0"/>
    <x v="1"/>
    <s v="POL33388431"/>
    <n v="1"/>
    <n v="2023"/>
    <s v="July"/>
    <n v="0"/>
    <n v="1"/>
  </r>
  <r>
    <s v="PAY53725384"/>
    <d v="2022-02-14T00:00:00"/>
    <n v="1220.04"/>
    <x v="2"/>
    <x v="1"/>
    <s v="POL50060227"/>
    <n v="1"/>
    <n v="2022"/>
    <s v="February"/>
    <n v="0"/>
    <n v="1"/>
  </r>
  <r>
    <s v="PAY74738998"/>
    <d v="2024-02-28T00:00:00"/>
    <n v="702.43"/>
    <x v="1"/>
    <x v="1"/>
    <s v="POL33328438"/>
    <n v="1"/>
    <n v="2024"/>
    <s v="February"/>
    <n v="0"/>
    <n v="1"/>
  </r>
  <r>
    <s v="PAY08565753"/>
    <d v="2023-08-22T00:00:00"/>
    <n v="1263.8699999999999"/>
    <x v="1"/>
    <x v="0"/>
    <s v="POL11103169"/>
    <n v="0"/>
    <n v="2023"/>
    <s v="August"/>
    <n v="1"/>
    <n v="0"/>
  </r>
  <r>
    <s v="PAY05430532"/>
    <d v="2022-07-11T00:00:00"/>
    <n v="601.51"/>
    <x v="0"/>
    <x v="1"/>
    <s v="POL13276567"/>
    <n v="1"/>
    <n v="2022"/>
    <s v="July"/>
    <n v="0"/>
    <n v="1"/>
  </r>
  <r>
    <s v="PAY44880302"/>
    <d v="2023-01-25T00:00:00"/>
    <n v="1495.37"/>
    <x v="0"/>
    <x v="1"/>
    <s v="POL32979560"/>
    <n v="1"/>
    <n v="2023"/>
    <s v="January"/>
    <n v="0"/>
    <n v="1"/>
  </r>
  <r>
    <s v="PAY75089693"/>
    <d v="2023-10-28T00:00:00"/>
    <n v="1333.28"/>
    <x v="0"/>
    <x v="1"/>
    <s v="POL14011432"/>
    <n v="1"/>
    <n v="2023"/>
    <s v="October"/>
    <n v="0"/>
    <n v="1"/>
  </r>
  <r>
    <s v="PAY00328286"/>
    <d v="2023-12-29T00:00:00"/>
    <n v="1248.6199999999999"/>
    <x v="1"/>
    <x v="0"/>
    <s v="POL36934313"/>
    <n v="0"/>
    <n v="2023"/>
    <s v="December"/>
    <n v="1"/>
    <n v="0"/>
  </r>
  <r>
    <s v="PAY51861429"/>
    <d v="2022-08-05T00:00:00"/>
    <n v="191.94"/>
    <x v="2"/>
    <x v="0"/>
    <s v="POL22375772"/>
    <n v="0"/>
    <n v="2022"/>
    <s v="August"/>
    <n v="1"/>
    <n v="0"/>
  </r>
  <r>
    <s v="PAY71493232"/>
    <d v="2024-09-13T00:00:00"/>
    <n v="419.78"/>
    <x v="2"/>
    <x v="1"/>
    <s v="POL91111316"/>
    <n v="1"/>
    <n v="2024"/>
    <s v="September"/>
    <n v="0"/>
    <n v="1"/>
  </r>
  <r>
    <s v="PAY92515856"/>
    <d v="2022-01-31T00:00:00"/>
    <n v="881.62"/>
    <x v="2"/>
    <x v="0"/>
    <s v="POL44317279"/>
    <n v="0"/>
    <n v="2022"/>
    <s v="January"/>
    <n v="1"/>
    <n v="0"/>
  </r>
  <r>
    <s v="PAY26145331"/>
    <d v="2023-02-01T00:00:00"/>
    <n v="575.23"/>
    <x v="0"/>
    <x v="1"/>
    <s v="POL64631990"/>
    <n v="1"/>
    <n v="2023"/>
    <s v="February"/>
    <n v="0"/>
    <n v="1"/>
  </r>
  <r>
    <s v="PAY74049033"/>
    <d v="2024-09-09T00:00:00"/>
    <n v="381.46"/>
    <x v="2"/>
    <x v="1"/>
    <s v="POL47001756"/>
    <n v="1"/>
    <n v="2024"/>
    <s v="September"/>
    <n v="0"/>
    <n v="1"/>
  </r>
  <r>
    <s v="PAY37123975"/>
    <d v="2023-10-25T00:00:00"/>
    <n v="944.46"/>
    <x v="1"/>
    <x v="0"/>
    <s v="POL82524320"/>
    <n v="0"/>
    <n v="2023"/>
    <s v="October"/>
    <n v="1"/>
    <n v="0"/>
  </r>
  <r>
    <s v="PAY16632104"/>
    <d v="2024-01-14T00:00:00"/>
    <n v="79.92"/>
    <x v="2"/>
    <x v="1"/>
    <s v="POL82064166"/>
    <n v="1"/>
    <n v="2024"/>
    <s v="January"/>
    <n v="0"/>
    <n v="1"/>
  </r>
  <r>
    <s v="PAY46290766"/>
    <d v="2024-07-19T00:00:00"/>
    <n v="855.33"/>
    <x v="0"/>
    <x v="1"/>
    <s v="POL57660624"/>
    <n v="1"/>
    <n v="2024"/>
    <s v="July"/>
    <n v="0"/>
    <n v="1"/>
  </r>
  <r>
    <s v="PAY19940628"/>
    <d v="2022-05-01T00:00:00"/>
    <n v="456.32"/>
    <x v="0"/>
    <x v="1"/>
    <s v="POL73294320"/>
    <n v="1"/>
    <n v="2022"/>
    <s v="May"/>
    <n v="0"/>
    <n v="1"/>
  </r>
  <r>
    <s v="PAY56538351"/>
    <d v="2024-05-21T00:00:00"/>
    <n v="982.78"/>
    <x v="2"/>
    <x v="0"/>
    <s v="POL70827381"/>
    <n v="0"/>
    <n v="2024"/>
    <s v="May"/>
    <n v="1"/>
    <n v="0"/>
  </r>
  <r>
    <s v="PAY56380148"/>
    <d v="2023-11-26T00:00:00"/>
    <n v="1342.22"/>
    <x v="1"/>
    <x v="0"/>
    <s v="POL20686006"/>
    <n v="0"/>
    <n v="2023"/>
    <s v="November"/>
    <n v="1"/>
    <n v="0"/>
  </r>
  <r>
    <s v="PAY34985270"/>
    <d v="2023-02-18T00:00:00"/>
    <n v="366.28"/>
    <x v="1"/>
    <x v="0"/>
    <s v="POL70589278"/>
    <n v="0"/>
    <n v="2023"/>
    <s v="February"/>
    <n v="1"/>
    <n v="0"/>
  </r>
  <r>
    <s v="PAY78932606"/>
    <d v="2023-12-14T00:00:00"/>
    <n v="748.56"/>
    <x v="2"/>
    <x v="0"/>
    <s v="POL24987681"/>
    <n v="0"/>
    <n v="2023"/>
    <s v="December"/>
    <n v="1"/>
    <n v="0"/>
  </r>
  <r>
    <s v="PAY23829876"/>
    <d v="2023-12-03T00:00:00"/>
    <n v="135.38"/>
    <x v="1"/>
    <x v="1"/>
    <s v="POL19466046"/>
    <n v="1"/>
    <n v="2023"/>
    <s v="December"/>
    <n v="0"/>
    <n v="1"/>
  </r>
  <r>
    <s v="PAY38478444"/>
    <d v="2023-12-17T00:00:00"/>
    <n v="1329.3"/>
    <x v="1"/>
    <x v="0"/>
    <s v="POL17842339"/>
    <n v="0"/>
    <n v="2023"/>
    <s v="December"/>
    <n v="1"/>
    <n v="0"/>
  </r>
  <r>
    <s v="PAY61142676"/>
    <d v="2024-07-10T00:00:00"/>
    <n v="635.25"/>
    <x v="0"/>
    <x v="1"/>
    <s v="POL04837231"/>
    <n v="1"/>
    <n v="2024"/>
    <s v="July"/>
    <n v="0"/>
    <n v="1"/>
  </r>
  <r>
    <s v="PAY78239031"/>
    <d v="2022-03-22T00:00:00"/>
    <n v="865.86"/>
    <x v="0"/>
    <x v="1"/>
    <s v="POL21160213"/>
    <n v="1"/>
    <n v="2022"/>
    <s v="March"/>
    <n v="0"/>
    <n v="1"/>
  </r>
  <r>
    <s v="PAY44936377"/>
    <d v="2023-09-05T00:00:00"/>
    <n v="692.13"/>
    <x v="1"/>
    <x v="0"/>
    <s v="POL81437012"/>
    <n v="0"/>
    <n v="2023"/>
    <s v="September"/>
    <n v="1"/>
    <n v="0"/>
  </r>
  <r>
    <s v="PAY04257804"/>
    <d v="2024-01-02T00:00:00"/>
    <n v="634.52"/>
    <x v="0"/>
    <x v="1"/>
    <s v="POL95251783"/>
    <n v="1"/>
    <n v="2024"/>
    <s v="January"/>
    <n v="0"/>
    <n v="1"/>
  </r>
  <r>
    <s v="PAY98300849"/>
    <d v="2022-10-05T00:00:00"/>
    <n v="263.48"/>
    <x v="2"/>
    <x v="1"/>
    <s v="POL00074761"/>
    <n v="1"/>
    <n v="2022"/>
    <s v="October"/>
    <n v="0"/>
    <n v="1"/>
  </r>
  <r>
    <s v="PAY71747781"/>
    <d v="2022-05-08T00:00:00"/>
    <n v="1299.3699999999999"/>
    <x v="0"/>
    <x v="1"/>
    <s v="POL15525439"/>
    <n v="1"/>
    <n v="2022"/>
    <s v="May"/>
    <n v="0"/>
    <n v="1"/>
  </r>
  <r>
    <s v="PAY55230747"/>
    <d v="2024-02-15T00:00:00"/>
    <n v="526.17999999999995"/>
    <x v="0"/>
    <x v="1"/>
    <s v="POL03121117"/>
    <n v="1"/>
    <n v="2024"/>
    <s v="February"/>
    <n v="0"/>
    <n v="1"/>
  </r>
  <r>
    <s v="PAY43981551"/>
    <d v="2021-12-30T00:00:00"/>
    <n v="1426.28"/>
    <x v="2"/>
    <x v="0"/>
    <s v="POL57167179"/>
    <n v="0"/>
    <n v="2021"/>
    <s v="December"/>
    <n v="1"/>
    <n v="0"/>
  </r>
  <r>
    <s v="PAY80223678"/>
    <d v="2024-06-05T00:00:00"/>
    <n v="1444.08"/>
    <x v="2"/>
    <x v="0"/>
    <s v="POL79741032"/>
    <n v="0"/>
    <n v="2024"/>
    <s v="June"/>
    <n v="1"/>
    <n v="0"/>
  </r>
  <r>
    <s v="PAY34267439"/>
    <d v="2023-03-28T00:00:00"/>
    <n v="618.35"/>
    <x v="2"/>
    <x v="1"/>
    <s v="POL41691326"/>
    <n v="1"/>
    <n v="2023"/>
    <s v="March"/>
    <n v="0"/>
    <n v="1"/>
  </r>
  <r>
    <s v="PAY65786868"/>
    <d v="2021-12-28T00:00:00"/>
    <n v="740.24"/>
    <x v="0"/>
    <x v="0"/>
    <s v="POL42477290"/>
    <n v="0"/>
    <n v="2021"/>
    <s v="December"/>
    <n v="1"/>
    <n v="0"/>
  </r>
  <r>
    <s v="PAY95013189"/>
    <d v="2022-11-08T00:00:00"/>
    <n v="705.89"/>
    <x v="2"/>
    <x v="0"/>
    <s v="POL49350723"/>
    <n v="0"/>
    <n v="2022"/>
    <s v="November"/>
    <n v="1"/>
    <n v="0"/>
  </r>
  <r>
    <s v="PAY64017859"/>
    <d v="2022-01-12T00:00:00"/>
    <n v="263.70999999999998"/>
    <x v="2"/>
    <x v="0"/>
    <s v="POL32964708"/>
    <n v="0"/>
    <n v="2022"/>
    <s v="January"/>
    <n v="1"/>
    <n v="0"/>
  </r>
  <r>
    <s v="PAY48765599"/>
    <d v="2023-06-15T00:00:00"/>
    <n v="695.35"/>
    <x v="0"/>
    <x v="1"/>
    <s v="POL91241306"/>
    <n v="1"/>
    <n v="2023"/>
    <s v="June"/>
    <n v="0"/>
    <n v="1"/>
  </r>
  <r>
    <s v="PAY52093315"/>
    <d v="2024-02-02T00:00:00"/>
    <n v="1321.74"/>
    <x v="2"/>
    <x v="0"/>
    <s v="POL24186172"/>
    <n v="0"/>
    <n v="2024"/>
    <s v="February"/>
    <n v="1"/>
    <n v="0"/>
  </r>
  <r>
    <s v="PAY75678998"/>
    <d v="2023-11-18T00:00:00"/>
    <n v="737.89"/>
    <x v="1"/>
    <x v="0"/>
    <s v="POL25998313"/>
    <n v="0"/>
    <n v="2023"/>
    <s v="November"/>
    <n v="1"/>
    <n v="0"/>
  </r>
  <r>
    <s v="PAY59971920"/>
    <d v="2024-08-08T00:00:00"/>
    <n v="248.93"/>
    <x v="2"/>
    <x v="1"/>
    <s v="POL57724014"/>
    <n v="1"/>
    <n v="2024"/>
    <s v="August"/>
    <n v="0"/>
    <n v="1"/>
  </r>
  <r>
    <s v="PAY17861573"/>
    <d v="2022-06-09T00:00:00"/>
    <n v="1386.33"/>
    <x v="0"/>
    <x v="0"/>
    <s v="POL58933149"/>
    <n v="0"/>
    <n v="2022"/>
    <s v="June"/>
    <n v="1"/>
    <n v="0"/>
  </r>
  <r>
    <s v="PAY25476524"/>
    <d v="2022-03-18T00:00:00"/>
    <n v="575.39"/>
    <x v="1"/>
    <x v="1"/>
    <s v="POL42862009"/>
    <n v="1"/>
    <n v="2022"/>
    <s v="March"/>
    <n v="0"/>
    <n v="1"/>
  </r>
  <r>
    <s v="PAY34549007"/>
    <d v="2022-07-06T00:00:00"/>
    <n v="640.64"/>
    <x v="0"/>
    <x v="0"/>
    <s v="POL90242414"/>
    <n v="0"/>
    <n v="2022"/>
    <s v="July"/>
    <n v="1"/>
    <n v="0"/>
  </r>
  <r>
    <s v="PAY33550594"/>
    <d v="2024-10-10T00:00:00"/>
    <n v="1308.99"/>
    <x v="2"/>
    <x v="0"/>
    <s v="POL96697698"/>
    <n v="0"/>
    <n v="2024"/>
    <s v="October"/>
    <n v="1"/>
    <n v="0"/>
  </r>
  <r>
    <s v="PAY76462274"/>
    <d v="2022-05-19T00:00:00"/>
    <n v="687.56"/>
    <x v="0"/>
    <x v="1"/>
    <s v="POL60911272"/>
    <n v="1"/>
    <n v="2022"/>
    <s v="May"/>
    <n v="0"/>
    <n v="1"/>
  </r>
  <r>
    <s v="PAY44035637"/>
    <d v="2022-12-27T00:00:00"/>
    <n v="472.85"/>
    <x v="0"/>
    <x v="1"/>
    <s v="POL12388538"/>
    <n v="1"/>
    <n v="2022"/>
    <s v="December"/>
    <n v="0"/>
    <n v="1"/>
  </r>
  <r>
    <s v="PAY67243882"/>
    <d v="2023-09-12T00:00:00"/>
    <n v="566.98"/>
    <x v="0"/>
    <x v="0"/>
    <s v="POL10684748"/>
    <n v="0"/>
    <n v="2023"/>
    <s v="September"/>
    <n v="1"/>
    <n v="0"/>
  </r>
  <r>
    <s v="PAY80371790"/>
    <d v="2023-01-07T00:00:00"/>
    <n v="321.41000000000003"/>
    <x v="1"/>
    <x v="1"/>
    <s v="POL49874464"/>
    <n v="1"/>
    <n v="2023"/>
    <s v="January"/>
    <n v="0"/>
    <n v="1"/>
  </r>
  <r>
    <s v="PAY81592136"/>
    <d v="2023-08-02T00:00:00"/>
    <n v="1265.3399999999999"/>
    <x v="2"/>
    <x v="0"/>
    <s v="POL14835880"/>
    <n v="0"/>
    <n v="2023"/>
    <s v="August"/>
    <n v="1"/>
    <n v="0"/>
  </r>
  <r>
    <s v="PAY99475523"/>
    <d v="2022-11-17T00:00:00"/>
    <n v="1127.1199999999999"/>
    <x v="0"/>
    <x v="1"/>
    <s v="POL17421087"/>
    <n v="1"/>
    <n v="2022"/>
    <s v="November"/>
    <n v="0"/>
    <n v="1"/>
  </r>
  <r>
    <s v="PAY39322994"/>
    <d v="2023-02-20T00:00:00"/>
    <n v="732.39"/>
    <x v="2"/>
    <x v="1"/>
    <s v="POL29750466"/>
    <n v="1"/>
    <n v="2023"/>
    <s v="February"/>
    <n v="0"/>
    <n v="1"/>
  </r>
  <r>
    <s v="PAY47965507"/>
    <d v="2022-02-20T00:00:00"/>
    <n v="427.18"/>
    <x v="2"/>
    <x v="0"/>
    <s v="POL90750748"/>
    <n v="0"/>
    <n v="2022"/>
    <s v="February"/>
    <n v="1"/>
    <n v="0"/>
  </r>
  <r>
    <s v="PAY39347730"/>
    <d v="2022-03-14T00:00:00"/>
    <n v="691.59"/>
    <x v="1"/>
    <x v="1"/>
    <s v="POL45410336"/>
    <n v="1"/>
    <n v="2022"/>
    <s v="March"/>
    <n v="0"/>
    <n v="1"/>
  </r>
  <r>
    <s v="PAY61536379"/>
    <d v="2022-01-13T00:00:00"/>
    <n v="166.38"/>
    <x v="0"/>
    <x v="0"/>
    <s v="POL86004596"/>
    <n v="0"/>
    <n v="2022"/>
    <s v="January"/>
    <n v="1"/>
    <n v="0"/>
  </r>
  <r>
    <s v="PAY74319811"/>
    <d v="2024-01-01T00:00:00"/>
    <n v="1072.81"/>
    <x v="0"/>
    <x v="0"/>
    <s v="POL14909944"/>
    <n v="0"/>
    <n v="2024"/>
    <s v="January"/>
    <n v="1"/>
    <n v="0"/>
  </r>
  <r>
    <s v="PAY46223051"/>
    <d v="2023-05-19T00:00:00"/>
    <n v="796.53"/>
    <x v="1"/>
    <x v="1"/>
    <s v="POL86820277"/>
    <n v="1"/>
    <n v="2023"/>
    <s v="May"/>
    <n v="0"/>
    <n v="1"/>
  </r>
  <r>
    <s v="PAY70976171"/>
    <d v="2023-01-15T00:00:00"/>
    <n v="498.76"/>
    <x v="2"/>
    <x v="0"/>
    <s v="POL20039357"/>
    <n v="0"/>
    <n v="2023"/>
    <s v="January"/>
    <n v="1"/>
    <n v="0"/>
  </r>
  <r>
    <s v="PAY24040077"/>
    <d v="2022-05-02T00:00:00"/>
    <n v="1034.1500000000001"/>
    <x v="0"/>
    <x v="0"/>
    <s v="POL84891597"/>
    <n v="0"/>
    <n v="2022"/>
    <s v="May"/>
    <n v="1"/>
    <n v="0"/>
  </r>
  <r>
    <s v="PAY92955601"/>
    <d v="2024-02-21T00:00:00"/>
    <n v="1328.42"/>
    <x v="1"/>
    <x v="0"/>
    <s v="POL42513263"/>
    <n v="0"/>
    <n v="2024"/>
    <s v="February"/>
    <n v="1"/>
    <n v="0"/>
  </r>
  <r>
    <s v="PAY84847044"/>
    <d v="2023-11-24T00:00:00"/>
    <n v="289.41000000000003"/>
    <x v="1"/>
    <x v="0"/>
    <s v="POL77315241"/>
    <n v="0"/>
    <n v="2023"/>
    <s v="November"/>
    <n v="1"/>
    <n v="0"/>
  </r>
  <r>
    <s v="PAY10317274"/>
    <d v="2024-06-28T00:00:00"/>
    <n v="316.13"/>
    <x v="1"/>
    <x v="1"/>
    <s v="POL67118908"/>
    <n v="1"/>
    <n v="2024"/>
    <s v="June"/>
    <n v="0"/>
    <n v="1"/>
  </r>
  <r>
    <s v="PAY10733246"/>
    <d v="2024-12-13T00:00:00"/>
    <n v="599.88"/>
    <x v="0"/>
    <x v="1"/>
    <s v="POL77060064"/>
    <n v="1"/>
    <n v="2024"/>
    <s v="December"/>
    <n v="0"/>
    <n v="1"/>
  </r>
  <r>
    <s v="PAY95166771"/>
    <d v="2022-03-05T00:00:00"/>
    <n v="215.01"/>
    <x v="2"/>
    <x v="1"/>
    <s v="POL09901587"/>
    <n v="1"/>
    <n v="2022"/>
    <s v="March"/>
    <n v="0"/>
    <n v="1"/>
  </r>
  <r>
    <s v="PAY48591985"/>
    <d v="2024-02-18T00:00:00"/>
    <n v="1074.93"/>
    <x v="2"/>
    <x v="0"/>
    <s v="POL38989710"/>
    <n v="0"/>
    <n v="2024"/>
    <s v="February"/>
    <n v="1"/>
    <n v="0"/>
  </r>
  <r>
    <s v="PAY06939826"/>
    <d v="2024-09-27T00:00:00"/>
    <n v="209.53"/>
    <x v="0"/>
    <x v="0"/>
    <s v="POL19362691"/>
    <n v="0"/>
    <n v="2024"/>
    <s v="September"/>
    <n v="1"/>
    <n v="0"/>
  </r>
  <r>
    <s v="PAY03229214"/>
    <d v="2024-06-04T00:00:00"/>
    <n v="75.19"/>
    <x v="2"/>
    <x v="1"/>
    <s v="POL67451011"/>
    <n v="1"/>
    <n v="2024"/>
    <s v="June"/>
    <n v="0"/>
    <n v="1"/>
  </r>
  <r>
    <s v="PAY22742191"/>
    <d v="2024-07-02T00:00:00"/>
    <n v="1142.97"/>
    <x v="2"/>
    <x v="1"/>
    <s v="POL99353162"/>
    <n v="1"/>
    <n v="2024"/>
    <s v="July"/>
    <n v="0"/>
    <n v="1"/>
  </r>
  <r>
    <s v="PAY78050430"/>
    <d v="2024-08-23T00:00:00"/>
    <n v="619.46"/>
    <x v="1"/>
    <x v="0"/>
    <s v="POL13762609"/>
    <n v="0"/>
    <n v="2024"/>
    <s v="August"/>
    <n v="1"/>
    <n v="0"/>
  </r>
  <r>
    <s v="PAY52781983"/>
    <d v="2023-12-14T00:00:00"/>
    <n v="1483.54"/>
    <x v="0"/>
    <x v="0"/>
    <s v="POL56397262"/>
    <n v="0"/>
    <n v="2023"/>
    <s v="December"/>
    <n v="1"/>
    <n v="0"/>
  </r>
  <r>
    <s v="PAY28896448"/>
    <d v="2024-11-15T00:00:00"/>
    <n v="1018.23"/>
    <x v="0"/>
    <x v="1"/>
    <s v="POL84222350"/>
    <n v="1"/>
    <n v="2024"/>
    <s v="November"/>
    <n v="0"/>
    <n v="1"/>
  </r>
  <r>
    <s v="PAY46041040"/>
    <d v="2022-09-05T00:00:00"/>
    <n v="589.12"/>
    <x v="0"/>
    <x v="1"/>
    <s v="POL54969569"/>
    <n v="1"/>
    <n v="2022"/>
    <s v="September"/>
    <n v="0"/>
    <n v="1"/>
  </r>
  <r>
    <s v="PAY07265781"/>
    <d v="2024-03-15T00:00:00"/>
    <n v="855.63"/>
    <x v="2"/>
    <x v="1"/>
    <s v="POL99720690"/>
    <n v="1"/>
    <n v="2024"/>
    <s v="March"/>
    <n v="0"/>
    <n v="1"/>
  </r>
  <r>
    <s v="PAY44958020"/>
    <d v="2024-12-04T00:00:00"/>
    <n v="1219.01"/>
    <x v="2"/>
    <x v="1"/>
    <s v="POL37551406"/>
    <n v="1"/>
    <n v="2024"/>
    <s v="December"/>
    <n v="0"/>
    <n v="1"/>
  </r>
  <r>
    <s v="PAY15862255"/>
    <d v="2024-10-04T00:00:00"/>
    <n v="220.7"/>
    <x v="0"/>
    <x v="1"/>
    <s v="POL67611471"/>
    <n v="1"/>
    <n v="2024"/>
    <s v="October"/>
    <n v="0"/>
    <n v="1"/>
  </r>
  <r>
    <s v="PAY94079501"/>
    <d v="2024-11-01T00:00:00"/>
    <n v="618.4"/>
    <x v="1"/>
    <x v="1"/>
    <s v="POL96461175"/>
    <n v="1"/>
    <n v="2024"/>
    <s v="November"/>
    <n v="0"/>
    <n v="1"/>
  </r>
  <r>
    <s v="PAY09333061"/>
    <d v="2024-06-16T00:00:00"/>
    <n v="382"/>
    <x v="1"/>
    <x v="0"/>
    <s v="POL05276181"/>
    <n v="0"/>
    <n v="2024"/>
    <s v="June"/>
    <n v="1"/>
    <n v="0"/>
  </r>
  <r>
    <s v="PAY69655430"/>
    <d v="2023-10-12T00:00:00"/>
    <n v="1085.0899999999999"/>
    <x v="0"/>
    <x v="1"/>
    <s v="POL06836904"/>
    <n v="1"/>
    <n v="2023"/>
    <s v="October"/>
    <n v="0"/>
    <n v="1"/>
  </r>
  <r>
    <s v="PAY50916372"/>
    <d v="2024-06-19T00:00:00"/>
    <n v="489.63"/>
    <x v="1"/>
    <x v="1"/>
    <s v="POL84035014"/>
    <n v="1"/>
    <n v="2024"/>
    <s v="June"/>
    <n v="0"/>
    <n v="1"/>
  </r>
  <r>
    <s v="PAY22298622"/>
    <d v="2024-06-13T00:00:00"/>
    <n v="144.93"/>
    <x v="1"/>
    <x v="0"/>
    <s v="POL13670918"/>
    <n v="0"/>
    <n v="2024"/>
    <s v="June"/>
    <n v="1"/>
    <n v="0"/>
  </r>
  <r>
    <s v="PAY78807454"/>
    <d v="2023-12-20T00:00:00"/>
    <n v="1117.1600000000001"/>
    <x v="1"/>
    <x v="1"/>
    <s v="POL85437892"/>
    <n v="1"/>
    <n v="2023"/>
    <s v="December"/>
    <n v="0"/>
    <n v="1"/>
  </r>
  <r>
    <s v="PAY94072664"/>
    <d v="2024-11-02T00:00:00"/>
    <n v="697.53"/>
    <x v="2"/>
    <x v="0"/>
    <s v="POL73143221"/>
    <n v="0"/>
    <n v="2024"/>
    <s v="November"/>
    <n v="1"/>
    <n v="0"/>
  </r>
  <r>
    <s v="PAY18883331"/>
    <d v="2023-06-25T00:00:00"/>
    <n v="593.23"/>
    <x v="0"/>
    <x v="1"/>
    <s v="POL68469433"/>
    <n v="1"/>
    <n v="2023"/>
    <s v="June"/>
    <n v="0"/>
    <n v="1"/>
  </r>
  <r>
    <s v="PAY15417188"/>
    <d v="2022-09-26T00:00:00"/>
    <n v="216.12"/>
    <x v="0"/>
    <x v="1"/>
    <s v="POL52076686"/>
    <n v="1"/>
    <n v="2022"/>
    <s v="September"/>
    <n v="0"/>
    <n v="1"/>
  </r>
  <r>
    <s v="PAY49739481"/>
    <d v="2024-04-22T00:00:00"/>
    <n v="1200.17"/>
    <x v="0"/>
    <x v="1"/>
    <s v="POL86299537"/>
    <n v="1"/>
    <n v="2024"/>
    <s v="April"/>
    <n v="0"/>
    <n v="1"/>
  </r>
  <r>
    <s v="PAY45709079"/>
    <d v="2023-03-24T00:00:00"/>
    <n v="279.12"/>
    <x v="1"/>
    <x v="1"/>
    <s v="POL19362691"/>
    <n v="1"/>
    <n v="2023"/>
    <s v="March"/>
    <n v="0"/>
    <n v="1"/>
  </r>
  <r>
    <s v="PAY80027727"/>
    <d v="2023-07-25T00:00:00"/>
    <n v="1125.27"/>
    <x v="1"/>
    <x v="1"/>
    <s v="POL42604699"/>
    <n v="1"/>
    <n v="2023"/>
    <s v="July"/>
    <n v="0"/>
    <n v="1"/>
  </r>
  <r>
    <s v="PAY20091109"/>
    <d v="2023-10-30T00:00:00"/>
    <n v="631.29"/>
    <x v="1"/>
    <x v="1"/>
    <s v="POL42401961"/>
    <n v="1"/>
    <n v="2023"/>
    <s v="October"/>
    <n v="0"/>
    <n v="1"/>
  </r>
  <r>
    <s v="PAY82965222"/>
    <d v="2024-07-03T00:00:00"/>
    <n v="249.82"/>
    <x v="2"/>
    <x v="1"/>
    <s v="POL43027986"/>
    <n v="1"/>
    <n v="2024"/>
    <s v="July"/>
    <n v="0"/>
    <n v="1"/>
  </r>
  <r>
    <s v="PAY23764146"/>
    <d v="2023-05-20T00:00:00"/>
    <n v="61.91"/>
    <x v="2"/>
    <x v="0"/>
    <s v="POL43572641"/>
    <n v="0"/>
    <n v="2023"/>
    <s v="May"/>
    <n v="1"/>
    <n v="0"/>
  </r>
  <r>
    <s v="PAY76442418"/>
    <d v="2022-12-04T00:00:00"/>
    <n v="509.88"/>
    <x v="1"/>
    <x v="1"/>
    <s v="POL57578050"/>
    <n v="1"/>
    <n v="2022"/>
    <s v="December"/>
    <n v="0"/>
    <n v="1"/>
  </r>
  <r>
    <s v="PAY84200554"/>
    <d v="2024-10-16T00:00:00"/>
    <n v="333.99"/>
    <x v="2"/>
    <x v="0"/>
    <s v="POL26905808"/>
    <n v="0"/>
    <n v="2024"/>
    <s v="October"/>
    <n v="1"/>
    <n v="0"/>
  </r>
  <r>
    <s v="PAY24682194"/>
    <d v="2024-12-15T00:00:00"/>
    <n v="236.58"/>
    <x v="1"/>
    <x v="0"/>
    <s v="POL29207851"/>
    <n v="0"/>
    <n v="2024"/>
    <s v="December"/>
    <n v="1"/>
    <n v="0"/>
  </r>
  <r>
    <s v="PAY91540548"/>
    <d v="2024-12-19T00:00:00"/>
    <n v="970.17"/>
    <x v="0"/>
    <x v="1"/>
    <s v="POL22702092"/>
    <n v="1"/>
    <n v="2024"/>
    <s v="December"/>
    <n v="0"/>
    <n v="1"/>
  </r>
  <r>
    <s v="PAY73026216"/>
    <d v="2022-04-12T00:00:00"/>
    <n v="494.51"/>
    <x v="0"/>
    <x v="1"/>
    <s v="POL16711858"/>
    <n v="1"/>
    <n v="2022"/>
    <s v="April"/>
    <n v="0"/>
    <n v="1"/>
  </r>
  <r>
    <s v="PAY98673290"/>
    <d v="2022-05-04T00:00:00"/>
    <n v="120.56"/>
    <x v="2"/>
    <x v="1"/>
    <s v="POL18418327"/>
    <n v="1"/>
    <n v="2022"/>
    <s v="May"/>
    <n v="0"/>
    <n v="1"/>
  </r>
  <r>
    <s v="PAY45600978"/>
    <d v="2024-05-18T00:00:00"/>
    <n v="589.32000000000005"/>
    <x v="1"/>
    <x v="0"/>
    <s v="POL85944273"/>
    <n v="0"/>
    <n v="2024"/>
    <s v="May"/>
    <n v="1"/>
    <n v="0"/>
  </r>
  <r>
    <s v="PAY62597010"/>
    <d v="2022-09-04T00:00:00"/>
    <n v="1269.31"/>
    <x v="1"/>
    <x v="1"/>
    <s v="POL19547939"/>
    <n v="1"/>
    <n v="2022"/>
    <s v="September"/>
    <n v="0"/>
    <n v="1"/>
  </r>
  <r>
    <s v="PAY51358513"/>
    <d v="2024-07-16T00:00:00"/>
    <n v="1412.44"/>
    <x v="0"/>
    <x v="1"/>
    <s v="POL78045083"/>
    <n v="1"/>
    <n v="2024"/>
    <s v="July"/>
    <n v="0"/>
    <n v="1"/>
  </r>
  <r>
    <s v="PAY33576684"/>
    <d v="2024-10-07T00:00:00"/>
    <n v="1422.84"/>
    <x v="1"/>
    <x v="1"/>
    <s v="POL75183965"/>
    <n v="1"/>
    <n v="2024"/>
    <s v="October"/>
    <n v="0"/>
    <n v="1"/>
  </r>
  <r>
    <s v="PAY08415929"/>
    <d v="2024-03-25T00:00:00"/>
    <n v="914.42"/>
    <x v="0"/>
    <x v="1"/>
    <s v="POL15219398"/>
    <n v="1"/>
    <n v="2024"/>
    <s v="March"/>
    <n v="0"/>
    <n v="1"/>
  </r>
  <r>
    <s v="PAY41733387"/>
    <d v="2024-10-23T00:00:00"/>
    <n v="1345.69"/>
    <x v="2"/>
    <x v="0"/>
    <s v="POL32822609"/>
    <n v="0"/>
    <n v="2024"/>
    <s v="October"/>
    <n v="1"/>
    <n v="0"/>
  </r>
  <r>
    <s v="PAY11428194"/>
    <d v="2022-07-21T00:00:00"/>
    <n v="310.02999999999997"/>
    <x v="1"/>
    <x v="1"/>
    <s v="POL79030894"/>
    <n v="1"/>
    <n v="2022"/>
    <s v="July"/>
    <n v="0"/>
    <n v="1"/>
  </r>
  <r>
    <s v="PAY51348113"/>
    <d v="2023-12-17T00:00:00"/>
    <n v="138.97999999999999"/>
    <x v="1"/>
    <x v="1"/>
    <s v="POL19452120"/>
    <n v="1"/>
    <n v="2023"/>
    <s v="December"/>
    <n v="0"/>
    <n v="1"/>
  </r>
  <r>
    <s v="PAY05362944"/>
    <d v="2022-07-10T00:00:00"/>
    <n v="239.29"/>
    <x v="1"/>
    <x v="1"/>
    <s v="POL51223603"/>
    <n v="1"/>
    <n v="2022"/>
    <s v="July"/>
    <n v="0"/>
    <n v="1"/>
  </r>
  <r>
    <s v="PAY96685173"/>
    <d v="2024-01-07T00:00:00"/>
    <n v="729.13"/>
    <x v="2"/>
    <x v="0"/>
    <s v="POL10635229"/>
    <n v="0"/>
    <n v="2024"/>
    <s v="January"/>
    <n v="1"/>
    <n v="0"/>
  </r>
  <r>
    <s v="PAY21577015"/>
    <d v="2023-12-07T00:00:00"/>
    <n v="1498.26"/>
    <x v="0"/>
    <x v="0"/>
    <s v="POL69142405"/>
    <n v="0"/>
    <n v="2023"/>
    <s v="December"/>
    <n v="1"/>
    <n v="0"/>
  </r>
  <r>
    <s v="PAY12913106"/>
    <d v="2023-05-16T00:00:00"/>
    <n v="107.2"/>
    <x v="2"/>
    <x v="1"/>
    <s v="POL10731593"/>
    <n v="1"/>
    <n v="2023"/>
    <s v="May"/>
    <n v="0"/>
    <n v="1"/>
  </r>
  <r>
    <s v="PAY76611389"/>
    <d v="2023-03-09T00:00:00"/>
    <n v="1158.83"/>
    <x v="2"/>
    <x v="0"/>
    <s v="POL50893138"/>
    <n v="0"/>
    <n v="2023"/>
    <s v="March"/>
    <n v="1"/>
    <n v="0"/>
  </r>
  <r>
    <s v="PAY45668007"/>
    <d v="2023-02-27T00:00:00"/>
    <n v="310.27999999999997"/>
    <x v="0"/>
    <x v="1"/>
    <s v="POL42954389"/>
    <n v="1"/>
    <n v="2023"/>
    <s v="February"/>
    <n v="0"/>
    <n v="1"/>
  </r>
  <r>
    <s v="PAY00073745"/>
    <d v="2024-06-15T00:00:00"/>
    <n v="480.67"/>
    <x v="0"/>
    <x v="1"/>
    <s v="POL90777171"/>
    <n v="1"/>
    <n v="2024"/>
    <s v="June"/>
    <n v="0"/>
    <n v="1"/>
  </r>
  <r>
    <s v="PAY90477460"/>
    <d v="2022-10-27T00:00:00"/>
    <n v="64.260000000000005"/>
    <x v="0"/>
    <x v="1"/>
    <s v="POL97865190"/>
    <n v="1"/>
    <n v="2022"/>
    <s v="October"/>
    <n v="0"/>
    <n v="1"/>
  </r>
  <r>
    <s v="PAY14315324"/>
    <d v="2024-07-14T00:00:00"/>
    <n v="483.43"/>
    <x v="0"/>
    <x v="0"/>
    <s v="POL74637013"/>
    <n v="0"/>
    <n v="2024"/>
    <s v="July"/>
    <n v="1"/>
    <n v="0"/>
  </r>
  <r>
    <s v="PAY29065356"/>
    <d v="2024-09-25T00:00:00"/>
    <n v="1178.3800000000001"/>
    <x v="2"/>
    <x v="1"/>
    <s v="POL11850737"/>
    <n v="1"/>
    <n v="2024"/>
    <s v="September"/>
    <n v="0"/>
    <n v="1"/>
  </r>
  <r>
    <s v="PAY45032485"/>
    <d v="2024-12-11T00:00:00"/>
    <n v="688.24"/>
    <x v="0"/>
    <x v="0"/>
    <s v="POL15495647"/>
    <n v="0"/>
    <n v="2024"/>
    <s v="December"/>
    <n v="1"/>
    <n v="0"/>
  </r>
  <r>
    <s v="PAY26425649"/>
    <d v="2022-05-15T00:00:00"/>
    <n v="1166.02"/>
    <x v="2"/>
    <x v="1"/>
    <s v="POL30184185"/>
    <n v="1"/>
    <n v="2022"/>
    <s v="May"/>
    <n v="0"/>
    <n v="1"/>
  </r>
  <r>
    <s v="PAY35348172"/>
    <d v="2024-07-24T00:00:00"/>
    <n v="363.71"/>
    <x v="2"/>
    <x v="0"/>
    <s v="POL80143604"/>
    <n v="0"/>
    <n v="2024"/>
    <s v="July"/>
    <n v="1"/>
    <n v="0"/>
  </r>
  <r>
    <s v="PAY28242866"/>
    <d v="2022-02-18T00:00:00"/>
    <n v="63.73"/>
    <x v="1"/>
    <x v="0"/>
    <s v="POL59246614"/>
    <n v="0"/>
    <n v="2022"/>
    <s v="February"/>
    <n v="1"/>
    <n v="0"/>
  </r>
  <r>
    <s v="PAY82603461"/>
    <d v="2024-06-27T00:00:00"/>
    <n v="954.33"/>
    <x v="2"/>
    <x v="0"/>
    <s v="POL64702950"/>
    <n v="0"/>
    <n v="2024"/>
    <s v="June"/>
    <n v="1"/>
    <n v="0"/>
  </r>
  <r>
    <s v="PAY58093842"/>
    <d v="2022-11-14T00:00:00"/>
    <n v="1008.02"/>
    <x v="0"/>
    <x v="1"/>
    <s v="POL03406980"/>
    <n v="1"/>
    <n v="2022"/>
    <s v="November"/>
    <n v="0"/>
    <n v="1"/>
  </r>
  <r>
    <s v="PAY20523323"/>
    <d v="2024-04-16T00:00:00"/>
    <n v="1196.53"/>
    <x v="1"/>
    <x v="1"/>
    <s v="POL84309166"/>
    <n v="1"/>
    <n v="2024"/>
    <s v="April"/>
    <n v="0"/>
    <n v="1"/>
  </r>
  <r>
    <s v="PAY68405558"/>
    <d v="2023-04-24T00:00:00"/>
    <n v="880.93"/>
    <x v="2"/>
    <x v="0"/>
    <s v="POL64074481"/>
    <n v="0"/>
    <n v="2023"/>
    <s v="April"/>
    <n v="1"/>
    <n v="0"/>
  </r>
  <r>
    <s v="PAY95466843"/>
    <d v="2023-09-02T00:00:00"/>
    <n v="301.79000000000002"/>
    <x v="2"/>
    <x v="1"/>
    <s v="POL27274188"/>
    <n v="1"/>
    <n v="2023"/>
    <s v="September"/>
    <n v="0"/>
    <n v="1"/>
  </r>
  <r>
    <s v="PAY64755885"/>
    <d v="2024-09-16T00:00:00"/>
    <n v="139.65"/>
    <x v="2"/>
    <x v="0"/>
    <s v="POL86871699"/>
    <n v="0"/>
    <n v="2024"/>
    <s v="September"/>
    <n v="1"/>
    <n v="0"/>
  </r>
  <r>
    <s v="PAY01445652"/>
    <d v="2023-05-06T00:00:00"/>
    <n v="671.31"/>
    <x v="2"/>
    <x v="0"/>
    <s v="POL12925982"/>
    <n v="0"/>
    <n v="2023"/>
    <s v="May"/>
    <n v="1"/>
    <n v="0"/>
  </r>
  <r>
    <s v="PAY30293317"/>
    <d v="2023-04-14T00:00:00"/>
    <n v="338.87"/>
    <x v="0"/>
    <x v="1"/>
    <s v="POL47741439"/>
    <n v="1"/>
    <n v="2023"/>
    <s v="April"/>
    <n v="0"/>
    <n v="1"/>
  </r>
  <r>
    <s v="PAY25137306"/>
    <d v="2023-04-11T00:00:00"/>
    <n v="220.61"/>
    <x v="1"/>
    <x v="1"/>
    <s v="POL45059272"/>
    <n v="1"/>
    <n v="2023"/>
    <s v="April"/>
    <n v="0"/>
    <n v="1"/>
  </r>
  <r>
    <s v="PAY05595847"/>
    <d v="2022-09-13T00:00:00"/>
    <n v="277.3"/>
    <x v="0"/>
    <x v="1"/>
    <s v="POL35313589"/>
    <n v="1"/>
    <n v="2022"/>
    <s v="September"/>
    <n v="0"/>
    <n v="1"/>
  </r>
  <r>
    <s v="PAY63042600"/>
    <d v="2022-04-25T00:00:00"/>
    <n v="1208.99"/>
    <x v="0"/>
    <x v="0"/>
    <s v="POL81550647"/>
    <n v="0"/>
    <n v="2022"/>
    <s v="April"/>
    <n v="1"/>
    <n v="0"/>
  </r>
  <r>
    <s v="PAY99006925"/>
    <d v="2024-06-21T00:00:00"/>
    <n v="352.1"/>
    <x v="2"/>
    <x v="1"/>
    <s v="POL55024911"/>
    <n v="1"/>
    <n v="2024"/>
    <s v="June"/>
    <n v="0"/>
    <n v="1"/>
  </r>
  <r>
    <s v="PAY36135990"/>
    <d v="2023-05-21T00:00:00"/>
    <n v="979.04"/>
    <x v="0"/>
    <x v="0"/>
    <s v="POL02642777"/>
    <n v="0"/>
    <n v="2023"/>
    <s v="May"/>
    <n v="1"/>
    <n v="0"/>
  </r>
  <r>
    <s v="PAY83571989"/>
    <d v="2024-06-14T00:00:00"/>
    <n v="1077.54"/>
    <x v="2"/>
    <x v="1"/>
    <s v="POL11880653"/>
    <n v="1"/>
    <n v="2024"/>
    <s v="June"/>
    <n v="0"/>
    <n v="1"/>
  </r>
  <r>
    <s v="PAY40818515"/>
    <d v="2023-05-28T00:00:00"/>
    <n v="543.85"/>
    <x v="1"/>
    <x v="1"/>
    <s v="POL03021304"/>
    <n v="1"/>
    <n v="2023"/>
    <s v="May"/>
    <n v="0"/>
    <n v="1"/>
  </r>
  <r>
    <s v="PAY28013374"/>
    <d v="2022-10-21T00:00:00"/>
    <n v="983.29"/>
    <x v="0"/>
    <x v="1"/>
    <s v="POL05346693"/>
    <n v="1"/>
    <n v="2022"/>
    <s v="October"/>
    <n v="0"/>
    <n v="1"/>
  </r>
  <r>
    <s v="PAY46378598"/>
    <d v="2023-12-23T00:00:00"/>
    <n v="1498.85"/>
    <x v="2"/>
    <x v="0"/>
    <s v="POL75494464"/>
    <n v="0"/>
    <n v="2023"/>
    <s v="December"/>
    <n v="1"/>
    <n v="0"/>
  </r>
  <r>
    <s v="PAY93078025"/>
    <d v="2024-10-11T00:00:00"/>
    <n v="1414.08"/>
    <x v="1"/>
    <x v="0"/>
    <s v="POL76101411"/>
    <n v="0"/>
    <n v="2024"/>
    <s v="October"/>
    <n v="1"/>
    <n v="0"/>
  </r>
  <r>
    <s v="PAY45286238"/>
    <d v="2023-09-24T00:00:00"/>
    <n v="53.54"/>
    <x v="2"/>
    <x v="0"/>
    <s v="POL99061249"/>
    <n v="0"/>
    <n v="2023"/>
    <s v="September"/>
    <n v="1"/>
    <n v="0"/>
  </r>
  <r>
    <s v="PAY61934044"/>
    <d v="2024-08-08T00:00:00"/>
    <n v="367.9"/>
    <x v="0"/>
    <x v="0"/>
    <s v="POL09607318"/>
    <n v="0"/>
    <n v="2024"/>
    <s v="August"/>
    <n v="1"/>
    <n v="0"/>
  </r>
  <r>
    <s v="PAY18839038"/>
    <d v="2024-12-17T00:00:00"/>
    <n v="277.54000000000002"/>
    <x v="0"/>
    <x v="1"/>
    <s v="POL81378407"/>
    <n v="1"/>
    <n v="2024"/>
    <s v="December"/>
    <n v="0"/>
    <n v="1"/>
  </r>
  <r>
    <s v="PAY15344153"/>
    <d v="2023-09-16T00:00:00"/>
    <n v="354.91"/>
    <x v="2"/>
    <x v="1"/>
    <s v="POL32721241"/>
    <n v="1"/>
    <n v="2023"/>
    <s v="September"/>
    <n v="0"/>
    <n v="1"/>
  </r>
  <r>
    <s v="PAY64384074"/>
    <d v="2022-06-19T00:00:00"/>
    <n v="163.52000000000001"/>
    <x v="2"/>
    <x v="1"/>
    <s v="POL19469435"/>
    <n v="1"/>
    <n v="2022"/>
    <s v="June"/>
    <n v="0"/>
    <n v="1"/>
  </r>
  <r>
    <s v="PAY81416936"/>
    <d v="2023-06-17T00:00:00"/>
    <n v="1231.67"/>
    <x v="0"/>
    <x v="0"/>
    <s v="POL64668667"/>
    <n v="0"/>
    <n v="2023"/>
    <s v="June"/>
    <n v="1"/>
    <n v="0"/>
  </r>
  <r>
    <s v="PAY38165258"/>
    <d v="2024-04-26T00:00:00"/>
    <n v="379.37"/>
    <x v="0"/>
    <x v="0"/>
    <s v="POL27717636"/>
    <n v="0"/>
    <n v="2024"/>
    <s v="April"/>
    <n v="1"/>
    <n v="0"/>
  </r>
  <r>
    <s v="PAY86938473"/>
    <d v="2022-08-25T00:00:00"/>
    <n v="600.95000000000005"/>
    <x v="2"/>
    <x v="0"/>
    <s v="POL92252183"/>
    <n v="0"/>
    <n v="2022"/>
    <s v="August"/>
    <n v="1"/>
    <n v="0"/>
  </r>
  <r>
    <s v="PAY65241954"/>
    <d v="2024-05-12T00:00:00"/>
    <n v="819.78"/>
    <x v="0"/>
    <x v="0"/>
    <s v="POL19062916"/>
    <n v="0"/>
    <n v="2024"/>
    <s v="May"/>
    <n v="1"/>
    <n v="0"/>
  </r>
  <r>
    <s v="PAY14557071"/>
    <d v="2024-02-18T00:00:00"/>
    <n v="512.27"/>
    <x v="2"/>
    <x v="1"/>
    <s v="POL95259878"/>
    <n v="1"/>
    <n v="2024"/>
    <s v="February"/>
    <n v="0"/>
    <n v="1"/>
  </r>
  <r>
    <s v="PAY66250276"/>
    <d v="2024-10-21T00:00:00"/>
    <n v="1411.08"/>
    <x v="0"/>
    <x v="1"/>
    <s v="POL66040683"/>
    <n v="1"/>
    <n v="2024"/>
    <s v="October"/>
    <n v="0"/>
    <n v="1"/>
  </r>
  <r>
    <s v="PAY58809936"/>
    <d v="2024-04-16T00:00:00"/>
    <n v="1413.41"/>
    <x v="1"/>
    <x v="1"/>
    <s v="POL19136648"/>
    <n v="1"/>
    <n v="2024"/>
    <s v="April"/>
    <n v="0"/>
    <n v="1"/>
  </r>
  <r>
    <s v="PAY30970874"/>
    <d v="2023-06-24T00:00:00"/>
    <n v="805.67"/>
    <x v="0"/>
    <x v="0"/>
    <s v="POL35209226"/>
    <n v="0"/>
    <n v="2023"/>
    <s v="June"/>
    <n v="1"/>
    <n v="0"/>
  </r>
  <r>
    <s v="PAY91226709"/>
    <d v="2023-07-15T00:00:00"/>
    <n v="56.25"/>
    <x v="2"/>
    <x v="0"/>
    <s v="POL19255943"/>
    <n v="0"/>
    <n v="2023"/>
    <s v="July"/>
    <n v="1"/>
    <n v="0"/>
  </r>
  <r>
    <s v="PAY58715807"/>
    <d v="2022-05-08T00:00:00"/>
    <n v="484.68"/>
    <x v="1"/>
    <x v="0"/>
    <s v="POL72000232"/>
    <n v="0"/>
    <n v="2022"/>
    <s v="May"/>
    <n v="1"/>
    <n v="0"/>
  </r>
  <r>
    <s v="PAY26428321"/>
    <d v="2024-09-04T00:00:00"/>
    <n v="1313.12"/>
    <x v="2"/>
    <x v="0"/>
    <s v="POL04572453"/>
    <n v="0"/>
    <n v="2024"/>
    <s v="September"/>
    <n v="1"/>
    <n v="0"/>
  </r>
  <r>
    <s v="PAY69635387"/>
    <d v="2024-05-18T00:00:00"/>
    <n v="635.71"/>
    <x v="1"/>
    <x v="0"/>
    <s v="POL29704529"/>
    <n v="0"/>
    <n v="2024"/>
    <s v="May"/>
    <n v="1"/>
    <n v="0"/>
  </r>
  <r>
    <s v="PAY17725554"/>
    <d v="2024-03-25T00:00:00"/>
    <n v="1368.78"/>
    <x v="1"/>
    <x v="1"/>
    <s v="POL52900081"/>
    <n v="1"/>
    <n v="2024"/>
    <s v="March"/>
    <n v="0"/>
    <n v="1"/>
  </r>
  <r>
    <s v="PAY02776885"/>
    <d v="2023-08-02T00:00:00"/>
    <n v="698.1"/>
    <x v="2"/>
    <x v="0"/>
    <s v="POL88760778"/>
    <n v="0"/>
    <n v="2023"/>
    <s v="August"/>
    <n v="1"/>
    <n v="0"/>
  </r>
  <r>
    <s v="PAY79926868"/>
    <d v="2024-08-03T00:00:00"/>
    <n v="403.35"/>
    <x v="0"/>
    <x v="0"/>
    <s v="POL07768534"/>
    <n v="0"/>
    <n v="2024"/>
    <s v="August"/>
    <n v="1"/>
    <n v="0"/>
  </r>
  <r>
    <s v="PAY83630948"/>
    <d v="2023-08-22T00:00:00"/>
    <n v="370.82"/>
    <x v="0"/>
    <x v="0"/>
    <s v="POL45795232"/>
    <n v="0"/>
    <n v="2023"/>
    <s v="August"/>
    <n v="1"/>
    <n v="0"/>
  </r>
  <r>
    <s v="PAY08345803"/>
    <d v="2024-11-08T00:00:00"/>
    <n v="388.66"/>
    <x v="1"/>
    <x v="0"/>
    <s v="POL88709617"/>
    <n v="0"/>
    <n v="2024"/>
    <s v="November"/>
    <n v="1"/>
    <n v="0"/>
  </r>
  <r>
    <s v="PAY93421423"/>
    <d v="2023-02-14T00:00:00"/>
    <n v="840.57"/>
    <x v="0"/>
    <x v="1"/>
    <s v="POL21259654"/>
    <n v="1"/>
    <n v="2023"/>
    <s v="February"/>
    <n v="0"/>
    <n v="1"/>
  </r>
  <r>
    <s v="PAY48559012"/>
    <d v="2023-07-03T00:00:00"/>
    <n v="110.01"/>
    <x v="0"/>
    <x v="1"/>
    <s v="POL36025605"/>
    <n v="1"/>
    <n v="2023"/>
    <s v="July"/>
    <n v="0"/>
    <n v="1"/>
  </r>
  <r>
    <s v="PAY05979806"/>
    <d v="2024-08-22T00:00:00"/>
    <n v="1338.3"/>
    <x v="0"/>
    <x v="0"/>
    <s v="POL07319671"/>
    <n v="0"/>
    <n v="2024"/>
    <s v="August"/>
    <n v="1"/>
    <n v="0"/>
  </r>
  <r>
    <s v="PAY45757402"/>
    <d v="2023-01-29T00:00:00"/>
    <n v="1242.02"/>
    <x v="2"/>
    <x v="0"/>
    <s v="POL35020187"/>
    <n v="0"/>
    <n v="2023"/>
    <s v="January"/>
    <n v="1"/>
    <n v="0"/>
  </r>
  <r>
    <s v="PAY42345588"/>
    <d v="2024-11-26T00:00:00"/>
    <n v="183.98"/>
    <x v="1"/>
    <x v="0"/>
    <s v="POL30766028"/>
    <n v="0"/>
    <n v="2024"/>
    <s v="November"/>
    <n v="1"/>
    <n v="0"/>
  </r>
  <r>
    <s v="PAY55798203"/>
    <d v="2021-12-31T00:00:00"/>
    <n v="1305.1600000000001"/>
    <x v="0"/>
    <x v="1"/>
    <s v="POL98087224"/>
    <n v="1"/>
    <n v="2021"/>
    <s v="December"/>
    <n v="0"/>
    <n v="1"/>
  </r>
  <r>
    <s v="PAY80245453"/>
    <d v="2024-10-28T00:00:00"/>
    <n v="794.66"/>
    <x v="0"/>
    <x v="0"/>
    <s v="POL59742494"/>
    <n v="0"/>
    <n v="2024"/>
    <s v="October"/>
    <n v="1"/>
    <n v="0"/>
  </r>
  <r>
    <s v="PAY27696744"/>
    <d v="2022-06-19T00:00:00"/>
    <n v="1053.01"/>
    <x v="0"/>
    <x v="0"/>
    <s v="POL84536532"/>
    <n v="0"/>
    <n v="2022"/>
    <s v="June"/>
    <n v="1"/>
    <n v="0"/>
  </r>
  <r>
    <s v="PAY84248980"/>
    <d v="2024-09-14T00:00:00"/>
    <n v="965"/>
    <x v="2"/>
    <x v="1"/>
    <s v="POL74617245"/>
    <n v="1"/>
    <n v="2024"/>
    <s v="September"/>
    <n v="0"/>
    <n v="1"/>
  </r>
  <r>
    <s v="PAY41476024"/>
    <d v="2022-10-04T00:00:00"/>
    <n v="235.25"/>
    <x v="1"/>
    <x v="1"/>
    <s v="POL83318258"/>
    <n v="1"/>
    <n v="2022"/>
    <s v="October"/>
    <n v="0"/>
    <n v="1"/>
  </r>
  <r>
    <s v="PAY53216630"/>
    <d v="2022-01-14T00:00:00"/>
    <n v="848.59"/>
    <x v="0"/>
    <x v="0"/>
    <s v="POL69269293"/>
    <n v="0"/>
    <n v="2022"/>
    <s v="January"/>
    <n v="1"/>
    <n v="0"/>
  </r>
  <r>
    <s v="PAY02027502"/>
    <d v="2024-07-16T00:00:00"/>
    <n v="949.32"/>
    <x v="0"/>
    <x v="0"/>
    <s v="POL95434233"/>
    <n v="0"/>
    <n v="2024"/>
    <s v="July"/>
    <n v="1"/>
    <n v="0"/>
  </r>
  <r>
    <s v="PAY44001923"/>
    <d v="2023-12-15T00:00:00"/>
    <n v="505.53"/>
    <x v="1"/>
    <x v="1"/>
    <s v="POL53680608"/>
    <n v="1"/>
    <n v="2023"/>
    <s v="December"/>
    <n v="0"/>
    <n v="1"/>
  </r>
  <r>
    <s v="PAY53571718"/>
    <d v="2022-01-03T00:00:00"/>
    <n v="1398.06"/>
    <x v="2"/>
    <x v="0"/>
    <s v="POL75119597"/>
    <n v="0"/>
    <n v="2022"/>
    <s v="January"/>
    <n v="1"/>
    <n v="0"/>
  </r>
  <r>
    <s v="PAY65984994"/>
    <d v="2024-05-14T00:00:00"/>
    <n v="742.02"/>
    <x v="0"/>
    <x v="0"/>
    <s v="POL31150343"/>
    <n v="0"/>
    <n v="2024"/>
    <s v="May"/>
    <n v="1"/>
    <n v="0"/>
  </r>
  <r>
    <s v="PAY89438783"/>
    <d v="2022-08-12T00:00:00"/>
    <n v="191.87"/>
    <x v="1"/>
    <x v="0"/>
    <s v="POL17406107"/>
    <n v="0"/>
    <n v="2022"/>
    <s v="August"/>
    <n v="1"/>
    <n v="0"/>
  </r>
  <r>
    <s v="PAY73368435"/>
    <d v="2023-02-06T00:00:00"/>
    <n v="1059.99"/>
    <x v="1"/>
    <x v="1"/>
    <s v="POL82970640"/>
    <n v="1"/>
    <n v="2023"/>
    <s v="February"/>
    <n v="0"/>
    <n v="1"/>
  </r>
  <r>
    <s v="PAY80478857"/>
    <d v="2023-02-22T00:00:00"/>
    <n v="639.98"/>
    <x v="0"/>
    <x v="0"/>
    <s v="POL98813677"/>
    <n v="0"/>
    <n v="2023"/>
    <s v="February"/>
    <n v="1"/>
    <n v="0"/>
  </r>
  <r>
    <s v="PAY49717271"/>
    <d v="2022-03-01T00:00:00"/>
    <n v="1023.31"/>
    <x v="1"/>
    <x v="0"/>
    <s v="POL96147285"/>
    <n v="0"/>
    <n v="2022"/>
    <s v="March"/>
    <n v="1"/>
    <n v="0"/>
  </r>
  <r>
    <s v="PAY73362075"/>
    <d v="2024-09-20T00:00:00"/>
    <n v="156.53"/>
    <x v="2"/>
    <x v="1"/>
    <s v="POL18969442"/>
    <n v="1"/>
    <n v="2024"/>
    <s v="September"/>
    <n v="0"/>
    <n v="1"/>
  </r>
  <r>
    <s v="PAY54763222"/>
    <d v="2022-09-29T00:00:00"/>
    <n v="514.97"/>
    <x v="1"/>
    <x v="0"/>
    <s v="POL58933149"/>
    <n v="0"/>
    <n v="2022"/>
    <s v="September"/>
    <n v="1"/>
    <n v="0"/>
  </r>
  <r>
    <s v="PAY88331240"/>
    <d v="2023-03-30T00:00:00"/>
    <n v="466.09"/>
    <x v="2"/>
    <x v="0"/>
    <s v="POL25611191"/>
    <n v="0"/>
    <n v="2023"/>
    <s v="March"/>
    <n v="1"/>
    <n v="0"/>
  </r>
  <r>
    <s v="PAY41538241"/>
    <d v="2023-01-24T00:00:00"/>
    <n v="319.7"/>
    <x v="0"/>
    <x v="1"/>
    <s v="POL31533848"/>
    <n v="1"/>
    <n v="2023"/>
    <s v="January"/>
    <n v="0"/>
    <n v="1"/>
  </r>
  <r>
    <s v="PAY09932366"/>
    <d v="2024-06-12T00:00:00"/>
    <n v="210.66"/>
    <x v="2"/>
    <x v="0"/>
    <s v="POL28044403"/>
    <n v="0"/>
    <n v="2024"/>
    <s v="June"/>
    <n v="1"/>
    <n v="0"/>
  </r>
  <r>
    <s v="PAY89389003"/>
    <d v="2024-08-05T00:00:00"/>
    <n v="1131.8599999999999"/>
    <x v="0"/>
    <x v="0"/>
    <s v="POL76937321"/>
    <n v="0"/>
    <n v="2024"/>
    <s v="August"/>
    <n v="1"/>
    <n v="0"/>
  </r>
  <r>
    <s v="PAY31887984"/>
    <d v="2024-02-16T00:00:00"/>
    <n v="532.08000000000004"/>
    <x v="0"/>
    <x v="0"/>
    <s v="POL23016733"/>
    <n v="0"/>
    <n v="2024"/>
    <s v="February"/>
    <n v="1"/>
    <n v="0"/>
  </r>
  <r>
    <s v="PAY63713698"/>
    <d v="2023-11-08T00:00:00"/>
    <n v="278.94"/>
    <x v="2"/>
    <x v="1"/>
    <s v="POL32368471"/>
    <n v="1"/>
    <n v="2023"/>
    <s v="November"/>
    <n v="0"/>
    <n v="1"/>
  </r>
  <r>
    <s v="PAY82419622"/>
    <d v="2023-12-25T00:00:00"/>
    <n v="791.86"/>
    <x v="0"/>
    <x v="0"/>
    <s v="POL49354428"/>
    <n v="0"/>
    <n v="2023"/>
    <s v="December"/>
    <n v="1"/>
    <n v="0"/>
  </r>
  <r>
    <s v="PAY15830811"/>
    <d v="2023-09-10T00:00:00"/>
    <n v="1235.8599999999999"/>
    <x v="1"/>
    <x v="0"/>
    <s v="POL81238149"/>
    <n v="0"/>
    <n v="2023"/>
    <s v="September"/>
    <n v="1"/>
    <n v="0"/>
  </r>
  <r>
    <s v="PAY84149184"/>
    <d v="2023-06-03T00:00:00"/>
    <n v="1186.69"/>
    <x v="0"/>
    <x v="1"/>
    <s v="POL95381092"/>
    <n v="1"/>
    <n v="2023"/>
    <s v="June"/>
    <n v="0"/>
    <n v="1"/>
  </r>
  <r>
    <s v="PAY08954915"/>
    <d v="2024-11-15T00:00:00"/>
    <n v="1466.38"/>
    <x v="1"/>
    <x v="0"/>
    <s v="POL06550384"/>
    <n v="0"/>
    <n v="2024"/>
    <s v="November"/>
    <n v="1"/>
    <n v="0"/>
  </r>
  <r>
    <s v="PAY93556058"/>
    <d v="2024-10-17T00:00:00"/>
    <n v="543.35"/>
    <x v="1"/>
    <x v="0"/>
    <s v="POL70096611"/>
    <n v="0"/>
    <n v="2024"/>
    <s v="October"/>
    <n v="1"/>
    <n v="0"/>
  </r>
  <r>
    <s v="PAY70956274"/>
    <d v="2023-02-26T00:00:00"/>
    <n v="1206.6099999999999"/>
    <x v="0"/>
    <x v="0"/>
    <s v="POL38653037"/>
    <n v="0"/>
    <n v="2023"/>
    <s v="February"/>
    <n v="1"/>
    <n v="0"/>
  </r>
  <r>
    <s v="PAY68257403"/>
    <d v="2023-02-11T00:00:00"/>
    <n v="1321.51"/>
    <x v="0"/>
    <x v="0"/>
    <s v="POL78314103"/>
    <n v="0"/>
    <n v="2023"/>
    <s v="February"/>
    <n v="1"/>
    <n v="0"/>
  </r>
  <r>
    <s v="PAY20476296"/>
    <d v="2023-11-21T00:00:00"/>
    <n v="532.92999999999995"/>
    <x v="0"/>
    <x v="0"/>
    <s v="POL62323938"/>
    <n v="0"/>
    <n v="2023"/>
    <s v="November"/>
    <n v="1"/>
    <n v="0"/>
  </r>
  <r>
    <s v="PAY23883850"/>
    <d v="2024-06-29T00:00:00"/>
    <n v="361.63"/>
    <x v="2"/>
    <x v="1"/>
    <s v="POL31178570"/>
    <n v="1"/>
    <n v="2024"/>
    <s v="June"/>
    <n v="0"/>
    <n v="1"/>
  </r>
  <r>
    <s v="PAY66606738"/>
    <d v="2022-02-17T00:00:00"/>
    <n v="163.78"/>
    <x v="2"/>
    <x v="0"/>
    <s v="POL43986389"/>
    <n v="0"/>
    <n v="2022"/>
    <s v="February"/>
    <n v="1"/>
    <n v="0"/>
  </r>
  <r>
    <s v="PAY57569366"/>
    <d v="2023-07-16T00:00:00"/>
    <n v="1233.3399999999999"/>
    <x v="2"/>
    <x v="0"/>
    <s v="POL73772747"/>
    <n v="0"/>
    <n v="2023"/>
    <s v="July"/>
    <n v="1"/>
    <n v="0"/>
  </r>
  <r>
    <s v="PAY10945418"/>
    <d v="2023-09-30T00:00:00"/>
    <n v="947.05"/>
    <x v="2"/>
    <x v="1"/>
    <s v="POL07522607"/>
    <n v="1"/>
    <n v="2023"/>
    <s v="September"/>
    <n v="0"/>
    <n v="1"/>
  </r>
  <r>
    <s v="PAY81107822"/>
    <d v="2022-08-10T00:00:00"/>
    <n v="702.12"/>
    <x v="2"/>
    <x v="0"/>
    <s v="POL93108727"/>
    <n v="0"/>
    <n v="2022"/>
    <s v="August"/>
    <n v="1"/>
    <n v="0"/>
  </r>
  <r>
    <s v="PAY11114341"/>
    <d v="2022-12-02T00:00:00"/>
    <n v="782.53"/>
    <x v="1"/>
    <x v="0"/>
    <s v="POL98060005"/>
    <n v="0"/>
    <n v="2022"/>
    <s v="December"/>
    <n v="1"/>
    <n v="0"/>
  </r>
  <r>
    <s v="PAY47408369"/>
    <d v="2023-01-31T00:00:00"/>
    <n v="1201.2"/>
    <x v="2"/>
    <x v="0"/>
    <s v="POL18867984"/>
    <n v="0"/>
    <n v="2023"/>
    <s v="January"/>
    <n v="1"/>
    <n v="0"/>
  </r>
  <r>
    <s v="PAY77955090"/>
    <d v="2024-08-31T00:00:00"/>
    <n v="984.83"/>
    <x v="2"/>
    <x v="1"/>
    <s v="POL40234969"/>
    <n v="1"/>
    <n v="2024"/>
    <s v="August"/>
    <n v="0"/>
    <n v="1"/>
  </r>
  <r>
    <s v="PAY23166677"/>
    <d v="2024-11-03T00:00:00"/>
    <n v="1346.97"/>
    <x v="1"/>
    <x v="1"/>
    <s v="POL55617113"/>
    <n v="1"/>
    <n v="2024"/>
    <s v="November"/>
    <n v="0"/>
    <n v="1"/>
  </r>
  <r>
    <s v="PAY10396410"/>
    <d v="2023-06-30T00:00:00"/>
    <n v="747.4"/>
    <x v="2"/>
    <x v="0"/>
    <s v="POL88709617"/>
    <n v="0"/>
    <n v="2023"/>
    <s v="June"/>
    <n v="1"/>
    <n v="0"/>
  </r>
  <r>
    <s v="PAY79527123"/>
    <d v="2022-12-14T00:00:00"/>
    <n v="1304.0999999999999"/>
    <x v="0"/>
    <x v="0"/>
    <s v="POL84566610"/>
    <n v="0"/>
    <n v="2022"/>
    <s v="December"/>
    <n v="1"/>
    <n v="0"/>
  </r>
  <r>
    <s v="PAY60292914"/>
    <d v="2024-07-02T00:00:00"/>
    <n v="140.11000000000001"/>
    <x v="2"/>
    <x v="0"/>
    <s v="POL22939272"/>
    <n v="0"/>
    <n v="2024"/>
    <s v="July"/>
    <n v="1"/>
    <n v="0"/>
  </r>
  <r>
    <s v="PAY10392870"/>
    <d v="2024-12-21T00:00:00"/>
    <n v="1094.68"/>
    <x v="0"/>
    <x v="1"/>
    <s v="POL91325406"/>
    <n v="1"/>
    <n v="2024"/>
    <s v="December"/>
    <n v="0"/>
    <n v="1"/>
  </r>
  <r>
    <s v="PAY98057649"/>
    <d v="2023-07-15T00:00:00"/>
    <n v="599.5"/>
    <x v="1"/>
    <x v="1"/>
    <s v="POL36090611"/>
    <n v="1"/>
    <n v="2023"/>
    <s v="July"/>
    <n v="0"/>
    <n v="1"/>
  </r>
  <r>
    <s v="PAY17315991"/>
    <d v="2023-10-06T00:00:00"/>
    <n v="452.34"/>
    <x v="2"/>
    <x v="1"/>
    <s v="POL62898897"/>
    <n v="1"/>
    <n v="2023"/>
    <s v="October"/>
    <n v="0"/>
    <n v="1"/>
  </r>
  <r>
    <s v="PAY65910088"/>
    <d v="2022-03-27T00:00:00"/>
    <n v="871.02"/>
    <x v="2"/>
    <x v="0"/>
    <s v="POL04120684"/>
    <n v="0"/>
    <n v="2022"/>
    <s v="March"/>
    <n v="1"/>
    <n v="0"/>
  </r>
  <r>
    <s v="PAY88916184"/>
    <d v="2022-10-17T00:00:00"/>
    <n v="1441.34"/>
    <x v="2"/>
    <x v="1"/>
    <s v="POL44850934"/>
    <n v="1"/>
    <n v="2022"/>
    <s v="October"/>
    <n v="0"/>
    <n v="1"/>
  </r>
  <r>
    <s v="PAY97323120"/>
    <d v="2023-12-18T00:00:00"/>
    <n v="418.94"/>
    <x v="2"/>
    <x v="0"/>
    <s v="POL88789148"/>
    <n v="0"/>
    <n v="2023"/>
    <s v="December"/>
    <n v="1"/>
    <n v="0"/>
  </r>
  <r>
    <s v="PAY98022224"/>
    <d v="2024-03-21T00:00:00"/>
    <n v="850.11"/>
    <x v="0"/>
    <x v="0"/>
    <s v="POL93399992"/>
    <n v="0"/>
    <n v="2024"/>
    <s v="March"/>
    <n v="1"/>
    <n v="0"/>
  </r>
  <r>
    <s v="PAY83059344"/>
    <d v="2023-10-30T00:00:00"/>
    <n v="490.98"/>
    <x v="2"/>
    <x v="1"/>
    <s v="POL69932027"/>
    <n v="1"/>
    <n v="2023"/>
    <s v="October"/>
    <n v="0"/>
    <n v="1"/>
  </r>
  <r>
    <s v="PAY52455426"/>
    <d v="2024-10-12T00:00:00"/>
    <n v="684.8"/>
    <x v="1"/>
    <x v="0"/>
    <s v="POL77506531"/>
    <n v="0"/>
    <n v="2024"/>
    <s v="October"/>
    <n v="1"/>
    <n v="0"/>
  </r>
  <r>
    <s v="PAY99757423"/>
    <d v="2022-01-16T00:00:00"/>
    <n v="313.14"/>
    <x v="2"/>
    <x v="0"/>
    <s v="POL01363904"/>
    <n v="0"/>
    <n v="2022"/>
    <s v="January"/>
    <n v="1"/>
    <n v="0"/>
  </r>
  <r>
    <s v="PAY51041063"/>
    <d v="2023-02-25T00:00:00"/>
    <n v="410.46"/>
    <x v="1"/>
    <x v="1"/>
    <s v="POL89918097"/>
    <n v="1"/>
    <n v="2023"/>
    <s v="February"/>
    <n v="0"/>
    <n v="1"/>
  </r>
  <r>
    <s v="PAY21106655"/>
    <d v="2024-05-13T00:00:00"/>
    <n v="1499.98"/>
    <x v="2"/>
    <x v="1"/>
    <s v="POL85269593"/>
    <n v="1"/>
    <n v="2024"/>
    <s v="May"/>
    <n v="0"/>
    <n v="1"/>
  </r>
  <r>
    <s v="PAY39610596"/>
    <d v="2022-03-30T00:00:00"/>
    <n v="1393.15"/>
    <x v="2"/>
    <x v="1"/>
    <s v="POL99450257"/>
    <n v="1"/>
    <n v="2022"/>
    <s v="March"/>
    <n v="0"/>
    <n v="1"/>
  </r>
  <r>
    <s v="PAY53771374"/>
    <d v="2022-08-03T00:00:00"/>
    <n v="1300.6300000000001"/>
    <x v="0"/>
    <x v="0"/>
    <s v="POL45751576"/>
    <n v="0"/>
    <n v="2022"/>
    <s v="August"/>
    <n v="1"/>
    <n v="0"/>
  </r>
  <r>
    <s v="PAY87950122"/>
    <d v="2022-06-04T00:00:00"/>
    <n v="63.31"/>
    <x v="2"/>
    <x v="1"/>
    <s v="POL43843486"/>
    <n v="1"/>
    <n v="2022"/>
    <s v="June"/>
    <n v="0"/>
    <n v="1"/>
  </r>
  <r>
    <s v="PAY83329907"/>
    <d v="2023-02-05T00:00:00"/>
    <n v="234.5"/>
    <x v="1"/>
    <x v="1"/>
    <s v="POL82148607"/>
    <n v="1"/>
    <n v="2023"/>
    <s v="February"/>
    <n v="0"/>
    <n v="1"/>
  </r>
  <r>
    <s v="PAY49768708"/>
    <d v="2024-09-25T00:00:00"/>
    <n v="419.77"/>
    <x v="0"/>
    <x v="0"/>
    <s v="POL09899083"/>
    <n v="0"/>
    <n v="2024"/>
    <s v="September"/>
    <n v="1"/>
    <n v="0"/>
  </r>
  <r>
    <s v="PAY29851072"/>
    <d v="2023-06-27T00:00:00"/>
    <n v="527.28"/>
    <x v="2"/>
    <x v="1"/>
    <s v="POL14632307"/>
    <n v="1"/>
    <n v="2023"/>
    <s v="June"/>
    <n v="0"/>
    <n v="1"/>
  </r>
  <r>
    <s v="PAY00941096"/>
    <d v="2024-03-23T00:00:00"/>
    <n v="247.3"/>
    <x v="0"/>
    <x v="0"/>
    <s v="POL49795535"/>
    <n v="0"/>
    <n v="2024"/>
    <s v="March"/>
    <n v="1"/>
    <n v="0"/>
  </r>
  <r>
    <s v="PAY94998154"/>
    <d v="2024-05-08T00:00:00"/>
    <n v="199.83"/>
    <x v="2"/>
    <x v="1"/>
    <s v="POL13181377"/>
    <n v="1"/>
    <n v="2024"/>
    <s v="May"/>
    <n v="0"/>
    <n v="1"/>
  </r>
  <r>
    <s v="PAY74983101"/>
    <d v="2022-06-30T00:00:00"/>
    <n v="384.02"/>
    <x v="1"/>
    <x v="1"/>
    <s v="POL28224422"/>
    <n v="1"/>
    <n v="2022"/>
    <s v="June"/>
    <n v="0"/>
    <n v="1"/>
  </r>
  <r>
    <s v="PAY55478122"/>
    <d v="2022-03-29T00:00:00"/>
    <n v="453.69"/>
    <x v="2"/>
    <x v="0"/>
    <s v="POL61600687"/>
    <n v="0"/>
    <n v="2022"/>
    <s v="March"/>
    <n v="1"/>
    <n v="0"/>
  </r>
  <r>
    <s v="PAY12848042"/>
    <d v="2024-06-27T00:00:00"/>
    <n v="1057.83"/>
    <x v="2"/>
    <x v="1"/>
    <s v="POL94207540"/>
    <n v="1"/>
    <n v="2024"/>
    <s v="June"/>
    <n v="0"/>
    <n v="1"/>
  </r>
  <r>
    <s v="PAY86914822"/>
    <d v="2022-11-12T00:00:00"/>
    <n v="1188.07"/>
    <x v="1"/>
    <x v="1"/>
    <s v="POL07509618"/>
    <n v="1"/>
    <n v="2022"/>
    <s v="November"/>
    <n v="0"/>
    <n v="1"/>
  </r>
  <r>
    <s v="PAY51481262"/>
    <d v="2023-05-14T00:00:00"/>
    <n v="823.73"/>
    <x v="2"/>
    <x v="0"/>
    <s v="POL43684594"/>
    <n v="0"/>
    <n v="2023"/>
    <s v="May"/>
    <n v="1"/>
    <n v="0"/>
  </r>
  <r>
    <s v="PAY90245065"/>
    <d v="2022-05-14T00:00:00"/>
    <n v="262.20999999999998"/>
    <x v="2"/>
    <x v="0"/>
    <s v="POL23406460"/>
    <n v="0"/>
    <n v="2022"/>
    <s v="May"/>
    <n v="1"/>
    <n v="0"/>
  </r>
  <r>
    <s v="PAY11627429"/>
    <d v="2022-07-03T00:00:00"/>
    <n v="174.51"/>
    <x v="0"/>
    <x v="0"/>
    <s v="POL68796597"/>
    <n v="0"/>
    <n v="2022"/>
    <s v="July"/>
    <n v="1"/>
    <n v="0"/>
  </r>
  <r>
    <s v="PAY00779392"/>
    <d v="2022-02-26T00:00:00"/>
    <n v="1210.94"/>
    <x v="2"/>
    <x v="0"/>
    <s v="POL54226110"/>
    <n v="0"/>
    <n v="2022"/>
    <s v="February"/>
    <n v="1"/>
    <n v="0"/>
  </r>
  <r>
    <s v="PAY67146039"/>
    <d v="2024-03-03T00:00:00"/>
    <n v="375.06"/>
    <x v="0"/>
    <x v="0"/>
    <s v="POL49903606"/>
    <n v="0"/>
    <n v="2024"/>
    <s v="March"/>
    <n v="1"/>
    <n v="0"/>
  </r>
  <r>
    <s v="PAY99969248"/>
    <d v="2022-02-13T00:00:00"/>
    <n v="631.65"/>
    <x v="2"/>
    <x v="0"/>
    <s v="POL70589278"/>
    <n v="0"/>
    <n v="2022"/>
    <s v="February"/>
    <n v="1"/>
    <n v="0"/>
  </r>
  <r>
    <s v="PAY11714865"/>
    <d v="2022-12-25T00:00:00"/>
    <n v="1380.02"/>
    <x v="1"/>
    <x v="0"/>
    <s v="POL42545134"/>
    <n v="0"/>
    <n v="2022"/>
    <s v="December"/>
    <n v="1"/>
    <n v="0"/>
  </r>
  <r>
    <s v="PAY02406428"/>
    <d v="2024-06-12T00:00:00"/>
    <n v="1218.72"/>
    <x v="0"/>
    <x v="1"/>
    <s v="POL58829430"/>
    <n v="1"/>
    <n v="2024"/>
    <s v="June"/>
    <n v="0"/>
    <n v="1"/>
  </r>
  <r>
    <s v="PAY03005397"/>
    <d v="2024-08-06T00:00:00"/>
    <n v="1308.3900000000001"/>
    <x v="0"/>
    <x v="0"/>
    <s v="POL59056408"/>
    <n v="0"/>
    <n v="2024"/>
    <s v="August"/>
    <n v="1"/>
    <n v="0"/>
  </r>
  <r>
    <s v="PAY50728691"/>
    <d v="2022-10-04T00:00:00"/>
    <n v="1432.8"/>
    <x v="2"/>
    <x v="0"/>
    <s v="POL90664485"/>
    <n v="0"/>
    <n v="2022"/>
    <s v="October"/>
    <n v="1"/>
    <n v="0"/>
  </r>
  <r>
    <s v="PAY88769820"/>
    <d v="2022-05-10T00:00:00"/>
    <n v="730.83"/>
    <x v="1"/>
    <x v="1"/>
    <s v="POL97721863"/>
    <n v="1"/>
    <n v="2022"/>
    <s v="May"/>
    <n v="0"/>
    <n v="1"/>
  </r>
  <r>
    <s v="PAY18353146"/>
    <d v="2023-03-30T00:00:00"/>
    <n v="1458.84"/>
    <x v="0"/>
    <x v="0"/>
    <s v="POL85421445"/>
    <n v="0"/>
    <n v="2023"/>
    <s v="March"/>
    <n v="1"/>
    <n v="0"/>
  </r>
  <r>
    <s v="PAY30082332"/>
    <d v="2022-12-15T00:00:00"/>
    <n v="408.2"/>
    <x v="1"/>
    <x v="0"/>
    <s v="POL42878655"/>
    <n v="0"/>
    <n v="2022"/>
    <s v="December"/>
    <n v="1"/>
    <n v="0"/>
  </r>
  <r>
    <s v="PAY92963380"/>
    <d v="2023-10-05T00:00:00"/>
    <n v="262.86"/>
    <x v="1"/>
    <x v="1"/>
    <s v="POL86348344"/>
    <n v="1"/>
    <n v="2023"/>
    <s v="October"/>
    <n v="0"/>
    <n v="1"/>
  </r>
  <r>
    <s v="PAY56387834"/>
    <d v="2024-11-20T00:00:00"/>
    <n v="684.25"/>
    <x v="0"/>
    <x v="0"/>
    <s v="POL95004499"/>
    <n v="0"/>
    <n v="2024"/>
    <s v="November"/>
    <n v="1"/>
    <n v="0"/>
  </r>
  <r>
    <s v="PAY28371873"/>
    <d v="2022-01-14T00:00:00"/>
    <n v="1105.8800000000001"/>
    <x v="2"/>
    <x v="0"/>
    <s v="POL06516392"/>
    <n v="0"/>
    <n v="2022"/>
    <s v="January"/>
    <n v="1"/>
    <n v="0"/>
  </r>
  <r>
    <s v="PAY84990292"/>
    <d v="2023-10-31T00:00:00"/>
    <n v="784.01"/>
    <x v="2"/>
    <x v="0"/>
    <s v="POL55813188"/>
    <n v="0"/>
    <n v="2023"/>
    <s v="October"/>
    <n v="1"/>
    <n v="0"/>
  </r>
  <r>
    <s v="PAY72780396"/>
    <d v="2022-12-19T00:00:00"/>
    <n v="93.59"/>
    <x v="0"/>
    <x v="1"/>
    <s v="POL27171310"/>
    <n v="1"/>
    <n v="2022"/>
    <s v="December"/>
    <n v="0"/>
    <n v="1"/>
  </r>
  <r>
    <s v="PAY05282061"/>
    <d v="2023-07-11T00:00:00"/>
    <n v="249.12"/>
    <x v="0"/>
    <x v="1"/>
    <s v="POL35484461"/>
    <n v="1"/>
    <n v="2023"/>
    <s v="July"/>
    <n v="0"/>
    <n v="1"/>
  </r>
  <r>
    <s v="PAY15466080"/>
    <d v="2022-07-03T00:00:00"/>
    <n v="1329.36"/>
    <x v="0"/>
    <x v="0"/>
    <s v="POL35832686"/>
    <n v="0"/>
    <n v="2022"/>
    <s v="July"/>
    <n v="1"/>
    <n v="0"/>
  </r>
  <r>
    <s v="PAY32570610"/>
    <d v="2024-05-01T00:00:00"/>
    <n v="1367.93"/>
    <x v="2"/>
    <x v="0"/>
    <s v="POL47359207"/>
    <n v="0"/>
    <n v="2024"/>
    <s v="May"/>
    <n v="1"/>
    <n v="0"/>
  </r>
  <r>
    <s v="PAY37959316"/>
    <d v="2022-07-27T00:00:00"/>
    <n v="591.71"/>
    <x v="0"/>
    <x v="0"/>
    <s v="POL63887686"/>
    <n v="0"/>
    <n v="2022"/>
    <s v="July"/>
    <n v="1"/>
    <n v="0"/>
  </r>
  <r>
    <s v="PAY16493222"/>
    <d v="2023-08-19T00:00:00"/>
    <n v="591.30999999999995"/>
    <x v="2"/>
    <x v="1"/>
    <s v="POL67846790"/>
    <n v="1"/>
    <n v="2023"/>
    <s v="August"/>
    <n v="0"/>
    <n v="1"/>
  </r>
  <r>
    <s v="PAY78934743"/>
    <d v="2024-10-08T00:00:00"/>
    <n v="1258.3800000000001"/>
    <x v="2"/>
    <x v="0"/>
    <s v="POL41570616"/>
    <n v="0"/>
    <n v="2024"/>
    <s v="October"/>
    <n v="1"/>
    <n v="0"/>
  </r>
  <r>
    <s v="PAY13434206"/>
    <d v="2024-03-15T00:00:00"/>
    <n v="739.54"/>
    <x v="2"/>
    <x v="1"/>
    <s v="POL30804068"/>
    <n v="1"/>
    <n v="2024"/>
    <s v="March"/>
    <n v="0"/>
    <n v="1"/>
  </r>
  <r>
    <s v="PAY87756395"/>
    <d v="2024-05-02T00:00:00"/>
    <n v="1401.93"/>
    <x v="0"/>
    <x v="0"/>
    <s v="POL38790391"/>
    <n v="0"/>
    <n v="2024"/>
    <s v="May"/>
    <n v="1"/>
    <n v="0"/>
  </r>
  <r>
    <s v="PAY41748153"/>
    <d v="2023-10-18T00:00:00"/>
    <n v="1387.12"/>
    <x v="1"/>
    <x v="0"/>
    <s v="POL90911648"/>
    <n v="0"/>
    <n v="2023"/>
    <s v="October"/>
    <n v="1"/>
    <n v="0"/>
  </r>
  <r>
    <s v="PAY73245667"/>
    <d v="2024-02-17T00:00:00"/>
    <n v="370.68"/>
    <x v="2"/>
    <x v="1"/>
    <s v="POL97852810"/>
    <n v="1"/>
    <n v="2024"/>
    <s v="February"/>
    <n v="0"/>
    <n v="1"/>
  </r>
  <r>
    <s v="PAY49997350"/>
    <d v="2024-10-27T00:00:00"/>
    <n v="611.58000000000004"/>
    <x v="0"/>
    <x v="1"/>
    <s v="POL21292296"/>
    <n v="1"/>
    <n v="2024"/>
    <s v="October"/>
    <n v="0"/>
    <n v="1"/>
  </r>
  <r>
    <s v="PAY59654775"/>
    <d v="2023-09-24T00:00:00"/>
    <n v="1078.19"/>
    <x v="1"/>
    <x v="1"/>
    <s v="POL22111965"/>
    <n v="1"/>
    <n v="2023"/>
    <s v="September"/>
    <n v="0"/>
    <n v="1"/>
  </r>
  <r>
    <s v="PAY43066011"/>
    <d v="2024-07-12T00:00:00"/>
    <n v="1165.17"/>
    <x v="2"/>
    <x v="0"/>
    <s v="POL73942123"/>
    <n v="0"/>
    <n v="2024"/>
    <s v="July"/>
    <n v="1"/>
    <n v="0"/>
  </r>
  <r>
    <s v="PAY46251568"/>
    <d v="2022-11-09T00:00:00"/>
    <n v="659.68"/>
    <x v="2"/>
    <x v="1"/>
    <s v="POL22939272"/>
    <n v="1"/>
    <n v="2022"/>
    <s v="November"/>
    <n v="0"/>
    <n v="1"/>
  </r>
  <r>
    <s v="PAY27420844"/>
    <d v="2023-12-13T00:00:00"/>
    <n v="1467.69"/>
    <x v="0"/>
    <x v="1"/>
    <s v="POL78506700"/>
    <n v="1"/>
    <n v="2023"/>
    <s v="December"/>
    <n v="0"/>
    <n v="1"/>
  </r>
  <r>
    <s v="PAY93774816"/>
    <d v="2024-11-23T00:00:00"/>
    <n v="573.30999999999995"/>
    <x v="2"/>
    <x v="0"/>
    <s v="POL14684878"/>
    <n v="0"/>
    <n v="2024"/>
    <s v="November"/>
    <n v="1"/>
    <n v="0"/>
  </r>
  <r>
    <s v="PAY50438656"/>
    <d v="2022-08-07T00:00:00"/>
    <n v="240.61"/>
    <x v="1"/>
    <x v="0"/>
    <s v="POL13070623"/>
    <n v="0"/>
    <n v="2022"/>
    <s v="August"/>
    <n v="1"/>
    <n v="0"/>
  </r>
  <r>
    <s v="PAY37051444"/>
    <d v="2023-11-23T00:00:00"/>
    <n v="598.47"/>
    <x v="2"/>
    <x v="0"/>
    <s v="POL93243728"/>
    <n v="0"/>
    <n v="2023"/>
    <s v="November"/>
    <n v="1"/>
    <n v="0"/>
  </r>
  <r>
    <s v="PAY11578757"/>
    <d v="2023-11-12T00:00:00"/>
    <n v="717.83"/>
    <x v="1"/>
    <x v="1"/>
    <s v="POL81202373"/>
    <n v="1"/>
    <n v="2023"/>
    <s v="November"/>
    <n v="0"/>
    <n v="1"/>
  </r>
  <r>
    <s v="PAY67553257"/>
    <d v="2024-10-04T00:00:00"/>
    <n v="502.96"/>
    <x v="0"/>
    <x v="0"/>
    <s v="POL76144005"/>
    <n v="0"/>
    <n v="2024"/>
    <s v="October"/>
    <n v="1"/>
    <n v="0"/>
  </r>
  <r>
    <s v="PAY95888812"/>
    <d v="2023-10-19T00:00:00"/>
    <n v="1164.0899999999999"/>
    <x v="0"/>
    <x v="0"/>
    <s v="POL23964698"/>
    <n v="0"/>
    <n v="2023"/>
    <s v="October"/>
    <n v="1"/>
    <n v="0"/>
  </r>
  <r>
    <s v="PAY94412768"/>
    <d v="2023-12-24T00:00:00"/>
    <n v="827.67"/>
    <x v="1"/>
    <x v="1"/>
    <s v="POL87933513"/>
    <n v="1"/>
    <n v="2023"/>
    <s v="December"/>
    <n v="0"/>
    <n v="1"/>
  </r>
  <r>
    <s v="PAY21858609"/>
    <d v="2023-08-04T00:00:00"/>
    <n v="1432.79"/>
    <x v="1"/>
    <x v="1"/>
    <s v="POL07510316"/>
    <n v="1"/>
    <n v="2023"/>
    <s v="August"/>
    <n v="0"/>
    <n v="1"/>
  </r>
  <r>
    <s v="PAY35246393"/>
    <d v="2023-12-02T00:00:00"/>
    <n v="149.78"/>
    <x v="1"/>
    <x v="1"/>
    <s v="POL31178570"/>
    <n v="1"/>
    <n v="2023"/>
    <s v="December"/>
    <n v="0"/>
    <n v="1"/>
  </r>
  <r>
    <s v="PAY61088511"/>
    <d v="2022-07-07T00:00:00"/>
    <n v="1403.86"/>
    <x v="2"/>
    <x v="1"/>
    <s v="POL39585916"/>
    <n v="1"/>
    <n v="2022"/>
    <s v="July"/>
    <n v="0"/>
    <n v="1"/>
  </r>
  <r>
    <s v="PAY10706723"/>
    <d v="2024-09-06T00:00:00"/>
    <n v="117.05"/>
    <x v="0"/>
    <x v="0"/>
    <s v="POL98604785"/>
    <n v="0"/>
    <n v="2024"/>
    <s v="September"/>
    <n v="1"/>
    <n v="0"/>
  </r>
  <r>
    <s v="PAY84111479"/>
    <d v="2024-12-07T00:00:00"/>
    <n v="1344.92"/>
    <x v="2"/>
    <x v="0"/>
    <s v="POL34491800"/>
    <n v="0"/>
    <n v="2024"/>
    <s v="December"/>
    <n v="1"/>
    <n v="0"/>
  </r>
  <r>
    <s v="PAY56485821"/>
    <d v="2023-05-07T00:00:00"/>
    <n v="947.62"/>
    <x v="1"/>
    <x v="0"/>
    <s v="POL08724015"/>
    <n v="0"/>
    <n v="2023"/>
    <s v="May"/>
    <n v="1"/>
    <n v="0"/>
  </r>
  <r>
    <s v="PAY17092592"/>
    <d v="2023-04-01T00:00:00"/>
    <n v="967.69"/>
    <x v="0"/>
    <x v="1"/>
    <s v="POL96268536"/>
    <n v="1"/>
    <n v="2023"/>
    <s v="April"/>
    <n v="0"/>
    <n v="1"/>
  </r>
  <r>
    <s v="PAY10763200"/>
    <d v="2022-11-08T00:00:00"/>
    <n v="262.69"/>
    <x v="2"/>
    <x v="0"/>
    <s v="POL82409345"/>
    <n v="0"/>
    <n v="2022"/>
    <s v="November"/>
    <n v="1"/>
    <n v="0"/>
  </r>
  <r>
    <s v="PAY81853425"/>
    <d v="2022-07-03T00:00:00"/>
    <n v="405.6"/>
    <x v="0"/>
    <x v="0"/>
    <s v="POL73016380"/>
    <n v="0"/>
    <n v="2022"/>
    <s v="July"/>
    <n v="1"/>
    <n v="0"/>
  </r>
  <r>
    <s v="PAY42385256"/>
    <d v="2024-05-20T00:00:00"/>
    <n v="907.47"/>
    <x v="0"/>
    <x v="0"/>
    <s v="POL31424622"/>
    <n v="0"/>
    <n v="2024"/>
    <s v="May"/>
    <n v="1"/>
    <n v="0"/>
  </r>
  <r>
    <s v="PAY69843915"/>
    <d v="2023-04-27T00:00:00"/>
    <n v="1262.32"/>
    <x v="0"/>
    <x v="0"/>
    <s v="POL21104754"/>
    <n v="0"/>
    <n v="2023"/>
    <s v="April"/>
    <n v="1"/>
    <n v="0"/>
  </r>
  <r>
    <s v="PAY14512261"/>
    <d v="2024-01-16T00:00:00"/>
    <n v="323.99"/>
    <x v="2"/>
    <x v="1"/>
    <s v="POL53613913"/>
    <n v="1"/>
    <n v="2024"/>
    <s v="January"/>
    <n v="0"/>
    <n v="1"/>
  </r>
  <r>
    <s v="PAY70326041"/>
    <d v="2022-09-25T00:00:00"/>
    <n v="1011.85"/>
    <x v="2"/>
    <x v="0"/>
    <s v="POL76387090"/>
    <n v="0"/>
    <n v="2022"/>
    <s v="September"/>
    <n v="1"/>
    <n v="0"/>
  </r>
  <r>
    <s v="PAY55596810"/>
    <d v="2024-08-15T00:00:00"/>
    <n v="225.58"/>
    <x v="2"/>
    <x v="0"/>
    <s v="POL70256578"/>
    <n v="0"/>
    <n v="2024"/>
    <s v="August"/>
    <n v="1"/>
    <n v="0"/>
  </r>
  <r>
    <s v="PAY29223776"/>
    <d v="2024-09-20T00:00:00"/>
    <n v="1276.48"/>
    <x v="1"/>
    <x v="1"/>
    <s v="POL95930417"/>
    <n v="1"/>
    <n v="2024"/>
    <s v="September"/>
    <n v="0"/>
    <n v="1"/>
  </r>
  <r>
    <s v="PAY94246515"/>
    <d v="2023-02-19T00:00:00"/>
    <n v="402.29"/>
    <x v="0"/>
    <x v="1"/>
    <s v="POL25617891"/>
    <n v="1"/>
    <n v="2023"/>
    <s v="February"/>
    <n v="0"/>
    <n v="1"/>
  </r>
  <r>
    <s v="PAY79677405"/>
    <d v="2022-11-06T00:00:00"/>
    <n v="923.29"/>
    <x v="2"/>
    <x v="0"/>
    <s v="POL74434126"/>
    <n v="0"/>
    <n v="2022"/>
    <s v="November"/>
    <n v="1"/>
    <n v="0"/>
  </r>
  <r>
    <s v="PAY30979917"/>
    <d v="2023-07-04T00:00:00"/>
    <n v="1147.81"/>
    <x v="0"/>
    <x v="0"/>
    <s v="POL26162057"/>
    <n v="0"/>
    <n v="2023"/>
    <s v="July"/>
    <n v="1"/>
    <n v="0"/>
  </r>
  <r>
    <s v="PAY82822085"/>
    <d v="2023-02-04T00:00:00"/>
    <n v="184.94"/>
    <x v="2"/>
    <x v="0"/>
    <s v="POL34108237"/>
    <n v="0"/>
    <n v="2023"/>
    <s v="February"/>
    <n v="1"/>
    <n v="0"/>
  </r>
  <r>
    <s v="PAY66232757"/>
    <d v="2022-11-28T00:00:00"/>
    <n v="480.72"/>
    <x v="1"/>
    <x v="0"/>
    <s v="POL48016627"/>
    <n v="0"/>
    <n v="2022"/>
    <s v="November"/>
    <n v="1"/>
    <n v="0"/>
  </r>
  <r>
    <s v="PAY94978670"/>
    <d v="2023-03-26T00:00:00"/>
    <n v="893.69"/>
    <x v="1"/>
    <x v="0"/>
    <s v="POL33527199"/>
    <n v="0"/>
    <n v="2023"/>
    <s v="March"/>
    <n v="1"/>
    <n v="0"/>
  </r>
  <r>
    <s v="PAY29695441"/>
    <d v="2022-11-12T00:00:00"/>
    <n v="1376.74"/>
    <x v="2"/>
    <x v="1"/>
    <s v="POL63841611"/>
    <n v="1"/>
    <n v="2022"/>
    <s v="November"/>
    <n v="0"/>
    <n v="1"/>
  </r>
  <r>
    <s v="PAY98054990"/>
    <d v="2022-10-30T00:00:00"/>
    <n v="1130.79"/>
    <x v="1"/>
    <x v="1"/>
    <s v="POL45391676"/>
    <n v="1"/>
    <n v="2022"/>
    <s v="October"/>
    <n v="0"/>
    <n v="1"/>
  </r>
  <r>
    <s v="PAY21288115"/>
    <d v="2023-01-20T00:00:00"/>
    <n v="637.5"/>
    <x v="1"/>
    <x v="1"/>
    <s v="POL22369979"/>
    <n v="1"/>
    <n v="2023"/>
    <s v="January"/>
    <n v="0"/>
    <n v="1"/>
  </r>
  <r>
    <s v="PAY48235831"/>
    <d v="2024-07-10T00:00:00"/>
    <n v="835.68"/>
    <x v="1"/>
    <x v="1"/>
    <s v="POL90576138"/>
    <n v="1"/>
    <n v="2024"/>
    <s v="July"/>
    <n v="0"/>
    <n v="1"/>
  </r>
  <r>
    <s v="PAY16719181"/>
    <d v="2022-10-08T00:00:00"/>
    <n v="1095.29"/>
    <x v="2"/>
    <x v="1"/>
    <s v="POL03499905"/>
    <n v="1"/>
    <n v="2022"/>
    <s v="October"/>
    <n v="0"/>
    <n v="1"/>
  </r>
  <r>
    <s v="PAY09640680"/>
    <d v="2024-07-18T00:00:00"/>
    <n v="641.13"/>
    <x v="2"/>
    <x v="0"/>
    <s v="POL52685173"/>
    <n v="0"/>
    <n v="2024"/>
    <s v="July"/>
    <n v="1"/>
    <n v="0"/>
  </r>
  <r>
    <s v="PAY73870227"/>
    <d v="2022-04-14T00:00:00"/>
    <n v="545.52"/>
    <x v="2"/>
    <x v="0"/>
    <s v="POL60240212"/>
    <n v="0"/>
    <n v="2022"/>
    <s v="April"/>
    <n v="1"/>
    <n v="0"/>
  </r>
  <r>
    <s v="PAY52318516"/>
    <d v="2023-08-15T00:00:00"/>
    <n v="178.9"/>
    <x v="1"/>
    <x v="0"/>
    <s v="POL53944841"/>
    <n v="0"/>
    <n v="2023"/>
    <s v="August"/>
    <n v="1"/>
    <n v="0"/>
  </r>
  <r>
    <s v="PAY86864140"/>
    <d v="2024-12-07T00:00:00"/>
    <n v="94.89"/>
    <x v="0"/>
    <x v="1"/>
    <s v="POL61092074"/>
    <n v="1"/>
    <n v="2024"/>
    <s v="December"/>
    <n v="0"/>
    <n v="1"/>
  </r>
  <r>
    <s v="PAY08522876"/>
    <d v="2024-01-18T00:00:00"/>
    <n v="507.95"/>
    <x v="1"/>
    <x v="1"/>
    <s v="POL79993699"/>
    <n v="1"/>
    <n v="2024"/>
    <s v="January"/>
    <n v="0"/>
    <n v="1"/>
  </r>
  <r>
    <s v="PAY75324909"/>
    <d v="2023-09-19T00:00:00"/>
    <n v="285.88"/>
    <x v="1"/>
    <x v="0"/>
    <s v="POL27806251"/>
    <n v="0"/>
    <n v="2023"/>
    <s v="September"/>
    <n v="1"/>
    <n v="0"/>
  </r>
  <r>
    <s v="PAY32552898"/>
    <d v="2023-10-04T00:00:00"/>
    <n v="1001.33"/>
    <x v="0"/>
    <x v="0"/>
    <s v="POL96935129"/>
    <n v="0"/>
    <n v="2023"/>
    <s v="October"/>
    <n v="1"/>
    <n v="0"/>
  </r>
  <r>
    <s v="PAY50458607"/>
    <d v="2024-12-20T00:00:00"/>
    <n v="570.49"/>
    <x v="0"/>
    <x v="1"/>
    <s v="POL42513263"/>
    <n v="1"/>
    <n v="2024"/>
    <s v="December"/>
    <n v="0"/>
    <n v="1"/>
  </r>
  <r>
    <s v="PAY89093099"/>
    <d v="2023-10-09T00:00:00"/>
    <n v="470.4"/>
    <x v="0"/>
    <x v="1"/>
    <s v="POL12299687"/>
    <n v="1"/>
    <n v="2023"/>
    <s v="October"/>
    <n v="0"/>
    <n v="1"/>
  </r>
  <r>
    <s v="PAY25011084"/>
    <d v="2024-08-27T00:00:00"/>
    <n v="248.47"/>
    <x v="2"/>
    <x v="1"/>
    <s v="POL20003518"/>
    <n v="1"/>
    <n v="2024"/>
    <s v="August"/>
    <n v="0"/>
    <n v="1"/>
  </r>
  <r>
    <s v="PAY88379041"/>
    <d v="2022-03-04T00:00:00"/>
    <n v="1153.31"/>
    <x v="2"/>
    <x v="0"/>
    <s v="POL37350059"/>
    <n v="0"/>
    <n v="2022"/>
    <s v="March"/>
    <n v="1"/>
    <n v="0"/>
  </r>
  <r>
    <s v="PAY18931773"/>
    <d v="2022-07-04T00:00:00"/>
    <n v="157.47"/>
    <x v="1"/>
    <x v="1"/>
    <s v="POL20281612"/>
    <n v="1"/>
    <n v="2022"/>
    <s v="July"/>
    <n v="0"/>
    <n v="1"/>
  </r>
  <r>
    <s v="PAY90852651"/>
    <d v="2022-12-22T00:00:00"/>
    <n v="1223.8399999999999"/>
    <x v="0"/>
    <x v="1"/>
    <s v="POL99145104"/>
    <n v="1"/>
    <n v="2022"/>
    <s v="December"/>
    <n v="0"/>
    <n v="1"/>
  </r>
  <r>
    <s v="PAY70407879"/>
    <d v="2023-01-23T00:00:00"/>
    <n v="1107.27"/>
    <x v="1"/>
    <x v="1"/>
    <s v="POL64903447"/>
    <n v="1"/>
    <n v="2023"/>
    <s v="January"/>
    <n v="0"/>
    <n v="1"/>
  </r>
  <r>
    <s v="PAY57929141"/>
    <d v="2024-12-03T00:00:00"/>
    <n v="238.16"/>
    <x v="2"/>
    <x v="0"/>
    <s v="POL64301411"/>
    <n v="0"/>
    <n v="2024"/>
    <s v="December"/>
    <n v="1"/>
    <n v="0"/>
  </r>
  <r>
    <s v="PAY57845669"/>
    <d v="2023-12-01T00:00:00"/>
    <n v="924.37"/>
    <x v="0"/>
    <x v="0"/>
    <s v="POL21871449"/>
    <n v="0"/>
    <n v="2023"/>
    <s v="December"/>
    <n v="1"/>
    <n v="0"/>
  </r>
  <r>
    <s v="PAY62517580"/>
    <d v="2022-07-29T00:00:00"/>
    <n v="301.44"/>
    <x v="0"/>
    <x v="1"/>
    <s v="POL49905886"/>
    <n v="1"/>
    <n v="2022"/>
    <s v="July"/>
    <n v="0"/>
    <n v="1"/>
  </r>
  <r>
    <s v="PAY47329076"/>
    <d v="2023-02-07T00:00:00"/>
    <n v="779.42"/>
    <x v="2"/>
    <x v="1"/>
    <s v="POL40777572"/>
    <n v="1"/>
    <n v="2023"/>
    <s v="February"/>
    <n v="0"/>
    <n v="1"/>
  </r>
  <r>
    <s v="PAY34409626"/>
    <d v="2023-11-20T00:00:00"/>
    <n v="1215.25"/>
    <x v="2"/>
    <x v="0"/>
    <s v="POL05034207"/>
    <n v="0"/>
    <n v="2023"/>
    <s v="November"/>
    <n v="1"/>
    <n v="0"/>
  </r>
  <r>
    <s v="PAY25074765"/>
    <d v="2023-06-14T00:00:00"/>
    <n v="1000.75"/>
    <x v="0"/>
    <x v="0"/>
    <s v="POL79014248"/>
    <n v="0"/>
    <n v="2023"/>
    <s v="June"/>
    <n v="1"/>
    <n v="0"/>
  </r>
  <r>
    <s v="PAY17535847"/>
    <d v="2024-11-12T00:00:00"/>
    <n v="981.12"/>
    <x v="1"/>
    <x v="0"/>
    <s v="POL27396272"/>
    <n v="0"/>
    <n v="2024"/>
    <s v="November"/>
    <n v="1"/>
    <n v="0"/>
  </r>
  <r>
    <s v="PAY61306386"/>
    <d v="2022-02-21T00:00:00"/>
    <n v="1414.29"/>
    <x v="0"/>
    <x v="0"/>
    <s v="POL01562531"/>
    <n v="0"/>
    <n v="2022"/>
    <s v="February"/>
    <n v="1"/>
    <n v="0"/>
  </r>
  <r>
    <s v="PAY74220090"/>
    <d v="2023-09-06T00:00:00"/>
    <n v="1398.84"/>
    <x v="0"/>
    <x v="0"/>
    <s v="POL03499905"/>
    <n v="0"/>
    <n v="2023"/>
    <s v="September"/>
    <n v="1"/>
    <n v="0"/>
  </r>
  <r>
    <s v="PAY08932067"/>
    <d v="2024-07-17T00:00:00"/>
    <n v="729.85"/>
    <x v="1"/>
    <x v="1"/>
    <s v="POL04910841"/>
    <n v="1"/>
    <n v="2024"/>
    <s v="July"/>
    <n v="0"/>
    <n v="1"/>
  </r>
  <r>
    <s v="PAY88503249"/>
    <d v="2023-06-29T00:00:00"/>
    <n v="554.12"/>
    <x v="1"/>
    <x v="1"/>
    <s v="POL78402619"/>
    <n v="1"/>
    <n v="2023"/>
    <s v="June"/>
    <n v="0"/>
    <n v="1"/>
  </r>
  <r>
    <s v="PAY10531839"/>
    <d v="2022-07-15T00:00:00"/>
    <n v="218.53"/>
    <x v="2"/>
    <x v="1"/>
    <s v="POL55191578"/>
    <n v="1"/>
    <n v="2022"/>
    <s v="July"/>
    <n v="0"/>
    <n v="1"/>
  </r>
  <r>
    <s v="PAY25637486"/>
    <d v="2023-04-26T00:00:00"/>
    <n v="1109.06"/>
    <x v="1"/>
    <x v="0"/>
    <s v="POL15097723"/>
    <n v="0"/>
    <n v="2023"/>
    <s v="April"/>
    <n v="1"/>
    <n v="0"/>
  </r>
  <r>
    <s v="PAY05528575"/>
    <d v="2023-04-30T00:00:00"/>
    <n v="739.46"/>
    <x v="2"/>
    <x v="1"/>
    <s v="POL85531608"/>
    <n v="1"/>
    <n v="2023"/>
    <s v="April"/>
    <n v="0"/>
    <n v="1"/>
  </r>
  <r>
    <s v="PAY04889451"/>
    <d v="2023-03-25T00:00:00"/>
    <n v="301.14"/>
    <x v="0"/>
    <x v="0"/>
    <s v="POL41189495"/>
    <n v="0"/>
    <n v="2023"/>
    <s v="March"/>
    <n v="1"/>
    <n v="0"/>
  </r>
  <r>
    <s v="PAY37982004"/>
    <d v="2022-10-29T00:00:00"/>
    <n v="855.68"/>
    <x v="1"/>
    <x v="0"/>
    <s v="POL06079689"/>
    <n v="0"/>
    <n v="2022"/>
    <s v="October"/>
    <n v="1"/>
    <n v="0"/>
  </r>
  <r>
    <s v="PAY58945606"/>
    <d v="2022-05-07T00:00:00"/>
    <n v="838.07"/>
    <x v="2"/>
    <x v="1"/>
    <s v="POL77562289"/>
    <n v="1"/>
    <n v="2022"/>
    <s v="May"/>
    <n v="0"/>
    <n v="1"/>
  </r>
  <r>
    <s v="PAY87979572"/>
    <d v="2024-11-03T00:00:00"/>
    <n v="1418.34"/>
    <x v="1"/>
    <x v="1"/>
    <s v="POL66448558"/>
    <n v="1"/>
    <n v="2024"/>
    <s v="November"/>
    <n v="0"/>
    <n v="1"/>
  </r>
  <r>
    <s v="PAY08888223"/>
    <d v="2024-01-15T00:00:00"/>
    <n v="1342.91"/>
    <x v="1"/>
    <x v="0"/>
    <s v="POL64858473"/>
    <n v="0"/>
    <n v="2024"/>
    <s v="January"/>
    <n v="1"/>
    <n v="0"/>
  </r>
  <r>
    <s v="PAY25897092"/>
    <d v="2022-01-05T00:00:00"/>
    <n v="666.99"/>
    <x v="2"/>
    <x v="1"/>
    <s v="POL24070236"/>
    <n v="1"/>
    <n v="2022"/>
    <s v="January"/>
    <n v="0"/>
    <n v="1"/>
  </r>
  <r>
    <s v="PAY12627218"/>
    <d v="2023-11-17T00:00:00"/>
    <n v="809.73"/>
    <x v="2"/>
    <x v="1"/>
    <s v="POL20270146"/>
    <n v="1"/>
    <n v="2023"/>
    <s v="November"/>
    <n v="0"/>
    <n v="1"/>
  </r>
  <r>
    <s v="PAY28518847"/>
    <d v="2023-03-29T00:00:00"/>
    <n v="477.76"/>
    <x v="2"/>
    <x v="0"/>
    <s v="POL79774019"/>
    <n v="0"/>
    <n v="2023"/>
    <s v="March"/>
    <n v="1"/>
    <n v="0"/>
  </r>
  <r>
    <s v="PAY09940117"/>
    <d v="2023-03-09T00:00:00"/>
    <n v="920.48"/>
    <x v="0"/>
    <x v="1"/>
    <s v="POL25712135"/>
    <n v="1"/>
    <n v="2023"/>
    <s v="March"/>
    <n v="0"/>
    <n v="1"/>
  </r>
  <r>
    <s v="PAY98836087"/>
    <d v="2024-02-22T00:00:00"/>
    <n v="1294.07"/>
    <x v="2"/>
    <x v="0"/>
    <s v="POL51383212"/>
    <n v="0"/>
    <n v="2024"/>
    <s v="February"/>
    <n v="1"/>
    <n v="0"/>
  </r>
  <r>
    <s v="PAY81916903"/>
    <d v="2023-01-07T00:00:00"/>
    <n v="1218.05"/>
    <x v="2"/>
    <x v="0"/>
    <s v="POL32907592"/>
    <n v="0"/>
    <n v="2023"/>
    <s v="January"/>
    <n v="1"/>
    <n v="0"/>
  </r>
  <r>
    <s v="PAY24400581"/>
    <d v="2023-01-18T00:00:00"/>
    <n v="1405.77"/>
    <x v="0"/>
    <x v="1"/>
    <s v="POL74240303"/>
    <n v="1"/>
    <n v="2023"/>
    <s v="January"/>
    <n v="0"/>
    <n v="1"/>
  </r>
  <r>
    <s v="PAY13378635"/>
    <d v="2023-03-06T00:00:00"/>
    <n v="1252.47"/>
    <x v="0"/>
    <x v="1"/>
    <s v="POL60365755"/>
    <n v="1"/>
    <n v="2023"/>
    <s v="March"/>
    <n v="0"/>
    <n v="1"/>
  </r>
  <r>
    <s v="PAY77348765"/>
    <d v="2022-09-01T00:00:00"/>
    <n v="325.01"/>
    <x v="1"/>
    <x v="1"/>
    <s v="POL28503798"/>
    <n v="1"/>
    <n v="2022"/>
    <s v="September"/>
    <n v="0"/>
    <n v="1"/>
  </r>
  <r>
    <s v="PAY15175180"/>
    <d v="2023-07-02T00:00:00"/>
    <n v="439.72"/>
    <x v="1"/>
    <x v="0"/>
    <s v="POL73068892"/>
    <n v="0"/>
    <n v="2023"/>
    <s v="July"/>
    <n v="1"/>
    <n v="0"/>
  </r>
  <r>
    <s v="PAY23507379"/>
    <d v="2022-03-28T00:00:00"/>
    <n v="1142.6300000000001"/>
    <x v="2"/>
    <x v="0"/>
    <s v="POL83860935"/>
    <n v="0"/>
    <n v="2022"/>
    <s v="March"/>
    <n v="1"/>
    <n v="0"/>
  </r>
  <r>
    <s v="PAY45412583"/>
    <d v="2023-10-13T00:00:00"/>
    <n v="693.88"/>
    <x v="2"/>
    <x v="0"/>
    <s v="POL47946595"/>
    <n v="0"/>
    <n v="2023"/>
    <s v="October"/>
    <n v="1"/>
    <n v="0"/>
  </r>
  <r>
    <s v="PAY61796810"/>
    <d v="2022-09-08T00:00:00"/>
    <n v="563.71"/>
    <x v="2"/>
    <x v="1"/>
    <s v="POL81985235"/>
    <n v="1"/>
    <n v="2022"/>
    <s v="September"/>
    <n v="0"/>
    <n v="1"/>
  </r>
  <r>
    <s v="PAY37410778"/>
    <d v="2023-05-23T00:00:00"/>
    <n v="256.14"/>
    <x v="0"/>
    <x v="0"/>
    <s v="POL32646006"/>
    <n v="0"/>
    <n v="2023"/>
    <s v="May"/>
    <n v="1"/>
    <n v="0"/>
  </r>
  <r>
    <s v="PAY38753799"/>
    <d v="2022-07-23T00:00:00"/>
    <n v="1495.43"/>
    <x v="1"/>
    <x v="0"/>
    <s v="POL50050613"/>
    <n v="0"/>
    <n v="2022"/>
    <s v="July"/>
    <n v="1"/>
    <n v="0"/>
  </r>
  <r>
    <s v="PAY22020072"/>
    <d v="2024-01-17T00:00:00"/>
    <n v="1451.89"/>
    <x v="0"/>
    <x v="0"/>
    <s v="POL76989054"/>
    <n v="0"/>
    <n v="2024"/>
    <s v="January"/>
    <n v="1"/>
    <n v="0"/>
  </r>
  <r>
    <s v="PAY91860820"/>
    <d v="2024-02-14T00:00:00"/>
    <n v="1452.18"/>
    <x v="1"/>
    <x v="0"/>
    <s v="POL08764986"/>
    <n v="0"/>
    <n v="2024"/>
    <s v="February"/>
    <n v="1"/>
    <n v="0"/>
  </r>
  <r>
    <s v="PAY31594751"/>
    <d v="2023-06-24T00:00:00"/>
    <n v="1129.73"/>
    <x v="1"/>
    <x v="0"/>
    <s v="POL09445725"/>
    <n v="0"/>
    <n v="2023"/>
    <s v="June"/>
    <n v="1"/>
    <n v="0"/>
  </r>
  <r>
    <s v="PAY73339481"/>
    <d v="2022-07-06T00:00:00"/>
    <n v="717.6"/>
    <x v="2"/>
    <x v="1"/>
    <s v="POL32214877"/>
    <n v="1"/>
    <n v="2022"/>
    <s v="July"/>
    <n v="0"/>
    <n v="1"/>
  </r>
  <r>
    <s v="PAY27299733"/>
    <d v="2023-09-13T00:00:00"/>
    <n v="1046.81"/>
    <x v="1"/>
    <x v="1"/>
    <s v="POL43471833"/>
    <n v="1"/>
    <n v="2023"/>
    <s v="September"/>
    <n v="0"/>
    <n v="1"/>
  </r>
  <r>
    <s v="PAY77971455"/>
    <d v="2023-10-27T00:00:00"/>
    <n v="194.69"/>
    <x v="1"/>
    <x v="0"/>
    <s v="POL11311249"/>
    <n v="0"/>
    <n v="2023"/>
    <s v="October"/>
    <n v="1"/>
    <n v="0"/>
  </r>
  <r>
    <s v="PAY41806150"/>
    <d v="2023-01-26T00:00:00"/>
    <n v="1010.29"/>
    <x v="0"/>
    <x v="1"/>
    <s v="POL92837863"/>
    <n v="1"/>
    <n v="2023"/>
    <s v="January"/>
    <n v="0"/>
    <n v="1"/>
  </r>
  <r>
    <s v="PAY19181729"/>
    <d v="2024-07-12T00:00:00"/>
    <n v="950.06"/>
    <x v="0"/>
    <x v="1"/>
    <s v="POL21488909"/>
    <n v="1"/>
    <n v="2024"/>
    <s v="July"/>
    <n v="0"/>
    <n v="1"/>
  </r>
  <r>
    <s v="PAY00650824"/>
    <d v="2024-02-28T00:00:00"/>
    <n v="794.54"/>
    <x v="1"/>
    <x v="1"/>
    <s v="POL06987694"/>
    <n v="1"/>
    <n v="2024"/>
    <s v="February"/>
    <n v="0"/>
    <n v="1"/>
  </r>
  <r>
    <s v="PAY23571199"/>
    <d v="2023-06-22T00:00:00"/>
    <n v="1339.24"/>
    <x v="1"/>
    <x v="1"/>
    <s v="POL32589913"/>
    <n v="1"/>
    <n v="2023"/>
    <s v="June"/>
    <n v="0"/>
    <n v="1"/>
  </r>
  <r>
    <s v="PAY33238619"/>
    <d v="2024-07-08T00:00:00"/>
    <n v="608.23"/>
    <x v="2"/>
    <x v="0"/>
    <s v="POL03785266"/>
    <n v="0"/>
    <n v="2024"/>
    <s v="July"/>
    <n v="1"/>
    <n v="0"/>
  </r>
  <r>
    <s v="PAY52960392"/>
    <d v="2023-08-04T00:00:00"/>
    <n v="1326.27"/>
    <x v="2"/>
    <x v="1"/>
    <s v="POL22866808"/>
    <n v="1"/>
    <n v="2023"/>
    <s v="August"/>
    <n v="0"/>
    <n v="1"/>
  </r>
  <r>
    <s v="PAY99208112"/>
    <d v="2023-07-08T00:00:00"/>
    <n v="1435.7"/>
    <x v="0"/>
    <x v="0"/>
    <s v="POL03499905"/>
    <n v="0"/>
    <n v="2023"/>
    <s v="July"/>
    <n v="1"/>
    <n v="0"/>
  </r>
  <r>
    <s v="PAY22771343"/>
    <d v="2024-06-03T00:00:00"/>
    <n v="632.70000000000005"/>
    <x v="0"/>
    <x v="1"/>
    <s v="POL29507667"/>
    <n v="1"/>
    <n v="2024"/>
    <s v="June"/>
    <n v="0"/>
    <n v="1"/>
  </r>
  <r>
    <s v="PAY49042869"/>
    <d v="2022-03-19T00:00:00"/>
    <n v="787.28"/>
    <x v="0"/>
    <x v="1"/>
    <s v="POL23643525"/>
    <n v="1"/>
    <n v="2022"/>
    <s v="March"/>
    <n v="0"/>
    <n v="1"/>
  </r>
  <r>
    <s v="PAY39651524"/>
    <d v="2024-02-03T00:00:00"/>
    <n v="1205.06"/>
    <x v="1"/>
    <x v="1"/>
    <s v="POL05711191"/>
    <n v="1"/>
    <n v="2024"/>
    <s v="February"/>
    <n v="0"/>
    <n v="1"/>
  </r>
  <r>
    <s v="PAY11754796"/>
    <d v="2023-03-25T00:00:00"/>
    <n v="1387.2"/>
    <x v="2"/>
    <x v="1"/>
    <s v="POL05753582"/>
    <n v="1"/>
    <n v="2023"/>
    <s v="March"/>
    <n v="0"/>
    <n v="1"/>
  </r>
  <r>
    <s v="PAY22298343"/>
    <d v="2023-07-15T00:00:00"/>
    <n v="1057.1199999999999"/>
    <x v="1"/>
    <x v="1"/>
    <s v="POL34787590"/>
    <n v="1"/>
    <n v="2023"/>
    <s v="July"/>
    <n v="0"/>
    <n v="1"/>
  </r>
  <r>
    <s v="PAY97070570"/>
    <d v="2023-07-16T00:00:00"/>
    <n v="354.14"/>
    <x v="2"/>
    <x v="0"/>
    <s v="POL32547162"/>
    <n v="0"/>
    <n v="2023"/>
    <s v="July"/>
    <n v="1"/>
    <n v="0"/>
  </r>
  <r>
    <s v="PAY43082529"/>
    <d v="2024-09-09T00:00:00"/>
    <n v="1075.3"/>
    <x v="0"/>
    <x v="0"/>
    <s v="POL98182454"/>
    <n v="0"/>
    <n v="2024"/>
    <s v="September"/>
    <n v="1"/>
    <n v="0"/>
  </r>
  <r>
    <s v="PAY04298308"/>
    <d v="2022-12-24T00:00:00"/>
    <n v="467.6"/>
    <x v="2"/>
    <x v="0"/>
    <s v="POL73654382"/>
    <n v="0"/>
    <n v="2022"/>
    <s v="December"/>
    <n v="1"/>
    <n v="0"/>
  </r>
  <r>
    <s v="PAY86056912"/>
    <d v="2021-12-23T00:00:00"/>
    <n v="392.9"/>
    <x v="0"/>
    <x v="1"/>
    <s v="POL27799003"/>
    <n v="1"/>
    <n v="2021"/>
    <s v="December"/>
    <n v="0"/>
    <n v="1"/>
  </r>
  <r>
    <s v="PAY65054900"/>
    <d v="2024-01-28T00:00:00"/>
    <n v="802.8"/>
    <x v="1"/>
    <x v="0"/>
    <s v="POL29271605"/>
    <n v="0"/>
    <n v="2024"/>
    <s v="January"/>
    <n v="1"/>
    <n v="0"/>
  </r>
  <r>
    <s v="PAY72338435"/>
    <d v="2023-12-26T00:00:00"/>
    <n v="1345.18"/>
    <x v="0"/>
    <x v="1"/>
    <s v="POL88765284"/>
    <n v="1"/>
    <n v="2023"/>
    <s v="December"/>
    <n v="0"/>
    <n v="1"/>
  </r>
  <r>
    <s v="PAY93016539"/>
    <d v="2024-08-18T00:00:00"/>
    <n v="1130.3"/>
    <x v="1"/>
    <x v="0"/>
    <s v="POL19560921"/>
    <n v="0"/>
    <n v="2024"/>
    <s v="August"/>
    <n v="1"/>
    <n v="0"/>
  </r>
  <r>
    <s v="PAY40379395"/>
    <d v="2022-05-04T00:00:00"/>
    <n v="464.86"/>
    <x v="0"/>
    <x v="1"/>
    <s v="POL12552463"/>
    <n v="1"/>
    <n v="2022"/>
    <s v="May"/>
    <n v="0"/>
    <n v="1"/>
  </r>
  <r>
    <s v="PAY58297989"/>
    <d v="2024-02-21T00:00:00"/>
    <n v="393.81"/>
    <x v="1"/>
    <x v="0"/>
    <s v="POL43678761"/>
    <n v="0"/>
    <n v="2024"/>
    <s v="February"/>
    <n v="1"/>
    <n v="0"/>
  </r>
  <r>
    <s v="PAY15852179"/>
    <d v="2024-11-25T00:00:00"/>
    <n v="1039.92"/>
    <x v="1"/>
    <x v="0"/>
    <s v="POL30115645"/>
    <n v="0"/>
    <n v="2024"/>
    <s v="November"/>
    <n v="1"/>
    <n v="0"/>
  </r>
  <r>
    <s v="PAY26126348"/>
    <d v="2023-12-05T00:00:00"/>
    <n v="1412.02"/>
    <x v="0"/>
    <x v="1"/>
    <s v="POL69437529"/>
    <n v="1"/>
    <n v="2023"/>
    <s v="December"/>
    <n v="0"/>
    <n v="1"/>
  </r>
  <r>
    <s v="PAY41545386"/>
    <d v="2023-08-27T00:00:00"/>
    <n v="779.11"/>
    <x v="1"/>
    <x v="0"/>
    <s v="POL56170272"/>
    <n v="0"/>
    <n v="2023"/>
    <s v="August"/>
    <n v="1"/>
    <n v="0"/>
  </r>
  <r>
    <s v="PAY80133762"/>
    <d v="2024-02-08T00:00:00"/>
    <n v="497.45"/>
    <x v="2"/>
    <x v="1"/>
    <s v="POL56082024"/>
    <n v="1"/>
    <n v="2024"/>
    <s v="February"/>
    <n v="0"/>
    <n v="1"/>
  </r>
  <r>
    <s v="PAY88425738"/>
    <d v="2023-11-01T00:00:00"/>
    <n v="948.96"/>
    <x v="0"/>
    <x v="0"/>
    <s v="POL27486372"/>
    <n v="0"/>
    <n v="2023"/>
    <s v="November"/>
    <n v="1"/>
    <n v="0"/>
  </r>
  <r>
    <s v="PAY86845449"/>
    <d v="2024-01-15T00:00:00"/>
    <n v="552.29999999999995"/>
    <x v="2"/>
    <x v="0"/>
    <s v="POL68371036"/>
    <n v="0"/>
    <n v="2024"/>
    <s v="January"/>
    <n v="1"/>
    <n v="0"/>
  </r>
  <r>
    <s v="PAY35368503"/>
    <d v="2024-04-09T00:00:00"/>
    <n v="1397.45"/>
    <x v="1"/>
    <x v="1"/>
    <s v="POL53973271"/>
    <n v="1"/>
    <n v="2024"/>
    <s v="April"/>
    <n v="0"/>
    <n v="1"/>
  </r>
  <r>
    <s v="PAY80724215"/>
    <d v="2022-02-20T00:00:00"/>
    <n v="457.36"/>
    <x v="0"/>
    <x v="0"/>
    <s v="POL11173408"/>
    <n v="0"/>
    <n v="2022"/>
    <s v="February"/>
    <n v="1"/>
    <n v="0"/>
  </r>
  <r>
    <s v="PAY69849716"/>
    <d v="2023-12-08T00:00:00"/>
    <n v="851.96"/>
    <x v="1"/>
    <x v="0"/>
    <s v="POL39776148"/>
    <n v="0"/>
    <n v="2023"/>
    <s v="December"/>
    <n v="1"/>
    <n v="0"/>
  </r>
  <r>
    <s v="PAY15086161"/>
    <d v="2023-09-06T00:00:00"/>
    <n v="1118.81"/>
    <x v="1"/>
    <x v="0"/>
    <s v="POL20321964"/>
    <n v="0"/>
    <n v="2023"/>
    <s v="September"/>
    <n v="1"/>
    <n v="0"/>
  </r>
  <r>
    <s v="PAY54661213"/>
    <d v="2023-11-22T00:00:00"/>
    <n v="1185.08"/>
    <x v="1"/>
    <x v="0"/>
    <s v="POL32368471"/>
    <n v="0"/>
    <n v="2023"/>
    <s v="November"/>
    <n v="1"/>
    <n v="0"/>
  </r>
  <r>
    <s v="PAY85655979"/>
    <d v="2022-08-02T00:00:00"/>
    <n v="776.24"/>
    <x v="2"/>
    <x v="1"/>
    <s v="POL33725370"/>
    <n v="1"/>
    <n v="2022"/>
    <s v="August"/>
    <n v="0"/>
    <n v="1"/>
  </r>
  <r>
    <s v="PAY09361332"/>
    <d v="2022-10-23T00:00:00"/>
    <n v="1288.43"/>
    <x v="2"/>
    <x v="0"/>
    <s v="POL38512389"/>
    <n v="0"/>
    <n v="2022"/>
    <s v="October"/>
    <n v="1"/>
    <n v="0"/>
  </r>
  <r>
    <s v="PAY90872034"/>
    <d v="2024-07-10T00:00:00"/>
    <n v="113.31"/>
    <x v="0"/>
    <x v="1"/>
    <s v="POL81043217"/>
    <n v="1"/>
    <n v="2024"/>
    <s v="July"/>
    <n v="0"/>
    <n v="1"/>
  </r>
  <r>
    <s v="PAY21354952"/>
    <d v="2023-08-29T00:00:00"/>
    <n v="676.24"/>
    <x v="2"/>
    <x v="1"/>
    <s v="POL20158897"/>
    <n v="1"/>
    <n v="2023"/>
    <s v="August"/>
    <n v="0"/>
    <n v="1"/>
  </r>
  <r>
    <s v="PAY99511466"/>
    <d v="2024-09-23T00:00:00"/>
    <n v="974.49"/>
    <x v="1"/>
    <x v="1"/>
    <s v="POL18801240"/>
    <n v="1"/>
    <n v="2024"/>
    <s v="September"/>
    <n v="0"/>
    <n v="1"/>
  </r>
  <r>
    <s v="PAY25396597"/>
    <d v="2022-08-27T00:00:00"/>
    <n v="609.71"/>
    <x v="0"/>
    <x v="0"/>
    <s v="POL79185105"/>
    <n v="0"/>
    <n v="2022"/>
    <s v="August"/>
    <n v="1"/>
    <n v="0"/>
  </r>
  <r>
    <s v="PAY14275721"/>
    <d v="2023-12-10T00:00:00"/>
    <n v="1019.15"/>
    <x v="0"/>
    <x v="0"/>
    <s v="POL77315241"/>
    <n v="0"/>
    <n v="2023"/>
    <s v="December"/>
    <n v="1"/>
    <n v="0"/>
  </r>
  <r>
    <s v="PAY93145152"/>
    <d v="2023-08-26T00:00:00"/>
    <n v="85.81"/>
    <x v="1"/>
    <x v="1"/>
    <s v="POL04460141"/>
    <n v="1"/>
    <n v="2023"/>
    <s v="August"/>
    <n v="0"/>
    <n v="1"/>
  </r>
  <r>
    <s v="PAY43601965"/>
    <d v="2023-08-08T00:00:00"/>
    <n v="727.69"/>
    <x v="2"/>
    <x v="0"/>
    <s v="POL26231753"/>
    <n v="0"/>
    <n v="2023"/>
    <s v="August"/>
    <n v="1"/>
    <n v="0"/>
  </r>
  <r>
    <s v="PAY98502431"/>
    <d v="2023-08-29T00:00:00"/>
    <n v="1494.64"/>
    <x v="2"/>
    <x v="1"/>
    <s v="POL68371036"/>
    <n v="1"/>
    <n v="2023"/>
    <s v="August"/>
    <n v="0"/>
    <n v="1"/>
  </r>
  <r>
    <s v="PAY67557943"/>
    <d v="2024-06-06T00:00:00"/>
    <n v="1160.8599999999999"/>
    <x v="0"/>
    <x v="0"/>
    <s v="POL44308362"/>
    <n v="0"/>
    <n v="2024"/>
    <s v="June"/>
    <n v="1"/>
    <n v="0"/>
  </r>
  <r>
    <s v="PAY81647730"/>
    <d v="2024-02-06T00:00:00"/>
    <n v="1015.63"/>
    <x v="0"/>
    <x v="0"/>
    <s v="POL63483094"/>
    <n v="0"/>
    <n v="2024"/>
    <s v="February"/>
    <n v="1"/>
    <n v="0"/>
  </r>
  <r>
    <s v="PAY71350530"/>
    <d v="2024-08-25T00:00:00"/>
    <n v="243.97"/>
    <x v="0"/>
    <x v="0"/>
    <s v="POL64767382"/>
    <n v="0"/>
    <n v="2024"/>
    <s v="August"/>
    <n v="1"/>
    <n v="0"/>
  </r>
  <r>
    <s v="PAY37784383"/>
    <d v="2022-10-01T00:00:00"/>
    <n v="1159.8"/>
    <x v="0"/>
    <x v="1"/>
    <s v="POL26361547"/>
    <n v="1"/>
    <n v="2022"/>
    <s v="October"/>
    <n v="0"/>
    <n v="1"/>
  </r>
  <r>
    <s v="PAY92584973"/>
    <d v="2022-01-31T00:00:00"/>
    <n v="1056.4000000000001"/>
    <x v="2"/>
    <x v="0"/>
    <s v="POL08033487"/>
    <n v="0"/>
    <n v="2022"/>
    <s v="January"/>
    <n v="1"/>
    <n v="0"/>
  </r>
  <r>
    <s v="PAY40504970"/>
    <d v="2023-08-04T00:00:00"/>
    <n v="1332.52"/>
    <x v="1"/>
    <x v="0"/>
    <s v="POL19062916"/>
    <n v="0"/>
    <n v="2023"/>
    <s v="August"/>
    <n v="1"/>
    <n v="0"/>
  </r>
  <r>
    <s v="PAY61433986"/>
    <d v="2022-08-12T00:00:00"/>
    <n v="1192.4000000000001"/>
    <x v="1"/>
    <x v="0"/>
    <s v="POL24211829"/>
    <n v="0"/>
    <n v="2022"/>
    <s v="August"/>
    <n v="1"/>
    <n v="0"/>
  </r>
  <r>
    <s v="PAY35915993"/>
    <d v="2024-04-24T00:00:00"/>
    <n v="1421.95"/>
    <x v="1"/>
    <x v="0"/>
    <s v="POL28794187"/>
    <n v="0"/>
    <n v="2024"/>
    <s v="April"/>
    <n v="1"/>
    <n v="0"/>
  </r>
  <r>
    <s v="PAY82293786"/>
    <d v="2022-02-15T00:00:00"/>
    <n v="294.14"/>
    <x v="0"/>
    <x v="0"/>
    <s v="POL70866234"/>
    <n v="0"/>
    <n v="2022"/>
    <s v="February"/>
    <n v="1"/>
    <n v="0"/>
  </r>
  <r>
    <s v="PAY60449449"/>
    <d v="2022-09-12T00:00:00"/>
    <n v="538.94000000000005"/>
    <x v="1"/>
    <x v="0"/>
    <s v="POL92070714"/>
    <n v="0"/>
    <n v="2022"/>
    <s v="September"/>
    <n v="1"/>
    <n v="0"/>
  </r>
  <r>
    <s v="PAY69593651"/>
    <d v="2022-05-17T00:00:00"/>
    <n v="893.47"/>
    <x v="2"/>
    <x v="1"/>
    <s v="POL16045417"/>
    <n v="1"/>
    <n v="2022"/>
    <s v="May"/>
    <n v="0"/>
    <n v="1"/>
  </r>
  <r>
    <s v="PAY88838183"/>
    <d v="2023-06-02T00:00:00"/>
    <n v="74.86"/>
    <x v="1"/>
    <x v="0"/>
    <s v="POL38619975"/>
    <n v="0"/>
    <n v="2023"/>
    <s v="June"/>
    <n v="1"/>
    <n v="0"/>
  </r>
  <r>
    <s v="PAY12870699"/>
    <d v="2022-03-27T00:00:00"/>
    <n v="247.15"/>
    <x v="2"/>
    <x v="1"/>
    <s v="POL89297739"/>
    <n v="1"/>
    <n v="2022"/>
    <s v="March"/>
    <n v="0"/>
    <n v="1"/>
  </r>
  <r>
    <s v="PAY66469273"/>
    <d v="2022-03-11T00:00:00"/>
    <n v="268.72000000000003"/>
    <x v="2"/>
    <x v="0"/>
    <s v="POL30351443"/>
    <n v="0"/>
    <n v="2022"/>
    <s v="March"/>
    <n v="1"/>
    <n v="0"/>
  </r>
  <r>
    <s v="PAY59608035"/>
    <d v="2022-06-24T00:00:00"/>
    <n v="207.79"/>
    <x v="0"/>
    <x v="0"/>
    <s v="POL20801175"/>
    <n v="0"/>
    <n v="2022"/>
    <s v="June"/>
    <n v="1"/>
    <n v="0"/>
  </r>
  <r>
    <s v="PAY96804182"/>
    <d v="2022-04-10T00:00:00"/>
    <n v="404.5"/>
    <x v="0"/>
    <x v="0"/>
    <s v="POL12707693"/>
    <n v="0"/>
    <n v="2022"/>
    <s v="April"/>
    <n v="1"/>
    <n v="0"/>
  </r>
  <r>
    <s v="PAY66026348"/>
    <d v="2022-06-07T00:00:00"/>
    <n v="306.39999999999998"/>
    <x v="1"/>
    <x v="0"/>
    <s v="POL30839784"/>
    <n v="0"/>
    <n v="2022"/>
    <s v="June"/>
    <n v="1"/>
    <n v="0"/>
  </r>
  <r>
    <s v="PAY18324916"/>
    <d v="2022-06-15T00:00:00"/>
    <n v="1008.1"/>
    <x v="2"/>
    <x v="1"/>
    <s v="POL27482488"/>
    <n v="1"/>
    <n v="2022"/>
    <s v="June"/>
    <n v="0"/>
    <n v="1"/>
  </r>
  <r>
    <s v="PAY82095877"/>
    <d v="2024-02-15T00:00:00"/>
    <n v="362.38"/>
    <x v="0"/>
    <x v="1"/>
    <s v="POL96855506"/>
    <n v="1"/>
    <n v="2024"/>
    <s v="February"/>
    <n v="0"/>
    <n v="1"/>
  </r>
  <r>
    <s v="PAY35563717"/>
    <d v="2023-06-13T00:00:00"/>
    <n v="602.22"/>
    <x v="1"/>
    <x v="1"/>
    <s v="POL38243316"/>
    <n v="1"/>
    <n v="2023"/>
    <s v="June"/>
    <n v="0"/>
    <n v="1"/>
  </r>
  <r>
    <s v="PAY64645912"/>
    <d v="2022-03-09T00:00:00"/>
    <n v="953.22"/>
    <x v="1"/>
    <x v="0"/>
    <s v="POL28172331"/>
    <n v="0"/>
    <n v="2022"/>
    <s v="March"/>
    <n v="1"/>
    <n v="0"/>
  </r>
  <r>
    <s v="PAY36035412"/>
    <d v="2022-12-05T00:00:00"/>
    <n v="824.47"/>
    <x v="2"/>
    <x v="1"/>
    <s v="POL35135678"/>
    <n v="1"/>
    <n v="2022"/>
    <s v="December"/>
    <n v="0"/>
    <n v="1"/>
  </r>
  <r>
    <s v="PAY21288118"/>
    <d v="2022-03-28T00:00:00"/>
    <n v="861.14"/>
    <x v="1"/>
    <x v="0"/>
    <s v="POL30056651"/>
    <n v="0"/>
    <n v="2022"/>
    <s v="March"/>
    <n v="1"/>
    <n v="0"/>
  </r>
  <r>
    <s v="PAY18447407"/>
    <d v="2022-09-26T00:00:00"/>
    <n v="463.12"/>
    <x v="1"/>
    <x v="1"/>
    <s v="POL46591798"/>
    <n v="1"/>
    <n v="2022"/>
    <s v="September"/>
    <n v="0"/>
    <n v="1"/>
  </r>
  <r>
    <s v="PAY85703769"/>
    <d v="2024-01-04T00:00:00"/>
    <n v="83.56"/>
    <x v="2"/>
    <x v="0"/>
    <s v="POL19826464"/>
    <n v="0"/>
    <n v="2024"/>
    <s v="January"/>
    <n v="1"/>
    <n v="0"/>
  </r>
  <r>
    <s v="PAY90236648"/>
    <d v="2024-03-01T00:00:00"/>
    <n v="513.61"/>
    <x v="2"/>
    <x v="1"/>
    <s v="POL56020599"/>
    <n v="1"/>
    <n v="2024"/>
    <s v="March"/>
    <n v="0"/>
    <n v="1"/>
  </r>
  <r>
    <s v="PAY47368379"/>
    <d v="2022-04-07T00:00:00"/>
    <n v="842.38"/>
    <x v="2"/>
    <x v="1"/>
    <s v="POL45114954"/>
    <n v="1"/>
    <n v="2022"/>
    <s v="April"/>
    <n v="0"/>
    <n v="1"/>
  </r>
  <r>
    <s v="PAY85195818"/>
    <d v="2023-05-03T00:00:00"/>
    <n v="1397.35"/>
    <x v="1"/>
    <x v="0"/>
    <s v="POL12021840"/>
    <n v="0"/>
    <n v="2023"/>
    <s v="May"/>
    <n v="1"/>
    <n v="0"/>
  </r>
  <r>
    <s v="PAY15437194"/>
    <d v="2022-08-09T00:00:00"/>
    <n v="270.91000000000003"/>
    <x v="1"/>
    <x v="0"/>
    <s v="POL57020176"/>
    <n v="0"/>
    <n v="2022"/>
    <s v="August"/>
    <n v="1"/>
    <n v="0"/>
  </r>
  <r>
    <s v="PAY03342214"/>
    <d v="2022-02-10T00:00:00"/>
    <n v="997.87"/>
    <x v="0"/>
    <x v="0"/>
    <s v="POL88929117"/>
    <n v="0"/>
    <n v="2022"/>
    <s v="February"/>
    <n v="1"/>
    <n v="0"/>
  </r>
  <r>
    <s v="PAY30734429"/>
    <d v="2023-10-29T00:00:00"/>
    <n v="847.37"/>
    <x v="1"/>
    <x v="0"/>
    <s v="POL89539607"/>
    <n v="0"/>
    <n v="2023"/>
    <s v="October"/>
    <n v="1"/>
    <n v="0"/>
  </r>
  <r>
    <s v="PAY92242843"/>
    <d v="2024-09-29T00:00:00"/>
    <n v="1202.03"/>
    <x v="0"/>
    <x v="1"/>
    <s v="POL57894817"/>
    <n v="1"/>
    <n v="2024"/>
    <s v="September"/>
    <n v="0"/>
    <n v="1"/>
  </r>
  <r>
    <s v="PAY26679746"/>
    <d v="2022-03-11T00:00:00"/>
    <n v="966.09"/>
    <x v="1"/>
    <x v="1"/>
    <s v="POL59138324"/>
    <n v="1"/>
    <n v="2022"/>
    <s v="March"/>
    <n v="0"/>
    <n v="1"/>
  </r>
  <r>
    <s v="PAY12794066"/>
    <d v="2023-09-13T00:00:00"/>
    <n v="734.83"/>
    <x v="1"/>
    <x v="1"/>
    <s v="POL84123482"/>
    <n v="1"/>
    <n v="2023"/>
    <s v="September"/>
    <n v="0"/>
    <n v="1"/>
  </r>
  <r>
    <s v="PAY03766933"/>
    <d v="2024-04-15T00:00:00"/>
    <n v="905.52"/>
    <x v="0"/>
    <x v="1"/>
    <s v="POL51199484"/>
    <n v="1"/>
    <n v="2024"/>
    <s v="April"/>
    <n v="0"/>
    <n v="1"/>
  </r>
  <r>
    <s v="PAY91654912"/>
    <d v="2023-11-27T00:00:00"/>
    <n v="995.55"/>
    <x v="1"/>
    <x v="0"/>
    <s v="POL40242558"/>
    <n v="0"/>
    <n v="2023"/>
    <s v="November"/>
    <n v="1"/>
    <n v="0"/>
  </r>
  <r>
    <s v="PAY78594000"/>
    <d v="2023-03-09T00:00:00"/>
    <n v="660.43"/>
    <x v="1"/>
    <x v="0"/>
    <s v="POL27482488"/>
    <n v="0"/>
    <n v="2023"/>
    <s v="March"/>
    <n v="1"/>
    <n v="0"/>
  </r>
  <r>
    <s v="PAY23522711"/>
    <d v="2023-03-09T00:00:00"/>
    <n v="1026.96"/>
    <x v="1"/>
    <x v="1"/>
    <s v="POL08713900"/>
    <n v="1"/>
    <n v="2023"/>
    <s v="March"/>
    <n v="0"/>
    <n v="1"/>
  </r>
  <r>
    <s v="PAY37156245"/>
    <d v="2022-01-06T00:00:00"/>
    <n v="815.75"/>
    <x v="0"/>
    <x v="0"/>
    <s v="POL19694591"/>
    <n v="0"/>
    <n v="2022"/>
    <s v="January"/>
    <n v="1"/>
    <n v="0"/>
  </r>
  <r>
    <s v="PAY41598171"/>
    <d v="2024-03-25T00:00:00"/>
    <n v="1286.2"/>
    <x v="0"/>
    <x v="1"/>
    <s v="POL58294071"/>
    <n v="1"/>
    <n v="2024"/>
    <s v="March"/>
    <n v="0"/>
    <n v="1"/>
  </r>
  <r>
    <s v="PAY50837807"/>
    <d v="2022-08-06T00:00:00"/>
    <n v="380.11"/>
    <x v="0"/>
    <x v="1"/>
    <s v="POL18936768"/>
    <n v="1"/>
    <n v="2022"/>
    <s v="August"/>
    <n v="0"/>
    <n v="1"/>
  </r>
  <r>
    <s v="PAY72318787"/>
    <d v="2022-12-17T00:00:00"/>
    <n v="910.76"/>
    <x v="0"/>
    <x v="1"/>
    <s v="POL69316836"/>
    <n v="1"/>
    <n v="2022"/>
    <s v="December"/>
    <n v="0"/>
    <n v="1"/>
  </r>
  <r>
    <s v="PAY02500081"/>
    <d v="2023-11-20T00:00:00"/>
    <n v="1219.9000000000001"/>
    <x v="2"/>
    <x v="1"/>
    <s v="POL20853634"/>
    <n v="1"/>
    <n v="2023"/>
    <s v="November"/>
    <n v="0"/>
    <n v="1"/>
  </r>
  <r>
    <s v="PAY00754464"/>
    <d v="2024-09-10T00:00:00"/>
    <n v="703.66"/>
    <x v="2"/>
    <x v="1"/>
    <s v="POL96408694"/>
    <n v="1"/>
    <n v="2024"/>
    <s v="September"/>
    <n v="0"/>
    <n v="1"/>
  </r>
  <r>
    <s v="PAY38146065"/>
    <d v="2024-10-12T00:00:00"/>
    <n v="882.5"/>
    <x v="0"/>
    <x v="0"/>
    <s v="POL53804570"/>
    <n v="0"/>
    <n v="2024"/>
    <s v="October"/>
    <n v="1"/>
    <n v="0"/>
  </r>
  <r>
    <s v="PAY73299942"/>
    <d v="2023-07-07T00:00:00"/>
    <n v="495.81"/>
    <x v="2"/>
    <x v="0"/>
    <s v="POL45081491"/>
    <n v="0"/>
    <n v="2023"/>
    <s v="July"/>
    <n v="1"/>
    <n v="0"/>
  </r>
  <r>
    <s v="PAY95149093"/>
    <d v="2023-07-06T00:00:00"/>
    <n v="1231.21"/>
    <x v="1"/>
    <x v="1"/>
    <s v="POL63542337"/>
    <n v="1"/>
    <n v="2023"/>
    <s v="July"/>
    <n v="0"/>
    <n v="1"/>
  </r>
  <r>
    <s v="PAY56703184"/>
    <d v="2024-09-09T00:00:00"/>
    <n v="487.84"/>
    <x v="1"/>
    <x v="0"/>
    <s v="POL62805195"/>
    <n v="0"/>
    <n v="2024"/>
    <s v="September"/>
    <n v="1"/>
    <n v="0"/>
  </r>
  <r>
    <s v="PAY33575149"/>
    <d v="2023-03-27T00:00:00"/>
    <n v="499.56"/>
    <x v="0"/>
    <x v="1"/>
    <s v="POL80727318"/>
    <n v="1"/>
    <n v="2023"/>
    <s v="March"/>
    <n v="0"/>
    <n v="1"/>
  </r>
  <r>
    <s v="PAY57330329"/>
    <d v="2023-12-28T00:00:00"/>
    <n v="259.85000000000002"/>
    <x v="2"/>
    <x v="1"/>
    <s v="POL34350307"/>
    <n v="1"/>
    <n v="2023"/>
    <s v="December"/>
    <n v="0"/>
    <n v="1"/>
  </r>
  <r>
    <s v="PAY31417222"/>
    <d v="2023-11-04T00:00:00"/>
    <n v="626.66999999999996"/>
    <x v="0"/>
    <x v="1"/>
    <s v="POL96864283"/>
    <n v="1"/>
    <n v="2023"/>
    <s v="November"/>
    <n v="0"/>
    <n v="1"/>
  </r>
  <r>
    <s v="PAY46473301"/>
    <d v="2023-07-11T00:00:00"/>
    <n v="349.94"/>
    <x v="1"/>
    <x v="0"/>
    <s v="POL73854383"/>
    <n v="0"/>
    <n v="2023"/>
    <s v="July"/>
    <n v="1"/>
    <n v="0"/>
  </r>
  <r>
    <s v="PAY55891058"/>
    <d v="2024-12-15T00:00:00"/>
    <n v="1137.04"/>
    <x v="2"/>
    <x v="0"/>
    <s v="POL26905808"/>
    <n v="0"/>
    <n v="2024"/>
    <s v="December"/>
    <n v="1"/>
    <n v="0"/>
  </r>
  <r>
    <s v="PAY10225509"/>
    <d v="2022-11-13T00:00:00"/>
    <n v="144.66999999999999"/>
    <x v="1"/>
    <x v="0"/>
    <s v="POL43533359"/>
    <n v="0"/>
    <n v="2022"/>
    <s v="November"/>
    <n v="1"/>
    <n v="0"/>
  </r>
  <r>
    <s v="PAY01057345"/>
    <d v="2023-01-21T00:00:00"/>
    <n v="1379.26"/>
    <x v="1"/>
    <x v="0"/>
    <s v="POL24210075"/>
    <n v="0"/>
    <n v="2023"/>
    <s v="January"/>
    <n v="1"/>
    <n v="0"/>
  </r>
  <r>
    <s v="PAY29253084"/>
    <d v="2023-07-07T00:00:00"/>
    <n v="948.96"/>
    <x v="2"/>
    <x v="1"/>
    <s v="POL19065185"/>
    <n v="1"/>
    <n v="2023"/>
    <s v="July"/>
    <n v="0"/>
    <n v="1"/>
  </r>
  <r>
    <s v="PAY99215630"/>
    <d v="2024-04-03T00:00:00"/>
    <n v="371.85"/>
    <x v="0"/>
    <x v="0"/>
    <s v="POL17357252"/>
    <n v="0"/>
    <n v="2024"/>
    <s v="April"/>
    <n v="1"/>
    <n v="0"/>
  </r>
  <r>
    <s v="PAY96831106"/>
    <d v="2022-12-16T00:00:00"/>
    <n v="469.97"/>
    <x v="2"/>
    <x v="1"/>
    <s v="POL01152460"/>
    <n v="1"/>
    <n v="2022"/>
    <s v="December"/>
    <n v="0"/>
    <n v="1"/>
  </r>
  <r>
    <s v="PAY07757967"/>
    <d v="2022-03-12T00:00:00"/>
    <n v="424.81"/>
    <x v="1"/>
    <x v="1"/>
    <s v="POL85481964"/>
    <n v="1"/>
    <n v="2022"/>
    <s v="March"/>
    <n v="0"/>
    <n v="1"/>
  </r>
  <r>
    <s v="PAY45663324"/>
    <d v="2023-04-18T00:00:00"/>
    <n v="940.39"/>
    <x v="2"/>
    <x v="1"/>
    <s v="POL21893654"/>
    <n v="1"/>
    <n v="2023"/>
    <s v="April"/>
    <n v="0"/>
    <n v="1"/>
  </r>
  <r>
    <s v="PAY67039266"/>
    <d v="2023-03-02T00:00:00"/>
    <n v="1240.56"/>
    <x v="1"/>
    <x v="1"/>
    <s v="POL40483314"/>
    <n v="1"/>
    <n v="2023"/>
    <s v="March"/>
    <n v="0"/>
    <n v="1"/>
  </r>
  <r>
    <s v="PAY19705374"/>
    <d v="2023-10-01T00:00:00"/>
    <n v="157.58000000000001"/>
    <x v="2"/>
    <x v="0"/>
    <s v="POL09869400"/>
    <n v="0"/>
    <n v="2023"/>
    <s v="October"/>
    <n v="1"/>
    <n v="0"/>
  </r>
  <r>
    <s v="PAY97387986"/>
    <d v="2022-01-20T00:00:00"/>
    <n v="1213.4000000000001"/>
    <x v="1"/>
    <x v="1"/>
    <s v="POL07274715"/>
    <n v="1"/>
    <n v="2022"/>
    <s v="January"/>
    <n v="0"/>
    <n v="1"/>
  </r>
  <r>
    <s v="PAY21064516"/>
    <d v="2024-11-26T00:00:00"/>
    <n v="256.29000000000002"/>
    <x v="0"/>
    <x v="1"/>
    <s v="POL67293726"/>
    <n v="1"/>
    <n v="2024"/>
    <s v="November"/>
    <n v="0"/>
    <n v="1"/>
  </r>
  <r>
    <s v="PAY30509313"/>
    <d v="2022-10-10T00:00:00"/>
    <n v="783.18"/>
    <x v="0"/>
    <x v="1"/>
    <s v="POL39701482"/>
    <n v="1"/>
    <n v="2022"/>
    <s v="October"/>
    <n v="0"/>
    <n v="1"/>
  </r>
  <r>
    <s v="PAY60864606"/>
    <d v="2023-07-12T00:00:00"/>
    <n v="55.68"/>
    <x v="2"/>
    <x v="0"/>
    <s v="POL31435265"/>
    <n v="0"/>
    <n v="2023"/>
    <s v="July"/>
    <n v="1"/>
    <n v="0"/>
  </r>
  <r>
    <s v="PAY41661261"/>
    <d v="2023-10-25T00:00:00"/>
    <n v="1056.26"/>
    <x v="1"/>
    <x v="0"/>
    <s v="POL60169232"/>
    <n v="0"/>
    <n v="2023"/>
    <s v="October"/>
    <n v="1"/>
    <n v="0"/>
  </r>
  <r>
    <s v="PAY17437375"/>
    <d v="2021-12-28T00:00:00"/>
    <n v="551.92999999999995"/>
    <x v="0"/>
    <x v="1"/>
    <s v="POL06348797"/>
    <n v="1"/>
    <n v="2021"/>
    <s v="December"/>
    <n v="0"/>
    <n v="1"/>
  </r>
  <r>
    <s v="PAY93811051"/>
    <d v="2022-09-16T00:00:00"/>
    <n v="626"/>
    <x v="0"/>
    <x v="0"/>
    <s v="POL31133103"/>
    <n v="0"/>
    <n v="2022"/>
    <s v="September"/>
    <n v="1"/>
    <n v="0"/>
  </r>
  <r>
    <s v="PAY72206433"/>
    <d v="2022-06-13T00:00:00"/>
    <n v="1455.11"/>
    <x v="2"/>
    <x v="1"/>
    <s v="POL45378265"/>
    <n v="1"/>
    <n v="2022"/>
    <s v="June"/>
    <n v="0"/>
    <n v="1"/>
  </r>
  <r>
    <s v="PAY01522837"/>
    <d v="2024-12-11T00:00:00"/>
    <n v="557.5"/>
    <x v="2"/>
    <x v="1"/>
    <s v="POL80932118"/>
    <n v="1"/>
    <n v="2024"/>
    <s v="December"/>
    <n v="0"/>
    <n v="1"/>
  </r>
  <r>
    <s v="PAY21134441"/>
    <d v="2023-09-01T00:00:00"/>
    <n v="391.29"/>
    <x v="1"/>
    <x v="0"/>
    <s v="POL84438611"/>
    <n v="0"/>
    <n v="2023"/>
    <s v="September"/>
    <n v="1"/>
    <n v="0"/>
  </r>
  <r>
    <s v="PAY14328748"/>
    <d v="2023-05-09T00:00:00"/>
    <n v="677.17"/>
    <x v="0"/>
    <x v="0"/>
    <s v="POL54942639"/>
    <n v="0"/>
    <n v="2023"/>
    <s v="May"/>
    <n v="1"/>
    <n v="0"/>
  </r>
  <r>
    <s v="PAY86998242"/>
    <d v="2023-06-19T00:00:00"/>
    <n v="1415.64"/>
    <x v="2"/>
    <x v="0"/>
    <s v="POL17342511"/>
    <n v="0"/>
    <n v="2023"/>
    <s v="June"/>
    <n v="1"/>
    <n v="0"/>
  </r>
  <r>
    <s v="PAY70456138"/>
    <d v="2022-06-29T00:00:00"/>
    <n v="1452.93"/>
    <x v="2"/>
    <x v="0"/>
    <s v="POL07976771"/>
    <n v="0"/>
    <n v="2022"/>
    <s v="June"/>
    <n v="1"/>
    <n v="0"/>
  </r>
  <r>
    <s v="PAY57825127"/>
    <d v="2023-03-24T00:00:00"/>
    <n v="376.94"/>
    <x v="1"/>
    <x v="0"/>
    <s v="POL01152460"/>
    <n v="0"/>
    <n v="2023"/>
    <s v="March"/>
    <n v="1"/>
    <n v="0"/>
  </r>
  <r>
    <s v="PAY67086715"/>
    <d v="2022-05-15T00:00:00"/>
    <n v="541.24"/>
    <x v="1"/>
    <x v="1"/>
    <s v="POL05425412"/>
    <n v="1"/>
    <n v="2022"/>
    <s v="May"/>
    <n v="0"/>
    <n v="1"/>
  </r>
  <r>
    <s v="PAY56572549"/>
    <d v="2022-03-25T00:00:00"/>
    <n v="335.22"/>
    <x v="2"/>
    <x v="0"/>
    <s v="POL88066577"/>
    <n v="0"/>
    <n v="2022"/>
    <s v="March"/>
    <n v="1"/>
    <n v="0"/>
  </r>
  <r>
    <s v="PAY24371174"/>
    <d v="2022-04-30T00:00:00"/>
    <n v="1454.43"/>
    <x v="1"/>
    <x v="1"/>
    <s v="POL43684594"/>
    <n v="1"/>
    <n v="2022"/>
    <s v="April"/>
    <n v="0"/>
    <n v="1"/>
  </r>
  <r>
    <s v="PAY05368726"/>
    <d v="2024-03-11T00:00:00"/>
    <n v="715.5"/>
    <x v="2"/>
    <x v="1"/>
    <s v="POL26187162"/>
    <n v="1"/>
    <n v="2024"/>
    <s v="March"/>
    <n v="0"/>
    <n v="1"/>
  </r>
  <r>
    <s v="PAY47247551"/>
    <d v="2024-09-15T00:00:00"/>
    <n v="125.27"/>
    <x v="0"/>
    <x v="1"/>
    <s v="POL84577702"/>
    <n v="1"/>
    <n v="2024"/>
    <s v="September"/>
    <n v="0"/>
    <n v="1"/>
  </r>
  <r>
    <s v="PAY05181291"/>
    <d v="2023-03-01T00:00:00"/>
    <n v="1051.44"/>
    <x v="2"/>
    <x v="1"/>
    <s v="POL31178570"/>
    <n v="1"/>
    <n v="2023"/>
    <s v="March"/>
    <n v="0"/>
    <n v="1"/>
  </r>
  <r>
    <s v="PAY91241651"/>
    <d v="2022-12-08T00:00:00"/>
    <n v="922.76"/>
    <x v="2"/>
    <x v="1"/>
    <s v="POL11162373"/>
    <n v="1"/>
    <n v="2022"/>
    <s v="December"/>
    <n v="0"/>
    <n v="1"/>
  </r>
  <r>
    <s v="PAY43547486"/>
    <d v="2023-10-31T00:00:00"/>
    <n v="520.9"/>
    <x v="2"/>
    <x v="0"/>
    <s v="POL87257642"/>
    <n v="0"/>
    <n v="2023"/>
    <s v="October"/>
    <n v="1"/>
    <n v="0"/>
  </r>
  <r>
    <s v="PAY57752817"/>
    <d v="2022-12-06T00:00:00"/>
    <n v="527.33000000000004"/>
    <x v="0"/>
    <x v="1"/>
    <s v="POL73669093"/>
    <n v="1"/>
    <n v="2022"/>
    <s v="December"/>
    <n v="0"/>
    <n v="1"/>
  </r>
  <r>
    <s v="PAY43059838"/>
    <d v="2022-01-17T00:00:00"/>
    <n v="513.09"/>
    <x v="1"/>
    <x v="0"/>
    <s v="POL04244704"/>
    <n v="0"/>
    <n v="2022"/>
    <s v="January"/>
    <n v="1"/>
    <n v="0"/>
  </r>
  <r>
    <s v="PAY35811001"/>
    <d v="2024-04-17T00:00:00"/>
    <n v="575.15"/>
    <x v="2"/>
    <x v="1"/>
    <s v="POL46408344"/>
    <n v="1"/>
    <n v="2024"/>
    <s v="April"/>
    <n v="0"/>
    <n v="1"/>
  </r>
  <r>
    <s v="PAY83600940"/>
    <d v="2023-03-02T00:00:00"/>
    <n v="1187.96"/>
    <x v="1"/>
    <x v="1"/>
    <s v="POL81437012"/>
    <n v="1"/>
    <n v="2023"/>
    <s v="March"/>
    <n v="0"/>
    <n v="1"/>
  </r>
  <r>
    <s v="PAY90237624"/>
    <d v="2024-10-23T00:00:00"/>
    <n v="1272.77"/>
    <x v="2"/>
    <x v="0"/>
    <s v="POL93930819"/>
    <n v="0"/>
    <n v="2024"/>
    <s v="October"/>
    <n v="1"/>
    <n v="0"/>
  </r>
  <r>
    <s v="PAY20024251"/>
    <d v="2023-05-16T00:00:00"/>
    <n v="474.15"/>
    <x v="1"/>
    <x v="0"/>
    <s v="POL88802098"/>
    <n v="0"/>
    <n v="2023"/>
    <s v="May"/>
    <n v="1"/>
    <n v="0"/>
  </r>
  <r>
    <s v="PAY61447997"/>
    <d v="2023-02-11T00:00:00"/>
    <n v="252.77"/>
    <x v="1"/>
    <x v="1"/>
    <s v="POL37993966"/>
    <n v="1"/>
    <n v="2023"/>
    <s v="February"/>
    <n v="0"/>
    <n v="1"/>
  </r>
  <r>
    <s v="PAY78795042"/>
    <d v="2023-11-08T00:00:00"/>
    <n v="414.52"/>
    <x v="0"/>
    <x v="0"/>
    <s v="POL60897326"/>
    <n v="0"/>
    <n v="2023"/>
    <s v="November"/>
    <n v="1"/>
    <n v="0"/>
  </r>
  <r>
    <s v="PAY91388359"/>
    <d v="2024-08-07T00:00:00"/>
    <n v="317.38"/>
    <x v="1"/>
    <x v="1"/>
    <s v="POL31435265"/>
    <n v="1"/>
    <n v="2024"/>
    <s v="August"/>
    <n v="0"/>
    <n v="1"/>
  </r>
  <r>
    <s v="PAY73162991"/>
    <d v="2024-09-02T00:00:00"/>
    <n v="1271.3900000000001"/>
    <x v="2"/>
    <x v="0"/>
    <s v="POL25708156"/>
    <n v="0"/>
    <n v="2024"/>
    <s v="September"/>
    <n v="1"/>
    <n v="0"/>
  </r>
  <r>
    <s v="PAY64323375"/>
    <d v="2023-07-01T00:00:00"/>
    <n v="542.46"/>
    <x v="1"/>
    <x v="0"/>
    <s v="POL65862653"/>
    <n v="0"/>
    <n v="2023"/>
    <s v="July"/>
    <n v="1"/>
    <n v="0"/>
  </r>
  <r>
    <s v="PAY99460773"/>
    <d v="2023-03-03T00:00:00"/>
    <n v="1424.96"/>
    <x v="1"/>
    <x v="1"/>
    <s v="POL31362262"/>
    <n v="1"/>
    <n v="2023"/>
    <s v="March"/>
    <n v="0"/>
    <n v="1"/>
  </r>
  <r>
    <s v="PAY89194627"/>
    <d v="2022-01-07T00:00:00"/>
    <n v="939.04"/>
    <x v="2"/>
    <x v="0"/>
    <s v="POL77573599"/>
    <n v="0"/>
    <n v="2022"/>
    <s v="January"/>
    <n v="1"/>
    <n v="0"/>
  </r>
  <r>
    <s v="PAY83631336"/>
    <d v="2023-11-25T00:00:00"/>
    <n v="175.97"/>
    <x v="2"/>
    <x v="1"/>
    <s v="POL05710643"/>
    <n v="1"/>
    <n v="2023"/>
    <s v="November"/>
    <n v="0"/>
    <n v="1"/>
  </r>
  <r>
    <s v="PAY93476770"/>
    <d v="2024-12-06T00:00:00"/>
    <n v="219.25"/>
    <x v="2"/>
    <x v="0"/>
    <s v="POL32252482"/>
    <n v="0"/>
    <n v="2024"/>
    <s v="December"/>
    <n v="1"/>
    <n v="0"/>
  </r>
  <r>
    <s v="PAY12551111"/>
    <d v="2024-02-15T00:00:00"/>
    <n v="1328.43"/>
    <x v="2"/>
    <x v="1"/>
    <s v="POL22221207"/>
    <n v="1"/>
    <n v="2024"/>
    <s v="February"/>
    <n v="0"/>
    <n v="1"/>
  </r>
  <r>
    <s v="PAY52067595"/>
    <d v="2023-02-07T00:00:00"/>
    <n v="580.99"/>
    <x v="2"/>
    <x v="1"/>
    <s v="POL88521632"/>
    <n v="1"/>
    <n v="2023"/>
    <s v="February"/>
    <n v="0"/>
    <n v="1"/>
  </r>
  <r>
    <s v="PAY10736048"/>
    <d v="2023-04-03T00:00:00"/>
    <n v="479.12"/>
    <x v="0"/>
    <x v="0"/>
    <s v="POL51104112"/>
    <n v="0"/>
    <n v="2023"/>
    <s v="April"/>
    <n v="1"/>
    <n v="0"/>
  </r>
  <r>
    <s v="PAY73476034"/>
    <d v="2023-06-12T00:00:00"/>
    <n v="1317.06"/>
    <x v="1"/>
    <x v="0"/>
    <s v="POL63419367"/>
    <n v="0"/>
    <n v="2023"/>
    <s v="June"/>
    <n v="1"/>
    <n v="0"/>
  </r>
  <r>
    <s v="PAY34342957"/>
    <d v="2022-09-10T00:00:00"/>
    <n v="583.82000000000005"/>
    <x v="0"/>
    <x v="0"/>
    <s v="POL27717636"/>
    <n v="0"/>
    <n v="2022"/>
    <s v="September"/>
    <n v="1"/>
    <n v="0"/>
  </r>
  <r>
    <s v="PAY85758929"/>
    <d v="2024-10-03T00:00:00"/>
    <n v="1113.75"/>
    <x v="1"/>
    <x v="1"/>
    <s v="POL51614389"/>
    <n v="1"/>
    <n v="2024"/>
    <s v="October"/>
    <n v="0"/>
    <n v="1"/>
  </r>
  <r>
    <s v="PAY80743379"/>
    <d v="2023-12-31T00:00:00"/>
    <n v="329.83"/>
    <x v="0"/>
    <x v="1"/>
    <s v="POL76750122"/>
    <n v="1"/>
    <n v="2023"/>
    <s v="December"/>
    <n v="0"/>
    <n v="1"/>
  </r>
  <r>
    <s v="PAY35194172"/>
    <d v="2023-01-02T00:00:00"/>
    <n v="469.34"/>
    <x v="0"/>
    <x v="0"/>
    <s v="POL08155490"/>
    <n v="0"/>
    <n v="2023"/>
    <s v="January"/>
    <n v="1"/>
    <n v="0"/>
  </r>
  <r>
    <s v="PAY86177847"/>
    <d v="2022-03-28T00:00:00"/>
    <n v="63.15"/>
    <x v="1"/>
    <x v="1"/>
    <s v="POL36565456"/>
    <n v="1"/>
    <n v="2022"/>
    <s v="March"/>
    <n v="0"/>
    <n v="1"/>
  </r>
  <r>
    <s v="PAY22316058"/>
    <d v="2024-11-24T00:00:00"/>
    <n v="1108.1099999999999"/>
    <x v="1"/>
    <x v="1"/>
    <s v="POL64446371"/>
    <n v="1"/>
    <n v="2024"/>
    <s v="November"/>
    <n v="0"/>
    <n v="1"/>
  </r>
  <r>
    <s v="PAY74103518"/>
    <d v="2024-09-23T00:00:00"/>
    <n v="376.83"/>
    <x v="1"/>
    <x v="0"/>
    <s v="POL30067784"/>
    <n v="0"/>
    <n v="2024"/>
    <s v="September"/>
    <n v="1"/>
    <n v="0"/>
  </r>
  <r>
    <s v="PAY06502454"/>
    <d v="2023-04-22T00:00:00"/>
    <n v="85.29"/>
    <x v="0"/>
    <x v="1"/>
    <s v="POL96516008"/>
    <n v="1"/>
    <n v="2023"/>
    <s v="April"/>
    <n v="0"/>
    <n v="1"/>
  </r>
  <r>
    <s v="PAY38186665"/>
    <d v="2022-08-02T00:00:00"/>
    <n v="587.13"/>
    <x v="1"/>
    <x v="0"/>
    <s v="POL00074761"/>
    <n v="0"/>
    <n v="2022"/>
    <s v="August"/>
    <n v="1"/>
    <n v="0"/>
  </r>
  <r>
    <s v="PAY31936962"/>
    <d v="2022-11-01T00:00:00"/>
    <n v="1192.52"/>
    <x v="1"/>
    <x v="1"/>
    <s v="POL66022914"/>
    <n v="1"/>
    <n v="2022"/>
    <s v="November"/>
    <n v="0"/>
    <n v="1"/>
  </r>
  <r>
    <s v="PAY98343881"/>
    <d v="2022-10-22T00:00:00"/>
    <n v="953.12"/>
    <x v="2"/>
    <x v="0"/>
    <s v="POL11811289"/>
    <n v="0"/>
    <n v="2022"/>
    <s v="October"/>
    <n v="1"/>
    <n v="0"/>
  </r>
  <r>
    <s v="PAY75033878"/>
    <d v="2022-06-09T00:00:00"/>
    <n v="939.98"/>
    <x v="1"/>
    <x v="0"/>
    <s v="POL19560921"/>
    <n v="0"/>
    <n v="2022"/>
    <s v="June"/>
    <n v="1"/>
    <n v="0"/>
  </r>
  <r>
    <s v="PAY10348817"/>
    <d v="2024-06-23T00:00:00"/>
    <n v="1327.51"/>
    <x v="1"/>
    <x v="0"/>
    <s v="POL52570875"/>
    <n v="0"/>
    <n v="2024"/>
    <s v="June"/>
    <n v="1"/>
    <n v="0"/>
  </r>
  <r>
    <s v="PAY98580543"/>
    <d v="2024-04-15T00:00:00"/>
    <n v="1277.04"/>
    <x v="1"/>
    <x v="0"/>
    <s v="POL92884987"/>
    <n v="0"/>
    <n v="2024"/>
    <s v="April"/>
    <n v="1"/>
    <n v="0"/>
  </r>
  <r>
    <s v="PAY20975908"/>
    <d v="2023-03-14T00:00:00"/>
    <n v="1419.34"/>
    <x v="0"/>
    <x v="1"/>
    <s v="POL69316836"/>
    <n v="1"/>
    <n v="2023"/>
    <s v="March"/>
    <n v="0"/>
    <n v="1"/>
  </r>
  <r>
    <s v="PAY29081000"/>
    <d v="2022-11-20T00:00:00"/>
    <n v="1162.03"/>
    <x v="0"/>
    <x v="0"/>
    <s v="POL88646934"/>
    <n v="0"/>
    <n v="2022"/>
    <s v="November"/>
    <n v="1"/>
    <n v="0"/>
  </r>
  <r>
    <s v="PAY28733684"/>
    <d v="2023-08-23T00:00:00"/>
    <n v="246.09"/>
    <x v="1"/>
    <x v="0"/>
    <s v="POL81019998"/>
    <n v="0"/>
    <n v="2023"/>
    <s v="August"/>
    <n v="1"/>
    <n v="0"/>
  </r>
  <r>
    <s v="PAY41248834"/>
    <d v="2022-09-23T00:00:00"/>
    <n v="345.78"/>
    <x v="1"/>
    <x v="0"/>
    <s v="POL41128359"/>
    <n v="0"/>
    <n v="2022"/>
    <s v="September"/>
    <n v="1"/>
    <n v="0"/>
  </r>
  <r>
    <s v="PAY19907146"/>
    <d v="2022-06-09T00:00:00"/>
    <n v="159.85"/>
    <x v="0"/>
    <x v="0"/>
    <s v="POL10125019"/>
    <n v="0"/>
    <n v="2022"/>
    <s v="June"/>
    <n v="1"/>
    <n v="0"/>
  </r>
  <r>
    <s v="PAY05349163"/>
    <d v="2022-08-20T00:00:00"/>
    <n v="1367.68"/>
    <x v="0"/>
    <x v="1"/>
    <s v="POL14002864"/>
    <n v="1"/>
    <n v="2022"/>
    <s v="August"/>
    <n v="0"/>
    <n v="1"/>
  </r>
  <r>
    <s v="PAY28233400"/>
    <d v="2024-10-06T00:00:00"/>
    <n v="480.06"/>
    <x v="2"/>
    <x v="1"/>
    <s v="POL58597674"/>
    <n v="1"/>
    <n v="2024"/>
    <s v="October"/>
    <n v="0"/>
    <n v="1"/>
  </r>
  <r>
    <s v="PAY28098578"/>
    <d v="2022-01-17T00:00:00"/>
    <n v="285.54000000000002"/>
    <x v="1"/>
    <x v="1"/>
    <s v="POL11989725"/>
    <n v="1"/>
    <n v="2022"/>
    <s v="January"/>
    <n v="0"/>
    <n v="1"/>
  </r>
  <r>
    <s v="PAY72300903"/>
    <d v="2022-08-04T00:00:00"/>
    <n v="959.66"/>
    <x v="1"/>
    <x v="1"/>
    <s v="POL08689656"/>
    <n v="1"/>
    <n v="2022"/>
    <s v="August"/>
    <n v="0"/>
    <n v="1"/>
  </r>
  <r>
    <s v="PAY70323281"/>
    <d v="2024-01-03T00:00:00"/>
    <n v="64.58"/>
    <x v="1"/>
    <x v="0"/>
    <s v="POL42519290"/>
    <n v="0"/>
    <n v="2024"/>
    <s v="January"/>
    <n v="1"/>
    <n v="0"/>
  </r>
  <r>
    <s v="PAY23967994"/>
    <d v="2023-07-06T00:00:00"/>
    <n v="969.26"/>
    <x v="2"/>
    <x v="0"/>
    <s v="POL02303520"/>
    <n v="0"/>
    <n v="2023"/>
    <s v="July"/>
    <n v="1"/>
    <n v="0"/>
  </r>
  <r>
    <s v="PAY64443418"/>
    <d v="2022-03-01T00:00:00"/>
    <n v="1175.18"/>
    <x v="1"/>
    <x v="1"/>
    <s v="POL48302488"/>
    <n v="1"/>
    <n v="2022"/>
    <s v="March"/>
    <n v="0"/>
    <n v="1"/>
  </r>
  <r>
    <s v="PAY44121009"/>
    <d v="2023-02-18T00:00:00"/>
    <n v="868.99"/>
    <x v="2"/>
    <x v="0"/>
    <s v="POL22529514"/>
    <n v="0"/>
    <n v="2023"/>
    <s v="February"/>
    <n v="1"/>
    <n v="0"/>
  </r>
  <r>
    <s v="PAY64778719"/>
    <d v="2022-11-12T00:00:00"/>
    <n v="113.98"/>
    <x v="0"/>
    <x v="1"/>
    <s v="POL12471063"/>
    <n v="1"/>
    <n v="2022"/>
    <s v="November"/>
    <n v="0"/>
    <n v="1"/>
  </r>
  <r>
    <s v="PAY80683144"/>
    <d v="2024-09-27T00:00:00"/>
    <n v="829.86"/>
    <x v="2"/>
    <x v="0"/>
    <s v="POL95451699"/>
    <n v="0"/>
    <n v="2024"/>
    <s v="September"/>
    <n v="1"/>
    <n v="0"/>
  </r>
  <r>
    <s v="PAY45915971"/>
    <d v="2022-10-25T00:00:00"/>
    <n v="58.79"/>
    <x v="1"/>
    <x v="1"/>
    <s v="POL51383212"/>
    <n v="1"/>
    <n v="2022"/>
    <s v="October"/>
    <n v="0"/>
    <n v="1"/>
  </r>
  <r>
    <s v="PAY93216544"/>
    <d v="2024-04-25T00:00:00"/>
    <n v="493.73"/>
    <x v="0"/>
    <x v="1"/>
    <s v="POL59899170"/>
    <n v="1"/>
    <n v="2024"/>
    <s v="April"/>
    <n v="0"/>
    <n v="1"/>
  </r>
  <r>
    <s v="PAY78149148"/>
    <d v="2023-05-05T00:00:00"/>
    <n v="425.94"/>
    <x v="1"/>
    <x v="0"/>
    <s v="POL07078838"/>
    <n v="0"/>
    <n v="2023"/>
    <s v="May"/>
    <n v="1"/>
    <n v="0"/>
  </r>
  <r>
    <s v="PAY91390279"/>
    <d v="2023-03-22T00:00:00"/>
    <n v="505.04"/>
    <x v="0"/>
    <x v="1"/>
    <s v="POL48483047"/>
    <n v="1"/>
    <n v="2023"/>
    <s v="March"/>
    <n v="0"/>
    <n v="1"/>
  </r>
  <r>
    <s v="PAY09546277"/>
    <d v="2023-02-23T00:00:00"/>
    <n v="1117.81"/>
    <x v="0"/>
    <x v="0"/>
    <s v="POL83633099"/>
    <n v="0"/>
    <n v="2023"/>
    <s v="February"/>
    <n v="1"/>
    <n v="0"/>
  </r>
  <r>
    <s v="PAY65459070"/>
    <d v="2023-07-18T00:00:00"/>
    <n v="418.65"/>
    <x v="1"/>
    <x v="0"/>
    <s v="POL06516392"/>
    <n v="0"/>
    <n v="2023"/>
    <s v="July"/>
    <n v="1"/>
    <n v="0"/>
  </r>
  <r>
    <s v="PAY71739809"/>
    <d v="2022-01-11T00:00:00"/>
    <n v="861.41"/>
    <x v="2"/>
    <x v="1"/>
    <s v="POL00638794"/>
    <n v="1"/>
    <n v="2022"/>
    <s v="January"/>
    <n v="0"/>
    <n v="1"/>
  </r>
  <r>
    <s v="PAY72616898"/>
    <d v="2023-01-08T00:00:00"/>
    <n v="402.64"/>
    <x v="1"/>
    <x v="1"/>
    <s v="POL15452704"/>
    <n v="1"/>
    <n v="2023"/>
    <s v="January"/>
    <n v="0"/>
    <n v="1"/>
  </r>
  <r>
    <s v="PAY40937451"/>
    <d v="2024-08-31T00:00:00"/>
    <n v="1464.91"/>
    <x v="2"/>
    <x v="0"/>
    <s v="POL14375440"/>
    <n v="0"/>
    <n v="2024"/>
    <s v="August"/>
    <n v="1"/>
    <n v="0"/>
  </r>
  <r>
    <s v="PAY62307914"/>
    <d v="2024-03-11T00:00:00"/>
    <n v="849.04"/>
    <x v="1"/>
    <x v="1"/>
    <s v="POL99021522"/>
    <n v="1"/>
    <n v="2024"/>
    <s v="March"/>
    <n v="0"/>
    <n v="1"/>
  </r>
  <r>
    <s v="PAY59102739"/>
    <d v="2023-04-11T00:00:00"/>
    <n v="1284.5"/>
    <x v="2"/>
    <x v="1"/>
    <s v="POL14906583"/>
    <n v="1"/>
    <n v="2023"/>
    <s v="April"/>
    <n v="0"/>
    <n v="1"/>
  </r>
  <r>
    <s v="PAY08519323"/>
    <d v="2024-07-04T00:00:00"/>
    <n v="1192.6600000000001"/>
    <x v="0"/>
    <x v="0"/>
    <s v="POL09444948"/>
    <n v="0"/>
    <n v="2024"/>
    <s v="July"/>
    <n v="1"/>
    <n v="0"/>
  </r>
  <r>
    <s v="PAY07920680"/>
    <d v="2023-06-02T00:00:00"/>
    <n v="65.709999999999994"/>
    <x v="0"/>
    <x v="1"/>
    <s v="POL26826010"/>
    <n v="1"/>
    <n v="2023"/>
    <s v="June"/>
    <n v="0"/>
    <n v="1"/>
  </r>
  <r>
    <s v="PAY19608398"/>
    <d v="2022-06-26T00:00:00"/>
    <n v="1215.08"/>
    <x v="1"/>
    <x v="1"/>
    <s v="POL56810401"/>
    <n v="1"/>
    <n v="2022"/>
    <s v="June"/>
    <n v="0"/>
    <n v="1"/>
  </r>
  <r>
    <s v="PAY65962112"/>
    <d v="2024-11-18T00:00:00"/>
    <n v="1145.54"/>
    <x v="0"/>
    <x v="1"/>
    <s v="POL63222732"/>
    <n v="1"/>
    <n v="2024"/>
    <s v="November"/>
    <n v="0"/>
    <n v="1"/>
  </r>
  <r>
    <s v="PAY75909605"/>
    <d v="2023-04-23T00:00:00"/>
    <n v="382.83"/>
    <x v="0"/>
    <x v="1"/>
    <s v="POL64494784"/>
    <n v="1"/>
    <n v="2023"/>
    <s v="April"/>
    <n v="0"/>
    <n v="1"/>
  </r>
  <r>
    <s v="PAY42066813"/>
    <d v="2022-06-11T00:00:00"/>
    <n v="598.66999999999996"/>
    <x v="0"/>
    <x v="0"/>
    <s v="POL12364849"/>
    <n v="0"/>
    <n v="2022"/>
    <s v="June"/>
    <n v="1"/>
    <n v="0"/>
  </r>
  <r>
    <s v="PAY01669976"/>
    <d v="2024-03-15T00:00:00"/>
    <n v="956.18"/>
    <x v="2"/>
    <x v="1"/>
    <s v="POL26288388"/>
    <n v="1"/>
    <n v="2024"/>
    <s v="March"/>
    <n v="0"/>
    <n v="1"/>
  </r>
  <r>
    <s v="PAY99890893"/>
    <d v="2023-06-02T00:00:00"/>
    <n v="417.85"/>
    <x v="0"/>
    <x v="1"/>
    <s v="POL83125745"/>
    <n v="1"/>
    <n v="2023"/>
    <s v="June"/>
    <n v="0"/>
    <n v="1"/>
  </r>
  <r>
    <s v="PAY89425902"/>
    <d v="2022-03-30T00:00:00"/>
    <n v="844.91"/>
    <x v="0"/>
    <x v="0"/>
    <s v="POL86778558"/>
    <n v="0"/>
    <n v="2022"/>
    <s v="March"/>
    <n v="1"/>
    <n v="0"/>
  </r>
  <r>
    <s v="PAY61564252"/>
    <d v="2022-06-04T00:00:00"/>
    <n v="205.96"/>
    <x v="1"/>
    <x v="0"/>
    <s v="POL87412754"/>
    <n v="0"/>
    <n v="2022"/>
    <s v="June"/>
    <n v="1"/>
    <n v="0"/>
  </r>
  <r>
    <s v="PAY83141675"/>
    <d v="2023-03-23T00:00:00"/>
    <n v="820.31"/>
    <x v="2"/>
    <x v="0"/>
    <s v="POL71973379"/>
    <n v="0"/>
    <n v="2023"/>
    <s v="March"/>
    <n v="1"/>
    <n v="0"/>
  </r>
  <r>
    <s v="PAY59438595"/>
    <d v="2022-02-13T00:00:00"/>
    <n v="1079.07"/>
    <x v="2"/>
    <x v="1"/>
    <s v="POL62636182"/>
    <n v="1"/>
    <n v="2022"/>
    <s v="February"/>
    <n v="0"/>
    <n v="1"/>
  </r>
  <r>
    <s v="PAY83374540"/>
    <d v="2023-04-06T00:00:00"/>
    <n v="789.81"/>
    <x v="1"/>
    <x v="0"/>
    <s v="POL37348106"/>
    <n v="0"/>
    <n v="2023"/>
    <s v="April"/>
    <n v="1"/>
    <n v="0"/>
  </r>
  <r>
    <s v="PAY97038696"/>
    <d v="2024-10-05T00:00:00"/>
    <n v="898.96"/>
    <x v="0"/>
    <x v="0"/>
    <s v="POL45269265"/>
    <n v="0"/>
    <n v="2024"/>
    <s v="October"/>
    <n v="1"/>
    <n v="0"/>
  </r>
  <r>
    <s v="PAY94351016"/>
    <d v="2023-09-23T00:00:00"/>
    <n v="1221.06"/>
    <x v="0"/>
    <x v="1"/>
    <s v="POL20325759"/>
    <n v="1"/>
    <n v="2023"/>
    <s v="September"/>
    <n v="0"/>
    <n v="1"/>
  </r>
  <r>
    <s v="PAY50698790"/>
    <d v="2024-04-30T00:00:00"/>
    <n v="120.43"/>
    <x v="2"/>
    <x v="1"/>
    <s v="POL87625141"/>
    <n v="1"/>
    <n v="2024"/>
    <s v="April"/>
    <n v="0"/>
    <n v="1"/>
  </r>
  <r>
    <s v="PAY98422401"/>
    <d v="2022-04-20T00:00:00"/>
    <n v="465.98"/>
    <x v="0"/>
    <x v="0"/>
    <s v="POL89029482"/>
    <n v="0"/>
    <n v="2022"/>
    <s v="April"/>
    <n v="1"/>
    <n v="0"/>
  </r>
  <r>
    <s v="PAY36521939"/>
    <d v="2023-11-28T00:00:00"/>
    <n v="304.42"/>
    <x v="1"/>
    <x v="1"/>
    <s v="POL03389075"/>
    <n v="1"/>
    <n v="2023"/>
    <s v="November"/>
    <n v="0"/>
    <n v="1"/>
  </r>
  <r>
    <s v="PAY86025877"/>
    <d v="2023-09-08T00:00:00"/>
    <n v="1445.33"/>
    <x v="1"/>
    <x v="0"/>
    <s v="POL69932027"/>
    <n v="0"/>
    <n v="2023"/>
    <s v="September"/>
    <n v="1"/>
    <n v="0"/>
  </r>
  <r>
    <s v="PAY15336310"/>
    <d v="2023-05-14T00:00:00"/>
    <n v="939.3"/>
    <x v="0"/>
    <x v="0"/>
    <s v="POL17760836"/>
    <n v="0"/>
    <n v="2023"/>
    <s v="May"/>
    <n v="1"/>
    <n v="0"/>
  </r>
  <r>
    <s v="PAY81206107"/>
    <d v="2023-07-07T00:00:00"/>
    <n v="717.3"/>
    <x v="1"/>
    <x v="0"/>
    <s v="POL37652928"/>
    <n v="0"/>
    <n v="2023"/>
    <s v="July"/>
    <n v="1"/>
    <n v="0"/>
  </r>
  <r>
    <s v="PAY22980198"/>
    <d v="2023-07-26T00:00:00"/>
    <n v="313.44"/>
    <x v="1"/>
    <x v="1"/>
    <s v="POL07342539"/>
    <n v="1"/>
    <n v="2023"/>
    <s v="July"/>
    <n v="0"/>
    <n v="1"/>
  </r>
  <r>
    <s v="PAY32398516"/>
    <d v="2022-08-29T00:00:00"/>
    <n v="242.27"/>
    <x v="0"/>
    <x v="1"/>
    <s v="POL59507009"/>
    <n v="1"/>
    <n v="2022"/>
    <s v="August"/>
    <n v="0"/>
    <n v="1"/>
  </r>
  <r>
    <s v="PAY57690223"/>
    <d v="2023-11-04T00:00:00"/>
    <n v="465.05"/>
    <x v="0"/>
    <x v="1"/>
    <s v="POL30688000"/>
    <n v="1"/>
    <n v="2023"/>
    <s v="November"/>
    <n v="0"/>
    <n v="1"/>
  </r>
  <r>
    <s v="PAY03313013"/>
    <d v="2023-06-13T00:00:00"/>
    <n v="811.88"/>
    <x v="2"/>
    <x v="1"/>
    <s v="POL30832962"/>
    <n v="1"/>
    <n v="2023"/>
    <s v="June"/>
    <n v="0"/>
    <n v="1"/>
  </r>
  <r>
    <s v="PAY69407785"/>
    <d v="2022-04-03T00:00:00"/>
    <n v="1418.83"/>
    <x v="0"/>
    <x v="1"/>
    <s v="POL65580473"/>
    <n v="1"/>
    <n v="2022"/>
    <s v="April"/>
    <n v="0"/>
    <n v="1"/>
  </r>
  <r>
    <s v="PAY35907053"/>
    <d v="2024-09-27T00:00:00"/>
    <n v="1076.75"/>
    <x v="0"/>
    <x v="0"/>
    <s v="POL68847136"/>
    <n v="0"/>
    <n v="2024"/>
    <s v="September"/>
    <n v="1"/>
    <n v="0"/>
  </r>
  <r>
    <s v="PAY41677341"/>
    <d v="2022-03-17T00:00:00"/>
    <n v="428.93"/>
    <x v="1"/>
    <x v="1"/>
    <s v="POL86921629"/>
    <n v="1"/>
    <n v="2022"/>
    <s v="March"/>
    <n v="0"/>
    <n v="1"/>
  </r>
  <r>
    <s v="PAY06539067"/>
    <d v="2023-06-19T00:00:00"/>
    <n v="384.53"/>
    <x v="0"/>
    <x v="0"/>
    <s v="POL20797511"/>
    <n v="0"/>
    <n v="2023"/>
    <s v="June"/>
    <n v="1"/>
    <n v="0"/>
  </r>
  <r>
    <s v="PAY89202392"/>
    <d v="2024-09-18T00:00:00"/>
    <n v="857.13"/>
    <x v="1"/>
    <x v="0"/>
    <s v="POL41015273"/>
    <n v="0"/>
    <n v="2024"/>
    <s v="September"/>
    <n v="1"/>
    <n v="0"/>
  </r>
  <r>
    <s v="PAY81416220"/>
    <d v="2022-10-08T00:00:00"/>
    <n v="816.2"/>
    <x v="0"/>
    <x v="1"/>
    <s v="POL21669788"/>
    <n v="1"/>
    <n v="2022"/>
    <s v="October"/>
    <n v="0"/>
    <n v="1"/>
  </r>
  <r>
    <s v="PAY14453409"/>
    <d v="2022-09-15T00:00:00"/>
    <n v="142.32"/>
    <x v="0"/>
    <x v="0"/>
    <s v="POL67256934"/>
    <n v="0"/>
    <n v="2022"/>
    <s v="September"/>
    <n v="1"/>
    <n v="0"/>
  </r>
  <r>
    <s v="PAY48136269"/>
    <d v="2022-06-15T00:00:00"/>
    <n v="1443.36"/>
    <x v="2"/>
    <x v="0"/>
    <s v="POL51543894"/>
    <n v="0"/>
    <n v="2022"/>
    <s v="June"/>
    <n v="1"/>
    <n v="0"/>
  </r>
  <r>
    <s v="PAY07851079"/>
    <d v="2024-03-05T00:00:00"/>
    <n v="1064.3900000000001"/>
    <x v="2"/>
    <x v="1"/>
    <s v="POL98213594"/>
    <n v="1"/>
    <n v="2024"/>
    <s v="March"/>
    <n v="0"/>
    <n v="1"/>
  </r>
  <r>
    <s v="PAY49373043"/>
    <d v="2024-07-29T00:00:00"/>
    <n v="211.63"/>
    <x v="0"/>
    <x v="0"/>
    <s v="POL32483993"/>
    <n v="0"/>
    <n v="2024"/>
    <s v="July"/>
    <n v="1"/>
    <n v="0"/>
  </r>
  <r>
    <s v="PAY03017532"/>
    <d v="2023-01-08T00:00:00"/>
    <n v="1353.48"/>
    <x v="2"/>
    <x v="1"/>
    <s v="POL96932553"/>
    <n v="1"/>
    <n v="2023"/>
    <s v="January"/>
    <n v="0"/>
    <n v="1"/>
  </r>
  <r>
    <s v="PAY97182402"/>
    <d v="2022-06-16T00:00:00"/>
    <n v="810.57"/>
    <x v="0"/>
    <x v="1"/>
    <s v="POL25740876"/>
    <n v="1"/>
    <n v="2022"/>
    <s v="June"/>
    <n v="0"/>
    <n v="1"/>
  </r>
  <r>
    <s v="PAY97054619"/>
    <d v="2023-08-08T00:00:00"/>
    <n v="659.76"/>
    <x v="0"/>
    <x v="1"/>
    <s v="POL77188684"/>
    <n v="1"/>
    <n v="2023"/>
    <s v="August"/>
    <n v="0"/>
    <n v="1"/>
  </r>
  <r>
    <s v="PAY74394355"/>
    <d v="2023-10-13T00:00:00"/>
    <n v="1476.63"/>
    <x v="2"/>
    <x v="0"/>
    <s v="POL20036492"/>
    <n v="0"/>
    <n v="2023"/>
    <s v="October"/>
    <n v="1"/>
    <n v="0"/>
  </r>
  <r>
    <s v="PAY65905449"/>
    <d v="2022-12-17T00:00:00"/>
    <n v="129.93"/>
    <x v="2"/>
    <x v="0"/>
    <s v="POL99341236"/>
    <n v="0"/>
    <n v="2022"/>
    <s v="December"/>
    <n v="1"/>
    <n v="0"/>
  </r>
  <r>
    <s v="PAY45168566"/>
    <d v="2023-04-09T00:00:00"/>
    <n v="567.23"/>
    <x v="1"/>
    <x v="0"/>
    <s v="POL83165381"/>
    <n v="0"/>
    <n v="2023"/>
    <s v="April"/>
    <n v="1"/>
    <n v="0"/>
  </r>
  <r>
    <s v="PAY29502140"/>
    <d v="2024-01-25T00:00:00"/>
    <n v="726.68"/>
    <x v="2"/>
    <x v="0"/>
    <s v="POL93243728"/>
    <n v="0"/>
    <n v="2024"/>
    <s v="January"/>
    <n v="1"/>
    <n v="0"/>
  </r>
  <r>
    <s v="PAY98450684"/>
    <d v="2022-02-23T00:00:00"/>
    <n v="727.04"/>
    <x v="0"/>
    <x v="1"/>
    <s v="POL21879187"/>
    <n v="1"/>
    <n v="2022"/>
    <s v="February"/>
    <n v="0"/>
    <n v="1"/>
  </r>
  <r>
    <s v="PAY20916252"/>
    <d v="2024-04-18T00:00:00"/>
    <n v="295.56"/>
    <x v="1"/>
    <x v="1"/>
    <s v="POL32660341"/>
    <n v="1"/>
    <n v="2024"/>
    <s v="April"/>
    <n v="0"/>
    <n v="1"/>
  </r>
  <r>
    <s v="PAY70793446"/>
    <d v="2024-01-01T00:00:00"/>
    <n v="1400.03"/>
    <x v="0"/>
    <x v="1"/>
    <s v="POL32168354"/>
    <n v="1"/>
    <n v="2024"/>
    <s v="January"/>
    <n v="0"/>
    <n v="1"/>
  </r>
  <r>
    <s v="PAY33514129"/>
    <d v="2022-12-19T00:00:00"/>
    <n v="181.96"/>
    <x v="2"/>
    <x v="0"/>
    <s v="POL42862009"/>
    <n v="0"/>
    <n v="2022"/>
    <s v="December"/>
    <n v="1"/>
    <n v="0"/>
  </r>
  <r>
    <s v="PAY13790377"/>
    <d v="2022-02-16T00:00:00"/>
    <n v="51.25"/>
    <x v="1"/>
    <x v="0"/>
    <s v="POL40877445"/>
    <n v="0"/>
    <n v="2022"/>
    <s v="February"/>
    <n v="1"/>
    <n v="0"/>
  </r>
  <r>
    <s v="PAY68012322"/>
    <d v="2022-02-28T00:00:00"/>
    <n v="808.8"/>
    <x v="1"/>
    <x v="1"/>
    <s v="POL40215067"/>
    <n v="1"/>
    <n v="2022"/>
    <s v="February"/>
    <n v="0"/>
    <n v="1"/>
  </r>
  <r>
    <s v="PAY99571824"/>
    <d v="2023-09-02T00:00:00"/>
    <n v="952.59"/>
    <x v="0"/>
    <x v="1"/>
    <s v="POL72182223"/>
    <n v="1"/>
    <n v="2023"/>
    <s v="September"/>
    <n v="0"/>
    <n v="1"/>
  </r>
  <r>
    <s v="PAY19902234"/>
    <d v="2024-03-24T00:00:00"/>
    <n v="902.34"/>
    <x v="2"/>
    <x v="1"/>
    <s v="POL52061885"/>
    <n v="1"/>
    <n v="2024"/>
    <s v="March"/>
    <n v="0"/>
    <n v="1"/>
  </r>
  <r>
    <s v="PAY33779771"/>
    <d v="2022-05-02T00:00:00"/>
    <n v="167.01"/>
    <x v="1"/>
    <x v="1"/>
    <s v="POL86384869"/>
    <n v="1"/>
    <n v="2022"/>
    <s v="May"/>
    <n v="0"/>
    <n v="1"/>
  </r>
  <r>
    <s v="PAY89032785"/>
    <d v="2024-08-07T00:00:00"/>
    <n v="1422.28"/>
    <x v="1"/>
    <x v="0"/>
    <s v="POL59968630"/>
    <n v="0"/>
    <n v="2024"/>
    <s v="August"/>
    <n v="1"/>
    <n v="0"/>
  </r>
  <r>
    <s v="PAY06071325"/>
    <d v="2023-10-27T00:00:00"/>
    <n v="1155.6500000000001"/>
    <x v="1"/>
    <x v="0"/>
    <s v="POL57167179"/>
    <n v="0"/>
    <n v="2023"/>
    <s v="October"/>
    <n v="1"/>
    <n v="0"/>
  </r>
  <r>
    <s v="PAY54161185"/>
    <d v="2024-06-29T00:00:00"/>
    <n v="641.82000000000005"/>
    <x v="2"/>
    <x v="1"/>
    <s v="POL48601537"/>
    <n v="1"/>
    <n v="2024"/>
    <s v="June"/>
    <n v="0"/>
    <n v="1"/>
  </r>
  <r>
    <s v="PAY68877739"/>
    <d v="2024-07-20T00:00:00"/>
    <n v="473.47"/>
    <x v="1"/>
    <x v="1"/>
    <s v="POL95336212"/>
    <n v="1"/>
    <n v="2024"/>
    <s v="July"/>
    <n v="0"/>
    <n v="1"/>
  </r>
  <r>
    <s v="PAY61743362"/>
    <d v="2024-10-28T00:00:00"/>
    <n v="163.57"/>
    <x v="1"/>
    <x v="0"/>
    <s v="POL92837863"/>
    <n v="0"/>
    <n v="2024"/>
    <s v="October"/>
    <n v="1"/>
    <n v="0"/>
  </r>
  <r>
    <s v="PAY52720703"/>
    <d v="2022-01-12T00:00:00"/>
    <n v="543.64"/>
    <x v="0"/>
    <x v="1"/>
    <s v="POL71437971"/>
    <n v="1"/>
    <n v="2022"/>
    <s v="January"/>
    <n v="0"/>
    <n v="1"/>
  </r>
  <r>
    <s v="PAY78008977"/>
    <d v="2024-07-11T00:00:00"/>
    <n v="513.85"/>
    <x v="0"/>
    <x v="0"/>
    <s v="POL01616706"/>
    <n v="0"/>
    <n v="2024"/>
    <s v="July"/>
    <n v="1"/>
    <n v="0"/>
  </r>
  <r>
    <s v="PAY00502295"/>
    <d v="2022-10-30T00:00:00"/>
    <n v="873.2"/>
    <x v="0"/>
    <x v="1"/>
    <s v="POL74649715"/>
    <n v="1"/>
    <n v="2022"/>
    <s v="October"/>
    <n v="0"/>
    <n v="1"/>
  </r>
  <r>
    <s v="PAY04733784"/>
    <d v="2022-11-21T00:00:00"/>
    <n v="1295.77"/>
    <x v="0"/>
    <x v="0"/>
    <s v="POL98886602"/>
    <n v="0"/>
    <n v="2022"/>
    <s v="November"/>
    <n v="1"/>
    <n v="0"/>
  </r>
  <r>
    <s v="PAY69488032"/>
    <d v="2022-06-19T00:00:00"/>
    <n v="724.78"/>
    <x v="1"/>
    <x v="1"/>
    <s v="POL64702950"/>
    <n v="1"/>
    <n v="2022"/>
    <s v="June"/>
    <n v="0"/>
    <n v="1"/>
  </r>
  <r>
    <s v="PAY65041927"/>
    <d v="2024-11-08T00:00:00"/>
    <n v="788.95"/>
    <x v="2"/>
    <x v="1"/>
    <s v="POL16158469"/>
    <n v="1"/>
    <n v="2024"/>
    <s v="November"/>
    <n v="0"/>
    <n v="1"/>
  </r>
  <r>
    <s v="PAY69834718"/>
    <d v="2022-01-18T00:00:00"/>
    <n v="481.11"/>
    <x v="1"/>
    <x v="1"/>
    <s v="POL84091621"/>
    <n v="1"/>
    <n v="2022"/>
    <s v="January"/>
    <n v="0"/>
    <n v="1"/>
  </r>
  <r>
    <s v="PAY12614734"/>
    <d v="2024-10-29T00:00:00"/>
    <n v="1107.69"/>
    <x v="2"/>
    <x v="0"/>
    <s v="POL06565717"/>
    <n v="0"/>
    <n v="2024"/>
    <s v="October"/>
    <n v="1"/>
    <n v="0"/>
  </r>
  <r>
    <s v="PAY27044909"/>
    <d v="2022-03-03T00:00:00"/>
    <n v="54.48"/>
    <x v="1"/>
    <x v="1"/>
    <s v="POL36565456"/>
    <n v="1"/>
    <n v="2022"/>
    <s v="March"/>
    <n v="0"/>
    <n v="1"/>
  </r>
  <r>
    <s v="PAY28699166"/>
    <d v="2022-05-05T00:00:00"/>
    <n v="1092.97"/>
    <x v="1"/>
    <x v="1"/>
    <s v="POL10637039"/>
    <n v="1"/>
    <n v="2022"/>
    <s v="May"/>
    <n v="0"/>
    <n v="1"/>
  </r>
  <r>
    <s v="PAY47999601"/>
    <d v="2023-07-21T00:00:00"/>
    <n v="1059.0899999999999"/>
    <x v="0"/>
    <x v="0"/>
    <s v="POL66769688"/>
    <n v="0"/>
    <n v="2023"/>
    <s v="July"/>
    <n v="1"/>
    <n v="0"/>
  </r>
  <r>
    <s v="PAY78590478"/>
    <d v="2024-06-14T00:00:00"/>
    <n v="887.1"/>
    <x v="1"/>
    <x v="1"/>
    <s v="POL28172331"/>
    <n v="1"/>
    <n v="2024"/>
    <s v="June"/>
    <n v="0"/>
    <n v="1"/>
  </r>
  <r>
    <s v="PAY70998431"/>
    <d v="2023-11-22T00:00:00"/>
    <n v="433.59"/>
    <x v="2"/>
    <x v="1"/>
    <s v="POL88411869"/>
    <n v="1"/>
    <n v="2023"/>
    <s v="November"/>
    <n v="0"/>
    <n v="1"/>
  </r>
  <r>
    <s v="PAY85789369"/>
    <d v="2023-11-02T00:00:00"/>
    <n v="851.42"/>
    <x v="0"/>
    <x v="1"/>
    <s v="POL64805692"/>
    <n v="1"/>
    <n v="2023"/>
    <s v="November"/>
    <n v="0"/>
    <n v="1"/>
  </r>
  <r>
    <s v="PAY93081361"/>
    <d v="2024-07-21T00:00:00"/>
    <n v="1221.5999999999999"/>
    <x v="0"/>
    <x v="1"/>
    <s v="POL07510316"/>
    <n v="1"/>
    <n v="2024"/>
    <s v="July"/>
    <n v="0"/>
    <n v="1"/>
  </r>
  <r>
    <s v="PAY53308591"/>
    <d v="2024-03-24T00:00:00"/>
    <n v="1413.4"/>
    <x v="0"/>
    <x v="1"/>
    <s v="POL72902683"/>
    <n v="1"/>
    <n v="2024"/>
    <s v="March"/>
    <n v="0"/>
    <n v="1"/>
  </r>
  <r>
    <s v="PAY98754915"/>
    <d v="2022-04-06T00:00:00"/>
    <n v="299.83"/>
    <x v="1"/>
    <x v="1"/>
    <s v="POL44229118"/>
    <n v="1"/>
    <n v="2022"/>
    <s v="April"/>
    <n v="0"/>
    <n v="1"/>
  </r>
  <r>
    <s v="PAY91467486"/>
    <d v="2024-11-25T00:00:00"/>
    <n v="356"/>
    <x v="1"/>
    <x v="0"/>
    <s v="POL96246636"/>
    <n v="0"/>
    <n v="2024"/>
    <s v="November"/>
    <n v="1"/>
    <n v="0"/>
  </r>
  <r>
    <s v="PAY89138788"/>
    <d v="2022-09-07T00:00:00"/>
    <n v="769.54"/>
    <x v="1"/>
    <x v="0"/>
    <s v="POL05586650"/>
    <n v="0"/>
    <n v="2022"/>
    <s v="September"/>
    <n v="1"/>
    <n v="0"/>
  </r>
  <r>
    <s v="PAY82581730"/>
    <d v="2022-03-28T00:00:00"/>
    <n v="814.9"/>
    <x v="2"/>
    <x v="1"/>
    <s v="POL84536532"/>
    <n v="1"/>
    <n v="2022"/>
    <s v="March"/>
    <n v="0"/>
    <n v="1"/>
  </r>
  <r>
    <s v="PAY54698058"/>
    <d v="2024-08-20T00:00:00"/>
    <n v="144.44"/>
    <x v="1"/>
    <x v="0"/>
    <s v="POL56816582"/>
    <n v="0"/>
    <n v="2024"/>
    <s v="August"/>
    <n v="1"/>
    <n v="0"/>
  </r>
  <r>
    <s v="PAY77151257"/>
    <d v="2022-04-01T00:00:00"/>
    <n v="1005.1"/>
    <x v="0"/>
    <x v="0"/>
    <s v="POL26980875"/>
    <n v="0"/>
    <n v="2022"/>
    <s v="April"/>
    <n v="1"/>
    <n v="0"/>
  </r>
  <r>
    <s v="PAY93681111"/>
    <d v="2022-05-20T00:00:00"/>
    <n v="1067.33"/>
    <x v="2"/>
    <x v="1"/>
    <s v="POL47676177"/>
    <n v="1"/>
    <n v="2022"/>
    <s v="May"/>
    <n v="0"/>
    <n v="1"/>
  </r>
  <r>
    <s v="PAY66178825"/>
    <d v="2022-10-07T00:00:00"/>
    <n v="558.4"/>
    <x v="2"/>
    <x v="0"/>
    <s v="POL61012482"/>
    <n v="0"/>
    <n v="2022"/>
    <s v="October"/>
    <n v="1"/>
    <n v="0"/>
  </r>
  <r>
    <s v="PAY23089102"/>
    <d v="2022-01-24T00:00:00"/>
    <n v="1226.81"/>
    <x v="2"/>
    <x v="0"/>
    <s v="POL30832962"/>
    <n v="0"/>
    <n v="2022"/>
    <s v="January"/>
    <n v="1"/>
    <n v="0"/>
  </r>
  <r>
    <s v="PAY21766473"/>
    <d v="2024-09-12T00:00:00"/>
    <n v="709.7"/>
    <x v="1"/>
    <x v="1"/>
    <s v="POL18326349"/>
    <n v="1"/>
    <n v="2024"/>
    <s v="September"/>
    <n v="0"/>
    <n v="1"/>
  </r>
  <r>
    <s v="PAY34320978"/>
    <d v="2022-10-09T00:00:00"/>
    <n v="602.49"/>
    <x v="2"/>
    <x v="1"/>
    <s v="POL35280348"/>
    <n v="1"/>
    <n v="2022"/>
    <s v="October"/>
    <n v="0"/>
    <n v="1"/>
  </r>
  <r>
    <s v="PAY97721658"/>
    <d v="2024-04-22T00:00:00"/>
    <n v="470.43"/>
    <x v="1"/>
    <x v="1"/>
    <s v="POL10977821"/>
    <n v="1"/>
    <n v="2024"/>
    <s v="April"/>
    <n v="0"/>
    <n v="1"/>
  </r>
  <r>
    <s v="PAY77182649"/>
    <d v="2022-03-25T00:00:00"/>
    <n v="1172.67"/>
    <x v="1"/>
    <x v="0"/>
    <s v="POL72712836"/>
    <n v="0"/>
    <n v="2022"/>
    <s v="March"/>
    <n v="1"/>
    <n v="0"/>
  </r>
  <r>
    <s v="PAY58803688"/>
    <d v="2024-02-12T00:00:00"/>
    <n v="655.71"/>
    <x v="2"/>
    <x v="0"/>
    <s v="POL38348669"/>
    <n v="0"/>
    <n v="2024"/>
    <s v="February"/>
    <n v="1"/>
    <n v="0"/>
  </r>
  <r>
    <s v="PAY84843191"/>
    <d v="2023-04-26T00:00:00"/>
    <n v="829.16"/>
    <x v="2"/>
    <x v="0"/>
    <s v="POL68375690"/>
    <n v="0"/>
    <n v="2023"/>
    <s v="April"/>
    <n v="1"/>
    <n v="0"/>
  </r>
  <r>
    <s v="PAY49612244"/>
    <d v="2022-02-22T00:00:00"/>
    <n v="314.94"/>
    <x v="2"/>
    <x v="1"/>
    <s v="POL31141839"/>
    <n v="1"/>
    <n v="2022"/>
    <s v="February"/>
    <n v="0"/>
    <n v="1"/>
  </r>
  <r>
    <s v="PAY70529531"/>
    <d v="2024-10-16T00:00:00"/>
    <n v="1456.21"/>
    <x v="0"/>
    <x v="0"/>
    <s v="POL26656861"/>
    <n v="0"/>
    <n v="2024"/>
    <s v="October"/>
    <n v="1"/>
    <n v="0"/>
  </r>
  <r>
    <s v="PAY37993550"/>
    <d v="2024-11-26T00:00:00"/>
    <n v="981.66"/>
    <x v="2"/>
    <x v="1"/>
    <s v="POL62805195"/>
    <n v="1"/>
    <n v="2024"/>
    <s v="November"/>
    <n v="0"/>
    <n v="1"/>
  </r>
  <r>
    <s v="PAY82914964"/>
    <d v="2024-04-29T00:00:00"/>
    <n v="1414.87"/>
    <x v="1"/>
    <x v="1"/>
    <s v="POL31358869"/>
    <n v="1"/>
    <n v="2024"/>
    <s v="April"/>
    <n v="0"/>
    <n v="1"/>
  </r>
  <r>
    <s v="PAY67142409"/>
    <d v="2022-10-07T00:00:00"/>
    <n v="219.06"/>
    <x v="0"/>
    <x v="0"/>
    <s v="POL59802127"/>
    <n v="0"/>
    <n v="2022"/>
    <s v="October"/>
    <n v="1"/>
    <n v="0"/>
  </r>
  <r>
    <s v="PAY04487604"/>
    <d v="2023-11-15T00:00:00"/>
    <n v="561.97"/>
    <x v="2"/>
    <x v="0"/>
    <s v="POL25372382"/>
    <n v="0"/>
    <n v="2023"/>
    <s v="November"/>
    <n v="1"/>
    <n v="0"/>
  </r>
  <r>
    <s v="PAY69233579"/>
    <d v="2022-06-25T00:00:00"/>
    <n v="1441.21"/>
    <x v="2"/>
    <x v="1"/>
    <s v="POL19469435"/>
    <n v="1"/>
    <n v="2022"/>
    <s v="June"/>
    <n v="0"/>
    <n v="1"/>
  </r>
  <r>
    <s v="PAY41546466"/>
    <d v="2022-10-31T00:00:00"/>
    <n v="467.96"/>
    <x v="2"/>
    <x v="1"/>
    <s v="POL70904560"/>
    <n v="1"/>
    <n v="2022"/>
    <s v="October"/>
    <n v="0"/>
    <n v="1"/>
  </r>
  <r>
    <s v="PAY28301805"/>
    <d v="2022-07-02T00:00:00"/>
    <n v="327.97"/>
    <x v="2"/>
    <x v="0"/>
    <s v="POL47838215"/>
    <n v="0"/>
    <n v="2022"/>
    <s v="July"/>
    <n v="1"/>
    <n v="0"/>
  </r>
  <r>
    <s v="PAY65048297"/>
    <d v="2022-08-26T00:00:00"/>
    <n v="105.62"/>
    <x v="1"/>
    <x v="0"/>
    <s v="POL88923538"/>
    <n v="0"/>
    <n v="2022"/>
    <s v="August"/>
    <n v="1"/>
    <n v="0"/>
  </r>
  <r>
    <s v="PAY89940933"/>
    <d v="2024-08-11T00:00:00"/>
    <n v="881.85"/>
    <x v="0"/>
    <x v="0"/>
    <s v="POL83318258"/>
    <n v="0"/>
    <n v="2024"/>
    <s v="August"/>
    <n v="1"/>
    <n v="0"/>
  </r>
  <r>
    <s v="PAY25821636"/>
    <d v="2023-02-02T00:00:00"/>
    <n v="195"/>
    <x v="2"/>
    <x v="0"/>
    <s v="POL29030221"/>
    <n v="0"/>
    <n v="2023"/>
    <s v="February"/>
    <n v="1"/>
    <n v="0"/>
  </r>
  <r>
    <s v="PAY06235782"/>
    <d v="2023-08-23T00:00:00"/>
    <n v="1115.29"/>
    <x v="2"/>
    <x v="1"/>
    <s v="POL97195462"/>
    <n v="1"/>
    <n v="2023"/>
    <s v="August"/>
    <n v="0"/>
    <n v="1"/>
  </r>
  <r>
    <s v="PAY81327318"/>
    <d v="2024-10-03T00:00:00"/>
    <n v="1388.45"/>
    <x v="1"/>
    <x v="0"/>
    <s v="POL83650350"/>
    <n v="0"/>
    <n v="2024"/>
    <s v="October"/>
    <n v="1"/>
    <n v="0"/>
  </r>
  <r>
    <s v="PAY18756262"/>
    <d v="2022-02-28T00:00:00"/>
    <n v="892.74"/>
    <x v="2"/>
    <x v="1"/>
    <s v="POL04747372"/>
    <n v="1"/>
    <n v="2022"/>
    <s v="February"/>
    <n v="0"/>
    <n v="1"/>
  </r>
  <r>
    <s v="PAY79449000"/>
    <d v="2022-06-18T00:00:00"/>
    <n v="566.15"/>
    <x v="2"/>
    <x v="0"/>
    <s v="POL32198260"/>
    <n v="0"/>
    <n v="2022"/>
    <s v="June"/>
    <n v="1"/>
    <n v="0"/>
  </r>
  <r>
    <s v="PAY29389770"/>
    <d v="2022-05-23T00:00:00"/>
    <n v="648.46"/>
    <x v="0"/>
    <x v="0"/>
    <s v="POL81985235"/>
    <n v="0"/>
    <n v="2022"/>
    <s v="May"/>
    <n v="1"/>
    <n v="0"/>
  </r>
  <r>
    <s v="PAY24856726"/>
    <d v="2023-01-11T00:00:00"/>
    <n v="1283.1199999999999"/>
    <x v="2"/>
    <x v="1"/>
    <s v="POL35251275"/>
    <n v="1"/>
    <n v="2023"/>
    <s v="January"/>
    <n v="0"/>
    <n v="1"/>
  </r>
  <r>
    <s v="PAY23943222"/>
    <d v="2022-11-12T00:00:00"/>
    <n v="901.61"/>
    <x v="2"/>
    <x v="0"/>
    <s v="POL02911863"/>
    <n v="0"/>
    <n v="2022"/>
    <s v="November"/>
    <n v="1"/>
    <n v="0"/>
  </r>
  <r>
    <s v="PAY38073534"/>
    <d v="2023-03-31T00:00:00"/>
    <n v="1036.77"/>
    <x v="0"/>
    <x v="1"/>
    <s v="POL22105377"/>
    <n v="1"/>
    <n v="2023"/>
    <s v="March"/>
    <n v="0"/>
    <n v="1"/>
  </r>
  <r>
    <s v="PAY12454775"/>
    <d v="2022-08-12T00:00:00"/>
    <n v="1351.9"/>
    <x v="0"/>
    <x v="0"/>
    <s v="POL64810571"/>
    <n v="0"/>
    <n v="2022"/>
    <s v="August"/>
    <n v="1"/>
    <n v="0"/>
  </r>
  <r>
    <s v="PAY55856393"/>
    <d v="2024-03-01T00:00:00"/>
    <n v="709.18"/>
    <x v="1"/>
    <x v="1"/>
    <s v="POL46201776"/>
    <n v="1"/>
    <n v="2024"/>
    <s v="March"/>
    <n v="0"/>
    <n v="1"/>
  </r>
  <r>
    <s v="PAY42196333"/>
    <d v="2024-09-22T00:00:00"/>
    <n v="1341.45"/>
    <x v="0"/>
    <x v="1"/>
    <s v="POL60480382"/>
    <n v="1"/>
    <n v="2024"/>
    <s v="September"/>
    <n v="0"/>
    <n v="1"/>
  </r>
  <r>
    <s v="PAY88955363"/>
    <d v="2022-10-19T00:00:00"/>
    <n v="1431.96"/>
    <x v="0"/>
    <x v="0"/>
    <s v="POL05438535"/>
    <n v="0"/>
    <n v="2022"/>
    <s v="October"/>
    <n v="1"/>
    <n v="0"/>
  </r>
  <r>
    <s v="PAY61155719"/>
    <d v="2022-12-29T00:00:00"/>
    <n v="1471.27"/>
    <x v="0"/>
    <x v="1"/>
    <s v="POL04837231"/>
    <n v="1"/>
    <n v="2022"/>
    <s v="December"/>
    <n v="0"/>
    <n v="1"/>
  </r>
  <r>
    <s v="PAY91370922"/>
    <d v="2022-01-17T00:00:00"/>
    <n v="1027.46"/>
    <x v="2"/>
    <x v="1"/>
    <s v="POL60009654"/>
    <n v="1"/>
    <n v="2022"/>
    <s v="January"/>
    <n v="0"/>
    <n v="1"/>
  </r>
  <r>
    <s v="PAY45530527"/>
    <d v="2023-05-12T00:00:00"/>
    <n v="275.45999999999998"/>
    <x v="2"/>
    <x v="1"/>
    <s v="POL54191606"/>
    <n v="1"/>
    <n v="2023"/>
    <s v="May"/>
    <n v="0"/>
    <n v="1"/>
  </r>
  <r>
    <s v="PAY16903102"/>
    <d v="2023-04-17T00:00:00"/>
    <n v="265.98"/>
    <x v="0"/>
    <x v="1"/>
    <s v="POL69244007"/>
    <n v="1"/>
    <n v="2023"/>
    <s v="April"/>
    <n v="0"/>
    <n v="1"/>
  </r>
  <r>
    <s v="PAY14950649"/>
    <d v="2024-04-24T00:00:00"/>
    <n v="693.74"/>
    <x v="1"/>
    <x v="0"/>
    <s v="POL34826521"/>
    <n v="0"/>
    <n v="2024"/>
    <s v="April"/>
    <n v="1"/>
    <n v="0"/>
  </r>
  <r>
    <s v="PAY54038899"/>
    <d v="2023-12-23T00:00:00"/>
    <n v="119.26"/>
    <x v="1"/>
    <x v="1"/>
    <s v="POL72056803"/>
    <n v="1"/>
    <n v="2023"/>
    <s v="December"/>
    <n v="0"/>
    <n v="1"/>
  </r>
  <r>
    <s v="PAY37774247"/>
    <d v="2023-01-11T00:00:00"/>
    <n v="541.21"/>
    <x v="0"/>
    <x v="1"/>
    <s v="POL35484461"/>
    <n v="1"/>
    <n v="2023"/>
    <s v="January"/>
    <n v="0"/>
    <n v="1"/>
  </r>
  <r>
    <s v="PAY98196248"/>
    <d v="2023-05-31T00:00:00"/>
    <n v="669.16"/>
    <x v="0"/>
    <x v="1"/>
    <s v="POL98091818"/>
    <n v="1"/>
    <n v="2023"/>
    <s v="May"/>
    <n v="0"/>
    <n v="1"/>
  </r>
  <r>
    <s v="PAY03478707"/>
    <d v="2023-02-22T00:00:00"/>
    <n v="458.12"/>
    <x v="0"/>
    <x v="1"/>
    <s v="POL33049382"/>
    <n v="1"/>
    <n v="2023"/>
    <s v="February"/>
    <n v="0"/>
    <n v="1"/>
  </r>
  <r>
    <s v="PAY06732090"/>
    <d v="2024-11-15T00:00:00"/>
    <n v="1261.42"/>
    <x v="2"/>
    <x v="1"/>
    <s v="POL38268987"/>
    <n v="1"/>
    <n v="2024"/>
    <s v="November"/>
    <n v="0"/>
    <n v="1"/>
  </r>
  <r>
    <s v="PAY11769039"/>
    <d v="2024-07-17T00:00:00"/>
    <n v="1355.88"/>
    <x v="0"/>
    <x v="0"/>
    <s v="POL86234151"/>
    <n v="0"/>
    <n v="2024"/>
    <s v="July"/>
    <n v="1"/>
    <n v="0"/>
  </r>
  <r>
    <s v="PAY62491270"/>
    <d v="2023-09-23T00:00:00"/>
    <n v="230.26"/>
    <x v="1"/>
    <x v="1"/>
    <s v="POL43810674"/>
    <n v="1"/>
    <n v="2023"/>
    <s v="September"/>
    <n v="0"/>
    <n v="1"/>
  </r>
  <r>
    <s v="PAY34894580"/>
    <d v="2024-08-06T00:00:00"/>
    <n v="307.75"/>
    <x v="1"/>
    <x v="1"/>
    <s v="POL27100819"/>
    <n v="1"/>
    <n v="2024"/>
    <s v="August"/>
    <n v="0"/>
    <n v="1"/>
  </r>
  <r>
    <s v="PAY12352207"/>
    <d v="2024-10-04T00:00:00"/>
    <n v="1273.73"/>
    <x v="0"/>
    <x v="0"/>
    <s v="POL35439402"/>
    <n v="0"/>
    <n v="2024"/>
    <s v="October"/>
    <n v="1"/>
    <n v="0"/>
  </r>
  <r>
    <s v="PAY86769026"/>
    <d v="2022-01-15T00:00:00"/>
    <n v="989.09"/>
    <x v="0"/>
    <x v="0"/>
    <s v="POL08536084"/>
    <n v="0"/>
    <n v="2022"/>
    <s v="January"/>
    <n v="1"/>
    <n v="0"/>
  </r>
  <r>
    <s v="PAY32827830"/>
    <d v="2023-11-18T00:00:00"/>
    <n v="731.97"/>
    <x v="0"/>
    <x v="1"/>
    <s v="POL15359444"/>
    <n v="1"/>
    <n v="2023"/>
    <s v="November"/>
    <n v="0"/>
    <n v="1"/>
  </r>
  <r>
    <s v="PAY79576181"/>
    <d v="2023-07-02T00:00:00"/>
    <n v="325.58"/>
    <x v="1"/>
    <x v="0"/>
    <s v="POL37953515"/>
    <n v="0"/>
    <n v="2023"/>
    <s v="July"/>
    <n v="1"/>
    <n v="0"/>
  </r>
  <r>
    <s v="PAY73175692"/>
    <d v="2024-09-14T00:00:00"/>
    <n v="1397.67"/>
    <x v="1"/>
    <x v="0"/>
    <s v="POL89297739"/>
    <n v="0"/>
    <n v="2024"/>
    <s v="September"/>
    <n v="1"/>
    <n v="0"/>
  </r>
  <r>
    <s v="PAY23358124"/>
    <d v="2022-11-27T00:00:00"/>
    <n v="1489.61"/>
    <x v="0"/>
    <x v="1"/>
    <s v="POL15824139"/>
    <n v="1"/>
    <n v="2022"/>
    <s v="November"/>
    <n v="0"/>
    <n v="1"/>
  </r>
  <r>
    <s v="PAY34997526"/>
    <d v="2022-03-19T00:00:00"/>
    <n v="229.48"/>
    <x v="0"/>
    <x v="1"/>
    <s v="POL26231753"/>
    <n v="1"/>
    <n v="2022"/>
    <s v="March"/>
    <n v="0"/>
    <n v="1"/>
  </r>
  <r>
    <s v="PAY79451277"/>
    <d v="2023-04-08T00:00:00"/>
    <n v="1430.2"/>
    <x v="0"/>
    <x v="1"/>
    <s v="POL08571799"/>
    <n v="1"/>
    <n v="2023"/>
    <s v="April"/>
    <n v="0"/>
    <n v="1"/>
  </r>
  <r>
    <s v="PAY09175954"/>
    <d v="2022-08-12T00:00:00"/>
    <n v="1056.8900000000001"/>
    <x v="0"/>
    <x v="1"/>
    <s v="POL36194892"/>
    <n v="1"/>
    <n v="2022"/>
    <s v="August"/>
    <n v="0"/>
    <n v="1"/>
  </r>
  <r>
    <s v="PAY14735974"/>
    <d v="2023-05-21T00:00:00"/>
    <n v="599.67999999999995"/>
    <x v="1"/>
    <x v="0"/>
    <s v="POL66438707"/>
    <n v="0"/>
    <n v="2023"/>
    <s v="May"/>
    <n v="1"/>
    <n v="0"/>
  </r>
  <r>
    <s v="PAY99556323"/>
    <d v="2022-09-04T00:00:00"/>
    <n v="106.29"/>
    <x v="0"/>
    <x v="0"/>
    <s v="POL75784905"/>
    <n v="0"/>
    <n v="2022"/>
    <s v="September"/>
    <n v="1"/>
    <n v="0"/>
  </r>
  <r>
    <s v="PAY21400383"/>
    <d v="2023-09-29T00:00:00"/>
    <n v="73.63"/>
    <x v="2"/>
    <x v="0"/>
    <s v="POL58601836"/>
    <n v="0"/>
    <n v="2023"/>
    <s v="September"/>
    <n v="1"/>
    <n v="0"/>
  </r>
  <r>
    <s v="PAY69825449"/>
    <d v="2024-12-08T00:00:00"/>
    <n v="586.47"/>
    <x v="0"/>
    <x v="0"/>
    <s v="POL91325406"/>
    <n v="0"/>
    <n v="2024"/>
    <s v="December"/>
    <n v="1"/>
    <n v="0"/>
  </r>
  <r>
    <s v="PAY45356118"/>
    <d v="2023-07-24T00:00:00"/>
    <n v="374.67"/>
    <x v="1"/>
    <x v="0"/>
    <s v="POL26393538"/>
    <n v="0"/>
    <n v="2023"/>
    <s v="July"/>
    <n v="1"/>
    <n v="0"/>
  </r>
  <r>
    <s v="PAY13743164"/>
    <d v="2023-02-11T00:00:00"/>
    <n v="117.95"/>
    <x v="0"/>
    <x v="1"/>
    <s v="POL68324145"/>
    <n v="1"/>
    <n v="2023"/>
    <s v="February"/>
    <n v="0"/>
    <n v="1"/>
  </r>
  <r>
    <s v="PAY02268678"/>
    <d v="2022-06-22T00:00:00"/>
    <n v="681.75"/>
    <x v="1"/>
    <x v="1"/>
    <s v="POL81304497"/>
    <n v="1"/>
    <n v="2022"/>
    <s v="June"/>
    <n v="0"/>
    <n v="1"/>
  </r>
  <r>
    <s v="PAY12877342"/>
    <d v="2023-08-10T00:00:00"/>
    <n v="1078.47"/>
    <x v="2"/>
    <x v="1"/>
    <s v="POL95715427"/>
    <n v="1"/>
    <n v="2023"/>
    <s v="August"/>
    <n v="0"/>
    <n v="1"/>
  </r>
  <r>
    <s v="PAY30008844"/>
    <d v="2024-02-18T00:00:00"/>
    <n v="537.37"/>
    <x v="0"/>
    <x v="0"/>
    <s v="POL33693707"/>
    <n v="0"/>
    <n v="2024"/>
    <s v="February"/>
    <n v="1"/>
    <n v="0"/>
  </r>
  <r>
    <s v="PAY43943353"/>
    <d v="2023-11-27T00:00:00"/>
    <n v="746.76"/>
    <x v="2"/>
    <x v="1"/>
    <s v="POL00228879"/>
    <n v="1"/>
    <n v="2023"/>
    <s v="November"/>
    <n v="0"/>
    <n v="1"/>
  </r>
  <r>
    <s v="PAY67814999"/>
    <d v="2024-09-20T00:00:00"/>
    <n v="848.44"/>
    <x v="2"/>
    <x v="0"/>
    <s v="POL47222103"/>
    <n v="0"/>
    <n v="2024"/>
    <s v="September"/>
    <n v="1"/>
    <n v="0"/>
  </r>
  <r>
    <s v="PAY08846102"/>
    <d v="2022-12-12T00:00:00"/>
    <n v="268.08999999999997"/>
    <x v="0"/>
    <x v="1"/>
    <s v="POL07908129"/>
    <n v="1"/>
    <n v="2022"/>
    <s v="December"/>
    <n v="0"/>
    <n v="1"/>
  </r>
  <r>
    <s v="PAY55510804"/>
    <d v="2024-10-11T00:00:00"/>
    <n v="946.55"/>
    <x v="0"/>
    <x v="1"/>
    <s v="POL96567148"/>
    <n v="1"/>
    <n v="2024"/>
    <s v="October"/>
    <n v="0"/>
    <n v="1"/>
  </r>
  <r>
    <s v="PAY06018037"/>
    <d v="2023-08-01T00:00:00"/>
    <n v="64.62"/>
    <x v="1"/>
    <x v="0"/>
    <s v="POL44866114"/>
    <n v="0"/>
    <n v="2023"/>
    <s v="August"/>
    <n v="1"/>
    <n v="0"/>
  </r>
  <r>
    <s v="PAY26935537"/>
    <d v="2023-01-23T00:00:00"/>
    <n v="639.03"/>
    <x v="0"/>
    <x v="0"/>
    <s v="POL99145104"/>
    <n v="0"/>
    <n v="2023"/>
    <s v="January"/>
    <n v="1"/>
    <n v="0"/>
  </r>
  <r>
    <s v="PAY62811956"/>
    <d v="2021-12-23T00:00:00"/>
    <n v="769.22"/>
    <x v="0"/>
    <x v="1"/>
    <s v="POL54944417"/>
    <n v="1"/>
    <n v="2021"/>
    <s v="December"/>
    <n v="0"/>
    <n v="1"/>
  </r>
  <r>
    <s v="PAY16035652"/>
    <d v="2023-07-05T00:00:00"/>
    <n v="543.87"/>
    <x v="2"/>
    <x v="1"/>
    <s v="POL61274835"/>
    <n v="1"/>
    <n v="2023"/>
    <s v="July"/>
    <n v="0"/>
    <n v="1"/>
  </r>
  <r>
    <s v="PAY33628523"/>
    <d v="2022-09-03T00:00:00"/>
    <n v="1037.68"/>
    <x v="0"/>
    <x v="0"/>
    <s v="POL12299687"/>
    <n v="0"/>
    <n v="2022"/>
    <s v="September"/>
    <n v="1"/>
    <n v="0"/>
  </r>
  <r>
    <s v="PAY44581858"/>
    <d v="2024-09-07T00:00:00"/>
    <n v="709.52"/>
    <x v="0"/>
    <x v="1"/>
    <s v="POL45321254"/>
    <n v="1"/>
    <n v="2024"/>
    <s v="September"/>
    <n v="0"/>
    <n v="1"/>
  </r>
  <r>
    <s v="PAY06841402"/>
    <d v="2023-02-27T00:00:00"/>
    <n v="462.87"/>
    <x v="0"/>
    <x v="1"/>
    <s v="POL39193067"/>
    <n v="1"/>
    <n v="2023"/>
    <s v="February"/>
    <n v="0"/>
    <n v="1"/>
  </r>
  <r>
    <s v="PAY83532826"/>
    <d v="2022-10-31T00:00:00"/>
    <n v="94.56"/>
    <x v="0"/>
    <x v="1"/>
    <s v="POL96685286"/>
    <n v="1"/>
    <n v="2022"/>
    <s v="October"/>
    <n v="0"/>
    <n v="1"/>
  </r>
  <r>
    <s v="PAY62799699"/>
    <d v="2022-07-30T00:00:00"/>
    <n v="871.15"/>
    <x v="1"/>
    <x v="1"/>
    <s v="POL36583919"/>
    <n v="1"/>
    <n v="2022"/>
    <s v="July"/>
    <n v="0"/>
    <n v="1"/>
  </r>
  <r>
    <s v="PAY26922374"/>
    <d v="2024-01-28T00:00:00"/>
    <n v="1282.18"/>
    <x v="0"/>
    <x v="1"/>
    <s v="POL17396373"/>
    <n v="1"/>
    <n v="2024"/>
    <s v="January"/>
    <n v="0"/>
    <n v="1"/>
  </r>
  <r>
    <s v="PAY43553167"/>
    <d v="2024-03-20T00:00:00"/>
    <n v="1424.3"/>
    <x v="0"/>
    <x v="0"/>
    <s v="POL78473646"/>
    <n v="0"/>
    <n v="2024"/>
    <s v="March"/>
    <n v="1"/>
    <n v="0"/>
  </r>
  <r>
    <s v="PAY97847776"/>
    <d v="2023-10-09T00:00:00"/>
    <n v="1283.57"/>
    <x v="2"/>
    <x v="0"/>
    <s v="POL17443101"/>
    <n v="0"/>
    <n v="2023"/>
    <s v="October"/>
    <n v="1"/>
    <n v="0"/>
  </r>
  <r>
    <s v="PAY06263183"/>
    <d v="2022-04-12T00:00:00"/>
    <n v="1361.96"/>
    <x v="1"/>
    <x v="0"/>
    <s v="POL46142999"/>
    <n v="0"/>
    <n v="2022"/>
    <s v="April"/>
    <n v="1"/>
    <n v="0"/>
  </r>
  <r>
    <s v="PAY45302741"/>
    <d v="2023-11-14T00:00:00"/>
    <n v="182.39"/>
    <x v="2"/>
    <x v="1"/>
    <s v="POL49082754"/>
    <n v="1"/>
    <n v="2023"/>
    <s v="November"/>
    <n v="0"/>
    <n v="1"/>
  </r>
  <r>
    <s v="PAY05517949"/>
    <d v="2024-03-08T00:00:00"/>
    <n v="252.58"/>
    <x v="0"/>
    <x v="0"/>
    <s v="POL97197934"/>
    <n v="0"/>
    <n v="2024"/>
    <s v="March"/>
    <n v="1"/>
    <n v="0"/>
  </r>
  <r>
    <s v="PAY44095932"/>
    <d v="2024-05-03T00:00:00"/>
    <n v="1433.02"/>
    <x v="2"/>
    <x v="0"/>
    <s v="POL28937515"/>
    <n v="0"/>
    <n v="2024"/>
    <s v="May"/>
    <n v="1"/>
    <n v="0"/>
  </r>
  <r>
    <s v="PAY21120571"/>
    <d v="2023-09-25T00:00:00"/>
    <n v="1298.8399999999999"/>
    <x v="0"/>
    <x v="1"/>
    <s v="POL69805915"/>
    <n v="1"/>
    <n v="2023"/>
    <s v="September"/>
    <n v="0"/>
    <n v="1"/>
  </r>
  <r>
    <s v="PAY23871939"/>
    <d v="2022-05-31T00:00:00"/>
    <n v="563.91"/>
    <x v="0"/>
    <x v="0"/>
    <s v="POL45984534"/>
    <n v="0"/>
    <n v="2022"/>
    <s v="May"/>
    <n v="1"/>
    <n v="0"/>
  </r>
  <r>
    <s v="PAY00110807"/>
    <d v="2024-05-07T00:00:00"/>
    <n v="400.36"/>
    <x v="1"/>
    <x v="1"/>
    <s v="POL06923773"/>
    <n v="1"/>
    <n v="2024"/>
    <s v="May"/>
    <n v="0"/>
    <n v="1"/>
  </r>
  <r>
    <s v="PAY79844426"/>
    <d v="2022-10-20T00:00:00"/>
    <n v="597.16999999999996"/>
    <x v="0"/>
    <x v="0"/>
    <s v="POL04286300"/>
    <n v="0"/>
    <n v="2022"/>
    <s v="October"/>
    <n v="1"/>
    <n v="0"/>
  </r>
  <r>
    <s v="PAY47274244"/>
    <d v="2022-10-28T00:00:00"/>
    <n v="1159.32"/>
    <x v="0"/>
    <x v="1"/>
    <s v="POL64141969"/>
    <n v="1"/>
    <n v="2022"/>
    <s v="October"/>
    <n v="0"/>
    <n v="1"/>
  </r>
  <r>
    <s v="PAY89868276"/>
    <d v="2023-01-01T00:00:00"/>
    <n v="60.08"/>
    <x v="1"/>
    <x v="1"/>
    <s v="POL50406144"/>
    <n v="1"/>
    <n v="2023"/>
    <s v="January"/>
    <n v="0"/>
    <n v="1"/>
  </r>
  <r>
    <s v="PAY84276929"/>
    <d v="2023-07-30T00:00:00"/>
    <n v="1342.2"/>
    <x v="2"/>
    <x v="1"/>
    <s v="POL82263236"/>
    <n v="1"/>
    <n v="2023"/>
    <s v="July"/>
    <n v="0"/>
    <n v="1"/>
  </r>
  <r>
    <s v="PAY74340191"/>
    <d v="2022-04-23T00:00:00"/>
    <n v="406.53"/>
    <x v="2"/>
    <x v="0"/>
    <s v="POL47337085"/>
    <n v="0"/>
    <n v="2022"/>
    <s v="April"/>
    <n v="1"/>
    <n v="0"/>
  </r>
  <r>
    <s v="PAY06102625"/>
    <d v="2023-04-01T00:00:00"/>
    <n v="748.63"/>
    <x v="0"/>
    <x v="1"/>
    <s v="POL93217359"/>
    <n v="1"/>
    <n v="2023"/>
    <s v="April"/>
    <n v="0"/>
    <n v="1"/>
  </r>
  <r>
    <s v="PAY34583834"/>
    <d v="2022-06-04T00:00:00"/>
    <n v="94.09"/>
    <x v="2"/>
    <x v="0"/>
    <s v="POL76155355"/>
    <n v="0"/>
    <n v="2022"/>
    <s v="June"/>
    <n v="1"/>
    <n v="0"/>
  </r>
  <r>
    <s v="PAY75333554"/>
    <d v="2024-05-26T00:00:00"/>
    <n v="1457.78"/>
    <x v="0"/>
    <x v="0"/>
    <s v="POL86946793"/>
    <n v="0"/>
    <n v="2024"/>
    <s v="May"/>
    <n v="1"/>
    <n v="0"/>
  </r>
  <r>
    <s v="PAY31749889"/>
    <d v="2024-03-16T00:00:00"/>
    <n v="1243.07"/>
    <x v="0"/>
    <x v="0"/>
    <s v="POL11905173"/>
    <n v="0"/>
    <n v="2024"/>
    <s v="March"/>
    <n v="1"/>
    <n v="0"/>
  </r>
  <r>
    <s v="PAY27884008"/>
    <d v="2022-10-10T00:00:00"/>
    <n v="265.74"/>
    <x v="0"/>
    <x v="0"/>
    <s v="POL36273981"/>
    <n v="0"/>
    <n v="2022"/>
    <s v="October"/>
    <n v="1"/>
    <n v="0"/>
  </r>
  <r>
    <s v="PAY77210630"/>
    <d v="2024-03-26T00:00:00"/>
    <n v="401.11"/>
    <x v="2"/>
    <x v="0"/>
    <s v="POL71765111"/>
    <n v="0"/>
    <n v="2024"/>
    <s v="March"/>
    <n v="1"/>
    <n v="0"/>
  </r>
  <r>
    <s v="PAY67458771"/>
    <d v="2022-06-13T00:00:00"/>
    <n v="593.66"/>
    <x v="1"/>
    <x v="0"/>
    <s v="POL31410779"/>
    <n v="0"/>
    <n v="2022"/>
    <s v="June"/>
    <n v="1"/>
    <n v="0"/>
  </r>
  <r>
    <s v="PAY08405345"/>
    <d v="2022-10-02T00:00:00"/>
    <n v="1026.8499999999999"/>
    <x v="1"/>
    <x v="0"/>
    <s v="POL16164633"/>
    <n v="0"/>
    <n v="2022"/>
    <s v="October"/>
    <n v="1"/>
    <n v="0"/>
  </r>
  <r>
    <s v="PAY61835139"/>
    <d v="2022-04-09T00:00:00"/>
    <n v="1241.47"/>
    <x v="0"/>
    <x v="0"/>
    <s v="POL91190170"/>
    <n v="0"/>
    <n v="2022"/>
    <s v="April"/>
    <n v="1"/>
    <n v="0"/>
  </r>
  <r>
    <s v="PAY48676657"/>
    <d v="2024-08-30T00:00:00"/>
    <n v="809.93"/>
    <x v="0"/>
    <x v="1"/>
    <s v="POL32660341"/>
    <n v="1"/>
    <n v="2024"/>
    <s v="August"/>
    <n v="0"/>
    <n v="1"/>
  </r>
  <r>
    <s v="PAY12824392"/>
    <d v="2022-05-16T00:00:00"/>
    <n v="1029.29"/>
    <x v="0"/>
    <x v="1"/>
    <s v="POL73019543"/>
    <n v="1"/>
    <n v="2022"/>
    <s v="May"/>
    <n v="0"/>
    <n v="1"/>
  </r>
  <r>
    <s v="PAY39749255"/>
    <d v="2024-05-28T00:00:00"/>
    <n v="722.9"/>
    <x v="1"/>
    <x v="0"/>
    <s v="POL54520836"/>
    <n v="0"/>
    <n v="2024"/>
    <s v="May"/>
    <n v="1"/>
    <n v="0"/>
  </r>
  <r>
    <s v="PAY95902189"/>
    <d v="2022-04-30T00:00:00"/>
    <n v="437.72"/>
    <x v="0"/>
    <x v="1"/>
    <s v="POL56451530"/>
    <n v="1"/>
    <n v="2022"/>
    <s v="April"/>
    <n v="0"/>
    <n v="1"/>
  </r>
  <r>
    <s v="PAY64381265"/>
    <d v="2023-08-17T00:00:00"/>
    <n v="246.53"/>
    <x v="0"/>
    <x v="1"/>
    <s v="POL28472750"/>
    <n v="1"/>
    <n v="2023"/>
    <s v="August"/>
    <n v="0"/>
    <n v="1"/>
  </r>
  <r>
    <s v="PAY36744804"/>
    <d v="2024-09-10T00:00:00"/>
    <n v="466.58"/>
    <x v="1"/>
    <x v="0"/>
    <s v="POL24987681"/>
    <n v="0"/>
    <n v="2024"/>
    <s v="September"/>
    <n v="1"/>
    <n v="0"/>
  </r>
  <r>
    <s v="PAY29027382"/>
    <d v="2022-04-19T00:00:00"/>
    <n v="818.3"/>
    <x v="1"/>
    <x v="0"/>
    <s v="POL83165381"/>
    <n v="0"/>
    <n v="2022"/>
    <s v="April"/>
    <n v="1"/>
    <n v="0"/>
  </r>
  <r>
    <s v="PAY03858290"/>
    <d v="2023-07-03T00:00:00"/>
    <n v="171.66"/>
    <x v="1"/>
    <x v="1"/>
    <s v="POL56896530"/>
    <n v="1"/>
    <n v="2023"/>
    <s v="July"/>
    <n v="0"/>
    <n v="1"/>
  </r>
  <r>
    <s v="PAY43854571"/>
    <d v="2022-08-08T00:00:00"/>
    <n v="299.39"/>
    <x v="2"/>
    <x v="1"/>
    <s v="POL33527199"/>
    <n v="1"/>
    <n v="2022"/>
    <s v="August"/>
    <n v="0"/>
    <n v="1"/>
  </r>
  <r>
    <s v="PAY31463045"/>
    <d v="2024-07-07T00:00:00"/>
    <n v="758.08"/>
    <x v="1"/>
    <x v="0"/>
    <s v="POL37924331"/>
    <n v="0"/>
    <n v="2024"/>
    <s v="July"/>
    <n v="1"/>
    <n v="0"/>
  </r>
  <r>
    <s v="PAY49626021"/>
    <d v="2022-12-02T00:00:00"/>
    <n v="274"/>
    <x v="1"/>
    <x v="1"/>
    <s v="POL56933693"/>
    <n v="1"/>
    <n v="2022"/>
    <s v="December"/>
    <n v="0"/>
    <n v="1"/>
  </r>
  <r>
    <s v="PAY12772964"/>
    <d v="2024-04-19T00:00:00"/>
    <n v="983.02"/>
    <x v="1"/>
    <x v="1"/>
    <s v="POL36836777"/>
    <n v="1"/>
    <n v="2024"/>
    <s v="April"/>
    <n v="0"/>
    <n v="1"/>
  </r>
  <r>
    <s v="PAY84159192"/>
    <d v="2023-03-27T00:00:00"/>
    <n v="984.79"/>
    <x v="0"/>
    <x v="1"/>
    <s v="POL12917640"/>
    <n v="1"/>
    <n v="2023"/>
    <s v="March"/>
    <n v="0"/>
    <n v="1"/>
  </r>
  <r>
    <s v="PAY40818030"/>
    <d v="2022-01-02T00:00:00"/>
    <n v="417.84"/>
    <x v="1"/>
    <x v="0"/>
    <s v="POL04896223"/>
    <n v="0"/>
    <n v="2022"/>
    <s v="January"/>
    <n v="1"/>
    <n v="0"/>
  </r>
  <r>
    <s v="PAY50305595"/>
    <d v="2023-07-26T00:00:00"/>
    <n v="1190.8399999999999"/>
    <x v="0"/>
    <x v="0"/>
    <s v="POL04847102"/>
    <n v="0"/>
    <n v="2023"/>
    <s v="July"/>
    <n v="1"/>
    <n v="0"/>
  </r>
  <r>
    <s v="PAY91998580"/>
    <d v="2023-02-15T00:00:00"/>
    <n v="694.14"/>
    <x v="1"/>
    <x v="0"/>
    <s v="POL00228879"/>
    <n v="0"/>
    <n v="2023"/>
    <s v="February"/>
    <n v="1"/>
    <n v="0"/>
  </r>
  <r>
    <s v="PAY54499223"/>
    <d v="2024-03-02T00:00:00"/>
    <n v="472.19"/>
    <x v="2"/>
    <x v="0"/>
    <s v="POL82791377"/>
    <n v="0"/>
    <n v="2024"/>
    <s v="March"/>
    <n v="1"/>
    <n v="0"/>
  </r>
  <r>
    <s v="PAY27539142"/>
    <d v="2023-10-25T00:00:00"/>
    <n v="1332.31"/>
    <x v="2"/>
    <x v="0"/>
    <s v="POL46352702"/>
    <n v="0"/>
    <n v="2023"/>
    <s v="October"/>
    <n v="1"/>
    <n v="0"/>
  </r>
  <r>
    <s v="PAY99977100"/>
    <d v="2023-10-09T00:00:00"/>
    <n v="1276.9000000000001"/>
    <x v="1"/>
    <x v="0"/>
    <s v="POL35534292"/>
    <n v="0"/>
    <n v="2023"/>
    <s v="October"/>
    <n v="1"/>
    <n v="0"/>
  </r>
  <r>
    <s v="PAY06077349"/>
    <d v="2024-05-23T00:00:00"/>
    <n v="261.2"/>
    <x v="2"/>
    <x v="0"/>
    <s v="POL34670863"/>
    <n v="0"/>
    <n v="2024"/>
    <s v="May"/>
    <n v="1"/>
    <n v="0"/>
  </r>
  <r>
    <s v="PAY22389295"/>
    <d v="2022-08-19T00:00:00"/>
    <n v="317.48"/>
    <x v="0"/>
    <x v="0"/>
    <s v="POL43714068"/>
    <n v="0"/>
    <n v="2022"/>
    <s v="August"/>
    <n v="1"/>
    <n v="0"/>
  </r>
  <r>
    <s v="PAY88199183"/>
    <d v="2022-05-22T00:00:00"/>
    <n v="211.62"/>
    <x v="1"/>
    <x v="1"/>
    <s v="POL94995920"/>
    <n v="1"/>
    <n v="2022"/>
    <s v="May"/>
    <n v="0"/>
    <n v="1"/>
  </r>
  <r>
    <s v="PAY72534117"/>
    <d v="2022-06-09T00:00:00"/>
    <n v="1257.55"/>
    <x v="0"/>
    <x v="1"/>
    <s v="POL10353696"/>
    <n v="1"/>
    <n v="2022"/>
    <s v="June"/>
    <n v="0"/>
    <n v="1"/>
  </r>
  <r>
    <s v="PAY65469050"/>
    <d v="2022-08-02T00:00:00"/>
    <n v="343.23"/>
    <x v="1"/>
    <x v="1"/>
    <s v="POL14765103"/>
    <n v="1"/>
    <n v="2022"/>
    <s v="August"/>
    <n v="0"/>
    <n v="1"/>
  </r>
  <r>
    <s v="PAY71484369"/>
    <d v="2022-12-03T00:00:00"/>
    <n v="354.14"/>
    <x v="0"/>
    <x v="1"/>
    <s v="POL42258270"/>
    <n v="1"/>
    <n v="2022"/>
    <s v="December"/>
    <n v="0"/>
    <n v="1"/>
  </r>
  <r>
    <s v="PAY62983057"/>
    <d v="2022-01-20T00:00:00"/>
    <n v="1416.79"/>
    <x v="0"/>
    <x v="0"/>
    <s v="POL52918990"/>
    <n v="0"/>
    <n v="2022"/>
    <s v="January"/>
    <n v="1"/>
    <n v="0"/>
  </r>
  <r>
    <s v="PAY54337168"/>
    <d v="2024-06-12T00:00:00"/>
    <n v="445.69"/>
    <x v="1"/>
    <x v="0"/>
    <s v="POL20307557"/>
    <n v="0"/>
    <n v="2024"/>
    <s v="June"/>
    <n v="1"/>
    <n v="0"/>
  </r>
  <r>
    <s v="PAY18491490"/>
    <d v="2023-09-08T00:00:00"/>
    <n v="1378.45"/>
    <x v="2"/>
    <x v="1"/>
    <s v="POL91869303"/>
    <n v="1"/>
    <n v="2023"/>
    <s v="September"/>
    <n v="0"/>
    <n v="1"/>
  </r>
  <r>
    <s v="PAY44191305"/>
    <d v="2022-09-01T00:00:00"/>
    <n v="315.45999999999998"/>
    <x v="0"/>
    <x v="0"/>
    <s v="POL59080097"/>
    <n v="0"/>
    <n v="2022"/>
    <s v="September"/>
    <n v="1"/>
    <n v="0"/>
  </r>
  <r>
    <s v="PAY62385959"/>
    <d v="2022-03-10T00:00:00"/>
    <n v="1000.78"/>
    <x v="2"/>
    <x v="1"/>
    <s v="POL23937265"/>
    <n v="1"/>
    <n v="2022"/>
    <s v="March"/>
    <n v="0"/>
    <n v="1"/>
  </r>
  <r>
    <s v="PAY73772994"/>
    <d v="2022-06-28T00:00:00"/>
    <n v="880.45"/>
    <x v="0"/>
    <x v="0"/>
    <s v="POL89915201"/>
    <n v="0"/>
    <n v="2022"/>
    <s v="June"/>
    <n v="1"/>
    <n v="0"/>
  </r>
  <r>
    <s v="PAY36931299"/>
    <d v="2024-07-02T00:00:00"/>
    <n v="1405.03"/>
    <x v="0"/>
    <x v="0"/>
    <s v="POL22939272"/>
    <n v="0"/>
    <n v="2024"/>
    <s v="July"/>
    <n v="1"/>
    <n v="0"/>
  </r>
  <r>
    <s v="PAY97320705"/>
    <d v="2022-06-28T00:00:00"/>
    <n v="1348.35"/>
    <x v="0"/>
    <x v="1"/>
    <s v="POL42310944"/>
    <n v="1"/>
    <n v="2022"/>
    <s v="June"/>
    <n v="0"/>
    <n v="1"/>
  </r>
  <r>
    <s v="PAY85429396"/>
    <d v="2024-03-19T00:00:00"/>
    <n v="1496.85"/>
    <x v="2"/>
    <x v="1"/>
    <s v="POL85323496"/>
    <n v="1"/>
    <n v="2024"/>
    <s v="March"/>
    <n v="0"/>
    <n v="1"/>
  </r>
  <r>
    <s v="PAY71912019"/>
    <d v="2022-12-07T00:00:00"/>
    <n v="1273.58"/>
    <x v="1"/>
    <x v="1"/>
    <s v="POL52660613"/>
    <n v="1"/>
    <n v="2022"/>
    <s v="December"/>
    <n v="0"/>
    <n v="1"/>
  </r>
  <r>
    <s v="PAY55951446"/>
    <d v="2022-07-20T00:00:00"/>
    <n v="493.31"/>
    <x v="1"/>
    <x v="0"/>
    <s v="POL83335990"/>
    <n v="0"/>
    <n v="2022"/>
    <s v="July"/>
    <n v="1"/>
    <n v="0"/>
  </r>
  <r>
    <s v="PAY41155833"/>
    <d v="2023-02-25T00:00:00"/>
    <n v="1219.4100000000001"/>
    <x v="2"/>
    <x v="1"/>
    <s v="POL76589663"/>
    <n v="1"/>
    <n v="2023"/>
    <s v="February"/>
    <n v="0"/>
    <n v="1"/>
  </r>
  <r>
    <s v="PAY54486159"/>
    <d v="2023-11-06T00:00:00"/>
    <n v="288.44"/>
    <x v="2"/>
    <x v="1"/>
    <s v="POL64810571"/>
    <n v="1"/>
    <n v="2023"/>
    <s v="November"/>
    <n v="0"/>
    <n v="1"/>
  </r>
  <r>
    <s v="PAY71154884"/>
    <d v="2023-12-31T00:00:00"/>
    <n v="695.75"/>
    <x v="1"/>
    <x v="1"/>
    <s v="POL51145073"/>
    <n v="1"/>
    <n v="2023"/>
    <s v="December"/>
    <n v="0"/>
    <n v="1"/>
  </r>
  <r>
    <s v="PAY99438445"/>
    <d v="2023-04-22T00:00:00"/>
    <n v="1086.79"/>
    <x v="0"/>
    <x v="0"/>
    <s v="POL80794764"/>
    <n v="0"/>
    <n v="2023"/>
    <s v="April"/>
    <n v="1"/>
    <n v="0"/>
  </r>
  <r>
    <s v="PAY22293446"/>
    <d v="2022-11-01T00:00:00"/>
    <n v="1149.47"/>
    <x v="1"/>
    <x v="1"/>
    <s v="POL28002736"/>
    <n v="1"/>
    <n v="2022"/>
    <s v="November"/>
    <n v="0"/>
    <n v="1"/>
  </r>
  <r>
    <s v="PAY13686048"/>
    <d v="2023-09-18T00:00:00"/>
    <n v="1493.77"/>
    <x v="0"/>
    <x v="1"/>
    <s v="POL21489269"/>
    <n v="1"/>
    <n v="2023"/>
    <s v="September"/>
    <n v="0"/>
    <n v="1"/>
  </r>
  <r>
    <s v="PAY85762852"/>
    <d v="2024-09-17T00:00:00"/>
    <n v="722.63"/>
    <x v="2"/>
    <x v="0"/>
    <s v="POL27799003"/>
    <n v="0"/>
    <n v="2024"/>
    <s v="September"/>
    <n v="1"/>
    <n v="0"/>
  </r>
  <r>
    <s v="PAY88942197"/>
    <d v="2023-04-23T00:00:00"/>
    <n v="722.9"/>
    <x v="1"/>
    <x v="0"/>
    <s v="POL27996809"/>
    <n v="0"/>
    <n v="2023"/>
    <s v="April"/>
    <n v="1"/>
    <n v="0"/>
  </r>
  <r>
    <s v="PAY61435872"/>
    <d v="2022-07-08T00:00:00"/>
    <n v="837.62"/>
    <x v="0"/>
    <x v="0"/>
    <s v="POL01378372"/>
    <n v="0"/>
    <n v="2022"/>
    <s v="July"/>
    <n v="1"/>
    <n v="0"/>
  </r>
  <r>
    <s v="PAY02175969"/>
    <d v="2022-06-22T00:00:00"/>
    <n v="75.36"/>
    <x v="1"/>
    <x v="0"/>
    <s v="POL63430600"/>
    <n v="0"/>
    <n v="2022"/>
    <s v="June"/>
    <n v="1"/>
    <n v="0"/>
  </r>
  <r>
    <s v="PAY49704817"/>
    <d v="2024-08-29T00:00:00"/>
    <n v="452.54"/>
    <x v="2"/>
    <x v="0"/>
    <s v="POL73952203"/>
    <n v="0"/>
    <n v="2024"/>
    <s v="August"/>
    <n v="1"/>
    <n v="0"/>
  </r>
  <r>
    <s v="PAY40411256"/>
    <d v="2023-11-01T00:00:00"/>
    <n v="103.87"/>
    <x v="1"/>
    <x v="1"/>
    <s v="POL26231753"/>
    <n v="1"/>
    <n v="2023"/>
    <s v="November"/>
    <n v="0"/>
    <n v="1"/>
  </r>
  <r>
    <s v="PAY06479146"/>
    <d v="2023-05-12T00:00:00"/>
    <n v="1007.75"/>
    <x v="2"/>
    <x v="0"/>
    <s v="POL24578512"/>
    <n v="0"/>
    <n v="2023"/>
    <s v="May"/>
    <n v="1"/>
    <n v="0"/>
  </r>
  <r>
    <s v="PAY02469078"/>
    <d v="2022-11-15T00:00:00"/>
    <n v="322.58"/>
    <x v="0"/>
    <x v="1"/>
    <s v="POL96147285"/>
    <n v="1"/>
    <n v="2022"/>
    <s v="November"/>
    <n v="0"/>
    <n v="1"/>
  </r>
  <r>
    <s v="PAY65614407"/>
    <d v="2023-01-20T00:00:00"/>
    <n v="224.26"/>
    <x v="0"/>
    <x v="0"/>
    <s v="POL41015273"/>
    <n v="0"/>
    <n v="2023"/>
    <s v="January"/>
    <n v="1"/>
    <n v="0"/>
  </r>
  <r>
    <s v="PAY51497361"/>
    <d v="2024-03-25T00:00:00"/>
    <n v="1443.78"/>
    <x v="1"/>
    <x v="0"/>
    <s v="POL05438535"/>
    <n v="0"/>
    <n v="2024"/>
    <s v="March"/>
    <n v="1"/>
    <n v="0"/>
  </r>
  <r>
    <s v="PAY47696005"/>
    <d v="2024-11-26T00:00:00"/>
    <n v="1445.35"/>
    <x v="0"/>
    <x v="1"/>
    <s v="POL89376913"/>
    <n v="1"/>
    <n v="2024"/>
    <s v="November"/>
    <n v="0"/>
    <n v="1"/>
  </r>
  <r>
    <s v="PAY77564853"/>
    <d v="2024-07-04T00:00:00"/>
    <n v="893.25"/>
    <x v="2"/>
    <x v="0"/>
    <s v="POL96864283"/>
    <n v="0"/>
    <n v="2024"/>
    <s v="July"/>
    <n v="1"/>
    <n v="0"/>
  </r>
  <r>
    <s v="PAY26870433"/>
    <d v="2023-07-18T00:00:00"/>
    <n v="148.72999999999999"/>
    <x v="2"/>
    <x v="0"/>
    <s v="POL69821903"/>
    <n v="0"/>
    <n v="2023"/>
    <s v="July"/>
    <n v="1"/>
    <n v="0"/>
  </r>
  <r>
    <s v="PAY37018694"/>
    <d v="2024-04-09T00:00:00"/>
    <n v="1049.9100000000001"/>
    <x v="1"/>
    <x v="1"/>
    <s v="POL79312567"/>
    <n v="1"/>
    <n v="2024"/>
    <s v="April"/>
    <n v="0"/>
    <n v="1"/>
  </r>
  <r>
    <s v="PAY91255602"/>
    <d v="2023-09-13T00:00:00"/>
    <n v="1061.06"/>
    <x v="0"/>
    <x v="1"/>
    <s v="POL72712836"/>
    <n v="1"/>
    <n v="2023"/>
    <s v="September"/>
    <n v="0"/>
    <n v="1"/>
  </r>
  <r>
    <s v="PAY75073186"/>
    <d v="2024-04-27T00:00:00"/>
    <n v="1209.57"/>
    <x v="2"/>
    <x v="0"/>
    <s v="POL43978572"/>
    <n v="0"/>
    <n v="2024"/>
    <s v="April"/>
    <n v="1"/>
    <n v="0"/>
  </r>
  <r>
    <s v="PAY01828241"/>
    <d v="2023-08-05T00:00:00"/>
    <n v="294.92"/>
    <x v="0"/>
    <x v="0"/>
    <s v="POL13020656"/>
    <n v="0"/>
    <n v="2023"/>
    <s v="August"/>
    <n v="1"/>
    <n v="0"/>
  </r>
  <r>
    <s v="PAY16391409"/>
    <d v="2023-11-11T00:00:00"/>
    <n v="251.23"/>
    <x v="1"/>
    <x v="0"/>
    <s v="POL04511784"/>
    <n v="0"/>
    <n v="2023"/>
    <s v="November"/>
    <n v="1"/>
    <n v="0"/>
  </r>
  <r>
    <s v="PAY66794455"/>
    <d v="2024-12-04T00:00:00"/>
    <n v="1193.8599999999999"/>
    <x v="2"/>
    <x v="0"/>
    <s v="POL61863200"/>
    <n v="0"/>
    <n v="2024"/>
    <s v="December"/>
    <n v="1"/>
    <n v="0"/>
  </r>
  <r>
    <s v="PAY87835593"/>
    <d v="2022-03-12T00:00:00"/>
    <n v="892.47"/>
    <x v="2"/>
    <x v="1"/>
    <s v="POL62189642"/>
    <n v="1"/>
    <n v="2022"/>
    <s v="March"/>
    <n v="0"/>
    <n v="1"/>
  </r>
  <r>
    <s v="PAY04558026"/>
    <d v="2022-07-27T00:00:00"/>
    <n v="763.2"/>
    <x v="1"/>
    <x v="0"/>
    <s v="POL02457205"/>
    <n v="0"/>
    <n v="2022"/>
    <s v="July"/>
    <n v="1"/>
    <n v="0"/>
  </r>
  <r>
    <s v="PAY85635192"/>
    <d v="2022-09-19T00:00:00"/>
    <n v="267.32"/>
    <x v="1"/>
    <x v="0"/>
    <s v="POL53955100"/>
    <n v="0"/>
    <n v="2022"/>
    <s v="September"/>
    <n v="1"/>
    <n v="0"/>
  </r>
  <r>
    <s v="PAY14902712"/>
    <d v="2024-08-10T00:00:00"/>
    <n v="250.74"/>
    <x v="0"/>
    <x v="0"/>
    <s v="POL40270611"/>
    <n v="0"/>
    <n v="2024"/>
    <s v="August"/>
    <n v="1"/>
    <n v="0"/>
  </r>
  <r>
    <s v="PAY67527577"/>
    <d v="2023-01-03T00:00:00"/>
    <n v="990.19"/>
    <x v="1"/>
    <x v="0"/>
    <s v="POL24807912"/>
    <n v="0"/>
    <n v="2023"/>
    <s v="January"/>
    <n v="1"/>
    <n v="0"/>
  </r>
  <r>
    <s v="PAY94187072"/>
    <d v="2024-01-14T00:00:00"/>
    <n v="728.39"/>
    <x v="2"/>
    <x v="1"/>
    <s v="POL70775475"/>
    <n v="1"/>
    <n v="2024"/>
    <s v="January"/>
    <n v="0"/>
    <n v="1"/>
  </r>
  <r>
    <s v="PAY29167944"/>
    <d v="2023-10-01T00:00:00"/>
    <n v="1406.88"/>
    <x v="2"/>
    <x v="0"/>
    <s v="POL87412754"/>
    <n v="0"/>
    <n v="2023"/>
    <s v="October"/>
    <n v="1"/>
    <n v="0"/>
  </r>
  <r>
    <s v="PAY56522779"/>
    <d v="2023-05-24T00:00:00"/>
    <n v="1065.21"/>
    <x v="0"/>
    <x v="0"/>
    <s v="POL95423471"/>
    <n v="0"/>
    <n v="2023"/>
    <s v="May"/>
    <n v="1"/>
    <n v="0"/>
  </r>
  <r>
    <s v="PAY66417029"/>
    <d v="2023-03-27T00:00:00"/>
    <n v="620.66999999999996"/>
    <x v="2"/>
    <x v="1"/>
    <s v="POL88760778"/>
    <n v="1"/>
    <n v="2023"/>
    <s v="March"/>
    <n v="0"/>
    <n v="1"/>
  </r>
  <r>
    <s v="PAY72959287"/>
    <d v="2022-01-05T00:00:00"/>
    <n v="1267.47"/>
    <x v="1"/>
    <x v="0"/>
    <s v="POL23114064"/>
    <n v="0"/>
    <n v="2022"/>
    <s v="January"/>
    <n v="1"/>
    <n v="0"/>
  </r>
  <r>
    <s v="PAY02843868"/>
    <d v="2022-06-08T00:00:00"/>
    <n v="1473.24"/>
    <x v="1"/>
    <x v="0"/>
    <s v="POL21013410"/>
    <n v="0"/>
    <n v="2022"/>
    <s v="June"/>
    <n v="1"/>
    <n v="0"/>
  </r>
  <r>
    <s v="PAY69278023"/>
    <d v="2022-10-09T00:00:00"/>
    <n v="660.68"/>
    <x v="0"/>
    <x v="1"/>
    <s v="POL14316031"/>
    <n v="1"/>
    <n v="2022"/>
    <s v="October"/>
    <n v="0"/>
    <n v="1"/>
  </r>
  <r>
    <s v="PAY24660942"/>
    <d v="2022-05-23T00:00:00"/>
    <n v="738.83"/>
    <x v="1"/>
    <x v="0"/>
    <s v="POL86602241"/>
    <n v="0"/>
    <n v="2022"/>
    <s v="May"/>
    <n v="1"/>
    <n v="0"/>
  </r>
  <r>
    <s v="PAY72902734"/>
    <d v="2023-01-12T00:00:00"/>
    <n v="524"/>
    <x v="2"/>
    <x v="1"/>
    <s v="POL76939080"/>
    <n v="1"/>
    <n v="2023"/>
    <s v="January"/>
    <n v="0"/>
    <n v="1"/>
  </r>
  <r>
    <s v="PAY77299118"/>
    <d v="2023-04-12T00:00:00"/>
    <n v="83.16"/>
    <x v="2"/>
    <x v="0"/>
    <s v="POL72000232"/>
    <n v="0"/>
    <n v="2023"/>
    <s v="April"/>
    <n v="1"/>
    <n v="0"/>
  </r>
  <r>
    <s v="PAY72654410"/>
    <d v="2022-06-30T00:00:00"/>
    <n v="450.84"/>
    <x v="1"/>
    <x v="0"/>
    <s v="POL09523049"/>
    <n v="0"/>
    <n v="2022"/>
    <s v="June"/>
    <n v="1"/>
    <n v="0"/>
  </r>
  <r>
    <s v="PAY74372094"/>
    <d v="2024-11-29T00:00:00"/>
    <n v="1232.5"/>
    <x v="2"/>
    <x v="0"/>
    <s v="POL24131589"/>
    <n v="0"/>
    <n v="2024"/>
    <s v="November"/>
    <n v="1"/>
    <n v="0"/>
  </r>
  <r>
    <s v="PAY87026697"/>
    <d v="2024-09-13T00:00:00"/>
    <n v="514.51"/>
    <x v="0"/>
    <x v="0"/>
    <s v="POL38790391"/>
    <n v="0"/>
    <n v="2024"/>
    <s v="September"/>
    <n v="1"/>
    <n v="0"/>
  </r>
  <r>
    <s v="PAY91124782"/>
    <d v="2023-09-10T00:00:00"/>
    <n v="1396.53"/>
    <x v="0"/>
    <x v="0"/>
    <s v="POL88392723"/>
    <n v="0"/>
    <n v="2023"/>
    <s v="September"/>
    <n v="1"/>
    <n v="0"/>
  </r>
  <r>
    <s v="PAY81711070"/>
    <d v="2024-08-04T00:00:00"/>
    <n v="979.53"/>
    <x v="1"/>
    <x v="0"/>
    <s v="POL02586223"/>
    <n v="0"/>
    <n v="2024"/>
    <s v="August"/>
    <n v="1"/>
    <n v="0"/>
  </r>
  <r>
    <s v="PAY36982586"/>
    <d v="2022-10-06T00:00:00"/>
    <n v="1162.3399999999999"/>
    <x v="1"/>
    <x v="0"/>
    <s v="POL48994632"/>
    <n v="0"/>
    <n v="2022"/>
    <s v="October"/>
    <n v="1"/>
    <n v="0"/>
  </r>
  <r>
    <s v="PAY76558335"/>
    <d v="2022-02-12T00:00:00"/>
    <n v="309.33999999999997"/>
    <x v="0"/>
    <x v="1"/>
    <s v="POL39487176"/>
    <n v="1"/>
    <n v="2022"/>
    <s v="February"/>
    <n v="0"/>
    <n v="1"/>
  </r>
  <r>
    <s v="PAY90838380"/>
    <d v="2024-11-09T00:00:00"/>
    <n v="410.67"/>
    <x v="0"/>
    <x v="1"/>
    <s v="POL37180601"/>
    <n v="1"/>
    <n v="2024"/>
    <s v="November"/>
    <n v="0"/>
    <n v="1"/>
  </r>
  <r>
    <s v="PAY70577783"/>
    <d v="2024-02-12T00:00:00"/>
    <n v="291.31"/>
    <x v="0"/>
    <x v="0"/>
    <s v="POL91259489"/>
    <n v="0"/>
    <n v="2024"/>
    <s v="February"/>
    <n v="1"/>
    <n v="0"/>
  </r>
  <r>
    <s v="PAY07109315"/>
    <d v="2023-06-08T00:00:00"/>
    <n v="211.89"/>
    <x v="2"/>
    <x v="0"/>
    <s v="POL50807231"/>
    <n v="0"/>
    <n v="2023"/>
    <s v="June"/>
    <n v="1"/>
    <n v="0"/>
  </r>
  <r>
    <s v="PAY12326208"/>
    <d v="2023-07-29T00:00:00"/>
    <n v="269.91000000000003"/>
    <x v="1"/>
    <x v="1"/>
    <s v="POL41871042"/>
    <n v="1"/>
    <n v="2023"/>
    <s v="July"/>
    <n v="0"/>
    <n v="1"/>
  </r>
  <r>
    <s v="PAY56981152"/>
    <d v="2022-04-22T00:00:00"/>
    <n v="695.07"/>
    <x v="0"/>
    <x v="1"/>
    <s v="POL81437012"/>
    <n v="1"/>
    <n v="2022"/>
    <s v="April"/>
    <n v="0"/>
    <n v="1"/>
  </r>
  <r>
    <s v="PAY20399907"/>
    <d v="2022-04-02T00:00:00"/>
    <n v="934.63"/>
    <x v="2"/>
    <x v="0"/>
    <s v="POL47692099"/>
    <n v="0"/>
    <n v="2022"/>
    <s v="April"/>
    <n v="1"/>
    <n v="0"/>
  </r>
  <r>
    <s v="PAY10079928"/>
    <d v="2023-09-19T00:00:00"/>
    <n v="1215.96"/>
    <x v="2"/>
    <x v="1"/>
    <s v="POL85755692"/>
    <n v="1"/>
    <n v="2023"/>
    <s v="September"/>
    <n v="0"/>
    <n v="1"/>
  </r>
  <r>
    <s v="PAY77307425"/>
    <d v="2022-10-26T00:00:00"/>
    <n v="1316.38"/>
    <x v="0"/>
    <x v="1"/>
    <s v="POL97474248"/>
    <n v="1"/>
    <n v="2022"/>
    <s v="October"/>
    <n v="0"/>
    <n v="1"/>
  </r>
  <r>
    <s v="PAY91658887"/>
    <d v="2024-07-04T00:00:00"/>
    <n v="742.46"/>
    <x v="0"/>
    <x v="0"/>
    <s v="POL69142405"/>
    <n v="0"/>
    <n v="2024"/>
    <s v="July"/>
    <n v="1"/>
    <n v="0"/>
  </r>
  <r>
    <s v="PAY30421592"/>
    <d v="2024-07-18T00:00:00"/>
    <n v="645.69000000000005"/>
    <x v="0"/>
    <x v="1"/>
    <s v="POL26393538"/>
    <n v="1"/>
    <n v="2024"/>
    <s v="July"/>
    <n v="0"/>
    <n v="1"/>
  </r>
  <r>
    <s v="PAY77491467"/>
    <d v="2023-07-01T00:00:00"/>
    <n v="1118.1400000000001"/>
    <x v="1"/>
    <x v="0"/>
    <s v="POL70419372"/>
    <n v="0"/>
    <n v="2023"/>
    <s v="July"/>
    <n v="1"/>
    <n v="0"/>
  </r>
  <r>
    <s v="PAY15767479"/>
    <d v="2022-09-18T00:00:00"/>
    <n v="1470.08"/>
    <x v="1"/>
    <x v="0"/>
    <s v="POL87905050"/>
    <n v="0"/>
    <n v="2022"/>
    <s v="September"/>
    <n v="1"/>
    <n v="0"/>
  </r>
  <r>
    <s v="PAY49098423"/>
    <d v="2024-08-30T00:00:00"/>
    <n v="129.18"/>
    <x v="2"/>
    <x v="1"/>
    <s v="POL80450492"/>
    <n v="1"/>
    <n v="2024"/>
    <s v="August"/>
    <n v="0"/>
    <n v="1"/>
  </r>
  <r>
    <s v="PAY21819196"/>
    <d v="2022-03-15T00:00:00"/>
    <n v="948.66"/>
    <x v="0"/>
    <x v="0"/>
    <s v="POL83112617"/>
    <n v="0"/>
    <n v="2022"/>
    <s v="March"/>
    <n v="1"/>
    <n v="0"/>
  </r>
  <r>
    <s v="PAY79655857"/>
    <d v="2022-08-11T00:00:00"/>
    <n v="433.61"/>
    <x v="1"/>
    <x v="0"/>
    <s v="POL76374292"/>
    <n v="0"/>
    <n v="2022"/>
    <s v="August"/>
    <n v="1"/>
    <n v="0"/>
  </r>
  <r>
    <s v="PAY19073475"/>
    <d v="2024-04-23T00:00:00"/>
    <n v="62.39"/>
    <x v="1"/>
    <x v="1"/>
    <s v="POL49082754"/>
    <n v="1"/>
    <n v="2024"/>
    <s v="April"/>
    <n v="0"/>
    <n v="1"/>
  </r>
  <r>
    <s v="PAY95181954"/>
    <d v="2023-05-19T00:00:00"/>
    <n v="1002.69"/>
    <x v="1"/>
    <x v="0"/>
    <s v="POL41613938"/>
    <n v="0"/>
    <n v="2023"/>
    <s v="May"/>
    <n v="1"/>
    <n v="0"/>
  </r>
  <r>
    <s v="PAY60827794"/>
    <d v="2024-08-01T00:00:00"/>
    <n v="1430.52"/>
    <x v="1"/>
    <x v="1"/>
    <s v="POL96147285"/>
    <n v="1"/>
    <n v="2024"/>
    <s v="August"/>
    <n v="0"/>
    <n v="1"/>
  </r>
  <r>
    <s v="PAY07629974"/>
    <d v="2023-07-03T00:00:00"/>
    <n v="1325.62"/>
    <x v="2"/>
    <x v="0"/>
    <s v="POL72122375"/>
    <n v="0"/>
    <n v="2023"/>
    <s v="July"/>
    <n v="1"/>
    <n v="0"/>
  </r>
  <r>
    <s v="PAY10704837"/>
    <d v="2022-02-20T00:00:00"/>
    <n v="264.3"/>
    <x v="2"/>
    <x v="1"/>
    <s v="POL83835374"/>
    <n v="1"/>
    <n v="2022"/>
    <s v="February"/>
    <n v="0"/>
    <n v="1"/>
  </r>
  <r>
    <s v="PAY41117099"/>
    <d v="2023-06-04T00:00:00"/>
    <n v="401.39"/>
    <x v="1"/>
    <x v="0"/>
    <s v="POL12256062"/>
    <n v="0"/>
    <n v="2023"/>
    <s v="June"/>
    <n v="1"/>
    <n v="0"/>
  </r>
  <r>
    <s v="PAY05263381"/>
    <d v="2024-10-10T00:00:00"/>
    <n v="521.92999999999995"/>
    <x v="1"/>
    <x v="1"/>
    <s v="POL78017200"/>
    <n v="1"/>
    <n v="2024"/>
    <s v="October"/>
    <n v="0"/>
    <n v="1"/>
  </r>
  <r>
    <s v="PAY32523488"/>
    <d v="2024-03-19T00:00:00"/>
    <n v="1220.5"/>
    <x v="1"/>
    <x v="0"/>
    <s v="POL56451530"/>
    <n v="0"/>
    <n v="2024"/>
    <s v="March"/>
    <n v="1"/>
    <n v="0"/>
  </r>
  <r>
    <s v="PAY74838911"/>
    <d v="2022-10-28T00:00:00"/>
    <n v="264.89999999999998"/>
    <x v="1"/>
    <x v="1"/>
    <s v="POL37666205"/>
    <n v="1"/>
    <n v="2022"/>
    <s v="October"/>
    <n v="0"/>
    <n v="1"/>
  </r>
  <r>
    <s v="PAY19167120"/>
    <d v="2022-12-11T00:00:00"/>
    <n v="1381.68"/>
    <x v="1"/>
    <x v="1"/>
    <s v="POL83133699"/>
    <n v="1"/>
    <n v="2022"/>
    <s v="December"/>
    <n v="0"/>
    <n v="1"/>
  </r>
  <r>
    <s v="PAY70692314"/>
    <d v="2024-08-03T00:00:00"/>
    <n v="826.81"/>
    <x v="1"/>
    <x v="0"/>
    <s v="POL82338857"/>
    <n v="0"/>
    <n v="2024"/>
    <s v="August"/>
    <n v="1"/>
    <n v="0"/>
  </r>
  <r>
    <s v="PAY43320830"/>
    <d v="2022-08-16T00:00:00"/>
    <n v="61.79"/>
    <x v="2"/>
    <x v="0"/>
    <s v="POL09141368"/>
    <n v="0"/>
    <n v="2022"/>
    <s v="August"/>
    <n v="1"/>
    <n v="0"/>
  </r>
  <r>
    <s v="PAY44204479"/>
    <d v="2023-10-17T00:00:00"/>
    <n v="919.04"/>
    <x v="1"/>
    <x v="0"/>
    <s v="POL25690244"/>
    <n v="0"/>
    <n v="2023"/>
    <s v="October"/>
    <n v="1"/>
    <n v="0"/>
  </r>
  <r>
    <s v="PAY46400563"/>
    <d v="2024-03-10T00:00:00"/>
    <n v="319.22000000000003"/>
    <x v="2"/>
    <x v="0"/>
    <s v="POL35985478"/>
    <n v="0"/>
    <n v="2024"/>
    <s v="March"/>
    <n v="1"/>
    <n v="0"/>
  </r>
  <r>
    <s v="PAY00729513"/>
    <d v="2023-01-08T00:00:00"/>
    <n v="947.17"/>
    <x v="0"/>
    <x v="0"/>
    <s v="POL82676830"/>
    <n v="0"/>
    <n v="2023"/>
    <s v="January"/>
    <n v="1"/>
    <n v="0"/>
  </r>
  <r>
    <s v="PAY63072760"/>
    <d v="2022-07-08T00:00:00"/>
    <n v="276.70999999999998"/>
    <x v="0"/>
    <x v="0"/>
    <s v="POL81437740"/>
    <n v="0"/>
    <n v="2022"/>
    <s v="July"/>
    <n v="1"/>
    <n v="0"/>
  </r>
  <r>
    <s v="PAY47200755"/>
    <d v="2024-08-25T00:00:00"/>
    <n v="696.47"/>
    <x v="2"/>
    <x v="1"/>
    <s v="POL72353827"/>
    <n v="1"/>
    <n v="2024"/>
    <s v="August"/>
    <n v="0"/>
    <n v="1"/>
  </r>
  <r>
    <s v="PAY78621104"/>
    <d v="2022-06-24T00:00:00"/>
    <n v="325.55"/>
    <x v="1"/>
    <x v="0"/>
    <s v="POL13266531"/>
    <n v="0"/>
    <n v="2022"/>
    <s v="June"/>
    <n v="1"/>
    <n v="0"/>
  </r>
  <r>
    <s v="PAY53983513"/>
    <d v="2023-07-17T00:00:00"/>
    <n v="1160.08"/>
    <x v="0"/>
    <x v="0"/>
    <s v="POL20394281"/>
    <n v="0"/>
    <n v="2023"/>
    <s v="July"/>
    <n v="1"/>
    <n v="0"/>
  </r>
  <r>
    <s v="PAY59489259"/>
    <d v="2022-04-23T00:00:00"/>
    <n v="203.14"/>
    <x v="2"/>
    <x v="0"/>
    <s v="POL15495647"/>
    <n v="0"/>
    <n v="2022"/>
    <s v="April"/>
    <n v="1"/>
    <n v="0"/>
  </r>
  <r>
    <s v="PAY20153362"/>
    <d v="2023-02-16T00:00:00"/>
    <n v="543.49"/>
    <x v="2"/>
    <x v="0"/>
    <s v="POL22416756"/>
    <n v="0"/>
    <n v="2023"/>
    <s v="February"/>
    <n v="1"/>
    <n v="0"/>
  </r>
  <r>
    <s v="PAY30266963"/>
    <d v="2024-06-04T00:00:00"/>
    <n v="164.73"/>
    <x v="0"/>
    <x v="0"/>
    <s v="POL01957491"/>
    <n v="0"/>
    <n v="2024"/>
    <s v="June"/>
    <n v="1"/>
    <n v="0"/>
  </r>
  <r>
    <s v="PAY61779227"/>
    <d v="2022-12-05T00:00:00"/>
    <n v="1257.73"/>
    <x v="1"/>
    <x v="0"/>
    <s v="POL46236340"/>
    <n v="0"/>
    <n v="2022"/>
    <s v="December"/>
    <n v="1"/>
    <n v="0"/>
  </r>
  <r>
    <s v="PAY75177627"/>
    <d v="2024-11-22T00:00:00"/>
    <n v="949.27"/>
    <x v="2"/>
    <x v="1"/>
    <s v="POL51049013"/>
    <n v="1"/>
    <n v="2024"/>
    <s v="November"/>
    <n v="0"/>
    <n v="1"/>
  </r>
  <r>
    <s v="PAY74864238"/>
    <d v="2024-09-03T00:00:00"/>
    <n v="671.03"/>
    <x v="2"/>
    <x v="1"/>
    <s v="POL18306800"/>
    <n v="1"/>
    <n v="2024"/>
    <s v="September"/>
    <n v="0"/>
    <n v="1"/>
  </r>
  <r>
    <s v="PAY61436625"/>
    <d v="2022-03-04T00:00:00"/>
    <n v="200.92"/>
    <x v="1"/>
    <x v="0"/>
    <s v="POL70403090"/>
    <n v="0"/>
    <n v="2022"/>
    <s v="March"/>
    <n v="1"/>
    <n v="0"/>
  </r>
  <r>
    <s v="PAY70941728"/>
    <d v="2023-12-20T00:00:00"/>
    <n v="642.05999999999995"/>
    <x v="0"/>
    <x v="1"/>
    <s v="POL11950441"/>
    <n v="1"/>
    <n v="2023"/>
    <s v="December"/>
    <n v="0"/>
    <n v="1"/>
  </r>
  <r>
    <s v="PAY23430562"/>
    <d v="2023-02-10T00:00:00"/>
    <n v="226.93"/>
    <x v="0"/>
    <x v="0"/>
    <s v="POL37660659"/>
    <n v="0"/>
    <n v="2023"/>
    <s v="February"/>
    <n v="1"/>
    <n v="0"/>
  </r>
  <r>
    <s v="PAY93408897"/>
    <d v="2023-12-21T00:00:00"/>
    <n v="963.17"/>
    <x v="2"/>
    <x v="0"/>
    <s v="POL92547677"/>
    <n v="0"/>
    <n v="2023"/>
    <s v="December"/>
    <n v="1"/>
    <n v="0"/>
  </r>
  <r>
    <s v="PAY70528559"/>
    <d v="2023-11-15T00:00:00"/>
    <n v="1350.48"/>
    <x v="2"/>
    <x v="0"/>
    <s v="POL98054081"/>
    <n v="0"/>
    <n v="2023"/>
    <s v="November"/>
    <n v="1"/>
    <n v="0"/>
  </r>
  <r>
    <s v="PAY66153704"/>
    <d v="2023-11-24T00:00:00"/>
    <n v="268.02"/>
    <x v="0"/>
    <x v="1"/>
    <s v="POL69636143"/>
    <n v="1"/>
    <n v="2023"/>
    <s v="November"/>
    <n v="0"/>
    <n v="1"/>
  </r>
  <r>
    <s v="PAY86949638"/>
    <d v="2024-08-04T00:00:00"/>
    <n v="1227.17"/>
    <x v="2"/>
    <x v="1"/>
    <s v="POL96200610"/>
    <n v="1"/>
    <n v="2024"/>
    <s v="August"/>
    <n v="0"/>
    <n v="1"/>
  </r>
  <r>
    <s v="PAY01898886"/>
    <d v="2022-07-09T00:00:00"/>
    <n v="603.54999999999995"/>
    <x v="0"/>
    <x v="0"/>
    <s v="POL40926349"/>
    <n v="0"/>
    <n v="2022"/>
    <s v="July"/>
    <n v="1"/>
    <n v="0"/>
  </r>
  <r>
    <s v="PAY15712117"/>
    <d v="2022-08-25T00:00:00"/>
    <n v="587.49"/>
    <x v="2"/>
    <x v="1"/>
    <s v="POL08698776"/>
    <n v="1"/>
    <n v="2022"/>
    <s v="August"/>
    <n v="0"/>
    <n v="1"/>
  </r>
  <r>
    <s v="PAY66361600"/>
    <d v="2023-12-14T00:00:00"/>
    <n v="319.83"/>
    <x v="0"/>
    <x v="0"/>
    <s v="POL77178021"/>
    <n v="0"/>
    <n v="2023"/>
    <s v="December"/>
    <n v="1"/>
    <n v="0"/>
  </r>
  <r>
    <s v="PAY52808740"/>
    <d v="2022-11-05T00:00:00"/>
    <n v="1161.18"/>
    <x v="1"/>
    <x v="0"/>
    <s v="POL48220371"/>
    <n v="0"/>
    <n v="2022"/>
    <s v="November"/>
    <n v="1"/>
    <n v="0"/>
  </r>
  <r>
    <s v="PAY23957928"/>
    <d v="2024-08-28T00:00:00"/>
    <n v="239.32"/>
    <x v="2"/>
    <x v="0"/>
    <s v="POL66239036"/>
    <n v="0"/>
    <n v="2024"/>
    <s v="August"/>
    <n v="1"/>
    <n v="0"/>
  </r>
  <r>
    <s v="PAY51334237"/>
    <d v="2023-07-25T00:00:00"/>
    <n v="656.82"/>
    <x v="0"/>
    <x v="0"/>
    <s v="POL07284415"/>
    <n v="0"/>
    <n v="2023"/>
    <s v="July"/>
    <n v="1"/>
    <n v="0"/>
  </r>
  <r>
    <s v="PAY76301180"/>
    <d v="2022-12-26T00:00:00"/>
    <n v="415.92"/>
    <x v="0"/>
    <x v="1"/>
    <s v="POL53040094"/>
    <n v="1"/>
    <n v="2022"/>
    <s v="December"/>
    <n v="0"/>
    <n v="1"/>
  </r>
  <r>
    <s v="PAY26160425"/>
    <d v="2022-05-14T00:00:00"/>
    <n v="63.43"/>
    <x v="1"/>
    <x v="0"/>
    <s v="POL25608418"/>
    <n v="0"/>
    <n v="2022"/>
    <s v="May"/>
    <n v="1"/>
    <n v="0"/>
  </r>
  <r>
    <s v="PAY29283184"/>
    <d v="2023-03-13T00:00:00"/>
    <n v="1093.5"/>
    <x v="2"/>
    <x v="0"/>
    <s v="POL45551235"/>
    <n v="0"/>
    <n v="2023"/>
    <s v="March"/>
    <n v="1"/>
    <n v="0"/>
  </r>
  <r>
    <s v="PAY91625721"/>
    <d v="2024-10-06T00:00:00"/>
    <n v="1477.26"/>
    <x v="1"/>
    <x v="1"/>
    <s v="POL66485877"/>
    <n v="1"/>
    <n v="2024"/>
    <s v="October"/>
    <n v="0"/>
    <n v="1"/>
  </r>
  <r>
    <s v="PAY36973131"/>
    <d v="2024-06-24T00:00:00"/>
    <n v="810.78"/>
    <x v="0"/>
    <x v="1"/>
    <s v="POL85747478"/>
    <n v="1"/>
    <n v="2024"/>
    <s v="June"/>
    <n v="0"/>
    <n v="1"/>
  </r>
  <r>
    <s v="PAY48743795"/>
    <d v="2024-09-11T00:00:00"/>
    <n v="1412.14"/>
    <x v="1"/>
    <x v="0"/>
    <s v="POL72072111"/>
    <n v="0"/>
    <n v="2024"/>
    <s v="September"/>
    <n v="1"/>
    <n v="0"/>
  </r>
  <r>
    <s v="PAY72111575"/>
    <d v="2022-11-02T00:00:00"/>
    <n v="525.03"/>
    <x v="1"/>
    <x v="1"/>
    <s v="POL19720600"/>
    <n v="1"/>
    <n v="2022"/>
    <s v="November"/>
    <n v="0"/>
    <n v="1"/>
  </r>
  <r>
    <s v="PAY98329137"/>
    <d v="2024-03-31T00:00:00"/>
    <n v="712.22"/>
    <x v="1"/>
    <x v="0"/>
    <s v="POL51974701"/>
    <n v="0"/>
    <n v="2024"/>
    <s v="March"/>
    <n v="1"/>
    <n v="0"/>
  </r>
  <r>
    <s v="PAY62875741"/>
    <d v="2024-06-12T00:00:00"/>
    <n v="789.49"/>
    <x v="0"/>
    <x v="1"/>
    <s v="POL26162057"/>
    <n v="1"/>
    <n v="2024"/>
    <s v="June"/>
    <n v="0"/>
    <n v="1"/>
  </r>
  <r>
    <s v="PAY87800874"/>
    <d v="2022-10-05T00:00:00"/>
    <n v="1310.75"/>
    <x v="1"/>
    <x v="1"/>
    <s v="POL89719894"/>
    <n v="1"/>
    <n v="2022"/>
    <s v="October"/>
    <n v="0"/>
    <n v="1"/>
  </r>
  <r>
    <s v="PAY11550505"/>
    <d v="2024-01-17T00:00:00"/>
    <n v="503.48"/>
    <x v="1"/>
    <x v="0"/>
    <s v="POL12886983"/>
    <n v="0"/>
    <n v="2024"/>
    <s v="January"/>
    <n v="1"/>
    <n v="0"/>
  </r>
  <r>
    <s v="PAY78174777"/>
    <d v="2024-12-13T00:00:00"/>
    <n v="629.29999999999995"/>
    <x v="0"/>
    <x v="0"/>
    <s v="POL50101215"/>
    <n v="0"/>
    <n v="2024"/>
    <s v="December"/>
    <n v="1"/>
    <n v="0"/>
  </r>
  <r>
    <s v="PAY51356315"/>
    <d v="2023-04-17T00:00:00"/>
    <n v="941.15"/>
    <x v="1"/>
    <x v="0"/>
    <s v="POL05347013"/>
    <n v="0"/>
    <n v="2023"/>
    <s v="April"/>
    <n v="1"/>
    <n v="0"/>
  </r>
  <r>
    <s v="PAY87881186"/>
    <d v="2022-09-16T00:00:00"/>
    <n v="1370.96"/>
    <x v="0"/>
    <x v="0"/>
    <s v="POL46435605"/>
    <n v="0"/>
    <n v="2022"/>
    <s v="September"/>
    <n v="1"/>
    <n v="0"/>
  </r>
  <r>
    <s v="PAY54859943"/>
    <d v="2024-11-20T00:00:00"/>
    <n v="982.33"/>
    <x v="1"/>
    <x v="0"/>
    <s v="POL09280039"/>
    <n v="0"/>
    <n v="2024"/>
    <s v="November"/>
    <n v="1"/>
    <n v="0"/>
  </r>
  <r>
    <s v="PAY40823196"/>
    <d v="2024-02-09T00:00:00"/>
    <n v="986.48"/>
    <x v="1"/>
    <x v="0"/>
    <s v="POL24029691"/>
    <n v="0"/>
    <n v="2024"/>
    <s v="February"/>
    <n v="1"/>
    <n v="0"/>
  </r>
  <r>
    <s v="PAY47073681"/>
    <d v="2023-07-30T00:00:00"/>
    <n v="680.94"/>
    <x v="2"/>
    <x v="0"/>
    <s v="POL74142880"/>
    <n v="0"/>
    <n v="2023"/>
    <s v="July"/>
    <n v="1"/>
    <n v="0"/>
  </r>
  <r>
    <s v="PAY23064770"/>
    <d v="2024-11-17T00:00:00"/>
    <n v="1321.66"/>
    <x v="0"/>
    <x v="1"/>
    <s v="POL92941554"/>
    <n v="1"/>
    <n v="2024"/>
    <s v="November"/>
    <n v="0"/>
    <n v="1"/>
  </r>
  <r>
    <s v="PAY93941533"/>
    <d v="2022-12-30T00:00:00"/>
    <n v="330.12"/>
    <x v="1"/>
    <x v="1"/>
    <s v="POL92741100"/>
    <n v="1"/>
    <n v="2022"/>
    <s v="December"/>
    <n v="0"/>
    <n v="1"/>
  </r>
  <r>
    <s v="PAY79380557"/>
    <d v="2022-03-14T00:00:00"/>
    <n v="174.52"/>
    <x v="2"/>
    <x v="1"/>
    <s v="POL71218396"/>
    <n v="1"/>
    <n v="2022"/>
    <s v="March"/>
    <n v="0"/>
    <n v="1"/>
  </r>
  <r>
    <s v="PAY08481897"/>
    <d v="2024-10-03T00:00:00"/>
    <n v="1326.79"/>
    <x v="0"/>
    <x v="0"/>
    <s v="POL89029482"/>
    <n v="0"/>
    <n v="2024"/>
    <s v="October"/>
    <n v="1"/>
    <n v="0"/>
  </r>
  <r>
    <s v="PAY05912245"/>
    <d v="2024-08-14T00:00:00"/>
    <n v="692.45"/>
    <x v="0"/>
    <x v="0"/>
    <s v="POL13276567"/>
    <n v="0"/>
    <n v="2024"/>
    <s v="August"/>
    <n v="1"/>
    <n v="0"/>
  </r>
  <r>
    <s v="PAY64823336"/>
    <d v="2022-02-04T00:00:00"/>
    <n v="1103.6400000000001"/>
    <x v="2"/>
    <x v="0"/>
    <s v="POL73942123"/>
    <n v="0"/>
    <n v="2022"/>
    <s v="February"/>
    <n v="1"/>
    <n v="0"/>
  </r>
  <r>
    <s v="PAY26022454"/>
    <d v="2024-05-21T00:00:00"/>
    <n v="821.35"/>
    <x v="2"/>
    <x v="1"/>
    <s v="POL32615380"/>
    <n v="1"/>
    <n v="2024"/>
    <s v="May"/>
    <n v="0"/>
    <n v="1"/>
  </r>
  <r>
    <s v="PAY98412797"/>
    <d v="2023-03-29T00:00:00"/>
    <n v="313.32"/>
    <x v="1"/>
    <x v="1"/>
    <s v="POL35996382"/>
    <n v="1"/>
    <n v="2023"/>
    <s v="March"/>
    <n v="0"/>
    <n v="1"/>
  </r>
  <r>
    <s v="PAY98332916"/>
    <d v="2022-07-22T00:00:00"/>
    <n v="721.35"/>
    <x v="2"/>
    <x v="0"/>
    <s v="POL69702312"/>
    <n v="0"/>
    <n v="2022"/>
    <s v="July"/>
    <n v="1"/>
    <n v="0"/>
  </r>
  <r>
    <s v="PAY40451876"/>
    <d v="2024-01-06T00:00:00"/>
    <n v="936.5"/>
    <x v="2"/>
    <x v="1"/>
    <s v="POL94998693"/>
    <n v="1"/>
    <n v="2024"/>
    <s v="January"/>
    <n v="0"/>
    <n v="1"/>
  </r>
  <r>
    <s v="PAY30379315"/>
    <d v="2024-06-10T00:00:00"/>
    <n v="67.66"/>
    <x v="0"/>
    <x v="0"/>
    <s v="POL21394556"/>
    <n v="0"/>
    <n v="2024"/>
    <s v="June"/>
    <n v="1"/>
    <n v="0"/>
  </r>
  <r>
    <s v="PAY00044341"/>
    <d v="2024-11-21T00:00:00"/>
    <n v="574.89"/>
    <x v="1"/>
    <x v="0"/>
    <s v="POL61699231"/>
    <n v="0"/>
    <n v="2024"/>
    <s v="November"/>
    <n v="1"/>
    <n v="0"/>
  </r>
  <r>
    <s v="PAY42797531"/>
    <d v="2024-07-04T00:00:00"/>
    <n v="835.15"/>
    <x v="1"/>
    <x v="0"/>
    <s v="POL05477127"/>
    <n v="0"/>
    <n v="2024"/>
    <s v="July"/>
    <n v="1"/>
    <n v="0"/>
  </r>
  <r>
    <s v="PAY78158220"/>
    <d v="2024-01-23T00:00:00"/>
    <n v="971.82"/>
    <x v="1"/>
    <x v="0"/>
    <s v="POL82130427"/>
    <n v="0"/>
    <n v="2024"/>
    <s v="January"/>
    <n v="1"/>
    <n v="0"/>
  </r>
  <r>
    <s v="PAY49969751"/>
    <d v="2023-01-19T00:00:00"/>
    <n v="465.15"/>
    <x v="2"/>
    <x v="0"/>
    <s v="POL61337531"/>
    <n v="0"/>
    <n v="2023"/>
    <s v="January"/>
    <n v="1"/>
    <n v="0"/>
  </r>
  <r>
    <s v="PAY01426123"/>
    <d v="2024-06-19T00:00:00"/>
    <n v="322.92"/>
    <x v="2"/>
    <x v="0"/>
    <s v="POL63897899"/>
    <n v="0"/>
    <n v="2024"/>
    <s v="June"/>
    <n v="1"/>
    <n v="0"/>
  </r>
  <r>
    <s v="PAY42556227"/>
    <d v="2022-12-25T00:00:00"/>
    <n v="168.11"/>
    <x v="2"/>
    <x v="0"/>
    <s v="POL32734237"/>
    <n v="0"/>
    <n v="2022"/>
    <s v="December"/>
    <n v="1"/>
    <n v="0"/>
  </r>
  <r>
    <s v="PAY10662404"/>
    <d v="2023-04-26T00:00:00"/>
    <n v="147.87"/>
    <x v="0"/>
    <x v="0"/>
    <s v="POL06598618"/>
    <n v="0"/>
    <n v="2023"/>
    <s v="April"/>
    <n v="1"/>
    <n v="0"/>
  </r>
  <r>
    <s v="PAY99728824"/>
    <d v="2024-09-03T00:00:00"/>
    <n v="886.04"/>
    <x v="1"/>
    <x v="0"/>
    <s v="POL69392450"/>
    <n v="0"/>
    <n v="2024"/>
    <s v="September"/>
    <n v="1"/>
    <n v="0"/>
  </r>
  <r>
    <s v="PAY25772525"/>
    <d v="2024-02-23T00:00:00"/>
    <n v="1263.4000000000001"/>
    <x v="1"/>
    <x v="0"/>
    <s v="POL28972573"/>
    <n v="0"/>
    <n v="2024"/>
    <s v="February"/>
    <n v="1"/>
    <n v="0"/>
  </r>
  <r>
    <s v="PAY95968518"/>
    <d v="2023-01-29T00:00:00"/>
    <n v="914.97"/>
    <x v="0"/>
    <x v="1"/>
    <s v="POL21436071"/>
    <n v="1"/>
    <n v="2023"/>
    <s v="January"/>
    <n v="0"/>
    <n v="1"/>
  </r>
  <r>
    <s v="PAY72498248"/>
    <d v="2022-05-08T00:00:00"/>
    <n v="1403.78"/>
    <x v="2"/>
    <x v="0"/>
    <s v="POL48690249"/>
    <n v="0"/>
    <n v="2022"/>
    <s v="May"/>
    <n v="1"/>
    <n v="0"/>
  </r>
  <r>
    <s v="PAY45980267"/>
    <d v="2022-03-17T00:00:00"/>
    <n v="481.13"/>
    <x v="2"/>
    <x v="0"/>
    <s v="POL38688649"/>
    <n v="0"/>
    <n v="2022"/>
    <s v="March"/>
    <n v="1"/>
    <n v="0"/>
  </r>
  <r>
    <s v="PAY86661461"/>
    <d v="2023-12-18T00:00:00"/>
    <n v="479.58"/>
    <x v="2"/>
    <x v="1"/>
    <s v="POL15531962"/>
    <n v="1"/>
    <n v="2023"/>
    <s v="December"/>
    <n v="0"/>
    <n v="1"/>
  </r>
  <r>
    <s v="PAY30875273"/>
    <d v="2023-08-09T00:00:00"/>
    <n v="60.64"/>
    <x v="1"/>
    <x v="1"/>
    <s v="POL72738203"/>
    <n v="1"/>
    <n v="2023"/>
    <s v="August"/>
    <n v="0"/>
    <n v="1"/>
  </r>
  <r>
    <s v="PAY55428022"/>
    <d v="2024-12-14T00:00:00"/>
    <n v="1436.76"/>
    <x v="2"/>
    <x v="1"/>
    <s v="POL19433237"/>
    <n v="1"/>
    <n v="2024"/>
    <s v="December"/>
    <n v="0"/>
    <n v="1"/>
  </r>
  <r>
    <s v="PAY19909935"/>
    <d v="2022-08-25T00:00:00"/>
    <n v="547.25"/>
    <x v="0"/>
    <x v="1"/>
    <s v="POL90998412"/>
    <n v="1"/>
    <n v="2022"/>
    <s v="August"/>
    <n v="0"/>
    <n v="1"/>
  </r>
  <r>
    <s v="PAY78674334"/>
    <d v="2023-01-21T00:00:00"/>
    <n v="1365.7"/>
    <x v="1"/>
    <x v="0"/>
    <s v="POL20473959"/>
    <n v="0"/>
    <n v="2023"/>
    <s v="January"/>
    <n v="1"/>
    <n v="0"/>
  </r>
  <r>
    <s v="PAY49771587"/>
    <d v="2023-10-08T00:00:00"/>
    <n v="748.3"/>
    <x v="1"/>
    <x v="0"/>
    <s v="POL22378115"/>
    <n v="0"/>
    <n v="2023"/>
    <s v="October"/>
    <n v="1"/>
    <n v="0"/>
  </r>
  <r>
    <s v="PAY57356972"/>
    <d v="2024-09-04T00:00:00"/>
    <n v="547.29"/>
    <x v="1"/>
    <x v="0"/>
    <s v="POL20029148"/>
    <n v="0"/>
    <n v="2024"/>
    <s v="September"/>
    <n v="1"/>
    <n v="0"/>
  </r>
  <r>
    <s v="PAY81463493"/>
    <d v="2023-04-17T00:00:00"/>
    <n v="651.91999999999996"/>
    <x v="0"/>
    <x v="0"/>
    <s v="POL51851655"/>
    <n v="0"/>
    <n v="2023"/>
    <s v="April"/>
    <n v="1"/>
    <n v="0"/>
  </r>
  <r>
    <s v="PAY73645074"/>
    <d v="2023-01-24T00:00:00"/>
    <n v="166.72"/>
    <x v="0"/>
    <x v="1"/>
    <s v="POL46201776"/>
    <n v="1"/>
    <n v="2023"/>
    <s v="January"/>
    <n v="0"/>
    <n v="1"/>
  </r>
  <r>
    <s v="PAY56497066"/>
    <d v="2022-07-29T00:00:00"/>
    <n v="1235.6300000000001"/>
    <x v="2"/>
    <x v="0"/>
    <s v="POL70827381"/>
    <n v="0"/>
    <n v="2022"/>
    <s v="July"/>
    <n v="1"/>
    <n v="0"/>
  </r>
  <r>
    <s v="PAY64575857"/>
    <d v="2024-01-24T00:00:00"/>
    <n v="1362.8"/>
    <x v="0"/>
    <x v="0"/>
    <s v="POL68840569"/>
    <n v="0"/>
    <n v="2024"/>
    <s v="January"/>
    <n v="1"/>
    <n v="0"/>
  </r>
  <r>
    <s v="PAY56109685"/>
    <d v="2022-11-20T00:00:00"/>
    <n v="289.75"/>
    <x v="0"/>
    <x v="1"/>
    <s v="POL33923599"/>
    <n v="1"/>
    <n v="2022"/>
    <s v="November"/>
    <n v="0"/>
    <n v="1"/>
  </r>
  <r>
    <s v="PAY31726418"/>
    <d v="2023-02-07T00:00:00"/>
    <n v="557.58000000000004"/>
    <x v="1"/>
    <x v="1"/>
    <s v="POL62243302"/>
    <n v="1"/>
    <n v="2023"/>
    <s v="February"/>
    <n v="0"/>
    <n v="1"/>
  </r>
  <r>
    <s v="PAY03428355"/>
    <d v="2023-12-09T00:00:00"/>
    <n v="852.21"/>
    <x v="2"/>
    <x v="0"/>
    <s v="POL95771628"/>
    <n v="0"/>
    <n v="2023"/>
    <s v="December"/>
    <n v="1"/>
    <n v="0"/>
  </r>
  <r>
    <s v="PAY32828347"/>
    <d v="2022-02-09T00:00:00"/>
    <n v="1028.2"/>
    <x v="2"/>
    <x v="1"/>
    <s v="POL23057519"/>
    <n v="1"/>
    <n v="2022"/>
    <s v="February"/>
    <n v="0"/>
    <n v="1"/>
  </r>
  <r>
    <s v="PAY00145328"/>
    <d v="2023-12-04T00:00:00"/>
    <n v="289.73"/>
    <x v="0"/>
    <x v="0"/>
    <s v="POL55835566"/>
    <n v="0"/>
    <n v="2023"/>
    <s v="December"/>
    <n v="1"/>
    <n v="0"/>
  </r>
  <r>
    <s v="PAY55690603"/>
    <d v="2024-01-01T00:00:00"/>
    <n v="288.8"/>
    <x v="0"/>
    <x v="0"/>
    <s v="POL42604699"/>
    <n v="0"/>
    <n v="2024"/>
    <s v="January"/>
    <n v="1"/>
    <n v="0"/>
  </r>
  <r>
    <s v="PAY41160888"/>
    <d v="2024-07-01T00:00:00"/>
    <n v="1130.05"/>
    <x v="0"/>
    <x v="1"/>
    <s v="POL40049374"/>
    <n v="1"/>
    <n v="2024"/>
    <s v="July"/>
    <n v="0"/>
    <n v="1"/>
  </r>
  <r>
    <s v="PAY14674425"/>
    <d v="2023-03-06T00:00:00"/>
    <n v="100.12"/>
    <x v="2"/>
    <x v="1"/>
    <s v="POL38068729"/>
    <n v="1"/>
    <n v="2023"/>
    <s v="March"/>
    <n v="0"/>
    <n v="1"/>
  </r>
  <r>
    <s v="PAY06607570"/>
    <d v="2023-05-06T00:00:00"/>
    <n v="713.97"/>
    <x v="1"/>
    <x v="1"/>
    <s v="POL70775475"/>
    <n v="1"/>
    <n v="2023"/>
    <s v="May"/>
    <n v="0"/>
    <n v="1"/>
  </r>
  <r>
    <s v="PAY61536490"/>
    <d v="2023-12-09T00:00:00"/>
    <n v="1337.47"/>
    <x v="2"/>
    <x v="1"/>
    <s v="POL05845525"/>
    <n v="1"/>
    <n v="2023"/>
    <s v="December"/>
    <n v="0"/>
    <n v="1"/>
  </r>
  <r>
    <s v="PAY09159322"/>
    <d v="2022-07-15T00:00:00"/>
    <n v="201.55"/>
    <x v="1"/>
    <x v="0"/>
    <s v="POL38530404"/>
    <n v="0"/>
    <n v="2022"/>
    <s v="July"/>
    <n v="1"/>
    <n v="0"/>
  </r>
  <r>
    <s v="PAY04793253"/>
    <d v="2024-04-01T00:00:00"/>
    <n v="386.92"/>
    <x v="2"/>
    <x v="1"/>
    <s v="POL43731827"/>
    <n v="1"/>
    <n v="2024"/>
    <s v="April"/>
    <n v="0"/>
    <n v="1"/>
  </r>
  <r>
    <s v="PAY94109064"/>
    <d v="2022-08-01T00:00:00"/>
    <n v="1201.49"/>
    <x v="0"/>
    <x v="1"/>
    <s v="POL17047233"/>
    <n v="1"/>
    <n v="2022"/>
    <s v="August"/>
    <n v="0"/>
    <n v="1"/>
  </r>
  <r>
    <s v="PAY41118913"/>
    <d v="2023-05-30T00:00:00"/>
    <n v="518.16999999999996"/>
    <x v="2"/>
    <x v="1"/>
    <s v="POL19560921"/>
    <n v="1"/>
    <n v="2023"/>
    <s v="May"/>
    <n v="0"/>
    <n v="1"/>
  </r>
  <r>
    <s v="PAY99318333"/>
    <d v="2022-03-21T00:00:00"/>
    <n v="181.69"/>
    <x v="2"/>
    <x v="1"/>
    <s v="POL50239325"/>
    <n v="1"/>
    <n v="2022"/>
    <s v="March"/>
    <n v="0"/>
    <n v="1"/>
  </r>
  <r>
    <s v="PAY71561698"/>
    <d v="2024-07-27T00:00:00"/>
    <n v="334.39"/>
    <x v="2"/>
    <x v="1"/>
    <s v="POL46047482"/>
    <n v="1"/>
    <n v="2024"/>
    <s v="July"/>
    <n v="0"/>
    <n v="1"/>
  </r>
  <r>
    <s v="PAY46269597"/>
    <d v="2023-11-05T00:00:00"/>
    <n v="1353.82"/>
    <x v="0"/>
    <x v="1"/>
    <s v="POL29802186"/>
    <n v="1"/>
    <n v="2023"/>
    <s v="November"/>
    <n v="0"/>
    <n v="1"/>
  </r>
  <r>
    <s v="PAY20783715"/>
    <d v="2022-12-16T00:00:00"/>
    <n v="77.03"/>
    <x v="0"/>
    <x v="1"/>
    <s v="POL63789313"/>
    <n v="1"/>
    <n v="2022"/>
    <s v="December"/>
    <n v="0"/>
    <n v="1"/>
  </r>
  <r>
    <s v="PAY23006627"/>
    <d v="2022-12-26T00:00:00"/>
    <n v="760.9"/>
    <x v="2"/>
    <x v="1"/>
    <s v="POL89915201"/>
    <n v="1"/>
    <n v="2022"/>
    <s v="December"/>
    <n v="0"/>
    <n v="1"/>
  </r>
  <r>
    <s v="PAY43734373"/>
    <d v="2023-11-30T00:00:00"/>
    <n v="1267.6600000000001"/>
    <x v="0"/>
    <x v="0"/>
    <s v="POL52513124"/>
    <n v="0"/>
    <n v="2023"/>
    <s v="November"/>
    <n v="1"/>
    <n v="0"/>
  </r>
  <r>
    <s v="PAY95838204"/>
    <d v="2024-03-25T00:00:00"/>
    <n v="1365.55"/>
    <x v="2"/>
    <x v="1"/>
    <s v="POL24753734"/>
    <n v="1"/>
    <n v="2024"/>
    <s v="March"/>
    <n v="0"/>
    <n v="1"/>
  </r>
  <r>
    <s v="PAY18093060"/>
    <d v="2022-12-21T00:00:00"/>
    <n v="209.84"/>
    <x v="2"/>
    <x v="0"/>
    <s v="POL34609667"/>
    <n v="0"/>
    <n v="2022"/>
    <s v="December"/>
    <n v="1"/>
    <n v="0"/>
  </r>
  <r>
    <s v="PAY16526846"/>
    <d v="2023-11-15T00:00:00"/>
    <n v="1474.55"/>
    <x v="2"/>
    <x v="1"/>
    <s v="POL29164247"/>
    <n v="1"/>
    <n v="2023"/>
    <s v="November"/>
    <n v="0"/>
    <n v="1"/>
  </r>
  <r>
    <s v="PAY16346591"/>
    <d v="2024-03-14T00:00:00"/>
    <n v="105.59"/>
    <x v="2"/>
    <x v="1"/>
    <s v="POL87901583"/>
    <n v="1"/>
    <n v="2024"/>
    <s v="March"/>
    <n v="0"/>
    <n v="1"/>
  </r>
  <r>
    <s v="PAY74832134"/>
    <d v="2024-09-10T00:00:00"/>
    <n v="707.62"/>
    <x v="0"/>
    <x v="0"/>
    <s v="POL47001756"/>
    <n v="0"/>
    <n v="2024"/>
    <s v="September"/>
    <n v="1"/>
    <n v="0"/>
  </r>
  <r>
    <s v="PAY53110776"/>
    <d v="2023-04-14T00:00:00"/>
    <n v="1101.96"/>
    <x v="1"/>
    <x v="0"/>
    <s v="POL18306800"/>
    <n v="0"/>
    <n v="2023"/>
    <s v="April"/>
    <n v="1"/>
    <n v="0"/>
  </r>
  <r>
    <s v="PAY57852423"/>
    <d v="2022-07-04T00:00:00"/>
    <n v="788.69"/>
    <x v="0"/>
    <x v="0"/>
    <s v="POL18109413"/>
    <n v="0"/>
    <n v="2022"/>
    <s v="July"/>
    <n v="1"/>
    <n v="0"/>
  </r>
  <r>
    <s v="PAY01145965"/>
    <d v="2023-05-17T00:00:00"/>
    <n v="1297.2"/>
    <x v="1"/>
    <x v="0"/>
    <s v="POL75183965"/>
    <n v="0"/>
    <n v="2023"/>
    <s v="May"/>
    <n v="1"/>
    <n v="0"/>
  </r>
  <r>
    <s v="PAY87708322"/>
    <d v="2022-04-20T00:00:00"/>
    <n v="127.91"/>
    <x v="1"/>
    <x v="0"/>
    <s v="POL50223733"/>
    <n v="0"/>
    <n v="2022"/>
    <s v="April"/>
    <n v="1"/>
    <n v="0"/>
  </r>
  <r>
    <s v="PAY78456526"/>
    <d v="2023-09-16T00:00:00"/>
    <n v="811.41"/>
    <x v="0"/>
    <x v="0"/>
    <s v="POL08723809"/>
    <n v="0"/>
    <n v="2023"/>
    <s v="September"/>
    <n v="1"/>
    <n v="0"/>
  </r>
  <r>
    <s v="PAY69851909"/>
    <d v="2023-11-23T00:00:00"/>
    <n v="1249.8800000000001"/>
    <x v="1"/>
    <x v="1"/>
    <s v="POL18917162"/>
    <n v="1"/>
    <n v="2023"/>
    <s v="November"/>
    <n v="0"/>
    <n v="1"/>
  </r>
  <r>
    <s v="PAY87579313"/>
    <d v="2022-11-20T00:00:00"/>
    <n v="1062.67"/>
    <x v="0"/>
    <x v="1"/>
    <s v="POL82137065"/>
    <n v="1"/>
    <n v="2022"/>
    <s v="November"/>
    <n v="0"/>
    <n v="1"/>
  </r>
  <r>
    <s v="PAY65601350"/>
    <d v="2022-05-08T00:00:00"/>
    <n v="1182.29"/>
    <x v="1"/>
    <x v="1"/>
    <s v="POL27188629"/>
    <n v="1"/>
    <n v="2022"/>
    <s v="May"/>
    <n v="0"/>
    <n v="1"/>
  </r>
  <r>
    <s v="PAY06875110"/>
    <d v="2024-05-22T00:00:00"/>
    <n v="1154.4100000000001"/>
    <x v="1"/>
    <x v="1"/>
    <s v="POL40722779"/>
    <n v="1"/>
    <n v="2024"/>
    <s v="May"/>
    <n v="0"/>
    <n v="1"/>
  </r>
  <r>
    <s v="PAY78428511"/>
    <d v="2023-07-20T00:00:00"/>
    <n v="604.28"/>
    <x v="2"/>
    <x v="0"/>
    <s v="POL37533829"/>
    <n v="0"/>
    <n v="2023"/>
    <s v="July"/>
    <n v="1"/>
    <n v="0"/>
  </r>
  <r>
    <s v="PAY77623069"/>
    <d v="2024-09-26T00:00:00"/>
    <n v="1279.99"/>
    <x v="1"/>
    <x v="0"/>
    <s v="POL04051225"/>
    <n v="0"/>
    <n v="2024"/>
    <s v="September"/>
    <n v="1"/>
    <n v="0"/>
  </r>
  <r>
    <s v="PAY77767397"/>
    <d v="2022-01-19T00:00:00"/>
    <n v="1474.95"/>
    <x v="2"/>
    <x v="0"/>
    <s v="POL13870747"/>
    <n v="0"/>
    <n v="2022"/>
    <s v="January"/>
    <n v="1"/>
    <n v="0"/>
  </r>
  <r>
    <s v="PAY30086123"/>
    <d v="2024-12-08T00:00:00"/>
    <n v="112.04"/>
    <x v="0"/>
    <x v="1"/>
    <s v="POL17250525"/>
    <n v="1"/>
    <n v="2024"/>
    <s v="December"/>
    <n v="0"/>
    <n v="1"/>
  </r>
  <r>
    <s v="PAY68425551"/>
    <d v="2022-10-01T00:00:00"/>
    <n v="653.86"/>
    <x v="1"/>
    <x v="0"/>
    <s v="POL63897899"/>
    <n v="0"/>
    <n v="2022"/>
    <s v="October"/>
    <n v="1"/>
    <n v="0"/>
  </r>
  <r>
    <s v="PAY27875718"/>
    <d v="2022-10-31T00:00:00"/>
    <n v="1110.99"/>
    <x v="0"/>
    <x v="1"/>
    <s v="POL75284988"/>
    <n v="1"/>
    <n v="2022"/>
    <s v="October"/>
    <n v="0"/>
    <n v="1"/>
  </r>
  <r>
    <s v="PAY93493108"/>
    <d v="2023-07-27T00:00:00"/>
    <n v="1375"/>
    <x v="0"/>
    <x v="1"/>
    <s v="POL06037561"/>
    <n v="1"/>
    <n v="2023"/>
    <s v="July"/>
    <n v="0"/>
    <n v="1"/>
  </r>
  <r>
    <s v="PAY66614179"/>
    <d v="2022-07-21T00:00:00"/>
    <n v="839.58"/>
    <x v="0"/>
    <x v="0"/>
    <s v="POL96935129"/>
    <n v="0"/>
    <n v="2022"/>
    <s v="July"/>
    <n v="1"/>
    <n v="0"/>
  </r>
  <r>
    <s v="PAY39765209"/>
    <d v="2023-06-08T00:00:00"/>
    <n v="1045.95"/>
    <x v="2"/>
    <x v="0"/>
    <s v="POL08713900"/>
    <n v="0"/>
    <n v="2023"/>
    <s v="June"/>
    <n v="1"/>
    <n v="0"/>
  </r>
  <r>
    <s v="PAY18476671"/>
    <d v="2022-09-14T00:00:00"/>
    <n v="1326.82"/>
    <x v="2"/>
    <x v="1"/>
    <s v="POL93053026"/>
    <n v="1"/>
    <n v="2022"/>
    <s v="September"/>
    <n v="0"/>
    <n v="1"/>
  </r>
  <r>
    <s v="PAY59051317"/>
    <d v="2024-09-26T00:00:00"/>
    <n v="1215.33"/>
    <x v="2"/>
    <x v="0"/>
    <s v="POL18044385"/>
    <n v="0"/>
    <n v="2024"/>
    <s v="September"/>
    <n v="1"/>
    <n v="0"/>
  </r>
  <r>
    <s v="PAY20453554"/>
    <d v="2023-06-06T00:00:00"/>
    <n v="845.97"/>
    <x v="1"/>
    <x v="0"/>
    <s v="POL01562531"/>
    <n v="0"/>
    <n v="2023"/>
    <s v="June"/>
    <n v="1"/>
    <n v="0"/>
  </r>
  <r>
    <s v="PAY99724251"/>
    <d v="2024-07-04T00:00:00"/>
    <n v="459.02"/>
    <x v="2"/>
    <x v="1"/>
    <s v="POL53146582"/>
    <n v="1"/>
    <n v="2024"/>
    <s v="July"/>
    <n v="0"/>
    <n v="1"/>
  </r>
  <r>
    <s v="PAY33031956"/>
    <d v="2022-02-20T00:00:00"/>
    <n v="134.77000000000001"/>
    <x v="1"/>
    <x v="1"/>
    <s v="POL06415305"/>
    <n v="1"/>
    <n v="2022"/>
    <s v="February"/>
    <n v="0"/>
    <n v="1"/>
  </r>
  <r>
    <s v="PAY26371901"/>
    <d v="2024-02-14T00:00:00"/>
    <n v="410.61"/>
    <x v="2"/>
    <x v="1"/>
    <s v="POL80996561"/>
    <n v="1"/>
    <n v="2024"/>
    <s v="February"/>
    <n v="0"/>
    <n v="1"/>
  </r>
  <r>
    <s v="PAY89145878"/>
    <d v="2024-07-05T00:00:00"/>
    <n v="115.48"/>
    <x v="0"/>
    <x v="0"/>
    <s v="POL79993699"/>
    <n v="0"/>
    <n v="2024"/>
    <s v="July"/>
    <n v="1"/>
    <n v="0"/>
  </r>
  <r>
    <s v="PAY21430800"/>
    <d v="2023-04-25T00:00:00"/>
    <n v="602.23"/>
    <x v="2"/>
    <x v="0"/>
    <s v="POL42401961"/>
    <n v="0"/>
    <n v="2023"/>
    <s v="April"/>
    <n v="1"/>
    <n v="0"/>
  </r>
  <r>
    <s v="PAY44009842"/>
    <d v="2023-08-11T00:00:00"/>
    <n v="751.92"/>
    <x v="0"/>
    <x v="1"/>
    <s v="POL20325916"/>
    <n v="1"/>
    <n v="2023"/>
    <s v="August"/>
    <n v="0"/>
    <n v="1"/>
  </r>
  <r>
    <s v="PAY21594368"/>
    <d v="2024-06-30T00:00:00"/>
    <n v="457.95"/>
    <x v="1"/>
    <x v="0"/>
    <s v="POL91400674"/>
    <n v="0"/>
    <n v="2024"/>
    <s v="June"/>
    <n v="1"/>
    <n v="0"/>
  </r>
  <r>
    <s v="PAY29738015"/>
    <d v="2023-10-13T00:00:00"/>
    <n v="1352.59"/>
    <x v="0"/>
    <x v="0"/>
    <s v="POL52695927"/>
    <n v="0"/>
    <n v="2023"/>
    <s v="October"/>
    <n v="1"/>
    <n v="0"/>
  </r>
  <r>
    <s v="PAY17531377"/>
    <d v="2023-04-17T00:00:00"/>
    <n v="1088"/>
    <x v="0"/>
    <x v="1"/>
    <s v="POL48412691"/>
    <n v="1"/>
    <n v="2023"/>
    <s v="April"/>
    <n v="0"/>
    <n v="1"/>
  </r>
  <r>
    <s v="PAY22015900"/>
    <d v="2024-10-17T00:00:00"/>
    <n v="723.93"/>
    <x v="2"/>
    <x v="1"/>
    <s v="POL58185281"/>
    <n v="1"/>
    <n v="2024"/>
    <s v="October"/>
    <n v="0"/>
    <n v="1"/>
  </r>
  <r>
    <s v="PAY18243015"/>
    <d v="2023-08-11T00:00:00"/>
    <n v="234.56"/>
    <x v="0"/>
    <x v="0"/>
    <s v="POL10264853"/>
    <n v="0"/>
    <n v="2023"/>
    <s v="August"/>
    <n v="1"/>
    <n v="0"/>
  </r>
  <r>
    <s v="PAY75650015"/>
    <d v="2022-02-14T00:00:00"/>
    <n v="676.44"/>
    <x v="0"/>
    <x v="1"/>
    <s v="POL63230640"/>
    <n v="1"/>
    <n v="2022"/>
    <s v="February"/>
    <n v="0"/>
    <n v="1"/>
  </r>
  <r>
    <s v="PAY05092526"/>
    <d v="2023-05-22T00:00:00"/>
    <n v="1173.58"/>
    <x v="0"/>
    <x v="1"/>
    <s v="POL53360521"/>
    <n v="1"/>
    <n v="2023"/>
    <s v="May"/>
    <n v="0"/>
    <n v="1"/>
  </r>
  <r>
    <s v="PAY94529293"/>
    <d v="2022-09-28T00:00:00"/>
    <n v="1398.59"/>
    <x v="0"/>
    <x v="1"/>
    <s v="POL51145073"/>
    <n v="1"/>
    <n v="2022"/>
    <s v="September"/>
    <n v="0"/>
    <n v="1"/>
  </r>
  <r>
    <s v="PAY71590700"/>
    <d v="2023-06-30T00:00:00"/>
    <n v="957.52"/>
    <x v="0"/>
    <x v="1"/>
    <s v="POL49583465"/>
    <n v="1"/>
    <n v="2023"/>
    <s v="June"/>
    <n v="0"/>
    <n v="1"/>
  </r>
  <r>
    <s v="PAY48429953"/>
    <d v="2022-10-27T00:00:00"/>
    <n v="800.6"/>
    <x v="0"/>
    <x v="0"/>
    <s v="POL23603808"/>
    <n v="0"/>
    <n v="2022"/>
    <s v="October"/>
    <n v="1"/>
    <n v="0"/>
  </r>
  <r>
    <s v="PAY24102898"/>
    <d v="2022-06-09T00:00:00"/>
    <n v="806.61"/>
    <x v="0"/>
    <x v="1"/>
    <s v="POL80450492"/>
    <n v="1"/>
    <n v="2022"/>
    <s v="June"/>
    <n v="0"/>
    <n v="1"/>
  </r>
  <r>
    <s v="PAY90483900"/>
    <d v="2023-12-01T00:00:00"/>
    <n v="924.41"/>
    <x v="1"/>
    <x v="0"/>
    <s v="POL24582838"/>
    <n v="0"/>
    <n v="2023"/>
    <s v="December"/>
    <n v="1"/>
    <n v="0"/>
  </r>
  <r>
    <s v="PAY30286836"/>
    <d v="2024-06-18T00:00:00"/>
    <n v="152.44"/>
    <x v="1"/>
    <x v="1"/>
    <s v="POL68700634"/>
    <n v="1"/>
    <n v="2024"/>
    <s v="June"/>
    <n v="0"/>
    <n v="1"/>
  </r>
  <r>
    <s v="PAY87287089"/>
    <d v="2022-10-18T00:00:00"/>
    <n v="158.19999999999999"/>
    <x v="2"/>
    <x v="1"/>
    <s v="POL47434227"/>
    <n v="1"/>
    <n v="2022"/>
    <s v="October"/>
    <n v="0"/>
    <n v="1"/>
  </r>
  <r>
    <s v="PAY23827026"/>
    <d v="2023-07-03T00:00:00"/>
    <n v="102.5"/>
    <x v="0"/>
    <x v="0"/>
    <s v="POL28936757"/>
    <n v="0"/>
    <n v="2023"/>
    <s v="July"/>
    <n v="1"/>
    <n v="0"/>
  </r>
  <r>
    <s v="PAY50134425"/>
    <d v="2022-01-08T00:00:00"/>
    <n v="572.55999999999995"/>
    <x v="2"/>
    <x v="1"/>
    <s v="POL72517283"/>
    <n v="1"/>
    <n v="2022"/>
    <s v="January"/>
    <n v="0"/>
    <n v="1"/>
  </r>
  <r>
    <s v="PAY54555735"/>
    <d v="2022-07-11T00:00:00"/>
    <n v="1236.71"/>
    <x v="2"/>
    <x v="1"/>
    <s v="POL67368474"/>
    <n v="1"/>
    <n v="2022"/>
    <s v="July"/>
    <n v="0"/>
    <n v="1"/>
  </r>
  <r>
    <s v="PAY59707297"/>
    <d v="2022-01-24T00:00:00"/>
    <n v="1078.31"/>
    <x v="2"/>
    <x v="1"/>
    <s v="POL41959725"/>
    <n v="1"/>
    <n v="2022"/>
    <s v="January"/>
    <n v="0"/>
    <n v="1"/>
  </r>
  <r>
    <s v="PAY64107704"/>
    <d v="2022-10-12T00:00:00"/>
    <n v="533.17999999999995"/>
    <x v="1"/>
    <x v="1"/>
    <s v="POL15877374"/>
    <n v="1"/>
    <n v="2022"/>
    <s v="October"/>
    <n v="0"/>
    <n v="1"/>
  </r>
  <r>
    <s v="PAY22691202"/>
    <d v="2022-01-11T00:00:00"/>
    <n v="723.44"/>
    <x v="1"/>
    <x v="0"/>
    <s v="POL16364468"/>
    <n v="0"/>
    <n v="2022"/>
    <s v="January"/>
    <n v="1"/>
    <n v="0"/>
  </r>
  <r>
    <s v="PAY09620950"/>
    <d v="2024-11-11T00:00:00"/>
    <n v="993.84"/>
    <x v="2"/>
    <x v="0"/>
    <s v="POL61757675"/>
    <n v="0"/>
    <n v="2024"/>
    <s v="November"/>
    <n v="1"/>
    <n v="0"/>
  </r>
  <r>
    <s v="PAY13045433"/>
    <d v="2023-02-08T00:00:00"/>
    <n v="135.04"/>
    <x v="0"/>
    <x v="0"/>
    <s v="POL74477795"/>
    <n v="0"/>
    <n v="2023"/>
    <s v="February"/>
    <n v="1"/>
    <n v="0"/>
  </r>
  <r>
    <s v="PAY64611661"/>
    <d v="2023-11-10T00:00:00"/>
    <n v="1463.3"/>
    <x v="2"/>
    <x v="0"/>
    <s v="POL94939056"/>
    <n v="0"/>
    <n v="2023"/>
    <s v="November"/>
    <n v="1"/>
    <n v="0"/>
  </r>
  <r>
    <s v="PAY70516350"/>
    <d v="2023-09-19T00:00:00"/>
    <n v="683.8"/>
    <x v="2"/>
    <x v="0"/>
    <s v="POL88479195"/>
    <n v="0"/>
    <n v="2023"/>
    <s v="September"/>
    <n v="1"/>
    <n v="0"/>
  </r>
  <r>
    <s v="PAY13736423"/>
    <d v="2022-01-12T00:00:00"/>
    <n v="1227.1300000000001"/>
    <x v="1"/>
    <x v="1"/>
    <s v="POL74324052"/>
    <n v="1"/>
    <n v="2022"/>
    <s v="January"/>
    <n v="0"/>
    <n v="1"/>
  </r>
  <r>
    <s v="PAY56452684"/>
    <d v="2023-07-09T00:00:00"/>
    <n v="531.01"/>
    <x v="1"/>
    <x v="0"/>
    <s v="POL25608418"/>
    <n v="0"/>
    <n v="2023"/>
    <s v="July"/>
    <n v="1"/>
    <n v="0"/>
  </r>
  <r>
    <s v="PAY12001207"/>
    <d v="2024-02-02T00:00:00"/>
    <n v="431.05"/>
    <x v="1"/>
    <x v="1"/>
    <s v="POL84035014"/>
    <n v="1"/>
    <n v="2024"/>
    <s v="February"/>
    <n v="0"/>
    <n v="1"/>
  </r>
  <r>
    <s v="PAY88331018"/>
    <d v="2024-10-03T00:00:00"/>
    <n v="576.73"/>
    <x v="1"/>
    <x v="1"/>
    <s v="POL73582345"/>
    <n v="1"/>
    <n v="2024"/>
    <s v="October"/>
    <n v="0"/>
    <n v="1"/>
  </r>
  <r>
    <s v="PAY16492924"/>
    <d v="2024-09-16T00:00:00"/>
    <n v="1238.81"/>
    <x v="1"/>
    <x v="0"/>
    <s v="POL30459208"/>
    <n v="0"/>
    <n v="2024"/>
    <s v="September"/>
    <n v="1"/>
    <n v="0"/>
  </r>
  <r>
    <s v="PAY16217789"/>
    <d v="2023-09-25T00:00:00"/>
    <n v="441.33"/>
    <x v="0"/>
    <x v="1"/>
    <s v="POL29315631"/>
    <n v="1"/>
    <n v="2023"/>
    <s v="September"/>
    <n v="0"/>
    <n v="1"/>
  </r>
  <r>
    <s v="PAY75801096"/>
    <d v="2023-10-03T00:00:00"/>
    <n v="195.02"/>
    <x v="0"/>
    <x v="1"/>
    <s v="POL12315723"/>
    <n v="1"/>
    <n v="2023"/>
    <s v="October"/>
    <n v="0"/>
    <n v="1"/>
  </r>
  <r>
    <s v="PAY23550354"/>
    <d v="2023-06-20T00:00:00"/>
    <n v="466.37"/>
    <x v="0"/>
    <x v="1"/>
    <s v="POL06150370"/>
    <n v="1"/>
    <n v="2023"/>
    <s v="June"/>
    <n v="0"/>
    <n v="1"/>
  </r>
  <r>
    <s v="PAY94358772"/>
    <d v="2023-03-18T00:00:00"/>
    <n v="355.78"/>
    <x v="0"/>
    <x v="1"/>
    <s v="POL39531025"/>
    <n v="1"/>
    <n v="2023"/>
    <s v="March"/>
    <n v="0"/>
    <n v="1"/>
  </r>
  <r>
    <s v="PAY47827944"/>
    <d v="2023-11-03T00:00:00"/>
    <n v="435.75"/>
    <x v="1"/>
    <x v="1"/>
    <s v="POL89664710"/>
    <n v="1"/>
    <n v="2023"/>
    <s v="November"/>
    <n v="0"/>
    <n v="1"/>
  </r>
  <r>
    <s v="PAY57916187"/>
    <d v="2022-05-30T00:00:00"/>
    <n v="286.08"/>
    <x v="2"/>
    <x v="0"/>
    <s v="POL81675097"/>
    <n v="0"/>
    <n v="2022"/>
    <s v="May"/>
    <n v="1"/>
    <n v="0"/>
  </r>
  <r>
    <s v="PAY73664625"/>
    <d v="2024-03-21T00:00:00"/>
    <n v="694.38"/>
    <x v="0"/>
    <x v="1"/>
    <s v="POL92252183"/>
    <n v="1"/>
    <n v="2024"/>
    <s v="March"/>
    <n v="0"/>
    <n v="1"/>
  </r>
  <r>
    <s v="PAY04094645"/>
    <d v="2023-03-24T00:00:00"/>
    <n v="450.7"/>
    <x v="2"/>
    <x v="1"/>
    <s v="POL46550237"/>
    <n v="1"/>
    <n v="2023"/>
    <s v="March"/>
    <n v="0"/>
    <n v="1"/>
  </r>
  <r>
    <s v="PAY41093189"/>
    <d v="2024-03-18T00:00:00"/>
    <n v="462.24"/>
    <x v="0"/>
    <x v="0"/>
    <s v="POL56130497"/>
    <n v="0"/>
    <n v="2024"/>
    <s v="March"/>
    <n v="1"/>
    <n v="0"/>
  </r>
  <r>
    <s v="PAY20017679"/>
    <d v="2024-08-10T00:00:00"/>
    <n v="1118.45"/>
    <x v="2"/>
    <x v="0"/>
    <s v="POL30804068"/>
    <n v="0"/>
    <n v="2024"/>
    <s v="August"/>
    <n v="1"/>
    <n v="0"/>
  </r>
  <r>
    <s v="PAY26659615"/>
    <d v="2022-11-10T00:00:00"/>
    <n v="1204.23"/>
    <x v="0"/>
    <x v="0"/>
    <s v="POL00829050"/>
    <n v="0"/>
    <n v="2022"/>
    <s v="November"/>
    <n v="1"/>
    <n v="0"/>
  </r>
  <r>
    <s v="PAY54166034"/>
    <d v="2023-09-26T00:00:00"/>
    <n v="1460.78"/>
    <x v="1"/>
    <x v="0"/>
    <s v="POL76701939"/>
    <n v="0"/>
    <n v="2023"/>
    <s v="September"/>
    <n v="1"/>
    <n v="0"/>
  </r>
  <r>
    <s v="PAY45648549"/>
    <d v="2022-11-29T00:00:00"/>
    <n v="947.6"/>
    <x v="1"/>
    <x v="1"/>
    <s v="POL48026137"/>
    <n v="1"/>
    <n v="2022"/>
    <s v="November"/>
    <n v="0"/>
    <n v="1"/>
  </r>
  <r>
    <s v="PAY30376230"/>
    <d v="2022-03-17T00:00:00"/>
    <n v="1140.0899999999999"/>
    <x v="2"/>
    <x v="1"/>
    <s v="POL32589913"/>
    <n v="1"/>
    <n v="2022"/>
    <s v="March"/>
    <n v="0"/>
    <n v="1"/>
  </r>
  <r>
    <s v="PAY53488396"/>
    <d v="2023-06-24T00:00:00"/>
    <n v="457.97"/>
    <x v="2"/>
    <x v="1"/>
    <s v="POL69068296"/>
    <n v="1"/>
    <n v="2023"/>
    <s v="June"/>
    <n v="0"/>
    <n v="1"/>
  </r>
  <r>
    <s v="PAY90198864"/>
    <d v="2023-02-20T00:00:00"/>
    <n v="247.48"/>
    <x v="2"/>
    <x v="1"/>
    <s v="POL09901587"/>
    <n v="1"/>
    <n v="2023"/>
    <s v="February"/>
    <n v="0"/>
    <n v="1"/>
  </r>
  <r>
    <s v="PAY90544297"/>
    <d v="2024-08-11T00:00:00"/>
    <n v="1004.29"/>
    <x v="0"/>
    <x v="0"/>
    <s v="POL71689457"/>
    <n v="0"/>
    <n v="2024"/>
    <s v="August"/>
    <n v="1"/>
    <n v="0"/>
  </r>
  <r>
    <s v="PAY71343433"/>
    <d v="2024-11-20T00:00:00"/>
    <n v="98.98"/>
    <x v="0"/>
    <x v="0"/>
    <s v="POL43112527"/>
    <n v="0"/>
    <n v="2024"/>
    <s v="November"/>
    <n v="1"/>
    <n v="0"/>
  </r>
  <r>
    <s v="PAY12814717"/>
    <d v="2024-11-04T00:00:00"/>
    <n v="874.89"/>
    <x v="1"/>
    <x v="0"/>
    <s v="POL63375937"/>
    <n v="0"/>
    <n v="2024"/>
    <s v="November"/>
    <n v="1"/>
    <n v="0"/>
  </r>
  <r>
    <s v="PAY40046171"/>
    <d v="2023-09-11T00:00:00"/>
    <n v="531.62"/>
    <x v="0"/>
    <x v="0"/>
    <s v="POL24211829"/>
    <n v="0"/>
    <n v="2023"/>
    <s v="September"/>
    <n v="1"/>
    <n v="0"/>
  </r>
  <r>
    <s v="PAY27525989"/>
    <d v="2024-12-05T00:00:00"/>
    <n v="666.39"/>
    <x v="0"/>
    <x v="1"/>
    <s v="POL51395924"/>
    <n v="1"/>
    <n v="2024"/>
    <s v="December"/>
    <n v="0"/>
    <n v="1"/>
  </r>
  <r>
    <s v="PAY89279099"/>
    <d v="2024-06-12T00:00:00"/>
    <n v="817.23"/>
    <x v="2"/>
    <x v="0"/>
    <s v="POL63051562"/>
    <n v="0"/>
    <n v="2024"/>
    <s v="June"/>
    <n v="1"/>
    <n v="0"/>
  </r>
  <r>
    <s v="PAY98858307"/>
    <d v="2023-05-24T00:00:00"/>
    <n v="1262.97"/>
    <x v="1"/>
    <x v="0"/>
    <s v="POL15247636"/>
    <n v="0"/>
    <n v="2023"/>
    <s v="May"/>
    <n v="1"/>
    <n v="0"/>
  </r>
  <r>
    <s v="PAY06088839"/>
    <d v="2023-09-21T00:00:00"/>
    <n v="1295.75"/>
    <x v="2"/>
    <x v="0"/>
    <s v="POL40926349"/>
    <n v="0"/>
    <n v="2023"/>
    <s v="September"/>
    <n v="1"/>
    <n v="0"/>
  </r>
  <r>
    <s v="PAY68336906"/>
    <d v="2023-11-25T00:00:00"/>
    <n v="129.62"/>
    <x v="1"/>
    <x v="0"/>
    <s v="POL57894817"/>
    <n v="0"/>
    <n v="2023"/>
    <s v="November"/>
    <n v="1"/>
    <n v="0"/>
  </r>
  <r>
    <s v="PAY07482536"/>
    <d v="2024-01-05T00:00:00"/>
    <n v="1218.71"/>
    <x v="1"/>
    <x v="1"/>
    <s v="POL40212338"/>
    <n v="1"/>
    <n v="2024"/>
    <s v="January"/>
    <n v="0"/>
    <n v="1"/>
  </r>
  <r>
    <s v="PAY76125954"/>
    <d v="2024-08-06T00:00:00"/>
    <n v="131.86000000000001"/>
    <x v="0"/>
    <x v="0"/>
    <s v="POL68840569"/>
    <n v="0"/>
    <n v="2024"/>
    <s v="August"/>
    <n v="1"/>
    <n v="0"/>
  </r>
  <r>
    <s v="PAY64935030"/>
    <d v="2022-11-19T00:00:00"/>
    <n v="598.4"/>
    <x v="1"/>
    <x v="1"/>
    <s v="POL64342111"/>
    <n v="1"/>
    <n v="2022"/>
    <s v="November"/>
    <n v="0"/>
    <n v="1"/>
  </r>
  <r>
    <s v="PAY39335523"/>
    <d v="2021-12-31T00:00:00"/>
    <n v="463.7"/>
    <x v="2"/>
    <x v="1"/>
    <s v="POL38116452"/>
    <n v="1"/>
    <n v="2021"/>
    <s v="December"/>
    <n v="0"/>
    <n v="1"/>
  </r>
  <r>
    <s v="PAY49171963"/>
    <d v="2022-11-07T00:00:00"/>
    <n v="797"/>
    <x v="1"/>
    <x v="1"/>
    <s v="POL96375176"/>
    <n v="1"/>
    <n v="2022"/>
    <s v="November"/>
    <n v="0"/>
    <n v="1"/>
  </r>
  <r>
    <s v="PAY87287529"/>
    <d v="2022-02-13T00:00:00"/>
    <n v="1385.71"/>
    <x v="2"/>
    <x v="1"/>
    <s v="POL52327651"/>
    <n v="1"/>
    <n v="2022"/>
    <s v="February"/>
    <n v="0"/>
    <n v="1"/>
  </r>
  <r>
    <s v="PAY19650385"/>
    <d v="2023-06-14T00:00:00"/>
    <n v="499.75"/>
    <x v="1"/>
    <x v="0"/>
    <s v="POL61900129"/>
    <n v="0"/>
    <n v="2023"/>
    <s v="June"/>
    <n v="1"/>
    <n v="0"/>
  </r>
  <r>
    <s v="PAY74189876"/>
    <d v="2022-07-14T00:00:00"/>
    <n v="924.45"/>
    <x v="1"/>
    <x v="1"/>
    <s v="POL24708378"/>
    <n v="1"/>
    <n v="2022"/>
    <s v="July"/>
    <n v="0"/>
    <n v="1"/>
  </r>
  <r>
    <s v="PAY57607065"/>
    <d v="2023-04-27T00:00:00"/>
    <n v="331.35"/>
    <x v="0"/>
    <x v="1"/>
    <s v="POL97021693"/>
    <n v="1"/>
    <n v="2023"/>
    <s v="April"/>
    <n v="0"/>
    <n v="1"/>
  </r>
  <r>
    <s v="PAY15072207"/>
    <d v="2024-07-07T00:00:00"/>
    <n v="1430.48"/>
    <x v="1"/>
    <x v="1"/>
    <s v="POL94615763"/>
    <n v="1"/>
    <n v="2024"/>
    <s v="July"/>
    <n v="0"/>
    <n v="1"/>
  </r>
  <r>
    <s v="PAY35646531"/>
    <d v="2023-11-13T00:00:00"/>
    <n v="99.16"/>
    <x v="1"/>
    <x v="1"/>
    <s v="POL87445905"/>
    <n v="1"/>
    <n v="2023"/>
    <s v="November"/>
    <n v="0"/>
    <n v="1"/>
  </r>
  <r>
    <s v="PAY79014177"/>
    <d v="2023-01-31T00:00:00"/>
    <n v="1170.3"/>
    <x v="1"/>
    <x v="1"/>
    <s v="POL45105855"/>
    <n v="1"/>
    <n v="2023"/>
    <s v="January"/>
    <n v="0"/>
    <n v="1"/>
  </r>
  <r>
    <s v="PAY90541327"/>
    <d v="2021-12-24T00:00:00"/>
    <n v="1277.32"/>
    <x v="0"/>
    <x v="1"/>
    <s v="POL59595706"/>
    <n v="1"/>
    <n v="2021"/>
    <s v="December"/>
    <n v="0"/>
    <n v="1"/>
  </r>
  <r>
    <s v="PAY16271969"/>
    <d v="2022-10-31T00:00:00"/>
    <n v="1244.6500000000001"/>
    <x v="0"/>
    <x v="0"/>
    <s v="POL54437917"/>
    <n v="0"/>
    <n v="2022"/>
    <s v="October"/>
    <n v="1"/>
    <n v="0"/>
  </r>
  <r>
    <s v="PAY15770113"/>
    <d v="2023-11-30T00:00:00"/>
    <n v="544.1"/>
    <x v="0"/>
    <x v="0"/>
    <s v="POL45455008"/>
    <n v="0"/>
    <n v="2023"/>
    <s v="November"/>
    <n v="1"/>
    <n v="0"/>
  </r>
  <r>
    <s v="PAY17066582"/>
    <d v="2024-07-12T00:00:00"/>
    <n v="1111.02"/>
    <x v="2"/>
    <x v="1"/>
    <s v="POL15046507"/>
    <n v="1"/>
    <n v="2024"/>
    <s v="July"/>
    <n v="0"/>
    <n v="1"/>
  </r>
  <r>
    <s v="PAY91302235"/>
    <d v="2024-11-22T00:00:00"/>
    <n v="898.29"/>
    <x v="2"/>
    <x v="0"/>
    <s v="POL77268137"/>
    <n v="0"/>
    <n v="2024"/>
    <s v="November"/>
    <n v="1"/>
    <n v="0"/>
  </r>
  <r>
    <s v="PAY95004379"/>
    <d v="2022-10-14T00:00:00"/>
    <n v="878.43"/>
    <x v="0"/>
    <x v="0"/>
    <s v="POL14294149"/>
    <n v="0"/>
    <n v="2022"/>
    <s v="October"/>
    <n v="1"/>
    <n v="0"/>
  </r>
  <r>
    <s v="PAY69561469"/>
    <d v="2022-10-06T00:00:00"/>
    <n v="1403.85"/>
    <x v="0"/>
    <x v="0"/>
    <s v="POL85853728"/>
    <n v="0"/>
    <n v="2022"/>
    <s v="October"/>
    <n v="1"/>
    <n v="0"/>
  </r>
  <r>
    <s v="PAY71228916"/>
    <d v="2023-08-16T00:00:00"/>
    <n v="990.77"/>
    <x v="0"/>
    <x v="0"/>
    <s v="POL39807316"/>
    <n v="0"/>
    <n v="2023"/>
    <s v="August"/>
    <n v="1"/>
    <n v="0"/>
  </r>
  <r>
    <s v="PAY70518692"/>
    <d v="2022-01-06T00:00:00"/>
    <n v="840.79"/>
    <x v="1"/>
    <x v="0"/>
    <s v="POL32368471"/>
    <n v="0"/>
    <n v="2022"/>
    <s v="January"/>
    <n v="1"/>
    <n v="0"/>
  </r>
  <r>
    <s v="PAY16788372"/>
    <d v="2024-01-17T00:00:00"/>
    <n v="1335.44"/>
    <x v="1"/>
    <x v="1"/>
    <s v="POL00517693"/>
    <n v="1"/>
    <n v="2024"/>
    <s v="January"/>
    <n v="0"/>
    <n v="1"/>
  </r>
  <r>
    <s v="PAY36277224"/>
    <d v="2022-02-14T00:00:00"/>
    <n v="541.15"/>
    <x v="1"/>
    <x v="0"/>
    <s v="POL64900151"/>
    <n v="0"/>
    <n v="2022"/>
    <s v="February"/>
    <n v="1"/>
    <n v="0"/>
  </r>
  <r>
    <s v="PAY05504660"/>
    <d v="2022-03-31T00:00:00"/>
    <n v="340.97"/>
    <x v="0"/>
    <x v="0"/>
    <s v="POL08033487"/>
    <n v="0"/>
    <n v="2022"/>
    <s v="March"/>
    <n v="1"/>
    <n v="0"/>
  </r>
  <r>
    <s v="PAY33863754"/>
    <d v="2024-07-14T00:00:00"/>
    <n v="601.14"/>
    <x v="0"/>
    <x v="1"/>
    <s v="POL47794870"/>
    <n v="1"/>
    <n v="2024"/>
    <s v="July"/>
    <n v="0"/>
    <n v="1"/>
  </r>
  <r>
    <s v="PAY84437476"/>
    <d v="2023-06-26T00:00:00"/>
    <n v="1081.8900000000001"/>
    <x v="1"/>
    <x v="0"/>
    <s v="POL30621978"/>
    <n v="0"/>
    <n v="2023"/>
    <s v="June"/>
    <n v="1"/>
    <n v="0"/>
  </r>
  <r>
    <s v="PAY86819434"/>
    <d v="2024-09-17T00:00:00"/>
    <n v="625.45000000000005"/>
    <x v="2"/>
    <x v="0"/>
    <s v="POL94564854"/>
    <n v="0"/>
    <n v="2024"/>
    <s v="September"/>
    <n v="1"/>
    <n v="0"/>
  </r>
  <r>
    <s v="PAY55994374"/>
    <d v="2024-10-26T00:00:00"/>
    <n v="974.07"/>
    <x v="1"/>
    <x v="0"/>
    <s v="POL79306031"/>
    <n v="0"/>
    <n v="2024"/>
    <s v="October"/>
    <n v="1"/>
    <n v="0"/>
  </r>
  <r>
    <s v="PAY99687432"/>
    <d v="2022-09-02T00:00:00"/>
    <n v="652.13"/>
    <x v="0"/>
    <x v="0"/>
    <s v="POL84662646"/>
    <n v="0"/>
    <n v="2022"/>
    <s v="September"/>
    <n v="1"/>
    <n v="0"/>
  </r>
  <r>
    <s v="PAY76794792"/>
    <d v="2023-06-24T00:00:00"/>
    <n v="1183.6600000000001"/>
    <x v="2"/>
    <x v="0"/>
    <s v="POL12063534"/>
    <n v="0"/>
    <n v="2023"/>
    <s v="June"/>
    <n v="1"/>
    <n v="0"/>
  </r>
  <r>
    <s v="PAY33505104"/>
    <d v="2022-06-25T00:00:00"/>
    <n v="1323.3"/>
    <x v="1"/>
    <x v="1"/>
    <s v="POL56891224"/>
    <n v="1"/>
    <n v="2022"/>
    <s v="June"/>
    <n v="0"/>
    <n v="1"/>
  </r>
  <r>
    <s v="PAY27041188"/>
    <d v="2022-11-30T00:00:00"/>
    <n v="139.26"/>
    <x v="0"/>
    <x v="1"/>
    <s v="POL54521184"/>
    <n v="1"/>
    <n v="2022"/>
    <s v="November"/>
    <n v="0"/>
    <n v="1"/>
  </r>
  <r>
    <s v="PAY41569807"/>
    <d v="2022-09-26T00:00:00"/>
    <n v="1127.6199999999999"/>
    <x v="2"/>
    <x v="1"/>
    <s v="POL20995447"/>
    <n v="1"/>
    <n v="2022"/>
    <s v="September"/>
    <n v="0"/>
    <n v="1"/>
  </r>
  <r>
    <s v="PAY74836555"/>
    <d v="2024-03-16T00:00:00"/>
    <n v="717"/>
    <x v="1"/>
    <x v="1"/>
    <s v="POL09953966"/>
    <n v="1"/>
    <n v="2024"/>
    <s v="March"/>
    <n v="0"/>
    <n v="1"/>
  </r>
  <r>
    <s v="PAY24602597"/>
    <d v="2024-05-26T00:00:00"/>
    <n v="118.85"/>
    <x v="1"/>
    <x v="0"/>
    <s v="POL62179381"/>
    <n v="0"/>
    <n v="2024"/>
    <s v="May"/>
    <n v="1"/>
    <n v="0"/>
  </r>
  <r>
    <s v="PAY86518929"/>
    <d v="2022-04-17T00:00:00"/>
    <n v="1186.33"/>
    <x v="1"/>
    <x v="0"/>
    <s v="POL47419656"/>
    <n v="0"/>
    <n v="2022"/>
    <s v="April"/>
    <n v="1"/>
    <n v="0"/>
  </r>
  <r>
    <s v="PAY43679914"/>
    <d v="2023-04-30T00:00:00"/>
    <n v="332.01"/>
    <x v="0"/>
    <x v="1"/>
    <s v="POL56127428"/>
    <n v="1"/>
    <n v="2023"/>
    <s v="April"/>
    <n v="0"/>
    <n v="1"/>
  </r>
  <r>
    <s v="PAY76167482"/>
    <d v="2023-01-29T00:00:00"/>
    <n v="170.94"/>
    <x v="0"/>
    <x v="1"/>
    <s v="POL59607702"/>
    <n v="1"/>
    <n v="2023"/>
    <s v="January"/>
    <n v="0"/>
    <n v="1"/>
  </r>
  <r>
    <s v="PAY06573615"/>
    <d v="2023-05-04T00:00:00"/>
    <n v="948.35"/>
    <x v="0"/>
    <x v="1"/>
    <s v="POL56063267"/>
    <n v="1"/>
    <n v="2023"/>
    <s v="May"/>
    <n v="0"/>
    <n v="1"/>
  </r>
  <r>
    <s v="PAY34292910"/>
    <d v="2023-06-11T00:00:00"/>
    <n v="1389.71"/>
    <x v="0"/>
    <x v="1"/>
    <s v="POL89935970"/>
    <n v="1"/>
    <n v="2023"/>
    <s v="June"/>
    <n v="0"/>
    <n v="1"/>
  </r>
  <r>
    <s v="PAY70052110"/>
    <d v="2023-03-05T00:00:00"/>
    <n v="1174.72"/>
    <x v="2"/>
    <x v="0"/>
    <s v="POL35164038"/>
    <n v="0"/>
    <n v="2023"/>
    <s v="March"/>
    <n v="1"/>
    <n v="0"/>
  </r>
  <r>
    <s v="PAY84910388"/>
    <d v="2023-11-10T00:00:00"/>
    <n v="1114.5999999999999"/>
    <x v="1"/>
    <x v="1"/>
    <s v="POL71169830"/>
    <n v="1"/>
    <n v="2023"/>
    <s v="November"/>
    <n v="0"/>
    <n v="1"/>
  </r>
  <r>
    <s v="PAY23715177"/>
    <d v="2023-08-13T00:00:00"/>
    <n v="1251.8499999999999"/>
    <x v="2"/>
    <x v="0"/>
    <s v="POL48790077"/>
    <n v="0"/>
    <n v="2023"/>
    <s v="August"/>
    <n v="1"/>
    <n v="0"/>
  </r>
  <r>
    <s v="PAY38596388"/>
    <d v="2022-08-24T00:00:00"/>
    <n v="1279.78"/>
    <x v="0"/>
    <x v="0"/>
    <s v="POL63051562"/>
    <n v="0"/>
    <n v="2022"/>
    <s v="August"/>
    <n v="1"/>
    <n v="0"/>
  </r>
  <r>
    <s v="PAY60885870"/>
    <d v="2024-04-15T00:00:00"/>
    <n v="1056.24"/>
    <x v="1"/>
    <x v="1"/>
    <s v="POL21231800"/>
    <n v="1"/>
    <n v="2024"/>
    <s v="April"/>
    <n v="0"/>
    <n v="1"/>
  </r>
  <r>
    <s v="PAY57229918"/>
    <d v="2022-02-13T00:00:00"/>
    <n v="581.96"/>
    <x v="0"/>
    <x v="0"/>
    <s v="POL75720719"/>
    <n v="0"/>
    <n v="2022"/>
    <s v="February"/>
    <n v="1"/>
    <n v="0"/>
  </r>
  <r>
    <s v="PAY70912861"/>
    <d v="2024-09-30T00:00:00"/>
    <n v="853.5"/>
    <x v="2"/>
    <x v="1"/>
    <s v="POL67383698"/>
    <n v="1"/>
    <n v="2024"/>
    <s v="September"/>
    <n v="0"/>
    <n v="1"/>
  </r>
  <r>
    <s v="PAY89748481"/>
    <d v="2024-04-25T00:00:00"/>
    <n v="314.62"/>
    <x v="2"/>
    <x v="1"/>
    <s v="POL13756321"/>
    <n v="1"/>
    <n v="2024"/>
    <s v="April"/>
    <n v="0"/>
    <n v="1"/>
  </r>
  <r>
    <s v="PAY34448237"/>
    <d v="2023-05-30T00:00:00"/>
    <n v="554.91"/>
    <x v="1"/>
    <x v="1"/>
    <s v="POL50892587"/>
    <n v="1"/>
    <n v="2023"/>
    <s v="May"/>
    <n v="0"/>
    <n v="1"/>
  </r>
  <r>
    <s v="PAY70214589"/>
    <d v="2023-04-06T00:00:00"/>
    <n v="1321.52"/>
    <x v="0"/>
    <x v="1"/>
    <s v="POL68041288"/>
    <n v="1"/>
    <n v="2023"/>
    <s v="April"/>
    <n v="0"/>
    <n v="1"/>
  </r>
  <r>
    <s v="PAY92705595"/>
    <d v="2024-09-12T00:00:00"/>
    <n v="627.95000000000005"/>
    <x v="0"/>
    <x v="1"/>
    <s v="POL27425814"/>
    <n v="1"/>
    <n v="2024"/>
    <s v="September"/>
    <n v="0"/>
    <n v="1"/>
  </r>
  <r>
    <s v="PAY17532527"/>
    <d v="2023-02-25T00:00:00"/>
    <n v="1019.66"/>
    <x v="2"/>
    <x v="0"/>
    <s v="POL74756717"/>
    <n v="0"/>
    <n v="2023"/>
    <s v="February"/>
    <n v="1"/>
    <n v="0"/>
  </r>
  <r>
    <s v="PAY71627582"/>
    <d v="2024-09-13T00:00:00"/>
    <n v="1080.92"/>
    <x v="2"/>
    <x v="0"/>
    <s v="POL96268176"/>
    <n v="0"/>
    <n v="2024"/>
    <s v="September"/>
    <n v="1"/>
    <n v="0"/>
  </r>
  <r>
    <s v="PAY06107785"/>
    <d v="2022-06-30T00:00:00"/>
    <n v="1425.52"/>
    <x v="1"/>
    <x v="1"/>
    <s v="POL46471813"/>
    <n v="1"/>
    <n v="2022"/>
    <s v="June"/>
    <n v="0"/>
    <n v="1"/>
  </r>
  <r>
    <s v="PAY80339845"/>
    <d v="2024-07-08T00:00:00"/>
    <n v="853.96"/>
    <x v="1"/>
    <x v="0"/>
    <s v="POL35206157"/>
    <n v="0"/>
    <n v="2024"/>
    <s v="July"/>
    <n v="1"/>
    <n v="0"/>
  </r>
  <r>
    <s v="PAY37500391"/>
    <d v="2022-07-19T00:00:00"/>
    <n v="720.99"/>
    <x v="2"/>
    <x v="1"/>
    <s v="POL80674848"/>
    <n v="1"/>
    <n v="2022"/>
    <s v="July"/>
    <n v="0"/>
    <n v="1"/>
  </r>
  <r>
    <s v="PAY17417662"/>
    <d v="2023-06-05T00:00:00"/>
    <n v="661.72"/>
    <x v="1"/>
    <x v="1"/>
    <s v="POL10635229"/>
    <n v="1"/>
    <n v="2023"/>
    <s v="June"/>
    <n v="0"/>
    <n v="1"/>
  </r>
  <r>
    <s v="PAY58724587"/>
    <d v="2024-05-06T00:00:00"/>
    <n v="1068.93"/>
    <x v="1"/>
    <x v="1"/>
    <s v="POL36334787"/>
    <n v="1"/>
    <n v="2024"/>
    <s v="May"/>
    <n v="0"/>
    <n v="1"/>
  </r>
  <r>
    <s v="PAY38199738"/>
    <d v="2024-05-20T00:00:00"/>
    <n v="329.12"/>
    <x v="0"/>
    <x v="1"/>
    <s v="POL71891068"/>
    <n v="1"/>
    <n v="2024"/>
    <s v="May"/>
    <n v="0"/>
    <n v="1"/>
  </r>
  <r>
    <s v="PAY49439891"/>
    <d v="2022-05-31T00:00:00"/>
    <n v="1225.9000000000001"/>
    <x v="0"/>
    <x v="0"/>
    <s v="POL77983903"/>
    <n v="0"/>
    <n v="2022"/>
    <s v="May"/>
    <n v="1"/>
    <n v="0"/>
  </r>
  <r>
    <s v="PAY45330678"/>
    <d v="2022-07-13T00:00:00"/>
    <n v="767.26"/>
    <x v="0"/>
    <x v="1"/>
    <s v="POL24753734"/>
    <n v="1"/>
    <n v="2022"/>
    <s v="July"/>
    <n v="0"/>
    <n v="1"/>
  </r>
  <r>
    <s v="PAY29550347"/>
    <d v="2022-02-28T00:00:00"/>
    <n v="228.62"/>
    <x v="1"/>
    <x v="1"/>
    <s v="POL22613795"/>
    <n v="1"/>
    <n v="2022"/>
    <s v="February"/>
    <n v="0"/>
    <n v="1"/>
  </r>
  <r>
    <s v="PAY31690011"/>
    <d v="2022-10-25T00:00:00"/>
    <n v="421.4"/>
    <x v="1"/>
    <x v="0"/>
    <s v="POL86347307"/>
    <n v="0"/>
    <n v="2022"/>
    <s v="October"/>
    <n v="1"/>
    <n v="0"/>
  </r>
  <r>
    <s v="PAY66153736"/>
    <d v="2024-01-21T00:00:00"/>
    <n v="520.66"/>
    <x v="1"/>
    <x v="0"/>
    <s v="POL51999477"/>
    <n v="0"/>
    <n v="2024"/>
    <s v="January"/>
    <n v="1"/>
    <n v="0"/>
  </r>
  <r>
    <s v="PAY56227234"/>
    <d v="2022-07-24T00:00:00"/>
    <n v="1292.73"/>
    <x v="0"/>
    <x v="1"/>
    <s v="POL88263060"/>
    <n v="1"/>
    <n v="2022"/>
    <s v="July"/>
    <n v="0"/>
    <n v="1"/>
  </r>
  <r>
    <s v="PAY96419275"/>
    <d v="2024-03-26T00:00:00"/>
    <n v="874.26"/>
    <x v="1"/>
    <x v="0"/>
    <s v="POL68324145"/>
    <n v="0"/>
    <n v="2024"/>
    <s v="March"/>
    <n v="1"/>
    <n v="0"/>
  </r>
  <r>
    <s v="PAY53864786"/>
    <d v="2023-11-27T00:00:00"/>
    <n v="1029.51"/>
    <x v="1"/>
    <x v="1"/>
    <s v="POL10423452"/>
    <n v="1"/>
    <n v="2023"/>
    <s v="November"/>
    <n v="0"/>
    <n v="1"/>
  </r>
  <r>
    <s v="PAY36315044"/>
    <d v="2022-08-11T00:00:00"/>
    <n v="766.07"/>
    <x v="2"/>
    <x v="1"/>
    <s v="POL40028433"/>
    <n v="1"/>
    <n v="2022"/>
    <s v="August"/>
    <n v="0"/>
    <n v="1"/>
  </r>
  <r>
    <s v="PAY88598994"/>
    <d v="2023-01-07T00:00:00"/>
    <n v="291.64"/>
    <x v="2"/>
    <x v="1"/>
    <s v="POL19053430"/>
    <n v="1"/>
    <n v="2023"/>
    <s v="January"/>
    <n v="0"/>
    <n v="1"/>
  </r>
  <r>
    <s v="PAY51318676"/>
    <d v="2023-05-14T00:00:00"/>
    <n v="661.04"/>
    <x v="1"/>
    <x v="0"/>
    <s v="POL79993699"/>
    <n v="0"/>
    <n v="2023"/>
    <s v="May"/>
    <n v="1"/>
    <n v="0"/>
  </r>
  <r>
    <s v="PAY54700652"/>
    <d v="2024-02-26T00:00:00"/>
    <n v="984.8"/>
    <x v="0"/>
    <x v="0"/>
    <s v="POL29024023"/>
    <n v="0"/>
    <n v="2024"/>
    <s v="February"/>
    <n v="1"/>
    <n v="0"/>
  </r>
  <r>
    <s v="PAY06077372"/>
    <d v="2023-12-31T00:00:00"/>
    <n v="741.45"/>
    <x v="2"/>
    <x v="0"/>
    <s v="POL91532160"/>
    <n v="0"/>
    <n v="2023"/>
    <s v="December"/>
    <n v="1"/>
    <n v="0"/>
  </r>
  <r>
    <s v="PAY52789735"/>
    <d v="2022-03-08T00:00:00"/>
    <n v="1369.6"/>
    <x v="1"/>
    <x v="0"/>
    <s v="POL97030178"/>
    <n v="0"/>
    <n v="2022"/>
    <s v="March"/>
    <n v="1"/>
    <n v="0"/>
  </r>
  <r>
    <s v="PAY32819121"/>
    <d v="2024-02-22T00:00:00"/>
    <n v="903.75"/>
    <x v="1"/>
    <x v="1"/>
    <s v="POL66485877"/>
    <n v="1"/>
    <n v="2024"/>
    <s v="February"/>
    <n v="0"/>
    <n v="1"/>
  </r>
  <r>
    <s v="PAY00815688"/>
    <d v="2023-01-27T00:00:00"/>
    <n v="1320.42"/>
    <x v="1"/>
    <x v="1"/>
    <s v="POL52791225"/>
    <n v="1"/>
    <n v="2023"/>
    <s v="January"/>
    <n v="0"/>
    <n v="1"/>
  </r>
  <r>
    <s v="PAY26114606"/>
    <d v="2024-09-08T00:00:00"/>
    <n v="1111.49"/>
    <x v="0"/>
    <x v="0"/>
    <s v="POL46952826"/>
    <n v="0"/>
    <n v="2024"/>
    <s v="September"/>
    <n v="1"/>
    <n v="0"/>
  </r>
  <r>
    <s v="PAY89628579"/>
    <d v="2024-04-18T00:00:00"/>
    <n v="1097.6199999999999"/>
    <x v="0"/>
    <x v="0"/>
    <s v="POL50807231"/>
    <n v="0"/>
    <n v="2024"/>
    <s v="April"/>
    <n v="1"/>
    <n v="0"/>
  </r>
  <r>
    <s v="PAY66127225"/>
    <d v="2024-01-03T00:00:00"/>
    <n v="1292.1199999999999"/>
    <x v="1"/>
    <x v="0"/>
    <s v="POL92252183"/>
    <n v="0"/>
    <n v="2024"/>
    <s v="January"/>
    <n v="1"/>
    <n v="0"/>
  </r>
  <r>
    <s v="PAY44999696"/>
    <d v="2022-09-21T00:00:00"/>
    <n v="616.74"/>
    <x v="0"/>
    <x v="1"/>
    <s v="POL80552860"/>
    <n v="1"/>
    <n v="2022"/>
    <s v="September"/>
    <n v="0"/>
    <n v="1"/>
  </r>
  <r>
    <s v="PAY61489874"/>
    <d v="2022-03-18T00:00:00"/>
    <n v="977.56"/>
    <x v="2"/>
    <x v="0"/>
    <s v="POL32979560"/>
    <n v="0"/>
    <n v="2022"/>
    <s v="March"/>
    <n v="1"/>
    <n v="0"/>
  </r>
  <r>
    <s v="PAY68056293"/>
    <d v="2023-10-13T00:00:00"/>
    <n v="619.73"/>
    <x v="0"/>
    <x v="1"/>
    <s v="POL31888448"/>
    <n v="1"/>
    <n v="2023"/>
    <s v="October"/>
    <n v="0"/>
    <n v="1"/>
  </r>
  <r>
    <s v="PAY11812591"/>
    <d v="2023-01-13T00:00:00"/>
    <n v="1479.96"/>
    <x v="2"/>
    <x v="0"/>
    <s v="POL73788724"/>
    <n v="0"/>
    <n v="2023"/>
    <s v="January"/>
    <n v="1"/>
    <n v="0"/>
  </r>
  <r>
    <s v="PAY39912568"/>
    <d v="2024-05-15T00:00:00"/>
    <n v="987.52"/>
    <x v="0"/>
    <x v="1"/>
    <s v="POL68286311"/>
    <n v="1"/>
    <n v="2024"/>
    <s v="May"/>
    <n v="0"/>
    <n v="1"/>
  </r>
  <r>
    <s v="PAY96432320"/>
    <d v="2023-11-25T00:00:00"/>
    <n v="965.81"/>
    <x v="2"/>
    <x v="0"/>
    <s v="POL22702092"/>
    <n v="0"/>
    <n v="2023"/>
    <s v="November"/>
    <n v="1"/>
    <n v="0"/>
  </r>
  <r>
    <s v="PAY23303664"/>
    <d v="2022-01-06T00:00:00"/>
    <n v="627.42999999999995"/>
    <x v="2"/>
    <x v="0"/>
    <s v="POL46194153"/>
    <n v="0"/>
    <n v="2022"/>
    <s v="January"/>
    <n v="1"/>
    <n v="0"/>
  </r>
  <r>
    <s v="PAY76393179"/>
    <d v="2024-03-12T00:00:00"/>
    <n v="170.52"/>
    <x v="2"/>
    <x v="1"/>
    <s v="POL81188650"/>
    <n v="1"/>
    <n v="2024"/>
    <s v="March"/>
    <n v="0"/>
    <n v="1"/>
  </r>
  <r>
    <s v="PAY25268597"/>
    <d v="2023-12-07T00:00:00"/>
    <n v="437.68"/>
    <x v="2"/>
    <x v="1"/>
    <s v="POL55243233"/>
    <n v="1"/>
    <n v="2023"/>
    <s v="December"/>
    <n v="0"/>
    <n v="1"/>
  </r>
  <r>
    <s v="PAY25019328"/>
    <d v="2024-12-15T00:00:00"/>
    <n v="1264.99"/>
    <x v="0"/>
    <x v="0"/>
    <s v="POL11755321"/>
    <n v="0"/>
    <n v="2024"/>
    <s v="December"/>
    <n v="1"/>
    <n v="0"/>
  </r>
  <r>
    <s v="PAY96741704"/>
    <d v="2024-11-26T00:00:00"/>
    <n v="122.38"/>
    <x v="1"/>
    <x v="1"/>
    <s v="POL27435543"/>
    <n v="1"/>
    <n v="2024"/>
    <s v="November"/>
    <n v="0"/>
    <n v="1"/>
  </r>
  <r>
    <s v="PAY07105340"/>
    <d v="2024-04-15T00:00:00"/>
    <n v="820.11"/>
    <x v="2"/>
    <x v="1"/>
    <s v="POL27597307"/>
    <n v="1"/>
    <n v="2024"/>
    <s v="April"/>
    <n v="0"/>
    <n v="1"/>
  </r>
  <r>
    <s v="PAY60355227"/>
    <d v="2024-09-28T00:00:00"/>
    <n v="535.9"/>
    <x v="2"/>
    <x v="1"/>
    <s v="POL25372382"/>
    <n v="1"/>
    <n v="2024"/>
    <s v="September"/>
    <n v="0"/>
    <n v="1"/>
  </r>
  <r>
    <s v="PAY35918403"/>
    <d v="2022-09-01T00:00:00"/>
    <n v="824.76"/>
    <x v="0"/>
    <x v="0"/>
    <s v="POL68469433"/>
    <n v="0"/>
    <n v="2022"/>
    <s v="September"/>
    <n v="1"/>
    <n v="0"/>
  </r>
  <r>
    <s v="PAY41812852"/>
    <d v="2024-07-21T00:00:00"/>
    <n v="128.99"/>
    <x v="0"/>
    <x v="1"/>
    <s v="POL74240303"/>
    <n v="1"/>
    <n v="2024"/>
    <s v="July"/>
    <n v="0"/>
    <n v="1"/>
  </r>
  <r>
    <s v="PAY47505334"/>
    <d v="2023-10-28T00:00:00"/>
    <n v="616.02"/>
    <x v="2"/>
    <x v="0"/>
    <s v="POL60601098"/>
    <n v="0"/>
    <n v="2023"/>
    <s v="October"/>
    <n v="1"/>
    <n v="0"/>
  </r>
  <r>
    <s v="PAY25298197"/>
    <d v="2024-01-17T00:00:00"/>
    <n v="1233.17"/>
    <x v="0"/>
    <x v="1"/>
    <s v="POL48533616"/>
    <n v="1"/>
    <n v="2024"/>
    <s v="January"/>
    <n v="0"/>
    <n v="1"/>
  </r>
  <r>
    <s v="PAY82995010"/>
    <d v="2024-03-23T00:00:00"/>
    <n v="1226.25"/>
    <x v="0"/>
    <x v="0"/>
    <s v="POL04612795"/>
    <n v="0"/>
    <n v="2024"/>
    <s v="March"/>
    <n v="1"/>
    <n v="0"/>
  </r>
  <r>
    <s v="PAY55358121"/>
    <d v="2023-10-09T00:00:00"/>
    <n v="613.37"/>
    <x v="2"/>
    <x v="1"/>
    <s v="POL66640089"/>
    <n v="1"/>
    <n v="2023"/>
    <s v="October"/>
    <n v="0"/>
    <n v="1"/>
  </r>
  <r>
    <s v="PAY62566766"/>
    <d v="2022-03-05T00:00:00"/>
    <n v="445.43"/>
    <x v="0"/>
    <x v="1"/>
    <s v="POL23145476"/>
    <n v="1"/>
    <n v="2022"/>
    <s v="March"/>
    <n v="0"/>
    <n v="1"/>
  </r>
  <r>
    <s v="PAY45323107"/>
    <d v="2022-04-14T00:00:00"/>
    <n v="584.83000000000004"/>
    <x v="0"/>
    <x v="0"/>
    <s v="POL97760999"/>
    <n v="0"/>
    <n v="2022"/>
    <s v="April"/>
    <n v="1"/>
    <n v="0"/>
  </r>
  <r>
    <s v="PAY85584505"/>
    <d v="2022-07-13T00:00:00"/>
    <n v="1186.03"/>
    <x v="1"/>
    <x v="1"/>
    <s v="POL09137788"/>
    <n v="1"/>
    <n v="2022"/>
    <s v="July"/>
    <n v="0"/>
    <n v="1"/>
  </r>
  <r>
    <s v="PAY92338802"/>
    <d v="2024-05-06T00:00:00"/>
    <n v="529.03"/>
    <x v="0"/>
    <x v="1"/>
    <s v="POL29655105"/>
    <n v="1"/>
    <n v="2024"/>
    <s v="May"/>
    <n v="0"/>
    <n v="1"/>
  </r>
  <r>
    <s v="PAY68971091"/>
    <d v="2022-12-14T00:00:00"/>
    <n v="222.66"/>
    <x v="0"/>
    <x v="1"/>
    <s v="POL77573735"/>
    <n v="1"/>
    <n v="2022"/>
    <s v="December"/>
    <n v="0"/>
    <n v="1"/>
  </r>
  <r>
    <s v="PAY76164455"/>
    <d v="2024-08-22T00:00:00"/>
    <n v="1460.54"/>
    <x v="2"/>
    <x v="1"/>
    <s v="POL39193067"/>
    <n v="1"/>
    <n v="2024"/>
    <s v="August"/>
    <n v="0"/>
    <n v="1"/>
  </r>
  <r>
    <s v="PAY75276962"/>
    <d v="2023-08-04T00:00:00"/>
    <n v="1234.1600000000001"/>
    <x v="1"/>
    <x v="1"/>
    <s v="POL86890782"/>
    <n v="1"/>
    <n v="2023"/>
    <s v="August"/>
    <n v="0"/>
    <n v="1"/>
  </r>
  <r>
    <s v="PAY05248934"/>
    <d v="2024-08-03T00:00:00"/>
    <n v="883.35"/>
    <x v="1"/>
    <x v="1"/>
    <s v="POL09607120"/>
    <n v="1"/>
    <n v="2024"/>
    <s v="August"/>
    <n v="0"/>
    <n v="1"/>
  </r>
  <r>
    <s v="PAY92631985"/>
    <d v="2023-07-25T00:00:00"/>
    <n v="670.41"/>
    <x v="1"/>
    <x v="0"/>
    <s v="POL90750748"/>
    <n v="0"/>
    <n v="2023"/>
    <s v="July"/>
    <n v="1"/>
    <n v="0"/>
  </r>
  <r>
    <s v="PAY19793448"/>
    <d v="2022-01-17T00:00:00"/>
    <n v="308.76"/>
    <x v="1"/>
    <x v="1"/>
    <s v="POL87558325"/>
    <n v="1"/>
    <n v="2022"/>
    <s v="January"/>
    <n v="0"/>
    <n v="1"/>
  </r>
  <r>
    <s v="PAY20794386"/>
    <d v="2023-01-31T00:00:00"/>
    <n v="369.48"/>
    <x v="2"/>
    <x v="1"/>
    <s v="POL11723296"/>
    <n v="1"/>
    <n v="2023"/>
    <s v="January"/>
    <n v="0"/>
    <n v="1"/>
  </r>
  <r>
    <s v="PAY89819513"/>
    <d v="2022-03-13T00:00:00"/>
    <n v="143.1"/>
    <x v="1"/>
    <x v="1"/>
    <s v="POL39487176"/>
    <n v="1"/>
    <n v="2022"/>
    <s v="March"/>
    <n v="0"/>
    <n v="1"/>
  </r>
  <r>
    <s v="PAY81485622"/>
    <d v="2024-06-22T00:00:00"/>
    <n v="1105.77"/>
    <x v="0"/>
    <x v="1"/>
    <s v="POL04610081"/>
    <n v="1"/>
    <n v="2024"/>
    <s v="June"/>
    <n v="0"/>
    <n v="1"/>
  </r>
  <r>
    <s v="PAY79267442"/>
    <d v="2023-01-25T00:00:00"/>
    <n v="63.89"/>
    <x v="2"/>
    <x v="1"/>
    <s v="POL23901301"/>
    <n v="1"/>
    <n v="2023"/>
    <s v="January"/>
    <n v="0"/>
    <n v="1"/>
  </r>
  <r>
    <s v="PAY51135174"/>
    <d v="2022-08-14T00:00:00"/>
    <n v="84.13"/>
    <x v="1"/>
    <x v="0"/>
    <s v="POL39911083"/>
    <n v="0"/>
    <n v="2022"/>
    <s v="August"/>
    <n v="1"/>
    <n v="0"/>
  </r>
  <r>
    <s v="PAY76880510"/>
    <d v="2024-12-08T00:00:00"/>
    <n v="611.72"/>
    <x v="0"/>
    <x v="1"/>
    <s v="POL88263060"/>
    <n v="1"/>
    <n v="2024"/>
    <s v="December"/>
    <n v="0"/>
    <n v="1"/>
  </r>
  <r>
    <s v="PAY50971233"/>
    <d v="2022-10-10T00:00:00"/>
    <n v="1385.58"/>
    <x v="1"/>
    <x v="1"/>
    <s v="POL43714068"/>
    <n v="1"/>
    <n v="2022"/>
    <s v="October"/>
    <n v="0"/>
    <n v="1"/>
  </r>
  <r>
    <s v="PAY34612786"/>
    <d v="2022-08-31T00:00:00"/>
    <n v="1338.82"/>
    <x v="1"/>
    <x v="1"/>
    <s v="POL43714068"/>
    <n v="1"/>
    <n v="2022"/>
    <s v="August"/>
    <n v="0"/>
    <n v="1"/>
  </r>
  <r>
    <s v="PAY30259057"/>
    <d v="2022-09-12T00:00:00"/>
    <n v="197.83"/>
    <x v="1"/>
    <x v="0"/>
    <s v="POL09523049"/>
    <n v="0"/>
    <n v="2022"/>
    <s v="September"/>
    <n v="1"/>
    <n v="0"/>
  </r>
  <r>
    <s v="PAY04380982"/>
    <d v="2024-06-02T00:00:00"/>
    <n v="1237.25"/>
    <x v="1"/>
    <x v="1"/>
    <s v="POL35831200"/>
    <n v="1"/>
    <n v="2024"/>
    <s v="June"/>
    <n v="0"/>
    <n v="1"/>
  </r>
  <r>
    <s v="PAY66471423"/>
    <d v="2024-11-21T00:00:00"/>
    <n v="1434.6"/>
    <x v="2"/>
    <x v="0"/>
    <s v="POL30868799"/>
    <n v="0"/>
    <n v="2024"/>
    <s v="November"/>
    <n v="1"/>
    <n v="0"/>
  </r>
  <r>
    <s v="PAY87769748"/>
    <d v="2023-09-09T00:00:00"/>
    <n v="744.86"/>
    <x v="2"/>
    <x v="0"/>
    <s v="POL11133444"/>
    <n v="0"/>
    <n v="2023"/>
    <s v="September"/>
    <n v="1"/>
    <n v="0"/>
  </r>
  <r>
    <s v="PAY49311620"/>
    <d v="2022-05-21T00:00:00"/>
    <n v="1047.8800000000001"/>
    <x v="2"/>
    <x v="0"/>
    <s v="POL77410789"/>
    <n v="0"/>
    <n v="2022"/>
    <s v="May"/>
    <n v="1"/>
    <n v="0"/>
  </r>
  <r>
    <s v="PAY22782365"/>
    <d v="2023-02-12T00:00:00"/>
    <n v="360.21"/>
    <x v="1"/>
    <x v="1"/>
    <s v="POL90223289"/>
    <n v="1"/>
    <n v="2023"/>
    <s v="February"/>
    <n v="0"/>
    <n v="1"/>
  </r>
  <r>
    <s v="PAY72752260"/>
    <d v="2024-07-31T00:00:00"/>
    <n v="515.37"/>
    <x v="1"/>
    <x v="1"/>
    <s v="POL11133444"/>
    <n v="1"/>
    <n v="2024"/>
    <s v="July"/>
    <n v="0"/>
    <n v="1"/>
  </r>
  <r>
    <s v="PAY37632772"/>
    <d v="2022-06-21T00:00:00"/>
    <n v="1493.07"/>
    <x v="2"/>
    <x v="0"/>
    <s v="POL69394395"/>
    <n v="0"/>
    <n v="2022"/>
    <s v="June"/>
    <n v="1"/>
    <n v="0"/>
  </r>
  <r>
    <s v="PAY78863298"/>
    <d v="2024-10-23T00:00:00"/>
    <n v="401.75"/>
    <x v="0"/>
    <x v="0"/>
    <s v="POL80995541"/>
    <n v="0"/>
    <n v="2024"/>
    <s v="October"/>
    <n v="1"/>
    <n v="0"/>
  </r>
  <r>
    <s v="PAY22528503"/>
    <d v="2023-03-12T00:00:00"/>
    <n v="1476.48"/>
    <x v="2"/>
    <x v="0"/>
    <s v="POL95524303"/>
    <n v="0"/>
    <n v="2023"/>
    <s v="March"/>
    <n v="1"/>
    <n v="0"/>
  </r>
  <r>
    <s v="PAY11277119"/>
    <d v="2023-02-02T00:00:00"/>
    <n v="688.88"/>
    <x v="2"/>
    <x v="0"/>
    <s v="POL19466046"/>
    <n v="0"/>
    <n v="2023"/>
    <s v="February"/>
    <n v="1"/>
    <n v="0"/>
  </r>
  <r>
    <s v="PAY98230368"/>
    <d v="2023-07-20T00:00:00"/>
    <n v="111.68"/>
    <x v="0"/>
    <x v="1"/>
    <s v="POL54361849"/>
    <n v="1"/>
    <n v="2023"/>
    <s v="July"/>
    <n v="0"/>
    <n v="1"/>
  </r>
  <r>
    <s v="PAY32556795"/>
    <d v="2023-08-22T00:00:00"/>
    <n v="744.16"/>
    <x v="0"/>
    <x v="1"/>
    <s v="POL62759282"/>
    <n v="1"/>
    <n v="2023"/>
    <s v="August"/>
    <n v="0"/>
    <n v="1"/>
  </r>
  <r>
    <s v="PAY36451706"/>
    <d v="2024-10-10T00:00:00"/>
    <n v="1174.4000000000001"/>
    <x v="1"/>
    <x v="1"/>
    <s v="POL55078458"/>
    <n v="1"/>
    <n v="2024"/>
    <s v="October"/>
    <n v="0"/>
    <n v="1"/>
  </r>
  <r>
    <s v="PAY37009835"/>
    <d v="2023-11-02T00:00:00"/>
    <n v="386.31"/>
    <x v="0"/>
    <x v="1"/>
    <s v="POL21259654"/>
    <n v="1"/>
    <n v="2023"/>
    <s v="November"/>
    <n v="0"/>
    <n v="1"/>
  </r>
  <r>
    <s v="PAY13990983"/>
    <d v="2022-12-17T00:00:00"/>
    <n v="689.42"/>
    <x v="0"/>
    <x v="1"/>
    <s v="POL55696704"/>
    <n v="1"/>
    <n v="2022"/>
    <s v="December"/>
    <n v="0"/>
    <n v="1"/>
  </r>
  <r>
    <s v="PAY26072867"/>
    <d v="2022-07-02T00:00:00"/>
    <n v="946.95"/>
    <x v="1"/>
    <x v="0"/>
    <s v="POL78617883"/>
    <n v="0"/>
    <n v="2022"/>
    <s v="July"/>
    <n v="1"/>
    <n v="0"/>
  </r>
  <r>
    <s v="PAY58217522"/>
    <d v="2024-10-02T00:00:00"/>
    <n v="206.28"/>
    <x v="0"/>
    <x v="1"/>
    <s v="POL39689030"/>
    <n v="1"/>
    <n v="2024"/>
    <s v="October"/>
    <n v="0"/>
    <n v="1"/>
  </r>
  <r>
    <s v="PAY86558847"/>
    <d v="2024-03-25T00:00:00"/>
    <n v="1148.67"/>
    <x v="0"/>
    <x v="1"/>
    <s v="POL88991163"/>
    <n v="1"/>
    <n v="2024"/>
    <s v="March"/>
    <n v="0"/>
    <n v="1"/>
  </r>
  <r>
    <s v="PAY60756280"/>
    <d v="2024-04-05T00:00:00"/>
    <n v="1431.96"/>
    <x v="0"/>
    <x v="1"/>
    <s v="POL64468653"/>
    <n v="1"/>
    <n v="2024"/>
    <s v="April"/>
    <n v="0"/>
    <n v="1"/>
  </r>
  <r>
    <s v="PAY57388628"/>
    <d v="2024-10-28T00:00:00"/>
    <n v="801.27"/>
    <x v="1"/>
    <x v="0"/>
    <s v="POL74375234"/>
    <n v="0"/>
    <n v="2024"/>
    <s v="October"/>
    <n v="1"/>
    <n v="0"/>
  </r>
  <r>
    <s v="PAY69271758"/>
    <d v="2024-05-23T00:00:00"/>
    <n v="1291.43"/>
    <x v="2"/>
    <x v="1"/>
    <s v="POL42847651"/>
    <n v="1"/>
    <n v="2024"/>
    <s v="May"/>
    <n v="0"/>
    <n v="1"/>
  </r>
  <r>
    <s v="PAY05459659"/>
    <d v="2022-01-07T00:00:00"/>
    <n v="330.74"/>
    <x v="1"/>
    <x v="0"/>
    <s v="POL30351443"/>
    <n v="0"/>
    <n v="2022"/>
    <s v="January"/>
    <n v="1"/>
    <n v="0"/>
  </r>
  <r>
    <s v="PAY34814343"/>
    <d v="2023-10-05T00:00:00"/>
    <n v="338.34"/>
    <x v="0"/>
    <x v="1"/>
    <s v="POL54662210"/>
    <n v="1"/>
    <n v="2023"/>
    <s v="October"/>
    <n v="0"/>
    <n v="1"/>
  </r>
  <r>
    <s v="PAY53081050"/>
    <d v="2022-11-27T00:00:00"/>
    <n v="489.89"/>
    <x v="0"/>
    <x v="1"/>
    <s v="POL48016627"/>
    <n v="1"/>
    <n v="2022"/>
    <s v="November"/>
    <n v="0"/>
    <n v="1"/>
  </r>
  <r>
    <s v="PAY26830591"/>
    <d v="2023-02-03T00:00:00"/>
    <n v="1222.77"/>
    <x v="1"/>
    <x v="0"/>
    <s v="POL75237627"/>
    <n v="0"/>
    <n v="2023"/>
    <s v="February"/>
    <n v="1"/>
    <n v="0"/>
  </r>
  <r>
    <s v="PAY06913000"/>
    <d v="2023-01-25T00:00:00"/>
    <n v="1211.6199999999999"/>
    <x v="0"/>
    <x v="1"/>
    <s v="POL52977927"/>
    <n v="1"/>
    <n v="2023"/>
    <s v="January"/>
    <n v="0"/>
    <n v="1"/>
  </r>
  <r>
    <s v="PAY82964615"/>
    <d v="2022-09-02T00:00:00"/>
    <n v="112.44"/>
    <x v="1"/>
    <x v="0"/>
    <s v="POL38779532"/>
    <n v="0"/>
    <n v="2022"/>
    <s v="September"/>
    <n v="1"/>
    <n v="0"/>
  </r>
  <r>
    <s v="PAY60062857"/>
    <d v="2022-12-16T00:00:00"/>
    <n v="791.25"/>
    <x v="0"/>
    <x v="1"/>
    <s v="POL89729174"/>
    <n v="1"/>
    <n v="2022"/>
    <s v="December"/>
    <n v="0"/>
    <n v="1"/>
  </r>
  <r>
    <s v="PAY26373495"/>
    <d v="2024-12-16T00:00:00"/>
    <n v="1361.37"/>
    <x v="2"/>
    <x v="1"/>
    <s v="POL44670716"/>
    <n v="1"/>
    <n v="2024"/>
    <s v="December"/>
    <n v="0"/>
    <n v="1"/>
  </r>
  <r>
    <s v="PAY59388295"/>
    <d v="2023-11-22T00:00:00"/>
    <n v="1267.56"/>
    <x v="1"/>
    <x v="0"/>
    <s v="POL92681233"/>
    <n v="0"/>
    <n v="2023"/>
    <s v="November"/>
    <n v="1"/>
    <n v="0"/>
  </r>
  <r>
    <s v="PAY56145350"/>
    <d v="2023-02-08T00:00:00"/>
    <n v="976.1"/>
    <x v="0"/>
    <x v="0"/>
    <s v="POL81100703"/>
    <n v="0"/>
    <n v="2023"/>
    <s v="February"/>
    <n v="1"/>
    <n v="0"/>
  </r>
  <r>
    <s v="PAY53624706"/>
    <d v="2023-04-23T00:00:00"/>
    <n v="112.12"/>
    <x v="1"/>
    <x v="1"/>
    <s v="POL87125515"/>
    <n v="1"/>
    <n v="2023"/>
    <s v="April"/>
    <n v="0"/>
    <n v="1"/>
  </r>
  <r>
    <s v="PAY61654695"/>
    <d v="2023-11-15T00:00:00"/>
    <n v="111.28"/>
    <x v="1"/>
    <x v="1"/>
    <s v="POL19959727"/>
    <n v="1"/>
    <n v="2023"/>
    <s v="November"/>
    <n v="0"/>
    <n v="1"/>
  </r>
  <r>
    <s v="PAY83410753"/>
    <d v="2022-06-16T00:00:00"/>
    <n v="974.45"/>
    <x v="2"/>
    <x v="0"/>
    <s v="POL25712825"/>
    <n v="0"/>
    <n v="2022"/>
    <s v="June"/>
    <n v="1"/>
    <n v="0"/>
  </r>
  <r>
    <s v="PAY76406621"/>
    <d v="2024-05-23T00:00:00"/>
    <n v="728.17"/>
    <x v="0"/>
    <x v="1"/>
    <s v="POL11950441"/>
    <n v="1"/>
    <n v="2024"/>
    <s v="May"/>
    <n v="0"/>
    <n v="1"/>
  </r>
  <r>
    <s v="PAY18749870"/>
    <d v="2023-04-14T00:00:00"/>
    <n v="1043.27"/>
    <x v="1"/>
    <x v="1"/>
    <s v="POL83060919"/>
    <n v="1"/>
    <n v="2023"/>
    <s v="April"/>
    <n v="0"/>
    <n v="1"/>
  </r>
  <r>
    <s v="PAY39455269"/>
    <d v="2022-02-27T00:00:00"/>
    <n v="1441.79"/>
    <x v="2"/>
    <x v="1"/>
    <s v="POL46015732"/>
    <n v="1"/>
    <n v="2022"/>
    <s v="February"/>
    <n v="0"/>
    <n v="1"/>
  </r>
  <r>
    <s v="PAY45073203"/>
    <d v="2022-09-24T00:00:00"/>
    <n v="1059.3"/>
    <x v="2"/>
    <x v="0"/>
    <s v="POL62321649"/>
    <n v="0"/>
    <n v="2022"/>
    <s v="September"/>
    <n v="1"/>
    <n v="0"/>
  </r>
  <r>
    <s v="PAY60494054"/>
    <d v="2024-04-08T00:00:00"/>
    <n v="1081.68"/>
    <x v="0"/>
    <x v="1"/>
    <s v="POL14879776"/>
    <n v="1"/>
    <n v="2024"/>
    <s v="April"/>
    <n v="0"/>
    <n v="1"/>
  </r>
  <r>
    <s v="PAY61672410"/>
    <d v="2022-09-03T00:00:00"/>
    <n v="85.82"/>
    <x v="2"/>
    <x v="0"/>
    <s v="POL38398875"/>
    <n v="0"/>
    <n v="2022"/>
    <s v="September"/>
    <n v="1"/>
    <n v="0"/>
  </r>
  <r>
    <s v="PAY10142336"/>
    <d v="2022-07-11T00:00:00"/>
    <n v="1427.77"/>
    <x v="2"/>
    <x v="1"/>
    <s v="POL96697698"/>
    <n v="1"/>
    <n v="2022"/>
    <s v="July"/>
    <n v="0"/>
    <n v="1"/>
  </r>
  <r>
    <s v="PAY15590327"/>
    <d v="2024-11-02T00:00:00"/>
    <n v="418.96"/>
    <x v="1"/>
    <x v="0"/>
    <s v="POL34252252"/>
    <n v="0"/>
    <n v="2024"/>
    <s v="November"/>
    <n v="1"/>
    <n v="0"/>
  </r>
  <r>
    <s v="PAY86091713"/>
    <d v="2023-10-21T00:00:00"/>
    <n v="376"/>
    <x v="1"/>
    <x v="1"/>
    <s v="POL46471813"/>
    <n v="1"/>
    <n v="2023"/>
    <s v="October"/>
    <n v="0"/>
    <n v="1"/>
  </r>
  <r>
    <s v="PAY64238280"/>
    <d v="2022-02-25T00:00:00"/>
    <n v="1332.09"/>
    <x v="2"/>
    <x v="0"/>
    <s v="POL92889380"/>
    <n v="0"/>
    <n v="2022"/>
    <s v="February"/>
    <n v="1"/>
    <n v="0"/>
  </r>
  <r>
    <s v="PAY07909506"/>
    <d v="2023-08-06T00:00:00"/>
    <n v="1396.76"/>
    <x v="1"/>
    <x v="0"/>
    <s v="POL43732564"/>
    <n v="0"/>
    <n v="2023"/>
    <s v="August"/>
    <n v="1"/>
    <n v="0"/>
  </r>
  <r>
    <s v="PAY46243570"/>
    <d v="2023-06-24T00:00:00"/>
    <n v="390.83"/>
    <x v="0"/>
    <x v="0"/>
    <s v="POL35246702"/>
    <n v="0"/>
    <n v="2023"/>
    <s v="June"/>
    <n v="1"/>
    <n v="0"/>
  </r>
  <r>
    <s v="PAY89128484"/>
    <d v="2023-03-17T00:00:00"/>
    <n v="336.6"/>
    <x v="2"/>
    <x v="1"/>
    <s v="POL64234033"/>
    <n v="1"/>
    <n v="2023"/>
    <s v="March"/>
    <n v="0"/>
    <n v="1"/>
  </r>
  <r>
    <s v="PAY53092330"/>
    <d v="2023-12-24T00:00:00"/>
    <n v="1315.11"/>
    <x v="0"/>
    <x v="0"/>
    <s v="POL54078734"/>
    <n v="0"/>
    <n v="2023"/>
    <s v="December"/>
    <n v="1"/>
    <n v="0"/>
  </r>
  <r>
    <s v="PAY31309583"/>
    <d v="2024-02-27T00:00:00"/>
    <n v="1493.72"/>
    <x v="0"/>
    <x v="1"/>
    <s v="POL11826796"/>
    <n v="1"/>
    <n v="2024"/>
    <s v="February"/>
    <n v="0"/>
    <n v="1"/>
  </r>
  <r>
    <s v="PAY96709886"/>
    <d v="2022-03-30T00:00:00"/>
    <n v="75.77"/>
    <x v="0"/>
    <x v="0"/>
    <s v="POL21795687"/>
    <n v="0"/>
    <n v="2022"/>
    <s v="March"/>
    <n v="1"/>
    <n v="0"/>
  </r>
  <r>
    <s v="PAY99694041"/>
    <d v="2023-05-23T00:00:00"/>
    <n v="471.07"/>
    <x v="1"/>
    <x v="1"/>
    <s v="POL39477201"/>
    <n v="1"/>
    <n v="2023"/>
    <s v="May"/>
    <n v="0"/>
    <n v="1"/>
  </r>
  <r>
    <s v="PAY83194011"/>
    <d v="2024-07-06T00:00:00"/>
    <n v="1222.46"/>
    <x v="1"/>
    <x v="0"/>
    <s v="POL17568774"/>
    <n v="0"/>
    <n v="2024"/>
    <s v="July"/>
    <n v="1"/>
    <n v="0"/>
  </r>
  <r>
    <s v="PAY20739239"/>
    <d v="2023-02-19T00:00:00"/>
    <n v="387.61"/>
    <x v="0"/>
    <x v="1"/>
    <s v="POL76074801"/>
    <n v="1"/>
    <n v="2023"/>
    <s v="February"/>
    <n v="0"/>
    <n v="1"/>
  </r>
  <r>
    <s v="PAY33088286"/>
    <d v="2023-05-13T00:00:00"/>
    <n v="983.75"/>
    <x v="0"/>
    <x v="0"/>
    <s v="POL38108331"/>
    <n v="0"/>
    <n v="2023"/>
    <s v="May"/>
    <n v="1"/>
    <n v="0"/>
  </r>
  <r>
    <s v="PAY78171614"/>
    <d v="2022-11-17T00:00:00"/>
    <n v="558.88"/>
    <x v="2"/>
    <x v="1"/>
    <s v="POL97141577"/>
    <n v="1"/>
    <n v="2022"/>
    <s v="November"/>
    <n v="0"/>
    <n v="1"/>
  </r>
  <r>
    <s v="PAY32452390"/>
    <d v="2023-01-08T00:00:00"/>
    <n v="1099.08"/>
    <x v="2"/>
    <x v="1"/>
    <s v="POL55191578"/>
    <n v="1"/>
    <n v="2023"/>
    <s v="January"/>
    <n v="0"/>
    <n v="1"/>
  </r>
  <r>
    <s v="PAY90123518"/>
    <d v="2024-10-04T00:00:00"/>
    <n v="388.4"/>
    <x v="2"/>
    <x v="0"/>
    <s v="POL61267923"/>
    <n v="0"/>
    <n v="2024"/>
    <s v="October"/>
    <n v="1"/>
    <n v="0"/>
  </r>
  <r>
    <s v="PAY34592320"/>
    <d v="2024-01-15T00:00:00"/>
    <n v="314.64999999999998"/>
    <x v="2"/>
    <x v="1"/>
    <s v="POL38330072"/>
    <n v="1"/>
    <n v="2024"/>
    <s v="January"/>
    <n v="0"/>
    <n v="1"/>
  </r>
  <r>
    <s v="PAY90853205"/>
    <d v="2023-02-11T00:00:00"/>
    <n v="1242.8900000000001"/>
    <x v="1"/>
    <x v="1"/>
    <s v="POL63483094"/>
    <n v="1"/>
    <n v="2023"/>
    <s v="February"/>
    <n v="0"/>
    <n v="1"/>
  </r>
  <r>
    <s v="PAY04417717"/>
    <d v="2022-05-23T00:00:00"/>
    <n v="1323.52"/>
    <x v="0"/>
    <x v="1"/>
    <s v="POL43127976"/>
    <n v="1"/>
    <n v="2022"/>
    <s v="May"/>
    <n v="0"/>
    <n v="1"/>
  </r>
  <r>
    <s v="PAY92938806"/>
    <d v="2022-12-21T00:00:00"/>
    <n v="981.46"/>
    <x v="2"/>
    <x v="0"/>
    <s v="POL22897699"/>
    <n v="0"/>
    <n v="2022"/>
    <s v="December"/>
    <n v="1"/>
    <n v="0"/>
  </r>
  <r>
    <s v="PAY55510931"/>
    <d v="2024-07-08T00:00:00"/>
    <n v="176.9"/>
    <x v="2"/>
    <x v="1"/>
    <s v="POL48969594"/>
    <n v="1"/>
    <n v="2024"/>
    <s v="July"/>
    <n v="0"/>
    <n v="1"/>
  </r>
  <r>
    <s v="PAY52392661"/>
    <d v="2023-09-21T00:00:00"/>
    <n v="684.59"/>
    <x v="0"/>
    <x v="0"/>
    <s v="POL50354765"/>
    <n v="0"/>
    <n v="2023"/>
    <s v="September"/>
    <n v="1"/>
    <n v="0"/>
  </r>
  <r>
    <s v="PAY89101892"/>
    <d v="2024-04-16T00:00:00"/>
    <n v="1127.3399999999999"/>
    <x v="2"/>
    <x v="1"/>
    <s v="POL78507070"/>
    <n v="1"/>
    <n v="2024"/>
    <s v="April"/>
    <n v="0"/>
    <n v="1"/>
  </r>
  <r>
    <s v="PAY54153316"/>
    <d v="2022-05-02T00:00:00"/>
    <n v="534.02"/>
    <x v="0"/>
    <x v="1"/>
    <s v="POL77625425"/>
    <n v="1"/>
    <n v="2022"/>
    <s v="May"/>
    <n v="0"/>
    <n v="1"/>
  </r>
  <r>
    <s v="PAY67180043"/>
    <d v="2022-11-07T00:00:00"/>
    <n v="1095.07"/>
    <x v="2"/>
    <x v="1"/>
    <s v="POL63989865"/>
    <n v="1"/>
    <n v="2022"/>
    <s v="November"/>
    <n v="0"/>
    <n v="1"/>
  </r>
  <r>
    <s v="PAY82843960"/>
    <d v="2022-09-26T00:00:00"/>
    <n v="1074.6500000000001"/>
    <x v="2"/>
    <x v="0"/>
    <s v="POL43894987"/>
    <n v="0"/>
    <n v="2022"/>
    <s v="September"/>
    <n v="1"/>
    <n v="0"/>
  </r>
  <r>
    <s v="PAY64169694"/>
    <d v="2022-08-13T00:00:00"/>
    <n v="302.01"/>
    <x v="1"/>
    <x v="0"/>
    <s v="POL55809193"/>
    <n v="0"/>
    <n v="2022"/>
    <s v="August"/>
    <n v="1"/>
    <n v="0"/>
  </r>
  <r>
    <s v="PAY63893002"/>
    <d v="2023-02-24T00:00:00"/>
    <n v="614.44000000000005"/>
    <x v="1"/>
    <x v="1"/>
    <s v="POL03258103"/>
    <n v="1"/>
    <n v="2023"/>
    <s v="February"/>
    <n v="0"/>
    <n v="1"/>
  </r>
  <r>
    <s v="PAY33165745"/>
    <d v="2022-05-31T00:00:00"/>
    <n v="1355.2"/>
    <x v="2"/>
    <x v="0"/>
    <s v="POL58228510"/>
    <n v="0"/>
    <n v="2022"/>
    <s v="May"/>
    <n v="1"/>
    <n v="0"/>
  </r>
  <r>
    <s v="PAY67167717"/>
    <d v="2024-08-25T00:00:00"/>
    <n v="825.07"/>
    <x v="1"/>
    <x v="1"/>
    <s v="POL27953445"/>
    <n v="1"/>
    <n v="2024"/>
    <s v="August"/>
    <n v="0"/>
    <n v="1"/>
  </r>
  <r>
    <s v="PAY95981287"/>
    <d v="2024-11-17T00:00:00"/>
    <n v="1273.8"/>
    <x v="0"/>
    <x v="0"/>
    <s v="POL31482176"/>
    <n v="0"/>
    <n v="2024"/>
    <s v="November"/>
    <n v="1"/>
    <n v="0"/>
  </r>
  <r>
    <s v="PAY14997357"/>
    <d v="2024-08-21T00:00:00"/>
    <n v="1375.47"/>
    <x v="1"/>
    <x v="1"/>
    <s v="POL77202133"/>
    <n v="1"/>
    <n v="2024"/>
    <s v="August"/>
    <n v="0"/>
    <n v="1"/>
  </r>
  <r>
    <s v="PAY04516853"/>
    <d v="2022-09-02T00:00:00"/>
    <n v="823.16"/>
    <x v="0"/>
    <x v="1"/>
    <s v="POL74809100"/>
    <n v="1"/>
    <n v="2022"/>
    <s v="September"/>
    <n v="0"/>
    <n v="1"/>
  </r>
  <r>
    <s v="PAY29970083"/>
    <d v="2022-09-21T00:00:00"/>
    <n v="1455.45"/>
    <x v="2"/>
    <x v="1"/>
    <s v="POL06372967"/>
    <n v="1"/>
    <n v="2022"/>
    <s v="September"/>
    <n v="0"/>
    <n v="1"/>
  </r>
  <r>
    <s v="PAY14466110"/>
    <d v="2024-05-25T00:00:00"/>
    <n v="96.87"/>
    <x v="2"/>
    <x v="0"/>
    <s v="POL13962079"/>
    <n v="0"/>
    <n v="2024"/>
    <s v="May"/>
    <n v="1"/>
    <n v="0"/>
  </r>
  <r>
    <s v="PAY73966225"/>
    <d v="2022-04-16T00:00:00"/>
    <n v="906.03"/>
    <x v="0"/>
    <x v="1"/>
    <s v="POL01860747"/>
    <n v="1"/>
    <n v="2022"/>
    <s v="April"/>
    <n v="0"/>
    <n v="1"/>
  </r>
  <r>
    <s v="PAY45274393"/>
    <d v="2024-03-11T00:00:00"/>
    <n v="902.51"/>
    <x v="0"/>
    <x v="0"/>
    <s v="POL21319320"/>
    <n v="0"/>
    <n v="2024"/>
    <s v="March"/>
    <n v="1"/>
    <n v="0"/>
  </r>
  <r>
    <s v="PAY97478997"/>
    <d v="2022-10-16T00:00:00"/>
    <n v="1248.42"/>
    <x v="2"/>
    <x v="0"/>
    <s v="POL87257642"/>
    <n v="0"/>
    <n v="2022"/>
    <s v="October"/>
    <n v="1"/>
    <n v="0"/>
  </r>
  <r>
    <s v="PAY60365942"/>
    <d v="2024-02-11T00:00:00"/>
    <n v="1076.8499999999999"/>
    <x v="1"/>
    <x v="1"/>
    <s v="POL23175808"/>
    <n v="1"/>
    <n v="2024"/>
    <s v="February"/>
    <n v="0"/>
    <n v="1"/>
  </r>
  <r>
    <s v="PAY77810060"/>
    <d v="2022-04-27T00:00:00"/>
    <n v="860.35"/>
    <x v="0"/>
    <x v="0"/>
    <s v="POL68942748"/>
    <n v="0"/>
    <n v="2022"/>
    <s v="April"/>
    <n v="1"/>
    <n v="0"/>
  </r>
  <r>
    <s v="PAY37577237"/>
    <d v="2022-02-14T00:00:00"/>
    <n v="1374.16"/>
    <x v="2"/>
    <x v="0"/>
    <s v="POL12089823"/>
    <n v="0"/>
    <n v="2022"/>
    <s v="February"/>
    <n v="1"/>
    <n v="0"/>
  </r>
  <r>
    <s v="PAY15756122"/>
    <d v="2022-03-25T00:00:00"/>
    <n v="1256.0999999999999"/>
    <x v="2"/>
    <x v="1"/>
    <s v="POL93327871"/>
    <n v="1"/>
    <n v="2022"/>
    <s v="March"/>
    <n v="0"/>
    <n v="1"/>
  </r>
  <r>
    <s v="PAY35289214"/>
    <d v="2022-07-22T00:00:00"/>
    <n v="220.63"/>
    <x v="2"/>
    <x v="1"/>
    <s v="POL77471080"/>
    <n v="1"/>
    <n v="2022"/>
    <s v="July"/>
    <n v="0"/>
    <n v="1"/>
  </r>
  <r>
    <s v="PAY54372691"/>
    <d v="2023-10-30T00:00:00"/>
    <n v="443.21"/>
    <x v="1"/>
    <x v="0"/>
    <s v="POL96779565"/>
    <n v="0"/>
    <n v="2023"/>
    <s v="October"/>
    <n v="1"/>
    <n v="0"/>
  </r>
  <r>
    <s v="PAY11848047"/>
    <d v="2022-06-18T00:00:00"/>
    <n v="1110.1199999999999"/>
    <x v="0"/>
    <x v="1"/>
    <s v="POL05441250"/>
    <n v="1"/>
    <n v="2022"/>
    <s v="June"/>
    <n v="0"/>
    <n v="1"/>
  </r>
  <r>
    <s v="PAY85353160"/>
    <d v="2021-12-28T00:00:00"/>
    <n v="957.07"/>
    <x v="0"/>
    <x v="1"/>
    <s v="POL12629332"/>
    <n v="1"/>
    <n v="2021"/>
    <s v="December"/>
    <n v="0"/>
    <n v="1"/>
  </r>
  <r>
    <s v="PAY81303070"/>
    <d v="2022-01-13T00:00:00"/>
    <n v="858.88"/>
    <x v="2"/>
    <x v="1"/>
    <s v="POL63433584"/>
    <n v="1"/>
    <n v="2022"/>
    <s v="January"/>
    <n v="0"/>
    <n v="1"/>
  </r>
  <r>
    <s v="PAY13802427"/>
    <d v="2021-12-29T00:00:00"/>
    <n v="133.38999999999999"/>
    <x v="1"/>
    <x v="1"/>
    <s v="POL20797511"/>
    <n v="1"/>
    <n v="2021"/>
    <s v="December"/>
    <n v="0"/>
    <n v="1"/>
  </r>
  <r>
    <s v="PAY45062271"/>
    <d v="2022-10-28T00:00:00"/>
    <n v="130.72999999999999"/>
    <x v="1"/>
    <x v="1"/>
    <s v="POL37879847"/>
    <n v="1"/>
    <n v="2022"/>
    <s v="October"/>
    <n v="0"/>
    <n v="1"/>
  </r>
  <r>
    <s v="PAY22913038"/>
    <d v="2023-01-22T00:00:00"/>
    <n v="268.51"/>
    <x v="2"/>
    <x v="0"/>
    <s v="POL93878741"/>
    <n v="0"/>
    <n v="2023"/>
    <s v="January"/>
    <n v="1"/>
    <n v="0"/>
  </r>
  <r>
    <s v="PAY37770199"/>
    <d v="2023-07-09T00:00:00"/>
    <n v="695.44"/>
    <x v="1"/>
    <x v="0"/>
    <s v="POL73721889"/>
    <n v="0"/>
    <n v="2023"/>
    <s v="July"/>
    <n v="1"/>
    <n v="0"/>
  </r>
  <r>
    <s v="PAY82762424"/>
    <d v="2024-01-18T00:00:00"/>
    <n v="682.08"/>
    <x v="2"/>
    <x v="0"/>
    <s v="POL90938074"/>
    <n v="0"/>
    <n v="2024"/>
    <s v="January"/>
    <n v="1"/>
    <n v="0"/>
  </r>
  <r>
    <s v="PAY24784492"/>
    <d v="2022-06-14T00:00:00"/>
    <n v="456.32"/>
    <x v="0"/>
    <x v="0"/>
    <s v="POL36630030"/>
    <n v="0"/>
    <n v="2022"/>
    <s v="June"/>
    <n v="1"/>
    <n v="0"/>
  </r>
  <r>
    <s v="PAY60613744"/>
    <d v="2021-12-27T00:00:00"/>
    <n v="871.09"/>
    <x v="2"/>
    <x v="0"/>
    <s v="POL06150370"/>
    <n v="0"/>
    <n v="2021"/>
    <s v="December"/>
    <n v="1"/>
    <n v="0"/>
  </r>
  <r>
    <s v="PAY39991501"/>
    <d v="2023-06-06T00:00:00"/>
    <n v="845.71"/>
    <x v="0"/>
    <x v="0"/>
    <s v="POL76204779"/>
    <n v="0"/>
    <n v="2023"/>
    <s v="June"/>
    <n v="1"/>
    <n v="0"/>
  </r>
  <r>
    <s v="PAY74075072"/>
    <d v="2022-05-19T00:00:00"/>
    <n v="498.32"/>
    <x v="2"/>
    <x v="1"/>
    <s v="POL56805499"/>
    <n v="1"/>
    <n v="2022"/>
    <s v="May"/>
    <n v="0"/>
    <n v="1"/>
  </r>
  <r>
    <s v="PAY47638740"/>
    <d v="2022-01-06T00:00:00"/>
    <n v="505.95"/>
    <x v="1"/>
    <x v="0"/>
    <s v="POL59942075"/>
    <n v="0"/>
    <n v="2022"/>
    <s v="January"/>
    <n v="1"/>
    <n v="0"/>
  </r>
  <r>
    <s v="PAY04101515"/>
    <d v="2022-06-10T00:00:00"/>
    <n v="932.56"/>
    <x v="2"/>
    <x v="1"/>
    <s v="POL30499231"/>
    <n v="1"/>
    <n v="2022"/>
    <s v="June"/>
    <n v="0"/>
    <n v="1"/>
  </r>
  <r>
    <s v="PAY00381175"/>
    <d v="2024-08-10T00:00:00"/>
    <n v="571.89"/>
    <x v="0"/>
    <x v="1"/>
    <s v="POL15757383"/>
    <n v="1"/>
    <n v="2024"/>
    <s v="August"/>
    <n v="0"/>
    <n v="1"/>
  </r>
  <r>
    <s v="PAY61525287"/>
    <d v="2022-08-21T00:00:00"/>
    <n v="744.49"/>
    <x v="0"/>
    <x v="0"/>
    <s v="POL34491800"/>
    <n v="0"/>
    <n v="2022"/>
    <s v="August"/>
    <n v="1"/>
    <n v="0"/>
  </r>
  <r>
    <s v="PAY41636985"/>
    <d v="2022-03-28T00:00:00"/>
    <n v="605.91"/>
    <x v="2"/>
    <x v="0"/>
    <s v="POL63077601"/>
    <n v="0"/>
    <n v="2022"/>
    <s v="March"/>
    <n v="1"/>
    <n v="0"/>
  </r>
  <r>
    <s v="PAY41297012"/>
    <d v="2024-04-29T00:00:00"/>
    <n v="1137.43"/>
    <x v="1"/>
    <x v="0"/>
    <s v="POL27425814"/>
    <n v="0"/>
    <n v="2024"/>
    <s v="April"/>
    <n v="1"/>
    <n v="0"/>
  </r>
  <r>
    <s v="PAY53852020"/>
    <d v="2023-10-12T00:00:00"/>
    <n v="249.85"/>
    <x v="0"/>
    <x v="1"/>
    <s v="POL36595013"/>
    <n v="1"/>
    <n v="2023"/>
    <s v="October"/>
    <n v="0"/>
    <n v="1"/>
  </r>
  <r>
    <s v="PAY37300700"/>
    <d v="2024-08-29T00:00:00"/>
    <n v="579.67999999999995"/>
    <x v="1"/>
    <x v="0"/>
    <s v="POL94633881"/>
    <n v="0"/>
    <n v="2024"/>
    <s v="August"/>
    <n v="1"/>
    <n v="0"/>
  </r>
  <r>
    <s v="PAY35368522"/>
    <d v="2023-01-20T00:00:00"/>
    <n v="318.25"/>
    <x v="1"/>
    <x v="0"/>
    <s v="POL83165381"/>
    <n v="0"/>
    <n v="2023"/>
    <s v="January"/>
    <n v="1"/>
    <n v="0"/>
  </r>
  <r>
    <s v="PAY20253024"/>
    <d v="2022-06-17T00:00:00"/>
    <n v="601.87"/>
    <x v="2"/>
    <x v="0"/>
    <s v="POL55949918"/>
    <n v="0"/>
    <n v="2022"/>
    <s v="June"/>
    <n v="1"/>
    <n v="0"/>
  </r>
  <r>
    <s v="PAY95080818"/>
    <d v="2024-06-04T00:00:00"/>
    <n v="669.07"/>
    <x v="2"/>
    <x v="0"/>
    <s v="POL97456279"/>
    <n v="0"/>
    <n v="2024"/>
    <s v="June"/>
    <n v="1"/>
    <n v="0"/>
  </r>
  <r>
    <s v="PAY80192208"/>
    <d v="2023-04-25T00:00:00"/>
    <n v="420.06"/>
    <x v="0"/>
    <x v="1"/>
    <s v="POL78314103"/>
    <n v="1"/>
    <n v="2023"/>
    <s v="April"/>
    <n v="0"/>
    <n v="1"/>
  </r>
  <r>
    <s v="PAY62096990"/>
    <d v="2023-11-21T00:00:00"/>
    <n v="542.52"/>
    <x v="2"/>
    <x v="0"/>
    <s v="POL28550299"/>
    <n v="0"/>
    <n v="2023"/>
    <s v="November"/>
    <n v="1"/>
    <n v="0"/>
  </r>
  <r>
    <s v="PAY95688583"/>
    <d v="2022-06-26T00:00:00"/>
    <n v="714.18"/>
    <x v="0"/>
    <x v="0"/>
    <s v="POL26862449"/>
    <n v="0"/>
    <n v="2022"/>
    <s v="June"/>
    <n v="1"/>
    <n v="0"/>
  </r>
  <r>
    <s v="PAY04722157"/>
    <d v="2024-11-29T00:00:00"/>
    <n v="704.28"/>
    <x v="1"/>
    <x v="1"/>
    <s v="POL58046238"/>
    <n v="1"/>
    <n v="2024"/>
    <s v="November"/>
    <n v="0"/>
    <n v="1"/>
  </r>
  <r>
    <s v="PAY62957715"/>
    <d v="2023-10-01T00:00:00"/>
    <n v="300.29000000000002"/>
    <x v="2"/>
    <x v="1"/>
    <s v="POL33850550"/>
    <n v="1"/>
    <n v="2023"/>
    <s v="October"/>
    <n v="0"/>
    <n v="1"/>
  </r>
  <r>
    <s v="PAY40373018"/>
    <d v="2024-08-10T00:00:00"/>
    <n v="221.86"/>
    <x v="2"/>
    <x v="1"/>
    <s v="POL16109896"/>
    <n v="1"/>
    <n v="2024"/>
    <s v="August"/>
    <n v="0"/>
    <n v="1"/>
  </r>
  <r>
    <s v="PAY15005171"/>
    <d v="2024-11-07T00:00:00"/>
    <n v="910.61"/>
    <x v="0"/>
    <x v="0"/>
    <s v="POL61913458"/>
    <n v="0"/>
    <n v="2024"/>
    <s v="November"/>
    <n v="1"/>
    <n v="0"/>
  </r>
  <r>
    <s v="PAY30135019"/>
    <d v="2022-12-05T00:00:00"/>
    <n v="1167.3900000000001"/>
    <x v="0"/>
    <x v="1"/>
    <s v="POL80129143"/>
    <n v="1"/>
    <n v="2022"/>
    <s v="December"/>
    <n v="0"/>
    <n v="1"/>
  </r>
  <r>
    <s v="PAY38009526"/>
    <d v="2023-03-14T00:00:00"/>
    <n v="1495.54"/>
    <x v="2"/>
    <x v="0"/>
    <s v="POL70014788"/>
    <n v="0"/>
    <n v="2023"/>
    <s v="March"/>
    <n v="1"/>
    <n v="0"/>
  </r>
  <r>
    <s v="PAY89529048"/>
    <d v="2023-01-23T00:00:00"/>
    <n v="1168.99"/>
    <x v="0"/>
    <x v="0"/>
    <s v="POL87573741"/>
    <n v="0"/>
    <n v="2023"/>
    <s v="January"/>
    <n v="1"/>
    <n v="0"/>
  </r>
  <r>
    <s v="PAY36799278"/>
    <d v="2022-02-11T00:00:00"/>
    <n v="439.17"/>
    <x v="2"/>
    <x v="1"/>
    <s v="POL49437324"/>
    <n v="1"/>
    <n v="2022"/>
    <s v="February"/>
    <n v="0"/>
    <n v="1"/>
  </r>
  <r>
    <s v="PAY57130479"/>
    <d v="2022-04-18T00:00:00"/>
    <n v="1482.91"/>
    <x v="1"/>
    <x v="1"/>
    <s v="POL00118999"/>
    <n v="1"/>
    <n v="2022"/>
    <s v="April"/>
    <n v="0"/>
    <n v="1"/>
  </r>
  <r>
    <s v="PAY64301118"/>
    <d v="2024-01-28T00:00:00"/>
    <n v="868.5"/>
    <x v="0"/>
    <x v="0"/>
    <s v="POL42443004"/>
    <n v="0"/>
    <n v="2024"/>
    <s v="January"/>
    <n v="1"/>
    <n v="0"/>
  </r>
  <r>
    <s v="PAY25103914"/>
    <d v="2023-01-14T00:00:00"/>
    <n v="767.23"/>
    <x v="2"/>
    <x v="1"/>
    <s v="POL46013781"/>
    <n v="1"/>
    <n v="2023"/>
    <s v="January"/>
    <n v="0"/>
    <n v="1"/>
  </r>
  <r>
    <s v="PAY55993513"/>
    <d v="2024-09-23T00:00:00"/>
    <n v="878.82"/>
    <x v="0"/>
    <x v="0"/>
    <s v="POL12925982"/>
    <n v="0"/>
    <n v="2024"/>
    <s v="September"/>
    <n v="1"/>
    <n v="0"/>
  </r>
  <r>
    <s v="PAY05672472"/>
    <d v="2024-08-28T00:00:00"/>
    <n v="1184.02"/>
    <x v="1"/>
    <x v="0"/>
    <s v="POL82615987"/>
    <n v="0"/>
    <n v="2024"/>
    <s v="August"/>
    <n v="1"/>
    <n v="0"/>
  </r>
  <r>
    <s v="PAY16893151"/>
    <d v="2024-05-12T00:00:00"/>
    <n v="1225.0899999999999"/>
    <x v="1"/>
    <x v="1"/>
    <s v="POL55324239"/>
    <n v="1"/>
    <n v="2024"/>
    <s v="May"/>
    <n v="0"/>
    <n v="1"/>
  </r>
  <r>
    <s v="PAY33266471"/>
    <d v="2022-05-30T00:00:00"/>
    <n v="161.49"/>
    <x v="1"/>
    <x v="1"/>
    <s v="POL37628555"/>
    <n v="1"/>
    <n v="2022"/>
    <s v="May"/>
    <n v="0"/>
    <n v="1"/>
  </r>
  <r>
    <s v="PAY76652197"/>
    <d v="2024-08-21T00:00:00"/>
    <n v="400.37"/>
    <x v="2"/>
    <x v="1"/>
    <s v="POL21189445"/>
    <n v="1"/>
    <n v="2024"/>
    <s v="August"/>
    <n v="0"/>
    <n v="1"/>
  </r>
  <r>
    <s v="PAY92746010"/>
    <d v="2023-04-20T00:00:00"/>
    <n v="835.62"/>
    <x v="1"/>
    <x v="1"/>
    <s v="POL08033487"/>
    <n v="1"/>
    <n v="2023"/>
    <s v="April"/>
    <n v="0"/>
    <n v="1"/>
  </r>
  <r>
    <s v="PAY47918748"/>
    <d v="2022-05-29T00:00:00"/>
    <n v="691.16"/>
    <x v="1"/>
    <x v="0"/>
    <s v="POL43888562"/>
    <n v="0"/>
    <n v="2022"/>
    <s v="May"/>
    <n v="1"/>
    <n v="0"/>
  </r>
  <r>
    <s v="PAY60995270"/>
    <d v="2024-05-14T00:00:00"/>
    <n v="722.45"/>
    <x v="2"/>
    <x v="1"/>
    <s v="POL41034337"/>
    <n v="1"/>
    <n v="2024"/>
    <s v="May"/>
    <n v="0"/>
    <n v="1"/>
  </r>
  <r>
    <s v="PAY93176396"/>
    <d v="2023-10-14T00:00:00"/>
    <n v="1475.43"/>
    <x v="1"/>
    <x v="1"/>
    <s v="POL76080858"/>
    <n v="1"/>
    <n v="2023"/>
    <s v="October"/>
    <n v="0"/>
    <n v="1"/>
  </r>
  <r>
    <s v="PAY22799942"/>
    <d v="2024-03-22T00:00:00"/>
    <n v="944.26"/>
    <x v="0"/>
    <x v="1"/>
    <s v="POL64197228"/>
    <n v="1"/>
    <n v="2024"/>
    <s v="March"/>
    <n v="0"/>
    <n v="1"/>
  </r>
  <r>
    <s v="PAY22749512"/>
    <d v="2023-11-05T00:00:00"/>
    <n v="221.66"/>
    <x v="1"/>
    <x v="0"/>
    <s v="POL66935971"/>
    <n v="0"/>
    <n v="2023"/>
    <s v="November"/>
    <n v="1"/>
    <n v="0"/>
  </r>
  <r>
    <s v="PAY58140794"/>
    <d v="2022-07-04T00:00:00"/>
    <n v="1476.87"/>
    <x v="1"/>
    <x v="0"/>
    <s v="POL48638488"/>
    <n v="0"/>
    <n v="2022"/>
    <s v="July"/>
    <n v="1"/>
    <n v="0"/>
  </r>
  <r>
    <s v="PAY43586561"/>
    <d v="2023-04-07T00:00:00"/>
    <n v="410.66"/>
    <x v="0"/>
    <x v="0"/>
    <s v="POL71025279"/>
    <n v="0"/>
    <n v="2023"/>
    <s v="April"/>
    <n v="1"/>
    <n v="0"/>
  </r>
  <r>
    <s v="PAY40902205"/>
    <d v="2023-05-25T00:00:00"/>
    <n v="1186.72"/>
    <x v="2"/>
    <x v="1"/>
    <s v="POL81043217"/>
    <n v="1"/>
    <n v="2023"/>
    <s v="May"/>
    <n v="0"/>
    <n v="1"/>
  </r>
  <r>
    <s v="PAY78661547"/>
    <d v="2022-11-16T00:00:00"/>
    <n v="957.16"/>
    <x v="0"/>
    <x v="0"/>
    <s v="POL84891597"/>
    <n v="0"/>
    <n v="2022"/>
    <s v="November"/>
    <n v="1"/>
    <n v="0"/>
  </r>
  <r>
    <s v="PAY11806794"/>
    <d v="2023-08-10T00:00:00"/>
    <n v="1313.03"/>
    <x v="1"/>
    <x v="0"/>
    <s v="POL88877150"/>
    <n v="0"/>
    <n v="2023"/>
    <s v="August"/>
    <n v="1"/>
    <n v="0"/>
  </r>
  <r>
    <s v="PAY59568741"/>
    <d v="2022-11-25T00:00:00"/>
    <n v="1392.26"/>
    <x v="2"/>
    <x v="1"/>
    <s v="POL10547334"/>
    <n v="1"/>
    <n v="2022"/>
    <s v="November"/>
    <n v="0"/>
    <n v="1"/>
  </r>
  <r>
    <s v="PAY11771464"/>
    <d v="2023-04-30T00:00:00"/>
    <n v="808.86"/>
    <x v="0"/>
    <x v="1"/>
    <s v="POL96262921"/>
    <n v="1"/>
    <n v="2023"/>
    <s v="April"/>
    <n v="0"/>
    <n v="1"/>
  </r>
  <r>
    <s v="PAY07491451"/>
    <d v="2022-10-05T00:00:00"/>
    <n v="163.49"/>
    <x v="1"/>
    <x v="0"/>
    <s v="POL11199753"/>
    <n v="0"/>
    <n v="2022"/>
    <s v="October"/>
    <n v="1"/>
    <n v="0"/>
  </r>
  <r>
    <s v="PAY53325850"/>
    <d v="2022-04-23T00:00:00"/>
    <n v="477.81"/>
    <x v="1"/>
    <x v="1"/>
    <s v="POL99892267"/>
    <n v="1"/>
    <n v="2022"/>
    <s v="April"/>
    <n v="0"/>
    <n v="1"/>
  </r>
  <r>
    <s v="PAY32107940"/>
    <d v="2024-05-27T00:00:00"/>
    <n v="998.78"/>
    <x v="0"/>
    <x v="0"/>
    <s v="POL47755970"/>
    <n v="0"/>
    <n v="2024"/>
    <s v="May"/>
    <n v="1"/>
    <n v="0"/>
  </r>
  <r>
    <s v="PAY98225981"/>
    <d v="2022-02-25T00:00:00"/>
    <n v="633.12"/>
    <x v="0"/>
    <x v="0"/>
    <s v="POL44633851"/>
    <n v="0"/>
    <n v="2022"/>
    <s v="February"/>
    <n v="1"/>
    <n v="0"/>
  </r>
  <r>
    <s v="PAY84080521"/>
    <d v="2024-12-05T00:00:00"/>
    <n v="503.87"/>
    <x v="1"/>
    <x v="1"/>
    <s v="POL68941545"/>
    <n v="1"/>
    <n v="2024"/>
    <s v="December"/>
    <n v="0"/>
    <n v="1"/>
  </r>
  <r>
    <s v="PAY19207340"/>
    <d v="2023-08-03T00:00:00"/>
    <n v="800.5"/>
    <x v="2"/>
    <x v="1"/>
    <s v="POL02880116"/>
    <n v="1"/>
    <n v="2023"/>
    <s v="August"/>
    <n v="0"/>
    <n v="1"/>
  </r>
  <r>
    <s v="PAY42984860"/>
    <d v="2024-12-16T00:00:00"/>
    <n v="359.05"/>
    <x v="1"/>
    <x v="0"/>
    <s v="POL51974701"/>
    <n v="0"/>
    <n v="2024"/>
    <s v="December"/>
    <n v="1"/>
    <n v="0"/>
  </r>
  <r>
    <s v="PAY50451222"/>
    <d v="2022-12-03T00:00:00"/>
    <n v="541.83000000000004"/>
    <x v="0"/>
    <x v="0"/>
    <s v="POL78634856"/>
    <n v="0"/>
    <n v="2022"/>
    <s v="December"/>
    <n v="1"/>
    <n v="0"/>
  </r>
  <r>
    <s v="PAY37038723"/>
    <d v="2022-11-25T00:00:00"/>
    <n v="389.61"/>
    <x v="0"/>
    <x v="0"/>
    <s v="POL07046709"/>
    <n v="0"/>
    <n v="2022"/>
    <s v="November"/>
    <n v="1"/>
    <n v="0"/>
  </r>
  <r>
    <s v="PAY41879291"/>
    <d v="2024-02-17T00:00:00"/>
    <n v="412.96"/>
    <x v="0"/>
    <x v="0"/>
    <s v="POL83860935"/>
    <n v="0"/>
    <n v="2024"/>
    <s v="February"/>
    <n v="1"/>
    <n v="0"/>
  </r>
  <r>
    <s v="PAY93675996"/>
    <d v="2023-12-06T00:00:00"/>
    <n v="664.51"/>
    <x v="0"/>
    <x v="0"/>
    <s v="POL16642790"/>
    <n v="0"/>
    <n v="2023"/>
    <s v="December"/>
    <n v="1"/>
    <n v="0"/>
  </r>
  <r>
    <s v="PAY77915949"/>
    <d v="2024-07-19T00:00:00"/>
    <n v="192.49"/>
    <x v="0"/>
    <x v="1"/>
    <s v="POL47162094"/>
    <n v="1"/>
    <n v="2024"/>
    <s v="July"/>
    <n v="0"/>
    <n v="1"/>
  </r>
  <r>
    <s v="PAY93286399"/>
    <d v="2023-08-15T00:00:00"/>
    <n v="751.26"/>
    <x v="1"/>
    <x v="0"/>
    <s v="POL56373098"/>
    <n v="0"/>
    <n v="2023"/>
    <s v="August"/>
    <n v="1"/>
    <n v="0"/>
  </r>
  <r>
    <s v="PAY63848754"/>
    <d v="2024-09-20T00:00:00"/>
    <n v="811.58"/>
    <x v="0"/>
    <x v="1"/>
    <s v="POL21617511"/>
    <n v="1"/>
    <n v="2024"/>
    <s v="September"/>
    <n v="0"/>
    <n v="1"/>
  </r>
  <r>
    <s v="PAY90866144"/>
    <d v="2023-09-30T00:00:00"/>
    <n v="345.74"/>
    <x v="2"/>
    <x v="0"/>
    <s v="POL46352702"/>
    <n v="0"/>
    <n v="2023"/>
    <s v="September"/>
    <n v="1"/>
    <n v="0"/>
  </r>
  <r>
    <s v="PAY07427660"/>
    <d v="2024-07-12T00:00:00"/>
    <n v="222.68"/>
    <x v="1"/>
    <x v="0"/>
    <s v="POL89472328"/>
    <n v="0"/>
    <n v="2024"/>
    <s v="July"/>
    <n v="1"/>
    <n v="0"/>
  </r>
  <r>
    <s v="PAY92389859"/>
    <d v="2022-05-23T00:00:00"/>
    <n v="125.74"/>
    <x v="2"/>
    <x v="0"/>
    <s v="POL41941398"/>
    <n v="0"/>
    <n v="2022"/>
    <s v="May"/>
    <n v="1"/>
    <n v="0"/>
  </r>
  <r>
    <s v="PAY98080011"/>
    <d v="2024-10-25T00:00:00"/>
    <n v="358.82"/>
    <x v="2"/>
    <x v="1"/>
    <s v="POL93758442"/>
    <n v="1"/>
    <n v="2024"/>
    <s v="October"/>
    <n v="0"/>
    <n v="1"/>
  </r>
  <r>
    <s v="PAY88090023"/>
    <d v="2022-12-24T00:00:00"/>
    <n v="597.36"/>
    <x v="1"/>
    <x v="1"/>
    <s v="POL74375234"/>
    <n v="1"/>
    <n v="2022"/>
    <s v="December"/>
    <n v="0"/>
    <n v="1"/>
  </r>
  <r>
    <s v="PAY73379156"/>
    <d v="2023-08-02T00:00:00"/>
    <n v="340.72"/>
    <x v="2"/>
    <x v="1"/>
    <s v="POL11162574"/>
    <n v="1"/>
    <n v="2023"/>
    <s v="August"/>
    <n v="0"/>
    <n v="1"/>
  </r>
  <r>
    <s v="PAY93582936"/>
    <d v="2022-07-10T00:00:00"/>
    <n v="309.13"/>
    <x v="0"/>
    <x v="1"/>
    <s v="POL45259795"/>
    <n v="1"/>
    <n v="2022"/>
    <s v="July"/>
    <n v="0"/>
    <n v="1"/>
  </r>
  <r>
    <s v="PAY55160228"/>
    <d v="2023-02-28T00:00:00"/>
    <n v="418.18"/>
    <x v="2"/>
    <x v="0"/>
    <s v="POL42505976"/>
    <n v="0"/>
    <n v="2023"/>
    <s v="February"/>
    <n v="1"/>
    <n v="0"/>
  </r>
  <r>
    <s v="PAY29185079"/>
    <d v="2023-01-28T00:00:00"/>
    <n v="1003.56"/>
    <x v="0"/>
    <x v="1"/>
    <s v="POL27435543"/>
    <n v="1"/>
    <n v="2023"/>
    <s v="January"/>
    <n v="0"/>
    <n v="1"/>
  </r>
  <r>
    <s v="PAY35187737"/>
    <d v="2023-12-15T00:00:00"/>
    <n v="309.73"/>
    <x v="0"/>
    <x v="0"/>
    <s v="POL20839843"/>
    <n v="0"/>
    <n v="2023"/>
    <s v="December"/>
    <n v="1"/>
    <n v="0"/>
  </r>
  <r>
    <s v="PAY37642916"/>
    <d v="2023-09-06T00:00:00"/>
    <n v="1208.75"/>
    <x v="2"/>
    <x v="1"/>
    <s v="POL31588332"/>
    <n v="1"/>
    <n v="2023"/>
    <s v="September"/>
    <n v="0"/>
    <n v="1"/>
  </r>
  <r>
    <s v="PAY15760378"/>
    <d v="2023-05-15T00:00:00"/>
    <n v="431.09"/>
    <x v="2"/>
    <x v="1"/>
    <s v="POL31299981"/>
    <n v="1"/>
    <n v="2023"/>
    <s v="May"/>
    <n v="0"/>
    <n v="1"/>
  </r>
  <r>
    <s v="PAY17639875"/>
    <d v="2022-07-27T00:00:00"/>
    <n v="574.45000000000005"/>
    <x v="0"/>
    <x v="0"/>
    <s v="POL92952758"/>
    <n v="0"/>
    <n v="2022"/>
    <s v="July"/>
    <n v="1"/>
    <n v="0"/>
  </r>
  <r>
    <s v="PAY33560187"/>
    <d v="2023-12-13T00:00:00"/>
    <n v="182.38"/>
    <x v="1"/>
    <x v="1"/>
    <s v="POL05204154"/>
    <n v="1"/>
    <n v="2023"/>
    <s v="December"/>
    <n v="0"/>
    <n v="1"/>
  </r>
  <r>
    <s v="PAY90389594"/>
    <d v="2022-04-30T00:00:00"/>
    <n v="1101.8800000000001"/>
    <x v="1"/>
    <x v="0"/>
    <s v="POL05429840"/>
    <n v="0"/>
    <n v="2022"/>
    <s v="April"/>
    <n v="1"/>
    <n v="0"/>
  </r>
  <r>
    <s v="PAY37366011"/>
    <d v="2023-06-04T00:00:00"/>
    <n v="71.709999999999994"/>
    <x v="0"/>
    <x v="1"/>
    <s v="POL05706478"/>
    <n v="1"/>
    <n v="2023"/>
    <s v="June"/>
    <n v="0"/>
    <n v="1"/>
  </r>
  <r>
    <s v="PAY39004522"/>
    <d v="2023-10-04T00:00:00"/>
    <n v="991.55"/>
    <x v="0"/>
    <x v="0"/>
    <s v="POL22111965"/>
    <n v="0"/>
    <n v="2023"/>
    <s v="October"/>
    <n v="1"/>
    <n v="0"/>
  </r>
  <r>
    <s v="PAY49336543"/>
    <d v="2022-01-01T00:00:00"/>
    <n v="639.84"/>
    <x v="2"/>
    <x v="0"/>
    <s v="POL56612277"/>
    <n v="0"/>
    <n v="2022"/>
    <s v="January"/>
    <n v="1"/>
    <n v="0"/>
  </r>
  <r>
    <s v="PAY11157187"/>
    <d v="2024-09-01T00:00:00"/>
    <n v="1214.6199999999999"/>
    <x v="2"/>
    <x v="0"/>
    <s v="POL96087184"/>
    <n v="0"/>
    <n v="2024"/>
    <s v="September"/>
    <n v="1"/>
    <n v="0"/>
  </r>
  <r>
    <s v="PAY96108220"/>
    <d v="2024-11-10T00:00:00"/>
    <n v="668.49"/>
    <x v="0"/>
    <x v="0"/>
    <s v="POL80560091"/>
    <n v="0"/>
    <n v="2024"/>
    <s v="November"/>
    <n v="1"/>
    <n v="0"/>
  </r>
  <r>
    <s v="PAY03950271"/>
    <d v="2022-03-31T00:00:00"/>
    <n v="923.7"/>
    <x v="2"/>
    <x v="0"/>
    <s v="POL10223827"/>
    <n v="0"/>
    <n v="2022"/>
    <s v="March"/>
    <n v="1"/>
    <n v="0"/>
  </r>
  <r>
    <s v="PAY03215929"/>
    <d v="2022-07-25T00:00:00"/>
    <n v="612.84"/>
    <x v="2"/>
    <x v="1"/>
    <s v="POL14708909"/>
    <n v="1"/>
    <n v="2022"/>
    <s v="July"/>
    <n v="0"/>
    <n v="1"/>
  </r>
  <r>
    <s v="PAY86985228"/>
    <d v="2023-11-15T00:00:00"/>
    <n v="231.56"/>
    <x v="1"/>
    <x v="0"/>
    <s v="POL89472328"/>
    <n v="0"/>
    <n v="2023"/>
    <s v="November"/>
    <n v="1"/>
    <n v="0"/>
  </r>
  <r>
    <s v="PAY69417563"/>
    <d v="2022-05-03T00:00:00"/>
    <n v="1358.97"/>
    <x v="0"/>
    <x v="1"/>
    <s v="POL84222350"/>
    <n v="1"/>
    <n v="2022"/>
    <s v="May"/>
    <n v="0"/>
    <n v="1"/>
  </r>
  <r>
    <s v="PAY03479257"/>
    <d v="2024-12-20T00:00:00"/>
    <n v="108.07"/>
    <x v="2"/>
    <x v="1"/>
    <s v="POL11989725"/>
    <n v="1"/>
    <n v="2024"/>
    <s v="December"/>
    <n v="0"/>
    <n v="1"/>
  </r>
  <r>
    <s v="PAY93013890"/>
    <d v="2022-12-15T00:00:00"/>
    <n v="1232.46"/>
    <x v="0"/>
    <x v="0"/>
    <s v="POL25998313"/>
    <n v="0"/>
    <n v="2022"/>
    <s v="December"/>
    <n v="1"/>
    <n v="0"/>
  </r>
  <r>
    <s v="PAY26438889"/>
    <d v="2023-09-02T00:00:00"/>
    <n v="1130.22"/>
    <x v="2"/>
    <x v="0"/>
    <s v="POL85749437"/>
    <n v="0"/>
    <n v="2023"/>
    <s v="September"/>
    <n v="1"/>
    <n v="0"/>
  </r>
  <r>
    <s v="PAY15489126"/>
    <d v="2024-03-04T00:00:00"/>
    <n v="1082.8900000000001"/>
    <x v="1"/>
    <x v="0"/>
    <s v="POL74756717"/>
    <n v="0"/>
    <n v="2024"/>
    <s v="March"/>
    <n v="1"/>
    <n v="0"/>
  </r>
  <r>
    <s v="PAY52669003"/>
    <d v="2024-08-10T00:00:00"/>
    <n v="1341.45"/>
    <x v="2"/>
    <x v="0"/>
    <s v="POL06598618"/>
    <n v="0"/>
    <n v="2024"/>
    <s v="August"/>
    <n v="1"/>
    <n v="0"/>
  </r>
  <r>
    <s v="PAY38130961"/>
    <d v="2024-02-07T00:00:00"/>
    <n v="879.3"/>
    <x v="2"/>
    <x v="1"/>
    <s v="POL40877445"/>
    <n v="1"/>
    <n v="2024"/>
    <s v="February"/>
    <n v="0"/>
    <n v="1"/>
  </r>
  <r>
    <s v="PAY27844588"/>
    <d v="2024-06-17T00:00:00"/>
    <n v="575.12"/>
    <x v="1"/>
    <x v="1"/>
    <s v="POL59950728"/>
    <n v="1"/>
    <n v="2024"/>
    <s v="June"/>
    <n v="0"/>
    <n v="1"/>
  </r>
  <r>
    <s v="PAY92065969"/>
    <d v="2023-08-25T00:00:00"/>
    <n v="333.16"/>
    <x v="1"/>
    <x v="1"/>
    <s v="POL51728504"/>
    <n v="1"/>
    <n v="2023"/>
    <s v="August"/>
    <n v="0"/>
    <n v="1"/>
  </r>
  <r>
    <s v="PAY41286604"/>
    <d v="2024-08-08T00:00:00"/>
    <n v="1189.2"/>
    <x v="1"/>
    <x v="1"/>
    <s v="POL50447483"/>
    <n v="1"/>
    <n v="2024"/>
    <s v="August"/>
    <n v="0"/>
    <n v="1"/>
  </r>
  <r>
    <s v="PAY56772509"/>
    <d v="2023-07-01T00:00:00"/>
    <n v="1335.71"/>
    <x v="1"/>
    <x v="1"/>
    <s v="POL81184325"/>
    <n v="1"/>
    <n v="2023"/>
    <s v="July"/>
    <n v="0"/>
    <n v="1"/>
  </r>
  <r>
    <s v="PAY60723527"/>
    <d v="2022-07-03T00:00:00"/>
    <n v="1046.1400000000001"/>
    <x v="0"/>
    <x v="1"/>
    <s v="POL46961879"/>
    <n v="1"/>
    <n v="2022"/>
    <s v="July"/>
    <n v="0"/>
    <n v="1"/>
  </r>
  <r>
    <s v="PAY60994426"/>
    <d v="2023-01-23T00:00:00"/>
    <n v="399.35"/>
    <x v="1"/>
    <x v="0"/>
    <s v="POL15359444"/>
    <n v="0"/>
    <n v="2023"/>
    <s v="January"/>
    <n v="1"/>
    <n v="0"/>
  </r>
  <r>
    <s v="PAY27827042"/>
    <d v="2022-06-12T00:00:00"/>
    <n v="754.79"/>
    <x v="2"/>
    <x v="1"/>
    <s v="POL23565642"/>
    <n v="1"/>
    <n v="2022"/>
    <s v="June"/>
    <n v="0"/>
    <n v="1"/>
  </r>
  <r>
    <s v="PAY85779823"/>
    <d v="2023-03-05T00:00:00"/>
    <n v="731.36"/>
    <x v="2"/>
    <x v="0"/>
    <s v="POL98798352"/>
    <n v="0"/>
    <n v="2023"/>
    <s v="March"/>
    <n v="1"/>
    <n v="0"/>
  </r>
  <r>
    <s v="PAY21782661"/>
    <d v="2024-04-16T00:00:00"/>
    <n v="1219.6199999999999"/>
    <x v="0"/>
    <x v="0"/>
    <s v="POL70823691"/>
    <n v="0"/>
    <n v="2024"/>
    <s v="April"/>
    <n v="1"/>
    <n v="0"/>
  </r>
  <r>
    <s v="PAY66846553"/>
    <d v="2023-06-18T00:00:00"/>
    <n v="626.21"/>
    <x v="1"/>
    <x v="1"/>
    <s v="POL08111147"/>
    <n v="1"/>
    <n v="2023"/>
    <s v="June"/>
    <n v="0"/>
    <n v="1"/>
  </r>
  <r>
    <s v="PAY32677598"/>
    <d v="2022-06-14T00:00:00"/>
    <n v="725.89"/>
    <x v="1"/>
    <x v="0"/>
    <s v="POL12333540"/>
    <n v="0"/>
    <n v="2022"/>
    <s v="June"/>
    <n v="1"/>
    <n v="0"/>
  </r>
  <r>
    <s v="PAY42496484"/>
    <d v="2024-02-25T00:00:00"/>
    <n v="179.75"/>
    <x v="2"/>
    <x v="1"/>
    <s v="POL35727736"/>
    <n v="1"/>
    <n v="2024"/>
    <s v="February"/>
    <n v="0"/>
    <n v="1"/>
  </r>
  <r>
    <s v="PAY93110604"/>
    <d v="2022-02-12T00:00:00"/>
    <n v="204.49"/>
    <x v="0"/>
    <x v="1"/>
    <s v="POL72311298"/>
    <n v="1"/>
    <n v="2022"/>
    <s v="February"/>
    <n v="0"/>
    <n v="1"/>
  </r>
  <r>
    <s v="PAY15200399"/>
    <d v="2022-04-14T00:00:00"/>
    <n v="657.81"/>
    <x v="1"/>
    <x v="1"/>
    <s v="POL59779212"/>
    <n v="1"/>
    <n v="2022"/>
    <s v="April"/>
    <n v="0"/>
    <n v="1"/>
  </r>
  <r>
    <s v="PAY61654063"/>
    <d v="2022-02-15T00:00:00"/>
    <n v="104.58"/>
    <x v="0"/>
    <x v="1"/>
    <s v="POL80647168"/>
    <n v="1"/>
    <n v="2022"/>
    <s v="February"/>
    <n v="0"/>
    <n v="1"/>
  </r>
  <r>
    <s v="PAY67218894"/>
    <d v="2024-01-01T00:00:00"/>
    <n v="553.23"/>
    <x v="2"/>
    <x v="0"/>
    <s v="POL84679651"/>
    <n v="0"/>
    <n v="2024"/>
    <s v="January"/>
    <n v="1"/>
    <n v="0"/>
  </r>
  <r>
    <s v="PAY74476106"/>
    <d v="2024-06-04T00:00:00"/>
    <n v="532.08000000000004"/>
    <x v="0"/>
    <x v="0"/>
    <s v="POL43339997"/>
    <n v="0"/>
    <n v="2024"/>
    <s v="June"/>
    <n v="1"/>
    <n v="0"/>
  </r>
  <r>
    <s v="PAY93831155"/>
    <d v="2024-03-21T00:00:00"/>
    <n v="952.12"/>
    <x v="1"/>
    <x v="1"/>
    <s v="POL00096946"/>
    <n v="1"/>
    <n v="2024"/>
    <s v="March"/>
    <n v="0"/>
    <n v="1"/>
  </r>
  <r>
    <s v="PAY77349598"/>
    <d v="2024-01-14T00:00:00"/>
    <n v="1365.44"/>
    <x v="2"/>
    <x v="1"/>
    <s v="POL36714919"/>
    <n v="1"/>
    <n v="2024"/>
    <s v="January"/>
    <n v="0"/>
    <n v="1"/>
  </r>
  <r>
    <s v="PAY88738738"/>
    <d v="2023-09-19T00:00:00"/>
    <n v="1399.86"/>
    <x v="1"/>
    <x v="1"/>
    <s v="POL33443696"/>
    <n v="1"/>
    <n v="2023"/>
    <s v="September"/>
    <n v="0"/>
    <n v="1"/>
  </r>
  <r>
    <s v="PAY49315154"/>
    <d v="2024-10-22T00:00:00"/>
    <n v="1235.6400000000001"/>
    <x v="2"/>
    <x v="1"/>
    <s v="POL27460532"/>
    <n v="1"/>
    <n v="2024"/>
    <s v="October"/>
    <n v="0"/>
    <n v="1"/>
  </r>
  <r>
    <s v="PAY29131576"/>
    <d v="2024-05-05T00:00:00"/>
    <n v="590.69000000000005"/>
    <x v="2"/>
    <x v="1"/>
    <s v="POL80333003"/>
    <n v="1"/>
    <n v="2024"/>
    <s v="May"/>
    <n v="0"/>
    <n v="1"/>
  </r>
  <r>
    <s v="PAY84413511"/>
    <d v="2024-08-03T00:00:00"/>
    <n v="114.72"/>
    <x v="2"/>
    <x v="0"/>
    <s v="POL27929198"/>
    <n v="0"/>
    <n v="2024"/>
    <s v="August"/>
    <n v="1"/>
    <n v="0"/>
  </r>
  <r>
    <s v="PAY57668738"/>
    <d v="2024-12-21T00:00:00"/>
    <n v="1166.8699999999999"/>
    <x v="0"/>
    <x v="0"/>
    <s v="POL08392852"/>
    <n v="0"/>
    <n v="2024"/>
    <s v="December"/>
    <n v="1"/>
    <n v="0"/>
  </r>
  <r>
    <s v="PAY46176587"/>
    <d v="2023-01-03T00:00:00"/>
    <n v="99.92"/>
    <x v="1"/>
    <x v="1"/>
    <s v="POL83014329"/>
    <n v="1"/>
    <n v="2023"/>
    <s v="January"/>
    <n v="0"/>
    <n v="1"/>
  </r>
  <r>
    <s v="PAY17782192"/>
    <d v="2024-05-08T00:00:00"/>
    <n v="1275.1600000000001"/>
    <x v="0"/>
    <x v="0"/>
    <s v="POL68947456"/>
    <n v="0"/>
    <n v="2024"/>
    <s v="May"/>
    <n v="1"/>
    <n v="0"/>
  </r>
  <r>
    <s v="PAY08533328"/>
    <d v="2024-03-25T00:00:00"/>
    <n v="1032.07"/>
    <x v="0"/>
    <x v="1"/>
    <s v="POL93562061"/>
    <n v="1"/>
    <n v="2024"/>
    <s v="March"/>
    <n v="0"/>
    <n v="1"/>
  </r>
  <r>
    <s v="PAY47131121"/>
    <d v="2023-02-27T00:00:00"/>
    <n v="476.8"/>
    <x v="0"/>
    <x v="1"/>
    <s v="POL42317567"/>
    <n v="1"/>
    <n v="2023"/>
    <s v="February"/>
    <n v="0"/>
    <n v="1"/>
  </r>
  <r>
    <s v="PAY47823870"/>
    <d v="2023-11-10T00:00:00"/>
    <n v="221.44"/>
    <x v="1"/>
    <x v="0"/>
    <s v="POL20270146"/>
    <n v="0"/>
    <n v="2023"/>
    <s v="November"/>
    <n v="1"/>
    <n v="0"/>
  </r>
  <r>
    <s v="PAY38576227"/>
    <d v="2023-07-03T00:00:00"/>
    <n v="1036.3599999999999"/>
    <x v="2"/>
    <x v="0"/>
    <s v="POL70411495"/>
    <n v="0"/>
    <n v="2023"/>
    <s v="July"/>
    <n v="1"/>
    <n v="0"/>
  </r>
  <r>
    <s v="PAY03106312"/>
    <d v="2023-11-05T00:00:00"/>
    <n v="794.31"/>
    <x v="1"/>
    <x v="1"/>
    <s v="POL42862009"/>
    <n v="1"/>
    <n v="2023"/>
    <s v="November"/>
    <n v="0"/>
    <n v="1"/>
  </r>
  <r>
    <s v="PAY31674020"/>
    <d v="2023-12-18T00:00:00"/>
    <n v="196.09"/>
    <x v="2"/>
    <x v="0"/>
    <s v="POL45440962"/>
    <n v="0"/>
    <n v="2023"/>
    <s v="December"/>
    <n v="1"/>
    <n v="0"/>
  </r>
  <r>
    <s v="PAY73975462"/>
    <d v="2022-08-23T00:00:00"/>
    <n v="296.02999999999997"/>
    <x v="1"/>
    <x v="0"/>
    <s v="POL73676395"/>
    <n v="0"/>
    <n v="2022"/>
    <s v="August"/>
    <n v="1"/>
    <n v="0"/>
  </r>
  <r>
    <s v="PAY25993714"/>
    <d v="2022-06-28T00:00:00"/>
    <n v="355.82"/>
    <x v="1"/>
    <x v="1"/>
    <s v="POL85269593"/>
    <n v="1"/>
    <n v="2022"/>
    <s v="June"/>
    <n v="0"/>
    <n v="1"/>
  </r>
  <r>
    <s v="PAY14371769"/>
    <d v="2022-01-21T00:00:00"/>
    <n v="1432.63"/>
    <x v="1"/>
    <x v="1"/>
    <s v="POL46770635"/>
    <n v="1"/>
    <n v="2022"/>
    <s v="January"/>
    <n v="0"/>
    <n v="1"/>
  </r>
  <r>
    <s v="PAY51719845"/>
    <d v="2022-08-31T00:00:00"/>
    <n v="306.52"/>
    <x v="1"/>
    <x v="1"/>
    <s v="POL87664346"/>
    <n v="1"/>
    <n v="2022"/>
    <s v="August"/>
    <n v="0"/>
    <n v="1"/>
  </r>
  <r>
    <s v="PAY67636906"/>
    <d v="2022-09-22T00:00:00"/>
    <n v="775.24"/>
    <x v="1"/>
    <x v="1"/>
    <s v="POL89180223"/>
    <n v="1"/>
    <n v="2022"/>
    <s v="September"/>
    <n v="0"/>
    <n v="1"/>
  </r>
  <r>
    <s v="PAY19593996"/>
    <d v="2024-06-05T00:00:00"/>
    <n v="346.61"/>
    <x v="0"/>
    <x v="1"/>
    <s v="POL12714870"/>
    <n v="1"/>
    <n v="2024"/>
    <s v="June"/>
    <n v="0"/>
    <n v="1"/>
  </r>
  <r>
    <s v="PAY39174486"/>
    <d v="2022-08-18T00:00:00"/>
    <n v="64.45"/>
    <x v="2"/>
    <x v="0"/>
    <s v="POL47676177"/>
    <n v="0"/>
    <n v="2022"/>
    <s v="August"/>
    <n v="1"/>
    <n v="0"/>
  </r>
  <r>
    <s v="PAY22187774"/>
    <d v="2023-06-27T00:00:00"/>
    <n v="1000.09"/>
    <x v="0"/>
    <x v="0"/>
    <s v="POL40579539"/>
    <n v="0"/>
    <n v="2023"/>
    <s v="June"/>
    <n v="1"/>
    <n v="0"/>
  </r>
  <r>
    <s v="PAY21601134"/>
    <d v="2023-07-27T00:00:00"/>
    <n v="1376.41"/>
    <x v="1"/>
    <x v="0"/>
    <s v="POL44326317"/>
    <n v="0"/>
    <n v="2023"/>
    <s v="July"/>
    <n v="1"/>
    <n v="0"/>
  </r>
  <r>
    <s v="PAY17150289"/>
    <d v="2022-11-28T00:00:00"/>
    <n v="247.38"/>
    <x v="1"/>
    <x v="1"/>
    <s v="POL07269775"/>
    <n v="1"/>
    <n v="2022"/>
    <s v="November"/>
    <n v="0"/>
    <n v="1"/>
  </r>
  <r>
    <s v="PAY72558048"/>
    <d v="2022-12-13T00:00:00"/>
    <n v="1496.5"/>
    <x v="1"/>
    <x v="1"/>
    <s v="POL70014788"/>
    <n v="1"/>
    <n v="2022"/>
    <s v="December"/>
    <n v="0"/>
    <n v="1"/>
  </r>
  <r>
    <s v="PAY79511232"/>
    <d v="2022-04-11T00:00:00"/>
    <n v="1043.57"/>
    <x v="2"/>
    <x v="0"/>
    <s v="POL14844757"/>
    <n v="0"/>
    <n v="2022"/>
    <s v="April"/>
    <n v="1"/>
    <n v="0"/>
  </r>
  <r>
    <s v="PAY05717594"/>
    <d v="2023-11-04T00:00:00"/>
    <n v="686.16"/>
    <x v="0"/>
    <x v="1"/>
    <s v="POL40780635"/>
    <n v="1"/>
    <n v="2023"/>
    <s v="November"/>
    <n v="0"/>
    <n v="1"/>
  </r>
  <r>
    <s v="PAY77055465"/>
    <d v="2023-02-04T00:00:00"/>
    <n v="100.82"/>
    <x v="2"/>
    <x v="1"/>
    <s v="POL32822609"/>
    <n v="1"/>
    <n v="2023"/>
    <s v="February"/>
    <n v="0"/>
    <n v="1"/>
  </r>
  <r>
    <s v="PAY45310260"/>
    <d v="2024-05-04T00:00:00"/>
    <n v="473.82"/>
    <x v="1"/>
    <x v="1"/>
    <s v="POL14879776"/>
    <n v="1"/>
    <n v="2024"/>
    <s v="May"/>
    <n v="0"/>
    <n v="1"/>
  </r>
  <r>
    <s v="PAY65222508"/>
    <d v="2024-10-18T00:00:00"/>
    <n v="1483.81"/>
    <x v="2"/>
    <x v="1"/>
    <s v="POL73942223"/>
    <n v="1"/>
    <n v="2024"/>
    <s v="October"/>
    <n v="0"/>
    <n v="1"/>
  </r>
  <r>
    <s v="PAY56634932"/>
    <d v="2022-08-07T00:00:00"/>
    <n v="860.67"/>
    <x v="1"/>
    <x v="0"/>
    <s v="POL55190286"/>
    <n v="0"/>
    <n v="2022"/>
    <s v="August"/>
    <n v="1"/>
    <n v="0"/>
  </r>
  <r>
    <s v="PAY78481956"/>
    <d v="2024-04-25T00:00:00"/>
    <n v="1326.73"/>
    <x v="2"/>
    <x v="1"/>
    <s v="POL07078939"/>
    <n v="1"/>
    <n v="2024"/>
    <s v="April"/>
    <n v="0"/>
    <n v="1"/>
  </r>
  <r>
    <s v="PAY55708914"/>
    <d v="2023-08-09T00:00:00"/>
    <n v="1103.56"/>
    <x v="1"/>
    <x v="1"/>
    <s v="POL05606987"/>
    <n v="1"/>
    <n v="2023"/>
    <s v="August"/>
    <n v="0"/>
    <n v="1"/>
  </r>
  <r>
    <s v="PAY34035844"/>
    <d v="2023-05-09T00:00:00"/>
    <n v="433.76"/>
    <x v="1"/>
    <x v="0"/>
    <s v="POL75380530"/>
    <n v="0"/>
    <n v="2023"/>
    <s v="May"/>
    <n v="1"/>
    <n v="0"/>
  </r>
  <r>
    <s v="PAY24664680"/>
    <d v="2024-07-18T00:00:00"/>
    <n v="1481.19"/>
    <x v="0"/>
    <x v="0"/>
    <s v="POL91428444"/>
    <n v="0"/>
    <n v="2024"/>
    <s v="July"/>
    <n v="1"/>
    <n v="0"/>
  </r>
  <r>
    <s v="PAY37083418"/>
    <d v="2022-10-15T00:00:00"/>
    <n v="1406.34"/>
    <x v="2"/>
    <x v="0"/>
    <s v="POL21502603"/>
    <n v="0"/>
    <n v="2022"/>
    <s v="October"/>
    <n v="1"/>
    <n v="0"/>
  </r>
  <r>
    <s v="PAY98165849"/>
    <d v="2023-12-31T00:00:00"/>
    <n v="535.36"/>
    <x v="1"/>
    <x v="0"/>
    <s v="POL89180514"/>
    <n v="0"/>
    <n v="2023"/>
    <s v="December"/>
    <n v="1"/>
    <n v="0"/>
  </r>
  <r>
    <s v="PAY64236161"/>
    <d v="2022-02-08T00:00:00"/>
    <n v="737.29"/>
    <x v="1"/>
    <x v="0"/>
    <s v="POL42381985"/>
    <n v="0"/>
    <n v="2022"/>
    <s v="February"/>
    <n v="1"/>
    <n v="0"/>
  </r>
  <r>
    <s v="PAY47935196"/>
    <d v="2022-08-30T00:00:00"/>
    <n v="880.65"/>
    <x v="2"/>
    <x v="1"/>
    <s v="POL47741439"/>
    <n v="1"/>
    <n v="2022"/>
    <s v="August"/>
    <n v="0"/>
    <n v="1"/>
  </r>
  <r>
    <s v="PAY10638988"/>
    <d v="2023-02-09T00:00:00"/>
    <n v="288.82"/>
    <x v="2"/>
    <x v="1"/>
    <s v="POL68080704"/>
    <n v="1"/>
    <n v="2023"/>
    <s v="February"/>
    <n v="0"/>
    <n v="1"/>
  </r>
  <r>
    <s v="PAY08562097"/>
    <d v="2023-03-21T00:00:00"/>
    <n v="838.32"/>
    <x v="0"/>
    <x v="0"/>
    <s v="POL97395232"/>
    <n v="0"/>
    <n v="2023"/>
    <s v="March"/>
    <n v="1"/>
    <n v="0"/>
  </r>
  <r>
    <s v="PAY26778364"/>
    <d v="2023-11-06T00:00:00"/>
    <n v="950.81"/>
    <x v="2"/>
    <x v="1"/>
    <s v="POL32850811"/>
    <n v="1"/>
    <n v="2023"/>
    <s v="November"/>
    <n v="0"/>
    <n v="1"/>
  </r>
  <r>
    <s v="PAY59512937"/>
    <d v="2024-07-12T00:00:00"/>
    <n v="1417.81"/>
    <x v="1"/>
    <x v="0"/>
    <s v="POL12428570"/>
    <n v="0"/>
    <n v="2024"/>
    <s v="July"/>
    <n v="1"/>
    <n v="0"/>
  </r>
  <r>
    <s v="PAY70230181"/>
    <d v="2024-06-10T00:00:00"/>
    <n v="846.15"/>
    <x v="1"/>
    <x v="0"/>
    <s v="POL71988877"/>
    <n v="0"/>
    <n v="2024"/>
    <s v="June"/>
    <n v="1"/>
    <n v="0"/>
  </r>
  <r>
    <s v="PAY16449487"/>
    <d v="2022-11-03T00:00:00"/>
    <n v="962.51"/>
    <x v="2"/>
    <x v="0"/>
    <s v="POL85498031"/>
    <n v="0"/>
    <n v="2022"/>
    <s v="November"/>
    <n v="1"/>
    <n v="0"/>
  </r>
  <r>
    <s v="PAY95281255"/>
    <d v="2024-01-25T00:00:00"/>
    <n v="612.49"/>
    <x v="1"/>
    <x v="0"/>
    <s v="POL12299324"/>
    <n v="0"/>
    <n v="2024"/>
    <s v="January"/>
    <n v="1"/>
    <n v="0"/>
  </r>
  <r>
    <s v="PAY68269238"/>
    <d v="2022-07-26T00:00:00"/>
    <n v="610.15"/>
    <x v="2"/>
    <x v="1"/>
    <s v="POL23066229"/>
    <n v="1"/>
    <n v="2022"/>
    <s v="July"/>
    <n v="0"/>
    <n v="1"/>
  </r>
  <r>
    <s v="PAY27481520"/>
    <d v="2023-10-03T00:00:00"/>
    <n v="607.29"/>
    <x v="1"/>
    <x v="0"/>
    <s v="POL53425545"/>
    <n v="0"/>
    <n v="2023"/>
    <s v="October"/>
    <n v="1"/>
    <n v="0"/>
  </r>
  <r>
    <s v="PAY94250802"/>
    <d v="2024-01-24T00:00:00"/>
    <n v="1016.42"/>
    <x v="1"/>
    <x v="1"/>
    <s v="POL95823449"/>
    <n v="1"/>
    <n v="2024"/>
    <s v="January"/>
    <n v="0"/>
    <n v="1"/>
  </r>
  <r>
    <s v="PAY14760940"/>
    <d v="2024-10-04T00:00:00"/>
    <n v="1359.76"/>
    <x v="1"/>
    <x v="0"/>
    <s v="POL53518274"/>
    <n v="0"/>
    <n v="2024"/>
    <s v="October"/>
    <n v="1"/>
    <n v="0"/>
  </r>
  <r>
    <s v="PAY66055330"/>
    <d v="2024-06-25T00:00:00"/>
    <n v="174.46"/>
    <x v="2"/>
    <x v="0"/>
    <s v="POL57053022"/>
    <n v="0"/>
    <n v="2024"/>
    <s v="June"/>
    <n v="1"/>
    <n v="0"/>
  </r>
  <r>
    <s v="PAY12088674"/>
    <d v="2022-03-04T00:00:00"/>
    <n v="256.95"/>
    <x v="0"/>
    <x v="1"/>
    <s v="POL19136648"/>
    <n v="1"/>
    <n v="2022"/>
    <s v="March"/>
    <n v="0"/>
    <n v="1"/>
  </r>
  <r>
    <s v="PAY73861964"/>
    <d v="2022-03-17T00:00:00"/>
    <n v="1293.58"/>
    <x v="1"/>
    <x v="0"/>
    <s v="POL53578236"/>
    <n v="0"/>
    <n v="2022"/>
    <s v="March"/>
    <n v="1"/>
    <n v="0"/>
  </r>
  <r>
    <s v="PAY42071106"/>
    <d v="2023-12-15T00:00:00"/>
    <n v="718.79"/>
    <x v="0"/>
    <x v="0"/>
    <s v="POL83125745"/>
    <n v="0"/>
    <n v="2023"/>
    <s v="December"/>
    <n v="1"/>
    <n v="0"/>
  </r>
  <r>
    <s v="PAY10345864"/>
    <d v="2023-02-13T00:00:00"/>
    <n v="665.44"/>
    <x v="0"/>
    <x v="0"/>
    <s v="POL87238187"/>
    <n v="0"/>
    <n v="2023"/>
    <s v="February"/>
    <n v="1"/>
    <n v="0"/>
  </r>
  <r>
    <s v="PAY85522003"/>
    <d v="2023-11-18T00:00:00"/>
    <n v="1470.21"/>
    <x v="0"/>
    <x v="1"/>
    <s v="POL12536451"/>
    <n v="1"/>
    <n v="2023"/>
    <s v="November"/>
    <n v="0"/>
    <n v="1"/>
  </r>
  <r>
    <s v="PAY57030664"/>
    <d v="2022-01-18T00:00:00"/>
    <n v="60.15"/>
    <x v="0"/>
    <x v="0"/>
    <s v="POL31410779"/>
    <n v="0"/>
    <n v="2022"/>
    <s v="January"/>
    <n v="1"/>
    <n v="0"/>
  </r>
  <r>
    <s v="PAY31553554"/>
    <d v="2022-09-05T00:00:00"/>
    <n v="590.11"/>
    <x v="0"/>
    <x v="0"/>
    <s v="POL92491659"/>
    <n v="0"/>
    <n v="2022"/>
    <s v="September"/>
    <n v="1"/>
    <n v="0"/>
  </r>
  <r>
    <s v="PAY70449452"/>
    <d v="2024-11-16T00:00:00"/>
    <n v="1419.63"/>
    <x v="0"/>
    <x v="0"/>
    <s v="POL96760097"/>
    <n v="0"/>
    <n v="2024"/>
    <s v="November"/>
    <n v="1"/>
    <n v="0"/>
  </r>
  <r>
    <s v="PAY41714941"/>
    <d v="2022-09-24T00:00:00"/>
    <n v="419.04"/>
    <x v="0"/>
    <x v="0"/>
    <s v="POL55949918"/>
    <n v="0"/>
    <n v="2022"/>
    <s v="September"/>
    <n v="1"/>
    <n v="0"/>
  </r>
  <r>
    <s v="PAY35806997"/>
    <d v="2023-10-26T00:00:00"/>
    <n v="793.6"/>
    <x v="1"/>
    <x v="0"/>
    <s v="POL07078939"/>
    <n v="0"/>
    <n v="2023"/>
    <s v="October"/>
    <n v="1"/>
    <n v="0"/>
  </r>
  <r>
    <s v="PAY34090138"/>
    <d v="2023-02-15T00:00:00"/>
    <n v="310.79000000000002"/>
    <x v="0"/>
    <x v="0"/>
    <s v="POL79694527"/>
    <n v="0"/>
    <n v="2023"/>
    <s v="February"/>
    <n v="1"/>
    <n v="0"/>
  </r>
  <r>
    <s v="PAY13985223"/>
    <d v="2022-09-04T00:00:00"/>
    <n v="967.21"/>
    <x v="1"/>
    <x v="1"/>
    <s v="POL54824622"/>
    <n v="1"/>
    <n v="2022"/>
    <s v="September"/>
    <n v="0"/>
    <n v="1"/>
  </r>
  <r>
    <s v="PAY63452430"/>
    <d v="2022-05-17T00:00:00"/>
    <n v="654.61"/>
    <x v="1"/>
    <x v="1"/>
    <s v="POL97266170"/>
    <n v="1"/>
    <n v="2022"/>
    <s v="May"/>
    <n v="0"/>
    <n v="1"/>
  </r>
  <r>
    <s v="PAY14524314"/>
    <d v="2024-01-22T00:00:00"/>
    <n v="961.48"/>
    <x v="2"/>
    <x v="0"/>
    <s v="POL40579539"/>
    <n v="0"/>
    <n v="2024"/>
    <s v="January"/>
    <n v="1"/>
    <n v="0"/>
  </r>
  <r>
    <s v="PAY96288482"/>
    <d v="2024-01-13T00:00:00"/>
    <n v="1072.99"/>
    <x v="1"/>
    <x v="1"/>
    <s v="POL75052846"/>
    <n v="1"/>
    <n v="2024"/>
    <s v="January"/>
    <n v="0"/>
    <n v="1"/>
  </r>
  <r>
    <s v="PAY78038860"/>
    <d v="2022-09-14T00:00:00"/>
    <n v="711.63"/>
    <x v="2"/>
    <x v="1"/>
    <s v="POL26967918"/>
    <n v="1"/>
    <n v="2022"/>
    <s v="September"/>
    <n v="0"/>
    <n v="1"/>
  </r>
  <r>
    <s v="PAY79917124"/>
    <d v="2022-05-02T00:00:00"/>
    <n v="993.29"/>
    <x v="0"/>
    <x v="0"/>
    <s v="POL19986234"/>
    <n v="0"/>
    <n v="2022"/>
    <s v="May"/>
    <n v="1"/>
    <n v="0"/>
  </r>
  <r>
    <s v="PAY91587270"/>
    <d v="2024-05-11T00:00:00"/>
    <n v="630.04"/>
    <x v="2"/>
    <x v="1"/>
    <s v="POL86085378"/>
    <n v="1"/>
    <n v="2024"/>
    <s v="May"/>
    <n v="0"/>
    <n v="1"/>
  </r>
  <r>
    <s v="PAY74917706"/>
    <d v="2023-10-18T00:00:00"/>
    <n v="147.97"/>
    <x v="0"/>
    <x v="1"/>
    <s v="POL14294149"/>
    <n v="1"/>
    <n v="2023"/>
    <s v="October"/>
    <n v="0"/>
    <n v="1"/>
  </r>
  <r>
    <s v="PAY21648652"/>
    <d v="2023-08-11T00:00:00"/>
    <n v="600.11"/>
    <x v="2"/>
    <x v="0"/>
    <s v="POL38619975"/>
    <n v="0"/>
    <n v="2023"/>
    <s v="August"/>
    <n v="1"/>
    <n v="0"/>
  </r>
  <r>
    <s v="PAY09049138"/>
    <d v="2024-02-27T00:00:00"/>
    <n v="1005.12"/>
    <x v="2"/>
    <x v="1"/>
    <s v="POL81378407"/>
    <n v="1"/>
    <n v="2024"/>
    <s v="February"/>
    <n v="0"/>
    <n v="1"/>
  </r>
  <r>
    <s v="PAY32327669"/>
    <d v="2023-10-07T00:00:00"/>
    <n v="256.27"/>
    <x v="2"/>
    <x v="1"/>
    <s v="POL22369979"/>
    <n v="1"/>
    <n v="2023"/>
    <s v="October"/>
    <n v="0"/>
    <n v="1"/>
  </r>
  <r>
    <s v="PAY38659888"/>
    <d v="2022-11-02T00:00:00"/>
    <n v="375.51"/>
    <x v="0"/>
    <x v="1"/>
    <s v="POL19911528"/>
    <n v="1"/>
    <n v="2022"/>
    <s v="November"/>
    <n v="0"/>
    <n v="1"/>
  </r>
  <r>
    <s v="PAY01991184"/>
    <d v="2022-05-10T00:00:00"/>
    <n v="1474.22"/>
    <x v="0"/>
    <x v="0"/>
    <s v="POL27435543"/>
    <n v="0"/>
    <n v="2022"/>
    <s v="May"/>
    <n v="1"/>
    <n v="0"/>
  </r>
  <r>
    <s v="PAY64187027"/>
    <d v="2023-01-31T00:00:00"/>
    <n v="565.61"/>
    <x v="0"/>
    <x v="0"/>
    <s v="POL81591533"/>
    <n v="0"/>
    <n v="2023"/>
    <s v="January"/>
    <n v="1"/>
    <n v="0"/>
  </r>
  <r>
    <s v="PAY95869155"/>
    <d v="2023-03-07T00:00:00"/>
    <n v="1049.1300000000001"/>
    <x v="0"/>
    <x v="0"/>
    <s v="POL39231633"/>
    <n v="0"/>
    <n v="2023"/>
    <s v="March"/>
    <n v="1"/>
    <n v="0"/>
  </r>
  <r>
    <s v="PAY14419385"/>
    <d v="2024-04-23T00:00:00"/>
    <n v="309.41000000000003"/>
    <x v="1"/>
    <x v="1"/>
    <s v="POL77104949"/>
    <n v="1"/>
    <n v="2024"/>
    <s v="April"/>
    <n v="0"/>
    <n v="1"/>
  </r>
  <r>
    <s v="PAY31047061"/>
    <d v="2023-01-04T00:00:00"/>
    <n v="1130.3699999999999"/>
    <x v="0"/>
    <x v="0"/>
    <s v="POL84091621"/>
    <n v="0"/>
    <n v="2023"/>
    <s v="January"/>
    <n v="1"/>
    <n v="0"/>
  </r>
  <r>
    <s v="PAY41556390"/>
    <d v="2023-05-18T00:00:00"/>
    <n v="538.5"/>
    <x v="1"/>
    <x v="0"/>
    <s v="POL90584478"/>
    <n v="0"/>
    <n v="2023"/>
    <s v="May"/>
    <n v="1"/>
    <n v="0"/>
  </r>
  <r>
    <s v="PAY71721952"/>
    <d v="2023-06-04T00:00:00"/>
    <n v="483.39"/>
    <x v="1"/>
    <x v="1"/>
    <s v="POL27860857"/>
    <n v="1"/>
    <n v="2023"/>
    <s v="June"/>
    <n v="0"/>
    <n v="1"/>
  </r>
  <r>
    <s v="PAY34101346"/>
    <d v="2024-07-21T00:00:00"/>
    <n v="251.54"/>
    <x v="0"/>
    <x v="0"/>
    <s v="POL75543657"/>
    <n v="0"/>
    <n v="2024"/>
    <s v="July"/>
    <n v="1"/>
    <n v="0"/>
  </r>
  <r>
    <s v="PAY26014351"/>
    <d v="2022-06-27T00:00:00"/>
    <n v="938.48"/>
    <x v="1"/>
    <x v="0"/>
    <s v="POL53957372"/>
    <n v="0"/>
    <n v="2022"/>
    <s v="June"/>
    <n v="1"/>
    <n v="0"/>
  </r>
  <r>
    <s v="PAY25268649"/>
    <d v="2024-01-28T00:00:00"/>
    <n v="440.3"/>
    <x v="2"/>
    <x v="1"/>
    <s v="POL01957491"/>
    <n v="1"/>
    <n v="2024"/>
    <s v="January"/>
    <n v="0"/>
    <n v="1"/>
  </r>
  <r>
    <s v="PAY22739575"/>
    <d v="2022-06-24T00:00:00"/>
    <n v="266.45"/>
    <x v="2"/>
    <x v="0"/>
    <s v="POL21075384"/>
    <n v="0"/>
    <n v="2022"/>
    <s v="June"/>
    <n v="1"/>
    <n v="0"/>
  </r>
  <r>
    <s v="PAY38858102"/>
    <d v="2024-02-11T00:00:00"/>
    <n v="73.28"/>
    <x v="1"/>
    <x v="1"/>
    <s v="POL01957491"/>
    <n v="1"/>
    <n v="2024"/>
    <s v="February"/>
    <n v="0"/>
    <n v="1"/>
  </r>
  <r>
    <s v="PAY82463684"/>
    <d v="2024-04-24T00:00:00"/>
    <n v="983.28"/>
    <x v="0"/>
    <x v="0"/>
    <s v="POL05422944"/>
    <n v="0"/>
    <n v="2024"/>
    <s v="April"/>
    <n v="1"/>
    <n v="0"/>
  </r>
  <r>
    <s v="PAY10206100"/>
    <d v="2024-07-14T00:00:00"/>
    <n v="126.09"/>
    <x v="2"/>
    <x v="1"/>
    <s v="POL62266023"/>
    <n v="1"/>
    <n v="2024"/>
    <s v="July"/>
    <n v="0"/>
    <n v="1"/>
  </r>
  <r>
    <s v="PAY90298528"/>
    <d v="2024-05-23T00:00:00"/>
    <n v="1300.7"/>
    <x v="1"/>
    <x v="0"/>
    <s v="POL40483314"/>
    <n v="0"/>
    <n v="2024"/>
    <s v="May"/>
    <n v="1"/>
    <n v="0"/>
  </r>
  <r>
    <s v="PAY52036226"/>
    <d v="2023-03-18T00:00:00"/>
    <n v="841.89"/>
    <x v="2"/>
    <x v="1"/>
    <s v="POL44219481"/>
    <n v="1"/>
    <n v="2023"/>
    <s v="March"/>
    <n v="0"/>
    <n v="1"/>
  </r>
  <r>
    <s v="PAY31497680"/>
    <d v="2022-03-24T00:00:00"/>
    <n v="912.83"/>
    <x v="0"/>
    <x v="0"/>
    <s v="POL76748109"/>
    <n v="0"/>
    <n v="2022"/>
    <s v="March"/>
    <n v="1"/>
    <n v="0"/>
  </r>
  <r>
    <s v="PAY00076889"/>
    <d v="2022-04-07T00:00:00"/>
    <n v="746.44"/>
    <x v="2"/>
    <x v="1"/>
    <s v="POL53814466"/>
    <n v="1"/>
    <n v="2022"/>
    <s v="April"/>
    <n v="0"/>
    <n v="1"/>
  </r>
  <r>
    <s v="PAY86000512"/>
    <d v="2024-02-02T00:00:00"/>
    <n v="1082.8499999999999"/>
    <x v="2"/>
    <x v="1"/>
    <s v="POL89182008"/>
    <n v="1"/>
    <n v="2024"/>
    <s v="February"/>
    <n v="0"/>
    <n v="1"/>
  </r>
  <r>
    <s v="PAY52355300"/>
    <d v="2022-01-12T00:00:00"/>
    <n v="970.52"/>
    <x v="0"/>
    <x v="0"/>
    <s v="POL99307499"/>
    <n v="0"/>
    <n v="2022"/>
    <s v="January"/>
    <n v="1"/>
    <n v="0"/>
  </r>
  <r>
    <s v="PAY94617035"/>
    <d v="2024-01-29T00:00:00"/>
    <n v="778.45"/>
    <x v="1"/>
    <x v="1"/>
    <s v="POL53248656"/>
    <n v="1"/>
    <n v="2024"/>
    <s v="January"/>
    <n v="0"/>
    <n v="1"/>
  </r>
  <r>
    <s v="PAY17597581"/>
    <d v="2024-02-22T00:00:00"/>
    <n v="949.24"/>
    <x v="2"/>
    <x v="0"/>
    <s v="POL39334378"/>
    <n v="0"/>
    <n v="2024"/>
    <s v="February"/>
    <n v="1"/>
    <n v="0"/>
  </r>
  <r>
    <s v="PAY45873799"/>
    <d v="2022-11-17T00:00:00"/>
    <n v="168.77"/>
    <x v="1"/>
    <x v="1"/>
    <s v="POL61900129"/>
    <n v="1"/>
    <n v="2022"/>
    <s v="November"/>
    <n v="0"/>
    <n v="1"/>
  </r>
  <r>
    <s v="PAY96201212"/>
    <d v="2021-12-31T00:00:00"/>
    <n v="65.44"/>
    <x v="0"/>
    <x v="0"/>
    <s v="POL90628400"/>
    <n v="0"/>
    <n v="2021"/>
    <s v="December"/>
    <n v="1"/>
    <n v="0"/>
  </r>
  <r>
    <s v="PAY59794666"/>
    <d v="2023-04-27T00:00:00"/>
    <n v="593.54999999999995"/>
    <x v="1"/>
    <x v="1"/>
    <s v="POL50918861"/>
    <n v="1"/>
    <n v="2023"/>
    <s v="April"/>
    <n v="0"/>
    <n v="1"/>
  </r>
  <r>
    <s v="PAY94287881"/>
    <d v="2024-07-03T00:00:00"/>
    <n v="82.34"/>
    <x v="1"/>
    <x v="1"/>
    <s v="POL23926652"/>
    <n v="1"/>
    <n v="2024"/>
    <s v="July"/>
    <n v="0"/>
    <n v="1"/>
  </r>
  <r>
    <s v="PAY90889774"/>
    <d v="2024-05-30T00:00:00"/>
    <n v="920.76"/>
    <x v="0"/>
    <x v="1"/>
    <s v="POL21533048"/>
    <n v="1"/>
    <n v="2024"/>
    <s v="May"/>
    <n v="0"/>
    <n v="1"/>
  </r>
  <r>
    <s v="PAY26302494"/>
    <d v="2023-05-27T00:00:00"/>
    <n v="316.08999999999997"/>
    <x v="2"/>
    <x v="1"/>
    <s v="POL67383698"/>
    <n v="1"/>
    <n v="2023"/>
    <s v="May"/>
    <n v="0"/>
    <n v="1"/>
  </r>
  <r>
    <s v="PAY83543846"/>
    <d v="2023-07-02T00:00:00"/>
    <n v="778.88"/>
    <x v="2"/>
    <x v="0"/>
    <s v="POL28314464"/>
    <n v="0"/>
    <n v="2023"/>
    <s v="July"/>
    <n v="1"/>
    <n v="0"/>
  </r>
  <r>
    <s v="PAY60956057"/>
    <d v="2022-07-07T00:00:00"/>
    <n v="998.33"/>
    <x v="0"/>
    <x v="1"/>
    <s v="POL87412754"/>
    <n v="1"/>
    <n v="2022"/>
    <s v="July"/>
    <n v="0"/>
    <n v="1"/>
  </r>
  <r>
    <s v="PAY16621689"/>
    <d v="2024-07-31T00:00:00"/>
    <n v="1236.3800000000001"/>
    <x v="0"/>
    <x v="1"/>
    <s v="POL62168693"/>
    <n v="1"/>
    <n v="2024"/>
    <s v="July"/>
    <n v="0"/>
    <n v="1"/>
  </r>
  <r>
    <s v="PAY69849105"/>
    <d v="2022-11-25T00:00:00"/>
    <n v="1198.5899999999999"/>
    <x v="0"/>
    <x v="1"/>
    <s v="POL09476689"/>
    <n v="1"/>
    <n v="2022"/>
    <s v="November"/>
    <n v="0"/>
    <n v="1"/>
  </r>
  <r>
    <s v="PAY63092626"/>
    <d v="2024-08-18T00:00:00"/>
    <n v="1471.08"/>
    <x v="0"/>
    <x v="0"/>
    <s v="POL83559583"/>
    <n v="0"/>
    <n v="2024"/>
    <s v="August"/>
    <n v="1"/>
    <n v="0"/>
  </r>
  <r>
    <s v="PAY73953960"/>
    <d v="2024-10-12T00:00:00"/>
    <n v="296.43"/>
    <x v="0"/>
    <x v="0"/>
    <s v="POL62185518"/>
    <n v="0"/>
    <n v="2024"/>
    <s v="October"/>
    <n v="1"/>
    <n v="0"/>
  </r>
  <r>
    <s v="PAY95582369"/>
    <d v="2024-02-26T00:00:00"/>
    <n v="1358.56"/>
    <x v="1"/>
    <x v="1"/>
    <s v="POL74615400"/>
    <n v="1"/>
    <n v="2024"/>
    <s v="February"/>
    <n v="0"/>
    <n v="1"/>
  </r>
  <r>
    <s v="PAY48682166"/>
    <d v="2024-12-19T00:00:00"/>
    <n v="439.55"/>
    <x v="0"/>
    <x v="0"/>
    <s v="POL88842514"/>
    <n v="0"/>
    <n v="2024"/>
    <s v="December"/>
    <n v="1"/>
    <n v="0"/>
  </r>
  <r>
    <s v="PAY92651921"/>
    <d v="2023-12-12T00:00:00"/>
    <n v="1157.1600000000001"/>
    <x v="1"/>
    <x v="1"/>
    <s v="POL00517693"/>
    <n v="1"/>
    <n v="2023"/>
    <s v="December"/>
    <n v="0"/>
    <n v="1"/>
  </r>
  <r>
    <s v="PAY03846471"/>
    <d v="2022-03-04T00:00:00"/>
    <n v="309.76"/>
    <x v="1"/>
    <x v="0"/>
    <s v="POL72310248"/>
    <n v="0"/>
    <n v="2022"/>
    <s v="March"/>
    <n v="1"/>
    <n v="0"/>
  </r>
  <r>
    <s v="PAY54779764"/>
    <d v="2022-03-20T00:00:00"/>
    <n v="353.12"/>
    <x v="0"/>
    <x v="1"/>
    <s v="POL00505335"/>
    <n v="1"/>
    <n v="2022"/>
    <s v="March"/>
    <n v="0"/>
    <n v="1"/>
  </r>
  <r>
    <s v="PAY91445295"/>
    <d v="2024-08-23T00:00:00"/>
    <n v="1476.25"/>
    <x v="2"/>
    <x v="1"/>
    <s v="POL13071740"/>
    <n v="1"/>
    <n v="2024"/>
    <s v="August"/>
    <n v="0"/>
    <n v="1"/>
  </r>
  <r>
    <s v="PAY56745538"/>
    <d v="2022-03-03T00:00:00"/>
    <n v="194.73"/>
    <x v="0"/>
    <x v="0"/>
    <s v="POL46517848"/>
    <n v="0"/>
    <n v="2022"/>
    <s v="March"/>
    <n v="1"/>
    <n v="0"/>
  </r>
  <r>
    <s v="PAY56951230"/>
    <d v="2024-03-04T00:00:00"/>
    <n v="1269.77"/>
    <x v="0"/>
    <x v="0"/>
    <s v="POL69274209"/>
    <n v="0"/>
    <n v="2024"/>
    <s v="March"/>
    <n v="1"/>
    <n v="0"/>
  </r>
  <r>
    <s v="PAY73181791"/>
    <d v="2024-11-06T00:00:00"/>
    <n v="373.09"/>
    <x v="0"/>
    <x v="1"/>
    <s v="POL00447395"/>
    <n v="1"/>
    <n v="2024"/>
    <s v="November"/>
    <n v="0"/>
    <n v="1"/>
  </r>
  <r>
    <s v="PAY50453457"/>
    <d v="2023-09-11T00:00:00"/>
    <n v="1139.8499999999999"/>
    <x v="0"/>
    <x v="0"/>
    <s v="POL97188917"/>
    <n v="0"/>
    <n v="2023"/>
    <s v="September"/>
    <n v="1"/>
    <n v="0"/>
  </r>
  <r>
    <s v="PAY34085909"/>
    <d v="2024-10-01T00:00:00"/>
    <n v="1447.6"/>
    <x v="0"/>
    <x v="1"/>
    <s v="POL70755338"/>
    <n v="1"/>
    <n v="2024"/>
    <s v="October"/>
    <n v="0"/>
    <n v="1"/>
  </r>
  <r>
    <s v="PAY40721101"/>
    <d v="2022-11-30T00:00:00"/>
    <n v="1489.32"/>
    <x v="0"/>
    <x v="1"/>
    <s v="POL85856716"/>
    <n v="1"/>
    <n v="2022"/>
    <s v="November"/>
    <n v="0"/>
    <n v="1"/>
  </r>
  <r>
    <s v="PAY99313324"/>
    <d v="2022-08-21T00:00:00"/>
    <n v="1125.8699999999999"/>
    <x v="2"/>
    <x v="0"/>
    <s v="POL19547939"/>
    <n v="0"/>
    <n v="2022"/>
    <s v="August"/>
    <n v="1"/>
    <n v="0"/>
  </r>
  <r>
    <s v="PAY57774886"/>
    <d v="2024-11-28T00:00:00"/>
    <n v="1235.53"/>
    <x v="1"/>
    <x v="1"/>
    <s v="POL98182454"/>
    <n v="1"/>
    <n v="2024"/>
    <s v="November"/>
    <n v="0"/>
    <n v="1"/>
  </r>
  <r>
    <s v="PAY30431382"/>
    <d v="2022-06-06T00:00:00"/>
    <n v="755.94"/>
    <x v="1"/>
    <x v="1"/>
    <s v="POL48302488"/>
    <n v="1"/>
    <n v="2022"/>
    <s v="June"/>
    <n v="0"/>
    <n v="1"/>
  </r>
  <r>
    <s v="PAY16266578"/>
    <d v="2022-07-16T00:00:00"/>
    <n v="1327.65"/>
    <x v="1"/>
    <x v="0"/>
    <s v="POL40501212"/>
    <n v="0"/>
    <n v="2022"/>
    <s v="July"/>
    <n v="1"/>
    <n v="0"/>
  </r>
  <r>
    <s v="PAY23124864"/>
    <d v="2024-06-05T00:00:00"/>
    <n v="728.13"/>
    <x v="0"/>
    <x v="0"/>
    <s v="POL91116374"/>
    <n v="0"/>
    <n v="2024"/>
    <s v="June"/>
    <n v="1"/>
    <n v="0"/>
  </r>
  <r>
    <s v="PAY66499410"/>
    <d v="2022-10-15T00:00:00"/>
    <n v="215.36"/>
    <x v="1"/>
    <x v="1"/>
    <s v="POL64342111"/>
    <n v="1"/>
    <n v="2022"/>
    <s v="October"/>
    <n v="0"/>
    <n v="1"/>
  </r>
  <r>
    <s v="PAY33503022"/>
    <d v="2024-10-29T00:00:00"/>
    <n v="1021.48"/>
    <x v="0"/>
    <x v="0"/>
    <s v="POL26967918"/>
    <n v="0"/>
    <n v="2024"/>
    <s v="October"/>
    <n v="1"/>
    <n v="0"/>
  </r>
  <r>
    <s v="PAY93089328"/>
    <d v="2022-09-04T00:00:00"/>
    <n v="424.09"/>
    <x v="0"/>
    <x v="0"/>
    <s v="POL03406980"/>
    <n v="0"/>
    <n v="2022"/>
    <s v="September"/>
    <n v="1"/>
    <n v="0"/>
  </r>
  <r>
    <s v="PAY90075354"/>
    <d v="2022-11-29T00:00:00"/>
    <n v="858.29"/>
    <x v="2"/>
    <x v="1"/>
    <s v="POL34491800"/>
    <n v="1"/>
    <n v="2022"/>
    <s v="November"/>
    <n v="0"/>
    <n v="1"/>
  </r>
  <r>
    <s v="PAY63495874"/>
    <d v="2024-10-23T00:00:00"/>
    <n v="771.58"/>
    <x v="2"/>
    <x v="0"/>
    <s v="POL13830672"/>
    <n v="0"/>
    <n v="2024"/>
    <s v="October"/>
    <n v="1"/>
    <n v="0"/>
  </r>
  <r>
    <s v="PAY49706445"/>
    <d v="2022-11-22T00:00:00"/>
    <n v="750.73"/>
    <x v="1"/>
    <x v="0"/>
    <s v="POL65504828"/>
    <n v="0"/>
    <n v="2022"/>
    <s v="November"/>
    <n v="1"/>
    <n v="0"/>
  </r>
  <r>
    <s v="PAY97556238"/>
    <d v="2023-05-03T00:00:00"/>
    <n v="534.84"/>
    <x v="2"/>
    <x v="1"/>
    <s v="POL19274658"/>
    <n v="1"/>
    <n v="2023"/>
    <s v="May"/>
    <n v="0"/>
    <n v="1"/>
  </r>
  <r>
    <s v="PAY92506805"/>
    <d v="2022-12-06T00:00:00"/>
    <n v="437.2"/>
    <x v="1"/>
    <x v="1"/>
    <s v="POL05037648"/>
    <n v="1"/>
    <n v="2022"/>
    <s v="December"/>
    <n v="0"/>
    <n v="1"/>
  </r>
  <r>
    <s v="PAY45853292"/>
    <d v="2024-03-09T00:00:00"/>
    <n v="1072.3499999999999"/>
    <x v="1"/>
    <x v="0"/>
    <s v="POL71221796"/>
    <n v="0"/>
    <n v="2024"/>
    <s v="March"/>
    <n v="1"/>
    <n v="0"/>
  </r>
  <r>
    <s v="PAY57459808"/>
    <d v="2024-06-24T00:00:00"/>
    <n v="266.64999999999998"/>
    <x v="0"/>
    <x v="0"/>
    <s v="POL23499238"/>
    <n v="0"/>
    <n v="2024"/>
    <s v="June"/>
    <n v="1"/>
    <n v="0"/>
  </r>
  <r>
    <s v="PAY90727555"/>
    <d v="2022-04-26T00:00:00"/>
    <n v="920.74"/>
    <x v="0"/>
    <x v="1"/>
    <s v="POL22105377"/>
    <n v="1"/>
    <n v="2022"/>
    <s v="April"/>
    <n v="0"/>
    <n v="1"/>
  </r>
  <r>
    <s v="PAY48565072"/>
    <d v="2022-03-24T00:00:00"/>
    <n v="954.51"/>
    <x v="2"/>
    <x v="1"/>
    <s v="POL52778521"/>
    <n v="1"/>
    <n v="2022"/>
    <s v="March"/>
    <n v="0"/>
    <n v="1"/>
  </r>
  <r>
    <s v="PAY04784786"/>
    <d v="2024-08-22T00:00:00"/>
    <n v="1068.92"/>
    <x v="1"/>
    <x v="0"/>
    <s v="POL50406144"/>
    <n v="0"/>
    <n v="2024"/>
    <s v="August"/>
    <n v="1"/>
    <n v="0"/>
  </r>
  <r>
    <s v="PAY39853959"/>
    <d v="2022-12-20T00:00:00"/>
    <n v="685.98"/>
    <x v="2"/>
    <x v="1"/>
    <s v="POL65279232"/>
    <n v="1"/>
    <n v="2022"/>
    <s v="December"/>
    <n v="0"/>
    <n v="1"/>
  </r>
  <r>
    <s v="PAY26790770"/>
    <d v="2022-07-24T00:00:00"/>
    <n v="1235.21"/>
    <x v="0"/>
    <x v="1"/>
    <s v="POL98798352"/>
    <n v="1"/>
    <n v="2022"/>
    <s v="July"/>
    <n v="0"/>
    <n v="1"/>
  </r>
  <r>
    <s v="PAY63047216"/>
    <d v="2023-10-14T00:00:00"/>
    <n v="540.41999999999996"/>
    <x v="0"/>
    <x v="1"/>
    <s v="POL40292999"/>
    <n v="1"/>
    <n v="2023"/>
    <s v="October"/>
    <n v="0"/>
    <n v="1"/>
  </r>
  <r>
    <s v="PAY10829819"/>
    <d v="2023-06-06T00:00:00"/>
    <n v="732.5"/>
    <x v="1"/>
    <x v="1"/>
    <s v="POL23193106"/>
    <n v="1"/>
    <n v="2023"/>
    <s v="June"/>
    <n v="0"/>
    <n v="1"/>
  </r>
  <r>
    <s v="PAY88449198"/>
    <d v="2022-02-18T00:00:00"/>
    <n v="109.82"/>
    <x v="0"/>
    <x v="1"/>
    <s v="POL84892449"/>
    <n v="1"/>
    <n v="2022"/>
    <s v="February"/>
    <n v="0"/>
    <n v="1"/>
  </r>
  <r>
    <s v="PAY94499286"/>
    <d v="2023-04-27T00:00:00"/>
    <n v="860.71"/>
    <x v="0"/>
    <x v="0"/>
    <s v="POL11496462"/>
    <n v="0"/>
    <n v="2023"/>
    <s v="April"/>
    <n v="1"/>
    <n v="0"/>
  </r>
  <r>
    <s v="PAY28485414"/>
    <d v="2024-01-14T00:00:00"/>
    <n v="89.28"/>
    <x v="0"/>
    <x v="1"/>
    <s v="POL13370317"/>
    <n v="1"/>
    <n v="2024"/>
    <s v="January"/>
    <n v="0"/>
    <n v="1"/>
  </r>
  <r>
    <s v="PAY85563397"/>
    <d v="2022-01-23T00:00:00"/>
    <n v="1328.91"/>
    <x v="0"/>
    <x v="0"/>
    <s v="POL37005180"/>
    <n v="0"/>
    <n v="2022"/>
    <s v="January"/>
    <n v="1"/>
    <n v="0"/>
  </r>
  <r>
    <s v="PAY23371197"/>
    <d v="2024-03-12T00:00:00"/>
    <n v="796.27"/>
    <x v="1"/>
    <x v="1"/>
    <s v="POL04954474"/>
    <n v="1"/>
    <n v="2024"/>
    <s v="March"/>
    <n v="0"/>
    <n v="1"/>
  </r>
  <r>
    <s v="PAY13908624"/>
    <d v="2024-09-14T00:00:00"/>
    <n v="984.91"/>
    <x v="0"/>
    <x v="1"/>
    <s v="POL28936757"/>
    <n v="1"/>
    <n v="2024"/>
    <s v="September"/>
    <n v="0"/>
    <n v="1"/>
  </r>
  <r>
    <s v="PAY95019005"/>
    <d v="2023-04-05T00:00:00"/>
    <n v="527.9"/>
    <x v="1"/>
    <x v="0"/>
    <s v="POL04951844"/>
    <n v="0"/>
    <n v="2023"/>
    <s v="April"/>
    <n v="1"/>
    <n v="0"/>
  </r>
  <r>
    <s v="PAY73661986"/>
    <d v="2022-05-20T00:00:00"/>
    <n v="138.08000000000001"/>
    <x v="1"/>
    <x v="0"/>
    <s v="POL11377387"/>
    <n v="0"/>
    <n v="2022"/>
    <s v="May"/>
    <n v="1"/>
    <n v="0"/>
  </r>
  <r>
    <s v="PAY17411636"/>
    <d v="2022-06-06T00:00:00"/>
    <n v="684.69"/>
    <x v="2"/>
    <x v="0"/>
    <s v="POL14632307"/>
    <n v="0"/>
    <n v="2022"/>
    <s v="June"/>
    <n v="1"/>
    <n v="0"/>
  </r>
  <r>
    <s v="PAY05002781"/>
    <d v="2022-06-15T00:00:00"/>
    <n v="542"/>
    <x v="1"/>
    <x v="1"/>
    <s v="POL90189213"/>
    <n v="1"/>
    <n v="2022"/>
    <s v="June"/>
    <n v="0"/>
    <n v="1"/>
  </r>
  <r>
    <s v="PAY90928971"/>
    <d v="2024-03-03T00:00:00"/>
    <n v="831.56"/>
    <x v="0"/>
    <x v="1"/>
    <s v="POL39824076"/>
    <n v="1"/>
    <n v="2024"/>
    <s v="March"/>
    <n v="0"/>
    <n v="1"/>
  </r>
  <r>
    <s v="PAY89838086"/>
    <d v="2022-10-30T00:00:00"/>
    <n v="808.5"/>
    <x v="2"/>
    <x v="0"/>
    <s v="POL93108727"/>
    <n v="0"/>
    <n v="2022"/>
    <s v="October"/>
    <n v="1"/>
    <n v="0"/>
  </r>
  <r>
    <s v="PAY65818297"/>
    <d v="2023-07-01T00:00:00"/>
    <n v="108.75"/>
    <x v="1"/>
    <x v="1"/>
    <s v="POL38489977"/>
    <n v="1"/>
    <n v="2023"/>
    <s v="July"/>
    <n v="0"/>
    <n v="1"/>
  </r>
  <r>
    <s v="PAY94124106"/>
    <d v="2022-09-26T00:00:00"/>
    <n v="297.95"/>
    <x v="2"/>
    <x v="1"/>
    <s v="POL83784659"/>
    <n v="1"/>
    <n v="2022"/>
    <s v="September"/>
    <n v="0"/>
    <n v="1"/>
  </r>
  <r>
    <s v="PAY28148117"/>
    <d v="2023-08-13T00:00:00"/>
    <n v="361.04"/>
    <x v="0"/>
    <x v="1"/>
    <s v="POL84438611"/>
    <n v="1"/>
    <n v="2023"/>
    <s v="August"/>
    <n v="0"/>
    <n v="1"/>
  </r>
  <r>
    <s v="PAY22438091"/>
    <d v="2022-12-10T00:00:00"/>
    <n v="1490.61"/>
    <x v="0"/>
    <x v="1"/>
    <s v="POL45601263"/>
    <n v="1"/>
    <n v="2022"/>
    <s v="December"/>
    <n v="0"/>
    <n v="1"/>
  </r>
  <r>
    <s v="PAY11390891"/>
    <d v="2022-12-03T00:00:00"/>
    <n v="55.41"/>
    <x v="1"/>
    <x v="1"/>
    <s v="POL56889817"/>
    <n v="1"/>
    <n v="2022"/>
    <s v="December"/>
    <n v="0"/>
    <n v="1"/>
  </r>
  <r>
    <s v="PAY74744053"/>
    <d v="2024-12-03T00:00:00"/>
    <n v="57.69"/>
    <x v="0"/>
    <x v="1"/>
    <s v="POL04376186"/>
    <n v="1"/>
    <n v="2024"/>
    <s v="December"/>
    <n v="0"/>
    <n v="1"/>
  </r>
  <r>
    <s v="PAY14818640"/>
    <d v="2024-06-09T00:00:00"/>
    <n v="352.92"/>
    <x v="0"/>
    <x v="1"/>
    <s v="POL13345815"/>
    <n v="1"/>
    <n v="2024"/>
    <s v="June"/>
    <n v="0"/>
    <n v="1"/>
  </r>
  <r>
    <s v="PAY88611935"/>
    <d v="2024-09-11T00:00:00"/>
    <n v="128.01"/>
    <x v="2"/>
    <x v="0"/>
    <s v="POL35985478"/>
    <n v="0"/>
    <n v="2024"/>
    <s v="September"/>
    <n v="1"/>
    <n v="0"/>
  </r>
  <r>
    <s v="PAY14391151"/>
    <d v="2024-11-15T00:00:00"/>
    <n v="749.58"/>
    <x v="1"/>
    <x v="0"/>
    <s v="POL72310248"/>
    <n v="0"/>
    <n v="2024"/>
    <s v="November"/>
    <n v="1"/>
    <n v="0"/>
  </r>
  <r>
    <s v="PAY62522144"/>
    <d v="2023-09-17T00:00:00"/>
    <n v="659.85"/>
    <x v="1"/>
    <x v="1"/>
    <s v="POL94561811"/>
    <n v="1"/>
    <n v="2023"/>
    <s v="September"/>
    <n v="0"/>
    <n v="1"/>
  </r>
  <r>
    <s v="PAY29999753"/>
    <d v="2022-11-02T00:00:00"/>
    <n v="676.83"/>
    <x v="0"/>
    <x v="0"/>
    <s v="POL20394281"/>
    <n v="0"/>
    <n v="2022"/>
    <s v="November"/>
    <n v="1"/>
    <n v="0"/>
  </r>
  <r>
    <s v="PAY80264911"/>
    <d v="2022-01-25T00:00:00"/>
    <n v="626.02"/>
    <x v="2"/>
    <x v="1"/>
    <s v="POL78506700"/>
    <n v="1"/>
    <n v="2022"/>
    <s v="January"/>
    <n v="0"/>
    <n v="1"/>
  </r>
  <r>
    <s v="PAY33587922"/>
    <d v="2021-12-23T00:00:00"/>
    <n v="1022.18"/>
    <x v="0"/>
    <x v="0"/>
    <s v="POL84981148"/>
    <n v="0"/>
    <n v="2021"/>
    <s v="December"/>
    <n v="1"/>
    <n v="0"/>
  </r>
  <r>
    <s v="PAY55677694"/>
    <d v="2024-05-01T00:00:00"/>
    <n v="568.46"/>
    <x v="1"/>
    <x v="0"/>
    <s v="POL02555675"/>
    <n v="0"/>
    <n v="2024"/>
    <s v="May"/>
    <n v="1"/>
    <n v="0"/>
  </r>
  <r>
    <s v="PAY89244363"/>
    <d v="2024-01-08T00:00:00"/>
    <n v="1115.32"/>
    <x v="1"/>
    <x v="1"/>
    <s v="POL16232154"/>
    <n v="1"/>
    <n v="2024"/>
    <s v="January"/>
    <n v="0"/>
    <n v="1"/>
  </r>
  <r>
    <s v="PAY37376085"/>
    <d v="2023-07-11T00:00:00"/>
    <n v="230.21"/>
    <x v="0"/>
    <x v="0"/>
    <s v="POL87324459"/>
    <n v="0"/>
    <n v="2023"/>
    <s v="July"/>
    <n v="1"/>
    <n v="0"/>
  </r>
  <r>
    <s v="PAY49206125"/>
    <d v="2023-12-29T00:00:00"/>
    <n v="612.04999999999995"/>
    <x v="0"/>
    <x v="1"/>
    <s v="POL27592722"/>
    <n v="1"/>
    <n v="2023"/>
    <s v="December"/>
    <n v="0"/>
    <n v="1"/>
  </r>
  <r>
    <s v="PAY33106616"/>
    <d v="2023-02-28T00:00:00"/>
    <n v="701.04"/>
    <x v="2"/>
    <x v="1"/>
    <s v="POL90691357"/>
    <n v="1"/>
    <n v="2023"/>
    <s v="February"/>
    <n v="0"/>
    <n v="1"/>
  </r>
  <r>
    <s v="PAY84714878"/>
    <d v="2023-09-16T00:00:00"/>
    <n v="1129.1300000000001"/>
    <x v="2"/>
    <x v="0"/>
    <s v="POL75119597"/>
    <n v="0"/>
    <n v="2023"/>
    <s v="September"/>
    <n v="1"/>
    <n v="0"/>
  </r>
  <r>
    <s v="PAY96507368"/>
    <d v="2023-08-15T00:00:00"/>
    <n v="1496.56"/>
    <x v="2"/>
    <x v="1"/>
    <s v="POL64740997"/>
    <n v="1"/>
    <n v="2023"/>
    <s v="August"/>
    <n v="0"/>
    <n v="1"/>
  </r>
  <r>
    <s v="PAY63192059"/>
    <d v="2023-07-21T00:00:00"/>
    <n v="1312.02"/>
    <x v="1"/>
    <x v="1"/>
    <s v="POL98161265"/>
    <n v="1"/>
    <n v="2023"/>
    <s v="July"/>
    <n v="0"/>
    <n v="1"/>
  </r>
  <r>
    <s v="PAY86970902"/>
    <d v="2022-11-26T00:00:00"/>
    <n v="86.35"/>
    <x v="1"/>
    <x v="1"/>
    <s v="POL63539662"/>
    <n v="1"/>
    <n v="2022"/>
    <s v="November"/>
    <n v="0"/>
    <n v="1"/>
  </r>
  <r>
    <s v="PAY55415243"/>
    <d v="2024-04-03T00:00:00"/>
    <n v="773.25"/>
    <x v="1"/>
    <x v="0"/>
    <s v="POL40579539"/>
    <n v="0"/>
    <n v="2024"/>
    <s v="April"/>
    <n v="1"/>
    <n v="0"/>
  </r>
  <r>
    <s v="PAY82548938"/>
    <d v="2023-01-25T00:00:00"/>
    <n v="1225.5899999999999"/>
    <x v="1"/>
    <x v="1"/>
    <s v="POL52695927"/>
    <n v="1"/>
    <n v="2023"/>
    <s v="January"/>
    <n v="0"/>
    <n v="1"/>
  </r>
  <r>
    <s v="PAY91071531"/>
    <d v="2024-08-05T00:00:00"/>
    <n v="1080.19"/>
    <x v="0"/>
    <x v="1"/>
    <s v="POL17886964"/>
    <n v="1"/>
    <n v="2024"/>
    <s v="August"/>
    <n v="0"/>
    <n v="1"/>
  </r>
  <r>
    <s v="PAY19670319"/>
    <d v="2023-09-12T00:00:00"/>
    <n v="1368.78"/>
    <x v="2"/>
    <x v="0"/>
    <s v="POL63430600"/>
    <n v="0"/>
    <n v="2023"/>
    <s v="September"/>
    <n v="1"/>
    <n v="0"/>
  </r>
  <r>
    <s v="PAY06075622"/>
    <d v="2023-09-26T00:00:00"/>
    <n v="58.63"/>
    <x v="1"/>
    <x v="1"/>
    <s v="POL34904099"/>
    <n v="1"/>
    <n v="2023"/>
    <s v="September"/>
    <n v="0"/>
    <n v="1"/>
  </r>
  <r>
    <s v="PAY73086917"/>
    <d v="2023-12-04T00:00:00"/>
    <n v="1214.44"/>
    <x v="0"/>
    <x v="0"/>
    <s v="POL48533616"/>
    <n v="0"/>
    <n v="2023"/>
    <s v="December"/>
    <n v="1"/>
    <n v="0"/>
  </r>
  <r>
    <s v="PAY49613149"/>
    <d v="2023-04-15T00:00:00"/>
    <n v="1459.59"/>
    <x v="0"/>
    <x v="1"/>
    <s v="POL23259824"/>
    <n v="1"/>
    <n v="2023"/>
    <s v="April"/>
    <n v="0"/>
    <n v="1"/>
  </r>
  <r>
    <s v="PAY37888930"/>
    <d v="2022-01-19T00:00:00"/>
    <n v="600.54999999999995"/>
    <x v="0"/>
    <x v="1"/>
    <s v="POL49366333"/>
    <n v="1"/>
    <n v="2022"/>
    <s v="January"/>
    <n v="0"/>
    <n v="1"/>
  </r>
  <r>
    <s v="PAY38992846"/>
    <d v="2023-09-17T00:00:00"/>
    <n v="900.63"/>
    <x v="0"/>
    <x v="1"/>
    <s v="POL21488909"/>
    <n v="1"/>
    <n v="2023"/>
    <s v="September"/>
    <n v="0"/>
    <n v="1"/>
  </r>
  <r>
    <s v="PAY87520640"/>
    <d v="2024-12-17T00:00:00"/>
    <n v="1250.2"/>
    <x v="1"/>
    <x v="1"/>
    <s v="POL15359694"/>
    <n v="1"/>
    <n v="2024"/>
    <s v="December"/>
    <n v="0"/>
    <n v="1"/>
  </r>
  <r>
    <s v="PAY08944463"/>
    <d v="2022-02-14T00:00:00"/>
    <n v="878.53"/>
    <x v="2"/>
    <x v="1"/>
    <s v="POL62118534"/>
    <n v="1"/>
    <n v="2022"/>
    <s v="February"/>
    <n v="0"/>
    <n v="1"/>
  </r>
  <r>
    <s v="PAY21032749"/>
    <d v="2022-03-07T00:00:00"/>
    <n v="293.05"/>
    <x v="0"/>
    <x v="1"/>
    <s v="POL14293644"/>
    <n v="1"/>
    <n v="2022"/>
    <s v="March"/>
    <n v="0"/>
    <n v="1"/>
  </r>
  <r>
    <s v="PAY81217845"/>
    <d v="2024-05-05T00:00:00"/>
    <n v="1119.95"/>
    <x v="0"/>
    <x v="0"/>
    <s v="POL07053909"/>
    <n v="0"/>
    <n v="2024"/>
    <s v="May"/>
    <n v="1"/>
    <n v="0"/>
  </r>
  <r>
    <s v="PAY02729934"/>
    <d v="2023-01-26T00:00:00"/>
    <n v="87.92"/>
    <x v="0"/>
    <x v="1"/>
    <s v="POL51666989"/>
    <n v="1"/>
    <n v="2023"/>
    <s v="January"/>
    <n v="0"/>
    <n v="1"/>
  </r>
  <r>
    <s v="PAY03748491"/>
    <d v="2024-04-24T00:00:00"/>
    <n v="611.58000000000004"/>
    <x v="1"/>
    <x v="0"/>
    <s v="POL45081491"/>
    <n v="0"/>
    <n v="2024"/>
    <s v="April"/>
    <n v="1"/>
    <n v="0"/>
  </r>
  <r>
    <s v="PAY17927140"/>
    <d v="2023-03-26T00:00:00"/>
    <n v="1015.78"/>
    <x v="2"/>
    <x v="1"/>
    <s v="POL86559672"/>
    <n v="1"/>
    <n v="2023"/>
    <s v="March"/>
    <n v="0"/>
    <n v="1"/>
  </r>
  <r>
    <s v="PAY37130549"/>
    <d v="2022-01-17T00:00:00"/>
    <n v="1453.43"/>
    <x v="0"/>
    <x v="1"/>
    <s v="POL07805552"/>
    <n v="1"/>
    <n v="2022"/>
    <s v="January"/>
    <n v="0"/>
    <n v="1"/>
  </r>
  <r>
    <s v="PAY44693429"/>
    <d v="2023-02-18T00:00:00"/>
    <n v="708.84"/>
    <x v="0"/>
    <x v="1"/>
    <s v="POL93415185"/>
    <n v="1"/>
    <n v="2023"/>
    <s v="February"/>
    <n v="0"/>
    <n v="1"/>
  </r>
  <r>
    <s v="PAY47244344"/>
    <d v="2022-09-20T00:00:00"/>
    <n v="882.1"/>
    <x v="2"/>
    <x v="0"/>
    <s v="POL25372382"/>
    <n v="0"/>
    <n v="2022"/>
    <s v="September"/>
    <n v="1"/>
    <n v="0"/>
  </r>
  <r>
    <s v="PAY63471217"/>
    <d v="2023-01-04T00:00:00"/>
    <n v="352.25"/>
    <x v="2"/>
    <x v="1"/>
    <s v="POL60529596"/>
    <n v="1"/>
    <n v="2023"/>
    <s v="January"/>
    <n v="0"/>
    <n v="1"/>
  </r>
  <r>
    <s v="PAY68095019"/>
    <d v="2023-06-21T00:00:00"/>
    <n v="858"/>
    <x v="2"/>
    <x v="0"/>
    <s v="POL67385863"/>
    <n v="0"/>
    <n v="2023"/>
    <s v="June"/>
    <n v="1"/>
    <n v="0"/>
  </r>
  <r>
    <s v="PAY48891504"/>
    <d v="2023-08-18T00:00:00"/>
    <n v="827.13"/>
    <x v="1"/>
    <x v="0"/>
    <s v="POL96497115"/>
    <n v="0"/>
    <n v="2023"/>
    <s v="August"/>
    <n v="1"/>
    <n v="0"/>
  </r>
  <r>
    <s v="PAY96120294"/>
    <d v="2022-04-21T00:00:00"/>
    <n v="1410.75"/>
    <x v="1"/>
    <x v="0"/>
    <s v="POL80906414"/>
    <n v="0"/>
    <n v="2022"/>
    <s v="April"/>
    <n v="1"/>
    <n v="0"/>
  </r>
  <r>
    <s v="PAY13652020"/>
    <d v="2023-12-23T00:00:00"/>
    <n v="686.7"/>
    <x v="0"/>
    <x v="1"/>
    <s v="POL12428570"/>
    <n v="1"/>
    <n v="2023"/>
    <s v="December"/>
    <n v="0"/>
    <n v="1"/>
  </r>
  <r>
    <s v="PAY61527015"/>
    <d v="2023-05-11T00:00:00"/>
    <n v="501.16"/>
    <x v="2"/>
    <x v="0"/>
    <s v="POL36885821"/>
    <n v="0"/>
    <n v="2023"/>
    <s v="May"/>
    <n v="1"/>
    <n v="0"/>
  </r>
  <r>
    <s v="PAY07148870"/>
    <d v="2024-05-20T00:00:00"/>
    <n v="545.29999999999995"/>
    <x v="1"/>
    <x v="1"/>
    <s v="POL19746644"/>
    <n v="1"/>
    <n v="2024"/>
    <s v="May"/>
    <n v="0"/>
    <n v="1"/>
  </r>
  <r>
    <s v="PAY63928991"/>
    <d v="2024-01-21T00:00:00"/>
    <n v="578.13"/>
    <x v="2"/>
    <x v="0"/>
    <s v="POL61913458"/>
    <n v="0"/>
    <n v="2024"/>
    <s v="January"/>
    <n v="1"/>
    <n v="0"/>
  </r>
  <r>
    <s v="PAY81664797"/>
    <d v="2024-08-31T00:00:00"/>
    <n v="1332.67"/>
    <x v="1"/>
    <x v="1"/>
    <s v="POL12056494"/>
    <n v="1"/>
    <n v="2024"/>
    <s v="August"/>
    <n v="0"/>
    <n v="1"/>
  </r>
  <r>
    <s v="PAY77922650"/>
    <d v="2023-09-21T00:00:00"/>
    <n v="280.45"/>
    <x v="1"/>
    <x v="1"/>
    <s v="POL69578293"/>
    <n v="1"/>
    <n v="2023"/>
    <s v="September"/>
    <n v="0"/>
    <n v="1"/>
  </r>
  <r>
    <s v="PAY85563299"/>
    <d v="2024-08-14T00:00:00"/>
    <n v="178.61"/>
    <x v="1"/>
    <x v="1"/>
    <s v="POL08890801"/>
    <n v="1"/>
    <n v="2024"/>
    <s v="August"/>
    <n v="0"/>
    <n v="1"/>
  </r>
  <r>
    <s v="PAY04789630"/>
    <d v="2024-09-24T00:00:00"/>
    <n v="719.16"/>
    <x v="1"/>
    <x v="1"/>
    <s v="POL10637039"/>
    <n v="1"/>
    <n v="2024"/>
    <s v="September"/>
    <n v="0"/>
    <n v="1"/>
  </r>
  <r>
    <s v="PAY33568956"/>
    <d v="2023-12-05T00:00:00"/>
    <n v="1225.03"/>
    <x v="1"/>
    <x v="1"/>
    <s v="POL43650068"/>
    <n v="1"/>
    <n v="2023"/>
    <s v="December"/>
    <n v="0"/>
    <n v="1"/>
  </r>
  <r>
    <s v="PAY51239138"/>
    <d v="2023-11-13T00:00:00"/>
    <n v="917.98"/>
    <x v="1"/>
    <x v="1"/>
    <s v="POL22866808"/>
    <n v="1"/>
    <n v="2023"/>
    <s v="November"/>
    <n v="0"/>
    <n v="1"/>
  </r>
  <r>
    <s v="PAY89408387"/>
    <d v="2022-04-13T00:00:00"/>
    <n v="1184.06"/>
    <x v="0"/>
    <x v="1"/>
    <s v="POL61565872"/>
    <n v="1"/>
    <n v="2022"/>
    <s v="April"/>
    <n v="0"/>
    <n v="1"/>
  </r>
  <r>
    <s v="PAY68232929"/>
    <d v="2022-08-31T00:00:00"/>
    <n v="789.84"/>
    <x v="1"/>
    <x v="0"/>
    <s v="POL90177568"/>
    <n v="0"/>
    <n v="2022"/>
    <s v="August"/>
    <n v="1"/>
    <n v="0"/>
  </r>
  <r>
    <s v="PAY97872317"/>
    <d v="2023-09-13T00:00:00"/>
    <n v="234.34"/>
    <x v="0"/>
    <x v="0"/>
    <s v="POL26967918"/>
    <n v="0"/>
    <n v="2023"/>
    <s v="September"/>
    <n v="1"/>
    <n v="0"/>
  </r>
  <r>
    <s v="PAY43148402"/>
    <d v="2022-03-21T00:00:00"/>
    <n v="1421.26"/>
    <x v="1"/>
    <x v="0"/>
    <s v="POL50504166"/>
    <n v="0"/>
    <n v="2022"/>
    <s v="March"/>
    <n v="1"/>
    <n v="0"/>
  </r>
  <r>
    <s v="PAY15602090"/>
    <d v="2022-11-15T00:00:00"/>
    <n v="1093.32"/>
    <x v="2"/>
    <x v="1"/>
    <s v="POL67510645"/>
    <n v="1"/>
    <n v="2022"/>
    <s v="November"/>
    <n v="0"/>
    <n v="1"/>
  </r>
  <r>
    <s v="PAY02779303"/>
    <d v="2024-01-17T00:00:00"/>
    <n v="78.12"/>
    <x v="1"/>
    <x v="0"/>
    <s v="POL53051476"/>
    <n v="0"/>
    <n v="2024"/>
    <s v="January"/>
    <n v="1"/>
    <n v="0"/>
  </r>
  <r>
    <s v="PAY10779988"/>
    <d v="2024-11-09T00:00:00"/>
    <n v="648.87"/>
    <x v="1"/>
    <x v="0"/>
    <s v="POL08274005"/>
    <n v="0"/>
    <n v="2024"/>
    <s v="November"/>
    <n v="1"/>
    <n v="0"/>
  </r>
  <r>
    <s v="PAY35259728"/>
    <d v="2022-09-25T00:00:00"/>
    <n v="258.99"/>
    <x v="1"/>
    <x v="0"/>
    <s v="POL23271527"/>
    <n v="0"/>
    <n v="2022"/>
    <s v="September"/>
    <n v="1"/>
    <n v="0"/>
  </r>
  <r>
    <s v="PAY09398318"/>
    <d v="2023-02-11T00:00:00"/>
    <n v="426.31"/>
    <x v="1"/>
    <x v="0"/>
    <s v="POL64700295"/>
    <n v="0"/>
    <n v="2023"/>
    <s v="February"/>
    <n v="1"/>
    <n v="0"/>
  </r>
  <r>
    <s v="PAY21113416"/>
    <d v="2024-01-16T00:00:00"/>
    <n v="800.16"/>
    <x v="0"/>
    <x v="1"/>
    <s v="POL26146635"/>
    <n v="1"/>
    <n v="2024"/>
    <s v="January"/>
    <n v="0"/>
    <n v="1"/>
  </r>
  <r>
    <s v="PAY47075790"/>
    <d v="2022-07-01T00:00:00"/>
    <n v="249.9"/>
    <x v="1"/>
    <x v="0"/>
    <s v="POL97850012"/>
    <n v="0"/>
    <n v="2022"/>
    <s v="July"/>
    <n v="1"/>
    <n v="0"/>
  </r>
  <r>
    <s v="PAY97998482"/>
    <d v="2022-03-09T00:00:00"/>
    <n v="770.69"/>
    <x v="1"/>
    <x v="1"/>
    <s v="POL87414724"/>
    <n v="1"/>
    <n v="2022"/>
    <s v="March"/>
    <n v="0"/>
    <n v="1"/>
  </r>
  <r>
    <s v="PAY76364257"/>
    <d v="2023-01-01T00:00:00"/>
    <n v="1103.57"/>
    <x v="1"/>
    <x v="1"/>
    <s v="POL71490424"/>
    <n v="1"/>
    <n v="2023"/>
    <s v="January"/>
    <n v="0"/>
    <n v="1"/>
  </r>
  <r>
    <s v="PAY39643054"/>
    <d v="2024-10-13T00:00:00"/>
    <n v="1232.96"/>
    <x v="2"/>
    <x v="1"/>
    <s v="POL55063562"/>
    <n v="1"/>
    <n v="2024"/>
    <s v="October"/>
    <n v="0"/>
    <n v="1"/>
  </r>
  <r>
    <s v="PAY09937306"/>
    <d v="2022-04-23T00:00:00"/>
    <n v="1197.46"/>
    <x v="2"/>
    <x v="1"/>
    <s v="POL88760778"/>
    <n v="1"/>
    <n v="2022"/>
    <s v="April"/>
    <n v="0"/>
    <n v="1"/>
  </r>
  <r>
    <s v="PAY40415085"/>
    <d v="2023-03-02T00:00:00"/>
    <n v="508.24"/>
    <x v="1"/>
    <x v="1"/>
    <s v="POL09045141"/>
    <n v="1"/>
    <n v="2023"/>
    <s v="March"/>
    <n v="0"/>
    <n v="1"/>
  </r>
  <r>
    <s v="PAY01016053"/>
    <d v="2023-08-11T00:00:00"/>
    <n v="1376.25"/>
    <x v="0"/>
    <x v="0"/>
    <s v="POL86778558"/>
    <n v="0"/>
    <n v="2023"/>
    <s v="August"/>
    <n v="1"/>
    <n v="0"/>
  </r>
  <r>
    <s v="PAY83533430"/>
    <d v="2023-05-30T00:00:00"/>
    <n v="256.68"/>
    <x v="0"/>
    <x v="1"/>
    <s v="POL20367982"/>
    <n v="1"/>
    <n v="2023"/>
    <s v="May"/>
    <n v="0"/>
    <n v="1"/>
  </r>
  <r>
    <s v="PAY04994986"/>
    <d v="2023-07-19T00:00:00"/>
    <n v="533.47"/>
    <x v="1"/>
    <x v="0"/>
    <s v="POL31363009"/>
    <n v="0"/>
    <n v="2023"/>
    <s v="July"/>
    <n v="1"/>
    <n v="0"/>
  </r>
  <r>
    <s v="PAY47018362"/>
    <d v="2024-02-21T00:00:00"/>
    <n v="922"/>
    <x v="2"/>
    <x v="1"/>
    <s v="POL28953016"/>
    <n v="1"/>
    <n v="2024"/>
    <s v="February"/>
    <n v="0"/>
    <n v="1"/>
  </r>
  <r>
    <s v="PAY17265328"/>
    <d v="2024-04-20T00:00:00"/>
    <n v="466.35"/>
    <x v="0"/>
    <x v="1"/>
    <s v="POL99143995"/>
    <n v="1"/>
    <n v="2024"/>
    <s v="April"/>
    <n v="0"/>
    <n v="1"/>
  </r>
  <r>
    <s v="PAY76879214"/>
    <d v="2022-10-19T00:00:00"/>
    <n v="108.35"/>
    <x v="2"/>
    <x v="0"/>
    <s v="POL21669430"/>
    <n v="0"/>
    <n v="2022"/>
    <s v="October"/>
    <n v="1"/>
    <n v="0"/>
  </r>
  <r>
    <s v="PAY46308574"/>
    <d v="2024-03-07T00:00:00"/>
    <n v="453.22"/>
    <x v="1"/>
    <x v="0"/>
    <s v="POL05159511"/>
    <n v="0"/>
    <n v="2024"/>
    <s v="March"/>
    <n v="1"/>
    <n v="0"/>
  </r>
  <r>
    <s v="PAY28694270"/>
    <d v="2022-07-08T00:00:00"/>
    <n v="1002.06"/>
    <x v="1"/>
    <x v="0"/>
    <s v="POL17278693"/>
    <n v="0"/>
    <n v="2022"/>
    <s v="July"/>
    <n v="1"/>
    <n v="0"/>
  </r>
  <r>
    <s v="PAY07463059"/>
    <d v="2022-08-13T00:00:00"/>
    <n v="820.26"/>
    <x v="0"/>
    <x v="1"/>
    <s v="POL45603213"/>
    <n v="1"/>
    <n v="2022"/>
    <s v="August"/>
    <n v="0"/>
    <n v="1"/>
  </r>
  <r>
    <s v="PAY31945907"/>
    <d v="2023-07-16T00:00:00"/>
    <n v="620.69000000000005"/>
    <x v="2"/>
    <x v="0"/>
    <s v="POL55324239"/>
    <n v="0"/>
    <n v="2023"/>
    <s v="July"/>
    <n v="1"/>
    <n v="0"/>
  </r>
  <r>
    <s v="PAY66108009"/>
    <d v="2022-09-16T00:00:00"/>
    <n v="455.58"/>
    <x v="2"/>
    <x v="1"/>
    <s v="POL82098917"/>
    <n v="1"/>
    <n v="2022"/>
    <s v="September"/>
    <n v="0"/>
    <n v="1"/>
  </r>
  <r>
    <s v="PAY58387033"/>
    <d v="2024-12-12T00:00:00"/>
    <n v="821.42"/>
    <x v="1"/>
    <x v="0"/>
    <s v="POL79052116"/>
    <n v="0"/>
    <n v="2024"/>
    <s v="December"/>
    <n v="1"/>
    <n v="0"/>
  </r>
  <r>
    <s v="PAY91640126"/>
    <d v="2024-07-02T00:00:00"/>
    <n v="408.64"/>
    <x v="2"/>
    <x v="1"/>
    <s v="POL04951844"/>
    <n v="1"/>
    <n v="2024"/>
    <s v="July"/>
    <n v="0"/>
    <n v="1"/>
  </r>
  <r>
    <s v="PAY34864203"/>
    <d v="2022-04-17T00:00:00"/>
    <n v="255.39"/>
    <x v="0"/>
    <x v="0"/>
    <s v="POL19986234"/>
    <n v="0"/>
    <n v="2022"/>
    <s v="April"/>
    <n v="1"/>
    <n v="0"/>
  </r>
  <r>
    <s v="PAY42761368"/>
    <d v="2023-08-29T00:00:00"/>
    <n v="1436.55"/>
    <x v="2"/>
    <x v="0"/>
    <s v="POL27805496"/>
    <n v="0"/>
    <n v="2023"/>
    <s v="August"/>
    <n v="1"/>
    <n v="0"/>
  </r>
  <r>
    <s v="PAY72664139"/>
    <d v="2023-01-15T00:00:00"/>
    <n v="1358.29"/>
    <x v="1"/>
    <x v="1"/>
    <s v="POL33527199"/>
    <n v="1"/>
    <n v="2023"/>
    <s v="January"/>
    <n v="0"/>
    <n v="1"/>
  </r>
  <r>
    <s v="PAY51550457"/>
    <d v="2024-05-06T00:00:00"/>
    <n v="1430.07"/>
    <x v="0"/>
    <x v="1"/>
    <s v="POL58855449"/>
    <n v="1"/>
    <n v="2024"/>
    <s v="May"/>
    <n v="0"/>
    <n v="1"/>
  </r>
  <r>
    <s v="PAY37754047"/>
    <d v="2023-06-19T00:00:00"/>
    <n v="1269.33"/>
    <x v="2"/>
    <x v="1"/>
    <s v="POL40696395"/>
    <n v="1"/>
    <n v="2023"/>
    <s v="June"/>
    <n v="0"/>
    <n v="1"/>
  </r>
  <r>
    <s v="PAY88943765"/>
    <d v="2023-10-28T00:00:00"/>
    <n v="256.55"/>
    <x v="1"/>
    <x v="1"/>
    <s v="POL89907664"/>
    <n v="1"/>
    <n v="2023"/>
    <s v="October"/>
    <n v="0"/>
    <n v="1"/>
  </r>
  <r>
    <s v="PAY87576587"/>
    <d v="2023-07-11T00:00:00"/>
    <n v="1152.49"/>
    <x v="1"/>
    <x v="0"/>
    <s v="POL29336617"/>
    <n v="0"/>
    <n v="2023"/>
    <s v="July"/>
    <n v="1"/>
    <n v="0"/>
  </r>
  <r>
    <s v="PAY74168418"/>
    <d v="2023-02-11T00:00:00"/>
    <n v="352.9"/>
    <x v="2"/>
    <x v="1"/>
    <s v="POL40101568"/>
    <n v="1"/>
    <n v="2023"/>
    <s v="February"/>
    <n v="0"/>
    <n v="1"/>
  </r>
  <r>
    <s v="PAY39063724"/>
    <d v="2023-03-13T00:00:00"/>
    <n v="1185.8699999999999"/>
    <x v="2"/>
    <x v="0"/>
    <s v="POL73942223"/>
    <n v="0"/>
    <n v="2023"/>
    <s v="March"/>
    <n v="1"/>
    <n v="0"/>
  </r>
  <r>
    <s v="PAY30912273"/>
    <d v="2023-12-31T00:00:00"/>
    <n v="872.15"/>
    <x v="1"/>
    <x v="0"/>
    <s v="POL46163995"/>
    <n v="0"/>
    <n v="2023"/>
    <s v="December"/>
    <n v="1"/>
    <n v="0"/>
  </r>
  <r>
    <s v="PAY42851347"/>
    <d v="2022-06-01T00:00:00"/>
    <n v="359.67"/>
    <x v="0"/>
    <x v="0"/>
    <s v="POL43365109"/>
    <n v="0"/>
    <n v="2022"/>
    <s v="June"/>
    <n v="1"/>
    <n v="0"/>
  </r>
  <r>
    <s v="PAY81481101"/>
    <d v="2024-10-12T00:00:00"/>
    <n v="828.8"/>
    <x v="2"/>
    <x v="0"/>
    <s v="POL46427278"/>
    <n v="0"/>
    <n v="2024"/>
    <s v="October"/>
    <n v="1"/>
    <n v="0"/>
  </r>
  <r>
    <s v="PAY29674984"/>
    <d v="2024-06-10T00:00:00"/>
    <n v="1059.72"/>
    <x v="2"/>
    <x v="0"/>
    <s v="POL54750482"/>
    <n v="0"/>
    <n v="2024"/>
    <s v="June"/>
    <n v="1"/>
    <n v="0"/>
  </r>
  <r>
    <s v="PAY43289147"/>
    <d v="2023-04-18T00:00:00"/>
    <n v="1429.54"/>
    <x v="0"/>
    <x v="0"/>
    <s v="POL33112269"/>
    <n v="0"/>
    <n v="2023"/>
    <s v="April"/>
    <n v="1"/>
    <n v="0"/>
  </r>
  <r>
    <s v="PAY88303665"/>
    <d v="2024-03-10T00:00:00"/>
    <n v="194.92"/>
    <x v="0"/>
    <x v="1"/>
    <s v="POL03845436"/>
    <n v="1"/>
    <n v="2024"/>
    <s v="March"/>
    <n v="0"/>
    <n v="1"/>
  </r>
  <r>
    <s v="PAY26215239"/>
    <d v="2024-05-16T00:00:00"/>
    <n v="606.79"/>
    <x v="2"/>
    <x v="0"/>
    <s v="POL61605343"/>
    <n v="0"/>
    <n v="2024"/>
    <s v="May"/>
    <n v="1"/>
    <n v="0"/>
  </r>
  <r>
    <s v="PAY70883976"/>
    <d v="2024-11-13T00:00:00"/>
    <n v="1160.6600000000001"/>
    <x v="2"/>
    <x v="0"/>
    <s v="POL90601372"/>
    <n v="0"/>
    <n v="2024"/>
    <s v="November"/>
    <n v="1"/>
    <n v="0"/>
  </r>
  <r>
    <s v="PAY42259207"/>
    <d v="2023-09-30T00:00:00"/>
    <n v="1355.78"/>
    <x v="0"/>
    <x v="0"/>
    <s v="POL75778354"/>
    <n v="0"/>
    <n v="2023"/>
    <s v="September"/>
    <n v="1"/>
    <n v="0"/>
  </r>
  <r>
    <s v="PAY21277372"/>
    <d v="2022-05-04T00:00:00"/>
    <n v="1202.97"/>
    <x v="2"/>
    <x v="0"/>
    <s v="POL03406980"/>
    <n v="0"/>
    <n v="2022"/>
    <s v="May"/>
    <n v="1"/>
    <n v="0"/>
  </r>
  <r>
    <s v="PAY97710750"/>
    <d v="2022-09-16T00:00:00"/>
    <n v="765.94"/>
    <x v="2"/>
    <x v="0"/>
    <s v="POL15357129"/>
    <n v="0"/>
    <n v="2022"/>
    <s v="September"/>
    <n v="1"/>
    <n v="0"/>
  </r>
  <r>
    <s v="PAY72253812"/>
    <d v="2024-12-13T00:00:00"/>
    <n v="89.65"/>
    <x v="0"/>
    <x v="0"/>
    <s v="POL00342489"/>
    <n v="0"/>
    <n v="2024"/>
    <s v="December"/>
    <n v="1"/>
    <n v="0"/>
  </r>
  <r>
    <s v="PAY06348941"/>
    <d v="2024-01-01T00:00:00"/>
    <n v="1477.98"/>
    <x v="0"/>
    <x v="1"/>
    <s v="POL19058769"/>
    <n v="1"/>
    <n v="2024"/>
    <s v="January"/>
    <n v="0"/>
    <n v="1"/>
  </r>
  <r>
    <s v="PAY69972313"/>
    <d v="2024-10-22T00:00:00"/>
    <n v="213.16"/>
    <x v="2"/>
    <x v="0"/>
    <s v="POL82791377"/>
    <n v="0"/>
    <n v="2024"/>
    <s v="October"/>
    <n v="1"/>
    <n v="0"/>
  </r>
  <r>
    <s v="PAY35900102"/>
    <d v="2022-07-08T00:00:00"/>
    <n v="458.97"/>
    <x v="0"/>
    <x v="1"/>
    <s v="POL28045007"/>
    <n v="1"/>
    <n v="2022"/>
    <s v="July"/>
    <n v="0"/>
    <n v="1"/>
  </r>
  <r>
    <s v="PAY67829380"/>
    <d v="2023-11-10T00:00:00"/>
    <n v="1473.63"/>
    <x v="0"/>
    <x v="1"/>
    <s v="POL61337531"/>
    <n v="1"/>
    <n v="2023"/>
    <s v="November"/>
    <n v="0"/>
    <n v="1"/>
  </r>
  <r>
    <s v="PAY87699062"/>
    <d v="2024-08-16T00:00:00"/>
    <n v="1443.51"/>
    <x v="0"/>
    <x v="1"/>
    <s v="POL77977275"/>
    <n v="1"/>
    <n v="2024"/>
    <s v="August"/>
    <n v="0"/>
    <n v="1"/>
  </r>
  <r>
    <s v="PAY75453859"/>
    <d v="2024-11-15T00:00:00"/>
    <n v="1263.1099999999999"/>
    <x v="0"/>
    <x v="1"/>
    <s v="POL70229811"/>
    <n v="1"/>
    <n v="2024"/>
    <s v="November"/>
    <n v="0"/>
    <n v="1"/>
  </r>
  <r>
    <s v="PAY09331025"/>
    <d v="2023-12-07T00:00:00"/>
    <n v="983.78"/>
    <x v="0"/>
    <x v="0"/>
    <s v="POL95244165"/>
    <n v="0"/>
    <n v="2023"/>
    <s v="December"/>
    <n v="1"/>
    <n v="0"/>
  </r>
  <r>
    <s v="PAY93550388"/>
    <d v="2022-04-22T00:00:00"/>
    <n v="593.62"/>
    <x v="0"/>
    <x v="0"/>
    <s v="POL93996885"/>
    <n v="0"/>
    <n v="2022"/>
    <s v="April"/>
    <n v="1"/>
    <n v="0"/>
  </r>
  <r>
    <s v="PAY84374104"/>
    <d v="2022-03-07T00:00:00"/>
    <n v="1382.77"/>
    <x v="0"/>
    <x v="1"/>
    <s v="POL18186401"/>
    <n v="1"/>
    <n v="2022"/>
    <s v="March"/>
    <n v="0"/>
    <n v="1"/>
  </r>
  <r>
    <s v="PAY40197928"/>
    <d v="2022-06-28T00:00:00"/>
    <n v="1092.81"/>
    <x v="0"/>
    <x v="0"/>
    <s v="POL31178570"/>
    <n v="0"/>
    <n v="2022"/>
    <s v="June"/>
    <n v="1"/>
    <n v="0"/>
  </r>
  <r>
    <s v="PAY97154481"/>
    <d v="2023-02-26T00:00:00"/>
    <n v="726.55"/>
    <x v="2"/>
    <x v="1"/>
    <s v="POL77615457"/>
    <n v="1"/>
    <n v="2023"/>
    <s v="February"/>
    <n v="0"/>
    <n v="1"/>
  </r>
  <r>
    <s v="PAY14723801"/>
    <d v="2022-04-08T00:00:00"/>
    <n v="220.12"/>
    <x v="2"/>
    <x v="1"/>
    <s v="POL29474046"/>
    <n v="1"/>
    <n v="2022"/>
    <s v="April"/>
    <n v="0"/>
    <n v="1"/>
  </r>
  <r>
    <s v="PAY66120244"/>
    <d v="2024-10-10T00:00:00"/>
    <n v="264.52999999999997"/>
    <x v="0"/>
    <x v="0"/>
    <s v="POL18325532"/>
    <n v="0"/>
    <n v="2024"/>
    <s v="October"/>
    <n v="1"/>
    <n v="0"/>
  </r>
  <r>
    <s v="PAY86873188"/>
    <d v="2022-11-07T00:00:00"/>
    <n v="289.27"/>
    <x v="0"/>
    <x v="0"/>
    <s v="POL33064834"/>
    <n v="0"/>
    <n v="2022"/>
    <s v="November"/>
    <n v="1"/>
    <n v="0"/>
  </r>
  <r>
    <s v="PAY18079533"/>
    <d v="2022-04-22T00:00:00"/>
    <n v="987.15"/>
    <x v="1"/>
    <x v="1"/>
    <s v="POL87220514"/>
    <n v="1"/>
    <n v="2022"/>
    <s v="April"/>
    <n v="0"/>
    <n v="1"/>
  </r>
  <r>
    <s v="PAY30252873"/>
    <d v="2023-05-11T00:00:00"/>
    <n v="1208.68"/>
    <x v="0"/>
    <x v="1"/>
    <s v="POL83519950"/>
    <n v="1"/>
    <n v="2023"/>
    <s v="May"/>
    <n v="0"/>
    <n v="1"/>
  </r>
  <r>
    <s v="PAY69617707"/>
    <d v="2024-06-16T00:00:00"/>
    <n v="1159.6199999999999"/>
    <x v="0"/>
    <x v="1"/>
    <s v="POL76701939"/>
    <n v="1"/>
    <n v="2024"/>
    <s v="June"/>
    <n v="0"/>
    <n v="1"/>
  </r>
  <r>
    <s v="PAY21919981"/>
    <d v="2024-01-08T00:00:00"/>
    <n v="445.39"/>
    <x v="1"/>
    <x v="1"/>
    <s v="POL09030327"/>
    <n v="1"/>
    <n v="2024"/>
    <s v="January"/>
    <n v="0"/>
    <n v="1"/>
  </r>
  <r>
    <s v="PAY41702240"/>
    <d v="2024-10-16T00:00:00"/>
    <n v="818.47"/>
    <x v="1"/>
    <x v="0"/>
    <s v="POL96221318"/>
    <n v="0"/>
    <n v="2024"/>
    <s v="October"/>
    <n v="1"/>
    <n v="0"/>
  </r>
  <r>
    <s v="PAY83273374"/>
    <d v="2023-09-19T00:00:00"/>
    <n v="1354.49"/>
    <x v="1"/>
    <x v="1"/>
    <s v="POL63456798"/>
    <n v="1"/>
    <n v="2023"/>
    <s v="September"/>
    <n v="0"/>
    <n v="1"/>
  </r>
  <r>
    <s v="PAY33723833"/>
    <d v="2024-09-05T00:00:00"/>
    <n v="133.44999999999999"/>
    <x v="2"/>
    <x v="1"/>
    <s v="POL27460532"/>
    <n v="1"/>
    <n v="2024"/>
    <s v="September"/>
    <n v="0"/>
    <n v="1"/>
  </r>
  <r>
    <s v="PAY05499965"/>
    <d v="2024-06-15T00:00:00"/>
    <n v="888.91"/>
    <x v="1"/>
    <x v="0"/>
    <s v="POL91781501"/>
    <n v="0"/>
    <n v="2024"/>
    <s v="June"/>
    <n v="1"/>
    <n v="0"/>
  </r>
  <r>
    <s v="PAY95343494"/>
    <d v="2022-07-11T00:00:00"/>
    <n v="1161.8800000000001"/>
    <x v="2"/>
    <x v="0"/>
    <s v="POL22068904"/>
    <n v="0"/>
    <n v="2022"/>
    <s v="July"/>
    <n v="1"/>
    <n v="0"/>
  </r>
  <r>
    <s v="PAY20118330"/>
    <d v="2022-09-23T00:00:00"/>
    <n v="1481.79"/>
    <x v="1"/>
    <x v="1"/>
    <s v="POL77743586"/>
    <n v="1"/>
    <n v="2022"/>
    <s v="September"/>
    <n v="0"/>
    <n v="1"/>
  </r>
  <r>
    <s v="PAY78251866"/>
    <d v="2022-12-10T00:00:00"/>
    <n v="1192.1099999999999"/>
    <x v="1"/>
    <x v="1"/>
    <s v="POL77573599"/>
    <n v="1"/>
    <n v="2022"/>
    <s v="December"/>
    <n v="0"/>
    <n v="1"/>
  </r>
  <r>
    <s v="PAY92120910"/>
    <d v="2023-02-12T00:00:00"/>
    <n v="152.94999999999999"/>
    <x v="2"/>
    <x v="0"/>
    <s v="POL17800247"/>
    <n v="0"/>
    <n v="2023"/>
    <s v="February"/>
    <n v="1"/>
    <n v="0"/>
  </r>
  <r>
    <s v="PAY91070061"/>
    <d v="2024-05-18T00:00:00"/>
    <n v="1147.55"/>
    <x v="1"/>
    <x v="1"/>
    <s v="POL66670427"/>
    <n v="1"/>
    <n v="2024"/>
    <s v="May"/>
    <n v="0"/>
    <n v="1"/>
  </r>
  <r>
    <s v="PAY78912237"/>
    <d v="2023-12-09T00:00:00"/>
    <n v="292.27"/>
    <x v="1"/>
    <x v="1"/>
    <s v="POL36469659"/>
    <n v="1"/>
    <n v="2023"/>
    <s v="December"/>
    <n v="0"/>
    <n v="1"/>
  </r>
  <r>
    <s v="PAY47379908"/>
    <d v="2023-09-08T00:00:00"/>
    <n v="1219.77"/>
    <x v="0"/>
    <x v="0"/>
    <s v="POL39100560"/>
    <n v="0"/>
    <n v="2023"/>
    <s v="September"/>
    <n v="1"/>
    <n v="0"/>
  </r>
  <r>
    <s v="PAY69112902"/>
    <d v="2022-03-19T00:00:00"/>
    <n v="1476.91"/>
    <x v="0"/>
    <x v="1"/>
    <s v="POL38116452"/>
    <n v="1"/>
    <n v="2022"/>
    <s v="March"/>
    <n v="0"/>
    <n v="1"/>
  </r>
  <r>
    <s v="PAY94410721"/>
    <d v="2024-04-10T00:00:00"/>
    <n v="264.77"/>
    <x v="0"/>
    <x v="0"/>
    <s v="POL28677105"/>
    <n v="0"/>
    <n v="2024"/>
    <s v="April"/>
    <n v="1"/>
    <n v="0"/>
  </r>
  <r>
    <s v="PAY09339093"/>
    <d v="2022-06-12T00:00:00"/>
    <n v="542.11"/>
    <x v="1"/>
    <x v="1"/>
    <s v="POL93758442"/>
    <n v="1"/>
    <n v="2022"/>
    <s v="June"/>
    <n v="0"/>
    <n v="1"/>
  </r>
  <r>
    <s v="PAY44426267"/>
    <d v="2023-08-05T00:00:00"/>
    <n v="762.54"/>
    <x v="2"/>
    <x v="1"/>
    <s v="POL95251783"/>
    <n v="1"/>
    <n v="2023"/>
    <s v="August"/>
    <n v="0"/>
    <n v="1"/>
  </r>
  <r>
    <s v="PAY49234795"/>
    <d v="2024-03-18T00:00:00"/>
    <n v="331.97"/>
    <x v="2"/>
    <x v="0"/>
    <s v="POL48926274"/>
    <n v="0"/>
    <n v="2024"/>
    <s v="March"/>
    <n v="1"/>
    <n v="0"/>
  </r>
  <r>
    <s v="PAY23361908"/>
    <d v="2024-12-16T00:00:00"/>
    <n v="508.55"/>
    <x v="1"/>
    <x v="0"/>
    <s v="POL64589705"/>
    <n v="0"/>
    <n v="2024"/>
    <s v="December"/>
    <n v="1"/>
    <n v="0"/>
  </r>
  <r>
    <s v="PAY66756572"/>
    <d v="2024-02-22T00:00:00"/>
    <n v="162.9"/>
    <x v="1"/>
    <x v="1"/>
    <s v="POL71968618"/>
    <n v="1"/>
    <n v="2024"/>
    <s v="February"/>
    <n v="0"/>
    <n v="1"/>
  </r>
  <r>
    <s v="PAY57869027"/>
    <d v="2022-07-05T00:00:00"/>
    <n v="591.4"/>
    <x v="1"/>
    <x v="0"/>
    <s v="POL13287986"/>
    <n v="0"/>
    <n v="2022"/>
    <s v="July"/>
    <n v="1"/>
    <n v="0"/>
  </r>
  <r>
    <s v="PAY41359419"/>
    <d v="2024-11-26T00:00:00"/>
    <n v="56.63"/>
    <x v="0"/>
    <x v="0"/>
    <s v="POL44808829"/>
    <n v="0"/>
    <n v="2024"/>
    <s v="November"/>
    <n v="1"/>
    <n v="0"/>
  </r>
  <r>
    <s v="PAY25984986"/>
    <d v="2022-06-19T00:00:00"/>
    <n v="605.67999999999995"/>
    <x v="2"/>
    <x v="1"/>
    <s v="POL92889380"/>
    <n v="1"/>
    <n v="2022"/>
    <s v="June"/>
    <n v="0"/>
    <n v="1"/>
  </r>
  <r>
    <s v="PAY67853503"/>
    <d v="2022-09-10T00:00:00"/>
    <n v="224.43"/>
    <x v="1"/>
    <x v="1"/>
    <s v="POL15097723"/>
    <n v="1"/>
    <n v="2022"/>
    <s v="September"/>
    <n v="0"/>
    <n v="1"/>
  </r>
  <r>
    <s v="PAY21724036"/>
    <d v="2022-02-12T00:00:00"/>
    <n v="273.95"/>
    <x v="1"/>
    <x v="1"/>
    <s v="POL35164229"/>
    <n v="1"/>
    <n v="2022"/>
    <s v="February"/>
    <n v="0"/>
    <n v="1"/>
  </r>
  <r>
    <s v="PAY24690264"/>
    <d v="2023-10-12T00:00:00"/>
    <n v="465.61"/>
    <x v="1"/>
    <x v="1"/>
    <s v="POL09517154"/>
    <n v="1"/>
    <n v="2023"/>
    <s v="October"/>
    <n v="0"/>
    <n v="1"/>
  </r>
  <r>
    <s v="PAY24901429"/>
    <d v="2022-09-25T00:00:00"/>
    <n v="1358.47"/>
    <x v="1"/>
    <x v="0"/>
    <s v="POL14316031"/>
    <n v="0"/>
    <n v="2022"/>
    <s v="September"/>
    <n v="1"/>
    <n v="0"/>
  </r>
  <r>
    <s v="PAY50724499"/>
    <d v="2023-07-26T00:00:00"/>
    <n v="1361.38"/>
    <x v="2"/>
    <x v="0"/>
    <s v="POL82014099"/>
    <n v="0"/>
    <n v="2023"/>
    <s v="July"/>
    <n v="1"/>
    <n v="0"/>
  </r>
  <r>
    <s v="PAY23050436"/>
    <d v="2022-03-08T00:00:00"/>
    <n v="79.260000000000005"/>
    <x v="2"/>
    <x v="0"/>
    <s v="POL27435543"/>
    <n v="0"/>
    <n v="2022"/>
    <s v="March"/>
    <n v="1"/>
    <n v="0"/>
  </r>
  <r>
    <s v="PAY41634689"/>
    <d v="2024-05-05T00:00:00"/>
    <n v="1257.99"/>
    <x v="2"/>
    <x v="0"/>
    <s v="POL58923628"/>
    <n v="0"/>
    <n v="2024"/>
    <s v="May"/>
    <n v="1"/>
    <n v="0"/>
  </r>
  <r>
    <s v="PAY61267980"/>
    <d v="2024-09-07T00:00:00"/>
    <n v="692.37"/>
    <x v="2"/>
    <x v="1"/>
    <s v="POL59886107"/>
    <n v="1"/>
    <n v="2024"/>
    <s v="September"/>
    <n v="0"/>
    <n v="1"/>
  </r>
  <r>
    <s v="PAY47302819"/>
    <d v="2023-12-25T00:00:00"/>
    <n v="1487.04"/>
    <x v="2"/>
    <x v="1"/>
    <s v="POL84907131"/>
    <n v="1"/>
    <n v="2023"/>
    <s v="December"/>
    <n v="0"/>
    <n v="1"/>
  </r>
  <r>
    <s v="PAY73488837"/>
    <d v="2024-07-06T00:00:00"/>
    <n v="799.96"/>
    <x v="2"/>
    <x v="1"/>
    <s v="POL89325440"/>
    <n v="1"/>
    <n v="2024"/>
    <s v="July"/>
    <n v="0"/>
    <n v="1"/>
  </r>
  <r>
    <s v="PAY36830766"/>
    <d v="2024-02-23T00:00:00"/>
    <n v="1142.07"/>
    <x v="0"/>
    <x v="1"/>
    <s v="POL96603488"/>
    <n v="1"/>
    <n v="2024"/>
    <s v="February"/>
    <n v="0"/>
    <n v="1"/>
  </r>
  <r>
    <s v="PAY52682010"/>
    <d v="2024-10-07T00:00:00"/>
    <n v="394.02"/>
    <x v="1"/>
    <x v="1"/>
    <s v="POL32938098"/>
    <n v="1"/>
    <n v="2024"/>
    <s v="October"/>
    <n v="0"/>
    <n v="1"/>
  </r>
  <r>
    <s v="PAY55849525"/>
    <d v="2023-10-01T00:00:00"/>
    <n v="523.54"/>
    <x v="1"/>
    <x v="1"/>
    <s v="POL38948704"/>
    <n v="1"/>
    <n v="2023"/>
    <s v="October"/>
    <n v="0"/>
    <n v="1"/>
  </r>
  <r>
    <s v="PAY32340697"/>
    <d v="2022-03-20T00:00:00"/>
    <n v="663.01"/>
    <x v="1"/>
    <x v="1"/>
    <s v="POL22483819"/>
    <n v="1"/>
    <n v="2022"/>
    <s v="March"/>
    <n v="0"/>
    <n v="1"/>
  </r>
  <r>
    <s v="PAY57508935"/>
    <d v="2023-01-08T00:00:00"/>
    <n v="1201.32"/>
    <x v="0"/>
    <x v="0"/>
    <s v="POL72689625"/>
    <n v="0"/>
    <n v="2023"/>
    <s v="January"/>
    <n v="1"/>
    <n v="0"/>
  </r>
  <r>
    <s v="PAY74190388"/>
    <d v="2022-04-13T00:00:00"/>
    <n v="543.67999999999995"/>
    <x v="0"/>
    <x v="0"/>
    <s v="POL51057338"/>
    <n v="0"/>
    <n v="2022"/>
    <s v="April"/>
    <n v="1"/>
    <n v="0"/>
  </r>
  <r>
    <s v="PAY08756022"/>
    <d v="2024-09-05T00:00:00"/>
    <n v="814.51"/>
    <x v="0"/>
    <x v="1"/>
    <s v="POL45490530"/>
    <n v="1"/>
    <n v="2024"/>
    <s v="September"/>
    <n v="0"/>
    <n v="1"/>
  </r>
  <r>
    <s v="PAY20174220"/>
    <d v="2023-04-14T00:00:00"/>
    <n v="1265"/>
    <x v="0"/>
    <x v="0"/>
    <s v="POL77439955"/>
    <n v="0"/>
    <n v="2023"/>
    <s v="April"/>
    <n v="1"/>
    <n v="0"/>
  </r>
  <r>
    <s v="PAY53541926"/>
    <d v="2024-07-07T00:00:00"/>
    <n v="1045.8"/>
    <x v="0"/>
    <x v="0"/>
    <s v="POL46517848"/>
    <n v="0"/>
    <n v="2024"/>
    <s v="July"/>
    <n v="1"/>
    <n v="0"/>
  </r>
  <r>
    <s v="PAY05122150"/>
    <d v="2021-12-26T00:00:00"/>
    <n v="1352.49"/>
    <x v="2"/>
    <x v="1"/>
    <s v="POL85421445"/>
    <n v="1"/>
    <n v="2021"/>
    <s v="December"/>
    <n v="0"/>
    <n v="1"/>
  </r>
  <r>
    <s v="PAY37844980"/>
    <d v="2022-10-21T00:00:00"/>
    <n v="704.42"/>
    <x v="0"/>
    <x v="0"/>
    <s v="POL45269265"/>
    <n v="0"/>
    <n v="2022"/>
    <s v="October"/>
    <n v="1"/>
    <n v="0"/>
  </r>
  <r>
    <s v="PAY58056078"/>
    <d v="2024-07-11T00:00:00"/>
    <n v="1013.67"/>
    <x v="0"/>
    <x v="1"/>
    <s v="POL82703619"/>
    <n v="1"/>
    <n v="2024"/>
    <s v="July"/>
    <n v="0"/>
    <n v="1"/>
  </r>
  <r>
    <s v="PAY53161156"/>
    <d v="2024-03-13T00:00:00"/>
    <n v="1355.83"/>
    <x v="2"/>
    <x v="0"/>
    <s v="POL14385172"/>
    <n v="0"/>
    <n v="2024"/>
    <s v="March"/>
    <n v="1"/>
    <n v="0"/>
  </r>
  <r>
    <s v="PAY10673102"/>
    <d v="2022-07-17T00:00:00"/>
    <n v="763.67"/>
    <x v="1"/>
    <x v="0"/>
    <s v="POL39137077"/>
    <n v="0"/>
    <n v="2022"/>
    <s v="July"/>
    <n v="1"/>
    <n v="0"/>
  </r>
  <r>
    <s v="PAY71134358"/>
    <d v="2023-02-02T00:00:00"/>
    <n v="422.19"/>
    <x v="0"/>
    <x v="0"/>
    <s v="POL87600552"/>
    <n v="0"/>
    <n v="2023"/>
    <s v="February"/>
    <n v="1"/>
    <n v="0"/>
  </r>
  <r>
    <s v="PAY46202375"/>
    <d v="2024-03-05T00:00:00"/>
    <n v="1171.94"/>
    <x v="1"/>
    <x v="0"/>
    <s v="POL53955100"/>
    <n v="0"/>
    <n v="2024"/>
    <s v="March"/>
    <n v="1"/>
    <n v="0"/>
  </r>
  <r>
    <s v="PAY68537389"/>
    <d v="2023-05-15T00:00:00"/>
    <n v="944.15"/>
    <x v="1"/>
    <x v="0"/>
    <s v="POL16070403"/>
    <n v="0"/>
    <n v="2023"/>
    <s v="May"/>
    <n v="1"/>
    <n v="0"/>
  </r>
  <r>
    <s v="PAY71217584"/>
    <d v="2024-01-20T00:00:00"/>
    <n v="335.46"/>
    <x v="2"/>
    <x v="0"/>
    <s v="POL65805829"/>
    <n v="0"/>
    <n v="2024"/>
    <s v="January"/>
    <n v="1"/>
    <n v="0"/>
  </r>
  <r>
    <s v="PAY59317967"/>
    <d v="2022-08-06T00:00:00"/>
    <n v="975.48"/>
    <x v="1"/>
    <x v="0"/>
    <s v="POL28486225"/>
    <n v="0"/>
    <n v="2022"/>
    <s v="August"/>
    <n v="1"/>
    <n v="0"/>
  </r>
  <r>
    <s v="PAY14572127"/>
    <d v="2024-09-07T00:00:00"/>
    <n v="1215.95"/>
    <x v="0"/>
    <x v="0"/>
    <s v="POL67720280"/>
    <n v="0"/>
    <n v="2024"/>
    <s v="September"/>
    <n v="1"/>
    <n v="0"/>
  </r>
  <r>
    <s v="PAY29216776"/>
    <d v="2022-06-27T00:00:00"/>
    <n v="1310.67"/>
    <x v="2"/>
    <x v="1"/>
    <s v="POL31948487"/>
    <n v="1"/>
    <n v="2022"/>
    <s v="June"/>
    <n v="0"/>
    <n v="1"/>
  </r>
  <r>
    <s v="PAY29219361"/>
    <d v="2023-02-04T00:00:00"/>
    <n v="583.70000000000005"/>
    <x v="2"/>
    <x v="0"/>
    <s v="POL22934928"/>
    <n v="0"/>
    <n v="2023"/>
    <s v="February"/>
    <n v="1"/>
    <n v="0"/>
  </r>
  <r>
    <s v="PAY17010616"/>
    <d v="2022-07-10T00:00:00"/>
    <n v="978.12"/>
    <x v="0"/>
    <x v="1"/>
    <s v="POL56612277"/>
    <n v="1"/>
    <n v="2022"/>
    <s v="July"/>
    <n v="0"/>
    <n v="1"/>
  </r>
  <r>
    <s v="PAY51008038"/>
    <d v="2024-11-16T00:00:00"/>
    <n v="429.21"/>
    <x v="2"/>
    <x v="0"/>
    <s v="POL14002864"/>
    <n v="0"/>
    <n v="2024"/>
    <s v="November"/>
    <n v="1"/>
    <n v="0"/>
  </r>
  <r>
    <s v="PAY53746100"/>
    <d v="2023-09-27T00:00:00"/>
    <n v="1007.71"/>
    <x v="0"/>
    <x v="1"/>
    <s v="POL93482560"/>
    <n v="1"/>
    <n v="2023"/>
    <s v="September"/>
    <n v="0"/>
    <n v="1"/>
  </r>
  <r>
    <s v="PAY78119880"/>
    <d v="2022-05-28T00:00:00"/>
    <n v="1135.2"/>
    <x v="0"/>
    <x v="1"/>
    <s v="POL83835374"/>
    <n v="1"/>
    <n v="2022"/>
    <s v="May"/>
    <n v="0"/>
    <n v="1"/>
  </r>
  <r>
    <s v="PAY08664865"/>
    <d v="2023-11-07T00:00:00"/>
    <n v="1462.36"/>
    <x v="2"/>
    <x v="1"/>
    <s v="POL28363275"/>
    <n v="1"/>
    <n v="2023"/>
    <s v="November"/>
    <n v="0"/>
    <n v="1"/>
  </r>
  <r>
    <s v="PAY55677100"/>
    <d v="2022-10-08T00:00:00"/>
    <n v="447.86"/>
    <x v="2"/>
    <x v="1"/>
    <s v="POL26961940"/>
    <n v="1"/>
    <n v="2022"/>
    <s v="October"/>
    <n v="0"/>
    <n v="1"/>
  </r>
  <r>
    <s v="PAY09608972"/>
    <d v="2022-11-16T00:00:00"/>
    <n v="299.73"/>
    <x v="0"/>
    <x v="1"/>
    <s v="POL32822609"/>
    <n v="1"/>
    <n v="2022"/>
    <s v="November"/>
    <n v="0"/>
    <n v="1"/>
  </r>
  <r>
    <s v="PAY58321127"/>
    <d v="2022-11-17T00:00:00"/>
    <n v="600.17999999999995"/>
    <x v="1"/>
    <x v="1"/>
    <s v="POL93527045"/>
    <n v="1"/>
    <n v="2022"/>
    <s v="November"/>
    <n v="0"/>
    <n v="1"/>
  </r>
  <r>
    <s v="PAY04835275"/>
    <d v="2023-06-29T00:00:00"/>
    <n v="306.60000000000002"/>
    <x v="0"/>
    <x v="0"/>
    <s v="POL76701939"/>
    <n v="0"/>
    <n v="2023"/>
    <s v="June"/>
    <n v="1"/>
    <n v="0"/>
  </r>
  <r>
    <s v="PAY61838546"/>
    <d v="2023-02-28T00:00:00"/>
    <n v="878.18"/>
    <x v="2"/>
    <x v="0"/>
    <s v="POL91221786"/>
    <n v="0"/>
    <n v="2023"/>
    <s v="February"/>
    <n v="1"/>
    <n v="0"/>
  </r>
  <r>
    <s v="PAY20153847"/>
    <d v="2022-04-26T00:00:00"/>
    <n v="967.37"/>
    <x v="2"/>
    <x v="0"/>
    <s v="POL53985837"/>
    <n v="0"/>
    <n v="2022"/>
    <s v="April"/>
    <n v="1"/>
    <n v="0"/>
  </r>
  <r>
    <s v="PAY72576778"/>
    <d v="2022-11-08T00:00:00"/>
    <n v="263.06"/>
    <x v="0"/>
    <x v="0"/>
    <s v="POL15259304"/>
    <n v="0"/>
    <n v="2022"/>
    <s v="November"/>
    <n v="1"/>
    <n v="0"/>
  </r>
  <r>
    <s v="PAY31738309"/>
    <d v="2024-11-16T00:00:00"/>
    <n v="1067.92"/>
    <x v="1"/>
    <x v="1"/>
    <s v="POL04361929"/>
    <n v="1"/>
    <n v="2024"/>
    <s v="November"/>
    <n v="0"/>
    <n v="1"/>
  </r>
  <r>
    <s v="PAY71974015"/>
    <d v="2022-04-01T00:00:00"/>
    <n v="383.06"/>
    <x v="0"/>
    <x v="1"/>
    <s v="POL04286300"/>
    <n v="1"/>
    <n v="2022"/>
    <s v="April"/>
    <n v="0"/>
    <n v="1"/>
  </r>
  <r>
    <s v="PAY29138808"/>
    <d v="2023-10-22T00:00:00"/>
    <n v="534.26"/>
    <x v="0"/>
    <x v="0"/>
    <s v="POL87949298"/>
    <n v="0"/>
    <n v="2023"/>
    <s v="October"/>
    <n v="1"/>
    <n v="0"/>
  </r>
  <r>
    <s v="PAY59831232"/>
    <d v="2023-02-18T00:00:00"/>
    <n v="1114.31"/>
    <x v="1"/>
    <x v="1"/>
    <s v="POL71852289"/>
    <n v="1"/>
    <n v="2023"/>
    <s v="February"/>
    <n v="0"/>
    <n v="1"/>
  </r>
  <r>
    <s v="PAY55161873"/>
    <d v="2022-09-21T00:00:00"/>
    <n v="709.46"/>
    <x v="2"/>
    <x v="0"/>
    <s v="POL24716865"/>
    <n v="0"/>
    <n v="2022"/>
    <s v="September"/>
    <n v="1"/>
    <n v="0"/>
  </r>
  <r>
    <s v="PAY18390594"/>
    <d v="2023-08-26T00:00:00"/>
    <n v="1212.05"/>
    <x v="1"/>
    <x v="1"/>
    <s v="POL48606584"/>
    <n v="1"/>
    <n v="2023"/>
    <s v="August"/>
    <n v="0"/>
    <n v="1"/>
  </r>
  <r>
    <s v="PAY25425286"/>
    <d v="2023-09-22T00:00:00"/>
    <n v="1431.76"/>
    <x v="2"/>
    <x v="1"/>
    <s v="POL50406144"/>
    <n v="1"/>
    <n v="2023"/>
    <s v="September"/>
    <n v="0"/>
    <n v="1"/>
  </r>
  <r>
    <s v="PAY31030225"/>
    <d v="2023-07-31T00:00:00"/>
    <n v="953.12"/>
    <x v="1"/>
    <x v="1"/>
    <s v="POL96087184"/>
    <n v="1"/>
    <n v="2023"/>
    <s v="July"/>
    <n v="0"/>
    <n v="1"/>
  </r>
  <r>
    <s v="PAY68302696"/>
    <d v="2024-07-28T00:00:00"/>
    <n v="1353.68"/>
    <x v="0"/>
    <x v="1"/>
    <s v="POL68796597"/>
    <n v="1"/>
    <n v="2024"/>
    <s v="July"/>
    <n v="0"/>
    <n v="1"/>
  </r>
  <r>
    <s v="PAY27324866"/>
    <d v="2023-04-12T00:00:00"/>
    <n v="1450.96"/>
    <x v="0"/>
    <x v="1"/>
    <s v="POL12885536"/>
    <n v="1"/>
    <n v="2023"/>
    <s v="April"/>
    <n v="0"/>
    <n v="1"/>
  </r>
  <r>
    <s v="PAY95705822"/>
    <d v="2024-09-11T00:00:00"/>
    <n v="1479.09"/>
    <x v="1"/>
    <x v="0"/>
    <s v="POL81358654"/>
    <n v="0"/>
    <n v="2024"/>
    <s v="September"/>
    <n v="1"/>
    <n v="0"/>
  </r>
  <r>
    <s v="PAY75975638"/>
    <d v="2022-02-24T00:00:00"/>
    <n v="592.03"/>
    <x v="2"/>
    <x v="0"/>
    <s v="POL45081491"/>
    <n v="0"/>
    <n v="2022"/>
    <s v="February"/>
    <n v="1"/>
    <n v="0"/>
  </r>
  <r>
    <s v="PAY26252874"/>
    <d v="2022-08-24T00:00:00"/>
    <n v="476.49"/>
    <x v="0"/>
    <x v="0"/>
    <s v="POL64283889"/>
    <n v="0"/>
    <n v="2022"/>
    <s v="August"/>
    <n v="1"/>
    <n v="0"/>
  </r>
  <r>
    <s v="PAY21127522"/>
    <d v="2024-05-29T00:00:00"/>
    <n v="1200.55"/>
    <x v="2"/>
    <x v="1"/>
    <s v="POL83258516"/>
    <n v="1"/>
    <n v="2024"/>
    <s v="May"/>
    <n v="0"/>
    <n v="1"/>
  </r>
  <r>
    <s v="PAY82857977"/>
    <d v="2023-02-11T00:00:00"/>
    <n v="997.73"/>
    <x v="0"/>
    <x v="1"/>
    <s v="POL89253663"/>
    <n v="1"/>
    <n v="2023"/>
    <s v="February"/>
    <n v="0"/>
    <n v="1"/>
  </r>
  <r>
    <s v="PAY75094488"/>
    <d v="2023-04-14T00:00:00"/>
    <n v="1002.28"/>
    <x v="1"/>
    <x v="1"/>
    <s v="POL51366884"/>
    <n v="1"/>
    <n v="2023"/>
    <s v="April"/>
    <n v="0"/>
    <n v="1"/>
  </r>
  <r>
    <s v="PAY63584224"/>
    <d v="2024-04-25T00:00:00"/>
    <n v="1069.68"/>
    <x v="1"/>
    <x v="1"/>
    <s v="POL29993228"/>
    <n v="1"/>
    <n v="2024"/>
    <s v="April"/>
    <n v="0"/>
    <n v="1"/>
  </r>
  <r>
    <s v="PAY91855951"/>
    <d v="2024-02-29T00:00:00"/>
    <n v="1440"/>
    <x v="0"/>
    <x v="0"/>
    <s v="POL12021840"/>
    <n v="0"/>
    <n v="2024"/>
    <s v="February"/>
    <n v="1"/>
    <n v="0"/>
  </r>
  <r>
    <s v="PAY00809308"/>
    <d v="2022-04-11T00:00:00"/>
    <n v="799.98"/>
    <x v="0"/>
    <x v="0"/>
    <s v="POL39487176"/>
    <n v="0"/>
    <n v="2022"/>
    <s v="April"/>
    <n v="1"/>
    <n v="0"/>
  </r>
  <r>
    <s v="PAY00499781"/>
    <d v="2024-01-14T00:00:00"/>
    <n v="1493.55"/>
    <x v="2"/>
    <x v="1"/>
    <s v="POL20307557"/>
    <n v="1"/>
    <n v="2024"/>
    <s v="January"/>
    <n v="0"/>
    <n v="1"/>
  </r>
  <r>
    <s v="PAY09189874"/>
    <d v="2023-02-01T00:00:00"/>
    <n v="1377.03"/>
    <x v="0"/>
    <x v="1"/>
    <s v="POL44752961"/>
    <n v="1"/>
    <n v="2023"/>
    <s v="February"/>
    <n v="0"/>
    <n v="1"/>
  </r>
  <r>
    <s v="PAY20060098"/>
    <d v="2022-06-18T00:00:00"/>
    <n v="1269.33"/>
    <x v="2"/>
    <x v="0"/>
    <s v="POL13762609"/>
    <n v="0"/>
    <n v="2022"/>
    <s v="June"/>
    <n v="1"/>
    <n v="0"/>
  </r>
  <r>
    <s v="PAY30950112"/>
    <d v="2024-12-20T00:00:00"/>
    <n v="484.67"/>
    <x v="1"/>
    <x v="1"/>
    <s v="POL62266023"/>
    <n v="1"/>
    <n v="2024"/>
    <s v="December"/>
    <n v="0"/>
    <n v="1"/>
  </r>
  <r>
    <s v="PAY81229422"/>
    <d v="2022-08-30T00:00:00"/>
    <n v="1413.53"/>
    <x v="2"/>
    <x v="0"/>
    <s v="POL09122433"/>
    <n v="0"/>
    <n v="2022"/>
    <s v="August"/>
    <n v="1"/>
    <n v="0"/>
  </r>
  <r>
    <s v="PAY00765660"/>
    <d v="2022-05-17T00:00:00"/>
    <n v="689.69"/>
    <x v="1"/>
    <x v="0"/>
    <s v="POL77404434"/>
    <n v="0"/>
    <n v="2022"/>
    <s v="May"/>
    <n v="1"/>
    <n v="0"/>
  </r>
  <r>
    <s v="PAY49071825"/>
    <d v="2024-07-04T00:00:00"/>
    <n v="354.75"/>
    <x v="2"/>
    <x v="0"/>
    <s v="POL17982019"/>
    <n v="0"/>
    <n v="2024"/>
    <s v="July"/>
    <n v="1"/>
    <n v="0"/>
  </r>
  <r>
    <s v="PAY50199170"/>
    <d v="2023-10-31T00:00:00"/>
    <n v="363.71"/>
    <x v="2"/>
    <x v="0"/>
    <s v="POL69225417"/>
    <n v="0"/>
    <n v="2023"/>
    <s v="October"/>
    <n v="1"/>
    <n v="0"/>
  </r>
  <r>
    <s v="PAY74000840"/>
    <d v="2023-07-12T00:00:00"/>
    <n v="1324.28"/>
    <x v="2"/>
    <x v="0"/>
    <s v="POL28137827"/>
    <n v="0"/>
    <n v="2023"/>
    <s v="July"/>
    <n v="1"/>
    <n v="0"/>
  </r>
  <r>
    <s v="PAY42277362"/>
    <d v="2023-10-17T00:00:00"/>
    <n v="1339.1"/>
    <x v="1"/>
    <x v="1"/>
    <s v="POL23237918"/>
    <n v="1"/>
    <n v="2023"/>
    <s v="October"/>
    <n v="0"/>
    <n v="1"/>
  </r>
  <r>
    <s v="PAY96253493"/>
    <d v="2024-11-23T00:00:00"/>
    <n v="499.1"/>
    <x v="1"/>
    <x v="0"/>
    <s v="POL75089142"/>
    <n v="0"/>
    <n v="2024"/>
    <s v="November"/>
    <n v="1"/>
    <n v="0"/>
  </r>
  <r>
    <s v="PAY00969680"/>
    <d v="2023-02-09T00:00:00"/>
    <n v="712.33"/>
    <x v="2"/>
    <x v="1"/>
    <s v="POL52344309"/>
    <n v="1"/>
    <n v="2023"/>
    <s v="February"/>
    <n v="0"/>
    <n v="1"/>
  </r>
  <r>
    <s v="PAY17276519"/>
    <d v="2022-07-02T00:00:00"/>
    <n v="989.51"/>
    <x v="0"/>
    <x v="1"/>
    <s v="POL41959725"/>
    <n v="1"/>
    <n v="2022"/>
    <s v="July"/>
    <n v="0"/>
    <n v="1"/>
  </r>
  <r>
    <s v="PAY10484712"/>
    <d v="2023-02-02T00:00:00"/>
    <n v="868.84"/>
    <x v="2"/>
    <x v="1"/>
    <s v="POL25617891"/>
    <n v="1"/>
    <n v="2023"/>
    <s v="February"/>
    <n v="0"/>
    <n v="1"/>
  </r>
  <r>
    <s v="PAY34464815"/>
    <d v="2021-12-29T00:00:00"/>
    <n v="1054.99"/>
    <x v="1"/>
    <x v="1"/>
    <s v="POL63559916"/>
    <n v="1"/>
    <n v="2021"/>
    <s v="December"/>
    <n v="0"/>
    <n v="1"/>
  </r>
  <r>
    <s v="PAY33439423"/>
    <d v="2022-02-13T00:00:00"/>
    <n v="151.86000000000001"/>
    <x v="2"/>
    <x v="1"/>
    <s v="POL88392723"/>
    <n v="1"/>
    <n v="2022"/>
    <s v="February"/>
    <n v="0"/>
    <n v="1"/>
  </r>
  <r>
    <s v="PAY10892599"/>
    <d v="2023-09-28T00:00:00"/>
    <n v="379.75"/>
    <x v="2"/>
    <x v="0"/>
    <s v="POL18911060"/>
    <n v="0"/>
    <n v="2023"/>
    <s v="September"/>
    <n v="1"/>
    <n v="0"/>
  </r>
  <r>
    <s v="PAY79269157"/>
    <d v="2024-06-28T00:00:00"/>
    <n v="896.69"/>
    <x v="0"/>
    <x v="0"/>
    <s v="POL80956972"/>
    <n v="0"/>
    <n v="2024"/>
    <s v="June"/>
    <n v="1"/>
    <n v="0"/>
  </r>
  <r>
    <s v="PAY18098789"/>
    <d v="2022-03-12T00:00:00"/>
    <n v="904.69"/>
    <x v="1"/>
    <x v="0"/>
    <s v="POL12763634"/>
    <n v="0"/>
    <n v="2022"/>
    <s v="March"/>
    <n v="1"/>
    <n v="0"/>
  </r>
  <r>
    <s v="PAY94695222"/>
    <d v="2022-09-07T00:00:00"/>
    <n v="1136.2"/>
    <x v="1"/>
    <x v="0"/>
    <s v="POL98604785"/>
    <n v="0"/>
    <n v="2022"/>
    <s v="September"/>
    <n v="1"/>
    <n v="0"/>
  </r>
  <r>
    <s v="PAY33243504"/>
    <d v="2022-06-28T00:00:00"/>
    <n v="1286.57"/>
    <x v="0"/>
    <x v="1"/>
    <s v="POL61904449"/>
    <n v="1"/>
    <n v="2022"/>
    <s v="June"/>
    <n v="0"/>
    <n v="1"/>
  </r>
  <r>
    <s v="PAY27114722"/>
    <d v="2023-04-07T00:00:00"/>
    <n v="853.92"/>
    <x v="1"/>
    <x v="0"/>
    <s v="POL05586650"/>
    <n v="0"/>
    <n v="2023"/>
    <s v="April"/>
    <n v="1"/>
    <n v="0"/>
  </r>
  <r>
    <s v="PAY07138249"/>
    <d v="2022-02-16T00:00:00"/>
    <n v="97.25"/>
    <x v="1"/>
    <x v="1"/>
    <s v="POL63841611"/>
    <n v="1"/>
    <n v="2022"/>
    <s v="February"/>
    <n v="0"/>
    <n v="1"/>
  </r>
  <r>
    <s v="PAY31471270"/>
    <d v="2023-11-25T00:00:00"/>
    <n v="1498.92"/>
    <x v="2"/>
    <x v="1"/>
    <s v="POL00638794"/>
    <n v="1"/>
    <n v="2023"/>
    <s v="November"/>
    <n v="0"/>
    <n v="1"/>
  </r>
  <r>
    <s v="PAY43132322"/>
    <d v="2022-10-20T00:00:00"/>
    <n v="1401.86"/>
    <x v="2"/>
    <x v="1"/>
    <s v="POL50223733"/>
    <n v="1"/>
    <n v="2022"/>
    <s v="October"/>
    <n v="0"/>
    <n v="1"/>
  </r>
  <r>
    <s v="PAY20657253"/>
    <d v="2022-05-09T00:00:00"/>
    <n v="1354.34"/>
    <x v="1"/>
    <x v="1"/>
    <s v="POL41060251"/>
    <n v="1"/>
    <n v="2022"/>
    <s v="May"/>
    <n v="0"/>
    <n v="1"/>
  </r>
  <r>
    <s v="PAY07082103"/>
    <d v="2023-07-31T00:00:00"/>
    <n v="1082.8"/>
    <x v="1"/>
    <x v="0"/>
    <s v="POL00975705"/>
    <n v="0"/>
    <n v="2023"/>
    <s v="July"/>
    <n v="1"/>
    <n v="0"/>
  </r>
  <r>
    <s v="PAY97893785"/>
    <d v="2024-02-07T00:00:00"/>
    <n v="693.01"/>
    <x v="1"/>
    <x v="1"/>
    <s v="POL80364635"/>
    <n v="1"/>
    <n v="2024"/>
    <s v="February"/>
    <n v="0"/>
    <n v="1"/>
  </r>
  <r>
    <s v="PAY73488109"/>
    <d v="2022-06-13T00:00:00"/>
    <n v="308.02"/>
    <x v="1"/>
    <x v="1"/>
    <s v="POL26384700"/>
    <n v="1"/>
    <n v="2022"/>
    <s v="June"/>
    <n v="0"/>
    <n v="1"/>
  </r>
  <r>
    <s v="PAY30159433"/>
    <d v="2023-07-26T00:00:00"/>
    <n v="1101.3800000000001"/>
    <x v="1"/>
    <x v="0"/>
    <s v="POL82093909"/>
    <n v="0"/>
    <n v="2023"/>
    <s v="July"/>
    <n v="1"/>
    <n v="0"/>
  </r>
  <r>
    <s v="PAY79518205"/>
    <d v="2022-02-28T00:00:00"/>
    <n v="841.13"/>
    <x v="1"/>
    <x v="0"/>
    <s v="POL25403992"/>
    <n v="0"/>
    <n v="2022"/>
    <s v="February"/>
    <n v="1"/>
    <n v="0"/>
  </r>
  <r>
    <s v="PAY71985665"/>
    <d v="2024-06-16T00:00:00"/>
    <n v="1368.07"/>
    <x v="1"/>
    <x v="0"/>
    <s v="POL04837231"/>
    <n v="0"/>
    <n v="2024"/>
    <s v="June"/>
    <n v="1"/>
    <n v="0"/>
  </r>
  <r>
    <s v="PAY93801391"/>
    <d v="2023-03-27T00:00:00"/>
    <n v="1209.19"/>
    <x v="0"/>
    <x v="1"/>
    <s v="POL68033681"/>
    <n v="1"/>
    <n v="2023"/>
    <s v="March"/>
    <n v="0"/>
    <n v="1"/>
  </r>
  <r>
    <s v="PAY04921830"/>
    <d v="2022-05-05T00:00:00"/>
    <n v="1438.66"/>
    <x v="1"/>
    <x v="0"/>
    <s v="POL44219481"/>
    <n v="0"/>
    <n v="2022"/>
    <s v="May"/>
    <n v="1"/>
    <n v="0"/>
  </r>
  <r>
    <s v="PAY77085043"/>
    <d v="2022-01-11T00:00:00"/>
    <n v="865.4"/>
    <x v="1"/>
    <x v="0"/>
    <s v="POL79841700"/>
    <n v="0"/>
    <n v="2022"/>
    <s v="January"/>
    <n v="1"/>
    <n v="0"/>
  </r>
  <r>
    <s v="PAY47360230"/>
    <d v="2024-08-20T00:00:00"/>
    <n v="780.52"/>
    <x v="1"/>
    <x v="0"/>
    <s v="POL11981142"/>
    <n v="0"/>
    <n v="2024"/>
    <s v="August"/>
    <n v="1"/>
    <n v="0"/>
  </r>
  <r>
    <s v="PAY42315751"/>
    <d v="2023-09-10T00:00:00"/>
    <n v="1293.08"/>
    <x v="2"/>
    <x v="1"/>
    <s v="POL73302546"/>
    <n v="1"/>
    <n v="2023"/>
    <s v="September"/>
    <n v="0"/>
    <n v="1"/>
  </r>
  <r>
    <s v="PAY45549228"/>
    <d v="2024-01-10T00:00:00"/>
    <n v="161.33000000000001"/>
    <x v="0"/>
    <x v="1"/>
    <s v="POL90911648"/>
    <n v="1"/>
    <n v="2024"/>
    <s v="January"/>
    <n v="0"/>
    <n v="1"/>
  </r>
  <r>
    <s v="PAY78310350"/>
    <d v="2022-09-03T00:00:00"/>
    <n v="383.81"/>
    <x v="2"/>
    <x v="0"/>
    <s v="POL01068804"/>
    <n v="0"/>
    <n v="2022"/>
    <s v="September"/>
    <n v="1"/>
    <n v="0"/>
  </r>
  <r>
    <s v="PAY15451194"/>
    <d v="2022-12-21T00:00:00"/>
    <n v="335.92"/>
    <x v="0"/>
    <x v="1"/>
    <s v="POL33238422"/>
    <n v="1"/>
    <n v="2022"/>
    <s v="December"/>
    <n v="0"/>
    <n v="1"/>
  </r>
  <r>
    <s v="PAY99520320"/>
    <d v="2024-06-20T00:00:00"/>
    <n v="1219.44"/>
    <x v="0"/>
    <x v="1"/>
    <s v="POL82553451"/>
    <n v="1"/>
    <n v="2024"/>
    <s v="June"/>
    <n v="0"/>
    <n v="1"/>
  </r>
  <r>
    <s v="PAY68836746"/>
    <d v="2023-05-19T00:00:00"/>
    <n v="593.27"/>
    <x v="0"/>
    <x v="1"/>
    <s v="POL94321832"/>
    <n v="1"/>
    <n v="2023"/>
    <s v="May"/>
    <n v="0"/>
    <n v="1"/>
  </r>
  <r>
    <s v="PAY71248031"/>
    <d v="2022-09-03T00:00:00"/>
    <n v="1226.74"/>
    <x v="2"/>
    <x v="1"/>
    <s v="POL58046238"/>
    <n v="1"/>
    <n v="2022"/>
    <s v="September"/>
    <n v="0"/>
    <n v="1"/>
  </r>
  <r>
    <s v="PAY40009532"/>
    <d v="2023-12-15T00:00:00"/>
    <n v="1395.64"/>
    <x v="1"/>
    <x v="1"/>
    <s v="POL37962495"/>
    <n v="1"/>
    <n v="2023"/>
    <s v="December"/>
    <n v="0"/>
    <n v="1"/>
  </r>
  <r>
    <s v="PAY48534464"/>
    <d v="2023-05-11T00:00:00"/>
    <n v="1154.6099999999999"/>
    <x v="2"/>
    <x v="0"/>
    <s v="POL73557141"/>
    <n v="0"/>
    <n v="2023"/>
    <s v="May"/>
    <n v="1"/>
    <n v="0"/>
  </r>
  <r>
    <s v="PAY66503673"/>
    <d v="2022-03-28T00:00:00"/>
    <n v="1176.21"/>
    <x v="2"/>
    <x v="0"/>
    <s v="POL64805692"/>
    <n v="0"/>
    <n v="2022"/>
    <s v="March"/>
    <n v="1"/>
    <n v="0"/>
  </r>
  <r>
    <s v="PAY99263148"/>
    <d v="2022-08-28T00:00:00"/>
    <n v="74.069999999999993"/>
    <x v="2"/>
    <x v="0"/>
    <s v="POL49905886"/>
    <n v="0"/>
    <n v="2022"/>
    <s v="August"/>
    <n v="1"/>
    <n v="0"/>
  </r>
  <r>
    <s v="PAY56424508"/>
    <d v="2023-07-07T00:00:00"/>
    <n v="683.5"/>
    <x v="2"/>
    <x v="1"/>
    <s v="POL28573734"/>
    <n v="1"/>
    <n v="2023"/>
    <s v="July"/>
    <n v="0"/>
    <n v="1"/>
  </r>
  <r>
    <s v="PAY77600456"/>
    <d v="2023-06-25T00:00:00"/>
    <n v="269.73"/>
    <x v="2"/>
    <x v="0"/>
    <s v="POL60601098"/>
    <n v="0"/>
    <n v="2023"/>
    <s v="June"/>
    <n v="1"/>
    <n v="0"/>
  </r>
  <r>
    <s v="PAY57996384"/>
    <d v="2023-03-21T00:00:00"/>
    <n v="471.53"/>
    <x v="2"/>
    <x v="1"/>
    <s v="POL97721863"/>
    <n v="1"/>
    <n v="2023"/>
    <s v="March"/>
    <n v="0"/>
    <n v="1"/>
  </r>
  <r>
    <s v="PAY51662441"/>
    <d v="2023-08-24T00:00:00"/>
    <n v="525.21"/>
    <x v="2"/>
    <x v="1"/>
    <s v="POL04791479"/>
    <n v="1"/>
    <n v="2023"/>
    <s v="August"/>
    <n v="0"/>
    <n v="1"/>
  </r>
  <r>
    <s v="PAY73460473"/>
    <d v="2024-02-04T00:00:00"/>
    <n v="679.98"/>
    <x v="2"/>
    <x v="0"/>
    <s v="POL26049302"/>
    <n v="0"/>
    <n v="2024"/>
    <s v="February"/>
    <n v="1"/>
    <n v="0"/>
  </r>
  <r>
    <s v="PAY23884424"/>
    <d v="2023-10-11T00:00:00"/>
    <n v="186.53"/>
    <x v="2"/>
    <x v="0"/>
    <s v="POL80161505"/>
    <n v="0"/>
    <n v="2023"/>
    <s v="October"/>
    <n v="1"/>
    <n v="0"/>
  </r>
  <r>
    <s v="PAY17086714"/>
    <d v="2022-02-19T00:00:00"/>
    <n v="913.22"/>
    <x v="2"/>
    <x v="1"/>
    <s v="POL57302291"/>
    <n v="1"/>
    <n v="2022"/>
    <s v="February"/>
    <n v="0"/>
    <n v="1"/>
  </r>
  <r>
    <s v="PAY89158220"/>
    <d v="2024-07-25T00:00:00"/>
    <n v="805.81"/>
    <x v="0"/>
    <x v="0"/>
    <s v="POL37533829"/>
    <n v="0"/>
    <n v="2024"/>
    <s v="July"/>
    <n v="1"/>
    <n v="0"/>
  </r>
  <r>
    <s v="PAY09960282"/>
    <d v="2023-08-08T00:00:00"/>
    <n v="61.16"/>
    <x v="2"/>
    <x v="0"/>
    <s v="POL87577770"/>
    <n v="0"/>
    <n v="2023"/>
    <s v="August"/>
    <n v="1"/>
    <n v="0"/>
  </r>
  <r>
    <s v="PAY59635213"/>
    <d v="2024-09-23T00:00:00"/>
    <n v="649.61"/>
    <x v="0"/>
    <x v="0"/>
    <s v="POL77625425"/>
    <n v="0"/>
    <n v="2024"/>
    <s v="September"/>
    <n v="1"/>
    <n v="0"/>
  </r>
  <r>
    <s v="PAY37976413"/>
    <d v="2024-03-31T00:00:00"/>
    <n v="315.32"/>
    <x v="1"/>
    <x v="0"/>
    <s v="POL85518381"/>
    <n v="0"/>
    <n v="2024"/>
    <s v="March"/>
    <n v="1"/>
    <n v="0"/>
  </r>
  <r>
    <s v="PAY20094890"/>
    <d v="2023-05-15T00:00:00"/>
    <n v="89.49"/>
    <x v="0"/>
    <x v="1"/>
    <s v="POL50589864"/>
    <n v="1"/>
    <n v="2023"/>
    <s v="May"/>
    <n v="0"/>
    <n v="1"/>
  </r>
  <r>
    <s v="PAY40527606"/>
    <d v="2023-01-31T00:00:00"/>
    <n v="1122.96"/>
    <x v="1"/>
    <x v="1"/>
    <s v="POL97265632"/>
    <n v="1"/>
    <n v="2023"/>
    <s v="January"/>
    <n v="0"/>
    <n v="1"/>
  </r>
  <r>
    <s v="PAY84092687"/>
    <d v="2024-06-08T00:00:00"/>
    <n v="81.84"/>
    <x v="0"/>
    <x v="1"/>
    <s v="POL21822034"/>
    <n v="1"/>
    <n v="2024"/>
    <s v="June"/>
    <n v="0"/>
    <n v="1"/>
  </r>
  <r>
    <s v="PAY21247248"/>
    <d v="2022-03-30T00:00:00"/>
    <n v="976.94"/>
    <x v="1"/>
    <x v="0"/>
    <s v="POL01955713"/>
    <n v="0"/>
    <n v="2022"/>
    <s v="March"/>
    <n v="1"/>
    <n v="0"/>
  </r>
  <r>
    <s v="PAY12888253"/>
    <d v="2022-04-22T00:00:00"/>
    <n v="1123.52"/>
    <x v="0"/>
    <x v="1"/>
    <s v="POL38530404"/>
    <n v="1"/>
    <n v="2022"/>
    <s v="April"/>
    <n v="0"/>
    <n v="1"/>
  </r>
  <r>
    <s v="PAY06025307"/>
    <d v="2024-06-26T00:00:00"/>
    <n v="1381.79"/>
    <x v="0"/>
    <x v="1"/>
    <s v="POL60803243"/>
    <n v="1"/>
    <n v="2024"/>
    <s v="June"/>
    <n v="0"/>
    <n v="1"/>
  </r>
  <r>
    <s v="PAY53827863"/>
    <d v="2023-11-04T00:00:00"/>
    <n v="122.48"/>
    <x v="1"/>
    <x v="1"/>
    <s v="POL66737729"/>
    <n v="1"/>
    <n v="2023"/>
    <s v="November"/>
    <n v="0"/>
    <n v="1"/>
  </r>
  <r>
    <s v="PAY68190459"/>
    <d v="2022-07-12T00:00:00"/>
    <n v="1395.65"/>
    <x v="2"/>
    <x v="0"/>
    <s v="POL75081520"/>
    <n v="0"/>
    <n v="2022"/>
    <s v="July"/>
    <n v="1"/>
    <n v="0"/>
  </r>
  <r>
    <s v="PAY62258141"/>
    <d v="2022-10-29T00:00:00"/>
    <n v="1463.23"/>
    <x v="0"/>
    <x v="1"/>
    <s v="POL96262921"/>
    <n v="1"/>
    <n v="2022"/>
    <s v="October"/>
    <n v="0"/>
    <n v="1"/>
  </r>
  <r>
    <s v="PAY05836516"/>
    <d v="2021-12-31T00:00:00"/>
    <n v="568.99"/>
    <x v="1"/>
    <x v="0"/>
    <s v="POL81184933"/>
    <n v="0"/>
    <n v="2021"/>
    <s v="December"/>
    <n v="1"/>
    <n v="0"/>
  </r>
  <r>
    <s v="PAY16263029"/>
    <d v="2024-05-19T00:00:00"/>
    <n v="826.96"/>
    <x v="0"/>
    <x v="1"/>
    <s v="POL86299537"/>
    <n v="1"/>
    <n v="2024"/>
    <s v="May"/>
    <n v="0"/>
    <n v="1"/>
  </r>
  <r>
    <s v="PAY66446740"/>
    <d v="2023-04-09T00:00:00"/>
    <n v="796.01"/>
    <x v="2"/>
    <x v="0"/>
    <s v="POL55617113"/>
    <n v="0"/>
    <n v="2023"/>
    <s v="April"/>
    <n v="1"/>
    <n v="0"/>
  </r>
  <r>
    <s v="PAY71263582"/>
    <d v="2022-07-22T00:00:00"/>
    <n v="329.75"/>
    <x v="1"/>
    <x v="1"/>
    <s v="POL83335990"/>
    <n v="1"/>
    <n v="2022"/>
    <s v="July"/>
    <n v="0"/>
    <n v="1"/>
  </r>
  <r>
    <s v="PAY83396037"/>
    <d v="2024-09-24T00:00:00"/>
    <n v="1444.88"/>
    <x v="0"/>
    <x v="1"/>
    <s v="POL39602828"/>
    <n v="1"/>
    <n v="2024"/>
    <s v="September"/>
    <n v="0"/>
    <n v="1"/>
  </r>
  <r>
    <s v="PAY07638472"/>
    <d v="2024-09-28T00:00:00"/>
    <n v="1125.4100000000001"/>
    <x v="2"/>
    <x v="0"/>
    <s v="POL63827788"/>
    <n v="0"/>
    <n v="2024"/>
    <s v="September"/>
    <n v="1"/>
    <n v="0"/>
  </r>
  <r>
    <s v="PAY55256684"/>
    <d v="2022-10-30T00:00:00"/>
    <n v="693.15"/>
    <x v="0"/>
    <x v="0"/>
    <s v="POL89077589"/>
    <n v="0"/>
    <n v="2022"/>
    <s v="October"/>
    <n v="1"/>
    <n v="0"/>
  </r>
  <r>
    <s v="PAY10326957"/>
    <d v="2024-04-12T00:00:00"/>
    <n v="698.06"/>
    <x v="0"/>
    <x v="1"/>
    <s v="POL30621978"/>
    <n v="1"/>
    <n v="2024"/>
    <s v="April"/>
    <n v="0"/>
    <n v="1"/>
  </r>
  <r>
    <s v="PAY47934242"/>
    <d v="2022-03-12T00:00:00"/>
    <n v="625.70000000000005"/>
    <x v="0"/>
    <x v="0"/>
    <s v="POL99391697"/>
    <n v="0"/>
    <n v="2022"/>
    <s v="March"/>
    <n v="1"/>
    <n v="0"/>
  </r>
  <r>
    <s v="PAY81591684"/>
    <d v="2022-12-06T00:00:00"/>
    <n v="551.47"/>
    <x v="0"/>
    <x v="0"/>
    <s v="POL47794870"/>
    <n v="0"/>
    <n v="2022"/>
    <s v="December"/>
    <n v="1"/>
    <n v="0"/>
  </r>
  <r>
    <s v="PAY03197013"/>
    <d v="2023-09-21T00:00:00"/>
    <n v="542.70000000000005"/>
    <x v="2"/>
    <x v="1"/>
    <s v="POL75415514"/>
    <n v="1"/>
    <n v="2023"/>
    <s v="September"/>
    <n v="0"/>
    <n v="1"/>
  </r>
  <r>
    <s v="PAY71840721"/>
    <d v="2023-10-09T00:00:00"/>
    <n v="828.5"/>
    <x v="2"/>
    <x v="1"/>
    <s v="POL03681890"/>
    <n v="1"/>
    <n v="2023"/>
    <s v="October"/>
    <n v="0"/>
    <n v="1"/>
  </r>
  <r>
    <s v="PAY16400357"/>
    <d v="2022-12-09T00:00:00"/>
    <n v="673.61"/>
    <x v="0"/>
    <x v="0"/>
    <s v="POL89072031"/>
    <n v="0"/>
    <n v="2022"/>
    <s v="December"/>
    <n v="1"/>
    <n v="0"/>
  </r>
  <r>
    <s v="PAY92665493"/>
    <d v="2024-02-13T00:00:00"/>
    <n v="769.05"/>
    <x v="0"/>
    <x v="0"/>
    <s v="POL63265267"/>
    <n v="0"/>
    <n v="2024"/>
    <s v="February"/>
    <n v="1"/>
    <n v="0"/>
  </r>
  <r>
    <s v="PAY67743273"/>
    <d v="2022-11-07T00:00:00"/>
    <n v="943.78"/>
    <x v="2"/>
    <x v="0"/>
    <s v="POL66621880"/>
    <n v="0"/>
    <n v="2022"/>
    <s v="November"/>
    <n v="1"/>
    <n v="0"/>
  </r>
  <r>
    <s v="PAY91519136"/>
    <d v="2024-08-07T00:00:00"/>
    <n v="1453.45"/>
    <x v="1"/>
    <x v="0"/>
    <s v="POL85798962"/>
    <n v="0"/>
    <n v="2024"/>
    <s v="August"/>
    <n v="1"/>
    <n v="0"/>
  </r>
  <r>
    <s v="PAY55934269"/>
    <d v="2024-05-14T00:00:00"/>
    <n v="583.30999999999995"/>
    <x v="2"/>
    <x v="0"/>
    <s v="POL02642777"/>
    <n v="0"/>
    <n v="2024"/>
    <s v="May"/>
    <n v="1"/>
    <n v="0"/>
  </r>
  <r>
    <s v="PAY80781559"/>
    <d v="2023-05-22T00:00:00"/>
    <n v="1214.8399999999999"/>
    <x v="0"/>
    <x v="0"/>
    <s v="POL02314695"/>
    <n v="0"/>
    <n v="2023"/>
    <s v="May"/>
    <n v="1"/>
    <n v="0"/>
  </r>
  <r>
    <s v="PAY50153330"/>
    <d v="2022-08-08T00:00:00"/>
    <n v="478.75"/>
    <x v="1"/>
    <x v="0"/>
    <s v="POL91532160"/>
    <n v="0"/>
    <n v="2022"/>
    <s v="August"/>
    <n v="1"/>
    <n v="0"/>
  </r>
  <r>
    <s v="PAY23907770"/>
    <d v="2024-08-07T00:00:00"/>
    <n v="1263.0999999999999"/>
    <x v="0"/>
    <x v="1"/>
    <s v="POL25054429"/>
    <n v="1"/>
    <n v="2024"/>
    <s v="August"/>
    <n v="0"/>
    <n v="1"/>
  </r>
  <r>
    <s v="PAY53473316"/>
    <d v="2023-01-09T00:00:00"/>
    <n v="223.67"/>
    <x v="0"/>
    <x v="1"/>
    <s v="POL53317705"/>
    <n v="1"/>
    <n v="2023"/>
    <s v="January"/>
    <n v="0"/>
    <n v="1"/>
  </r>
  <r>
    <s v="PAY87357069"/>
    <d v="2022-01-17T00:00:00"/>
    <n v="1312.11"/>
    <x v="1"/>
    <x v="0"/>
    <s v="POL05347013"/>
    <n v="0"/>
    <n v="2022"/>
    <s v="January"/>
    <n v="1"/>
    <n v="0"/>
  </r>
  <r>
    <s v="PAY43681286"/>
    <d v="2024-05-20T00:00:00"/>
    <n v="209.23"/>
    <x v="2"/>
    <x v="1"/>
    <s v="POL64544270"/>
    <n v="1"/>
    <n v="2024"/>
    <s v="May"/>
    <n v="0"/>
    <n v="1"/>
  </r>
  <r>
    <s v="PAY66869866"/>
    <d v="2024-11-25T00:00:00"/>
    <n v="263.70999999999998"/>
    <x v="0"/>
    <x v="1"/>
    <s v="POL81304497"/>
    <n v="1"/>
    <n v="2024"/>
    <s v="November"/>
    <n v="0"/>
    <n v="1"/>
  </r>
  <r>
    <s v="PAY71949117"/>
    <d v="2022-10-25T00:00:00"/>
    <n v="220.46"/>
    <x v="0"/>
    <x v="1"/>
    <s v="POL26288388"/>
    <n v="1"/>
    <n v="2022"/>
    <s v="October"/>
    <n v="0"/>
    <n v="1"/>
  </r>
  <r>
    <s v="PAY05064375"/>
    <d v="2024-04-07T00:00:00"/>
    <n v="399.2"/>
    <x v="1"/>
    <x v="0"/>
    <s v="POL45059272"/>
    <n v="0"/>
    <n v="2024"/>
    <s v="April"/>
    <n v="1"/>
    <n v="0"/>
  </r>
  <r>
    <s v="PAY19751471"/>
    <d v="2023-03-31T00:00:00"/>
    <n v="557.62"/>
    <x v="2"/>
    <x v="0"/>
    <s v="POL54754157"/>
    <n v="0"/>
    <n v="2023"/>
    <s v="March"/>
    <n v="1"/>
    <n v="0"/>
  </r>
  <r>
    <s v="PAY04144770"/>
    <d v="2023-07-13T00:00:00"/>
    <n v="674.87"/>
    <x v="0"/>
    <x v="1"/>
    <s v="POL79429202"/>
    <n v="1"/>
    <n v="2023"/>
    <s v="July"/>
    <n v="0"/>
    <n v="1"/>
  </r>
  <r>
    <s v="PAY85270547"/>
    <d v="2023-03-28T00:00:00"/>
    <n v="506.47"/>
    <x v="0"/>
    <x v="1"/>
    <s v="POL02268206"/>
    <n v="1"/>
    <n v="2023"/>
    <s v="March"/>
    <n v="0"/>
    <n v="1"/>
  </r>
  <r>
    <s v="PAY49728311"/>
    <d v="2024-02-12T00:00:00"/>
    <n v="1272.8900000000001"/>
    <x v="1"/>
    <x v="1"/>
    <s v="POL22918011"/>
    <n v="1"/>
    <n v="2024"/>
    <s v="February"/>
    <n v="0"/>
    <n v="1"/>
  </r>
  <r>
    <s v="PAY19476995"/>
    <d v="2024-12-15T00:00:00"/>
    <n v="162.78"/>
    <x v="1"/>
    <x v="0"/>
    <s v="POL50332022"/>
    <n v="0"/>
    <n v="2024"/>
    <s v="December"/>
    <n v="1"/>
    <n v="0"/>
  </r>
  <r>
    <s v="PAY68281215"/>
    <d v="2023-08-23T00:00:00"/>
    <n v="731.01"/>
    <x v="2"/>
    <x v="0"/>
    <s v="POL80050705"/>
    <n v="0"/>
    <n v="2023"/>
    <s v="August"/>
    <n v="1"/>
    <n v="0"/>
  </r>
  <r>
    <s v="PAY76238831"/>
    <d v="2022-10-29T00:00:00"/>
    <n v="1300.6600000000001"/>
    <x v="1"/>
    <x v="0"/>
    <s v="POL57458461"/>
    <n v="0"/>
    <n v="2022"/>
    <s v="October"/>
    <n v="1"/>
    <n v="0"/>
  </r>
  <r>
    <s v="PAY12449940"/>
    <d v="2022-08-27T00:00:00"/>
    <n v="278"/>
    <x v="2"/>
    <x v="0"/>
    <s v="POL27592722"/>
    <n v="0"/>
    <n v="2022"/>
    <s v="August"/>
    <n v="1"/>
    <n v="0"/>
  </r>
  <r>
    <s v="PAY33118904"/>
    <d v="2024-02-02T00:00:00"/>
    <n v="328.83"/>
    <x v="0"/>
    <x v="1"/>
    <s v="POL70474651"/>
    <n v="1"/>
    <n v="2024"/>
    <s v="February"/>
    <n v="0"/>
    <n v="1"/>
  </r>
  <r>
    <s v="PAY84060801"/>
    <d v="2022-09-05T00:00:00"/>
    <n v="1277.49"/>
    <x v="2"/>
    <x v="0"/>
    <s v="POL54662210"/>
    <n v="0"/>
    <n v="2022"/>
    <s v="September"/>
    <n v="1"/>
    <n v="0"/>
  </r>
  <r>
    <s v="PAY38501846"/>
    <d v="2022-12-16T00:00:00"/>
    <n v="1372.77"/>
    <x v="1"/>
    <x v="1"/>
    <s v="POL58913291"/>
    <n v="1"/>
    <n v="2022"/>
    <s v="December"/>
    <n v="0"/>
    <n v="1"/>
  </r>
  <r>
    <s v="PAY44404435"/>
    <d v="2023-02-19T00:00:00"/>
    <n v="150.38"/>
    <x v="2"/>
    <x v="0"/>
    <s v="POL65738099"/>
    <n v="0"/>
    <n v="2023"/>
    <s v="February"/>
    <n v="1"/>
    <n v="0"/>
  </r>
  <r>
    <s v="PAY27382833"/>
    <d v="2023-11-24T00:00:00"/>
    <n v="1149.71"/>
    <x v="2"/>
    <x v="0"/>
    <s v="POL30306030"/>
    <n v="0"/>
    <n v="2023"/>
    <s v="November"/>
    <n v="1"/>
    <n v="0"/>
  </r>
  <r>
    <s v="PAY67601305"/>
    <d v="2024-02-09T00:00:00"/>
    <n v="835.48"/>
    <x v="2"/>
    <x v="0"/>
    <s v="POL58922928"/>
    <n v="0"/>
    <n v="2024"/>
    <s v="February"/>
    <n v="1"/>
    <n v="0"/>
  </r>
  <r>
    <s v="PAY33045626"/>
    <d v="2022-04-18T00:00:00"/>
    <n v="751.91"/>
    <x v="1"/>
    <x v="1"/>
    <s v="POL11811289"/>
    <n v="1"/>
    <n v="2022"/>
    <s v="April"/>
    <n v="0"/>
    <n v="1"/>
  </r>
  <r>
    <s v="PAY65080309"/>
    <d v="2024-05-07T00:00:00"/>
    <n v="1054.05"/>
    <x v="1"/>
    <x v="0"/>
    <s v="POL23926652"/>
    <n v="0"/>
    <n v="2024"/>
    <s v="May"/>
    <n v="1"/>
    <n v="0"/>
  </r>
  <r>
    <s v="PAY55528414"/>
    <d v="2023-05-24T00:00:00"/>
    <n v="683.56"/>
    <x v="1"/>
    <x v="0"/>
    <s v="POL07053909"/>
    <n v="0"/>
    <n v="2023"/>
    <s v="May"/>
    <n v="1"/>
    <n v="0"/>
  </r>
  <r>
    <s v="PAY27838331"/>
    <d v="2024-06-29T00:00:00"/>
    <n v="1301.4000000000001"/>
    <x v="2"/>
    <x v="1"/>
    <s v="POL53955100"/>
    <n v="1"/>
    <n v="2024"/>
    <s v="June"/>
    <n v="0"/>
    <n v="1"/>
  </r>
  <r>
    <s v="PAY94890211"/>
    <d v="2024-02-12T00:00:00"/>
    <n v="736.34"/>
    <x v="2"/>
    <x v="1"/>
    <s v="POL67753905"/>
    <n v="1"/>
    <n v="2024"/>
    <s v="February"/>
    <n v="0"/>
    <n v="1"/>
  </r>
  <r>
    <s v="PAY37469211"/>
    <d v="2022-04-01T00:00:00"/>
    <n v="1093.07"/>
    <x v="1"/>
    <x v="1"/>
    <s v="POL74198912"/>
    <n v="1"/>
    <n v="2022"/>
    <s v="April"/>
    <n v="0"/>
    <n v="1"/>
  </r>
  <r>
    <s v="PAY12561318"/>
    <d v="2024-02-13T00:00:00"/>
    <n v="1265.98"/>
    <x v="1"/>
    <x v="1"/>
    <s v="POL77743586"/>
    <n v="1"/>
    <n v="2024"/>
    <s v="February"/>
    <n v="0"/>
    <n v="1"/>
  </r>
  <r>
    <s v="PAY45283366"/>
    <d v="2024-06-04T00:00:00"/>
    <n v="541.41"/>
    <x v="0"/>
    <x v="1"/>
    <s v="POL81559306"/>
    <n v="1"/>
    <n v="2024"/>
    <s v="June"/>
    <n v="0"/>
    <n v="1"/>
  </r>
  <r>
    <s v="PAY56348172"/>
    <d v="2023-08-02T00:00:00"/>
    <n v="390.87"/>
    <x v="2"/>
    <x v="1"/>
    <s v="POL71033011"/>
    <n v="1"/>
    <n v="2023"/>
    <s v="August"/>
    <n v="0"/>
    <n v="1"/>
  </r>
  <r>
    <s v="PAY97786393"/>
    <d v="2024-01-06T00:00:00"/>
    <n v="203.39"/>
    <x v="0"/>
    <x v="0"/>
    <s v="POL01239814"/>
    <n v="0"/>
    <n v="2024"/>
    <s v="January"/>
    <n v="1"/>
    <n v="0"/>
  </r>
  <r>
    <s v="PAY62726811"/>
    <d v="2023-02-13T00:00:00"/>
    <n v="712.79"/>
    <x v="0"/>
    <x v="0"/>
    <s v="POL88923538"/>
    <n v="0"/>
    <n v="2023"/>
    <s v="February"/>
    <n v="1"/>
    <n v="0"/>
  </r>
  <r>
    <s v="PAY72529613"/>
    <d v="2022-11-27T00:00:00"/>
    <n v="210.1"/>
    <x v="0"/>
    <x v="1"/>
    <s v="POL88521632"/>
    <n v="1"/>
    <n v="2022"/>
    <s v="November"/>
    <n v="0"/>
    <n v="1"/>
  </r>
  <r>
    <s v="PAY90719276"/>
    <d v="2024-03-27T00:00:00"/>
    <n v="1227.17"/>
    <x v="1"/>
    <x v="0"/>
    <s v="POL31918611"/>
    <n v="0"/>
    <n v="2024"/>
    <s v="March"/>
    <n v="1"/>
    <n v="0"/>
  </r>
  <r>
    <s v="PAY08464845"/>
    <d v="2022-03-04T00:00:00"/>
    <n v="344.08"/>
    <x v="0"/>
    <x v="0"/>
    <s v="POL38861643"/>
    <n v="0"/>
    <n v="2022"/>
    <s v="March"/>
    <n v="1"/>
    <n v="0"/>
  </r>
  <r>
    <s v="PAY87085201"/>
    <d v="2024-08-31T00:00:00"/>
    <n v="1319.1"/>
    <x v="1"/>
    <x v="1"/>
    <s v="POL95326340"/>
    <n v="1"/>
    <n v="2024"/>
    <s v="August"/>
    <n v="0"/>
    <n v="1"/>
  </r>
  <r>
    <s v="PAY46813837"/>
    <d v="2023-09-27T00:00:00"/>
    <n v="680.24"/>
    <x v="0"/>
    <x v="1"/>
    <s v="POL47004965"/>
    <n v="1"/>
    <n v="2023"/>
    <s v="September"/>
    <n v="0"/>
    <n v="1"/>
  </r>
  <r>
    <s v="PAY59783158"/>
    <d v="2022-04-16T00:00:00"/>
    <n v="1119.57"/>
    <x v="2"/>
    <x v="0"/>
    <s v="POL89758388"/>
    <n v="0"/>
    <n v="2022"/>
    <s v="April"/>
    <n v="1"/>
    <n v="0"/>
  </r>
  <r>
    <s v="PAY87128922"/>
    <d v="2023-10-11T00:00:00"/>
    <n v="327.97"/>
    <x v="1"/>
    <x v="0"/>
    <s v="POL22934928"/>
    <n v="0"/>
    <n v="2023"/>
    <s v="October"/>
    <n v="1"/>
    <n v="0"/>
  </r>
  <r>
    <s v="PAY73062151"/>
    <d v="2024-08-10T00:00:00"/>
    <n v="394.45"/>
    <x v="1"/>
    <x v="1"/>
    <s v="POL12588543"/>
    <n v="1"/>
    <n v="2024"/>
    <s v="August"/>
    <n v="0"/>
    <n v="1"/>
  </r>
  <r>
    <s v="PAY48775181"/>
    <d v="2023-03-13T00:00:00"/>
    <n v="631.99"/>
    <x v="0"/>
    <x v="1"/>
    <s v="POL94646296"/>
    <n v="1"/>
    <n v="2023"/>
    <s v="March"/>
    <n v="0"/>
    <n v="1"/>
  </r>
  <r>
    <s v="PAY40085956"/>
    <d v="2022-11-18T00:00:00"/>
    <n v="1221.31"/>
    <x v="2"/>
    <x v="1"/>
    <s v="POL21502536"/>
    <n v="1"/>
    <n v="2022"/>
    <s v="November"/>
    <n v="0"/>
    <n v="1"/>
  </r>
  <r>
    <s v="PAY78983969"/>
    <d v="2024-11-21T00:00:00"/>
    <n v="845.86"/>
    <x v="0"/>
    <x v="0"/>
    <s v="POL54249410"/>
    <n v="0"/>
    <n v="2024"/>
    <s v="November"/>
    <n v="1"/>
    <n v="0"/>
  </r>
  <r>
    <s v="PAY30691666"/>
    <d v="2023-09-09T00:00:00"/>
    <n v="547.15"/>
    <x v="0"/>
    <x v="1"/>
    <s v="POL57812937"/>
    <n v="1"/>
    <n v="2023"/>
    <s v="September"/>
    <n v="0"/>
    <n v="1"/>
  </r>
  <r>
    <s v="PAY87328029"/>
    <d v="2022-08-19T00:00:00"/>
    <n v="826.66"/>
    <x v="0"/>
    <x v="0"/>
    <s v="POL79185105"/>
    <n v="0"/>
    <n v="2022"/>
    <s v="August"/>
    <n v="1"/>
    <n v="0"/>
  </r>
  <r>
    <s v="PAY35370831"/>
    <d v="2022-03-22T00:00:00"/>
    <n v="1344.89"/>
    <x v="0"/>
    <x v="0"/>
    <s v="POL63085771"/>
    <n v="0"/>
    <n v="2022"/>
    <s v="March"/>
    <n v="1"/>
    <n v="0"/>
  </r>
  <r>
    <s v="PAY54859067"/>
    <d v="2023-04-22T00:00:00"/>
    <n v="1466.99"/>
    <x v="0"/>
    <x v="0"/>
    <s v="POL54792632"/>
    <n v="0"/>
    <n v="2023"/>
    <s v="April"/>
    <n v="1"/>
    <n v="0"/>
  </r>
  <r>
    <s v="PAY85240754"/>
    <d v="2022-09-13T00:00:00"/>
    <n v="1387.57"/>
    <x v="1"/>
    <x v="0"/>
    <s v="POL03838878"/>
    <n v="0"/>
    <n v="2022"/>
    <s v="September"/>
    <n v="1"/>
    <n v="0"/>
  </r>
  <r>
    <s v="PAY12315215"/>
    <d v="2022-11-07T00:00:00"/>
    <n v="1201.53"/>
    <x v="1"/>
    <x v="1"/>
    <s v="POL48910951"/>
    <n v="1"/>
    <n v="2022"/>
    <s v="November"/>
    <n v="0"/>
    <n v="1"/>
  </r>
  <r>
    <s v="PAY57055418"/>
    <d v="2022-06-28T00:00:00"/>
    <n v="1314.54"/>
    <x v="0"/>
    <x v="0"/>
    <s v="POL54989284"/>
    <n v="0"/>
    <n v="2022"/>
    <s v="June"/>
    <n v="1"/>
    <n v="0"/>
  </r>
  <r>
    <s v="PAY32864494"/>
    <d v="2023-04-11T00:00:00"/>
    <n v="981.94"/>
    <x v="0"/>
    <x v="0"/>
    <s v="POL95004499"/>
    <n v="0"/>
    <n v="2023"/>
    <s v="April"/>
    <n v="1"/>
    <n v="0"/>
  </r>
  <r>
    <s v="PAY06267314"/>
    <d v="2024-06-05T00:00:00"/>
    <n v="616.87"/>
    <x v="1"/>
    <x v="1"/>
    <s v="POL28660902"/>
    <n v="1"/>
    <n v="2024"/>
    <s v="June"/>
    <n v="0"/>
    <n v="1"/>
  </r>
  <r>
    <s v="PAY20446351"/>
    <d v="2023-07-17T00:00:00"/>
    <n v="1039.45"/>
    <x v="1"/>
    <x v="0"/>
    <s v="POL59691627"/>
    <n v="0"/>
    <n v="2023"/>
    <s v="July"/>
    <n v="1"/>
    <n v="0"/>
  </r>
  <r>
    <s v="PAY39245145"/>
    <d v="2022-02-03T00:00:00"/>
    <n v="125.27"/>
    <x v="0"/>
    <x v="1"/>
    <s v="POL50374708"/>
    <n v="1"/>
    <n v="2022"/>
    <s v="February"/>
    <n v="0"/>
    <n v="1"/>
  </r>
  <r>
    <s v="PAY54158759"/>
    <d v="2024-08-06T00:00:00"/>
    <n v="544.94000000000005"/>
    <x v="2"/>
    <x v="0"/>
    <s v="POL74637013"/>
    <n v="0"/>
    <n v="2024"/>
    <s v="August"/>
    <n v="1"/>
    <n v="0"/>
  </r>
  <r>
    <s v="PAY87573066"/>
    <d v="2022-01-16T00:00:00"/>
    <n v="644.74"/>
    <x v="2"/>
    <x v="1"/>
    <s v="POL30949010"/>
    <n v="1"/>
    <n v="2022"/>
    <s v="January"/>
    <n v="0"/>
    <n v="1"/>
  </r>
  <r>
    <s v="PAY54555514"/>
    <d v="2022-04-12T00:00:00"/>
    <n v="427.08"/>
    <x v="0"/>
    <x v="1"/>
    <s v="POL54437917"/>
    <n v="1"/>
    <n v="2022"/>
    <s v="April"/>
    <n v="0"/>
    <n v="1"/>
  </r>
  <r>
    <s v="PAY76522597"/>
    <d v="2022-03-08T00:00:00"/>
    <n v="1274.25"/>
    <x v="0"/>
    <x v="0"/>
    <s v="POL27825756"/>
    <n v="0"/>
    <n v="2022"/>
    <s v="March"/>
    <n v="1"/>
    <n v="0"/>
  </r>
  <r>
    <s v="PAY68164605"/>
    <d v="2024-09-16T00:00:00"/>
    <n v="629.05999999999995"/>
    <x v="2"/>
    <x v="0"/>
    <s v="POL72673699"/>
    <n v="0"/>
    <n v="2024"/>
    <s v="September"/>
    <n v="1"/>
    <n v="0"/>
  </r>
  <r>
    <s v="PAY49186638"/>
    <d v="2023-08-11T00:00:00"/>
    <n v="1213.76"/>
    <x v="2"/>
    <x v="0"/>
    <s v="POL80116968"/>
    <n v="0"/>
    <n v="2023"/>
    <s v="August"/>
    <n v="1"/>
    <n v="0"/>
  </r>
  <r>
    <s v="PAY42713916"/>
    <d v="2024-10-29T00:00:00"/>
    <n v="996.51"/>
    <x v="1"/>
    <x v="0"/>
    <s v="POL46515162"/>
    <n v="0"/>
    <n v="2024"/>
    <s v="October"/>
    <n v="1"/>
    <n v="0"/>
  </r>
  <r>
    <s v="PAY99387461"/>
    <d v="2024-09-02T00:00:00"/>
    <n v="770.79"/>
    <x v="0"/>
    <x v="0"/>
    <s v="POL32669675"/>
    <n v="0"/>
    <n v="2024"/>
    <s v="September"/>
    <n v="1"/>
    <n v="0"/>
  </r>
  <r>
    <s v="PAY43738117"/>
    <d v="2023-01-02T00:00:00"/>
    <n v="400.92"/>
    <x v="2"/>
    <x v="1"/>
    <s v="POL83375511"/>
    <n v="1"/>
    <n v="2023"/>
    <s v="January"/>
    <n v="0"/>
    <n v="1"/>
  </r>
  <r>
    <s v="PAY57995328"/>
    <d v="2024-04-03T00:00:00"/>
    <n v="1335.31"/>
    <x v="2"/>
    <x v="1"/>
    <s v="POL78615644"/>
    <n v="1"/>
    <n v="2024"/>
    <s v="April"/>
    <n v="0"/>
    <n v="1"/>
  </r>
  <r>
    <s v="PAY60122188"/>
    <d v="2023-01-13T00:00:00"/>
    <n v="844.43"/>
    <x v="1"/>
    <x v="1"/>
    <s v="POL98989117"/>
    <n v="1"/>
    <n v="2023"/>
    <s v="January"/>
    <n v="0"/>
    <n v="1"/>
  </r>
  <r>
    <s v="PAY41682321"/>
    <d v="2024-12-21T00:00:00"/>
    <n v="1425.24"/>
    <x v="1"/>
    <x v="1"/>
    <s v="POL97852810"/>
    <n v="1"/>
    <n v="2024"/>
    <s v="December"/>
    <n v="0"/>
    <n v="1"/>
  </r>
  <r>
    <s v="PAY47110074"/>
    <d v="2022-05-22T00:00:00"/>
    <n v="162.53"/>
    <x v="0"/>
    <x v="1"/>
    <s v="POL09320154"/>
    <n v="1"/>
    <n v="2022"/>
    <s v="May"/>
    <n v="0"/>
    <n v="1"/>
  </r>
  <r>
    <s v="PAY36128942"/>
    <d v="2024-08-12T00:00:00"/>
    <n v="108.35"/>
    <x v="0"/>
    <x v="1"/>
    <s v="POL76990355"/>
    <n v="1"/>
    <n v="2024"/>
    <s v="August"/>
    <n v="0"/>
    <n v="1"/>
  </r>
  <r>
    <s v="PAY97753774"/>
    <d v="2023-04-27T00:00:00"/>
    <n v="106.21"/>
    <x v="2"/>
    <x v="0"/>
    <s v="POL22897699"/>
    <n v="0"/>
    <n v="2023"/>
    <s v="April"/>
    <n v="1"/>
    <n v="0"/>
  </r>
  <r>
    <s v="PAY81348895"/>
    <d v="2022-10-06T00:00:00"/>
    <n v="461.47"/>
    <x v="2"/>
    <x v="1"/>
    <s v="POL35283143"/>
    <n v="1"/>
    <n v="2022"/>
    <s v="October"/>
    <n v="0"/>
    <n v="1"/>
  </r>
  <r>
    <s v="PAY22662064"/>
    <d v="2022-04-15T00:00:00"/>
    <n v="1373.3"/>
    <x v="1"/>
    <x v="0"/>
    <s v="POL33443696"/>
    <n v="0"/>
    <n v="2022"/>
    <s v="April"/>
    <n v="1"/>
    <n v="0"/>
  </r>
  <r>
    <s v="PAY21145234"/>
    <d v="2022-10-24T00:00:00"/>
    <n v="1426.7"/>
    <x v="0"/>
    <x v="1"/>
    <s v="POL88503599"/>
    <n v="1"/>
    <n v="2022"/>
    <s v="October"/>
    <n v="0"/>
    <n v="1"/>
  </r>
  <r>
    <s v="PAY29024719"/>
    <d v="2024-02-19T00:00:00"/>
    <n v="174.38"/>
    <x v="1"/>
    <x v="0"/>
    <s v="POL00505647"/>
    <n v="0"/>
    <n v="2024"/>
    <s v="February"/>
    <n v="1"/>
    <n v="0"/>
  </r>
  <r>
    <s v="PAY86230219"/>
    <d v="2023-09-19T00:00:00"/>
    <n v="889.97"/>
    <x v="0"/>
    <x v="0"/>
    <s v="POL41259303"/>
    <n v="0"/>
    <n v="2023"/>
    <s v="September"/>
    <n v="1"/>
    <n v="0"/>
  </r>
  <r>
    <s v="PAY41573396"/>
    <d v="2024-07-10T00:00:00"/>
    <n v="1022.33"/>
    <x v="2"/>
    <x v="0"/>
    <s v="POL66737729"/>
    <n v="0"/>
    <n v="2024"/>
    <s v="July"/>
    <n v="1"/>
    <n v="0"/>
  </r>
  <r>
    <s v="PAY41001005"/>
    <d v="2022-08-09T00:00:00"/>
    <n v="144.16"/>
    <x v="1"/>
    <x v="0"/>
    <s v="POL39046123"/>
    <n v="0"/>
    <n v="2022"/>
    <s v="August"/>
    <n v="1"/>
    <n v="0"/>
  </r>
  <r>
    <s v="PAY96371809"/>
    <d v="2023-12-17T00:00:00"/>
    <n v="1289.04"/>
    <x v="0"/>
    <x v="1"/>
    <s v="POL23986344"/>
    <n v="1"/>
    <n v="2023"/>
    <s v="December"/>
    <n v="0"/>
    <n v="1"/>
  </r>
  <r>
    <s v="PAY17808369"/>
    <d v="2023-01-04T00:00:00"/>
    <n v="630.42999999999995"/>
    <x v="1"/>
    <x v="0"/>
    <s v="POL58855449"/>
    <n v="0"/>
    <n v="2023"/>
    <s v="January"/>
    <n v="1"/>
    <n v="0"/>
  </r>
  <r>
    <s v="PAY89630483"/>
    <d v="2022-12-10T00:00:00"/>
    <n v="672.61"/>
    <x v="0"/>
    <x v="1"/>
    <s v="POL11173408"/>
    <n v="1"/>
    <n v="2022"/>
    <s v="December"/>
    <n v="0"/>
    <n v="1"/>
  </r>
  <r>
    <s v="PAY16331421"/>
    <d v="2023-04-10T00:00:00"/>
    <n v="1134.49"/>
    <x v="0"/>
    <x v="1"/>
    <s v="POL37533829"/>
    <n v="1"/>
    <n v="2023"/>
    <s v="April"/>
    <n v="0"/>
    <n v="1"/>
  </r>
  <r>
    <s v="PAY48685131"/>
    <d v="2024-04-02T00:00:00"/>
    <n v="784.89"/>
    <x v="0"/>
    <x v="1"/>
    <s v="POL19515945"/>
    <n v="1"/>
    <n v="2024"/>
    <s v="April"/>
    <n v="0"/>
    <n v="1"/>
  </r>
  <r>
    <s v="PAY51602895"/>
    <d v="2023-07-01T00:00:00"/>
    <n v="437"/>
    <x v="2"/>
    <x v="1"/>
    <s v="POL65310322"/>
    <n v="1"/>
    <n v="2023"/>
    <s v="July"/>
    <n v="0"/>
    <n v="1"/>
  </r>
  <r>
    <s v="PAY77182308"/>
    <d v="2024-02-19T00:00:00"/>
    <n v="108.76"/>
    <x v="1"/>
    <x v="0"/>
    <s v="POL49819394"/>
    <n v="0"/>
    <n v="2024"/>
    <s v="February"/>
    <n v="1"/>
    <n v="0"/>
  </r>
  <r>
    <s v="PAY37300135"/>
    <d v="2024-11-18T00:00:00"/>
    <n v="670.62"/>
    <x v="0"/>
    <x v="0"/>
    <s v="POL73557141"/>
    <n v="0"/>
    <n v="2024"/>
    <s v="November"/>
    <n v="1"/>
    <n v="0"/>
  </r>
  <r>
    <s v="PAY23522605"/>
    <d v="2024-03-12T00:00:00"/>
    <n v="918.68"/>
    <x v="2"/>
    <x v="0"/>
    <s v="POL26761597"/>
    <n v="0"/>
    <n v="2024"/>
    <s v="March"/>
    <n v="1"/>
    <n v="0"/>
  </r>
  <r>
    <s v="PAY88213581"/>
    <d v="2024-09-27T00:00:00"/>
    <n v="464.74"/>
    <x v="2"/>
    <x v="1"/>
    <s v="POL66729277"/>
    <n v="1"/>
    <n v="2024"/>
    <s v="September"/>
    <n v="0"/>
    <n v="1"/>
  </r>
  <r>
    <s v="PAY39809852"/>
    <d v="2023-11-23T00:00:00"/>
    <n v="1413.38"/>
    <x v="1"/>
    <x v="1"/>
    <s v="POL76405797"/>
    <n v="1"/>
    <n v="2023"/>
    <s v="November"/>
    <n v="0"/>
    <n v="1"/>
  </r>
  <r>
    <s v="PAY98852680"/>
    <d v="2023-01-14T00:00:00"/>
    <n v="854.85"/>
    <x v="2"/>
    <x v="1"/>
    <s v="POL71377159"/>
    <n v="1"/>
    <n v="2023"/>
    <s v="January"/>
    <n v="0"/>
    <n v="1"/>
  </r>
  <r>
    <s v="PAY98969161"/>
    <d v="2022-07-06T00:00:00"/>
    <n v="1329.93"/>
    <x v="1"/>
    <x v="1"/>
    <s v="POL81937503"/>
    <n v="1"/>
    <n v="2022"/>
    <s v="July"/>
    <n v="0"/>
    <n v="1"/>
  </r>
  <r>
    <s v="PAY99441552"/>
    <d v="2023-08-12T00:00:00"/>
    <n v="286.17"/>
    <x v="2"/>
    <x v="0"/>
    <s v="POL56481027"/>
    <n v="0"/>
    <n v="2023"/>
    <s v="August"/>
    <n v="1"/>
    <n v="0"/>
  </r>
  <r>
    <s v="PAY52841389"/>
    <d v="2022-09-14T00:00:00"/>
    <n v="762.02"/>
    <x v="2"/>
    <x v="1"/>
    <s v="POL80647168"/>
    <n v="1"/>
    <n v="2022"/>
    <s v="September"/>
    <n v="0"/>
    <n v="1"/>
  </r>
  <r>
    <s v="PAY09827068"/>
    <d v="2024-02-02T00:00:00"/>
    <n v="865.08"/>
    <x v="0"/>
    <x v="1"/>
    <s v="POL61858865"/>
    <n v="1"/>
    <n v="2024"/>
    <s v="February"/>
    <n v="0"/>
    <n v="1"/>
  </r>
  <r>
    <s v="PAY46823148"/>
    <d v="2022-08-22T00:00:00"/>
    <n v="896"/>
    <x v="1"/>
    <x v="0"/>
    <s v="POL37997689"/>
    <n v="0"/>
    <n v="2022"/>
    <s v="August"/>
    <n v="1"/>
    <n v="0"/>
  </r>
  <r>
    <s v="PAY96664602"/>
    <d v="2022-06-05T00:00:00"/>
    <n v="759.69"/>
    <x v="1"/>
    <x v="1"/>
    <s v="POL96527583"/>
    <n v="1"/>
    <n v="2022"/>
    <s v="June"/>
    <n v="0"/>
    <n v="1"/>
  </r>
  <r>
    <s v="PAY21092359"/>
    <d v="2024-08-30T00:00:00"/>
    <n v="283.24"/>
    <x v="2"/>
    <x v="0"/>
    <s v="POL94737563"/>
    <n v="0"/>
    <n v="2024"/>
    <s v="August"/>
    <n v="1"/>
    <n v="0"/>
  </r>
  <r>
    <s v="PAY45112818"/>
    <d v="2022-10-03T00:00:00"/>
    <n v="578.1"/>
    <x v="2"/>
    <x v="1"/>
    <s v="POL70866676"/>
    <n v="1"/>
    <n v="2022"/>
    <s v="October"/>
    <n v="0"/>
    <n v="1"/>
  </r>
  <r>
    <s v="PAY46990369"/>
    <d v="2024-09-16T00:00:00"/>
    <n v="661.44"/>
    <x v="2"/>
    <x v="1"/>
    <s v="POL25740876"/>
    <n v="1"/>
    <n v="2024"/>
    <s v="September"/>
    <n v="0"/>
    <n v="1"/>
  </r>
  <r>
    <s v="PAY39843597"/>
    <d v="2024-05-02T00:00:00"/>
    <n v="857.76"/>
    <x v="0"/>
    <x v="1"/>
    <s v="POL84977364"/>
    <n v="1"/>
    <n v="2024"/>
    <s v="May"/>
    <n v="0"/>
    <n v="1"/>
  </r>
  <r>
    <s v="PAY70450217"/>
    <d v="2024-07-16T00:00:00"/>
    <n v="463.49"/>
    <x v="1"/>
    <x v="1"/>
    <s v="POL24535727"/>
    <n v="1"/>
    <n v="2024"/>
    <s v="July"/>
    <n v="0"/>
    <n v="1"/>
  </r>
  <r>
    <s v="PAY24172853"/>
    <d v="2024-02-15T00:00:00"/>
    <n v="1063.76"/>
    <x v="1"/>
    <x v="0"/>
    <s v="POL45899805"/>
    <n v="0"/>
    <n v="2024"/>
    <s v="February"/>
    <n v="1"/>
    <n v="0"/>
  </r>
  <r>
    <s v="PAY19961904"/>
    <d v="2023-12-06T00:00:00"/>
    <n v="535.19000000000005"/>
    <x v="1"/>
    <x v="0"/>
    <s v="POL02009211"/>
    <n v="0"/>
    <n v="2023"/>
    <s v="December"/>
    <n v="1"/>
    <n v="0"/>
  </r>
  <r>
    <s v="PAY57736683"/>
    <d v="2023-09-25T00:00:00"/>
    <n v="1134.8399999999999"/>
    <x v="1"/>
    <x v="0"/>
    <s v="POL69557850"/>
    <n v="0"/>
    <n v="2023"/>
    <s v="September"/>
    <n v="1"/>
    <n v="0"/>
  </r>
  <r>
    <s v="PAY04794233"/>
    <d v="2022-01-25T00:00:00"/>
    <n v="797.05"/>
    <x v="0"/>
    <x v="1"/>
    <s v="POL56855277"/>
    <n v="1"/>
    <n v="2022"/>
    <s v="January"/>
    <n v="0"/>
    <n v="1"/>
  </r>
  <r>
    <s v="PAY95366186"/>
    <d v="2022-07-24T00:00:00"/>
    <n v="618.26"/>
    <x v="0"/>
    <x v="0"/>
    <s v="POL28472750"/>
    <n v="0"/>
    <n v="2022"/>
    <s v="July"/>
    <n v="1"/>
    <n v="0"/>
  </r>
  <r>
    <s v="PAY09649225"/>
    <d v="2024-03-18T00:00:00"/>
    <n v="395.08"/>
    <x v="2"/>
    <x v="0"/>
    <s v="POL77974715"/>
    <n v="0"/>
    <n v="2024"/>
    <s v="March"/>
    <n v="1"/>
    <n v="0"/>
  </r>
  <r>
    <s v="PAY54836409"/>
    <d v="2023-12-14T00:00:00"/>
    <n v="1049.17"/>
    <x v="2"/>
    <x v="1"/>
    <s v="POL27861397"/>
    <n v="1"/>
    <n v="2023"/>
    <s v="December"/>
    <n v="0"/>
    <n v="1"/>
  </r>
  <r>
    <s v="PAY50300689"/>
    <d v="2023-07-22T00:00:00"/>
    <n v="374.49"/>
    <x v="1"/>
    <x v="0"/>
    <s v="POL98604785"/>
    <n v="0"/>
    <n v="2023"/>
    <s v="July"/>
    <n v="1"/>
    <n v="0"/>
  </r>
  <r>
    <s v="PAY72539604"/>
    <d v="2024-07-16T00:00:00"/>
    <n v="1042.8900000000001"/>
    <x v="1"/>
    <x v="0"/>
    <s v="POL72517283"/>
    <n v="0"/>
    <n v="2024"/>
    <s v="July"/>
    <n v="1"/>
    <n v="0"/>
  </r>
  <r>
    <s v="PAY43037898"/>
    <d v="2022-07-30T00:00:00"/>
    <n v="1061.51"/>
    <x v="2"/>
    <x v="1"/>
    <s v="POL12299687"/>
    <n v="1"/>
    <n v="2022"/>
    <s v="July"/>
    <n v="0"/>
    <n v="1"/>
  </r>
  <r>
    <s v="PAY58264140"/>
    <d v="2024-07-19T00:00:00"/>
    <n v="1023.18"/>
    <x v="0"/>
    <x v="0"/>
    <s v="POL81895128"/>
    <n v="0"/>
    <n v="2024"/>
    <s v="July"/>
    <n v="1"/>
    <n v="0"/>
  </r>
  <r>
    <s v="PAY53697595"/>
    <d v="2023-03-29T00:00:00"/>
    <n v="516.64"/>
    <x v="2"/>
    <x v="0"/>
    <s v="POL81894968"/>
    <n v="0"/>
    <n v="2023"/>
    <s v="March"/>
    <n v="1"/>
    <n v="0"/>
  </r>
  <r>
    <s v="PAY94246067"/>
    <d v="2024-03-26T00:00:00"/>
    <n v="1253.03"/>
    <x v="2"/>
    <x v="0"/>
    <s v="POL70572993"/>
    <n v="0"/>
    <n v="2024"/>
    <s v="March"/>
    <n v="1"/>
    <n v="0"/>
  </r>
  <r>
    <s v="PAY40327283"/>
    <d v="2021-12-25T00:00:00"/>
    <n v="975.48"/>
    <x v="0"/>
    <x v="0"/>
    <s v="POL08708649"/>
    <n v="0"/>
    <n v="2021"/>
    <s v="December"/>
    <n v="1"/>
    <n v="0"/>
  </r>
  <r>
    <s v="PAY69904379"/>
    <d v="2023-03-27T00:00:00"/>
    <n v="315.95999999999998"/>
    <x v="0"/>
    <x v="0"/>
    <s v="POL33045617"/>
    <n v="0"/>
    <n v="2023"/>
    <s v="March"/>
    <n v="1"/>
    <n v="0"/>
  </r>
  <r>
    <s v="PAY48933475"/>
    <d v="2023-12-20T00:00:00"/>
    <n v="527.97"/>
    <x v="2"/>
    <x v="0"/>
    <s v="POL47004965"/>
    <n v="0"/>
    <n v="2023"/>
    <s v="December"/>
    <n v="1"/>
    <n v="0"/>
  </r>
  <r>
    <s v="PAY18639968"/>
    <d v="2023-08-16T00:00:00"/>
    <n v="1312.1"/>
    <x v="2"/>
    <x v="0"/>
    <s v="POL65612264"/>
    <n v="0"/>
    <n v="2023"/>
    <s v="August"/>
    <n v="1"/>
    <n v="0"/>
  </r>
  <r>
    <s v="PAY81251026"/>
    <d v="2023-06-29T00:00:00"/>
    <n v="1227.18"/>
    <x v="2"/>
    <x v="0"/>
    <s v="POL43895814"/>
    <n v="0"/>
    <n v="2023"/>
    <s v="June"/>
    <n v="1"/>
    <n v="0"/>
  </r>
  <r>
    <s v="PAY44897721"/>
    <d v="2023-10-05T00:00:00"/>
    <n v="268.27"/>
    <x v="2"/>
    <x v="0"/>
    <s v="POL78314103"/>
    <n v="0"/>
    <n v="2023"/>
    <s v="October"/>
    <n v="1"/>
    <n v="0"/>
  </r>
  <r>
    <s v="PAY09697778"/>
    <d v="2024-12-17T00:00:00"/>
    <n v="692.85"/>
    <x v="2"/>
    <x v="0"/>
    <s v="POL21505451"/>
    <n v="0"/>
    <n v="2024"/>
    <s v="December"/>
    <n v="1"/>
    <n v="0"/>
  </r>
  <r>
    <s v="PAY35927773"/>
    <d v="2024-10-18T00:00:00"/>
    <n v="406.63"/>
    <x v="0"/>
    <x v="0"/>
    <s v="POL38861643"/>
    <n v="0"/>
    <n v="2024"/>
    <s v="October"/>
    <n v="1"/>
    <n v="0"/>
  </r>
  <r>
    <s v="PAY00814658"/>
    <d v="2022-03-23T00:00:00"/>
    <n v="958.19"/>
    <x v="1"/>
    <x v="1"/>
    <s v="POL92817192"/>
    <n v="1"/>
    <n v="2022"/>
    <s v="March"/>
    <n v="0"/>
    <n v="1"/>
  </r>
  <r>
    <s v="PAY05448486"/>
    <d v="2023-09-07T00:00:00"/>
    <n v="932.42"/>
    <x v="1"/>
    <x v="1"/>
    <s v="POL07053234"/>
    <n v="1"/>
    <n v="2023"/>
    <s v="September"/>
    <n v="0"/>
    <n v="1"/>
  </r>
  <r>
    <s v="PAY61460551"/>
    <d v="2022-02-13T00:00:00"/>
    <n v="706.69"/>
    <x v="0"/>
    <x v="0"/>
    <s v="POL79722953"/>
    <n v="0"/>
    <n v="2022"/>
    <s v="February"/>
    <n v="1"/>
    <n v="0"/>
  </r>
  <r>
    <s v="PAY89437570"/>
    <d v="2022-11-25T00:00:00"/>
    <n v="427.08"/>
    <x v="2"/>
    <x v="1"/>
    <s v="POL92557558"/>
    <n v="1"/>
    <n v="2022"/>
    <s v="November"/>
    <n v="0"/>
    <n v="1"/>
  </r>
  <r>
    <s v="PAY60394957"/>
    <d v="2023-07-25T00:00:00"/>
    <n v="317.74"/>
    <x v="2"/>
    <x v="0"/>
    <s v="POL62805195"/>
    <n v="0"/>
    <n v="2023"/>
    <s v="July"/>
    <n v="1"/>
    <n v="0"/>
  </r>
  <r>
    <s v="PAY99560001"/>
    <d v="2022-08-07T00:00:00"/>
    <n v="1470.81"/>
    <x v="1"/>
    <x v="1"/>
    <s v="POL20801175"/>
    <n v="1"/>
    <n v="2022"/>
    <s v="August"/>
    <n v="0"/>
    <n v="1"/>
  </r>
  <r>
    <s v="PAY51118368"/>
    <d v="2024-03-24T00:00:00"/>
    <n v="1467.04"/>
    <x v="1"/>
    <x v="1"/>
    <s v="POL27741875"/>
    <n v="1"/>
    <n v="2024"/>
    <s v="March"/>
    <n v="0"/>
    <n v="1"/>
  </r>
  <r>
    <s v="PAY06369508"/>
    <d v="2023-10-19T00:00:00"/>
    <n v="965.92"/>
    <x v="2"/>
    <x v="1"/>
    <s v="POL79861668"/>
    <n v="1"/>
    <n v="2023"/>
    <s v="October"/>
    <n v="0"/>
    <n v="1"/>
  </r>
  <r>
    <s v="PAY05252177"/>
    <d v="2023-01-26T00:00:00"/>
    <n v="645.86"/>
    <x v="2"/>
    <x v="1"/>
    <s v="POL89472328"/>
    <n v="1"/>
    <n v="2023"/>
    <s v="January"/>
    <n v="0"/>
    <n v="1"/>
  </r>
  <r>
    <s v="PAY85679013"/>
    <d v="2023-06-01T00:00:00"/>
    <n v="256.57"/>
    <x v="0"/>
    <x v="0"/>
    <s v="POL54520836"/>
    <n v="0"/>
    <n v="2023"/>
    <s v="June"/>
    <n v="1"/>
    <n v="0"/>
  </r>
  <r>
    <s v="PAY44106928"/>
    <d v="2024-04-14T00:00:00"/>
    <n v="251.95"/>
    <x v="1"/>
    <x v="1"/>
    <s v="POL27171310"/>
    <n v="1"/>
    <n v="2024"/>
    <s v="April"/>
    <n v="0"/>
    <n v="1"/>
  </r>
  <r>
    <s v="PAY49062182"/>
    <d v="2023-03-27T00:00:00"/>
    <n v="113.41"/>
    <x v="1"/>
    <x v="1"/>
    <s v="POL06351305"/>
    <n v="1"/>
    <n v="2023"/>
    <s v="March"/>
    <n v="0"/>
    <n v="1"/>
  </r>
  <r>
    <s v="PAY69081386"/>
    <d v="2022-09-05T00:00:00"/>
    <n v="284.79000000000002"/>
    <x v="0"/>
    <x v="0"/>
    <s v="POL22399101"/>
    <n v="0"/>
    <n v="2022"/>
    <s v="September"/>
    <n v="1"/>
    <n v="0"/>
  </r>
  <r>
    <s v="PAY50889231"/>
    <d v="2022-03-09T00:00:00"/>
    <n v="899"/>
    <x v="1"/>
    <x v="1"/>
    <s v="POL69476490"/>
    <n v="1"/>
    <n v="2022"/>
    <s v="March"/>
    <n v="0"/>
    <n v="1"/>
  </r>
  <r>
    <s v="PAY81159626"/>
    <d v="2024-08-16T00:00:00"/>
    <n v="1396.47"/>
    <x v="1"/>
    <x v="1"/>
    <s v="POL44866114"/>
    <n v="1"/>
    <n v="2024"/>
    <s v="August"/>
    <n v="0"/>
    <n v="1"/>
  </r>
  <r>
    <s v="PAY17066394"/>
    <d v="2024-01-30T00:00:00"/>
    <n v="880.32"/>
    <x v="2"/>
    <x v="0"/>
    <s v="POL93012338"/>
    <n v="0"/>
    <n v="2024"/>
    <s v="January"/>
    <n v="1"/>
    <n v="0"/>
  </r>
  <r>
    <s v="PAY77979119"/>
    <d v="2023-06-04T00:00:00"/>
    <n v="258.47000000000003"/>
    <x v="2"/>
    <x v="1"/>
    <s v="POL59942075"/>
    <n v="1"/>
    <n v="2023"/>
    <s v="June"/>
    <n v="0"/>
    <n v="1"/>
  </r>
  <r>
    <s v="PAY19788316"/>
    <d v="2022-06-07T00:00:00"/>
    <n v="496.98"/>
    <x v="0"/>
    <x v="0"/>
    <s v="POL97638998"/>
    <n v="0"/>
    <n v="2022"/>
    <s v="June"/>
    <n v="1"/>
    <n v="0"/>
  </r>
  <r>
    <s v="PAY37247258"/>
    <d v="2022-03-12T00:00:00"/>
    <n v="241.92"/>
    <x v="2"/>
    <x v="0"/>
    <s v="POL00074761"/>
    <n v="0"/>
    <n v="2022"/>
    <s v="March"/>
    <n v="1"/>
    <n v="0"/>
  </r>
  <r>
    <s v="PAY64905961"/>
    <d v="2022-01-09T00:00:00"/>
    <n v="1347.74"/>
    <x v="0"/>
    <x v="1"/>
    <s v="POL92884987"/>
    <n v="1"/>
    <n v="2022"/>
    <s v="January"/>
    <n v="0"/>
    <n v="1"/>
  </r>
  <r>
    <s v="PAY71639942"/>
    <d v="2023-09-13T00:00:00"/>
    <n v="77.89"/>
    <x v="0"/>
    <x v="0"/>
    <s v="POL53495954"/>
    <n v="0"/>
    <n v="2023"/>
    <s v="September"/>
    <n v="1"/>
    <n v="0"/>
  </r>
  <r>
    <s v="PAY01014681"/>
    <d v="2023-06-11T00:00:00"/>
    <n v="1055.52"/>
    <x v="0"/>
    <x v="1"/>
    <s v="POL71221796"/>
    <n v="1"/>
    <n v="2023"/>
    <s v="June"/>
    <n v="0"/>
    <n v="1"/>
  </r>
  <r>
    <s v="PAY64616047"/>
    <d v="2024-02-04T00:00:00"/>
    <n v="1405.58"/>
    <x v="2"/>
    <x v="0"/>
    <s v="POL56561026"/>
    <n v="0"/>
    <n v="2024"/>
    <s v="February"/>
    <n v="1"/>
    <n v="0"/>
  </r>
  <r>
    <s v="PAY32010022"/>
    <d v="2023-02-21T00:00:00"/>
    <n v="1356.69"/>
    <x v="0"/>
    <x v="1"/>
    <s v="POL13714686"/>
    <n v="1"/>
    <n v="2023"/>
    <s v="February"/>
    <n v="0"/>
    <n v="1"/>
  </r>
  <r>
    <s v="PAY80247649"/>
    <d v="2024-01-04T00:00:00"/>
    <n v="120.83"/>
    <x v="1"/>
    <x v="0"/>
    <s v="POL27083712"/>
    <n v="0"/>
    <n v="2024"/>
    <s v="January"/>
    <n v="1"/>
    <n v="0"/>
  </r>
  <r>
    <s v="PAY17611015"/>
    <d v="2024-07-21T00:00:00"/>
    <n v="1159.5999999999999"/>
    <x v="2"/>
    <x v="1"/>
    <s v="POL25631558"/>
    <n v="1"/>
    <n v="2024"/>
    <s v="July"/>
    <n v="0"/>
    <n v="1"/>
  </r>
  <r>
    <s v="PAY73976750"/>
    <d v="2023-05-03T00:00:00"/>
    <n v="1480.23"/>
    <x v="1"/>
    <x v="0"/>
    <s v="POL16978594"/>
    <n v="0"/>
    <n v="2023"/>
    <s v="May"/>
    <n v="1"/>
    <n v="0"/>
  </r>
  <r>
    <s v="PAY29879293"/>
    <d v="2024-07-20T00:00:00"/>
    <n v="1376.92"/>
    <x v="0"/>
    <x v="0"/>
    <s v="POL17133126"/>
    <n v="0"/>
    <n v="2024"/>
    <s v="July"/>
    <n v="1"/>
    <n v="0"/>
  </r>
  <r>
    <s v="PAY35047243"/>
    <d v="2022-08-06T00:00:00"/>
    <n v="488.15"/>
    <x v="0"/>
    <x v="1"/>
    <s v="POL76278767"/>
    <n v="1"/>
    <n v="2022"/>
    <s v="August"/>
    <n v="0"/>
    <n v="1"/>
  </r>
  <r>
    <s v="PAY49259529"/>
    <d v="2024-02-28T00:00:00"/>
    <n v="902.62"/>
    <x v="0"/>
    <x v="0"/>
    <s v="POL23336703"/>
    <n v="0"/>
    <n v="2024"/>
    <s v="February"/>
    <n v="1"/>
    <n v="0"/>
  </r>
  <r>
    <s v="PAY29076687"/>
    <d v="2024-05-22T00:00:00"/>
    <n v="126.58"/>
    <x v="2"/>
    <x v="1"/>
    <s v="POL97172919"/>
    <n v="1"/>
    <n v="2024"/>
    <s v="May"/>
    <n v="0"/>
    <n v="1"/>
  </r>
  <r>
    <s v="PAY93413793"/>
    <d v="2024-06-29T00:00:00"/>
    <n v="880.54"/>
    <x v="0"/>
    <x v="1"/>
    <s v="POL76144005"/>
    <n v="1"/>
    <n v="2024"/>
    <s v="June"/>
    <n v="0"/>
    <n v="1"/>
  </r>
  <r>
    <s v="PAY60384867"/>
    <d v="2024-03-25T00:00:00"/>
    <n v="1297.51"/>
    <x v="1"/>
    <x v="0"/>
    <s v="POL66239036"/>
    <n v="0"/>
    <n v="2024"/>
    <s v="March"/>
    <n v="1"/>
    <n v="0"/>
  </r>
  <r>
    <s v="PAY28706409"/>
    <d v="2021-12-27T00:00:00"/>
    <n v="372.27"/>
    <x v="1"/>
    <x v="1"/>
    <s v="POL19709461"/>
    <n v="1"/>
    <n v="2021"/>
    <s v="December"/>
    <n v="0"/>
    <n v="1"/>
  </r>
  <r>
    <s v="PAY41351467"/>
    <d v="2022-10-09T00:00:00"/>
    <n v="1453.39"/>
    <x v="2"/>
    <x v="1"/>
    <s v="POL95668571"/>
    <n v="1"/>
    <n v="2022"/>
    <s v="October"/>
    <n v="0"/>
    <n v="1"/>
  </r>
  <r>
    <s v="PAY12164262"/>
    <d v="2024-08-21T00:00:00"/>
    <n v="565.45000000000005"/>
    <x v="1"/>
    <x v="1"/>
    <s v="POL78634856"/>
    <n v="1"/>
    <n v="2024"/>
    <s v="August"/>
    <n v="0"/>
    <n v="1"/>
  </r>
  <r>
    <s v="PAY65245026"/>
    <d v="2024-07-24T00:00:00"/>
    <n v="106.92"/>
    <x v="2"/>
    <x v="1"/>
    <s v="POL14157474"/>
    <n v="1"/>
    <n v="2024"/>
    <s v="July"/>
    <n v="0"/>
    <n v="1"/>
  </r>
  <r>
    <s v="PAY96819956"/>
    <d v="2022-08-31T00:00:00"/>
    <n v="679.17"/>
    <x v="2"/>
    <x v="1"/>
    <s v="POL43888562"/>
    <n v="1"/>
    <n v="2022"/>
    <s v="August"/>
    <n v="0"/>
    <n v="1"/>
  </r>
  <r>
    <s v="PAY39570748"/>
    <d v="2022-08-12T00:00:00"/>
    <n v="251.68"/>
    <x v="1"/>
    <x v="0"/>
    <s v="POL98432913"/>
    <n v="0"/>
    <n v="2022"/>
    <s v="August"/>
    <n v="1"/>
    <n v="0"/>
  </r>
  <r>
    <s v="PAY02874179"/>
    <d v="2024-03-14T00:00:00"/>
    <n v="211.03"/>
    <x v="0"/>
    <x v="0"/>
    <s v="POL40158884"/>
    <n v="0"/>
    <n v="2024"/>
    <s v="March"/>
    <n v="1"/>
    <n v="0"/>
  </r>
  <r>
    <s v="PAY30258764"/>
    <d v="2022-10-16T00:00:00"/>
    <n v="257.89999999999998"/>
    <x v="1"/>
    <x v="0"/>
    <s v="POL91500527"/>
    <n v="0"/>
    <n v="2022"/>
    <s v="October"/>
    <n v="1"/>
    <n v="0"/>
  </r>
  <r>
    <s v="PAY24166531"/>
    <d v="2023-03-07T00:00:00"/>
    <n v="1310.07"/>
    <x v="1"/>
    <x v="0"/>
    <s v="POL86723130"/>
    <n v="0"/>
    <n v="2023"/>
    <s v="March"/>
    <n v="1"/>
    <n v="0"/>
  </r>
  <r>
    <s v="PAY25415830"/>
    <d v="2024-01-06T00:00:00"/>
    <n v="354.01"/>
    <x v="2"/>
    <x v="0"/>
    <s v="POL22897699"/>
    <n v="0"/>
    <n v="2024"/>
    <s v="January"/>
    <n v="1"/>
    <n v="0"/>
  </r>
  <r>
    <s v="PAY56249589"/>
    <d v="2024-10-15T00:00:00"/>
    <n v="894.74"/>
    <x v="2"/>
    <x v="0"/>
    <s v="POL18274117"/>
    <n v="0"/>
    <n v="2024"/>
    <s v="October"/>
    <n v="1"/>
    <n v="0"/>
  </r>
  <r>
    <s v="PAY79637303"/>
    <d v="2024-03-21T00:00:00"/>
    <n v="1196.97"/>
    <x v="1"/>
    <x v="0"/>
    <s v="POL30316211"/>
    <n v="0"/>
    <n v="2024"/>
    <s v="March"/>
    <n v="1"/>
    <n v="0"/>
  </r>
  <r>
    <s v="PAY68089932"/>
    <d v="2022-10-22T00:00:00"/>
    <n v="1482.73"/>
    <x v="0"/>
    <x v="0"/>
    <s v="POL22162508"/>
    <n v="0"/>
    <n v="2022"/>
    <s v="October"/>
    <n v="1"/>
    <n v="0"/>
  </r>
  <r>
    <s v="PAY90208128"/>
    <d v="2022-06-26T00:00:00"/>
    <n v="265.25"/>
    <x v="0"/>
    <x v="0"/>
    <s v="POL48910951"/>
    <n v="0"/>
    <n v="2022"/>
    <s v="June"/>
    <n v="1"/>
    <n v="0"/>
  </r>
  <r>
    <s v="PAY09087548"/>
    <d v="2023-10-09T00:00:00"/>
    <n v="249.22"/>
    <x v="1"/>
    <x v="0"/>
    <s v="POL01286767"/>
    <n v="0"/>
    <n v="2023"/>
    <s v="October"/>
    <n v="1"/>
    <n v="0"/>
  </r>
  <r>
    <s v="PAY53684368"/>
    <d v="2023-07-08T00:00:00"/>
    <n v="1226.07"/>
    <x v="2"/>
    <x v="1"/>
    <s v="POL06516392"/>
    <n v="1"/>
    <n v="2023"/>
    <s v="July"/>
    <n v="0"/>
    <n v="1"/>
  </r>
  <r>
    <s v="PAY19954151"/>
    <d v="2024-11-17T00:00:00"/>
    <n v="1216.25"/>
    <x v="0"/>
    <x v="0"/>
    <s v="POL74649715"/>
    <n v="0"/>
    <n v="2024"/>
    <s v="November"/>
    <n v="1"/>
    <n v="0"/>
  </r>
  <r>
    <s v="PAY14800192"/>
    <d v="2023-11-30T00:00:00"/>
    <n v="1408.38"/>
    <x v="0"/>
    <x v="0"/>
    <s v="POL67753905"/>
    <n v="0"/>
    <n v="2023"/>
    <s v="November"/>
    <n v="1"/>
    <n v="0"/>
  </r>
  <r>
    <s v="PAY17911153"/>
    <d v="2023-07-01T00:00:00"/>
    <n v="519.16"/>
    <x v="2"/>
    <x v="1"/>
    <s v="POL68317236"/>
    <n v="1"/>
    <n v="2023"/>
    <s v="July"/>
    <n v="0"/>
    <n v="1"/>
  </r>
  <r>
    <s v="PAY20143911"/>
    <d v="2022-12-11T00:00:00"/>
    <n v="1416.3"/>
    <x v="2"/>
    <x v="1"/>
    <s v="POL02457698"/>
    <n v="1"/>
    <n v="2022"/>
    <s v="December"/>
    <n v="0"/>
    <n v="1"/>
  </r>
  <r>
    <s v="PAY49660627"/>
    <d v="2022-09-08T00:00:00"/>
    <n v="139.80000000000001"/>
    <x v="2"/>
    <x v="1"/>
    <s v="POL23851177"/>
    <n v="1"/>
    <n v="2022"/>
    <s v="September"/>
    <n v="0"/>
    <n v="1"/>
  </r>
  <r>
    <s v="PAY76516159"/>
    <d v="2024-11-11T00:00:00"/>
    <n v="668.69"/>
    <x v="1"/>
    <x v="0"/>
    <s v="POL91394495"/>
    <n v="0"/>
    <n v="2024"/>
    <s v="November"/>
    <n v="1"/>
    <n v="0"/>
  </r>
  <r>
    <s v="PAY48742050"/>
    <d v="2023-03-18T00:00:00"/>
    <n v="825.69"/>
    <x v="0"/>
    <x v="1"/>
    <s v="POL75362203"/>
    <n v="1"/>
    <n v="2023"/>
    <s v="March"/>
    <n v="0"/>
    <n v="1"/>
  </r>
  <r>
    <s v="PAY72205588"/>
    <d v="2022-03-03T00:00:00"/>
    <n v="66.37"/>
    <x v="0"/>
    <x v="0"/>
    <s v="POL78989397"/>
    <n v="0"/>
    <n v="2022"/>
    <s v="March"/>
    <n v="1"/>
    <n v="0"/>
  </r>
  <r>
    <s v="PAY45940669"/>
    <d v="2024-11-10T00:00:00"/>
    <n v="898.02"/>
    <x v="1"/>
    <x v="0"/>
    <s v="POL21551791"/>
    <n v="0"/>
    <n v="2024"/>
    <s v="November"/>
    <n v="1"/>
    <n v="0"/>
  </r>
  <r>
    <s v="PAY64579028"/>
    <d v="2022-05-05T00:00:00"/>
    <n v="1268.67"/>
    <x v="2"/>
    <x v="0"/>
    <s v="POL79694527"/>
    <n v="0"/>
    <n v="2022"/>
    <s v="May"/>
    <n v="1"/>
    <n v="0"/>
  </r>
  <r>
    <s v="PAY87940630"/>
    <d v="2023-04-17T00:00:00"/>
    <n v="1164.27"/>
    <x v="1"/>
    <x v="1"/>
    <s v="POL62969017"/>
    <n v="1"/>
    <n v="2023"/>
    <s v="April"/>
    <n v="0"/>
    <n v="1"/>
  </r>
  <r>
    <s v="PAY13581448"/>
    <d v="2024-07-28T00:00:00"/>
    <n v="890.82"/>
    <x v="1"/>
    <x v="1"/>
    <s v="POL35996382"/>
    <n v="1"/>
    <n v="2024"/>
    <s v="July"/>
    <n v="0"/>
    <n v="1"/>
  </r>
  <r>
    <s v="PAY36621467"/>
    <d v="2023-03-09T00:00:00"/>
    <n v="1310.5"/>
    <x v="0"/>
    <x v="1"/>
    <s v="POL99892267"/>
    <n v="1"/>
    <n v="2023"/>
    <s v="March"/>
    <n v="0"/>
    <n v="1"/>
  </r>
  <r>
    <s v="PAY64628273"/>
    <d v="2023-05-11T00:00:00"/>
    <n v="1423.48"/>
    <x v="2"/>
    <x v="1"/>
    <s v="POL20839843"/>
    <n v="1"/>
    <n v="2023"/>
    <s v="May"/>
    <n v="0"/>
    <n v="1"/>
  </r>
  <r>
    <s v="PAY18959801"/>
    <d v="2021-12-26T00:00:00"/>
    <n v="1367.29"/>
    <x v="1"/>
    <x v="1"/>
    <s v="POL07226848"/>
    <n v="1"/>
    <n v="2021"/>
    <s v="December"/>
    <n v="0"/>
    <n v="1"/>
  </r>
  <r>
    <s v="PAY12967256"/>
    <d v="2022-02-04T00:00:00"/>
    <n v="1077.1099999999999"/>
    <x v="0"/>
    <x v="0"/>
    <s v="POL09615361"/>
    <n v="0"/>
    <n v="2022"/>
    <s v="February"/>
    <n v="1"/>
    <n v="0"/>
  </r>
  <r>
    <s v="PAY69605990"/>
    <d v="2022-11-04T00:00:00"/>
    <n v="1375.08"/>
    <x v="1"/>
    <x v="1"/>
    <s v="POL89376913"/>
    <n v="1"/>
    <n v="2022"/>
    <s v="November"/>
    <n v="0"/>
    <n v="1"/>
  </r>
  <r>
    <s v="PAY91492782"/>
    <d v="2024-12-03T00:00:00"/>
    <n v="293.37"/>
    <x v="0"/>
    <x v="1"/>
    <s v="POL51850419"/>
    <n v="1"/>
    <n v="2024"/>
    <s v="December"/>
    <n v="0"/>
    <n v="1"/>
  </r>
  <r>
    <s v="PAY52916583"/>
    <d v="2022-12-11T00:00:00"/>
    <n v="372.61"/>
    <x v="2"/>
    <x v="1"/>
    <s v="POL57229212"/>
    <n v="1"/>
    <n v="2022"/>
    <s v="December"/>
    <n v="0"/>
    <n v="1"/>
  </r>
  <r>
    <s v="PAY92475167"/>
    <d v="2023-07-13T00:00:00"/>
    <n v="75.62"/>
    <x v="0"/>
    <x v="1"/>
    <s v="POL96996235"/>
    <n v="1"/>
    <n v="2023"/>
    <s v="July"/>
    <n v="0"/>
    <n v="1"/>
  </r>
  <r>
    <s v="PAY55420295"/>
    <d v="2024-10-10T00:00:00"/>
    <n v="824.22"/>
    <x v="1"/>
    <x v="1"/>
    <s v="POL05204154"/>
    <n v="1"/>
    <n v="2024"/>
    <s v="October"/>
    <n v="0"/>
    <n v="1"/>
  </r>
  <r>
    <s v="PAY65076068"/>
    <d v="2024-07-27T00:00:00"/>
    <n v="997.54"/>
    <x v="0"/>
    <x v="1"/>
    <s v="POL97235049"/>
    <n v="1"/>
    <n v="2024"/>
    <s v="July"/>
    <n v="0"/>
    <n v="1"/>
  </r>
  <r>
    <s v="PAY36891640"/>
    <d v="2022-01-04T00:00:00"/>
    <n v="235.44"/>
    <x v="2"/>
    <x v="0"/>
    <s v="POL19957770"/>
    <n v="0"/>
    <n v="2022"/>
    <s v="January"/>
    <n v="1"/>
    <n v="0"/>
  </r>
  <r>
    <s v="PAY37133507"/>
    <d v="2024-04-17T00:00:00"/>
    <n v="667.83"/>
    <x v="0"/>
    <x v="0"/>
    <s v="POL64283889"/>
    <n v="0"/>
    <n v="2024"/>
    <s v="April"/>
    <n v="1"/>
    <n v="0"/>
  </r>
  <r>
    <s v="PAY97951259"/>
    <d v="2023-02-25T00:00:00"/>
    <n v="865.75"/>
    <x v="1"/>
    <x v="0"/>
    <s v="POL07078939"/>
    <n v="0"/>
    <n v="2023"/>
    <s v="February"/>
    <n v="1"/>
    <n v="0"/>
  </r>
  <r>
    <s v="PAY01735212"/>
    <d v="2023-05-05T00:00:00"/>
    <n v="1122.5899999999999"/>
    <x v="2"/>
    <x v="0"/>
    <s v="POL37924331"/>
    <n v="0"/>
    <n v="2023"/>
    <s v="May"/>
    <n v="1"/>
    <n v="0"/>
  </r>
  <r>
    <s v="PAY58657401"/>
    <d v="2024-11-23T00:00:00"/>
    <n v="1401.31"/>
    <x v="1"/>
    <x v="1"/>
    <s v="POL26441179"/>
    <n v="1"/>
    <n v="2024"/>
    <s v="November"/>
    <n v="0"/>
    <n v="1"/>
  </r>
  <r>
    <s v="PAY38566228"/>
    <d v="2022-10-12T00:00:00"/>
    <n v="552.54"/>
    <x v="1"/>
    <x v="1"/>
    <s v="POL71149711"/>
    <n v="1"/>
    <n v="2022"/>
    <s v="October"/>
    <n v="0"/>
    <n v="1"/>
  </r>
  <r>
    <s v="PAY26797624"/>
    <d v="2024-06-04T00:00:00"/>
    <n v="170.15"/>
    <x v="0"/>
    <x v="1"/>
    <s v="POL19058769"/>
    <n v="1"/>
    <n v="2024"/>
    <s v="June"/>
    <n v="0"/>
    <n v="1"/>
  </r>
  <r>
    <s v="PAY83457908"/>
    <d v="2024-08-01T00:00:00"/>
    <n v="885.57"/>
    <x v="0"/>
    <x v="0"/>
    <s v="POL29305592"/>
    <n v="0"/>
    <n v="2024"/>
    <s v="August"/>
    <n v="1"/>
    <n v="0"/>
  </r>
  <r>
    <s v="PAY37884365"/>
    <d v="2024-03-22T00:00:00"/>
    <n v="904.64"/>
    <x v="2"/>
    <x v="1"/>
    <s v="POL37962495"/>
    <n v="1"/>
    <n v="2024"/>
    <s v="March"/>
    <n v="0"/>
    <n v="1"/>
  </r>
  <r>
    <s v="PAY26524685"/>
    <d v="2022-08-25T00:00:00"/>
    <n v="1406.78"/>
    <x v="2"/>
    <x v="1"/>
    <s v="POL79966692"/>
    <n v="1"/>
    <n v="2022"/>
    <s v="August"/>
    <n v="0"/>
    <n v="1"/>
  </r>
  <r>
    <s v="PAY03623523"/>
    <d v="2022-07-02T00:00:00"/>
    <n v="1442.05"/>
    <x v="0"/>
    <x v="0"/>
    <s v="POL24466673"/>
    <n v="0"/>
    <n v="2022"/>
    <s v="July"/>
    <n v="1"/>
    <n v="0"/>
  </r>
  <r>
    <s v="PAY95800933"/>
    <d v="2024-02-22T00:00:00"/>
    <n v="1283.1300000000001"/>
    <x v="1"/>
    <x v="1"/>
    <s v="POL06601160"/>
    <n v="1"/>
    <n v="2024"/>
    <s v="February"/>
    <n v="0"/>
    <n v="1"/>
  </r>
  <r>
    <s v="PAY81320129"/>
    <d v="2023-03-15T00:00:00"/>
    <n v="1337.23"/>
    <x v="0"/>
    <x v="0"/>
    <s v="POL80929677"/>
    <n v="0"/>
    <n v="2023"/>
    <s v="March"/>
    <n v="1"/>
    <n v="0"/>
  </r>
  <r>
    <s v="PAY11137575"/>
    <d v="2023-03-03T00:00:00"/>
    <n v="1486.45"/>
    <x v="2"/>
    <x v="1"/>
    <s v="POL84091621"/>
    <n v="1"/>
    <n v="2023"/>
    <s v="March"/>
    <n v="0"/>
    <n v="1"/>
  </r>
  <r>
    <s v="PAY93567259"/>
    <d v="2022-09-09T00:00:00"/>
    <n v="441.12"/>
    <x v="1"/>
    <x v="0"/>
    <s v="POL12912083"/>
    <n v="0"/>
    <n v="2022"/>
    <s v="September"/>
    <n v="1"/>
    <n v="0"/>
  </r>
  <r>
    <s v="PAY52917704"/>
    <d v="2022-10-13T00:00:00"/>
    <n v="1098.8900000000001"/>
    <x v="0"/>
    <x v="1"/>
    <s v="POL83011095"/>
    <n v="1"/>
    <n v="2022"/>
    <s v="October"/>
    <n v="0"/>
    <n v="1"/>
  </r>
  <r>
    <s v="PAY55676894"/>
    <d v="2023-12-05T00:00:00"/>
    <n v="901.82"/>
    <x v="0"/>
    <x v="1"/>
    <s v="POL38618818"/>
    <n v="1"/>
    <n v="2023"/>
    <s v="December"/>
    <n v="0"/>
    <n v="1"/>
  </r>
  <r>
    <s v="PAY53487043"/>
    <d v="2023-10-11T00:00:00"/>
    <n v="637.37"/>
    <x v="1"/>
    <x v="1"/>
    <s v="POL47731308"/>
    <n v="1"/>
    <n v="2023"/>
    <s v="October"/>
    <n v="0"/>
    <n v="1"/>
  </r>
  <r>
    <s v="PAY44519142"/>
    <d v="2021-12-31T00:00:00"/>
    <n v="196.72"/>
    <x v="2"/>
    <x v="1"/>
    <s v="POL81320794"/>
    <n v="1"/>
    <n v="2021"/>
    <s v="December"/>
    <n v="0"/>
    <n v="1"/>
  </r>
  <r>
    <s v="PAY59445934"/>
    <d v="2022-05-03T00:00:00"/>
    <n v="232.15"/>
    <x v="1"/>
    <x v="0"/>
    <s v="POL98458382"/>
    <n v="0"/>
    <n v="2022"/>
    <s v="May"/>
    <n v="1"/>
    <n v="0"/>
  </r>
  <r>
    <s v="PAY98319087"/>
    <d v="2023-09-11T00:00:00"/>
    <n v="274.69"/>
    <x v="0"/>
    <x v="0"/>
    <s v="POL43919084"/>
    <n v="0"/>
    <n v="2023"/>
    <s v="September"/>
    <n v="1"/>
    <n v="0"/>
  </r>
  <r>
    <s v="PAY06903299"/>
    <d v="2023-11-25T00:00:00"/>
    <n v="597.79999999999995"/>
    <x v="2"/>
    <x v="0"/>
    <s v="POL05208106"/>
    <n v="0"/>
    <n v="2023"/>
    <s v="November"/>
    <n v="1"/>
    <n v="0"/>
  </r>
  <r>
    <s v="PAY07864413"/>
    <d v="2024-06-17T00:00:00"/>
    <n v="565.38"/>
    <x v="2"/>
    <x v="1"/>
    <s v="POL22399101"/>
    <n v="1"/>
    <n v="2024"/>
    <s v="June"/>
    <n v="0"/>
    <n v="1"/>
  </r>
  <r>
    <s v="PAY80173702"/>
    <d v="2022-09-09T00:00:00"/>
    <n v="909.04"/>
    <x v="1"/>
    <x v="0"/>
    <s v="POL95836164"/>
    <n v="0"/>
    <n v="2022"/>
    <s v="September"/>
    <n v="1"/>
    <n v="0"/>
  </r>
  <r>
    <s v="PAY67229709"/>
    <d v="2022-03-16T00:00:00"/>
    <n v="1059.26"/>
    <x v="0"/>
    <x v="0"/>
    <s v="POL95480869"/>
    <n v="0"/>
    <n v="2022"/>
    <s v="March"/>
    <n v="1"/>
    <n v="0"/>
  </r>
  <r>
    <s v="PAY30693650"/>
    <d v="2024-10-20T00:00:00"/>
    <n v="954.86"/>
    <x v="1"/>
    <x v="1"/>
    <s v="POL14694740"/>
    <n v="1"/>
    <n v="2024"/>
    <s v="October"/>
    <n v="0"/>
    <n v="1"/>
  </r>
  <r>
    <s v="PAY76153306"/>
    <d v="2023-05-02T00:00:00"/>
    <n v="280.02"/>
    <x v="2"/>
    <x v="1"/>
    <s v="POL52000180"/>
    <n v="1"/>
    <n v="2023"/>
    <s v="May"/>
    <n v="0"/>
    <n v="1"/>
  </r>
  <r>
    <s v="PAY79863441"/>
    <d v="2023-06-07T00:00:00"/>
    <n v="404.04"/>
    <x v="0"/>
    <x v="0"/>
    <s v="POL33977553"/>
    <n v="0"/>
    <n v="2023"/>
    <s v="June"/>
    <n v="1"/>
    <n v="0"/>
  </r>
  <r>
    <s v="PAY18267638"/>
    <d v="2022-08-19T00:00:00"/>
    <n v="659.76"/>
    <x v="2"/>
    <x v="1"/>
    <s v="POL03870309"/>
    <n v="1"/>
    <n v="2022"/>
    <s v="August"/>
    <n v="0"/>
    <n v="1"/>
  </r>
  <r>
    <s v="PAY08479866"/>
    <d v="2022-02-08T00:00:00"/>
    <n v="1220.44"/>
    <x v="1"/>
    <x v="1"/>
    <s v="POL07226848"/>
    <n v="1"/>
    <n v="2022"/>
    <s v="February"/>
    <n v="0"/>
    <n v="1"/>
  </r>
  <r>
    <s v="PAY22367196"/>
    <d v="2023-11-17T00:00:00"/>
    <n v="156.41"/>
    <x v="0"/>
    <x v="1"/>
    <s v="POL57812937"/>
    <n v="1"/>
    <n v="2023"/>
    <s v="November"/>
    <n v="0"/>
    <n v="1"/>
  </r>
  <r>
    <s v="PAY63972904"/>
    <d v="2023-10-31T00:00:00"/>
    <n v="1480.97"/>
    <x v="0"/>
    <x v="0"/>
    <s v="POL84725350"/>
    <n v="0"/>
    <n v="2023"/>
    <s v="October"/>
    <n v="1"/>
    <n v="0"/>
  </r>
  <r>
    <s v="PAY34067522"/>
    <d v="2022-11-05T00:00:00"/>
    <n v="388.07"/>
    <x v="1"/>
    <x v="0"/>
    <s v="POL13830672"/>
    <n v="0"/>
    <n v="2022"/>
    <s v="November"/>
    <n v="1"/>
    <n v="0"/>
  </r>
  <r>
    <s v="PAY46754314"/>
    <d v="2024-11-29T00:00:00"/>
    <n v="759.44"/>
    <x v="2"/>
    <x v="1"/>
    <s v="POL75415514"/>
    <n v="1"/>
    <n v="2024"/>
    <s v="November"/>
    <n v="0"/>
    <n v="1"/>
  </r>
  <r>
    <s v="PAY38413527"/>
    <d v="2024-02-21T00:00:00"/>
    <n v="1150.3399999999999"/>
    <x v="2"/>
    <x v="0"/>
    <s v="POL32733098"/>
    <n v="0"/>
    <n v="2024"/>
    <s v="February"/>
    <n v="1"/>
    <n v="0"/>
  </r>
  <r>
    <s v="PAY12828846"/>
    <d v="2022-10-19T00:00:00"/>
    <n v="705.24"/>
    <x v="2"/>
    <x v="1"/>
    <s v="POL76048134"/>
    <n v="1"/>
    <n v="2022"/>
    <s v="October"/>
    <n v="0"/>
    <n v="1"/>
  </r>
  <r>
    <s v="PAY08189217"/>
    <d v="2022-02-11T00:00:00"/>
    <n v="943.35"/>
    <x v="2"/>
    <x v="0"/>
    <s v="POL06336076"/>
    <n v="0"/>
    <n v="2022"/>
    <s v="February"/>
    <n v="1"/>
    <n v="0"/>
  </r>
  <r>
    <s v="PAY39832730"/>
    <d v="2022-12-06T00:00:00"/>
    <n v="554.39"/>
    <x v="0"/>
    <x v="1"/>
    <s v="POL20843719"/>
    <n v="1"/>
    <n v="2022"/>
    <s v="December"/>
    <n v="0"/>
    <n v="1"/>
  </r>
  <r>
    <s v="PAY25317806"/>
    <d v="2022-11-01T00:00:00"/>
    <n v="876.43"/>
    <x v="2"/>
    <x v="1"/>
    <s v="POL24286854"/>
    <n v="1"/>
    <n v="2022"/>
    <s v="November"/>
    <n v="0"/>
    <n v="1"/>
  </r>
  <r>
    <s v="PAY56585586"/>
    <d v="2024-05-08T00:00:00"/>
    <n v="339.51"/>
    <x v="0"/>
    <x v="0"/>
    <s v="POL68261547"/>
    <n v="0"/>
    <n v="2024"/>
    <s v="May"/>
    <n v="1"/>
    <n v="0"/>
  </r>
  <r>
    <s v="PAY84010294"/>
    <d v="2022-01-30T00:00:00"/>
    <n v="463.29"/>
    <x v="2"/>
    <x v="0"/>
    <s v="POL28053301"/>
    <n v="0"/>
    <n v="2022"/>
    <s v="January"/>
    <n v="1"/>
    <n v="0"/>
  </r>
  <r>
    <s v="PAY93954272"/>
    <d v="2024-01-13T00:00:00"/>
    <n v="564.79"/>
    <x v="1"/>
    <x v="1"/>
    <s v="POL65041637"/>
    <n v="1"/>
    <n v="2024"/>
    <s v="January"/>
    <n v="0"/>
    <n v="1"/>
  </r>
  <r>
    <s v="PAY20694097"/>
    <d v="2023-08-15T00:00:00"/>
    <n v="951.71"/>
    <x v="0"/>
    <x v="0"/>
    <s v="POL30941821"/>
    <n v="0"/>
    <n v="2023"/>
    <s v="August"/>
    <n v="1"/>
    <n v="0"/>
  </r>
  <r>
    <s v="PAY34390939"/>
    <d v="2024-10-25T00:00:00"/>
    <n v="139.76"/>
    <x v="2"/>
    <x v="1"/>
    <s v="POL84566610"/>
    <n v="1"/>
    <n v="2024"/>
    <s v="October"/>
    <n v="0"/>
    <n v="1"/>
  </r>
  <r>
    <s v="PAY87856680"/>
    <d v="2024-02-19T00:00:00"/>
    <n v="1099.1099999999999"/>
    <x v="1"/>
    <x v="0"/>
    <s v="POL73888890"/>
    <n v="0"/>
    <n v="2024"/>
    <s v="February"/>
    <n v="1"/>
    <n v="0"/>
  </r>
  <r>
    <s v="PAY43710477"/>
    <d v="2022-01-15T00:00:00"/>
    <n v="355.68"/>
    <x v="1"/>
    <x v="1"/>
    <s v="POL07613630"/>
    <n v="1"/>
    <n v="2022"/>
    <s v="January"/>
    <n v="0"/>
    <n v="1"/>
  </r>
  <r>
    <s v="PAY90330799"/>
    <d v="2024-02-12T00:00:00"/>
    <n v="631.70000000000005"/>
    <x v="1"/>
    <x v="0"/>
    <s v="POL17568774"/>
    <n v="0"/>
    <n v="2024"/>
    <s v="February"/>
    <n v="1"/>
    <n v="0"/>
  </r>
  <r>
    <s v="PAY72524390"/>
    <d v="2022-04-22T00:00:00"/>
    <n v="204.1"/>
    <x v="0"/>
    <x v="1"/>
    <s v="POL24090621"/>
    <n v="1"/>
    <n v="2022"/>
    <s v="April"/>
    <n v="0"/>
    <n v="1"/>
  </r>
  <r>
    <s v="PAY88842437"/>
    <d v="2024-01-20T00:00:00"/>
    <n v="284.55"/>
    <x v="0"/>
    <x v="1"/>
    <s v="POL98320101"/>
    <n v="1"/>
    <n v="2024"/>
    <s v="January"/>
    <n v="0"/>
    <n v="1"/>
  </r>
  <r>
    <s v="PAY37604564"/>
    <d v="2024-10-12T00:00:00"/>
    <n v="801.59"/>
    <x v="2"/>
    <x v="1"/>
    <s v="POL26656861"/>
    <n v="1"/>
    <n v="2024"/>
    <s v="October"/>
    <n v="0"/>
    <n v="1"/>
  </r>
  <r>
    <s v="PAY90328071"/>
    <d v="2023-10-29T00:00:00"/>
    <n v="1161.1099999999999"/>
    <x v="0"/>
    <x v="1"/>
    <s v="POL21472760"/>
    <n v="1"/>
    <n v="2023"/>
    <s v="October"/>
    <n v="0"/>
    <n v="1"/>
  </r>
  <r>
    <s v="PAY60918910"/>
    <d v="2021-12-29T00:00:00"/>
    <n v="176.35"/>
    <x v="0"/>
    <x v="1"/>
    <s v="POL54520836"/>
    <n v="1"/>
    <n v="2021"/>
    <s v="December"/>
    <n v="0"/>
    <n v="1"/>
  </r>
  <r>
    <s v="PAY96490875"/>
    <d v="2024-07-20T00:00:00"/>
    <n v="752.23"/>
    <x v="1"/>
    <x v="0"/>
    <s v="POL19255943"/>
    <n v="0"/>
    <n v="2024"/>
    <s v="July"/>
    <n v="1"/>
    <n v="0"/>
  </r>
  <r>
    <s v="PAY81585903"/>
    <d v="2023-03-03T00:00:00"/>
    <n v="766.27"/>
    <x v="2"/>
    <x v="1"/>
    <s v="POL70276690"/>
    <n v="1"/>
    <n v="2023"/>
    <s v="March"/>
    <n v="0"/>
    <n v="1"/>
  </r>
  <r>
    <s v="PAY69845460"/>
    <d v="2024-11-19T00:00:00"/>
    <n v="686.66"/>
    <x v="1"/>
    <x v="0"/>
    <s v="POL83231801"/>
    <n v="0"/>
    <n v="2024"/>
    <s v="November"/>
    <n v="1"/>
    <n v="0"/>
  </r>
  <r>
    <s v="PAY11246971"/>
    <d v="2023-01-09T00:00:00"/>
    <n v="791.23"/>
    <x v="1"/>
    <x v="1"/>
    <s v="POL09367565"/>
    <n v="1"/>
    <n v="2023"/>
    <s v="January"/>
    <n v="0"/>
    <n v="1"/>
  </r>
  <r>
    <s v="PAY50342444"/>
    <d v="2022-05-26T00:00:00"/>
    <n v="837.1"/>
    <x v="1"/>
    <x v="0"/>
    <s v="POL77562289"/>
    <n v="0"/>
    <n v="2022"/>
    <s v="May"/>
    <n v="1"/>
    <n v="0"/>
  </r>
  <r>
    <s v="PAY02026702"/>
    <d v="2023-06-21T00:00:00"/>
    <n v="296.22000000000003"/>
    <x v="1"/>
    <x v="1"/>
    <s v="POL98054081"/>
    <n v="1"/>
    <n v="2023"/>
    <s v="June"/>
    <n v="0"/>
    <n v="1"/>
  </r>
  <r>
    <s v="PAY33672765"/>
    <d v="2024-01-15T00:00:00"/>
    <n v="615.25"/>
    <x v="2"/>
    <x v="1"/>
    <s v="POL55315698"/>
    <n v="1"/>
    <n v="2024"/>
    <s v="January"/>
    <n v="0"/>
    <n v="1"/>
  </r>
  <r>
    <s v="PAY26769292"/>
    <d v="2022-06-01T00:00:00"/>
    <n v="770.45"/>
    <x v="2"/>
    <x v="1"/>
    <s v="POL94299396"/>
    <n v="1"/>
    <n v="2022"/>
    <s v="June"/>
    <n v="0"/>
    <n v="1"/>
  </r>
  <r>
    <s v="PAY69289837"/>
    <d v="2023-05-13T00:00:00"/>
    <n v="495.21"/>
    <x v="1"/>
    <x v="0"/>
    <s v="POL06037561"/>
    <n v="0"/>
    <n v="2023"/>
    <s v="May"/>
    <n v="1"/>
    <n v="0"/>
  </r>
  <r>
    <s v="PAY67095541"/>
    <d v="2024-04-07T00:00:00"/>
    <n v="1193.6400000000001"/>
    <x v="2"/>
    <x v="0"/>
    <s v="POL75362203"/>
    <n v="0"/>
    <n v="2024"/>
    <s v="April"/>
    <n v="1"/>
    <n v="0"/>
  </r>
  <r>
    <s v="PAY86831812"/>
    <d v="2022-06-20T00:00:00"/>
    <n v="797.84"/>
    <x v="1"/>
    <x v="1"/>
    <s v="POL31763901"/>
    <n v="1"/>
    <n v="2022"/>
    <s v="June"/>
    <n v="0"/>
    <n v="1"/>
  </r>
  <r>
    <s v="PAY24631695"/>
    <d v="2023-02-23T00:00:00"/>
    <n v="1283.81"/>
    <x v="0"/>
    <x v="0"/>
    <s v="POL82520665"/>
    <n v="0"/>
    <n v="2023"/>
    <s v="February"/>
    <n v="1"/>
    <n v="0"/>
  </r>
  <r>
    <s v="PAY75630030"/>
    <d v="2022-08-05T00:00:00"/>
    <n v="506.5"/>
    <x v="1"/>
    <x v="0"/>
    <s v="POL49414469"/>
    <n v="0"/>
    <n v="2022"/>
    <s v="August"/>
    <n v="1"/>
    <n v="0"/>
  </r>
  <r>
    <s v="PAY42134190"/>
    <d v="2022-01-07T00:00:00"/>
    <n v="57.3"/>
    <x v="2"/>
    <x v="1"/>
    <s v="POL30735842"/>
    <n v="1"/>
    <n v="2022"/>
    <s v="January"/>
    <n v="0"/>
    <n v="1"/>
  </r>
  <r>
    <s v="PAY12146255"/>
    <d v="2024-04-11T00:00:00"/>
    <n v="1420.07"/>
    <x v="1"/>
    <x v="1"/>
    <s v="POL12256062"/>
    <n v="1"/>
    <n v="2024"/>
    <s v="April"/>
    <n v="0"/>
    <n v="1"/>
  </r>
  <r>
    <s v="PAY76441330"/>
    <d v="2022-05-11T00:00:00"/>
    <n v="915.1"/>
    <x v="0"/>
    <x v="1"/>
    <s v="POL87067112"/>
    <n v="1"/>
    <n v="2022"/>
    <s v="May"/>
    <n v="0"/>
    <n v="1"/>
  </r>
  <r>
    <s v="PAY81787063"/>
    <d v="2023-05-25T00:00:00"/>
    <n v="1468.36"/>
    <x v="1"/>
    <x v="1"/>
    <s v="POL78473646"/>
    <n v="1"/>
    <n v="2023"/>
    <s v="May"/>
    <n v="0"/>
    <n v="1"/>
  </r>
  <r>
    <s v="PAY80995813"/>
    <d v="2024-01-16T00:00:00"/>
    <n v="250.48"/>
    <x v="0"/>
    <x v="0"/>
    <s v="POL63542337"/>
    <n v="0"/>
    <n v="2024"/>
    <s v="January"/>
    <n v="1"/>
    <n v="0"/>
  </r>
  <r>
    <s v="PAY96577131"/>
    <d v="2024-07-25T00:00:00"/>
    <n v="787.55"/>
    <x v="0"/>
    <x v="0"/>
    <s v="POL35621374"/>
    <n v="0"/>
    <n v="2024"/>
    <s v="July"/>
    <n v="1"/>
    <n v="0"/>
  </r>
  <r>
    <s v="PAY91082174"/>
    <d v="2022-10-21T00:00:00"/>
    <n v="223.48"/>
    <x v="2"/>
    <x v="0"/>
    <s v="POL90883106"/>
    <n v="0"/>
    <n v="2022"/>
    <s v="October"/>
    <n v="1"/>
    <n v="0"/>
  </r>
  <r>
    <s v="PAY47878608"/>
    <d v="2022-03-03T00:00:00"/>
    <n v="1023.8"/>
    <x v="1"/>
    <x v="1"/>
    <s v="POL28677105"/>
    <n v="1"/>
    <n v="2022"/>
    <s v="March"/>
    <n v="0"/>
    <n v="1"/>
  </r>
  <r>
    <s v="PAY97639645"/>
    <d v="2022-02-25T00:00:00"/>
    <n v="745.81"/>
    <x v="2"/>
    <x v="0"/>
    <s v="POL40675143"/>
    <n v="0"/>
    <n v="2022"/>
    <s v="February"/>
    <n v="1"/>
    <n v="0"/>
  </r>
  <r>
    <s v="PAY37105603"/>
    <d v="2022-01-07T00:00:00"/>
    <n v="706.86"/>
    <x v="2"/>
    <x v="0"/>
    <s v="POL91109221"/>
    <n v="0"/>
    <n v="2022"/>
    <s v="January"/>
    <n v="1"/>
    <n v="0"/>
  </r>
  <r>
    <s v="PAY89727400"/>
    <d v="2022-12-27T00:00:00"/>
    <n v="557.41"/>
    <x v="1"/>
    <x v="1"/>
    <s v="POL39610160"/>
    <n v="1"/>
    <n v="2022"/>
    <s v="December"/>
    <n v="0"/>
    <n v="1"/>
  </r>
  <r>
    <s v="PAY68286958"/>
    <d v="2024-11-09T00:00:00"/>
    <n v="1178.67"/>
    <x v="1"/>
    <x v="0"/>
    <s v="POL20532227"/>
    <n v="0"/>
    <n v="2024"/>
    <s v="November"/>
    <n v="1"/>
    <n v="0"/>
  </r>
  <r>
    <s v="PAY70415597"/>
    <d v="2022-08-05T00:00:00"/>
    <n v="999.39"/>
    <x v="1"/>
    <x v="1"/>
    <s v="POL24773335"/>
    <n v="1"/>
    <n v="2022"/>
    <s v="August"/>
    <n v="0"/>
    <n v="1"/>
  </r>
  <r>
    <s v="PAY89380631"/>
    <d v="2024-01-06T00:00:00"/>
    <n v="1310.02"/>
    <x v="1"/>
    <x v="1"/>
    <s v="POL11303623"/>
    <n v="1"/>
    <n v="2024"/>
    <s v="January"/>
    <n v="0"/>
    <n v="1"/>
  </r>
  <r>
    <s v="PAY24556248"/>
    <d v="2024-08-13T00:00:00"/>
    <n v="142.63"/>
    <x v="1"/>
    <x v="0"/>
    <s v="POL74506974"/>
    <n v="0"/>
    <n v="2024"/>
    <s v="August"/>
    <n v="1"/>
    <n v="0"/>
  </r>
  <r>
    <s v="PAY76135490"/>
    <d v="2023-11-28T00:00:00"/>
    <n v="724.74"/>
    <x v="2"/>
    <x v="1"/>
    <s v="POL17938396"/>
    <n v="1"/>
    <n v="2023"/>
    <s v="November"/>
    <n v="0"/>
    <n v="1"/>
  </r>
  <r>
    <s v="PAY03856917"/>
    <d v="2023-07-22T00:00:00"/>
    <n v="67.41"/>
    <x v="1"/>
    <x v="0"/>
    <s v="POL58472274"/>
    <n v="0"/>
    <n v="2023"/>
    <s v="July"/>
    <n v="1"/>
    <n v="0"/>
  </r>
  <r>
    <s v="PAY02873193"/>
    <d v="2022-10-09T00:00:00"/>
    <n v="1083.56"/>
    <x v="0"/>
    <x v="1"/>
    <s v="POL54969569"/>
    <n v="1"/>
    <n v="2022"/>
    <s v="October"/>
    <n v="0"/>
    <n v="1"/>
  </r>
  <r>
    <s v="PAY45907735"/>
    <d v="2022-05-08T00:00:00"/>
    <n v="135.69"/>
    <x v="1"/>
    <x v="1"/>
    <s v="POL39135067"/>
    <n v="1"/>
    <n v="2022"/>
    <s v="May"/>
    <n v="0"/>
    <n v="1"/>
  </r>
  <r>
    <s v="PAY66974304"/>
    <d v="2022-10-09T00:00:00"/>
    <n v="1032.04"/>
    <x v="2"/>
    <x v="0"/>
    <s v="POL84536532"/>
    <n v="0"/>
    <n v="2022"/>
    <s v="October"/>
    <n v="1"/>
    <n v="0"/>
  </r>
  <r>
    <s v="PAY52720401"/>
    <d v="2021-12-29T00:00:00"/>
    <n v="556.58000000000004"/>
    <x v="1"/>
    <x v="1"/>
    <s v="POL92124618"/>
    <n v="1"/>
    <n v="2021"/>
    <s v="December"/>
    <n v="0"/>
    <n v="1"/>
  </r>
  <r>
    <s v="PAY89482453"/>
    <d v="2022-01-05T00:00:00"/>
    <n v="797.84"/>
    <x v="0"/>
    <x v="0"/>
    <s v="POL91135744"/>
    <n v="0"/>
    <n v="2022"/>
    <s v="January"/>
    <n v="1"/>
    <n v="0"/>
  </r>
  <r>
    <s v="PAY25826984"/>
    <d v="2024-11-24T00:00:00"/>
    <n v="638.27"/>
    <x v="2"/>
    <x v="0"/>
    <s v="POL21785501"/>
    <n v="0"/>
    <n v="2024"/>
    <s v="November"/>
    <n v="1"/>
    <n v="0"/>
  </r>
  <r>
    <s v="PAY50264814"/>
    <d v="2024-11-09T00:00:00"/>
    <n v="549.88"/>
    <x v="1"/>
    <x v="0"/>
    <s v="POL32302882"/>
    <n v="0"/>
    <n v="2024"/>
    <s v="November"/>
    <n v="1"/>
    <n v="0"/>
  </r>
  <r>
    <s v="PAY82248313"/>
    <d v="2023-03-16T00:00:00"/>
    <n v="1348.17"/>
    <x v="0"/>
    <x v="0"/>
    <s v="POL83180602"/>
    <n v="0"/>
    <n v="2023"/>
    <s v="March"/>
    <n v="1"/>
    <n v="0"/>
  </r>
  <r>
    <s v="PAY10017268"/>
    <d v="2023-10-16T00:00:00"/>
    <n v="1335.25"/>
    <x v="0"/>
    <x v="1"/>
    <s v="POL46926974"/>
    <n v="1"/>
    <n v="2023"/>
    <s v="October"/>
    <n v="0"/>
    <n v="1"/>
  </r>
  <r>
    <s v="PAY25935773"/>
    <d v="2024-08-19T00:00:00"/>
    <n v="1099.43"/>
    <x v="0"/>
    <x v="1"/>
    <s v="POL35014451"/>
    <n v="1"/>
    <n v="2024"/>
    <s v="August"/>
    <n v="0"/>
    <n v="1"/>
  </r>
  <r>
    <s v="PAY84473697"/>
    <d v="2022-07-16T00:00:00"/>
    <n v="300.05"/>
    <x v="1"/>
    <x v="1"/>
    <s v="POL11103169"/>
    <n v="1"/>
    <n v="2022"/>
    <s v="July"/>
    <n v="0"/>
    <n v="1"/>
  </r>
  <r>
    <s v="PAY04440245"/>
    <d v="2022-04-10T00:00:00"/>
    <n v="745.75"/>
    <x v="2"/>
    <x v="1"/>
    <s v="POL75843997"/>
    <n v="1"/>
    <n v="2022"/>
    <s v="April"/>
    <n v="0"/>
    <n v="1"/>
  </r>
  <r>
    <s v="PAY01564327"/>
    <d v="2024-01-27T00:00:00"/>
    <n v="1468.63"/>
    <x v="2"/>
    <x v="1"/>
    <s v="POL99936607"/>
    <n v="1"/>
    <n v="2024"/>
    <s v="January"/>
    <n v="0"/>
    <n v="1"/>
  </r>
  <r>
    <s v="PAY65478305"/>
    <d v="2024-10-26T00:00:00"/>
    <n v="252.52"/>
    <x v="0"/>
    <x v="0"/>
    <s v="POL43758168"/>
    <n v="0"/>
    <n v="2024"/>
    <s v="October"/>
    <n v="1"/>
    <n v="0"/>
  </r>
  <r>
    <s v="PAY82575694"/>
    <d v="2023-01-24T00:00:00"/>
    <n v="177.23"/>
    <x v="1"/>
    <x v="1"/>
    <s v="POL59607702"/>
    <n v="1"/>
    <n v="2023"/>
    <s v="January"/>
    <n v="0"/>
    <n v="1"/>
  </r>
  <r>
    <s v="PAY28583377"/>
    <d v="2022-08-15T00:00:00"/>
    <n v="536.33000000000004"/>
    <x v="2"/>
    <x v="0"/>
    <s v="POL69634824"/>
    <n v="0"/>
    <n v="2022"/>
    <s v="August"/>
    <n v="1"/>
    <n v="0"/>
  </r>
  <r>
    <s v="PAY46984484"/>
    <d v="2022-08-05T00:00:00"/>
    <n v="1092.06"/>
    <x v="0"/>
    <x v="0"/>
    <s v="POL66984423"/>
    <n v="0"/>
    <n v="2022"/>
    <s v="August"/>
    <n v="1"/>
    <n v="0"/>
  </r>
  <r>
    <s v="PAY79356180"/>
    <d v="2023-04-15T00:00:00"/>
    <n v="1383.73"/>
    <x v="2"/>
    <x v="0"/>
    <s v="POL81678751"/>
    <n v="0"/>
    <n v="2023"/>
    <s v="April"/>
    <n v="1"/>
    <n v="0"/>
  </r>
  <r>
    <s v="PAY48586182"/>
    <d v="2023-04-28T00:00:00"/>
    <n v="946.87"/>
    <x v="0"/>
    <x v="1"/>
    <s v="POL93066643"/>
    <n v="1"/>
    <n v="2023"/>
    <s v="April"/>
    <n v="0"/>
    <n v="1"/>
  </r>
  <r>
    <s v="PAY20122736"/>
    <d v="2022-02-26T00:00:00"/>
    <n v="282.89"/>
    <x v="0"/>
    <x v="1"/>
    <s v="POL04272099"/>
    <n v="1"/>
    <n v="2022"/>
    <s v="February"/>
    <n v="0"/>
    <n v="1"/>
  </r>
  <r>
    <s v="PAY24333838"/>
    <d v="2023-01-21T00:00:00"/>
    <n v="956.69"/>
    <x v="2"/>
    <x v="0"/>
    <s v="POL26862449"/>
    <n v="0"/>
    <n v="2023"/>
    <s v="January"/>
    <n v="1"/>
    <n v="0"/>
  </r>
  <r>
    <s v="PAY32309257"/>
    <d v="2024-07-11T00:00:00"/>
    <n v="689.3"/>
    <x v="1"/>
    <x v="1"/>
    <s v="POL77765185"/>
    <n v="1"/>
    <n v="2024"/>
    <s v="July"/>
    <n v="0"/>
    <n v="1"/>
  </r>
  <r>
    <s v="PAY32723421"/>
    <d v="2024-03-29T00:00:00"/>
    <n v="521.15"/>
    <x v="0"/>
    <x v="1"/>
    <s v="POL53424615"/>
    <n v="1"/>
    <n v="2024"/>
    <s v="March"/>
    <n v="0"/>
    <n v="1"/>
  </r>
  <r>
    <s v="PAY26664511"/>
    <d v="2023-09-20T00:00:00"/>
    <n v="1077.92"/>
    <x v="0"/>
    <x v="0"/>
    <s v="POL07767138"/>
    <n v="0"/>
    <n v="2023"/>
    <s v="September"/>
    <n v="1"/>
    <n v="0"/>
  </r>
  <r>
    <s v="PAY72346873"/>
    <d v="2024-07-31T00:00:00"/>
    <n v="1479.45"/>
    <x v="0"/>
    <x v="1"/>
    <s v="POL15567639"/>
    <n v="1"/>
    <n v="2024"/>
    <s v="July"/>
    <n v="0"/>
    <n v="1"/>
  </r>
  <r>
    <s v="PAY32861528"/>
    <d v="2022-07-04T00:00:00"/>
    <n v="1321.58"/>
    <x v="0"/>
    <x v="1"/>
    <s v="POL29228697"/>
    <n v="1"/>
    <n v="2022"/>
    <s v="July"/>
    <n v="0"/>
    <n v="1"/>
  </r>
  <r>
    <s v="PAY83227100"/>
    <d v="2024-03-15T00:00:00"/>
    <n v="236.33"/>
    <x v="1"/>
    <x v="0"/>
    <s v="POL84743216"/>
    <n v="0"/>
    <n v="2024"/>
    <s v="March"/>
    <n v="1"/>
    <n v="0"/>
  </r>
  <r>
    <s v="PAY46491114"/>
    <d v="2022-01-28T00:00:00"/>
    <n v="55.97"/>
    <x v="2"/>
    <x v="0"/>
    <s v="POL35608817"/>
    <n v="0"/>
    <n v="2022"/>
    <s v="January"/>
    <n v="1"/>
    <n v="0"/>
  </r>
  <r>
    <s v="PAY13240452"/>
    <d v="2023-02-24T00:00:00"/>
    <n v="537.96"/>
    <x v="2"/>
    <x v="0"/>
    <s v="POL07162543"/>
    <n v="0"/>
    <n v="2023"/>
    <s v="February"/>
    <n v="1"/>
    <n v="0"/>
  </r>
  <r>
    <s v="PAY49781188"/>
    <d v="2023-11-26T00:00:00"/>
    <n v="278.72000000000003"/>
    <x v="2"/>
    <x v="0"/>
    <s v="POL13181377"/>
    <n v="0"/>
    <n v="2023"/>
    <s v="November"/>
    <n v="1"/>
    <n v="0"/>
  </r>
  <r>
    <s v="PAY99575763"/>
    <d v="2023-12-19T00:00:00"/>
    <n v="332.07"/>
    <x v="2"/>
    <x v="0"/>
    <s v="POL14835880"/>
    <n v="0"/>
    <n v="2023"/>
    <s v="December"/>
    <n v="1"/>
    <n v="0"/>
  </r>
  <r>
    <s v="PAY85345176"/>
    <d v="2024-01-07T00:00:00"/>
    <n v="890.58"/>
    <x v="0"/>
    <x v="1"/>
    <s v="POL85798962"/>
    <n v="1"/>
    <n v="2024"/>
    <s v="January"/>
    <n v="0"/>
    <n v="1"/>
  </r>
  <r>
    <s v="PAY57225963"/>
    <d v="2024-02-27T00:00:00"/>
    <n v="871.26"/>
    <x v="1"/>
    <x v="0"/>
    <s v="POL28224422"/>
    <n v="0"/>
    <n v="2024"/>
    <s v="February"/>
    <n v="1"/>
    <n v="0"/>
  </r>
  <r>
    <s v="PAY63222713"/>
    <d v="2023-01-28T00:00:00"/>
    <n v="319.48"/>
    <x v="0"/>
    <x v="0"/>
    <s v="POL54792632"/>
    <n v="0"/>
    <n v="2023"/>
    <s v="January"/>
    <n v="1"/>
    <n v="0"/>
  </r>
  <r>
    <s v="PAY29581522"/>
    <d v="2024-04-13T00:00:00"/>
    <n v="369.57"/>
    <x v="1"/>
    <x v="1"/>
    <s v="POL12291756"/>
    <n v="1"/>
    <n v="2024"/>
    <s v="April"/>
    <n v="0"/>
    <n v="1"/>
  </r>
  <r>
    <s v="PAY49269554"/>
    <d v="2023-12-17T00:00:00"/>
    <n v="1406.64"/>
    <x v="2"/>
    <x v="0"/>
    <s v="POL63430600"/>
    <n v="0"/>
    <n v="2023"/>
    <s v="December"/>
    <n v="1"/>
    <n v="0"/>
  </r>
  <r>
    <s v="PAY27964679"/>
    <d v="2023-06-07T00:00:00"/>
    <n v="1073.1300000000001"/>
    <x v="2"/>
    <x v="0"/>
    <s v="POL11386721"/>
    <n v="0"/>
    <n v="2023"/>
    <s v="June"/>
    <n v="1"/>
    <n v="0"/>
  </r>
  <r>
    <s v="PAY90270111"/>
    <d v="2022-04-12T00:00:00"/>
    <n v="337.62"/>
    <x v="2"/>
    <x v="0"/>
    <s v="POL99781193"/>
    <n v="0"/>
    <n v="2022"/>
    <s v="April"/>
    <n v="1"/>
    <n v="0"/>
  </r>
  <r>
    <s v="PAY75937371"/>
    <d v="2023-03-25T00:00:00"/>
    <n v="407.96"/>
    <x v="2"/>
    <x v="1"/>
    <s v="POL14316031"/>
    <n v="1"/>
    <n v="2023"/>
    <s v="March"/>
    <n v="0"/>
    <n v="1"/>
  </r>
  <r>
    <s v="PAY79900750"/>
    <d v="2022-05-13T00:00:00"/>
    <n v="426.6"/>
    <x v="1"/>
    <x v="1"/>
    <s v="POL61012482"/>
    <n v="1"/>
    <n v="2022"/>
    <s v="May"/>
    <n v="0"/>
    <n v="1"/>
  </r>
  <r>
    <s v="PAY75360883"/>
    <d v="2023-01-14T00:00:00"/>
    <n v="102.18"/>
    <x v="1"/>
    <x v="0"/>
    <s v="POL28786930"/>
    <n v="0"/>
    <n v="2023"/>
    <s v="January"/>
    <n v="1"/>
    <n v="0"/>
  </r>
  <r>
    <s v="PAY10557470"/>
    <d v="2023-04-26T00:00:00"/>
    <n v="1195.72"/>
    <x v="0"/>
    <x v="0"/>
    <s v="POL59534833"/>
    <n v="0"/>
    <n v="2023"/>
    <s v="April"/>
    <n v="1"/>
    <n v="0"/>
  </r>
  <r>
    <s v="PAY98510459"/>
    <d v="2022-07-25T00:00:00"/>
    <n v="183.84"/>
    <x v="0"/>
    <x v="1"/>
    <s v="POL05711191"/>
    <n v="1"/>
    <n v="2022"/>
    <s v="July"/>
    <n v="0"/>
    <n v="1"/>
  </r>
  <r>
    <s v="PAY33991258"/>
    <d v="2022-11-29T00:00:00"/>
    <n v="468.53"/>
    <x v="0"/>
    <x v="0"/>
    <s v="POL27100819"/>
    <n v="0"/>
    <n v="2022"/>
    <s v="November"/>
    <n v="1"/>
    <n v="0"/>
  </r>
  <r>
    <s v="PAY29304577"/>
    <d v="2023-05-10T00:00:00"/>
    <n v="1436.14"/>
    <x v="1"/>
    <x v="1"/>
    <s v="POL32797362"/>
    <n v="1"/>
    <n v="2023"/>
    <s v="May"/>
    <n v="0"/>
    <n v="1"/>
  </r>
  <r>
    <s v="PAY79160420"/>
    <d v="2024-07-15T00:00:00"/>
    <n v="121.7"/>
    <x v="1"/>
    <x v="0"/>
    <s v="POL48850895"/>
    <n v="0"/>
    <n v="2024"/>
    <s v="July"/>
    <n v="1"/>
    <n v="0"/>
  </r>
  <r>
    <s v="PAY38949237"/>
    <d v="2024-01-30T00:00:00"/>
    <n v="567.16999999999996"/>
    <x v="2"/>
    <x v="1"/>
    <s v="POL99383000"/>
    <n v="1"/>
    <n v="2024"/>
    <s v="January"/>
    <n v="0"/>
    <n v="1"/>
  </r>
  <r>
    <s v="PAY24961305"/>
    <d v="2022-12-18T00:00:00"/>
    <n v="1016.85"/>
    <x v="1"/>
    <x v="1"/>
    <s v="POL95251783"/>
    <n v="1"/>
    <n v="2022"/>
    <s v="December"/>
    <n v="0"/>
    <n v="1"/>
  </r>
  <r>
    <s v="PAY87272960"/>
    <d v="2023-01-21T00:00:00"/>
    <n v="1039.1199999999999"/>
    <x v="0"/>
    <x v="1"/>
    <s v="POL78499068"/>
    <n v="1"/>
    <n v="2023"/>
    <s v="January"/>
    <n v="0"/>
    <n v="1"/>
  </r>
  <r>
    <s v="PAY80223917"/>
    <d v="2023-11-25T00:00:00"/>
    <n v="1092.05"/>
    <x v="0"/>
    <x v="0"/>
    <s v="POL72579941"/>
    <n v="0"/>
    <n v="2023"/>
    <s v="November"/>
    <n v="1"/>
    <n v="0"/>
  </r>
  <r>
    <s v="PAY50322918"/>
    <d v="2023-10-13T00:00:00"/>
    <n v="639.69000000000005"/>
    <x v="2"/>
    <x v="1"/>
    <s v="POL27083712"/>
    <n v="1"/>
    <n v="2023"/>
    <s v="October"/>
    <n v="0"/>
    <n v="1"/>
  </r>
  <r>
    <s v="PAY89360211"/>
    <d v="2022-09-21T00:00:00"/>
    <n v="503.32"/>
    <x v="2"/>
    <x v="1"/>
    <s v="POL52791225"/>
    <n v="1"/>
    <n v="2022"/>
    <s v="September"/>
    <n v="0"/>
    <n v="1"/>
  </r>
  <r>
    <s v="PAY73028010"/>
    <d v="2024-10-21T00:00:00"/>
    <n v="898.37"/>
    <x v="0"/>
    <x v="1"/>
    <s v="POL70352062"/>
    <n v="1"/>
    <n v="2024"/>
    <s v="October"/>
    <n v="0"/>
    <n v="1"/>
  </r>
  <r>
    <s v="PAY50887316"/>
    <d v="2022-12-17T00:00:00"/>
    <n v="362.32"/>
    <x v="1"/>
    <x v="1"/>
    <s v="POL77005390"/>
    <n v="1"/>
    <n v="2022"/>
    <s v="December"/>
    <n v="0"/>
    <n v="1"/>
  </r>
  <r>
    <s v="PAY61019045"/>
    <d v="2024-03-25T00:00:00"/>
    <n v="882.92"/>
    <x v="0"/>
    <x v="0"/>
    <s v="POL85929126"/>
    <n v="0"/>
    <n v="2024"/>
    <s v="March"/>
    <n v="1"/>
    <n v="0"/>
  </r>
  <r>
    <s v="PAY63667147"/>
    <d v="2023-03-23T00:00:00"/>
    <n v="295.99"/>
    <x v="0"/>
    <x v="1"/>
    <s v="POL25640269"/>
    <n v="1"/>
    <n v="2023"/>
    <s v="March"/>
    <n v="0"/>
    <n v="1"/>
  </r>
  <r>
    <s v="PAY89797318"/>
    <d v="2024-09-26T00:00:00"/>
    <n v="245.86"/>
    <x v="2"/>
    <x v="0"/>
    <s v="POL88792514"/>
    <n v="0"/>
    <n v="2024"/>
    <s v="September"/>
    <n v="1"/>
    <n v="0"/>
  </r>
  <r>
    <s v="PAY63254346"/>
    <d v="2021-12-28T00:00:00"/>
    <n v="442.34"/>
    <x v="0"/>
    <x v="0"/>
    <s v="POL50110641"/>
    <n v="0"/>
    <n v="2021"/>
    <s v="December"/>
    <n v="1"/>
    <n v="0"/>
  </r>
  <r>
    <s v="PAY27598096"/>
    <d v="2024-07-10T00:00:00"/>
    <n v="1426.55"/>
    <x v="1"/>
    <x v="1"/>
    <s v="POL31761126"/>
    <n v="1"/>
    <n v="2024"/>
    <s v="July"/>
    <n v="0"/>
    <n v="1"/>
  </r>
  <r>
    <s v="PAY22292532"/>
    <d v="2024-07-10T00:00:00"/>
    <n v="435.06"/>
    <x v="1"/>
    <x v="0"/>
    <s v="POL17678286"/>
    <n v="0"/>
    <n v="2024"/>
    <s v="July"/>
    <n v="1"/>
    <n v="0"/>
  </r>
  <r>
    <s v="PAY50842238"/>
    <d v="2024-07-12T00:00:00"/>
    <n v="932.94"/>
    <x v="0"/>
    <x v="1"/>
    <s v="POL54754157"/>
    <n v="1"/>
    <n v="2024"/>
    <s v="July"/>
    <n v="0"/>
    <n v="1"/>
  </r>
  <r>
    <s v="PAY11017283"/>
    <d v="2024-06-07T00:00:00"/>
    <n v="1180.24"/>
    <x v="0"/>
    <x v="1"/>
    <s v="POL02405593"/>
    <n v="1"/>
    <n v="2024"/>
    <s v="June"/>
    <n v="0"/>
    <n v="1"/>
  </r>
  <r>
    <s v="PAY38089025"/>
    <d v="2023-11-12T00:00:00"/>
    <n v="733.41"/>
    <x v="0"/>
    <x v="0"/>
    <s v="POL07698492"/>
    <n v="0"/>
    <n v="2023"/>
    <s v="November"/>
    <n v="1"/>
    <n v="0"/>
  </r>
  <r>
    <s v="PAY28258046"/>
    <d v="2023-06-27T00:00:00"/>
    <n v="1150.47"/>
    <x v="1"/>
    <x v="1"/>
    <s v="POL96935129"/>
    <n v="1"/>
    <n v="2023"/>
    <s v="June"/>
    <n v="0"/>
    <n v="1"/>
  </r>
  <r>
    <s v="PAY24457209"/>
    <d v="2022-01-06T00:00:00"/>
    <n v="909.23"/>
    <x v="0"/>
    <x v="0"/>
    <s v="POL99602250"/>
    <n v="0"/>
    <n v="2022"/>
    <s v="January"/>
    <n v="1"/>
    <n v="0"/>
  </r>
  <r>
    <s v="PAY77896649"/>
    <d v="2022-12-30T00:00:00"/>
    <n v="298.58999999999997"/>
    <x v="0"/>
    <x v="1"/>
    <s v="POL02976851"/>
    <n v="1"/>
    <n v="2022"/>
    <s v="December"/>
    <n v="0"/>
    <n v="1"/>
  </r>
  <r>
    <s v="PAY38871380"/>
    <d v="2022-10-21T00:00:00"/>
    <n v="820.84"/>
    <x v="1"/>
    <x v="1"/>
    <s v="POL67127779"/>
    <n v="1"/>
    <n v="2022"/>
    <s v="October"/>
    <n v="0"/>
    <n v="1"/>
  </r>
  <r>
    <s v="PAY37198451"/>
    <d v="2023-10-09T00:00:00"/>
    <n v="235.04"/>
    <x v="1"/>
    <x v="1"/>
    <s v="POL28148630"/>
    <n v="1"/>
    <n v="2023"/>
    <s v="October"/>
    <n v="0"/>
    <n v="1"/>
  </r>
  <r>
    <s v="PAY79327720"/>
    <d v="2023-12-23T00:00:00"/>
    <n v="416.62"/>
    <x v="2"/>
    <x v="1"/>
    <s v="POL26378825"/>
    <n v="1"/>
    <n v="2023"/>
    <s v="December"/>
    <n v="0"/>
    <n v="1"/>
  </r>
  <r>
    <s v="PAY57496154"/>
    <d v="2022-11-07T00:00:00"/>
    <n v="90.02"/>
    <x v="0"/>
    <x v="0"/>
    <s v="POL28224422"/>
    <n v="0"/>
    <n v="2022"/>
    <s v="November"/>
    <n v="1"/>
    <n v="0"/>
  </r>
  <r>
    <s v="PAY17748906"/>
    <d v="2024-07-02T00:00:00"/>
    <n v="1070.08"/>
    <x v="0"/>
    <x v="1"/>
    <s v="POL35209226"/>
    <n v="1"/>
    <n v="2024"/>
    <s v="July"/>
    <n v="0"/>
    <n v="1"/>
  </r>
  <r>
    <s v="PAY49105174"/>
    <d v="2022-07-14T00:00:00"/>
    <n v="290.99"/>
    <x v="0"/>
    <x v="1"/>
    <s v="POL53289086"/>
    <n v="1"/>
    <n v="2022"/>
    <s v="July"/>
    <n v="0"/>
    <n v="1"/>
  </r>
  <r>
    <s v="PAY69499603"/>
    <d v="2023-04-01T00:00:00"/>
    <n v="140.77000000000001"/>
    <x v="1"/>
    <x v="1"/>
    <s v="POL81019998"/>
    <n v="1"/>
    <n v="2023"/>
    <s v="April"/>
    <n v="0"/>
    <n v="1"/>
  </r>
  <r>
    <s v="PAY08764655"/>
    <d v="2023-06-13T00:00:00"/>
    <n v="922.37"/>
    <x v="2"/>
    <x v="1"/>
    <s v="POL94564854"/>
    <n v="1"/>
    <n v="2023"/>
    <s v="June"/>
    <n v="0"/>
    <n v="1"/>
  </r>
  <r>
    <s v="PAY13308434"/>
    <d v="2022-03-13T00:00:00"/>
    <n v="547.57000000000005"/>
    <x v="2"/>
    <x v="0"/>
    <s v="POL20430828"/>
    <n v="0"/>
    <n v="2022"/>
    <s v="March"/>
    <n v="1"/>
    <n v="0"/>
  </r>
  <r>
    <s v="PAY39302514"/>
    <d v="2022-09-14T00:00:00"/>
    <n v="757.95"/>
    <x v="2"/>
    <x v="1"/>
    <s v="POL63414573"/>
    <n v="1"/>
    <n v="2022"/>
    <s v="September"/>
    <n v="0"/>
    <n v="1"/>
  </r>
  <r>
    <s v="PAY21673376"/>
    <d v="2023-06-12T00:00:00"/>
    <n v="388.49"/>
    <x v="2"/>
    <x v="1"/>
    <s v="POL18884095"/>
    <n v="1"/>
    <n v="2023"/>
    <s v="June"/>
    <n v="0"/>
    <n v="1"/>
  </r>
  <r>
    <s v="PAY78384745"/>
    <d v="2024-06-11T00:00:00"/>
    <n v="237.33"/>
    <x v="0"/>
    <x v="0"/>
    <s v="POL55272658"/>
    <n v="0"/>
    <n v="2024"/>
    <s v="June"/>
    <n v="1"/>
    <n v="0"/>
  </r>
  <r>
    <s v="PAY24946893"/>
    <d v="2024-03-02T00:00:00"/>
    <n v="148.84"/>
    <x v="2"/>
    <x v="1"/>
    <s v="POL20442417"/>
    <n v="1"/>
    <n v="2024"/>
    <s v="March"/>
    <n v="0"/>
    <n v="1"/>
  </r>
  <r>
    <s v="PAY15057576"/>
    <d v="2024-07-12T00:00:00"/>
    <n v="1007.27"/>
    <x v="2"/>
    <x v="0"/>
    <s v="POL79738375"/>
    <n v="0"/>
    <n v="2024"/>
    <s v="July"/>
    <n v="1"/>
    <n v="0"/>
  </r>
  <r>
    <s v="PAY91638458"/>
    <d v="2024-06-30T00:00:00"/>
    <n v="1472.57"/>
    <x v="2"/>
    <x v="1"/>
    <s v="POL15028588"/>
    <n v="1"/>
    <n v="2024"/>
    <s v="June"/>
    <n v="0"/>
    <n v="1"/>
  </r>
  <r>
    <s v="PAY87761413"/>
    <d v="2022-03-30T00:00:00"/>
    <n v="1255.76"/>
    <x v="2"/>
    <x v="1"/>
    <s v="POL25740876"/>
    <n v="1"/>
    <n v="2022"/>
    <s v="March"/>
    <n v="0"/>
    <n v="1"/>
  </r>
  <r>
    <s v="PAY16854883"/>
    <d v="2023-12-09T00:00:00"/>
    <n v="998.9"/>
    <x v="1"/>
    <x v="0"/>
    <s v="POL07640768"/>
    <n v="0"/>
    <n v="2023"/>
    <s v="December"/>
    <n v="1"/>
    <n v="0"/>
  </r>
  <r>
    <s v="PAY18915943"/>
    <d v="2024-07-01T00:00:00"/>
    <n v="962.3"/>
    <x v="2"/>
    <x v="0"/>
    <s v="POL96023706"/>
    <n v="0"/>
    <n v="2024"/>
    <s v="July"/>
    <n v="1"/>
    <n v="0"/>
  </r>
  <r>
    <s v="PAY89514540"/>
    <d v="2023-03-27T00:00:00"/>
    <n v="1147.8499999999999"/>
    <x v="2"/>
    <x v="0"/>
    <s v="POL28314464"/>
    <n v="0"/>
    <n v="2023"/>
    <s v="March"/>
    <n v="1"/>
    <n v="0"/>
  </r>
  <r>
    <s v="PAY69383811"/>
    <d v="2022-12-04T00:00:00"/>
    <n v="312.94"/>
    <x v="1"/>
    <x v="0"/>
    <s v="POL56054127"/>
    <n v="0"/>
    <n v="2022"/>
    <s v="December"/>
    <n v="1"/>
    <n v="0"/>
  </r>
  <r>
    <s v="PAY66500887"/>
    <d v="2022-09-11T00:00:00"/>
    <n v="793.64"/>
    <x v="2"/>
    <x v="0"/>
    <s v="POL68885255"/>
    <n v="0"/>
    <n v="2022"/>
    <s v="September"/>
    <n v="1"/>
    <n v="0"/>
  </r>
  <r>
    <s v="PAY11408501"/>
    <d v="2024-02-12T00:00:00"/>
    <n v="967.13"/>
    <x v="1"/>
    <x v="1"/>
    <s v="POL26049302"/>
    <n v="1"/>
    <n v="2024"/>
    <s v="February"/>
    <n v="0"/>
    <n v="1"/>
  </r>
  <r>
    <s v="PAY55197036"/>
    <d v="2023-02-15T00:00:00"/>
    <n v="1477.91"/>
    <x v="0"/>
    <x v="1"/>
    <s v="POL72882206"/>
    <n v="1"/>
    <n v="2023"/>
    <s v="February"/>
    <n v="0"/>
    <n v="1"/>
  </r>
  <r>
    <s v="PAY79213270"/>
    <d v="2023-12-16T00:00:00"/>
    <n v="1430.67"/>
    <x v="1"/>
    <x v="0"/>
    <s v="POL67256934"/>
    <n v="0"/>
    <n v="2023"/>
    <s v="December"/>
    <n v="1"/>
    <n v="0"/>
  </r>
  <r>
    <s v="PAY29603453"/>
    <d v="2022-01-16T00:00:00"/>
    <n v="770.51"/>
    <x v="2"/>
    <x v="0"/>
    <s v="POL35328184"/>
    <n v="0"/>
    <n v="2022"/>
    <s v="January"/>
    <n v="1"/>
    <n v="0"/>
  </r>
  <r>
    <s v="PAY96144409"/>
    <d v="2022-11-11T00:00:00"/>
    <n v="1150.1300000000001"/>
    <x v="1"/>
    <x v="1"/>
    <s v="POL45632663"/>
    <n v="1"/>
    <n v="2022"/>
    <s v="November"/>
    <n v="0"/>
    <n v="1"/>
  </r>
  <r>
    <s v="PAY15012700"/>
    <d v="2022-06-01T00:00:00"/>
    <n v="909.53"/>
    <x v="2"/>
    <x v="0"/>
    <s v="POL21505451"/>
    <n v="0"/>
    <n v="2022"/>
    <s v="June"/>
    <n v="1"/>
    <n v="0"/>
  </r>
  <r>
    <s v="PAY62397299"/>
    <d v="2023-01-19T00:00:00"/>
    <n v="1114.1600000000001"/>
    <x v="1"/>
    <x v="0"/>
    <s v="POL52774850"/>
    <n v="0"/>
    <n v="2023"/>
    <s v="January"/>
    <n v="1"/>
    <n v="0"/>
  </r>
  <r>
    <s v="PAY57391031"/>
    <d v="2022-05-25T00:00:00"/>
    <n v="1358.25"/>
    <x v="2"/>
    <x v="1"/>
    <s v="POL55036826"/>
    <n v="1"/>
    <n v="2022"/>
    <s v="May"/>
    <n v="0"/>
    <n v="1"/>
  </r>
  <r>
    <s v="PAY89711830"/>
    <d v="2024-03-07T00:00:00"/>
    <n v="240.63"/>
    <x v="1"/>
    <x v="1"/>
    <s v="POL45824623"/>
    <n v="1"/>
    <n v="2024"/>
    <s v="March"/>
    <n v="0"/>
    <n v="1"/>
  </r>
  <r>
    <s v="PAY91369409"/>
    <d v="2023-02-22T00:00:00"/>
    <n v="544.38"/>
    <x v="2"/>
    <x v="0"/>
    <s v="POL24429033"/>
    <n v="0"/>
    <n v="2023"/>
    <s v="February"/>
    <n v="1"/>
    <n v="0"/>
  </r>
  <r>
    <s v="PAY04190120"/>
    <d v="2024-08-15T00:00:00"/>
    <n v="826.75"/>
    <x v="1"/>
    <x v="1"/>
    <s v="POL28972573"/>
    <n v="1"/>
    <n v="2024"/>
    <s v="August"/>
    <n v="0"/>
    <n v="1"/>
  </r>
  <r>
    <s v="PAY61844110"/>
    <d v="2022-11-28T00:00:00"/>
    <n v="962.42"/>
    <x v="0"/>
    <x v="0"/>
    <s v="POL61616519"/>
    <n v="0"/>
    <n v="2022"/>
    <s v="November"/>
    <n v="1"/>
    <n v="0"/>
  </r>
  <r>
    <s v="PAY55307982"/>
    <d v="2023-09-20T00:00:00"/>
    <n v="286.02999999999997"/>
    <x v="0"/>
    <x v="0"/>
    <s v="POL64767382"/>
    <n v="0"/>
    <n v="2023"/>
    <s v="September"/>
    <n v="1"/>
    <n v="0"/>
  </r>
  <r>
    <s v="PAY88317755"/>
    <d v="2021-12-27T00:00:00"/>
    <n v="191.61"/>
    <x v="0"/>
    <x v="0"/>
    <s v="POL83125745"/>
    <n v="0"/>
    <n v="2021"/>
    <s v="December"/>
    <n v="1"/>
    <n v="0"/>
  </r>
  <r>
    <s v="PAY08119581"/>
    <d v="2022-11-30T00:00:00"/>
    <n v="1058.8599999999999"/>
    <x v="2"/>
    <x v="1"/>
    <s v="POL92151932"/>
    <n v="1"/>
    <n v="2022"/>
    <s v="November"/>
    <n v="0"/>
    <n v="1"/>
  </r>
  <r>
    <s v="PAY54620609"/>
    <d v="2024-03-06T00:00:00"/>
    <n v="367.43"/>
    <x v="1"/>
    <x v="0"/>
    <s v="POL77590064"/>
    <n v="0"/>
    <n v="2024"/>
    <s v="March"/>
    <n v="1"/>
    <n v="0"/>
  </r>
  <r>
    <s v="PAY82339048"/>
    <d v="2023-09-07T00:00:00"/>
    <n v="365.35"/>
    <x v="0"/>
    <x v="1"/>
    <s v="POL22790609"/>
    <n v="1"/>
    <n v="2023"/>
    <s v="September"/>
    <n v="0"/>
    <n v="1"/>
  </r>
  <r>
    <s v="PAY81594021"/>
    <d v="2023-11-04T00:00:00"/>
    <n v="890.65"/>
    <x v="0"/>
    <x v="0"/>
    <s v="POL05606987"/>
    <n v="0"/>
    <n v="2023"/>
    <s v="November"/>
    <n v="1"/>
    <n v="0"/>
  </r>
  <r>
    <s v="PAY40901566"/>
    <d v="2022-02-24T00:00:00"/>
    <n v="1247.27"/>
    <x v="1"/>
    <x v="1"/>
    <s v="POL49745850"/>
    <n v="1"/>
    <n v="2022"/>
    <s v="February"/>
    <n v="0"/>
    <n v="1"/>
  </r>
  <r>
    <s v="PAY91889106"/>
    <d v="2023-06-09T00:00:00"/>
    <n v="567.91"/>
    <x v="2"/>
    <x v="1"/>
    <s v="POL28084608"/>
    <n v="1"/>
    <n v="2023"/>
    <s v="June"/>
    <n v="0"/>
    <n v="1"/>
  </r>
  <r>
    <s v="PAY74782406"/>
    <d v="2024-06-03T00:00:00"/>
    <n v="1486.55"/>
    <x v="1"/>
    <x v="0"/>
    <s v="POL83112617"/>
    <n v="0"/>
    <n v="2024"/>
    <s v="June"/>
    <n v="1"/>
    <n v="0"/>
  </r>
  <r>
    <s v="PAY23205118"/>
    <d v="2024-01-12T00:00:00"/>
    <n v="196.79"/>
    <x v="1"/>
    <x v="1"/>
    <s v="POL60030374"/>
    <n v="1"/>
    <n v="2024"/>
    <s v="January"/>
    <n v="0"/>
    <n v="1"/>
  </r>
  <r>
    <s v="PAY57830753"/>
    <d v="2023-08-19T00:00:00"/>
    <n v="472.49"/>
    <x v="0"/>
    <x v="0"/>
    <s v="POL64793827"/>
    <n v="0"/>
    <n v="2023"/>
    <s v="August"/>
    <n v="1"/>
    <n v="0"/>
  </r>
  <r>
    <s v="PAY50632836"/>
    <d v="2023-05-20T00:00:00"/>
    <n v="1124.73"/>
    <x v="2"/>
    <x v="0"/>
    <s v="POL20430828"/>
    <n v="0"/>
    <n v="2023"/>
    <s v="May"/>
    <n v="1"/>
    <n v="0"/>
  </r>
  <r>
    <s v="PAY02655794"/>
    <d v="2022-11-30T00:00:00"/>
    <n v="277.99"/>
    <x v="2"/>
    <x v="0"/>
    <s v="POL91110515"/>
    <n v="0"/>
    <n v="2022"/>
    <s v="November"/>
    <n v="1"/>
    <n v="0"/>
  </r>
  <r>
    <s v="PAY20979472"/>
    <d v="2022-04-26T00:00:00"/>
    <n v="312.05"/>
    <x v="2"/>
    <x v="0"/>
    <s v="POL56810401"/>
    <n v="0"/>
    <n v="2022"/>
    <s v="April"/>
    <n v="1"/>
    <n v="0"/>
  </r>
  <r>
    <s v="PAY66566461"/>
    <d v="2022-11-23T00:00:00"/>
    <n v="524.89"/>
    <x v="2"/>
    <x v="1"/>
    <s v="POL15028588"/>
    <n v="1"/>
    <n v="2022"/>
    <s v="November"/>
    <n v="0"/>
    <n v="1"/>
  </r>
  <r>
    <s v="PAY08024196"/>
    <d v="2022-11-05T00:00:00"/>
    <n v="1020.49"/>
    <x v="2"/>
    <x v="1"/>
    <s v="POL68700634"/>
    <n v="1"/>
    <n v="2022"/>
    <s v="November"/>
    <n v="0"/>
    <n v="1"/>
  </r>
  <r>
    <s v="PAY55688535"/>
    <d v="2022-03-09T00:00:00"/>
    <n v="528.97"/>
    <x v="1"/>
    <x v="0"/>
    <s v="POL84155447"/>
    <n v="0"/>
    <n v="2022"/>
    <s v="March"/>
    <n v="1"/>
    <n v="0"/>
  </r>
  <r>
    <s v="PAY70615515"/>
    <d v="2024-06-22T00:00:00"/>
    <n v="108.61"/>
    <x v="2"/>
    <x v="0"/>
    <s v="POL35189508"/>
    <n v="0"/>
    <n v="2024"/>
    <s v="June"/>
    <n v="1"/>
    <n v="0"/>
  </r>
  <r>
    <s v="PAY44445586"/>
    <d v="2024-06-29T00:00:00"/>
    <n v="1004.83"/>
    <x v="2"/>
    <x v="1"/>
    <s v="POL46336502"/>
    <n v="1"/>
    <n v="2024"/>
    <s v="June"/>
    <n v="0"/>
    <n v="1"/>
  </r>
  <r>
    <s v="PAY01423513"/>
    <d v="2024-01-09T00:00:00"/>
    <n v="984.46"/>
    <x v="0"/>
    <x v="1"/>
    <s v="POL89376913"/>
    <n v="1"/>
    <n v="2024"/>
    <s v="January"/>
    <n v="0"/>
    <n v="1"/>
  </r>
  <r>
    <s v="PAY42560449"/>
    <d v="2024-04-05T00:00:00"/>
    <n v="655.58"/>
    <x v="0"/>
    <x v="0"/>
    <s v="POL88760778"/>
    <n v="0"/>
    <n v="2024"/>
    <s v="April"/>
    <n v="1"/>
    <n v="0"/>
  </r>
  <r>
    <s v="PAY76682053"/>
    <d v="2024-03-31T00:00:00"/>
    <n v="253"/>
    <x v="0"/>
    <x v="0"/>
    <s v="POL58108694"/>
    <n v="0"/>
    <n v="2024"/>
    <s v="March"/>
    <n v="1"/>
    <n v="0"/>
  </r>
  <r>
    <s v="PAY43272390"/>
    <d v="2024-09-02T00:00:00"/>
    <n v="1118.82"/>
    <x v="1"/>
    <x v="0"/>
    <s v="POL46375474"/>
    <n v="0"/>
    <n v="2024"/>
    <s v="September"/>
    <n v="1"/>
    <n v="0"/>
  </r>
  <r>
    <s v="PAY64332165"/>
    <d v="2022-10-31T00:00:00"/>
    <n v="901.94"/>
    <x v="1"/>
    <x v="0"/>
    <s v="POL29474046"/>
    <n v="0"/>
    <n v="2022"/>
    <s v="October"/>
    <n v="1"/>
    <n v="0"/>
  </r>
  <r>
    <s v="PAY50745787"/>
    <d v="2021-12-23T00:00:00"/>
    <n v="300.20999999999998"/>
    <x v="2"/>
    <x v="0"/>
    <s v="POL61062551"/>
    <n v="0"/>
    <n v="2021"/>
    <s v="December"/>
    <n v="1"/>
    <n v="0"/>
  </r>
  <r>
    <s v="PAY39791061"/>
    <d v="2024-10-03T00:00:00"/>
    <n v="479.95"/>
    <x v="0"/>
    <x v="0"/>
    <s v="POL05559370"/>
    <n v="0"/>
    <n v="2024"/>
    <s v="October"/>
    <n v="1"/>
    <n v="0"/>
  </r>
  <r>
    <s v="PAY42530971"/>
    <d v="2022-04-20T00:00:00"/>
    <n v="954.31"/>
    <x v="1"/>
    <x v="1"/>
    <s v="POL25240752"/>
    <n v="1"/>
    <n v="2022"/>
    <s v="April"/>
    <n v="0"/>
    <n v="1"/>
  </r>
  <r>
    <s v="PAY70492018"/>
    <d v="2024-11-26T00:00:00"/>
    <n v="1378.45"/>
    <x v="2"/>
    <x v="1"/>
    <s v="POL85503272"/>
    <n v="1"/>
    <n v="2024"/>
    <s v="November"/>
    <n v="0"/>
    <n v="1"/>
  </r>
  <r>
    <s v="PAY31207796"/>
    <d v="2023-03-18T00:00:00"/>
    <n v="236.19"/>
    <x v="1"/>
    <x v="1"/>
    <s v="POL84399262"/>
    <n v="1"/>
    <n v="2023"/>
    <s v="March"/>
    <n v="0"/>
    <n v="1"/>
  </r>
  <r>
    <s v="PAY65796183"/>
    <d v="2022-10-13T00:00:00"/>
    <n v="1121.9000000000001"/>
    <x v="1"/>
    <x v="0"/>
    <s v="POL97163250"/>
    <n v="0"/>
    <n v="2022"/>
    <s v="October"/>
    <n v="1"/>
    <n v="0"/>
  </r>
  <r>
    <s v="PAY48426896"/>
    <d v="2024-10-26T00:00:00"/>
    <n v="790.44"/>
    <x v="2"/>
    <x v="0"/>
    <s v="POL63810929"/>
    <n v="0"/>
    <n v="2024"/>
    <s v="October"/>
    <n v="1"/>
    <n v="0"/>
  </r>
  <r>
    <s v="PAY96071238"/>
    <d v="2024-06-25T00:00:00"/>
    <n v="620.88"/>
    <x v="1"/>
    <x v="1"/>
    <s v="POL65495317"/>
    <n v="1"/>
    <n v="2024"/>
    <s v="June"/>
    <n v="0"/>
    <n v="1"/>
  </r>
  <r>
    <s v="PAY02272304"/>
    <d v="2022-03-21T00:00:00"/>
    <n v="1329.31"/>
    <x v="0"/>
    <x v="0"/>
    <s v="POL17250525"/>
    <n v="0"/>
    <n v="2022"/>
    <s v="March"/>
    <n v="1"/>
    <n v="0"/>
  </r>
  <r>
    <s v="PAY26156262"/>
    <d v="2023-09-03T00:00:00"/>
    <n v="394.52"/>
    <x v="2"/>
    <x v="0"/>
    <s v="POL76387090"/>
    <n v="0"/>
    <n v="2023"/>
    <s v="September"/>
    <n v="1"/>
    <n v="0"/>
  </r>
  <r>
    <s v="PAY05601055"/>
    <d v="2024-03-04T00:00:00"/>
    <n v="475.35"/>
    <x v="2"/>
    <x v="1"/>
    <s v="POL11657273"/>
    <n v="1"/>
    <n v="2024"/>
    <s v="March"/>
    <n v="0"/>
    <n v="1"/>
  </r>
  <r>
    <s v="PAY19119608"/>
    <d v="2024-08-07T00:00:00"/>
    <n v="1343.76"/>
    <x v="2"/>
    <x v="0"/>
    <s v="POL52663647"/>
    <n v="0"/>
    <n v="2024"/>
    <s v="August"/>
    <n v="1"/>
    <n v="0"/>
  </r>
  <r>
    <s v="PAY93381563"/>
    <d v="2022-11-20T00:00:00"/>
    <n v="649.97"/>
    <x v="2"/>
    <x v="1"/>
    <s v="POL70775475"/>
    <n v="1"/>
    <n v="2022"/>
    <s v="November"/>
    <n v="0"/>
    <n v="1"/>
  </r>
  <r>
    <s v="PAY89034354"/>
    <d v="2024-02-01T00:00:00"/>
    <n v="486.39"/>
    <x v="0"/>
    <x v="1"/>
    <s v="POL08961266"/>
    <n v="1"/>
    <n v="2024"/>
    <s v="February"/>
    <n v="0"/>
    <n v="1"/>
  </r>
  <r>
    <s v="PAY82551101"/>
    <d v="2024-08-01T00:00:00"/>
    <n v="844.84"/>
    <x v="1"/>
    <x v="0"/>
    <s v="POL47426160"/>
    <n v="0"/>
    <n v="2024"/>
    <s v="August"/>
    <n v="1"/>
    <n v="0"/>
  </r>
  <r>
    <s v="PAY69550192"/>
    <d v="2023-03-07T00:00:00"/>
    <n v="321.55"/>
    <x v="2"/>
    <x v="1"/>
    <s v="POL57302291"/>
    <n v="1"/>
    <n v="2023"/>
    <s v="March"/>
    <n v="0"/>
    <n v="1"/>
  </r>
  <r>
    <s v="PAY55483969"/>
    <d v="2024-10-29T00:00:00"/>
    <n v="1055.69"/>
    <x v="2"/>
    <x v="1"/>
    <s v="POL31916884"/>
    <n v="1"/>
    <n v="2024"/>
    <s v="October"/>
    <n v="0"/>
    <n v="1"/>
  </r>
  <r>
    <s v="PAY34354884"/>
    <d v="2023-02-03T00:00:00"/>
    <n v="242.98"/>
    <x v="2"/>
    <x v="0"/>
    <s v="POL19188778"/>
    <n v="0"/>
    <n v="2023"/>
    <s v="February"/>
    <n v="1"/>
    <n v="0"/>
  </r>
  <r>
    <s v="PAY00766210"/>
    <d v="2022-05-07T00:00:00"/>
    <n v="386.32"/>
    <x v="0"/>
    <x v="0"/>
    <s v="POL87711451"/>
    <n v="0"/>
    <n v="2022"/>
    <s v="May"/>
    <n v="1"/>
    <n v="0"/>
  </r>
  <r>
    <s v="PAY58524317"/>
    <d v="2022-11-17T00:00:00"/>
    <n v="1197.27"/>
    <x v="0"/>
    <x v="1"/>
    <s v="POL87116208"/>
    <n v="1"/>
    <n v="2022"/>
    <s v="November"/>
    <n v="0"/>
    <n v="1"/>
  </r>
  <r>
    <s v="PAY43644697"/>
    <d v="2022-02-15T00:00:00"/>
    <n v="1148.74"/>
    <x v="0"/>
    <x v="1"/>
    <s v="POL31489077"/>
    <n v="1"/>
    <n v="2022"/>
    <s v="February"/>
    <n v="0"/>
    <n v="1"/>
  </r>
  <r>
    <s v="PAY92593005"/>
    <d v="2022-03-16T00:00:00"/>
    <n v="188.15"/>
    <x v="0"/>
    <x v="0"/>
    <s v="POL70067654"/>
    <n v="0"/>
    <n v="2022"/>
    <s v="March"/>
    <n v="1"/>
    <n v="0"/>
  </r>
  <r>
    <s v="PAY72749088"/>
    <d v="2023-02-18T00:00:00"/>
    <n v="173.72"/>
    <x v="0"/>
    <x v="0"/>
    <s v="POL87150455"/>
    <n v="0"/>
    <n v="2023"/>
    <s v="February"/>
    <n v="1"/>
    <n v="0"/>
  </r>
  <r>
    <s v="PAY64573473"/>
    <d v="2024-08-26T00:00:00"/>
    <n v="632.70000000000005"/>
    <x v="2"/>
    <x v="0"/>
    <s v="POL64728367"/>
    <n v="0"/>
    <n v="2024"/>
    <s v="August"/>
    <n v="1"/>
    <n v="0"/>
  </r>
  <r>
    <s v="PAY63055040"/>
    <d v="2023-05-04T00:00:00"/>
    <n v="114.64"/>
    <x v="0"/>
    <x v="0"/>
    <s v="POL72761852"/>
    <n v="0"/>
    <n v="2023"/>
    <s v="May"/>
    <n v="1"/>
    <n v="0"/>
  </r>
  <r>
    <s v="PAY03709106"/>
    <d v="2024-12-20T00:00:00"/>
    <n v="947.87"/>
    <x v="1"/>
    <x v="1"/>
    <s v="POL09137788"/>
    <n v="1"/>
    <n v="2024"/>
    <s v="December"/>
    <n v="0"/>
    <n v="1"/>
  </r>
  <r>
    <s v="PAY37786496"/>
    <d v="2022-12-15T00:00:00"/>
    <n v="308.77999999999997"/>
    <x v="2"/>
    <x v="0"/>
    <s v="POL21505451"/>
    <n v="0"/>
    <n v="2022"/>
    <s v="December"/>
    <n v="1"/>
    <n v="0"/>
  </r>
  <r>
    <s v="PAY73050974"/>
    <d v="2022-09-27T00:00:00"/>
    <n v="164.65"/>
    <x v="0"/>
    <x v="1"/>
    <s v="POL43491977"/>
    <n v="1"/>
    <n v="2022"/>
    <s v="September"/>
    <n v="0"/>
    <n v="1"/>
  </r>
  <r>
    <s v="PAY48028836"/>
    <d v="2024-11-13T00:00:00"/>
    <n v="114.98"/>
    <x v="0"/>
    <x v="1"/>
    <s v="POL09606287"/>
    <n v="1"/>
    <n v="2024"/>
    <s v="November"/>
    <n v="0"/>
    <n v="1"/>
  </r>
  <r>
    <s v="PAY00984955"/>
    <d v="2022-11-24T00:00:00"/>
    <n v="747.62"/>
    <x v="0"/>
    <x v="1"/>
    <s v="POL81138188"/>
    <n v="1"/>
    <n v="2022"/>
    <s v="November"/>
    <n v="0"/>
    <n v="1"/>
  </r>
  <r>
    <s v="PAY94985234"/>
    <d v="2021-12-23T00:00:00"/>
    <n v="1393.49"/>
    <x v="0"/>
    <x v="1"/>
    <s v="POL91419021"/>
    <n v="1"/>
    <n v="2021"/>
    <s v="December"/>
    <n v="0"/>
    <n v="1"/>
  </r>
  <r>
    <s v="PAY78117896"/>
    <d v="2023-01-25T00:00:00"/>
    <n v="486.48"/>
    <x v="1"/>
    <x v="1"/>
    <s v="POL60505158"/>
    <n v="1"/>
    <n v="2023"/>
    <s v="January"/>
    <n v="0"/>
    <n v="1"/>
  </r>
  <r>
    <s v="PAY80916115"/>
    <d v="2023-05-26T00:00:00"/>
    <n v="613.37"/>
    <x v="1"/>
    <x v="0"/>
    <s v="POL54520836"/>
    <n v="0"/>
    <n v="2023"/>
    <s v="May"/>
    <n v="1"/>
    <n v="0"/>
  </r>
  <r>
    <s v="PAY56040240"/>
    <d v="2023-03-30T00:00:00"/>
    <n v="696.63"/>
    <x v="2"/>
    <x v="0"/>
    <s v="POL11682509"/>
    <n v="0"/>
    <n v="2023"/>
    <s v="March"/>
    <n v="1"/>
    <n v="0"/>
  </r>
  <r>
    <s v="PAY23698133"/>
    <d v="2022-06-29T00:00:00"/>
    <n v="579.54"/>
    <x v="0"/>
    <x v="1"/>
    <s v="POL27152348"/>
    <n v="1"/>
    <n v="2022"/>
    <s v="June"/>
    <n v="0"/>
    <n v="1"/>
  </r>
  <r>
    <s v="PAY58759131"/>
    <d v="2023-05-16T00:00:00"/>
    <n v="622.09"/>
    <x v="2"/>
    <x v="1"/>
    <s v="POL82263236"/>
    <n v="1"/>
    <n v="2023"/>
    <s v="May"/>
    <n v="0"/>
    <n v="1"/>
  </r>
  <r>
    <s v="PAY25746887"/>
    <d v="2022-04-22T00:00:00"/>
    <n v="277.51"/>
    <x v="2"/>
    <x v="0"/>
    <s v="POL50064094"/>
    <n v="0"/>
    <n v="2022"/>
    <s v="April"/>
    <n v="1"/>
    <n v="0"/>
  </r>
  <r>
    <s v="PAY02826524"/>
    <d v="2023-10-31T00:00:00"/>
    <n v="1382.05"/>
    <x v="2"/>
    <x v="0"/>
    <s v="POL11532182"/>
    <n v="0"/>
    <n v="2023"/>
    <s v="October"/>
    <n v="1"/>
    <n v="0"/>
  </r>
  <r>
    <s v="PAY45989427"/>
    <d v="2022-03-05T00:00:00"/>
    <n v="1114.8599999999999"/>
    <x v="2"/>
    <x v="0"/>
    <s v="POL75577474"/>
    <n v="0"/>
    <n v="2022"/>
    <s v="March"/>
    <n v="1"/>
    <n v="0"/>
  </r>
  <r>
    <s v="PAY31837389"/>
    <d v="2022-12-11T00:00:00"/>
    <n v="839.14"/>
    <x v="1"/>
    <x v="1"/>
    <s v="POL81202373"/>
    <n v="1"/>
    <n v="2022"/>
    <s v="December"/>
    <n v="0"/>
    <n v="1"/>
  </r>
  <r>
    <s v="PAY49261123"/>
    <d v="2022-09-13T00:00:00"/>
    <n v="1446.29"/>
    <x v="1"/>
    <x v="1"/>
    <s v="POL16855866"/>
    <n v="1"/>
    <n v="2022"/>
    <s v="September"/>
    <n v="0"/>
    <n v="1"/>
  </r>
  <r>
    <s v="PAY27724050"/>
    <d v="2024-09-02T00:00:00"/>
    <n v="1229.42"/>
    <x v="1"/>
    <x v="0"/>
    <s v="POL77410789"/>
    <n v="0"/>
    <n v="2024"/>
    <s v="September"/>
    <n v="1"/>
    <n v="0"/>
  </r>
  <r>
    <s v="PAY73010346"/>
    <d v="2022-01-02T00:00:00"/>
    <n v="1261.8699999999999"/>
    <x v="0"/>
    <x v="0"/>
    <s v="POL25403992"/>
    <n v="0"/>
    <n v="2022"/>
    <s v="January"/>
    <n v="1"/>
    <n v="0"/>
  </r>
  <r>
    <s v="PAY97995428"/>
    <d v="2024-09-02T00:00:00"/>
    <n v="442.36"/>
    <x v="2"/>
    <x v="0"/>
    <s v="POL36885821"/>
    <n v="0"/>
    <n v="2024"/>
    <s v="September"/>
    <n v="1"/>
    <n v="0"/>
  </r>
  <r>
    <s v="PAY83467485"/>
    <d v="2024-09-06T00:00:00"/>
    <n v="632.20000000000005"/>
    <x v="2"/>
    <x v="0"/>
    <s v="POL54131362"/>
    <n v="0"/>
    <n v="2024"/>
    <s v="September"/>
    <n v="1"/>
    <n v="0"/>
  </r>
  <r>
    <s v="PAY71388200"/>
    <d v="2022-06-27T00:00:00"/>
    <n v="440.78"/>
    <x v="0"/>
    <x v="0"/>
    <s v="POL12937892"/>
    <n v="0"/>
    <n v="2022"/>
    <s v="June"/>
    <n v="1"/>
    <n v="0"/>
  </r>
  <r>
    <s v="PAY92368608"/>
    <d v="2024-09-06T00:00:00"/>
    <n v="413.36"/>
    <x v="1"/>
    <x v="1"/>
    <s v="POL32459505"/>
    <n v="1"/>
    <n v="2024"/>
    <s v="September"/>
    <n v="0"/>
    <n v="1"/>
  </r>
  <r>
    <s v="PAY76381688"/>
    <d v="2024-01-06T00:00:00"/>
    <n v="954.2"/>
    <x v="1"/>
    <x v="0"/>
    <s v="POL37305327"/>
    <n v="0"/>
    <n v="2024"/>
    <s v="January"/>
    <n v="1"/>
    <n v="0"/>
  </r>
  <r>
    <s v="PAY47126737"/>
    <d v="2024-04-06T00:00:00"/>
    <n v="1013.71"/>
    <x v="2"/>
    <x v="1"/>
    <s v="POL07698492"/>
    <n v="1"/>
    <n v="2024"/>
    <s v="April"/>
    <n v="0"/>
    <n v="1"/>
  </r>
  <r>
    <s v="PAY97358610"/>
    <d v="2022-05-04T00:00:00"/>
    <n v="1057.42"/>
    <x v="0"/>
    <x v="0"/>
    <s v="POL65495317"/>
    <n v="0"/>
    <n v="2022"/>
    <s v="May"/>
    <n v="1"/>
    <n v="0"/>
  </r>
  <r>
    <s v="PAY40494155"/>
    <d v="2022-03-07T00:00:00"/>
    <n v="348.48"/>
    <x v="0"/>
    <x v="1"/>
    <s v="POL91686015"/>
    <n v="1"/>
    <n v="2022"/>
    <s v="March"/>
    <n v="0"/>
    <n v="1"/>
  </r>
  <r>
    <s v="PAY95513746"/>
    <d v="2022-02-24T00:00:00"/>
    <n v="529.12"/>
    <x v="2"/>
    <x v="1"/>
    <s v="POL32166365"/>
    <n v="1"/>
    <n v="2022"/>
    <s v="February"/>
    <n v="0"/>
    <n v="1"/>
  </r>
  <r>
    <s v="PAY06916456"/>
    <d v="2024-02-18T00:00:00"/>
    <n v="893.18"/>
    <x v="2"/>
    <x v="1"/>
    <s v="POL59507009"/>
    <n v="1"/>
    <n v="2024"/>
    <s v="February"/>
    <n v="0"/>
    <n v="1"/>
  </r>
  <r>
    <s v="PAY98443192"/>
    <d v="2022-05-17T00:00:00"/>
    <n v="430.69"/>
    <x v="2"/>
    <x v="0"/>
    <s v="POL20036492"/>
    <n v="0"/>
    <n v="2022"/>
    <s v="May"/>
    <n v="1"/>
    <n v="0"/>
  </r>
  <r>
    <s v="PAY01982593"/>
    <d v="2023-08-20T00:00:00"/>
    <n v="770.83"/>
    <x v="0"/>
    <x v="1"/>
    <s v="POL79861668"/>
    <n v="1"/>
    <n v="2023"/>
    <s v="August"/>
    <n v="0"/>
    <n v="1"/>
  </r>
  <r>
    <s v="PAY74038358"/>
    <d v="2022-11-16T00:00:00"/>
    <n v="1306.95"/>
    <x v="2"/>
    <x v="0"/>
    <s v="POL60496337"/>
    <n v="0"/>
    <n v="2022"/>
    <s v="November"/>
    <n v="1"/>
    <n v="0"/>
  </r>
  <r>
    <s v="PAY51436893"/>
    <d v="2021-12-28T00:00:00"/>
    <n v="558.11"/>
    <x v="2"/>
    <x v="0"/>
    <s v="POL98344452"/>
    <n v="0"/>
    <n v="2021"/>
    <s v="December"/>
    <n v="1"/>
    <n v="0"/>
  </r>
  <r>
    <s v="PAY83472805"/>
    <d v="2023-08-20T00:00:00"/>
    <n v="1024.29"/>
    <x v="1"/>
    <x v="0"/>
    <s v="POL57116310"/>
    <n v="0"/>
    <n v="2023"/>
    <s v="August"/>
    <n v="1"/>
    <n v="0"/>
  </r>
  <r>
    <s v="PAY93118450"/>
    <d v="2023-09-25T00:00:00"/>
    <n v="315.3"/>
    <x v="1"/>
    <x v="0"/>
    <s v="POL41321341"/>
    <n v="0"/>
    <n v="2023"/>
    <s v="September"/>
    <n v="1"/>
    <n v="0"/>
  </r>
  <r>
    <s v="PAY30165636"/>
    <d v="2022-09-15T00:00:00"/>
    <n v="539.11"/>
    <x v="2"/>
    <x v="1"/>
    <s v="POL00076326"/>
    <n v="1"/>
    <n v="2022"/>
    <s v="September"/>
    <n v="0"/>
    <n v="1"/>
  </r>
  <r>
    <s v="PAY28800158"/>
    <d v="2023-10-04T00:00:00"/>
    <n v="562.46"/>
    <x v="0"/>
    <x v="0"/>
    <s v="POL99316807"/>
    <n v="0"/>
    <n v="2023"/>
    <s v="October"/>
    <n v="1"/>
    <n v="0"/>
  </r>
  <r>
    <s v="PAY99530161"/>
    <d v="2024-07-30T00:00:00"/>
    <n v="65.38"/>
    <x v="1"/>
    <x v="0"/>
    <s v="POL83688461"/>
    <n v="0"/>
    <n v="2024"/>
    <s v="July"/>
    <n v="1"/>
    <n v="0"/>
  </r>
  <r>
    <s v="PAY93877699"/>
    <d v="2022-12-26T00:00:00"/>
    <n v="1156.7"/>
    <x v="2"/>
    <x v="0"/>
    <s v="POL89983994"/>
    <n v="0"/>
    <n v="2022"/>
    <s v="December"/>
    <n v="1"/>
    <n v="0"/>
  </r>
  <r>
    <s v="PAY28873722"/>
    <d v="2024-04-04T00:00:00"/>
    <n v="373.9"/>
    <x v="2"/>
    <x v="1"/>
    <s v="POL46263397"/>
    <n v="1"/>
    <n v="2024"/>
    <s v="April"/>
    <n v="0"/>
    <n v="1"/>
  </r>
  <r>
    <s v="PAY61080683"/>
    <d v="2024-05-26T00:00:00"/>
    <n v="801.46"/>
    <x v="0"/>
    <x v="0"/>
    <s v="POL21300763"/>
    <n v="0"/>
    <n v="2024"/>
    <s v="May"/>
    <n v="1"/>
    <n v="0"/>
  </r>
  <r>
    <s v="PAY74604582"/>
    <d v="2024-11-25T00:00:00"/>
    <n v="1278.56"/>
    <x v="1"/>
    <x v="0"/>
    <s v="POL20036492"/>
    <n v="0"/>
    <n v="2024"/>
    <s v="November"/>
    <n v="1"/>
    <n v="0"/>
  </r>
  <r>
    <s v="PAY76069459"/>
    <d v="2024-12-06T00:00:00"/>
    <n v="248.13"/>
    <x v="1"/>
    <x v="1"/>
    <s v="POL03389075"/>
    <n v="1"/>
    <n v="2024"/>
    <s v="December"/>
    <n v="0"/>
    <n v="1"/>
  </r>
  <r>
    <s v="PAY43721255"/>
    <d v="2022-03-12T00:00:00"/>
    <n v="766.04"/>
    <x v="2"/>
    <x v="1"/>
    <s v="POL64386769"/>
    <n v="1"/>
    <n v="2022"/>
    <s v="March"/>
    <n v="0"/>
    <n v="1"/>
  </r>
  <r>
    <s v="PAY20136413"/>
    <d v="2022-06-13T00:00:00"/>
    <n v="1495.8"/>
    <x v="2"/>
    <x v="1"/>
    <s v="POL62266023"/>
    <n v="1"/>
    <n v="2022"/>
    <s v="June"/>
    <n v="0"/>
    <n v="1"/>
  </r>
  <r>
    <s v="PAY86091175"/>
    <d v="2023-06-04T00:00:00"/>
    <n v="906.63"/>
    <x v="2"/>
    <x v="1"/>
    <s v="POL47001205"/>
    <n v="1"/>
    <n v="2023"/>
    <s v="June"/>
    <n v="0"/>
    <n v="1"/>
  </r>
  <r>
    <s v="PAY92088498"/>
    <d v="2024-07-27T00:00:00"/>
    <n v="450.66"/>
    <x v="1"/>
    <x v="1"/>
    <s v="POL39439149"/>
    <n v="1"/>
    <n v="2024"/>
    <s v="July"/>
    <n v="0"/>
    <n v="1"/>
  </r>
  <r>
    <s v="PAY53583010"/>
    <d v="2022-04-14T00:00:00"/>
    <n v="1433.72"/>
    <x v="1"/>
    <x v="0"/>
    <s v="POL64188394"/>
    <n v="0"/>
    <n v="2022"/>
    <s v="April"/>
    <n v="1"/>
    <n v="0"/>
  </r>
  <r>
    <s v="PAY06509351"/>
    <d v="2024-10-04T00:00:00"/>
    <n v="944.99"/>
    <x v="0"/>
    <x v="1"/>
    <s v="POL55243233"/>
    <n v="1"/>
    <n v="2024"/>
    <s v="October"/>
    <n v="0"/>
    <n v="1"/>
  </r>
  <r>
    <s v="PAY82494861"/>
    <d v="2022-07-01T00:00:00"/>
    <n v="83.64"/>
    <x v="0"/>
    <x v="1"/>
    <s v="POL94687907"/>
    <n v="1"/>
    <n v="2022"/>
    <s v="July"/>
    <n v="0"/>
    <n v="1"/>
  </r>
  <r>
    <s v="PAY73847623"/>
    <d v="2022-11-24T00:00:00"/>
    <n v="1189.71"/>
    <x v="0"/>
    <x v="1"/>
    <s v="POL63414573"/>
    <n v="1"/>
    <n v="2022"/>
    <s v="November"/>
    <n v="0"/>
    <n v="1"/>
  </r>
  <r>
    <s v="PAY88259134"/>
    <d v="2022-06-10T00:00:00"/>
    <n v="495.64"/>
    <x v="1"/>
    <x v="0"/>
    <s v="POL48255103"/>
    <n v="0"/>
    <n v="2022"/>
    <s v="June"/>
    <n v="1"/>
    <n v="0"/>
  </r>
  <r>
    <s v="PAY63921103"/>
    <d v="2024-07-06T00:00:00"/>
    <n v="598.86"/>
    <x v="1"/>
    <x v="1"/>
    <s v="POL07540260"/>
    <n v="1"/>
    <n v="2024"/>
    <s v="July"/>
    <n v="0"/>
    <n v="1"/>
  </r>
  <r>
    <s v="PAY18157443"/>
    <d v="2022-05-11T00:00:00"/>
    <n v="452.82"/>
    <x v="1"/>
    <x v="1"/>
    <s v="POL80263334"/>
    <n v="1"/>
    <n v="2022"/>
    <s v="May"/>
    <n v="0"/>
    <n v="1"/>
  </r>
  <r>
    <s v="PAY71969049"/>
    <d v="2022-11-12T00:00:00"/>
    <n v="131.6"/>
    <x v="1"/>
    <x v="1"/>
    <s v="POL90177568"/>
    <n v="1"/>
    <n v="2022"/>
    <s v="November"/>
    <n v="0"/>
    <n v="1"/>
  </r>
  <r>
    <s v="PAY31685702"/>
    <d v="2022-11-04T00:00:00"/>
    <n v="657.24"/>
    <x v="1"/>
    <x v="1"/>
    <s v="POL50249567"/>
    <n v="1"/>
    <n v="2022"/>
    <s v="November"/>
    <n v="0"/>
    <n v="1"/>
  </r>
  <r>
    <s v="PAY11061046"/>
    <d v="2022-10-25T00:00:00"/>
    <n v="328.53"/>
    <x v="2"/>
    <x v="0"/>
    <s v="POL19062916"/>
    <n v="0"/>
    <n v="2022"/>
    <s v="October"/>
    <n v="1"/>
    <n v="0"/>
  </r>
  <r>
    <s v="PAY65858030"/>
    <d v="2022-06-15T00:00:00"/>
    <n v="724.58"/>
    <x v="0"/>
    <x v="0"/>
    <s v="POL93327871"/>
    <n v="0"/>
    <n v="2022"/>
    <s v="June"/>
    <n v="1"/>
    <n v="0"/>
  </r>
  <r>
    <s v="PAY57149973"/>
    <d v="2024-03-24T00:00:00"/>
    <n v="140.59"/>
    <x v="2"/>
    <x v="0"/>
    <s v="POL75133618"/>
    <n v="0"/>
    <n v="2024"/>
    <s v="March"/>
    <n v="1"/>
    <n v="0"/>
  </r>
  <r>
    <s v="PAY87525341"/>
    <d v="2022-10-12T00:00:00"/>
    <n v="1487.5"/>
    <x v="1"/>
    <x v="0"/>
    <s v="POL60705643"/>
    <n v="0"/>
    <n v="2022"/>
    <s v="October"/>
    <n v="1"/>
    <n v="0"/>
  </r>
  <r>
    <s v="PAY09575596"/>
    <d v="2023-09-21T00:00:00"/>
    <n v="439.63"/>
    <x v="0"/>
    <x v="1"/>
    <s v="POL03500501"/>
    <n v="1"/>
    <n v="2023"/>
    <s v="September"/>
    <n v="0"/>
    <n v="1"/>
  </r>
  <r>
    <s v="PAY23815397"/>
    <d v="2024-01-09T00:00:00"/>
    <n v="533.6"/>
    <x v="0"/>
    <x v="1"/>
    <s v="POL69754204"/>
    <n v="1"/>
    <n v="2024"/>
    <s v="January"/>
    <n v="0"/>
    <n v="1"/>
  </r>
  <r>
    <s v="PAY62525905"/>
    <d v="2023-07-03T00:00:00"/>
    <n v="1305.53"/>
    <x v="1"/>
    <x v="1"/>
    <s v="POL22162508"/>
    <n v="1"/>
    <n v="2023"/>
    <s v="July"/>
    <n v="0"/>
    <n v="1"/>
  </r>
  <r>
    <s v="PAY63326503"/>
    <d v="2022-02-14T00:00:00"/>
    <n v="471.54"/>
    <x v="1"/>
    <x v="1"/>
    <s v="POL12291756"/>
    <n v="1"/>
    <n v="2022"/>
    <s v="February"/>
    <n v="0"/>
    <n v="1"/>
  </r>
  <r>
    <s v="PAY55775890"/>
    <d v="2022-03-06T00:00:00"/>
    <n v="1212.6400000000001"/>
    <x v="0"/>
    <x v="0"/>
    <s v="POL04830457"/>
    <n v="0"/>
    <n v="2022"/>
    <s v="March"/>
    <n v="1"/>
    <n v="0"/>
  </r>
  <r>
    <s v="PAY06170914"/>
    <d v="2022-01-19T00:00:00"/>
    <n v="634.82000000000005"/>
    <x v="0"/>
    <x v="1"/>
    <s v="POL13070623"/>
    <n v="1"/>
    <n v="2022"/>
    <s v="January"/>
    <n v="0"/>
    <n v="1"/>
  </r>
  <r>
    <s v="PAY57725299"/>
    <d v="2022-12-04T00:00:00"/>
    <n v="1146.49"/>
    <x v="2"/>
    <x v="1"/>
    <s v="POL77977275"/>
    <n v="1"/>
    <n v="2022"/>
    <s v="December"/>
    <n v="0"/>
    <n v="1"/>
  </r>
  <r>
    <s v="PAY33959298"/>
    <d v="2023-06-30T00:00:00"/>
    <n v="1080.4100000000001"/>
    <x v="1"/>
    <x v="0"/>
    <s v="POL07408282"/>
    <n v="0"/>
    <n v="2023"/>
    <s v="June"/>
    <n v="1"/>
    <n v="0"/>
  </r>
  <r>
    <s v="PAY39858192"/>
    <d v="2024-10-19T00:00:00"/>
    <n v="723.34"/>
    <x v="1"/>
    <x v="0"/>
    <s v="POL29465290"/>
    <n v="0"/>
    <n v="2024"/>
    <s v="October"/>
    <n v="1"/>
    <n v="0"/>
  </r>
  <r>
    <s v="PAY60696549"/>
    <d v="2022-03-28T00:00:00"/>
    <n v="1179"/>
    <x v="1"/>
    <x v="1"/>
    <s v="POL80450492"/>
    <n v="1"/>
    <n v="2022"/>
    <s v="March"/>
    <n v="0"/>
    <n v="1"/>
  </r>
  <r>
    <s v="PAY73443508"/>
    <d v="2023-02-12T00:00:00"/>
    <n v="709.02"/>
    <x v="2"/>
    <x v="1"/>
    <s v="POL84291987"/>
    <n v="1"/>
    <n v="2023"/>
    <s v="February"/>
    <n v="0"/>
    <n v="1"/>
  </r>
  <r>
    <s v="PAY28532064"/>
    <d v="2024-04-05T00:00:00"/>
    <n v="177.54"/>
    <x v="0"/>
    <x v="0"/>
    <s v="POL41653230"/>
    <n v="0"/>
    <n v="2024"/>
    <s v="April"/>
    <n v="1"/>
    <n v="0"/>
  </r>
  <r>
    <s v="PAY26923620"/>
    <d v="2023-11-05T00:00:00"/>
    <n v="892.45"/>
    <x v="1"/>
    <x v="1"/>
    <s v="POL78271323"/>
    <n v="1"/>
    <n v="2023"/>
    <s v="November"/>
    <n v="0"/>
    <n v="1"/>
  </r>
  <r>
    <s v="PAY11311193"/>
    <d v="2024-08-09T00:00:00"/>
    <n v="121.51"/>
    <x v="2"/>
    <x v="1"/>
    <s v="POL86004596"/>
    <n v="1"/>
    <n v="2024"/>
    <s v="August"/>
    <n v="0"/>
    <n v="1"/>
  </r>
  <r>
    <s v="PAY08946465"/>
    <d v="2023-06-14T00:00:00"/>
    <n v="272.04000000000002"/>
    <x v="2"/>
    <x v="1"/>
    <s v="POL09811937"/>
    <n v="1"/>
    <n v="2023"/>
    <s v="June"/>
    <n v="0"/>
    <n v="1"/>
  </r>
  <r>
    <s v="PAY67699960"/>
    <d v="2023-06-04T00:00:00"/>
    <n v="492.31"/>
    <x v="0"/>
    <x v="0"/>
    <s v="POL17282682"/>
    <n v="0"/>
    <n v="2023"/>
    <s v="June"/>
    <n v="1"/>
    <n v="0"/>
  </r>
  <r>
    <s v="PAY51882426"/>
    <d v="2024-02-15T00:00:00"/>
    <n v="410.86"/>
    <x v="2"/>
    <x v="0"/>
    <s v="POL28263562"/>
    <n v="0"/>
    <n v="2024"/>
    <s v="February"/>
    <n v="1"/>
    <n v="0"/>
  </r>
  <r>
    <s v="PAY84936486"/>
    <d v="2023-08-01T00:00:00"/>
    <n v="1145.51"/>
    <x v="1"/>
    <x v="0"/>
    <s v="POL83180478"/>
    <n v="0"/>
    <n v="2023"/>
    <s v="August"/>
    <n v="1"/>
    <n v="0"/>
  </r>
  <r>
    <s v="PAY76856941"/>
    <d v="2024-05-18T00:00:00"/>
    <n v="544.32000000000005"/>
    <x v="2"/>
    <x v="0"/>
    <s v="POL20281612"/>
    <n v="0"/>
    <n v="2024"/>
    <s v="May"/>
    <n v="1"/>
    <n v="0"/>
  </r>
  <r>
    <s v="PAY53296305"/>
    <d v="2024-10-31T00:00:00"/>
    <n v="98.89"/>
    <x v="0"/>
    <x v="1"/>
    <s v="POL13931730"/>
    <n v="1"/>
    <n v="2024"/>
    <s v="October"/>
    <n v="0"/>
    <n v="1"/>
  </r>
  <r>
    <s v="PAY00087988"/>
    <d v="2023-08-05T00:00:00"/>
    <n v="1005.54"/>
    <x v="1"/>
    <x v="0"/>
    <s v="POL82089087"/>
    <n v="0"/>
    <n v="2023"/>
    <s v="August"/>
    <n v="1"/>
    <n v="0"/>
  </r>
  <r>
    <s v="PAY62887891"/>
    <d v="2022-12-29T00:00:00"/>
    <n v="543.76"/>
    <x v="2"/>
    <x v="0"/>
    <s v="POL68888844"/>
    <n v="0"/>
    <n v="2022"/>
    <s v="December"/>
    <n v="1"/>
    <n v="0"/>
  </r>
  <r>
    <s v="PAY72575723"/>
    <d v="2024-09-18T00:00:00"/>
    <n v="1109.8599999999999"/>
    <x v="2"/>
    <x v="0"/>
    <s v="POL84317936"/>
    <n v="0"/>
    <n v="2024"/>
    <s v="September"/>
    <n v="1"/>
    <n v="0"/>
  </r>
  <r>
    <s v="PAY46016642"/>
    <d v="2022-09-21T00:00:00"/>
    <n v="1190.3399999999999"/>
    <x v="0"/>
    <x v="0"/>
    <s v="POL76155355"/>
    <n v="0"/>
    <n v="2022"/>
    <s v="September"/>
    <n v="1"/>
    <n v="0"/>
  </r>
  <r>
    <s v="PAY29789925"/>
    <d v="2022-08-25T00:00:00"/>
    <n v="826"/>
    <x v="0"/>
    <x v="1"/>
    <s v="POL40288131"/>
    <n v="1"/>
    <n v="2022"/>
    <s v="August"/>
    <n v="0"/>
    <n v="1"/>
  </r>
  <r>
    <s v="PAY50304343"/>
    <d v="2023-01-17T00:00:00"/>
    <n v="1288.1500000000001"/>
    <x v="0"/>
    <x v="1"/>
    <s v="POL46263397"/>
    <n v="1"/>
    <n v="2023"/>
    <s v="January"/>
    <n v="0"/>
    <n v="1"/>
  </r>
  <r>
    <s v="PAY26257933"/>
    <d v="2022-04-24T00:00:00"/>
    <n v="970.69"/>
    <x v="1"/>
    <x v="1"/>
    <s v="POL38386145"/>
    <n v="1"/>
    <n v="2022"/>
    <s v="April"/>
    <n v="0"/>
    <n v="1"/>
  </r>
  <r>
    <s v="PAY91410910"/>
    <d v="2024-10-08T00:00:00"/>
    <n v="1069.81"/>
    <x v="0"/>
    <x v="0"/>
    <s v="POL24211829"/>
    <n v="0"/>
    <n v="2024"/>
    <s v="October"/>
    <n v="1"/>
    <n v="0"/>
  </r>
  <r>
    <s v="PAY64828518"/>
    <d v="2022-05-19T00:00:00"/>
    <n v="703.72"/>
    <x v="0"/>
    <x v="1"/>
    <s v="POL79279066"/>
    <n v="1"/>
    <n v="2022"/>
    <s v="May"/>
    <n v="0"/>
    <n v="1"/>
  </r>
  <r>
    <s v="PAY00076005"/>
    <d v="2022-10-16T00:00:00"/>
    <n v="571.54999999999995"/>
    <x v="2"/>
    <x v="0"/>
    <s v="POL95029087"/>
    <n v="0"/>
    <n v="2022"/>
    <s v="October"/>
    <n v="1"/>
    <n v="0"/>
  </r>
  <r>
    <s v="PAY61923165"/>
    <d v="2022-11-10T00:00:00"/>
    <n v="680.46"/>
    <x v="2"/>
    <x v="1"/>
    <s v="POL56971563"/>
    <n v="1"/>
    <n v="2022"/>
    <s v="November"/>
    <n v="0"/>
    <n v="1"/>
  </r>
  <r>
    <s v="PAY12772816"/>
    <d v="2022-04-23T00:00:00"/>
    <n v="95.42"/>
    <x v="0"/>
    <x v="0"/>
    <s v="POL18134493"/>
    <n v="0"/>
    <n v="2022"/>
    <s v="April"/>
    <n v="1"/>
    <n v="0"/>
  </r>
  <r>
    <s v="PAY21601681"/>
    <d v="2024-10-16T00:00:00"/>
    <n v="1479.82"/>
    <x v="2"/>
    <x v="0"/>
    <s v="POL65459247"/>
    <n v="0"/>
    <n v="2024"/>
    <s v="October"/>
    <n v="1"/>
    <n v="0"/>
  </r>
  <r>
    <s v="PAY52951128"/>
    <d v="2024-04-06T00:00:00"/>
    <n v="1187.02"/>
    <x v="0"/>
    <x v="0"/>
    <s v="POL29044573"/>
    <n v="0"/>
    <n v="2024"/>
    <s v="April"/>
    <n v="1"/>
    <n v="0"/>
  </r>
  <r>
    <s v="PAY68610306"/>
    <d v="2023-08-01T00:00:00"/>
    <n v="1382.78"/>
    <x v="2"/>
    <x v="1"/>
    <s v="POL89387677"/>
    <n v="1"/>
    <n v="2023"/>
    <s v="August"/>
    <n v="0"/>
    <n v="1"/>
  </r>
  <r>
    <s v="PAY47514108"/>
    <d v="2024-03-06T00:00:00"/>
    <n v="167.89"/>
    <x v="2"/>
    <x v="1"/>
    <s v="POL56375042"/>
    <n v="1"/>
    <n v="2024"/>
    <s v="March"/>
    <n v="0"/>
    <n v="1"/>
  </r>
  <r>
    <s v="PAY94597712"/>
    <d v="2024-06-05T00:00:00"/>
    <n v="1447.67"/>
    <x v="1"/>
    <x v="0"/>
    <s v="POL45684772"/>
    <n v="0"/>
    <n v="2024"/>
    <s v="June"/>
    <n v="1"/>
    <n v="0"/>
  </r>
  <r>
    <s v="PAY00809979"/>
    <d v="2022-07-23T00:00:00"/>
    <n v="979.51"/>
    <x v="2"/>
    <x v="1"/>
    <s v="POL54750482"/>
    <n v="1"/>
    <n v="2022"/>
    <s v="July"/>
    <n v="0"/>
    <n v="1"/>
  </r>
  <r>
    <s v="PAY00313851"/>
    <d v="2022-08-27T00:00:00"/>
    <n v="501.34"/>
    <x v="1"/>
    <x v="1"/>
    <s v="POL71198375"/>
    <n v="1"/>
    <n v="2022"/>
    <s v="August"/>
    <n v="0"/>
    <n v="1"/>
  </r>
  <r>
    <s v="PAY94356686"/>
    <d v="2024-11-23T00:00:00"/>
    <n v="345.46"/>
    <x v="2"/>
    <x v="0"/>
    <s v="POL19532067"/>
    <n v="0"/>
    <n v="2024"/>
    <s v="November"/>
    <n v="1"/>
    <n v="0"/>
  </r>
  <r>
    <s v="PAY90697348"/>
    <d v="2022-02-25T00:00:00"/>
    <n v="1193.06"/>
    <x v="0"/>
    <x v="1"/>
    <s v="POL21637751"/>
    <n v="1"/>
    <n v="2022"/>
    <s v="February"/>
    <n v="0"/>
    <n v="1"/>
  </r>
  <r>
    <s v="PAY19799928"/>
    <d v="2023-02-03T00:00:00"/>
    <n v="1012.05"/>
    <x v="1"/>
    <x v="0"/>
    <s v="POL23778009"/>
    <n v="0"/>
    <n v="2023"/>
    <s v="February"/>
    <n v="1"/>
    <n v="0"/>
  </r>
  <r>
    <s v="PAY74237470"/>
    <d v="2022-08-20T00:00:00"/>
    <n v="1463.43"/>
    <x v="0"/>
    <x v="0"/>
    <s v="POL23175808"/>
    <n v="0"/>
    <n v="2022"/>
    <s v="August"/>
    <n v="1"/>
    <n v="0"/>
  </r>
  <r>
    <s v="PAY04723325"/>
    <d v="2022-07-20T00:00:00"/>
    <n v="1092.48"/>
    <x v="1"/>
    <x v="1"/>
    <s v="POL94271909"/>
    <n v="1"/>
    <n v="2022"/>
    <s v="July"/>
    <n v="0"/>
    <n v="1"/>
  </r>
  <r>
    <s v="PAY04605115"/>
    <d v="2022-02-06T00:00:00"/>
    <n v="1246.48"/>
    <x v="2"/>
    <x v="0"/>
    <s v="POL62254331"/>
    <n v="0"/>
    <n v="2022"/>
    <s v="February"/>
    <n v="1"/>
    <n v="0"/>
  </r>
  <r>
    <s v="PAY57797754"/>
    <d v="2023-05-14T00:00:00"/>
    <n v="1159.92"/>
    <x v="2"/>
    <x v="1"/>
    <s v="POL91109221"/>
    <n v="1"/>
    <n v="2023"/>
    <s v="May"/>
    <n v="0"/>
    <n v="1"/>
  </r>
  <r>
    <s v="PAY51710286"/>
    <d v="2024-06-21T00:00:00"/>
    <n v="1418.04"/>
    <x v="2"/>
    <x v="1"/>
    <s v="POL54521184"/>
    <n v="1"/>
    <n v="2024"/>
    <s v="June"/>
    <n v="0"/>
    <n v="1"/>
  </r>
  <r>
    <s v="PAY34685662"/>
    <d v="2023-10-24T00:00:00"/>
    <n v="1407.58"/>
    <x v="1"/>
    <x v="1"/>
    <s v="POL85997412"/>
    <n v="1"/>
    <n v="2023"/>
    <s v="October"/>
    <n v="0"/>
    <n v="1"/>
  </r>
  <r>
    <s v="PAY61088560"/>
    <d v="2023-07-18T00:00:00"/>
    <n v="631.58000000000004"/>
    <x v="2"/>
    <x v="1"/>
    <s v="POL26935323"/>
    <n v="1"/>
    <n v="2023"/>
    <s v="July"/>
    <n v="0"/>
    <n v="1"/>
  </r>
  <r>
    <s v="PAY13198296"/>
    <d v="2022-03-21T00:00:00"/>
    <n v="325.77999999999997"/>
    <x v="1"/>
    <x v="1"/>
    <s v="POL42325037"/>
    <n v="1"/>
    <n v="2022"/>
    <s v="March"/>
    <n v="0"/>
    <n v="1"/>
  </r>
  <r>
    <s v="PAY72156329"/>
    <d v="2024-01-24T00:00:00"/>
    <n v="170.99"/>
    <x v="0"/>
    <x v="0"/>
    <s v="POL44856684"/>
    <n v="0"/>
    <n v="2024"/>
    <s v="January"/>
    <n v="1"/>
    <n v="0"/>
  </r>
  <r>
    <s v="PAY14841728"/>
    <d v="2022-01-29T00:00:00"/>
    <n v="316.99"/>
    <x v="2"/>
    <x v="1"/>
    <s v="POL22068904"/>
    <n v="1"/>
    <n v="2022"/>
    <s v="January"/>
    <n v="0"/>
    <n v="1"/>
  </r>
  <r>
    <s v="PAY22759687"/>
    <d v="2024-09-10T00:00:00"/>
    <n v="1428.6"/>
    <x v="1"/>
    <x v="0"/>
    <s v="POL82098917"/>
    <n v="0"/>
    <n v="2024"/>
    <s v="September"/>
    <n v="1"/>
    <n v="0"/>
  </r>
  <r>
    <s v="PAY89676227"/>
    <d v="2023-08-07T00:00:00"/>
    <n v="782.89"/>
    <x v="1"/>
    <x v="1"/>
    <s v="POL07785199"/>
    <n v="1"/>
    <n v="2023"/>
    <s v="August"/>
    <n v="0"/>
    <n v="1"/>
  </r>
  <r>
    <s v="PAY64198590"/>
    <d v="2024-09-18T00:00:00"/>
    <n v="394.94"/>
    <x v="0"/>
    <x v="0"/>
    <s v="POL19746644"/>
    <n v="0"/>
    <n v="2024"/>
    <s v="September"/>
    <n v="1"/>
    <n v="0"/>
  </r>
  <r>
    <s v="PAY71022946"/>
    <d v="2023-10-22T00:00:00"/>
    <n v="894.92"/>
    <x v="1"/>
    <x v="0"/>
    <s v="POL64918904"/>
    <n v="0"/>
    <n v="2023"/>
    <s v="October"/>
    <n v="1"/>
    <n v="0"/>
  </r>
  <r>
    <s v="PAY97158459"/>
    <d v="2023-03-24T00:00:00"/>
    <n v="391.87"/>
    <x v="0"/>
    <x v="0"/>
    <s v="POL14765103"/>
    <n v="0"/>
    <n v="2023"/>
    <s v="March"/>
    <n v="1"/>
    <n v="0"/>
  </r>
  <r>
    <s v="PAY79247096"/>
    <d v="2023-06-14T00:00:00"/>
    <n v="938.91"/>
    <x v="0"/>
    <x v="1"/>
    <s v="POL44871604"/>
    <n v="1"/>
    <n v="2023"/>
    <s v="June"/>
    <n v="0"/>
    <n v="1"/>
  </r>
  <r>
    <s v="PAY74297757"/>
    <d v="2022-09-22T00:00:00"/>
    <n v="372.22"/>
    <x v="2"/>
    <x v="0"/>
    <s v="POL77295889"/>
    <n v="0"/>
    <n v="2022"/>
    <s v="September"/>
    <n v="1"/>
    <n v="0"/>
  </r>
  <r>
    <s v="PAY84381410"/>
    <d v="2022-05-08T00:00:00"/>
    <n v="1498.22"/>
    <x v="1"/>
    <x v="0"/>
    <s v="POL00346770"/>
    <n v="0"/>
    <n v="2022"/>
    <s v="May"/>
    <n v="1"/>
    <n v="0"/>
  </r>
  <r>
    <s v="PAY33213591"/>
    <d v="2021-12-25T00:00:00"/>
    <n v="309.08"/>
    <x v="2"/>
    <x v="0"/>
    <s v="POL56491969"/>
    <n v="0"/>
    <n v="2021"/>
    <s v="December"/>
    <n v="1"/>
    <n v="0"/>
  </r>
  <r>
    <s v="PAY43877335"/>
    <d v="2022-04-19T00:00:00"/>
    <n v="421.9"/>
    <x v="0"/>
    <x v="0"/>
    <s v="POL54969569"/>
    <n v="0"/>
    <n v="2022"/>
    <s v="April"/>
    <n v="1"/>
    <n v="0"/>
  </r>
  <r>
    <s v="PAY34559673"/>
    <d v="2023-02-03T00:00:00"/>
    <n v="316.07"/>
    <x v="1"/>
    <x v="0"/>
    <s v="POL30815147"/>
    <n v="0"/>
    <n v="2023"/>
    <s v="February"/>
    <n v="1"/>
    <n v="0"/>
  </r>
  <r>
    <s v="PAY04579144"/>
    <d v="2024-01-18T00:00:00"/>
    <n v="637.54999999999995"/>
    <x v="0"/>
    <x v="0"/>
    <s v="POL13721219"/>
    <n v="0"/>
    <n v="2024"/>
    <s v="January"/>
    <n v="1"/>
    <n v="0"/>
  </r>
  <r>
    <s v="PAY27184199"/>
    <d v="2024-04-13T00:00:00"/>
    <n v="624.63"/>
    <x v="0"/>
    <x v="1"/>
    <s v="POL92884987"/>
    <n v="1"/>
    <n v="2024"/>
    <s v="April"/>
    <n v="0"/>
    <n v="1"/>
  </r>
  <r>
    <s v="PAY07405472"/>
    <d v="2024-11-24T00:00:00"/>
    <n v="1273.1500000000001"/>
    <x v="1"/>
    <x v="1"/>
    <s v="POL22946424"/>
    <n v="1"/>
    <n v="2024"/>
    <s v="November"/>
    <n v="0"/>
    <n v="1"/>
  </r>
  <r>
    <s v="PAY21219682"/>
    <d v="2022-06-27T00:00:00"/>
    <n v="936.74"/>
    <x v="0"/>
    <x v="0"/>
    <s v="POL68368522"/>
    <n v="0"/>
    <n v="2022"/>
    <s v="June"/>
    <n v="1"/>
    <n v="0"/>
  </r>
  <r>
    <s v="PAY93142127"/>
    <d v="2024-09-02T00:00:00"/>
    <n v="1004.44"/>
    <x v="0"/>
    <x v="0"/>
    <s v="POL22790609"/>
    <n v="0"/>
    <n v="2024"/>
    <s v="September"/>
    <n v="1"/>
    <n v="0"/>
  </r>
  <r>
    <s v="PAY56804240"/>
    <d v="2024-07-10T00:00:00"/>
    <n v="102.19"/>
    <x v="0"/>
    <x v="0"/>
    <s v="POL38116452"/>
    <n v="0"/>
    <n v="2024"/>
    <s v="July"/>
    <n v="1"/>
    <n v="0"/>
  </r>
  <r>
    <s v="PAY12475970"/>
    <d v="2024-06-05T00:00:00"/>
    <n v="970.45"/>
    <x v="0"/>
    <x v="0"/>
    <s v="POL51550482"/>
    <n v="0"/>
    <n v="2024"/>
    <s v="June"/>
    <n v="1"/>
    <n v="0"/>
  </r>
  <r>
    <s v="PAY41265339"/>
    <d v="2022-10-14T00:00:00"/>
    <n v="1438.41"/>
    <x v="1"/>
    <x v="0"/>
    <s v="POL14375440"/>
    <n v="0"/>
    <n v="2022"/>
    <s v="October"/>
    <n v="1"/>
    <n v="0"/>
  </r>
  <r>
    <s v="PAY43316228"/>
    <d v="2022-12-05T00:00:00"/>
    <n v="1105.83"/>
    <x v="0"/>
    <x v="0"/>
    <s v="POL40953889"/>
    <n v="0"/>
    <n v="2022"/>
    <s v="December"/>
    <n v="1"/>
    <n v="0"/>
  </r>
  <r>
    <s v="PAY47904888"/>
    <d v="2022-08-13T00:00:00"/>
    <n v="235.63"/>
    <x v="0"/>
    <x v="1"/>
    <s v="POL43721127"/>
    <n v="1"/>
    <n v="2022"/>
    <s v="August"/>
    <n v="0"/>
    <n v="1"/>
  </r>
  <r>
    <s v="PAY17893473"/>
    <d v="2022-07-18T00:00:00"/>
    <n v="117.79"/>
    <x v="0"/>
    <x v="1"/>
    <s v="POL72707891"/>
    <n v="1"/>
    <n v="2022"/>
    <s v="July"/>
    <n v="0"/>
    <n v="1"/>
  </r>
  <r>
    <s v="PAY51357382"/>
    <d v="2023-12-27T00:00:00"/>
    <n v="1390.6"/>
    <x v="2"/>
    <x v="0"/>
    <s v="POL52319023"/>
    <n v="0"/>
    <n v="2023"/>
    <s v="December"/>
    <n v="1"/>
    <n v="0"/>
  </r>
  <r>
    <s v="PAY98898439"/>
    <d v="2023-07-05T00:00:00"/>
    <n v="1445.52"/>
    <x v="0"/>
    <x v="1"/>
    <s v="POL43112527"/>
    <n v="1"/>
    <n v="2023"/>
    <s v="July"/>
    <n v="0"/>
    <n v="1"/>
  </r>
  <r>
    <s v="PAY59516084"/>
    <d v="2022-10-03T00:00:00"/>
    <n v="534.70000000000005"/>
    <x v="0"/>
    <x v="0"/>
    <s v="POL68261547"/>
    <n v="0"/>
    <n v="2022"/>
    <s v="October"/>
    <n v="1"/>
    <n v="0"/>
  </r>
  <r>
    <s v="PAY57480761"/>
    <d v="2021-12-29T00:00:00"/>
    <n v="119.35"/>
    <x v="0"/>
    <x v="1"/>
    <s v="POL42862009"/>
    <n v="1"/>
    <n v="2021"/>
    <s v="December"/>
    <n v="0"/>
    <n v="1"/>
  </r>
  <r>
    <s v="PAY89071637"/>
    <d v="2022-03-24T00:00:00"/>
    <n v="1313.09"/>
    <x v="1"/>
    <x v="0"/>
    <s v="POL56612277"/>
    <n v="0"/>
    <n v="2022"/>
    <s v="March"/>
    <n v="1"/>
    <n v="0"/>
  </r>
  <r>
    <s v="PAY90053630"/>
    <d v="2023-05-23T00:00:00"/>
    <n v="533.38"/>
    <x v="1"/>
    <x v="0"/>
    <s v="POL31133103"/>
    <n v="0"/>
    <n v="2023"/>
    <s v="May"/>
    <n v="1"/>
    <n v="0"/>
  </r>
  <r>
    <s v="PAY96178820"/>
    <d v="2024-03-25T00:00:00"/>
    <n v="506.95"/>
    <x v="2"/>
    <x v="1"/>
    <s v="POL11199753"/>
    <n v="1"/>
    <n v="2024"/>
    <s v="March"/>
    <n v="0"/>
    <n v="1"/>
  </r>
  <r>
    <s v="PAY58183303"/>
    <d v="2023-06-12T00:00:00"/>
    <n v="440.74"/>
    <x v="0"/>
    <x v="1"/>
    <s v="POL18009742"/>
    <n v="1"/>
    <n v="2023"/>
    <s v="June"/>
    <n v="0"/>
    <n v="1"/>
  </r>
  <r>
    <s v="PAY06006683"/>
    <d v="2023-11-08T00:00:00"/>
    <n v="604.04"/>
    <x v="2"/>
    <x v="0"/>
    <s v="POL29044573"/>
    <n v="0"/>
    <n v="2023"/>
    <s v="November"/>
    <n v="1"/>
    <n v="0"/>
  </r>
  <r>
    <s v="PAY54584502"/>
    <d v="2022-05-04T00:00:00"/>
    <n v="559.94000000000005"/>
    <x v="1"/>
    <x v="0"/>
    <s v="POL27799003"/>
    <n v="0"/>
    <n v="2022"/>
    <s v="May"/>
    <n v="1"/>
    <n v="0"/>
  </r>
  <r>
    <s v="PAY87291086"/>
    <d v="2022-08-20T00:00:00"/>
    <n v="794.02"/>
    <x v="2"/>
    <x v="0"/>
    <s v="POL74597020"/>
    <n v="0"/>
    <n v="2022"/>
    <s v="August"/>
    <n v="1"/>
    <n v="0"/>
  </r>
  <r>
    <s v="PAY10603264"/>
    <d v="2023-12-26T00:00:00"/>
    <n v="578.80999999999995"/>
    <x v="0"/>
    <x v="1"/>
    <s v="POL94943347"/>
    <n v="1"/>
    <n v="2023"/>
    <s v="December"/>
    <n v="0"/>
    <n v="1"/>
  </r>
  <r>
    <s v="PAY40921649"/>
    <d v="2024-03-19T00:00:00"/>
    <n v="589.30999999999995"/>
    <x v="1"/>
    <x v="0"/>
    <s v="POL21871449"/>
    <n v="0"/>
    <n v="2024"/>
    <s v="March"/>
    <n v="1"/>
    <n v="0"/>
  </r>
  <r>
    <s v="PAY26122062"/>
    <d v="2023-11-07T00:00:00"/>
    <n v="625.66999999999996"/>
    <x v="0"/>
    <x v="0"/>
    <s v="POL78678051"/>
    <n v="0"/>
    <n v="2023"/>
    <s v="November"/>
    <n v="1"/>
    <n v="0"/>
  </r>
  <r>
    <s v="PAY45018363"/>
    <d v="2024-12-14T00:00:00"/>
    <n v="119.65"/>
    <x v="0"/>
    <x v="0"/>
    <s v="POL60345020"/>
    <n v="0"/>
    <n v="2024"/>
    <s v="December"/>
    <n v="1"/>
    <n v="0"/>
  </r>
  <r>
    <s v="PAY55217153"/>
    <d v="2022-07-02T00:00:00"/>
    <n v="933.7"/>
    <x v="0"/>
    <x v="0"/>
    <s v="POL88479195"/>
    <n v="0"/>
    <n v="2022"/>
    <s v="July"/>
    <n v="1"/>
    <n v="0"/>
  </r>
  <r>
    <s v="PAY63472734"/>
    <d v="2022-08-08T00:00:00"/>
    <n v="1332.2"/>
    <x v="0"/>
    <x v="1"/>
    <s v="POL16452788"/>
    <n v="1"/>
    <n v="2022"/>
    <s v="August"/>
    <n v="0"/>
    <n v="1"/>
  </r>
  <r>
    <s v="PAY40315196"/>
    <d v="2024-04-03T00:00:00"/>
    <n v="965.79"/>
    <x v="0"/>
    <x v="0"/>
    <s v="POL60446512"/>
    <n v="0"/>
    <n v="2024"/>
    <s v="April"/>
    <n v="1"/>
    <n v="0"/>
  </r>
  <r>
    <s v="PAY48136585"/>
    <d v="2024-01-22T00:00:00"/>
    <n v="227.94"/>
    <x v="1"/>
    <x v="0"/>
    <s v="POL70199824"/>
    <n v="0"/>
    <n v="2024"/>
    <s v="January"/>
    <n v="1"/>
    <n v="0"/>
  </r>
  <r>
    <s v="PAY69908778"/>
    <d v="2023-10-18T00:00:00"/>
    <n v="963.18"/>
    <x v="2"/>
    <x v="0"/>
    <s v="POL01681251"/>
    <n v="0"/>
    <n v="2023"/>
    <s v="October"/>
    <n v="1"/>
    <n v="0"/>
  </r>
  <r>
    <s v="PAY94167289"/>
    <d v="2024-11-21T00:00:00"/>
    <n v="317.26"/>
    <x v="2"/>
    <x v="0"/>
    <s v="POL92010461"/>
    <n v="0"/>
    <n v="2024"/>
    <s v="November"/>
    <n v="1"/>
    <n v="0"/>
  </r>
  <r>
    <s v="PAY63422745"/>
    <d v="2022-11-05T00:00:00"/>
    <n v="910.1"/>
    <x v="0"/>
    <x v="1"/>
    <s v="POL61218156"/>
    <n v="1"/>
    <n v="2022"/>
    <s v="November"/>
    <n v="0"/>
    <n v="1"/>
  </r>
  <r>
    <s v="PAY11413812"/>
    <d v="2023-04-09T00:00:00"/>
    <n v="401.76"/>
    <x v="2"/>
    <x v="1"/>
    <s v="POL23689303"/>
    <n v="1"/>
    <n v="2023"/>
    <s v="April"/>
    <n v="0"/>
    <n v="1"/>
  </r>
  <r>
    <s v="PAY57782436"/>
    <d v="2023-01-20T00:00:00"/>
    <n v="645.36"/>
    <x v="1"/>
    <x v="1"/>
    <s v="POL61910551"/>
    <n v="1"/>
    <n v="2023"/>
    <s v="January"/>
    <n v="0"/>
    <n v="1"/>
  </r>
  <r>
    <s v="PAY96580608"/>
    <d v="2023-07-21T00:00:00"/>
    <n v="687.66"/>
    <x v="1"/>
    <x v="0"/>
    <s v="POL98372511"/>
    <n v="0"/>
    <n v="2023"/>
    <s v="July"/>
    <n v="1"/>
    <n v="0"/>
  </r>
  <r>
    <s v="PAY31671494"/>
    <d v="2022-02-02T00:00:00"/>
    <n v="1084.6199999999999"/>
    <x v="1"/>
    <x v="0"/>
    <s v="POL13559855"/>
    <n v="0"/>
    <n v="2022"/>
    <s v="February"/>
    <n v="1"/>
    <n v="0"/>
  </r>
  <r>
    <s v="PAY57829176"/>
    <d v="2023-02-25T00:00:00"/>
    <n v="121.39"/>
    <x v="1"/>
    <x v="1"/>
    <s v="POL86723130"/>
    <n v="1"/>
    <n v="2023"/>
    <s v="February"/>
    <n v="0"/>
    <n v="1"/>
  </r>
  <r>
    <s v="PAY93791541"/>
    <d v="2022-06-10T00:00:00"/>
    <n v="1372.13"/>
    <x v="2"/>
    <x v="1"/>
    <s v="POL83375511"/>
    <n v="1"/>
    <n v="2022"/>
    <s v="June"/>
    <n v="0"/>
    <n v="1"/>
  </r>
  <r>
    <s v="PAY15004470"/>
    <d v="2021-12-30T00:00:00"/>
    <n v="1097.3599999999999"/>
    <x v="1"/>
    <x v="0"/>
    <s v="POL73669093"/>
    <n v="0"/>
    <n v="2021"/>
    <s v="December"/>
    <n v="1"/>
    <n v="0"/>
  </r>
  <r>
    <s v="PAY73745620"/>
    <d v="2024-02-13T00:00:00"/>
    <n v="1125.71"/>
    <x v="0"/>
    <x v="1"/>
    <s v="POL77763107"/>
    <n v="1"/>
    <n v="2024"/>
    <s v="February"/>
    <n v="0"/>
    <n v="1"/>
  </r>
  <r>
    <s v="PAY29424820"/>
    <d v="2022-08-16T00:00:00"/>
    <n v="1208.08"/>
    <x v="1"/>
    <x v="1"/>
    <s v="POL09568484"/>
    <n v="1"/>
    <n v="2022"/>
    <s v="August"/>
    <n v="0"/>
    <n v="1"/>
  </r>
  <r>
    <s v="PAY75902861"/>
    <d v="2023-10-22T00:00:00"/>
    <n v="1326.35"/>
    <x v="0"/>
    <x v="0"/>
    <s v="POL77178021"/>
    <n v="0"/>
    <n v="2023"/>
    <s v="October"/>
    <n v="1"/>
    <n v="0"/>
  </r>
  <r>
    <s v="PAY42725839"/>
    <d v="2022-11-07T00:00:00"/>
    <n v="1151.22"/>
    <x v="0"/>
    <x v="0"/>
    <s v="POL37180601"/>
    <n v="0"/>
    <n v="2022"/>
    <s v="November"/>
    <n v="1"/>
    <n v="0"/>
  </r>
  <r>
    <s v="PAY28625619"/>
    <d v="2022-03-22T00:00:00"/>
    <n v="980.74"/>
    <x v="2"/>
    <x v="0"/>
    <s v="POL91554199"/>
    <n v="0"/>
    <n v="2022"/>
    <s v="March"/>
    <n v="1"/>
    <n v="0"/>
  </r>
  <r>
    <s v="PAY52425841"/>
    <d v="2022-08-07T00:00:00"/>
    <n v="187.62"/>
    <x v="2"/>
    <x v="1"/>
    <s v="POL55583522"/>
    <n v="1"/>
    <n v="2022"/>
    <s v="August"/>
    <n v="0"/>
    <n v="1"/>
  </r>
  <r>
    <s v="PAY84464584"/>
    <d v="2023-02-16T00:00:00"/>
    <n v="1054.55"/>
    <x v="2"/>
    <x v="1"/>
    <s v="POL35831200"/>
    <n v="1"/>
    <n v="2023"/>
    <s v="February"/>
    <n v="0"/>
    <n v="1"/>
  </r>
  <r>
    <s v="PAY00928241"/>
    <d v="2024-03-21T00:00:00"/>
    <n v="445.29"/>
    <x v="1"/>
    <x v="1"/>
    <s v="POL46550237"/>
    <n v="1"/>
    <n v="2024"/>
    <s v="March"/>
    <n v="0"/>
    <n v="1"/>
  </r>
  <r>
    <s v="PAY65600966"/>
    <d v="2024-02-18T00:00:00"/>
    <n v="402.26"/>
    <x v="1"/>
    <x v="0"/>
    <s v="POL54084176"/>
    <n v="0"/>
    <n v="2024"/>
    <s v="February"/>
    <n v="1"/>
    <n v="0"/>
  </r>
  <r>
    <s v="PAY76561125"/>
    <d v="2024-07-18T00:00:00"/>
    <n v="1052.32"/>
    <x v="0"/>
    <x v="0"/>
    <s v="POL52322172"/>
    <n v="0"/>
    <n v="2024"/>
    <s v="July"/>
    <n v="1"/>
    <n v="0"/>
  </r>
  <r>
    <s v="PAY21367691"/>
    <d v="2022-07-10T00:00:00"/>
    <n v="834.29"/>
    <x v="2"/>
    <x v="1"/>
    <s v="POL77489665"/>
    <n v="1"/>
    <n v="2022"/>
    <s v="July"/>
    <n v="0"/>
    <n v="1"/>
  </r>
  <r>
    <s v="PAY19617029"/>
    <d v="2024-02-11T00:00:00"/>
    <n v="645.1"/>
    <x v="0"/>
    <x v="1"/>
    <s v="POL81202373"/>
    <n v="1"/>
    <n v="2024"/>
    <s v="February"/>
    <n v="0"/>
    <n v="1"/>
  </r>
  <r>
    <s v="PAY31928992"/>
    <d v="2024-11-15T00:00:00"/>
    <n v="1270"/>
    <x v="2"/>
    <x v="1"/>
    <s v="POL23203391"/>
    <n v="1"/>
    <n v="2024"/>
    <s v="November"/>
    <n v="0"/>
    <n v="1"/>
  </r>
  <r>
    <s v="PAY92876925"/>
    <d v="2024-04-22T00:00:00"/>
    <n v="1191.98"/>
    <x v="0"/>
    <x v="0"/>
    <s v="POL28084608"/>
    <n v="0"/>
    <n v="2024"/>
    <s v="April"/>
    <n v="1"/>
    <n v="0"/>
  </r>
  <r>
    <s v="PAY56704361"/>
    <d v="2023-09-24T00:00:00"/>
    <n v="389.17"/>
    <x v="1"/>
    <x v="0"/>
    <s v="POL08589309"/>
    <n v="0"/>
    <n v="2023"/>
    <s v="September"/>
    <n v="1"/>
    <n v="0"/>
  </r>
  <r>
    <s v="PAY40880086"/>
    <d v="2024-02-25T00:00:00"/>
    <n v="1199.05"/>
    <x v="1"/>
    <x v="1"/>
    <s v="POL53331618"/>
    <n v="1"/>
    <n v="2024"/>
    <s v="February"/>
    <n v="0"/>
    <n v="1"/>
  </r>
  <r>
    <s v="PAY40996965"/>
    <d v="2023-01-16T00:00:00"/>
    <n v="1032.56"/>
    <x v="0"/>
    <x v="0"/>
    <s v="POL34052302"/>
    <n v="0"/>
    <n v="2023"/>
    <s v="January"/>
    <n v="1"/>
    <n v="0"/>
  </r>
  <r>
    <s v="PAY85375200"/>
    <d v="2022-09-11T00:00:00"/>
    <n v="1191.6400000000001"/>
    <x v="1"/>
    <x v="1"/>
    <s v="POL55664607"/>
    <n v="1"/>
    <n v="2022"/>
    <s v="September"/>
    <n v="0"/>
    <n v="1"/>
  </r>
  <r>
    <s v="PAY37902356"/>
    <d v="2022-04-07T00:00:00"/>
    <n v="860.5"/>
    <x v="1"/>
    <x v="1"/>
    <s v="POL61308425"/>
    <n v="1"/>
    <n v="2022"/>
    <s v="April"/>
    <n v="0"/>
    <n v="1"/>
  </r>
  <r>
    <s v="PAY08659244"/>
    <d v="2022-01-17T00:00:00"/>
    <n v="186.63"/>
    <x v="2"/>
    <x v="0"/>
    <s v="POL21013410"/>
    <n v="0"/>
    <n v="2022"/>
    <s v="January"/>
    <n v="1"/>
    <n v="0"/>
  </r>
  <r>
    <s v="PAY43251321"/>
    <d v="2024-01-17T00:00:00"/>
    <n v="903.09"/>
    <x v="0"/>
    <x v="0"/>
    <s v="POL57782466"/>
    <n v="0"/>
    <n v="2024"/>
    <s v="January"/>
    <n v="1"/>
    <n v="0"/>
  </r>
  <r>
    <s v="PAY86092037"/>
    <d v="2022-10-23T00:00:00"/>
    <n v="581.1"/>
    <x v="0"/>
    <x v="0"/>
    <s v="POL41570616"/>
    <n v="0"/>
    <n v="2022"/>
    <s v="October"/>
    <n v="1"/>
    <n v="0"/>
  </r>
  <r>
    <s v="PAY21773836"/>
    <d v="2022-08-14T00:00:00"/>
    <n v="1118.31"/>
    <x v="1"/>
    <x v="1"/>
    <s v="POL40918381"/>
    <n v="1"/>
    <n v="2022"/>
    <s v="August"/>
    <n v="0"/>
    <n v="1"/>
  </r>
  <r>
    <s v="PAY81281783"/>
    <d v="2022-03-24T00:00:00"/>
    <n v="401.57"/>
    <x v="0"/>
    <x v="1"/>
    <s v="POL22068904"/>
    <n v="1"/>
    <n v="2022"/>
    <s v="March"/>
    <n v="0"/>
    <n v="1"/>
  </r>
  <r>
    <s v="PAY31269983"/>
    <d v="2023-07-01T00:00:00"/>
    <n v="1472.56"/>
    <x v="1"/>
    <x v="1"/>
    <s v="POL54191606"/>
    <n v="1"/>
    <n v="2023"/>
    <s v="July"/>
    <n v="0"/>
    <n v="1"/>
  </r>
  <r>
    <s v="PAY87739690"/>
    <d v="2024-12-11T00:00:00"/>
    <n v="309.35000000000002"/>
    <x v="1"/>
    <x v="0"/>
    <s v="POL74740983"/>
    <n v="0"/>
    <n v="2024"/>
    <s v="December"/>
    <n v="1"/>
    <n v="0"/>
  </r>
  <r>
    <s v="PAY48534363"/>
    <d v="2022-01-27T00:00:00"/>
    <n v="1118.3499999999999"/>
    <x v="1"/>
    <x v="1"/>
    <s v="POL61012482"/>
    <n v="1"/>
    <n v="2022"/>
    <s v="January"/>
    <n v="0"/>
    <n v="1"/>
  </r>
  <r>
    <s v="PAY49338730"/>
    <d v="2023-06-22T00:00:00"/>
    <n v="673.03"/>
    <x v="0"/>
    <x v="0"/>
    <s v="POL73324138"/>
    <n v="0"/>
    <n v="2023"/>
    <s v="June"/>
    <n v="1"/>
    <n v="0"/>
  </r>
  <r>
    <s v="PAY78452892"/>
    <d v="2022-02-01T00:00:00"/>
    <n v="272.48"/>
    <x v="0"/>
    <x v="0"/>
    <s v="POL22918011"/>
    <n v="0"/>
    <n v="2022"/>
    <s v="February"/>
    <n v="1"/>
    <n v="0"/>
  </r>
  <r>
    <s v="PAY70915305"/>
    <d v="2024-07-16T00:00:00"/>
    <n v="782.96"/>
    <x v="0"/>
    <x v="1"/>
    <s v="POL68080704"/>
    <n v="1"/>
    <n v="2024"/>
    <s v="July"/>
    <n v="0"/>
    <n v="1"/>
  </r>
  <r>
    <s v="PAY53223227"/>
    <d v="2022-01-25T00:00:00"/>
    <n v="1066.8900000000001"/>
    <x v="1"/>
    <x v="0"/>
    <s v="POL66258798"/>
    <n v="0"/>
    <n v="2022"/>
    <s v="January"/>
    <n v="1"/>
    <n v="0"/>
  </r>
  <r>
    <s v="PAY31840448"/>
    <d v="2023-05-27T00:00:00"/>
    <n v="760.71"/>
    <x v="2"/>
    <x v="0"/>
    <s v="POL45601263"/>
    <n v="0"/>
    <n v="2023"/>
    <s v="May"/>
    <n v="1"/>
    <n v="0"/>
  </r>
  <r>
    <s v="PAY42614126"/>
    <d v="2022-12-20T00:00:00"/>
    <n v="745.7"/>
    <x v="1"/>
    <x v="0"/>
    <s v="POL96497115"/>
    <n v="0"/>
    <n v="2022"/>
    <s v="December"/>
    <n v="1"/>
    <n v="0"/>
  </r>
  <r>
    <s v="PAY95435852"/>
    <d v="2024-12-17T00:00:00"/>
    <n v="894.05"/>
    <x v="1"/>
    <x v="0"/>
    <s v="POL98955756"/>
    <n v="0"/>
    <n v="2024"/>
    <s v="December"/>
    <n v="1"/>
    <n v="0"/>
  </r>
  <r>
    <s v="PAY51557766"/>
    <d v="2023-09-16T00:00:00"/>
    <n v="834.2"/>
    <x v="2"/>
    <x v="1"/>
    <s v="POL82003427"/>
    <n v="1"/>
    <n v="2023"/>
    <s v="September"/>
    <n v="0"/>
    <n v="1"/>
  </r>
  <r>
    <s v="PAY95263144"/>
    <d v="2024-03-17T00:00:00"/>
    <n v="70.959999999999994"/>
    <x v="2"/>
    <x v="0"/>
    <s v="POL36453165"/>
    <n v="0"/>
    <n v="2024"/>
    <s v="March"/>
    <n v="1"/>
    <n v="0"/>
  </r>
  <r>
    <s v="PAY04099699"/>
    <d v="2022-12-18T00:00:00"/>
    <n v="632.69000000000005"/>
    <x v="1"/>
    <x v="1"/>
    <s v="POL68371036"/>
    <n v="1"/>
    <n v="2022"/>
    <s v="December"/>
    <n v="0"/>
    <n v="1"/>
  </r>
  <r>
    <s v="PAY27875294"/>
    <d v="2024-05-15T00:00:00"/>
    <n v="1376.62"/>
    <x v="1"/>
    <x v="0"/>
    <s v="POL50009102"/>
    <n v="0"/>
    <n v="2024"/>
    <s v="May"/>
    <n v="1"/>
    <n v="0"/>
  </r>
  <r>
    <s v="PAY12745511"/>
    <d v="2024-11-11T00:00:00"/>
    <n v="112.08"/>
    <x v="2"/>
    <x v="1"/>
    <s v="POL87664346"/>
    <n v="1"/>
    <n v="2024"/>
    <s v="November"/>
    <n v="0"/>
    <n v="1"/>
  </r>
  <r>
    <s v="PAY50119816"/>
    <d v="2024-05-18T00:00:00"/>
    <n v="439.04"/>
    <x v="0"/>
    <x v="1"/>
    <s v="POL48574800"/>
    <n v="1"/>
    <n v="2024"/>
    <s v="May"/>
    <n v="0"/>
    <n v="1"/>
  </r>
  <r>
    <s v="PAY30361215"/>
    <d v="2023-10-16T00:00:00"/>
    <n v="1452.93"/>
    <x v="1"/>
    <x v="0"/>
    <s v="POL57676193"/>
    <n v="0"/>
    <n v="2023"/>
    <s v="October"/>
    <n v="1"/>
    <n v="0"/>
  </r>
  <r>
    <s v="PAY82191097"/>
    <d v="2022-08-10T00:00:00"/>
    <n v="1499.74"/>
    <x v="0"/>
    <x v="1"/>
    <s v="POL21096529"/>
    <n v="1"/>
    <n v="2022"/>
    <s v="August"/>
    <n v="0"/>
    <n v="1"/>
  </r>
  <r>
    <s v="PAY30658891"/>
    <d v="2023-01-18T00:00:00"/>
    <n v="360.07"/>
    <x v="2"/>
    <x v="1"/>
    <s v="POL61208002"/>
    <n v="1"/>
    <n v="2023"/>
    <s v="January"/>
    <n v="0"/>
    <n v="1"/>
  </r>
  <r>
    <s v="PAY69939621"/>
    <d v="2023-10-17T00:00:00"/>
    <n v="1345.58"/>
    <x v="0"/>
    <x v="1"/>
    <s v="POL30115645"/>
    <n v="1"/>
    <n v="2023"/>
    <s v="October"/>
    <n v="0"/>
    <n v="1"/>
  </r>
  <r>
    <s v="PAY06656716"/>
    <d v="2022-02-18T00:00:00"/>
    <n v="852.19"/>
    <x v="0"/>
    <x v="0"/>
    <s v="POL26196435"/>
    <n v="0"/>
    <n v="2022"/>
    <s v="February"/>
    <n v="1"/>
    <n v="0"/>
  </r>
  <r>
    <s v="PAY14206027"/>
    <d v="2024-09-29T00:00:00"/>
    <n v="448.19"/>
    <x v="2"/>
    <x v="1"/>
    <s v="POL56170272"/>
    <n v="1"/>
    <n v="2024"/>
    <s v="September"/>
    <n v="0"/>
    <n v="1"/>
  </r>
  <r>
    <s v="PAY12871081"/>
    <d v="2021-12-27T00:00:00"/>
    <n v="391.13"/>
    <x v="1"/>
    <x v="0"/>
    <s v="POL30983744"/>
    <n v="0"/>
    <n v="2021"/>
    <s v="December"/>
    <n v="1"/>
    <n v="0"/>
  </r>
  <r>
    <s v="PAY37725289"/>
    <d v="2024-08-12T00:00:00"/>
    <n v="179.57"/>
    <x v="1"/>
    <x v="1"/>
    <s v="POL37710630"/>
    <n v="1"/>
    <n v="2024"/>
    <s v="August"/>
    <n v="0"/>
    <n v="1"/>
  </r>
  <r>
    <s v="PAY82382653"/>
    <d v="2022-11-14T00:00:00"/>
    <n v="717.06"/>
    <x v="1"/>
    <x v="1"/>
    <s v="POL58715038"/>
    <n v="1"/>
    <n v="2022"/>
    <s v="November"/>
    <n v="0"/>
    <n v="1"/>
  </r>
  <r>
    <s v="PAY12868891"/>
    <d v="2023-08-06T00:00:00"/>
    <n v="726.72"/>
    <x v="2"/>
    <x v="0"/>
    <s v="POL36583919"/>
    <n v="0"/>
    <n v="2023"/>
    <s v="August"/>
    <n v="1"/>
    <n v="0"/>
  </r>
  <r>
    <s v="PAY57419412"/>
    <d v="2024-03-25T00:00:00"/>
    <n v="972.26"/>
    <x v="0"/>
    <x v="1"/>
    <s v="POL93562061"/>
    <n v="1"/>
    <n v="2024"/>
    <s v="March"/>
    <n v="0"/>
    <n v="1"/>
  </r>
  <r>
    <s v="PAY34635185"/>
    <d v="2022-05-03T00:00:00"/>
    <n v="857.82"/>
    <x v="1"/>
    <x v="0"/>
    <s v="POL99316807"/>
    <n v="0"/>
    <n v="2022"/>
    <s v="May"/>
    <n v="1"/>
    <n v="0"/>
  </r>
  <r>
    <s v="PAY95137382"/>
    <d v="2022-07-19T00:00:00"/>
    <n v="258.14"/>
    <x v="2"/>
    <x v="0"/>
    <s v="POL14796565"/>
    <n v="0"/>
    <n v="2022"/>
    <s v="July"/>
    <n v="1"/>
    <n v="0"/>
  </r>
  <r>
    <s v="PAY85553575"/>
    <d v="2024-04-10T00:00:00"/>
    <n v="1016.2"/>
    <x v="1"/>
    <x v="1"/>
    <s v="POL00255979"/>
    <n v="1"/>
    <n v="2024"/>
    <s v="April"/>
    <n v="0"/>
    <n v="1"/>
  </r>
  <r>
    <s v="PAY39932110"/>
    <d v="2024-04-28T00:00:00"/>
    <n v="871.41"/>
    <x v="1"/>
    <x v="0"/>
    <s v="POL73506805"/>
    <n v="0"/>
    <n v="2024"/>
    <s v="April"/>
    <n v="1"/>
    <n v="0"/>
  </r>
  <r>
    <s v="PAY60250909"/>
    <d v="2024-05-02T00:00:00"/>
    <n v="751.96"/>
    <x v="2"/>
    <x v="0"/>
    <s v="POL42785158"/>
    <n v="0"/>
    <n v="2024"/>
    <s v="May"/>
    <n v="1"/>
    <n v="0"/>
  </r>
  <r>
    <s v="PAY09840509"/>
    <d v="2024-02-03T00:00:00"/>
    <n v="443.14"/>
    <x v="0"/>
    <x v="1"/>
    <s v="POL59077724"/>
    <n v="1"/>
    <n v="2024"/>
    <s v="February"/>
    <n v="0"/>
    <n v="1"/>
  </r>
  <r>
    <s v="PAY24823669"/>
    <d v="2024-03-08T00:00:00"/>
    <n v="406.68"/>
    <x v="2"/>
    <x v="1"/>
    <s v="POL09141368"/>
    <n v="1"/>
    <n v="2024"/>
    <s v="March"/>
    <n v="0"/>
    <n v="1"/>
  </r>
  <r>
    <s v="PAY68818331"/>
    <d v="2024-04-16T00:00:00"/>
    <n v="1152.4100000000001"/>
    <x v="1"/>
    <x v="0"/>
    <s v="POL40919725"/>
    <n v="0"/>
    <n v="2024"/>
    <s v="April"/>
    <n v="1"/>
    <n v="0"/>
  </r>
  <r>
    <s v="PAY10740682"/>
    <d v="2022-04-09T00:00:00"/>
    <n v="330.9"/>
    <x v="0"/>
    <x v="1"/>
    <s v="POL71198375"/>
    <n v="1"/>
    <n v="2022"/>
    <s v="April"/>
    <n v="0"/>
    <n v="1"/>
  </r>
  <r>
    <s v="PAY66492348"/>
    <d v="2023-12-09T00:00:00"/>
    <n v="1165.79"/>
    <x v="0"/>
    <x v="1"/>
    <s v="POL69142405"/>
    <n v="1"/>
    <n v="2023"/>
    <s v="December"/>
    <n v="0"/>
    <n v="1"/>
  </r>
  <r>
    <s v="PAY67622024"/>
    <d v="2023-06-20T00:00:00"/>
    <n v="452.82"/>
    <x v="0"/>
    <x v="0"/>
    <s v="POL04101668"/>
    <n v="0"/>
    <n v="2023"/>
    <s v="June"/>
    <n v="1"/>
    <n v="0"/>
  </r>
  <r>
    <s v="PAY21505019"/>
    <d v="2024-06-02T00:00:00"/>
    <n v="236.45"/>
    <x v="0"/>
    <x v="1"/>
    <s v="POL80278196"/>
    <n v="1"/>
    <n v="2024"/>
    <s v="June"/>
    <n v="0"/>
    <n v="1"/>
  </r>
  <r>
    <s v="PAY46896948"/>
    <d v="2023-03-14T00:00:00"/>
    <n v="379.26"/>
    <x v="1"/>
    <x v="0"/>
    <s v="POL95397773"/>
    <n v="0"/>
    <n v="2023"/>
    <s v="March"/>
    <n v="1"/>
    <n v="0"/>
  </r>
  <r>
    <s v="PAY91618663"/>
    <d v="2022-09-07T00:00:00"/>
    <n v="1328.98"/>
    <x v="2"/>
    <x v="0"/>
    <s v="POL68123659"/>
    <n v="0"/>
    <n v="2022"/>
    <s v="September"/>
    <n v="1"/>
    <n v="0"/>
  </r>
  <r>
    <s v="PAY70889264"/>
    <d v="2023-08-22T00:00:00"/>
    <n v="1111.19"/>
    <x v="1"/>
    <x v="1"/>
    <s v="POL21394556"/>
    <n v="1"/>
    <n v="2023"/>
    <s v="August"/>
    <n v="0"/>
    <n v="1"/>
  </r>
  <r>
    <s v="PAY86757235"/>
    <d v="2022-08-21T00:00:00"/>
    <n v="453.5"/>
    <x v="1"/>
    <x v="0"/>
    <s v="POL87258820"/>
    <n v="0"/>
    <n v="2022"/>
    <s v="August"/>
    <n v="1"/>
    <n v="0"/>
  </r>
  <r>
    <s v="PAY28107163"/>
    <d v="2023-01-01T00:00:00"/>
    <n v="350.53"/>
    <x v="2"/>
    <x v="0"/>
    <s v="POL00148188"/>
    <n v="0"/>
    <n v="2023"/>
    <s v="January"/>
    <n v="1"/>
    <n v="0"/>
  </r>
  <r>
    <s v="PAY34057537"/>
    <d v="2024-01-30T00:00:00"/>
    <n v="159.78"/>
    <x v="1"/>
    <x v="0"/>
    <s v="POL75914495"/>
    <n v="0"/>
    <n v="2024"/>
    <s v="January"/>
    <n v="1"/>
    <n v="0"/>
  </r>
  <r>
    <s v="PAY76141478"/>
    <d v="2022-08-20T00:00:00"/>
    <n v="640.52"/>
    <x v="0"/>
    <x v="1"/>
    <s v="POL23434715"/>
    <n v="1"/>
    <n v="2022"/>
    <s v="August"/>
    <n v="0"/>
    <n v="1"/>
  </r>
  <r>
    <s v="PAY13608743"/>
    <d v="2023-12-10T00:00:00"/>
    <n v="961.21"/>
    <x v="1"/>
    <x v="0"/>
    <s v="POL75133618"/>
    <n v="0"/>
    <n v="2023"/>
    <s v="December"/>
    <n v="1"/>
    <n v="0"/>
  </r>
  <r>
    <s v="PAY96724655"/>
    <d v="2024-03-17T00:00:00"/>
    <n v="307.54000000000002"/>
    <x v="0"/>
    <x v="1"/>
    <s v="POL12811794"/>
    <n v="1"/>
    <n v="2024"/>
    <s v="March"/>
    <n v="0"/>
    <n v="1"/>
  </r>
  <r>
    <s v="PAY29275815"/>
    <d v="2022-05-20T00:00:00"/>
    <n v="194.42"/>
    <x v="1"/>
    <x v="1"/>
    <s v="POL54732626"/>
    <n v="1"/>
    <n v="2022"/>
    <s v="May"/>
    <n v="0"/>
    <n v="1"/>
  </r>
  <r>
    <s v="PAY35689344"/>
    <d v="2024-07-12T00:00:00"/>
    <n v="151.37"/>
    <x v="1"/>
    <x v="1"/>
    <s v="POL62259131"/>
    <n v="1"/>
    <n v="2024"/>
    <s v="July"/>
    <n v="0"/>
    <n v="1"/>
  </r>
  <r>
    <s v="PAY13038103"/>
    <d v="2024-05-18T00:00:00"/>
    <n v="1062.56"/>
    <x v="0"/>
    <x v="0"/>
    <s v="POL86085378"/>
    <n v="0"/>
    <n v="2024"/>
    <s v="May"/>
    <n v="1"/>
    <n v="0"/>
  </r>
  <r>
    <s v="PAY87894563"/>
    <d v="2023-03-17T00:00:00"/>
    <n v="830.55"/>
    <x v="2"/>
    <x v="1"/>
    <s v="POL35209226"/>
    <n v="1"/>
    <n v="2023"/>
    <s v="March"/>
    <n v="0"/>
    <n v="1"/>
  </r>
  <r>
    <s v="PAY07454257"/>
    <d v="2022-01-18T00:00:00"/>
    <n v="786.87"/>
    <x v="1"/>
    <x v="0"/>
    <s v="POL62254331"/>
    <n v="0"/>
    <n v="2022"/>
    <s v="January"/>
    <n v="1"/>
    <n v="0"/>
  </r>
  <r>
    <s v="PAY34000914"/>
    <d v="2022-06-18T00:00:00"/>
    <n v="1055.74"/>
    <x v="0"/>
    <x v="1"/>
    <s v="POL59205415"/>
    <n v="1"/>
    <n v="2022"/>
    <s v="June"/>
    <n v="0"/>
    <n v="1"/>
  </r>
  <r>
    <s v="PAY82745829"/>
    <d v="2022-05-07T00:00:00"/>
    <n v="186.58"/>
    <x v="1"/>
    <x v="1"/>
    <s v="POL58913291"/>
    <n v="1"/>
    <n v="2022"/>
    <s v="May"/>
    <n v="0"/>
    <n v="1"/>
  </r>
  <r>
    <s v="PAY27083401"/>
    <d v="2022-11-11T00:00:00"/>
    <n v="766.25"/>
    <x v="0"/>
    <x v="0"/>
    <s v="POL03268061"/>
    <n v="0"/>
    <n v="2022"/>
    <s v="November"/>
    <n v="1"/>
    <n v="0"/>
  </r>
  <r>
    <s v="PAY11287627"/>
    <d v="2023-04-09T00:00:00"/>
    <n v="1160.9100000000001"/>
    <x v="1"/>
    <x v="0"/>
    <s v="POL66737729"/>
    <n v="0"/>
    <n v="2023"/>
    <s v="April"/>
    <n v="1"/>
    <n v="0"/>
  </r>
  <r>
    <s v="PAY64308895"/>
    <d v="2023-08-09T00:00:00"/>
    <n v="1314.99"/>
    <x v="1"/>
    <x v="1"/>
    <s v="POL59950728"/>
    <n v="1"/>
    <n v="2023"/>
    <s v="August"/>
    <n v="0"/>
    <n v="1"/>
  </r>
  <r>
    <s v="PAY36803674"/>
    <d v="2023-01-08T00:00:00"/>
    <n v="316.14"/>
    <x v="1"/>
    <x v="0"/>
    <s v="POL28303741"/>
    <n v="0"/>
    <n v="2023"/>
    <s v="January"/>
    <n v="1"/>
    <n v="0"/>
  </r>
  <r>
    <s v="PAY70597113"/>
    <d v="2022-06-05T00:00:00"/>
    <n v="1115.6099999999999"/>
    <x v="2"/>
    <x v="1"/>
    <s v="POL49030532"/>
    <n v="1"/>
    <n v="2022"/>
    <s v="June"/>
    <n v="0"/>
    <n v="1"/>
  </r>
  <r>
    <s v="PAY09645751"/>
    <d v="2022-01-18T00:00:00"/>
    <n v="313.95"/>
    <x v="1"/>
    <x v="1"/>
    <s v="POL88709617"/>
    <n v="1"/>
    <n v="2022"/>
    <s v="January"/>
    <n v="0"/>
    <n v="1"/>
  </r>
  <r>
    <s v="PAY80407031"/>
    <d v="2022-08-02T00:00:00"/>
    <n v="1073.33"/>
    <x v="2"/>
    <x v="0"/>
    <s v="POL99936607"/>
    <n v="0"/>
    <n v="2022"/>
    <s v="August"/>
    <n v="1"/>
    <n v="0"/>
  </r>
  <r>
    <s v="PAY91988048"/>
    <d v="2022-01-19T00:00:00"/>
    <n v="634.35"/>
    <x v="2"/>
    <x v="0"/>
    <s v="POL20686006"/>
    <n v="0"/>
    <n v="2022"/>
    <s v="January"/>
    <n v="1"/>
    <n v="0"/>
  </r>
  <r>
    <s v="PAY13710492"/>
    <d v="2022-05-13T00:00:00"/>
    <n v="972.41"/>
    <x v="2"/>
    <x v="1"/>
    <s v="POL39266909"/>
    <n v="1"/>
    <n v="2022"/>
    <s v="May"/>
    <n v="0"/>
    <n v="1"/>
  </r>
  <r>
    <s v="PAY70072908"/>
    <d v="2023-07-21T00:00:00"/>
    <n v="843.95"/>
    <x v="1"/>
    <x v="0"/>
    <s v="POL58724717"/>
    <n v="0"/>
    <n v="2023"/>
    <s v="July"/>
    <n v="1"/>
    <n v="0"/>
  </r>
  <r>
    <s v="PAY14636357"/>
    <d v="2023-04-30T00:00:00"/>
    <n v="1202.8800000000001"/>
    <x v="0"/>
    <x v="1"/>
    <s v="POL73426057"/>
    <n v="1"/>
    <n v="2023"/>
    <s v="April"/>
    <n v="0"/>
    <n v="1"/>
  </r>
  <r>
    <s v="PAY22531229"/>
    <d v="2024-01-22T00:00:00"/>
    <n v="1231.6600000000001"/>
    <x v="0"/>
    <x v="0"/>
    <s v="POL53248656"/>
    <n v="0"/>
    <n v="2024"/>
    <s v="January"/>
    <n v="1"/>
    <n v="0"/>
  </r>
  <r>
    <s v="PAY86210795"/>
    <d v="2024-02-04T00:00:00"/>
    <n v="876.17"/>
    <x v="2"/>
    <x v="1"/>
    <s v="POL58297595"/>
    <n v="1"/>
    <n v="2024"/>
    <s v="February"/>
    <n v="0"/>
    <n v="1"/>
  </r>
  <r>
    <s v="PAY39505187"/>
    <d v="2022-06-28T00:00:00"/>
    <n v="1293.0999999999999"/>
    <x v="2"/>
    <x v="0"/>
    <s v="POL90610731"/>
    <n v="0"/>
    <n v="2022"/>
    <s v="June"/>
    <n v="1"/>
    <n v="0"/>
  </r>
  <r>
    <s v="PAY92051660"/>
    <d v="2023-07-27T00:00:00"/>
    <n v="530.26"/>
    <x v="1"/>
    <x v="0"/>
    <s v="POL94072462"/>
    <n v="0"/>
    <n v="2023"/>
    <s v="July"/>
    <n v="1"/>
    <n v="0"/>
  </r>
  <r>
    <s v="PAY66048191"/>
    <d v="2023-07-23T00:00:00"/>
    <n v="1265.6400000000001"/>
    <x v="1"/>
    <x v="0"/>
    <s v="POL39957242"/>
    <n v="0"/>
    <n v="2023"/>
    <s v="July"/>
    <n v="1"/>
    <n v="0"/>
  </r>
  <r>
    <s v="PAY36655145"/>
    <d v="2024-01-21T00:00:00"/>
    <n v="1223.1199999999999"/>
    <x v="1"/>
    <x v="0"/>
    <s v="POL06351305"/>
    <n v="0"/>
    <n v="2024"/>
    <s v="January"/>
    <n v="1"/>
    <n v="0"/>
  </r>
  <r>
    <s v="PAY06156213"/>
    <d v="2022-07-03T00:00:00"/>
    <n v="1113.02"/>
    <x v="0"/>
    <x v="0"/>
    <s v="POL36915834"/>
    <n v="0"/>
    <n v="2022"/>
    <s v="July"/>
    <n v="1"/>
    <n v="0"/>
  </r>
  <r>
    <s v="PAY67972837"/>
    <d v="2024-12-22T00:00:00"/>
    <n v="1090.05"/>
    <x v="1"/>
    <x v="1"/>
    <s v="POL75583220"/>
    <n v="1"/>
    <n v="2024"/>
    <s v="December"/>
    <n v="0"/>
    <n v="1"/>
  </r>
  <r>
    <s v="PAY85523324"/>
    <d v="2023-09-22T00:00:00"/>
    <n v="990.16"/>
    <x v="2"/>
    <x v="0"/>
    <s v="POL61337531"/>
    <n v="0"/>
    <n v="2023"/>
    <s v="September"/>
    <n v="1"/>
    <n v="0"/>
  </r>
  <r>
    <s v="PAY79834875"/>
    <d v="2024-11-25T00:00:00"/>
    <n v="1244.69"/>
    <x v="1"/>
    <x v="0"/>
    <s v="POL02256240"/>
    <n v="0"/>
    <n v="2024"/>
    <s v="November"/>
    <n v="1"/>
    <n v="0"/>
  </r>
  <r>
    <s v="PAY96885322"/>
    <d v="2022-05-11T00:00:00"/>
    <n v="439.52"/>
    <x v="1"/>
    <x v="0"/>
    <s v="POL99343551"/>
    <n v="0"/>
    <n v="2022"/>
    <s v="May"/>
    <n v="1"/>
    <n v="0"/>
  </r>
  <r>
    <s v="PAY67918097"/>
    <d v="2024-09-11T00:00:00"/>
    <n v="1472.49"/>
    <x v="1"/>
    <x v="1"/>
    <s v="POL94641041"/>
    <n v="1"/>
    <n v="2024"/>
    <s v="September"/>
    <n v="0"/>
    <n v="1"/>
  </r>
  <r>
    <s v="PAY55261739"/>
    <d v="2024-03-06T00:00:00"/>
    <n v="656.48"/>
    <x v="1"/>
    <x v="0"/>
    <s v="POL27592722"/>
    <n v="0"/>
    <n v="2024"/>
    <s v="March"/>
    <n v="1"/>
    <n v="0"/>
  </r>
  <r>
    <s v="PAY03716183"/>
    <d v="2024-10-27T00:00:00"/>
    <n v="550.48"/>
    <x v="0"/>
    <x v="0"/>
    <s v="POL72761852"/>
    <n v="0"/>
    <n v="2024"/>
    <s v="October"/>
    <n v="1"/>
    <n v="0"/>
  </r>
  <r>
    <s v="PAY05396345"/>
    <d v="2022-03-25T00:00:00"/>
    <n v="1334.8"/>
    <x v="1"/>
    <x v="0"/>
    <s v="POL41307729"/>
    <n v="0"/>
    <n v="2022"/>
    <s v="March"/>
    <n v="1"/>
    <n v="0"/>
  </r>
  <r>
    <s v="PAY08009438"/>
    <d v="2022-02-28T00:00:00"/>
    <n v="1179.3900000000001"/>
    <x v="0"/>
    <x v="0"/>
    <s v="POL85021281"/>
    <n v="0"/>
    <n v="2022"/>
    <s v="February"/>
    <n v="1"/>
    <n v="0"/>
  </r>
  <r>
    <s v="PAY82822924"/>
    <d v="2022-02-14T00:00:00"/>
    <n v="1452.32"/>
    <x v="0"/>
    <x v="1"/>
    <s v="POL51620232"/>
    <n v="1"/>
    <n v="2022"/>
    <s v="February"/>
    <n v="0"/>
    <n v="1"/>
  </r>
  <r>
    <s v="PAY66985809"/>
    <d v="2023-12-01T00:00:00"/>
    <n v="995.22"/>
    <x v="0"/>
    <x v="0"/>
    <s v="POL35328184"/>
    <n v="0"/>
    <n v="2023"/>
    <s v="December"/>
    <n v="1"/>
    <n v="0"/>
  </r>
  <r>
    <s v="PAY98402190"/>
    <d v="2023-02-17T00:00:00"/>
    <n v="1126.92"/>
    <x v="1"/>
    <x v="1"/>
    <s v="POL13831480"/>
    <n v="1"/>
    <n v="2023"/>
    <s v="February"/>
    <n v="0"/>
    <n v="1"/>
  </r>
  <r>
    <s v="PAY65244712"/>
    <d v="2022-11-19T00:00:00"/>
    <n v="767.5"/>
    <x v="1"/>
    <x v="0"/>
    <s v="POL75659154"/>
    <n v="0"/>
    <n v="2022"/>
    <s v="November"/>
    <n v="1"/>
    <n v="0"/>
  </r>
  <r>
    <s v="PAY67564696"/>
    <d v="2023-09-04T00:00:00"/>
    <n v="584.70000000000005"/>
    <x v="0"/>
    <x v="0"/>
    <s v="POL26365674"/>
    <n v="0"/>
    <n v="2023"/>
    <s v="September"/>
    <n v="1"/>
    <n v="0"/>
  </r>
  <r>
    <s v="PAY32552844"/>
    <d v="2022-06-10T00:00:00"/>
    <n v="1195.67"/>
    <x v="1"/>
    <x v="1"/>
    <s v="POL53957372"/>
    <n v="1"/>
    <n v="2022"/>
    <s v="June"/>
    <n v="0"/>
    <n v="1"/>
  </r>
  <r>
    <s v="PAY40995915"/>
    <d v="2024-12-11T00:00:00"/>
    <n v="1479.72"/>
    <x v="0"/>
    <x v="0"/>
    <s v="POL14997788"/>
    <n v="0"/>
    <n v="2024"/>
    <s v="December"/>
    <n v="1"/>
    <n v="0"/>
  </r>
  <r>
    <s v="PAY44408870"/>
    <d v="2023-09-15T00:00:00"/>
    <n v="1224.6099999999999"/>
    <x v="0"/>
    <x v="0"/>
    <s v="POL39334378"/>
    <n v="0"/>
    <n v="2023"/>
    <s v="September"/>
    <n v="1"/>
    <n v="0"/>
  </r>
  <r>
    <s v="PAY14841180"/>
    <d v="2023-06-20T00:00:00"/>
    <n v="117.96"/>
    <x v="0"/>
    <x v="0"/>
    <s v="POL33238422"/>
    <n v="0"/>
    <n v="2023"/>
    <s v="June"/>
    <n v="1"/>
    <n v="0"/>
  </r>
  <r>
    <s v="PAY65955540"/>
    <d v="2024-03-03T00:00:00"/>
    <n v="232.96"/>
    <x v="2"/>
    <x v="0"/>
    <s v="POL22162508"/>
    <n v="0"/>
    <n v="2024"/>
    <s v="March"/>
    <n v="1"/>
    <n v="0"/>
  </r>
  <r>
    <s v="PAY23382409"/>
    <d v="2022-08-04T00:00:00"/>
    <n v="470.12"/>
    <x v="0"/>
    <x v="0"/>
    <s v="POL27708077"/>
    <n v="0"/>
    <n v="2022"/>
    <s v="August"/>
    <n v="1"/>
    <n v="0"/>
  </r>
  <r>
    <s v="PAY62788754"/>
    <d v="2024-02-12T00:00:00"/>
    <n v="951.49"/>
    <x v="2"/>
    <x v="1"/>
    <s v="POL13830672"/>
    <n v="1"/>
    <n v="2024"/>
    <s v="February"/>
    <n v="0"/>
    <n v="1"/>
  </r>
  <r>
    <s v="PAY67889058"/>
    <d v="2022-09-27T00:00:00"/>
    <n v="80.72"/>
    <x v="2"/>
    <x v="0"/>
    <s v="POL47660863"/>
    <n v="0"/>
    <n v="2022"/>
    <s v="September"/>
    <n v="1"/>
    <n v="0"/>
  </r>
  <r>
    <s v="PAY10539529"/>
    <d v="2022-10-20T00:00:00"/>
    <n v="1392.27"/>
    <x v="0"/>
    <x v="0"/>
    <s v="POL88929117"/>
    <n v="0"/>
    <n v="2022"/>
    <s v="October"/>
    <n v="1"/>
    <n v="0"/>
  </r>
  <r>
    <s v="PAY59862689"/>
    <d v="2024-09-02T00:00:00"/>
    <n v="1210.47"/>
    <x v="1"/>
    <x v="1"/>
    <s v="POL56020599"/>
    <n v="1"/>
    <n v="2024"/>
    <s v="September"/>
    <n v="0"/>
    <n v="1"/>
  </r>
  <r>
    <s v="PAY52460046"/>
    <d v="2024-03-16T00:00:00"/>
    <n v="265.41000000000003"/>
    <x v="0"/>
    <x v="0"/>
    <s v="POL23605253"/>
    <n v="0"/>
    <n v="2024"/>
    <s v="March"/>
    <n v="1"/>
    <n v="0"/>
  </r>
  <r>
    <s v="PAY90852182"/>
    <d v="2024-03-04T00:00:00"/>
    <n v="349.69"/>
    <x v="1"/>
    <x v="0"/>
    <s v="POL19911528"/>
    <n v="0"/>
    <n v="2024"/>
    <s v="March"/>
    <n v="1"/>
    <n v="0"/>
  </r>
  <r>
    <s v="PAY51208682"/>
    <d v="2023-04-24T00:00:00"/>
    <n v="638.54999999999995"/>
    <x v="0"/>
    <x v="0"/>
    <s v="POL81385184"/>
    <n v="0"/>
    <n v="2023"/>
    <s v="April"/>
    <n v="1"/>
    <n v="0"/>
  </r>
  <r>
    <s v="PAY85683804"/>
    <d v="2023-10-02T00:00:00"/>
    <n v="1230.5"/>
    <x v="0"/>
    <x v="1"/>
    <s v="POL70742419"/>
    <n v="1"/>
    <n v="2023"/>
    <s v="October"/>
    <n v="0"/>
    <n v="1"/>
  </r>
  <r>
    <s v="PAY62401688"/>
    <d v="2022-01-14T00:00:00"/>
    <n v="1277.96"/>
    <x v="0"/>
    <x v="1"/>
    <s v="POL99777818"/>
    <n v="1"/>
    <n v="2022"/>
    <s v="January"/>
    <n v="0"/>
    <n v="1"/>
  </r>
  <r>
    <s v="PAY65768240"/>
    <d v="2023-02-04T00:00:00"/>
    <n v="624.63"/>
    <x v="0"/>
    <x v="1"/>
    <s v="POL15902669"/>
    <n v="1"/>
    <n v="2023"/>
    <s v="February"/>
    <n v="0"/>
    <n v="1"/>
  </r>
  <r>
    <s v="PAY28483677"/>
    <d v="2024-05-27T00:00:00"/>
    <n v="65.37"/>
    <x v="2"/>
    <x v="1"/>
    <s v="POL85798962"/>
    <n v="1"/>
    <n v="2024"/>
    <s v="May"/>
    <n v="0"/>
    <n v="1"/>
  </r>
  <r>
    <s v="PAY55306194"/>
    <d v="2023-08-31T00:00:00"/>
    <n v="1011.42"/>
    <x v="1"/>
    <x v="1"/>
    <s v="POL79096614"/>
    <n v="1"/>
    <n v="2023"/>
    <s v="August"/>
    <n v="0"/>
    <n v="1"/>
  </r>
  <r>
    <s v="PAY89827282"/>
    <d v="2022-04-04T00:00:00"/>
    <n v="1202.51"/>
    <x v="0"/>
    <x v="1"/>
    <s v="POL01888346"/>
    <n v="1"/>
    <n v="2022"/>
    <s v="April"/>
    <n v="0"/>
    <n v="1"/>
  </r>
  <r>
    <s v="PAY73311549"/>
    <d v="2022-06-02T00:00:00"/>
    <n v="440.76"/>
    <x v="0"/>
    <x v="1"/>
    <s v="POL68099694"/>
    <n v="1"/>
    <n v="2022"/>
    <s v="June"/>
    <n v="0"/>
    <n v="1"/>
  </r>
  <r>
    <s v="PAY48192849"/>
    <d v="2023-02-01T00:00:00"/>
    <n v="720.57"/>
    <x v="2"/>
    <x v="0"/>
    <s v="POL00505335"/>
    <n v="0"/>
    <n v="2023"/>
    <s v="February"/>
    <n v="1"/>
    <n v="0"/>
  </r>
  <r>
    <s v="PAY67792455"/>
    <d v="2024-11-21T00:00:00"/>
    <n v="1407.51"/>
    <x v="0"/>
    <x v="0"/>
    <s v="POL96023706"/>
    <n v="0"/>
    <n v="2024"/>
    <s v="November"/>
    <n v="1"/>
    <n v="0"/>
  </r>
  <r>
    <s v="PAY85436520"/>
    <d v="2023-04-08T00:00:00"/>
    <n v="713.59"/>
    <x v="0"/>
    <x v="1"/>
    <s v="POL11162373"/>
    <n v="1"/>
    <n v="2023"/>
    <s v="April"/>
    <n v="0"/>
    <n v="1"/>
  </r>
  <r>
    <s v="PAY09557643"/>
    <d v="2022-05-22T00:00:00"/>
    <n v="649.37"/>
    <x v="1"/>
    <x v="1"/>
    <s v="POL52255059"/>
    <n v="1"/>
    <n v="2022"/>
    <s v="May"/>
    <n v="0"/>
    <n v="1"/>
  </r>
  <r>
    <s v="PAY39777417"/>
    <d v="2023-04-20T00:00:00"/>
    <n v="1411.01"/>
    <x v="1"/>
    <x v="0"/>
    <s v="POL05174448"/>
    <n v="0"/>
    <n v="2023"/>
    <s v="April"/>
    <n v="1"/>
    <n v="0"/>
  </r>
  <r>
    <s v="PAY60948975"/>
    <d v="2022-01-04T00:00:00"/>
    <n v="1223.18"/>
    <x v="1"/>
    <x v="1"/>
    <s v="POL18309119"/>
    <n v="1"/>
    <n v="2022"/>
    <s v="January"/>
    <n v="0"/>
    <n v="1"/>
  </r>
  <r>
    <s v="PAY39476464"/>
    <d v="2022-07-09T00:00:00"/>
    <n v="304.70999999999998"/>
    <x v="1"/>
    <x v="1"/>
    <s v="POL83180478"/>
    <n v="1"/>
    <n v="2022"/>
    <s v="July"/>
    <n v="0"/>
    <n v="1"/>
  </r>
  <r>
    <s v="PAY36316665"/>
    <d v="2024-07-12T00:00:00"/>
    <n v="837.2"/>
    <x v="1"/>
    <x v="0"/>
    <s v="POL04101668"/>
    <n v="0"/>
    <n v="2024"/>
    <s v="July"/>
    <n v="1"/>
    <n v="0"/>
  </r>
  <r>
    <s v="PAY79706333"/>
    <d v="2022-10-13T00:00:00"/>
    <n v="722.36"/>
    <x v="0"/>
    <x v="1"/>
    <s v="POL98820628"/>
    <n v="1"/>
    <n v="2022"/>
    <s v="October"/>
    <n v="0"/>
    <n v="1"/>
  </r>
  <r>
    <s v="PAY02110684"/>
    <d v="2022-08-23T00:00:00"/>
    <n v="848.4"/>
    <x v="1"/>
    <x v="1"/>
    <s v="POL45394277"/>
    <n v="1"/>
    <n v="2022"/>
    <s v="August"/>
    <n v="0"/>
    <n v="1"/>
  </r>
  <r>
    <s v="PAY03549910"/>
    <d v="2023-11-09T00:00:00"/>
    <n v="777.82"/>
    <x v="1"/>
    <x v="1"/>
    <s v="POL55126928"/>
    <n v="1"/>
    <n v="2023"/>
    <s v="November"/>
    <n v="0"/>
    <n v="1"/>
  </r>
  <r>
    <s v="PAY31352532"/>
    <d v="2023-06-14T00:00:00"/>
    <n v="1194.99"/>
    <x v="0"/>
    <x v="0"/>
    <s v="POL30688000"/>
    <n v="0"/>
    <n v="2023"/>
    <s v="June"/>
    <n v="1"/>
    <n v="0"/>
  </r>
  <r>
    <s v="PAY35725917"/>
    <d v="2023-03-27T00:00:00"/>
    <n v="76.19"/>
    <x v="1"/>
    <x v="0"/>
    <s v="POL13040382"/>
    <n v="0"/>
    <n v="2023"/>
    <s v="March"/>
    <n v="1"/>
    <n v="0"/>
  </r>
  <r>
    <s v="PAY93974606"/>
    <d v="2024-10-25T00:00:00"/>
    <n v="1152.78"/>
    <x v="1"/>
    <x v="1"/>
    <s v="POL12551742"/>
    <n v="1"/>
    <n v="2024"/>
    <s v="October"/>
    <n v="0"/>
    <n v="1"/>
  </r>
  <r>
    <s v="PAY26429255"/>
    <d v="2022-09-05T00:00:00"/>
    <n v="432.48"/>
    <x v="2"/>
    <x v="0"/>
    <s v="POL98604785"/>
    <n v="0"/>
    <n v="2022"/>
    <s v="September"/>
    <n v="1"/>
    <n v="0"/>
  </r>
  <r>
    <s v="PAY65364103"/>
    <d v="2023-03-19T00:00:00"/>
    <n v="886.52"/>
    <x v="1"/>
    <x v="1"/>
    <s v="POL48302488"/>
    <n v="1"/>
    <n v="2023"/>
    <s v="March"/>
    <n v="0"/>
    <n v="1"/>
  </r>
  <r>
    <s v="PAY58416612"/>
    <d v="2023-06-13T00:00:00"/>
    <n v="586.84"/>
    <x v="0"/>
    <x v="1"/>
    <s v="POL18573494"/>
    <n v="1"/>
    <n v="2023"/>
    <s v="June"/>
    <n v="0"/>
    <n v="1"/>
  </r>
  <r>
    <s v="PAY35099004"/>
    <d v="2022-11-10T00:00:00"/>
    <n v="1025.93"/>
    <x v="0"/>
    <x v="0"/>
    <s v="POL23048183"/>
    <n v="0"/>
    <n v="2022"/>
    <s v="November"/>
    <n v="1"/>
    <n v="0"/>
  </r>
  <r>
    <s v="PAY57905879"/>
    <d v="2022-09-16T00:00:00"/>
    <n v="467.54"/>
    <x v="2"/>
    <x v="1"/>
    <s v="POL41189495"/>
    <n v="1"/>
    <n v="2022"/>
    <s v="September"/>
    <n v="0"/>
    <n v="1"/>
  </r>
  <r>
    <s v="PAY83668520"/>
    <d v="2024-05-13T00:00:00"/>
    <n v="180.3"/>
    <x v="0"/>
    <x v="1"/>
    <s v="POL26441179"/>
    <n v="1"/>
    <n v="2024"/>
    <s v="May"/>
    <n v="0"/>
    <n v="1"/>
  </r>
  <r>
    <s v="PAY72952567"/>
    <d v="2024-11-23T00:00:00"/>
    <n v="1252.06"/>
    <x v="1"/>
    <x v="0"/>
    <s v="POL76074801"/>
    <n v="0"/>
    <n v="2024"/>
    <s v="November"/>
    <n v="1"/>
    <n v="0"/>
  </r>
  <r>
    <s v="PAY06558985"/>
    <d v="2024-10-21T00:00:00"/>
    <n v="687.19"/>
    <x v="0"/>
    <x v="1"/>
    <s v="POL51431594"/>
    <n v="1"/>
    <n v="2024"/>
    <s v="October"/>
    <n v="0"/>
    <n v="1"/>
  </r>
  <r>
    <s v="PAY42126583"/>
    <d v="2022-08-09T00:00:00"/>
    <n v="395.72"/>
    <x v="2"/>
    <x v="0"/>
    <s v="POL62266023"/>
    <n v="0"/>
    <n v="2022"/>
    <s v="August"/>
    <n v="1"/>
    <n v="0"/>
  </r>
  <r>
    <s v="PAY46008931"/>
    <d v="2022-02-26T00:00:00"/>
    <n v="1154.9100000000001"/>
    <x v="1"/>
    <x v="0"/>
    <s v="POL47517699"/>
    <n v="0"/>
    <n v="2022"/>
    <s v="February"/>
    <n v="1"/>
    <n v="0"/>
  </r>
  <r>
    <s v="PAY90497628"/>
    <d v="2022-07-01T00:00:00"/>
    <n v="156.91999999999999"/>
    <x v="0"/>
    <x v="0"/>
    <s v="POL79867486"/>
    <n v="0"/>
    <n v="2022"/>
    <s v="July"/>
    <n v="1"/>
    <n v="0"/>
  </r>
  <r>
    <s v="PAY89943116"/>
    <d v="2024-10-18T00:00:00"/>
    <n v="1031.9000000000001"/>
    <x v="1"/>
    <x v="1"/>
    <s v="POL13714686"/>
    <n v="1"/>
    <n v="2024"/>
    <s v="October"/>
    <n v="0"/>
    <n v="1"/>
  </r>
  <r>
    <s v="PAY39842076"/>
    <d v="2023-09-03T00:00:00"/>
    <n v="793.73"/>
    <x v="1"/>
    <x v="1"/>
    <s v="POL11227831"/>
    <n v="1"/>
    <n v="2023"/>
    <s v="September"/>
    <n v="0"/>
    <n v="1"/>
  </r>
  <r>
    <s v="PAY37394219"/>
    <d v="2023-03-11T00:00:00"/>
    <n v="529.59"/>
    <x v="0"/>
    <x v="1"/>
    <s v="POL33080881"/>
    <n v="1"/>
    <n v="2023"/>
    <s v="March"/>
    <n v="0"/>
    <n v="1"/>
  </r>
  <r>
    <s v="PAY08313114"/>
    <d v="2022-07-20T00:00:00"/>
    <n v="236.3"/>
    <x v="0"/>
    <x v="0"/>
    <s v="POL63810929"/>
    <n v="0"/>
    <n v="2022"/>
    <s v="July"/>
    <n v="1"/>
    <n v="0"/>
  </r>
  <r>
    <s v="PAY70523319"/>
    <d v="2022-08-10T00:00:00"/>
    <n v="731.91"/>
    <x v="1"/>
    <x v="0"/>
    <s v="POL18418327"/>
    <n v="0"/>
    <n v="2022"/>
    <s v="August"/>
    <n v="1"/>
    <n v="0"/>
  </r>
  <r>
    <s v="PAY41461180"/>
    <d v="2024-05-28T00:00:00"/>
    <n v="1441.13"/>
    <x v="1"/>
    <x v="0"/>
    <s v="POL44866114"/>
    <n v="0"/>
    <n v="2024"/>
    <s v="May"/>
    <n v="1"/>
    <n v="0"/>
  </r>
  <r>
    <s v="PAY80557300"/>
    <d v="2024-10-21T00:00:00"/>
    <n v="309.97000000000003"/>
    <x v="2"/>
    <x v="0"/>
    <s v="POL56127428"/>
    <n v="0"/>
    <n v="2024"/>
    <s v="October"/>
    <n v="1"/>
    <n v="0"/>
  </r>
  <r>
    <s v="PAY89547197"/>
    <d v="2022-06-10T00:00:00"/>
    <n v="206.29"/>
    <x v="2"/>
    <x v="0"/>
    <s v="POL68111520"/>
    <n v="0"/>
    <n v="2022"/>
    <s v="June"/>
    <n v="1"/>
    <n v="0"/>
  </r>
  <r>
    <s v="PAY72864099"/>
    <d v="2023-11-18T00:00:00"/>
    <n v="1236.44"/>
    <x v="0"/>
    <x v="0"/>
    <s v="POL05444985"/>
    <n v="0"/>
    <n v="2023"/>
    <s v="November"/>
    <n v="1"/>
    <n v="0"/>
  </r>
  <r>
    <s v="PAY14129018"/>
    <d v="2023-10-19T00:00:00"/>
    <n v="1194.02"/>
    <x v="0"/>
    <x v="0"/>
    <s v="POL32615380"/>
    <n v="0"/>
    <n v="2023"/>
    <s v="October"/>
    <n v="1"/>
    <n v="0"/>
  </r>
  <r>
    <s v="PAY80932338"/>
    <d v="2023-08-16T00:00:00"/>
    <n v="1296"/>
    <x v="2"/>
    <x v="1"/>
    <s v="POL61884063"/>
    <n v="1"/>
    <n v="2023"/>
    <s v="August"/>
    <n v="0"/>
    <n v="1"/>
  </r>
  <r>
    <s v="PAY55569051"/>
    <d v="2022-02-13T00:00:00"/>
    <n v="148.34"/>
    <x v="2"/>
    <x v="0"/>
    <s v="POL46853221"/>
    <n v="0"/>
    <n v="2022"/>
    <s v="February"/>
    <n v="1"/>
    <n v="0"/>
  </r>
  <r>
    <s v="PAY94507687"/>
    <d v="2023-03-10T00:00:00"/>
    <n v="908.68"/>
    <x v="1"/>
    <x v="0"/>
    <s v="POL91751592"/>
    <n v="0"/>
    <n v="2023"/>
    <s v="March"/>
    <n v="1"/>
    <n v="0"/>
  </r>
  <r>
    <s v="PAY86568963"/>
    <d v="2022-12-31T00:00:00"/>
    <n v="756.31"/>
    <x v="0"/>
    <x v="0"/>
    <s v="POL14157474"/>
    <n v="0"/>
    <n v="2022"/>
    <s v="December"/>
    <n v="1"/>
    <n v="0"/>
  </r>
  <r>
    <s v="PAY56574327"/>
    <d v="2023-01-08T00:00:00"/>
    <n v="490.34"/>
    <x v="0"/>
    <x v="0"/>
    <s v="POL65279232"/>
    <n v="0"/>
    <n v="2023"/>
    <s v="January"/>
    <n v="1"/>
    <n v="0"/>
  </r>
  <r>
    <s v="PAY16400152"/>
    <d v="2023-05-08T00:00:00"/>
    <n v="1178.9000000000001"/>
    <x v="1"/>
    <x v="0"/>
    <s v="POL89877141"/>
    <n v="0"/>
    <n v="2023"/>
    <s v="May"/>
    <n v="1"/>
    <n v="0"/>
  </r>
  <r>
    <s v="PAY39169650"/>
    <d v="2022-09-01T00:00:00"/>
    <n v="551.88"/>
    <x v="0"/>
    <x v="0"/>
    <s v="POL83596471"/>
    <n v="0"/>
    <n v="2022"/>
    <s v="September"/>
    <n v="1"/>
    <n v="0"/>
  </r>
  <r>
    <s v="PAY61487340"/>
    <d v="2023-07-02T00:00:00"/>
    <n v="784.03"/>
    <x v="1"/>
    <x v="0"/>
    <s v="POL03499634"/>
    <n v="0"/>
    <n v="2023"/>
    <s v="July"/>
    <n v="1"/>
    <n v="0"/>
  </r>
  <r>
    <s v="PAY23290319"/>
    <d v="2022-06-23T00:00:00"/>
    <n v="981.91"/>
    <x v="1"/>
    <x v="0"/>
    <s v="POL35280348"/>
    <n v="0"/>
    <n v="2022"/>
    <s v="June"/>
    <n v="1"/>
    <n v="0"/>
  </r>
  <r>
    <s v="PAY60728921"/>
    <d v="2024-02-01T00:00:00"/>
    <n v="608.01"/>
    <x v="1"/>
    <x v="1"/>
    <s v="POL35998506"/>
    <n v="1"/>
    <n v="2024"/>
    <s v="February"/>
    <n v="0"/>
    <n v="1"/>
  </r>
  <r>
    <s v="PAY96226649"/>
    <d v="2024-05-16T00:00:00"/>
    <n v="1171.52"/>
    <x v="0"/>
    <x v="0"/>
    <s v="POL56720424"/>
    <n v="0"/>
    <n v="2024"/>
    <s v="May"/>
    <n v="1"/>
    <n v="0"/>
  </r>
  <r>
    <s v="PAY72752020"/>
    <d v="2024-09-07T00:00:00"/>
    <n v="618.48"/>
    <x v="2"/>
    <x v="0"/>
    <s v="POL59124038"/>
    <n v="0"/>
    <n v="2024"/>
    <s v="September"/>
    <n v="1"/>
    <n v="0"/>
  </r>
  <r>
    <s v="PAY41537002"/>
    <d v="2022-05-23T00:00:00"/>
    <n v="1185.68"/>
    <x v="2"/>
    <x v="0"/>
    <s v="POL02404416"/>
    <n v="0"/>
    <n v="2022"/>
    <s v="May"/>
    <n v="1"/>
    <n v="0"/>
  </r>
  <r>
    <s v="PAY46158283"/>
    <d v="2024-09-17T00:00:00"/>
    <n v="142.72999999999999"/>
    <x v="0"/>
    <x v="1"/>
    <s v="POL45315654"/>
    <n v="1"/>
    <n v="2024"/>
    <s v="September"/>
    <n v="0"/>
    <n v="1"/>
  </r>
  <r>
    <s v="PAY19407376"/>
    <d v="2022-12-12T00:00:00"/>
    <n v="358.62"/>
    <x v="0"/>
    <x v="0"/>
    <s v="POL34319547"/>
    <n v="0"/>
    <n v="2022"/>
    <s v="December"/>
    <n v="1"/>
    <n v="0"/>
  </r>
  <r>
    <s v="PAY08879465"/>
    <d v="2022-06-08T00:00:00"/>
    <n v="1344.79"/>
    <x v="1"/>
    <x v="1"/>
    <s v="POL93399992"/>
    <n v="1"/>
    <n v="2022"/>
    <s v="June"/>
    <n v="0"/>
    <n v="1"/>
  </r>
  <r>
    <s v="PAY60918695"/>
    <d v="2022-08-19T00:00:00"/>
    <n v="1409.54"/>
    <x v="2"/>
    <x v="1"/>
    <s v="POL20532227"/>
    <n v="1"/>
    <n v="2022"/>
    <s v="August"/>
    <n v="0"/>
    <n v="1"/>
  </r>
  <r>
    <s v="PAY48917639"/>
    <d v="2024-02-15T00:00:00"/>
    <n v="947.78"/>
    <x v="2"/>
    <x v="1"/>
    <s v="POL81758339"/>
    <n v="1"/>
    <n v="2024"/>
    <s v="February"/>
    <n v="0"/>
    <n v="1"/>
  </r>
  <r>
    <s v="PAY25800689"/>
    <d v="2022-09-08T00:00:00"/>
    <n v="655.85"/>
    <x v="0"/>
    <x v="1"/>
    <s v="POL29465290"/>
    <n v="1"/>
    <n v="2022"/>
    <s v="September"/>
    <n v="0"/>
    <n v="1"/>
  </r>
  <r>
    <s v="PAY12017938"/>
    <d v="2024-03-10T00:00:00"/>
    <n v="559.05999999999995"/>
    <x v="0"/>
    <x v="0"/>
    <s v="POL25208231"/>
    <n v="0"/>
    <n v="2024"/>
    <s v="March"/>
    <n v="1"/>
    <n v="0"/>
  </r>
  <r>
    <s v="PAY81354420"/>
    <d v="2023-02-05T00:00:00"/>
    <n v="1376.64"/>
    <x v="0"/>
    <x v="1"/>
    <s v="POL64932236"/>
    <n v="1"/>
    <n v="2023"/>
    <s v="February"/>
    <n v="0"/>
    <n v="1"/>
  </r>
  <r>
    <s v="PAY23458545"/>
    <d v="2023-08-25T00:00:00"/>
    <n v="534.99"/>
    <x v="2"/>
    <x v="1"/>
    <s v="POL32772716"/>
    <n v="1"/>
    <n v="2023"/>
    <s v="August"/>
    <n v="0"/>
    <n v="1"/>
  </r>
  <r>
    <s v="PAY21443159"/>
    <d v="2023-01-01T00:00:00"/>
    <n v="533.83000000000004"/>
    <x v="0"/>
    <x v="0"/>
    <s v="POL69716653"/>
    <n v="0"/>
    <n v="2023"/>
    <s v="January"/>
    <n v="1"/>
    <n v="0"/>
  </r>
  <r>
    <s v="PAY69385280"/>
    <d v="2023-02-23T00:00:00"/>
    <n v="1233.02"/>
    <x v="0"/>
    <x v="1"/>
    <s v="POL22496499"/>
    <n v="1"/>
    <n v="2023"/>
    <s v="February"/>
    <n v="0"/>
    <n v="1"/>
  </r>
  <r>
    <s v="PAY23382661"/>
    <d v="2023-05-09T00:00:00"/>
    <n v="1004.24"/>
    <x v="2"/>
    <x v="1"/>
    <s v="POL43155265"/>
    <n v="1"/>
    <n v="2023"/>
    <s v="May"/>
    <n v="0"/>
    <n v="1"/>
  </r>
  <r>
    <s v="PAY18790207"/>
    <d v="2022-03-13T00:00:00"/>
    <n v="327.37"/>
    <x v="1"/>
    <x v="1"/>
    <s v="POL42512488"/>
    <n v="1"/>
    <n v="2022"/>
    <s v="March"/>
    <n v="0"/>
    <n v="1"/>
  </r>
  <r>
    <s v="PAY94091111"/>
    <d v="2022-06-06T00:00:00"/>
    <n v="885.94"/>
    <x v="1"/>
    <x v="0"/>
    <s v="POL83104314"/>
    <n v="0"/>
    <n v="2022"/>
    <s v="June"/>
    <n v="1"/>
    <n v="0"/>
  </r>
  <r>
    <s v="PAY91215946"/>
    <d v="2023-03-05T00:00:00"/>
    <n v="1279.02"/>
    <x v="0"/>
    <x v="0"/>
    <s v="POL68099694"/>
    <n v="0"/>
    <n v="2023"/>
    <s v="March"/>
    <n v="1"/>
    <n v="0"/>
  </r>
  <r>
    <s v="PAY87101003"/>
    <d v="2022-03-15T00:00:00"/>
    <n v="117.66"/>
    <x v="2"/>
    <x v="1"/>
    <s v="POL76374292"/>
    <n v="1"/>
    <n v="2022"/>
    <s v="March"/>
    <n v="0"/>
    <n v="1"/>
  </r>
  <r>
    <s v="PAY17613530"/>
    <d v="2023-01-28T00:00:00"/>
    <n v="909.3"/>
    <x v="2"/>
    <x v="1"/>
    <s v="POL98651688"/>
    <n v="1"/>
    <n v="2023"/>
    <s v="January"/>
    <n v="0"/>
    <n v="1"/>
  </r>
  <r>
    <s v="PAY25785248"/>
    <d v="2022-05-06T00:00:00"/>
    <n v="1272.71"/>
    <x v="2"/>
    <x v="1"/>
    <s v="POL97145074"/>
    <n v="1"/>
    <n v="2022"/>
    <s v="May"/>
    <n v="0"/>
    <n v="1"/>
  </r>
  <r>
    <s v="PAY52391330"/>
    <d v="2023-08-28T00:00:00"/>
    <n v="741.99"/>
    <x v="1"/>
    <x v="1"/>
    <s v="POL12156543"/>
    <n v="1"/>
    <n v="2023"/>
    <s v="August"/>
    <n v="0"/>
    <n v="1"/>
  </r>
  <r>
    <s v="PAY45939366"/>
    <d v="2024-11-29T00:00:00"/>
    <n v="67.63"/>
    <x v="2"/>
    <x v="1"/>
    <s v="POL21535465"/>
    <n v="1"/>
    <n v="2024"/>
    <s v="November"/>
    <n v="0"/>
    <n v="1"/>
  </r>
  <r>
    <s v="PAY38459934"/>
    <d v="2023-05-27T00:00:00"/>
    <n v="999.82"/>
    <x v="2"/>
    <x v="1"/>
    <s v="POL93990309"/>
    <n v="1"/>
    <n v="2023"/>
    <s v="May"/>
    <n v="0"/>
    <n v="1"/>
  </r>
  <r>
    <s v="PAY75821866"/>
    <d v="2023-11-14T00:00:00"/>
    <n v="1257"/>
    <x v="1"/>
    <x v="1"/>
    <s v="POL83165381"/>
    <n v="1"/>
    <n v="2023"/>
    <s v="November"/>
    <n v="0"/>
    <n v="1"/>
  </r>
  <r>
    <s v="PAY13783836"/>
    <d v="2022-05-19T00:00:00"/>
    <n v="1006.7"/>
    <x v="2"/>
    <x v="1"/>
    <s v="POL63571175"/>
    <n v="1"/>
    <n v="2022"/>
    <s v="May"/>
    <n v="0"/>
    <n v="1"/>
  </r>
  <r>
    <s v="PAY05376342"/>
    <d v="2023-06-15T00:00:00"/>
    <n v="360.37"/>
    <x v="2"/>
    <x v="1"/>
    <s v="POL09320154"/>
    <n v="1"/>
    <n v="2023"/>
    <s v="June"/>
    <n v="0"/>
    <n v="1"/>
  </r>
  <r>
    <s v="PAY08189218"/>
    <d v="2022-05-23T00:00:00"/>
    <n v="88.3"/>
    <x v="0"/>
    <x v="0"/>
    <s v="POL30983744"/>
    <n v="0"/>
    <n v="2022"/>
    <s v="May"/>
    <n v="1"/>
    <n v="0"/>
  </r>
  <r>
    <s v="PAY11285924"/>
    <d v="2024-11-02T00:00:00"/>
    <n v="892.16"/>
    <x v="0"/>
    <x v="1"/>
    <s v="POL93099683"/>
    <n v="1"/>
    <n v="2024"/>
    <s v="November"/>
    <n v="0"/>
    <n v="1"/>
  </r>
  <r>
    <s v="PAY76297254"/>
    <d v="2022-11-19T00:00:00"/>
    <n v="587.41999999999996"/>
    <x v="1"/>
    <x v="0"/>
    <s v="POL99391697"/>
    <n v="0"/>
    <n v="2022"/>
    <s v="November"/>
    <n v="1"/>
    <n v="0"/>
  </r>
  <r>
    <s v="PAY85881119"/>
    <d v="2022-11-08T00:00:00"/>
    <n v="1327.84"/>
    <x v="2"/>
    <x v="0"/>
    <s v="POL87577770"/>
    <n v="0"/>
    <n v="2022"/>
    <s v="November"/>
    <n v="1"/>
    <n v="0"/>
  </r>
  <r>
    <s v="PAY28003730"/>
    <d v="2024-03-20T00:00:00"/>
    <n v="785.24"/>
    <x v="0"/>
    <x v="0"/>
    <s v="POL94615763"/>
    <n v="0"/>
    <n v="2024"/>
    <s v="March"/>
    <n v="1"/>
    <n v="0"/>
  </r>
  <r>
    <s v="PAY52176067"/>
    <d v="2024-08-13T00:00:00"/>
    <n v="453.47"/>
    <x v="0"/>
    <x v="1"/>
    <s v="POL96200610"/>
    <n v="1"/>
    <n v="2024"/>
    <s v="August"/>
    <n v="0"/>
    <n v="1"/>
  </r>
  <r>
    <s v="PAY24054166"/>
    <d v="2024-01-09T00:00:00"/>
    <n v="1201.54"/>
    <x v="1"/>
    <x v="0"/>
    <s v="POL91787213"/>
    <n v="0"/>
    <n v="2024"/>
    <s v="January"/>
    <n v="1"/>
    <n v="0"/>
  </r>
  <r>
    <s v="PAY45993253"/>
    <d v="2024-04-15T00:00:00"/>
    <n v="370.83"/>
    <x v="2"/>
    <x v="1"/>
    <s v="POL19177817"/>
    <n v="1"/>
    <n v="2024"/>
    <s v="April"/>
    <n v="0"/>
    <n v="1"/>
  </r>
  <r>
    <s v="PAY19113182"/>
    <d v="2022-05-13T00:00:00"/>
    <n v="1228.04"/>
    <x v="2"/>
    <x v="1"/>
    <s v="POL26888148"/>
    <n v="1"/>
    <n v="2022"/>
    <s v="May"/>
    <n v="0"/>
    <n v="1"/>
  </r>
  <r>
    <s v="PAY15961209"/>
    <d v="2024-09-15T00:00:00"/>
    <n v="802.79"/>
    <x v="0"/>
    <x v="1"/>
    <s v="POL10125019"/>
    <n v="1"/>
    <n v="2024"/>
    <s v="September"/>
    <n v="0"/>
    <n v="1"/>
  </r>
  <r>
    <s v="PAY59313902"/>
    <d v="2022-04-20T00:00:00"/>
    <n v="850.8"/>
    <x v="0"/>
    <x v="0"/>
    <s v="POL67368474"/>
    <n v="0"/>
    <n v="2022"/>
    <s v="April"/>
    <n v="1"/>
    <n v="0"/>
  </r>
  <r>
    <s v="PAY08226240"/>
    <d v="2023-06-15T00:00:00"/>
    <n v="1013.19"/>
    <x v="0"/>
    <x v="1"/>
    <s v="POL31317905"/>
    <n v="1"/>
    <n v="2023"/>
    <s v="June"/>
    <n v="0"/>
    <n v="1"/>
  </r>
  <r>
    <s v="PAY15765157"/>
    <d v="2024-11-29T00:00:00"/>
    <n v="875.83"/>
    <x v="1"/>
    <x v="1"/>
    <s v="POL40579539"/>
    <n v="1"/>
    <n v="2024"/>
    <s v="November"/>
    <n v="0"/>
    <n v="1"/>
  </r>
  <r>
    <s v="PAY00250439"/>
    <d v="2024-06-14T00:00:00"/>
    <n v="291.16000000000003"/>
    <x v="1"/>
    <x v="0"/>
    <s v="POL40907312"/>
    <n v="0"/>
    <n v="2024"/>
    <s v="June"/>
    <n v="1"/>
    <n v="0"/>
  </r>
  <r>
    <s v="PAY53844475"/>
    <d v="2024-07-28T00:00:00"/>
    <n v="1376.65"/>
    <x v="1"/>
    <x v="0"/>
    <s v="POL43978572"/>
    <n v="0"/>
    <n v="2024"/>
    <s v="July"/>
    <n v="1"/>
    <n v="0"/>
  </r>
  <r>
    <s v="PAY45153437"/>
    <d v="2023-08-30T00:00:00"/>
    <n v="1273.32"/>
    <x v="0"/>
    <x v="0"/>
    <s v="POL61267923"/>
    <n v="0"/>
    <n v="2023"/>
    <s v="August"/>
    <n v="1"/>
    <n v="0"/>
  </r>
  <r>
    <s v="PAY70192995"/>
    <d v="2022-02-05T00:00:00"/>
    <n v="90.09"/>
    <x v="2"/>
    <x v="1"/>
    <s v="POL32669675"/>
    <n v="1"/>
    <n v="2022"/>
    <s v="February"/>
    <n v="0"/>
    <n v="1"/>
  </r>
  <r>
    <s v="PAY20140629"/>
    <d v="2024-09-29T00:00:00"/>
    <n v="1280.4100000000001"/>
    <x v="1"/>
    <x v="1"/>
    <s v="POL77047263"/>
    <n v="1"/>
    <n v="2024"/>
    <s v="September"/>
    <n v="0"/>
    <n v="1"/>
  </r>
  <r>
    <s v="PAY24029040"/>
    <d v="2023-07-29T00:00:00"/>
    <n v="910.83"/>
    <x v="0"/>
    <x v="1"/>
    <s v="POL02345359"/>
    <n v="1"/>
    <n v="2023"/>
    <s v="July"/>
    <n v="0"/>
    <n v="1"/>
  </r>
  <r>
    <s v="PAY49197205"/>
    <d v="2023-08-13T00:00:00"/>
    <n v="326.19"/>
    <x v="1"/>
    <x v="0"/>
    <s v="POL39337647"/>
    <n v="0"/>
    <n v="2023"/>
    <s v="August"/>
    <n v="1"/>
    <n v="0"/>
  </r>
  <r>
    <s v="PAY65810077"/>
    <d v="2023-05-13T00:00:00"/>
    <n v="131.41999999999999"/>
    <x v="1"/>
    <x v="1"/>
    <s v="POL60480382"/>
    <n v="1"/>
    <n v="2023"/>
    <s v="May"/>
    <n v="0"/>
    <n v="1"/>
  </r>
  <r>
    <s v="PAY49219660"/>
    <d v="2023-09-27T00:00:00"/>
    <n v="642.36"/>
    <x v="1"/>
    <x v="0"/>
    <s v="POL60240212"/>
    <n v="0"/>
    <n v="2023"/>
    <s v="September"/>
    <n v="1"/>
    <n v="0"/>
  </r>
  <r>
    <s v="PAY01905126"/>
    <d v="2023-06-17T00:00:00"/>
    <n v="1176.23"/>
    <x v="0"/>
    <x v="1"/>
    <s v="POL46375474"/>
    <n v="1"/>
    <n v="2023"/>
    <s v="June"/>
    <n v="0"/>
    <n v="1"/>
  </r>
  <r>
    <s v="PAY43430059"/>
    <d v="2023-07-10T00:00:00"/>
    <n v="322.41000000000003"/>
    <x v="1"/>
    <x v="0"/>
    <s v="POL99490154"/>
    <n v="0"/>
    <n v="2023"/>
    <s v="July"/>
    <n v="1"/>
    <n v="0"/>
  </r>
  <r>
    <s v="PAY17384352"/>
    <d v="2022-04-04T00:00:00"/>
    <n v="916.42"/>
    <x v="1"/>
    <x v="0"/>
    <s v="POL30800309"/>
    <n v="0"/>
    <n v="2022"/>
    <s v="April"/>
    <n v="1"/>
    <n v="0"/>
  </r>
  <r>
    <s v="PAY51619226"/>
    <d v="2024-03-02T00:00:00"/>
    <n v="1234.3"/>
    <x v="1"/>
    <x v="0"/>
    <s v="POL90100383"/>
    <n v="0"/>
    <n v="2024"/>
    <s v="March"/>
    <n v="1"/>
    <n v="0"/>
  </r>
  <r>
    <s v="PAY81818167"/>
    <d v="2023-08-05T00:00:00"/>
    <n v="1168.96"/>
    <x v="0"/>
    <x v="1"/>
    <s v="POL47409156"/>
    <n v="1"/>
    <n v="2023"/>
    <s v="August"/>
    <n v="0"/>
    <n v="1"/>
  </r>
  <r>
    <s v="PAY57494354"/>
    <d v="2022-05-09T00:00:00"/>
    <n v="209.28"/>
    <x v="1"/>
    <x v="1"/>
    <s v="POL58924354"/>
    <n v="1"/>
    <n v="2022"/>
    <s v="May"/>
    <n v="0"/>
    <n v="1"/>
  </r>
  <r>
    <s v="PAY74064953"/>
    <d v="2023-07-16T00:00:00"/>
    <n v="797.21"/>
    <x v="2"/>
    <x v="1"/>
    <s v="POL63605662"/>
    <n v="1"/>
    <n v="2023"/>
    <s v="July"/>
    <n v="0"/>
    <n v="1"/>
  </r>
  <r>
    <s v="PAY55658496"/>
    <d v="2023-03-16T00:00:00"/>
    <n v="76.66"/>
    <x v="2"/>
    <x v="1"/>
    <s v="POL45410336"/>
    <n v="1"/>
    <n v="2023"/>
    <s v="March"/>
    <n v="0"/>
    <n v="1"/>
  </r>
  <r>
    <s v="PAY06827646"/>
    <d v="2023-04-13T00:00:00"/>
    <n v="1205.1500000000001"/>
    <x v="2"/>
    <x v="0"/>
    <s v="POL34270146"/>
    <n v="0"/>
    <n v="2023"/>
    <s v="April"/>
    <n v="1"/>
    <n v="0"/>
  </r>
  <r>
    <s v="PAY54321188"/>
    <d v="2023-01-13T00:00:00"/>
    <n v="747.99"/>
    <x v="1"/>
    <x v="0"/>
    <s v="POL38850914"/>
    <n v="0"/>
    <n v="2023"/>
    <s v="January"/>
    <n v="1"/>
    <n v="0"/>
  </r>
  <r>
    <s v="PAY69378914"/>
    <d v="2024-02-09T00:00:00"/>
    <n v="816.52"/>
    <x v="2"/>
    <x v="0"/>
    <s v="POL17800247"/>
    <n v="0"/>
    <n v="2024"/>
    <s v="February"/>
    <n v="1"/>
    <n v="0"/>
  </r>
  <r>
    <s v="PAY69678795"/>
    <d v="2024-03-02T00:00:00"/>
    <n v="1385.53"/>
    <x v="2"/>
    <x v="0"/>
    <s v="POL46278459"/>
    <n v="0"/>
    <n v="2024"/>
    <s v="March"/>
    <n v="1"/>
    <n v="0"/>
  </r>
  <r>
    <s v="PAY62033849"/>
    <d v="2023-07-07T00:00:00"/>
    <n v="530.54999999999995"/>
    <x v="0"/>
    <x v="0"/>
    <s v="POL68966328"/>
    <n v="0"/>
    <n v="2023"/>
    <s v="July"/>
    <n v="1"/>
    <n v="0"/>
  </r>
  <r>
    <s v="PAY64630075"/>
    <d v="2022-05-21T00:00:00"/>
    <n v="977.24"/>
    <x v="2"/>
    <x v="0"/>
    <s v="POL24708378"/>
    <n v="0"/>
    <n v="2022"/>
    <s v="May"/>
    <n v="1"/>
    <n v="0"/>
  </r>
  <r>
    <s v="PAY51799214"/>
    <d v="2023-03-15T00:00:00"/>
    <n v="333.23"/>
    <x v="1"/>
    <x v="1"/>
    <s v="POL04572453"/>
    <n v="1"/>
    <n v="2023"/>
    <s v="March"/>
    <n v="0"/>
    <n v="1"/>
  </r>
  <r>
    <s v="PAY31190803"/>
    <d v="2023-11-04T00:00:00"/>
    <n v="802.32"/>
    <x v="2"/>
    <x v="0"/>
    <s v="POL30062684"/>
    <n v="0"/>
    <n v="2023"/>
    <s v="November"/>
    <n v="1"/>
    <n v="0"/>
  </r>
  <r>
    <s v="PAY41905716"/>
    <d v="2024-12-06T00:00:00"/>
    <n v="486.01"/>
    <x v="1"/>
    <x v="1"/>
    <s v="POL65738099"/>
    <n v="1"/>
    <n v="2024"/>
    <s v="December"/>
    <n v="0"/>
    <n v="1"/>
  </r>
  <r>
    <s v="PAY87321816"/>
    <d v="2022-02-15T00:00:00"/>
    <n v="356.42"/>
    <x v="1"/>
    <x v="1"/>
    <s v="POL60009654"/>
    <n v="1"/>
    <n v="2022"/>
    <s v="February"/>
    <n v="0"/>
    <n v="1"/>
  </r>
  <r>
    <s v="PAY20397038"/>
    <d v="2022-03-11T00:00:00"/>
    <n v="1046.92"/>
    <x v="2"/>
    <x v="1"/>
    <s v="POL91258845"/>
    <n v="1"/>
    <n v="2022"/>
    <s v="March"/>
    <n v="0"/>
    <n v="1"/>
  </r>
  <r>
    <s v="PAY29293519"/>
    <d v="2022-06-02T00:00:00"/>
    <n v="1352.79"/>
    <x v="0"/>
    <x v="1"/>
    <s v="POL22606184"/>
    <n v="1"/>
    <n v="2022"/>
    <s v="June"/>
    <n v="0"/>
    <n v="1"/>
  </r>
  <r>
    <s v="PAY25917270"/>
    <d v="2024-04-21T00:00:00"/>
    <n v="793.06"/>
    <x v="0"/>
    <x v="0"/>
    <s v="POL73942123"/>
    <n v="0"/>
    <n v="2024"/>
    <s v="April"/>
    <n v="1"/>
    <n v="0"/>
  </r>
  <r>
    <s v="PAY53430633"/>
    <d v="2024-07-24T00:00:00"/>
    <n v="835.32"/>
    <x v="0"/>
    <x v="0"/>
    <s v="POL70863328"/>
    <n v="0"/>
    <n v="2024"/>
    <s v="July"/>
    <n v="1"/>
    <n v="0"/>
  </r>
  <r>
    <s v="PAY67377007"/>
    <d v="2022-07-20T00:00:00"/>
    <n v="433.1"/>
    <x v="1"/>
    <x v="0"/>
    <s v="POL61326572"/>
    <n v="0"/>
    <n v="2022"/>
    <s v="July"/>
    <n v="1"/>
    <n v="0"/>
  </r>
  <r>
    <s v="PAY24544539"/>
    <d v="2024-07-16T00:00:00"/>
    <n v="399.7"/>
    <x v="2"/>
    <x v="1"/>
    <s v="POL91135744"/>
    <n v="1"/>
    <n v="2024"/>
    <s v="July"/>
    <n v="0"/>
    <n v="1"/>
  </r>
  <r>
    <s v="PAY61310358"/>
    <d v="2024-02-06T00:00:00"/>
    <n v="1052.57"/>
    <x v="0"/>
    <x v="1"/>
    <s v="POL00986980"/>
    <n v="1"/>
    <n v="2024"/>
    <s v="February"/>
    <n v="0"/>
    <n v="1"/>
  </r>
  <r>
    <s v="PAY14682443"/>
    <d v="2022-02-08T00:00:00"/>
    <n v="701.95"/>
    <x v="2"/>
    <x v="0"/>
    <s v="POL21603808"/>
    <n v="0"/>
    <n v="2022"/>
    <s v="February"/>
    <n v="1"/>
    <n v="0"/>
  </r>
  <r>
    <s v="PAY66689706"/>
    <d v="2022-02-16T00:00:00"/>
    <n v="1184.33"/>
    <x v="0"/>
    <x v="0"/>
    <s v="POL67451011"/>
    <n v="0"/>
    <n v="2022"/>
    <s v="February"/>
    <n v="1"/>
    <n v="0"/>
  </r>
  <r>
    <s v="PAY87675263"/>
    <d v="2022-03-28T00:00:00"/>
    <n v="1436.17"/>
    <x v="0"/>
    <x v="1"/>
    <s v="POL88450754"/>
    <n v="1"/>
    <n v="2022"/>
    <s v="March"/>
    <n v="0"/>
    <n v="1"/>
  </r>
  <r>
    <s v="PAY28981961"/>
    <d v="2024-02-18T00:00:00"/>
    <n v="1099.26"/>
    <x v="1"/>
    <x v="0"/>
    <s v="POL01434989"/>
    <n v="0"/>
    <n v="2024"/>
    <s v="February"/>
    <n v="1"/>
    <n v="0"/>
  </r>
  <r>
    <s v="PAY16161788"/>
    <d v="2023-07-29T00:00:00"/>
    <n v="1445.39"/>
    <x v="0"/>
    <x v="1"/>
    <s v="POL69636143"/>
    <n v="1"/>
    <n v="2023"/>
    <s v="July"/>
    <n v="0"/>
    <n v="1"/>
  </r>
  <r>
    <s v="PAY59618066"/>
    <d v="2023-11-15T00:00:00"/>
    <n v="622.25"/>
    <x v="0"/>
    <x v="0"/>
    <s v="POL24429033"/>
    <n v="0"/>
    <n v="2023"/>
    <s v="November"/>
    <n v="1"/>
    <n v="0"/>
  </r>
  <r>
    <s v="PAY80876591"/>
    <d v="2024-01-29T00:00:00"/>
    <n v="821.54"/>
    <x v="1"/>
    <x v="1"/>
    <s v="POL40860073"/>
    <n v="1"/>
    <n v="2024"/>
    <s v="January"/>
    <n v="0"/>
    <n v="1"/>
  </r>
  <r>
    <s v="PAY06811418"/>
    <d v="2024-08-22T00:00:00"/>
    <n v="171.1"/>
    <x v="2"/>
    <x v="0"/>
    <s v="POL23689303"/>
    <n v="0"/>
    <n v="2024"/>
    <s v="August"/>
    <n v="1"/>
    <n v="0"/>
  </r>
  <r>
    <s v="PAY42245178"/>
    <d v="2022-09-11T00:00:00"/>
    <n v="177.43"/>
    <x v="0"/>
    <x v="1"/>
    <s v="POL48116183"/>
    <n v="1"/>
    <n v="2022"/>
    <s v="September"/>
    <n v="0"/>
    <n v="1"/>
  </r>
  <r>
    <s v="PAY72108184"/>
    <d v="2024-05-16T00:00:00"/>
    <n v="709.42"/>
    <x v="0"/>
    <x v="1"/>
    <s v="POL70265364"/>
    <n v="1"/>
    <n v="2024"/>
    <s v="May"/>
    <n v="0"/>
    <n v="1"/>
  </r>
  <r>
    <s v="PAY64292550"/>
    <d v="2024-05-03T00:00:00"/>
    <n v="1247.4100000000001"/>
    <x v="2"/>
    <x v="0"/>
    <s v="POL49030532"/>
    <n v="0"/>
    <n v="2024"/>
    <s v="May"/>
    <n v="1"/>
    <n v="0"/>
  </r>
  <r>
    <s v="PAY29443042"/>
    <d v="2022-01-16T00:00:00"/>
    <n v="1007.74"/>
    <x v="2"/>
    <x v="1"/>
    <s v="POL15219398"/>
    <n v="1"/>
    <n v="2022"/>
    <s v="January"/>
    <n v="0"/>
    <n v="1"/>
  </r>
  <r>
    <s v="PAY08203655"/>
    <d v="2024-10-26T00:00:00"/>
    <n v="1078.75"/>
    <x v="2"/>
    <x v="0"/>
    <s v="POL85739071"/>
    <n v="0"/>
    <n v="2024"/>
    <s v="October"/>
    <n v="1"/>
    <n v="0"/>
  </r>
  <r>
    <s v="PAY05819836"/>
    <d v="2024-08-24T00:00:00"/>
    <n v="880.54"/>
    <x v="0"/>
    <x v="0"/>
    <s v="POL94995920"/>
    <n v="0"/>
    <n v="2024"/>
    <s v="August"/>
    <n v="1"/>
    <n v="0"/>
  </r>
  <r>
    <s v="PAY70652187"/>
    <d v="2022-04-10T00:00:00"/>
    <n v="1024.4000000000001"/>
    <x v="0"/>
    <x v="1"/>
    <s v="POL19986234"/>
    <n v="1"/>
    <n v="2022"/>
    <s v="April"/>
    <n v="0"/>
    <n v="1"/>
  </r>
  <r>
    <s v="PAY82167334"/>
    <d v="2022-02-27T00:00:00"/>
    <n v="499.68"/>
    <x v="2"/>
    <x v="0"/>
    <s v="POL72255591"/>
    <n v="0"/>
    <n v="2022"/>
    <s v="February"/>
    <n v="1"/>
    <n v="0"/>
  </r>
  <r>
    <s v="PAY45794864"/>
    <d v="2023-04-20T00:00:00"/>
    <n v="1247.01"/>
    <x v="0"/>
    <x v="1"/>
    <s v="POL87932414"/>
    <n v="1"/>
    <n v="2023"/>
    <s v="April"/>
    <n v="0"/>
    <n v="1"/>
  </r>
  <r>
    <s v="PAY17890846"/>
    <d v="2022-07-30T00:00:00"/>
    <n v="1130.92"/>
    <x v="2"/>
    <x v="1"/>
    <s v="POL04376186"/>
    <n v="1"/>
    <n v="2022"/>
    <s v="July"/>
    <n v="0"/>
    <n v="1"/>
  </r>
  <r>
    <s v="PAY00399469"/>
    <d v="2023-04-08T00:00:00"/>
    <n v="138.72999999999999"/>
    <x v="2"/>
    <x v="0"/>
    <s v="POL61600687"/>
    <n v="0"/>
    <n v="2023"/>
    <s v="April"/>
    <n v="1"/>
    <n v="0"/>
  </r>
  <r>
    <s v="PAY69261018"/>
    <d v="2024-08-20T00:00:00"/>
    <n v="1080.3399999999999"/>
    <x v="2"/>
    <x v="0"/>
    <s v="POL80116968"/>
    <n v="0"/>
    <n v="2024"/>
    <s v="August"/>
    <n v="1"/>
    <n v="0"/>
  </r>
  <r>
    <s v="PAY83557780"/>
    <d v="2024-04-06T00:00:00"/>
    <n v="1224.76"/>
    <x v="2"/>
    <x v="0"/>
    <s v="POL85035096"/>
    <n v="0"/>
    <n v="2024"/>
    <s v="April"/>
    <n v="1"/>
    <n v="0"/>
  </r>
  <r>
    <s v="PAY67688619"/>
    <d v="2023-03-07T00:00:00"/>
    <n v="291.51"/>
    <x v="2"/>
    <x v="1"/>
    <s v="POL68375690"/>
    <n v="1"/>
    <n v="2023"/>
    <s v="March"/>
    <n v="0"/>
    <n v="1"/>
  </r>
  <r>
    <s v="PAY94204051"/>
    <d v="2023-08-19T00:00:00"/>
    <n v="926.95"/>
    <x v="2"/>
    <x v="0"/>
    <s v="POL98798352"/>
    <n v="0"/>
    <n v="2023"/>
    <s v="August"/>
    <n v="1"/>
    <n v="0"/>
  </r>
  <r>
    <s v="PAY21679451"/>
    <d v="2022-07-18T00:00:00"/>
    <n v="580.89"/>
    <x v="0"/>
    <x v="1"/>
    <s v="POL41570616"/>
    <n v="1"/>
    <n v="2022"/>
    <s v="July"/>
    <n v="0"/>
    <n v="1"/>
  </r>
  <r>
    <s v="PAY99304128"/>
    <d v="2023-09-14T00:00:00"/>
    <n v="476.91"/>
    <x v="0"/>
    <x v="0"/>
    <s v="POL91869303"/>
    <n v="0"/>
    <n v="2023"/>
    <s v="September"/>
    <n v="1"/>
    <n v="0"/>
  </r>
  <r>
    <s v="PAY30889588"/>
    <d v="2022-03-30T00:00:00"/>
    <n v="865.48"/>
    <x v="1"/>
    <x v="1"/>
    <s v="POL84566610"/>
    <n v="1"/>
    <n v="2022"/>
    <s v="March"/>
    <n v="0"/>
    <n v="1"/>
  </r>
  <r>
    <s v="PAY02868644"/>
    <d v="2023-06-17T00:00:00"/>
    <n v="890.22"/>
    <x v="2"/>
    <x v="0"/>
    <s v="POL80906414"/>
    <n v="0"/>
    <n v="2023"/>
    <s v="June"/>
    <n v="1"/>
    <n v="0"/>
  </r>
  <r>
    <s v="PAY53771489"/>
    <d v="2022-09-16T00:00:00"/>
    <n v="1103.8499999999999"/>
    <x v="0"/>
    <x v="1"/>
    <s v="POL68375690"/>
    <n v="1"/>
    <n v="2022"/>
    <s v="September"/>
    <n v="0"/>
    <n v="1"/>
  </r>
  <r>
    <s v="PAY13686628"/>
    <d v="2023-04-08T00:00:00"/>
    <n v="493.03"/>
    <x v="0"/>
    <x v="0"/>
    <s v="POL83051800"/>
    <n v="0"/>
    <n v="2023"/>
    <s v="April"/>
    <n v="1"/>
    <n v="0"/>
  </r>
  <r>
    <s v="PAY20313905"/>
    <d v="2022-05-16T00:00:00"/>
    <n v="990.61"/>
    <x v="1"/>
    <x v="0"/>
    <s v="POL48910951"/>
    <n v="0"/>
    <n v="2022"/>
    <s v="May"/>
    <n v="1"/>
    <n v="0"/>
  </r>
  <r>
    <s v="PAY67490016"/>
    <d v="2022-08-29T00:00:00"/>
    <n v="93.28"/>
    <x v="2"/>
    <x v="1"/>
    <s v="POL15880317"/>
    <n v="1"/>
    <n v="2022"/>
    <s v="August"/>
    <n v="0"/>
    <n v="1"/>
  </r>
  <r>
    <s v="PAY03712224"/>
    <d v="2024-03-10T00:00:00"/>
    <n v="641.22"/>
    <x v="0"/>
    <x v="1"/>
    <s v="POL89009482"/>
    <n v="1"/>
    <n v="2024"/>
    <s v="March"/>
    <n v="0"/>
    <n v="1"/>
  </r>
  <r>
    <s v="PAY14302224"/>
    <d v="2022-09-07T00:00:00"/>
    <n v="1227.77"/>
    <x v="1"/>
    <x v="0"/>
    <s v="POL67346720"/>
    <n v="0"/>
    <n v="2022"/>
    <s v="September"/>
    <n v="1"/>
    <n v="0"/>
  </r>
  <r>
    <s v="PAY71172822"/>
    <d v="2023-03-29T00:00:00"/>
    <n v="137.08000000000001"/>
    <x v="0"/>
    <x v="1"/>
    <s v="POL23594772"/>
    <n v="1"/>
    <n v="2023"/>
    <s v="March"/>
    <n v="0"/>
    <n v="1"/>
  </r>
  <r>
    <s v="PAY58391902"/>
    <d v="2024-07-26T00:00:00"/>
    <n v="935.48"/>
    <x v="2"/>
    <x v="1"/>
    <s v="POL64233816"/>
    <n v="1"/>
    <n v="2024"/>
    <s v="July"/>
    <n v="0"/>
    <n v="1"/>
  </r>
  <r>
    <s v="PAY30686751"/>
    <d v="2023-06-29T00:00:00"/>
    <n v="886.5"/>
    <x v="2"/>
    <x v="0"/>
    <s v="POL92070714"/>
    <n v="0"/>
    <n v="2023"/>
    <s v="June"/>
    <n v="1"/>
    <n v="0"/>
  </r>
  <r>
    <s v="PAY05246182"/>
    <d v="2023-08-15T00:00:00"/>
    <n v="564.5"/>
    <x v="0"/>
    <x v="1"/>
    <s v="POL03688805"/>
    <n v="1"/>
    <n v="2023"/>
    <s v="August"/>
    <n v="0"/>
    <n v="1"/>
  </r>
  <r>
    <s v="PAY79248452"/>
    <d v="2024-09-28T00:00:00"/>
    <n v="711.57"/>
    <x v="0"/>
    <x v="0"/>
    <s v="POL44317279"/>
    <n v="0"/>
    <n v="2024"/>
    <s v="September"/>
    <n v="1"/>
    <n v="0"/>
  </r>
  <r>
    <s v="PAY99531322"/>
    <d v="2022-12-15T00:00:00"/>
    <n v="1028.45"/>
    <x v="2"/>
    <x v="0"/>
    <s v="POL32252482"/>
    <n v="0"/>
    <n v="2022"/>
    <s v="December"/>
    <n v="1"/>
    <n v="0"/>
  </r>
  <r>
    <s v="PAY29151196"/>
    <d v="2024-04-03T00:00:00"/>
    <n v="149.84"/>
    <x v="1"/>
    <x v="0"/>
    <s v="POL78264122"/>
    <n v="0"/>
    <n v="2024"/>
    <s v="April"/>
    <n v="1"/>
    <n v="0"/>
  </r>
  <r>
    <s v="PAY98017250"/>
    <d v="2023-04-01T00:00:00"/>
    <n v="451.8"/>
    <x v="1"/>
    <x v="0"/>
    <s v="POL06341687"/>
    <n v="0"/>
    <n v="2023"/>
    <s v="April"/>
    <n v="1"/>
    <n v="0"/>
  </r>
  <r>
    <s v="PAY99588916"/>
    <d v="2022-01-15T00:00:00"/>
    <n v="162.61000000000001"/>
    <x v="0"/>
    <x v="0"/>
    <s v="POL79741032"/>
    <n v="0"/>
    <n v="2022"/>
    <s v="January"/>
    <n v="1"/>
    <n v="0"/>
  </r>
  <r>
    <s v="PAY93112419"/>
    <d v="2023-10-24T00:00:00"/>
    <n v="1124.51"/>
    <x v="0"/>
    <x v="1"/>
    <s v="POL87561435"/>
    <n v="1"/>
    <n v="2023"/>
    <s v="October"/>
    <n v="0"/>
    <n v="1"/>
  </r>
  <r>
    <s v="PAY89050227"/>
    <d v="2022-10-16T00:00:00"/>
    <n v="1179.06"/>
    <x v="1"/>
    <x v="0"/>
    <s v="POL34621999"/>
    <n v="0"/>
    <n v="2022"/>
    <s v="October"/>
    <n v="1"/>
    <n v="0"/>
  </r>
  <r>
    <s v="PAY67611211"/>
    <d v="2022-11-24T00:00:00"/>
    <n v="497.84"/>
    <x v="2"/>
    <x v="0"/>
    <s v="POL13276567"/>
    <n v="0"/>
    <n v="2022"/>
    <s v="November"/>
    <n v="1"/>
    <n v="0"/>
  </r>
  <r>
    <s v="PAY91690103"/>
    <d v="2024-05-30T00:00:00"/>
    <n v="902"/>
    <x v="0"/>
    <x v="0"/>
    <s v="POL88167849"/>
    <n v="0"/>
    <n v="2024"/>
    <s v="May"/>
    <n v="1"/>
    <n v="0"/>
  </r>
  <r>
    <s v="PAY43437605"/>
    <d v="2024-08-04T00:00:00"/>
    <n v="525.15"/>
    <x v="1"/>
    <x v="0"/>
    <s v="POL98955756"/>
    <n v="0"/>
    <n v="2024"/>
    <s v="August"/>
    <n v="1"/>
    <n v="0"/>
  </r>
  <r>
    <s v="PAY29081538"/>
    <d v="2022-03-10T00:00:00"/>
    <n v="753.23"/>
    <x v="1"/>
    <x v="0"/>
    <s v="POL57089386"/>
    <n v="0"/>
    <n v="2022"/>
    <s v="March"/>
    <n v="1"/>
    <n v="0"/>
  </r>
  <r>
    <s v="PAY13038082"/>
    <d v="2022-11-01T00:00:00"/>
    <n v="807.83"/>
    <x v="2"/>
    <x v="0"/>
    <s v="POL45925285"/>
    <n v="0"/>
    <n v="2022"/>
    <s v="November"/>
    <n v="1"/>
    <n v="0"/>
  </r>
  <r>
    <s v="PAY58733720"/>
    <d v="2024-10-23T00:00:00"/>
    <n v="118.25"/>
    <x v="2"/>
    <x v="1"/>
    <s v="POL97704616"/>
    <n v="1"/>
    <n v="2024"/>
    <s v="October"/>
    <n v="0"/>
    <n v="1"/>
  </r>
  <r>
    <s v="PAY22601377"/>
    <d v="2023-01-30T00:00:00"/>
    <n v="548.52"/>
    <x v="1"/>
    <x v="1"/>
    <s v="POL98526256"/>
    <n v="1"/>
    <n v="2023"/>
    <s v="January"/>
    <n v="0"/>
    <n v="1"/>
  </r>
  <r>
    <s v="PAY08779467"/>
    <d v="2023-05-15T00:00:00"/>
    <n v="107.65"/>
    <x v="2"/>
    <x v="1"/>
    <s v="POL92681233"/>
    <n v="1"/>
    <n v="2023"/>
    <s v="May"/>
    <n v="0"/>
    <n v="1"/>
  </r>
  <r>
    <s v="PAY67670345"/>
    <d v="2022-11-12T00:00:00"/>
    <n v="350.7"/>
    <x v="0"/>
    <x v="1"/>
    <s v="POL94723645"/>
    <n v="1"/>
    <n v="2022"/>
    <s v="November"/>
    <n v="0"/>
    <n v="1"/>
  </r>
  <r>
    <s v="PAY83625586"/>
    <d v="2022-08-27T00:00:00"/>
    <n v="228.99"/>
    <x v="1"/>
    <x v="1"/>
    <s v="POL38045222"/>
    <n v="1"/>
    <n v="2022"/>
    <s v="August"/>
    <n v="0"/>
    <n v="1"/>
  </r>
  <r>
    <s v="PAY28395959"/>
    <d v="2024-11-30T00:00:00"/>
    <n v="1138.71"/>
    <x v="1"/>
    <x v="1"/>
    <s v="POL31363009"/>
    <n v="1"/>
    <n v="2024"/>
    <s v="November"/>
    <n v="0"/>
    <n v="1"/>
  </r>
  <r>
    <s v="PAY66754101"/>
    <d v="2023-01-13T00:00:00"/>
    <n v="201.11"/>
    <x v="0"/>
    <x v="0"/>
    <s v="POL92754721"/>
    <n v="0"/>
    <n v="2023"/>
    <s v="January"/>
    <n v="1"/>
    <n v="0"/>
  </r>
  <r>
    <s v="PAY04986831"/>
    <d v="2024-06-14T00:00:00"/>
    <n v="299.99"/>
    <x v="0"/>
    <x v="1"/>
    <s v="POL82207194"/>
    <n v="1"/>
    <n v="2024"/>
    <s v="June"/>
    <n v="0"/>
    <n v="1"/>
  </r>
  <r>
    <s v="PAY88402764"/>
    <d v="2022-09-09T00:00:00"/>
    <n v="1304.1199999999999"/>
    <x v="2"/>
    <x v="1"/>
    <s v="POL51145761"/>
    <n v="1"/>
    <n v="2022"/>
    <s v="September"/>
    <n v="0"/>
    <n v="1"/>
  </r>
  <r>
    <s v="PAY17260076"/>
    <d v="2024-08-05T00:00:00"/>
    <n v="1325.28"/>
    <x v="1"/>
    <x v="1"/>
    <s v="POL35610268"/>
    <n v="1"/>
    <n v="2024"/>
    <s v="August"/>
    <n v="0"/>
    <n v="1"/>
  </r>
  <r>
    <s v="PAY18795153"/>
    <d v="2022-03-30T00:00:00"/>
    <n v="929.88"/>
    <x v="2"/>
    <x v="1"/>
    <s v="POL98908747"/>
    <n v="1"/>
    <n v="2022"/>
    <s v="March"/>
    <n v="0"/>
    <n v="1"/>
  </r>
  <r>
    <s v="PAY82597327"/>
    <d v="2022-10-16T00:00:00"/>
    <n v="1498.56"/>
    <x v="0"/>
    <x v="1"/>
    <s v="POL12841734"/>
    <n v="1"/>
    <n v="2022"/>
    <s v="October"/>
    <n v="0"/>
    <n v="1"/>
  </r>
  <r>
    <s v="PAY57423268"/>
    <d v="2024-04-27T00:00:00"/>
    <n v="1274.55"/>
    <x v="1"/>
    <x v="1"/>
    <s v="POL99817489"/>
    <n v="1"/>
    <n v="2024"/>
    <s v="April"/>
    <n v="0"/>
    <n v="1"/>
  </r>
  <r>
    <s v="PAY91859186"/>
    <d v="2023-04-05T00:00:00"/>
    <n v="222.31"/>
    <x v="0"/>
    <x v="0"/>
    <s v="POL95434233"/>
    <n v="0"/>
    <n v="2023"/>
    <s v="April"/>
    <n v="1"/>
    <n v="0"/>
  </r>
  <r>
    <s v="PAY94363139"/>
    <d v="2024-01-24T00:00:00"/>
    <n v="1081.21"/>
    <x v="2"/>
    <x v="0"/>
    <s v="POL14924574"/>
    <n v="0"/>
    <n v="2024"/>
    <s v="January"/>
    <n v="1"/>
    <n v="0"/>
  </r>
  <r>
    <s v="PAY35788103"/>
    <d v="2024-12-22T00:00:00"/>
    <n v="373.82"/>
    <x v="2"/>
    <x v="0"/>
    <s v="POL51514265"/>
    <n v="0"/>
    <n v="2024"/>
    <s v="December"/>
    <n v="1"/>
    <n v="0"/>
  </r>
  <r>
    <s v="PAY12501227"/>
    <d v="2024-12-16T00:00:00"/>
    <n v="74.47"/>
    <x v="2"/>
    <x v="1"/>
    <s v="POL31588332"/>
    <n v="1"/>
    <n v="2024"/>
    <s v="December"/>
    <n v="0"/>
    <n v="1"/>
  </r>
  <r>
    <s v="PAY87437680"/>
    <d v="2022-02-14T00:00:00"/>
    <n v="1375.05"/>
    <x v="2"/>
    <x v="0"/>
    <s v="POL02586223"/>
    <n v="0"/>
    <n v="2022"/>
    <s v="February"/>
    <n v="1"/>
    <n v="0"/>
  </r>
  <r>
    <s v="PAY46575854"/>
    <d v="2023-04-15T00:00:00"/>
    <n v="760.58"/>
    <x v="1"/>
    <x v="1"/>
    <s v="POL29536417"/>
    <n v="1"/>
    <n v="2023"/>
    <s v="April"/>
    <n v="0"/>
    <n v="1"/>
  </r>
  <r>
    <s v="PAY27658968"/>
    <d v="2024-07-07T00:00:00"/>
    <n v="565.67999999999995"/>
    <x v="0"/>
    <x v="1"/>
    <s v="POL33528645"/>
    <n v="1"/>
    <n v="2024"/>
    <s v="July"/>
    <n v="0"/>
    <n v="1"/>
  </r>
  <r>
    <s v="PAY66685961"/>
    <d v="2023-02-20T00:00:00"/>
    <n v="471.2"/>
    <x v="2"/>
    <x v="0"/>
    <s v="POL32721241"/>
    <n v="0"/>
    <n v="2023"/>
    <s v="February"/>
    <n v="1"/>
    <n v="0"/>
  </r>
  <r>
    <s v="PAY30255471"/>
    <d v="2024-10-22T00:00:00"/>
    <n v="1172.26"/>
    <x v="0"/>
    <x v="1"/>
    <s v="POL93274437"/>
    <n v="1"/>
    <n v="2024"/>
    <s v="October"/>
    <n v="0"/>
    <n v="1"/>
  </r>
  <r>
    <s v="PAY15551924"/>
    <d v="2022-01-07T00:00:00"/>
    <n v="1268.42"/>
    <x v="1"/>
    <x v="1"/>
    <s v="POL73942123"/>
    <n v="1"/>
    <n v="2022"/>
    <s v="January"/>
    <n v="0"/>
    <n v="1"/>
  </r>
  <r>
    <s v="PAY51194867"/>
    <d v="2024-08-20T00:00:00"/>
    <n v="1361.01"/>
    <x v="2"/>
    <x v="1"/>
    <s v="POL22916343"/>
    <n v="1"/>
    <n v="2024"/>
    <s v="August"/>
    <n v="0"/>
    <n v="1"/>
  </r>
  <r>
    <s v="PAY13516608"/>
    <d v="2022-10-12T00:00:00"/>
    <n v="132.54"/>
    <x v="2"/>
    <x v="0"/>
    <s v="POL05606987"/>
    <n v="0"/>
    <n v="2022"/>
    <s v="October"/>
    <n v="1"/>
    <n v="0"/>
  </r>
  <r>
    <s v="PAY52996688"/>
    <d v="2021-12-25T00:00:00"/>
    <n v="1002.71"/>
    <x v="2"/>
    <x v="0"/>
    <s v="POL20825981"/>
    <n v="0"/>
    <n v="2021"/>
    <s v="December"/>
    <n v="1"/>
    <n v="0"/>
  </r>
  <r>
    <s v="PAY89126268"/>
    <d v="2024-04-16T00:00:00"/>
    <n v="1220.6400000000001"/>
    <x v="2"/>
    <x v="1"/>
    <s v="POL46427278"/>
    <n v="1"/>
    <n v="2024"/>
    <s v="April"/>
    <n v="0"/>
    <n v="1"/>
  </r>
  <r>
    <s v="PAY19690063"/>
    <d v="2024-04-18T00:00:00"/>
    <n v="639.74"/>
    <x v="2"/>
    <x v="1"/>
    <s v="POL67370723"/>
    <n v="1"/>
    <n v="2024"/>
    <s v="April"/>
    <n v="0"/>
    <n v="1"/>
  </r>
  <r>
    <s v="PAY03567814"/>
    <d v="2024-01-10T00:00:00"/>
    <n v="630.45000000000005"/>
    <x v="1"/>
    <x v="1"/>
    <s v="POL03911421"/>
    <n v="1"/>
    <n v="2024"/>
    <s v="January"/>
    <n v="0"/>
    <n v="1"/>
  </r>
  <r>
    <s v="PAY80586633"/>
    <d v="2022-04-04T00:00:00"/>
    <n v="1211.8499999999999"/>
    <x v="2"/>
    <x v="1"/>
    <s v="POL52704029"/>
    <n v="1"/>
    <n v="2022"/>
    <s v="April"/>
    <n v="0"/>
    <n v="1"/>
  </r>
  <r>
    <s v="PAY03367840"/>
    <d v="2022-07-29T00:00:00"/>
    <n v="1411.27"/>
    <x v="2"/>
    <x v="1"/>
    <s v="POL24735696"/>
    <n v="1"/>
    <n v="2022"/>
    <s v="July"/>
    <n v="0"/>
    <n v="1"/>
  </r>
  <r>
    <s v="PAY36802024"/>
    <d v="2024-04-23T00:00:00"/>
    <n v="96.32"/>
    <x v="1"/>
    <x v="1"/>
    <s v="POL45059272"/>
    <n v="1"/>
    <n v="2024"/>
    <s v="April"/>
    <n v="0"/>
    <n v="1"/>
  </r>
  <r>
    <s v="PAY63943169"/>
    <d v="2024-09-23T00:00:00"/>
    <n v="1429.5"/>
    <x v="0"/>
    <x v="0"/>
    <s v="POL68446271"/>
    <n v="0"/>
    <n v="2024"/>
    <s v="September"/>
    <n v="1"/>
    <n v="0"/>
  </r>
  <r>
    <s v="PAY58077558"/>
    <d v="2024-11-04T00:00:00"/>
    <n v="301.02999999999997"/>
    <x v="0"/>
    <x v="0"/>
    <s v="POL71597887"/>
    <n v="0"/>
    <n v="2024"/>
    <s v="November"/>
    <n v="1"/>
    <n v="0"/>
  </r>
  <r>
    <s v="PAY46585030"/>
    <d v="2024-05-22T00:00:00"/>
    <n v="1007.75"/>
    <x v="1"/>
    <x v="0"/>
    <s v="POL36453165"/>
    <n v="0"/>
    <n v="2024"/>
    <s v="May"/>
    <n v="1"/>
    <n v="0"/>
  </r>
  <r>
    <s v="PAY95498539"/>
    <d v="2024-06-20T00:00:00"/>
    <n v="537.46"/>
    <x v="2"/>
    <x v="1"/>
    <s v="POL09146332"/>
    <n v="1"/>
    <n v="2024"/>
    <s v="June"/>
    <n v="0"/>
    <n v="1"/>
  </r>
  <r>
    <s v="PAY73803009"/>
    <d v="2023-12-28T00:00:00"/>
    <n v="619.25"/>
    <x v="0"/>
    <x v="1"/>
    <s v="POL53495954"/>
    <n v="1"/>
    <n v="2023"/>
    <s v="December"/>
    <n v="0"/>
    <n v="1"/>
  </r>
  <r>
    <s v="PAY35075659"/>
    <d v="2022-04-04T00:00:00"/>
    <n v="1375.3"/>
    <x v="0"/>
    <x v="1"/>
    <s v="POL13218423"/>
    <n v="1"/>
    <n v="2022"/>
    <s v="April"/>
    <n v="0"/>
    <n v="1"/>
  </r>
  <r>
    <s v="PAY90154887"/>
    <d v="2024-01-28T00:00:00"/>
    <n v="807.97"/>
    <x v="0"/>
    <x v="0"/>
    <s v="POL97197934"/>
    <n v="0"/>
    <n v="2024"/>
    <s v="January"/>
    <n v="1"/>
    <n v="0"/>
  </r>
  <r>
    <s v="PAY96654744"/>
    <d v="2022-03-31T00:00:00"/>
    <n v="1416.61"/>
    <x v="1"/>
    <x v="1"/>
    <s v="POL72689625"/>
    <n v="1"/>
    <n v="2022"/>
    <s v="March"/>
    <n v="0"/>
    <n v="1"/>
  </r>
  <r>
    <s v="PAY11168240"/>
    <d v="2024-01-12T00:00:00"/>
    <n v="781.71"/>
    <x v="2"/>
    <x v="0"/>
    <s v="POL03258103"/>
    <n v="0"/>
    <n v="2024"/>
    <s v="January"/>
    <n v="1"/>
    <n v="0"/>
  </r>
  <r>
    <s v="PAY74200375"/>
    <d v="2022-03-03T00:00:00"/>
    <n v="367.86"/>
    <x v="1"/>
    <x v="1"/>
    <s v="POL13533618"/>
    <n v="1"/>
    <n v="2022"/>
    <s v="March"/>
    <n v="0"/>
    <n v="1"/>
  </r>
  <r>
    <s v="PAY33701464"/>
    <d v="2022-07-18T00:00:00"/>
    <n v="700.64"/>
    <x v="0"/>
    <x v="1"/>
    <s v="POL74554228"/>
    <n v="1"/>
    <n v="2022"/>
    <s v="July"/>
    <n v="0"/>
    <n v="1"/>
  </r>
  <r>
    <s v="PAY15058581"/>
    <d v="2024-09-13T00:00:00"/>
    <n v="227.01"/>
    <x v="0"/>
    <x v="0"/>
    <s v="POL82132627"/>
    <n v="0"/>
    <n v="2024"/>
    <s v="September"/>
    <n v="1"/>
    <n v="0"/>
  </r>
  <r>
    <s v="PAY07077758"/>
    <d v="2023-07-21T00:00:00"/>
    <n v="344.19"/>
    <x v="0"/>
    <x v="0"/>
    <s v="POL54792632"/>
    <n v="0"/>
    <n v="2023"/>
    <s v="July"/>
    <n v="1"/>
    <n v="0"/>
  </r>
  <r>
    <s v="PAY02185004"/>
    <d v="2024-07-09T00:00:00"/>
    <n v="1179.76"/>
    <x v="2"/>
    <x v="1"/>
    <s v="POL39807316"/>
    <n v="1"/>
    <n v="2024"/>
    <s v="July"/>
    <n v="0"/>
    <n v="1"/>
  </r>
  <r>
    <s v="PAY75964526"/>
    <d v="2024-12-15T00:00:00"/>
    <n v="878.5"/>
    <x v="1"/>
    <x v="0"/>
    <s v="POL77789737"/>
    <n v="0"/>
    <n v="2024"/>
    <s v="December"/>
    <n v="1"/>
    <n v="0"/>
  </r>
  <r>
    <s v="PAY08354299"/>
    <d v="2024-07-14T00:00:00"/>
    <n v="628.41"/>
    <x v="1"/>
    <x v="1"/>
    <s v="POL97456279"/>
    <n v="1"/>
    <n v="2024"/>
    <s v="July"/>
    <n v="0"/>
    <n v="1"/>
  </r>
  <r>
    <s v="PAY61530368"/>
    <d v="2024-07-12T00:00:00"/>
    <n v="1401.37"/>
    <x v="2"/>
    <x v="1"/>
    <s v="POL00167399"/>
    <n v="1"/>
    <n v="2024"/>
    <s v="July"/>
    <n v="0"/>
    <n v="1"/>
  </r>
  <r>
    <s v="PAY48467830"/>
    <d v="2024-06-16T00:00:00"/>
    <n v="1371.34"/>
    <x v="0"/>
    <x v="1"/>
    <s v="POL37847781"/>
    <n v="1"/>
    <n v="2024"/>
    <s v="June"/>
    <n v="0"/>
    <n v="1"/>
  </r>
  <r>
    <s v="PAY27367352"/>
    <d v="2023-11-14T00:00:00"/>
    <n v="120.57"/>
    <x v="0"/>
    <x v="0"/>
    <s v="POL18093390"/>
    <n v="0"/>
    <n v="2023"/>
    <s v="November"/>
    <n v="1"/>
    <n v="0"/>
  </r>
  <r>
    <s v="PAY64208818"/>
    <d v="2022-10-18T00:00:00"/>
    <n v="782.37"/>
    <x v="2"/>
    <x v="1"/>
    <s v="POL64410288"/>
    <n v="1"/>
    <n v="2022"/>
    <s v="October"/>
    <n v="0"/>
    <n v="1"/>
  </r>
  <r>
    <s v="PAY52236441"/>
    <d v="2022-01-14T00:00:00"/>
    <n v="332.46"/>
    <x v="2"/>
    <x v="1"/>
    <s v="POL02018032"/>
    <n v="1"/>
    <n v="2022"/>
    <s v="January"/>
    <n v="0"/>
    <n v="1"/>
  </r>
  <r>
    <s v="PAY00168693"/>
    <d v="2022-12-25T00:00:00"/>
    <n v="1061.6300000000001"/>
    <x v="1"/>
    <x v="0"/>
    <s v="POL04312649"/>
    <n v="0"/>
    <n v="2022"/>
    <s v="December"/>
    <n v="1"/>
    <n v="0"/>
  </r>
  <r>
    <s v="PAY69789732"/>
    <d v="2022-01-21T00:00:00"/>
    <n v="1007.35"/>
    <x v="1"/>
    <x v="1"/>
    <s v="POL36184966"/>
    <n v="1"/>
    <n v="2022"/>
    <s v="January"/>
    <n v="0"/>
    <n v="1"/>
  </r>
  <r>
    <s v="PAY34464739"/>
    <d v="2022-04-08T00:00:00"/>
    <n v="550.91999999999996"/>
    <x v="2"/>
    <x v="1"/>
    <s v="POL01744770"/>
    <n v="1"/>
    <n v="2022"/>
    <s v="April"/>
    <n v="0"/>
    <n v="1"/>
  </r>
  <r>
    <s v="PAY11930312"/>
    <d v="2023-09-17T00:00:00"/>
    <n v="1473.18"/>
    <x v="2"/>
    <x v="1"/>
    <s v="POL89180514"/>
    <n v="1"/>
    <n v="2023"/>
    <s v="September"/>
    <n v="0"/>
    <n v="1"/>
  </r>
  <r>
    <s v="PAY22965482"/>
    <d v="2024-06-02T00:00:00"/>
    <n v="730.92"/>
    <x v="2"/>
    <x v="0"/>
    <s v="POL61660074"/>
    <n v="0"/>
    <n v="2024"/>
    <s v="June"/>
    <n v="1"/>
    <n v="0"/>
  </r>
  <r>
    <s v="PAY53157789"/>
    <d v="2024-02-26T00:00:00"/>
    <n v="391.64"/>
    <x v="0"/>
    <x v="1"/>
    <s v="POL93532453"/>
    <n v="1"/>
    <n v="2024"/>
    <s v="February"/>
    <n v="0"/>
    <n v="1"/>
  </r>
  <r>
    <s v="PAY62521393"/>
    <d v="2022-06-14T00:00:00"/>
    <n v="162.65"/>
    <x v="1"/>
    <x v="0"/>
    <s v="POL81437012"/>
    <n v="0"/>
    <n v="2022"/>
    <s v="June"/>
    <n v="1"/>
    <n v="0"/>
  </r>
  <r>
    <s v="PAY64362028"/>
    <d v="2024-05-15T00:00:00"/>
    <n v="882.2"/>
    <x v="2"/>
    <x v="1"/>
    <s v="POL78264122"/>
    <n v="1"/>
    <n v="2024"/>
    <s v="May"/>
    <n v="0"/>
    <n v="1"/>
  </r>
  <r>
    <s v="PAY80122828"/>
    <d v="2024-07-14T00:00:00"/>
    <n v="872.29"/>
    <x v="0"/>
    <x v="0"/>
    <s v="POL93274437"/>
    <n v="0"/>
    <n v="2024"/>
    <s v="July"/>
    <n v="1"/>
    <n v="0"/>
  </r>
  <r>
    <s v="PAY47312972"/>
    <d v="2021-12-26T00:00:00"/>
    <n v="700.45"/>
    <x v="2"/>
    <x v="0"/>
    <s v="POL56083774"/>
    <n v="0"/>
    <n v="2021"/>
    <s v="December"/>
    <n v="1"/>
    <n v="0"/>
  </r>
  <r>
    <s v="PAY85444339"/>
    <d v="2022-06-12T00:00:00"/>
    <n v="269.12"/>
    <x v="1"/>
    <x v="0"/>
    <s v="POL52663647"/>
    <n v="0"/>
    <n v="2022"/>
    <s v="June"/>
    <n v="1"/>
    <n v="0"/>
  </r>
  <r>
    <s v="PAY83712972"/>
    <d v="2022-06-25T00:00:00"/>
    <n v="1171.6300000000001"/>
    <x v="0"/>
    <x v="0"/>
    <s v="POL88518206"/>
    <n v="0"/>
    <n v="2022"/>
    <s v="June"/>
    <n v="1"/>
    <n v="0"/>
  </r>
  <r>
    <s v="PAY17074850"/>
    <d v="2024-08-30T00:00:00"/>
    <n v="1143.82"/>
    <x v="1"/>
    <x v="1"/>
    <s v="POL46142999"/>
    <n v="1"/>
    <n v="2024"/>
    <s v="August"/>
    <n v="0"/>
    <n v="1"/>
  </r>
  <r>
    <s v="PAY61976595"/>
    <d v="2022-05-17T00:00:00"/>
    <n v="996.41"/>
    <x v="0"/>
    <x v="0"/>
    <s v="POL09010208"/>
    <n v="0"/>
    <n v="2022"/>
    <s v="May"/>
    <n v="1"/>
    <n v="0"/>
  </r>
  <r>
    <s v="PAY86960263"/>
    <d v="2023-01-22T00:00:00"/>
    <n v="1220.99"/>
    <x v="0"/>
    <x v="1"/>
    <s v="POL26556756"/>
    <n v="1"/>
    <n v="2023"/>
    <s v="January"/>
    <n v="0"/>
    <n v="1"/>
  </r>
  <r>
    <s v="PAY84444993"/>
    <d v="2023-01-23T00:00:00"/>
    <n v="1140.27"/>
    <x v="2"/>
    <x v="0"/>
    <s v="POL85605519"/>
    <n v="0"/>
    <n v="2023"/>
    <s v="January"/>
    <n v="1"/>
    <n v="0"/>
  </r>
  <r>
    <s v="PAY07528879"/>
    <d v="2024-11-08T00:00:00"/>
    <n v="1282.4000000000001"/>
    <x v="1"/>
    <x v="1"/>
    <s v="POL85853728"/>
    <n v="1"/>
    <n v="2024"/>
    <s v="November"/>
    <n v="0"/>
    <n v="1"/>
  </r>
  <r>
    <s v="PAY46032786"/>
    <d v="2024-09-04T00:00:00"/>
    <n v="659.76"/>
    <x v="2"/>
    <x v="0"/>
    <s v="POL88449964"/>
    <n v="0"/>
    <n v="2024"/>
    <s v="September"/>
    <n v="1"/>
    <n v="0"/>
  </r>
  <r>
    <s v="PAY21871311"/>
    <d v="2024-07-01T00:00:00"/>
    <n v="1291.48"/>
    <x v="2"/>
    <x v="1"/>
    <s v="POL53130917"/>
    <n v="1"/>
    <n v="2024"/>
    <s v="July"/>
    <n v="0"/>
    <n v="1"/>
  </r>
  <r>
    <s v="PAY38890054"/>
    <d v="2022-12-01T00:00:00"/>
    <n v="152.97"/>
    <x v="2"/>
    <x v="0"/>
    <s v="POL54437917"/>
    <n v="0"/>
    <n v="2022"/>
    <s v="December"/>
    <n v="1"/>
    <n v="0"/>
  </r>
  <r>
    <s v="PAY66740818"/>
    <d v="2023-06-29T00:00:00"/>
    <n v="1212.79"/>
    <x v="0"/>
    <x v="0"/>
    <s v="POL07367741"/>
    <n v="0"/>
    <n v="2023"/>
    <s v="June"/>
    <n v="1"/>
    <n v="0"/>
  </r>
  <r>
    <s v="PAY91561384"/>
    <d v="2023-09-30T00:00:00"/>
    <n v="628.48"/>
    <x v="0"/>
    <x v="0"/>
    <s v="POL59899170"/>
    <n v="0"/>
    <n v="2023"/>
    <s v="September"/>
    <n v="1"/>
    <n v="0"/>
  </r>
  <r>
    <s v="PAY30011961"/>
    <d v="2024-09-21T00:00:00"/>
    <n v="155.54"/>
    <x v="1"/>
    <x v="1"/>
    <s v="POL54459099"/>
    <n v="1"/>
    <n v="2024"/>
    <s v="September"/>
    <n v="0"/>
    <n v="1"/>
  </r>
  <r>
    <s v="PAY77918868"/>
    <d v="2023-05-30T00:00:00"/>
    <n v="1184.8499999999999"/>
    <x v="2"/>
    <x v="0"/>
    <s v="POL11303623"/>
    <n v="0"/>
    <n v="2023"/>
    <s v="May"/>
    <n v="1"/>
    <n v="0"/>
  </r>
  <r>
    <s v="PAY26949322"/>
    <d v="2022-05-16T00:00:00"/>
    <n v="1018.81"/>
    <x v="0"/>
    <x v="0"/>
    <s v="POL70622668"/>
    <n v="0"/>
    <n v="2022"/>
    <s v="May"/>
    <n v="1"/>
    <n v="0"/>
  </r>
  <r>
    <s v="PAY79720804"/>
    <d v="2023-05-15T00:00:00"/>
    <n v="430.23"/>
    <x v="2"/>
    <x v="1"/>
    <s v="POL77743586"/>
    <n v="1"/>
    <n v="2023"/>
    <s v="May"/>
    <n v="0"/>
    <n v="1"/>
  </r>
  <r>
    <s v="PAY42887657"/>
    <d v="2023-09-28T00:00:00"/>
    <n v="1052.55"/>
    <x v="0"/>
    <x v="1"/>
    <s v="POL92982957"/>
    <n v="1"/>
    <n v="2023"/>
    <s v="September"/>
    <n v="0"/>
    <n v="1"/>
  </r>
  <r>
    <s v="PAY21199504"/>
    <d v="2022-10-03T00:00:00"/>
    <n v="1210.31"/>
    <x v="0"/>
    <x v="0"/>
    <s v="POL54249410"/>
    <n v="0"/>
    <n v="2022"/>
    <s v="October"/>
    <n v="1"/>
    <n v="0"/>
  </r>
  <r>
    <s v="PAY24170870"/>
    <d v="2022-12-11T00:00:00"/>
    <n v="554.41999999999996"/>
    <x v="2"/>
    <x v="0"/>
    <s v="POL71218396"/>
    <n v="0"/>
    <n v="2022"/>
    <s v="December"/>
    <n v="1"/>
    <n v="0"/>
  </r>
  <r>
    <s v="PAY99380413"/>
    <d v="2024-03-09T00:00:00"/>
    <n v="647.30999999999995"/>
    <x v="0"/>
    <x v="0"/>
    <s v="POL77809174"/>
    <n v="0"/>
    <n v="2024"/>
    <s v="March"/>
    <n v="1"/>
    <n v="0"/>
  </r>
  <r>
    <s v="PAY63023226"/>
    <d v="2022-05-21T00:00:00"/>
    <n v="1333.12"/>
    <x v="0"/>
    <x v="1"/>
    <s v="POL51442309"/>
    <n v="1"/>
    <n v="2022"/>
    <s v="May"/>
    <n v="0"/>
    <n v="1"/>
  </r>
  <r>
    <s v="PAY59262221"/>
    <d v="2024-11-28T00:00:00"/>
    <n v="1095.27"/>
    <x v="2"/>
    <x v="1"/>
    <s v="POL89952764"/>
    <n v="1"/>
    <n v="2024"/>
    <s v="November"/>
    <n v="0"/>
    <n v="1"/>
  </r>
  <r>
    <s v="PAY96984886"/>
    <d v="2022-09-18T00:00:00"/>
    <n v="1150.0899999999999"/>
    <x v="1"/>
    <x v="1"/>
    <s v="POL41959725"/>
    <n v="1"/>
    <n v="2022"/>
    <s v="September"/>
    <n v="0"/>
    <n v="1"/>
  </r>
  <r>
    <s v="PAY79207038"/>
    <d v="2024-01-04T00:00:00"/>
    <n v="209.35"/>
    <x v="1"/>
    <x v="0"/>
    <s v="POL42317567"/>
    <n v="0"/>
    <n v="2024"/>
    <s v="January"/>
    <n v="1"/>
    <n v="0"/>
  </r>
  <r>
    <s v="PAY66276489"/>
    <d v="2023-10-15T00:00:00"/>
    <n v="114.32"/>
    <x v="0"/>
    <x v="0"/>
    <s v="POL11133444"/>
    <n v="0"/>
    <n v="2023"/>
    <s v="October"/>
    <n v="1"/>
    <n v="0"/>
  </r>
  <r>
    <s v="PAY83851870"/>
    <d v="2022-12-02T00:00:00"/>
    <n v="256.95"/>
    <x v="1"/>
    <x v="0"/>
    <s v="POL88709617"/>
    <n v="0"/>
    <n v="2022"/>
    <s v="December"/>
    <n v="1"/>
    <n v="0"/>
  </r>
  <r>
    <s v="PAY54168307"/>
    <d v="2024-08-01T00:00:00"/>
    <n v="1063.6300000000001"/>
    <x v="2"/>
    <x v="1"/>
    <s v="POL77489665"/>
    <n v="1"/>
    <n v="2024"/>
    <s v="August"/>
    <n v="0"/>
    <n v="1"/>
  </r>
  <r>
    <s v="PAY53599525"/>
    <d v="2024-10-13T00:00:00"/>
    <n v="1338.73"/>
    <x v="1"/>
    <x v="0"/>
    <s v="POL10829873"/>
    <n v="0"/>
    <n v="2024"/>
    <s v="October"/>
    <n v="1"/>
    <n v="0"/>
  </r>
  <r>
    <s v="PAY46069896"/>
    <d v="2024-10-03T00:00:00"/>
    <n v="520.77"/>
    <x v="0"/>
    <x v="0"/>
    <s v="POL14632307"/>
    <n v="0"/>
    <n v="2024"/>
    <s v="October"/>
    <n v="1"/>
    <n v="0"/>
  </r>
  <r>
    <s v="PAY42040401"/>
    <d v="2022-08-04T00:00:00"/>
    <n v="1265.42"/>
    <x v="0"/>
    <x v="1"/>
    <s v="POL79310767"/>
    <n v="1"/>
    <n v="2022"/>
    <s v="August"/>
    <n v="0"/>
    <n v="1"/>
  </r>
  <r>
    <s v="PAY62970813"/>
    <d v="2022-05-10T00:00:00"/>
    <n v="784.41"/>
    <x v="2"/>
    <x v="1"/>
    <s v="POL23778009"/>
    <n v="1"/>
    <n v="2022"/>
    <s v="May"/>
    <n v="0"/>
    <n v="1"/>
  </r>
  <r>
    <s v="PAY23992100"/>
    <d v="2023-05-15T00:00:00"/>
    <n v="1342.36"/>
    <x v="1"/>
    <x v="1"/>
    <s v="POL54374781"/>
    <n v="1"/>
    <n v="2023"/>
    <s v="May"/>
    <n v="0"/>
    <n v="1"/>
  </r>
  <r>
    <s v="PAY52571863"/>
    <d v="2024-09-07T00:00:00"/>
    <n v="115.51"/>
    <x v="1"/>
    <x v="0"/>
    <s v="POL83519950"/>
    <n v="0"/>
    <n v="2024"/>
    <s v="September"/>
    <n v="1"/>
    <n v="0"/>
  </r>
  <r>
    <s v="PAY39653411"/>
    <d v="2024-07-26T00:00:00"/>
    <n v="703.15"/>
    <x v="1"/>
    <x v="1"/>
    <s v="POL08436264"/>
    <n v="1"/>
    <n v="2024"/>
    <s v="July"/>
    <n v="0"/>
    <n v="1"/>
  </r>
  <r>
    <s v="PAY45463534"/>
    <d v="2022-05-15T00:00:00"/>
    <n v="545.77"/>
    <x v="0"/>
    <x v="1"/>
    <s v="POL01363904"/>
    <n v="1"/>
    <n v="2022"/>
    <s v="May"/>
    <n v="0"/>
    <n v="1"/>
  </r>
  <r>
    <s v="PAY37208350"/>
    <d v="2023-05-10T00:00:00"/>
    <n v="1161.93"/>
    <x v="0"/>
    <x v="0"/>
    <s v="POL67379824"/>
    <n v="0"/>
    <n v="2023"/>
    <s v="May"/>
    <n v="1"/>
    <n v="0"/>
  </r>
  <r>
    <s v="PAY21254003"/>
    <d v="2023-08-17T00:00:00"/>
    <n v="545"/>
    <x v="2"/>
    <x v="1"/>
    <s v="POL48302488"/>
    <n v="1"/>
    <n v="2023"/>
    <s v="August"/>
    <n v="0"/>
    <n v="1"/>
  </r>
  <r>
    <s v="PAY35038165"/>
    <d v="2024-09-25T00:00:00"/>
    <n v="250.98"/>
    <x v="1"/>
    <x v="1"/>
    <s v="POL80109772"/>
    <n v="1"/>
    <n v="2024"/>
    <s v="September"/>
    <n v="0"/>
    <n v="1"/>
  </r>
  <r>
    <s v="PAY20979953"/>
    <d v="2024-08-31T00:00:00"/>
    <n v="308.99"/>
    <x v="2"/>
    <x v="1"/>
    <s v="POL99187964"/>
    <n v="1"/>
    <n v="2024"/>
    <s v="August"/>
    <n v="0"/>
    <n v="1"/>
  </r>
  <r>
    <s v="PAY10708205"/>
    <d v="2024-10-09T00:00:00"/>
    <n v="1383.75"/>
    <x v="1"/>
    <x v="0"/>
    <s v="POL12356640"/>
    <n v="0"/>
    <n v="2024"/>
    <s v="October"/>
    <n v="1"/>
    <n v="0"/>
  </r>
  <r>
    <s v="PAY74837578"/>
    <d v="2024-09-19T00:00:00"/>
    <n v="1080.6500000000001"/>
    <x v="1"/>
    <x v="0"/>
    <s v="POL77047263"/>
    <n v="0"/>
    <n v="2024"/>
    <s v="September"/>
    <n v="1"/>
    <n v="0"/>
  </r>
  <r>
    <s v="PAY06259951"/>
    <d v="2022-01-20T00:00:00"/>
    <n v="165.98"/>
    <x v="1"/>
    <x v="0"/>
    <s v="POL14879776"/>
    <n v="0"/>
    <n v="2022"/>
    <s v="January"/>
    <n v="1"/>
    <n v="0"/>
  </r>
  <r>
    <s v="PAY32393323"/>
    <d v="2022-09-25T00:00:00"/>
    <n v="297.42"/>
    <x v="2"/>
    <x v="0"/>
    <s v="POL91166639"/>
    <n v="0"/>
    <n v="2022"/>
    <s v="September"/>
    <n v="1"/>
    <n v="0"/>
  </r>
  <r>
    <s v="PAY44808378"/>
    <d v="2023-02-03T00:00:00"/>
    <n v="788.19"/>
    <x v="0"/>
    <x v="1"/>
    <s v="POL78451531"/>
    <n v="1"/>
    <n v="2023"/>
    <s v="February"/>
    <n v="0"/>
    <n v="1"/>
  </r>
  <r>
    <s v="PAY37406230"/>
    <d v="2022-09-24T00:00:00"/>
    <n v="898.61"/>
    <x v="2"/>
    <x v="0"/>
    <s v="POL08242305"/>
    <n v="0"/>
    <n v="2022"/>
    <s v="September"/>
    <n v="1"/>
    <n v="0"/>
  </r>
  <r>
    <s v="PAY26657411"/>
    <d v="2022-08-15T00:00:00"/>
    <n v="973.73"/>
    <x v="1"/>
    <x v="1"/>
    <s v="POL55617113"/>
    <n v="1"/>
    <n v="2022"/>
    <s v="August"/>
    <n v="0"/>
    <n v="1"/>
  </r>
  <r>
    <s v="PAY81160821"/>
    <d v="2023-01-24T00:00:00"/>
    <n v="662.62"/>
    <x v="2"/>
    <x v="0"/>
    <s v="POL43343233"/>
    <n v="0"/>
    <n v="2023"/>
    <s v="January"/>
    <n v="1"/>
    <n v="0"/>
  </r>
  <r>
    <s v="PAY86595039"/>
    <d v="2023-03-27T00:00:00"/>
    <n v="1343.05"/>
    <x v="2"/>
    <x v="0"/>
    <s v="POL40546562"/>
    <n v="0"/>
    <n v="2023"/>
    <s v="March"/>
    <n v="1"/>
    <n v="0"/>
  </r>
  <r>
    <s v="PAY51273676"/>
    <d v="2022-08-01T00:00:00"/>
    <n v="1048.71"/>
    <x v="2"/>
    <x v="1"/>
    <s v="POL14694740"/>
    <n v="1"/>
    <n v="2022"/>
    <s v="August"/>
    <n v="0"/>
    <n v="1"/>
  </r>
  <r>
    <s v="PAY18574044"/>
    <d v="2022-02-11T00:00:00"/>
    <n v="138.41999999999999"/>
    <x v="1"/>
    <x v="1"/>
    <s v="POL12296231"/>
    <n v="1"/>
    <n v="2022"/>
    <s v="February"/>
    <n v="0"/>
    <n v="1"/>
  </r>
  <r>
    <s v="PAY97391304"/>
    <d v="2023-06-12T00:00:00"/>
    <n v="1473.73"/>
    <x v="0"/>
    <x v="0"/>
    <s v="POL68220534"/>
    <n v="0"/>
    <n v="2023"/>
    <s v="June"/>
    <n v="1"/>
    <n v="0"/>
  </r>
  <r>
    <s v="PAY52275973"/>
    <d v="2024-08-16T00:00:00"/>
    <n v="1398.5"/>
    <x v="0"/>
    <x v="0"/>
    <s v="POL08713900"/>
    <n v="0"/>
    <n v="2024"/>
    <s v="August"/>
    <n v="1"/>
    <n v="0"/>
  </r>
  <r>
    <s v="PAY20379625"/>
    <d v="2022-04-02T00:00:00"/>
    <n v="396.52"/>
    <x v="2"/>
    <x v="1"/>
    <s v="POL79774019"/>
    <n v="1"/>
    <n v="2022"/>
    <s v="April"/>
    <n v="0"/>
    <n v="1"/>
  </r>
  <r>
    <s v="PAY49522210"/>
    <d v="2024-04-30T00:00:00"/>
    <n v="79.31"/>
    <x v="2"/>
    <x v="0"/>
    <s v="POL48239604"/>
    <n v="0"/>
    <n v="2024"/>
    <s v="April"/>
    <n v="1"/>
    <n v="0"/>
  </r>
  <r>
    <s v="PAY94181813"/>
    <d v="2022-02-11T00:00:00"/>
    <n v="866.34"/>
    <x v="0"/>
    <x v="0"/>
    <s v="POL77500354"/>
    <n v="0"/>
    <n v="2022"/>
    <s v="February"/>
    <n v="1"/>
    <n v="0"/>
  </r>
  <r>
    <s v="PAY51027013"/>
    <d v="2024-07-20T00:00:00"/>
    <n v="138.24"/>
    <x v="2"/>
    <x v="1"/>
    <s v="POL22177049"/>
    <n v="1"/>
    <n v="2024"/>
    <s v="July"/>
    <n v="0"/>
    <n v="1"/>
  </r>
  <r>
    <s v="PAY19514591"/>
    <d v="2024-01-12T00:00:00"/>
    <n v="97.41"/>
    <x v="2"/>
    <x v="0"/>
    <s v="POL03458249"/>
    <n v="0"/>
    <n v="2024"/>
    <s v="January"/>
    <n v="1"/>
    <n v="0"/>
  </r>
  <r>
    <s v="PAY08260360"/>
    <d v="2024-09-11T00:00:00"/>
    <n v="321.36"/>
    <x v="1"/>
    <x v="0"/>
    <s v="POL48921687"/>
    <n v="0"/>
    <n v="2024"/>
    <s v="September"/>
    <n v="1"/>
    <n v="0"/>
  </r>
  <r>
    <s v="PAY69393690"/>
    <d v="2022-03-24T00:00:00"/>
    <n v="1432.8"/>
    <x v="2"/>
    <x v="1"/>
    <s v="POL88351498"/>
    <n v="1"/>
    <n v="2022"/>
    <s v="March"/>
    <n v="0"/>
    <n v="1"/>
  </r>
  <r>
    <s v="PAY72312364"/>
    <d v="2022-08-25T00:00:00"/>
    <n v="810.46"/>
    <x v="2"/>
    <x v="0"/>
    <s v="POL74008524"/>
    <n v="0"/>
    <n v="2022"/>
    <s v="August"/>
    <n v="1"/>
    <n v="0"/>
  </r>
  <r>
    <s v="PAY97649108"/>
    <d v="2024-08-12T00:00:00"/>
    <n v="1080.98"/>
    <x v="1"/>
    <x v="0"/>
    <s v="POL23562501"/>
    <n v="0"/>
    <n v="2024"/>
    <s v="August"/>
    <n v="1"/>
    <n v="0"/>
  </r>
  <r>
    <s v="PAY66340100"/>
    <d v="2024-11-14T00:00:00"/>
    <n v="387.58"/>
    <x v="2"/>
    <x v="0"/>
    <s v="POL81185546"/>
    <n v="0"/>
    <n v="2024"/>
    <s v="November"/>
    <n v="1"/>
    <n v="0"/>
  </r>
  <r>
    <s v="PAY26658890"/>
    <d v="2022-03-10T00:00:00"/>
    <n v="1149.94"/>
    <x v="0"/>
    <x v="0"/>
    <s v="POL05225694"/>
    <n v="0"/>
    <n v="2022"/>
    <s v="March"/>
    <n v="1"/>
    <n v="0"/>
  </r>
  <r>
    <s v="PAY14441043"/>
    <d v="2022-05-12T00:00:00"/>
    <n v="757.34"/>
    <x v="0"/>
    <x v="0"/>
    <s v="POL64589705"/>
    <n v="0"/>
    <n v="2022"/>
    <s v="May"/>
    <n v="1"/>
    <n v="0"/>
  </r>
  <r>
    <s v="PAY28388199"/>
    <d v="2022-12-13T00:00:00"/>
    <n v="667.49"/>
    <x v="1"/>
    <x v="1"/>
    <s v="POL28043223"/>
    <n v="1"/>
    <n v="2022"/>
    <s v="December"/>
    <n v="0"/>
    <n v="1"/>
  </r>
  <r>
    <s v="PAY99162603"/>
    <d v="2023-04-14T00:00:00"/>
    <n v="1178.0899999999999"/>
    <x v="2"/>
    <x v="0"/>
    <s v="POL87125515"/>
    <n v="0"/>
    <n v="2023"/>
    <s v="April"/>
    <n v="1"/>
    <n v="0"/>
  </r>
  <r>
    <s v="PAY04932048"/>
    <d v="2023-08-08T00:00:00"/>
    <n v="1277.3800000000001"/>
    <x v="1"/>
    <x v="0"/>
    <s v="POL46564609"/>
    <n v="0"/>
    <n v="2023"/>
    <s v="August"/>
    <n v="1"/>
    <n v="0"/>
  </r>
  <r>
    <s v="PAY44162314"/>
    <d v="2024-12-09T00:00:00"/>
    <n v="458.97"/>
    <x v="2"/>
    <x v="0"/>
    <s v="POL60212438"/>
    <n v="0"/>
    <n v="2024"/>
    <s v="December"/>
    <n v="1"/>
    <n v="0"/>
  </r>
  <r>
    <s v="PAY73595417"/>
    <d v="2022-04-26T00:00:00"/>
    <n v="212.48"/>
    <x v="2"/>
    <x v="0"/>
    <s v="POL27685502"/>
    <n v="0"/>
    <n v="2022"/>
    <s v="April"/>
    <n v="1"/>
    <n v="0"/>
  </r>
  <r>
    <s v="PAY84422016"/>
    <d v="2023-12-10T00:00:00"/>
    <n v="1332.23"/>
    <x v="1"/>
    <x v="0"/>
    <s v="POL16070403"/>
    <n v="0"/>
    <n v="2023"/>
    <s v="December"/>
    <n v="1"/>
    <n v="0"/>
  </r>
  <r>
    <s v="PAY88269796"/>
    <d v="2023-06-03T00:00:00"/>
    <n v="1166.0999999999999"/>
    <x v="0"/>
    <x v="0"/>
    <s v="POL21637751"/>
    <n v="0"/>
    <n v="2023"/>
    <s v="June"/>
    <n v="1"/>
    <n v="0"/>
  </r>
  <r>
    <s v="PAY63760392"/>
    <d v="2022-01-08T00:00:00"/>
    <n v="788.89"/>
    <x v="0"/>
    <x v="1"/>
    <s v="POL20742697"/>
    <n v="1"/>
    <n v="2022"/>
    <s v="January"/>
    <n v="0"/>
    <n v="1"/>
  </r>
  <r>
    <s v="PAY07779712"/>
    <d v="2023-11-11T00:00:00"/>
    <n v="1031.3"/>
    <x v="1"/>
    <x v="1"/>
    <s v="POL20381025"/>
    <n v="1"/>
    <n v="2023"/>
    <s v="November"/>
    <n v="0"/>
    <n v="1"/>
  </r>
  <r>
    <s v="PAY63629286"/>
    <d v="2024-04-09T00:00:00"/>
    <n v="700.12"/>
    <x v="0"/>
    <x v="0"/>
    <s v="POL45410336"/>
    <n v="0"/>
    <n v="2024"/>
    <s v="April"/>
    <n v="1"/>
    <n v="0"/>
  </r>
  <r>
    <s v="PAY72088255"/>
    <d v="2022-08-05T00:00:00"/>
    <n v="335.83"/>
    <x v="1"/>
    <x v="1"/>
    <s v="POL15567639"/>
    <n v="1"/>
    <n v="2022"/>
    <s v="August"/>
    <n v="0"/>
    <n v="1"/>
  </r>
  <r>
    <s v="PAY12429988"/>
    <d v="2022-07-29T00:00:00"/>
    <n v="466.25"/>
    <x v="2"/>
    <x v="1"/>
    <s v="POL94203944"/>
    <n v="1"/>
    <n v="2022"/>
    <s v="July"/>
    <n v="0"/>
    <n v="1"/>
  </r>
  <r>
    <s v="PAY15182187"/>
    <d v="2023-09-26T00:00:00"/>
    <n v="261.22000000000003"/>
    <x v="0"/>
    <x v="0"/>
    <s v="POL79841700"/>
    <n v="0"/>
    <n v="2023"/>
    <s v="September"/>
    <n v="1"/>
    <n v="0"/>
  </r>
  <r>
    <s v="PAY04169284"/>
    <d v="2022-04-12T00:00:00"/>
    <n v="230.06"/>
    <x v="1"/>
    <x v="0"/>
    <s v="POL21502603"/>
    <n v="0"/>
    <n v="2022"/>
    <s v="April"/>
    <n v="1"/>
    <n v="0"/>
  </r>
  <r>
    <s v="PAY11705022"/>
    <d v="2023-10-27T00:00:00"/>
    <n v="1061.58"/>
    <x v="1"/>
    <x v="1"/>
    <s v="POL14781739"/>
    <n v="1"/>
    <n v="2023"/>
    <s v="October"/>
    <n v="0"/>
    <n v="1"/>
  </r>
  <r>
    <s v="PAY03926769"/>
    <d v="2023-01-17T00:00:00"/>
    <n v="836.04"/>
    <x v="0"/>
    <x v="1"/>
    <s v="POL37985546"/>
    <n v="1"/>
    <n v="2023"/>
    <s v="January"/>
    <n v="0"/>
    <n v="1"/>
  </r>
  <r>
    <s v="PAY68888293"/>
    <d v="2022-12-18T00:00:00"/>
    <n v="530.21"/>
    <x v="0"/>
    <x v="0"/>
    <s v="POL22408747"/>
    <n v="0"/>
    <n v="2022"/>
    <s v="December"/>
    <n v="1"/>
    <n v="0"/>
  </r>
  <r>
    <s v="PAY22944973"/>
    <d v="2023-02-13T00:00:00"/>
    <n v="927.73"/>
    <x v="0"/>
    <x v="1"/>
    <s v="POL35077867"/>
    <n v="1"/>
    <n v="2023"/>
    <s v="February"/>
    <n v="0"/>
    <n v="1"/>
  </r>
  <r>
    <s v="PAY45888305"/>
    <d v="2022-07-16T00:00:00"/>
    <n v="824.56"/>
    <x v="2"/>
    <x v="0"/>
    <s v="POL28804957"/>
    <n v="0"/>
    <n v="2022"/>
    <s v="July"/>
    <n v="1"/>
    <n v="0"/>
  </r>
  <r>
    <s v="PAY20010478"/>
    <d v="2024-05-09T00:00:00"/>
    <n v="345.9"/>
    <x v="0"/>
    <x v="1"/>
    <s v="POL56070761"/>
    <n v="1"/>
    <n v="2024"/>
    <s v="May"/>
    <n v="0"/>
    <n v="1"/>
  </r>
  <r>
    <s v="PAY28444642"/>
    <d v="2023-06-10T00:00:00"/>
    <n v="973.38"/>
    <x v="2"/>
    <x v="1"/>
    <s v="POL61445310"/>
    <n v="1"/>
    <n v="2023"/>
    <s v="June"/>
    <n v="0"/>
    <n v="1"/>
  </r>
  <r>
    <s v="PAY61703010"/>
    <d v="2022-04-07T00:00:00"/>
    <n v="1461.74"/>
    <x v="2"/>
    <x v="0"/>
    <s v="POL64571358"/>
    <n v="0"/>
    <n v="2022"/>
    <s v="April"/>
    <n v="1"/>
    <n v="0"/>
  </r>
  <r>
    <s v="PAY16554121"/>
    <d v="2023-08-01T00:00:00"/>
    <n v="1054.92"/>
    <x v="2"/>
    <x v="0"/>
    <s v="POL02082012"/>
    <n v="0"/>
    <n v="2023"/>
    <s v="August"/>
    <n v="1"/>
    <n v="0"/>
  </r>
  <r>
    <s v="PAY71743581"/>
    <d v="2023-05-09T00:00:00"/>
    <n v="1212.79"/>
    <x v="2"/>
    <x v="1"/>
    <s v="POL05422944"/>
    <n v="1"/>
    <n v="2023"/>
    <s v="May"/>
    <n v="0"/>
    <n v="1"/>
  </r>
  <r>
    <s v="PAY21323309"/>
    <d v="2024-05-30T00:00:00"/>
    <n v="1315.56"/>
    <x v="0"/>
    <x v="1"/>
    <s v="POL61565089"/>
    <n v="1"/>
    <n v="2024"/>
    <s v="May"/>
    <n v="0"/>
    <n v="1"/>
  </r>
  <r>
    <s v="PAY59996797"/>
    <d v="2023-07-12T00:00:00"/>
    <n v="1311.76"/>
    <x v="1"/>
    <x v="1"/>
    <s v="POL38363742"/>
    <n v="1"/>
    <n v="2023"/>
    <s v="July"/>
    <n v="0"/>
    <n v="1"/>
  </r>
  <r>
    <s v="PAY18358938"/>
    <d v="2024-11-15T00:00:00"/>
    <n v="188.03"/>
    <x v="0"/>
    <x v="1"/>
    <s v="POL00874992"/>
    <n v="1"/>
    <n v="2024"/>
    <s v="November"/>
    <n v="0"/>
    <n v="1"/>
  </r>
  <r>
    <s v="PAY27461628"/>
    <d v="2024-01-04T00:00:00"/>
    <n v="635.59"/>
    <x v="0"/>
    <x v="0"/>
    <s v="POL32398329"/>
    <n v="0"/>
    <n v="2024"/>
    <s v="January"/>
    <n v="1"/>
    <n v="0"/>
  </r>
  <r>
    <s v="PAY50270171"/>
    <d v="2024-05-14T00:00:00"/>
    <n v="970.61"/>
    <x v="0"/>
    <x v="1"/>
    <s v="POL19255943"/>
    <n v="1"/>
    <n v="2024"/>
    <s v="May"/>
    <n v="0"/>
    <n v="1"/>
  </r>
  <r>
    <s v="PAY72806261"/>
    <d v="2022-01-13T00:00:00"/>
    <n v="937.4"/>
    <x v="1"/>
    <x v="0"/>
    <s v="POL79279066"/>
    <n v="0"/>
    <n v="2022"/>
    <s v="January"/>
    <n v="1"/>
    <n v="0"/>
  </r>
  <r>
    <s v="PAY55211460"/>
    <d v="2022-11-05T00:00:00"/>
    <n v="504.26"/>
    <x v="0"/>
    <x v="0"/>
    <s v="POL03903128"/>
    <n v="0"/>
    <n v="2022"/>
    <s v="November"/>
    <n v="1"/>
    <n v="0"/>
  </r>
  <r>
    <s v="PAY91652486"/>
    <d v="2024-01-30T00:00:00"/>
    <n v="718.92"/>
    <x v="1"/>
    <x v="1"/>
    <s v="POL04119250"/>
    <n v="1"/>
    <n v="2024"/>
    <s v="January"/>
    <n v="0"/>
    <n v="1"/>
  </r>
  <r>
    <s v="PAY18915065"/>
    <d v="2023-03-29T00:00:00"/>
    <n v="174.55"/>
    <x v="1"/>
    <x v="1"/>
    <s v="POL97255988"/>
    <n v="1"/>
    <n v="2023"/>
    <s v="March"/>
    <n v="0"/>
    <n v="1"/>
  </r>
  <r>
    <s v="PAY79640203"/>
    <d v="2023-10-17T00:00:00"/>
    <n v="916.06"/>
    <x v="2"/>
    <x v="0"/>
    <s v="POL00148188"/>
    <n v="0"/>
    <n v="2023"/>
    <s v="October"/>
    <n v="1"/>
    <n v="0"/>
  </r>
  <r>
    <s v="PAY91970963"/>
    <d v="2023-06-27T00:00:00"/>
    <n v="729.43"/>
    <x v="2"/>
    <x v="0"/>
    <s v="POL85531608"/>
    <n v="0"/>
    <n v="2023"/>
    <s v="June"/>
    <n v="1"/>
    <n v="0"/>
  </r>
  <r>
    <s v="PAY70805030"/>
    <d v="2023-12-27T00:00:00"/>
    <n v="917.49"/>
    <x v="0"/>
    <x v="0"/>
    <s v="POL94226268"/>
    <n v="0"/>
    <n v="2023"/>
    <s v="December"/>
    <n v="1"/>
    <n v="0"/>
  </r>
  <r>
    <s v="PAY97895926"/>
    <d v="2024-08-08T00:00:00"/>
    <n v="1209.46"/>
    <x v="2"/>
    <x v="1"/>
    <s v="POL77958772"/>
    <n v="1"/>
    <n v="2024"/>
    <s v="August"/>
    <n v="0"/>
    <n v="1"/>
  </r>
  <r>
    <s v="PAY38749230"/>
    <d v="2023-08-04T00:00:00"/>
    <n v="1369.13"/>
    <x v="2"/>
    <x v="1"/>
    <s v="POL79306031"/>
    <n v="1"/>
    <n v="2023"/>
    <s v="August"/>
    <n v="0"/>
    <n v="1"/>
  </r>
  <r>
    <s v="PAY71240034"/>
    <d v="2022-06-05T00:00:00"/>
    <n v="444.2"/>
    <x v="0"/>
    <x v="0"/>
    <s v="POL35206157"/>
    <n v="0"/>
    <n v="2022"/>
    <s v="June"/>
    <n v="1"/>
    <n v="0"/>
  </r>
  <r>
    <s v="PAY98463404"/>
    <d v="2022-02-17T00:00:00"/>
    <n v="1452.4"/>
    <x v="2"/>
    <x v="1"/>
    <s v="POL39137077"/>
    <n v="1"/>
    <n v="2022"/>
    <s v="February"/>
    <n v="0"/>
    <n v="1"/>
  </r>
  <r>
    <s v="PAY00482016"/>
    <d v="2023-08-05T00:00:00"/>
    <n v="573.91"/>
    <x v="1"/>
    <x v="1"/>
    <s v="POL79056359"/>
    <n v="1"/>
    <n v="2023"/>
    <s v="August"/>
    <n v="0"/>
    <n v="1"/>
  </r>
  <r>
    <s v="PAY63395494"/>
    <d v="2024-11-24T00:00:00"/>
    <n v="1353.06"/>
    <x v="1"/>
    <x v="0"/>
    <s v="POL57894817"/>
    <n v="0"/>
    <n v="2024"/>
    <s v="November"/>
    <n v="1"/>
    <n v="0"/>
  </r>
  <r>
    <s v="PAY98088077"/>
    <d v="2023-07-20T00:00:00"/>
    <n v="1276.48"/>
    <x v="1"/>
    <x v="0"/>
    <s v="POL89077589"/>
    <n v="0"/>
    <n v="2023"/>
    <s v="July"/>
    <n v="1"/>
    <n v="0"/>
  </r>
  <r>
    <s v="PAY31720543"/>
    <d v="2024-06-02T00:00:00"/>
    <n v="468.52"/>
    <x v="0"/>
    <x v="0"/>
    <s v="POL53010731"/>
    <n v="0"/>
    <n v="2024"/>
    <s v="June"/>
    <n v="1"/>
    <n v="0"/>
  </r>
  <r>
    <s v="PAY85750241"/>
    <d v="2022-10-14T00:00:00"/>
    <n v="859.31"/>
    <x v="1"/>
    <x v="0"/>
    <s v="POL06742969"/>
    <n v="0"/>
    <n v="2022"/>
    <s v="October"/>
    <n v="1"/>
    <n v="0"/>
  </r>
  <r>
    <s v="PAY08864946"/>
    <d v="2022-12-14T00:00:00"/>
    <n v="1017.63"/>
    <x v="0"/>
    <x v="0"/>
    <s v="POL36551695"/>
    <n v="0"/>
    <n v="2022"/>
    <s v="December"/>
    <n v="1"/>
    <n v="0"/>
  </r>
  <r>
    <s v="PAY47594694"/>
    <d v="2022-02-27T00:00:00"/>
    <n v="1209.51"/>
    <x v="0"/>
    <x v="0"/>
    <s v="POL35832686"/>
    <n v="0"/>
    <n v="2022"/>
    <s v="February"/>
    <n v="1"/>
    <n v="0"/>
  </r>
  <r>
    <s v="PAY55110995"/>
    <d v="2022-11-18T00:00:00"/>
    <n v="186.83"/>
    <x v="2"/>
    <x v="0"/>
    <s v="POL47741439"/>
    <n v="0"/>
    <n v="2022"/>
    <s v="November"/>
    <n v="1"/>
    <n v="0"/>
  </r>
  <r>
    <s v="PAY27652739"/>
    <d v="2023-12-20T00:00:00"/>
    <n v="456.31"/>
    <x v="2"/>
    <x v="1"/>
    <s v="POL09606287"/>
    <n v="1"/>
    <n v="2023"/>
    <s v="December"/>
    <n v="0"/>
    <n v="1"/>
  </r>
  <r>
    <s v="PAY97539574"/>
    <d v="2021-12-30T00:00:00"/>
    <n v="1324.91"/>
    <x v="0"/>
    <x v="1"/>
    <s v="POL79308293"/>
    <n v="1"/>
    <n v="2021"/>
    <s v="December"/>
    <n v="0"/>
    <n v="1"/>
  </r>
  <r>
    <s v="PAY95348731"/>
    <d v="2024-03-12T00:00:00"/>
    <n v="91.72"/>
    <x v="2"/>
    <x v="0"/>
    <s v="POL70988897"/>
    <n v="0"/>
    <n v="2024"/>
    <s v="March"/>
    <n v="1"/>
    <n v="0"/>
  </r>
  <r>
    <s v="PAY97852117"/>
    <d v="2023-04-21T00:00:00"/>
    <n v="1459.91"/>
    <x v="2"/>
    <x v="0"/>
    <s v="POL68879274"/>
    <n v="0"/>
    <n v="2023"/>
    <s v="April"/>
    <n v="1"/>
    <n v="0"/>
  </r>
  <r>
    <s v="PAY49638955"/>
    <d v="2022-05-11T00:00:00"/>
    <n v="253.49"/>
    <x v="1"/>
    <x v="1"/>
    <s v="POL78264122"/>
    <n v="1"/>
    <n v="2022"/>
    <s v="May"/>
    <n v="0"/>
    <n v="1"/>
  </r>
  <r>
    <s v="PAY09699752"/>
    <d v="2022-08-23T00:00:00"/>
    <n v="880.02"/>
    <x v="2"/>
    <x v="1"/>
    <s v="POL27486372"/>
    <n v="1"/>
    <n v="2022"/>
    <s v="August"/>
    <n v="0"/>
    <n v="1"/>
  </r>
  <r>
    <s v="PAY58040624"/>
    <d v="2023-02-24T00:00:00"/>
    <n v="128.16999999999999"/>
    <x v="1"/>
    <x v="1"/>
    <s v="POL86998122"/>
    <n v="1"/>
    <n v="2023"/>
    <s v="February"/>
    <n v="0"/>
    <n v="1"/>
  </r>
  <r>
    <s v="PAY75736240"/>
    <d v="2023-01-28T00:00:00"/>
    <n v="671.15"/>
    <x v="2"/>
    <x v="1"/>
    <s v="POL67523094"/>
    <n v="1"/>
    <n v="2023"/>
    <s v="January"/>
    <n v="0"/>
    <n v="1"/>
  </r>
  <r>
    <s v="PAY40481240"/>
    <d v="2023-03-30T00:00:00"/>
    <n v="155.02000000000001"/>
    <x v="2"/>
    <x v="0"/>
    <s v="POL27444083"/>
    <n v="0"/>
    <n v="2023"/>
    <s v="March"/>
    <n v="1"/>
    <n v="0"/>
  </r>
  <r>
    <s v="PAY44061023"/>
    <d v="2022-09-13T00:00:00"/>
    <n v="1313.08"/>
    <x v="2"/>
    <x v="0"/>
    <s v="POL24546559"/>
    <n v="0"/>
    <n v="2022"/>
    <s v="September"/>
    <n v="1"/>
    <n v="0"/>
  </r>
  <r>
    <s v="PAY45190646"/>
    <d v="2023-07-20T00:00:00"/>
    <n v="1226.81"/>
    <x v="2"/>
    <x v="1"/>
    <s v="POL52131318"/>
    <n v="1"/>
    <n v="2023"/>
    <s v="July"/>
    <n v="0"/>
    <n v="1"/>
  </r>
  <r>
    <s v="PAY57476576"/>
    <d v="2023-02-02T00:00:00"/>
    <n v="803.61"/>
    <x v="2"/>
    <x v="0"/>
    <s v="POL27279632"/>
    <n v="0"/>
    <n v="2023"/>
    <s v="February"/>
    <n v="1"/>
    <n v="0"/>
  </r>
  <r>
    <s v="PAY36712914"/>
    <d v="2023-02-09T00:00:00"/>
    <n v="90.66"/>
    <x v="2"/>
    <x v="0"/>
    <s v="POL24220210"/>
    <n v="0"/>
    <n v="2023"/>
    <s v="February"/>
    <n v="1"/>
    <n v="0"/>
  </r>
  <r>
    <s v="PAY76966302"/>
    <d v="2023-06-14T00:00:00"/>
    <n v="1190.5999999999999"/>
    <x v="1"/>
    <x v="0"/>
    <s v="POL94995920"/>
    <n v="0"/>
    <n v="2023"/>
    <s v="June"/>
    <n v="1"/>
    <n v="0"/>
  </r>
  <r>
    <s v="PAY27258731"/>
    <d v="2022-04-13T00:00:00"/>
    <n v="92.85"/>
    <x v="1"/>
    <x v="0"/>
    <s v="POL96583337"/>
    <n v="0"/>
    <n v="2022"/>
    <s v="April"/>
    <n v="1"/>
    <n v="0"/>
  </r>
  <r>
    <s v="PAY43514033"/>
    <d v="2022-05-23T00:00:00"/>
    <n v="124.77"/>
    <x v="0"/>
    <x v="1"/>
    <s v="POL26361547"/>
    <n v="1"/>
    <n v="2022"/>
    <s v="May"/>
    <n v="0"/>
    <n v="1"/>
  </r>
  <r>
    <s v="PAY67641609"/>
    <d v="2022-02-10T00:00:00"/>
    <n v="334.36"/>
    <x v="2"/>
    <x v="0"/>
    <s v="POL78863924"/>
    <n v="0"/>
    <n v="2022"/>
    <s v="February"/>
    <n v="1"/>
    <n v="0"/>
  </r>
  <r>
    <s v="PAY19135776"/>
    <d v="2024-09-10T00:00:00"/>
    <n v="963.46"/>
    <x v="1"/>
    <x v="0"/>
    <s v="POL55941578"/>
    <n v="0"/>
    <n v="2024"/>
    <s v="September"/>
    <n v="1"/>
    <n v="0"/>
  </r>
  <r>
    <s v="PAY70603083"/>
    <d v="2024-07-14T00:00:00"/>
    <n v="83.97"/>
    <x v="2"/>
    <x v="1"/>
    <s v="POL27929198"/>
    <n v="1"/>
    <n v="2024"/>
    <s v="July"/>
    <n v="0"/>
    <n v="1"/>
  </r>
  <r>
    <s v="PAY79317277"/>
    <d v="2023-01-31T00:00:00"/>
    <n v="894.71"/>
    <x v="2"/>
    <x v="0"/>
    <s v="POL00975705"/>
    <n v="0"/>
    <n v="2023"/>
    <s v="January"/>
    <n v="1"/>
    <n v="0"/>
  </r>
  <r>
    <s v="PAY15269040"/>
    <d v="2023-05-02T00:00:00"/>
    <n v="1168.77"/>
    <x v="2"/>
    <x v="0"/>
    <s v="POL04929943"/>
    <n v="0"/>
    <n v="2023"/>
    <s v="May"/>
    <n v="1"/>
    <n v="0"/>
  </r>
  <r>
    <s v="PAY17810786"/>
    <d v="2023-04-02T00:00:00"/>
    <n v="475.54"/>
    <x v="1"/>
    <x v="1"/>
    <s v="POL61367608"/>
    <n v="1"/>
    <n v="2023"/>
    <s v="April"/>
    <n v="0"/>
    <n v="1"/>
  </r>
  <r>
    <s v="PAY36436131"/>
    <d v="2023-07-23T00:00:00"/>
    <n v="1306.6400000000001"/>
    <x v="2"/>
    <x v="1"/>
    <s v="POL85498031"/>
    <n v="1"/>
    <n v="2023"/>
    <s v="July"/>
    <n v="0"/>
    <n v="1"/>
  </r>
  <r>
    <s v="PAY02736191"/>
    <d v="2023-01-24T00:00:00"/>
    <n v="808.16"/>
    <x v="1"/>
    <x v="0"/>
    <s v="POL84438611"/>
    <n v="0"/>
    <n v="2023"/>
    <s v="January"/>
    <n v="1"/>
    <n v="0"/>
  </r>
  <r>
    <s v="PAY21136394"/>
    <d v="2023-09-16T00:00:00"/>
    <n v="474.01"/>
    <x v="2"/>
    <x v="1"/>
    <s v="POL66215442"/>
    <n v="1"/>
    <n v="2023"/>
    <s v="September"/>
    <n v="0"/>
    <n v="1"/>
  </r>
  <r>
    <s v="PAY44959083"/>
    <d v="2022-10-23T00:00:00"/>
    <n v="622.49"/>
    <x v="2"/>
    <x v="1"/>
    <s v="POL01434989"/>
    <n v="1"/>
    <n v="2022"/>
    <s v="October"/>
    <n v="0"/>
    <n v="1"/>
  </r>
  <r>
    <s v="PAY16295937"/>
    <d v="2024-01-08T00:00:00"/>
    <n v="92.31"/>
    <x v="2"/>
    <x v="0"/>
    <s v="POL32900389"/>
    <n v="0"/>
    <n v="2024"/>
    <s v="January"/>
    <n v="1"/>
    <n v="0"/>
  </r>
  <r>
    <s v="PAY63926951"/>
    <d v="2023-07-13T00:00:00"/>
    <n v="1109.8399999999999"/>
    <x v="2"/>
    <x v="1"/>
    <s v="POL53331618"/>
    <n v="1"/>
    <n v="2023"/>
    <s v="July"/>
    <n v="0"/>
    <n v="1"/>
  </r>
  <r>
    <s v="PAY74112212"/>
    <d v="2024-05-15T00:00:00"/>
    <n v="1199.98"/>
    <x v="1"/>
    <x v="1"/>
    <s v="POL64468653"/>
    <n v="1"/>
    <n v="2024"/>
    <s v="May"/>
    <n v="0"/>
    <n v="1"/>
  </r>
  <r>
    <s v="PAY93068466"/>
    <d v="2023-02-27T00:00:00"/>
    <n v="715.57"/>
    <x v="1"/>
    <x v="0"/>
    <s v="POL20316917"/>
    <n v="0"/>
    <n v="2023"/>
    <s v="February"/>
    <n v="1"/>
    <n v="0"/>
  </r>
  <r>
    <s v="PAY85673203"/>
    <d v="2022-01-21T00:00:00"/>
    <n v="846.57"/>
    <x v="0"/>
    <x v="0"/>
    <s v="POL22122728"/>
    <n v="0"/>
    <n v="2022"/>
    <s v="January"/>
    <n v="1"/>
    <n v="0"/>
  </r>
  <r>
    <s v="PAY95972002"/>
    <d v="2022-09-07T00:00:00"/>
    <n v="258.87"/>
    <x v="0"/>
    <x v="0"/>
    <s v="POL91395324"/>
    <n v="0"/>
    <n v="2022"/>
    <s v="September"/>
    <n v="1"/>
    <n v="0"/>
  </r>
  <r>
    <s v="PAY99743288"/>
    <d v="2023-11-16T00:00:00"/>
    <n v="1485.03"/>
    <x v="0"/>
    <x v="1"/>
    <s v="POL36714919"/>
    <n v="1"/>
    <n v="2023"/>
    <s v="November"/>
    <n v="0"/>
    <n v="1"/>
  </r>
  <r>
    <s v="PAY54651335"/>
    <d v="2024-03-21T00:00:00"/>
    <n v="1192.18"/>
    <x v="0"/>
    <x v="0"/>
    <s v="POL22416756"/>
    <n v="0"/>
    <n v="2024"/>
    <s v="March"/>
    <n v="1"/>
    <n v="0"/>
  </r>
  <r>
    <s v="PAY76393981"/>
    <d v="2022-06-09T00:00:00"/>
    <n v="1452.17"/>
    <x v="0"/>
    <x v="1"/>
    <s v="POL11298880"/>
    <n v="1"/>
    <n v="2022"/>
    <s v="June"/>
    <n v="0"/>
    <n v="1"/>
  </r>
  <r>
    <s v="PAY57615758"/>
    <d v="2023-09-28T00:00:00"/>
    <n v="1289.07"/>
    <x v="2"/>
    <x v="0"/>
    <s v="POL46108222"/>
    <n v="0"/>
    <n v="2023"/>
    <s v="September"/>
    <n v="1"/>
    <n v="0"/>
  </r>
  <r>
    <s v="PAY79270904"/>
    <d v="2023-03-12T00:00:00"/>
    <n v="1026.45"/>
    <x v="0"/>
    <x v="0"/>
    <s v="POL84679651"/>
    <n v="0"/>
    <n v="2023"/>
    <s v="March"/>
    <n v="1"/>
    <n v="0"/>
  </r>
  <r>
    <s v="PAY41177803"/>
    <d v="2022-03-01T00:00:00"/>
    <n v="1450.33"/>
    <x v="1"/>
    <x v="1"/>
    <s v="POL84945685"/>
    <n v="1"/>
    <n v="2022"/>
    <s v="March"/>
    <n v="0"/>
    <n v="1"/>
  </r>
  <r>
    <s v="PAY79142194"/>
    <d v="2023-06-05T00:00:00"/>
    <n v="611.24"/>
    <x v="0"/>
    <x v="1"/>
    <s v="POL69427919"/>
    <n v="1"/>
    <n v="2023"/>
    <s v="June"/>
    <n v="0"/>
    <n v="1"/>
  </r>
  <r>
    <s v="PAY56284155"/>
    <d v="2023-03-30T00:00:00"/>
    <n v="953.92"/>
    <x v="2"/>
    <x v="1"/>
    <s v="POL37953515"/>
    <n v="1"/>
    <n v="2023"/>
    <s v="March"/>
    <n v="0"/>
    <n v="1"/>
  </r>
  <r>
    <s v="PAY27866644"/>
    <d v="2023-09-13T00:00:00"/>
    <n v="1185.29"/>
    <x v="2"/>
    <x v="1"/>
    <s v="POL27667498"/>
    <n v="1"/>
    <n v="2023"/>
    <s v="September"/>
    <n v="0"/>
    <n v="1"/>
  </r>
  <r>
    <s v="PAY16133629"/>
    <d v="2024-09-08T00:00:00"/>
    <n v="641.97"/>
    <x v="1"/>
    <x v="1"/>
    <s v="POL82823553"/>
    <n v="1"/>
    <n v="2024"/>
    <s v="September"/>
    <n v="0"/>
    <n v="1"/>
  </r>
  <r>
    <s v="PAY20235546"/>
    <d v="2022-09-17T00:00:00"/>
    <n v="992.88"/>
    <x v="1"/>
    <x v="1"/>
    <s v="POL69557850"/>
    <n v="1"/>
    <n v="2022"/>
    <s v="September"/>
    <n v="0"/>
    <n v="1"/>
  </r>
  <r>
    <s v="PAY13950511"/>
    <d v="2024-03-24T00:00:00"/>
    <n v="1246.9100000000001"/>
    <x v="0"/>
    <x v="0"/>
    <s v="POL38653037"/>
    <n v="0"/>
    <n v="2024"/>
    <s v="March"/>
    <n v="1"/>
    <n v="0"/>
  </r>
  <r>
    <s v="PAY91912037"/>
    <d v="2022-07-26T00:00:00"/>
    <n v="1038.33"/>
    <x v="0"/>
    <x v="1"/>
    <s v="POL37628555"/>
    <n v="1"/>
    <n v="2022"/>
    <s v="July"/>
    <n v="0"/>
    <n v="1"/>
  </r>
  <r>
    <s v="PAY45763008"/>
    <d v="2023-02-22T00:00:00"/>
    <n v="894.86"/>
    <x v="0"/>
    <x v="1"/>
    <s v="POL07226848"/>
    <n v="1"/>
    <n v="2023"/>
    <s v="February"/>
    <n v="0"/>
    <n v="1"/>
  </r>
  <r>
    <s v="PAY22658183"/>
    <d v="2022-10-15T00:00:00"/>
    <n v="1330.48"/>
    <x v="2"/>
    <x v="0"/>
    <s v="POL79308293"/>
    <n v="0"/>
    <n v="2022"/>
    <s v="October"/>
    <n v="1"/>
    <n v="0"/>
  </r>
  <r>
    <s v="PAY28832387"/>
    <d v="2023-11-30T00:00:00"/>
    <n v="1141.04"/>
    <x v="1"/>
    <x v="1"/>
    <s v="POL06464463"/>
    <n v="1"/>
    <n v="2023"/>
    <s v="November"/>
    <n v="0"/>
    <n v="1"/>
  </r>
  <r>
    <s v="PAY50320991"/>
    <d v="2023-09-10T00:00:00"/>
    <n v="1243.1300000000001"/>
    <x v="2"/>
    <x v="0"/>
    <s v="POL17045726"/>
    <n v="0"/>
    <n v="2023"/>
    <s v="September"/>
    <n v="1"/>
    <n v="0"/>
  </r>
  <r>
    <s v="PAY71355030"/>
    <d v="2023-06-01T00:00:00"/>
    <n v="800.29"/>
    <x v="0"/>
    <x v="1"/>
    <s v="POL92547677"/>
    <n v="1"/>
    <n v="2023"/>
    <s v="June"/>
    <n v="0"/>
    <n v="1"/>
  </r>
  <r>
    <s v="PAY20890398"/>
    <d v="2024-09-07T00:00:00"/>
    <n v="1226.26"/>
    <x v="0"/>
    <x v="0"/>
    <s v="POL22220595"/>
    <n v="0"/>
    <n v="2024"/>
    <s v="September"/>
    <n v="1"/>
    <n v="0"/>
  </r>
  <r>
    <s v="PAY35776022"/>
    <d v="2023-02-10T00:00:00"/>
    <n v="91.75"/>
    <x v="2"/>
    <x v="1"/>
    <s v="POL10536970"/>
    <n v="1"/>
    <n v="2023"/>
    <s v="February"/>
    <n v="0"/>
    <n v="1"/>
  </r>
  <r>
    <s v="PAY90872770"/>
    <d v="2023-12-14T00:00:00"/>
    <n v="248.41"/>
    <x v="1"/>
    <x v="1"/>
    <s v="POL25999716"/>
    <n v="1"/>
    <n v="2023"/>
    <s v="December"/>
    <n v="0"/>
    <n v="1"/>
  </r>
  <r>
    <s v="PAY57363426"/>
    <d v="2022-06-19T00:00:00"/>
    <n v="271.38"/>
    <x v="0"/>
    <x v="1"/>
    <s v="POL37640614"/>
    <n v="1"/>
    <n v="2022"/>
    <s v="June"/>
    <n v="0"/>
    <n v="1"/>
  </r>
  <r>
    <s v="PAY97866998"/>
    <d v="2024-10-19T00:00:00"/>
    <n v="78.83"/>
    <x v="0"/>
    <x v="0"/>
    <s v="POL11657273"/>
    <n v="0"/>
    <n v="2024"/>
    <s v="October"/>
    <n v="1"/>
    <n v="0"/>
  </r>
  <r>
    <s v="PAY91728508"/>
    <d v="2023-11-26T00:00:00"/>
    <n v="129.07"/>
    <x v="2"/>
    <x v="1"/>
    <s v="POL12925982"/>
    <n v="1"/>
    <n v="2023"/>
    <s v="November"/>
    <n v="0"/>
    <n v="1"/>
  </r>
  <r>
    <s v="PAY72480399"/>
    <d v="2023-06-14T00:00:00"/>
    <n v="242.78"/>
    <x v="2"/>
    <x v="1"/>
    <s v="POL37953515"/>
    <n v="1"/>
    <n v="2023"/>
    <s v="June"/>
    <n v="0"/>
    <n v="1"/>
  </r>
  <r>
    <s v="PAY12601443"/>
    <d v="2023-04-09T00:00:00"/>
    <n v="1425.85"/>
    <x v="0"/>
    <x v="0"/>
    <s v="POL54483538"/>
    <n v="0"/>
    <n v="2023"/>
    <s v="April"/>
    <n v="1"/>
    <n v="0"/>
  </r>
  <r>
    <s v="PAY29977850"/>
    <d v="2022-08-23T00:00:00"/>
    <n v="676.89"/>
    <x v="2"/>
    <x v="0"/>
    <s v="POL36474565"/>
    <n v="0"/>
    <n v="2022"/>
    <s v="August"/>
    <n v="1"/>
    <n v="0"/>
  </r>
  <r>
    <s v="PAY33133339"/>
    <d v="2022-03-14T00:00:00"/>
    <n v="1434.98"/>
    <x v="0"/>
    <x v="1"/>
    <s v="POL03461173"/>
    <n v="1"/>
    <n v="2022"/>
    <s v="March"/>
    <n v="0"/>
    <n v="1"/>
  </r>
  <r>
    <s v="PAY16522409"/>
    <d v="2023-11-05T00:00:00"/>
    <n v="1326.59"/>
    <x v="1"/>
    <x v="1"/>
    <s v="POL94687907"/>
    <n v="1"/>
    <n v="2023"/>
    <s v="November"/>
    <n v="0"/>
    <n v="1"/>
  </r>
  <r>
    <s v="PAY10486009"/>
    <d v="2022-01-22T00:00:00"/>
    <n v="293.70999999999998"/>
    <x v="0"/>
    <x v="0"/>
    <s v="POL77188684"/>
    <n v="0"/>
    <n v="2022"/>
    <s v="January"/>
    <n v="1"/>
    <n v="0"/>
  </r>
  <r>
    <s v="PAY43197759"/>
    <d v="2024-08-21T00:00:00"/>
    <n v="1303.27"/>
    <x v="0"/>
    <x v="1"/>
    <s v="POL33884251"/>
    <n v="1"/>
    <n v="2024"/>
    <s v="August"/>
    <n v="0"/>
    <n v="1"/>
  </r>
  <r>
    <s v="PAY88173302"/>
    <d v="2022-10-05T00:00:00"/>
    <n v="294.61"/>
    <x v="0"/>
    <x v="0"/>
    <s v="POL57602095"/>
    <n v="0"/>
    <n v="2022"/>
    <s v="October"/>
    <n v="1"/>
    <n v="0"/>
  </r>
  <r>
    <s v="PAY47714478"/>
    <d v="2024-10-26T00:00:00"/>
    <n v="1115.28"/>
    <x v="0"/>
    <x v="1"/>
    <s v="POL01976477"/>
    <n v="1"/>
    <n v="2024"/>
    <s v="October"/>
    <n v="0"/>
    <n v="1"/>
  </r>
  <r>
    <s v="PAY87292440"/>
    <d v="2023-01-24T00:00:00"/>
    <n v="802.5"/>
    <x v="0"/>
    <x v="1"/>
    <s v="POL99329003"/>
    <n v="1"/>
    <n v="2023"/>
    <s v="January"/>
    <n v="0"/>
    <n v="1"/>
  </r>
  <r>
    <s v="PAY36111258"/>
    <d v="2022-05-26T00:00:00"/>
    <n v="1072.77"/>
    <x v="2"/>
    <x v="1"/>
    <s v="POL87122586"/>
    <n v="1"/>
    <n v="2022"/>
    <s v="May"/>
    <n v="0"/>
    <n v="1"/>
  </r>
  <r>
    <s v="PAY12297471"/>
    <d v="2024-04-26T00:00:00"/>
    <n v="687.36"/>
    <x v="0"/>
    <x v="1"/>
    <s v="POL79167800"/>
    <n v="1"/>
    <n v="2024"/>
    <s v="April"/>
    <n v="0"/>
    <n v="1"/>
  </r>
  <r>
    <s v="PAY49357558"/>
    <d v="2022-05-06T00:00:00"/>
    <n v="374.43"/>
    <x v="2"/>
    <x v="0"/>
    <s v="POL23926652"/>
    <n v="0"/>
    <n v="2022"/>
    <s v="May"/>
    <n v="1"/>
    <n v="0"/>
  </r>
  <r>
    <s v="PAY54002614"/>
    <d v="2021-12-26T00:00:00"/>
    <n v="367.04"/>
    <x v="1"/>
    <x v="0"/>
    <s v="POL24211829"/>
    <n v="0"/>
    <n v="2021"/>
    <s v="December"/>
    <n v="1"/>
    <n v="0"/>
  </r>
  <r>
    <s v="PAY62743373"/>
    <d v="2022-08-17T00:00:00"/>
    <n v="614.79999999999995"/>
    <x v="0"/>
    <x v="0"/>
    <s v="POL34084242"/>
    <n v="0"/>
    <n v="2022"/>
    <s v="August"/>
    <n v="1"/>
    <n v="0"/>
  </r>
  <r>
    <s v="PAY40967345"/>
    <d v="2022-02-14T00:00:00"/>
    <n v="385.54"/>
    <x v="2"/>
    <x v="0"/>
    <s v="POL60030374"/>
    <n v="0"/>
    <n v="2022"/>
    <s v="February"/>
    <n v="1"/>
    <n v="0"/>
  </r>
  <r>
    <s v="PAY30960171"/>
    <d v="2023-09-22T00:00:00"/>
    <n v="1356.3"/>
    <x v="0"/>
    <x v="0"/>
    <s v="POL36551695"/>
    <n v="0"/>
    <n v="2023"/>
    <s v="September"/>
    <n v="1"/>
    <n v="0"/>
  </r>
  <r>
    <s v="PAY23473355"/>
    <d v="2022-04-07T00:00:00"/>
    <n v="1342.28"/>
    <x v="2"/>
    <x v="1"/>
    <s v="POL79257166"/>
    <n v="1"/>
    <n v="2022"/>
    <s v="April"/>
    <n v="0"/>
    <n v="1"/>
  </r>
  <r>
    <s v="PAY84880582"/>
    <d v="2024-05-28T00:00:00"/>
    <n v="708.84"/>
    <x v="0"/>
    <x v="1"/>
    <s v="POL82077399"/>
    <n v="1"/>
    <n v="2024"/>
    <s v="May"/>
    <n v="0"/>
    <n v="1"/>
  </r>
  <r>
    <s v="PAY99720043"/>
    <d v="2023-11-19T00:00:00"/>
    <n v="1125.29"/>
    <x v="1"/>
    <x v="0"/>
    <s v="POL19720600"/>
    <n v="0"/>
    <n v="2023"/>
    <s v="November"/>
    <n v="1"/>
    <n v="0"/>
  </r>
  <r>
    <s v="PAY45383491"/>
    <d v="2022-07-28T00:00:00"/>
    <n v="553.1"/>
    <x v="2"/>
    <x v="0"/>
    <s v="POL70838123"/>
    <n v="0"/>
    <n v="2022"/>
    <s v="July"/>
    <n v="1"/>
    <n v="0"/>
  </r>
  <r>
    <s v="PAY85761488"/>
    <d v="2022-06-24T00:00:00"/>
    <n v="1035.71"/>
    <x v="1"/>
    <x v="1"/>
    <s v="POL65765097"/>
    <n v="1"/>
    <n v="2022"/>
    <s v="June"/>
    <n v="0"/>
    <n v="1"/>
  </r>
  <r>
    <s v="PAY74108763"/>
    <d v="2022-05-27T00:00:00"/>
    <n v="1174.46"/>
    <x v="1"/>
    <x v="1"/>
    <s v="POL61315068"/>
    <n v="1"/>
    <n v="2022"/>
    <s v="May"/>
    <n v="0"/>
    <n v="1"/>
  </r>
  <r>
    <s v="PAY29583848"/>
    <d v="2024-12-07T00:00:00"/>
    <n v="116.28"/>
    <x v="2"/>
    <x v="0"/>
    <s v="POL38773717"/>
    <n v="0"/>
    <n v="2024"/>
    <s v="December"/>
    <n v="1"/>
    <n v="0"/>
  </r>
  <r>
    <s v="PAY48211938"/>
    <d v="2022-04-04T00:00:00"/>
    <n v="69.87"/>
    <x v="2"/>
    <x v="1"/>
    <s v="POL36934313"/>
    <n v="1"/>
    <n v="2022"/>
    <s v="April"/>
    <n v="0"/>
    <n v="1"/>
  </r>
  <r>
    <s v="PAY01477687"/>
    <d v="2023-10-26T00:00:00"/>
    <n v="369.06"/>
    <x v="1"/>
    <x v="0"/>
    <s v="POL50101215"/>
    <n v="0"/>
    <n v="2023"/>
    <s v="October"/>
    <n v="1"/>
    <n v="0"/>
  </r>
  <r>
    <s v="PAY66486557"/>
    <d v="2022-03-23T00:00:00"/>
    <n v="1395.35"/>
    <x v="2"/>
    <x v="0"/>
    <s v="POL40767941"/>
    <n v="0"/>
    <n v="2022"/>
    <s v="March"/>
    <n v="1"/>
    <n v="0"/>
  </r>
  <r>
    <s v="PAY80915652"/>
    <d v="2023-03-22T00:00:00"/>
    <n v="732.95"/>
    <x v="2"/>
    <x v="0"/>
    <s v="POL02913059"/>
    <n v="0"/>
    <n v="2023"/>
    <s v="March"/>
    <n v="1"/>
    <n v="0"/>
  </r>
  <r>
    <s v="PAY34904317"/>
    <d v="2022-12-24T00:00:00"/>
    <n v="1244.01"/>
    <x v="2"/>
    <x v="0"/>
    <s v="POL22033410"/>
    <n v="0"/>
    <n v="2022"/>
    <s v="December"/>
    <n v="1"/>
    <n v="0"/>
  </r>
  <r>
    <s v="PAY45033085"/>
    <d v="2022-10-22T00:00:00"/>
    <n v="492.47"/>
    <x v="1"/>
    <x v="1"/>
    <s v="POL45984534"/>
    <n v="1"/>
    <n v="2022"/>
    <s v="October"/>
    <n v="0"/>
    <n v="1"/>
  </r>
  <r>
    <s v="PAY11351822"/>
    <d v="2024-09-01T00:00:00"/>
    <n v="916.6"/>
    <x v="0"/>
    <x v="1"/>
    <s v="POL84549394"/>
    <n v="1"/>
    <n v="2024"/>
    <s v="September"/>
    <n v="0"/>
    <n v="1"/>
  </r>
  <r>
    <s v="PAY02161878"/>
    <d v="2024-06-15T00:00:00"/>
    <n v="1020.43"/>
    <x v="0"/>
    <x v="1"/>
    <s v="POL97443175"/>
    <n v="1"/>
    <n v="2024"/>
    <s v="June"/>
    <n v="0"/>
    <n v="1"/>
  </r>
  <r>
    <s v="PAY62537149"/>
    <d v="2023-12-26T00:00:00"/>
    <n v="1328.84"/>
    <x v="1"/>
    <x v="1"/>
    <s v="POL40740703"/>
    <n v="1"/>
    <n v="2023"/>
    <s v="December"/>
    <n v="0"/>
    <n v="1"/>
  </r>
  <r>
    <s v="PAY02783233"/>
    <d v="2023-03-06T00:00:00"/>
    <n v="255.53"/>
    <x v="1"/>
    <x v="0"/>
    <s v="POL82130427"/>
    <n v="0"/>
    <n v="2023"/>
    <s v="March"/>
    <n v="1"/>
    <n v="0"/>
  </r>
  <r>
    <s v="PAY47611388"/>
    <d v="2022-01-27T00:00:00"/>
    <n v="187.82"/>
    <x v="2"/>
    <x v="0"/>
    <s v="POL12707693"/>
    <n v="0"/>
    <n v="2022"/>
    <s v="January"/>
    <n v="1"/>
    <n v="0"/>
  </r>
  <r>
    <s v="PAY19550962"/>
    <d v="2023-12-03T00:00:00"/>
    <n v="586.17999999999995"/>
    <x v="2"/>
    <x v="0"/>
    <s v="POL81031536"/>
    <n v="0"/>
    <n v="2023"/>
    <s v="December"/>
    <n v="1"/>
    <n v="0"/>
  </r>
  <r>
    <s v="PAY74029332"/>
    <d v="2021-12-27T00:00:00"/>
    <n v="303.70999999999998"/>
    <x v="2"/>
    <x v="0"/>
    <s v="POL06244566"/>
    <n v="0"/>
    <n v="2021"/>
    <s v="December"/>
    <n v="1"/>
    <n v="0"/>
  </r>
  <r>
    <s v="PAY54810207"/>
    <d v="2024-05-25T00:00:00"/>
    <n v="611.30999999999995"/>
    <x v="2"/>
    <x v="0"/>
    <s v="POL61950574"/>
    <n v="0"/>
    <n v="2024"/>
    <s v="May"/>
    <n v="1"/>
    <n v="0"/>
  </r>
  <r>
    <s v="PAY16443714"/>
    <d v="2022-04-24T00:00:00"/>
    <n v="737.59"/>
    <x v="0"/>
    <x v="0"/>
    <s v="POL69578293"/>
    <n v="0"/>
    <n v="2022"/>
    <s v="April"/>
    <n v="1"/>
    <n v="0"/>
  </r>
  <r>
    <s v="PAY38593690"/>
    <d v="2022-12-20T00:00:00"/>
    <n v="576.25"/>
    <x v="0"/>
    <x v="0"/>
    <s v="POL55664607"/>
    <n v="0"/>
    <n v="2022"/>
    <s v="December"/>
    <n v="1"/>
    <n v="0"/>
  </r>
  <r>
    <s v="PAY26512321"/>
    <d v="2024-12-20T00:00:00"/>
    <n v="1014.61"/>
    <x v="0"/>
    <x v="1"/>
    <s v="POL72766518"/>
    <n v="1"/>
    <n v="2024"/>
    <s v="December"/>
    <n v="0"/>
    <n v="1"/>
  </r>
  <r>
    <s v="PAY86009859"/>
    <d v="2022-06-29T00:00:00"/>
    <n v="825.93"/>
    <x v="2"/>
    <x v="0"/>
    <s v="POL90177568"/>
    <n v="0"/>
    <n v="2022"/>
    <s v="June"/>
    <n v="1"/>
    <n v="0"/>
  </r>
  <r>
    <s v="PAY29821583"/>
    <d v="2023-10-08T00:00:00"/>
    <n v="359.33"/>
    <x v="0"/>
    <x v="1"/>
    <s v="POL68033681"/>
    <n v="1"/>
    <n v="2023"/>
    <s v="October"/>
    <n v="0"/>
    <n v="1"/>
  </r>
  <r>
    <s v="PAY74046440"/>
    <d v="2022-09-22T00:00:00"/>
    <n v="55.06"/>
    <x v="0"/>
    <x v="1"/>
    <s v="POL77958772"/>
    <n v="1"/>
    <n v="2022"/>
    <s v="September"/>
    <n v="0"/>
    <n v="1"/>
  </r>
  <r>
    <s v="PAY47959013"/>
    <d v="2023-02-07T00:00:00"/>
    <n v="107.39"/>
    <x v="2"/>
    <x v="0"/>
    <s v="POL21820155"/>
    <n v="0"/>
    <n v="2023"/>
    <s v="February"/>
    <n v="1"/>
    <n v="0"/>
  </r>
  <r>
    <s v="PAY35511073"/>
    <d v="2022-01-30T00:00:00"/>
    <n v="971.41"/>
    <x v="0"/>
    <x v="0"/>
    <s v="POL86241971"/>
    <n v="0"/>
    <n v="2022"/>
    <s v="January"/>
    <n v="1"/>
    <n v="0"/>
  </r>
  <r>
    <s v="PAY70140439"/>
    <d v="2022-06-07T00:00:00"/>
    <n v="341.57"/>
    <x v="0"/>
    <x v="1"/>
    <s v="POL56451530"/>
    <n v="1"/>
    <n v="2022"/>
    <s v="June"/>
    <n v="0"/>
    <n v="1"/>
  </r>
  <r>
    <s v="PAY14804812"/>
    <d v="2023-10-23T00:00:00"/>
    <n v="985.58"/>
    <x v="2"/>
    <x v="0"/>
    <s v="POL83559583"/>
    <n v="0"/>
    <n v="2023"/>
    <s v="October"/>
    <n v="1"/>
    <n v="0"/>
  </r>
  <r>
    <s v="PAY68904311"/>
    <d v="2023-11-22T00:00:00"/>
    <n v="183.66"/>
    <x v="1"/>
    <x v="1"/>
    <s v="POL34084242"/>
    <n v="1"/>
    <n v="2023"/>
    <s v="November"/>
    <n v="0"/>
    <n v="1"/>
  </r>
  <r>
    <s v="PAY86666224"/>
    <d v="2022-11-11T00:00:00"/>
    <n v="574.42999999999995"/>
    <x v="0"/>
    <x v="0"/>
    <s v="POL68888844"/>
    <n v="0"/>
    <n v="2022"/>
    <s v="November"/>
    <n v="1"/>
    <n v="0"/>
  </r>
  <r>
    <s v="PAY57733933"/>
    <d v="2024-05-19T00:00:00"/>
    <n v="1282.58"/>
    <x v="1"/>
    <x v="1"/>
    <s v="POL83375511"/>
    <n v="1"/>
    <n v="2024"/>
    <s v="May"/>
    <n v="0"/>
    <n v="1"/>
  </r>
  <r>
    <s v="PAY29439170"/>
    <d v="2023-03-01T00:00:00"/>
    <n v="1383.18"/>
    <x v="0"/>
    <x v="1"/>
    <s v="POL44316628"/>
    <n v="1"/>
    <n v="2023"/>
    <s v="March"/>
    <n v="0"/>
    <n v="1"/>
  </r>
  <r>
    <s v="PAY87139526"/>
    <d v="2023-03-25T00:00:00"/>
    <n v="989.16"/>
    <x v="2"/>
    <x v="0"/>
    <s v="POL43895814"/>
    <n v="0"/>
    <n v="2023"/>
    <s v="March"/>
    <n v="1"/>
    <n v="0"/>
  </r>
  <r>
    <s v="PAY51206406"/>
    <d v="2023-04-11T00:00:00"/>
    <n v="286.13"/>
    <x v="1"/>
    <x v="1"/>
    <s v="POL80161505"/>
    <n v="1"/>
    <n v="2023"/>
    <s v="April"/>
    <n v="0"/>
    <n v="1"/>
  </r>
  <r>
    <s v="PAY52459304"/>
    <d v="2023-02-18T00:00:00"/>
    <n v="691.43"/>
    <x v="1"/>
    <x v="1"/>
    <s v="POL04929943"/>
    <n v="1"/>
    <n v="2023"/>
    <s v="February"/>
    <n v="0"/>
    <n v="1"/>
  </r>
  <r>
    <s v="PAY45808812"/>
    <d v="2022-06-14T00:00:00"/>
    <n v="903.72"/>
    <x v="2"/>
    <x v="0"/>
    <s v="POL78303630"/>
    <n v="0"/>
    <n v="2022"/>
    <s v="June"/>
    <n v="1"/>
    <n v="0"/>
  </r>
  <r>
    <s v="PAY74848288"/>
    <d v="2024-12-04T00:00:00"/>
    <n v="487.5"/>
    <x v="2"/>
    <x v="1"/>
    <s v="POL15788896"/>
    <n v="1"/>
    <n v="2024"/>
    <s v="December"/>
    <n v="0"/>
    <n v="1"/>
  </r>
  <r>
    <s v="PAY27483748"/>
    <d v="2022-06-04T00:00:00"/>
    <n v="910.69"/>
    <x v="0"/>
    <x v="1"/>
    <s v="POL30197318"/>
    <n v="1"/>
    <n v="2022"/>
    <s v="June"/>
    <n v="0"/>
    <n v="1"/>
  </r>
  <r>
    <s v="PAY01277721"/>
    <d v="2023-08-23T00:00:00"/>
    <n v="1115.3699999999999"/>
    <x v="0"/>
    <x v="0"/>
    <s v="POL71333294"/>
    <n v="0"/>
    <n v="2023"/>
    <s v="August"/>
    <n v="1"/>
    <n v="0"/>
  </r>
  <r>
    <s v="PAY42042828"/>
    <d v="2024-03-23T00:00:00"/>
    <n v="1113.3599999999999"/>
    <x v="2"/>
    <x v="1"/>
    <s v="POL77433567"/>
    <n v="1"/>
    <n v="2024"/>
    <s v="March"/>
    <n v="0"/>
    <n v="1"/>
  </r>
  <r>
    <s v="PAY43565996"/>
    <d v="2024-07-03T00:00:00"/>
    <n v="630.02"/>
    <x v="1"/>
    <x v="1"/>
    <s v="POL97742612"/>
    <n v="1"/>
    <n v="2024"/>
    <s v="July"/>
    <n v="0"/>
    <n v="1"/>
  </r>
  <r>
    <s v="PAY44638654"/>
    <d v="2022-04-16T00:00:00"/>
    <n v="484.95"/>
    <x v="1"/>
    <x v="1"/>
    <s v="POL91135744"/>
    <n v="1"/>
    <n v="2022"/>
    <s v="April"/>
    <n v="0"/>
    <n v="1"/>
  </r>
  <r>
    <s v="PAY58984743"/>
    <d v="2024-04-19T00:00:00"/>
    <n v="917.72"/>
    <x v="1"/>
    <x v="1"/>
    <s v="POL84424949"/>
    <n v="1"/>
    <n v="2024"/>
    <s v="April"/>
    <n v="0"/>
    <n v="1"/>
  </r>
  <r>
    <s v="PAY78003480"/>
    <d v="2024-04-26T00:00:00"/>
    <n v="139.47999999999999"/>
    <x v="1"/>
    <x v="1"/>
    <s v="POL57078202"/>
    <n v="1"/>
    <n v="2024"/>
    <s v="April"/>
    <n v="0"/>
    <n v="1"/>
  </r>
  <r>
    <s v="PAY13860220"/>
    <d v="2022-11-22T00:00:00"/>
    <n v="880.88"/>
    <x v="2"/>
    <x v="1"/>
    <s v="POL07162543"/>
    <n v="1"/>
    <n v="2022"/>
    <s v="November"/>
    <n v="0"/>
    <n v="1"/>
  </r>
  <r>
    <s v="PAY99659092"/>
    <d v="2022-07-24T00:00:00"/>
    <n v="1253.67"/>
    <x v="0"/>
    <x v="0"/>
    <s v="POL54950027"/>
    <n v="0"/>
    <n v="2022"/>
    <s v="July"/>
    <n v="1"/>
    <n v="0"/>
  </r>
  <r>
    <s v="PAY90912153"/>
    <d v="2022-11-23T00:00:00"/>
    <n v="1023.35"/>
    <x v="0"/>
    <x v="0"/>
    <s v="POL78989397"/>
    <n v="0"/>
    <n v="2022"/>
    <s v="November"/>
    <n v="1"/>
    <n v="0"/>
  </r>
  <r>
    <s v="PAY54082673"/>
    <d v="2022-10-22T00:00:00"/>
    <n v="1005.71"/>
    <x v="2"/>
    <x v="1"/>
    <s v="POL57718786"/>
    <n v="1"/>
    <n v="2022"/>
    <s v="October"/>
    <n v="0"/>
    <n v="1"/>
  </r>
  <r>
    <s v="PAY29772470"/>
    <d v="2022-12-21T00:00:00"/>
    <n v="646.65"/>
    <x v="0"/>
    <x v="0"/>
    <s v="POL58924354"/>
    <n v="0"/>
    <n v="2022"/>
    <s v="December"/>
    <n v="1"/>
    <n v="0"/>
  </r>
  <r>
    <s v="PAY61286553"/>
    <d v="2024-09-12T00:00:00"/>
    <n v="265.64"/>
    <x v="0"/>
    <x v="0"/>
    <s v="POL11811289"/>
    <n v="0"/>
    <n v="2024"/>
    <s v="September"/>
    <n v="1"/>
    <n v="0"/>
  </r>
  <r>
    <s v="PAY07669787"/>
    <d v="2024-02-26T00:00:00"/>
    <n v="582.58000000000004"/>
    <x v="1"/>
    <x v="1"/>
    <s v="POL43533359"/>
    <n v="1"/>
    <n v="2024"/>
    <s v="February"/>
    <n v="0"/>
    <n v="1"/>
  </r>
  <r>
    <s v="PAY48491678"/>
    <d v="2022-12-23T00:00:00"/>
    <n v="1395.3"/>
    <x v="0"/>
    <x v="1"/>
    <s v="POL82889617"/>
    <n v="1"/>
    <n v="2022"/>
    <s v="December"/>
    <n v="0"/>
    <n v="1"/>
  </r>
  <r>
    <s v="PAY30746375"/>
    <d v="2022-01-08T00:00:00"/>
    <n v="171.43"/>
    <x v="1"/>
    <x v="0"/>
    <s v="POL78264122"/>
    <n v="0"/>
    <n v="2022"/>
    <s v="January"/>
    <n v="1"/>
    <n v="0"/>
  </r>
  <r>
    <s v="PAY44673163"/>
    <d v="2023-11-19T00:00:00"/>
    <n v="524.58000000000004"/>
    <x v="0"/>
    <x v="1"/>
    <s v="POL99664598"/>
    <n v="1"/>
    <n v="2023"/>
    <s v="November"/>
    <n v="0"/>
    <n v="1"/>
  </r>
  <r>
    <s v="PAY38027575"/>
    <d v="2022-12-06T00:00:00"/>
    <n v="584.82000000000005"/>
    <x v="1"/>
    <x v="1"/>
    <s v="POL61467343"/>
    <n v="1"/>
    <n v="2022"/>
    <s v="December"/>
    <n v="0"/>
    <n v="1"/>
  </r>
  <r>
    <s v="PAY58624112"/>
    <d v="2023-03-29T00:00:00"/>
    <n v="436.98"/>
    <x v="0"/>
    <x v="1"/>
    <s v="POL95032278"/>
    <n v="1"/>
    <n v="2023"/>
    <s v="March"/>
    <n v="0"/>
    <n v="1"/>
  </r>
  <r>
    <s v="PAY65295178"/>
    <d v="2022-09-17T00:00:00"/>
    <n v="1044.7"/>
    <x v="1"/>
    <x v="1"/>
    <s v="POL90480498"/>
    <n v="1"/>
    <n v="2022"/>
    <s v="September"/>
    <n v="0"/>
    <n v="1"/>
  </r>
  <r>
    <s v="PAY84094573"/>
    <d v="2024-04-16T00:00:00"/>
    <n v="1478.62"/>
    <x v="2"/>
    <x v="1"/>
    <s v="POL70096611"/>
    <n v="1"/>
    <n v="2024"/>
    <s v="April"/>
    <n v="0"/>
    <n v="1"/>
  </r>
  <r>
    <s v="PAY89306424"/>
    <d v="2023-03-26T00:00:00"/>
    <n v="438.05"/>
    <x v="2"/>
    <x v="1"/>
    <s v="POL83104314"/>
    <n v="1"/>
    <n v="2023"/>
    <s v="March"/>
    <n v="0"/>
    <n v="1"/>
  </r>
  <r>
    <s v="PAY95642867"/>
    <d v="2022-03-31T00:00:00"/>
    <n v="920.75"/>
    <x v="2"/>
    <x v="0"/>
    <s v="POL03026921"/>
    <n v="0"/>
    <n v="2022"/>
    <s v="March"/>
    <n v="1"/>
    <n v="0"/>
  </r>
  <r>
    <s v="PAY02533461"/>
    <d v="2024-06-13T00:00:00"/>
    <n v="269.58999999999997"/>
    <x v="0"/>
    <x v="0"/>
    <s v="POL26020657"/>
    <n v="0"/>
    <n v="2024"/>
    <s v="June"/>
    <n v="1"/>
    <n v="0"/>
  </r>
  <r>
    <s v="PAY49898310"/>
    <d v="2023-11-28T00:00:00"/>
    <n v="1276.58"/>
    <x v="0"/>
    <x v="0"/>
    <s v="POL25767436"/>
    <n v="0"/>
    <n v="2023"/>
    <s v="November"/>
    <n v="1"/>
    <n v="0"/>
  </r>
  <r>
    <s v="PAY22693635"/>
    <d v="2024-05-16T00:00:00"/>
    <n v="1043.57"/>
    <x v="2"/>
    <x v="1"/>
    <s v="POL77958772"/>
    <n v="1"/>
    <n v="2024"/>
    <s v="May"/>
    <n v="0"/>
    <n v="1"/>
  </r>
  <r>
    <s v="PAY79482982"/>
    <d v="2023-09-12T00:00:00"/>
    <n v="250.77"/>
    <x v="0"/>
    <x v="0"/>
    <s v="POL21795687"/>
    <n v="0"/>
    <n v="2023"/>
    <s v="September"/>
    <n v="1"/>
    <n v="0"/>
  </r>
  <r>
    <s v="PAY25311560"/>
    <d v="2024-06-27T00:00:00"/>
    <n v="1485.48"/>
    <x v="0"/>
    <x v="1"/>
    <s v="POL87408952"/>
    <n v="1"/>
    <n v="2024"/>
    <s v="June"/>
    <n v="0"/>
    <n v="1"/>
  </r>
  <r>
    <s v="PAY72578519"/>
    <d v="2022-01-13T00:00:00"/>
    <n v="1080.99"/>
    <x v="1"/>
    <x v="1"/>
    <s v="POL37802566"/>
    <n v="1"/>
    <n v="2022"/>
    <s v="January"/>
    <n v="0"/>
    <n v="1"/>
  </r>
  <r>
    <s v="PAY43204897"/>
    <d v="2023-05-04T00:00:00"/>
    <n v="869.4"/>
    <x v="0"/>
    <x v="1"/>
    <s v="POL02457205"/>
    <n v="1"/>
    <n v="2023"/>
    <s v="May"/>
    <n v="0"/>
    <n v="1"/>
  </r>
  <r>
    <s v="PAY60072580"/>
    <d v="2024-05-07T00:00:00"/>
    <n v="1206.49"/>
    <x v="1"/>
    <x v="0"/>
    <s v="POL45056410"/>
    <n v="0"/>
    <n v="2024"/>
    <s v="May"/>
    <n v="1"/>
    <n v="0"/>
  </r>
  <r>
    <s v="PAY73336150"/>
    <d v="2022-11-04T00:00:00"/>
    <n v="1039.44"/>
    <x v="0"/>
    <x v="0"/>
    <s v="POL87735228"/>
    <n v="0"/>
    <n v="2022"/>
    <s v="November"/>
    <n v="1"/>
    <n v="0"/>
  </r>
  <r>
    <s v="PAY77646162"/>
    <d v="2024-10-21T00:00:00"/>
    <n v="1223.05"/>
    <x v="2"/>
    <x v="0"/>
    <s v="POL37551406"/>
    <n v="0"/>
    <n v="2024"/>
    <s v="October"/>
    <n v="1"/>
    <n v="0"/>
  </r>
  <r>
    <s v="PAY89512835"/>
    <d v="2022-11-12T00:00:00"/>
    <n v="322.95"/>
    <x v="1"/>
    <x v="1"/>
    <s v="POL82098917"/>
    <n v="1"/>
    <n v="2022"/>
    <s v="November"/>
    <n v="0"/>
    <n v="1"/>
  </r>
  <r>
    <s v="PAY67946056"/>
    <d v="2024-04-09T00:00:00"/>
    <n v="626.96"/>
    <x v="2"/>
    <x v="0"/>
    <s v="POL93648130"/>
    <n v="0"/>
    <n v="2024"/>
    <s v="April"/>
    <n v="1"/>
    <n v="0"/>
  </r>
  <r>
    <s v="PAY60616604"/>
    <d v="2022-01-08T00:00:00"/>
    <n v="427.06"/>
    <x v="1"/>
    <x v="0"/>
    <s v="POL15877374"/>
    <n v="0"/>
    <n v="2022"/>
    <s v="January"/>
    <n v="1"/>
    <n v="0"/>
  </r>
  <r>
    <s v="PAY77436920"/>
    <d v="2022-03-26T00:00:00"/>
    <n v="951.51"/>
    <x v="2"/>
    <x v="1"/>
    <s v="POL72255591"/>
    <n v="1"/>
    <n v="2022"/>
    <s v="March"/>
    <n v="0"/>
    <n v="1"/>
  </r>
  <r>
    <s v="PAY83665561"/>
    <d v="2022-05-17T00:00:00"/>
    <n v="1308.54"/>
    <x v="0"/>
    <x v="1"/>
    <s v="POL75133618"/>
    <n v="1"/>
    <n v="2022"/>
    <s v="May"/>
    <n v="0"/>
    <n v="1"/>
  </r>
  <r>
    <s v="PAY91529878"/>
    <d v="2023-07-13T00:00:00"/>
    <n v="224.13"/>
    <x v="1"/>
    <x v="0"/>
    <s v="POL45200895"/>
    <n v="0"/>
    <n v="2023"/>
    <s v="July"/>
    <n v="1"/>
    <n v="0"/>
  </r>
  <r>
    <s v="PAY94762201"/>
    <d v="2022-11-25T00:00:00"/>
    <n v="467.29"/>
    <x v="2"/>
    <x v="0"/>
    <s v="POL85712571"/>
    <n v="0"/>
    <n v="2022"/>
    <s v="November"/>
    <n v="1"/>
    <n v="0"/>
  </r>
  <r>
    <s v="PAY59429705"/>
    <d v="2022-08-09T00:00:00"/>
    <n v="1326.54"/>
    <x v="0"/>
    <x v="0"/>
    <s v="POL94710663"/>
    <n v="0"/>
    <n v="2022"/>
    <s v="August"/>
    <n v="1"/>
    <n v="0"/>
  </r>
  <r>
    <s v="PAY82703026"/>
    <d v="2023-05-02T00:00:00"/>
    <n v="1306.17"/>
    <x v="2"/>
    <x v="0"/>
    <s v="POL17484037"/>
    <n v="0"/>
    <n v="2023"/>
    <s v="May"/>
    <n v="1"/>
    <n v="0"/>
  </r>
  <r>
    <s v="PAY12941649"/>
    <d v="2024-04-18T00:00:00"/>
    <n v="753.7"/>
    <x v="0"/>
    <x v="0"/>
    <s v="POL44326317"/>
    <n v="0"/>
    <n v="2024"/>
    <s v="April"/>
    <n v="1"/>
    <n v="0"/>
  </r>
  <r>
    <s v="PAY67989372"/>
    <d v="2022-12-16T00:00:00"/>
    <n v="541.71"/>
    <x v="0"/>
    <x v="1"/>
    <s v="POL31918611"/>
    <n v="1"/>
    <n v="2022"/>
    <s v="December"/>
    <n v="0"/>
    <n v="1"/>
  </r>
  <r>
    <s v="PAY55238988"/>
    <d v="2022-05-07T00:00:00"/>
    <n v="493.43"/>
    <x v="0"/>
    <x v="0"/>
    <s v="POL56971563"/>
    <n v="0"/>
    <n v="2022"/>
    <s v="May"/>
    <n v="1"/>
    <n v="0"/>
  </r>
  <r>
    <s v="PAY01549487"/>
    <d v="2024-06-04T00:00:00"/>
    <n v="725.92"/>
    <x v="0"/>
    <x v="1"/>
    <s v="POL20853634"/>
    <n v="1"/>
    <n v="2024"/>
    <s v="June"/>
    <n v="0"/>
    <n v="1"/>
  </r>
  <r>
    <s v="PAY05633093"/>
    <d v="2024-08-28T00:00:00"/>
    <n v="1061.55"/>
    <x v="2"/>
    <x v="1"/>
    <s v="POL19823419"/>
    <n v="1"/>
    <n v="2024"/>
    <s v="August"/>
    <n v="0"/>
    <n v="1"/>
  </r>
  <r>
    <s v="PAY06202544"/>
    <d v="2024-09-22T00:00:00"/>
    <n v="246.77"/>
    <x v="2"/>
    <x v="0"/>
    <s v="POL25054429"/>
    <n v="0"/>
    <n v="2024"/>
    <s v="September"/>
    <n v="1"/>
    <n v="0"/>
  </r>
  <r>
    <s v="PAY37157313"/>
    <d v="2024-05-27T00:00:00"/>
    <n v="1026.28"/>
    <x v="0"/>
    <x v="1"/>
    <s v="POL06082159"/>
    <n v="1"/>
    <n v="2024"/>
    <s v="May"/>
    <n v="0"/>
    <n v="1"/>
  </r>
  <r>
    <s v="PAY95093656"/>
    <d v="2023-04-07T00:00:00"/>
    <n v="900.09"/>
    <x v="0"/>
    <x v="0"/>
    <s v="POL66258798"/>
    <n v="0"/>
    <n v="2023"/>
    <s v="April"/>
    <n v="1"/>
    <n v="0"/>
  </r>
  <r>
    <s v="PAY79716426"/>
    <d v="2023-08-19T00:00:00"/>
    <n v="1376.64"/>
    <x v="2"/>
    <x v="1"/>
    <s v="POL30677627"/>
    <n v="1"/>
    <n v="2023"/>
    <s v="August"/>
    <n v="0"/>
    <n v="1"/>
  </r>
  <r>
    <s v="PAY33782498"/>
    <d v="2023-01-28T00:00:00"/>
    <n v="1410.77"/>
    <x v="0"/>
    <x v="0"/>
    <s v="POL40270611"/>
    <n v="0"/>
    <n v="2023"/>
    <s v="January"/>
    <n v="1"/>
    <n v="0"/>
  </r>
  <r>
    <s v="PAY88771893"/>
    <d v="2024-06-28T00:00:00"/>
    <n v="317.98"/>
    <x v="0"/>
    <x v="0"/>
    <s v="POL99720690"/>
    <n v="0"/>
    <n v="2024"/>
    <s v="June"/>
    <n v="1"/>
    <n v="0"/>
  </r>
  <r>
    <s v="PAY06195893"/>
    <d v="2023-01-14T00:00:00"/>
    <n v="1069.51"/>
    <x v="0"/>
    <x v="0"/>
    <s v="POL18884095"/>
    <n v="0"/>
    <n v="2023"/>
    <s v="January"/>
    <n v="1"/>
    <n v="0"/>
  </r>
  <r>
    <s v="PAY84173805"/>
    <d v="2024-11-24T00:00:00"/>
    <n v="1126.9100000000001"/>
    <x v="2"/>
    <x v="1"/>
    <s v="POL28107867"/>
    <n v="1"/>
    <n v="2024"/>
    <s v="November"/>
    <n v="0"/>
    <n v="1"/>
  </r>
  <r>
    <s v="PAY92560522"/>
    <d v="2023-03-17T00:00:00"/>
    <n v="396.51"/>
    <x v="1"/>
    <x v="0"/>
    <s v="POL35164038"/>
    <n v="0"/>
    <n v="2023"/>
    <s v="March"/>
    <n v="1"/>
    <n v="0"/>
  </r>
  <r>
    <s v="PAY90424166"/>
    <d v="2024-03-17T00:00:00"/>
    <n v="715.02"/>
    <x v="1"/>
    <x v="1"/>
    <s v="POL90998412"/>
    <n v="1"/>
    <n v="2024"/>
    <s v="March"/>
    <n v="0"/>
    <n v="1"/>
  </r>
  <r>
    <s v="PAY25209445"/>
    <d v="2024-10-12T00:00:00"/>
    <n v="455.26"/>
    <x v="0"/>
    <x v="1"/>
    <s v="POL48239604"/>
    <n v="1"/>
    <n v="2024"/>
    <s v="October"/>
    <n v="0"/>
    <n v="1"/>
  </r>
  <r>
    <s v="PAY11673259"/>
    <d v="2023-08-01T00:00:00"/>
    <n v="540.63"/>
    <x v="0"/>
    <x v="1"/>
    <s v="POL83630860"/>
    <n v="1"/>
    <n v="2023"/>
    <s v="August"/>
    <n v="0"/>
    <n v="1"/>
  </r>
  <r>
    <s v="PAY79951575"/>
    <d v="2022-05-03T00:00:00"/>
    <n v="57.59"/>
    <x v="0"/>
    <x v="0"/>
    <s v="POL65656910"/>
    <n v="0"/>
    <n v="2022"/>
    <s v="May"/>
    <n v="1"/>
    <n v="0"/>
  </r>
  <r>
    <s v="PAY74725423"/>
    <d v="2024-10-10T00:00:00"/>
    <n v="576.41999999999996"/>
    <x v="2"/>
    <x v="1"/>
    <s v="POL19625007"/>
    <n v="1"/>
    <n v="2024"/>
    <s v="October"/>
    <n v="0"/>
    <n v="1"/>
  </r>
  <r>
    <s v="PAY11674182"/>
    <d v="2023-01-04T00:00:00"/>
    <n v="719.2"/>
    <x v="1"/>
    <x v="1"/>
    <s v="POL52791225"/>
    <n v="1"/>
    <n v="2023"/>
    <s v="January"/>
    <n v="0"/>
    <n v="1"/>
  </r>
  <r>
    <s v="PAY32256343"/>
    <d v="2023-03-26T00:00:00"/>
    <n v="1146.5899999999999"/>
    <x v="2"/>
    <x v="1"/>
    <s v="POL26021266"/>
    <n v="1"/>
    <n v="2023"/>
    <s v="March"/>
    <n v="0"/>
    <n v="1"/>
  </r>
  <r>
    <s v="PAY71775393"/>
    <d v="2022-07-07T00:00:00"/>
    <n v="169.82"/>
    <x v="0"/>
    <x v="1"/>
    <s v="POL14494138"/>
    <n v="1"/>
    <n v="2022"/>
    <s v="July"/>
    <n v="0"/>
    <n v="1"/>
  </r>
  <r>
    <s v="PAY20208791"/>
    <d v="2024-07-24T00:00:00"/>
    <n v="438.35"/>
    <x v="2"/>
    <x v="0"/>
    <s v="POL68368522"/>
    <n v="0"/>
    <n v="2024"/>
    <s v="July"/>
    <n v="1"/>
    <n v="0"/>
  </r>
  <r>
    <s v="PAY83115899"/>
    <d v="2022-01-14T00:00:00"/>
    <n v="155.99"/>
    <x v="1"/>
    <x v="0"/>
    <s v="POL56933693"/>
    <n v="0"/>
    <n v="2022"/>
    <s v="January"/>
    <n v="1"/>
    <n v="0"/>
  </r>
  <r>
    <s v="PAY27068380"/>
    <d v="2022-08-10T00:00:00"/>
    <n v="677.03"/>
    <x v="1"/>
    <x v="0"/>
    <s v="POL69225417"/>
    <n v="0"/>
    <n v="2022"/>
    <s v="August"/>
    <n v="1"/>
    <n v="0"/>
  </r>
  <r>
    <s v="PAY82852385"/>
    <d v="2022-11-05T00:00:00"/>
    <n v="225.18"/>
    <x v="0"/>
    <x v="1"/>
    <s v="POL76509626"/>
    <n v="1"/>
    <n v="2022"/>
    <s v="November"/>
    <n v="0"/>
    <n v="1"/>
  </r>
  <r>
    <s v="PAY72294962"/>
    <d v="2022-10-18T00:00:00"/>
    <n v="485.99"/>
    <x v="2"/>
    <x v="1"/>
    <s v="POL09199923"/>
    <n v="1"/>
    <n v="2022"/>
    <s v="October"/>
    <n v="0"/>
    <n v="1"/>
  </r>
  <r>
    <s v="PAY19868885"/>
    <d v="2023-05-08T00:00:00"/>
    <n v="381.99"/>
    <x v="0"/>
    <x v="1"/>
    <s v="POL85601999"/>
    <n v="1"/>
    <n v="2023"/>
    <s v="May"/>
    <n v="0"/>
    <n v="1"/>
  </r>
  <r>
    <s v="PAY19687890"/>
    <d v="2024-08-15T00:00:00"/>
    <n v="331.75"/>
    <x v="0"/>
    <x v="1"/>
    <s v="POL25023935"/>
    <n v="1"/>
    <n v="2024"/>
    <s v="August"/>
    <n v="0"/>
    <n v="1"/>
  </r>
  <r>
    <s v="PAY37080097"/>
    <d v="2024-07-29T00:00:00"/>
    <n v="1112.75"/>
    <x v="2"/>
    <x v="0"/>
    <s v="POL51866369"/>
    <n v="0"/>
    <n v="2024"/>
    <s v="July"/>
    <n v="1"/>
    <n v="0"/>
  </r>
  <r>
    <s v="PAY93368678"/>
    <d v="2024-03-24T00:00:00"/>
    <n v="665.22"/>
    <x v="0"/>
    <x v="1"/>
    <s v="POL89952764"/>
    <n v="1"/>
    <n v="2024"/>
    <s v="March"/>
    <n v="0"/>
    <n v="1"/>
  </r>
  <r>
    <s v="PAY39841062"/>
    <d v="2023-06-23T00:00:00"/>
    <n v="190.85"/>
    <x v="2"/>
    <x v="1"/>
    <s v="POL01530992"/>
    <n v="1"/>
    <n v="2023"/>
    <s v="June"/>
    <n v="0"/>
    <n v="1"/>
  </r>
  <r>
    <s v="PAY55375400"/>
    <d v="2022-10-29T00:00:00"/>
    <n v="138.88"/>
    <x v="1"/>
    <x v="0"/>
    <s v="POL03268061"/>
    <n v="0"/>
    <n v="2022"/>
    <s v="October"/>
    <n v="1"/>
    <n v="0"/>
  </r>
  <r>
    <s v="PAY81485855"/>
    <d v="2022-08-07T00:00:00"/>
    <n v="684.77"/>
    <x v="0"/>
    <x v="1"/>
    <s v="POL73654382"/>
    <n v="1"/>
    <n v="2022"/>
    <s v="August"/>
    <n v="0"/>
    <n v="1"/>
  </r>
  <r>
    <s v="PAY97139046"/>
    <d v="2024-10-31T00:00:00"/>
    <n v="147.09"/>
    <x v="2"/>
    <x v="1"/>
    <s v="POL98651946"/>
    <n v="1"/>
    <n v="2024"/>
    <s v="October"/>
    <n v="0"/>
    <n v="1"/>
  </r>
  <r>
    <s v="PAY58504570"/>
    <d v="2024-07-29T00:00:00"/>
    <n v="662.94"/>
    <x v="2"/>
    <x v="1"/>
    <s v="POL45017081"/>
    <n v="1"/>
    <n v="2024"/>
    <s v="July"/>
    <n v="0"/>
    <n v="1"/>
  </r>
  <r>
    <s v="PAY01342974"/>
    <d v="2022-08-03T00:00:00"/>
    <n v="1155.8599999999999"/>
    <x v="1"/>
    <x v="0"/>
    <s v="POL39397182"/>
    <n v="0"/>
    <n v="2022"/>
    <s v="August"/>
    <n v="1"/>
    <n v="0"/>
  </r>
  <r>
    <s v="PAY53717460"/>
    <d v="2024-04-14T00:00:00"/>
    <n v="1181.95"/>
    <x v="1"/>
    <x v="0"/>
    <s v="POL48790077"/>
    <n v="0"/>
    <n v="2024"/>
    <s v="April"/>
    <n v="1"/>
    <n v="0"/>
  </r>
  <r>
    <s v="PAY42392809"/>
    <d v="2024-11-26T00:00:00"/>
    <n v="425.98"/>
    <x v="2"/>
    <x v="0"/>
    <s v="POL49595777"/>
    <n v="0"/>
    <n v="2024"/>
    <s v="November"/>
    <n v="1"/>
    <n v="0"/>
  </r>
  <r>
    <s v="PAY20513898"/>
    <d v="2022-05-30T00:00:00"/>
    <n v="1140.0999999999999"/>
    <x v="0"/>
    <x v="1"/>
    <s v="POL54636446"/>
    <n v="1"/>
    <n v="2022"/>
    <s v="May"/>
    <n v="0"/>
    <n v="1"/>
  </r>
  <r>
    <s v="PAY85383822"/>
    <d v="2022-06-21T00:00:00"/>
    <n v="316.72000000000003"/>
    <x v="2"/>
    <x v="1"/>
    <s v="POL33884251"/>
    <n v="1"/>
    <n v="2022"/>
    <s v="June"/>
    <n v="0"/>
    <n v="1"/>
  </r>
  <r>
    <s v="PAY86427198"/>
    <d v="2022-05-11T00:00:00"/>
    <n v="1194"/>
    <x v="1"/>
    <x v="0"/>
    <s v="POL09476689"/>
    <n v="0"/>
    <n v="2022"/>
    <s v="May"/>
    <n v="1"/>
    <n v="0"/>
  </r>
  <r>
    <s v="PAY22372874"/>
    <d v="2024-05-12T00:00:00"/>
    <n v="901.77"/>
    <x v="0"/>
    <x v="1"/>
    <s v="POL81404875"/>
    <n v="1"/>
    <n v="2024"/>
    <s v="May"/>
    <n v="0"/>
    <n v="1"/>
  </r>
  <r>
    <s v="PAY16872235"/>
    <d v="2022-02-12T00:00:00"/>
    <n v="1409.16"/>
    <x v="0"/>
    <x v="0"/>
    <s v="POL02597557"/>
    <n v="0"/>
    <n v="2022"/>
    <s v="February"/>
    <n v="1"/>
    <n v="0"/>
  </r>
  <r>
    <s v="PAY48108418"/>
    <d v="2023-06-23T00:00:00"/>
    <n v="187.29"/>
    <x v="0"/>
    <x v="1"/>
    <s v="POL09606287"/>
    <n v="1"/>
    <n v="2023"/>
    <s v="June"/>
    <n v="0"/>
    <n v="1"/>
  </r>
  <r>
    <s v="PAY04751928"/>
    <d v="2022-04-06T00:00:00"/>
    <n v="829.59"/>
    <x v="2"/>
    <x v="1"/>
    <s v="POL58013295"/>
    <n v="1"/>
    <n v="2022"/>
    <s v="April"/>
    <n v="0"/>
    <n v="1"/>
  </r>
  <r>
    <s v="PAY67013857"/>
    <d v="2024-03-01T00:00:00"/>
    <n v="501.81"/>
    <x v="0"/>
    <x v="0"/>
    <s v="POL83231801"/>
    <n v="0"/>
    <n v="2024"/>
    <s v="March"/>
    <n v="1"/>
    <n v="0"/>
  </r>
  <r>
    <s v="PAY59017904"/>
    <d v="2023-11-07T00:00:00"/>
    <n v="926"/>
    <x v="0"/>
    <x v="1"/>
    <s v="POL01332140"/>
    <n v="1"/>
    <n v="2023"/>
    <s v="November"/>
    <n v="0"/>
    <n v="1"/>
  </r>
  <r>
    <s v="PAY66847012"/>
    <d v="2022-03-19T00:00:00"/>
    <n v="203.01"/>
    <x v="0"/>
    <x v="0"/>
    <s v="POL12296231"/>
    <n v="0"/>
    <n v="2022"/>
    <s v="March"/>
    <n v="1"/>
    <n v="0"/>
  </r>
  <r>
    <s v="PAY91817057"/>
    <d v="2022-12-04T00:00:00"/>
    <n v="1469.22"/>
    <x v="2"/>
    <x v="0"/>
    <s v="POL90485670"/>
    <n v="0"/>
    <n v="2022"/>
    <s v="December"/>
    <n v="1"/>
    <n v="0"/>
  </r>
  <r>
    <s v="PAY52978704"/>
    <d v="2023-05-14T00:00:00"/>
    <n v="827.26"/>
    <x v="2"/>
    <x v="0"/>
    <s v="POL74047876"/>
    <n v="0"/>
    <n v="2023"/>
    <s v="May"/>
    <n v="1"/>
    <n v="0"/>
  </r>
  <r>
    <s v="PAY62637238"/>
    <d v="2024-02-07T00:00:00"/>
    <n v="412.73"/>
    <x v="2"/>
    <x v="1"/>
    <s v="POL93764594"/>
    <n v="1"/>
    <n v="2024"/>
    <s v="February"/>
    <n v="0"/>
    <n v="1"/>
  </r>
  <r>
    <s v="PAY98323719"/>
    <d v="2022-10-28T00:00:00"/>
    <n v="1104.02"/>
    <x v="0"/>
    <x v="1"/>
    <s v="POL17886964"/>
    <n v="1"/>
    <n v="2022"/>
    <s v="October"/>
    <n v="0"/>
    <n v="1"/>
  </r>
  <r>
    <s v="PAY13716641"/>
    <d v="2022-12-03T00:00:00"/>
    <n v="630.88"/>
    <x v="1"/>
    <x v="1"/>
    <s v="POL52716316"/>
    <n v="1"/>
    <n v="2022"/>
    <s v="December"/>
    <n v="0"/>
    <n v="1"/>
  </r>
  <r>
    <s v="PAY51317289"/>
    <d v="2024-06-06T00:00:00"/>
    <n v="578.03"/>
    <x v="1"/>
    <x v="1"/>
    <s v="POL15628115"/>
    <n v="1"/>
    <n v="2024"/>
    <s v="June"/>
    <n v="0"/>
    <n v="1"/>
  </r>
  <r>
    <s v="PAY42325359"/>
    <d v="2022-10-08T00:00:00"/>
    <n v="845.94"/>
    <x v="1"/>
    <x v="0"/>
    <s v="POL59950728"/>
    <n v="0"/>
    <n v="2022"/>
    <s v="October"/>
    <n v="1"/>
    <n v="0"/>
  </r>
  <r>
    <s v="PAY19122225"/>
    <d v="2022-10-05T00:00:00"/>
    <n v="662.76"/>
    <x v="2"/>
    <x v="0"/>
    <s v="POL80050460"/>
    <n v="0"/>
    <n v="2022"/>
    <s v="October"/>
    <n v="1"/>
    <n v="0"/>
  </r>
  <r>
    <s v="PAY42134755"/>
    <d v="2023-08-03T00:00:00"/>
    <n v="151.41999999999999"/>
    <x v="0"/>
    <x v="0"/>
    <s v="POL80015306"/>
    <n v="0"/>
    <n v="2023"/>
    <s v="August"/>
    <n v="1"/>
    <n v="0"/>
  </r>
  <r>
    <s v="PAY17447643"/>
    <d v="2022-10-23T00:00:00"/>
    <n v="384.64"/>
    <x v="1"/>
    <x v="1"/>
    <s v="POL01056651"/>
    <n v="1"/>
    <n v="2022"/>
    <s v="October"/>
    <n v="0"/>
    <n v="1"/>
  </r>
  <r>
    <s v="PAY91086070"/>
    <d v="2022-07-28T00:00:00"/>
    <n v="1058.6199999999999"/>
    <x v="0"/>
    <x v="0"/>
    <s v="POL75784905"/>
    <n v="0"/>
    <n v="2022"/>
    <s v="July"/>
    <n v="1"/>
    <n v="0"/>
  </r>
  <r>
    <s v="PAY44897404"/>
    <d v="2024-09-27T00:00:00"/>
    <n v="178.35"/>
    <x v="1"/>
    <x v="1"/>
    <s v="POL94407943"/>
    <n v="1"/>
    <n v="2024"/>
    <s v="September"/>
    <n v="0"/>
    <n v="1"/>
  </r>
  <r>
    <s v="PAY28067332"/>
    <d v="2024-11-21T00:00:00"/>
    <n v="248.99"/>
    <x v="1"/>
    <x v="1"/>
    <s v="POL04101668"/>
    <n v="1"/>
    <n v="2024"/>
    <s v="November"/>
    <n v="0"/>
    <n v="1"/>
  </r>
  <r>
    <s v="PAY73045582"/>
    <d v="2023-05-05T00:00:00"/>
    <n v="107.88"/>
    <x v="1"/>
    <x v="1"/>
    <s v="POL42267896"/>
    <n v="1"/>
    <n v="2023"/>
    <s v="May"/>
    <n v="0"/>
    <n v="1"/>
  </r>
  <r>
    <s v="PAY08114923"/>
    <d v="2024-04-03T00:00:00"/>
    <n v="998.51"/>
    <x v="0"/>
    <x v="1"/>
    <s v="POL97525814"/>
    <n v="1"/>
    <n v="2024"/>
    <s v="April"/>
    <n v="0"/>
    <n v="1"/>
  </r>
  <r>
    <s v="PAY69901780"/>
    <d v="2023-03-05T00:00:00"/>
    <n v="1062.1099999999999"/>
    <x v="1"/>
    <x v="1"/>
    <s v="POL79185105"/>
    <n v="1"/>
    <n v="2023"/>
    <s v="March"/>
    <n v="0"/>
    <n v="1"/>
  </r>
  <r>
    <s v="PAY90724857"/>
    <d v="2022-06-02T00:00:00"/>
    <n v="376.6"/>
    <x v="0"/>
    <x v="0"/>
    <s v="POL09115909"/>
    <n v="0"/>
    <n v="2022"/>
    <s v="June"/>
    <n v="1"/>
    <n v="0"/>
  </r>
  <r>
    <s v="PAY29980223"/>
    <d v="2024-11-09T00:00:00"/>
    <n v="497.35"/>
    <x v="0"/>
    <x v="0"/>
    <s v="POL42143112"/>
    <n v="0"/>
    <n v="2024"/>
    <s v="November"/>
    <n v="1"/>
    <n v="0"/>
  </r>
  <r>
    <s v="PAY72662835"/>
    <d v="2022-04-27T00:00:00"/>
    <n v="211.36"/>
    <x v="1"/>
    <x v="1"/>
    <s v="POL50504166"/>
    <n v="1"/>
    <n v="2022"/>
    <s v="April"/>
    <n v="0"/>
    <n v="1"/>
  </r>
  <r>
    <s v="PAY07688170"/>
    <d v="2024-04-02T00:00:00"/>
    <n v="347.25"/>
    <x v="1"/>
    <x v="0"/>
    <s v="POL67510645"/>
    <n v="0"/>
    <n v="2024"/>
    <s v="April"/>
    <n v="1"/>
    <n v="0"/>
  </r>
  <r>
    <s v="PAY55778966"/>
    <d v="2023-04-09T00:00:00"/>
    <n v="387.79"/>
    <x v="0"/>
    <x v="1"/>
    <s v="POL40589612"/>
    <n v="1"/>
    <n v="2023"/>
    <s v="April"/>
    <n v="0"/>
    <n v="1"/>
  </r>
  <r>
    <s v="PAY60607686"/>
    <d v="2022-11-03T00:00:00"/>
    <n v="136.43"/>
    <x v="0"/>
    <x v="1"/>
    <s v="POL90485670"/>
    <n v="1"/>
    <n v="2022"/>
    <s v="November"/>
    <n v="0"/>
    <n v="1"/>
  </r>
  <r>
    <s v="PAY01184097"/>
    <d v="2024-07-09T00:00:00"/>
    <n v="299.36"/>
    <x v="1"/>
    <x v="0"/>
    <s v="POL28224422"/>
    <n v="0"/>
    <n v="2024"/>
    <s v="July"/>
    <n v="1"/>
    <n v="0"/>
  </r>
  <r>
    <s v="PAY87505550"/>
    <d v="2022-08-01T00:00:00"/>
    <n v="790.57"/>
    <x v="1"/>
    <x v="0"/>
    <s v="POL20797511"/>
    <n v="0"/>
    <n v="2022"/>
    <s v="August"/>
    <n v="1"/>
    <n v="0"/>
  </r>
  <r>
    <s v="PAY38352440"/>
    <d v="2022-04-21T00:00:00"/>
    <n v="258.51"/>
    <x v="0"/>
    <x v="0"/>
    <s v="POL89382366"/>
    <n v="0"/>
    <n v="2022"/>
    <s v="April"/>
    <n v="1"/>
    <n v="0"/>
  </r>
  <r>
    <s v="PAY84204452"/>
    <d v="2022-01-04T00:00:00"/>
    <n v="1325.75"/>
    <x v="1"/>
    <x v="0"/>
    <s v="POL83094866"/>
    <n v="0"/>
    <n v="2022"/>
    <s v="January"/>
    <n v="1"/>
    <n v="0"/>
  </r>
  <r>
    <s v="PAY89828816"/>
    <d v="2024-02-19T00:00:00"/>
    <n v="60.93"/>
    <x v="1"/>
    <x v="1"/>
    <s v="POL74071022"/>
    <n v="1"/>
    <n v="2024"/>
    <s v="February"/>
    <n v="0"/>
    <n v="1"/>
  </r>
  <r>
    <s v="PAY11005222"/>
    <d v="2022-07-22T00:00:00"/>
    <n v="1258.24"/>
    <x v="0"/>
    <x v="1"/>
    <s v="POL02586223"/>
    <n v="1"/>
    <n v="2022"/>
    <s v="July"/>
    <n v="0"/>
    <n v="1"/>
  </r>
  <r>
    <s v="PAY66284844"/>
    <d v="2024-11-01T00:00:00"/>
    <n v="377.26"/>
    <x v="0"/>
    <x v="1"/>
    <s v="POL27999053"/>
    <n v="1"/>
    <n v="2024"/>
    <s v="November"/>
    <n v="0"/>
    <n v="1"/>
  </r>
  <r>
    <s v="PAY88459297"/>
    <d v="2022-01-15T00:00:00"/>
    <n v="1486.46"/>
    <x v="0"/>
    <x v="0"/>
    <s v="POL50110641"/>
    <n v="0"/>
    <n v="2022"/>
    <s v="January"/>
    <n v="1"/>
    <n v="0"/>
  </r>
  <r>
    <s v="PAY27812261"/>
    <d v="2023-02-08T00:00:00"/>
    <n v="1092.07"/>
    <x v="1"/>
    <x v="1"/>
    <s v="POL41122818"/>
    <n v="1"/>
    <n v="2023"/>
    <s v="February"/>
    <n v="0"/>
    <n v="1"/>
  </r>
  <r>
    <s v="PAY60979925"/>
    <d v="2024-02-17T00:00:00"/>
    <n v="1120.21"/>
    <x v="2"/>
    <x v="1"/>
    <s v="POL60169232"/>
    <n v="1"/>
    <n v="2024"/>
    <s v="February"/>
    <n v="0"/>
    <n v="1"/>
  </r>
  <r>
    <s v="PAY28432706"/>
    <d v="2024-08-25T00:00:00"/>
    <n v="438.09"/>
    <x v="0"/>
    <x v="1"/>
    <s v="POL07805552"/>
    <n v="1"/>
    <n v="2024"/>
    <s v="August"/>
    <n v="0"/>
    <n v="1"/>
  </r>
  <r>
    <s v="PAY64321756"/>
    <d v="2024-06-21T00:00:00"/>
    <n v="1334.88"/>
    <x v="2"/>
    <x v="1"/>
    <s v="POL10130655"/>
    <n v="1"/>
    <n v="2024"/>
    <s v="June"/>
    <n v="0"/>
    <n v="1"/>
  </r>
  <r>
    <s v="PAY09821154"/>
    <d v="2022-06-15T00:00:00"/>
    <n v="1448.88"/>
    <x v="0"/>
    <x v="0"/>
    <s v="POL03359385"/>
    <n v="0"/>
    <n v="2022"/>
    <s v="June"/>
    <n v="1"/>
    <n v="0"/>
  </r>
  <r>
    <s v="PAY07711643"/>
    <d v="2023-02-14T00:00:00"/>
    <n v="1210.01"/>
    <x v="2"/>
    <x v="0"/>
    <s v="POL08154404"/>
    <n v="0"/>
    <n v="2023"/>
    <s v="February"/>
    <n v="1"/>
    <n v="0"/>
  </r>
  <r>
    <s v="PAY78341492"/>
    <d v="2022-09-29T00:00:00"/>
    <n v="140.12"/>
    <x v="2"/>
    <x v="1"/>
    <s v="POL01378372"/>
    <n v="1"/>
    <n v="2022"/>
    <s v="September"/>
    <n v="0"/>
    <n v="1"/>
  </r>
  <r>
    <s v="PAY91489651"/>
    <d v="2024-10-15T00:00:00"/>
    <n v="730.57"/>
    <x v="1"/>
    <x v="0"/>
    <s v="POL58817915"/>
    <n v="0"/>
    <n v="2024"/>
    <s v="October"/>
    <n v="1"/>
    <n v="0"/>
  </r>
  <r>
    <s v="PAY15484475"/>
    <d v="2023-08-09T00:00:00"/>
    <n v="1117"/>
    <x v="0"/>
    <x v="1"/>
    <s v="POL13070623"/>
    <n v="1"/>
    <n v="2023"/>
    <s v="August"/>
    <n v="0"/>
    <n v="1"/>
  </r>
  <r>
    <s v="PAY30994060"/>
    <d v="2024-04-28T00:00:00"/>
    <n v="1023.42"/>
    <x v="2"/>
    <x v="1"/>
    <s v="POL06989593"/>
    <n v="1"/>
    <n v="2024"/>
    <s v="April"/>
    <n v="0"/>
    <n v="1"/>
  </r>
  <r>
    <s v="PAY95138698"/>
    <d v="2024-01-08T00:00:00"/>
    <n v="1054.8900000000001"/>
    <x v="1"/>
    <x v="0"/>
    <s v="POL87616796"/>
    <n v="0"/>
    <n v="2024"/>
    <s v="January"/>
    <n v="1"/>
    <n v="0"/>
  </r>
  <r>
    <s v="PAY04982828"/>
    <d v="2024-07-28T00:00:00"/>
    <n v="264.72000000000003"/>
    <x v="0"/>
    <x v="0"/>
    <s v="POL55078458"/>
    <n v="0"/>
    <n v="2024"/>
    <s v="July"/>
    <n v="1"/>
    <n v="0"/>
  </r>
  <r>
    <s v="PAY95736796"/>
    <d v="2022-04-04T00:00:00"/>
    <n v="1455.24"/>
    <x v="1"/>
    <x v="0"/>
    <s v="POL65991604"/>
    <n v="0"/>
    <n v="2022"/>
    <s v="April"/>
    <n v="1"/>
    <n v="0"/>
  </r>
  <r>
    <s v="PAY47497281"/>
    <d v="2022-04-07T00:00:00"/>
    <n v="1399.31"/>
    <x v="1"/>
    <x v="1"/>
    <s v="POL63414573"/>
    <n v="1"/>
    <n v="2022"/>
    <s v="April"/>
    <n v="0"/>
    <n v="1"/>
  </r>
  <r>
    <s v="PAY21672573"/>
    <d v="2023-01-04T00:00:00"/>
    <n v="1441.91"/>
    <x v="0"/>
    <x v="1"/>
    <s v="POL96387470"/>
    <n v="1"/>
    <n v="2023"/>
    <s v="January"/>
    <n v="0"/>
    <n v="1"/>
  </r>
  <r>
    <s v="PAY17578786"/>
    <d v="2022-10-15T00:00:00"/>
    <n v="790.36"/>
    <x v="2"/>
    <x v="0"/>
    <s v="POL36885821"/>
    <n v="0"/>
    <n v="2022"/>
    <s v="October"/>
    <n v="1"/>
    <n v="0"/>
  </r>
  <r>
    <s v="PAY47613892"/>
    <d v="2023-03-15T00:00:00"/>
    <n v="92.01"/>
    <x v="2"/>
    <x v="0"/>
    <s v="POL05346693"/>
    <n v="0"/>
    <n v="2023"/>
    <s v="March"/>
    <n v="1"/>
    <n v="0"/>
  </r>
  <r>
    <s v="PAY00999992"/>
    <d v="2023-01-16T00:00:00"/>
    <n v="404.33"/>
    <x v="2"/>
    <x v="1"/>
    <s v="POL38530404"/>
    <n v="1"/>
    <n v="2023"/>
    <s v="January"/>
    <n v="0"/>
    <n v="1"/>
  </r>
  <r>
    <s v="PAY32072461"/>
    <d v="2022-05-16T00:00:00"/>
    <n v="125.75"/>
    <x v="1"/>
    <x v="1"/>
    <s v="POL26720328"/>
    <n v="1"/>
    <n v="2022"/>
    <s v="May"/>
    <n v="0"/>
    <n v="1"/>
  </r>
  <r>
    <s v="PAY82019666"/>
    <d v="2022-01-16T00:00:00"/>
    <n v="331.64"/>
    <x v="2"/>
    <x v="0"/>
    <s v="POL61380833"/>
    <n v="0"/>
    <n v="2022"/>
    <s v="January"/>
    <n v="1"/>
    <n v="0"/>
  </r>
  <r>
    <s v="PAY49371405"/>
    <d v="2024-03-17T00:00:00"/>
    <n v="517.64"/>
    <x v="2"/>
    <x v="0"/>
    <s v="POL94998693"/>
    <n v="0"/>
    <n v="2024"/>
    <s v="March"/>
    <n v="1"/>
    <n v="0"/>
  </r>
  <r>
    <s v="PAY81846539"/>
    <d v="2022-08-23T00:00:00"/>
    <n v="892.74"/>
    <x v="2"/>
    <x v="0"/>
    <s v="POL15886204"/>
    <n v="0"/>
    <n v="2022"/>
    <s v="August"/>
    <n v="1"/>
    <n v="0"/>
  </r>
  <r>
    <s v="PAY76081668"/>
    <d v="2023-05-19T00:00:00"/>
    <n v="1025.78"/>
    <x v="1"/>
    <x v="1"/>
    <s v="POL07837542"/>
    <n v="1"/>
    <n v="2023"/>
    <s v="May"/>
    <n v="0"/>
    <n v="1"/>
  </r>
  <r>
    <s v="PAY19704350"/>
    <d v="2024-11-22T00:00:00"/>
    <n v="144.72999999999999"/>
    <x v="2"/>
    <x v="1"/>
    <s v="POL24756615"/>
    <n v="1"/>
    <n v="2024"/>
    <s v="November"/>
    <n v="0"/>
    <n v="1"/>
  </r>
  <r>
    <s v="PAY31663309"/>
    <d v="2023-10-17T00:00:00"/>
    <n v="1298.23"/>
    <x v="1"/>
    <x v="0"/>
    <s v="POL39911083"/>
    <n v="0"/>
    <n v="2023"/>
    <s v="October"/>
    <n v="1"/>
    <n v="0"/>
  </r>
  <r>
    <s v="PAY92818247"/>
    <d v="2022-05-31T00:00:00"/>
    <n v="399.08"/>
    <x v="1"/>
    <x v="0"/>
    <s v="POL22111965"/>
    <n v="0"/>
    <n v="2022"/>
    <s v="May"/>
    <n v="1"/>
    <n v="0"/>
  </r>
  <r>
    <s v="PAY97233476"/>
    <d v="2022-05-22T00:00:00"/>
    <n v="1334.43"/>
    <x v="0"/>
    <x v="0"/>
    <s v="POL01471307"/>
    <n v="0"/>
    <n v="2022"/>
    <s v="May"/>
    <n v="1"/>
    <n v="0"/>
  </r>
  <r>
    <s v="PAY04587410"/>
    <d v="2023-06-02T00:00:00"/>
    <n v="1160.6500000000001"/>
    <x v="1"/>
    <x v="0"/>
    <s v="POL58817915"/>
    <n v="0"/>
    <n v="2023"/>
    <s v="June"/>
    <n v="1"/>
    <n v="0"/>
  </r>
  <r>
    <s v="PAY16976717"/>
    <d v="2023-04-23T00:00:00"/>
    <n v="191.32"/>
    <x v="1"/>
    <x v="0"/>
    <s v="POL46263397"/>
    <n v="0"/>
    <n v="2023"/>
    <s v="April"/>
    <n v="1"/>
    <n v="0"/>
  </r>
  <r>
    <s v="PAY45431957"/>
    <d v="2022-05-16T00:00:00"/>
    <n v="1152.5999999999999"/>
    <x v="2"/>
    <x v="0"/>
    <s v="POL75237627"/>
    <n v="0"/>
    <n v="2022"/>
    <s v="May"/>
    <n v="1"/>
    <n v="0"/>
  </r>
  <r>
    <s v="PAY29565918"/>
    <d v="2022-03-28T00:00:00"/>
    <n v="519.13"/>
    <x v="2"/>
    <x v="1"/>
    <s v="POL20769779"/>
    <n v="1"/>
    <n v="2022"/>
    <s v="March"/>
    <n v="0"/>
    <n v="1"/>
  </r>
  <r>
    <s v="PAY17308947"/>
    <d v="2024-05-09T00:00:00"/>
    <n v="803.33"/>
    <x v="0"/>
    <x v="0"/>
    <s v="POL03021304"/>
    <n v="0"/>
    <n v="2024"/>
    <s v="May"/>
    <n v="1"/>
    <n v="0"/>
  </r>
  <r>
    <s v="PAY01474129"/>
    <d v="2024-01-29T00:00:00"/>
    <n v="121.5"/>
    <x v="2"/>
    <x v="0"/>
    <s v="POL47058325"/>
    <n v="0"/>
    <n v="2024"/>
    <s v="January"/>
    <n v="1"/>
    <n v="0"/>
  </r>
  <r>
    <s v="PAY07644831"/>
    <d v="2022-04-05T00:00:00"/>
    <n v="937.1"/>
    <x v="1"/>
    <x v="1"/>
    <s v="POL52722786"/>
    <n v="1"/>
    <n v="2022"/>
    <s v="April"/>
    <n v="0"/>
    <n v="1"/>
  </r>
  <r>
    <s v="PAY95713462"/>
    <d v="2021-12-29T00:00:00"/>
    <n v="474.68"/>
    <x v="2"/>
    <x v="0"/>
    <s v="POL81732788"/>
    <n v="0"/>
    <n v="2021"/>
    <s v="December"/>
    <n v="1"/>
    <n v="0"/>
  </r>
  <r>
    <s v="PAY96090753"/>
    <d v="2024-11-28T00:00:00"/>
    <n v="722.73"/>
    <x v="2"/>
    <x v="0"/>
    <s v="POL28656372"/>
    <n v="0"/>
    <n v="2024"/>
    <s v="November"/>
    <n v="1"/>
    <n v="0"/>
  </r>
  <r>
    <s v="PAY87529536"/>
    <d v="2023-02-12T00:00:00"/>
    <n v="172.97"/>
    <x v="2"/>
    <x v="0"/>
    <s v="POL65459247"/>
    <n v="0"/>
    <n v="2023"/>
    <s v="February"/>
    <n v="1"/>
    <n v="0"/>
  </r>
  <r>
    <s v="PAY53173542"/>
    <d v="2024-11-10T00:00:00"/>
    <n v="1497.74"/>
    <x v="2"/>
    <x v="1"/>
    <s v="POL19625007"/>
    <n v="1"/>
    <n v="2024"/>
    <s v="November"/>
    <n v="0"/>
    <n v="1"/>
  </r>
  <r>
    <s v="PAY51409229"/>
    <d v="2024-04-07T00:00:00"/>
    <n v="897.06"/>
    <x v="2"/>
    <x v="1"/>
    <s v="POL05438535"/>
    <n v="1"/>
    <n v="2024"/>
    <s v="April"/>
    <n v="0"/>
    <n v="1"/>
  </r>
  <r>
    <s v="PAY55408707"/>
    <d v="2024-05-06T00:00:00"/>
    <n v="463"/>
    <x v="1"/>
    <x v="0"/>
    <s v="POL80301647"/>
    <n v="0"/>
    <n v="2024"/>
    <s v="May"/>
    <n v="1"/>
    <n v="0"/>
  </r>
  <r>
    <s v="PAY14672334"/>
    <d v="2024-10-17T00:00:00"/>
    <n v="119.63"/>
    <x v="1"/>
    <x v="1"/>
    <s v="POL99360572"/>
    <n v="1"/>
    <n v="2024"/>
    <s v="October"/>
    <n v="0"/>
    <n v="1"/>
  </r>
  <r>
    <s v="PAY37604747"/>
    <d v="2022-05-16T00:00:00"/>
    <n v="799.15"/>
    <x v="1"/>
    <x v="0"/>
    <s v="POL38790391"/>
    <n v="0"/>
    <n v="2022"/>
    <s v="May"/>
    <n v="1"/>
    <n v="0"/>
  </r>
  <r>
    <s v="PAY17566720"/>
    <d v="2024-08-04T00:00:00"/>
    <n v="743.74"/>
    <x v="2"/>
    <x v="0"/>
    <s v="POL69557850"/>
    <n v="0"/>
    <n v="2024"/>
    <s v="August"/>
    <n v="1"/>
    <n v="0"/>
  </r>
  <r>
    <s v="PAY02517253"/>
    <d v="2022-07-15T00:00:00"/>
    <n v="1240.5999999999999"/>
    <x v="0"/>
    <x v="0"/>
    <s v="POL16232154"/>
    <n v="0"/>
    <n v="2022"/>
    <s v="July"/>
    <n v="1"/>
    <n v="0"/>
  </r>
  <r>
    <s v="PAY86815092"/>
    <d v="2023-10-14T00:00:00"/>
    <n v="533.02"/>
    <x v="1"/>
    <x v="0"/>
    <s v="POL16364468"/>
    <n v="0"/>
    <n v="2023"/>
    <s v="October"/>
    <n v="1"/>
    <n v="0"/>
  </r>
  <r>
    <s v="PAY22765634"/>
    <d v="2023-04-21T00:00:00"/>
    <n v="943.26"/>
    <x v="2"/>
    <x v="0"/>
    <s v="POL09030327"/>
    <n v="0"/>
    <n v="2023"/>
    <s v="April"/>
    <n v="1"/>
    <n v="0"/>
  </r>
  <r>
    <s v="PAY54445474"/>
    <d v="2024-03-08T00:00:00"/>
    <n v="696.46"/>
    <x v="1"/>
    <x v="1"/>
    <s v="POL40635868"/>
    <n v="1"/>
    <n v="2024"/>
    <s v="March"/>
    <n v="0"/>
    <n v="1"/>
  </r>
  <r>
    <s v="PAY05614135"/>
    <d v="2024-09-02T00:00:00"/>
    <n v="1184.93"/>
    <x v="1"/>
    <x v="1"/>
    <s v="POL53944841"/>
    <n v="1"/>
    <n v="2024"/>
    <s v="September"/>
    <n v="0"/>
    <n v="1"/>
  </r>
  <r>
    <s v="PAY87409844"/>
    <d v="2023-07-30T00:00:00"/>
    <n v="390.65"/>
    <x v="2"/>
    <x v="1"/>
    <s v="POL38512389"/>
    <n v="1"/>
    <n v="2023"/>
    <s v="July"/>
    <n v="0"/>
    <n v="1"/>
  </r>
  <r>
    <s v="PAY12555639"/>
    <d v="2022-09-16T00:00:00"/>
    <n v="1446.59"/>
    <x v="2"/>
    <x v="1"/>
    <s v="POL21488909"/>
    <n v="1"/>
    <n v="2022"/>
    <s v="September"/>
    <n v="0"/>
    <n v="1"/>
  </r>
  <r>
    <s v="PAY30824315"/>
    <d v="2022-09-18T00:00:00"/>
    <n v="898.26"/>
    <x v="0"/>
    <x v="1"/>
    <s v="POL71010293"/>
    <n v="1"/>
    <n v="2022"/>
    <s v="September"/>
    <n v="0"/>
    <n v="1"/>
  </r>
  <r>
    <s v="PAY64090634"/>
    <d v="2022-09-27T00:00:00"/>
    <n v="619.88"/>
    <x v="1"/>
    <x v="0"/>
    <s v="POL04286300"/>
    <n v="0"/>
    <n v="2022"/>
    <s v="September"/>
    <n v="1"/>
    <n v="0"/>
  </r>
  <r>
    <s v="PAY37478550"/>
    <d v="2024-12-11T00:00:00"/>
    <n v="1430.99"/>
    <x v="0"/>
    <x v="1"/>
    <s v="POL06516392"/>
    <n v="1"/>
    <n v="2024"/>
    <s v="December"/>
    <n v="0"/>
    <n v="1"/>
  </r>
  <r>
    <s v="PAY89798214"/>
    <d v="2023-07-11T00:00:00"/>
    <n v="315.62"/>
    <x v="0"/>
    <x v="1"/>
    <s v="POL88776548"/>
    <n v="1"/>
    <n v="2023"/>
    <s v="July"/>
    <n v="0"/>
    <n v="1"/>
  </r>
  <r>
    <s v="PAY53109648"/>
    <d v="2024-08-19T00:00:00"/>
    <n v="970.39"/>
    <x v="2"/>
    <x v="0"/>
    <s v="POL61605343"/>
    <n v="0"/>
    <n v="2024"/>
    <s v="August"/>
    <n v="1"/>
    <n v="0"/>
  </r>
  <r>
    <s v="PAY04592370"/>
    <d v="2023-07-30T00:00:00"/>
    <n v="752.29"/>
    <x v="0"/>
    <x v="1"/>
    <s v="POL06351305"/>
    <n v="1"/>
    <n v="2023"/>
    <s v="July"/>
    <n v="0"/>
    <n v="1"/>
  </r>
  <r>
    <s v="PAY96005866"/>
    <d v="2022-01-03T00:00:00"/>
    <n v="677.93"/>
    <x v="2"/>
    <x v="1"/>
    <s v="POL54078734"/>
    <n v="1"/>
    <n v="2022"/>
    <s v="January"/>
    <n v="0"/>
    <n v="1"/>
  </r>
  <r>
    <s v="PAY90125289"/>
    <d v="2023-04-04T00:00:00"/>
    <n v="1183.54"/>
    <x v="1"/>
    <x v="0"/>
    <s v="POL57894817"/>
    <n v="0"/>
    <n v="2023"/>
    <s v="April"/>
    <n v="1"/>
    <n v="0"/>
  </r>
  <r>
    <s v="PAY84411526"/>
    <d v="2023-01-29T00:00:00"/>
    <n v="519.87"/>
    <x v="2"/>
    <x v="1"/>
    <s v="POL97881678"/>
    <n v="1"/>
    <n v="2023"/>
    <s v="January"/>
    <n v="0"/>
    <n v="1"/>
  </r>
  <r>
    <s v="PAY78179793"/>
    <d v="2024-08-20T00:00:00"/>
    <n v="1471.75"/>
    <x v="2"/>
    <x v="0"/>
    <s v="POL31589660"/>
    <n v="0"/>
    <n v="2024"/>
    <s v="August"/>
    <n v="1"/>
    <n v="0"/>
  </r>
  <r>
    <s v="PAY14181514"/>
    <d v="2024-07-09T00:00:00"/>
    <n v="818.2"/>
    <x v="1"/>
    <x v="1"/>
    <s v="POL40288131"/>
    <n v="1"/>
    <n v="2024"/>
    <s v="July"/>
    <n v="0"/>
    <n v="1"/>
  </r>
  <r>
    <s v="PAY38366977"/>
    <d v="2024-07-21T00:00:00"/>
    <n v="346.26"/>
    <x v="2"/>
    <x v="0"/>
    <s v="POL85051035"/>
    <n v="0"/>
    <n v="2024"/>
    <s v="July"/>
    <n v="1"/>
    <n v="0"/>
  </r>
  <r>
    <s v="PAY56176483"/>
    <d v="2022-02-18T00:00:00"/>
    <n v="1093.97"/>
    <x v="0"/>
    <x v="1"/>
    <s v="POL32907592"/>
    <n v="1"/>
    <n v="2022"/>
    <s v="February"/>
    <n v="0"/>
    <n v="1"/>
  </r>
  <r>
    <s v="PAY37603924"/>
    <d v="2022-06-11T00:00:00"/>
    <n v="354.56"/>
    <x v="2"/>
    <x v="0"/>
    <s v="POL64674789"/>
    <n v="0"/>
    <n v="2022"/>
    <s v="June"/>
    <n v="1"/>
    <n v="0"/>
  </r>
  <r>
    <s v="PAY40878072"/>
    <d v="2024-08-01T00:00:00"/>
    <n v="1154.3599999999999"/>
    <x v="1"/>
    <x v="0"/>
    <s v="POL73362780"/>
    <n v="0"/>
    <n v="2024"/>
    <s v="August"/>
    <n v="1"/>
    <n v="0"/>
  </r>
  <r>
    <s v="PAY82130143"/>
    <d v="2023-05-18T00:00:00"/>
    <n v="110.62"/>
    <x v="2"/>
    <x v="0"/>
    <s v="POL46853221"/>
    <n v="0"/>
    <n v="2023"/>
    <s v="May"/>
    <n v="1"/>
    <n v="0"/>
  </r>
  <r>
    <s v="PAY07040092"/>
    <d v="2023-06-17T00:00:00"/>
    <n v="1081.4000000000001"/>
    <x v="0"/>
    <x v="1"/>
    <s v="POL04129775"/>
    <n v="1"/>
    <n v="2023"/>
    <s v="June"/>
    <n v="0"/>
    <n v="1"/>
  </r>
  <r>
    <s v="PAY39241248"/>
    <d v="2022-12-29T00:00:00"/>
    <n v="538.83000000000004"/>
    <x v="2"/>
    <x v="0"/>
    <s v="POL12388538"/>
    <n v="0"/>
    <n v="2022"/>
    <s v="December"/>
    <n v="1"/>
    <n v="0"/>
  </r>
  <r>
    <s v="PAY70998333"/>
    <d v="2022-09-16T00:00:00"/>
    <n v="611.51"/>
    <x v="1"/>
    <x v="1"/>
    <s v="POL76924114"/>
    <n v="1"/>
    <n v="2022"/>
    <s v="September"/>
    <n v="0"/>
    <n v="1"/>
  </r>
  <r>
    <s v="PAY62805001"/>
    <d v="2024-09-06T00:00:00"/>
    <n v="166.3"/>
    <x v="0"/>
    <x v="1"/>
    <s v="POL15402724"/>
    <n v="1"/>
    <n v="2024"/>
    <s v="September"/>
    <n v="0"/>
    <n v="1"/>
  </r>
  <r>
    <s v="PAY01423702"/>
    <d v="2022-10-08T00:00:00"/>
    <n v="459.62"/>
    <x v="2"/>
    <x v="1"/>
    <s v="POL71377159"/>
    <n v="1"/>
    <n v="2022"/>
    <s v="October"/>
    <n v="0"/>
    <n v="1"/>
  </r>
  <r>
    <s v="PAY13341217"/>
    <d v="2023-04-16T00:00:00"/>
    <n v="714.95"/>
    <x v="2"/>
    <x v="1"/>
    <s v="POL38989710"/>
    <n v="1"/>
    <n v="2023"/>
    <s v="April"/>
    <n v="0"/>
    <n v="1"/>
  </r>
  <r>
    <s v="PAY10239352"/>
    <d v="2022-07-23T00:00:00"/>
    <n v="1031.47"/>
    <x v="2"/>
    <x v="0"/>
    <s v="POL76903743"/>
    <n v="0"/>
    <n v="2022"/>
    <s v="July"/>
    <n v="1"/>
    <n v="0"/>
  </r>
  <r>
    <s v="PAY57118006"/>
    <d v="2023-11-09T00:00:00"/>
    <n v="267.95999999999998"/>
    <x v="2"/>
    <x v="1"/>
    <s v="POL84921954"/>
    <n v="1"/>
    <n v="2023"/>
    <s v="November"/>
    <n v="0"/>
    <n v="1"/>
  </r>
  <r>
    <s v="PAY80603115"/>
    <d v="2023-12-15T00:00:00"/>
    <n v="1308.52"/>
    <x v="2"/>
    <x v="0"/>
    <s v="POL76589663"/>
    <n v="0"/>
    <n v="2023"/>
    <s v="December"/>
    <n v="1"/>
    <n v="0"/>
  </r>
  <r>
    <s v="PAY50628554"/>
    <d v="2022-08-10T00:00:00"/>
    <n v="856.06"/>
    <x v="0"/>
    <x v="1"/>
    <s v="POL42020993"/>
    <n v="1"/>
    <n v="2022"/>
    <s v="August"/>
    <n v="0"/>
    <n v="1"/>
  </r>
  <r>
    <s v="PAY17547923"/>
    <d v="2022-08-21T00:00:00"/>
    <n v="1446.96"/>
    <x v="2"/>
    <x v="1"/>
    <s v="POL96023706"/>
    <n v="1"/>
    <n v="2022"/>
    <s v="August"/>
    <n v="0"/>
    <n v="1"/>
  </r>
  <r>
    <s v="PAY32558926"/>
    <d v="2023-11-25T00:00:00"/>
    <n v="750.26"/>
    <x v="1"/>
    <x v="0"/>
    <s v="POL94500784"/>
    <n v="0"/>
    <n v="2023"/>
    <s v="November"/>
    <n v="1"/>
    <n v="0"/>
  </r>
  <r>
    <s v="PAY99948876"/>
    <d v="2023-09-28T00:00:00"/>
    <n v="162.4"/>
    <x v="1"/>
    <x v="0"/>
    <s v="POL56451530"/>
    <n v="0"/>
    <n v="2023"/>
    <s v="September"/>
    <n v="1"/>
    <n v="0"/>
  </r>
  <r>
    <s v="PAY38309356"/>
    <d v="2023-07-31T00:00:00"/>
    <n v="1195.24"/>
    <x v="2"/>
    <x v="1"/>
    <s v="POL46009613"/>
    <n v="1"/>
    <n v="2023"/>
    <s v="July"/>
    <n v="0"/>
    <n v="1"/>
  </r>
  <r>
    <s v="PAY72020393"/>
    <d v="2023-11-06T00:00:00"/>
    <n v="664.27"/>
    <x v="0"/>
    <x v="0"/>
    <s v="POL92258412"/>
    <n v="0"/>
    <n v="2023"/>
    <s v="November"/>
    <n v="1"/>
    <n v="0"/>
  </r>
  <r>
    <s v="PAY07564099"/>
    <d v="2022-01-09T00:00:00"/>
    <n v="263.35000000000002"/>
    <x v="0"/>
    <x v="1"/>
    <s v="POL05346693"/>
    <n v="1"/>
    <n v="2022"/>
    <s v="January"/>
    <n v="0"/>
    <n v="1"/>
  </r>
  <r>
    <s v="PAY37734796"/>
    <d v="2022-10-11T00:00:00"/>
    <n v="1262"/>
    <x v="0"/>
    <x v="0"/>
    <s v="POL98940145"/>
    <n v="0"/>
    <n v="2022"/>
    <s v="October"/>
    <n v="1"/>
    <n v="0"/>
  </r>
  <r>
    <s v="PAY94008320"/>
    <d v="2023-02-21T00:00:00"/>
    <n v="755.62"/>
    <x v="0"/>
    <x v="1"/>
    <s v="POL17357252"/>
    <n v="1"/>
    <n v="2023"/>
    <s v="February"/>
    <n v="0"/>
    <n v="1"/>
  </r>
  <r>
    <s v="PAY17331497"/>
    <d v="2024-02-28T00:00:00"/>
    <n v="687.88"/>
    <x v="2"/>
    <x v="1"/>
    <s v="POL53180986"/>
    <n v="1"/>
    <n v="2024"/>
    <s v="February"/>
    <n v="0"/>
    <n v="1"/>
  </r>
  <r>
    <s v="PAY45421435"/>
    <d v="2022-05-01T00:00:00"/>
    <n v="327.88"/>
    <x v="1"/>
    <x v="1"/>
    <s v="POL24773335"/>
    <n v="1"/>
    <n v="2022"/>
    <s v="May"/>
    <n v="0"/>
    <n v="1"/>
  </r>
  <r>
    <s v="PAY78582288"/>
    <d v="2023-04-21T00:00:00"/>
    <n v="1485.75"/>
    <x v="1"/>
    <x v="1"/>
    <s v="POL87324459"/>
    <n v="1"/>
    <n v="2023"/>
    <s v="April"/>
    <n v="0"/>
    <n v="1"/>
  </r>
  <r>
    <s v="PAY36629238"/>
    <d v="2024-05-02T00:00:00"/>
    <n v="810"/>
    <x v="0"/>
    <x v="1"/>
    <s v="POL32483993"/>
    <n v="1"/>
    <n v="2024"/>
    <s v="May"/>
    <n v="0"/>
    <n v="1"/>
  </r>
  <r>
    <s v="PAY36898015"/>
    <d v="2024-09-02T00:00:00"/>
    <n v="232.16"/>
    <x v="0"/>
    <x v="0"/>
    <s v="POL55645770"/>
    <n v="0"/>
    <n v="2024"/>
    <s v="September"/>
    <n v="1"/>
    <n v="0"/>
  </r>
  <r>
    <s v="PAY43711823"/>
    <d v="2023-04-30T00:00:00"/>
    <n v="1114.3699999999999"/>
    <x v="1"/>
    <x v="1"/>
    <s v="POL63440106"/>
    <n v="1"/>
    <n v="2023"/>
    <s v="April"/>
    <n v="0"/>
    <n v="1"/>
  </r>
  <r>
    <s v="PAY10524635"/>
    <d v="2024-07-15T00:00:00"/>
    <n v="1058.8800000000001"/>
    <x v="1"/>
    <x v="1"/>
    <s v="POL29760380"/>
    <n v="1"/>
    <n v="2024"/>
    <s v="July"/>
    <n v="0"/>
    <n v="1"/>
  </r>
  <r>
    <s v="PAY57310886"/>
    <d v="2022-02-20T00:00:00"/>
    <n v="858.01"/>
    <x v="1"/>
    <x v="0"/>
    <s v="POL15413250"/>
    <n v="0"/>
    <n v="2022"/>
    <s v="February"/>
    <n v="1"/>
    <n v="0"/>
  </r>
  <r>
    <s v="PAY89793516"/>
    <d v="2022-05-07T00:00:00"/>
    <n v="1251.6400000000001"/>
    <x v="2"/>
    <x v="1"/>
    <s v="POL63838195"/>
    <n v="1"/>
    <n v="2022"/>
    <s v="May"/>
    <n v="0"/>
    <n v="1"/>
  </r>
  <r>
    <s v="PAY09202680"/>
    <d v="2023-01-28T00:00:00"/>
    <n v="622.54"/>
    <x v="1"/>
    <x v="0"/>
    <s v="POL43061696"/>
    <n v="0"/>
    <n v="2023"/>
    <s v="January"/>
    <n v="1"/>
    <n v="0"/>
  </r>
  <r>
    <s v="PAY96867865"/>
    <d v="2024-06-01T00:00:00"/>
    <n v="403.68"/>
    <x v="0"/>
    <x v="0"/>
    <s v="POL58108694"/>
    <n v="0"/>
    <n v="2024"/>
    <s v="June"/>
    <n v="1"/>
    <n v="0"/>
  </r>
  <r>
    <s v="PAY13000483"/>
    <d v="2023-05-27T00:00:00"/>
    <n v="1003.36"/>
    <x v="0"/>
    <x v="1"/>
    <s v="POL32252482"/>
    <n v="1"/>
    <n v="2023"/>
    <s v="May"/>
    <n v="0"/>
    <n v="1"/>
  </r>
  <r>
    <s v="PAY97844230"/>
    <d v="2024-05-05T00:00:00"/>
    <n v="1018.38"/>
    <x v="0"/>
    <x v="0"/>
    <s v="POL27507809"/>
    <n v="0"/>
    <n v="2024"/>
    <s v="May"/>
    <n v="1"/>
    <n v="0"/>
  </r>
  <r>
    <s v="PAY80300504"/>
    <d v="2022-06-15T00:00:00"/>
    <n v="1420.83"/>
    <x v="2"/>
    <x v="0"/>
    <s v="POL95397773"/>
    <n v="0"/>
    <n v="2022"/>
    <s v="June"/>
    <n v="1"/>
    <n v="0"/>
  </r>
  <r>
    <s v="PAY98458631"/>
    <d v="2024-11-21T00:00:00"/>
    <n v="1126.98"/>
    <x v="0"/>
    <x v="0"/>
    <s v="POL84230041"/>
    <n v="0"/>
    <n v="2024"/>
    <s v="November"/>
    <n v="1"/>
    <n v="0"/>
  </r>
  <r>
    <s v="PAY62648659"/>
    <d v="2023-01-06T00:00:00"/>
    <n v="1220.1099999999999"/>
    <x v="1"/>
    <x v="1"/>
    <s v="POL42192806"/>
    <n v="1"/>
    <n v="2023"/>
    <s v="January"/>
    <n v="0"/>
    <n v="1"/>
  </r>
  <r>
    <s v="PAY02774988"/>
    <d v="2022-10-21T00:00:00"/>
    <n v="535.23"/>
    <x v="0"/>
    <x v="0"/>
    <s v="POL55586584"/>
    <n v="0"/>
    <n v="2022"/>
    <s v="October"/>
    <n v="1"/>
    <n v="0"/>
  </r>
  <r>
    <s v="PAY08468201"/>
    <d v="2023-03-29T00:00:00"/>
    <n v="1317.76"/>
    <x v="0"/>
    <x v="0"/>
    <s v="POL18819689"/>
    <n v="0"/>
    <n v="2023"/>
    <s v="March"/>
    <n v="1"/>
    <n v="0"/>
  </r>
  <r>
    <s v="PAY57149465"/>
    <d v="2024-02-12T00:00:00"/>
    <n v="51.17"/>
    <x v="2"/>
    <x v="0"/>
    <s v="POL79308293"/>
    <n v="0"/>
    <n v="2024"/>
    <s v="February"/>
    <n v="1"/>
    <n v="0"/>
  </r>
  <r>
    <s v="PAY60471713"/>
    <d v="2024-04-07T00:00:00"/>
    <n v="991.56"/>
    <x v="0"/>
    <x v="1"/>
    <s v="POL15832827"/>
    <n v="1"/>
    <n v="2024"/>
    <s v="April"/>
    <n v="0"/>
    <n v="1"/>
  </r>
  <r>
    <s v="PAY66467684"/>
    <d v="2024-01-16T00:00:00"/>
    <n v="314.89"/>
    <x v="2"/>
    <x v="1"/>
    <s v="POL77573735"/>
    <n v="1"/>
    <n v="2024"/>
    <s v="January"/>
    <n v="0"/>
    <n v="1"/>
  </r>
  <r>
    <s v="PAY34121128"/>
    <d v="2023-02-05T00:00:00"/>
    <n v="290.2"/>
    <x v="0"/>
    <x v="0"/>
    <s v="POL98820628"/>
    <n v="0"/>
    <n v="2023"/>
    <s v="February"/>
    <n v="1"/>
    <n v="0"/>
  </r>
  <r>
    <s v="PAY95397061"/>
    <d v="2023-05-30T00:00:00"/>
    <n v="704.19"/>
    <x v="2"/>
    <x v="1"/>
    <s v="POL80888212"/>
    <n v="1"/>
    <n v="2023"/>
    <s v="May"/>
    <n v="0"/>
    <n v="1"/>
  </r>
  <r>
    <s v="PAY17107594"/>
    <d v="2022-10-12T00:00:00"/>
    <n v="512.45000000000005"/>
    <x v="2"/>
    <x v="0"/>
    <s v="POL48638488"/>
    <n v="0"/>
    <n v="2022"/>
    <s v="October"/>
    <n v="1"/>
    <n v="0"/>
  </r>
  <r>
    <s v="PAY44838877"/>
    <d v="2024-11-02T00:00:00"/>
    <n v="1245.19"/>
    <x v="1"/>
    <x v="1"/>
    <s v="POL73709176"/>
    <n v="1"/>
    <n v="2024"/>
    <s v="November"/>
    <n v="0"/>
    <n v="1"/>
  </r>
  <r>
    <s v="PAY48556837"/>
    <d v="2022-07-31T00:00:00"/>
    <n v="334.46"/>
    <x v="2"/>
    <x v="0"/>
    <s v="POL18133239"/>
    <n v="0"/>
    <n v="2022"/>
    <s v="July"/>
    <n v="1"/>
    <n v="0"/>
  </r>
  <r>
    <s v="PAY01826194"/>
    <d v="2022-09-02T00:00:00"/>
    <n v="137.24"/>
    <x v="1"/>
    <x v="1"/>
    <s v="POL35313589"/>
    <n v="1"/>
    <n v="2022"/>
    <s v="September"/>
    <n v="0"/>
    <n v="1"/>
  </r>
  <r>
    <s v="PAY09263596"/>
    <d v="2024-10-28T00:00:00"/>
    <n v="706.38"/>
    <x v="2"/>
    <x v="1"/>
    <s v="POL63446191"/>
    <n v="1"/>
    <n v="2024"/>
    <s v="October"/>
    <n v="0"/>
    <n v="1"/>
  </r>
  <r>
    <s v="PAY55216912"/>
    <d v="2024-06-19T00:00:00"/>
    <n v="1303.3"/>
    <x v="1"/>
    <x v="1"/>
    <s v="POL27152348"/>
    <n v="1"/>
    <n v="2024"/>
    <s v="June"/>
    <n v="0"/>
    <n v="1"/>
  </r>
  <r>
    <s v="PAY23130406"/>
    <d v="2023-04-01T00:00:00"/>
    <n v="1222.93"/>
    <x v="0"/>
    <x v="1"/>
    <s v="POL02405593"/>
    <n v="1"/>
    <n v="2023"/>
    <s v="April"/>
    <n v="0"/>
    <n v="1"/>
  </r>
  <r>
    <s v="PAY45902458"/>
    <d v="2023-03-15T00:00:00"/>
    <n v="847.75"/>
    <x v="2"/>
    <x v="1"/>
    <s v="POL15463503"/>
    <n v="1"/>
    <n v="2023"/>
    <s v="March"/>
    <n v="0"/>
    <n v="1"/>
  </r>
  <r>
    <s v="PAY59004449"/>
    <d v="2024-10-02T00:00:00"/>
    <n v="1073.52"/>
    <x v="1"/>
    <x v="1"/>
    <s v="POL82064166"/>
    <n v="1"/>
    <n v="2024"/>
    <s v="October"/>
    <n v="0"/>
    <n v="1"/>
  </r>
  <r>
    <s v="PAY15527596"/>
    <d v="2023-05-06T00:00:00"/>
    <n v="1415.76"/>
    <x v="0"/>
    <x v="1"/>
    <s v="POL66937444"/>
    <n v="1"/>
    <n v="2023"/>
    <s v="May"/>
    <n v="0"/>
    <n v="1"/>
  </r>
  <r>
    <s v="PAY10405326"/>
    <d v="2022-02-16T00:00:00"/>
    <n v="1416.95"/>
    <x v="2"/>
    <x v="0"/>
    <s v="POL43365109"/>
    <n v="0"/>
    <n v="2022"/>
    <s v="February"/>
    <n v="1"/>
    <n v="0"/>
  </r>
  <r>
    <s v="PAY16452925"/>
    <d v="2024-11-22T00:00:00"/>
    <n v="1051.76"/>
    <x v="0"/>
    <x v="0"/>
    <s v="POL48921687"/>
    <n v="0"/>
    <n v="2024"/>
    <s v="November"/>
    <n v="1"/>
    <n v="0"/>
  </r>
  <r>
    <s v="PAY68007003"/>
    <d v="2022-04-07T00:00:00"/>
    <n v="535.74"/>
    <x v="1"/>
    <x v="0"/>
    <s v="POL30360159"/>
    <n v="0"/>
    <n v="2022"/>
    <s v="April"/>
    <n v="1"/>
    <n v="0"/>
  </r>
  <r>
    <s v="PAY32148396"/>
    <d v="2023-12-29T00:00:00"/>
    <n v="363.01"/>
    <x v="2"/>
    <x v="0"/>
    <s v="POL47630985"/>
    <n v="0"/>
    <n v="2023"/>
    <s v="December"/>
    <n v="1"/>
    <n v="0"/>
  </r>
  <r>
    <s v="PAY49251342"/>
    <d v="2023-02-14T00:00:00"/>
    <n v="707.24"/>
    <x v="1"/>
    <x v="0"/>
    <s v="POL09632911"/>
    <n v="0"/>
    <n v="2023"/>
    <s v="February"/>
    <n v="1"/>
    <n v="0"/>
  </r>
  <r>
    <s v="PAY86490261"/>
    <d v="2023-04-18T00:00:00"/>
    <n v="89.76"/>
    <x v="1"/>
    <x v="0"/>
    <s v="POL93562061"/>
    <n v="0"/>
    <n v="2023"/>
    <s v="April"/>
    <n v="1"/>
    <n v="0"/>
  </r>
  <r>
    <s v="PAY36110478"/>
    <d v="2024-06-26T00:00:00"/>
    <n v="373.68"/>
    <x v="0"/>
    <x v="1"/>
    <s v="POL35832686"/>
    <n v="1"/>
    <n v="2024"/>
    <s v="June"/>
    <n v="0"/>
    <n v="1"/>
  </r>
  <r>
    <s v="PAY93887318"/>
    <d v="2022-07-05T00:00:00"/>
    <n v="1137.5999999999999"/>
    <x v="0"/>
    <x v="1"/>
    <s v="POL72056803"/>
    <n v="1"/>
    <n v="2022"/>
    <s v="July"/>
    <n v="0"/>
    <n v="1"/>
  </r>
  <r>
    <s v="PAY66217350"/>
    <d v="2022-12-19T00:00:00"/>
    <n v="734.84"/>
    <x v="0"/>
    <x v="0"/>
    <s v="POL68508137"/>
    <n v="0"/>
    <n v="2022"/>
    <s v="December"/>
    <n v="1"/>
    <n v="0"/>
  </r>
  <r>
    <s v="PAY21112266"/>
    <d v="2023-08-02T00:00:00"/>
    <n v="128.69"/>
    <x v="2"/>
    <x v="0"/>
    <s v="POL24059480"/>
    <n v="0"/>
    <n v="2023"/>
    <s v="August"/>
    <n v="1"/>
    <n v="0"/>
  </r>
  <r>
    <s v="PAY50127286"/>
    <d v="2024-04-05T00:00:00"/>
    <n v="833.72"/>
    <x v="0"/>
    <x v="0"/>
    <s v="POL24716865"/>
    <n v="0"/>
    <n v="2024"/>
    <s v="April"/>
    <n v="1"/>
    <n v="0"/>
  </r>
  <r>
    <s v="PAY23752018"/>
    <d v="2022-05-02T00:00:00"/>
    <n v="351.61"/>
    <x v="2"/>
    <x v="1"/>
    <s v="POL35649929"/>
    <n v="1"/>
    <n v="2022"/>
    <s v="May"/>
    <n v="0"/>
    <n v="1"/>
  </r>
  <r>
    <s v="PAY40230982"/>
    <d v="2022-07-27T00:00:00"/>
    <n v="1288.3699999999999"/>
    <x v="0"/>
    <x v="1"/>
    <s v="POL68934095"/>
    <n v="1"/>
    <n v="2022"/>
    <s v="July"/>
    <n v="0"/>
    <n v="1"/>
  </r>
  <r>
    <s v="PAY76913754"/>
    <d v="2022-04-18T00:00:00"/>
    <n v="557.61"/>
    <x v="0"/>
    <x v="1"/>
    <s v="POL18840628"/>
    <n v="1"/>
    <n v="2022"/>
    <s v="April"/>
    <n v="0"/>
    <n v="1"/>
  </r>
  <r>
    <s v="PAY03995351"/>
    <d v="2022-10-07T00:00:00"/>
    <n v="1429.69"/>
    <x v="0"/>
    <x v="1"/>
    <s v="POL63789313"/>
    <n v="1"/>
    <n v="2022"/>
    <s v="October"/>
    <n v="0"/>
    <n v="1"/>
  </r>
  <r>
    <s v="PAY52787717"/>
    <d v="2023-09-16T00:00:00"/>
    <n v="555.87"/>
    <x v="0"/>
    <x v="0"/>
    <s v="POL55696704"/>
    <n v="0"/>
    <n v="2023"/>
    <s v="September"/>
    <n v="1"/>
    <n v="0"/>
  </r>
  <r>
    <s v="PAY87417963"/>
    <d v="2023-09-29T00:00:00"/>
    <n v="877.53"/>
    <x v="1"/>
    <x v="0"/>
    <s v="POL38182158"/>
    <n v="0"/>
    <n v="2023"/>
    <s v="September"/>
    <n v="1"/>
    <n v="0"/>
  </r>
  <r>
    <s v="PAY02707507"/>
    <d v="2024-04-12T00:00:00"/>
    <n v="809.96"/>
    <x v="0"/>
    <x v="0"/>
    <s v="POL08851218"/>
    <n v="0"/>
    <n v="2024"/>
    <s v="April"/>
    <n v="1"/>
    <n v="0"/>
  </r>
  <r>
    <s v="PAY27481614"/>
    <d v="2023-05-25T00:00:00"/>
    <n v="967.6"/>
    <x v="1"/>
    <x v="0"/>
    <s v="POL75103781"/>
    <n v="0"/>
    <n v="2023"/>
    <s v="May"/>
    <n v="1"/>
    <n v="0"/>
  </r>
  <r>
    <s v="PAY88473680"/>
    <d v="2023-10-04T00:00:00"/>
    <n v="1328.36"/>
    <x v="2"/>
    <x v="1"/>
    <s v="POL53010731"/>
    <n v="1"/>
    <n v="2023"/>
    <s v="October"/>
    <n v="0"/>
    <n v="1"/>
  </r>
  <r>
    <s v="PAY00683325"/>
    <d v="2022-09-05T00:00:00"/>
    <n v="344.13"/>
    <x v="2"/>
    <x v="1"/>
    <s v="POL60737583"/>
    <n v="1"/>
    <n v="2022"/>
    <s v="September"/>
    <n v="0"/>
    <n v="1"/>
  </r>
  <r>
    <s v="PAY39021878"/>
    <d v="2023-06-18T00:00:00"/>
    <n v="499.14"/>
    <x v="2"/>
    <x v="0"/>
    <s v="POL02979851"/>
    <n v="0"/>
    <n v="2023"/>
    <s v="June"/>
    <n v="1"/>
    <n v="0"/>
  </r>
  <r>
    <s v="PAY78547675"/>
    <d v="2024-06-28T00:00:00"/>
    <n v="1259.0899999999999"/>
    <x v="0"/>
    <x v="1"/>
    <s v="POL74597020"/>
    <n v="1"/>
    <n v="2024"/>
    <s v="June"/>
    <n v="0"/>
    <n v="1"/>
  </r>
  <r>
    <s v="PAY92609140"/>
    <d v="2024-10-08T00:00:00"/>
    <n v="614.29999999999995"/>
    <x v="0"/>
    <x v="1"/>
    <s v="POL76497051"/>
    <n v="1"/>
    <n v="2024"/>
    <s v="October"/>
    <n v="0"/>
    <n v="1"/>
  </r>
  <r>
    <s v="PAY25065707"/>
    <d v="2022-01-25T00:00:00"/>
    <n v="882.86"/>
    <x v="2"/>
    <x v="1"/>
    <s v="POL31856502"/>
    <n v="1"/>
    <n v="2022"/>
    <s v="January"/>
    <n v="0"/>
    <n v="1"/>
  </r>
  <r>
    <s v="PAY63232434"/>
    <d v="2024-06-25T00:00:00"/>
    <n v="332.57"/>
    <x v="2"/>
    <x v="1"/>
    <s v="POL95905175"/>
    <n v="1"/>
    <n v="2024"/>
    <s v="June"/>
    <n v="0"/>
    <n v="1"/>
  </r>
  <r>
    <s v="PAY75523153"/>
    <d v="2022-09-09T00:00:00"/>
    <n v="712.4"/>
    <x v="1"/>
    <x v="1"/>
    <s v="POL58013295"/>
    <n v="1"/>
    <n v="2022"/>
    <s v="September"/>
    <n v="0"/>
    <n v="1"/>
  </r>
  <r>
    <s v="PAY38046528"/>
    <d v="2024-11-18T00:00:00"/>
    <n v="859.16"/>
    <x v="0"/>
    <x v="0"/>
    <s v="POL25823193"/>
    <n v="0"/>
    <n v="2024"/>
    <s v="November"/>
    <n v="1"/>
    <n v="0"/>
  </r>
  <r>
    <s v="PAY21055262"/>
    <d v="2022-10-23T00:00:00"/>
    <n v="1186.92"/>
    <x v="2"/>
    <x v="0"/>
    <s v="POL89182008"/>
    <n v="0"/>
    <n v="2022"/>
    <s v="October"/>
    <n v="1"/>
    <n v="0"/>
  </r>
  <r>
    <s v="PAY88581260"/>
    <d v="2022-05-03T00:00:00"/>
    <n v="711.22"/>
    <x v="2"/>
    <x v="1"/>
    <s v="POL54662210"/>
    <n v="1"/>
    <n v="2022"/>
    <s v="May"/>
    <n v="0"/>
    <n v="1"/>
  </r>
  <r>
    <s v="PAY89855876"/>
    <d v="2023-04-28T00:00:00"/>
    <n v="1498.89"/>
    <x v="0"/>
    <x v="1"/>
    <s v="POL26196435"/>
    <n v="1"/>
    <n v="2023"/>
    <s v="April"/>
    <n v="0"/>
    <n v="1"/>
  </r>
  <r>
    <s v="PAY56013416"/>
    <d v="2024-05-06T00:00:00"/>
    <n v="1466.44"/>
    <x v="2"/>
    <x v="1"/>
    <s v="POL82098917"/>
    <n v="1"/>
    <n v="2024"/>
    <s v="May"/>
    <n v="0"/>
    <n v="1"/>
  </r>
  <r>
    <s v="PAY88692804"/>
    <d v="2022-03-13T00:00:00"/>
    <n v="147.24"/>
    <x v="2"/>
    <x v="1"/>
    <s v="POL05460747"/>
    <n v="1"/>
    <n v="2022"/>
    <s v="March"/>
    <n v="0"/>
    <n v="1"/>
  </r>
  <r>
    <s v="PAY95921910"/>
    <d v="2024-05-09T00:00:00"/>
    <n v="894.14"/>
    <x v="1"/>
    <x v="0"/>
    <s v="POL73536906"/>
    <n v="0"/>
    <n v="2024"/>
    <s v="May"/>
    <n v="1"/>
    <n v="0"/>
  </r>
  <r>
    <s v="PAY56606615"/>
    <d v="2023-10-12T00:00:00"/>
    <n v="1489.75"/>
    <x v="1"/>
    <x v="1"/>
    <s v="POL37879847"/>
    <n v="1"/>
    <n v="2023"/>
    <s v="October"/>
    <n v="0"/>
    <n v="1"/>
  </r>
  <r>
    <s v="PAY63408048"/>
    <d v="2023-09-26T00:00:00"/>
    <n v="321.11"/>
    <x v="0"/>
    <x v="0"/>
    <s v="POL13591287"/>
    <n v="0"/>
    <n v="2023"/>
    <s v="September"/>
    <n v="1"/>
    <n v="0"/>
  </r>
  <r>
    <s v="PAY73761875"/>
    <d v="2022-10-27T00:00:00"/>
    <n v="1161.22"/>
    <x v="0"/>
    <x v="0"/>
    <s v="POL19065185"/>
    <n v="0"/>
    <n v="2022"/>
    <s v="October"/>
    <n v="1"/>
    <n v="0"/>
  </r>
  <r>
    <s v="PAY36128213"/>
    <d v="2024-07-02T00:00:00"/>
    <n v="103.85"/>
    <x v="0"/>
    <x v="1"/>
    <s v="POL44698969"/>
    <n v="1"/>
    <n v="2024"/>
    <s v="July"/>
    <n v="0"/>
    <n v="1"/>
  </r>
  <r>
    <s v="PAY65464973"/>
    <d v="2022-09-19T00:00:00"/>
    <n v="682.56"/>
    <x v="0"/>
    <x v="1"/>
    <s v="POL30790566"/>
    <n v="1"/>
    <n v="2022"/>
    <s v="September"/>
    <n v="0"/>
    <n v="1"/>
  </r>
  <r>
    <s v="PAY84296088"/>
    <d v="2023-09-20T00:00:00"/>
    <n v="397.42"/>
    <x v="2"/>
    <x v="1"/>
    <s v="POL87573741"/>
    <n v="1"/>
    <n v="2023"/>
    <s v="September"/>
    <n v="0"/>
    <n v="1"/>
  </r>
  <r>
    <s v="PAY64247957"/>
    <d v="2022-11-15T00:00:00"/>
    <n v="630.45000000000005"/>
    <x v="2"/>
    <x v="0"/>
    <s v="POL04530162"/>
    <n v="0"/>
    <n v="2022"/>
    <s v="November"/>
    <n v="1"/>
    <n v="0"/>
  </r>
  <r>
    <s v="PAY68448809"/>
    <d v="2023-11-19T00:00:00"/>
    <n v="1495.86"/>
    <x v="0"/>
    <x v="1"/>
    <s v="POL21472760"/>
    <n v="1"/>
    <n v="2023"/>
    <s v="November"/>
    <n v="0"/>
    <n v="1"/>
  </r>
  <r>
    <s v="PAY27812678"/>
    <d v="2024-05-28T00:00:00"/>
    <n v="1370.67"/>
    <x v="2"/>
    <x v="1"/>
    <s v="POL99781193"/>
    <n v="1"/>
    <n v="2024"/>
    <s v="May"/>
    <n v="0"/>
    <n v="1"/>
  </r>
  <r>
    <s v="PAY43937461"/>
    <d v="2024-12-02T00:00:00"/>
    <n v="197.06"/>
    <x v="0"/>
    <x v="0"/>
    <s v="POL18638801"/>
    <n v="0"/>
    <n v="2024"/>
    <s v="December"/>
    <n v="1"/>
    <n v="0"/>
  </r>
  <r>
    <s v="PAY69661546"/>
    <d v="2022-05-02T00:00:00"/>
    <n v="628.58000000000004"/>
    <x v="2"/>
    <x v="1"/>
    <s v="POL59124038"/>
    <n v="1"/>
    <n v="2022"/>
    <s v="May"/>
    <n v="0"/>
    <n v="1"/>
  </r>
  <r>
    <s v="PAY80296551"/>
    <d v="2023-09-24T00:00:00"/>
    <n v="437.14"/>
    <x v="1"/>
    <x v="0"/>
    <s v="POL39911083"/>
    <n v="0"/>
    <n v="2023"/>
    <s v="September"/>
    <n v="1"/>
    <n v="0"/>
  </r>
  <r>
    <s v="PAY96702356"/>
    <d v="2024-07-10T00:00:00"/>
    <n v="75.739999999999995"/>
    <x v="0"/>
    <x v="0"/>
    <s v="POL84222350"/>
    <n v="0"/>
    <n v="2024"/>
    <s v="July"/>
    <n v="1"/>
    <n v="0"/>
  </r>
  <r>
    <s v="PAY08730673"/>
    <d v="2024-09-18T00:00:00"/>
    <n v="947.62"/>
    <x v="2"/>
    <x v="1"/>
    <s v="POL30234855"/>
    <n v="1"/>
    <n v="2024"/>
    <s v="September"/>
    <n v="0"/>
    <n v="1"/>
  </r>
  <r>
    <s v="PAY75757694"/>
    <d v="2022-05-23T00:00:00"/>
    <n v="1109.4000000000001"/>
    <x v="2"/>
    <x v="1"/>
    <s v="POL51973963"/>
    <n v="1"/>
    <n v="2022"/>
    <s v="May"/>
    <n v="0"/>
    <n v="1"/>
  </r>
  <r>
    <s v="PAY67340080"/>
    <d v="2023-07-10T00:00:00"/>
    <n v="1468.66"/>
    <x v="0"/>
    <x v="1"/>
    <s v="POL07640768"/>
    <n v="1"/>
    <n v="2023"/>
    <s v="July"/>
    <n v="0"/>
    <n v="1"/>
  </r>
  <r>
    <s v="PAY09709652"/>
    <d v="2023-03-22T00:00:00"/>
    <n v="98.45"/>
    <x v="1"/>
    <x v="1"/>
    <s v="POL82132627"/>
    <n v="1"/>
    <n v="2023"/>
    <s v="March"/>
    <n v="0"/>
    <n v="1"/>
  </r>
  <r>
    <s v="PAY08437207"/>
    <d v="2024-04-18T00:00:00"/>
    <n v="340.26"/>
    <x v="0"/>
    <x v="1"/>
    <s v="POL79844892"/>
    <n v="1"/>
    <n v="2024"/>
    <s v="April"/>
    <n v="0"/>
    <n v="1"/>
  </r>
  <r>
    <s v="PAY33151399"/>
    <d v="2022-09-03T00:00:00"/>
    <n v="942.21"/>
    <x v="1"/>
    <x v="1"/>
    <s v="POL02926047"/>
    <n v="1"/>
    <n v="2022"/>
    <s v="September"/>
    <n v="0"/>
    <n v="1"/>
  </r>
  <r>
    <s v="PAY00661614"/>
    <d v="2023-06-19T00:00:00"/>
    <n v="353.91"/>
    <x v="1"/>
    <x v="0"/>
    <s v="POL77573735"/>
    <n v="0"/>
    <n v="2023"/>
    <s v="June"/>
    <n v="1"/>
    <n v="0"/>
  </r>
  <r>
    <s v="PAY84182857"/>
    <d v="2022-10-06T00:00:00"/>
    <n v="583.42999999999995"/>
    <x v="2"/>
    <x v="0"/>
    <s v="POL78513544"/>
    <n v="0"/>
    <n v="2022"/>
    <s v="October"/>
    <n v="1"/>
    <n v="0"/>
  </r>
  <r>
    <s v="PAY40329071"/>
    <d v="2023-12-13T00:00:00"/>
    <n v="802.5"/>
    <x v="0"/>
    <x v="1"/>
    <s v="POL21075384"/>
    <n v="1"/>
    <n v="2023"/>
    <s v="December"/>
    <n v="0"/>
    <n v="1"/>
  </r>
  <r>
    <s v="PAY66938415"/>
    <d v="2023-04-13T00:00:00"/>
    <n v="190.83"/>
    <x v="0"/>
    <x v="0"/>
    <s v="POL22925819"/>
    <n v="0"/>
    <n v="2023"/>
    <s v="April"/>
    <n v="1"/>
    <n v="0"/>
  </r>
  <r>
    <s v="PAY34970003"/>
    <d v="2023-05-20T00:00:00"/>
    <n v="53.98"/>
    <x v="1"/>
    <x v="1"/>
    <s v="POL31916884"/>
    <n v="1"/>
    <n v="2023"/>
    <s v="May"/>
    <n v="0"/>
    <n v="1"/>
  </r>
  <r>
    <s v="PAY40214516"/>
    <d v="2024-05-07T00:00:00"/>
    <n v="192.2"/>
    <x v="2"/>
    <x v="0"/>
    <s v="POL13830672"/>
    <n v="0"/>
    <n v="2024"/>
    <s v="May"/>
    <n v="1"/>
    <n v="0"/>
  </r>
  <r>
    <s v="PAY48415216"/>
    <d v="2022-05-30T00:00:00"/>
    <n v="419.59"/>
    <x v="2"/>
    <x v="0"/>
    <s v="POL32168354"/>
    <n v="0"/>
    <n v="2022"/>
    <s v="May"/>
    <n v="1"/>
    <n v="0"/>
  </r>
  <r>
    <s v="PAY60099836"/>
    <d v="2023-12-21T00:00:00"/>
    <n v="1463.14"/>
    <x v="2"/>
    <x v="0"/>
    <s v="POL94226268"/>
    <n v="0"/>
    <n v="2023"/>
    <s v="December"/>
    <n v="1"/>
    <n v="0"/>
  </r>
  <r>
    <s v="PAY46584988"/>
    <d v="2024-11-22T00:00:00"/>
    <n v="1068.26"/>
    <x v="1"/>
    <x v="1"/>
    <s v="POL02926047"/>
    <n v="1"/>
    <n v="2024"/>
    <s v="November"/>
    <n v="0"/>
    <n v="1"/>
  </r>
  <r>
    <s v="PAY05137286"/>
    <d v="2024-03-09T00:00:00"/>
    <n v="1029.27"/>
    <x v="2"/>
    <x v="1"/>
    <s v="POL32160258"/>
    <n v="1"/>
    <n v="2024"/>
    <s v="March"/>
    <n v="0"/>
    <n v="1"/>
  </r>
  <r>
    <s v="PAY03766823"/>
    <d v="2023-04-12T00:00:00"/>
    <n v="638.02"/>
    <x v="0"/>
    <x v="1"/>
    <s v="POL07946398"/>
    <n v="1"/>
    <n v="2023"/>
    <s v="April"/>
    <n v="0"/>
    <n v="1"/>
  </r>
  <r>
    <s v="PAY16247443"/>
    <d v="2023-05-18T00:00:00"/>
    <n v="1371.32"/>
    <x v="0"/>
    <x v="0"/>
    <s v="POL64932236"/>
    <n v="0"/>
    <n v="2023"/>
    <s v="May"/>
    <n v="1"/>
    <n v="0"/>
  </r>
  <r>
    <s v="PAY48000119"/>
    <d v="2022-10-09T00:00:00"/>
    <n v="1077.3"/>
    <x v="1"/>
    <x v="1"/>
    <s v="POL02696657"/>
    <n v="1"/>
    <n v="2022"/>
    <s v="October"/>
    <n v="0"/>
    <n v="1"/>
  </r>
  <r>
    <s v="PAY67249987"/>
    <d v="2023-02-28T00:00:00"/>
    <n v="930.38"/>
    <x v="2"/>
    <x v="0"/>
    <s v="POL42878655"/>
    <n v="0"/>
    <n v="2023"/>
    <s v="February"/>
    <n v="1"/>
    <n v="0"/>
  </r>
  <r>
    <s v="PAY98790483"/>
    <d v="2024-01-17T00:00:00"/>
    <n v="399.01"/>
    <x v="2"/>
    <x v="1"/>
    <s v="POL36578852"/>
    <n v="1"/>
    <n v="2024"/>
    <s v="January"/>
    <n v="0"/>
    <n v="1"/>
  </r>
  <r>
    <s v="PAY72762677"/>
    <d v="2023-09-13T00:00:00"/>
    <n v="831.93"/>
    <x v="0"/>
    <x v="1"/>
    <s v="POL71033011"/>
    <n v="1"/>
    <n v="2023"/>
    <s v="September"/>
    <n v="0"/>
    <n v="1"/>
  </r>
  <r>
    <s v="PAY20035750"/>
    <d v="2024-10-20T00:00:00"/>
    <n v="927.04"/>
    <x v="2"/>
    <x v="0"/>
    <s v="POL65038532"/>
    <n v="0"/>
    <n v="2024"/>
    <s v="October"/>
    <n v="1"/>
    <n v="0"/>
  </r>
  <r>
    <s v="PAY41480969"/>
    <d v="2022-07-05T00:00:00"/>
    <n v="1214.04"/>
    <x v="0"/>
    <x v="0"/>
    <s v="POL90886331"/>
    <n v="0"/>
    <n v="2022"/>
    <s v="July"/>
    <n v="1"/>
    <n v="0"/>
  </r>
  <r>
    <s v="PAY58611271"/>
    <d v="2024-05-19T00:00:00"/>
    <n v="700.45"/>
    <x v="2"/>
    <x v="0"/>
    <s v="POL98940145"/>
    <n v="0"/>
    <n v="2024"/>
    <s v="May"/>
    <n v="1"/>
    <n v="0"/>
  </r>
  <r>
    <s v="PAY48377517"/>
    <d v="2023-08-11T00:00:00"/>
    <n v="289.52"/>
    <x v="1"/>
    <x v="1"/>
    <s v="POL33850550"/>
    <n v="1"/>
    <n v="2023"/>
    <s v="August"/>
    <n v="0"/>
    <n v="1"/>
  </r>
  <r>
    <s v="PAY04908845"/>
    <d v="2024-04-02T00:00:00"/>
    <n v="245.56"/>
    <x v="1"/>
    <x v="0"/>
    <s v="POL43096448"/>
    <n v="0"/>
    <n v="2024"/>
    <s v="April"/>
    <n v="1"/>
    <n v="0"/>
  </r>
  <r>
    <s v="PAY49159896"/>
    <d v="2022-05-21T00:00:00"/>
    <n v="1094.3"/>
    <x v="2"/>
    <x v="0"/>
    <s v="POL75572994"/>
    <n v="0"/>
    <n v="2022"/>
    <s v="May"/>
    <n v="1"/>
    <n v="0"/>
  </r>
  <r>
    <s v="PAY65428253"/>
    <d v="2024-11-07T00:00:00"/>
    <n v="787.72"/>
    <x v="2"/>
    <x v="0"/>
    <s v="POL85498031"/>
    <n v="0"/>
    <n v="2024"/>
    <s v="November"/>
    <n v="1"/>
    <n v="0"/>
  </r>
  <r>
    <s v="PAY81552425"/>
    <d v="2022-09-21T00:00:00"/>
    <n v="1128.3399999999999"/>
    <x v="0"/>
    <x v="0"/>
    <s v="POL96689813"/>
    <n v="0"/>
    <n v="2022"/>
    <s v="September"/>
    <n v="1"/>
    <n v="0"/>
  </r>
  <r>
    <s v="PAY59121132"/>
    <d v="2023-07-03T00:00:00"/>
    <n v="687.33"/>
    <x v="0"/>
    <x v="0"/>
    <s v="POL66935971"/>
    <n v="0"/>
    <n v="2023"/>
    <s v="July"/>
    <n v="1"/>
    <n v="0"/>
  </r>
  <r>
    <s v="PAY51159116"/>
    <d v="2022-05-27T00:00:00"/>
    <n v="1216.3800000000001"/>
    <x v="1"/>
    <x v="0"/>
    <s v="POL87932414"/>
    <n v="0"/>
    <n v="2022"/>
    <s v="May"/>
    <n v="1"/>
    <n v="0"/>
  </r>
  <r>
    <s v="PAY15668618"/>
    <d v="2024-05-02T00:00:00"/>
    <n v="359.55"/>
    <x v="0"/>
    <x v="1"/>
    <s v="POL76059961"/>
    <n v="1"/>
    <n v="2024"/>
    <s v="May"/>
    <n v="0"/>
    <n v="1"/>
  </r>
  <r>
    <s v="PAY00022797"/>
    <d v="2023-02-15T00:00:00"/>
    <n v="609"/>
    <x v="1"/>
    <x v="1"/>
    <s v="POL63448098"/>
    <n v="1"/>
    <n v="2023"/>
    <s v="February"/>
    <n v="0"/>
    <n v="1"/>
  </r>
  <r>
    <s v="PAY82078697"/>
    <d v="2023-10-08T00:00:00"/>
    <n v="79.19"/>
    <x v="1"/>
    <x v="1"/>
    <s v="POL72882206"/>
    <n v="1"/>
    <n v="2023"/>
    <s v="October"/>
    <n v="0"/>
    <n v="1"/>
  </r>
  <r>
    <s v="PAY76832656"/>
    <d v="2022-01-31T00:00:00"/>
    <n v="797.5"/>
    <x v="0"/>
    <x v="1"/>
    <s v="POL87603432"/>
    <n v="1"/>
    <n v="2022"/>
    <s v="January"/>
    <n v="0"/>
    <n v="1"/>
  </r>
  <r>
    <s v="PAY01721547"/>
    <d v="2024-06-13T00:00:00"/>
    <n v="405.43"/>
    <x v="0"/>
    <x v="1"/>
    <s v="POL74506974"/>
    <n v="1"/>
    <n v="2024"/>
    <s v="June"/>
    <n v="0"/>
    <n v="1"/>
  </r>
  <r>
    <s v="PAY24118331"/>
    <d v="2022-04-07T00:00:00"/>
    <n v="168.76"/>
    <x v="0"/>
    <x v="1"/>
    <s v="POL27372206"/>
    <n v="1"/>
    <n v="2022"/>
    <s v="April"/>
    <n v="0"/>
    <n v="1"/>
  </r>
  <r>
    <s v="PAY33163272"/>
    <d v="2023-04-02T00:00:00"/>
    <n v="751.57"/>
    <x v="2"/>
    <x v="0"/>
    <s v="POL98940145"/>
    <n v="0"/>
    <n v="2023"/>
    <s v="April"/>
    <n v="1"/>
    <n v="0"/>
  </r>
  <r>
    <s v="PAY88944809"/>
    <d v="2023-02-17T00:00:00"/>
    <n v="1391.88"/>
    <x v="2"/>
    <x v="1"/>
    <s v="POL77060064"/>
    <n v="1"/>
    <n v="2023"/>
    <s v="February"/>
    <n v="0"/>
    <n v="1"/>
  </r>
  <r>
    <s v="PAY16048453"/>
    <d v="2023-12-23T00:00:00"/>
    <n v="1388.7"/>
    <x v="2"/>
    <x v="0"/>
    <s v="POL80674848"/>
    <n v="0"/>
    <n v="2023"/>
    <s v="December"/>
    <n v="1"/>
    <n v="0"/>
  </r>
  <r>
    <s v="PAY02926834"/>
    <d v="2023-04-20T00:00:00"/>
    <n v="943.57"/>
    <x v="0"/>
    <x v="1"/>
    <s v="POL42603948"/>
    <n v="1"/>
    <n v="2023"/>
    <s v="April"/>
    <n v="0"/>
    <n v="1"/>
  </r>
  <r>
    <s v="PAY23745288"/>
    <d v="2022-09-24T00:00:00"/>
    <n v="306.73"/>
    <x v="0"/>
    <x v="1"/>
    <s v="POL24131589"/>
    <n v="1"/>
    <n v="2022"/>
    <s v="September"/>
    <n v="0"/>
    <n v="1"/>
  </r>
  <r>
    <s v="PAY23030908"/>
    <d v="2022-09-25T00:00:00"/>
    <n v="838.66"/>
    <x v="1"/>
    <x v="1"/>
    <s v="POL15402724"/>
    <n v="1"/>
    <n v="2022"/>
    <s v="September"/>
    <n v="0"/>
    <n v="1"/>
  </r>
  <r>
    <s v="PAY55706108"/>
    <d v="2023-09-29T00:00:00"/>
    <n v="1236.96"/>
    <x v="0"/>
    <x v="0"/>
    <s v="POL75089142"/>
    <n v="0"/>
    <n v="2023"/>
    <s v="September"/>
    <n v="1"/>
    <n v="0"/>
  </r>
  <r>
    <s v="PAY45134297"/>
    <d v="2022-06-05T00:00:00"/>
    <n v="761.8"/>
    <x v="0"/>
    <x v="1"/>
    <s v="POL40274075"/>
    <n v="1"/>
    <n v="2022"/>
    <s v="June"/>
    <n v="0"/>
    <n v="1"/>
  </r>
  <r>
    <s v="PAY89765000"/>
    <d v="2023-03-04T00:00:00"/>
    <n v="970.87"/>
    <x v="2"/>
    <x v="1"/>
    <s v="POL30595324"/>
    <n v="1"/>
    <n v="2023"/>
    <s v="March"/>
    <n v="0"/>
    <n v="1"/>
  </r>
  <r>
    <s v="PAY51581106"/>
    <d v="2022-11-17T00:00:00"/>
    <n v="1174.95"/>
    <x v="2"/>
    <x v="1"/>
    <s v="POL24987681"/>
    <n v="1"/>
    <n v="2022"/>
    <s v="November"/>
    <n v="0"/>
    <n v="1"/>
  </r>
  <r>
    <s v="PAY65137594"/>
    <d v="2024-05-06T00:00:00"/>
    <n v="919.17"/>
    <x v="1"/>
    <x v="1"/>
    <s v="POL04747372"/>
    <n v="1"/>
    <n v="2024"/>
    <s v="May"/>
    <n v="0"/>
    <n v="1"/>
  </r>
  <r>
    <s v="PAY38146219"/>
    <d v="2022-07-01T00:00:00"/>
    <n v="495.39"/>
    <x v="2"/>
    <x v="0"/>
    <s v="POL82524320"/>
    <n v="0"/>
    <n v="2022"/>
    <s v="July"/>
    <n v="1"/>
    <n v="0"/>
  </r>
  <r>
    <s v="PAY05179907"/>
    <d v="2023-12-22T00:00:00"/>
    <n v="555.73"/>
    <x v="1"/>
    <x v="0"/>
    <s v="POL11850737"/>
    <n v="0"/>
    <n v="2023"/>
    <s v="December"/>
    <n v="1"/>
    <n v="0"/>
  </r>
  <r>
    <s v="PAY44201230"/>
    <d v="2023-11-15T00:00:00"/>
    <n v="640.21"/>
    <x v="0"/>
    <x v="0"/>
    <s v="POL68805263"/>
    <n v="0"/>
    <n v="2023"/>
    <s v="November"/>
    <n v="1"/>
    <n v="0"/>
  </r>
  <r>
    <s v="PAY83601510"/>
    <d v="2023-08-08T00:00:00"/>
    <n v="389.39"/>
    <x v="1"/>
    <x v="0"/>
    <s v="POL35373090"/>
    <n v="0"/>
    <n v="2023"/>
    <s v="August"/>
    <n v="1"/>
    <n v="0"/>
  </r>
  <r>
    <s v="PAY05034077"/>
    <d v="2024-02-12T00:00:00"/>
    <n v="84.01"/>
    <x v="1"/>
    <x v="0"/>
    <s v="POL95451699"/>
    <n v="0"/>
    <n v="2024"/>
    <s v="February"/>
    <n v="1"/>
    <n v="0"/>
  </r>
  <r>
    <s v="PAY59577504"/>
    <d v="2023-06-10T00:00:00"/>
    <n v="431.72"/>
    <x v="0"/>
    <x v="1"/>
    <s v="POL09146332"/>
    <n v="1"/>
    <n v="2023"/>
    <s v="June"/>
    <n v="0"/>
    <n v="1"/>
  </r>
  <r>
    <s v="PAY71873569"/>
    <d v="2022-04-10T00:00:00"/>
    <n v="354.02"/>
    <x v="2"/>
    <x v="0"/>
    <s v="POL20325916"/>
    <n v="0"/>
    <n v="2022"/>
    <s v="April"/>
    <n v="1"/>
    <n v="0"/>
  </r>
  <r>
    <s v="PAY11862883"/>
    <d v="2024-06-20T00:00:00"/>
    <n v="933.78"/>
    <x v="1"/>
    <x v="1"/>
    <s v="POL83669063"/>
    <n v="1"/>
    <n v="2024"/>
    <s v="June"/>
    <n v="0"/>
    <n v="1"/>
  </r>
  <r>
    <s v="PAY63841606"/>
    <d v="2024-02-28T00:00:00"/>
    <n v="420.75"/>
    <x v="2"/>
    <x v="0"/>
    <s v="POL47455160"/>
    <n v="0"/>
    <n v="2024"/>
    <s v="February"/>
    <n v="1"/>
    <n v="0"/>
  </r>
  <r>
    <s v="PAY32646888"/>
    <d v="2022-05-23T00:00:00"/>
    <n v="753.36"/>
    <x v="1"/>
    <x v="0"/>
    <s v="POL48412691"/>
    <n v="0"/>
    <n v="2022"/>
    <s v="May"/>
    <n v="1"/>
    <n v="0"/>
  </r>
  <r>
    <s v="PAY94007451"/>
    <d v="2023-11-03T00:00:00"/>
    <n v="309.04000000000002"/>
    <x v="1"/>
    <x v="1"/>
    <s v="POL21623003"/>
    <n v="1"/>
    <n v="2023"/>
    <s v="November"/>
    <n v="0"/>
    <n v="1"/>
  </r>
  <r>
    <s v="PAY20372830"/>
    <d v="2022-10-16T00:00:00"/>
    <n v="1475.96"/>
    <x v="0"/>
    <x v="1"/>
    <s v="POL90938074"/>
    <n v="1"/>
    <n v="2022"/>
    <s v="October"/>
    <n v="0"/>
    <n v="1"/>
  </r>
  <r>
    <s v="PAY36510336"/>
    <d v="2024-09-14T00:00:00"/>
    <n v="1489.32"/>
    <x v="1"/>
    <x v="0"/>
    <s v="POL70310488"/>
    <n v="0"/>
    <n v="2024"/>
    <s v="September"/>
    <n v="1"/>
    <n v="0"/>
  </r>
  <r>
    <s v="PAY37622675"/>
    <d v="2022-08-12T00:00:00"/>
    <n v="842.99"/>
    <x v="0"/>
    <x v="0"/>
    <s v="POL12536451"/>
    <n v="0"/>
    <n v="2022"/>
    <s v="August"/>
    <n v="1"/>
    <n v="0"/>
  </r>
  <r>
    <s v="PAY99752985"/>
    <d v="2022-07-20T00:00:00"/>
    <n v="223.92"/>
    <x v="0"/>
    <x v="1"/>
    <s v="POL88784690"/>
    <n v="1"/>
    <n v="2022"/>
    <s v="July"/>
    <n v="0"/>
    <n v="1"/>
  </r>
  <r>
    <s v="PAY86242883"/>
    <d v="2023-02-18T00:00:00"/>
    <n v="1146.32"/>
    <x v="0"/>
    <x v="0"/>
    <s v="POL63897899"/>
    <n v="0"/>
    <n v="2023"/>
    <s v="February"/>
    <n v="1"/>
    <n v="0"/>
  </r>
  <r>
    <s v="PAY98458383"/>
    <d v="2024-11-05T00:00:00"/>
    <n v="582.95000000000005"/>
    <x v="1"/>
    <x v="0"/>
    <s v="POL21103923"/>
    <n v="0"/>
    <n v="2024"/>
    <s v="November"/>
    <n v="1"/>
    <n v="0"/>
  </r>
  <r>
    <s v="PAY56438439"/>
    <d v="2024-02-19T00:00:00"/>
    <n v="774.25"/>
    <x v="2"/>
    <x v="0"/>
    <s v="POL83165381"/>
    <n v="0"/>
    <n v="2024"/>
    <s v="February"/>
    <n v="1"/>
    <n v="0"/>
  </r>
  <r>
    <s v="PAY82422782"/>
    <d v="2022-07-04T00:00:00"/>
    <n v="312.73"/>
    <x v="2"/>
    <x v="0"/>
    <s v="POL19547339"/>
    <n v="0"/>
    <n v="2022"/>
    <s v="July"/>
    <n v="1"/>
    <n v="0"/>
  </r>
  <r>
    <s v="PAY53095101"/>
    <d v="2024-01-30T00:00:00"/>
    <n v="1333.82"/>
    <x v="0"/>
    <x v="0"/>
    <s v="POL78473646"/>
    <n v="0"/>
    <n v="2024"/>
    <s v="January"/>
    <n v="1"/>
    <n v="0"/>
  </r>
  <r>
    <s v="PAY21339817"/>
    <d v="2023-11-14T00:00:00"/>
    <n v="1465.16"/>
    <x v="2"/>
    <x v="0"/>
    <s v="POL17393791"/>
    <n v="0"/>
    <n v="2023"/>
    <s v="November"/>
    <n v="1"/>
    <n v="0"/>
  </r>
  <r>
    <s v="PAY83572920"/>
    <d v="2023-02-08T00:00:00"/>
    <n v="1089.5"/>
    <x v="1"/>
    <x v="1"/>
    <s v="POL53146582"/>
    <n v="1"/>
    <n v="2023"/>
    <s v="February"/>
    <n v="0"/>
    <n v="1"/>
  </r>
  <r>
    <s v="PAY54913559"/>
    <d v="2024-07-13T00:00:00"/>
    <n v="1033.78"/>
    <x v="1"/>
    <x v="1"/>
    <s v="POL95538571"/>
    <n v="1"/>
    <n v="2024"/>
    <s v="July"/>
    <n v="0"/>
    <n v="1"/>
  </r>
  <r>
    <s v="PAY45434620"/>
    <d v="2024-06-28T00:00:00"/>
    <n v="874.4"/>
    <x v="1"/>
    <x v="1"/>
    <s v="POL61699231"/>
    <n v="1"/>
    <n v="2024"/>
    <s v="June"/>
    <n v="0"/>
    <n v="1"/>
  </r>
  <r>
    <s v="PAY88475769"/>
    <d v="2022-02-12T00:00:00"/>
    <n v="1466.42"/>
    <x v="1"/>
    <x v="0"/>
    <s v="POL14708909"/>
    <n v="0"/>
    <n v="2022"/>
    <s v="February"/>
    <n v="1"/>
    <n v="0"/>
  </r>
  <r>
    <s v="PAY52367267"/>
    <d v="2024-04-30T00:00:00"/>
    <n v="1160.1400000000001"/>
    <x v="1"/>
    <x v="0"/>
    <s v="POL33232710"/>
    <n v="0"/>
    <n v="2024"/>
    <s v="April"/>
    <n v="1"/>
    <n v="0"/>
  </r>
  <r>
    <s v="PAY49895578"/>
    <d v="2022-12-29T00:00:00"/>
    <n v="917.73"/>
    <x v="1"/>
    <x v="1"/>
    <s v="POL04747372"/>
    <n v="1"/>
    <n v="2022"/>
    <s v="December"/>
    <n v="0"/>
    <n v="1"/>
  </r>
  <r>
    <s v="PAY43780938"/>
    <d v="2022-11-21T00:00:00"/>
    <n v="1431.89"/>
    <x v="2"/>
    <x v="0"/>
    <s v="POL84238087"/>
    <n v="0"/>
    <n v="2022"/>
    <s v="November"/>
    <n v="1"/>
    <n v="0"/>
  </r>
  <r>
    <s v="PAY70833475"/>
    <d v="2022-05-24T00:00:00"/>
    <n v="245"/>
    <x v="2"/>
    <x v="0"/>
    <s v="POL64631990"/>
    <n v="0"/>
    <n v="2022"/>
    <s v="May"/>
    <n v="1"/>
    <n v="0"/>
  </r>
  <r>
    <s v="PAY32659869"/>
    <d v="2024-06-19T00:00:00"/>
    <n v="1080.3399999999999"/>
    <x v="2"/>
    <x v="0"/>
    <s v="POL01887189"/>
    <n v="0"/>
    <n v="2024"/>
    <s v="June"/>
    <n v="1"/>
    <n v="0"/>
  </r>
  <r>
    <s v="PAY61430785"/>
    <d v="2022-08-08T00:00:00"/>
    <n v="119.67"/>
    <x v="1"/>
    <x v="0"/>
    <s v="POL23581745"/>
    <n v="0"/>
    <n v="2022"/>
    <s v="August"/>
    <n v="1"/>
    <n v="0"/>
  </r>
  <r>
    <s v="PAY42443757"/>
    <d v="2023-10-01T00:00:00"/>
    <n v="113.93"/>
    <x v="2"/>
    <x v="1"/>
    <s v="POL37452247"/>
    <n v="1"/>
    <n v="2023"/>
    <s v="October"/>
    <n v="0"/>
    <n v="1"/>
  </r>
  <r>
    <s v="PAY37683911"/>
    <d v="2022-09-13T00:00:00"/>
    <n v="365.75"/>
    <x v="0"/>
    <x v="0"/>
    <s v="POL97046010"/>
    <n v="0"/>
    <n v="2022"/>
    <s v="September"/>
    <n v="1"/>
    <n v="0"/>
  </r>
  <r>
    <s v="PAY03088497"/>
    <d v="2023-07-10T00:00:00"/>
    <n v="1121.8399999999999"/>
    <x v="1"/>
    <x v="1"/>
    <s v="POL53578236"/>
    <n v="1"/>
    <n v="2023"/>
    <s v="July"/>
    <n v="0"/>
    <n v="1"/>
  </r>
  <r>
    <s v="PAY14306626"/>
    <d v="2022-05-30T00:00:00"/>
    <n v="703.32"/>
    <x v="1"/>
    <x v="1"/>
    <s v="POL50892587"/>
    <n v="1"/>
    <n v="2022"/>
    <s v="May"/>
    <n v="0"/>
    <n v="1"/>
  </r>
  <r>
    <s v="PAY49108395"/>
    <d v="2023-07-24T00:00:00"/>
    <n v="888.56"/>
    <x v="0"/>
    <x v="0"/>
    <s v="POL46047482"/>
    <n v="0"/>
    <n v="2023"/>
    <s v="July"/>
    <n v="1"/>
    <n v="0"/>
  </r>
  <r>
    <s v="PAY31632309"/>
    <d v="2022-08-04T00:00:00"/>
    <n v="1189.3399999999999"/>
    <x v="1"/>
    <x v="1"/>
    <s v="POL57116310"/>
    <n v="1"/>
    <n v="2022"/>
    <s v="August"/>
    <n v="0"/>
    <n v="1"/>
  </r>
  <r>
    <s v="PAY67675403"/>
    <d v="2022-12-16T00:00:00"/>
    <n v="1471.79"/>
    <x v="2"/>
    <x v="0"/>
    <s v="POL28804957"/>
    <n v="0"/>
    <n v="2022"/>
    <s v="December"/>
    <n v="1"/>
    <n v="0"/>
  </r>
  <r>
    <s v="PAY33078995"/>
    <d v="2024-10-09T00:00:00"/>
    <n v="227.91"/>
    <x v="0"/>
    <x v="0"/>
    <s v="POL77743586"/>
    <n v="0"/>
    <n v="2024"/>
    <s v="October"/>
    <n v="1"/>
    <n v="0"/>
  </r>
  <r>
    <s v="PAY24568412"/>
    <d v="2023-09-21T00:00:00"/>
    <n v="356.1"/>
    <x v="1"/>
    <x v="0"/>
    <s v="POL39664673"/>
    <n v="0"/>
    <n v="2023"/>
    <s v="September"/>
    <n v="1"/>
    <n v="0"/>
  </r>
  <r>
    <s v="PAY30774896"/>
    <d v="2023-01-21T00:00:00"/>
    <n v="108.82"/>
    <x v="1"/>
    <x v="0"/>
    <s v="POL39219301"/>
    <n v="0"/>
    <n v="2023"/>
    <s v="January"/>
    <n v="1"/>
    <n v="0"/>
  </r>
  <r>
    <s v="PAY95537443"/>
    <d v="2022-06-18T00:00:00"/>
    <n v="497.13"/>
    <x v="1"/>
    <x v="1"/>
    <s v="POL97583432"/>
    <n v="1"/>
    <n v="2022"/>
    <s v="June"/>
    <n v="0"/>
    <n v="1"/>
  </r>
  <r>
    <s v="PAY29226397"/>
    <d v="2022-12-27T00:00:00"/>
    <n v="130.76"/>
    <x v="1"/>
    <x v="1"/>
    <s v="POL56373098"/>
    <n v="1"/>
    <n v="2022"/>
    <s v="December"/>
    <n v="0"/>
    <n v="1"/>
  </r>
  <r>
    <s v="PAY04892535"/>
    <d v="2024-04-06T00:00:00"/>
    <n v="503.28"/>
    <x v="0"/>
    <x v="0"/>
    <s v="POL73324138"/>
    <n v="0"/>
    <n v="2024"/>
    <s v="April"/>
    <n v="1"/>
    <n v="0"/>
  </r>
  <r>
    <s v="PAY80269952"/>
    <d v="2023-01-07T00:00:00"/>
    <n v="724.65"/>
    <x v="0"/>
    <x v="0"/>
    <s v="POL13213398"/>
    <n v="0"/>
    <n v="2023"/>
    <s v="January"/>
    <n v="1"/>
    <n v="0"/>
  </r>
  <r>
    <s v="PAY37649171"/>
    <d v="2022-08-07T00:00:00"/>
    <n v="162.1"/>
    <x v="2"/>
    <x v="0"/>
    <s v="POL81184325"/>
    <n v="0"/>
    <n v="2022"/>
    <s v="August"/>
    <n v="1"/>
    <n v="0"/>
  </r>
  <r>
    <s v="PAY42545514"/>
    <d v="2022-05-27T00:00:00"/>
    <n v="179.28"/>
    <x v="2"/>
    <x v="0"/>
    <s v="POL48412691"/>
    <n v="0"/>
    <n v="2022"/>
    <s v="May"/>
    <n v="1"/>
    <n v="0"/>
  </r>
  <r>
    <s v="PAY17873389"/>
    <d v="2024-05-20T00:00:00"/>
    <n v="1209.82"/>
    <x v="2"/>
    <x v="1"/>
    <s v="POL27312649"/>
    <n v="1"/>
    <n v="2024"/>
    <s v="May"/>
    <n v="0"/>
    <n v="1"/>
  </r>
  <r>
    <s v="PAY43537646"/>
    <d v="2023-04-16T00:00:00"/>
    <n v="314.88"/>
    <x v="0"/>
    <x v="1"/>
    <s v="POL46278459"/>
    <n v="1"/>
    <n v="2023"/>
    <s v="April"/>
    <n v="0"/>
    <n v="1"/>
  </r>
  <r>
    <s v="PAY74786955"/>
    <d v="2023-06-14T00:00:00"/>
    <n v="1245.94"/>
    <x v="2"/>
    <x v="1"/>
    <s v="POL44808829"/>
    <n v="1"/>
    <n v="2023"/>
    <s v="June"/>
    <n v="0"/>
    <n v="1"/>
  </r>
  <r>
    <s v="PAY30122999"/>
    <d v="2023-02-24T00:00:00"/>
    <n v="1464.56"/>
    <x v="2"/>
    <x v="0"/>
    <s v="POL03461173"/>
    <n v="0"/>
    <n v="2023"/>
    <s v="February"/>
    <n v="1"/>
    <n v="0"/>
  </r>
  <r>
    <s v="PAY62800010"/>
    <d v="2024-09-17T00:00:00"/>
    <n v="1161.9100000000001"/>
    <x v="0"/>
    <x v="0"/>
    <s v="POL54249410"/>
    <n v="0"/>
    <n v="2024"/>
    <s v="September"/>
    <n v="1"/>
    <n v="0"/>
  </r>
  <r>
    <s v="PAY18689724"/>
    <d v="2022-06-21T00:00:00"/>
    <n v="1450.62"/>
    <x v="1"/>
    <x v="0"/>
    <s v="POL44829275"/>
    <n v="0"/>
    <n v="2022"/>
    <s v="June"/>
    <n v="1"/>
    <n v="0"/>
  </r>
  <r>
    <s v="PAY54479101"/>
    <d v="2023-03-25T00:00:00"/>
    <n v="1018.76"/>
    <x v="0"/>
    <x v="1"/>
    <s v="POL48533616"/>
    <n v="1"/>
    <n v="2023"/>
    <s v="March"/>
    <n v="0"/>
    <n v="1"/>
  </r>
  <r>
    <s v="PAY82395281"/>
    <d v="2023-03-08T00:00:00"/>
    <n v="1248.28"/>
    <x v="2"/>
    <x v="0"/>
    <s v="POL03870309"/>
    <n v="0"/>
    <n v="2023"/>
    <s v="March"/>
    <n v="1"/>
    <n v="0"/>
  </r>
  <r>
    <s v="PAY24649777"/>
    <d v="2022-03-26T00:00:00"/>
    <n v="447.62"/>
    <x v="0"/>
    <x v="0"/>
    <s v="POL81202373"/>
    <n v="0"/>
    <n v="2022"/>
    <s v="March"/>
    <n v="1"/>
    <n v="0"/>
  </r>
  <r>
    <s v="PAY34131187"/>
    <d v="2023-03-28T00:00:00"/>
    <n v="1068.93"/>
    <x v="2"/>
    <x v="0"/>
    <s v="POL68142821"/>
    <n v="0"/>
    <n v="2023"/>
    <s v="March"/>
    <n v="1"/>
    <n v="0"/>
  </r>
  <r>
    <s v="PAY52052108"/>
    <d v="2022-01-31T00:00:00"/>
    <n v="219.84"/>
    <x v="0"/>
    <x v="1"/>
    <s v="POL60646707"/>
    <n v="1"/>
    <n v="2022"/>
    <s v="January"/>
    <n v="0"/>
    <n v="1"/>
  </r>
  <r>
    <s v="PAY85708873"/>
    <d v="2022-04-24T00:00:00"/>
    <n v="926.75"/>
    <x v="0"/>
    <x v="1"/>
    <s v="POL22301304"/>
    <n v="1"/>
    <n v="2022"/>
    <s v="April"/>
    <n v="0"/>
    <n v="1"/>
  </r>
  <r>
    <s v="PAY96624505"/>
    <d v="2023-10-07T00:00:00"/>
    <n v="342.74"/>
    <x v="2"/>
    <x v="1"/>
    <s v="POL81605555"/>
    <n v="1"/>
    <n v="2023"/>
    <s v="October"/>
    <n v="0"/>
    <n v="1"/>
  </r>
  <r>
    <s v="PAY79019323"/>
    <d v="2022-05-31T00:00:00"/>
    <n v="757.14"/>
    <x v="1"/>
    <x v="1"/>
    <s v="POL10353696"/>
    <n v="1"/>
    <n v="2022"/>
    <s v="May"/>
    <n v="0"/>
    <n v="1"/>
  </r>
  <r>
    <s v="PAY26984770"/>
    <d v="2024-09-24T00:00:00"/>
    <n v="1442.14"/>
    <x v="0"/>
    <x v="1"/>
    <s v="POL18917162"/>
    <n v="1"/>
    <n v="2024"/>
    <s v="September"/>
    <n v="0"/>
    <n v="1"/>
  </r>
  <r>
    <s v="PAY42217943"/>
    <d v="2023-02-18T00:00:00"/>
    <n v="131.88"/>
    <x v="0"/>
    <x v="0"/>
    <s v="POL50872071"/>
    <n v="0"/>
    <n v="2023"/>
    <s v="February"/>
    <n v="1"/>
    <n v="0"/>
  </r>
  <r>
    <s v="PAY36118648"/>
    <d v="2023-12-23T00:00:00"/>
    <n v="1213.17"/>
    <x v="0"/>
    <x v="1"/>
    <s v="POL18985962"/>
    <n v="1"/>
    <n v="2023"/>
    <s v="December"/>
    <n v="0"/>
    <n v="1"/>
  </r>
  <r>
    <s v="PAY75177554"/>
    <d v="2023-01-11T00:00:00"/>
    <n v="846.61"/>
    <x v="1"/>
    <x v="0"/>
    <s v="POL91419021"/>
    <n v="0"/>
    <n v="2023"/>
    <s v="January"/>
    <n v="1"/>
    <n v="0"/>
  </r>
  <r>
    <s v="PAY65744286"/>
    <d v="2023-07-16T00:00:00"/>
    <n v="478.68"/>
    <x v="1"/>
    <x v="1"/>
    <s v="POL59354713"/>
    <n v="1"/>
    <n v="2023"/>
    <s v="July"/>
    <n v="0"/>
    <n v="1"/>
  </r>
  <r>
    <s v="PAY45596066"/>
    <d v="2022-03-05T00:00:00"/>
    <n v="987.29"/>
    <x v="1"/>
    <x v="0"/>
    <s v="POL83680669"/>
    <n v="0"/>
    <n v="2022"/>
    <s v="March"/>
    <n v="1"/>
    <n v="0"/>
  </r>
  <r>
    <s v="PAY51369683"/>
    <d v="2024-09-16T00:00:00"/>
    <n v="350.46"/>
    <x v="2"/>
    <x v="1"/>
    <s v="POL12387142"/>
    <n v="1"/>
    <n v="2024"/>
    <s v="September"/>
    <n v="0"/>
    <n v="1"/>
  </r>
  <r>
    <s v="PAY64472564"/>
    <d v="2022-01-06T00:00:00"/>
    <n v="812.95"/>
    <x v="0"/>
    <x v="0"/>
    <s v="POL41338647"/>
    <n v="0"/>
    <n v="2022"/>
    <s v="January"/>
    <n v="1"/>
    <n v="0"/>
  </r>
  <r>
    <s v="PAY77743678"/>
    <d v="2023-11-30T00:00:00"/>
    <n v="1291.75"/>
    <x v="1"/>
    <x v="0"/>
    <s v="POL87933513"/>
    <n v="0"/>
    <n v="2023"/>
    <s v="November"/>
    <n v="1"/>
    <n v="0"/>
  </r>
  <r>
    <s v="PAY24962836"/>
    <d v="2023-11-09T00:00:00"/>
    <n v="403.24"/>
    <x v="2"/>
    <x v="1"/>
    <s v="POL32316303"/>
    <n v="1"/>
    <n v="2023"/>
    <s v="November"/>
    <n v="0"/>
    <n v="1"/>
  </r>
  <r>
    <s v="PAY77406304"/>
    <d v="2023-11-21T00:00:00"/>
    <n v="195.79"/>
    <x v="1"/>
    <x v="1"/>
    <s v="POL94943347"/>
    <n v="1"/>
    <n v="2023"/>
    <s v="November"/>
    <n v="0"/>
    <n v="1"/>
  </r>
  <r>
    <s v="PAY68327252"/>
    <d v="2022-07-06T00:00:00"/>
    <n v="1323.09"/>
    <x v="2"/>
    <x v="0"/>
    <s v="POL45315654"/>
    <n v="0"/>
    <n v="2022"/>
    <s v="July"/>
    <n v="1"/>
    <n v="0"/>
  </r>
  <r>
    <s v="PAY55598157"/>
    <d v="2024-04-18T00:00:00"/>
    <n v="1419.06"/>
    <x v="2"/>
    <x v="0"/>
    <s v="POL57458461"/>
    <n v="0"/>
    <n v="2024"/>
    <s v="April"/>
    <n v="1"/>
    <n v="0"/>
  </r>
  <r>
    <s v="PAY47212932"/>
    <d v="2024-10-23T00:00:00"/>
    <n v="1140.28"/>
    <x v="2"/>
    <x v="0"/>
    <s v="POL36090611"/>
    <n v="0"/>
    <n v="2024"/>
    <s v="October"/>
    <n v="1"/>
    <n v="0"/>
  </r>
  <r>
    <s v="PAY62640886"/>
    <d v="2024-08-11T00:00:00"/>
    <n v="687.09"/>
    <x v="0"/>
    <x v="1"/>
    <s v="POL22639534"/>
    <n v="1"/>
    <n v="2024"/>
    <s v="August"/>
    <n v="0"/>
    <n v="1"/>
  </r>
  <r>
    <s v="PAY89012254"/>
    <d v="2024-04-08T00:00:00"/>
    <n v="1486.35"/>
    <x v="0"/>
    <x v="1"/>
    <s v="POL09615361"/>
    <n v="1"/>
    <n v="2024"/>
    <s v="April"/>
    <n v="0"/>
    <n v="1"/>
  </r>
  <r>
    <s v="PAY19590991"/>
    <d v="2022-04-11T00:00:00"/>
    <n v="583.16"/>
    <x v="0"/>
    <x v="0"/>
    <s v="POL67199375"/>
    <n v="0"/>
    <n v="2022"/>
    <s v="April"/>
    <n v="1"/>
    <n v="0"/>
  </r>
  <r>
    <s v="PAY06450584"/>
    <d v="2023-04-25T00:00:00"/>
    <n v="1098.67"/>
    <x v="2"/>
    <x v="0"/>
    <s v="POL09725206"/>
    <n v="0"/>
    <n v="2023"/>
    <s v="April"/>
    <n v="1"/>
    <n v="0"/>
  </r>
  <r>
    <s v="PAY99460794"/>
    <d v="2023-12-16T00:00:00"/>
    <n v="590.79999999999995"/>
    <x v="2"/>
    <x v="0"/>
    <s v="POL56700369"/>
    <n v="0"/>
    <n v="2023"/>
    <s v="December"/>
    <n v="1"/>
    <n v="0"/>
  </r>
  <r>
    <s v="PAY11891962"/>
    <d v="2024-05-01T00:00:00"/>
    <n v="782.65"/>
    <x v="0"/>
    <x v="1"/>
    <s v="POL02597557"/>
    <n v="1"/>
    <n v="2024"/>
    <s v="May"/>
    <n v="0"/>
    <n v="1"/>
  </r>
  <r>
    <s v="PAY64968371"/>
    <d v="2024-09-23T00:00:00"/>
    <n v="453.33"/>
    <x v="0"/>
    <x v="0"/>
    <s v="POL19274658"/>
    <n v="0"/>
    <n v="2024"/>
    <s v="September"/>
    <n v="1"/>
    <n v="0"/>
  </r>
  <r>
    <s v="PAY51300726"/>
    <d v="2023-05-18T00:00:00"/>
    <n v="751.04"/>
    <x v="2"/>
    <x v="0"/>
    <s v="POL46408344"/>
    <n v="0"/>
    <n v="2023"/>
    <s v="May"/>
    <n v="1"/>
    <n v="0"/>
  </r>
  <r>
    <s v="PAY20889311"/>
    <d v="2022-06-06T00:00:00"/>
    <n v="833.67"/>
    <x v="1"/>
    <x v="0"/>
    <s v="POL89029482"/>
    <n v="0"/>
    <n v="2022"/>
    <s v="June"/>
    <n v="1"/>
    <n v="0"/>
  </r>
  <r>
    <s v="PAY32836504"/>
    <d v="2023-03-29T00:00:00"/>
    <n v="1245.9000000000001"/>
    <x v="0"/>
    <x v="1"/>
    <s v="POL16384443"/>
    <n v="1"/>
    <n v="2023"/>
    <s v="March"/>
    <n v="0"/>
    <n v="1"/>
  </r>
  <r>
    <s v="PAY91942039"/>
    <d v="2023-07-24T00:00:00"/>
    <n v="1388.5"/>
    <x v="2"/>
    <x v="1"/>
    <s v="POL33132201"/>
    <n v="1"/>
    <n v="2023"/>
    <s v="July"/>
    <n v="0"/>
    <n v="1"/>
  </r>
  <r>
    <s v="PAY20242841"/>
    <d v="2024-10-25T00:00:00"/>
    <n v="927.18"/>
    <x v="0"/>
    <x v="1"/>
    <s v="POL49101853"/>
    <n v="1"/>
    <n v="2024"/>
    <s v="October"/>
    <n v="0"/>
    <n v="1"/>
  </r>
  <r>
    <s v="PAY07779216"/>
    <d v="2022-04-29T00:00:00"/>
    <n v="1258.25"/>
    <x v="0"/>
    <x v="1"/>
    <s v="POL66670427"/>
    <n v="1"/>
    <n v="2022"/>
    <s v="April"/>
    <n v="0"/>
    <n v="1"/>
  </r>
  <r>
    <s v="PAY01075245"/>
    <d v="2023-05-01T00:00:00"/>
    <n v="389.97"/>
    <x v="0"/>
    <x v="0"/>
    <s v="POL01371032"/>
    <n v="0"/>
    <n v="2023"/>
    <s v="May"/>
    <n v="1"/>
    <n v="0"/>
  </r>
  <r>
    <s v="PAY74470147"/>
    <d v="2023-04-11T00:00:00"/>
    <n v="186.4"/>
    <x v="0"/>
    <x v="0"/>
    <s v="POL54989284"/>
    <n v="0"/>
    <n v="2023"/>
    <s v="April"/>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D9294-7D59-4DC8-8173-1F8880B40339}"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licy Type" colHeaderCaption="Risk Category">
  <location ref="A102:E108" firstHeaderRow="1" firstDataRow="2" firstDataCol="1"/>
  <pivotFields count="30">
    <pivotField dataField="1" showAll="0"/>
    <pivotField axis="axisRow"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axis="axisCol" showAll="0">
      <items count="4">
        <item x="1"/>
        <item x="2"/>
        <item x="0"/>
        <item t="default"/>
      </items>
    </pivotField>
    <pivotField showAll="0"/>
    <pivotField showAll="0"/>
  </pivotFields>
  <rowFields count="1">
    <field x="1"/>
  </rowFields>
  <rowItems count="5">
    <i>
      <x/>
    </i>
    <i>
      <x v="1"/>
    </i>
    <i>
      <x v="2"/>
    </i>
    <i>
      <x v="3"/>
    </i>
    <i t="grand">
      <x/>
    </i>
  </rowItems>
  <colFields count="1">
    <field x="27"/>
  </colFields>
  <colItems count="4">
    <i>
      <x/>
    </i>
    <i>
      <x v="1"/>
    </i>
    <i>
      <x v="2"/>
    </i>
    <i t="grand">
      <x/>
    </i>
  </colItems>
  <dataFields count="1">
    <dataField name="Count of Policy ID" fld="0" subtotal="count" baseField="0" baseItem="0"/>
  </dataFields>
  <chartFormats count="6">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0" format="2" series="1">
      <pivotArea type="data" outline="0" fieldPosition="0">
        <references count="2">
          <reference field="4294967294" count="1" selected="0">
            <x v="0"/>
          </reference>
          <reference field="27" count="1" selected="0">
            <x v="2"/>
          </reference>
        </references>
      </pivotArea>
    </chartFormat>
    <chartFormat chart="2" format="6" series="1">
      <pivotArea type="data" outline="0" fieldPosition="0">
        <references count="2">
          <reference field="4294967294" count="1" selected="0">
            <x v="0"/>
          </reference>
          <reference field="27" count="1" selected="0">
            <x v="0"/>
          </reference>
        </references>
      </pivotArea>
    </chartFormat>
    <chartFormat chart="2" format="7" series="1">
      <pivotArea type="data" outline="0" fieldPosition="0">
        <references count="2">
          <reference field="4294967294" count="1" selected="0">
            <x v="0"/>
          </reference>
          <reference field="27" count="1" selected="0">
            <x v="1"/>
          </reference>
        </references>
      </pivotArea>
    </chartFormat>
    <chartFormat chart="2" format="8"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7315F1-1AB7-4696-A3C2-0FD207FB2A2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Status">
  <location ref="H57:I60" firstHeaderRow="1" firstDataRow="1" firstDataCol="1"/>
  <pivotFields count="11">
    <pivotField dataField="1" showAll="0"/>
    <pivotField numFmtId="14" showAll="0"/>
    <pivotField showAll="0"/>
    <pivotField showAll="0">
      <items count="4">
        <item x="1"/>
        <item x="0"/>
        <item x="2"/>
        <item t="default"/>
      </items>
    </pivotField>
    <pivotField axis="axisRow" showAll="0">
      <items count="3">
        <item x="1"/>
        <item x="0"/>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y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6A99D-1E5D-4DC5-A8AE-B4BC34828ED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olicy Type">
  <location ref="H2:I7" firstHeaderRow="1" firstDataRow="1" firstDataCol="1"/>
  <pivotFields count="30">
    <pivotField dataField="1" showAll="0"/>
    <pivotField axis="axisRow"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
  </rowFields>
  <rowItems count="5">
    <i>
      <x/>
    </i>
    <i>
      <x v="1"/>
    </i>
    <i>
      <x v="2"/>
    </i>
    <i>
      <x v="3"/>
    </i>
    <i t="grand">
      <x/>
    </i>
  </rowItems>
  <colItems count="1">
    <i/>
  </colItems>
  <dataFields count="1">
    <dataField name="Count of Policy I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BA2F2-A102-4D87-A314-1F97A818A9A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olicy Type">
  <location ref="H13:I18" firstHeaderRow="1" firstDataRow="1" firstDataCol="1"/>
  <pivotFields count="30">
    <pivotField showAll="0"/>
    <pivotField axis="axisRow" showAll="0">
      <items count="5">
        <item x="1"/>
        <item x="2"/>
        <item x="3"/>
        <item x="0"/>
        <item t="default"/>
      </items>
    </pivotField>
    <pivotField showAll="0"/>
    <pivotField dataField="1"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
  </rowFields>
  <rowItems count="5">
    <i>
      <x/>
    </i>
    <i>
      <x v="1"/>
    </i>
    <i>
      <x v="2"/>
    </i>
    <i>
      <x v="3"/>
    </i>
    <i t="grand">
      <x/>
    </i>
  </rowItems>
  <colItems count="1">
    <i/>
  </colItems>
  <dataFields count="1">
    <dataField name="Sum of Premium Amount" fld="3" baseField="1" baseItem="0" numFmtId="164"/>
  </dataFields>
  <chartFormats count="5">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3"/>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7FFF3C-9BB8-41EC-9AD3-5B45721A4D0B}" name="PivotTable1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Claim Amount">
  <location ref="R10:S14" firstHeaderRow="1" firstDataRow="1" firstDataCol="1"/>
  <pivotFields count="13">
    <pivotField showAll="0"/>
    <pivotField numFmtId="14" showAll="0"/>
    <pivotField dataField="1"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Claim Amount" fld="2" baseField="0" baseItem="0" numFmtId="164"/>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473814-D843-45F6-A2A8-79E333817BD3}"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newel Status">
  <location ref="A85:E90" firstHeaderRow="1" firstDataRow="2"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axis="axisCol" showAll="0">
      <items count="4">
        <item x="0"/>
        <item x="1"/>
        <item x="2"/>
        <item t="default"/>
      </items>
    </pivotField>
    <pivotField showAll="0"/>
    <pivotField showAll="0"/>
    <pivotField showAll="0"/>
    <pivotField axis="axisRow" showAll="0">
      <items count="4">
        <item x="1"/>
        <item x="2"/>
        <item x="0"/>
        <item t="default"/>
      </items>
    </pivotField>
    <pivotField showAll="0"/>
    <pivotField showAll="0"/>
  </pivotFields>
  <rowFields count="1">
    <field x="27"/>
  </rowFields>
  <rowItems count="4">
    <i>
      <x/>
    </i>
    <i>
      <x v="1"/>
    </i>
    <i>
      <x v="2"/>
    </i>
    <i t="grand">
      <x/>
    </i>
  </rowItems>
  <colFields count="1">
    <field x="23"/>
  </colFields>
  <colItems count="4">
    <i>
      <x/>
    </i>
    <i>
      <x v="1"/>
    </i>
    <i>
      <x v="2"/>
    </i>
    <i t="grand">
      <x/>
    </i>
  </colItems>
  <dataFields count="1">
    <dataField name="Count of Policy ID" fld="0" subtotal="count" baseField="0" baseItem="0"/>
  </dataFields>
  <chartFormats count="6">
    <chartFormat chart="3" format="0" series="1">
      <pivotArea type="data" outline="0" fieldPosition="0">
        <references count="2">
          <reference field="4294967294" count="1" selected="0">
            <x v="0"/>
          </reference>
          <reference field="23" count="1" selected="0">
            <x v="0"/>
          </reference>
        </references>
      </pivotArea>
    </chartFormat>
    <chartFormat chart="3" format="1" series="1">
      <pivotArea type="data" outline="0" fieldPosition="0">
        <references count="2">
          <reference field="4294967294" count="1" selected="0">
            <x v="0"/>
          </reference>
          <reference field="23" count="1" selected="0">
            <x v="1"/>
          </reference>
        </references>
      </pivotArea>
    </chartFormat>
    <chartFormat chart="3" format="2" series="1">
      <pivotArea type="data" outline="0" fieldPosition="0">
        <references count="2">
          <reference field="4294967294" count="1" selected="0">
            <x v="0"/>
          </reference>
          <reference field="23" count="1" selected="0">
            <x v="2"/>
          </reference>
        </references>
      </pivotArea>
    </chartFormat>
    <chartFormat chart="5" format="6" series="1">
      <pivotArea type="data" outline="0" fieldPosition="0">
        <references count="2">
          <reference field="4294967294" count="1" selected="0">
            <x v="0"/>
          </reference>
          <reference field="23" count="1" selected="0">
            <x v="0"/>
          </reference>
        </references>
      </pivotArea>
    </chartFormat>
    <chartFormat chart="5" format="7" series="1">
      <pivotArea type="data" outline="0" fieldPosition="0">
        <references count="2">
          <reference field="4294967294" count="1" selected="0">
            <x v="0"/>
          </reference>
          <reference field="23" count="1" selected="0">
            <x v="1"/>
          </reference>
        </references>
      </pivotArea>
    </chartFormat>
    <chartFormat chart="5" format="8" series="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B72CC-C7D6-4E9D-941C-530B3F2603D1}"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Bucket">
  <location ref="L2:M8"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8"/>
  </rowFields>
  <rowItems count="6">
    <i>
      <x/>
    </i>
    <i>
      <x v="1"/>
    </i>
    <i>
      <x v="2"/>
    </i>
    <i>
      <x v="3"/>
    </i>
    <i>
      <x v="4"/>
    </i>
    <i t="grand">
      <x/>
    </i>
  </rowItems>
  <colItems count="1">
    <i/>
  </colItems>
  <dataFields count="1">
    <dataField name="Count of Policy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31F2AC-A7DF-4DF2-877E-9E942CC2340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olicy Status">
  <location ref="H23:I27"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7"/>
  </rowFields>
  <rowItems count="4">
    <i>
      <x/>
    </i>
    <i>
      <x v="1"/>
    </i>
    <i>
      <x v="2"/>
    </i>
    <i t="grand">
      <x/>
    </i>
  </rowItems>
  <colItems count="1">
    <i/>
  </colItems>
  <dataFields count="1">
    <dataField name="Count of Policy ID" fld="0" subtotal="count" baseField="0" baseItem="0"/>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A63E2E-F014-4C5B-A2E0-8DF577963D7C}"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olicy Type">
  <location ref="L48:M53" firstHeaderRow="1" firstDataRow="1" firstDataCol="1"/>
  <pivotFields count="30">
    <pivotField showAll="0"/>
    <pivotField axis="axisRow" showAll="0">
      <items count="5">
        <item x="1"/>
        <item x="2"/>
        <item x="3"/>
        <item x="0"/>
        <item t="default"/>
      </items>
    </pivotField>
    <pivotField showAll="0"/>
    <pivotField dataField="1"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items count="5">
        <item x="0"/>
        <item x="2"/>
        <item x="1"/>
        <item x="3"/>
        <item t="default"/>
      </items>
    </pivotField>
    <pivotField showAll="0"/>
    <pivotField showAll="0">
      <items count="6">
        <item x="4"/>
        <item x="0"/>
        <item x="1"/>
        <item x="2"/>
        <item x="3"/>
        <item t="default"/>
      </items>
    </pivotField>
    <pivotField showAll="0"/>
    <pivotField showAll="0"/>
    <pivotField showAll="0">
      <items count="4">
        <item x="1"/>
        <item x="2"/>
        <item x="0"/>
        <item t="default"/>
      </items>
    </pivotField>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
  </rowFields>
  <rowItems count="5">
    <i>
      <x/>
    </i>
    <i>
      <x v="1"/>
    </i>
    <i>
      <x v="2"/>
    </i>
    <i>
      <x v="3"/>
    </i>
    <i t="grand">
      <x/>
    </i>
  </rowItems>
  <colItems count="1">
    <i/>
  </colItems>
  <dataFields count="1">
    <dataField name="Sum of Premium Amount" fld="3" baseField="0" baseItem="0" numFmtId="164"/>
  </dataFields>
  <formats count="1">
    <format dxfId="0">
      <pivotArea outline="0" collapsedLevelsAreSubtotals="1" fieldPosition="0"/>
    </format>
  </formats>
  <chartFormats count="5">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2"/>
          </reference>
        </references>
      </pivotArea>
    </chartFormat>
    <chartFormat chart="22"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470654-3741-42DA-AF1C-1B5EC019290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isk Category">
  <location ref="H31:I35"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1"/>
        <item x="2"/>
        <item x="0"/>
        <item t="default"/>
      </items>
    </pivotField>
    <pivotField showAll="0"/>
    <pivotField showAll="0"/>
  </pivotFields>
  <rowFields count="1">
    <field x="27"/>
  </rowFields>
  <rowItems count="4">
    <i>
      <x/>
    </i>
    <i>
      <x v="1"/>
    </i>
    <i>
      <x v="2"/>
    </i>
    <i t="grand">
      <x/>
    </i>
  </rowItems>
  <colItems count="1">
    <i/>
  </colItems>
  <dataFields count="1">
    <dataField name="Count of Policy ID" fld="0" subtotal="count"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7" count="1" selected="0">
            <x v="0"/>
          </reference>
        </references>
      </pivotArea>
    </chartFormat>
    <chartFormat chart="4" format="7">
      <pivotArea type="data" outline="0" fieldPosition="0">
        <references count="2">
          <reference field="4294967294" count="1" selected="0">
            <x v="0"/>
          </reference>
          <reference field="27" count="1" selected="0">
            <x v="1"/>
          </reference>
        </references>
      </pivotArea>
    </chartFormat>
    <chartFormat chart="4" format="8">
      <pivotArea type="data" outline="0" fieldPosition="0">
        <references count="2">
          <reference field="4294967294" count="1" selected="0">
            <x v="0"/>
          </reference>
          <reference field="27" count="1" selected="0">
            <x v="2"/>
          </reference>
        </references>
      </pivotArea>
    </chartFormat>
    <chartFormat chart="1" format="1">
      <pivotArea type="data" outline="0" fieldPosition="0">
        <references count="2">
          <reference field="4294967294" count="1" selected="0">
            <x v="0"/>
          </reference>
          <reference field="27" count="1" selected="0">
            <x v="0"/>
          </reference>
        </references>
      </pivotArea>
    </chartFormat>
    <chartFormat chart="1" format="2">
      <pivotArea type="data" outline="0" fieldPosition="0">
        <references count="2">
          <reference field="4294967294" count="1" selected="0">
            <x v="0"/>
          </reference>
          <reference field="27" count="1" selected="0">
            <x v="1"/>
          </reference>
        </references>
      </pivotArea>
    </chartFormat>
    <chartFormat chart="1" format="3">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94A961-3516-4B37-8EC4-04305314A09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newal Status">
  <location ref="H41:I45"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23"/>
  </rowFields>
  <rowItems count="4">
    <i>
      <x/>
    </i>
    <i>
      <x v="1"/>
    </i>
    <i>
      <x v="2"/>
    </i>
    <i t="grand">
      <x/>
    </i>
  </rowItems>
  <colItems count="1">
    <i/>
  </colItems>
  <dataFields count="1">
    <dataField name="Count of Policy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03B5E3-887A-4095-AE84-FB523CB86845}" name="PivotTable1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laim Amount Category">
  <location ref="W10:X14" firstHeaderRow="1" firstDataRow="1" firstDataCol="1"/>
  <pivotFields count="13">
    <pivotField dataField="1" showAll="0"/>
    <pivotField numFmtId="14" showAll="0"/>
    <pivotField showAll="0">
      <items count="4890">
        <item x="2365"/>
        <item x="114"/>
        <item x="796"/>
        <item x="2677"/>
        <item x="3314"/>
        <item x="3142"/>
        <item x="3275"/>
        <item x="1382"/>
        <item x="4790"/>
        <item x="3471"/>
        <item x="3400"/>
        <item x="3514"/>
        <item x="4682"/>
        <item x="1456"/>
        <item x="1162"/>
        <item x="3834"/>
        <item x="152"/>
        <item x="3889"/>
        <item x="4499"/>
        <item x="3345"/>
        <item x="2313"/>
        <item x="1843"/>
        <item x="4657"/>
        <item x="3312"/>
        <item x="1153"/>
        <item x="3246"/>
        <item x="2257"/>
        <item x="2048"/>
        <item x="4557"/>
        <item x="1588"/>
        <item x="4647"/>
        <item x="593"/>
        <item x="1281"/>
        <item x="4705"/>
        <item x="483"/>
        <item x="1352"/>
        <item x="3043"/>
        <item x="312"/>
        <item x="481"/>
        <item x="1372"/>
        <item x="1569"/>
        <item x="1549"/>
        <item x="4196"/>
        <item x="3042"/>
        <item x="3485"/>
        <item x="289"/>
        <item x="2138"/>
        <item x="4298"/>
        <item x="4727"/>
        <item x="2233"/>
        <item x="4539"/>
        <item x="913"/>
        <item x="1869"/>
        <item x="4018"/>
        <item x="4861"/>
        <item x="2141"/>
        <item x="3242"/>
        <item x="728"/>
        <item x="3185"/>
        <item x="909"/>
        <item x="3134"/>
        <item x="1985"/>
        <item x="812"/>
        <item x="784"/>
        <item x="2026"/>
        <item x="1141"/>
        <item x="20"/>
        <item x="2955"/>
        <item x="2071"/>
        <item x="1475"/>
        <item x="570"/>
        <item x="3650"/>
        <item x="811"/>
        <item x="712"/>
        <item x="2505"/>
        <item x="2969"/>
        <item x="4195"/>
        <item x="3560"/>
        <item x="2209"/>
        <item x="3279"/>
        <item x="2689"/>
        <item x="1206"/>
        <item x="3676"/>
        <item x="3681"/>
        <item x="1888"/>
        <item x="1174"/>
        <item x="127"/>
        <item x="4392"/>
        <item x="520"/>
        <item x="2604"/>
        <item x="2905"/>
        <item x="3483"/>
        <item x="4245"/>
        <item x="3068"/>
        <item x="1324"/>
        <item x="2155"/>
        <item x="3519"/>
        <item x="2601"/>
        <item x="4756"/>
        <item x="1359"/>
        <item x="4247"/>
        <item x="3156"/>
        <item x="2191"/>
        <item x="1500"/>
        <item x="1430"/>
        <item x="3315"/>
        <item x="2393"/>
        <item x="338"/>
        <item x="2997"/>
        <item x="1583"/>
        <item x="2651"/>
        <item x="113"/>
        <item x="2384"/>
        <item x="399"/>
        <item x="4507"/>
        <item x="2898"/>
        <item x="1969"/>
        <item x="3658"/>
        <item x="2475"/>
        <item x="4211"/>
        <item x="466"/>
        <item x="3292"/>
        <item x="4745"/>
        <item x="3683"/>
        <item x="3575"/>
        <item x="3721"/>
        <item x="659"/>
        <item x="26"/>
        <item x="4811"/>
        <item x="3746"/>
        <item x="2670"/>
        <item x="710"/>
        <item x="3447"/>
        <item x="1087"/>
        <item x="547"/>
        <item x="3036"/>
        <item x="627"/>
        <item x="579"/>
        <item x="3368"/>
        <item x="1045"/>
        <item x="492"/>
        <item x="175"/>
        <item x="4726"/>
        <item x="1249"/>
        <item x="4090"/>
        <item x="2897"/>
        <item x="3973"/>
        <item x="2683"/>
        <item x="595"/>
        <item x="705"/>
        <item x="4427"/>
        <item x="691"/>
        <item x="4649"/>
        <item x="1331"/>
        <item x="87"/>
        <item x="4616"/>
        <item x="2341"/>
        <item x="2624"/>
        <item x="441"/>
        <item x="3613"/>
        <item x="2911"/>
        <item x="69"/>
        <item x="1425"/>
        <item x="2032"/>
        <item x="4402"/>
        <item x="1453"/>
        <item x="73"/>
        <item x="3203"/>
        <item x="4256"/>
        <item x="56"/>
        <item x="2402"/>
        <item x="3222"/>
        <item x="1876"/>
        <item x="3061"/>
        <item x="2012"/>
        <item x="3632"/>
        <item x="1056"/>
        <item x="1050"/>
        <item x="108"/>
        <item x="4128"/>
        <item x="3622"/>
        <item x="1048"/>
        <item x="3884"/>
        <item x="762"/>
        <item x="1314"/>
        <item x="2135"/>
        <item x="3108"/>
        <item x="4742"/>
        <item x="668"/>
        <item x="4062"/>
        <item x="3307"/>
        <item x="1120"/>
        <item x="2033"/>
        <item x="4221"/>
        <item x="2452"/>
        <item x="3301"/>
        <item x="229"/>
        <item x="2797"/>
        <item x="1542"/>
        <item x="1697"/>
        <item x="2162"/>
        <item x="1524"/>
        <item x="2616"/>
        <item x="3215"/>
        <item x="3972"/>
        <item x="3538"/>
        <item x="1442"/>
        <item x="614"/>
        <item x="1217"/>
        <item x="1063"/>
        <item x="1791"/>
        <item x="377"/>
        <item x="2431"/>
        <item x="2227"/>
        <item x="3256"/>
        <item x="4740"/>
        <item x="4395"/>
        <item x="3991"/>
        <item x="2707"/>
        <item x="384"/>
        <item x="3103"/>
        <item x="2870"/>
        <item x="810"/>
        <item x="4826"/>
        <item x="2279"/>
        <item x="4445"/>
        <item x="650"/>
        <item x="4871"/>
        <item x="2093"/>
        <item x="2557"/>
        <item x="429"/>
        <item x="607"/>
        <item x="1440"/>
        <item x="2539"/>
        <item x="3694"/>
        <item x="3670"/>
        <item x="2747"/>
        <item x="3263"/>
        <item x="115"/>
        <item x="408"/>
        <item x="3463"/>
        <item x="2136"/>
        <item x="4464"/>
        <item x="80"/>
        <item x="1667"/>
        <item x="3495"/>
        <item x="3595"/>
        <item x="3909"/>
        <item x="928"/>
        <item x="3009"/>
        <item x="3976"/>
        <item x="1484"/>
        <item x="1606"/>
        <item x="4750"/>
        <item x="2018"/>
        <item x="4071"/>
        <item x="3739"/>
        <item x="1992"/>
        <item x="2168"/>
        <item x="961"/>
        <item x="105"/>
        <item x="3136"/>
        <item x="1824"/>
        <item x="845"/>
        <item x="3450"/>
        <item x="3545"/>
        <item x="1376"/>
        <item x="1711"/>
        <item x="2139"/>
        <item x="2079"/>
        <item x="224"/>
        <item x="871"/>
        <item x="1850"/>
        <item x="140"/>
        <item x="999"/>
        <item x="972"/>
        <item x="4019"/>
        <item x="2095"/>
        <item x="1656"/>
        <item x="3302"/>
        <item x="1529"/>
        <item x="1438"/>
        <item x="2692"/>
        <item x="3344"/>
        <item x="3456"/>
        <item x="2966"/>
        <item x="743"/>
        <item x="3210"/>
        <item x="2906"/>
        <item x="836"/>
        <item x="3201"/>
        <item x="495"/>
        <item x="1501"/>
        <item x="1080"/>
        <item x="3791"/>
        <item x="4126"/>
        <item x="3971"/>
        <item x="2958"/>
        <item x="4754"/>
        <item x="2053"/>
        <item x="68"/>
        <item x="3524"/>
        <item x="2742"/>
        <item x="2154"/>
        <item x="1180"/>
        <item x="1134"/>
        <item x="3863"/>
        <item x="3578"/>
        <item x="38"/>
        <item x="807"/>
        <item x="4608"/>
        <item x="1132"/>
        <item x="2477"/>
        <item x="839"/>
        <item x="3119"/>
        <item x="2115"/>
        <item x="1401"/>
        <item x="1241"/>
        <item x="4087"/>
        <item x="682"/>
        <item x="1444"/>
        <item x="4333"/>
        <item x="85"/>
        <item x="3362"/>
        <item x="4169"/>
        <item x="1223"/>
        <item x="2988"/>
        <item x="1144"/>
        <item x="2826"/>
        <item x="2490"/>
        <item x="2003"/>
        <item x="989"/>
        <item x="2712"/>
        <item x="4553"/>
        <item x="1721"/>
        <item x="3692"/>
        <item x="4587"/>
        <item x="2881"/>
        <item x="285"/>
        <item x="700"/>
        <item x="550"/>
        <item x="424"/>
        <item x="853"/>
        <item x="2442"/>
        <item x="2727"/>
        <item x="1599"/>
        <item x="4304"/>
        <item x="873"/>
        <item x="1423"/>
        <item x="4230"/>
        <item x="4459"/>
        <item x="3158"/>
        <item x="3207"/>
        <item x="1875"/>
        <item x="4630"/>
        <item x="3821"/>
        <item x="2259"/>
        <item x="3610"/>
        <item x="514"/>
        <item x="748"/>
        <item x="98"/>
        <item x="942"/>
        <item x="1277"/>
        <item x="3425"/>
        <item x="3958"/>
        <item x="4843"/>
        <item x="2057"/>
        <item x="2551"/>
        <item x="2829"/>
        <item x="4159"/>
        <item x="4446"/>
        <item x="776"/>
        <item x="4267"/>
        <item x="2050"/>
        <item x="4834"/>
        <item x="1546"/>
        <item x="4113"/>
        <item x="4309"/>
        <item x="4714"/>
        <item x="1389"/>
        <item x="3857"/>
        <item x="2002"/>
        <item x="3090"/>
        <item x="4854"/>
        <item x="3278"/>
        <item x="790"/>
        <item x="1513"/>
        <item x="1256"/>
        <item x="504"/>
        <item x="4024"/>
        <item x="1574"/>
        <item x="2464"/>
        <item x="2286"/>
        <item x="4876"/>
        <item x="4736"/>
        <item x="2293"/>
        <item x="498"/>
        <item x="133"/>
        <item x="4472"/>
        <item x="1450"/>
        <item x="4380"/>
        <item x="1787"/>
        <item x="3284"/>
        <item x="4078"/>
        <item x="3673"/>
        <item x="717"/>
        <item x="2312"/>
        <item x="1090"/>
        <item x="3946"/>
        <item x="4486"/>
        <item x="2795"/>
        <item x="2517"/>
        <item x="4852"/>
        <item x="2153"/>
        <item x="4748"/>
        <item x="4163"/>
        <item x="2046"/>
        <item x="1679"/>
        <item x="535"/>
        <item x="1837"/>
        <item x="609"/>
        <item x="3466"/>
        <item x="4480"/>
        <item x="4551"/>
        <item x="30"/>
        <item x="1523"/>
        <item x="925"/>
        <item x="2933"/>
        <item x="3089"/>
        <item x="1725"/>
        <item x="2437"/>
        <item x="4846"/>
        <item x="3200"/>
        <item x="1055"/>
        <item x="968"/>
        <item x="3339"/>
        <item x="2733"/>
        <item x="2100"/>
        <item x="1195"/>
        <item x="2291"/>
        <item x="3901"/>
        <item x="1000"/>
        <item x="1187"/>
        <item x="368"/>
        <item x="2970"/>
        <item x="822"/>
        <item x="517"/>
        <item x="53"/>
        <item x="494"/>
        <item x="4683"/>
        <item x="576"/>
        <item x="4167"/>
        <item x="2483"/>
        <item x="2348"/>
        <item x="896"/>
        <item x="3841"/>
        <item x="804"/>
        <item x="3325"/>
        <item x="862"/>
        <item x="185"/>
        <item x="4276"/>
        <item x="4660"/>
        <item x="2310"/>
        <item x="2001"/>
        <item x="2745"/>
        <item x="4424"/>
        <item x="4659"/>
        <item x="957"/>
        <item x="1169"/>
        <item x="2039"/>
        <item x="218"/>
        <item x="3737"/>
        <item x="2608"/>
        <item x="2178"/>
        <item x="446"/>
        <item x="2072"/>
        <item x="3011"/>
        <item x="2163"/>
        <item x="1198"/>
        <item x="1051"/>
        <item x="4100"/>
        <item x="1810"/>
        <item x="71"/>
        <item x="1763"/>
        <item x="1461"/>
        <item x="4461"/>
        <item x="1435"/>
        <item x="4206"/>
        <item x="4337"/>
        <item x="1081"/>
        <item x="647"/>
        <item x="3227"/>
        <item x="231"/>
        <item x="146"/>
        <item x="4512"/>
        <item x="690"/>
        <item x="392"/>
        <item x="4873"/>
        <item x="2450"/>
        <item x="3985"/>
        <item x="4770"/>
        <item x="1271"/>
        <item x="1807"/>
        <item x="3907"/>
        <item x="1306"/>
        <item x="4677"/>
        <item x="4629"/>
        <item x="1950"/>
        <item x="3790"/>
        <item x="4794"/>
        <item x="74"/>
        <item x="3526"/>
        <item x="749"/>
        <item x="2285"/>
        <item x="264"/>
        <item x="1753"/>
        <item x="1285"/>
        <item x="3350"/>
        <item x="335"/>
        <item x="4549"/>
        <item x="496"/>
        <item x="1676"/>
        <item x="2640"/>
        <item x="463"/>
        <item x="4702"/>
        <item x="3124"/>
        <item x="2568"/>
        <item x="3214"/>
        <item x="1133"/>
        <item x="1020"/>
        <item x="78"/>
        <item x="186"/>
        <item x="2472"/>
        <item x="4515"/>
        <item x="600"/>
        <item x="1571"/>
        <item x="4867"/>
        <item x="2847"/>
        <item x="315"/>
        <item x="120"/>
        <item x="945"/>
        <item x="2962"/>
        <item x="722"/>
        <item x="2165"/>
        <item x="3217"/>
        <item x="4177"/>
        <item x="4886"/>
        <item x="4385"/>
        <item x="848"/>
        <item x="4249"/>
        <item x="882"/>
        <item x="3249"/>
        <item x="3374"/>
        <item x="863"/>
        <item x="1349"/>
        <item x="2636"/>
        <item x="3620"/>
        <item x="4498"/>
        <item x="1073"/>
        <item x="354"/>
        <item x="2877"/>
        <item x="628"/>
        <item x="947"/>
        <item x="635"/>
        <item x="7"/>
        <item x="2773"/>
        <item x="3748"/>
        <item x="3877"/>
        <item x="3854"/>
        <item x="3769"/>
        <item x="4361"/>
        <item x="4684"/>
        <item x="4788"/>
        <item x="1883"/>
        <item x="65"/>
        <item x="4396"/>
        <item x="3467"/>
        <item x="2349"/>
        <item x="4741"/>
        <item x="4525"/>
        <item x="3989"/>
        <item x="3532"/>
        <item x="4734"/>
        <item x="4336"/>
        <item x="217"/>
        <item x="3716"/>
        <item x="4059"/>
        <item x="3475"/>
        <item x="4648"/>
        <item x="2010"/>
        <item x="388"/>
        <item x="409"/>
        <item x="3413"/>
        <item x="4606"/>
        <item x="4192"/>
        <item x="3517"/>
        <item x="3129"/>
        <item x="1642"/>
        <item x="4107"/>
        <item x="931"/>
        <item x="1008"/>
        <item x="3704"/>
        <item x="3642"/>
        <item x="4362"/>
        <item x="4377"/>
        <item x="1407"/>
        <item x="147"/>
        <item x="134"/>
        <item x="620"/>
        <item x="19"/>
        <item x="3742"/>
        <item x="2120"/>
        <item x="754"/>
        <item x="2097"/>
        <item x="996"/>
        <item x="4355"/>
        <item x="4035"/>
        <item x="2183"/>
        <item x="3056"/>
        <item x="3031"/>
        <item x="2950"/>
        <item x="4519"/>
        <item x="4369"/>
        <item x="2056"/>
        <item x="1419"/>
        <item x="4650"/>
        <item x="3663"/>
        <item x="4244"/>
        <item x="1775"/>
        <item x="4210"/>
        <item x="654"/>
        <item x="1705"/>
        <item x="1793"/>
        <item x="540"/>
        <item x="286"/>
        <item x="1342"/>
        <item x="2381"/>
        <item x="3010"/>
        <item x="2443"/>
        <item x="3419"/>
        <item x="4552"/>
        <item x="4351"/>
        <item x="910"/>
        <item x="3652"/>
        <item x="3932"/>
        <item x="1034"/>
        <item x="4363"/>
        <item x="228"/>
        <item x="2752"/>
        <item x="3956"/>
        <item x="1129"/>
        <item x="4631"/>
        <item x="1623"/>
        <item x="4869"/>
        <item x="303"/>
        <item x="630"/>
        <item x="4622"/>
        <item x="4737"/>
        <item x="2478"/>
        <item x="1825"/>
        <item x="2220"/>
        <item x="276"/>
        <item x="2193"/>
        <item x="2174"/>
        <item x="412"/>
        <item x="4531"/>
        <item x="1503"/>
        <item x="3007"/>
        <item x="914"/>
        <item x="2746"/>
        <item x="1344"/>
        <item x="2251"/>
        <item x="3534"/>
        <item x="2330"/>
        <item x="759"/>
        <item x="745"/>
        <item x="604"/>
        <item x="3637"/>
        <item x="2347"/>
        <item x="3910"/>
        <item x="2702"/>
        <item x="4130"/>
        <item x="4234"/>
        <item x="3384"/>
        <item x="1186"/>
        <item x="1304"/>
        <item x="4049"/>
        <item x="3544"/>
        <item x="685"/>
        <item x="4182"/>
        <item x="2324"/>
        <item x="2637"/>
        <item x="3327"/>
        <item x="1525"/>
        <item x="1949"/>
        <item x="2710"/>
        <item x="3461"/>
        <item x="2765"/>
        <item x="1260"/>
        <item x="4716"/>
        <item x="4829"/>
        <item x="2606"/>
        <item x="1451"/>
        <item x="2416"/>
        <item x="3008"/>
        <item x="3751"/>
        <item x="4142"/>
        <item x="534"/>
        <item x="3364"/>
        <item x="4203"/>
        <item x="1066"/>
        <item x="1343"/>
        <item x="552"/>
        <item x="2352"/>
        <item x="3703"/>
        <item x="3084"/>
        <item x="1564"/>
        <item x="2954"/>
        <item x="4139"/>
        <item x="2271"/>
        <item x="949"/>
        <item x="1681"/>
        <item x="3490"/>
        <item x="3372"/>
        <item x="3474"/>
        <item x="2038"/>
        <item x="1296"/>
        <item x="2290"/>
        <item x="4027"/>
        <item x="3859"/>
        <item x="200"/>
        <item x="1998"/>
        <item x="880"/>
        <item x="3719"/>
        <item x="4277"/>
        <item x="4110"/>
        <item x="396"/>
        <item x="3983"/>
        <item x="2218"/>
        <item x="158"/>
        <item x="206"/>
        <item x="772"/>
        <item x="530"/>
        <item x="4030"/>
        <item x="4273"/>
        <item x="3464"/>
        <item x="3415"/>
        <item x="4868"/>
        <item x="101"/>
        <item x="1559"/>
        <item x="917"/>
        <item x="3923"/>
        <item x="802"/>
        <item x="3651"/>
        <item x="4523"/>
        <item x="3750"/>
        <item x="1851"/>
        <item x="3992"/>
        <item x="3433"/>
        <item x="2607"/>
        <item x="4066"/>
        <item x="382"/>
        <item x="1655"/>
        <item x="1820"/>
        <item x="4189"/>
        <item x="3563"/>
        <item x="3151"/>
        <item x="2403"/>
        <item x="4725"/>
        <item x="720"/>
        <item x="742"/>
        <item x="3211"/>
        <item x="3829"/>
        <item x="3410"/>
        <item x="1619"/>
        <item x="3993"/>
        <item x="109"/>
        <item x="2250"/>
        <item x="3785"/>
        <item x="2289"/>
        <item x="3071"/>
        <item x="4386"/>
        <item x="894"/>
        <item x="1495"/>
        <item x="3232"/>
        <item x="2548"/>
        <item x="3839"/>
        <item x="830"/>
        <item x="2803"/>
        <item x="1350"/>
        <item x="2880"/>
        <item x="1880"/>
        <item x="1455"/>
        <item x="3248"/>
        <item x="3861"/>
        <item x="2687"/>
        <item x="2073"/>
        <item x="4791"/>
        <item x="3931"/>
        <item x="3240"/>
        <item x="725"/>
        <item x="1211"/>
        <item x="194"/>
        <item x="1469"/>
        <item x="1762"/>
        <item x="1591"/>
        <item x="2040"/>
        <item x="2629"/>
        <item x="2900"/>
        <item x="2473"/>
        <item x="4290"/>
        <item x="3606"/>
        <item x="4769"/>
        <item x="4190"/>
        <item x="265"/>
        <item x="992"/>
        <item x="1990"/>
        <item x="3535"/>
        <item x="2798"/>
        <item x="2368"/>
        <item x="4530"/>
        <item x="477"/>
        <item x="374"/>
        <item x="3566"/>
        <item x="2878"/>
        <item x="151"/>
        <item x="1677"/>
        <item x="2172"/>
        <item x="2590"/>
        <item x="800"/>
        <item x="3390"/>
        <item x="1695"/>
        <item x="4387"/>
        <item x="1074"/>
        <item x="2329"/>
        <item x="4297"/>
        <item x="2"/>
        <item x="2679"/>
        <item x="3371"/>
        <item x="3017"/>
        <item x="4144"/>
        <item x="2960"/>
        <item x="1716"/>
        <item x="1567"/>
        <item x="831"/>
        <item x="3714"/>
        <item x="2269"/>
        <item x="3357"/>
        <item x="2327"/>
        <item x="3035"/>
        <item x="1227"/>
        <item x="975"/>
        <item x="3938"/>
        <item x="1740"/>
        <item x="1482"/>
        <item x="2714"/>
        <item x="785"/>
        <item x="478"/>
        <item x="1582"/>
        <item x="3542"/>
        <item x="1224"/>
        <item x="4529"/>
        <item x="4664"/>
        <item x="2838"/>
        <item x="4433"/>
        <item x="2676"/>
        <item x="4101"/>
        <item x="1113"/>
        <item x="680"/>
        <item x="3289"/>
        <item x="2434"/>
        <item x="1576"/>
        <item x="2845"/>
        <item x="736"/>
        <item x="769"/>
        <item x="50"/>
        <item x="860"/>
        <item x="3777"/>
        <item x="272"/>
        <item x="1171"/>
        <item x="1736"/>
        <item x="3536"/>
        <item x="821"/>
        <item x="3662"/>
        <item x="701"/>
        <item x="1274"/>
        <item x="2247"/>
        <item x="1156"/>
        <item x="2061"/>
        <item x="2648"/>
        <item x="4856"/>
        <item x="2037"/>
        <item x="1923"/>
        <item x="2164"/>
        <item x="1041"/>
        <item x="35"/>
        <item x="1062"/>
        <item x="3369"/>
        <item x="2030"/>
        <item x="160"/>
        <item x="3098"/>
        <item x="2855"/>
        <item x="1852"/>
        <item x="1707"/>
        <item x="1190"/>
        <item x="2203"/>
        <item x="626"/>
        <item x="1984"/>
        <item x="805"/>
        <item x="1611"/>
        <item x="2621"/>
        <item x="1624"/>
        <item x="4093"/>
        <item x="2719"/>
        <item x="145"/>
        <item x="4094"/>
        <item x="1581"/>
        <item x="2332"/>
        <item x="4260"/>
        <item x="4799"/>
        <item x="1370"/>
        <item x="594"/>
        <item x="3879"/>
        <item x="2502"/>
        <item x="3608"/>
        <item x="1489"/>
        <item x="4550"/>
        <item x="3023"/>
        <item x="1737"/>
        <item x="2989"/>
        <item x="3180"/>
        <item x="695"/>
        <item x="2418"/>
        <item x="2300"/>
        <item x="3468"/>
        <item x="172"/>
        <item x="2832"/>
        <item x="2642"/>
        <item x="1732"/>
        <item x="3443"/>
        <item x="1282"/>
        <item x="546"/>
        <item x="336"/>
        <item x="1562"/>
        <item x="391"/>
        <item x="4483"/>
        <item x="1884"/>
        <item x="3157"/>
        <item x="1601"/>
        <item x="1798"/>
        <item x="3562"/>
        <item x="1356"/>
        <item x="1345"/>
        <item x="2613"/>
        <item x="82"/>
        <item x="2167"/>
        <item x="4544"/>
        <item x="1512"/>
        <item x="1966"/>
        <item x="1976"/>
        <item x="1138"/>
        <item x="1603"/>
        <item x="79"/>
        <item x="1036"/>
        <item x="1872"/>
        <item x="4186"/>
        <item x="2749"/>
        <item x="1836"/>
        <item x="1185"/>
        <item x="867"/>
        <item x="4744"/>
        <item x="2134"/>
        <item x="3320"/>
        <item x="4490"/>
        <item x="2698"/>
        <item x="3321"/>
        <item x="950"/>
        <item x="2674"/>
        <item x="4208"/>
        <item x="4452"/>
        <item x="171"/>
        <item x="3196"/>
        <item x="1865"/>
        <item x="1874"/>
        <item x="902"/>
        <item x="3186"/>
        <item x="3283"/>
        <item x="578"/>
        <item x="4870"/>
        <item x="2319"/>
        <item x="1997"/>
        <item x="3095"/>
        <item x="4496"/>
        <item x="4809"/>
        <item x="4646"/>
        <item x="4546"/>
        <item x="1307"/>
        <item x="173"/>
        <item x="3641"/>
        <item x="279"/>
        <item x="4643"/>
        <item x="4518"/>
        <item x="4012"/>
        <item x="3000"/>
        <item x="3382"/>
        <item x="1263"/>
        <item x="460"/>
        <item x="316"/>
        <item x="1614"/>
        <item x="2531"/>
        <item x="1228"/>
        <item x="4056"/>
        <item x="3286"/>
        <item x="3792"/>
        <item x="4713"/>
        <item x="1645"/>
        <item x="847"/>
        <item x="4146"/>
        <item x="592"/>
        <item x="657"/>
        <item x="1358"/>
        <item x="4691"/>
        <item x="3436"/>
        <item x="2912"/>
        <item x="3688"/>
        <item x="1891"/>
        <item x="795"/>
        <item x="4262"/>
        <item x="2984"/>
        <item x="4164"/>
        <item x="3432"/>
        <item x="3125"/>
        <item x="2729"/>
        <item x="11"/>
        <item x="142"/>
        <item x="3020"/>
        <item x="4255"/>
        <item x="330"/>
        <item x="1881"/>
        <item x="1439"/>
        <item x="1622"/>
        <item x="3949"/>
        <item x="2939"/>
        <item x="2759"/>
        <item x="2634"/>
        <item x="3145"/>
        <item x="2321"/>
        <item x="2467"/>
        <item x="3239"/>
        <item x="3274"/>
        <item x="1025"/>
        <item x="1945"/>
        <item x="730"/>
        <item x="43"/>
        <item x="423"/>
        <item x="156"/>
        <item x="2270"/>
        <item x="2214"/>
        <item x="4096"/>
        <item x="3786"/>
        <item x="1907"/>
        <item x="2661"/>
        <item x="4179"/>
        <item x="2388"/>
        <item x="3351"/>
        <item x="4497"/>
        <item x="3473"/>
        <item x="3964"/>
        <item x="4708"/>
        <item x="746"/>
        <item x="2441"/>
        <item x="31"/>
        <item x="3163"/>
        <item x="666"/>
        <item x="1638"/>
        <item x="122"/>
        <item x="2318"/>
        <item x="771"/>
        <item x="1254"/>
        <item x="744"/>
        <item x="2400"/>
        <item x="4285"/>
        <item x="2985"/>
        <item x="2844"/>
        <item x="1752"/>
        <item x="3822"/>
        <item x="3547"/>
        <item x="3300"/>
        <item x="1166"/>
        <item x="4839"/>
        <item x="3911"/>
        <item x="605"/>
        <item x="875"/>
        <item x="1689"/>
        <item x="3696"/>
        <item x="2758"/>
        <item x="2351"/>
        <item x="955"/>
        <item x="2550"/>
        <item x="1437"/>
        <item x="2274"/>
        <item x="1782"/>
        <item x="1365"/>
        <item x="3525"/>
        <item x="625"/>
        <item x="4058"/>
        <item x="740"/>
        <item x="2236"/>
        <item x="2426"/>
        <item x="922"/>
        <item x="2891"/>
        <item x="565"/>
        <item x="3601"/>
        <item x="1311"/>
        <item x="4796"/>
        <item x="1639"/>
        <item x="181"/>
        <item x="787"/>
        <item x="1465"/>
        <item x="2409"/>
        <item x="437"/>
        <item x="2655"/>
        <item x="3713"/>
        <item x="2976"/>
        <item x="670"/>
        <item x="4494"/>
        <item x="76"/>
        <item x="2695"/>
        <item x="840"/>
        <item x="4782"/>
        <item x="1959"/>
        <item x="940"/>
        <item x="3795"/>
        <item x="257"/>
        <item x="2069"/>
        <item x="2419"/>
        <item x="4676"/>
        <item x="2537"/>
        <item x="1790"/>
        <item x="4711"/>
        <item x="4038"/>
        <item x="2229"/>
        <item x="302"/>
        <item x="3747"/>
        <item x="106"/>
        <item x="2503"/>
        <item x="1471"/>
        <item x="4308"/>
        <item x="2553"/>
        <item x="75"/>
        <item x="2894"/>
        <item x="818"/>
        <item x="4326"/>
        <item x="379"/>
        <item x="926"/>
        <item x="1173"/>
        <item x="1175"/>
        <item x="3028"/>
        <item x="137"/>
        <item x="4728"/>
        <item x="4753"/>
        <item x="287"/>
        <item x="4717"/>
        <item x="1533"/>
        <item x="2373"/>
        <item x="4051"/>
        <item x="2575"/>
        <item x="2882"/>
        <item x="3921"/>
        <item x="2928"/>
        <item x="4594"/>
        <item x="660"/>
        <item x="3702"/>
        <item x="2789"/>
        <item x="4162"/>
        <item x="3686"/>
        <item x="3675"/>
        <item x="4887"/>
        <item x="874"/>
        <item x="1535"/>
        <item x="369"/>
        <item x="1519"/>
        <item x="531"/>
        <item x="116"/>
        <item x="2552"/>
        <item x="2196"/>
        <item x="958"/>
        <item x="307"/>
        <item x="475"/>
        <item x="1317"/>
        <item x="3198"/>
        <item x="3366"/>
        <item x="4155"/>
        <item x="1416"/>
        <item x="3127"/>
        <item x="1921"/>
        <item x="4729"/>
        <item x="1470"/>
        <item x="803"/>
        <item x="4344"/>
        <item x="462"/>
        <item x="3765"/>
        <item x="2952"/>
        <item x="2230"/>
        <item x="4350"/>
        <item x="4080"/>
        <item x="2036"/>
        <item x="86"/>
        <item x="1651"/>
        <item x="1085"/>
        <item x="4288"/>
        <item x="4456"/>
        <item x="586"/>
        <item x="1320"/>
        <item x="2986"/>
        <item x="2126"/>
        <item x="1579"/>
        <item x="1294"/>
        <item x="2873"/>
        <item x="1016"/>
        <item x="1275"/>
        <item x="977"/>
        <item x="3927"/>
        <item x="270"/>
        <item x="4197"/>
        <item x="4739"/>
        <item x="3404"/>
        <item x="2783"/>
        <item x="3833"/>
        <item x="2028"/>
        <item x="1360"/>
        <item x="2399"/>
        <item x="155"/>
        <item x="3503"/>
        <item x="25"/>
        <item x="1648"/>
        <item x="3665"/>
        <item x="4538"/>
        <item x="1459"/>
        <item x="4611"/>
        <item x="2169"/>
        <item x="3001"/>
        <item x="1396"/>
        <item x="2743"/>
        <item x="2806"/>
        <item x="191"/>
        <item x="4471"/>
        <item x="4054"/>
        <item x="2935"/>
        <item x="1878"/>
        <item x="3454"/>
        <item x="846"/>
        <item x="321"/>
        <item x="1973"/>
        <item x="3832"/>
        <item x="596"/>
        <item x="1700"/>
        <item x="2280"/>
        <item x="3104"/>
        <item x="548"/>
        <item x="4555"/>
        <item x="1743"/>
        <item x="4469"/>
        <item x="1914"/>
        <item x="413"/>
        <item x="2446"/>
        <item x="4653"/>
        <item x="1486"/>
        <item x="2614"/>
        <item x="4313"/>
        <item x="2998"/>
        <item x="2978"/>
        <item x="2534"/>
        <item x="2786"/>
        <item x="1669"/>
        <item x="1768"/>
        <item x="3728"/>
        <item x="823"/>
        <item x="4849"/>
        <item x="1917"/>
        <item x="2805"/>
        <item x="3934"/>
        <item x="2573"/>
        <item x="1671"/>
        <item x="3167"/>
        <item x="3584"/>
        <item x="1769"/>
        <item x="455"/>
        <item x="562"/>
        <item x="243"/>
        <item x="4384"/>
        <item x="4374"/>
        <item x="3333"/>
        <item x="4584"/>
        <item x="3417"/>
        <item x="4022"/>
        <item x="3308"/>
        <item x="3140"/>
        <item x="2042"/>
        <item x="4599"/>
        <item x="2946"/>
        <item x="798"/>
        <item x="773"/>
        <item x="1577"/>
        <item x="4365"/>
        <item x="3837"/>
        <item x="2263"/>
        <item x="2187"/>
        <item x="1792"/>
        <item x="4224"/>
        <item x="2488"/>
        <item x="919"/>
        <item x="450"/>
        <item x="4284"/>
        <item x="3957"/>
        <item x="1870"/>
        <item x="1999"/>
        <item x="1193"/>
        <item x="3102"/>
        <item x="2578"/>
        <item x="366"/>
        <item x="850"/>
        <item x="3600"/>
        <item x="2728"/>
        <item x="1680"/>
        <item x="405"/>
        <item x="2249"/>
        <item x="2944"/>
        <item x="420"/>
        <item x="4026"/>
        <item x="4109"/>
        <item x="3341"/>
        <item x="3266"/>
        <item x="1739"/>
        <item x="3731"/>
        <item x="2253"/>
        <item x="4367"/>
        <item x="4614"/>
        <item x="2810"/>
        <item x="1647"/>
        <item x="3029"/>
        <item x="4612"/>
        <item x="3755"/>
        <item x="2830"/>
        <item x="1682"/>
        <item x="767"/>
        <item x="3199"/>
        <item x="1660"/>
        <item x="1618"/>
        <item x="3816"/>
        <item x="88"/>
        <item x="4180"/>
        <item x="44"/>
        <item x="1566"/>
        <item x="4418"/>
        <item x="3966"/>
        <item x="1242"/>
        <item x="128"/>
        <item x="2025"/>
        <item x="676"/>
        <item x="4561"/>
        <item x="1538"/>
        <item x="406"/>
        <item x="3030"/>
        <item x="2776"/>
        <item x="1962"/>
        <item x="3130"/>
        <item x="3462"/>
        <item x="1784"/>
        <item x="452"/>
        <item x="960"/>
        <item x="1395"/>
        <item x="3412"/>
        <item x="1507"/>
        <item x="3482"/>
        <item x="1057"/>
        <item x="984"/>
        <item x="677"/>
        <item x="3707"/>
        <item x="1939"/>
        <item x="234"/>
        <item x="814"/>
        <item x="2682"/>
        <item x="2915"/>
        <item x="2720"/>
        <item x="4662"/>
        <item x="2499"/>
        <item x="4263"/>
        <item x="3059"/>
        <item x="1476"/>
        <item x="2228"/>
        <item x="2787"/>
        <item x="4851"/>
        <item x="2983"/>
        <item x="3477"/>
        <item x="1288"/>
        <item x="4495"/>
        <item x="686"/>
        <item x="3835"/>
        <item x="3487"/>
        <item x="3458"/>
        <item x="1584"/>
        <item x="2086"/>
        <item x="1675"/>
        <item x="3900"/>
        <item x="3399"/>
        <item x="1786"/>
        <item x="4847"/>
        <item x="3387"/>
        <item x="1136"/>
        <item x="4131"/>
        <item x="2354"/>
        <item x="3599"/>
        <item x="2814"/>
        <item x="1336"/>
        <item x="1749"/>
        <item x="4020"/>
        <item x="3434"/>
        <item x="3892"/>
        <item x="539"/>
        <item x="4400"/>
        <item x="2461"/>
        <item x="967"/>
        <item x="1779"/>
        <item x="2876"/>
        <item x="2666"/>
        <item x="3150"/>
        <item x="3725"/>
        <item x="3876"/>
        <item x="3858"/>
        <item x="750"/>
        <item x="201"/>
        <item x="1556"/>
        <item x="3449"/>
        <item x="1690"/>
        <item x="2632"/>
        <item x="3121"/>
        <item x="1019"/>
        <item x="1167"/>
        <item x="2902"/>
        <item x="4202"/>
        <item x="482"/>
        <item x="3820"/>
        <item x="3407"/>
        <item x="2432"/>
        <item x="1076"/>
        <item x="2947"/>
        <item x="505"/>
        <item x="2385"/>
        <item x="1490"/>
        <item x="1335"/>
        <item x="4042"/>
        <item x="683"/>
        <item x="1201"/>
        <item x="2298"/>
        <item x="4503"/>
        <item x="4884"/>
        <item x="2447"/>
        <item x="2886"/>
        <item x="4805"/>
        <item x="1747"/>
        <item x="898"/>
        <item x="1230"/>
        <item x="1123"/>
        <item x="3875"/>
        <item x="774"/>
        <item x="4117"/>
        <item x="538"/>
        <item x="4857"/>
        <item x="2771"/>
        <item x="149"/>
        <item x="1821"/>
        <item x="1473"/>
        <item x="1330"/>
        <item x="2212"/>
        <item x="4749"/>
        <item x="2782"/>
        <item x="4414"/>
        <item x="4216"/>
        <item x="837"/>
        <item x="49"/>
        <item x="4278"/>
        <item x="3253"/>
        <item x="1776"/>
        <item x="615"/>
        <item x="3361"/>
        <item x="1289"/>
        <item x="4572"/>
        <item x="3926"/>
        <item x="3814"/>
        <item x="1946"/>
        <item x="3168"/>
        <item x="3375"/>
        <item x="4301"/>
        <item x="3386"/>
        <item x="4052"/>
        <item x="2215"/>
        <item x="3661"/>
        <item x="2615"/>
        <item x="2871"/>
        <item x="2132"/>
        <item x="2304"/>
        <item x="2363"/>
        <item x="4573"/>
        <item x="2076"/>
        <item x="277"/>
        <item x="4089"/>
        <item x="3025"/>
        <item x="782"/>
        <item x="2171"/>
        <item x="2406"/>
        <item x="2530"/>
        <item x="1385"/>
        <item x="4265"/>
        <item x="1408"/>
        <item x="1631"/>
        <item x="738"/>
        <item x="280"/>
        <item x="2326"/>
        <item x="783"/>
        <item x="1492"/>
        <item x="266"/>
        <item x="2201"/>
        <item x="37"/>
        <item x="348"/>
        <item x="3887"/>
        <item x="2376"/>
        <item x="4540"/>
        <item x="4416"/>
        <item x="24"/>
        <item x="3243"/>
        <item x="4372"/>
        <item x="2875"/>
        <item x="2455"/>
        <item x="927"/>
        <item x="2595"/>
        <item x="3990"/>
        <item x="239"/>
        <item x="4548"/>
        <item x="23"/>
        <item x="3290"/>
        <item x="3948"/>
        <item x="393"/>
        <item x="4511"/>
        <item x="4837"/>
        <item x="715"/>
        <item x="3111"/>
        <item x="497"/>
        <item x="706"/>
        <item x="4129"/>
        <item x="2243"/>
        <item x="1082"/>
        <item x="2355"/>
        <item x="2723"/>
        <item x="3418"/>
        <item x="2412"/>
        <item x="886"/>
        <item x="2507"/>
        <item x="3607"/>
        <item x="3326"/>
        <item x="2693"/>
        <item x="2739"/>
        <item x="2278"/>
        <item x="3533"/>
        <item x="1283"/>
        <item x="2980"/>
        <item x="1099"/>
        <item x="347"/>
        <item x="1092"/>
        <item x="1733"/>
        <item x="1116"/>
        <item x="2959"/>
        <item x="3096"/>
        <item x="3132"/>
        <item x="1948"/>
        <item x="4641"/>
        <item x="3937"/>
        <item x="2261"/>
        <item x="3882"/>
        <item x="1936"/>
        <item x="580"/>
        <item x="2283"/>
        <item x="188"/>
        <item x="2479"/>
        <item x="3137"/>
        <item x="3848"/>
        <item x="390"/>
        <item x="4409"/>
        <item x="3942"/>
        <item x="4108"/>
        <item x="3179"/>
        <item x="3886"/>
        <item x="3484"/>
        <item x="2569"/>
        <item x="1808"/>
        <item x="4185"/>
        <item x="4615"/>
        <item x="2780"/>
        <item x="1427"/>
        <item x="2721"/>
        <item x="3247"/>
        <item x="1398"/>
        <item x="4777"/>
        <item x="4831"/>
        <item x="2686"/>
        <item x="3548"/>
        <item x="51"/>
        <item x="3218"/>
        <item x="2685"/>
        <item x="3088"/>
        <item x="4875"/>
        <item x="3063"/>
        <item x="4302"/>
        <item x="1550"/>
        <item x="1468"/>
        <item x="2223"/>
        <item x="4488"/>
        <item x="2305"/>
        <item x="751"/>
        <item x="4571"/>
        <item x="4786"/>
        <item x="1621"/>
        <item x="4485"/>
        <item x="4412"/>
        <item x="192"/>
        <item x="1633"/>
        <item x="4746"/>
        <item x="3634"/>
        <item x="3019"/>
        <item x="4492"/>
        <item x="182"/>
        <item x="3529"/>
        <item x="3912"/>
        <item x="2620"/>
        <item x="3469"/>
        <item x="3445"/>
        <item x="2122"/>
        <item x="2242"/>
        <item x="2140"/>
        <item x="2974"/>
        <item x="4075"/>
        <item x="216"/>
        <item x="612"/>
        <item x="618"/>
        <item x="1319"/>
        <item x="555"/>
        <item x="4225"/>
        <item x="4200"/>
        <item x="4358"/>
        <item x="2999"/>
        <item x="2396"/>
        <item x="889"/>
        <item x="220"/>
        <item x="269"/>
        <item x="139"/>
        <item x="3717"/>
        <item x="3126"/>
        <item x="118"/>
        <item x="2210"/>
        <item x="2791"/>
        <item x="212"/>
        <item x="2732"/>
        <item x="1006"/>
        <item x="1731"/>
        <item x="176"/>
        <item x="1199"/>
        <item x="2923"/>
        <item x="4291"/>
        <item x="4735"/>
        <item x="438"/>
        <item x="4068"/>
        <item x="2603"/>
        <item x="469"/>
        <item x="1229"/>
        <item x="3457"/>
        <item x="4441"/>
        <item x="298"/>
        <item x="2627"/>
        <item x="4405"/>
        <item x="4103"/>
        <item x="4064"/>
        <item x="4476"/>
        <item x="2800"/>
        <item x="2659"/>
        <item x="3756"/>
        <item x="4015"/>
        <item x="3779"/>
        <item x="3919"/>
        <item x="817"/>
        <item x="918"/>
        <item x="4072"/>
        <item x="1873"/>
        <item x="4613"/>
        <item x="4014"/>
        <item x="2696"/>
        <item x="2255"/>
        <item x="2975"/>
        <item x="2198"/>
        <item x="1541"/>
        <item x="411"/>
        <item x="3530"/>
        <item x="1225"/>
        <item x="1863"/>
        <item x="1563"/>
        <item x="2179"/>
        <item x="223"/>
        <item x="3509"/>
        <item x="1109"/>
        <item x="1613"/>
        <item x="3552"/>
        <item x="1554"/>
        <item x="4105"/>
        <item x="4797"/>
        <item x="208"/>
        <item x="36"/>
        <item x="3479"/>
        <item x="2610"/>
        <item x="1047"/>
        <item x="3077"/>
        <item x="1262"/>
        <item x="658"/>
        <item x="4776"/>
        <item x="1070"/>
        <item x="18"/>
        <item x="2657"/>
        <item x="3873"/>
        <item x="4636"/>
        <item x="2156"/>
        <item x="281"/>
        <item x="2103"/>
        <item x="543"/>
        <item x="948"/>
        <item x="4007"/>
        <item x="4509"/>
        <item x="1803"/>
        <item x="4241"/>
        <item x="2802"/>
        <item x="1445"/>
        <item x="2458"/>
        <item x="2862"/>
        <item x="1663"/>
        <item x="2382"/>
        <item x="1334"/>
        <item x="3380"/>
        <item x="1071"/>
        <item x="4619"/>
        <item x="1351"/>
        <item x="966"/>
        <item x="132"/>
        <item x="4321"/>
        <item x="3034"/>
        <item x="3571"/>
        <item x="2433"/>
        <item x="467"/>
        <item x="4787"/>
        <item x="3856"/>
        <item x="1421"/>
        <item x="4306"/>
        <item x="4293"/>
        <item x="2717"/>
        <item x="1341"/>
        <item x="21"/>
        <item x="4378"/>
        <item x="526"/>
        <item x="1505"/>
        <item x="2929"/>
        <item x="1674"/>
        <item x="3962"/>
        <item x="527"/>
        <item x="1004"/>
        <item x="4595"/>
        <item x="3699"/>
        <item x="2024"/>
        <item x="511"/>
        <item x="195"/>
        <item x="4668"/>
        <item x="582"/>
        <item x="3685"/>
        <item x="3244"/>
        <item x="684"/>
        <item x="3334"/>
        <item x="702"/>
        <item x="2449"/>
        <item x="3603"/>
        <item x="2031"/>
        <item x="2192"/>
        <item x="1393"/>
        <item x="2668"/>
        <item x="1895"/>
        <item x="4299"/>
        <item x="1291"/>
        <item x="2519"/>
        <item x="599"/>
        <item x="1575"/>
        <item x="3405"/>
        <item x="333"/>
        <item x="4864"/>
        <item x="407"/>
        <item x="2089"/>
        <item x="1002"/>
        <item x="1989"/>
        <item x="3012"/>
        <item x="3131"/>
        <item x="726"/>
        <item x="3429"/>
        <item x="119"/>
        <item x="3916"/>
        <item x="737"/>
        <item x="473"/>
        <item x="3193"/>
        <item x="2910"/>
        <item x="1699"/>
        <item x="2711"/>
        <item x="4816"/>
        <item x="1105"/>
        <item x="1841"/>
        <item x="3611"/>
        <item x="1789"/>
        <item x="1598"/>
        <item x="1391"/>
        <item x="2643"/>
        <item x="1301"/>
        <item x="678"/>
        <item x="1280"/>
        <item x="1383"/>
        <item x="4171"/>
        <item x="2684"/>
        <item x="3520"/>
        <item x="1714"/>
        <item x="951"/>
        <item x="3455"/>
        <item x="1209"/>
        <item x="2953"/>
        <item x="4046"/>
        <item x="721"/>
        <item x="4853"/>
        <item x="1814"/>
        <item x="1112"/>
        <item x="4604"/>
        <item x="4086"/>
        <item x="3782"/>
        <item x="4112"/>
        <item x="4331"/>
        <item x="1309"/>
        <item x="2861"/>
        <item x="4215"/>
        <item x="2019"/>
        <item x="3952"/>
        <item x="370"/>
        <item x="318"/>
        <item x="4280"/>
        <item x="2918"/>
        <item x="4419"/>
        <item x="292"/>
        <item x="1031"/>
        <item x="436"/>
        <item x="2043"/>
        <item x="3722"/>
        <item x="4097"/>
        <item x="629"/>
        <item x="126"/>
        <item x="758"/>
        <item x="4812"/>
        <item x="1387"/>
        <item x="2892"/>
        <item x="2216"/>
        <item x="4226"/>
        <item x="63"/>
        <item x="1488"/>
        <item x="375"/>
        <item x="3745"/>
        <item x="2671"/>
        <item x="3522"/>
        <item x="4034"/>
        <item x="238"/>
        <item x="1417"/>
        <item x="3546"/>
        <item x="2435"/>
        <item x="503"/>
        <item x="2444"/>
        <item x="346"/>
        <item x="2180"/>
        <item x="1710"/>
        <item x="603"/>
        <item x="4153"/>
        <item x="4508"/>
        <item x="3758"/>
        <item x="4454"/>
        <item x="3564"/>
        <item x="2101"/>
        <item x="2841"/>
        <item x="1446"/>
        <item x="2887"/>
        <item x="4706"/>
        <item x="4353"/>
        <item x="2630"/>
        <item x="651"/>
        <item x="3332"/>
        <item x="4166"/>
        <item x="1213"/>
        <item x="1832"/>
        <item x="959"/>
        <item x="2690"/>
        <item x="1325"/>
        <item x="2816"/>
        <item x="288"/>
        <item x="2148"/>
        <item x="3316"/>
        <item x="33"/>
        <item x="4601"/>
        <item x="1117"/>
        <item x="2559"/>
        <item x="560"/>
        <item x="4282"/>
        <item x="4642"/>
        <item x="1088"/>
        <item x="4888"/>
        <item x="1276"/>
        <item x="461"/>
        <item x="3105"/>
        <item x="2311"/>
        <item x="3881"/>
        <item x="1005"/>
        <item x="16"/>
        <item x="3586"/>
        <item x="4399"/>
        <item x="4491"/>
        <item x="696"/>
        <item x="3891"/>
        <item x="445"/>
        <item x="2868"/>
        <item x="2457"/>
        <item x="1386"/>
        <item x="4482"/>
        <item x="3197"/>
        <item x="2438"/>
        <item x="401"/>
        <item x="934"/>
        <item x="2664"/>
        <item x="3319"/>
        <item x="4345"/>
        <item x="941"/>
        <item x="3759"/>
        <item x="4138"/>
        <item x="4212"/>
        <item x="2176"/>
        <item x="2753"/>
        <item x="4268"/>
        <item x="4883"/>
        <item x="1518"/>
        <item x="297"/>
        <item x="2869"/>
        <item x="4339"/>
        <item x="892"/>
        <item x="1788"/>
        <item x="3869"/>
        <item x="1826"/>
        <item x="693"/>
        <item x="1208"/>
        <item x="3788"/>
        <item x="2513"/>
        <item x="2735"/>
        <item x="2708"/>
        <item x="2853"/>
        <item x="4658"/>
        <item x="3420"/>
        <item x="100"/>
        <item x="425"/>
        <item x="121"/>
        <item x="963"/>
        <item x="4120"/>
        <item x="1154"/>
        <item x="1777"/>
        <item x="4041"/>
        <item x="107"/>
        <item x="2047"/>
        <item x="3212"/>
        <item x="1357"/>
        <item x="2166"/>
        <item x="2647"/>
        <item x="2252"/>
        <item x="663"/>
        <item x="3252"/>
        <item x="3205"/>
        <item x="378"/>
        <item x="3878"/>
        <item x="878"/>
        <item x="1604"/>
        <item x="4686"/>
        <item x="1118"/>
        <item x="4264"/>
        <item x="2599"/>
        <item x="3736"/>
        <item x="2713"/>
        <item x="174"/>
        <item x="3481"/>
        <item x="2704"/>
        <item x="290"/>
        <item x="3439"/>
        <item x="4438"/>
        <item x="3331"/>
        <item x="3803"/>
        <item x="893"/>
        <item x="924"/>
        <item x="900"/>
        <item x="4567"/>
        <item x="923"/>
        <item x="2456"/>
        <item x="2420"/>
        <item x="4510"/>
        <item x="1659"/>
        <item x="2098"/>
        <item x="161"/>
        <item x="729"/>
        <item x="2901"/>
        <item x="1415"/>
        <item x="4338"/>
        <item x="2858"/>
        <item x="4332"/>
        <item x="2094"/>
        <item x="4818"/>
        <item x="794"/>
        <item x="2121"/>
        <item x="799"/>
        <item x="1701"/>
        <item x="180"/>
        <item x="154"/>
        <item x="584"/>
        <item x="3695"/>
        <item x="551"/>
        <item x="4645"/>
        <item x="3172"/>
        <item x="1447"/>
        <item x="1822"/>
        <item x="2428"/>
        <item x="4382"/>
        <item x="430"/>
        <item x="1963"/>
        <item x="2585"/>
        <item x="4002"/>
        <item x="571"/>
        <item x="2340"/>
        <item x="3122"/>
        <item x="541"/>
        <item x="2465"/>
        <item x="2865"/>
        <item x="1403"/>
        <item x="4473"/>
        <item x="97"/>
        <item x="2849"/>
        <item x="1916"/>
        <item x="2454"/>
        <item x="3537"/>
        <item x="841"/>
        <item x="727"/>
        <item x="2391"/>
        <item x="1270"/>
        <item x="3052"/>
        <item x="1152"/>
        <item x="979"/>
        <item x="3898"/>
        <item x="4694"/>
        <item x="1184"/>
        <item x="1259"/>
        <item x="2842"/>
        <item x="2245"/>
        <item x="4091"/>
        <item x="2593"/>
        <item x="3939"/>
        <item x="3660"/>
        <item x="3044"/>
        <item x="920"/>
        <item x="952"/>
        <item x="3391"/>
        <item x="2751"/>
        <item x="4063"/>
        <item x="1572"/>
        <item x="3752"/>
        <item x="4761"/>
        <item x="3996"/>
        <item x="3191"/>
        <item x="4133"/>
        <item x="1322"/>
        <item x="343"/>
        <item x="4855"/>
        <item x="1479"/>
        <item x="4251"/>
        <item x="2087"/>
        <item x="3367"/>
        <item x="3041"/>
        <item x="325"/>
        <item x="2364"/>
        <item x="2652"/>
        <item x="1956"/>
        <item x="2424"/>
        <item x="2857"/>
        <item x="17"/>
        <item x="588"/>
        <item x="2755"/>
        <item x="1267"/>
        <item x="832"/>
        <item x="1302"/>
        <item x="3539"/>
        <item x="1026"/>
        <item x="1903"/>
        <item x="3568"/>
        <item x="3226"/>
        <item x="4524"/>
        <item x="2084"/>
        <item x="1761"/>
        <item x="3678"/>
        <item x="4310"/>
        <item x="1418"/>
        <item x="3182"/>
        <item x="2361"/>
        <item x="1926"/>
        <item x="4354"/>
        <item x="1670"/>
        <item x="819"/>
        <item x="4330"/>
        <item x="4250"/>
        <item x="3867"/>
        <item x="2738"/>
        <item x="1481"/>
        <item x="1900"/>
        <item x="3347"/>
        <item x="1893"/>
        <item x="4279"/>
        <item x="1528"/>
        <item x="2596"/>
        <item x="1436"/>
        <item x="1480"/>
        <item x="2316"/>
        <item x="198"/>
        <item x="3933"/>
        <item x="4719"/>
        <item x="2494"/>
        <item x="4695"/>
        <item x="4366"/>
        <item x="4586"/>
        <item x="905"/>
        <item x="2512"/>
        <item x="1859"/>
        <item x="652"/>
        <item x="1040"/>
        <item x="2237"/>
        <item x="96"/>
        <item x="1815"/>
        <item x="4346"/>
        <item x="2408"/>
        <item x="1477"/>
        <item x="3925"/>
        <item x="2353"/>
        <item x="1708"/>
        <item x="636"/>
        <item x="2350"/>
        <item x="978"/>
        <item x="3329"/>
        <item x="1539"/>
        <item x="4404"/>
        <item x="4757"/>
        <item x="3117"/>
        <item x="471"/>
        <item x="2701"/>
        <item x="295"/>
        <item x="3594"/>
        <item x="352"/>
        <item x="1402"/>
        <item x="465"/>
        <item x="735"/>
        <item x="711"/>
        <item x="3796"/>
        <item x="4040"/>
        <item x="2675"/>
        <item x="4048"/>
        <item x="3757"/>
        <item x="1100"/>
        <item x="929"/>
        <item x="3763"/>
        <item x="500"/>
        <item x="2092"/>
        <item x="4617"/>
        <item x="2737"/>
        <item x="3871"/>
        <item x="1771"/>
        <item x="2555"/>
        <item x="2317"/>
        <item x="806"/>
        <item x="813"/>
        <item x="291"/>
        <item x="1194"/>
        <item x="2206"/>
        <item x="3318"/>
        <item x="3440"/>
        <item x="2872"/>
        <item x="1829"/>
        <item x="1215"/>
        <item x="1216"/>
        <item x="4173"/>
        <item x="4885"/>
        <item x="4257"/>
        <item x="809"/>
        <item x="1095"/>
        <item x="3359"/>
        <item x="962"/>
        <item x="3639"/>
        <item x="3110"/>
        <item x="2867"/>
        <item x="3293"/>
        <item x="129"/>
        <item x="2515"/>
        <item x="2854"/>
        <item x="14"/>
        <item x="1384"/>
        <item x="4858"/>
        <item x="1434"/>
        <item x="232"/>
        <item x="3106"/>
        <item x="4300"/>
        <item x="4194"/>
        <item x="3698"/>
        <item x="124"/>
        <item x="1860"/>
        <item x="4174"/>
        <item x="3385"/>
        <item x="3890"/>
        <item x="1978"/>
        <item x="305"/>
        <item x="480"/>
        <item x="2102"/>
        <item x="1104"/>
        <item x="4373"/>
        <item x="3945"/>
        <item x="428"/>
        <item x="2372"/>
        <item x="1947"/>
        <item x="4487"/>
        <item x="3981"/>
        <item x="4836"/>
        <item x="4475"/>
        <item x="2650"/>
        <item x="1429"/>
        <item x="4743"/>
        <item x="304"/>
        <item x="3865"/>
        <item x="3183"/>
        <item x="207"/>
        <item x="4248"/>
        <item x="4217"/>
        <item x="442"/>
        <item x="4574"/>
        <item x="4085"/>
        <item x="3164"/>
        <item x="4184"/>
        <item x="1266"/>
        <item x="2323"/>
        <item x="205"/>
        <item x="3701"/>
        <item x="4073"/>
        <item x="3153"/>
        <item x="974"/>
        <item x="4465"/>
        <item x="4732"/>
        <item x="4481"/>
        <item x="868"/>
        <item x="493"/>
        <item x="1265"/>
        <item x="4443"/>
        <item x="4231"/>
        <item x="3238"/>
        <item x="619"/>
        <item x="310"/>
        <item x="110"/>
        <item x="834"/>
        <item x="3843"/>
        <item x="4229"/>
        <item x="1796"/>
        <item x="2598"/>
        <item x="2562"/>
        <item x="907"/>
        <item x="3488"/>
        <item x="1955"/>
        <item x="3638"/>
        <item x="2422"/>
        <item x="3715"/>
        <item x="4697"/>
        <item x="2972"/>
        <item x="1600"/>
        <item x="3046"/>
        <item x="2213"/>
        <item x="2044"/>
        <item x="4527"/>
        <item x="1912"/>
        <item x="4104"/>
        <item x="457"/>
        <item x="1516"/>
        <item x="4176"/>
        <item x="1925"/>
        <item x="2085"/>
        <item x="1023"/>
        <item x="4125"/>
        <item x="3995"/>
        <item x="199"/>
        <item x="2547"/>
        <item x="3040"/>
        <item x="954"/>
        <item x="4178"/>
        <item x="985"/>
        <item x="383"/>
        <item x="2062"/>
        <item x="3402"/>
        <item x="3817"/>
        <item x="3645"/>
        <item x="2068"/>
        <item x="1901"/>
        <item x="3687"/>
        <item x="1970"/>
        <item x="956"/>
        <item x="1797"/>
        <item x="4755"/>
        <item x="3235"/>
        <item x="1024"/>
        <item x="1594"/>
        <item x="1064"/>
        <item x="1424"/>
        <item x="1200"/>
        <item x="1864"/>
        <item x="1472"/>
        <item x="879"/>
        <item x="1727"/>
        <item x="3840"/>
        <item x="3190"/>
        <item x="3543"/>
        <item x="55"/>
        <item x="4134"/>
        <item x="1158"/>
        <item x="2734"/>
        <item x="1589"/>
        <item x="4862"/>
        <item x="4272"/>
        <item x="236"/>
        <item x="380"/>
        <item x="4055"/>
        <item x="4798"/>
        <item x="4370"/>
        <item x="332"/>
        <item x="2848"/>
        <item x="3789"/>
        <item x="83"/>
        <item x="2835"/>
        <item x="1147"/>
        <item x="1548"/>
        <item x="4348"/>
        <item x="3657"/>
        <item x="2656"/>
        <item x="1467"/>
        <item x="4417"/>
        <item x="59"/>
        <item x="869"/>
        <item x="1765"/>
        <item x="1979"/>
        <item x="2819"/>
        <item x="2051"/>
        <item x="516"/>
        <item x="3173"/>
        <item x="342"/>
        <item x="855"/>
        <item x="3409"/>
        <item x="4397"/>
        <item x="99"/>
        <item x="3554"/>
        <item x="2035"/>
        <item x="1568"/>
        <item x="816"/>
        <item x="4688"/>
        <item x="3516"/>
        <item x="3460"/>
        <item x="58"/>
        <item x="3446"/>
        <item x="1046"/>
        <item x="3396"/>
        <item x="2709"/>
        <item x="2144"/>
        <item x="2967"/>
        <item x="244"/>
        <item x="4314"/>
        <item x="1329"/>
        <item x="4554"/>
        <item x="2395"/>
        <item x="2124"/>
        <item x="2556"/>
        <item x="2888"/>
        <item x="2344"/>
        <item x="4415"/>
        <item x="4305"/>
        <item x="4045"/>
        <item x="1508"/>
        <item x="2110"/>
        <item x="259"/>
        <item x="2874"/>
        <item x="3902"/>
        <item x="3195"/>
        <item x="4102"/>
        <item x="2529"/>
        <item x="1498"/>
        <item x="4828"/>
        <item x="994"/>
        <item x="2453"/>
        <item x="3587"/>
        <item x="519"/>
        <item x="283"/>
        <item x="4881"/>
        <item x="557"/>
        <item x="1361"/>
        <item x="673"/>
        <item x="1286"/>
        <item x="2336"/>
        <item x="1164"/>
        <item x="1995"/>
        <item x="3513"/>
        <item x="3002"/>
        <item x="3177"/>
        <item x="2609"/>
        <item x="3255"/>
        <item x="219"/>
        <item x="3133"/>
        <item x="502"/>
        <item x="3712"/>
        <item x="646"/>
        <item x="4698"/>
        <item x="3424"/>
        <item x="2618"/>
        <item x="826"/>
        <item x="4253"/>
        <item x="197"/>
        <item x="3181"/>
        <item x="1107"/>
        <item x="1805"/>
        <item x="3700"/>
        <item x="2549"/>
        <item x="329"/>
        <item x="373"/>
        <item x="3269"/>
        <item x="770"/>
        <item x="2817"/>
        <item x="3824"/>
        <item x="2185"/>
        <item x="2943"/>
        <item x="1954"/>
        <item x="4830"/>
        <item x="2451"/>
        <item x="4460"/>
        <item x="3336"/>
        <item x="3510"/>
        <item x="2375"/>
        <item x="1906"/>
        <item x="282"/>
        <item x="3588"/>
        <item x="15"/>
        <item x="4033"/>
        <item x="4808"/>
        <item x="2339"/>
        <item x="3808"/>
        <item x="1722"/>
        <item x="1817"/>
        <item x="2315"/>
        <item x="2145"/>
        <item x="3920"/>
        <item x="689"/>
        <item x="3236"/>
        <item x="3874"/>
        <item x="1922"/>
        <item x="1079"/>
        <item x="1641"/>
        <item x="2370"/>
        <item x="1083"/>
        <item x="3015"/>
        <item x="4281"/>
        <item x="1130"/>
        <item x="1028"/>
        <item x="344"/>
        <item x="3309"/>
        <item x="4610"/>
        <item x="908"/>
        <item x="241"/>
        <item x="3501"/>
        <item x="2448"/>
        <item x="4585"/>
        <item x="2387"/>
        <item x="1521"/>
        <item x="3682"/>
        <item x="3139"/>
        <item x="1313"/>
        <item x="610"/>
        <item x="3354"/>
        <item x="1934"/>
        <item x="387"/>
        <item x="4394"/>
        <item x="3277"/>
        <item x="4640"/>
        <item x="4817"/>
        <item x="2951"/>
        <item x="753"/>
        <item x="507"/>
        <item x="341"/>
        <item x="2041"/>
        <item x="1496"/>
        <item x="4537"/>
        <item x="2909"/>
        <item x="3442"/>
        <item x="2673"/>
        <item x="2211"/>
        <item x="4448"/>
        <item x="4053"/>
        <item x="2584"/>
        <item x="1910"/>
        <item x="164"/>
        <item x="1108"/>
        <item x="3123"/>
        <item x="583"/>
        <item x="1205"/>
        <item x="42"/>
        <item x="4036"/>
        <item x="1145"/>
        <item x="1362"/>
        <item x="1235"/>
        <item x="3531"/>
        <item x="1813"/>
        <item x="1448"/>
        <item x="2117"/>
        <item x="306"/>
        <item x="2034"/>
        <item x="1609"/>
        <item x="3936"/>
        <item x="1411"/>
        <item x="2641"/>
        <item x="1207"/>
        <item x="3754"/>
        <item x="2508"/>
        <item x="313"/>
        <item x="2940"/>
        <item x="3580"/>
        <item x="1653"/>
        <item x="1610"/>
        <item x="2922"/>
        <item x="1687"/>
        <item x="732"/>
        <item x="2781"/>
        <item x="2204"/>
        <item x="3496"/>
        <item x="1049"/>
        <item x="2768"/>
        <item x="644"/>
        <item x="125"/>
        <item x="1941"/>
        <item x="4603"/>
        <item x="1898"/>
        <item x="2597"/>
        <item x="3026"/>
        <item x="835"/>
        <item x="2811"/>
        <item x="3093"/>
        <item x="590"/>
        <item x="4783"/>
        <item x="1222"/>
        <item x="2128"/>
        <item x="2511"/>
        <item x="1933"/>
        <item x="2149"/>
        <item x="2937"/>
        <item x="4259"/>
        <item x="3775"/>
        <item x="2995"/>
        <item x="4432"/>
        <item x="2276"/>
        <item x="2147"/>
        <item x="1760"/>
        <item x="849"/>
        <item x="3643"/>
        <item x="741"/>
        <item x="698"/>
        <item x="210"/>
        <item x="2186"/>
        <item x="317"/>
        <item x="258"/>
        <item x="472"/>
        <item x="1405"/>
        <item x="2510"/>
        <item x="3303"/>
        <item x="1203"/>
        <item x="912"/>
        <item x="479"/>
        <item x="4319"/>
        <item x="1896"/>
        <item x="2863"/>
        <item x="2731"/>
        <item x="326"/>
        <item x="3064"/>
        <item x="47"/>
        <item x="1371"/>
        <item x="662"/>
        <item x="2015"/>
        <item x="1971"/>
        <item x="4008"/>
        <item x="404"/>
        <item x="2669"/>
        <item x="1754"/>
        <item x="4560"/>
        <item x="4638"/>
        <item x="2920"/>
        <item x="3793"/>
        <item x="4774"/>
        <item x="2741"/>
        <item x="3304"/>
        <item x="4463"/>
        <item x="3667"/>
        <item x="1300"/>
        <item x="4294"/>
        <item x="1510"/>
        <item x="1778"/>
        <item x="1377"/>
        <item x="2058"/>
        <item x="573"/>
        <item x="3280"/>
        <item x="3553"/>
        <item x="3225"/>
        <item x="1720"/>
        <item x="4005"/>
        <item x="3823"/>
        <item x="1018"/>
        <item x="1758"/>
        <item x="2320"/>
        <item x="3037"/>
        <item x="1773"/>
        <item x="70"/>
        <item x="4317"/>
        <item x="3618"/>
        <item x="1119"/>
        <item x="255"/>
        <item x="3677"/>
        <item x="2605"/>
        <item x="1326"/>
        <item x="1928"/>
        <item x="2653"/>
        <item x="1258"/>
        <item x="1236"/>
        <item x="2993"/>
        <item x="792"/>
        <item x="2722"/>
        <item x="4541"/>
        <item x="1003"/>
        <item x="4240"/>
        <item x="4635"/>
        <item x="2724"/>
        <item x="3397"/>
        <item x="1855"/>
        <item x="1125"/>
        <item x="761"/>
        <item x="3903"/>
        <item x="4334"/>
        <item x="988"/>
        <item x="2716"/>
        <item x="3918"/>
        <item x="856"/>
        <item x="1520"/>
        <item x="3511"/>
        <item x="0"/>
        <item x="1240"/>
        <item x="4504"/>
        <item x="724"/>
        <item x="3953"/>
        <item x="4450"/>
        <item x="4840"/>
        <item x="3760"/>
        <item x="3805"/>
        <item x="3169"/>
        <item x="4605"/>
        <item x="569"/>
        <item x="537"/>
        <item x="2564"/>
        <item x="2049"/>
        <item x="1767"/>
        <item x="1890"/>
        <item x="3224"/>
        <item x="903"/>
        <item x="3427"/>
        <item x="2533"/>
        <item x="3830"/>
        <item x="2487"/>
        <item x="3141"/>
        <item x="104"/>
        <item x="1233"/>
        <item x="2066"/>
        <item x="2160"/>
        <item x="2987"/>
        <item x="1188"/>
        <item x="227"/>
        <item x="4547"/>
        <item x="3838"/>
        <item x="1170"/>
        <item x="484"/>
        <item x="587"/>
        <item x="2649"/>
        <item x="2118"/>
        <item x="3523"/>
        <item x="3899"/>
        <item x="1759"/>
        <item x="1728"/>
        <item x="1723"/>
        <item x="361"/>
        <item x="4700"/>
        <item x="3724"/>
        <item x="4577"/>
        <item x="3352"/>
        <item x="937"/>
        <item x="3074"/>
        <item x="2705"/>
        <item x="3147"/>
        <item x="1848"/>
        <item x="3313"/>
        <item x="2338"/>
        <item x="866"/>
        <item x="1688"/>
        <item x="1983"/>
        <item x="1889"/>
        <item x="415"/>
        <item x="2715"/>
        <item x="4651"/>
        <item x="1672"/>
        <item x="4098"/>
        <item x="2021"/>
        <item x="4470"/>
        <item x="703"/>
        <item x="780"/>
        <item x="4187"/>
        <item x="3784"/>
        <item x="144"/>
        <item x="4838"/>
        <item x="733"/>
        <item x="3428"/>
        <item x="4322"/>
        <item x="28"/>
        <item x="2790"/>
        <item x="1882"/>
        <item x="3593"/>
        <item x="434"/>
        <item x="3619"/>
        <item x="3441"/>
        <item x="2754"/>
        <item x="2626"/>
        <item x="4207"/>
        <item x="1892"/>
        <item x="4270"/>
        <item x="1178"/>
        <item x="2760"/>
        <item x="3335"/>
        <item x="3944"/>
        <item x="1015"/>
        <item x="4696"/>
        <item x="4289"/>
        <item x="4701"/>
        <item x="3570"/>
        <item x="4099"/>
        <item x="3494"/>
        <item x="4457"/>
        <item x="2244"/>
        <item x="3343"/>
        <item x="3512"/>
        <item x="2924"/>
        <item x="1693"/>
        <item x="2108"/>
        <item x="944"/>
        <item x="268"/>
        <item x="3297"/>
        <item x="1897"/>
        <item x="4607"/>
        <item x="1919"/>
        <item x="3557"/>
        <item x="2308"/>
        <item x="2581"/>
        <item x="4760"/>
        <item x="3968"/>
        <item x="3630"/>
        <item x="3710"/>
        <item x="3894"/>
        <item x="4227"/>
        <item x="4489"/>
        <item x="1197"/>
        <item x="4878"/>
        <item x="2541"/>
        <item x="2628"/>
        <item x="8"/>
        <item x="2113"/>
        <item x="1858"/>
        <item x="3155"/>
        <item x="3285"/>
        <item x="3422"/>
        <item x="2563"/>
        <item x="1155"/>
        <item x="395"/>
        <item x="1986"/>
        <item x="1724"/>
        <item x="2374"/>
        <item x="2883"/>
        <item x="1833"/>
        <item x="1035"/>
        <item x="2766"/>
        <item x="141"/>
        <item x="1994"/>
        <item x="2493"/>
        <item x="1943"/>
        <item x="2440"/>
        <item x="2170"/>
        <item x="716"/>
        <item x="3668"/>
        <item x="2520"/>
        <item x="2665"/>
        <item x="567"/>
        <item x="965"/>
        <item x="4160"/>
        <item x="1033"/>
        <item x="3623"/>
        <item x="2917"/>
        <item x="3437"/>
        <item x="2157"/>
        <item x="3819"/>
        <item x="1920"/>
        <item x="4025"/>
        <item x="3209"/>
        <item x="3986"/>
        <item x="153"/>
        <item x="4006"/>
        <item x="1537"/>
        <item x="2004"/>
        <item x="1785"/>
        <item x="1932"/>
        <item x="4532"/>
        <item x="4148"/>
        <item x="2202"/>
        <item x="2496"/>
        <item x="3206"/>
        <item x="4528"/>
        <item x="3585"/>
        <item x="4154"/>
        <item x="687"/>
        <item x="2059"/>
        <item x="1318"/>
        <item x="3003"/>
        <item x="1561"/>
        <item x="162"/>
        <item x="1137"/>
        <item x="2807"/>
        <item x="4312"/>
        <item x="2770"/>
        <item x="544"/>
        <item x="2265"/>
        <item x="3272"/>
        <item x="3112"/>
        <item x="3305"/>
        <item x="1449"/>
        <item x="3379"/>
        <item x="3282"/>
        <item x="4780"/>
        <item x="1303"/>
        <item x="976"/>
        <item x="4423"/>
        <item x="2961"/>
        <item x="2011"/>
        <item x="2476"/>
        <item x="2793"/>
        <item x="1866"/>
        <item x="2027"/>
        <item x="4003"/>
        <item x="4681"/>
        <item x="4534"/>
        <item x="884"/>
        <item x="1122"/>
        <item x="2221"/>
        <item x="1908"/>
        <item x="3470"/>
        <item x="2602"/>
        <item x="359"/>
        <item x="781"/>
        <item x="221"/>
        <item x="2159"/>
        <item x="3908"/>
        <item x="679"/>
        <item x="2681"/>
        <item x="3228"/>
        <item x="1967"/>
        <item x="4500"/>
        <item x="1354"/>
        <item x="1802"/>
        <item x="4707"/>
        <item x="2736"/>
        <item x="2839"/>
        <item x="881"/>
        <item x="3744"/>
        <item x="1284"/>
        <item x="4067"/>
        <item x="1652"/>
        <item x="2029"/>
        <item x="4589"/>
        <item x="891"/>
        <item x="2904"/>
        <item x="4199"/>
        <item x="4371"/>
        <item x="2222"/>
        <item x="3648"/>
        <item x="1094"/>
        <item x="4218"/>
        <item x="2896"/>
        <item x="2427"/>
        <item x="752"/>
        <item x="640"/>
        <item x="2639"/>
        <item x="4357"/>
        <item x="3612"/>
        <item x="3486"/>
        <item x="4654"/>
        <item x="1823"/>
        <item x="4665"/>
        <item x="3408"/>
        <item x="1514"/>
        <item x="3614"/>
        <item x="3800"/>
        <item x="2808"/>
        <item x="3109"/>
        <item x="3826"/>
        <item x="4699"/>
        <item x="4621"/>
        <item x="3178"/>
        <item x="4031"/>
        <item x="2580"/>
        <item x="3230"/>
        <item x="4866"/>
        <item x="2377"/>
        <item x="2532"/>
        <item x="3781"/>
        <item x="189"/>
        <item x="707"/>
        <item x="3798"/>
        <item x="897"/>
        <item x="1098"/>
        <item x="2407"/>
        <item x="1981"/>
        <item x="3866"/>
        <item x="296"/>
        <item x="4081"/>
        <item x="4422"/>
        <item x="4663"/>
        <item x="4115"/>
        <item x="2137"/>
        <item x="4768"/>
        <item x="3561"/>
        <item x="3864"/>
        <item x="3377"/>
        <item x="166"/>
        <item x="1096"/>
        <item x="2691"/>
        <item x="2750"/>
        <item x="2106"/>
        <item x="2307"/>
        <item x="4342"/>
        <item x="1234"/>
        <item x="2973"/>
        <item x="1059"/>
        <item x="3666"/>
        <item x="2184"/>
        <item x="2207"/>
        <item x="3734"/>
        <item x="2182"/>
        <item x="4600"/>
        <item x="2938"/>
        <item x="4478"/>
        <item x="2879"/>
        <item x="4017"/>
        <item x="6"/>
        <item x="3032"/>
        <item x="4652"/>
        <item x="1794"/>
        <item x="1586"/>
        <item x="982"/>
        <item x="117"/>
        <item x="1196"/>
        <item x="883"/>
        <item x="4704"/>
        <item x="1748"/>
        <item x="3674"/>
        <item x="851"/>
        <item x="242"/>
        <item x="3188"/>
        <item x="2325"/>
        <item x="3337"/>
        <item x="3259"/>
        <item x="2571"/>
        <item x="3982"/>
        <item x="3401"/>
        <item x="3573"/>
        <item x="1938"/>
        <item x="4223"/>
        <item x="4462"/>
        <item x="1830"/>
        <item x="602"/>
        <item x="2413"/>
        <item x="4209"/>
        <item x="2694"/>
        <item x="2013"/>
        <item x="1219"/>
        <item x="3596"/>
        <item x="267"/>
        <item x="4731"/>
        <item x="1299"/>
        <item x="2297"/>
        <item x="1587"/>
        <item x="1378"/>
        <item x="3175"/>
        <item x="2560"/>
        <item x="4804"/>
        <item x="2635"/>
        <item x="4175"/>
        <item x="3370"/>
        <item x="2398"/>
        <item x="1909"/>
        <item x="901"/>
        <item x="3729"/>
        <item x="766"/>
        <item x="3100"/>
        <item x="4315"/>
        <item x="1683"/>
        <item x="3959"/>
        <item x="1668"/>
        <item x="1894"/>
        <item x="1942"/>
        <item x="322"/>
        <item x="1557"/>
        <item x="3411"/>
        <item x="1238"/>
        <item x="3507"/>
        <item x="4156"/>
        <item x="48"/>
        <item x="1355"/>
        <item x="4261"/>
        <item x="4413"/>
        <item x="4296"/>
        <item x="4004"/>
        <item x="532"/>
        <item x="94"/>
        <item x="3862"/>
        <item x="3082"/>
        <item x="3066"/>
        <item x="2594"/>
        <item x="230"/>
        <item x="1392"/>
        <item x="2417"/>
        <item x="1844"/>
        <item x="2846"/>
        <item x="167"/>
        <item x="4772"/>
        <item x="2275"/>
        <item x="506"/>
        <item x="1937"/>
        <item x="501"/>
        <item x="791"/>
        <item x="3310"/>
        <item x="1257"/>
        <item x="4882"/>
        <item x="3452"/>
        <item x="4795"/>
        <item x="1504"/>
        <item x="1629"/>
        <item x="351"/>
        <item x="9"/>
        <item x="1368"/>
        <item x="2342"/>
        <item x="4842"/>
        <item x="4765"/>
        <item x="2020"/>
        <item x="2248"/>
        <item x="4626"/>
        <item x="1770"/>
        <item x="1828"/>
        <item x="4408"/>
        <item x="3499"/>
        <item x="1862"/>
        <item x="1323"/>
        <item x="3097"/>
        <item x="4863"/>
        <item x="4407"/>
        <item x="4011"/>
        <item x="4835"/>
        <item x="3602"/>
        <item x="1804"/>
        <item x="1580"/>
        <item x="4147"/>
        <item x="2792"/>
        <item x="731"/>
        <item x="1628"/>
        <item x="170"/>
        <item x="1951"/>
        <item x="2088"/>
        <item x="3016"/>
        <item x="1713"/>
        <item x="643"/>
        <item x="2240"/>
        <item x="308"/>
        <item x="2262"/>
        <item x="980"/>
        <item x="4222"/>
        <item x="1845"/>
        <item x="1068"/>
        <item x="577"/>
        <item x="81"/>
        <item x="1595"/>
        <item x="202"/>
        <item x="4455"/>
        <item x="5"/>
        <item x="525"/>
        <item x="143"/>
        <item x="916"/>
        <item x="2526"/>
        <item x="3672"/>
        <item x="1013"/>
        <item x="3087"/>
        <item x="4425"/>
        <item x="102"/>
        <item x="278"/>
        <item x="4328"/>
        <item x="328"/>
        <item x="1431"/>
        <item x="3060"/>
        <item x="3128"/>
        <item x="4429"/>
        <item x="4803"/>
        <item x="3846"/>
        <item x="1980"/>
        <item x="1899"/>
        <item x="57"/>
        <item x="2379"/>
        <item x="2425"/>
        <item x="3646"/>
        <item x="3356"/>
        <item x="2197"/>
        <item x="487"/>
        <item x="1904"/>
        <item x="1664"/>
        <item x="1605"/>
        <item x="3189"/>
        <item x="3065"/>
        <item x="4845"/>
        <item x="2827"/>
        <item x="2161"/>
        <item x="1849"/>
        <item x="843"/>
        <item x="1750"/>
        <item x="2471"/>
        <item x="3208"/>
        <item x="4360"/>
        <item x="381"/>
        <item x="367"/>
        <item x="426"/>
        <item x="414"/>
        <item x="485"/>
        <item x="3828"/>
        <item x="559"/>
        <item x="1692"/>
        <item x="2884"/>
        <item x="3166"/>
        <item x="1106"/>
        <item x="1058"/>
        <item x="763"/>
        <item x="1540"/>
        <item x="66"/>
        <item x="2725"/>
        <item x="3767"/>
        <item x="1703"/>
        <item x="844"/>
        <item x="2700"/>
        <item x="1214"/>
        <item x="1237"/>
        <item x="633"/>
        <item x="91"/>
        <item x="3504"/>
        <item x="358"/>
        <item x="969"/>
        <item x="1244"/>
        <item x="12"/>
        <item x="214"/>
        <item x="4243"/>
        <item x="3005"/>
        <item x="2380"/>
        <item x="1831"/>
        <item x="634"/>
        <item x="4242"/>
        <item x="90"/>
        <item x="723"/>
        <item x="1179"/>
        <item x="2334"/>
        <item x="3338"/>
        <item x="621"/>
        <item x="1620"/>
        <item x="4076"/>
        <item x="1086"/>
        <item x="2096"/>
        <item x="2561"/>
        <item x="1390"/>
        <item x="829"/>
        <item x="1246"/>
        <item x="222"/>
        <item x="1931"/>
        <item x="623"/>
        <item x="2142"/>
        <item x="4271"/>
        <item x="4181"/>
        <item x="3770"/>
        <item x="2099"/>
        <item x="4389"/>
        <item x="2799"/>
        <item x="1150"/>
        <item x="3559"/>
        <item x="3860"/>
        <item x="3265"/>
        <item x="906"/>
        <item x="3018"/>
        <item x="1165"/>
        <item x="4232"/>
        <item x="3914"/>
        <item x="4239"/>
        <item x="3883"/>
        <item x="4693"/>
        <item x="3943"/>
        <item x="4390"/>
        <item x="1729"/>
        <item x="4191"/>
        <item x="4453"/>
        <item x="2611"/>
        <item x="734"/>
        <item x="4320"/>
        <item x="64"/>
        <item x="3970"/>
        <item x="4721"/>
        <item x="833"/>
        <item x="3950"/>
        <item x="1027"/>
        <item x="2836"/>
        <item x="3478"/>
        <item x="2282"/>
        <item x="971"/>
        <item x="3416"/>
        <item x="1800"/>
        <item x="779"/>
        <item x="661"/>
        <item x="2617"/>
        <item x="1597"/>
        <item x="2622"/>
        <item x="3423"/>
        <item x="4879"/>
        <item x="3738"/>
        <item x="4674"/>
        <item x="2328"/>
        <item x="3853"/>
        <item x="67"/>
        <item x="3940"/>
        <item x="2369"/>
        <item x="1140"/>
        <item x="4502"/>
        <item x="4157"/>
        <item x="386"/>
        <item x="2390"/>
        <item x="2828"/>
        <item x="3582"/>
        <item x="3812"/>
        <item x="3616"/>
        <item x="464"/>
        <item x="3426"/>
        <item x="1662"/>
        <item x="4593"/>
        <item x="4269"/>
        <item x="3581"/>
        <item x="1640"/>
        <item x="789"/>
        <item x="468"/>
        <item x="3081"/>
        <item x="1339"/>
        <item x="2060"/>
        <item x="1252"/>
        <item x="1060"/>
        <item x="4233"/>
        <item x="1626"/>
        <item x="3804"/>
        <item x="3493"/>
        <item x="1414"/>
        <item x="2672"/>
        <item x="2065"/>
        <item x="1273"/>
        <item x="1958"/>
        <item x="4687"/>
        <item x="3014"/>
        <item x="870"/>
        <item x="4237"/>
        <item x="554"/>
        <item x="3880"/>
        <item x="4421"/>
        <item x="3264"/>
        <item x="2181"/>
        <item x="443"/>
        <item x="632"/>
        <item x="3811"/>
        <item x="4679"/>
        <item x="4000"/>
        <item x="72"/>
        <item x="3541"/>
        <item x="2335"/>
        <item x="4609"/>
        <item x="2518"/>
        <item x="793"/>
        <item x="2082"/>
        <item x="1839"/>
        <item x="454"/>
        <item x="653"/>
        <item x="324"/>
        <item x="2498"/>
        <item x="3740"/>
        <item x="631"/>
        <item x="331"/>
        <item x="1534"/>
        <item x="451"/>
        <item x="2971"/>
        <item x="3711"/>
        <item x="3260"/>
        <item x="3904"/>
        <item x="765"/>
        <item x="1585"/>
        <item x="699"/>
        <item x="2474"/>
        <item x="4505"/>
        <item x="1811"/>
        <item x="1637"/>
        <item x="1650"/>
        <item x="372"/>
        <item x="4758"/>
        <item x="2784"/>
        <item x="327"/>
        <item x="4318"/>
        <item x="1247"/>
        <item x="1573"/>
        <item x="827"/>
        <item x="1593"/>
        <item x="2631"/>
        <item x="3027"/>
        <item x="1014"/>
        <item x="2272"/>
        <item x="4860"/>
        <item x="1877"/>
        <item x="4848"/>
        <item x="1007"/>
        <item x="339"/>
        <item x="515"/>
        <item x="1654"/>
        <item x="103"/>
        <item x="1067"/>
        <item x="1231"/>
        <item x="3414"/>
        <item x="130"/>
        <item x="1251"/>
        <item x="1530"/>
        <item x="4379"/>
        <item x="1818"/>
        <item x="2662"/>
        <item x="1715"/>
        <item x="1250"/>
        <item x="3079"/>
        <item x="1151"/>
        <item x="4767"/>
        <item x="3116"/>
        <item x="112"/>
        <item x="2343"/>
        <item x="1420"/>
        <item x="2889"/>
        <item x="4832"/>
        <item x="3165"/>
        <item x="3251"/>
        <item x="187"/>
        <item x="3268"/>
        <item x="183"/>
        <item x="3598"/>
        <item x="1801"/>
        <item x="1975"/>
        <item x="3625"/>
        <item x="1177"/>
        <item x="209"/>
        <item x="1191"/>
        <item x="3287"/>
        <item x="1149"/>
        <item x="4821"/>
        <item x="2462"/>
        <item x="1643"/>
        <item x="111"/>
        <item x="2023"/>
        <item x="1220"/>
        <item x="2421"/>
        <item x="3231"/>
        <item x="2063"/>
        <item x="3261"/>
        <item x="357"/>
        <item x="1037"/>
        <item x="1627"/>
        <item x="1996"/>
        <item x="353"/>
        <item x="1974"/>
        <item x="4564"/>
        <item x="4165"/>
        <item x="3219"/>
        <item x="4618"/>
        <item x="1834"/>
        <item x="887"/>
        <item x="970"/>
        <item x="1011"/>
        <item x="2466"/>
        <item x="2296"/>
        <item x="3170"/>
        <item x="3431"/>
        <item x="1987"/>
        <item x="1466"/>
        <item x="2813"/>
        <item x="3058"/>
        <item x="320"/>
        <item x="2423"/>
        <item x="3928"/>
        <item x="1410"/>
        <item x="2591"/>
        <item x="2489"/>
        <item x="613"/>
        <item x="786"/>
        <item x="1332"/>
        <item x="642"/>
        <item x="4303"/>
        <item x="1935"/>
        <item x="3"/>
        <item x="2688"/>
        <item x="2504"/>
        <item x="3120"/>
        <item x="365"/>
        <item x="3987"/>
        <item x="3975"/>
        <item x="597"/>
        <item x="4266"/>
        <item x="645"/>
        <item x="1780"/>
        <item x="3723"/>
        <item x="1110"/>
        <item x="4044"/>
        <item x="3508"/>
        <item x="2916"/>
        <item x="309"/>
        <item x="3766"/>
        <item x="2022"/>
        <item x="3733"/>
        <item x="1032"/>
        <item x="2859"/>
        <item x="1756"/>
        <item x="1929"/>
        <item x="4521"/>
        <item x="2481"/>
        <item x="1043"/>
        <item x="3054"/>
        <item x="3615"/>
        <item x="431"/>
        <item x="2006"/>
        <item x="3851"/>
        <item x="858"/>
        <item x="1665"/>
        <item x="3115"/>
        <item x="1842"/>
        <item x="2367"/>
        <item x="2235"/>
        <item x="1913"/>
        <item x="3980"/>
        <item x="4028"/>
        <item x="3373"/>
        <item x="2540"/>
        <item x="2264"/>
        <item x="4088"/>
        <item x="1268"/>
        <item x="675"/>
        <item x="3969"/>
        <item x="1988"/>
        <item x="4566"/>
        <item x="2410"/>
        <item x="2823"/>
        <item x="1578"/>
        <item x="624"/>
        <item x="3506"/>
        <item x="523"/>
        <item x="4047"/>
        <item x="3818"/>
        <item x="3680"/>
        <item x="921"/>
        <item x="1616"/>
        <item x="2583"/>
        <item x="3589"/>
        <item x="4675"/>
        <item x="3647"/>
        <item x="3281"/>
        <item x="4764"/>
        <item x="2460"/>
        <item x="2587"/>
        <item x="3778"/>
        <item x="4283"/>
        <item x="2706"/>
        <item x="1232"/>
        <item x="864"/>
        <item x="1657"/>
        <item x="2107"/>
        <item x="1457"/>
        <item x="3085"/>
        <item x="2389"/>
        <item x="1684"/>
        <item x="3961"/>
        <item x="3053"/>
        <item x="3802"/>
        <item x="1745"/>
        <item x="4198"/>
        <item x="3868"/>
        <item x="3299"/>
        <item x="3213"/>
        <item x="4514"/>
        <item x="4520"/>
        <item x="3644"/>
        <item x="2582"/>
        <item x="1432"/>
        <item x="3492"/>
        <item x="1625"/>
        <item x="638"/>
        <item x="4596"/>
        <item x="2570"/>
        <item x="987"/>
        <item x="3073"/>
        <item x="1379"/>
        <item x="2333"/>
        <item x="2777"/>
        <item x="2077"/>
        <item x="3569"/>
        <item x="4219"/>
        <item x="3917"/>
        <item x="4632"/>
        <item x="1666"/>
        <item x="1168"/>
        <item x="211"/>
        <item x="2112"/>
        <item x="3149"/>
        <item x="294"/>
        <item x="2104"/>
        <item x="3202"/>
        <item x="398"/>
        <item x="1172"/>
        <item x="4501"/>
        <item x="3270"/>
        <item x="4588"/>
        <item x="4077"/>
        <item x="3349"/>
        <item x="4627"/>
        <item x="3590"/>
        <item x="2468"/>
        <item x="1363"/>
        <item x="2914"/>
        <item x="4581"/>
        <item x="1696"/>
        <item x="2788"/>
        <item x="4123"/>
        <item x="4820"/>
        <item x="938"/>
        <item x="299"/>
        <item x="4327"/>
        <item x="416"/>
        <item x="2151"/>
        <item x="4236"/>
        <item x="1838"/>
        <item x="314"/>
        <item x="250"/>
        <item x="1103"/>
        <item x="3842"/>
        <item x="854"/>
        <item x="2579"/>
        <item x="4084"/>
        <item x="1783"/>
        <item x="4656"/>
        <item x="2982"/>
        <item x="2091"/>
        <item x="4141"/>
        <item x="572"/>
        <item x="3735"/>
        <item x="1607"/>
        <item x="1279"/>
        <item x="2119"/>
        <item x="1021"/>
        <item x="355"/>
        <item x="4597"/>
        <item x="2804"/>
        <item x="3476"/>
        <item x="2234"/>
        <item x="2919"/>
        <item x="4823"/>
        <item x="4161"/>
        <item x="4228"/>
        <item x="2152"/>
        <item x="46"/>
        <item x="4762"/>
        <item x="3273"/>
        <item x="1630"/>
        <item x="136"/>
        <item x="2429"/>
        <item x="3146"/>
        <item x="1039"/>
        <item x="3250"/>
        <item x="2509"/>
        <item x="797"/>
        <item x="2697"/>
        <item x="3924"/>
        <item x="261"/>
        <item x="3979"/>
        <item x="2459"/>
        <item x="4451"/>
        <item x="150"/>
        <item x="4170"/>
        <item x="169"/>
        <item x="1930"/>
        <item x="930"/>
        <item x="3741"/>
        <item x="4401"/>
        <item x="3527"/>
        <item x="1558"/>
        <item x="3076"/>
        <item x="1590"/>
        <item x="4021"/>
        <item x="4252"/>
        <item x="2130"/>
        <item x="4467"/>
        <item x="1940"/>
        <item x="253"/>
        <item x="3815"/>
        <item x="768"/>
        <item x="4556"/>
        <item x="4623"/>
        <item x="2921"/>
        <item x="3872"/>
        <item x="3706"/>
        <item x="3113"/>
        <item x="245"/>
        <item x="2527"/>
        <item x="4458"/>
        <item x="4468"/>
        <item x="2415"/>
        <item x="1982"/>
        <item x="3963"/>
        <item x="2565"/>
        <item x="4442"/>
        <item x="271"/>
        <item x="932"/>
        <item x="4669"/>
        <item x="943"/>
        <item x="3947"/>
        <item x="4095"/>
        <item x="1072"/>
        <item x="2588"/>
        <item x="1915"/>
        <item x="2761"/>
        <item x="1400"/>
        <item x="3346"/>
        <item x="123"/>
        <item x="3045"/>
        <item x="3825"/>
        <item x="2378"/>
        <item x="3363"/>
        <item x="664"/>
        <item x="364"/>
        <item x="1298"/>
        <item x="2558"/>
        <item x="3221"/>
        <item x="2908"/>
        <item x="3152"/>
        <item x="1139"/>
        <item x="4023"/>
        <item x="2491"/>
        <item x="3761"/>
        <item x="2837"/>
        <item x="1646"/>
        <item x="1052"/>
        <item x="3628"/>
        <item x="3187"/>
        <item x="2386"/>
        <item x="585"/>
        <item x="2638"/>
        <item x="4827"/>
        <item x="933"/>
        <item x="2480"/>
        <item x="946"/>
        <item x="4070"/>
        <item x="1124"/>
        <item x="1764"/>
        <item x="2785"/>
        <item x="2744"/>
        <item x="4789"/>
        <item x="1212"/>
        <item x="3234"/>
        <item x="566"/>
        <item x="1965"/>
        <item x="3679"/>
        <item x="1297"/>
        <item x="1458"/>
        <item x="2994"/>
        <item x="1328"/>
        <item x="3633"/>
        <item x="1911"/>
        <item x="512"/>
        <item x="4781"/>
        <item x="2850"/>
        <item x="510"/>
        <item x="39"/>
        <item x="1766"/>
        <item x="2397"/>
        <item x="1176"/>
        <item x="4316"/>
        <item x="337"/>
        <item x="1121"/>
        <item x="2111"/>
        <item x="2949"/>
        <item x="3592"/>
        <item x="877"/>
        <item x="4329"/>
        <item x="4575"/>
        <item x="1221"/>
        <item x="2404"/>
        <item x="3229"/>
        <item x="2852"/>
        <item x="3257"/>
        <item x="4074"/>
        <item x="4775"/>
        <item x="2812"/>
        <item x="4583"/>
        <item x="323"/>
        <item x="1093"/>
        <item x="1905"/>
        <item x="3930"/>
        <item x="1726"/>
        <item x="1183"/>
        <item x="3393"/>
        <item x="2825"/>
        <item x="4672"/>
        <item x="1706"/>
        <item x="4778"/>
        <item x="3528"/>
        <item x="4343"/>
        <item x="3709"/>
        <item x="1226"/>
        <item x="1143"/>
        <item x="4814"/>
        <item x="4526"/>
        <item x="4580"/>
        <item x="2074"/>
        <item x="2981"/>
        <item x="558"/>
        <item x="2371"/>
        <item x="4158"/>
        <item x="2125"/>
        <item x="3448"/>
        <item x="4140"/>
        <item x="3013"/>
        <item x="3006"/>
        <item x="2217"/>
        <item x="1364"/>
        <item x="2885"/>
        <item x="4801"/>
        <item x="4111"/>
        <item x="4406"/>
        <item x="2052"/>
        <item x="1734"/>
        <item x="2796"/>
        <item x="3376"/>
        <item x="936"/>
        <item x="1702"/>
        <item x="1632"/>
        <item x="1312"/>
        <item x="1991"/>
        <item x="859"/>
        <item x="533"/>
        <item x="356"/>
        <item x="4558"/>
        <item x="3556"/>
        <item x="3810"/>
        <item x="345"/>
        <item x="135"/>
        <item x="2045"/>
        <item x="694"/>
        <item x="4479"/>
        <item x="32"/>
        <item x="213"/>
        <item x="2288"/>
        <item x="4724"/>
        <item x="997"/>
        <item x="1316"/>
        <item x="1886"/>
        <item x="524"/>
        <item x="4335"/>
        <item x="1042"/>
        <item x="3271"/>
        <item x="3749"/>
        <item x="4447"/>
        <item x="3323"/>
        <item x="2522"/>
        <item x="3138"/>
        <item x="179"/>
        <item x="2932"/>
        <item x="747"/>
        <item x="1327"/>
        <item x="648"/>
        <item x="1853"/>
        <item x="1397"/>
        <item x="838"/>
        <item x="2506"/>
        <item x="4069"/>
        <item x="3174"/>
        <item x="4806"/>
        <item x="1612"/>
        <item x="617"/>
        <item x="865"/>
        <item x="3049"/>
        <item x="4569"/>
        <item x="3988"/>
        <item x="4738"/>
        <item x="2968"/>
        <item x="3654"/>
        <item x="3358"/>
        <item x="2260"/>
        <item x="4752"/>
        <item x="3062"/>
        <item x="998"/>
        <item x="4865"/>
        <item x="990"/>
        <item x="2485"/>
        <item x="60"/>
        <item x="3897"/>
        <item x="4533"/>
        <item x="1515"/>
        <item x="419"/>
        <item x="3444"/>
        <item x="2306"/>
        <item x="1502"/>
        <item x="2463"/>
        <item x="1551"/>
        <item x="2945"/>
        <item x="3515"/>
        <item x="3762"/>
        <item x="3617"/>
        <item x="2907"/>
        <item x="1269"/>
        <item x="983"/>
        <item x="1847"/>
        <item x="4114"/>
        <item x="2856"/>
        <item x="293"/>
        <item x="4872"/>
        <item x="1053"/>
        <item x="1494"/>
        <item x="4542"/>
        <item x="756"/>
        <item x="2931"/>
        <item x="3355"/>
        <item x="1077"/>
        <item x="225"/>
        <item x="3967"/>
        <item x="3974"/>
        <item x="3067"/>
        <item x="4050"/>
        <item x="10"/>
        <item x="2256"/>
        <item x="518"/>
        <item x="148"/>
        <item x="4661"/>
        <item x="3237"/>
        <item x="4773"/>
        <item x="2007"/>
        <item x="1527"/>
        <item x="3050"/>
        <item x="3159"/>
        <item x="1308"/>
        <item x="252"/>
        <item x="4690"/>
        <item x="1879"/>
        <item x="556"/>
        <item x="3771"/>
        <item x="4880"/>
        <item x="591"/>
        <item x="1636"/>
        <item x="2623"/>
        <item x="2644"/>
        <item x="3480"/>
        <item x="2524"/>
        <item x="4802"/>
        <item x="3378"/>
        <item x="3048"/>
        <item x="1483"/>
        <item x="3498"/>
        <item x="226"/>
        <item x="718"/>
        <item x="2173"/>
        <item x="2794"/>
        <item x="27"/>
        <item x="1511"/>
        <item x="22"/>
        <item x="1218"/>
        <item x="3330"/>
        <item x="1102"/>
        <item x="1381"/>
        <item x="1686"/>
        <item x="915"/>
        <item x="178"/>
        <item x="1159"/>
        <item x="92"/>
        <item x="2292"/>
        <item x="995"/>
        <item x="4440"/>
        <item x="674"/>
        <item x="4137"/>
        <item x="1547"/>
        <item x="2718"/>
        <item x="45"/>
        <item x="4016"/>
        <item x="3847"/>
        <item x="3070"/>
        <item x="433"/>
        <item x="2205"/>
        <item x="1292"/>
        <item x="4578"/>
        <item x="3689"/>
        <item x="13"/>
        <item x="3691"/>
        <item x="4065"/>
        <item x="1428"/>
        <item x="4730"/>
        <item x="4149"/>
        <item x="4559"/>
        <item x="4246"/>
        <item x="2778"/>
        <item x="3022"/>
        <item x="2411"/>
        <item x="1944"/>
        <item x="2645"/>
        <item x="4420"/>
        <item x="1497"/>
        <item x="2225"/>
        <item x="394"/>
        <item x="3051"/>
        <item x="1044"/>
        <item x="3635"/>
        <item x="536"/>
        <item x="4644"/>
        <item x="641"/>
        <item x="311"/>
        <item x="447"/>
        <item x="739"/>
        <item x="3849"/>
        <item x="2445"/>
        <item x="177"/>
        <item x="2266"/>
        <item x="3144"/>
        <item x="2295"/>
        <item x="1570"/>
        <item x="2566"/>
        <item x="528"/>
        <item x="4118"/>
        <item x="1464"/>
        <item x="3388"/>
        <item x="598"/>
        <item x="1433"/>
        <item x="4624"/>
        <item x="3258"/>
        <item x="3267"/>
        <item x="4819"/>
        <item x="3403"/>
        <item x="2133"/>
        <item x="1806"/>
        <item x="363"/>
        <item x="4375"/>
        <item x="522"/>
        <item x="3627"/>
        <item x="1126"/>
        <item x="4347"/>
        <item x="755"/>
        <item x="1918"/>
        <item x="2543"/>
        <item x="4060"/>
        <item x="1272"/>
        <item x="1977"/>
        <item x="3852"/>
        <item x="4874"/>
        <item x="2294"/>
        <item x="4720"/>
        <item x="3999"/>
        <item x="4436"/>
        <item x="1366"/>
        <item x="4083"/>
        <item x="284"/>
        <item x="1871"/>
        <item x="2175"/>
        <item x="1924"/>
        <item x="2840"/>
        <item x="3092"/>
        <item x="3502"/>
        <item x="3720"/>
        <item x="1993"/>
        <item x="4079"/>
        <item x="1163"/>
        <item x="2767"/>
        <item x="2277"/>
        <item x="1409"/>
        <item x="1406"/>
        <item x="3951"/>
        <item x="1658"/>
        <item x="4598"/>
        <item x="4813"/>
        <item x="1264"/>
        <item x="1454"/>
        <item x="4516"/>
        <item x="3693"/>
        <item x="4121"/>
        <item x="2143"/>
        <item x="163"/>
        <item x="616"/>
        <item x="2934"/>
        <item x="777"/>
        <item x="491"/>
        <item x="2600"/>
        <item x="3915"/>
        <item x="3787"/>
        <item x="4430"/>
        <item x="608"/>
        <item x="876"/>
        <item x="1506"/>
        <item x="3365"/>
        <item x="2232"/>
        <item x="3806"/>
        <item x="274"/>
        <item x="4410"/>
        <item x="2054"/>
        <item x="2383"/>
        <item x="3855"/>
        <item x="3836"/>
        <item x="3381"/>
        <item x="3776"/>
        <item x="4213"/>
        <item x="1054"/>
        <item x="3807"/>
        <item x="3398"/>
        <item x="2177"/>
        <item x="1644"/>
        <item x="1634"/>
        <item x="872"/>
        <item x="1565"/>
        <item x="1022"/>
        <item x="2936"/>
        <item x="1953"/>
        <item x="4398"/>
        <item x="4474"/>
        <item x="1115"/>
        <item x="1182"/>
        <item x="1157"/>
        <item x="403"/>
        <item x="29"/>
        <item x="1704"/>
        <item x="1819"/>
        <item x="4150"/>
        <item x="1248"/>
        <item x="247"/>
        <item x="3383"/>
        <item x="1290"/>
        <item x="4747"/>
        <item x="2775"/>
        <item x="2756"/>
        <item x="2258"/>
        <item x="4124"/>
        <item x="4106"/>
        <item x="4570"/>
        <item x="1161"/>
        <item x="4671"/>
        <item x="4403"/>
        <item x="3994"/>
        <item x="4136"/>
        <item x="256"/>
        <item x="4434"/>
        <item x="3922"/>
        <item x="973"/>
        <item x="1065"/>
        <item x="2546"/>
        <item x="1487"/>
        <item x="3353"/>
        <item x="2678"/>
        <item x="1091"/>
        <item x="4037"/>
        <item x="2818"/>
        <item x="2586"/>
        <item x="2131"/>
        <item x="1781"/>
        <item x="2362"/>
        <item x="432"/>
        <item x="1730"/>
        <item x="2366"/>
        <item x="568"/>
        <item x="4307"/>
        <item x="639"/>
        <item x="3671"/>
        <item x="4151"/>
        <item x="41"/>
        <item x="3094"/>
        <item x="581"/>
        <item x="4833"/>
        <item x="3583"/>
        <item x="549"/>
        <item x="764"/>
        <item x="4061"/>
        <item x="939"/>
        <item x="2394"/>
        <item x="563"/>
        <item x="981"/>
        <item x="95"/>
        <item x="235"/>
        <item x="3472"/>
        <item x="1509"/>
        <item x="2469"/>
        <item x="397"/>
        <item x="2067"/>
        <item x="2405"/>
        <item x="4477"/>
        <item x="2105"/>
        <item x="240"/>
        <item x="2083"/>
        <item x="2514"/>
        <item x="2801"/>
        <item x="1972"/>
        <item x="1474"/>
        <item x="3135"/>
        <item x="2528"/>
        <item x="3038"/>
        <item x="1373"/>
        <item x="895"/>
        <item x="4576"/>
        <item x="453"/>
        <item x="334"/>
        <item x="3392"/>
        <item x="2194"/>
        <item x="1744"/>
        <item x="2772"/>
        <item x="1698"/>
        <item x="3033"/>
        <item x="4565"/>
        <item x="1089"/>
        <item x="490"/>
        <item x="1857"/>
        <item x="3567"/>
        <item x="4689"/>
        <item x="4204"/>
        <item x="2992"/>
        <item x="389"/>
        <item x="4119"/>
        <item x="2109"/>
        <item x="2654"/>
        <item x="1835"/>
        <item x="61"/>
        <item x="3780"/>
        <item x="1029"/>
        <item x="4444"/>
        <item x="2979"/>
        <item x="1069"/>
        <item x="3997"/>
        <item x="672"/>
        <item x="4388"/>
        <item x="4324"/>
        <item x="4766"/>
        <item x="3960"/>
        <item x="4562"/>
        <item x="2572"/>
        <item x="4152"/>
        <item x="4364"/>
        <item x="857"/>
        <item x="349"/>
        <item x="760"/>
        <item x="2822"/>
        <item x="2360"/>
        <item x="4391"/>
        <item x="1960"/>
        <item x="1367"/>
        <item x="4201"/>
        <item x="4759"/>
        <item x="3669"/>
        <item x="4792"/>
        <item x="168"/>
        <item x="1517"/>
        <item x="4032"/>
        <item x="4325"/>
        <item x="2536"/>
        <item x="3690"/>
        <item x="4258"/>
        <item x="1243"/>
        <item x="3774"/>
        <item x="4536"/>
        <item x="54"/>
        <item x="3254"/>
        <item x="3107"/>
        <item x="3078"/>
        <item x="251"/>
        <item x="3298"/>
        <item x="3977"/>
        <item x="667"/>
        <item x="3605"/>
        <item x="2226"/>
        <item x="1202"/>
        <item x="1287"/>
        <item x="3160"/>
        <item x="1142"/>
        <item x="3241"/>
        <item x="1887"/>
        <item x="1795"/>
        <item x="1827"/>
        <item x="1340"/>
        <item x="4145"/>
        <item x="2646"/>
        <item x="2925"/>
        <item x="165"/>
        <item x="2851"/>
        <item x="4763"/>
        <item x="888"/>
        <item x="1846"/>
        <item x="681"/>
        <item x="1738"/>
        <item x="4825"/>
        <item x="1499"/>
        <item x="4678"/>
        <item x="4859"/>
        <item x="4341"/>
        <item x="2078"/>
        <item x="3551"/>
        <item x="3831"/>
        <item x="3565"/>
        <item x="1346"/>
        <item x="248"/>
        <item x="4733"/>
        <item x="4579"/>
        <item x="4340"/>
        <item x="1694"/>
        <item x="3732"/>
        <item x="3772"/>
        <item x="2299"/>
        <item x="2667"/>
        <item x="3489"/>
        <item x="4543"/>
        <item x="3626"/>
        <item x="2075"/>
        <item x="2302"/>
        <item x="4841"/>
        <item x="1353"/>
        <item x="4822"/>
        <item x="2273"/>
        <item x="3394"/>
        <item x="665"/>
        <item x="4710"/>
        <item x="3324"/>
        <item x="385"/>
        <item x="3075"/>
        <item x="2284"/>
        <item x="885"/>
        <item x="2625"/>
        <item x="4722"/>
        <item x="611"/>
        <item x="4381"/>
        <item x="459"/>
        <item x="3764"/>
        <item x="1678"/>
        <item x="1128"/>
        <item x="3518"/>
        <item x="4205"/>
        <item x="196"/>
        <item x="2930"/>
        <item x="1709"/>
        <item x="3870"/>
        <item x="300"/>
        <item x="2521"/>
        <item x="1001"/>
        <item x="601"/>
        <item x="3114"/>
        <item x="4376"/>
        <item x="824"/>
        <item x="899"/>
        <item x="3099"/>
        <item x="3935"/>
        <item x="4680"/>
        <item x="656"/>
        <item x="4368"/>
        <item x="825"/>
        <item x="2893"/>
        <item x="3465"/>
        <item x="2501"/>
        <item x="1084"/>
        <item x="3906"/>
        <item x="2525"/>
        <item x="2843"/>
        <item x="4484"/>
        <item x="4810"/>
        <item x="4439"/>
        <item x="3342"/>
        <item x="1189"/>
        <item x="4039"/>
        <item x="2516"/>
        <item x="2544"/>
        <item x="3360"/>
        <item x="184"/>
        <item x="2241"/>
        <item x="757"/>
        <item x="2500"/>
        <item x="2482"/>
        <item x="2287"/>
        <item x="4143"/>
        <item x="427"/>
        <item x="3497"/>
        <item x="1868"/>
        <item x="2577"/>
        <item x="4132"/>
        <item x="3629"/>
        <item x="2129"/>
        <item x="513"/>
        <item x="4850"/>
        <item x="2356"/>
        <item x="3576"/>
        <item x="2815"/>
        <item x="2660"/>
        <item x="2486"/>
        <item x="2309"/>
        <item x="1462"/>
        <item x="193"/>
        <item x="1305"/>
        <item x="1146"/>
        <item x="820"/>
        <item x="2436"/>
        <item x="1543"/>
        <item x="4383"/>
        <item x="4628"/>
        <item x="4673"/>
        <item x="3340"/>
        <item x="2123"/>
        <item x="3965"/>
        <item x="2081"/>
        <item x="649"/>
        <item x="2430"/>
        <item x="2146"/>
        <item x="561"/>
        <item x="1347"/>
        <item x="4323"/>
        <item x="3631"/>
        <item x="3640"/>
        <item x="3069"/>
        <item x="1441"/>
        <item x="52"/>
        <item x="4437"/>
        <item x="3827"/>
        <item x="2495"/>
        <item x="2956"/>
        <item x="402"/>
        <item x="3317"/>
        <item x="606"/>
        <item x="4013"/>
        <item x="1755"/>
        <item x="1160"/>
        <item x="2542"/>
        <item x="3101"/>
        <item x="1394"/>
        <item x="1809"/>
        <item x="2899"/>
        <item x="828"/>
        <item x="3500"/>
        <item x="3540"/>
        <item x="3895"/>
        <item x="4393"/>
        <item x="499"/>
        <item x="3809"/>
        <item x="815"/>
        <item x="3783"/>
        <item x="34"/>
        <item x="262"/>
        <item x="4168"/>
        <item x="3577"/>
        <item x="1293"/>
        <item x="40"/>
        <item x="4715"/>
        <item x="4718"/>
        <item x="4493"/>
        <item x="3801"/>
        <item x="4655"/>
        <item x="3223"/>
        <item x="3505"/>
        <item x="3080"/>
        <item x="340"/>
        <item x="1375"/>
        <item x="3844"/>
        <item x="1388"/>
        <item x="417"/>
        <item x="410"/>
        <item x="3550"/>
        <item x="4311"/>
        <item x="362"/>
        <item x="4172"/>
        <item x="3216"/>
        <item x="400"/>
        <item x="4275"/>
        <item x="2523"/>
        <item x="1735"/>
        <item x="4517"/>
        <item x="4535"/>
        <item x="574"/>
        <item x="2990"/>
        <item x="2359"/>
        <item x="486"/>
        <item x="2268"/>
        <item x="3220"/>
        <item x="697"/>
        <item x="3055"/>
        <item x="3954"/>
        <item x="2080"/>
        <item x="2535"/>
        <item x="4183"/>
        <item x="3039"/>
        <item x="190"/>
        <item x="1412"/>
        <item x="1239"/>
        <item x="2199"/>
        <item x="4435"/>
        <item x="4214"/>
        <item x="3574"/>
        <item x="2090"/>
        <item x="3296"/>
        <item x="2903"/>
        <item x="3705"/>
        <item x="2833"/>
        <item x="3491"/>
        <item x="2188"/>
        <item x="1148"/>
        <item x="4193"/>
        <item x="2824"/>
        <item x="2633"/>
        <item x="2895"/>
        <item x="4807"/>
        <item x="1536"/>
        <item x="1545"/>
        <item x="1816"/>
        <item x="4513"/>
        <item x="3955"/>
        <item x="2740"/>
        <item x="1673"/>
        <item x="1526"/>
        <item x="1544"/>
        <item x="4116"/>
        <item x="2200"/>
        <item x="157"/>
        <item x="301"/>
        <item x="1101"/>
        <item x="1553"/>
        <item x="3664"/>
        <item x="637"/>
        <item x="1010"/>
        <item x="3459"/>
        <item x="2345"/>
        <item x="4286"/>
        <item x="2195"/>
        <item x="1310"/>
        <item x="1751"/>
        <item x="3998"/>
        <item x="3295"/>
        <item x="62"/>
        <item x="4411"/>
        <item x="3453"/>
        <item x="1608"/>
        <item x="1374"/>
        <item x="4877"/>
        <item x="3171"/>
        <item x="260"/>
        <item x="3572"/>
        <item x="1338"/>
        <item x="2470"/>
        <item x="4779"/>
        <item x="1443"/>
        <item x="2764"/>
        <item x="2014"/>
        <item x="692"/>
        <item x="2254"/>
        <item x="801"/>
        <item x="263"/>
        <item x="3322"/>
        <item x="545"/>
        <item x="2303"/>
        <item x="542"/>
        <item x="4602"/>
        <item x="3184"/>
        <item x="93"/>
        <item x="458"/>
        <item x="131"/>
        <item x="3262"/>
        <item x="2538"/>
        <item x="1491"/>
        <item x="1555"/>
        <item x="3406"/>
        <item x="4220"/>
        <item x="2831"/>
        <item x="1661"/>
        <item x="1840"/>
        <item x="4712"/>
        <item x="4356"/>
        <item x="1295"/>
        <item x="3609"/>
        <item x="2116"/>
        <item x="470"/>
        <item x="1592"/>
        <item x="1399"/>
        <item x="2567"/>
        <item x="3389"/>
        <item x="422"/>
        <item x="4793"/>
        <item x="1253"/>
        <item x="2965"/>
        <item x="3192"/>
        <item x="4238"/>
        <item x="3708"/>
        <item x="1261"/>
        <item x="2554"/>
        <item x="3291"/>
        <item x="3348"/>
        <item x="4563"/>
        <item x="714"/>
        <item x="2612"/>
        <item x="2996"/>
        <item x="1413"/>
        <item x="2545"/>
        <item x="1615"/>
        <item x="4428"/>
        <item x="3659"/>
        <item x="3905"/>
        <item x="3726"/>
        <item x="4466"/>
        <item x="203"/>
        <item x="233"/>
        <item x="3148"/>
        <item x="509"/>
        <item x="4667"/>
        <item x="4426"/>
        <item x="671"/>
        <item x="2497"/>
        <item x="2619"/>
        <item x="1245"/>
        <item x="4709"/>
        <item x="3621"/>
        <item x="1337"/>
        <item x="489"/>
        <item x="1635"/>
        <item x="4188"/>
        <item x="4590"/>
        <item x="3888"/>
        <item x="993"/>
        <item x="138"/>
        <item x="3555"/>
        <item x="4771"/>
        <item x="159"/>
        <item x="3438"/>
        <item x="4127"/>
        <item x="4522"/>
        <item x="3549"/>
        <item x="2748"/>
        <item x="2769"/>
        <item x="3591"/>
        <item x="2005"/>
        <item x="215"/>
        <item x="3730"/>
        <item x="3636"/>
        <item x="4352"/>
        <item x="3697"/>
        <item x="2189"/>
        <item x="3194"/>
        <item x="4254"/>
        <item x="2238"/>
        <item x="1649"/>
        <item x="4295"/>
        <item x="444"/>
        <item x="1422"/>
        <item x="3656"/>
        <item x="3978"/>
        <item x="2246"/>
        <item x="1"/>
        <item x="808"/>
        <item x="2703"/>
        <item x="1596"/>
        <item x="2358"/>
        <item x="4625"/>
        <item x="1719"/>
        <item x="2357"/>
        <item x="564"/>
        <item x="2224"/>
        <item x="3597"/>
        <item x="3047"/>
        <item x="2158"/>
        <item x="3653"/>
        <item x="1691"/>
        <item x="3328"/>
        <item x="1061"/>
        <item x="2699"/>
        <item x="1902"/>
        <item x="1460"/>
        <item x="4692"/>
        <item x="2314"/>
        <item x="1685"/>
        <item x="1485"/>
        <item x="3091"/>
        <item x="2774"/>
        <item x="4785"/>
        <item x="3727"/>
        <item x="3913"/>
        <item x="3118"/>
        <item x="2663"/>
        <item x="2726"/>
        <item x="911"/>
        <item x="77"/>
        <item x="4670"/>
        <item x="2757"/>
        <item x="3161"/>
        <item x="3850"/>
        <item x="4235"/>
        <item x="1964"/>
        <item x="376"/>
        <item x="2890"/>
        <item x="319"/>
        <item x="2439"/>
        <item x="521"/>
        <item x="2927"/>
        <item x="474"/>
        <item x="2000"/>
        <item x="360"/>
        <item x="1127"/>
        <item x="2190"/>
        <item x="861"/>
        <item x="4620"/>
        <item x="3558"/>
        <item x="688"/>
        <item x="2866"/>
        <item x="4057"/>
        <item x="3896"/>
        <item x="4800"/>
        <item x="2231"/>
        <item x="4844"/>
        <item x="1861"/>
        <item x="2331"/>
        <item x="3885"/>
        <item x="622"/>
        <item x="3233"/>
        <item x="1774"/>
        <item x="3845"/>
        <item x="3204"/>
        <item x="1210"/>
        <item x="2762"/>
        <item x="2322"/>
        <item x="669"/>
        <item x="3072"/>
        <item x="456"/>
        <item x="4043"/>
        <item x="4292"/>
        <item x="4751"/>
        <item x="1602"/>
        <item x="1741"/>
        <item x="4431"/>
        <item x="2860"/>
        <item x="3718"/>
        <item x="275"/>
        <item x="1799"/>
        <item x="440"/>
        <item x="1315"/>
        <item x="2574"/>
        <item x="2150"/>
        <item x="1532"/>
        <item x="3435"/>
        <item x="890"/>
        <item x="4092"/>
        <item x="3929"/>
        <item x="1463"/>
        <item x="4582"/>
        <item x="449"/>
        <item x="3768"/>
        <item x="1278"/>
        <item x="1867"/>
        <item x="3649"/>
        <item x="1135"/>
        <item x="1321"/>
        <item x="4009"/>
        <item x="2346"/>
        <item x="852"/>
        <item x="1131"/>
        <item x="529"/>
        <item x="1927"/>
        <item x="3162"/>
        <item x="2267"/>
        <item x="2913"/>
        <item x="2401"/>
        <item x="89"/>
        <item x="4545"/>
        <item x="2301"/>
        <item x="3604"/>
        <item x="3941"/>
        <item x="4639"/>
        <item x="1717"/>
        <item x="2114"/>
        <item x="4122"/>
        <item x="2942"/>
        <item x="1560"/>
        <item x="2017"/>
        <item x="3294"/>
        <item x="1380"/>
        <item x="4"/>
        <item x="3176"/>
        <item x="1856"/>
        <item x="2337"/>
        <item x="4685"/>
        <item x="1111"/>
        <item x="237"/>
        <item x="953"/>
        <item x="1348"/>
        <item x="448"/>
        <item x="4001"/>
        <item x="842"/>
        <item x="3813"/>
        <item x="788"/>
        <item x="421"/>
        <item x="1522"/>
        <item x="439"/>
        <item x="4723"/>
        <item x="3086"/>
        <item x="2414"/>
        <item x="2239"/>
        <item x="3799"/>
        <item x="3521"/>
        <item x="775"/>
        <item x="4591"/>
        <item x="3579"/>
        <item x="204"/>
        <item x="4449"/>
        <item x="2864"/>
        <item x="1426"/>
        <item x="435"/>
        <item x="2991"/>
        <item x="4029"/>
        <item x="246"/>
        <item x="4592"/>
        <item x="3624"/>
        <item x="1452"/>
        <item x="4082"/>
        <item x="1255"/>
        <item x="2941"/>
        <item x="1952"/>
        <item x="1712"/>
        <item x="2821"/>
        <item x="1885"/>
        <item x="3306"/>
        <item x="3245"/>
        <item x="4634"/>
        <item x="2926"/>
        <item x="3311"/>
        <item x="418"/>
        <item x="488"/>
        <item x="2492"/>
        <item x="476"/>
        <item x="2008"/>
        <item x="4359"/>
        <item x="1030"/>
        <item x="1192"/>
        <item x="3057"/>
        <item x="704"/>
        <item x="575"/>
        <item x="2809"/>
        <item x="3021"/>
        <item x="3395"/>
        <item x="709"/>
        <item x="3083"/>
        <item x="2576"/>
        <item x="2208"/>
        <item x="1075"/>
        <item x="1531"/>
        <item x="3276"/>
        <item x="4815"/>
        <item x="1114"/>
        <item x="589"/>
        <item x="904"/>
        <item x="1078"/>
        <item x="4349"/>
        <item x="4135"/>
        <item x="1961"/>
        <item x="2070"/>
        <item x="3430"/>
        <item x="2055"/>
        <item x="964"/>
        <item x="4274"/>
        <item x="2763"/>
        <item x="935"/>
        <item x="254"/>
        <item x="84"/>
        <item x="4568"/>
        <item x="3794"/>
        <item x="4666"/>
        <item x="2009"/>
        <item x="4784"/>
        <item x="1552"/>
        <item x="1757"/>
        <item x="719"/>
        <item x="508"/>
        <item x="4633"/>
        <item x="3451"/>
        <item x="3143"/>
        <item x="4703"/>
        <item x="2127"/>
        <item x="991"/>
        <item x="2219"/>
        <item x="2957"/>
        <item x="3893"/>
        <item x="2680"/>
        <item x="3684"/>
        <item x="1478"/>
        <item x="1333"/>
        <item x="1746"/>
        <item x="3773"/>
        <item x="2779"/>
        <item x="249"/>
        <item x="4637"/>
        <item x="273"/>
        <item x="1812"/>
        <item x="371"/>
        <item x="2281"/>
        <item x="4506"/>
        <item x="3984"/>
        <item x="3024"/>
        <item x="4010"/>
        <item x="1742"/>
        <item x="1181"/>
        <item x="2948"/>
        <item x="1012"/>
        <item x="1097"/>
        <item x="986"/>
        <item x="2964"/>
        <item x="3154"/>
        <item x="2064"/>
        <item x="3753"/>
        <item x="1854"/>
        <item x="4824"/>
        <item x="2820"/>
        <item x="1957"/>
        <item x="1718"/>
        <item x="708"/>
        <item x="1017"/>
        <item x="1009"/>
        <item x="2592"/>
        <item x="2977"/>
        <item x="1404"/>
        <item x="2658"/>
        <item x="2016"/>
        <item x="2589"/>
        <item x="3421"/>
        <item x="1968"/>
        <item x="1493"/>
        <item x="713"/>
        <item x="3797"/>
        <item x="2392"/>
        <item x="350"/>
        <item x="1038"/>
        <item x="2484"/>
        <item x="553"/>
        <item x="3004"/>
        <item x="2834"/>
        <item x="1617"/>
        <item x="4287"/>
        <item x="3655"/>
        <item x="2730"/>
        <item x="3288"/>
        <item x="3743"/>
        <item x="655"/>
        <item x="2963"/>
        <item x="1772"/>
        <item x="1204"/>
        <item x="778"/>
        <item x="1369"/>
        <item t="default"/>
      </items>
    </pivotField>
    <pivotField showAll="0">
      <items count="4">
        <item x="0"/>
        <item x="2"/>
        <item x="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11"/>
  </rowFields>
  <rowItems count="4">
    <i>
      <x/>
    </i>
    <i>
      <x v="1"/>
    </i>
    <i>
      <x v="2"/>
    </i>
    <i t="grand">
      <x/>
    </i>
  </rowItems>
  <colItems count="1">
    <i/>
  </colItems>
  <dataFields count="1">
    <dataField name="Count of Claim ID" fld="0" subtotal="count" baseField="0" baseItem="0"/>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 chart="5" format="1">
      <pivotArea type="data" outline="0" fieldPosition="0">
        <references count="2">
          <reference field="4294967294" count="1" selected="0">
            <x v="0"/>
          </reference>
          <reference field="11" count="1" selected="0">
            <x v="0"/>
          </reference>
        </references>
      </pivotArea>
    </chartFormat>
    <chartFormat chart="5" format="2">
      <pivotArea type="data" outline="0" fieldPosition="0">
        <references count="2">
          <reference field="4294967294" count="1" selected="0">
            <x v="0"/>
          </reference>
          <reference field="11" count="1" selected="0">
            <x v="1"/>
          </reference>
        </references>
      </pivotArea>
    </chartFormat>
    <chartFormat chart="5"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A92B72-85FE-44B4-9539-AED900EB2D0C}" name="PivotTable2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newel Status">
  <location ref="A73:B77"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23"/>
  </rowFields>
  <rowItems count="4">
    <i>
      <x/>
    </i>
    <i>
      <x v="1"/>
    </i>
    <i>
      <x v="2"/>
    </i>
    <i t="grand">
      <x/>
    </i>
  </rowItems>
  <colItems count="1">
    <i/>
  </colItems>
  <dataFields count="1">
    <dataField name="Count of Policy ID" fld="0" subtotal="count"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2"/>
          </reference>
        </references>
      </pivotArea>
    </chartFormat>
    <chartFormat chart="4" format="4">
      <pivotArea type="data" outline="0" fieldPosition="0">
        <references count="2">
          <reference field="4294967294" count="1" selected="0">
            <x v="0"/>
          </reference>
          <reference field="23" count="1" selected="0">
            <x v="1"/>
          </reference>
        </references>
      </pivotArea>
    </chartFormat>
    <chartFormat chart="4" format="5">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66E488-4091-4EC6-A391-1AC1355CB65B}"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location ref="L30:M34"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items count="5">
        <item x="0"/>
        <item x="2"/>
        <item x="1"/>
        <item x="3"/>
        <item t="default"/>
      </items>
    </pivotField>
    <pivotField showAll="0"/>
    <pivotField showAll="0">
      <items count="6">
        <item x="4"/>
        <item x="0"/>
        <item x="1"/>
        <item x="2"/>
        <item x="3"/>
        <item t="default"/>
      </items>
    </pivotField>
    <pivotField showAll="0"/>
    <pivotField showAll="0"/>
    <pivotField axis="axisRow" showAll="0">
      <items count="4">
        <item x="1"/>
        <item x="2"/>
        <item x="0"/>
        <item t="default"/>
      </items>
    </pivotField>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21"/>
  </rowFields>
  <rowItems count="4">
    <i>
      <x/>
    </i>
    <i>
      <x v="1"/>
    </i>
    <i>
      <x v="2"/>
    </i>
    <i t="grand">
      <x/>
    </i>
  </rowItems>
  <colItems count="1">
    <i/>
  </colItems>
  <dataFields count="1">
    <dataField name="Count of Policy ID" fld="0" subtotal="count" baseField="0" baseItem="0"/>
  </dataFields>
  <chartFormats count="11">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1" count="1" selected="0">
            <x v="0"/>
          </reference>
        </references>
      </pivotArea>
    </chartFormat>
    <chartFormat chart="14" format="2">
      <pivotArea type="data" outline="0" fieldPosition="0">
        <references count="2">
          <reference field="4294967294" count="1" selected="0">
            <x v="0"/>
          </reference>
          <reference field="21" count="1" selected="0">
            <x v="1"/>
          </reference>
        </references>
      </pivotArea>
    </chartFormat>
    <chartFormat chart="14" format="3">
      <pivotArea type="data" outline="0" fieldPosition="0">
        <references count="2">
          <reference field="4294967294" count="1" selected="0">
            <x v="0"/>
          </reference>
          <reference field="21"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1" count="1" selected="0">
            <x v="0"/>
          </reference>
        </references>
      </pivotArea>
    </chartFormat>
    <chartFormat chart="16" format="10">
      <pivotArea type="data" outline="0" fieldPosition="0">
        <references count="2">
          <reference field="4294967294" count="1" selected="0">
            <x v="0"/>
          </reference>
          <reference field="21" count="1" selected="0">
            <x v="1"/>
          </reference>
        </references>
      </pivotArea>
    </chartFormat>
    <chartFormat chart="16"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B8F0CE-7E3F-4C72-9AAE-3FDC3B8FCA25}"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arital Status">
  <location ref="L19:M24"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axis="axisRow" showAll="0">
      <items count="5">
        <item x="0"/>
        <item x="2"/>
        <item x="1"/>
        <item x="3"/>
        <item t="default"/>
      </items>
    </pivotField>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6"/>
  </rowFields>
  <rowItems count="5">
    <i>
      <x/>
    </i>
    <i>
      <x v="1"/>
    </i>
    <i>
      <x v="2"/>
    </i>
    <i>
      <x v="3"/>
    </i>
    <i t="grand">
      <x/>
    </i>
  </rowItems>
  <colItems count="1">
    <i/>
  </colItems>
  <dataFields count="1">
    <dataField name="Count of Policy ID" fld="0" subtotal="count" baseField="0"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968760-0EA7-4180-8948-83B90C2345F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im Status">
  <location ref="H49:I53" firstHeaderRow="1" firstDataRow="1" firstDataCol="1"/>
  <pivotFields count="13">
    <pivotField dataField="1" showAll="0"/>
    <pivotField numFmtId="14" showAll="0"/>
    <pivotField showAll="0"/>
    <pivotField axis="axisRow" showAll="0">
      <items count="4">
        <item x="0"/>
        <item x="2"/>
        <item x="1"/>
        <item t="default"/>
      </items>
    </pivotField>
    <pivotField showAll="0">
      <items count="5001">
        <item x="3246"/>
        <item x="621"/>
        <item x="3372"/>
        <item x="971"/>
        <item x="2841"/>
        <item x="4864"/>
        <item x="4246"/>
        <item x="4143"/>
        <item x="94"/>
        <item x="4473"/>
        <item x="614"/>
        <item x="2641"/>
        <item x="4407"/>
        <item x="1975"/>
        <item x="2345"/>
        <item x="2439"/>
        <item x="2958"/>
        <item x="4951"/>
        <item x="4112"/>
        <item x="4384"/>
        <item x="3173"/>
        <item x="3687"/>
        <item x="26"/>
        <item x="2309"/>
        <item x="887"/>
        <item x="1960"/>
        <item x="3849"/>
        <item x="2311"/>
        <item x="2172"/>
        <item x="3543"/>
        <item x="3184"/>
        <item x="33"/>
        <item x="3869"/>
        <item x="1728"/>
        <item x="2904"/>
        <item x="1596"/>
        <item x="2699"/>
        <item x="742"/>
        <item x="1987"/>
        <item x="1732"/>
        <item x="4698"/>
        <item x="2338"/>
        <item x="894"/>
        <item x="4139"/>
        <item x="4130"/>
        <item x="322"/>
        <item x="3645"/>
        <item x="875"/>
        <item x="4319"/>
        <item x="29"/>
        <item x="84"/>
        <item x="2921"/>
        <item x="435"/>
        <item x="1083"/>
        <item x="3375"/>
        <item x="2183"/>
        <item x="1166"/>
        <item x="1123"/>
        <item x="4983"/>
        <item x="1654"/>
        <item x="748"/>
        <item x="3187"/>
        <item x="975"/>
        <item x="4124"/>
        <item x="1315"/>
        <item x="1067"/>
        <item x="2919"/>
        <item x="1495"/>
        <item x="1797"/>
        <item x="1150"/>
        <item x="4710"/>
        <item x="4670"/>
        <item x="3620"/>
        <item x="2564"/>
        <item x="600"/>
        <item x="878"/>
        <item x="2846"/>
        <item x="3352"/>
        <item x="2808"/>
        <item x="2302"/>
        <item x="1889"/>
        <item x="3191"/>
        <item x="3865"/>
        <item x="3036"/>
        <item x="3808"/>
        <item x="59"/>
        <item x="4880"/>
        <item x="2634"/>
        <item x="995"/>
        <item x="1406"/>
        <item x="4290"/>
        <item x="453"/>
        <item x="4510"/>
        <item x="2761"/>
        <item x="2949"/>
        <item x="3743"/>
        <item x="2303"/>
        <item x="293"/>
        <item x="2009"/>
        <item x="4867"/>
        <item x="2109"/>
        <item x="4884"/>
        <item x="1552"/>
        <item x="4615"/>
        <item x="2937"/>
        <item x="3420"/>
        <item x="4871"/>
        <item x="4281"/>
        <item x="36"/>
        <item x="3504"/>
        <item x="598"/>
        <item x="3637"/>
        <item x="1499"/>
        <item x="3603"/>
        <item x="2786"/>
        <item x="162"/>
        <item x="2595"/>
        <item x="4359"/>
        <item x="2609"/>
        <item x="3068"/>
        <item x="3441"/>
        <item x="3976"/>
        <item x="629"/>
        <item x="3436"/>
        <item x="2787"/>
        <item x="1585"/>
        <item x="1140"/>
        <item x="660"/>
        <item x="21"/>
        <item x="2154"/>
        <item x="1127"/>
        <item x="443"/>
        <item x="2580"/>
        <item x="714"/>
        <item x="2017"/>
        <item x="2253"/>
        <item x="1414"/>
        <item x="2884"/>
        <item x="4184"/>
        <item x="1311"/>
        <item x="2324"/>
        <item x="2869"/>
        <item x="4912"/>
        <item x="4385"/>
        <item x="4754"/>
        <item x="4501"/>
        <item x="3175"/>
        <item x="1461"/>
        <item x="108"/>
        <item x="775"/>
        <item x="2220"/>
        <item x="4081"/>
        <item x="588"/>
        <item x="3892"/>
        <item x="2224"/>
        <item x="3315"/>
        <item x="1861"/>
        <item x="2814"/>
        <item x="4914"/>
        <item x="4927"/>
        <item x="4903"/>
        <item x="373"/>
        <item x="3050"/>
        <item x="285"/>
        <item x="3980"/>
        <item x="2096"/>
        <item x="113"/>
        <item x="768"/>
        <item x="2624"/>
        <item x="3922"/>
        <item x="3758"/>
        <item x="238"/>
        <item x="1856"/>
        <item x="2273"/>
        <item x="2312"/>
        <item x="196"/>
        <item x="4962"/>
        <item x="4403"/>
        <item x="3152"/>
        <item x="2502"/>
        <item x="1664"/>
        <item x="1845"/>
        <item x="780"/>
        <item x="219"/>
        <item x="4453"/>
        <item x="4616"/>
        <item x="2838"/>
        <item x="2386"/>
        <item x="1884"/>
        <item x="586"/>
        <item x="1959"/>
        <item x="3397"/>
        <item x="1404"/>
        <item x="2729"/>
        <item x="1801"/>
        <item x="17"/>
        <item x="1516"/>
        <item x="4592"/>
        <item x="3713"/>
        <item x="1956"/>
        <item x="2272"/>
        <item x="40"/>
        <item x="803"/>
        <item x="2714"/>
        <item x="732"/>
        <item x="2166"/>
        <item x="2929"/>
        <item x="537"/>
        <item x="2990"/>
        <item x="1533"/>
        <item x="3017"/>
        <item x="4736"/>
        <item x="1014"/>
        <item x="857"/>
        <item x="645"/>
        <item x="3005"/>
        <item x="1756"/>
        <item x="2346"/>
        <item x="1705"/>
        <item x="4181"/>
        <item x="3886"/>
        <item x="1911"/>
        <item x="1927"/>
        <item x="3140"/>
        <item x="1218"/>
        <item x="1939"/>
        <item x="3067"/>
        <item x="3304"/>
        <item x="2229"/>
        <item x="4308"/>
        <item x="4000"/>
        <item x="1001"/>
        <item x="1979"/>
        <item x="4263"/>
        <item x="389"/>
        <item x="4416"/>
        <item x="2117"/>
        <item x="1999"/>
        <item x="2049"/>
        <item x="972"/>
        <item x="4334"/>
        <item x="1916"/>
        <item x="4975"/>
        <item x="3752"/>
        <item x="2563"/>
        <item x="712"/>
        <item x="416"/>
        <item x="4464"/>
        <item x="4743"/>
        <item x="297"/>
        <item x="1330"/>
        <item x="2060"/>
        <item x="34"/>
        <item x="1699"/>
        <item x="1086"/>
        <item x="4414"/>
        <item x="1421"/>
        <item x="2401"/>
        <item x="4842"/>
        <item x="1581"/>
        <item x="4533"/>
        <item x="4866"/>
        <item x="3872"/>
        <item x="1091"/>
        <item x="4499"/>
        <item x="3819"/>
        <item x="1772"/>
        <item x="2185"/>
        <item x="2759"/>
        <item x="3507"/>
        <item x="4466"/>
        <item x="4869"/>
        <item x="1688"/>
        <item x="4387"/>
        <item x="3162"/>
        <item x="1883"/>
        <item x="4315"/>
        <item x="4999"/>
        <item x="4606"/>
        <item x="3355"/>
        <item x="1019"/>
        <item x="4996"/>
        <item x="4415"/>
        <item x="1157"/>
        <item x="367"/>
        <item x="4190"/>
        <item x="596"/>
        <item x="807"/>
        <item x="3490"/>
        <item x="3536"/>
        <item x="4925"/>
        <item x="2758"/>
        <item x="752"/>
        <item x="3421"/>
        <item x="3829"/>
        <item x="1735"/>
        <item x="1726"/>
        <item x="3648"/>
        <item x="3333"/>
        <item x="542"/>
        <item x="210"/>
        <item x="3656"/>
        <item x="669"/>
        <item x="2148"/>
        <item x="2788"/>
        <item x="4481"/>
        <item x="1597"/>
        <item x="4829"/>
        <item x="1573"/>
        <item x="3349"/>
        <item x="2796"/>
        <item x="3842"/>
        <item x="1612"/>
        <item x="936"/>
        <item x="4683"/>
        <item x="3234"/>
        <item x="3954"/>
        <item x="1237"/>
        <item x="403"/>
        <item x="2658"/>
        <item x="898"/>
        <item x="412"/>
        <item x="1409"/>
        <item x="2861"/>
        <item x="4508"/>
        <item x="364"/>
        <item x="3666"/>
        <item x="2530"/>
        <item x="2353"/>
        <item x="2061"/>
        <item x="2840"/>
        <item x="4267"/>
        <item x="3564"/>
        <item x="3826"/>
        <item x="3211"/>
        <item x="4851"/>
        <item x="626"/>
        <item x="4297"/>
        <item x="4956"/>
        <item x="2854"/>
        <item x="2508"/>
        <item x="4035"/>
        <item x="1821"/>
        <item x="2449"/>
        <item x="3037"/>
        <item x="4894"/>
        <item x="3900"/>
        <item x="1235"/>
        <item x="1642"/>
        <item x="4209"/>
        <item x="1447"/>
        <item x="954"/>
        <item x="442"/>
        <item x="2367"/>
        <item x="842"/>
        <item x="347"/>
        <item x="2093"/>
        <item x="358"/>
        <item x="2883"/>
        <item x="2978"/>
        <item x="266"/>
        <item x="2866"/>
        <item x="4677"/>
        <item x="3596"/>
        <item x="3527"/>
        <item x="810"/>
        <item x="2649"/>
        <item x="1336"/>
        <item x="2327"/>
        <item x="3866"/>
        <item x="4339"/>
        <item x="1035"/>
        <item x="4299"/>
        <item x="2878"/>
        <item x="743"/>
        <item x="3314"/>
        <item x="3248"/>
        <item x="4786"/>
        <item x="4675"/>
        <item x="2147"/>
        <item x="4671"/>
        <item x="1321"/>
        <item x="4613"/>
        <item x="4958"/>
        <item x="3811"/>
        <item x="2875"/>
        <item x="960"/>
        <item x="4944"/>
        <item x="605"/>
        <item x="978"/>
        <item x="703"/>
        <item x="2571"/>
        <item x="3221"/>
        <item x="2050"/>
        <item x="4712"/>
        <item x="764"/>
        <item x="2420"/>
        <item x="3275"/>
        <item x="4435"/>
        <item x="3080"/>
        <item x="3839"/>
        <item x="446"/>
        <item x="4663"/>
        <item x="3537"/>
        <item x="2364"/>
        <item x="4799"/>
        <item x="2024"/>
        <item x="3020"/>
        <item x="91"/>
        <item x="4070"/>
        <item x="3883"/>
        <item x="4427"/>
        <item x="4659"/>
        <item x="3004"/>
        <item x="2647"/>
        <item x="2461"/>
        <item x="1734"/>
        <item x="1593"/>
        <item x="1201"/>
        <item x="2599"/>
        <item x="177"/>
        <item x="1841"/>
        <item x="1485"/>
        <item x="640"/>
        <item x="1306"/>
        <item x="2548"/>
        <item x="1130"/>
        <item x="2188"/>
        <item x="2219"/>
        <item x="2409"/>
        <item x="3559"/>
        <item x="4515"/>
        <item x="410"/>
        <item x="3832"/>
        <item x="595"/>
        <item x="1992"/>
        <item x="3390"/>
        <item x="3821"/>
        <item x="3443"/>
        <item x="2057"/>
        <item x="1943"/>
        <item x="4792"/>
        <item x="4757"/>
        <item x="4538"/>
        <item x="4107"/>
        <item x="4702"/>
        <item x="4564"/>
        <item x="840"/>
        <item x="4090"/>
        <item x="2946"/>
        <item x="3081"/>
        <item x="3280"/>
        <item x="3800"/>
        <item x="1403"/>
        <item x="1692"/>
        <item x="461"/>
        <item x="2482"/>
        <item x="3195"/>
        <item x="1247"/>
        <item x="3361"/>
        <item x="1703"/>
        <item x="3950"/>
        <item x="1253"/>
        <item x="3652"/>
        <item x="1430"/>
        <item x="4660"/>
        <item x="1476"/>
        <item x="949"/>
        <item x="456"/>
        <item x="3339"/>
        <item x="3003"/>
        <item x="1459"/>
        <item x="3569"/>
        <item x="3552"/>
        <item x="2715"/>
        <item x="1282"/>
        <item x="1538"/>
        <item x="3297"/>
        <item x="4532"/>
        <item x="911"/>
        <item x="3924"/>
        <item x="1318"/>
        <item x="2961"/>
        <item x="2445"/>
        <item x="1160"/>
        <item x="917"/>
        <item x="158"/>
        <item x="4278"/>
        <item x="3952"/>
        <item x="3300"/>
        <item x="545"/>
        <item x="2581"/>
        <item x="3022"/>
        <item x="3674"/>
        <item x="3964"/>
        <item x="2337"/>
        <item x="2118"/>
        <item x="3387"/>
        <item x="2448"/>
        <item x="2002"/>
        <item x="307"/>
        <item x="608"/>
        <item x="4088"/>
        <item x="4765"/>
        <item x="4197"/>
        <item x="1848"/>
        <item x="2277"/>
        <item x="4196"/>
        <item x="195"/>
        <item x="4818"/>
        <item x="2709"/>
        <item x="321"/>
        <item x="619"/>
        <item x="3630"/>
        <item x="1998"/>
        <item x="28"/>
        <item x="4182"/>
        <item x="4173"/>
        <item x="4304"/>
        <item x="4377"/>
        <item x="3848"/>
        <item x="3062"/>
        <item x="4845"/>
        <item x="2506"/>
        <item x="2675"/>
        <item x="1233"/>
        <item x="855"/>
        <item x="1010"/>
        <item x="4787"/>
        <item x="2750"/>
        <item x="2596"/>
        <item x="2086"/>
        <item x="4694"/>
        <item x="1428"/>
        <item x="1869"/>
        <item x="1114"/>
        <item x="839"/>
        <item x="1471"/>
        <item x="862"/>
        <item x="611"/>
        <item x="3279"/>
        <item x="1364"/>
        <item x="2844"/>
        <item x="116"/>
        <item x="3817"/>
        <item x="2195"/>
        <item x="3710"/>
        <item x="280"/>
        <item x="1675"/>
        <item x="148"/>
        <item x="3978"/>
        <item x="2318"/>
        <item x="4164"/>
        <item x="2182"/>
        <item x="2240"/>
        <item x="4969"/>
        <item x="1372"/>
        <item x="1374"/>
        <item x="3568"/>
        <item x="2408"/>
        <item x="1977"/>
        <item x="2491"/>
        <item x="3611"/>
        <item x="1880"/>
        <item x="262"/>
        <item x="9"/>
        <item x="52"/>
        <item x="877"/>
        <item x="225"/>
        <item x="1958"/>
        <item x="4001"/>
        <item x="1231"/>
        <item x="1823"/>
        <item x="4716"/>
        <item x="2780"/>
        <item x="2627"/>
        <item x="165"/>
        <item x="2793"/>
        <item x="303"/>
        <item x="2485"/>
        <item x="2398"/>
        <item x="2806"/>
        <item x="1887"/>
        <item x="3619"/>
        <item x="1173"/>
        <item x="4044"/>
        <item x="2886"/>
        <item x="4380"/>
        <item x="188"/>
        <item x="4169"/>
        <item x="3895"/>
        <item x="510"/>
        <item x="776"/>
        <item x="685"/>
        <item x="1952"/>
        <item x="2153"/>
        <item x="3458"/>
        <item x="893"/>
        <item x="4681"/>
        <item x="1493"/>
        <item x="2623"/>
        <item x="4631"/>
        <item x="244"/>
        <item x="1478"/>
        <item x="336"/>
        <item x="3657"/>
        <item x="2454"/>
        <item x="2687"/>
        <item x="2238"/>
        <item x="1904"/>
        <item x="3072"/>
        <item x="1207"/>
        <item x="2621"/>
        <item x="1225"/>
        <item x="1931"/>
        <item x="3054"/>
        <item x="3878"/>
        <item x="4250"/>
        <item x="1051"/>
        <item x="3931"/>
        <item x="4600"/>
        <item x="1405"/>
        <item x="4170"/>
        <item x="4144"/>
        <item x="3795"/>
        <item x="2453"/>
        <item x="2996"/>
        <item x="4364"/>
        <item x="1571"/>
        <item x="959"/>
        <item x="1598"/>
        <item x="3757"/>
        <item x="2665"/>
        <item x="1138"/>
        <item x="2487"/>
        <item x="101"/>
        <item x="81"/>
        <item x="3548"/>
        <item x="3092"/>
        <item x="3374"/>
        <item x="1074"/>
        <item x="811"/>
        <item x="3540"/>
        <item x="4993"/>
        <item x="4909"/>
        <item x="1436"/>
        <item x="2407"/>
        <item x="3767"/>
        <item x="4489"/>
        <item x="4271"/>
        <item x="2718"/>
        <item x="2308"/>
        <item x="2536"/>
        <item x="897"/>
        <item x="3329"/>
        <item x="1687"/>
        <item x="2201"/>
        <item x="4286"/>
        <item x="3097"/>
        <item x="4147"/>
        <item x="3460"/>
        <item x="1712"/>
        <item x="1680"/>
        <item x="2163"/>
        <item x="1125"/>
        <item x="187"/>
        <item x="2030"/>
        <item x="889"/>
        <item x="2097"/>
        <item x="4012"/>
        <item x="254"/>
        <item x="4025"/>
        <item x="2368"/>
        <item x="4753"/>
        <item x="4684"/>
        <item x="3145"/>
        <item x="2935"/>
        <item x="2572"/>
        <item x="2568"/>
        <item x="1527"/>
        <item x="1094"/>
        <item x="4237"/>
        <item x="3070"/>
        <item x="1736"/>
        <item x="683"/>
        <item x="1762"/>
        <item x="2752"/>
        <item x="1808"/>
        <item x="128"/>
        <item x="4019"/>
        <item x="4724"/>
        <item x="666"/>
        <item x="2728"/>
        <item x="271"/>
        <item x="1265"/>
        <item x="2369"/>
        <item x="4270"/>
        <item x="2685"/>
        <item x="4923"/>
        <item x="18"/>
        <item x="241"/>
        <item x="3535"/>
        <item x="4247"/>
        <item x="564"/>
        <item x="3224"/>
        <item x="4157"/>
        <item x="3785"/>
        <item x="1558"/>
        <item x="576"/>
        <item x="1425"/>
        <item x="3127"/>
        <item x="4075"/>
        <item x="2245"/>
        <item x="3353"/>
        <item x="1546"/>
        <item x="2614"/>
        <item x="3702"/>
        <item x="204"/>
        <item x="3953"/>
        <item x="4009"/>
        <item x="1309"/>
        <item x="151"/>
        <item x="1653"/>
        <item x="3380"/>
        <item x="206"/>
        <item x="699"/>
        <item x="904"/>
        <item x="4449"/>
        <item x="3194"/>
        <item x="632"/>
        <item x="4810"/>
        <item x="174"/>
        <item x="3131"/>
        <item x="2440"/>
        <item x="3810"/>
        <item x="4404"/>
        <item x="334"/>
        <item x="1102"/>
        <item x="1455"/>
        <item x="155"/>
        <item x="1338"/>
        <item x="1390"/>
        <item x="918"/>
        <item x="3236"/>
        <item x="1256"/>
        <item x="2662"/>
        <item x="725"/>
        <item x="3724"/>
        <item x="3741"/>
        <item x="3351"/>
        <item x="3479"/>
        <item x="947"/>
        <item x="879"/>
        <item x="2329"/>
        <item x="1226"/>
        <item x="243"/>
        <item x="2446"/>
        <item x="4579"/>
        <item x="4301"/>
        <item x="3840"/>
        <item x="4292"/>
        <item x="2410"/>
        <item x="3104"/>
        <item x="744"/>
        <item x="2216"/>
        <item x="2135"/>
        <item x="3958"/>
        <item x="2545"/>
        <item x="4902"/>
        <item x="1246"/>
        <item x="2553"/>
        <item x="3295"/>
        <item x="2343"/>
        <item x="1769"/>
        <item x="4469"/>
        <item x="4737"/>
        <item x="4848"/>
        <item x="11"/>
        <item x="3235"/>
        <item x="4585"/>
        <item x="2414"/>
        <item x="3517"/>
        <item x="1137"/>
        <item x="1621"/>
        <item x="983"/>
        <item x="722"/>
        <item x="275"/>
        <item x="4409"/>
        <item x="4715"/>
        <item x="2160"/>
        <item x="620"/>
        <item x="920"/>
        <item x="2473"/>
        <item x="464"/>
        <item x="938"/>
        <item x="639"/>
        <item x="664"/>
        <item x="3622"/>
        <item x="3197"/>
        <item x="2381"/>
        <item x="198"/>
        <item x="511"/>
        <item x="4549"/>
        <item x="790"/>
        <item x="2100"/>
        <item x="4899"/>
        <item x="531"/>
        <item x="573"/>
        <item x="390"/>
        <item x="2824"/>
        <item x="3489"/>
        <item x="479"/>
        <item x="1389"/>
        <item x="3633"/>
        <item x="4656"/>
        <item x="4739"/>
        <item x="2120"/>
        <item x="3075"/>
        <item x="4652"/>
        <item x="888"/>
        <item x="236"/>
        <item x="3000"/>
        <item x="3151"/>
        <item x="2104"/>
        <item x="3770"/>
        <item x="3709"/>
        <item x="2430"/>
        <item x="3287"/>
        <item x="1577"/>
        <item x="2193"/>
        <item x="2789"/>
        <item x="401"/>
        <item x="3220"/>
        <item x="2192"/>
        <item x="3137"/>
        <item x="3725"/>
        <item x="4562"/>
        <item x="1898"/>
        <item x="3163"/>
        <item x="4198"/>
        <item x="4446"/>
        <item x="1310"/>
        <item x="4861"/>
        <item x="2247"/>
        <item x="1475"/>
        <item x="2517"/>
        <item x="3595"/>
        <item x="1766"/>
        <item x="2226"/>
        <item x="3531"/>
        <item x="3971"/>
        <item x="1196"/>
        <item x="3418"/>
        <item x="3904"/>
        <item x="3696"/>
        <item x="4261"/>
        <item x="1926"/>
        <item x="891"/>
        <item x="1183"/>
        <item x="3762"/>
        <item x="919"/>
        <item x="2310"/>
        <item x="96"/>
        <item x="3686"/>
        <item x="4655"/>
        <item x="4687"/>
        <item x="665"/>
        <item x="1649"/>
        <item x="4543"/>
        <item x="10"/>
        <item x="4392"/>
        <item x="4289"/>
        <item x="1491"/>
        <item x="1181"/>
        <item x="1725"/>
        <item x="3465"/>
        <item x="3323"/>
        <item x="3239"/>
        <item x="320"/>
        <item x="3438"/>
        <item x="3285"/>
        <item x="2732"/>
        <item x="1542"/>
        <item x="1508"/>
        <item x="449"/>
        <item x="2082"/>
        <item x="444"/>
        <item x="3934"/>
        <item x="2305"/>
        <item x="387"/>
        <item x="4791"/>
        <item x="755"/>
        <item x="773"/>
        <item x="4865"/>
        <item x="3598"/>
        <item x="3956"/>
        <item x="2876"/>
        <item x="4329"/>
        <item x="4079"/>
        <item x="711"/>
        <item x="2573"/>
        <item x="166"/>
        <item x="4784"/>
        <item x="2441"/>
        <item x="4668"/>
        <item x="3345"/>
        <item x="3155"/>
        <item x="2258"/>
        <item x="3913"/>
        <item x="1085"/>
        <item x="2674"/>
        <item x="2683"/>
        <item x="2264"/>
        <item x="1234"/>
        <item x="3748"/>
        <item x="922"/>
        <item x="3685"/>
        <item x="2142"/>
        <item x="1828"/>
        <item x="2747"/>
        <item x="3761"/>
        <item x="1670"/>
        <item x="4750"/>
        <item x="516"/>
        <item x="1813"/>
        <item x="351"/>
        <item x="759"/>
        <item x="2392"/>
        <item x="4595"/>
        <item x="1545"/>
        <item x="3524"/>
        <item x="1719"/>
        <item x="4825"/>
        <item x="1210"/>
        <item x="1269"/>
        <item x="747"/>
        <item x="4827"/>
        <item x="654"/>
        <item x="1239"/>
        <item x="992"/>
        <item x="1591"/>
        <item x="181"/>
        <item x="2707"/>
        <item x="872"/>
        <item x="3497"/>
        <item x="1752"/>
        <item x="380"/>
        <item x="2858"/>
        <item x="235"/>
        <item x="3061"/>
        <item x="4252"/>
        <item x="4509"/>
        <item x="1029"/>
        <item x="1942"/>
        <item x="2955"/>
        <item x="1559"/>
        <item x="3746"/>
        <item x="1422"/>
        <item x="1967"/>
        <item x="646"/>
        <item x="1053"/>
        <item x="3624"/>
        <item x="2784"/>
        <item x="1050"/>
        <item x="3727"/>
        <item x="1635"/>
        <item x="1737"/>
        <item x="216"/>
        <item x="771"/>
        <item x="3583"/>
        <item x="47"/>
        <item x="1792"/>
        <item x="618"/>
        <item x="2727"/>
        <item x="1352"/>
        <item x="3538"/>
        <item x="2696"/>
        <item x="3453"/>
        <item x="851"/>
        <item x="2232"/>
        <item x="3467"/>
        <item x="4398"/>
        <item x="4569"/>
        <item x="4988"/>
        <item x="700"/>
        <item x="3925"/>
        <item x="2781"/>
        <item x="2236"/>
        <item x="667"/>
        <item x="4136"/>
        <item x="822"/>
        <item x="2695"/>
        <item x="207"/>
        <item x="2670"/>
        <item x="2217"/>
        <item x="1370"/>
        <item x="424"/>
        <item x="2834"/>
        <item x="346"/>
        <item x="1325"/>
        <item x="4565"/>
        <item x="2131"/>
        <item x="4930"/>
        <item x="3698"/>
        <item x="3820"/>
        <item x="909"/>
        <item x="843"/>
        <item x="2423"/>
        <item x="4725"/>
        <item x="3887"/>
        <item x="4311"/>
        <item x="1363"/>
        <item x="3218"/>
        <item x="4517"/>
        <item x="1082"/>
        <item x="4853"/>
        <item x="3059"/>
        <item x="2"/>
        <item x="1983"/>
        <item x="2569"/>
        <item x="4160"/>
        <item x="2625"/>
        <item x="2775"/>
        <item x="3119"/>
        <item x="4780"/>
        <item x="43"/>
        <item x="1844"/>
        <item x="509"/>
        <item x="709"/>
        <item x="3296"/>
        <item x="343"/>
        <item x="2692"/>
        <item x="1531"/>
        <item x="2239"/>
        <item x="2263"/>
        <item x="3542"/>
        <item x="1199"/>
        <item x="934"/>
        <item x="1909"/>
        <item x="4470"/>
        <item x="353"/>
        <item x="3125"/>
        <item x="2384"/>
        <item x="2292"/>
        <item x="569"/>
        <item x="2619"/>
        <item x="2169"/>
        <item x="1646"/>
        <item x="1458"/>
        <item x="1399"/>
        <item x="3002"/>
        <item x="2228"/>
        <item x="795"/>
        <item x="770"/>
        <item x="4511"/>
        <item x="140"/>
        <item x="745"/>
        <item x="2980"/>
        <item x="1441"/>
        <item x="1895"/>
        <item x="1661"/>
        <item x="126"/>
        <item x="4815"/>
        <item x="785"/>
        <item x="3629"/>
        <item x="1021"/>
        <item x="1594"/>
        <item x="4834"/>
        <item x="3122"/>
        <item x="2173"/>
        <item x="2604"/>
        <item x="4819"/>
        <item x="3703"/>
        <item x="4083"/>
        <item x="1413"/>
        <item x="469"/>
        <item x="2657"/>
        <item x="4434"/>
        <item x="3929"/>
        <item x="4523"/>
        <item x="1543"/>
        <item x="783"/>
        <item x="4485"/>
        <item x="4285"/>
        <item x="956"/>
        <item x="2149"/>
        <item x="4689"/>
        <item x="1773"/>
        <item x="1899"/>
        <item x="473"/>
        <item x="4457"/>
        <item x="3360"/>
        <item x="1868"/>
        <item x="1876"/>
        <item x="3060"/>
        <item x="1767"/>
        <item x="4022"/>
        <item x="2377"/>
        <item x="698"/>
        <item x="4053"/>
        <item x="3994"/>
        <item x="4372"/>
        <item x="697"/>
        <item x="1513"/>
        <item x="2898"/>
        <item x="2913"/>
        <item x="4010"/>
        <item x="2004"/>
        <item x="4080"/>
        <item x="119"/>
        <item x="2393"/>
        <item x="1800"/>
        <item x="2802"/>
        <item x="4303"/>
        <item x="3406"/>
        <item x="1277"/>
        <item x="4554"/>
        <item x="477"/>
        <item x="4641"/>
        <item x="1697"/>
        <item x="1489"/>
        <item x="786"/>
        <item x="1758"/>
        <item x="2579"/>
        <item x="3383"/>
        <item x="4959"/>
        <item x="1679"/>
        <item x="4934"/>
        <item x="4728"/>
        <item x="2103"/>
        <item x="2782"/>
        <item x="3530"/>
        <item x="1582"/>
        <item x="1072"/>
        <item x="610"/>
        <item x="4332"/>
        <item x="22"/>
        <item x="4452"/>
        <item x="1640"/>
        <item x="590"/>
        <item x="1411"/>
        <item x="2055"/>
        <item x="3551"/>
        <item x="3404"/>
        <item x="3347"/>
        <item x="323"/>
        <item x="1743"/>
        <item x="2615"/>
        <item x="2321"/>
        <item x="2909"/>
        <item x="3344"/>
        <item x="439"/>
        <item x="4113"/>
        <item x="1395"/>
        <item x="4131"/>
        <item x="1297"/>
        <item x="798"/>
        <item x="100"/>
        <item x="727"/>
        <item x="1867"/>
        <item x="1279"/>
        <item x="49"/>
        <item x="3026"/>
        <item x="1738"/>
        <item x="1304"/>
        <item x="3850"/>
        <item x="2204"/>
        <item x="2849"/>
        <item x="459"/>
        <item x="3233"/>
        <item x="2124"/>
        <item x="4444"/>
        <item x="3294"/>
        <item x="4924"/>
        <item x="3539"/>
        <item x="1771"/>
        <item x="2199"/>
        <item x="3016"/>
        <item x="2249"/>
        <item x="2820"/>
        <item x="4622"/>
        <item x="3927"/>
        <item x="3102"/>
        <item x="1630"/>
        <item x="316"/>
        <item x="1291"/>
        <item x="2842"/>
        <item x="4429"/>
        <item x="3837"/>
        <item x="109"/>
        <item x="3012"/>
        <item x="1240"/>
        <item x="4335"/>
        <item x="3045"/>
        <item x="3424"/>
        <item x="1617"/>
        <item x="2583"/>
        <item x="2533"/>
        <item x="4994"/>
        <item x="2044"/>
        <item x="4637"/>
        <item x="427"/>
        <item x="4239"/>
        <item x="756"/>
        <item x="4611"/>
        <item x="2503"/>
        <item x="2339"/>
        <item x="766"/>
        <item x="1362"/>
        <item x="1254"/>
        <item x="1018"/>
        <item x="3413"/>
        <item x="3680"/>
        <item x="737"/>
        <item x="296"/>
        <item x="2954"/>
        <item x="3065"/>
        <item x="3337"/>
        <item x="3835"/>
        <item x="1358"/>
        <item x="2298"/>
        <item x="4104"/>
        <item x="2880"/>
        <item x="2629"/>
        <item x="2899"/>
        <item x="1604"/>
        <item x="4793"/>
        <item x="606"/>
        <item x="2156"/>
        <item x="4358"/>
        <item x="1951"/>
        <item x="1147"/>
        <item x="4256"/>
        <item x="4351"/>
        <item x="2633"/>
        <item x="2697"/>
        <item x="4836"/>
        <item x="4459"/>
        <item x="474"/>
        <item x="4607"/>
        <item x="1394"/>
        <item x="657"/>
        <item x="3301"/>
        <item x="37"/>
        <item x="344"/>
        <item x="3917"/>
        <item x="2671"/>
        <item x="1941"/>
        <item x="4482"/>
        <item x="3659"/>
        <item x="4905"/>
        <item x="3056"/>
        <item x="1194"/>
        <item x="60"/>
        <item x="2076"/>
        <item x="291"/>
        <item x="4007"/>
        <item x="1720"/>
        <item x="1202"/>
        <item x="3756"/>
        <item x="3921"/>
        <item x="1879"/>
        <item x="2455"/>
        <item x="3153"/>
        <item x="548"/>
        <item x="4185"/>
        <item x="66"/>
        <item x="39"/>
        <item x="3992"/>
        <item x="675"/>
        <item x="249"/>
        <item x="4480"/>
        <item x="2995"/>
        <item x="311"/>
        <item x="3267"/>
        <item x="1169"/>
        <item x="4183"/>
        <item x="4043"/>
        <item x="4720"/>
        <item x="1211"/>
        <item x="881"/>
        <item x="2719"/>
        <item x="3254"/>
        <item x="2882"/>
        <item x="226"/>
        <item x="2766"/>
        <item x="1637"/>
        <item x="4500"/>
        <item x="3555"/>
        <item x="2478"/>
        <item x="1528"/>
        <item x="1175"/>
        <item x="2576"/>
        <item x="1124"/>
        <item x="408"/>
        <item x="4719"/>
        <item x="288"/>
        <item x="3955"/>
        <item x="302"/>
        <item x="2511"/>
        <item x="1462"/>
        <item x="1851"/>
        <item x="4026"/>
        <item x="3373"/>
        <item x="935"/>
        <item x="1457"/>
        <item x="264"/>
        <item x="2418"/>
        <item x="1595"/>
        <item x="3366"/>
        <item x="647"/>
        <item x="4451"/>
        <item x="3109"/>
        <item x="1063"/>
        <item x="2072"/>
        <item x="2771"/>
        <item x="441"/>
        <item x="799"/>
        <item x="2734"/>
        <item x="1111"/>
        <item x="2005"/>
        <item x="2244"/>
        <item x="4759"/>
        <item x="1324"/>
        <item x="3717"/>
        <item x="3427"/>
        <item x="2451"/>
        <item x="1524"/>
        <item x="1962"/>
        <item x="3291"/>
        <item x="315"/>
        <item x="1467"/>
        <item x="3384"/>
        <item x="2323"/>
        <item x="4374"/>
        <item x="153"/>
        <item x="209"/>
        <item x="2843"/>
        <item x="377"/>
        <item x="4879"/>
        <item x="538"/>
        <item x="2518"/>
        <item x="4688"/>
        <item x="4132"/>
        <item x="191"/>
        <item x="4971"/>
        <item x="1722"/>
        <item x="1980"/>
        <item x="3181"/>
        <item x="3890"/>
        <item x="2028"/>
        <item x="2920"/>
        <item x="4439"/>
        <item x="3241"/>
        <item x="3028"/>
        <item x="1217"/>
        <item x="86"/>
        <item x="4711"/>
        <item x="4282"/>
        <item x="4841"/>
        <item x="4495"/>
        <item x="723"/>
        <item x="4833"/>
        <item x="4794"/>
        <item x="2816"/>
        <item x="3610"/>
        <item x="808"/>
        <item x="2112"/>
        <item x="728"/>
        <item x="1329"/>
        <item x="1802"/>
        <item x="1563"/>
        <item x="218"/>
        <item x="2903"/>
        <item x="2275"/>
        <item x="3896"/>
        <item x="4255"/>
        <item x="3796"/>
        <item x="4693"/>
        <item x="4746"/>
        <item x="429"/>
        <item x="2794"/>
        <item x="1631"/>
        <item x="3090"/>
        <item x="1965"/>
        <item x="1178"/>
        <item x="232"/>
        <item x="369"/>
        <item x="2910"/>
        <item x="3482"/>
        <item x="1466"/>
        <item x="2918"/>
        <item x="2007"/>
        <item x="4379"/>
        <item x="3170"/>
        <item x="1041"/>
        <item x="1046"/>
        <item x="521"/>
        <item x="873"/>
        <item x="3265"/>
        <item x="2776"/>
        <item x="2287"/>
        <item x="471"/>
        <item x="690"/>
        <item x="812"/>
        <item x="3350"/>
        <item x="3816"/>
        <item x="4921"/>
        <item x="2046"/>
        <item x="4931"/>
        <item x="1460"/>
        <item x="2591"/>
        <item x="792"/>
        <item x="3142"/>
        <item x="3628"/>
        <item x="2593"/>
        <item x="2266"/>
        <item x="3495"/>
        <item x="3933"/>
        <item x="2218"/>
        <item x="4214"/>
        <item x="967"/>
        <item x="4266"/>
        <item x="4115"/>
        <item x="3348"/>
        <item x="802"/>
        <item x="3973"/>
        <item x="4740"/>
        <item x="98"/>
        <item x="284"/>
        <item x="3694"/>
        <item x="157"/>
        <item x="4525"/>
        <item x="677"/>
        <item x="3574"/>
        <item x="4228"/>
        <item x="4528"/>
        <item x="982"/>
        <item x="2774"/>
        <item x="1745"/>
        <item x="1946"/>
        <item x="912"/>
        <item x="3478"/>
        <item x="3432"/>
        <item x="2243"/>
        <item x="2847"/>
        <item x="2358"/>
        <item x="1163"/>
        <item x="3042"/>
        <item x="1707"/>
        <item x="526"/>
        <item x="4968"/>
        <item x="4807"/>
        <item x="4682"/>
        <item x="3313"/>
        <item x="779"/>
        <item x="1704"/>
        <item x="3462"/>
        <item x="3085"/>
        <item x="3951"/>
        <item x="1702"/>
        <item x="2042"/>
        <item x="3318"/>
        <item x="3960"/>
        <item x="2745"/>
        <item x="2428"/>
        <item x="3529"/>
        <item x="3213"/>
        <item x="957"/>
        <item x="4126"/>
        <item x="4609"/>
        <item x="1914"/>
        <item x="1924"/>
        <item x="3641"/>
        <item x="3777"/>
        <item x="4705"/>
        <item x="3676"/>
        <item x="2943"/>
        <item x="3766"/>
        <item x="54"/>
        <item x="3918"/>
        <item x="331"/>
        <item x="1486"/>
        <item x="4390"/>
        <item x="2582"/>
        <item x="1432"/>
        <item x="1162"/>
        <item x="2376"/>
        <item x="1622"/>
        <item x="2259"/>
        <item x="1382"/>
        <item x="4087"/>
        <item x="4665"/>
        <item x="1871"/>
        <item x="2313"/>
        <item x="636"/>
        <item x="2539"/>
        <item x="3590"/>
        <item x="1820"/>
        <item x="1739"/>
        <item x="663"/>
        <item x="4973"/>
        <item x="3678"/>
        <item x="1768"/>
        <item x="1148"/>
        <item x="4121"/>
        <item x="4163"/>
        <item x="2635"/>
        <item x="2291"/>
        <item x="3089"/>
        <item x="3376"/>
        <item x="841"/>
        <item x="1996"/>
        <item x="1026"/>
        <item x="1463"/>
        <item x="1249"/>
        <item x="3914"/>
        <item x="2274"/>
        <item x="2534"/>
        <item x="4101"/>
        <item x="730"/>
        <item x="2115"/>
        <item x="3290"/>
        <item x="1964"/>
        <item x="3316"/>
        <item x="3098"/>
        <item x="2402"/>
        <item x="199"/>
        <item x="2489"/>
        <item x="2831"/>
        <item x="3556"/>
        <item x="3215"/>
        <item x="4645"/>
        <item x="1412"/>
        <item x="396"/>
        <item x="2652"/>
        <item x="1470"/>
        <item x="1560"/>
        <item x="1561"/>
        <item x="1982"/>
        <item x="4337"/>
        <item x="4942"/>
        <item x="1429"/>
        <item x="2130"/>
        <item x="970"/>
        <item x="1290"/>
        <item x="2738"/>
        <item x="4405"/>
        <item x="4167"/>
        <item x="1925"/>
        <item x="4805"/>
        <item x="2261"/>
        <item x="1955"/>
        <item x="1132"/>
        <item x="247"/>
        <item x="4194"/>
        <item x="1750"/>
        <item x="4798"/>
        <item x="42"/>
        <item x="4911"/>
        <item x="1446"/>
        <item x="4254"/>
        <item x="1691"/>
        <item x="1634"/>
        <item x="4408"/>
        <item x="761"/>
        <item x="1385"/>
        <item x="1312"/>
        <item x="3549"/>
        <item x="4134"/>
        <item x="2210"/>
        <item x="4575"/>
        <item x="2661"/>
        <item x="4960"/>
        <item x="1440"/>
        <item x="3335"/>
        <item x="2655"/>
        <item x="2314"/>
        <item x="2872"/>
        <item x="1753"/>
        <item x="4200"/>
        <item x="1417"/>
        <item x="4643"/>
        <item x="4269"/>
        <item x="3532"/>
        <item x="4395"/>
        <item x="3525"/>
        <item x="1957"/>
        <item x="3607"/>
        <item x="1846"/>
        <item x="4179"/>
        <item x="3910"/>
        <item x="3706"/>
        <item x="4588"/>
        <item x="125"/>
        <item x="1367"/>
        <item x="4468"/>
        <item x="2265"/>
        <item x="1888"/>
        <item x="3472"/>
        <item x="1359"/>
        <item x="1437"/>
        <item x="1280"/>
        <item x="1339"/>
        <item x="3365"/>
        <item x="3822"/>
        <item x="3944"/>
        <item x="1345"/>
        <item x="2748"/>
        <item x="476"/>
        <item x="4069"/>
        <item x="1141"/>
        <item x="2356"/>
        <item x="2902"/>
        <item x="1853"/>
        <item x="2064"/>
        <item x="3451"/>
        <item x="4898"/>
        <item x="256"/>
        <item x="4654"/>
        <item x="1500"/>
        <item x="2499"/>
        <item x="1647"/>
        <item x="634"/>
        <item x="2456"/>
        <item x="4052"/>
        <item x="924"/>
        <item x="519"/>
        <item x="4412"/>
        <item x="3252"/>
        <item x="1184"/>
        <item x="3942"/>
        <item x="754"/>
        <item x="65"/>
        <item x="3093"/>
        <item x="384"/>
        <item x="3873"/>
        <item x="2436"/>
        <item x="4260"/>
        <item x="3742"/>
        <item x="2770"/>
        <item x="4696"/>
        <item x="1935"/>
        <item x="1806"/>
        <item x="4551"/>
        <item x="3208"/>
        <item x="383"/>
        <item x="3452"/>
        <item x="3107"/>
        <item x="3961"/>
        <item x="3308"/>
        <item x="3044"/>
        <item x="1919"/>
        <item x="1849"/>
        <item x="3805"/>
        <item x="1301"/>
        <item x="3251"/>
        <item x="3371"/>
        <item x="132"/>
        <item x="1811"/>
        <item x="1286"/>
        <item x="2812"/>
        <item x="4494"/>
        <item x="2822"/>
        <item x="1770"/>
        <item x="462"/>
        <item x="2630"/>
        <item x="4219"/>
        <item x="2765"/>
        <item x="1092"/>
        <item x="2475"/>
        <item x="4872"/>
        <item x="533"/>
        <item x="2513"/>
        <item x="3949"/>
        <item x="2979"/>
        <item x="4188"/>
        <item x="3675"/>
        <item x="425"/>
        <item x="4904"/>
        <item x="1892"/>
        <item x="4227"/>
        <item x="3214"/>
        <item x="3362"/>
        <item x="330"/>
        <item x="2283"/>
        <item x="1118"/>
        <item x="430"/>
        <item x="3977"/>
        <item x="2470"/>
        <item x="3103"/>
        <item x="4896"/>
        <item x="1060"/>
        <item x="56"/>
        <item x="312"/>
        <item x="2023"/>
        <item x="3591"/>
        <item x="1002"/>
        <item x="3312"/>
        <item x="2529"/>
        <item x="587"/>
        <item x="3023"/>
        <item x="3258"/>
        <item x="4235"/>
        <item x="301"/>
        <item x="4540"/>
        <item x="4648"/>
        <item x="4664"/>
        <item x="1257"/>
        <item x="4199"/>
        <item x="2669"/>
        <item x="968"/>
        <item x="4402"/>
        <item x="1449"/>
        <item x="2713"/>
        <item x="2542"/>
        <item x="575"/>
        <item x="684"/>
        <item x="184"/>
        <item x="58"/>
        <item x="2631"/>
        <item x="850"/>
        <item x="4603"/>
        <item x="2586"/>
        <item x="4004"/>
        <item x="3476"/>
        <item x="984"/>
        <item x="2452"/>
        <item x="1709"/>
        <item x="4293"/>
        <item x="118"/>
        <item x="1706"/>
        <item x="2733"/>
        <item x="1611"/>
        <item x="4436"/>
        <item x="2664"/>
        <item x="2984"/>
        <item x="3553"/>
        <item x="4041"/>
        <item x="2865"/>
        <item x="837"/>
        <item x="4370"/>
        <item x="3389"/>
        <item x="1099"/>
        <item x="1990"/>
        <item x="3855"/>
        <item x="4821"/>
        <item x="4832"/>
        <item x="1682"/>
        <item x="4123"/>
        <item x="937"/>
        <item x="4542"/>
        <item x="3697"/>
        <item x="282"/>
        <item x="1219"/>
        <item x="1918"/>
        <item x="2437"/>
        <item x="1852"/>
        <item x="38"/>
        <item x="4092"/>
        <item x="3788"/>
        <item x="3116"/>
        <item x="1276"/>
        <item x="3573"/>
        <item x="2351"/>
        <item x="3488"/>
        <item x="524"/>
        <item x="1744"/>
        <item x="1119"/>
        <item x="4862"/>
        <item x="4127"/>
        <item x="4382"/>
        <item x="1299"/>
        <item x="4149"/>
        <item x="3516"/>
        <item x="4202"/>
        <item x="777"/>
        <item x="48"/>
        <item x="1822"/>
        <item x="3567"/>
        <item x="3223"/>
        <item x="1886"/>
        <item x="3566"/>
        <item x="3833"/>
        <item x="1953"/>
        <item x="3499"/>
        <item x="251"/>
        <item x="3618"/>
        <item x="3035"/>
        <item x="4763"/>
        <item x="4514"/>
        <item x="2116"/>
        <item x="3494"/>
        <item x="4991"/>
        <item x="788"/>
        <item x="3419"/>
        <item x="328"/>
        <item x="1244"/>
        <item x="1155"/>
        <item x="1334"/>
        <item x="1606"/>
        <item x="2594"/>
        <item x="2105"/>
        <item x="3038"/>
        <item x="4487"/>
        <item x="3875"/>
        <item x="4306"/>
        <item x="1037"/>
        <item x="4644"/>
        <item x="2155"/>
        <item x="326"/>
        <item x="2639"/>
        <item x="129"/>
        <item x="1105"/>
        <item x="3414"/>
        <item x="452"/>
        <item x="3483"/>
        <item x="3307"/>
        <item x="3673"/>
        <item x="4394"/>
        <item x="4018"/>
        <item x="3133"/>
        <item x="2911"/>
        <item x="4941"/>
        <item x="1566"/>
        <item x="2256"/>
        <item x="4747"/>
        <item x="290"/>
        <item x="4213"/>
        <item x="3271"/>
        <item x="1650"/>
        <item x="3522"/>
        <item x="2889"/>
        <item x="4882"/>
        <item x="4756"/>
        <item x="2716"/>
        <item x="2668"/>
        <item x="4193"/>
        <item x="4602"/>
        <item x="2516"/>
        <item x="1120"/>
        <item x="1859"/>
        <item x="3141"/>
        <item x="46"/>
        <item x="4559"/>
        <item x="1923"/>
        <item x="2998"/>
        <item x="1947"/>
        <item x="482"/>
        <item x="1354"/>
        <item x="4870"/>
        <item x="3963"/>
        <item x="224"/>
        <item x="1069"/>
        <item x="3765"/>
        <item x="3654"/>
        <item x="1040"/>
        <item x="4146"/>
        <item x="1307"/>
        <item x="99"/>
        <item x="3198"/>
        <item x="601"/>
        <item x="4353"/>
        <item x="2399"/>
        <item x="3053"/>
        <item x="4512"/>
        <item x="4980"/>
        <item x="3263"/>
        <item x="793"/>
        <item x="4371"/>
        <item x="774"/>
        <item x="3926"/>
        <item x="233"/>
        <item x="4801"/>
        <item x="716"/>
        <item x="3550"/>
        <item x="1376"/>
        <item x="135"/>
        <item x="485"/>
        <item x="1341"/>
        <item x="1981"/>
        <item x="1243"/>
        <item x="1408"/>
        <item x="630"/>
        <item x="3468"/>
        <item x="4949"/>
        <item x="1645"/>
        <item x="4159"/>
        <item x="4979"/>
        <item x="4318"/>
        <item x="1855"/>
        <item x="2486"/>
        <item x="940"/>
        <item x="2989"/>
        <item x="90"/>
        <item x="2048"/>
        <item x="854"/>
        <item x="3643"/>
        <item x="1017"/>
        <item x="3278"/>
        <item x="2361"/>
        <item x="2941"/>
        <item x="2267"/>
        <item x="4309"/>
        <item x="2282"/>
        <item x="4105"/>
        <item x="1348"/>
        <item x="110"/>
        <item x="173"/>
        <item x="4275"/>
        <item x="2268"/>
        <item x="2460"/>
        <item x="2483"/>
        <item x="1837"/>
        <item x="3027"/>
        <item x="4709"/>
        <item x="3260"/>
        <item x="1651"/>
        <item x="2968"/>
        <item x="3417"/>
        <item x="1209"/>
        <item x="3575"/>
        <item x="1854"/>
        <item x="1143"/>
        <item x="1089"/>
        <item x="4634"/>
        <item x="4876"/>
        <item x="3655"/>
        <item x="1877"/>
        <item x="3257"/>
        <item x="4141"/>
        <item x="4738"/>
        <item x="4296"/>
        <item x="3726"/>
        <item x="1308"/>
        <item x="428"/>
        <item x="2644"/>
        <item x="532"/>
        <item x="2982"/>
        <item x="574"/>
        <item x="944"/>
        <item x="2125"/>
        <item x="2054"/>
        <item x="4021"/>
        <item x="2927"/>
        <item x="4321"/>
        <item x="1504"/>
        <item x="237"/>
        <item x="1108"/>
        <item x="3739"/>
        <item x="3148"/>
        <item x="2934"/>
        <item x="2558"/>
        <item x="2976"/>
        <item x="2197"/>
        <item x="1004"/>
        <item x="3975"/>
        <item x="417"/>
        <item x="3358"/>
        <item x="3031"/>
        <item x="2753"/>
        <item x="2985"/>
        <item x="308"/>
        <item x="567"/>
        <item x="838"/>
        <item x="4907"/>
        <item x="2598"/>
        <item x="2214"/>
        <item x="1248"/>
        <item x="4406"/>
        <item x="721"/>
        <item x="885"/>
        <item x="1501"/>
        <item x="445"/>
        <item x="2684"/>
        <item x="867"/>
        <item x="4706"/>
        <item x="3985"/>
        <item x="3704"/>
        <item x="534"/>
        <item x="2813"/>
        <item x="758"/>
        <item x="3303"/>
        <item x="2285"/>
        <item x="710"/>
        <item x="4036"/>
        <item x="2157"/>
        <item x="2930"/>
        <item x="4307"/>
        <item x="2078"/>
        <item x="3426"/>
        <item x="4077"/>
        <item x="1380"/>
        <item x="4953"/>
        <item x="1433"/>
        <item x="4062"/>
        <item x="3928"/>
        <item x="2574"/>
        <item x="4640"/>
        <item x="1227"/>
        <item x="1438"/>
        <item x="450"/>
        <item x="2798"/>
        <item x="283"/>
        <item x="4242"/>
        <item x="1685"/>
        <item x="2857"/>
        <item x="1190"/>
        <item x="1335"/>
        <item x="3787"/>
        <item x="3700"/>
        <item x="1641"/>
        <item x="4467"/>
        <item x="2971"/>
        <item x="3377"/>
        <item x="3341"/>
        <item x="3368"/>
        <item x="92"/>
        <item x="1016"/>
        <item x="2099"/>
        <item x="4486"/>
        <item x="581"/>
        <item x="845"/>
        <item x="2114"/>
        <item x="338"/>
        <item x="628"/>
        <item x="1870"/>
        <item x="2960"/>
        <item x="4206"/>
        <item x="4596"/>
        <item x="986"/>
        <item x="2823"/>
        <item x="3249"/>
        <item x="2755"/>
        <item x="1342"/>
        <item x="1696"/>
        <item x="2521"/>
        <item x="4050"/>
        <item x="1810"/>
        <item x="1013"/>
        <item x="679"/>
        <item x="3695"/>
        <item x="2703"/>
        <item x="368"/>
        <item x="1268"/>
        <item x="3868"/>
        <item x="253"/>
        <item x="969"/>
        <item x="4347"/>
        <item x="2462"/>
        <item x="419"/>
        <item x="2912"/>
        <item x="4928"/>
        <item x="3009"/>
        <item x="2033"/>
        <item x="2000"/>
        <item x="35"/>
        <item x="1319"/>
        <item x="1443"/>
        <item x="815"/>
        <item x="2636"/>
        <item x="2924"/>
        <item x="3612"/>
        <item x="2295"/>
        <item x="2987"/>
        <item x="3126"/>
        <item x="2359"/>
        <item x="1396"/>
        <item x="2395"/>
        <item x="3359"/>
        <item x="4674"/>
        <item x="455"/>
        <item x="2603"/>
        <item x="176"/>
        <item x="4048"/>
        <item x="447"/>
        <item x="886"/>
        <item x="4051"/>
        <item x="2807"/>
        <item x="89"/>
        <item x="3217"/>
        <item x="2412"/>
        <item x="4717"/>
        <item x="2252"/>
        <item x="804"/>
        <item x="2241"/>
        <item x="1445"/>
        <item x="2006"/>
        <item x="2565"/>
        <item x="2613"/>
        <item x="3455"/>
        <item x="3972"/>
        <item x="4032"/>
        <item x="273"/>
        <item x="4822"/>
        <item x="2505"/>
        <item x="1426"/>
        <item x="2162"/>
        <item x="541"/>
        <item x="3903"/>
        <item x="1547"/>
        <item x="480"/>
        <item x="3454"/>
        <item x="4016"/>
        <item x="1940"/>
        <item x="1032"/>
        <item x="661"/>
        <item x="397"/>
        <item x="3969"/>
        <item x="551"/>
        <item x="4527"/>
        <item x="1907"/>
        <item x="3967"/>
        <item x="418"/>
        <item x="4617"/>
        <item x="2689"/>
        <item x="2360"/>
        <item x="3074"/>
        <item x="1110"/>
        <item x="3180"/>
        <item x="281"/>
        <item x="2936"/>
        <item x="1920"/>
        <item x="2494"/>
        <item x="2617"/>
        <item x="3557"/>
        <item x="2371"/>
        <item x="163"/>
        <item x="961"/>
        <item x="1024"/>
        <item x="4399"/>
        <item x="3604"/>
        <item x="3193"/>
        <item x="4245"/>
        <item x="409"/>
        <item x="3773"/>
        <item x="1784"/>
        <item x="2068"/>
        <item x="4672"/>
        <item x="1993"/>
        <item x="2881"/>
        <item x="726"/>
        <item x="1639"/>
        <item x="1819"/>
        <item x="1778"/>
        <item x="3207"/>
        <item x="278"/>
        <item x="4014"/>
        <item x="1431"/>
        <item x="4990"/>
        <item x="2174"/>
        <item x="2128"/>
        <item x="3408"/>
        <item x="1610"/>
        <item x="1316"/>
        <item x="2300"/>
        <item x="1804"/>
        <item x="3586"/>
        <item x="4168"/>
        <item x="4852"/>
        <item x="2817"/>
        <item x="1193"/>
        <item x="1988"/>
        <item x="1071"/>
        <item x="4441"/>
        <item x="4618"/>
        <item x="2077"/>
        <item x="772"/>
        <item x="3445"/>
        <item x="3664"/>
        <item x="2938"/>
        <item x="1518"/>
        <item x="3244"/>
        <item x="3407"/>
        <item x="1156"/>
        <item x="2862"/>
        <item x="4745"/>
        <item x="1657"/>
        <item x="805"/>
        <item x="3974"/>
        <item x="4027"/>
        <item x="2722"/>
        <item x="554"/>
        <item x="4967"/>
        <item x="2660"/>
        <item x="2373"/>
        <item x="3920"/>
        <item x="4153"/>
        <item x="1182"/>
        <item x="277"/>
        <item x="75"/>
        <item x="3311"/>
        <item x="1805"/>
        <item x="2537"/>
        <item x="3747"/>
        <item x="4875"/>
        <item x="853"/>
        <item x="1731"/>
        <item x="945"/>
        <item x="3712"/>
        <item x="3118"/>
        <item x="1116"/>
        <item x="1603"/>
        <item x="3048"/>
        <item x="4915"/>
        <item x="3781"/>
        <item x="2951"/>
        <item x="4366"/>
        <item x="2887"/>
        <item x="2284"/>
        <item x="3579"/>
        <item x="846"/>
        <item x="4522"/>
        <item x="4037"/>
        <item x="3144"/>
        <item x="4363"/>
        <item x="212"/>
        <item x="1648"/>
        <item x="1267"/>
        <item x="3940"/>
        <item x="4877"/>
        <item x="1208"/>
        <item x="4476"/>
        <item x="208"/>
        <item x="3150"/>
        <item x="4152"/>
        <item x="2821"/>
        <item x="189"/>
        <item x="2939"/>
        <item x="1607"/>
        <item x="2271"/>
        <item x="2632"/>
        <item x="1913"/>
        <item x="751"/>
        <item x="4837"/>
        <item x="2915"/>
        <item x="2933"/>
        <item x="2242"/>
        <item x="1759"/>
        <item x="4939"/>
        <item x="4218"/>
        <item x="4662"/>
        <item x="2385"/>
        <item x="4039"/>
        <item x="3740"/>
        <item x="1401"/>
        <item x="1266"/>
        <item x="3518"/>
        <item x="4797"/>
        <item x="214"/>
        <item x="313"/>
        <item x="913"/>
        <item x="4957"/>
        <item x="2040"/>
        <item x="286"/>
        <item x="597"/>
        <item x="715"/>
        <item x="2496"/>
        <item x="2276"/>
        <item x="4771"/>
        <item x="2341"/>
        <item x="3114"/>
        <item x="4691"/>
        <item x="1079"/>
        <item x="4428"/>
        <item x="4102"/>
        <item x="1514"/>
        <item x="4276"/>
        <item x="659"/>
        <item x="1222"/>
        <item x="2585"/>
        <item x="4176"/>
        <item x="3711"/>
        <item x="3172"/>
        <item x="2888"/>
        <item x="1250"/>
        <item x="1012"/>
        <item x="962"/>
        <item x="4831"/>
        <item x="4305"/>
        <item x="2139"/>
        <item x="2873"/>
        <item x="976"/>
        <item x="809"/>
        <item x="3798"/>
        <item x="376"/>
        <item x="3010"/>
        <item x="1000"/>
        <item x="4762"/>
        <item x="4749"/>
        <item x="227"/>
        <item x="4294"/>
        <item x="3699"/>
        <item x="4803"/>
        <item x="3183"/>
        <item x="4034"/>
        <item x="4236"/>
        <item x="1200"/>
        <item x="2444"/>
        <item x="1191"/>
        <item x="3346"/>
        <item x="3760"/>
        <item x="3885"/>
        <item x="3147"/>
        <item x="980"/>
        <item x="1878"/>
        <item x="2251"/>
        <item x="2296"/>
        <item x="513"/>
        <item x="3186"/>
        <item x="1259"/>
        <item x="154"/>
        <item x="2906"/>
        <item x="3395"/>
        <item x="4458"/>
        <item x="2012"/>
        <item x="1353"/>
        <item x="1609"/>
        <item x="2018"/>
        <item x="2931"/>
        <item x="3533"/>
        <item x="4490"/>
        <item x="884"/>
        <item x="1177"/>
        <item x="4241"/>
        <item x="2672"/>
        <item x="1862"/>
        <item x="2443"/>
        <item x="3714"/>
        <item x="2357"/>
        <item x="3505"/>
        <item x="295"/>
        <item x="2189"/>
        <item x="2826"/>
        <item x="2974"/>
        <item x="3302"/>
        <item x="2837"/>
        <item x="2171"/>
        <item x="4847"/>
        <item x="1550"/>
        <item x="2510"/>
        <item x="708"/>
        <item x="3491"/>
        <item x="421"/>
        <item x="1749"/>
        <item x="3276"/>
        <item x="1159"/>
        <item x="4324"/>
        <item x="1212"/>
        <item x="4253"/>
        <item x="1570"/>
        <item x="3668"/>
        <item x="4491"/>
        <item x="3823"/>
        <item x="160"/>
        <item x="2375"/>
        <item x="1188"/>
        <item x="4283"/>
        <item x="4225"/>
        <item x="497"/>
        <item x="3030"/>
        <item x="2901"/>
        <item x="528"/>
        <item x="1154"/>
        <item x="3715"/>
        <item x="4686"/>
        <item x="2896"/>
        <item x="4626"/>
        <item x="337"/>
        <item x="2724"/>
        <item x="3161"/>
        <item x="1117"/>
        <item x="270"/>
        <item x="3283"/>
        <item x="2474"/>
        <item x="3464"/>
        <item x="4029"/>
        <item x="201"/>
        <item x="672"/>
        <item x="2315"/>
        <item x="1760"/>
        <item x="3299"/>
        <item x="4642"/>
        <item x="3793"/>
        <item x="3587"/>
        <item x="1203"/>
        <item x="4262"/>
        <item x="2688"/>
        <item x="3410"/>
        <item x="3219"/>
        <item x="1674"/>
        <item x="1588"/>
        <item x="4300"/>
        <item x="1936"/>
        <item x="1151"/>
        <item x="3474"/>
        <item x="3158"/>
        <item x="2552"/>
        <item x="2705"/>
        <item x="925"/>
        <item x="4475"/>
        <item x="2736"/>
        <item x="3623"/>
        <item x="735"/>
        <item x="1346"/>
        <item x="688"/>
        <item x="3139"/>
        <item x="1056"/>
        <item x="4639"/>
        <item x="2711"/>
        <item x="4612"/>
        <item x="3636"/>
        <item x="2348"/>
        <item x="4330"/>
        <item x="4440"/>
        <item x="4331"/>
        <item x="3293"/>
        <item x="1109"/>
        <item x="2045"/>
        <item x="503"/>
        <item x="406"/>
        <item x="4919"/>
        <item x="4488"/>
        <item x="4570"/>
        <item x="3584"/>
        <item x="4578"/>
        <item x="1381"/>
        <item x="3338"/>
        <item x="4150"/>
        <item x="4425"/>
        <item x="4117"/>
        <item x="856"/>
        <item x="859"/>
        <item x="2434"/>
        <item x="2686"/>
        <item x="2891"/>
        <item x="1472"/>
        <item x="3669"/>
        <item x="1328"/>
        <item x="4045"/>
        <item x="4766"/>
        <item x="492"/>
        <item x="988"/>
        <item x="3794"/>
        <item x="2127"/>
        <item x="2555"/>
        <item x="2999"/>
        <item x="681"/>
        <item x="2610"/>
        <item x="3547"/>
        <item x="1601"/>
        <item x="4539"/>
        <item x="1525"/>
        <item x="1741"/>
        <item x="1179"/>
        <item x="2196"/>
        <item x="4661"/>
        <item x="1896"/>
        <item x="4828"/>
        <item x="3381"/>
        <item x="782"/>
        <item x="2051"/>
        <item x="4368"/>
        <item x="2570"/>
        <item x="4015"/>
        <item x="1"/>
        <item x="1215"/>
        <item x="1216"/>
        <item x="97"/>
        <item x="1379"/>
        <item x="4078"/>
        <item x="2079"/>
        <item x="3588"/>
        <item x="4802"/>
        <item x="2908"/>
        <item x="2835"/>
        <item x="2852"/>
        <item x="848"/>
        <item x="1701"/>
        <item x="1229"/>
        <item x="1407"/>
        <item x="4806"/>
        <item x="2317"/>
        <item x="3201"/>
        <item x="826"/>
        <item x="4171"/>
        <item x="3203"/>
        <item x="3665"/>
        <item x="4593"/>
        <item x="985"/>
        <item x="3871"/>
        <item x="2111"/>
        <item x="318"/>
        <item x="2778"/>
        <item x="1357"/>
        <item x="3112"/>
        <item x="143"/>
        <item x="4162"/>
        <item x="2975"/>
        <item x="2039"/>
        <item x="3736"/>
        <item x="3847"/>
        <item x="2288"/>
        <item x="4507"/>
        <item x="539"/>
        <item x="2845"/>
        <item x="504"/>
        <item x="1783"/>
        <item x="1831"/>
        <item x="4057"/>
        <item x="2205"/>
        <item x="1161"/>
        <item x="4981"/>
        <item x="2557"/>
        <item x="4063"/>
        <item x="4421"/>
        <item x="740"/>
        <item x="996"/>
        <item x="4195"/>
        <item x="2940"/>
        <item x="466"/>
        <item x="3803"/>
        <item x="3369"/>
        <item x="2700"/>
        <item x="1833"/>
        <item x="3705"/>
        <item x="4630"/>
        <item x="1815"/>
        <item x="2721"/>
        <item x="1347"/>
        <item x="193"/>
        <item x="4381"/>
        <item x="4205"/>
        <item x="3723"/>
        <item x="4064"/>
        <item x="4657"/>
        <item x="4620"/>
        <item x="4913"/>
        <item x="2459"/>
        <item x="2620"/>
        <item x="1078"/>
        <item x="1894"/>
        <item x="642"/>
        <item x="2528"/>
        <item x="816"/>
        <item x="2590"/>
        <item x="4653"/>
        <item x="4450"/>
        <item x="720"/>
        <item x="1042"/>
        <item x="2550"/>
        <item x="762"/>
        <item x="4483"/>
        <item x="2959"/>
        <item x="800"/>
        <item x="32"/>
        <item x="3991"/>
        <item x="1205"/>
        <item x="4638"/>
        <item x="2254"/>
        <item x="3732"/>
        <item x="4120"/>
        <item x="3138"/>
        <item x="3779"/>
        <item x="481"/>
        <item x="1740"/>
        <item x="896"/>
        <item x="695"/>
        <item x="3289"/>
        <item x="3481"/>
        <item x="306"/>
        <item x="1584"/>
        <item x="2476"/>
        <item x="3996"/>
        <item x="3402"/>
        <item x="1541"/>
        <item x="4002"/>
        <item x="4138"/>
        <item x="3797"/>
        <item x="717"/>
        <item x="3273"/>
        <item x="4590"/>
        <item x="3513"/>
        <item x="3394"/>
        <item x="2466"/>
        <item x="4443"/>
        <item x="325"/>
        <item x="3682"/>
        <item x="3981"/>
        <item x="952"/>
        <item x="1556"/>
        <item x="2551"/>
        <item x="1666"/>
        <item x="3082"/>
        <item x="1087"/>
        <item x="45"/>
        <item x="2094"/>
        <item x="4591"/>
        <item x="175"/>
        <item x="1765"/>
        <item x="3986"/>
        <item x="4349"/>
        <item x="4943"/>
        <item x="4868"/>
        <item x="221"/>
        <item x="3979"/>
        <item x="4426"/>
        <item x="104"/>
        <item x="159"/>
        <item x="4478"/>
        <item x="3716"/>
        <item x="622"/>
        <item x="4785"/>
        <item x="3814"/>
        <item x="3237"/>
        <item x="4857"/>
        <item x="349"/>
        <item x="1885"/>
        <item x="2278"/>
        <item x="4529"/>
        <item x="1921"/>
        <item x="4498"/>
        <item x="2859"/>
        <item x="3367"/>
        <item x="1115"/>
        <item x="3751"/>
        <item x="4910"/>
        <item x="2036"/>
        <item x="4748"/>
        <item x="1535"/>
        <item x="4730"/>
        <item x="3039"/>
        <item x="3651"/>
        <item x="27"/>
        <item x="741"/>
        <item x="981"/>
        <item x="3857"/>
        <item x="77"/>
        <item x="746"/>
        <item x="1195"/>
        <item x="3459"/>
        <item x="3658"/>
        <item x="2380"/>
        <item x="2270"/>
        <item x="3882"/>
        <item x="4621"/>
        <item x="4106"/>
        <item x="2495"/>
        <item x="2431"/>
        <item x="1059"/>
        <item x="880"/>
        <item x="835"/>
        <item x="507"/>
        <item x="4203"/>
        <item x="4984"/>
        <item x="3707"/>
        <item x="4690"/>
        <item x="73"/>
        <item x="500"/>
        <item x="2953"/>
        <item x="3364"/>
        <item x="1903"/>
        <item x="993"/>
        <item x="4651"/>
        <item x="4059"/>
        <item x="4581"/>
        <item x="4692"/>
        <item x="979"/>
        <item x="372"/>
        <item x="3492"/>
        <item x="4215"/>
        <item x="4118"/>
        <item x="122"/>
        <item x="2067"/>
        <item x="3240"/>
        <item x="1579"/>
        <item x="1142"/>
        <item x="274"/>
        <item x="4945"/>
        <item x="14"/>
        <item x="3911"/>
        <item x="1532"/>
        <item x="3091"/>
        <item x="3601"/>
        <item x="3589"/>
        <item x="643"/>
        <item x="4733"/>
        <item x="3385"/>
        <item x="407"/>
        <item x="852"/>
        <item x="2640"/>
        <item x="3117"/>
        <item x="465"/>
        <item x="3282"/>
        <item x="1479"/>
        <item x="4856"/>
        <item x="2092"/>
        <item x="4587"/>
        <item x="2701"/>
        <item x="314"/>
        <item x="460"/>
        <item x="2992"/>
        <item x="112"/>
        <item x="88"/>
        <item x="1245"/>
        <item x="3456"/>
        <item x="2690"/>
        <item x="4071"/>
        <item x="1587"/>
        <item x="827"/>
        <item x="487"/>
        <item x="3108"/>
        <item x="2740"/>
        <item x="2749"/>
        <item x="1711"/>
        <item x="2047"/>
        <item x="1751"/>
        <item x="2952"/>
        <item x="222"/>
        <item x="2519"/>
        <item x="738"/>
        <item x="4442"/>
        <item x="910"/>
        <item x="3508"/>
        <item x="3343"/>
        <item x="2458"/>
        <item x="2365"/>
        <item x="617"/>
        <item x="3156"/>
        <item x="3526"/>
        <item x="3644"/>
        <item x="1100"/>
        <item x="3804"/>
        <item x="4685"/>
        <item x="4313"/>
        <item x="1198"/>
        <item x="3649"/>
        <item x="4268"/>
        <item x="1776"/>
        <item x="4550"/>
        <item x="2222"/>
        <item x="1995"/>
        <item x="4484"/>
        <item x="3867"/>
        <item x="1954"/>
        <item x="1451"/>
        <item x="2932"/>
        <item x="2969"/>
        <item x="1814"/>
        <item x="3019"/>
        <item x="493"/>
        <item x="2556"/>
        <item x="1787"/>
        <item x="4248"/>
        <item x="1070"/>
        <item x="423"/>
        <item x="4954"/>
        <item x="2255"/>
        <item x="4518"/>
        <item x="2176"/>
        <item x="23"/>
        <item x="638"/>
        <item x="4521"/>
        <item x="3948"/>
        <item x="517"/>
        <item x="4465"/>
        <item x="3880"/>
        <item x="3753"/>
        <item x="2626"/>
        <item x="2648"/>
        <item x="4230"/>
        <item x="1340"/>
        <item x="3744"/>
        <item x="102"/>
        <item x="3268"/>
        <item x="1077"/>
        <item x="1994"/>
        <item x="2894"/>
        <item x="2691"/>
        <item x="3639"/>
        <item x="1662"/>
        <item x="4978"/>
        <item x="4893"/>
        <item x="3965"/>
        <item x="2187"/>
        <item x="4817"/>
        <item x="1263"/>
        <item x="1676"/>
        <item x="3617"/>
        <item x="4561"/>
        <item x="749"/>
        <item x="167"/>
        <item x="3040"/>
        <item x="3399"/>
        <item x="2805"/>
        <item x="2956"/>
        <item x="668"/>
        <item x="4860"/>
        <item x="3663"/>
        <item x="1031"/>
        <item x="3689"/>
        <item x="342"/>
        <item x="1416"/>
        <item x="1580"/>
        <item x="2501"/>
        <item x="3321"/>
        <item x="3597"/>
        <item x="4129"/>
        <item x="2230"/>
        <item x="3199"/>
        <item x="789"/>
        <item x="2916"/>
        <item x="1452"/>
        <item x="1292"/>
        <item x="784"/>
        <item x="2038"/>
        <item x="3498"/>
        <item x="1287"/>
        <item x="3565"/>
        <item x="3679"/>
        <item x="953"/>
        <item x="3653"/>
        <item x="62"/>
        <item x="2606"/>
        <item x="1011"/>
        <item x="2811"/>
        <item x="2525"/>
        <item x="2352"/>
        <item x="3055"/>
        <item x="1629"/>
        <item x="2438"/>
        <item x="3691"/>
        <item x="3690"/>
        <item x="2161"/>
        <item x="4795"/>
        <item x="3363"/>
        <item x="2756"/>
        <item x="2091"/>
        <item x="736"/>
        <item x="4333"/>
        <item x="1842"/>
        <item x="3033"/>
        <item x="3688"/>
        <item x="1663"/>
        <item x="186"/>
        <item x="138"/>
        <item x="1505"/>
        <item x="1817"/>
        <item x="74"/>
        <item x="2656"/>
        <item x="141"/>
        <item x="1866"/>
        <item x="580"/>
        <item x="572"/>
        <item x="250"/>
        <item x="24"/>
        <item x="3634"/>
        <item x="3754"/>
        <item x="4258"/>
        <item x="4883"/>
        <item x="1565"/>
        <item x="3683"/>
        <item x="801"/>
        <item x="3416"/>
        <item x="2829"/>
        <item x="707"/>
        <item x="1456"/>
        <item x="1912"/>
        <item x="3439"/>
        <item x="2642"/>
        <item x="563"/>
        <item x="4560"/>
        <item x="2059"/>
        <item x="3001"/>
        <item x="3602"/>
        <item x="834"/>
        <item x="3812"/>
        <item x="117"/>
        <item x="4040"/>
        <item x="20"/>
        <item x="2531"/>
        <item x="4097"/>
        <item x="3178"/>
        <item x="1322"/>
        <item x="440"/>
        <item x="3415"/>
        <item x="3029"/>
        <item x="1076"/>
        <item x="2422"/>
        <item x="946"/>
        <item x="2561"/>
        <item x="4714"/>
        <item x="658"/>
        <item x="4340"/>
        <item x="4356"/>
        <item x="4376"/>
        <item x="4244"/>
        <item x="1763"/>
        <item x="4783"/>
        <item x="1632"/>
        <item x="2646"/>
        <item x="1022"/>
        <item x="80"/>
        <item x="4345"/>
        <item x="3157"/>
        <item x="357"/>
        <item x="3450"/>
        <item x="472"/>
        <item x="400"/>
        <item x="4859"/>
        <item x="2233"/>
        <item x="4700"/>
        <item x="2575"/>
        <item x="4721"/>
        <item x="1271"/>
        <item x="2280"/>
        <item x="1061"/>
        <item x="1241"/>
        <item x="1779"/>
        <item x="3128"/>
        <item x="4881"/>
        <item x="1626"/>
        <item x="3966"/>
        <item x="830"/>
        <item x="3600"/>
        <item x="1025"/>
        <item x="57"/>
        <item x="3087"/>
        <item x="1830"/>
        <item x="705"/>
        <item x="686"/>
        <item x="4413"/>
        <item x="2355"/>
        <item x="1165"/>
        <item x="248"/>
        <item x="2334"/>
        <item x="134"/>
        <item x="4056"/>
        <item x="4238"/>
        <item x="4047"/>
        <item x="3077"/>
        <item x="217"/>
        <item x="882"/>
        <item x="3188"/>
        <item x="2795"/>
        <item x="4718"/>
        <item x="2416"/>
        <item x="4633"/>
        <item x="111"/>
        <item x="4790"/>
        <item x="3212"/>
        <item x="1238"/>
        <item x="819"/>
        <item x="1567"/>
        <item x="2694"/>
        <item x="1677"/>
        <item x="2524"/>
        <item x="2143"/>
        <item x="4189"/>
        <item x="454"/>
        <item x="1465"/>
        <item x="991"/>
        <item x="2019"/>
        <item x="994"/>
        <item x="1915"/>
        <item x="4558"/>
        <item x="1133"/>
        <item x="4950"/>
        <item x="2053"/>
        <item x="1865"/>
        <item x="1628"/>
        <item x="304"/>
        <item x="3018"/>
        <item x="1838"/>
        <item x="612"/>
        <item x="2507"/>
        <item x="678"/>
        <item x="4519"/>
        <item x="1172"/>
        <item x="4900"/>
        <item x="977"/>
        <item x="4212"/>
        <item x="3801"/>
        <item x="3860"/>
        <item x="3891"/>
        <item x="1970"/>
        <item x="4966"/>
        <item x="3111"/>
        <item x="2917"/>
        <item x="2560"/>
        <item x="902"/>
        <item x="1015"/>
        <item x="3642"/>
        <item x="3893"/>
        <item x="3772"/>
        <item x="4855"/>
        <item x="1526"/>
        <item x="671"/>
        <item x="3946"/>
        <item x="3983"/>
        <item x="895"/>
        <item x="2962"/>
        <item x="1690"/>
        <item x="899"/>
        <item x="1658"/>
        <item x="3626"/>
        <item x="1534"/>
        <item x="3859"/>
        <item x="2864"/>
        <item x="2332"/>
        <item x="4505"/>
        <item x="2237"/>
        <item x="1881"/>
        <item x="1171"/>
        <item x="651"/>
        <item x="1098"/>
        <item x="1717"/>
        <item x="900"/>
        <item x="4005"/>
        <item x="399"/>
        <item x="1636"/>
        <item x="2333"/>
        <item x="2754"/>
        <item x="144"/>
        <item x="3210"/>
        <item x="1517"/>
        <item x="582"/>
        <item x="1788"/>
        <item x="2003"/>
        <item x="4623"/>
        <item x="3477"/>
        <item x="3792"/>
        <item x="763"/>
        <item x="1058"/>
        <item x="3970"/>
        <item x="2527"/>
        <item x="1575"/>
        <item x="1757"/>
        <item x="4597"/>
        <item x="215"/>
        <item x="4544"/>
        <item x="1683"/>
        <item x="3480"/>
        <item x="1948"/>
        <item x="3124"/>
        <item x="4460"/>
        <item x="3520"/>
        <item x="1549"/>
        <item x="2653"/>
        <item x="2682"/>
        <item x="3209"/>
        <item x="3650"/>
        <item x="3809"/>
        <item x="4277"/>
        <item x="4031"/>
        <item x="1599"/>
        <item x="2725"/>
        <item x="2085"/>
        <item x="3084"/>
        <item x="1794"/>
        <item x="1602"/>
        <item x="2389"/>
        <item x="4100"/>
        <item x="2676"/>
        <item x="870"/>
        <item x="4679"/>
        <item x="4373"/>
        <item x="2799"/>
        <item x="4013"/>
        <item x="185"/>
        <item x="4419"/>
        <item x="4963"/>
        <item x="1164"/>
        <item x="1073"/>
        <item x="3496"/>
        <item x="2702"/>
        <item x="260"/>
        <item x="2922"/>
        <item x="2497"/>
        <item x="3319"/>
        <item x="905"/>
        <item x="535"/>
        <item x="426"/>
        <item x="4589"/>
        <item x="3063"/>
        <item x="333"/>
        <item x="4764"/>
        <item x="2797"/>
        <item x="2250"/>
        <item x="3298"/>
        <item x="3701"/>
        <item x="1932"/>
        <item x="3305"/>
        <item x="2731"/>
        <item x="1387"/>
        <item x="1378"/>
        <item x="2179"/>
        <item x="2010"/>
        <item x="3134"/>
        <item x="4156"/>
        <item x="2463"/>
        <item x="362"/>
        <item x="566"/>
        <item x="1375"/>
        <item x="3428"/>
        <item x="550"/>
        <item x="3487"/>
        <item x="1296"/>
        <item x="796"/>
        <item x="2860"/>
        <item x="4295"/>
        <item x="2427"/>
        <item x="1572"/>
        <item x="2063"/>
        <item x="2830"/>
        <item x="4646"/>
        <item x="2983"/>
        <item x="4887"/>
        <item x="903"/>
        <item x="4348"/>
        <item x="3202"/>
        <item x="1490"/>
        <item x="1786"/>
        <item x="649"/>
        <item x="4383"/>
        <item x="655"/>
        <item x="633"/>
        <item x="4493"/>
        <item x="4272"/>
        <item x="627"/>
        <item x="2286"/>
        <item x="2538"/>
        <item x="3759"/>
        <item x="4151"/>
        <item x="3466"/>
        <item x="2178"/>
        <item x="4"/>
        <item x="3521"/>
        <item x="294"/>
        <item x="1349"/>
        <item x="4137"/>
        <item x="813"/>
        <item x="568"/>
        <item x="3799"/>
        <item x="1332"/>
        <item x="363"/>
        <item x="3120"/>
        <item x="4830"/>
        <item x="928"/>
        <item x="4172"/>
        <item x="948"/>
        <item x="161"/>
        <item x="2790"/>
        <item x="2616"/>
        <item x="836"/>
        <item x="1317"/>
        <item x="1204"/>
        <item x="3096"/>
        <item x="1323"/>
        <item x="3132"/>
        <item x="1391"/>
        <item x="4074"/>
        <item x="556"/>
        <item x="371"/>
        <item x="4629"/>
        <item x="3851"/>
        <item x="2450"/>
        <item x="2138"/>
        <item x="4916"/>
        <item x="2363"/>
        <item x="1444"/>
        <item x="3058"/>
        <item x="4935"/>
        <item x="4537"/>
        <item x="2481"/>
        <item x="1326"/>
        <item x="1097"/>
        <item x="203"/>
        <item x="4178"/>
        <item x="3130"/>
        <item x="2134"/>
        <item x="3640"/>
        <item x="662"/>
        <item x="2404"/>
        <item x="1708"/>
        <item x="95"/>
        <item x="3780"/>
        <item x="1613"/>
        <item x="3581"/>
        <item x="4344"/>
        <item x="3815"/>
        <item x="1170"/>
        <item x="2374"/>
        <item x="2025"/>
        <item x="415"/>
        <item x="230"/>
        <item x="1785"/>
        <item x="4008"/>
        <item x="3938"/>
        <item x="963"/>
        <item x="4982"/>
        <item x="4496"/>
        <item x="4608"/>
        <item x="1789"/>
        <item x="719"/>
        <item x="3625"/>
        <item x="2492"/>
        <item x="739"/>
        <item x="2075"/>
        <item x="404"/>
        <item x="3693"/>
        <item x="2426"/>
        <item x="3484"/>
        <item x="1386"/>
        <item x="341"/>
        <item x="2293"/>
        <item x="4627"/>
        <item x="3434"/>
        <item x="107"/>
        <item x="863"/>
        <item x="2993"/>
        <item x="4463"/>
        <item x="3354"/>
        <item x="3577"/>
        <item x="1487"/>
        <item x="874"/>
        <item x="228"/>
        <item x="4601"/>
        <item x="4109"/>
        <item x="4888"/>
        <item x="1260"/>
        <item x="2080"/>
        <item x="76"/>
        <item x="2768"/>
        <item x="2084"/>
        <item x="4948"/>
        <item x="1530"/>
        <item x="1826"/>
        <item x="781"/>
        <item x="3750"/>
        <item x="229"/>
        <item x="3025"/>
        <item x="4854"/>
        <item x="2607"/>
        <item x="797"/>
        <item x="1033"/>
        <item x="192"/>
        <item x="1906"/>
        <item x="2433"/>
        <item x="1146"/>
        <item x="3582"/>
        <item x="3545"/>
        <item x="823"/>
        <item x="3776"/>
        <item x="4231"/>
        <item x="1213"/>
        <item x="3784"/>
        <item x="3021"/>
        <item x="1693"/>
        <item x="499"/>
        <item x="3448"/>
        <item x="4775"/>
        <item x="1343"/>
        <item x="3320"/>
        <item x="494"/>
        <item x="527"/>
        <item x="3205"/>
        <item x="2442"/>
        <item x="6"/>
        <item x="4583"/>
        <item x="4046"/>
        <item x="3735"/>
        <item x="4556"/>
        <item x="4844"/>
        <item x="3671"/>
        <item x="906"/>
        <item x="4974"/>
        <item x="2083"/>
        <item x="1671"/>
        <item x="829"/>
        <item x="1048"/>
        <item x="1258"/>
        <item x="4889"/>
        <item x="1949"/>
        <item x="3461"/>
        <item x="1716"/>
        <item x="4567"/>
        <item x="4557"/>
        <item x="2785"/>
        <item x="329"/>
        <item x="381"/>
        <item x="488"/>
        <item x="4042"/>
        <item x="4192"/>
        <item x="4365"/>
        <item x="345"/>
        <item x="2717"/>
        <item x="3578"/>
        <item x="458"/>
        <item x="4204"/>
        <item x="1928"/>
        <item x="1714"/>
        <item x="4082"/>
        <item x="4541"/>
        <item x="1180"/>
        <item x="4965"/>
        <item x="3078"/>
        <item x="3511"/>
        <item x="1418"/>
        <item x="1068"/>
        <item x="1934"/>
        <item x="4918"/>
        <item x="395"/>
        <item x="4346"/>
        <item x="552"/>
        <item x="2833"/>
        <item x="145"/>
        <item x="78"/>
        <item x="1402"/>
        <item x="1614"/>
        <item x="2988"/>
        <item x="4520"/>
        <item x="2027"/>
        <item x="354"/>
        <item x="958"/>
        <item x="4033"/>
        <item x="787"/>
        <item x="123"/>
        <item x="1989"/>
        <item x="4224"/>
        <item x="2791"/>
        <item x="2301"/>
        <item x="3269"/>
        <item x="3572"/>
        <item x="2349"/>
        <item x="3563"/>
        <item x="868"/>
        <item x="624"/>
        <item x="4020"/>
        <item x="1350"/>
        <item x="4298"/>
        <item x="3196"/>
        <item x="1450"/>
        <item x="2963"/>
        <item x="1482"/>
        <item x="4128"/>
        <item x="3227"/>
        <item x="3836"/>
        <item x="932"/>
        <item x="2577"/>
        <item x="713"/>
        <item x="3997"/>
        <item x="2424"/>
        <item x="1410"/>
        <item x="393"/>
        <item x="2514"/>
        <item x="1809"/>
        <item x="2681"/>
        <item x="1780"/>
        <item x="1270"/>
        <item x="1393"/>
        <item x="1039"/>
        <item x="821"/>
        <item x="1454"/>
        <item x="4226"/>
        <item x="1803"/>
        <item x="1950"/>
        <item x="4447"/>
        <item x="1574"/>
        <item x="2316"/>
        <item x="1206"/>
        <item x="1448"/>
        <item x="2013"/>
        <item x="696"/>
        <item x="1149"/>
        <item x="1221"/>
        <item x="890"/>
        <item x="2137"/>
        <item x="2089"/>
        <item x="4116"/>
        <item x="1503"/>
        <item x="3501"/>
        <item x="3471"/>
        <item x="3943"/>
        <item x="3990"/>
        <item x="3968"/>
        <item x="570"/>
        <item x="616"/>
        <item x="137"/>
        <item x="1112"/>
        <item x="3071"/>
        <item x="3854"/>
        <item x="2227"/>
        <item x="1978"/>
        <item x="3189"/>
        <item x="670"/>
        <item x="901"/>
        <item x="515"/>
        <item x="4145"/>
        <item x="3259"/>
        <item x="682"/>
        <item x="3256"/>
        <item x="239"/>
        <item x="1908"/>
        <item x="4816"/>
        <item x="3400"/>
        <item x="1910"/>
        <item x="4908"/>
        <item x="120"/>
        <item x="478"/>
        <item x="2396"/>
        <item x="131"/>
        <item x="156"/>
        <item x="1986"/>
        <item x="3264"/>
        <item x="2417"/>
        <item x="3331"/>
        <item x="1827"/>
        <item x="2472"/>
        <item x="4885"/>
        <item x="2198"/>
        <item x="3908"/>
        <item x="310"/>
        <item x="1145"/>
        <item x="127"/>
        <item x="3041"/>
        <item x="1366"/>
        <item x="4636"/>
        <item x="103"/>
        <item x="4722"/>
        <item x="4553"/>
        <item x="832"/>
        <item x="2522"/>
        <item x="130"/>
        <item x="2819"/>
        <item x="921"/>
        <item x="3095"/>
        <item x="2088"/>
        <item x="1832"/>
        <item x="3846"/>
        <item x="701"/>
        <item x="2405"/>
        <item x="2645"/>
        <item x="327"/>
        <item x="3393"/>
        <item x="1483"/>
        <item x="4897"/>
        <item x="2320"/>
        <item x="3667"/>
        <item x="2890"/>
        <item x="1469"/>
        <item x="3503"/>
        <item x="724"/>
        <item x="4448"/>
        <item x="1782"/>
        <item x="4432"/>
        <item x="4462"/>
        <item x="2588"/>
        <item x="4386"/>
        <item x="200"/>
        <item x="4992"/>
        <item x="753"/>
        <item x="4085"/>
        <item x="350"/>
        <item x="3167"/>
        <item x="1360"/>
        <item x="2074"/>
        <item x="2612"/>
        <item x="2113"/>
        <item x="2020"/>
        <item x="1003"/>
        <item x="3631"/>
        <item x="3989"/>
        <item x="1839"/>
        <item x="317"/>
        <item x="3336"/>
        <item x="4843"/>
        <item x="3894"/>
        <item x="3043"/>
        <item x="4977"/>
        <item x="2336"/>
        <item x="4574"/>
        <item x="413"/>
        <item x="3146"/>
        <item x="3510"/>
        <item x="562"/>
        <item x="4729"/>
        <item x="4148"/>
        <item x="2001"/>
        <item x="3106"/>
        <item x="287"/>
        <item x="3995"/>
        <item x="778"/>
        <item x="4752"/>
        <item x="3720"/>
        <item x="4158"/>
        <item x="1187"/>
        <item x="2421"/>
        <item x="4751"/>
        <item x="1522"/>
        <item x="4174"/>
        <item x="2390"/>
        <item x="2073"/>
        <item x="1764"/>
        <item x="4076"/>
        <item x="765"/>
        <item x="4873"/>
        <item x="4658"/>
        <item x="4265"/>
        <item x="861"/>
        <item x="3411"/>
        <item x="549"/>
        <item x="2168"/>
        <item x="3755"/>
        <item x="560"/>
        <item x="2087"/>
        <item x="438"/>
        <item x="70"/>
        <item x="4122"/>
        <item x="1064"/>
        <item x="3159"/>
        <item x="3204"/>
        <item x="4598"/>
        <item x="3034"/>
        <item x="4352"/>
        <item x="2223"/>
        <item x="2394"/>
        <item x="1553"/>
        <item x="4229"/>
        <item x="3327"/>
        <item x="3024"/>
        <item x="831"/>
        <item x="3216"/>
        <item x="1589"/>
        <item x="1293"/>
        <item x="4858"/>
        <item x="2432"/>
        <item x="4111"/>
        <item x="2654"/>
        <item x="1400"/>
        <item x="847"/>
        <item x="3334"/>
        <item x="4605"/>
        <item x="4191"/>
        <item x="3774"/>
        <item x="1464"/>
        <item x="4316"/>
        <item x="2071"/>
        <item x="1798"/>
        <item x="3440"/>
        <item x="2523"/>
        <item x="631"/>
        <item x="2997"/>
        <item x="2839"/>
        <item x="2146"/>
        <item x="1107"/>
        <item x="2465"/>
        <item x="4779"/>
        <item x="3852"/>
        <item x="361"/>
        <item x="1023"/>
        <item x="4497"/>
        <item x="653"/>
        <item x="2158"/>
        <item x="4972"/>
        <item x="2108"/>
        <item x="1507"/>
        <item x="289"/>
        <item x="2710"/>
        <item x="2965"/>
        <item x="4835"/>
        <item x="4788"/>
        <item x="1057"/>
        <item x="1136"/>
        <item x="4091"/>
        <item x="828"/>
        <item x="3230"/>
        <item x="182"/>
        <item x="1902"/>
        <item x="2677"/>
        <item x="3379"/>
        <item x="1275"/>
        <item x="1529"/>
        <item x="2578"/>
        <item x="3457"/>
        <item x="4391"/>
        <item x="2056"/>
        <item x="4890"/>
        <item x="2663"/>
        <item x="2851"/>
        <item x="4155"/>
        <item x="2194"/>
        <item x="2403"/>
        <item x="4970"/>
        <item x="2152"/>
        <item x="1129"/>
        <item x="4142"/>
        <item x="4964"/>
        <item x="2870"/>
        <item x="4216"/>
        <item x="93"/>
        <item x="437"/>
        <item x="1481"/>
        <item x="30"/>
        <item x="168"/>
        <item x="3827"/>
        <item x="3647"/>
        <item x="467"/>
        <item x="1397"/>
        <item x="4961"/>
        <item x="4940"/>
        <item x="4279"/>
        <item x="1356"/>
        <item x="603"/>
        <item x="1818"/>
        <item x="2772"/>
        <item x="3405"/>
        <item x="4397"/>
        <item x="1049"/>
        <item x="2141"/>
        <item x="3825"/>
        <item x="1540"/>
        <item x="2415"/>
        <item x="1618"/>
        <item x="3684"/>
        <item x="4135"/>
        <item x="3101"/>
        <item x="1742"/>
        <item x="1698"/>
        <item x="4354"/>
        <item x="2070"/>
        <item x="1875"/>
        <item x="245"/>
        <item x="623"/>
        <item x="2413"/>
        <item x="561"/>
        <item x="7"/>
        <item x="2435"/>
        <item x="1791"/>
        <item x="16"/>
        <item x="2650"/>
        <item x="864"/>
        <item x="1937"/>
        <item x="806"/>
        <item x="2925"/>
        <item x="4812"/>
        <item x="4571"/>
        <item x="990"/>
        <item x="4536"/>
        <item x="183"/>
        <item x="1502"/>
        <item x="2704"/>
        <item x="2129"/>
        <item x="3253"/>
        <item x="3592"/>
        <item x="4430"/>
        <item x="1592"/>
        <item x="1081"/>
        <item x="4604"/>
        <item x="1030"/>
        <item x="3783"/>
        <item x="4731"/>
        <item x="4773"/>
        <item x="4891"/>
        <item x="299"/>
        <item x="3463"/>
        <item x="4723"/>
        <item x="1045"/>
        <item x="3605"/>
        <item x="1519"/>
        <item x="2874"/>
        <item x="2101"/>
        <item x="1991"/>
        <item x="4223"/>
        <item x="4703"/>
        <item x="2325"/>
        <item x="2726"/>
        <item x="13"/>
        <item x="55"/>
        <item x="4114"/>
        <item x="3560"/>
        <item x="3534"/>
        <item x="3073"/>
        <item x="1678"/>
        <item x="1075"/>
        <item x="2757"/>
        <item x="4572"/>
        <item x="2382"/>
        <item x="2741"/>
        <item x="4401"/>
        <item x="1669"/>
        <item x="1620"/>
        <item x="1761"/>
        <item x="4936"/>
        <item x="2151"/>
        <item x="1850"/>
        <item x="4863"/>
        <item x="4800"/>
        <item x="4233"/>
        <item x="694"/>
        <item x="2967"/>
        <item x="31"/>
        <item x="1333"/>
        <item x="3008"/>
        <item x="3182"/>
        <item x="3984"/>
        <item x="578"/>
        <item x="3442"/>
        <item x="1122"/>
        <item x="512"/>
        <item x="987"/>
        <item x="3014"/>
        <item x="4742"/>
        <item x="2637"/>
        <item x="571"/>
        <item x="4011"/>
        <item x="298"/>
        <item x="4937"/>
        <item x="865"/>
        <item x="448"/>
        <item x="892"/>
        <item x="2164"/>
        <item x="4548"/>
        <item x="4327"/>
        <item x="2712"/>
        <item x="2052"/>
        <item x="4901"/>
        <item x="4312"/>
        <item x="3936"/>
        <item x="1652"/>
        <item x="378"/>
        <item x="272"/>
        <item x="2566"/>
        <item x="4060"/>
        <item x="4119"/>
        <item x="4713"/>
        <item x="1997"/>
        <item x="1945"/>
        <item x="4586"/>
        <item x="3818"/>
        <item x="4946"/>
        <item x="463"/>
        <item x="520"/>
        <item x="1272"/>
        <item x="4072"/>
        <item x="4568"/>
        <item x="2622"/>
        <item x="1544"/>
        <item x="4187"/>
        <item x="2209"/>
        <item x="1625"/>
        <item x="64"/>
        <item x="12"/>
        <item x="2477"/>
        <item x="4388"/>
        <item x="4987"/>
        <item x="2950"/>
        <item x="2680"/>
        <item x="3729"/>
        <item x="1228"/>
        <item x="689"/>
        <item x="673"/>
        <item x="998"/>
        <item x="2892"/>
        <item x="2532"/>
        <item x="3987"/>
        <item x="3446"/>
        <item x="300"/>
        <item x="2907"/>
        <item x="4140"/>
        <item x="432"/>
        <item x="1673"/>
        <item x="3514"/>
        <item x="356"/>
        <item x="2600"/>
        <item x="3899"/>
        <item x="718"/>
        <item x="1088"/>
        <item x="2165"/>
        <item x="133"/>
        <item x="4234"/>
        <item x="3627"/>
        <item x="2923"/>
        <item x="41"/>
        <item x="1139"/>
        <item x="265"/>
        <item x="2800"/>
        <item x="2928"/>
        <item x="635"/>
        <item x="4531"/>
        <item x="2947"/>
        <item x="4695"/>
        <item x="1667"/>
        <item x="180"/>
        <item x="3614"/>
        <item x="869"/>
        <item x="3930"/>
        <item x="1223"/>
        <item x="305"/>
        <item x="4647"/>
        <item x="434"/>
        <item x="69"/>
        <item x="292"/>
        <item x="1492"/>
        <item x="61"/>
        <item x="1917"/>
        <item x="3164"/>
        <item x="468"/>
        <item x="2504"/>
        <item x="2248"/>
        <item x="1427"/>
        <item x="491"/>
        <item x="547"/>
        <item x="202"/>
        <item x="4095"/>
        <item x="2678"/>
        <item x="814"/>
        <item x="3749"/>
        <item x="1824"/>
        <item x="332"/>
        <item x="3076"/>
        <item x="4274"/>
        <item x="1384"/>
        <item x="172"/>
        <item x="3718"/>
        <item x="2991"/>
        <item x="4222"/>
        <item x="3332"/>
        <item x="4614"/>
        <item x="3877"/>
        <item x="2467"/>
        <item x="2269"/>
        <item x="2034"/>
        <item x="536"/>
        <item x="4826"/>
        <item x="3662"/>
        <item x="2262"/>
        <item x="2306"/>
        <item x="2479"/>
        <item x="4619"/>
        <item x="4089"/>
        <item x="3473"/>
        <item x="1515"/>
        <item x="4667"/>
        <item x="4310"/>
        <item x="1496"/>
        <item x="2746"/>
        <item x="402"/>
        <item x="1966"/>
        <item x="147"/>
        <item x="923"/>
        <item x="2322"/>
        <item x="3270"/>
        <item x="3571"/>
        <item x="4343"/>
        <item x="4632"/>
        <item x="242"/>
        <item x="1781"/>
        <item x="2191"/>
        <item x="876"/>
        <item x="4997"/>
        <item x="4680"/>
        <item x="4166"/>
        <item x="3226"/>
        <item x="1586"/>
        <item x="1681"/>
        <item x="2549"/>
        <item x="2760"/>
        <item x="966"/>
        <item x="1066"/>
        <item x="1096"/>
        <item x="2186"/>
        <item x="3088"/>
        <item x="3621"/>
        <item x="555"/>
        <item x="1807"/>
        <item x="205"/>
        <item x="3177"/>
        <item x="3288"/>
        <item x="3881"/>
        <item x="1398"/>
        <item x="1494"/>
        <item x="3277"/>
        <item x="1020"/>
        <item x="2021"/>
        <item x="4054"/>
        <item x="2743"/>
        <item x="4513"/>
        <item x="1748"/>
        <item x="4666"/>
        <item x="1616"/>
        <item x="734"/>
        <item x="2043"/>
        <item x="2608"/>
        <item x="4221"/>
        <item x="3064"/>
        <item x="2065"/>
        <item x="335"/>
        <item x="2848"/>
        <item x="3174"/>
        <item x="4932"/>
        <item x="4573"/>
        <item x="3672"/>
        <item x="1864"/>
        <item x="1730"/>
        <item x="4232"/>
        <item x="4929"/>
        <item x="3731"/>
        <item x="3094"/>
        <item x="4367"/>
        <item x="592"/>
        <item x="2184"/>
        <item x="1971"/>
        <item x="1090"/>
        <item x="2200"/>
        <item x="4755"/>
        <item x="3261"/>
        <item x="3646"/>
        <item x="818"/>
        <item x="4492"/>
        <item x="927"/>
        <item x="3554"/>
        <item x="1230"/>
        <item x="4922"/>
        <item x="1506"/>
        <item x="4503"/>
        <item x="2035"/>
        <item x="1006"/>
        <item x="3165"/>
        <item x="2372"/>
        <item x="1423"/>
        <item x="2175"/>
        <item x="2457"/>
        <item x="565"/>
        <item x="2257"/>
        <item x="4479"/>
        <item x="3838"/>
        <item x="394"/>
        <item x="124"/>
        <item x="1473"/>
        <item x="1968"/>
        <item x="3169"/>
        <item x="121"/>
        <item x="518"/>
        <item x="105"/>
        <item x="1008"/>
        <item x="641"/>
        <item x="4357"/>
        <item x="348"/>
        <item x="3722"/>
        <item x="3231"/>
        <item x="4506"/>
        <item x="1295"/>
        <item x="4325"/>
        <item x="4360"/>
        <item x="4471"/>
        <item x="4472"/>
        <item x="523"/>
        <item x="4217"/>
        <item x="0"/>
        <item x="1985"/>
        <item x="1555"/>
        <item x="3945"/>
        <item x="1521"/>
        <item x="4985"/>
        <item x="1007"/>
        <item x="4635"/>
        <item x="3912"/>
        <item x="1694"/>
        <item x="1900"/>
        <item x="4362"/>
        <item x="4336"/>
        <item x="3444"/>
        <item x="3906"/>
        <item x="2041"/>
        <item x="3515"/>
        <item x="67"/>
        <item x="3861"/>
        <item x="3692"/>
        <item x="680"/>
        <item x="2520"/>
        <item x="501"/>
        <item x="3401"/>
        <item x="68"/>
        <item x="4938"/>
        <item x="355"/>
        <item x="1790"/>
        <item x="2022"/>
        <item x="2106"/>
        <item x="2792"/>
        <item x="3768"/>
        <item x="3342"/>
        <item x="85"/>
        <item x="625"/>
        <item x="2977"/>
        <item x="4624"/>
        <item x="2279"/>
        <item x="3326"/>
        <item x="2706"/>
        <item x="194"/>
        <item x="4028"/>
        <item x="2331"/>
        <item x="370"/>
        <item x="3935"/>
        <item x="1793"/>
        <item x="3638"/>
        <item x="3292"/>
        <item x="1754"/>
        <item x="1857"/>
        <item x="1554"/>
        <item x="4073"/>
        <item x="2885"/>
        <item x="594"/>
        <item x="3613"/>
        <item x="2014"/>
        <item x="3898"/>
        <item x="3051"/>
        <item x="3266"/>
        <item x="2419"/>
        <item x="2905"/>
        <item x="4906"/>
        <item x="4769"/>
        <item x="502"/>
        <item x="3616"/>
        <item x="420"/>
        <item x="2304"/>
        <item x="3403"/>
        <item x="169"/>
        <item x="3422"/>
        <item x="4110"/>
        <item x="3229"/>
        <item x="4839"/>
        <item x="1314"/>
        <item x="4068"/>
        <item x="1860"/>
        <item x="3775"/>
        <item x="1672"/>
        <item x="4186"/>
        <item x="4284"/>
        <item x="234"/>
        <item x="4535"/>
        <item x="4555"/>
        <item x="2587"/>
        <item x="1633"/>
        <item x="4726"/>
        <item x="4874"/>
        <item x="4338"/>
        <item x="2856"/>
        <item x="2803"/>
        <item x="2541"/>
        <item x="1152"/>
        <item x="4673"/>
        <item x="71"/>
        <item x="1062"/>
        <item x="4580"/>
        <item x="3370"/>
        <item x="53"/>
        <item x="1038"/>
        <item x="2742"/>
        <item x="4808"/>
        <item x="366"/>
        <item x="3324"/>
        <item x="3677"/>
        <item x="2867"/>
        <item x="3681"/>
        <item x="3763"/>
        <item x="4552"/>
        <item x="2289"/>
        <item x="1576"/>
        <item x="1474"/>
        <item x="997"/>
        <item x="3242"/>
        <item x="2994"/>
        <item x="3168"/>
        <item x="3939"/>
        <item x="3562"/>
        <item x="4243"/>
        <item x="3409"/>
        <item x="4678"/>
        <item x="1897"/>
        <item x="3179"/>
        <item x="2133"/>
        <item x="559"/>
        <item x="3115"/>
        <item x="1929"/>
        <item x="692"/>
        <item x="4846"/>
        <item x="382"/>
        <item x="3"/>
        <item x="4699"/>
        <item x="1113"/>
        <item x="2126"/>
        <item x="2597"/>
        <item x="3862"/>
        <item x="2488"/>
        <item x="4133"/>
        <item x="4776"/>
        <item x="3135"/>
        <item x="2601"/>
        <item x="950"/>
        <item x="3222"/>
        <item x="4735"/>
        <item x="4086"/>
        <item x="2206"/>
        <item x="4823"/>
        <item x="2234"/>
        <item x="152"/>
        <item x="4049"/>
        <item x="1373"/>
        <item x="1144"/>
        <item x="3999"/>
        <item x="1619"/>
        <item x="2751"/>
        <item x="3834"/>
        <item x="757"/>
        <item x="4177"/>
        <item x="1419"/>
        <item x="4393"/>
        <item x="261"/>
        <item x="3013"/>
        <item x="1189"/>
        <item x="2468"/>
        <item x="3435"/>
        <item x="4320"/>
        <item x="2378"/>
        <item x="4767"/>
        <item x="557"/>
        <item x="171"/>
        <item x="1435"/>
        <item x="866"/>
        <item x="3959"/>
        <item x="3884"/>
        <item x="4165"/>
        <item x="1121"/>
        <item x="1590"/>
        <item x="693"/>
        <item x="3310"/>
        <item x="3143"/>
        <item x="4328"/>
        <item x="3824"/>
        <item x="391"/>
        <item x="849"/>
        <item x="136"/>
        <item x="2945"/>
        <item x="2679"/>
        <item x="4584"/>
        <item x="2651"/>
        <item x="3449"/>
        <item x="4400"/>
        <item x="2764"/>
        <item x="2281"/>
        <item x="1684"/>
        <item x="3238"/>
        <item x="4741"/>
        <item x="3100"/>
        <item x="2123"/>
        <item x="1656"/>
        <item x="4259"/>
        <item x="1715"/>
        <item x="2546"/>
        <item x="525"/>
        <item x="3719"/>
        <item x="3905"/>
        <item x="3593"/>
        <item x="1511"/>
        <item x="489"/>
        <item x="729"/>
        <item x="4314"/>
        <item x="2307"/>
        <item x="385"/>
        <item x="1973"/>
        <item x="1355"/>
        <item x="2181"/>
        <item x="3570"/>
        <item x="3281"/>
        <item x="1901"/>
        <item x="2498"/>
        <item x="339"/>
        <item x="3245"/>
        <item x="4976"/>
        <item x="1034"/>
        <item x="584"/>
        <item x="505"/>
        <item x="1261"/>
        <item x="544"/>
        <item x="2107"/>
        <item x="1972"/>
        <item x="1747"/>
        <item x="933"/>
        <item x="2500"/>
        <item x="5"/>
        <item x="4208"/>
        <item x="486"/>
        <item x="4477"/>
        <item x="1976"/>
        <item x="1523"/>
        <item x="4625"/>
        <item x="650"/>
        <item x="2370"/>
        <item x="2110"/>
        <item x="2095"/>
        <item x="3782"/>
        <item x="2294"/>
        <item x="3340"/>
        <item x="4058"/>
        <item x="2362"/>
        <item x="3853"/>
        <item x="2032"/>
        <item x="4781"/>
        <item x="1834"/>
        <item x="2297"/>
        <item x="2897"/>
        <item x="3745"/>
        <item x="3011"/>
        <item x="4778"/>
        <item x="4530"/>
        <item x="3322"/>
        <item x="3247"/>
        <item x="4433"/>
        <item x="170"/>
        <item x="4701"/>
        <item x="1847"/>
        <item x="1028"/>
        <item x="3632"/>
        <item x="4099"/>
        <item x="259"/>
        <item x="4161"/>
        <item x="3941"/>
        <item x="1643"/>
        <item x="3845"/>
        <item x="3398"/>
        <item x="4526"/>
        <item x="1557"/>
        <item x="3778"/>
        <item x="1224"/>
        <item x="4849"/>
        <item x="1882"/>
        <item x="589"/>
        <item x="704"/>
        <item x="2388"/>
        <item x="2981"/>
        <item x="258"/>
        <item x="3856"/>
        <item x="2567"/>
        <item x="4599"/>
        <item x="3864"/>
        <item x="3807"/>
        <item x="4774"/>
        <item x="3192"/>
        <item x="4461"/>
        <item x="3357"/>
        <item x="3907"/>
        <item x="276"/>
        <item x="3382"/>
        <item x="858"/>
        <item x="2818"/>
        <item x="844"/>
        <item x="2643"/>
        <item x="3110"/>
        <item x="1294"/>
        <item x="1300"/>
        <item x="2208"/>
        <item x="2868"/>
        <item x="3519"/>
        <item x="1104"/>
        <item x="1251"/>
        <item x="4850"/>
        <item x="431"/>
        <item x="2589"/>
        <item x="436"/>
        <item x="279"/>
        <item x="2469"/>
        <item x="2387"/>
        <item x="4777"/>
        <item x="3730"/>
        <item x="3475"/>
        <item x="2471"/>
        <item x="943"/>
        <item x="1131"/>
        <item x="1027"/>
        <item x="1774"/>
        <item x="150"/>
        <item x="3576"/>
        <item x="1453"/>
        <item x="2213"/>
        <item x="4676"/>
        <item x="1106"/>
        <item x="1835"/>
        <item x="2762"/>
        <item x="2666"/>
        <item x="1755"/>
        <item x="2592"/>
        <item x="2342"/>
        <item x="1874"/>
        <item x="3888"/>
        <item x="3330"/>
        <item x="1578"/>
        <item x="1192"/>
        <item x="908"/>
        <item x="2628"/>
        <item x="2547"/>
        <item x="4302"/>
        <item x="4207"/>
        <item x="1369"/>
        <item x="3430"/>
        <item x="268"/>
        <item x="4125"/>
        <item x="4251"/>
        <item x="4650"/>
        <item x="4211"/>
        <item x="591"/>
        <item x="2136"/>
        <item x="405"/>
        <item x="2744"/>
        <item x="1303"/>
        <item x="1285"/>
        <item x="1036"/>
        <item x="964"/>
        <item x="607"/>
        <item x="4017"/>
        <item x="3493"/>
        <item x="1262"/>
        <item x="1052"/>
        <item x="3728"/>
        <item x="2926"/>
        <item x="392"/>
        <item x="2347"/>
        <item x="2037"/>
        <item x="2011"/>
        <item x="3599"/>
        <item x="4504"/>
        <item x="4813"/>
        <item x="1775"/>
        <item x="3486"/>
        <item x="3874"/>
        <item x="1638"/>
        <item x="3509"/>
        <item x="2970"/>
        <item x="3272"/>
        <item x="3734"/>
        <item x="687"/>
        <item x="1273"/>
        <item x="3425"/>
        <item x="955"/>
        <item x="1689"/>
        <item x="4840"/>
        <item x="3469"/>
        <item x="1242"/>
        <item x="2429"/>
        <item x="4038"/>
        <item x="1264"/>
        <item x="1176"/>
        <item x="3863"/>
        <item x="691"/>
        <item x="2877"/>
        <item x="1278"/>
        <item x="3052"/>
        <item x="2739"/>
        <item x="4582"/>
        <item x="3306"/>
        <item x="3392"/>
        <item x="2825"/>
        <item x="4288"/>
        <item x="3789"/>
        <item x="2801"/>
        <item x="4697"/>
        <item x="2180"/>
        <item x="3733"/>
        <item x="4273"/>
        <item x="989"/>
        <item x="3901"/>
        <item x="1424"/>
        <item x="4796"/>
        <item x="4389"/>
        <item x="190"/>
        <item x="4175"/>
        <item x="2779"/>
        <item x="1009"/>
        <item x="593"/>
        <item x="72"/>
        <item x="3243"/>
        <item x="907"/>
        <item x="4878"/>
        <item x="2260"/>
        <item x="604"/>
        <item x="1644"/>
        <item x="87"/>
        <item x="4760"/>
        <item x="2605"/>
        <item x="4524"/>
        <item x="2893"/>
        <item x="388"/>
        <item x="4210"/>
        <item x="2299"/>
        <item x="914"/>
        <item x="3813"/>
        <item x="4084"/>
        <item x="2330"/>
        <item x="4895"/>
        <item x="4917"/>
        <item x="483"/>
        <item x="2509"/>
        <item x="139"/>
        <item x="973"/>
        <item x="2069"/>
        <item x="496"/>
        <item x="1232"/>
        <item x="4108"/>
        <item x="1368"/>
        <item x="4201"/>
        <item x="553"/>
        <item x="3057"/>
        <item x="4594"/>
        <item x="1488"/>
        <item x="142"/>
        <item x="767"/>
        <item x="2698"/>
        <item x="4322"/>
        <item x="2235"/>
        <item x="3512"/>
        <item x="3962"/>
        <item x="4094"/>
        <item x="1816"/>
        <item x="4707"/>
        <item x="3858"/>
        <item x="197"/>
        <item x="2221"/>
        <item x="648"/>
        <item x="2215"/>
        <item x="1093"/>
        <item x="2673"/>
        <item x="2159"/>
        <item x="951"/>
        <item x="213"/>
        <item x="2804"/>
        <item x="1498"/>
        <item x="1284"/>
        <item x="319"/>
        <item x="3136"/>
        <item x="3274"/>
        <item x="3123"/>
        <item x="1539"/>
        <item x="2763"/>
        <item x="3225"/>
        <item x="1065"/>
        <item x="1509"/>
        <item x="2767"/>
        <item x="3923"/>
        <item x="1047"/>
        <item x="916"/>
        <item x="3032"/>
        <item x="1236"/>
        <item x="475"/>
        <item x="1392"/>
        <item x="1126"/>
        <item x="3879"/>
        <item x="3919"/>
        <item x="1005"/>
        <item x="4350"/>
        <item x="1569"/>
        <item x="3916"/>
        <item x="1313"/>
        <item x="4758"/>
        <item x="1695"/>
        <item x="2942"/>
        <item x="1153"/>
        <item x="1468"/>
        <item x="1733"/>
        <item x="2810"/>
        <item x="1930"/>
        <item x="860"/>
        <item x="1512"/>
        <item x="2853"/>
        <item x="1365"/>
        <item x="1829"/>
        <item x="915"/>
        <item x="1659"/>
        <item x="3190"/>
        <item x="1080"/>
        <item x="4065"/>
        <item x="4431"/>
        <item x="825"/>
        <item x="2335"/>
        <item x="4669"/>
        <item x="4317"/>
        <item x="3585"/>
        <item x="4628"/>
        <item x="146"/>
        <item x="2119"/>
        <item x="4323"/>
        <item x="2031"/>
        <item x="8"/>
        <item x="1289"/>
        <item x="4534"/>
        <item x="2544"/>
        <item x="164"/>
        <item x="3388"/>
        <item x="2515"/>
        <item x="220"/>
        <item x="252"/>
        <item x="4995"/>
        <item x="82"/>
        <item x="1252"/>
        <item x="3998"/>
        <item x="3786"/>
        <item x="3897"/>
        <item x="1872"/>
        <item x="1520"/>
        <item x="929"/>
        <item x="2340"/>
        <item x="4066"/>
        <item x="4437"/>
        <item x="609"/>
        <item x="3309"/>
        <item x="2326"/>
        <item x="1344"/>
        <item x="3154"/>
        <item x="3286"/>
        <item x="3806"/>
        <item x="2145"/>
        <item x="1623"/>
        <item x="3660"/>
        <item x="3046"/>
        <item x="2350"/>
        <item x="414"/>
        <item x="269"/>
        <item x="360"/>
        <item x="2411"/>
        <item x="3171"/>
        <item x="579"/>
        <item x="674"/>
        <item x="2132"/>
        <item x="2708"/>
        <item x="1718"/>
        <item x="470"/>
        <item x="1484"/>
        <item x="2986"/>
        <item x="4422"/>
        <item x="4474"/>
        <item x="1434"/>
        <item x="2973"/>
        <item x="451"/>
        <item x="3447"/>
        <item x="817"/>
        <item x="3185"/>
        <item x="731"/>
        <item x="4098"/>
        <item x="4811"/>
        <item x="2328"/>
        <item x="3947"/>
        <item x="4814"/>
        <item x="3843"/>
        <item x="769"/>
        <item x="930"/>
        <item x="794"/>
        <item x="231"/>
        <item x="508"/>
        <item x="3412"/>
        <item x="4824"/>
        <item x="3502"/>
        <item x="4838"/>
        <item x="2379"/>
        <item x="2202"/>
        <item x="1480"/>
        <item x="3561"/>
        <item x="1255"/>
        <item x="223"/>
        <item x="2964"/>
        <item x="3594"/>
        <item x="4023"/>
        <item x="2490"/>
        <item x="3129"/>
        <item x="1700"/>
        <item x="3909"/>
        <item x="3396"/>
        <item x="1727"/>
        <item x="3841"/>
        <item x="3386"/>
        <item x="577"/>
        <item x="2618"/>
        <item x="2659"/>
        <item x="1568"/>
        <item x="4061"/>
        <item x="2366"/>
        <item x="4920"/>
        <item x="1439"/>
        <item x="3262"/>
        <item x="3006"/>
        <item x="2026"/>
        <item x="1710"/>
        <item x="529"/>
        <item x="3166"/>
        <item x="1337"/>
        <item x="965"/>
        <item x="1054"/>
        <item x="4732"/>
        <item x="3049"/>
        <item x="3615"/>
        <item x="44"/>
        <item x="3902"/>
        <item x="2863"/>
        <item x="1537"/>
        <item x="2720"/>
        <item x="2167"/>
        <item x="3470"/>
        <item x="4516"/>
        <item x="1101"/>
        <item x="1415"/>
        <item x="3317"/>
        <item x="1185"/>
        <item x="2058"/>
        <item x="1665"/>
        <item x="2871"/>
        <item x="2122"/>
        <item x="4892"/>
        <item x="2540"/>
        <item x="1873"/>
        <item x="4989"/>
        <item x="1843"/>
        <item x="484"/>
        <item x="359"/>
        <item x="652"/>
        <item x="2211"/>
        <item x="4734"/>
        <item x="1605"/>
        <item x="1220"/>
        <item x="4761"/>
        <item x="4326"/>
        <item x="1351"/>
        <item x="702"/>
        <item x="1214"/>
        <item x="3915"/>
        <item x="506"/>
        <item x="3200"/>
        <item x="1624"/>
        <item x="3957"/>
        <item x="3661"/>
        <item x="1944"/>
        <item x="3932"/>
        <item x="3546"/>
        <item x="2207"/>
        <item x="4055"/>
        <item x="4287"/>
        <item x="1961"/>
        <item x="4096"/>
        <item x="411"/>
        <item x="2895"/>
        <item x="4240"/>
        <item x="637"/>
        <item x="1562"/>
        <item x="3176"/>
        <item x="871"/>
        <item x="4955"/>
        <item x="3876"/>
        <item x="2447"/>
        <item x="340"/>
        <item x="2098"/>
        <item x="2914"/>
        <item x="3437"/>
        <item x="1331"/>
        <item x="457"/>
        <item x="2584"/>
        <item x="2406"/>
        <item x="1922"/>
        <item x="2140"/>
        <item x="883"/>
        <item x="1668"/>
        <item x="1551"/>
        <item x="2769"/>
        <item x="1095"/>
        <item x="1168"/>
        <item x="2535"/>
        <item x="2948"/>
        <item x="2170"/>
        <item x="2212"/>
        <item x="1383"/>
        <item x="2344"/>
        <item x="1371"/>
        <item x="3982"/>
        <item x="2231"/>
        <item x="530"/>
        <item x="3737"/>
        <item x="422"/>
        <item x="398"/>
        <item x="3431"/>
        <item x="495"/>
        <item x="4770"/>
        <item x="3378"/>
        <item x="3105"/>
        <item x="3206"/>
        <item x="540"/>
        <item x="4375"/>
        <item x="2957"/>
        <item x="2737"/>
        <item x="1984"/>
        <item x="4396"/>
        <item x="1197"/>
        <item x="3721"/>
        <item x="3250"/>
        <item x="2900"/>
        <item x="3506"/>
        <item x="2809"/>
        <item x="3608"/>
        <item x="1186"/>
        <item x="3007"/>
        <item x="2493"/>
        <item x="4886"/>
        <item x="2777"/>
        <item x="4410"/>
        <item x="4220"/>
        <item x="4423"/>
        <item x="4093"/>
        <item x="1724"/>
        <item x="309"/>
        <item x="1420"/>
        <item x="4378"/>
        <item x="2008"/>
        <item x="4708"/>
        <item x="1627"/>
        <item x="3066"/>
        <item x="3047"/>
        <item x="706"/>
        <item x="1043"/>
        <item x="3937"/>
        <item x="615"/>
        <item x="3791"/>
        <item x="1893"/>
        <item x="490"/>
        <item x="2190"/>
        <item x="4744"/>
        <item x="2225"/>
        <item x="324"/>
        <item x="3485"/>
        <item x="25"/>
        <item x="4952"/>
        <item x="246"/>
        <item x="3541"/>
        <item x="583"/>
        <item x="3580"/>
        <item x="379"/>
        <item x="1825"/>
        <item x="374"/>
        <item x="2246"/>
        <item x="2836"/>
        <item x="522"/>
        <item x="3099"/>
        <item x="1327"/>
        <item x="4438"/>
        <item x="2832"/>
        <item x="3831"/>
        <item x="2029"/>
        <item x="4933"/>
        <item x="4154"/>
        <item x="2735"/>
        <item x="4768"/>
        <item x="115"/>
        <item x="3558"/>
        <item x="1084"/>
        <item x="2290"/>
        <item x="941"/>
        <item x="2638"/>
        <item x="820"/>
        <item x="2972"/>
        <item x="1283"/>
        <item x="1858"/>
        <item x="3232"/>
        <item x="1103"/>
        <item x="1135"/>
        <item x="2611"/>
        <item x="4809"/>
        <item x="791"/>
        <item x="1686"/>
        <item x="2354"/>
        <item x="656"/>
        <item x="3079"/>
        <item x="4610"/>
        <item x="4546"/>
        <item x="1536"/>
        <item x="750"/>
        <item x="4420"/>
        <item x="1600"/>
        <item x="4264"/>
        <item x="3149"/>
        <item x="4369"/>
        <item x="3993"/>
        <item x="106"/>
        <item x="4418"/>
        <item x="3670"/>
        <item x="3015"/>
        <item x="1836"/>
        <item x="1128"/>
        <item x="3609"/>
        <item x="2319"/>
        <item x="263"/>
        <item x="4947"/>
        <item x="4003"/>
        <item x="2944"/>
        <item x="2773"/>
        <item x="3391"/>
        <item x="433"/>
        <item x="2102"/>
        <item x="4006"/>
        <item x="974"/>
        <item x="1564"/>
        <item x="4024"/>
        <item x="1274"/>
        <item x="2090"/>
        <item x="931"/>
        <item x="267"/>
        <item x="760"/>
        <item x="2015"/>
        <item x="1608"/>
        <item x="83"/>
        <item x="3069"/>
        <item x="19"/>
        <item x="1477"/>
        <item x="2827"/>
        <item x="114"/>
        <item x="942"/>
        <item x="4926"/>
        <item x="3528"/>
        <item x="3708"/>
        <item x="3790"/>
        <item x="4180"/>
        <item x="255"/>
        <item x="2602"/>
        <item x="833"/>
        <item x="3764"/>
        <item x="1388"/>
        <item x="1891"/>
        <item x="375"/>
        <item x="1729"/>
        <item x="4103"/>
        <item x="3284"/>
        <item x="1442"/>
        <item x="51"/>
        <item x="3325"/>
        <item x="2966"/>
        <item x="4030"/>
        <item x="1377"/>
        <item x="1812"/>
        <item x="1723"/>
        <item x="733"/>
        <item x="4342"/>
        <item x="4649"/>
        <item x="3844"/>
        <item x="365"/>
        <item x="1746"/>
        <item x="1713"/>
        <item x="2850"/>
        <item x="2464"/>
        <item x="2480"/>
        <item x="999"/>
        <item x="178"/>
        <item x="3086"/>
        <item x="4455"/>
        <item x="3606"/>
        <item x="2484"/>
        <item x="149"/>
        <item x="1320"/>
        <item x="4782"/>
        <item x="2828"/>
        <item x="1777"/>
        <item x="2150"/>
        <item x="1795"/>
        <item x="15"/>
        <item x="1167"/>
        <item x="3255"/>
        <item x="1969"/>
        <item x="4411"/>
        <item x="4361"/>
        <item x="1799"/>
        <item x="602"/>
        <item x="3870"/>
        <item x="1055"/>
        <item x="3113"/>
        <item x="2177"/>
        <item x="2391"/>
        <item x="4545"/>
        <item x="1615"/>
        <item x="1938"/>
        <item x="1796"/>
        <item x="4727"/>
        <item x="1288"/>
        <item x="3889"/>
        <item x="4563"/>
        <item x="1548"/>
        <item x="4280"/>
        <item x="1890"/>
        <item x="2397"/>
        <item x="4257"/>
        <item x="4445"/>
        <item x="2855"/>
        <item x="4820"/>
        <item x="2562"/>
        <item x="1933"/>
        <item x="3121"/>
        <item x="4067"/>
        <item x="63"/>
        <item x="211"/>
        <item x="2425"/>
        <item x="2815"/>
        <item x="613"/>
        <item x="3771"/>
        <item x="599"/>
        <item x="2526"/>
        <item x="3830"/>
        <item x="2066"/>
        <item x="2693"/>
        <item x="1510"/>
        <item x="1044"/>
        <item x="2554"/>
        <item x="3828"/>
        <item x="1655"/>
        <item x="4456"/>
        <item x="546"/>
        <item x="4502"/>
        <item x="4986"/>
        <item x="558"/>
        <item x="2016"/>
        <item x="4454"/>
        <item x="386"/>
        <item x="352"/>
        <item x="3423"/>
        <item x="1905"/>
        <item x="1305"/>
        <item x="3083"/>
        <item x="676"/>
        <item x="1974"/>
        <item x="3988"/>
        <item x="1863"/>
        <item x="4704"/>
        <item x="4577"/>
        <item x="4417"/>
        <item x="1660"/>
        <item x="2879"/>
        <item x="4355"/>
        <item x="4998"/>
        <item x="2062"/>
        <item x="79"/>
        <item x="3356"/>
        <item x="585"/>
        <item x="2559"/>
        <item x="514"/>
        <item x="4424"/>
        <item x="2383"/>
        <item x="3228"/>
        <item x="4547"/>
        <item x="3635"/>
        <item x="2783"/>
        <item x="3523"/>
        <item x="4789"/>
        <item x="824"/>
        <item x="2730"/>
        <item x="1298"/>
        <item x="257"/>
        <item x="2081"/>
        <item x="498"/>
        <item x="3328"/>
        <item x="4291"/>
        <item x="3160"/>
        <item x="543"/>
        <item x="1281"/>
        <item x="2723"/>
        <item x="3738"/>
        <item x="3802"/>
        <item x="50"/>
        <item x="2512"/>
        <item x="2400"/>
        <item x="1134"/>
        <item x="2144"/>
        <item x="4249"/>
        <item x="2121"/>
        <item x="1361"/>
        <item x="4341"/>
        <item x="1158"/>
        <item x="939"/>
        <item x="3433"/>
        <item x="644"/>
        <item x="3429"/>
        <item x="2667"/>
        <item x="3544"/>
        <item x="1840"/>
        <item x="3500"/>
        <item x="179"/>
        <item x="4566"/>
        <item x="2543"/>
        <item x="4772"/>
        <item x="1583"/>
        <item x="4576"/>
        <item x="3769"/>
        <item x="926"/>
        <item x="1302"/>
        <item x="240"/>
        <item x="2203"/>
        <item x="1721"/>
        <item x="1497"/>
        <item x="1963"/>
        <item x="4804"/>
        <item x="1174"/>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46BCA7-18D3-4E89-8345-BFD81F328597}"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Status">
  <location ref="R19:S22" firstHeaderRow="1" firstDataRow="1" firstDataCol="1"/>
  <pivotFields count="11">
    <pivotField dataField="1" showAll="0"/>
    <pivotField numFmtId="14" showAll="0"/>
    <pivotField showAll="0"/>
    <pivotField showAll="0">
      <items count="4">
        <item x="1"/>
        <item x="0"/>
        <item x="2"/>
        <item t="default"/>
      </items>
    </pivotField>
    <pivotField axis="axisRow" showAll="0">
      <items count="3">
        <item x="1"/>
        <item x="0"/>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yment ID" fld="0" subtotal="count" baseField="0" baseItem="0"/>
  </dataField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93BBF6-EAD4-43BD-B3EE-4951D7CA2799}"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isk Category">
  <location ref="A63:B67"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1"/>
        <item x="2"/>
        <item x="0"/>
        <item t="default"/>
      </items>
    </pivotField>
    <pivotField showAll="0"/>
    <pivotField showAll="0"/>
  </pivotFields>
  <rowFields count="1">
    <field x="27"/>
  </rowFields>
  <rowItems count="4">
    <i>
      <x/>
    </i>
    <i>
      <x v="1"/>
    </i>
    <i>
      <x v="2"/>
    </i>
    <i t="grand">
      <x/>
    </i>
  </rowItems>
  <colItems count="1">
    <i/>
  </colItems>
  <dataFields count="1">
    <dataField name="Count of Policy ID" fld="0"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7" count="1" selected="0">
            <x v="0"/>
          </reference>
        </references>
      </pivotArea>
    </chartFormat>
    <chartFormat chart="3" format="7">
      <pivotArea type="data" outline="0" fieldPosition="0">
        <references count="2">
          <reference field="4294967294" count="1" selected="0">
            <x v="0"/>
          </reference>
          <reference field="27" count="1" selected="0">
            <x v="1"/>
          </reference>
        </references>
      </pivotArea>
    </chartFormat>
    <chartFormat chart="3" format="8">
      <pivotArea type="data" outline="0" fieldPosition="0">
        <references count="2">
          <reference field="4294967294" count="1" selected="0">
            <x v="0"/>
          </reference>
          <reference field="27" count="1" selected="0">
            <x v="2"/>
          </reference>
        </references>
      </pivotArea>
    </chartFormat>
    <chartFormat chart="1" format="1">
      <pivotArea type="data" outline="0" fieldPosition="0">
        <references count="2">
          <reference field="4294967294" count="1" selected="0">
            <x v="0"/>
          </reference>
          <reference field="27" count="1" selected="0">
            <x v="0"/>
          </reference>
        </references>
      </pivotArea>
    </chartFormat>
    <chartFormat chart="1" format="2">
      <pivotArea type="data" outline="0" fieldPosition="0">
        <references count="2">
          <reference field="4294967294" count="1" selected="0">
            <x v="0"/>
          </reference>
          <reference field="27" count="1" selected="0">
            <x v="1"/>
          </reference>
        </references>
      </pivotArea>
    </chartFormat>
    <chartFormat chart="1" format="3">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0877225-AA3F-440A-8276-E9ADC6B46335}" name="PivotTable1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R30:S34" firstHeaderRow="1" firstDataRow="1" firstDataCol="1"/>
  <pivotFields count="11">
    <pivotField dataField="1" showAll="0"/>
    <pivotField numFmtId="14" showAll="0"/>
    <pivotField showAll="0"/>
    <pivotField axis="axisRow" showAll="0">
      <items count="4">
        <item x="1"/>
        <item x="0"/>
        <item x="2"/>
        <item t="default"/>
      </items>
    </pivotField>
    <pivotField showAll="0">
      <items count="3">
        <item x="1"/>
        <item x="0"/>
        <item t="default"/>
      </items>
    </pivotField>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Payment I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266CC7-1640-4EE7-83DE-D69537DC2AA4}" name="PivotTable1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Claim Status">
  <location ref="R2:S6" firstHeaderRow="1" firstDataRow="1" firstDataCol="1"/>
  <pivotFields count="13">
    <pivotField dataField="1" showAll="0"/>
    <pivotField numFmtId="14"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laim ID" fld="0"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C7D6B0D-F8F3-4314-B232-EEDC614DA442}" name="PivotTable2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newel Segment" colHeaderCaption="Risk Category">
  <location ref="A113:E118" firstHeaderRow="1" firstDataRow="2"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axis="axisCol" showAll="0">
      <items count="4">
        <item x="1"/>
        <item x="2"/>
        <item x="0"/>
        <item t="default"/>
      </items>
    </pivotField>
    <pivotField showAll="0"/>
    <pivotField axis="axisRow" showAll="0">
      <items count="4">
        <item x="1"/>
        <item x="0"/>
        <item x="2"/>
        <item t="default"/>
      </items>
    </pivotField>
  </pivotFields>
  <rowFields count="1">
    <field x="29"/>
  </rowFields>
  <rowItems count="4">
    <i>
      <x/>
    </i>
    <i>
      <x v="1"/>
    </i>
    <i>
      <x v="2"/>
    </i>
    <i t="grand">
      <x/>
    </i>
  </rowItems>
  <colFields count="1">
    <field x="27"/>
  </colFields>
  <colItems count="4">
    <i>
      <x/>
    </i>
    <i>
      <x v="1"/>
    </i>
    <i>
      <x v="2"/>
    </i>
    <i t="grand">
      <x/>
    </i>
  </colItems>
  <dataFields count="1">
    <dataField name="Count of Policy ID" fld="0" subtotal="count" baseField="0" baseItem="0"/>
  </dataFields>
  <chartFormats count="3">
    <chartFormat chart="1" format="0" series="1">
      <pivotArea type="data" outline="0" fieldPosition="0">
        <references count="2">
          <reference field="4294967294" count="1" selected="0">
            <x v="0"/>
          </reference>
          <reference field="27" count="1" selected="0">
            <x v="0"/>
          </reference>
        </references>
      </pivotArea>
    </chartFormat>
    <chartFormat chart="1" format="1" series="1">
      <pivotArea type="data" outline="0" fieldPosition="0">
        <references count="2">
          <reference field="4294967294" count="1" selected="0">
            <x v="0"/>
          </reference>
          <reference field="27" count="1" selected="0">
            <x v="1"/>
          </reference>
        </references>
      </pivotArea>
    </chartFormat>
    <chartFormat chart="1" format="2"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045415-C734-4141-B209-EB1D59922005}"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olicy Type">
  <location ref="L38:M43" firstHeaderRow="1" firstDataRow="1" firstDataCol="1"/>
  <pivotFields count="30">
    <pivotField dataField="1" showAll="0"/>
    <pivotField axis="axisRow"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items count="5">
        <item x="0"/>
        <item x="2"/>
        <item x="1"/>
        <item x="3"/>
        <item t="default"/>
      </items>
    </pivotField>
    <pivotField showAll="0"/>
    <pivotField showAll="0">
      <items count="6">
        <item x="4"/>
        <item x="0"/>
        <item x="1"/>
        <item x="2"/>
        <item x="3"/>
        <item t="default"/>
      </items>
    </pivotField>
    <pivotField showAll="0"/>
    <pivotField showAll="0"/>
    <pivotField showAll="0">
      <items count="4">
        <item x="1"/>
        <item x="2"/>
        <item x="0"/>
        <item t="default"/>
      </items>
    </pivotField>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
  </rowFields>
  <rowItems count="5">
    <i>
      <x/>
    </i>
    <i>
      <x v="1"/>
    </i>
    <i>
      <x v="2"/>
    </i>
    <i>
      <x v="3"/>
    </i>
    <i t="grand">
      <x/>
    </i>
  </rowItems>
  <colItems count="1">
    <i/>
  </colItems>
  <dataFields count="1">
    <dataField name="Count of Policy ID" fld="0" subtotal="count" baseField="0" baseItem="0"/>
  </dataFields>
  <chartFormats count="15">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15" format="3">
      <pivotArea type="data" outline="0" fieldPosition="0">
        <references count="2">
          <reference field="4294967294" count="1" selected="0">
            <x v="0"/>
          </reference>
          <reference field="1" count="1" selected="0">
            <x v="2"/>
          </reference>
        </references>
      </pivotArea>
    </chartFormat>
    <chartFormat chart="15" format="4">
      <pivotArea type="data" outline="0" fieldPosition="0">
        <references count="2">
          <reference field="4294967294" count="1" selected="0">
            <x v="0"/>
          </reference>
          <reference field="1"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2"/>
          </reference>
        </references>
      </pivotArea>
    </chartFormat>
    <chartFormat chart="17"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8F06E1E-C0B3-4EA4-A997-33C27AD9CC4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Gender">
  <location ref="L11:M15" firstHeaderRow="1" firstDataRow="1" firstDataCol="1"/>
  <pivotFields count="30">
    <pivotField dataField="1" showAll="0"/>
    <pivotField showAll="0">
      <items count="5">
        <item x="1"/>
        <item x="2"/>
        <item x="3"/>
        <item x="0"/>
        <item t="default"/>
      </items>
    </pivotField>
    <pivotField showAll="0"/>
    <pivotField showAll="0"/>
    <pivotField numFmtId="14" showAll="0"/>
    <pivotField numFmtId="14" showAll="0"/>
    <pivotField showAll="0"/>
    <pivotField showAll="0">
      <items count="4">
        <item x="2"/>
        <item x="0"/>
        <item x="1"/>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6">
        <item x="4"/>
        <item x="0"/>
        <item x="1"/>
        <item x="2"/>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2"/>
        <item x="0"/>
        <item t="default"/>
      </items>
    </pivotField>
    <pivotField showAll="0"/>
    <pivotField showAll="0"/>
  </pivotFields>
  <rowFields count="1">
    <field x="13"/>
  </rowFields>
  <rowItems count="4">
    <i>
      <x/>
    </i>
    <i>
      <x v="1"/>
    </i>
    <i>
      <x v="2"/>
    </i>
    <i t="grand">
      <x/>
    </i>
  </rowItems>
  <colItems count="1">
    <i/>
  </colItems>
  <dataFields count="1">
    <dataField name="Count of Policy ID" fld="0" subtotal="count" baseField="0" baseItem="0"/>
  </dataFields>
  <chartFormats count="1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3" count="1" selected="0">
            <x v="0"/>
          </reference>
        </references>
      </pivotArea>
    </chartFormat>
    <chartFormat chart="10" format="3">
      <pivotArea type="data" outline="0" fieldPosition="0">
        <references count="2">
          <reference field="4294967294" count="1" selected="0">
            <x v="0"/>
          </reference>
          <reference field="13" count="1" selected="0">
            <x v="1"/>
          </reference>
        </references>
      </pivotArea>
    </chartFormat>
    <chartFormat chart="10" format="4">
      <pivotArea type="data" outline="0" fieldPosition="0">
        <references count="2">
          <reference field="4294967294" count="1" selected="0">
            <x v="0"/>
          </reference>
          <reference field="13"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3" count="1" selected="0">
            <x v="0"/>
          </reference>
        </references>
      </pivotArea>
    </chartFormat>
    <chartFormat chart="11" format="7">
      <pivotArea type="data" outline="0" fieldPosition="0">
        <references count="2">
          <reference field="4294967294" count="1" selected="0">
            <x v="0"/>
          </reference>
          <reference field="13" count="1" selected="0">
            <x v="1"/>
          </reference>
        </references>
      </pivotArea>
    </chartFormat>
    <chartFormat chart="11" format="8">
      <pivotArea type="data" outline="0" fieldPosition="0">
        <references count="2">
          <reference field="4294967294" count="1" selected="0">
            <x v="0"/>
          </reference>
          <reference field="13" count="1" selected="0">
            <x v="2"/>
          </reference>
        </references>
      </pivotArea>
    </chartFormat>
    <chartFormat chart="9" format="1">
      <pivotArea type="data" outline="0" fieldPosition="0">
        <references count="2">
          <reference field="4294967294" count="1" selected="0">
            <x v="0"/>
          </reference>
          <reference field="13" count="1" selected="0">
            <x v="0"/>
          </reference>
        </references>
      </pivotArea>
    </chartFormat>
    <chartFormat chart="9" format="2">
      <pivotArea type="data" outline="0" fieldPosition="0">
        <references count="2">
          <reference field="4294967294" count="1" selected="0">
            <x v="0"/>
          </reference>
          <reference field="13" count="1" selected="0">
            <x v="1"/>
          </reference>
        </references>
      </pivotArea>
    </chartFormat>
    <chartFormat chart="9"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4458E6B-A716-4917-B362-2FAF9560FF0F}" autoFormatId="16" applyNumberFormats="0" applyBorderFormats="0" applyFontFormats="0" applyPatternFormats="0" applyAlignmentFormats="0" applyWidthHeightFormats="0">
  <queryTableRefresh nextId="31">
    <queryTableFields count="30">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0" name="Policy Duration Days" tableColumnId="10"/>
      <queryTableField id="11" name="Policy Duration Category" tableColumnId="11"/>
      <queryTableField id="12" name="Active Policy Flag" tableColumnId="12"/>
      <queryTableField id="13" name="Name" tableColumnId="13"/>
      <queryTableField id="14" name="Gender" tableColumnId="14"/>
      <queryTableField id="15" name="Age" tableColumnId="15"/>
      <queryTableField id="16" name="Occupation" tableColumnId="16"/>
      <queryTableField id="17" name="Marital Status" tableColumnId="17"/>
      <queryTableField id="18" name="Address (City, State, Zip Code)" tableColumnId="18"/>
      <queryTableField id="19" name="Age Bucket" tableColumnId="19"/>
      <queryTableField id="20" name="Married Flag" tableColumnId="20"/>
      <queryTableField id="21" name="Senior Citizen Flag" tableColumnId="21"/>
      <queryTableField id="22" name="Customer Segment" tableColumnId="22"/>
      <queryTableField id="23" name="Agent ID" tableColumnId="23"/>
      <queryTableField id="24" name="Renewal Status" tableColumnId="24"/>
      <queryTableField id="25" name="Policy Discounts" tableColumnId="25"/>
      <queryTableField id="26" name="Risk Score" tableColumnId="26"/>
      <queryTableField id="27" name="High_Risk_Flag" tableColumnId="27"/>
      <queryTableField id="28" name="Risk Category" tableColumnId="28"/>
      <queryTableField id="29" name="High Risk Flag" tableColumnId="29"/>
      <queryTableField id="30" name="Renewal Segment"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939D83B-CD94-4EEF-808B-7FC60C0D07A0}" autoFormatId="16" applyNumberFormats="0" applyBorderFormats="0" applyFontFormats="0" applyPatternFormats="0" applyAlignmentFormats="0" applyWidthHeightFormats="0">
  <queryTableRefresh nextId="14">
    <queryTableFields count="13">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 id="8" name="Settlement_Date_Missing_Flag" tableColumnId="8"/>
      <queryTableField id="9" name="High_Claim_Flag" tableColumnId="9"/>
      <queryTableField id="10" name="Settlement Days" tableColumnId="10"/>
      <queryTableField id="11" name="Settlement Missing Flag" tableColumnId="11"/>
      <queryTableField id="12" name="Claim Amount Category" tableColumnId="12"/>
      <queryTableField id="13" name="Approved Claim Flag"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52DAABF-C681-408F-AAF1-04ABCFC853DE}" autoFormatId="16" applyNumberFormats="0" applyBorderFormats="0" applyFontFormats="0" applyPatternFormats="0" applyAlignmentFormats="0" applyWidthHeightFormats="0">
  <queryTableRefresh nextId="12">
    <queryTableFields count="11">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 id="7" name="Failed_Payment_Flag" tableColumnId="7"/>
      <queryTableField id="8" name="Payment Year" tableColumnId="8"/>
      <queryTableField id="9" name="Payment Month" tableColumnId="9"/>
      <queryTableField id="10" name="Successful Payment Flag" tableColumnId="10"/>
      <queryTableField id="11" name="Failed Payment Flag"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3D7224C2-A934-4767-920D-6E3CA318BA23}" sourceName="Claim Status">
  <pivotTables>
    <pivotTable tabId="4" name="PivotTable14"/>
    <pivotTable tabId="4" name="PivotTable15"/>
    <pivotTable tabId="4" name="PivotTable19"/>
    <pivotTable tabId="4" name="PivotTable6"/>
  </pivotTables>
  <data>
    <tabular pivotCacheId="2977327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DBE4E8C-274D-4BF4-91E5-B1CD0639A919}" sourceName="Payment Method">
  <pivotTables>
    <pivotTable tabId="4" name="PivotTable17"/>
    <pivotTable tabId="4" name="PivotTable18"/>
    <pivotTable tabId="4" name="PivotTable7"/>
  </pivotTables>
  <data>
    <tabular pivotCacheId="169078905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1CFAFD4B-A3D5-48CE-9DDB-4419C927F90F}" sourceName="Payment Status">
  <pivotTables>
    <pivotTable tabId="4" name="PivotTable17"/>
    <pivotTable tabId="4" name="PivotTable18"/>
    <pivotTable tabId="4" name="PivotTable7"/>
  </pivotTables>
  <data>
    <tabular pivotCacheId="169078905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65DE4507-08CB-4789-8F9E-A260E742703C}" sourceName="Policy Type">
  <pivotTables>
    <pivotTable tabId="4" name="PivotTable23"/>
    <pivotTable tabId="4" name="PivotTable24"/>
    <pivotTable tabId="4" name="PivotTable9"/>
    <pivotTable tabId="4" name="PivotTable8"/>
    <pivotTable tabId="4" name="PivotTable13"/>
    <pivotTable tabId="4" name="PivotTable12"/>
    <pivotTable tabId="4" name="PivotTable11"/>
    <pivotTable tabId="4" name="PivotTable10"/>
    <pivotTable tabId="4" name="PivotTable5"/>
    <pivotTable tabId="4" name="PivotTable4"/>
    <pivotTable tabId="4" name="PivotTable3"/>
    <pivotTable tabId="4" name="PivotTable1"/>
    <pivotTable tabId="4" name="PivotTable2"/>
    <pivotTable tabId="4" name="PivotTable16"/>
    <pivotTable tabId="4" name="PivotTable20"/>
    <pivotTable tabId="4" name="PivotTable21"/>
  </pivotTables>
  <data>
    <tabular pivotCacheId="853883008">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4BF7408F-8BBD-450D-ACA5-1948B8DA94EA}" sourceName="Status">
  <pivotTables>
    <pivotTable tabId="4" name="PivotTable23"/>
    <pivotTable tabId="4" name="PivotTable24"/>
    <pivotTable tabId="4" name="PivotTable9"/>
    <pivotTable tabId="4" name="PivotTable8"/>
    <pivotTable tabId="4" name="PivotTable13"/>
    <pivotTable tabId="4" name="PivotTable12"/>
    <pivotTable tabId="4" name="PivotTable11"/>
    <pivotTable tabId="4" name="PivotTable10"/>
    <pivotTable tabId="4" name="PivotTable5"/>
    <pivotTable tabId="4" name="PivotTable4"/>
    <pivotTable tabId="4" name="PivotTable3"/>
    <pivotTable tabId="4" name="PivotTable1"/>
    <pivotTable tabId="4" name="PivotTable2"/>
    <pivotTable tabId="4" name="PivotTable16"/>
    <pivotTable tabId="4" name="PivotTable20"/>
    <pivotTable tabId="4" name="PivotTable21"/>
  </pivotTables>
  <data>
    <tabular pivotCacheId="853883008">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A847AC0-2AB5-4040-88D1-4C95588CA036}" sourceName="Gender">
  <pivotTables>
    <pivotTable tabId="4" name="PivotTable23"/>
    <pivotTable tabId="4" name="PivotTable24"/>
    <pivotTable tabId="4" name="PivotTable9"/>
    <pivotTable tabId="4" name="PivotTable8"/>
    <pivotTable tabId="4" name="PivotTable13"/>
    <pivotTable tabId="4" name="PivotTable12"/>
    <pivotTable tabId="4" name="PivotTable11"/>
    <pivotTable tabId="4" name="PivotTable10"/>
    <pivotTable tabId="4" name="PivotTable5"/>
    <pivotTable tabId="4" name="PivotTable4"/>
    <pivotTable tabId="4" name="PivotTable3"/>
    <pivotTable tabId="4" name="PivotTable1"/>
    <pivotTable tabId="4" name="PivotTable2"/>
    <pivotTable tabId="4" name="PivotTable16"/>
    <pivotTable tabId="4" name="PivotTable20"/>
    <pivotTable tabId="4" name="PivotTable21"/>
  </pivotTables>
  <data>
    <tabular pivotCacheId="853883008">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2F8AF112-90EB-45D1-B34B-BB1FDF174C48}" sourceName="Age Bucket">
  <pivotTables>
    <pivotTable tabId="4" name="PivotTable23"/>
    <pivotTable tabId="4" name="PivotTable24"/>
    <pivotTable tabId="4" name="PivotTable1"/>
    <pivotTable tabId="4" name="PivotTable10"/>
    <pivotTable tabId="4" name="PivotTable11"/>
    <pivotTable tabId="4" name="PivotTable12"/>
    <pivotTable tabId="4" name="PivotTable13"/>
    <pivotTable tabId="4" name="PivotTable16"/>
    <pivotTable tabId="4" name="PivotTable2"/>
    <pivotTable tabId="4" name="PivotTable20"/>
    <pivotTable tabId="4" name="PivotTable21"/>
    <pivotTable tabId="4" name="PivotTable3"/>
    <pivotTable tabId="4" name="PivotTable4"/>
    <pivotTable tabId="4" name="PivotTable5"/>
    <pivotTable tabId="4" name="PivotTable8"/>
    <pivotTable tabId="4" name="PivotTable9"/>
  </pivotTables>
  <data>
    <tabular pivotCacheId="853883008">
      <items count="5">
        <i x="4" s="1"/>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1" xr10:uid="{377BE8BE-87CB-46F6-81A6-15EFB9246F96}" sourceName="Renewal Status">
  <pivotTables>
    <pivotTable tabId="4" name="PivotTable23"/>
    <pivotTable tabId="4" name="PivotTable24"/>
    <pivotTable tabId="4" name="PivotTable9"/>
    <pivotTable tabId="4" name="PivotTable8"/>
    <pivotTable tabId="4" name="PivotTable13"/>
    <pivotTable tabId="4" name="PivotTable12"/>
    <pivotTable tabId="4" name="PivotTable11"/>
    <pivotTable tabId="4" name="PivotTable10"/>
    <pivotTable tabId="4" name="PivotTable5"/>
    <pivotTable tabId="4" name="PivotTable4"/>
    <pivotTable tabId="4" name="PivotTable3"/>
    <pivotTable tabId="4" name="PivotTable1"/>
    <pivotTable tabId="4" name="PivotTable2"/>
    <pivotTable tabId="4" name="PivotTable16"/>
    <pivotTable tabId="4" name="PivotTable20"/>
    <pivotTable tabId="4" name="PivotTable21"/>
  </pivotTables>
  <data>
    <tabular pivotCacheId="853883008">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1" xr10:uid="{5C4E6390-DE8E-4B22-83AB-D4121A35F481}" sourceName="Risk Category">
  <pivotTables>
    <pivotTable tabId="4" name="PivotTable23"/>
    <pivotTable tabId="4" name="PivotTable24"/>
    <pivotTable tabId="4" name="PivotTable9"/>
    <pivotTable tabId="4" name="PivotTable8"/>
    <pivotTable tabId="4" name="PivotTable13"/>
    <pivotTable tabId="4" name="PivotTable12"/>
    <pivotTable tabId="4" name="PivotTable11"/>
    <pivotTable tabId="4" name="PivotTable10"/>
    <pivotTable tabId="4" name="PivotTable5"/>
    <pivotTable tabId="4" name="PivotTable4"/>
    <pivotTable tabId="4" name="PivotTable3"/>
    <pivotTable tabId="4" name="PivotTable1"/>
    <pivotTable tabId="4" name="PivotTable2"/>
    <pivotTable tabId="4" name="PivotTable16"/>
    <pivotTable tabId="4" name="PivotTable20"/>
    <pivotTable tabId="4" name="PivotTable21"/>
  </pivotTables>
  <data>
    <tabular pivotCacheId="85388300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im Status" xr10:uid="{EC809720-FFE0-4C56-87CA-79118F5821C0}" cache="Slicer_Claim_Status" caption="Claim Status" rowHeight="234950"/>
  <slicer name="Payment Method" xr10:uid="{2AE84FF3-6501-453A-B384-F84CC51A46B9}" cache="Slicer_Payment_Method" caption="Payment Method" rowHeight="234950"/>
  <slicer name="Payment Status" xr10:uid="{B51444A7-77E4-47EC-AF9E-BEA5E3C72C06}" cache="Slicer_Payment_Status" caption="Payment Status" rowHeight="234950"/>
  <slicer name="Policy Type 4" xr10:uid="{A6DBA007-63E8-4933-B3F0-59A5F1AA3D91}" cache="Slicer_Policy_Type1" caption="Policy Type" rowHeight="234950"/>
  <slicer name="Policy Type" xr10:uid="{9DAE9DCB-ACDE-4986-ABBF-63786A626F1E}" cache="Slicer_Policy_Type1" caption="Policy Type" rowHeight="234950"/>
  <slicer name="Status 2" xr10:uid="{5CA4C3D8-F695-409C-B75B-3BF2D01A9C87}" cache="Slicer_Status1" caption="Status" rowHeight="234950"/>
  <slicer name="Gender 2" xr10:uid="{C6D4ADFF-0B3F-42BB-A27E-54B702272186}" cache="Slicer_Gender1" caption="Gender" rowHeight="234950"/>
  <slicer name="Age Bucket" xr10:uid="{4F3B9413-BF9D-47E9-94B7-9FEFA8205CD6}" cache="Slicer_Age_Bucket" caption="Age Bucket" rowHeight="234950"/>
  <slicer name="Renewal Status 2" xr10:uid="{A1EAD995-393B-4B1F-B235-2E69CFF10769}" cache="Slicer_Renewal_Status1" caption="Renewal Status" rowHeight="234950"/>
  <slicer name="Risk Category 2" xr10:uid="{C7998512-C31C-4404-B9D4-619ED5C27A42}" cache="Slicer_Risk_Category1" caption="Risk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51B6CFD7-3F4E-407B-939F-0A0E34DA4213}" cache="Slicer_Policy_Type1" caption="Policy Type" columnCount="2" rowHeight="234950"/>
  <slicer name="Status" xr10:uid="{ABB74E49-D3A4-44DE-BBDF-19630CF248E5}" cache="Slicer_Status1" caption="Status" rowHeight="234950"/>
  <slicer name="Gender" xr10:uid="{A7B30EDD-2C03-423A-89C0-698E589B2A40}" cache="Slicer_Gender1" caption="Gender" columnCount="2" rowHeight="234950"/>
  <slicer name="Renewal Status" xr10:uid="{E54EDC7C-AD6E-4453-A900-B49C6B5793C8}" cache="Slicer_Renewal_Status1" caption="Renewal Status" rowHeight="234950"/>
  <slicer name="Risk Category" xr10:uid="{515EDB34-1A01-42E1-967B-68877CBE04A7}" cache="Slicer_Risk_Category1" caption="Risk Category"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2" xr10:uid="{80ECA9AF-73CF-40EA-9A72-7539D17FF4A9}" cache="Slicer_Policy_Type1" caption="Policy Type" columnCount="2" style="SlicerStyleLight6" rowHeight="234950"/>
  <slicer name="Status 1" xr10:uid="{655E0AFF-3073-4F21-8A48-F48CF36FAB28}" cache="Slicer_Status1" caption="Status" style="SlicerStyleLight6" rowHeight="234950"/>
  <slicer name="Gender 1" xr10:uid="{3E17710A-4446-45CA-9445-7376D6EE4FB5}" cache="Slicer_Gender1" caption="Gender" columnCount="2" style="SlicerStyleLight6" rowHeight="234950"/>
  <slicer name="Renewal Status 1" xr10:uid="{828135AF-FBCB-457B-93E5-343388855BAC}" cache="Slicer_Renewal_Status1" caption="Renewal Status" style="SlicerStyleLight6" rowHeight="234950"/>
  <slicer name="Risk Category 1" xr10:uid="{B51893E2-B8BD-406E-853A-DFE99DD0169E}" cache="Slicer_Risk_Category1" caption="Risk Category" columnCount="2"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im Status 1" xr10:uid="{38871A76-B90B-4552-AD7A-71D1E8562402}" cache="Slicer_Claim_Status" caption="Claim Status" style="SlicerStyleLight2" rowHeight="234950"/>
  <slicer name="Payment Method 1" xr10:uid="{38FFDD6C-1F92-4CA4-B84F-D1C0AA5CB7EE}" cache="Slicer_Payment_Method" caption="Payment Method" style="SlicerStyleLight2" rowHeight="234950"/>
  <slicer name="Payment Status 1" xr10:uid="{0570E277-7782-4FCE-90BA-715DA0A18B76}" cache="Slicer_Payment_Status" caption="Payment Status" style="SlicerStyleLight2" rowHeight="234950"/>
  <slicer name="Policy Type 3" xr10:uid="{3B1A77EF-EC80-481D-A917-FFFC80665D48}" cache="Slicer_Policy_Type1" caption="Policy Type" columnCount="2"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5" xr10:uid="{AD59854B-3D8F-4F1E-A976-ED6511B7EC1A}" cache="Slicer_Policy_Type1" caption="Policy Type" columnCount="2" style="SlicerStyleLight2" rowHeight="234950"/>
  <slicer name="Status 3" xr10:uid="{59126607-179B-41C6-ACFE-BE425E8CE32E}" cache="Slicer_Status1" caption="Status" columnCount="2" style="SlicerStyleLight2" rowHeight="234950"/>
  <slicer name="Gender 3" xr10:uid="{28E5ADF3-5AB3-42E8-B9C5-2B5DF0D58A21}" cache="Slicer_Gender1" caption="Gender" columnCount="2" style="SlicerStyleLight2" rowHeight="234950"/>
  <slicer name="Age Bucket 1" xr10:uid="{0340CFC1-3F46-4C5A-9D17-EEFBE1B93404}" cache="Slicer_Age_Bucket" caption="Age Bucket" columnCount="2" style="SlicerStyleLight2" rowHeight="234950"/>
  <slicer name="Risk Category 3" xr10:uid="{4788611F-CFBD-46DD-B8E9-2EAEBD93E872}" cache="Slicer_Risk_Category1" caption="Risk Category" columnCount="2"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82DD1-32E9-442C-8F23-18701A6A14EA}" name="policy_master_dataset" displayName="policy_master_dataset" ref="A1:AD5001" tableType="queryTable" totalsRowShown="0">
  <autoFilter ref="A1:AD5001" xr:uid="{0A482DD1-32E9-442C-8F23-18701A6A14EA}"/>
  <tableColumns count="30">
    <tableColumn id="1" xr3:uid="{E112B0D7-3406-417C-A246-C3FFE8F433D2}" uniqueName="1" name="Policy ID" queryTableFieldId="1" dataDxfId="32"/>
    <tableColumn id="2" xr3:uid="{04A7E3E6-F1BF-48E8-BB8D-0660DE56193D}" uniqueName="2" name="Policy Type" queryTableFieldId="2" dataDxfId="31"/>
    <tableColumn id="3" xr3:uid="{903EBC2F-3C07-48D1-AB4E-FEDE1DEC8629}" uniqueName="3" name="Coverage Amount" queryTableFieldId="3"/>
    <tableColumn id="4" xr3:uid="{2F07B72F-38CF-4C12-A616-A43923787631}" uniqueName="4" name="Premium Amount" queryTableFieldId="4"/>
    <tableColumn id="5" xr3:uid="{F022AAC2-F2CA-4BD1-9D4D-15AD304C44EE}" uniqueName="5" name="Policy Start Date" queryTableFieldId="5" dataDxfId="30"/>
    <tableColumn id="6" xr3:uid="{C1EE2B09-8543-4F0A-B1E7-40619FD6219D}" uniqueName="6" name="Policy End Date" queryTableFieldId="6" dataDxfId="29"/>
    <tableColumn id="7" xr3:uid="{307987FF-5AD2-4F93-9AF9-364712DEDCF7}" uniqueName="7" name="Payment Frequency" queryTableFieldId="7" dataDxfId="28"/>
    <tableColumn id="8" xr3:uid="{D32B1F4A-13FB-44EF-A5C2-91CA5AAAA36B}" uniqueName="8" name="Status" queryTableFieldId="8" dataDxfId="27"/>
    <tableColumn id="9" xr3:uid="{F8211CFD-B5CB-46E0-B3C1-57CBBFE0E5AE}" uniqueName="9" name="Customer ID" queryTableFieldId="9" dataDxfId="26"/>
    <tableColumn id="10" xr3:uid="{4409BF32-58A6-4AA9-9BA8-E76B939769B2}" uniqueName="10" name="Policy Duration Days" queryTableFieldId="10"/>
    <tableColumn id="11" xr3:uid="{E9032CFB-CE85-4C22-820C-AFFA9A100679}" uniqueName="11" name="Policy Duration Category" queryTableFieldId="11" dataDxfId="25"/>
    <tableColumn id="12" xr3:uid="{72A32B02-E5DA-4676-8BBF-8A9255DC28F5}" uniqueName="12" name="Active Policy Flag" queryTableFieldId="12"/>
    <tableColumn id="13" xr3:uid="{20EBEA65-7C37-4EAE-9C9F-E376275FC767}" uniqueName="13" name="Name" queryTableFieldId="13" dataDxfId="24"/>
    <tableColumn id="14" xr3:uid="{A8565C0A-C06F-4168-8B8F-33FF0CC89EAB}" uniqueName="14" name="Gender" queryTableFieldId="14" dataDxfId="23"/>
    <tableColumn id="15" xr3:uid="{ED380F90-61FE-403D-949D-D237987A9C97}" uniqueName="15" name="Age" queryTableFieldId="15"/>
    <tableColumn id="16" xr3:uid="{5F504E2A-6ED0-45A2-9496-006BEF12E7DF}" uniqueName="16" name="Occupation" queryTableFieldId="16" dataDxfId="22"/>
    <tableColumn id="17" xr3:uid="{3152BD97-6403-45EB-92A2-542E1CCDE4B6}" uniqueName="17" name="Marital Status" queryTableFieldId="17" dataDxfId="21"/>
    <tableColumn id="18" xr3:uid="{F2B43179-773D-4138-94C8-135DE667D351}" uniqueName="18" name="Address (City, State, Zip Code)" queryTableFieldId="18" dataDxfId="20"/>
    <tableColumn id="19" xr3:uid="{50D491A3-138D-4700-91E2-276F7FE6026E}" uniqueName="19" name="Age Bucket" queryTableFieldId="19" dataDxfId="19"/>
    <tableColumn id="20" xr3:uid="{3D852915-7921-4FA9-8791-F316E1D1E23D}" uniqueName="20" name="Married Flag" queryTableFieldId="20"/>
    <tableColumn id="21" xr3:uid="{6B0F1E35-00CF-4735-89BC-A17AA39B4767}" uniqueName="21" name="Senior Citizen Flag" queryTableFieldId="21"/>
    <tableColumn id="22" xr3:uid="{67AEB29A-88F5-4F6F-87FE-C4A95E7D49ED}" uniqueName="22" name="Customer Segment" queryTableFieldId="22" dataDxfId="18"/>
    <tableColumn id="23" xr3:uid="{64179D1D-4C6A-43DB-9A21-173BD212F376}" uniqueName="23" name="Agent ID" queryTableFieldId="23" dataDxfId="17"/>
    <tableColumn id="24" xr3:uid="{1FA3785C-0631-466A-BFA2-13B4772C0CA1}" uniqueName="24" name="Renewal Status" queryTableFieldId="24" dataDxfId="16"/>
    <tableColumn id="25" xr3:uid="{A22DDA65-ED72-4B01-86D4-49E1FB97ACEC}" uniqueName="25" name="Policy Discounts" queryTableFieldId="25"/>
    <tableColumn id="26" xr3:uid="{160671E5-B228-4D31-A040-7D97751D2453}" uniqueName="26" name="Risk Score" queryTableFieldId="26"/>
    <tableColumn id="27" xr3:uid="{E3BF8607-8F0D-4EBF-8BF0-848EA8B8253D}" uniqueName="27" name="High_Risk_Flag" queryTableFieldId="27"/>
    <tableColumn id="28" xr3:uid="{2B7675B2-6485-4358-B3C0-53BDDAE800E9}" uniqueName="28" name="Risk Category" queryTableFieldId="28" dataDxfId="15"/>
    <tableColumn id="29" xr3:uid="{FA443D1A-565E-4BDA-A59E-817C4E82FD94}" uniqueName="29" name="High Risk Flag" queryTableFieldId="29"/>
    <tableColumn id="30" xr3:uid="{C5C84716-01D1-4EFF-91AA-82D4B10B8A7A}" uniqueName="30" name="Renewal Segment" queryTableFieldId="30"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B8720B-4027-435C-9933-E180AD4A65D4}" name="claims_fact" displayName="claims_fact" ref="A1:M5001" tableType="queryTable" totalsRowShown="0">
  <autoFilter ref="A1:M5001" xr:uid="{FBB8720B-4027-435C-9933-E180AD4A65D4}"/>
  <tableColumns count="13">
    <tableColumn id="1" xr3:uid="{DE9286E6-365E-4EF3-A149-ED0120F55629}" uniqueName="1" name="Claim ID" queryTableFieldId="1" dataDxfId="13"/>
    <tableColumn id="2" xr3:uid="{0A4D3708-CE14-4DA9-A37A-098931C9EE62}" uniqueName="2" name="Date of Claim" queryTableFieldId="2" dataDxfId="12"/>
    <tableColumn id="3" xr3:uid="{B33034EF-3ED8-45BE-962C-9F0750BBF6BC}" uniqueName="3" name="Claim Amount" queryTableFieldId="3"/>
    <tableColumn id="4" xr3:uid="{99AA4365-B340-4231-9E19-5BCA5197290F}" uniqueName="4" name="Claim Status" queryTableFieldId="4" dataDxfId="11"/>
    <tableColumn id="5" xr3:uid="{40A2C9F0-1AC1-48BD-9445-74D8EAD3C96F}" uniqueName="5" name="Reason for Claim" queryTableFieldId="5" dataDxfId="10"/>
    <tableColumn id="6" xr3:uid="{88A007B8-58C9-47AA-8CB3-C3012E3F2BC9}" uniqueName="6" name="Settlement Date" queryTableFieldId="6" dataDxfId="9"/>
    <tableColumn id="7" xr3:uid="{D48F6BEC-035B-4694-82AF-616E72CDE877}" uniqueName="7" name="Policy ID" queryTableFieldId="7" dataDxfId="8"/>
    <tableColumn id="8" xr3:uid="{53235F75-7D82-4DBB-B91A-4A6110F90F2C}" uniqueName="8" name="Settlement_Date_Missing_Flag" queryTableFieldId="8"/>
    <tableColumn id="9" xr3:uid="{36AA8188-5F18-4C59-8DAA-222BE733C056}" uniqueName="9" name="High_Claim_Flag" queryTableFieldId="9"/>
    <tableColumn id="10" xr3:uid="{7B3A8BEE-9D18-4AE6-A59C-5FA56A0BD00B}" uniqueName="10" name="Settlement Days" queryTableFieldId="10"/>
    <tableColumn id="11" xr3:uid="{0596BE87-3F92-4D6A-A528-F893F74F81DD}" uniqueName="11" name="Settlement Missing Flag" queryTableFieldId="11"/>
    <tableColumn id="12" xr3:uid="{1CC4A32B-3397-49FB-AA07-3E90C2A2CDCD}" uniqueName="12" name="Claim Amount Category" queryTableFieldId="12" dataDxfId="7"/>
    <tableColumn id="13" xr3:uid="{5A8E9F0E-BACF-474C-9C2C-8FAE89A5C08F}" uniqueName="13" name="Approved Claim Flag"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207AEB-41FF-4990-85AD-A711476A213C}" name="payment_fact" displayName="payment_fact" ref="A1:K5001" tableType="queryTable" totalsRowShown="0">
  <autoFilter ref="A1:K5001" xr:uid="{38207AEB-41FF-4990-85AD-A711476A213C}"/>
  <tableColumns count="11">
    <tableColumn id="1" xr3:uid="{1D4BE495-06A3-4208-BBB0-4EBB139741C5}" uniqueName="1" name="Payment ID" queryTableFieldId="1" dataDxfId="6"/>
    <tableColumn id="2" xr3:uid="{3916B74E-028D-4031-87CC-7EC62046ABF3}" uniqueName="2" name="Date of Payment" queryTableFieldId="2" dataDxfId="5"/>
    <tableColumn id="3" xr3:uid="{A29F7623-D9D7-439D-8526-E07A393BD9FE}" uniqueName="3" name="Amount Paid" queryTableFieldId="3"/>
    <tableColumn id="4" xr3:uid="{B88375A7-3E7C-4804-B21A-B71C5F2DF4FF}" uniqueName="4" name="Payment Method" queryTableFieldId="4" dataDxfId="4"/>
    <tableColumn id="5" xr3:uid="{C291AABD-48C2-49E9-8787-ECB48CA4FFF4}" uniqueName="5" name="Payment Status" queryTableFieldId="5" dataDxfId="3"/>
    <tableColumn id="6" xr3:uid="{B86097F7-7225-4CEE-A063-35D21D72EF81}" uniqueName="6" name="Policy ID" queryTableFieldId="6" dataDxfId="2"/>
    <tableColumn id="7" xr3:uid="{7185D01D-71C1-44FF-AAE5-3B4C024426A3}" uniqueName="7" name="Failed_Payment_Flag" queryTableFieldId="7"/>
    <tableColumn id="8" xr3:uid="{53F2483D-6F36-41C5-B561-44A5C41A7E7B}" uniqueName="8" name="Payment Year" queryTableFieldId="8"/>
    <tableColumn id="9" xr3:uid="{D22BBA83-8A7C-4ABE-8E96-4D605D90602B}" uniqueName="9" name="Payment Month" queryTableFieldId="9" dataDxfId="1"/>
    <tableColumn id="10" xr3:uid="{4F502651-FD37-4BCB-82FD-866302569A7A}" uniqueName="10" name="Successful Payment Flag" queryTableFieldId="10"/>
    <tableColumn id="11" xr3:uid="{2C6BC556-A1D8-4AA1-ABA2-3E9A2104B399}" uniqueName="11" name="Failed Payment Flag"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vmlDrawing" Target="../drawings/vmlDrawing1.v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4.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comments" Target="../comments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A5D8-773E-4ADA-9E98-70FF32D94DE8}">
  <dimension ref="A1:AD5001"/>
  <sheetViews>
    <sheetView topLeftCell="L2" workbookViewId="0">
      <selection activeCell="T12" sqref="T12"/>
    </sheetView>
  </sheetViews>
  <sheetFormatPr defaultRowHeight="14.4" x14ac:dyDescent="0.3"/>
  <cols>
    <col min="1" max="1" width="12.21875" bestFit="1" customWidth="1"/>
    <col min="2" max="2" width="12.77734375" bestFit="1" customWidth="1"/>
    <col min="3" max="3" width="18.5546875" bestFit="1" customWidth="1"/>
    <col min="4" max="4" width="18.33203125" bestFit="1" customWidth="1"/>
    <col min="5" max="5" width="17.109375" bestFit="1" customWidth="1"/>
    <col min="6" max="6" width="16.33203125" bestFit="1" customWidth="1"/>
    <col min="7" max="7" width="20.21875" bestFit="1" customWidth="1"/>
    <col min="8" max="8" width="10.33203125" bestFit="1" customWidth="1"/>
    <col min="9" max="9" width="13.5546875" bestFit="1" customWidth="1"/>
    <col min="10" max="10" width="20.6640625" bestFit="1" customWidth="1"/>
    <col min="11" max="11" width="24.33203125" bestFit="1" customWidth="1"/>
    <col min="12" max="12" width="17.77734375" bestFit="1" customWidth="1"/>
    <col min="13" max="13" width="23.77734375" bestFit="1" customWidth="1"/>
    <col min="14" max="14" width="9.33203125" bestFit="1" customWidth="1"/>
    <col min="15" max="15" width="6.44140625" bestFit="1" customWidth="1"/>
    <col min="16" max="16" width="48.5546875" bestFit="1" customWidth="1"/>
    <col min="17" max="17" width="14.88671875" bestFit="1" customWidth="1"/>
    <col min="18" max="18" width="40.21875" bestFit="1" customWidth="1"/>
    <col min="19" max="19" width="12.6640625" bestFit="1" customWidth="1"/>
    <col min="20" max="20" width="13.6640625" bestFit="1" customWidth="1"/>
    <col min="21" max="21" width="18.44140625" bestFit="1" customWidth="1"/>
    <col min="22" max="22" width="19.44140625" bestFit="1" customWidth="1"/>
    <col min="23" max="23" width="12.33203125" bestFit="1" customWidth="1"/>
    <col min="24" max="24" width="16.109375" bestFit="1" customWidth="1"/>
    <col min="25" max="25" width="16.88671875" bestFit="1" customWidth="1"/>
    <col min="26" max="26" width="11.6640625" bestFit="1" customWidth="1"/>
    <col min="27" max="27" width="15.77734375" bestFit="1" customWidth="1"/>
    <col min="28" max="29" width="14.5546875" bestFit="1" customWidth="1"/>
    <col min="30" max="30" width="18.33203125" bestFit="1" customWidth="1"/>
  </cols>
  <sheetData>
    <row r="1" spans="1:30" x14ac:dyDescent="0.3">
      <c r="A1" t="s">
        <v>11</v>
      </c>
      <c r="B1" t="s">
        <v>12</v>
      </c>
      <c r="C1" t="s">
        <v>13</v>
      </c>
      <c r="D1" t="s">
        <v>14</v>
      </c>
      <c r="E1" t="s">
        <v>15</v>
      </c>
      <c r="F1" t="s">
        <v>16</v>
      </c>
      <c r="G1" t="s">
        <v>17</v>
      </c>
      <c r="H1" t="s">
        <v>18</v>
      </c>
      <c r="I1" t="s">
        <v>0</v>
      </c>
      <c r="J1" t="s">
        <v>19</v>
      </c>
      <c r="K1" t="s">
        <v>20</v>
      </c>
      <c r="L1" t="s">
        <v>21</v>
      </c>
      <c r="M1" t="s">
        <v>1</v>
      </c>
      <c r="N1" t="s">
        <v>2</v>
      </c>
      <c r="O1" t="s">
        <v>3</v>
      </c>
      <c r="P1" t="s">
        <v>4</v>
      </c>
      <c r="Q1" t="s">
        <v>5</v>
      </c>
      <c r="R1" t="s">
        <v>6</v>
      </c>
      <c r="S1" t="s">
        <v>7</v>
      </c>
      <c r="T1" t="s">
        <v>8</v>
      </c>
      <c r="U1" t="s">
        <v>9</v>
      </c>
      <c r="V1" t="s">
        <v>10</v>
      </c>
      <c r="W1" t="s">
        <v>22</v>
      </c>
      <c r="X1" t="s">
        <v>23</v>
      </c>
      <c r="Y1" t="s">
        <v>24</v>
      </c>
      <c r="Z1" t="s">
        <v>25</v>
      </c>
      <c r="AA1" t="s">
        <v>26</v>
      </c>
      <c r="AB1" t="s">
        <v>27</v>
      </c>
      <c r="AC1" t="s">
        <v>28</v>
      </c>
      <c r="AD1" t="s">
        <v>29</v>
      </c>
    </row>
    <row r="2" spans="1:30" x14ac:dyDescent="0.3">
      <c r="A2" t="s">
        <v>16424</v>
      </c>
      <c r="B2" t="s">
        <v>39</v>
      </c>
      <c r="C2">
        <v>436672</v>
      </c>
      <c r="D2">
        <v>1273.79</v>
      </c>
      <c r="E2" s="1">
        <v>43461</v>
      </c>
      <c r="F2" s="1">
        <v>45525</v>
      </c>
      <c r="G2" t="s">
        <v>103</v>
      </c>
      <c r="H2" t="s">
        <v>55</v>
      </c>
      <c r="I2" t="s">
        <v>16421</v>
      </c>
      <c r="J2">
        <v>2064</v>
      </c>
      <c r="K2" t="s">
        <v>42</v>
      </c>
      <c r="L2">
        <v>0</v>
      </c>
      <c r="M2" t="s">
        <v>16422</v>
      </c>
      <c r="N2" t="s">
        <v>32</v>
      </c>
      <c r="O2">
        <v>29</v>
      </c>
      <c r="P2" t="s">
        <v>4141</v>
      </c>
      <c r="Q2" t="s">
        <v>87</v>
      </c>
      <c r="R2" t="s">
        <v>16423</v>
      </c>
      <c r="S2" t="s">
        <v>109</v>
      </c>
      <c r="T2">
        <v>0</v>
      </c>
      <c r="U2">
        <v>0</v>
      </c>
      <c r="V2" t="s">
        <v>68</v>
      </c>
      <c r="W2" t="s">
        <v>16425</v>
      </c>
      <c r="X2" t="s">
        <v>57</v>
      </c>
      <c r="Y2">
        <v>31</v>
      </c>
      <c r="Z2">
        <v>42</v>
      </c>
      <c r="AA2">
        <v>0</v>
      </c>
      <c r="AB2" t="s">
        <v>45</v>
      </c>
      <c r="AC2">
        <v>0</v>
      </c>
      <c r="AD2" t="s">
        <v>59</v>
      </c>
    </row>
    <row r="3" spans="1:30" x14ac:dyDescent="0.3">
      <c r="A3" t="s">
        <v>8150</v>
      </c>
      <c r="B3" t="s">
        <v>70</v>
      </c>
      <c r="C3">
        <v>102437</v>
      </c>
      <c r="D3">
        <v>1556.75</v>
      </c>
      <c r="E3" s="1">
        <v>44442</v>
      </c>
      <c r="F3" s="1">
        <v>45506</v>
      </c>
      <c r="G3" t="s">
        <v>103</v>
      </c>
      <c r="H3" t="s">
        <v>41</v>
      </c>
      <c r="I3" t="s">
        <v>8147</v>
      </c>
      <c r="J3">
        <v>1064</v>
      </c>
      <c r="K3" t="s">
        <v>100</v>
      </c>
      <c r="L3">
        <v>0</v>
      </c>
      <c r="M3" t="s">
        <v>8148</v>
      </c>
      <c r="N3" t="s">
        <v>60</v>
      </c>
      <c r="O3">
        <v>39</v>
      </c>
      <c r="P3" t="s">
        <v>2394</v>
      </c>
      <c r="Q3" t="s">
        <v>51</v>
      </c>
      <c r="R3" t="s">
        <v>8149</v>
      </c>
      <c r="S3" t="s">
        <v>89</v>
      </c>
      <c r="T3">
        <v>0</v>
      </c>
      <c r="U3">
        <v>0</v>
      </c>
      <c r="V3" t="s">
        <v>90</v>
      </c>
      <c r="W3" t="s">
        <v>8151</v>
      </c>
      <c r="X3" t="s">
        <v>44</v>
      </c>
      <c r="Y3">
        <v>12</v>
      </c>
      <c r="Z3">
        <v>76</v>
      </c>
      <c r="AA3">
        <v>1</v>
      </c>
      <c r="AB3" t="s">
        <v>58</v>
      </c>
      <c r="AC3">
        <v>1</v>
      </c>
      <c r="AD3" t="s">
        <v>46</v>
      </c>
    </row>
    <row r="4" spans="1:30" x14ac:dyDescent="0.3">
      <c r="A4" t="s">
        <v>17452</v>
      </c>
      <c r="B4" t="s">
        <v>70</v>
      </c>
      <c r="C4">
        <v>88101</v>
      </c>
      <c r="D4">
        <v>886.53</v>
      </c>
      <c r="E4" s="1">
        <v>43130</v>
      </c>
      <c r="F4" s="1">
        <v>46025</v>
      </c>
      <c r="G4" t="s">
        <v>103</v>
      </c>
      <c r="H4" t="s">
        <v>55</v>
      </c>
      <c r="I4" t="s">
        <v>17449</v>
      </c>
      <c r="J4">
        <v>2895</v>
      </c>
      <c r="K4" t="s">
        <v>42</v>
      </c>
      <c r="L4">
        <v>0</v>
      </c>
      <c r="M4" t="s">
        <v>17450</v>
      </c>
      <c r="N4" t="s">
        <v>60</v>
      </c>
      <c r="O4">
        <v>51</v>
      </c>
      <c r="P4" t="s">
        <v>1024</v>
      </c>
      <c r="Q4" t="s">
        <v>87</v>
      </c>
      <c r="R4" t="s">
        <v>17451</v>
      </c>
      <c r="S4" t="s">
        <v>97</v>
      </c>
      <c r="T4">
        <v>0</v>
      </c>
      <c r="U4">
        <v>0</v>
      </c>
      <c r="V4" t="s">
        <v>37</v>
      </c>
      <c r="W4" t="s">
        <v>17453</v>
      </c>
      <c r="X4" t="s">
        <v>44</v>
      </c>
      <c r="Y4">
        <v>17</v>
      </c>
      <c r="Z4">
        <v>5</v>
      </c>
      <c r="AA4">
        <v>0</v>
      </c>
      <c r="AB4" t="s">
        <v>73</v>
      </c>
      <c r="AC4">
        <v>0</v>
      </c>
      <c r="AD4" t="s">
        <v>46</v>
      </c>
    </row>
    <row r="5" spans="1:30" x14ac:dyDescent="0.3">
      <c r="A5" t="s">
        <v>6517</v>
      </c>
      <c r="B5" t="s">
        <v>39</v>
      </c>
      <c r="C5">
        <v>459915</v>
      </c>
      <c r="D5">
        <v>197.75</v>
      </c>
      <c r="E5" s="1">
        <v>44654</v>
      </c>
      <c r="F5" s="1">
        <v>48259</v>
      </c>
      <c r="G5" t="s">
        <v>99</v>
      </c>
      <c r="H5" t="s">
        <v>41</v>
      </c>
      <c r="I5" t="s">
        <v>6513</v>
      </c>
      <c r="J5">
        <v>3605</v>
      </c>
      <c r="K5" t="s">
        <v>42</v>
      </c>
      <c r="L5">
        <v>0</v>
      </c>
      <c r="M5" t="s">
        <v>6514</v>
      </c>
      <c r="N5" t="s">
        <v>49</v>
      </c>
      <c r="O5">
        <v>33</v>
      </c>
      <c r="P5" t="s">
        <v>6515</v>
      </c>
      <c r="Q5" t="s">
        <v>34</v>
      </c>
      <c r="R5" t="s">
        <v>6516</v>
      </c>
      <c r="S5" t="s">
        <v>109</v>
      </c>
      <c r="T5">
        <v>1</v>
      </c>
      <c r="U5">
        <v>0</v>
      </c>
      <c r="V5" t="s">
        <v>90</v>
      </c>
      <c r="W5" t="s">
        <v>6518</v>
      </c>
      <c r="X5" t="s">
        <v>57</v>
      </c>
      <c r="Y5">
        <v>18</v>
      </c>
      <c r="Z5">
        <v>80</v>
      </c>
      <c r="AA5">
        <v>1</v>
      </c>
      <c r="AB5" t="s">
        <v>58</v>
      </c>
      <c r="AC5">
        <v>1</v>
      </c>
      <c r="AD5" t="s">
        <v>59</v>
      </c>
    </row>
    <row r="6" spans="1:30" x14ac:dyDescent="0.3">
      <c r="A6" t="s">
        <v>11864</v>
      </c>
      <c r="B6" t="s">
        <v>54</v>
      </c>
      <c r="C6">
        <v>22098</v>
      </c>
      <c r="D6">
        <v>868.51</v>
      </c>
      <c r="E6" s="1">
        <v>44471</v>
      </c>
      <c r="F6" s="1">
        <v>46648</v>
      </c>
      <c r="G6" t="s">
        <v>99</v>
      </c>
      <c r="H6" t="s">
        <v>80</v>
      </c>
      <c r="I6" t="s">
        <v>11861</v>
      </c>
      <c r="J6">
        <v>2177</v>
      </c>
      <c r="K6" t="s">
        <v>42</v>
      </c>
      <c r="L6">
        <v>1</v>
      </c>
      <c r="M6" t="s">
        <v>11862</v>
      </c>
      <c r="N6" t="s">
        <v>49</v>
      </c>
      <c r="O6">
        <v>66</v>
      </c>
      <c r="P6" t="s">
        <v>1421</v>
      </c>
      <c r="Q6" t="s">
        <v>87</v>
      </c>
      <c r="R6" t="s">
        <v>11863</v>
      </c>
      <c r="S6" t="s">
        <v>36</v>
      </c>
      <c r="T6">
        <v>0</v>
      </c>
      <c r="U6">
        <v>1</v>
      </c>
      <c r="V6" t="s">
        <v>37</v>
      </c>
      <c r="W6" t="s">
        <v>11865</v>
      </c>
      <c r="X6" t="s">
        <v>44</v>
      </c>
      <c r="Y6">
        <v>28</v>
      </c>
      <c r="Z6">
        <v>1</v>
      </c>
      <c r="AA6">
        <v>0</v>
      </c>
      <c r="AB6" t="s">
        <v>73</v>
      </c>
      <c r="AC6">
        <v>0</v>
      </c>
      <c r="AD6" t="s">
        <v>46</v>
      </c>
    </row>
    <row r="7" spans="1:30" x14ac:dyDescent="0.3">
      <c r="A7" t="s">
        <v>1550</v>
      </c>
      <c r="B7" t="s">
        <v>54</v>
      </c>
      <c r="C7">
        <v>347514</v>
      </c>
      <c r="D7">
        <v>1931.83</v>
      </c>
      <c r="E7" s="1">
        <v>44091</v>
      </c>
      <c r="F7" s="1">
        <v>46262</v>
      </c>
      <c r="G7" t="s">
        <v>103</v>
      </c>
      <c r="H7" t="s">
        <v>80</v>
      </c>
      <c r="I7" t="s">
        <v>1548</v>
      </c>
      <c r="J7">
        <v>2171</v>
      </c>
      <c r="K7" t="s">
        <v>42</v>
      </c>
      <c r="L7">
        <v>1</v>
      </c>
      <c r="M7" t="s">
        <v>874</v>
      </c>
      <c r="N7" t="s">
        <v>60</v>
      </c>
      <c r="O7">
        <v>36</v>
      </c>
      <c r="P7" t="s">
        <v>1089</v>
      </c>
      <c r="Q7" t="s">
        <v>87</v>
      </c>
      <c r="R7" t="s">
        <v>1549</v>
      </c>
      <c r="S7" t="s">
        <v>89</v>
      </c>
      <c r="T7">
        <v>0</v>
      </c>
      <c r="U7">
        <v>0</v>
      </c>
      <c r="V7" t="s">
        <v>90</v>
      </c>
      <c r="W7" t="s">
        <v>1551</v>
      </c>
      <c r="X7" t="s">
        <v>72</v>
      </c>
      <c r="Y7">
        <v>25</v>
      </c>
      <c r="Z7">
        <v>36</v>
      </c>
      <c r="AA7">
        <v>0</v>
      </c>
      <c r="AB7" t="s">
        <v>45</v>
      </c>
      <c r="AC7">
        <v>0</v>
      </c>
      <c r="AD7" t="s">
        <v>74</v>
      </c>
    </row>
    <row r="8" spans="1:30" x14ac:dyDescent="0.3">
      <c r="A8" t="s">
        <v>16652</v>
      </c>
      <c r="B8" t="s">
        <v>39</v>
      </c>
      <c r="C8">
        <v>288036</v>
      </c>
      <c r="D8">
        <v>247.04</v>
      </c>
      <c r="E8" s="1">
        <v>43186</v>
      </c>
      <c r="F8" s="1">
        <v>43681</v>
      </c>
      <c r="G8" t="s">
        <v>103</v>
      </c>
      <c r="H8" t="s">
        <v>80</v>
      </c>
      <c r="I8" t="s">
        <v>16649</v>
      </c>
      <c r="J8">
        <v>495</v>
      </c>
      <c r="K8" t="s">
        <v>100</v>
      </c>
      <c r="L8">
        <v>1</v>
      </c>
      <c r="M8" t="s">
        <v>16650</v>
      </c>
      <c r="N8" t="s">
        <v>32</v>
      </c>
      <c r="O8">
        <v>31</v>
      </c>
      <c r="P8" t="s">
        <v>4955</v>
      </c>
      <c r="Q8" t="s">
        <v>51</v>
      </c>
      <c r="R8" t="s">
        <v>16651</v>
      </c>
      <c r="S8" t="s">
        <v>109</v>
      </c>
      <c r="T8">
        <v>0</v>
      </c>
      <c r="U8">
        <v>0</v>
      </c>
      <c r="V8" t="s">
        <v>90</v>
      </c>
      <c r="W8" t="s">
        <v>16653</v>
      </c>
      <c r="X8" t="s">
        <v>57</v>
      </c>
      <c r="Y8">
        <v>2</v>
      </c>
      <c r="Z8">
        <v>99</v>
      </c>
      <c r="AA8">
        <v>1</v>
      </c>
      <c r="AB8" t="s">
        <v>58</v>
      </c>
      <c r="AC8">
        <v>1</v>
      </c>
      <c r="AD8" t="s">
        <v>59</v>
      </c>
    </row>
    <row r="9" spans="1:30" x14ac:dyDescent="0.3">
      <c r="A9" t="s">
        <v>7999</v>
      </c>
      <c r="B9" t="s">
        <v>54</v>
      </c>
      <c r="C9">
        <v>394231</v>
      </c>
      <c r="D9">
        <v>152.13</v>
      </c>
      <c r="E9" s="1">
        <v>45457</v>
      </c>
      <c r="F9" s="1">
        <v>45995</v>
      </c>
      <c r="G9" t="s">
        <v>99</v>
      </c>
      <c r="H9" t="s">
        <v>41</v>
      </c>
      <c r="I9" t="s">
        <v>7996</v>
      </c>
      <c r="J9">
        <v>538</v>
      </c>
      <c r="K9" t="s">
        <v>100</v>
      </c>
      <c r="L9">
        <v>0</v>
      </c>
      <c r="M9" t="s">
        <v>7997</v>
      </c>
      <c r="N9" t="s">
        <v>49</v>
      </c>
      <c r="O9">
        <v>43</v>
      </c>
      <c r="P9" t="s">
        <v>2249</v>
      </c>
      <c r="Q9" t="s">
        <v>62</v>
      </c>
      <c r="R9" t="s">
        <v>7998</v>
      </c>
      <c r="S9" t="s">
        <v>89</v>
      </c>
      <c r="T9">
        <v>0</v>
      </c>
      <c r="U9">
        <v>0</v>
      </c>
      <c r="V9" t="s">
        <v>90</v>
      </c>
      <c r="W9" t="s">
        <v>8000</v>
      </c>
      <c r="X9" t="s">
        <v>57</v>
      </c>
      <c r="Y9">
        <v>13</v>
      </c>
      <c r="Z9">
        <v>100</v>
      </c>
      <c r="AA9">
        <v>1</v>
      </c>
      <c r="AB9" t="s">
        <v>58</v>
      </c>
      <c r="AC9">
        <v>1</v>
      </c>
      <c r="AD9" t="s">
        <v>59</v>
      </c>
    </row>
    <row r="10" spans="1:30" x14ac:dyDescent="0.3">
      <c r="A10" t="s">
        <v>17433</v>
      </c>
      <c r="B10" t="s">
        <v>39</v>
      </c>
      <c r="C10">
        <v>148162</v>
      </c>
      <c r="D10">
        <v>1383.65</v>
      </c>
      <c r="E10" s="1">
        <v>42100</v>
      </c>
      <c r="F10" s="1">
        <v>43731</v>
      </c>
      <c r="G10" t="s">
        <v>99</v>
      </c>
      <c r="H10" t="s">
        <v>41</v>
      </c>
      <c r="I10" t="s">
        <v>17430</v>
      </c>
      <c r="J10">
        <v>1631</v>
      </c>
      <c r="K10" t="s">
        <v>42</v>
      </c>
      <c r="L10">
        <v>0</v>
      </c>
      <c r="M10" t="s">
        <v>17431</v>
      </c>
      <c r="N10" t="s">
        <v>60</v>
      </c>
      <c r="O10">
        <v>84</v>
      </c>
      <c r="P10" t="s">
        <v>5838</v>
      </c>
      <c r="Q10" t="s">
        <v>51</v>
      </c>
      <c r="R10" t="s">
        <v>17432</v>
      </c>
      <c r="S10" t="s">
        <v>36</v>
      </c>
      <c r="T10">
        <v>0</v>
      </c>
      <c r="U10">
        <v>1</v>
      </c>
      <c r="V10" t="s">
        <v>37</v>
      </c>
      <c r="W10" t="s">
        <v>17434</v>
      </c>
      <c r="X10" t="s">
        <v>57</v>
      </c>
      <c r="Y10">
        <v>7</v>
      </c>
      <c r="Z10">
        <v>35</v>
      </c>
      <c r="AA10">
        <v>0</v>
      </c>
      <c r="AB10" t="s">
        <v>45</v>
      </c>
      <c r="AC10">
        <v>0</v>
      </c>
      <c r="AD10" t="s">
        <v>59</v>
      </c>
    </row>
    <row r="11" spans="1:30" x14ac:dyDescent="0.3">
      <c r="A11" t="s">
        <v>14266</v>
      </c>
      <c r="B11" t="s">
        <v>118</v>
      </c>
      <c r="C11">
        <v>376522</v>
      </c>
      <c r="D11">
        <v>1546.14</v>
      </c>
      <c r="E11" s="1">
        <v>44136</v>
      </c>
      <c r="F11" s="1">
        <v>46560</v>
      </c>
      <c r="G11" t="s">
        <v>99</v>
      </c>
      <c r="H11" t="s">
        <v>55</v>
      </c>
      <c r="I11" t="s">
        <v>14263</v>
      </c>
      <c r="J11">
        <v>2424</v>
      </c>
      <c r="K11" t="s">
        <v>42</v>
      </c>
      <c r="L11">
        <v>0</v>
      </c>
      <c r="M11" t="s">
        <v>14264</v>
      </c>
      <c r="N11" t="s">
        <v>49</v>
      </c>
      <c r="O11">
        <v>55</v>
      </c>
      <c r="P11" t="s">
        <v>229</v>
      </c>
      <c r="Q11" t="s">
        <v>34</v>
      </c>
      <c r="R11" t="s">
        <v>14265</v>
      </c>
      <c r="S11" t="s">
        <v>97</v>
      </c>
      <c r="T11">
        <v>1</v>
      </c>
      <c r="U11">
        <v>0</v>
      </c>
      <c r="V11" t="s">
        <v>37</v>
      </c>
      <c r="W11" t="s">
        <v>14267</v>
      </c>
      <c r="X11" t="s">
        <v>57</v>
      </c>
      <c r="Y11">
        <v>9</v>
      </c>
      <c r="Z11">
        <v>64</v>
      </c>
      <c r="AA11">
        <v>0</v>
      </c>
      <c r="AB11" t="s">
        <v>58</v>
      </c>
      <c r="AC11">
        <v>0</v>
      </c>
      <c r="AD11" t="s">
        <v>59</v>
      </c>
    </row>
    <row r="12" spans="1:30" x14ac:dyDescent="0.3">
      <c r="A12" t="s">
        <v>10789</v>
      </c>
      <c r="B12" t="s">
        <v>39</v>
      </c>
      <c r="C12">
        <v>499740</v>
      </c>
      <c r="D12">
        <v>1488.73</v>
      </c>
      <c r="E12" s="1">
        <v>44246</v>
      </c>
      <c r="F12" s="1">
        <v>46730</v>
      </c>
      <c r="G12" t="s">
        <v>99</v>
      </c>
      <c r="H12" t="s">
        <v>80</v>
      </c>
      <c r="I12" t="s">
        <v>10786</v>
      </c>
      <c r="J12">
        <v>2484</v>
      </c>
      <c r="K12" t="s">
        <v>42</v>
      </c>
      <c r="L12">
        <v>1</v>
      </c>
      <c r="M12" t="s">
        <v>10787</v>
      </c>
      <c r="N12" t="s">
        <v>49</v>
      </c>
      <c r="O12">
        <v>71</v>
      </c>
      <c r="P12" t="s">
        <v>606</v>
      </c>
      <c r="Q12" t="s">
        <v>62</v>
      </c>
      <c r="R12" t="s">
        <v>10788</v>
      </c>
      <c r="S12" t="s">
        <v>36</v>
      </c>
      <c r="T12">
        <v>0</v>
      </c>
      <c r="U12">
        <v>1</v>
      </c>
      <c r="V12" t="s">
        <v>37</v>
      </c>
      <c r="W12" t="s">
        <v>10790</v>
      </c>
      <c r="X12" t="s">
        <v>44</v>
      </c>
      <c r="Y12">
        <v>11</v>
      </c>
      <c r="Z12">
        <v>80</v>
      </c>
      <c r="AA12">
        <v>1</v>
      </c>
      <c r="AB12" t="s">
        <v>58</v>
      </c>
      <c r="AC12">
        <v>1</v>
      </c>
      <c r="AD12" t="s">
        <v>46</v>
      </c>
    </row>
    <row r="13" spans="1:30" x14ac:dyDescent="0.3">
      <c r="A13" t="s">
        <v>18086</v>
      </c>
      <c r="B13" t="s">
        <v>118</v>
      </c>
      <c r="C13">
        <v>413248</v>
      </c>
      <c r="D13">
        <v>279.95999999999998</v>
      </c>
      <c r="E13" s="1">
        <v>44415</v>
      </c>
      <c r="F13" s="1">
        <v>45463</v>
      </c>
      <c r="G13" t="s">
        <v>103</v>
      </c>
      <c r="H13" t="s">
        <v>80</v>
      </c>
      <c r="I13" t="s">
        <v>18083</v>
      </c>
      <c r="J13">
        <v>1048</v>
      </c>
      <c r="K13" t="s">
        <v>100</v>
      </c>
      <c r="L13">
        <v>1</v>
      </c>
      <c r="M13" t="s">
        <v>18084</v>
      </c>
      <c r="N13" t="s">
        <v>60</v>
      </c>
      <c r="O13">
        <v>57</v>
      </c>
      <c r="P13" t="s">
        <v>7259</v>
      </c>
      <c r="Q13" t="s">
        <v>51</v>
      </c>
      <c r="R13" t="s">
        <v>18085</v>
      </c>
      <c r="S13" t="s">
        <v>36</v>
      </c>
      <c r="T13">
        <v>0</v>
      </c>
      <c r="U13">
        <v>0</v>
      </c>
      <c r="V13" t="s">
        <v>37</v>
      </c>
      <c r="W13" t="s">
        <v>18087</v>
      </c>
      <c r="X13" t="s">
        <v>57</v>
      </c>
      <c r="Y13">
        <v>14</v>
      </c>
      <c r="Z13">
        <v>41</v>
      </c>
      <c r="AA13">
        <v>0</v>
      </c>
      <c r="AB13" t="s">
        <v>45</v>
      </c>
      <c r="AC13">
        <v>0</v>
      </c>
      <c r="AD13" t="s">
        <v>59</v>
      </c>
    </row>
    <row r="14" spans="1:30" x14ac:dyDescent="0.3">
      <c r="A14" t="s">
        <v>3678</v>
      </c>
      <c r="B14" t="s">
        <v>54</v>
      </c>
      <c r="C14">
        <v>274869</v>
      </c>
      <c r="D14">
        <v>288.83999999999997</v>
      </c>
      <c r="E14" s="1">
        <v>44030</v>
      </c>
      <c r="F14" s="1">
        <v>46514</v>
      </c>
      <c r="G14" t="s">
        <v>40</v>
      </c>
      <c r="H14" t="s">
        <v>55</v>
      </c>
      <c r="I14" t="s">
        <v>3675</v>
      </c>
      <c r="J14">
        <v>2484</v>
      </c>
      <c r="K14" t="s">
        <v>42</v>
      </c>
      <c r="L14">
        <v>0</v>
      </c>
      <c r="M14" t="s">
        <v>3676</v>
      </c>
      <c r="N14" t="s">
        <v>32</v>
      </c>
      <c r="O14">
        <v>42</v>
      </c>
      <c r="P14" t="s">
        <v>1713</v>
      </c>
      <c r="Q14" t="s">
        <v>87</v>
      </c>
      <c r="R14" t="s">
        <v>3677</v>
      </c>
      <c r="S14" t="s">
        <v>89</v>
      </c>
      <c r="T14">
        <v>0</v>
      </c>
      <c r="U14">
        <v>0</v>
      </c>
      <c r="V14" t="s">
        <v>90</v>
      </c>
      <c r="W14" t="s">
        <v>3679</v>
      </c>
      <c r="X14" t="s">
        <v>72</v>
      </c>
      <c r="Y14">
        <v>43</v>
      </c>
      <c r="Z14">
        <v>95</v>
      </c>
      <c r="AA14">
        <v>1</v>
      </c>
      <c r="AB14" t="s">
        <v>58</v>
      </c>
      <c r="AC14">
        <v>1</v>
      </c>
      <c r="AD14" t="s">
        <v>74</v>
      </c>
    </row>
    <row r="15" spans="1:30" x14ac:dyDescent="0.3">
      <c r="A15" t="s">
        <v>13168</v>
      </c>
      <c r="B15" t="s">
        <v>70</v>
      </c>
      <c r="C15">
        <v>17245</v>
      </c>
      <c r="D15">
        <v>186.85</v>
      </c>
      <c r="E15" s="1">
        <v>45546</v>
      </c>
      <c r="F15" s="1">
        <v>49062</v>
      </c>
      <c r="G15" t="s">
        <v>40</v>
      </c>
      <c r="H15" t="s">
        <v>80</v>
      </c>
      <c r="I15" t="s">
        <v>13165</v>
      </c>
      <c r="J15">
        <v>3516</v>
      </c>
      <c r="K15" t="s">
        <v>42</v>
      </c>
      <c r="L15">
        <v>1</v>
      </c>
      <c r="M15" t="s">
        <v>13166</v>
      </c>
      <c r="N15" t="s">
        <v>32</v>
      </c>
      <c r="O15">
        <v>58</v>
      </c>
      <c r="P15" t="s">
        <v>1538</v>
      </c>
      <c r="Q15" t="s">
        <v>62</v>
      </c>
      <c r="R15" t="s">
        <v>13167</v>
      </c>
      <c r="S15" t="s">
        <v>36</v>
      </c>
      <c r="T15">
        <v>0</v>
      </c>
      <c r="U15">
        <v>0</v>
      </c>
      <c r="V15" t="s">
        <v>37</v>
      </c>
      <c r="W15" t="s">
        <v>13169</v>
      </c>
      <c r="X15" t="s">
        <v>44</v>
      </c>
      <c r="Y15">
        <v>7</v>
      </c>
      <c r="Z15">
        <v>48</v>
      </c>
      <c r="AA15">
        <v>0</v>
      </c>
      <c r="AB15" t="s">
        <v>45</v>
      </c>
      <c r="AC15">
        <v>0</v>
      </c>
      <c r="AD15" t="s">
        <v>46</v>
      </c>
    </row>
    <row r="16" spans="1:30" x14ac:dyDescent="0.3">
      <c r="A16" t="s">
        <v>5699</v>
      </c>
      <c r="B16" t="s">
        <v>118</v>
      </c>
      <c r="C16">
        <v>86153</v>
      </c>
      <c r="D16">
        <v>1863.95</v>
      </c>
      <c r="E16" s="1">
        <v>45567</v>
      </c>
      <c r="F16" s="1">
        <v>46672</v>
      </c>
      <c r="G16" t="s">
        <v>40</v>
      </c>
      <c r="H16" t="s">
        <v>80</v>
      </c>
      <c r="I16" t="s">
        <v>5697</v>
      </c>
      <c r="J16">
        <v>1105</v>
      </c>
      <c r="K16" t="s">
        <v>42</v>
      </c>
      <c r="L16">
        <v>1</v>
      </c>
      <c r="M16" t="s">
        <v>3460</v>
      </c>
      <c r="N16" t="s">
        <v>32</v>
      </c>
      <c r="O16">
        <v>21</v>
      </c>
      <c r="P16" t="s">
        <v>4303</v>
      </c>
      <c r="Q16" t="s">
        <v>51</v>
      </c>
      <c r="R16" t="s">
        <v>5698</v>
      </c>
      <c r="S16" t="s">
        <v>67</v>
      </c>
      <c r="T16">
        <v>0</v>
      </c>
      <c r="U16">
        <v>0</v>
      </c>
      <c r="V16" t="s">
        <v>68</v>
      </c>
      <c r="W16" t="s">
        <v>5700</v>
      </c>
      <c r="X16" t="s">
        <v>44</v>
      </c>
      <c r="Y16">
        <v>15</v>
      </c>
      <c r="Z16">
        <v>62</v>
      </c>
      <c r="AA16">
        <v>0</v>
      </c>
      <c r="AB16" t="s">
        <v>58</v>
      </c>
      <c r="AC16">
        <v>0</v>
      </c>
      <c r="AD16" t="s">
        <v>46</v>
      </c>
    </row>
    <row r="17" spans="1:30" x14ac:dyDescent="0.3">
      <c r="A17" t="s">
        <v>8155</v>
      </c>
      <c r="B17" t="s">
        <v>118</v>
      </c>
      <c r="C17">
        <v>430745</v>
      </c>
      <c r="D17">
        <v>722.68</v>
      </c>
      <c r="E17" s="1">
        <v>45295</v>
      </c>
      <c r="F17" s="1">
        <v>45990</v>
      </c>
      <c r="G17" t="s">
        <v>103</v>
      </c>
      <c r="H17" t="s">
        <v>41</v>
      </c>
      <c r="I17" t="s">
        <v>8152</v>
      </c>
      <c r="J17">
        <v>695</v>
      </c>
      <c r="K17" t="s">
        <v>100</v>
      </c>
      <c r="L17">
        <v>0</v>
      </c>
      <c r="M17" t="s">
        <v>8153</v>
      </c>
      <c r="N17" t="s">
        <v>32</v>
      </c>
      <c r="O17">
        <v>27</v>
      </c>
      <c r="P17" t="s">
        <v>1986</v>
      </c>
      <c r="Q17" t="s">
        <v>34</v>
      </c>
      <c r="R17" t="s">
        <v>8154</v>
      </c>
      <c r="S17" t="s">
        <v>109</v>
      </c>
      <c r="T17">
        <v>1</v>
      </c>
      <c r="U17">
        <v>0</v>
      </c>
      <c r="V17" t="s">
        <v>68</v>
      </c>
      <c r="W17" t="s">
        <v>8156</v>
      </c>
      <c r="X17" t="s">
        <v>44</v>
      </c>
      <c r="Y17">
        <v>17</v>
      </c>
      <c r="Z17">
        <v>95</v>
      </c>
      <c r="AA17">
        <v>1</v>
      </c>
      <c r="AB17" t="s">
        <v>58</v>
      </c>
      <c r="AC17">
        <v>1</v>
      </c>
      <c r="AD17" t="s">
        <v>46</v>
      </c>
    </row>
    <row r="18" spans="1:30" x14ac:dyDescent="0.3">
      <c r="A18" t="s">
        <v>10558</v>
      </c>
      <c r="B18" t="s">
        <v>54</v>
      </c>
      <c r="C18">
        <v>327028</v>
      </c>
      <c r="D18">
        <v>962.68</v>
      </c>
      <c r="E18" s="1">
        <v>45235</v>
      </c>
      <c r="F18" s="1">
        <v>47622</v>
      </c>
      <c r="G18" t="s">
        <v>103</v>
      </c>
      <c r="H18" t="s">
        <v>55</v>
      </c>
      <c r="I18" t="s">
        <v>10555</v>
      </c>
      <c r="J18">
        <v>2387</v>
      </c>
      <c r="K18" t="s">
        <v>42</v>
      </c>
      <c r="L18">
        <v>0</v>
      </c>
      <c r="M18" t="s">
        <v>10556</v>
      </c>
      <c r="N18" t="s">
        <v>60</v>
      </c>
      <c r="O18">
        <v>57</v>
      </c>
      <c r="P18" t="s">
        <v>239</v>
      </c>
      <c r="Q18" t="s">
        <v>87</v>
      </c>
      <c r="R18" t="s">
        <v>10557</v>
      </c>
      <c r="S18" t="s">
        <v>36</v>
      </c>
      <c r="T18">
        <v>0</v>
      </c>
      <c r="U18">
        <v>0</v>
      </c>
      <c r="V18" t="s">
        <v>37</v>
      </c>
      <c r="W18" t="s">
        <v>10559</v>
      </c>
      <c r="X18" t="s">
        <v>57</v>
      </c>
      <c r="Y18">
        <v>0</v>
      </c>
      <c r="Z18">
        <v>82</v>
      </c>
      <c r="AA18">
        <v>1</v>
      </c>
      <c r="AB18" t="s">
        <v>58</v>
      </c>
      <c r="AC18">
        <v>1</v>
      </c>
      <c r="AD18" t="s">
        <v>59</v>
      </c>
    </row>
    <row r="19" spans="1:30" x14ac:dyDescent="0.3">
      <c r="A19" t="s">
        <v>11381</v>
      </c>
      <c r="B19" t="s">
        <v>118</v>
      </c>
      <c r="C19">
        <v>74169</v>
      </c>
      <c r="D19">
        <v>492.23</v>
      </c>
      <c r="E19" s="1">
        <v>44624</v>
      </c>
      <c r="F19" s="1">
        <v>47127</v>
      </c>
      <c r="G19" t="s">
        <v>103</v>
      </c>
      <c r="H19" t="s">
        <v>41</v>
      </c>
      <c r="I19" t="s">
        <v>11378</v>
      </c>
      <c r="J19">
        <v>2503</v>
      </c>
      <c r="K19" t="s">
        <v>42</v>
      </c>
      <c r="L19">
        <v>0</v>
      </c>
      <c r="M19" t="s">
        <v>11379</v>
      </c>
      <c r="N19" t="s">
        <v>60</v>
      </c>
      <c r="O19">
        <v>82</v>
      </c>
      <c r="P19" t="s">
        <v>3580</v>
      </c>
      <c r="Q19" t="s">
        <v>34</v>
      </c>
      <c r="R19" t="s">
        <v>11380</v>
      </c>
      <c r="S19" t="s">
        <v>36</v>
      </c>
      <c r="T19">
        <v>1</v>
      </c>
      <c r="U19">
        <v>1</v>
      </c>
      <c r="V19" t="s">
        <v>37</v>
      </c>
      <c r="W19" t="s">
        <v>11382</v>
      </c>
      <c r="X19" t="s">
        <v>72</v>
      </c>
      <c r="Y19">
        <v>39</v>
      </c>
      <c r="Z19">
        <v>83</v>
      </c>
      <c r="AA19">
        <v>1</v>
      </c>
      <c r="AB19" t="s">
        <v>58</v>
      </c>
      <c r="AC19">
        <v>1</v>
      </c>
      <c r="AD19" t="s">
        <v>74</v>
      </c>
    </row>
    <row r="20" spans="1:30" x14ac:dyDescent="0.3">
      <c r="A20" t="s">
        <v>13399</v>
      </c>
      <c r="B20" t="s">
        <v>54</v>
      </c>
      <c r="C20">
        <v>221353</v>
      </c>
      <c r="D20">
        <v>824.14</v>
      </c>
      <c r="E20" s="1">
        <v>45283</v>
      </c>
      <c r="F20" s="1">
        <v>47600</v>
      </c>
      <c r="G20" t="s">
        <v>40</v>
      </c>
      <c r="H20" t="s">
        <v>41</v>
      </c>
      <c r="I20" t="s">
        <v>13396</v>
      </c>
      <c r="J20">
        <v>2317</v>
      </c>
      <c r="K20" t="s">
        <v>42</v>
      </c>
      <c r="L20">
        <v>0</v>
      </c>
      <c r="M20" t="s">
        <v>13397</v>
      </c>
      <c r="N20" t="s">
        <v>32</v>
      </c>
      <c r="O20">
        <v>24</v>
      </c>
      <c r="P20" t="s">
        <v>1447</v>
      </c>
      <c r="Q20" t="s">
        <v>51</v>
      </c>
      <c r="R20" t="s">
        <v>13398</v>
      </c>
      <c r="S20" t="s">
        <v>67</v>
      </c>
      <c r="T20">
        <v>0</v>
      </c>
      <c r="U20">
        <v>0</v>
      </c>
      <c r="V20" t="s">
        <v>68</v>
      </c>
      <c r="W20" t="s">
        <v>13400</v>
      </c>
      <c r="X20" t="s">
        <v>72</v>
      </c>
      <c r="Y20">
        <v>45</v>
      </c>
      <c r="Z20">
        <v>9</v>
      </c>
      <c r="AA20">
        <v>0</v>
      </c>
      <c r="AB20" t="s">
        <v>73</v>
      </c>
      <c r="AC20">
        <v>0</v>
      </c>
      <c r="AD20" t="s">
        <v>74</v>
      </c>
    </row>
    <row r="21" spans="1:30" x14ac:dyDescent="0.3">
      <c r="A21" t="s">
        <v>5795</v>
      </c>
      <c r="B21" t="s">
        <v>54</v>
      </c>
      <c r="C21">
        <v>276513</v>
      </c>
      <c r="D21">
        <v>890.01</v>
      </c>
      <c r="E21" s="1">
        <v>44883</v>
      </c>
      <c r="F21" s="1">
        <v>45913</v>
      </c>
      <c r="G21" t="s">
        <v>40</v>
      </c>
      <c r="H21" t="s">
        <v>80</v>
      </c>
      <c r="I21" t="s">
        <v>5792</v>
      </c>
      <c r="J21">
        <v>1030</v>
      </c>
      <c r="K21" t="s">
        <v>100</v>
      </c>
      <c r="L21">
        <v>1</v>
      </c>
      <c r="M21" t="s">
        <v>5793</v>
      </c>
      <c r="N21" t="s">
        <v>32</v>
      </c>
      <c r="O21">
        <v>18</v>
      </c>
      <c r="P21" t="s">
        <v>666</v>
      </c>
      <c r="Q21" t="s">
        <v>87</v>
      </c>
      <c r="R21" t="s">
        <v>5794</v>
      </c>
      <c r="S21" t="s">
        <v>67</v>
      </c>
      <c r="T21">
        <v>0</v>
      </c>
      <c r="U21">
        <v>0</v>
      </c>
      <c r="V21" t="s">
        <v>68</v>
      </c>
      <c r="W21" t="s">
        <v>5796</v>
      </c>
      <c r="X21" t="s">
        <v>72</v>
      </c>
      <c r="Y21">
        <v>31</v>
      </c>
      <c r="Z21">
        <v>29</v>
      </c>
      <c r="AA21">
        <v>0</v>
      </c>
      <c r="AB21" t="s">
        <v>73</v>
      </c>
      <c r="AC21">
        <v>0</v>
      </c>
      <c r="AD21" t="s">
        <v>74</v>
      </c>
    </row>
    <row r="22" spans="1:30" x14ac:dyDescent="0.3">
      <c r="A22" t="s">
        <v>16130</v>
      </c>
      <c r="B22" t="s">
        <v>39</v>
      </c>
      <c r="C22">
        <v>209276</v>
      </c>
      <c r="D22">
        <v>315.72000000000003</v>
      </c>
      <c r="E22" s="1">
        <v>43135</v>
      </c>
      <c r="F22" s="1">
        <v>45756</v>
      </c>
      <c r="G22" t="s">
        <v>103</v>
      </c>
      <c r="H22" t="s">
        <v>80</v>
      </c>
      <c r="I22" t="s">
        <v>16127</v>
      </c>
      <c r="J22">
        <v>2621</v>
      </c>
      <c r="K22" t="s">
        <v>42</v>
      </c>
      <c r="L22">
        <v>1</v>
      </c>
      <c r="M22" t="s">
        <v>16128</v>
      </c>
      <c r="N22" t="s">
        <v>49</v>
      </c>
      <c r="O22">
        <v>55</v>
      </c>
      <c r="P22" t="s">
        <v>228</v>
      </c>
      <c r="Q22" t="s">
        <v>34</v>
      </c>
      <c r="R22" t="s">
        <v>16129</v>
      </c>
      <c r="S22" t="s">
        <v>97</v>
      </c>
      <c r="T22">
        <v>1</v>
      </c>
      <c r="U22">
        <v>0</v>
      </c>
      <c r="V22" t="s">
        <v>37</v>
      </c>
      <c r="W22" t="s">
        <v>16131</v>
      </c>
      <c r="X22" t="s">
        <v>44</v>
      </c>
      <c r="Y22">
        <v>25</v>
      </c>
      <c r="Z22">
        <v>47</v>
      </c>
      <c r="AA22">
        <v>0</v>
      </c>
      <c r="AB22" t="s">
        <v>45</v>
      </c>
      <c r="AC22">
        <v>0</v>
      </c>
      <c r="AD22" t="s">
        <v>46</v>
      </c>
    </row>
    <row r="23" spans="1:30" x14ac:dyDescent="0.3">
      <c r="A23" t="s">
        <v>19484</v>
      </c>
      <c r="B23" t="s">
        <v>39</v>
      </c>
      <c r="C23">
        <v>284606</v>
      </c>
      <c r="D23">
        <v>730.56</v>
      </c>
      <c r="E23" s="1">
        <v>44769</v>
      </c>
      <c r="F23" s="1">
        <v>46734</v>
      </c>
      <c r="G23" t="s">
        <v>40</v>
      </c>
      <c r="H23" t="s">
        <v>80</v>
      </c>
      <c r="I23" t="s">
        <v>19481</v>
      </c>
      <c r="J23">
        <v>1965</v>
      </c>
      <c r="K23" t="s">
        <v>42</v>
      </c>
      <c r="L23">
        <v>1</v>
      </c>
      <c r="M23" t="s">
        <v>19482</v>
      </c>
      <c r="N23" t="s">
        <v>60</v>
      </c>
      <c r="O23">
        <v>81</v>
      </c>
      <c r="P23" t="s">
        <v>1391</v>
      </c>
      <c r="Q23" t="s">
        <v>51</v>
      </c>
      <c r="R23" t="s">
        <v>19483</v>
      </c>
      <c r="S23" t="s">
        <v>36</v>
      </c>
      <c r="T23">
        <v>0</v>
      </c>
      <c r="U23">
        <v>1</v>
      </c>
      <c r="V23" t="s">
        <v>37</v>
      </c>
      <c r="W23" t="s">
        <v>19485</v>
      </c>
      <c r="X23" t="s">
        <v>44</v>
      </c>
      <c r="Y23">
        <v>47</v>
      </c>
      <c r="Z23">
        <v>35</v>
      </c>
      <c r="AA23">
        <v>0</v>
      </c>
      <c r="AB23" t="s">
        <v>45</v>
      </c>
      <c r="AC23">
        <v>0</v>
      </c>
      <c r="AD23" t="s">
        <v>46</v>
      </c>
    </row>
    <row r="24" spans="1:30" x14ac:dyDescent="0.3">
      <c r="A24" t="s">
        <v>1094</v>
      </c>
      <c r="B24" t="s">
        <v>39</v>
      </c>
      <c r="C24">
        <v>107142</v>
      </c>
      <c r="D24">
        <v>872.55</v>
      </c>
      <c r="E24" s="1">
        <v>43322</v>
      </c>
      <c r="F24" s="1">
        <v>45811</v>
      </c>
      <c r="G24" t="s">
        <v>99</v>
      </c>
      <c r="H24" t="s">
        <v>55</v>
      </c>
      <c r="I24" t="s">
        <v>1091</v>
      </c>
      <c r="J24">
        <v>2489</v>
      </c>
      <c r="K24" t="s">
        <v>42</v>
      </c>
      <c r="L24">
        <v>0</v>
      </c>
      <c r="M24" t="s">
        <v>1092</v>
      </c>
      <c r="N24" t="s">
        <v>60</v>
      </c>
      <c r="O24">
        <v>63</v>
      </c>
      <c r="P24" t="s">
        <v>611</v>
      </c>
      <c r="Q24" t="s">
        <v>62</v>
      </c>
      <c r="R24" t="s">
        <v>1093</v>
      </c>
      <c r="S24" t="s">
        <v>36</v>
      </c>
      <c r="T24">
        <v>0</v>
      </c>
      <c r="U24">
        <v>1</v>
      </c>
      <c r="V24" t="s">
        <v>37</v>
      </c>
      <c r="W24" t="s">
        <v>1095</v>
      </c>
      <c r="X24" t="s">
        <v>44</v>
      </c>
      <c r="Y24">
        <v>48</v>
      </c>
      <c r="Z24">
        <v>40</v>
      </c>
      <c r="AA24">
        <v>0</v>
      </c>
      <c r="AB24" t="s">
        <v>45</v>
      </c>
      <c r="AC24">
        <v>0</v>
      </c>
      <c r="AD24" t="s">
        <v>46</v>
      </c>
    </row>
    <row r="25" spans="1:30" x14ac:dyDescent="0.3">
      <c r="A25" t="s">
        <v>13668</v>
      </c>
      <c r="B25" t="s">
        <v>118</v>
      </c>
      <c r="C25">
        <v>43579</v>
      </c>
      <c r="D25">
        <v>981.71</v>
      </c>
      <c r="E25" s="1">
        <v>42112</v>
      </c>
      <c r="F25" s="1">
        <v>45124</v>
      </c>
      <c r="G25" t="s">
        <v>103</v>
      </c>
      <c r="H25" t="s">
        <v>80</v>
      </c>
      <c r="I25" t="s">
        <v>13665</v>
      </c>
      <c r="J25">
        <v>3012</v>
      </c>
      <c r="K25" t="s">
        <v>42</v>
      </c>
      <c r="L25">
        <v>1</v>
      </c>
      <c r="M25" t="s">
        <v>13666</v>
      </c>
      <c r="N25" t="s">
        <v>32</v>
      </c>
      <c r="O25">
        <v>69</v>
      </c>
      <c r="P25" t="s">
        <v>1420</v>
      </c>
      <c r="Q25" t="s">
        <v>51</v>
      </c>
      <c r="R25" t="s">
        <v>13667</v>
      </c>
      <c r="S25" t="s">
        <v>36</v>
      </c>
      <c r="T25">
        <v>0</v>
      </c>
      <c r="U25">
        <v>1</v>
      </c>
      <c r="V25" t="s">
        <v>37</v>
      </c>
      <c r="W25" t="s">
        <v>13669</v>
      </c>
      <c r="X25" t="s">
        <v>44</v>
      </c>
      <c r="Y25">
        <v>16</v>
      </c>
      <c r="Z25">
        <v>24</v>
      </c>
      <c r="AA25">
        <v>0</v>
      </c>
      <c r="AB25" t="s">
        <v>73</v>
      </c>
      <c r="AC25">
        <v>0</v>
      </c>
      <c r="AD25" t="s">
        <v>46</v>
      </c>
    </row>
    <row r="26" spans="1:30" x14ac:dyDescent="0.3">
      <c r="A26" t="s">
        <v>5818</v>
      </c>
      <c r="B26" t="s">
        <v>54</v>
      </c>
      <c r="C26">
        <v>103548</v>
      </c>
      <c r="D26">
        <v>1927.96</v>
      </c>
      <c r="E26" s="1">
        <v>43499</v>
      </c>
      <c r="F26" s="1">
        <v>46229</v>
      </c>
      <c r="G26" t="s">
        <v>103</v>
      </c>
      <c r="H26" t="s">
        <v>80</v>
      </c>
      <c r="I26" t="s">
        <v>5815</v>
      </c>
      <c r="J26">
        <v>2730</v>
      </c>
      <c r="K26" t="s">
        <v>42</v>
      </c>
      <c r="L26">
        <v>1</v>
      </c>
      <c r="M26" t="s">
        <v>5816</v>
      </c>
      <c r="N26" t="s">
        <v>49</v>
      </c>
      <c r="O26">
        <v>37</v>
      </c>
      <c r="P26" t="s">
        <v>3028</v>
      </c>
      <c r="Q26" t="s">
        <v>62</v>
      </c>
      <c r="R26" t="s">
        <v>5817</v>
      </c>
      <c r="S26" t="s">
        <v>89</v>
      </c>
      <c r="T26">
        <v>0</v>
      </c>
      <c r="U26">
        <v>0</v>
      </c>
      <c r="V26" t="s">
        <v>90</v>
      </c>
      <c r="W26" t="s">
        <v>5819</v>
      </c>
      <c r="X26" t="s">
        <v>57</v>
      </c>
      <c r="Y26">
        <v>8</v>
      </c>
      <c r="Z26">
        <v>77</v>
      </c>
      <c r="AA26">
        <v>1</v>
      </c>
      <c r="AB26" t="s">
        <v>58</v>
      </c>
      <c r="AC26">
        <v>1</v>
      </c>
      <c r="AD26" t="s">
        <v>59</v>
      </c>
    </row>
    <row r="27" spans="1:30" x14ac:dyDescent="0.3">
      <c r="A27" t="s">
        <v>15887</v>
      </c>
      <c r="B27" t="s">
        <v>54</v>
      </c>
      <c r="C27">
        <v>467228</v>
      </c>
      <c r="D27">
        <v>1359.2</v>
      </c>
      <c r="E27" s="1">
        <v>43786</v>
      </c>
      <c r="F27" s="1">
        <v>45904</v>
      </c>
      <c r="G27" t="s">
        <v>40</v>
      </c>
      <c r="H27" t="s">
        <v>55</v>
      </c>
      <c r="I27" t="s">
        <v>15885</v>
      </c>
      <c r="J27">
        <v>2118</v>
      </c>
      <c r="K27" t="s">
        <v>42</v>
      </c>
      <c r="L27">
        <v>0</v>
      </c>
      <c r="M27" t="s">
        <v>8441</v>
      </c>
      <c r="N27" t="s">
        <v>60</v>
      </c>
      <c r="O27">
        <v>33</v>
      </c>
      <c r="P27" t="s">
        <v>515</v>
      </c>
      <c r="Q27" t="s">
        <v>62</v>
      </c>
      <c r="R27" t="s">
        <v>15886</v>
      </c>
      <c r="S27" t="s">
        <v>109</v>
      </c>
      <c r="T27">
        <v>0</v>
      </c>
      <c r="U27">
        <v>0</v>
      </c>
      <c r="V27" t="s">
        <v>90</v>
      </c>
      <c r="W27" t="s">
        <v>15888</v>
      </c>
      <c r="X27" t="s">
        <v>44</v>
      </c>
      <c r="Y27">
        <v>42</v>
      </c>
      <c r="Z27">
        <v>46</v>
      </c>
      <c r="AA27">
        <v>0</v>
      </c>
      <c r="AB27" t="s">
        <v>45</v>
      </c>
      <c r="AC27">
        <v>0</v>
      </c>
      <c r="AD27" t="s">
        <v>46</v>
      </c>
    </row>
    <row r="28" spans="1:30" x14ac:dyDescent="0.3">
      <c r="A28" t="s">
        <v>12218</v>
      </c>
      <c r="B28" t="s">
        <v>118</v>
      </c>
      <c r="C28">
        <v>132969</v>
      </c>
      <c r="D28">
        <v>1666.16</v>
      </c>
      <c r="E28" s="1">
        <v>42829</v>
      </c>
      <c r="F28" s="1">
        <v>45596</v>
      </c>
      <c r="G28" t="s">
        <v>103</v>
      </c>
      <c r="H28" t="s">
        <v>41</v>
      </c>
      <c r="I28" t="s">
        <v>12215</v>
      </c>
      <c r="J28">
        <v>2767</v>
      </c>
      <c r="K28" t="s">
        <v>42</v>
      </c>
      <c r="L28">
        <v>0</v>
      </c>
      <c r="M28" t="s">
        <v>12216</v>
      </c>
      <c r="N28" t="s">
        <v>32</v>
      </c>
      <c r="O28">
        <v>38</v>
      </c>
      <c r="P28" t="s">
        <v>6730</v>
      </c>
      <c r="Q28" t="s">
        <v>87</v>
      </c>
      <c r="R28" t="s">
        <v>12217</v>
      </c>
      <c r="S28" t="s">
        <v>89</v>
      </c>
      <c r="T28">
        <v>0</v>
      </c>
      <c r="U28">
        <v>0</v>
      </c>
      <c r="V28" t="s">
        <v>90</v>
      </c>
      <c r="W28" t="s">
        <v>12219</v>
      </c>
      <c r="X28" t="s">
        <v>44</v>
      </c>
      <c r="Y28">
        <v>29</v>
      </c>
      <c r="Z28">
        <v>44</v>
      </c>
      <c r="AA28">
        <v>0</v>
      </c>
      <c r="AB28" t="s">
        <v>45</v>
      </c>
      <c r="AC28">
        <v>0</v>
      </c>
      <c r="AD28" t="s">
        <v>46</v>
      </c>
    </row>
    <row r="29" spans="1:30" x14ac:dyDescent="0.3">
      <c r="A29" t="s">
        <v>9672</v>
      </c>
      <c r="B29" t="s">
        <v>54</v>
      </c>
      <c r="C29">
        <v>192018</v>
      </c>
      <c r="D29">
        <v>1528.72</v>
      </c>
      <c r="E29" s="1">
        <v>44097</v>
      </c>
      <c r="F29" s="1">
        <v>45259</v>
      </c>
      <c r="G29" t="s">
        <v>103</v>
      </c>
      <c r="H29" t="s">
        <v>55</v>
      </c>
      <c r="I29" t="s">
        <v>9670</v>
      </c>
      <c r="J29">
        <v>1162</v>
      </c>
      <c r="K29" t="s">
        <v>42</v>
      </c>
      <c r="L29">
        <v>0</v>
      </c>
      <c r="M29" t="s">
        <v>7051</v>
      </c>
      <c r="N29" t="s">
        <v>49</v>
      </c>
      <c r="O29">
        <v>49</v>
      </c>
      <c r="P29" t="s">
        <v>713</v>
      </c>
      <c r="Q29" t="s">
        <v>87</v>
      </c>
      <c r="R29" t="s">
        <v>9671</v>
      </c>
      <c r="S29" t="s">
        <v>97</v>
      </c>
      <c r="T29">
        <v>0</v>
      </c>
      <c r="U29">
        <v>0</v>
      </c>
      <c r="V29" t="s">
        <v>90</v>
      </c>
      <c r="W29" t="s">
        <v>9673</v>
      </c>
      <c r="X29" t="s">
        <v>72</v>
      </c>
      <c r="Y29">
        <v>27</v>
      </c>
      <c r="Z29">
        <v>61</v>
      </c>
      <c r="AA29">
        <v>0</v>
      </c>
      <c r="AB29" t="s">
        <v>58</v>
      </c>
      <c r="AC29">
        <v>0</v>
      </c>
      <c r="AD29" t="s">
        <v>74</v>
      </c>
    </row>
    <row r="30" spans="1:30" x14ac:dyDescent="0.3">
      <c r="A30" t="s">
        <v>3924</v>
      </c>
      <c r="B30" t="s">
        <v>118</v>
      </c>
      <c r="C30">
        <v>209098</v>
      </c>
      <c r="D30">
        <v>1670.55</v>
      </c>
      <c r="E30" s="1">
        <v>43608</v>
      </c>
      <c r="F30" s="1">
        <v>45412</v>
      </c>
      <c r="G30" t="s">
        <v>99</v>
      </c>
      <c r="H30" t="s">
        <v>80</v>
      </c>
      <c r="I30" t="s">
        <v>3921</v>
      </c>
      <c r="J30">
        <v>1804</v>
      </c>
      <c r="K30" t="s">
        <v>42</v>
      </c>
      <c r="L30">
        <v>1</v>
      </c>
      <c r="M30" t="s">
        <v>3922</v>
      </c>
      <c r="N30" t="s">
        <v>32</v>
      </c>
      <c r="O30">
        <v>68</v>
      </c>
      <c r="P30" t="s">
        <v>2794</v>
      </c>
      <c r="Q30" t="s">
        <v>62</v>
      </c>
      <c r="R30" t="s">
        <v>3923</v>
      </c>
      <c r="S30" t="s">
        <v>36</v>
      </c>
      <c r="T30">
        <v>0</v>
      </c>
      <c r="U30">
        <v>1</v>
      </c>
      <c r="V30" t="s">
        <v>37</v>
      </c>
      <c r="W30" t="s">
        <v>3925</v>
      </c>
      <c r="X30" t="s">
        <v>44</v>
      </c>
      <c r="Y30">
        <v>11</v>
      </c>
      <c r="Z30">
        <v>10</v>
      </c>
      <c r="AA30">
        <v>0</v>
      </c>
      <c r="AB30" t="s">
        <v>73</v>
      </c>
      <c r="AC30">
        <v>0</v>
      </c>
      <c r="AD30" t="s">
        <v>46</v>
      </c>
    </row>
    <row r="31" spans="1:30" x14ac:dyDescent="0.3">
      <c r="A31" t="s">
        <v>13017</v>
      </c>
      <c r="B31" t="s">
        <v>54</v>
      </c>
      <c r="C31">
        <v>302289</v>
      </c>
      <c r="D31">
        <v>748.41</v>
      </c>
      <c r="E31" s="1">
        <v>43950</v>
      </c>
      <c r="F31" s="1">
        <v>46892</v>
      </c>
      <c r="G31" t="s">
        <v>99</v>
      </c>
      <c r="H31" t="s">
        <v>41</v>
      </c>
      <c r="I31" t="s">
        <v>13014</v>
      </c>
      <c r="J31">
        <v>2942</v>
      </c>
      <c r="K31" t="s">
        <v>42</v>
      </c>
      <c r="L31">
        <v>0</v>
      </c>
      <c r="M31" t="s">
        <v>13015</v>
      </c>
      <c r="N31" t="s">
        <v>49</v>
      </c>
      <c r="O31">
        <v>38</v>
      </c>
      <c r="P31" t="s">
        <v>8080</v>
      </c>
      <c r="Q31" t="s">
        <v>34</v>
      </c>
      <c r="R31" t="s">
        <v>13016</v>
      </c>
      <c r="S31" t="s">
        <v>89</v>
      </c>
      <c r="T31">
        <v>1</v>
      </c>
      <c r="U31">
        <v>0</v>
      </c>
      <c r="V31" t="s">
        <v>90</v>
      </c>
      <c r="W31" t="s">
        <v>13018</v>
      </c>
      <c r="X31" t="s">
        <v>44</v>
      </c>
      <c r="Y31">
        <v>41</v>
      </c>
      <c r="Z31">
        <v>87</v>
      </c>
      <c r="AA31">
        <v>1</v>
      </c>
      <c r="AB31" t="s">
        <v>58</v>
      </c>
      <c r="AC31">
        <v>1</v>
      </c>
      <c r="AD31" t="s">
        <v>46</v>
      </c>
    </row>
    <row r="32" spans="1:30" x14ac:dyDescent="0.3">
      <c r="A32" t="s">
        <v>18357</v>
      </c>
      <c r="B32" t="s">
        <v>118</v>
      </c>
      <c r="C32">
        <v>312505</v>
      </c>
      <c r="D32">
        <v>1031.19</v>
      </c>
      <c r="E32" s="1">
        <v>43825</v>
      </c>
      <c r="F32" s="1">
        <v>47112</v>
      </c>
      <c r="G32" t="s">
        <v>40</v>
      </c>
      <c r="H32" t="s">
        <v>80</v>
      </c>
      <c r="I32" t="s">
        <v>18354</v>
      </c>
      <c r="J32">
        <v>3287</v>
      </c>
      <c r="K32" t="s">
        <v>42</v>
      </c>
      <c r="L32">
        <v>1</v>
      </c>
      <c r="M32" t="s">
        <v>18355</v>
      </c>
      <c r="N32" t="s">
        <v>49</v>
      </c>
      <c r="O32">
        <v>36</v>
      </c>
      <c r="P32" t="s">
        <v>2315</v>
      </c>
      <c r="Q32" t="s">
        <v>87</v>
      </c>
      <c r="R32" t="s">
        <v>18356</v>
      </c>
      <c r="S32" t="s">
        <v>89</v>
      </c>
      <c r="T32">
        <v>0</v>
      </c>
      <c r="U32">
        <v>0</v>
      </c>
      <c r="V32" t="s">
        <v>90</v>
      </c>
      <c r="W32" t="s">
        <v>18358</v>
      </c>
      <c r="X32" t="s">
        <v>57</v>
      </c>
      <c r="Y32">
        <v>30</v>
      </c>
      <c r="Z32">
        <v>72</v>
      </c>
      <c r="AA32">
        <v>1</v>
      </c>
      <c r="AB32" t="s">
        <v>58</v>
      </c>
      <c r="AC32">
        <v>1</v>
      </c>
      <c r="AD32" t="s">
        <v>59</v>
      </c>
    </row>
    <row r="33" spans="1:30" x14ac:dyDescent="0.3">
      <c r="A33" t="s">
        <v>1034</v>
      </c>
      <c r="B33" t="s">
        <v>39</v>
      </c>
      <c r="C33">
        <v>169535</v>
      </c>
      <c r="D33">
        <v>824.98</v>
      </c>
      <c r="E33" s="1">
        <v>42511</v>
      </c>
      <c r="F33" s="1">
        <v>43248</v>
      </c>
      <c r="G33" t="s">
        <v>99</v>
      </c>
      <c r="H33" t="s">
        <v>41</v>
      </c>
      <c r="I33" t="s">
        <v>1030</v>
      </c>
      <c r="J33">
        <v>737</v>
      </c>
      <c r="K33" t="s">
        <v>100</v>
      </c>
      <c r="L33">
        <v>0</v>
      </c>
      <c r="M33" t="s">
        <v>1031</v>
      </c>
      <c r="N33" t="s">
        <v>60</v>
      </c>
      <c r="O33">
        <v>43</v>
      </c>
      <c r="P33" t="s">
        <v>1032</v>
      </c>
      <c r="Q33" t="s">
        <v>34</v>
      </c>
      <c r="R33" t="s">
        <v>1033</v>
      </c>
      <c r="S33" t="s">
        <v>89</v>
      </c>
      <c r="T33">
        <v>1</v>
      </c>
      <c r="U33">
        <v>0</v>
      </c>
      <c r="V33" t="s">
        <v>90</v>
      </c>
      <c r="W33" t="s">
        <v>1035</v>
      </c>
      <c r="X33" t="s">
        <v>72</v>
      </c>
      <c r="Y33">
        <v>0</v>
      </c>
      <c r="Z33">
        <v>3</v>
      </c>
      <c r="AA33">
        <v>0</v>
      </c>
      <c r="AB33" t="s">
        <v>73</v>
      </c>
      <c r="AC33">
        <v>0</v>
      </c>
      <c r="AD33" t="s">
        <v>74</v>
      </c>
    </row>
    <row r="34" spans="1:30" x14ac:dyDescent="0.3">
      <c r="A34" t="s">
        <v>1472</v>
      </c>
      <c r="B34" t="s">
        <v>70</v>
      </c>
      <c r="C34">
        <v>56730</v>
      </c>
      <c r="D34">
        <v>1622.87</v>
      </c>
      <c r="E34" s="1">
        <v>45060</v>
      </c>
      <c r="F34" s="1">
        <v>48392</v>
      </c>
      <c r="G34" t="s">
        <v>99</v>
      </c>
      <c r="H34" t="s">
        <v>55</v>
      </c>
      <c r="I34" t="s">
        <v>1469</v>
      </c>
      <c r="J34">
        <v>3332</v>
      </c>
      <c r="K34" t="s">
        <v>42</v>
      </c>
      <c r="L34">
        <v>0</v>
      </c>
      <c r="M34" t="s">
        <v>1470</v>
      </c>
      <c r="N34" t="s">
        <v>49</v>
      </c>
      <c r="O34">
        <v>83</v>
      </c>
      <c r="P34" t="s">
        <v>426</v>
      </c>
      <c r="Q34" t="s">
        <v>87</v>
      </c>
      <c r="R34" t="s">
        <v>1471</v>
      </c>
      <c r="S34" t="s">
        <v>36</v>
      </c>
      <c r="T34">
        <v>0</v>
      </c>
      <c r="U34">
        <v>1</v>
      </c>
      <c r="V34" t="s">
        <v>37</v>
      </c>
      <c r="W34" t="s">
        <v>1473</v>
      </c>
      <c r="X34" t="s">
        <v>44</v>
      </c>
      <c r="Y34">
        <v>40</v>
      </c>
      <c r="Z34">
        <v>46</v>
      </c>
      <c r="AA34">
        <v>0</v>
      </c>
      <c r="AB34" t="s">
        <v>45</v>
      </c>
      <c r="AC34">
        <v>0</v>
      </c>
      <c r="AD34" t="s">
        <v>46</v>
      </c>
    </row>
    <row r="35" spans="1:30" x14ac:dyDescent="0.3">
      <c r="A35" t="s">
        <v>13091</v>
      </c>
      <c r="B35" t="s">
        <v>39</v>
      </c>
      <c r="C35">
        <v>171704</v>
      </c>
      <c r="D35">
        <v>1598.68</v>
      </c>
      <c r="E35" s="1">
        <v>44074</v>
      </c>
      <c r="F35" s="1">
        <v>44454</v>
      </c>
      <c r="G35" t="s">
        <v>99</v>
      </c>
      <c r="H35" t="s">
        <v>55</v>
      </c>
      <c r="I35" t="s">
        <v>13088</v>
      </c>
      <c r="J35">
        <v>380</v>
      </c>
      <c r="K35" t="s">
        <v>100</v>
      </c>
      <c r="L35">
        <v>0</v>
      </c>
      <c r="M35" t="s">
        <v>13089</v>
      </c>
      <c r="N35" t="s">
        <v>49</v>
      </c>
      <c r="O35">
        <v>66</v>
      </c>
      <c r="P35" t="s">
        <v>3668</v>
      </c>
      <c r="Q35" t="s">
        <v>34</v>
      </c>
      <c r="R35" t="s">
        <v>13090</v>
      </c>
      <c r="S35" t="s">
        <v>36</v>
      </c>
      <c r="T35">
        <v>1</v>
      </c>
      <c r="U35">
        <v>1</v>
      </c>
      <c r="V35" t="s">
        <v>37</v>
      </c>
      <c r="W35" t="s">
        <v>13092</v>
      </c>
      <c r="X35" t="s">
        <v>44</v>
      </c>
      <c r="Y35">
        <v>31</v>
      </c>
      <c r="Z35">
        <v>49</v>
      </c>
      <c r="AA35">
        <v>0</v>
      </c>
      <c r="AB35" t="s">
        <v>45</v>
      </c>
      <c r="AC35">
        <v>0</v>
      </c>
      <c r="AD35" t="s">
        <v>46</v>
      </c>
    </row>
    <row r="36" spans="1:30" x14ac:dyDescent="0.3">
      <c r="A36" t="s">
        <v>17443</v>
      </c>
      <c r="B36" t="s">
        <v>70</v>
      </c>
      <c r="C36">
        <v>382120</v>
      </c>
      <c r="D36">
        <v>1501.18</v>
      </c>
      <c r="E36" s="1">
        <v>45203</v>
      </c>
      <c r="F36" s="1">
        <v>46758</v>
      </c>
      <c r="G36" t="s">
        <v>103</v>
      </c>
      <c r="H36" t="s">
        <v>80</v>
      </c>
      <c r="I36" t="s">
        <v>17440</v>
      </c>
      <c r="J36">
        <v>1555</v>
      </c>
      <c r="K36" t="s">
        <v>42</v>
      </c>
      <c r="L36">
        <v>1</v>
      </c>
      <c r="M36" t="s">
        <v>17441</v>
      </c>
      <c r="N36" t="s">
        <v>32</v>
      </c>
      <c r="O36">
        <v>25</v>
      </c>
      <c r="P36" t="s">
        <v>4442</v>
      </c>
      <c r="Q36" t="s">
        <v>87</v>
      </c>
      <c r="R36" t="s">
        <v>17442</v>
      </c>
      <c r="S36" t="s">
        <v>67</v>
      </c>
      <c r="T36">
        <v>0</v>
      </c>
      <c r="U36">
        <v>0</v>
      </c>
      <c r="V36" t="s">
        <v>68</v>
      </c>
      <c r="W36" t="s">
        <v>17444</v>
      </c>
      <c r="X36" t="s">
        <v>57</v>
      </c>
      <c r="Y36">
        <v>16</v>
      </c>
      <c r="Z36">
        <v>60</v>
      </c>
      <c r="AA36">
        <v>0</v>
      </c>
      <c r="AB36" t="s">
        <v>45</v>
      </c>
      <c r="AC36">
        <v>0</v>
      </c>
      <c r="AD36" t="s">
        <v>59</v>
      </c>
    </row>
    <row r="37" spans="1:30" x14ac:dyDescent="0.3">
      <c r="A37" t="s">
        <v>12873</v>
      </c>
      <c r="B37" t="s">
        <v>54</v>
      </c>
      <c r="C37">
        <v>32087</v>
      </c>
      <c r="D37">
        <v>483.06</v>
      </c>
      <c r="E37" s="1">
        <v>44202</v>
      </c>
      <c r="F37" s="1">
        <v>46915</v>
      </c>
      <c r="G37" t="s">
        <v>99</v>
      </c>
      <c r="H37" t="s">
        <v>80</v>
      </c>
      <c r="I37" t="s">
        <v>12870</v>
      </c>
      <c r="J37">
        <v>2713</v>
      </c>
      <c r="K37" t="s">
        <v>42</v>
      </c>
      <c r="L37">
        <v>1</v>
      </c>
      <c r="M37" t="s">
        <v>12871</v>
      </c>
      <c r="N37" t="s">
        <v>49</v>
      </c>
      <c r="O37">
        <v>62</v>
      </c>
      <c r="P37" t="s">
        <v>2174</v>
      </c>
      <c r="Q37" t="s">
        <v>51</v>
      </c>
      <c r="R37" t="s">
        <v>12872</v>
      </c>
      <c r="S37" t="s">
        <v>36</v>
      </c>
      <c r="T37">
        <v>0</v>
      </c>
      <c r="U37">
        <v>1</v>
      </c>
      <c r="V37" t="s">
        <v>37</v>
      </c>
      <c r="W37" t="s">
        <v>12874</v>
      </c>
      <c r="X37" t="s">
        <v>72</v>
      </c>
      <c r="Y37">
        <v>19</v>
      </c>
      <c r="Z37">
        <v>54</v>
      </c>
      <c r="AA37">
        <v>0</v>
      </c>
      <c r="AB37" t="s">
        <v>45</v>
      </c>
      <c r="AC37">
        <v>0</v>
      </c>
      <c r="AD37" t="s">
        <v>74</v>
      </c>
    </row>
    <row r="38" spans="1:30" x14ac:dyDescent="0.3">
      <c r="A38" t="s">
        <v>18587</v>
      </c>
      <c r="B38" t="s">
        <v>118</v>
      </c>
      <c r="C38">
        <v>60445</v>
      </c>
      <c r="D38">
        <v>757.14</v>
      </c>
      <c r="E38" s="1">
        <v>43282</v>
      </c>
      <c r="F38" s="1">
        <v>46624</v>
      </c>
      <c r="G38" t="s">
        <v>40</v>
      </c>
      <c r="H38" t="s">
        <v>55</v>
      </c>
      <c r="I38" t="s">
        <v>18584</v>
      </c>
      <c r="J38">
        <v>3342</v>
      </c>
      <c r="K38" t="s">
        <v>42</v>
      </c>
      <c r="L38">
        <v>0</v>
      </c>
      <c r="M38" t="s">
        <v>18585</v>
      </c>
      <c r="N38" t="s">
        <v>60</v>
      </c>
      <c r="O38">
        <v>31</v>
      </c>
      <c r="P38" t="s">
        <v>2786</v>
      </c>
      <c r="Q38" t="s">
        <v>51</v>
      </c>
      <c r="R38" t="s">
        <v>18586</v>
      </c>
      <c r="S38" t="s">
        <v>109</v>
      </c>
      <c r="T38">
        <v>0</v>
      </c>
      <c r="U38">
        <v>0</v>
      </c>
      <c r="V38" t="s">
        <v>90</v>
      </c>
      <c r="W38" t="s">
        <v>18588</v>
      </c>
      <c r="X38" t="s">
        <v>72</v>
      </c>
      <c r="Y38">
        <v>39</v>
      </c>
      <c r="Z38">
        <v>36</v>
      </c>
      <c r="AA38">
        <v>0</v>
      </c>
      <c r="AB38" t="s">
        <v>45</v>
      </c>
      <c r="AC38">
        <v>0</v>
      </c>
      <c r="AD38" t="s">
        <v>74</v>
      </c>
    </row>
    <row r="39" spans="1:30" x14ac:dyDescent="0.3">
      <c r="A39" t="s">
        <v>11920</v>
      </c>
      <c r="B39" t="s">
        <v>39</v>
      </c>
      <c r="C39">
        <v>68226</v>
      </c>
      <c r="D39">
        <v>886.95</v>
      </c>
      <c r="E39" s="1">
        <v>43395</v>
      </c>
      <c r="F39" s="1">
        <v>46240</v>
      </c>
      <c r="G39" t="s">
        <v>40</v>
      </c>
      <c r="H39" t="s">
        <v>80</v>
      </c>
      <c r="I39" t="s">
        <v>11917</v>
      </c>
      <c r="J39">
        <v>2845</v>
      </c>
      <c r="K39" t="s">
        <v>42</v>
      </c>
      <c r="L39">
        <v>1</v>
      </c>
      <c r="M39" t="s">
        <v>11918</v>
      </c>
      <c r="N39" t="s">
        <v>60</v>
      </c>
      <c r="O39">
        <v>82</v>
      </c>
      <c r="P39" t="s">
        <v>2281</v>
      </c>
      <c r="Q39" t="s">
        <v>87</v>
      </c>
      <c r="R39" t="s">
        <v>11919</v>
      </c>
      <c r="S39" t="s">
        <v>36</v>
      </c>
      <c r="T39">
        <v>0</v>
      </c>
      <c r="U39">
        <v>1</v>
      </c>
      <c r="V39" t="s">
        <v>37</v>
      </c>
      <c r="W39" t="s">
        <v>11921</v>
      </c>
      <c r="X39" t="s">
        <v>72</v>
      </c>
      <c r="Y39">
        <v>49</v>
      </c>
      <c r="Z39">
        <v>93</v>
      </c>
      <c r="AA39">
        <v>1</v>
      </c>
      <c r="AB39" t="s">
        <v>58</v>
      </c>
      <c r="AC39">
        <v>1</v>
      </c>
      <c r="AD39" t="s">
        <v>74</v>
      </c>
    </row>
    <row r="40" spans="1:30" x14ac:dyDescent="0.3">
      <c r="A40" t="s">
        <v>17712</v>
      </c>
      <c r="B40" t="s">
        <v>70</v>
      </c>
      <c r="C40">
        <v>354308</v>
      </c>
      <c r="D40">
        <v>237.23</v>
      </c>
      <c r="E40" s="1">
        <v>44793</v>
      </c>
      <c r="F40" s="1">
        <v>47255</v>
      </c>
      <c r="G40" t="s">
        <v>103</v>
      </c>
      <c r="H40" t="s">
        <v>55</v>
      </c>
      <c r="I40" t="s">
        <v>17709</v>
      </c>
      <c r="J40">
        <v>2462</v>
      </c>
      <c r="K40" t="s">
        <v>42</v>
      </c>
      <c r="L40">
        <v>0</v>
      </c>
      <c r="M40" t="s">
        <v>17710</v>
      </c>
      <c r="N40" t="s">
        <v>32</v>
      </c>
      <c r="O40">
        <v>23</v>
      </c>
      <c r="P40" t="s">
        <v>3146</v>
      </c>
      <c r="Q40" t="s">
        <v>87</v>
      </c>
      <c r="R40" t="s">
        <v>17711</v>
      </c>
      <c r="S40" t="s">
        <v>67</v>
      </c>
      <c r="T40">
        <v>0</v>
      </c>
      <c r="U40">
        <v>0</v>
      </c>
      <c r="V40" t="s">
        <v>68</v>
      </c>
      <c r="W40" t="s">
        <v>17713</v>
      </c>
      <c r="X40" t="s">
        <v>44</v>
      </c>
      <c r="Y40">
        <v>35</v>
      </c>
      <c r="Z40">
        <v>24</v>
      </c>
      <c r="AA40">
        <v>0</v>
      </c>
      <c r="AB40" t="s">
        <v>73</v>
      </c>
      <c r="AC40">
        <v>0</v>
      </c>
      <c r="AD40" t="s">
        <v>46</v>
      </c>
    </row>
    <row r="41" spans="1:30" x14ac:dyDescent="0.3">
      <c r="A41" t="s">
        <v>8558</v>
      </c>
      <c r="B41" t="s">
        <v>54</v>
      </c>
      <c r="C41">
        <v>39002</v>
      </c>
      <c r="D41">
        <v>1757.07</v>
      </c>
      <c r="E41" s="1">
        <v>43768</v>
      </c>
      <c r="F41" s="1">
        <v>46749</v>
      </c>
      <c r="G41" t="s">
        <v>40</v>
      </c>
      <c r="H41" t="s">
        <v>55</v>
      </c>
      <c r="I41" t="s">
        <v>8555</v>
      </c>
      <c r="J41">
        <v>2981</v>
      </c>
      <c r="K41" t="s">
        <v>42</v>
      </c>
      <c r="L41">
        <v>0</v>
      </c>
      <c r="M41" t="s">
        <v>8556</v>
      </c>
      <c r="N41" t="s">
        <v>32</v>
      </c>
      <c r="O41">
        <v>57</v>
      </c>
      <c r="P41" t="s">
        <v>889</v>
      </c>
      <c r="Q41" t="s">
        <v>87</v>
      </c>
      <c r="R41" t="s">
        <v>8557</v>
      </c>
      <c r="S41" t="s">
        <v>36</v>
      </c>
      <c r="T41">
        <v>0</v>
      </c>
      <c r="U41">
        <v>0</v>
      </c>
      <c r="V41" t="s">
        <v>37</v>
      </c>
      <c r="W41" t="s">
        <v>8559</v>
      </c>
      <c r="X41" t="s">
        <v>72</v>
      </c>
      <c r="Y41">
        <v>46</v>
      </c>
      <c r="Z41">
        <v>56</v>
      </c>
      <c r="AA41">
        <v>0</v>
      </c>
      <c r="AB41" t="s">
        <v>45</v>
      </c>
      <c r="AC41">
        <v>0</v>
      </c>
      <c r="AD41" t="s">
        <v>74</v>
      </c>
    </row>
    <row r="42" spans="1:30" x14ac:dyDescent="0.3">
      <c r="A42" t="s">
        <v>3047</v>
      </c>
      <c r="B42" t="s">
        <v>39</v>
      </c>
      <c r="C42">
        <v>431985</v>
      </c>
      <c r="D42">
        <v>1615.36</v>
      </c>
      <c r="E42" s="1">
        <v>43749</v>
      </c>
      <c r="F42" s="1">
        <v>45546</v>
      </c>
      <c r="G42" t="s">
        <v>40</v>
      </c>
      <c r="H42" t="s">
        <v>41</v>
      </c>
      <c r="I42" t="s">
        <v>3043</v>
      </c>
      <c r="J42">
        <v>1797</v>
      </c>
      <c r="K42" t="s">
        <v>42</v>
      </c>
      <c r="L42">
        <v>0</v>
      </c>
      <c r="M42" t="s">
        <v>3044</v>
      </c>
      <c r="N42" t="s">
        <v>49</v>
      </c>
      <c r="O42">
        <v>62</v>
      </c>
      <c r="P42" t="s">
        <v>3045</v>
      </c>
      <c r="Q42" t="s">
        <v>51</v>
      </c>
      <c r="R42" t="s">
        <v>3046</v>
      </c>
      <c r="S42" t="s">
        <v>36</v>
      </c>
      <c r="T42">
        <v>0</v>
      </c>
      <c r="U42">
        <v>1</v>
      </c>
      <c r="V42" t="s">
        <v>37</v>
      </c>
      <c r="W42" t="s">
        <v>3048</v>
      </c>
      <c r="X42" t="s">
        <v>57</v>
      </c>
      <c r="Y42">
        <v>24</v>
      </c>
      <c r="Z42">
        <v>32</v>
      </c>
      <c r="AA42">
        <v>0</v>
      </c>
      <c r="AB42" t="s">
        <v>45</v>
      </c>
      <c r="AC42">
        <v>0</v>
      </c>
      <c r="AD42" t="s">
        <v>59</v>
      </c>
    </row>
    <row r="43" spans="1:30" x14ac:dyDescent="0.3">
      <c r="A43" t="s">
        <v>14946</v>
      </c>
      <c r="B43" t="s">
        <v>54</v>
      </c>
      <c r="C43">
        <v>320924</v>
      </c>
      <c r="D43">
        <v>261.74</v>
      </c>
      <c r="E43" s="1">
        <v>45592</v>
      </c>
      <c r="F43" s="1">
        <v>48568</v>
      </c>
      <c r="G43" t="s">
        <v>99</v>
      </c>
      <c r="H43" t="s">
        <v>41</v>
      </c>
      <c r="I43" t="s">
        <v>14943</v>
      </c>
      <c r="J43">
        <v>2976</v>
      </c>
      <c r="K43" t="s">
        <v>42</v>
      </c>
      <c r="L43">
        <v>0</v>
      </c>
      <c r="M43" t="s">
        <v>14944</v>
      </c>
      <c r="N43" t="s">
        <v>32</v>
      </c>
      <c r="O43">
        <v>75</v>
      </c>
      <c r="P43" t="s">
        <v>5609</v>
      </c>
      <c r="Q43" t="s">
        <v>87</v>
      </c>
      <c r="R43" t="s">
        <v>14945</v>
      </c>
      <c r="S43" t="s">
        <v>36</v>
      </c>
      <c r="T43">
        <v>0</v>
      </c>
      <c r="U43">
        <v>1</v>
      </c>
      <c r="V43" t="s">
        <v>37</v>
      </c>
      <c r="W43" t="s">
        <v>14947</v>
      </c>
      <c r="X43" t="s">
        <v>72</v>
      </c>
      <c r="Y43">
        <v>13</v>
      </c>
      <c r="Z43">
        <v>100</v>
      </c>
      <c r="AA43">
        <v>1</v>
      </c>
      <c r="AB43" t="s">
        <v>58</v>
      </c>
      <c r="AC43">
        <v>1</v>
      </c>
      <c r="AD43" t="s">
        <v>74</v>
      </c>
    </row>
    <row r="44" spans="1:30" x14ac:dyDescent="0.3">
      <c r="A44" t="s">
        <v>15215</v>
      </c>
      <c r="B44" t="s">
        <v>39</v>
      </c>
      <c r="C44">
        <v>345959</v>
      </c>
      <c r="D44">
        <v>1252.45</v>
      </c>
      <c r="E44" s="1">
        <v>42859</v>
      </c>
      <c r="F44" s="1">
        <v>44387</v>
      </c>
      <c r="G44" t="s">
        <v>99</v>
      </c>
      <c r="H44" t="s">
        <v>80</v>
      </c>
      <c r="I44" t="s">
        <v>15212</v>
      </c>
      <c r="J44">
        <v>1528</v>
      </c>
      <c r="K44" t="s">
        <v>42</v>
      </c>
      <c r="L44">
        <v>1</v>
      </c>
      <c r="M44" t="s">
        <v>15213</v>
      </c>
      <c r="N44" t="s">
        <v>60</v>
      </c>
      <c r="O44">
        <v>58</v>
      </c>
      <c r="P44" t="s">
        <v>8828</v>
      </c>
      <c r="Q44" t="s">
        <v>51</v>
      </c>
      <c r="R44" t="s">
        <v>15214</v>
      </c>
      <c r="S44" t="s">
        <v>36</v>
      </c>
      <c r="T44">
        <v>0</v>
      </c>
      <c r="U44">
        <v>0</v>
      </c>
      <c r="V44" t="s">
        <v>37</v>
      </c>
      <c r="W44" t="s">
        <v>15216</v>
      </c>
      <c r="X44" t="s">
        <v>44</v>
      </c>
      <c r="Y44">
        <v>47</v>
      </c>
      <c r="Z44">
        <v>35</v>
      </c>
      <c r="AA44">
        <v>0</v>
      </c>
      <c r="AB44" t="s">
        <v>45</v>
      </c>
      <c r="AC44">
        <v>0</v>
      </c>
      <c r="AD44" t="s">
        <v>46</v>
      </c>
    </row>
    <row r="45" spans="1:30" x14ac:dyDescent="0.3">
      <c r="A45" t="s">
        <v>17186</v>
      </c>
      <c r="B45" t="s">
        <v>54</v>
      </c>
      <c r="C45">
        <v>147344</v>
      </c>
      <c r="D45">
        <v>255.09</v>
      </c>
      <c r="E45" s="1">
        <v>44561</v>
      </c>
      <c r="F45" s="1">
        <v>45737</v>
      </c>
      <c r="G45" t="s">
        <v>99</v>
      </c>
      <c r="H45" t="s">
        <v>80</v>
      </c>
      <c r="I45" t="s">
        <v>17183</v>
      </c>
      <c r="J45">
        <v>1176</v>
      </c>
      <c r="K45" t="s">
        <v>42</v>
      </c>
      <c r="L45">
        <v>1</v>
      </c>
      <c r="M45" t="s">
        <v>17184</v>
      </c>
      <c r="N45" t="s">
        <v>60</v>
      </c>
      <c r="O45">
        <v>68</v>
      </c>
      <c r="P45" t="s">
        <v>290</v>
      </c>
      <c r="Q45" t="s">
        <v>51</v>
      </c>
      <c r="R45" t="s">
        <v>17185</v>
      </c>
      <c r="S45" t="s">
        <v>36</v>
      </c>
      <c r="T45">
        <v>0</v>
      </c>
      <c r="U45">
        <v>1</v>
      </c>
      <c r="V45" t="s">
        <v>37</v>
      </c>
      <c r="W45" t="s">
        <v>17187</v>
      </c>
      <c r="X45" t="s">
        <v>44</v>
      </c>
      <c r="Y45">
        <v>2</v>
      </c>
      <c r="Z45">
        <v>52</v>
      </c>
      <c r="AA45">
        <v>0</v>
      </c>
      <c r="AB45" t="s">
        <v>45</v>
      </c>
      <c r="AC45">
        <v>0</v>
      </c>
      <c r="AD45" t="s">
        <v>46</v>
      </c>
    </row>
    <row r="46" spans="1:30" x14ac:dyDescent="0.3">
      <c r="A46" t="s">
        <v>12696</v>
      </c>
      <c r="B46" t="s">
        <v>70</v>
      </c>
      <c r="C46">
        <v>426864</v>
      </c>
      <c r="D46">
        <v>1872.17</v>
      </c>
      <c r="E46" s="1">
        <v>44729</v>
      </c>
      <c r="F46" s="1">
        <v>46318</v>
      </c>
      <c r="G46" t="s">
        <v>103</v>
      </c>
      <c r="H46" t="s">
        <v>41</v>
      </c>
      <c r="I46" t="s">
        <v>12693</v>
      </c>
      <c r="J46">
        <v>1589</v>
      </c>
      <c r="K46" t="s">
        <v>42</v>
      </c>
      <c r="L46">
        <v>0</v>
      </c>
      <c r="M46" t="s">
        <v>12694</v>
      </c>
      <c r="N46" t="s">
        <v>60</v>
      </c>
      <c r="O46">
        <v>58</v>
      </c>
      <c r="P46" t="s">
        <v>7829</v>
      </c>
      <c r="Q46" t="s">
        <v>34</v>
      </c>
      <c r="R46" t="s">
        <v>12695</v>
      </c>
      <c r="S46" t="s">
        <v>36</v>
      </c>
      <c r="T46">
        <v>1</v>
      </c>
      <c r="U46">
        <v>0</v>
      </c>
      <c r="V46" t="s">
        <v>37</v>
      </c>
      <c r="W46" t="s">
        <v>12697</v>
      </c>
      <c r="X46" t="s">
        <v>44</v>
      </c>
      <c r="Y46">
        <v>7</v>
      </c>
      <c r="Z46">
        <v>68</v>
      </c>
      <c r="AA46">
        <v>0</v>
      </c>
      <c r="AB46" t="s">
        <v>58</v>
      </c>
      <c r="AC46">
        <v>0</v>
      </c>
      <c r="AD46" t="s">
        <v>46</v>
      </c>
    </row>
    <row r="47" spans="1:30" x14ac:dyDescent="0.3">
      <c r="A47" t="s">
        <v>11205</v>
      </c>
      <c r="B47" t="s">
        <v>54</v>
      </c>
      <c r="C47">
        <v>239948</v>
      </c>
      <c r="D47">
        <v>1756.6</v>
      </c>
      <c r="E47" s="1">
        <v>44573</v>
      </c>
      <c r="F47" s="1">
        <v>46815</v>
      </c>
      <c r="G47" t="s">
        <v>99</v>
      </c>
      <c r="H47" t="s">
        <v>55</v>
      </c>
      <c r="I47" t="s">
        <v>11202</v>
      </c>
      <c r="J47">
        <v>2242</v>
      </c>
      <c r="K47" t="s">
        <v>42</v>
      </c>
      <c r="L47">
        <v>0</v>
      </c>
      <c r="M47" t="s">
        <v>11203</v>
      </c>
      <c r="N47" t="s">
        <v>49</v>
      </c>
      <c r="O47">
        <v>78</v>
      </c>
      <c r="P47" t="s">
        <v>4756</v>
      </c>
      <c r="Q47" t="s">
        <v>34</v>
      </c>
      <c r="R47" t="s">
        <v>11204</v>
      </c>
      <c r="S47" t="s">
        <v>36</v>
      </c>
      <c r="T47">
        <v>1</v>
      </c>
      <c r="U47">
        <v>1</v>
      </c>
      <c r="V47" t="s">
        <v>37</v>
      </c>
      <c r="W47" t="s">
        <v>11206</v>
      </c>
      <c r="X47" t="s">
        <v>44</v>
      </c>
      <c r="Y47">
        <v>44</v>
      </c>
      <c r="Z47">
        <v>38</v>
      </c>
      <c r="AA47">
        <v>0</v>
      </c>
      <c r="AB47" t="s">
        <v>45</v>
      </c>
      <c r="AC47">
        <v>0</v>
      </c>
      <c r="AD47" t="s">
        <v>46</v>
      </c>
    </row>
    <row r="48" spans="1:30" x14ac:dyDescent="0.3">
      <c r="A48" t="s">
        <v>16705</v>
      </c>
      <c r="B48" t="s">
        <v>54</v>
      </c>
      <c r="C48">
        <v>197458</v>
      </c>
      <c r="D48">
        <v>1192.48</v>
      </c>
      <c r="E48" s="1">
        <v>43524</v>
      </c>
      <c r="F48" s="1">
        <v>46951</v>
      </c>
      <c r="G48" t="s">
        <v>40</v>
      </c>
      <c r="H48" t="s">
        <v>41</v>
      </c>
      <c r="I48" t="s">
        <v>16702</v>
      </c>
      <c r="J48">
        <v>3427</v>
      </c>
      <c r="K48" t="s">
        <v>42</v>
      </c>
      <c r="L48">
        <v>0</v>
      </c>
      <c r="M48" t="s">
        <v>16703</v>
      </c>
      <c r="N48" t="s">
        <v>49</v>
      </c>
      <c r="O48">
        <v>53</v>
      </c>
      <c r="P48" t="s">
        <v>635</v>
      </c>
      <c r="Q48" t="s">
        <v>51</v>
      </c>
      <c r="R48" t="s">
        <v>16704</v>
      </c>
      <c r="S48" t="s">
        <v>97</v>
      </c>
      <c r="T48">
        <v>0</v>
      </c>
      <c r="U48">
        <v>0</v>
      </c>
      <c r="V48" t="s">
        <v>37</v>
      </c>
      <c r="W48" t="s">
        <v>16706</v>
      </c>
      <c r="X48" t="s">
        <v>57</v>
      </c>
      <c r="Y48">
        <v>27</v>
      </c>
      <c r="Z48">
        <v>75</v>
      </c>
      <c r="AA48">
        <v>1</v>
      </c>
      <c r="AB48" t="s">
        <v>58</v>
      </c>
      <c r="AC48">
        <v>1</v>
      </c>
      <c r="AD48" t="s">
        <v>59</v>
      </c>
    </row>
    <row r="49" spans="1:30" x14ac:dyDescent="0.3">
      <c r="A49" t="s">
        <v>3353</v>
      </c>
      <c r="B49" t="s">
        <v>118</v>
      </c>
      <c r="C49">
        <v>288667</v>
      </c>
      <c r="D49">
        <v>527.69000000000005</v>
      </c>
      <c r="E49" s="1">
        <v>42363</v>
      </c>
      <c r="F49" s="1">
        <v>43515</v>
      </c>
      <c r="G49" t="s">
        <v>40</v>
      </c>
      <c r="H49" t="s">
        <v>55</v>
      </c>
      <c r="I49" t="s">
        <v>3350</v>
      </c>
      <c r="J49">
        <v>1152</v>
      </c>
      <c r="K49" t="s">
        <v>42</v>
      </c>
      <c r="L49">
        <v>0</v>
      </c>
      <c r="M49" t="s">
        <v>3351</v>
      </c>
      <c r="N49" t="s">
        <v>49</v>
      </c>
      <c r="O49">
        <v>46</v>
      </c>
      <c r="P49" t="s">
        <v>203</v>
      </c>
      <c r="Q49" t="s">
        <v>62</v>
      </c>
      <c r="R49" t="s">
        <v>3352</v>
      </c>
      <c r="S49" t="s">
        <v>97</v>
      </c>
      <c r="T49">
        <v>0</v>
      </c>
      <c r="U49">
        <v>0</v>
      </c>
      <c r="V49" t="s">
        <v>90</v>
      </c>
      <c r="W49" t="s">
        <v>3354</v>
      </c>
      <c r="X49" t="s">
        <v>57</v>
      </c>
      <c r="Y49">
        <v>27</v>
      </c>
      <c r="Z49">
        <v>25</v>
      </c>
      <c r="AA49">
        <v>0</v>
      </c>
      <c r="AB49" t="s">
        <v>73</v>
      </c>
      <c r="AC49">
        <v>0</v>
      </c>
      <c r="AD49" t="s">
        <v>59</v>
      </c>
    </row>
    <row r="50" spans="1:30" x14ac:dyDescent="0.3">
      <c r="A50" t="s">
        <v>168</v>
      </c>
      <c r="B50" t="s">
        <v>54</v>
      </c>
      <c r="C50">
        <v>195603</v>
      </c>
      <c r="D50">
        <v>1759.66</v>
      </c>
      <c r="E50" s="1">
        <v>42310</v>
      </c>
      <c r="F50" s="1">
        <v>44477</v>
      </c>
      <c r="G50" t="s">
        <v>103</v>
      </c>
      <c r="H50" t="s">
        <v>41</v>
      </c>
      <c r="I50" t="s">
        <v>164</v>
      </c>
      <c r="J50">
        <v>2167</v>
      </c>
      <c r="K50" t="s">
        <v>42</v>
      </c>
      <c r="L50">
        <v>0</v>
      </c>
      <c r="M50" t="s">
        <v>165</v>
      </c>
      <c r="N50" t="s">
        <v>49</v>
      </c>
      <c r="O50">
        <v>79</v>
      </c>
      <c r="P50" t="s">
        <v>166</v>
      </c>
      <c r="Q50" t="s">
        <v>34</v>
      </c>
      <c r="R50" t="s">
        <v>167</v>
      </c>
      <c r="S50" t="s">
        <v>36</v>
      </c>
      <c r="T50">
        <v>1</v>
      </c>
      <c r="U50">
        <v>1</v>
      </c>
      <c r="V50" t="s">
        <v>37</v>
      </c>
      <c r="W50" t="s">
        <v>169</v>
      </c>
      <c r="X50" t="s">
        <v>72</v>
      </c>
      <c r="Y50">
        <v>23</v>
      </c>
      <c r="Z50">
        <v>23</v>
      </c>
      <c r="AA50">
        <v>0</v>
      </c>
      <c r="AB50" t="s">
        <v>73</v>
      </c>
      <c r="AC50">
        <v>0</v>
      </c>
      <c r="AD50" t="s">
        <v>74</v>
      </c>
    </row>
    <row r="51" spans="1:30" x14ac:dyDescent="0.3">
      <c r="A51" t="s">
        <v>19382</v>
      </c>
      <c r="B51" t="s">
        <v>118</v>
      </c>
      <c r="C51">
        <v>146452</v>
      </c>
      <c r="D51">
        <v>1737.04</v>
      </c>
      <c r="E51" s="1">
        <v>45120</v>
      </c>
      <c r="F51" s="1">
        <v>48283</v>
      </c>
      <c r="G51" t="s">
        <v>99</v>
      </c>
      <c r="H51" t="s">
        <v>41</v>
      </c>
      <c r="I51" t="s">
        <v>19380</v>
      </c>
      <c r="J51">
        <v>3163</v>
      </c>
      <c r="K51" t="s">
        <v>42</v>
      </c>
      <c r="L51">
        <v>0</v>
      </c>
      <c r="M51" t="s">
        <v>6337</v>
      </c>
      <c r="N51" t="s">
        <v>60</v>
      </c>
      <c r="O51">
        <v>24</v>
      </c>
      <c r="P51" t="s">
        <v>920</v>
      </c>
      <c r="Q51" t="s">
        <v>62</v>
      </c>
      <c r="R51" t="s">
        <v>19381</v>
      </c>
      <c r="S51" t="s">
        <v>67</v>
      </c>
      <c r="T51">
        <v>0</v>
      </c>
      <c r="U51">
        <v>0</v>
      </c>
      <c r="V51" t="s">
        <v>68</v>
      </c>
      <c r="W51" t="s">
        <v>19383</v>
      </c>
      <c r="X51" t="s">
        <v>72</v>
      </c>
      <c r="Y51">
        <v>11</v>
      </c>
      <c r="Z51">
        <v>3</v>
      </c>
      <c r="AA51">
        <v>0</v>
      </c>
      <c r="AB51" t="s">
        <v>73</v>
      </c>
      <c r="AC51">
        <v>0</v>
      </c>
      <c r="AD51" t="s">
        <v>74</v>
      </c>
    </row>
    <row r="52" spans="1:30" x14ac:dyDescent="0.3">
      <c r="A52" t="s">
        <v>5295</v>
      </c>
      <c r="B52" t="s">
        <v>70</v>
      </c>
      <c r="C52">
        <v>46873</v>
      </c>
      <c r="D52">
        <v>1536.7</v>
      </c>
      <c r="E52" s="1">
        <v>43144</v>
      </c>
      <c r="F52" s="1">
        <v>44840</v>
      </c>
      <c r="G52" t="s">
        <v>99</v>
      </c>
      <c r="H52" t="s">
        <v>80</v>
      </c>
      <c r="I52" t="s">
        <v>5292</v>
      </c>
      <c r="J52">
        <v>1696</v>
      </c>
      <c r="K52" t="s">
        <v>42</v>
      </c>
      <c r="L52">
        <v>1</v>
      </c>
      <c r="M52" t="s">
        <v>5293</v>
      </c>
      <c r="N52" t="s">
        <v>49</v>
      </c>
      <c r="O52">
        <v>68</v>
      </c>
      <c r="P52" t="s">
        <v>4869</v>
      </c>
      <c r="Q52" t="s">
        <v>62</v>
      </c>
      <c r="R52" t="s">
        <v>5294</v>
      </c>
      <c r="S52" t="s">
        <v>36</v>
      </c>
      <c r="T52">
        <v>0</v>
      </c>
      <c r="U52">
        <v>1</v>
      </c>
      <c r="V52" t="s">
        <v>37</v>
      </c>
      <c r="W52" t="s">
        <v>5296</v>
      </c>
      <c r="X52" t="s">
        <v>44</v>
      </c>
      <c r="Y52">
        <v>28</v>
      </c>
      <c r="Z52">
        <v>28</v>
      </c>
      <c r="AA52">
        <v>0</v>
      </c>
      <c r="AB52" t="s">
        <v>73</v>
      </c>
      <c r="AC52">
        <v>0</v>
      </c>
      <c r="AD52" t="s">
        <v>46</v>
      </c>
    </row>
    <row r="53" spans="1:30" x14ac:dyDescent="0.3">
      <c r="A53" t="s">
        <v>6245</v>
      </c>
      <c r="B53" t="s">
        <v>70</v>
      </c>
      <c r="C53">
        <v>480192</v>
      </c>
      <c r="D53">
        <v>599.11</v>
      </c>
      <c r="E53" s="1">
        <v>42302</v>
      </c>
      <c r="F53" s="1">
        <v>44304</v>
      </c>
      <c r="G53" t="s">
        <v>103</v>
      </c>
      <c r="H53" t="s">
        <v>55</v>
      </c>
      <c r="I53" t="s">
        <v>6242</v>
      </c>
      <c r="J53">
        <v>2002</v>
      </c>
      <c r="K53" t="s">
        <v>42</v>
      </c>
      <c r="L53">
        <v>0</v>
      </c>
      <c r="M53" t="s">
        <v>6243</v>
      </c>
      <c r="N53" t="s">
        <v>32</v>
      </c>
      <c r="O53">
        <v>47</v>
      </c>
      <c r="P53" t="s">
        <v>1062</v>
      </c>
      <c r="Q53" t="s">
        <v>51</v>
      </c>
      <c r="R53" t="s">
        <v>6244</v>
      </c>
      <c r="S53" t="s">
        <v>97</v>
      </c>
      <c r="T53">
        <v>0</v>
      </c>
      <c r="U53">
        <v>0</v>
      </c>
      <c r="V53" t="s">
        <v>90</v>
      </c>
      <c r="W53" t="s">
        <v>6246</v>
      </c>
      <c r="X53" t="s">
        <v>44</v>
      </c>
      <c r="Y53">
        <v>27</v>
      </c>
      <c r="Z53">
        <v>92</v>
      </c>
      <c r="AA53">
        <v>1</v>
      </c>
      <c r="AB53" t="s">
        <v>58</v>
      </c>
      <c r="AC53">
        <v>1</v>
      </c>
      <c r="AD53" t="s">
        <v>46</v>
      </c>
    </row>
    <row r="54" spans="1:30" x14ac:dyDescent="0.3">
      <c r="A54" t="s">
        <v>6223</v>
      </c>
      <c r="B54" t="s">
        <v>118</v>
      </c>
      <c r="C54">
        <v>276767</v>
      </c>
      <c r="D54">
        <v>660.18</v>
      </c>
      <c r="E54" s="1">
        <v>44746</v>
      </c>
      <c r="F54" s="1">
        <v>48384</v>
      </c>
      <c r="G54" t="s">
        <v>40</v>
      </c>
      <c r="H54" t="s">
        <v>80</v>
      </c>
      <c r="I54" t="s">
        <v>6220</v>
      </c>
      <c r="J54">
        <v>3638</v>
      </c>
      <c r="K54" t="s">
        <v>42</v>
      </c>
      <c r="L54">
        <v>1</v>
      </c>
      <c r="M54" t="s">
        <v>6221</v>
      </c>
      <c r="N54" t="s">
        <v>49</v>
      </c>
      <c r="O54">
        <v>69</v>
      </c>
      <c r="P54" t="s">
        <v>354</v>
      </c>
      <c r="Q54" t="s">
        <v>87</v>
      </c>
      <c r="R54" t="s">
        <v>6222</v>
      </c>
      <c r="S54" t="s">
        <v>36</v>
      </c>
      <c r="T54">
        <v>0</v>
      </c>
      <c r="U54">
        <v>1</v>
      </c>
      <c r="V54" t="s">
        <v>37</v>
      </c>
      <c r="W54" t="s">
        <v>6224</v>
      </c>
      <c r="X54" t="s">
        <v>44</v>
      </c>
      <c r="Y54">
        <v>32</v>
      </c>
      <c r="Z54">
        <v>78</v>
      </c>
      <c r="AA54">
        <v>1</v>
      </c>
      <c r="AB54" t="s">
        <v>58</v>
      </c>
      <c r="AC54">
        <v>1</v>
      </c>
      <c r="AD54" t="s">
        <v>46</v>
      </c>
    </row>
    <row r="55" spans="1:30" x14ac:dyDescent="0.3">
      <c r="A55" t="s">
        <v>17360</v>
      </c>
      <c r="B55" t="s">
        <v>39</v>
      </c>
      <c r="C55">
        <v>456557</v>
      </c>
      <c r="D55">
        <v>846.03</v>
      </c>
      <c r="E55" s="1">
        <v>43544</v>
      </c>
      <c r="F55" s="1">
        <v>45899</v>
      </c>
      <c r="G55" t="s">
        <v>99</v>
      </c>
      <c r="H55" t="s">
        <v>55</v>
      </c>
      <c r="I55" t="s">
        <v>17357</v>
      </c>
      <c r="J55">
        <v>2355</v>
      </c>
      <c r="K55" t="s">
        <v>42</v>
      </c>
      <c r="L55">
        <v>0</v>
      </c>
      <c r="M55" t="s">
        <v>17358</v>
      </c>
      <c r="N55" t="s">
        <v>60</v>
      </c>
      <c r="O55">
        <v>78</v>
      </c>
      <c r="P55" t="s">
        <v>13624</v>
      </c>
      <c r="Q55" t="s">
        <v>62</v>
      </c>
      <c r="R55" t="s">
        <v>17359</v>
      </c>
      <c r="S55" t="s">
        <v>36</v>
      </c>
      <c r="T55">
        <v>0</v>
      </c>
      <c r="U55">
        <v>1</v>
      </c>
      <c r="V55" t="s">
        <v>37</v>
      </c>
      <c r="W55" t="s">
        <v>17361</v>
      </c>
      <c r="X55" t="s">
        <v>44</v>
      </c>
      <c r="Y55">
        <v>37</v>
      </c>
      <c r="Z55">
        <v>55</v>
      </c>
      <c r="AA55">
        <v>0</v>
      </c>
      <c r="AB55" t="s">
        <v>45</v>
      </c>
      <c r="AC55">
        <v>0</v>
      </c>
      <c r="AD55" t="s">
        <v>46</v>
      </c>
    </row>
    <row r="56" spans="1:30" x14ac:dyDescent="0.3">
      <c r="A56" t="s">
        <v>17421</v>
      </c>
      <c r="B56" t="s">
        <v>70</v>
      </c>
      <c r="C56">
        <v>92652</v>
      </c>
      <c r="D56">
        <v>142.47</v>
      </c>
      <c r="E56" s="1">
        <v>44927</v>
      </c>
      <c r="F56" s="1">
        <v>46459</v>
      </c>
      <c r="G56" t="s">
        <v>103</v>
      </c>
      <c r="H56" t="s">
        <v>55</v>
      </c>
      <c r="I56" t="s">
        <v>17418</v>
      </c>
      <c r="J56">
        <v>1532</v>
      </c>
      <c r="K56" t="s">
        <v>42</v>
      </c>
      <c r="L56">
        <v>0</v>
      </c>
      <c r="M56" t="s">
        <v>17419</v>
      </c>
      <c r="N56" t="s">
        <v>49</v>
      </c>
      <c r="O56">
        <v>66</v>
      </c>
      <c r="P56" t="s">
        <v>1247</v>
      </c>
      <c r="Q56" t="s">
        <v>34</v>
      </c>
      <c r="R56" t="s">
        <v>17420</v>
      </c>
      <c r="S56" t="s">
        <v>36</v>
      </c>
      <c r="T56">
        <v>1</v>
      </c>
      <c r="U56">
        <v>1</v>
      </c>
      <c r="V56" t="s">
        <v>37</v>
      </c>
      <c r="W56" t="s">
        <v>17422</v>
      </c>
      <c r="X56" t="s">
        <v>57</v>
      </c>
      <c r="Y56">
        <v>7</v>
      </c>
      <c r="Z56">
        <v>3</v>
      </c>
      <c r="AA56">
        <v>0</v>
      </c>
      <c r="AB56" t="s">
        <v>73</v>
      </c>
      <c r="AC56">
        <v>0</v>
      </c>
      <c r="AD56" t="s">
        <v>59</v>
      </c>
    </row>
    <row r="57" spans="1:30" x14ac:dyDescent="0.3">
      <c r="A57" t="s">
        <v>14556</v>
      </c>
      <c r="B57" t="s">
        <v>118</v>
      </c>
      <c r="C57">
        <v>251162</v>
      </c>
      <c r="D57">
        <v>688.07</v>
      </c>
      <c r="E57" s="1">
        <v>42726</v>
      </c>
      <c r="F57" s="1">
        <v>45005</v>
      </c>
      <c r="G57" t="s">
        <v>103</v>
      </c>
      <c r="H57" t="s">
        <v>41</v>
      </c>
      <c r="I57" t="s">
        <v>14553</v>
      </c>
      <c r="J57">
        <v>2279</v>
      </c>
      <c r="K57" t="s">
        <v>42</v>
      </c>
      <c r="L57">
        <v>0</v>
      </c>
      <c r="M57" t="s">
        <v>14554</v>
      </c>
      <c r="N57" t="s">
        <v>49</v>
      </c>
      <c r="O57">
        <v>45</v>
      </c>
      <c r="P57" t="s">
        <v>2298</v>
      </c>
      <c r="Q57" t="s">
        <v>62</v>
      </c>
      <c r="R57" t="s">
        <v>14555</v>
      </c>
      <c r="S57" t="s">
        <v>89</v>
      </c>
      <c r="T57">
        <v>0</v>
      </c>
      <c r="U57">
        <v>0</v>
      </c>
      <c r="V57" t="s">
        <v>90</v>
      </c>
      <c r="W57" t="s">
        <v>14557</v>
      </c>
      <c r="X57" t="s">
        <v>57</v>
      </c>
      <c r="Y57">
        <v>10</v>
      </c>
      <c r="Z57">
        <v>53</v>
      </c>
      <c r="AA57">
        <v>0</v>
      </c>
      <c r="AB57" t="s">
        <v>45</v>
      </c>
      <c r="AC57">
        <v>0</v>
      </c>
      <c r="AD57" t="s">
        <v>59</v>
      </c>
    </row>
    <row r="58" spans="1:30" x14ac:dyDescent="0.3">
      <c r="A58" t="s">
        <v>4452</v>
      </c>
      <c r="B58" t="s">
        <v>70</v>
      </c>
      <c r="C58">
        <v>176907</v>
      </c>
      <c r="D58">
        <v>1849.05</v>
      </c>
      <c r="E58" s="1">
        <v>43254</v>
      </c>
      <c r="F58" s="1">
        <v>44359</v>
      </c>
      <c r="G58" t="s">
        <v>103</v>
      </c>
      <c r="H58" t="s">
        <v>41</v>
      </c>
      <c r="I58" t="s">
        <v>4448</v>
      </c>
      <c r="J58">
        <v>1105</v>
      </c>
      <c r="K58" t="s">
        <v>42</v>
      </c>
      <c r="L58">
        <v>0</v>
      </c>
      <c r="M58" t="s">
        <v>4449</v>
      </c>
      <c r="N58" t="s">
        <v>60</v>
      </c>
      <c r="O58">
        <v>67</v>
      </c>
      <c r="P58" t="s">
        <v>4450</v>
      </c>
      <c r="Q58" t="s">
        <v>34</v>
      </c>
      <c r="R58" t="s">
        <v>4451</v>
      </c>
      <c r="S58" t="s">
        <v>36</v>
      </c>
      <c r="T58">
        <v>1</v>
      </c>
      <c r="U58">
        <v>1</v>
      </c>
      <c r="V58" t="s">
        <v>37</v>
      </c>
      <c r="W58" t="s">
        <v>4453</v>
      </c>
      <c r="X58" t="s">
        <v>44</v>
      </c>
      <c r="Y58">
        <v>4</v>
      </c>
      <c r="Z58">
        <v>22</v>
      </c>
      <c r="AA58">
        <v>0</v>
      </c>
      <c r="AB58" t="s">
        <v>73</v>
      </c>
      <c r="AC58">
        <v>0</v>
      </c>
      <c r="AD58" t="s">
        <v>46</v>
      </c>
    </row>
    <row r="59" spans="1:30" x14ac:dyDescent="0.3">
      <c r="A59" t="s">
        <v>17602</v>
      </c>
      <c r="B59" t="s">
        <v>54</v>
      </c>
      <c r="C59">
        <v>334854</v>
      </c>
      <c r="D59">
        <v>582.67999999999995</v>
      </c>
      <c r="E59" s="1">
        <v>44888</v>
      </c>
      <c r="F59" s="1">
        <v>46622</v>
      </c>
      <c r="G59" t="s">
        <v>99</v>
      </c>
      <c r="H59" t="s">
        <v>41</v>
      </c>
      <c r="I59" t="s">
        <v>17599</v>
      </c>
      <c r="J59">
        <v>1734</v>
      </c>
      <c r="K59" t="s">
        <v>42</v>
      </c>
      <c r="L59">
        <v>0</v>
      </c>
      <c r="M59" t="s">
        <v>17600</v>
      </c>
      <c r="N59" t="s">
        <v>49</v>
      </c>
      <c r="O59">
        <v>70</v>
      </c>
      <c r="P59" t="s">
        <v>587</v>
      </c>
      <c r="Q59" t="s">
        <v>34</v>
      </c>
      <c r="R59" t="s">
        <v>17601</v>
      </c>
      <c r="S59" t="s">
        <v>36</v>
      </c>
      <c r="T59">
        <v>1</v>
      </c>
      <c r="U59">
        <v>1</v>
      </c>
      <c r="V59" t="s">
        <v>37</v>
      </c>
      <c r="W59" t="s">
        <v>17603</v>
      </c>
      <c r="X59" t="s">
        <v>72</v>
      </c>
      <c r="Y59">
        <v>34</v>
      </c>
      <c r="Z59">
        <v>56</v>
      </c>
      <c r="AA59">
        <v>0</v>
      </c>
      <c r="AB59" t="s">
        <v>45</v>
      </c>
      <c r="AC59">
        <v>0</v>
      </c>
      <c r="AD59" t="s">
        <v>74</v>
      </c>
    </row>
    <row r="60" spans="1:30" x14ac:dyDescent="0.3">
      <c r="A60" t="s">
        <v>18034</v>
      </c>
      <c r="B60" t="s">
        <v>39</v>
      </c>
      <c r="C60">
        <v>483238</v>
      </c>
      <c r="D60">
        <v>1259.72</v>
      </c>
      <c r="E60" s="1">
        <v>42743</v>
      </c>
      <c r="F60" s="1">
        <v>46377</v>
      </c>
      <c r="G60" t="s">
        <v>40</v>
      </c>
      <c r="H60" t="s">
        <v>41</v>
      </c>
      <c r="I60" t="s">
        <v>18031</v>
      </c>
      <c r="J60">
        <v>3634</v>
      </c>
      <c r="K60" t="s">
        <v>42</v>
      </c>
      <c r="L60">
        <v>0</v>
      </c>
      <c r="M60" t="s">
        <v>18032</v>
      </c>
      <c r="N60" t="s">
        <v>49</v>
      </c>
      <c r="O60">
        <v>44</v>
      </c>
      <c r="P60" t="s">
        <v>1072</v>
      </c>
      <c r="Q60" t="s">
        <v>51</v>
      </c>
      <c r="R60" t="s">
        <v>18033</v>
      </c>
      <c r="S60" t="s">
        <v>89</v>
      </c>
      <c r="T60">
        <v>0</v>
      </c>
      <c r="U60">
        <v>0</v>
      </c>
      <c r="V60" t="s">
        <v>90</v>
      </c>
      <c r="W60" t="s">
        <v>18035</v>
      </c>
      <c r="X60" t="s">
        <v>57</v>
      </c>
      <c r="Y60">
        <v>38</v>
      </c>
      <c r="Z60">
        <v>64</v>
      </c>
      <c r="AA60">
        <v>0</v>
      </c>
      <c r="AB60" t="s">
        <v>58</v>
      </c>
      <c r="AC60">
        <v>0</v>
      </c>
      <c r="AD60" t="s">
        <v>59</v>
      </c>
    </row>
    <row r="61" spans="1:30" x14ac:dyDescent="0.3">
      <c r="A61" t="s">
        <v>2744</v>
      </c>
      <c r="B61" t="s">
        <v>70</v>
      </c>
      <c r="C61">
        <v>163477</v>
      </c>
      <c r="D61">
        <v>310.86</v>
      </c>
      <c r="E61" s="1">
        <v>44716</v>
      </c>
      <c r="F61" s="1">
        <v>47107</v>
      </c>
      <c r="G61" t="s">
        <v>99</v>
      </c>
      <c r="H61" t="s">
        <v>80</v>
      </c>
      <c r="I61" t="s">
        <v>2741</v>
      </c>
      <c r="J61">
        <v>2391</v>
      </c>
      <c r="K61" t="s">
        <v>42</v>
      </c>
      <c r="L61">
        <v>1</v>
      </c>
      <c r="M61" t="s">
        <v>2742</v>
      </c>
      <c r="N61" t="s">
        <v>32</v>
      </c>
      <c r="O61">
        <v>21</v>
      </c>
      <c r="P61" t="s">
        <v>1947</v>
      </c>
      <c r="Q61" t="s">
        <v>51</v>
      </c>
      <c r="R61" t="s">
        <v>2743</v>
      </c>
      <c r="S61" t="s">
        <v>67</v>
      </c>
      <c r="T61">
        <v>0</v>
      </c>
      <c r="U61">
        <v>0</v>
      </c>
      <c r="V61" t="s">
        <v>68</v>
      </c>
      <c r="W61" t="s">
        <v>2745</v>
      </c>
      <c r="X61" t="s">
        <v>72</v>
      </c>
      <c r="Y61">
        <v>50</v>
      </c>
      <c r="Z61">
        <v>36</v>
      </c>
      <c r="AA61">
        <v>0</v>
      </c>
      <c r="AB61" t="s">
        <v>45</v>
      </c>
      <c r="AC61">
        <v>0</v>
      </c>
      <c r="AD61" t="s">
        <v>74</v>
      </c>
    </row>
    <row r="62" spans="1:30" x14ac:dyDescent="0.3">
      <c r="A62" t="s">
        <v>2543</v>
      </c>
      <c r="B62" t="s">
        <v>118</v>
      </c>
      <c r="C62">
        <v>168658</v>
      </c>
      <c r="D62">
        <v>1725.78</v>
      </c>
      <c r="E62" s="1">
        <v>42489</v>
      </c>
      <c r="F62" s="1">
        <v>45685</v>
      </c>
      <c r="G62" t="s">
        <v>40</v>
      </c>
      <c r="H62" t="s">
        <v>41</v>
      </c>
      <c r="I62" t="s">
        <v>2540</v>
      </c>
      <c r="J62">
        <v>3196</v>
      </c>
      <c r="K62" t="s">
        <v>42</v>
      </c>
      <c r="L62">
        <v>0</v>
      </c>
      <c r="M62" t="s">
        <v>2541</v>
      </c>
      <c r="N62" t="s">
        <v>49</v>
      </c>
      <c r="O62">
        <v>34</v>
      </c>
      <c r="P62" t="s">
        <v>1218</v>
      </c>
      <c r="Q62" t="s">
        <v>62</v>
      </c>
      <c r="R62" t="s">
        <v>2542</v>
      </c>
      <c r="S62" t="s">
        <v>109</v>
      </c>
      <c r="T62">
        <v>0</v>
      </c>
      <c r="U62">
        <v>0</v>
      </c>
      <c r="V62" t="s">
        <v>90</v>
      </c>
      <c r="W62" t="s">
        <v>2544</v>
      </c>
      <c r="X62" t="s">
        <v>57</v>
      </c>
      <c r="Y62">
        <v>11</v>
      </c>
      <c r="Z62">
        <v>45</v>
      </c>
      <c r="AA62">
        <v>0</v>
      </c>
      <c r="AB62" t="s">
        <v>45</v>
      </c>
      <c r="AC62">
        <v>0</v>
      </c>
      <c r="AD62" t="s">
        <v>59</v>
      </c>
    </row>
    <row r="63" spans="1:30" x14ac:dyDescent="0.3">
      <c r="A63" t="s">
        <v>9482</v>
      </c>
      <c r="B63" t="s">
        <v>54</v>
      </c>
      <c r="C63">
        <v>257448</v>
      </c>
      <c r="D63">
        <v>994.07</v>
      </c>
      <c r="E63" s="1">
        <v>44664</v>
      </c>
      <c r="F63" s="1">
        <v>46597</v>
      </c>
      <c r="G63" t="s">
        <v>103</v>
      </c>
      <c r="H63" t="s">
        <v>41</v>
      </c>
      <c r="I63" t="s">
        <v>9479</v>
      </c>
      <c r="J63">
        <v>1933</v>
      </c>
      <c r="K63" t="s">
        <v>42</v>
      </c>
      <c r="L63">
        <v>0</v>
      </c>
      <c r="M63" t="s">
        <v>9480</v>
      </c>
      <c r="N63" t="s">
        <v>32</v>
      </c>
      <c r="O63">
        <v>35</v>
      </c>
      <c r="P63" t="s">
        <v>2413</v>
      </c>
      <c r="Q63" t="s">
        <v>34</v>
      </c>
      <c r="R63" t="s">
        <v>9481</v>
      </c>
      <c r="S63" t="s">
        <v>109</v>
      </c>
      <c r="T63">
        <v>1</v>
      </c>
      <c r="U63">
        <v>0</v>
      </c>
      <c r="V63" t="s">
        <v>90</v>
      </c>
      <c r="W63" t="s">
        <v>9483</v>
      </c>
      <c r="X63" t="s">
        <v>57</v>
      </c>
      <c r="Y63">
        <v>9</v>
      </c>
      <c r="Z63">
        <v>54</v>
      </c>
      <c r="AA63">
        <v>0</v>
      </c>
      <c r="AB63" t="s">
        <v>45</v>
      </c>
      <c r="AC63">
        <v>0</v>
      </c>
      <c r="AD63" t="s">
        <v>59</v>
      </c>
    </row>
    <row r="64" spans="1:30" x14ac:dyDescent="0.3">
      <c r="A64" t="s">
        <v>374</v>
      </c>
      <c r="B64" t="s">
        <v>70</v>
      </c>
      <c r="C64">
        <v>357404</v>
      </c>
      <c r="D64">
        <v>1184.1199999999999</v>
      </c>
      <c r="E64" s="1">
        <v>42167</v>
      </c>
      <c r="F64" s="1">
        <v>45203</v>
      </c>
      <c r="G64" t="s">
        <v>40</v>
      </c>
      <c r="H64" t="s">
        <v>80</v>
      </c>
      <c r="I64" t="s">
        <v>370</v>
      </c>
      <c r="J64">
        <v>3036</v>
      </c>
      <c r="K64" t="s">
        <v>42</v>
      </c>
      <c r="L64">
        <v>1</v>
      </c>
      <c r="M64" t="s">
        <v>371</v>
      </c>
      <c r="N64" t="s">
        <v>32</v>
      </c>
      <c r="O64">
        <v>51</v>
      </c>
      <c r="P64" t="s">
        <v>372</v>
      </c>
      <c r="Q64" t="s">
        <v>87</v>
      </c>
      <c r="R64" t="s">
        <v>373</v>
      </c>
      <c r="S64" t="s">
        <v>97</v>
      </c>
      <c r="T64">
        <v>0</v>
      </c>
      <c r="U64">
        <v>0</v>
      </c>
      <c r="V64" t="s">
        <v>37</v>
      </c>
      <c r="W64" t="s">
        <v>375</v>
      </c>
      <c r="X64" t="s">
        <v>72</v>
      </c>
      <c r="Y64">
        <v>4</v>
      </c>
      <c r="Z64">
        <v>1</v>
      </c>
      <c r="AA64">
        <v>0</v>
      </c>
      <c r="AB64" t="s">
        <v>73</v>
      </c>
      <c r="AC64">
        <v>0</v>
      </c>
      <c r="AD64" t="s">
        <v>74</v>
      </c>
    </row>
    <row r="65" spans="1:30" x14ac:dyDescent="0.3">
      <c r="A65" t="s">
        <v>17030</v>
      </c>
      <c r="B65" t="s">
        <v>54</v>
      </c>
      <c r="C65">
        <v>49415</v>
      </c>
      <c r="D65">
        <v>1483.23</v>
      </c>
      <c r="E65" s="1">
        <v>43236</v>
      </c>
      <c r="F65" s="1">
        <v>44825</v>
      </c>
      <c r="G65" t="s">
        <v>40</v>
      </c>
      <c r="H65" t="s">
        <v>41</v>
      </c>
      <c r="I65" t="s">
        <v>17027</v>
      </c>
      <c r="J65">
        <v>1589</v>
      </c>
      <c r="K65" t="s">
        <v>42</v>
      </c>
      <c r="L65">
        <v>0</v>
      </c>
      <c r="M65" t="s">
        <v>17028</v>
      </c>
      <c r="N65" t="s">
        <v>49</v>
      </c>
      <c r="O65">
        <v>34</v>
      </c>
      <c r="P65" t="s">
        <v>564</v>
      </c>
      <c r="Q65" t="s">
        <v>62</v>
      </c>
      <c r="R65" t="s">
        <v>17029</v>
      </c>
      <c r="S65" t="s">
        <v>109</v>
      </c>
      <c r="T65">
        <v>0</v>
      </c>
      <c r="U65">
        <v>0</v>
      </c>
      <c r="V65" t="s">
        <v>90</v>
      </c>
      <c r="W65" t="s">
        <v>17031</v>
      </c>
      <c r="X65" t="s">
        <v>72</v>
      </c>
      <c r="Y65">
        <v>17</v>
      </c>
      <c r="Z65">
        <v>33</v>
      </c>
      <c r="AA65">
        <v>0</v>
      </c>
      <c r="AB65" t="s">
        <v>45</v>
      </c>
      <c r="AC65">
        <v>0</v>
      </c>
      <c r="AD65" t="s">
        <v>74</v>
      </c>
    </row>
    <row r="66" spans="1:30" x14ac:dyDescent="0.3">
      <c r="A66" t="s">
        <v>14244</v>
      </c>
      <c r="B66" t="s">
        <v>70</v>
      </c>
      <c r="C66">
        <v>290735</v>
      </c>
      <c r="D66">
        <v>811.42</v>
      </c>
      <c r="E66" s="1">
        <v>42727</v>
      </c>
      <c r="F66" s="1">
        <v>43925</v>
      </c>
      <c r="G66" t="s">
        <v>40</v>
      </c>
      <c r="H66" t="s">
        <v>41</v>
      </c>
      <c r="I66" t="s">
        <v>14241</v>
      </c>
      <c r="J66">
        <v>1198</v>
      </c>
      <c r="K66" t="s">
        <v>42</v>
      </c>
      <c r="L66">
        <v>0</v>
      </c>
      <c r="M66" t="s">
        <v>14242</v>
      </c>
      <c r="N66" t="s">
        <v>49</v>
      </c>
      <c r="O66">
        <v>33</v>
      </c>
      <c r="P66" t="s">
        <v>3577</v>
      </c>
      <c r="Q66" t="s">
        <v>87</v>
      </c>
      <c r="R66" t="s">
        <v>14243</v>
      </c>
      <c r="S66" t="s">
        <v>109</v>
      </c>
      <c r="T66">
        <v>0</v>
      </c>
      <c r="U66">
        <v>0</v>
      </c>
      <c r="V66" t="s">
        <v>90</v>
      </c>
      <c r="W66" t="s">
        <v>14245</v>
      </c>
      <c r="X66" t="s">
        <v>57</v>
      </c>
      <c r="Y66">
        <v>38</v>
      </c>
      <c r="Z66">
        <v>42</v>
      </c>
      <c r="AA66">
        <v>0</v>
      </c>
      <c r="AB66" t="s">
        <v>45</v>
      </c>
      <c r="AC66">
        <v>0</v>
      </c>
      <c r="AD66" t="s">
        <v>59</v>
      </c>
    </row>
    <row r="67" spans="1:30" x14ac:dyDescent="0.3">
      <c r="A67" t="s">
        <v>4576</v>
      </c>
      <c r="B67" t="s">
        <v>118</v>
      </c>
      <c r="C67">
        <v>345291</v>
      </c>
      <c r="D67">
        <v>1580.02</v>
      </c>
      <c r="E67" s="1">
        <v>43301</v>
      </c>
      <c r="F67" s="1">
        <v>44300</v>
      </c>
      <c r="G67" t="s">
        <v>99</v>
      </c>
      <c r="H67" t="s">
        <v>55</v>
      </c>
      <c r="I67" t="s">
        <v>4573</v>
      </c>
      <c r="J67">
        <v>999</v>
      </c>
      <c r="K67" t="s">
        <v>100</v>
      </c>
      <c r="L67">
        <v>0</v>
      </c>
      <c r="M67" t="s">
        <v>4574</v>
      </c>
      <c r="N67" t="s">
        <v>49</v>
      </c>
      <c r="O67">
        <v>81</v>
      </c>
      <c r="P67" t="s">
        <v>3860</v>
      </c>
      <c r="Q67" t="s">
        <v>62</v>
      </c>
      <c r="R67" t="s">
        <v>4575</v>
      </c>
      <c r="S67" t="s">
        <v>36</v>
      </c>
      <c r="T67">
        <v>0</v>
      </c>
      <c r="U67">
        <v>1</v>
      </c>
      <c r="V67" t="s">
        <v>37</v>
      </c>
      <c r="W67" t="s">
        <v>4577</v>
      </c>
      <c r="X67" t="s">
        <v>44</v>
      </c>
      <c r="Y67">
        <v>46</v>
      </c>
      <c r="Z67">
        <v>33</v>
      </c>
      <c r="AA67">
        <v>0</v>
      </c>
      <c r="AB67" t="s">
        <v>45</v>
      </c>
      <c r="AC67">
        <v>0</v>
      </c>
      <c r="AD67" t="s">
        <v>46</v>
      </c>
    </row>
    <row r="68" spans="1:30" x14ac:dyDescent="0.3">
      <c r="A68" t="s">
        <v>7332</v>
      </c>
      <c r="B68" t="s">
        <v>118</v>
      </c>
      <c r="C68">
        <v>314600</v>
      </c>
      <c r="D68">
        <v>1751.73</v>
      </c>
      <c r="E68" s="1">
        <v>45596</v>
      </c>
      <c r="F68" s="1">
        <v>46565</v>
      </c>
      <c r="G68" t="s">
        <v>99</v>
      </c>
      <c r="H68" t="s">
        <v>55</v>
      </c>
      <c r="I68" t="s">
        <v>7329</v>
      </c>
      <c r="J68">
        <v>969</v>
      </c>
      <c r="K68" t="s">
        <v>100</v>
      </c>
      <c r="L68">
        <v>0</v>
      </c>
      <c r="M68" t="s">
        <v>7330</v>
      </c>
      <c r="N68" t="s">
        <v>60</v>
      </c>
      <c r="O68">
        <v>39</v>
      </c>
      <c r="P68" t="s">
        <v>33</v>
      </c>
      <c r="Q68" t="s">
        <v>51</v>
      </c>
      <c r="R68" t="s">
        <v>7331</v>
      </c>
      <c r="S68" t="s">
        <v>89</v>
      </c>
      <c r="T68">
        <v>0</v>
      </c>
      <c r="U68">
        <v>0</v>
      </c>
      <c r="V68" t="s">
        <v>90</v>
      </c>
      <c r="W68" t="s">
        <v>7333</v>
      </c>
      <c r="X68" t="s">
        <v>57</v>
      </c>
      <c r="Y68">
        <v>3</v>
      </c>
      <c r="Z68">
        <v>18</v>
      </c>
      <c r="AA68">
        <v>0</v>
      </c>
      <c r="AB68" t="s">
        <v>73</v>
      </c>
      <c r="AC68">
        <v>0</v>
      </c>
      <c r="AD68" t="s">
        <v>59</v>
      </c>
    </row>
    <row r="69" spans="1:30" x14ac:dyDescent="0.3">
      <c r="A69" t="s">
        <v>14543</v>
      </c>
      <c r="B69" t="s">
        <v>54</v>
      </c>
      <c r="C69">
        <v>33623</v>
      </c>
      <c r="D69">
        <v>1174.4000000000001</v>
      </c>
      <c r="E69" s="1">
        <v>44082</v>
      </c>
      <c r="F69" s="1">
        <v>45401</v>
      </c>
      <c r="G69" t="s">
        <v>40</v>
      </c>
      <c r="H69" t="s">
        <v>80</v>
      </c>
      <c r="I69" t="s">
        <v>14540</v>
      </c>
      <c r="J69">
        <v>1319</v>
      </c>
      <c r="K69" t="s">
        <v>42</v>
      </c>
      <c r="L69">
        <v>1</v>
      </c>
      <c r="M69" t="s">
        <v>14541</v>
      </c>
      <c r="N69" t="s">
        <v>49</v>
      </c>
      <c r="O69">
        <v>28</v>
      </c>
      <c r="P69" t="s">
        <v>426</v>
      </c>
      <c r="Q69" t="s">
        <v>51</v>
      </c>
      <c r="R69" t="s">
        <v>14542</v>
      </c>
      <c r="S69" t="s">
        <v>109</v>
      </c>
      <c r="T69">
        <v>0</v>
      </c>
      <c r="U69">
        <v>0</v>
      </c>
      <c r="V69" t="s">
        <v>68</v>
      </c>
      <c r="W69" t="s">
        <v>14544</v>
      </c>
      <c r="X69" t="s">
        <v>72</v>
      </c>
      <c r="Y69">
        <v>8</v>
      </c>
      <c r="Z69">
        <v>1</v>
      </c>
      <c r="AA69">
        <v>0</v>
      </c>
      <c r="AB69" t="s">
        <v>73</v>
      </c>
      <c r="AC69">
        <v>0</v>
      </c>
      <c r="AD69" t="s">
        <v>74</v>
      </c>
    </row>
    <row r="70" spans="1:30" x14ac:dyDescent="0.3">
      <c r="A70" t="s">
        <v>9159</v>
      </c>
      <c r="B70" t="s">
        <v>70</v>
      </c>
      <c r="C70">
        <v>411525</v>
      </c>
      <c r="D70">
        <v>1526.83</v>
      </c>
      <c r="E70" s="1">
        <v>45559</v>
      </c>
      <c r="F70" s="1">
        <v>47103</v>
      </c>
      <c r="G70" t="s">
        <v>103</v>
      </c>
      <c r="H70" t="s">
        <v>41</v>
      </c>
      <c r="I70" t="s">
        <v>9156</v>
      </c>
      <c r="J70">
        <v>1544</v>
      </c>
      <c r="K70" t="s">
        <v>42</v>
      </c>
      <c r="L70">
        <v>0</v>
      </c>
      <c r="M70" t="s">
        <v>9157</v>
      </c>
      <c r="N70" t="s">
        <v>32</v>
      </c>
      <c r="O70">
        <v>47</v>
      </c>
      <c r="P70" t="s">
        <v>665</v>
      </c>
      <c r="Q70" t="s">
        <v>51</v>
      </c>
      <c r="R70" t="s">
        <v>9158</v>
      </c>
      <c r="S70" t="s">
        <v>97</v>
      </c>
      <c r="T70">
        <v>0</v>
      </c>
      <c r="U70">
        <v>0</v>
      </c>
      <c r="V70" t="s">
        <v>90</v>
      </c>
      <c r="W70" t="s">
        <v>9160</v>
      </c>
      <c r="X70" t="s">
        <v>44</v>
      </c>
      <c r="Y70">
        <v>18</v>
      </c>
      <c r="Z70">
        <v>66</v>
      </c>
      <c r="AA70">
        <v>0</v>
      </c>
      <c r="AB70" t="s">
        <v>58</v>
      </c>
      <c r="AC70">
        <v>0</v>
      </c>
      <c r="AD70" t="s">
        <v>46</v>
      </c>
    </row>
    <row r="71" spans="1:30" x14ac:dyDescent="0.3">
      <c r="A71" t="s">
        <v>8084</v>
      </c>
      <c r="B71" t="s">
        <v>70</v>
      </c>
      <c r="C71">
        <v>363978</v>
      </c>
      <c r="D71">
        <v>1327.53</v>
      </c>
      <c r="E71" s="1">
        <v>45596</v>
      </c>
      <c r="F71" s="1">
        <v>48722</v>
      </c>
      <c r="G71" t="s">
        <v>103</v>
      </c>
      <c r="H71" t="s">
        <v>41</v>
      </c>
      <c r="I71" t="s">
        <v>8081</v>
      </c>
      <c r="J71">
        <v>3126</v>
      </c>
      <c r="K71" t="s">
        <v>42</v>
      </c>
      <c r="L71">
        <v>0</v>
      </c>
      <c r="M71" t="s">
        <v>8082</v>
      </c>
      <c r="N71" t="s">
        <v>32</v>
      </c>
      <c r="O71">
        <v>30</v>
      </c>
      <c r="P71" t="s">
        <v>6331</v>
      </c>
      <c r="Q71" t="s">
        <v>62</v>
      </c>
      <c r="R71" t="s">
        <v>8083</v>
      </c>
      <c r="S71" t="s">
        <v>109</v>
      </c>
      <c r="T71">
        <v>0</v>
      </c>
      <c r="U71">
        <v>0</v>
      </c>
      <c r="V71" t="s">
        <v>68</v>
      </c>
      <c r="W71" t="s">
        <v>8085</v>
      </c>
      <c r="X71" t="s">
        <v>44</v>
      </c>
      <c r="Y71">
        <v>46</v>
      </c>
      <c r="Z71">
        <v>49</v>
      </c>
      <c r="AA71">
        <v>0</v>
      </c>
      <c r="AB71" t="s">
        <v>45</v>
      </c>
      <c r="AC71">
        <v>0</v>
      </c>
      <c r="AD71" t="s">
        <v>46</v>
      </c>
    </row>
    <row r="72" spans="1:30" x14ac:dyDescent="0.3">
      <c r="A72" t="s">
        <v>14970</v>
      </c>
      <c r="B72" t="s">
        <v>118</v>
      </c>
      <c r="C72">
        <v>213344</v>
      </c>
      <c r="D72">
        <v>1212.56</v>
      </c>
      <c r="E72" s="1">
        <v>43836</v>
      </c>
      <c r="F72" s="1">
        <v>45679</v>
      </c>
      <c r="G72" t="s">
        <v>99</v>
      </c>
      <c r="H72" t="s">
        <v>55</v>
      </c>
      <c r="I72" t="s">
        <v>14967</v>
      </c>
      <c r="J72">
        <v>1843</v>
      </c>
      <c r="K72" t="s">
        <v>42</v>
      </c>
      <c r="L72">
        <v>0</v>
      </c>
      <c r="M72" t="s">
        <v>14968</v>
      </c>
      <c r="N72" t="s">
        <v>60</v>
      </c>
      <c r="O72">
        <v>79</v>
      </c>
      <c r="P72" t="s">
        <v>7939</v>
      </c>
      <c r="Q72" t="s">
        <v>87</v>
      </c>
      <c r="R72" t="s">
        <v>14969</v>
      </c>
      <c r="S72" t="s">
        <v>36</v>
      </c>
      <c r="T72">
        <v>0</v>
      </c>
      <c r="U72">
        <v>1</v>
      </c>
      <c r="V72" t="s">
        <v>37</v>
      </c>
      <c r="W72" t="s">
        <v>14971</v>
      </c>
      <c r="X72" t="s">
        <v>57</v>
      </c>
      <c r="Y72">
        <v>8</v>
      </c>
      <c r="Z72">
        <v>18</v>
      </c>
      <c r="AA72">
        <v>0</v>
      </c>
      <c r="AB72" t="s">
        <v>73</v>
      </c>
      <c r="AC72">
        <v>0</v>
      </c>
      <c r="AD72" t="s">
        <v>59</v>
      </c>
    </row>
    <row r="73" spans="1:30" x14ac:dyDescent="0.3">
      <c r="A73" t="s">
        <v>17328</v>
      </c>
      <c r="B73" t="s">
        <v>70</v>
      </c>
      <c r="C73">
        <v>140627</v>
      </c>
      <c r="D73">
        <v>465.01</v>
      </c>
      <c r="E73" s="1">
        <v>43784</v>
      </c>
      <c r="F73" s="1">
        <v>44264</v>
      </c>
      <c r="G73" t="s">
        <v>103</v>
      </c>
      <c r="H73" t="s">
        <v>55</v>
      </c>
      <c r="I73" t="s">
        <v>17325</v>
      </c>
      <c r="J73">
        <v>480</v>
      </c>
      <c r="K73" t="s">
        <v>100</v>
      </c>
      <c r="L73">
        <v>0</v>
      </c>
      <c r="M73" t="s">
        <v>17326</v>
      </c>
      <c r="N73" t="s">
        <v>32</v>
      </c>
      <c r="O73">
        <v>74</v>
      </c>
      <c r="P73" t="s">
        <v>1261</v>
      </c>
      <c r="Q73" t="s">
        <v>87</v>
      </c>
      <c r="R73" t="s">
        <v>17327</v>
      </c>
      <c r="S73" t="s">
        <v>36</v>
      </c>
      <c r="T73">
        <v>0</v>
      </c>
      <c r="U73">
        <v>1</v>
      </c>
      <c r="V73" t="s">
        <v>37</v>
      </c>
      <c r="W73" t="s">
        <v>17329</v>
      </c>
      <c r="X73" t="s">
        <v>72</v>
      </c>
      <c r="Y73">
        <v>39</v>
      </c>
      <c r="Z73">
        <v>63</v>
      </c>
      <c r="AA73">
        <v>0</v>
      </c>
      <c r="AB73" t="s">
        <v>58</v>
      </c>
      <c r="AC73">
        <v>0</v>
      </c>
      <c r="AD73" t="s">
        <v>74</v>
      </c>
    </row>
    <row r="74" spans="1:30" x14ac:dyDescent="0.3">
      <c r="A74" t="s">
        <v>12014</v>
      </c>
      <c r="B74" t="s">
        <v>118</v>
      </c>
      <c r="C74">
        <v>392394</v>
      </c>
      <c r="D74">
        <v>469.83</v>
      </c>
      <c r="E74" s="1">
        <v>42036</v>
      </c>
      <c r="F74" s="1">
        <v>44729</v>
      </c>
      <c r="G74" t="s">
        <v>40</v>
      </c>
      <c r="H74" t="s">
        <v>80</v>
      </c>
      <c r="I74" t="s">
        <v>12011</v>
      </c>
      <c r="J74">
        <v>2693</v>
      </c>
      <c r="K74" t="s">
        <v>42</v>
      </c>
      <c r="L74">
        <v>1</v>
      </c>
      <c r="M74" t="s">
        <v>12012</v>
      </c>
      <c r="N74" t="s">
        <v>49</v>
      </c>
      <c r="O74">
        <v>74</v>
      </c>
      <c r="P74" t="s">
        <v>3580</v>
      </c>
      <c r="Q74" t="s">
        <v>34</v>
      </c>
      <c r="R74" t="s">
        <v>12013</v>
      </c>
      <c r="S74" t="s">
        <v>36</v>
      </c>
      <c r="T74">
        <v>1</v>
      </c>
      <c r="U74">
        <v>1</v>
      </c>
      <c r="V74" t="s">
        <v>37</v>
      </c>
      <c r="W74" t="s">
        <v>12015</v>
      </c>
      <c r="X74" t="s">
        <v>57</v>
      </c>
      <c r="Y74">
        <v>39</v>
      </c>
      <c r="Z74">
        <v>68</v>
      </c>
      <c r="AA74">
        <v>0</v>
      </c>
      <c r="AB74" t="s">
        <v>58</v>
      </c>
      <c r="AC74">
        <v>0</v>
      </c>
      <c r="AD74" t="s">
        <v>59</v>
      </c>
    </row>
    <row r="75" spans="1:30" x14ac:dyDescent="0.3">
      <c r="A75" t="s">
        <v>9582</v>
      </c>
      <c r="B75" t="s">
        <v>39</v>
      </c>
      <c r="C75">
        <v>86485</v>
      </c>
      <c r="D75">
        <v>1903.93</v>
      </c>
      <c r="E75" s="1">
        <v>42679</v>
      </c>
      <c r="F75" s="1">
        <v>46067</v>
      </c>
      <c r="G75" t="s">
        <v>40</v>
      </c>
      <c r="H75" t="s">
        <v>80</v>
      </c>
      <c r="I75" t="s">
        <v>9579</v>
      </c>
      <c r="J75">
        <v>3388</v>
      </c>
      <c r="K75" t="s">
        <v>42</v>
      </c>
      <c r="L75">
        <v>1</v>
      </c>
      <c r="M75" t="s">
        <v>9580</v>
      </c>
      <c r="N75" t="s">
        <v>49</v>
      </c>
      <c r="O75">
        <v>31</v>
      </c>
      <c r="P75" t="s">
        <v>3755</v>
      </c>
      <c r="Q75" t="s">
        <v>51</v>
      </c>
      <c r="R75" t="s">
        <v>9581</v>
      </c>
      <c r="S75" t="s">
        <v>109</v>
      </c>
      <c r="T75">
        <v>0</v>
      </c>
      <c r="U75">
        <v>0</v>
      </c>
      <c r="V75" t="s">
        <v>90</v>
      </c>
      <c r="W75" t="s">
        <v>9583</v>
      </c>
      <c r="X75" t="s">
        <v>57</v>
      </c>
      <c r="Y75">
        <v>29</v>
      </c>
      <c r="Z75">
        <v>42</v>
      </c>
      <c r="AA75">
        <v>0</v>
      </c>
      <c r="AB75" t="s">
        <v>45</v>
      </c>
      <c r="AC75">
        <v>0</v>
      </c>
      <c r="AD75" t="s">
        <v>59</v>
      </c>
    </row>
    <row r="76" spans="1:30" x14ac:dyDescent="0.3">
      <c r="A76" t="s">
        <v>5884</v>
      </c>
      <c r="B76" t="s">
        <v>39</v>
      </c>
      <c r="C76">
        <v>486630</v>
      </c>
      <c r="D76">
        <v>175.56</v>
      </c>
      <c r="E76" s="1">
        <v>43174</v>
      </c>
      <c r="F76" s="1">
        <v>45306</v>
      </c>
      <c r="G76" t="s">
        <v>99</v>
      </c>
      <c r="H76" t="s">
        <v>80</v>
      </c>
      <c r="I76" t="s">
        <v>5881</v>
      </c>
      <c r="J76">
        <v>2132</v>
      </c>
      <c r="K76" t="s">
        <v>42</v>
      </c>
      <c r="L76">
        <v>1</v>
      </c>
      <c r="M76" t="s">
        <v>5882</v>
      </c>
      <c r="N76" t="s">
        <v>32</v>
      </c>
      <c r="O76">
        <v>69</v>
      </c>
      <c r="P76" t="s">
        <v>553</v>
      </c>
      <c r="Q76" t="s">
        <v>51</v>
      </c>
      <c r="R76" t="s">
        <v>5883</v>
      </c>
      <c r="S76" t="s">
        <v>36</v>
      </c>
      <c r="T76">
        <v>0</v>
      </c>
      <c r="U76">
        <v>1</v>
      </c>
      <c r="V76" t="s">
        <v>37</v>
      </c>
      <c r="W76" t="s">
        <v>5885</v>
      </c>
      <c r="X76" t="s">
        <v>72</v>
      </c>
      <c r="Y76">
        <v>9</v>
      </c>
      <c r="Z76">
        <v>69</v>
      </c>
      <c r="AA76">
        <v>0</v>
      </c>
      <c r="AB76" t="s">
        <v>58</v>
      </c>
      <c r="AC76">
        <v>0</v>
      </c>
      <c r="AD76" t="s">
        <v>74</v>
      </c>
    </row>
    <row r="77" spans="1:30" x14ac:dyDescent="0.3">
      <c r="A77" t="s">
        <v>12326</v>
      </c>
      <c r="B77" t="s">
        <v>54</v>
      </c>
      <c r="C77">
        <v>226087</v>
      </c>
      <c r="D77">
        <v>1328.37</v>
      </c>
      <c r="E77" s="1">
        <v>45270</v>
      </c>
      <c r="F77" s="1">
        <v>48429</v>
      </c>
      <c r="G77" t="s">
        <v>99</v>
      </c>
      <c r="H77" t="s">
        <v>55</v>
      </c>
      <c r="I77" t="s">
        <v>12323</v>
      </c>
      <c r="J77">
        <v>3159</v>
      </c>
      <c r="K77" t="s">
        <v>42</v>
      </c>
      <c r="L77">
        <v>0</v>
      </c>
      <c r="M77" t="s">
        <v>12324</v>
      </c>
      <c r="N77" t="s">
        <v>49</v>
      </c>
      <c r="O77">
        <v>67</v>
      </c>
      <c r="P77" t="s">
        <v>3994</v>
      </c>
      <c r="Q77" t="s">
        <v>34</v>
      </c>
      <c r="R77" t="s">
        <v>12325</v>
      </c>
      <c r="S77" t="s">
        <v>36</v>
      </c>
      <c r="T77">
        <v>1</v>
      </c>
      <c r="U77">
        <v>1</v>
      </c>
      <c r="V77" t="s">
        <v>37</v>
      </c>
      <c r="W77" t="s">
        <v>12327</v>
      </c>
      <c r="X77" t="s">
        <v>72</v>
      </c>
      <c r="Y77">
        <v>2</v>
      </c>
      <c r="Z77">
        <v>39</v>
      </c>
      <c r="AA77">
        <v>0</v>
      </c>
      <c r="AB77" t="s">
        <v>45</v>
      </c>
      <c r="AC77">
        <v>0</v>
      </c>
      <c r="AD77" t="s">
        <v>74</v>
      </c>
    </row>
    <row r="78" spans="1:30" x14ac:dyDescent="0.3">
      <c r="A78" t="s">
        <v>15504</v>
      </c>
      <c r="B78" t="s">
        <v>70</v>
      </c>
      <c r="C78">
        <v>381377</v>
      </c>
      <c r="D78">
        <v>221.67</v>
      </c>
      <c r="E78" s="1">
        <v>44559</v>
      </c>
      <c r="F78" s="1">
        <v>46081</v>
      </c>
      <c r="G78" t="s">
        <v>103</v>
      </c>
      <c r="H78" t="s">
        <v>80</v>
      </c>
      <c r="I78" t="s">
        <v>15501</v>
      </c>
      <c r="J78">
        <v>1522</v>
      </c>
      <c r="K78" t="s">
        <v>42</v>
      </c>
      <c r="L78">
        <v>1</v>
      </c>
      <c r="M78" t="s">
        <v>15502</v>
      </c>
      <c r="N78" t="s">
        <v>49</v>
      </c>
      <c r="O78">
        <v>26</v>
      </c>
      <c r="P78" t="s">
        <v>6464</v>
      </c>
      <c r="Q78" t="s">
        <v>87</v>
      </c>
      <c r="R78" t="s">
        <v>15503</v>
      </c>
      <c r="S78" t="s">
        <v>109</v>
      </c>
      <c r="T78">
        <v>0</v>
      </c>
      <c r="U78">
        <v>0</v>
      </c>
      <c r="V78" t="s">
        <v>68</v>
      </c>
      <c r="W78" t="s">
        <v>15505</v>
      </c>
      <c r="X78" t="s">
        <v>72</v>
      </c>
      <c r="Y78">
        <v>4</v>
      </c>
      <c r="Z78">
        <v>56</v>
      </c>
      <c r="AA78">
        <v>0</v>
      </c>
      <c r="AB78" t="s">
        <v>45</v>
      </c>
      <c r="AC78">
        <v>0</v>
      </c>
      <c r="AD78" t="s">
        <v>74</v>
      </c>
    </row>
    <row r="79" spans="1:30" x14ac:dyDescent="0.3">
      <c r="A79" t="s">
        <v>15532</v>
      </c>
      <c r="B79" t="s">
        <v>70</v>
      </c>
      <c r="C79">
        <v>147224</v>
      </c>
      <c r="D79">
        <v>1777.44</v>
      </c>
      <c r="E79" s="1">
        <v>42559</v>
      </c>
      <c r="F79" s="1">
        <v>44966</v>
      </c>
      <c r="G79" t="s">
        <v>99</v>
      </c>
      <c r="H79" t="s">
        <v>55</v>
      </c>
      <c r="I79" t="s">
        <v>15530</v>
      </c>
      <c r="J79">
        <v>2407</v>
      </c>
      <c r="K79" t="s">
        <v>42</v>
      </c>
      <c r="L79">
        <v>0</v>
      </c>
      <c r="M79" t="s">
        <v>8485</v>
      </c>
      <c r="N79" t="s">
        <v>49</v>
      </c>
      <c r="O79">
        <v>78</v>
      </c>
      <c r="P79" t="s">
        <v>1391</v>
      </c>
      <c r="Q79" t="s">
        <v>62</v>
      </c>
      <c r="R79" t="s">
        <v>15531</v>
      </c>
      <c r="S79" t="s">
        <v>36</v>
      </c>
      <c r="T79">
        <v>0</v>
      </c>
      <c r="U79">
        <v>1</v>
      </c>
      <c r="V79" t="s">
        <v>37</v>
      </c>
      <c r="W79" t="s">
        <v>15533</v>
      </c>
      <c r="X79" t="s">
        <v>72</v>
      </c>
      <c r="Y79">
        <v>47</v>
      </c>
      <c r="Z79">
        <v>20</v>
      </c>
      <c r="AA79">
        <v>0</v>
      </c>
      <c r="AB79" t="s">
        <v>73</v>
      </c>
      <c r="AC79">
        <v>0</v>
      </c>
      <c r="AD79" t="s">
        <v>74</v>
      </c>
    </row>
    <row r="80" spans="1:30" x14ac:dyDescent="0.3">
      <c r="A80" t="s">
        <v>91</v>
      </c>
      <c r="B80" t="s">
        <v>54</v>
      </c>
      <c r="C80">
        <v>24442</v>
      </c>
      <c r="D80">
        <v>933.89</v>
      </c>
      <c r="E80" s="1">
        <v>42778</v>
      </c>
      <c r="F80" s="1">
        <v>44497</v>
      </c>
      <c r="G80" t="s">
        <v>40</v>
      </c>
      <c r="H80" t="s">
        <v>55</v>
      </c>
      <c r="I80" t="s">
        <v>84</v>
      </c>
      <c r="J80">
        <v>1719</v>
      </c>
      <c r="K80" t="s">
        <v>42</v>
      </c>
      <c r="L80">
        <v>0</v>
      </c>
      <c r="M80" t="s">
        <v>85</v>
      </c>
      <c r="N80" t="s">
        <v>60</v>
      </c>
      <c r="O80">
        <v>44</v>
      </c>
      <c r="P80" t="s">
        <v>86</v>
      </c>
      <c r="Q80" t="s">
        <v>87</v>
      </c>
      <c r="R80" t="s">
        <v>88</v>
      </c>
      <c r="S80" t="s">
        <v>89</v>
      </c>
      <c r="T80">
        <v>0</v>
      </c>
      <c r="U80">
        <v>0</v>
      </c>
      <c r="V80" t="s">
        <v>90</v>
      </c>
      <c r="W80" t="s">
        <v>92</v>
      </c>
      <c r="X80" t="s">
        <v>72</v>
      </c>
      <c r="Y80">
        <v>41</v>
      </c>
      <c r="Z80">
        <v>97</v>
      </c>
      <c r="AA80">
        <v>1</v>
      </c>
      <c r="AB80" t="s">
        <v>58</v>
      </c>
      <c r="AC80">
        <v>1</v>
      </c>
      <c r="AD80" t="s">
        <v>74</v>
      </c>
    </row>
    <row r="81" spans="1:30" x14ac:dyDescent="0.3">
      <c r="A81" t="s">
        <v>13012</v>
      </c>
      <c r="B81" t="s">
        <v>39</v>
      </c>
      <c r="C81">
        <v>400332</v>
      </c>
      <c r="D81">
        <v>106.67</v>
      </c>
      <c r="E81" s="1">
        <v>44987</v>
      </c>
      <c r="F81" s="1">
        <v>48164</v>
      </c>
      <c r="G81" t="s">
        <v>103</v>
      </c>
      <c r="H81" t="s">
        <v>80</v>
      </c>
      <c r="I81" t="s">
        <v>13009</v>
      </c>
      <c r="J81">
        <v>3177</v>
      </c>
      <c r="K81" t="s">
        <v>42</v>
      </c>
      <c r="L81">
        <v>1</v>
      </c>
      <c r="M81" t="s">
        <v>13010</v>
      </c>
      <c r="N81" t="s">
        <v>49</v>
      </c>
      <c r="O81">
        <v>79</v>
      </c>
      <c r="P81" t="s">
        <v>392</v>
      </c>
      <c r="Q81" t="s">
        <v>34</v>
      </c>
      <c r="R81" t="s">
        <v>13011</v>
      </c>
      <c r="S81" t="s">
        <v>36</v>
      </c>
      <c r="T81">
        <v>1</v>
      </c>
      <c r="U81">
        <v>1</v>
      </c>
      <c r="V81" t="s">
        <v>37</v>
      </c>
      <c r="W81" t="s">
        <v>13013</v>
      </c>
      <c r="X81" t="s">
        <v>44</v>
      </c>
      <c r="Y81">
        <v>31</v>
      </c>
      <c r="Z81">
        <v>36</v>
      </c>
      <c r="AA81">
        <v>0</v>
      </c>
      <c r="AB81" t="s">
        <v>45</v>
      </c>
      <c r="AC81">
        <v>0</v>
      </c>
      <c r="AD81" t="s">
        <v>46</v>
      </c>
    </row>
    <row r="82" spans="1:30" x14ac:dyDescent="0.3">
      <c r="A82" t="s">
        <v>12239</v>
      </c>
      <c r="B82" t="s">
        <v>54</v>
      </c>
      <c r="C82">
        <v>101006</v>
      </c>
      <c r="D82">
        <v>741.17</v>
      </c>
      <c r="E82" s="1">
        <v>44695</v>
      </c>
      <c r="F82" s="1">
        <v>47917</v>
      </c>
      <c r="G82" t="s">
        <v>103</v>
      </c>
      <c r="H82" t="s">
        <v>41</v>
      </c>
      <c r="I82" t="s">
        <v>12236</v>
      </c>
      <c r="J82">
        <v>3222</v>
      </c>
      <c r="K82" t="s">
        <v>42</v>
      </c>
      <c r="L82">
        <v>0</v>
      </c>
      <c r="M82" t="s">
        <v>12237</v>
      </c>
      <c r="N82" t="s">
        <v>32</v>
      </c>
      <c r="O82">
        <v>47</v>
      </c>
      <c r="P82" t="s">
        <v>2126</v>
      </c>
      <c r="Q82" t="s">
        <v>87</v>
      </c>
      <c r="R82" t="s">
        <v>12238</v>
      </c>
      <c r="S82" t="s">
        <v>97</v>
      </c>
      <c r="T82">
        <v>0</v>
      </c>
      <c r="U82">
        <v>0</v>
      </c>
      <c r="V82" t="s">
        <v>90</v>
      </c>
      <c r="W82" t="s">
        <v>12240</v>
      </c>
      <c r="X82" t="s">
        <v>44</v>
      </c>
      <c r="Y82">
        <v>37</v>
      </c>
      <c r="Z82">
        <v>54</v>
      </c>
      <c r="AA82">
        <v>0</v>
      </c>
      <c r="AB82" t="s">
        <v>45</v>
      </c>
      <c r="AC82">
        <v>0</v>
      </c>
      <c r="AD82" t="s">
        <v>46</v>
      </c>
    </row>
    <row r="83" spans="1:30" x14ac:dyDescent="0.3">
      <c r="A83" t="s">
        <v>840</v>
      </c>
      <c r="B83" t="s">
        <v>54</v>
      </c>
      <c r="C83">
        <v>74443</v>
      </c>
      <c r="D83">
        <v>1851.28</v>
      </c>
      <c r="E83" s="1">
        <v>43004</v>
      </c>
      <c r="F83" s="1">
        <v>46205</v>
      </c>
      <c r="G83" t="s">
        <v>40</v>
      </c>
      <c r="H83" t="s">
        <v>80</v>
      </c>
      <c r="I83" t="s">
        <v>837</v>
      </c>
      <c r="J83">
        <v>3201</v>
      </c>
      <c r="K83" t="s">
        <v>42</v>
      </c>
      <c r="L83">
        <v>1</v>
      </c>
      <c r="M83" t="s">
        <v>838</v>
      </c>
      <c r="N83" t="s">
        <v>60</v>
      </c>
      <c r="O83">
        <v>20</v>
      </c>
      <c r="P83" t="s">
        <v>515</v>
      </c>
      <c r="Q83" t="s">
        <v>62</v>
      </c>
      <c r="R83" t="s">
        <v>839</v>
      </c>
      <c r="S83" t="s">
        <v>67</v>
      </c>
      <c r="T83">
        <v>0</v>
      </c>
      <c r="U83">
        <v>0</v>
      </c>
      <c r="V83" t="s">
        <v>68</v>
      </c>
      <c r="W83" t="s">
        <v>841</v>
      </c>
      <c r="X83" t="s">
        <v>72</v>
      </c>
      <c r="Y83">
        <v>18</v>
      </c>
      <c r="Z83">
        <v>75</v>
      </c>
      <c r="AA83">
        <v>1</v>
      </c>
      <c r="AB83" t="s">
        <v>58</v>
      </c>
      <c r="AC83">
        <v>1</v>
      </c>
      <c r="AD83" t="s">
        <v>74</v>
      </c>
    </row>
    <row r="84" spans="1:30" x14ac:dyDescent="0.3">
      <c r="A84" t="s">
        <v>18864</v>
      </c>
      <c r="B84" t="s">
        <v>39</v>
      </c>
      <c r="C84">
        <v>250730</v>
      </c>
      <c r="D84">
        <v>717</v>
      </c>
      <c r="E84" s="1">
        <v>45056</v>
      </c>
      <c r="F84" s="1">
        <v>48419</v>
      </c>
      <c r="G84" t="s">
        <v>99</v>
      </c>
      <c r="H84" t="s">
        <v>55</v>
      </c>
      <c r="I84" t="s">
        <v>18861</v>
      </c>
      <c r="J84">
        <v>3363</v>
      </c>
      <c r="K84" t="s">
        <v>42</v>
      </c>
      <c r="L84">
        <v>0</v>
      </c>
      <c r="M84" t="s">
        <v>18862</v>
      </c>
      <c r="N84" t="s">
        <v>49</v>
      </c>
      <c r="O84">
        <v>65</v>
      </c>
      <c r="P84" t="s">
        <v>3345</v>
      </c>
      <c r="Q84" t="s">
        <v>51</v>
      </c>
      <c r="R84" t="s">
        <v>18863</v>
      </c>
      <c r="S84" t="s">
        <v>36</v>
      </c>
      <c r="T84">
        <v>0</v>
      </c>
      <c r="U84">
        <v>1</v>
      </c>
      <c r="V84" t="s">
        <v>37</v>
      </c>
      <c r="W84" t="s">
        <v>18865</v>
      </c>
      <c r="X84" t="s">
        <v>44</v>
      </c>
      <c r="Y84">
        <v>27</v>
      </c>
      <c r="Z84">
        <v>75</v>
      </c>
      <c r="AA84">
        <v>1</v>
      </c>
      <c r="AB84" t="s">
        <v>58</v>
      </c>
      <c r="AC84">
        <v>1</v>
      </c>
      <c r="AD84" t="s">
        <v>46</v>
      </c>
    </row>
    <row r="85" spans="1:30" x14ac:dyDescent="0.3">
      <c r="A85" t="s">
        <v>15967</v>
      </c>
      <c r="B85" t="s">
        <v>118</v>
      </c>
      <c r="C85">
        <v>202161</v>
      </c>
      <c r="D85">
        <v>305.52</v>
      </c>
      <c r="E85" s="1">
        <v>43257</v>
      </c>
      <c r="F85" s="1">
        <v>44574</v>
      </c>
      <c r="G85" t="s">
        <v>99</v>
      </c>
      <c r="H85" t="s">
        <v>55</v>
      </c>
      <c r="I85" t="s">
        <v>15965</v>
      </c>
      <c r="J85">
        <v>1317</v>
      </c>
      <c r="K85" t="s">
        <v>42</v>
      </c>
      <c r="L85">
        <v>0</v>
      </c>
      <c r="M85" t="s">
        <v>10339</v>
      </c>
      <c r="N85" t="s">
        <v>60</v>
      </c>
      <c r="O85">
        <v>84</v>
      </c>
      <c r="P85" t="s">
        <v>5008</v>
      </c>
      <c r="Q85" t="s">
        <v>87</v>
      </c>
      <c r="R85" t="s">
        <v>15966</v>
      </c>
      <c r="S85" t="s">
        <v>36</v>
      </c>
      <c r="T85">
        <v>0</v>
      </c>
      <c r="U85">
        <v>1</v>
      </c>
      <c r="V85" t="s">
        <v>37</v>
      </c>
      <c r="W85" t="s">
        <v>15968</v>
      </c>
      <c r="X85" t="s">
        <v>44</v>
      </c>
      <c r="Y85">
        <v>25</v>
      </c>
      <c r="Z85">
        <v>35</v>
      </c>
      <c r="AA85">
        <v>0</v>
      </c>
      <c r="AB85" t="s">
        <v>45</v>
      </c>
      <c r="AC85">
        <v>0</v>
      </c>
      <c r="AD85" t="s">
        <v>46</v>
      </c>
    </row>
    <row r="86" spans="1:30" x14ac:dyDescent="0.3">
      <c r="A86" t="s">
        <v>7719</v>
      </c>
      <c r="B86" t="s">
        <v>54</v>
      </c>
      <c r="C86">
        <v>424309</v>
      </c>
      <c r="D86">
        <v>1346.48</v>
      </c>
      <c r="E86" s="1">
        <v>44689</v>
      </c>
      <c r="F86" s="1">
        <v>46638</v>
      </c>
      <c r="G86" t="s">
        <v>40</v>
      </c>
      <c r="H86" t="s">
        <v>41</v>
      </c>
      <c r="I86" t="s">
        <v>7716</v>
      </c>
      <c r="J86">
        <v>1949</v>
      </c>
      <c r="K86" t="s">
        <v>42</v>
      </c>
      <c r="L86">
        <v>0</v>
      </c>
      <c r="M86" t="s">
        <v>7717</v>
      </c>
      <c r="N86" t="s">
        <v>60</v>
      </c>
      <c r="O86">
        <v>53</v>
      </c>
      <c r="P86" t="s">
        <v>5008</v>
      </c>
      <c r="Q86" t="s">
        <v>51</v>
      </c>
      <c r="R86" t="s">
        <v>7718</v>
      </c>
      <c r="S86" t="s">
        <v>97</v>
      </c>
      <c r="T86">
        <v>0</v>
      </c>
      <c r="U86">
        <v>0</v>
      </c>
      <c r="V86" t="s">
        <v>37</v>
      </c>
      <c r="W86" t="s">
        <v>7720</v>
      </c>
      <c r="X86" t="s">
        <v>72</v>
      </c>
      <c r="Y86">
        <v>45</v>
      </c>
      <c r="Z86">
        <v>61</v>
      </c>
      <c r="AA86">
        <v>0</v>
      </c>
      <c r="AB86" t="s">
        <v>58</v>
      </c>
      <c r="AC86">
        <v>0</v>
      </c>
      <c r="AD86" t="s">
        <v>74</v>
      </c>
    </row>
    <row r="87" spans="1:30" x14ac:dyDescent="0.3">
      <c r="A87" t="s">
        <v>8426</v>
      </c>
      <c r="B87" t="s">
        <v>54</v>
      </c>
      <c r="C87">
        <v>484208</v>
      </c>
      <c r="D87">
        <v>1018.8</v>
      </c>
      <c r="E87" s="1">
        <v>45109</v>
      </c>
      <c r="F87" s="1">
        <v>46357</v>
      </c>
      <c r="G87" t="s">
        <v>103</v>
      </c>
      <c r="H87" t="s">
        <v>55</v>
      </c>
      <c r="I87" t="s">
        <v>8423</v>
      </c>
      <c r="J87">
        <v>1248</v>
      </c>
      <c r="K87" t="s">
        <v>42</v>
      </c>
      <c r="L87">
        <v>0</v>
      </c>
      <c r="M87" t="s">
        <v>8424</v>
      </c>
      <c r="N87" t="s">
        <v>32</v>
      </c>
      <c r="O87">
        <v>37</v>
      </c>
      <c r="P87" t="s">
        <v>1241</v>
      </c>
      <c r="Q87" t="s">
        <v>34</v>
      </c>
      <c r="R87" t="s">
        <v>8425</v>
      </c>
      <c r="S87" t="s">
        <v>89</v>
      </c>
      <c r="T87">
        <v>1</v>
      </c>
      <c r="U87">
        <v>0</v>
      </c>
      <c r="V87" t="s">
        <v>90</v>
      </c>
      <c r="W87" t="s">
        <v>8427</v>
      </c>
      <c r="X87" t="s">
        <v>72</v>
      </c>
      <c r="Y87">
        <v>48</v>
      </c>
      <c r="Z87">
        <v>83</v>
      </c>
      <c r="AA87">
        <v>1</v>
      </c>
      <c r="AB87" t="s">
        <v>58</v>
      </c>
      <c r="AC87">
        <v>1</v>
      </c>
      <c r="AD87" t="s">
        <v>74</v>
      </c>
    </row>
    <row r="88" spans="1:30" x14ac:dyDescent="0.3">
      <c r="A88" t="s">
        <v>16465</v>
      </c>
      <c r="B88" t="s">
        <v>70</v>
      </c>
      <c r="C88">
        <v>19652</v>
      </c>
      <c r="D88">
        <v>1431.27</v>
      </c>
      <c r="E88" s="1">
        <v>42716</v>
      </c>
      <c r="F88" s="1">
        <v>46352</v>
      </c>
      <c r="G88" t="s">
        <v>40</v>
      </c>
      <c r="H88" t="s">
        <v>41</v>
      </c>
      <c r="I88" t="s">
        <v>16462</v>
      </c>
      <c r="J88">
        <v>3636</v>
      </c>
      <c r="K88" t="s">
        <v>42</v>
      </c>
      <c r="L88">
        <v>0</v>
      </c>
      <c r="M88" t="s">
        <v>16463</v>
      </c>
      <c r="N88" t="s">
        <v>49</v>
      </c>
      <c r="O88">
        <v>76</v>
      </c>
      <c r="P88" t="s">
        <v>3928</v>
      </c>
      <c r="Q88" t="s">
        <v>87</v>
      </c>
      <c r="R88" t="s">
        <v>16464</v>
      </c>
      <c r="S88" t="s">
        <v>36</v>
      </c>
      <c r="T88">
        <v>0</v>
      </c>
      <c r="U88">
        <v>1</v>
      </c>
      <c r="V88" t="s">
        <v>37</v>
      </c>
      <c r="W88" t="s">
        <v>16466</v>
      </c>
      <c r="X88" t="s">
        <v>44</v>
      </c>
      <c r="Y88">
        <v>46</v>
      </c>
      <c r="Z88">
        <v>80</v>
      </c>
      <c r="AA88">
        <v>1</v>
      </c>
      <c r="AB88" t="s">
        <v>58</v>
      </c>
      <c r="AC88">
        <v>1</v>
      </c>
      <c r="AD88" t="s">
        <v>46</v>
      </c>
    </row>
    <row r="89" spans="1:30" x14ac:dyDescent="0.3">
      <c r="A89" t="s">
        <v>4406</v>
      </c>
      <c r="B89" t="s">
        <v>70</v>
      </c>
      <c r="C89">
        <v>204488</v>
      </c>
      <c r="D89">
        <v>1189.7</v>
      </c>
      <c r="E89" s="1">
        <v>44863</v>
      </c>
      <c r="F89" s="1">
        <v>48293</v>
      </c>
      <c r="G89" t="s">
        <v>103</v>
      </c>
      <c r="H89" t="s">
        <v>41</v>
      </c>
      <c r="I89" t="s">
        <v>4403</v>
      </c>
      <c r="J89">
        <v>3430</v>
      </c>
      <c r="K89" t="s">
        <v>42</v>
      </c>
      <c r="L89">
        <v>0</v>
      </c>
      <c r="M89" t="s">
        <v>4404</v>
      </c>
      <c r="N89" t="s">
        <v>49</v>
      </c>
      <c r="O89">
        <v>57</v>
      </c>
      <c r="P89" t="s">
        <v>3146</v>
      </c>
      <c r="Q89" t="s">
        <v>51</v>
      </c>
      <c r="R89" t="s">
        <v>4405</v>
      </c>
      <c r="S89" t="s">
        <v>36</v>
      </c>
      <c r="T89">
        <v>0</v>
      </c>
      <c r="U89">
        <v>0</v>
      </c>
      <c r="V89" t="s">
        <v>37</v>
      </c>
      <c r="W89" t="s">
        <v>4407</v>
      </c>
      <c r="X89" t="s">
        <v>44</v>
      </c>
      <c r="Y89">
        <v>8</v>
      </c>
      <c r="Z89">
        <v>95</v>
      </c>
      <c r="AA89">
        <v>1</v>
      </c>
      <c r="AB89" t="s">
        <v>58</v>
      </c>
      <c r="AC89">
        <v>1</v>
      </c>
      <c r="AD89" t="s">
        <v>46</v>
      </c>
    </row>
    <row r="90" spans="1:30" x14ac:dyDescent="0.3">
      <c r="A90" t="s">
        <v>19998</v>
      </c>
      <c r="B90" t="s">
        <v>70</v>
      </c>
      <c r="C90">
        <v>345863</v>
      </c>
      <c r="D90">
        <v>873.18</v>
      </c>
      <c r="E90" s="1">
        <v>42783</v>
      </c>
      <c r="F90" s="1">
        <v>43814</v>
      </c>
      <c r="G90" t="s">
        <v>99</v>
      </c>
      <c r="H90" t="s">
        <v>80</v>
      </c>
      <c r="I90" t="s">
        <v>19995</v>
      </c>
      <c r="J90">
        <v>1031</v>
      </c>
      <c r="K90" t="s">
        <v>100</v>
      </c>
      <c r="L90">
        <v>1</v>
      </c>
      <c r="M90" t="s">
        <v>19996</v>
      </c>
      <c r="N90" t="s">
        <v>49</v>
      </c>
      <c r="O90">
        <v>76</v>
      </c>
      <c r="P90" t="s">
        <v>2141</v>
      </c>
      <c r="Q90" t="s">
        <v>34</v>
      </c>
      <c r="R90" t="s">
        <v>19997</v>
      </c>
      <c r="S90" t="s">
        <v>36</v>
      </c>
      <c r="T90">
        <v>1</v>
      </c>
      <c r="U90">
        <v>1</v>
      </c>
      <c r="V90" t="s">
        <v>37</v>
      </c>
      <c r="W90" t="s">
        <v>19999</v>
      </c>
      <c r="X90" t="s">
        <v>72</v>
      </c>
      <c r="Y90">
        <v>27</v>
      </c>
      <c r="Z90">
        <v>32</v>
      </c>
      <c r="AA90">
        <v>0</v>
      </c>
      <c r="AB90" t="s">
        <v>45</v>
      </c>
      <c r="AC90">
        <v>0</v>
      </c>
      <c r="AD90" t="s">
        <v>74</v>
      </c>
    </row>
    <row r="91" spans="1:30" x14ac:dyDescent="0.3">
      <c r="A91" t="s">
        <v>19591</v>
      </c>
      <c r="B91" t="s">
        <v>39</v>
      </c>
      <c r="C91">
        <v>496597</v>
      </c>
      <c r="D91">
        <v>1516.77</v>
      </c>
      <c r="E91" s="1">
        <v>42039</v>
      </c>
      <c r="F91" s="1">
        <v>43009</v>
      </c>
      <c r="G91" t="s">
        <v>40</v>
      </c>
      <c r="H91" t="s">
        <v>55</v>
      </c>
      <c r="I91" t="s">
        <v>19588</v>
      </c>
      <c r="J91">
        <v>970</v>
      </c>
      <c r="K91" t="s">
        <v>100</v>
      </c>
      <c r="L91">
        <v>0</v>
      </c>
      <c r="M91" t="s">
        <v>19589</v>
      </c>
      <c r="N91" t="s">
        <v>60</v>
      </c>
      <c r="O91">
        <v>62</v>
      </c>
      <c r="P91" t="s">
        <v>10937</v>
      </c>
      <c r="Q91" t="s">
        <v>87</v>
      </c>
      <c r="R91" t="s">
        <v>19590</v>
      </c>
      <c r="S91" t="s">
        <v>36</v>
      </c>
      <c r="T91">
        <v>0</v>
      </c>
      <c r="U91">
        <v>1</v>
      </c>
      <c r="V91" t="s">
        <v>37</v>
      </c>
      <c r="W91" t="s">
        <v>19592</v>
      </c>
      <c r="X91" t="s">
        <v>57</v>
      </c>
      <c r="Y91">
        <v>11</v>
      </c>
      <c r="Z91">
        <v>59</v>
      </c>
      <c r="AA91">
        <v>0</v>
      </c>
      <c r="AB91" t="s">
        <v>45</v>
      </c>
      <c r="AC91">
        <v>0</v>
      </c>
      <c r="AD91" t="s">
        <v>59</v>
      </c>
    </row>
    <row r="92" spans="1:30" x14ac:dyDescent="0.3">
      <c r="A92" t="s">
        <v>17257</v>
      </c>
      <c r="B92" t="s">
        <v>39</v>
      </c>
      <c r="C92">
        <v>91037</v>
      </c>
      <c r="D92">
        <v>623.37</v>
      </c>
      <c r="E92" s="1">
        <v>42098</v>
      </c>
      <c r="F92" s="1">
        <v>43685</v>
      </c>
      <c r="G92" t="s">
        <v>99</v>
      </c>
      <c r="H92" t="s">
        <v>41</v>
      </c>
      <c r="I92" t="s">
        <v>17254</v>
      </c>
      <c r="J92">
        <v>1587</v>
      </c>
      <c r="K92" t="s">
        <v>42</v>
      </c>
      <c r="L92">
        <v>0</v>
      </c>
      <c r="M92" t="s">
        <v>17255</v>
      </c>
      <c r="N92" t="s">
        <v>49</v>
      </c>
      <c r="O92">
        <v>47</v>
      </c>
      <c r="P92" t="s">
        <v>2704</v>
      </c>
      <c r="Q92" t="s">
        <v>62</v>
      </c>
      <c r="R92" t="s">
        <v>17256</v>
      </c>
      <c r="S92" t="s">
        <v>97</v>
      </c>
      <c r="T92">
        <v>0</v>
      </c>
      <c r="U92">
        <v>0</v>
      </c>
      <c r="V92" t="s">
        <v>90</v>
      </c>
      <c r="W92" t="s">
        <v>17258</v>
      </c>
      <c r="X92" t="s">
        <v>57</v>
      </c>
      <c r="Y92">
        <v>17</v>
      </c>
      <c r="Z92">
        <v>91</v>
      </c>
      <c r="AA92">
        <v>1</v>
      </c>
      <c r="AB92" t="s">
        <v>58</v>
      </c>
      <c r="AC92">
        <v>1</v>
      </c>
      <c r="AD92" t="s">
        <v>59</v>
      </c>
    </row>
    <row r="93" spans="1:30" x14ac:dyDescent="0.3">
      <c r="A93" t="s">
        <v>9700</v>
      </c>
      <c r="B93" t="s">
        <v>54</v>
      </c>
      <c r="C93">
        <v>173662</v>
      </c>
      <c r="D93">
        <v>1135.27</v>
      </c>
      <c r="E93" s="1">
        <v>44371</v>
      </c>
      <c r="F93" s="1">
        <v>46228</v>
      </c>
      <c r="G93" t="s">
        <v>40</v>
      </c>
      <c r="H93" t="s">
        <v>41</v>
      </c>
      <c r="I93" t="s">
        <v>9697</v>
      </c>
      <c r="J93">
        <v>1857</v>
      </c>
      <c r="K93" t="s">
        <v>42</v>
      </c>
      <c r="L93">
        <v>0</v>
      </c>
      <c r="M93" t="s">
        <v>9698</v>
      </c>
      <c r="N93" t="s">
        <v>32</v>
      </c>
      <c r="O93">
        <v>35</v>
      </c>
      <c r="P93" t="s">
        <v>298</v>
      </c>
      <c r="Q93" t="s">
        <v>34</v>
      </c>
      <c r="R93" t="s">
        <v>9699</v>
      </c>
      <c r="S93" t="s">
        <v>109</v>
      </c>
      <c r="T93">
        <v>1</v>
      </c>
      <c r="U93">
        <v>0</v>
      </c>
      <c r="V93" t="s">
        <v>90</v>
      </c>
      <c r="W93" t="s">
        <v>9701</v>
      </c>
      <c r="X93" t="s">
        <v>72</v>
      </c>
      <c r="Y93">
        <v>30</v>
      </c>
      <c r="Z93">
        <v>12</v>
      </c>
      <c r="AA93">
        <v>0</v>
      </c>
      <c r="AB93" t="s">
        <v>73</v>
      </c>
      <c r="AC93">
        <v>0</v>
      </c>
      <c r="AD93" t="s">
        <v>74</v>
      </c>
    </row>
    <row r="94" spans="1:30" x14ac:dyDescent="0.3">
      <c r="A94" t="s">
        <v>1641</v>
      </c>
      <c r="B94" t="s">
        <v>70</v>
      </c>
      <c r="C94">
        <v>55748</v>
      </c>
      <c r="D94">
        <v>330.03</v>
      </c>
      <c r="E94" s="1">
        <v>44467</v>
      </c>
      <c r="F94" s="1">
        <v>45450</v>
      </c>
      <c r="G94" t="s">
        <v>40</v>
      </c>
      <c r="H94" t="s">
        <v>80</v>
      </c>
      <c r="I94" t="s">
        <v>1637</v>
      </c>
      <c r="J94">
        <v>983</v>
      </c>
      <c r="K94" t="s">
        <v>100</v>
      </c>
      <c r="L94">
        <v>1</v>
      </c>
      <c r="M94" t="s">
        <v>1638</v>
      </c>
      <c r="N94" t="s">
        <v>32</v>
      </c>
      <c r="O94">
        <v>62</v>
      </c>
      <c r="P94" t="s">
        <v>1639</v>
      </c>
      <c r="Q94" t="s">
        <v>87</v>
      </c>
      <c r="R94" t="s">
        <v>1640</v>
      </c>
      <c r="S94" t="s">
        <v>36</v>
      </c>
      <c r="T94">
        <v>0</v>
      </c>
      <c r="U94">
        <v>1</v>
      </c>
      <c r="V94" t="s">
        <v>37</v>
      </c>
      <c r="W94" t="s">
        <v>1642</v>
      </c>
      <c r="X94" t="s">
        <v>44</v>
      </c>
      <c r="Y94">
        <v>49</v>
      </c>
      <c r="Z94">
        <v>71</v>
      </c>
      <c r="AA94">
        <v>1</v>
      </c>
      <c r="AB94" t="s">
        <v>58</v>
      </c>
      <c r="AC94">
        <v>1</v>
      </c>
      <c r="AD94" t="s">
        <v>46</v>
      </c>
    </row>
    <row r="95" spans="1:30" x14ac:dyDescent="0.3">
      <c r="A95" t="s">
        <v>5942</v>
      </c>
      <c r="B95" t="s">
        <v>39</v>
      </c>
      <c r="C95">
        <v>432018</v>
      </c>
      <c r="D95">
        <v>889.86</v>
      </c>
      <c r="E95" s="1">
        <v>43315</v>
      </c>
      <c r="F95" s="1">
        <v>45577</v>
      </c>
      <c r="G95" t="s">
        <v>99</v>
      </c>
      <c r="H95" t="s">
        <v>41</v>
      </c>
      <c r="I95" t="s">
        <v>5938</v>
      </c>
      <c r="J95">
        <v>2262</v>
      </c>
      <c r="K95" t="s">
        <v>42</v>
      </c>
      <c r="L95">
        <v>0</v>
      </c>
      <c r="M95" t="s">
        <v>5939</v>
      </c>
      <c r="N95" t="s">
        <v>32</v>
      </c>
      <c r="O95">
        <v>83</v>
      </c>
      <c r="P95" t="s">
        <v>5940</v>
      </c>
      <c r="Q95" t="s">
        <v>51</v>
      </c>
      <c r="R95" t="s">
        <v>5941</v>
      </c>
      <c r="S95" t="s">
        <v>36</v>
      </c>
      <c r="T95">
        <v>0</v>
      </c>
      <c r="U95">
        <v>1</v>
      </c>
      <c r="V95" t="s">
        <v>37</v>
      </c>
      <c r="W95" t="s">
        <v>5943</v>
      </c>
      <c r="X95" t="s">
        <v>44</v>
      </c>
      <c r="Y95">
        <v>7</v>
      </c>
      <c r="Z95">
        <v>53</v>
      </c>
      <c r="AA95">
        <v>0</v>
      </c>
      <c r="AB95" t="s">
        <v>45</v>
      </c>
      <c r="AC95">
        <v>0</v>
      </c>
      <c r="AD95" t="s">
        <v>46</v>
      </c>
    </row>
    <row r="96" spans="1:30" x14ac:dyDescent="0.3">
      <c r="A96" t="s">
        <v>11981</v>
      </c>
      <c r="B96" t="s">
        <v>70</v>
      </c>
      <c r="C96">
        <v>221447</v>
      </c>
      <c r="D96">
        <v>562.4</v>
      </c>
      <c r="E96" s="1">
        <v>43177</v>
      </c>
      <c r="F96" s="1">
        <v>44092</v>
      </c>
      <c r="G96" t="s">
        <v>99</v>
      </c>
      <c r="H96" t="s">
        <v>80</v>
      </c>
      <c r="I96" t="s">
        <v>11978</v>
      </c>
      <c r="J96">
        <v>915</v>
      </c>
      <c r="K96" t="s">
        <v>100</v>
      </c>
      <c r="L96">
        <v>1</v>
      </c>
      <c r="M96" t="s">
        <v>11979</v>
      </c>
      <c r="N96" t="s">
        <v>60</v>
      </c>
      <c r="O96">
        <v>66</v>
      </c>
      <c r="P96" t="s">
        <v>1368</v>
      </c>
      <c r="Q96" t="s">
        <v>51</v>
      </c>
      <c r="R96" t="s">
        <v>11980</v>
      </c>
      <c r="S96" t="s">
        <v>36</v>
      </c>
      <c r="T96">
        <v>0</v>
      </c>
      <c r="U96">
        <v>1</v>
      </c>
      <c r="V96" t="s">
        <v>37</v>
      </c>
      <c r="W96" t="s">
        <v>11982</v>
      </c>
      <c r="X96" t="s">
        <v>44</v>
      </c>
      <c r="Y96">
        <v>46</v>
      </c>
      <c r="Z96">
        <v>46</v>
      </c>
      <c r="AA96">
        <v>0</v>
      </c>
      <c r="AB96" t="s">
        <v>45</v>
      </c>
      <c r="AC96">
        <v>0</v>
      </c>
      <c r="AD96" t="s">
        <v>46</v>
      </c>
    </row>
    <row r="97" spans="1:30" x14ac:dyDescent="0.3">
      <c r="A97" t="s">
        <v>18000</v>
      </c>
      <c r="B97" t="s">
        <v>54</v>
      </c>
      <c r="C97">
        <v>287646</v>
      </c>
      <c r="D97">
        <v>1028.56</v>
      </c>
      <c r="E97" s="1">
        <v>43803</v>
      </c>
      <c r="F97" s="1">
        <v>45906</v>
      </c>
      <c r="G97" t="s">
        <v>99</v>
      </c>
      <c r="H97" t="s">
        <v>41</v>
      </c>
      <c r="I97" t="s">
        <v>17997</v>
      </c>
      <c r="J97">
        <v>2103</v>
      </c>
      <c r="K97" t="s">
        <v>42</v>
      </c>
      <c r="L97">
        <v>0</v>
      </c>
      <c r="M97" t="s">
        <v>17998</v>
      </c>
      <c r="N97" t="s">
        <v>32</v>
      </c>
      <c r="O97">
        <v>76</v>
      </c>
      <c r="P97" t="s">
        <v>3755</v>
      </c>
      <c r="Q97" t="s">
        <v>51</v>
      </c>
      <c r="R97" t="s">
        <v>17999</v>
      </c>
      <c r="S97" t="s">
        <v>36</v>
      </c>
      <c r="T97">
        <v>0</v>
      </c>
      <c r="U97">
        <v>1</v>
      </c>
      <c r="V97" t="s">
        <v>37</v>
      </c>
      <c r="W97" t="s">
        <v>18001</v>
      </c>
      <c r="X97" t="s">
        <v>72</v>
      </c>
      <c r="Y97">
        <v>48</v>
      </c>
      <c r="Z97">
        <v>5</v>
      </c>
      <c r="AA97">
        <v>0</v>
      </c>
      <c r="AB97" t="s">
        <v>73</v>
      </c>
      <c r="AC97">
        <v>0</v>
      </c>
      <c r="AD97" t="s">
        <v>74</v>
      </c>
    </row>
    <row r="98" spans="1:30" x14ac:dyDescent="0.3">
      <c r="A98" t="s">
        <v>6718</v>
      </c>
      <c r="B98" t="s">
        <v>118</v>
      </c>
      <c r="C98">
        <v>465909</v>
      </c>
      <c r="D98">
        <v>1123.29</v>
      </c>
      <c r="E98" s="1">
        <v>42429</v>
      </c>
      <c r="F98" s="1">
        <v>43788</v>
      </c>
      <c r="G98" t="s">
        <v>103</v>
      </c>
      <c r="H98" t="s">
        <v>41</v>
      </c>
      <c r="I98" t="s">
        <v>6715</v>
      </c>
      <c r="J98">
        <v>1359</v>
      </c>
      <c r="K98" t="s">
        <v>42</v>
      </c>
      <c r="L98">
        <v>0</v>
      </c>
      <c r="M98" t="s">
        <v>6716</v>
      </c>
      <c r="N98" t="s">
        <v>60</v>
      </c>
      <c r="O98">
        <v>30</v>
      </c>
      <c r="P98" t="s">
        <v>948</v>
      </c>
      <c r="Q98" t="s">
        <v>51</v>
      </c>
      <c r="R98" t="s">
        <v>6717</v>
      </c>
      <c r="S98" t="s">
        <v>109</v>
      </c>
      <c r="T98">
        <v>0</v>
      </c>
      <c r="U98">
        <v>0</v>
      </c>
      <c r="V98" t="s">
        <v>68</v>
      </c>
      <c r="W98" t="s">
        <v>6719</v>
      </c>
      <c r="X98" t="s">
        <v>57</v>
      </c>
      <c r="Y98">
        <v>30</v>
      </c>
      <c r="Z98">
        <v>94</v>
      </c>
      <c r="AA98">
        <v>1</v>
      </c>
      <c r="AB98" t="s">
        <v>58</v>
      </c>
      <c r="AC98">
        <v>1</v>
      </c>
      <c r="AD98" t="s">
        <v>59</v>
      </c>
    </row>
    <row r="99" spans="1:30" x14ac:dyDescent="0.3">
      <c r="A99" t="s">
        <v>3646</v>
      </c>
      <c r="B99" t="s">
        <v>70</v>
      </c>
      <c r="C99">
        <v>231419</v>
      </c>
      <c r="D99">
        <v>754.5</v>
      </c>
      <c r="E99" s="1">
        <v>44749</v>
      </c>
      <c r="F99" s="1">
        <v>47434</v>
      </c>
      <c r="G99" t="s">
        <v>40</v>
      </c>
      <c r="H99" t="s">
        <v>41</v>
      </c>
      <c r="I99" t="s">
        <v>3642</v>
      </c>
      <c r="J99">
        <v>2685</v>
      </c>
      <c r="K99" t="s">
        <v>42</v>
      </c>
      <c r="L99">
        <v>0</v>
      </c>
      <c r="M99" t="s">
        <v>3643</v>
      </c>
      <c r="N99" t="s">
        <v>32</v>
      </c>
      <c r="O99">
        <v>73</v>
      </c>
      <c r="P99" t="s">
        <v>3644</v>
      </c>
      <c r="Q99" t="s">
        <v>87</v>
      </c>
      <c r="R99" t="s">
        <v>3645</v>
      </c>
      <c r="S99" t="s">
        <v>36</v>
      </c>
      <c r="T99">
        <v>0</v>
      </c>
      <c r="U99">
        <v>1</v>
      </c>
      <c r="V99" t="s">
        <v>37</v>
      </c>
      <c r="W99" t="s">
        <v>3647</v>
      </c>
      <c r="X99" t="s">
        <v>57</v>
      </c>
      <c r="Y99">
        <v>15</v>
      </c>
      <c r="Z99">
        <v>32</v>
      </c>
      <c r="AA99">
        <v>0</v>
      </c>
      <c r="AB99" t="s">
        <v>45</v>
      </c>
      <c r="AC99">
        <v>0</v>
      </c>
      <c r="AD99" t="s">
        <v>59</v>
      </c>
    </row>
    <row r="100" spans="1:30" x14ac:dyDescent="0.3">
      <c r="A100" t="s">
        <v>15589</v>
      </c>
      <c r="B100" t="s">
        <v>118</v>
      </c>
      <c r="C100">
        <v>441413</v>
      </c>
      <c r="D100">
        <v>211.68</v>
      </c>
      <c r="E100" s="1">
        <v>44558</v>
      </c>
      <c r="F100" s="1">
        <v>47330</v>
      </c>
      <c r="G100" t="s">
        <v>99</v>
      </c>
      <c r="H100" t="s">
        <v>55</v>
      </c>
      <c r="I100" t="s">
        <v>15586</v>
      </c>
      <c r="J100">
        <v>2772</v>
      </c>
      <c r="K100" t="s">
        <v>42</v>
      </c>
      <c r="L100">
        <v>0</v>
      </c>
      <c r="M100" t="s">
        <v>15587</v>
      </c>
      <c r="N100" t="s">
        <v>49</v>
      </c>
      <c r="O100">
        <v>60</v>
      </c>
      <c r="P100" t="s">
        <v>5357</v>
      </c>
      <c r="Q100" t="s">
        <v>87</v>
      </c>
      <c r="R100" t="s">
        <v>15588</v>
      </c>
      <c r="S100" t="s">
        <v>36</v>
      </c>
      <c r="T100">
        <v>0</v>
      </c>
      <c r="U100">
        <v>1</v>
      </c>
      <c r="V100" t="s">
        <v>37</v>
      </c>
      <c r="W100" t="s">
        <v>15590</v>
      </c>
      <c r="X100" t="s">
        <v>44</v>
      </c>
      <c r="Y100">
        <v>9</v>
      </c>
      <c r="Z100">
        <v>77</v>
      </c>
      <c r="AA100">
        <v>1</v>
      </c>
      <c r="AB100" t="s">
        <v>58</v>
      </c>
      <c r="AC100">
        <v>1</v>
      </c>
      <c r="AD100" t="s">
        <v>46</v>
      </c>
    </row>
    <row r="101" spans="1:30" x14ac:dyDescent="0.3">
      <c r="A101" t="s">
        <v>4387</v>
      </c>
      <c r="B101" t="s">
        <v>54</v>
      </c>
      <c r="C101">
        <v>375417</v>
      </c>
      <c r="D101">
        <v>971.47</v>
      </c>
      <c r="E101" s="1">
        <v>44002</v>
      </c>
      <c r="F101" s="1">
        <v>45726</v>
      </c>
      <c r="G101" t="s">
        <v>103</v>
      </c>
      <c r="H101" t="s">
        <v>55</v>
      </c>
      <c r="I101" t="s">
        <v>4384</v>
      </c>
      <c r="J101">
        <v>1724</v>
      </c>
      <c r="K101" t="s">
        <v>42</v>
      </c>
      <c r="L101">
        <v>0</v>
      </c>
      <c r="M101" t="s">
        <v>4385</v>
      </c>
      <c r="N101" t="s">
        <v>32</v>
      </c>
      <c r="O101">
        <v>70</v>
      </c>
      <c r="P101" t="s">
        <v>3489</v>
      </c>
      <c r="Q101" t="s">
        <v>34</v>
      </c>
      <c r="R101" t="s">
        <v>4386</v>
      </c>
      <c r="S101" t="s">
        <v>36</v>
      </c>
      <c r="T101">
        <v>1</v>
      </c>
      <c r="U101">
        <v>1</v>
      </c>
      <c r="V101" t="s">
        <v>37</v>
      </c>
      <c r="W101" t="s">
        <v>4388</v>
      </c>
      <c r="X101" t="s">
        <v>44</v>
      </c>
      <c r="Y101">
        <v>2</v>
      </c>
      <c r="Z101">
        <v>2</v>
      </c>
      <c r="AA101">
        <v>0</v>
      </c>
      <c r="AB101" t="s">
        <v>73</v>
      </c>
      <c r="AC101">
        <v>0</v>
      </c>
      <c r="AD101" t="s">
        <v>46</v>
      </c>
    </row>
    <row r="102" spans="1:30" x14ac:dyDescent="0.3">
      <c r="A102" t="s">
        <v>9874</v>
      </c>
      <c r="B102" t="s">
        <v>70</v>
      </c>
      <c r="C102">
        <v>45606</v>
      </c>
      <c r="D102">
        <v>879.41</v>
      </c>
      <c r="E102" s="1">
        <v>45344</v>
      </c>
      <c r="F102" s="1">
        <v>46342</v>
      </c>
      <c r="G102" t="s">
        <v>40</v>
      </c>
      <c r="H102" t="s">
        <v>41</v>
      </c>
      <c r="I102" t="s">
        <v>9871</v>
      </c>
      <c r="J102">
        <v>998</v>
      </c>
      <c r="K102" t="s">
        <v>100</v>
      </c>
      <c r="L102">
        <v>0</v>
      </c>
      <c r="M102" t="s">
        <v>9872</v>
      </c>
      <c r="N102" t="s">
        <v>49</v>
      </c>
      <c r="O102">
        <v>35</v>
      </c>
      <c r="P102" t="s">
        <v>2514</v>
      </c>
      <c r="Q102" t="s">
        <v>34</v>
      </c>
      <c r="R102" t="s">
        <v>9873</v>
      </c>
      <c r="S102" t="s">
        <v>109</v>
      </c>
      <c r="T102">
        <v>1</v>
      </c>
      <c r="U102">
        <v>0</v>
      </c>
      <c r="V102" t="s">
        <v>90</v>
      </c>
      <c r="W102" t="s">
        <v>9875</v>
      </c>
      <c r="X102" t="s">
        <v>72</v>
      </c>
      <c r="Y102">
        <v>2</v>
      </c>
      <c r="Z102">
        <v>81</v>
      </c>
      <c r="AA102">
        <v>1</v>
      </c>
      <c r="AB102" t="s">
        <v>58</v>
      </c>
      <c r="AC102">
        <v>1</v>
      </c>
      <c r="AD102" t="s">
        <v>74</v>
      </c>
    </row>
    <row r="103" spans="1:30" x14ac:dyDescent="0.3">
      <c r="A103" t="s">
        <v>6052</v>
      </c>
      <c r="B103" t="s">
        <v>70</v>
      </c>
      <c r="C103">
        <v>273960</v>
      </c>
      <c r="D103">
        <v>479.65</v>
      </c>
      <c r="E103" s="1">
        <v>45148</v>
      </c>
      <c r="F103" s="1">
        <v>46241</v>
      </c>
      <c r="G103" t="s">
        <v>99</v>
      </c>
      <c r="H103" t="s">
        <v>80</v>
      </c>
      <c r="I103" t="s">
        <v>6049</v>
      </c>
      <c r="J103">
        <v>1093</v>
      </c>
      <c r="K103" t="s">
        <v>100</v>
      </c>
      <c r="L103">
        <v>1</v>
      </c>
      <c r="M103" t="s">
        <v>6050</v>
      </c>
      <c r="N103" t="s">
        <v>60</v>
      </c>
      <c r="O103">
        <v>71</v>
      </c>
      <c r="P103" t="s">
        <v>438</v>
      </c>
      <c r="Q103" t="s">
        <v>34</v>
      </c>
      <c r="R103" t="s">
        <v>6051</v>
      </c>
      <c r="S103" t="s">
        <v>36</v>
      </c>
      <c r="T103">
        <v>1</v>
      </c>
      <c r="U103">
        <v>1</v>
      </c>
      <c r="V103" t="s">
        <v>37</v>
      </c>
      <c r="W103" t="s">
        <v>6053</v>
      </c>
      <c r="X103" t="s">
        <v>72</v>
      </c>
      <c r="Y103">
        <v>23</v>
      </c>
      <c r="Z103">
        <v>90</v>
      </c>
      <c r="AA103">
        <v>1</v>
      </c>
      <c r="AB103" t="s">
        <v>58</v>
      </c>
      <c r="AC103">
        <v>1</v>
      </c>
      <c r="AD103" t="s">
        <v>74</v>
      </c>
    </row>
    <row r="104" spans="1:30" x14ac:dyDescent="0.3">
      <c r="A104" t="s">
        <v>2290</v>
      </c>
      <c r="B104" t="s">
        <v>54</v>
      </c>
      <c r="C104">
        <v>264789</v>
      </c>
      <c r="D104">
        <v>1905.54</v>
      </c>
      <c r="E104" s="1">
        <v>43823</v>
      </c>
      <c r="F104" s="1">
        <v>46149</v>
      </c>
      <c r="G104" t="s">
        <v>40</v>
      </c>
      <c r="H104" t="s">
        <v>80</v>
      </c>
      <c r="I104" t="s">
        <v>2287</v>
      </c>
      <c r="J104">
        <v>2326</v>
      </c>
      <c r="K104" t="s">
        <v>42</v>
      </c>
      <c r="L104">
        <v>1</v>
      </c>
      <c r="M104" t="s">
        <v>2288</v>
      </c>
      <c r="N104" t="s">
        <v>60</v>
      </c>
      <c r="O104">
        <v>40</v>
      </c>
      <c r="P104" t="s">
        <v>106</v>
      </c>
      <c r="Q104" t="s">
        <v>34</v>
      </c>
      <c r="R104" t="s">
        <v>2289</v>
      </c>
      <c r="S104" t="s">
        <v>89</v>
      </c>
      <c r="T104">
        <v>1</v>
      </c>
      <c r="U104">
        <v>0</v>
      </c>
      <c r="V104" t="s">
        <v>90</v>
      </c>
      <c r="W104" t="s">
        <v>2291</v>
      </c>
      <c r="X104" t="s">
        <v>57</v>
      </c>
      <c r="Y104">
        <v>20</v>
      </c>
      <c r="Z104">
        <v>10</v>
      </c>
      <c r="AA104">
        <v>0</v>
      </c>
      <c r="AB104" t="s">
        <v>73</v>
      </c>
      <c r="AC104">
        <v>0</v>
      </c>
      <c r="AD104" t="s">
        <v>59</v>
      </c>
    </row>
    <row r="105" spans="1:30" x14ac:dyDescent="0.3">
      <c r="A105" t="s">
        <v>8905</v>
      </c>
      <c r="B105" t="s">
        <v>54</v>
      </c>
      <c r="C105">
        <v>46816</v>
      </c>
      <c r="D105">
        <v>1668.53</v>
      </c>
      <c r="E105" s="1">
        <v>44409</v>
      </c>
      <c r="F105" s="1">
        <v>47221</v>
      </c>
      <c r="G105" t="s">
        <v>40</v>
      </c>
      <c r="H105" t="s">
        <v>41</v>
      </c>
      <c r="I105" t="s">
        <v>8902</v>
      </c>
      <c r="J105">
        <v>2812</v>
      </c>
      <c r="K105" t="s">
        <v>42</v>
      </c>
      <c r="L105">
        <v>0</v>
      </c>
      <c r="M105" t="s">
        <v>8903</v>
      </c>
      <c r="N105" t="s">
        <v>60</v>
      </c>
      <c r="O105">
        <v>62</v>
      </c>
      <c r="P105" t="s">
        <v>914</v>
      </c>
      <c r="Q105" t="s">
        <v>51</v>
      </c>
      <c r="R105" t="s">
        <v>8904</v>
      </c>
      <c r="S105" t="s">
        <v>36</v>
      </c>
      <c r="T105">
        <v>0</v>
      </c>
      <c r="U105">
        <v>1</v>
      </c>
      <c r="V105" t="s">
        <v>37</v>
      </c>
      <c r="W105" t="s">
        <v>8906</v>
      </c>
      <c r="X105" t="s">
        <v>72</v>
      </c>
      <c r="Y105">
        <v>13</v>
      </c>
      <c r="Z105">
        <v>56</v>
      </c>
      <c r="AA105">
        <v>0</v>
      </c>
      <c r="AB105" t="s">
        <v>45</v>
      </c>
      <c r="AC105">
        <v>0</v>
      </c>
      <c r="AD105" t="s">
        <v>74</v>
      </c>
    </row>
    <row r="106" spans="1:30" x14ac:dyDescent="0.3">
      <c r="A106" t="s">
        <v>10208</v>
      </c>
      <c r="B106" t="s">
        <v>70</v>
      </c>
      <c r="C106">
        <v>343290</v>
      </c>
      <c r="D106">
        <v>1056.55</v>
      </c>
      <c r="E106" s="1">
        <v>45508</v>
      </c>
      <c r="F106" s="1">
        <v>47294</v>
      </c>
      <c r="G106" t="s">
        <v>99</v>
      </c>
      <c r="H106" t="s">
        <v>80</v>
      </c>
      <c r="I106" t="s">
        <v>10205</v>
      </c>
      <c r="J106">
        <v>1786</v>
      </c>
      <c r="K106" t="s">
        <v>42</v>
      </c>
      <c r="L106">
        <v>1</v>
      </c>
      <c r="M106" t="s">
        <v>10206</v>
      </c>
      <c r="N106" t="s">
        <v>49</v>
      </c>
      <c r="O106">
        <v>76</v>
      </c>
      <c r="P106" t="s">
        <v>6650</v>
      </c>
      <c r="Q106" t="s">
        <v>62</v>
      </c>
      <c r="R106" t="s">
        <v>10207</v>
      </c>
      <c r="S106" t="s">
        <v>36</v>
      </c>
      <c r="T106">
        <v>0</v>
      </c>
      <c r="U106">
        <v>1</v>
      </c>
      <c r="V106" t="s">
        <v>37</v>
      </c>
      <c r="W106" t="s">
        <v>10209</v>
      </c>
      <c r="X106" t="s">
        <v>44</v>
      </c>
      <c r="Y106">
        <v>49</v>
      </c>
      <c r="Z106">
        <v>39</v>
      </c>
      <c r="AA106">
        <v>0</v>
      </c>
      <c r="AB106" t="s">
        <v>45</v>
      </c>
      <c r="AC106">
        <v>0</v>
      </c>
      <c r="AD106" t="s">
        <v>46</v>
      </c>
    </row>
    <row r="107" spans="1:30" x14ac:dyDescent="0.3">
      <c r="A107" t="s">
        <v>9910</v>
      </c>
      <c r="B107" t="s">
        <v>54</v>
      </c>
      <c r="C107">
        <v>85187</v>
      </c>
      <c r="D107">
        <v>1452.71</v>
      </c>
      <c r="E107" s="1">
        <v>45379</v>
      </c>
      <c r="F107" s="1">
        <v>47759</v>
      </c>
      <c r="G107" t="s">
        <v>103</v>
      </c>
      <c r="H107" t="s">
        <v>80</v>
      </c>
      <c r="I107" t="s">
        <v>9907</v>
      </c>
      <c r="J107">
        <v>2380</v>
      </c>
      <c r="K107" t="s">
        <v>42</v>
      </c>
      <c r="L107">
        <v>1</v>
      </c>
      <c r="M107" t="s">
        <v>9908</v>
      </c>
      <c r="N107" t="s">
        <v>60</v>
      </c>
      <c r="O107">
        <v>25</v>
      </c>
      <c r="P107" t="s">
        <v>6543</v>
      </c>
      <c r="Q107" t="s">
        <v>51</v>
      </c>
      <c r="R107" t="s">
        <v>9909</v>
      </c>
      <c r="S107" t="s">
        <v>67</v>
      </c>
      <c r="T107">
        <v>0</v>
      </c>
      <c r="U107">
        <v>0</v>
      </c>
      <c r="V107" t="s">
        <v>68</v>
      </c>
      <c r="W107" t="s">
        <v>9911</v>
      </c>
      <c r="X107" t="s">
        <v>72</v>
      </c>
      <c r="Y107">
        <v>4</v>
      </c>
      <c r="Z107">
        <v>96</v>
      </c>
      <c r="AA107">
        <v>1</v>
      </c>
      <c r="AB107" t="s">
        <v>58</v>
      </c>
      <c r="AC107">
        <v>1</v>
      </c>
      <c r="AD107" t="s">
        <v>74</v>
      </c>
    </row>
    <row r="108" spans="1:30" x14ac:dyDescent="0.3">
      <c r="A108" t="s">
        <v>4590</v>
      </c>
      <c r="B108" t="s">
        <v>118</v>
      </c>
      <c r="C108">
        <v>239992</v>
      </c>
      <c r="D108">
        <v>1403.26</v>
      </c>
      <c r="E108" s="1">
        <v>45354</v>
      </c>
      <c r="F108" s="1">
        <v>47021</v>
      </c>
      <c r="G108" t="s">
        <v>40</v>
      </c>
      <c r="H108" t="s">
        <v>80</v>
      </c>
      <c r="I108" t="s">
        <v>4587</v>
      </c>
      <c r="J108">
        <v>1667</v>
      </c>
      <c r="K108" t="s">
        <v>42</v>
      </c>
      <c r="L108">
        <v>1</v>
      </c>
      <c r="M108" t="s">
        <v>4588</v>
      </c>
      <c r="N108" t="s">
        <v>60</v>
      </c>
      <c r="O108">
        <v>25</v>
      </c>
      <c r="P108" t="s">
        <v>244</v>
      </c>
      <c r="Q108" t="s">
        <v>87</v>
      </c>
      <c r="R108" t="s">
        <v>4589</v>
      </c>
      <c r="S108" t="s">
        <v>67</v>
      </c>
      <c r="T108">
        <v>0</v>
      </c>
      <c r="U108">
        <v>0</v>
      </c>
      <c r="V108" t="s">
        <v>68</v>
      </c>
      <c r="W108" t="s">
        <v>4591</v>
      </c>
      <c r="X108" t="s">
        <v>72</v>
      </c>
      <c r="Y108">
        <v>6</v>
      </c>
      <c r="Z108">
        <v>31</v>
      </c>
      <c r="AA108">
        <v>0</v>
      </c>
      <c r="AB108" t="s">
        <v>45</v>
      </c>
      <c r="AC108">
        <v>0</v>
      </c>
      <c r="AD108" t="s">
        <v>74</v>
      </c>
    </row>
    <row r="109" spans="1:30" x14ac:dyDescent="0.3">
      <c r="A109" t="s">
        <v>17894</v>
      </c>
      <c r="B109" t="s">
        <v>70</v>
      </c>
      <c r="C109">
        <v>101121</v>
      </c>
      <c r="D109">
        <v>1043.2</v>
      </c>
      <c r="E109" s="1">
        <v>44590</v>
      </c>
      <c r="F109" s="1">
        <v>48066</v>
      </c>
      <c r="G109" t="s">
        <v>103</v>
      </c>
      <c r="H109" t="s">
        <v>55</v>
      </c>
      <c r="I109" t="s">
        <v>17891</v>
      </c>
      <c r="J109">
        <v>3476</v>
      </c>
      <c r="K109" t="s">
        <v>42</v>
      </c>
      <c r="L109">
        <v>0</v>
      </c>
      <c r="M109" t="s">
        <v>17892</v>
      </c>
      <c r="N109" t="s">
        <v>32</v>
      </c>
      <c r="O109">
        <v>18</v>
      </c>
      <c r="P109" t="s">
        <v>8828</v>
      </c>
      <c r="Q109" t="s">
        <v>87</v>
      </c>
      <c r="R109" t="s">
        <v>17893</v>
      </c>
      <c r="S109" t="s">
        <v>67</v>
      </c>
      <c r="T109">
        <v>0</v>
      </c>
      <c r="U109">
        <v>0</v>
      </c>
      <c r="V109" t="s">
        <v>68</v>
      </c>
      <c r="W109" t="s">
        <v>17895</v>
      </c>
      <c r="X109" t="s">
        <v>44</v>
      </c>
      <c r="Y109">
        <v>13</v>
      </c>
      <c r="Z109">
        <v>86</v>
      </c>
      <c r="AA109">
        <v>1</v>
      </c>
      <c r="AB109" t="s">
        <v>58</v>
      </c>
      <c r="AC109">
        <v>1</v>
      </c>
      <c r="AD109" t="s">
        <v>46</v>
      </c>
    </row>
    <row r="110" spans="1:30" x14ac:dyDescent="0.3">
      <c r="A110" t="s">
        <v>17622</v>
      </c>
      <c r="B110" t="s">
        <v>70</v>
      </c>
      <c r="C110">
        <v>232985</v>
      </c>
      <c r="D110">
        <v>551.03</v>
      </c>
      <c r="E110" s="1">
        <v>44969</v>
      </c>
      <c r="F110" s="1">
        <v>47840</v>
      </c>
      <c r="G110" t="s">
        <v>99</v>
      </c>
      <c r="H110" t="s">
        <v>80</v>
      </c>
      <c r="I110" t="s">
        <v>17619</v>
      </c>
      <c r="J110">
        <v>2871</v>
      </c>
      <c r="K110" t="s">
        <v>42</v>
      </c>
      <c r="L110">
        <v>1</v>
      </c>
      <c r="M110" t="s">
        <v>17620</v>
      </c>
      <c r="N110" t="s">
        <v>60</v>
      </c>
      <c r="O110">
        <v>54</v>
      </c>
      <c r="P110" t="s">
        <v>854</v>
      </c>
      <c r="Q110" t="s">
        <v>87</v>
      </c>
      <c r="R110" t="s">
        <v>17621</v>
      </c>
      <c r="S110" t="s">
        <v>97</v>
      </c>
      <c r="T110">
        <v>0</v>
      </c>
      <c r="U110">
        <v>0</v>
      </c>
      <c r="V110" t="s">
        <v>37</v>
      </c>
      <c r="W110" t="s">
        <v>17623</v>
      </c>
      <c r="X110" t="s">
        <v>72</v>
      </c>
      <c r="Y110">
        <v>18</v>
      </c>
      <c r="Z110">
        <v>31</v>
      </c>
      <c r="AA110">
        <v>0</v>
      </c>
      <c r="AB110" t="s">
        <v>45</v>
      </c>
      <c r="AC110">
        <v>0</v>
      </c>
      <c r="AD110" t="s">
        <v>74</v>
      </c>
    </row>
    <row r="111" spans="1:30" x14ac:dyDescent="0.3">
      <c r="A111" t="s">
        <v>19644</v>
      </c>
      <c r="B111" t="s">
        <v>118</v>
      </c>
      <c r="C111">
        <v>185550</v>
      </c>
      <c r="D111">
        <v>119.84</v>
      </c>
      <c r="E111" s="1">
        <v>44207</v>
      </c>
      <c r="F111" s="1">
        <v>47757</v>
      </c>
      <c r="G111" t="s">
        <v>40</v>
      </c>
      <c r="H111" t="s">
        <v>41</v>
      </c>
      <c r="I111" t="s">
        <v>19641</v>
      </c>
      <c r="J111">
        <v>3550</v>
      </c>
      <c r="K111" t="s">
        <v>42</v>
      </c>
      <c r="L111">
        <v>0</v>
      </c>
      <c r="M111" t="s">
        <v>19642</v>
      </c>
      <c r="N111" t="s">
        <v>32</v>
      </c>
      <c r="O111">
        <v>68</v>
      </c>
      <c r="P111" t="s">
        <v>8784</v>
      </c>
      <c r="Q111" t="s">
        <v>34</v>
      </c>
      <c r="R111" t="s">
        <v>19643</v>
      </c>
      <c r="S111" t="s">
        <v>36</v>
      </c>
      <c r="T111">
        <v>1</v>
      </c>
      <c r="U111">
        <v>1</v>
      </c>
      <c r="V111" t="s">
        <v>37</v>
      </c>
      <c r="W111" t="s">
        <v>19645</v>
      </c>
      <c r="X111" t="s">
        <v>57</v>
      </c>
      <c r="Y111">
        <v>12</v>
      </c>
      <c r="Z111">
        <v>96</v>
      </c>
      <c r="AA111">
        <v>1</v>
      </c>
      <c r="AB111" t="s">
        <v>58</v>
      </c>
      <c r="AC111">
        <v>1</v>
      </c>
      <c r="AD111" t="s">
        <v>59</v>
      </c>
    </row>
    <row r="112" spans="1:30" x14ac:dyDescent="0.3">
      <c r="A112" t="s">
        <v>13928</v>
      </c>
      <c r="B112" t="s">
        <v>70</v>
      </c>
      <c r="C112">
        <v>293991</v>
      </c>
      <c r="D112">
        <v>1559.1</v>
      </c>
      <c r="E112" s="1">
        <v>45297</v>
      </c>
      <c r="F112" s="1">
        <v>46735</v>
      </c>
      <c r="G112" t="s">
        <v>99</v>
      </c>
      <c r="H112" t="s">
        <v>55</v>
      </c>
      <c r="I112" t="s">
        <v>13926</v>
      </c>
      <c r="J112">
        <v>1438</v>
      </c>
      <c r="K112" t="s">
        <v>42</v>
      </c>
      <c r="L112">
        <v>0</v>
      </c>
      <c r="M112" t="s">
        <v>9430</v>
      </c>
      <c r="N112" t="s">
        <v>32</v>
      </c>
      <c r="O112">
        <v>59</v>
      </c>
      <c r="P112" t="s">
        <v>1179</v>
      </c>
      <c r="Q112" t="s">
        <v>34</v>
      </c>
      <c r="R112" t="s">
        <v>13927</v>
      </c>
      <c r="S112" t="s">
        <v>36</v>
      </c>
      <c r="T112">
        <v>1</v>
      </c>
      <c r="U112">
        <v>0</v>
      </c>
      <c r="V112" t="s">
        <v>37</v>
      </c>
      <c r="W112" t="s">
        <v>13929</v>
      </c>
      <c r="X112" t="s">
        <v>57</v>
      </c>
      <c r="Y112">
        <v>23</v>
      </c>
      <c r="Z112">
        <v>66</v>
      </c>
      <c r="AA112">
        <v>0</v>
      </c>
      <c r="AB112" t="s">
        <v>58</v>
      </c>
      <c r="AC112">
        <v>0</v>
      </c>
      <c r="AD112" t="s">
        <v>59</v>
      </c>
    </row>
    <row r="113" spans="1:30" x14ac:dyDescent="0.3">
      <c r="A113" t="s">
        <v>8450</v>
      </c>
      <c r="B113" t="s">
        <v>54</v>
      </c>
      <c r="C113">
        <v>315961</v>
      </c>
      <c r="D113">
        <v>1371.88</v>
      </c>
      <c r="E113" s="1">
        <v>45631</v>
      </c>
      <c r="F113" s="1">
        <v>47820</v>
      </c>
      <c r="G113" t="s">
        <v>40</v>
      </c>
      <c r="H113" t="s">
        <v>55</v>
      </c>
      <c r="I113" t="s">
        <v>8447</v>
      </c>
      <c r="J113">
        <v>2189</v>
      </c>
      <c r="K113" t="s">
        <v>42</v>
      </c>
      <c r="L113">
        <v>0</v>
      </c>
      <c r="M113" t="s">
        <v>8448</v>
      </c>
      <c r="N113" t="s">
        <v>32</v>
      </c>
      <c r="O113">
        <v>61</v>
      </c>
      <c r="P113" t="s">
        <v>966</v>
      </c>
      <c r="Q113" t="s">
        <v>62</v>
      </c>
      <c r="R113" t="s">
        <v>8449</v>
      </c>
      <c r="S113" t="s">
        <v>36</v>
      </c>
      <c r="T113">
        <v>0</v>
      </c>
      <c r="U113">
        <v>1</v>
      </c>
      <c r="V113" t="s">
        <v>37</v>
      </c>
      <c r="W113" t="s">
        <v>8451</v>
      </c>
      <c r="X113" t="s">
        <v>57</v>
      </c>
      <c r="Y113">
        <v>34</v>
      </c>
      <c r="Z113">
        <v>97</v>
      </c>
      <c r="AA113">
        <v>1</v>
      </c>
      <c r="AB113" t="s">
        <v>58</v>
      </c>
      <c r="AC113">
        <v>1</v>
      </c>
      <c r="AD113" t="s">
        <v>59</v>
      </c>
    </row>
    <row r="114" spans="1:30" x14ac:dyDescent="0.3">
      <c r="A114" t="s">
        <v>4466</v>
      </c>
      <c r="B114" t="s">
        <v>39</v>
      </c>
      <c r="C114">
        <v>291697</v>
      </c>
      <c r="D114">
        <v>162.30000000000001</v>
      </c>
      <c r="E114" s="1">
        <v>43802</v>
      </c>
      <c r="F114" s="1">
        <v>45363</v>
      </c>
      <c r="G114" t="s">
        <v>99</v>
      </c>
      <c r="H114" t="s">
        <v>80</v>
      </c>
      <c r="I114" t="s">
        <v>4463</v>
      </c>
      <c r="J114">
        <v>1561</v>
      </c>
      <c r="K114" t="s">
        <v>42</v>
      </c>
      <c r="L114">
        <v>1</v>
      </c>
      <c r="M114" t="s">
        <v>4464</v>
      </c>
      <c r="N114" t="s">
        <v>32</v>
      </c>
      <c r="O114">
        <v>19</v>
      </c>
      <c r="P114" t="s">
        <v>2311</v>
      </c>
      <c r="Q114" t="s">
        <v>62</v>
      </c>
      <c r="R114" t="s">
        <v>4465</v>
      </c>
      <c r="S114" t="s">
        <v>67</v>
      </c>
      <c r="T114">
        <v>0</v>
      </c>
      <c r="U114">
        <v>0</v>
      </c>
      <c r="V114" t="s">
        <v>68</v>
      </c>
      <c r="W114" t="s">
        <v>4467</v>
      </c>
      <c r="X114" t="s">
        <v>44</v>
      </c>
      <c r="Y114">
        <v>7</v>
      </c>
      <c r="Z114">
        <v>19</v>
      </c>
      <c r="AA114">
        <v>0</v>
      </c>
      <c r="AB114" t="s">
        <v>73</v>
      </c>
      <c r="AC114">
        <v>0</v>
      </c>
      <c r="AD114" t="s">
        <v>46</v>
      </c>
    </row>
    <row r="115" spans="1:30" x14ac:dyDescent="0.3">
      <c r="A115" t="s">
        <v>5451</v>
      </c>
      <c r="B115" t="s">
        <v>70</v>
      </c>
      <c r="C115">
        <v>333007</v>
      </c>
      <c r="D115">
        <v>1773.53</v>
      </c>
      <c r="E115" s="1">
        <v>45625</v>
      </c>
      <c r="F115" s="1">
        <v>46827</v>
      </c>
      <c r="G115" t="s">
        <v>40</v>
      </c>
      <c r="H115" t="s">
        <v>41</v>
      </c>
      <c r="I115" t="s">
        <v>5448</v>
      </c>
      <c r="J115">
        <v>1202</v>
      </c>
      <c r="K115" t="s">
        <v>42</v>
      </c>
      <c r="L115">
        <v>0</v>
      </c>
      <c r="M115" t="s">
        <v>5449</v>
      </c>
      <c r="N115" t="s">
        <v>32</v>
      </c>
      <c r="O115">
        <v>43</v>
      </c>
      <c r="P115" t="s">
        <v>905</v>
      </c>
      <c r="Q115" t="s">
        <v>62</v>
      </c>
      <c r="R115" t="s">
        <v>5450</v>
      </c>
      <c r="S115" t="s">
        <v>89</v>
      </c>
      <c r="T115">
        <v>0</v>
      </c>
      <c r="U115">
        <v>0</v>
      </c>
      <c r="V115" t="s">
        <v>90</v>
      </c>
      <c r="W115" t="s">
        <v>5452</v>
      </c>
      <c r="X115" t="s">
        <v>72</v>
      </c>
      <c r="Y115">
        <v>27</v>
      </c>
      <c r="Z115">
        <v>68</v>
      </c>
      <c r="AA115">
        <v>0</v>
      </c>
      <c r="AB115" t="s">
        <v>58</v>
      </c>
      <c r="AC115">
        <v>0</v>
      </c>
      <c r="AD115" t="s">
        <v>74</v>
      </c>
    </row>
    <row r="116" spans="1:30" x14ac:dyDescent="0.3">
      <c r="A116" t="s">
        <v>18695</v>
      </c>
      <c r="B116" t="s">
        <v>118</v>
      </c>
      <c r="C116">
        <v>184280</v>
      </c>
      <c r="D116">
        <v>264.52999999999997</v>
      </c>
      <c r="E116" s="1">
        <v>45378</v>
      </c>
      <c r="F116" s="1">
        <v>47670</v>
      </c>
      <c r="G116" t="s">
        <v>99</v>
      </c>
      <c r="H116" t="s">
        <v>55</v>
      </c>
      <c r="I116" t="s">
        <v>18692</v>
      </c>
      <c r="J116">
        <v>2292</v>
      </c>
      <c r="K116" t="s">
        <v>42</v>
      </c>
      <c r="L116">
        <v>0</v>
      </c>
      <c r="M116" t="s">
        <v>18693</v>
      </c>
      <c r="N116" t="s">
        <v>32</v>
      </c>
      <c r="O116">
        <v>85</v>
      </c>
      <c r="P116" t="s">
        <v>7347</v>
      </c>
      <c r="Q116" t="s">
        <v>34</v>
      </c>
      <c r="R116" t="s">
        <v>18694</v>
      </c>
      <c r="S116" t="s">
        <v>36</v>
      </c>
      <c r="T116">
        <v>1</v>
      </c>
      <c r="U116">
        <v>1</v>
      </c>
      <c r="V116" t="s">
        <v>37</v>
      </c>
      <c r="W116" t="s">
        <v>18696</v>
      </c>
      <c r="X116" t="s">
        <v>72</v>
      </c>
      <c r="Y116">
        <v>36</v>
      </c>
      <c r="Z116">
        <v>44</v>
      </c>
      <c r="AA116">
        <v>0</v>
      </c>
      <c r="AB116" t="s">
        <v>45</v>
      </c>
      <c r="AC116">
        <v>0</v>
      </c>
      <c r="AD116" t="s">
        <v>74</v>
      </c>
    </row>
    <row r="117" spans="1:30" x14ac:dyDescent="0.3">
      <c r="A117" t="s">
        <v>10830</v>
      </c>
      <c r="B117" t="s">
        <v>54</v>
      </c>
      <c r="C117">
        <v>289837</v>
      </c>
      <c r="D117">
        <v>244.93</v>
      </c>
      <c r="E117" s="1">
        <v>45296</v>
      </c>
      <c r="F117" s="1">
        <v>48167</v>
      </c>
      <c r="G117" t="s">
        <v>99</v>
      </c>
      <c r="H117" t="s">
        <v>55</v>
      </c>
      <c r="I117" t="s">
        <v>10827</v>
      </c>
      <c r="J117">
        <v>2871</v>
      </c>
      <c r="K117" t="s">
        <v>42</v>
      </c>
      <c r="L117">
        <v>0</v>
      </c>
      <c r="M117" t="s">
        <v>10828</v>
      </c>
      <c r="N117" t="s">
        <v>32</v>
      </c>
      <c r="O117">
        <v>65</v>
      </c>
      <c r="P117" t="s">
        <v>886</v>
      </c>
      <c r="Q117" t="s">
        <v>34</v>
      </c>
      <c r="R117" t="s">
        <v>10829</v>
      </c>
      <c r="S117" t="s">
        <v>36</v>
      </c>
      <c r="T117">
        <v>1</v>
      </c>
      <c r="U117">
        <v>1</v>
      </c>
      <c r="V117" t="s">
        <v>37</v>
      </c>
      <c r="W117" t="s">
        <v>10831</v>
      </c>
      <c r="X117" t="s">
        <v>72</v>
      </c>
      <c r="Y117">
        <v>3</v>
      </c>
      <c r="Z117">
        <v>70</v>
      </c>
      <c r="AA117">
        <v>1</v>
      </c>
      <c r="AB117" t="s">
        <v>58</v>
      </c>
      <c r="AC117">
        <v>1</v>
      </c>
      <c r="AD117" t="s">
        <v>74</v>
      </c>
    </row>
    <row r="118" spans="1:30" x14ac:dyDescent="0.3">
      <c r="A118" t="s">
        <v>14993</v>
      </c>
      <c r="B118" t="s">
        <v>70</v>
      </c>
      <c r="C118">
        <v>106213</v>
      </c>
      <c r="D118">
        <v>1088.26</v>
      </c>
      <c r="E118" s="1">
        <v>43355</v>
      </c>
      <c r="F118" s="1">
        <v>45552</v>
      </c>
      <c r="G118" t="s">
        <v>40</v>
      </c>
      <c r="H118" t="s">
        <v>55</v>
      </c>
      <c r="I118" t="s">
        <v>14990</v>
      </c>
      <c r="J118">
        <v>2197</v>
      </c>
      <c r="K118" t="s">
        <v>42</v>
      </c>
      <c r="L118">
        <v>0</v>
      </c>
      <c r="M118" t="s">
        <v>14991</v>
      </c>
      <c r="N118" t="s">
        <v>49</v>
      </c>
      <c r="O118">
        <v>46</v>
      </c>
      <c r="P118" t="s">
        <v>5851</v>
      </c>
      <c r="Q118" t="s">
        <v>62</v>
      </c>
      <c r="R118" t="s">
        <v>14992</v>
      </c>
      <c r="S118" t="s">
        <v>97</v>
      </c>
      <c r="T118">
        <v>0</v>
      </c>
      <c r="U118">
        <v>0</v>
      </c>
      <c r="V118" t="s">
        <v>90</v>
      </c>
      <c r="W118" t="s">
        <v>14994</v>
      </c>
      <c r="X118" t="s">
        <v>57</v>
      </c>
      <c r="Y118">
        <v>0</v>
      </c>
      <c r="Z118">
        <v>96</v>
      </c>
      <c r="AA118">
        <v>1</v>
      </c>
      <c r="AB118" t="s">
        <v>58</v>
      </c>
      <c r="AC118">
        <v>1</v>
      </c>
      <c r="AD118" t="s">
        <v>59</v>
      </c>
    </row>
    <row r="119" spans="1:30" x14ac:dyDescent="0.3">
      <c r="A119" t="s">
        <v>12547</v>
      </c>
      <c r="B119" t="s">
        <v>118</v>
      </c>
      <c r="C119">
        <v>135480</v>
      </c>
      <c r="D119">
        <v>1918.9</v>
      </c>
      <c r="E119" s="1">
        <v>44227</v>
      </c>
      <c r="F119" s="1">
        <v>46538</v>
      </c>
      <c r="G119" t="s">
        <v>40</v>
      </c>
      <c r="H119" t="s">
        <v>55</v>
      </c>
      <c r="I119" t="s">
        <v>12544</v>
      </c>
      <c r="J119">
        <v>2311</v>
      </c>
      <c r="K119" t="s">
        <v>42</v>
      </c>
      <c r="L119">
        <v>0</v>
      </c>
      <c r="M119" t="s">
        <v>12545</v>
      </c>
      <c r="N119" t="s">
        <v>49</v>
      </c>
      <c r="O119">
        <v>73</v>
      </c>
      <c r="P119" t="s">
        <v>4326</v>
      </c>
      <c r="Q119" t="s">
        <v>34</v>
      </c>
      <c r="R119" t="s">
        <v>12546</v>
      </c>
      <c r="S119" t="s">
        <v>36</v>
      </c>
      <c r="T119">
        <v>1</v>
      </c>
      <c r="U119">
        <v>1</v>
      </c>
      <c r="V119" t="s">
        <v>37</v>
      </c>
      <c r="W119" t="s">
        <v>12548</v>
      </c>
      <c r="X119" t="s">
        <v>44</v>
      </c>
      <c r="Y119">
        <v>34</v>
      </c>
      <c r="Z119">
        <v>52</v>
      </c>
      <c r="AA119">
        <v>0</v>
      </c>
      <c r="AB119" t="s">
        <v>45</v>
      </c>
      <c r="AC119">
        <v>0</v>
      </c>
      <c r="AD119" t="s">
        <v>46</v>
      </c>
    </row>
    <row r="120" spans="1:30" x14ac:dyDescent="0.3">
      <c r="A120" t="s">
        <v>13359</v>
      </c>
      <c r="B120" t="s">
        <v>70</v>
      </c>
      <c r="C120">
        <v>42831</v>
      </c>
      <c r="D120">
        <v>269.51</v>
      </c>
      <c r="E120" s="1">
        <v>42081</v>
      </c>
      <c r="F120" s="1">
        <v>42612</v>
      </c>
      <c r="G120" t="s">
        <v>40</v>
      </c>
      <c r="H120" t="s">
        <v>80</v>
      </c>
      <c r="I120" t="s">
        <v>13356</v>
      </c>
      <c r="J120">
        <v>531</v>
      </c>
      <c r="K120" t="s">
        <v>100</v>
      </c>
      <c r="L120">
        <v>1</v>
      </c>
      <c r="M120" t="s">
        <v>13357</v>
      </c>
      <c r="N120" t="s">
        <v>32</v>
      </c>
      <c r="O120">
        <v>22</v>
      </c>
      <c r="P120" t="s">
        <v>1987</v>
      </c>
      <c r="Q120" t="s">
        <v>34</v>
      </c>
      <c r="R120" t="s">
        <v>13358</v>
      </c>
      <c r="S120" t="s">
        <v>67</v>
      </c>
      <c r="T120">
        <v>1</v>
      </c>
      <c r="U120">
        <v>0</v>
      </c>
      <c r="V120" t="s">
        <v>68</v>
      </c>
      <c r="W120" t="s">
        <v>13360</v>
      </c>
      <c r="X120" t="s">
        <v>44</v>
      </c>
      <c r="Y120">
        <v>28</v>
      </c>
      <c r="Z120">
        <v>66</v>
      </c>
      <c r="AA120">
        <v>0</v>
      </c>
      <c r="AB120" t="s">
        <v>58</v>
      </c>
      <c r="AC120">
        <v>0</v>
      </c>
      <c r="AD120" t="s">
        <v>46</v>
      </c>
    </row>
    <row r="121" spans="1:30" x14ac:dyDescent="0.3">
      <c r="A121" t="s">
        <v>9184</v>
      </c>
      <c r="B121" t="s">
        <v>39</v>
      </c>
      <c r="C121">
        <v>74092</v>
      </c>
      <c r="D121">
        <v>1563.36</v>
      </c>
      <c r="E121" s="1">
        <v>42302</v>
      </c>
      <c r="F121" s="1">
        <v>44974</v>
      </c>
      <c r="G121" t="s">
        <v>99</v>
      </c>
      <c r="H121" t="s">
        <v>41</v>
      </c>
      <c r="I121" t="s">
        <v>9180</v>
      </c>
      <c r="J121">
        <v>2672</v>
      </c>
      <c r="K121" t="s">
        <v>42</v>
      </c>
      <c r="L121">
        <v>0</v>
      </c>
      <c r="M121" t="s">
        <v>9181</v>
      </c>
      <c r="N121" t="s">
        <v>49</v>
      </c>
      <c r="O121">
        <v>53</v>
      </c>
      <c r="P121" t="s">
        <v>9182</v>
      </c>
      <c r="Q121" t="s">
        <v>62</v>
      </c>
      <c r="R121" t="s">
        <v>9183</v>
      </c>
      <c r="S121" t="s">
        <v>97</v>
      </c>
      <c r="T121">
        <v>0</v>
      </c>
      <c r="U121">
        <v>0</v>
      </c>
      <c r="V121" t="s">
        <v>37</v>
      </c>
      <c r="W121" t="s">
        <v>9185</v>
      </c>
      <c r="X121" t="s">
        <v>72</v>
      </c>
      <c r="Y121">
        <v>50</v>
      </c>
      <c r="Z121">
        <v>65</v>
      </c>
      <c r="AA121">
        <v>0</v>
      </c>
      <c r="AB121" t="s">
        <v>58</v>
      </c>
      <c r="AC121">
        <v>0</v>
      </c>
      <c r="AD121" t="s">
        <v>74</v>
      </c>
    </row>
    <row r="122" spans="1:30" x14ac:dyDescent="0.3">
      <c r="A122" t="s">
        <v>12891</v>
      </c>
      <c r="B122" t="s">
        <v>54</v>
      </c>
      <c r="C122">
        <v>80311</v>
      </c>
      <c r="D122">
        <v>780.75</v>
      </c>
      <c r="E122" s="1">
        <v>45480</v>
      </c>
      <c r="F122" s="1">
        <v>46495</v>
      </c>
      <c r="G122" t="s">
        <v>103</v>
      </c>
      <c r="H122" t="s">
        <v>80</v>
      </c>
      <c r="I122" t="s">
        <v>12888</v>
      </c>
      <c r="J122">
        <v>1015</v>
      </c>
      <c r="K122" t="s">
        <v>100</v>
      </c>
      <c r="L122">
        <v>1</v>
      </c>
      <c r="M122" t="s">
        <v>12889</v>
      </c>
      <c r="N122" t="s">
        <v>49</v>
      </c>
      <c r="O122">
        <v>36</v>
      </c>
      <c r="P122" t="s">
        <v>7710</v>
      </c>
      <c r="Q122" t="s">
        <v>51</v>
      </c>
      <c r="R122" t="s">
        <v>12890</v>
      </c>
      <c r="S122" t="s">
        <v>89</v>
      </c>
      <c r="T122">
        <v>0</v>
      </c>
      <c r="U122">
        <v>0</v>
      </c>
      <c r="V122" t="s">
        <v>90</v>
      </c>
      <c r="W122" t="s">
        <v>12892</v>
      </c>
      <c r="X122" t="s">
        <v>44</v>
      </c>
      <c r="Y122">
        <v>20</v>
      </c>
      <c r="Z122">
        <v>11</v>
      </c>
      <c r="AA122">
        <v>0</v>
      </c>
      <c r="AB122" t="s">
        <v>73</v>
      </c>
      <c r="AC122">
        <v>0</v>
      </c>
      <c r="AD122" t="s">
        <v>46</v>
      </c>
    </row>
    <row r="123" spans="1:30" x14ac:dyDescent="0.3">
      <c r="A123" t="s">
        <v>6923</v>
      </c>
      <c r="B123" t="s">
        <v>70</v>
      </c>
      <c r="C123">
        <v>409481</v>
      </c>
      <c r="D123">
        <v>162.41</v>
      </c>
      <c r="E123" s="1">
        <v>42587</v>
      </c>
      <c r="F123" s="1">
        <v>43513</v>
      </c>
      <c r="G123" t="s">
        <v>40</v>
      </c>
      <c r="H123" t="s">
        <v>41</v>
      </c>
      <c r="I123" t="s">
        <v>6921</v>
      </c>
      <c r="J123">
        <v>926</v>
      </c>
      <c r="K123" t="s">
        <v>100</v>
      </c>
      <c r="L123">
        <v>0</v>
      </c>
      <c r="M123" t="s">
        <v>4348</v>
      </c>
      <c r="N123" t="s">
        <v>32</v>
      </c>
      <c r="O123">
        <v>52</v>
      </c>
      <c r="P123" t="s">
        <v>423</v>
      </c>
      <c r="Q123" t="s">
        <v>51</v>
      </c>
      <c r="R123" t="s">
        <v>6922</v>
      </c>
      <c r="S123" t="s">
        <v>97</v>
      </c>
      <c r="T123">
        <v>0</v>
      </c>
      <c r="U123">
        <v>0</v>
      </c>
      <c r="V123" t="s">
        <v>37</v>
      </c>
      <c r="W123" t="s">
        <v>6924</v>
      </c>
      <c r="X123" t="s">
        <v>57</v>
      </c>
      <c r="Y123">
        <v>34</v>
      </c>
      <c r="Z123">
        <v>14</v>
      </c>
      <c r="AA123">
        <v>0</v>
      </c>
      <c r="AB123" t="s">
        <v>73</v>
      </c>
      <c r="AC123">
        <v>0</v>
      </c>
      <c r="AD123" t="s">
        <v>59</v>
      </c>
    </row>
    <row r="124" spans="1:30" x14ac:dyDescent="0.3">
      <c r="A124" t="s">
        <v>5300</v>
      </c>
      <c r="B124" t="s">
        <v>70</v>
      </c>
      <c r="C124">
        <v>403717</v>
      </c>
      <c r="D124">
        <v>1963.57</v>
      </c>
      <c r="E124" s="1">
        <v>42052</v>
      </c>
      <c r="F124" s="1">
        <v>42544</v>
      </c>
      <c r="G124" t="s">
        <v>99</v>
      </c>
      <c r="H124" t="s">
        <v>41</v>
      </c>
      <c r="I124" t="s">
        <v>5297</v>
      </c>
      <c r="J124">
        <v>492</v>
      </c>
      <c r="K124" t="s">
        <v>100</v>
      </c>
      <c r="L124">
        <v>0</v>
      </c>
      <c r="M124" t="s">
        <v>5298</v>
      </c>
      <c r="N124" t="s">
        <v>60</v>
      </c>
      <c r="O124">
        <v>61</v>
      </c>
      <c r="P124" t="s">
        <v>1575</v>
      </c>
      <c r="Q124" t="s">
        <v>34</v>
      </c>
      <c r="R124" t="s">
        <v>5299</v>
      </c>
      <c r="S124" t="s">
        <v>36</v>
      </c>
      <c r="T124">
        <v>1</v>
      </c>
      <c r="U124">
        <v>1</v>
      </c>
      <c r="V124" t="s">
        <v>37</v>
      </c>
      <c r="W124" t="s">
        <v>5301</v>
      </c>
      <c r="X124" t="s">
        <v>72</v>
      </c>
      <c r="Y124">
        <v>14</v>
      </c>
      <c r="Z124">
        <v>99</v>
      </c>
      <c r="AA124">
        <v>1</v>
      </c>
      <c r="AB124" t="s">
        <v>58</v>
      </c>
      <c r="AC124">
        <v>1</v>
      </c>
      <c r="AD124" t="s">
        <v>74</v>
      </c>
    </row>
    <row r="125" spans="1:30" x14ac:dyDescent="0.3">
      <c r="A125" t="s">
        <v>4557</v>
      </c>
      <c r="B125" t="s">
        <v>70</v>
      </c>
      <c r="C125">
        <v>249856</v>
      </c>
      <c r="D125">
        <v>1824.69</v>
      </c>
      <c r="E125" s="1">
        <v>42364</v>
      </c>
      <c r="F125" s="1">
        <v>43854</v>
      </c>
      <c r="G125" t="s">
        <v>103</v>
      </c>
      <c r="H125" t="s">
        <v>80</v>
      </c>
      <c r="I125" t="s">
        <v>4553</v>
      </c>
      <c r="J125">
        <v>1490</v>
      </c>
      <c r="K125" t="s">
        <v>42</v>
      </c>
      <c r="L125">
        <v>1</v>
      </c>
      <c r="M125" t="s">
        <v>4554</v>
      </c>
      <c r="N125" t="s">
        <v>49</v>
      </c>
      <c r="O125">
        <v>85</v>
      </c>
      <c r="P125" t="s">
        <v>4555</v>
      </c>
      <c r="Q125" t="s">
        <v>87</v>
      </c>
      <c r="R125" t="s">
        <v>4556</v>
      </c>
      <c r="S125" t="s">
        <v>36</v>
      </c>
      <c r="T125">
        <v>0</v>
      </c>
      <c r="U125">
        <v>1</v>
      </c>
      <c r="V125" t="s">
        <v>37</v>
      </c>
      <c r="W125" t="s">
        <v>4558</v>
      </c>
      <c r="X125" t="s">
        <v>44</v>
      </c>
      <c r="Y125">
        <v>32</v>
      </c>
      <c r="Z125">
        <v>100</v>
      </c>
      <c r="AA125">
        <v>1</v>
      </c>
      <c r="AB125" t="s">
        <v>58</v>
      </c>
      <c r="AC125">
        <v>1</v>
      </c>
      <c r="AD125" t="s">
        <v>46</v>
      </c>
    </row>
    <row r="126" spans="1:30" x14ac:dyDescent="0.3">
      <c r="A126" t="s">
        <v>5840</v>
      </c>
      <c r="B126" t="s">
        <v>39</v>
      </c>
      <c r="C126">
        <v>494603</v>
      </c>
      <c r="D126">
        <v>1737.08</v>
      </c>
      <c r="E126" s="1">
        <v>45454</v>
      </c>
      <c r="F126" s="1">
        <v>48747</v>
      </c>
      <c r="G126" t="s">
        <v>99</v>
      </c>
      <c r="H126" t="s">
        <v>80</v>
      </c>
      <c r="I126" t="s">
        <v>5836</v>
      </c>
      <c r="J126">
        <v>3293</v>
      </c>
      <c r="K126" t="s">
        <v>42</v>
      </c>
      <c r="L126">
        <v>1</v>
      </c>
      <c r="M126" t="s">
        <v>5837</v>
      </c>
      <c r="N126" t="s">
        <v>60</v>
      </c>
      <c r="O126">
        <v>56</v>
      </c>
      <c r="P126" t="s">
        <v>5838</v>
      </c>
      <c r="Q126" t="s">
        <v>62</v>
      </c>
      <c r="R126" t="s">
        <v>5839</v>
      </c>
      <c r="S126" t="s">
        <v>36</v>
      </c>
      <c r="T126">
        <v>0</v>
      </c>
      <c r="U126">
        <v>0</v>
      </c>
      <c r="V126" t="s">
        <v>37</v>
      </c>
      <c r="W126" t="s">
        <v>5841</v>
      </c>
      <c r="X126" t="s">
        <v>57</v>
      </c>
      <c r="Y126">
        <v>8</v>
      </c>
      <c r="Z126">
        <v>28</v>
      </c>
      <c r="AA126">
        <v>0</v>
      </c>
      <c r="AB126" t="s">
        <v>73</v>
      </c>
      <c r="AC126">
        <v>0</v>
      </c>
      <c r="AD126" t="s">
        <v>59</v>
      </c>
    </row>
    <row r="127" spans="1:30" x14ac:dyDescent="0.3">
      <c r="A127" t="s">
        <v>7486</v>
      </c>
      <c r="B127" t="s">
        <v>54</v>
      </c>
      <c r="C127">
        <v>194085</v>
      </c>
      <c r="D127">
        <v>1037.1400000000001</v>
      </c>
      <c r="E127" s="1">
        <v>43460</v>
      </c>
      <c r="F127" s="1">
        <v>46084</v>
      </c>
      <c r="G127" t="s">
        <v>99</v>
      </c>
      <c r="H127" t="s">
        <v>55</v>
      </c>
      <c r="I127" t="s">
        <v>7483</v>
      </c>
      <c r="J127">
        <v>2624</v>
      </c>
      <c r="K127" t="s">
        <v>42</v>
      </c>
      <c r="L127">
        <v>0</v>
      </c>
      <c r="M127" t="s">
        <v>7484</v>
      </c>
      <c r="N127" t="s">
        <v>32</v>
      </c>
      <c r="O127">
        <v>70</v>
      </c>
      <c r="P127" t="s">
        <v>7146</v>
      </c>
      <c r="Q127" t="s">
        <v>62</v>
      </c>
      <c r="R127" t="s">
        <v>7485</v>
      </c>
      <c r="S127" t="s">
        <v>36</v>
      </c>
      <c r="T127">
        <v>0</v>
      </c>
      <c r="U127">
        <v>1</v>
      </c>
      <c r="V127" t="s">
        <v>37</v>
      </c>
      <c r="W127" t="s">
        <v>7487</v>
      </c>
      <c r="X127" t="s">
        <v>72</v>
      </c>
      <c r="Y127">
        <v>16</v>
      </c>
      <c r="Z127">
        <v>11</v>
      </c>
      <c r="AA127">
        <v>0</v>
      </c>
      <c r="AB127" t="s">
        <v>73</v>
      </c>
      <c r="AC127">
        <v>0</v>
      </c>
      <c r="AD127" t="s">
        <v>74</v>
      </c>
    </row>
    <row r="128" spans="1:30" x14ac:dyDescent="0.3">
      <c r="A128" t="s">
        <v>475</v>
      </c>
      <c r="B128" t="s">
        <v>54</v>
      </c>
      <c r="C128">
        <v>216613</v>
      </c>
      <c r="D128">
        <v>801.06</v>
      </c>
      <c r="E128" s="1">
        <v>44957</v>
      </c>
      <c r="F128" s="1">
        <v>48424</v>
      </c>
      <c r="G128" t="s">
        <v>40</v>
      </c>
      <c r="H128" t="s">
        <v>80</v>
      </c>
      <c r="I128" t="s">
        <v>471</v>
      </c>
      <c r="J128">
        <v>3467</v>
      </c>
      <c r="K128" t="s">
        <v>42</v>
      </c>
      <c r="L128">
        <v>1</v>
      </c>
      <c r="M128" t="s">
        <v>472</v>
      </c>
      <c r="N128" t="s">
        <v>49</v>
      </c>
      <c r="O128">
        <v>32</v>
      </c>
      <c r="P128" t="s">
        <v>473</v>
      </c>
      <c r="Q128" t="s">
        <v>62</v>
      </c>
      <c r="R128" t="s">
        <v>474</v>
      </c>
      <c r="S128" t="s">
        <v>109</v>
      </c>
      <c r="T128">
        <v>0</v>
      </c>
      <c r="U128">
        <v>0</v>
      </c>
      <c r="V128" t="s">
        <v>90</v>
      </c>
      <c r="W128" t="s">
        <v>476</v>
      </c>
      <c r="X128" t="s">
        <v>72</v>
      </c>
      <c r="Y128">
        <v>3</v>
      </c>
      <c r="Z128">
        <v>64</v>
      </c>
      <c r="AA128">
        <v>0</v>
      </c>
      <c r="AB128" t="s">
        <v>58</v>
      </c>
      <c r="AC128">
        <v>0</v>
      </c>
      <c r="AD128" t="s">
        <v>74</v>
      </c>
    </row>
    <row r="129" spans="1:30" x14ac:dyDescent="0.3">
      <c r="A129" t="s">
        <v>13908</v>
      </c>
      <c r="B129" t="s">
        <v>54</v>
      </c>
      <c r="C129">
        <v>344108</v>
      </c>
      <c r="D129">
        <v>890.14</v>
      </c>
      <c r="E129" s="1">
        <v>42674</v>
      </c>
      <c r="F129" s="1">
        <v>43885</v>
      </c>
      <c r="G129" t="s">
        <v>99</v>
      </c>
      <c r="H129" t="s">
        <v>80</v>
      </c>
      <c r="I129" t="s">
        <v>13905</v>
      </c>
      <c r="J129">
        <v>1211</v>
      </c>
      <c r="K129" t="s">
        <v>42</v>
      </c>
      <c r="L129">
        <v>1</v>
      </c>
      <c r="M129" t="s">
        <v>13906</v>
      </c>
      <c r="N129" t="s">
        <v>32</v>
      </c>
      <c r="O129">
        <v>79</v>
      </c>
      <c r="P129" t="s">
        <v>342</v>
      </c>
      <c r="Q129" t="s">
        <v>87</v>
      </c>
      <c r="R129" t="s">
        <v>13907</v>
      </c>
      <c r="S129" t="s">
        <v>36</v>
      </c>
      <c r="T129">
        <v>0</v>
      </c>
      <c r="U129">
        <v>1</v>
      </c>
      <c r="V129" t="s">
        <v>37</v>
      </c>
      <c r="W129" t="s">
        <v>13909</v>
      </c>
      <c r="X129" t="s">
        <v>44</v>
      </c>
      <c r="Y129">
        <v>46</v>
      </c>
      <c r="Z129">
        <v>6</v>
      </c>
      <c r="AA129">
        <v>0</v>
      </c>
      <c r="AB129" t="s">
        <v>73</v>
      </c>
      <c r="AC129">
        <v>0</v>
      </c>
      <c r="AD129" t="s">
        <v>46</v>
      </c>
    </row>
    <row r="130" spans="1:30" x14ac:dyDescent="0.3">
      <c r="A130" t="s">
        <v>15189</v>
      </c>
      <c r="B130" t="s">
        <v>54</v>
      </c>
      <c r="C130">
        <v>440794</v>
      </c>
      <c r="D130">
        <v>861.52</v>
      </c>
      <c r="E130" s="1">
        <v>43795</v>
      </c>
      <c r="F130" s="1">
        <v>44678</v>
      </c>
      <c r="G130" t="s">
        <v>103</v>
      </c>
      <c r="H130" t="s">
        <v>41</v>
      </c>
      <c r="I130" t="s">
        <v>15186</v>
      </c>
      <c r="J130">
        <v>883</v>
      </c>
      <c r="K130" t="s">
        <v>100</v>
      </c>
      <c r="L130">
        <v>0</v>
      </c>
      <c r="M130" t="s">
        <v>15187</v>
      </c>
      <c r="N130" t="s">
        <v>32</v>
      </c>
      <c r="O130">
        <v>74</v>
      </c>
      <c r="P130" t="s">
        <v>5409</v>
      </c>
      <c r="Q130" t="s">
        <v>87</v>
      </c>
      <c r="R130" t="s">
        <v>15188</v>
      </c>
      <c r="S130" t="s">
        <v>36</v>
      </c>
      <c r="T130">
        <v>0</v>
      </c>
      <c r="U130">
        <v>1</v>
      </c>
      <c r="V130" t="s">
        <v>37</v>
      </c>
      <c r="W130" t="s">
        <v>15190</v>
      </c>
      <c r="X130" t="s">
        <v>57</v>
      </c>
      <c r="Y130">
        <v>7</v>
      </c>
      <c r="Z130">
        <v>96</v>
      </c>
      <c r="AA130">
        <v>1</v>
      </c>
      <c r="AB130" t="s">
        <v>58</v>
      </c>
      <c r="AC130">
        <v>1</v>
      </c>
      <c r="AD130" t="s">
        <v>59</v>
      </c>
    </row>
    <row r="131" spans="1:30" x14ac:dyDescent="0.3">
      <c r="A131" t="s">
        <v>16474</v>
      </c>
      <c r="B131" t="s">
        <v>70</v>
      </c>
      <c r="C131">
        <v>398931</v>
      </c>
      <c r="D131">
        <v>1916.87</v>
      </c>
      <c r="E131" s="1">
        <v>44586</v>
      </c>
      <c r="F131" s="1">
        <v>47629</v>
      </c>
      <c r="G131" t="s">
        <v>99</v>
      </c>
      <c r="H131" t="s">
        <v>55</v>
      </c>
      <c r="I131" t="s">
        <v>16471</v>
      </c>
      <c r="J131">
        <v>3043</v>
      </c>
      <c r="K131" t="s">
        <v>42</v>
      </c>
      <c r="L131">
        <v>0</v>
      </c>
      <c r="M131" t="s">
        <v>16472</v>
      </c>
      <c r="N131" t="s">
        <v>60</v>
      </c>
      <c r="O131">
        <v>32</v>
      </c>
      <c r="P131" t="s">
        <v>4043</v>
      </c>
      <c r="Q131" t="s">
        <v>34</v>
      </c>
      <c r="R131" t="s">
        <v>16473</v>
      </c>
      <c r="S131" t="s">
        <v>109</v>
      </c>
      <c r="T131">
        <v>1</v>
      </c>
      <c r="U131">
        <v>0</v>
      </c>
      <c r="V131" t="s">
        <v>90</v>
      </c>
      <c r="W131" t="s">
        <v>16475</v>
      </c>
      <c r="X131" t="s">
        <v>44</v>
      </c>
      <c r="Y131">
        <v>18</v>
      </c>
      <c r="Z131">
        <v>20</v>
      </c>
      <c r="AA131">
        <v>0</v>
      </c>
      <c r="AB131" t="s">
        <v>73</v>
      </c>
      <c r="AC131">
        <v>0</v>
      </c>
      <c r="AD131" t="s">
        <v>46</v>
      </c>
    </row>
    <row r="132" spans="1:30" x14ac:dyDescent="0.3">
      <c r="A132" t="s">
        <v>6164</v>
      </c>
      <c r="B132" t="s">
        <v>54</v>
      </c>
      <c r="C132">
        <v>193514</v>
      </c>
      <c r="D132">
        <v>324.05</v>
      </c>
      <c r="E132" s="1">
        <v>42706</v>
      </c>
      <c r="F132" s="1">
        <v>44292</v>
      </c>
      <c r="G132" t="s">
        <v>103</v>
      </c>
      <c r="H132" t="s">
        <v>55</v>
      </c>
      <c r="I132" t="s">
        <v>6161</v>
      </c>
      <c r="J132">
        <v>1586</v>
      </c>
      <c r="K132" t="s">
        <v>42</v>
      </c>
      <c r="L132">
        <v>0</v>
      </c>
      <c r="M132" t="s">
        <v>6162</v>
      </c>
      <c r="N132" t="s">
        <v>49</v>
      </c>
      <c r="O132">
        <v>51</v>
      </c>
      <c r="P132" t="s">
        <v>517</v>
      </c>
      <c r="Q132" t="s">
        <v>87</v>
      </c>
      <c r="R132" t="s">
        <v>6163</v>
      </c>
      <c r="S132" t="s">
        <v>97</v>
      </c>
      <c r="T132">
        <v>0</v>
      </c>
      <c r="U132">
        <v>0</v>
      </c>
      <c r="V132" t="s">
        <v>37</v>
      </c>
      <c r="W132" t="s">
        <v>6165</v>
      </c>
      <c r="X132" t="s">
        <v>44</v>
      </c>
      <c r="Y132">
        <v>48</v>
      </c>
      <c r="Z132">
        <v>9</v>
      </c>
      <c r="AA132">
        <v>0</v>
      </c>
      <c r="AB132" t="s">
        <v>73</v>
      </c>
      <c r="AC132">
        <v>0</v>
      </c>
      <c r="AD132" t="s">
        <v>46</v>
      </c>
    </row>
    <row r="133" spans="1:30" x14ac:dyDescent="0.3">
      <c r="A133" t="s">
        <v>6942</v>
      </c>
      <c r="B133" t="s">
        <v>70</v>
      </c>
      <c r="C133">
        <v>410538</v>
      </c>
      <c r="D133">
        <v>1015.17</v>
      </c>
      <c r="E133" s="1">
        <v>45210</v>
      </c>
      <c r="F133" s="1">
        <v>47746</v>
      </c>
      <c r="G133" t="s">
        <v>40</v>
      </c>
      <c r="H133" t="s">
        <v>55</v>
      </c>
      <c r="I133" t="s">
        <v>6939</v>
      </c>
      <c r="J133">
        <v>2536</v>
      </c>
      <c r="K133" t="s">
        <v>42</v>
      </c>
      <c r="L133">
        <v>0</v>
      </c>
      <c r="M133" t="s">
        <v>6940</v>
      </c>
      <c r="N133" t="s">
        <v>49</v>
      </c>
      <c r="O133">
        <v>25</v>
      </c>
      <c r="P133" t="s">
        <v>1819</v>
      </c>
      <c r="Q133" t="s">
        <v>62</v>
      </c>
      <c r="R133" t="s">
        <v>6941</v>
      </c>
      <c r="S133" t="s">
        <v>67</v>
      </c>
      <c r="T133">
        <v>0</v>
      </c>
      <c r="U133">
        <v>0</v>
      </c>
      <c r="V133" t="s">
        <v>68</v>
      </c>
      <c r="W133" t="s">
        <v>6943</v>
      </c>
      <c r="X133" t="s">
        <v>57</v>
      </c>
      <c r="Y133">
        <v>30</v>
      </c>
      <c r="Z133">
        <v>15</v>
      </c>
      <c r="AA133">
        <v>0</v>
      </c>
      <c r="AB133" t="s">
        <v>73</v>
      </c>
      <c r="AC133">
        <v>0</v>
      </c>
      <c r="AD133" t="s">
        <v>59</v>
      </c>
    </row>
    <row r="134" spans="1:30" x14ac:dyDescent="0.3">
      <c r="A134" t="s">
        <v>16031</v>
      </c>
      <c r="B134" t="s">
        <v>70</v>
      </c>
      <c r="C134">
        <v>227002</v>
      </c>
      <c r="D134">
        <v>275.18</v>
      </c>
      <c r="E134" s="1">
        <v>42332</v>
      </c>
      <c r="F134" s="1">
        <v>44651</v>
      </c>
      <c r="G134" t="s">
        <v>40</v>
      </c>
      <c r="H134" t="s">
        <v>80</v>
      </c>
      <c r="I134" t="s">
        <v>16028</v>
      </c>
      <c r="J134">
        <v>2319</v>
      </c>
      <c r="K134" t="s">
        <v>42</v>
      </c>
      <c r="L134">
        <v>1</v>
      </c>
      <c r="M134" t="s">
        <v>16029</v>
      </c>
      <c r="N134" t="s">
        <v>60</v>
      </c>
      <c r="O134">
        <v>69</v>
      </c>
      <c r="P134" t="s">
        <v>8304</v>
      </c>
      <c r="Q134" t="s">
        <v>62</v>
      </c>
      <c r="R134" t="s">
        <v>16030</v>
      </c>
      <c r="S134" t="s">
        <v>36</v>
      </c>
      <c r="T134">
        <v>0</v>
      </c>
      <c r="U134">
        <v>1</v>
      </c>
      <c r="V134" t="s">
        <v>37</v>
      </c>
      <c r="W134" t="s">
        <v>16032</v>
      </c>
      <c r="X134" t="s">
        <v>44</v>
      </c>
      <c r="Y134">
        <v>4</v>
      </c>
      <c r="Z134">
        <v>8</v>
      </c>
      <c r="AA134">
        <v>0</v>
      </c>
      <c r="AB134" t="s">
        <v>73</v>
      </c>
      <c r="AC134">
        <v>0</v>
      </c>
      <c r="AD134" t="s">
        <v>46</v>
      </c>
    </row>
    <row r="135" spans="1:30" x14ac:dyDescent="0.3">
      <c r="A135" t="s">
        <v>19214</v>
      </c>
      <c r="B135" t="s">
        <v>39</v>
      </c>
      <c r="C135">
        <v>229938</v>
      </c>
      <c r="D135">
        <v>957.72</v>
      </c>
      <c r="E135" s="1">
        <v>45015</v>
      </c>
      <c r="F135" s="1">
        <v>48610</v>
      </c>
      <c r="G135" t="s">
        <v>99</v>
      </c>
      <c r="H135" t="s">
        <v>41</v>
      </c>
      <c r="I135" t="s">
        <v>19211</v>
      </c>
      <c r="J135">
        <v>3595</v>
      </c>
      <c r="K135" t="s">
        <v>42</v>
      </c>
      <c r="L135">
        <v>0</v>
      </c>
      <c r="M135" t="s">
        <v>19212</v>
      </c>
      <c r="N135" t="s">
        <v>60</v>
      </c>
      <c r="O135">
        <v>30</v>
      </c>
      <c r="P135" t="s">
        <v>2627</v>
      </c>
      <c r="Q135" t="s">
        <v>51</v>
      </c>
      <c r="R135" t="s">
        <v>19213</v>
      </c>
      <c r="S135" t="s">
        <v>109</v>
      </c>
      <c r="T135">
        <v>0</v>
      </c>
      <c r="U135">
        <v>0</v>
      </c>
      <c r="V135" t="s">
        <v>68</v>
      </c>
      <c r="W135" t="s">
        <v>19215</v>
      </c>
      <c r="X135" t="s">
        <v>57</v>
      </c>
      <c r="Y135">
        <v>47</v>
      </c>
      <c r="Z135">
        <v>94</v>
      </c>
      <c r="AA135">
        <v>1</v>
      </c>
      <c r="AB135" t="s">
        <v>58</v>
      </c>
      <c r="AC135">
        <v>1</v>
      </c>
      <c r="AD135" t="s">
        <v>59</v>
      </c>
    </row>
    <row r="136" spans="1:30" x14ac:dyDescent="0.3">
      <c r="A136" t="s">
        <v>9791</v>
      </c>
      <c r="B136" t="s">
        <v>70</v>
      </c>
      <c r="C136">
        <v>220956</v>
      </c>
      <c r="D136">
        <v>288.63</v>
      </c>
      <c r="E136" s="1">
        <v>44052</v>
      </c>
      <c r="F136" s="1">
        <v>47084</v>
      </c>
      <c r="G136" t="s">
        <v>40</v>
      </c>
      <c r="H136" t="s">
        <v>41</v>
      </c>
      <c r="I136" t="s">
        <v>9788</v>
      </c>
      <c r="J136">
        <v>3032</v>
      </c>
      <c r="K136" t="s">
        <v>42</v>
      </c>
      <c r="L136">
        <v>0</v>
      </c>
      <c r="M136" t="s">
        <v>9789</v>
      </c>
      <c r="N136" t="s">
        <v>32</v>
      </c>
      <c r="O136">
        <v>84</v>
      </c>
      <c r="P136" t="s">
        <v>434</v>
      </c>
      <c r="Q136" t="s">
        <v>62</v>
      </c>
      <c r="R136" t="s">
        <v>9790</v>
      </c>
      <c r="S136" t="s">
        <v>36</v>
      </c>
      <c r="T136">
        <v>0</v>
      </c>
      <c r="U136">
        <v>1</v>
      </c>
      <c r="V136" t="s">
        <v>37</v>
      </c>
      <c r="W136" t="s">
        <v>9792</v>
      </c>
      <c r="X136" t="s">
        <v>44</v>
      </c>
      <c r="Y136">
        <v>38</v>
      </c>
      <c r="Z136">
        <v>98</v>
      </c>
      <c r="AA136">
        <v>1</v>
      </c>
      <c r="AB136" t="s">
        <v>58</v>
      </c>
      <c r="AC136">
        <v>1</v>
      </c>
      <c r="AD136" t="s">
        <v>46</v>
      </c>
    </row>
    <row r="137" spans="1:30" x14ac:dyDescent="0.3">
      <c r="A137" t="s">
        <v>18564</v>
      </c>
      <c r="B137" t="s">
        <v>54</v>
      </c>
      <c r="C137">
        <v>327057</v>
      </c>
      <c r="D137">
        <v>1405.9</v>
      </c>
      <c r="E137" s="1">
        <v>44228</v>
      </c>
      <c r="F137" s="1">
        <v>44780</v>
      </c>
      <c r="G137" t="s">
        <v>40</v>
      </c>
      <c r="H137" t="s">
        <v>80</v>
      </c>
      <c r="I137" t="s">
        <v>18561</v>
      </c>
      <c r="J137">
        <v>552</v>
      </c>
      <c r="K137" t="s">
        <v>100</v>
      </c>
      <c r="L137">
        <v>1</v>
      </c>
      <c r="M137" t="s">
        <v>18562</v>
      </c>
      <c r="N137" t="s">
        <v>32</v>
      </c>
      <c r="O137">
        <v>65</v>
      </c>
      <c r="P137" t="s">
        <v>3515</v>
      </c>
      <c r="Q137" t="s">
        <v>62</v>
      </c>
      <c r="R137" t="s">
        <v>18563</v>
      </c>
      <c r="S137" t="s">
        <v>36</v>
      </c>
      <c r="T137">
        <v>0</v>
      </c>
      <c r="U137">
        <v>1</v>
      </c>
      <c r="V137" t="s">
        <v>37</v>
      </c>
      <c r="W137" t="s">
        <v>18565</v>
      </c>
      <c r="X137" t="s">
        <v>72</v>
      </c>
      <c r="Y137">
        <v>42</v>
      </c>
      <c r="Z137">
        <v>87</v>
      </c>
      <c r="AA137">
        <v>1</v>
      </c>
      <c r="AB137" t="s">
        <v>58</v>
      </c>
      <c r="AC137">
        <v>1</v>
      </c>
      <c r="AD137" t="s">
        <v>74</v>
      </c>
    </row>
    <row r="138" spans="1:30" x14ac:dyDescent="0.3">
      <c r="A138" t="s">
        <v>10145</v>
      </c>
      <c r="B138" t="s">
        <v>39</v>
      </c>
      <c r="C138">
        <v>126771</v>
      </c>
      <c r="D138">
        <v>1118.25</v>
      </c>
      <c r="E138" s="1">
        <v>44339</v>
      </c>
      <c r="F138" s="1">
        <v>46909</v>
      </c>
      <c r="G138" t="s">
        <v>99</v>
      </c>
      <c r="H138" t="s">
        <v>80</v>
      </c>
      <c r="I138" t="s">
        <v>10142</v>
      </c>
      <c r="J138">
        <v>2570</v>
      </c>
      <c r="K138" t="s">
        <v>42</v>
      </c>
      <c r="L138">
        <v>1</v>
      </c>
      <c r="M138" t="s">
        <v>10143</v>
      </c>
      <c r="N138" t="s">
        <v>49</v>
      </c>
      <c r="O138">
        <v>85</v>
      </c>
      <c r="P138" t="s">
        <v>2040</v>
      </c>
      <c r="Q138" t="s">
        <v>87</v>
      </c>
      <c r="R138" t="s">
        <v>10144</v>
      </c>
      <c r="S138" t="s">
        <v>36</v>
      </c>
      <c r="T138">
        <v>0</v>
      </c>
      <c r="U138">
        <v>1</v>
      </c>
      <c r="V138" t="s">
        <v>37</v>
      </c>
      <c r="W138" t="s">
        <v>10146</v>
      </c>
      <c r="X138" t="s">
        <v>57</v>
      </c>
      <c r="Y138">
        <v>24</v>
      </c>
      <c r="Z138">
        <v>80</v>
      </c>
      <c r="AA138">
        <v>1</v>
      </c>
      <c r="AB138" t="s">
        <v>58</v>
      </c>
      <c r="AC138">
        <v>1</v>
      </c>
      <c r="AD138" t="s">
        <v>59</v>
      </c>
    </row>
    <row r="139" spans="1:30" x14ac:dyDescent="0.3">
      <c r="A139" t="s">
        <v>10413</v>
      </c>
      <c r="B139" t="s">
        <v>70</v>
      </c>
      <c r="C139">
        <v>81928</v>
      </c>
      <c r="D139">
        <v>1967.27</v>
      </c>
      <c r="E139" s="1">
        <v>43468</v>
      </c>
      <c r="F139" s="1">
        <v>47067</v>
      </c>
      <c r="G139" t="s">
        <v>99</v>
      </c>
      <c r="H139" t="s">
        <v>55</v>
      </c>
      <c r="I139" t="s">
        <v>10410</v>
      </c>
      <c r="J139">
        <v>3599</v>
      </c>
      <c r="K139" t="s">
        <v>42</v>
      </c>
      <c r="L139">
        <v>0</v>
      </c>
      <c r="M139" t="s">
        <v>10411</v>
      </c>
      <c r="N139" t="s">
        <v>32</v>
      </c>
      <c r="O139">
        <v>19</v>
      </c>
      <c r="P139" t="s">
        <v>794</v>
      </c>
      <c r="Q139" t="s">
        <v>51</v>
      </c>
      <c r="R139" t="s">
        <v>10412</v>
      </c>
      <c r="S139" t="s">
        <v>67</v>
      </c>
      <c r="T139">
        <v>0</v>
      </c>
      <c r="U139">
        <v>0</v>
      </c>
      <c r="V139" t="s">
        <v>68</v>
      </c>
      <c r="W139" t="s">
        <v>10414</v>
      </c>
      <c r="X139" t="s">
        <v>72</v>
      </c>
      <c r="Y139">
        <v>1</v>
      </c>
      <c r="Z139">
        <v>66</v>
      </c>
      <c r="AA139">
        <v>0</v>
      </c>
      <c r="AB139" t="s">
        <v>58</v>
      </c>
      <c r="AC139">
        <v>0</v>
      </c>
      <c r="AD139" t="s">
        <v>74</v>
      </c>
    </row>
    <row r="140" spans="1:30" x14ac:dyDescent="0.3">
      <c r="A140" t="s">
        <v>10880</v>
      </c>
      <c r="B140" t="s">
        <v>39</v>
      </c>
      <c r="C140">
        <v>175514</v>
      </c>
      <c r="D140">
        <v>1004.72</v>
      </c>
      <c r="E140" s="1">
        <v>45641</v>
      </c>
      <c r="F140" s="1">
        <v>47366</v>
      </c>
      <c r="G140" t="s">
        <v>103</v>
      </c>
      <c r="H140" t="s">
        <v>55</v>
      </c>
      <c r="I140" t="s">
        <v>10877</v>
      </c>
      <c r="J140">
        <v>1725</v>
      </c>
      <c r="K140" t="s">
        <v>42</v>
      </c>
      <c r="L140">
        <v>0</v>
      </c>
      <c r="M140" t="s">
        <v>10878</v>
      </c>
      <c r="N140" t="s">
        <v>32</v>
      </c>
      <c r="O140">
        <v>75</v>
      </c>
      <c r="P140" t="s">
        <v>1694</v>
      </c>
      <c r="Q140" t="s">
        <v>87</v>
      </c>
      <c r="R140" t="s">
        <v>10879</v>
      </c>
      <c r="S140" t="s">
        <v>36</v>
      </c>
      <c r="T140">
        <v>0</v>
      </c>
      <c r="U140">
        <v>1</v>
      </c>
      <c r="V140" t="s">
        <v>37</v>
      </c>
      <c r="W140" t="s">
        <v>10881</v>
      </c>
      <c r="X140" t="s">
        <v>57</v>
      </c>
      <c r="Y140">
        <v>43</v>
      </c>
      <c r="Z140">
        <v>100</v>
      </c>
      <c r="AA140">
        <v>1</v>
      </c>
      <c r="AB140" t="s">
        <v>58</v>
      </c>
      <c r="AC140">
        <v>1</v>
      </c>
      <c r="AD140" t="s">
        <v>59</v>
      </c>
    </row>
    <row r="141" spans="1:30" x14ac:dyDescent="0.3">
      <c r="A141" t="s">
        <v>16623</v>
      </c>
      <c r="B141" t="s">
        <v>39</v>
      </c>
      <c r="C141">
        <v>404422</v>
      </c>
      <c r="D141">
        <v>858.64</v>
      </c>
      <c r="E141" s="1">
        <v>42668</v>
      </c>
      <c r="F141" s="1">
        <v>43153</v>
      </c>
      <c r="G141" t="s">
        <v>40</v>
      </c>
      <c r="H141" t="s">
        <v>41</v>
      </c>
      <c r="I141" t="s">
        <v>16620</v>
      </c>
      <c r="J141">
        <v>485</v>
      </c>
      <c r="K141" t="s">
        <v>100</v>
      </c>
      <c r="L141">
        <v>0</v>
      </c>
      <c r="M141" t="s">
        <v>16621</v>
      </c>
      <c r="N141" t="s">
        <v>32</v>
      </c>
      <c r="O141">
        <v>77</v>
      </c>
      <c r="P141" t="s">
        <v>1967</v>
      </c>
      <c r="Q141" t="s">
        <v>87</v>
      </c>
      <c r="R141" t="s">
        <v>16622</v>
      </c>
      <c r="S141" t="s">
        <v>36</v>
      </c>
      <c r="T141">
        <v>0</v>
      </c>
      <c r="U141">
        <v>1</v>
      </c>
      <c r="V141" t="s">
        <v>37</v>
      </c>
      <c r="W141" t="s">
        <v>16624</v>
      </c>
      <c r="X141" t="s">
        <v>72</v>
      </c>
      <c r="Y141">
        <v>8</v>
      </c>
      <c r="Z141">
        <v>28</v>
      </c>
      <c r="AA141">
        <v>0</v>
      </c>
      <c r="AB141" t="s">
        <v>73</v>
      </c>
      <c r="AC141">
        <v>0</v>
      </c>
      <c r="AD141" t="s">
        <v>74</v>
      </c>
    </row>
    <row r="142" spans="1:30" x14ac:dyDescent="0.3">
      <c r="A142" t="s">
        <v>5755</v>
      </c>
      <c r="B142" t="s">
        <v>39</v>
      </c>
      <c r="C142">
        <v>445308</v>
      </c>
      <c r="D142">
        <v>725.37</v>
      </c>
      <c r="E142" s="1">
        <v>42064</v>
      </c>
      <c r="F142" s="1">
        <v>44164</v>
      </c>
      <c r="G142" t="s">
        <v>40</v>
      </c>
      <c r="H142" t="s">
        <v>80</v>
      </c>
      <c r="I142" t="s">
        <v>5752</v>
      </c>
      <c r="J142">
        <v>2100</v>
      </c>
      <c r="K142" t="s">
        <v>42</v>
      </c>
      <c r="L142">
        <v>1</v>
      </c>
      <c r="M142" t="s">
        <v>5753</v>
      </c>
      <c r="N142" t="s">
        <v>49</v>
      </c>
      <c r="O142">
        <v>37</v>
      </c>
      <c r="P142" t="s">
        <v>1455</v>
      </c>
      <c r="Q142" t="s">
        <v>87</v>
      </c>
      <c r="R142" t="s">
        <v>5754</v>
      </c>
      <c r="S142" t="s">
        <v>89</v>
      </c>
      <c r="T142">
        <v>0</v>
      </c>
      <c r="U142">
        <v>0</v>
      </c>
      <c r="V142" t="s">
        <v>90</v>
      </c>
      <c r="W142" t="s">
        <v>5756</v>
      </c>
      <c r="X142" t="s">
        <v>72</v>
      </c>
      <c r="Y142">
        <v>37</v>
      </c>
      <c r="Z142">
        <v>20</v>
      </c>
      <c r="AA142">
        <v>0</v>
      </c>
      <c r="AB142" t="s">
        <v>73</v>
      </c>
      <c r="AC142">
        <v>0</v>
      </c>
      <c r="AD142" t="s">
        <v>74</v>
      </c>
    </row>
    <row r="143" spans="1:30" x14ac:dyDescent="0.3">
      <c r="A143" t="s">
        <v>545</v>
      </c>
      <c r="B143" t="s">
        <v>39</v>
      </c>
      <c r="C143">
        <v>232447</v>
      </c>
      <c r="D143">
        <v>1800.99</v>
      </c>
      <c r="E143" s="1">
        <v>45301</v>
      </c>
      <c r="F143" s="1">
        <v>48491</v>
      </c>
      <c r="G143" t="s">
        <v>103</v>
      </c>
      <c r="H143" t="s">
        <v>55</v>
      </c>
      <c r="I143" t="s">
        <v>541</v>
      </c>
      <c r="J143">
        <v>3190</v>
      </c>
      <c r="K143" t="s">
        <v>42</v>
      </c>
      <c r="L143">
        <v>0</v>
      </c>
      <c r="M143" t="s">
        <v>542</v>
      </c>
      <c r="N143" t="s">
        <v>49</v>
      </c>
      <c r="O143">
        <v>39</v>
      </c>
      <c r="P143" t="s">
        <v>543</v>
      </c>
      <c r="Q143" t="s">
        <v>87</v>
      </c>
      <c r="R143" t="s">
        <v>544</v>
      </c>
      <c r="S143" t="s">
        <v>89</v>
      </c>
      <c r="T143">
        <v>0</v>
      </c>
      <c r="U143">
        <v>0</v>
      </c>
      <c r="V143" t="s">
        <v>90</v>
      </c>
      <c r="W143" t="s">
        <v>546</v>
      </c>
      <c r="X143" t="s">
        <v>44</v>
      </c>
      <c r="Y143">
        <v>1</v>
      </c>
      <c r="Z143">
        <v>99</v>
      </c>
      <c r="AA143">
        <v>1</v>
      </c>
      <c r="AB143" t="s">
        <v>58</v>
      </c>
      <c r="AC143">
        <v>1</v>
      </c>
      <c r="AD143" t="s">
        <v>46</v>
      </c>
    </row>
    <row r="144" spans="1:30" x14ac:dyDescent="0.3">
      <c r="A144" t="s">
        <v>16142</v>
      </c>
      <c r="B144" t="s">
        <v>118</v>
      </c>
      <c r="C144">
        <v>221931</v>
      </c>
      <c r="D144">
        <v>436.6</v>
      </c>
      <c r="E144" s="1">
        <v>45158</v>
      </c>
      <c r="F144" s="1">
        <v>47495</v>
      </c>
      <c r="G144" t="s">
        <v>40</v>
      </c>
      <c r="H144" t="s">
        <v>80</v>
      </c>
      <c r="I144" t="s">
        <v>16139</v>
      </c>
      <c r="J144">
        <v>2337</v>
      </c>
      <c r="K144" t="s">
        <v>42</v>
      </c>
      <c r="L144">
        <v>1</v>
      </c>
      <c r="M144" t="s">
        <v>16140</v>
      </c>
      <c r="N144" t="s">
        <v>60</v>
      </c>
      <c r="O144">
        <v>74</v>
      </c>
      <c r="P144" t="s">
        <v>843</v>
      </c>
      <c r="Q144" t="s">
        <v>34</v>
      </c>
      <c r="R144" t="s">
        <v>16141</v>
      </c>
      <c r="S144" t="s">
        <v>36</v>
      </c>
      <c r="T144">
        <v>1</v>
      </c>
      <c r="U144">
        <v>1</v>
      </c>
      <c r="V144" t="s">
        <v>37</v>
      </c>
      <c r="W144" t="s">
        <v>16143</v>
      </c>
      <c r="X144" t="s">
        <v>57</v>
      </c>
      <c r="Y144">
        <v>31</v>
      </c>
      <c r="Z144">
        <v>14</v>
      </c>
      <c r="AA144">
        <v>0</v>
      </c>
      <c r="AB144" t="s">
        <v>73</v>
      </c>
      <c r="AC144">
        <v>0</v>
      </c>
      <c r="AD144" t="s">
        <v>59</v>
      </c>
    </row>
    <row r="145" spans="1:30" x14ac:dyDescent="0.3">
      <c r="A145" t="s">
        <v>17502</v>
      </c>
      <c r="B145" t="s">
        <v>54</v>
      </c>
      <c r="C145">
        <v>239272</v>
      </c>
      <c r="D145">
        <v>758.71</v>
      </c>
      <c r="E145" s="1">
        <v>42462</v>
      </c>
      <c r="F145" s="1">
        <v>43105</v>
      </c>
      <c r="G145" t="s">
        <v>40</v>
      </c>
      <c r="H145" t="s">
        <v>80</v>
      </c>
      <c r="I145" t="s">
        <v>17499</v>
      </c>
      <c r="J145">
        <v>643</v>
      </c>
      <c r="K145" t="s">
        <v>100</v>
      </c>
      <c r="L145">
        <v>1</v>
      </c>
      <c r="M145" t="s">
        <v>17500</v>
      </c>
      <c r="N145" t="s">
        <v>32</v>
      </c>
      <c r="O145">
        <v>81</v>
      </c>
      <c r="P145" t="s">
        <v>261</v>
      </c>
      <c r="Q145" t="s">
        <v>34</v>
      </c>
      <c r="R145" t="s">
        <v>17501</v>
      </c>
      <c r="S145" t="s">
        <v>36</v>
      </c>
      <c r="T145">
        <v>1</v>
      </c>
      <c r="U145">
        <v>1</v>
      </c>
      <c r="V145" t="s">
        <v>37</v>
      </c>
      <c r="W145" t="s">
        <v>17503</v>
      </c>
      <c r="X145" t="s">
        <v>72</v>
      </c>
      <c r="Y145">
        <v>35</v>
      </c>
      <c r="Z145">
        <v>88</v>
      </c>
      <c r="AA145">
        <v>1</v>
      </c>
      <c r="AB145" t="s">
        <v>58</v>
      </c>
      <c r="AC145">
        <v>1</v>
      </c>
      <c r="AD145" t="s">
        <v>74</v>
      </c>
    </row>
    <row r="146" spans="1:30" x14ac:dyDescent="0.3">
      <c r="A146" t="s">
        <v>7910</v>
      </c>
      <c r="B146" t="s">
        <v>39</v>
      </c>
      <c r="C146">
        <v>55791</v>
      </c>
      <c r="D146">
        <v>459.16</v>
      </c>
      <c r="E146" s="1">
        <v>45186</v>
      </c>
      <c r="F146" s="1">
        <v>45939</v>
      </c>
      <c r="G146" t="s">
        <v>103</v>
      </c>
      <c r="H146" t="s">
        <v>80</v>
      </c>
      <c r="I146" t="s">
        <v>7907</v>
      </c>
      <c r="J146">
        <v>753</v>
      </c>
      <c r="K146" t="s">
        <v>100</v>
      </c>
      <c r="L146">
        <v>1</v>
      </c>
      <c r="M146" t="s">
        <v>7908</v>
      </c>
      <c r="N146" t="s">
        <v>49</v>
      </c>
      <c r="O146">
        <v>47</v>
      </c>
      <c r="P146" t="s">
        <v>665</v>
      </c>
      <c r="Q146" t="s">
        <v>51</v>
      </c>
      <c r="R146" t="s">
        <v>7909</v>
      </c>
      <c r="S146" t="s">
        <v>97</v>
      </c>
      <c r="T146">
        <v>0</v>
      </c>
      <c r="U146">
        <v>0</v>
      </c>
      <c r="V146" t="s">
        <v>90</v>
      </c>
      <c r="W146" t="s">
        <v>7911</v>
      </c>
      <c r="X146" t="s">
        <v>57</v>
      </c>
      <c r="Y146">
        <v>16</v>
      </c>
      <c r="Z146">
        <v>95</v>
      </c>
      <c r="AA146">
        <v>1</v>
      </c>
      <c r="AB146" t="s">
        <v>58</v>
      </c>
      <c r="AC146">
        <v>1</v>
      </c>
      <c r="AD146" t="s">
        <v>59</v>
      </c>
    </row>
    <row r="147" spans="1:30" x14ac:dyDescent="0.3">
      <c r="A147" t="s">
        <v>2860</v>
      </c>
      <c r="B147" t="s">
        <v>70</v>
      </c>
      <c r="C147">
        <v>68103</v>
      </c>
      <c r="D147">
        <v>1196.3499999999999</v>
      </c>
      <c r="E147" s="1">
        <v>44503</v>
      </c>
      <c r="F147" s="1">
        <v>47283</v>
      </c>
      <c r="G147" t="s">
        <v>40</v>
      </c>
      <c r="H147" t="s">
        <v>41</v>
      </c>
      <c r="I147" t="s">
        <v>2857</v>
      </c>
      <c r="J147">
        <v>2780</v>
      </c>
      <c r="K147" t="s">
        <v>42</v>
      </c>
      <c r="L147">
        <v>0</v>
      </c>
      <c r="M147" t="s">
        <v>2858</v>
      </c>
      <c r="N147" t="s">
        <v>60</v>
      </c>
      <c r="O147">
        <v>19</v>
      </c>
      <c r="P147" t="s">
        <v>553</v>
      </c>
      <c r="Q147" t="s">
        <v>87</v>
      </c>
      <c r="R147" t="s">
        <v>2859</v>
      </c>
      <c r="S147" t="s">
        <v>67</v>
      </c>
      <c r="T147">
        <v>0</v>
      </c>
      <c r="U147">
        <v>0</v>
      </c>
      <c r="V147" t="s">
        <v>68</v>
      </c>
      <c r="W147" t="s">
        <v>2861</v>
      </c>
      <c r="X147" t="s">
        <v>57</v>
      </c>
      <c r="Y147">
        <v>43</v>
      </c>
      <c r="Z147">
        <v>2</v>
      </c>
      <c r="AA147">
        <v>0</v>
      </c>
      <c r="AB147" t="s">
        <v>73</v>
      </c>
      <c r="AC147">
        <v>0</v>
      </c>
      <c r="AD147" t="s">
        <v>59</v>
      </c>
    </row>
    <row r="148" spans="1:30" x14ac:dyDescent="0.3">
      <c r="A148" t="s">
        <v>6363</v>
      </c>
      <c r="B148" t="s">
        <v>54</v>
      </c>
      <c r="C148">
        <v>367230</v>
      </c>
      <c r="D148">
        <v>1168.47</v>
      </c>
      <c r="E148" s="1">
        <v>44245</v>
      </c>
      <c r="F148" s="1">
        <v>45536</v>
      </c>
      <c r="G148" t="s">
        <v>40</v>
      </c>
      <c r="H148" t="s">
        <v>41</v>
      </c>
      <c r="I148" t="s">
        <v>6360</v>
      </c>
      <c r="J148">
        <v>1291</v>
      </c>
      <c r="K148" t="s">
        <v>42</v>
      </c>
      <c r="L148">
        <v>0</v>
      </c>
      <c r="M148" t="s">
        <v>6361</v>
      </c>
      <c r="N148" t="s">
        <v>60</v>
      </c>
      <c r="O148">
        <v>77</v>
      </c>
      <c r="P148" t="s">
        <v>2363</v>
      </c>
      <c r="Q148" t="s">
        <v>51</v>
      </c>
      <c r="R148" t="s">
        <v>6362</v>
      </c>
      <c r="S148" t="s">
        <v>36</v>
      </c>
      <c r="T148">
        <v>0</v>
      </c>
      <c r="U148">
        <v>1</v>
      </c>
      <c r="V148" t="s">
        <v>37</v>
      </c>
      <c r="W148" t="s">
        <v>6364</v>
      </c>
      <c r="X148" t="s">
        <v>44</v>
      </c>
      <c r="Y148">
        <v>42</v>
      </c>
      <c r="Z148">
        <v>27</v>
      </c>
      <c r="AA148">
        <v>0</v>
      </c>
      <c r="AB148" t="s">
        <v>73</v>
      </c>
      <c r="AC148">
        <v>0</v>
      </c>
      <c r="AD148" t="s">
        <v>46</v>
      </c>
    </row>
    <row r="149" spans="1:30" x14ac:dyDescent="0.3">
      <c r="A149" t="s">
        <v>4831</v>
      </c>
      <c r="B149" t="s">
        <v>118</v>
      </c>
      <c r="C149">
        <v>318411</v>
      </c>
      <c r="D149">
        <v>786.87</v>
      </c>
      <c r="E149" s="1">
        <v>45435</v>
      </c>
      <c r="F149" s="1">
        <v>46076</v>
      </c>
      <c r="G149" t="s">
        <v>99</v>
      </c>
      <c r="H149" t="s">
        <v>55</v>
      </c>
      <c r="I149" t="s">
        <v>4827</v>
      </c>
      <c r="J149">
        <v>641</v>
      </c>
      <c r="K149" t="s">
        <v>100</v>
      </c>
      <c r="L149">
        <v>0</v>
      </c>
      <c r="M149" t="s">
        <v>4828</v>
      </c>
      <c r="N149" t="s">
        <v>49</v>
      </c>
      <c r="O149">
        <v>44</v>
      </c>
      <c r="P149" t="s">
        <v>4829</v>
      </c>
      <c r="Q149" t="s">
        <v>34</v>
      </c>
      <c r="R149" t="s">
        <v>4830</v>
      </c>
      <c r="S149" t="s">
        <v>89</v>
      </c>
      <c r="T149">
        <v>1</v>
      </c>
      <c r="U149">
        <v>0</v>
      </c>
      <c r="V149" t="s">
        <v>90</v>
      </c>
      <c r="W149" t="s">
        <v>4832</v>
      </c>
      <c r="X149" t="s">
        <v>72</v>
      </c>
      <c r="Y149">
        <v>17</v>
      </c>
      <c r="Z149">
        <v>99</v>
      </c>
      <c r="AA149">
        <v>1</v>
      </c>
      <c r="AB149" t="s">
        <v>58</v>
      </c>
      <c r="AC149">
        <v>1</v>
      </c>
      <c r="AD149" t="s">
        <v>74</v>
      </c>
    </row>
    <row r="150" spans="1:30" x14ac:dyDescent="0.3">
      <c r="A150" t="s">
        <v>14105</v>
      </c>
      <c r="B150" t="s">
        <v>118</v>
      </c>
      <c r="C150">
        <v>155031</v>
      </c>
      <c r="D150">
        <v>499.26</v>
      </c>
      <c r="E150" s="1">
        <v>42778</v>
      </c>
      <c r="F150" s="1">
        <v>45930</v>
      </c>
      <c r="G150" t="s">
        <v>99</v>
      </c>
      <c r="H150" t="s">
        <v>41</v>
      </c>
      <c r="I150" t="s">
        <v>14102</v>
      </c>
      <c r="J150">
        <v>3152</v>
      </c>
      <c r="K150" t="s">
        <v>42</v>
      </c>
      <c r="L150">
        <v>0</v>
      </c>
      <c r="M150" t="s">
        <v>14103</v>
      </c>
      <c r="N150" t="s">
        <v>32</v>
      </c>
      <c r="O150">
        <v>82</v>
      </c>
      <c r="P150" t="s">
        <v>2345</v>
      </c>
      <c r="Q150" t="s">
        <v>51</v>
      </c>
      <c r="R150" t="s">
        <v>14104</v>
      </c>
      <c r="S150" t="s">
        <v>36</v>
      </c>
      <c r="T150">
        <v>0</v>
      </c>
      <c r="U150">
        <v>1</v>
      </c>
      <c r="V150" t="s">
        <v>37</v>
      </c>
      <c r="W150" t="s">
        <v>14106</v>
      </c>
      <c r="X150" t="s">
        <v>57</v>
      </c>
      <c r="Y150">
        <v>8</v>
      </c>
      <c r="Z150">
        <v>76</v>
      </c>
      <c r="AA150">
        <v>1</v>
      </c>
      <c r="AB150" t="s">
        <v>58</v>
      </c>
      <c r="AC150">
        <v>1</v>
      </c>
      <c r="AD150" t="s">
        <v>59</v>
      </c>
    </row>
    <row r="151" spans="1:30" x14ac:dyDescent="0.3">
      <c r="A151" t="s">
        <v>7724</v>
      </c>
      <c r="B151" t="s">
        <v>39</v>
      </c>
      <c r="C151">
        <v>476410</v>
      </c>
      <c r="D151">
        <v>269.27999999999997</v>
      </c>
      <c r="E151" s="1">
        <v>44970</v>
      </c>
      <c r="F151" s="1">
        <v>47655</v>
      </c>
      <c r="G151" t="s">
        <v>40</v>
      </c>
      <c r="H151" t="s">
        <v>80</v>
      </c>
      <c r="I151" t="s">
        <v>7721</v>
      </c>
      <c r="J151">
        <v>2685</v>
      </c>
      <c r="K151" t="s">
        <v>42</v>
      </c>
      <c r="L151">
        <v>1</v>
      </c>
      <c r="M151" t="s">
        <v>7722</v>
      </c>
      <c r="N151" t="s">
        <v>49</v>
      </c>
      <c r="O151">
        <v>84</v>
      </c>
      <c r="P151" t="s">
        <v>1013</v>
      </c>
      <c r="Q151" t="s">
        <v>51</v>
      </c>
      <c r="R151" t="s">
        <v>7723</v>
      </c>
      <c r="S151" t="s">
        <v>36</v>
      </c>
      <c r="T151">
        <v>0</v>
      </c>
      <c r="U151">
        <v>1</v>
      </c>
      <c r="V151" t="s">
        <v>37</v>
      </c>
      <c r="W151" t="s">
        <v>7725</v>
      </c>
      <c r="X151" t="s">
        <v>57</v>
      </c>
      <c r="Y151">
        <v>0</v>
      </c>
      <c r="Z151">
        <v>78</v>
      </c>
      <c r="AA151">
        <v>1</v>
      </c>
      <c r="AB151" t="s">
        <v>58</v>
      </c>
      <c r="AC151">
        <v>1</v>
      </c>
      <c r="AD151" t="s">
        <v>59</v>
      </c>
    </row>
    <row r="152" spans="1:30" x14ac:dyDescent="0.3">
      <c r="A152" t="s">
        <v>16852</v>
      </c>
      <c r="B152" t="s">
        <v>39</v>
      </c>
      <c r="C152">
        <v>26158</v>
      </c>
      <c r="D152">
        <v>1570.05</v>
      </c>
      <c r="E152" s="1">
        <v>45421</v>
      </c>
      <c r="F152" s="1">
        <v>45904</v>
      </c>
      <c r="G152" t="s">
        <v>99</v>
      </c>
      <c r="H152" t="s">
        <v>80</v>
      </c>
      <c r="I152" t="s">
        <v>16849</v>
      </c>
      <c r="J152">
        <v>483</v>
      </c>
      <c r="K152" t="s">
        <v>100</v>
      </c>
      <c r="L152">
        <v>1</v>
      </c>
      <c r="M152" t="s">
        <v>16850</v>
      </c>
      <c r="N152" t="s">
        <v>49</v>
      </c>
      <c r="O152">
        <v>43</v>
      </c>
      <c r="P152" t="s">
        <v>413</v>
      </c>
      <c r="Q152" t="s">
        <v>62</v>
      </c>
      <c r="R152" t="s">
        <v>16851</v>
      </c>
      <c r="S152" t="s">
        <v>89</v>
      </c>
      <c r="T152">
        <v>0</v>
      </c>
      <c r="U152">
        <v>0</v>
      </c>
      <c r="V152" t="s">
        <v>90</v>
      </c>
      <c r="W152" t="s">
        <v>16853</v>
      </c>
      <c r="X152" t="s">
        <v>57</v>
      </c>
      <c r="Y152">
        <v>40</v>
      </c>
      <c r="Z152">
        <v>11</v>
      </c>
      <c r="AA152">
        <v>0</v>
      </c>
      <c r="AB152" t="s">
        <v>73</v>
      </c>
      <c r="AC152">
        <v>0</v>
      </c>
      <c r="AD152" t="s">
        <v>59</v>
      </c>
    </row>
    <row r="153" spans="1:30" x14ac:dyDescent="0.3">
      <c r="A153" t="s">
        <v>13274</v>
      </c>
      <c r="B153" t="s">
        <v>54</v>
      </c>
      <c r="C153">
        <v>375571</v>
      </c>
      <c r="D153">
        <v>1988.32</v>
      </c>
      <c r="E153" s="1">
        <v>42779</v>
      </c>
      <c r="F153" s="1">
        <v>46056</v>
      </c>
      <c r="G153" t="s">
        <v>103</v>
      </c>
      <c r="H153" t="s">
        <v>55</v>
      </c>
      <c r="I153" t="s">
        <v>13271</v>
      </c>
      <c r="J153">
        <v>3277</v>
      </c>
      <c r="K153" t="s">
        <v>42</v>
      </c>
      <c r="L153">
        <v>0</v>
      </c>
      <c r="M153" t="s">
        <v>13272</v>
      </c>
      <c r="N153" t="s">
        <v>32</v>
      </c>
      <c r="O153">
        <v>52</v>
      </c>
      <c r="P153" t="s">
        <v>772</v>
      </c>
      <c r="Q153" t="s">
        <v>51</v>
      </c>
      <c r="R153" t="s">
        <v>13273</v>
      </c>
      <c r="S153" t="s">
        <v>97</v>
      </c>
      <c r="T153">
        <v>0</v>
      </c>
      <c r="U153">
        <v>0</v>
      </c>
      <c r="V153" t="s">
        <v>37</v>
      </c>
      <c r="W153" t="s">
        <v>13275</v>
      </c>
      <c r="X153" t="s">
        <v>72</v>
      </c>
      <c r="Y153">
        <v>49</v>
      </c>
      <c r="Z153">
        <v>16</v>
      </c>
      <c r="AA153">
        <v>0</v>
      </c>
      <c r="AB153" t="s">
        <v>73</v>
      </c>
      <c r="AC153">
        <v>0</v>
      </c>
      <c r="AD153" t="s">
        <v>74</v>
      </c>
    </row>
    <row r="154" spans="1:30" x14ac:dyDescent="0.3">
      <c r="A154" t="s">
        <v>9573</v>
      </c>
      <c r="B154" t="s">
        <v>54</v>
      </c>
      <c r="C154">
        <v>434502</v>
      </c>
      <c r="D154">
        <v>157.38</v>
      </c>
      <c r="E154" s="1">
        <v>44217</v>
      </c>
      <c r="F154" s="1">
        <v>45296</v>
      </c>
      <c r="G154" t="s">
        <v>103</v>
      </c>
      <c r="H154" t="s">
        <v>55</v>
      </c>
      <c r="I154" t="s">
        <v>9570</v>
      </c>
      <c r="J154">
        <v>1079</v>
      </c>
      <c r="K154" t="s">
        <v>100</v>
      </c>
      <c r="L154">
        <v>0</v>
      </c>
      <c r="M154" t="s">
        <v>9571</v>
      </c>
      <c r="N154" t="s">
        <v>49</v>
      </c>
      <c r="O154">
        <v>62</v>
      </c>
      <c r="P154" t="s">
        <v>1179</v>
      </c>
      <c r="Q154" t="s">
        <v>51</v>
      </c>
      <c r="R154" t="s">
        <v>9572</v>
      </c>
      <c r="S154" t="s">
        <v>36</v>
      </c>
      <c r="T154">
        <v>0</v>
      </c>
      <c r="U154">
        <v>1</v>
      </c>
      <c r="V154" t="s">
        <v>37</v>
      </c>
      <c r="W154" t="s">
        <v>9574</v>
      </c>
      <c r="X154" t="s">
        <v>57</v>
      </c>
      <c r="Y154">
        <v>20</v>
      </c>
      <c r="Z154">
        <v>66</v>
      </c>
      <c r="AA154">
        <v>0</v>
      </c>
      <c r="AB154" t="s">
        <v>58</v>
      </c>
      <c r="AC154">
        <v>0</v>
      </c>
      <c r="AD154" t="s">
        <v>59</v>
      </c>
    </row>
    <row r="155" spans="1:30" x14ac:dyDescent="0.3">
      <c r="A155" t="s">
        <v>16936</v>
      </c>
      <c r="B155" t="s">
        <v>54</v>
      </c>
      <c r="C155">
        <v>265186</v>
      </c>
      <c r="D155">
        <v>612.64</v>
      </c>
      <c r="E155" s="1">
        <v>43897</v>
      </c>
      <c r="F155" s="1">
        <v>47383</v>
      </c>
      <c r="G155" t="s">
        <v>103</v>
      </c>
      <c r="H155" t="s">
        <v>80</v>
      </c>
      <c r="I155" t="s">
        <v>16933</v>
      </c>
      <c r="J155">
        <v>3486</v>
      </c>
      <c r="K155" t="s">
        <v>42</v>
      </c>
      <c r="L155">
        <v>1</v>
      </c>
      <c r="M155" t="s">
        <v>16934</v>
      </c>
      <c r="N155" t="s">
        <v>60</v>
      </c>
      <c r="O155">
        <v>45</v>
      </c>
      <c r="P155" t="s">
        <v>1953</v>
      </c>
      <c r="Q155" t="s">
        <v>51</v>
      </c>
      <c r="R155" t="s">
        <v>16935</v>
      </c>
      <c r="S155" t="s">
        <v>89</v>
      </c>
      <c r="T155">
        <v>0</v>
      </c>
      <c r="U155">
        <v>0</v>
      </c>
      <c r="V155" t="s">
        <v>90</v>
      </c>
      <c r="W155" t="s">
        <v>16937</v>
      </c>
      <c r="X155" t="s">
        <v>57</v>
      </c>
      <c r="Y155">
        <v>46</v>
      </c>
      <c r="Z155">
        <v>25</v>
      </c>
      <c r="AA155">
        <v>0</v>
      </c>
      <c r="AB155" t="s">
        <v>73</v>
      </c>
      <c r="AC155">
        <v>0</v>
      </c>
      <c r="AD155" t="s">
        <v>59</v>
      </c>
    </row>
    <row r="156" spans="1:30" x14ac:dyDescent="0.3">
      <c r="A156" t="s">
        <v>17918</v>
      </c>
      <c r="B156" t="s">
        <v>70</v>
      </c>
      <c r="C156">
        <v>51832</v>
      </c>
      <c r="D156">
        <v>1077.26</v>
      </c>
      <c r="E156" s="1">
        <v>42718</v>
      </c>
      <c r="F156" s="1">
        <v>43330</v>
      </c>
      <c r="G156" t="s">
        <v>103</v>
      </c>
      <c r="H156" t="s">
        <v>80</v>
      </c>
      <c r="I156" t="s">
        <v>17915</v>
      </c>
      <c r="J156">
        <v>612</v>
      </c>
      <c r="K156" t="s">
        <v>100</v>
      </c>
      <c r="L156">
        <v>1</v>
      </c>
      <c r="M156" t="s">
        <v>17916</v>
      </c>
      <c r="N156" t="s">
        <v>49</v>
      </c>
      <c r="O156">
        <v>48</v>
      </c>
      <c r="P156" t="s">
        <v>1713</v>
      </c>
      <c r="Q156" t="s">
        <v>51</v>
      </c>
      <c r="R156" t="s">
        <v>17917</v>
      </c>
      <c r="S156" t="s">
        <v>97</v>
      </c>
      <c r="T156">
        <v>0</v>
      </c>
      <c r="U156">
        <v>0</v>
      </c>
      <c r="V156" t="s">
        <v>90</v>
      </c>
      <c r="W156" t="s">
        <v>17919</v>
      </c>
      <c r="X156" t="s">
        <v>57</v>
      </c>
      <c r="Y156">
        <v>31</v>
      </c>
      <c r="Z156">
        <v>20</v>
      </c>
      <c r="AA156">
        <v>0</v>
      </c>
      <c r="AB156" t="s">
        <v>73</v>
      </c>
      <c r="AC156">
        <v>0</v>
      </c>
      <c r="AD156" t="s">
        <v>59</v>
      </c>
    </row>
    <row r="157" spans="1:30" x14ac:dyDescent="0.3">
      <c r="A157" t="s">
        <v>13052</v>
      </c>
      <c r="B157" t="s">
        <v>39</v>
      </c>
      <c r="C157">
        <v>483726</v>
      </c>
      <c r="D157">
        <v>759.62</v>
      </c>
      <c r="E157" s="1">
        <v>45643</v>
      </c>
      <c r="F157" s="1">
        <v>48472</v>
      </c>
      <c r="G157" t="s">
        <v>99</v>
      </c>
      <c r="H157" t="s">
        <v>80</v>
      </c>
      <c r="I157" t="s">
        <v>13049</v>
      </c>
      <c r="J157">
        <v>2829</v>
      </c>
      <c r="K157" t="s">
        <v>42</v>
      </c>
      <c r="L157">
        <v>1</v>
      </c>
      <c r="M157" t="s">
        <v>13050</v>
      </c>
      <c r="N157" t="s">
        <v>32</v>
      </c>
      <c r="O157">
        <v>27</v>
      </c>
      <c r="P157" t="s">
        <v>1040</v>
      </c>
      <c r="Q157" t="s">
        <v>51</v>
      </c>
      <c r="R157" t="s">
        <v>13051</v>
      </c>
      <c r="S157" t="s">
        <v>109</v>
      </c>
      <c r="T157">
        <v>0</v>
      </c>
      <c r="U157">
        <v>0</v>
      </c>
      <c r="V157" t="s">
        <v>68</v>
      </c>
      <c r="W157" t="s">
        <v>13053</v>
      </c>
      <c r="X157" t="s">
        <v>72</v>
      </c>
      <c r="Y157">
        <v>32</v>
      </c>
      <c r="Z157">
        <v>83</v>
      </c>
      <c r="AA157">
        <v>1</v>
      </c>
      <c r="AB157" t="s">
        <v>58</v>
      </c>
      <c r="AC157">
        <v>1</v>
      </c>
      <c r="AD157" t="s">
        <v>74</v>
      </c>
    </row>
    <row r="158" spans="1:30" x14ac:dyDescent="0.3">
      <c r="A158" t="s">
        <v>17513</v>
      </c>
      <c r="B158" t="s">
        <v>70</v>
      </c>
      <c r="C158">
        <v>271449</v>
      </c>
      <c r="D158">
        <v>1752.52</v>
      </c>
      <c r="E158" s="1">
        <v>44305</v>
      </c>
      <c r="F158" s="1">
        <v>46096</v>
      </c>
      <c r="G158" t="s">
        <v>103</v>
      </c>
      <c r="H158" t="s">
        <v>41</v>
      </c>
      <c r="I158" t="s">
        <v>17510</v>
      </c>
      <c r="J158">
        <v>1791</v>
      </c>
      <c r="K158" t="s">
        <v>42</v>
      </c>
      <c r="L158">
        <v>0</v>
      </c>
      <c r="M158" t="s">
        <v>17511</v>
      </c>
      <c r="N158" t="s">
        <v>32</v>
      </c>
      <c r="O158">
        <v>57</v>
      </c>
      <c r="P158" t="s">
        <v>4807</v>
      </c>
      <c r="Q158" t="s">
        <v>51</v>
      </c>
      <c r="R158" t="s">
        <v>17512</v>
      </c>
      <c r="S158" t="s">
        <v>36</v>
      </c>
      <c r="T158">
        <v>0</v>
      </c>
      <c r="U158">
        <v>0</v>
      </c>
      <c r="V158" t="s">
        <v>37</v>
      </c>
      <c r="W158" t="s">
        <v>17514</v>
      </c>
      <c r="X158" t="s">
        <v>44</v>
      </c>
      <c r="Y158">
        <v>13</v>
      </c>
      <c r="Z158">
        <v>40</v>
      </c>
      <c r="AA158">
        <v>0</v>
      </c>
      <c r="AB158" t="s">
        <v>45</v>
      </c>
      <c r="AC158">
        <v>0</v>
      </c>
      <c r="AD158" t="s">
        <v>46</v>
      </c>
    </row>
    <row r="159" spans="1:30" x14ac:dyDescent="0.3">
      <c r="A159" t="s">
        <v>17084</v>
      </c>
      <c r="B159" t="s">
        <v>70</v>
      </c>
      <c r="C159">
        <v>428483</v>
      </c>
      <c r="D159">
        <v>1282.6400000000001</v>
      </c>
      <c r="E159" s="1">
        <v>43134</v>
      </c>
      <c r="F159" s="1">
        <v>45029</v>
      </c>
      <c r="G159" t="s">
        <v>103</v>
      </c>
      <c r="H159" t="s">
        <v>41</v>
      </c>
      <c r="I159" t="s">
        <v>17082</v>
      </c>
      <c r="J159">
        <v>1895</v>
      </c>
      <c r="K159" t="s">
        <v>42</v>
      </c>
      <c r="L159">
        <v>0</v>
      </c>
      <c r="M159" t="s">
        <v>6647</v>
      </c>
      <c r="N159" t="s">
        <v>60</v>
      </c>
      <c r="O159">
        <v>48</v>
      </c>
      <c r="P159" t="s">
        <v>7758</v>
      </c>
      <c r="Q159" t="s">
        <v>87</v>
      </c>
      <c r="R159" t="s">
        <v>17083</v>
      </c>
      <c r="S159" t="s">
        <v>97</v>
      </c>
      <c r="T159">
        <v>0</v>
      </c>
      <c r="U159">
        <v>0</v>
      </c>
      <c r="V159" t="s">
        <v>90</v>
      </c>
      <c r="W159" t="s">
        <v>17085</v>
      </c>
      <c r="X159" t="s">
        <v>44</v>
      </c>
      <c r="Y159">
        <v>24</v>
      </c>
      <c r="Z159">
        <v>64</v>
      </c>
      <c r="AA159">
        <v>0</v>
      </c>
      <c r="AB159" t="s">
        <v>58</v>
      </c>
      <c r="AC159">
        <v>0</v>
      </c>
      <c r="AD159" t="s">
        <v>46</v>
      </c>
    </row>
    <row r="160" spans="1:30" x14ac:dyDescent="0.3">
      <c r="A160" t="s">
        <v>6816</v>
      </c>
      <c r="B160" t="s">
        <v>54</v>
      </c>
      <c r="C160">
        <v>99188</v>
      </c>
      <c r="D160">
        <v>274.16000000000003</v>
      </c>
      <c r="E160" s="1">
        <v>44474</v>
      </c>
      <c r="F160" s="1">
        <v>46829</v>
      </c>
      <c r="G160" t="s">
        <v>103</v>
      </c>
      <c r="H160" t="s">
        <v>80</v>
      </c>
      <c r="I160" t="s">
        <v>6812</v>
      </c>
      <c r="J160">
        <v>2355</v>
      </c>
      <c r="K160" t="s">
        <v>42</v>
      </c>
      <c r="L160">
        <v>1</v>
      </c>
      <c r="M160" t="s">
        <v>6813</v>
      </c>
      <c r="N160" t="s">
        <v>49</v>
      </c>
      <c r="O160">
        <v>47</v>
      </c>
      <c r="P160" t="s">
        <v>6814</v>
      </c>
      <c r="Q160" t="s">
        <v>62</v>
      </c>
      <c r="R160" t="s">
        <v>6815</v>
      </c>
      <c r="S160" t="s">
        <v>97</v>
      </c>
      <c r="T160">
        <v>0</v>
      </c>
      <c r="U160">
        <v>0</v>
      </c>
      <c r="V160" t="s">
        <v>90</v>
      </c>
      <c r="W160" t="s">
        <v>6817</v>
      </c>
      <c r="X160" t="s">
        <v>72</v>
      </c>
      <c r="Y160">
        <v>27</v>
      </c>
      <c r="Z160">
        <v>90</v>
      </c>
      <c r="AA160">
        <v>1</v>
      </c>
      <c r="AB160" t="s">
        <v>58</v>
      </c>
      <c r="AC160">
        <v>1</v>
      </c>
      <c r="AD160" t="s">
        <v>74</v>
      </c>
    </row>
    <row r="161" spans="1:30" x14ac:dyDescent="0.3">
      <c r="A161" t="s">
        <v>4431</v>
      </c>
      <c r="B161" t="s">
        <v>70</v>
      </c>
      <c r="C161">
        <v>102740</v>
      </c>
      <c r="D161">
        <v>328.55</v>
      </c>
      <c r="E161" s="1">
        <v>44028</v>
      </c>
      <c r="F161" s="1">
        <v>46895</v>
      </c>
      <c r="G161" t="s">
        <v>103</v>
      </c>
      <c r="H161" t="s">
        <v>80</v>
      </c>
      <c r="I161" t="s">
        <v>4428</v>
      </c>
      <c r="J161">
        <v>2867</v>
      </c>
      <c r="K161" t="s">
        <v>42</v>
      </c>
      <c r="L161">
        <v>1</v>
      </c>
      <c r="M161" t="s">
        <v>4429</v>
      </c>
      <c r="N161" t="s">
        <v>60</v>
      </c>
      <c r="O161">
        <v>21</v>
      </c>
      <c r="P161" t="s">
        <v>581</v>
      </c>
      <c r="Q161" t="s">
        <v>34</v>
      </c>
      <c r="R161" t="s">
        <v>4430</v>
      </c>
      <c r="S161" t="s">
        <v>67</v>
      </c>
      <c r="T161">
        <v>1</v>
      </c>
      <c r="U161">
        <v>0</v>
      </c>
      <c r="V161" t="s">
        <v>68</v>
      </c>
      <c r="W161" t="s">
        <v>4432</v>
      </c>
      <c r="X161" t="s">
        <v>72</v>
      </c>
      <c r="Y161">
        <v>28</v>
      </c>
      <c r="Z161">
        <v>81</v>
      </c>
      <c r="AA161">
        <v>1</v>
      </c>
      <c r="AB161" t="s">
        <v>58</v>
      </c>
      <c r="AC161">
        <v>1</v>
      </c>
      <c r="AD161" t="s">
        <v>74</v>
      </c>
    </row>
    <row r="162" spans="1:30" x14ac:dyDescent="0.3">
      <c r="A162" t="s">
        <v>3978</v>
      </c>
      <c r="B162" t="s">
        <v>118</v>
      </c>
      <c r="C162">
        <v>241414</v>
      </c>
      <c r="D162">
        <v>1278.33</v>
      </c>
      <c r="E162" s="1">
        <v>43575</v>
      </c>
      <c r="F162" s="1">
        <v>46490</v>
      </c>
      <c r="G162" t="s">
        <v>40</v>
      </c>
      <c r="H162" t="s">
        <v>41</v>
      </c>
      <c r="I162" t="s">
        <v>3974</v>
      </c>
      <c r="J162">
        <v>2915</v>
      </c>
      <c r="K162" t="s">
        <v>42</v>
      </c>
      <c r="L162">
        <v>0</v>
      </c>
      <c r="M162" t="s">
        <v>3975</v>
      </c>
      <c r="N162" t="s">
        <v>60</v>
      </c>
      <c r="O162">
        <v>66</v>
      </c>
      <c r="P162" t="s">
        <v>3976</v>
      </c>
      <c r="Q162" t="s">
        <v>51</v>
      </c>
      <c r="R162" t="s">
        <v>3977</v>
      </c>
      <c r="S162" t="s">
        <v>36</v>
      </c>
      <c r="T162">
        <v>0</v>
      </c>
      <c r="U162">
        <v>1</v>
      </c>
      <c r="V162" t="s">
        <v>37</v>
      </c>
      <c r="W162" t="s">
        <v>3979</v>
      </c>
      <c r="X162" t="s">
        <v>57</v>
      </c>
      <c r="Y162">
        <v>10</v>
      </c>
      <c r="Z162">
        <v>30</v>
      </c>
      <c r="AA162">
        <v>0</v>
      </c>
      <c r="AB162" t="s">
        <v>73</v>
      </c>
      <c r="AC162">
        <v>0</v>
      </c>
      <c r="AD162" t="s">
        <v>59</v>
      </c>
    </row>
    <row r="163" spans="1:30" x14ac:dyDescent="0.3">
      <c r="A163" t="s">
        <v>1786</v>
      </c>
      <c r="B163" t="s">
        <v>118</v>
      </c>
      <c r="C163">
        <v>147408</v>
      </c>
      <c r="D163">
        <v>1688.01</v>
      </c>
      <c r="E163" s="1">
        <v>43926</v>
      </c>
      <c r="F163" s="1">
        <v>44845</v>
      </c>
      <c r="G163" t="s">
        <v>103</v>
      </c>
      <c r="H163" t="s">
        <v>41</v>
      </c>
      <c r="I163" t="s">
        <v>1782</v>
      </c>
      <c r="J163">
        <v>919</v>
      </c>
      <c r="K163" t="s">
        <v>100</v>
      </c>
      <c r="L163">
        <v>0</v>
      </c>
      <c r="M163" t="s">
        <v>1783</v>
      </c>
      <c r="N163" t="s">
        <v>60</v>
      </c>
      <c r="O163">
        <v>32</v>
      </c>
      <c r="P163" t="s">
        <v>1784</v>
      </c>
      <c r="Q163" t="s">
        <v>62</v>
      </c>
      <c r="R163" t="s">
        <v>1785</v>
      </c>
      <c r="S163" t="s">
        <v>109</v>
      </c>
      <c r="T163">
        <v>0</v>
      </c>
      <c r="U163">
        <v>0</v>
      </c>
      <c r="V163" t="s">
        <v>90</v>
      </c>
      <c r="W163" t="s">
        <v>1787</v>
      </c>
      <c r="X163" t="s">
        <v>72</v>
      </c>
      <c r="Y163">
        <v>20</v>
      </c>
      <c r="Z163">
        <v>93</v>
      </c>
      <c r="AA163">
        <v>1</v>
      </c>
      <c r="AB163" t="s">
        <v>58</v>
      </c>
      <c r="AC163">
        <v>1</v>
      </c>
      <c r="AD163" t="s">
        <v>74</v>
      </c>
    </row>
    <row r="164" spans="1:30" x14ac:dyDescent="0.3">
      <c r="A164" t="s">
        <v>14022</v>
      </c>
      <c r="B164" t="s">
        <v>39</v>
      </c>
      <c r="C164">
        <v>120453</v>
      </c>
      <c r="D164">
        <v>1831.12</v>
      </c>
      <c r="E164" s="1">
        <v>43597</v>
      </c>
      <c r="F164" s="1">
        <v>46656</v>
      </c>
      <c r="G164" t="s">
        <v>103</v>
      </c>
      <c r="H164" t="s">
        <v>80</v>
      </c>
      <c r="I164" t="s">
        <v>14019</v>
      </c>
      <c r="J164">
        <v>3059</v>
      </c>
      <c r="K164" t="s">
        <v>42</v>
      </c>
      <c r="L164">
        <v>1</v>
      </c>
      <c r="M164" t="s">
        <v>14020</v>
      </c>
      <c r="N164" t="s">
        <v>60</v>
      </c>
      <c r="O164">
        <v>26</v>
      </c>
      <c r="P164" t="s">
        <v>2285</v>
      </c>
      <c r="Q164" t="s">
        <v>34</v>
      </c>
      <c r="R164" t="s">
        <v>14021</v>
      </c>
      <c r="S164" t="s">
        <v>109</v>
      </c>
      <c r="T164">
        <v>1</v>
      </c>
      <c r="U164">
        <v>0</v>
      </c>
      <c r="V164" t="s">
        <v>68</v>
      </c>
      <c r="W164" t="s">
        <v>14023</v>
      </c>
      <c r="X164" t="s">
        <v>72</v>
      </c>
      <c r="Y164">
        <v>43</v>
      </c>
      <c r="Z164">
        <v>57</v>
      </c>
      <c r="AA164">
        <v>0</v>
      </c>
      <c r="AB164" t="s">
        <v>45</v>
      </c>
      <c r="AC164">
        <v>0</v>
      </c>
      <c r="AD164" t="s">
        <v>74</v>
      </c>
    </row>
    <row r="165" spans="1:30" x14ac:dyDescent="0.3">
      <c r="A165" t="s">
        <v>10967</v>
      </c>
      <c r="B165" t="s">
        <v>54</v>
      </c>
      <c r="C165">
        <v>42350</v>
      </c>
      <c r="D165">
        <v>664.09</v>
      </c>
      <c r="E165" s="1">
        <v>44570</v>
      </c>
      <c r="F165" s="1">
        <v>47054</v>
      </c>
      <c r="G165" t="s">
        <v>103</v>
      </c>
      <c r="H165" t="s">
        <v>80</v>
      </c>
      <c r="I165" t="s">
        <v>10964</v>
      </c>
      <c r="J165">
        <v>2484</v>
      </c>
      <c r="K165" t="s">
        <v>42</v>
      </c>
      <c r="L165">
        <v>1</v>
      </c>
      <c r="M165" t="s">
        <v>10965</v>
      </c>
      <c r="N165" t="s">
        <v>60</v>
      </c>
      <c r="O165">
        <v>80</v>
      </c>
      <c r="P165" t="s">
        <v>1017</v>
      </c>
      <c r="Q165" t="s">
        <v>62</v>
      </c>
      <c r="R165" t="s">
        <v>10966</v>
      </c>
      <c r="S165" t="s">
        <v>36</v>
      </c>
      <c r="T165">
        <v>0</v>
      </c>
      <c r="U165">
        <v>1</v>
      </c>
      <c r="V165" t="s">
        <v>37</v>
      </c>
      <c r="W165" t="s">
        <v>10968</v>
      </c>
      <c r="X165" t="s">
        <v>72</v>
      </c>
      <c r="Y165">
        <v>3</v>
      </c>
      <c r="Z165">
        <v>59</v>
      </c>
      <c r="AA165">
        <v>0</v>
      </c>
      <c r="AB165" t="s">
        <v>45</v>
      </c>
      <c r="AC165">
        <v>0</v>
      </c>
      <c r="AD165" t="s">
        <v>74</v>
      </c>
    </row>
    <row r="166" spans="1:30" x14ac:dyDescent="0.3">
      <c r="A166" t="s">
        <v>5010</v>
      </c>
      <c r="B166" t="s">
        <v>118</v>
      </c>
      <c r="C166">
        <v>202142</v>
      </c>
      <c r="D166">
        <v>152.97999999999999</v>
      </c>
      <c r="E166" s="1">
        <v>44441</v>
      </c>
      <c r="F166" s="1">
        <v>46557</v>
      </c>
      <c r="G166" t="s">
        <v>99</v>
      </c>
      <c r="H166" t="s">
        <v>41</v>
      </c>
      <c r="I166" t="s">
        <v>5006</v>
      </c>
      <c r="J166">
        <v>2116</v>
      </c>
      <c r="K166" t="s">
        <v>42</v>
      </c>
      <c r="L166">
        <v>0</v>
      </c>
      <c r="M166" t="s">
        <v>5007</v>
      </c>
      <c r="N166" t="s">
        <v>32</v>
      </c>
      <c r="O166">
        <v>60</v>
      </c>
      <c r="P166" t="s">
        <v>5008</v>
      </c>
      <c r="Q166" t="s">
        <v>62</v>
      </c>
      <c r="R166" t="s">
        <v>5009</v>
      </c>
      <c r="S166" t="s">
        <v>36</v>
      </c>
      <c r="T166">
        <v>0</v>
      </c>
      <c r="U166">
        <v>1</v>
      </c>
      <c r="V166" t="s">
        <v>37</v>
      </c>
      <c r="W166" t="s">
        <v>5011</v>
      </c>
      <c r="X166" t="s">
        <v>72</v>
      </c>
      <c r="Y166">
        <v>4</v>
      </c>
      <c r="Z166">
        <v>14</v>
      </c>
      <c r="AA166">
        <v>0</v>
      </c>
      <c r="AB166" t="s">
        <v>73</v>
      </c>
      <c r="AC166">
        <v>0</v>
      </c>
      <c r="AD166" t="s">
        <v>74</v>
      </c>
    </row>
    <row r="167" spans="1:30" x14ac:dyDescent="0.3">
      <c r="A167" t="s">
        <v>17179</v>
      </c>
      <c r="B167" t="s">
        <v>118</v>
      </c>
      <c r="C167">
        <v>344602</v>
      </c>
      <c r="D167">
        <v>135.38</v>
      </c>
      <c r="E167" s="1">
        <v>43904</v>
      </c>
      <c r="F167" s="1">
        <v>46099</v>
      </c>
      <c r="G167" t="s">
        <v>40</v>
      </c>
      <c r="H167" t="s">
        <v>41</v>
      </c>
      <c r="I167" t="s">
        <v>17176</v>
      </c>
      <c r="J167">
        <v>2195</v>
      </c>
      <c r="K167" t="s">
        <v>42</v>
      </c>
      <c r="L167">
        <v>0</v>
      </c>
      <c r="M167" t="s">
        <v>17177</v>
      </c>
      <c r="N167" t="s">
        <v>32</v>
      </c>
      <c r="O167">
        <v>19</v>
      </c>
      <c r="P167" t="s">
        <v>1307</v>
      </c>
      <c r="Q167" t="s">
        <v>62</v>
      </c>
      <c r="R167" t="s">
        <v>17178</v>
      </c>
      <c r="S167" t="s">
        <v>67</v>
      </c>
      <c r="T167">
        <v>0</v>
      </c>
      <c r="U167">
        <v>0</v>
      </c>
      <c r="V167" t="s">
        <v>68</v>
      </c>
      <c r="W167" t="s">
        <v>17180</v>
      </c>
      <c r="X167" t="s">
        <v>72</v>
      </c>
      <c r="Y167">
        <v>10</v>
      </c>
      <c r="Z167">
        <v>79</v>
      </c>
      <c r="AA167">
        <v>1</v>
      </c>
      <c r="AB167" t="s">
        <v>58</v>
      </c>
      <c r="AC167">
        <v>1</v>
      </c>
      <c r="AD167" t="s">
        <v>74</v>
      </c>
    </row>
    <row r="168" spans="1:30" x14ac:dyDescent="0.3">
      <c r="A168" t="s">
        <v>1315</v>
      </c>
      <c r="B168" t="s">
        <v>70</v>
      </c>
      <c r="C168">
        <v>116896</v>
      </c>
      <c r="D168">
        <v>1572.59</v>
      </c>
      <c r="E168" s="1">
        <v>42635</v>
      </c>
      <c r="F168" s="1">
        <v>44183</v>
      </c>
      <c r="G168" t="s">
        <v>99</v>
      </c>
      <c r="H168" t="s">
        <v>41</v>
      </c>
      <c r="I168" t="s">
        <v>1311</v>
      </c>
      <c r="J168">
        <v>1548</v>
      </c>
      <c r="K168" t="s">
        <v>42</v>
      </c>
      <c r="L168">
        <v>0</v>
      </c>
      <c r="M168" t="s">
        <v>1312</v>
      </c>
      <c r="N168" t="s">
        <v>49</v>
      </c>
      <c r="O168">
        <v>77</v>
      </c>
      <c r="P168" t="s">
        <v>1313</v>
      </c>
      <c r="Q168" t="s">
        <v>87</v>
      </c>
      <c r="R168" t="s">
        <v>1314</v>
      </c>
      <c r="S168" t="s">
        <v>36</v>
      </c>
      <c r="T168">
        <v>0</v>
      </c>
      <c r="U168">
        <v>1</v>
      </c>
      <c r="V168" t="s">
        <v>37</v>
      </c>
      <c r="W168" t="s">
        <v>1316</v>
      </c>
      <c r="X168" t="s">
        <v>57</v>
      </c>
      <c r="Y168">
        <v>46</v>
      </c>
      <c r="Z168">
        <v>81</v>
      </c>
      <c r="AA168">
        <v>1</v>
      </c>
      <c r="AB168" t="s">
        <v>58</v>
      </c>
      <c r="AC168">
        <v>1</v>
      </c>
      <c r="AD168" t="s">
        <v>59</v>
      </c>
    </row>
    <row r="169" spans="1:30" x14ac:dyDescent="0.3">
      <c r="A169" t="s">
        <v>6708</v>
      </c>
      <c r="B169" t="s">
        <v>39</v>
      </c>
      <c r="C169">
        <v>150335</v>
      </c>
      <c r="D169">
        <v>1598.5</v>
      </c>
      <c r="E169" s="1">
        <v>42639</v>
      </c>
      <c r="F169" s="1">
        <v>45967</v>
      </c>
      <c r="G169" t="s">
        <v>99</v>
      </c>
      <c r="H169" t="s">
        <v>80</v>
      </c>
      <c r="I169" t="s">
        <v>6705</v>
      </c>
      <c r="J169">
        <v>3328</v>
      </c>
      <c r="K169" t="s">
        <v>42</v>
      </c>
      <c r="L169">
        <v>1</v>
      </c>
      <c r="M169" t="s">
        <v>6706</v>
      </c>
      <c r="N169" t="s">
        <v>49</v>
      </c>
      <c r="O169">
        <v>54</v>
      </c>
      <c r="P169" t="s">
        <v>4526</v>
      </c>
      <c r="Q169" t="s">
        <v>87</v>
      </c>
      <c r="R169" t="s">
        <v>6707</v>
      </c>
      <c r="S169" t="s">
        <v>97</v>
      </c>
      <c r="T169">
        <v>0</v>
      </c>
      <c r="U169">
        <v>0</v>
      </c>
      <c r="V169" t="s">
        <v>37</v>
      </c>
      <c r="W169" t="s">
        <v>6709</v>
      </c>
      <c r="X169" t="s">
        <v>44</v>
      </c>
      <c r="Y169">
        <v>37</v>
      </c>
      <c r="Z169">
        <v>6</v>
      </c>
      <c r="AA169">
        <v>0</v>
      </c>
      <c r="AB169" t="s">
        <v>73</v>
      </c>
      <c r="AC169">
        <v>0</v>
      </c>
      <c r="AD169" t="s">
        <v>46</v>
      </c>
    </row>
    <row r="170" spans="1:30" x14ac:dyDescent="0.3">
      <c r="A170" t="s">
        <v>1618</v>
      </c>
      <c r="B170" t="s">
        <v>39</v>
      </c>
      <c r="C170">
        <v>420245</v>
      </c>
      <c r="D170">
        <v>1942.6</v>
      </c>
      <c r="E170" s="1">
        <v>45240</v>
      </c>
      <c r="F170" s="1">
        <v>47706</v>
      </c>
      <c r="G170" t="s">
        <v>103</v>
      </c>
      <c r="H170" t="s">
        <v>41</v>
      </c>
      <c r="I170" t="s">
        <v>1615</v>
      </c>
      <c r="J170">
        <v>2466</v>
      </c>
      <c r="K170" t="s">
        <v>42</v>
      </c>
      <c r="L170">
        <v>0</v>
      </c>
      <c r="M170" t="s">
        <v>1616</v>
      </c>
      <c r="N170" t="s">
        <v>32</v>
      </c>
      <c r="O170">
        <v>76</v>
      </c>
      <c r="P170" t="s">
        <v>372</v>
      </c>
      <c r="Q170" t="s">
        <v>62</v>
      </c>
      <c r="R170" t="s">
        <v>1617</v>
      </c>
      <c r="S170" t="s">
        <v>36</v>
      </c>
      <c r="T170">
        <v>0</v>
      </c>
      <c r="U170">
        <v>1</v>
      </c>
      <c r="V170" t="s">
        <v>37</v>
      </c>
      <c r="W170" t="s">
        <v>1619</v>
      </c>
      <c r="X170" t="s">
        <v>72</v>
      </c>
      <c r="Y170">
        <v>27</v>
      </c>
      <c r="Z170">
        <v>68</v>
      </c>
      <c r="AA170">
        <v>0</v>
      </c>
      <c r="AB170" t="s">
        <v>58</v>
      </c>
      <c r="AC170">
        <v>0</v>
      </c>
      <c r="AD170" t="s">
        <v>74</v>
      </c>
    </row>
    <row r="171" spans="1:30" x14ac:dyDescent="0.3">
      <c r="A171" t="s">
        <v>18169</v>
      </c>
      <c r="B171" t="s">
        <v>70</v>
      </c>
      <c r="C171">
        <v>41991</v>
      </c>
      <c r="D171">
        <v>1790.2</v>
      </c>
      <c r="E171" s="1">
        <v>44564</v>
      </c>
      <c r="F171" s="1">
        <v>46859</v>
      </c>
      <c r="G171" t="s">
        <v>103</v>
      </c>
      <c r="H171" t="s">
        <v>41</v>
      </c>
      <c r="I171" t="s">
        <v>18166</v>
      </c>
      <c r="J171">
        <v>2295</v>
      </c>
      <c r="K171" t="s">
        <v>42</v>
      </c>
      <c r="L171">
        <v>0</v>
      </c>
      <c r="M171" t="s">
        <v>18167</v>
      </c>
      <c r="N171" t="s">
        <v>49</v>
      </c>
      <c r="O171">
        <v>69</v>
      </c>
      <c r="P171" t="s">
        <v>526</v>
      </c>
      <c r="Q171" t="s">
        <v>62</v>
      </c>
      <c r="R171" t="s">
        <v>18168</v>
      </c>
      <c r="S171" t="s">
        <v>36</v>
      </c>
      <c r="T171">
        <v>0</v>
      </c>
      <c r="U171">
        <v>1</v>
      </c>
      <c r="V171" t="s">
        <v>37</v>
      </c>
      <c r="W171" t="s">
        <v>18170</v>
      </c>
      <c r="X171" t="s">
        <v>57</v>
      </c>
      <c r="Y171">
        <v>34</v>
      </c>
      <c r="Z171">
        <v>92</v>
      </c>
      <c r="AA171">
        <v>1</v>
      </c>
      <c r="AB171" t="s">
        <v>58</v>
      </c>
      <c r="AC171">
        <v>1</v>
      </c>
      <c r="AD171" t="s">
        <v>59</v>
      </c>
    </row>
    <row r="172" spans="1:30" x14ac:dyDescent="0.3">
      <c r="A172" t="s">
        <v>17130</v>
      </c>
      <c r="B172" t="s">
        <v>118</v>
      </c>
      <c r="C172">
        <v>377821</v>
      </c>
      <c r="D172">
        <v>469.6</v>
      </c>
      <c r="E172" s="1">
        <v>45402</v>
      </c>
      <c r="F172" s="1">
        <v>48055</v>
      </c>
      <c r="G172" t="s">
        <v>103</v>
      </c>
      <c r="H172" t="s">
        <v>55</v>
      </c>
      <c r="I172" t="s">
        <v>17127</v>
      </c>
      <c r="J172">
        <v>2653</v>
      </c>
      <c r="K172" t="s">
        <v>42</v>
      </c>
      <c r="L172">
        <v>0</v>
      </c>
      <c r="M172" t="s">
        <v>17128</v>
      </c>
      <c r="N172" t="s">
        <v>32</v>
      </c>
      <c r="O172">
        <v>50</v>
      </c>
      <c r="P172" t="s">
        <v>365</v>
      </c>
      <c r="Q172" t="s">
        <v>51</v>
      </c>
      <c r="R172" t="s">
        <v>17129</v>
      </c>
      <c r="S172" t="s">
        <v>97</v>
      </c>
      <c r="T172">
        <v>0</v>
      </c>
      <c r="U172">
        <v>0</v>
      </c>
      <c r="V172" t="s">
        <v>90</v>
      </c>
      <c r="W172" t="s">
        <v>17131</v>
      </c>
      <c r="X172" t="s">
        <v>44</v>
      </c>
      <c r="Y172">
        <v>43</v>
      </c>
      <c r="Z172">
        <v>13</v>
      </c>
      <c r="AA172">
        <v>0</v>
      </c>
      <c r="AB172" t="s">
        <v>73</v>
      </c>
      <c r="AC172">
        <v>0</v>
      </c>
      <c r="AD172" t="s">
        <v>46</v>
      </c>
    </row>
    <row r="173" spans="1:30" x14ac:dyDescent="0.3">
      <c r="A173" t="s">
        <v>13818</v>
      </c>
      <c r="B173" t="s">
        <v>54</v>
      </c>
      <c r="C173">
        <v>140119</v>
      </c>
      <c r="D173">
        <v>1024.26</v>
      </c>
      <c r="E173" s="1">
        <v>45490</v>
      </c>
      <c r="F173" s="1">
        <v>47635</v>
      </c>
      <c r="G173" t="s">
        <v>103</v>
      </c>
      <c r="H173" t="s">
        <v>80</v>
      </c>
      <c r="I173" t="s">
        <v>13815</v>
      </c>
      <c r="J173">
        <v>2145</v>
      </c>
      <c r="K173" t="s">
        <v>42</v>
      </c>
      <c r="L173">
        <v>1</v>
      </c>
      <c r="M173" t="s">
        <v>13816</v>
      </c>
      <c r="N173" t="s">
        <v>60</v>
      </c>
      <c r="O173">
        <v>50</v>
      </c>
      <c r="P173" t="s">
        <v>1268</v>
      </c>
      <c r="Q173" t="s">
        <v>87</v>
      </c>
      <c r="R173" t="s">
        <v>13817</v>
      </c>
      <c r="S173" t="s">
        <v>97</v>
      </c>
      <c r="T173">
        <v>0</v>
      </c>
      <c r="U173">
        <v>0</v>
      </c>
      <c r="V173" t="s">
        <v>90</v>
      </c>
      <c r="W173" t="s">
        <v>13819</v>
      </c>
      <c r="X173" t="s">
        <v>44</v>
      </c>
      <c r="Y173">
        <v>27</v>
      </c>
      <c r="Z173">
        <v>80</v>
      </c>
      <c r="AA173">
        <v>1</v>
      </c>
      <c r="AB173" t="s">
        <v>58</v>
      </c>
      <c r="AC173">
        <v>1</v>
      </c>
      <c r="AD173" t="s">
        <v>46</v>
      </c>
    </row>
    <row r="174" spans="1:30" x14ac:dyDescent="0.3">
      <c r="A174" t="s">
        <v>18842</v>
      </c>
      <c r="B174" t="s">
        <v>39</v>
      </c>
      <c r="C174">
        <v>18996</v>
      </c>
      <c r="D174">
        <v>956.31</v>
      </c>
      <c r="E174" s="1">
        <v>42319</v>
      </c>
      <c r="F174" s="1">
        <v>45652</v>
      </c>
      <c r="G174" t="s">
        <v>40</v>
      </c>
      <c r="H174" t="s">
        <v>80</v>
      </c>
      <c r="I174" t="s">
        <v>18839</v>
      </c>
      <c r="J174">
        <v>3333</v>
      </c>
      <c r="K174" t="s">
        <v>42</v>
      </c>
      <c r="L174">
        <v>1</v>
      </c>
      <c r="M174" t="s">
        <v>18840</v>
      </c>
      <c r="N174" t="s">
        <v>32</v>
      </c>
      <c r="O174">
        <v>42</v>
      </c>
      <c r="P174" t="s">
        <v>3615</v>
      </c>
      <c r="Q174" t="s">
        <v>62</v>
      </c>
      <c r="R174" t="s">
        <v>18841</v>
      </c>
      <c r="S174" t="s">
        <v>89</v>
      </c>
      <c r="T174">
        <v>0</v>
      </c>
      <c r="U174">
        <v>0</v>
      </c>
      <c r="V174" t="s">
        <v>90</v>
      </c>
      <c r="W174" t="s">
        <v>18843</v>
      </c>
      <c r="X174" t="s">
        <v>72</v>
      </c>
      <c r="Y174">
        <v>36</v>
      </c>
      <c r="Z174">
        <v>95</v>
      </c>
      <c r="AA174">
        <v>1</v>
      </c>
      <c r="AB174" t="s">
        <v>58</v>
      </c>
      <c r="AC174">
        <v>1</v>
      </c>
      <c r="AD174" t="s">
        <v>74</v>
      </c>
    </row>
    <row r="175" spans="1:30" x14ac:dyDescent="0.3">
      <c r="A175" t="s">
        <v>16283</v>
      </c>
      <c r="B175" t="s">
        <v>54</v>
      </c>
      <c r="C175">
        <v>272809</v>
      </c>
      <c r="D175">
        <v>1124.44</v>
      </c>
      <c r="E175" s="1">
        <v>43994</v>
      </c>
      <c r="F175" s="1">
        <v>46086</v>
      </c>
      <c r="G175" t="s">
        <v>40</v>
      </c>
      <c r="H175" t="s">
        <v>41</v>
      </c>
      <c r="I175" t="s">
        <v>16280</v>
      </c>
      <c r="J175">
        <v>2092</v>
      </c>
      <c r="K175" t="s">
        <v>42</v>
      </c>
      <c r="L175">
        <v>0</v>
      </c>
      <c r="M175" t="s">
        <v>16281</v>
      </c>
      <c r="N175" t="s">
        <v>32</v>
      </c>
      <c r="O175">
        <v>43</v>
      </c>
      <c r="P175" t="s">
        <v>1089</v>
      </c>
      <c r="Q175" t="s">
        <v>34</v>
      </c>
      <c r="R175" t="s">
        <v>16282</v>
      </c>
      <c r="S175" t="s">
        <v>89</v>
      </c>
      <c r="T175">
        <v>1</v>
      </c>
      <c r="U175">
        <v>0</v>
      </c>
      <c r="V175" t="s">
        <v>90</v>
      </c>
      <c r="W175" t="s">
        <v>16284</v>
      </c>
      <c r="X175" t="s">
        <v>72</v>
      </c>
      <c r="Y175">
        <v>31</v>
      </c>
      <c r="Z175">
        <v>41</v>
      </c>
      <c r="AA175">
        <v>0</v>
      </c>
      <c r="AB175" t="s">
        <v>45</v>
      </c>
      <c r="AC175">
        <v>0</v>
      </c>
      <c r="AD175" t="s">
        <v>74</v>
      </c>
    </row>
    <row r="176" spans="1:30" x14ac:dyDescent="0.3">
      <c r="A176" t="s">
        <v>13318</v>
      </c>
      <c r="B176" t="s">
        <v>39</v>
      </c>
      <c r="C176">
        <v>390280</v>
      </c>
      <c r="D176">
        <v>149.66</v>
      </c>
      <c r="E176" s="1">
        <v>42995</v>
      </c>
      <c r="F176" s="1">
        <v>44872</v>
      </c>
      <c r="G176" t="s">
        <v>99</v>
      </c>
      <c r="H176" t="s">
        <v>41</v>
      </c>
      <c r="I176" t="s">
        <v>13315</v>
      </c>
      <c r="J176">
        <v>1877</v>
      </c>
      <c r="K176" t="s">
        <v>42</v>
      </c>
      <c r="L176">
        <v>0</v>
      </c>
      <c r="M176" t="s">
        <v>13316</v>
      </c>
      <c r="N176" t="s">
        <v>49</v>
      </c>
      <c r="O176">
        <v>49</v>
      </c>
      <c r="P176" t="s">
        <v>843</v>
      </c>
      <c r="Q176" t="s">
        <v>34</v>
      </c>
      <c r="R176" t="s">
        <v>13317</v>
      </c>
      <c r="S176" t="s">
        <v>97</v>
      </c>
      <c r="T176">
        <v>1</v>
      </c>
      <c r="U176">
        <v>0</v>
      </c>
      <c r="V176" t="s">
        <v>90</v>
      </c>
      <c r="W176" t="s">
        <v>13319</v>
      </c>
      <c r="X176" t="s">
        <v>57</v>
      </c>
      <c r="Y176">
        <v>4</v>
      </c>
      <c r="Z176">
        <v>33</v>
      </c>
      <c r="AA176">
        <v>0</v>
      </c>
      <c r="AB176" t="s">
        <v>45</v>
      </c>
      <c r="AC176">
        <v>0</v>
      </c>
      <c r="AD176" t="s">
        <v>59</v>
      </c>
    </row>
    <row r="177" spans="1:30" x14ac:dyDescent="0.3">
      <c r="A177" t="s">
        <v>15456</v>
      </c>
      <c r="B177" t="s">
        <v>118</v>
      </c>
      <c r="C177">
        <v>374009</v>
      </c>
      <c r="D177">
        <v>632.62</v>
      </c>
      <c r="E177" s="1">
        <v>43708</v>
      </c>
      <c r="F177" s="1">
        <v>44262</v>
      </c>
      <c r="G177" t="s">
        <v>103</v>
      </c>
      <c r="H177" t="s">
        <v>41</v>
      </c>
      <c r="I177" t="s">
        <v>15453</v>
      </c>
      <c r="J177">
        <v>554</v>
      </c>
      <c r="K177" t="s">
        <v>100</v>
      </c>
      <c r="L177">
        <v>0</v>
      </c>
      <c r="M177" t="s">
        <v>15454</v>
      </c>
      <c r="N177" t="s">
        <v>49</v>
      </c>
      <c r="O177">
        <v>79</v>
      </c>
      <c r="P177" t="s">
        <v>2105</v>
      </c>
      <c r="Q177" t="s">
        <v>51</v>
      </c>
      <c r="R177" t="s">
        <v>15455</v>
      </c>
      <c r="S177" t="s">
        <v>36</v>
      </c>
      <c r="T177">
        <v>0</v>
      </c>
      <c r="U177">
        <v>1</v>
      </c>
      <c r="V177" t="s">
        <v>37</v>
      </c>
      <c r="W177" t="s">
        <v>15457</v>
      </c>
      <c r="X177" t="s">
        <v>57</v>
      </c>
      <c r="Y177">
        <v>33</v>
      </c>
      <c r="Z177">
        <v>43</v>
      </c>
      <c r="AA177">
        <v>0</v>
      </c>
      <c r="AB177" t="s">
        <v>45</v>
      </c>
      <c r="AC177">
        <v>0</v>
      </c>
      <c r="AD177" t="s">
        <v>59</v>
      </c>
    </row>
    <row r="178" spans="1:30" x14ac:dyDescent="0.3">
      <c r="A178" t="s">
        <v>4541</v>
      </c>
      <c r="B178" t="s">
        <v>118</v>
      </c>
      <c r="C178">
        <v>380943</v>
      </c>
      <c r="D178">
        <v>939.87</v>
      </c>
      <c r="E178" s="1">
        <v>45324</v>
      </c>
      <c r="F178" s="1">
        <v>48478</v>
      </c>
      <c r="G178" t="s">
        <v>40</v>
      </c>
      <c r="H178" t="s">
        <v>55</v>
      </c>
      <c r="I178" t="s">
        <v>4537</v>
      </c>
      <c r="J178">
        <v>3154</v>
      </c>
      <c r="K178" t="s">
        <v>42</v>
      </c>
      <c r="L178">
        <v>0</v>
      </c>
      <c r="M178" t="s">
        <v>4538</v>
      </c>
      <c r="N178" t="s">
        <v>32</v>
      </c>
      <c r="O178">
        <v>74</v>
      </c>
      <c r="P178" t="s">
        <v>4539</v>
      </c>
      <c r="Q178" t="s">
        <v>62</v>
      </c>
      <c r="R178" t="s">
        <v>4540</v>
      </c>
      <c r="S178" t="s">
        <v>36</v>
      </c>
      <c r="T178">
        <v>0</v>
      </c>
      <c r="U178">
        <v>1</v>
      </c>
      <c r="V178" t="s">
        <v>37</v>
      </c>
      <c r="W178" t="s">
        <v>4542</v>
      </c>
      <c r="X178" t="s">
        <v>44</v>
      </c>
      <c r="Y178">
        <v>6</v>
      </c>
      <c r="Z178">
        <v>60</v>
      </c>
      <c r="AA178">
        <v>0</v>
      </c>
      <c r="AB178" t="s">
        <v>45</v>
      </c>
      <c r="AC178">
        <v>0</v>
      </c>
      <c r="AD178" t="s">
        <v>46</v>
      </c>
    </row>
    <row r="179" spans="1:30" x14ac:dyDescent="0.3">
      <c r="A179" t="s">
        <v>16120</v>
      </c>
      <c r="B179" t="s">
        <v>118</v>
      </c>
      <c r="C179">
        <v>235410</v>
      </c>
      <c r="D179">
        <v>1802.02</v>
      </c>
      <c r="E179" s="1">
        <v>44349</v>
      </c>
      <c r="F179" s="1">
        <v>47189</v>
      </c>
      <c r="G179" t="s">
        <v>40</v>
      </c>
      <c r="H179" t="s">
        <v>80</v>
      </c>
      <c r="I179" t="s">
        <v>16117</v>
      </c>
      <c r="J179">
        <v>2840</v>
      </c>
      <c r="K179" t="s">
        <v>42</v>
      </c>
      <c r="L179">
        <v>1</v>
      </c>
      <c r="M179" t="s">
        <v>16118</v>
      </c>
      <c r="N179" t="s">
        <v>60</v>
      </c>
      <c r="O179">
        <v>68</v>
      </c>
      <c r="P179" t="s">
        <v>3306</v>
      </c>
      <c r="Q179" t="s">
        <v>87</v>
      </c>
      <c r="R179" t="s">
        <v>16119</v>
      </c>
      <c r="S179" t="s">
        <v>36</v>
      </c>
      <c r="T179">
        <v>0</v>
      </c>
      <c r="U179">
        <v>1</v>
      </c>
      <c r="V179" t="s">
        <v>37</v>
      </c>
      <c r="W179" t="s">
        <v>16121</v>
      </c>
      <c r="X179" t="s">
        <v>44</v>
      </c>
      <c r="Y179">
        <v>22</v>
      </c>
      <c r="Z179">
        <v>45</v>
      </c>
      <c r="AA179">
        <v>0</v>
      </c>
      <c r="AB179" t="s">
        <v>45</v>
      </c>
      <c r="AC179">
        <v>0</v>
      </c>
      <c r="AD179" t="s">
        <v>46</v>
      </c>
    </row>
    <row r="180" spans="1:30" x14ac:dyDescent="0.3">
      <c r="A180" t="s">
        <v>12758</v>
      </c>
      <c r="B180" t="s">
        <v>70</v>
      </c>
      <c r="C180">
        <v>395542</v>
      </c>
      <c r="D180">
        <v>1061.48</v>
      </c>
      <c r="E180" s="1">
        <v>45429</v>
      </c>
      <c r="F180" s="1">
        <v>46512</v>
      </c>
      <c r="G180" t="s">
        <v>40</v>
      </c>
      <c r="H180" t="s">
        <v>41</v>
      </c>
      <c r="I180" t="s">
        <v>12755</v>
      </c>
      <c r="J180">
        <v>1083</v>
      </c>
      <c r="K180" t="s">
        <v>100</v>
      </c>
      <c r="L180">
        <v>0</v>
      </c>
      <c r="M180" t="s">
        <v>12756</v>
      </c>
      <c r="N180" t="s">
        <v>32</v>
      </c>
      <c r="O180">
        <v>70</v>
      </c>
      <c r="P180" t="s">
        <v>2249</v>
      </c>
      <c r="Q180" t="s">
        <v>34</v>
      </c>
      <c r="R180" t="s">
        <v>12757</v>
      </c>
      <c r="S180" t="s">
        <v>36</v>
      </c>
      <c r="T180">
        <v>1</v>
      </c>
      <c r="U180">
        <v>1</v>
      </c>
      <c r="V180" t="s">
        <v>37</v>
      </c>
      <c r="W180" t="s">
        <v>12759</v>
      </c>
      <c r="X180" t="s">
        <v>72</v>
      </c>
      <c r="Y180">
        <v>1</v>
      </c>
      <c r="Z180">
        <v>50</v>
      </c>
      <c r="AA180">
        <v>0</v>
      </c>
      <c r="AB180" t="s">
        <v>45</v>
      </c>
      <c r="AC180">
        <v>0</v>
      </c>
      <c r="AD180" t="s">
        <v>74</v>
      </c>
    </row>
    <row r="181" spans="1:30" x14ac:dyDescent="0.3">
      <c r="A181" t="s">
        <v>10383</v>
      </c>
      <c r="B181" t="s">
        <v>39</v>
      </c>
      <c r="C181">
        <v>420010</v>
      </c>
      <c r="D181">
        <v>385.29</v>
      </c>
      <c r="E181" s="1">
        <v>43098</v>
      </c>
      <c r="F181" s="1">
        <v>45130</v>
      </c>
      <c r="G181" t="s">
        <v>99</v>
      </c>
      <c r="H181" t="s">
        <v>55</v>
      </c>
      <c r="I181" t="s">
        <v>10380</v>
      </c>
      <c r="J181">
        <v>2032</v>
      </c>
      <c r="K181" t="s">
        <v>42</v>
      </c>
      <c r="L181">
        <v>0</v>
      </c>
      <c r="M181" t="s">
        <v>10381</v>
      </c>
      <c r="N181" t="s">
        <v>32</v>
      </c>
      <c r="O181">
        <v>34</v>
      </c>
      <c r="P181" t="s">
        <v>3039</v>
      </c>
      <c r="Q181" t="s">
        <v>87</v>
      </c>
      <c r="R181" t="s">
        <v>10382</v>
      </c>
      <c r="S181" t="s">
        <v>109</v>
      </c>
      <c r="T181">
        <v>0</v>
      </c>
      <c r="U181">
        <v>0</v>
      </c>
      <c r="V181" t="s">
        <v>90</v>
      </c>
      <c r="W181" t="s">
        <v>10384</v>
      </c>
      <c r="X181" t="s">
        <v>44</v>
      </c>
      <c r="Y181">
        <v>27</v>
      </c>
      <c r="Z181">
        <v>28</v>
      </c>
      <c r="AA181">
        <v>0</v>
      </c>
      <c r="AB181" t="s">
        <v>73</v>
      </c>
      <c r="AC181">
        <v>0</v>
      </c>
      <c r="AD181" t="s">
        <v>46</v>
      </c>
    </row>
    <row r="182" spans="1:30" x14ac:dyDescent="0.3">
      <c r="A182" t="s">
        <v>7818</v>
      </c>
      <c r="B182" t="s">
        <v>39</v>
      </c>
      <c r="C182">
        <v>480930</v>
      </c>
      <c r="D182">
        <v>1670.95</v>
      </c>
      <c r="E182" s="1">
        <v>42390</v>
      </c>
      <c r="F182" s="1">
        <v>44405</v>
      </c>
      <c r="G182" t="s">
        <v>103</v>
      </c>
      <c r="H182" t="s">
        <v>55</v>
      </c>
      <c r="I182" t="s">
        <v>7815</v>
      </c>
      <c r="J182">
        <v>2015</v>
      </c>
      <c r="K182" t="s">
        <v>42</v>
      </c>
      <c r="L182">
        <v>0</v>
      </c>
      <c r="M182" t="s">
        <v>7816</v>
      </c>
      <c r="N182" t="s">
        <v>60</v>
      </c>
      <c r="O182">
        <v>69</v>
      </c>
      <c r="P182" t="s">
        <v>1628</v>
      </c>
      <c r="Q182" t="s">
        <v>87</v>
      </c>
      <c r="R182" t="s">
        <v>7817</v>
      </c>
      <c r="S182" t="s">
        <v>36</v>
      </c>
      <c r="T182">
        <v>0</v>
      </c>
      <c r="U182">
        <v>1</v>
      </c>
      <c r="V182" t="s">
        <v>37</v>
      </c>
      <c r="W182" t="s">
        <v>7819</v>
      </c>
      <c r="X182" t="s">
        <v>72</v>
      </c>
      <c r="Y182">
        <v>33</v>
      </c>
      <c r="Z182">
        <v>3</v>
      </c>
      <c r="AA182">
        <v>0</v>
      </c>
      <c r="AB182" t="s">
        <v>73</v>
      </c>
      <c r="AC182">
        <v>0</v>
      </c>
      <c r="AD182" t="s">
        <v>74</v>
      </c>
    </row>
    <row r="183" spans="1:30" x14ac:dyDescent="0.3">
      <c r="A183" t="s">
        <v>3021</v>
      </c>
      <c r="B183" t="s">
        <v>118</v>
      </c>
      <c r="C183">
        <v>135597</v>
      </c>
      <c r="D183">
        <v>665.39</v>
      </c>
      <c r="E183" s="1">
        <v>43429</v>
      </c>
      <c r="F183" s="1">
        <v>46150</v>
      </c>
      <c r="G183" t="s">
        <v>99</v>
      </c>
      <c r="H183" t="s">
        <v>80</v>
      </c>
      <c r="I183" t="s">
        <v>3018</v>
      </c>
      <c r="J183">
        <v>2721</v>
      </c>
      <c r="K183" t="s">
        <v>42</v>
      </c>
      <c r="L183">
        <v>1</v>
      </c>
      <c r="M183" t="s">
        <v>3019</v>
      </c>
      <c r="N183" t="s">
        <v>32</v>
      </c>
      <c r="O183">
        <v>44</v>
      </c>
      <c r="P183" t="s">
        <v>336</v>
      </c>
      <c r="Q183" t="s">
        <v>34</v>
      </c>
      <c r="R183" t="s">
        <v>3020</v>
      </c>
      <c r="S183" t="s">
        <v>89</v>
      </c>
      <c r="T183">
        <v>1</v>
      </c>
      <c r="U183">
        <v>0</v>
      </c>
      <c r="V183" t="s">
        <v>90</v>
      </c>
      <c r="W183" t="s">
        <v>3022</v>
      </c>
      <c r="X183" t="s">
        <v>72</v>
      </c>
      <c r="Y183">
        <v>47</v>
      </c>
      <c r="Z183">
        <v>63</v>
      </c>
      <c r="AA183">
        <v>0</v>
      </c>
      <c r="AB183" t="s">
        <v>58</v>
      </c>
      <c r="AC183">
        <v>0</v>
      </c>
      <c r="AD183" t="s">
        <v>74</v>
      </c>
    </row>
    <row r="184" spans="1:30" x14ac:dyDescent="0.3">
      <c r="A184" t="s">
        <v>17668</v>
      </c>
      <c r="B184" t="s">
        <v>39</v>
      </c>
      <c r="C184">
        <v>419673</v>
      </c>
      <c r="D184">
        <v>633.32000000000005</v>
      </c>
      <c r="E184" s="1">
        <v>44393</v>
      </c>
      <c r="F184" s="1">
        <v>45872</v>
      </c>
      <c r="G184" t="s">
        <v>40</v>
      </c>
      <c r="H184" t="s">
        <v>41</v>
      </c>
      <c r="I184" t="s">
        <v>17665</v>
      </c>
      <c r="J184">
        <v>1479</v>
      </c>
      <c r="K184" t="s">
        <v>42</v>
      </c>
      <c r="L184">
        <v>0</v>
      </c>
      <c r="M184" t="s">
        <v>17666</v>
      </c>
      <c r="N184" t="s">
        <v>32</v>
      </c>
      <c r="O184">
        <v>68</v>
      </c>
      <c r="P184" t="s">
        <v>863</v>
      </c>
      <c r="Q184" t="s">
        <v>51</v>
      </c>
      <c r="R184" t="s">
        <v>17667</v>
      </c>
      <c r="S184" t="s">
        <v>36</v>
      </c>
      <c r="T184">
        <v>0</v>
      </c>
      <c r="U184">
        <v>1</v>
      </c>
      <c r="V184" t="s">
        <v>37</v>
      </c>
      <c r="W184" t="s">
        <v>17669</v>
      </c>
      <c r="X184" t="s">
        <v>44</v>
      </c>
      <c r="Y184">
        <v>32</v>
      </c>
      <c r="Z184">
        <v>11</v>
      </c>
      <c r="AA184">
        <v>0</v>
      </c>
      <c r="AB184" t="s">
        <v>73</v>
      </c>
      <c r="AC184">
        <v>0</v>
      </c>
      <c r="AD184" t="s">
        <v>46</v>
      </c>
    </row>
    <row r="185" spans="1:30" x14ac:dyDescent="0.3">
      <c r="A185" t="s">
        <v>15961</v>
      </c>
      <c r="B185" t="s">
        <v>39</v>
      </c>
      <c r="C185">
        <v>441767</v>
      </c>
      <c r="D185">
        <v>110.3</v>
      </c>
      <c r="E185" s="1">
        <v>45105</v>
      </c>
      <c r="F185" s="1">
        <v>47454</v>
      </c>
      <c r="G185" t="s">
        <v>40</v>
      </c>
      <c r="H185" t="s">
        <v>80</v>
      </c>
      <c r="I185" t="s">
        <v>15958</v>
      </c>
      <c r="J185">
        <v>2349</v>
      </c>
      <c r="K185" t="s">
        <v>42</v>
      </c>
      <c r="L185">
        <v>1</v>
      </c>
      <c r="M185" t="s">
        <v>15959</v>
      </c>
      <c r="N185" t="s">
        <v>49</v>
      </c>
      <c r="O185">
        <v>36</v>
      </c>
      <c r="P185" t="s">
        <v>2141</v>
      </c>
      <c r="Q185" t="s">
        <v>87</v>
      </c>
      <c r="R185" t="s">
        <v>15960</v>
      </c>
      <c r="S185" t="s">
        <v>89</v>
      </c>
      <c r="T185">
        <v>0</v>
      </c>
      <c r="U185">
        <v>0</v>
      </c>
      <c r="V185" t="s">
        <v>90</v>
      </c>
      <c r="W185" t="s">
        <v>15962</v>
      </c>
      <c r="X185" t="s">
        <v>57</v>
      </c>
      <c r="Y185">
        <v>29</v>
      </c>
      <c r="Z185">
        <v>23</v>
      </c>
      <c r="AA185">
        <v>0</v>
      </c>
      <c r="AB185" t="s">
        <v>73</v>
      </c>
      <c r="AC185">
        <v>0</v>
      </c>
      <c r="AD185" t="s">
        <v>59</v>
      </c>
    </row>
    <row r="186" spans="1:30" x14ac:dyDescent="0.3">
      <c r="A186" t="s">
        <v>6327</v>
      </c>
      <c r="B186" t="s">
        <v>118</v>
      </c>
      <c r="C186">
        <v>275830</v>
      </c>
      <c r="D186">
        <v>297.7</v>
      </c>
      <c r="E186" s="1">
        <v>42994</v>
      </c>
      <c r="F186" s="1">
        <v>46280</v>
      </c>
      <c r="G186" t="s">
        <v>99</v>
      </c>
      <c r="H186" t="s">
        <v>80</v>
      </c>
      <c r="I186" t="s">
        <v>6324</v>
      </c>
      <c r="J186">
        <v>3286</v>
      </c>
      <c r="K186" t="s">
        <v>42</v>
      </c>
      <c r="L186">
        <v>1</v>
      </c>
      <c r="M186" t="s">
        <v>6325</v>
      </c>
      <c r="N186" t="s">
        <v>60</v>
      </c>
      <c r="O186">
        <v>35</v>
      </c>
      <c r="P186" t="s">
        <v>666</v>
      </c>
      <c r="Q186" t="s">
        <v>34</v>
      </c>
      <c r="R186" t="s">
        <v>6326</v>
      </c>
      <c r="S186" t="s">
        <v>109</v>
      </c>
      <c r="T186">
        <v>1</v>
      </c>
      <c r="U186">
        <v>0</v>
      </c>
      <c r="V186" t="s">
        <v>90</v>
      </c>
      <c r="W186" t="s">
        <v>6328</v>
      </c>
      <c r="X186" t="s">
        <v>57</v>
      </c>
      <c r="Y186">
        <v>38</v>
      </c>
      <c r="Z186">
        <v>68</v>
      </c>
      <c r="AA186">
        <v>0</v>
      </c>
      <c r="AB186" t="s">
        <v>58</v>
      </c>
      <c r="AC186">
        <v>0</v>
      </c>
      <c r="AD186" t="s">
        <v>59</v>
      </c>
    </row>
    <row r="187" spans="1:30" x14ac:dyDescent="0.3">
      <c r="A187" t="s">
        <v>3187</v>
      </c>
      <c r="B187" t="s">
        <v>70</v>
      </c>
      <c r="C187">
        <v>413253</v>
      </c>
      <c r="D187">
        <v>1998.45</v>
      </c>
      <c r="E187" s="1">
        <v>44313</v>
      </c>
      <c r="F187" s="1">
        <v>45094</v>
      </c>
      <c r="G187" t="s">
        <v>99</v>
      </c>
      <c r="H187" t="s">
        <v>41</v>
      </c>
      <c r="I187" t="s">
        <v>3183</v>
      </c>
      <c r="J187">
        <v>781</v>
      </c>
      <c r="K187" t="s">
        <v>100</v>
      </c>
      <c r="L187">
        <v>0</v>
      </c>
      <c r="M187" t="s">
        <v>3184</v>
      </c>
      <c r="N187" t="s">
        <v>49</v>
      </c>
      <c r="O187">
        <v>62</v>
      </c>
      <c r="P187" t="s">
        <v>3185</v>
      </c>
      <c r="Q187" t="s">
        <v>51</v>
      </c>
      <c r="R187" t="s">
        <v>3186</v>
      </c>
      <c r="S187" t="s">
        <v>36</v>
      </c>
      <c r="T187">
        <v>0</v>
      </c>
      <c r="U187">
        <v>1</v>
      </c>
      <c r="V187" t="s">
        <v>37</v>
      </c>
      <c r="W187" t="s">
        <v>3188</v>
      </c>
      <c r="X187" t="s">
        <v>57</v>
      </c>
      <c r="Y187">
        <v>40</v>
      </c>
      <c r="Z187">
        <v>16</v>
      </c>
      <c r="AA187">
        <v>0</v>
      </c>
      <c r="AB187" t="s">
        <v>73</v>
      </c>
      <c r="AC187">
        <v>0</v>
      </c>
      <c r="AD187" t="s">
        <v>59</v>
      </c>
    </row>
    <row r="188" spans="1:30" x14ac:dyDescent="0.3">
      <c r="A188" t="s">
        <v>12653</v>
      </c>
      <c r="B188" t="s">
        <v>118</v>
      </c>
      <c r="C188">
        <v>244348</v>
      </c>
      <c r="D188">
        <v>1235.8499999999999</v>
      </c>
      <c r="E188" s="1">
        <v>43393</v>
      </c>
      <c r="F188" s="1">
        <v>46045</v>
      </c>
      <c r="G188" t="s">
        <v>99</v>
      </c>
      <c r="H188" t="s">
        <v>41</v>
      </c>
      <c r="I188" t="s">
        <v>12650</v>
      </c>
      <c r="J188">
        <v>2652</v>
      </c>
      <c r="K188" t="s">
        <v>42</v>
      </c>
      <c r="L188">
        <v>0</v>
      </c>
      <c r="M188" t="s">
        <v>12651</v>
      </c>
      <c r="N188" t="s">
        <v>49</v>
      </c>
      <c r="O188">
        <v>22</v>
      </c>
      <c r="P188" t="s">
        <v>77</v>
      </c>
      <c r="Q188" t="s">
        <v>34</v>
      </c>
      <c r="R188" t="s">
        <v>12652</v>
      </c>
      <c r="S188" t="s">
        <v>67</v>
      </c>
      <c r="T188">
        <v>1</v>
      </c>
      <c r="U188">
        <v>0</v>
      </c>
      <c r="V188" t="s">
        <v>68</v>
      </c>
      <c r="W188" t="s">
        <v>12654</v>
      </c>
      <c r="X188" t="s">
        <v>72</v>
      </c>
      <c r="Y188">
        <v>37</v>
      </c>
      <c r="Z188">
        <v>96</v>
      </c>
      <c r="AA188">
        <v>1</v>
      </c>
      <c r="AB188" t="s">
        <v>58</v>
      </c>
      <c r="AC188">
        <v>1</v>
      </c>
      <c r="AD188" t="s">
        <v>74</v>
      </c>
    </row>
    <row r="189" spans="1:30" x14ac:dyDescent="0.3">
      <c r="A189" t="s">
        <v>1077</v>
      </c>
      <c r="B189" t="s">
        <v>39</v>
      </c>
      <c r="C189">
        <v>184518</v>
      </c>
      <c r="D189">
        <v>451.76</v>
      </c>
      <c r="E189" s="1">
        <v>42637</v>
      </c>
      <c r="F189" s="1">
        <v>45818</v>
      </c>
      <c r="G189" t="s">
        <v>40</v>
      </c>
      <c r="H189" t="s">
        <v>80</v>
      </c>
      <c r="I189" t="s">
        <v>1073</v>
      </c>
      <c r="J189">
        <v>3181</v>
      </c>
      <c r="K189" t="s">
        <v>42</v>
      </c>
      <c r="L189">
        <v>1</v>
      </c>
      <c r="M189" t="s">
        <v>1074</v>
      </c>
      <c r="N189" t="s">
        <v>60</v>
      </c>
      <c r="O189">
        <v>67</v>
      </c>
      <c r="P189" t="s">
        <v>1075</v>
      </c>
      <c r="Q189" t="s">
        <v>34</v>
      </c>
      <c r="R189" t="s">
        <v>1076</v>
      </c>
      <c r="S189" t="s">
        <v>36</v>
      </c>
      <c r="T189">
        <v>1</v>
      </c>
      <c r="U189">
        <v>1</v>
      </c>
      <c r="V189" t="s">
        <v>37</v>
      </c>
      <c r="W189" t="s">
        <v>1078</v>
      </c>
      <c r="X189" t="s">
        <v>44</v>
      </c>
      <c r="Y189">
        <v>35</v>
      </c>
      <c r="Z189">
        <v>51</v>
      </c>
      <c r="AA189">
        <v>0</v>
      </c>
      <c r="AB189" t="s">
        <v>45</v>
      </c>
      <c r="AC189">
        <v>0</v>
      </c>
      <c r="AD189" t="s">
        <v>46</v>
      </c>
    </row>
    <row r="190" spans="1:30" x14ac:dyDescent="0.3">
      <c r="A190" t="s">
        <v>9325</v>
      </c>
      <c r="B190" t="s">
        <v>39</v>
      </c>
      <c r="C190">
        <v>376780</v>
      </c>
      <c r="D190">
        <v>917.23</v>
      </c>
      <c r="E190" s="1">
        <v>43374</v>
      </c>
      <c r="F190" s="1">
        <v>46333</v>
      </c>
      <c r="G190" t="s">
        <v>99</v>
      </c>
      <c r="H190" t="s">
        <v>55</v>
      </c>
      <c r="I190" t="s">
        <v>9322</v>
      </c>
      <c r="J190">
        <v>2959</v>
      </c>
      <c r="K190" t="s">
        <v>42</v>
      </c>
      <c r="L190">
        <v>0</v>
      </c>
      <c r="M190" t="s">
        <v>9323</v>
      </c>
      <c r="N190" t="s">
        <v>49</v>
      </c>
      <c r="O190">
        <v>65</v>
      </c>
      <c r="P190" t="s">
        <v>175</v>
      </c>
      <c r="Q190" t="s">
        <v>87</v>
      </c>
      <c r="R190" t="s">
        <v>9324</v>
      </c>
      <c r="S190" t="s">
        <v>36</v>
      </c>
      <c r="T190">
        <v>0</v>
      </c>
      <c r="U190">
        <v>1</v>
      </c>
      <c r="V190" t="s">
        <v>37</v>
      </c>
      <c r="W190" t="s">
        <v>9326</v>
      </c>
      <c r="X190" t="s">
        <v>44</v>
      </c>
      <c r="Y190">
        <v>50</v>
      </c>
      <c r="Z190">
        <v>25</v>
      </c>
      <c r="AA190">
        <v>0</v>
      </c>
      <c r="AB190" t="s">
        <v>73</v>
      </c>
      <c r="AC190">
        <v>0</v>
      </c>
      <c r="AD190" t="s">
        <v>46</v>
      </c>
    </row>
    <row r="191" spans="1:30" x14ac:dyDescent="0.3">
      <c r="A191" t="s">
        <v>15305</v>
      </c>
      <c r="B191" t="s">
        <v>54</v>
      </c>
      <c r="C191">
        <v>214878</v>
      </c>
      <c r="D191">
        <v>1410.03</v>
      </c>
      <c r="E191" s="1">
        <v>42267</v>
      </c>
      <c r="F191" s="1">
        <v>45255</v>
      </c>
      <c r="G191" t="s">
        <v>99</v>
      </c>
      <c r="H191" t="s">
        <v>55</v>
      </c>
      <c r="I191" t="s">
        <v>15302</v>
      </c>
      <c r="J191">
        <v>2988</v>
      </c>
      <c r="K191" t="s">
        <v>42</v>
      </c>
      <c r="L191">
        <v>0</v>
      </c>
      <c r="M191" t="s">
        <v>15303</v>
      </c>
      <c r="N191" t="s">
        <v>60</v>
      </c>
      <c r="O191">
        <v>37</v>
      </c>
      <c r="P191" t="s">
        <v>346</v>
      </c>
      <c r="Q191" t="s">
        <v>34</v>
      </c>
      <c r="R191" t="s">
        <v>15304</v>
      </c>
      <c r="S191" t="s">
        <v>89</v>
      </c>
      <c r="T191">
        <v>1</v>
      </c>
      <c r="U191">
        <v>0</v>
      </c>
      <c r="V191" t="s">
        <v>90</v>
      </c>
      <c r="W191" t="s">
        <v>15306</v>
      </c>
      <c r="X191" t="s">
        <v>44</v>
      </c>
      <c r="Y191">
        <v>48</v>
      </c>
      <c r="Z191">
        <v>95</v>
      </c>
      <c r="AA191">
        <v>1</v>
      </c>
      <c r="AB191" t="s">
        <v>58</v>
      </c>
      <c r="AC191">
        <v>1</v>
      </c>
      <c r="AD191" t="s">
        <v>46</v>
      </c>
    </row>
    <row r="192" spans="1:30" x14ac:dyDescent="0.3">
      <c r="A192" t="s">
        <v>18496</v>
      </c>
      <c r="B192" t="s">
        <v>118</v>
      </c>
      <c r="C192">
        <v>356682</v>
      </c>
      <c r="D192">
        <v>268.56</v>
      </c>
      <c r="E192" s="1">
        <v>44896</v>
      </c>
      <c r="F192" s="1">
        <v>47526</v>
      </c>
      <c r="G192" t="s">
        <v>99</v>
      </c>
      <c r="H192" t="s">
        <v>41</v>
      </c>
      <c r="I192" t="s">
        <v>18493</v>
      </c>
      <c r="J192">
        <v>2630</v>
      </c>
      <c r="K192" t="s">
        <v>42</v>
      </c>
      <c r="L192">
        <v>0</v>
      </c>
      <c r="M192" t="s">
        <v>18494</v>
      </c>
      <c r="N192" t="s">
        <v>32</v>
      </c>
      <c r="O192">
        <v>36</v>
      </c>
      <c r="P192" t="s">
        <v>954</v>
      </c>
      <c r="Q192" t="s">
        <v>87</v>
      </c>
      <c r="R192" t="s">
        <v>18495</v>
      </c>
      <c r="S192" t="s">
        <v>89</v>
      </c>
      <c r="T192">
        <v>0</v>
      </c>
      <c r="U192">
        <v>0</v>
      </c>
      <c r="V192" t="s">
        <v>90</v>
      </c>
      <c r="W192" t="s">
        <v>18497</v>
      </c>
      <c r="X192" t="s">
        <v>57</v>
      </c>
      <c r="Y192">
        <v>8</v>
      </c>
      <c r="Z192">
        <v>41</v>
      </c>
      <c r="AA192">
        <v>0</v>
      </c>
      <c r="AB192" t="s">
        <v>45</v>
      </c>
      <c r="AC192">
        <v>0</v>
      </c>
      <c r="AD192" t="s">
        <v>59</v>
      </c>
    </row>
    <row r="193" spans="1:30" x14ac:dyDescent="0.3">
      <c r="A193" t="s">
        <v>14454</v>
      </c>
      <c r="B193" t="s">
        <v>54</v>
      </c>
      <c r="C193">
        <v>55923</v>
      </c>
      <c r="D193">
        <v>1131.3499999999999</v>
      </c>
      <c r="E193" s="1">
        <v>42837</v>
      </c>
      <c r="F193" s="1">
        <v>45933</v>
      </c>
      <c r="G193" t="s">
        <v>103</v>
      </c>
      <c r="H193" t="s">
        <v>41</v>
      </c>
      <c r="I193" t="s">
        <v>14451</v>
      </c>
      <c r="J193">
        <v>3096</v>
      </c>
      <c r="K193" t="s">
        <v>42</v>
      </c>
      <c r="L193">
        <v>0</v>
      </c>
      <c r="M193" t="s">
        <v>14452</v>
      </c>
      <c r="N193" t="s">
        <v>32</v>
      </c>
      <c r="O193">
        <v>51</v>
      </c>
      <c r="P193" t="s">
        <v>702</v>
      </c>
      <c r="Q193" t="s">
        <v>87</v>
      </c>
      <c r="R193" t="s">
        <v>14453</v>
      </c>
      <c r="S193" t="s">
        <v>97</v>
      </c>
      <c r="T193">
        <v>0</v>
      </c>
      <c r="U193">
        <v>0</v>
      </c>
      <c r="V193" t="s">
        <v>37</v>
      </c>
      <c r="W193" t="s">
        <v>14455</v>
      </c>
      <c r="X193" t="s">
        <v>72</v>
      </c>
      <c r="Y193">
        <v>18</v>
      </c>
      <c r="Z193">
        <v>97</v>
      </c>
      <c r="AA193">
        <v>1</v>
      </c>
      <c r="AB193" t="s">
        <v>58</v>
      </c>
      <c r="AC193">
        <v>1</v>
      </c>
      <c r="AD193" t="s">
        <v>74</v>
      </c>
    </row>
    <row r="194" spans="1:30" x14ac:dyDescent="0.3">
      <c r="A194" t="s">
        <v>5611</v>
      </c>
      <c r="B194" t="s">
        <v>54</v>
      </c>
      <c r="C194">
        <v>493849</v>
      </c>
      <c r="D194">
        <v>838.25</v>
      </c>
      <c r="E194" s="1">
        <v>43058</v>
      </c>
      <c r="F194" s="1">
        <v>44136</v>
      </c>
      <c r="G194" t="s">
        <v>40</v>
      </c>
      <c r="H194" t="s">
        <v>80</v>
      </c>
      <c r="I194" t="s">
        <v>5607</v>
      </c>
      <c r="J194">
        <v>1078</v>
      </c>
      <c r="K194" t="s">
        <v>100</v>
      </c>
      <c r="L194">
        <v>1</v>
      </c>
      <c r="M194" t="s">
        <v>5608</v>
      </c>
      <c r="N194" t="s">
        <v>60</v>
      </c>
      <c r="O194">
        <v>24</v>
      </c>
      <c r="P194" t="s">
        <v>5609</v>
      </c>
      <c r="Q194" t="s">
        <v>87</v>
      </c>
      <c r="R194" t="s">
        <v>5610</v>
      </c>
      <c r="S194" t="s">
        <v>67</v>
      </c>
      <c r="T194">
        <v>0</v>
      </c>
      <c r="U194">
        <v>0</v>
      </c>
      <c r="V194" t="s">
        <v>68</v>
      </c>
      <c r="W194" t="s">
        <v>5612</v>
      </c>
      <c r="X194" t="s">
        <v>57</v>
      </c>
      <c r="Y194">
        <v>39</v>
      </c>
      <c r="Z194">
        <v>70</v>
      </c>
      <c r="AA194">
        <v>1</v>
      </c>
      <c r="AB194" t="s">
        <v>58</v>
      </c>
      <c r="AC194">
        <v>1</v>
      </c>
      <c r="AD194" t="s">
        <v>59</v>
      </c>
    </row>
    <row r="195" spans="1:30" x14ac:dyDescent="0.3">
      <c r="A195" t="s">
        <v>4699</v>
      </c>
      <c r="B195" t="s">
        <v>54</v>
      </c>
      <c r="C195">
        <v>445568</v>
      </c>
      <c r="D195">
        <v>131.13999999999999</v>
      </c>
      <c r="E195" s="1">
        <v>42000</v>
      </c>
      <c r="F195" s="1">
        <v>44463</v>
      </c>
      <c r="G195" t="s">
        <v>103</v>
      </c>
      <c r="H195" t="s">
        <v>41</v>
      </c>
      <c r="I195" t="s">
        <v>4696</v>
      </c>
      <c r="J195">
        <v>2463</v>
      </c>
      <c r="K195" t="s">
        <v>42</v>
      </c>
      <c r="L195">
        <v>0</v>
      </c>
      <c r="M195" t="s">
        <v>4697</v>
      </c>
      <c r="N195" t="s">
        <v>60</v>
      </c>
      <c r="O195">
        <v>42</v>
      </c>
      <c r="P195" t="s">
        <v>735</v>
      </c>
      <c r="Q195" t="s">
        <v>62</v>
      </c>
      <c r="R195" t="s">
        <v>4698</v>
      </c>
      <c r="S195" t="s">
        <v>89</v>
      </c>
      <c r="T195">
        <v>0</v>
      </c>
      <c r="U195">
        <v>0</v>
      </c>
      <c r="V195" t="s">
        <v>90</v>
      </c>
      <c r="W195" t="s">
        <v>4700</v>
      </c>
      <c r="X195" t="s">
        <v>72</v>
      </c>
      <c r="Y195">
        <v>29</v>
      </c>
      <c r="Z195">
        <v>80</v>
      </c>
      <c r="AA195">
        <v>1</v>
      </c>
      <c r="AB195" t="s">
        <v>58</v>
      </c>
      <c r="AC195">
        <v>1</v>
      </c>
      <c r="AD195" t="s">
        <v>74</v>
      </c>
    </row>
    <row r="196" spans="1:30" x14ac:dyDescent="0.3">
      <c r="A196" t="s">
        <v>17673</v>
      </c>
      <c r="B196" t="s">
        <v>39</v>
      </c>
      <c r="C196">
        <v>412837</v>
      </c>
      <c r="D196">
        <v>186.64</v>
      </c>
      <c r="E196" s="1">
        <v>43339</v>
      </c>
      <c r="F196" s="1">
        <v>45697</v>
      </c>
      <c r="G196" t="s">
        <v>40</v>
      </c>
      <c r="H196" t="s">
        <v>41</v>
      </c>
      <c r="I196" t="s">
        <v>17670</v>
      </c>
      <c r="J196">
        <v>2358</v>
      </c>
      <c r="K196" t="s">
        <v>42</v>
      </c>
      <c r="L196">
        <v>0</v>
      </c>
      <c r="M196" t="s">
        <v>17671</v>
      </c>
      <c r="N196" t="s">
        <v>49</v>
      </c>
      <c r="O196">
        <v>79</v>
      </c>
      <c r="P196" t="s">
        <v>970</v>
      </c>
      <c r="Q196" t="s">
        <v>62</v>
      </c>
      <c r="R196" t="s">
        <v>17672</v>
      </c>
      <c r="S196" t="s">
        <v>36</v>
      </c>
      <c r="T196">
        <v>0</v>
      </c>
      <c r="U196">
        <v>1</v>
      </c>
      <c r="V196" t="s">
        <v>37</v>
      </c>
      <c r="W196" t="s">
        <v>17674</v>
      </c>
      <c r="X196" t="s">
        <v>44</v>
      </c>
      <c r="Y196">
        <v>40</v>
      </c>
      <c r="Z196">
        <v>76</v>
      </c>
      <c r="AA196">
        <v>1</v>
      </c>
      <c r="AB196" t="s">
        <v>58</v>
      </c>
      <c r="AC196">
        <v>1</v>
      </c>
      <c r="AD196" t="s">
        <v>46</v>
      </c>
    </row>
    <row r="197" spans="1:30" x14ac:dyDescent="0.3">
      <c r="A197" t="s">
        <v>5247</v>
      </c>
      <c r="B197" t="s">
        <v>39</v>
      </c>
      <c r="C197">
        <v>173862</v>
      </c>
      <c r="D197">
        <v>796.34</v>
      </c>
      <c r="E197" s="1">
        <v>44520</v>
      </c>
      <c r="F197" s="1">
        <v>46001</v>
      </c>
      <c r="G197" t="s">
        <v>99</v>
      </c>
      <c r="H197" t="s">
        <v>80</v>
      </c>
      <c r="I197" t="s">
        <v>5244</v>
      </c>
      <c r="J197">
        <v>1481</v>
      </c>
      <c r="K197" t="s">
        <v>42</v>
      </c>
      <c r="L197">
        <v>1</v>
      </c>
      <c r="M197" t="s">
        <v>5245</v>
      </c>
      <c r="N197" t="s">
        <v>60</v>
      </c>
      <c r="O197">
        <v>80</v>
      </c>
      <c r="P197" t="s">
        <v>4033</v>
      </c>
      <c r="Q197" t="s">
        <v>51</v>
      </c>
      <c r="R197" t="s">
        <v>5246</v>
      </c>
      <c r="S197" t="s">
        <v>36</v>
      </c>
      <c r="T197">
        <v>0</v>
      </c>
      <c r="U197">
        <v>1</v>
      </c>
      <c r="V197" t="s">
        <v>37</v>
      </c>
      <c r="W197" t="s">
        <v>5248</v>
      </c>
      <c r="X197" t="s">
        <v>44</v>
      </c>
      <c r="Y197">
        <v>6</v>
      </c>
      <c r="Z197">
        <v>79</v>
      </c>
      <c r="AA197">
        <v>1</v>
      </c>
      <c r="AB197" t="s">
        <v>58</v>
      </c>
      <c r="AC197">
        <v>1</v>
      </c>
      <c r="AD197" t="s">
        <v>46</v>
      </c>
    </row>
    <row r="198" spans="1:30" x14ac:dyDescent="0.3">
      <c r="A198" t="s">
        <v>17784</v>
      </c>
      <c r="B198" t="s">
        <v>54</v>
      </c>
      <c r="C198">
        <v>170586</v>
      </c>
      <c r="D198">
        <v>1546.55</v>
      </c>
      <c r="E198" s="1">
        <v>44360</v>
      </c>
      <c r="F198" s="1">
        <v>47259</v>
      </c>
      <c r="G198" t="s">
        <v>40</v>
      </c>
      <c r="H198" t="s">
        <v>80</v>
      </c>
      <c r="I198" t="s">
        <v>17782</v>
      </c>
      <c r="J198">
        <v>2899</v>
      </c>
      <c r="K198" t="s">
        <v>42</v>
      </c>
      <c r="L198">
        <v>1</v>
      </c>
      <c r="M198" t="s">
        <v>2192</v>
      </c>
      <c r="N198" t="s">
        <v>32</v>
      </c>
      <c r="O198">
        <v>20</v>
      </c>
      <c r="P198" t="s">
        <v>2363</v>
      </c>
      <c r="Q198" t="s">
        <v>34</v>
      </c>
      <c r="R198" t="s">
        <v>17783</v>
      </c>
      <c r="S198" t="s">
        <v>67</v>
      </c>
      <c r="T198">
        <v>1</v>
      </c>
      <c r="U198">
        <v>0</v>
      </c>
      <c r="V198" t="s">
        <v>68</v>
      </c>
      <c r="W198" t="s">
        <v>17785</v>
      </c>
      <c r="X198" t="s">
        <v>72</v>
      </c>
      <c r="Y198">
        <v>42</v>
      </c>
      <c r="Z198">
        <v>89</v>
      </c>
      <c r="AA198">
        <v>1</v>
      </c>
      <c r="AB198" t="s">
        <v>58</v>
      </c>
      <c r="AC198">
        <v>1</v>
      </c>
      <c r="AD198" t="s">
        <v>74</v>
      </c>
    </row>
    <row r="199" spans="1:30" x14ac:dyDescent="0.3">
      <c r="A199" t="s">
        <v>3565</v>
      </c>
      <c r="B199" t="s">
        <v>118</v>
      </c>
      <c r="C199">
        <v>252855</v>
      </c>
      <c r="D199">
        <v>302.5</v>
      </c>
      <c r="E199" s="1">
        <v>42541</v>
      </c>
      <c r="F199" s="1">
        <v>43292</v>
      </c>
      <c r="G199" t="s">
        <v>40</v>
      </c>
      <c r="H199" t="s">
        <v>55</v>
      </c>
      <c r="I199" t="s">
        <v>3562</v>
      </c>
      <c r="J199">
        <v>751</v>
      </c>
      <c r="K199" t="s">
        <v>100</v>
      </c>
      <c r="L199">
        <v>0</v>
      </c>
      <c r="M199" t="s">
        <v>3563</v>
      </c>
      <c r="N199" t="s">
        <v>49</v>
      </c>
      <c r="O199">
        <v>47</v>
      </c>
      <c r="P199" t="s">
        <v>1461</v>
      </c>
      <c r="Q199" t="s">
        <v>34</v>
      </c>
      <c r="R199" t="s">
        <v>3564</v>
      </c>
      <c r="S199" t="s">
        <v>97</v>
      </c>
      <c r="T199">
        <v>1</v>
      </c>
      <c r="U199">
        <v>0</v>
      </c>
      <c r="V199" t="s">
        <v>90</v>
      </c>
      <c r="W199" t="s">
        <v>3566</v>
      </c>
      <c r="X199" t="s">
        <v>44</v>
      </c>
      <c r="Y199">
        <v>26</v>
      </c>
      <c r="Z199">
        <v>54</v>
      </c>
      <c r="AA199">
        <v>0</v>
      </c>
      <c r="AB199" t="s">
        <v>45</v>
      </c>
      <c r="AC199">
        <v>0</v>
      </c>
      <c r="AD199" t="s">
        <v>46</v>
      </c>
    </row>
    <row r="200" spans="1:30" x14ac:dyDescent="0.3">
      <c r="A200" t="s">
        <v>19393</v>
      </c>
      <c r="B200" t="s">
        <v>70</v>
      </c>
      <c r="C200">
        <v>253055</v>
      </c>
      <c r="D200">
        <v>1559.22</v>
      </c>
      <c r="E200" s="1">
        <v>44400</v>
      </c>
      <c r="F200" s="1">
        <v>44890</v>
      </c>
      <c r="G200" t="s">
        <v>99</v>
      </c>
      <c r="H200" t="s">
        <v>41</v>
      </c>
      <c r="I200" t="s">
        <v>19390</v>
      </c>
      <c r="J200">
        <v>490</v>
      </c>
      <c r="K200" t="s">
        <v>100</v>
      </c>
      <c r="L200">
        <v>0</v>
      </c>
      <c r="M200" t="s">
        <v>19391</v>
      </c>
      <c r="N200" t="s">
        <v>32</v>
      </c>
      <c r="O200">
        <v>42</v>
      </c>
      <c r="P200" t="s">
        <v>3714</v>
      </c>
      <c r="Q200" t="s">
        <v>34</v>
      </c>
      <c r="R200" t="s">
        <v>19392</v>
      </c>
      <c r="S200" t="s">
        <v>89</v>
      </c>
      <c r="T200">
        <v>1</v>
      </c>
      <c r="U200">
        <v>0</v>
      </c>
      <c r="V200" t="s">
        <v>90</v>
      </c>
      <c r="W200" t="s">
        <v>19394</v>
      </c>
      <c r="X200" t="s">
        <v>57</v>
      </c>
      <c r="Y200">
        <v>0</v>
      </c>
      <c r="Z200">
        <v>28</v>
      </c>
      <c r="AA200">
        <v>0</v>
      </c>
      <c r="AB200" t="s">
        <v>73</v>
      </c>
      <c r="AC200">
        <v>0</v>
      </c>
      <c r="AD200" t="s">
        <v>59</v>
      </c>
    </row>
    <row r="201" spans="1:30" x14ac:dyDescent="0.3">
      <c r="A201" t="s">
        <v>15643</v>
      </c>
      <c r="B201" t="s">
        <v>54</v>
      </c>
      <c r="C201">
        <v>322411</v>
      </c>
      <c r="D201">
        <v>1005.36</v>
      </c>
      <c r="E201" s="1">
        <v>45193</v>
      </c>
      <c r="F201" s="1">
        <v>48801</v>
      </c>
      <c r="G201" t="s">
        <v>40</v>
      </c>
      <c r="H201" t="s">
        <v>80</v>
      </c>
      <c r="I201" t="s">
        <v>15640</v>
      </c>
      <c r="J201">
        <v>3608</v>
      </c>
      <c r="K201" t="s">
        <v>42</v>
      </c>
      <c r="L201">
        <v>1</v>
      </c>
      <c r="M201" t="s">
        <v>15641</v>
      </c>
      <c r="N201" t="s">
        <v>49</v>
      </c>
      <c r="O201">
        <v>55</v>
      </c>
      <c r="P201" t="s">
        <v>619</v>
      </c>
      <c r="Q201" t="s">
        <v>51</v>
      </c>
      <c r="R201" t="s">
        <v>15642</v>
      </c>
      <c r="S201" t="s">
        <v>97</v>
      </c>
      <c r="T201">
        <v>0</v>
      </c>
      <c r="U201">
        <v>0</v>
      </c>
      <c r="V201" t="s">
        <v>37</v>
      </c>
      <c r="W201" t="s">
        <v>15644</v>
      </c>
      <c r="X201" t="s">
        <v>72</v>
      </c>
      <c r="Y201">
        <v>19</v>
      </c>
      <c r="Z201">
        <v>19</v>
      </c>
      <c r="AA201">
        <v>0</v>
      </c>
      <c r="AB201" t="s">
        <v>73</v>
      </c>
      <c r="AC201">
        <v>0</v>
      </c>
      <c r="AD201" t="s">
        <v>74</v>
      </c>
    </row>
    <row r="202" spans="1:30" x14ac:dyDescent="0.3">
      <c r="A202" t="s">
        <v>1702</v>
      </c>
      <c r="B202" t="s">
        <v>118</v>
      </c>
      <c r="C202">
        <v>476816</v>
      </c>
      <c r="D202">
        <v>1895.29</v>
      </c>
      <c r="E202" s="1">
        <v>42101</v>
      </c>
      <c r="F202" s="1">
        <v>42908</v>
      </c>
      <c r="G202" t="s">
        <v>40</v>
      </c>
      <c r="H202" t="s">
        <v>80</v>
      </c>
      <c r="I202" t="s">
        <v>1698</v>
      </c>
      <c r="J202">
        <v>807</v>
      </c>
      <c r="K202" t="s">
        <v>100</v>
      </c>
      <c r="L202">
        <v>1</v>
      </c>
      <c r="M202" t="s">
        <v>1699</v>
      </c>
      <c r="N202" t="s">
        <v>32</v>
      </c>
      <c r="O202">
        <v>62</v>
      </c>
      <c r="P202" t="s">
        <v>1700</v>
      </c>
      <c r="Q202" t="s">
        <v>51</v>
      </c>
      <c r="R202" t="s">
        <v>1701</v>
      </c>
      <c r="S202" t="s">
        <v>36</v>
      </c>
      <c r="T202">
        <v>0</v>
      </c>
      <c r="U202">
        <v>1</v>
      </c>
      <c r="V202" t="s">
        <v>37</v>
      </c>
      <c r="W202" t="s">
        <v>1703</v>
      </c>
      <c r="X202" t="s">
        <v>57</v>
      </c>
      <c r="Y202">
        <v>23</v>
      </c>
      <c r="Z202">
        <v>24</v>
      </c>
      <c r="AA202">
        <v>0</v>
      </c>
      <c r="AB202" t="s">
        <v>73</v>
      </c>
      <c r="AC202">
        <v>0</v>
      </c>
      <c r="AD202" t="s">
        <v>59</v>
      </c>
    </row>
    <row r="203" spans="1:30" x14ac:dyDescent="0.3">
      <c r="A203" t="s">
        <v>17953</v>
      </c>
      <c r="B203" t="s">
        <v>118</v>
      </c>
      <c r="C203">
        <v>387265</v>
      </c>
      <c r="D203">
        <v>1955.95</v>
      </c>
      <c r="E203" s="1">
        <v>44627</v>
      </c>
      <c r="F203" s="1">
        <v>45826</v>
      </c>
      <c r="G203" t="s">
        <v>40</v>
      </c>
      <c r="H203" t="s">
        <v>55</v>
      </c>
      <c r="I203" t="s">
        <v>17950</v>
      </c>
      <c r="J203">
        <v>1199</v>
      </c>
      <c r="K203" t="s">
        <v>42</v>
      </c>
      <c r="L203">
        <v>0</v>
      </c>
      <c r="M203" t="s">
        <v>17951</v>
      </c>
      <c r="N203" t="s">
        <v>32</v>
      </c>
      <c r="O203">
        <v>30</v>
      </c>
      <c r="P203" t="s">
        <v>8241</v>
      </c>
      <c r="Q203" t="s">
        <v>87</v>
      </c>
      <c r="R203" t="s">
        <v>17952</v>
      </c>
      <c r="S203" t="s">
        <v>109</v>
      </c>
      <c r="T203">
        <v>0</v>
      </c>
      <c r="U203">
        <v>0</v>
      </c>
      <c r="V203" t="s">
        <v>68</v>
      </c>
      <c r="W203" t="s">
        <v>17954</v>
      </c>
      <c r="X203" t="s">
        <v>57</v>
      </c>
      <c r="Y203">
        <v>15</v>
      </c>
      <c r="Z203">
        <v>4</v>
      </c>
      <c r="AA203">
        <v>0</v>
      </c>
      <c r="AB203" t="s">
        <v>73</v>
      </c>
      <c r="AC203">
        <v>0</v>
      </c>
      <c r="AD203" t="s">
        <v>59</v>
      </c>
    </row>
    <row r="204" spans="1:30" x14ac:dyDescent="0.3">
      <c r="A204" t="s">
        <v>19064</v>
      </c>
      <c r="B204" t="s">
        <v>70</v>
      </c>
      <c r="C204">
        <v>224029</v>
      </c>
      <c r="D204">
        <v>654.53</v>
      </c>
      <c r="E204" s="1">
        <v>43400</v>
      </c>
      <c r="F204" s="1">
        <v>46531</v>
      </c>
      <c r="G204" t="s">
        <v>40</v>
      </c>
      <c r="H204" t="s">
        <v>55</v>
      </c>
      <c r="I204" t="s">
        <v>19061</v>
      </c>
      <c r="J204">
        <v>3131</v>
      </c>
      <c r="K204" t="s">
        <v>42</v>
      </c>
      <c r="L204">
        <v>0</v>
      </c>
      <c r="M204" t="s">
        <v>19062</v>
      </c>
      <c r="N204" t="s">
        <v>60</v>
      </c>
      <c r="O204">
        <v>38</v>
      </c>
      <c r="P204" t="s">
        <v>3580</v>
      </c>
      <c r="Q204" t="s">
        <v>62</v>
      </c>
      <c r="R204" t="s">
        <v>19063</v>
      </c>
      <c r="S204" t="s">
        <v>89</v>
      </c>
      <c r="T204">
        <v>0</v>
      </c>
      <c r="U204">
        <v>0</v>
      </c>
      <c r="V204" t="s">
        <v>90</v>
      </c>
      <c r="W204" t="s">
        <v>19065</v>
      </c>
      <c r="X204" t="s">
        <v>57</v>
      </c>
      <c r="Y204">
        <v>45</v>
      </c>
      <c r="Z204">
        <v>7</v>
      </c>
      <c r="AA204">
        <v>0</v>
      </c>
      <c r="AB204" t="s">
        <v>73</v>
      </c>
      <c r="AC204">
        <v>0</v>
      </c>
      <c r="AD204" t="s">
        <v>59</v>
      </c>
    </row>
    <row r="205" spans="1:30" x14ac:dyDescent="0.3">
      <c r="A205" t="s">
        <v>15286</v>
      </c>
      <c r="B205" t="s">
        <v>39</v>
      </c>
      <c r="C205">
        <v>217324</v>
      </c>
      <c r="D205">
        <v>1178.78</v>
      </c>
      <c r="E205" s="1">
        <v>44733</v>
      </c>
      <c r="F205" s="1">
        <v>47528</v>
      </c>
      <c r="G205" t="s">
        <v>99</v>
      </c>
      <c r="H205" t="s">
        <v>41</v>
      </c>
      <c r="I205" t="s">
        <v>15283</v>
      </c>
      <c r="J205">
        <v>2795</v>
      </c>
      <c r="K205" t="s">
        <v>42</v>
      </c>
      <c r="L205">
        <v>0</v>
      </c>
      <c r="M205" t="s">
        <v>15284</v>
      </c>
      <c r="N205" t="s">
        <v>32</v>
      </c>
      <c r="O205">
        <v>33</v>
      </c>
      <c r="P205" t="s">
        <v>175</v>
      </c>
      <c r="Q205" t="s">
        <v>62</v>
      </c>
      <c r="R205" t="s">
        <v>15285</v>
      </c>
      <c r="S205" t="s">
        <v>109</v>
      </c>
      <c r="T205">
        <v>0</v>
      </c>
      <c r="U205">
        <v>0</v>
      </c>
      <c r="V205" t="s">
        <v>90</v>
      </c>
      <c r="W205" t="s">
        <v>15287</v>
      </c>
      <c r="X205" t="s">
        <v>57</v>
      </c>
      <c r="Y205">
        <v>1</v>
      </c>
      <c r="Z205">
        <v>38</v>
      </c>
      <c r="AA205">
        <v>0</v>
      </c>
      <c r="AB205" t="s">
        <v>45</v>
      </c>
      <c r="AC205">
        <v>0</v>
      </c>
      <c r="AD205" t="s">
        <v>59</v>
      </c>
    </row>
    <row r="206" spans="1:30" x14ac:dyDescent="0.3">
      <c r="A206" t="s">
        <v>12407</v>
      </c>
      <c r="B206" t="s">
        <v>39</v>
      </c>
      <c r="C206">
        <v>498524</v>
      </c>
      <c r="D206">
        <v>1926.13</v>
      </c>
      <c r="E206" s="1">
        <v>45547</v>
      </c>
      <c r="F206" s="1">
        <v>46637</v>
      </c>
      <c r="G206" t="s">
        <v>103</v>
      </c>
      <c r="H206" t="s">
        <v>41</v>
      </c>
      <c r="I206" t="s">
        <v>12404</v>
      </c>
      <c r="J206">
        <v>1090</v>
      </c>
      <c r="K206" t="s">
        <v>100</v>
      </c>
      <c r="L206">
        <v>0</v>
      </c>
      <c r="M206" t="s">
        <v>12405</v>
      </c>
      <c r="N206" t="s">
        <v>49</v>
      </c>
      <c r="O206">
        <v>72</v>
      </c>
      <c r="P206" t="s">
        <v>667</v>
      </c>
      <c r="Q206" t="s">
        <v>34</v>
      </c>
      <c r="R206" t="s">
        <v>12406</v>
      </c>
      <c r="S206" t="s">
        <v>36</v>
      </c>
      <c r="T206">
        <v>1</v>
      </c>
      <c r="U206">
        <v>1</v>
      </c>
      <c r="V206" t="s">
        <v>37</v>
      </c>
      <c r="W206" t="s">
        <v>12408</v>
      </c>
      <c r="X206" t="s">
        <v>44</v>
      </c>
      <c r="Y206">
        <v>3</v>
      </c>
      <c r="Z206">
        <v>53</v>
      </c>
      <c r="AA206">
        <v>0</v>
      </c>
      <c r="AB206" t="s">
        <v>45</v>
      </c>
      <c r="AC206">
        <v>0</v>
      </c>
      <c r="AD206" t="s">
        <v>46</v>
      </c>
    </row>
    <row r="207" spans="1:30" x14ac:dyDescent="0.3">
      <c r="A207" t="s">
        <v>9981</v>
      </c>
      <c r="B207" t="s">
        <v>54</v>
      </c>
      <c r="C207">
        <v>171074</v>
      </c>
      <c r="D207">
        <v>1616.33</v>
      </c>
      <c r="E207" s="1">
        <v>44046</v>
      </c>
      <c r="F207" s="1">
        <v>46816</v>
      </c>
      <c r="G207" t="s">
        <v>99</v>
      </c>
      <c r="H207" t="s">
        <v>55</v>
      </c>
      <c r="I207" t="s">
        <v>9978</v>
      </c>
      <c r="J207">
        <v>2770</v>
      </c>
      <c r="K207" t="s">
        <v>42</v>
      </c>
      <c r="L207">
        <v>0</v>
      </c>
      <c r="M207" t="s">
        <v>9979</v>
      </c>
      <c r="N207" t="s">
        <v>32</v>
      </c>
      <c r="O207">
        <v>41</v>
      </c>
      <c r="P207" t="s">
        <v>192</v>
      </c>
      <c r="Q207" t="s">
        <v>34</v>
      </c>
      <c r="R207" t="s">
        <v>9980</v>
      </c>
      <c r="S207" t="s">
        <v>89</v>
      </c>
      <c r="T207">
        <v>1</v>
      </c>
      <c r="U207">
        <v>0</v>
      </c>
      <c r="V207" t="s">
        <v>90</v>
      </c>
      <c r="W207" t="s">
        <v>9982</v>
      </c>
      <c r="X207" t="s">
        <v>57</v>
      </c>
      <c r="Y207">
        <v>18</v>
      </c>
      <c r="Z207">
        <v>69</v>
      </c>
      <c r="AA207">
        <v>0</v>
      </c>
      <c r="AB207" t="s">
        <v>58</v>
      </c>
      <c r="AC207">
        <v>0</v>
      </c>
      <c r="AD207" t="s">
        <v>59</v>
      </c>
    </row>
    <row r="208" spans="1:30" x14ac:dyDescent="0.3">
      <c r="A208" t="s">
        <v>14192</v>
      </c>
      <c r="B208" t="s">
        <v>118</v>
      </c>
      <c r="C208">
        <v>60223</v>
      </c>
      <c r="D208">
        <v>675.97</v>
      </c>
      <c r="E208" s="1">
        <v>44421</v>
      </c>
      <c r="F208" s="1">
        <v>45799</v>
      </c>
      <c r="G208" t="s">
        <v>103</v>
      </c>
      <c r="H208" t="s">
        <v>55</v>
      </c>
      <c r="I208" t="s">
        <v>14189</v>
      </c>
      <c r="J208">
        <v>1378</v>
      </c>
      <c r="K208" t="s">
        <v>42</v>
      </c>
      <c r="L208">
        <v>0</v>
      </c>
      <c r="M208" t="s">
        <v>14190</v>
      </c>
      <c r="N208" t="s">
        <v>49</v>
      </c>
      <c r="O208">
        <v>35</v>
      </c>
      <c r="P208" t="s">
        <v>599</v>
      </c>
      <c r="Q208" t="s">
        <v>34</v>
      </c>
      <c r="R208" t="s">
        <v>14191</v>
      </c>
      <c r="S208" t="s">
        <v>109</v>
      </c>
      <c r="T208">
        <v>1</v>
      </c>
      <c r="U208">
        <v>0</v>
      </c>
      <c r="V208" t="s">
        <v>90</v>
      </c>
      <c r="W208" t="s">
        <v>14193</v>
      </c>
      <c r="X208" t="s">
        <v>72</v>
      </c>
      <c r="Y208">
        <v>31</v>
      </c>
      <c r="Z208">
        <v>53</v>
      </c>
      <c r="AA208">
        <v>0</v>
      </c>
      <c r="AB208" t="s">
        <v>45</v>
      </c>
      <c r="AC208">
        <v>0</v>
      </c>
      <c r="AD208" t="s">
        <v>74</v>
      </c>
    </row>
    <row r="209" spans="1:30" x14ac:dyDescent="0.3">
      <c r="A209" t="s">
        <v>15332</v>
      </c>
      <c r="B209" t="s">
        <v>39</v>
      </c>
      <c r="C209">
        <v>154435</v>
      </c>
      <c r="D209">
        <v>1893.11</v>
      </c>
      <c r="E209" s="1">
        <v>44722</v>
      </c>
      <c r="F209" s="1">
        <v>46081</v>
      </c>
      <c r="G209" t="s">
        <v>99</v>
      </c>
      <c r="H209" t="s">
        <v>41</v>
      </c>
      <c r="I209" t="s">
        <v>15329</v>
      </c>
      <c r="J209">
        <v>1359</v>
      </c>
      <c r="K209" t="s">
        <v>42</v>
      </c>
      <c r="L209">
        <v>0</v>
      </c>
      <c r="M209" t="s">
        <v>15330</v>
      </c>
      <c r="N209" t="s">
        <v>32</v>
      </c>
      <c r="O209">
        <v>32</v>
      </c>
      <c r="P209" t="s">
        <v>3112</v>
      </c>
      <c r="Q209" t="s">
        <v>34</v>
      </c>
      <c r="R209" t="s">
        <v>15331</v>
      </c>
      <c r="S209" t="s">
        <v>109</v>
      </c>
      <c r="T209">
        <v>1</v>
      </c>
      <c r="U209">
        <v>0</v>
      </c>
      <c r="V209" t="s">
        <v>90</v>
      </c>
      <c r="W209" t="s">
        <v>15333</v>
      </c>
      <c r="X209" t="s">
        <v>72</v>
      </c>
      <c r="Y209">
        <v>11</v>
      </c>
      <c r="Z209">
        <v>90</v>
      </c>
      <c r="AA209">
        <v>1</v>
      </c>
      <c r="AB209" t="s">
        <v>58</v>
      </c>
      <c r="AC209">
        <v>1</v>
      </c>
      <c r="AD209" t="s">
        <v>74</v>
      </c>
    </row>
    <row r="210" spans="1:30" x14ac:dyDescent="0.3">
      <c r="A210" t="s">
        <v>1599</v>
      </c>
      <c r="B210" t="s">
        <v>70</v>
      </c>
      <c r="C210">
        <v>357459</v>
      </c>
      <c r="D210">
        <v>1979.12</v>
      </c>
      <c r="E210" s="1">
        <v>44343</v>
      </c>
      <c r="F210" s="1">
        <v>45901</v>
      </c>
      <c r="G210" t="s">
        <v>40</v>
      </c>
      <c r="H210" t="s">
        <v>80</v>
      </c>
      <c r="I210" t="s">
        <v>1595</v>
      </c>
      <c r="J210">
        <v>1558</v>
      </c>
      <c r="K210" t="s">
        <v>42</v>
      </c>
      <c r="L210">
        <v>1</v>
      </c>
      <c r="M210" t="s">
        <v>1596</v>
      </c>
      <c r="N210" t="s">
        <v>32</v>
      </c>
      <c r="O210">
        <v>50</v>
      </c>
      <c r="P210" t="s">
        <v>1597</v>
      </c>
      <c r="Q210" t="s">
        <v>87</v>
      </c>
      <c r="R210" t="s">
        <v>1598</v>
      </c>
      <c r="S210" t="s">
        <v>97</v>
      </c>
      <c r="T210">
        <v>0</v>
      </c>
      <c r="U210">
        <v>0</v>
      </c>
      <c r="V210" t="s">
        <v>90</v>
      </c>
      <c r="W210" t="s">
        <v>1600</v>
      </c>
      <c r="X210" t="s">
        <v>72</v>
      </c>
      <c r="Y210">
        <v>17</v>
      </c>
      <c r="Z210">
        <v>24</v>
      </c>
      <c r="AA210">
        <v>0</v>
      </c>
      <c r="AB210" t="s">
        <v>73</v>
      </c>
      <c r="AC210">
        <v>0</v>
      </c>
      <c r="AD210" t="s">
        <v>74</v>
      </c>
    </row>
    <row r="211" spans="1:30" x14ac:dyDescent="0.3">
      <c r="A211" t="s">
        <v>9070</v>
      </c>
      <c r="B211" t="s">
        <v>118</v>
      </c>
      <c r="C211">
        <v>335760</v>
      </c>
      <c r="D211">
        <v>716.72</v>
      </c>
      <c r="E211" s="1">
        <v>43105</v>
      </c>
      <c r="F211" s="1">
        <v>45875</v>
      </c>
      <c r="G211" t="s">
        <v>99</v>
      </c>
      <c r="H211" t="s">
        <v>41</v>
      </c>
      <c r="I211" t="s">
        <v>9067</v>
      </c>
      <c r="J211">
        <v>2770</v>
      </c>
      <c r="K211" t="s">
        <v>42</v>
      </c>
      <c r="L211">
        <v>0</v>
      </c>
      <c r="M211" t="s">
        <v>9068</v>
      </c>
      <c r="N211" t="s">
        <v>49</v>
      </c>
      <c r="O211">
        <v>18</v>
      </c>
      <c r="P211" t="s">
        <v>5401</v>
      </c>
      <c r="Q211" t="s">
        <v>51</v>
      </c>
      <c r="R211" t="s">
        <v>9069</v>
      </c>
      <c r="S211" t="s">
        <v>67</v>
      </c>
      <c r="T211">
        <v>0</v>
      </c>
      <c r="U211">
        <v>0</v>
      </c>
      <c r="V211" t="s">
        <v>68</v>
      </c>
      <c r="W211" t="s">
        <v>9071</v>
      </c>
      <c r="X211" t="s">
        <v>44</v>
      </c>
      <c r="Y211">
        <v>24</v>
      </c>
      <c r="Z211">
        <v>20</v>
      </c>
      <c r="AA211">
        <v>0</v>
      </c>
      <c r="AB211" t="s">
        <v>73</v>
      </c>
      <c r="AC211">
        <v>0</v>
      </c>
      <c r="AD211" t="s">
        <v>46</v>
      </c>
    </row>
    <row r="212" spans="1:30" x14ac:dyDescent="0.3">
      <c r="A212" t="s">
        <v>3727</v>
      </c>
      <c r="B212" t="s">
        <v>54</v>
      </c>
      <c r="C212">
        <v>49582</v>
      </c>
      <c r="D212">
        <v>1063.3</v>
      </c>
      <c r="E212" s="1">
        <v>42136</v>
      </c>
      <c r="F212" s="1">
        <v>45258</v>
      </c>
      <c r="G212" t="s">
        <v>103</v>
      </c>
      <c r="H212" t="s">
        <v>41</v>
      </c>
      <c r="I212" t="s">
        <v>3723</v>
      </c>
      <c r="J212">
        <v>3122</v>
      </c>
      <c r="K212" t="s">
        <v>42</v>
      </c>
      <c r="L212">
        <v>0</v>
      </c>
      <c r="M212" t="s">
        <v>3724</v>
      </c>
      <c r="N212" t="s">
        <v>49</v>
      </c>
      <c r="O212">
        <v>82</v>
      </c>
      <c r="P212" t="s">
        <v>3725</v>
      </c>
      <c r="Q212" t="s">
        <v>34</v>
      </c>
      <c r="R212" t="s">
        <v>3726</v>
      </c>
      <c r="S212" t="s">
        <v>36</v>
      </c>
      <c r="T212">
        <v>1</v>
      </c>
      <c r="U212">
        <v>1</v>
      </c>
      <c r="V212" t="s">
        <v>37</v>
      </c>
      <c r="W212" t="s">
        <v>3728</v>
      </c>
      <c r="X212" t="s">
        <v>72</v>
      </c>
      <c r="Y212">
        <v>12</v>
      </c>
      <c r="Z212">
        <v>27</v>
      </c>
      <c r="AA212">
        <v>0</v>
      </c>
      <c r="AB212" t="s">
        <v>73</v>
      </c>
      <c r="AC212">
        <v>0</v>
      </c>
      <c r="AD212" t="s">
        <v>74</v>
      </c>
    </row>
    <row r="213" spans="1:30" x14ac:dyDescent="0.3">
      <c r="A213" t="s">
        <v>6416</v>
      </c>
      <c r="B213" t="s">
        <v>118</v>
      </c>
      <c r="C213">
        <v>209384</v>
      </c>
      <c r="D213">
        <v>1635</v>
      </c>
      <c r="E213" s="1">
        <v>45414</v>
      </c>
      <c r="F213" s="1">
        <v>47228</v>
      </c>
      <c r="G213" t="s">
        <v>103</v>
      </c>
      <c r="H213" t="s">
        <v>80</v>
      </c>
      <c r="I213" t="s">
        <v>6413</v>
      </c>
      <c r="J213">
        <v>1814</v>
      </c>
      <c r="K213" t="s">
        <v>42</v>
      </c>
      <c r="L213">
        <v>1</v>
      </c>
      <c r="M213" t="s">
        <v>6414</v>
      </c>
      <c r="N213" t="s">
        <v>32</v>
      </c>
      <c r="O213">
        <v>84</v>
      </c>
      <c r="P213" t="s">
        <v>1075</v>
      </c>
      <c r="Q213" t="s">
        <v>34</v>
      </c>
      <c r="R213" t="s">
        <v>6415</v>
      </c>
      <c r="S213" t="s">
        <v>36</v>
      </c>
      <c r="T213">
        <v>1</v>
      </c>
      <c r="U213">
        <v>1</v>
      </c>
      <c r="V213" t="s">
        <v>37</v>
      </c>
      <c r="W213" t="s">
        <v>6417</v>
      </c>
      <c r="X213" t="s">
        <v>57</v>
      </c>
      <c r="Y213">
        <v>26</v>
      </c>
      <c r="Z213">
        <v>96</v>
      </c>
      <c r="AA213">
        <v>1</v>
      </c>
      <c r="AB213" t="s">
        <v>58</v>
      </c>
      <c r="AC213">
        <v>1</v>
      </c>
      <c r="AD213" t="s">
        <v>59</v>
      </c>
    </row>
    <row r="214" spans="1:30" x14ac:dyDescent="0.3">
      <c r="A214" t="s">
        <v>19572</v>
      </c>
      <c r="B214" t="s">
        <v>54</v>
      </c>
      <c r="C214">
        <v>457671</v>
      </c>
      <c r="D214">
        <v>858.11</v>
      </c>
      <c r="E214" s="1">
        <v>42518</v>
      </c>
      <c r="F214" s="1">
        <v>44993</v>
      </c>
      <c r="G214" t="s">
        <v>103</v>
      </c>
      <c r="H214" t="s">
        <v>80</v>
      </c>
      <c r="I214" t="s">
        <v>19569</v>
      </c>
      <c r="J214">
        <v>2475</v>
      </c>
      <c r="K214" t="s">
        <v>42</v>
      </c>
      <c r="L214">
        <v>1</v>
      </c>
      <c r="M214" t="s">
        <v>19570</v>
      </c>
      <c r="N214" t="s">
        <v>49</v>
      </c>
      <c r="O214">
        <v>62</v>
      </c>
      <c r="P214" t="s">
        <v>228</v>
      </c>
      <c r="Q214" t="s">
        <v>34</v>
      </c>
      <c r="R214" t="s">
        <v>19571</v>
      </c>
      <c r="S214" t="s">
        <v>36</v>
      </c>
      <c r="T214">
        <v>1</v>
      </c>
      <c r="U214">
        <v>1</v>
      </c>
      <c r="V214" t="s">
        <v>37</v>
      </c>
      <c r="W214" t="s">
        <v>19573</v>
      </c>
      <c r="X214" t="s">
        <v>44</v>
      </c>
      <c r="Y214">
        <v>3</v>
      </c>
      <c r="Z214">
        <v>22</v>
      </c>
      <c r="AA214">
        <v>0</v>
      </c>
      <c r="AB214" t="s">
        <v>73</v>
      </c>
      <c r="AC214">
        <v>0</v>
      </c>
      <c r="AD214" t="s">
        <v>46</v>
      </c>
    </row>
    <row r="215" spans="1:30" x14ac:dyDescent="0.3">
      <c r="A215" t="s">
        <v>12207</v>
      </c>
      <c r="B215" t="s">
        <v>54</v>
      </c>
      <c r="C215">
        <v>250248</v>
      </c>
      <c r="D215">
        <v>1596.32</v>
      </c>
      <c r="E215" s="1">
        <v>44107</v>
      </c>
      <c r="F215" s="1">
        <v>45809</v>
      </c>
      <c r="G215" t="s">
        <v>103</v>
      </c>
      <c r="H215" t="s">
        <v>41</v>
      </c>
      <c r="I215" t="s">
        <v>12204</v>
      </c>
      <c r="J215">
        <v>1702</v>
      </c>
      <c r="K215" t="s">
        <v>42</v>
      </c>
      <c r="L215">
        <v>0</v>
      </c>
      <c r="M215" t="s">
        <v>12205</v>
      </c>
      <c r="N215" t="s">
        <v>49</v>
      </c>
      <c r="O215">
        <v>29</v>
      </c>
      <c r="P215" t="s">
        <v>1421</v>
      </c>
      <c r="Q215" t="s">
        <v>62</v>
      </c>
      <c r="R215" t="s">
        <v>12206</v>
      </c>
      <c r="S215" t="s">
        <v>109</v>
      </c>
      <c r="T215">
        <v>0</v>
      </c>
      <c r="U215">
        <v>0</v>
      </c>
      <c r="V215" t="s">
        <v>68</v>
      </c>
      <c r="W215" t="s">
        <v>12208</v>
      </c>
      <c r="X215" t="s">
        <v>44</v>
      </c>
      <c r="Y215">
        <v>38</v>
      </c>
      <c r="Z215">
        <v>73</v>
      </c>
      <c r="AA215">
        <v>1</v>
      </c>
      <c r="AB215" t="s">
        <v>58</v>
      </c>
      <c r="AC215">
        <v>1</v>
      </c>
      <c r="AD215" t="s">
        <v>46</v>
      </c>
    </row>
    <row r="216" spans="1:30" x14ac:dyDescent="0.3">
      <c r="A216" t="s">
        <v>3455</v>
      </c>
      <c r="B216" t="s">
        <v>118</v>
      </c>
      <c r="C216">
        <v>436656</v>
      </c>
      <c r="D216">
        <v>260.41000000000003</v>
      </c>
      <c r="E216" s="1">
        <v>42101</v>
      </c>
      <c r="F216" s="1">
        <v>42717</v>
      </c>
      <c r="G216" t="s">
        <v>99</v>
      </c>
      <c r="H216" t="s">
        <v>80</v>
      </c>
      <c r="I216" t="s">
        <v>3451</v>
      </c>
      <c r="J216">
        <v>616</v>
      </c>
      <c r="K216" t="s">
        <v>100</v>
      </c>
      <c r="L216">
        <v>1</v>
      </c>
      <c r="M216" t="s">
        <v>3452</v>
      </c>
      <c r="N216" t="s">
        <v>60</v>
      </c>
      <c r="O216">
        <v>25</v>
      </c>
      <c r="P216" t="s">
        <v>3453</v>
      </c>
      <c r="Q216" t="s">
        <v>87</v>
      </c>
      <c r="R216" t="s">
        <v>3454</v>
      </c>
      <c r="S216" t="s">
        <v>67</v>
      </c>
      <c r="T216">
        <v>0</v>
      </c>
      <c r="U216">
        <v>0</v>
      </c>
      <c r="V216" t="s">
        <v>68</v>
      </c>
      <c r="W216" t="s">
        <v>3456</v>
      </c>
      <c r="X216" t="s">
        <v>57</v>
      </c>
      <c r="Y216">
        <v>2</v>
      </c>
      <c r="Z216">
        <v>65</v>
      </c>
      <c r="AA216">
        <v>0</v>
      </c>
      <c r="AB216" t="s">
        <v>58</v>
      </c>
      <c r="AC216">
        <v>0</v>
      </c>
      <c r="AD216" t="s">
        <v>59</v>
      </c>
    </row>
    <row r="217" spans="1:30" x14ac:dyDescent="0.3">
      <c r="A217" t="s">
        <v>583</v>
      </c>
      <c r="B217" t="s">
        <v>118</v>
      </c>
      <c r="C217">
        <v>461997</v>
      </c>
      <c r="D217">
        <v>1328.99</v>
      </c>
      <c r="E217" s="1">
        <v>42260</v>
      </c>
      <c r="F217" s="1">
        <v>42649</v>
      </c>
      <c r="G217" t="s">
        <v>40</v>
      </c>
      <c r="H217" t="s">
        <v>41</v>
      </c>
      <c r="I217" t="s">
        <v>579</v>
      </c>
      <c r="J217">
        <v>389</v>
      </c>
      <c r="K217" t="s">
        <v>100</v>
      </c>
      <c r="L217">
        <v>0</v>
      </c>
      <c r="M217" t="s">
        <v>580</v>
      </c>
      <c r="N217" t="s">
        <v>32</v>
      </c>
      <c r="O217">
        <v>21</v>
      </c>
      <c r="P217" t="s">
        <v>581</v>
      </c>
      <c r="Q217" t="s">
        <v>62</v>
      </c>
      <c r="R217" t="s">
        <v>582</v>
      </c>
      <c r="S217" t="s">
        <v>67</v>
      </c>
      <c r="T217">
        <v>0</v>
      </c>
      <c r="U217">
        <v>0</v>
      </c>
      <c r="V217" t="s">
        <v>68</v>
      </c>
      <c r="W217" t="s">
        <v>584</v>
      </c>
      <c r="X217" t="s">
        <v>57</v>
      </c>
      <c r="Y217">
        <v>13</v>
      </c>
      <c r="Z217">
        <v>86</v>
      </c>
      <c r="AA217">
        <v>1</v>
      </c>
      <c r="AB217" t="s">
        <v>58</v>
      </c>
      <c r="AC217">
        <v>1</v>
      </c>
      <c r="AD217" t="s">
        <v>59</v>
      </c>
    </row>
    <row r="218" spans="1:30" x14ac:dyDescent="0.3">
      <c r="A218" t="s">
        <v>5102</v>
      </c>
      <c r="B218" t="s">
        <v>70</v>
      </c>
      <c r="C218">
        <v>312144</v>
      </c>
      <c r="D218">
        <v>322.60000000000002</v>
      </c>
      <c r="E218" s="1">
        <v>42934</v>
      </c>
      <c r="F218" s="1">
        <v>45833</v>
      </c>
      <c r="G218" t="s">
        <v>103</v>
      </c>
      <c r="H218" t="s">
        <v>80</v>
      </c>
      <c r="I218" t="s">
        <v>5099</v>
      </c>
      <c r="J218">
        <v>2899</v>
      </c>
      <c r="K218" t="s">
        <v>42</v>
      </c>
      <c r="L218">
        <v>1</v>
      </c>
      <c r="M218" t="s">
        <v>5100</v>
      </c>
      <c r="N218" t="s">
        <v>49</v>
      </c>
      <c r="O218">
        <v>79</v>
      </c>
      <c r="P218" t="s">
        <v>2387</v>
      </c>
      <c r="Q218" t="s">
        <v>34</v>
      </c>
      <c r="R218" t="s">
        <v>5101</v>
      </c>
      <c r="S218" t="s">
        <v>36</v>
      </c>
      <c r="T218">
        <v>1</v>
      </c>
      <c r="U218">
        <v>1</v>
      </c>
      <c r="V218" t="s">
        <v>37</v>
      </c>
      <c r="W218" t="s">
        <v>5103</v>
      </c>
      <c r="X218" t="s">
        <v>72</v>
      </c>
      <c r="Y218">
        <v>9</v>
      </c>
      <c r="Z218">
        <v>84</v>
      </c>
      <c r="AA218">
        <v>1</v>
      </c>
      <c r="AB218" t="s">
        <v>58</v>
      </c>
      <c r="AC218">
        <v>1</v>
      </c>
      <c r="AD218" t="s">
        <v>74</v>
      </c>
    </row>
    <row r="219" spans="1:30" x14ac:dyDescent="0.3">
      <c r="A219" t="s">
        <v>6937</v>
      </c>
      <c r="B219" t="s">
        <v>70</v>
      </c>
      <c r="C219">
        <v>256949</v>
      </c>
      <c r="D219">
        <v>1429.6</v>
      </c>
      <c r="E219" s="1">
        <v>43510</v>
      </c>
      <c r="F219" s="1">
        <v>46447</v>
      </c>
      <c r="G219" t="s">
        <v>40</v>
      </c>
      <c r="H219" t="s">
        <v>41</v>
      </c>
      <c r="I219" t="s">
        <v>6934</v>
      </c>
      <c r="J219">
        <v>2937</v>
      </c>
      <c r="K219" t="s">
        <v>42</v>
      </c>
      <c r="L219">
        <v>0</v>
      </c>
      <c r="M219" t="s">
        <v>6935</v>
      </c>
      <c r="N219" t="s">
        <v>49</v>
      </c>
      <c r="O219">
        <v>47</v>
      </c>
      <c r="P219" t="s">
        <v>1440</v>
      </c>
      <c r="Q219" t="s">
        <v>62</v>
      </c>
      <c r="R219" t="s">
        <v>6936</v>
      </c>
      <c r="S219" t="s">
        <v>97</v>
      </c>
      <c r="T219">
        <v>0</v>
      </c>
      <c r="U219">
        <v>0</v>
      </c>
      <c r="V219" t="s">
        <v>90</v>
      </c>
      <c r="W219" t="s">
        <v>6938</v>
      </c>
      <c r="X219" t="s">
        <v>44</v>
      </c>
      <c r="Y219">
        <v>37</v>
      </c>
      <c r="Z219">
        <v>98</v>
      </c>
      <c r="AA219">
        <v>1</v>
      </c>
      <c r="AB219" t="s">
        <v>58</v>
      </c>
      <c r="AC219">
        <v>1</v>
      </c>
      <c r="AD219" t="s">
        <v>46</v>
      </c>
    </row>
    <row r="220" spans="1:30" x14ac:dyDescent="0.3">
      <c r="A220" t="s">
        <v>18156</v>
      </c>
      <c r="B220" t="s">
        <v>118</v>
      </c>
      <c r="C220">
        <v>311114</v>
      </c>
      <c r="D220">
        <v>1853.48</v>
      </c>
      <c r="E220" s="1">
        <v>45136</v>
      </c>
      <c r="F220" s="1">
        <v>48779</v>
      </c>
      <c r="G220" t="s">
        <v>103</v>
      </c>
      <c r="H220" t="s">
        <v>41</v>
      </c>
      <c r="I220" t="s">
        <v>18153</v>
      </c>
      <c r="J220">
        <v>3643</v>
      </c>
      <c r="K220" t="s">
        <v>42</v>
      </c>
      <c r="L220">
        <v>0</v>
      </c>
      <c r="M220" t="s">
        <v>18154</v>
      </c>
      <c r="N220" t="s">
        <v>32</v>
      </c>
      <c r="O220">
        <v>34</v>
      </c>
      <c r="P220" t="s">
        <v>372</v>
      </c>
      <c r="Q220" t="s">
        <v>87</v>
      </c>
      <c r="R220" t="s">
        <v>18155</v>
      </c>
      <c r="S220" t="s">
        <v>109</v>
      </c>
      <c r="T220">
        <v>0</v>
      </c>
      <c r="U220">
        <v>0</v>
      </c>
      <c r="V220" t="s">
        <v>90</v>
      </c>
      <c r="W220" t="s">
        <v>18157</v>
      </c>
      <c r="X220" t="s">
        <v>57</v>
      </c>
      <c r="Y220">
        <v>24</v>
      </c>
      <c r="Z220">
        <v>96</v>
      </c>
      <c r="AA220">
        <v>1</v>
      </c>
      <c r="AB220" t="s">
        <v>58</v>
      </c>
      <c r="AC220">
        <v>1</v>
      </c>
      <c r="AD220" t="s">
        <v>59</v>
      </c>
    </row>
    <row r="221" spans="1:30" x14ac:dyDescent="0.3">
      <c r="A221" t="s">
        <v>2391</v>
      </c>
      <c r="B221" t="s">
        <v>118</v>
      </c>
      <c r="C221">
        <v>334368</v>
      </c>
      <c r="D221">
        <v>870.18</v>
      </c>
      <c r="E221" s="1">
        <v>45444</v>
      </c>
      <c r="F221" s="1">
        <v>47985</v>
      </c>
      <c r="G221" t="s">
        <v>99</v>
      </c>
      <c r="H221" t="s">
        <v>55</v>
      </c>
      <c r="I221" t="s">
        <v>2388</v>
      </c>
      <c r="J221">
        <v>2541</v>
      </c>
      <c r="K221" t="s">
        <v>42</v>
      </c>
      <c r="L221">
        <v>0</v>
      </c>
      <c r="M221" t="s">
        <v>2389</v>
      </c>
      <c r="N221" t="s">
        <v>49</v>
      </c>
      <c r="O221">
        <v>33</v>
      </c>
      <c r="P221" t="s">
        <v>1065</v>
      </c>
      <c r="Q221" t="s">
        <v>51</v>
      </c>
      <c r="R221" t="s">
        <v>2390</v>
      </c>
      <c r="S221" t="s">
        <v>109</v>
      </c>
      <c r="T221">
        <v>0</v>
      </c>
      <c r="U221">
        <v>0</v>
      </c>
      <c r="V221" t="s">
        <v>90</v>
      </c>
      <c r="W221" t="s">
        <v>2392</v>
      </c>
      <c r="X221" t="s">
        <v>57</v>
      </c>
      <c r="Y221">
        <v>24</v>
      </c>
      <c r="Z221">
        <v>15</v>
      </c>
      <c r="AA221">
        <v>0</v>
      </c>
      <c r="AB221" t="s">
        <v>73</v>
      </c>
      <c r="AC221">
        <v>0</v>
      </c>
      <c r="AD221" t="s">
        <v>59</v>
      </c>
    </row>
    <row r="222" spans="1:30" x14ac:dyDescent="0.3">
      <c r="A222" t="s">
        <v>7514</v>
      </c>
      <c r="B222" t="s">
        <v>70</v>
      </c>
      <c r="C222">
        <v>268269</v>
      </c>
      <c r="D222">
        <v>934.18</v>
      </c>
      <c r="E222" s="1">
        <v>45330</v>
      </c>
      <c r="F222" s="1">
        <v>46327</v>
      </c>
      <c r="G222" t="s">
        <v>40</v>
      </c>
      <c r="H222" t="s">
        <v>41</v>
      </c>
      <c r="I222" t="s">
        <v>7511</v>
      </c>
      <c r="J222">
        <v>997</v>
      </c>
      <c r="K222" t="s">
        <v>100</v>
      </c>
      <c r="L222">
        <v>0</v>
      </c>
      <c r="M222" t="s">
        <v>7512</v>
      </c>
      <c r="N222" t="s">
        <v>49</v>
      </c>
      <c r="O222">
        <v>22</v>
      </c>
      <c r="P222" t="s">
        <v>5158</v>
      </c>
      <c r="Q222" t="s">
        <v>51</v>
      </c>
      <c r="R222" t="s">
        <v>7513</v>
      </c>
      <c r="S222" t="s">
        <v>67</v>
      </c>
      <c r="T222">
        <v>0</v>
      </c>
      <c r="U222">
        <v>0</v>
      </c>
      <c r="V222" t="s">
        <v>68</v>
      </c>
      <c r="W222" t="s">
        <v>7515</v>
      </c>
      <c r="X222" t="s">
        <v>57</v>
      </c>
      <c r="Y222">
        <v>32</v>
      </c>
      <c r="Z222">
        <v>47</v>
      </c>
      <c r="AA222">
        <v>0</v>
      </c>
      <c r="AB222" t="s">
        <v>45</v>
      </c>
      <c r="AC222">
        <v>0</v>
      </c>
      <c r="AD222" t="s">
        <v>59</v>
      </c>
    </row>
    <row r="223" spans="1:30" x14ac:dyDescent="0.3">
      <c r="A223" t="s">
        <v>12002</v>
      </c>
      <c r="B223" t="s">
        <v>39</v>
      </c>
      <c r="C223">
        <v>470195</v>
      </c>
      <c r="D223">
        <v>1378.18</v>
      </c>
      <c r="E223" s="1">
        <v>45247</v>
      </c>
      <c r="F223" s="1">
        <v>45658</v>
      </c>
      <c r="G223" t="s">
        <v>40</v>
      </c>
      <c r="H223" t="s">
        <v>80</v>
      </c>
      <c r="I223" t="s">
        <v>11999</v>
      </c>
      <c r="J223">
        <v>411</v>
      </c>
      <c r="K223" t="s">
        <v>100</v>
      </c>
      <c r="L223">
        <v>1</v>
      </c>
      <c r="M223" t="s">
        <v>12000</v>
      </c>
      <c r="N223" t="s">
        <v>49</v>
      </c>
      <c r="O223">
        <v>63</v>
      </c>
      <c r="P223" t="s">
        <v>1523</v>
      </c>
      <c r="Q223" t="s">
        <v>87</v>
      </c>
      <c r="R223" t="s">
        <v>12001</v>
      </c>
      <c r="S223" t="s">
        <v>36</v>
      </c>
      <c r="T223">
        <v>0</v>
      </c>
      <c r="U223">
        <v>1</v>
      </c>
      <c r="V223" t="s">
        <v>37</v>
      </c>
      <c r="W223" t="s">
        <v>12003</v>
      </c>
      <c r="X223" t="s">
        <v>44</v>
      </c>
      <c r="Y223">
        <v>15</v>
      </c>
      <c r="Z223">
        <v>32</v>
      </c>
      <c r="AA223">
        <v>0</v>
      </c>
      <c r="AB223" t="s">
        <v>45</v>
      </c>
      <c r="AC223">
        <v>0</v>
      </c>
      <c r="AD223" t="s">
        <v>46</v>
      </c>
    </row>
    <row r="224" spans="1:30" x14ac:dyDescent="0.3">
      <c r="A224" t="s">
        <v>3626</v>
      </c>
      <c r="B224" t="s">
        <v>70</v>
      </c>
      <c r="C224">
        <v>291122</v>
      </c>
      <c r="D224">
        <v>1455.42</v>
      </c>
      <c r="E224" s="1">
        <v>44028</v>
      </c>
      <c r="F224" s="1">
        <v>45983</v>
      </c>
      <c r="G224" t="s">
        <v>40</v>
      </c>
      <c r="H224" t="s">
        <v>41</v>
      </c>
      <c r="I224" t="s">
        <v>3623</v>
      </c>
      <c r="J224">
        <v>1955</v>
      </c>
      <c r="K224" t="s">
        <v>42</v>
      </c>
      <c r="L224">
        <v>0</v>
      </c>
      <c r="M224" t="s">
        <v>3624</v>
      </c>
      <c r="N224" t="s">
        <v>32</v>
      </c>
      <c r="O224">
        <v>72</v>
      </c>
      <c r="P224" t="s">
        <v>2141</v>
      </c>
      <c r="Q224" t="s">
        <v>62</v>
      </c>
      <c r="R224" t="s">
        <v>3625</v>
      </c>
      <c r="S224" t="s">
        <v>36</v>
      </c>
      <c r="T224">
        <v>0</v>
      </c>
      <c r="U224">
        <v>1</v>
      </c>
      <c r="V224" t="s">
        <v>37</v>
      </c>
      <c r="W224" t="s">
        <v>3627</v>
      </c>
      <c r="X224" t="s">
        <v>57</v>
      </c>
      <c r="Y224">
        <v>10</v>
      </c>
      <c r="Z224">
        <v>24</v>
      </c>
      <c r="AA224">
        <v>0</v>
      </c>
      <c r="AB224" t="s">
        <v>73</v>
      </c>
      <c r="AC224">
        <v>0</v>
      </c>
      <c r="AD224" t="s">
        <v>59</v>
      </c>
    </row>
    <row r="225" spans="1:30" x14ac:dyDescent="0.3">
      <c r="A225" t="s">
        <v>6735</v>
      </c>
      <c r="B225" t="s">
        <v>70</v>
      </c>
      <c r="C225">
        <v>400186</v>
      </c>
      <c r="D225">
        <v>1271.19</v>
      </c>
      <c r="E225" s="1">
        <v>42708</v>
      </c>
      <c r="F225" s="1">
        <v>45088</v>
      </c>
      <c r="G225" t="s">
        <v>99</v>
      </c>
      <c r="H225" t="s">
        <v>80</v>
      </c>
      <c r="I225" t="s">
        <v>6731</v>
      </c>
      <c r="J225">
        <v>2380</v>
      </c>
      <c r="K225" t="s">
        <v>42</v>
      </c>
      <c r="L225">
        <v>1</v>
      </c>
      <c r="M225" t="s">
        <v>6732</v>
      </c>
      <c r="N225" t="s">
        <v>32</v>
      </c>
      <c r="O225">
        <v>27</v>
      </c>
      <c r="P225" t="s">
        <v>6733</v>
      </c>
      <c r="Q225" t="s">
        <v>87</v>
      </c>
      <c r="R225" t="s">
        <v>6734</v>
      </c>
      <c r="S225" t="s">
        <v>109</v>
      </c>
      <c r="T225">
        <v>0</v>
      </c>
      <c r="U225">
        <v>0</v>
      </c>
      <c r="V225" t="s">
        <v>68</v>
      </c>
      <c r="W225" t="s">
        <v>6736</v>
      </c>
      <c r="X225" t="s">
        <v>72</v>
      </c>
      <c r="Y225">
        <v>36</v>
      </c>
      <c r="Z225">
        <v>41</v>
      </c>
      <c r="AA225">
        <v>0</v>
      </c>
      <c r="AB225" t="s">
        <v>45</v>
      </c>
      <c r="AC225">
        <v>0</v>
      </c>
      <c r="AD225" t="s">
        <v>74</v>
      </c>
    </row>
    <row r="226" spans="1:30" x14ac:dyDescent="0.3">
      <c r="A226" t="s">
        <v>16171</v>
      </c>
      <c r="B226" t="s">
        <v>70</v>
      </c>
      <c r="C226">
        <v>104109</v>
      </c>
      <c r="D226">
        <v>1110.1500000000001</v>
      </c>
      <c r="E226" s="1">
        <v>45043</v>
      </c>
      <c r="F226" s="1">
        <v>46487</v>
      </c>
      <c r="G226" t="s">
        <v>99</v>
      </c>
      <c r="H226" t="s">
        <v>41</v>
      </c>
      <c r="I226" t="s">
        <v>16168</v>
      </c>
      <c r="J226">
        <v>1444</v>
      </c>
      <c r="K226" t="s">
        <v>42</v>
      </c>
      <c r="L226">
        <v>0</v>
      </c>
      <c r="M226" t="s">
        <v>16169</v>
      </c>
      <c r="N226" t="s">
        <v>60</v>
      </c>
      <c r="O226">
        <v>46</v>
      </c>
      <c r="P226" t="s">
        <v>1218</v>
      </c>
      <c r="Q226" t="s">
        <v>62</v>
      </c>
      <c r="R226" t="s">
        <v>16170</v>
      </c>
      <c r="S226" t="s">
        <v>97</v>
      </c>
      <c r="T226">
        <v>0</v>
      </c>
      <c r="U226">
        <v>0</v>
      </c>
      <c r="V226" t="s">
        <v>90</v>
      </c>
      <c r="W226" t="s">
        <v>16172</v>
      </c>
      <c r="X226" t="s">
        <v>57</v>
      </c>
      <c r="Y226">
        <v>6</v>
      </c>
      <c r="Z226">
        <v>76</v>
      </c>
      <c r="AA226">
        <v>1</v>
      </c>
      <c r="AB226" t="s">
        <v>58</v>
      </c>
      <c r="AC226">
        <v>1</v>
      </c>
      <c r="AD226" t="s">
        <v>59</v>
      </c>
    </row>
    <row r="227" spans="1:30" x14ac:dyDescent="0.3">
      <c r="A227" t="s">
        <v>11427</v>
      </c>
      <c r="B227" t="s">
        <v>54</v>
      </c>
      <c r="C227">
        <v>488822</v>
      </c>
      <c r="D227">
        <v>574.72</v>
      </c>
      <c r="E227" s="1">
        <v>45477</v>
      </c>
      <c r="F227" s="1">
        <v>48622</v>
      </c>
      <c r="G227" t="s">
        <v>103</v>
      </c>
      <c r="H227" t="s">
        <v>80</v>
      </c>
      <c r="I227" t="s">
        <v>11424</v>
      </c>
      <c r="J227">
        <v>3145</v>
      </c>
      <c r="K227" t="s">
        <v>42</v>
      </c>
      <c r="L227">
        <v>1</v>
      </c>
      <c r="M227" t="s">
        <v>11425</v>
      </c>
      <c r="N227" t="s">
        <v>49</v>
      </c>
      <c r="O227">
        <v>75</v>
      </c>
      <c r="P227" t="s">
        <v>763</v>
      </c>
      <c r="Q227" t="s">
        <v>51</v>
      </c>
      <c r="R227" t="s">
        <v>11426</v>
      </c>
      <c r="S227" t="s">
        <v>36</v>
      </c>
      <c r="T227">
        <v>0</v>
      </c>
      <c r="U227">
        <v>1</v>
      </c>
      <c r="V227" t="s">
        <v>37</v>
      </c>
      <c r="W227" t="s">
        <v>11428</v>
      </c>
      <c r="X227" t="s">
        <v>57</v>
      </c>
      <c r="Y227">
        <v>8</v>
      </c>
      <c r="Z227">
        <v>59</v>
      </c>
      <c r="AA227">
        <v>0</v>
      </c>
      <c r="AB227" t="s">
        <v>45</v>
      </c>
      <c r="AC227">
        <v>0</v>
      </c>
      <c r="AD227" t="s">
        <v>59</v>
      </c>
    </row>
    <row r="228" spans="1:30" x14ac:dyDescent="0.3">
      <c r="A228" t="s">
        <v>10279</v>
      </c>
      <c r="B228" t="s">
        <v>39</v>
      </c>
      <c r="C228">
        <v>313685</v>
      </c>
      <c r="D228">
        <v>864.7</v>
      </c>
      <c r="E228" s="1">
        <v>43329</v>
      </c>
      <c r="F228" s="1">
        <v>46091</v>
      </c>
      <c r="G228" t="s">
        <v>103</v>
      </c>
      <c r="H228" t="s">
        <v>80</v>
      </c>
      <c r="I228" t="s">
        <v>10276</v>
      </c>
      <c r="J228">
        <v>2762</v>
      </c>
      <c r="K228" t="s">
        <v>42</v>
      </c>
      <c r="L228">
        <v>1</v>
      </c>
      <c r="M228" t="s">
        <v>10277</v>
      </c>
      <c r="N228" t="s">
        <v>32</v>
      </c>
      <c r="O228">
        <v>49</v>
      </c>
      <c r="P228" t="s">
        <v>261</v>
      </c>
      <c r="Q228" t="s">
        <v>87</v>
      </c>
      <c r="R228" t="s">
        <v>10278</v>
      </c>
      <c r="S228" t="s">
        <v>97</v>
      </c>
      <c r="T228">
        <v>0</v>
      </c>
      <c r="U228">
        <v>0</v>
      </c>
      <c r="V228" t="s">
        <v>90</v>
      </c>
      <c r="W228" t="s">
        <v>10280</v>
      </c>
      <c r="X228" t="s">
        <v>72</v>
      </c>
      <c r="Y228">
        <v>39</v>
      </c>
      <c r="Z228">
        <v>37</v>
      </c>
      <c r="AA228">
        <v>0</v>
      </c>
      <c r="AB228" t="s">
        <v>45</v>
      </c>
      <c r="AC228">
        <v>0</v>
      </c>
      <c r="AD228" t="s">
        <v>74</v>
      </c>
    </row>
    <row r="229" spans="1:30" x14ac:dyDescent="0.3">
      <c r="A229" t="s">
        <v>9434</v>
      </c>
      <c r="B229" t="s">
        <v>39</v>
      </c>
      <c r="C229">
        <v>339225</v>
      </c>
      <c r="D229">
        <v>1875.95</v>
      </c>
      <c r="E229" s="1">
        <v>43344</v>
      </c>
      <c r="F229" s="1">
        <v>44811</v>
      </c>
      <c r="G229" t="s">
        <v>99</v>
      </c>
      <c r="H229" t="s">
        <v>41</v>
      </c>
      <c r="I229" t="s">
        <v>9431</v>
      </c>
      <c r="J229">
        <v>1467</v>
      </c>
      <c r="K229" t="s">
        <v>42</v>
      </c>
      <c r="L229">
        <v>0</v>
      </c>
      <c r="M229" t="s">
        <v>9432</v>
      </c>
      <c r="N229" t="s">
        <v>49</v>
      </c>
      <c r="O229">
        <v>52</v>
      </c>
      <c r="P229" t="s">
        <v>8828</v>
      </c>
      <c r="Q229" t="s">
        <v>34</v>
      </c>
      <c r="R229" t="s">
        <v>9433</v>
      </c>
      <c r="S229" t="s">
        <v>97</v>
      </c>
      <c r="T229">
        <v>1</v>
      </c>
      <c r="U229">
        <v>0</v>
      </c>
      <c r="V229" t="s">
        <v>37</v>
      </c>
      <c r="W229" t="s">
        <v>9435</v>
      </c>
      <c r="X229" t="s">
        <v>72</v>
      </c>
      <c r="Y229">
        <v>14</v>
      </c>
      <c r="Z229">
        <v>76</v>
      </c>
      <c r="AA229">
        <v>1</v>
      </c>
      <c r="AB229" t="s">
        <v>58</v>
      </c>
      <c r="AC229">
        <v>1</v>
      </c>
      <c r="AD229" t="s">
        <v>74</v>
      </c>
    </row>
    <row r="230" spans="1:30" x14ac:dyDescent="0.3">
      <c r="A230" t="s">
        <v>6305</v>
      </c>
      <c r="B230" t="s">
        <v>39</v>
      </c>
      <c r="C230">
        <v>216739</v>
      </c>
      <c r="D230">
        <v>122.36</v>
      </c>
      <c r="E230" s="1">
        <v>42591</v>
      </c>
      <c r="F230" s="1">
        <v>46225</v>
      </c>
      <c r="G230" t="s">
        <v>99</v>
      </c>
      <c r="H230" t="s">
        <v>41</v>
      </c>
      <c r="I230" t="s">
        <v>6303</v>
      </c>
      <c r="J230">
        <v>3634</v>
      </c>
      <c r="K230" t="s">
        <v>42</v>
      </c>
      <c r="L230">
        <v>0</v>
      </c>
      <c r="M230" t="s">
        <v>3401</v>
      </c>
      <c r="N230" t="s">
        <v>49</v>
      </c>
      <c r="O230">
        <v>47</v>
      </c>
      <c r="P230" t="s">
        <v>882</v>
      </c>
      <c r="Q230" t="s">
        <v>87</v>
      </c>
      <c r="R230" t="s">
        <v>6304</v>
      </c>
      <c r="S230" t="s">
        <v>97</v>
      </c>
      <c r="T230">
        <v>0</v>
      </c>
      <c r="U230">
        <v>0</v>
      </c>
      <c r="V230" t="s">
        <v>90</v>
      </c>
      <c r="W230" t="s">
        <v>6306</v>
      </c>
      <c r="X230" t="s">
        <v>57</v>
      </c>
      <c r="Y230">
        <v>3</v>
      </c>
      <c r="Z230">
        <v>72</v>
      </c>
      <c r="AA230">
        <v>1</v>
      </c>
      <c r="AB230" t="s">
        <v>58</v>
      </c>
      <c r="AC230">
        <v>1</v>
      </c>
      <c r="AD230" t="s">
        <v>59</v>
      </c>
    </row>
    <row r="231" spans="1:30" x14ac:dyDescent="0.3">
      <c r="A231" t="s">
        <v>17098</v>
      </c>
      <c r="B231" t="s">
        <v>39</v>
      </c>
      <c r="C231">
        <v>289085</v>
      </c>
      <c r="D231">
        <v>488.67</v>
      </c>
      <c r="E231" s="1">
        <v>45472</v>
      </c>
      <c r="F231" s="1">
        <v>47944</v>
      </c>
      <c r="G231" t="s">
        <v>40</v>
      </c>
      <c r="H231" t="s">
        <v>55</v>
      </c>
      <c r="I231" t="s">
        <v>17095</v>
      </c>
      <c r="J231">
        <v>2472</v>
      </c>
      <c r="K231" t="s">
        <v>42</v>
      </c>
      <c r="L231">
        <v>0</v>
      </c>
      <c r="M231" t="s">
        <v>17096</v>
      </c>
      <c r="N231" t="s">
        <v>32</v>
      </c>
      <c r="O231">
        <v>51</v>
      </c>
      <c r="P231" t="s">
        <v>1967</v>
      </c>
      <c r="Q231" t="s">
        <v>62</v>
      </c>
      <c r="R231" t="s">
        <v>17097</v>
      </c>
      <c r="S231" t="s">
        <v>97</v>
      </c>
      <c r="T231">
        <v>0</v>
      </c>
      <c r="U231">
        <v>0</v>
      </c>
      <c r="V231" t="s">
        <v>37</v>
      </c>
      <c r="W231" t="s">
        <v>17099</v>
      </c>
      <c r="X231" t="s">
        <v>72</v>
      </c>
      <c r="Y231">
        <v>0</v>
      </c>
      <c r="Z231">
        <v>82</v>
      </c>
      <c r="AA231">
        <v>1</v>
      </c>
      <c r="AB231" t="s">
        <v>58</v>
      </c>
      <c r="AC231">
        <v>1</v>
      </c>
      <c r="AD231" t="s">
        <v>74</v>
      </c>
    </row>
    <row r="232" spans="1:30" x14ac:dyDescent="0.3">
      <c r="A232" t="s">
        <v>11355</v>
      </c>
      <c r="B232" t="s">
        <v>39</v>
      </c>
      <c r="C232">
        <v>214993</v>
      </c>
      <c r="D232">
        <v>389.54</v>
      </c>
      <c r="E232" s="1">
        <v>42472</v>
      </c>
      <c r="F232" s="1">
        <v>45021</v>
      </c>
      <c r="G232" t="s">
        <v>99</v>
      </c>
      <c r="H232" t="s">
        <v>80</v>
      </c>
      <c r="I232" t="s">
        <v>11352</v>
      </c>
      <c r="J232">
        <v>2549</v>
      </c>
      <c r="K232" t="s">
        <v>42</v>
      </c>
      <c r="L232">
        <v>1</v>
      </c>
      <c r="M232" t="s">
        <v>11353</v>
      </c>
      <c r="N232" t="s">
        <v>49</v>
      </c>
      <c r="O232">
        <v>23</v>
      </c>
      <c r="P232" t="s">
        <v>1778</v>
      </c>
      <c r="Q232" t="s">
        <v>62</v>
      </c>
      <c r="R232" t="s">
        <v>11354</v>
      </c>
      <c r="S232" t="s">
        <v>67</v>
      </c>
      <c r="T232">
        <v>0</v>
      </c>
      <c r="U232">
        <v>0</v>
      </c>
      <c r="V232" t="s">
        <v>68</v>
      </c>
      <c r="W232" t="s">
        <v>11356</v>
      </c>
      <c r="X232" t="s">
        <v>57</v>
      </c>
      <c r="Y232">
        <v>33</v>
      </c>
      <c r="Z232">
        <v>11</v>
      </c>
      <c r="AA232">
        <v>0</v>
      </c>
      <c r="AB232" t="s">
        <v>73</v>
      </c>
      <c r="AC232">
        <v>0</v>
      </c>
      <c r="AD232" t="s">
        <v>59</v>
      </c>
    </row>
    <row r="233" spans="1:30" x14ac:dyDescent="0.3">
      <c r="A233" t="s">
        <v>13463</v>
      </c>
      <c r="B233" t="s">
        <v>54</v>
      </c>
      <c r="C233">
        <v>279346</v>
      </c>
      <c r="D233">
        <v>1774.55</v>
      </c>
      <c r="E233" s="1">
        <v>43661</v>
      </c>
      <c r="F233" s="1">
        <v>47013</v>
      </c>
      <c r="G233" t="s">
        <v>103</v>
      </c>
      <c r="H233" t="s">
        <v>55</v>
      </c>
      <c r="I233" t="s">
        <v>13460</v>
      </c>
      <c r="J233">
        <v>3352</v>
      </c>
      <c r="K233" t="s">
        <v>42</v>
      </c>
      <c r="L233">
        <v>0</v>
      </c>
      <c r="M233" t="s">
        <v>13461</v>
      </c>
      <c r="N233" t="s">
        <v>60</v>
      </c>
      <c r="O233">
        <v>49</v>
      </c>
      <c r="P233" t="s">
        <v>599</v>
      </c>
      <c r="Q233" t="s">
        <v>34</v>
      </c>
      <c r="R233" t="s">
        <v>13462</v>
      </c>
      <c r="S233" t="s">
        <v>97</v>
      </c>
      <c r="T233">
        <v>1</v>
      </c>
      <c r="U233">
        <v>0</v>
      </c>
      <c r="V233" t="s">
        <v>90</v>
      </c>
      <c r="W233" t="s">
        <v>13464</v>
      </c>
      <c r="X233" t="s">
        <v>57</v>
      </c>
      <c r="Y233">
        <v>2</v>
      </c>
      <c r="Z233">
        <v>38</v>
      </c>
      <c r="AA233">
        <v>0</v>
      </c>
      <c r="AB233" t="s">
        <v>45</v>
      </c>
      <c r="AC233">
        <v>0</v>
      </c>
      <c r="AD233" t="s">
        <v>59</v>
      </c>
    </row>
    <row r="234" spans="1:30" x14ac:dyDescent="0.3">
      <c r="A234" t="s">
        <v>9796</v>
      </c>
      <c r="B234" t="s">
        <v>70</v>
      </c>
      <c r="C234">
        <v>405303</v>
      </c>
      <c r="D234">
        <v>565.17999999999995</v>
      </c>
      <c r="E234" s="1">
        <v>44706</v>
      </c>
      <c r="F234" s="1">
        <v>47191</v>
      </c>
      <c r="G234" t="s">
        <v>40</v>
      </c>
      <c r="H234" t="s">
        <v>80</v>
      </c>
      <c r="I234" t="s">
        <v>9793</v>
      </c>
      <c r="J234">
        <v>2485</v>
      </c>
      <c r="K234" t="s">
        <v>42</v>
      </c>
      <c r="L234">
        <v>1</v>
      </c>
      <c r="M234" t="s">
        <v>9794</v>
      </c>
      <c r="N234" t="s">
        <v>60</v>
      </c>
      <c r="O234">
        <v>30</v>
      </c>
      <c r="P234" t="s">
        <v>7638</v>
      </c>
      <c r="Q234" t="s">
        <v>87</v>
      </c>
      <c r="R234" t="s">
        <v>9795</v>
      </c>
      <c r="S234" t="s">
        <v>109</v>
      </c>
      <c r="T234">
        <v>0</v>
      </c>
      <c r="U234">
        <v>0</v>
      </c>
      <c r="V234" t="s">
        <v>68</v>
      </c>
      <c r="W234" t="s">
        <v>9797</v>
      </c>
      <c r="X234" t="s">
        <v>72</v>
      </c>
      <c r="Y234">
        <v>10</v>
      </c>
      <c r="Z234">
        <v>85</v>
      </c>
      <c r="AA234">
        <v>1</v>
      </c>
      <c r="AB234" t="s">
        <v>58</v>
      </c>
      <c r="AC234">
        <v>1</v>
      </c>
      <c r="AD234" t="s">
        <v>74</v>
      </c>
    </row>
    <row r="235" spans="1:30" x14ac:dyDescent="0.3">
      <c r="A235" t="s">
        <v>4338</v>
      </c>
      <c r="B235" t="s">
        <v>118</v>
      </c>
      <c r="C235">
        <v>296843</v>
      </c>
      <c r="D235">
        <v>632.57000000000005</v>
      </c>
      <c r="E235" s="1">
        <v>44978</v>
      </c>
      <c r="F235" s="1">
        <v>48213</v>
      </c>
      <c r="G235" t="s">
        <v>40</v>
      </c>
      <c r="H235" t="s">
        <v>55</v>
      </c>
      <c r="I235" t="s">
        <v>4335</v>
      </c>
      <c r="J235">
        <v>3235</v>
      </c>
      <c r="K235" t="s">
        <v>42</v>
      </c>
      <c r="L235">
        <v>0</v>
      </c>
      <c r="M235" t="s">
        <v>4336</v>
      </c>
      <c r="N235" t="s">
        <v>49</v>
      </c>
      <c r="O235">
        <v>40</v>
      </c>
      <c r="P235" t="s">
        <v>914</v>
      </c>
      <c r="Q235" t="s">
        <v>87</v>
      </c>
      <c r="R235" t="s">
        <v>4337</v>
      </c>
      <c r="S235" t="s">
        <v>89</v>
      </c>
      <c r="T235">
        <v>0</v>
      </c>
      <c r="U235">
        <v>0</v>
      </c>
      <c r="V235" t="s">
        <v>90</v>
      </c>
      <c r="W235" t="s">
        <v>4339</v>
      </c>
      <c r="X235" t="s">
        <v>72</v>
      </c>
      <c r="Y235">
        <v>40</v>
      </c>
      <c r="Z235">
        <v>100</v>
      </c>
      <c r="AA235">
        <v>1</v>
      </c>
      <c r="AB235" t="s">
        <v>58</v>
      </c>
      <c r="AC235">
        <v>1</v>
      </c>
      <c r="AD235" t="s">
        <v>74</v>
      </c>
    </row>
    <row r="236" spans="1:30" x14ac:dyDescent="0.3">
      <c r="A236" t="s">
        <v>18095</v>
      </c>
      <c r="B236" t="s">
        <v>54</v>
      </c>
      <c r="C236">
        <v>407110</v>
      </c>
      <c r="D236">
        <v>1228.02</v>
      </c>
      <c r="E236" s="1">
        <v>42608</v>
      </c>
      <c r="F236" s="1">
        <v>45324</v>
      </c>
      <c r="G236" t="s">
        <v>99</v>
      </c>
      <c r="H236" t="s">
        <v>80</v>
      </c>
      <c r="I236" t="s">
        <v>18093</v>
      </c>
      <c r="J236">
        <v>2716</v>
      </c>
      <c r="K236" t="s">
        <v>42</v>
      </c>
      <c r="L236">
        <v>1</v>
      </c>
      <c r="M236" t="s">
        <v>898</v>
      </c>
      <c r="N236" t="s">
        <v>60</v>
      </c>
      <c r="O236">
        <v>84</v>
      </c>
      <c r="P236" t="s">
        <v>3029</v>
      </c>
      <c r="Q236" t="s">
        <v>34</v>
      </c>
      <c r="R236" t="s">
        <v>18094</v>
      </c>
      <c r="S236" t="s">
        <v>36</v>
      </c>
      <c r="T236">
        <v>1</v>
      </c>
      <c r="U236">
        <v>1</v>
      </c>
      <c r="V236" t="s">
        <v>37</v>
      </c>
      <c r="W236" t="s">
        <v>18096</v>
      </c>
      <c r="X236" t="s">
        <v>44</v>
      </c>
      <c r="Y236">
        <v>21</v>
      </c>
      <c r="Z236">
        <v>9</v>
      </c>
      <c r="AA236">
        <v>0</v>
      </c>
      <c r="AB236" t="s">
        <v>73</v>
      </c>
      <c r="AC236">
        <v>0</v>
      </c>
      <c r="AD236" t="s">
        <v>46</v>
      </c>
    </row>
    <row r="237" spans="1:30" x14ac:dyDescent="0.3">
      <c r="A237" t="s">
        <v>7391</v>
      </c>
      <c r="B237" t="s">
        <v>70</v>
      </c>
      <c r="C237">
        <v>20097</v>
      </c>
      <c r="D237">
        <v>1334.1</v>
      </c>
      <c r="E237" s="1">
        <v>44256</v>
      </c>
      <c r="F237" s="1">
        <v>47510</v>
      </c>
      <c r="G237" t="s">
        <v>40</v>
      </c>
      <c r="H237" t="s">
        <v>55</v>
      </c>
      <c r="I237" t="s">
        <v>7388</v>
      </c>
      <c r="J237">
        <v>3254</v>
      </c>
      <c r="K237" t="s">
        <v>42</v>
      </c>
      <c r="L237">
        <v>0</v>
      </c>
      <c r="M237" t="s">
        <v>7389</v>
      </c>
      <c r="N237" t="s">
        <v>32</v>
      </c>
      <c r="O237">
        <v>30</v>
      </c>
      <c r="P237" t="s">
        <v>392</v>
      </c>
      <c r="Q237" t="s">
        <v>51</v>
      </c>
      <c r="R237" t="s">
        <v>7390</v>
      </c>
      <c r="S237" t="s">
        <v>109</v>
      </c>
      <c r="T237">
        <v>0</v>
      </c>
      <c r="U237">
        <v>0</v>
      </c>
      <c r="V237" t="s">
        <v>68</v>
      </c>
      <c r="W237" t="s">
        <v>7392</v>
      </c>
      <c r="X237" t="s">
        <v>57</v>
      </c>
      <c r="Y237">
        <v>10</v>
      </c>
      <c r="Z237">
        <v>42</v>
      </c>
      <c r="AA237">
        <v>0</v>
      </c>
      <c r="AB237" t="s">
        <v>45</v>
      </c>
      <c r="AC237">
        <v>0</v>
      </c>
      <c r="AD237" t="s">
        <v>59</v>
      </c>
    </row>
    <row r="238" spans="1:30" x14ac:dyDescent="0.3">
      <c r="A238" t="s">
        <v>6142</v>
      </c>
      <c r="B238" t="s">
        <v>70</v>
      </c>
      <c r="C238">
        <v>171483</v>
      </c>
      <c r="D238">
        <v>640.63</v>
      </c>
      <c r="E238" s="1">
        <v>45393</v>
      </c>
      <c r="F238" s="1">
        <v>46752</v>
      </c>
      <c r="G238" t="s">
        <v>40</v>
      </c>
      <c r="H238" t="s">
        <v>55</v>
      </c>
      <c r="I238" t="s">
        <v>6139</v>
      </c>
      <c r="J238">
        <v>1359</v>
      </c>
      <c r="K238" t="s">
        <v>42</v>
      </c>
      <c r="L238">
        <v>0</v>
      </c>
      <c r="M238" t="s">
        <v>6140</v>
      </c>
      <c r="N238" t="s">
        <v>49</v>
      </c>
      <c r="O238">
        <v>55</v>
      </c>
      <c r="P238" t="s">
        <v>2054</v>
      </c>
      <c r="Q238" t="s">
        <v>87</v>
      </c>
      <c r="R238" t="s">
        <v>6141</v>
      </c>
      <c r="S238" t="s">
        <v>97</v>
      </c>
      <c r="T238">
        <v>0</v>
      </c>
      <c r="U238">
        <v>0</v>
      </c>
      <c r="V238" t="s">
        <v>37</v>
      </c>
      <c r="W238" t="s">
        <v>6143</v>
      </c>
      <c r="X238" t="s">
        <v>72</v>
      </c>
      <c r="Y238">
        <v>33</v>
      </c>
      <c r="Z238">
        <v>32</v>
      </c>
      <c r="AA238">
        <v>0</v>
      </c>
      <c r="AB238" t="s">
        <v>45</v>
      </c>
      <c r="AC238">
        <v>0</v>
      </c>
      <c r="AD238" t="s">
        <v>74</v>
      </c>
    </row>
    <row r="239" spans="1:30" x14ac:dyDescent="0.3">
      <c r="A239" t="s">
        <v>11947</v>
      </c>
      <c r="B239" t="s">
        <v>70</v>
      </c>
      <c r="C239">
        <v>139461</v>
      </c>
      <c r="D239">
        <v>555.77</v>
      </c>
      <c r="E239" s="1">
        <v>42629</v>
      </c>
      <c r="F239" s="1">
        <v>45509</v>
      </c>
      <c r="G239" t="s">
        <v>99</v>
      </c>
      <c r="H239" t="s">
        <v>80</v>
      </c>
      <c r="I239" t="s">
        <v>11944</v>
      </c>
      <c r="J239">
        <v>2880</v>
      </c>
      <c r="K239" t="s">
        <v>42</v>
      </c>
      <c r="L239">
        <v>1</v>
      </c>
      <c r="M239" t="s">
        <v>11945</v>
      </c>
      <c r="N239" t="s">
        <v>60</v>
      </c>
      <c r="O239">
        <v>39</v>
      </c>
      <c r="P239" t="s">
        <v>1062</v>
      </c>
      <c r="Q239" t="s">
        <v>62</v>
      </c>
      <c r="R239" t="s">
        <v>11946</v>
      </c>
      <c r="S239" t="s">
        <v>89</v>
      </c>
      <c r="T239">
        <v>0</v>
      </c>
      <c r="U239">
        <v>0</v>
      </c>
      <c r="V239" t="s">
        <v>90</v>
      </c>
      <c r="W239" t="s">
        <v>11948</v>
      </c>
      <c r="X239" t="s">
        <v>72</v>
      </c>
      <c r="Y239">
        <v>12</v>
      </c>
      <c r="Z239">
        <v>76</v>
      </c>
      <c r="AA239">
        <v>1</v>
      </c>
      <c r="AB239" t="s">
        <v>58</v>
      </c>
      <c r="AC239">
        <v>1</v>
      </c>
      <c r="AD239" t="s">
        <v>74</v>
      </c>
    </row>
    <row r="240" spans="1:30" x14ac:dyDescent="0.3">
      <c r="A240" t="s">
        <v>13685</v>
      </c>
      <c r="B240" t="s">
        <v>118</v>
      </c>
      <c r="C240">
        <v>136145</v>
      </c>
      <c r="D240">
        <v>1233.3399999999999</v>
      </c>
      <c r="E240" s="1">
        <v>45408</v>
      </c>
      <c r="F240" s="1">
        <v>45957</v>
      </c>
      <c r="G240" t="s">
        <v>40</v>
      </c>
      <c r="H240" t="s">
        <v>80</v>
      </c>
      <c r="I240" t="s">
        <v>13682</v>
      </c>
      <c r="J240">
        <v>549</v>
      </c>
      <c r="K240" t="s">
        <v>100</v>
      </c>
      <c r="L240">
        <v>1</v>
      </c>
      <c r="M240" t="s">
        <v>13683</v>
      </c>
      <c r="N240" t="s">
        <v>49</v>
      </c>
      <c r="O240">
        <v>20</v>
      </c>
      <c r="P240" t="s">
        <v>324</v>
      </c>
      <c r="Q240" t="s">
        <v>51</v>
      </c>
      <c r="R240" t="s">
        <v>13684</v>
      </c>
      <c r="S240" t="s">
        <v>67</v>
      </c>
      <c r="T240">
        <v>0</v>
      </c>
      <c r="U240">
        <v>0</v>
      </c>
      <c r="V240" t="s">
        <v>68</v>
      </c>
      <c r="W240" t="s">
        <v>13686</v>
      </c>
      <c r="X240" t="s">
        <v>57</v>
      </c>
      <c r="Y240">
        <v>12</v>
      </c>
      <c r="Z240">
        <v>64</v>
      </c>
      <c r="AA240">
        <v>0</v>
      </c>
      <c r="AB240" t="s">
        <v>58</v>
      </c>
      <c r="AC240">
        <v>0</v>
      </c>
      <c r="AD240" t="s">
        <v>59</v>
      </c>
    </row>
    <row r="241" spans="1:30" x14ac:dyDescent="0.3">
      <c r="A241" t="s">
        <v>18801</v>
      </c>
      <c r="B241" t="s">
        <v>118</v>
      </c>
      <c r="C241">
        <v>362330</v>
      </c>
      <c r="D241">
        <v>997.75</v>
      </c>
      <c r="E241" s="1">
        <v>45239</v>
      </c>
      <c r="F241" s="1">
        <v>46851</v>
      </c>
      <c r="G241" t="s">
        <v>103</v>
      </c>
      <c r="H241" t="s">
        <v>80</v>
      </c>
      <c r="I241" t="s">
        <v>18798</v>
      </c>
      <c r="J241">
        <v>1612</v>
      </c>
      <c r="K241" t="s">
        <v>42</v>
      </c>
      <c r="L241">
        <v>1</v>
      </c>
      <c r="M241" t="s">
        <v>18799</v>
      </c>
      <c r="N241" t="s">
        <v>32</v>
      </c>
      <c r="O241">
        <v>64</v>
      </c>
      <c r="P241" t="s">
        <v>1720</v>
      </c>
      <c r="Q241" t="s">
        <v>51</v>
      </c>
      <c r="R241" t="s">
        <v>18800</v>
      </c>
      <c r="S241" t="s">
        <v>36</v>
      </c>
      <c r="T241">
        <v>0</v>
      </c>
      <c r="U241">
        <v>1</v>
      </c>
      <c r="V241" t="s">
        <v>37</v>
      </c>
      <c r="W241" t="s">
        <v>18802</v>
      </c>
      <c r="X241" t="s">
        <v>57</v>
      </c>
      <c r="Y241">
        <v>14</v>
      </c>
      <c r="Z241">
        <v>22</v>
      </c>
      <c r="AA241">
        <v>0</v>
      </c>
      <c r="AB241" t="s">
        <v>73</v>
      </c>
      <c r="AC241">
        <v>0</v>
      </c>
      <c r="AD241" t="s">
        <v>59</v>
      </c>
    </row>
    <row r="242" spans="1:30" x14ac:dyDescent="0.3">
      <c r="A242" t="s">
        <v>7935</v>
      </c>
      <c r="B242" t="s">
        <v>118</v>
      </c>
      <c r="C242">
        <v>306200</v>
      </c>
      <c r="D242">
        <v>509.74</v>
      </c>
      <c r="E242" s="1">
        <v>44151</v>
      </c>
      <c r="F242" s="1">
        <v>45779</v>
      </c>
      <c r="G242" t="s">
        <v>103</v>
      </c>
      <c r="H242" t="s">
        <v>55</v>
      </c>
      <c r="I242" t="s">
        <v>7932</v>
      </c>
      <c r="J242">
        <v>1628</v>
      </c>
      <c r="K242" t="s">
        <v>42</v>
      </c>
      <c r="L242">
        <v>0</v>
      </c>
      <c r="M242" t="s">
        <v>7933</v>
      </c>
      <c r="N242" t="s">
        <v>60</v>
      </c>
      <c r="O242">
        <v>80</v>
      </c>
      <c r="P242" t="s">
        <v>2219</v>
      </c>
      <c r="Q242" t="s">
        <v>87</v>
      </c>
      <c r="R242" t="s">
        <v>7934</v>
      </c>
      <c r="S242" t="s">
        <v>36</v>
      </c>
      <c r="T242">
        <v>0</v>
      </c>
      <c r="U242">
        <v>1</v>
      </c>
      <c r="V242" t="s">
        <v>37</v>
      </c>
      <c r="W242" t="s">
        <v>7936</v>
      </c>
      <c r="X242" t="s">
        <v>44</v>
      </c>
      <c r="Y242">
        <v>32</v>
      </c>
      <c r="Z242">
        <v>95</v>
      </c>
      <c r="AA242">
        <v>1</v>
      </c>
      <c r="AB242" t="s">
        <v>58</v>
      </c>
      <c r="AC242">
        <v>1</v>
      </c>
      <c r="AD242" t="s">
        <v>46</v>
      </c>
    </row>
    <row r="243" spans="1:30" x14ac:dyDescent="0.3">
      <c r="A243" t="s">
        <v>3231</v>
      </c>
      <c r="B243" t="s">
        <v>39</v>
      </c>
      <c r="C243">
        <v>357244</v>
      </c>
      <c r="D243">
        <v>1237.98</v>
      </c>
      <c r="E243" s="1">
        <v>44631</v>
      </c>
      <c r="F243" s="1">
        <v>48112</v>
      </c>
      <c r="G243" t="s">
        <v>40</v>
      </c>
      <c r="H243" t="s">
        <v>55</v>
      </c>
      <c r="I243" t="s">
        <v>3228</v>
      </c>
      <c r="J243">
        <v>3481</v>
      </c>
      <c r="K243" t="s">
        <v>42</v>
      </c>
      <c r="L243">
        <v>0</v>
      </c>
      <c r="M243" t="s">
        <v>3229</v>
      </c>
      <c r="N243" t="s">
        <v>49</v>
      </c>
      <c r="O243">
        <v>57</v>
      </c>
      <c r="P243" t="s">
        <v>473</v>
      </c>
      <c r="Q243" t="s">
        <v>87</v>
      </c>
      <c r="R243" t="s">
        <v>3230</v>
      </c>
      <c r="S243" t="s">
        <v>36</v>
      </c>
      <c r="T243">
        <v>0</v>
      </c>
      <c r="U243">
        <v>0</v>
      </c>
      <c r="V243" t="s">
        <v>37</v>
      </c>
      <c r="W243" t="s">
        <v>3232</v>
      </c>
      <c r="X243" t="s">
        <v>72</v>
      </c>
      <c r="Y243">
        <v>28</v>
      </c>
      <c r="Z243">
        <v>32</v>
      </c>
      <c r="AA243">
        <v>0</v>
      </c>
      <c r="AB243" t="s">
        <v>45</v>
      </c>
      <c r="AC243">
        <v>0</v>
      </c>
      <c r="AD243" t="s">
        <v>74</v>
      </c>
    </row>
    <row r="244" spans="1:30" x14ac:dyDescent="0.3">
      <c r="A244" t="s">
        <v>9368</v>
      </c>
      <c r="B244" t="s">
        <v>54</v>
      </c>
      <c r="C244">
        <v>115205</v>
      </c>
      <c r="D244">
        <v>1541.49</v>
      </c>
      <c r="E244" s="1">
        <v>45088</v>
      </c>
      <c r="F244" s="1">
        <v>46180</v>
      </c>
      <c r="G244" t="s">
        <v>99</v>
      </c>
      <c r="H244" t="s">
        <v>41</v>
      </c>
      <c r="I244" t="s">
        <v>9365</v>
      </c>
      <c r="J244">
        <v>1092</v>
      </c>
      <c r="K244" t="s">
        <v>100</v>
      </c>
      <c r="L244">
        <v>0</v>
      </c>
      <c r="M244" t="s">
        <v>9366</v>
      </c>
      <c r="N244" t="s">
        <v>60</v>
      </c>
      <c r="O244">
        <v>75</v>
      </c>
      <c r="P244" t="s">
        <v>459</v>
      </c>
      <c r="Q244" t="s">
        <v>51</v>
      </c>
      <c r="R244" t="s">
        <v>9367</v>
      </c>
      <c r="S244" t="s">
        <v>36</v>
      </c>
      <c r="T244">
        <v>0</v>
      </c>
      <c r="U244">
        <v>1</v>
      </c>
      <c r="V244" t="s">
        <v>37</v>
      </c>
      <c r="W244" t="s">
        <v>9369</v>
      </c>
      <c r="X244" t="s">
        <v>44</v>
      </c>
      <c r="Y244">
        <v>34</v>
      </c>
      <c r="Z244">
        <v>99</v>
      </c>
      <c r="AA244">
        <v>1</v>
      </c>
      <c r="AB244" t="s">
        <v>58</v>
      </c>
      <c r="AC244">
        <v>1</v>
      </c>
      <c r="AD244" t="s">
        <v>46</v>
      </c>
    </row>
    <row r="245" spans="1:30" x14ac:dyDescent="0.3">
      <c r="A245" t="s">
        <v>2715</v>
      </c>
      <c r="B245" t="s">
        <v>39</v>
      </c>
      <c r="C245">
        <v>243381</v>
      </c>
      <c r="D245">
        <v>148.96</v>
      </c>
      <c r="E245" s="1">
        <v>42087</v>
      </c>
      <c r="F245" s="1">
        <v>43433</v>
      </c>
      <c r="G245" t="s">
        <v>40</v>
      </c>
      <c r="H245" t="s">
        <v>80</v>
      </c>
      <c r="I245" t="s">
        <v>2711</v>
      </c>
      <c r="J245">
        <v>1346</v>
      </c>
      <c r="K245" t="s">
        <v>42</v>
      </c>
      <c r="L245">
        <v>1</v>
      </c>
      <c r="M245" t="s">
        <v>2712</v>
      </c>
      <c r="N245" t="s">
        <v>49</v>
      </c>
      <c r="O245">
        <v>21</v>
      </c>
      <c r="P245" t="s">
        <v>2713</v>
      </c>
      <c r="Q245" t="s">
        <v>34</v>
      </c>
      <c r="R245" t="s">
        <v>2714</v>
      </c>
      <c r="S245" t="s">
        <v>67</v>
      </c>
      <c r="T245">
        <v>1</v>
      </c>
      <c r="U245">
        <v>0</v>
      </c>
      <c r="V245" t="s">
        <v>68</v>
      </c>
      <c r="W245" t="s">
        <v>2716</v>
      </c>
      <c r="X245" t="s">
        <v>44</v>
      </c>
      <c r="Y245">
        <v>43</v>
      </c>
      <c r="Z245">
        <v>91</v>
      </c>
      <c r="AA245">
        <v>1</v>
      </c>
      <c r="AB245" t="s">
        <v>58</v>
      </c>
      <c r="AC245">
        <v>1</v>
      </c>
      <c r="AD245" t="s">
        <v>46</v>
      </c>
    </row>
    <row r="246" spans="1:30" x14ac:dyDescent="0.3">
      <c r="A246" t="s">
        <v>19399</v>
      </c>
      <c r="B246" t="s">
        <v>54</v>
      </c>
      <c r="C246">
        <v>167087</v>
      </c>
      <c r="D246">
        <v>550.32000000000005</v>
      </c>
      <c r="E246" s="1">
        <v>45011</v>
      </c>
      <c r="F246" s="1">
        <v>47126</v>
      </c>
      <c r="G246" t="s">
        <v>99</v>
      </c>
      <c r="H246" t="s">
        <v>41</v>
      </c>
      <c r="I246" t="s">
        <v>19397</v>
      </c>
      <c r="J246">
        <v>2115</v>
      </c>
      <c r="K246" t="s">
        <v>42</v>
      </c>
      <c r="L246">
        <v>0</v>
      </c>
      <c r="M246" t="s">
        <v>18272</v>
      </c>
      <c r="N246" t="s">
        <v>49</v>
      </c>
      <c r="O246">
        <v>78</v>
      </c>
      <c r="P246" t="s">
        <v>105</v>
      </c>
      <c r="Q246" t="s">
        <v>87</v>
      </c>
      <c r="R246" t="s">
        <v>19398</v>
      </c>
      <c r="S246" t="s">
        <v>36</v>
      </c>
      <c r="T246">
        <v>0</v>
      </c>
      <c r="U246">
        <v>1</v>
      </c>
      <c r="V246" t="s">
        <v>37</v>
      </c>
      <c r="W246" t="s">
        <v>19400</v>
      </c>
      <c r="X246" t="s">
        <v>44</v>
      </c>
      <c r="Y246">
        <v>15</v>
      </c>
      <c r="Z246">
        <v>70</v>
      </c>
      <c r="AA246">
        <v>1</v>
      </c>
      <c r="AB246" t="s">
        <v>58</v>
      </c>
      <c r="AC246">
        <v>1</v>
      </c>
      <c r="AD246" t="s">
        <v>46</v>
      </c>
    </row>
    <row r="247" spans="1:30" x14ac:dyDescent="0.3">
      <c r="A247" t="s">
        <v>9169</v>
      </c>
      <c r="B247" t="s">
        <v>70</v>
      </c>
      <c r="C247">
        <v>492655</v>
      </c>
      <c r="D247">
        <v>1055.3900000000001</v>
      </c>
      <c r="E247" s="1">
        <v>44807</v>
      </c>
      <c r="F247" s="1">
        <v>47407</v>
      </c>
      <c r="G247" t="s">
        <v>103</v>
      </c>
      <c r="H247" t="s">
        <v>80</v>
      </c>
      <c r="I247" t="s">
        <v>9166</v>
      </c>
      <c r="J247">
        <v>2600</v>
      </c>
      <c r="K247" t="s">
        <v>42</v>
      </c>
      <c r="L247">
        <v>1</v>
      </c>
      <c r="M247" t="s">
        <v>9167</v>
      </c>
      <c r="N247" t="s">
        <v>49</v>
      </c>
      <c r="O247">
        <v>71</v>
      </c>
      <c r="P247" t="s">
        <v>5137</v>
      </c>
      <c r="Q247" t="s">
        <v>51</v>
      </c>
      <c r="R247" t="s">
        <v>9168</v>
      </c>
      <c r="S247" t="s">
        <v>36</v>
      </c>
      <c r="T247">
        <v>0</v>
      </c>
      <c r="U247">
        <v>1</v>
      </c>
      <c r="V247" t="s">
        <v>37</v>
      </c>
      <c r="W247" t="s">
        <v>9170</v>
      </c>
      <c r="X247" t="s">
        <v>72</v>
      </c>
      <c r="Y247">
        <v>31</v>
      </c>
      <c r="Z247">
        <v>98</v>
      </c>
      <c r="AA247">
        <v>1</v>
      </c>
      <c r="AB247" t="s">
        <v>58</v>
      </c>
      <c r="AC247">
        <v>1</v>
      </c>
      <c r="AD247" t="s">
        <v>74</v>
      </c>
    </row>
    <row r="248" spans="1:30" x14ac:dyDescent="0.3">
      <c r="A248" t="s">
        <v>3697</v>
      </c>
      <c r="B248" t="s">
        <v>70</v>
      </c>
      <c r="C248">
        <v>262390</v>
      </c>
      <c r="D248">
        <v>660.41</v>
      </c>
      <c r="E248" s="1">
        <v>42626</v>
      </c>
      <c r="F248" s="1">
        <v>45848</v>
      </c>
      <c r="G248" t="s">
        <v>103</v>
      </c>
      <c r="H248" t="s">
        <v>41</v>
      </c>
      <c r="I248" t="s">
        <v>3694</v>
      </c>
      <c r="J248">
        <v>3222</v>
      </c>
      <c r="K248" t="s">
        <v>42</v>
      </c>
      <c r="L248">
        <v>0</v>
      </c>
      <c r="M248" t="s">
        <v>3695</v>
      </c>
      <c r="N248" t="s">
        <v>32</v>
      </c>
      <c r="O248">
        <v>31</v>
      </c>
      <c r="P248" t="s">
        <v>1173</v>
      </c>
      <c r="Q248" t="s">
        <v>51</v>
      </c>
      <c r="R248" t="s">
        <v>3696</v>
      </c>
      <c r="S248" t="s">
        <v>109</v>
      </c>
      <c r="T248">
        <v>0</v>
      </c>
      <c r="U248">
        <v>0</v>
      </c>
      <c r="V248" t="s">
        <v>90</v>
      </c>
      <c r="W248" t="s">
        <v>3698</v>
      </c>
      <c r="X248" t="s">
        <v>57</v>
      </c>
      <c r="Y248">
        <v>24</v>
      </c>
      <c r="Z248">
        <v>88</v>
      </c>
      <c r="AA248">
        <v>1</v>
      </c>
      <c r="AB248" t="s">
        <v>58</v>
      </c>
      <c r="AC248">
        <v>1</v>
      </c>
      <c r="AD248" t="s">
        <v>59</v>
      </c>
    </row>
    <row r="249" spans="1:30" x14ac:dyDescent="0.3">
      <c r="A249" t="s">
        <v>10570</v>
      </c>
      <c r="B249" t="s">
        <v>70</v>
      </c>
      <c r="C249">
        <v>111882</v>
      </c>
      <c r="D249">
        <v>894.53</v>
      </c>
      <c r="E249" s="1">
        <v>43143</v>
      </c>
      <c r="F249" s="1">
        <v>45286</v>
      </c>
      <c r="G249" t="s">
        <v>40</v>
      </c>
      <c r="H249" t="s">
        <v>41</v>
      </c>
      <c r="I249" t="s">
        <v>10567</v>
      </c>
      <c r="J249">
        <v>2143</v>
      </c>
      <c r="K249" t="s">
        <v>42</v>
      </c>
      <c r="L249">
        <v>0</v>
      </c>
      <c r="M249" t="s">
        <v>10568</v>
      </c>
      <c r="N249" t="s">
        <v>49</v>
      </c>
      <c r="O249">
        <v>47</v>
      </c>
      <c r="P249" t="s">
        <v>2276</v>
      </c>
      <c r="Q249" t="s">
        <v>34</v>
      </c>
      <c r="R249" t="s">
        <v>10569</v>
      </c>
      <c r="S249" t="s">
        <v>97</v>
      </c>
      <c r="T249">
        <v>1</v>
      </c>
      <c r="U249">
        <v>0</v>
      </c>
      <c r="V249" t="s">
        <v>90</v>
      </c>
      <c r="W249" t="s">
        <v>10571</v>
      </c>
      <c r="X249" t="s">
        <v>57</v>
      </c>
      <c r="Y249">
        <v>16</v>
      </c>
      <c r="Z249">
        <v>79</v>
      </c>
      <c r="AA249">
        <v>1</v>
      </c>
      <c r="AB249" t="s">
        <v>58</v>
      </c>
      <c r="AC249">
        <v>1</v>
      </c>
      <c r="AD249" t="s">
        <v>59</v>
      </c>
    </row>
    <row r="250" spans="1:30" x14ac:dyDescent="0.3">
      <c r="A250" t="s">
        <v>9959</v>
      </c>
      <c r="B250" t="s">
        <v>54</v>
      </c>
      <c r="C250">
        <v>151784</v>
      </c>
      <c r="D250">
        <v>589.75</v>
      </c>
      <c r="E250" s="1">
        <v>43642</v>
      </c>
      <c r="F250" s="1">
        <v>45810</v>
      </c>
      <c r="G250" t="s">
        <v>40</v>
      </c>
      <c r="H250" t="s">
        <v>41</v>
      </c>
      <c r="I250" t="s">
        <v>9956</v>
      </c>
      <c r="J250">
        <v>2168</v>
      </c>
      <c r="K250" t="s">
        <v>42</v>
      </c>
      <c r="L250">
        <v>0</v>
      </c>
      <c r="M250" t="s">
        <v>9957</v>
      </c>
      <c r="N250" t="s">
        <v>49</v>
      </c>
      <c r="O250">
        <v>73</v>
      </c>
      <c r="P250" t="s">
        <v>3913</v>
      </c>
      <c r="Q250" t="s">
        <v>87</v>
      </c>
      <c r="R250" t="s">
        <v>9958</v>
      </c>
      <c r="S250" t="s">
        <v>36</v>
      </c>
      <c r="T250">
        <v>0</v>
      </c>
      <c r="U250">
        <v>1</v>
      </c>
      <c r="V250" t="s">
        <v>37</v>
      </c>
      <c r="W250" t="s">
        <v>9960</v>
      </c>
      <c r="X250" t="s">
        <v>44</v>
      </c>
      <c r="Y250">
        <v>38</v>
      </c>
      <c r="Z250">
        <v>82</v>
      </c>
      <c r="AA250">
        <v>1</v>
      </c>
      <c r="AB250" t="s">
        <v>58</v>
      </c>
      <c r="AC250">
        <v>1</v>
      </c>
      <c r="AD250" t="s">
        <v>46</v>
      </c>
    </row>
    <row r="251" spans="1:30" x14ac:dyDescent="0.3">
      <c r="A251" t="s">
        <v>19347</v>
      </c>
      <c r="B251" t="s">
        <v>54</v>
      </c>
      <c r="C251">
        <v>154487</v>
      </c>
      <c r="D251">
        <v>273.75</v>
      </c>
      <c r="E251" s="1">
        <v>45470</v>
      </c>
      <c r="F251" s="1">
        <v>47144</v>
      </c>
      <c r="G251" t="s">
        <v>99</v>
      </c>
      <c r="H251" t="s">
        <v>80</v>
      </c>
      <c r="I251" t="s">
        <v>19344</v>
      </c>
      <c r="J251">
        <v>1674</v>
      </c>
      <c r="K251" t="s">
        <v>42</v>
      </c>
      <c r="L251">
        <v>1</v>
      </c>
      <c r="M251" t="s">
        <v>19345</v>
      </c>
      <c r="N251" t="s">
        <v>32</v>
      </c>
      <c r="O251">
        <v>76</v>
      </c>
      <c r="P251" t="s">
        <v>2733</v>
      </c>
      <c r="Q251" t="s">
        <v>87</v>
      </c>
      <c r="R251" t="s">
        <v>19346</v>
      </c>
      <c r="S251" t="s">
        <v>36</v>
      </c>
      <c r="T251">
        <v>0</v>
      </c>
      <c r="U251">
        <v>1</v>
      </c>
      <c r="V251" t="s">
        <v>37</v>
      </c>
      <c r="W251" t="s">
        <v>19348</v>
      </c>
      <c r="X251" t="s">
        <v>57</v>
      </c>
      <c r="Y251">
        <v>15</v>
      </c>
      <c r="Z251">
        <v>43</v>
      </c>
      <c r="AA251">
        <v>0</v>
      </c>
      <c r="AB251" t="s">
        <v>45</v>
      </c>
      <c r="AC251">
        <v>0</v>
      </c>
      <c r="AD251" t="s">
        <v>59</v>
      </c>
    </row>
    <row r="252" spans="1:30" x14ac:dyDescent="0.3">
      <c r="A252" t="s">
        <v>8919</v>
      </c>
      <c r="B252" t="s">
        <v>39</v>
      </c>
      <c r="C252">
        <v>15972</v>
      </c>
      <c r="D252">
        <v>1004.52</v>
      </c>
      <c r="E252" s="1">
        <v>42283</v>
      </c>
      <c r="F252" s="1">
        <v>44423</v>
      </c>
      <c r="G252" t="s">
        <v>103</v>
      </c>
      <c r="H252" t="s">
        <v>55</v>
      </c>
      <c r="I252" t="s">
        <v>8916</v>
      </c>
      <c r="J252">
        <v>2140</v>
      </c>
      <c r="K252" t="s">
        <v>42</v>
      </c>
      <c r="L252">
        <v>0</v>
      </c>
      <c r="M252" t="s">
        <v>8917</v>
      </c>
      <c r="N252" t="s">
        <v>60</v>
      </c>
      <c r="O252">
        <v>39</v>
      </c>
      <c r="P252" t="s">
        <v>3029</v>
      </c>
      <c r="Q252" t="s">
        <v>51</v>
      </c>
      <c r="R252" t="s">
        <v>8918</v>
      </c>
      <c r="S252" t="s">
        <v>89</v>
      </c>
      <c r="T252">
        <v>0</v>
      </c>
      <c r="U252">
        <v>0</v>
      </c>
      <c r="V252" t="s">
        <v>90</v>
      </c>
      <c r="W252" t="s">
        <v>8920</v>
      </c>
      <c r="X252" t="s">
        <v>44</v>
      </c>
      <c r="Y252">
        <v>30</v>
      </c>
      <c r="Z252">
        <v>98</v>
      </c>
      <c r="AA252">
        <v>1</v>
      </c>
      <c r="AB252" t="s">
        <v>58</v>
      </c>
      <c r="AC252">
        <v>1</v>
      </c>
      <c r="AD252" t="s">
        <v>46</v>
      </c>
    </row>
    <row r="253" spans="1:30" x14ac:dyDescent="0.3">
      <c r="A253" t="s">
        <v>19637</v>
      </c>
      <c r="B253" t="s">
        <v>118</v>
      </c>
      <c r="C253">
        <v>304826</v>
      </c>
      <c r="D253">
        <v>228.79</v>
      </c>
      <c r="E253" s="1">
        <v>43480</v>
      </c>
      <c r="F253" s="1">
        <v>46107</v>
      </c>
      <c r="G253" t="s">
        <v>99</v>
      </c>
      <c r="H253" t="s">
        <v>55</v>
      </c>
      <c r="I253" t="s">
        <v>19634</v>
      </c>
      <c r="J253">
        <v>2627</v>
      </c>
      <c r="K253" t="s">
        <v>42</v>
      </c>
      <c r="L253">
        <v>0</v>
      </c>
      <c r="M253" t="s">
        <v>19635</v>
      </c>
      <c r="N253" t="s">
        <v>49</v>
      </c>
      <c r="O253">
        <v>30</v>
      </c>
      <c r="P253" t="s">
        <v>3812</v>
      </c>
      <c r="Q253" t="s">
        <v>51</v>
      </c>
      <c r="R253" t="s">
        <v>19636</v>
      </c>
      <c r="S253" t="s">
        <v>109</v>
      </c>
      <c r="T253">
        <v>0</v>
      </c>
      <c r="U253">
        <v>0</v>
      </c>
      <c r="V253" t="s">
        <v>68</v>
      </c>
      <c r="W253" t="s">
        <v>19638</v>
      </c>
      <c r="X253" t="s">
        <v>44</v>
      </c>
      <c r="Y253">
        <v>22</v>
      </c>
      <c r="Z253">
        <v>76</v>
      </c>
      <c r="AA253">
        <v>1</v>
      </c>
      <c r="AB253" t="s">
        <v>58</v>
      </c>
      <c r="AC253">
        <v>1</v>
      </c>
      <c r="AD253" t="s">
        <v>46</v>
      </c>
    </row>
    <row r="254" spans="1:30" x14ac:dyDescent="0.3">
      <c r="A254" t="s">
        <v>8103</v>
      </c>
      <c r="B254" t="s">
        <v>54</v>
      </c>
      <c r="C254">
        <v>187358</v>
      </c>
      <c r="D254">
        <v>1926.98</v>
      </c>
      <c r="E254" s="1">
        <v>45568</v>
      </c>
      <c r="F254" s="1">
        <v>48047</v>
      </c>
      <c r="G254" t="s">
        <v>103</v>
      </c>
      <c r="H254" t="s">
        <v>80</v>
      </c>
      <c r="I254" t="s">
        <v>8100</v>
      </c>
      <c r="J254">
        <v>2479</v>
      </c>
      <c r="K254" t="s">
        <v>42</v>
      </c>
      <c r="L254">
        <v>1</v>
      </c>
      <c r="M254" t="s">
        <v>8101</v>
      </c>
      <c r="N254" t="s">
        <v>32</v>
      </c>
      <c r="O254">
        <v>24</v>
      </c>
      <c r="P254" t="s">
        <v>1013</v>
      </c>
      <c r="Q254" t="s">
        <v>62</v>
      </c>
      <c r="R254" t="s">
        <v>8102</v>
      </c>
      <c r="S254" t="s">
        <v>67</v>
      </c>
      <c r="T254">
        <v>0</v>
      </c>
      <c r="U254">
        <v>0</v>
      </c>
      <c r="V254" t="s">
        <v>68</v>
      </c>
      <c r="W254" t="s">
        <v>8104</v>
      </c>
      <c r="X254" t="s">
        <v>44</v>
      </c>
      <c r="Y254">
        <v>35</v>
      </c>
      <c r="Z254">
        <v>31</v>
      </c>
      <c r="AA254">
        <v>0</v>
      </c>
      <c r="AB254" t="s">
        <v>45</v>
      </c>
      <c r="AC254">
        <v>0</v>
      </c>
      <c r="AD254" t="s">
        <v>46</v>
      </c>
    </row>
    <row r="255" spans="1:30" x14ac:dyDescent="0.3">
      <c r="A255" t="s">
        <v>9636</v>
      </c>
      <c r="B255" t="s">
        <v>39</v>
      </c>
      <c r="C255">
        <v>78399</v>
      </c>
      <c r="D255">
        <v>822.81</v>
      </c>
      <c r="E255" s="1">
        <v>42059</v>
      </c>
      <c r="F255" s="1">
        <v>45696</v>
      </c>
      <c r="G255" t="s">
        <v>99</v>
      </c>
      <c r="H255" t="s">
        <v>55</v>
      </c>
      <c r="I255" t="s">
        <v>9633</v>
      </c>
      <c r="J255">
        <v>3637</v>
      </c>
      <c r="K255" t="s">
        <v>42</v>
      </c>
      <c r="L255">
        <v>0</v>
      </c>
      <c r="M255" t="s">
        <v>9634</v>
      </c>
      <c r="N255" t="s">
        <v>49</v>
      </c>
      <c r="O255">
        <v>79</v>
      </c>
      <c r="P255" t="s">
        <v>1040</v>
      </c>
      <c r="Q255" t="s">
        <v>51</v>
      </c>
      <c r="R255" t="s">
        <v>9635</v>
      </c>
      <c r="S255" t="s">
        <v>36</v>
      </c>
      <c r="T255">
        <v>0</v>
      </c>
      <c r="U255">
        <v>1</v>
      </c>
      <c r="V255" t="s">
        <v>37</v>
      </c>
      <c r="W255" t="s">
        <v>9637</v>
      </c>
      <c r="X255" t="s">
        <v>72</v>
      </c>
      <c r="Y255">
        <v>2</v>
      </c>
      <c r="Z255">
        <v>66</v>
      </c>
      <c r="AA255">
        <v>0</v>
      </c>
      <c r="AB255" t="s">
        <v>58</v>
      </c>
      <c r="AC255">
        <v>0</v>
      </c>
      <c r="AD255" t="s">
        <v>74</v>
      </c>
    </row>
    <row r="256" spans="1:30" x14ac:dyDescent="0.3">
      <c r="A256" t="s">
        <v>16248</v>
      </c>
      <c r="B256" t="s">
        <v>70</v>
      </c>
      <c r="C256">
        <v>90148</v>
      </c>
      <c r="D256">
        <v>1778.29</v>
      </c>
      <c r="E256" s="1">
        <v>42379</v>
      </c>
      <c r="F256" s="1">
        <v>45264</v>
      </c>
      <c r="G256" t="s">
        <v>40</v>
      </c>
      <c r="H256" t="s">
        <v>80</v>
      </c>
      <c r="I256" t="s">
        <v>16245</v>
      </c>
      <c r="J256">
        <v>2885</v>
      </c>
      <c r="K256" t="s">
        <v>42</v>
      </c>
      <c r="L256">
        <v>1</v>
      </c>
      <c r="M256" t="s">
        <v>16246</v>
      </c>
      <c r="N256" t="s">
        <v>32</v>
      </c>
      <c r="O256">
        <v>60</v>
      </c>
      <c r="P256" t="s">
        <v>4745</v>
      </c>
      <c r="Q256" t="s">
        <v>87</v>
      </c>
      <c r="R256" t="s">
        <v>16247</v>
      </c>
      <c r="S256" t="s">
        <v>36</v>
      </c>
      <c r="T256">
        <v>0</v>
      </c>
      <c r="U256">
        <v>1</v>
      </c>
      <c r="V256" t="s">
        <v>37</v>
      </c>
      <c r="W256" t="s">
        <v>16249</v>
      </c>
      <c r="X256" t="s">
        <v>72</v>
      </c>
      <c r="Y256">
        <v>15</v>
      </c>
      <c r="Z256">
        <v>37</v>
      </c>
      <c r="AA256">
        <v>0</v>
      </c>
      <c r="AB256" t="s">
        <v>45</v>
      </c>
      <c r="AC256">
        <v>0</v>
      </c>
      <c r="AD256" t="s">
        <v>74</v>
      </c>
    </row>
    <row r="257" spans="1:30" x14ac:dyDescent="0.3">
      <c r="A257" t="s">
        <v>14972</v>
      </c>
      <c r="B257" t="s">
        <v>70</v>
      </c>
      <c r="C257">
        <v>50576</v>
      </c>
      <c r="D257">
        <v>1716.88</v>
      </c>
      <c r="E257" s="1">
        <v>45374</v>
      </c>
      <c r="F257" s="1">
        <v>47085</v>
      </c>
      <c r="G257" t="s">
        <v>103</v>
      </c>
      <c r="H257" t="s">
        <v>80</v>
      </c>
      <c r="I257" t="s">
        <v>14967</v>
      </c>
      <c r="J257">
        <v>1711</v>
      </c>
      <c r="K257" t="s">
        <v>42</v>
      </c>
      <c r="L257">
        <v>1</v>
      </c>
      <c r="M257" t="s">
        <v>14968</v>
      </c>
      <c r="N257" t="s">
        <v>60</v>
      </c>
      <c r="O257">
        <v>79</v>
      </c>
      <c r="P257" t="s">
        <v>7939</v>
      </c>
      <c r="Q257" t="s">
        <v>87</v>
      </c>
      <c r="R257" t="s">
        <v>14969</v>
      </c>
      <c r="S257" t="s">
        <v>36</v>
      </c>
      <c r="T257">
        <v>0</v>
      </c>
      <c r="U257">
        <v>1</v>
      </c>
      <c r="V257" t="s">
        <v>37</v>
      </c>
      <c r="W257" t="s">
        <v>14973</v>
      </c>
      <c r="X257" t="s">
        <v>57</v>
      </c>
      <c r="Y257">
        <v>31</v>
      </c>
      <c r="Z257">
        <v>76</v>
      </c>
      <c r="AA257">
        <v>1</v>
      </c>
      <c r="AB257" t="s">
        <v>58</v>
      </c>
      <c r="AC257">
        <v>1</v>
      </c>
      <c r="AD257" t="s">
        <v>59</v>
      </c>
    </row>
    <row r="258" spans="1:30" x14ac:dyDescent="0.3">
      <c r="A258" t="s">
        <v>7304</v>
      </c>
      <c r="B258" t="s">
        <v>39</v>
      </c>
      <c r="C258">
        <v>246411</v>
      </c>
      <c r="D258">
        <v>185.75</v>
      </c>
      <c r="E258" s="1">
        <v>44079</v>
      </c>
      <c r="F258" s="1">
        <v>46228</v>
      </c>
      <c r="G258" t="s">
        <v>40</v>
      </c>
      <c r="H258" t="s">
        <v>80</v>
      </c>
      <c r="I258" t="s">
        <v>7301</v>
      </c>
      <c r="J258">
        <v>2149</v>
      </c>
      <c r="K258" t="s">
        <v>42</v>
      </c>
      <c r="L258">
        <v>1</v>
      </c>
      <c r="M258" t="s">
        <v>7302</v>
      </c>
      <c r="N258" t="s">
        <v>60</v>
      </c>
      <c r="O258">
        <v>52</v>
      </c>
      <c r="P258" t="s">
        <v>444</v>
      </c>
      <c r="Q258" t="s">
        <v>51</v>
      </c>
      <c r="R258" t="s">
        <v>7303</v>
      </c>
      <c r="S258" t="s">
        <v>97</v>
      </c>
      <c r="T258">
        <v>0</v>
      </c>
      <c r="U258">
        <v>0</v>
      </c>
      <c r="V258" t="s">
        <v>37</v>
      </c>
      <c r="W258" t="s">
        <v>7305</v>
      </c>
      <c r="X258" t="s">
        <v>57</v>
      </c>
      <c r="Y258">
        <v>25</v>
      </c>
      <c r="Z258">
        <v>59</v>
      </c>
      <c r="AA258">
        <v>0</v>
      </c>
      <c r="AB258" t="s">
        <v>45</v>
      </c>
      <c r="AC258">
        <v>0</v>
      </c>
      <c r="AD258" t="s">
        <v>59</v>
      </c>
    </row>
    <row r="259" spans="1:30" x14ac:dyDescent="0.3">
      <c r="A259" t="s">
        <v>13641</v>
      </c>
      <c r="B259" t="s">
        <v>54</v>
      </c>
      <c r="C259">
        <v>37049</v>
      </c>
      <c r="D259">
        <v>1979.52</v>
      </c>
      <c r="E259" s="1">
        <v>44684</v>
      </c>
      <c r="F259" s="1">
        <v>48193</v>
      </c>
      <c r="G259" t="s">
        <v>103</v>
      </c>
      <c r="H259" t="s">
        <v>41</v>
      </c>
      <c r="I259" t="s">
        <v>13638</v>
      </c>
      <c r="J259">
        <v>3509</v>
      </c>
      <c r="K259" t="s">
        <v>42</v>
      </c>
      <c r="L259">
        <v>0</v>
      </c>
      <c r="M259" t="s">
        <v>13639</v>
      </c>
      <c r="N259" t="s">
        <v>32</v>
      </c>
      <c r="O259">
        <v>57</v>
      </c>
      <c r="P259" t="s">
        <v>4688</v>
      </c>
      <c r="Q259" t="s">
        <v>62</v>
      </c>
      <c r="R259" t="s">
        <v>13640</v>
      </c>
      <c r="S259" t="s">
        <v>36</v>
      </c>
      <c r="T259">
        <v>0</v>
      </c>
      <c r="U259">
        <v>0</v>
      </c>
      <c r="V259" t="s">
        <v>37</v>
      </c>
      <c r="W259" t="s">
        <v>13642</v>
      </c>
      <c r="X259" t="s">
        <v>44</v>
      </c>
      <c r="Y259">
        <v>11</v>
      </c>
      <c r="Z259">
        <v>1</v>
      </c>
      <c r="AA259">
        <v>0</v>
      </c>
      <c r="AB259" t="s">
        <v>73</v>
      </c>
      <c r="AC259">
        <v>0</v>
      </c>
      <c r="AD259" t="s">
        <v>46</v>
      </c>
    </row>
    <row r="260" spans="1:30" x14ac:dyDescent="0.3">
      <c r="A260" t="s">
        <v>13967</v>
      </c>
      <c r="B260" t="s">
        <v>39</v>
      </c>
      <c r="C260">
        <v>453532</v>
      </c>
      <c r="D260">
        <v>1021.59</v>
      </c>
      <c r="E260" s="1">
        <v>44661</v>
      </c>
      <c r="F260" s="1">
        <v>47756</v>
      </c>
      <c r="G260" t="s">
        <v>99</v>
      </c>
      <c r="H260" t="s">
        <v>80</v>
      </c>
      <c r="I260" t="s">
        <v>13964</v>
      </c>
      <c r="J260">
        <v>3095</v>
      </c>
      <c r="K260" t="s">
        <v>42</v>
      </c>
      <c r="L260">
        <v>1</v>
      </c>
      <c r="M260" t="s">
        <v>13965</v>
      </c>
      <c r="N260" t="s">
        <v>60</v>
      </c>
      <c r="O260">
        <v>74</v>
      </c>
      <c r="P260" t="s">
        <v>658</v>
      </c>
      <c r="Q260" t="s">
        <v>34</v>
      </c>
      <c r="R260" t="s">
        <v>13966</v>
      </c>
      <c r="S260" t="s">
        <v>36</v>
      </c>
      <c r="T260">
        <v>1</v>
      </c>
      <c r="U260">
        <v>1</v>
      </c>
      <c r="V260" t="s">
        <v>37</v>
      </c>
      <c r="W260" t="s">
        <v>13968</v>
      </c>
      <c r="X260" t="s">
        <v>72</v>
      </c>
      <c r="Y260">
        <v>48</v>
      </c>
      <c r="Z260">
        <v>52</v>
      </c>
      <c r="AA260">
        <v>0</v>
      </c>
      <c r="AB260" t="s">
        <v>45</v>
      </c>
      <c r="AC260">
        <v>0</v>
      </c>
      <c r="AD260" t="s">
        <v>74</v>
      </c>
    </row>
    <row r="261" spans="1:30" x14ac:dyDescent="0.3">
      <c r="A261" t="s">
        <v>19112</v>
      </c>
      <c r="B261" t="s">
        <v>70</v>
      </c>
      <c r="C261">
        <v>441924</v>
      </c>
      <c r="D261">
        <v>1923.86</v>
      </c>
      <c r="E261" s="1">
        <v>43614</v>
      </c>
      <c r="F261" s="1">
        <v>46246</v>
      </c>
      <c r="G261" t="s">
        <v>103</v>
      </c>
      <c r="H261" t="s">
        <v>80</v>
      </c>
      <c r="I261" t="s">
        <v>19109</v>
      </c>
      <c r="J261">
        <v>2632</v>
      </c>
      <c r="K261" t="s">
        <v>42</v>
      </c>
      <c r="L261">
        <v>1</v>
      </c>
      <c r="M261" t="s">
        <v>19110</v>
      </c>
      <c r="N261" t="s">
        <v>32</v>
      </c>
      <c r="O261">
        <v>34</v>
      </c>
      <c r="P261" t="s">
        <v>2813</v>
      </c>
      <c r="Q261" t="s">
        <v>34</v>
      </c>
      <c r="R261" t="s">
        <v>19111</v>
      </c>
      <c r="S261" t="s">
        <v>109</v>
      </c>
      <c r="T261">
        <v>1</v>
      </c>
      <c r="U261">
        <v>0</v>
      </c>
      <c r="V261" t="s">
        <v>90</v>
      </c>
      <c r="W261" t="s">
        <v>19113</v>
      </c>
      <c r="X261" t="s">
        <v>44</v>
      </c>
      <c r="Y261">
        <v>19</v>
      </c>
      <c r="Z261">
        <v>73</v>
      </c>
      <c r="AA261">
        <v>1</v>
      </c>
      <c r="AB261" t="s">
        <v>58</v>
      </c>
      <c r="AC261">
        <v>1</v>
      </c>
      <c r="AD261" t="s">
        <v>46</v>
      </c>
    </row>
    <row r="262" spans="1:30" x14ac:dyDescent="0.3">
      <c r="A262" t="s">
        <v>19541</v>
      </c>
      <c r="B262" t="s">
        <v>70</v>
      </c>
      <c r="C262">
        <v>439637</v>
      </c>
      <c r="D262">
        <v>947.28</v>
      </c>
      <c r="E262" s="1">
        <v>43527</v>
      </c>
      <c r="F262" s="1">
        <v>45091</v>
      </c>
      <c r="G262" t="s">
        <v>40</v>
      </c>
      <c r="H262" t="s">
        <v>55</v>
      </c>
      <c r="I262" t="s">
        <v>19538</v>
      </c>
      <c r="J262">
        <v>1564</v>
      </c>
      <c r="K262" t="s">
        <v>42</v>
      </c>
      <c r="L262">
        <v>0</v>
      </c>
      <c r="M262" t="s">
        <v>19539</v>
      </c>
      <c r="N262" t="s">
        <v>60</v>
      </c>
      <c r="O262">
        <v>81</v>
      </c>
      <c r="P262" t="s">
        <v>1062</v>
      </c>
      <c r="Q262" t="s">
        <v>34</v>
      </c>
      <c r="R262" t="s">
        <v>19540</v>
      </c>
      <c r="S262" t="s">
        <v>36</v>
      </c>
      <c r="T262">
        <v>1</v>
      </c>
      <c r="U262">
        <v>1</v>
      </c>
      <c r="V262" t="s">
        <v>37</v>
      </c>
      <c r="W262" t="s">
        <v>19542</v>
      </c>
      <c r="X262" t="s">
        <v>72</v>
      </c>
      <c r="Y262">
        <v>30</v>
      </c>
      <c r="Z262">
        <v>4</v>
      </c>
      <c r="AA262">
        <v>0</v>
      </c>
      <c r="AB262" t="s">
        <v>73</v>
      </c>
      <c r="AC262">
        <v>0</v>
      </c>
      <c r="AD262" t="s">
        <v>74</v>
      </c>
    </row>
    <row r="263" spans="1:30" x14ac:dyDescent="0.3">
      <c r="A263" t="s">
        <v>5467</v>
      </c>
      <c r="B263" t="s">
        <v>39</v>
      </c>
      <c r="C263">
        <v>303838</v>
      </c>
      <c r="D263">
        <v>1083.9100000000001</v>
      </c>
      <c r="E263" s="1">
        <v>43852</v>
      </c>
      <c r="F263" s="1">
        <v>44991</v>
      </c>
      <c r="G263" t="s">
        <v>103</v>
      </c>
      <c r="H263" t="s">
        <v>41</v>
      </c>
      <c r="I263" t="s">
        <v>5464</v>
      </c>
      <c r="J263">
        <v>1139</v>
      </c>
      <c r="K263" t="s">
        <v>42</v>
      </c>
      <c r="L263">
        <v>0</v>
      </c>
      <c r="M263" t="s">
        <v>5465</v>
      </c>
      <c r="N263" t="s">
        <v>60</v>
      </c>
      <c r="O263">
        <v>40</v>
      </c>
      <c r="P263" t="s">
        <v>667</v>
      </c>
      <c r="Q263" t="s">
        <v>62</v>
      </c>
      <c r="R263" t="s">
        <v>5466</v>
      </c>
      <c r="S263" t="s">
        <v>89</v>
      </c>
      <c r="T263">
        <v>0</v>
      </c>
      <c r="U263">
        <v>0</v>
      </c>
      <c r="V263" t="s">
        <v>90</v>
      </c>
      <c r="W263" t="s">
        <v>5468</v>
      </c>
      <c r="X263" t="s">
        <v>72</v>
      </c>
      <c r="Y263">
        <v>46</v>
      </c>
      <c r="Z263">
        <v>65</v>
      </c>
      <c r="AA263">
        <v>0</v>
      </c>
      <c r="AB263" t="s">
        <v>58</v>
      </c>
      <c r="AC263">
        <v>0</v>
      </c>
      <c r="AD263" t="s">
        <v>74</v>
      </c>
    </row>
    <row r="264" spans="1:30" x14ac:dyDescent="0.3">
      <c r="A264" t="s">
        <v>15662</v>
      </c>
      <c r="B264" t="s">
        <v>118</v>
      </c>
      <c r="C264">
        <v>192291</v>
      </c>
      <c r="D264">
        <v>378.41</v>
      </c>
      <c r="E264" s="1">
        <v>45628</v>
      </c>
      <c r="F264" s="1">
        <v>48101</v>
      </c>
      <c r="G264" t="s">
        <v>99</v>
      </c>
      <c r="H264" t="s">
        <v>55</v>
      </c>
      <c r="I264" t="s">
        <v>15659</v>
      </c>
      <c r="J264">
        <v>2473</v>
      </c>
      <c r="K264" t="s">
        <v>42</v>
      </c>
      <c r="L264">
        <v>0</v>
      </c>
      <c r="M264" t="s">
        <v>15660</v>
      </c>
      <c r="N264" t="s">
        <v>49</v>
      </c>
      <c r="O264">
        <v>21</v>
      </c>
      <c r="P264" t="s">
        <v>1649</v>
      </c>
      <c r="Q264" t="s">
        <v>51</v>
      </c>
      <c r="R264" t="s">
        <v>15661</v>
      </c>
      <c r="S264" t="s">
        <v>67</v>
      </c>
      <c r="T264">
        <v>0</v>
      </c>
      <c r="U264">
        <v>0</v>
      </c>
      <c r="V264" t="s">
        <v>68</v>
      </c>
      <c r="W264" t="s">
        <v>15663</v>
      </c>
      <c r="X264" t="s">
        <v>44</v>
      </c>
      <c r="Y264">
        <v>16</v>
      </c>
      <c r="Z264">
        <v>100</v>
      </c>
      <c r="AA264">
        <v>1</v>
      </c>
      <c r="AB264" t="s">
        <v>58</v>
      </c>
      <c r="AC264">
        <v>1</v>
      </c>
      <c r="AD264" t="s">
        <v>46</v>
      </c>
    </row>
    <row r="265" spans="1:30" x14ac:dyDescent="0.3">
      <c r="A265" t="s">
        <v>18400</v>
      </c>
      <c r="B265" t="s">
        <v>54</v>
      </c>
      <c r="C265">
        <v>137139</v>
      </c>
      <c r="D265">
        <v>1183.17</v>
      </c>
      <c r="E265" s="1">
        <v>42290</v>
      </c>
      <c r="F265" s="1">
        <v>45935</v>
      </c>
      <c r="G265" t="s">
        <v>99</v>
      </c>
      <c r="H265" t="s">
        <v>55</v>
      </c>
      <c r="I265" t="s">
        <v>18397</v>
      </c>
      <c r="J265">
        <v>3645</v>
      </c>
      <c r="K265" t="s">
        <v>42</v>
      </c>
      <c r="L265">
        <v>0</v>
      </c>
      <c r="M265" t="s">
        <v>18398</v>
      </c>
      <c r="N265" t="s">
        <v>49</v>
      </c>
      <c r="O265">
        <v>63</v>
      </c>
      <c r="P265" t="s">
        <v>1023</v>
      </c>
      <c r="Q265" t="s">
        <v>62</v>
      </c>
      <c r="R265" t="s">
        <v>18399</v>
      </c>
      <c r="S265" t="s">
        <v>36</v>
      </c>
      <c r="T265">
        <v>0</v>
      </c>
      <c r="U265">
        <v>1</v>
      </c>
      <c r="V265" t="s">
        <v>37</v>
      </c>
      <c r="W265" t="s">
        <v>18401</v>
      </c>
      <c r="X265" t="s">
        <v>57</v>
      </c>
      <c r="Y265">
        <v>27</v>
      </c>
      <c r="Z265">
        <v>45</v>
      </c>
      <c r="AA265">
        <v>0</v>
      </c>
      <c r="AB265" t="s">
        <v>45</v>
      </c>
      <c r="AC265">
        <v>0</v>
      </c>
      <c r="AD265" t="s">
        <v>59</v>
      </c>
    </row>
    <row r="266" spans="1:30" x14ac:dyDescent="0.3">
      <c r="A266" t="s">
        <v>2347</v>
      </c>
      <c r="B266" t="s">
        <v>118</v>
      </c>
      <c r="C266">
        <v>169345</v>
      </c>
      <c r="D266">
        <v>1068.99</v>
      </c>
      <c r="E266" s="1">
        <v>42597</v>
      </c>
      <c r="F266" s="1">
        <v>43437</v>
      </c>
      <c r="G266" t="s">
        <v>103</v>
      </c>
      <c r="H266" t="s">
        <v>80</v>
      </c>
      <c r="I266" t="s">
        <v>2343</v>
      </c>
      <c r="J266">
        <v>840</v>
      </c>
      <c r="K266" t="s">
        <v>100</v>
      </c>
      <c r="L266">
        <v>1</v>
      </c>
      <c r="M266" t="s">
        <v>2344</v>
      </c>
      <c r="N266" t="s">
        <v>60</v>
      </c>
      <c r="O266">
        <v>40</v>
      </c>
      <c r="P266" t="s">
        <v>2345</v>
      </c>
      <c r="Q266" t="s">
        <v>51</v>
      </c>
      <c r="R266" t="s">
        <v>2346</v>
      </c>
      <c r="S266" t="s">
        <v>89</v>
      </c>
      <c r="T266">
        <v>0</v>
      </c>
      <c r="U266">
        <v>0</v>
      </c>
      <c r="V266" t="s">
        <v>90</v>
      </c>
      <c r="W266" t="s">
        <v>2348</v>
      </c>
      <c r="X266" t="s">
        <v>72</v>
      </c>
      <c r="Y266">
        <v>26</v>
      </c>
      <c r="Z266">
        <v>82</v>
      </c>
      <c r="AA266">
        <v>1</v>
      </c>
      <c r="AB266" t="s">
        <v>58</v>
      </c>
      <c r="AC266">
        <v>1</v>
      </c>
      <c r="AD266" t="s">
        <v>74</v>
      </c>
    </row>
    <row r="267" spans="1:30" x14ac:dyDescent="0.3">
      <c r="A267" t="s">
        <v>14706</v>
      </c>
      <c r="B267" t="s">
        <v>70</v>
      </c>
      <c r="C267">
        <v>485212</v>
      </c>
      <c r="D267">
        <v>1025.3800000000001</v>
      </c>
      <c r="E267" s="1">
        <v>44024</v>
      </c>
      <c r="F267" s="1">
        <v>46210</v>
      </c>
      <c r="G267" t="s">
        <v>99</v>
      </c>
      <c r="H267" t="s">
        <v>41</v>
      </c>
      <c r="I267" t="s">
        <v>14703</v>
      </c>
      <c r="J267">
        <v>2186</v>
      </c>
      <c r="K267" t="s">
        <v>42</v>
      </c>
      <c r="L267">
        <v>0</v>
      </c>
      <c r="M267" t="s">
        <v>14704</v>
      </c>
      <c r="N267" t="s">
        <v>49</v>
      </c>
      <c r="O267">
        <v>57</v>
      </c>
      <c r="P267" t="s">
        <v>1090</v>
      </c>
      <c r="Q267" t="s">
        <v>87</v>
      </c>
      <c r="R267" t="s">
        <v>14705</v>
      </c>
      <c r="S267" t="s">
        <v>36</v>
      </c>
      <c r="T267">
        <v>0</v>
      </c>
      <c r="U267">
        <v>0</v>
      </c>
      <c r="V267" t="s">
        <v>37</v>
      </c>
      <c r="W267" t="s">
        <v>14707</v>
      </c>
      <c r="X267" t="s">
        <v>57</v>
      </c>
      <c r="Y267">
        <v>8</v>
      </c>
      <c r="Z267">
        <v>90</v>
      </c>
      <c r="AA267">
        <v>1</v>
      </c>
      <c r="AB267" t="s">
        <v>58</v>
      </c>
      <c r="AC267">
        <v>1</v>
      </c>
      <c r="AD267" t="s">
        <v>59</v>
      </c>
    </row>
    <row r="268" spans="1:30" x14ac:dyDescent="0.3">
      <c r="A268" t="s">
        <v>6274</v>
      </c>
      <c r="B268" t="s">
        <v>54</v>
      </c>
      <c r="C268">
        <v>173816</v>
      </c>
      <c r="D268">
        <v>1571.12</v>
      </c>
      <c r="E268" s="1">
        <v>43699</v>
      </c>
      <c r="F268" s="1">
        <v>45568</v>
      </c>
      <c r="G268" t="s">
        <v>99</v>
      </c>
      <c r="H268" t="s">
        <v>55</v>
      </c>
      <c r="I268" t="s">
        <v>6271</v>
      </c>
      <c r="J268">
        <v>1869</v>
      </c>
      <c r="K268" t="s">
        <v>42</v>
      </c>
      <c r="L268">
        <v>0</v>
      </c>
      <c r="M268" t="s">
        <v>6272</v>
      </c>
      <c r="N268" t="s">
        <v>32</v>
      </c>
      <c r="O268">
        <v>23</v>
      </c>
      <c r="P268" t="s">
        <v>5122</v>
      </c>
      <c r="Q268" t="s">
        <v>51</v>
      </c>
      <c r="R268" t="s">
        <v>6273</v>
      </c>
      <c r="S268" t="s">
        <v>67</v>
      </c>
      <c r="T268">
        <v>0</v>
      </c>
      <c r="U268">
        <v>0</v>
      </c>
      <c r="V268" t="s">
        <v>68</v>
      </c>
      <c r="W268" t="s">
        <v>6275</v>
      </c>
      <c r="X268" t="s">
        <v>57</v>
      </c>
      <c r="Y268">
        <v>50</v>
      </c>
      <c r="Z268">
        <v>5</v>
      </c>
      <c r="AA268">
        <v>0</v>
      </c>
      <c r="AB268" t="s">
        <v>73</v>
      </c>
      <c r="AC268">
        <v>0</v>
      </c>
      <c r="AD268" t="s">
        <v>59</v>
      </c>
    </row>
    <row r="269" spans="1:30" x14ac:dyDescent="0.3">
      <c r="A269" t="s">
        <v>16094</v>
      </c>
      <c r="B269" t="s">
        <v>118</v>
      </c>
      <c r="C269">
        <v>139710</v>
      </c>
      <c r="D269">
        <v>1578.89</v>
      </c>
      <c r="E269" s="1">
        <v>45557</v>
      </c>
      <c r="F269" s="1">
        <v>48377</v>
      </c>
      <c r="G269" t="s">
        <v>99</v>
      </c>
      <c r="H269" t="s">
        <v>55</v>
      </c>
      <c r="I269" t="s">
        <v>16091</v>
      </c>
      <c r="J269">
        <v>2820</v>
      </c>
      <c r="K269" t="s">
        <v>42</v>
      </c>
      <c r="L269">
        <v>0</v>
      </c>
      <c r="M269" t="s">
        <v>16092</v>
      </c>
      <c r="N269" t="s">
        <v>49</v>
      </c>
      <c r="O269">
        <v>76</v>
      </c>
      <c r="P269" t="s">
        <v>166</v>
      </c>
      <c r="Q269" t="s">
        <v>87</v>
      </c>
      <c r="R269" t="s">
        <v>16093</v>
      </c>
      <c r="S269" t="s">
        <v>36</v>
      </c>
      <c r="T269">
        <v>0</v>
      </c>
      <c r="U269">
        <v>1</v>
      </c>
      <c r="V269" t="s">
        <v>37</v>
      </c>
      <c r="W269" t="s">
        <v>16095</v>
      </c>
      <c r="X269" t="s">
        <v>57</v>
      </c>
      <c r="Y269">
        <v>39</v>
      </c>
      <c r="Z269">
        <v>2</v>
      </c>
      <c r="AA269">
        <v>0</v>
      </c>
      <c r="AB269" t="s">
        <v>73</v>
      </c>
      <c r="AC269">
        <v>0</v>
      </c>
      <c r="AD269" t="s">
        <v>59</v>
      </c>
    </row>
    <row r="270" spans="1:30" x14ac:dyDescent="0.3">
      <c r="A270" t="s">
        <v>13308</v>
      </c>
      <c r="B270" t="s">
        <v>54</v>
      </c>
      <c r="C270">
        <v>250750</v>
      </c>
      <c r="D270">
        <v>751.5</v>
      </c>
      <c r="E270" s="1">
        <v>42527</v>
      </c>
      <c r="F270" s="1">
        <v>43642</v>
      </c>
      <c r="G270" t="s">
        <v>40</v>
      </c>
      <c r="H270" t="s">
        <v>41</v>
      </c>
      <c r="I270" t="s">
        <v>13305</v>
      </c>
      <c r="J270">
        <v>1115</v>
      </c>
      <c r="K270" t="s">
        <v>42</v>
      </c>
      <c r="L270">
        <v>0</v>
      </c>
      <c r="M270" t="s">
        <v>13306</v>
      </c>
      <c r="N270" t="s">
        <v>60</v>
      </c>
      <c r="O270">
        <v>77</v>
      </c>
      <c r="P270" t="s">
        <v>1730</v>
      </c>
      <c r="Q270" t="s">
        <v>34</v>
      </c>
      <c r="R270" t="s">
        <v>13307</v>
      </c>
      <c r="S270" t="s">
        <v>36</v>
      </c>
      <c r="T270">
        <v>1</v>
      </c>
      <c r="U270">
        <v>1</v>
      </c>
      <c r="V270" t="s">
        <v>37</v>
      </c>
      <c r="W270" t="s">
        <v>13309</v>
      </c>
      <c r="X270" t="s">
        <v>72</v>
      </c>
      <c r="Y270">
        <v>33</v>
      </c>
      <c r="Z270">
        <v>21</v>
      </c>
      <c r="AA270">
        <v>0</v>
      </c>
      <c r="AB270" t="s">
        <v>73</v>
      </c>
      <c r="AC270">
        <v>0</v>
      </c>
      <c r="AD270" t="s">
        <v>74</v>
      </c>
    </row>
    <row r="271" spans="1:30" x14ac:dyDescent="0.3">
      <c r="A271" t="s">
        <v>8371</v>
      </c>
      <c r="B271" t="s">
        <v>70</v>
      </c>
      <c r="C271">
        <v>130822</v>
      </c>
      <c r="D271">
        <v>1280.08</v>
      </c>
      <c r="E271" s="1">
        <v>43009</v>
      </c>
      <c r="F271" s="1">
        <v>43916</v>
      </c>
      <c r="G271" t="s">
        <v>40</v>
      </c>
      <c r="H271" t="s">
        <v>80</v>
      </c>
      <c r="I271" t="s">
        <v>8368</v>
      </c>
      <c r="J271">
        <v>907</v>
      </c>
      <c r="K271" t="s">
        <v>100</v>
      </c>
      <c r="L271">
        <v>1</v>
      </c>
      <c r="M271" t="s">
        <v>8369</v>
      </c>
      <c r="N271" t="s">
        <v>32</v>
      </c>
      <c r="O271">
        <v>43</v>
      </c>
      <c r="P271" t="s">
        <v>743</v>
      </c>
      <c r="Q271" t="s">
        <v>62</v>
      </c>
      <c r="R271" t="s">
        <v>8370</v>
      </c>
      <c r="S271" t="s">
        <v>89</v>
      </c>
      <c r="T271">
        <v>0</v>
      </c>
      <c r="U271">
        <v>0</v>
      </c>
      <c r="V271" t="s">
        <v>90</v>
      </c>
      <c r="W271" t="s">
        <v>8372</v>
      </c>
      <c r="X271" t="s">
        <v>57</v>
      </c>
      <c r="Y271">
        <v>18</v>
      </c>
      <c r="Z271">
        <v>22</v>
      </c>
      <c r="AA271">
        <v>0</v>
      </c>
      <c r="AB271" t="s">
        <v>73</v>
      </c>
      <c r="AC271">
        <v>0</v>
      </c>
      <c r="AD271" t="s">
        <v>59</v>
      </c>
    </row>
    <row r="272" spans="1:30" x14ac:dyDescent="0.3">
      <c r="A272" t="s">
        <v>15049</v>
      </c>
      <c r="B272" t="s">
        <v>118</v>
      </c>
      <c r="C272">
        <v>224911</v>
      </c>
      <c r="D272">
        <v>1213.24</v>
      </c>
      <c r="E272" s="1">
        <v>44423</v>
      </c>
      <c r="F272" s="1">
        <v>47704</v>
      </c>
      <c r="G272" t="s">
        <v>103</v>
      </c>
      <c r="H272" t="s">
        <v>80</v>
      </c>
      <c r="I272" t="s">
        <v>15046</v>
      </c>
      <c r="J272">
        <v>3281</v>
      </c>
      <c r="K272" t="s">
        <v>42</v>
      </c>
      <c r="L272">
        <v>1</v>
      </c>
      <c r="M272" t="s">
        <v>15047</v>
      </c>
      <c r="N272" t="s">
        <v>49</v>
      </c>
      <c r="O272">
        <v>50</v>
      </c>
      <c r="P272" t="s">
        <v>7585</v>
      </c>
      <c r="Q272" t="s">
        <v>34</v>
      </c>
      <c r="R272" t="s">
        <v>15048</v>
      </c>
      <c r="S272" t="s">
        <v>97</v>
      </c>
      <c r="T272">
        <v>1</v>
      </c>
      <c r="U272">
        <v>0</v>
      </c>
      <c r="V272" t="s">
        <v>90</v>
      </c>
      <c r="W272" t="s">
        <v>15050</v>
      </c>
      <c r="X272" t="s">
        <v>72</v>
      </c>
      <c r="Y272">
        <v>36</v>
      </c>
      <c r="Z272">
        <v>12</v>
      </c>
      <c r="AA272">
        <v>0</v>
      </c>
      <c r="AB272" t="s">
        <v>73</v>
      </c>
      <c r="AC272">
        <v>0</v>
      </c>
      <c r="AD272" t="s">
        <v>74</v>
      </c>
    </row>
    <row r="273" spans="1:30" x14ac:dyDescent="0.3">
      <c r="A273" t="s">
        <v>9373</v>
      </c>
      <c r="B273" t="s">
        <v>70</v>
      </c>
      <c r="C273">
        <v>360216</v>
      </c>
      <c r="D273">
        <v>1310.98</v>
      </c>
      <c r="E273" s="1">
        <v>45115</v>
      </c>
      <c r="F273" s="1">
        <v>46418</v>
      </c>
      <c r="G273" t="s">
        <v>99</v>
      </c>
      <c r="H273" t="s">
        <v>41</v>
      </c>
      <c r="I273" t="s">
        <v>9370</v>
      </c>
      <c r="J273">
        <v>1303</v>
      </c>
      <c r="K273" t="s">
        <v>42</v>
      </c>
      <c r="L273">
        <v>0</v>
      </c>
      <c r="M273" t="s">
        <v>9371</v>
      </c>
      <c r="N273" t="s">
        <v>60</v>
      </c>
      <c r="O273">
        <v>82</v>
      </c>
      <c r="P273" t="s">
        <v>1013</v>
      </c>
      <c r="Q273" t="s">
        <v>62</v>
      </c>
      <c r="R273" t="s">
        <v>9372</v>
      </c>
      <c r="S273" t="s">
        <v>36</v>
      </c>
      <c r="T273">
        <v>0</v>
      </c>
      <c r="U273">
        <v>1</v>
      </c>
      <c r="V273" t="s">
        <v>37</v>
      </c>
      <c r="W273" t="s">
        <v>9374</v>
      </c>
      <c r="X273" t="s">
        <v>57</v>
      </c>
      <c r="Y273">
        <v>20</v>
      </c>
      <c r="Z273">
        <v>92</v>
      </c>
      <c r="AA273">
        <v>1</v>
      </c>
      <c r="AB273" t="s">
        <v>58</v>
      </c>
      <c r="AC273">
        <v>1</v>
      </c>
      <c r="AD273" t="s">
        <v>59</v>
      </c>
    </row>
    <row r="274" spans="1:30" x14ac:dyDescent="0.3">
      <c r="A274" t="s">
        <v>891</v>
      </c>
      <c r="B274" t="s">
        <v>70</v>
      </c>
      <c r="C274">
        <v>493834</v>
      </c>
      <c r="D274">
        <v>586.96</v>
      </c>
      <c r="E274" s="1">
        <v>42994</v>
      </c>
      <c r="F274" s="1">
        <v>45701</v>
      </c>
      <c r="G274" t="s">
        <v>103</v>
      </c>
      <c r="H274" t="s">
        <v>80</v>
      </c>
      <c r="I274" t="s">
        <v>887</v>
      </c>
      <c r="J274">
        <v>2707</v>
      </c>
      <c r="K274" t="s">
        <v>42</v>
      </c>
      <c r="L274">
        <v>1</v>
      </c>
      <c r="M274" t="s">
        <v>888</v>
      </c>
      <c r="N274" t="s">
        <v>60</v>
      </c>
      <c r="O274">
        <v>27</v>
      </c>
      <c r="P274" t="s">
        <v>889</v>
      </c>
      <c r="Q274" t="s">
        <v>62</v>
      </c>
      <c r="R274" t="s">
        <v>890</v>
      </c>
      <c r="S274" t="s">
        <v>109</v>
      </c>
      <c r="T274">
        <v>0</v>
      </c>
      <c r="U274">
        <v>0</v>
      </c>
      <c r="V274" t="s">
        <v>68</v>
      </c>
      <c r="W274" t="s">
        <v>892</v>
      </c>
      <c r="X274" t="s">
        <v>57</v>
      </c>
      <c r="Y274">
        <v>34</v>
      </c>
      <c r="Z274">
        <v>38</v>
      </c>
      <c r="AA274">
        <v>0</v>
      </c>
      <c r="AB274" t="s">
        <v>45</v>
      </c>
      <c r="AC274">
        <v>0</v>
      </c>
      <c r="AD274" t="s">
        <v>59</v>
      </c>
    </row>
    <row r="275" spans="1:30" x14ac:dyDescent="0.3">
      <c r="A275" t="s">
        <v>2824</v>
      </c>
      <c r="B275" t="s">
        <v>118</v>
      </c>
      <c r="C275">
        <v>287990</v>
      </c>
      <c r="D275">
        <v>531.80999999999995</v>
      </c>
      <c r="E275" s="1">
        <v>44182</v>
      </c>
      <c r="F275" s="1">
        <v>47480</v>
      </c>
      <c r="G275" t="s">
        <v>40</v>
      </c>
      <c r="H275" t="s">
        <v>80</v>
      </c>
      <c r="I275" t="s">
        <v>2821</v>
      </c>
      <c r="J275">
        <v>3298</v>
      </c>
      <c r="K275" t="s">
        <v>42</v>
      </c>
      <c r="L275">
        <v>1</v>
      </c>
      <c r="M275" t="s">
        <v>2822</v>
      </c>
      <c r="N275" t="s">
        <v>60</v>
      </c>
      <c r="O275">
        <v>58</v>
      </c>
      <c r="P275" t="s">
        <v>2252</v>
      </c>
      <c r="Q275" t="s">
        <v>62</v>
      </c>
      <c r="R275" t="s">
        <v>2823</v>
      </c>
      <c r="S275" t="s">
        <v>36</v>
      </c>
      <c r="T275">
        <v>0</v>
      </c>
      <c r="U275">
        <v>0</v>
      </c>
      <c r="V275" t="s">
        <v>37</v>
      </c>
      <c r="W275" t="s">
        <v>2825</v>
      </c>
      <c r="X275" t="s">
        <v>44</v>
      </c>
      <c r="Y275">
        <v>22</v>
      </c>
      <c r="Z275">
        <v>27</v>
      </c>
      <c r="AA275">
        <v>0</v>
      </c>
      <c r="AB275" t="s">
        <v>73</v>
      </c>
      <c r="AC275">
        <v>0</v>
      </c>
      <c r="AD275" t="s">
        <v>46</v>
      </c>
    </row>
    <row r="276" spans="1:30" x14ac:dyDescent="0.3">
      <c r="A276" t="s">
        <v>5066</v>
      </c>
      <c r="B276" t="s">
        <v>54</v>
      </c>
      <c r="C276">
        <v>488912</v>
      </c>
      <c r="D276">
        <v>1506.96</v>
      </c>
      <c r="E276" s="1">
        <v>44953</v>
      </c>
      <c r="F276" s="1">
        <v>46214</v>
      </c>
      <c r="G276" t="s">
        <v>103</v>
      </c>
      <c r="H276" t="s">
        <v>55</v>
      </c>
      <c r="I276" t="s">
        <v>5063</v>
      </c>
      <c r="J276">
        <v>1261</v>
      </c>
      <c r="K276" t="s">
        <v>42</v>
      </c>
      <c r="L276">
        <v>0</v>
      </c>
      <c r="M276" t="s">
        <v>5064</v>
      </c>
      <c r="N276" t="s">
        <v>49</v>
      </c>
      <c r="O276">
        <v>78</v>
      </c>
      <c r="P276" t="s">
        <v>4261</v>
      </c>
      <c r="Q276" t="s">
        <v>62</v>
      </c>
      <c r="R276" t="s">
        <v>5065</v>
      </c>
      <c r="S276" t="s">
        <v>36</v>
      </c>
      <c r="T276">
        <v>0</v>
      </c>
      <c r="U276">
        <v>1</v>
      </c>
      <c r="V276" t="s">
        <v>37</v>
      </c>
      <c r="W276" t="s">
        <v>5067</v>
      </c>
      <c r="X276" t="s">
        <v>57</v>
      </c>
      <c r="Y276">
        <v>25</v>
      </c>
      <c r="Z276">
        <v>31</v>
      </c>
      <c r="AA276">
        <v>0</v>
      </c>
      <c r="AB276" t="s">
        <v>45</v>
      </c>
      <c r="AC276">
        <v>0</v>
      </c>
      <c r="AD276" t="s">
        <v>59</v>
      </c>
    </row>
    <row r="277" spans="1:30" x14ac:dyDescent="0.3">
      <c r="A277" t="s">
        <v>18503</v>
      </c>
      <c r="B277" t="s">
        <v>54</v>
      </c>
      <c r="C277">
        <v>448351</v>
      </c>
      <c r="D277">
        <v>305.16000000000003</v>
      </c>
      <c r="E277" s="1">
        <v>44851</v>
      </c>
      <c r="F277" s="1">
        <v>47091</v>
      </c>
      <c r="G277" t="s">
        <v>103</v>
      </c>
      <c r="H277" t="s">
        <v>80</v>
      </c>
      <c r="I277" t="s">
        <v>18500</v>
      </c>
      <c r="J277">
        <v>2240</v>
      </c>
      <c r="K277" t="s">
        <v>42</v>
      </c>
      <c r="L277">
        <v>1</v>
      </c>
      <c r="M277" t="s">
        <v>18501</v>
      </c>
      <c r="N277" t="s">
        <v>60</v>
      </c>
      <c r="O277">
        <v>65</v>
      </c>
      <c r="P277" t="s">
        <v>7259</v>
      </c>
      <c r="Q277" t="s">
        <v>51</v>
      </c>
      <c r="R277" t="s">
        <v>18502</v>
      </c>
      <c r="S277" t="s">
        <v>36</v>
      </c>
      <c r="T277">
        <v>0</v>
      </c>
      <c r="U277">
        <v>1</v>
      </c>
      <c r="V277" t="s">
        <v>37</v>
      </c>
      <c r="W277" t="s">
        <v>18504</v>
      </c>
      <c r="X277" t="s">
        <v>44</v>
      </c>
      <c r="Y277">
        <v>23</v>
      </c>
      <c r="Z277">
        <v>100</v>
      </c>
      <c r="AA277">
        <v>1</v>
      </c>
      <c r="AB277" t="s">
        <v>58</v>
      </c>
      <c r="AC277">
        <v>1</v>
      </c>
      <c r="AD277" t="s">
        <v>46</v>
      </c>
    </row>
    <row r="278" spans="1:30" x14ac:dyDescent="0.3">
      <c r="A278" t="s">
        <v>5411</v>
      </c>
      <c r="B278" t="s">
        <v>39</v>
      </c>
      <c r="C278">
        <v>307267</v>
      </c>
      <c r="D278">
        <v>934.68</v>
      </c>
      <c r="E278" s="1">
        <v>44644</v>
      </c>
      <c r="F278" s="1">
        <v>47560</v>
      </c>
      <c r="G278" t="s">
        <v>40</v>
      </c>
      <c r="H278" t="s">
        <v>80</v>
      </c>
      <c r="I278" t="s">
        <v>5407</v>
      </c>
      <c r="J278">
        <v>2916</v>
      </c>
      <c r="K278" t="s">
        <v>42</v>
      </c>
      <c r="L278">
        <v>1</v>
      </c>
      <c r="M278" t="s">
        <v>5408</v>
      </c>
      <c r="N278" t="s">
        <v>60</v>
      </c>
      <c r="O278">
        <v>27</v>
      </c>
      <c r="P278" t="s">
        <v>5409</v>
      </c>
      <c r="Q278" t="s">
        <v>87</v>
      </c>
      <c r="R278" t="s">
        <v>5410</v>
      </c>
      <c r="S278" t="s">
        <v>109</v>
      </c>
      <c r="T278">
        <v>0</v>
      </c>
      <c r="U278">
        <v>0</v>
      </c>
      <c r="V278" t="s">
        <v>68</v>
      </c>
      <c r="W278" t="s">
        <v>5412</v>
      </c>
      <c r="X278" t="s">
        <v>72</v>
      </c>
      <c r="Y278">
        <v>17</v>
      </c>
      <c r="Z278">
        <v>54</v>
      </c>
      <c r="AA278">
        <v>0</v>
      </c>
      <c r="AB278" t="s">
        <v>45</v>
      </c>
      <c r="AC278">
        <v>0</v>
      </c>
      <c r="AD278" t="s">
        <v>74</v>
      </c>
    </row>
    <row r="279" spans="1:30" x14ac:dyDescent="0.3">
      <c r="A279" t="s">
        <v>6900</v>
      </c>
      <c r="B279" t="s">
        <v>54</v>
      </c>
      <c r="C279">
        <v>279073</v>
      </c>
      <c r="D279">
        <v>1684.29</v>
      </c>
      <c r="E279" s="1">
        <v>45260</v>
      </c>
      <c r="F279" s="1">
        <v>46282</v>
      </c>
      <c r="G279" t="s">
        <v>99</v>
      </c>
      <c r="H279" t="s">
        <v>55</v>
      </c>
      <c r="I279" t="s">
        <v>6897</v>
      </c>
      <c r="J279">
        <v>1022</v>
      </c>
      <c r="K279" t="s">
        <v>100</v>
      </c>
      <c r="L279">
        <v>0</v>
      </c>
      <c r="M279" t="s">
        <v>6898</v>
      </c>
      <c r="N279" t="s">
        <v>49</v>
      </c>
      <c r="O279">
        <v>39</v>
      </c>
      <c r="P279" t="s">
        <v>3701</v>
      </c>
      <c r="Q279" t="s">
        <v>87</v>
      </c>
      <c r="R279" t="s">
        <v>6899</v>
      </c>
      <c r="S279" t="s">
        <v>89</v>
      </c>
      <c r="T279">
        <v>0</v>
      </c>
      <c r="U279">
        <v>0</v>
      </c>
      <c r="V279" t="s">
        <v>90</v>
      </c>
      <c r="W279" t="s">
        <v>6901</v>
      </c>
      <c r="X279" t="s">
        <v>44</v>
      </c>
      <c r="Y279">
        <v>12</v>
      </c>
      <c r="Z279">
        <v>49</v>
      </c>
      <c r="AA279">
        <v>0</v>
      </c>
      <c r="AB279" t="s">
        <v>45</v>
      </c>
      <c r="AC279">
        <v>0</v>
      </c>
      <c r="AD279" t="s">
        <v>46</v>
      </c>
    </row>
    <row r="280" spans="1:30" x14ac:dyDescent="0.3">
      <c r="A280" t="s">
        <v>2377</v>
      </c>
      <c r="B280" t="s">
        <v>39</v>
      </c>
      <c r="C280">
        <v>30683</v>
      </c>
      <c r="D280">
        <v>1536.77</v>
      </c>
      <c r="E280" s="1">
        <v>42004</v>
      </c>
      <c r="F280" s="1">
        <v>44632</v>
      </c>
      <c r="G280" t="s">
        <v>40</v>
      </c>
      <c r="H280" t="s">
        <v>80</v>
      </c>
      <c r="I280" t="s">
        <v>2373</v>
      </c>
      <c r="J280">
        <v>2628</v>
      </c>
      <c r="K280" t="s">
        <v>42</v>
      </c>
      <c r="L280">
        <v>1</v>
      </c>
      <c r="M280" t="s">
        <v>2374</v>
      </c>
      <c r="N280" t="s">
        <v>60</v>
      </c>
      <c r="O280">
        <v>77</v>
      </c>
      <c r="P280" t="s">
        <v>2375</v>
      </c>
      <c r="Q280" t="s">
        <v>62</v>
      </c>
      <c r="R280" t="s">
        <v>2376</v>
      </c>
      <c r="S280" t="s">
        <v>36</v>
      </c>
      <c r="T280">
        <v>0</v>
      </c>
      <c r="U280">
        <v>1</v>
      </c>
      <c r="V280" t="s">
        <v>37</v>
      </c>
      <c r="W280" t="s">
        <v>2378</v>
      </c>
      <c r="X280" t="s">
        <v>57</v>
      </c>
      <c r="Y280">
        <v>9</v>
      </c>
      <c r="Z280">
        <v>66</v>
      </c>
      <c r="AA280">
        <v>0</v>
      </c>
      <c r="AB280" t="s">
        <v>58</v>
      </c>
      <c r="AC280">
        <v>0</v>
      </c>
      <c r="AD280" t="s">
        <v>59</v>
      </c>
    </row>
    <row r="281" spans="1:30" x14ac:dyDescent="0.3">
      <c r="A281" t="s">
        <v>4184</v>
      </c>
      <c r="B281" t="s">
        <v>70</v>
      </c>
      <c r="C281">
        <v>466951</v>
      </c>
      <c r="D281">
        <v>1831.42</v>
      </c>
      <c r="E281" s="1">
        <v>45103</v>
      </c>
      <c r="F281" s="1">
        <v>47813</v>
      </c>
      <c r="G281" t="s">
        <v>99</v>
      </c>
      <c r="H281" t="s">
        <v>41</v>
      </c>
      <c r="I281" t="s">
        <v>4181</v>
      </c>
      <c r="J281">
        <v>2710</v>
      </c>
      <c r="K281" t="s">
        <v>42</v>
      </c>
      <c r="L281">
        <v>0</v>
      </c>
      <c r="M281" t="s">
        <v>4182</v>
      </c>
      <c r="N281" t="s">
        <v>60</v>
      </c>
      <c r="O281">
        <v>83</v>
      </c>
      <c r="P281" t="s">
        <v>401</v>
      </c>
      <c r="Q281" t="s">
        <v>51</v>
      </c>
      <c r="R281" t="s">
        <v>4183</v>
      </c>
      <c r="S281" t="s">
        <v>36</v>
      </c>
      <c r="T281">
        <v>0</v>
      </c>
      <c r="U281">
        <v>1</v>
      </c>
      <c r="V281" t="s">
        <v>37</v>
      </c>
      <c r="W281" t="s">
        <v>4185</v>
      </c>
      <c r="X281" t="s">
        <v>72</v>
      </c>
      <c r="Y281">
        <v>43</v>
      </c>
      <c r="Z281">
        <v>86</v>
      </c>
      <c r="AA281">
        <v>1</v>
      </c>
      <c r="AB281" t="s">
        <v>58</v>
      </c>
      <c r="AC281">
        <v>1</v>
      </c>
      <c r="AD281" t="s">
        <v>74</v>
      </c>
    </row>
    <row r="282" spans="1:30" x14ac:dyDescent="0.3">
      <c r="A282" t="s">
        <v>16319</v>
      </c>
      <c r="B282" t="s">
        <v>39</v>
      </c>
      <c r="C282">
        <v>422933</v>
      </c>
      <c r="D282">
        <v>124.22</v>
      </c>
      <c r="E282" s="1">
        <v>42668</v>
      </c>
      <c r="F282" s="1">
        <v>45219</v>
      </c>
      <c r="G282" t="s">
        <v>103</v>
      </c>
      <c r="H282" t="s">
        <v>55</v>
      </c>
      <c r="I282" t="s">
        <v>16316</v>
      </c>
      <c r="J282">
        <v>2551</v>
      </c>
      <c r="K282" t="s">
        <v>42</v>
      </c>
      <c r="L282">
        <v>0</v>
      </c>
      <c r="M282" t="s">
        <v>16317</v>
      </c>
      <c r="N282" t="s">
        <v>60</v>
      </c>
      <c r="O282">
        <v>26</v>
      </c>
      <c r="P282" t="s">
        <v>966</v>
      </c>
      <c r="Q282" t="s">
        <v>87</v>
      </c>
      <c r="R282" t="s">
        <v>16318</v>
      </c>
      <c r="S282" t="s">
        <v>109</v>
      </c>
      <c r="T282">
        <v>0</v>
      </c>
      <c r="U282">
        <v>0</v>
      </c>
      <c r="V282" t="s">
        <v>68</v>
      </c>
      <c r="W282" t="s">
        <v>16320</v>
      </c>
      <c r="X282" t="s">
        <v>44</v>
      </c>
      <c r="Y282">
        <v>41</v>
      </c>
      <c r="Z282">
        <v>64</v>
      </c>
      <c r="AA282">
        <v>0</v>
      </c>
      <c r="AB282" t="s">
        <v>58</v>
      </c>
      <c r="AC282">
        <v>0</v>
      </c>
      <c r="AD282" t="s">
        <v>46</v>
      </c>
    </row>
    <row r="283" spans="1:30" x14ac:dyDescent="0.3">
      <c r="A283" t="s">
        <v>18046</v>
      </c>
      <c r="B283" t="s">
        <v>39</v>
      </c>
      <c r="C283">
        <v>395884</v>
      </c>
      <c r="D283">
        <v>1737.91</v>
      </c>
      <c r="E283" s="1">
        <v>43067</v>
      </c>
      <c r="F283" s="1">
        <v>44848</v>
      </c>
      <c r="G283" t="s">
        <v>40</v>
      </c>
      <c r="H283" t="s">
        <v>55</v>
      </c>
      <c r="I283" t="s">
        <v>18043</v>
      </c>
      <c r="J283">
        <v>1781</v>
      </c>
      <c r="K283" t="s">
        <v>42</v>
      </c>
      <c r="L283">
        <v>0</v>
      </c>
      <c r="M283" t="s">
        <v>18044</v>
      </c>
      <c r="N283" t="s">
        <v>60</v>
      </c>
      <c r="O283">
        <v>63</v>
      </c>
      <c r="P283" t="s">
        <v>8942</v>
      </c>
      <c r="Q283" t="s">
        <v>51</v>
      </c>
      <c r="R283" t="s">
        <v>18045</v>
      </c>
      <c r="S283" t="s">
        <v>36</v>
      </c>
      <c r="T283">
        <v>0</v>
      </c>
      <c r="U283">
        <v>1</v>
      </c>
      <c r="V283" t="s">
        <v>37</v>
      </c>
      <c r="W283" t="s">
        <v>18047</v>
      </c>
      <c r="X283" t="s">
        <v>44</v>
      </c>
      <c r="Y283">
        <v>30</v>
      </c>
      <c r="Z283">
        <v>43</v>
      </c>
      <c r="AA283">
        <v>0</v>
      </c>
      <c r="AB283" t="s">
        <v>45</v>
      </c>
      <c r="AC283">
        <v>0</v>
      </c>
      <c r="AD283" t="s">
        <v>46</v>
      </c>
    </row>
    <row r="284" spans="1:30" x14ac:dyDescent="0.3">
      <c r="A284" t="s">
        <v>10642</v>
      </c>
      <c r="B284" t="s">
        <v>39</v>
      </c>
      <c r="C284">
        <v>372430</v>
      </c>
      <c r="D284">
        <v>1090.82</v>
      </c>
      <c r="E284" s="1">
        <v>45118</v>
      </c>
      <c r="F284" s="1">
        <v>45828</v>
      </c>
      <c r="G284" t="s">
        <v>99</v>
      </c>
      <c r="H284" t="s">
        <v>41</v>
      </c>
      <c r="I284" t="s">
        <v>10639</v>
      </c>
      <c r="J284">
        <v>710</v>
      </c>
      <c r="K284" t="s">
        <v>100</v>
      </c>
      <c r="L284">
        <v>0</v>
      </c>
      <c r="M284" t="s">
        <v>10640</v>
      </c>
      <c r="N284" t="s">
        <v>60</v>
      </c>
      <c r="O284">
        <v>53</v>
      </c>
      <c r="P284" t="s">
        <v>483</v>
      </c>
      <c r="Q284" t="s">
        <v>51</v>
      </c>
      <c r="R284" t="s">
        <v>10641</v>
      </c>
      <c r="S284" t="s">
        <v>97</v>
      </c>
      <c r="T284">
        <v>0</v>
      </c>
      <c r="U284">
        <v>0</v>
      </c>
      <c r="V284" t="s">
        <v>37</v>
      </c>
      <c r="W284" t="s">
        <v>10643</v>
      </c>
      <c r="X284" t="s">
        <v>57</v>
      </c>
      <c r="Y284">
        <v>9</v>
      </c>
      <c r="Z284">
        <v>96</v>
      </c>
      <c r="AA284">
        <v>1</v>
      </c>
      <c r="AB284" t="s">
        <v>58</v>
      </c>
      <c r="AC284">
        <v>1</v>
      </c>
      <c r="AD284" t="s">
        <v>59</v>
      </c>
    </row>
    <row r="285" spans="1:30" x14ac:dyDescent="0.3">
      <c r="A285" t="s">
        <v>11031</v>
      </c>
      <c r="B285" t="s">
        <v>54</v>
      </c>
      <c r="C285">
        <v>410794</v>
      </c>
      <c r="D285">
        <v>1725.84</v>
      </c>
      <c r="E285" s="1">
        <v>44285</v>
      </c>
      <c r="F285" s="1">
        <v>46903</v>
      </c>
      <c r="G285" t="s">
        <v>40</v>
      </c>
      <c r="H285" t="s">
        <v>55</v>
      </c>
      <c r="I285" t="s">
        <v>11028</v>
      </c>
      <c r="J285">
        <v>2618</v>
      </c>
      <c r="K285" t="s">
        <v>42</v>
      </c>
      <c r="L285">
        <v>0</v>
      </c>
      <c r="M285" t="s">
        <v>11029</v>
      </c>
      <c r="N285" t="s">
        <v>32</v>
      </c>
      <c r="O285">
        <v>68</v>
      </c>
      <c r="P285" t="s">
        <v>6530</v>
      </c>
      <c r="Q285" t="s">
        <v>34</v>
      </c>
      <c r="R285" t="s">
        <v>11030</v>
      </c>
      <c r="S285" t="s">
        <v>36</v>
      </c>
      <c r="T285">
        <v>1</v>
      </c>
      <c r="U285">
        <v>1</v>
      </c>
      <c r="V285" t="s">
        <v>37</v>
      </c>
      <c r="W285" t="s">
        <v>11032</v>
      </c>
      <c r="X285" t="s">
        <v>57</v>
      </c>
      <c r="Y285">
        <v>22</v>
      </c>
      <c r="Z285">
        <v>69</v>
      </c>
      <c r="AA285">
        <v>0</v>
      </c>
      <c r="AB285" t="s">
        <v>58</v>
      </c>
      <c r="AC285">
        <v>0</v>
      </c>
      <c r="AD285" t="s">
        <v>59</v>
      </c>
    </row>
    <row r="286" spans="1:30" x14ac:dyDescent="0.3">
      <c r="A286" t="s">
        <v>5646</v>
      </c>
      <c r="B286" t="s">
        <v>39</v>
      </c>
      <c r="C286">
        <v>476330</v>
      </c>
      <c r="D286">
        <v>503.18</v>
      </c>
      <c r="E286" s="1">
        <v>45179</v>
      </c>
      <c r="F286" s="1">
        <v>47341</v>
      </c>
      <c r="G286" t="s">
        <v>40</v>
      </c>
      <c r="H286" t="s">
        <v>41</v>
      </c>
      <c r="I286" t="s">
        <v>5644</v>
      </c>
      <c r="J286">
        <v>2162</v>
      </c>
      <c r="K286" t="s">
        <v>42</v>
      </c>
      <c r="L286">
        <v>0</v>
      </c>
      <c r="M286" t="s">
        <v>4920</v>
      </c>
      <c r="N286" t="s">
        <v>32</v>
      </c>
      <c r="O286">
        <v>74</v>
      </c>
      <c r="P286" t="s">
        <v>1142</v>
      </c>
      <c r="Q286" t="s">
        <v>34</v>
      </c>
      <c r="R286" t="s">
        <v>5645</v>
      </c>
      <c r="S286" t="s">
        <v>36</v>
      </c>
      <c r="T286">
        <v>1</v>
      </c>
      <c r="U286">
        <v>1</v>
      </c>
      <c r="V286" t="s">
        <v>37</v>
      </c>
      <c r="W286" t="s">
        <v>5647</v>
      </c>
      <c r="X286" t="s">
        <v>57</v>
      </c>
      <c r="Y286">
        <v>37</v>
      </c>
      <c r="Z286">
        <v>24</v>
      </c>
      <c r="AA286">
        <v>0</v>
      </c>
      <c r="AB286" t="s">
        <v>73</v>
      </c>
      <c r="AC286">
        <v>0</v>
      </c>
      <c r="AD286" t="s">
        <v>59</v>
      </c>
    </row>
    <row r="287" spans="1:30" x14ac:dyDescent="0.3">
      <c r="A287" t="s">
        <v>8193</v>
      </c>
      <c r="B287" t="s">
        <v>118</v>
      </c>
      <c r="C287">
        <v>36237</v>
      </c>
      <c r="D287">
        <v>1482.65</v>
      </c>
      <c r="E287" s="1">
        <v>42765</v>
      </c>
      <c r="F287" s="1">
        <v>45572</v>
      </c>
      <c r="G287" t="s">
        <v>40</v>
      </c>
      <c r="H287" t="s">
        <v>41</v>
      </c>
      <c r="I287" t="s">
        <v>8190</v>
      </c>
      <c r="J287">
        <v>2807</v>
      </c>
      <c r="K287" t="s">
        <v>42</v>
      </c>
      <c r="L287">
        <v>0</v>
      </c>
      <c r="M287" t="s">
        <v>8191</v>
      </c>
      <c r="N287" t="s">
        <v>32</v>
      </c>
      <c r="O287">
        <v>45</v>
      </c>
      <c r="P287" t="s">
        <v>4389</v>
      </c>
      <c r="Q287" t="s">
        <v>34</v>
      </c>
      <c r="R287" t="s">
        <v>8192</v>
      </c>
      <c r="S287" t="s">
        <v>89</v>
      </c>
      <c r="T287">
        <v>1</v>
      </c>
      <c r="U287">
        <v>0</v>
      </c>
      <c r="V287" t="s">
        <v>90</v>
      </c>
      <c r="W287" t="s">
        <v>8194</v>
      </c>
      <c r="X287" t="s">
        <v>57</v>
      </c>
      <c r="Y287">
        <v>42</v>
      </c>
      <c r="Z287">
        <v>89</v>
      </c>
      <c r="AA287">
        <v>1</v>
      </c>
      <c r="AB287" t="s">
        <v>58</v>
      </c>
      <c r="AC287">
        <v>1</v>
      </c>
      <c r="AD287" t="s">
        <v>59</v>
      </c>
    </row>
    <row r="288" spans="1:30" x14ac:dyDescent="0.3">
      <c r="A288" t="s">
        <v>11847</v>
      </c>
      <c r="B288" t="s">
        <v>70</v>
      </c>
      <c r="C288">
        <v>68167</v>
      </c>
      <c r="D288">
        <v>372.41</v>
      </c>
      <c r="E288" s="1">
        <v>44488</v>
      </c>
      <c r="F288" s="1">
        <v>47409</v>
      </c>
      <c r="G288" t="s">
        <v>40</v>
      </c>
      <c r="H288" t="s">
        <v>80</v>
      </c>
      <c r="I288" t="s">
        <v>11844</v>
      </c>
      <c r="J288">
        <v>2921</v>
      </c>
      <c r="K288" t="s">
        <v>42</v>
      </c>
      <c r="L288">
        <v>1</v>
      </c>
      <c r="M288" t="s">
        <v>11845</v>
      </c>
      <c r="N288" t="s">
        <v>49</v>
      </c>
      <c r="O288">
        <v>76</v>
      </c>
      <c r="P288" t="s">
        <v>543</v>
      </c>
      <c r="Q288" t="s">
        <v>87</v>
      </c>
      <c r="R288" t="s">
        <v>11846</v>
      </c>
      <c r="S288" t="s">
        <v>36</v>
      </c>
      <c r="T288">
        <v>0</v>
      </c>
      <c r="U288">
        <v>1</v>
      </c>
      <c r="V288" t="s">
        <v>37</v>
      </c>
      <c r="W288" t="s">
        <v>11848</v>
      </c>
      <c r="X288" t="s">
        <v>44</v>
      </c>
      <c r="Y288">
        <v>46</v>
      </c>
      <c r="Z288">
        <v>83</v>
      </c>
      <c r="AA288">
        <v>1</v>
      </c>
      <c r="AB288" t="s">
        <v>58</v>
      </c>
      <c r="AC288">
        <v>1</v>
      </c>
      <c r="AD288" t="s">
        <v>46</v>
      </c>
    </row>
    <row r="289" spans="1:30" x14ac:dyDescent="0.3">
      <c r="A289" t="s">
        <v>15093</v>
      </c>
      <c r="B289" t="s">
        <v>70</v>
      </c>
      <c r="C289">
        <v>58538</v>
      </c>
      <c r="D289">
        <v>796.73</v>
      </c>
      <c r="E289" s="1">
        <v>44322</v>
      </c>
      <c r="F289" s="1">
        <v>45406</v>
      </c>
      <c r="G289" t="s">
        <v>99</v>
      </c>
      <c r="H289" t="s">
        <v>41</v>
      </c>
      <c r="I289" t="s">
        <v>15090</v>
      </c>
      <c r="J289">
        <v>1084</v>
      </c>
      <c r="K289" t="s">
        <v>100</v>
      </c>
      <c r="L289">
        <v>0</v>
      </c>
      <c r="M289" t="s">
        <v>15091</v>
      </c>
      <c r="N289" t="s">
        <v>32</v>
      </c>
      <c r="O289">
        <v>30</v>
      </c>
      <c r="P289" t="s">
        <v>4243</v>
      </c>
      <c r="Q289" t="s">
        <v>62</v>
      </c>
      <c r="R289" t="s">
        <v>15092</v>
      </c>
      <c r="S289" t="s">
        <v>109</v>
      </c>
      <c r="T289">
        <v>0</v>
      </c>
      <c r="U289">
        <v>0</v>
      </c>
      <c r="V289" t="s">
        <v>68</v>
      </c>
      <c r="W289" t="s">
        <v>15094</v>
      </c>
      <c r="X289" t="s">
        <v>57</v>
      </c>
      <c r="Y289">
        <v>43</v>
      </c>
      <c r="Z289">
        <v>58</v>
      </c>
      <c r="AA289">
        <v>0</v>
      </c>
      <c r="AB289" t="s">
        <v>45</v>
      </c>
      <c r="AC289">
        <v>0</v>
      </c>
      <c r="AD289" t="s">
        <v>59</v>
      </c>
    </row>
    <row r="290" spans="1:30" x14ac:dyDescent="0.3">
      <c r="A290" t="s">
        <v>9964</v>
      </c>
      <c r="B290" t="s">
        <v>54</v>
      </c>
      <c r="C290">
        <v>434814</v>
      </c>
      <c r="D290">
        <v>1588.93</v>
      </c>
      <c r="E290" s="1">
        <v>43204</v>
      </c>
      <c r="F290" s="1">
        <v>44623</v>
      </c>
      <c r="G290" t="s">
        <v>40</v>
      </c>
      <c r="H290" t="s">
        <v>55</v>
      </c>
      <c r="I290" t="s">
        <v>9961</v>
      </c>
      <c r="J290">
        <v>1419</v>
      </c>
      <c r="K290" t="s">
        <v>42</v>
      </c>
      <c r="L290">
        <v>0</v>
      </c>
      <c r="M290" t="s">
        <v>9962</v>
      </c>
      <c r="N290" t="s">
        <v>60</v>
      </c>
      <c r="O290">
        <v>29</v>
      </c>
      <c r="P290" t="s">
        <v>3842</v>
      </c>
      <c r="Q290" t="s">
        <v>34</v>
      </c>
      <c r="R290" t="s">
        <v>9963</v>
      </c>
      <c r="S290" t="s">
        <v>109</v>
      </c>
      <c r="T290">
        <v>1</v>
      </c>
      <c r="U290">
        <v>0</v>
      </c>
      <c r="V290" t="s">
        <v>68</v>
      </c>
      <c r="W290" t="s">
        <v>9965</v>
      </c>
      <c r="X290" t="s">
        <v>44</v>
      </c>
      <c r="Y290">
        <v>7</v>
      </c>
      <c r="Z290">
        <v>31</v>
      </c>
      <c r="AA290">
        <v>0</v>
      </c>
      <c r="AB290" t="s">
        <v>45</v>
      </c>
      <c r="AC290">
        <v>0</v>
      </c>
      <c r="AD290" t="s">
        <v>46</v>
      </c>
    </row>
    <row r="291" spans="1:30" x14ac:dyDescent="0.3">
      <c r="A291" t="s">
        <v>2239</v>
      </c>
      <c r="B291" t="s">
        <v>54</v>
      </c>
      <c r="C291">
        <v>67547</v>
      </c>
      <c r="D291">
        <v>652.70000000000005</v>
      </c>
      <c r="E291" s="1">
        <v>43009</v>
      </c>
      <c r="F291" s="1">
        <v>45750</v>
      </c>
      <c r="G291" t="s">
        <v>103</v>
      </c>
      <c r="H291" t="s">
        <v>80</v>
      </c>
      <c r="I291" t="s">
        <v>2236</v>
      </c>
      <c r="J291">
        <v>2741</v>
      </c>
      <c r="K291" t="s">
        <v>42</v>
      </c>
      <c r="L291">
        <v>1</v>
      </c>
      <c r="M291" t="s">
        <v>2237</v>
      </c>
      <c r="N291" t="s">
        <v>49</v>
      </c>
      <c r="O291">
        <v>29</v>
      </c>
      <c r="P291" t="s">
        <v>303</v>
      </c>
      <c r="Q291" t="s">
        <v>34</v>
      </c>
      <c r="R291" t="s">
        <v>2238</v>
      </c>
      <c r="S291" t="s">
        <v>109</v>
      </c>
      <c r="T291">
        <v>1</v>
      </c>
      <c r="U291">
        <v>0</v>
      </c>
      <c r="V291" t="s">
        <v>68</v>
      </c>
      <c r="W291" t="s">
        <v>2240</v>
      </c>
      <c r="X291" t="s">
        <v>57</v>
      </c>
      <c r="Y291">
        <v>38</v>
      </c>
      <c r="Z291">
        <v>18</v>
      </c>
      <c r="AA291">
        <v>0</v>
      </c>
      <c r="AB291" t="s">
        <v>73</v>
      </c>
      <c r="AC291">
        <v>0</v>
      </c>
      <c r="AD291" t="s">
        <v>59</v>
      </c>
    </row>
    <row r="292" spans="1:30" x14ac:dyDescent="0.3">
      <c r="A292" t="s">
        <v>7148</v>
      </c>
      <c r="B292" t="s">
        <v>70</v>
      </c>
      <c r="C292">
        <v>329979</v>
      </c>
      <c r="D292">
        <v>658.1</v>
      </c>
      <c r="E292" s="1">
        <v>44652</v>
      </c>
      <c r="F292" s="1">
        <v>45910</v>
      </c>
      <c r="G292" t="s">
        <v>99</v>
      </c>
      <c r="H292" t="s">
        <v>41</v>
      </c>
      <c r="I292" t="s">
        <v>7144</v>
      </c>
      <c r="J292">
        <v>1258</v>
      </c>
      <c r="K292" t="s">
        <v>42</v>
      </c>
      <c r="L292">
        <v>0</v>
      </c>
      <c r="M292" t="s">
        <v>7145</v>
      </c>
      <c r="N292" t="s">
        <v>32</v>
      </c>
      <c r="O292">
        <v>20</v>
      </c>
      <c r="P292" t="s">
        <v>7146</v>
      </c>
      <c r="Q292" t="s">
        <v>62</v>
      </c>
      <c r="R292" t="s">
        <v>7147</v>
      </c>
      <c r="S292" t="s">
        <v>67</v>
      </c>
      <c r="T292">
        <v>0</v>
      </c>
      <c r="U292">
        <v>0</v>
      </c>
      <c r="V292" t="s">
        <v>68</v>
      </c>
      <c r="W292" t="s">
        <v>7149</v>
      </c>
      <c r="X292" t="s">
        <v>72</v>
      </c>
      <c r="Y292">
        <v>40</v>
      </c>
      <c r="Z292">
        <v>86</v>
      </c>
      <c r="AA292">
        <v>1</v>
      </c>
      <c r="AB292" t="s">
        <v>58</v>
      </c>
      <c r="AC292">
        <v>1</v>
      </c>
      <c r="AD292" t="s">
        <v>74</v>
      </c>
    </row>
    <row r="293" spans="1:30" x14ac:dyDescent="0.3">
      <c r="A293" t="s">
        <v>19342</v>
      </c>
      <c r="B293" t="s">
        <v>118</v>
      </c>
      <c r="C293">
        <v>485482</v>
      </c>
      <c r="D293">
        <v>1009.98</v>
      </c>
      <c r="E293" s="1">
        <v>42168</v>
      </c>
      <c r="F293" s="1">
        <v>45619</v>
      </c>
      <c r="G293" t="s">
        <v>103</v>
      </c>
      <c r="H293" t="s">
        <v>80</v>
      </c>
      <c r="I293" t="s">
        <v>19339</v>
      </c>
      <c r="J293">
        <v>3451</v>
      </c>
      <c r="K293" t="s">
        <v>42</v>
      </c>
      <c r="L293">
        <v>1</v>
      </c>
      <c r="M293" t="s">
        <v>19340</v>
      </c>
      <c r="N293" t="s">
        <v>60</v>
      </c>
      <c r="O293">
        <v>36</v>
      </c>
      <c r="P293" t="s">
        <v>3154</v>
      </c>
      <c r="Q293" t="s">
        <v>34</v>
      </c>
      <c r="R293" t="s">
        <v>19341</v>
      </c>
      <c r="S293" t="s">
        <v>89</v>
      </c>
      <c r="T293">
        <v>1</v>
      </c>
      <c r="U293">
        <v>0</v>
      </c>
      <c r="V293" t="s">
        <v>90</v>
      </c>
      <c r="W293" t="s">
        <v>19343</v>
      </c>
      <c r="X293" t="s">
        <v>72</v>
      </c>
      <c r="Y293">
        <v>44</v>
      </c>
      <c r="Z293">
        <v>93</v>
      </c>
      <c r="AA293">
        <v>1</v>
      </c>
      <c r="AB293" t="s">
        <v>58</v>
      </c>
      <c r="AC293">
        <v>1</v>
      </c>
      <c r="AD293" t="s">
        <v>74</v>
      </c>
    </row>
    <row r="294" spans="1:30" x14ac:dyDescent="0.3">
      <c r="A294" t="s">
        <v>9996</v>
      </c>
      <c r="B294" t="s">
        <v>70</v>
      </c>
      <c r="C294">
        <v>91110</v>
      </c>
      <c r="D294">
        <v>1304.8499999999999</v>
      </c>
      <c r="E294" s="1">
        <v>43363</v>
      </c>
      <c r="F294" s="1">
        <v>43985</v>
      </c>
      <c r="G294" t="s">
        <v>99</v>
      </c>
      <c r="H294" t="s">
        <v>55</v>
      </c>
      <c r="I294" t="s">
        <v>9993</v>
      </c>
      <c r="J294">
        <v>622</v>
      </c>
      <c r="K294" t="s">
        <v>100</v>
      </c>
      <c r="L294">
        <v>0</v>
      </c>
      <c r="M294" t="s">
        <v>9994</v>
      </c>
      <c r="N294" t="s">
        <v>32</v>
      </c>
      <c r="O294">
        <v>42</v>
      </c>
      <c r="P294" t="s">
        <v>1439</v>
      </c>
      <c r="Q294" t="s">
        <v>51</v>
      </c>
      <c r="R294" t="s">
        <v>9995</v>
      </c>
      <c r="S294" t="s">
        <v>89</v>
      </c>
      <c r="T294">
        <v>0</v>
      </c>
      <c r="U294">
        <v>0</v>
      </c>
      <c r="V294" t="s">
        <v>90</v>
      </c>
      <c r="W294" t="s">
        <v>9997</v>
      </c>
      <c r="X294" t="s">
        <v>44</v>
      </c>
      <c r="Y294">
        <v>47</v>
      </c>
      <c r="Z294">
        <v>55</v>
      </c>
      <c r="AA294">
        <v>0</v>
      </c>
      <c r="AB294" t="s">
        <v>45</v>
      </c>
      <c r="AC294">
        <v>0</v>
      </c>
      <c r="AD294" t="s">
        <v>46</v>
      </c>
    </row>
    <row r="295" spans="1:30" x14ac:dyDescent="0.3">
      <c r="A295" t="s">
        <v>15796</v>
      </c>
      <c r="B295" t="s">
        <v>70</v>
      </c>
      <c r="C295">
        <v>224717</v>
      </c>
      <c r="D295">
        <v>959.21</v>
      </c>
      <c r="E295" s="1">
        <v>44215</v>
      </c>
      <c r="F295" s="1">
        <v>46510</v>
      </c>
      <c r="G295" t="s">
        <v>99</v>
      </c>
      <c r="H295" t="s">
        <v>41</v>
      </c>
      <c r="I295" t="s">
        <v>15793</v>
      </c>
      <c r="J295">
        <v>2295</v>
      </c>
      <c r="K295" t="s">
        <v>42</v>
      </c>
      <c r="L295">
        <v>0</v>
      </c>
      <c r="M295" t="s">
        <v>15794</v>
      </c>
      <c r="N295" t="s">
        <v>49</v>
      </c>
      <c r="O295">
        <v>57</v>
      </c>
      <c r="P295" t="s">
        <v>2298</v>
      </c>
      <c r="Q295" t="s">
        <v>62</v>
      </c>
      <c r="R295" t="s">
        <v>15795</v>
      </c>
      <c r="S295" t="s">
        <v>36</v>
      </c>
      <c r="T295">
        <v>0</v>
      </c>
      <c r="U295">
        <v>0</v>
      </c>
      <c r="V295" t="s">
        <v>37</v>
      </c>
      <c r="W295" t="s">
        <v>15797</v>
      </c>
      <c r="X295" t="s">
        <v>57</v>
      </c>
      <c r="Y295">
        <v>44</v>
      </c>
      <c r="Z295">
        <v>42</v>
      </c>
      <c r="AA295">
        <v>0</v>
      </c>
      <c r="AB295" t="s">
        <v>45</v>
      </c>
      <c r="AC295">
        <v>0</v>
      </c>
      <c r="AD295" t="s">
        <v>59</v>
      </c>
    </row>
    <row r="296" spans="1:30" x14ac:dyDescent="0.3">
      <c r="A296" t="s">
        <v>10969</v>
      </c>
      <c r="B296" t="s">
        <v>70</v>
      </c>
      <c r="C296">
        <v>360092</v>
      </c>
      <c r="D296">
        <v>865.23</v>
      </c>
      <c r="E296" s="1">
        <v>42836</v>
      </c>
      <c r="F296" s="1">
        <v>44505</v>
      </c>
      <c r="G296" t="s">
        <v>40</v>
      </c>
      <c r="H296" t="s">
        <v>55</v>
      </c>
      <c r="I296" t="s">
        <v>10964</v>
      </c>
      <c r="J296">
        <v>1669</v>
      </c>
      <c r="K296" t="s">
        <v>42</v>
      </c>
      <c r="L296">
        <v>0</v>
      </c>
      <c r="M296" t="s">
        <v>10965</v>
      </c>
      <c r="N296" t="s">
        <v>60</v>
      </c>
      <c r="O296">
        <v>80</v>
      </c>
      <c r="P296" t="s">
        <v>1017</v>
      </c>
      <c r="Q296" t="s">
        <v>62</v>
      </c>
      <c r="R296" t="s">
        <v>10966</v>
      </c>
      <c r="S296" t="s">
        <v>36</v>
      </c>
      <c r="T296">
        <v>0</v>
      </c>
      <c r="U296">
        <v>1</v>
      </c>
      <c r="V296" t="s">
        <v>37</v>
      </c>
      <c r="W296" t="s">
        <v>10970</v>
      </c>
      <c r="X296" t="s">
        <v>57</v>
      </c>
      <c r="Y296">
        <v>31</v>
      </c>
      <c r="Z296">
        <v>60</v>
      </c>
      <c r="AA296">
        <v>0</v>
      </c>
      <c r="AB296" t="s">
        <v>45</v>
      </c>
      <c r="AC296">
        <v>0</v>
      </c>
      <c r="AD296" t="s">
        <v>59</v>
      </c>
    </row>
    <row r="297" spans="1:30" x14ac:dyDescent="0.3">
      <c r="A297" t="s">
        <v>19479</v>
      </c>
      <c r="B297" t="s">
        <v>70</v>
      </c>
      <c r="C297">
        <v>202518</v>
      </c>
      <c r="D297">
        <v>1962.5</v>
      </c>
      <c r="E297" s="1">
        <v>42247</v>
      </c>
      <c r="F297" s="1">
        <v>43914</v>
      </c>
      <c r="G297" t="s">
        <v>40</v>
      </c>
      <c r="H297" t="s">
        <v>80</v>
      </c>
      <c r="I297" t="s">
        <v>19476</v>
      </c>
      <c r="J297">
        <v>1667</v>
      </c>
      <c r="K297" t="s">
        <v>42</v>
      </c>
      <c r="L297">
        <v>1</v>
      </c>
      <c r="M297" t="s">
        <v>19477</v>
      </c>
      <c r="N297" t="s">
        <v>60</v>
      </c>
      <c r="O297">
        <v>54</v>
      </c>
      <c r="P297" t="s">
        <v>2245</v>
      </c>
      <c r="Q297" t="s">
        <v>62</v>
      </c>
      <c r="R297" t="s">
        <v>19478</v>
      </c>
      <c r="S297" t="s">
        <v>97</v>
      </c>
      <c r="T297">
        <v>0</v>
      </c>
      <c r="U297">
        <v>0</v>
      </c>
      <c r="V297" t="s">
        <v>37</v>
      </c>
      <c r="W297" t="s">
        <v>19480</v>
      </c>
      <c r="X297" t="s">
        <v>44</v>
      </c>
      <c r="Y297">
        <v>46</v>
      </c>
      <c r="Z297">
        <v>44</v>
      </c>
      <c r="AA297">
        <v>0</v>
      </c>
      <c r="AB297" t="s">
        <v>45</v>
      </c>
      <c r="AC297">
        <v>0</v>
      </c>
      <c r="AD297" t="s">
        <v>46</v>
      </c>
    </row>
    <row r="298" spans="1:30" x14ac:dyDescent="0.3">
      <c r="A298" t="s">
        <v>16005</v>
      </c>
      <c r="B298" t="s">
        <v>54</v>
      </c>
      <c r="C298">
        <v>118646</v>
      </c>
      <c r="D298">
        <v>886.01</v>
      </c>
      <c r="E298" s="1">
        <v>43506</v>
      </c>
      <c r="F298" s="1">
        <v>44090</v>
      </c>
      <c r="G298" t="s">
        <v>40</v>
      </c>
      <c r="H298" t="s">
        <v>41</v>
      </c>
      <c r="I298" t="s">
        <v>16002</v>
      </c>
      <c r="J298">
        <v>584</v>
      </c>
      <c r="K298" t="s">
        <v>100</v>
      </c>
      <c r="L298">
        <v>0</v>
      </c>
      <c r="M298" t="s">
        <v>16003</v>
      </c>
      <c r="N298" t="s">
        <v>60</v>
      </c>
      <c r="O298">
        <v>42</v>
      </c>
      <c r="P298" t="s">
        <v>3842</v>
      </c>
      <c r="Q298" t="s">
        <v>34</v>
      </c>
      <c r="R298" t="s">
        <v>16004</v>
      </c>
      <c r="S298" t="s">
        <v>89</v>
      </c>
      <c r="T298">
        <v>1</v>
      </c>
      <c r="U298">
        <v>0</v>
      </c>
      <c r="V298" t="s">
        <v>90</v>
      </c>
      <c r="W298" t="s">
        <v>16006</v>
      </c>
      <c r="X298" t="s">
        <v>44</v>
      </c>
      <c r="Y298">
        <v>49</v>
      </c>
      <c r="Z298">
        <v>25</v>
      </c>
      <c r="AA298">
        <v>0</v>
      </c>
      <c r="AB298" t="s">
        <v>73</v>
      </c>
      <c r="AC298">
        <v>0</v>
      </c>
      <c r="AD298" t="s">
        <v>46</v>
      </c>
    </row>
    <row r="299" spans="1:30" x14ac:dyDescent="0.3">
      <c r="A299" t="s">
        <v>15095</v>
      </c>
      <c r="B299" t="s">
        <v>70</v>
      </c>
      <c r="C299">
        <v>234987</v>
      </c>
      <c r="D299">
        <v>1091.57</v>
      </c>
      <c r="E299" s="1">
        <v>44378</v>
      </c>
      <c r="F299" s="1">
        <v>45340</v>
      </c>
      <c r="G299" t="s">
        <v>99</v>
      </c>
      <c r="H299" t="s">
        <v>41</v>
      </c>
      <c r="I299" t="s">
        <v>15090</v>
      </c>
      <c r="J299">
        <v>962</v>
      </c>
      <c r="K299" t="s">
        <v>100</v>
      </c>
      <c r="L299">
        <v>0</v>
      </c>
      <c r="M299" t="s">
        <v>15091</v>
      </c>
      <c r="N299" t="s">
        <v>32</v>
      </c>
      <c r="O299">
        <v>30</v>
      </c>
      <c r="P299" t="s">
        <v>4243</v>
      </c>
      <c r="Q299" t="s">
        <v>62</v>
      </c>
      <c r="R299" t="s">
        <v>15092</v>
      </c>
      <c r="S299" t="s">
        <v>109</v>
      </c>
      <c r="T299">
        <v>0</v>
      </c>
      <c r="U299">
        <v>0</v>
      </c>
      <c r="V299" t="s">
        <v>68</v>
      </c>
      <c r="W299" t="s">
        <v>15096</v>
      </c>
      <c r="X299" t="s">
        <v>57</v>
      </c>
      <c r="Y299">
        <v>36</v>
      </c>
      <c r="Z299">
        <v>14</v>
      </c>
      <c r="AA299">
        <v>0</v>
      </c>
      <c r="AB299" t="s">
        <v>73</v>
      </c>
      <c r="AC299">
        <v>0</v>
      </c>
      <c r="AD299" t="s">
        <v>59</v>
      </c>
    </row>
    <row r="300" spans="1:30" x14ac:dyDescent="0.3">
      <c r="A300" t="s">
        <v>1977</v>
      </c>
      <c r="B300" t="s">
        <v>118</v>
      </c>
      <c r="C300">
        <v>96347</v>
      </c>
      <c r="D300">
        <v>1026.6199999999999</v>
      </c>
      <c r="E300" s="1">
        <v>42254</v>
      </c>
      <c r="F300" s="1">
        <v>43675</v>
      </c>
      <c r="G300" t="s">
        <v>40</v>
      </c>
      <c r="H300" t="s">
        <v>41</v>
      </c>
      <c r="I300" t="s">
        <v>1974</v>
      </c>
      <c r="J300">
        <v>1421</v>
      </c>
      <c r="K300" t="s">
        <v>42</v>
      </c>
      <c r="L300">
        <v>0</v>
      </c>
      <c r="M300" t="s">
        <v>1975</v>
      </c>
      <c r="N300" t="s">
        <v>32</v>
      </c>
      <c r="O300">
        <v>42</v>
      </c>
      <c r="P300" t="s">
        <v>1346</v>
      </c>
      <c r="Q300" t="s">
        <v>62</v>
      </c>
      <c r="R300" t="s">
        <v>1976</v>
      </c>
      <c r="S300" t="s">
        <v>89</v>
      </c>
      <c r="T300">
        <v>0</v>
      </c>
      <c r="U300">
        <v>0</v>
      </c>
      <c r="V300" t="s">
        <v>90</v>
      </c>
      <c r="W300" t="s">
        <v>1978</v>
      </c>
      <c r="X300" t="s">
        <v>72</v>
      </c>
      <c r="Y300">
        <v>47</v>
      </c>
      <c r="Z300">
        <v>13</v>
      </c>
      <c r="AA300">
        <v>0</v>
      </c>
      <c r="AB300" t="s">
        <v>73</v>
      </c>
      <c r="AC300">
        <v>0</v>
      </c>
      <c r="AD300" t="s">
        <v>74</v>
      </c>
    </row>
    <row r="301" spans="1:30" x14ac:dyDescent="0.3">
      <c r="A301" t="s">
        <v>13540</v>
      </c>
      <c r="B301" t="s">
        <v>70</v>
      </c>
      <c r="C301">
        <v>419914</v>
      </c>
      <c r="D301">
        <v>1703.82</v>
      </c>
      <c r="E301" s="1">
        <v>44316</v>
      </c>
      <c r="F301" s="1">
        <v>46513</v>
      </c>
      <c r="G301" t="s">
        <v>103</v>
      </c>
      <c r="H301" t="s">
        <v>80</v>
      </c>
      <c r="I301" t="s">
        <v>13537</v>
      </c>
      <c r="J301">
        <v>2197</v>
      </c>
      <c r="K301" t="s">
        <v>42</v>
      </c>
      <c r="L301">
        <v>1</v>
      </c>
      <c r="M301" t="s">
        <v>13538</v>
      </c>
      <c r="N301" t="s">
        <v>32</v>
      </c>
      <c r="O301">
        <v>19</v>
      </c>
      <c r="P301" t="s">
        <v>3009</v>
      </c>
      <c r="Q301" t="s">
        <v>87</v>
      </c>
      <c r="R301" t="s">
        <v>13539</v>
      </c>
      <c r="S301" t="s">
        <v>67</v>
      </c>
      <c r="T301">
        <v>0</v>
      </c>
      <c r="U301">
        <v>0</v>
      </c>
      <c r="V301" t="s">
        <v>68</v>
      </c>
      <c r="W301" t="s">
        <v>13541</v>
      </c>
      <c r="X301" t="s">
        <v>57</v>
      </c>
      <c r="Y301">
        <v>31</v>
      </c>
      <c r="Z301">
        <v>60</v>
      </c>
      <c r="AA301">
        <v>0</v>
      </c>
      <c r="AB301" t="s">
        <v>45</v>
      </c>
      <c r="AC301">
        <v>0</v>
      </c>
      <c r="AD301" t="s">
        <v>59</v>
      </c>
    </row>
    <row r="302" spans="1:30" x14ac:dyDescent="0.3">
      <c r="A302" t="s">
        <v>7926</v>
      </c>
      <c r="B302" t="s">
        <v>39</v>
      </c>
      <c r="C302">
        <v>452687</v>
      </c>
      <c r="D302">
        <v>643.69000000000005</v>
      </c>
      <c r="E302" s="1">
        <v>44832</v>
      </c>
      <c r="F302" s="1">
        <v>48043</v>
      </c>
      <c r="G302" t="s">
        <v>103</v>
      </c>
      <c r="H302" t="s">
        <v>55</v>
      </c>
      <c r="I302" t="s">
        <v>7923</v>
      </c>
      <c r="J302">
        <v>3211</v>
      </c>
      <c r="K302" t="s">
        <v>42</v>
      </c>
      <c r="L302">
        <v>0</v>
      </c>
      <c r="M302" t="s">
        <v>7924</v>
      </c>
      <c r="N302" t="s">
        <v>49</v>
      </c>
      <c r="O302">
        <v>35</v>
      </c>
      <c r="P302" t="s">
        <v>549</v>
      </c>
      <c r="Q302" t="s">
        <v>87</v>
      </c>
      <c r="R302" t="s">
        <v>7925</v>
      </c>
      <c r="S302" t="s">
        <v>109</v>
      </c>
      <c r="T302">
        <v>0</v>
      </c>
      <c r="U302">
        <v>0</v>
      </c>
      <c r="V302" t="s">
        <v>90</v>
      </c>
      <c r="W302" t="s">
        <v>7927</v>
      </c>
      <c r="X302" t="s">
        <v>44</v>
      </c>
      <c r="Y302">
        <v>37</v>
      </c>
      <c r="Z302">
        <v>68</v>
      </c>
      <c r="AA302">
        <v>0</v>
      </c>
      <c r="AB302" t="s">
        <v>58</v>
      </c>
      <c r="AC302">
        <v>0</v>
      </c>
      <c r="AD302" t="s">
        <v>46</v>
      </c>
    </row>
    <row r="303" spans="1:30" x14ac:dyDescent="0.3">
      <c r="A303" t="s">
        <v>6757</v>
      </c>
      <c r="B303" t="s">
        <v>54</v>
      </c>
      <c r="C303">
        <v>134899</v>
      </c>
      <c r="D303">
        <v>1525.26</v>
      </c>
      <c r="E303" s="1">
        <v>43348</v>
      </c>
      <c r="F303" s="1">
        <v>46674</v>
      </c>
      <c r="G303" t="s">
        <v>40</v>
      </c>
      <c r="H303" t="s">
        <v>55</v>
      </c>
      <c r="I303" t="s">
        <v>6754</v>
      </c>
      <c r="J303">
        <v>3326</v>
      </c>
      <c r="K303" t="s">
        <v>42</v>
      </c>
      <c r="L303">
        <v>0</v>
      </c>
      <c r="M303" t="s">
        <v>6755</v>
      </c>
      <c r="N303" t="s">
        <v>60</v>
      </c>
      <c r="O303">
        <v>85</v>
      </c>
      <c r="P303" t="s">
        <v>2286</v>
      </c>
      <c r="Q303" t="s">
        <v>62</v>
      </c>
      <c r="R303" t="s">
        <v>6756</v>
      </c>
      <c r="S303" t="s">
        <v>36</v>
      </c>
      <c r="T303">
        <v>0</v>
      </c>
      <c r="U303">
        <v>1</v>
      </c>
      <c r="V303" t="s">
        <v>37</v>
      </c>
      <c r="W303" t="s">
        <v>6758</v>
      </c>
      <c r="X303" t="s">
        <v>57</v>
      </c>
      <c r="Y303">
        <v>28</v>
      </c>
      <c r="Z303">
        <v>79</v>
      </c>
      <c r="AA303">
        <v>1</v>
      </c>
      <c r="AB303" t="s">
        <v>58</v>
      </c>
      <c r="AC303">
        <v>1</v>
      </c>
      <c r="AD303" t="s">
        <v>59</v>
      </c>
    </row>
    <row r="304" spans="1:30" x14ac:dyDescent="0.3">
      <c r="A304" t="s">
        <v>428</v>
      </c>
      <c r="B304" t="s">
        <v>39</v>
      </c>
      <c r="C304">
        <v>45719</v>
      </c>
      <c r="D304">
        <v>1178.8499999999999</v>
      </c>
      <c r="E304" s="1">
        <v>45310</v>
      </c>
      <c r="F304" s="1">
        <v>46279</v>
      </c>
      <c r="G304" t="s">
        <v>99</v>
      </c>
      <c r="H304" t="s">
        <v>80</v>
      </c>
      <c r="I304" t="s">
        <v>424</v>
      </c>
      <c r="J304">
        <v>969</v>
      </c>
      <c r="K304" t="s">
        <v>100</v>
      </c>
      <c r="L304">
        <v>1</v>
      </c>
      <c r="M304" t="s">
        <v>425</v>
      </c>
      <c r="N304" t="s">
        <v>49</v>
      </c>
      <c r="O304">
        <v>49</v>
      </c>
      <c r="P304" t="s">
        <v>426</v>
      </c>
      <c r="Q304" t="s">
        <v>51</v>
      </c>
      <c r="R304" t="s">
        <v>427</v>
      </c>
      <c r="S304" t="s">
        <v>97</v>
      </c>
      <c r="T304">
        <v>0</v>
      </c>
      <c r="U304">
        <v>0</v>
      </c>
      <c r="V304" t="s">
        <v>90</v>
      </c>
      <c r="W304" t="s">
        <v>429</v>
      </c>
      <c r="X304" t="s">
        <v>57</v>
      </c>
      <c r="Y304">
        <v>5</v>
      </c>
      <c r="Z304">
        <v>90</v>
      </c>
      <c r="AA304">
        <v>1</v>
      </c>
      <c r="AB304" t="s">
        <v>58</v>
      </c>
      <c r="AC304">
        <v>1</v>
      </c>
      <c r="AD304" t="s">
        <v>59</v>
      </c>
    </row>
    <row r="305" spans="1:30" x14ac:dyDescent="0.3">
      <c r="A305" t="s">
        <v>8572</v>
      </c>
      <c r="B305" t="s">
        <v>118</v>
      </c>
      <c r="C305">
        <v>416921</v>
      </c>
      <c r="D305">
        <v>850.4</v>
      </c>
      <c r="E305" s="1">
        <v>44724</v>
      </c>
      <c r="F305" s="1">
        <v>45118</v>
      </c>
      <c r="G305" t="s">
        <v>103</v>
      </c>
      <c r="H305" t="s">
        <v>55</v>
      </c>
      <c r="I305" t="s">
        <v>8569</v>
      </c>
      <c r="J305">
        <v>394</v>
      </c>
      <c r="K305" t="s">
        <v>100</v>
      </c>
      <c r="L305">
        <v>0</v>
      </c>
      <c r="M305" t="s">
        <v>8570</v>
      </c>
      <c r="N305" t="s">
        <v>60</v>
      </c>
      <c r="O305">
        <v>36</v>
      </c>
      <c r="P305" t="s">
        <v>3725</v>
      </c>
      <c r="Q305" t="s">
        <v>51</v>
      </c>
      <c r="R305" t="s">
        <v>8571</v>
      </c>
      <c r="S305" t="s">
        <v>89</v>
      </c>
      <c r="T305">
        <v>0</v>
      </c>
      <c r="U305">
        <v>0</v>
      </c>
      <c r="V305" t="s">
        <v>90</v>
      </c>
      <c r="W305" t="s">
        <v>8573</v>
      </c>
      <c r="X305" t="s">
        <v>72</v>
      </c>
      <c r="Y305">
        <v>22</v>
      </c>
      <c r="Z305">
        <v>36</v>
      </c>
      <c r="AA305">
        <v>0</v>
      </c>
      <c r="AB305" t="s">
        <v>45</v>
      </c>
      <c r="AC305">
        <v>0</v>
      </c>
      <c r="AD305" t="s">
        <v>74</v>
      </c>
    </row>
    <row r="306" spans="1:30" x14ac:dyDescent="0.3">
      <c r="A306" t="s">
        <v>3606</v>
      </c>
      <c r="B306" t="s">
        <v>54</v>
      </c>
      <c r="C306">
        <v>190977</v>
      </c>
      <c r="D306">
        <v>613.67999999999995</v>
      </c>
      <c r="E306" s="1">
        <v>44939</v>
      </c>
      <c r="F306" s="1">
        <v>46482</v>
      </c>
      <c r="G306" t="s">
        <v>103</v>
      </c>
      <c r="H306" t="s">
        <v>55</v>
      </c>
      <c r="I306" t="s">
        <v>3602</v>
      </c>
      <c r="J306">
        <v>1543</v>
      </c>
      <c r="K306" t="s">
        <v>42</v>
      </c>
      <c r="L306">
        <v>0</v>
      </c>
      <c r="M306" t="s">
        <v>3603</v>
      </c>
      <c r="N306" t="s">
        <v>60</v>
      </c>
      <c r="O306">
        <v>46</v>
      </c>
      <c r="P306" t="s">
        <v>3604</v>
      </c>
      <c r="Q306" t="s">
        <v>34</v>
      </c>
      <c r="R306" t="s">
        <v>3605</v>
      </c>
      <c r="S306" t="s">
        <v>97</v>
      </c>
      <c r="T306">
        <v>1</v>
      </c>
      <c r="U306">
        <v>0</v>
      </c>
      <c r="V306" t="s">
        <v>90</v>
      </c>
      <c r="W306" t="s">
        <v>3607</v>
      </c>
      <c r="X306" t="s">
        <v>44</v>
      </c>
      <c r="Y306">
        <v>21</v>
      </c>
      <c r="Z306">
        <v>3</v>
      </c>
      <c r="AA306">
        <v>0</v>
      </c>
      <c r="AB306" t="s">
        <v>73</v>
      </c>
      <c r="AC306">
        <v>0</v>
      </c>
      <c r="AD306" t="s">
        <v>46</v>
      </c>
    </row>
    <row r="307" spans="1:30" x14ac:dyDescent="0.3">
      <c r="A307" t="s">
        <v>3052</v>
      </c>
      <c r="B307" t="s">
        <v>70</v>
      </c>
      <c r="C307">
        <v>403628</v>
      </c>
      <c r="D307">
        <v>1501.08</v>
      </c>
      <c r="E307" s="1">
        <v>44578</v>
      </c>
      <c r="F307" s="1">
        <v>46124</v>
      </c>
      <c r="G307" t="s">
        <v>40</v>
      </c>
      <c r="H307" t="s">
        <v>41</v>
      </c>
      <c r="I307" t="s">
        <v>3049</v>
      </c>
      <c r="J307">
        <v>1546</v>
      </c>
      <c r="K307" t="s">
        <v>42</v>
      </c>
      <c r="L307">
        <v>0</v>
      </c>
      <c r="M307" t="s">
        <v>3050</v>
      </c>
      <c r="N307" t="s">
        <v>60</v>
      </c>
      <c r="O307">
        <v>27</v>
      </c>
      <c r="P307" t="s">
        <v>1544</v>
      </c>
      <c r="Q307" t="s">
        <v>34</v>
      </c>
      <c r="R307" t="s">
        <v>3051</v>
      </c>
      <c r="S307" t="s">
        <v>109</v>
      </c>
      <c r="T307">
        <v>1</v>
      </c>
      <c r="U307">
        <v>0</v>
      </c>
      <c r="V307" t="s">
        <v>68</v>
      </c>
      <c r="W307" t="s">
        <v>3053</v>
      </c>
      <c r="X307" t="s">
        <v>57</v>
      </c>
      <c r="Y307">
        <v>42</v>
      </c>
      <c r="Z307">
        <v>37</v>
      </c>
      <c r="AA307">
        <v>0</v>
      </c>
      <c r="AB307" t="s">
        <v>45</v>
      </c>
      <c r="AC307">
        <v>0</v>
      </c>
      <c r="AD307" t="s">
        <v>59</v>
      </c>
    </row>
    <row r="308" spans="1:30" x14ac:dyDescent="0.3">
      <c r="A308" t="s">
        <v>19984</v>
      </c>
      <c r="B308" t="s">
        <v>70</v>
      </c>
      <c r="C308">
        <v>212209</v>
      </c>
      <c r="D308">
        <v>627.53</v>
      </c>
      <c r="E308" s="1">
        <v>42440</v>
      </c>
      <c r="F308" s="1">
        <v>45950</v>
      </c>
      <c r="G308" t="s">
        <v>40</v>
      </c>
      <c r="H308" t="s">
        <v>80</v>
      </c>
      <c r="I308" t="s">
        <v>19981</v>
      </c>
      <c r="J308">
        <v>3510</v>
      </c>
      <c r="K308" t="s">
        <v>42</v>
      </c>
      <c r="L308">
        <v>1</v>
      </c>
      <c r="M308" t="s">
        <v>19982</v>
      </c>
      <c r="N308" t="s">
        <v>32</v>
      </c>
      <c r="O308">
        <v>30</v>
      </c>
      <c r="P308" t="s">
        <v>769</v>
      </c>
      <c r="Q308" t="s">
        <v>51</v>
      </c>
      <c r="R308" t="s">
        <v>19983</v>
      </c>
      <c r="S308" t="s">
        <v>109</v>
      </c>
      <c r="T308">
        <v>0</v>
      </c>
      <c r="U308">
        <v>0</v>
      </c>
      <c r="V308" t="s">
        <v>68</v>
      </c>
      <c r="W308" t="s">
        <v>19985</v>
      </c>
      <c r="X308" t="s">
        <v>44</v>
      </c>
      <c r="Y308">
        <v>18</v>
      </c>
      <c r="Z308">
        <v>18</v>
      </c>
      <c r="AA308">
        <v>0</v>
      </c>
      <c r="AB308" t="s">
        <v>73</v>
      </c>
      <c r="AC308">
        <v>0</v>
      </c>
      <c r="AD308" t="s">
        <v>46</v>
      </c>
    </row>
    <row r="309" spans="1:30" x14ac:dyDescent="0.3">
      <c r="A309" t="s">
        <v>4924</v>
      </c>
      <c r="B309" t="s">
        <v>39</v>
      </c>
      <c r="C309">
        <v>249169</v>
      </c>
      <c r="D309">
        <v>934.44</v>
      </c>
      <c r="E309" s="1">
        <v>43441</v>
      </c>
      <c r="F309" s="1">
        <v>47056</v>
      </c>
      <c r="G309" t="s">
        <v>40</v>
      </c>
      <c r="H309" t="s">
        <v>80</v>
      </c>
      <c r="I309" t="s">
        <v>4921</v>
      </c>
      <c r="J309">
        <v>3615</v>
      </c>
      <c r="K309" t="s">
        <v>42</v>
      </c>
      <c r="L309">
        <v>1</v>
      </c>
      <c r="M309" t="s">
        <v>4922</v>
      </c>
      <c r="N309" t="s">
        <v>60</v>
      </c>
      <c r="O309">
        <v>34</v>
      </c>
      <c r="P309" t="s">
        <v>1730</v>
      </c>
      <c r="Q309" t="s">
        <v>51</v>
      </c>
      <c r="R309" t="s">
        <v>4923</v>
      </c>
      <c r="S309" t="s">
        <v>109</v>
      </c>
      <c r="T309">
        <v>0</v>
      </c>
      <c r="U309">
        <v>0</v>
      </c>
      <c r="V309" t="s">
        <v>90</v>
      </c>
      <c r="W309" t="s">
        <v>4925</v>
      </c>
      <c r="X309" t="s">
        <v>72</v>
      </c>
      <c r="Y309">
        <v>16</v>
      </c>
      <c r="Z309">
        <v>84</v>
      </c>
      <c r="AA309">
        <v>1</v>
      </c>
      <c r="AB309" t="s">
        <v>58</v>
      </c>
      <c r="AC309">
        <v>1</v>
      </c>
      <c r="AD309" t="s">
        <v>74</v>
      </c>
    </row>
    <row r="310" spans="1:30" x14ac:dyDescent="0.3">
      <c r="A310" t="s">
        <v>14951</v>
      </c>
      <c r="B310" t="s">
        <v>70</v>
      </c>
      <c r="C310">
        <v>466708</v>
      </c>
      <c r="D310">
        <v>1627.2</v>
      </c>
      <c r="E310" s="1">
        <v>42929</v>
      </c>
      <c r="F310" s="1">
        <v>45040</v>
      </c>
      <c r="G310" t="s">
        <v>40</v>
      </c>
      <c r="H310" t="s">
        <v>80</v>
      </c>
      <c r="I310" t="s">
        <v>14948</v>
      </c>
      <c r="J310">
        <v>2111</v>
      </c>
      <c r="K310" t="s">
        <v>42</v>
      </c>
      <c r="L310">
        <v>1</v>
      </c>
      <c r="M310" t="s">
        <v>14949</v>
      </c>
      <c r="N310" t="s">
        <v>60</v>
      </c>
      <c r="O310">
        <v>36</v>
      </c>
      <c r="P310" t="s">
        <v>649</v>
      </c>
      <c r="Q310" t="s">
        <v>62</v>
      </c>
      <c r="R310" t="s">
        <v>14950</v>
      </c>
      <c r="S310" t="s">
        <v>89</v>
      </c>
      <c r="T310">
        <v>0</v>
      </c>
      <c r="U310">
        <v>0</v>
      </c>
      <c r="V310" t="s">
        <v>90</v>
      </c>
      <c r="W310" t="s">
        <v>14952</v>
      </c>
      <c r="X310" t="s">
        <v>72</v>
      </c>
      <c r="Y310">
        <v>26</v>
      </c>
      <c r="Z310">
        <v>18</v>
      </c>
      <c r="AA310">
        <v>0</v>
      </c>
      <c r="AB310" t="s">
        <v>73</v>
      </c>
      <c r="AC310">
        <v>0</v>
      </c>
      <c r="AD310" t="s">
        <v>74</v>
      </c>
    </row>
    <row r="311" spans="1:30" x14ac:dyDescent="0.3">
      <c r="A311" t="s">
        <v>15404</v>
      </c>
      <c r="B311" t="s">
        <v>54</v>
      </c>
      <c r="C311">
        <v>158303</v>
      </c>
      <c r="D311">
        <v>844.36</v>
      </c>
      <c r="E311" s="1">
        <v>43858</v>
      </c>
      <c r="F311" s="1">
        <v>45473</v>
      </c>
      <c r="G311" t="s">
        <v>99</v>
      </c>
      <c r="H311" t="s">
        <v>55</v>
      </c>
      <c r="I311" t="s">
        <v>15401</v>
      </c>
      <c r="J311">
        <v>1615</v>
      </c>
      <c r="K311" t="s">
        <v>42</v>
      </c>
      <c r="L311">
        <v>0</v>
      </c>
      <c r="M311" t="s">
        <v>15402</v>
      </c>
      <c r="N311" t="s">
        <v>60</v>
      </c>
      <c r="O311">
        <v>84</v>
      </c>
      <c r="P311" t="s">
        <v>112</v>
      </c>
      <c r="Q311" t="s">
        <v>62</v>
      </c>
      <c r="R311" t="s">
        <v>15403</v>
      </c>
      <c r="S311" t="s">
        <v>36</v>
      </c>
      <c r="T311">
        <v>0</v>
      </c>
      <c r="U311">
        <v>1</v>
      </c>
      <c r="V311" t="s">
        <v>37</v>
      </c>
      <c r="W311" t="s">
        <v>15405</v>
      </c>
      <c r="X311" t="s">
        <v>57</v>
      </c>
      <c r="Y311">
        <v>46</v>
      </c>
      <c r="Z311">
        <v>8</v>
      </c>
      <c r="AA311">
        <v>0</v>
      </c>
      <c r="AB311" t="s">
        <v>73</v>
      </c>
      <c r="AC311">
        <v>0</v>
      </c>
      <c r="AD311" t="s">
        <v>59</v>
      </c>
    </row>
    <row r="312" spans="1:30" x14ac:dyDescent="0.3">
      <c r="A312" t="s">
        <v>12827</v>
      </c>
      <c r="B312" t="s">
        <v>39</v>
      </c>
      <c r="C312">
        <v>452312</v>
      </c>
      <c r="D312">
        <v>1106.4000000000001</v>
      </c>
      <c r="E312" s="1">
        <v>45568</v>
      </c>
      <c r="F312" s="1">
        <v>47486</v>
      </c>
      <c r="G312" t="s">
        <v>99</v>
      </c>
      <c r="H312" t="s">
        <v>80</v>
      </c>
      <c r="I312" t="s">
        <v>12824</v>
      </c>
      <c r="J312">
        <v>1918</v>
      </c>
      <c r="K312" t="s">
        <v>42</v>
      </c>
      <c r="L312">
        <v>1</v>
      </c>
      <c r="M312" t="s">
        <v>12825</v>
      </c>
      <c r="N312" t="s">
        <v>49</v>
      </c>
      <c r="O312">
        <v>83</v>
      </c>
      <c r="P312" t="s">
        <v>336</v>
      </c>
      <c r="Q312" t="s">
        <v>62</v>
      </c>
      <c r="R312" t="s">
        <v>12826</v>
      </c>
      <c r="S312" t="s">
        <v>36</v>
      </c>
      <c r="T312">
        <v>0</v>
      </c>
      <c r="U312">
        <v>1</v>
      </c>
      <c r="V312" t="s">
        <v>37</v>
      </c>
      <c r="W312" t="s">
        <v>12828</v>
      </c>
      <c r="X312" t="s">
        <v>57</v>
      </c>
      <c r="Y312">
        <v>7</v>
      </c>
      <c r="Z312">
        <v>81</v>
      </c>
      <c r="AA312">
        <v>1</v>
      </c>
      <c r="AB312" t="s">
        <v>58</v>
      </c>
      <c r="AC312">
        <v>1</v>
      </c>
      <c r="AD312" t="s">
        <v>59</v>
      </c>
    </row>
    <row r="313" spans="1:30" x14ac:dyDescent="0.3">
      <c r="A313" t="s">
        <v>4602</v>
      </c>
      <c r="B313" t="s">
        <v>39</v>
      </c>
      <c r="C313">
        <v>48573</v>
      </c>
      <c r="D313">
        <v>1392.21</v>
      </c>
      <c r="E313" s="1">
        <v>44912</v>
      </c>
      <c r="F313" s="1">
        <v>46158</v>
      </c>
      <c r="G313" t="s">
        <v>103</v>
      </c>
      <c r="H313" t="s">
        <v>80</v>
      </c>
      <c r="I313" t="s">
        <v>4599</v>
      </c>
      <c r="J313">
        <v>1246</v>
      </c>
      <c r="K313" t="s">
        <v>42</v>
      </c>
      <c r="L313">
        <v>1</v>
      </c>
      <c r="M313" t="s">
        <v>4600</v>
      </c>
      <c r="N313" t="s">
        <v>32</v>
      </c>
      <c r="O313">
        <v>63</v>
      </c>
      <c r="P313" t="s">
        <v>1761</v>
      </c>
      <c r="Q313" t="s">
        <v>51</v>
      </c>
      <c r="R313" t="s">
        <v>4601</v>
      </c>
      <c r="S313" t="s">
        <v>36</v>
      </c>
      <c r="T313">
        <v>0</v>
      </c>
      <c r="U313">
        <v>1</v>
      </c>
      <c r="V313" t="s">
        <v>37</v>
      </c>
      <c r="W313" t="s">
        <v>4603</v>
      </c>
      <c r="X313" t="s">
        <v>72</v>
      </c>
      <c r="Y313">
        <v>42</v>
      </c>
      <c r="Z313">
        <v>3</v>
      </c>
      <c r="AA313">
        <v>0</v>
      </c>
      <c r="AB313" t="s">
        <v>73</v>
      </c>
      <c r="AC313">
        <v>0</v>
      </c>
      <c r="AD313" t="s">
        <v>74</v>
      </c>
    </row>
    <row r="314" spans="1:30" x14ac:dyDescent="0.3">
      <c r="A314" t="s">
        <v>16888</v>
      </c>
      <c r="B314" t="s">
        <v>118</v>
      </c>
      <c r="C314">
        <v>466169</v>
      </c>
      <c r="D314">
        <v>1358.37</v>
      </c>
      <c r="E314" s="1">
        <v>43798</v>
      </c>
      <c r="F314" s="1">
        <v>47397</v>
      </c>
      <c r="G314" t="s">
        <v>40</v>
      </c>
      <c r="H314" t="s">
        <v>55</v>
      </c>
      <c r="I314" t="s">
        <v>16885</v>
      </c>
      <c r="J314">
        <v>3599</v>
      </c>
      <c r="K314" t="s">
        <v>42</v>
      </c>
      <c r="L314">
        <v>0</v>
      </c>
      <c r="M314" t="s">
        <v>16886</v>
      </c>
      <c r="N314" t="s">
        <v>32</v>
      </c>
      <c r="O314">
        <v>75</v>
      </c>
      <c r="P314" t="s">
        <v>4616</v>
      </c>
      <c r="Q314" t="s">
        <v>51</v>
      </c>
      <c r="R314" t="s">
        <v>16887</v>
      </c>
      <c r="S314" t="s">
        <v>36</v>
      </c>
      <c r="T314">
        <v>0</v>
      </c>
      <c r="U314">
        <v>1</v>
      </c>
      <c r="V314" t="s">
        <v>37</v>
      </c>
      <c r="W314" t="s">
        <v>16889</v>
      </c>
      <c r="X314" t="s">
        <v>72</v>
      </c>
      <c r="Y314">
        <v>40</v>
      </c>
      <c r="Z314">
        <v>36</v>
      </c>
      <c r="AA314">
        <v>0</v>
      </c>
      <c r="AB314" t="s">
        <v>45</v>
      </c>
      <c r="AC314">
        <v>0</v>
      </c>
      <c r="AD314" t="s">
        <v>74</v>
      </c>
    </row>
    <row r="315" spans="1:30" x14ac:dyDescent="0.3">
      <c r="A315" t="s">
        <v>3935</v>
      </c>
      <c r="B315" t="s">
        <v>39</v>
      </c>
      <c r="C315">
        <v>303516</v>
      </c>
      <c r="D315">
        <v>1158.8599999999999</v>
      </c>
      <c r="E315" s="1">
        <v>45087</v>
      </c>
      <c r="F315" s="1">
        <v>48730</v>
      </c>
      <c r="G315" t="s">
        <v>103</v>
      </c>
      <c r="H315" t="s">
        <v>80</v>
      </c>
      <c r="I315" t="s">
        <v>3932</v>
      </c>
      <c r="J315">
        <v>3643</v>
      </c>
      <c r="K315" t="s">
        <v>42</v>
      </c>
      <c r="L315">
        <v>1</v>
      </c>
      <c r="M315" t="s">
        <v>3933</v>
      </c>
      <c r="N315" t="s">
        <v>32</v>
      </c>
      <c r="O315">
        <v>48</v>
      </c>
      <c r="P315" t="s">
        <v>423</v>
      </c>
      <c r="Q315" t="s">
        <v>34</v>
      </c>
      <c r="R315" t="s">
        <v>3934</v>
      </c>
      <c r="S315" t="s">
        <v>97</v>
      </c>
      <c r="T315">
        <v>1</v>
      </c>
      <c r="U315">
        <v>0</v>
      </c>
      <c r="V315" t="s">
        <v>90</v>
      </c>
      <c r="W315" t="s">
        <v>3936</v>
      </c>
      <c r="X315" t="s">
        <v>72</v>
      </c>
      <c r="Y315">
        <v>27</v>
      </c>
      <c r="Z315">
        <v>63</v>
      </c>
      <c r="AA315">
        <v>0</v>
      </c>
      <c r="AB315" t="s">
        <v>58</v>
      </c>
      <c r="AC315">
        <v>0</v>
      </c>
      <c r="AD315" t="s">
        <v>74</v>
      </c>
    </row>
    <row r="316" spans="1:30" x14ac:dyDescent="0.3">
      <c r="A316" t="s">
        <v>5107</v>
      </c>
      <c r="B316" t="s">
        <v>54</v>
      </c>
      <c r="C316">
        <v>410536</v>
      </c>
      <c r="D316">
        <v>633.67999999999995</v>
      </c>
      <c r="E316" s="1">
        <v>45027</v>
      </c>
      <c r="F316" s="1">
        <v>46880</v>
      </c>
      <c r="G316" t="s">
        <v>99</v>
      </c>
      <c r="H316" t="s">
        <v>80</v>
      </c>
      <c r="I316" t="s">
        <v>5104</v>
      </c>
      <c r="J316">
        <v>1853</v>
      </c>
      <c r="K316" t="s">
        <v>42</v>
      </c>
      <c r="L316">
        <v>1</v>
      </c>
      <c r="M316" t="s">
        <v>5105</v>
      </c>
      <c r="N316" t="s">
        <v>60</v>
      </c>
      <c r="O316">
        <v>60</v>
      </c>
      <c r="P316" t="s">
        <v>4392</v>
      </c>
      <c r="Q316" t="s">
        <v>87</v>
      </c>
      <c r="R316" t="s">
        <v>5106</v>
      </c>
      <c r="S316" t="s">
        <v>36</v>
      </c>
      <c r="T316">
        <v>0</v>
      </c>
      <c r="U316">
        <v>1</v>
      </c>
      <c r="V316" t="s">
        <v>37</v>
      </c>
      <c r="W316" t="s">
        <v>5108</v>
      </c>
      <c r="X316" t="s">
        <v>57</v>
      </c>
      <c r="Y316">
        <v>50</v>
      </c>
      <c r="Z316">
        <v>41</v>
      </c>
      <c r="AA316">
        <v>0</v>
      </c>
      <c r="AB316" t="s">
        <v>45</v>
      </c>
      <c r="AC316">
        <v>0</v>
      </c>
      <c r="AD316" t="s">
        <v>59</v>
      </c>
    </row>
    <row r="317" spans="1:30" x14ac:dyDescent="0.3">
      <c r="A317" t="s">
        <v>5536</v>
      </c>
      <c r="B317" t="s">
        <v>39</v>
      </c>
      <c r="C317">
        <v>141609</v>
      </c>
      <c r="D317">
        <v>196.74</v>
      </c>
      <c r="E317" s="1">
        <v>44340</v>
      </c>
      <c r="F317" s="1">
        <v>44772</v>
      </c>
      <c r="G317" t="s">
        <v>99</v>
      </c>
      <c r="H317" t="s">
        <v>41</v>
      </c>
      <c r="I317" t="s">
        <v>5532</v>
      </c>
      <c r="J317">
        <v>432</v>
      </c>
      <c r="K317" t="s">
        <v>100</v>
      </c>
      <c r="L317">
        <v>0</v>
      </c>
      <c r="M317" t="s">
        <v>5533</v>
      </c>
      <c r="N317" t="s">
        <v>49</v>
      </c>
      <c r="O317">
        <v>43</v>
      </c>
      <c r="P317" t="s">
        <v>5534</v>
      </c>
      <c r="Q317" t="s">
        <v>62</v>
      </c>
      <c r="R317" t="s">
        <v>5535</v>
      </c>
      <c r="S317" t="s">
        <v>89</v>
      </c>
      <c r="T317">
        <v>0</v>
      </c>
      <c r="U317">
        <v>0</v>
      </c>
      <c r="V317" t="s">
        <v>90</v>
      </c>
      <c r="W317" t="s">
        <v>5537</v>
      </c>
      <c r="X317" t="s">
        <v>57</v>
      </c>
      <c r="Y317">
        <v>17</v>
      </c>
      <c r="Z317">
        <v>94</v>
      </c>
      <c r="AA317">
        <v>1</v>
      </c>
      <c r="AB317" t="s">
        <v>58</v>
      </c>
      <c r="AC317">
        <v>1</v>
      </c>
      <c r="AD317" t="s">
        <v>59</v>
      </c>
    </row>
    <row r="318" spans="1:30" x14ac:dyDescent="0.3">
      <c r="A318" t="s">
        <v>10935</v>
      </c>
      <c r="B318" t="s">
        <v>118</v>
      </c>
      <c r="C318">
        <v>214776</v>
      </c>
      <c r="D318">
        <v>253.68</v>
      </c>
      <c r="E318" s="1">
        <v>42468</v>
      </c>
      <c r="F318" s="1">
        <v>43711</v>
      </c>
      <c r="G318" t="s">
        <v>99</v>
      </c>
      <c r="H318" t="s">
        <v>55</v>
      </c>
      <c r="I318" t="s">
        <v>10932</v>
      </c>
      <c r="J318">
        <v>1243</v>
      </c>
      <c r="K318" t="s">
        <v>42</v>
      </c>
      <c r="L318">
        <v>0</v>
      </c>
      <c r="M318" t="s">
        <v>10933</v>
      </c>
      <c r="N318" t="s">
        <v>49</v>
      </c>
      <c r="O318">
        <v>28</v>
      </c>
      <c r="P318" t="s">
        <v>108</v>
      </c>
      <c r="Q318" t="s">
        <v>62</v>
      </c>
      <c r="R318" t="s">
        <v>10934</v>
      </c>
      <c r="S318" t="s">
        <v>109</v>
      </c>
      <c r="T318">
        <v>0</v>
      </c>
      <c r="U318">
        <v>0</v>
      </c>
      <c r="V318" t="s">
        <v>68</v>
      </c>
      <c r="W318" t="s">
        <v>10936</v>
      </c>
      <c r="X318" t="s">
        <v>57</v>
      </c>
      <c r="Y318">
        <v>15</v>
      </c>
      <c r="Z318">
        <v>71</v>
      </c>
      <c r="AA318">
        <v>1</v>
      </c>
      <c r="AB318" t="s">
        <v>58</v>
      </c>
      <c r="AC318">
        <v>1</v>
      </c>
      <c r="AD318" t="s">
        <v>59</v>
      </c>
    </row>
    <row r="319" spans="1:30" x14ac:dyDescent="0.3">
      <c r="A319" t="s">
        <v>11268</v>
      </c>
      <c r="B319" t="s">
        <v>70</v>
      </c>
      <c r="C319">
        <v>334371</v>
      </c>
      <c r="D319">
        <v>552.62</v>
      </c>
      <c r="E319" s="1">
        <v>44208</v>
      </c>
      <c r="F319" s="1">
        <v>46474</v>
      </c>
      <c r="G319" t="s">
        <v>40</v>
      </c>
      <c r="H319" t="s">
        <v>41</v>
      </c>
      <c r="I319" t="s">
        <v>11265</v>
      </c>
      <c r="J319">
        <v>2266</v>
      </c>
      <c r="K319" t="s">
        <v>42</v>
      </c>
      <c r="L319">
        <v>0</v>
      </c>
      <c r="M319" t="s">
        <v>11266</v>
      </c>
      <c r="N319" t="s">
        <v>32</v>
      </c>
      <c r="O319">
        <v>73</v>
      </c>
      <c r="P319" t="s">
        <v>4608</v>
      </c>
      <c r="Q319" t="s">
        <v>87</v>
      </c>
      <c r="R319" t="s">
        <v>11267</v>
      </c>
      <c r="S319" t="s">
        <v>36</v>
      </c>
      <c r="T319">
        <v>0</v>
      </c>
      <c r="U319">
        <v>1</v>
      </c>
      <c r="V319" t="s">
        <v>37</v>
      </c>
      <c r="W319" t="s">
        <v>11269</v>
      </c>
      <c r="X319" t="s">
        <v>57</v>
      </c>
      <c r="Y319">
        <v>22</v>
      </c>
      <c r="Z319">
        <v>36</v>
      </c>
      <c r="AA319">
        <v>0</v>
      </c>
      <c r="AB319" t="s">
        <v>45</v>
      </c>
      <c r="AC319">
        <v>0</v>
      </c>
      <c r="AD319" t="s">
        <v>59</v>
      </c>
    </row>
    <row r="320" spans="1:30" x14ac:dyDescent="0.3">
      <c r="A320" t="s">
        <v>19769</v>
      </c>
      <c r="B320" t="s">
        <v>118</v>
      </c>
      <c r="C320">
        <v>46781</v>
      </c>
      <c r="D320">
        <v>686.93</v>
      </c>
      <c r="E320" s="1">
        <v>44883</v>
      </c>
      <c r="F320" s="1">
        <v>45695</v>
      </c>
      <c r="G320" t="s">
        <v>99</v>
      </c>
      <c r="H320" t="s">
        <v>41</v>
      </c>
      <c r="I320" t="s">
        <v>19766</v>
      </c>
      <c r="J320">
        <v>812</v>
      </c>
      <c r="K320" t="s">
        <v>100</v>
      </c>
      <c r="L320">
        <v>0</v>
      </c>
      <c r="M320" t="s">
        <v>19767</v>
      </c>
      <c r="N320" t="s">
        <v>49</v>
      </c>
      <c r="O320">
        <v>48</v>
      </c>
      <c r="P320" t="s">
        <v>3991</v>
      </c>
      <c r="Q320" t="s">
        <v>51</v>
      </c>
      <c r="R320" t="s">
        <v>19768</v>
      </c>
      <c r="S320" t="s">
        <v>97</v>
      </c>
      <c r="T320">
        <v>0</v>
      </c>
      <c r="U320">
        <v>0</v>
      </c>
      <c r="V320" t="s">
        <v>90</v>
      </c>
      <c r="W320" t="s">
        <v>19770</v>
      </c>
      <c r="X320" t="s">
        <v>44</v>
      </c>
      <c r="Y320">
        <v>45</v>
      </c>
      <c r="Z320">
        <v>16</v>
      </c>
      <c r="AA320">
        <v>0</v>
      </c>
      <c r="AB320" t="s">
        <v>73</v>
      </c>
      <c r="AC320">
        <v>0</v>
      </c>
      <c r="AD320" t="s">
        <v>46</v>
      </c>
    </row>
    <row r="321" spans="1:30" x14ac:dyDescent="0.3">
      <c r="A321" t="s">
        <v>950</v>
      </c>
      <c r="B321" t="s">
        <v>54</v>
      </c>
      <c r="C321">
        <v>36024</v>
      </c>
      <c r="D321">
        <v>1853.04</v>
      </c>
      <c r="E321" s="1">
        <v>43354</v>
      </c>
      <c r="F321" s="1">
        <v>45712</v>
      </c>
      <c r="G321" t="s">
        <v>99</v>
      </c>
      <c r="H321" t="s">
        <v>80</v>
      </c>
      <c r="I321" t="s">
        <v>946</v>
      </c>
      <c r="J321">
        <v>2358</v>
      </c>
      <c r="K321" t="s">
        <v>42</v>
      </c>
      <c r="L321">
        <v>1</v>
      </c>
      <c r="M321" t="s">
        <v>947</v>
      </c>
      <c r="N321" t="s">
        <v>32</v>
      </c>
      <c r="O321">
        <v>61</v>
      </c>
      <c r="P321" t="s">
        <v>948</v>
      </c>
      <c r="Q321" t="s">
        <v>51</v>
      </c>
      <c r="R321" t="s">
        <v>949</v>
      </c>
      <c r="S321" t="s">
        <v>36</v>
      </c>
      <c r="T321">
        <v>0</v>
      </c>
      <c r="U321">
        <v>1</v>
      </c>
      <c r="V321" t="s">
        <v>37</v>
      </c>
      <c r="W321" t="s">
        <v>951</v>
      </c>
      <c r="X321" t="s">
        <v>57</v>
      </c>
      <c r="Y321">
        <v>49</v>
      </c>
      <c r="Z321">
        <v>29</v>
      </c>
      <c r="AA321">
        <v>0</v>
      </c>
      <c r="AB321" t="s">
        <v>73</v>
      </c>
      <c r="AC321">
        <v>0</v>
      </c>
      <c r="AD321" t="s">
        <v>59</v>
      </c>
    </row>
    <row r="322" spans="1:30" x14ac:dyDescent="0.3">
      <c r="A322" t="s">
        <v>998</v>
      </c>
      <c r="B322" t="s">
        <v>39</v>
      </c>
      <c r="C322">
        <v>106670</v>
      </c>
      <c r="D322">
        <v>632.96</v>
      </c>
      <c r="E322" s="1">
        <v>45058</v>
      </c>
      <c r="F322" s="1">
        <v>48083</v>
      </c>
      <c r="G322" t="s">
        <v>103</v>
      </c>
      <c r="H322" t="s">
        <v>41</v>
      </c>
      <c r="I322" t="s">
        <v>994</v>
      </c>
      <c r="J322">
        <v>3025</v>
      </c>
      <c r="K322" t="s">
        <v>42</v>
      </c>
      <c r="L322">
        <v>0</v>
      </c>
      <c r="M322" t="s">
        <v>995</v>
      </c>
      <c r="N322" t="s">
        <v>32</v>
      </c>
      <c r="O322">
        <v>29</v>
      </c>
      <c r="P322" t="s">
        <v>996</v>
      </c>
      <c r="Q322" t="s">
        <v>62</v>
      </c>
      <c r="R322" t="s">
        <v>997</v>
      </c>
      <c r="S322" t="s">
        <v>109</v>
      </c>
      <c r="T322">
        <v>0</v>
      </c>
      <c r="U322">
        <v>0</v>
      </c>
      <c r="V322" t="s">
        <v>68</v>
      </c>
      <c r="W322" t="s">
        <v>999</v>
      </c>
      <c r="X322" t="s">
        <v>72</v>
      </c>
      <c r="Y322">
        <v>44</v>
      </c>
      <c r="Z322">
        <v>95</v>
      </c>
      <c r="AA322">
        <v>1</v>
      </c>
      <c r="AB322" t="s">
        <v>58</v>
      </c>
      <c r="AC322">
        <v>1</v>
      </c>
      <c r="AD322" t="s">
        <v>74</v>
      </c>
    </row>
    <row r="323" spans="1:30" x14ac:dyDescent="0.3">
      <c r="A323" t="s">
        <v>4625</v>
      </c>
      <c r="B323" t="s">
        <v>70</v>
      </c>
      <c r="C323">
        <v>129412</v>
      </c>
      <c r="D323">
        <v>1673.14</v>
      </c>
      <c r="E323" s="1">
        <v>42089</v>
      </c>
      <c r="F323" s="1">
        <v>45477</v>
      </c>
      <c r="G323" t="s">
        <v>99</v>
      </c>
      <c r="H323" t="s">
        <v>55</v>
      </c>
      <c r="I323" t="s">
        <v>4622</v>
      </c>
      <c r="J323">
        <v>3388</v>
      </c>
      <c r="K323" t="s">
        <v>42</v>
      </c>
      <c r="L323">
        <v>0</v>
      </c>
      <c r="M323" t="s">
        <v>4623</v>
      </c>
      <c r="N323" t="s">
        <v>49</v>
      </c>
      <c r="O323">
        <v>39</v>
      </c>
      <c r="P323" t="s">
        <v>2193</v>
      </c>
      <c r="Q323" t="s">
        <v>87</v>
      </c>
      <c r="R323" t="s">
        <v>4624</v>
      </c>
      <c r="S323" t="s">
        <v>89</v>
      </c>
      <c r="T323">
        <v>0</v>
      </c>
      <c r="U323">
        <v>0</v>
      </c>
      <c r="V323" t="s">
        <v>90</v>
      </c>
      <c r="W323" t="s">
        <v>4626</v>
      </c>
      <c r="X323" t="s">
        <v>57</v>
      </c>
      <c r="Y323">
        <v>45</v>
      </c>
      <c r="Z323">
        <v>36</v>
      </c>
      <c r="AA323">
        <v>0</v>
      </c>
      <c r="AB323" t="s">
        <v>45</v>
      </c>
      <c r="AC323">
        <v>0</v>
      </c>
      <c r="AD323" t="s">
        <v>59</v>
      </c>
    </row>
    <row r="324" spans="1:30" x14ac:dyDescent="0.3">
      <c r="A324" t="s">
        <v>5172</v>
      </c>
      <c r="B324" t="s">
        <v>39</v>
      </c>
      <c r="C324">
        <v>390789</v>
      </c>
      <c r="D324">
        <v>1513.34</v>
      </c>
      <c r="E324" s="1">
        <v>42844</v>
      </c>
      <c r="F324" s="1">
        <v>43607</v>
      </c>
      <c r="G324" t="s">
        <v>103</v>
      </c>
      <c r="H324" t="s">
        <v>80</v>
      </c>
      <c r="I324" t="s">
        <v>5169</v>
      </c>
      <c r="J324">
        <v>763</v>
      </c>
      <c r="K324" t="s">
        <v>100</v>
      </c>
      <c r="L324">
        <v>1</v>
      </c>
      <c r="M324" t="s">
        <v>5170</v>
      </c>
      <c r="N324" t="s">
        <v>32</v>
      </c>
      <c r="O324">
        <v>72</v>
      </c>
      <c r="P324" t="s">
        <v>3108</v>
      </c>
      <c r="Q324" t="s">
        <v>87</v>
      </c>
      <c r="R324" t="s">
        <v>5171</v>
      </c>
      <c r="S324" t="s">
        <v>36</v>
      </c>
      <c r="T324">
        <v>0</v>
      </c>
      <c r="U324">
        <v>1</v>
      </c>
      <c r="V324" t="s">
        <v>37</v>
      </c>
      <c r="W324" t="s">
        <v>5173</v>
      </c>
      <c r="X324" t="s">
        <v>57</v>
      </c>
      <c r="Y324">
        <v>7</v>
      </c>
      <c r="Z324">
        <v>44</v>
      </c>
      <c r="AA324">
        <v>0</v>
      </c>
      <c r="AB324" t="s">
        <v>45</v>
      </c>
      <c r="AC324">
        <v>0</v>
      </c>
      <c r="AD324" t="s">
        <v>59</v>
      </c>
    </row>
    <row r="325" spans="1:30" x14ac:dyDescent="0.3">
      <c r="A325" t="s">
        <v>15605</v>
      </c>
      <c r="B325" t="s">
        <v>118</v>
      </c>
      <c r="C325">
        <v>151544</v>
      </c>
      <c r="D325">
        <v>395.65</v>
      </c>
      <c r="E325" s="1">
        <v>44080</v>
      </c>
      <c r="F325" s="1">
        <v>45622</v>
      </c>
      <c r="G325" t="s">
        <v>103</v>
      </c>
      <c r="H325" t="s">
        <v>80</v>
      </c>
      <c r="I325" t="s">
        <v>15602</v>
      </c>
      <c r="J325">
        <v>1542</v>
      </c>
      <c r="K325" t="s">
        <v>42</v>
      </c>
      <c r="L325">
        <v>1</v>
      </c>
      <c r="M325" t="s">
        <v>15603</v>
      </c>
      <c r="N325" t="s">
        <v>60</v>
      </c>
      <c r="O325">
        <v>66</v>
      </c>
      <c r="P325" t="s">
        <v>2574</v>
      </c>
      <c r="Q325" t="s">
        <v>34</v>
      </c>
      <c r="R325" t="s">
        <v>15604</v>
      </c>
      <c r="S325" t="s">
        <v>36</v>
      </c>
      <c r="T325">
        <v>1</v>
      </c>
      <c r="U325">
        <v>1</v>
      </c>
      <c r="V325" t="s">
        <v>37</v>
      </c>
      <c r="W325" t="s">
        <v>15606</v>
      </c>
      <c r="X325" t="s">
        <v>57</v>
      </c>
      <c r="Y325">
        <v>37</v>
      </c>
      <c r="Z325">
        <v>41</v>
      </c>
      <c r="AA325">
        <v>0</v>
      </c>
      <c r="AB325" t="s">
        <v>45</v>
      </c>
      <c r="AC325">
        <v>0</v>
      </c>
      <c r="AD325" t="s">
        <v>59</v>
      </c>
    </row>
    <row r="326" spans="1:30" x14ac:dyDescent="0.3">
      <c r="A326" t="s">
        <v>16775</v>
      </c>
      <c r="B326" t="s">
        <v>54</v>
      </c>
      <c r="C326">
        <v>133754</v>
      </c>
      <c r="D326">
        <v>154.22</v>
      </c>
      <c r="E326" s="1">
        <v>42986</v>
      </c>
      <c r="F326" s="1">
        <v>45056</v>
      </c>
      <c r="G326" t="s">
        <v>99</v>
      </c>
      <c r="H326" t="s">
        <v>41</v>
      </c>
      <c r="I326" t="s">
        <v>16772</v>
      </c>
      <c r="J326">
        <v>2070</v>
      </c>
      <c r="K326" t="s">
        <v>42</v>
      </c>
      <c r="L326">
        <v>0</v>
      </c>
      <c r="M326" t="s">
        <v>16773</v>
      </c>
      <c r="N326" t="s">
        <v>60</v>
      </c>
      <c r="O326">
        <v>85</v>
      </c>
      <c r="P326" t="s">
        <v>9182</v>
      </c>
      <c r="Q326" t="s">
        <v>87</v>
      </c>
      <c r="R326" t="s">
        <v>16774</v>
      </c>
      <c r="S326" t="s">
        <v>36</v>
      </c>
      <c r="T326">
        <v>0</v>
      </c>
      <c r="U326">
        <v>1</v>
      </c>
      <c r="V326" t="s">
        <v>37</v>
      </c>
      <c r="W326" t="s">
        <v>16776</v>
      </c>
      <c r="X326" t="s">
        <v>72</v>
      </c>
      <c r="Y326">
        <v>32</v>
      </c>
      <c r="Z326">
        <v>29</v>
      </c>
      <c r="AA326">
        <v>0</v>
      </c>
      <c r="AB326" t="s">
        <v>73</v>
      </c>
      <c r="AC326">
        <v>0</v>
      </c>
      <c r="AD326" t="s">
        <v>74</v>
      </c>
    </row>
    <row r="327" spans="1:30" x14ac:dyDescent="0.3">
      <c r="A327" t="s">
        <v>4355</v>
      </c>
      <c r="B327" t="s">
        <v>70</v>
      </c>
      <c r="C327">
        <v>124735</v>
      </c>
      <c r="D327">
        <v>204.52</v>
      </c>
      <c r="E327" s="1">
        <v>43839</v>
      </c>
      <c r="F327" s="1">
        <v>45814</v>
      </c>
      <c r="G327" t="s">
        <v>103</v>
      </c>
      <c r="H327" t="s">
        <v>55</v>
      </c>
      <c r="I327" t="s">
        <v>4352</v>
      </c>
      <c r="J327">
        <v>1975</v>
      </c>
      <c r="K327" t="s">
        <v>42</v>
      </c>
      <c r="L327">
        <v>0</v>
      </c>
      <c r="M327" t="s">
        <v>4353</v>
      </c>
      <c r="N327" t="s">
        <v>49</v>
      </c>
      <c r="O327">
        <v>74</v>
      </c>
      <c r="P327" t="s">
        <v>3725</v>
      </c>
      <c r="Q327" t="s">
        <v>34</v>
      </c>
      <c r="R327" t="s">
        <v>4354</v>
      </c>
      <c r="S327" t="s">
        <v>36</v>
      </c>
      <c r="T327">
        <v>1</v>
      </c>
      <c r="U327">
        <v>1</v>
      </c>
      <c r="V327" t="s">
        <v>37</v>
      </c>
      <c r="W327" t="s">
        <v>4356</v>
      </c>
      <c r="X327" t="s">
        <v>57</v>
      </c>
      <c r="Y327">
        <v>15</v>
      </c>
      <c r="Z327">
        <v>32</v>
      </c>
      <c r="AA327">
        <v>0</v>
      </c>
      <c r="AB327" t="s">
        <v>45</v>
      </c>
      <c r="AC327">
        <v>0</v>
      </c>
      <c r="AD327" t="s">
        <v>59</v>
      </c>
    </row>
    <row r="328" spans="1:30" x14ac:dyDescent="0.3">
      <c r="A328" t="s">
        <v>14036</v>
      </c>
      <c r="B328" t="s">
        <v>54</v>
      </c>
      <c r="C328">
        <v>368669</v>
      </c>
      <c r="D328">
        <v>144.68</v>
      </c>
      <c r="E328" s="1">
        <v>44043</v>
      </c>
      <c r="F328" s="1">
        <v>46328</v>
      </c>
      <c r="G328" t="s">
        <v>103</v>
      </c>
      <c r="H328" t="s">
        <v>55</v>
      </c>
      <c r="I328" t="s">
        <v>14033</v>
      </c>
      <c r="J328">
        <v>2285</v>
      </c>
      <c r="K328" t="s">
        <v>42</v>
      </c>
      <c r="L328">
        <v>0</v>
      </c>
      <c r="M328" t="s">
        <v>14034</v>
      </c>
      <c r="N328" t="s">
        <v>60</v>
      </c>
      <c r="O328">
        <v>74</v>
      </c>
      <c r="P328" t="s">
        <v>8731</v>
      </c>
      <c r="Q328" t="s">
        <v>34</v>
      </c>
      <c r="R328" t="s">
        <v>14035</v>
      </c>
      <c r="S328" t="s">
        <v>36</v>
      </c>
      <c r="T328">
        <v>1</v>
      </c>
      <c r="U328">
        <v>1</v>
      </c>
      <c r="V328" t="s">
        <v>37</v>
      </c>
      <c r="W328" t="s">
        <v>14037</v>
      </c>
      <c r="X328" t="s">
        <v>57</v>
      </c>
      <c r="Y328">
        <v>26</v>
      </c>
      <c r="Z328">
        <v>50</v>
      </c>
      <c r="AA328">
        <v>0</v>
      </c>
      <c r="AB328" t="s">
        <v>45</v>
      </c>
      <c r="AC328">
        <v>0</v>
      </c>
      <c r="AD328" t="s">
        <v>59</v>
      </c>
    </row>
    <row r="329" spans="1:30" x14ac:dyDescent="0.3">
      <c r="A329" t="s">
        <v>13345</v>
      </c>
      <c r="B329" t="s">
        <v>54</v>
      </c>
      <c r="C329">
        <v>275838</v>
      </c>
      <c r="D329">
        <v>321.70999999999998</v>
      </c>
      <c r="E329" s="1">
        <v>42611</v>
      </c>
      <c r="F329" s="1">
        <v>43122</v>
      </c>
      <c r="G329" t="s">
        <v>103</v>
      </c>
      <c r="H329" t="s">
        <v>80</v>
      </c>
      <c r="I329" t="s">
        <v>13342</v>
      </c>
      <c r="J329">
        <v>511</v>
      </c>
      <c r="K329" t="s">
        <v>100</v>
      </c>
      <c r="L329">
        <v>1</v>
      </c>
      <c r="M329" t="s">
        <v>13343</v>
      </c>
      <c r="N329" t="s">
        <v>49</v>
      </c>
      <c r="O329">
        <v>83</v>
      </c>
      <c r="P329" t="s">
        <v>3039</v>
      </c>
      <c r="Q329" t="s">
        <v>34</v>
      </c>
      <c r="R329" t="s">
        <v>13344</v>
      </c>
      <c r="S329" t="s">
        <v>36</v>
      </c>
      <c r="T329">
        <v>1</v>
      </c>
      <c r="U329">
        <v>1</v>
      </c>
      <c r="V329" t="s">
        <v>37</v>
      </c>
      <c r="W329" t="s">
        <v>13346</v>
      </c>
      <c r="X329" t="s">
        <v>72</v>
      </c>
      <c r="Y329">
        <v>23</v>
      </c>
      <c r="Z329">
        <v>16</v>
      </c>
      <c r="AA329">
        <v>0</v>
      </c>
      <c r="AB329" t="s">
        <v>73</v>
      </c>
      <c r="AC329">
        <v>0</v>
      </c>
      <c r="AD329" t="s">
        <v>74</v>
      </c>
    </row>
    <row r="330" spans="1:30" x14ac:dyDescent="0.3">
      <c r="A330" t="s">
        <v>11673</v>
      </c>
      <c r="B330" t="s">
        <v>118</v>
      </c>
      <c r="C330">
        <v>138326</v>
      </c>
      <c r="D330">
        <v>1402.71</v>
      </c>
      <c r="E330" s="1">
        <v>45548</v>
      </c>
      <c r="F330" s="1">
        <v>47542</v>
      </c>
      <c r="G330" t="s">
        <v>99</v>
      </c>
      <c r="H330" t="s">
        <v>55</v>
      </c>
      <c r="I330" t="s">
        <v>11670</v>
      </c>
      <c r="J330">
        <v>1994</v>
      </c>
      <c r="K330" t="s">
        <v>42</v>
      </c>
      <c r="L330">
        <v>0</v>
      </c>
      <c r="M330" t="s">
        <v>11671</v>
      </c>
      <c r="N330" t="s">
        <v>32</v>
      </c>
      <c r="O330">
        <v>85</v>
      </c>
      <c r="P330" t="s">
        <v>453</v>
      </c>
      <c r="Q330" t="s">
        <v>87</v>
      </c>
      <c r="R330" t="s">
        <v>11672</v>
      </c>
      <c r="S330" t="s">
        <v>36</v>
      </c>
      <c r="T330">
        <v>0</v>
      </c>
      <c r="U330">
        <v>1</v>
      </c>
      <c r="V330" t="s">
        <v>37</v>
      </c>
      <c r="W330" t="s">
        <v>11674</v>
      </c>
      <c r="X330" t="s">
        <v>72</v>
      </c>
      <c r="Y330">
        <v>43</v>
      </c>
      <c r="Z330">
        <v>63</v>
      </c>
      <c r="AA330">
        <v>0</v>
      </c>
      <c r="AB330" t="s">
        <v>58</v>
      </c>
      <c r="AC330">
        <v>0</v>
      </c>
      <c r="AD330" t="s">
        <v>74</v>
      </c>
    </row>
    <row r="331" spans="1:30" x14ac:dyDescent="0.3">
      <c r="A331" t="s">
        <v>216</v>
      </c>
      <c r="B331" t="s">
        <v>54</v>
      </c>
      <c r="C331">
        <v>116291</v>
      </c>
      <c r="D331">
        <v>612.66</v>
      </c>
      <c r="E331" s="1">
        <v>43826</v>
      </c>
      <c r="F331" s="1">
        <v>45076</v>
      </c>
      <c r="G331" t="s">
        <v>40</v>
      </c>
      <c r="H331" t="s">
        <v>55</v>
      </c>
      <c r="I331" t="s">
        <v>212</v>
      </c>
      <c r="J331">
        <v>1250</v>
      </c>
      <c r="K331" t="s">
        <v>42</v>
      </c>
      <c r="L331">
        <v>0</v>
      </c>
      <c r="M331" t="s">
        <v>213</v>
      </c>
      <c r="N331" t="s">
        <v>49</v>
      </c>
      <c r="O331">
        <v>75</v>
      </c>
      <c r="P331" t="s">
        <v>214</v>
      </c>
      <c r="Q331" t="s">
        <v>87</v>
      </c>
      <c r="R331" t="s">
        <v>215</v>
      </c>
      <c r="S331" t="s">
        <v>36</v>
      </c>
      <c r="T331">
        <v>0</v>
      </c>
      <c r="U331">
        <v>1</v>
      </c>
      <c r="V331" t="s">
        <v>37</v>
      </c>
      <c r="W331" t="s">
        <v>217</v>
      </c>
      <c r="X331" t="s">
        <v>57</v>
      </c>
      <c r="Y331">
        <v>43</v>
      </c>
      <c r="Z331">
        <v>81</v>
      </c>
      <c r="AA331">
        <v>1</v>
      </c>
      <c r="AB331" t="s">
        <v>58</v>
      </c>
      <c r="AC331">
        <v>1</v>
      </c>
      <c r="AD331" t="s">
        <v>59</v>
      </c>
    </row>
    <row r="332" spans="1:30" x14ac:dyDescent="0.3">
      <c r="A332" t="s">
        <v>17379</v>
      </c>
      <c r="B332" t="s">
        <v>54</v>
      </c>
      <c r="C332">
        <v>164189</v>
      </c>
      <c r="D332">
        <v>1084.78</v>
      </c>
      <c r="E332" s="1">
        <v>42684</v>
      </c>
      <c r="F332" s="1">
        <v>45104</v>
      </c>
      <c r="G332" t="s">
        <v>40</v>
      </c>
      <c r="H332" t="s">
        <v>80</v>
      </c>
      <c r="I332" t="s">
        <v>17376</v>
      </c>
      <c r="J332">
        <v>2420</v>
      </c>
      <c r="K332" t="s">
        <v>42</v>
      </c>
      <c r="L332">
        <v>1</v>
      </c>
      <c r="M332" t="s">
        <v>17377</v>
      </c>
      <c r="N332" t="s">
        <v>49</v>
      </c>
      <c r="O332">
        <v>22</v>
      </c>
      <c r="P332" t="s">
        <v>2896</v>
      </c>
      <c r="Q332" t="s">
        <v>34</v>
      </c>
      <c r="R332" t="s">
        <v>17378</v>
      </c>
      <c r="S332" t="s">
        <v>67</v>
      </c>
      <c r="T332">
        <v>1</v>
      </c>
      <c r="U332">
        <v>0</v>
      </c>
      <c r="V332" t="s">
        <v>68</v>
      </c>
      <c r="W332" t="s">
        <v>17380</v>
      </c>
      <c r="X332" t="s">
        <v>44</v>
      </c>
      <c r="Y332">
        <v>26</v>
      </c>
      <c r="Z332">
        <v>52</v>
      </c>
      <c r="AA332">
        <v>0</v>
      </c>
      <c r="AB332" t="s">
        <v>45</v>
      </c>
      <c r="AC332">
        <v>0</v>
      </c>
      <c r="AD332" t="s">
        <v>46</v>
      </c>
    </row>
    <row r="333" spans="1:30" x14ac:dyDescent="0.3">
      <c r="A333" t="s">
        <v>17195</v>
      </c>
      <c r="B333" t="s">
        <v>118</v>
      </c>
      <c r="C333">
        <v>432339</v>
      </c>
      <c r="D333">
        <v>823.64</v>
      </c>
      <c r="E333" s="1">
        <v>43611</v>
      </c>
      <c r="F333" s="1">
        <v>47246</v>
      </c>
      <c r="G333" t="s">
        <v>103</v>
      </c>
      <c r="H333" t="s">
        <v>41</v>
      </c>
      <c r="I333" t="s">
        <v>17192</v>
      </c>
      <c r="J333">
        <v>3635</v>
      </c>
      <c r="K333" t="s">
        <v>42</v>
      </c>
      <c r="L333">
        <v>0</v>
      </c>
      <c r="M333" t="s">
        <v>17193</v>
      </c>
      <c r="N333" t="s">
        <v>60</v>
      </c>
      <c r="O333">
        <v>81</v>
      </c>
      <c r="P333" t="s">
        <v>108</v>
      </c>
      <c r="Q333" t="s">
        <v>34</v>
      </c>
      <c r="R333" t="s">
        <v>17194</v>
      </c>
      <c r="S333" t="s">
        <v>36</v>
      </c>
      <c r="T333">
        <v>1</v>
      </c>
      <c r="U333">
        <v>1</v>
      </c>
      <c r="V333" t="s">
        <v>37</v>
      </c>
      <c r="W333" t="s">
        <v>17196</v>
      </c>
      <c r="X333" t="s">
        <v>44</v>
      </c>
      <c r="Y333">
        <v>14</v>
      </c>
      <c r="Z333">
        <v>82</v>
      </c>
      <c r="AA333">
        <v>1</v>
      </c>
      <c r="AB333" t="s">
        <v>58</v>
      </c>
      <c r="AC333">
        <v>1</v>
      </c>
      <c r="AD333" t="s">
        <v>46</v>
      </c>
    </row>
    <row r="334" spans="1:30" x14ac:dyDescent="0.3">
      <c r="A334" t="s">
        <v>17868</v>
      </c>
      <c r="B334" t="s">
        <v>39</v>
      </c>
      <c r="C334">
        <v>76260</v>
      </c>
      <c r="D334">
        <v>1384.96</v>
      </c>
      <c r="E334" s="1">
        <v>44007</v>
      </c>
      <c r="F334" s="1">
        <v>47569</v>
      </c>
      <c r="G334" t="s">
        <v>103</v>
      </c>
      <c r="H334" t="s">
        <v>41</v>
      </c>
      <c r="I334" t="s">
        <v>17865</v>
      </c>
      <c r="J334">
        <v>3562</v>
      </c>
      <c r="K334" t="s">
        <v>42</v>
      </c>
      <c r="L334">
        <v>0</v>
      </c>
      <c r="M334" t="s">
        <v>17866</v>
      </c>
      <c r="N334" t="s">
        <v>49</v>
      </c>
      <c r="O334">
        <v>50</v>
      </c>
      <c r="P334" t="s">
        <v>3766</v>
      </c>
      <c r="Q334" t="s">
        <v>51</v>
      </c>
      <c r="R334" t="s">
        <v>17867</v>
      </c>
      <c r="S334" t="s">
        <v>97</v>
      </c>
      <c r="T334">
        <v>0</v>
      </c>
      <c r="U334">
        <v>0</v>
      </c>
      <c r="V334" t="s">
        <v>90</v>
      </c>
      <c r="W334" t="s">
        <v>17869</v>
      </c>
      <c r="X334" t="s">
        <v>57</v>
      </c>
      <c r="Y334">
        <v>49</v>
      </c>
      <c r="Z334">
        <v>5</v>
      </c>
      <c r="AA334">
        <v>0</v>
      </c>
      <c r="AB334" t="s">
        <v>73</v>
      </c>
      <c r="AC334">
        <v>0</v>
      </c>
      <c r="AD334" t="s">
        <v>59</v>
      </c>
    </row>
    <row r="335" spans="1:30" x14ac:dyDescent="0.3">
      <c r="A335" t="s">
        <v>13472</v>
      </c>
      <c r="B335" t="s">
        <v>118</v>
      </c>
      <c r="C335">
        <v>424710</v>
      </c>
      <c r="D335">
        <v>996.74</v>
      </c>
      <c r="E335" s="1">
        <v>45361</v>
      </c>
      <c r="F335" s="1">
        <v>45751</v>
      </c>
      <c r="G335" t="s">
        <v>99</v>
      </c>
      <c r="H335" t="s">
        <v>41</v>
      </c>
      <c r="I335" t="s">
        <v>13469</v>
      </c>
      <c r="J335">
        <v>390</v>
      </c>
      <c r="K335" t="s">
        <v>100</v>
      </c>
      <c r="L335">
        <v>0</v>
      </c>
      <c r="M335" t="s">
        <v>13470</v>
      </c>
      <c r="N335" t="s">
        <v>32</v>
      </c>
      <c r="O335">
        <v>78</v>
      </c>
      <c r="P335" t="s">
        <v>1368</v>
      </c>
      <c r="Q335" t="s">
        <v>62</v>
      </c>
      <c r="R335" t="s">
        <v>13471</v>
      </c>
      <c r="S335" t="s">
        <v>36</v>
      </c>
      <c r="T335">
        <v>0</v>
      </c>
      <c r="U335">
        <v>1</v>
      </c>
      <c r="V335" t="s">
        <v>37</v>
      </c>
      <c r="W335" t="s">
        <v>13473</v>
      </c>
      <c r="X335" t="s">
        <v>57</v>
      </c>
      <c r="Y335">
        <v>5</v>
      </c>
      <c r="Z335">
        <v>96</v>
      </c>
      <c r="AA335">
        <v>1</v>
      </c>
      <c r="AB335" t="s">
        <v>58</v>
      </c>
      <c r="AC335">
        <v>1</v>
      </c>
      <c r="AD335" t="s">
        <v>59</v>
      </c>
    </row>
    <row r="336" spans="1:30" x14ac:dyDescent="0.3">
      <c r="A336" t="s">
        <v>11370</v>
      </c>
      <c r="B336" t="s">
        <v>54</v>
      </c>
      <c r="C336">
        <v>272922</v>
      </c>
      <c r="D336">
        <v>343.2</v>
      </c>
      <c r="E336" s="1">
        <v>44377</v>
      </c>
      <c r="F336" s="1">
        <v>45542</v>
      </c>
      <c r="G336" t="s">
        <v>40</v>
      </c>
      <c r="H336" t="s">
        <v>80</v>
      </c>
      <c r="I336" t="s">
        <v>11367</v>
      </c>
      <c r="J336">
        <v>1165</v>
      </c>
      <c r="K336" t="s">
        <v>42</v>
      </c>
      <c r="L336">
        <v>1</v>
      </c>
      <c r="M336" t="s">
        <v>11368</v>
      </c>
      <c r="N336" t="s">
        <v>32</v>
      </c>
      <c r="O336">
        <v>54</v>
      </c>
      <c r="P336" t="s">
        <v>1307</v>
      </c>
      <c r="Q336" t="s">
        <v>87</v>
      </c>
      <c r="R336" t="s">
        <v>11369</v>
      </c>
      <c r="S336" t="s">
        <v>97</v>
      </c>
      <c r="T336">
        <v>0</v>
      </c>
      <c r="U336">
        <v>0</v>
      </c>
      <c r="V336" t="s">
        <v>37</v>
      </c>
      <c r="W336" t="s">
        <v>11371</v>
      </c>
      <c r="X336" t="s">
        <v>72</v>
      </c>
      <c r="Y336">
        <v>48</v>
      </c>
      <c r="Z336">
        <v>2</v>
      </c>
      <c r="AA336">
        <v>0</v>
      </c>
      <c r="AB336" t="s">
        <v>73</v>
      </c>
      <c r="AC336">
        <v>0</v>
      </c>
      <c r="AD336" t="s">
        <v>74</v>
      </c>
    </row>
    <row r="337" spans="1:30" x14ac:dyDescent="0.3">
      <c r="A337" t="s">
        <v>2457</v>
      </c>
      <c r="B337" t="s">
        <v>118</v>
      </c>
      <c r="C337">
        <v>238235</v>
      </c>
      <c r="D337">
        <v>1656.4</v>
      </c>
      <c r="E337" s="1">
        <v>43496</v>
      </c>
      <c r="F337" s="1">
        <v>44460</v>
      </c>
      <c r="G337" t="s">
        <v>103</v>
      </c>
      <c r="H337" t="s">
        <v>80</v>
      </c>
      <c r="I337" t="s">
        <v>2453</v>
      </c>
      <c r="J337">
        <v>964</v>
      </c>
      <c r="K337" t="s">
        <v>100</v>
      </c>
      <c r="L337">
        <v>1</v>
      </c>
      <c r="M337" t="s">
        <v>2454</v>
      </c>
      <c r="N337" t="s">
        <v>49</v>
      </c>
      <c r="O337">
        <v>76</v>
      </c>
      <c r="P337" t="s">
        <v>2455</v>
      </c>
      <c r="Q337" t="s">
        <v>62</v>
      </c>
      <c r="R337" t="s">
        <v>2456</v>
      </c>
      <c r="S337" t="s">
        <v>36</v>
      </c>
      <c r="T337">
        <v>0</v>
      </c>
      <c r="U337">
        <v>1</v>
      </c>
      <c r="V337" t="s">
        <v>37</v>
      </c>
      <c r="W337" t="s">
        <v>2458</v>
      </c>
      <c r="X337" t="s">
        <v>72</v>
      </c>
      <c r="Y337">
        <v>47</v>
      </c>
      <c r="Z337">
        <v>21</v>
      </c>
      <c r="AA337">
        <v>0</v>
      </c>
      <c r="AB337" t="s">
        <v>73</v>
      </c>
      <c r="AC337">
        <v>0</v>
      </c>
      <c r="AD337" t="s">
        <v>74</v>
      </c>
    </row>
    <row r="338" spans="1:30" x14ac:dyDescent="0.3">
      <c r="A338" t="s">
        <v>1748</v>
      </c>
      <c r="B338" t="s">
        <v>39</v>
      </c>
      <c r="C338">
        <v>376917</v>
      </c>
      <c r="D338">
        <v>1111.1500000000001</v>
      </c>
      <c r="E338" s="1">
        <v>44063</v>
      </c>
      <c r="F338" s="1">
        <v>47459</v>
      </c>
      <c r="G338" t="s">
        <v>103</v>
      </c>
      <c r="H338" t="s">
        <v>55</v>
      </c>
      <c r="I338" t="s">
        <v>1745</v>
      </c>
      <c r="J338">
        <v>3396</v>
      </c>
      <c r="K338" t="s">
        <v>42</v>
      </c>
      <c r="L338">
        <v>0</v>
      </c>
      <c r="M338" t="s">
        <v>1746</v>
      </c>
      <c r="N338" t="s">
        <v>60</v>
      </c>
      <c r="O338">
        <v>41</v>
      </c>
      <c r="P338" t="s">
        <v>596</v>
      </c>
      <c r="Q338" t="s">
        <v>62</v>
      </c>
      <c r="R338" t="s">
        <v>1747</v>
      </c>
      <c r="S338" t="s">
        <v>89</v>
      </c>
      <c r="T338">
        <v>0</v>
      </c>
      <c r="U338">
        <v>0</v>
      </c>
      <c r="V338" t="s">
        <v>90</v>
      </c>
      <c r="W338" t="s">
        <v>1749</v>
      </c>
      <c r="X338" t="s">
        <v>44</v>
      </c>
      <c r="Y338">
        <v>50</v>
      </c>
      <c r="Z338">
        <v>41</v>
      </c>
      <c r="AA338">
        <v>0</v>
      </c>
      <c r="AB338" t="s">
        <v>45</v>
      </c>
      <c r="AC338">
        <v>0</v>
      </c>
      <c r="AD338" t="s">
        <v>46</v>
      </c>
    </row>
    <row r="339" spans="1:30" x14ac:dyDescent="0.3">
      <c r="A339" t="s">
        <v>5144</v>
      </c>
      <c r="B339" t="s">
        <v>39</v>
      </c>
      <c r="C339">
        <v>338954</v>
      </c>
      <c r="D339">
        <v>820.99</v>
      </c>
      <c r="E339" s="1">
        <v>42187</v>
      </c>
      <c r="F339" s="1">
        <v>44810</v>
      </c>
      <c r="G339" t="s">
        <v>40</v>
      </c>
      <c r="H339" t="s">
        <v>80</v>
      </c>
      <c r="I339" t="s">
        <v>5141</v>
      </c>
      <c r="J339">
        <v>2623</v>
      </c>
      <c r="K339" t="s">
        <v>42</v>
      </c>
      <c r="L339">
        <v>1</v>
      </c>
      <c r="M339" t="s">
        <v>5142</v>
      </c>
      <c r="N339" t="s">
        <v>49</v>
      </c>
      <c r="O339">
        <v>72</v>
      </c>
      <c r="P339" t="s">
        <v>1226</v>
      </c>
      <c r="Q339" t="s">
        <v>87</v>
      </c>
      <c r="R339" t="s">
        <v>5143</v>
      </c>
      <c r="S339" t="s">
        <v>36</v>
      </c>
      <c r="T339">
        <v>0</v>
      </c>
      <c r="U339">
        <v>1</v>
      </c>
      <c r="V339" t="s">
        <v>37</v>
      </c>
      <c r="W339" t="s">
        <v>5145</v>
      </c>
      <c r="X339" t="s">
        <v>57</v>
      </c>
      <c r="Y339">
        <v>1</v>
      </c>
      <c r="Z339">
        <v>72</v>
      </c>
      <c r="AA339">
        <v>1</v>
      </c>
      <c r="AB339" t="s">
        <v>58</v>
      </c>
      <c r="AC339">
        <v>1</v>
      </c>
      <c r="AD339" t="s">
        <v>59</v>
      </c>
    </row>
    <row r="340" spans="1:30" x14ac:dyDescent="0.3">
      <c r="A340" t="s">
        <v>13841</v>
      </c>
      <c r="B340" t="s">
        <v>39</v>
      </c>
      <c r="C340">
        <v>323441</v>
      </c>
      <c r="D340">
        <v>1832.8</v>
      </c>
      <c r="E340" s="1">
        <v>42230</v>
      </c>
      <c r="F340" s="1">
        <v>45754</v>
      </c>
      <c r="G340" t="s">
        <v>99</v>
      </c>
      <c r="H340" t="s">
        <v>41</v>
      </c>
      <c r="I340" t="s">
        <v>13838</v>
      </c>
      <c r="J340">
        <v>3524</v>
      </c>
      <c r="K340" t="s">
        <v>42</v>
      </c>
      <c r="L340">
        <v>0</v>
      </c>
      <c r="M340" t="s">
        <v>13839</v>
      </c>
      <c r="N340" t="s">
        <v>32</v>
      </c>
      <c r="O340">
        <v>60</v>
      </c>
      <c r="P340" t="s">
        <v>473</v>
      </c>
      <c r="Q340" t="s">
        <v>34</v>
      </c>
      <c r="R340" t="s">
        <v>13840</v>
      </c>
      <c r="S340" t="s">
        <v>36</v>
      </c>
      <c r="T340">
        <v>1</v>
      </c>
      <c r="U340">
        <v>1</v>
      </c>
      <c r="V340" t="s">
        <v>37</v>
      </c>
      <c r="W340" t="s">
        <v>13842</v>
      </c>
      <c r="X340" t="s">
        <v>57</v>
      </c>
      <c r="Y340">
        <v>7</v>
      </c>
      <c r="Z340">
        <v>8</v>
      </c>
      <c r="AA340">
        <v>0</v>
      </c>
      <c r="AB340" t="s">
        <v>73</v>
      </c>
      <c r="AC340">
        <v>0</v>
      </c>
      <c r="AD340" t="s">
        <v>59</v>
      </c>
    </row>
    <row r="341" spans="1:30" x14ac:dyDescent="0.3">
      <c r="A341" t="s">
        <v>9050</v>
      </c>
      <c r="B341" t="s">
        <v>118</v>
      </c>
      <c r="C341">
        <v>349012</v>
      </c>
      <c r="D341">
        <v>731.27</v>
      </c>
      <c r="E341" s="1">
        <v>45242</v>
      </c>
      <c r="F341" s="1">
        <v>48797</v>
      </c>
      <c r="G341" t="s">
        <v>99</v>
      </c>
      <c r="H341" t="s">
        <v>41</v>
      </c>
      <c r="I341" t="s">
        <v>9047</v>
      </c>
      <c r="J341">
        <v>3555</v>
      </c>
      <c r="K341" t="s">
        <v>42</v>
      </c>
      <c r="L341">
        <v>0</v>
      </c>
      <c r="M341" t="s">
        <v>9048</v>
      </c>
      <c r="N341" t="s">
        <v>32</v>
      </c>
      <c r="O341">
        <v>43</v>
      </c>
      <c r="P341" t="s">
        <v>304</v>
      </c>
      <c r="Q341" t="s">
        <v>34</v>
      </c>
      <c r="R341" t="s">
        <v>9049</v>
      </c>
      <c r="S341" t="s">
        <v>89</v>
      </c>
      <c r="T341">
        <v>1</v>
      </c>
      <c r="U341">
        <v>0</v>
      </c>
      <c r="V341" t="s">
        <v>90</v>
      </c>
      <c r="W341" t="s">
        <v>9051</v>
      </c>
      <c r="X341" t="s">
        <v>44</v>
      </c>
      <c r="Y341">
        <v>39</v>
      </c>
      <c r="Z341">
        <v>7</v>
      </c>
      <c r="AA341">
        <v>0</v>
      </c>
      <c r="AB341" t="s">
        <v>73</v>
      </c>
      <c r="AC341">
        <v>0</v>
      </c>
      <c r="AD341" t="s">
        <v>46</v>
      </c>
    </row>
    <row r="342" spans="1:30" x14ac:dyDescent="0.3">
      <c r="A342" t="s">
        <v>12607</v>
      </c>
      <c r="B342" t="s">
        <v>118</v>
      </c>
      <c r="C342">
        <v>388832</v>
      </c>
      <c r="D342">
        <v>1602.02</v>
      </c>
      <c r="E342" s="1">
        <v>42092</v>
      </c>
      <c r="F342" s="1">
        <v>44084</v>
      </c>
      <c r="G342" t="s">
        <v>40</v>
      </c>
      <c r="H342" t="s">
        <v>55</v>
      </c>
      <c r="I342" t="s">
        <v>12604</v>
      </c>
      <c r="J342">
        <v>1992</v>
      </c>
      <c r="K342" t="s">
        <v>42</v>
      </c>
      <c r="L342">
        <v>0</v>
      </c>
      <c r="M342" t="s">
        <v>12605</v>
      </c>
      <c r="N342" t="s">
        <v>49</v>
      </c>
      <c r="O342">
        <v>36</v>
      </c>
      <c r="P342" t="s">
        <v>535</v>
      </c>
      <c r="Q342" t="s">
        <v>87</v>
      </c>
      <c r="R342" t="s">
        <v>12606</v>
      </c>
      <c r="S342" t="s">
        <v>89</v>
      </c>
      <c r="T342">
        <v>0</v>
      </c>
      <c r="U342">
        <v>0</v>
      </c>
      <c r="V342" t="s">
        <v>90</v>
      </c>
      <c r="W342" t="s">
        <v>12608</v>
      </c>
      <c r="X342" t="s">
        <v>57</v>
      </c>
      <c r="Y342">
        <v>50</v>
      </c>
      <c r="Z342">
        <v>20</v>
      </c>
      <c r="AA342">
        <v>0</v>
      </c>
      <c r="AB342" t="s">
        <v>73</v>
      </c>
      <c r="AC342">
        <v>0</v>
      </c>
      <c r="AD342" t="s">
        <v>59</v>
      </c>
    </row>
    <row r="343" spans="1:30" x14ac:dyDescent="0.3">
      <c r="A343" t="s">
        <v>5179</v>
      </c>
      <c r="B343" t="s">
        <v>118</v>
      </c>
      <c r="C343">
        <v>118535</v>
      </c>
      <c r="D343">
        <v>805.62</v>
      </c>
      <c r="E343" s="1">
        <v>43018</v>
      </c>
      <c r="F343" s="1">
        <v>43488</v>
      </c>
      <c r="G343" t="s">
        <v>103</v>
      </c>
      <c r="H343" t="s">
        <v>41</v>
      </c>
      <c r="I343" t="s">
        <v>5176</v>
      </c>
      <c r="J343">
        <v>470</v>
      </c>
      <c r="K343" t="s">
        <v>100</v>
      </c>
      <c r="L343">
        <v>0</v>
      </c>
      <c r="M343" t="s">
        <v>5177</v>
      </c>
      <c r="N343" t="s">
        <v>32</v>
      </c>
      <c r="O343">
        <v>28</v>
      </c>
      <c r="P343" t="s">
        <v>1694</v>
      </c>
      <c r="Q343" t="s">
        <v>34</v>
      </c>
      <c r="R343" t="s">
        <v>5178</v>
      </c>
      <c r="S343" t="s">
        <v>109</v>
      </c>
      <c r="T343">
        <v>1</v>
      </c>
      <c r="U343">
        <v>0</v>
      </c>
      <c r="V343" t="s">
        <v>68</v>
      </c>
      <c r="W343" t="s">
        <v>5180</v>
      </c>
      <c r="X343" t="s">
        <v>44</v>
      </c>
      <c r="Y343">
        <v>28</v>
      </c>
      <c r="Z343">
        <v>16</v>
      </c>
      <c r="AA343">
        <v>0</v>
      </c>
      <c r="AB343" t="s">
        <v>73</v>
      </c>
      <c r="AC343">
        <v>0</v>
      </c>
      <c r="AD343" t="s">
        <v>46</v>
      </c>
    </row>
    <row r="344" spans="1:30" x14ac:dyDescent="0.3">
      <c r="A344" t="s">
        <v>18697</v>
      </c>
      <c r="B344" t="s">
        <v>118</v>
      </c>
      <c r="C344">
        <v>142803</v>
      </c>
      <c r="D344">
        <v>1928.8</v>
      </c>
      <c r="E344" s="1">
        <v>44655</v>
      </c>
      <c r="F344" s="1">
        <v>45953</v>
      </c>
      <c r="G344" t="s">
        <v>103</v>
      </c>
      <c r="H344" t="s">
        <v>80</v>
      </c>
      <c r="I344" t="s">
        <v>18692</v>
      </c>
      <c r="J344">
        <v>1298</v>
      </c>
      <c r="K344" t="s">
        <v>42</v>
      </c>
      <c r="L344">
        <v>1</v>
      </c>
      <c r="M344" t="s">
        <v>18693</v>
      </c>
      <c r="N344" t="s">
        <v>32</v>
      </c>
      <c r="O344">
        <v>85</v>
      </c>
      <c r="P344" t="s">
        <v>7347</v>
      </c>
      <c r="Q344" t="s">
        <v>34</v>
      </c>
      <c r="R344" t="s">
        <v>18694</v>
      </c>
      <c r="S344" t="s">
        <v>36</v>
      </c>
      <c r="T344">
        <v>1</v>
      </c>
      <c r="U344">
        <v>1</v>
      </c>
      <c r="V344" t="s">
        <v>37</v>
      </c>
      <c r="W344" t="s">
        <v>18698</v>
      </c>
      <c r="X344" t="s">
        <v>72</v>
      </c>
      <c r="Y344">
        <v>39</v>
      </c>
      <c r="Z344">
        <v>81</v>
      </c>
      <c r="AA344">
        <v>1</v>
      </c>
      <c r="AB344" t="s">
        <v>58</v>
      </c>
      <c r="AC344">
        <v>1</v>
      </c>
      <c r="AD344" t="s">
        <v>74</v>
      </c>
    </row>
    <row r="345" spans="1:30" x14ac:dyDescent="0.3">
      <c r="A345" t="s">
        <v>4228</v>
      </c>
      <c r="B345" t="s">
        <v>39</v>
      </c>
      <c r="C345">
        <v>239026</v>
      </c>
      <c r="D345">
        <v>1460.75</v>
      </c>
      <c r="E345" s="1">
        <v>44120</v>
      </c>
      <c r="F345" s="1">
        <v>46859</v>
      </c>
      <c r="G345" t="s">
        <v>103</v>
      </c>
      <c r="H345" t="s">
        <v>80</v>
      </c>
      <c r="I345" t="s">
        <v>4225</v>
      </c>
      <c r="J345">
        <v>2739</v>
      </c>
      <c r="K345" t="s">
        <v>42</v>
      </c>
      <c r="L345">
        <v>1</v>
      </c>
      <c r="M345" t="s">
        <v>4226</v>
      </c>
      <c r="N345" t="s">
        <v>49</v>
      </c>
      <c r="O345">
        <v>43</v>
      </c>
      <c r="P345" t="s">
        <v>2160</v>
      </c>
      <c r="Q345" t="s">
        <v>34</v>
      </c>
      <c r="R345" t="s">
        <v>4227</v>
      </c>
      <c r="S345" t="s">
        <v>89</v>
      </c>
      <c r="T345">
        <v>1</v>
      </c>
      <c r="U345">
        <v>0</v>
      </c>
      <c r="V345" t="s">
        <v>90</v>
      </c>
      <c r="W345" t="s">
        <v>4229</v>
      </c>
      <c r="X345" t="s">
        <v>57</v>
      </c>
      <c r="Y345">
        <v>17</v>
      </c>
      <c r="Z345">
        <v>53</v>
      </c>
      <c r="AA345">
        <v>0</v>
      </c>
      <c r="AB345" t="s">
        <v>45</v>
      </c>
      <c r="AC345">
        <v>0</v>
      </c>
      <c r="AD345" t="s">
        <v>59</v>
      </c>
    </row>
    <row r="346" spans="1:30" x14ac:dyDescent="0.3">
      <c r="A346" t="s">
        <v>9473</v>
      </c>
      <c r="B346" t="s">
        <v>54</v>
      </c>
      <c r="C346">
        <v>462424</v>
      </c>
      <c r="D346">
        <v>137.57</v>
      </c>
      <c r="E346" s="1">
        <v>45140</v>
      </c>
      <c r="F346" s="1">
        <v>45664</v>
      </c>
      <c r="G346" t="s">
        <v>103</v>
      </c>
      <c r="H346" t="s">
        <v>41</v>
      </c>
      <c r="I346" t="s">
        <v>9470</v>
      </c>
      <c r="J346">
        <v>524</v>
      </c>
      <c r="K346" t="s">
        <v>100</v>
      </c>
      <c r="L346">
        <v>0</v>
      </c>
      <c r="M346" t="s">
        <v>9471</v>
      </c>
      <c r="N346" t="s">
        <v>49</v>
      </c>
      <c r="O346">
        <v>34</v>
      </c>
      <c r="P346" t="s">
        <v>2044</v>
      </c>
      <c r="Q346" t="s">
        <v>87</v>
      </c>
      <c r="R346" t="s">
        <v>9472</v>
      </c>
      <c r="S346" t="s">
        <v>109</v>
      </c>
      <c r="T346">
        <v>0</v>
      </c>
      <c r="U346">
        <v>0</v>
      </c>
      <c r="V346" t="s">
        <v>90</v>
      </c>
      <c r="W346" t="s">
        <v>9474</v>
      </c>
      <c r="X346" t="s">
        <v>44</v>
      </c>
      <c r="Y346">
        <v>8</v>
      </c>
      <c r="Z346">
        <v>14</v>
      </c>
      <c r="AA346">
        <v>0</v>
      </c>
      <c r="AB346" t="s">
        <v>73</v>
      </c>
      <c r="AC346">
        <v>0</v>
      </c>
      <c r="AD346" t="s">
        <v>46</v>
      </c>
    </row>
    <row r="347" spans="1:30" x14ac:dyDescent="0.3">
      <c r="A347" t="s">
        <v>18190</v>
      </c>
      <c r="B347" t="s">
        <v>54</v>
      </c>
      <c r="C347">
        <v>266312</v>
      </c>
      <c r="D347">
        <v>471.86</v>
      </c>
      <c r="E347" s="1">
        <v>42146</v>
      </c>
      <c r="F347" s="1">
        <v>44795</v>
      </c>
      <c r="G347" t="s">
        <v>40</v>
      </c>
      <c r="H347" t="s">
        <v>80</v>
      </c>
      <c r="I347" t="s">
        <v>18187</v>
      </c>
      <c r="J347">
        <v>2649</v>
      </c>
      <c r="K347" t="s">
        <v>42</v>
      </c>
      <c r="L347">
        <v>1</v>
      </c>
      <c r="M347" t="s">
        <v>18188</v>
      </c>
      <c r="N347" t="s">
        <v>49</v>
      </c>
      <c r="O347">
        <v>59</v>
      </c>
      <c r="P347" t="s">
        <v>3375</v>
      </c>
      <c r="Q347" t="s">
        <v>34</v>
      </c>
      <c r="R347" t="s">
        <v>18189</v>
      </c>
      <c r="S347" t="s">
        <v>36</v>
      </c>
      <c r="T347">
        <v>1</v>
      </c>
      <c r="U347">
        <v>0</v>
      </c>
      <c r="V347" t="s">
        <v>37</v>
      </c>
      <c r="W347" t="s">
        <v>18191</v>
      </c>
      <c r="X347" t="s">
        <v>72</v>
      </c>
      <c r="Y347">
        <v>46</v>
      </c>
      <c r="Z347">
        <v>8</v>
      </c>
      <c r="AA347">
        <v>0</v>
      </c>
      <c r="AB347" t="s">
        <v>73</v>
      </c>
      <c r="AC347">
        <v>0</v>
      </c>
      <c r="AD347" t="s">
        <v>74</v>
      </c>
    </row>
    <row r="348" spans="1:30" x14ac:dyDescent="0.3">
      <c r="A348" t="s">
        <v>19414</v>
      </c>
      <c r="B348" t="s">
        <v>39</v>
      </c>
      <c r="C348">
        <v>35387</v>
      </c>
      <c r="D348">
        <v>368.87</v>
      </c>
      <c r="E348" s="1">
        <v>42112</v>
      </c>
      <c r="F348" s="1">
        <v>43986</v>
      </c>
      <c r="G348" t="s">
        <v>99</v>
      </c>
      <c r="H348" t="s">
        <v>55</v>
      </c>
      <c r="I348" t="s">
        <v>19411</v>
      </c>
      <c r="J348">
        <v>1874</v>
      </c>
      <c r="K348" t="s">
        <v>42</v>
      </c>
      <c r="L348">
        <v>0</v>
      </c>
      <c r="M348" t="s">
        <v>19412</v>
      </c>
      <c r="N348" t="s">
        <v>49</v>
      </c>
      <c r="O348">
        <v>34</v>
      </c>
      <c r="P348" t="s">
        <v>2504</v>
      </c>
      <c r="Q348" t="s">
        <v>87</v>
      </c>
      <c r="R348" t="s">
        <v>19413</v>
      </c>
      <c r="S348" t="s">
        <v>109</v>
      </c>
      <c r="T348">
        <v>0</v>
      </c>
      <c r="U348">
        <v>0</v>
      </c>
      <c r="V348" t="s">
        <v>90</v>
      </c>
      <c r="W348" t="s">
        <v>19415</v>
      </c>
      <c r="X348" t="s">
        <v>72</v>
      </c>
      <c r="Y348">
        <v>48</v>
      </c>
      <c r="Z348">
        <v>71</v>
      </c>
      <c r="AA348">
        <v>1</v>
      </c>
      <c r="AB348" t="s">
        <v>58</v>
      </c>
      <c r="AC348">
        <v>1</v>
      </c>
      <c r="AD348" t="s">
        <v>74</v>
      </c>
    </row>
    <row r="349" spans="1:30" x14ac:dyDescent="0.3">
      <c r="A349" t="s">
        <v>17080</v>
      </c>
      <c r="B349" t="s">
        <v>39</v>
      </c>
      <c r="C349">
        <v>186104</v>
      </c>
      <c r="D349">
        <v>864.39</v>
      </c>
      <c r="E349" s="1">
        <v>42866</v>
      </c>
      <c r="F349" s="1">
        <v>44546</v>
      </c>
      <c r="G349" t="s">
        <v>103</v>
      </c>
      <c r="H349" t="s">
        <v>55</v>
      </c>
      <c r="I349" t="s">
        <v>17077</v>
      </c>
      <c r="J349">
        <v>1680</v>
      </c>
      <c r="K349" t="s">
        <v>42</v>
      </c>
      <c r="L349">
        <v>0</v>
      </c>
      <c r="M349" t="s">
        <v>17078</v>
      </c>
      <c r="N349" t="s">
        <v>32</v>
      </c>
      <c r="O349">
        <v>73</v>
      </c>
      <c r="P349" t="s">
        <v>3262</v>
      </c>
      <c r="Q349" t="s">
        <v>87</v>
      </c>
      <c r="R349" t="s">
        <v>17079</v>
      </c>
      <c r="S349" t="s">
        <v>36</v>
      </c>
      <c r="T349">
        <v>0</v>
      </c>
      <c r="U349">
        <v>1</v>
      </c>
      <c r="V349" t="s">
        <v>37</v>
      </c>
      <c r="W349" t="s">
        <v>17081</v>
      </c>
      <c r="X349" t="s">
        <v>72</v>
      </c>
      <c r="Y349">
        <v>39</v>
      </c>
      <c r="Z349">
        <v>91</v>
      </c>
      <c r="AA349">
        <v>1</v>
      </c>
      <c r="AB349" t="s">
        <v>58</v>
      </c>
      <c r="AC349">
        <v>1</v>
      </c>
      <c r="AD349" t="s">
        <v>74</v>
      </c>
    </row>
    <row r="350" spans="1:30" x14ac:dyDescent="0.3">
      <c r="A350" t="s">
        <v>5444</v>
      </c>
      <c r="B350" t="s">
        <v>70</v>
      </c>
      <c r="C350">
        <v>33114</v>
      </c>
      <c r="D350">
        <v>453.66</v>
      </c>
      <c r="E350" s="1">
        <v>44599</v>
      </c>
      <c r="F350" s="1">
        <v>45552</v>
      </c>
      <c r="G350" t="s">
        <v>40</v>
      </c>
      <c r="H350" t="s">
        <v>80</v>
      </c>
      <c r="I350" t="s">
        <v>5440</v>
      </c>
      <c r="J350">
        <v>953</v>
      </c>
      <c r="K350" t="s">
        <v>100</v>
      </c>
      <c r="L350">
        <v>1</v>
      </c>
      <c r="M350" t="s">
        <v>5441</v>
      </c>
      <c r="N350" t="s">
        <v>32</v>
      </c>
      <c r="O350">
        <v>53</v>
      </c>
      <c r="P350" t="s">
        <v>5442</v>
      </c>
      <c r="Q350" t="s">
        <v>34</v>
      </c>
      <c r="R350" t="s">
        <v>5443</v>
      </c>
      <c r="S350" t="s">
        <v>97</v>
      </c>
      <c r="T350">
        <v>1</v>
      </c>
      <c r="U350">
        <v>0</v>
      </c>
      <c r="V350" t="s">
        <v>37</v>
      </c>
      <c r="W350" t="s">
        <v>5445</v>
      </c>
      <c r="X350" t="s">
        <v>72</v>
      </c>
      <c r="Y350">
        <v>19</v>
      </c>
      <c r="Z350">
        <v>20</v>
      </c>
      <c r="AA350">
        <v>0</v>
      </c>
      <c r="AB350" t="s">
        <v>73</v>
      </c>
      <c r="AC350">
        <v>0</v>
      </c>
      <c r="AD350" t="s">
        <v>74</v>
      </c>
    </row>
    <row r="351" spans="1:30" x14ac:dyDescent="0.3">
      <c r="A351" t="s">
        <v>3838</v>
      </c>
      <c r="B351" t="s">
        <v>70</v>
      </c>
      <c r="C351">
        <v>283030</v>
      </c>
      <c r="D351">
        <v>1725.1</v>
      </c>
      <c r="E351" s="1">
        <v>42323</v>
      </c>
      <c r="F351" s="1">
        <v>42814</v>
      </c>
      <c r="G351" t="s">
        <v>103</v>
      </c>
      <c r="H351" t="s">
        <v>41</v>
      </c>
      <c r="I351" t="s">
        <v>3835</v>
      </c>
      <c r="J351">
        <v>491</v>
      </c>
      <c r="K351" t="s">
        <v>100</v>
      </c>
      <c r="L351">
        <v>0</v>
      </c>
      <c r="M351" t="s">
        <v>3836</v>
      </c>
      <c r="N351" t="s">
        <v>32</v>
      </c>
      <c r="O351">
        <v>27</v>
      </c>
      <c r="P351" t="s">
        <v>2285</v>
      </c>
      <c r="Q351" t="s">
        <v>87</v>
      </c>
      <c r="R351" t="s">
        <v>3837</v>
      </c>
      <c r="S351" t="s">
        <v>109</v>
      </c>
      <c r="T351">
        <v>0</v>
      </c>
      <c r="U351">
        <v>0</v>
      </c>
      <c r="V351" t="s">
        <v>68</v>
      </c>
      <c r="W351" t="s">
        <v>3839</v>
      </c>
      <c r="X351" t="s">
        <v>72</v>
      </c>
      <c r="Y351">
        <v>4</v>
      </c>
      <c r="Z351">
        <v>33</v>
      </c>
      <c r="AA351">
        <v>0</v>
      </c>
      <c r="AB351" t="s">
        <v>45</v>
      </c>
      <c r="AC351">
        <v>0</v>
      </c>
      <c r="AD351" t="s">
        <v>74</v>
      </c>
    </row>
    <row r="352" spans="1:30" x14ac:dyDescent="0.3">
      <c r="A352" t="s">
        <v>7612</v>
      </c>
      <c r="B352" t="s">
        <v>39</v>
      </c>
      <c r="C352">
        <v>483029</v>
      </c>
      <c r="D352">
        <v>1752.28</v>
      </c>
      <c r="E352" s="1">
        <v>43054</v>
      </c>
      <c r="F352" s="1">
        <v>45026</v>
      </c>
      <c r="G352" t="s">
        <v>99</v>
      </c>
      <c r="H352" t="s">
        <v>55</v>
      </c>
      <c r="I352" t="s">
        <v>7609</v>
      </c>
      <c r="J352">
        <v>1972</v>
      </c>
      <c r="K352" t="s">
        <v>42</v>
      </c>
      <c r="L352">
        <v>0</v>
      </c>
      <c r="M352" t="s">
        <v>7610</v>
      </c>
      <c r="N352" t="s">
        <v>60</v>
      </c>
      <c r="O352">
        <v>53</v>
      </c>
      <c r="P352" t="s">
        <v>229</v>
      </c>
      <c r="Q352" t="s">
        <v>87</v>
      </c>
      <c r="R352" t="s">
        <v>7611</v>
      </c>
      <c r="S352" t="s">
        <v>97</v>
      </c>
      <c r="T352">
        <v>0</v>
      </c>
      <c r="U352">
        <v>0</v>
      </c>
      <c r="V352" t="s">
        <v>37</v>
      </c>
      <c r="W352" t="s">
        <v>7613</v>
      </c>
      <c r="X352" t="s">
        <v>72</v>
      </c>
      <c r="Y352">
        <v>19</v>
      </c>
      <c r="Z352">
        <v>21</v>
      </c>
      <c r="AA352">
        <v>0</v>
      </c>
      <c r="AB352" t="s">
        <v>73</v>
      </c>
      <c r="AC352">
        <v>0</v>
      </c>
      <c r="AD352" t="s">
        <v>74</v>
      </c>
    </row>
    <row r="353" spans="1:30" x14ac:dyDescent="0.3">
      <c r="A353" t="s">
        <v>4660</v>
      </c>
      <c r="B353" t="s">
        <v>39</v>
      </c>
      <c r="C353">
        <v>237596</v>
      </c>
      <c r="D353">
        <v>726.81</v>
      </c>
      <c r="E353" s="1">
        <v>44916</v>
      </c>
      <c r="F353" s="1">
        <v>46370</v>
      </c>
      <c r="G353" t="s">
        <v>40</v>
      </c>
      <c r="H353" t="s">
        <v>80</v>
      </c>
      <c r="I353" t="s">
        <v>4657</v>
      </c>
      <c r="J353">
        <v>1454</v>
      </c>
      <c r="K353" t="s">
        <v>42</v>
      </c>
      <c r="L353">
        <v>1</v>
      </c>
      <c r="M353" t="s">
        <v>4658</v>
      </c>
      <c r="N353" t="s">
        <v>32</v>
      </c>
      <c r="O353">
        <v>64</v>
      </c>
      <c r="P353" t="s">
        <v>283</v>
      </c>
      <c r="Q353" t="s">
        <v>34</v>
      </c>
      <c r="R353" t="s">
        <v>4659</v>
      </c>
      <c r="S353" t="s">
        <v>36</v>
      </c>
      <c r="T353">
        <v>1</v>
      </c>
      <c r="U353">
        <v>1</v>
      </c>
      <c r="V353" t="s">
        <v>37</v>
      </c>
      <c r="W353" t="s">
        <v>4661</v>
      </c>
      <c r="X353" t="s">
        <v>72</v>
      </c>
      <c r="Y353">
        <v>12</v>
      </c>
      <c r="Z353">
        <v>43</v>
      </c>
      <c r="AA353">
        <v>0</v>
      </c>
      <c r="AB353" t="s">
        <v>45</v>
      </c>
      <c r="AC353">
        <v>0</v>
      </c>
      <c r="AD353" t="s">
        <v>74</v>
      </c>
    </row>
    <row r="354" spans="1:30" x14ac:dyDescent="0.3">
      <c r="A354" t="s">
        <v>7564</v>
      </c>
      <c r="B354" t="s">
        <v>54</v>
      </c>
      <c r="C354">
        <v>330562</v>
      </c>
      <c r="D354">
        <v>1679.97</v>
      </c>
      <c r="E354" s="1">
        <v>43418</v>
      </c>
      <c r="F354" s="1">
        <v>44114</v>
      </c>
      <c r="G354" t="s">
        <v>103</v>
      </c>
      <c r="H354" t="s">
        <v>41</v>
      </c>
      <c r="I354" t="s">
        <v>7561</v>
      </c>
      <c r="J354">
        <v>696</v>
      </c>
      <c r="K354" t="s">
        <v>100</v>
      </c>
      <c r="L354">
        <v>0</v>
      </c>
      <c r="M354" t="s">
        <v>7562</v>
      </c>
      <c r="N354" t="s">
        <v>60</v>
      </c>
      <c r="O354">
        <v>32</v>
      </c>
      <c r="P354" t="s">
        <v>1712</v>
      </c>
      <c r="Q354" t="s">
        <v>62</v>
      </c>
      <c r="R354" t="s">
        <v>7563</v>
      </c>
      <c r="S354" t="s">
        <v>109</v>
      </c>
      <c r="T354">
        <v>0</v>
      </c>
      <c r="U354">
        <v>0</v>
      </c>
      <c r="V354" t="s">
        <v>90</v>
      </c>
      <c r="W354" t="s">
        <v>7565</v>
      </c>
      <c r="X354" t="s">
        <v>44</v>
      </c>
      <c r="Y354">
        <v>18</v>
      </c>
      <c r="Z354">
        <v>58</v>
      </c>
      <c r="AA354">
        <v>0</v>
      </c>
      <c r="AB354" t="s">
        <v>45</v>
      </c>
      <c r="AC354">
        <v>0</v>
      </c>
      <c r="AD354" t="s">
        <v>46</v>
      </c>
    </row>
    <row r="355" spans="1:30" x14ac:dyDescent="0.3">
      <c r="A355" t="s">
        <v>786</v>
      </c>
      <c r="B355" t="s">
        <v>54</v>
      </c>
      <c r="C355">
        <v>448483</v>
      </c>
      <c r="D355">
        <v>771.08</v>
      </c>
      <c r="E355" s="1">
        <v>42626</v>
      </c>
      <c r="F355" s="1">
        <v>43263</v>
      </c>
      <c r="G355" t="s">
        <v>99</v>
      </c>
      <c r="H355" t="s">
        <v>80</v>
      </c>
      <c r="I355" t="s">
        <v>782</v>
      </c>
      <c r="J355">
        <v>637</v>
      </c>
      <c r="K355" t="s">
        <v>100</v>
      </c>
      <c r="L355">
        <v>1</v>
      </c>
      <c r="M355" t="s">
        <v>783</v>
      </c>
      <c r="N355" t="s">
        <v>60</v>
      </c>
      <c r="O355">
        <v>45</v>
      </c>
      <c r="P355" t="s">
        <v>784</v>
      </c>
      <c r="Q355" t="s">
        <v>34</v>
      </c>
      <c r="R355" t="s">
        <v>785</v>
      </c>
      <c r="S355" t="s">
        <v>89</v>
      </c>
      <c r="T355">
        <v>1</v>
      </c>
      <c r="U355">
        <v>0</v>
      </c>
      <c r="V355" t="s">
        <v>90</v>
      </c>
      <c r="W355" t="s">
        <v>787</v>
      </c>
      <c r="X355" t="s">
        <v>44</v>
      </c>
      <c r="Y355">
        <v>26</v>
      </c>
      <c r="Z355">
        <v>16</v>
      </c>
      <c r="AA355">
        <v>0</v>
      </c>
      <c r="AB355" t="s">
        <v>73</v>
      </c>
      <c r="AC355">
        <v>0</v>
      </c>
      <c r="AD355" t="s">
        <v>46</v>
      </c>
    </row>
    <row r="356" spans="1:30" x14ac:dyDescent="0.3">
      <c r="A356" t="s">
        <v>3540</v>
      </c>
      <c r="B356" t="s">
        <v>118</v>
      </c>
      <c r="C356">
        <v>281257</v>
      </c>
      <c r="D356">
        <v>1952.89</v>
      </c>
      <c r="E356" s="1">
        <v>44869</v>
      </c>
      <c r="F356" s="1">
        <v>48156</v>
      </c>
      <c r="G356" t="s">
        <v>99</v>
      </c>
      <c r="H356" t="s">
        <v>41</v>
      </c>
      <c r="I356" t="s">
        <v>3537</v>
      </c>
      <c r="J356">
        <v>3287</v>
      </c>
      <c r="K356" t="s">
        <v>42</v>
      </c>
      <c r="L356">
        <v>0</v>
      </c>
      <c r="M356" t="s">
        <v>3538</v>
      </c>
      <c r="N356" t="s">
        <v>49</v>
      </c>
      <c r="O356">
        <v>28</v>
      </c>
      <c r="P356" t="s">
        <v>1712</v>
      </c>
      <c r="Q356" t="s">
        <v>34</v>
      </c>
      <c r="R356" t="s">
        <v>3539</v>
      </c>
      <c r="S356" t="s">
        <v>109</v>
      </c>
      <c r="T356">
        <v>1</v>
      </c>
      <c r="U356">
        <v>0</v>
      </c>
      <c r="V356" t="s">
        <v>68</v>
      </c>
      <c r="W356" t="s">
        <v>3541</v>
      </c>
      <c r="X356" t="s">
        <v>72</v>
      </c>
      <c r="Y356">
        <v>13</v>
      </c>
      <c r="Z356">
        <v>27</v>
      </c>
      <c r="AA356">
        <v>0</v>
      </c>
      <c r="AB356" t="s">
        <v>73</v>
      </c>
      <c r="AC356">
        <v>0</v>
      </c>
      <c r="AD356" t="s">
        <v>74</v>
      </c>
    </row>
    <row r="357" spans="1:30" x14ac:dyDescent="0.3">
      <c r="A357" t="s">
        <v>7460</v>
      </c>
      <c r="B357" t="s">
        <v>70</v>
      </c>
      <c r="C357">
        <v>312641</v>
      </c>
      <c r="D357">
        <v>1023.37</v>
      </c>
      <c r="E357" s="1">
        <v>44897</v>
      </c>
      <c r="F357" s="1">
        <v>45772</v>
      </c>
      <c r="G357" t="s">
        <v>103</v>
      </c>
      <c r="H357" t="s">
        <v>41</v>
      </c>
      <c r="I357" t="s">
        <v>7457</v>
      </c>
      <c r="J357">
        <v>875</v>
      </c>
      <c r="K357" t="s">
        <v>100</v>
      </c>
      <c r="L357">
        <v>0</v>
      </c>
      <c r="M357" t="s">
        <v>7458</v>
      </c>
      <c r="N357" t="s">
        <v>60</v>
      </c>
      <c r="O357">
        <v>65</v>
      </c>
      <c r="P357" t="s">
        <v>2258</v>
      </c>
      <c r="Q357" t="s">
        <v>51</v>
      </c>
      <c r="R357" t="s">
        <v>7459</v>
      </c>
      <c r="S357" t="s">
        <v>36</v>
      </c>
      <c r="T357">
        <v>0</v>
      </c>
      <c r="U357">
        <v>1</v>
      </c>
      <c r="V357" t="s">
        <v>37</v>
      </c>
      <c r="W357" t="s">
        <v>7461</v>
      </c>
      <c r="X357" t="s">
        <v>72</v>
      </c>
      <c r="Y357">
        <v>47</v>
      </c>
      <c r="Z357">
        <v>8</v>
      </c>
      <c r="AA357">
        <v>0</v>
      </c>
      <c r="AB357" t="s">
        <v>73</v>
      </c>
      <c r="AC357">
        <v>0</v>
      </c>
      <c r="AD357" t="s">
        <v>74</v>
      </c>
    </row>
    <row r="358" spans="1:30" x14ac:dyDescent="0.3">
      <c r="A358" t="s">
        <v>16920</v>
      </c>
      <c r="B358" t="s">
        <v>118</v>
      </c>
      <c r="C358">
        <v>315732</v>
      </c>
      <c r="D358">
        <v>1003.84</v>
      </c>
      <c r="E358" s="1">
        <v>45262</v>
      </c>
      <c r="F358" s="1">
        <v>46219</v>
      </c>
      <c r="G358" t="s">
        <v>99</v>
      </c>
      <c r="H358" t="s">
        <v>41</v>
      </c>
      <c r="I358" t="s">
        <v>16917</v>
      </c>
      <c r="J358">
        <v>957</v>
      </c>
      <c r="K358" t="s">
        <v>100</v>
      </c>
      <c r="L358">
        <v>0</v>
      </c>
      <c r="M358" t="s">
        <v>16918</v>
      </c>
      <c r="N358" t="s">
        <v>49</v>
      </c>
      <c r="O358">
        <v>63</v>
      </c>
      <c r="P358" t="s">
        <v>86</v>
      </c>
      <c r="Q358" t="s">
        <v>34</v>
      </c>
      <c r="R358" t="s">
        <v>16919</v>
      </c>
      <c r="S358" t="s">
        <v>36</v>
      </c>
      <c r="T358">
        <v>1</v>
      </c>
      <c r="U358">
        <v>1</v>
      </c>
      <c r="V358" t="s">
        <v>37</v>
      </c>
      <c r="W358" t="s">
        <v>16921</v>
      </c>
      <c r="X358" t="s">
        <v>72</v>
      </c>
      <c r="Y358">
        <v>32</v>
      </c>
      <c r="Z358">
        <v>73</v>
      </c>
      <c r="AA358">
        <v>1</v>
      </c>
      <c r="AB358" t="s">
        <v>58</v>
      </c>
      <c r="AC358">
        <v>1</v>
      </c>
      <c r="AD358" t="s">
        <v>74</v>
      </c>
    </row>
    <row r="359" spans="1:30" x14ac:dyDescent="0.3">
      <c r="A359" t="s">
        <v>5413</v>
      </c>
      <c r="B359" t="s">
        <v>54</v>
      </c>
      <c r="C359">
        <v>360716</v>
      </c>
      <c r="D359">
        <v>845.05</v>
      </c>
      <c r="E359" s="1">
        <v>43874</v>
      </c>
      <c r="F359" s="1">
        <v>47402</v>
      </c>
      <c r="G359" t="s">
        <v>99</v>
      </c>
      <c r="H359" t="s">
        <v>41</v>
      </c>
      <c r="I359" t="s">
        <v>5407</v>
      </c>
      <c r="J359">
        <v>3528</v>
      </c>
      <c r="K359" t="s">
        <v>42</v>
      </c>
      <c r="L359">
        <v>0</v>
      </c>
      <c r="M359" t="s">
        <v>5408</v>
      </c>
      <c r="N359" t="s">
        <v>60</v>
      </c>
      <c r="O359">
        <v>27</v>
      </c>
      <c r="P359" t="s">
        <v>5409</v>
      </c>
      <c r="Q359" t="s">
        <v>87</v>
      </c>
      <c r="R359" t="s">
        <v>5410</v>
      </c>
      <c r="S359" t="s">
        <v>109</v>
      </c>
      <c r="T359">
        <v>0</v>
      </c>
      <c r="U359">
        <v>0</v>
      </c>
      <c r="V359" t="s">
        <v>68</v>
      </c>
      <c r="W359" t="s">
        <v>5414</v>
      </c>
      <c r="X359" t="s">
        <v>72</v>
      </c>
      <c r="Y359">
        <v>16</v>
      </c>
      <c r="Z359">
        <v>13</v>
      </c>
      <c r="AA359">
        <v>0</v>
      </c>
      <c r="AB359" t="s">
        <v>73</v>
      </c>
      <c r="AC359">
        <v>0</v>
      </c>
      <c r="AD359" t="s">
        <v>74</v>
      </c>
    </row>
    <row r="360" spans="1:30" x14ac:dyDescent="0.3">
      <c r="A360" t="s">
        <v>8639</v>
      </c>
      <c r="B360" t="s">
        <v>70</v>
      </c>
      <c r="C360">
        <v>143838</v>
      </c>
      <c r="D360">
        <v>992.73</v>
      </c>
      <c r="E360" s="1">
        <v>44694</v>
      </c>
      <c r="F360" s="1">
        <v>47032</v>
      </c>
      <c r="G360" t="s">
        <v>40</v>
      </c>
      <c r="H360" t="s">
        <v>55</v>
      </c>
      <c r="I360" t="s">
        <v>8636</v>
      </c>
      <c r="J360">
        <v>2338</v>
      </c>
      <c r="K360" t="s">
        <v>42</v>
      </c>
      <c r="L360">
        <v>0</v>
      </c>
      <c r="M360" t="s">
        <v>8637</v>
      </c>
      <c r="N360" t="s">
        <v>49</v>
      </c>
      <c r="O360">
        <v>53</v>
      </c>
      <c r="P360" t="s">
        <v>6730</v>
      </c>
      <c r="Q360" t="s">
        <v>51</v>
      </c>
      <c r="R360" t="s">
        <v>8638</v>
      </c>
      <c r="S360" t="s">
        <v>97</v>
      </c>
      <c r="T360">
        <v>0</v>
      </c>
      <c r="U360">
        <v>0</v>
      </c>
      <c r="V360" t="s">
        <v>37</v>
      </c>
      <c r="W360" t="s">
        <v>8640</v>
      </c>
      <c r="X360" t="s">
        <v>44</v>
      </c>
      <c r="Y360">
        <v>8</v>
      </c>
      <c r="Z360">
        <v>89</v>
      </c>
      <c r="AA360">
        <v>1</v>
      </c>
      <c r="AB360" t="s">
        <v>58</v>
      </c>
      <c r="AC360">
        <v>1</v>
      </c>
      <c r="AD360" t="s">
        <v>46</v>
      </c>
    </row>
    <row r="361" spans="1:30" x14ac:dyDescent="0.3">
      <c r="A361" t="s">
        <v>2788</v>
      </c>
      <c r="B361" t="s">
        <v>70</v>
      </c>
      <c r="C361">
        <v>322907</v>
      </c>
      <c r="D361">
        <v>1115.8</v>
      </c>
      <c r="E361" s="1">
        <v>42294</v>
      </c>
      <c r="F361" s="1">
        <v>43575</v>
      </c>
      <c r="G361" t="s">
        <v>103</v>
      </c>
      <c r="H361" t="s">
        <v>55</v>
      </c>
      <c r="I361" t="s">
        <v>2784</v>
      </c>
      <c r="J361">
        <v>1281</v>
      </c>
      <c r="K361" t="s">
        <v>42</v>
      </c>
      <c r="L361">
        <v>0</v>
      </c>
      <c r="M361" t="s">
        <v>2785</v>
      </c>
      <c r="N361" t="s">
        <v>32</v>
      </c>
      <c r="O361">
        <v>51</v>
      </c>
      <c r="P361" t="s">
        <v>2786</v>
      </c>
      <c r="Q361" t="s">
        <v>87</v>
      </c>
      <c r="R361" t="s">
        <v>2787</v>
      </c>
      <c r="S361" t="s">
        <v>97</v>
      </c>
      <c r="T361">
        <v>0</v>
      </c>
      <c r="U361">
        <v>0</v>
      </c>
      <c r="V361" t="s">
        <v>37</v>
      </c>
      <c r="W361" t="s">
        <v>2789</v>
      </c>
      <c r="X361" t="s">
        <v>57</v>
      </c>
      <c r="Y361">
        <v>29</v>
      </c>
      <c r="Z361">
        <v>94</v>
      </c>
      <c r="AA361">
        <v>1</v>
      </c>
      <c r="AB361" t="s">
        <v>58</v>
      </c>
      <c r="AC361">
        <v>1</v>
      </c>
      <c r="AD361" t="s">
        <v>59</v>
      </c>
    </row>
    <row r="362" spans="1:30" x14ac:dyDescent="0.3">
      <c r="A362" t="s">
        <v>17778</v>
      </c>
      <c r="B362" t="s">
        <v>39</v>
      </c>
      <c r="C362">
        <v>308673</v>
      </c>
      <c r="D362">
        <v>1813.59</v>
      </c>
      <c r="E362" s="1">
        <v>42159</v>
      </c>
      <c r="F362" s="1">
        <v>45170</v>
      </c>
      <c r="G362" t="s">
        <v>40</v>
      </c>
      <c r="H362" t="s">
        <v>41</v>
      </c>
      <c r="I362" t="s">
        <v>17775</v>
      </c>
      <c r="J362">
        <v>3011</v>
      </c>
      <c r="K362" t="s">
        <v>42</v>
      </c>
      <c r="L362">
        <v>0</v>
      </c>
      <c r="M362" t="s">
        <v>17776</v>
      </c>
      <c r="N362" t="s">
        <v>60</v>
      </c>
      <c r="O362">
        <v>37</v>
      </c>
      <c r="P362" t="s">
        <v>1712</v>
      </c>
      <c r="Q362" t="s">
        <v>87</v>
      </c>
      <c r="R362" t="s">
        <v>17777</v>
      </c>
      <c r="S362" t="s">
        <v>89</v>
      </c>
      <c r="T362">
        <v>0</v>
      </c>
      <c r="U362">
        <v>0</v>
      </c>
      <c r="V362" t="s">
        <v>90</v>
      </c>
      <c r="W362" t="s">
        <v>17779</v>
      </c>
      <c r="X362" t="s">
        <v>72</v>
      </c>
      <c r="Y362">
        <v>45</v>
      </c>
      <c r="Z362">
        <v>42</v>
      </c>
      <c r="AA362">
        <v>0</v>
      </c>
      <c r="AB362" t="s">
        <v>45</v>
      </c>
      <c r="AC362">
        <v>0</v>
      </c>
      <c r="AD362" t="s">
        <v>74</v>
      </c>
    </row>
    <row r="363" spans="1:30" x14ac:dyDescent="0.3">
      <c r="A363" t="s">
        <v>6619</v>
      </c>
      <c r="B363" t="s">
        <v>70</v>
      </c>
      <c r="C363">
        <v>203894</v>
      </c>
      <c r="D363">
        <v>974.62</v>
      </c>
      <c r="E363" s="1">
        <v>42748</v>
      </c>
      <c r="F363" s="1">
        <v>43370</v>
      </c>
      <c r="G363" t="s">
        <v>99</v>
      </c>
      <c r="H363" t="s">
        <v>41</v>
      </c>
      <c r="I363" t="s">
        <v>6616</v>
      </c>
      <c r="J363">
        <v>622</v>
      </c>
      <c r="K363" t="s">
        <v>100</v>
      </c>
      <c r="L363">
        <v>0</v>
      </c>
      <c r="M363" t="s">
        <v>6617</v>
      </c>
      <c r="N363" t="s">
        <v>49</v>
      </c>
      <c r="O363">
        <v>65</v>
      </c>
      <c r="P363" t="s">
        <v>2086</v>
      </c>
      <c r="Q363" t="s">
        <v>51</v>
      </c>
      <c r="R363" t="s">
        <v>6618</v>
      </c>
      <c r="S363" t="s">
        <v>36</v>
      </c>
      <c r="T363">
        <v>0</v>
      </c>
      <c r="U363">
        <v>1</v>
      </c>
      <c r="V363" t="s">
        <v>37</v>
      </c>
      <c r="W363" t="s">
        <v>6620</v>
      </c>
      <c r="X363" t="s">
        <v>44</v>
      </c>
      <c r="Y363">
        <v>50</v>
      </c>
      <c r="Z363">
        <v>17</v>
      </c>
      <c r="AA363">
        <v>0</v>
      </c>
      <c r="AB363" t="s">
        <v>73</v>
      </c>
      <c r="AC363">
        <v>0</v>
      </c>
      <c r="AD363" t="s">
        <v>46</v>
      </c>
    </row>
    <row r="364" spans="1:30" x14ac:dyDescent="0.3">
      <c r="A364" t="s">
        <v>15986</v>
      </c>
      <c r="B364" t="s">
        <v>39</v>
      </c>
      <c r="C364">
        <v>259130</v>
      </c>
      <c r="D364">
        <v>1309.5</v>
      </c>
      <c r="E364" s="1">
        <v>42961</v>
      </c>
      <c r="F364" s="1">
        <v>45051</v>
      </c>
      <c r="G364" t="s">
        <v>99</v>
      </c>
      <c r="H364" t="s">
        <v>80</v>
      </c>
      <c r="I364" t="s">
        <v>15983</v>
      </c>
      <c r="J364">
        <v>2090</v>
      </c>
      <c r="K364" t="s">
        <v>42</v>
      </c>
      <c r="L364">
        <v>1</v>
      </c>
      <c r="M364" t="s">
        <v>15984</v>
      </c>
      <c r="N364" t="s">
        <v>32</v>
      </c>
      <c r="O364">
        <v>61</v>
      </c>
      <c r="P364" t="s">
        <v>2394</v>
      </c>
      <c r="Q364" t="s">
        <v>51</v>
      </c>
      <c r="R364" t="s">
        <v>15985</v>
      </c>
      <c r="S364" t="s">
        <v>36</v>
      </c>
      <c r="T364">
        <v>0</v>
      </c>
      <c r="U364">
        <v>1</v>
      </c>
      <c r="V364" t="s">
        <v>37</v>
      </c>
      <c r="W364" t="s">
        <v>15987</v>
      </c>
      <c r="X364" t="s">
        <v>57</v>
      </c>
      <c r="Y364">
        <v>17</v>
      </c>
      <c r="Z364">
        <v>79</v>
      </c>
      <c r="AA364">
        <v>1</v>
      </c>
      <c r="AB364" t="s">
        <v>58</v>
      </c>
      <c r="AC364">
        <v>1</v>
      </c>
      <c r="AD364" t="s">
        <v>59</v>
      </c>
    </row>
    <row r="365" spans="1:30" x14ac:dyDescent="0.3">
      <c r="A365" t="s">
        <v>3721</v>
      </c>
      <c r="B365" t="s">
        <v>70</v>
      </c>
      <c r="C365">
        <v>147649</v>
      </c>
      <c r="D365">
        <v>1822.91</v>
      </c>
      <c r="E365" s="1">
        <v>44694</v>
      </c>
      <c r="F365" s="1">
        <v>46210</v>
      </c>
      <c r="G365" t="s">
        <v>103</v>
      </c>
      <c r="H365" t="s">
        <v>80</v>
      </c>
      <c r="I365" t="s">
        <v>3718</v>
      </c>
      <c r="J365">
        <v>1516</v>
      </c>
      <c r="K365" t="s">
        <v>42</v>
      </c>
      <c r="L365">
        <v>1</v>
      </c>
      <c r="M365" t="s">
        <v>3719</v>
      </c>
      <c r="N365" t="s">
        <v>32</v>
      </c>
      <c r="O365">
        <v>74</v>
      </c>
      <c r="P365" t="s">
        <v>2105</v>
      </c>
      <c r="Q365" t="s">
        <v>62</v>
      </c>
      <c r="R365" t="s">
        <v>3720</v>
      </c>
      <c r="S365" t="s">
        <v>36</v>
      </c>
      <c r="T365">
        <v>0</v>
      </c>
      <c r="U365">
        <v>1</v>
      </c>
      <c r="V365" t="s">
        <v>37</v>
      </c>
      <c r="W365" t="s">
        <v>3722</v>
      </c>
      <c r="X365" t="s">
        <v>57</v>
      </c>
      <c r="Y365">
        <v>48</v>
      </c>
      <c r="Z365">
        <v>87</v>
      </c>
      <c r="AA365">
        <v>1</v>
      </c>
      <c r="AB365" t="s">
        <v>58</v>
      </c>
      <c r="AC365">
        <v>1</v>
      </c>
      <c r="AD365" t="s">
        <v>59</v>
      </c>
    </row>
    <row r="366" spans="1:30" x14ac:dyDescent="0.3">
      <c r="A366" t="s">
        <v>6015</v>
      </c>
      <c r="B366" t="s">
        <v>118</v>
      </c>
      <c r="C366">
        <v>91932</v>
      </c>
      <c r="D366">
        <v>923.84</v>
      </c>
      <c r="E366" s="1">
        <v>44046</v>
      </c>
      <c r="F366" s="1">
        <v>45857</v>
      </c>
      <c r="G366" t="s">
        <v>99</v>
      </c>
      <c r="H366" t="s">
        <v>41</v>
      </c>
      <c r="I366" t="s">
        <v>6012</v>
      </c>
      <c r="J366">
        <v>1811</v>
      </c>
      <c r="K366" t="s">
        <v>42</v>
      </c>
      <c r="L366">
        <v>0</v>
      </c>
      <c r="M366" t="s">
        <v>6013</v>
      </c>
      <c r="N366" t="s">
        <v>60</v>
      </c>
      <c r="O366">
        <v>39</v>
      </c>
      <c r="P366" t="s">
        <v>1482</v>
      </c>
      <c r="Q366" t="s">
        <v>51</v>
      </c>
      <c r="R366" t="s">
        <v>6014</v>
      </c>
      <c r="S366" t="s">
        <v>89</v>
      </c>
      <c r="T366">
        <v>0</v>
      </c>
      <c r="U366">
        <v>0</v>
      </c>
      <c r="V366" t="s">
        <v>90</v>
      </c>
      <c r="W366" t="s">
        <v>6016</v>
      </c>
      <c r="X366" t="s">
        <v>44</v>
      </c>
      <c r="Y366">
        <v>6</v>
      </c>
      <c r="Z366">
        <v>10</v>
      </c>
      <c r="AA366">
        <v>0</v>
      </c>
      <c r="AB366" t="s">
        <v>73</v>
      </c>
      <c r="AC366">
        <v>0</v>
      </c>
      <c r="AD366" t="s">
        <v>46</v>
      </c>
    </row>
    <row r="367" spans="1:30" x14ac:dyDescent="0.3">
      <c r="A367" t="s">
        <v>12985</v>
      </c>
      <c r="B367" t="s">
        <v>118</v>
      </c>
      <c r="C367">
        <v>475179</v>
      </c>
      <c r="D367">
        <v>622.45000000000005</v>
      </c>
      <c r="E367" s="1">
        <v>43828</v>
      </c>
      <c r="F367" s="1">
        <v>47195</v>
      </c>
      <c r="G367" t="s">
        <v>99</v>
      </c>
      <c r="H367" t="s">
        <v>80</v>
      </c>
      <c r="I367" t="s">
        <v>12982</v>
      </c>
      <c r="J367">
        <v>3367</v>
      </c>
      <c r="K367" t="s">
        <v>42</v>
      </c>
      <c r="L367">
        <v>1</v>
      </c>
      <c r="M367" t="s">
        <v>12983</v>
      </c>
      <c r="N367" t="s">
        <v>60</v>
      </c>
      <c r="O367">
        <v>25</v>
      </c>
      <c r="P367" t="s">
        <v>2111</v>
      </c>
      <c r="Q367" t="s">
        <v>87</v>
      </c>
      <c r="R367" t="s">
        <v>12984</v>
      </c>
      <c r="S367" t="s">
        <v>67</v>
      </c>
      <c r="T367">
        <v>0</v>
      </c>
      <c r="U367">
        <v>0</v>
      </c>
      <c r="V367" t="s">
        <v>68</v>
      </c>
      <c r="W367" t="s">
        <v>12986</v>
      </c>
      <c r="X367" t="s">
        <v>57</v>
      </c>
      <c r="Y367">
        <v>46</v>
      </c>
      <c r="Z367">
        <v>45</v>
      </c>
      <c r="AA367">
        <v>0</v>
      </c>
      <c r="AB367" t="s">
        <v>45</v>
      </c>
      <c r="AC367">
        <v>0</v>
      </c>
      <c r="AD367" t="s">
        <v>59</v>
      </c>
    </row>
    <row r="368" spans="1:30" x14ac:dyDescent="0.3">
      <c r="A368" t="s">
        <v>7767</v>
      </c>
      <c r="B368" t="s">
        <v>70</v>
      </c>
      <c r="C368">
        <v>240401</v>
      </c>
      <c r="D368">
        <v>585.16999999999996</v>
      </c>
      <c r="E368" s="1">
        <v>44121</v>
      </c>
      <c r="F368" s="1">
        <v>45021</v>
      </c>
      <c r="G368" t="s">
        <v>99</v>
      </c>
      <c r="H368" t="s">
        <v>80</v>
      </c>
      <c r="I368" t="s">
        <v>7764</v>
      </c>
      <c r="J368">
        <v>900</v>
      </c>
      <c r="K368" t="s">
        <v>100</v>
      </c>
      <c r="L368">
        <v>1</v>
      </c>
      <c r="M368" t="s">
        <v>7765</v>
      </c>
      <c r="N368" t="s">
        <v>32</v>
      </c>
      <c r="O368">
        <v>43</v>
      </c>
      <c r="P368" t="s">
        <v>61</v>
      </c>
      <c r="Q368" t="s">
        <v>34</v>
      </c>
      <c r="R368" t="s">
        <v>7766</v>
      </c>
      <c r="S368" t="s">
        <v>89</v>
      </c>
      <c r="T368">
        <v>1</v>
      </c>
      <c r="U368">
        <v>0</v>
      </c>
      <c r="V368" t="s">
        <v>90</v>
      </c>
      <c r="W368" t="s">
        <v>7768</v>
      </c>
      <c r="X368" t="s">
        <v>57</v>
      </c>
      <c r="Y368">
        <v>43</v>
      </c>
      <c r="Z368">
        <v>30</v>
      </c>
      <c r="AA368">
        <v>0</v>
      </c>
      <c r="AB368" t="s">
        <v>73</v>
      </c>
      <c r="AC368">
        <v>0</v>
      </c>
      <c r="AD368" t="s">
        <v>59</v>
      </c>
    </row>
    <row r="369" spans="1:30" x14ac:dyDescent="0.3">
      <c r="A369" t="s">
        <v>13203</v>
      </c>
      <c r="B369" t="s">
        <v>54</v>
      </c>
      <c r="C369">
        <v>239634</v>
      </c>
      <c r="D369">
        <v>1599.3</v>
      </c>
      <c r="E369" s="1">
        <v>44104</v>
      </c>
      <c r="F369" s="1">
        <v>46684</v>
      </c>
      <c r="G369" t="s">
        <v>40</v>
      </c>
      <c r="H369" t="s">
        <v>55</v>
      </c>
      <c r="I369" t="s">
        <v>13200</v>
      </c>
      <c r="J369">
        <v>2580</v>
      </c>
      <c r="K369" t="s">
        <v>42</v>
      </c>
      <c r="L369">
        <v>0</v>
      </c>
      <c r="M369" t="s">
        <v>13201</v>
      </c>
      <c r="N369" t="s">
        <v>60</v>
      </c>
      <c r="O369">
        <v>23</v>
      </c>
      <c r="P369" t="s">
        <v>2276</v>
      </c>
      <c r="Q369" t="s">
        <v>87</v>
      </c>
      <c r="R369" t="s">
        <v>13202</v>
      </c>
      <c r="S369" t="s">
        <v>67</v>
      </c>
      <c r="T369">
        <v>0</v>
      </c>
      <c r="U369">
        <v>0</v>
      </c>
      <c r="V369" t="s">
        <v>68</v>
      </c>
      <c r="W369" t="s">
        <v>13204</v>
      </c>
      <c r="X369" t="s">
        <v>57</v>
      </c>
      <c r="Y369">
        <v>13</v>
      </c>
      <c r="Z369">
        <v>93</v>
      </c>
      <c r="AA369">
        <v>1</v>
      </c>
      <c r="AB369" t="s">
        <v>58</v>
      </c>
      <c r="AC369">
        <v>1</v>
      </c>
      <c r="AD369" t="s">
        <v>59</v>
      </c>
    </row>
    <row r="370" spans="1:30" x14ac:dyDescent="0.3">
      <c r="A370" t="s">
        <v>14098</v>
      </c>
      <c r="B370" t="s">
        <v>70</v>
      </c>
      <c r="C370">
        <v>31875</v>
      </c>
      <c r="D370">
        <v>975.87</v>
      </c>
      <c r="E370" s="1">
        <v>42407</v>
      </c>
      <c r="F370" s="1">
        <v>44993</v>
      </c>
      <c r="G370" t="s">
        <v>40</v>
      </c>
      <c r="H370" t="s">
        <v>80</v>
      </c>
      <c r="I370" t="s">
        <v>14095</v>
      </c>
      <c r="J370">
        <v>2586</v>
      </c>
      <c r="K370" t="s">
        <v>42</v>
      </c>
      <c r="L370">
        <v>1</v>
      </c>
      <c r="M370" t="s">
        <v>14096</v>
      </c>
      <c r="N370" t="s">
        <v>32</v>
      </c>
      <c r="O370">
        <v>66</v>
      </c>
      <c r="P370" t="s">
        <v>1523</v>
      </c>
      <c r="Q370" t="s">
        <v>62</v>
      </c>
      <c r="R370" t="s">
        <v>14097</v>
      </c>
      <c r="S370" t="s">
        <v>36</v>
      </c>
      <c r="T370">
        <v>0</v>
      </c>
      <c r="U370">
        <v>1</v>
      </c>
      <c r="V370" t="s">
        <v>37</v>
      </c>
      <c r="W370" t="s">
        <v>14099</v>
      </c>
      <c r="X370" t="s">
        <v>72</v>
      </c>
      <c r="Y370">
        <v>32</v>
      </c>
      <c r="Z370">
        <v>69</v>
      </c>
      <c r="AA370">
        <v>0</v>
      </c>
      <c r="AB370" t="s">
        <v>58</v>
      </c>
      <c r="AC370">
        <v>0</v>
      </c>
      <c r="AD370" t="s">
        <v>74</v>
      </c>
    </row>
    <row r="371" spans="1:30" x14ac:dyDescent="0.3">
      <c r="A371" t="s">
        <v>14632</v>
      </c>
      <c r="B371" t="s">
        <v>54</v>
      </c>
      <c r="C371">
        <v>350959</v>
      </c>
      <c r="D371">
        <v>603.87</v>
      </c>
      <c r="E371" s="1">
        <v>43961</v>
      </c>
      <c r="F371" s="1">
        <v>45311</v>
      </c>
      <c r="G371" t="s">
        <v>99</v>
      </c>
      <c r="H371" t="s">
        <v>41</v>
      </c>
      <c r="I371" t="s">
        <v>14629</v>
      </c>
      <c r="J371">
        <v>1350</v>
      </c>
      <c r="K371" t="s">
        <v>42</v>
      </c>
      <c r="L371">
        <v>0</v>
      </c>
      <c r="M371" t="s">
        <v>14630</v>
      </c>
      <c r="N371" t="s">
        <v>49</v>
      </c>
      <c r="O371">
        <v>43</v>
      </c>
      <c r="P371" t="s">
        <v>2097</v>
      </c>
      <c r="Q371" t="s">
        <v>34</v>
      </c>
      <c r="R371" t="s">
        <v>14631</v>
      </c>
      <c r="S371" t="s">
        <v>89</v>
      </c>
      <c r="T371">
        <v>1</v>
      </c>
      <c r="U371">
        <v>0</v>
      </c>
      <c r="V371" t="s">
        <v>90</v>
      </c>
      <c r="W371" t="s">
        <v>14633</v>
      </c>
      <c r="X371" t="s">
        <v>57</v>
      </c>
      <c r="Y371">
        <v>46</v>
      </c>
      <c r="Z371">
        <v>96</v>
      </c>
      <c r="AA371">
        <v>1</v>
      </c>
      <c r="AB371" t="s">
        <v>58</v>
      </c>
      <c r="AC371">
        <v>1</v>
      </c>
      <c r="AD371" t="s">
        <v>59</v>
      </c>
    </row>
    <row r="372" spans="1:30" x14ac:dyDescent="0.3">
      <c r="A372" t="s">
        <v>6845</v>
      </c>
      <c r="B372" t="s">
        <v>39</v>
      </c>
      <c r="C372">
        <v>332486</v>
      </c>
      <c r="D372">
        <v>933.6</v>
      </c>
      <c r="E372" s="1">
        <v>43116</v>
      </c>
      <c r="F372" s="1">
        <v>44752</v>
      </c>
      <c r="G372" t="s">
        <v>99</v>
      </c>
      <c r="H372" t="s">
        <v>80</v>
      </c>
      <c r="I372" t="s">
        <v>6842</v>
      </c>
      <c r="J372">
        <v>1636</v>
      </c>
      <c r="K372" t="s">
        <v>42</v>
      </c>
      <c r="L372">
        <v>1</v>
      </c>
      <c r="M372" t="s">
        <v>6843</v>
      </c>
      <c r="N372" t="s">
        <v>32</v>
      </c>
      <c r="O372">
        <v>72</v>
      </c>
      <c r="P372" t="s">
        <v>4807</v>
      </c>
      <c r="Q372" t="s">
        <v>34</v>
      </c>
      <c r="R372" t="s">
        <v>6844</v>
      </c>
      <c r="S372" t="s">
        <v>36</v>
      </c>
      <c r="T372">
        <v>1</v>
      </c>
      <c r="U372">
        <v>1</v>
      </c>
      <c r="V372" t="s">
        <v>37</v>
      </c>
      <c r="W372" t="s">
        <v>6846</v>
      </c>
      <c r="X372" t="s">
        <v>72</v>
      </c>
      <c r="Y372">
        <v>15</v>
      </c>
      <c r="Z372">
        <v>36</v>
      </c>
      <c r="AA372">
        <v>0</v>
      </c>
      <c r="AB372" t="s">
        <v>45</v>
      </c>
      <c r="AC372">
        <v>0</v>
      </c>
      <c r="AD372" t="s">
        <v>74</v>
      </c>
    </row>
    <row r="373" spans="1:30" x14ac:dyDescent="0.3">
      <c r="A373" t="s">
        <v>8026</v>
      </c>
      <c r="B373" t="s">
        <v>54</v>
      </c>
      <c r="C373">
        <v>195869</v>
      </c>
      <c r="D373">
        <v>786.5</v>
      </c>
      <c r="E373" s="1">
        <v>45611</v>
      </c>
      <c r="F373" s="1">
        <v>47969</v>
      </c>
      <c r="G373" t="s">
        <v>103</v>
      </c>
      <c r="H373" t="s">
        <v>55</v>
      </c>
      <c r="I373" t="s">
        <v>8023</v>
      </c>
      <c r="J373">
        <v>2358</v>
      </c>
      <c r="K373" t="s">
        <v>42</v>
      </c>
      <c r="L373">
        <v>0</v>
      </c>
      <c r="M373" t="s">
        <v>8024</v>
      </c>
      <c r="N373" t="s">
        <v>32</v>
      </c>
      <c r="O373">
        <v>55</v>
      </c>
      <c r="P373" t="s">
        <v>2166</v>
      </c>
      <c r="Q373" t="s">
        <v>51</v>
      </c>
      <c r="R373" t="s">
        <v>8025</v>
      </c>
      <c r="S373" t="s">
        <v>97</v>
      </c>
      <c r="T373">
        <v>0</v>
      </c>
      <c r="U373">
        <v>0</v>
      </c>
      <c r="V373" t="s">
        <v>37</v>
      </c>
      <c r="W373" t="s">
        <v>8027</v>
      </c>
      <c r="X373" t="s">
        <v>57</v>
      </c>
      <c r="Y373">
        <v>32</v>
      </c>
      <c r="Z373">
        <v>77</v>
      </c>
      <c r="AA373">
        <v>1</v>
      </c>
      <c r="AB373" t="s">
        <v>58</v>
      </c>
      <c r="AC373">
        <v>1</v>
      </c>
      <c r="AD373" t="s">
        <v>59</v>
      </c>
    </row>
    <row r="374" spans="1:30" x14ac:dyDescent="0.3">
      <c r="A374" t="s">
        <v>1582</v>
      </c>
      <c r="B374" t="s">
        <v>118</v>
      </c>
      <c r="C374">
        <v>383574</v>
      </c>
      <c r="D374">
        <v>915.35</v>
      </c>
      <c r="E374" s="1">
        <v>43445</v>
      </c>
      <c r="F374" s="1">
        <v>46986</v>
      </c>
      <c r="G374" t="s">
        <v>103</v>
      </c>
      <c r="H374" t="s">
        <v>55</v>
      </c>
      <c r="I374" t="s">
        <v>1579</v>
      </c>
      <c r="J374">
        <v>3541</v>
      </c>
      <c r="K374" t="s">
        <v>42</v>
      </c>
      <c r="L374">
        <v>0</v>
      </c>
      <c r="M374" t="s">
        <v>1580</v>
      </c>
      <c r="N374" t="s">
        <v>49</v>
      </c>
      <c r="O374">
        <v>73</v>
      </c>
      <c r="P374" t="s">
        <v>867</v>
      </c>
      <c r="Q374" t="s">
        <v>34</v>
      </c>
      <c r="R374" t="s">
        <v>1581</v>
      </c>
      <c r="S374" t="s">
        <v>36</v>
      </c>
      <c r="T374">
        <v>1</v>
      </c>
      <c r="U374">
        <v>1</v>
      </c>
      <c r="V374" t="s">
        <v>37</v>
      </c>
      <c r="W374" t="s">
        <v>1583</v>
      </c>
      <c r="X374" t="s">
        <v>72</v>
      </c>
      <c r="Y374">
        <v>11</v>
      </c>
      <c r="Z374">
        <v>4</v>
      </c>
      <c r="AA374">
        <v>0</v>
      </c>
      <c r="AB374" t="s">
        <v>73</v>
      </c>
      <c r="AC374">
        <v>0</v>
      </c>
      <c r="AD374" t="s">
        <v>74</v>
      </c>
    </row>
    <row r="375" spans="1:30" x14ac:dyDescent="0.3">
      <c r="A375" t="s">
        <v>3737</v>
      </c>
      <c r="B375" t="s">
        <v>118</v>
      </c>
      <c r="C375">
        <v>173919</v>
      </c>
      <c r="D375">
        <v>1393</v>
      </c>
      <c r="E375" s="1">
        <v>45293</v>
      </c>
      <c r="F375" s="1">
        <v>47304</v>
      </c>
      <c r="G375" t="s">
        <v>99</v>
      </c>
      <c r="H375" t="s">
        <v>41</v>
      </c>
      <c r="I375" t="s">
        <v>3733</v>
      </c>
      <c r="J375">
        <v>2011</v>
      </c>
      <c r="K375" t="s">
        <v>42</v>
      </c>
      <c r="L375">
        <v>0</v>
      </c>
      <c r="M375" t="s">
        <v>3734</v>
      </c>
      <c r="N375" t="s">
        <v>49</v>
      </c>
      <c r="O375">
        <v>33</v>
      </c>
      <c r="P375" t="s">
        <v>3735</v>
      </c>
      <c r="Q375" t="s">
        <v>62</v>
      </c>
      <c r="R375" t="s">
        <v>3736</v>
      </c>
      <c r="S375" t="s">
        <v>109</v>
      </c>
      <c r="T375">
        <v>0</v>
      </c>
      <c r="U375">
        <v>0</v>
      </c>
      <c r="V375" t="s">
        <v>90</v>
      </c>
      <c r="W375" t="s">
        <v>3738</v>
      </c>
      <c r="X375" t="s">
        <v>72</v>
      </c>
      <c r="Y375">
        <v>32</v>
      </c>
      <c r="Z375">
        <v>69</v>
      </c>
      <c r="AA375">
        <v>0</v>
      </c>
      <c r="AB375" t="s">
        <v>58</v>
      </c>
      <c r="AC375">
        <v>0</v>
      </c>
      <c r="AD375" t="s">
        <v>74</v>
      </c>
    </row>
    <row r="376" spans="1:30" x14ac:dyDescent="0.3">
      <c r="A376" t="s">
        <v>9306</v>
      </c>
      <c r="B376" t="s">
        <v>54</v>
      </c>
      <c r="C376">
        <v>355440</v>
      </c>
      <c r="D376">
        <v>1268.27</v>
      </c>
      <c r="E376" s="1">
        <v>43110</v>
      </c>
      <c r="F376" s="1">
        <v>45227</v>
      </c>
      <c r="G376" t="s">
        <v>40</v>
      </c>
      <c r="H376" t="s">
        <v>55</v>
      </c>
      <c r="I376" t="s">
        <v>9303</v>
      </c>
      <c r="J376">
        <v>2117</v>
      </c>
      <c r="K376" t="s">
        <v>42</v>
      </c>
      <c r="L376">
        <v>0</v>
      </c>
      <c r="M376" t="s">
        <v>9304</v>
      </c>
      <c r="N376" t="s">
        <v>60</v>
      </c>
      <c r="O376">
        <v>84</v>
      </c>
      <c r="P376" t="s">
        <v>122</v>
      </c>
      <c r="Q376" t="s">
        <v>34</v>
      </c>
      <c r="R376" t="s">
        <v>9305</v>
      </c>
      <c r="S376" t="s">
        <v>36</v>
      </c>
      <c r="T376">
        <v>1</v>
      </c>
      <c r="U376">
        <v>1</v>
      </c>
      <c r="V376" t="s">
        <v>37</v>
      </c>
      <c r="W376" t="s">
        <v>9307</v>
      </c>
      <c r="X376" t="s">
        <v>57</v>
      </c>
      <c r="Y376">
        <v>35</v>
      </c>
      <c r="Z376">
        <v>27</v>
      </c>
      <c r="AA376">
        <v>0</v>
      </c>
      <c r="AB376" t="s">
        <v>73</v>
      </c>
      <c r="AC376">
        <v>0</v>
      </c>
      <c r="AD376" t="s">
        <v>59</v>
      </c>
    </row>
    <row r="377" spans="1:30" x14ac:dyDescent="0.3">
      <c r="A377" t="s">
        <v>15883</v>
      </c>
      <c r="B377" t="s">
        <v>54</v>
      </c>
      <c r="C377">
        <v>482681</v>
      </c>
      <c r="D377">
        <v>1351.18</v>
      </c>
      <c r="E377" s="1">
        <v>44331</v>
      </c>
      <c r="F377" s="1">
        <v>45077</v>
      </c>
      <c r="G377" t="s">
        <v>40</v>
      </c>
      <c r="H377" t="s">
        <v>41</v>
      </c>
      <c r="I377" t="s">
        <v>15880</v>
      </c>
      <c r="J377">
        <v>746</v>
      </c>
      <c r="K377" t="s">
        <v>100</v>
      </c>
      <c r="L377">
        <v>0</v>
      </c>
      <c r="M377" t="s">
        <v>15881</v>
      </c>
      <c r="N377" t="s">
        <v>49</v>
      </c>
      <c r="O377">
        <v>75</v>
      </c>
      <c r="P377" t="s">
        <v>696</v>
      </c>
      <c r="Q377" t="s">
        <v>62</v>
      </c>
      <c r="R377" t="s">
        <v>15882</v>
      </c>
      <c r="S377" t="s">
        <v>36</v>
      </c>
      <c r="T377">
        <v>0</v>
      </c>
      <c r="U377">
        <v>1</v>
      </c>
      <c r="V377" t="s">
        <v>37</v>
      </c>
      <c r="W377" t="s">
        <v>15884</v>
      </c>
      <c r="X377" t="s">
        <v>44</v>
      </c>
      <c r="Y377">
        <v>13</v>
      </c>
      <c r="Z377">
        <v>95</v>
      </c>
      <c r="AA377">
        <v>1</v>
      </c>
      <c r="AB377" t="s">
        <v>58</v>
      </c>
      <c r="AC377">
        <v>1</v>
      </c>
      <c r="AD377" t="s">
        <v>46</v>
      </c>
    </row>
    <row r="378" spans="1:30" x14ac:dyDescent="0.3">
      <c r="A378" t="s">
        <v>8373</v>
      </c>
      <c r="B378" t="s">
        <v>70</v>
      </c>
      <c r="C378">
        <v>193038</v>
      </c>
      <c r="D378">
        <v>1237.43</v>
      </c>
      <c r="E378" s="1">
        <v>44579</v>
      </c>
      <c r="F378" s="1">
        <v>46240</v>
      </c>
      <c r="G378" t="s">
        <v>99</v>
      </c>
      <c r="H378" t="s">
        <v>55</v>
      </c>
      <c r="I378" t="s">
        <v>8368</v>
      </c>
      <c r="J378">
        <v>1661</v>
      </c>
      <c r="K378" t="s">
        <v>42</v>
      </c>
      <c r="L378">
        <v>0</v>
      </c>
      <c r="M378" t="s">
        <v>8369</v>
      </c>
      <c r="N378" t="s">
        <v>32</v>
      </c>
      <c r="O378">
        <v>43</v>
      </c>
      <c r="P378" t="s">
        <v>743</v>
      </c>
      <c r="Q378" t="s">
        <v>62</v>
      </c>
      <c r="R378" t="s">
        <v>8370</v>
      </c>
      <c r="S378" t="s">
        <v>89</v>
      </c>
      <c r="T378">
        <v>0</v>
      </c>
      <c r="U378">
        <v>0</v>
      </c>
      <c r="V378" t="s">
        <v>90</v>
      </c>
      <c r="W378" t="s">
        <v>8374</v>
      </c>
      <c r="X378" t="s">
        <v>44</v>
      </c>
      <c r="Y378">
        <v>1</v>
      </c>
      <c r="Z378">
        <v>10</v>
      </c>
      <c r="AA378">
        <v>0</v>
      </c>
      <c r="AB378" t="s">
        <v>73</v>
      </c>
      <c r="AC378">
        <v>0</v>
      </c>
      <c r="AD378" t="s">
        <v>46</v>
      </c>
    </row>
    <row r="379" spans="1:30" x14ac:dyDescent="0.3">
      <c r="A379" t="s">
        <v>18448</v>
      </c>
      <c r="B379" t="s">
        <v>70</v>
      </c>
      <c r="C379">
        <v>251495</v>
      </c>
      <c r="D379">
        <v>1368.92</v>
      </c>
      <c r="E379" s="1">
        <v>43933</v>
      </c>
      <c r="F379" s="1">
        <v>47032</v>
      </c>
      <c r="G379" t="s">
        <v>40</v>
      </c>
      <c r="H379" t="s">
        <v>80</v>
      </c>
      <c r="I379" t="s">
        <v>18445</v>
      </c>
      <c r="J379">
        <v>3099</v>
      </c>
      <c r="K379" t="s">
        <v>42</v>
      </c>
      <c r="L379">
        <v>1</v>
      </c>
      <c r="M379" t="s">
        <v>18446</v>
      </c>
      <c r="N379" t="s">
        <v>32</v>
      </c>
      <c r="O379">
        <v>53</v>
      </c>
      <c r="P379" t="s">
        <v>1886</v>
      </c>
      <c r="Q379" t="s">
        <v>51</v>
      </c>
      <c r="R379" t="s">
        <v>18447</v>
      </c>
      <c r="S379" t="s">
        <v>97</v>
      </c>
      <c r="T379">
        <v>0</v>
      </c>
      <c r="U379">
        <v>0</v>
      </c>
      <c r="V379" t="s">
        <v>37</v>
      </c>
      <c r="W379" t="s">
        <v>18449</v>
      </c>
      <c r="X379" t="s">
        <v>57</v>
      </c>
      <c r="Y379">
        <v>14</v>
      </c>
      <c r="Z379">
        <v>7</v>
      </c>
      <c r="AA379">
        <v>0</v>
      </c>
      <c r="AB379" t="s">
        <v>73</v>
      </c>
      <c r="AC379">
        <v>0</v>
      </c>
      <c r="AD379" t="s">
        <v>59</v>
      </c>
    </row>
    <row r="380" spans="1:30" x14ac:dyDescent="0.3">
      <c r="A380" t="s">
        <v>16026</v>
      </c>
      <c r="B380" t="s">
        <v>54</v>
      </c>
      <c r="C380">
        <v>47600</v>
      </c>
      <c r="D380">
        <v>1474.7</v>
      </c>
      <c r="E380" s="1">
        <v>42867</v>
      </c>
      <c r="F380" s="1">
        <v>45843</v>
      </c>
      <c r="G380" t="s">
        <v>99</v>
      </c>
      <c r="H380" t="s">
        <v>41</v>
      </c>
      <c r="I380" t="s">
        <v>16023</v>
      </c>
      <c r="J380">
        <v>2976</v>
      </c>
      <c r="K380" t="s">
        <v>42</v>
      </c>
      <c r="L380">
        <v>0</v>
      </c>
      <c r="M380" t="s">
        <v>16024</v>
      </c>
      <c r="N380" t="s">
        <v>32</v>
      </c>
      <c r="O380">
        <v>61</v>
      </c>
      <c r="P380" t="s">
        <v>2032</v>
      </c>
      <c r="Q380" t="s">
        <v>34</v>
      </c>
      <c r="R380" t="s">
        <v>16025</v>
      </c>
      <c r="S380" t="s">
        <v>36</v>
      </c>
      <c r="T380">
        <v>1</v>
      </c>
      <c r="U380">
        <v>1</v>
      </c>
      <c r="V380" t="s">
        <v>37</v>
      </c>
      <c r="W380" t="s">
        <v>16027</v>
      </c>
      <c r="X380" t="s">
        <v>44</v>
      </c>
      <c r="Y380">
        <v>15</v>
      </c>
      <c r="Z380">
        <v>98</v>
      </c>
      <c r="AA380">
        <v>1</v>
      </c>
      <c r="AB380" t="s">
        <v>58</v>
      </c>
      <c r="AC380">
        <v>1</v>
      </c>
      <c r="AD380" t="s">
        <v>46</v>
      </c>
    </row>
    <row r="381" spans="1:30" x14ac:dyDescent="0.3">
      <c r="A381" t="s">
        <v>10018</v>
      </c>
      <c r="B381" t="s">
        <v>118</v>
      </c>
      <c r="C381">
        <v>316937</v>
      </c>
      <c r="D381">
        <v>309.77999999999997</v>
      </c>
      <c r="E381" s="1">
        <v>45197</v>
      </c>
      <c r="F381" s="1">
        <v>48055</v>
      </c>
      <c r="G381" t="s">
        <v>99</v>
      </c>
      <c r="H381" t="s">
        <v>55</v>
      </c>
      <c r="I381" t="s">
        <v>10015</v>
      </c>
      <c r="J381">
        <v>2858</v>
      </c>
      <c r="K381" t="s">
        <v>42</v>
      </c>
      <c r="L381">
        <v>0</v>
      </c>
      <c r="M381" t="s">
        <v>10016</v>
      </c>
      <c r="N381" t="s">
        <v>49</v>
      </c>
      <c r="O381">
        <v>52</v>
      </c>
      <c r="P381" t="s">
        <v>304</v>
      </c>
      <c r="Q381" t="s">
        <v>51</v>
      </c>
      <c r="R381" t="s">
        <v>10017</v>
      </c>
      <c r="S381" t="s">
        <v>97</v>
      </c>
      <c r="T381">
        <v>0</v>
      </c>
      <c r="U381">
        <v>0</v>
      </c>
      <c r="V381" t="s">
        <v>37</v>
      </c>
      <c r="W381" t="s">
        <v>10019</v>
      </c>
      <c r="X381" t="s">
        <v>44</v>
      </c>
      <c r="Y381">
        <v>41</v>
      </c>
      <c r="Z381">
        <v>34</v>
      </c>
      <c r="AA381">
        <v>0</v>
      </c>
      <c r="AB381" t="s">
        <v>45</v>
      </c>
      <c r="AC381">
        <v>0</v>
      </c>
      <c r="AD381" t="s">
        <v>46</v>
      </c>
    </row>
    <row r="382" spans="1:30" x14ac:dyDescent="0.3">
      <c r="A382" t="s">
        <v>10779</v>
      </c>
      <c r="B382" t="s">
        <v>39</v>
      </c>
      <c r="C382">
        <v>367107</v>
      </c>
      <c r="D382">
        <v>1255.74</v>
      </c>
      <c r="E382" s="1">
        <v>44114</v>
      </c>
      <c r="F382" s="1">
        <v>44842</v>
      </c>
      <c r="G382" t="s">
        <v>99</v>
      </c>
      <c r="H382" t="s">
        <v>80</v>
      </c>
      <c r="I382" t="s">
        <v>10776</v>
      </c>
      <c r="J382">
        <v>728</v>
      </c>
      <c r="K382" t="s">
        <v>100</v>
      </c>
      <c r="L382">
        <v>1</v>
      </c>
      <c r="M382" t="s">
        <v>10777</v>
      </c>
      <c r="N382" t="s">
        <v>60</v>
      </c>
      <c r="O382">
        <v>45</v>
      </c>
      <c r="P382" t="s">
        <v>1215</v>
      </c>
      <c r="Q382" t="s">
        <v>87</v>
      </c>
      <c r="R382" t="s">
        <v>10778</v>
      </c>
      <c r="S382" t="s">
        <v>89</v>
      </c>
      <c r="T382">
        <v>0</v>
      </c>
      <c r="U382">
        <v>0</v>
      </c>
      <c r="V382" t="s">
        <v>90</v>
      </c>
      <c r="W382" t="s">
        <v>10780</v>
      </c>
      <c r="X382" t="s">
        <v>57</v>
      </c>
      <c r="Y382">
        <v>27</v>
      </c>
      <c r="Z382">
        <v>51</v>
      </c>
      <c r="AA382">
        <v>0</v>
      </c>
      <c r="AB382" t="s">
        <v>45</v>
      </c>
      <c r="AC382">
        <v>0</v>
      </c>
      <c r="AD382" t="s">
        <v>59</v>
      </c>
    </row>
    <row r="383" spans="1:30" x14ac:dyDescent="0.3">
      <c r="A383" t="s">
        <v>11930</v>
      </c>
      <c r="B383" t="s">
        <v>54</v>
      </c>
      <c r="C383">
        <v>335451</v>
      </c>
      <c r="D383">
        <v>596.42999999999995</v>
      </c>
      <c r="E383" s="1">
        <v>42143</v>
      </c>
      <c r="F383" s="1">
        <v>43552</v>
      </c>
      <c r="G383" t="s">
        <v>99</v>
      </c>
      <c r="H383" t="s">
        <v>80</v>
      </c>
      <c r="I383" t="s">
        <v>11927</v>
      </c>
      <c r="J383">
        <v>1409</v>
      </c>
      <c r="K383" t="s">
        <v>42</v>
      </c>
      <c r="L383">
        <v>1</v>
      </c>
      <c r="M383" t="s">
        <v>11928</v>
      </c>
      <c r="N383" t="s">
        <v>32</v>
      </c>
      <c r="O383">
        <v>67</v>
      </c>
      <c r="P383" t="s">
        <v>5137</v>
      </c>
      <c r="Q383" t="s">
        <v>62</v>
      </c>
      <c r="R383" t="s">
        <v>11929</v>
      </c>
      <c r="S383" t="s">
        <v>36</v>
      </c>
      <c r="T383">
        <v>0</v>
      </c>
      <c r="U383">
        <v>1</v>
      </c>
      <c r="V383" t="s">
        <v>37</v>
      </c>
      <c r="W383" t="s">
        <v>11931</v>
      </c>
      <c r="X383" t="s">
        <v>57</v>
      </c>
      <c r="Y383">
        <v>37</v>
      </c>
      <c r="Z383">
        <v>9</v>
      </c>
      <c r="AA383">
        <v>0</v>
      </c>
      <c r="AB383" t="s">
        <v>73</v>
      </c>
      <c r="AC383">
        <v>0</v>
      </c>
      <c r="AD383" t="s">
        <v>59</v>
      </c>
    </row>
    <row r="384" spans="1:30" x14ac:dyDescent="0.3">
      <c r="A384" t="s">
        <v>14361</v>
      </c>
      <c r="B384" t="s">
        <v>54</v>
      </c>
      <c r="C384">
        <v>29271</v>
      </c>
      <c r="D384">
        <v>1315.18</v>
      </c>
      <c r="E384" s="1">
        <v>42711</v>
      </c>
      <c r="F384" s="1">
        <v>45964</v>
      </c>
      <c r="G384" t="s">
        <v>103</v>
      </c>
      <c r="H384" t="s">
        <v>80</v>
      </c>
      <c r="I384" t="s">
        <v>14358</v>
      </c>
      <c r="J384">
        <v>3253</v>
      </c>
      <c r="K384" t="s">
        <v>42</v>
      </c>
      <c r="L384">
        <v>1</v>
      </c>
      <c r="M384" t="s">
        <v>14359</v>
      </c>
      <c r="N384" t="s">
        <v>49</v>
      </c>
      <c r="O384">
        <v>28</v>
      </c>
      <c r="P384" t="s">
        <v>8942</v>
      </c>
      <c r="Q384" t="s">
        <v>62</v>
      </c>
      <c r="R384" t="s">
        <v>14360</v>
      </c>
      <c r="S384" t="s">
        <v>109</v>
      </c>
      <c r="T384">
        <v>0</v>
      </c>
      <c r="U384">
        <v>0</v>
      </c>
      <c r="V384" t="s">
        <v>68</v>
      </c>
      <c r="W384" t="s">
        <v>14362</v>
      </c>
      <c r="X384" t="s">
        <v>57</v>
      </c>
      <c r="Y384">
        <v>3</v>
      </c>
      <c r="Z384">
        <v>46</v>
      </c>
      <c r="AA384">
        <v>0</v>
      </c>
      <c r="AB384" t="s">
        <v>45</v>
      </c>
      <c r="AC384">
        <v>0</v>
      </c>
      <c r="AD384" t="s">
        <v>59</v>
      </c>
    </row>
    <row r="385" spans="1:30" x14ac:dyDescent="0.3">
      <c r="A385" t="s">
        <v>11825</v>
      </c>
      <c r="B385" t="s">
        <v>118</v>
      </c>
      <c r="C385">
        <v>474504</v>
      </c>
      <c r="D385">
        <v>1646.76</v>
      </c>
      <c r="E385" s="1">
        <v>43732</v>
      </c>
      <c r="F385" s="1">
        <v>46363</v>
      </c>
      <c r="G385" t="s">
        <v>103</v>
      </c>
      <c r="H385" t="s">
        <v>41</v>
      </c>
      <c r="I385" t="s">
        <v>11822</v>
      </c>
      <c r="J385">
        <v>2631</v>
      </c>
      <c r="K385" t="s">
        <v>42</v>
      </c>
      <c r="L385">
        <v>0</v>
      </c>
      <c r="M385" t="s">
        <v>11823</v>
      </c>
      <c r="N385" t="s">
        <v>60</v>
      </c>
      <c r="O385">
        <v>46</v>
      </c>
      <c r="P385" t="s">
        <v>303</v>
      </c>
      <c r="Q385" t="s">
        <v>87</v>
      </c>
      <c r="R385" t="s">
        <v>11824</v>
      </c>
      <c r="S385" t="s">
        <v>97</v>
      </c>
      <c r="T385">
        <v>0</v>
      </c>
      <c r="U385">
        <v>0</v>
      </c>
      <c r="V385" t="s">
        <v>90</v>
      </c>
      <c r="W385" t="s">
        <v>11826</v>
      </c>
      <c r="X385" t="s">
        <v>72</v>
      </c>
      <c r="Y385">
        <v>46</v>
      </c>
      <c r="Z385">
        <v>1</v>
      </c>
      <c r="AA385">
        <v>0</v>
      </c>
      <c r="AB385" t="s">
        <v>73</v>
      </c>
      <c r="AC385">
        <v>0</v>
      </c>
      <c r="AD385" t="s">
        <v>74</v>
      </c>
    </row>
    <row r="386" spans="1:30" x14ac:dyDescent="0.3">
      <c r="A386" t="s">
        <v>13435</v>
      </c>
      <c r="B386" t="s">
        <v>70</v>
      </c>
      <c r="C386">
        <v>461130</v>
      </c>
      <c r="D386">
        <v>1336.96</v>
      </c>
      <c r="E386" s="1">
        <v>42661</v>
      </c>
      <c r="F386" s="1">
        <v>44814</v>
      </c>
      <c r="G386" t="s">
        <v>103</v>
      </c>
      <c r="H386" t="s">
        <v>55</v>
      </c>
      <c r="I386" t="s">
        <v>13432</v>
      </c>
      <c r="J386">
        <v>2153</v>
      </c>
      <c r="K386" t="s">
        <v>42</v>
      </c>
      <c r="L386">
        <v>0</v>
      </c>
      <c r="M386" t="s">
        <v>13433</v>
      </c>
      <c r="N386" t="s">
        <v>60</v>
      </c>
      <c r="O386">
        <v>27</v>
      </c>
      <c r="P386" t="s">
        <v>369</v>
      </c>
      <c r="Q386" t="s">
        <v>62</v>
      </c>
      <c r="R386" t="s">
        <v>13434</v>
      </c>
      <c r="S386" t="s">
        <v>109</v>
      </c>
      <c r="T386">
        <v>0</v>
      </c>
      <c r="U386">
        <v>0</v>
      </c>
      <c r="V386" t="s">
        <v>68</v>
      </c>
      <c r="W386" t="s">
        <v>13436</v>
      </c>
      <c r="X386" t="s">
        <v>72</v>
      </c>
      <c r="Y386">
        <v>36</v>
      </c>
      <c r="Z386">
        <v>72</v>
      </c>
      <c r="AA386">
        <v>1</v>
      </c>
      <c r="AB386" t="s">
        <v>58</v>
      </c>
      <c r="AC386">
        <v>1</v>
      </c>
      <c r="AD386" t="s">
        <v>74</v>
      </c>
    </row>
    <row r="387" spans="1:30" x14ac:dyDescent="0.3">
      <c r="A387" t="s">
        <v>18614</v>
      </c>
      <c r="B387" t="s">
        <v>118</v>
      </c>
      <c r="C387">
        <v>316634</v>
      </c>
      <c r="D387">
        <v>1414.53</v>
      </c>
      <c r="E387" s="1">
        <v>42724</v>
      </c>
      <c r="F387" s="1">
        <v>43091</v>
      </c>
      <c r="G387" t="s">
        <v>99</v>
      </c>
      <c r="H387" t="s">
        <v>80</v>
      </c>
      <c r="I387" t="s">
        <v>18611</v>
      </c>
      <c r="J387">
        <v>367</v>
      </c>
      <c r="K387" t="s">
        <v>100</v>
      </c>
      <c r="L387">
        <v>1</v>
      </c>
      <c r="M387" t="s">
        <v>18612</v>
      </c>
      <c r="N387" t="s">
        <v>60</v>
      </c>
      <c r="O387">
        <v>55</v>
      </c>
      <c r="P387" t="s">
        <v>336</v>
      </c>
      <c r="Q387" t="s">
        <v>34</v>
      </c>
      <c r="R387" t="s">
        <v>18613</v>
      </c>
      <c r="S387" t="s">
        <v>97</v>
      </c>
      <c r="T387">
        <v>1</v>
      </c>
      <c r="U387">
        <v>0</v>
      </c>
      <c r="V387" t="s">
        <v>37</v>
      </c>
      <c r="W387" t="s">
        <v>18615</v>
      </c>
      <c r="X387" t="s">
        <v>57</v>
      </c>
      <c r="Y387">
        <v>34</v>
      </c>
      <c r="Z387">
        <v>27</v>
      </c>
      <c r="AA387">
        <v>0</v>
      </c>
      <c r="AB387" t="s">
        <v>73</v>
      </c>
      <c r="AC387">
        <v>0</v>
      </c>
      <c r="AD387" t="s">
        <v>59</v>
      </c>
    </row>
    <row r="388" spans="1:30" x14ac:dyDescent="0.3">
      <c r="A388" t="s">
        <v>5377</v>
      </c>
      <c r="B388" t="s">
        <v>54</v>
      </c>
      <c r="C388">
        <v>441334</v>
      </c>
      <c r="D388">
        <v>1931.24</v>
      </c>
      <c r="E388" s="1">
        <v>43645</v>
      </c>
      <c r="F388" s="1">
        <v>47069</v>
      </c>
      <c r="G388" t="s">
        <v>40</v>
      </c>
      <c r="H388" t="s">
        <v>55</v>
      </c>
      <c r="I388" t="s">
        <v>5374</v>
      </c>
      <c r="J388">
        <v>3424</v>
      </c>
      <c r="K388" t="s">
        <v>42</v>
      </c>
      <c r="L388">
        <v>0</v>
      </c>
      <c r="M388" t="s">
        <v>5375</v>
      </c>
      <c r="N388" t="s">
        <v>32</v>
      </c>
      <c r="O388">
        <v>36</v>
      </c>
      <c r="P388" t="s">
        <v>1859</v>
      </c>
      <c r="Q388" t="s">
        <v>34</v>
      </c>
      <c r="R388" t="s">
        <v>5376</v>
      </c>
      <c r="S388" t="s">
        <v>89</v>
      </c>
      <c r="T388">
        <v>1</v>
      </c>
      <c r="U388">
        <v>0</v>
      </c>
      <c r="V388" t="s">
        <v>90</v>
      </c>
      <c r="W388" t="s">
        <v>5378</v>
      </c>
      <c r="X388" t="s">
        <v>44</v>
      </c>
      <c r="Y388">
        <v>37</v>
      </c>
      <c r="Z388">
        <v>20</v>
      </c>
      <c r="AA388">
        <v>0</v>
      </c>
      <c r="AB388" t="s">
        <v>73</v>
      </c>
      <c r="AC388">
        <v>0</v>
      </c>
      <c r="AD388" t="s">
        <v>46</v>
      </c>
    </row>
    <row r="389" spans="1:30" x14ac:dyDescent="0.3">
      <c r="A389" t="s">
        <v>509</v>
      </c>
      <c r="B389" t="s">
        <v>54</v>
      </c>
      <c r="C389">
        <v>270393</v>
      </c>
      <c r="D389">
        <v>263.64999999999998</v>
      </c>
      <c r="E389" s="1">
        <v>43455</v>
      </c>
      <c r="F389" s="1">
        <v>44277</v>
      </c>
      <c r="G389" t="s">
        <v>99</v>
      </c>
      <c r="H389" t="s">
        <v>80</v>
      </c>
      <c r="I389" t="s">
        <v>506</v>
      </c>
      <c r="J389">
        <v>822</v>
      </c>
      <c r="K389" t="s">
        <v>100</v>
      </c>
      <c r="L389">
        <v>1</v>
      </c>
      <c r="M389" t="s">
        <v>507</v>
      </c>
      <c r="N389" t="s">
        <v>49</v>
      </c>
      <c r="O389">
        <v>75</v>
      </c>
      <c r="P389" t="s">
        <v>274</v>
      </c>
      <c r="Q389" t="s">
        <v>34</v>
      </c>
      <c r="R389" t="s">
        <v>508</v>
      </c>
      <c r="S389" t="s">
        <v>36</v>
      </c>
      <c r="T389">
        <v>1</v>
      </c>
      <c r="U389">
        <v>1</v>
      </c>
      <c r="V389" t="s">
        <v>37</v>
      </c>
      <c r="W389" t="s">
        <v>510</v>
      </c>
      <c r="X389" t="s">
        <v>57</v>
      </c>
      <c r="Y389">
        <v>22</v>
      </c>
      <c r="Z389">
        <v>72</v>
      </c>
      <c r="AA389">
        <v>1</v>
      </c>
      <c r="AB389" t="s">
        <v>58</v>
      </c>
      <c r="AC389">
        <v>1</v>
      </c>
      <c r="AD389" t="s">
        <v>59</v>
      </c>
    </row>
    <row r="390" spans="1:30" x14ac:dyDescent="0.3">
      <c r="A390" t="s">
        <v>1249</v>
      </c>
      <c r="B390" t="s">
        <v>54</v>
      </c>
      <c r="C390">
        <v>331058</v>
      </c>
      <c r="D390">
        <v>171.06</v>
      </c>
      <c r="E390" s="1">
        <v>44362</v>
      </c>
      <c r="F390" s="1">
        <v>45264</v>
      </c>
      <c r="G390" t="s">
        <v>40</v>
      </c>
      <c r="H390" t="s">
        <v>80</v>
      </c>
      <c r="I390" t="s">
        <v>1245</v>
      </c>
      <c r="J390">
        <v>902</v>
      </c>
      <c r="K390" t="s">
        <v>100</v>
      </c>
      <c r="L390">
        <v>1</v>
      </c>
      <c r="M390" t="s">
        <v>1246</v>
      </c>
      <c r="N390" t="s">
        <v>32</v>
      </c>
      <c r="O390">
        <v>52</v>
      </c>
      <c r="P390" t="s">
        <v>1247</v>
      </c>
      <c r="Q390" t="s">
        <v>34</v>
      </c>
      <c r="R390" t="s">
        <v>1248</v>
      </c>
      <c r="S390" t="s">
        <v>97</v>
      </c>
      <c r="T390">
        <v>1</v>
      </c>
      <c r="U390">
        <v>0</v>
      </c>
      <c r="V390" t="s">
        <v>37</v>
      </c>
      <c r="W390" t="s">
        <v>1250</v>
      </c>
      <c r="X390" t="s">
        <v>44</v>
      </c>
      <c r="Y390">
        <v>41</v>
      </c>
      <c r="Z390">
        <v>65</v>
      </c>
      <c r="AA390">
        <v>0</v>
      </c>
      <c r="AB390" t="s">
        <v>58</v>
      </c>
      <c r="AC390">
        <v>0</v>
      </c>
      <c r="AD390" t="s">
        <v>46</v>
      </c>
    </row>
    <row r="391" spans="1:30" x14ac:dyDescent="0.3">
      <c r="A391" t="s">
        <v>1348</v>
      </c>
      <c r="B391" t="s">
        <v>118</v>
      </c>
      <c r="C391">
        <v>361733</v>
      </c>
      <c r="D391">
        <v>1635.92</v>
      </c>
      <c r="E391" s="1">
        <v>44916</v>
      </c>
      <c r="F391" s="1">
        <v>46316</v>
      </c>
      <c r="G391" t="s">
        <v>99</v>
      </c>
      <c r="H391" t="s">
        <v>41</v>
      </c>
      <c r="I391" t="s">
        <v>1344</v>
      </c>
      <c r="J391">
        <v>1400</v>
      </c>
      <c r="K391" t="s">
        <v>42</v>
      </c>
      <c r="L391">
        <v>0</v>
      </c>
      <c r="M391" t="s">
        <v>1345</v>
      </c>
      <c r="N391" t="s">
        <v>60</v>
      </c>
      <c r="O391">
        <v>28</v>
      </c>
      <c r="P391" t="s">
        <v>1346</v>
      </c>
      <c r="Q391" t="s">
        <v>34</v>
      </c>
      <c r="R391" t="s">
        <v>1347</v>
      </c>
      <c r="S391" t="s">
        <v>109</v>
      </c>
      <c r="T391">
        <v>1</v>
      </c>
      <c r="U391">
        <v>0</v>
      </c>
      <c r="V391" t="s">
        <v>68</v>
      </c>
      <c r="W391" t="s">
        <v>1349</v>
      </c>
      <c r="X391" t="s">
        <v>44</v>
      </c>
      <c r="Y391">
        <v>29</v>
      </c>
      <c r="Z391">
        <v>7</v>
      </c>
      <c r="AA391">
        <v>0</v>
      </c>
      <c r="AB391" t="s">
        <v>73</v>
      </c>
      <c r="AC391">
        <v>0</v>
      </c>
      <c r="AD391" t="s">
        <v>46</v>
      </c>
    </row>
    <row r="392" spans="1:30" x14ac:dyDescent="0.3">
      <c r="A392" t="s">
        <v>16417</v>
      </c>
      <c r="B392" t="s">
        <v>54</v>
      </c>
      <c r="C392">
        <v>196164</v>
      </c>
      <c r="D392">
        <v>226.69</v>
      </c>
      <c r="E392" s="1">
        <v>42926</v>
      </c>
      <c r="F392" s="1">
        <v>44932</v>
      </c>
      <c r="G392" t="s">
        <v>103</v>
      </c>
      <c r="H392" t="s">
        <v>41</v>
      </c>
      <c r="I392" t="s">
        <v>16414</v>
      </c>
      <c r="J392">
        <v>2006</v>
      </c>
      <c r="K392" t="s">
        <v>42</v>
      </c>
      <c r="L392">
        <v>0</v>
      </c>
      <c r="M392" t="s">
        <v>16415</v>
      </c>
      <c r="N392" t="s">
        <v>49</v>
      </c>
      <c r="O392">
        <v>27</v>
      </c>
      <c r="P392" t="s">
        <v>372</v>
      </c>
      <c r="Q392" t="s">
        <v>87</v>
      </c>
      <c r="R392" t="s">
        <v>16416</v>
      </c>
      <c r="S392" t="s">
        <v>109</v>
      </c>
      <c r="T392">
        <v>0</v>
      </c>
      <c r="U392">
        <v>0</v>
      </c>
      <c r="V392" t="s">
        <v>68</v>
      </c>
      <c r="W392" t="s">
        <v>16418</v>
      </c>
      <c r="X392" t="s">
        <v>57</v>
      </c>
      <c r="Y392">
        <v>9</v>
      </c>
      <c r="Z392">
        <v>3</v>
      </c>
      <c r="AA392">
        <v>0</v>
      </c>
      <c r="AB392" t="s">
        <v>73</v>
      </c>
      <c r="AC392">
        <v>0</v>
      </c>
      <c r="AD392" t="s">
        <v>59</v>
      </c>
    </row>
    <row r="393" spans="1:30" x14ac:dyDescent="0.3">
      <c r="A393" t="s">
        <v>13724</v>
      </c>
      <c r="B393" t="s">
        <v>70</v>
      </c>
      <c r="C393">
        <v>224111</v>
      </c>
      <c r="D393">
        <v>1466.18</v>
      </c>
      <c r="E393" s="1">
        <v>45432</v>
      </c>
      <c r="F393" s="1">
        <v>47168</v>
      </c>
      <c r="G393" t="s">
        <v>103</v>
      </c>
      <c r="H393" t="s">
        <v>41</v>
      </c>
      <c r="I393" t="s">
        <v>13721</v>
      </c>
      <c r="J393">
        <v>1736</v>
      </c>
      <c r="K393" t="s">
        <v>42</v>
      </c>
      <c r="L393">
        <v>0</v>
      </c>
      <c r="M393" t="s">
        <v>13722</v>
      </c>
      <c r="N393" t="s">
        <v>32</v>
      </c>
      <c r="O393">
        <v>26</v>
      </c>
      <c r="P393" t="s">
        <v>1321</v>
      </c>
      <c r="Q393" t="s">
        <v>87</v>
      </c>
      <c r="R393" t="s">
        <v>13723</v>
      </c>
      <c r="S393" t="s">
        <v>109</v>
      </c>
      <c r="T393">
        <v>0</v>
      </c>
      <c r="U393">
        <v>0</v>
      </c>
      <c r="V393" t="s">
        <v>68</v>
      </c>
      <c r="W393" t="s">
        <v>13725</v>
      </c>
      <c r="X393" t="s">
        <v>44</v>
      </c>
      <c r="Y393">
        <v>17</v>
      </c>
      <c r="Z393">
        <v>37</v>
      </c>
      <c r="AA393">
        <v>0</v>
      </c>
      <c r="AB393" t="s">
        <v>45</v>
      </c>
      <c r="AC393">
        <v>0</v>
      </c>
      <c r="AD393" t="s">
        <v>46</v>
      </c>
    </row>
    <row r="394" spans="1:30" x14ac:dyDescent="0.3">
      <c r="A394" t="s">
        <v>16228</v>
      </c>
      <c r="B394" t="s">
        <v>39</v>
      </c>
      <c r="C394">
        <v>422709</v>
      </c>
      <c r="D394">
        <v>1612.89</v>
      </c>
      <c r="E394" s="1">
        <v>43491</v>
      </c>
      <c r="F394" s="1">
        <v>44057</v>
      </c>
      <c r="G394" t="s">
        <v>40</v>
      </c>
      <c r="H394" t="s">
        <v>55</v>
      </c>
      <c r="I394" t="s">
        <v>16225</v>
      </c>
      <c r="J394">
        <v>566</v>
      </c>
      <c r="K394" t="s">
        <v>100</v>
      </c>
      <c r="L394">
        <v>0</v>
      </c>
      <c r="M394" t="s">
        <v>16226</v>
      </c>
      <c r="N394" t="s">
        <v>32</v>
      </c>
      <c r="O394">
        <v>73</v>
      </c>
      <c r="P394" t="s">
        <v>7843</v>
      </c>
      <c r="Q394" t="s">
        <v>62</v>
      </c>
      <c r="R394" t="s">
        <v>16227</v>
      </c>
      <c r="S394" t="s">
        <v>36</v>
      </c>
      <c r="T394">
        <v>0</v>
      </c>
      <c r="U394">
        <v>1</v>
      </c>
      <c r="V394" t="s">
        <v>37</v>
      </c>
      <c r="W394" t="s">
        <v>16229</v>
      </c>
      <c r="X394" t="s">
        <v>72</v>
      </c>
      <c r="Y394">
        <v>50</v>
      </c>
      <c r="Z394">
        <v>27</v>
      </c>
      <c r="AA394">
        <v>0</v>
      </c>
      <c r="AB394" t="s">
        <v>73</v>
      </c>
      <c r="AC394">
        <v>0</v>
      </c>
      <c r="AD394" t="s">
        <v>74</v>
      </c>
    </row>
    <row r="395" spans="1:30" x14ac:dyDescent="0.3">
      <c r="A395" t="s">
        <v>18134</v>
      </c>
      <c r="B395" t="s">
        <v>39</v>
      </c>
      <c r="C395">
        <v>212060</v>
      </c>
      <c r="D395">
        <v>326.08</v>
      </c>
      <c r="E395" s="1">
        <v>42086</v>
      </c>
      <c r="F395" s="1">
        <v>42578</v>
      </c>
      <c r="G395" t="s">
        <v>40</v>
      </c>
      <c r="H395" t="s">
        <v>80</v>
      </c>
      <c r="I395" t="s">
        <v>18131</v>
      </c>
      <c r="J395">
        <v>492</v>
      </c>
      <c r="K395" t="s">
        <v>100</v>
      </c>
      <c r="L395">
        <v>1</v>
      </c>
      <c r="M395" t="s">
        <v>18132</v>
      </c>
      <c r="N395" t="s">
        <v>32</v>
      </c>
      <c r="O395">
        <v>19</v>
      </c>
      <c r="P395" t="s">
        <v>2071</v>
      </c>
      <c r="Q395" t="s">
        <v>34</v>
      </c>
      <c r="R395" t="s">
        <v>18133</v>
      </c>
      <c r="S395" t="s">
        <v>67</v>
      </c>
      <c r="T395">
        <v>1</v>
      </c>
      <c r="U395">
        <v>0</v>
      </c>
      <c r="V395" t="s">
        <v>68</v>
      </c>
      <c r="W395" t="s">
        <v>18135</v>
      </c>
      <c r="X395" t="s">
        <v>57</v>
      </c>
      <c r="Y395">
        <v>19</v>
      </c>
      <c r="Z395">
        <v>19</v>
      </c>
      <c r="AA395">
        <v>0</v>
      </c>
      <c r="AB395" t="s">
        <v>73</v>
      </c>
      <c r="AC395">
        <v>0</v>
      </c>
      <c r="AD395" t="s">
        <v>59</v>
      </c>
    </row>
    <row r="396" spans="1:30" x14ac:dyDescent="0.3">
      <c r="A396" t="s">
        <v>16309</v>
      </c>
      <c r="B396" t="s">
        <v>70</v>
      </c>
      <c r="C396">
        <v>220113</v>
      </c>
      <c r="D396">
        <v>566.75</v>
      </c>
      <c r="E396" s="1">
        <v>44858</v>
      </c>
      <c r="F396" s="1">
        <v>47337</v>
      </c>
      <c r="G396" t="s">
        <v>99</v>
      </c>
      <c r="H396" t="s">
        <v>41</v>
      </c>
      <c r="I396" t="s">
        <v>16306</v>
      </c>
      <c r="J396">
        <v>2479</v>
      </c>
      <c r="K396" t="s">
        <v>42</v>
      </c>
      <c r="L396">
        <v>0</v>
      </c>
      <c r="M396" t="s">
        <v>16307</v>
      </c>
      <c r="N396" t="s">
        <v>60</v>
      </c>
      <c r="O396">
        <v>20</v>
      </c>
      <c r="P396" t="s">
        <v>4756</v>
      </c>
      <c r="Q396" t="s">
        <v>87</v>
      </c>
      <c r="R396" t="s">
        <v>16308</v>
      </c>
      <c r="S396" t="s">
        <v>67</v>
      </c>
      <c r="T396">
        <v>0</v>
      </c>
      <c r="U396">
        <v>0</v>
      </c>
      <c r="V396" t="s">
        <v>68</v>
      </c>
      <c r="W396" t="s">
        <v>16310</v>
      </c>
      <c r="X396" t="s">
        <v>57</v>
      </c>
      <c r="Y396">
        <v>40</v>
      </c>
      <c r="Z396">
        <v>9</v>
      </c>
      <c r="AA396">
        <v>0</v>
      </c>
      <c r="AB396" t="s">
        <v>73</v>
      </c>
      <c r="AC396">
        <v>0</v>
      </c>
      <c r="AD396" t="s">
        <v>59</v>
      </c>
    </row>
    <row r="397" spans="1:30" x14ac:dyDescent="0.3">
      <c r="A397" t="s">
        <v>18395</v>
      </c>
      <c r="B397" t="s">
        <v>118</v>
      </c>
      <c r="C397">
        <v>180738</v>
      </c>
      <c r="D397">
        <v>1277.45</v>
      </c>
      <c r="E397" s="1">
        <v>42538</v>
      </c>
      <c r="F397" s="1">
        <v>43774</v>
      </c>
      <c r="G397" t="s">
        <v>99</v>
      </c>
      <c r="H397" t="s">
        <v>55</v>
      </c>
      <c r="I397" t="s">
        <v>18392</v>
      </c>
      <c r="J397">
        <v>1236</v>
      </c>
      <c r="K397" t="s">
        <v>42</v>
      </c>
      <c r="L397">
        <v>0</v>
      </c>
      <c r="M397" t="s">
        <v>18393</v>
      </c>
      <c r="N397" t="s">
        <v>49</v>
      </c>
      <c r="O397">
        <v>81</v>
      </c>
      <c r="P397" t="s">
        <v>1292</v>
      </c>
      <c r="Q397" t="s">
        <v>51</v>
      </c>
      <c r="R397" t="s">
        <v>18394</v>
      </c>
      <c r="S397" t="s">
        <v>36</v>
      </c>
      <c r="T397">
        <v>0</v>
      </c>
      <c r="U397">
        <v>1</v>
      </c>
      <c r="V397" t="s">
        <v>37</v>
      </c>
      <c r="W397" t="s">
        <v>18396</v>
      </c>
      <c r="X397" t="s">
        <v>44</v>
      </c>
      <c r="Y397">
        <v>35</v>
      </c>
      <c r="Z397">
        <v>84</v>
      </c>
      <c r="AA397">
        <v>1</v>
      </c>
      <c r="AB397" t="s">
        <v>58</v>
      </c>
      <c r="AC397">
        <v>1</v>
      </c>
      <c r="AD397" t="s">
        <v>46</v>
      </c>
    </row>
    <row r="398" spans="1:30" x14ac:dyDescent="0.3">
      <c r="A398" t="s">
        <v>17438</v>
      </c>
      <c r="B398" t="s">
        <v>39</v>
      </c>
      <c r="C398">
        <v>247797</v>
      </c>
      <c r="D398">
        <v>976.44</v>
      </c>
      <c r="E398" s="1">
        <v>44656</v>
      </c>
      <c r="F398" s="1">
        <v>46698</v>
      </c>
      <c r="G398" t="s">
        <v>99</v>
      </c>
      <c r="H398" t="s">
        <v>55</v>
      </c>
      <c r="I398" t="s">
        <v>17435</v>
      </c>
      <c r="J398">
        <v>2042</v>
      </c>
      <c r="K398" t="s">
        <v>42</v>
      </c>
      <c r="L398">
        <v>0</v>
      </c>
      <c r="M398" t="s">
        <v>17436</v>
      </c>
      <c r="N398" t="s">
        <v>49</v>
      </c>
      <c r="O398">
        <v>73</v>
      </c>
      <c r="P398" t="s">
        <v>7979</v>
      </c>
      <c r="Q398" t="s">
        <v>51</v>
      </c>
      <c r="R398" t="s">
        <v>17437</v>
      </c>
      <c r="S398" t="s">
        <v>36</v>
      </c>
      <c r="T398">
        <v>0</v>
      </c>
      <c r="U398">
        <v>1</v>
      </c>
      <c r="V398" t="s">
        <v>37</v>
      </c>
      <c r="W398" t="s">
        <v>17439</v>
      </c>
      <c r="X398" t="s">
        <v>57</v>
      </c>
      <c r="Y398">
        <v>50</v>
      </c>
      <c r="Z398">
        <v>33</v>
      </c>
      <c r="AA398">
        <v>0</v>
      </c>
      <c r="AB398" t="s">
        <v>45</v>
      </c>
      <c r="AC398">
        <v>0</v>
      </c>
      <c r="AD398" t="s">
        <v>59</v>
      </c>
    </row>
    <row r="399" spans="1:30" x14ac:dyDescent="0.3">
      <c r="A399" t="s">
        <v>10628</v>
      </c>
      <c r="B399" t="s">
        <v>118</v>
      </c>
      <c r="C399">
        <v>89320</v>
      </c>
      <c r="D399">
        <v>1881.82</v>
      </c>
      <c r="E399" s="1">
        <v>43301</v>
      </c>
      <c r="F399" s="1">
        <v>45194</v>
      </c>
      <c r="G399" t="s">
        <v>103</v>
      </c>
      <c r="H399" t="s">
        <v>80</v>
      </c>
      <c r="I399" t="s">
        <v>10625</v>
      </c>
      <c r="J399">
        <v>1893</v>
      </c>
      <c r="K399" t="s">
        <v>42</v>
      </c>
      <c r="L399">
        <v>1</v>
      </c>
      <c r="M399" t="s">
        <v>10626</v>
      </c>
      <c r="N399" t="s">
        <v>32</v>
      </c>
      <c r="O399">
        <v>44</v>
      </c>
      <c r="P399" t="s">
        <v>1269</v>
      </c>
      <c r="Q399" t="s">
        <v>62</v>
      </c>
      <c r="R399" t="s">
        <v>10627</v>
      </c>
      <c r="S399" t="s">
        <v>89</v>
      </c>
      <c r="T399">
        <v>0</v>
      </c>
      <c r="U399">
        <v>0</v>
      </c>
      <c r="V399" t="s">
        <v>90</v>
      </c>
      <c r="W399" t="s">
        <v>10629</v>
      </c>
      <c r="X399" t="s">
        <v>44</v>
      </c>
      <c r="Y399">
        <v>22</v>
      </c>
      <c r="Z399">
        <v>81</v>
      </c>
      <c r="AA399">
        <v>1</v>
      </c>
      <c r="AB399" t="s">
        <v>58</v>
      </c>
      <c r="AC399">
        <v>1</v>
      </c>
      <c r="AD399" t="s">
        <v>46</v>
      </c>
    </row>
    <row r="400" spans="1:30" x14ac:dyDescent="0.3">
      <c r="A400" t="s">
        <v>8764</v>
      </c>
      <c r="B400" t="s">
        <v>118</v>
      </c>
      <c r="C400">
        <v>345245</v>
      </c>
      <c r="D400">
        <v>249.7</v>
      </c>
      <c r="E400" s="1">
        <v>45214</v>
      </c>
      <c r="F400" s="1">
        <v>46778</v>
      </c>
      <c r="G400" t="s">
        <v>99</v>
      </c>
      <c r="H400" t="s">
        <v>55</v>
      </c>
      <c r="I400" t="s">
        <v>8761</v>
      </c>
      <c r="J400">
        <v>1564</v>
      </c>
      <c r="K400" t="s">
        <v>42</v>
      </c>
      <c r="L400">
        <v>0</v>
      </c>
      <c r="M400" t="s">
        <v>8762</v>
      </c>
      <c r="N400" t="s">
        <v>60</v>
      </c>
      <c r="O400">
        <v>80</v>
      </c>
      <c r="P400" t="s">
        <v>1142</v>
      </c>
      <c r="Q400" t="s">
        <v>87</v>
      </c>
      <c r="R400" t="s">
        <v>8763</v>
      </c>
      <c r="S400" t="s">
        <v>36</v>
      </c>
      <c r="T400">
        <v>0</v>
      </c>
      <c r="U400">
        <v>1</v>
      </c>
      <c r="V400" t="s">
        <v>37</v>
      </c>
      <c r="W400" t="s">
        <v>8765</v>
      </c>
      <c r="X400" t="s">
        <v>44</v>
      </c>
      <c r="Y400">
        <v>6</v>
      </c>
      <c r="Z400">
        <v>29</v>
      </c>
      <c r="AA400">
        <v>0</v>
      </c>
      <c r="AB400" t="s">
        <v>73</v>
      </c>
      <c r="AC400">
        <v>0</v>
      </c>
      <c r="AD400" t="s">
        <v>46</v>
      </c>
    </row>
    <row r="401" spans="1:30" x14ac:dyDescent="0.3">
      <c r="A401" t="s">
        <v>15469</v>
      </c>
      <c r="B401" t="s">
        <v>39</v>
      </c>
      <c r="C401">
        <v>401963</v>
      </c>
      <c r="D401">
        <v>510.39</v>
      </c>
      <c r="E401" s="1">
        <v>43996</v>
      </c>
      <c r="F401" s="1">
        <v>47638</v>
      </c>
      <c r="G401" t="s">
        <v>40</v>
      </c>
      <c r="H401" t="s">
        <v>55</v>
      </c>
      <c r="I401" t="s">
        <v>15466</v>
      </c>
      <c r="J401">
        <v>3642</v>
      </c>
      <c r="K401" t="s">
        <v>42</v>
      </c>
      <c r="L401">
        <v>0</v>
      </c>
      <c r="M401" t="s">
        <v>15467</v>
      </c>
      <c r="N401" t="s">
        <v>32</v>
      </c>
      <c r="O401">
        <v>83</v>
      </c>
      <c r="P401" t="s">
        <v>1961</v>
      </c>
      <c r="Q401" t="s">
        <v>51</v>
      </c>
      <c r="R401" t="s">
        <v>15468</v>
      </c>
      <c r="S401" t="s">
        <v>36</v>
      </c>
      <c r="T401">
        <v>0</v>
      </c>
      <c r="U401">
        <v>1</v>
      </c>
      <c r="V401" t="s">
        <v>37</v>
      </c>
      <c r="W401" t="s">
        <v>15470</v>
      </c>
      <c r="X401" t="s">
        <v>44</v>
      </c>
      <c r="Y401">
        <v>36</v>
      </c>
      <c r="Z401">
        <v>56</v>
      </c>
      <c r="AA401">
        <v>0</v>
      </c>
      <c r="AB401" t="s">
        <v>45</v>
      </c>
      <c r="AC401">
        <v>0</v>
      </c>
      <c r="AD401" t="s">
        <v>46</v>
      </c>
    </row>
    <row r="402" spans="1:30" x14ac:dyDescent="0.3">
      <c r="A402" t="s">
        <v>17611</v>
      </c>
      <c r="B402" t="s">
        <v>118</v>
      </c>
      <c r="C402">
        <v>103772</v>
      </c>
      <c r="D402">
        <v>565.86</v>
      </c>
      <c r="E402" s="1">
        <v>43477</v>
      </c>
      <c r="F402" s="1">
        <v>45783</v>
      </c>
      <c r="G402" t="s">
        <v>40</v>
      </c>
      <c r="H402" t="s">
        <v>41</v>
      </c>
      <c r="I402" t="s">
        <v>17608</v>
      </c>
      <c r="J402">
        <v>2306</v>
      </c>
      <c r="K402" t="s">
        <v>42</v>
      </c>
      <c r="L402">
        <v>0</v>
      </c>
      <c r="M402" t="s">
        <v>17609</v>
      </c>
      <c r="N402" t="s">
        <v>49</v>
      </c>
      <c r="O402">
        <v>42</v>
      </c>
      <c r="P402" t="s">
        <v>3251</v>
      </c>
      <c r="Q402" t="s">
        <v>51</v>
      </c>
      <c r="R402" t="s">
        <v>17610</v>
      </c>
      <c r="S402" t="s">
        <v>89</v>
      </c>
      <c r="T402">
        <v>0</v>
      </c>
      <c r="U402">
        <v>0</v>
      </c>
      <c r="V402" t="s">
        <v>90</v>
      </c>
      <c r="W402" t="s">
        <v>17612</v>
      </c>
      <c r="X402" t="s">
        <v>44</v>
      </c>
      <c r="Y402">
        <v>28</v>
      </c>
      <c r="Z402">
        <v>41</v>
      </c>
      <c r="AA402">
        <v>0</v>
      </c>
      <c r="AB402" t="s">
        <v>45</v>
      </c>
      <c r="AC402">
        <v>0</v>
      </c>
      <c r="AD402" t="s">
        <v>46</v>
      </c>
    </row>
    <row r="403" spans="1:30" x14ac:dyDescent="0.3">
      <c r="A403" t="s">
        <v>12549</v>
      </c>
      <c r="B403" t="s">
        <v>118</v>
      </c>
      <c r="C403">
        <v>130749</v>
      </c>
      <c r="D403">
        <v>539.27</v>
      </c>
      <c r="E403" s="1">
        <v>42797</v>
      </c>
      <c r="F403" s="1">
        <v>43594</v>
      </c>
      <c r="G403" t="s">
        <v>103</v>
      </c>
      <c r="H403" t="s">
        <v>41</v>
      </c>
      <c r="I403" t="s">
        <v>12544</v>
      </c>
      <c r="J403">
        <v>797</v>
      </c>
      <c r="K403" t="s">
        <v>100</v>
      </c>
      <c r="L403">
        <v>0</v>
      </c>
      <c r="M403" t="s">
        <v>12545</v>
      </c>
      <c r="N403" t="s">
        <v>49</v>
      </c>
      <c r="O403">
        <v>73</v>
      </c>
      <c r="P403" t="s">
        <v>4326</v>
      </c>
      <c r="Q403" t="s">
        <v>34</v>
      </c>
      <c r="R403" t="s">
        <v>12546</v>
      </c>
      <c r="S403" t="s">
        <v>36</v>
      </c>
      <c r="T403">
        <v>1</v>
      </c>
      <c r="U403">
        <v>1</v>
      </c>
      <c r="V403" t="s">
        <v>37</v>
      </c>
      <c r="W403" t="s">
        <v>12550</v>
      </c>
      <c r="X403" t="s">
        <v>72</v>
      </c>
      <c r="Y403">
        <v>27</v>
      </c>
      <c r="Z403">
        <v>90</v>
      </c>
      <c r="AA403">
        <v>1</v>
      </c>
      <c r="AB403" t="s">
        <v>58</v>
      </c>
      <c r="AC403">
        <v>1</v>
      </c>
      <c r="AD403" t="s">
        <v>74</v>
      </c>
    </row>
    <row r="404" spans="1:30" x14ac:dyDescent="0.3">
      <c r="A404" t="s">
        <v>11568</v>
      </c>
      <c r="B404" t="s">
        <v>54</v>
      </c>
      <c r="C404">
        <v>373098</v>
      </c>
      <c r="D404">
        <v>1116.45</v>
      </c>
      <c r="E404" s="1">
        <v>43642</v>
      </c>
      <c r="F404" s="1">
        <v>46278</v>
      </c>
      <c r="G404" t="s">
        <v>40</v>
      </c>
      <c r="H404" t="s">
        <v>41</v>
      </c>
      <c r="I404" t="s">
        <v>11565</v>
      </c>
      <c r="J404">
        <v>2636</v>
      </c>
      <c r="K404" t="s">
        <v>42</v>
      </c>
      <c r="L404">
        <v>0</v>
      </c>
      <c r="M404" t="s">
        <v>11566</v>
      </c>
      <c r="N404" t="s">
        <v>60</v>
      </c>
      <c r="O404">
        <v>71</v>
      </c>
      <c r="P404" t="s">
        <v>426</v>
      </c>
      <c r="Q404" t="s">
        <v>34</v>
      </c>
      <c r="R404" t="s">
        <v>11567</v>
      </c>
      <c r="S404" t="s">
        <v>36</v>
      </c>
      <c r="T404">
        <v>1</v>
      </c>
      <c r="U404">
        <v>1</v>
      </c>
      <c r="V404" t="s">
        <v>37</v>
      </c>
      <c r="W404" t="s">
        <v>11569</v>
      </c>
      <c r="X404" t="s">
        <v>57</v>
      </c>
      <c r="Y404">
        <v>25</v>
      </c>
      <c r="Z404">
        <v>67</v>
      </c>
      <c r="AA404">
        <v>0</v>
      </c>
      <c r="AB404" t="s">
        <v>58</v>
      </c>
      <c r="AC404">
        <v>0</v>
      </c>
      <c r="AD404" t="s">
        <v>59</v>
      </c>
    </row>
    <row r="405" spans="1:30" x14ac:dyDescent="0.3">
      <c r="A405" t="s">
        <v>7583</v>
      </c>
      <c r="B405" t="s">
        <v>70</v>
      </c>
      <c r="C405">
        <v>20749</v>
      </c>
      <c r="D405">
        <v>526.53</v>
      </c>
      <c r="E405" s="1">
        <v>43725</v>
      </c>
      <c r="F405" s="1">
        <v>46601</v>
      </c>
      <c r="G405" t="s">
        <v>103</v>
      </c>
      <c r="H405" t="s">
        <v>80</v>
      </c>
      <c r="I405" t="s">
        <v>7580</v>
      </c>
      <c r="J405">
        <v>2876</v>
      </c>
      <c r="K405" t="s">
        <v>42</v>
      </c>
      <c r="L405">
        <v>1</v>
      </c>
      <c r="M405" t="s">
        <v>7581</v>
      </c>
      <c r="N405" t="s">
        <v>49</v>
      </c>
      <c r="O405">
        <v>64</v>
      </c>
      <c r="P405" t="s">
        <v>5577</v>
      </c>
      <c r="Q405" t="s">
        <v>34</v>
      </c>
      <c r="R405" t="s">
        <v>7582</v>
      </c>
      <c r="S405" t="s">
        <v>36</v>
      </c>
      <c r="T405">
        <v>1</v>
      </c>
      <c r="U405">
        <v>1</v>
      </c>
      <c r="V405" t="s">
        <v>37</v>
      </c>
      <c r="W405" t="s">
        <v>7584</v>
      </c>
      <c r="X405" t="s">
        <v>72</v>
      </c>
      <c r="Y405">
        <v>47</v>
      </c>
      <c r="Z405">
        <v>87</v>
      </c>
      <c r="AA405">
        <v>1</v>
      </c>
      <c r="AB405" t="s">
        <v>58</v>
      </c>
      <c r="AC405">
        <v>1</v>
      </c>
      <c r="AD405" t="s">
        <v>74</v>
      </c>
    </row>
    <row r="406" spans="1:30" x14ac:dyDescent="0.3">
      <c r="A406" t="s">
        <v>18470</v>
      </c>
      <c r="B406" t="s">
        <v>39</v>
      </c>
      <c r="C406">
        <v>61480</v>
      </c>
      <c r="D406">
        <v>1789.36</v>
      </c>
      <c r="E406" s="1">
        <v>44349</v>
      </c>
      <c r="F406" s="1">
        <v>44739</v>
      </c>
      <c r="G406" t="s">
        <v>103</v>
      </c>
      <c r="H406" t="s">
        <v>55</v>
      </c>
      <c r="I406" t="s">
        <v>18467</v>
      </c>
      <c r="J406">
        <v>390</v>
      </c>
      <c r="K406" t="s">
        <v>100</v>
      </c>
      <c r="L406">
        <v>0</v>
      </c>
      <c r="M406" t="s">
        <v>18468</v>
      </c>
      <c r="N406" t="s">
        <v>32</v>
      </c>
      <c r="O406">
        <v>38</v>
      </c>
      <c r="P406" t="s">
        <v>2733</v>
      </c>
      <c r="Q406" t="s">
        <v>34</v>
      </c>
      <c r="R406" t="s">
        <v>18469</v>
      </c>
      <c r="S406" t="s">
        <v>89</v>
      </c>
      <c r="T406">
        <v>1</v>
      </c>
      <c r="U406">
        <v>0</v>
      </c>
      <c r="V406" t="s">
        <v>90</v>
      </c>
      <c r="W406" t="s">
        <v>18471</v>
      </c>
      <c r="X406" t="s">
        <v>72</v>
      </c>
      <c r="Y406">
        <v>38</v>
      </c>
      <c r="Z406">
        <v>44</v>
      </c>
      <c r="AA406">
        <v>0</v>
      </c>
      <c r="AB406" t="s">
        <v>45</v>
      </c>
      <c r="AC406">
        <v>0</v>
      </c>
      <c r="AD406" t="s">
        <v>74</v>
      </c>
    </row>
    <row r="407" spans="1:30" x14ac:dyDescent="0.3">
      <c r="A407" t="s">
        <v>17412</v>
      </c>
      <c r="B407" t="s">
        <v>118</v>
      </c>
      <c r="C407">
        <v>315799</v>
      </c>
      <c r="D407">
        <v>782.27</v>
      </c>
      <c r="E407" s="1">
        <v>45112</v>
      </c>
      <c r="F407" s="1">
        <v>46160</v>
      </c>
      <c r="G407" t="s">
        <v>99</v>
      </c>
      <c r="H407" t="s">
        <v>55</v>
      </c>
      <c r="I407" t="s">
        <v>17409</v>
      </c>
      <c r="J407">
        <v>1048</v>
      </c>
      <c r="K407" t="s">
        <v>100</v>
      </c>
      <c r="L407">
        <v>0</v>
      </c>
      <c r="M407" t="s">
        <v>17410</v>
      </c>
      <c r="N407" t="s">
        <v>60</v>
      </c>
      <c r="O407">
        <v>67</v>
      </c>
      <c r="P407" t="s">
        <v>2363</v>
      </c>
      <c r="Q407" t="s">
        <v>51</v>
      </c>
      <c r="R407" t="s">
        <v>17411</v>
      </c>
      <c r="S407" t="s">
        <v>36</v>
      </c>
      <c r="T407">
        <v>0</v>
      </c>
      <c r="U407">
        <v>1</v>
      </c>
      <c r="V407" t="s">
        <v>37</v>
      </c>
      <c r="W407" t="s">
        <v>17413</v>
      </c>
      <c r="X407" t="s">
        <v>72</v>
      </c>
      <c r="Y407">
        <v>44</v>
      </c>
      <c r="Z407">
        <v>33</v>
      </c>
      <c r="AA407">
        <v>0</v>
      </c>
      <c r="AB407" t="s">
        <v>45</v>
      </c>
      <c r="AC407">
        <v>0</v>
      </c>
      <c r="AD407" t="s">
        <v>74</v>
      </c>
    </row>
    <row r="408" spans="1:30" x14ac:dyDescent="0.3">
      <c r="A408" t="s">
        <v>15582</v>
      </c>
      <c r="B408" t="s">
        <v>70</v>
      </c>
      <c r="C408">
        <v>322280</v>
      </c>
      <c r="D408">
        <v>248.93</v>
      </c>
      <c r="E408" s="1">
        <v>43997</v>
      </c>
      <c r="F408" s="1">
        <v>46494</v>
      </c>
      <c r="G408" t="s">
        <v>99</v>
      </c>
      <c r="H408" t="s">
        <v>55</v>
      </c>
      <c r="I408" t="s">
        <v>15579</v>
      </c>
      <c r="J408">
        <v>2497</v>
      </c>
      <c r="K408" t="s">
        <v>42</v>
      </c>
      <c r="L408">
        <v>0</v>
      </c>
      <c r="M408" t="s">
        <v>15580</v>
      </c>
      <c r="N408" t="s">
        <v>60</v>
      </c>
      <c r="O408">
        <v>41</v>
      </c>
      <c r="P408" t="s">
        <v>857</v>
      </c>
      <c r="Q408" t="s">
        <v>51</v>
      </c>
      <c r="R408" t="s">
        <v>15581</v>
      </c>
      <c r="S408" t="s">
        <v>89</v>
      </c>
      <c r="T408">
        <v>0</v>
      </c>
      <c r="U408">
        <v>0</v>
      </c>
      <c r="V408" t="s">
        <v>90</v>
      </c>
      <c r="W408" t="s">
        <v>15583</v>
      </c>
      <c r="X408" t="s">
        <v>72</v>
      </c>
      <c r="Y408">
        <v>25</v>
      </c>
      <c r="Z408">
        <v>38</v>
      </c>
      <c r="AA408">
        <v>0</v>
      </c>
      <c r="AB408" t="s">
        <v>45</v>
      </c>
      <c r="AC408">
        <v>0</v>
      </c>
      <c r="AD408" t="s">
        <v>74</v>
      </c>
    </row>
    <row r="409" spans="1:30" x14ac:dyDescent="0.3">
      <c r="A409" t="s">
        <v>18557</v>
      </c>
      <c r="B409" t="s">
        <v>39</v>
      </c>
      <c r="C409">
        <v>35008</v>
      </c>
      <c r="D409">
        <v>1788.14</v>
      </c>
      <c r="E409" s="1">
        <v>42849</v>
      </c>
      <c r="F409" s="1">
        <v>44558</v>
      </c>
      <c r="G409" t="s">
        <v>99</v>
      </c>
      <c r="H409" t="s">
        <v>41</v>
      </c>
      <c r="I409" t="s">
        <v>18554</v>
      </c>
      <c r="J409">
        <v>1709</v>
      </c>
      <c r="K409" t="s">
        <v>42</v>
      </c>
      <c r="L409">
        <v>0</v>
      </c>
      <c r="M409" t="s">
        <v>18555</v>
      </c>
      <c r="N409" t="s">
        <v>60</v>
      </c>
      <c r="O409">
        <v>50</v>
      </c>
      <c r="P409" t="s">
        <v>4261</v>
      </c>
      <c r="Q409" t="s">
        <v>62</v>
      </c>
      <c r="R409" t="s">
        <v>18556</v>
      </c>
      <c r="S409" t="s">
        <v>97</v>
      </c>
      <c r="T409">
        <v>0</v>
      </c>
      <c r="U409">
        <v>0</v>
      </c>
      <c r="V409" t="s">
        <v>90</v>
      </c>
      <c r="W409" t="s">
        <v>18558</v>
      </c>
      <c r="X409" t="s">
        <v>44</v>
      </c>
      <c r="Y409">
        <v>8</v>
      </c>
      <c r="Z409">
        <v>50</v>
      </c>
      <c r="AA409">
        <v>0</v>
      </c>
      <c r="AB409" t="s">
        <v>45</v>
      </c>
      <c r="AC409">
        <v>0</v>
      </c>
      <c r="AD409" t="s">
        <v>46</v>
      </c>
    </row>
    <row r="410" spans="1:30" x14ac:dyDescent="0.3">
      <c r="A410" t="s">
        <v>13394</v>
      </c>
      <c r="B410" t="s">
        <v>54</v>
      </c>
      <c r="C410">
        <v>479555</v>
      </c>
      <c r="D410">
        <v>338.78</v>
      </c>
      <c r="E410" s="1">
        <v>45000</v>
      </c>
      <c r="F410" s="1">
        <v>46545</v>
      </c>
      <c r="G410" t="s">
        <v>40</v>
      </c>
      <c r="H410" t="s">
        <v>55</v>
      </c>
      <c r="I410" t="s">
        <v>13391</v>
      </c>
      <c r="J410">
        <v>1545</v>
      </c>
      <c r="K410" t="s">
        <v>42</v>
      </c>
      <c r="L410">
        <v>0</v>
      </c>
      <c r="M410" t="s">
        <v>13392</v>
      </c>
      <c r="N410" t="s">
        <v>49</v>
      </c>
      <c r="O410">
        <v>73</v>
      </c>
      <c r="P410" t="s">
        <v>1435</v>
      </c>
      <c r="Q410" t="s">
        <v>51</v>
      </c>
      <c r="R410" t="s">
        <v>13393</v>
      </c>
      <c r="S410" t="s">
        <v>36</v>
      </c>
      <c r="T410">
        <v>0</v>
      </c>
      <c r="U410">
        <v>1</v>
      </c>
      <c r="V410" t="s">
        <v>37</v>
      </c>
      <c r="W410" t="s">
        <v>13395</v>
      </c>
      <c r="X410" t="s">
        <v>44</v>
      </c>
      <c r="Y410">
        <v>15</v>
      </c>
      <c r="Z410">
        <v>70</v>
      </c>
      <c r="AA410">
        <v>1</v>
      </c>
      <c r="AB410" t="s">
        <v>58</v>
      </c>
      <c r="AC410">
        <v>1</v>
      </c>
      <c r="AD410" t="s">
        <v>46</v>
      </c>
    </row>
    <row r="411" spans="1:30" x14ac:dyDescent="0.3">
      <c r="A411" t="s">
        <v>16929</v>
      </c>
      <c r="B411" t="s">
        <v>118</v>
      </c>
      <c r="C411">
        <v>460099</v>
      </c>
      <c r="D411">
        <v>1142.68</v>
      </c>
      <c r="E411" s="1">
        <v>44537</v>
      </c>
      <c r="F411" s="1">
        <v>47639</v>
      </c>
      <c r="G411" t="s">
        <v>99</v>
      </c>
      <c r="H411" t="s">
        <v>41</v>
      </c>
      <c r="I411" t="s">
        <v>16926</v>
      </c>
      <c r="J411">
        <v>3102</v>
      </c>
      <c r="K411" t="s">
        <v>42</v>
      </c>
      <c r="L411">
        <v>0</v>
      </c>
      <c r="M411" t="s">
        <v>16927</v>
      </c>
      <c r="N411" t="s">
        <v>49</v>
      </c>
      <c r="O411">
        <v>19</v>
      </c>
      <c r="P411" t="s">
        <v>1967</v>
      </c>
      <c r="Q411" t="s">
        <v>51</v>
      </c>
      <c r="R411" t="s">
        <v>16928</v>
      </c>
      <c r="S411" t="s">
        <v>67</v>
      </c>
      <c r="T411">
        <v>0</v>
      </c>
      <c r="U411">
        <v>0</v>
      </c>
      <c r="V411" t="s">
        <v>68</v>
      </c>
      <c r="W411" t="s">
        <v>16930</v>
      </c>
      <c r="X411" t="s">
        <v>44</v>
      </c>
      <c r="Y411">
        <v>30</v>
      </c>
      <c r="Z411">
        <v>55</v>
      </c>
      <c r="AA411">
        <v>0</v>
      </c>
      <c r="AB411" t="s">
        <v>45</v>
      </c>
      <c r="AC411">
        <v>0</v>
      </c>
      <c r="AD411" t="s">
        <v>46</v>
      </c>
    </row>
    <row r="412" spans="1:30" x14ac:dyDescent="0.3">
      <c r="A412" t="s">
        <v>6987</v>
      </c>
      <c r="B412" t="s">
        <v>54</v>
      </c>
      <c r="C412">
        <v>266978</v>
      </c>
      <c r="D412">
        <v>1988.45</v>
      </c>
      <c r="E412" s="1">
        <v>44431</v>
      </c>
      <c r="F412" s="1">
        <v>46728</v>
      </c>
      <c r="G412" t="s">
        <v>40</v>
      </c>
      <c r="H412" t="s">
        <v>41</v>
      </c>
      <c r="I412" t="s">
        <v>6984</v>
      </c>
      <c r="J412">
        <v>2297</v>
      </c>
      <c r="K412" t="s">
        <v>42</v>
      </c>
      <c r="L412">
        <v>0</v>
      </c>
      <c r="M412" t="s">
        <v>6985</v>
      </c>
      <c r="N412" t="s">
        <v>60</v>
      </c>
      <c r="O412">
        <v>30</v>
      </c>
      <c r="P412" t="s">
        <v>6826</v>
      </c>
      <c r="Q412" t="s">
        <v>87</v>
      </c>
      <c r="R412" t="s">
        <v>6986</v>
      </c>
      <c r="S412" t="s">
        <v>109</v>
      </c>
      <c r="T412">
        <v>0</v>
      </c>
      <c r="U412">
        <v>0</v>
      </c>
      <c r="V412" t="s">
        <v>68</v>
      </c>
      <c r="W412" t="s">
        <v>6988</v>
      </c>
      <c r="X412" t="s">
        <v>57</v>
      </c>
      <c r="Y412">
        <v>12</v>
      </c>
      <c r="Z412">
        <v>97</v>
      </c>
      <c r="AA412">
        <v>1</v>
      </c>
      <c r="AB412" t="s">
        <v>58</v>
      </c>
      <c r="AC412">
        <v>1</v>
      </c>
      <c r="AD412" t="s">
        <v>59</v>
      </c>
    </row>
    <row r="413" spans="1:30" x14ac:dyDescent="0.3">
      <c r="A413" t="s">
        <v>16953</v>
      </c>
      <c r="B413" t="s">
        <v>54</v>
      </c>
      <c r="C413">
        <v>55375</v>
      </c>
      <c r="D413">
        <v>1280.3699999999999</v>
      </c>
      <c r="E413" s="1">
        <v>42167</v>
      </c>
      <c r="F413" s="1">
        <v>45565</v>
      </c>
      <c r="G413" t="s">
        <v>40</v>
      </c>
      <c r="H413" t="s">
        <v>55</v>
      </c>
      <c r="I413" t="s">
        <v>16950</v>
      </c>
      <c r="J413">
        <v>3398</v>
      </c>
      <c r="K413" t="s">
        <v>42</v>
      </c>
      <c r="L413">
        <v>0</v>
      </c>
      <c r="M413" t="s">
        <v>16951</v>
      </c>
      <c r="N413" t="s">
        <v>32</v>
      </c>
      <c r="O413">
        <v>78</v>
      </c>
      <c r="P413" t="s">
        <v>2713</v>
      </c>
      <c r="Q413" t="s">
        <v>87</v>
      </c>
      <c r="R413" t="s">
        <v>16952</v>
      </c>
      <c r="S413" t="s">
        <v>36</v>
      </c>
      <c r="T413">
        <v>0</v>
      </c>
      <c r="U413">
        <v>1</v>
      </c>
      <c r="V413" t="s">
        <v>37</v>
      </c>
      <c r="W413" t="s">
        <v>16954</v>
      </c>
      <c r="X413" t="s">
        <v>57</v>
      </c>
      <c r="Y413">
        <v>28</v>
      </c>
      <c r="Z413">
        <v>64</v>
      </c>
      <c r="AA413">
        <v>0</v>
      </c>
      <c r="AB413" t="s">
        <v>58</v>
      </c>
      <c r="AC413">
        <v>0</v>
      </c>
      <c r="AD413" t="s">
        <v>59</v>
      </c>
    </row>
    <row r="414" spans="1:30" x14ac:dyDescent="0.3">
      <c r="A414" t="s">
        <v>7106</v>
      </c>
      <c r="B414" t="s">
        <v>54</v>
      </c>
      <c r="C414">
        <v>461499</v>
      </c>
      <c r="D414">
        <v>253.93</v>
      </c>
      <c r="E414" s="1">
        <v>45473</v>
      </c>
      <c r="F414" s="1">
        <v>45881</v>
      </c>
      <c r="G414" t="s">
        <v>103</v>
      </c>
      <c r="H414" t="s">
        <v>55</v>
      </c>
      <c r="I414" t="s">
        <v>7103</v>
      </c>
      <c r="J414">
        <v>408</v>
      </c>
      <c r="K414" t="s">
        <v>100</v>
      </c>
      <c r="L414">
        <v>0</v>
      </c>
      <c r="M414" t="s">
        <v>7104</v>
      </c>
      <c r="N414" t="s">
        <v>60</v>
      </c>
      <c r="O414">
        <v>36</v>
      </c>
      <c r="P414" t="s">
        <v>2499</v>
      </c>
      <c r="Q414" t="s">
        <v>51</v>
      </c>
      <c r="R414" t="s">
        <v>7105</v>
      </c>
      <c r="S414" t="s">
        <v>89</v>
      </c>
      <c r="T414">
        <v>0</v>
      </c>
      <c r="U414">
        <v>0</v>
      </c>
      <c r="V414" t="s">
        <v>90</v>
      </c>
      <c r="W414" t="s">
        <v>7107</v>
      </c>
      <c r="X414" t="s">
        <v>72</v>
      </c>
      <c r="Y414">
        <v>15</v>
      </c>
      <c r="Z414">
        <v>65</v>
      </c>
      <c r="AA414">
        <v>0</v>
      </c>
      <c r="AB414" t="s">
        <v>58</v>
      </c>
      <c r="AC414">
        <v>0</v>
      </c>
      <c r="AD414" t="s">
        <v>74</v>
      </c>
    </row>
    <row r="415" spans="1:30" x14ac:dyDescent="0.3">
      <c r="A415" t="s">
        <v>15428</v>
      </c>
      <c r="B415" t="s">
        <v>39</v>
      </c>
      <c r="C415">
        <v>362121</v>
      </c>
      <c r="D415">
        <v>236.51</v>
      </c>
      <c r="E415" s="1">
        <v>44536</v>
      </c>
      <c r="F415" s="1">
        <v>44930</v>
      </c>
      <c r="G415" t="s">
        <v>99</v>
      </c>
      <c r="H415" t="s">
        <v>80</v>
      </c>
      <c r="I415" t="s">
        <v>15425</v>
      </c>
      <c r="J415">
        <v>394</v>
      </c>
      <c r="K415" t="s">
        <v>100</v>
      </c>
      <c r="L415">
        <v>1</v>
      </c>
      <c r="M415" t="s">
        <v>15426</v>
      </c>
      <c r="N415" t="s">
        <v>32</v>
      </c>
      <c r="O415">
        <v>79</v>
      </c>
      <c r="P415" t="s">
        <v>2258</v>
      </c>
      <c r="Q415" t="s">
        <v>62</v>
      </c>
      <c r="R415" t="s">
        <v>15427</v>
      </c>
      <c r="S415" t="s">
        <v>36</v>
      </c>
      <c r="T415">
        <v>0</v>
      </c>
      <c r="U415">
        <v>1</v>
      </c>
      <c r="V415" t="s">
        <v>37</v>
      </c>
      <c r="W415" t="s">
        <v>15429</v>
      </c>
      <c r="X415" t="s">
        <v>44</v>
      </c>
      <c r="Y415">
        <v>35</v>
      </c>
      <c r="Z415">
        <v>65</v>
      </c>
      <c r="AA415">
        <v>0</v>
      </c>
      <c r="AB415" t="s">
        <v>58</v>
      </c>
      <c r="AC415">
        <v>0</v>
      </c>
      <c r="AD415" t="s">
        <v>46</v>
      </c>
    </row>
    <row r="416" spans="1:30" x14ac:dyDescent="0.3">
      <c r="A416" t="s">
        <v>14545</v>
      </c>
      <c r="B416" t="s">
        <v>118</v>
      </c>
      <c r="C416">
        <v>358163</v>
      </c>
      <c r="D416">
        <v>1262.54</v>
      </c>
      <c r="E416" s="1">
        <v>45238</v>
      </c>
      <c r="F416" s="1">
        <v>48354</v>
      </c>
      <c r="G416" t="s">
        <v>103</v>
      </c>
      <c r="H416" t="s">
        <v>80</v>
      </c>
      <c r="I416" t="s">
        <v>14540</v>
      </c>
      <c r="J416">
        <v>3116</v>
      </c>
      <c r="K416" t="s">
        <v>42</v>
      </c>
      <c r="L416">
        <v>1</v>
      </c>
      <c r="M416" t="s">
        <v>14541</v>
      </c>
      <c r="N416" t="s">
        <v>49</v>
      </c>
      <c r="O416">
        <v>28</v>
      </c>
      <c r="P416" t="s">
        <v>426</v>
      </c>
      <c r="Q416" t="s">
        <v>51</v>
      </c>
      <c r="R416" t="s">
        <v>14542</v>
      </c>
      <c r="S416" t="s">
        <v>109</v>
      </c>
      <c r="T416">
        <v>0</v>
      </c>
      <c r="U416">
        <v>0</v>
      </c>
      <c r="V416" t="s">
        <v>68</v>
      </c>
      <c r="W416" t="s">
        <v>14546</v>
      </c>
      <c r="X416" t="s">
        <v>44</v>
      </c>
      <c r="Y416">
        <v>27</v>
      </c>
      <c r="Z416">
        <v>67</v>
      </c>
      <c r="AA416">
        <v>0</v>
      </c>
      <c r="AB416" t="s">
        <v>58</v>
      </c>
      <c r="AC416">
        <v>0</v>
      </c>
      <c r="AD416" t="s">
        <v>46</v>
      </c>
    </row>
    <row r="417" spans="1:30" x14ac:dyDescent="0.3">
      <c r="A417" t="s">
        <v>10670</v>
      </c>
      <c r="B417" t="s">
        <v>39</v>
      </c>
      <c r="C417">
        <v>427330</v>
      </c>
      <c r="D417">
        <v>434.16</v>
      </c>
      <c r="E417" s="1">
        <v>45640</v>
      </c>
      <c r="F417" s="1">
        <v>46260</v>
      </c>
      <c r="G417" t="s">
        <v>103</v>
      </c>
      <c r="H417" t="s">
        <v>55</v>
      </c>
      <c r="I417" t="s">
        <v>10667</v>
      </c>
      <c r="J417">
        <v>620</v>
      </c>
      <c r="K417" t="s">
        <v>100</v>
      </c>
      <c r="L417">
        <v>0</v>
      </c>
      <c r="M417" t="s">
        <v>10668</v>
      </c>
      <c r="N417" t="s">
        <v>32</v>
      </c>
      <c r="O417">
        <v>56</v>
      </c>
      <c r="P417" t="s">
        <v>690</v>
      </c>
      <c r="Q417" t="s">
        <v>62</v>
      </c>
      <c r="R417" t="s">
        <v>10669</v>
      </c>
      <c r="S417" t="s">
        <v>36</v>
      </c>
      <c r="T417">
        <v>0</v>
      </c>
      <c r="U417">
        <v>0</v>
      </c>
      <c r="V417" t="s">
        <v>37</v>
      </c>
      <c r="W417" t="s">
        <v>10671</v>
      </c>
      <c r="X417" t="s">
        <v>57</v>
      </c>
      <c r="Y417">
        <v>25</v>
      </c>
      <c r="Z417">
        <v>70</v>
      </c>
      <c r="AA417">
        <v>1</v>
      </c>
      <c r="AB417" t="s">
        <v>58</v>
      </c>
      <c r="AC417">
        <v>1</v>
      </c>
      <c r="AD417" t="s">
        <v>59</v>
      </c>
    </row>
    <row r="418" spans="1:30" x14ac:dyDescent="0.3">
      <c r="A418" t="s">
        <v>7207</v>
      </c>
      <c r="B418" t="s">
        <v>54</v>
      </c>
      <c r="C418">
        <v>119931</v>
      </c>
      <c r="D418">
        <v>1964.51</v>
      </c>
      <c r="E418" s="1">
        <v>43115</v>
      </c>
      <c r="F418" s="1">
        <v>44386</v>
      </c>
      <c r="G418" t="s">
        <v>99</v>
      </c>
      <c r="H418" t="s">
        <v>41</v>
      </c>
      <c r="I418" t="s">
        <v>7204</v>
      </c>
      <c r="J418">
        <v>1271</v>
      </c>
      <c r="K418" t="s">
        <v>42</v>
      </c>
      <c r="L418">
        <v>0</v>
      </c>
      <c r="M418" t="s">
        <v>7205</v>
      </c>
      <c r="N418" t="s">
        <v>49</v>
      </c>
      <c r="O418">
        <v>79</v>
      </c>
      <c r="P418" t="s">
        <v>1639</v>
      </c>
      <c r="Q418" t="s">
        <v>62</v>
      </c>
      <c r="R418" t="s">
        <v>7206</v>
      </c>
      <c r="S418" t="s">
        <v>36</v>
      </c>
      <c r="T418">
        <v>0</v>
      </c>
      <c r="U418">
        <v>1</v>
      </c>
      <c r="V418" t="s">
        <v>37</v>
      </c>
      <c r="W418" t="s">
        <v>7208</v>
      </c>
      <c r="X418" t="s">
        <v>72</v>
      </c>
      <c r="Y418">
        <v>43</v>
      </c>
      <c r="Z418">
        <v>80</v>
      </c>
      <c r="AA418">
        <v>1</v>
      </c>
      <c r="AB418" t="s">
        <v>58</v>
      </c>
      <c r="AC418">
        <v>1</v>
      </c>
      <c r="AD418" t="s">
        <v>74</v>
      </c>
    </row>
    <row r="419" spans="1:30" x14ac:dyDescent="0.3">
      <c r="A419" t="s">
        <v>16723</v>
      </c>
      <c r="B419" t="s">
        <v>70</v>
      </c>
      <c r="C419">
        <v>35391</v>
      </c>
      <c r="D419">
        <v>732.06</v>
      </c>
      <c r="E419" s="1">
        <v>42081</v>
      </c>
      <c r="F419" s="1">
        <v>45634</v>
      </c>
      <c r="G419" t="s">
        <v>99</v>
      </c>
      <c r="H419" t="s">
        <v>41</v>
      </c>
      <c r="I419" t="s">
        <v>16720</v>
      </c>
      <c r="J419">
        <v>3553</v>
      </c>
      <c r="K419" t="s">
        <v>42</v>
      </c>
      <c r="L419">
        <v>0</v>
      </c>
      <c r="M419" t="s">
        <v>16721</v>
      </c>
      <c r="N419" t="s">
        <v>49</v>
      </c>
      <c r="O419">
        <v>26</v>
      </c>
      <c r="P419" t="s">
        <v>905</v>
      </c>
      <c r="Q419" t="s">
        <v>51</v>
      </c>
      <c r="R419" t="s">
        <v>16722</v>
      </c>
      <c r="S419" t="s">
        <v>109</v>
      </c>
      <c r="T419">
        <v>0</v>
      </c>
      <c r="U419">
        <v>0</v>
      </c>
      <c r="V419" t="s">
        <v>68</v>
      </c>
      <c r="W419" t="s">
        <v>16724</v>
      </c>
      <c r="X419" t="s">
        <v>72</v>
      </c>
      <c r="Y419">
        <v>34</v>
      </c>
      <c r="Z419">
        <v>77</v>
      </c>
      <c r="AA419">
        <v>1</v>
      </c>
      <c r="AB419" t="s">
        <v>58</v>
      </c>
      <c r="AC419">
        <v>1</v>
      </c>
      <c r="AD419" t="s">
        <v>74</v>
      </c>
    </row>
    <row r="420" spans="1:30" x14ac:dyDescent="0.3">
      <c r="A420" t="s">
        <v>11808</v>
      </c>
      <c r="B420" t="s">
        <v>70</v>
      </c>
      <c r="C420">
        <v>318425</v>
      </c>
      <c r="D420">
        <v>859.81</v>
      </c>
      <c r="E420" s="1">
        <v>43333</v>
      </c>
      <c r="F420" s="1">
        <v>45882</v>
      </c>
      <c r="G420" t="s">
        <v>103</v>
      </c>
      <c r="H420" t="s">
        <v>41</v>
      </c>
      <c r="I420" t="s">
        <v>11805</v>
      </c>
      <c r="J420">
        <v>2549</v>
      </c>
      <c r="K420" t="s">
        <v>42</v>
      </c>
      <c r="L420">
        <v>0</v>
      </c>
      <c r="M420" t="s">
        <v>11806</v>
      </c>
      <c r="N420" t="s">
        <v>60</v>
      </c>
      <c r="O420">
        <v>44</v>
      </c>
      <c r="P420" t="s">
        <v>1478</v>
      </c>
      <c r="Q420" t="s">
        <v>62</v>
      </c>
      <c r="R420" t="s">
        <v>11807</v>
      </c>
      <c r="S420" t="s">
        <v>89</v>
      </c>
      <c r="T420">
        <v>0</v>
      </c>
      <c r="U420">
        <v>0</v>
      </c>
      <c r="V420" t="s">
        <v>90</v>
      </c>
      <c r="W420" t="s">
        <v>11809</v>
      </c>
      <c r="X420" t="s">
        <v>44</v>
      </c>
      <c r="Y420">
        <v>35</v>
      </c>
      <c r="Z420">
        <v>48</v>
      </c>
      <c r="AA420">
        <v>0</v>
      </c>
      <c r="AB420" t="s">
        <v>45</v>
      </c>
      <c r="AC420">
        <v>0</v>
      </c>
      <c r="AD420" t="s">
        <v>46</v>
      </c>
    </row>
    <row r="421" spans="1:30" x14ac:dyDescent="0.3">
      <c r="A421" t="s">
        <v>14837</v>
      </c>
      <c r="B421" t="s">
        <v>39</v>
      </c>
      <c r="C421">
        <v>354095</v>
      </c>
      <c r="D421">
        <v>675.57</v>
      </c>
      <c r="E421" s="1">
        <v>42979</v>
      </c>
      <c r="F421" s="1">
        <v>44930</v>
      </c>
      <c r="G421" t="s">
        <v>99</v>
      </c>
      <c r="H421" t="s">
        <v>55</v>
      </c>
      <c r="I421" t="s">
        <v>14834</v>
      </c>
      <c r="J421">
        <v>1951</v>
      </c>
      <c r="K421" t="s">
        <v>42</v>
      </c>
      <c r="L421">
        <v>0</v>
      </c>
      <c r="M421" t="s">
        <v>14835</v>
      </c>
      <c r="N421" t="s">
        <v>49</v>
      </c>
      <c r="O421">
        <v>64</v>
      </c>
      <c r="P421" t="s">
        <v>7987</v>
      </c>
      <c r="Q421" t="s">
        <v>51</v>
      </c>
      <c r="R421" t="s">
        <v>14836</v>
      </c>
      <c r="S421" t="s">
        <v>36</v>
      </c>
      <c r="T421">
        <v>0</v>
      </c>
      <c r="U421">
        <v>1</v>
      </c>
      <c r="V421" t="s">
        <v>37</v>
      </c>
      <c r="W421" t="s">
        <v>14838</v>
      </c>
      <c r="X421" t="s">
        <v>44</v>
      </c>
      <c r="Y421">
        <v>35</v>
      </c>
      <c r="Z421">
        <v>83</v>
      </c>
      <c r="AA421">
        <v>1</v>
      </c>
      <c r="AB421" t="s">
        <v>58</v>
      </c>
      <c r="AC421">
        <v>1</v>
      </c>
      <c r="AD421" t="s">
        <v>46</v>
      </c>
    </row>
    <row r="422" spans="1:30" x14ac:dyDescent="0.3">
      <c r="A422" t="s">
        <v>2855</v>
      </c>
      <c r="B422" t="s">
        <v>54</v>
      </c>
      <c r="C422">
        <v>234126</v>
      </c>
      <c r="D422">
        <v>1124.72</v>
      </c>
      <c r="E422" s="1">
        <v>44736</v>
      </c>
      <c r="F422" s="1">
        <v>47840</v>
      </c>
      <c r="G422" t="s">
        <v>103</v>
      </c>
      <c r="H422" t="s">
        <v>41</v>
      </c>
      <c r="I422" t="s">
        <v>2851</v>
      </c>
      <c r="J422">
        <v>3104</v>
      </c>
      <c r="K422" t="s">
        <v>42</v>
      </c>
      <c r="L422">
        <v>0</v>
      </c>
      <c r="M422" t="s">
        <v>2852</v>
      </c>
      <c r="N422" t="s">
        <v>32</v>
      </c>
      <c r="O422">
        <v>36</v>
      </c>
      <c r="P422" t="s">
        <v>2853</v>
      </c>
      <c r="Q422" t="s">
        <v>62</v>
      </c>
      <c r="R422" t="s">
        <v>2854</v>
      </c>
      <c r="S422" t="s">
        <v>89</v>
      </c>
      <c r="T422">
        <v>0</v>
      </c>
      <c r="U422">
        <v>0</v>
      </c>
      <c r="V422" t="s">
        <v>90</v>
      </c>
      <c r="W422" t="s">
        <v>2856</v>
      </c>
      <c r="X422" t="s">
        <v>44</v>
      </c>
      <c r="Y422">
        <v>36</v>
      </c>
      <c r="Z422">
        <v>100</v>
      </c>
      <c r="AA422">
        <v>1</v>
      </c>
      <c r="AB422" t="s">
        <v>58</v>
      </c>
      <c r="AC422">
        <v>1</v>
      </c>
      <c r="AD422" t="s">
        <v>46</v>
      </c>
    </row>
    <row r="423" spans="1:30" x14ac:dyDescent="0.3">
      <c r="A423" t="s">
        <v>9629</v>
      </c>
      <c r="B423" t="s">
        <v>54</v>
      </c>
      <c r="C423">
        <v>234701</v>
      </c>
      <c r="D423">
        <v>372.31</v>
      </c>
      <c r="E423" s="1">
        <v>42161</v>
      </c>
      <c r="F423" s="1">
        <v>44252</v>
      </c>
      <c r="G423" t="s">
        <v>103</v>
      </c>
      <c r="H423" t="s">
        <v>41</v>
      </c>
      <c r="I423" t="s">
        <v>9626</v>
      </c>
      <c r="J423">
        <v>2091</v>
      </c>
      <c r="K423" t="s">
        <v>42</v>
      </c>
      <c r="L423">
        <v>0</v>
      </c>
      <c r="M423" t="s">
        <v>9627</v>
      </c>
      <c r="N423" t="s">
        <v>49</v>
      </c>
      <c r="O423">
        <v>46</v>
      </c>
      <c r="P423" t="s">
        <v>1944</v>
      </c>
      <c r="Q423" t="s">
        <v>34</v>
      </c>
      <c r="R423" t="s">
        <v>9628</v>
      </c>
      <c r="S423" t="s">
        <v>97</v>
      </c>
      <c r="T423">
        <v>1</v>
      </c>
      <c r="U423">
        <v>0</v>
      </c>
      <c r="V423" t="s">
        <v>90</v>
      </c>
      <c r="W423" t="s">
        <v>9630</v>
      </c>
      <c r="X423" t="s">
        <v>44</v>
      </c>
      <c r="Y423">
        <v>18</v>
      </c>
      <c r="Z423">
        <v>18</v>
      </c>
      <c r="AA423">
        <v>0</v>
      </c>
      <c r="AB423" t="s">
        <v>73</v>
      </c>
      <c r="AC423">
        <v>0</v>
      </c>
      <c r="AD423" t="s">
        <v>46</v>
      </c>
    </row>
    <row r="424" spans="1:30" x14ac:dyDescent="0.3">
      <c r="A424" t="s">
        <v>3501</v>
      </c>
      <c r="B424" t="s">
        <v>118</v>
      </c>
      <c r="C424">
        <v>233117</v>
      </c>
      <c r="D424">
        <v>853.96</v>
      </c>
      <c r="E424" s="1">
        <v>42493</v>
      </c>
      <c r="F424" s="1">
        <v>43699</v>
      </c>
      <c r="G424" t="s">
        <v>40</v>
      </c>
      <c r="H424" t="s">
        <v>55</v>
      </c>
      <c r="I424" t="s">
        <v>3498</v>
      </c>
      <c r="J424">
        <v>1206</v>
      </c>
      <c r="K424" t="s">
        <v>42</v>
      </c>
      <c r="L424">
        <v>0</v>
      </c>
      <c r="M424" t="s">
        <v>3499</v>
      </c>
      <c r="N424" t="s">
        <v>60</v>
      </c>
      <c r="O424">
        <v>59</v>
      </c>
      <c r="P424" t="s">
        <v>1179</v>
      </c>
      <c r="Q424" t="s">
        <v>62</v>
      </c>
      <c r="R424" t="s">
        <v>3500</v>
      </c>
      <c r="S424" t="s">
        <v>36</v>
      </c>
      <c r="T424">
        <v>0</v>
      </c>
      <c r="U424">
        <v>0</v>
      </c>
      <c r="V424" t="s">
        <v>37</v>
      </c>
      <c r="W424" t="s">
        <v>3502</v>
      </c>
      <c r="X424" t="s">
        <v>44</v>
      </c>
      <c r="Y424">
        <v>15</v>
      </c>
      <c r="Z424">
        <v>40</v>
      </c>
      <c r="AA424">
        <v>0</v>
      </c>
      <c r="AB424" t="s">
        <v>45</v>
      </c>
      <c r="AC424">
        <v>0</v>
      </c>
      <c r="AD424" t="s">
        <v>46</v>
      </c>
    </row>
    <row r="425" spans="1:30" x14ac:dyDescent="0.3">
      <c r="A425" t="s">
        <v>11210</v>
      </c>
      <c r="B425" t="s">
        <v>70</v>
      </c>
      <c r="C425">
        <v>195897</v>
      </c>
      <c r="D425">
        <v>873.53</v>
      </c>
      <c r="E425" s="1">
        <v>42614</v>
      </c>
      <c r="F425" s="1">
        <v>43890</v>
      </c>
      <c r="G425" t="s">
        <v>99</v>
      </c>
      <c r="H425" t="s">
        <v>80</v>
      </c>
      <c r="I425" t="s">
        <v>11207</v>
      </c>
      <c r="J425">
        <v>1276</v>
      </c>
      <c r="K425" t="s">
        <v>42</v>
      </c>
      <c r="L425">
        <v>1</v>
      </c>
      <c r="M425" t="s">
        <v>11208</v>
      </c>
      <c r="N425" t="s">
        <v>32</v>
      </c>
      <c r="O425">
        <v>41</v>
      </c>
      <c r="P425" t="s">
        <v>4442</v>
      </c>
      <c r="Q425" t="s">
        <v>34</v>
      </c>
      <c r="R425" t="s">
        <v>11209</v>
      </c>
      <c r="S425" t="s">
        <v>89</v>
      </c>
      <c r="T425">
        <v>1</v>
      </c>
      <c r="U425">
        <v>0</v>
      </c>
      <c r="V425" t="s">
        <v>90</v>
      </c>
      <c r="W425" t="s">
        <v>11211</v>
      </c>
      <c r="X425" t="s">
        <v>44</v>
      </c>
      <c r="Y425">
        <v>37</v>
      </c>
      <c r="Z425">
        <v>28</v>
      </c>
      <c r="AA425">
        <v>0</v>
      </c>
      <c r="AB425" t="s">
        <v>73</v>
      </c>
      <c r="AC425">
        <v>0</v>
      </c>
      <c r="AD425" t="s">
        <v>46</v>
      </c>
    </row>
    <row r="426" spans="1:30" x14ac:dyDescent="0.3">
      <c r="A426" t="s">
        <v>16147</v>
      </c>
      <c r="B426" t="s">
        <v>54</v>
      </c>
      <c r="C426">
        <v>156517</v>
      </c>
      <c r="D426">
        <v>484.6</v>
      </c>
      <c r="E426" s="1">
        <v>42617</v>
      </c>
      <c r="F426" s="1">
        <v>43909</v>
      </c>
      <c r="G426" t="s">
        <v>103</v>
      </c>
      <c r="H426" t="s">
        <v>80</v>
      </c>
      <c r="I426" t="s">
        <v>16144</v>
      </c>
      <c r="J426">
        <v>1292</v>
      </c>
      <c r="K426" t="s">
        <v>42</v>
      </c>
      <c r="L426">
        <v>1</v>
      </c>
      <c r="M426" t="s">
        <v>16145</v>
      </c>
      <c r="N426" t="s">
        <v>60</v>
      </c>
      <c r="O426">
        <v>67</v>
      </c>
      <c r="P426" t="s">
        <v>1148</v>
      </c>
      <c r="Q426" t="s">
        <v>51</v>
      </c>
      <c r="R426" t="s">
        <v>16146</v>
      </c>
      <c r="S426" t="s">
        <v>36</v>
      </c>
      <c r="T426">
        <v>0</v>
      </c>
      <c r="U426">
        <v>1</v>
      </c>
      <c r="V426" t="s">
        <v>37</v>
      </c>
      <c r="W426" t="s">
        <v>16148</v>
      </c>
      <c r="X426" t="s">
        <v>44</v>
      </c>
      <c r="Y426">
        <v>49</v>
      </c>
      <c r="Z426">
        <v>45</v>
      </c>
      <c r="AA426">
        <v>0</v>
      </c>
      <c r="AB426" t="s">
        <v>45</v>
      </c>
      <c r="AC426">
        <v>0</v>
      </c>
      <c r="AD426" t="s">
        <v>46</v>
      </c>
    </row>
    <row r="427" spans="1:30" x14ac:dyDescent="0.3">
      <c r="A427" t="s">
        <v>18866</v>
      </c>
      <c r="B427" t="s">
        <v>118</v>
      </c>
      <c r="C427">
        <v>115489</v>
      </c>
      <c r="D427">
        <v>1213</v>
      </c>
      <c r="E427" s="1">
        <v>43632</v>
      </c>
      <c r="F427" s="1">
        <v>44835</v>
      </c>
      <c r="G427" t="s">
        <v>40</v>
      </c>
      <c r="H427" t="s">
        <v>55</v>
      </c>
      <c r="I427" t="s">
        <v>18861</v>
      </c>
      <c r="J427">
        <v>1203</v>
      </c>
      <c r="K427" t="s">
        <v>42</v>
      </c>
      <c r="L427">
        <v>0</v>
      </c>
      <c r="M427" t="s">
        <v>18862</v>
      </c>
      <c r="N427" t="s">
        <v>49</v>
      </c>
      <c r="O427">
        <v>65</v>
      </c>
      <c r="P427" t="s">
        <v>3345</v>
      </c>
      <c r="Q427" t="s">
        <v>51</v>
      </c>
      <c r="R427" t="s">
        <v>18863</v>
      </c>
      <c r="S427" t="s">
        <v>36</v>
      </c>
      <c r="T427">
        <v>0</v>
      </c>
      <c r="U427">
        <v>1</v>
      </c>
      <c r="V427" t="s">
        <v>37</v>
      </c>
      <c r="W427" t="s">
        <v>18867</v>
      </c>
      <c r="X427" t="s">
        <v>57</v>
      </c>
      <c r="Y427">
        <v>34</v>
      </c>
      <c r="Z427">
        <v>44</v>
      </c>
      <c r="AA427">
        <v>0</v>
      </c>
      <c r="AB427" t="s">
        <v>45</v>
      </c>
      <c r="AC427">
        <v>0</v>
      </c>
      <c r="AD427" t="s">
        <v>59</v>
      </c>
    </row>
    <row r="428" spans="1:30" x14ac:dyDescent="0.3">
      <c r="A428" t="s">
        <v>1620</v>
      </c>
      <c r="B428" t="s">
        <v>54</v>
      </c>
      <c r="C428">
        <v>47507</v>
      </c>
      <c r="D428">
        <v>1100.68</v>
      </c>
      <c r="E428" s="1">
        <v>44124</v>
      </c>
      <c r="F428" s="1">
        <v>45348</v>
      </c>
      <c r="G428" t="s">
        <v>99</v>
      </c>
      <c r="H428" t="s">
        <v>55</v>
      </c>
      <c r="I428" t="s">
        <v>1615</v>
      </c>
      <c r="J428">
        <v>1224</v>
      </c>
      <c r="K428" t="s">
        <v>42</v>
      </c>
      <c r="L428">
        <v>0</v>
      </c>
      <c r="M428" t="s">
        <v>1616</v>
      </c>
      <c r="N428" t="s">
        <v>32</v>
      </c>
      <c r="O428">
        <v>76</v>
      </c>
      <c r="P428" t="s">
        <v>372</v>
      </c>
      <c r="Q428" t="s">
        <v>62</v>
      </c>
      <c r="R428" t="s">
        <v>1617</v>
      </c>
      <c r="S428" t="s">
        <v>36</v>
      </c>
      <c r="T428">
        <v>0</v>
      </c>
      <c r="U428">
        <v>1</v>
      </c>
      <c r="V428" t="s">
        <v>37</v>
      </c>
      <c r="W428" t="s">
        <v>1621</v>
      </c>
      <c r="X428" t="s">
        <v>57</v>
      </c>
      <c r="Y428">
        <v>33</v>
      </c>
      <c r="Z428">
        <v>56</v>
      </c>
      <c r="AA428">
        <v>0</v>
      </c>
      <c r="AB428" t="s">
        <v>45</v>
      </c>
      <c r="AC428">
        <v>0</v>
      </c>
      <c r="AD428" t="s">
        <v>59</v>
      </c>
    </row>
    <row r="429" spans="1:30" x14ac:dyDescent="0.3">
      <c r="A429" t="s">
        <v>16801</v>
      </c>
      <c r="B429" t="s">
        <v>39</v>
      </c>
      <c r="C429">
        <v>138740</v>
      </c>
      <c r="D429">
        <v>1219.1199999999999</v>
      </c>
      <c r="E429" s="1">
        <v>45287</v>
      </c>
      <c r="F429" s="1">
        <v>47341</v>
      </c>
      <c r="G429" t="s">
        <v>40</v>
      </c>
      <c r="H429" t="s">
        <v>41</v>
      </c>
      <c r="I429" t="s">
        <v>16798</v>
      </c>
      <c r="J429">
        <v>2054</v>
      </c>
      <c r="K429" t="s">
        <v>42</v>
      </c>
      <c r="L429">
        <v>0</v>
      </c>
      <c r="M429" t="s">
        <v>16799</v>
      </c>
      <c r="N429" t="s">
        <v>60</v>
      </c>
      <c r="O429">
        <v>74</v>
      </c>
      <c r="P429" t="s">
        <v>2315</v>
      </c>
      <c r="Q429" t="s">
        <v>34</v>
      </c>
      <c r="R429" t="s">
        <v>16800</v>
      </c>
      <c r="S429" t="s">
        <v>36</v>
      </c>
      <c r="T429">
        <v>1</v>
      </c>
      <c r="U429">
        <v>1</v>
      </c>
      <c r="V429" t="s">
        <v>37</v>
      </c>
      <c r="W429" t="s">
        <v>16802</v>
      </c>
      <c r="X429" t="s">
        <v>72</v>
      </c>
      <c r="Y429">
        <v>41</v>
      </c>
      <c r="Z429">
        <v>52</v>
      </c>
      <c r="AA429">
        <v>0</v>
      </c>
      <c r="AB429" t="s">
        <v>45</v>
      </c>
      <c r="AC429">
        <v>0</v>
      </c>
      <c r="AD429" t="s">
        <v>74</v>
      </c>
    </row>
    <row r="430" spans="1:30" x14ac:dyDescent="0.3">
      <c r="A430" t="s">
        <v>13886</v>
      </c>
      <c r="B430" t="s">
        <v>70</v>
      </c>
      <c r="C430">
        <v>397717</v>
      </c>
      <c r="D430">
        <v>743.24</v>
      </c>
      <c r="E430" s="1">
        <v>45604</v>
      </c>
      <c r="F430" s="1">
        <v>47934</v>
      </c>
      <c r="G430" t="s">
        <v>103</v>
      </c>
      <c r="H430" t="s">
        <v>41</v>
      </c>
      <c r="I430" t="s">
        <v>13883</v>
      </c>
      <c r="J430">
        <v>2330</v>
      </c>
      <c r="K430" t="s">
        <v>42</v>
      </c>
      <c r="L430">
        <v>0</v>
      </c>
      <c r="M430" t="s">
        <v>13884</v>
      </c>
      <c r="N430" t="s">
        <v>32</v>
      </c>
      <c r="O430">
        <v>58</v>
      </c>
      <c r="P430" t="s">
        <v>2315</v>
      </c>
      <c r="Q430" t="s">
        <v>34</v>
      </c>
      <c r="R430" t="s">
        <v>13885</v>
      </c>
      <c r="S430" t="s">
        <v>36</v>
      </c>
      <c r="T430">
        <v>1</v>
      </c>
      <c r="U430">
        <v>0</v>
      </c>
      <c r="V430" t="s">
        <v>37</v>
      </c>
      <c r="W430" t="s">
        <v>13887</v>
      </c>
      <c r="X430" t="s">
        <v>57</v>
      </c>
      <c r="Y430">
        <v>42</v>
      </c>
      <c r="Z430">
        <v>76</v>
      </c>
      <c r="AA430">
        <v>1</v>
      </c>
      <c r="AB430" t="s">
        <v>58</v>
      </c>
      <c r="AC430">
        <v>1</v>
      </c>
      <c r="AD430" t="s">
        <v>59</v>
      </c>
    </row>
    <row r="431" spans="1:30" x14ac:dyDescent="0.3">
      <c r="A431" t="s">
        <v>5453</v>
      </c>
      <c r="B431" t="s">
        <v>70</v>
      </c>
      <c r="C431">
        <v>256391</v>
      </c>
      <c r="D431">
        <v>1473.86</v>
      </c>
      <c r="E431" s="1">
        <v>44702</v>
      </c>
      <c r="F431" s="1">
        <v>48011</v>
      </c>
      <c r="G431" t="s">
        <v>99</v>
      </c>
      <c r="H431" t="s">
        <v>41</v>
      </c>
      <c r="I431" t="s">
        <v>5448</v>
      </c>
      <c r="J431">
        <v>3309</v>
      </c>
      <c r="K431" t="s">
        <v>42</v>
      </c>
      <c r="L431">
        <v>0</v>
      </c>
      <c r="M431" t="s">
        <v>5449</v>
      </c>
      <c r="N431" t="s">
        <v>32</v>
      </c>
      <c r="O431">
        <v>43</v>
      </c>
      <c r="P431" t="s">
        <v>905</v>
      </c>
      <c r="Q431" t="s">
        <v>62</v>
      </c>
      <c r="R431" t="s">
        <v>5450</v>
      </c>
      <c r="S431" t="s">
        <v>89</v>
      </c>
      <c r="T431">
        <v>0</v>
      </c>
      <c r="U431">
        <v>0</v>
      </c>
      <c r="V431" t="s">
        <v>90</v>
      </c>
      <c r="W431" t="s">
        <v>5454</v>
      </c>
      <c r="X431" t="s">
        <v>57</v>
      </c>
      <c r="Y431">
        <v>23</v>
      </c>
      <c r="Z431">
        <v>85</v>
      </c>
      <c r="AA431">
        <v>1</v>
      </c>
      <c r="AB431" t="s">
        <v>58</v>
      </c>
      <c r="AC431">
        <v>1</v>
      </c>
      <c r="AD431" t="s">
        <v>59</v>
      </c>
    </row>
    <row r="432" spans="1:30" x14ac:dyDescent="0.3">
      <c r="A432" t="s">
        <v>14786</v>
      </c>
      <c r="B432" t="s">
        <v>70</v>
      </c>
      <c r="C432">
        <v>158708</v>
      </c>
      <c r="D432">
        <v>100.75</v>
      </c>
      <c r="E432" s="1">
        <v>45446</v>
      </c>
      <c r="F432" s="1">
        <v>48761</v>
      </c>
      <c r="G432" t="s">
        <v>103</v>
      </c>
      <c r="H432" t="s">
        <v>55</v>
      </c>
      <c r="I432" t="s">
        <v>14783</v>
      </c>
      <c r="J432">
        <v>3315</v>
      </c>
      <c r="K432" t="s">
        <v>42</v>
      </c>
      <c r="L432">
        <v>0</v>
      </c>
      <c r="M432" t="s">
        <v>14784</v>
      </c>
      <c r="N432" t="s">
        <v>32</v>
      </c>
      <c r="O432">
        <v>21</v>
      </c>
      <c r="P432" t="s">
        <v>1403</v>
      </c>
      <c r="Q432" t="s">
        <v>87</v>
      </c>
      <c r="R432" t="s">
        <v>14785</v>
      </c>
      <c r="S432" t="s">
        <v>67</v>
      </c>
      <c r="T432">
        <v>0</v>
      </c>
      <c r="U432">
        <v>0</v>
      </c>
      <c r="V432" t="s">
        <v>68</v>
      </c>
      <c r="W432" t="s">
        <v>14787</v>
      </c>
      <c r="X432" t="s">
        <v>57</v>
      </c>
      <c r="Y432">
        <v>2</v>
      </c>
      <c r="Z432">
        <v>48</v>
      </c>
      <c r="AA432">
        <v>0</v>
      </c>
      <c r="AB432" t="s">
        <v>45</v>
      </c>
      <c r="AC432">
        <v>0</v>
      </c>
      <c r="AD432" t="s">
        <v>59</v>
      </c>
    </row>
    <row r="433" spans="1:30" x14ac:dyDescent="0.3">
      <c r="A433" t="s">
        <v>7122</v>
      </c>
      <c r="B433" t="s">
        <v>54</v>
      </c>
      <c r="C433">
        <v>223024</v>
      </c>
      <c r="D433">
        <v>1457.31</v>
      </c>
      <c r="E433" s="1">
        <v>45482</v>
      </c>
      <c r="F433" s="1">
        <v>48923</v>
      </c>
      <c r="G433" t="s">
        <v>103</v>
      </c>
      <c r="H433" t="s">
        <v>80</v>
      </c>
      <c r="I433" t="s">
        <v>7119</v>
      </c>
      <c r="J433">
        <v>3441</v>
      </c>
      <c r="K433" t="s">
        <v>42</v>
      </c>
      <c r="L433">
        <v>1</v>
      </c>
      <c r="M433" t="s">
        <v>7120</v>
      </c>
      <c r="N433" t="s">
        <v>60</v>
      </c>
      <c r="O433">
        <v>48</v>
      </c>
      <c r="P433" t="s">
        <v>3650</v>
      </c>
      <c r="Q433" t="s">
        <v>34</v>
      </c>
      <c r="R433" t="s">
        <v>7121</v>
      </c>
      <c r="S433" t="s">
        <v>97</v>
      </c>
      <c r="T433">
        <v>1</v>
      </c>
      <c r="U433">
        <v>0</v>
      </c>
      <c r="V433" t="s">
        <v>90</v>
      </c>
      <c r="W433" t="s">
        <v>7123</v>
      </c>
      <c r="X433" t="s">
        <v>44</v>
      </c>
      <c r="Y433">
        <v>35</v>
      </c>
      <c r="Z433">
        <v>29</v>
      </c>
      <c r="AA433">
        <v>0</v>
      </c>
      <c r="AB433" t="s">
        <v>73</v>
      </c>
      <c r="AC433">
        <v>0</v>
      </c>
      <c r="AD433" t="s">
        <v>46</v>
      </c>
    </row>
    <row r="434" spans="1:30" x14ac:dyDescent="0.3">
      <c r="A434" t="s">
        <v>6803</v>
      </c>
      <c r="B434" t="s">
        <v>118</v>
      </c>
      <c r="C434">
        <v>158924</v>
      </c>
      <c r="D434">
        <v>122.68</v>
      </c>
      <c r="E434" s="1">
        <v>43782</v>
      </c>
      <c r="F434" s="1">
        <v>44711</v>
      </c>
      <c r="G434" t="s">
        <v>99</v>
      </c>
      <c r="H434" t="s">
        <v>55</v>
      </c>
      <c r="I434" t="s">
        <v>6801</v>
      </c>
      <c r="J434">
        <v>929</v>
      </c>
      <c r="K434" t="s">
        <v>100</v>
      </c>
      <c r="L434">
        <v>0</v>
      </c>
      <c r="M434" t="s">
        <v>1719</v>
      </c>
      <c r="N434" t="s">
        <v>32</v>
      </c>
      <c r="O434">
        <v>24</v>
      </c>
      <c r="P434" t="s">
        <v>5505</v>
      </c>
      <c r="Q434" t="s">
        <v>34</v>
      </c>
      <c r="R434" t="s">
        <v>6802</v>
      </c>
      <c r="S434" t="s">
        <v>67</v>
      </c>
      <c r="T434">
        <v>1</v>
      </c>
      <c r="U434">
        <v>0</v>
      </c>
      <c r="V434" t="s">
        <v>68</v>
      </c>
      <c r="W434" t="s">
        <v>6804</v>
      </c>
      <c r="X434" t="s">
        <v>44</v>
      </c>
      <c r="Y434">
        <v>27</v>
      </c>
      <c r="Z434">
        <v>77</v>
      </c>
      <c r="AA434">
        <v>1</v>
      </c>
      <c r="AB434" t="s">
        <v>58</v>
      </c>
      <c r="AC434">
        <v>1</v>
      </c>
      <c r="AD434" t="s">
        <v>46</v>
      </c>
    </row>
    <row r="435" spans="1:30" x14ac:dyDescent="0.3">
      <c r="A435" t="s">
        <v>2629</v>
      </c>
      <c r="B435" t="s">
        <v>118</v>
      </c>
      <c r="C435">
        <v>498666</v>
      </c>
      <c r="D435">
        <v>1713.71</v>
      </c>
      <c r="E435" s="1">
        <v>43216</v>
      </c>
      <c r="F435" s="1">
        <v>44617</v>
      </c>
      <c r="G435" t="s">
        <v>99</v>
      </c>
      <c r="H435" t="s">
        <v>55</v>
      </c>
      <c r="I435" t="s">
        <v>2625</v>
      </c>
      <c r="J435">
        <v>1401</v>
      </c>
      <c r="K435" t="s">
        <v>42</v>
      </c>
      <c r="L435">
        <v>0</v>
      </c>
      <c r="M435" t="s">
        <v>2626</v>
      </c>
      <c r="N435" t="s">
        <v>32</v>
      </c>
      <c r="O435">
        <v>79</v>
      </c>
      <c r="P435" t="s">
        <v>2627</v>
      </c>
      <c r="Q435" t="s">
        <v>87</v>
      </c>
      <c r="R435" t="s">
        <v>2628</v>
      </c>
      <c r="S435" t="s">
        <v>36</v>
      </c>
      <c r="T435">
        <v>0</v>
      </c>
      <c r="U435">
        <v>1</v>
      </c>
      <c r="V435" t="s">
        <v>37</v>
      </c>
      <c r="W435" t="s">
        <v>2630</v>
      </c>
      <c r="X435" t="s">
        <v>72</v>
      </c>
      <c r="Y435">
        <v>33</v>
      </c>
      <c r="Z435">
        <v>40</v>
      </c>
      <c r="AA435">
        <v>0</v>
      </c>
      <c r="AB435" t="s">
        <v>45</v>
      </c>
      <c r="AC435">
        <v>0</v>
      </c>
      <c r="AD435" t="s">
        <v>74</v>
      </c>
    </row>
    <row r="436" spans="1:30" x14ac:dyDescent="0.3">
      <c r="A436" t="s">
        <v>5047</v>
      </c>
      <c r="B436" t="s">
        <v>39</v>
      </c>
      <c r="C436">
        <v>331580</v>
      </c>
      <c r="D436">
        <v>797.87</v>
      </c>
      <c r="E436" s="1">
        <v>42495</v>
      </c>
      <c r="F436" s="1">
        <v>45739</v>
      </c>
      <c r="G436" t="s">
        <v>40</v>
      </c>
      <c r="H436" t="s">
        <v>55</v>
      </c>
      <c r="I436" t="s">
        <v>5044</v>
      </c>
      <c r="J436">
        <v>3244</v>
      </c>
      <c r="K436" t="s">
        <v>42</v>
      </c>
      <c r="L436">
        <v>0</v>
      </c>
      <c r="M436" t="s">
        <v>5045</v>
      </c>
      <c r="N436" t="s">
        <v>32</v>
      </c>
      <c r="O436">
        <v>78</v>
      </c>
      <c r="P436" t="s">
        <v>2499</v>
      </c>
      <c r="Q436" t="s">
        <v>34</v>
      </c>
      <c r="R436" t="s">
        <v>5046</v>
      </c>
      <c r="S436" t="s">
        <v>36</v>
      </c>
      <c r="T436">
        <v>1</v>
      </c>
      <c r="U436">
        <v>1</v>
      </c>
      <c r="V436" t="s">
        <v>37</v>
      </c>
      <c r="W436" t="s">
        <v>5048</v>
      </c>
      <c r="X436" t="s">
        <v>57</v>
      </c>
      <c r="Y436">
        <v>17</v>
      </c>
      <c r="Z436">
        <v>41</v>
      </c>
      <c r="AA436">
        <v>0</v>
      </c>
      <c r="AB436" t="s">
        <v>45</v>
      </c>
      <c r="AC436">
        <v>0</v>
      </c>
      <c r="AD436" t="s">
        <v>59</v>
      </c>
    </row>
    <row r="437" spans="1:30" x14ac:dyDescent="0.3">
      <c r="A437" t="s">
        <v>18922</v>
      </c>
      <c r="B437" t="s">
        <v>54</v>
      </c>
      <c r="C437">
        <v>493939</v>
      </c>
      <c r="D437">
        <v>144.34</v>
      </c>
      <c r="E437" s="1">
        <v>42433</v>
      </c>
      <c r="F437" s="1">
        <v>44584</v>
      </c>
      <c r="G437" t="s">
        <v>99</v>
      </c>
      <c r="H437" t="s">
        <v>80</v>
      </c>
      <c r="I437" t="s">
        <v>18919</v>
      </c>
      <c r="J437">
        <v>2151</v>
      </c>
      <c r="K437" t="s">
        <v>42</v>
      </c>
      <c r="L437">
        <v>1</v>
      </c>
      <c r="M437" t="s">
        <v>18920</v>
      </c>
      <c r="N437" t="s">
        <v>49</v>
      </c>
      <c r="O437">
        <v>28</v>
      </c>
      <c r="P437" t="s">
        <v>7193</v>
      </c>
      <c r="Q437" t="s">
        <v>34</v>
      </c>
      <c r="R437" t="s">
        <v>18921</v>
      </c>
      <c r="S437" t="s">
        <v>109</v>
      </c>
      <c r="T437">
        <v>1</v>
      </c>
      <c r="U437">
        <v>0</v>
      </c>
      <c r="V437" t="s">
        <v>68</v>
      </c>
      <c r="W437" t="s">
        <v>18923</v>
      </c>
      <c r="X437" t="s">
        <v>57</v>
      </c>
      <c r="Y437">
        <v>32</v>
      </c>
      <c r="Z437">
        <v>39</v>
      </c>
      <c r="AA437">
        <v>0</v>
      </c>
      <c r="AB437" t="s">
        <v>45</v>
      </c>
      <c r="AC437">
        <v>0</v>
      </c>
      <c r="AD437" t="s">
        <v>59</v>
      </c>
    </row>
    <row r="438" spans="1:30" x14ac:dyDescent="0.3">
      <c r="A438" t="s">
        <v>14793</v>
      </c>
      <c r="B438" t="s">
        <v>70</v>
      </c>
      <c r="C438">
        <v>132842</v>
      </c>
      <c r="D438">
        <v>537.42999999999995</v>
      </c>
      <c r="E438" s="1">
        <v>42386</v>
      </c>
      <c r="F438" s="1">
        <v>44405</v>
      </c>
      <c r="G438" t="s">
        <v>103</v>
      </c>
      <c r="H438" t="s">
        <v>80</v>
      </c>
      <c r="I438" t="s">
        <v>14790</v>
      </c>
      <c r="J438">
        <v>2019</v>
      </c>
      <c r="K438" t="s">
        <v>42</v>
      </c>
      <c r="L438">
        <v>1</v>
      </c>
      <c r="M438" t="s">
        <v>14791</v>
      </c>
      <c r="N438" t="s">
        <v>49</v>
      </c>
      <c r="O438">
        <v>58</v>
      </c>
      <c r="P438" t="s">
        <v>2278</v>
      </c>
      <c r="Q438" t="s">
        <v>51</v>
      </c>
      <c r="R438" t="s">
        <v>14792</v>
      </c>
      <c r="S438" t="s">
        <v>36</v>
      </c>
      <c r="T438">
        <v>0</v>
      </c>
      <c r="U438">
        <v>0</v>
      </c>
      <c r="V438" t="s">
        <v>37</v>
      </c>
      <c r="W438" t="s">
        <v>14794</v>
      </c>
      <c r="X438" t="s">
        <v>57</v>
      </c>
      <c r="Y438">
        <v>16</v>
      </c>
      <c r="Z438">
        <v>29</v>
      </c>
      <c r="AA438">
        <v>0</v>
      </c>
      <c r="AB438" t="s">
        <v>73</v>
      </c>
      <c r="AC438">
        <v>0</v>
      </c>
      <c r="AD438" t="s">
        <v>59</v>
      </c>
    </row>
    <row r="439" spans="1:30" x14ac:dyDescent="0.3">
      <c r="A439" t="s">
        <v>14839</v>
      </c>
      <c r="B439" t="s">
        <v>70</v>
      </c>
      <c r="C439">
        <v>174954</v>
      </c>
      <c r="D439">
        <v>1217.29</v>
      </c>
      <c r="E439" s="1">
        <v>43582</v>
      </c>
      <c r="F439" s="1">
        <v>44147</v>
      </c>
      <c r="G439" t="s">
        <v>40</v>
      </c>
      <c r="H439" t="s">
        <v>80</v>
      </c>
      <c r="I439" t="s">
        <v>14834</v>
      </c>
      <c r="J439">
        <v>565</v>
      </c>
      <c r="K439" t="s">
        <v>100</v>
      </c>
      <c r="L439">
        <v>1</v>
      </c>
      <c r="M439" t="s">
        <v>14835</v>
      </c>
      <c r="N439" t="s">
        <v>49</v>
      </c>
      <c r="O439">
        <v>64</v>
      </c>
      <c r="P439" t="s">
        <v>7987</v>
      </c>
      <c r="Q439" t="s">
        <v>51</v>
      </c>
      <c r="R439" t="s">
        <v>14836</v>
      </c>
      <c r="S439" t="s">
        <v>36</v>
      </c>
      <c r="T439">
        <v>0</v>
      </c>
      <c r="U439">
        <v>1</v>
      </c>
      <c r="V439" t="s">
        <v>37</v>
      </c>
      <c r="W439" t="s">
        <v>14840</v>
      </c>
      <c r="X439" t="s">
        <v>57</v>
      </c>
      <c r="Y439">
        <v>43</v>
      </c>
      <c r="Z439">
        <v>21</v>
      </c>
      <c r="AA439">
        <v>0</v>
      </c>
      <c r="AB439" t="s">
        <v>73</v>
      </c>
      <c r="AC439">
        <v>0</v>
      </c>
      <c r="AD439" t="s">
        <v>59</v>
      </c>
    </row>
    <row r="440" spans="1:30" x14ac:dyDescent="0.3">
      <c r="A440" t="s">
        <v>8786</v>
      </c>
      <c r="B440" t="s">
        <v>70</v>
      </c>
      <c r="C440">
        <v>481077</v>
      </c>
      <c r="D440">
        <v>870.12</v>
      </c>
      <c r="E440" s="1">
        <v>44545</v>
      </c>
      <c r="F440" s="1">
        <v>46179</v>
      </c>
      <c r="G440" t="s">
        <v>40</v>
      </c>
      <c r="H440" t="s">
        <v>41</v>
      </c>
      <c r="I440" t="s">
        <v>8782</v>
      </c>
      <c r="J440">
        <v>1634</v>
      </c>
      <c r="K440" t="s">
        <v>42</v>
      </c>
      <c r="L440">
        <v>0</v>
      </c>
      <c r="M440" t="s">
        <v>8783</v>
      </c>
      <c r="N440" t="s">
        <v>60</v>
      </c>
      <c r="O440">
        <v>18</v>
      </c>
      <c r="P440" t="s">
        <v>8784</v>
      </c>
      <c r="Q440" t="s">
        <v>62</v>
      </c>
      <c r="R440" t="s">
        <v>8785</v>
      </c>
      <c r="S440" t="s">
        <v>67</v>
      </c>
      <c r="T440">
        <v>0</v>
      </c>
      <c r="U440">
        <v>0</v>
      </c>
      <c r="V440" t="s">
        <v>68</v>
      </c>
      <c r="W440" t="s">
        <v>8787</v>
      </c>
      <c r="X440" t="s">
        <v>72</v>
      </c>
      <c r="Y440">
        <v>22</v>
      </c>
      <c r="Z440">
        <v>92</v>
      </c>
      <c r="AA440">
        <v>1</v>
      </c>
      <c r="AB440" t="s">
        <v>58</v>
      </c>
      <c r="AC440">
        <v>1</v>
      </c>
      <c r="AD440" t="s">
        <v>74</v>
      </c>
    </row>
    <row r="441" spans="1:30" x14ac:dyDescent="0.3">
      <c r="A441" t="s">
        <v>13857</v>
      </c>
      <c r="B441" t="s">
        <v>118</v>
      </c>
      <c r="C441">
        <v>192427</v>
      </c>
      <c r="D441">
        <v>1854.96</v>
      </c>
      <c r="E441" s="1">
        <v>42401</v>
      </c>
      <c r="F441" s="1">
        <v>45166</v>
      </c>
      <c r="G441" t="s">
        <v>103</v>
      </c>
      <c r="H441" t="s">
        <v>80</v>
      </c>
      <c r="I441" t="s">
        <v>13854</v>
      </c>
      <c r="J441">
        <v>2765</v>
      </c>
      <c r="K441" t="s">
        <v>42</v>
      </c>
      <c r="L441">
        <v>1</v>
      </c>
      <c r="M441" t="s">
        <v>13855</v>
      </c>
      <c r="N441" t="s">
        <v>32</v>
      </c>
      <c r="O441">
        <v>77</v>
      </c>
      <c r="P441" t="s">
        <v>863</v>
      </c>
      <c r="Q441" t="s">
        <v>62</v>
      </c>
      <c r="R441" t="s">
        <v>13856</v>
      </c>
      <c r="S441" t="s">
        <v>36</v>
      </c>
      <c r="T441">
        <v>0</v>
      </c>
      <c r="U441">
        <v>1</v>
      </c>
      <c r="V441" t="s">
        <v>37</v>
      </c>
      <c r="W441" t="s">
        <v>13858</v>
      </c>
      <c r="X441" t="s">
        <v>57</v>
      </c>
      <c r="Y441">
        <v>9</v>
      </c>
      <c r="Z441">
        <v>1</v>
      </c>
      <c r="AA441">
        <v>0</v>
      </c>
      <c r="AB441" t="s">
        <v>73</v>
      </c>
      <c r="AC441">
        <v>0</v>
      </c>
      <c r="AD441" t="s">
        <v>59</v>
      </c>
    </row>
    <row r="442" spans="1:30" x14ac:dyDescent="0.3">
      <c r="A442" t="s">
        <v>6883</v>
      </c>
      <c r="B442" t="s">
        <v>39</v>
      </c>
      <c r="C442">
        <v>111901</v>
      </c>
      <c r="D442">
        <v>1420.13</v>
      </c>
      <c r="E442" s="1">
        <v>44770</v>
      </c>
      <c r="F442" s="1">
        <v>47026</v>
      </c>
      <c r="G442" t="s">
        <v>99</v>
      </c>
      <c r="H442" t="s">
        <v>55</v>
      </c>
      <c r="I442" t="s">
        <v>6880</v>
      </c>
      <c r="J442">
        <v>2256</v>
      </c>
      <c r="K442" t="s">
        <v>42</v>
      </c>
      <c r="L442">
        <v>0</v>
      </c>
      <c r="M442" t="s">
        <v>6881</v>
      </c>
      <c r="N442" t="s">
        <v>60</v>
      </c>
      <c r="O442">
        <v>25</v>
      </c>
      <c r="P442" t="s">
        <v>2961</v>
      </c>
      <c r="Q442" t="s">
        <v>62</v>
      </c>
      <c r="R442" t="s">
        <v>6882</v>
      </c>
      <c r="S442" t="s">
        <v>67</v>
      </c>
      <c r="T442">
        <v>0</v>
      </c>
      <c r="U442">
        <v>0</v>
      </c>
      <c r="V442" t="s">
        <v>68</v>
      </c>
      <c r="W442" t="s">
        <v>6884</v>
      </c>
      <c r="X442" t="s">
        <v>44</v>
      </c>
      <c r="Y442">
        <v>21</v>
      </c>
      <c r="Z442">
        <v>17</v>
      </c>
      <c r="AA442">
        <v>0</v>
      </c>
      <c r="AB442" t="s">
        <v>73</v>
      </c>
      <c r="AC442">
        <v>0</v>
      </c>
      <c r="AD442" t="s">
        <v>46</v>
      </c>
    </row>
    <row r="443" spans="1:30" x14ac:dyDescent="0.3">
      <c r="A443" t="s">
        <v>4468</v>
      </c>
      <c r="B443" t="s">
        <v>54</v>
      </c>
      <c r="C443">
        <v>472621</v>
      </c>
      <c r="D443">
        <v>1486.82</v>
      </c>
      <c r="E443" s="1">
        <v>43017</v>
      </c>
      <c r="F443" s="1">
        <v>46307</v>
      </c>
      <c r="G443" t="s">
        <v>103</v>
      </c>
      <c r="H443" t="s">
        <v>80</v>
      </c>
      <c r="I443" t="s">
        <v>4463</v>
      </c>
      <c r="J443">
        <v>3290</v>
      </c>
      <c r="K443" t="s">
        <v>42</v>
      </c>
      <c r="L443">
        <v>1</v>
      </c>
      <c r="M443" t="s">
        <v>4464</v>
      </c>
      <c r="N443" t="s">
        <v>32</v>
      </c>
      <c r="O443">
        <v>19</v>
      </c>
      <c r="P443" t="s">
        <v>2311</v>
      </c>
      <c r="Q443" t="s">
        <v>62</v>
      </c>
      <c r="R443" t="s">
        <v>4465</v>
      </c>
      <c r="S443" t="s">
        <v>67</v>
      </c>
      <c r="T443">
        <v>0</v>
      </c>
      <c r="U443">
        <v>0</v>
      </c>
      <c r="V443" t="s">
        <v>68</v>
      </c>
      <c r="W443" t="s">
        <v>4469</v>
      </c>
      <c r="X443" t="s">
        <v>72</v>
      </c>
      <c r="Y443">
        <v>36</v>
      </c>
      <c r="Z443">
        <v>74</v>
      </c>
      <c r="AA443">
        <v>1</v>
      </c>
      <c r="AB443" t="s">
        <v>58</v>
      </c>
      <c r="AC443">
        <v>1</v>
      </c>
      <c r="AD443" t="s">
        <v>74</v>
      </c>
    </row>
    <row r="444" spans="1:30" x14ac:dyDescent="0.3">
      <c r="A444" t="s">
        <v>18796</v>
      </c>
      <c r="B444" t="s">
        <v>39</v>
      </c>
      <c r="C444">
        <v>10085</v>
      </c>
      <c r="D444">
        <v>310.58</v>
      </c>
      <c r="E444" s="1">
        <v>42550</v>
      </c>
      <c r="F444" s="1">
        <v>44212</v>
      </c>
      <c r="G444" t="s">
        <v>99</v>
      </c>
      <c r="H444" t="s">
        <v>55</v>
      </c>
      <c r="I444" t="s">
        <v>18793</v>
      </c>
      <c r="J444">
        <v>1662</v>
      </c>
      <c r="K444" t="s">
        <v>42</v>
      </c>
      <c r="L444">
        <v>0</v>
      </c>
      <c r="M444" t="s">
        <v>18794</v>
      </c>
      <c r="N444" t="s">
        <v>49</v>
      </c>
      <c r="O444">
        <v>52</v>
      </c>
      <c r="P444" t="s">
        <v>1784</v>
      </c>
      <c r="Q444" t="s">
        <v>34</v>
      </c>
      <c r="R444" t="s">
        <v>18795</v>
      </c>
      <c r="S444" t="s">
        <v>97</v>
      </c>
      <c r="T444">
        <v>1</v>
      </c>
      <c r="U444">
        <v>0</v>
      </c>
      <c r="V444" t="s">
        <v>37</v>
      </c>
      <c r="W444" t="s">
        <v>18797</v>
      </c>
      <c r="X444" t="s">
        <v>57</v>
      </c>
      <c r="Y444">
        <v>46</v>
      </c>
      <c r="Z444">
        <v>63</v>
      </c>
      <c r="AA444">
        <v>0</v>
      </c>
      <c r="AB444" t="s">
        <v>58</v>
      </c>
      <c r="AC444">
        <v>0</v>
      </c>
      <c r="AD444" t="s">
        <v>59</v>
      </c>
    </row>
    <row r="445" spans="1:30" x14ac:dyDescent="0.3">
      <c r="A445" t="s">
        <v>10371</v>
      </c>
      <c r="B445" t="s">
        <v>70</v>
      </c>
      <c r="C445">
        <v>451039</v>
      </c>
      <c r="D445">
        <v>1476.87</v>
      </c>
      <c r="E445" s="1">
        <v>44604</v>
      </c>
      <c r="F445" s="1">
        <v>45406</v>
      </c>
      <c r="G445" t="s">
        <v>40</v>
      </c>
      <c r="H445" t="s">
        <v>80</v>
      </c>
      <c r="I445" t="s">
        <v>10368</v>
      </c>
      <c r="J445">
        <v>802</v>
      </c>
      <c r="K445" t="s">
        <v>100</v>
      </c>
      <c r="L445">
        <v>1</v>
      </c>
      <c r="M445" t="s">
        <v>10369</v>
      </c>
      <c r="N445" t="s">
        <v>32</v>
      </c>
      <c r="O445">
        <v>32</v>
      </c>
      <c r="P445" t="s">
        <v>1628</v>
      </c>
      <c r="Q445" t="s">
        <v>51</v>
      </c>
      <c r="R445" t="s">
        <v>10370</v>
      </c>
      <c r="S445" t="s">
        <v>109</v>
      </c>
      <c r="T445">
        <v>0</v>
      </c>
      <c r="U445">
        <v>0</v>
      </c>
      <c r="V445" t="s">
        <v>90</v>
      </c>
      <c r="W445" t="s">
        <v>10372</v>
      </c>
      <c r="X445" t="s">
        <v>72</v>
      </c>
      <c r="Y445">
        <v>19</v>
      </c>
      <c r="Z445">
        <v>39</v>
      </c>
      <c r="AA445">
        <v>0</v>
      </c>
      <c r="AB445" t="s">
        <v>45</v>
      </c>
      <c r="AC445">
        <v>0</v>
      </c>
      <c r="AD445" t="s">
        <v>74</v>
      </c>
    </row>
    <row r="446" spans="1:30" x14ac:dyDescent="0.3">
      <c r="A446" t="s">
        <v>4021</v>
      </c>
      <c r="B446" t="s">
        <v>39</v>
      </c>
      <c r="C446">
        <v>152153</v>
      </c>
      <c r="D446">
        <v>1246.96</v>
      </c>
      <c r="E446" s="1">
        <v>42085</v>
      </c>
      <c r="F446" s="1">
        <v>43985</v>
      </c>
      <c r="G446" t="s">
        <v>103</v>
      </c>
      <c r="H446" t="s">
        <v>41</v>
      </c>
      <c r="I446" t="s">
        <v>4018</v>
      </c>
      <c r="J446">
        <v>1900</v>
      </c>
      <c r="K446" t="s">
        <v>42</v>
      </c>
      <c r="L446">
        <v>0</v>
      </c>
      <c r="M446" t="s">
        <v>4019</v>
      </c>
      <c r="N446" t="s">
        <v>49</v>
      </c>
      <c r="O446">
        <v>58</v>
      </c>
      <c r="P446" t="s">
        <v>450</v>
      </c>
      <c r="Q446" t="s">
        <v>62</v>
      </c>
      <c r="R446" t="s">
        <v>4020</v>
      </c>
      <c r="S446" t="s">
        <v>36</v>
      </c>
      <c r="T446">
        <v>0</v>
      </c>
      <c r="U446">
        <v>0</v>
      </c>
      <c r="V446" t="s">
        <v>37</v>
      </c>
      <c r="W446" t="s">
        <v>4022</v>
      </c>
      <c r="X446" t="s">
        <v>72</v>
      </c>
      <c r="Y446">
        <v>44</v>
      </c>
      <c r="Z446">
        <v>90</v>
      </c>
      <c r="AA446">
        <v>1</v>
      </c>
      <c r="AB446" t="s">
        <v>58</v>
      </c>
      <c r="AC446">
        <v>1</v>
      </c>
      <c r="AD446" t="s">
        <v>74</v>
      </c>
    </row>
    <row r="447" spans="1:30" x14ac:dyDescent="0.3">
      <c r="A447" t="s">
        <v>2436</v>
      </c>
      <c r="B447" t="s">
        <v>70</v>
      </c>
      <c r="C447">
        <v>171173</v>
      </c>
      <c r="D447">
        <v>912.98</v>
      </c>
      <c r="E447" s="1">
        <v>44132</v>
      </c>
      <c r="F447" s="1">
        <v>44868</v>
      </c>
      <c r="G447" t="s">
        <v>99</v>
      </c>
      <c r="H447" t="s">
        <v>41</v>
      </c>
      <c r="I447" t="s">
        <v>2433</v>
      </c>
      <c r="J447">
        <v>736</v>
      </c>
      <c r="K447" t="s">
        <v>100</v>
      </c>
      <c r="L447">
        <v>0</v>
      </c>
      <c r="M447" t="s">
        <v>2434</v>
      </c>
      <c r="N447" t="s">
        <v>60</v>
      </c>
      <c r="O447">
        <v>40</v>
      </c>
      <c r="P447" t="s">
        <v>543</v>
      </c>
      <c r="Q447" t="s">
        <v>34</v>
      </c>
      <c r="R447" t="s">
        <v>2435</v>
      </c>
      <c r="S447" t="s">
        <v>89</v>
      </c>
      <c r="T447">
        <v>1</v>
      </c>
      <c r="U447">
        <v>0</v>
      </c>
      <c r="V447" t="s">
        <v>90</v>
      </c>
      <c r="W447" t="s">
        <v>2437</v>
      </c>
      <c r="X447" t="s">
        <v>44</v>
      </c>
      <c r="Y447">
        <v>38</v>
      </c>
      <c r="Z447">
        <v>100</v>
      </c>
      <c r="AA447">
        <v>1</v>
      </c>
      <c r="AB447" t="s">
        <v>58</v>
      </c>
      <c r="AC447">
        <v>1</v>
      </c>
      <c r="AD447" t="s">
        <v>46</v>
      </c>
    </row>
    <row r="448" spans="1:30" x14ac:dyDescent="0.3">
      <c r="A448" t="s">
        <v>14909</v>
      </c>
      <c r="B448" t="s">
        <v>118</v>
      </c>
      <c r="C448">
        <v>117685</v>
      </c>
      <c r="D448">
        <v>1536.15</v>
      </c>
      <c r="E448" s="1">
        <v>43367</v>
      </c>
      <c r="F448" s="1">
        <v>45654</v>
      </c>
      <c r="G448" t="s">
        <v>103</v>
      </c>
      <c r="H448" t="s">
        <v>80</v>
      </c>
      <c r="I448" t="s">
        <v>14906</v>
      </c>
      <c r="J448">
        <v>2287</v>
      </c>
      <c r="K448" t="s">
        <v>42</v>
      </c>
      <c r="L448">
        <v>1</v>
      </c>
      <c r="M448" t="s">
        <v>14907</v>
      </c>
      <c r="N448" t="s">
        <v>49</v>
      </c>
      <c r="O448">
        <v>46</v>
      </c>
      <c r="P448" t="s">
        <v>3668</v>
      </c>
      <c r="Q448" t="s">
        <v>34</v>
      </c>
      <c r="R448" t="s">
        <v>14908</v>
      </c>
      <c r="S448" t="s">
        <v>97</v>
      </c>
      <c r="T448">
        <v>1</v>
      </c>
      <c r="U448">
        <v>0</v>
      </c>
      <c r="V448" t="s">
        <v>90</v>
      </c>
      <c r="W448" t="s">
        <v>14910</v>
      </c>
      <c r="X448" t="s">
        <v>44</v>
      </c>
      <c r="Y448">
        <v>7</v>
      </c>
      <c r="Z448">
        <v>11</v>
      </c>
      <c r="AA448">
        <v>0</v>
      </c>
      <c r="AB448" t="s">
        <v>73</v>
      </c>
      <c r="AC448">
        <v>0</v>
      </c>
      <c r="AD448" t="s">
        <v>46</v>
      </c>
    </row>
    <row r="449" spans="1:30" x14ac:dyDescent="0.3">
      <c r="A449" t="s">
        <v>11270</v>
      </c>
      <c r="B449" t="s">
        <v>118</v>
      </c>
      <c r="C449">
        <v>484035</v>
      </c>
      <c r="D449">
        <v>169.34</v>
      </c>
      <c r="E449" s="1">
        <v>43387</v>
      </c>
      <c r="F449" s="1">
        <v>45399</v>
      </c>
      <c r="G449" t="s">
        <v>99</v>
      </c>
      <c r="H449" t="s">
        <v>55</v>
      </c>
      <c r="I449" t="s">
        <v>11265</v>
      </c>
      <c r="J449">
        <v>2012</v>
      </c>
      <c r="K449" t="s">
        <v>42</v>
      </c>
      <c r="L449">
        <v>0</v>
      </c>
      <c r="M449" t="s">
        <v>11266</v>
      </c>
      <c r="N449" t="s">
        <v>32</v>
      </c>
      <c r="O449">
        <v>73</v>
      </c>
      <c r="P449" t="s">
        <v>4608</v>
      </c>
      <c r="Q449" t="s">
        <v>87</v>
      </c>
      <c r="R449" t="s">
        <v>11267</v>
      </c>
      <c r="S449" t="s">
        <v>36</v>
      </c>
      <c r="T449">
        <v>0</v>
      </c>
      <c r="U449">
        <v>1</v>
      </c>
      <c r="V449" t="s">
        <v>37</v>
      </c>
      <c r="W449" t="s">
        <v>11271</v>
      </c>
      <c r="X449" t="s">
        <v>44</v>
      </c>
      <c r="Y449">
        <v>30</v>
      </c>
      <c r="Z449">
        <v>63</v>
      </c>
      <c r="AA449">
        <v>0</v>
      </c>
      <c r="AB449" t="s">
        <v>58</v>
      </c>
      <c r="AC449">
        <v>0</v>
      </c>
      <c r="AD449" t="s">
        <v>46</v>
      </c>
    </row>
    <row r="450" spans="1:30" x14ac:dyDescent="0.3">
      <c r="A450" t="s">
        <v>197</v>
      </c>
      <c r="B450" t="s">
        <v>70</v>
      </c>
      <c r="C450">
        <v>248845</v>
      </c>
      <c r="D450">
        <v>1979.79</v>
      </c>
      <c r="E450" s="1">
        <v>44887</v>
      </c>
      <c r="F450" s="1">
        <v>48093</v>
      </c>
      <c r="G450" t="s">
        <v>99</v>
      </c>
      <c r="H450" t="s">
        <v>55</v>
      </c>
      <c r="I450" t="s">
        <v>193</v>
      </c>
      <c r="J450">
        <v>3206</v>
      </c>
      <c r="K450" t="s">
        <v>42</v>
      </c>
      <c r="L450">
        <v>0</v>
      </c>
      <c r="M450" t="s">
        <v>194</v>
      </c>
      <c r="N450" t="s">
        <v>49</v>
      </c>
      <c r="O450">
        <v>31</v>
      </c>
      <c r="P450" t="s">
        <v>195</v>
      </c>
      <c r="Q450" t="s">
        <v>62</v>
      </c>
      <c r="R450" t="s">
        <v>196</v>
      </c>
      <c r="S450" t="s">
        <v>109</v>
      </c>
      <c r="T450">
        <v>0</v>
      </c>
      <c r="U450">
        <v>0</v>
      </c>
      <c r="V450" t="s">
        <v>90</v>
      </c>
      <c r="W450" t="s">
        <v>198</v>
      </c>
      <c r="X450" t="s">
        <v>57</v>
      </c>
      <c r="Y450">
        <v>3</v>
      </c>
      <c r="Z450">
        <v>48</v>
      </c>
      <c r="AA450">
        <v>0</v>
      </c>
      <c r="AB450" t="s">
        <v>45</v>
      </c>
      <c r="AC450">
        <v>0</v>
      </c>
      <c r="AD450" t="s">
        <v>59</v>
      </c>
    </row>
    <row r="451" spans="1:30" x14ac:dyDescent="0.3">
      <c r="A451" t="s">
        <v>12875</v>
      </c>
      <c r="B451" t="s">
        <v>118</v>
      </c>
      <c r="C451">
        <v>227364</v>
      </c>
      <c r="D451">
        <v>394.57</v>
      </c>
      <c r="E451" s="1">
        <v>43029</v>
      </c>
      <c r="F451" s="1">
        <v>44601</v>
      </c>
      <c r="G451" t="s">
        <v>40</v>
      </c>
      <c r="H451" t="s">
        <v>80</v>
      </c>
      <c r="I451" t="s">
        <v>12870</v>
      </c>
      <c r="J451">
        <v>1572</v>
      </c>
      <c r="K451" t="s">
        <v>42</v>
      </c>
      <c r="L451">
        <v>1</v>
      </c>
      <c r="M451" t="s">
        <v>12871</v>
      </c>
      <c r="N451" t="s">
        <v>49</v>
      </c>
      <c r="O451">
        <v>62</v>
      </c>
      <c r="P451" t="s">
        <v>2174</v>
      </c>
      <c r="Q451" t="s">
        <v>51</v>
      </c>
      <c r="R451" t="s">
        <v>12872</v>
      </c>
      <c r="S451" t="s">
        <v>36</v>
      </c>
      <c r="T451">
        <v>0</v>
      </c>
      <c r="U451">
        <v>1</v>
      </c>
      <c r="V451" t="s">
        <v>37</v>
      </c>
      <c r="W451" t="s">
        <v>12876</v>
      </c>
      <c r="X451" t="s">
        <v>44</v>
      </c>
      <c r="Y451">
        <v>41</v>
      </c>
      <c r="Z451">
        <v>25</v>
      </c>
      <c r="AA451">
        <v>0</v>
      </c>
      <c r="AB451" t="s">
        <v>73</v>
      </c>
      <c r="AC451">
        <v>0</v>
      </c>
      <c r="AD451" t="s">
        <v>46</v>
      </c>
    </row>
    <row r="452" spans="1:30" x14ac:dyDescent="0.3">
      <c r="A452" t="s">
        <v>11113</v>
      </c>
      <c r="B452" t="s">
        <v>54</v>
      </c>
      <c r="C452">
        <v>226275</v>
      </c>
      <c r="D452">
        <v>1803.92</v>
      </c>
      <c r="E452" s="1">
        <v>43229</v>
      </c>
      <c r="F452" s="1">
        <v>46217</v>
      </c>
      <c r="G452" t="s">
        <v>40</v>
      </c>
      <c r="H452" t="s">
        <v>41</v>
      </c>
      <c r="I452" t="s">
        <v>11110</v>
      </c>
      <c r="J452">
        <v>2988</v>
      </c>
      <c r="K452" t="s">
        <v>42</v>
      </c>
      <c r="L452">
        <v>0</v>
      </c>
      <c r="M452" t="s">
        <v>11111</v>
      </c>
      <c r="N452" t="s">
        <v>32</v>
      </c>
      <c r="O452">
        <v>25</v>
      </c>
      <c r="P452" t="s">
        <v>8709</v>
      </c>
      <c r="Q452" t="s">
        <v>62</v>
      </c>
      <c r="R452" t="s">
        <v>11112</v>
      </c>
      <c r="S452" t="s">
        <v>67</v>
      </c>
      <c r="T452">
        <v>0</v>
      </c>
      <c r="U452">
        <v>0</v>
      </c>
      <c r="V452" t="s">
        <v>68</v>
      </c>
      <c r="W452" t="s">
        <v>11114</v>
      </c>
      <c r="X452" t="s">
        <v>72</v>
      </c>
      <c r="Y452">
        <v>46</v>
      </c>
      <c r="Z452">
        <v>74</v>
      </c>
      <c r="AA452">
        <v>1</v>
      </c>
      <c r="AB452" t="s">
        <v>58</v>
      </c>
      <c r="AC452">
        <v>1</v>
      </c>
      <c r="AD452" t="s">
        <v>74</v>
      </c>
    </row>
    <row r="453" spans="1:30" x14ac:dyDescent="0.3">
      <c r="A453" t="s">
        <v>1019</v>
      </c>
      <c r="B453" t="s">
        <v>70</v>
      </c>
      <c r="C453">
        <v>55326</v>
      </c>
      <c r="D453">
        <v>273.86</v>
      </c>
      <c r="E453" s="1">
        <v>42865</v>
      </c>
      <c r="F453" s="1">
        <v>44356</v>
      </c>
      <c r="G453" t="s">
        <v>99</v>
      </c>
      <c r="H453" t="s">
        <v>55</v>
      </c>
      <c r="I453" t="s">
        <v>1015</v>
      </c>
      <c r="J453">
        <v>1491</v>
      </c>
      <c r="K453" t="s">
        <v>42</v>
      </c>
      <c r="L453">
        <v>0</v>
      </c>
      <c r="M453" t="s">
        <v>1016</v>
      </c>
      <c r="N453" t="s">
        <v>32</v>
      </c>
      <c r="O453">
        <v>52</v>
      </c>
      <c r="P453" t="s">
        <v>1017</v>
      </c>
      <c r="Q453" t="s">
        <v>87</v>
      </c>
      <c r="R453" t="s">
        <v>1018</v>
      </c>
      <c r="S453" t="s">
        <v>97</v>
      </c>
      <c r="T453">
        <v>0</v>
      </c>
      <c r="U453">
        <v>0</v>
      </c>
      <c r="V453" t="s">
        <v>37</v>
      </c>
      <c r="W453" t="s">
        <v>1020</v>
      </c>
      <c r="X453" t="s">
        <v>57</v>
      </c>
      <c r="Y453">
        <v>6</v>
      </c>
      <c r="Z453">
        <v>96</v>
      </c>
      <c r="AA453">
        <v>1</v>
      </c>
      <c r="AB453" t="s">
        <v>58</v>
      </c>
      <c r="AC453">
        <v>1</v>
      </c>
      <c r="AD453" t="s">
        <v>59</v>
      </c>
    </row>
    <row r="454" spans="1:30" x14ac:dyDescent="0.3">
      <c r="A454" t="s">
        <v>15016</v>
      </c>
      <c r="B454" t="s">
        <v>70</v>
      </c>
      <c r="C454">
        <v>52504</v>
      </c>
      <c r="D454">
        <v>521.15</v>
      </c>
      <c r="E454" s="1">
        <v>42380</v>
      </c>
      <c r="F454" s="1">
        <v>43225</v>
      </c>
      <c r="G454" t="s">
        <v>99</v>
      </c>
      <c r="H454" t="s">
        <v>55</v>
      </c>
      <c r="I454" t="s">
        <v>15013</v>
      </c>
      <c r="J454">
        <v>845</v>
      </c>
      <c r="K454" t="s">
        <v>100</v>
      </c>
      <c r="L454">
        <v>0</v>
      </c>
      <c r="M454" t="s">
        <v>15014</v>
      </c>
      <c r="N454" t="s">
        <v>32</v>
      </c>
      <c r="O454">
        <v>84</v>
      </c>
      <c r="P454" t="s">
        <v>2187</v>
      </c>
      <c r="Q454" t="s">
        <v>34</v>
      </c>
      <c r="R454" t="s">
        <v>15015</v>
      </c>
      <c r="S454" t="s">
        <v>36</v>
      </c>
      <c r="T454">
        <v>1</v>
      </c>
      <c r="U454">
        <v>1</v>
      </c>
      <c r="V454" t="s">
        <v>37</v>
      </c>
      <c r="W454" t="s">
        <v>15017</v>
      </c>
      <c r="X454" t="s">
        <v>44</v>
      </c>
      <c r="Y454">
        <v>46</v>
      </c>
      <c r="Z454">
        <v>20</v>
      </c>
      <c r="AA454">
        <v>0</v>
      </c>
      <c r="AB454" t="s">
        <v>73</v>
      </c>
      <c r="AC454">
        <v>0</v>
      </c>
      <c r="AD454" t="s">
        <v>46</v>
      </c>
    </row>
    <row r="455" spans="1:30" x14ac:dyDescent="0.3">
      <c r="A455" t="s">
        <v>5403</v>
      </c>
      <c r="B455" t="s">
        <v>39</v>
      </c>
      <c r="C455">
        <v>350800</v>
      </c>
      <c r="D455">
        <v>1044.55</v>
      </c>
      <c r="E455" s="1">
        <v>45260</v>
      </c>
      <c r="F455" s="1">
        <v>48179</v>
      </c>
      <c r="G455" t="s">
        <v>103</v>
      </c>
      <c r="H455" t="s">
        <v>80</v>
      </c>
      <c r="I455" t="s">
        <v>5399</v>
      </c>
      <c r="J455">
        <v>2919</v>
      </c>
      <c r="K455" t="s">
        <v>42</v>
      </c>
      <c r="L455">
        <v>1</v>
      </c>
      <c r="M455" t="s">
        <v>5400</v>
      </c>
      <c r="N455" t="s">
        <v>49</v>
      </c>
      <c r="O455">
        <v>46</v>
      </c>
      <c r="P455" t="s">
        <v>5401</v>
      </c>
      <c r="Q455" t="s">
        <v>34</v>
      </c>
      <c r="R455" t="s">
        <v>5402</v>
      </c>
      <c r="S455" t="s">
        <v>97</v>
      </c>
      <c r="T455">
        <v>1</v>
      </c>
      <c r="U455">
        <v>0</v>
      </c>
      <c r="V455" t="s">
        <v>90</v>
      </c>
      <c r="W455" t="s">
        <v>5404</v>
      </c>
      <c r="X455" t="s">
        <v>72</v>
      </c>
      <c r="Y455">
        <v>48</v>
      </c>
      <c r="Z455">
        <v>2</v>
      </c>
      <c r="AA455">
        <v>0</v>
      </c>
      <c r="AB455" t="s">
        <v>73</v>
      </c>
      <c r="AC455">
        <v>0</v>
      </c>
      <c r="AD455" t="s">
        <v>74</v>
      </c>
    </row>
    <row r="456" spans="1:30" x14ac:dyDescent="0.3">
      <c r="A456" t="s">
        <v>13122</v>
      </c>
      <c r="B456" t="s">
        <v>54</v>
      </c>
      <c r="C456">
        <v>63234</v>
      </c>
      <c r="D456">
        <v>352.96</v>
      </c>
      <c r="E456" s="1">
        <v>43143</v>
      </c>
      <c r="F456" s="1">
        <v>44745</v>
      </c>
      <c r="G456" t="s">
        <v>99</v>
      </c>
      <c r="H456" t="s">
        <v>80</v>
      </c>
      <c r="I456" t="s">
        <v>13119</v>
      </c>
      <c r="J456">
        <v>1602</v>
      </c>
      <c r="K456" t="s">
        <v>42</v>
      </c>
      <c r="L456">
        <v>1</v>
      </c>
      <c r="M456" t="s">
        <v>13120</v>
      </c>
      <c r="N456" t="s">
        <v>60</v>
      </c>
      <c r="O456">
        <v>82</v>
      </c>
      <c r="P456" t="s">
        <v>86</v>
      </c>
      <c r="Q456" t="s">
        <v>51</v>
      </c>
      <c r="R456" t="s">
        <v>13121</v>
      </c>
      <c r="S456" t="s">
        <v>36</v>
      </c>
      <c r="T456">
        <v>0</v>
      </c>
      <c r="U456">
        <v>1</v>
      </c>
      <c r="V456" t="s">
        <v>37</v>
      </c>
      <c r="W456" t="s">
        <v>13123</v>
      </c>
      <c r="X456" t="s">
        <v>72</v>
      </c>
      <c r="Y456">
        <v>34</v>
      </c>
      <c r="Z456">
        <v>81</v>
      </c>
      <c r="AA456">
        <v>1</v>
      </c>
      <c r="AB456" t="s">
        <v>58</v>
      </c>
      <c r="AC456">
        <v>1</v>
      </c>
      <c r="AD456" t="s">
        <v>74</v>
      </c>
    </row>
    <row r="457" spans="1:30" x14ac:dyDescent="0.3">
      <c r="A457" t="s">
        <v>15937</v>
      </c>
      <c r="B457" t="s">
        <v>118</v>
      </c>
      <c r="C457">
        <v>21718</v>
      </c>
      <c r="D457">
        <v>1722.53</v>
      </c>
      <c r="E457" s="1">
        <v>43629</v>
      </c>
      <c r="F457" s="1">
        <v>44952</v>
      </c>
      <c r="G457" t="s">
        <v>103</v>
      </c>
      <c r="H457" t="s">
        <v>41</v>
      </c>
      <c r="I457" t="s">
        <v>15934</v>
      </c>
      <c r="J457">
        <v>1323</v>
      </c>
      <c r="K457" t="s">
        <v>42</v>
      </c>
      <c r="L457">
        <v>0</v>
      </c>
      <c r="M457" t="s">
        <v>15935</v>
      </c>
      <c r="N457" t="s">
        <v>60</v>
      </c>
      <c r="O457">
        <v>73</v>
      </c>
      <c r="P457" t="s">
        <v>954</v>
      </c>
      <c r="Q457" t="s">
        <v>62</v>
      </c>
      <c r="R457" t="s">
        <v>15936</v>
      </c>
      <c r="S457" t="s">
        <v>36</v>
      </c>
      <c r="T457">
        <v>0</v>
      </c>
      <c r="U457">
        <v>1</v>
      </c>
      <c r="V457" t="s">
        <v>37</v>
      </c>
      <c r="W457" t="s">
        <v>15938</v>
      </c>
      <c r="X457" t="s">
        <v>72</v>
      </c>
      <c r="Y457">
        <v>16</v>
      </c>
      <c r="Z457">
        <v>63</v>
      </c>
      <c r="AA457">
        <v>0</v>
      </c>
      <c r="AB457" t="s">
        <v>58</v>
      </c>
      <c r="AC457">
        <v>0</v>
      </c>
      <c r="AD457" t="s">
        <v>74</v>
      </c>
    </row>
    <row r="458" spans="1:30" x14ac:dyDescent="0.3">
      <c r="A458" t="s">
        <v>12542</v>
      </c>
      <c r="B458" t="s">
        <v>70</v>
      </c>
      <c r="C458">
        <v>499612</v>
      </c>
      <c r="D458">
        <v>227.7</v>
      </c>
      <c r="E458" s="1">
        <v>44491</v>
      </c>
      <c r="F458" s="1">
        <v>46557</v>
      </c>
      <c r="G458" t="s">
        <v>40</v>
      </c>
      <c r="H458" t="s">
        <v>55</v>
      </c>
      <c r="I458" t="s">
        <v>12540</v>
      </c>
      <c r="J458">
        <v>2066</v>
      </c>
      <c r="K458" t="s">
        <v>42</v>
      </c>
      <c r="L458">
        <v>0</v>
      </c>
      <c r="M458" t="s">
        <v>4778</v>
      </c>
      <c r="N458" t="s">
        <v>60</v>
      </c>
      <c r="O458">
        <v>19</v>
      </c>
      <c r="P458" t="s">
        <v>2673</v>
      </c>
      <c r="Q458" t="s">
        <v>34</v>
      </c>
      <c r="R458" t="s">
        <v>12541</v>
      </c>
      <c r="S458" t="s">
        <v>67</v>
      </c>
      <c r="T458">
        <v>1</v>
      </c>
      <c r="U458">
        <v>0</v>
      </c>
      <c r="V458" t="s">
        <v>68</v>
      </c>
      <c r="W458" t="s">
        <v>12543</v>
      </c>
      <c r="X458" t="s">
        <v>72</v>
      </c>
      <c r="Y458">
        <v>7</v>
      </c>
      <c r="Z458">
        <v>23</v>
      </c>
      <c r="AA458">
        <v>0</v>
      </c>
      <c r="AB458" t="s">
        <v>73</v>
      </c>
      <c r="AC458">
        <v>0</v>
      </c>
      <c r="AD458" t="s">
        <v>74</v>
      </c>
    </row>
    <row r="459" spans="1:30" x14ac:dyDescent="0.3">
      <c r="A459" t="s">
        <v>6090</v>
      </c>
      <c r="B459" t="s">
        <v>39</v>
      </c>
      <c r="C459">
        <v>32344</v>
      </c>
      <c r="D459">
        <v>1458.29</v>
      </c>
      <c r="E459" s="1">
        <v>45561</v>
      </c>
      <c r="F459" s="1">
        <v>48278</v>
      </c>
      <c r="G459" t="s">
        <v>40</v>
      </c>
      <c r="H459" t="s">
        <v>41</v>
      </c>
      <c r="I459" t="s">
        <v>6087</v>
      </c>
      <c r="J459">
        <v>2717</v>
      </c>
      <c r="K459" t="s">
        <v>42</v>
      </c>
      <c r="L459">
        <v>0</v>
      </c>
      <c r="M459" t="s">
        <v>6088</v>
      </c>
      <c r="N459" t="s">
        <v>60</v>
      </c>
      <c r="O459">
        <v>43</v>
      </c>
      <c r="P459" t="s">
        <v>158</v>
      </c>
      <c r="Q459" t="s">
        <v>87</v>
      </c>
      <c r="R459" t="s">
        <v>6089</v>
      </c>
      <c r="S459" t="s">
        <v>89</v>
      </c>
      <c r="T459">
        <v>0</v>
      </c>
      <c r="U459">
        <v>0</v>
      </c>
      <c r="V459" t="s">
        <v>90</v>
      </c>
      <c r="W459" t="s">
        <v>6091</v>
      </c>
      <c r="X459" t="s">
        <v>44</v>
      </c>
      <c r="Y459">
        <v>39</v>
      </c>
      <c r="Z459">
        <v>30</v>
      </c>
      <c r="AA459">
        <v>0</v>
      </c>
      <c r="AB459" t="s">
        <v>73</v>
      </c>
      <c r="AC459">
        <v>0</v>
      </c>
      <c r="AD459" t="s">
        <v>46</v>
      </c>
    </row>
    <row r="460" spans="1:30" x14ac:dyDescent="0.3">
      <c r="A460" t="s">
        <v>19665</v>
      </c>
      <c r="B460" t="s">
        <v>118</v>
      </c>
      <c r="C460">
        <v>126347</v>
      </c>
      <c r="D460">
        <v>1016.98</v>
      </c>
      <c r="E460" s="1">
        <v>44337</v>
      </c>
      <c r="F460" s="1">
        <v>47017</v>
      </c>
      <c r="G460" t="s">
        <v>40</v>
      </c>
      <c r="H460" t="s">
        <v>55</v>
      </c>
      <c r="I460" t="s">
        <v>19662</v>
      </c>
      <c r="J460">
        <v>2680</v>
      </c>
      <c r="K460" t="s">
        <v>42</v>
      </c>
      <c r="L460">
        <v>0</v>
      </c>
      <c r="M460" t="s">
        <v>19663</v>
      </c>
      <c r="N460" t="s">
        <v>32</v>
      </c>
      <c r="O460">
        <v>44</v>
      </c>
      <c r="P460" t="s">
        <v>1918</v>
      </c>
      <c r="Q460" t="s">
        <v>34</v>
      </c>
      <c r="R460" t="s">
        <v>19664</v>
      </c>
      <c r="S460" t="s">
        <v>89</v>
      </c>
      <c r="T460">
        <v>1</v>
      </c>
      <c r="U460">
        <v>0</v>
      </c>
      <c r="V460" t="s">
        <v>90</v>
      </c>
      <c r="W460" t="s">
        <v>19666</v>
      </c>
      <c r="X460" t="s">
        <v>44</v>
      </c>
      <c r="Y460">
        <v>11</v>
      </c>
      <c r="Z460">
        <v>62</v>
      </c>
      <c r="AA460">
        <v>0</v>
      </c>
      <c r="AB460" t="s">
        <v>58</v>
      </c>
      <c r="AC460">
        <v>0</v>
      </c>
      <c r="AD460" t="s">
        <v>46</v>
      </c>
    </row>
    <row r="461" spans="1:30" x14ac:dyDescent="0.3">
      <c r="A461" t="s">
        <v>859</v>
      </c>
      <c r="B461" t="s">
        <v>118</v>
      </c>
      <c r="C461">
        <v>103545</v>
      </c>
      <c r="D461">
        <v>1508.54</v>
      </c>
      <c r="E461" s="1">
        <v>44280</v>
      </c>
      <c r="F461" s="1">
        <v>47748</v>
      </c>
      <c r="G461" t="s">
        <v>103</v>
      </c>
      <c r="H461" t="s">
        <v>55</v>
      </c>
      <c r="I461" t="s">
        <v>855</v>
      </c>
      <c r="J461">
        <v>3468</v>
      </c>
      <c r="K461" t="s">
        <v>42</v>
      </c>
      <c r="L461">
        <v>0</v>
      </c>
      <c r="M461" t="s">
        <v>856</v>
      </c>
      <c r="N461" t="s">
        <v>32</v>
      </c>
      <c r="O461">
        <v>68</v>
      </c>
      <c r="P461" t="s">
        <v>857</v>
      </c>
      <c r="Q461" t="s">
        <v>62</v>
      </c>
      <c r="R461" t="s">
        <v>858</v>
      </c>
      <c r="S461" t="s">
        <v>36</v>
      </c>
      <c r="T461">
        <v>0</v>
      </c>
      <c r="U461">
        <v>1</v>
      </c>
      <c r="V461" t="s">
        <v>37</v>
      </c>
      <c r="W461" t="s">
        <v>860</v>
      </c>
      <c r="X461" t="s">
        <v>72</v>
      </c>
      <c r="Y461">
        <v>15</v>
      </c>
      <c r="Z461">
        <v>77</v>
      </c>
      <c r="AA461">
        <v>1</v>
      </c>
      <c r="AB461" t="s">
        <v>58</v>
      </c>
      <c r="AC461">
        <v>1</v>
      </c>
      <c r="AD461" t="s">
        <v>74</v>
      </c>
    </row>
    <row r="462" spans="1:30" x14ac:dyDescent="0.3">
      <c r="A462" t="s">
        <v>15852</v>
      </c>
      <c r="B462" t="s">
        <v>39</v>
      </c>
      <c r="C462">
        <v>44365</v>
      </c>
      <c r="D462">
        <v>1686.48</v>
      </c>
      <c r="E462" s="1">
        <v>43886</v>
      </c>
      <c r="F462" s="1">
        <v>44582</v>
      </c>
      <c r="G462" t="s">
        <v>99</v>
      </c>
      <c r="H462" t="s">
        <v>55</v>
      </c>
      <c r="I462" t="s">
        <v>15849</v>
      </c>
      <c r="J462">
        <v>696</v>
      </c>
      <c r="K462" t="s">
        <v>100</v>
      </c>
      <c r="L462">
        <v>0</v>
      </c>
      <c r="M462" t="s">
        <v>15850</v>
      </c>
      <c r="N462" t="s">
        <v>32</v>
      </c>
      <c r="O462">
        <v>52</v>
      </c>
      <c r="P462" t="s">
        <v>1421</v>
      </c>
      <c r="Q462" t="s">
        <v>51</v>
      </c>
      <c r="R462" t="s">
        <v>15851</v>
      </c>
      <c r="S462" t="s">
        <v>97</v>
      </c>
      <c r="T462">
        <v>0</v>
      </c>
      <c r="U462">
        <v>0</v>
      </c>
      <c r="V462" t="s">
        <v>37</v>
      </c>
      <c r="W462" t="s">
        <v>15853</v>
      </c>
      <c r="X462" t="s">
        <v>72</v>
      </c>
      <c r="Y462">
        <v>31</v>
      </c>
      <c r="Z462">
        <v>92</v>
      </c>
      <c r="AA462">
        <v>1</v>
      </c>
      <c r="AB462" t="s">
        <v>58</v>
      </c>
      <c r="AC462">
        <v>1</v>
      </c>
      <c r="AD462" t="s">
        <v>74</v>
      </c>
    </row>
    <row r="463" spans="1:30" x14ac:dyDescent="0.3">
      <c r="A463" t="s">
        <v>4461</v>
      </c>
      <c r="B463" t="s">
        <v>54</v>
      </c>
      <c r="C463">
        <v>235784</v>
      </c>
      <c r="D463">
        <v>523.71</v>
      </c>
      <c r="E463" s="1">
        <v>43688</v>
      </c>
      <c r="F463" s="1">
        <v>47120</v>
      </c>
      <c r="G463" t="s">
        <v>40</v>
      </c>
      <c r="H463" t="s">
        <v>41</v>
      </c>
      <c r="I463" t="s">
        <v>4458</v>
      </c>
      <c r="J463">
        <v>3432</v>
      </c>
      <c r="K463" t="s">
        <v>42</v>
      </c>
      <c r="L463">
        <v>0</v>
      </c>
      <c r="M463" t="s">
        <v>4459</v>
      </c>
      <c r="N463" t="s">
        <v>32</v>
      </c>
      <c r="O463">
        <v>78</v>
      </c>
      <c r="P463" t="s">
        <v>1142</v>
      </c>
      <c r="Q463" t="s">
        <v>34</v>
      </c>
      <c r="R463" t="s">
        <v>4460</v>
      </c>
      <c r="S463" t="s">
        <v>36</v>
      </c>
      <c r="T463">
        <v>1</v>
      </c>
      <c r="U463">
        <v>1</v>
      </c>
      <c r="V463" t="s">
        <v>37</v>
      </c>
      <c r="W463" t="s">
        <v>4462</v>
      </c>
      <c r="X463" t="s">
        <v>57</v>
      </c>
      <c r="Y463">
        <v>20</v>
      </c>
      <c r="Z463">
        <v>86</v>
      </c>
      <c r="AA463">
        <v>1</v>
      </c>
      <c r="AB463" t="s">
        <v>58</v>
      </c>
      <c r="AC463">
        <v>1</v>
      </c>
      <c r="AD463" t="s">
        <v>59</v>
      </c>
    </row>
    <row r="464" spans="1:30" x14ac:dyDescent="0.3">
      <c r="A464" t="s">
        <v>15506</v>
      </c>
      <c r="B464" t="s">
        <v>70</v>
      </c>
      <c r="C464">
        <v>282406</v>
      </c>
      <c r="D464">
        <v>1358.53</v>
      </c>
      <c r="E464" s="1">
        <v>43270</v>
      </c>
      <c r="F464" s="1">
        <v>44138</v>
      </c>
      <c r="G464" t="s">
        <v>103</v>
      </c>
      <c r="H464" t="s">
        <v>80</v>
      </c>
      <c r="I464" t="s">
        <v>15501</v>
      </c>
      <c r="J464">
        <v>868</v>
      </c>
      <c r="K464" t="s">
        <v>100</v>
      </c>
      <c r="L464">
        <v>1</v>
      </c>
      <c r="M464" t="s">
        <v>15502</v>
      </c>
      <c r="N464" t="s">
        <v>49</v>
      </c>
      <c r="O464">
        <v>26</v>
      </c>
      <c r="P464" t="s">
        <v>6464</v>
      </c>
      <c r="Q464" t="s">
        <v>87</v>
      </c>
      <c r="R464" t="s">
        <v>15503</v>
      </c>
      <c r="S464" t="s">
        <v>109</v>
      </c>
      <c r="T464">
        <v>0</v>
      </c>
      <c r="U464">
        <v>0</v>
      </c>
      <c r="V464" t="s">
        <v>68</v>
      </c>
      <c r="W464" t="s">
        <v>15507</v>
      </c>
      <c r="X464" t="s">
        <v>72</v>
      </c>
      <c r="Y464">
        <v>14</v>
      </c>
      <c r="Z464">
        <v>58</v>
      </c>
      <c r="AA464">
        <v>0</v>
      </c>
      <c r="AB464" t="s">
        <v>45</v>
      </c>
      <c r="AC464">
        <v>0</v>
      </c>
      <c r="AD464" t="s">
        <v>74</v>
      </c>
    </row>
    <row r="465" spans="1:30" x14ac:dyDescent="0.3">
      <c r="A465" t="s">
        <v>13676</v>
      </c>
      <c r="B465" t="s">
        <v>70</v>
      </c>
      <c r="C465">
        <v>354726</v>
      </c>
      <c r="D465">
        <v>1887.5</v>
      </c>
      <c r="E465" s="1">
        <v>44100</v>
      </c>
      <c r="F465" s="1">
        <v>46188</v>
      </c>
      <c r="G465" t="s">
        <v>103</v>
      </c>
      <c r="H465" t="s">
        <v>41</v>
      </c>
      <c r="I465" t="s">
        <v>13674</v>
      </c>
      <c r="J465">
        <v>2088</v>
      </c>
      <c r="K465" t="s">
        <v>42</v>
      </c>
      <c r="L465">
        <v>0</v>
      </c>
      <c r="M465" t="s">
        <v>11590</v>
      </c>
      <c r="N465" t="s">
        <v>49</v>
      </c>
      <c r="O465">
        <v>85</v>
      </c>
      <c r="P465" t="s">
        <v>110</v>
      </c>
      <c r="Q465" t="s">
        <v>51</v>
      </c>
      <c r="R465" t="s">
        <v>13675</v>
      </c>
      <c r="S465" t="s">
        <v>36</v>
      </c>
      <c r="T465">
        <v>0</v>
      </c>
      <c r="U465">
        <v>1</v>
      </c>
      <c r="V465" t="s">
        <v>37</v>
      </c>
      <c r="W465" t="s">
        <v>13677</v>
      </c>
      <c r="X465" t="s">
        <v>72</v>
      </c>
      <c r="Y465">
        <v>39</v>
      </c>
      <c r="Z465">
        <v>88</v>
      </c>
      <c r="AA465">
        <v>1</v>
      </c>
      <c r="AB465" t="s">
        <v>58</v>
      </c>
      <c r="AC465">
        <v>1</v>
      </c>
      <c r="AD465" t="s">
        <v>74</v>
      </c>
    </row>
    <row r="466" spans="1:30" x14ac:dyDescent="0.3">
      <c r="A466" t="s">
        <v>13333</v>
      </c>
      <c r="B466" t="s">
        <v>70</v>
      </c>
      <c r="C466">
        <v>192293</v>
      </c>
      <c r="D466">
        <v>445.14</v>
      </c>
      <c r="E466" s="1">
        <v>44878</v>
      </c>
      <c r="F466" s="1">
        <v>46730</v>
      </c>
      <c r="G466" t="s">
        <v>103</v>
      </c>
      <c r="H466" t="s">
        <v>55</v>
      </c>
      <c r="I466" t="s">
        <v>13330</v>
      </c>
      <c r="J466">
        <v>1852</v>
      </c>
      <c r="K466" t="s">
        <v>42</v>
      </c>
      <c r="L466">
        <v>0</v>
      </c>
      <c r="M466" t="s">
        <v>13331</v>
      </c>
      <c r="N466" t="s">
        <v>60</v>
      </c>
      <c r="O466">
        <v>18</v>
      </c>
      <c r="P466" t="s">
        <v>1761</v>
      </c>
      <c r="Q466" t="s">
        <v>34</v>
      </c>
      <c r="R466" t="s">
        <v>13332</v>
      </c>
      <c r="S466" t="s">
        <v>67</v>
      </c>
      <c r="T466">
        <v>1</v>
      </c>
      <c r="U466">
        <v>0</v>
      </c>
      <c r="V466" t="s">
        <v>68</v>
      </c>
      <c r="W466" t="s">
        <v>13334</v>
      </c>
      <c r="X466" t="s">
        <v>57</v>
      </c>
      <c r="Y466">
        <v>24</v>
      </c>
      <c r="Z466">
        <v>75</v>
      </c>
      <c r="AA466">
        <v>1</v>
      </c>
      <c r="AB466" t="s">
        <v>58</v>
      </c>
      <c r="AC466">
        <v>1</v>
      </c>
      <c r="AD466" t="s">
        <v>59</v>
      </c>
    </row>
    <row r="467" spans="1:30" x14ac:dyDescent="0.3">
      <c r="A467" t="s">
        <v>5863</v>
      </c>
      <c r="B467" t="s">
        <v>39</v>
      </c>
      <c r="C467">
        <v>300875</v>
      </c>
      <c r="D467">
        <v>995.52</v>
      </c>
      <c r="E467" s="1">
        <v>43263</v>
      </c>
      <c r="F467" s="1">
        <v>45251</v>
      </c>
      <c r="G467" t="s">
        <v>99</v>
      </c>
      <c r="H467" t="s">
        <v>55</v>
      </c>
      <c r="I467" t="s">
        <v>5860</v>
      </c>
      <c r="J467">
        <v>1988</v>
      </c>
      <c r="K467" t="s">
        <v>42</v>
      </c>
      <c r="L467">
        <v>0</v>
      </c>
      <c r="M467" t="s">
        <v>5861</v>
      </c>
      <c r="N467" t="s">
        <v>60</v>
      </c>
      <c r="O467">
        <v>34</v>
      </c>
      <c r="P467" t="s">
        <v>857</v>
      </c>
      <c r="Q467" t="s">
        <v>87</v>
      </c>
      <c r="R467" t="s">
        <v>5862</v>
      </c>
      <c r="S467" t="s">
        <v>109</v>
      </c>
      <c r="T467">
        <v>0</v>
      </c>
      <c r="U467">
        <v>0</v>
      </c>
      <c r="V467" t="s">
        <v>90</v>
      </c>
      <c r="W467" t="s">
        <v>5864</v>
      </c>
      <c r="X467" t="s">
        <v>72</v>
      </c>
      <c r="Y467">
        <v>34</v>
      </c>
      <c r="Z467">
        <v>5</v>
      </c>
      <c r="AA467">
        <v>0</v>
      </c>
      <c r="AB467" t="s">
        <v>73</v>
      </c>
      <c r="AC467">
        <v>0</v>
      </c>
      <c r="AD467" t="s">
        <v>74</v>
      </c>
    </row>
    <row r="468" spans="1:30" x14ac:dyDescent="0.3">
      <c r="A468" t="s">
        <v>2415</v>
      </c>
      <c r="B468" t="s">
        <v>39</v>
      </c>
      <c r="C468">
        <v>257739</v>
      </c>
      <c r="D468">
        <v>1750.22</v>
      </c>
      <c r="E468" s="1">
        <v>45033</v>
      </c>
      <c r="F468" s="1">
        <v>46294</v>
      </c>
      <c r="G468" t="s">
        <v>40</v>
      </c>
      <c r="H468" t="s">
        <v>80</v>
      </c>
      <c r="I468" t="s">
        <v>2411</v>
      </c>
      <c r="J468">
        <v>1261</v>
      </c>
      <c r="K468" t="s">
        <v>42</v>
      </c>
      <c r="L468">
        <v>1</v>
      </c>
      <c r="M468" t="s">
        <v>2412</v>
      </c>
      <c r="N468" t="s">
        <v>60</v>
      </c>
      <c r="O468">
        <v>72</v>
      </c>
      <c r="P468" t="s">
        <v>2413</v>
      </c>
      <c r="Q468" t="s">
        <v>34</v>
      </c>
      <c r="R468" t="s">
        <v>2414</v>
      </c>
      <c r="S468" t="s">
        <v>36</v>
      </c>
      <c r="T468">
        <v>1</v>
      </c>
      <c r="U468">
        <v>1</v>
      </c>
      <c r="V468" t="s">
        <v>37</v>
      </c>
      <c r="W468" t="s">
        <v>2416</v>
      </c>
      <c r="X468" t="s">
        <v>44</v>
      </c>
      <c r="Y468">
        <v>13</v>
      </c>
      <c r="Z468">
        <v>40</v>
      </c>
      <c r="AA468">
        <v>0</v>
      </c>
      <c r="AB468" t="s">
        <v>45</v>
      </c>
      <c r="AC468">
        <v>0</v>
      </c>
      <c r="AD468" t="s">
        <v>46</v>
      </c>
    </row>
    <row r="469" spans="1:30" x14ac:dyDescent="0.3">
      <c r="A469" t="s">
        <v>15086</v>
      </c>
      <c r="B469" t="s">
        <v>70</v>
      </c>
      <c r="C469">
        <v>434047</v>
      </c>
      <c r="D469">
        <v>1251.3499999999999</v>
      </c>
      <c r="E469" s="1">
        <v>43480</v>
      </c>
      <c r="F469" s="1">
        <v>44305</v>
      </c>
      <c r="G469" t="s">
        <v>40</v>
      </c>
      <c r="H469" t="s">
        <v>55</v>
      </c>
      <c r="I469" t="s">
        <v>15083</v>
      </c>
      <c r="J469">
        <v>825</v>
      </c>
      <c r="K469" t="s">
        <v>100</v>
      </c>
      <c r="L469">
        <v>0</v>
      </c>
      <c r="M469" t="s">
        <v>15084</v>
      </c>
      <c r="N469" t="s">
        <v>49</v>
      </c>
      <c r="O469">
        <v>68</v>
      </c>
      <c r="P469" t="s">
        <v>1333</v>
      </c>
      <c r="Q469" t="s">
        <v>87</v>
      </c>
      <c r="R469" t="s">
        <v>15085</v>
      </c>
      <c r="S469" t="s">
        <v>36</v>
      </c>
      <c r="T469">
        <v>0</v>
      </c>
      <c r="U469">
        <v>1</v>
      </c>
      <c r="V469" t="s">
        <v>37</v>
      </c>
      <c r="W469" t="s">
        <v>15087</v>
      </c>
      <c r="X469" t="s">
        <v>57</v>
      </c>
      <c r="Y469">
        <v>22</v>
      </c>
      <c r="Z469">
        <v>46</v>
      </c>
      <c r="AA469">
        <v>0</v>
      </c>
      <c r="AB469" t="s">
        <v>45</v>
      </c>
      <c r="AC469">
        <v>0</v>
      </c>
      <c r="AD469" t="s">
        <v>59</v>
      </c>
    </row>
    <row r="470" spans="1:30" x14ac:dyDescent="0.3">
      <c r="A470" t="s">
        <v>2809</v>
      </c>
      <c r="B470" t="s">
        <v>118</v>
      </c>
      <c r="C470">
        <v>423316</v>
      </c>
      <c r="D470">
        <v>1249.73</v>
      </c>
      <c r="E470" s="1">
        <v>44066</v>
      </c>
      <c r="F470" s="1">
        <v>47592</v>
      </c>
      <c r="G470" t="s">
        <v>40</v>
      </c>
      <c r="H470" t="s">
        <v>41</v>
      </c>
      <c r="I470" t="s">
        <v>2805</v>
      </c>
      <c r="J470">
        <v>3526</v>
      </c>
      <c r="K470" t="s">
        <v>42</v>
      </c>
      <c r="L470">
        <v>0</v>
      </c>
      <c r="M470" t="s">
        <v>2806</v>
      </c>
      <c r="N470" t="s">
        <v>60</v>
      </c>
      <c r="O470">
        <v>64</v>
      </c>
      <c r="P470" t="s">
        <v>2807</v>
      </c>
      <c r="Q470" t="s">
        <v>51</v>
      </c>
      <c r="R470" t="s">
        <v>2808</v>
      </c>
      <c r="S470" t="s">
        <v>36</v>
      </c>
      <c r="T470">
        <v>0</v>
      </c>
      <c r="U470">
        <v>1</v>
      </c>
      <c r="V470" t="s">
        <v>37</v>
      </c>
      <c r="W470" t="s">
        <v>2810</v>
      </c>
      <c r="X470" t="s">
        <v>57</v>
      </c>
      <c r="Y470">
        <v>50</v>
      </c>
      <c r="Z470">
        <v>76</v>
      </c>
      <c r="AA470">
        <v>1</v>
      </c>
      <c r="AB470" t="s">
        <v>58</v>
      </c>
      <c r="AC470">
        <v>1</v>
      </c>
      <c r="AD470" t="s">
        <v>59</v>
      </c>
    </row>
    <row r="471" spans="1:30" x14ac:dyDescent="0.3">
      <c r="A471" t="s">
        <v>14154</v>
      </c>
      <c r="B471" t="s">
        <v>54</v>
      </c>
      <c r="C471">
        <v>418176</v>
      </c>
      <c r="D471">
        <v>1639.54</v>
      </c>
      <c r="E471" s="1">
        <v>43748</v>
      </c>
      <c r="F471" s="1">
        <v>46673</v>
      </c>
      <c r="G471" t="s">
        <v>40</v>
      </c>
      <c r="H471" t="s">
        <v>80</v>
      </c>
      <c r="I471" t="s">
        <v>14151</v>
      </c>
      <c r="J471">
        <v>2925</v>
      </c>
      <c r="K471" t="s">
        <v>42</v>
      </c>
      <c r="L471">
        <v>1</v>
      </c>
      <c r="M471" t="s">
        <v>14152</v>
      </c>
      <c r="N471" t="s">
        <v>60</v>
      </c>
      <c r="O471">
        <v>35</v>
      </c>
      <c r="P471" t="s">
        <v>3986</v>
      </c>
      <c r="Q471" t="s">
        <v>87</v>
      </c>
      <c r="R471" t="s">
        <v>14153</v>
      </c>
      <c r="S471" t="s">
        <v>109</v>
      </c>
      <c r="T471">
        <v>0</v>
      </c>
      <c r="U471">
        <v>0</v>
      </c>
      <c r="V471" t="s">
        <v>90</v>
      </c>
      <c r="W471" t="s">
        <v>14155</v>
      </c>
      <c r="X471" t="s">
        <v>44</v>
      </c>
      <c r="Y471">
        <v>0</v>
      </c>
      <c r="Z471">
        <v>98</v>
      </c>
      <c r="AA471">
        <v>1</v>
      </c>
      <c r="AB471" t="s">
        <v>58</v>
      </c>
      <c r="AC471">
        <v>1</v>
      </c>
      <c r="AD471" t="s">
        <v>46</v>
      </c>
    </row>
    <row r="472" spans="1:30" x14ac:dyDescent="0.3">
      <c r="A472" t="s">
        <v>15546</v>
      </c>
      <c r="B472" t="s">
        <v>54</v>
      </c>
      <c r="C472">
        <v>286278</v>
      </c>
      <c r="D472">
        <v>1694.09</v>
      </c>
      <c r="E472" s="1">
        <v>42745</v>
      </c>
      <c r="F472" s="1">
        <v>46181</v>
      </c>
      <c r="G472" t="s">
        <v>103</v>
      </c>
      <c r="H472" t="s">
        <v>41</v>
      </c>
      <c r="I472" t="s">
        <v>15543</v>
      </c>
      <c r="J472">
        <v>3436</v>
      </c>
      <c r="K472" t="s">
        <v>42</v>
      </c>
      <c r="L472">
        <v>0</v>
      </c>
      <c r="M472" t="s">
        <v>15544</v>
      </c>
      <c r="N472" t="s">
        <v>60</v>
      </c>
      <c r="O472">
        <v>21</v>
      </c>
      <c r="P472" t="s">
        <v>3383</v>
      </c>
      <c r="Q472" t="s">
        <v>34</v>
      </c>
      <c r="R472" t="s">
        <v>15545</v>
      </c>
      <c r="S472" t="s">
        <v>67</v>
      </c>
      <c r="T472">
        <v>1</v>
      </c>
      <c r="U472">
        <v>0</v>
      </c>
      <c r="V472" t="s">
        <v>68</v>
      </c>
      <c r="W472" t="s">
        <v>15547</v>
      </c>
      <c r="X472" t="s">
        <v>44</v>
      </c>
      <c r="Y472">
        <v>5</v>
      </c>
      <c r="Z472">
        <v>35</v>
      </c>
      <c r="AA472">
        <v>0</v>
      </c>
      <c r="AB472" t="s">
        <v>45</v>
      </c>
      <c r="AC472">
        <v>0</v>
      </c>
      <c r="AD472" t="s">
        <v>46</v>
      </c>
    </row>
    <row r="473" spans="1:30" x14ac:dyDescent="0.3">
      <c r="A473" t="s">
        <v>12790</v>
      </c>
      <c r="B473" t="s">
        <v>54</v>
      </c>
      <c r="C473">
        <v>473135</v>
      </c>
      <c r="D473">
        <v>1024.8</v>
      </c>
      <c r="E473" s="1">
        <v>43189</v>
      </c>
      <c r="F473" s="1">
        <v>46799</v>
      </c>
      <c r="G473" t="s">
        <v>40</v>
      </c>
      <c r="H473" t="s">
        <v>80</v>
      </c>
      <c r="I473" t="s">
        <v>12787</v>
      </c>
      <c r="J473">
        <v>3610</v>
      </c>
      <c r="K473" t="s">
        <v>42</v>
      </c>
      <c r="L473">
        <v>1</v>
      </c>
      <c r="M473" t="s">
        <v>12788</v>
      </c>
      <c r="N473" t="s">
        <v>49</v>
      </c>
      <c r="O473">
        <v>24</v>
      </c>
      <c r="P473" t="s">
        <v>1167</v>
      </c>
      <c r="Q473" t="s">
        <v>87</v>
      </c>
      <c r="R473" t="s">
        <v>12789</v>
      </c>
      <c r="S473" t="s">
        <v>67</v>
      </c>
      <c r="T473">
        <v>0</v>
      </c>
      <c r="U473">
        <v>0</v>
      </c>
      <c r="V473" t="s">
        <v>68</v>
      </c>
      <c r="W473" t="s">
        <v>12791</v>
      </c>
      <c r="X473" t="s">
        <v>57</v>
      </c>
      <c r="Y473">
        <v>47</v>
      </c>
      <c r="Z473">
        <v>83</v>
      </c>
      <c r="AA473">
        <v>1</v>
      </c>
      <c r="AB473" t="s">
        <v>58</v>
      </c>
      <c r="AC473">
        <v>1</v>
      </c>
      <c r="AD473" t="s">
        <v>59</v>
      </c>
    </row>
    <row r="474" spans="1:30" x14ac:dyDescent="0.3">
      <c r="A474" t="s">
        <v>11659</v>
      </c>
      <c r="B474" t="s">
        <v>70</v>
      </c>
      <c r="C474">
        <v>209273</v>
      </c>
      <c r="D474">
        <v>234.36</v>
      </c>
      <c r="E474" s="1">
        <v>43828</v>
      </c>
      <c r="F474" s="1">
        <v>44258</v>
      </c>
      <c r="G474" t="s">
        <v>103</v>
      </c>
      <c r="H474" t="s">
        <v>80</v>
      </c>
      <c r="I474" t="s">
        <v>11656</v>
      </c>
      <c r="J474">
        <v>430</v>
      </c>
      <c r="K474" t="s">
        <v>100</v>
      </c>
      <c r="L474">
        <v>1</v>
      </c>
      <c r="M474" t="s">
        <v>11657</v>
      </c>
      <c r="N474" t="s">
        <v>60</v>
      </c>
      <c r="O474">
        <v>39</v>
      </c>
      <c r="P474" t="s">
        <v>2089</v>
      </c>
      <c r="Q474" t="s">
        <v>62</v>
      </c>
      <c r="R474" t="s">
        <v>11658</v>
      </c>
      <c r="S474" t="s">
        <v>89</v>
      </c>
      <c r="T474">
        <v>0</v>
      </c>
      <c r="U474">
        <v>0</v>
      </c>
      <c r="V474" t="s">
        <v>90</v>
      </c>
      <c r="W474" t="s">
        <v>11660</v>
      </c>
      <c r="X474" t="s">
        <v>44</v>
      </c>
      <c r="Y474">
        <v>15</v>
      </c>
      <c r="Z474">
        <v>95</v>
      </c>
      <c r="AA474">
        <v>1</v>
      </c>
      <c r="AB474" t="s">
        <v>58</v>
      </c>
      <c r="AC474">
        <v>1</v>
      </c>
      <c r="AD474" t="s">
        <v>46</v>
      </c>
    </row>
    <row r="475" spans="1:30" x14ac:dyDescent="0.3">
      <c r="A475" t="s">
        <v>12624</v>
      </c>
      <c r="B475" t="s">
        <v>39</v>
      </c>
      <c r="C475">
        <v>13935</v>
      </c>
      <c r="D475">
        <v>1918.35</v>
      </c>
      <c r="E475" s="1">
        <v>42231</v>
      </c>
      <c r="F475" s="1">
        <v>44574</v>
      </c>
      <c r="G475" t="s">
        <v>99</v>
      </c>
      <c r="H475" t="s">
        <v>80</v>
      </c>
      <c r="I475" t="s">
        <v>12621</v>
      </c>
      <c r="J475">
        <v>2343</v>
      </c>
      <c r="K475" t="s">
        <v>42</v>
      </c>
      <c r="L475">
        <v>1</v>
      </c>
      <c r="M475" t="s">
        <v>12622</v>
      </c>
      <c r="N475" t="s">
        <v>32</v>
      </c>
      <c r="O475">
        <v>55</v>
      </c>
      <c r="P475" t="s">
        <v>2504</v>
      </c>
      <c r="Q475" t="s">
        <v>34</v>
      </c>
      <c r="R475" t="s">
        <v>12623</v>
      </c>
      <c r="S475" t="s">
        <v>97</v>
      </c>
      <c r="T475">
        <v>1</v>
      </c>
      <c r="U475">
        <v>0</v>
      </c>
      <c r="V475" t="s">
        <v>37</v>
      </c>
      <c r="W475" t="s">
        <v>12625</v>
      </c>
      <c r="X475" t="s">
        <v>72</v>
      </c>
      <c r="Y475">
        <v>39</v>
      </c>
      <c r="Z475">
        <v>3</v>
      </c>
      <c r="AA475">
        <v>0</v>
      </c>
      <c r="AB475" t="s">
        <v>73</v>
      </c>
      <c r="AC475">
        <v>0</v>
      </c>
      <c r="AD475" t="s">
        <v>74</v>
      </c>
    </row>
    <row r="476" spans="1:30" x14ac:dyDescent="0.3">
      <c r="A476" t="s">
        <v>18053</v>
      </c>
      <c r="B476" t="s">
        <v>118</v>
      </c>
      <c r="C476">
        <v>310344</v>
      </c>
      <c r="D476">
        <v>842.34</v>
      </c>
      <c r="E476" s="1">
        <v>45431</v>
      </c>
      <c r="F476" s="1">
        <v>47119</v>
      </c>
      <c r="G476" t="s">
        <v>99</v>
      </c>
      <c r="H476" t="s">
        <v>41</v>
      </c>
      <c r="I476" t="s">
        <v>18050</v>
      </c>
      <c r="J476">
        <v>1688</v>
      </c>
      <c r="K476" t="s">
        <v>42</v>
      </c>
      <c r="L476">
        <v>0</v>
      </c>
      <c r="M476" t="s">
        <v>18051</v>
      </c>
      <c r="N476" t="s">
        <v>49</v>
      </c>
      <c r="O476">
        <v>84</v>
      </c>
      <c r="P476" t="s">
        <v>2304</v>
      </c>
      <c r="Q476" t="s">
        <v>87</v>
      </c>
      <c r="R476" t="s">
        <v>18052</v>
      </c>
      <c r="S476" t="s">
        <v>36</v>
      </c>
      <c r="T476">
        <v>0</v>
      </c>
      <c r="U476">
        <v>1</v>
      </c>
      <c r="V476" t="s">
        <v>37</v>
      </c>
      <c r="W476" t="s">
        <v>18054</v>
      </c>
      <c r="X476" t="s">
        <v>72</v>
      </c>
      <c r="Y476">
        <v>25</v>
      </c>
      <c r="Z476">
        <v>19</v>
      </c>
      <c r="AA476">
        <v>0</v>
      </c>
      <c r="AB476" t="s">
        <v>73</v>
      </c>
      <c r="AC476">
        <v>0</v>
      </c>
      <c r="AD476" t="s">
        <v>74</v>
      </c>
    </row>
    <row r="477" spans="1:30" x14ac:dyDescent="0.3">
      <c r="A477" t="s">
        <v>6255</v>
      </c>
      <c r="B477" t="s">
        <v>118</v>
      </c>
      <c r="C477">
        <v>139893</v>
      </c>
      <c r="D477">
        <v>1174.73</v>
      </c>
      <c r="E477" s="1">
        <v>45575</v>
      </c>
      <c r="F477" s="1">
        <v>46481</v>
      </c>
      <c r="G477" t="s">
        <v>103</v>
      </c>
      <c r="H477" t="s">
        <v>55</v>
      </c>
      <c r="I477" t="s">
        <v>6252</v>
      </c>
      <c r="J477">
        <v>906</v>
      </c>
      <c r="K477" t="s">
        <v>100</v>
      </c>
      <c r="L477">
        <v>0</v>
      </c>
      <c r="M477" t="s">
        <v>6253</v>
      </c>
      <c r="N477" t="s">
        <v>32</v>
      </c>
      <c r="O477">
        <v>22</v>
      </c>
      <c r="P477" t="s">
        <v>401</v>
      </c>
      <c r="Q477" t="s">
        <v>62</v>
      </c>
      <c r="R477" t="s">
        <v>6254</v>
      </c>
      <c r="S477" t="s">
        <v>67</v>
      </c>
      <c r="T477">
        <v>0</v>
      </c>
      <c r="U477">
        <v>0</v>
      </c>
      <c r="V477" t="s">
        <v>68</v>
      </c>
      <c r="W477" t="s">
        <v>6256</v>
      </c>
      <c r="X477" t="s">
        <v>72</v>
      </c>
      <c r="Y477">
        <v>17</v>
      </c>
      <c r="Z477">
        <v>100</v>
      </c>
      <c r="AA477">
        <v>1</v>
      </c>
      <c r="AB477" t="s">
        <v>58</v>
      </c>
      <c r="AC477">
        <v>1</v>
      </c>
      <c r="AD477" t="s">
        <v>74</v>
      </c>
    </row>
    <row r="478" spans="1:30" x14ac:dyDescent="0.3">
      <c r="A478" t="s">
        <v>4436</v>
      </c>
      <c r="B478" t="s">
        <v>118</v>
      </c>
      <c r="C478">
        <v>430273</v>
      </c>
      <c r="D478">
        <v>504.66</v>
      </c>
      <c r="E478" s="1">
        <v>44348</v>
      </c>
      <c r="F478" s="1">
        <v>46325</v>
      </c>
      <c r="G478" t="s">
        <v>40</v>
      </c>
      <c r="H478" t="s">
        <v>55</v>
      </c>
      <c r="I478" t="s">
        <v>4433</v>
      </c>
      <c r="J478">
        <v>1977</v>
      </c>
      <c r="K478" t="s">
        <v>42</v>
      </c>
      <c r="L478">
        <v>0</v>
      </c>
      <c r="M478" t="s">
        <v>4434</v>
      </c>
      <c r="N478" t="s">
        <v>32</v>
      </c>
      <c r="O478">
        <v>51</v>
      </c>
      <c r="P478" t="s">
        <v>434</v>
      </c>
      <c r="Q478" t="s">
        <v>87</v>
      </c>
      <c r="R478" t="s">
        <v>4435</v>
      </c>
      <c r="S478" t="s">
        <v>97</v>
      </c>
      <c r="T478">
        <v>0</v>
      </c>
      <c r="U478">
        <v>0</v>
      </c>
      <c r="V478" t="s">
        <v>37</v>
      </c>
      <c r="W478" t="s">
        <v>4437</v>
      </c>
      <c r="X478" t="s">
        <v>44</v>
      </c>
      <c r="Y478">
        <v>7</v>
      </c>
      <c r="Z478">
        <v>43</v>
      </c>
      <c r="AA478">
        <v>0</v>
      </c>
      <c r="AB478" t="s">
        <v>45</v>
      </c>
      <c r="AC478">
        <v>0</v>
      </c>
      <c r="AD478" t="s">
        <v>46</v>
      </c>
    </row>
    <row r="479" spans="1:30" x14ac:dyDescent="0.3">
      <c r="A479" t="s">
        <v>17381</v>
      </c>
      <c r="B479" t="s">
        <v>70</v>
      </c>
      <c r="C479">
        <v>259647</v>
      </c>
      <c r="D479">
        <v>1115.5999999999999</v>
      </c>
      <c r="E479" s="1">
        <v>44931</v>
      </c>
      <c r="F479" s="1">
        <v>47256</v>
      </c>
      <c r="G479" t="s">
        <v>40</v>
      </c>
      <c r="H479" t="s">
        <v>41</v>
      </c>
      <c r="I479" t="s">
        <v>17376</v>
      </c>
      <c r="J479">
        <v>2325</v>
      </c>
      <c r="K479" t="s">
        <v>42</v>
      </c>
      <c r="L479">
        <v>0</v>
      </c>
      <c r="M479" t="s">
        <v>17377</v>
      </c>
      <c r="N479" t="s">
        <v>49</v>
      </c>
      <c r="O479">
        <v>22</v>
      </c>
      <c r="P479" t="s">
        <v>2896</v>
      </c>
      <c r="Q479" t="s">
        <v>34</v>
      </c>
      <c r="R479" t="s">
        <v>17378</v>
      </c>
      <c r="S479" t="s">
        <v>67</v>
      </c>
      <c r="T479">
        <v>1</v>
      </c>
      <c r="U479">
        <v>0</v>
      </c>
      <c r="V479" t="s">
        <v>68</v>
      </c>
      <c r="W479" t="s">
        <v>17382</v>
      </c>
      <c r="X479" t="s">
        <v>44</v>
      </c>
      <c r="Y479">
        <v>47</v>
      </c>
      <c r="Z479">
        <v>77</v>
      </c>
      <c r="AA479">
        <v>1</v>
      </c>
      <c r="AB479" t="s">
        <v>58</v>
      </c>
      <c r="AC479">
        <v>1</v>
      </c>
      <c r="AD479" t="s">
        <v>46</v>
      </c>
    </row>
    <row r="480" spans="1:30" x14ac:dyDescent="0.3">
      <c r="A480" t="s">
        <v>11453</v>
      </c>
      <c r="B480" t="s">
        <v>118</v>
      </c>
      <c r="C480">
        <v>417567</v>
      </c>
      <c r="D480">
        <v>1106.08</v>
      </c>
      <c r="E480" s="1">
        <v>42922</v>
      </c>
      <c r="F480" s="1">
        <v>45412</v>
      </c>
      <c r="G480" t="s">
        <v>103</v>
      </c>
      <c r="H480" t="s">
        <v>55</v>
      </c>
      <c r="I480" t="s">
        <v>11450</v>
      </c>
      <c r="J480">
        <v>2490</v>
      </c>
      <c r="K480" t="s">
        <v>42</v>
      </c>
      <c r="L480">
        <v>0</v>
      </c>
      <c r="M480" t="s">
        <v>11451</v>
      </c>
      <c r="N480" t="s">
        <v>60</v>
      </c>
      <c r="O480">
        <v>44</v>
      </c>
      <c r="P480" t="s">
        <v>1761</v>
      </c>
      <c r="Q480" t="s">
        <v>34</v>
      </c>
      <c r="R480" t="s">
        <v>11452</v>
      </c>
      <c r="S480" t="s">
        <v>89</v>
      </c>
      <c r="T480">
        <v>1</v>
      </c>
      <c r="U480">
        <v>0</v>
      </c>
      <c r="V480" t="s">
        <v>90</v>
      </c>
      <c r="W480" t="s">
        <v>11454</v>
      </c>
      <c r="X480" t="s">
        <v>44</v>
      </c>
      <c r="Y480">
        <v>3</v>
      </c>
      <c r="Z480">
        <v>23</v>
      </c>
      <c r="AA480">
        <v>0</v>
      </c>
      <c r="AB480" t="s">
        <v>73</v>
      </c>
      <c r="AC480">
        <v>0</v>
      </c>
      <c r="AD480" t="s">
        <v>46</v>
      </c>
    </row>
    <row r="481" spans="1:30" x14ac:dyDescent="0.3">
      <c r="A481" t="s">
        <v>19800</v>
      </c>
      <c r="B481" t="s">
        <v>70</v>
      </c>
      <c r="C481">
        <v>424859</v>
      </c>
      <c r="D481">
        <v>1923.61</v>
      </c>
      <c r="E481" s="1">
        <v>44141</v>
      </c>
      <c r="F481" s="1">
        <v>45107</v>
      </c>
      <c r="G481" t="s">
        <v>103</v>
      </c>
      <c r="H481" t="s">
        <v>41</v>
      </c>
      <c r="I481" t="s">
        <v>19797</v>
      </c>
      <c r="J481">
        <v>966</v>
      </c>
      <c r="K481" t="s">
        <v>100</v>
      </c>
      <c r="L481">
        <v>0</v>
      </c>
      <c r="M481" t="s">
        <v>19798</v>
      </c>
      <c r="N481" t="s">
        <v>32</v>
      </c>
      <c r="O481">
        <v>21</v>
      </c>
      <c r="P481" t="s">
        <v>4616</v>
      </c>
      <c r="Q481" t="s">
        <v>87</v>
      </c>
      <c r="R481" t="s">
        <v>19799</v>
      </c>
      <c r="S481" t="s">
        <v>67</v>
      </c>
      <c r="T481">
        <v>0</v>
      </c>
      <c r="U481">
        <v>0</v>
      </c>
      <c r="V481" t="s">
        <v>68</v>
      </c>
      <c r="W481" t="s">
        <v>19801</v>
      </c>
      <c r="X481" t="s">
        <v>72</v>
      </c>
      <c r="Y481">
        <v>0</v>
      </c>
      <c r="Z481">
        <v>88</v>
      </c>
      <c r="AA481">
        <v>1</v>
      </c>
      <c r="AB481" t="s">
        <v>58</v>
      </c>
      <c r="AC481">
        <v>1</v>
      </c>
      <c r="AD481" t="s">
        <v>74</v>
      </c>
    </row>
    <row r="482" spans="1:30" x14ac:dyDescent="0.3">
      <c r="A482" t="s">
        <v>7140</v>
      </c>
      <c r="B482" t="s">
        <v>54</v>
      </c>
      <c r="C482">
        <v>291947</v>
      </c>
      <c r="D482">
        <v>808.64</v>
      </c>
      <c r="E482" s="1">
        <v>43372</v>
      </c>
      <c r="F482" s="1">
        <v>44935</v>
      </c>
      <c r="G482" t="s">
        <v>40</v>
      </c>
      <c r="H482" t="s">
        <v>41</v>
      </c>
      <c r="I482" t="s">
        <v>7137</v>
      </c>
      <c r="J482">
        <v>1563</v>
      </c>
      <c r="K482" t="s">
        <v>42</v>
      </c>
      <c r="L482">
        <v>0</v>
      </c>
      <c r="M482" t="s">
        <v>7138</v>
      </c>
      <c r="N482" t="s">
        <v>32</v>
      </c>
      <c r="O482">
        <v>20</v>
      </c>
      <c r="P482" t="s">
        <v>174</v>
      </c>
      <c r="Q482" t="s">
        <v>62</v>
      </c>
      <c r="R482" t="s">
        <v>7139</v>
      </c>
      <c r="S482" t="s">
        <v>67</v>
      </c>
      <c r="T482">
        <v>0</v>
      </c>
      <c r="U482">
        <v>0</v>
      </c>
      <c r="V482" t="s">
        <v>68</v>
      </c>
      <c r="W482" t="s">
        <v>7141</v>
      </c>
      <c r="X482" t="s">
        <v>57</v>
      </c>
      <c r="Y482">
        <v>41</v>
      </c>
      <c r="Z482">
        <v>51</v>
      </c>
      <c r="AA482">
        <v>0</v>
      </c>
      <c r="AB482" t="s">
        <v>45</v>
      </c>
      <c r="AC482">
        <v>0</v>
      </c>
      <c r="AD482" t="s">
        <v>59</v>
      </c>
    </row>
    <row r="483" spans="1:30" x14ac:dyDescent="0.3">
      <c r="A483" t="s">
        <v>6498</v>
      </c>
      <c r="B483" t="s">
        <v>39</v>
      </c>
      <c r="C483">
        <v>295357</v>
      </c>
      <c r="D483">
        <v>634.99</v>
      </c>
      <c r="E483" s="1">
        <v>44087</v>
      </c>
      <c r="F483" s="1">
        <v>44578</v>
      </c>
      <c r="G483" t="s">
        <v>40</v>
      </c>
      <c r="H483" t="s">
        <v>55</v>
      </c>
      <c r="I483" t="s">
        <v>6495</v>
      </c>
      <c r="J483">
        <v>491</v>
      </c>
      <c r="K483" t="s">
        <v>100</v>
      </c>
      <c r="L483">
        <v>0</v>
      </c>
      <c r="M483" t="s">
        <v>6496</v>
      </c>
      <c r="N483" t="s">
        <v>49</v>
      </c>
      <c r="O483">
        <v>70</v>
      </c>
      <c r="P483" t="s">
        <v>1043</v>
      </c>
      <c r="Q483" t="s">
        <v>87</v>
      </c>
      <c r="R483" t="s">
        <v>6497</v>
      </c>
      <c r="S483" t="s">
        <v>36</v>
      </c>
      <c r="T483">
        <v>0</v>
      </c>
      <c r="U483">
        <v>1</v>
      </c>
      <c r="V483" t="s">
        <v>37</v>
      </c>
      <c r="W483" t="s">
        <v>6499</v>
      </c>
      <c r="X483" t="s">
        <v>44</v>
      </c>
      <c r="Y483">
        <v>11</v>
      </c>
      <c r="Z483">
        <v>93</v>
      </c>
      <c r="AA483">
        <v>1</v>
      </c>
      <c r="AB483" t="s">
        <v>58</v>
      </c>
      <c r="AC483">
        <v>1</v>
      </c>
      <c r="AD483" t="s">
        <v>46</v>
      </c>
    </row>
    <row r="484" spans="1:30" x14ac:dyDescent="0.3">
      <c r="A484" t="s">
        <v>12734</v>
      </c>
      <c r="B484" t="s">
        <v>54</v>
      </c>
      <c r="C484">
        <v>345129</v>
      </c>
      <c r="D484">
        <v>199.86</v>
      </c>
      <c r="E484" s="1">
        <v>45189</v>
      </c>
      <c r="F484" s="1">
        <v>45569</v>
      </c>
      <c r="G484" t="s">
        <v>103</v>
      </c>
      <c r="H484" t="s">
        <v>80</v>
      </c>
      <c r="I484" t="s">
        <v>12731</v>
      </c>
      <c r="J484">
        <v>380</v>
      </c>
      <c r="K484" t="s">
        <v>100</v>
      </c>
      <c r="L484">
        <v>1</v>
      </c>
      <c r="M484" t="s">
        <v>12732</v>
      </c>
      <c r="N484" t="s">
        <v>49</v>
      </c>
      <c r="O484">
        <v>33</v>
      </c>
      <c r="P484" t="s">
        <v>827</v>
      </c>
      <c r="Q484" t="s">
        <v>87</v>
      </c>
      <c r="R484" t="s">
        <v>12733</v>
      </c>
      <c r="S484" t="s">
        <v>109</v>
      </c>
      <c r="T484">
        <v>0</v>
      </c>
      <c r="U484">
        <v>0</v>
      </c>
      <c r="V484" t="s">
        <v>90</v>
      </c>
      <c r="W484" t="s">
        <v>12735</v>
      </c>
      <c r="X484" t="s">
        <v>57</v>
      </c>
      <c r="Y484">
        <v>39</v>
      </c>
      <c r="Z484">
        <v>80</v>
      </c>
      <c r="AA484">
        <v>1</v>
      </c>
      <c r="AB484" t="s">
        <v>58</v>
      </c>
      <c r="AC484">
        <v>1</v>
      </c>
      <c r="AD484" t="s">
        <v>59</v>
      </c>
    </row>
    <row r="485" spans="1:30" x14ac:dyDescent="0.3">
      <c r="A485" t="s">
        <v>332</v>
      </c>
      <c r="B485" t="s">
        <v>70</v>
      </c>
      <c r="C485">
        <v>35268</v>
      </c>
      <c r="D485">
        <v>1310.51</v>
      </c>
      <c r="E485" s="1">
        <v>42549</v>
      </c>
      <c r="F485" s="1">
        <v>45136</v>
      </c>
      <c r="G485" t="s">
        <v>103</v>
      </c>
      <c r="H485" t="s">
        <v>41</v>
      </c>
      <c r="I485" t="s">
        <v>328</v>
      </c>
      <c r="J485">
        <v>2587</v>
      </c>
      <c r="K485" t="s">
        <v>42</v>
      </c>
      <c r="L485">
        <v>0</v>
      </c>
      <c r="M485" t="s">
        <v>329</v>
      </c>
      <c r="N485" t="s">
        <v>60</v>
      </c>
      <c r="O485">
        <v>54</v>
      </c>
      <c r="P485" t="s">
        <v>330</v>
      </c>
      <c r="Q485" t="s">
        <v>34</v>
      </c>
      <c r="R485" t="s">
        <v>331</v>
      </c>
      <c r="S485" t="s">
        <v>97</v>
      </c>
      <c r="T485">
        <v>1</v>
      </c>
      <c r="U485">
        <v>0</v>
      </c>
      <c r="V485" t="s">
        <v>37</v>
      </c>
      <c r="W485" t="s">
        <v>333</v>
      </c>
      <c r="X485" t="s">
        <v>57</v>
      </c>
      <c r="Y485">
        <v>25</v>
      </c>
      <c r="Z485">
        <v>98</v>
      </c>
      <c r="AA485">
        <v>1</v>
      </c>
      <c r="AB485" t="s">
        <v>58</v>
      </c>
      <c r="AC485">
        <v>1</v>
      </c>
      <c r="AD485" t="s">
        <v>59</v>
      </c>
    </row>
    <row r="486" spans="1:30" x14ac:dyDescent="0.3">
      <c r="A486" t="s">
        <v>11654</v>
      </c>
      <c r="B486" t="s">
        <v>70</v>
      </c>
      <c r="C486">
        <v>35625</v>
      </c>
      <c r="D486">
        <v>174.52</v>
      </c>
      <c r="E486" s="1">
        <v>45089</v>
      </c>
      <c r="F486" s="1">
        <v>46487</v>
      </c>
      <c r="G486" t="s">
        <v>103</v>
      </c>
      <c r="H486" t="s">
        <v>80</v>
      </c>
      <c r="I486" t="s">
        <v>11651</v>
      </c>
      <c r="J486">
        <v>1398</v>
      </c>
      <c r="K486" t="s">
        <v>42</v>
      </c>
      <c r="L486">
        <v>1</v>
      </c>
      <c r="M486" t="s">
        <v>11652</v>
      </c>
      <c r="N486" t="s">
        <v>60</v>
      </c>
      <c r="O486">
        <v>72</v>
      </c>
      <c r="P486" t="s">
        <v>438</v>
      </c>
      <c r="Q486" t="s">
        <v>51</v>
      </c>
      <c r="R486" t="s">
        <v>11653</v>
      </c>
      <c r="S486" t="s">
        <v>36</v>
      </c>
      <c r="T486">
        <v>0</v>
      </c>
      <c r="U486">
        <v>1</v>
      </c>
      <c r="V486" t="s">
        <v>37</v>
      </c>
      <c r="W486" t="s">
        <v>11655</v>
      </c>
      <c r="X486" t="s">
        <v>57</v>
      </c>
      <c r="Y486">
        <v>41</v>
      </c>
      <c r="Z486">
        <v>2</v>
      </c>
      <c r="AA486">
        <v>0</v>
      </c>
      <c r="AB486" t="s">
        <v>73</v>
      </c>
      <c r="AC486">
        <v>0</v>
      </c>
      <c r="AD486" t="s">
        <v>59</v>
      </c>
    </row>
    <row r="487" spans="1:30" x14ac:dyDescent="0.3">
      <c r="A487" t="s">
        <v>6092</v>
      </c>
      <c r="B487" t="s">
        <v>118</v>
      </c>
      <c r="C487">
        <v>38421</v>
      </c>
      <c r="D487">
        <v>1789.69</v>
      </c>
      <c r="E487" s="1">
        <v>43903</v>
      </c>
      <c r="F487" s="1">
        <v>46326</v>
      </c>
      <c r="G487" t="s">
        <v>40</v>
      </c>
      <c r="H487" t="s">
        <v>41</v>
      </c>
      <c r="I487" t="s">
        <v>6087</v>
      </c>
      <c r="J487">
        <v>2423</v>
      </c>
      <c r="K487" t="s">
        <v>42</v>
      </c>
      <c r="L487">
        <v>0</v>
      </c>
      <c r="M487" t="s">
        <v>6088</v>
      </c>
      <c r="N487" t="s">
        <v>60</v>
      </c>
      <c r="O487">
        <v>43</v>
      </c>
      <c r="P487" t="s">
        <v>158</v>
      </c>
      <c r="Q487" t="s">
        <v>87</v>
      </c>
      <c r="R487" t="s">
        <v>6089</v>
      </c>
      <c r="S487" t="s">
        <v>89</v>
      </c>
      <c r="T487">
        <v>0</v>
      </c>
      <c r="U487">
        <v>0</v>
      </c>
      <c r="V487" t="s">
        <v>90</v>
      </c>
      <c r="W487" t="s">
        <v>6093</v>
      </c>
      <c r="X487" t="s">
        <v>44</v>
      </c>
      <c r="Y487">
        <v>21</v>
      </c>
      <c r="Z487">
        <v>46</v>
      </c>
      <c r="AA487">
        <v>0</v>
      </c>
      <c r="AB487" t="s">
        <v>45</v>
      </c>
      <c r="AC487">
        <v>0</v>
      </c>
      <c r="AD487" t="s">
        <v>46</v>
      </c>
    </row>
    <row r="488" spans="1:30" x14ac:dyDescent="0.3">
      <c r="A488" t="s">
        <v>11852</v>
      </c>
      <c r="B488" t="s">
        <v>39</v>
      </c>
      <c r="C488">
        <v>107957</v>
      </c>
      <c r="D488">
        <v>569.79</v>
      </c>
      <c r="E488" s="1">
        <v>42714</v>
      </c>
      <c r="F488" s="1">
        <v>45918</v>
      </c>
      <c r="G488" t="s">
        <v>40</v>
      </c>
      <c r="H488" t="s">
        <v>80</v>
      </c>
      <c r="I488" t="s">
        <v>11849</v>
      </c>
      <c r="J488">
        <v>3204</v>
      </c>
      <c r="K488" t="s">
        <v>42</v>
      </c>
      <c r="L488">
        <v>1</v>
      </c>
      <c r="M488" t="s">
        <v>11850</v>
      </c>
      <c r="N488" t="s">
        <v>32</v>
      </c>
      <c r="O488">
        <v>59</v>
      </c>
      <c r="P488" t="s">
        <v>6530</v>
      </c>
      <c r="Q488" t="s">
        <v>51</v>
      </c>
      <c r="R488" t="s">
        <v>11851</v>
      </c>
      <c r="S488" t="s">
        <v>36</v>
      </c>
      <c r="T488">
        <v>0</v>
      </c>
      <c r="U488">
        <v>0</v>
      </c>
      <c r="V488" t="s">
        <v>37</v>
      </c>
      <c r="W488" t="s">
        <v>11853</v>
      </c>
      <c r="X488" t="s">
        <v>44</v>
      </c>
      <c r="Y488">
        <v>45</v>
      </c>
      <c r="Z488">
        <v>11</v>
      </c>
      <c r="AA488">
        <v>0</v>
      </c>
      <c r="AB488" t="s">
        <v>73</v>
      </c>
      <c r="AC488">
        <v>0</v>
      </c>
      <c r="AD488" t="s">
        <v>46</v>
      </c>
    </row>
    <row r="489" spans="1:30" x14ac:dyDescent="0.3">
      <c r="A489" t="s">
        <v>6149</v>
      </c>
      <c r="B489" t="s">
        <v>54</v>
      </c>
      <c r="C489">
        <v>485983</v>
      </c>
      <c r="D489">
        <v>125.32</v>
      </c>
      <c r="E489" s="1">
        <v>45581</v>
      </c>
      <c r="F489" s="1">
        <v>49079</v>
      </c>
      <c r="G489" t="s">
        <v>40</v>
      </c>
      <c r="H489" t="s">
        <v>41</v>
      </c>
      <c r="I489" t="s">
        <v>6146</v>
      </c>
      <c r="J489">
        <v>3498</v>
      </c>
      <c r="K489" t="s">
        <v>42</v>
      </c>
      <c r="L489">
        <v>0</v>
      </c>
      <c r="M489" t="s">
        <v>6147</v>
      </c>
      <c r="N489" t="s">
        <v>60</v>
      </c>
      <c r="O489">
        <v>63</v>
      </c>
      <c r="P489" t="s">
        <v>2040</v>
      </c>
      <c r="Q489" t="s">
        <v>87</v>
      </c>
      <c r="R489" t="s">
        <v>6148</v>
      </c>
      <c r="S489" t="s">
        <v>36</v>
      </c>
      <c r="T489">
        <v>0</v>
      </c>
      <c r="U489">
        <v>1</v>
      </c>
      <c r="V489" t="s">
        <v>37</v>
      </c>
      <c r="W489" t="s">
        <v>6150</v>
      </c>
      <c r="X489" t="s">
        <v>72</v>
      </c>
      <c r="Y489">
        <v>46</v>
      </c>
      <c r="Z489">
        <v>44</v>
      </c>
      <c r="AA489">
        <v>0</v>
      </c>
      <c r="AB489" t="s">
        <v>45</v>
      </c>
      <c r="AC489">
        <v>0</v>
      </c>
      <c r="AD489" t="s">
        <v>74</v>
      </c>
    </row>
    <row r="490" spans="1:30" x14ac:dyDescent="0.3">
      <c r="A490" t="s">
        <v>12452</v>
      </c>
      <c r="B490" t="s">
        <v>70</v>
      </c>
      <c r="C490">
        <v>128045</v>
      </c>
      <c r="D490">
        <v>1579.58</v>
      </c>
      <c r="E490" s="1">
        <v>42869</v>
      </c>
      <c r="F490" s="1">
        <v>45079</v>
      </c>
      <c r="G490" t="s">
        <v>40</v>
      </c>
      <c r="H490" t="s">
        <v>80</v>
      </c>
      <c r="I490" t="s">
        <v>12449</v>
      </c>
      <c r="J490">
        <v>2210</v>
      </c>
      <c r="K490" t="s">
        <v>42</v>
      </c>
      <c r="L490">
        <v>1</v>
      </c>
      <c r="M490" t="s">
        <v>12450</v>
      </c>
      <c r="N490" t="s">
        <v>49</v>
      </c>
      <c r="O490">
        <v>65</v>
      </c>
      <c r="P490" t="s">
        <v>2071</v>
      </c>
      <c r="Q490" t="s">
        <v>62</v>
      </c>
      <c r="R490" t="s">
        <v>12451</v>
      </c>
      <c r="S490" t="s">
        <v>36</v>
      </c>
      <c r="T490">
        <v>0</v>
      </c>
      <c r="U490">
        <v>1</v>
      </c>
      <c r="V490" t="s">
        <v>37</v>
      </c>
      <c r="W490" t="s">
        <v>12453</v>
      </c>
      <c r="X490" t="s">
        <v>44</v>
      </c>
      <c r="Y490">
        <v>30</v>
      </c>
      <c r="Z490">
        <v>2</v>
      </c>
      <c r="AA490">
        <v>0</v>
      </c>
      <c r="AB490" t="s">
        <v>73</v>
      </c>
      <c r="AC490">
        <v>0</v>
      </c>
      <c r="AD490" t="s">
        <v>46</v>
      </c>
    </row>
    <row r="491" spans="1:30" x14ac:dyDescent="0.3">
      <c r="A491" t="s">
        <v>2898</v>
      </c>
      <c r="B491" t="s">
        <v>70</v>
      </c>
      <c r="C491">
        <v>423005</v>
      </c>
      <c r="D491">
        <v>1643.44</v>
      </c>
      <c r="E491" s="1">
        <v>43815</v>
      </c>
      <c r="F491" s="1">
        <v>47073</v>
      </c>
      <c r="G491" t="s">
        <v>103</v>
      </c>
      <c r="H491" t="s">
        <v>55</v>
      </c>
      <c r="I491" t="s">
        <v>2894</v>
      </c>
      <c r="J491">
        <v>3258</v>
      </c>
      <c r="K491" t="s">
        <v>42</v>
      </c>
      <c r="L491">
        <v>0</v>
      </c>
      <c r="M491" t="s">
        <v>2895</v>
      </c>
      <c r="N491" t="s">
        <v>32</v>
      </c>
      <c r="O491">
        <v>40</v>
      </c>
      <c r="P491" t="s">
        <v>2896</v>
      </c>
      <c r="Q491" t="s">
        <v>62</v>
      </c>
      <c r="R491" t="s">
        <v>2897</v>
      </c>
      <c r="S491" t="s">
        <v>89</v>
      </c>
      <c r="T491">
        <v>0</v>
      </c>
      <c r="U491">
        <v>0</v>
      </c>
      <c r="V491" t="s">
        <v>90</v>
      </c>
      <c r="W491" t="s">
        <v>2899</v>
      </c>
      <c r="X491" t="s">
        <v>57</v>
      </c>
      <c r="Y491">
        <v>12</v>
      </c>
      <c r="Z491">
        <v>84</v>
      </c>
      <c r="AA491">
        <v>1</v>
      </c>
      <c r="AB491" t="s">
        <v>58</v>
      </c>
      <c r="AC491">
        <v>1</v>
      </c>
      <c r="AD491" t="s">
        <v>59</v>
      </c>
    </row>
    <row r="492" spans="1:30" x14ac:dyDescent="0.3">
      <c r="A492" t="s">
        <v>6752</v>
      </c>
      <c r="B492" t="s">
        <v>70</v>
      </c>
      <c r="C492">
        <v>168109</v>
      </c>
      <c r="D492">
        <v>700.94</v>
      </c>
      <c r="E492" s="1">
        <v>42163</v>
      </c>
      <c r="F492" s="1">
        <v>44454</v>
      </c>
      <c r="G492" t="s">
        <v>103</v>
      </c>
      <c r="H492" t="s">
        <v>80</v>
      </c>
      <c r="I492" t="s">
        <v>6749</v>
      </c>
      <c r="J492">
        <v>2291</v>
      </c>
      <c r="K492" t="s">
        <v>42</v>
      </c>
      <c r="L492">
        <v>1</v>
      </c>
      <c r="M492" t="s">
        <v>6750</v>
      </c>
      <c r="N492" t="s">
        <v>60</v>
      </c>
      <c r="O492">
        <v>77</v>
      </c>
      <c r="P492" t="s">
        <v>2503</v>
      </c>
      <c r="Q492" t="s">
        <v>34</v>
      </c>
      <c r="R492" t="s">
        <v>6751</v>
      </c>
      <c r="S492" t="s">
        <v>36</v>
      </c>
      <c r="T492">
        <v>1</v>
      </c>
      <c r="U492">
        <v>1</v>
      </c>
      <c r="V492" t="s">
        <v>37</v>
      </c>
      <c r="W492" t="s">
        <v>6753</v>
      </c>
      <c r="X492" t="s">
        <v>72</v>
      </c>
      <c r="Y492">
        <v>10</v>
      </c>
      <c r="Z492">
        <v>9</v>
      </c>
      <c r="AA492">
        <v>0</v>
      </c>
      <c r="AB492" t="s">
        <v>73</v>
      </c>
      <c r="AC492">
        <v>0</v>
      </c>
      <c r="AD492" t="s">
        <v>74</v>
      </c>
    </row>
    <row r="493" spans="1:30" x14ac:dyDescent="0.3">
      <c r="A493" t="s">
        <v>11711</v>
      </c>
      <c r="B493" t="s">
        <v>70</v>
      </c>
      <c r="C493">
        <v>430569</v>
      </c>
      <c r="D493">
        <v>548.16999999999996</v>
      </c>
      <c r="E493" s="1">
        <v>42834</v>
      </c>
      <c r="F493" s="1">
        <v>45362</v>
      </c>
      <c r="G493" t="s">
        <v>99</v>
      </c>
      <c r="H493" t="s">
        <v>41</v>
      </c>
      <c r="I493" t="s">
        <v>11708</v>
      </c>
      <c r="J493">
        <v>2528</v>
      </c>
      <c r="K493" t="s">
        <v>42</v>
      </c>
      <c r="L493">
        <v>0</v>
      </c>
      <c r="M493" t="s">
        <v>11709</v>
      </c>
      <c r="N493" t="s">
        <v>49</v>
      </c>
      <c r="O493">
        <v>40</v>
      </c>
      <c r="P493" t="s">
        <v>941</v>
      </c>
      <c r="Q493" t="s">
        <v>62</v>
      </c>
      <c r="R493" t="s">
        <v>11710</v>
      </c>
      <c r="S493" t="s">
        <v>89</v>
      </c>
      <c r="T493">
        <v>0</v>
      </c>
      <c r="U493">
        <v>0</v>
      </c>
      <c r="V493" t="s">
        <v>90</v>
      </c>
      <c r="W493" t="s">
        <v>11712</v>
      </c>
      <c r="X493" t="s">
        <v>72</v>
      </c>
      <c r="Y493">
        <v>43</v>
      </c>
      <c r="Z493">
        <v>57</v>
      </c>
      <c r="AA493">
        <v>0</v>
      </c>
      <c r="AB493" t="s">
        <v>45</v>
      </c>
      <c r="AC493">
        <v>0</v>
      </c>
      <c r="AD493" t="s">
        <v>74</v>
      </c>
    </row>
    <row r="494" spans="1:30" x14ac:dyDescent="0.3">
      <c r="A494" t="s">
        <v>394</v>
      </c>
      <c r="B494" t="s">
        <v>54</v>
      </c>
      <c r="C494">
        <v>178255</v>
      </c>
      <c r="D494">
        <v>1976.6</v>
      </c>
      <c r="E494" s="1">
        <v>45208</v>
      </c>
      <c r="F494" s="1">
        <v>47756</v>
      </c>
      <c r="G494" t="s">
        <v>99</v>
      </c>
      <c r="H494" t="s">
        <v>80</v>
      </c>
      <c r="I494" t="s">
        <v>390</v>
      </c>
      <c r="J494">
        <v>2548</v>
      </c>
      <c r="K494" t="s">
        <v>42</v>
      </c>
      <c r="L494">
        <v>1</v>
      </c>
      <c r="M494" t="s">
        <v>391</v>
      </c>
      <c r="N494" t="s">
        <v>49</v>
      </c>
      <c r="O494">
        <v>19</v>
      </c>
      <c r="P494" t="s">
        <v>392</v>
      </c>
      <c r="Q494" t="s">
        <v>87</v>
      </c>
      <c r="R494" t="s">
        <v>393</v>
      </c>
      <c r="S494" t="s">
        <v>67</v>
      </c>
      <c r="T494">
        <v>0</v>
      </c>
      <c r="U494">
        <v>0</v>
      </c>
      <c r="V494" t="s">
        <v>68</v>
      </c>
      <c r="W494" t="s">
        <v>395</v>
      </c>
      <c r="X494" t="s">
        <v>72</v>
      </c>
      <c r="Y494">
        <v>16</v>
      </c>
      <c r="Z494">
        <v>55</v>
      </c>
      <c r="AA494">
        <v>0</v>
      </c>
      <c r="AB494" t="s">
        <v>45</v>
      </c>
      <c r="AC494">
        <v>0</v>
      </c>
      <c r="AD494" t="s">
        <v>74</v>
      </c>
    </row>
    <row r="495" spans="1:30" x14ac:dyDescent="0.3">
      <c r="A495" t="s">
        <v>13404</v>
      </c>
      <c r="B495" t="s">
        <v>39</v>
      </c>
      <c r="C495">
        <v>318680</v>
      </c>
      <c r="D495">
        <v>867.82</v>
      </c>
      <c r="E495" s="1">
        <v>45275</v>
      </c>
      <c r="F495" s="1">
        <v>48647</v>
      </c>
      <c r="G495" t="s">
        <v>40</v>
      </c>
      <c r="H495" t="s">
        <v>80</v>
      </c>
      <c r="I495" t="s">
        <v>13401</v>
      </c>
      <c r="J495">
        <v>3372</v>
      </c>
      <c r="K495" t="s">
        <v>42</v>
      </c>
      <c r="L495">
        <v>1</v>
      </c>
      <c r="M495" t="s">
        <v>13402</v>
      </c>
      <c r="N495" t="s">
        <v>32</v>
      </c>
      <c r="O495">
        <v>25</v>
      </c>
      <c r="P495" t="s">
        <v>4807</v>
      </c>
      <c r="Q495" t="s">
        <v>87</v>
      </c>
      <c r="R495" t="s">
        <v>13403</v>
      </c>
      <c r="S495" t="s">
        <v>67</v>
      </c>
      <c r="T495">
        <v>0</v>
      </c>
      <c r="U495">
        <v>0</v>
      </c>
      <c r="V495" t="s">
        <v>68</v>
      </c>
      <c r="W495" t="s">
        <v>13405</v>
      </c>
      <c r="X495" t="s">
        <v>72</v>
      </c>
      <c r="Y495">
        <v>18</v>
      </c>
      <c r="Z495">
        <v>100</v>
      </c>
      <c r="AA495">
        <v>1</v>
      </c>
      <c r="AB495" t="s">
        <v>58</v>
      </c>
      <c r="AC495">
        <v>1</v>
      </c>
      <c r="AD495" t="s">
        <v>74</v>
      </c>
    </row>
    <row r="496" spans="1:30" x14ac:dyDescent="0.3">
      <c r="A496" t="s">
        <v>14256</v>
      </c>
      <c r="B496" t="s">
        <v>39</v>
      </c>
      <c r="C496">
        <v>263135</v>
      </c>
      <c r="D496">
        <v>1779.78</v>
      </c>
      <c r="E496" s="1">
        <v>42478</v>
      </c>
      <c r="F496" s="1">
        <v>43623</v>
      </c>
      <c r="G496" t="s">
        <v>99</v>
      </c>
      <c r="H496" t="s">
        <v>80</v>
      </c>
      <c r="I496" t="s">
        <v>14253</v>
      </c>
      <c r="J496">
        <v>1145</v>
      </c>
      <c r="K496" t="s">
        <v>42</v>
      </c>
      <c r="L496">
        <v>1</v>
      </c>
      <c r="M496" t="s">
        <v>14254</v>
      </c>
      <c r="N496" t="s">
        <v>49</v>
      </c>
      <c r="O496">
        <v>32</v>
      </c>
      <c r="P496" t="s">
        <v>3030</v>
      </c>
      <c r="Q496" t="s">
        <v>62</v>
      </c>
      <c r="R496" t="s">
        <v>14255</v>
      </c>
      <c r="S496" t="s">
        <v>109</v>
      </c>
      <c r="T496">
        <v>0</v>
      </c>
      <c r="U496">
        <v>0</v>
      </c>
      <c r="V496" t="s">
        <v>90</v>
      </c>
      <c r="W496" t="s">
        <v>14257</v>
      </c>
      <c r="X496" t="s">
        <v>57</v>
      </c>
      <c r="Y496">
        <v>44</v>
      </c>
      <c r="Z496">
        <v>1</v>
      </c>
      <c r="AA496">
        <v>0</v>
      </c>
      <c r="AB496" t="s">
        <v>73</v>
      </c>
      <c r="AC496">
        <v>0</v>
      </c>
      <c r="AD496" t="s">
        <v>59</v>
      </c>
    </row>
    <row r="497" spans="1:30" x14ac:dyDescent="0.3">
      <c r="A497" t="s">
        <v>14832</v>
      </c>
      <c r="B497" t="s">
        <v>39</v>
      </c>
      <c r="C497">
        <v>412599</v>
      </c>
      <c r="D497">
        <v>993.83</v>
      </c>
      <c r="E497" s="1">
        <v>44755</v>
      </c>
      <c r="F497" s="1">
        <v>47435</v>
      </c>
      <c r="G497" t="s">
        <v>99</v>
      </c>
      <c r="H497" t="s">
        <v>41</v>
      </c>
      <c r="I497" t="s">
        <v>14829</v>
      </c>
      <c r="J497">
        <v>2680</v>
      </c>
      <c r="K497" t="s">
        <v>42</v>
      </c>
      <c r="L497">
        <v>0</v>
      </c>
      <c r="M497" t="s">
        <v>14830</v>
      </c>
      <c r="N497" t="s">
        <v>49</v>
      </c>
      <c r="O497">
        <v>79</v>
      </c>
      <c r="P497" t="s">
        <v>7062</v>
      </c>
      <c r="Q497" t="s">
        <v>87</v>
      </c>
      <c r="R497" t="s">
        <v>14831</v>
      </c>
      <c r="S497" t="s">
        <v>36</v>
      </c>
      <c r="T497">
        <v>0</v>
      </c>
      <c r="U497">
        <v>1</v>
      </c>
      <c r="V497" t="s">
        <v>37</v>
      </c>
      <c r="W497" t="s">
        <v>14833</v>
      </c>
      <c r="X497" t="s">
        <v>44</v>
      </c>
      <c r="Y497">
        <v>40</v>
      </c>
      <c r="Z497">
        <v>7</v>
      </c>
      <c r="AA497">
        <v>0</v>
      </c>
      <c r="AB497" t="s">
        <v>73</v>
      </c>
      <c r="AC497">
        <v>0</v>
      </c>
      <c r="AD497" t="s">
        <v>46</v>
      </c>
    </row>
    <row r="498" spans="1:30" x14ac:dyDescent="0.3">
      <c r="A498" t="s">
        <v>12093</v>
      </c>
      <c r="B498" t="s">
        <v>118</v>
      </c>
      <c r="C498">
        <v>43030</v>
      </c>
      <c r="D498">
        <v>602.28</v>
      </c>
      <c r="E498" s="1">
        <v>45490</v>
      </c>
      <c r="F498" s="1">
        <v>46079</v>
      </c>
      <c r="G498" t="s">
        <v>99</v>
      </c>
      <c r="H498" t="s">
        <v>55</v>
      </c>
      <c r="I498" t="s">
        <v>12090</v>
      </c>
      <c r="J498">
        <v>589</v>
      </c>
      <c r="K498" t="s">
        <v>100</v>
      </c>
      <c r="L498">
        <v>0</v>
      </c>
      <c r="M498" t="s">
        <v>12091</v>
      </c>
      <c r="N498" t="s">
        <v>49</v>
      </c>
      <c r="O498">
        <v>84</v>
      </c>
      <c r="P498" t="s">
        <v>5851</v>
      </c>
      <c r="Q498" t="s">
        <v>51</v>
      </c>
      <c r="R498" t="s">
        <v>12092</v>
      </c>
      <c r="S498" t="s">
        <v>36</v>
      </c>
      <c r="T498">
        <v>0</v>
      </c>
      <c r="U498">
        <v>1</v>
      </c>
      <c r="V498" t="s">
        <v>37</v>
      </c>
      <c r="W498" t="s">
        <v>12094</v>
      </c>
      <c r="X498" t="s">
        <v>72</v>
      </c>
      <c r="Y498">
        <v>16</v>
      </c>
      <c r="Z498">
        <v>62</v>
      </c>
      <c r="AA498">
        <v>0</v>
      </c>
      <c r="AB498" t="s">
        <v>58</v>
      </c>
      <c r="AC498">
        <v>0</v>
      </c>
      <c r="AD498" t="s">
        <v>74</v>
      </c>
    </row>
    <row r="499" spans="1:30" x14ac:dyDescent="0.3">
      <c r="A499" t="s">
        <v>9412</v>
      </c>
      <c r="B499" t="s">
        <v>54</v>
      </c>
      <c r="C499">
        <v>286088</v>
      </c>
      <c r="D499">
        <v>1701.73</v>
      </c>
      <c r="E499" s="1">
        <v>43895</v>
      </c>
      <c r="F499" s="1">
        <v>44630</v>
      </c>
      <c r="G499" t="s">
        <v>99</v>
      </c>
      <c r="H499" t="s">
        <v>55</v>
      </c>
      <c r="I499" t="s">
        <v>9409</v>
      </c>
      <c r="J499">
        <v>735</v>
      </c>
      <c r="K499" t="s">
        <v>100</v>
      </c>
      <c r="L499">
        <v>0</v>
      </c>
      <c r="M499" t="s">
        <v>9410</v>
      </c>
      <c r="N499" t="s">
        <v>32</v>
      </c>
      <c r="O499">
        <v>36</v>
      </c>
      <c r="P499" t="s">
        <v>610</v>
      </c>
      <c r="Q499" t="s">
        <v>87</v>
      </c>
      <c r="R499" t="s">
        <v>9411</v>
      </c>
      <c r="S499" t="s">
        <v>89</v>
      </c>
      <c r="T499">
        <v>0</v>
      </c>
      <c r="U499">
        <v>0</v>
      </c>
      <c r="V499" t="s">
        <v>90</v>
      </c>
      <c r="W499" t="s">
        <v>9413</v>
      </c>
      <c r="X499" t="s">
        <v>44</v>
      </c>
      <c r="Y499">
        <v>11</v>
      </c>
      <c r="Z499">
        <v>7</v>
      </c>
      <c r="AA499">
        <v>0</v>
      </c>
      <c r="AB499" t="s">
        <v>73</v>
      </c>
      <c r="AC499">
        <v>0</v>
      </c>
      <c r="AD499" t="s">
        <v>46</v>
      </c>
    </row>
    <row r="500" spans="1:30" x14ac:dyDescent="0.3">
      <c r="A500" t="s">
        <v>12778</v>
      </c>
      <c r="B500" t="s">
        <v>118</v>
      </c>
      <c r="C500">
        <v>412648</v>
      </c>
      <c r="D500">
        <v>361.39</v>
      </c>
      <c r="E500" s="1">
        <v>43180</v>
      </c>
      <c r="F500" s="1">
        <v>46433</v>
      </c>
      <c r="G500" t="s">
        <v>99</v>
      </c>
      <c r="H500" t="s">
        <v>80</v>
      </c>
      <c r="I500" t="s">
        <v>12775</v>
      </c>
      <c r="J500">
        <v>3253</v>
      </c>
      <c r="K500" t="s">
        <v>42</v>
      </c>
      <c r="L500">
        <v>1</v>
      </c>
      <c r="M500" t="s">
        <v>12776</v>
      </c>
      <c r="N500" t="s">
        <v>60</v>
      </c>
      <c r="O500">
        <v>24</v>
      </c>
      <c r="P500" t="s">
        <v>2187</v>
      </c>
      <c r="Q500" t="s">
        <v>87</v>
      </c>
      <c r="R500" t="s">
        <v>12777</v>
      </c>
      <c r="S500" t="s">
        <v>67</v>
      </c>
      <c r="T500">
        <v>0</v>
      </c>
      <c r="U500">
        <v>0</v>
      </c>
      <c r="V500" t="s">
        <v>68</v>
      </c>
      <c r="W500" t="s">
        <v>12779</v>
      </c>
      <c r="X500" t="s">
        <v>57</v>
      </c>
      <c r="Y500">
        <v>15</v>
      </c>
      <c r="Z500">
        <v>86</v>
      </c>
      <c r="AA500">
        <v>1</v>
      </c>
      <c r="AB500" t="s">
        <v>58</v>
      </c>
      <c r="AC500">
        <v>1</v>
      </c>
      <c r="AD500" t="s">
        <v>59</v>
      </c>
    </row>
    <row r="501" spans="1:30" x14ac:dyDescent="0.3">
      <c r="A501" t="s">
        <v>5052</v>
      </c>
      <c r="B501" t="s">
        <v>70</v>
      </c>
      <c r="C501">
        <v>239504</v>
      </c>
      <c r="D501">
        <v>1573.24</v>
      </c>
      <c r="E501" s="1">
        <v>43629</v>
      </c>
      <c r="F501" s="1">
        <v>46148</v>
      </c>
      <c r="G501" t="s">
        <v>103</v>
      </c>
      <c r="H501" t="s">
        <v>80</v>
      </c>
      <c r="I501" t="s">
        <v>5049</v>
      </c>
      <c r="J501">
        <v>2519</v>
      </c>
      <c r="K501" t="s">
        <v>42</v>
      </c>
      <c r="L501">
        <v>1</v>
      </c>
      <c r="M501" t="s">
        <v>5050</v>
      </c>
      <c r="N501" t="s">
        <v>49</v>
      </c>
      <c r="O501">
        <v>83</v>
      </c>
      <c r="P501" t="s">
        <v>398</v>
      </c>
      <c r="Q501" t="s">
        <v>51</v>
      </c>
      <c r="R501" t="s">
        <v>5051</v>
      </c>
      <c r="S501" t="s">
        <v>36</v>
      </c>
      <c r="T501">
        <v>0</v>
      </c>
      <c r="U501">
        <v>1</v>
      </c>
      <c r="V501" t="s">
        <v>37</v>
      </c>
      <c r="W501" t="s">
        <v>5053</v>
      </c>
      <c r="X501" t="s">
        <v>57</v>
      </c>
      <c r="Y501">
        <v>29</v>
      </c>
      <c r="Z501">
        <v>7</v>
      </c>
      <c r="AA501">
        <v>0</v>
      </c>
      <c r="AB501" t="s">
        <v>73</v>
      </c>
      <c r="AC501">
        <v>0</v>
      </c>
      <c r="AD501" t="s">
        <v>59</v>
      </c>
    </row>
    <row r="502" spans="1:30" x14ac:dyDescent="0.3">
      <c r="A502" t="s">
        <v>19042</v>
      </c>
      <c r="B502" t="s">
        <v>118</v>
      </c>
      <c r="C502">
        <v>119611</v>
      </c>
      <c r="D502">
        <v>592.66999999999996</v>
      </c>
      <c r="E502" s="1">
        <v>44900</v>
      </c>
      <c r="F502" s="1">
        <v>48499</v>
      </c>
      <c r="G502" t="s">
        <v>99</v>
      </c>
      <c r="H502" t="s">
        <v>80</v>
      </c>
      <c r="I502" t="s">
        <v>19039</v>
      </c>
      <c r="J502">
        <v>3599</v>
      </c>
      <c r="K502" t="s">
        <v>42</v>
      </c>
      <c r="L502">
        <v>1</v>
      </c>
      <c r="M502" t="s">
        <v>19040</v>
      </c>
      <c r="N502" t="s">
        <v>49</v>
      </c>
      <c r="O502">
        <v>81</v>
      </c>
      <c r="P502" t="s">
        <v>2308</v>
      </c>
      <c r="Q502" t="s">
        <v>34</v>
      </c>
      <c r="R502" t="s">
        <v>19041</v>
      </c>
      <c r="S502" t="s">
        <v>36</v>
      </c>
      <c r="T502">
        <v>1</v>
      </c>
      <c r="U502">
        <v>1</v>
      </c>
      <c r="V502" t="s">
        <v>37</v>
      </c>
      <c r="W502" t="s">
        <v>19043</v>
      </c>
      <c r="X502" t="s">
        <v>44</v>
      </c>
      <c r="Y502">
        <v>19</v>
      </c>
      <c r="Z502">
        <v>49</v>
      </c>
      <c r="AA502">
        <v>0</v>
      </c>
      <c r="AB502" t="s">
        <v>45</v>
      </c>
      <c r="AC502">
        <v>0</v>
      </c>
      <c r="AD502" t="s">
        <v>46</v>
      </c>
    </row>
    <row r="503" spans="1:30" x14ac:dyDescent="0.3">
      <c r="A503" t="s">
        <v>9171</v>
      </c>
      <c r="B503" t="s">
        <v>54</v>
      </c>
      <c r="C503">
        <v>16788</v>
      </c>
      <c r="D503">
        <v>197.25</v>
      </c>
      <c r="E503" s="1">
        <v>43075</v>
      </c>
      <c r="F503" s="1">
        <v>44941</v>
      </c>
      <c r="G503" t="s">
        <v>103</v>
      </c>
      <c r="H503" t="s">
        <v>41</v>
      </c>
      <c r="I503" t="s">
        <v>9166</v>
      </c>
      <c r="J503">
        <v>1866</v>
      </c>
      <c r="K503" t="s">
        <v>42</v>
      </c>
      <c r="L503">
        <v>0</v>
      </c>
      <c r="M503" t="s">
        <v>9167</v>
      </c>
      <c r="N503" t="s">
        <v>49</v>
      </c>
      <c r="O503">
        <v>71</v>
      </c>
      <c r="P503" t="s">
        <v>5137</v>
      </c>
      <c r="Q503" t="s">
        <v>51</v>
      </c>
      <c r="R503" t="s">
        <v>9168</v>
      </c>
      <c r="S503" t="s">
        <v>36</v>
      </c>
      <c r="T503">
        <v>0</v>
      </c>
      <c r="U503">
        <v>1</v>
      </c>
      <c r="V503" t="s">
        <v>37</v>
      </c>
      <c r="W503" t="s">
        <v>9172</v>
      </c>
      <c r="X503" t="s">
        <v>72</v>
      </c>
      <c r="Y503">
        <v>50</v>
      </c>
      <c r="Z503">
        <v>86</v>
      </c>
      <c r="AA503">
        <v>1</v>
      </c>
      <c r="AB503" t="s">
        <v>58</v>
      </c>
      <c r="AC503">
        <v>1</v>
      </c>
      <c r="AD503" t="s">
        <v>74</v>
      </c>
    </row>
    <row r="504" spans="1:30" x14ac:dyDescent="0.3">
      <c r="A504" t="s">
        <v>18973</v>
      </c>
      <c r="B504" t="s">
        <v>118</v>
      </c>
      <c r="C504">
        <v>405312</v>
      </c>
      <c r="D504">
        <v>1991.99</v>
      </c>
      <c r="E504" s="1">
        <v>43125</v>
      </c>
      <c r="F504" s="1">
        <v>46099</v>
      </c>
      <c r="G504" t="s">
        <v>103</v>
      </c>
      <c r="H504" t="s">
        <v>55</v>
      </c>
      <c r="I504" t="s">
        <v>18970</v>
      </c>
      <c r="J504">
        <v>2974</v>
      </c>
      <c r="K504" t="s">
        <v>42</v>
      </c>
      <c r="L504">
        <v>0</v>
      </c>
      <c r="M504" t="s">
        <v>18971</v>
      </c>
      <c r="N504" t="s">
        <v>60</v>
      </c>
      <c r="O504">
        <v>34</v>
      </c>
      <c r="P504" t="s">
        <v>7851</v>
      </c>
      <c r="Q504" t="s">
        <v>34</v>
      </c>
      <c r="R504" t="s">
        <v>18972</v>
      </c>
      <c r="S504" t="s">
        <v>109</v>
      </c>
      <c r="T504">
        <v>1</v>
      </c>
      <c r="U504">
        <v>0</v>
      </c>
      <c r="V504" t="s">
        <v>90</v>
      </c>
      <c r="W504" t="s">
        <v>18974</v>
      </c>
      <c r="X504" t="s">
        <v>57</v>
      </c>
      <c r="Y504">
        <v>15</v>
      </c>
      <c r="Z504">
        <v>79</v>
      </c>
      <c r="AA504">
        <v>1</v>
      </c>
      <c r="AB504" t="s">
        <v>58</v>
      </c>
      <c r="AC504">
        <v>1</v>
      </c>
      <c r="AD504" t="s">
        <v>59</v>
      </c>
    </row>
    <row r="505" spans="1:30" x14ac:dyDescent="0.3">
      <c r="A505" t="s">
        <v>485</v>
      </c>
      <c r="B505" t="s">
        <v>118</v>
      </c>
      <c r="C505">
        <v>70715</v>
      </c>
      <c r="D505">
        <v>1814.76</v>
      </c>
      <c r="E505" s="1">
        <v>44901</v>
      </c>
      <c r="F505" s="1">
        <v>46263</v>
      </c>
      <c r="G505" t="s">
        <v>103</v>
      </c>
      <c r="H505" t="s">
        <v>41</v>
      </c>
      <c r="I505" t="s">
        <v>481</v>
      </c>
      <c r="J505">
        <v>1362</v>
      </c>
      <c r="K505" t="s">
        <v>42</v>
      </c>
      <c r="L505">
        <v>0</v>
      </c>
      <c r="M505" t="s">
        <v>482</v>
      </c>
      <c r="N505" t="s">
        <v>60</v>
      </c>
      <c r="O505">
        <v>58</v>
      </c>
      <c r="P505" t="s">
        <v>483</v>
      </c>
      <c r="Q505" t="s">
        <v>87</v>
      </c>
      <c r="R505" t="s">
        <v>484</v>
      </c>
      <c r="S505" t="s">
        <v>36</v>
      </c>
      <c r="T505">
        <v>0</v>
      </c>
      <c r="U505">
        <v>0</v>
      </c>
      <c r="V505" t="s">
        <v>37</v>
      </c>
      <c r="W505" t="s">
        <v>486</v>
      </c>
      <c r="X505" t="s">
        <v>44</v>
      </c>
      <c r="Y505">
        <v>31</v>
      </c>
      <c r="Z505">
        <v>87</v>
      </c>
      <c r="AA505">
        <v>1</v>
      </c>
      <c r="AB505" t="s">
        <v>58</v>
      </c>
      <c r="AC505">
        <v>1</v>
      </c>
      <c r="AD505" t="s">
        <v>46</v>
      </c>
    </row>
    <row r="506" spans="1:30" x14ac:dyDescent="0.3">
      <c r="A506" t="s">
        <v>19546</v>
      </c>
      <c r="B506" t="s">
        <v>70</v>
      </c>
      <c r="C506">
        <v>164757</v>
      </c>
      <c r="D506">
        <v>470.65</v>
      </c>
      <c r="E506" s="1">
        <v>44965</v>
      </c>
      <c r="F506" s="1">
        <v>47167</v>
      </c>
      <c r="G506" t="s">
        <v>40</v>
      </c>
      <c r="H506" t="s">
        <v>41</v>
      </c>
      <c r="I506" t="s">
        <v>19543</v>
      </c>
      <c r="J506">
        <v>2202</v>
      </c>
      <c r="K506" t="s">
        <v>42</v>
      </c>
      <c r="L506">
        <v>0</v>
      </c>
      <c r="M506" t="s">
        <v>19544</v>
      </c>
      <c r="N506" t="s">
        <v>32</v>
      </c>
      <c r="O506">
        <v>45</v>
      </c>
      <c r="P506" t="s">
        <v>1694</v>
      </c>
      <c r="Q506" t="s">
        <v>62</v>
      </c>
      <c r="R506" t="s">
        <v>19545</v>
      </c>
      <c r="S506" t="s">
        <v>89</v>
      </c>
      <c r="T506">
        <v>0</v>
      </c>
      <c r="U506">
        <v>0</v>
      </c>
      <c r="V506" t="s">
        <v>90</v>
      </c>
      <c r="W506" t="s">
        <v>19547</v>
      </c>
      <c r="X506" t="s">
        <v>57</v>
      </c>
      <c r="Y506">
        <v>8</v>
      </c>
      <c r="Z506">
        <v>53</v>
      </c>
      <c r="AA506">
        <v>0</v>
      </c>
      <c r="AB506" t="s">
        <v>45</v>
      </c>
      <c r="AC506">
        <v>0</v>
      </c>
      <c r="AD506" t="s">
        <v>59</v>
      </c>
    </row>
    <row r="507" spans="1:30" x14ac:dyDescent="0.3">
      <c r="A507" t="s">
        <v>12929</v>
      </c>
      <c r="B507" t="s">
        <v>54</v>
      </c>
      <c r="C507">
        <v>60283</v>
      </c>
      <c r="D507">
        <v>424.83</v>
      </c>
      <c r="E507" s="1">
        <v>42193</v>
      </c>
      <c r="F507" s="1">
        <v>43010</v>
      </c>
      <c r="G507" t="s">
        <v>99</v>
      </c>
      <c r="H507" t="s">
        <v>41</v>
      </c>
      <c r="I507" t="s">
        <v>12926</v>
      </c>
      <c r="J507">
        <v>817</v>
      </c>
      <c r="K507" t="s">
        <v>100</v>
      </c>
      <c r="L507">
        <v>0</v>
      </c>
      <c r="M507" t="s">
        <v>12927</v>
      </c>
      <c r="N507" t="s">
        <v>60</v>
      </c>
      <c r="O507">
        <v>70</v>
      </c>
      <c r="P507" t="s">
        <v>9182</v>
      </c>
      <c r="Q507" t="s">
        <v>51</v>
      </c>
      <c r="R507" t="s">
        <v>12928</v>
      </c>
      <c r="S507" t="s">
        <v>36</v>
      </c>
      <c r="T507">
        <v>0</v>
      </c>
      <c r="U507">
        <v>1</v>
      </c>
      <c r="V507" t="s">
        <v>37</v>
      </c>
      <c r="W507" t="s">
        <v>12930</v>
      </c>
      <c r="X507" t="s">
        <v>57</v>
      </c>
      <c r="Y507">
        <v>4</v>
      </c>
      <c r="Z507">
        <v>82</v>
      </c>
      <c r="AA507">
        <v>1</v>
      </c>
      <c r="AB507" t="s">
        <v>58</v>
      </c>
      <c r="AC507">
        <v>1</v>
      </c>
      <c r="AD507" t="s">
        <v>59</v>
      </c>
    </row>
    <row r="508" spans="1:30" x14ac:dyDescent="0.3">
      <c r="A508" t="s">
        <v>11901</v>
      </c>
      <c r="B508" t="s">
        <v>70</v>
      </c>
      <c r="C508">
        <v>326018</v>
      </c>
      <c r="D508">
        <v>1273.6400000000001</v>
      </c>
      <c r="E508" s="1">
        <v>44278</v>
      </c>
      <c r="F508" s="1">
        <v>46608</v>
      </c>
      <c r="G508" t="s">
        <v>103</v>
      </c>
      <c r="H508" t="s">
        <v>41</v>
      </c>
      <c r="I508" t="s">
        <v>11898</v>
      </c>
      <c r="J508">
        <v>2330</v>
      </c>
      <c r="K508" t="s">
        <v>42</v>
      </c>
      <c r="L508">
        <v>0</v>
      </c>
      <c r="M508" t="s">
        <v>11899</v>
      </c>
      <c r="N508" t="s">
        <v>49</v>
      </c>
      <c r="O508">
        <v>25</v>
      </c>
      <c r="P508" t="s">
        <v>2449</v>
      </c>
      <c r="Q508" t="s">
        <v>62</v>
      </c>
      <c r="R508" t="s">
        <v>11900</v>
      </c>
      <c r="S508" t="s">
        <v>67</v>
      </c>
      <c r="T508">
        <v>0</v>
      </c>
      <c r="U508">
        <v>0</v>
      </c>
      <c r="V508" t="s">
        <v>68</v>
      </c>
      <c r="W508" t="s">
        <v>11902</v>
      </c>
      <c r="X508" t="s">
        <v>72</v>
      </c>
      <c r="Y508">
        <v>0</v>
      </c>
      <c r="Z508">
        <v>12</v>
      </c>
      <c r="AA508">
        <v>0</v>
      </c>
      <c r="AB508" t="s">
        <v>73</v>
      </c>
      <c r="AC508">
        <v>0</v>
      </c>
      <c r="AD508" t="s">
        <v>74</v>
      </c>
    </row>
    <row r="509" spans="1:30" x14ac:dyDescent="0.3">
      <c r="A509" t="s">
        <v>10719</v>
      </c>
      <c r="B509" t="s">
        <v>39</v>
      </c>
      <c r="C509">
        <v>246506</v>
      </c>
      <c r="D509">
        <v>830.64</v>
      </c>
      <c r="E509" s="1">
        <v>43337</v>
      </c>
      <c r="F509" s="1">
        <v>46951</v>
      </c>
      <c r="G509" t="s">
        <v>103</v>
      </c>
      <c r="H509" t="s">
        <v>41</v>
      </c>
      <c r="I509" t="s">
        <v>10716</v>
      </c>
      <c r="J509">
        <v>3614</v>
      </c>
      <c r="K509" t="s">
        <v>42</v>
      </c>
      <c r="L509">
        <v>0</v>
      </c>
      <c r="M509" t="s">
        <v>10717</v>
      </c>
      <c r="N509" t="s">
        <v>60</v>
      </c>
      <c r="O509">
        <v>61</v>
      </c>
      <c r="P509" t="s">
        <v>1684</v>
      </c>
      <c r="Q509" t="s">
        <v>34</v>
      </c>
      <c r="R509" t="s">
        <v>10718</v>
      </c>
      <c r="S509" t="s">
        <v>36</v>
      </c>
      <c r="T509">
        <v>1</v>
      </c>
      <c r="U509">
        <v>1</v>
      </c>
      <c r="V509" t="s">
        <v>37</v>
      </c>
      <c r="W509" t="s">
        <v>10720</v>
      </c>
      <c r="X509" t="s">
        <v>72</v>
      </c>
      <c r="Y509">
        <v>23</v>
      </c>
      <c r="Z509">
        <v>14</v>
      </c>
      <c r="AA509">
        <v>0</v>
      </c>
      <c r="AB509" t="s">
        <v>73</v>
      </c>
      <c r="AC509">
        <v>0</v>
      </c>
      <c r="AD509" t="s">
        <v>74</v>
      </c>
    </row>
    <row r="510" spans="1:30" x14ac:dyDescent="0.3">
      <c r="A510" t="s">
        <v>18192</v>
      </c>
      <c r="B510" t="s">
        <v>118</v>
      </c>
      <c r="C510">
        <v>137736</v>
      </c>
      <c r="D510">
        <v>819.29</v>
      </c>
      <c r="E510" s="1">
        <v>44715</v>
      </c>
      <c r="F510" s="1">
        <v>47463</v>
      </c>
      <c r="G510" t="s">
        <v>99</v>
      </c>
      <c r="H510" t="s">
        <v>55</v>
      </c>
      <c r="I510" t="s">
        <v>18187</v>
      </c>
      <c r="J510">
        <v>2748</v>
      </c>
      <c r="K510" t="s">
        <v>42</v>
      </c>
      <c r="L510">
        <v>0</v>
      </c>
      <c r="M510" t="s">
        <v>18188</v>
      </c>
      <c r="N510" t="s">
        <v>49</v>
      </c>
      <c r="O510">
        <v>59</v>
      </c>
      <c r="P510" t="s">
        <v>3375</v>
      </c>
      <c r="Q510" t="s">
        <v>34</v>
      </c>
      <c r="R510" t="s">
        <v>18189</v>
      </c>
      <c r="S510" t="s">
        <v>36</v>
      </c>
      <c r="T510">
        <v>1</v>
      </c>
      <c r="U510">
        <v>0</v>
      </c>
      <c r="V510" t="s">
        <v>37</v>
      </c>
      <c r="W510" t="s">
        <v>18193</v>
      </c>
      <c r="X510" t="s">
        <v>44</v>
      </c>
      <c r="Y510">
        <v>8</v>
      </c>
      <c r="Z510">
        <v>69</v>
      </c>
      <c r="AA510">
        <v>0</v>
      </c>
      <c r="AB510" t="s">
        <v>58</v>
      </c>
      <c r="AC510">
        <v>0</v>
      </c>
      <c r="AD510" t="s">
        <v>46</v>
      </c>
    </row>
    <row r="511" spans="1:30" x14ac:dyDescent="0.3">
      <c r="A511" t="s">
        <v>12364</v>
      </c>
      <c r="B511" t="s">
        <v>70</v>
      </c>
      <c r="C511">
        <v>25992</v>
      </c>
      <c r="D511">
        <v>695.69</v>
      </c>
      <c r="E511" s="1">
        <v>45078</v>
      </c>
      <c r="F511" s="1">
        <v>45863</v>
      </c>
      <c r="G511" t="s">
        <v>103</v>
      </c>
      <c r="H511" t="s">
        <v>41</v>
      </c>
      <c r="I511" t="s">
        <v>12361</v>
      </c>
      <c r="J511">
        <v>785</v>
      </c>
      <c r="K511" t="s">
        <v>100</v>
      </c>
      <c r="L511">
        <v>0</v>
      </c>
      <c r="M511" t="s">
        <v>12362</v>
      </c>
      <c r="N511" t="s">
        <v>32</v>
      </c>
      <c r="O511">
        <v>42</v>
      </c>
      <c r="P511" t="s">
        <v>3526</v>
      </c>
      <c r="Q511" t="s">
        <v>87</v>
      </c>
      <c r="R511" t="s">
        <v>12363</v>
      </c>
      <c r="S511" t="s">
        <v>89</v>
      </c>
      <c r="T511">
        <v>0</v>
      </c>
      <c r="U511">
        <v>0</v>
      </c>
      <c r="V511" t="s">
        <v>90</v>
      </c>
      <c r="W511" t="s">
        <v>12365</v>
      </c>
      <c r="X511" t="s">
        <v>72</v>
      </c>
      <c r="Y511">
        <v>1</v>
      </c>
      <c r="Z511">
        <v>94</v>
      </c>
      <c r="AA511">
        <v>1</v>
      </c>
      <c r="AB511" t="s">
        <v>58</v>
      </c>
      <c r="AC511">
        <v>1</v>
      </c>
      <c r="AD511" t="s">
        <v>74</v>
      </c>
    </row>
    <row r="512" spans="1:30" x14ac:dyDescent="0.3">
      <c r="A512" t="s">
        <v>1021</v>
      </c>
      <c r="B512" t="s">
        <v>70</v>
      </c>
      <c r="C512">
        <v>296825</v>
      </c>
      <c r="D512">
        <v>1778.81</v>
      </c>
      <c r="E512" s="1">
        <v>45162</v>
      </c>
      <c r="F512" s="1">
        <v>48620</v>
      </c>
      <c r="G512" t="s">
        <v>103</v>
      </c>
      <c r="H512" t="s">
        <v>80</v>
      </c>
      <c r="I512" t="s">
        <v>1015</v>
      </c>
      <c r="J512">
        <v>3458</v>
      </c>
      <c r="K512" t="s">
        <v>42</v>
      </c>
      <c r="L512">
        <v>1</v>
      </c>
      <c r="M512" t="s">
        <v>1016</v>
      </c>
      <c r="N512" t="s">
        <v>32</v>
      </c>
      <c r="O512">
        <v>52</v>
      </c>
      <c r="P512" t="s">
        <v>1017</v>
      </c>
      <c r="Q512" t="s">
        <v>87</v>
      </c>
      <c r="R512" t="s">
        <v>1018</v>
      </c>
      <c r="S512" t="s">
        <v>97</v>
      </c>
      <c r="T512">
        <v>0</v>
      </c>
      <c r="U512">
        <v>0</v>
      </c>
      <c r="V512" t="s">
        <v>37</v>
      </c>
      <c r="W512" t="s">
        <v>1022</v>
      </c>
      <c r="X512" t="s">
        <v>44</v>
      </c>
      <c r="Y512">
        <v>17</v>
      </c>
      <c r="Z512">
        <v>57</v>
      </c>
      <c r="AA512">
        <v>0</v>
      </c>
      <c r="AB512" t="s">
        <v>45</v>
      </c>
      <c r="AC512">
        <v>0</v>
      </c>
      <c r="AD512" t="s">
        <v>46</v>
      </c>
    </row>
    <row r="513" spans="1:30" x14ac:dyDescent="0.3">
      <c r="A513" t="s">
        <v>16258</v>
      </c>
      <c r="B513" t="s">
        <v>118</v>
      </c>
      <c r="C513">
        <v>351720</v>
      </c>
      <c r="D513">
        <v>1741.87</v>
      </c>
      <c r="E513" s="1">
        <v>44934</v>
      </c>
      <c r="F513" s="1">
        <v>45618</v>
      </c>
      <c r="G513" t="s">
        <v>99</v>
      </c>
      <c r="H513" t="s">
        <v>41</v>
      </c>
      <c r="I513" t="s">
        <v>16255</v>
      </c>
      <c r="J513">
        <v>684</v>
      </c>
      <c r="K513" t="s">
        <v>100</v>
      </c>
      <c r="L513">
        <v>0</v>
      </c>
      <c r="M513" t="s">
        <v>16256</v>
      </c>
      <c r="N513" t="s">
        <v>49</v>
      </c>
      <c r="O513">
        <v>47</v>
      </c>
      <c r="P513" t="s">
        <v>4450</v>
      </c>
      <c r="Q513" t="s">
        <v>51</v>
      </c>
      <c r="R513" t="s">
        <v>16257</v>
      </c>
      <c r="S513" t="s">
        <v>97</v>
      </c>
      <c r="T513">
        <v>0</v>
      </c>
      <c r="U513">
        <v>0</v>
      </c>
      <c r="V513" t="s">
        <v>90</v>
      </c>
      <c r="W513" t="s">
        <v>16259</v>
      </c>
      <c r="X513" t="s">
        <v>72</v>
      </c>
      <c r="Y513">
        <v>4</v>
      </c>
      <c r="Z513">
        <v>19</v>
      </c>
      <c r="AA513">
        <v>0</v>
      </c>
      <c r="AB513" t="s">
        <v>73</v>
      </c>
      <c r="AC513">
        <v>0</v>
      </c>
      <c r="AD513" t="s">
        <v>74</v>
      </c>
    </row>
    <row r="514" spans="1:30" x14ac:dyDescent="0.3">
      <c r="A514" t="s">
        <v>12026</v>
      </c>
      <c r="B514" t="s">
        <v>54</v>
      </c>
      <c r="C514">
        <v>223326</v>
      </c>
      <c r="D514">
        <v>1917.89</v>
      </c>
      <c r="E514" s="1">
        <v>42049</v>
      </c>
      <c r="F514" s="1">
        <v>44737</v>
      </c>
      <c r="G514" t="s">
        <v>99</v>
      </c>
      <c r="H514" t="s">
        <v>41</v>
      </c>
      <c r="I514" t="s">
        <v>12023</v>
      </c>
      <c r="J514">
        <v>2688</v>
      </c>
      <c r="K514" t="s">
        <v>42</v>
      </c>
      <c r="L514">
        <v>0</v>
      </c>
      <c r="M514" t="s">
        <v>12024</v>
      </c>
      <c r="N514" t="s">
        <v>49</v>
      </c>
      <c r="O514">
        <v>52</v>
      </c>
      <c r="P514" t="s">
        <v>1439</v>
      </c>
      <c r="Q514" t="s">
        <v>87</v>
      </c>
      <c r="R514" t="s">
        <v>12025</v>
      </c>
      <c r="S514" t="s">
        <v>97</v>
      </c>
      <c r="T514">
        <v>0</v>
      </c>
      <c r="U514">
        <v>0</v>
      </c>
      <c r="V514" t="s">
        <v>37</v>
      </c>
      <c r="W514" t="s">
        <v>12027</v>
      </c>
      <c r="X514" t="s">
        <v>72</v>
      </c>
      <c r="Y514">
        <v>24</v>
      </c>
      <c r="Z514">
        <v>87</v>
      </c>
      <c r="AA514">
        <v>1</v>
      </c>
      <c r="AB514" t="s">
        <v>58</v>
      </c>
      <c r="AC514">
        <v>1</v>
      </c>
      <c r="AD514" t="s">
        <v>74</v>
      </c>
    </row>
    <row r="515" spans="1:30" x14ac:dyDescent="0.3">
      <c r="A515" t="s">
        <v>14755</v>
      </c>
      <c r="B515" t="s">
        <v>70</v>
      </c>
      <c r="C515">
        <v>402535</v>
      </c>
      <c r="D515">
        <v>308.41000000000003</v>
      </c>
      <c r="E515" s="1">
        <v>43275</v>
      </c>
      <c r="F515" s="1">
        <v>46596</v>
      </c>
      <c r="G515" t="s">
        <v>99</v>
      </c>
      <c r="H515" t="s">
        <v>80</v>
      </c>
      <c r="I515" t="s">
        <v>14752</v>
      </c>
      <c r="J515">
        <v>3321</v>
      </c>
      <c r="K515" t="s">
        <v>42</v>
      </c>
      <c r="L515">
        <v>1</v>
      </c>
      <c r="M515" t="s">
        <v>14753</v>
      </c>
      <c r="N515" t="s">
        <v>60</v>
      </c>
      <c r="O515">
        <v>75</v>
      </c>
      <c r="P515" t="s">
        <v>2286</v>
      </c>
      <c r="Q515" t="s">
        <v>87</v>
      </c>
      <c r="R515" t="s">
        <v>14754</v>
      </c>
      <c r="S515" t="s">
        <v>36</v>
      </c>
      <c r="T515">
        <v>0</v>
      </c>
      <c r="U515">
        <v>1</v>
      </c>
      <c r="V515" t="s">
        <v>37</v>
      </c>
      <c r="W515" t="s">
        <v>14756</v>
      </c>
      <c r="X515" t="s">
        <v>72</v>
      </c>
      <c r="Y515">
        <v>4</v>
      </c>
      <c r="Z515">
        <v>52</v>
      </c>
      <c r="AA515">
        <v>0</v>
      </c>
      <c r="AB515" t="s">
        <v>45</v>
      </c>
      <c r="AC515">
        <v>0</v>
      </c>
      <c r="AD515" t="s">
        <v>74</v>
      </c>
    </row>
    <row r="516" spans="1:30" x14ac:dyDescent="0.3">
      <c r="A516" t="s">
        <v>11229</v>
      </c>
      <c r="B516" t="s">
        <v>54</v>
      </c>
      <c r="C516">
        <v>197600</v>
      </c>
      <c r="D516">
        <v>1586.34</v>
      </c>
      <c r="E516" s="1">
        <v>43076</v>
      </c>
      <c r="F516" s="1">
        <v>44014</v>
      </c>
      <c r="G516" t="s">
        <v>99</v>
      </c>
      <c r="H516" t="s">
        <v>80</v>
      </c>
      <c r="I516" t="s">
        <v>11226</v>
      </c>
      <c r="J516">
        <v>938</v>
      </c>
      <c r="K516" t="s">
        <v>100</v>
      </c>
      <c r="L516">
        <v>1</v>
      </c>
      <c r="M516" t="s">
        <v>11227</v>
      </c>
      <c r="N516" t="s">
        <v>60</v>
      </c>
      <c r="O516">
        <v>72</v>
      </c>
      <c r="P516" t="s">
        <v>1519</v>
      </c>
      <c r="Q516" t="s">
        <v>34</v>
      </c>
      <c r="R516" t="s">
        <v>11228</v>
      </c>
      <c r="S516" t="s">
        <v>36</v>
      </c>
      <c r="T516">
        <v>1</v>
      </c>
      <c r="U516">
        <v>1</v>
      </c>
      <c r="V516" t="s">
        <v>37</v>
      </c>
      <c r="W516" t="s">
        <v>11230</v>
      </c>
      <c r="X516" t="s">
        <v>57</v>
      </c>
      <c r="Y516">
        <v>46</v>
      </c>
      <c r="Z516">
        <v>82</v>
      </c>
      <c r="AA516">
        <v>1</v>
      </c>
      <c r="AB516" t="s">
        <v>58</v>
      </c>
      <c r="AC516">
        <v>1</v>
      </c>
      <c r="AD516" t="s">
        <v>59</v>
      </c>
    </row>
    <row r="517" spans="1:30" x14ac:dyDescent="0.3">
      <c r="A517" t="s">
        <v>3083</v>
      </c>
      <c r="B517" t="s">
        <v>118</v>
      </c>
      <c r="C517">
        <v>200220</v>
      </c>
      <c r="D517">
        <v>364.61</v>
      </c>
      <c r="E517" s="1">
        <v>43612</v>
      </c>
      <c r="F517" s="1">
        <v>44212</v>
      </c>
      <c r="G517" t="s">
        <v>103</v>
      </c>
      <c r="H517" t="s">
        <v>80</v>
      </c>
      <c r="I517" t="s">
        <v>3080</v>
      </c>
      <c r="J517">
        <v>600</v>
      </c>
      <c r="K517" t="s">
        <v>100</v>
      </c>
      <c r="L517">
        <v>1</v>
      </c>
      <c r="M517" t="s">
        <v>3081</v>
      </c>
      <c r="N517" t="s">
        <v>60</v>
      </c>
      <c r="O517">
        <v>53</v>
      </c>
      <c r="P517" t="s">
        <v>658</v>
      </c>
      <c r="Q517" t="s">
        <v>62</v>
      </c>
      <c r="R517" t="s">
        <v>3082</v>
      </c>
      <c r="S517" t="s">
        <v>97</v>
      </c>
      <c r="T517">
        <v>0</v>
      </c>
      <c r="U517">
        <v>0</v>
      </c>
      <c r="V517" t="s">
        <v>37</v>
      </c>
      <c r="W517" t="s">
        <v>3084</v>
      </c>
      <c r="X517" t="s">
        <v>72</v>
      </c>
      <c r="Y517">
        <v>13</v>
      </c>
      <c r="Z517">
        <v>32</v>
      </c>
      <c r="AA517">
        <v>0</v>
      </c>
      <c r="AB517" t="s">
        <v>45</v>
      </c>
      <c r="AC517">
        <v>0</v>
      </c>
      <c r="AD517" t="s">
        <v>74</v>
      </c>
    </row>
    <row r="518" spans="1:30" x14ac:dyDescent="0.3">
      <c r="A518" t="s">
        <v>2146</v>
      </c>
      <c r="B518" t="s">
        <v>70</v>
      </c>
      <c r="C518">
        <v>366345</v>
      </c>
      <c r="D518">
        <v>754.72</v>
      </c>
      <c r="E518" s="1">
        <v>43633</v>
      </c>
      <c r="F518" s="1">
        <v>46500</v>
      </c>
      <c r="G518" t="s">
        <v>99</v>
      </c>
      <c r="H518" t="s">
        <v>80</v>
      </c>
      <c r="I518" t="s">
        <v>2142</v>
      </c>
      <c r="J518">
        <v>2867</v>
      </c>
      <c r="K518" t="s">
        <v>42</v>
      </c>
      <c r="L518">
        <v>1</v>
      </c>
      <c r="M518" t="s">
        <v>2143</v>
      </c>
      <c r="N518" t="s">
        <v>32</v>
      </c>
      <c r="O518">
        <v>61</v>
      </c>
      <c r="P518" t="s">
        <v>2144</v>
      </c>
      <c r="Q518" t="s">
        <v>51</v>
      </c>
      <c r="R518" t="s">
        <v>2145</v>
      </c>
      <c r="S518" t="s">
        <v>36</v>
      </c>
      <c r="T518">
        <v>0</v>
      </c>
      <c r="U518">
        <v>1</v>
      </c>
      <c r="V518" t="s">
        <v>37</v>
      </c>
      <c r="W518" t="s">
        <v>2147</v>
      </c>
      <c r="X518" t="s">
        <v>44</v>
      </c>
      <c r="Y518">
        <v>40</v>
      </c>
      <c r="Z518">
        <v>64</v>
      </c>
      <c r="AA518">
        <v>0</v>
      </c>
      <c r="AB518" t="s">
        <v>58</v>
      </c>
      <c r="AC518">
        <v>0</v>
      </c>
      <c r="AD518" t="s">
        <v>46</v>
      </c>
    </row>
    <row r="519" spans="1:30" x14ac:dyDescent="0.3">
      <c r="A519" t="s">
        <v>9575</v>
      </c>
      <c r="B519" t="s">
        <v>118</v>
      </c>
      <c r="C519">
        <v>20658</v>
      </c>
      <c r="D519">
        <v>1458.67</v>
      </c>
      <c r="E519" s="1">
        <v>42781</v>
      </c>
      <c r="F519" s="1">
        <v>44986</v>
      </c>
      <c r="G519" t="s">
        <v>99</v>
      </c>
      <c r="H519" t="s">
        <v>80</v>
      </c>
      <c r="I519" t="s">
        <v>9570</v>
      </c>
      <c r="J519">
        <v>2205</v>
      </c>
      <c r="K519" t="s">
        <v>42</v>
      </c>
      <c r="L519">
        <v>1</v>
      </c>
      <c r="M519" t="s">
        <v>9571</v>
      </c>
      <c r="N519" t="s">
        <v>49</v>
      </c>
      <c r="O519">
        <v>62</v>
      </c>
      <c r="P519" t="s">
        <v>1179</v>
      </c>
      <c r="Q519" t="s">
        <v>51</v>
      </c>
      <c r="R519" t="s">
        <v>9572</v>
      </c>
      <c r="S519" t="s">
        <v>36</v>
      </c>
      <c r="T519">
        <v>0</v>
      </c>
      <c r="U519">
        <v>1</v>
      </c>
      <c r="V519" t="s">
        <v>37</v>
      </c>
      <c r="W519" t="s">
        <v>9576</v>
      </c>
      <c r="X519" t="s">
        <v>57</v>
      </c>
      <c r="Y519">
        <v>13</v>
      </c>
      <c r="Z519">
        <v>4</v>
      </c>
      <c r="AA519">
        <v>0</v>
      </c>
      <c r="AB519" t="s">
        <v>73</v>
      </c>
      <c r="AC519">
        <v>0</v>
      </c>
      <c r="AD519" t="s">
        <v>59</v>
      </c>
    </row>
    <row r="520" spans="1:30" x14ac:dyDescent="0.3">
      <c r="A520" t="s">
        <v>13426</v>
      </c>
      <c r="B520" t="s">
        <v>70</v>
      </c>
      <c r="C520">
        <v>32898</v>
      </c>
      <c r="D520">
        <v>619.89</v>
      </c>
      <c r="E520" s="1">
        <v>44189</v>
      </c>
      <c r="F520" s="1">
        <v>46237</v>
      </c>
      <c r="G520" t="s">
        <v>40</v>
      </c>
      <c r="H520" t="s">
        <v>80</v>
      </c>
      <c r="I520" t="s">
        <v>13423</v>
      </c>
      <c r="J520">
        <v>2048</v>
      </c>
      <c r="K520" t="s">
        <v>42</v>
      </c>
      <c r="L520">
        <v>1</v>
      </c>
      <c r="M520" t="s">
        <v>13424</v>
      </c>
      <c r="N520" t="s">
        <v>60</v>
      </c>
      <c r="O520">
        <v>18</v>
      </c>
      <c r="P520" t="s">
        <v>7638</v>
      </c>
      <c r="Q520" t="s">
        <v>34</v>
      </c>
      <c r="R520" t="s">
        <v>13425</v>
      </c>
      <c r="S520" t="s">
        <v>67</v>
      </c>
      <c r="T520">
        <v>1</v>
      </c>
      <c r="U520">
        <v>0</v>
      </c>
      <c r="V520" t="s">
        <v>68</v>
      </c>
      <c r="W520" t="s">
        <v>13427</v>
      </c>
      <c r="X520" t="s">
        <v>57</v>
      </c>
      <c r="Y520">
        <v>39</v>
      </c>
      <c r="Z520">
        <v>47</v>
      </c>
      <c r="AA520">
        <v>0</v>
      </c>
      <c r="AB520" t="s">
        <v>45</v>
      </c>
      <c r="AC520">
        <v>0</v>
      </c>
      <c r="AD520" t="s">
        <v>59</v>
      </c>
    </row>
    <row r="521" spans="1:30" x14ac:dyDescent="0.3">
      <c r="A521" t="s">
        <v>17117</v>
      </c>
      <c r="B521" t="s">
        <v>39</v>
      </c>
      <c r="C521">
        <v>92790</v>
      </c>
      <c r="D521">
        <v>460.45</v>
      </c>
      <c r="E521" s="1">
        <v>43211</v>
      </c>
      <c r="F521" s="1">
        <v>46036</v>
      </c>
      <c r="G521" t="s">
        <v>99</v>
      </c>
      <c r="H521" t="s">
        <v>55</v>
      </c>
      <c r="I521" t="s">
        <v>17114</v>
      </c>
      <c r="J521">
        <v>2825</v>
      </c>
      <c r="K521" t="s">
        <v>42</v>
      </c>
      <c r="L521">
        <v>0</v>
      </c>
      <c r="M521" t="s">
        <v>17115</v>
      </c>
      <c r="N521" t="s">
        <v>49</v>
      </c>
      <c r="O521">
        <v>35</v>
      </c>
      <c r="P521" t="s">
        <v>346</v>
      </c>
      <c r="Q521" t="s">
        <v>62</v>
      </c>
      <c r="R521" t="s">
        <v>17116</v>
      </c>
      <c r="S521" t="s">
        <v>109</v>
      </c>
      <c r="T521">
        <v>0</v>
      </c>
      <c r="U521">
        <v>0</v>
      </c>
      <c r="V521" t="s">
        <v>90</v>
      </c>
      <c r="W521" t="s">
        <v>17118</v>
      </c>
      <c r="X521" t="s">
        <v>44</v>
      </c>
      <c r="Y521">
        <v>34</v>
      </c>
      <c r="Z521">
        <v>57</v>
      </c>
      <c r="AA521">
        <v>0</v>
      </c>
      <c r="AB521" t="s">
        <v>45</v>
      </c>
      <c r="AC521">
        <v>0</v>
      </c>
      <c r="AD521" t="s">
        <v>46</v>
      </c>
    </row>
    <row r="522" spans="1:30" x14ac:dyDescent="0.3">
      <c r="A522" t="s">
        <v>8281</v>
      </c>
      <c r="B522" t="s">
        <v>54</v>
      </c>
      <c r="C522">
        <v>97396</v>
      </c>
      <c r="D522">
        <v>1976.8</v>
      </c>
      <c r="E522" s="1">
        <v>42365</v>
      </c>
      <c r="F522" s="1">
        <v>45619</v>
      </c>
      <c r="G522" t="s">
        <v>40</v>
      </c>
      <c r="H522" t="s">
        <v>55</v>
      </c>
      <c r="I522" t="s">
        <v>8278</v>
      </c>
      <c r="J522">
        <v>3254</v>
      </c>
      <c r="K522" t="s">
        <v>42</v>
      </c>
      <c r="L522">
        <v>0</v>
      </c>
      <c r="M522" t="s">
        <v>8279</v>
      </c>
      <c r="N522" t="s">
        <v>49</v>
      </c>
      <c r="O522">
        <v>34</v>
      </c>
      <c r="P522" t="s">
        <v>5609</v>
      </c>
      <c r="Q522" t="s">
        <v>87</v>
      </c>
      <c r="R522" t="s">
        <v>8280</v>
      </c>
      <c r="S522" t="s">
        <v>109</v>
      </c>
      <c r="T522">
        <v>0</v>
      </c>
      <c r="U522">
        <v>0</v>
      </c>
      <c r="V522" t="s">
        <v>90</v>
      </c>
      <c r="W522" t="s">
        <v>8282</v>
      </c>
      <c r="X522" t="s">
        <v>57</v>
      </c>
      <c r="Y522">
        <v>37</v>
      </c>
      <c r="Z522">
        <v>50</v>
      </c>
      <c r="AA522">
        <v>0</v>
      </c>
      <c r="AB522" t="s">
        <v>45</v>
      </c>
      <c r="AC522">
        <v>0</v>
      </c>
      <c r="AD522" t="s">
        <v>59</v>
      </c>
    </row>
    <row r="523" spans="1:30" x14ac:dyDescent="0.3">
      <c r="A523" t="s">
        <v>18808</v>
      </c>
      <c r="B523" t="s">
        <v>70</v>
      </c>
      <c r="C523">
        <v>191564</v>
      </c>
      <c r="D523">
        <v>208.4</v>
      </c>
      <c r="E523" s="1">
        <v>43437</v>
      </c>
      <c r="F523" s="1">
        <v>45049</v>
      </c>
      <c r="G523" t="s">
        <v>103</v>
      </c>
      <c r="H523" t="s">
        <v>55</v>
      </c>
      <c r="I523" t="s">
        <v>18805</v>
      </c>
      <c r="J523">
        <v>1612</v>
      </c>
      <c r="K523" t="s">
        <v>42</v>
      </c>
      <c r="L523">
        <v>0</v>
      </c>
      <c r="M523" t="s">
        <v>18806</v>
      </c>
      <c r="N523" t="s">
        <v>49</v>
      </c>
      <c r="O523">
        <v>59</v>
      </c>
      <c r="P523" t="s">
        <v>4688</v>
      </c>
      <c r="Q523" t="s">
        <v>62</v>
      </c>
      <c r="R523" t="s">
        <v>18807</v>
      </c>
      <c r="S523" t="s">
        <v>36</v>
      </c>
      <c r="T523">
        <v>0</v>
      </c>
      <c r="U523">
        <v>0</v>
      </c>
      <c r="V523" t="s">
        <v>37</v>
      </c>
      <c r="W523" t="s">
        <v>18809</v>
      </c>
      <c r="X523" t="s">
        <v>44</v>
      </c>
      <c r="Y523">
        <v>31</v>
      </c>
      <c r="Z523">
        <v>72</v>
      </c>
      <c r="AA523">
        <v>1</v>
      </c>
      <c r="AB523" t="s">
        <v>58</v>
      </c>
      <c r="AC523">
        <v>1</v>
      </c>
      <c r="AD523" t="s">
        <v>46</v>
      </c>
    </row>
    <row r="524" spans="1:30" x14ac:dyDescent="0.3">
      <c r="A524" t="s">
        <v>2636</v>
      </c>
      <c r="B524" t="s">
        <v>118</v>
      </c>
      <c r="C524">
        <v>364307</v>
      </c>
      <c r="D524">
        <v>650.62</v>
      </c>
      <c r="E524" s="1">
        <v>44462</v>
      </c>
      <c r="F524" s="1">
        <v>46156</v>
      </c>
      <c r="G524" t="s">
        <v>103</v>
      </c>
      <c r="H524" t="s">
        <v>55</v>
      </c>
      <c r="I524" t="s">
        <v>2633</v>
      </c>
      <c r="J524">
        <v>1694</v>
      </c>
      <c r="K524" t="s">
        <v>42</v>
      </c>
      <c r="L524">
        <v>0</v>
      </c>
      <c r="M524" t="s">
        <v>2634</v>
      </c>
      <c r="N524" t="s">
        <v>49</v>
      </c>
      <c r="O524">
        <v>29</v>
      </c>
      <c r="P524" t="s">
        <v>365</v>
      </c>
      <c r="Q524" t="s">
        <v>51</v>
      </c>
      <c r="R524" t="s">
        <v>2635</v>
      </c>
      <c r="S524" t="s">
        <v>109</v>
      </c>
      <c r="T524">
        <v>0</v>
      </c>
      <c r="U524">
        <v>0</v>
      </c>
      <c r="V524" t="s">
        <v>68</v>
      </c>
      <c r="W524" t="s">
        <v>2637</v>
      </c>
      <c r="X524" t="s">
        <v>72</v>
      </c>
      <c r="Y524">
        <v>50</v>
      </c>
      <c r="Z524">
        <v>86</v>
      </c>
      <c r="AA524">
        <v>1</v>
      </c>
      <c r="AB524" t="s">
        <v>58</v>
      </c>
      <c r="AC524">
        <v>1</v>
      </c>
      <c r="AD524" t="s">
        <v>74</v>
      </c>
    </row>
    <row r="525" spans="1:30" x14ac:dyDescent="0.3">
      <c r="A525" t="s">
        <v>13726</v>
      </c>
      <c r="B525" t="s">
        <v>39</v>
      </c>
      <c r="C525">
        <v>346691</v>
      </c>
      <c r="D525">
        <v>1210.1300000000001</v>
      </c>
      <c r="E525" s="1">
        <v>43450</v>
      </c>
      <c r="F525" s="1">
        <v>44199</v>
      </c>
      <c r="G525" t="s">
        <v>103</v>
      </c>
      <c r="H525" t="s">
        <v>55</v>
      </c>
      <c r="I525" t="s">
        <v>13721</v>
      </c>
      <c r="J525">
        <v>749</v>
      </c>
      <c r="K525" t="s">
        <v>100</v>
      </c>
      <c r="L525">
        <v>0</v>
      </c>
      <c r="M525" t="s">
        <v>13722</v>
      </c>
      <c r="N525" t="s">
        <v>32</v>
      </c>
      <c r="O525">
        <v>26</v>
      </c>
      <c r="P525" t="s">
        <v>1321</v>
      </c>
      <c r="Q525" t="s">
        <v>87</v>
      </c>
      <c r="R525" t="s">
        <v>13723</v>
      </c>
      <c r="S525" t="s">
        <v>109</v>
      </c>
      <c r="T525">
        <v>0</v>
      </c>
      <c r="U525">
        <v>0</v>
      </c>
      <c r="V525" t="s">
        <v>68</v>
      </c>
      <c r="W525" t="s">
        <v>13727</v>
      </c>
      <c r="X525" t="s">
        <v>44</v>
      </c>
      <c r="Y525">
        <v>17</v>
      </c>
      <c r="Z525">
        <v>73</v>
      </c>
      <c r="AA525">
        <v>1</v>
      </c>
      <c r="AB525" t="s">
        <v>58</v>
      </c>
      <c r="AC525">
        <v>1</v>
      </c>
      <c r="AD525" t="s">
        <v>46</v>
      </c>
    </row>
    <row r="526" spans="1:30" x14ac:dyDescent="0.3">
      <c r="A526" t="s">
        <v>9751</v>
      </c>
      <c r="B526" t="s">
        <v>54</v>
      </c>
      <c r="C526">
        <v>279750</v>
      </c>
      <c r="D526">
        <v>683.98</v>
      </c>
      <c r="E526" s="1">
        <v>43729</v>
      </c>
      <c r="F526" s="1">
        <v>46259</v>
      </c>
      <c r="G526" t="s">
        <v>99</v>
      </c>
      <c r="H526" t="s">
        <v>41</v>
      </c>
      <c r="I526" t="s">
        <v>9748</v>
      </c>
      <c r="J526">
        <v>2530</v>
      </c>
      <c r="K526" t="s">
        <v>42</v>
      </c>
      <c r="L526">
        <v>0</v>
      </c>
      <c r="M526" t="s">
        <v>9749</v>
      </c>
      <c r="N526" t="s">
        <v>60</v>
      </c>
      <c r="O526">
        <v>82</v>
      </c>
      <c r="P526" t="s">
        <v>274</v>
      </c>
      <c r="Q526" t="s">
        <v>51</v>
      </c>
      <c r="R526" t="s">
        <v>9750</v>
      </c>
      <c r="S526" t="s">
        <v>36</v>
      </c>
      <c r="T526">
        <v>0</v>
      </c>
      <c r="U526">
        <v>1</v>
      </c>
      <c r="V526" t="s">
        <v>37</v>
      </c>
      <c r="W526" t="s">
        <v>9752</v>
      </c>
      <c r="X526" t="s">
        <v>57</v>
      </c>
      <c r="Y526">
        <v>16</v>
      </c>
      <c r="Z526">
        <v>21</v>
      </c>
      <c r="AA526">
        <v>0</v>
      </c>
      <c r="AB526" t="s">
        <v>73</v>
      </c>
      <c r="AC526">
        <v>0</v>
      </c>
      <c r="AD526" t="s">
        <v>59</v>
      </c>
    </row>
    <row r="527" spans="1:30" x14ac:dyDescent="0.3">
      <c r="A527" t="s">
        <v>14313</v>
      </c>
      <c r="B527" t="s">
        <v>39</v>
      </c>
      <c r="C527">
        <v>307850</v>
      </c>
      <c r="D527">
        <v>843.97</v>
      </c>
      <c r="E527" s="1">
        <v>45582</v>
      </c>
      <c r="F527" s="1">
        <v>46311</v>
      </c>
      <c r="G527" t="s">
        <v>103</v>
      </c>
      <c r="H527" t="s">
        <v>55</v>
      </c>
      <c r="I527" t="s">
        <v>14310</v>
      </c>
      <c r="J527">
        <v>729</v>
      </c>
      <c r="K527" t="s">
        <v>100</v>
      </c>
      <c r="L527">
        <v>0</v>
      </c>
      <c r="M527" t="s">
        <v>14311</v>
      </c>
      <c r="N527" t="s">
        <v>32</v>
      </c>
      <c r="O527">
        <v>77</v>
      </c>
      <c r="P527" t="s">
        <v>2308</v>
      </c>
      <c r="Q527" t="s">
        <v>51</v>
      </c>
      <c r="R527" t="s">
        <v>14312</v>
      </c>
      <c r="S527" t="s">
        <v>36</v>
      </c>
      <c r="T527">
        <v>0</v>
      </c>
      <c r="U527">
        <v>1</v>
      </c>
      <c r="V527" t="s">
        <v>37</v>
      </c>
      <c r="W527" t="s">
        <v>14314</v>
      </c>
      <c r="X527" t="s">
        <v>44</v>
      </c>
      <c r="Y527">
        <v>32</v>
      </c>
      <c r="Z527">
        <v>45</v>
      </c>
      <c r="AA527">
        <v>0</v>
      </c>
      <c r="AB527" t="s">
        <v>45</v>
      </c>
      <c r="AC527">
        <v>0</v>
      </c>
      <c r="AD527" t="s">
        <v>46</v>
      </c>
    </row>
    <row r="528" spans="1:30" x14ac:dyDescent="0.3">
      <c r="A528" t="s">
        <v>4818</v>
      </c>
      <c r="B528" t="s">
        <v>39</v>
      </c>
      <c r="C528">
        <v>262411</v>
      </c>
      <c r="D528">
        <v>1913.71</v>
      </c>
      <c r="E528" s="1">
        <v>45080</v>
      </c>
      <c r="F528" s="1">
        <v>46313</v>
      </c>
      <c r="G528" t="s">
        <v>40</v>
      </c>
      <c r="H528" t="s">
        <v>55</v>
      </c>
      <c r="I528" t="s">
        <v>4815</v>
      </c>
      <c r="J528">
        <v>1233</v>
      </c>
      <c r="K528" t="s">
        <v>42</v>
      </c>
      <c r="L528">
        <v>0</v>
      </c>
      <c r="M528" t="s">
        <v>4816</v>
      </c>
      <c r="N528" t="s">
        <v>49</v>
      </c>
      <c r="O528">
        <v>73</v>
      </c>
      <c r="P528" t="s">
        <v>1678</v>
      </c>
      <c r="Q528" t="s">
        <v>51</v>
      </c>
      <c r="R528" t="s">
        <v>4817</v>
      </c>
      <c r="S528" t="s">
        <v>36</v>
      </c>
      <c r="T528">
        <v>0</v>
      </c>
      <c r="U528">
        <v>1</v>
      </c>
      <c r="V528" t="s">
        <v>37</v>
      </c>
      <c r="W528" t="s">
        <v>4819</v>
      </c>
      <c r="X528" t="s">
        <v>57</v>
      </c>
      <c r="Y528">
        <v>20</v>
      </c>
      <c r="Z528">
        <v>81</v>
      </c>
      <c r="AA528">
        <v>1</v>
      </c>
      <c r="AB528" t="s">
        <v>58</v>
      </c>
      <c r="AC528">
        <v>1</v>
      </c>
      <c r="AD528" t="s">
        <v>59</v>
      </c>
    </row>
    <row r="529" spans="1:30" x14ac:dyDescent="0.3">
      <c r="A529" t="s">
        <v>13803</v>
      </c>
      <c r="B529" t="s">
        <v>54</v>
      </c>
      <c r="C529">
        <v>319667</v>
      </c>
      <c r="D529">
        <v>1889.3</v>
      </c>
      <c r="E529" s="1">
        <v>43992</v>
      </c>
      <c r="F529" s="1">
        <v>45900</v>
      </c>
      <c r="G529" t="s">
        <v>103</v>
      </c>
      <c r="H529" t="s">
        <v>55</v>
      </c>
      <c r="I529" t="s">
        <v>13800</v>
      </c>
      <c r="J529">
        <v>1908</v>
      </c>
      <c r="K529" t="s">
        <v>42</v>
      </c>
      <c r="L529">
        <v>0</v>
      </c>
      <c r="M529" t="s">
        <v>13801</v>
      </c>
      <c r="N529" t="s">
        <v>60</v>
      </c>
      <c r="O529">
        <v>77</v>
      </c>
      <c r="P529" t="s">
        <v>743</v>
      </c>
      <c r="Q529" t="s">
        <v>87</v>
      </c>
      <c r="R529" t="s">
        <v>13802</v>
      </c>
      <c r="S529" t="s">
        <v>36</v>
      </c>
      <c r="T529">
        <v>0</v>
      </c>
      <c r="U529">
        <v>1</v>
      </c>
      <c r="V529" t="s">
        <v>37</v>
      </c>
      <c r="W529" t="s">
        <v>13804</v>
      </c>
      <c r="X529" t="s">
        <v>72</v>
      </c>
      <c r="Y529">
        <v>10</v>
      </c>
      <c r="Z529">
        <v>25</v>
      </c>
      <c r="AA529">
        <v>0</v>
      </c>
      <c r="AB529" t="s">
        <v>73</v>
      </c>
      <c r="AC529">
        <v>0</v>
      </c>
      <c r="AD529" t="s">
        <v>74</v>
      </c>
    </row>
    <row r="530" spans="1:30" x14ac:dyDescent="0.3">
      <c r="A530" t="s">
        <v>4414</v>
      </c>
      <c r="B530" t="s">
        <v>118</v>
      </c>
      <c r="C530">
        <v>146079</v>
      </c>
      <c r="D530">
        <v>685.1</v>
      </c>
      <c r="E530" s="1">
        <v>43097</v>
      </c>
      <c r="F530" s="1">
        <v>46684</v>
      </c>
      <c r="G530" t="s">
        <v>40</v>
      </c>
      <c r="H530" t="s">
        <v>80</v>
      </c>
      <c r="I530" t="s">
        <v>4411</v>
      </c>
      <c r="J530">
        <v>3587</v>
      </c>
      <c r="K530" t="s">
        <v>42</v>
      </c>
      <c r="L530">
        <v>1</v>
      </c>
      <c r="M530" t="s">
        <v>4412</v>
      </c>
      <c r="N530" t="s">
        <v>60</v>
      </c>
      <c r="O530">
        <v>69</v>
      </c>
      <c r="P530" t="s">
        <v>973</v>
      </c>
      <c r="Q530" t="s">
        <v>62</v>
      </c>
      <c r="R530" t="s">
        <v>4413</v>
      </c>
      <c r="S530" t="s">
        <v>36</v>
      </c>
      <c r="T530">
        <v>0</v>
      </c>
      <c r="U530">
        <v>1</v>
      </c>
      <c r="V530" t="s">
        <v>37</v>
      </c>
      <c r="W530" t="s">
        <v>4415</v>
      </c>
      <c r="X530" t="s">
        <v>44</v>
      </c>
      <c r="Y530">
        <v>10</v>
      </c>
      <c r="Z530">
        <v>39</v>
      </c>
      <c r="AA530">
        <v>0</v>
      </c>
      <c r="AB530" t="s">
        <v>45</v>
      </c>
      <c r="AC530">
        <v>0</v>
      </c>
      <c r="AD530" t="s">
        <v>46</v>
      </c>
    </row>
    <row r="531" spans="1:30" x14ac:dyDescent="0.3">
      <c r="A531" t="s">
        <v>18999</v>
      </c>
      <c r="B531" t="s">
        <v>70</v>
      </c>
      <c r="C531">
        <v>288521</v>
      </c>
      <c r="D531">
        <v>959.83</v>
      </c>
      <c r="E531" s="1">
        <v>43310</v>
      </c>
      <c r="F531" s="1">
        <v>46275</v>
      </c>
      <c r="G531" t="s">
        <v>40</v>
      </c>
      <c r="H531" t="s">
        <v>55</v>
      </c>
      <c r="I531" t="s">
        <v>18996</v>
      </c>
      <c r="J531">
        <v>2965</v>
      </c>
      <c r="K531" t="s">
        <v>42</v>
      </c>
      <c r="L531">
        <v>0</v>
      </c>
      <c r="M531" t="s">
        <v>18997</v>
      </c>
      <c r="N531" t="s">
        <v>32</v>
      </c>
      <c r="O531">
        <v>61</v>
      </c>
      <c r="P531" t="s">
        <v>658</v>
      </c>
      <c r="Q531" t="s">
        <v>34</v>
      </c>
      <c r="R531" t="s">
        <v>18998</v>
      </c>
      <c r="S531" t="s">
        <v>36</v>
      </c>
      <c r="T531">
        <v>1</v>
      </c>
      <c r="U531">
        <v>1</v>
      </c>
      <c r="V531" t="s">
        <v>37</v>
      </c>
      <c r="W531" t="s">
        <v>19000</v>
      </c>
      <c r="X531" t="s">
        <v>44</v>
      </c>
      <c r="Y531">
        <v>9</v>
      </c>
      <c r="Z531">
        <v>76</v>
      </c>
      <c r="AA531">
        <v>1</v>
      </c>
      <c r="AB531" t="s">
        <v>58</v>
      </c>
      <c r="AC531">
        <v>1</v>
      </c>
      <c r="AD531" t="s">
        <v>46</v>
      </c>
    </row>
    <row r="532" spans="1:30" x14ac:dyDescent="0.3">
      <c r="A532" t="s">
        <v>10611</v>
      </c>
      <c r="B532" t="s">
        <v>70</v>
      </c>
      <c r="C532">
        <v>415258</v>
      </c>
      <c r="D532">
        <v>1454.3</v>
      </c>
      <c r="E532" s="1">
        <v>42578</v>
      </c>
      <c r="F532" s="1">
        <v>44400</v>
      </c>
      <c r="G532" t="s">
        <v>99</v>
      </c>
      <c r="H532" t="s">
        <v>41</v>
      </c>
      <c r="I532" t="s">
        <v>10608</v>
      </c>
      <c r="J532">
        <v>1822</v>
      </c>
      <c r="K532" t="s">
        <v>42</v>
      </c>
      <c r="L532">
        <v>0</v>
      </c>
      <c r="M532" t="s">
        <v>10609</v>
      </c>
      <c r="N532" t="s">
        <v>32</v>
      </c>
      <c r="O532">
        <v>26</v>
      </c>
      <c r="P532" t="s">
        <v>1368</v>
      </c>
      <c r="Q532" t="s">
        <v>34</v>
      </c>
      <c r="R532" t="s">
        <v>10610</v>
      </c>
      <c r="S532" t="s">
        <v>109</v>
      </c>
      <c r="T532">
        <v>1</v>
      </c>
      <c r="U532">
        <v>0</v>
      </c>
      <c r="V532" t="s">
        <v>68</v>
      </c>
      <c r="W532" t="s">
        <v>10612</v>
      </c>
      <c r="X532" t="s">
        <v>72</v>
      </c>
      <c r="Y532">
        <v>23</v>
      </c>
      <c r="Z532">
        <v>13</v>
      </c>
      <c r="AA532">
        <v>0</v>
      </c>
      <c r="AB532" t="s">
        <v>73</v>
      </c>
      <c r="AC532">
        <v>0</v>
      </c>
      <c r="AD532" t="s">
        <v>74</v>
      </c>
    </row>
    <row r="533" spans="1:30" x14ac:dyDescent="0.3">
      <c r="A533" t="s">
        <v>10028</v>
      </c>
      <c r="B533" t="s">
        <v>54</v>
      </c>
      <c r="C533">
        <v>314249</v>
      </c>
      <c r="D533">
        <v>963.13</v>
      </c>
      <c r="E533" s="1">
        <v>44335</v>
      </c>
      <c r="F533" s="1">
        <v>47357</v>
      </c>
      <c r="G533" t="s">
        <v>103</v>
      </c>
      <c r="H533" t="s">
        <v>80</v>
      </c>
      <c r="I533" t="s">
        <v>10025</v>
      </c>
      <c r="J533">
        <v>3022</v>
      </c>
      <c r="K533" t="s">
        <v>42</v>
      </c>
      <c r="L533">
        <v>1</v>
      </c>
      <c r="M533" t="s">
        <v>10026</v>
      </c>
      <c r="N533" t="s">
        <v>60</v>
      </c>
      <c r="O533">
        <v>64</v>
      </c>
      <c r="P533" t="s">
        <v>611</v>
      </c>
      <c r="Q533" t="s">
        <v>51</v>
      </c>
      <c r="R533" t="s">
        <v>10027</v>
      </c>
      <c r="S533" t="s">
        <v>36</v>
      </c>
      <c r="T533">
        <v>0</v>
      </c>
      <c r="U533">
        <v>1</v>
      </c>
      <c r="V533" t="s">
        <v>37</v>
      </c>
      <c r="W533" t="s">
        <v>10029</v>
      </c>
      <c r="X533" t="s">
        <v>44</v>
      </c>
      <c r="Y533">
        <v>16</v>
      </c>
      <c r="Z533">
        <v>34</v>
      </c>
      <c r="AA533">
        <v>0</v>
      </c>
      <c r="AB533" t="s">
        <v>45</v>
      </c>
      <c r="AC533">
        <v>0</v>
      </c>
      <c r="AD533" t="s">
        <v>46</v>
      </c>
    </row>
    <row r="534" spans="1:30" x14ac:dyDescent="0.3">
      <c r="A534" t="s">
        <v>7566</v>
      </c>
      <c r="B534" t="s">
        <v>39</v>
      </c>
      <c r="C534">
        <v>384423</v>
      </c>
      <c r="D534">
        <v>1332.53</v>
      </c>
      <c r="E534" s="1">
        <v>42564</v>
      </c>
      <c r="F534" s="1">
        <v>43851</v>
      </c>
      <c r="G534" t="s">
        <v>103</v>
      </c>
      <c r="H534" t="s">
        <v>41</v>
      </c>
      <c r="I534" t="s">
        <v>7561</v>
      </c>
      <c r="J534">
        <v>1287</v>
      </c>
      <c r="K534" t="s">
        <v>42</v>
      </c>
      <c r="L534">
        <v>0</v>
      </c>
      <c r="M534" t="s">
        <v>7562</v>
      </c>
      <c r="N534" t="s">
        <v>60</v>
      </c>
      <c r="O534">
        <v>32</v>
      </c>
      <c r="P534" t="s">
        <v>1712</v>
      </c>
      <c r="Q534" t="s">
        <v>62</v>
      </c>
      <c r="R534" t="s">
        <v>7563</v>
      </c>
      <c r="S534" t="s">
        <v>109</v>
      </c>
      <c r="T534">
        <v>0</v>
      </c>
      <c r="U534">
        <v>0</v>
      </c>
      <c r="V534" t="s">
        <v>90</v>
      </c>
      <c r="W534" t="s">
        <v>7567</v>
      </c>
      <c r="X534" t="s">
        <v>44</v>
      </c>
      <c r="Y534">
        <v>33</v>
      </c>
      <c r="Z534">
        <v>40</v>
      </c>
      <c r="AA534">
        <v>0</v>
      </c>
      <c r="AB534" t="s">
        <v>45</v>
      </c>
      <c r="AC534">
        <v>0</v>
      </c>
      <c r="AD534" t="s">
        <v>46</v>
      </c>
    </row>
    <row r="535" spans="1:30" x14ac:dyDescent="0.3">
      <c r="A535" t="s">
        <v>16881</v>
      </c>
      <c r="B535" t="s">
        <v>39</v>
      </c>
      <c r="C535">
        <v>418885</v>
      </c>
      <c r="D535">
        <v>416.07</v>
      </c>
      <c r="E535" s="1">
        <v>43340</v>
      </c>
      <c r="F535" s="1">
        <v>44835</v>
      </c>
      <c r="G535" t="s">
        <v>99</v>
      </c>
      <c r="H535" t="s">
        <v>55</v>
      </c>
      <c r="I535" t="s">
        <v>16878</v>
      </c>
      <c r="J535">
        <v>1495</v>
      </c>
      <c r="K535" t="s">
        <v>42</v>
      </c>
      <c r="L535">
        <v>0</v>
      </c>
      <c r="M535" t="s">
        <v>16879</v>
      </c>
      <c r="N535" t="s">
        <v>60</v>
      </c>
      <c r="O535">
        <v>85</v>
      </c>
      <c r="P535" t="s">
        <v>143</v>
      </c>
      <c r="Q535" t="s">
        <v>62</v>
      </c>
      <c r="R535" t="s">
        <v>16880</v>
      </c>
      <c r="S535" t="s">
        <v>36</v>
      </c>
      <c r="T535">
        <v>0</v>
      </c>
      <c r="U535">
        <v>1</v>
      </c>
      <c r="V535" t="s">
        <v>37</v>
      </c>
      <c r="W535" t="s">
        <v>16882</v>
      </c>
      <c r="X535" t="s">
        <v>44</v>
      </c>
      <c r="Y535">
        <v>26</v>
      </c>
      <c r="Z535">
        <v>16</v>
      </c>
      <c r="AA535">
        <v>0</v>
      </c>
      <c r="AB535" t="s">
        <v>73</v>
      </c>
      <c r="AC535">
        <v>0</v>
      </c>
      <c r="AD535" t="s">
        <v>46</v>
      </c>
    </row>
    <row r="536" spans="1:30" x14ac:dyDescent="0.3">
      <c r="A536" t="s">
        <v>17174</v>
      </c>
      <c r="B536" t="s">
        <v>54</v>
      </c>
      <c r="C536">
        <v>396895</v>
      </c>
      <c r="D536">
        <v>1378.49</v>
      </c>
      <c r="E536" s="1">
        <v>42287</v>
      </c>
      <c r="F536" s="1">
        <v>45497</v>
      </c>
      <c r="G536" t="s">
        <v>99</v>
      </c>
      <c r="H536" t="s">
        <v>55</v>
      </c>
      <c r="I536" t="s">
        <v>17171</v>
      </c>
      <c r="J536">
        <v>3210</v>
      </c>
      <c r="K536" t="s">
        <v>42</v>
      </c>
      <c r="L536">
        <v>0</v>
      </c>
      <c r="M536" t="s">
        <v>17172</v>
      </c>
      <c r="N536" t="s">
        <v>60</v>
      </c>
      <c r="O536">
        <v>63</v>
      </c>
      <c r="P536" t="s">
        <v>5357</v>
      </c>
      <c r="Q536" t="s">
        <v>87</v>
      </c>
      <c r="R536" t="s">
        <v>17173</v>
      </c>
      <c r="S536" t="s">
        <v>36</v>
      </c>
      <c r="T536">
        <v>0</v>
      </c>
      <c r="U536">
        <v>1</v>
      </c>
      <c r="V536" t="s">
        <v>37</v>
      </c>
      <c r="W536" t="s">
        <v>17175</v>
      </c>
      <c r="X536" t="s">
        <v>44</v>
      </c>
      <c r="Y536">
        <v>48</v>
      </c>
      <c r="Z536">
        <v>85</v>
      </c>
      <c r="AA536">
        <v>1</v>
      </c>
      <c r="AB536" t="s">
        <v>58</v>
      </c>
      <c r="AC536">
        <v>1</v>
      </c>
      <c r="AD536" t="s">
        <v>46</v>
      </c>
    </row>
    <row r="537" spans="1:30" x14ac:dyDescent="0.3">
      <c r="A537" t="s">
        <v>16401</v>
      </c>
      <c r="B537" t="s">
        <v>54</v>
      </c>
      <c r="C537">
        <v>68866</v>
      </c>
      <c r="D537">
        <v>590.72</v>
      </c>
      <c r="E537" s="1">
        <v>44754</v>
      </c>
      <c r="F537" s="1">
        <v>48032</v>
      </c>
      <c r="G537" t="s">
        <v>103</v>
      </c>
      <c r="H537" t="s">
        <v>41</v>
      </c>
      <c r="I537" t="s">
        <v>16398</v>
      </c>
      <c r="J537">
        <v>3278</v>
      </c>
      <c r="K537" t="s">
        <v>42</v>
      </c>
      <c r="L537">
        <v>0</v>
      </c>
      <c r="M537" t="s">
        <v>16399</v>
      </c>
      <c r="N537" t="s">
        <v>32</v>
      </c>
      <c r="O537">
        <v>76</v>
      </c>
      <c r="P537" t="s">
        <v>336</v>
      </c>
      <c r="Q537" t="s">
        <v>87</v>
      </c>
      <c r="R537" t="s">
        <v>16400</v>
      </c>
      <c r="S537" t="s">
        <v>36</v>
      </c>
      <c r="T537">
        <v>0</v>
      </c>
      <c r="U537">
        <v>1</v>
      </c>
      <c r="V537" t="s">
        <v>37</v>
      </c>
      <c r="W537" t="s">
        <v>16402</v>
      </c>
      <c r="X537" t="s">
        <v>72</v>
      </c>
      <c r="Y537">
        <v>15</v>
      </c>
      <c r="Z537">
        <v>54</v>
      </c>
      <c r="AA537">
        <v>0</v>
      </c>
      <c r="AB537" t="s">
        <v>45</v>
      </c>
      <c r="AC537">
        <v>0</v>
      </c>
      <c r="AD537" t="s">
        <v>74</v>
      </c>
    </row>
    <row r="538" spans="1:30" x14ac:dyDescent="0.3">
      <c r="A538" t="s">
        <v>4035</v>
      </c>
      <c r="B538" t="s">
        <v>39</v>
      </c>
      <c r="C538">
        <v>52551</v>
      </c>
      <c r="D538">
        <v>224.92</v>
      </c>
      <c r="E538" s="1">
        <v>45305</v>
      </c>
      <c r="F538" s="1">
        <v>47025</v>
      </c>
      <c r="G538" t="s">
        <v>99</v>
      </c>
      <c r="H538" t="s">
        <v>55</v>
      </c>
      <c r="I538" t="s">
        <v>4031</v>
      </c>
      <c r="J538">
        <v>1720</v>
      </c>
      <c r="K538" t="s">
        <v>42</v>
      </c>
      <c r="L538">
        <v>0</v>
      </c>
      <c r="M538" t="s">
        <v>4032</v>
      </c>
      <c r="N538" t="s">
        <v>32</v>
      </c>
      <c r="O538">
        <v>66</v>
      </c>
      <c r="P538" t="s">
        <v>4033</v>
      </c>
      <c r="Q538" t="s">
        <v>62</v>
      </c>
      <c r="R538" t="s">
        <v>4034</v>
      </c>
      <c r="S538" t="s">
        <v>36</v>
      </c>
      <c r="T538">
        <v>0</v>
      </c>
      <c r="U538">
        <v>1</v>
      </c>
      <c r="V538" t="s">
        <v>37</v>
      </c>
      <c r="W538" t="s">
        <v>4036</v>
      </c>
      <c r="X538" t="s">
        <v>72</v>
      </c>
      <c r="Y538">
        <v>47</v>
      </c>
      <c r="Z538">
        <v>20</v>
      </c>
      <c r="AA538">
        <v>0</v>
      </c>
      <c r="AB538" t="s">
        <v>73</v>
      </c>
      <c r="AC538">
        <v>0</v>
      </c>
      <c r="AD538" t="s">
        <v>74</v>
      </c>
    </row>
    <row r="539" spans="1:30" x14ac:dyDescent="0.3">
      <c r="A539" t="s">
        <v>6008</v>
      </c>
      <c r="B539" t="s">
        <v>39</v>
      </c>
      <c r="C539">
        <v>430638</v>
      </c>
      <c r="D539">
        <v>174.08</v>
      </c>
      <c r="E539" s="1">
        <v>42714</v>
      </c>
      <c r="F539" s="1">
        <v>45553</v>
      </c>
      <c r="G539" t="s">
        <v>40</v>
      </c>
      <c r="H539" t="s">
        <v>55</v>
      </c>
      <c r="I539" t="s">
        <v>6006</v>
      </c>
      <c r="J539">
        <v>2839</v>
      </c>
      <c r="K539" t="s">
        <v>42</v>
      </c>
      <c r="L539">
        <v>0</v>
      </c>
      <c r="M539" t="s">
        <v>4226</v>
      </c>
      <c r="N539" t="s">
        <v>60</v>
      </c>
      <c r="O539">
        <v>75</v>
      </c>
      <c r="P539" t="s">
        <v>2144</v>
      </c>
      <c r="Q539" t="s">
        <v>51</v>
      </c>
      <c r="R539" t="s">
        <v>6007</v>
      </c>
      <c r="S539" t="s">
        <v>36</v>
      </c>
      <c r="T539">
        <v>0</v>
      </c>
      <c r="U539">
        <v>1</v>
      </c>
      <c r="V539" t="s">
        <v>37</v>
      </c>
      <c r="W539" t="s">
        <v>6009</v>
      </c>
      <c r="X539" t="s">
        <v>57</v>
      </c>
      <c r="Y539">
        <v>43</v>
      </c>
      <c r="Z539">
        <v>58</v>
      </c>
      <c r="AA539">
        <v>0</v>
      </c>
      <c r="AB539" t="s">
        <v>45</v>
      </c>
      <c r="AC539">
        <v>0</v>
      </c>
      <c r="AD539" t="s">
        <v>59</v>
      </c>
    </row>
    <row r="540" spans="1:30" x14ac:dyDescent="0.3">
      <c r="A540" t="s">
        <v>1045</v>
      </c>
      <c r="B540" t="s">
        <v>39</v>
      </c>
      <c r="C540">
        <v>28862</v>
      </c>
      <c r="D540">
        <v>1485.61</v>
      </c>
      <c r="E540" s="1">
        <v>44471</v>
      </c>
      <c r="F540" s="1">
        <v>47689</v>
      </c>
      <c r="G540" t="s">
        <v>103</v>
      </c>
      <c r="H540" t="s">
        <v>80</v>
      </c>
      <c r="I540" t="s">
        <v>1041</v>
      </c>
      <c r="J540">
        <v>3218</v>
      </c>
      <c r="K540" t="s">
        <v>42</v>
      </c>
      <c r="L540">
        <v>1</v>
      </c>
      <c r="M540" t="s">
        <v>1042</v>
      </c>
      <c r="N540" t="s">
        <v>49</v>
      </c>
      <c r="O540">
        <v>43</v>
      </c>
      <c r="P540" t="s">
        <v>1043</v>
      </c>
      <c r="Q540" t="s">
        <v>62</v>
      </c>
      <c r="R540" t="s">
        <v>1044</v>
      </c>
      <c r="S540" t="s">
        <v>89</v>
      </c>
      <c r="T540">
        <v>0</v>
      </c>
      <c r="U540">
        <v>0</v>
      </c>
      <c r="V540" t="s">
        <v>90</v>
      </c>
      <c r="W540" t="s">
        <v>1046</v>
      </c>
      <c r="X540" t="s">
        <v>57</v>
      </c>
      <c r="Y540">
        <v>18</v>
      </c>
      <c r="Z540">
        <v>18</v>
      </c>
      <c r="AA540">
        <v>0</v>
      </c>
      <c r="AB540" t="s">
        <v>73</v>
      </c>
      <c r="AC540">
        <v>0</v>
      </c>
      <c r="AD540" t="s">
        <v>59</v>
      </c>
    </row>
    <row r="541" spans="1:30" x14ac:dyDescent="0.3">
      <c r="A541" t="s">
        <v>2903</v>
      </c>
      <c r="B541" t="s">
        <v>54</v>
      </c>
      <c r="C541">
        <v>40288</v>
      </c>
      <c r="D541">
        <v>409.06</v>
      </c>
      <c r="E541" s="1">
        <v>45225</v>
      </c>
      <c r="F541" s="1">
        <v>46062</v>
      </c>
      <c r="G541" t="s">
        <v>99</v>
      </c>
      <c r="H541" t="s">
        <v>41</v>
      </c>
      <c r="I541" t="s">
        <v>2900</v>
      </c>
      <c r="J541">
        <v>837</v>
      </c>
      <c r="K541" t="s">
        <v>100</v>
      </c>
      <c r="L541">
        <v>0</v>
      </c>
      <c r="M541" t="s">
        <v>2901</v>
      </c>
      <c r="N541" t="s">
        <v>60</v>
      </c>
      <c r="O541">
        <v>71</v>
      </c>
      <c r="P541" t="s">
        <v>1081</v>
      </c>
      <c r="Q541" t="s">
        <v>51</v>
      </c>
      <c r="R541" t="s">
        <v>2902</v>
      </c>
      <c r="S541" t="s">
        <v>36</v>
      </c>
      <c r="T541">
        <v>0</v>
      </c>
      <c r="U541">
        <v>1</v>
      </c>
      <c r="V541" t="s">
        <v>37</v>
      </c>
      <c r="W541" t="s">
        <v>2904</v>
      </c>
      <c r="X541" t="s">
        <v>72</v>
      </c>
      <c r="Y541">
        <v>21</v>
      </c>
      <c r="Z541">
        <v>13</v>
      </c>
      <c r="AA541">
        <v>0</v>
      </c>
      <c r="AB541" t="s">
        <v>73</v>
      </c>
      <c r="AC541">
        <v>0</v>
      </c>
      <c r="AD541" t="s">
        <v>74</v>
      </c>
    </row>
    <row r="542" spans="1:30" x14ac:dyDescent="0.3">
      <c r="A542" t="s">
        <v>17271</v>
      </c>
      <c r="B542" t="s">
        <v>70</v>
      </c>
      <c r="C542">
        <v>12794</v>
      </c>
      <c r="D542">
        <v>1489.47</v>
      </c>
      <c r="E542" s="1">
        <v>44713</v>
      </c>
      <c r="F542" s="1">
        <v>48160</v>
      </c>
      <c r="G542" t="s">
        <v>99</v>
      </c>
      <c r="H542" t="s">
        <v>55</v>
      </c>
      <c r="I542" t="s">
        <v>17268</v>
      </c>
      <c r="J542">
        <v>3447</v>
      </c>
      <c r="K542" t="s">
        <v>42</v>
      </c>
      <c r="L542">
        <v>0</v>
      </c>
      <c r="M542" t="s">
        <v>17269</v>
      </c>
      <c r="N542" t="s">
        <v>60</v>
      </c>
      <c r="O542">
        <v>69</v>
      </c>
      <c r="P542" t="s">
        <v>3489</v>
      </c>
      <c r="Q542" t="s">
        <v>51</v>
      </c>
      <c r="R542" t="s">
        <v>17270</v>
      </c>
      <c r="S542" t="s">
        <v>36</v>
      </c>
      <c r="T542">
        <v>0</v>
      </c>
      <c r="U542">
        <v>1</v>
      </c>
      <c r="V542" t="s">
        <v>37</v>
      </c>
      <c r="W542" t="s">
        <v>17272</v>
      </c>
      <c r="X542" t="s">
        <v>57</v>
      </c>
      <c r="Y542">
        <v>41</v>
      </c>
      <c r="Z542">
        <v>85</v>
      </c>
      <c r="AA542">
        <v>1</v>
      </c>
      <c r="AB542" t="s">
        <v>58</v>
      </c>
      <c r="AC542">
        <v>1</v>
      </c>
      <c r="AD542" t="s">
        <v>59</v>
      </c>
    </row>
    <row r="543" spans="1:30" x14ac:dyDescent="0.3">
      <c r="A543" t="s">
        <v>17654</v>
      </c>
      <c r="B543" t="s">
        <v>118</v>
      </c>
      <c r="C543">
        <v>200436</v>
      </c>
      <c r="D543">
        <v>355.06</v>
      </c>
      <c r="E543" s="1">
        <v>45255</v>
      </c>
      <c r="F543" s="1">
        <v>46202</v>
      </c>
      <c r="G543" t="s">
        <v>99</v>
      </c>
      <c r="H543" t="s">
        <v>55</v>
      </c>
      <c r="I543" t="s">
        <v>17651</v>
      </c>
      <c r="J543">
        <v>947</v>
      </c>
      <c r="K543" t="s">
        <v>100</v>
      </c>
      <c r="L543">
        <v>0</v>
      </c>
      <c r="M543" t="s">
        <v>17652</v>
      </c>
      <c r="N543" t="s">
        <v>49</v>
      </c>
      <c r="O543">
        <v>35</v>
      </c>
      <c r="P543" t="s">
        <v>564</v>
      </c>
      <c r="Q543" t="s">
        <v>34</v>
      </c>
      <c r="R543" t="s">
        <v>17653</v>
      </c>
      <c r="S543" t="s">
        <v>109</v>
      </c>
      <c r="T543">
        <v>1</v>
      </c>
      <c r="U543">
        <v>0</v>
      </c>
      <c r="V543" t="s">
        <v>90</v>
      </c>
      <c r="W543" t="s">
        <v>17655</v>
      </c>
      <c r="X543" t="s">
        <v>57</v>
      </c>
      <c r="Y543">
        <v>19</v>
      </c>
      <c r="Z543">
        <v>12</v>
      </c>
      <c r="AA543">
        <v>0</v>
      </c>
      <c r="AB543" t="s">
        <v>73</v>
      </c>
      <c r="AC543">
        <v>0</v>
      </c>
      <c r="AD543" t="s">
        <v>59</v>
      </c>
    </row>
    <row r="544" spans="1:30" x14ac:dyDescent="0.3">
      <c r="A544" t="s">
        <v>8793</v>
      </c>
      <c r="B544" t="s">
        <v>54</v>
      </c>
      <c r="C544">
        <v>455139</v>
      </c>
      <c r="D544">
        <v>496.88</v>
      </c>
      <c r="E544" s="1">
        <v>43462</v>
      </c>
      <c r="F544" s="1">
        <v>44354</v>
      </c>
      <c r="G544" t="s">
        <v>99</v>
      </c>
      <c r="H544" t="s">
        <v>55</v>
      </c>
      <c r="I544" t="s">
        <v>8790</v>
      </c>
      <c r="J544">
        <v>892</v>
      </c>
      <c r="K544" t="s">
        <v>100</v>
      </c>
      <c r="L544">
        <v>0</v>
      </c>
      <c r="M544" t="s">
        <v>8791</v>
      </c>
      <c r="N544" t="s">
        <v>32</v>
      </c>
      <c r="O544">
        <v>37</v>
      </c>
      <c r="P544" t="s">
        <v>1639</v>
      </c>
      <c r="Q544" t="s">
        <v>87</v>
      </c>
      <c r="R544" t="s">
        <v>8792</v>
      </c>
      <c r="S544" t="s">
        <v>89</v>
      </c>
      <c r="T544">
        <v>0</v>
      </c>
      <c r="U544">
        <v>0</v>
      </c>
      <c r="V544" t="s">
        <v>90</v>
      </c>
      <c r="W544" t="s">
        <v>8794</v>
      </c>
      <c r="X544" t="s">
        <v>72</v>
      </c>
      <c r="Y544">
        <v>45</v>
      </c>
      <c r="Z544">
        <v>47</v>
      </c>
      <c r="AA544">
        <v>0</v>
      </c>
      <c r="AB544" t="s">
        <v>45</v>
      </c>
      <c r="AC544">
        <v>0</v>
      </c>
      <c r="AD544" t="s">
        <v>74</v>
      </c>
    </row>
    <row r="545" spans="1:30" x14ac:dyDescent="0.3">
      <c r="A545" t="s">
        <v>19892</v>
      </c>
      <c r="B545" t="s">
        <v>118</v>
      </c>
      <c r="C545">
        <v>302026</v>
      </c>
      <c r="D545">
        <v>1121.56</v>
      </c>
      <c r="E545" s="1">
        <v>42828</v>
      </c>
      <c r="F545" s="1">
        <v>43276</v>
      </c>
      <c r="G545" t="s">
        <v>99</v>
      </c>
      <c r="H545" t="s">
        <v>80</v>
      </c>
      <c r="I545" t="s">
        <v>19889</v>
      </c>
      <c r="J545">
        <v>448</v>
      </c>
      <c r="K545" t="s">
        <v>100</v>
      </c>
      <c r="L545">
        <v>1</v>
      </c>
      <c r="M545" t="s">
        <v>19890</v>
      </c>
      <c r="N545" t="s">
        <v>49</v>
      </c>
      <c r="O545">
        <v>78</v>
      </c>
      <c r="P545" t="s">
        <v>2071</v>
      </c>
      <c r="Q545" t="s">
        <v>34</v>
      </c>
      <c r="R545" t="s">
        <v>19891</v>
      </c>
      <c r="S545" t="s">
        <v>36</v>
      </c>
      <c r="T545">
        <v>1</v>
      </c>
      <c r="U545">
        <v>1</v>
      </c>
      <c r="V545" t="s">
        <v>37</v>
      </c>
      <c r="W545" t="s">
        <v>19893</v>
      </c>
      <c r="X545" t="s">
        <v>72</v>
      </c>
      <c r="Y545">
        <v>13</v>
      </c>
      <c r="Z545">
        <v>95</v>
      </c>
      <c r="AA545">
        <v>1</v>
      </c>
      <c r="AB545" t="s">
        <v>58</v>
      </c>
      <c r="AC545">
        <v>1</v>
      </c>
      <c r="AD545" t="s">
        <v>74</v>
      </c>
    </row>
    <row r="546" spans="1:30" x14ac:dyDescent="0.3">
      <c r="A546" t="s">
        <v>5184</v>
      </c>
      <c r="B546" t="s">
        <v>39</v>
      </c>
      <c r="C546">
        <v>53776</v>
      </c>
      <c r="D546">
        <v>1046.94</v>
      </c>
      <c r="E546" s="1">
        <v>43370</v>
      </c>
      <c r="F546" s="1">
        <v>46634</v>
      </c>
      <c r="G546" t="s">
        <v>103</v>
      </c>
      <c r="H546" t="s">
        <v>80</v>
      </c>
      <c r="I546" t="s">
        <v>5181</v>
      </c>
      <c r="J546">
        <v>3264</v>
      </c>
      <c r="K546" t="s">
        <v>42</v>
      </c>
      <c r="L546">
        <v>1</v>
      </c>
      <c r="M546" t="s">
        <v>5182</v>
      </c>
      <c r="N546" t="s">
        <v>32</v>
      </c>
      <c r="O546">
        <v>30</v>
      </c>
      <c r="P546" t="s">
        <v>754</v>
      </c>
      <c r="Q546" t="s">
        <v>51</v>
      </c>
      <c r="R546" t="s">
        <v>5183</v>
      </c>
      <c r="S546" t="s">
        <v>109</v>
      </c>
      <c r="T546">
        <v>0</v>
      </c>
      <c r="U546">
        <v>0</v>
      </c>
      <c r="V546" t="s">
        <v>68</v>
      </c>
      <c r="W546" t="s">
        <v>5185</v>
      </c>
      <c r="X546" t="s">
        <v>44</v>
      </c>
      <c r="Y546">
        <v>20</v>
      </c>
      <c r="Z546">
        <v>53</v>
      </c>
      <c r="AA546">
        <v>0</v>
      </c>
      <c r="AB546" t="s">
        <v>45</v>
      </c>
      <c r="AC546">
        <v>0</v>
      </c>
      <c r="AD546" t="s">
        <v>46</v>
      </c>
    </row>
    <row r="547" spans="1:30" x14ac:dyDescent="0.3">
      <c r="A547" t="s">
        <v>14757</v>
      </c>
      <c r="B547" t="s">
        <v>39</v>
      </c>
      <c r="C547">
        <v>78831</v>
      </c>
      <c r="D547">
        <v>769.2</v>
      </c>
      <c r="E547" s="1">
        <v>43988</v>
      </c>
      <c r="F547" s="1">
        <v>47153</v>
      </c>
      <c r="G547" t="s">
        <v>40</v>
      </c>
      <c r="H547" t="s">
        <v>55</v>
      </c>
      <c r="I547" t="s">
        <v>14752</v>
      </c>
      <c r="J547">
        <v>3165</v>
      </c>
      <c r="K547" t="s">
        <v>42</v>
      </c>
      <c r="L547">
        <v>0</v>
      </c>
      <c r="M547" t="s">
        <v>14753</v>
      </c>
      <c r="N547" t="s">
        <v>60</v>
      </c>
      <c r="O547">
        <v>75</v>
      </c>
      <c r="P547" t="s">
        <v>2286</v>
      </c>
      <c r="Q547" t="s">
        <v>87</v>
      </c>
      <c r="R547" t="s">
        <v>14754</v>
      </c>
      <c r="S547" t="s">
        <v>36</v>
      </c>
      <c r="T547">
        <v>0</v>
      </c>
      <c r="U547">
        <v>1</v>
      </c>
      <c r="V547" t="s">
        <v>37</v>
      </c>
      <c r="W547" t="s">
        <v>14758</v>
      </c>
      <c r="X547" t="s">
        <v>44</v>
      </c>
      <c r="Y547">
        <v>40</v>
      </c>
      <c r="Z547">
        <v>64</v>
      </c>
      <c r="AA547">
        <v>0</v>
      </c>
      <c r="AB547" t="s">
        <v>58</v>
      </c>
      <c r="AC547">
        <v>0</v>
      </c>
      <c r="AD547" t="s">
        <v>46</v>
      </c>
    </row>
    <row r="548" spans="1:30" x14ac:dyDescent="0.3">
      <c r="A548" t="s">
        <v>17282</v>
      </c>
      <c r="B548" t="s">
        <v>118</v>
      </c>
      <c r="C548">
        <v>92898</v>
      </c>
      <c r="D548">
        <v>767.45</v>
      </c>
      <c r="E548" s="1">
        <v>43961</v>
      </c>
      <c r="F548" s="1">
        <v>46717</v>
      </c>
      <c r="G548" t="s">
        <v>103</v>
      </c>
      <c r="H548" t="s">
        <v>41</v>
      </c>
      <c r="I548" t="s">
        <v>17279</v>
      </c>
      <c r="J548">
        <v>2756</v>
      </c>
      <c r="K548" t="s">
        <v>42</v>
      </c>
      <c r="L548">
        <v>0</v>
      </c>
      <c r="M548" t="s">
        <v>17280</v>
      </c>
      <c r="N548" t="s">
        <v>49</v>
      </c>
      <c r="O548">
        <v>28</v>
      </c>
      <c r="P548" t="s">
        <v>5395</v>
      </c>
      <c r="Q548" t="s">
        <v>62</v>
      </c>
      <c r="R548" t="s">
        <v>17281</v>
      </c>
      <c r="S548" t="s">
        <v>109</v>
      </c>
      <c r="T548">
        <v>0</v>
      </c>
      <c r="U548">
        <v>0</v>
      </c>
      <c r="V548" t="s">
        <v>68</v>
      </c>
      <c r="W548" t="s">
        <v>17283</v>
      </c>
      <c r="X548" t="s">
        <v>72</v>
      </c>
      <c r="Y548">
        <v>7</v>
      </c>
      <c r="Z548">
        <v>10</v>
      </c>
      <c r="AA548">
        <v>0</v>
      </c>
      <c r="AB548" t="s">
        <v>73</v>
      </c>
      <c r="AC548">
        <v>0</v>
      </c>
      <c r="AD548" t="s">
        <v>74</v>
      </c>
    </row>
    <row r="549" spans="1:30" x14ac:dyDescent="0.3">
      <c r="A549" t="s">
        <v>1872</v>
      </c>
      <c r="B549" t="s">
        <v>70</v>
      </c>
      <c r="C549">
        <v>367347</v>
      </c>
      <c r="D549">
        <v>1902.79</v>
      </c>
      <c r="E549" s="1">
        <v>42349</v>
      </c>
      <c r="F549" s="1">
        <v>43958</v>
      </c>
      <c r="G549" t="s">
        <v>103</v>
      </c>
      <c r="H549" t="s">
        <v>80</v>
      </c>
      <c r="I549" t="s">
        <v>1869</v>
      </c>
      <c r="J549">
        <v>1609</v>
      </c>
      <c r="K549" t="s">
        <v>42</v>
      </c>
      <c r="L549">
        <v>1</v>
      </c>
      <c r="M549" t="s">
        <v>1870</v>
      </c>
      <c r="N549" t="s">
        <v>32</v>
      </c>
      <c r="O549">
        <v>49</v>
      </c>
      <c r="P549" t="s">
        <v>1567</v>
      </c>
      <c r="Q549" t="s">
        <v>51</v>
      </c>
      <c r="R549" t="s">
        <v>1871</v>
      </c>
      <c r="S549" t="s">
        <v>97</v>
      </c>
      <c r="T549">
        <v>0</v>
      </c>
      <c r="U549">
        <v>0</v>
      </c>
      <c r="V549" t="s">
        <v>90</v>
      </c>
      <c r="W549" t="s">
        <v>1873</v>
      </c>
      <c r="X549" t="s">
        <v>72</v>
      </c>
      <c r="Y549">
        <v>26</v>
      </c>
      <c r="Z549">
        <v>55</v>
      </c>
      <c r="AA549">
        <v>0</v>
      </c>
      <c r="AB549" t="s">
        <v>45</v>
      </c>
      <c r="AC549">
        <v>0</v>
      </c>
      <c r="AD549" t="s">
        <v>74</v>
      </c>
    </row>
    <row r="550" spans="1:30" x14ac:dyDescent="0.3">
      <c r="A550" t="s">
        <v>152</v>
      </c>
      <c r="B550" t="s">
        <v>118</v>
      </c>
      <c r="C550">
        <v>403020</v>
      </c>
      <c r="D550">
        <v>1832.76</v>
      </c>
      <c r="E550" s="1">
        <v>42343</v>
      </c>
      <c r="F550" s="1">
        <v>45222</v>
      </c>
      <c r="G550" t="s">
        <v>103</v>
      </c>
      <c r="H550" t="s">
        <v>80</v>
      </c>
      <c r="I550" t="s">
        <v>149</v>
      </c>
      <c r="J550">
        <v>2879</v>
      </c>
      <c r="K550" t="s">
        <v>42</v>
      </c>
      <c r="L550">
        <v>1</v>
      </c>
      <c r="M550" t="s">
        <v>150</v>
      </c>
      <c r="N550" t="s">
        <v>60</v>
      </c>
      <c r="O550">
        <v>81</v>
      </c>
      <c r="P550" t="s">
        <v>86</v>
      </c>
      <c r="Q550" t="s">
        <v>62</v>
      </c>
      <c r="R550" t="s">
        <v>151</v>
      </c>
      <c r="S550" t="s">
        <v>36</v>
      </c>
      <c r="T550">
        <v>0</v>
      </c>
      <c r="U550">
        <v>1</v>
      </c>
      <c r="V550" t="s">
        <v>37</v>
      </c>
      <c r="W550" t="s">
        <v>153</v>
      </c>
      <c r="X550" t="s">
        <v>72</v>
      </c>
      <c r="Y550">
        <v>19</v>
      </c>
      <c r="Z550">
        <v>90</v>
      </c>
      <c r="AA550">
        <v>1</v>
      </c>
      <c r="AB550" t="s">
        <v>58</v>
      </c>
      <c r="AC550">
        <v>1</v>
      </c>
      <c r="AD550" t="s">
        <v>74</v>
      </c>
    </row>
    <row r="551" spans="1:30" x14ac:dyDescent="0.3">
      <c r="A551" t="s">
        <v>9265</v>
      </c>
      <c r="B551" t="s">
        <v>118</v>
      </c>
      <c r="C551">
        <v>318174</v>
      </c>
      <c r="D551">
        <v>354.32</v>
      </c>
      <c r="E551" s="1">
        <v>43709</v>
      </c>
      <c r="F551" s="1">
        <v>46237</v>
      </c>
      <c r="G551" t="s">
        <v>103</v>
      </c>
      <c r="H551" t="s">
        <v>55</v>
      </c>
      <c r="I551" t="s">
        <v>9262</v>
      </c>
      <c r="J551">
        <v>2528</v>
      </c>
      <c r="K551" t="s">
        <v>42</v>
      </c>
      <c r="L551">
        <v>0</v>
      </c>
      <c r="M551" t="s">
        <v>9263</v>
      </c>
      <c r="N551" t="s">
        <v>49</v>
      </c>
      <c r="O551">
        <v>48</v>
      </c>
      <c r="P551" t="s">
        <v>4869</v>
      </c>
      <c r="Q551" t="s">
        <v>87</v>
      </c>
      <c r="R551" t="s">
        <v>9264</v>
      </c>
      <c r="S551" t="s">
        <v>97</v>
      </c>
      <c r="T551">
        <v>0</v>
      </c>
      <c r="U551">
        <v>0</v>
      </c>
      <c r="V551" t="s">
        <v>90</v>
      </c>
      <c r="W551" t="s">
        <v>9266</v>
      </c>
      <c r="X551" t="s">
        <v>72</v>
      </c>
      <c r="Y551">
        <v>3</v>
      </c>
      <c r="Z551">
        <v>63</v>
      </c>
      <c r="AA551">
        <v>0</v>
      </c>
      <c r="AB551" t="s">
        <v>58</v>
      </c>
      <c r="AC551">
        <v>0</v>
      </c>
      <c r="AD551" t="s">
        <v>74</v>
      </c>
    </row>
    <row r="552" spans="1:30" x14ac:dyDescent="0.3">
      <c r="A552" t="s">
        <v>7058</v>
      </c>
      <c r="B552" t="s">
        <v>39</v>
      </c>
      <c r="C552">
        <v>371031</v>
      </c>
      <c r="D552">
        <v>168.47</v>
      </c>
      <c r="E552" s="1">
        <v>45546</v>
      </c>
      <c r="F552" s="1">
        <v>48766</v>
      </c>
      <c r="G552" t="s">
        <v>40</v>
      </c>
      <c r="H552" t="s">
        <v>55</v>
      </c>
      <c r="I552" t="s">
        <v>7055</v>
      </c>
      <c r="J552">
        <v>3220</v>
      </c>
      <c r="K552" t="s">
        <v>42</v>
      </c>
      <c r="L552">
        <v>0</v>
      </c>
      <c r="M552" t="s">
        <v>7056</v>
      </c>
      <c r="N552" t="s">
        <v>49</v>
      </c>
      <c r="O552">
        <v>85</v>
      </c>
      <c r="P552" t="s">
        <v>438</v>
      </c>
      <c r="Q552" t="s">
        <v>34</v>
      </c>
      <c r="R552" t="s">
        <v>7057</v>
      </c>
      <c r="S552" t="s">
        <v>36</v>
      </c>
      <c r="T552">
        <v>1</v>
      </c>
      <c r="U552">
        <v>1</v>
      </c>
      <c r="V552" t="s">
        <v>37</v>
      </c>
      <c r="W552" t="s">
        <v>7059</v>
      </c>
      <c r="X552" t="s">
        <v>72</v>
      </c>
      <c r="Y552">
        <v>21</v>
      </c>
      <c r="Z552">
        <v>90</v>
      </c>
      <c r="AA552">
        <v>1</v>
      </c>
      <c r="AB552" t="s">
        <v>58</v>
      </c>
      <c r="AC552">
        <v>1</v>
      </c>
      <c r="AD552" t="s">
        <v>74</v>
      </c>
    </row>
    <row r="553" spans="1:30" x14ac:dyDescent="0.3">
      <c r="A553" t="s">
        <v>9589</v>
      </c>
      <c r="B553" t="s">
        <v>118</v>
      </c>
      <c r="C553">
        <v>419289</v>
      </c>
      <c r="D553">
        <v>1196.9100000000001</v>
      </c>
      <c r="E553" s="1">
        <v>44979</v>
      </c>
      <c r="F553" s="1">
        <v>46789</v>
      </c>
      <c r="G553" t="s">
        <v>103</v>
      </c>
      <c r="H553" t="s">
        <v>41</v>
      </c>
      <c r="I553" t="s">
        <v>9586</v>
      </c>
      <c r="J553">
        <v>1810</v>
      </c>
      <c r="K553" t="s">
        <v>42</v>
      </c>
      <c r="L553">
        <v>0</v>
      </c>
      <c r="M553" t="s">
        <v>9587</v>
      </c>
      <c r="N553" t="s">
        <v>60</v>
      </c>
      <c r="O553">
        <v>45</v>
      </c>
      <c r="P553" t="s">
        <v>8080</v>
      </c>
      <c r="Q553" t="s">
        <v>87</v>
      </c>
      <c r="R553" t="s">
        <v>9588</v>
      </c>
      <c r="S553" t="s">
        <v>89</v>
      </c>
      <c r="T553">
        <v>0</v>
      </c>
      <c r="U553">
        <v>0</v>
      </c>
      <c r="V553" t="s">
        <v>90</v>
      </c>
      <c r="W553" t="s">
        <v>9590</v>
      </c>
      <c r="X553" t="s">
        <v>57</v>
      </c>
      <c r="Y553">
        <v>30</v>
      </c>
      <c r="Z553">
        <v>35</v>
      </c>
      <c r="AA553">
        <v>0</v>
      </c>
      <c r="AB553" t="s">
        <v>45</v>
      </c>
      <c r="AC553">
        <v>0</v>
      </c>
      <c r="AD553" t="s">
        <v>59</v>
      </c>
    </row>
    <row r="554" spans="1:30" x14ac:dyDescent="0.3">
      <c r="A554" t="s">
        <v>12066</v>
      </c>
      <c r="B554" t="s">
        <v>118</v>
      </c>
      <c r="C554">
        <v>289690</v>
      </c>
      <c r="D554">
        <v>272.06</v>
      </c>
      <c r="E554" s="1">
        <v>45266</v>
      </c>
      <c r="F554" s="1">
        <v>46844</v>
      </c>
      <c r="G554" t="s">
        <v>40</v>
      </c>
      <c r="H554" t="s">
        <v>55</v>
      </c>
      <c r="I554" t="s">
        <v>12063</v>
      </c>
      <c r="J554">
        <v>1578</v>
      </c>
      <c r="K554" t="s">
        <v>42</v>
      </c>
      <c r="L554">
        <v>0</v>
      </c>
      <c r="M554" t="s">
        <v>12064</v>
      </c>
      <c r="N554" t="s">
        <v>49</v>
      </c>
      <c r="O554">
        <v>40</v>
      </c>
      <c r="P554" t="s">
        <v>7638</v>
      </c>
      <c r="Q554" t="s">
        <v>87</v>
      </c>
      <c r="R554" t="s">
        <v>12065</v>
      </c>
      <c r="S554" t="s">
        <v>89</v>
      </c>
      <c r="T554">
        <v>0</v>
      </c>
      <c r="U554">
        <v>0</v>
      </c>
      <c r="V554" t="s">
        <v>90</v>
      </c>
      <c r="W554" t="s">
        <v>12067</v>
      </c>
      <c r="X554" t="s">
        <v>57</v>
      </c>
      <c r="Y554">
        <v>26</v>
      </c>
      <c r="Z554">
        <v>76</v>
      </c>
      <c r="AA554">
        <v>1</v>
      </c>
      <c r="AB554" t="s">
        <v>58</v>
      </c>
      <c r="AC554">
        <v>1</v>
      </c>
      <c r="AD554" t="s">
        <v>59</v>
      </c>
    </row>
    <row r="555" spans="1:30" x14ac:dyDescent="0.3">
      <c r="A555" t="s">
        <v>17832</v>
      </c>
      <c r="B555" t="s">
        <v>118</v>
      </c>
      <c r="C555">
        <v>323298</v>
      </c>
      <c r="D555">
        <v>1179.53</v>
      </c>
      <c r="E555" s="1">
        <v>43342</v>
      </c>
      <c r="F555" s="1">
        <v>44755</v>
      </c>
      <c r="G555" t="s">
        <v>103</v>
      </c>
      <c r="H555" t="s">
        <v>55</v>
      </c>
      <c r="I555" t="s">
        <v>17829</v>
      </c>
      <c r="J555">
        <v>1413</v>
      </c>
      <c r="K555" t="s">
        <v>42</v>
      </c>
      <c r="L555">
        <v>0</v>
      </c>
      <c r="M555" t="s">
        <v>17830</v>
      </c>
      <c r="N555" t="s">
        <v>32</v>
      </c>
      <c r="O555">
        <v>62</v>
      </c>
      <c r="P555" t="s">
        <v>2381</v>
      </c>
      <c r="Q555" t="s">
        <v>34</v>
      </c>
      <c r="R555" t="s">
        <v>17831</v>
      </c>
      <c r="S555" t="s">
        <v>36</v>
      </c>
      <c r="T555">
        <v>1</v>
      </c>
      <c r="U555">
        <v>1</v>
      </c>
      <c r="V555" t="s">
        <v>37</v>
      </c>
      <c r="W555" t="s">
        <v>17833</v>
      </c>
      <c r="X555" t="s">
        <v>72</v>
      </c>
      <c r="Y555">
        <v>14</v>
      </c>
      <c r="Z555">
        <v>48</v>
      </c>
      <c r="AA555">
        <v>0</v>
      </c>
      <c r="AB555" t="s">
        <v>45</v>
      </c>
      <c r="AC555">
        <v>0</v>
      </c>
      <c r="AD555" t="s">
        <v>74</v>
      </c>
    </row>
    <row r="556" spans="1:30" x14ac:dyDescent="0.3">
      <c r="A556" t="s">
        <v>18868</v>
      </c>
      <c r="B556" t="s">
        <v>54</v>
      </c>
      <c r="C556">
        <v>233463</v>
      </c>
      <c r="D556">
        <v>175.64</v>
      </c>
      <c r="E556" s="1">
        <v>45524</v>
      </c>
      <c r="F556" s="1">
        <v>49096</v>
      </c>
      <c r="G556" t="s">
        <v>103</v>
      </c>
      <c r="H556" t="s">
        <v>55</v>
      </c>
      <c r="I556" t="s">
        <v>18861</v>
      </c>
      <c r="J556">
        <v>3572</v>
      </c>
      <c r="K556" t="s">
        <v>42</v>
      </c>
      <c r="L556">
        <v>0</v>
      </c>
      <c r="M556" t="s">
        <v>18862</v>
      </c>
      <c r="N556" t="s">
        <v>49</v>
      </c>
      <c r="O556">
        <v>65</v>
      </c>
      <c r="P556" t="s">
        <v>3345</v>
      </c>
      <c r="Q556" t="s">
        <v>51</v>
      </c>
      <c r="R556" t="s">
        <v>18863</v>
      </c>
      <c r="S556" t="s">
        <v>36</v>
      </c>
      <c r="T556">
        <v>0</v>
      </c>
      <c r="U556">
        <v>1</v>
      </c>
      <c r="V556" t="s">
        <v>37</v>
      </c>
      <c r="W556" t="s">
        <v>18869</v>
      </c>
      <c r="X556" t="s">
        <v>57</v>
      </c>
      <c r="Y556">
        <v>9</v>
      </c>
      <c r="Z556">
        <v>17</v>
      </c>
      <c r="AA556">
        <v>0</v>
      </c>
      <c r="AB556" t="s">
        <v>73</v>
      </c>
      <c r="AC556">
        <v>0</v>
      </c>
      <c r="AD556" t="s">
        <v>59</v>
      </c>
    </row>
    <row r="557" spans="1:30" x14ac:dyDescent="0.3">
      <c r="A557" t="s">
        <v>17678</v>
      </c>
      <c r="B557" t="s">
        <v>70</v>
      </c>
      <c r="C557">
        <v>227659</v>
      </c>
      <c r="D557">
        <v>889.3</v>
      </c>
      <c r="E557" s="1">
        <v>45338</v>
      </c>
      <c r="F557" s="1">
        <v>48341</v>
      </c>
      <c r="G557" t="s">
        <v>40</v>
      </c>
      <c r="H557" t="s">
        <v>80</v>
      </c>
      <c r="I557" t="s">
        <v>17675</v>
      </c>
      <c r="J557">
        <v>3003</v>
      </c>
      <c r="K557" t="s">
        <v>42</v>
      </c>
      <c r="L557">
        <v>1</v>
      </c>
      <c r="M557" t="s">
        <v>17676</v>
      </c>
      <c r="N557" t="s">
        <v>49</v>
      </c>
      <c r="O557">
        <v>25</v>
      </c>
      <c r="P557" t="s">
        <v>4955</v>
      </c>
      <c r="Q557" t="s">
        <v>34</v>
      </c>
      <c r="R557" t="s">
        <v>17677</v>
      </c>
      <c r="S557" t="s">
        <v>67</v>
      </c>
      <c r="T557">
        <v>1</v>
      </c>
      <c r="U557">
        <v>0</v>
      </c>
      <c r="V557" t="s">
        <v>68</v>
      </c>
      <c r="W557" t="s">
        <v>17679</v>
      </c>
      <c r="X557" t="s">
        <v>72</v>
      </c>
      <c r="Y557">
        <v>50</v>
      </c>
      <c r="Z557">
        <v>82</v>
      </c>
      <c r="AA557">
        <v>1</v>
      </c>
      <c r="AB557" t="s">
        <v>58</v>
      </c>
      <c r="AC557">
        <v>1</v>
      </c>
      <c r="AD557" t="s">
        <v>74</v>
      </c>
    </row>
    <row r="558" spans="1:30" x14ac:dyDescent="0.3">
      <c r="A558" t="s">
        <v>4969</v>
      </c>
      <c r="B558" t="s">
        <v>70</v>
      </c>
      <c r="C558">
        <v>148627</v>
      </c>
      <c r="D558">
        <v>683.7</v>
      </c>
      <c r="E558" s="1">
        <v>42916</v>
      </c>
      <c r="F558" s="1">
        <v>45421</v>
      </c>
      <c r="G558" t="s">
        <v>99</v>
      </c>
      <c r="H558" t="s">
        <v>41</v>
      </c>
      <c r="I558" t="s">
        <v>4966</v>
      </c>
      <c r="J558">
        <v>2505</v>
      </c>
      <c r="K558" t="s">
        <v>42</v>
      </c>
      <c r="L558">
        <v>0</v>
      </c>
      <c r="M558" t="s">
        <v>4967</v>
      </c>
      <c r="N558" t="s">
        <v>32</v>
      </c>
      <c r="O558">
        <v>33</v>
      </c>
      <c r="P558" t="s">
        <v>3094</v>
      </c>
      <c r="Q558" t="s">
        <v>87</v>
      </c>
      <c r="R558" t="s">
        <v>4968</v>
      </c>
      <c r="S558" t="s">
        <v>109</v>
      </c>
      <c r="T558">
        <v>0</v>
      </c>
      <c r="U558">
        <v>0</v>
      </c>
      <c r="V558" t="s">
        <v>90</v>
      </c>
      <c r="W558" t="s">
        <v>4970</v>
      </c>
      <c r="X558" t="s">
        <v>57</v>
      </c>
      <c r="Y558">
        <v>2</v>
      </c>
      <c r="Z558">
        <v>50</v>
      </c>
      <c r="AA558">
        <v>0</v>
      </c>
      <c r="AB558" t="s">
        <v>45</v>
      </c>
      <c r="AC558">
        <v>0</v>
      </c>
      <c r="AD558" t="s">
        <v>59</v>
      </c>
    </row>
    <row r="559" spans="1:30" x14ac:dyDescent="0.3">
      <c r="A559" t="s">
        <v>19438</v>
      </c>
      <c r="B559" t="s">
        <v>39</v>
      </c>
      <c r="C559">
        <v>360154</v>
      </c>
      <c r="D559">
        <v>1937.24</v>
      </c>
      <c r="E559" s="1">
        <v>43652</v>
      </c>
      <c r="F559" s="1">
        <v>45324</v>
      </c>
      <c r="G559" t="s">
        <v>99</v>
      </c>
      <c r="H559" t="s">
        <v>80</v>
      </c>
      <c r="I559" t="s">
        <v>19435</v>
      </c>
      <c r="J559">
        <v>1672</v>
      </c>
      <c r="K559" t="s">
        <v>42</v>
      </c>
      <c r="L559">
        <v>1</v>
      </c>
      <c r="M559" t="s">
        <v>19436</v>
      </c>
      <c r="N559" t="s">
        <v>32</v>
      </c>
      <c r="O559">
        <v>60</v>
      </c>
      <c r="P559" t="s">
        <v>4955</v>
      </c>
      <c r="Q559" t="s">
        <v>34</v>
      </c>
      <c r="R559" t="s">
        <v>19437</v>
      </c>
      <c r="S559" t="s">
        <v>36</v>
      </c>
      <c r="T559">
        <v>1</v>
      </c>
      <c r="U559">
        <v>1</v>
      </c>
      <c r="V559" t="s">
        <v>37</v>
      </c>
      <c r="W559" t="s">
        <v>19439</v>
      </c>
      <c r="X559" t="s">
        <v>57</v>
      </c>
      <c r="Y559">
        <v>49</v>
      </c>
      <c r="Z559">
        <v>95</v>
      </c>
      <c r="AA559">
        <v>1</v>
      </c>
      <c r="AB559" t="s">
        <v>58</v>
      </c>
      <c r="AC559">
        <v>1</v>
      </c>
      <c r="AD559" t="s">
        <v>59</v>
      </c>
    </row>
    <row r="560" spans="1:30" x14ac:dyDescent="0.3">
      <c r="A560" t="s">
        <v>960</v>
      </c>
      <c r="B560" t="s">
        <v>118</v>
      </c>
      <c r="C560">
        <v>224655</v>
      </c>
      <c r="D560">
        <v>1747.2</v>
      </c>
      <c r="E560" s="1">
        <v>42237</v>
      </c>
      <c r="F560" s="1">
        <v>42647</v>
      </c>
      <c r="G560" t="s">
        <v>40</v>
      </c>
      <c r="H560" t="s">
        <v>80</v>
      </c>
      <c r="I560" t="s">
        <v>956</v>
      </c>
      <c r="J560">
        <v>410</v>
      </c>
      <c r="K560" t="s">
        <v>100</v>
      </c>
      <c r="L560">
        <v>1</v>
      </c>
      <c r="M560" t="s">
        <v>957</v>
      </c>
      <c r="N560" t="s">
        <v>60</v>
      </c>
      <c r="O560">
        <v>74</v>
      </c>
      <c r="P560" t="s">
        <v>958</v>
      </c>
      <c r="Q560" t="s">
        <v>87</v>
      </c>
      <c r="R560" t="s">
        <v>959</v>
      </c>
      <c r="S560" t="s">
        <v>36</v>
      </c>
      <c r="T560">
        <v>0</v>
      </c>
      <c r="U560">
        <v>1</v>
      </c>
      <c r="V560" t="s">
        <v>37</v>
      </c>
      <c r="W560" t="s">
        <v>961</v>
      </c>
      <c r="X560" t="s">
        <v>57</v>
      </c>
      <c r="Y560">
        <v>3</v>
      </c>
      <c r="Z560">
        <v>14</v>
      </c>
      <c r="AA560">
        <v>0</v>
      </c>
      <c r="AB560" t="s">
        <v>73</v>
      </c>
      <c r="AC560">
        <v>0</v>
      </c>
      <c r="AD560" t="s">
        <v>59</v>
      </c>
    </row>
    <row r="561" spans="1:30" x14ac:dyDescent="0.3">
      <c r="A561" t="s">
        <v>6818</v>
      </c>
      <c r="B561" t="s">
        <v>54</v>
      </c>
      <c r="C561">
        <v>144047</v>
      </c>
      <c r="D561">
        <v>1863.65</v>
      </c>
      <c r="E561" s="1">
        <v>44024</v>
      </c>
      <c r="F561" s="1">
        <v>45866</v>
      </c>
      <c r="G561" t="s">
        <v>40</v>
      </c>
      <c r="H561" t="s">
        <v>55</v>
      </c>
      <c r="I561" t="s">
        <v>6812</v>
      </c>
      <c r="J561">
        <v>1842</v>
      </c>
      <c r="K561" t="s">
        <v>42</v>
      </c>
      <c r="L561">
        <v>0</v>
      </c>
      <c r="M561" t="s">
        <v>6813</v>
      </c>
      <c r="N561" t="s">
        <v>49</v>
      </c>
      <c r="O561">
        <v>47</v>
      </c>
      <c r="P561" t="s">
        <v>6814</v>
      </c>
      <c r="Q561" t="s">
        <v>62</v>
      </c>
      <c r="R561" t="s">
        <v>6815</v>
      </c>
      <c r="S561" t="s">
        <v>97</v>
      </c>
      <c r="T561">
        <v>0</v>
      </c>
      <c r="U561">
        <v>0</v>
      </c>
      <c r="V561" t="s">
        <v>90</v>
      </c>
      <c r="W561" t="s">
        <v>6819</v>
      </c>
      <c r="X561" t="s">
        <v>57</v>
      </c>
      <c r="Y561">
        <v>12</v>
      </c>
      <c r="Z561">
        <v>13</v>
      </c>
      <c r="AA561">
        <v>0</v>
      </c>
      <c r="AB561" t="s">
        <v>73</v>
      </c>
      <c r="AC561">
        <v>0</v>
      </c>
      <c r="AD561" t="s">
        <v>59</v>
      </c>
    </row>
    <row r="562" spans="1:30" x14ac:dyDescent="0.3">
      <c r="A562" t="s">
        <v>18201</v>
      </c>
      <c r="B562" t="s">
        <v>54</v>
      </c>
      <c r="C562">
        <v>13801</v>
      </c>
      <c r="D562">
        <v>1903.51</v>
      </c>
      <c r="E562" s="1">
        <v>43152</v>
      </c>
      <c r="F562" s="1">
        <v>46544</v>
      </c>
      <c r="G562" t="s">
        <v>99</v>
      </c>
      <c r="H562" t="s">
        <v>80</v>
      </c>
      <c r="I562" t="s">
        <v>18198</v>
      </c>
      <c r="J562">
        <v>3392</v>
      </c>
      <c r="K562" t="s">
        <v>42</v>
      </c>
      <c r="L562">
        <v>1</v>
      </c>
      <c r="M562" t="s">
        <v>18199</v>
      </c>
      <c r="N562" t="s">
        <v>49</v>
      </c>
      <c r="O562">
        <v>20</v>
      </c>
      <c r="P562" t="s">
        <v>2308</v>
      </c>
      <c r="Q562" t="s">
        <v>34</v>
      </c>
      <c r="R562" t="s">
        <v>18200</v>
      </c>
      <c r="S562" t="s">
        <v>67</v>
      </c>
      <c r="T562">
        <v>1</v>
      </c>
      <c r="U562">
        <v>0</v>
      </c>
      <c r="V562" t="s">
        <v>68</v>
      </c>
      <c r="W562" t="s">
        <v>18202</v>
      </c>
      <c r="X562" t="s">
        <v>44</v>
      </c>
      <c r="Y562">
        <v>15</v>
      </c>
      <c r="Z562">
        <v>100</v>
      </c>
      <c r="AA562">
        <v>1</v>
      </c>
      <c r="AB562" t="s">
        <v>58</v>
      </c>
      <c r="AC562">
        <v>1</v>
      </c>
      <c r="AD562" t="s">
        <v>46</v>
      </c>
    </row>
    <row r="563" spans="1:30" x14ac:dyDescent="0.3">
      <c r="A563" t="s">
        <v>12248</v>
      </c>
      <c r="B563" t="s">
        <v>118</v>
      </c>
      <c r="C563">
        <v>249615</v>
      </c>
      <c r="D563">
        <v>1896.6</v>
      </c>
      <c r="E563" s="1">
        <v>45164</v>
      </c>
      <c r="F563" s="1">
        <v>45731</v>
      </c>
      <c r="G563" t="s">
        <v>40</v>
      </c>
      <c r="H563" t="s">
        <v>80</v>
      </c>
      <c r="I563" t="s">
        <v>12245</v>
      </c>
      <c r="J563">
        <v>567</v>
      </c>
      <c r="K563" t="s">
        <v>100</v>
      </c>
      <c r="L563">
        <v>1</v>
      </c>
      <c r="M563" t="s">
        <v>12246</v>
      </c>
      <c r="N563" t="s">
        <v>60</v>
      </c>
      <c r="O563">
        <v>73</v>
      </c>
      <c r="P563" t="s">
        <v>6484</v>
      </c>
      <c r="Q563" t="s">
        <v>51</v>
      </c>
      <c r="R563" t="s">
        <v>12247</v>
      </c>
      <c r="S563" t="s">
        <v>36</v>
      </c>
      <c r="T563">
        <v>0</v>
      </c>
      <c r="U563">
        <v>1</v>
      </c>
      <c r="V563" t="s">
        <v>37</v>
      </c>
      <c r="W563" t="s">
        <v>12249</v>
      </c>
      <c r="X563" t="s">
        <v>57</v>
      </c>
      <c r="Y563">
        <v>13</v>
      </c>
      <c r="Z563">
        <v>35</v>
      </c>
      <c r="AA563">
        <v>0</v>
      </c>
      <c r="AB563" t="s">
        <v>45</v>
      </c>
      <c r="AC563">
        <v>0</v>
      </c>
      <c r="AD563" t="s">
        <v>59</v>
      </c>
    </row>
    <row r="564" spans="1:30" x14ac:dyDescent="0.3">
      <c r="A564" t="s">
        <v>6799</v>
      </c>
      <c r="B564" t="s">
        <v>118</v>
      </c>
      <c r="C564">
        <v>479508</v>
      </c>
      <c r="D564">
        <v>836.65</v>
      </c>
      <c r="E564" s="1">
        <v>43827</v>
      </c>
      <c r="F564" s="1">
        <v>45773</v>
      </c>
      <c r="G564" t="s">
        <v>103</v>
      </c>
      <c r="H564" t="s">
        <v>41</v>
      </c>
      <c r="I564" t="s">
        <v>6796</v>
      </c>
      <c r="J564">
        <v>1946</v>
      </c>
      <c r="K564" t="s">
        <v>42</v>
      </c>
      <c r="L564">
        <v>0</v>
      </c>
      <c r="M564" t="s">
        <v>6797</v>
      </c>
      <c r="N564" t="s">
        <v>32</v>
      </c>
      <c r="O564">
        <v>26</v>
      </c>
      <c r="P564" t="s">
        <v>1730</v>
      </c>
      <c r="Q564" t="s">
        <v>87</v>
      </c>
      <c r="R564" t="s">
        <v>6798</v>
      </c>
      <c r="S564" t="s">
        <v>109</v>
      </c>
      <c r="T564">
        <v>0</v>
      </c>
      <c r="U564">
        <v>0</v>
      </c>
      <c r="V564" t="s">
        <v>68</v>
      </c>
      <c r="W564" t="s">
        <v>6800</v>
      </c>
      <c r="X564" t="s">
        <v>57</v>
      </c>
      <c r="Y564">
        <v>37</v>
      </c>
      <c r="Z564">
        <v>38</v>
      </c>
      <c r="AA564">
        <v>0</v>
      </c>
      <c r="AB564" t="s">
        <v>45</v>
      </c>
      <c r="AC564">
        <v>0</v>
      </c>
      <c r="AD564" t="s">
        <v>59</v>
      </c>
    </row>
    <row r="565" spans="1:30" x14ac:dyDescent="0.3">
      <c r="A565" t="s">
        <v>11552</v>
      </c>
      <c r="B565" t="s">
        <v>39</v>
      </c>
      <c r="C565">
        <v>14739</v>
      </c>
      <c r="D565">
        <v>1307.28</v>
      </c>
      <c r="E565" s="1">
        <v>42763</v>
      </c>
      <c r="F565" s="1">
        <v>44952</v>
      </c>
      <c r="G565" t="s">
        <v>103</v>
      </c>
      <c r="H565" t="s">
        <v>41</v>
      </c>
      <c r="I565" t="s">
        <v>11549</v>
      </c>
      <c r="J565">
        <v>2189</v>
      </c>
      <c r="K565" t="s">
        <v>42</v>
      </c>
      <c r="L565">
        <v>0</v>
      </c>
      <c r="M565" t="s">
        <v>11550</v>
      </c>
      <c r="N565" t="s">
        <v>49</v>
      </c>
      <c r="O565">
        <v>69</v>
      </c>
      <c r="P565" t="s">
        <v>444</v>
      </c>
      <c r="Q565" t="s">
        <v>62</v>
      </c>
      <c r="R565" t="s">
        <v>11551</v>
      </c>
      <c r="S565" t="s">
        <v>36</v>
      </c>
      <c r="T565">
        <v>0</v>
      </c>
      <c r="U565">
        <v>1</v>
      </c>
      <c r="V565" t="s">
        <v>37</v>
      </c>
      <c r="W565" t="s">
        <v>11553</v>
      </c>
      <c r="X565" t="s">
        <v>72</v>
      </c>
      <c r="Y565">
        <v>45</v>
      </c>
      <c r="Z565">
        <v>86</v>
      </c>
      <c r="AA565">
        <v>1</v>
      </c>
      <c r="AB565" t="s">
        <v>58</v>
      </c>
      <c r="AC565">
        <v>1</v>
      </c>
      <c r="AD565" t="s">
        <v>74</v>
      </c>
    </row>
    <row r="566" spans="1:30" x14ac:dyDescent="0.3">
      <c r="A566" t="s">
        <v>19037</v>
      </c>
      <c r="B566" t="s">
        <v>118</v>
      </c>
      <c r="C566">
        <v>317969</v>
      </c>
      <c r="D566">
        <v>1053.68</v>
      </c>
      <c r="E566" s="1">
        <v>45127</v>
      </c>
      <c r="F566" s="1">
        <v>45530</v>
      </c>
      <c r="G566" t="s">
        <v>99</v>
      </c>
      <c r="H566" t="s">
        <v>41</v>
      </c>
      <c r="I566" t="s">
        <v>19035</v>
      </c>
      <c r="J566">
        <v>403</v>
      </c>
      <c r="K566" t="s">
        <v>100</v>
      </c>
      <c r="L566">
        <v>0</v>
      </c>
      <c r="M566" t="s">
        <v>9241</v>
      </c>
      <c r="N566" t="s">
        <v>60</v>
      </c>
      <c r="O566">
        <v>36</v>
      </c>
      <c r="P566" t="s">
        <v>2619</v>
      </c>
      <c r="Q566" t="s">
        <v>87</v>
      </c>
      <c r="R566" t="s">
        <v>19036</v>
      </c>
      <c r="S566" t="s">
        <v>89</v>
      </c>
      <c r="T566">
        <v>0</v>
      </c>
      <c r="U566">
        <v>0</v>
      </c>
      <c r="V566" t="s">
        <v>90</v>
      </c>
      <c r="W566" t="s">
        <v>19038</v>
      </c>
      <c r="X566" t="s">
        <v>57</v>
      </c>
      <c r="Y566">
        <v>23</v>
      </c>
      <c r="Z566">
        <v>70</v>
      </c>
      <c r="AA566">
        <v>1</v>
      </c>
      <c r="AB566" t="s">
        <v>58</v>
      </c>
      <c r="AC566">
        <v>1</v>
      </c>
      <c r="AD566" t="s">
        <v>59</v>
      </c>
    </row>
    <row r="567" spans="1:30" x14ac:dyDescent="0.3">
      <c r="A567" t="s">
        <v>18369</v>
      </c>
      <c r="B567" t="s">
        <v>118</v>
      </c>
      <c r="C567">
        <v>489496</v>
      </c>
      <c r="D567">
        <v>1888.35</v>
      </c>
      <c r="E567" s="1">
        <v>42902</v>
      </c>
      <c r="F567" s="1">
        <v>44771</v>
      </c>
      <c r="G567" t="s">
        <v>40</v>
      </c>
      <c r="H567" t="s">
        <v>41</v>
      </c>
      <c r="I567" t="s">
        <v>18366</v>
      </c>
      <c r="J567">
        <v>1869</v>
      </c>
      <c r="K567" t="s">
        <v>42</v>
      </c>
      <c r="L567">
        <v>0</v>
      </c>
      <c r="M567" t="s">
        <v>18367</v>
      </c>
      <c r="N567" t="s">
        <v>60</v>
      </c>
      <c r="O567">
        <v>43</v>
      </c>
      <c r="P567" t="s">
        <v>3029</v>
      </c>
      <c r="Q567" t="s">
        <v>51</v>
      </c>
      <c r="R567" t="s">
        <v>18368</v>
      </c>
      <c r="S567" t="s">
        <v>89</v>
      </c>
      <c r="T567">
        <v>0</v>
      </c>
      <c r="U567">
        <v>0</v>
      </c>
      <c r="V567" t="s">
        <v>90</v>
      </c>
      <c r="W567" t="s">
        <v>18370</v>
      </c>
      <c r="X567" t="s">
        <v>57</v>
      </c>
      <c r="Y567">
        <v>18</v>
      </c>
      <c r="Z567">
        <v>17</v>
      </c>
      <c r="AA567">
        <v>0</v>
      </c>
      <c r="AB567" t="s">
        <v>73</v>
      </c>
      <c r="AC567">
        <v>0</v>
      </c>
      <c r="AD567" t="s">
        <v>59</v>
      </c>
    </row>
    <row r="568" spans="1:30" x14ac:dyDescent="0.3">
      <c r="A568" t="s">
        <v>16581</v>
      </c>
      <c r="B568" t="s">
        <v>70</v>
      </c>
      <c r="C568">
        <v>317844</v>
      </c>
      <c r="D568">
        <v>549.44000000000005</v>
      </c>
      <c r="E568" s="1">
        <v>43673</v>
      </c>
      <c r="F568" s="1">
        <v>45937</v>
      </c>
      <c r="G568" t="s">
        <v>103</v>
      </c>
      <c r="H568" t="s">
        <v>80</v>
      </c>
      <c r="I568" t="s">
        <v>16578</v>
      </c>
      <c r="J568">
        <v>2264</v>
      </c>
      <c r="K568" t="s">
        <v>42</v>
      </c>
      <c r="L568">
        <v>1</v>
      </c>
      <c r="M568" t="s">
        <v>16579</v>
      </c>
      <c r="N568" t="s">
        <v>60</v>
      </c>
      <c r="O568">
        <v>66</v>
      </c>
      <c r="P568" t="s">
        <v>1004</v>
      </c>
      <c r="Q568" t="s">
        <v>62</v>
      </c>
      <c r="R568" t="s">
        <v>16580</v>
      </c>
      <c r="S568" t="s">
        <v>36</v>
      </c>
      <c r="T568">
        <v>0</v>
      </c>
      <c r="U568">
        <v>1</v>
      </c>
      <c r="V568" t="s">
        <v>37</v>
      </c>
      <c r="W568" t="s">
        <v>16582</v>
      </c>
      <c r="X568" t="s">
        <v>57</v>
      </c>
      <c r="Y568">
        <v>39</v>
      </c>
      <c r="Z568">
        <v>65</v>
      </c>
      <c r="AA568">
        <v>0</v>
      </c>
      <c r="AB568" t="s">
        <v>58</v>
      </c>
      <c r="AC568">
        <v>0</v>
      </c>
      <c r="AD568" t="s">
        <v>59</v>
      </c>
    </row>
    <row r="569" spans="1:30" x14ac:dyDescent="0.3">
      <c r="A569" t="s">
        <v>14936</v>
      </c>
      <c r="B569" t="s">
        <v>70</v>
      </c>
      <c r="C569">
        <v>103644</v>
      </c>
      <c r="D569">
        <v>1816.89</v>
      </c>
      <c r="E569" s="1">
        <v>45186</v>
      </c>
      <c r="F569" s="1">
        <v>46695</v>
      </c>
      <c r="G569" t="s">
        <v>99</v>
      </c>
      <c r="H569" t="s">
        <v>80</v>
      </c>
      <c r="I569" t="s">
        <v>14933</v>
      </c>
      <c r="J569">
        <v>1509</v>
      </c>
      <c r="K569" t="s">
        <v>42</v>
      </c>
      <c r="L569">
        <v>1</v>
      </c>
      <c r="M569" t="s">
        <v>14934</v>
      </c>
      <c r="N569" t="s">
        <v>60</v>
      </c>
      <c r="O569">
        <v>50</v>
      </c>
      <c r="P569" t="s">
        <v>1081</v>
      </c>
      <c r="Q569" t="s">
        <v>51</v>
      </c>
      <c r="R569" t="s">
        <v>14935</v>
      </c>
      <c r="S569" t="s">
        <v>97</v>
      </c>
      <c r="T569">
        <v>0</v>
      </c>
      <c r="U569">
        <v>0</v>
      </c>
      <c r="V569" t="s">
        <v>90</v>
      </c>
      <c r="W569" t="s">
        <v>14937</v>
      </c>
      <c r="X569" t="s">
        <v>57</v>
      </c>
      <c r="Y569">
        <v>33</v>
      </c>
      <c r="Z569">
        <v>76</v>
      </c>
      <c r="AA569">
        <v>1</v>
      </c>
      <c r="AB569" t="s">
        <v>58</v>
      </c>
      <c r="AC569">
        <v>1</v>
      </c>
      <c r="AD569" t="s">
        <v>59</v>
      </c>
    </row>
    <row r="570" spans="1:30" x14ac:dyDescent="0.3">
      <c r="A570" t="s">
        <v>4424</v>
      </c>
      <c r="B570" t="s">
        <v>39</v>
      </c>
      <c r="C570">
        <v>220257</v>
      </c>
      <c r="D570">
        <v>1763.07</v>
      </c>
      <c r="E570" s="1">
        <v>42541</v>
      </c>
      <c r="F570" s="1">
        <v>43209</v>
      </c>
      <c r="G570" t="s">
        <v>103</v>
      </c>
      <c r="H570" t="s">
        <v>55</v>
      </c>
      <c r="I570" t="s">
        <v>4421</v>
      </c>
      <c r="J570">
        <v>668</v>
      </c>
      <c r="K570" t="s">
        <v>100</v>
      </c>
      <c r="L570">
        <v>0</v>
      </c>
      <c r="M570" t="s">
        <v>4422</v>
      </c>
      <c r="N570" t="s">
        <v>49</v>
      </c>
      <c r="O570">
        <v>40</v>
      </c>
      <c r="P570" t="s">
        <v>1947</v>
      </c>
      <c r="Q570" t="s">
        <v>62</v>
      </c>
      <c r="R570" t="s">
        <v>4423</v>
      </c>
      <c r="S570" t="s">
        <v>89</v>
      </c>
      <c r="T570">
        <v>0</v>
      </c>
      <c r="U570">
        <v>0</v>
      </c>
      <c r="V570" t="s">
        <v>90</v>
      </c>
      <c r="W570" t="s">
        <v>4425</v>
      </c>
      <c r="X570" t="s">
        <v>44</v>
      </c>
      <c r="Y570">
        <v>9</v>
      </c>
      <c r="Z570">
        <v>42</v>
      </c>
      <c r="AA570">
        <v>0</v>
      </c>
      <c r="AB570" t="s">
        <v>45</v>
      </c>
      <c r="AC570">
        <v>0</v>
      </c>
      <c r="AD570" t="s">
        <v>46</v>
      </c>
    </row>
    <row r="571" spans="1:30" x14ac:dyDescent="0.3">
      <c r="A571" t="s">
        <v>11299</v>
      </c>
      <c r="B571" t="s">
        <v>39</v>
      </c>
      <c r="C571">
        <v>459527</v>
      </c>
      <c r="D571">
        <v>1514.73</v>
      </c>
      <c r="E571" s="1">
        <v>44700</v>
      </c>
      <c r="F571" s="1">
        <v>48146</v>
      </c>
      <c r="G571" t="s">
        <v>103</v>
      </c>
      <c r="H571" t="s">
        <v>41</v>
      </c>
      <c r="I571" t="s">
        <v>11296</v>
      </c>
      <c r="J571">
        <v>3446</v>
      </c>
      <c r="K571" t="s">
        <v>42</v>
      </c>
      <c r="L571">
        <v>0</v>
      </c>
      <c r="M571" t="s">
        <v>11297</v>
      </c>
      <c r="N571" t="s">
        <v>49</v>
      </c>
      <c r="O571">
        <v>34</v>
      </c>
      <c r="P571" t="s">
        <v>407</v>
      </c>
      <c r="Q571" t="s">
        <v>51</v>
      </c>
      <c r="R571" t="s">
        <v>11298</v>
      </c>
      <c r="S571" t="s">
        <v>109</v>
      </c>
      <c r="T571">
        <v>0</v>
      </c>
      <c r="U571">
        <v>0</v>
      </c>
      <c r="V571" t="s">
        <v>90</v>
      </c>
      <c r="W571" t="s">
        <v>11300</v>
      </c>
      <c r="X571" t="s">
        <v>57</v>
      </c>
      <c r="Y571">
        <v>4</v>
      </c>
      <c r="Z571">
        <v>19</v>
      </c>
      <c r="AA571">
        <v>0</v>
      </c>
      <c r="AB571" t="s">
        <v>73</v>
      </c>
      <c r="AC571">
        <v>0</v>
      </c>
      <c r="AD571" t="s">
        <v>59</v>
      </c>
    </row>
    <row r="572" spans="1:30" x14ac:dyDescent="0.3">
      <c r="A572" t="s">
        <v>16782</v>
      </c>
      <c r="B572" t="s">
        <v>54</v>
      </c>
      <c r="C572">
        <v>280979</v>
      </c>
      <c r="D572">
        <v>352.99</v>
      </c>
      <c r="E572" s="1">
        <v>43949</v>
      </c>
      <c r="F572" s="1">
        <v>45276</v>
      </c>
      <c r="G572" t="s">
        <v>99</v>
      </c>
      <c r="H572" t="s">
        <v>41</v>
      </c>
      <c r="I572" t="s">
        <v>16779</v>
      </c>
      <c r="J572">
        <v>1327</v>
      </c>
      <c r="K572" t="s">
        <v>42</v>
      </c>
      <c r="L572">
        <v>0</v>
      </c>
      <c r="M572" t="s">
        <v>16780</v>
      </c>
      <c r="N572" t="s">
        <v>32</v>
      </c>
      <c r="O572">
        <v>51</v>
      </c>
      <c r="P572" t="s">
        <v>1489</v>
      </c>
      <c r="Q572" t="s">
        <v>62</v>
      </c>
      <c r="R572" t="s">
        <v>16781</v>
      </c>
      <c r="S572" t="s">
        <v>97</v>
      </c>
      <c r="T572">
        <v>0</v>
      </c>
      <c r="U572">
        <v>0</v>
      </c>
      <c r="V572" t="s">
        <v>37</v>
      </c>
      <c r="W572" t="s">
        <v>16783</v>
      </c>
      <c r="X572" t="s">
        <v>57</v>
      </c>
      <c r="Y572">
        <v>31</v>
      </c>
      <c r="Z572">
        <v>80</v>
      </c>
      <c r="AA572">
        <v>1</v>
      </c>
      <c r="AB572" t="s">
        <v>58</v>
      </c>
      <c r="AC572">
        <v>1</v>
      </c>
      <c r="AD572" t="s">
        <v>59</v>
      </c>
    </row>
    <row r="573" spans="1:30" x14ac:dyDescent="0.3">
      <c r="A573" t="s">
        <v>19706</v>
      </c>
      <c r="B573" t="s">
        <v>54</v>
      </c>
      <c r="C573">
        <v>456183</v>
      </c>
      <c r="D573">
        <v>1119.01</v>
      </c>
      <c r="E573" s="1">
        <v>43785</v>
      </c>
      <c r="F573" s="1">
        <v>44558</v>
      </c>
      <c r="G573" t="s">
        <v>103</v>
      </c>
      <c r="H573" t="s">
        <v>41</v>
      </c>
      <c r="I573" t="s">
        <v>19703</v>
      </c>
      <c r="J573">
        <v>773</v>
      </c>
      <c r="K573" t="s">
        <v>100</v>
      </c>
      <c r="L573">
        <v>0</v>
      </c>
      <c r="M573" t="s">
        <v>19704</v>
      </c>
      <c r="N573" t="s">
        <v>60</v>
      </c>
      <c r="O573">
        <v>40</v>
      </c>
      <c r="P573" t="s">
        <v>3650</v>
      </c>
      <c r="Q573" t="s">
        <v>87</v>
      </c>
      <c r="R573" t="s">
        <v>19705</v>
      </c>
      <c r="S573" t="s">
        <v>89</v>
      </c>
      <c r="T573">
        <v>0</v>
      </c>
      <c r="U573">
        <v>0</v>
      </c>
      <c r="V573" t="s">
        <v>90</v>
      </c>
      <c r="W573" t="s">
        <v>19707</v>
      </c>
      <c r="X573" t="s">
        <v>44</v>
      </c>
      <c r="Y573">
        <v>11</v>
      </c>
      <c r="Z573">
        <v>74</v>
      </c>
      <c r="AA573">
        <v>1</v>
      </c>
      <c r="AB573" t="s">
        <v>58</v>
      </c>
      <c r="AC573">
        <v>1</v>
      </c>
      <c r="AD573" t="s">
        <v>46</v>
      </c>
    </row>
    <row r="574" spans="1:30" x14ac:dyDescent="0.3">
      <c r="A574" t="s">
        <v>19458</v>
      </c>
      <c r="B574" t="s">
        <v>70</v>
      </c>
      <c r="C574">
        <v>409235</v>
      </c>
      <c r="D574">
        <v>860.95</v>
      </c>
      <c r="E574" s="1">
        <v>42124</v>
      </c>
      <c r="F574" s="1">
        <v>45399</v>
      </c>
      <c r="G574" t="s">
        <v>99</v>
      </c>
      <c r="H574" t="s">
        <v>55</v>
      </c>
      <c r="I574" t="s">
        <v>19455</v>
      </c>
      <c r="J574">
        <v>3275</v>
      </c>
      <c r="K574" t="s">
        <v>42</v>
      </c>
      <c r="L574">
        <v>0</v>
      </c>
      <c r="M574" t="s">
        <v>19456</v>
      </c>
      <c r="N574" t="s">
        <v>32</v>
      </c>
      <c r="O574">
        <v>18</v>
      </c>
      <c r="P574" t="s">
        <v>264</v>
      </c>
      <c r="Q574" t="s">
        <v>34</v>
      </c>
      <c r="R574" t="s">
        <v>19457</v>
      </c>
      <c r="S574" t="s">
        <v>67</v>
      </c>
      <c r="T574">
        <v>1</v>
      </c>
      <c r="U574">
        <v>0</v>
      </c>
      <c r="V574" t="s">
        <v>68</v>
      </c>
      <c r="W574" t="s">
        <v>19459</v>
      </c>
      <c r="X574" t="s">
        <v>57</v>
      </c>
      <c r="Y574">
        <v>42</v>
      </c>
      <c r="Z574">
        <v>73</v>
      </c>
      <c r="AA574">
        <v>1</v>
      </c>
      <c r="AB574" t="s">
        <v>58</v>
      </c>
      <c r="AC574">
        <v>1</v>
      </c>
      <c r="AD574" t="s">
        <v>59</v>
      </c>
    </row>
    <row r="575" spans="1:30" x14ac:dyDescent="0.3">
      <c r="A575" t="s">
        <v>14639</v>
      </c>
      <c r="B575" t="s">
        <v>54</v>
      </c>
      <c r="C575">
        <v>308150</v>
      </c>
      <c r="D575">
        <v>1862.78</v>
      </c>
      <c r="E575" s="1">
        <v>42450</v>
      </c>
      <c r="F575" s="1">
        <v>45591</v>
      </c>
      <c r="G575" t="s">
        <v>99</v>
      </c>
      <c r="H575" t="s">
        <v>41</v>
      </c>
      <c r="I575" t="s">
        <v>14636</v>
      </c>
      <c r="J575">
        <v>3141</v>
      </c>
      <c r="K575" t="s">
        <v>42</v>
      </c>
      <c r="L575">
        <v>0</v>
      </c>
      <c r="M575" t="s">
        <v>14637</v>
      </c>
      <c r="N575" t="s">
        <v>49</v>
      </c>
      <c r="O575">
        <v>63</v>
      </c>
      <c r="P575" t="s">
        <v>77</v>
      </c>
      <c r="Q575" t="s">
        <v>62</v>
      </c>
      <c r="R575" t="s">
        <v>14638</v>
      </c>
      <c r="S575" t="s">
        <v>36</v>
      </c>
      <c r="T575">
        <v>0</v>
      </c>
      <c r="U575">
        <v>1</v>
      </c>
      <c r="V575" t="s">
        <v>37</v>
      </c>
      <c r="W575" t="s">
        <v>14640</v>
      </c>
      <c r="X575" t="s">
        <v>44</v>
      </c>
      <c r="Y575">
        <v>36</v>
      </c>
      <c r="Z575">
        <v>96</v>
      </c>
      <c r="AA575">
        <v>1</v>
      </c>
      <c r="AB575" t="s">
        <v>58</v>
      </c>
      <c r="AC575">
        <v>1</v>
      </c>
      <c r="AD575" t="s">
        <v>46</v>
      </c>
    </row>
    <row r="576" spans="1:30" x14ac:dyDescent="0.3">
      <c r="A576" t="s">
        <v>15161</v>
      </c>
      <c r="B576" t="s">
        <v>70</v>
      </c>
      <c r="C576">
        <v>269646</v>
      </c>
      <c r="D576">
        <v>1735.44</v>
      </c>
      <c r="E576" s="1">
        <v>42299</v>
      </c>
      <c r="F576" s="1">
        <v>44210</v>
      </c>
      <c r="G576" t="s">
        <v>40</v>
      </c>
      <c r="H576" t="s">
        <v>80</v>
      </c>
      <c r="I576" t="s">
        <v>15158</v>
      </c>
      <c r="J576">
        <v>1911</v>
      </c>
      <c r="K576" t="s">
        <v>42</v>
      </c>
      <c r="L576">
        <v>1</v>
      </c>
      <c r="M576" t="s">
        <v>15159</v>
      </c>
      <c r="N576" t="s">
        <v>32</v>
      </c>
      <c r="O576">
        <v>66</v>
      </c>
      <c r="P576" t="s">
        <v>1944</v>
      </c>
      <c r="Q576" t="s">
        <v>87</v>
      </c>
      <c r="R576" t="s">
        <v>15160</v>
      </c>
      <c r="S576" t="s">
        <v>36</v>
      </c>
      <c r="T576">
        <v>0</v>
      </c>
      <c r="U576">
        <v>1</v>
      </c>
      <c r="V576" t="s">
        <v>37</v>
      </c>
      <c r="W576" t="s">
        <v>15162</v>
      </c>
      <c r="X576" t="s">
        <v>72</v>
      </c>
      <c r="Y576">
        <v>50</v>
      </c>
      <c r="Z576">
        <v>21</v>
      </c>
      <c r="AA576">
        <v>0</v>
      </c>
      <c r="AB576" t="s">
        <v>73</v>
      </c>
      <c r="AC576">
        <v>0</v>
      </c>
      <c r="AD576" t="s">
        <v>74</v>
      </c>
    </row>
    <row r="577" spans="1:30" x14ac:dyDescent="0.3">
      <c r="A577" t="s">
        <v>8676</v>
      </c>
      <c r="B577" t="s">
        <v>39</v>
      </c>
      <c r="C577">
        <v>215050</v>
      </c>
      <c r="D577">
        <v>1067.31</v>
      </c>
      <c r="E577" s="1">
        <v>45406</v>
      </c>
      <c r="F577" s="1">
        <v>46758</v>
      </c>
      <c r="G577" t="s">
        <v>99</v>
      </c>
      <c r="H577" t="s">
        <v>41</v>
      </c>
      <c r="I577" t="s">
        <v>8673</v>
      </c>
      <c r="J577">
        <v>1352</v>
      </c>
      <c r="K577" t="s">
        <v>42</v>
      </c>
      <c r="L577">
        <v>0</v>
      </c>
      <c r="M577" t="s">
        <v>8674</v>
      </c>
      <c r="N577" t="s">
        <v>49</v>
      </c>
      <c r="O577">
        <v>22</v>
      </c>
      <c r="P577" t="s">
        <v>5122</v>
      </c>
      <c r="Q577" t="s">
        <v>34</v>
      </c>
      <c r="R577" t="s">
        <v>8675</v>
      </c>
      <c r="S577" t="s">
        <v>67</v>
      </c>
      <c r="T577">
        <v>1</v>
      </c>
      <c r="U577">
        <v>0</v>
      </c>
      <c r="V577" t="s">
        <v>68</v>
      </c>
      <c r="W577" t="s">
        <v>8677</v>
      </c>
      <c r="X577" t="s">
        <v>57</v>
      </c>
      <c r="Y577">
        <v>35</v>
      </c>
      <c r="Z577">
        <v>59</v>
      </c>
      <c r="AA577">
        <v>0</v>
      </c>
      <c r="AB577" t="s">
        <v>45</v>
      </c>
      <c r="AC577">
        <v>0</v>
      </c>
      <c r="AD577" t="s">
        <v>59</v>
      </c>
    </row>
    <row r="578" spans="1:30" x14ac:dyDescent="0.3">
      <c r="A578" t="s">
        <v>1220</v>
      </c>
      <c r="B578" t="s">
        <v>39</v>
      </c>
      <c r="C578">
        <v>234301</v>
      </c>
      <c r="D578">
        <v>1197.33</v>
      </c>
      <c r="E578" s="1">
        <v>43000</v>
      </c>
      <c r="F578" s="1">
        <v>43677</v>
      </c>
      <c r="G578" t="s">
        <v>40</v>
      </c>
      <c r="H578" t="s">
        <v>41</v>
      </c>
      <c r="I578" t="s">
        <v>1216</v>
      </c>
      <c r="J578">
        <v>677</v>
      </c>
      <c r="K578" t="s">
        <v>100</v>
      </c>
      <c r="L578">
        <v>0</v>
      </c>
      <c r="M578" t="s">
        <v>1217</v>
      </c>
      <c r="N578" t="s">
        <v>32</v>
      </c>
      <c r="O578">
        <v>64</v>
      </c>
      <c r="P578" t="s">
        <v>1218</v>
      </c>
      <c r="Q578" t="s">
        <v>87</v>
      </c>
      <c r="R578" t="s">
        <v>1219</v>
      </c>
      <c r="S578" t="s">
        <v>36</v>
      </c>
      <c r="T578">
        <v>0</v>
      </c>
      <c r="U578">
        <v>1</v>
      </c>
      <c r="V578" t="s">
        <v>37</v>
      </c>
      <c r="W578" t="s">
        <v>1221</v>
      </c>
      <c r="X578" t="s">
        <v>57</v>
      </c>
      <c r="Y578">
        <v>33</v>
      </c>
      <c r="Z578">
        <v>97</v>
      </c>
      <c r="AA578">
        <v>1</v>
      </c>
      <c r="AB578" t="s">
        <v>58</v>
      </c>
      <c r="AC578">
        <v>1</v>
      </c>
      <c r="AD578" t="s">
        <v>59</v>
      </c>
    </row>
    <row r="579" spans="1:30" x14ac:dyDescent="0.3">
      <c r="A579" t="s">
        <v>10526</v>
      </c>
      <c r="B579" t="s">
        <v>54</v>
      </c>
      <c r="C579">
        <v>409750</v>
      </c>
      <c r="D579">
        <v>1574.53</v>
      </c>
      <c r="E579" s="1">
        <v>44049</v>
      </c>
      <c r="F579" s="1">
        <v>45926</v>
      </c>
      <c r="G579" t="s">
        <v>40</v>
      </c>
      <c r="H579" t="s">
        <v>55</v>
      </c>
      <c r="I579" t="s">
        <v>10523</v>
      </c>
      <c r="J579">
        <v>1877</v>
      </c>
      <c r="K579" t="s">
        <v>42</v>
      </c>
      <c r="L579">
        <v>0</v>
      </c>
      <c r="M579" t="s">
        <v>10524</v>
      </c>
      <c r="N579" t="s">
        <v>32</v>
      </c>
      <c r="O579">
        <v>47</v>
      </c>
      <c r="P579" t="s">
        <v>794</v>
      </c>
      <c r="Q579" t="s">
        <v>34</v>
      </c>
      <c r="R579" t="s">
        <v>10525</v>
      </c>
      <c r="S579" t="s">
        <v>97</v>
      </c>
      <c r="T579">
        <v>1</v>
      </c>
      <c r="U579">
        <v>0</v>
      </c>
      <c r="V579" t="s">
        <v>90</v>
      </c>
      <c r="W579" t="s">
        <v>10527</v>
      </c>
      <c r="X579" t="s">
        <v>57</v>
      </c>
      <c r="Y579">
        <v>26</v>
      </c>
      <c r="Z579">
        <v>8</v>
      </c>
      <c r="AA579">
        <v>0</v>
      </c>
      <c r="AB579" t="s">
        <v>73</v>
      </c>
      <c r="AC579">
        <v>0</v>
      </c>
      <c r="AD579" t="s">
        <v>59</v>
      </c>
    </row>
    <row r="580" spans="1:30" x14ac:dyDescent="0.3">
      <c r="A580" t="s">
        <v>3328</v>
      </c>
      <c r="B580" t="s">
        <v>118</v>
      </c>
      <c r="C580">
        <v>310409</v>
      </c>
      <c r="D580">
        <v>1798.63</v>
      </c>
      <c r="E580" s="1">
        <v>42165</v>
      </c>
      <c r="F580" s="1">
        <v>45545</v>
      </c>
      <c r="G580" t="s">
        <v>40</v>
      </c>
      <c r="H580" t="s">
        <v>80</v>
      </c>
      <c r="I580" t="s">
        <v>3324</v>
      </c>
      <c r="J580">
        <v>3380</v>
      </c>
      <c r="K580" t="s">
        <v>42</v>
      </c>
      <c r="L580">
        <v>1</v>
      </c>
      <c r="M580" t="s">
        <v>3325</v>
      </c>
      <c r="N580" t="s">
        <v>60</v>
      </c>
      <c r="O580">
        <v>70</v>
      </c>
      <c r="P580" t="s">
        <v>3326</v>
      </c>
      <c r="Q580" t="s">
        <v>62</v>
      </c>
      <c r="R580" t="s">
        <v>3327</v>
      </c>
      <c r="S580" t="s">
        <v>36</v>
      </c>
      <c r="T580">
        <v>0</v>
      </c>
      <c r="U580">
        <v>1</v>
      </c>
      <c r="V580" t="s">
        <v>37</v>
      </c>
      <c r="W580" t="s">
        <v>3329</v>
      </c>
      <c r="X580" t="s">
        <v>72</v>
      </c>
      <c r="Y580">
        <v>12</v>
      </c>
      <c r="Z580">
        <v>60</v>
      </c>
      <c r="AA580">
        <v>0</v>
      </c>
      <c r="AB580" t="s">
        <v>45</v>
      </c>
      <c r="AC580">
        <v>0</v>
      </c>
      <c r="AD580" t="s">
        <v>74</v>
      </c>
    </row>
    <row r="581" spans="1:30" x14ac:dyDescent="0.3">
      <c r="A581" t="s">
        <v>5207</v>
      </c>
      <c r="B581" t="s">
        <v>118</v>
      </c>
      <c r="C581">
        <v>443937</v>
      </c>
      <c r="D581">
        <v>210.75</v>
      </c>
      <c r="E581" s="1">
        <v>44499</v>
      </c>
      <c r="F581" s="1">
        <v>46195</v>
      </c>
      <c r="G581" t="s">
        <v>99</v>
      </c>
      <c r="H581" t="s">
        <v>55</v>
      </c>
      <c r="I581" t="s">
        <v>5204</v>
      </c>
      <c r="J581">
        <v>1696</v>
      </c>
      <c r="K581" t="s">
        <v>42</v>
      </c>
      <c r="L581">
        <v>0</v>
      </c>
      <c r="M581" t="s">
        <v>5205</v>
      </c>
      <c r="N581" t="s">
        <v>60</v>
      </c>
      <c r="O581">
        <v>39</v>
      </c>
      <c r="P581" t="s">
        <v>1179</v>
      </c>
      <c r="Q581" t="s">
        <v>87</v>
      </c>
      <c r="R581" t="s">
        <v>5206</v>
      </c>
      <c r="S581" t="s">
        <v>89</v>
      </c>
      <c r="T581">
        <v>0</v>
      </c>
      <c r="U581">
        <v>0</v>
      </c>
      <c r="V581" t="s">
        <v>90</v>
      </c>
      <c r="W581" t="s">
        <v>5208</v>
      </c>
      <c r="X581" t="s">
        <v>44</v>
      </c>
      <c r="Y581">
        <v>3</v>
      </c>
      <c r="Z581">
        <v>37</v>
      </c>
      <c r="AA581">
        <v>0</v>
      </c>
      <c r="AB581" t="s">
        <v>45</v>
      </c>
      <c r="AC581">
        <v>0</v>
      </c>
      <c r="AD581" t="s">
        <v>46</v>
      </c>
    </row>
    <row r="582" spans="1:30" x14ac:dyDescent="0.3">
      <c r="A582" t="s">
        <v>15681</v>
      </c>
      <c r="B582" t="s">
        <v>39</v>
      </c>
      <c r="C582">
        <v>251639</v>
      </c>
      <c r="D582">
        <v>1319.07</v>
      </c>
      <c r="E582" s="1">
        <v>45505</v>
      </c>
      <c r="F582" s="1">
        <v>48085</v>
      </c>
      <c r="G582" t="s">
        <v>40</v>
      </c>
      <c r="H582" t="s">
        <v>80</v>
      </c>
      <c r="I582" t="s">
        <v>15678</v>
      </c>
      <c r="J582">
        <v>2580</v>
      </c>
      <c r="K582" t="s">
        <v>42</v>
      </c>
      <c r="L582">
        <v>1</v>
      </c>
      <c r="M582" t="s">
        <v>15679</v>
      </c>
      <c r="N582" t="s">
        <v>60</v>
      </c>
      <c r="O582">
        <v>35</v>
      </c>
      <c r="P582" t="s">
        <v>958</v>
      </c>
      <c r="Q582" t="s">
        <v>62</v>
      </c>
      <c r="R582" t="s">
        <v>15680</v>
      </c>
      <c r="S582" t="s">
        <v>109</v>
      </c>
      <c r="T582">
        <v>0</v>
      </c>
      <c r="U582">
        <v>0</v>
      </c>
      <c r="V582" t="s">
        <v>90</v>
      </c>
      <c r="W582" t="s">
        <v>15682</v>
      </c>
      <c r="X582" t="s">
        <v>57</v>
      </c>
      <c r="Y582">
        <v>39</v>
      </c>
      <c r="Z582">
        <v>5</v>
      </c>
      <c r="AA582">
        <v>0</v>
      </c>
      <c r="AB582" t="s">
        <v>73</v>
      </c>
      <c r="AC582">
        <v>0</v>
      </c>
      <c r="AD582" t="s">
        <v>59</v>
      </c>
    </row>
    <row r="583" spans="1:30" x14ac:dyDescent="0.3">
      <c r="A583" t="s">
        <v>6855</v>
      </c>
      <c r="B583" t="s">
        <v>39</v>
      </c>
      <c r="C583">
        <v>83388</v>
      </c>
      <c r="D583">
        <v>1969.01</v>
      </c>
      <c r="E583" s="1">
        <v>44570</v>
      </c>
      <c r="F583" s="1">
        <v>47856</v>
      </c>
      <c r="G583" t="s">
        <v>103</v>
      </c>
      <c r="H583" t="s">
        <v>41</v>
      </c>
      <c r="I583" t="s">
        <v>6852</v>
      </c>
      <c r="J583">
        <v>3286</v>
      </c>
      <c r="K583" t="s">
        <v>42</v>
      </c>
      <c r="L583">
        <v>0</v>
      </c>
      <c r="M583" t="s">
        <v>6853</v>
      </c>
      <c r="N583" t="s">
        <v>60</v>
      </c>
      <c r="O583">
        <v>35</v>
      </c>
      <c r="P583" t="s">
        <v>5368</v>
      </c>
      <c r="Q583" t="s">
        <v>87</v>
      </c>
      <c r="R583" t="s">
        <v>6854</v>
      </c>
      <c r="S583" t="s">
        <v>109</v>
      </c>
      <c r="T583">
        <v>0</v>
      </c>
      <c r="U583">
        <v>0</v>
      </c>
      <c r="V583" t="s">
        <v>90</v>
      </c>
      <c r="W583" t="s">
        <v>6856</v>
      </c>
      <c r="X583" t="s">
        <v>44</v>
      </c>
      <c r="Y583">
        <v>31</v>
      </c>
      <c r="Z583">
        <v>7</v>
      </c>
      <c r="AA583">
        <v>0</v>
      </c>
      <c r="AB583" t="s">
        <v>73</v>
      </c>
      <c r="AC583">
        <v>0</v>
      </c>
      <c r="AD583" t="s">
        <v>46</v>
      </c>
    </row>
    <row r="584" spans="1:30" x14ac:dyDescent="0.3">
      <c r="A584" t="s">
        <v>12760</v>
      </c>
      <c r="B584" t="s">
        <v>39</v>
      </c>
      <c r="C584">
        <v>113738</v>
      </c>
      <c r="D584">
        <v>1081.31</v>
      </c>
      <c r="E584" s="1">
        <v>43221</v>
      </c>
      <c r="F584" s="1">
        <v>43847</v>
      </c>
      <c r="G584" t="s">
        <v>99</v>
      </c>
      <c r="H584" t="s">
        <v>41</v>
      </c>
      <c r="I584" t="s">
        <v>12755</v>
      </c>
      <c r="J584">
        <v>626</v>
      </c>
      <c r="K584" t="s">
        <v>100</v>
      </c>
      <c r="L584">
        <v>0</v>
      </c>
      <c r="M584" t="s">
        <v>12756</v>
      </c>
      <c r="N584" t="s">
        <v>32</v>
      </c>
      <c r="O584">
        <v>70</v>
      </c>
      <c r="P584" t="s">
        <v>2249</v>
      </c>
      <c r="Q584" t="s">
        <v>34</v>
      </c>
      <c r="R584" t="s">
        <v>12757</v>
      </c>
      <c r="S584" t="s">
        <v>36</v>
      </c>
      <c r="T584">
        <v>1</v>
      </c>
      <c r="U584">
        <v>1</v>
      </c>
      <c r="V584" t="s">
        <v>37</v>
      </c>
      <c r="W584" t="s">
        <v>12761</v>
      </c>
      <c r="X584" t="s">
        <v>57</v>
      </c>
      <c r="Y584">
        <v>12</v>
      </c>
      <c r="Z584">
        <v>87</v>
      </c>
      <c r="AA584">
        <v>1</v>
      </c>
      <c r="AB584" t="s">
        <v>58</v>
      </c>
      <c r="AC584">
        <v>1</v>
      </c>
      <c r="AD584" t="s">
        <v>59</v>
      </c>
    </row>
    <row r="585" spans="1:30" x14ac:dyDescent="0.3">
      <c r="A585" t="s">
        <v>7005</v>
      </c>
      <c r="B585" t="s">
        <v>54</v>
      </c>
      <c r="C585">
        <v>240594</v>
      </c>
      <c r="D585">
        <v>187.23</v>
      </c>
      <c r="E585" s="1">
        <v>44236</v>
      </c>
      <c r="F585" s="1">
        <v>46504</v>
      </c>
      <c r="G585" t="s">
        <v>40</v>
      </c>
      <c r="H585" t="s">
        <v>41</v>
      </c>
      <c r="I585" t="s">
        <v>7002</v>
      </c>
      <c r="J585">
        <v>2268</v>
      </c>
      <c r="K585" t="s">
        <v>42</v>
      </c>
      <c r="L585">
        <v>0</v>
      </c>
      <c r="M585" t="s">
        <v>7003</v>
      </c>
      <c r="N585" t="s">
        <v>32</v>
      </c>
      <c r="O585">
        <v>77</v>
      </c>
      <c r="P585" t="s">
        <v>3453</v>
      </c>
      <c r="Q585" t="s">
        <v>62</v>
      </c>
      <c r="R585" t="s">
        <v>7004</v>
      </c>
      <c r="S585" t="s">
        <v>36</v>
      </c>
      <c r="T585">
        <v>0</v>
      </c>
      <c r="U585">
        <v>1</v>
      </c>
      <c r="V585" t="s">
        <v>37</v>
      </c>
      <c r="W585" t="s">
        <v>7006</v>
      </c>
      <c r="X585" t="s">
        <v>57</v>
      </c>
      <c r="Y585">
        <v>49</v>
      </c>
      <c r="Z585">
        <v>21</v>
      </c>
      <c r="AA585">
        <v>0</v>
      </c>
      <c r="AB585" t="s">
        <v>73</v>
      </c>
      <c r="AC585">
        <v>0</v>
      </c>
      <c r="AD585" t="s">
        <v>59</v>
      </c>
    </row>
    <row r="586" spans="1:30" x14ac:dyDescent="0.3">
      <c r="A586" t="s">
        <v>13263</v>
      </c>
      <c r="B586" t="s">
        <v>118</v>
      </c>
      <c r="C586">
        <v>348114</v>
      </c>
      <c r="D586">
        <v>1929.09</v>
      </c>
      <c r="E586" s="1">
        <v>43353</v>
      </c>
      <c r="F586" s="1">
        <v>44121</v>
      </c>
      <c r="G586" t="s">
        <v>103</v>
      </c>
      <c r="H586" t="s">
        <v>80</v>
      </c>
      <c r="I586" t="s">
        <v>13260</v>
      </c>
      <c r="J586">
        <v>768</v>
      </c>
      <c r="K586" t="s">
        <v>100</v>
      </c>
      <c r="L586">
        <v>1</v>
      </c>
      <c r="M586" t="s">
        <v>13261</v>
      </c>
      <c r="N586" t="s">
        <v>60</v>
      </c>
      <c r="O586">
        <v>59</v>
      </c>
      <c r="P586" t="s">
        <v>1017</v>
      </c>
      <c r="Q586" t="s">
        <v>34</v>
      </c>
      <c r="R586" t="s">
        <v>13262</v>
      </c>
      <c r="S586" t="s">
        <v>36</v>
      </c>
      <c r="T586">
        <v>1</v>
      </c>
      <c r="U586">
        <v>0</v>
      </c>
      <c r="V586" t="s">
        <v>37</v>
      </c>
      <c r="W586" t="s">
        <v>13264</v>
      </c>
      <c r="X586" t="s">
        <v>44</v>
      </c>
      <c r="Y586">
        <v>15</v>
      </c>
      <c r="Z586">
        <v>13</v>
      </c>
      <c r="AA586">
        <v>0</v>
      </c>
      <c r="AB586" t="s">
        <v>73</v>
      </c>
      <c r="AC586">
        <v>0</v>
      </c>
      <c r="AD586" t="s">
        <v>46</v>
      </c>
    </row>
    <row r="587" spans="1:30" x14ac:dyDescent="0.3">
      <c r="A587" t="s">
        <v>16479</v>
      </c>
      <c r="B587" t="s">
        <v>54</v>
      </c>
      <c r="C587">
        <v>324425</v>
      </c>
      <c r="D587">
        <v>231.24</v>
      </c>
      <c r="E587" s="1">
        <v>43683</v>
      </c>
      <c r="F587" s="1">
        <v>45702</v>
      </c>
      <c r="G587" t="s">
        <v>103</v>
      </c>
      <c r="H587" t="s">
        <v>55</v>
      </c>
      <c r="I587" t="s">
        <v>16476</v>
      </c>
      <c r="J587">
        <v>2019</v>
      </c>
      <c r="K587" t="s">
        <v>42</v>
      </c>
      <c r="L587">
        <v>0</v>
      </c>
      <c r="M587" t="s">
        <v>16477</v>
      </c>
      <c r="N587" t="s">
        <v>32</v>
      </c>
      <c r="O587">
        <v>85</v>
      </c>
      <c r="P587" t="s">
        <v>713</v>
      </c>
      <c r="Q587" t="s">
        <v>62</v>
      </c>
      <c r="R587" t="s">
        <v>16478</v>
      </c>
      <c r="S587" t="s">
        <v>36</v>
      </c>
      <c r="T587">
        <v>0</v>
      </c>
      <c r="U587">
        <v>1</v>
      </c>
      <c r="V587" t="s">
        <v>37</v>
      </c>
      <c r="W587" t="s">
        <v>16480</v>
      </c>
      <c r="X587" t="s">
        <v>72</v>
      </c>
      <c r="Y587">
        <v>31</v>
      </c>
      <c r="Z587">
        <v>24</v>
      </c>
      <c r="AA587">
        <v>0</v>
      </c>
      <c r="AB587" t="s">
        <v>73</v>
      </c>
      <c r="AC587">
        <v>0</v>
      </c>
      <c r="AD587" t="s">
        <v>74</v>
      </c>
    </row>
    <row r="588" spans="1:30" x14ac:dyDescent="0.3">
      <c r="A588" t="s">
        <v>4511</v>
      </c>
      <c r="B588" t="s">
        <v>118</v>
      </c>
      <c r="C588">
        <v>482343</v>
      </c>
      <c r="D588">
        <v>459.15</v>
      </c>
      <c r="E588" s="1">
        <v>43109</v>
      </c>
      <c r="F588" s="1">
        <v>43517</v>
      </c>
      <c r="G588" t="s">
        <v>99</v>
      </c>
      <c r="H588" t="s">
        <v>55</v>
      </c>
      <c r="I588" t="s">
        <v>4508</v>
      </c>
      <c r="J588">
        <v>408</v>
      </c>
      <c r="K588" t="s">
        <v>100</v>
      </c>
      <c r="L588">
        <v>0</v>
      </c>
      <c r="M588" t="s">
        <v>4509</v>
      </c>
      <c r="N588" t="s">
        <v>49</v>
      </c>
      <c r="O588">
        <v>35</v>
      </c>
      <c r="P588" t="s">
        <v>992</v>
      </c>
      <c r="Q588" t="s">
        <v>62</v>
      </c>
      <c r="R588" t="s">
        <v>4510</v>
      </c>
      <c r="S588" t="s">
        <v>109</v>
      </c>
      <c r="T588">
        <v>0</v>
      </c>
      <c r="U588">
        <v>0</v>
      </c>
      <c r="V588" t="s">
        <v>90</v>
      </c>
      <c r="W588" t="s">
        <v>4512</v>
      </c>
      <c r="X588" t="s">
        <v>44</v>
      </c>
      <c r="Y588">
        <v>16</v>
      </c>
      <c r="Z588">
        <v>11</v>
      </c>
      <c r="AA588">
        <v>0</v>
      </c>
      <c r="AB588" t="s">
        <v>73</v>
      </c>
      <c r="AC588">
        <v>0</v>
      </c>
      <c r="AD588" t="s">
        <v>46</v>
      </c>
    </row>
    <row r="589" spans="1:30" x14ac:dyDescent="0.3">
      <c r="A589" t="s">
        <v>10893</v>
      </c>
      <c r="B589" t="s">
        <v>70</v>
      </c>
      <c r="C589">
        <v>126882</v>
      </c>
      <c r="D589">
        <v>390.74</v>
      </c>
      <c r="E589" s="1">
        <v>45158</v>
      </c>
      <c r="F589" s="1">
        <v>47196</v>
      </c>
      <c r="G589" t="s">
        <v>40</v>
      </c>
      <c r="H589" t="s">
        <v>41</v>
      </c>
      <c r="I589" t="s">
        <v>10890</v>
      </c>
      <c r="J589">
        <v>2038</v>
      </c>
      <c r="K589" t="s">
        <v>42</v>
      </c>
      <c r="L589">
        <v>0</v>
      </c>
      <c r="M589" t="s">
        <v>10891</v>
      </c>
      <c r="N589" t="s">
        <v>60</v>
      </c>
      <c r="O589">
        <v>25</v>
      </c>
      <c r="P589" t="s">
        <v>5368</v>
      </c>
      <c r="Q589" t="s">
        <v>51</v>
      </c>
      <c r="R589" t="s">
        <v>10892</v>
      </c>
      <c r="S589" t="s">
        <v>67</v>
      </c>
      <c r="T589">
        <v>0</v>
      </c>
      <c r="U589">
        <v>0</v>
      </c>
      <c r="V589" t="s">
        <v>68</v>
      </c>
      <c r="W589" t="s">
        <v>10894</v>
      </c>
      <c r="X589" t="s">
        <v>44</v>
      </c>
      <c r="Y589">
        <v>45</v>
      </c>
      <c r="Z589">
        <v>2</v>
      </c>
      <c r="AA589">
        <v>0</v>
      </c>
      <c r="AB589" t="s">
        <v>73</v>
      </c>
      <c r="AC589">
        <v>0</v>
      </c>
      <c r="AD589" t="s">
        <v>46</v>
      </c>
    </row>
    <row r="590" spans="1:30" x14ac:dyDescent="0.3">
      <c r="A590" t="s">
        <v>5538</v>
      </c>
      <c r="B590" t="s">
        <v>70</v>
      </c>
      <c r="C590">
        <v>458961</v>
      </c>
      <c r="D590">
        <v>922.33</v>
      </c>
      <c r="E590" s="1">
        <v>45373</v>
      </c>
      <c r="F590" s="1">
        <v>46077</v>
      </c>
      <c r="G590" t="s">
        <v>99</v>
      </c>
      <c r="H590" t="s">
        <v>41</v>
      </c>
      <c r="I590" t="s">
        <v>5532</v>
      </c>
      <c r="J590">
        <v>704</v>
      </c>
      <c r="K590" t="s">
        <v>100</v>
      </c>
      <c r="L590">
        <v>0</v>
      </c>
      <c r="M590" t="s">
        <v>5533</v>
      </c>
      <c r="N590" t="s">
        <v>49</v>
      </c>
      <c r="O590">
        <v>43</v>
      </c>
      <c r="P590" t="s">
        <v>5534</v>
      </c>
      <c r="Q590" t="s">
        <v>62</v>
      </c>
      <c r="R590" t="s">
        <v>5535</v>
      </c>
      <c r="S590" t="s">
        <v>89</v>
      </c>
      <c r="T590">
        <v>0</v>
      </c>
      <c r="U590">
        <v>0</v>
      </c>
      <c r="V590" t="s">
        <v>90</v>
      </c>
      <c r="W590" t="s">
        <v>5539</v>
      </c>
      <c r="X590" t="s">
        <v>72</v>
      </c>
      <c r="Y590">
        <v>7</v>
      </c>
      <c r="Z590">
        <v>6</v>
      </c>
      <c r="AA590">
        <v>0</v>
      </c>
      <c r="AB590" t="s">
        <v>73</v>
      </c>
      <c r="AC590">
        <v>0</v>
      </c>
      <c r="AD590" t="s">
        <v>74</v>
      </c>
    </row>
    <row r="591" spans="1:30" x14ac:dyDescent="0.3">
      <c r="A591" t="s">
        <v>492</v>
      </c>
      <c r="B591" t="s">
        <v>39</v>
      </c>
      <c r="C591">
        <v>97102</v>
      </c>
      <c r="D591">
        <v>538.33000000000004</v>
      </c>
      <c r="E591" s="1">
        <v>44923</v>
      </c>
      <c r="F591" s="1">
        <v>45554</v>
      </c>
      <c r="G591" t="s">
        <v>40</v>
      </c>
      <c r="H591" t="s">
        <v>80</v>
      </c>
      <c r="I591" t="s">
        <v>489</v>
      </c>
      <c r="J591">
        <v>631</v>
      </c>
      <c r="K591" t="s">
        <v>100</v>
      </c>
      <c r="L591">
        <v>1</v>
      </c>
      <c r="M591" t="s">
        <v>490</v>
      </c>
      <c r="N591" t="s">
        <v>60</v>
      </c>
      <c r="O591">
        <v>67</v>
      </c>
      <c r="P591" t="s">
        <v>453</v>
      </c>
      <c r="Q591" t="s">
        <v>87</v>
      </c>
      <c r="R591" t="s">
        <v>491</v>
      </c>
      <c r="S591" t="s">
        <v>36</v>
      </c>
      <c r="T591">
        <v>0</v>
      </c>
      <c r="U591">
        <v>1</v>
      </c>
      <c r="V591" t="s">
        <v>37</v>
      </c>
      <c r="W591" t="s">
        <v>493</v>
      </c>
      <c r="X591" t="s">
        <v>44</v>
      </c>
      <c r="Y591">
        <v>8</v>
      </c>
      <c r="Z591">
        <v>38</v>
      </c>
      <c r="AA591">
        <v>0</v>
      </c>
      <c r="AB591" t="s">
        <v>45</v>
      </c>
      <c r="AC591">
        <v>0</v>
      </c>
      <c r="AD591" t="s">
        <v>46</v>
      </c>
    </row>
    <row r="592" spans="1:30" x14ac:dyDescent="0.3">
      <c r="A592" t="s">
        <v>13613</v>
      </c>
      <c r="B592" t="s">
        <v>39</v>
      </c>
      <c r="C592">
        <v>32254</v>
      </c>
      <c r="D592">
        <v>284.95999999999998</v>
      </c>
      <c r="E592" s="1">
        <v>43555</v>
      </c>
      <c r="F592" s="1">
        <v>44370</v>
      </c>
      <c r="G592" t="s">
        <v>103</v>
      </c>
      <c r="H592" t="s">
        <v>55</v>
      </c>
      <c r="I592" t="s">
        <v>13610</v>
      </c>
      <c r="J592">
        <v>815</v>
      </c>
      <c r="K592" t="s">
        <v>100</v>
      </c>
      <c r="L592">
        <v>0</v>
      </c>
      <c r="M592" t="s">
        <v>13611</v>
      </c>
      <c r="N592" t="s">
        <v>60</v>
      </c>
      <c r="O592">
        <v>65</v>
      </c>
      <c r="P592" t="s">
        <v>611</v>
      </c>
      <c r="Q592" t="s">
        <v>87</v>
      </c>
      <c r="R592" t="s">
        <v>13612</v>
      </c>
      <c r="S592" t="s">
        <v>36</v>
      </c>
      <c r="T592">
        <v>0</v>
      </c>
      <c r="U592">
        <v>1</v>
      </c>
      <c r="V592" t="s">
        <v>37</v>
      </c>
      <c r="W592" t="s">
        <v>13614</v>
      </c>
      <c r="X592" t="s">
        <v>72</v>
      </c>
      <c r="Y592">
        <v>31</v>
      </c>
      <c r="Z592">
        <v>74</v>
      </c>
      <c r="AA592">
        <v>1</v>
      </c>
      <c r="AB592" t="s">
        <v>58</v>
      </c>
      <c r="AC592">
        <v>1</v>
      </c>
      <c r="AD592" t="s">
        <v>74</v>
      </c>
    </row>
    <row r="593" spans="1:30" x14ac:dyDescent="0.3">
      <c r="A593" t="s">
        <v>12905</v>
      </c>
      <c r="B593" t="s">
        <v>70</v>
      </c>
      <c r="C593">
        <v>246986</v>
      </c>
      <c r="D593">
        <v>1558.72</v>
      </c>
      <c r="E593" s="1">
        <v>43162</v>
      </c>
      <c r="F593" s="1">
        <v>45390</v>
      </c>
      <c r="G593" t="s">
        <v>99</v>
      </c>
      <c r="H593" t="s">
        <v>80</v>
      </c>
      <c r="I593" t="s">
        <v>12902</v>
      </c>
      <c r="J593">
        <v>2228</v>
      </c>
      <c r="K593" t="s">
        <v>42</v>
      </c>
      <c r="L593">
        <v>1</v>
      </c>
      <c r="M593" t="s">
        <v>12903</v>
      </c>
      <c r="N593" t="s">
        <v>49</v>
      </c>
      <c r="O593">
        <v>33</v>
      </c>
      <c r="P593" t="s">
        <v>6515</v>
      </c>
      <c r="Q593" t="s">
        <v>87</v>
      </c>
      <c r="R593" t="s">
        <v>12904</v>
      </c>
      <c r="S593" t="s">
        <v>109</v>
      </c>
      <c r="T593">
        <v>0</v>
      </c>
      <c r="U593">
        <v>0</v>
      </c>
      <c r="V593" t="s">
        <v>90</v>
      </c>
      <c r="W593" t="s">
        <v>12906</v>
      </c>
      <c r="X593" t="s">
        <v>72</v>
      </c>
      <c r="Y593">
        <v>49</v>
      </c>
      <c r="Z593">
        <v>85</v>
      </c>
      <c r="AA593">
        <v>1</v>
      </c>
      <c r="AB593" t="s">
        <v>58</v>
      </c>
      <c r="AC593">
        <v>1</v>
      </c>
      <c r="AD593" t="s">
        <v>74</v>
      </c>
    </row>
    <row r="594" spans="1:30" x14ac:dyDescent="0.3">
      <c r="A594" t="s">
        <v>11055</v>
      </c>
      <c r="B594" t="s">
        <v>118</v>
      </c>
      <c r="C594">
        <v>119446</v>
      </c>
      <c r="D594">
        <v>877.29</v>
      </c>
      <c r="E594" s="1">
        <v>43918</v>
      </c>
      <c r="F594" s="1">
        <v>44815</v>
      </c>
      <c r="G594" t="s">
        <v>40</v>
      </c>
      <c r="H594" t="s">
        <v>80</v>
      </c>
      <c r="I594" t="s">
        <v>11052</v>
      </c>
      <c r="J594">
        <v>897</v>
      </c>
      <c r="K594" t="s">
        <v>100</v>
      </c>
      <c r="L594">
        <v>1</v>
      </c>
      <c r="M594" t="s">
        <v>11053</v>
      </c>
      <c r="N594" t="s">
        <v>49</v>
      </c>
      <c r="O594">
        <v>66</v>
      </c>
      <c r="P594" t="s">
        <v>7829</v>
      </c>
      <c r="Q594" t="s">
        <v>62</v>
      </c>
      <c r="R594" t="s">
        <v>11054</v>
      </c>
      <c r="S594" t="s">
        <v>36</v>
      </c>
      <c r="T594">
        <v>0</v>
      </c>
      <c r="U594">
        <v>1</v>
      </c>
      <c r="V594" t="s">
        <v>37</v>
      </c>
      <c r="W594" t="s">
        <v>11056</v>
      </c>
      <c r="X594" t="s">
        <v>57</v>
      </c>
      <c r="Y594">
        <v>28</v>
      </c>
      <c r="Z594">
        <v>50</v>
      </c>
      <c r="AA594">
        <v>0</v>
      </c>
      <c r="AB594" t="s">
        <v>45</v>
      </c>
      <c r="AC594">
        <v>0</v>
      </c>
      <c r="AD594" t="s">
        <v>59</v>
      </c>
    </row>
    <row r="595" spans="1:30" x14ac:dyDescent="0.3">
      <c r="A595" t="s">
        <v>4724</v>
      </c>
      <c r="B595" t="s">
        <v>118</v>
      </c>
      <c r="C595">
        <v>99047</v>
      </c>
      <c r="D595">
        <v>1639.18</v>
      </c>
      <c r="E595" s="1">
        <v>43155</v>
      </c>
      <c r="F595" s="1">
        <v>45696</v>
      </c>
      <c r="G595" t="s">
        <v>99</v>
      </c>
      <c r="H595" t="s">
        <v>41</v>
      </c>
      <c r="I595" t="s">
        <v>4721</v>
      </c>
      <c r="J595">
        <v>2541</v>
      </c>
      <c r="K595" t="s">
        <v>42</v>
      </c>
      <c r="L595">
        <v>0</v>
      </c>
      <c r="M595" t="s">
        <v>4722</v>
      </c>
      <c r="N595" t="s">
        <v>60</v>
      </c>
      <c r="O595">
        <v>57</v>
      </c>
      <c r="P595" t="s">
        <v>2044</v>
      </c>
      <c r="Q595" t="s">
        <v>87</v>
      </c>
      <c r="R595" t="s">
        <v>4723</v>
      </c>
      <c r="S595" t="s">
        <v>36</v>
      </c>
      <c r="T595">
        <v>0</v>
      </c>
      <c r="U595">
        <v>0</v>
      </c>
      <c r="V595" t="s">
        <v>37</v>
      </c>
      <c r="W595" t="s">
        <v>4725</v>
      </c>
      <c r="X595" t="s">
        <v>57</v>
      </c>
      <c r="Y595">
        <v>32</v>
      </c>
      <c r="Z595">
        <v>64</v>
      </c>
      <c r="AA595">
        <v>0</v>
      </c>
      <c r="AB595" t="s">
        <v>58</v>
      </c>
      <c r="AC595">
        <v>0</v>
      </c>
      <c r="AD595" t="s">
        <v>59</v>
      </c>
    </row>
    <row r="596" spans="1:30" x14ac:dyDescent="0.3">
      <c r="A596" t="s">
        <v>19384</v>
      </c>
      <c r="B596" t="s">
        <v>39</v>
      </c>
      <c r="C596">
        <v>373252</v>
      </c>
      <c r="D596">
        <v>520.44000000000005</v>
      </c>
      <c r="E596" s="1">
        <v>43566</v>
      </c>
      <c r="F596" s="1">
        <v>45467</v>
      </c>
      <c r="G596" t="s">
        <v>40</v>
      </c>
      <c r="H596" t="s">
        <v>80</v>
      </c>
      <c r="I596" t="s">
        <v>19380</v>
      </c>
      <c r="J596">
        <v>1901</v>
      </c>
      <c r="K596" t="s">
        <v>42</v>
      </c>
      <c r="L596">
        <v>1</v>
      </c>
      <c r="M596" t="s">
        <v>6337</v>
      </c>
      <c r="N596" t="s">
        <v>60</v>
      </c>
      <c r="O596">
        <v>24</v>
      </c>
      <c r="P596" t="s">
        <v>920</v>
      </c>
      <c r="Q596" t="s">
        <v>62</v>
      </c>
      <c r="R596" t="s">
        <v>19381</v>
      </c>
      <c r="S596" t="s">
        <v>67</v>
      </c>
      <c r="T596">
        <v>0</v>
      </c>
      <c r="U596">
        <v>0</v>
      </c>
      <c r="V596" t="s">
        <v>68</v>
      </c>
      <c r="W596" t="s">
        <v>19385</v>
      </c>
      <c r="X596" t="s">
        <v>44</v>
      </c>
      <c r="Y596">
        <v>30</v>
      </c>
      <c r="Z596">
        <v>70</v>
      </c>
      <c r="AA596">
        <v>1</v>
      </c>
      <c r="AB596" t="s">
        <v>58</v>
      </c>
      <c r="AC596">
        <v>1</v>
      </c>
      <c r="AD596" t="s">
        <v>46</v>
      </c>
    </row>
    <row r="597" spans="1:30" x14ac:dyDescent="0.3">
      <c r="A597" t="s">
        <v>18453</v>
      </c>
      <c r="B597" t="s">
        <v>54</v>
      </c>
      <c r="C597">
        <v>331911</v>
      </c>
      <c r="D597">
        <v>995.61</v>
      </c>
      <c r="E597" s="1">
        <v>42722</v>
      </c>
      <c r="F597" s="1">
        <v>43299</v>
      </c>
      <c r="G597" t="s">
        <v>103</v>
      </c>
      <c r="H597" t="s">
        <v>80</v>
      </c>
      <c r="I597" t="s">
        <v>18450</v>
      </c>
      <c r="J597">
        <v>577</v>
      </c>
      <c r="K597" t="s">
        <v>100</v>
      </c>
      <c r="L597">
        <v>1</v>
      </c>
      <c r="M597" t="s">
        <v>18451</v>
      </c>
      <c r="N597" t="s">
        <v>49</v>
      </c>
      <c r="O597">
        <v>53</v>
      </c>
      <c r="P597" t="s">
        <v>110</v>
      </c>
      <c r="Q597" t="s">
        <v>51</v>
      </c>
      <c r="R597" t="s">
        <v>18452</v>
      </c>
      <c r="S597" t="s">
        <v>97</v>
      </c>
      <c r="T597">
        <v>0</v>
      </c>
      <c r="U597">
        <v>0</v>
      </c>
      <c r="V597" t="s">
        <v>37</v>
      </c>
      <c r="W597" t="s">
        <v>18454</v>
      </c>
      <c r="X597" t="s">
        <v>57</v>
      </c>
      <c r="Y597">
        <v>49</v>
      </c>
      <c r="Z597">
        <v>92</v>
      </c>
      <c r="AA597">
        <v>1</v>
      </c>
      <c r="AB597" t="s">
        <v>58</v>
      </c>
      <c r="AC597">
        <v>1</v>
      </c>
      <c r="AD597" t="s">
        <v>59</v>
      </c>
    </row>
    <row r="598" spans="1:30" x14ac:dyDescent="0.3">
      <c r="A598" t="s">
        <v>5886</v>
      </c>
      <c r="B598" t="s">
        <v>118</v>
      </c>
      <c r="C598">
        <v>13223</v>
      </c>
      <c r="D598">
        <v>1911.54</v>
      </c>
      <c r="E598" s="1">
        <v>42540</v>
      </c>
      <c r="F598" s="1">
        <v>43213</v>
      </c>
      <c r="G598" t="s">
        <v>40</v>
      </c>
      <c r="H598" t="s">
        <v>55</v>
      </c>
      <c r="I598" t="s">
        <v>5881</v>
      </c>
      <c r="J598">
        <v>673</v>
      </c>
      <c r="K598" t="s">
        <v>100</v>
      </c>
      <c r="L598">
        <v>0</v>
      </c>
      <c r="M598" t="s">
        <v>5882</v>
      </c>
      <c r="N598" t="s">
        <v>32</v>
      </c>
      <c r="O598">
        <v>69</v>
      </c>
      <c r="P598" t="s">
        <v>553</v>
      </c>
      <c r="Q598" t="s">
        <v>51</v>
      </c>
      <c r="R598" t="s">
        <v>5883</v>
      </c>
      <c r="S598" t="s">
        <v>36</v>
      </c>
      <c r="T598">
        <v>0</v>
      </c>
      <c r="U598">
        <v>1</v>
      </c>
      <c r="V598" t="s">
        <v>37</v>
      </c>
      <c r="W598" t="s">
        <v>5887</v>
      </c>
      <c r="X598" t="s">
        <v>44</v>
      </c>
      <c r="Y598">
        <v>11</v>
      </c>
      <c r="Z598">
        <v>14</v>
      </c>
      <c r="AA598">
        <v>0</v>
      </c>
      <c r="AB598" t="s">
        <v>73</v>
      </c>
      <c r="AC598">
        <v>0</v>
      </c>
      <c r="AD598" t="s">
        <v>46</v>
      </c>
    </row>
    <row r="599" spans="1:30" x14ac:dyDescent="0.3">
      <c r="A599" t="s">
        <v>3293</v>
      </c>
      <c r="B599" t="s">
        <v>54</v>
      </c>
      <c r="C599">
        <v>291201</v>
      </c>
      <c r="D599">
        <v>579.75</v>
      </c>
      <c r="E599" s="1">
        <v>42096</v>
      </c>
      <c r="F599" s="1">
        <v>45475</v>
      </c>
      <c r="G599" t="s">
        <v>99</v>
      </c>
      <c r="H599" t="s">
        <v>80</v>
      </c>
      <c r="I599" t="s">
        <v>3290</v>
      </c>
      <c r="J599">
        <v>3379</v>
      </c>
      <c r="K599" t="s">
        <v>42</v>
      </c>
      <c r="L599">
        <v>1</v>
      </c>
      <c r="M599" t="s">
        <v>3291</v>
      </c>
      <c r="N599" t="s">
        <v>49</v>
      </c>
      <c r="O599">
        <v>21</v>
      </c>
      <c r="P599" t="s">
        <v>2097</v>
      </c>
      <c r="Q599" t="s">
        <v>87</v>
      </c>
      <c r="R599" t="s">
        <v>3292</v>
      </c>
      <c r="S599" t="s">
        <v>67</v>
      </c>
      <c r="T599">
        <v>0</v>
      </c>
      <c r="U599">
        <v>0</v>
      </c>
      <c r="V599" t="s">
        <v>68</v>
      </c>
      <c r="W599" t="s">
        <v>3294</v>
      </c>
      <c r="X599" t="s">
        <v>72</v>
      </c>
      <c r="Y599">
        <v>48</v>
      </c>
      <c r="Z599">
        <v>22</v>
      </c>
      <c r="AA599">
        <v>0</v>
      </c>
      <c r="AB599" t="s">
        <v>73</v>
      </c>
      <c r="AC599">
        <v>0</v>
      </c>
      <c r="AD599" t="s">
        <v>74</v>
      </c>
    </row>
    <row r="600" spans="1:30" x14ac:dyDescent="0.3">
      <c r="A600" t="s">
        <v>3776</v>
      </c>
      <c r="B600" t="s">
        <v>39</v>
      </c>
      <c r="C600">
        <v>53520</v>
      </c>
      <c r="D600">
        <v>1621.33</v>
      </c>
      <c r="E600" s="1">
        <v>43634</v>
      </c>
      <c r="F600" s="1">
        <v>44908</v>
      </c>
      <c r="G600" t="s">
        <v>99</v>
      </c>
      <c r="H600" t="s">
        <v>41</v>
      </c>
      <c r="I600" t="s">
        <v>3772</v>
      </c>
      <c r="J600">
        <v>1274</v>
      </c>
      <c r="K600" t="s">
        <v>42</v>
      </c>
      <c r="L600">
        <v>0</v>
      </c>
      <c r="M600" t="s">
        <v>3773</v>
      </c>
      <c r="N600" t="s">
        <v>49</v>
      </c>
      <c r="O600">
        <v>60</v>
      </c>
      <c r="P600" t="s">
        <v>3774</v>
      </c>
      <c r="Q600" t="s">
        <v>62</v>
      </c>
      <c r="R600" t="s">
        <v>3775</v>
      </c>
      <c r="S600" t="s">
        <v>36</v>
      </c>
      <c r="T600">
        <v>0</v>
      </c>
      <c r="U600">
        <v>1</v>
      </c>
      <c r="V600" t="s">
        <v>37</v>
      </c>
      <c r="W600" t="s">
        <v>3777</v>
      </c>
      <c r="X600" t="s">
        <v>57</v>
      </c>
      <c r="Y600">
        <v>16</v>
      </c>
      <c r="Z600">
        <v>100</v>
      </c>
      <c r="AA600">
        <v>1</v>
      </c>
      <c r="AB600" t="s">
        <v>58</v>
      </c>
      <c r="AC600">
        <v>1</v>
      </c>
      <c r="AD600" t="s">
        <v>59</v>
      </c>
    </row>
    <row r="601" spans="1:30" x14ac:dyDescent="0.3">
      <c r="A601" t="s">
        <v>9201</v>
      </c>
      <c r="B601" t="s">
        <v>70</v>
      </c>
      <c r="C601">
        <v>92129</v>
      </c>
      <c r="D601">
        <v>1802.98</v>
      </c>
      <c r="E601" s="1">
        <v>44125</v>
      </c>
      <c r="F601" s="1">
        <v>47152</v>
      </c>
      <c r="G601" t="s">
        <v>103</v>
      </c>
      <c r="H601" t="s">
        <v>80</v>
      </c>
      <c r="I601" t="s">
        <v>9198</v>
      </c>
      <c r="J601">
        <v>3027</v>
      </c>
      <c r="K601" t="s">
        <v>42</v>
      </c>
      <c r="L601">
        <v>1</v>
      </c>
      <c r="M601" t="s">
        <v>9199</v>
      </c>
      <c r="N601" t="s">
        <v>49</v>
      </c>
      <c r="O601">
        <v>28</v>
      </c>
      <c r="P601" t="s">
        <v>6288</v>
      </c>
      <c r="Q601" t="s">
        <v>62</v>
      </c>
      <c r="R601" t="s">
        <v>9200</v>
      </c>
      <c r="S601" t="s">
        <v>109</v>
      </c>
      <c r="T601">
        <v>0</v>
      </c>
      <c r="U601">
        <v>0</v>
      </c>
      <c r="V601" t="s">
        <v>68</v>
      </c>
      <c r="W601" t="s">
        <v>9202</v>
      </c>
      <c r="X601" t="s">
        <v>72</v>
      </c>
      <c r="Y601">
        <v>4</v>
      </c>
      <c r="Z601">
        <v>25</v>
      </c>
      <c r="AA601">
        <v>0</v>
      </c>
      <c r="AB601" t="s">
        <v>73</v>
      </c>
      <c r="AC601">
        <v>0</v>
      </c>
      <c r="AD601" t="s">
        <v>74</v>
      </c>
    </row>
    <row r="602" spans="1:30" x14ac:dyDescent="0.3">
      <c r="A602" t="s">
        <v>10854</v>
      </c>
      <c r="B602" t="s">
        <v>54</v>
      </c>
      <c r="C602">
        <v>222775</v>
      </c>
      <c r="D602">
        <v>820.71</v>
      </c>
      <c r="E602" s="1">
        <v>44299</v>
      </c>
      <c r="F602" s="1">
        <v>45886</v>
      </c>
      <c r="G602" t="s">
        <v>103</v>
      </c>
      <c r="H602" t="s">
        <v>41</v>
      </c>
      <c r="I602" t="s">
        <v>10851</v>
      </c>
      <c r="J602">
        <v>1587</v>
      </c>
      <c r="K602" t="s">
        <v>42</v>
      </c>
      <c r="L602">
        <v>0</v>
      </c>
      <c r="M602" t="s">
        <v>10852</v>
      </c>
      <c r="N602" t="s">
        <v>60</v>
      </c>
      <c r="O602">
        <v>50</v>
      </c>
      <c r="P602" t="s">
        <v>2394</v>
      </c>
      <c r="Q602" t="s">
        <v>51</v>
      </c>
      <c r="R602" t="s">
        <v>10853</v>
      </c>
      <c r="S602" t="s">
        <v>97</v>
      </c>
      <c r="T602">
        <v>0</v>
      </c>
      <c r="U602">
        <v>0</v>
      </c>
      <c r="V602" t="s">
        <v>90</v>
      </c>
      <c r="W602" t="s">
        <v>10855</v>
      </c>
      <c r="X602" t="s">
        <v>72</v>
      </c>
      <c r="Y602">
        <v>7</v>
      </c>
      <c r="Z602">
        <v>71</v>
      </c>
      <c r="AA602">
        <v>1</v>
      </c>
      <c r="AB602" t="s">
        <v>58</v>
      </c>
      <c r="AC602">
        <v>1</v>
      </c>
      <c r="AD602" t="s">
        <v>74</v>
      </c>
    </row>
    <row r="603" spans="1:30" x14ac:dyDescent="0.3">
      <c r="A603" t="s">
        <v>12762</v>
      </c>
      <c r="B603" t="s">
        <v>39</v>
      </c>
      <c r="C603">
        <v>124454</v>
      </c>
      <c r="D603">
        <v>1581.39</v>
      </c>
      <c r="E603" s="1">
        <v>44221</v>
      </c>
      <c r="F603" s="1">
        <v>46673</v>
      </c>
      <c r="G603" t="s">
        <v>40</v>
      </c>
      <c r="H603" t="s">
        <v>55</v>
      </c>
      <c r="I603" t="s">
        <v>12755</v>
      </c>
      <c r="J603">
        <v>2452</v>
      </c>
      <c r="K603" t="s">
        <v>42</v>
      </c>
      <c r="L603">
        <v>0</v>
      </c>
      <c r="M603" t="s">
        <v>12756</v>
      </c>
      <c r="N603" t="s">
        <v>32</v>
      </c>
      <c r="O603">
        <v>70</v>
      </c>
      <c r="P603" t="s">
        <v>2249</v>
      </c>
      <c r="Q603" t="s">
        <v>34</v>
      </c>
      <c r="R603" t="s">
        <v>12757</v>
      </c>
      <c r="S603" t="s">
        <v>36</v>
      </c>
      <c r="T603">
        <v>1</v>
      </c>
      <c r="U603">
        <v>1</v>
      </c>
      <c r="V603" t="s">
        <v>37</v>
      </c>
      <c r="W603" t="s">
        <v>12763</v>
      </c>
      <c r="X603" t="s">
        <v>57</v>
      </c>
      <c r="Y603">
        <v>11</v>
      </c>
      <c r="Z603">
        <v>72</v>
      </c>
      <c r="AA603">
        <v>1</v>
      </c>
      <c r="AB603" t="s">
        <v>58</v>
      </c>
      <c r="AC603">
        <v>1</v>
      </c>
      <c r="AD603" t="s">
        <v>59</v>
      </c>
    </row>
    <row r="604" spans="1:30" x14ac:dyDescent="0.3">
      <c r="A604" t="s">
        <v>8565</v>
      </c>
      <c r="B604" t="s">
        <v>54</v>
      </c>
      <c r="C604">
        <v>106380</v>
      </c>
      <c r="D604">
        <v>1632.28</v>
      </c>
      <c r="E604" s="1">
        <v>44151</v>
      </c>
      <c r="F604" s="1">
        <v>46186</v>
      </c>
      <c r="G604" t="s">
        <v>40</v>
      </c>
      <c r="H604" t="s">
        <v>41</v>
      </c>
      <c r="I604" t="s">
        <v>8562</v>
      </c>
      <c r="J604">
        <v>2035</v>
      </c>
      <c r="K604" t="s">
        <v>42</v>
      </c>
      <c r="L604">
        <v>0</v>
      </c>
      <c r="M604" t="s">
        <v>8563</v>
      </c>
      <c r="N604" t="s">
        <v>49</v>
      </c>
      <c r="O604">
        <v>76</v>
      </c>
      <c r="P604" t="s">
        <v>4807</v>
      </c>
      <c r="Q604" t="s">
        <v>87</v>
      </c>
      <c r="R604" t="s">
        <v>8564</v>
      </c>
      <c r="S604" t="s">
        <v>36</v>
      </c>
      <c r="T604">
        <v>0</v>
      </c>
      <c r="U604">
        <v>1</v>
      </c>
      <c r="V604" t="s">
        <v>37</v>
      </c>
      <c r="W604" t="s">
        <v>8566</v>
      </c>
      <c r="X604" t="s">
        <v>72</v>
      </c>
      <c r="Y604">
        <v>15</v>
      </c>
      <c r="Z604">
        <v>17</v>
      </c>
      <c r="AA604">
        <v>0</v>
      </c>
      <c r="AB604" t="s">
        <v>73</v>
      </c>
      <c r="AC604">
        <v>0</v>
      </c>
      <c r="AD604" t="s">
        <v>74</v>
      </c>
    </row>
    <row r="605" spans="1:30" x14ac:dyDescent="0.3">
      <c r="A605" t="s">
        <v>11801</v>
      </c>
      <c r="B605" t="s">
        <v>39</v>
      </c>
      <c r="C605">
        <v>158722</v>
      </c>
      <c r="D605">
        <v>1319.86</v>
      </c>
      <c r="E605" s="1">
        <v>42434</v>
      </c>
      <c r="F605" s="1">
        <v>43759</v>
      </c>
      <c r="G605" t="s">
        <v>103</v>
      </c>
      <c r="H605" t="s">
        <v>55</v>
      </c>
      <c r="I605" t="s">
        <v>11798</v>
      </c>
      <c r="J605">
        <v>1325</v>
      </c>
      <c r="K605" t="s">
        <v>42</v>
      </c>
      <c r="L605">
        <v>0</v>
      </c>
      <c r="M605" t="s">
        <v>11799</v>
      </c>
      <c r="N605" t="s">
        <v>32</v>
      </c>
      <c r="O605">
        <v>71</v>
      </c>
      <c r="P605" t="s">
        <v>5360</v>
      </c>
      <c r="Q605" t="s">
        <v>34</v>
      </c>
      <c r="R605" t="s">
        <v>11800</v>
      </c>
      <c r="S605" t="s">
        <v>36</v>
      </c>
      <c r="T605">
        <v>1</v>
      </c>
      <c r="U605">
        <v>1</v>
      </c>
      <c r="V605" t="s">
        <v>37</v>
      </c>
      <c r="W605" t="s">
        <v>11802</v>
      </c>
      <c r="X605" t="s">
        <v>57</v>
      </c>
      <c r="Y605">
        <v>13</v>
      </c>
      <c r="Z605">
        <v>19</v>
      </c>
      <c r="AA605">
        <v>0</v>
      </c>
      <c r="AB605" t="s">
        <v>73</v>
      </c>
      <c r="AC605">
        <v>0</v>
      </c>
      <c r="AD605" t="s">
        <v>59</v>
      </c>
    </row>
    <row r="606" spans="1:30" x14ac:dyDescent="0.3">
      <c r="A606" t="s">
        <v>6085</v>
      </c>
      <c r="B606" t="s">
        <v>54</v>
      </c>
      <c r="C606">
        <v>110341</v>
      </c>
      <c r="D606">
        <v>491.54</v>
      </c>
      <c r="E606" s="1">
        <v>45295</v>
      </c>
      <c r="F606" s="1">
        <v>47053</v>
      </c>
      <c r="G606" t="s">
        <v>99</v>
      </c>
      <c r="H606" t="s">
        <v>55</v>
      </c>
      <c r="I606" t="s">
        <v>6082</v>
      </c>
      <c r="J606">
        <v>1758</v>
      </c>
      <c r="K606" t="s">
        <v>42</v>
      </c>
      <c r="L606">
        <v>0</v>
      </c>
      <c r="M606" t="s">
        <v>6083</v>
      </c>
      <c r="N606" t="s">
        <v>32</v>
      </c>
      <c r="O606">
        <v>67</v>
      </c>
      <c r="P606" t="s">
        <v>324</v>
      </c>
      <c r="Q606" t="s">
        <v>34</v>
      </c>
      <c r="R606" t="s">
        <v>6084</v>
      </c>
      <c r="S606" t="s">
        <v>36</v>
      </c>
      <c r="T606">
        <v>1</v>
      </c>
      <c r="U606">
        <v>1</v>
      </c>
      <c r="V606" t="s">
        <v>37</v>
      </c>
      <c r="W606" t="s">
        <v>6086</v>
      </c>
      <c r="X606" t="s">
        <v>57</v>
      </c>
      <c r="Y606">
        <v>28</v>
      </c>
      <c r="Z606">
        <v>20</v>
      </c>
      <c r="AA606">
        <v>0</v>
      </c>
      <c r="AB606" t="s">
        <v>73</v>
      </c>
      <c r="AC606">
        <v>0</v>
      </c>
      <c r="AD606" t="s">
        <v>59</v>
      </c>
    </row>
    <row r="607" spans="1:30" x14ac:dyDescent="0.3">
      <c r="A607" t="s">
        <v>2221</v>
      </c>
      <c r="B607" t="s">
        <v>39</v>
      </c>
      <c r="C607">
        <v>389568</v>
      </c>
      <c r="D607">
        <v>1812.76</v>
      </c>
      <c r="E607" s="1">
        <v>45132</v>
      </c>
      <c r="F607" s="1">
        <v>46363</v>
      </c>
      <c r="G607" t="s">
        <v>99</v>
      </c>
      <c r="H607" t="s">
        <v>80</v>
      </c>
      <c r="I607" t="s">
        <v>2217</v>
      </c>
      <c r="J607">
        <v>1231</v>
      </c>
      <c r="K607" t="s">
        <v>42</v>
      </c>
      <c r="L607">
        <v>1</v>
      </c>
      <c r="M607" t="s">
        <v>2218</v>
      </c>
      <c r="N607" t="s">
        <v>60</v>
      </c>
      <c r="O607">
        <v>78</v>
      </c>
      <c r="P607" t="s">
        <v>2219</v>
      </c>
      <c r="Q607" t="s">
        <v>62</v>
      </c>
      <c r="R607" t="s">
        <v>2220</v>
      </c>
      <c r="S607" t="s">
        <v>36</v>
      </c>
      <c r="T607">
        <v>0</v>
      </c>
      <c r="U607">
        <v>1</v>
      </c>
      <c r="V607" t="s">
        <v>37</v>
      </c>
      <c r="W607" t="s">
        <v>2222</v>
      </c>
      <c r="X607" t="s">
        <v>57</v>
      </c>
      <c r="Y607">
        <v>26</v>
      </c>
      <c r="Z607">
        <v>92</v>
      </c>
      <c r="AA607">
        <v>1</v>
      </c>
      <c r="AB607" t="s">
        <v>58</v>
      </c>
      <c r="AC607">
        <v>1</v>
      </c>
      <c r="AD607" t="s">
        <v>59</v>
      </c>
    </row>
    <row r="608" spans="1:30" x14ac:dyDescent="0.3">
      <c r="A608" t="s">
        <v>19911</v>
      </c>
      <c r="B608" t="s">
        <v>70</v>
      </c>
      <c r="C608">
        <v>351551</v>
      </c>
      <c r="D608">
        <v>1951.09</v>
      </c>
      <c r="E608" s="1">
        <v>44333</v>
      </c>
      <c r="F608" s="1">
        <v>46931</v>
      </c>
      <c r="G608" t="s">
        <v>40</v>
      </c>
      <c r="H608" t="s">
        <v>55</v>
      </c>
      <c r="I608" t="s">
        <v>19908</v>
      </c>
      <c r="J608">
        <v>2598</v>
      </c>
      <c r="K608" t="s">
        <v>42</v>
      </c>
      <c r="L608">
        <v>0</v>
      </c>
      <c r="M608" t="s">
        <v>19909</v>
      </c>
      <c r="N608" t="s">
        <v>49</v>
      </c>
      <c r="O608">
        <v>25</v>
      </c>
      <c r="P608" t="s">
        <v>1575</v>
      </c>
      <c r="Q608" t="s">
        <v>87</v>
      </c>
      <c r="R608" t="s">
        <v>19910</v>
      </c>
      <c r="S608" t="s">
        <v>67</v>
      </c>
      <c r="T608">
        <v>0</v>
      </c>
      <c r="U608">
        <v>0</v>
      </c>
      <c r="V608" t="s">
        <v>68</v>
      </c>
      <c r="W608" t="s">
        <v>19912</v>
      </c>
      <c r="X608" t="s">
        <v>57</v>
      </c>
      <c r="Y608">
        <v>48</v>
      </c>
      <c r="Z608">
        <v>45</v>
      </c>
      <c r="AA608">
        <v>0</v>
      </c>
      <c r="AB608" t="s">
        <v>45</v>
      </c>
      <c r="AC608">
        <v>0</v>
      </c>
      <c r="AD608" t="s">
        <v>59</v>
      </c>
    </row>
    <row r="609" spans="1:30" x14ac:dyDescent="0.3">
      <c r="A609" t="s">
        <v>13969</v>
      </c>
      <c r="B609" t="s">
        <v>54</v>
      </c>
      <c r="C609">
        <v>210177</v>
      </c>
      <c r="D609">
        <v>165.46</v>
      </c>
      <c r="E609" s="1">
        <v>44263</v>
      </c>
      <c r="F609" s="1">
        <v>47044</v>
      </c>
      <c r="G609" t="s">
        <v>103</v>
      </c>
      <c r="H609" t="s">
        <v>55</v>
      </c>
      <c r="I609" t="s">
        <v>13964</v>
      </c>
      <c r="J609">
        <v>2781</v>
      </c>
      <c r="K609" t="s">
        <v>42</v>
      </c>
      <c r="L609">
        <v>0</v>
      </c>
      <c r="M609" t="s">
        <v>13965</v>
      </c>
      <c r="N609" t="s">
        <v>60</v>
      </c>
      <c r="O609">
        <v>74</v>
      </c>
      <c r="P609" t="s">
        <v>658</v>
      </c>
      <c r="Q609" t="s">
        <v>34</v>
      </c>
      <c r="R609" t="s">
        <v>13966</v>
      </c>
      <c r="S609" t="s">
        <v>36</v>
      </c>
      <c r="T609">
        <v>1</v>
      </c>
      <c r="U609">
        <v>1</v>
      </c>
      <c r="V609" t="s">
        <v>37</v>
      </c>
      <c r="W609" t="s">
        <v>13970</v>
      </c>
      <c r="X609" t="s">
        <v>72</v>
      </c>
      <c r="Y609">
        <v>29</v>
      </c>
      <c r="Z609">
        <v>40</v>
      </c>
      <c r="AA609">
        <v>0</v>
      </c>
      <c r="AB609" t="s">
        <v>45</v>
      </c>
      <c r="AC609">
        <v>0</v>
      </c>
      <c r="AD609" t="s">
        <v>74</v>
      </c>
    </row>
    <row r="610" spans="1:30" x14ac:dyDescent="0.3">
      <c r="A610" t="s">
        <v>8049</v>
      </c>
      <c r="B610" t="s">
        <v>54</v>
      </c>
      <c r="C610">
        <v>155210</v>
      </c>
      <c r="D610">
        <v>981.54</v>
      </c>
      <c r="E610" s="1">
        <v>44896</v>
      </c>
      <c r="F610" s="1">
        <v>45868</v>
      </c>
      <c r="G610" t="s">
        <v>99</v>
      </c>
      <c r="H610" t="s">
        <v>55</v>
      </c>
      <c r="I610" t="s">
        <v>8046</v>
      </c>
      <c r="J610">
        <v>972</v>
      </c>
      <c r="K610" t="s">
        <v>100</v>
      </c>
      <c r="L610">
        <v>0</v>
      </c>
      <c r="M610" t="s">
        <v>8047</v>
      </c>
      <c r="N610" t="s">
        <v>49</v>
      </c>
      <c r="O610">
        <v>34</v>
      </c>
      <c r="P610" t="s">
        <v>1461</v>
      </c>
      <c r="Q610" t="s">
        <v>62</v>
      </c>
      <c r="R610" t="s">
        <v>8048</v>
      </c>
      <c r="S610" t="s">
        <v>109</v>
      </c>
      <c r="T610">
        <v>0</v>
      </c>
      <c r="U610">
        <v>0</v>
      </c>
      <c r="V610" t="s">
        <v>90</v>
      </c>
      <c r="W610" t="s">
        <v>8050</v>
      </c>
      <c r="X610" t="s">
        <v>72</v>
      </c>
      <c r="Y610">
        <v>34</v>
      </c>
      <c r="Z610">
        <v>67</v>
      </c>
      <c r="AA610">
        <v>0</v>
      </c>
      <c r="AB610" t="s">
        <v>58</v>
      </c>
      <c r="AC610">
        <v>0</v>
      </c>
      <c r="AD610" t="s">
        <v>74</v>
      </c>
    </row>
    <row r="611" spans="1:30" x14ac:dyDescent="0.3">
      <c r="A611" t="s">
        <v>925</v>
      </c>
      <c r="B611" t="s">
        <v>118</v>
      </c>
      <c r="C611">
        <v>39728</v>
      </c>
      <c r="D611">
        <v>743.65</v>
      </c>
      <c r="E611" s="1">
        <v>43745</v>
      </c>
      <c r="F611" s="1">
        <v>46331</v>
      </c>
      <c r="G611" t="s">
        <v>103</v>
      </c>
      <c r="H611" t="s">
        <v>55</v>
      </c>
      <c r="I611" t="s">
        <v>921</v>
      </c>
      <c r="J611">
        <v>2586</v>
      </c>
      <c r="K611" t="s">
        <v>42</v>
      </c>
      <c r="L611">
        <v>0</v>
      </c>
      <c r="M611" t="s">
        <v>922</v>
      </c>
      <c r="N611" t="s">
        <v>60</v>
      </c>
      <c r="O611">
        <v>24</v>
      </c>
      <c r="P611" t="s">
        <v>923</v>
      </c>
      <c r="Q611" t="s">
        <v>51</v>
      </c>
      <c r="R611" t="s">
        <v>924</v>
      </c>
      <c r="S611" t="s">
        <v>67</v>
      </c>
      <c r="T611">
        <v>0</v>
      </c>
      <c r="U611">
        <v>0</v>
      </c>
      <c r="V611" t="s">
        <v>68</v>
      </c>
      <c r="W611" t="s">
        <v>926</v>
      </c>
      <c r="X611" t="s">
        <v>44</v>
      </c>
      <c r="Y611">
        <v>30</v>
      </c>
      <c r="Z611">
        <v>8</v>
      </c>
      <c r="AA611">
        <v>0</v>
      </c>
      <c r="AB611" t="s">
        <v>73</v>
      </c>
      <c r="AC611">
        <v>0</v>
      </c>
      <c r="AD611" t="s">
        <v>46</v>
      </c>
    </row>
    <row r="612" spans="1:30" x14ac:dyDescent="0.3">
      <c r="A612" t="s">
        <v>8114</v>
      </c>
      <c r="B612" t="s">
        <v>54</v>
      </c>
      <c r="C612">
        <v>453875</v>
      </c>
      <c r="D612">
        <v>712.06</v>
      </c>
      <c r="E612" s="1">
        <v>42742</v>
      </c>
      <c r="F612" s="1">
        <v>44642</v>
      </c>
      <c r="G612" t="s">
        <v>99</v>
      </c>
      <c r="H612" t="s">
        <v>55</v>
      </c>
      <c r="I612" t="s">
        <v>8111</v>
      </c>
      <c r="J612">
        <v>1900</v>
      </c>
      <c r="K612" t="s">
        <v>42</v>
      </c>
      <c r="L612">
        <v>0</v>
      </c>
      <c r="M612" t="s">
        <v>8112</v>
      </c>
      <c r="N612" t="s">
        <v>49</v>
      </c>
      <c r="O612">
        <v>77</v>
      </c>
      <c r="P612" t="s">
        <v>77</v>
      </c>
      <c r="Q612" t="s">
        <v>34</v>
      </c>
      <c r="R612" t="s">
        <v>8113</v>
      </c>
      <c r="S612" t="s">
        <v>36</v>
      </c>
      <c r="T612">
        <v>1</v>
      </c>
      <c r="U612">
        <v>1</v>
      </c>
      <c r="V612" t="s">
        <v>37</v>
      </c>
      <c r="W612" t="s">
        <v>8115</v>
      </c>
      <c r="X612" t="s">
        <v>72</v>
      </c>
      <c r="Y612">
        <v>30</v>
      </c>
      <c r="Z612">
        <v>74</v>
      </c>
      <c r="AA612">
        <v>1</v>
      </c>
      <c r="AB612" t="s">
        <v>58</v>
      </c>
      <c r="AC612">
        <v>1</v>
      </c>
      <c r="AD612" t="s">
        <v>74</v>
      </c>
    </row>
    <row r="613" spans="1:30" x14ac:dyDescent="0.3">
      <c r="A613" t="s">
        <v>15406</v>
      </c>
      <c r="B613" t="s">
        <v>70</v>
      </c>
      <c r="C613">
        <v>261871</v>
      </c>
      <c r="D613">
        <v>125.23</v>
      </c>
      <c r="E613" s="1">
        <v>44055</v>
      </c>
      <c r="F613" s="1">
        <v>45102</v>
      </c>
      <c r="G613" t="s">
        <v>99</v>
      </c>
      <c r="H613" t="s">
        <v>41</v>
      </c>
      <c r="I613" t="s">
        <v>15401</v>
      </c>
      <c r="J613">
        <v>1047</v>
      </c>
      <c r="K613" t="s">
        <v>100</v>
      </c>
      <c r="L613">
        <v>0</v>
      </c>
      <c r="M613" t="s">
        <v>15402</v>
      </c>
      <c r="N613" t="s">
        <v>60</v>
      </c>
      <c r="O613">
        <v>84</v>
      </c>
      <c r="P613" t="s">
        <v>112</v>
      </c>
      <c r="Q613" t="s">
        <v>62</v>
      </c>
      <c r="R613" t="s">
        <v>15403</v>
      </c>
      <c r="S613" t="s">
        <v>36</v>
      </c>
      <c r="T613">
        <v>0</v>
      </c>
      <c r="U613">
        <v>1</v>
      </c>
      <c r="V613" t="s">
        <v>37</v>
      </c>
      <c r="W613" t="s">
        <v>15407</v>
      </c>
      <c r="X613" t="s">
        <v>72</v>
      </c>
      <c r="Y613">
        <v>24</v>
      </c>
      <c r="Z613">
        <v>67</v>
      </c>
      <c r="AA613">
        <v>0</v>
      </c>
      <c r="AB613" t="s">
        <v>58</v>
      </c>
      <c r="AC613">
        <v>0</v>
      </c>
      <c r="AD613" t="s">
        <v>74</v>
      </c>
    </row>
    <row r="614" spans="1:30" x14ac:dyDescent="0.3">
      <c r="A614" t="s">
        <v>10298</v>
      </c>
      <c r="B614" t="s">
        <v>39</v>
      </c>
      <c r="C614">
        <v>277633</v>
      </c>
      <c r="D614">
        <v>1236.8599999999999</v>
      </c>
      <c r="E614" s="1">
        <v>44487</v>
      </c>
      <c r="F614" s="1">
        <v>46788</v>
      </c>
      <c r="G614" t="s">
        <v>99</v>
      </c>
      <c r="H614" t="s">
        <v>55</v>
      </c>
      <c r="I614" t="s">
        <v>10295</v>
      </c>
      <c r="J614">
        <v>2301</v>
      </c>
      <c r="K614" t="s">
        <v>42</v>
      </c>
      <c r="L614">
        <v>0</v>
      </c>
      <c r="M614" t="s">
        <v>10296</v>
      </c>
      <c r="N614" t="s">
        <v>32</v>
      </c>
      <c r="O614">
        <v>55</v>
      </c>
      <c r="P614" t="s">
        <v>2794</v>
      </c>
      <c r="Q614" t="s">
        <v>87</v>
      </c>
      <c r="R614" t="s">
        <v>10297</v>
      </c>
      <c r="S614" t="s">
        <v>97</v>
      </c>
      <c r="T614">
        <v>0</v>
      </c>
      <c r="U614">
        <v>0</v>
      </c>
      <c r="V614" t="s">
        <v>37</v>
      </c>
      <c r="W614" t="s">
        <v>10299</v>
      </c>
      <c r="X614" t="s">
        <v>72</v>
      </c>
      <c r="Y614">
        <v>28</v>
      </c>
      <c r="Z614">
        <v>35</v>
      </c>
      <c r="AA614">
        <v>0</v>
      </c>
      <c r="AB614" t="s">
        <v>45</v>
      </c>
      <c r="AC614">
        <v>0</v>
      </c>
      <c r="AD614" t="s">
        <v>74</v>
      </c>
    </row>
    <row r="615" spans="1:30" x14ac:dyDescent="0.3">
      <c r="A615" t="s">
        <v>12511</v>
      </c>
      <c r="B615" t="s">
        <v>54</v>
      </c>
      <c r="C615">
        <v>45693</v>
      </c>
      <c r="D615">
        <v>825.51</v>
      </c>
      <c r="E615" s="1">
        <v>42997</v>
      </c>
      <c r="F615" s="1">
        <v>44555</v>
      </c>
      <c r="G615" t="s">
        <v>99</v>
      </c>
      <c r="H615" t="s">
        <v>55</v>
      </c>
      <c r="I615" t="s">
        <v>12508</v>
      </c>
      <c r="J615">
        <v>1558</v>
      </c>
      <c r="K615" t="s">
        <v>42</v>
      </c>
      <c r="L615">
        <v>0</v>
      </c>
      <c r="M615" t="s">
        <v>12509</v>
      </c>
      <c r="N615" t="s">
        <v>60</v>
      </c>
      <c r="O615">
        <v>33</v>
      </c>
      <c r="P615" t="s">
        <v>5023</v>
      </c>
      <c r="Q615" t="s">
        <v>62</v>
      </c>
      <c r="R615" t="s">
        <v>12510</v>
      </c>
      <c r="S615" t="s">
        <v>109</v>
      </c>
      <c r="T615">
        <v>0</v>
      </c>
      <c r="U615">
        <v>0</v>
      </c>
      <c r="V615" t="s">
        <v>90</v>
      </c>
      <c r="W615" t="s">
        <v>12512</v>
      </c>
      <c r="X615" t="s">
        <v>72</v>
      </c>
      <c r="Y615">
        <v>10</v>
      </c>
      <c r="Z615">
        <v>5</v>
      </c>
      <c r="AA615">
        <v>0</v>
      </c>
      <c r="AB615" t="s">
        <v>73</v>
      </c>
      <c r="AC615">
        <v>0</v>
      </c>
      <c r="AD615" t="s">
        <v>74</v>
      </c>
    </row>
    <row r="616" spans="1:30" x14ac:dyDescent="0.3">
      <c r="A616" t="s">
        <v>10882</v>
      </c>
      <c r="B616" t="s">
        <v>118</v>
      </c>
      <c r="C616">
        <v>49897</v>
      </c>
      <c r="D616">
        <v>1497.74</v>
      </c>
      <c r="E616" s="1">
        <v>42260</v>
      </c>
      <c r="F616" s="1">
        <v>44107</v>
      </c>
      <c r="G616" t="s">
        <v>99</v>
      </c>
      <c r="H616" t="s">
        <v>55</v>
      </c>
      <c r="I616" t="s">
        <v>10877</v>
      </c>
      <c r="J616">
        <v>1847</v>
      </c>
      <c r="K616" t="s">
        <v>42</v>
      </c>
      <c r="L616">
        <v>0</v>
      </c>
      <c r="M616" t="s">
        <v>10878</v>
      </c>
      <c r="N616" t="s">
        <v>32</v>
      </c>
      <c r="O616">
        <v>75</v>
      </c>
      <c r="P616" t="s">
        <v>1694</v>
      </c>
      <c r="Q616" t="s">
        <v>87</v>
      </c>
      <c r="R616" t="s">
        <v>10879</v>
      </c>
      <c r="S616" t="s">
        <v>36</v>
      </c>
      <c r="T616">
        <v>0</v>
      </c>
      <c r="U616">
        <v>1</v>
      </c>
      <c r="V616" t="s">
        <v>37</v>
      </c>
      <c r="W616" t="s">
        <v>10883</v>
      </c>
      <c r="X616" t="s">
        <v>44</v>
      </c>
      <c r="Y616">
        <v>5</v>
      </c>
      <c r="Z616">
        <v>73</v>
      </c>
      <c r="AA616">
        <v>1</v>
      </c>
      <c r="AB616" t="s">
        <v>58</v>
      </c>
      <c r="AC616">
        <v>1</v>
      </c>
      <c r="AD616" t="s">
        <v>46</v>
      </c>
    </row>
    <row r="617" spans="1:30" x14ac:dyDescent="0.3">
      <c r="A617" t="s">
        <v>8051</v>
      </c>
      <c r="B617" t="s">
        <v>118</v>
      </c>
      <c r="C617">
        <v>345204</v>
      </c>
      <c r="D617">
        <v>1769.88</v>
      </c>
      <c r="E617" s="1">
        <v>45519</v>
      </c>
      <c r="F617" s="1">
        <v>49052</v>
      </c>
      <c r="G617" t="s">
        <v>40</v>
      </c>
      <c r="H617" t="s">
        <v>41</v>
      </c>
      <c r="I617" t="s">
        <v>8046</v>
      </c>
      <c r="J617">
        <v>3533</v>
      </c>
      <c r="K617" t="s">
        <v>42</v>
      </c>
      <c r="L617">
        <v>0</v>
      </c>
      <c r="M617" t="s">
        <v>8047</v>
      </c>
      <c r="N617" t="s">
        <v>49</v>
      </c>
      <c r="O617">
        <v>34</v>
      </c>
      <c r="P617" t="s">
        <v>1461</v>
      </c>
      <c r="Q617" t="s">
        <v>62</v>
      </c>
      <c r="R617" t="s">
        <v>8048</v>
      </c>
      <c r="S617" t="s">
        <v>109</v>
      </c>
      <c r="T617">
        <v>0</v>
      </c>
      <c r="U617">
        <v>0</v>
      </c>
      <c r="V617" t="s">
        <v>90</v>
      </c>
      <c r="W617" t="s">
        <v>8052</v>
      </c>
      <c r="X617" t="s">
        <v>44</v>
      </c>
      <c r="Y617">
        <v>7</v>
      </c>
      <c r="Z617">
        <v>60</v>
      </c>
      <c r="AA617">
        <v>0</v>
      </c>
      <c r="AB617" t="s">
        <v>45</v>
      </c>
      <c r="AC617">
        <v>0</v>
      </c>
      <c r="AD617" t="s">
        <v>46</v>
      </c>
    </row>
    <row r="618" spans="1:30" x14ac:dyDescent="0.3">
      <c r="A618" t="s">
        <v>13601</v>
      </c>
      <c r="B618" t="s">
        <v>70</v>
      </c>
      <c r="C618">
        <v>458657</v>
      </c>
      <c r="D618">
        <v>1048.25</v>
      </c>
      <c r="E618" s="1">
        <v>44217</v>
      </c>
      <c r="F618" s="1">
        <v>44629</v>
      </c>
      <c r="G618" t="s">
        <v>40</v>
      </c>
      <c r="H618" t="s">
        <v>41</v>
      </c>
      <c r="I618" t="s">
        <v>13598</v>
      </c>
      <c r="J618">
        <v>412</v>
      </c>
      <c r="K618" t="s">
        <v>100</v>
      </c>
      <c r="L618">
        <v>0</v>
      </c>
      <c r="M618" t="s">
        <v>13599</v>
      </c>
      <c r="N618" t="s">
        <v>49</v>
      </c>
      <c r="O618">
        <v>34</v>
      </c>
      <c r="P618" t="s">
        <v>889</v>
      </c>
      <c r="Q618" t="s">
        <v>62</v>
      </c>
      <c r="R618" t="s">
        <v>13600</v>
      </c>
      <c r="S618" t="s">
        <v>109</v>
      </c>
      <c r="T618">
        <v>0</v>
      </c>
      <c r="U618">
        <v>0</v>
      </c>
      <c r="V618" t="s">
        <v>90</v>
      </c>
      <c r="W618" t="s">
        <v>13602</v>
      </c>
      <c r="X618" t="s">
        <v>72</v>
      </c>
      <c r="Y618">
        <v>42</v>
      </c>
      <c r="Z618">
        <v>5</v>
      </c>
      <c r="AA618">
        <v>0</v>
      </c>
      <c r="AB618" t="s">
        <v>73</v>
      </c>
      <c r="AC618">
        <v>0</v>
      </c>
      <c r="AD618" t="s">
        <v>74</v>
      </c>
    </row>
    <row r="619" spans="1:30" x14ac:dyDescent="0.3">
      <c r="A619" t="s">
        <v>13788</v>
      </c>
      <c r="B619" t="s">
        <v>118</v>
      </c>
      <c r="C619">
        <v>320941</v>
      </c>
      <c r="D619">
        <v>347</v>
      </c>
      <c r="E619" s="1">
        <v>42715</v>
      </c>
      <c r="F619" s="1">
        <v>44553</v>
      </c>
      <c r="G619" t="s">
        <v>99</v>
      </c>
      <c r="H619" t="s">
        <v>41</v>
      </c>
      <c r="I619" t="s">
        <v>13785</v>
      </c>
      <c r="J619">
        <v>1838</v>
      </c>
      <c r="K619" t="s">
        <v>42</v>
      </c>
      <c r="L619">
        <v>0</v>
      </c>
      <c r="M619" t="s">
        <v>13786</v>
      </c>
      <c r="N619" t="s">
        <v>32</v>
      </c>
      <c r="O619">
        <v>27</v>
      </c>
      <c r="P619" t="s">
        <v>958</v>
      </c>
      <c r="Q619" t="s">
        <v>51</v>
      </c>
      <c r="R619" t="s">
        <v>13787</v>
      </c>
      <c r="S619" t="s">
        <v>109</v>
      </c>
      <c r="T619">
        <v>0</v>
      </c>
      <c r="U619">
        <v>0</v>
      </c>
      <c r="V619" t="s">
        <v>68</v>
      </c>
      <c r="W619" t="s">
        <v>13789</v>
      </c>
      <c r="X619" t="s">
        <v>72</v>
      </c>
      <c r="Y619">
        <v>22</v>
      </c>
      <c r="Z619">
        <v>14</v>
      </c>
      <c r="AA619">
        <v>0</v>
      </c>
      <c r="AB619" t="s">
        <v>73</v>
      </c>
      <c r="AC619">
        <v>0</v>
      </c>
      <c r="AD619" t="s">
        <v>74</v>
      </c>
    </row>
    <row r="620" spans="1:30" x14ac:dyDescent="0.3">
      <c r="A620" t="s">
        <v>13005</v>
      </c>
      <c r="B620" t="s">
        <v>54</v>
      </c>
      <c r="C620">
        <v>459596</v>
      </c>
      <c r="D620">
        <v>593.74</v>
      </c>
      <c r="E620" s="1">
        <v>45441</v>
      </c>
      <c r="F620" s="1">
        <v>46376</v>
      </c>
      <c r="G620" t="s">
        <v>99</v>
      </c>
      <c r="H620" t="s">
        <v>41</v>
      </c>
      <c r="I620" t="s">
        <v>13002</v>
      </c>
      <c r="J620">
        <v>935</v>
      </c>
      <c r="K620" t="s">
        <v>100</v>
      </c>
      <c r="L620">
        <v>0</v>
      </c>
      <c r="M620" t="s">
        <v>13003</v>
      </c>
      <c r="N620" t="s">
        <v>60</v>
      </c>
      <c r="O620">
        <v>37</v>
      </c>
      <c r="P620" t="s">
        <v>2187</v>
      </c>
      <c r="Q620" t="s">
        <v>62</v>
      </c>
      <c r="R620" t="s">
        <v>13004</v>
      </c>
      <c r="S620" t="s">
        <v>89</v>
      </c>
      <c r="T620">
        <v>0</v>
      </c>
      <c r="U620">
        <v>0</v>
      </c>
      <c r="V620" t="s">
        <v>90</v>
      </c>
      <c r="W620" t="s">
        <v>13006</v>
      </c>
      <c r="X620" t="s">
        <v>44</v>
      </c>
      <c r="Y620">
        <v>38</v>
      </c>
      <c r="Z620">
        <v>73</v>
      </c>
      <c r="AA620">
        <v>1</v>
      </c>
      <c r="AB620" t="s">
        <v>58</v>
      </c>
      <c r="AC620">
        <v>1</v>
      </c>
      <c r="AD620" t="s">
        <v>46</v>
      </c>
    </row>
    <row r="621" spans="1:30" x14ac:dyDescent="0.3">
      <c r="A621" t="s">
        <v>4270</v>
      </c>
      <c r="B621" t="s">
        <v>70</v>
      </c>
      <c r="C621">
        <v>250228</v>
      </c>
      <c r="D621">
        <v>412.5</v>
      </c>
      <c r="E621" s="1">
        <v>43300</v>
      </c>
      <c r="F621" s="1">
        <v>44122</v>
      </c>
      <c r="G621" t="s">
        <v>40</v>
      </c>
      <c r="H621" t="s">
        <v>55</v>
      </c>
      <c r="I621" t="s">
        <v>4267</v>
      </c>
      <c r="J621">
        <v>822</v>
      </c>
      <c r="K621" t="s">
        <v>100</v>
      </c>
      <c r="L621">
        <v>0</v>
      </c>
      <c r="M621" t="s">
        <v>4268</v>
      </c>
      <c r="N621" t="s">
        <v>32</v>
      </c>
      <c r="O621">
        <v>55</v>
      </c>
      <c r="P621" t="s">
        <v>1439</v>
      </c>
      <c r="Q621" t="s">
        <v>62</v>
      </c>
      <c r="R621" t="s">
        <v>4269</v>
      </c>
      <c r="S621" t="s">
        <v>97</v>
      </c>
      <c r="T621">
        <v>0</v>
      </c>
      <c r="U621">
        <v>0</v>
      </c>
      <c r="V621" t="s">
        <v>37</v>
      </c>
      <c r="W621" t="s">
        <v>4271</v>
      </c>
      <c r="X621" t="s">
        <v>57</v>
      </c>
      <c r="Y621">
        <v>50</v>
      </c>
      <c r="Z621">
        <v>57</v>
      </c>
      <c r="AA621">
        <v>0</v>
      </c>
      <c r="AB621" t="s">
        <v>45</v>
      </c>
      <c r="AC621">
        <v>0</v>
      </c>
      <c r="AD621" t="s">
        <v>59</v>
      </c>
    </row>
    <row r="622" spans="1:30" x14ac:dyDescent="0.3">
      <c r="A622" t="s">
        <v>4949</v>
      </c>
      <c r="B622" t="s">
        <v>118</v>
      </c>
      <c r="C622">
        <v>362156</v>
      </c>
      <c r="D622">
        <v>1302.19</v>
      </c>
      <c r="E622" s="1">
        <v>45064</v>
      </c>
      <c r="F622" s="1">
        <v>48108</v>
      </c>
      <c r="G622" t="s">
        <v>40</v>
      </c>
      <c r="H622" t="s">
        <v>41</v>
      </c>
      <c r="I622" t="s">
        <v>4946</v>
      </c>
      <c r="J622">
        <v>3044</v>
      </c>
      <c r="K622" t="s">
        <v>42</v>
      </c>
      <c r="L622">
        <v>0</v>
      </c>
      <c r="M622" t="s">
        <v>4947</v>
      </c>
      <c r="N622" t="s">
        <v>60</v>
      </c>
      <c r="O622">
        <v>84</v>
      </c>
      <c r="P622" t="s">
        <v>3668</v>
      </c>
      <c r="Q622" t="s">
        <v>51</v>
      </c>
      <c r="R622" t="s">
        <v>4948</v>
      </c>
      <c r="S622" t="s">
        <v>36</v>
      </c>
      <c r="T622">
        <v>0</v>
      </c>
      <c r="U622">
        <v>1</v>
      </c>
      <c r="V622" t="s">
        <v>37</v>
      </c>
      <c r="W622" t="s">
        <v>4950</v>
      </c>
      <c r="X622" t="s">
        <v>72</v>
      </c>
      <c r="Y622">
        <v>9</v>
      </c>
      <c r="Z622">
        <v>99</v>
      </c>
      <c r="AA622">
        <v>1</v>
      </c>
      <c r="AB622" t="s">
        <v>58</v>
      </c>
      <c r="AC622">
        <v>1</v>
      </c>
      <c r="AD622" t="s">
        <v>74</v>
      </c>
    </row>
    <row r="623" spans="1:30" x14ac:dyDescent="0.3">
      <c r="A623" t="s">
        <v>5214</v>
      </c>
      <c r="B623" t="s">
        <v>54</v>
      </c>
      <c r="C623">
        <v>340571</v>
      </c>
      <c r="D623">
        <v>1099.08</v>
      </c>
      <c r="E623" s="1">
        <v>43823</v>
      </c>
      <c r="F623" s="1">
        <v>47088</v>
      </c>
      <c r="G623" t="s">
        <v>99</v>
      </c>
      <c r="H623" t="s">
        <v>55</v>
      </c>
      <c r="I623" t="s">
        <v>5211</v>
      </c>
      <c r="J623">
        <v>3265</v>
      </c>
      <c r="K623" t="s">
        <v>42</v>
      </c>
      <c r="L623">
        <v>0</v>
      </c>
      <c r="M623" t="s">
        <v>5212</v>
      </c>
      <c r="N623" t="s">
        <v>32</v>
      </c>
      <c r="O623">
        <v>49</v>
      </c>
      <c r="P623" t="s">
        <v>236</v>
      </c>
      <c r="Q623" t="s">
        <v>87</v>
      </c>
      <c r="R623" t="s">
        <v>5213</v>
      </c>
      <c r="S623" t="s">
        <v>97</v>
      </c>
      <c r="T623">
        <v>0</v>
      </c>
      <c r="U623">
        <v>0</v>
      </c>
      <c r="V623" t="s">
        <v>90</v>
      </c>
      <c r="W623" t="s">
        <v>5215</v>
      </c>
      <c r="X623" t="s">
        <v>72</v>
      </c>
      <c r="Y623">
        <v>2</v>
      </c>
      <c r="Z623">
        <v>31</v>
      </c>
      <c r="AA623">
        <v>0</v>
      </c>
      <c r="AB623" t="s">
        <v>45</v>
      </c>
      <c r="AC623">
        <v>0</v>
      </c>
      <c r="AD623" t="s">
        <v>74</v>
      </c>
    </row>
    <row r="624" spans="1:30" x14ac:dyDescent="0.3">
      <c r="A624" t="s">
        <v>12272</v>
      </c>
      <c r="B624" t="s">
        <v>70</v>
      </c>
      <c r="C624">
        <v>100548</v>
      </c>
      <c r="D624">
        <v>627.87</v>
      </c>
      <c r="E624" s="1">
        <v>45267</v>
      </c>
      <c r="F624" s="1">
        <v>47563</v>
      </c>
      <c r="G624" t="s">
        <v>40</v>
      </c>
      <c r="H624" t="s">
        <v>80</v>
      </c>
      <c r="I624" t="s">
        <v>12270</v>
      </c>
      <c r="J624">
        <v>2296</v>
      </c>
      <c r="K624" t="s">
        <v>42</v>
      </c>
      <c r="L624">
        <v>1</v>
      </c>
      <c r="M624" t="s">
        <v>12250</v>
      </c>
      <c r="N624" t="s">
        <v>49</v>
      </c>
      <c r="O624">
        <v>42</v>
      </c>
      <c r="P624" t="s">
        <v>4499</v>
      </c>
      <c r="Q624" t="s">
        <v>51</v>
      </c>
      <c r="R624" t="s">
        <v>12271</v>
      </c>
      <c r="S624" t="s">
        <v>89</v>
      </c>
      <c r="T624">
        <v>0</v>
      </c>
      <c r="U624">
        <v>0</v>
      </c>
      <c r="V624" t="s">
        <v>90</v>
      </c>
      <c r="W624" t="s">
        <v>12273</v>
      </c>
      <c r="X624" t="s">
        <v>57</v>
      </c>
      <c r="Y624">
        <v>47</v>
      </c>
      <c r="Z624">
        <v>73</v>
      </c>
      <c r="AA624">
        <v>1</v>
      </c>
      <c r="AB624" t="s">
        <v>58</v>
      </c>
      <c r="AC624">
        <v>1</v>
      </c>
      <c r="AD624" t="s">
        <v>59</v>
      </c>
    </row>
    <row r="625" spans="1:30" x14ac:dyDescent="0.3">
      <c r="A625" t="s">
        <v>15584</v>
      </c>
      <c r="B625" t="s">
        <v>39</v>
      </c>
      <c r="C625">
        <v>416867</v>
      </c>
      <c r="D625">
        <v>951.8</v>
      </c>
      <c r="E625" s="1">
        <v>43203</v>
      </c>
      <c r="F625" s="1">
        <v>43600</v>
      </c>
      <c r="G625" t="s">
        <v>40</v>
      </c>
      <c r="H625" t="s">
        <v>80</v>
      </c>
      <c r="I625" t="s">
        <v>15579</v>
      </c>
      <c r="J625">
        <v>397</v>
      </c>
      <c r="K625" t="s">
        <v>100</v>
      </c>
      <c r="L625">
        <v>1</v>
      </c>
      <c r="M625" t="s">
        <v>15580</v>
      </c>
      <c r="N625" t="s">
        <v>60</v>
      </c>
      <c r="O625">
        <v>41</v>
      </c>
      <c r="P625" t="s">
        <v>857</v>
      </c>
      <c r="Q625" t="s">
        <v>51</v>
      </c>
      <c r="R625" t="s">
        <v>15581</v>
      </c>
      <c r="S625" t="s">
        <v>89</v>
      </c>
      <c r="T625">
        <v>0</v>
      </c>
      <c r="U625">
        <v>0</v>
      </c>
      <c r="V625" t="s">
        <v>90</v>
      </c>
      <c r="W625" t="s">
        <v>15585</v>
      </c>
      <c r="X625" t="s">
        <v>72</v>
      </c>
      <c r="Y625">
        <v>28</v>
      </c>
      <c r="Z625">
        <v>21</v>
      </c>
      <c r="AA625">
        <v>0</v>
      </c>
      <c r="AB625" t="s">
        <v>73</v>
      </c>
      <c r="AC625">
        <v>0</v>
      </c>
      <c r="AD625" t="s">
        <v>74</v>
      </c>
    </row>
    <row r="626" spans="1:30" x14ac:dyDescent="0.3">
      <c r="A626" t="s">
        <v>18139</v>
      </c>
      <c r="B626" t="s">
        <v>39</v>
      </c>
      <c r="C626">
        <v>83665</v>
      </c>
      <c r="D626">
        <v>1197.77</v>
      </c>
      <c r="E626" s="1">
        <v>42499</v>
      </c>
      <c r="F626" s="1">
        <v>45225</v>
      </c>
      <c r="G626" t="s">
        <v>99</v>
      </c>
      <c r="H626" t="s">
        <v>41</v>
      </c>
      <c r="I626" t="s">
        <v>18136</v>
      </c>
      <c r="J626">
        <v>2726</v>
      </c>
      <c r="K626" t="s">
        <v>42</v>
      </c>
      <c r="L626">
        <v>0</v>
      </c>
      <c r="M626" t="s">
        <v>18137</v>
      </c>
      <c r="N626" t="s">
        <v>49</v>
      </c>
      <c r="O626">
        <v>25</v>
      </c>
      <c r="P626" t="s">
        <v>2032</v>
      </c>
      <c r="Q626" t="s">
        <v>34</v>
      </c>
      <c r="R626" t="s">
        <v>18138</v>
      </c>
      <c r="S626" t="s">
        <v>67</v>
      </c>
      <c r="T626">
        <v>1</v>
      </c>
      <c r="U626">
        <v>0</v>
      </c>
      <c r="V626" t="s">
        <v>68</v>
      </c>
      <c r="W626" t="s">
        <v>18140</v>
      </c>
      <c r="X626" t="s">
        <v>72</v>
      </c>
      <c r="Y626">
        <v>24</v>
      </c>
      <c r="Z626">
        <v>83</v>
      </c>
      <c r="AA626">
        <v>1</v>
      </c>
      <c r="AB626" t="s">
        <v>58</v>
      </c>
      <c r="AC626">
        <v>1</v>
      </c>
      <c r="AD626" t="s">
        <v>74</v>
      </c>
    </row>
    <row r="627" spans="1:30" x14ac:dyDescent="0.3">
      <c r="A627" t="s">
        <v>6631</v>
      </c>
      <c r="B627" t="s">
        <v>70</v>
      </c>
      <c r="C627">
        <v>166946</v>
      </c>
      <c r="D627">
        <v>985.59</v>
      </c>
      <c r="E627" s="1">
        <v>44571</v>
      </c>
      <c r="F627" s="1">
        <v>45601</v>
      </c>
      <c r="G627" t="s">
        <v>103</v>
      </c>
      <c r="H627" t="s">
        <v>55</v>
      </c>
      <c r="I627" t="s">
        <v>6628</v>
      </c>
      <c r="J627">
        <v>1030</v>
      </c>
      <c r="K627" t="s">
        <v>100</v>
      </c>
      <c r="L627">
        <v>0</v>
      </c>
      <c r="M627" t="s">
        <v>6629</v>
      </c>
      <c r="N627" t="s">
        <v>60</v>
      </c>
      <c r="O627">
        <v>47</v>
      </c>
      <c r="P627" t="s">
        <v>1649</v>
      </c>
      <c r="Q627" t="s">
        <v>51</v>
      </c>
      <c r="R627" t="s">
        <v>6630</v>
      </c>
      <c r="S627" t="s">
        <v>97</v>
      </c>
      <c r="T627">
        <v>0</v>
      </c>
      <c r="U627">
        <v>0</v>
      </c>
      <c r="V627" t="s">
        <v>90</v>
      </c>
      <c r="W627" t="s">
        <v>6632</v>
      </c>
      <c r="X627" t="s">
        <v>72</v>
      </c>
      <c r="Y627">
        <v>16</v>
      </c>
      <c r="Z627">
        <v>84</v>
      </c>
      <c r="AA627">
        <v>1</v>
      </c>
      <c r="AB627" t="s">
        <v>58</v>
      </c>
      <c r="AC627">
        <v>1</v>
      </c>
      <c r="AD627" t="s">
        <v>74</v>
      </c>
    </row>
    <row r="628" spans="1:30" x14ac:dyDescent="0.3">
      <c r="A628" t="s">
        <v>3806</v>
      </c>
      <c r="B628" t="s">
        <v>70</v>
      </c>
      <c r="C628">
        <v>66983</v>
      </c>
      <c r="D628">
        <v>1298.56</v>
      </c>
      <c r="E628" s="1">
        <v>45243</v>
      </c>
      <c r="F628" s="1">
        <v>46298</v>
      </c>
      <c r="G628" t="s">
        <v>40</v>
      </c>
      <c r="H628" t="s">
        <v>80</v>
      </c>
      <c r="I628" t="s">
        <v>3803</v>
      </c>
      <c r="J628">
        <v>1055</v>
      </c>
      <c r="K628" t="s">
        <v>100</v>
      </c>
      <c r="L628">
        <v>1</v>
      </c>
      <c r="M628" t="s">
        <v>3804</v>
      </c>
      <c r="N628" t="s">
        <v>60</v>
      </c>
      <c r="O628">
        <v>41</v>
      </c>
      <c r="P628" t="s">
        <v>1489</v>
      </c>
      <c r="Q628" t="s">
        <v>87</v>
      </c>
      <c r="R628" t="s">
        <v>3805</v>
      </c>
      <c r="S628" t="s">
        <v>89</v>
      </c>
      <c r="T628">
        <v>0</v>
      </c>
      <c r="U628">
        <v>0</v>
      </c>
      <c r="V628" t="s">
        <v>90</v>
      </c>
      <c r="W628" t="s">
        <v>3807</v>
      </c>
      <c r="X628" t="s">
        <v>72</v>
      </c>
      <c r="Y628">
        <v>35</v>
      </c>
      <c r="Z628">
        <v>72</v>
      </c>
      <c r="AA628">
        <v>1</v>
      </c>
      <c r="AB628" t="s">
        <v>58</v>
      </c>
      <c r="AC628">
        <v>1</v>
      </c>
      <c r="AD628" t="s">
        <v>74</v>
      </c>
    </row>
    <row r="629" spans="1:30" x14ac:dyDescent="0.3">
      <c r="A629" t="s">
        <v>8862</v>
      </c>
      <c r="B629" t="s">
        <v>70</v>
      </c>
      <c r="C629">
        <v>126360</v>
      </c>
      <c r="D629">
        <v>737.36</v>
      </c>
      <c r="E629" s="1">
        <v>42637</v>
      </c>
      <c r="F629" s="1">
        <v>43736</v>
      </c>
      <c r="G629" t="s">
        <v>103</v>
      </c>
      <c r="H629" t="s">
        <v>41</v>
      </c>
      <c r="I629" t="s">
        <v>8859</v>
      </c>
      <c r="J629">
        <v>1099</v>
      </c>
      <c r="K629" t="s">
        <v>42</v>
      </c>
      <c r="L629">
        <v>0</v>
      </c>
      <c r="M629" t="s">
        <v>8860</v>
      </c>
      <c r="N629" t="s">
        <v>60</v>
      </c>
      <c r="O629">
        <v>53</v>
      </c>
      <c r="P629" t="s">
        <v>61</v>
      </c>
      <c r="Q629" t="s">
        <v>34</v>
      </c>
      <c r="R629" t="s">
        <v>8861</v>
      </c>
      <c r="S629" t="s">
        <v>97</v>
      </c>
      <c r="T629">
        <v>1</v>
      </c>
      <c r="U629">
        <v>0</v>
      </c>
      <c r="V629" t="s">
        <v>37</v>
      </c>
      <c r="W629" t="s">
        <v>8863</v>
      </c>
      <c r="X629" t="s">
        <v>72</v>
      </c>
      <c r="Y629">
        <v>17</v>
      </c>
      <c r="Z629">
        <v>97</v>
      </c>
      <c r="AA629">
        <v>1</v>
      </c>
      <c r="AB629" t="s">
        <v>58</v>
      </c>
      <c r="AC629">
        <v>1</v>
      </c>
      <c r="AD629" t="s">
        <v>74</v>
      </c>
    </row>
    <row r="630" spans="1:30" x14ac:dyDescent="0.3">
      <c r="A630" t="s">
        <v>2113</v>
      </c>
      <c r="B630" t="s">
        <v>39</v>
      </c>
      <c r="C630">
        <v>317170</v>
      </c>
      <c r="D630">
        <v>462.56</v>
      </c>
      <c r="E630" s="1">
        <v>42717</v>
      </c>
      <c r="F630" s="1">
        <v>44148</v>
      </c>
      <c r="G630" t="s">
        <v>103</v>
      </c>
      <c r="H630" t="s">
        <v>55</v>
      </c>
      <c r="I630" t="s">
        <v>2109</v>
      </c>
      <c r="J630">
        <v>1431</v>
      </c>
      <c r="K630" t="s">
        <v>42</v>
      </c>
      <c r="L630">
        <v>0</v>
      </c>
      <c r="M630" t="s">
        <v>2110</v>
      </c>
      <c r="N630" t="s">
        <v>32</v>
      </c>
      <c r="O630">
        <v>74</v>
      </c>
      <c r="P630" t="s">
        <v>2111</v>
      </c>
      <c r="Q630" t="s">
        <v>87</v>
      </c>
      <c r="R630" t="s">
        <v>2112</v>
      </c>
      <c r="S630" t="s">
        <v>36</v>
      </c>
      <c r="T630">
        <v>0</v>
      </c>
      <c r="U630">
        <v>1</v>
      </c>
      <c r="V630" t="s">
        <v>37</v>
      </c>
      <c r="W630" t="s">
        <v>2114</v>
      </c>
      <c r="X630" t="s">
        <v>44</v>
      </c>
      <c r="Y630">
        <v>33</v>
      </c>
      <c r="Z630">
        <v>63</v>
      </c>
      <c r="AA630">
        <v>0</v>
      </c>
      <c r="AB630" t="s">
        <v>58</v>
      </c>
      <c r="AC630">
        <v>0</v>
      </c>
      <c r="AD630" t="s">
        <v>46</v>
      </c>
    </row>
    <row r="631" spans="1:30" x14ac:dyDescent="0.3">
      <c r="A631" t="s">
        <v>13615</v>
      </c>
      <c r="B631" t="s">
        <v>54</v>
      </c>
      <c r="C631">
        <v>123001</v>
      </c>
      <c r="D631">
        <v>1077.9000000000001</v>
      </c>
      <c r="E631" s="1">
        <v>44792</v>
      </c>
      <c r="F631" s="1">
        <v>46905</v>
      </c>
      <c r="G631" t="s">
        <v>99</v>
      </c>
      <c r="H631" t="s">
        <v>55</v>
      </c>
      <c r="I631" t="s">
        <v>13610</v>
      </c>
      <c r="J631">
        <v>2113</v>
      </c>
      <c r="K631" t="s">
        <v>42</v>
      </c>
      <c r="L631">
        <v>0</v>
      </c>
      <c r="M631" t="s">
        <v>13611</v>
      </c>
      <c r="N631" t="s">
        <v>60</v>
      </c>
      <c r="O631">
        <v>65</v>
      </c>
      <c r="P631" t="s">
        <v>611</v>
      </c>
      <c r="Q631" t="s">
        <v>87</v>
      </c>
      <c r="R631" t="s">
        <v>13612</v>
      </c>
      <c r="S631" t="s">
        <v>36</v>
      </c>
      <c r="T631">
        <v>0</v>
      </c>
      <c r="U631">
        <v>1</v>
      </c>
      <c r="V631" t="s">
        <v>37</v>
      </c>
      <c r="W631" t="s">
        <v>13616</v>
      </c>
      <c r="X631" t="s">
        <v>57</v>
      </c>
      <c r="Y631">
        <v>5</v>
      </c>
      <c r="Z631">
        <v>60</v>
      </c>
      <c r="AA631">
        <v>0</v>
      </c>
      <c r="AB631" t="s">
        <v>45</v>
      </c>
      <c r="AC631">
        <v>0</v>
      </c>
      <c r="AD631" t="s">
        <v>59</v>
      </c>
    </row>
    <row r="632" spans="1:30" x14ac:dyDescent="0.3">
      <c r="A632" t="s">
        <v>11685</v>
      </c>
      <c r="B632" t="s">
        <v>118</v>
      </c>
      <c r="C632">
        <v>58071</v>
      </c>
      <c r="D632">
        <v>524.97</v>
      </c>
      <c r="E632" s="1">
        <v>43674</v>
      </c>
      <c r="F632" s="1">
        <v>46006</v>
      </c>
      <c r="G632" t="s">
        <v>103</v>
      </c>
      <c r="H632" t="s">
        <v>55</v>
      </c>
      <c r="I632" t="s">
        <v>11682</v>
      </c>
      <c r="J632">
        <v>2332</v>
      </c>
      <c r="K632" t="s">
        <v>42</v>
      </c>
      <c r="L632">
        <v>0</v>
      </c>
      <c r="M632" t="s">
        <v>11683</v>
      </c>
      <c r="N632" t="s">
        <v>60</v>
      </c>
      <c r="O632">
        <v>78</v>
      </c>
      <c r="P632" t="s">
        <v>3030</v>
      </c>
      <c r="Q632" t="s">
        <v>34</v>
      </c>
      <c r="R632" t="s">
        <v>11684</v>
      </c>
      <c r="S632" t="s">
        <v>36</v>
      </c>
      <c r="T632">
        <v>1</v>
      </c>
      <c r="U632">
        <v>1</v>
      </c>
      <c r="V632" t="s">
        <v>37</v>
      </c>
      <c r="W632" t="s">
        <v>11686</v>
      </c>
      <c r="X632" t="s">
        <v>72</v>
      </c>
      <c r="Y632">
        <v>17</v>
      </c>
      <c r="Z632">
        <v>3</v>
      </c>
      <c r="AA632">
        <v>0</v>
      </c>
      <c r="AB632" t="s">
        <v>73</v>
      </c>
      <c r="AC632">
        <v>0</v>
      </c>
      <c r="AD632" t="s">
        <v>74</v>
      </c>
    </row>
    <row r="633" spans="1:30" x14ac:dyDescent="0.3">
      <c r="A633" t="s">
        <v>4859</v>
      </c>
      <c r="B633" t="s">
        <v>39</v>
      </c>
      <c r="C633">
        <v>488665</v>
      </c>
      <c r="D633">
        <v>1428.68</v>
      </c>
      <c r="E633" s="1">
        <v>42882</v>
      </c>
      <c r="F633" s="1">
        <v>44825</v>
      </c>
      <c r="G633" t="s">
        <v>103</v>
      </c>
      <c r="H633" t="s">
        <v>55</v>
      </c>
      <c r="I633" t="s">
        <v>4856</v>
      </c>
      <c r="J633">
        <v>1943</v>
      </c>
      <c r="K633" t="s">
        <v>42</v>
      </c>
      <c r="L633">
        <v>0</v>
      </c>
      <c r="M633" t="s">
        <v>4857</v>
      </c>
      <c r="N633" t="s">
        <v>32</v>
      </c>
      <c r="O633">
        <v>24</v>
      </c>
      <c r="P633" t="s">
        <v>635</v>
      </c>
      <c r="Q633" t="s">
        <v>87</v>
      </c>
      <c r="R633" t="s">
        <v>4858</v>
      </c>
      <c r="S633" t="s">
        <v>67</v>
      </c>
      <c r="T633">
        <v>0</v>
      </c>
      <c r="U633">
        <v>0</v>
      </c>
      <c r="V633" t="s">
        <v>68</v>
      </c>
      <c r="W633" t="s">
        <v>4860</v>
      </c>
      <c r="X633" t="s">
        <v>57</v>
      </c>
      <c r="Y633">
        <v>0</v>
      </c>
      <c r="Z633">
        <v>62</v>
      </c>
      <c r="AA633">
        <v>0</v>
      </c>
      <c r="AB633" t="s">
        <v>58</v>
      </c>
      <c r="AC633">
        <v>0</v>
      </c>
      <c r="AD633" t="s">
        <v>59</v>
      </c>
    </row>
    <row r="634" spans="1:30" x14ac:dyDescent="0.3">
      <c r="A634" t="s">
        <v>1955</v>
      </c>
      <c r="B634" t="s">
        <v>54</v>
      </c>
      <c r="C634">
        <v>68734</v>
      </c>
      <c r="D634">
        <v>661.85</v>
      </c>
      <c r="E634" s="1">
        <v>45080</v>
      </c>
      <c r="F634" s="1">
        <v>48211</v>
      </c>
      <c r="G634" t="s">
        <v>99</v>
      </c>
      <c r="H634" t="s">
        <v>55</v>
      </c>
      <c r="I634" t="s">
        <v>1951</v>
      </c>
      <c r="J634">
        <v>3131</v>
      </c>
      <c r="K634" t="s">
        <v>42</v>
      </c>
      <c r="L634">
        <v>0</v>
      </c>
      <c r="M634" t="s">
        <v>1952</v>
      </c>
      <c r="N634" t="s">
        <v>49</v>
      </c>
      <c r="O634">
        <v>80</v>
      </c>
      <c r="P634" t="s">
        <v>1953</v>
      </c>
      <c r="Q634" t="s">
        <v>34</v>
      </c>
      <c r="R634" t="s">
        <v>1954</v>
      </c>
      <c r="S634" t="s">
        <v>36</v>
      </c>
      <c r="T634">
        <v>1</v>
      </c>
      <c r="U634">
        <v>1</v>
      </c>
      <c r="V634" t="s">
        <v>37</v>
      </c>
      <c r="W634" t="s">
        <v>1956</v>
      </c>
      <c r="X634" t="s">
        <v>72</v>
      </c>
      <c r="Y634">
        <v>11</v>
      </c>
      <c r="Z634">
        <v>30</v>
      </c>
      <c r="AA634">
        <v>0</v>
      </c>
      <c r="AB634" t="s">
        <v>73</v>
      </c>
      <c r="AC634">
        <v>0</v>
      </c>
      <c r="AD634" t="s">
        <v>74</v>
      </c>
    </row>
    <row r="635" spans="1:30" x14ac:dyDescent="0.3">
      <c r="A635" t="s">
        <v>13754</v>
      </c>
      <c r="B635" t="s">
        <v>70</v>
      </c>
      <c r="C635">
        <v>482922</v>
      </c>
      <c r="D635">
        <v>1084.74</v>
      </c>
      <c r="E635" s="1">
        <v>43185</v>
      </c>
      <c r="F635" s="1">
        <v>46478</v>
      </c>
      <c r="G635" t="s">
        <v>40</v>
      </c>
      <c r="H635" t="s">
        <v>55</v>
      </c>
      <c r="I635" t="s">
        <v>13751</v>
      </c>
      <c r="J635">
        <v>3293</v>
      </c>
      <c r="K635" t="s">
        <v>42</v>
      </c>
      <c r="L635">
        <v>0</v>
      </c>
      <c r="M635" t="s">
        <v>13752</v>
      </c>
      <c r="N635" t="s">
        <v>49</v>
      </c>
      <c r="O635">
        <v>70</v>
      </c>
      <c r="P635" t="s">
        <v>106</v>
      </c>
      <c r="Q635" t="s">
        <v>62</v>
      </c>
      <c r="R635" t="s">
        <v>13753</v>
      </c>
      <c r="S635" t="s">
        <v>36</v>
      </c>
      <c r="T635">
        <v>0</v>
      </c>
      <c r="U635">
        <v>1</v>
      </c>
      <c r="V635" t="s">
        <v>37</v>
      </c>
      <c r="W635" t="s">
        <v>13755</v>
      </c>
      <c r="X635" t="s">
        <v>57</v>
      </c>
      <c r="Y635">
        <v>31</v>
      </c>
      <c r="Z635">
        <v>15</v>
      </c>
      <c r="AA635">
        <v>0</v>
      </c>
      <c r="AB635" t="s">
        <v>73</v>
      </c>
      <c r="AC635">
        <v>0</v>
      </c>
      <c r="AD635" t="s">
        <v>59</v>
      </c>
    </row>
    <row r="636" spans="1:30" x14ac:dyDescent="0.3">
      <c r="A636" t="s">
        <v>17476</v>
      </c>
      <c r="B636" t="s">
        <v>54</v>
      </c>
      <c r="C636">
        <v>354193</v>
      </c>
      <c r="D636">
        <v>1654.59</v>
      </c>
      <c r="E636" s="1">
        <v>44086</v>
      </c>
      <c r="F636" s="1">
        <v>47304</v>
      </c>
      <c r="G636" t="s">
        <v>99</v>
      </c>
      <c r="H636" t="s">
        <v>41</v>
      </c>
      <c r="I636" t="s">
        <v>17473</v>
      </c>
      <c r="J636">
        <v>3218</v>
      </c>
      <c r="K636" t="s">
        <v>42</v>
      </c>
      <c r="L636">
        <v>0</v>
      </c>
      <c r="M636" t="s">
        <v>17474</v>
      </c>
      <c r="N636" t="s">
        <v>49</v>
      </c>
      <c r="O636">
        <v>80</v>
      </c>
      <c r="P636" t="s">
        <v>2277</v>
      </c>
      <c r="Q636" t="s">
        <v>34</v>
      </c>
      <c r="R636" t="s">
        <v>17475</v>
      </c>
      <c r="S636" t="s">
        <v>36</v>
      </c>
      <c r="T636">
        <v>1</v>
      </c>
      <c r="U636">
        <v>1</v>
      </c>
      <c r="V636" t="s">
        <v>37</v>
      </c>
      <c r="W636" t="s">
        <v>17477</v>
      </c>
      <c r="X636" t="s">
        <v>57</v>
      </c>
      <c r="Y636">
        <v>49</v>
      </c>
      <c r="Z636">
        <v>93</v>
      </c>
      <c r="AA636">
        <v>1</v>
      </c>
      <c r="AB636" t="s">
        <v>58</v>
      </c>
      <c r="AC636">
        <v>1</v>
      </c>
      <c r="AD636" t="s">
        <v>59</v>
      </c>
    </row>
    <row r="637" spans="1:30" x14ac:dyDescent="0.3">
      <c r="A637" t="s">
        <v>17773</v>
      </c>
      <c r="B637" t="s">
        <v>39</v>
      </c>
      <c r="C637">
        <v>377176</v>
      </c>
      <c r="D637">
        <v>1336.73</v>
      </c>
      <c r="E637" s="1">
        <v>42782</v>
      </c>
      <c r="F637" s="1">
        <v>45345</v>
      </c>
      <c r="G637" t="s">
        <v>40</v>
      </c>
      <c r="H637" t="s">
        <v>55</v>
      </c>
      <c r="I637" t="s">
        <v>17770</v>
      </c>
      <c r="J637">
        <v>2563</v>
      </c>
      <c r="K637" t="s">
        <v>42</v>
      </c>
      <c r="L637">
        <v>0</v>
      </c>
      <c r="M637" t="s">
        <v>17771</v>
      </c>
      <c r="N637" t="s">
        <v>32</v>
      </c>
      <c r="O637">
        <v>68</v>
      </c>
      <c r="P637" t="s">
        <v>1970</v>
      </c>
      <c r="Q637" t="s">
        <v>87</v>
      </c>
      <c r="R637" t="s">
        <v>17772</v>
      </c>
      <c r="S637" t="s">
        <v>36</v>
      </c>
      <c r="T637">
        <v>0</v>
      </c>
      <c r="U637">
        <v>1</v>
      </c>
      <c r="V637" t="s">
        <v>37</v>
      </c>
      <c r="W637" t="s">
        <v>17774</v>
      </c>
      <c r="X637" t="s">
        <v>44</v>
      </c>
      <c r="Y637">
        <v>23</v>
      </c>
      <c r="Z637">
        <v>65</v>
      </c>
      <c r="AA637">
        <v>0</v>
      </c>
      <c r="AB637" t="s">
        <v>58</v>
      </c>
      <c r="AC637">
        <v>0</v>
      </c>
      <c r="AD637" t="s">
        <v>46</v>
      </c>
    </row>
    <row r="638" spans="1:30" x14ac:dyDescent="0.3">
      <c r="A638" t="s">
        <v>3138</v>
      </c>
      <c r="B638" t="s">
        <v>70</v>
      </c>
      <c r="C638">
        <v>469118</v>
      </c>
      <c r="D638">
        <v>634.07000000000005</v>
      </c>
      <c r="E638" s="1">
        <v>43865</v>
      </c>
      <c r="F638" s="1">
        <v>47347</v>
      </c>
      <c r="G638" t="s">
        <v>103</v>
      </c>
      <c r="H638" t="s">
        <v>80</v>
      </c>
      <c r="I638" t="s">
        <v>3134</v>
      </c>
      <c r="J638">
        <v>3482</v>
      </c>
      <c r="K638" t="s">
        <v>42</v>
      </c>
      <c r="L638">
        <v>1</v>
      </c>
      <c r="M638" t="s">
        <v>3135</v>
      </c>
      <c r="N638" t="s">
        <v>60</v>
      </c>
      <c r="O638">
        <v>21</v>
      </c>
      <c r="P638" t="s">
        <v>3136</v>
      </c>
      <c r="Q638" t="s">
        <v>62</v>
      </c>
      <c r="R638" t="s">
        <v>3137</v>
      </c>
      <c r="S638" t="s">
        <v>67</v>
      </c>
      <c r="T638">
        <v>0</v>
      </c>
      <c r="U638">
        <v>0</v>
      </c>
      <c r="V638" t="s">
        <v>68</v>
      </c>
      <c r="W638" t="s">
        <v>3139</v>
      </c>
      <c r="X638" t="s">
        <v>72</v>
      </c>
      <c r="Y638">
        <v>49</v>
      </c>
      <c r="Z638">
        <v>47</v>
      </c>
      <c r="AA638">
        <v>0</v>
      </c>
      <c r="AB638" t="s">
        <v>45</v>
      </c>
      <c r="AC638">
        <v>0</v>
      </c>
      <c r="AD638" t="s">
        <v>74</v>
      </c>
    </row>
    <row r="639" spans="1:30" x14ac:dyDescent="0.3">
      <c r="A639" t="s">
        <v>8135</v>
      </c>
      <c r="B639" t="s">
        <v>54</v>
      </c>
      <c r="C639">
        <v>341820</v>
      </c>
      <c r="D639">
        <v>592.71</v>
      </c>
      <c r="E639" s="1">
        <v>42760</v>
      </c>
      <c r="F639" s="1">
        <v>43685</v>
      </c>
      <c r="G639" t="s">
        <v>40</v>
      </c>
      <c r="H639" t="s">
        <v>41</v>
      </c>
      <c r="I639" t="s">
        <v>8132</v>
      </c>
      <c r="J639">
        <v>925</v>
      </c>
      <c r="K639" t="s">
        <v>100</v>
      </c>
      <c r="L639">
        <v>0</v>
      </c>
      <c r="M639" t="s">
        <v>8133</v>
      </c>
      <c r="N639" t="s">
        <v>32</v>
      </c>
      <c r="O639">
        <v>33</v>
      </c>
      <c r="P639" t="s">
        <v>836</v>
      </c>
      <c r="Q639" t="s">
        <v>62</v>
      </c>
      <c r="R639" t="s">
        <v>8134</v>
      </c>
      <c r="S639" t="s">
        <v>109</v>
      </c>
      <c r="T639">
        <v>0</v>
      </c>
      <c r="U639">
        <v>0</v>
      </c>
      <c r="V639" t="s">
        <v>90</v>
      </c>
      <c r="W639" t="s">
        <v>8136</v>
      </c>
      <c r="X639" t="s">
        <v>72</v>
      </c>
      <c r="Y639">
        <v>34</v>
      </c>
      <c r="Z639">
        <v>16</v>
      </c>
      <c r="AA639">
        <v>0</v>
      </c>
      <c r="AB639" t="s">
        <v>73</v>
      </c>
      <c r="AC639">
        <v>0</v>
      </c>
      <c r="AD639" t="s">
        <v>74</v>
      </c>
    </row>
    <row r="640" spans="1:30" x14ac:dyDescent="0.3">
      <c r="A640" t="s">
        <v>11645</v>
      </c>
      <c r="B640" t="s">
        <v>39</v>
      </c>
      <c r="C640">
        <v>270125</v>
      </c>
      <c r="D640">
        <v>904.07</v>
      </c>
      <c r="E640" s="1">
        <v>43722</v>
      </c>
      <c r="F640" s="1">
        <v>44199</v>
      </c>
      <c r="G640" t="s">
        <v>103</v>
      </c>
      <c r="H640" t="s">
        <v>41</v>
      </c>
      <c r="I640" t="s">
        <v>11642</v>
      </c>
      <c r="J640">
        <v>477</v>
      </c>
      <c r="K640" t="s">
        <v>100</v>
      </c>
      <c r="L640">
        <v>0</v>
      </c>
      <c r="M640" t="s">
        <v>11643</v>
      </c>
      <c r="N640" t="s">
        <v>49</v>
      </c>
      <c r="O640">
        <v>58</v>
      </c>
      <c r="P640" t="s">
        <v>908</v>
      </c>
      <c r="Q640" t="s">
        <v>62</v>
      </c>
      <c r="R640" t="s">
        <v>11644</v>
      </c>
      <c r="S640" t="s">
        <v>36</v>
      </c>
      <c r="T640">
        <v>0</v>
      </c>
      <c r="U640">
        <v>0</v>
      </c>
      <c r="V640" t="s">
        <v>37</v>
      </c>
      <c r="W640" t="s">
        <v>11646</v>
      </c>
      <c r="X640" t="s">
        <v>44</v>
      </c>
      <c r="Y640">
        <v>29</v>
      </c>
      <c r="Z640">
        <v>64</v>
      </c>
      <c r="AA640">
        <v>0</v>
      </c>
      <c r="AB640" t="s">
        <v>58</v>
      </c>
      <c r="AC640">
        <v>0</v>
      </c>
      <c r="AD640" t="s">
        <v>46</v>
      </c>
    </row>
    <row r="641" spans="1:30" x14ac:dyDescent="0.3">
      <c r="A641" t="s">
        <v>8857</v>
      </c>
      <c r="B641" t="s">
        <v>118</v>
      </c>
      <c r="C641">
        <v>129365</v>
      </c>
      <c r="D641">
        <v>123.42</v>
      </c>
      <c r="E641" s="1">
        <v>42253</v>
      </c>
      <c r="F641" s="1">
        <v>45718</v>
      </c>
      <c r="G641" t="s">
        <v>99</v>
      </c>
      <c r="H641" t="s">
        <v>55</v>
      </c>
      <c r="I641" t="s">
        <v>8854</v>
      </c>
      <c r="J641">
        <v>3465</v>
      </c>
      <c r="K641" t="s">
        <v>42</v>
      </c>
      <c r="L641">
        <v>0</v>
      </c>
      <c r="M641" t="s">
        <v>8855</v>
      </c>
      <c r="N641" t="s">
        <v>60</v>
      </c>
      <c r="O641">
        <v>51</v>
      </c>
      <c r="P641" t="s">
        <v>1072</v>
      </c>
      <c r="Q641" t="s">
        <v>87</v>
      </c>
      <c r="R641" t="s">
        <v>8856</v>
      </c>
      <c r="S641" t="s">
        <v>97</v>
      </c>
      <c r="T641">
        <v>0</v>
      </c>
      <c r="U641">
        <v>0</v>
      </c>
      <c r="V641" t="s">
        <v>37</v>
      </c>
      <c r="W641" t="s">
        <v>8858</v>
      </c>
      <c r="X641" t="s">
        <v>57</v>
      </c>
      <c r="Y641">
        <v>12</v>
      </c>
      <c r="Z641">
        <v>67</v>
      </c>
      <c r="AA641">
        <v>0</v>
      </c>
      <c r="AB641" t="s">
        <v>58</v>
      </c>
      <c r="AC641">
        <v>0</v>
      </c>
      <c r="AD641" t="s">
        <v>59</v>
      </c>
    </row>
    <row r="642" spans="1:30" x14ac:dyDescent="0.3">
      <c r="A642" t="s">
        <v>1667</v>
      </c>
      <c r="B642" t="s">
        <v>70</v>
      </c>
      <c r="C642">
        <v>346751</v>
      </c>
      <c r="D642">
        <v>1364.7</v>
      </c>
      <c r="E642" s="1">
        <v>42157</v>
      </c>
      <c r="F642" s="1">
        <v>42817</v>
      </c>
      <c r="G642" t="s">
        <v>103</v>
      </c>
      <c r="H642" t="s">
        <v>80</v>
      </c>
      <c r="I642" t="s">
        <v>1664</v>
      </c>
      <c r="J642">
        <v>660</v>
      </c>
      <c r="K642" t="s">
        <v>100</v>
      </c>
      <c r="L642">
        <v>1</v>
      </c>
      <c r="M642" t="s">
        <v>1665</v>
      </c>
      <c r="N642" t="s">
        <v>49</v>
      </c>
      <c r="O642">
        <v>66</v>
      </c>
      <c r="P642" t="s">
        <v>1268</v>
      </c>
      <c r="Q642" t="s">
        <v>62</v>
      </c>
      <c r="R642" t="s">
        <v>1666</v>
      </c>
      <c r="S642" t="s">
        <v>36</v>
      </c>
      <c r="T642">
        <v>0</v>
      </c>
      <c r="U642">
        <v>1</v>
      </c>
      <c r="V642" t="s">
        <v>37</v>
      </c>
      <c r="W642" t="s">
        <v>1668</v>
      </c>
      <c r="X642" t="s">
        <v>44</v>
      </c>
      <c r="Y642">
        <v>25</v>
      </c>
      <c r="Z642">
        <v>76</v>
      </c>
      <c r="AA642">
        <v>1</v>
      </c>
      <c r="AB642" t="s">
        <v>58</v>
      </c>
      <c r="AC642">
        <v>1</v>
      </c>
      <c r="AD642" t="s">
        <v>46</v>
      </c>
    </row>
    <row r="643" spans="1:30" x14ac:dyDescent="0.3">
      <c r="A643" t="s">
        <v>18789</v>
      </c>
      <c r="B643" t="s">
        <v>39</v>
      </c>
      <c r="C643">
        <v>290328</v>
      </c>
      <c r="D643">
        <v>467.19</v>
      </c>
      <c r="E643" s="1">
        <v>42757</v>
      </c>
      <c r="F643" s="1">
        <v>43290</v>
      </c>
      <c r="G643" t="s">
        <v>99</v>
      </c>
      <c r="H643" t="s">
        <v>41</v>
      </c>
      <c r="I643" t="s">
        <v>18786</v>
      </c>
      <c r="J643">
        <v>533</v>
      </c>
      <c r="K643" t="s">
        <v>100</v>
      </c>
      <c r="L643">
        <v>0</v>
      </c>
      <c r="M643" t="s">
        <v>18787</v>
      </c>
      <c r="N643" t="s">
        <v>32</v>
      </c>
      <c r="O643">
        <v>43</v>
      </c>
      <c r="P643" t="s">
        <v>713</v>
      </c>
      <c r="Q643" t="s">
        <v>34</v>
      </c>
      <c r="R643" t="s">
        <v>18788</v>
      </c>
      <c r="S643" t="s">
        <v>89</v>
      </c>
      <c r="T643">
        <v>1</v>
      </c>
      <c r="U643">
        <v>0</v>
      </c>
      <c r="V643" t="s">
        <v>90</v>
      </c>
      <c r="W643" t="s">
        <v>18790</v>
      </c>
      <c r="X643" t="s">
        <v>57</v>
      </c>
      <c r="Y643">
        <v>47</v>
      </c>
      <c r="Z643">
        <v>29</v>
      </c>
      <c r="AA643">
        <v>0</v>
      </c>
      <c r="AB643" t="s">
        <v>73</v>
      </c>
      <c r="AC643">
        <v>0</v>
      </c>
      <c r="AD643" t="s">
        <v>59</v>
      </c>
    </row>
    <row r="644" spans="1:30" x14ac:dyDescent="0.3">
      <c r="A644" t="s">
        <v>10507</v>
      </c>
      <c r="B644" t="s">
        <v>54</v>
      </c>
      <c r="C644">
        <v>242943</v>
      </c>
      <c r="D644">
        <v>1277.07</v>
      </c>
      <c r="E644" s="1">
        <v>44508</v>
      </c>
      <c r="F644" s="1">
        <v>46393</v>
      </c>
      <c r="G644" t="s">
        <v>103</v>
      </c>
      <c r="H644" t="s">
        <v>41</v>
      </c>
      <c r="I644" t="s">
        <v>10504</v>
      </c>
      <c r="J644">
        <v>1885</v>
      </c>
      <c r="K644" t="s">
        <v>42</v>
      </c>
      <c r="L644">
        <v>0</v>
      </c>
      <c r="M644" t="s">
        <v>10505</v>
      </c>
      <c r="N644" t="s">
        <v>60</v>
      </c>
      <c r="O644">
        <v>27</v>
      </c>
      <c r="P644" t="s">
        <v>365</v>
      </c>
      <c r="Q644" t="s">
        <v>34</v>
      </c>
      <c r="R644" t="s">
        <v>10506</v>
      </c>
      <c r="S644" t="s">
        <v>109</v>
      </c>
      <c r="T644">
        <v>1</v>
      </c>
      <c r="U644">
        <v>0</v>
      </c>
      <c r="V644" t="s">
        <v>68</v>
      </c>
      <c r="W644" t="s">
        <v>10508</v>
      </c>
      <c r="X644" t="s">
        <v>72</v>
      </c>
      <c r="Y644">
        <v>19</v>
      </c>
      <c r="Z644">
        <v>2</v>
      </c>
      <c r="AA644">
        <v>0</v>
      </c>
      <c r="AB644" t="s">
        <v>73</v>
      </c>
      <c r="AC644">
        <v>0</v>
      </c>
      <c r="AD644" t="s">
        <v>74</v>
      </c>
    </row>
    <row r="645" spans="1:30" x14ac:dyDescent="0.3">
      <c r="A645" t="s">
        <v>9186</v>
      </c>
      <c r="B645" t="s">
        <v>70</v>
      </c>
      <c r="C645">
        <v>70477</v>
      </c>
      <c r="D645">
        <v>1805.63</v>
      </c>
      <c r="E645" s="1">
        <v>43906</v>
      </c>
      <c r="F645" s="1">
        <v>46581</v>
      </c>
      <c r="G645" t="s">
        <v>99</v>
      </c>
      <c r="H645" t="s">
        <v>55</v>
      </c>
      <c r="I645" t="s">
        <v>9180</v>
      </c>
      <c r="J645">
        <v>2675</v>
      </c>
      <c r="K645" t="s">
        <v>42</v>
      </c>
      <c r="L645">
        <v>0</v>
      </c>
      <c r="M645" t="s">
        <v>9181</v>
      </c>
      <c r="N645" t="s">
        <v>49</v>
      </c>
      <c r="O645">
        <v>53</v>
      </c>
      <c r="P645" t="s">
        <v>9182</v>
      </c>
      <c r="Q645" t="s">
        <v>62</v>
      </c>
      <c r="R645" t="s">
        <v>9183</v>
      </c>
      <c r="S645" t="s">
        <v>97</v>
      </c>
      <c r="T645">
        <v>0</v>
      </c>
      <c r="U645">
        <v>0</v>
      </c>
      <c r="V645" t="s">
        <v>37</v>
      </c>
      <c r="W645" t="s">
        <v>9187</v>
      </c>
      <c r="X645" t="s">
        <v>44</v>
      </c>
      <c r="Y645">
        <v>23</v>
      </c>
      <c r="Z645">
        <v>87</v>
      </c>
      <c r="AA645">
        <v>1</v>
      </c>
      <c r="AB645" t="s">
        <v>58</v>
      </c>
      <c r="AC645">
        <v>1</v>
      </c>
      <c r="AD645" t="s">
        <v>46</v>
      </c>
    </row>
    <row r="646" spans="1:30" x14ac:dyDescent="0.3">
      <c r="A646" t="s">
        <v>1992</v>
      </c>
      <c r="B646" t="s">
        <v>118</v>
      </c>
      <c r="C646">
        <v>287769</v>
      </c>
      <c r="D646">
        <v>1236.03</v>
      </c>
      <c r="E646" s="1">
        <v>44851</v>
      </c>
      <c r="F646" s="1">
        <v>47639</v>
      </c>
      <c r="G646" t="s">
        <v>103</v>
      </c>
      <c r="H646" t="s">
        <v>41</v>
      </c>
      <c r="I646" t="s">
        <v>1988</v>
      </c>
      <c r="J646">
        <v>2788</v>
      </c>
      <c r="K646" t="s">
        <v>42</v>
      </c>
      <c r="L646">
        <v>0</v>
      </c>
      <c r="M646" t="s">
        <v>1989</v>
      </c>
      <c r="N646" t="s">
        <v>60</v>
      </c>
      <c r="O646">
        <v>27</v>
      </c>
      <c r="P646" t="s">
        <v>1990</v>
      </c>
      <c r="Q646" t="s">
        <v>51</v>
      </c>
      <c r="R646" t="s">
        <v>1991</v>
      </c>
      <c r="S646" t="s">
        <v>109</v>
      </c>
      <c r="T646">
        <v>0</v>
      </c>
      <c r="U646">
        <v>0</v>
      </c>
      <c r="V646" t="s">
        <v>68</v>
      </c>
      <c r="W646" t="s">
        <v>1993</v>
      </c>
      <c r="X646" t="s">
        <v>57</v>
      </c>
      <c r="Y646">
        <v>40</v>
      </c>
      <c r="Z646">
        <v>23</v>
      </c>
      <c r="AA646">
        <v>0</v>
      </c>
      <c r="AB646" t="s">
        <v>73</v>
      </c>
      <c r="AC646">
        <v>0</v>
      </c>
      <c r="AD646" t="s">
        <v>59</v>
      </c>
    </row>
    <row r="647" spans="1:30" x14ac:dyDescent="0.3">
      <c r="A647" t="s">
        <v>13735</v>
      </c>
      <c r="B647" t="s">
        <v>54</v>
      </c>
      <c r="C647">
        <v>374999</v>
      </c>
      <c r="D647">
        <v>986.91</v>
      </c>
      <c r="E647" s="1">
        <v>44199</v>
      </c>
      <c r="F647" s="1">
        <v>47584</v>
      </c>
      <c r="G647" t="s">
        <v>103</v>
      </c>
      <c r="H647" t="s">
        <v>41</v>
      </c>
      <c r="I647" t="s">
        <v>13732</v>
      </c>
      <c r="J647">
        <v>3385</v>
      </c>
      <c r="K647" t="s">
        <v>42</v>
      </c>
      <c r="L647">
        <v>0</v>
      </c>
      <c r="M647" t="s">
        <v>13733</v>
      </c>
      <c r="N647" t="s">
        <v>60</v>
      </c>
      <c r="O647">
        <v>68</v>
      </c>
      <c r="P647" t="s">
        <v>1591</v>
      </c>
      <c r="Q647" t="s">
        <v>34</v>
      </c>
      <c r="R647" t="s">
        <v>13734</v>
      </c>
      <c r="S647" t="s">
        <v>36</v>
      </c>
      <c r="T647">
        <v>1</v>
      </c>
      <c r="U647">
        <v>1</v>
      </c>
      <c r="V647" t="s">
        <v>37</v>
      </c>
      <c r="W647" t="s">
        <v>13736</v>
      </c>
      <c r="X647" t="s">
        <v>57</v>
      </c>
      <c r="Y647">
        <v>43</v>
      </c>
      <c r="Z647">
        <v>67</v>
      </c>
      <c r="AA647">
        <v>0</v>
      </c>
      <c r="AB647" t="s">
        <v>58</v>
      </c>
      <c r="AC647">
        <v>0</v>
      </c>
      <c r="AD647" t="s">
        <v>59</v>
      </c>
    </row>
    <row r="648" spans="1:30" x14ac:dyDescent="0.3">
      <c r="A648" t="s">
        <v>11995</v>
      </c>
      <c r="B648" t="s">
        <v>70</v>
      </c>
      <c r="C648">
        <v>11665</v>
      </c>
      <c r="D648">
        <v>234.1</v>
      </c>
      <c r="E648" s="1">
        <v>42171</v>
      </c>
      <c r="F648" s="1">
        <v>45805</v>
      </c>
      <c r="G648" t="s">
        <v>103</v>
      </c>
      <c r="H648" t="s">
        <v>55</v>
      </c>
      <c r="I648" t="s">
        <v>11992</v>
      </c>
      <c r="J648">
        <v>3634</v>
      </c>
      <c r="K648" t="s">
        <v>42</v>
      </c>
      <c r="L648">
        <v>0</v>
      </c>
      <c r="M648" t="s">
        <v>11993</v>
      </c>
      <c r="N648" t="s">
        <v>60</v>
      </c>
      <c r="O648">
        <v>73</v>
      </c>
      <c r="P648" t="s">
        <v>274</v>
      </c>
      <c r="Q648" t="s">
        <v>87</v>
      </c>
      <c r="R648" t="s">
        <v>11994</v>
      </c>
      <c r="S648" t="s">
        <v>36</v>
      </c>
      <c r="T648">
        <v>0</v>
      </c>
      <c r="U648">
        <v>1</v>
      </c>
      <c r="V648" t="s">
        <v>37</v>
      </c>
      <c r="W648" t="s">
        <v>11996</v>
      </c>
      <c r="X648" t="s">
        <v>44</v>
      </c>
      <c r="Y648">
        <v>12</v>
      </c>
      <c r="Z648">
        <v>88</v>
      </c>
      <c r="AA648">
        <v>1</v>
      </c>
      <c r="AB648" t="s">
        <v>58</v>
      </c>
      <c r="AC648">
        <v>1</v>
      </c>
      <c r="AD648" t="s">
        <v>46</v>
      </c>
    </row>
    <row r="649" spans="1:30" x14ac:dyDescent="0.3">
      <c r="A649" t="s">
        <v>6833</v>
      </c>
      <c r="B649" t="s">
        <v>118</v>
      </c>
      <c r="C649">
        <v>274905</v>
      </c>
      <c r="D649">
        <v>335.45</v>
      </c>
      <c r="E649" s="1">
        <v>43535</v>
      </c>
      <c r="F649" s="1">
        <v>46277</v>
      </c>
      <c r="G649" t="s">
        <v>103</v>
      </c>
      <c r="H649" t="s">
        <v>55</v>
      </c>
      <c r="I649" t="s">
        <v>6830</v>
      </c>
      <c r="J649">
        <v>2742</v>
      </c>
      <c r="K649" t="s">
        <v>42</v>
      </c>
      <c r="L649">
        <v>0</v>
      </c>
      <c r="M649" t="s">
        <v>6831</v>
      </c>
      <c r="N649" t="s">
        <v>49</v>
      </c>
      <c r="O649">
        <v>32</v>
      </c>
      <c r="P649" t="s">
        <v>639</v>
      </c>
      <c r="Q649" t="s">
        <v>62</v>
      </c>
      <c r="R649" t="s">
        <v>6832</v>
      </c>
      <c r="S649" t="s">
        <v>109</v>
      </c>
      <c r="T649">
        <v>0</v>
      </c>
      <c r="U649">
        <v>0</v>
      </c>
      <c r="V649" t="s">
        <v>90</v>
      </c>
      <c r="W649" t="s">
        <v>6834</v>
      </c>
      <c r="X649" t="s">
        <v>72</v>
      </c>
      <c r="Y649">
        <v>3</v>
      </c>
      <c r="Z649">
        <v>77</v>
      </c>
      <c r="AA649">
        <v>1</v>
      </c>
      <c r="AB649" t="s">
        <v>58</v>
      </c>
      <c r="AC649">
        <v>1</v>
      </c>
      <c r="AD649" t="s">
        <v>74</v>
      </c>
    </row>
    <row r="650" spans="1:30" x14ac:dyDescent="0.3">
      <c r="A650" t="s">
        <v>5133</v>
      </c>
      <c r="B650" t="s">
        <v>118</v>
      </c>
      <c r="C650">
        <v>364159</v>
      </c>
      <c r="D650">
        <v>660.58</v>
      </c>
      <c r="E650" s="1">
        <v>44255</v>
      </c>
      <c r="F650" s="1">
        <v>46071</v>
      </c>
      <c r="G650" t="s">
        <v>103</v>
      </c>
      <c r="H650" t="s">
        <v>41</v>
      </c>
      <c r="I650" t="s">
        <v>5130</v>
      </c>
      <c r="J650">
        <v>1816</v>
      </c>
      <c r="K650" t="s">
        <v>42</v>
      </c>
      <c r="L650">
        <v>0</v>
      </c>
      <c r="M650" t="s">
        <v>5131</v>
      </c>
      <c r="N650" t="s">
        <v>32</v>
      </c>
      <c r="O650">
        <v>34</v>
      </c>
      <c r="P650" t="s">
        <v>3735</v>
      </c>
      <c r="Q650" t="s">
        <v>87</v>
      </c>
      <c r="R650" t="s">
        <v>5132</v>
      </c>
      <c r="S650" t="s">
        <v>109</v>
      </c>
      <c r="T650">
        <v>0</v>
      </c>
      <c r="U650">
        <v>0</v>
      </c>
      <c r="V650" t="s">
        <v>90</v>
      </c>
      <c r="W650" t="s">
        <v>5134</v>
      </c>
      <c r="X650" t="s">
        <v>57</v>
      </c>
      <c r="Y650">
        <v>6</v>
      </c>
      <c r="Z650">
        <v>81</v>
      </c>
      <c r="AA650">
        <v>1</v>
      </c>
      <c r="AB650" t="s">
        <v>58</v>
      </c>
      <c r="AC650">
        <v>1</v>
      </c>
      <c r="AD650" t="s">
        <v>59</v>
      </c>
    </row>
    <row r="651" spans="1:30" x14ac:dyDescent="0.3">
      <c r="A651" t="s">
        <v>4357</v>
      </c>
      <c r="B651" t="s">
        <v>54</v>
      </c>
      <c r="C651">
        <v>24555</v>
      </c>
      <c r="D651">
        <v>107.03</v>
      </c>
      <c r="E651" s="1">
        <v>42577</v>
      </c>
      <c r="F651" s="1">
        <v>44956</v>
      </c>
      <c r="G651" t="s">
        <v>99</v>
      </c>
      <c r="H651" t="s">
        <v>41</v>
      </c>
      <c r="I651" t="s">
        <v>4352</v>
      </c>
      <c r="J651">
        <v>2379</v>
      </c>
      <c r="K651" t="s">
        <v>42</v>
      </c>
      <c r="L651">
        <v>0</v>
      </c>
      <c r="M651" t="s">
        <v>4353</v>
      </c>
      <c r="N651" t="s">
        <v>49</v>
      </c>
      <c r="O651">
        <v>74</v>
      </c>
      <c r="P651" t="s">
        <v>3725</v>
      </c>
      <c r="Q651" t="s">
        <v>34</v>
      </c>
      <c r="R651" t="s">
        <v>4354</v>
      </c>
      <c r="S651" t="s">
        <v>36</v>
      </c>
      <c r="T651">
        <v>1</v>
      </c>
      <c r="U651">
        <v>1</v>
      </c>
      <c r="V651" t="s">
        <v>37</v>
      </c>
      <c r="W651" t="s">
        <v>4358</v>
      </c>
      <c r="X651" t="s">
        <v>57</v>
      </c>
      <c r="Y651">
        <v>30</v>
      </c>
      <c r="Z651">
        <v>4</v>
      </c>
      <c r="AA651">
        <v>0</v>
      </c>
      <c r="AB651" t="s">
        <v>73</v>
      </c>
      <c r="AC651">
        <v>0</v>
      </c>
      <c r="AD651" t="s">
        <v>59</v>
      </c>
    </row>
    <row r="652" spans="1:30" x14ac:dyDescent="0.3">
      <c r="A652" t="s">
        <v>1425</v>
      </c>
      <c r="B652" t="s">
        <v>118</v>
      </c>
      <c r="C652">
        <v>175444</v>
      </c>
      <c r="D652">
        <v>1788.24</v>
      </c>
      <c r="E652" s="1">
        <v>44249</v>
      </c>
      <c r="F652" s="1">
        <v>47619</v>
      </c>
      <c r="G652" t="s">
        <v>103</v>
      </c>
      <c r="H652" t="s">
        <v>55</v>
      </c>
      <c r="I652" t="s">
        <v>1422</v>
      </c>
      <c r="J652">
        <v>3370</v>
      </c>
      <c r="K652" t="s">
        <v>42</v>
      </c>
      <c r="L652">
        <v>0</v>
      </c>
      <c r="M652" t="s">
        <v>1423</v>
      </c>
      <c r="N652" t="s">
        <v>60</v>
      </c>
      <c r="O652">
        <v>35</v>
      </c>
      <c r="P652" t="s">
        <v>1268</v>
      </c>
      <c r="Q652" t="s">
        <v>62</v>
      </c>
      <c r="R652" t="s">
        <v>1424</v>
      </c>
      <c r="S652" t="s">
        <v>109</v>
      </c>
      <c r="T652">
        <v>0</v>
      </c>
      <c r="U652">
        <v>0</v>
      </c>
      <c r="V652" t="s">
        <v>90</v>
      </c>
      <c r="W652" t="s">
        <v>1426</v>
      </c>
      <c r="X652" t="s">
        <v>44</v>
      </c>
      <c r="Y652">
        <v>41</v>
      </c>
      <c r="Z652">
        <v>2</v>
      </c>
      <c r="AA652">
        <v>0</v>
      </c>
      <c r="AB652" t="s">
        <v>73</v>
      </c>
      <c r="AC652">
        <v>0</v>
      </c>
      <c r="AD652" t="s">
        <v>46</v>
      </c>
    </row>
    <row r="653" spans="1:30" x14ac:dyDescent="0.3">
      <c r="A653" t="s">
        <v>11222</v>
      </c>
      <c r="B653" t="s">
        <v>39</v>
      </c>
      <c r="C653">
        <v>107753</v>
      </c>
      <c r="D653">
        <v>1391.49</v>
      </c>
      <c r="E653" s="1">
        <v>42219</v>
      </c>
      <c r="F653" s="1">
        <v>43742</v>
      </c>
      <c r="G653" t="s">
        <v>103</v>
      </c>
      <c r="H653" t="s">
        <v>41</v>
      </c>
      <c r="I653" t="s">
        <v>11219</v>
      </c>
      <c r="J653">
        <v>1523</v>
      </c>
      <c r="K653" t="s">
        <v>42</v>
      </c>
      <c r="L653">
        <v>0</v>
      </c>
      <c r="M653" t="s">
        <v>11220</v>
      </c>
      <c r="N653" t="s">
        <v>49</v>
      </c>
      <c r="O653">
        <v>30</v>
      </c>
      <c r="P653" t="s">
        <v>3039</v>
      </c>
      <c r="Q653" t="s">
        <v>34</v>
      </c>
      <c r="R653" t="s">
        <v>11221</v>
      </c>
      <c r="S653" t="s">
        <v>109</v>
      </c>
      <c r="T653">
        <v>1</v>
      </c>
      <c r="U653">
        <v>0</v>
      </c>
      <c r="V653" t="s">
        <v>68</v>
      </c>
      <c r="W653" t="s">
        <v>11223</v>
      </c>
      <c r="X653" t="s">
        <v>72</v>
      </c>
      <c r="Y653">
        <v>14</v>
      </c>
      <c r="Z653">
        <v>57</v>
      </c>
      <c r="AA653">
        <v>0</v>
      </c>
      <c r="AB653" t="s">
        <v>45</v>
      </c>
      <c r="AC653">
        <v>0</v>
      </c>
      <c r="AD653" t="s">
        <v>74</v>
      </c>
    </row>
    <row r="654" spans="1:30" x14ac:dyDescent="0.3">
      <c r="A654" t="s">
        <v>5953</v>
      </c>
      <c r="B654" t="s">
        <v>39</v>
      </c>
      <c r="C654">
        <v>169512</v>
      </c>
      <c r="D654">
        <v>359.11</v>
      </c>
      <c r="E654" s="1">
        <v>43984</v>
      </c>
      <c r="F654" s="1">
        <v>44975</v>
      </c>
      <c r="G654" t="s">
        <v>99</v>
      </c>
      <c r="H654" t="s">
        <v>80</v>
      </c>
      <c r="I654" t="s">
        <v>5951</v>
      </c>
      <c r="J654">
        <v>991</v>
      </c>
      <c r="K654" t="s">
        <v>100</v>
      </c>
      <c r="L654">
        <v>1</v>
      </c>
      <c r="M654" t="s">
        <v>4922</v>
      </c>
      <c r="N654" t="s">
        <v>32</v>
      </c>
      <c r="O654">
        <v>79</v>
      </c>
      <c r="P654" t="s">
        <v>5655</v>
      </c>
      <c r="Q654" t="s">
        <v>51</v>
      </c>
      <c r="R654" t="s">
        <v>5952</v>
      </c>
      <c r="S654" t="s">
        <v>36</v>
      </c>
      <c r="T654">
        <v>0</v>
      </c>
      <c r="U654">
        <v>1</v>
      </c>
      <c r="V654" t="s">
        <v>37</v>
      </c>
      <c r="W654" t="s">
        <v>5954</v>
      </c>
      <c r="X654" t="s">
        <v>44</v>
      </c>
      <c r="Y654">
        <v>18</v>
      </c>
      <c r="Z654">
        <v>12</v>
      </c>
      <c r="AA654">
        <v>0</v>
      </c>
      <c r="AB654" t="s">
        <v>73</v>
      </c>
      <c r="AC654">
        <v>0</v>
      </c>
      <c r="AD654" t="s">
        <v>46</v>
      </c>
    </row>
    <row r="655" spans="1:30" x14ac:dyDescent="0.3">
      <c r="A655" t="s">
        <v>487</v>
      </c>
      <c r="B655" t="s">
        <v>70</v>
      </c>
      <c r="C655">
        <v>313459</v>
      </c>
      <c r="D655">
        <v>142.51</v>
      </c>
      <c r="E655" s="1">
        <v>42018</v>
      </c>
      <c r="F655" s="1">
        <v>45555</v>
      </c>
      <c r="G655" t="s">
        <v>99</v>
      </c>
      <c r="H655" t="s">
        <v>41</v>
      </c>
      <c r="I655" t="s">
        <v>481</v>
      </c>
      <c r="J655">
        <v>3537</v>
      </c>
      <c r="K655" t="s">
        <v>42</v>
      </c>
      <c r="L655">
        <v>0</v>
      </c>
      <c r="M655" t="s">
        <v>482</v>
      </c>
      <c r="N655" t="s">
        <v>60</v>
      </c>
      <c r="O655">
        <v>58</v>
      </c>
      <c r="P655" t="s">
        <v>483</v>
      </c>
      <c r="Q655" t="s">
        <v>87</v>
      </c>
      <c r="R655" t="s">
        <v>484</v>
      </c>
      <c r="S655" t="s">
        <v>36</v>
      </c>
      <c r="T655">
        <v>0</v>
      </c>
      <c r="U655">
        <v>0</v>
      </c>
      <c r="V655" t="s">
        <v>37</v>
      </c>
      <c r="W655" t="s">
        <v>488</v>
      </c>
      <c r="X655" t="s">
        <v>44</v>
      </c>
      <c r="Y655">
        <v>29</v>
      </c>
      <c r="Z655">
        <v>57</v>
      </c>
      <c r="AA655">
        <v>0</v>
      </c>
      <c r="AB655" t="s">
        <v>45</v>
      </c>
      <c r="AC655">
        <v>0</v>
      </c>
      <c r="AD655" t="s">
        <v>46</v>
      </c>
    </row>
    <row r="656" spans="1:30" x14ac:dyDescent="0.3">
      <c r="A656" t="s">
        <v>1680</v>
      </c>
      <c r="B656" t="s">
        <v>54</v>
      </c>
      <c r="C656">
        <v>72953</v>
      </c>
      <c r="D656">
        <v>1915</v>
      </c>
      <c r="E656" s="1">
        <v>42971</v>
      </c>
      <c r="F656" s="1">
        <v>45540</v>
      </c>
      <c r="G656" t="s">
        <v>40</v>
      </c>
      <c r="H656" t="s">
        <v>55</v>
      </c>
      <c r="I656" t="s">
        <v>1676</v>
      </c>
      <c r="J656">
        <v>2569</v>
      </c>
      <c r="K656" t="s">
        <v>42</v>
      </c>
      <c r="L656">
        <v>0</v>
      </c>
      <c r="M656" t="s">
        <v>1677</v>
      </c>
      <c r="N656" t="s">
        <v>60</v>
      </c>
      <c r="O656">
        <v>54</v>
      </c>
      <c r="P656" t="s">
        <v>1678</v>
      </c>
      <c r="Q656" t="s">
        <v>51</v>
      </c>
      <c r="R656" t="s">
        <v>1679</v>
      </c>
      <c r="S656" t="s">
        <v>97</v>
      </c>
      <c r="T656">
        <v>0</v>
      </c>
      <c r="U656">
        <v>0</v>
      </c>
      <c r="V656" t="s">
        <v>37</v>
      </c>
      <c r="W656" t="s">
        <v>1681</v>
      </c>
      <c r="X656" t="s">
        <v>44</v>
      </c>
      <c r="Y656">
        <v>39</v>
      </c>
      <c r="Z656">
        <v>100</v>
      </c>
      <c r="AA656">
        <v>1</v>
      </c>
      <c r="AB656" t="s">
        <v>58</v>
      </c>
      <c r="AC656">
        <v>1</v>
      </c>
      <c r="AD656" t="s">
        <v>46</v>
      </c>
    </row>
    <row r="657" spans="1:30" x14ac:dyDescent="0.3">
      <c r="A657" t="s">
        <v>2272</v>
      </c>
      <c r="B657" t="s">
        <v>70</v>
      </c>
      <c r="C657">
        <v>475627</v>
      </c>
      <c r="D657">
        <v>285.32</v>
      </c>
      <c r="E657" s="1">
        <v>42691</v>
      </c>
      <c r="F657" s="1">
        <v>43857</v>
      </c>
      <c r="G657" t="s">
        <v>99</v>
      </c>
      <c r="H657" t="s">
        <v>80</v>
      </c>
      <c r="I657" t="s">
        <v>2269</v>
      </c>
      <c r="J657">
        <v>1166</v>
      </c>
      <c r="K657" t="s">
        <v>42</v>
      </c>
      <c r="L657">
        <v>1</v>
      </c>
      <c r="M657" t="s">
        <v>2270</v>
      </c>
      <c r="N657" t="s">
        <v>60</v>
      </c>
      <c r="O657">
        <v>77</v>
      </c>
      <c r="P657" t="s">
        <v>543</v>
      </c>
      <c r="Q657" t="s">
        <v>51</v>
      </c>
      <c r="R657" t="s">
        <v>2271</v>
      </c>
      <c r="S657" t="s">
        <v>36</v>
      </c>
      <c r="T657">
        <v>0</v>
      </c>
      <c r="U657">
        <v>1</v>
      </c>
      <c r="V657" t="s">
        <v>37</v>
      </c>
      <c r="W657" t="s">
        <v>2273</v>
      </c>
      <c r="X657" t="s">
        <v>57</v>
      </c>
      <c r="Y657">
        <v>33</v>
      </c>
      <c r="Z657">
        <v>73</v>
      </c>
      <c r="AA657">
        <v>1</v>
      </c>
      <c r="AB657" t="s">
        <v>58</v>
      </c>
      <c r="AC657">
        <v>1</v>
      </c>
      <c r="AD657" t="s">
        <v>59</v>
      </c>
    </row>
    <row r="658" spans="1:30" x14ac:dyDescent="0.3">
      <c r="A658" t="s">
        <v>10083</v>
      </c>
      <c r="B658" t="s">
        <v>118</v>
      </c>
      <c r="C658">
        <v>459884</v>
      </c>
      <c r="D658">
        <v>891.1</v>
      </c>
      <c r="E658" s="1">
        <v>43119</v>
      </c>
      <c r="F658" s="1">
        <v>46318</v>
      </c>
      <c r="G658" t="s">
        <v>40</v>
      </c>
      <c r="H658" t="s">
        <v>41</v>
      </c>
      <c r="I658" t="s">
        <v>10080</v>
      </c>
      <c r="J658">
        <v>3199</v>
      </c>
      <c r="K658" t="s">
        <v>42</v>
      </c>
      <c r="L658">
        <v>0</v>
      </c>
      <c r="M658" t="s">
        <v>10081</v>
      </c>
      <c r="N658" t="s">
        <v>49</v>
      </c>
      <c r="O658">
        <v>69</v>
      </c>
      <c r="P658" t="s">
        <v>7585</v>
      </c>
      <c r="Q658" t="s">
        <v>51</v>
      </c>
      <c r="R658" t="s">
        <v>10082</v>
      </c>
      <c r="S658" t="s">
        <v>36</v>
      </c>
      <c r="T658">
        <v>0</v>
      </c>
      <c r="U658">
        <v>1</v>
      </c>
      <c r="V658" t="s">
        <v>37</v>
      </c>
      <c r="W658" t="s">
        <v>10084</v>
      </c>
      <c r="X658" t="s">
        <v>57</v>
      </c>
      <c r="Y658">
        <v>41</v>
      </c>
      <c r="Z658">
        <v>74</v>
      </c>
      <c r="AA658">
        <v>1</v>
      </c>
      <c r="AB658" t="s">
        <v>58</v>
      </c>
      <c r="AC658">
        <v>1</v>
      </c>
      <c r="AD658" t="s">
        <v>59</v>
      </c>
    </row>
    <row r="659" spans="1:30" x14ac:dyDescent="0.3">
      <c r="A659" t="s">
        <v>14471</v>
      </c>
      <c r="B659" t="s">
        <v>54</v>
      </c>
      <c r="C659">
        <v>399633</v>
      </c>
      <c r="D659">
        <v>1612.96</v>
      </c>
      <c r="E659" s="1">
        <v>43970</v>
      </c>
      <c r="F659" s="1">
        <v>46278</v>
      </c>
      <c r="G659" t="s">
        <v>40</v>
      </c>
      <c r="H659" t="s">
        <v>80</v>
      </c>
      <c r="I659" t="s">
        <v>14468</v>
      </c>
      <c r="J659">
        <v>2308</v>
      </c>
      <c r="K659" t="s">
        <v>42</v>
      </c>
      <c r="L659">
        <v>1</v>
      </c>
      <c r="M659" t="s">
        <v>14469</v>
      </c>
      <c r="N659" t="s">
        <v>60</v>
      </c>
      <c r="O659">
        <v>67</v>
      </c>
      <c r="P659" t="s">
        <v>298</v>
      </c>
      <c r="Q659" t="s">
        <v>51</v>
      </c>
      <c r="R659" t="s">
        <v>14470</v>
      </c>
      <c r="S659" t="s">
        <v>36</v>
      </c>
      <c r="T659">
        <v>0</v>
      </c>
      <c r="U659">
        <v>1</v>
      </c>
      <c r="V659" t="s">
        <v>37</v>
      </c>
      <c r="W659" t="s">
        <v>14472</v>
      </c>
      <c r="X659" t="s">
        <v>44</v>
      </c>
      <c r="Y659">
        <v>50</v>
      </c>
      <c r="Z659">
        <v>69</v>
      </c>
      <c r="AA659">
        <v>0</v>
      </c>
      <c r="AB659" t="s">
        <v>58</v>
      </c>
      <c r="AC659">
        <v>0</v>
      </c>
      <c r="AD659" t="s">
        <v>46</v>
      </c>
    </row>
    <row r="660" spans="1:30" x14ac:dyDescent="0.3">
      <c r="A660" t="s">
        <v>12458</v>
      </c>
      <c r="B660" t="s">
        <v>54</v>
      </c>
      <c r="C660">
        <v>179382</v>
      </c>
      <c r="D660">
        <v>916.38</v>
      </c>
      <c r="E660" s="1">
        <v>44029</v>
      </c>
      <c r="F660" s="1">
        <v>45883</v>
      </c>
      <c r="G660" t="s">
        <v>99</v>
      </c>
      <c r="H660" t="s">
        <v>41</v>
      </c>
      <c r="I660" t="s">
        <v>12456</v>
      </c>
      <c r="J660">
        <v>1854</v>
      </c>
      <c r="K660" t="s">
        <v>42</v>
      </c>
      <c r="L660">
        <v>0</v>
      </c>
      <c r="M660" t="s">
        <v>7700</v>
      </c>
      <c r="N660" t="s">
        <v>32</v>
      </c>
      <c r="O660">
        <v>37</v>
      </c>
      <c r="P660" t="s">
        <v>1062</v>
      </c>
      <c r="Q660" t="s">
        <v>62</v>
      </c>
      <c r="R660" t="s">
        <v>12457</v>
      </c>
      <c r="S660" t="s">
        <v>89</v>
      </c>
      <c r="T660">
        <v>0</v>
      </c>
      <c r="U660">
        <v>0</v>
      </c>
      <c r="V660" t="s">
        <v>90</v>
      </c>
      <c r="W660" t="s">
        <v>12459</v>
      </c>
      <c r="X660" t="s">
        <v>57</v>
      </c>
      <c r="Y660">
        <v>25</v>
      </c>
      <c r="Z660">
        <v>49</v>
      </c>
      <c r="AA660">
        <v>0</v>
      </c>
      <c r="AB660" t="s">
        <v>45</v>
      </c>
      <c r="AC660">
        <v>0</v>
      </c>
      <c r="AD660" t="s">
        <v>59</v>
      </c>
    </row>
    <row r="661" spans="1:30" x14ac:dyDescent="0.3">
      <c r="A661" t="s">
        <v>7739</v>
      </c>
      <c r="B661" t="s">
        <v>54</v>
      </c>
      <c r="C661">
        <v>202196</v>
      </c>
      <c r="D661">
        <v>789.61</v>
      </c>
      <c r="E661" s="1">
        <v>45313</v>
      </c>
      <c r="F661" s="1">
        <v>47294</v>
      </c>
      <c r="G661" t="s">
        <v>40</v>
      </c>
      <c r="H661" t="s">
        <v>55</v>
      </c>
      <c r="I661" t="s">
        <v>7736</v>
      </c>
      <c r="J661">
        <v>1981</v>
      </c>
      <c r="K661" t="s">
        <v>42</v>
      </c>
      <c r="L661">
        <v>0</v>
      </c>
      <c r="M661" t="s">
        <v>7737</v>
      </c>
      <c r="N661" t="s">
        <v>60</v>
      </c>
      <c r="O661">
        <v>63</v>
      </c>
      <c r="P661" t="s">
        <v>7347</v>
      </c>
      <c r="Q661" t="s">
        <v>51</v>
      </c>
      <c r="R661" t="s">
        <v>7738</v>
      </c>
      <c r="S661" t="s">
        <v>36</v>
      </c>
      <c r="T661">
        <v>0</v>
      </c>
      <c r="U661">
        <v>1</v>
      </c>
      <c r="V661" t="s">
        <v>37</v>
      </c>
      <c r="W661" t="s">
        <v>7740</v>
      </c>
      <c r="X661" t="s">
        <v>44</v>
      </c>
      <c r="Y661">
        <v>2</v>
      </c>
      <c r="Z661">
        <v>19</v>
      </c>
      <c r="AA661">
        <v>0</v>
      </c>
      <c r="AB661" t="s">
        <v>73</v>
      </c>
      <c r="AC661">
        <v>0</v>
      </c>
      <c r="AD661" t="s">
        <v>46</v>
      </c>
    </row>
    <row r="662" spans="1:30" x14ac:dyDescent="0.3">
      <c r="A662" t="s">
        <v>19623</v>
      </c>
      <c r="B662" t="s">
        <v>70</v>
      </c>
      <c r="C662">
        <v>303601</v>
      </c>
      <c r="D662">
        <v>1811.05</v>
      </c>
      <c r="E662" s="1">
        <v>43278</v>
      </c>
      <c r="F662" s="1">
        <v>43802</v>
      </c>
      <c r="G662" t="s">
        <v>103</v>
      </c>
      <c r="H662" t="s">
        <v>41</v>
      </c>
      <c r="I662" t="s">
        <v>19620</v>
      </c>
      <c r="J662">
        <v>524</v>
      </c>
      <c r="K662" t="s">
        <v>100</v>
      </c>
      <c r="L662">
        <v>0</v>
      </c>
      <c r="M662" t="s">
        <v>19621</v>
      </c>
      <c r="N662" t="s">
        <v>60</v>
      </c>
      <c r="O662">
        <v>58</v>
      </c>
      <c r="P662" t="s">
        <v>4616</v>
      </c>
      <c r="Q662" t="s">
        <v>34</v>
      </c>
      <c r="R662" t="s">
        <v>19622</v>
      </c>
      <c r="S662" t="s">
        <v>36</v>
      </c>
      <c r="T662">
        <v>1</v>
      </c>
      <c r="U662">
        <v>0</v>
      </c>
      <c r="V662" t="s">
        <v>37</v>
      </c>
      <c r="W662" t="s">
        <v>19624</v>
      </c>
      <c r="X662" t="s">
        <v>72</v>
      </c>
      <c r="Y662">
        <v>36</v>
      </c>
      <c r="Z662">
        <v>42</v>
      </c>
      <c r="AA662">
        <v>0</v>
      </c>
      <c r="AB662" t="s">
        <v>45</v>
      </c>
      <c r="AC662">
        <v>0</v>
      </c>
      <c r="AD662" t="s">
        <v>74</v>
      </c>
    </row>
    <row r="663" spans="1:30" x14ac:dyDescent="0.3">
      <c r="A663" t="s">
        <v>17604</v>
      </c>
      <c r="B663" t="s">
        <v>118</v>
      </c>
      <c r="C663">
        <v>342917</v>
      </c>
      <c r="D663">
        <v>197.65</v>
      </c>
      <c r="E663" s="1">
        <v>43481</v>
      </c>
      <c r="F663" s="1">
        <v>44716</v>
      </c>
      <c r="G663" t="s">
        <v>40</v>
      </c>
      <c r="H663" t="s">
        <v>55</v>
      </c>
      <c r="I663" t="s">
        <v>17599</v>
      </c>
      <c r="J663">
        <v>1235</v>
      </c>
      <c r="K663" t="s">
        <v>42</v>
      </c>
      <c r="L663">
        <v>0</v>
      </c>
      <c r="M663" t="s">
        <v>17600</v>
      </c>
      <c r="N663" t="s">
        <v>49</v>
      </c>
      <c r="O663">
        <v>70</v>
      </c>
      <c r="P663" t="s">
        <v>587</v>
      </c>
      <c r="Q663" t="s">
        <v>34</v>
      </c>
      <c r="R663" t="s">
        <v>17601</v>
      </c>
      <c r="S663" t="s">
        <v>36</v>
      </c>
      <c r="T663">
        <v>1</v>
      </c>
      <c r="U663">
        <v>1</v>
      </c>
      <c r="V663" t="s">
        <v>37</v>
      </c>
      <c r="W663" t="s">
        <v>17605</v>
      </c>
      <c r="X663" t="s">
        <v>44</v>
      </c>
      <c r="Y663">
        <v>45</v>
      </c>
      <c r="Z663">
        <v>23</v>
      </c>
      <c r="AA663">
        <v>0</v>
      </c>
      <c r="AB663" t="s">
        <v>73</v>
      </c>
      <c r="AC663">
        <v>0</v>
      </c>
      <c r="AD663" t="s">
        <v>46</v>
      </c>
    </row>
    <row r="664" spans="1:30" x14ac:dyDescent="0.3">
      <c r="A664" t="s">
        <v>8524</v>
      </c>
      <c r="B664" t="s">
        <v>39</v>
      </c>
      <c r="C664">
        <v>413700</v>
      </c>
      <c r="D664">
        <v>1606.85</v>
      </c>
      <c r="E664" s="1">
        <v>42660</v>
      </c>
      <c r="F664" s="1">
        <v>44156</v>
      </c>
      <c r="G664" t="s">
        <v>40</v>
      </c>
      <c r="H664" t="s">
        <v>80</v>
      </c>
      <c r="I664" t="s">
        <v>8521</v>
      </c>
      <c r="J664">
        <v>1496</v>
      </c>
      <c r="K664" t="s">
        <v>42</v>
      </c>
      <c r="L664">
        <v>1</v>
      </c>
      <c r="M664" t="s">
        <v>8522</v>
      </c>
      <c r="N664" t="s">
        <v>49</v>
      </c>
      <c r="O664">
        <v>61</v>
      </c>
      <c r="P664" t="s">
        <v>2276</v>
      </c>
      <c r="Q664" t="s">
        <v>87</v>
      </c>
      <c r="R664" t="s">
        <v>8523</v>
      </c>
      <c r="S664" t="s">
        <v>36</v>
      </c>
      <c r="T664">
        <v>0</v>
      </c>
      <c r="U664">
        <v>1</v>
      </c>
      <c r="V664" t="s">
        <v>37</v>
      </c>
      <c r="W664" t="s">
        <v>8525</v>
      </c>
      <c r="X664" t="s">
        <v>72</v>
      </c>
      <c r="Y664">
        <v>20</v>
      </c>
      <c r="Z664">
        <v>17</v>
      </c>
      <c r="AA664">
        <v>0</v>
      </c>
      <c r="AB664" t="s">
        <v>73</v>
      </c>
      <c r="AC664">
        <v>0</v>
      </c>
      <c r="AD664" t="s">
        <v>74</v>
      </c>
    </row>
    <row r="665" spans="1:30" x14ac:dyDescent="0.3">
      <c r="A665" t="s">
        <v>3851</v>
      </c>
      <c r="B665" t="s">
        <v>118</v>
      </c>
      <c r="C665">
        <v>76241</v>
      </c>
      <c r="D665">
        <v>1260.6300000000001</v>
      </c>
      <c r="E665" s="1">
        <v>42370</v>
      </c>
      <c r="F665" s="1">
        <v>43046</v>
      </c>
      <c r="G665" t="s">
        <v>99</v>
      </c>
      <c r="H665" t="s">
        <v>80</v>
      </c>
      <c r="I665" t="s">
        <v>3848</v>
      </c>
      <c r="J665">
        <v>676</v>
      </c>
      <c r="K665" t="s">
        <v>100</v>
      </c>
      <c r="L665">
        <v>1</v>
      </c>
      <c r="M665" t="s">
        <v>3849</v>
      </c>
      <c r="N665" t="s">
        <v>49</v>
      </c>
      <c r="O665">
        <v>52</v>
      </c>
      <c r="P665" t="s">
        <v>763</v>
      </c>
      <c r="Q665" t="s">
        <v>62</v>
      </c>
      <c r="R665" t="s">
        <v>3850</v>
      </c>
      <c r="S665" t="s">
        <v>97</v>
      </c>
      <c r="T665">
        <v>0</v>
      </c>
      <c r="U665">
        <v>0</v>
      </c>
      <c r="V665" t="s">
        <v>37</v>
      </c>
      <c r="W665" t="s">
        <v>3852</v>
      </c>
      <c r="X665" t="s">
        <v>57</v>
      </c>
      <c r="Y665">
        <v>46</v>
      </c>
      <c r="Z665">
        <v>21</v>
      </c>
      <c r="AA665">
        <v>0</v>
      </c>
      <c r="AB665" t="s">
        <v>73</v>
      </c>
      <c r="AC665">
        <v>0</v>
      </c>
      <c r="AD665" t="s">
        <v>59</v>
      </c>
    </row>
    <row r="666" spans="1:30" x14ac:dyDescent="0.3">
      <c r="A666" t="s">
        <v>698</v>
      </c>
      <c r="B666" t="s">
        <v>39</v>
      </c>
      <c r="C666">
        <v>423049</v>
      </c>
      <c r="D666">
        <v>1631.99</v>
      </c>
      <c r="E666" s="1">
        <v>45626</v>
      </c>
      <c r="F666" s="1">
        <v>46569</v>
      </c>
      <c r="G666" t="s">
        <v>40</v>
      </c>
      <c r="H666" t="s">
        <v>55</v>
      </c>
      <c r="I666" t="s">
        <v>694</v>
      </c>
      <c r="J666">
        <v>943</v>
      </c>
      <c r="K666" t="s">
        <v>100</v>
      </c>
      <c r="L666">
        <v>0</v>
      </c>
      <c r="M666" t="s">
        <v>695</v>
      </c>
      <c r="N666" t="s">
        <v>60</v>
      </c>
      <c r="O666">
        <v>33</v>
      </c>
      <c r="P666" t="s">
        <v>696</v>
      </c>
      <c r="Q666" t="s">
        <v>51</v>
      </c>
      <c r="R666" t="s">
        <v>697</v>
      </c>
      <c r="S666" t="s">
        <v>109</v>
      </c>
      <c r="T666">
        <v>0</v>
      </c>
      <c r="U666">
        <v>0</v>
      </c>
      <c r="V666" t="s">
        <v>90</v>
      </c>
      <c r="W666" t="s">
        <v>699</v>
      </c>
      <c r="X666" t="s">
        <v>44</v>
      </c>
      <c r="Y666">
        <v>34</v>
      </c>
      <c r="Z666">
        <v>5</v>
      </c>
      <c r="AA666">
        <v>0</v>
      </c>
      <c r="AB666" t="s">
        <v>73</v>
      </c>
      <c r="AC666">
        <v>0</v>
      </c>
      <c r="AD666" t="s">
        <v>46</v>
      </c>
    </row>
    <row r="667" spans="1:30" x14ac:dyDescent="0.3">
      <c r="A667" t="s">
        <v>17923</v>
      </c>
      <c r="B667" t="s">
        <v>39</v>
      </c>
      <c r="C667">
        <v>265335</v>
      </c>
      <c r="D667">
        <v>1521.04</v>
      </c>
      <c r="E667" s="1">
        <v>44056</v>
      </c>
      <c r="F667" s="1">
        <v>45642</v>
      </c>
      <c r="G667" t="s">
        <v>103</v>
      </c>
      <c r="H667" t="s">
        <v>55</v>
      </c>
      <c r="I667" t="s">
        <v>17920</v>
      </c>
      <c r="J667">
        <v>1586</v>
      </c>
      <c r="K667" t="s">
        <v>42</v>
      </c>
      <c r="L667">
        <v>0</v>
      </c>
      <c r="M667" t="s">
        <v>17921</v>
      </c>
      <c r="N667" t="s">
        <v>32</v>
      </c>
      <c r="O667">
        <v>58</v>
      </c>
      <c r="P667" t="s">
        <v>9121</v>
      </c>
      <c r="Q667" t="s">
        <v>87</v>
      </c>
      <c r="R667" t="s">
        <v>17922</v>
      </c>
      <c r="S667" t="s">
        <v>36</v>
      </c>
      <c r="T667">
        <v>0</v>
      </c>
      <c r="U667">
        <v>0</v>
      </c>
      <c r="V667" t="s">
        <v>37</v>
      </c>
      <c r="W667" t="s">
        <v>17924</v>
      </c>
      <c r="X667" t="s">
        <v>57</v>
      </c>
      <c r="Y667">
        <v>7</v>
      </c>
      <c r="Z667">
        <v>73</v>
      </c>
      <c r="AA667">
        <v>1</v>
      </c>
      <c r="AB667" t="s">
        <v>58</v>
      </c>
      <c r="AC667">
        <v>1</v>
      </c>
      <c r="AD667" t="s">
        <v>59</v>
      </c>
    </row>
    <row r="668" spans="1:30" x14ac:dyDescent="0.3">
      <c r="A668" t="s">
        <v>1849</v>
      </c>
      <c r="B668" t="s">
        <v>39</v>
      </c>
      <c r="C668">
        <v>365694</v>
      </c>
      <c r="D668">
        <v>1812.36</v>
      </c>
      <c r="E668" s="1">
        <v>42871</v>
      </c>
      <c r="F668" s="1">
        <v>44346</v>
      </c>
      <c r="G668" t="s">
        <v>103</v>
      </c>
      <c r="H668" t="s">
        <v>41</v>
      </c>
      <c r="I668" t="s">
        <v>1846</v>
      </c>
      <c r="J668">
        <v>1475</v>
      </c>
      <c r="K668" t="s">
        <v>42</v>
      </c>
      <c r="L668">
        <v>0</v>
      </c>
      <c r="M668" t="s">
        <v>1847</v>
      </c>
      <c r="N668" t="s">
        <v>60</v>
      </c>
      <c r="O668">
        <v>56</v>
      </c>
      <c r="P668" t="s">
        <v>1761</v>
      </c>
      <c r="Q668" t="s">
        <v>34</v>
      </c>
      <c r="R668" t="s">
        <v>1848</v>
      </c>
      <c r="S668" t="s">
        <v>36</v>
      </c>
      <c r="T668">
        <v>1</v>
      </c>
      <c r="U668">
        <v>0</v>
      </c>
      <c r="V668" t="s">
        <v>37</v>
      </c>
      <c r="W668" t="s">
        <v>1850</v>
      </c>
      <c r="X668" t="s">
        <v>57</v>
      </c>
      <c r="Y668">
        <v>35</v>
      </c>
      <c r="Z668">
        <v>92</v>
      </c>
      <c r="AA668">
        <v>1</v>
      </c>
      <c r="AB668" t="s">
        <v>58</v>
      </c>
      <c r="AC668">
        <v>1</v>
      </c>
      <c r="AD668" t="s">
        <v>59</v>
      </c>
    </row>
    <row r="669" spans="1:30" x14ac:dyDescent="0.3">
      <c r="A669" t="s">
        <v>8261</v>
      </c>
      <c r="B669" t="s">
        <v>54</v>
      </c>
      <c r="C669">
        <v>198579</v>
      </c>
      <c r="D669">
        <v>820.77</v>
      </c>
      <c r="E669" s="1">
        <v>42092</v>
      </c>
      <c r="F669" s="1">
        <v>45736</v>
      </c>
      <c r="G669" t="s">
        <v>99</v>
      </c>
      <c r="H669" t="s">
        <v>80</v>
      </c>
      <c r="I669" t="s">
        <v>8258</v>
      </c>
      <c r="J669">
        <v>3644</v>
      </c>
      <c r="K669" t="s">
        <v>42</v>
      </c>
      <c r="L669">
        <v>1</v>
      </c>
      <c r="M669" t="s">
        <v>8259</v>
      </c>
      <c r="N669" t="s">
        <v>49</v>
      </c>
      <c r="O669">
        <v>79</v>
      </c>
      <c r="P669" t="s">
        <v>3306</v>
      </c>
      <c r="Q669" t="s">
        <v>34</v>
      </c>
      <c r="R669" t="s">
        <v>8260</v>
      </c>
      <c r="S669" t="s">
        <v>36</v>
      </c>
      <c r="T669">
        <v>1</v>
      </c>
      <c r="U669">
        <v>1</v>
      </c>
      <c r="V669" t="s">
        <v>37</v>
      </c>
      <c r="W669" t="s">
        <v>8262</v>
      </c>
      <c r="X669" t="s">
        <v>44</v>
      </c>
      <c r="Y669">
        <v>28</v>
      </c>
      <c r="Z669">
        <v>99</v>
      </c>
      <c r="AA669">
        <v>1</v>
      </c>
      <c r="AB669" t="s">
        <v>58</v>
      </c>
      <c r="AC669">
        <v>1</v>
      </c>
      <c r="AD669" t="s">
        <v>46</v>
      </c>
    </row>
    <row r="670" spans="1:30" x14ac:dyDescent="0.3">
      <c r="A670" t="s">
        <v>11594</v>
      </c>
      <c r="B670" t="s">
        <v>70</v>
      </c>
      <c r="C670">
        <v>275574</v>
      </c>
      <c r="D670">
        <v>814.6</v>
      </c>
      <c r="E670" s="1">
        <v>43443</v>
      </c>
      <c r="F670" s="1">
        <v>45023</v>
      </c>
      <c r="G670" t="s">
        <v>40</v>
      </c>
      <c r="H670" t="s">
        <v>80</v>
      </c>
      <c r="I670" t="s">
        <v>11591</v>
      </c>
      <c r="J670">
        <v>1580</v>
      </c>
      <c r="K670" t="s">
        <v>42</v>
      </c>
      <c r="L670">
        <v>1</v>
      </c>
      <c r="M670" t="s">
        <v>11592</v>
      </c>
      <c r="N670" t="s">
        <v>60</v>
      </c>
      <c r="O670">
        <v>70</v>
      </c>
      <c r="P670" t="s">
        <v>2503</v>
      </c>
      <c r="Q670" t="s">
        <v>51</v>
      </c>
      <c r="R670" t="s">
        <v>11593</v>
      </c>
      <c r="S670" t="s">
        <v>36</v>
      </c>
      <c r="T670">
        <v>0</v>
      </c>
      <c r="U670">
        <v>1</v>
      </c>
      <c r="V670" t="s">
        <v>37</v>
      </c>
      <c r="W670" t="s">
        <v>11595</v>
      </c>
      <c r="X670" t="s">
        <v>72</v>
      </c>
      <c r="Y670">
        <v>22</v>
      </c>
      <c r="Z670">
        <v>96</v>
      </c>
      <c r="AA670">
        <v>1</v>
      </c>
      <c r="AB670" t="s">
        <v>58</v>
      </c>
      <c r="AC670">
        <v>1</v>
      </c>
      <c r="AD670" t="s">
        <v>74</v>
      </c>
    </row>
    <row r="671" spans="1:30" x14ac:dyDescent="0.3">
      <c r="A671" t="s">
        <v>17578</v>
      </c>
      <c r="B671" t="s">
        <v>39</v>
      </c>
      <c r="C671">
        <v>264154</v>
      </c>
      <c r="D671">
        <v>1133.33</v>
      </c>
      <c r="E671" s="1">
        <v>43368</v>
      </c>
      <c r="F671" s="1">
        <v>46746</v>
      </c>
      <c r="G671" t="s">
        <v>99</v>
      </c>
      <c r="H671" t="s">
        <v>41</v>
      </c>
      <c r="I671" t="s">
        <v>17575</v>
      </c>
      <c r="J671">
        <v>3378</v>
      </c>
      <c r="K671" t="s">
        <v>42</v>
      </c>
      <c r="L671">
        <v>0</v>
      </c>
      <c r="M671" t="s">
        <v>17576</v>
      </c>
      <c r="N671" t="s">
        <v>60</v>
      </c>
      <c r="O671">
        <v>49</v>
      </c>
      <c r="P671" t="s">
        <v>1567</v>
      </c>
      <c r="Q671" t="s">
        <v>51</v>
      </c>
      <c r="R671" t="s">
        <v>17577</v>
      </c>
      <c r="S671" t="s">
        <v>97</v>
      </c>
      <c r="T671">
        <v>0</v>
      </c>
      <c r="U671">
        <v>0</v>
      </c>
      <c r="V671" t="s">
        <v>90</v>
      </c>
      <c r="W671" t="s">
        <v>17579</v>
      </c>
      <c r="X671" t="s">
        <v>44</v>
      </c>
      <c r="Y671">
        <v>12</v>
      </c>
      <c r="Z671">
        <v>29</v>
      </c>
      <c r="AA671">
        <v>0</v>
      </c>
      <c r="AB671" t="s">
        <v>73</v>
      </c>
      <c r="AC671">
        <v>0</v>
      </c>
      <c r="AD671" t="s">
        <v>46</v>
      </c>
    </row>
    <row r="672" spans="1:30" x14ac:dyDescent="0.3">
      <c r="A672" t="s">
        <v>19054</v>
      </c>
      <c r="B672" t="s">
        <v>39</v>
      </c>
      <c r="C672">
        <v>91026</v>
      </c>
      <c r="D672">
        <v>1979.35</v>
      </c>
      <c r="E672" s="1">
        <v>42145</v>
      </c>
      <c r="F672" s="1">
        <v>44639</v>
      </c>
      <c r="G672" t="s">
        <v>40</v>
      </c>
      <c r="H672" t="s">
        <v>55</v>
      </c>
      <c r="I672" t="s">
        <v>19051</v>
      </c>
      <c r="J672">
        <v>2494</v>
      </c>
      <c r="K672" t="s">
        <v>42</v>
      </c>
      <c r="L672">
        <v>0</v>
      </c>
      <c r="M672" t="s">
        <v>19052</v>
      </c>
      <c r="N672" t="s">
        <v>49</v>
      </c>
      <c r="O672">
        <v>69</v>
      </c>
      <c r="P672" t="s">
        <v>239</v>
      </c>
      <c r="Q672" t="s">
        <v>51</v>
      </c>
      <c r="R672" t="s">
        <v>19053</v>
      </c>
      <c r="S672" t="s">
        <v>36</v>
      </c>
      <c r="T672">
        <v>0</v>
      </c>
      <c r="U672">
        <v>1</v>
      </c>
      <c r="V672" t="s">
        <v>37</v>
      </c>
      <c r="W672" t="s">
        <v>19055</v>
      </c>
      <c r="X672" t="s">
        <v>72</v>
      </c>
      <c r="Y672">
        <v>38</v>
      </c>
      <c r="Z672">
        <v>92</v>
      </c>
      <c r="AA672">
        <v>1</v>
      </c>
      <c r="AB672" t="s">
        <v>58</v>
      </c>
      <c r="AC672">
        <v>1</v>
      </c>
      <c r="AD672" t="s">
        <v>74</v>
      </c>
    </row>
    <row r="673" spans="1:30" x14ac:dyDescent="0.3">
      <c r="A673" t="s">
        <v>16997</v>
      </c>
      <c r="B673" t="s">
        <v>39</v>
      </c>
      <c r="C673">
        <v>111475</v>
      </c>
      <c r="D673">
        <v>297.75</v>
      </c>
      <c r="E673" s="1">
        <v>44079</v>
      </c>
      <c r="F673" s="1">
        <v>44607</v>
      </c>
      <c r="G673" t="s">
        <v>103</v>
      </c>
      <c r="H673" t="s">
        <v>80</v>
      </c>
      <c r="I673" t="s">
        <v>16994</v>
      </c>
      <c r="J673">
        <v>528</v>
      </c>
      <c r="K673" t="s">
        <v>100</v>
      </c>
      <c r="L673">
        <v>1</v>
      </c>
      <c r="M673" t="s">
        <v>16995</v>
      </c>
      <c r="N673" t="s">
        <v>49</v>
      </c>
      <c r="O673">
        <v>53</v>
      </c>
      <c r="P673" t="s">
        <v>6484</v>
      </c>
      <c r="Q673" t="s">
        <v>62</v>
      </c>
      <c r="R673" t="s">
        <v>16996</v>
      </c>
      <c r="S673" t="s">
        <v>97</v>
      </c>
      <c r="T673">
        <v>0</v>
      </c>
      <c r="U673">
        <v>0</v>
      </c>
      <c r="V673" t="s">
        <v>37</v>
      </c>
      <c r="W673" t="s">
        <v>16998</v>
      </c>
      <c r="X673" t="s">
        <v>44</v>
      </c>
      <c r="Y673">
        <v>13</v>
      </c>
      <c r="Z673">
        <v>43</v>
      </c>
      <c r="AA673">
        <v>0</v>
      </c>
      <c r="AB673" t="s">
        <v>45</v>
      </c>
      <c r="AC673">
        <v>0</v>
      </c>
      <c r="AD673" t="s">
        <v>46</v>
      </c>
    </row>
    <row r="674" spans="1:30" x14ac:dyDescent="0.3">
      <c r="A674" t="s">
        <v>8105</v>
      </c>
      <c r="B674" t="s">
        <v>118</v>
      </c>
      <c r="C674">
        <v>147592</v>
      </c>
      <c r="D674">
        <v>1544.91</v>
      </c>
      <c r="E674" s="1">
        <v>44581</v>
      </c>
      <c r="F674" s="1">
        <v>46775</v>
      </c>
      <c r="G674" t="s">
        <v>99</v>
      </c>
      <c r="H674" t="s">
        <v>80</v>
      </c>
      <c r="I674" t="s">
        <v>8100</v>
      </c>
      <c r="J674">
        <v>2194</v>
      </c>
      <c r="K674" t="s">
        <v>42</v>
      </c>
      <c r="L674">
        <v>1</v>
      </c>
      <c r="M674" t="s">
        <v>8101</v>
      </c>
      <c r="N674" t="s">
        <v>32</v>
      </c>
      <c r="O674">
        <v>24</v>
      </c>
      <c r="P674" t="s">
        <v>1013</v>
      </c>
      <c r="Q674" t="s">
        <v>62</v>
      </c>
      <c r="R674" t="s">
        <v>8102</v>
      </c>
      <c r="S674" t="s">
        <v>67</v>
      </c>
      <c r="T674">
        <v>0</v>
      </c>
      <c r="U674">
        <v>0</v>
      </c>
      <c r="V674" t="s">
        <v>68</v>
      </c>
      <c r="W674" t="s">
        <v>8106</v>
      </c>
      <c r="X674" t="s">
        <v>72</v>
      </c>
      <c r="Y674">
        <v>7</v>
      </c>
      <c r="Z674">
        <v>43</v>
      </c>
      <c r="AA674">
        <v>0</v>
      </c>
      <c r="AB674" t="s">
        <v>45</v>
      </c>
      <c r="AC674">
        <v>0</v>
      </c>
      <c r="AD674" t="s">
        <v>74</v>
      </c>
    </row>
    <row r="675" spans="1:30" x14ac:dyDescent="0.3">
      <c r="A675" t="s">
        <v>2862</v>
      </c>
      <c r="B675" t="s">
        <v>39</v>
      </c>
      <c r="C675">
        <v>492391</v>
      </c>
      <c r="D675">
        <v>935</v>
      </c>
      <c r="E675" s="1">
        <v>43312</v>
      </c>
      <c r="F675" s="1">
        <v>43832</v>
      </c>
      <c r="G675" t="s">
        <v>103</v>
      </c>
      <c r="H675" t="s">
        <v>41</v>
      </c>
      <c r="I675" t="s">
        <v>2857</v>
      </c>
      <c r="J675">
        <v>520</v>
      </c>
      <c r="K675" t="s">
        <v>100</v>
      </c>
      <c r="L675">
        <v>0</v>
      </c>
      <c r="M675" t="s">
        <v>2858</v>
      </c>
      <c r="N675" t="s">
        <v>60</v>
      </c>
      <c r="O675">
        <v>19</v>
      </c>
      <c r="P675" t="s">
        <v>553</v>
      </c>
      <c r="Q675" t="s">
        <v>87</v>
      </c>
      <c r="R675" t="s">
        <v>2859</v>
      </c>
      <c r="S675" t="s">
        <v>67</v>
      </c>
      <c r="T675">
        <v>0</v>
      </c>
      <c r="U675">
        <v>0</v>
      </c>
      <c r="V675" t="s">
        <v>68</v>
      </c>
      <c r="W675" t="s">
        <v>2863</v>
      </c>
      <c r="X675" t="s">
        <v>44</v>
      </c>
      <c r="Y675">
        <v>1</v>
      </c>
      <c r="Z675">
        <v>64</v>
      </c>
      <c r="AA675">
        <v>0</v>
      </c>
      <c r="AB675" t="s">
        <v>58</v>
      </c>
      <c r="AC675">
        <v>0</v>
      </c>
      <c r="AD675" t="s">
        <v>46</v>
      </c>
    </row>
    <row r="676" spans="1:30" x14ac:dyDescent="0.3">
      <c r="A676" t="s">
        <v>4592</v>
      </c>
      <c r="B676" t="s">
        <v>39</v>
      </c>
      <c r="C676">
        <v>421590</v>
      </c>
      <c r="D676">
        <v>1699.49</v>
      </c>
      <c r="E676" s="1">
        <v>45270</v>
      </c>
      <c r="F676" s="1">
        <v>46963</v>
      </c>
      <c r="G676" t="s">
        <v>103</v>
      </c>
      <c r="H676" t="s">
        <v>80</v>
      </c>
      <c r="I676" t="s">
        <v>4587</v>
      </c>
      <c r="J676">
        <v>1693</v>
      </c>
      <c r="K676" t="s">
        <v>42</v>
      </c>
      <c r="L676">
        <v>1</v>
      </c>
      <c r="M676" t="s">
        <v>4588</v>
      </c>
      <c r="N676" t="s">
        <v>60</v>
      </c>
      <c r="O676">
        <v>25</v>
      </c>
      <c r="P676" t="s">
        <v>244</v>
      </c>
      <c r="Q676" t="s">
        <v>87</v>
      </c>
      <c r="R676" t="s">
        <v>4589</v>
      </c>
      <c r="S676" t="s">
        <v>67</v>
      </c>
      <c r="T676">
        <v>0</v>
      </c>
      <c r="U676">
        <v>0</v>
      </c>
      <c r="V676" t="s">
        <v>68</v>
      </c>
      <c r="W676" t="s">
        <v>4593</v>
      </c>
      <c r="X676" t="s">
        <v>72</v>
      </c>
      <c r="Y676">
        <v>30</v>
      </c>
      <c r="Z676">
        <v>14</v>
      </c>
      <c r="AA676">
        <v>0</v>
      </c>
      <c r="AB676" t="s">
        <v>73</v>
      </c>
      <c r="AC676">
        <v>0</v>
      </c>
      <c r="AD676" t="s">
        <v>74</v>
      </c>
    </row>
    <row r="677" spans="1:30" x14ac:dyDescent="0.3">
      <c r="A677" t="s">
        <v>10126</v>
      </c>
      <c r="B677" t="s">
        <v>70</v>
      </c>
      <c r="C677">
        <v>108180</v>
      </c>
      <c r="D677">
        <v>776.57</v>
      </c>
      <c r="E677" s="1">
        <v>43083</v>
      </c>
      <c r="F677" s="1">
        <v>46371</v>
      </c>
      <c r="G677" t="s">
        <v>40</v>
      </c>
      <c r="H677" t="s">
        <v>41</v>
      </c>
      <c r="I677" t="s">
        <v>10123</v>
      </c>
      <c r="J677">
        <v>3288</v>
      </c>
      <c r="K677" t="s">
        <v>42</v>
      </c>
      <c r="L677">
        <v>0</v>
      </c>
      <c r="M677" t="s">
        <v>10124</v>
      </c>
      <c r="N677" t="s">
        <v>32</v>
      </c>
      <c r="O677">
        <v>29</v>
      </c>
      <c r="P677" t="s">
        <v>2285</v>
      </c>
      <c r="Q677" t="s">
        <v>87</v>
      </c>
      <c r="R677" t="s">
        <v>10125</v>
      </c>
      <c r="S677" t="s">
        <v>109</v>
      </c>
      <c r="T677">
        <v>0</v>
      </c>
      <c r="U677">
        <v>0</v>
      </c>
      <c r="V677" t="s">
        <v>68</v>
      </c>
      <c r="W677" t="s">
        <v>10127</v>
      </c>
      <c r="X677" t="s">
        <v>57</v>
      </c>
      <c r="Y677">
        <v>41</v>
      </c>
      <c r="Z677">
        <v>100</v>
      </c>
      <c r="AA677">
        <v>1</v>
      </c>
      <c r="AB677" t="s">
        <v>58</v>
      </c>
      <c r="AC677">
        <v>1</v>
      </c>
      <c r="AD677" t="s">
        <v>59</v>
      </c>
    </row>
    <row r="678" spans="1:30" x14ac:dyDescent="0.3">
      <c r="A678" t="s">
        <v>18223</v>
      </c>
      <c r="B678" t="s">
        <v>39</v>
      </c>
      <c r="C678">
        <v>197690</v>
      </c>
      <c r="D678">
        <v>1466.52</v>
      </c>
      <c r="E678" s="1">
        <v>44644</v>
      </c>
      <c r="F678" s="1">
        <v>47432</v>
      </c>
      <c r="G678" t="s">
        <v>99</v>
      </c>
      <c r="H678" t="s">
        <v>55</v>
      </c>
      <c r="I678" t="s">
        <v>18220</v>
      </c>
      <c r="J678">
        <v>2788</v>
      </c>
      <c r="K678" t="s">
        <v>42</v>
      </c>
      <c r="L678">
        <v>0</v>
      </c>
      <c r="M678" t="s">
        <v>18221</v>
      </c>
      <c r="N678" t="s">
        <v>49</v>
      </c>
      <c r="O678">
        <v>64</v>
      </c>
      <c r="P678" t="s">
        <v>1744</v>
      </c>
      <c r="Q678" t="s">
        <v>87</v>
      </c>
      <c r="R678" t="s">
        <v>18222</v>
      </c>
      <c r="S678" t="s">
        <v>36</v>
      </c>
      <c r="T678">
        <v>0</v>
      </c>
      <c r="U678">
        <v>1</v>
      </c>
      <c r="V678" t="s">
        <v>37</v>
      </c>
      <c r="W678" t="s">
        <v>18224</v>
      </c>
      <c r="X678" t="s">
        <v>57</v>
      </c>
      <c r="Y678">
        <v>10</v>
      </c>
      <c r="Z678">
        <v>27</v>
      </c>
      <c r="AA678">
        <v>0</v>
      </c>
      <c r="AB678" t="s">
        <v>73</v>
      </c>
      <c r="AC678">
        <v>0</v>
      </c>
      <c r="AD678" t="s">
        <v>59</v>
      </c>
    </row>
    <row r="679" spans="1:30" x14ac:dyDescent="0.3">
      <c r="A679" t="s">
        <v>12343</v>
      </c>
      <c r="B679" t="s">
        <v>54</v>
      </c>
      <c r="C679">
        <v>398082</v>
      </c>
      <c r="D679">
        <v>210.96</v>
      </c>
      <c r="E679" s="1">
        <v>44681</v>
      </c>
      <c r="F679" s="1">
        <v>48282</v>
      </c>
      <c r="G679" t="s">
        <v>40</v>
      </c>
      <c r="H679" t="s">
        <v>41</v>
      </c>
      <c r="I679" t="s">
        <v>12340</v>
      </c>
      <c r="J679">
        <v>3601</v>
      </c>
      <c r="K679" t="s">
        <v>42</v>
      </c>
      <c r="L679">
        <v>0</v>
      </c>
      <c r="M679" t="s">
        <v>12341</v>
      </c>
      <c r="N679" t="s">
        <v>32</v>
      </c>
      <c r="O679">
        <v>29</v>
      </c>
      <c r="P679" t="s">
        <v>3383</v>
      </c>
      <c r="Q679" t="s">
        <v>62</v>
      </c>
      <c r="R679" t="s">
        <v>12342</v>
      </c>
      <c r="S679" t="s">
        <v>109</v>
      </c>
      <c r="T679">
        <v>0</v>
      </c>
      <c r="U679">
        <v>0</v>
      </c>
      <c r="V679" t="s">
        <v>68</v>
      </c>
      <c r="W679" t="s">
        <v>12344</v>
      </c>
      <c r="X679" t="s">
        <v>57</v>
      </c>
      <c r="Y679">
        <v>8</v>
      </c>
      <c r="Z679">
        <v>48</v>
      </c>
      <c r="AA679">
        <v>0</v>
      </c>
      <c r="AB679" t="s">
        <v>45</v>
      </c>
      <c r="AC679">
        <v>0</v>
      </c>
      <c r="AD679" t="s">
        <v>59</v>
      </c>
    </row>
    <row r="680" spans="1:30" x14ac:dyDescent="0.3">
      <c r="A680" t="s">
        <v>18980</v>
      </c>
      <c r="B680" t="s">
        <v>118</v>
      </c>
      <c r="C680">
        <v>205386</v>
      </c>
      <c r="D680">
        <v>1697.1</v>
      </c>
      <c r="E680" s="1">
        <v>44275</v>
      </c>
      <c r="F680" s="1">
        <v>46367</v>
      </c>
      <c r="G680" t="s">
        <v>103</v>
      </c>
      <c r="H680" t="s">
        <v>41</v>
      </c>
      <c r="I680" t="s">
        <v>18977</v>
      </c>
      <c r="J680">
        <v>2092</v>
      </c>
      <c r="K680" t="s">
        <v>42</v>
      </c>
      <c r="L680">
        <v>0</v>
      </c>
      <c r="M680" t="s">
        <v>18978</v>
      </c>
      <c r="N680" t="s">
        <v>49</v>
      </c>
      <c r="O680">
        <v>31</v>
      </c>
      <c r="P680" t="s">
        <v>973</v>
      </c>
      <c r="Q680" t="s">
        <v>34</v>
      </c>
      <c r="R680" t="s">
        <v>18979</v>
      </c>
      <c r="S680" t="s">
        <v>109</v>
      </c>
      <c r="T680">
        <v>1</v>
      </c>
      <c r="U680">
        <v>0</v>
      </c>
      <c r="V680" t="s">
        <v>90</v>
      </c>
      <c r="W680" t="s">
        <v>18981</v>
      </c>
      <c r="X680" t="s">
        <v>44</v>
      </c>
      <c r="Y680">
        <v>19</v>
      </c>
      <c r="Z680">
        <v>63</v>
      </c>
      <c r="AA680">
        <v>0</v>
      </c>
      <c r="AB680" t="s">
        <v>58</v>
      </c>
      <c r="AC680">
        <v>0</v>
      </c>
      <c r="AD680" t="s">
        <v>46</v>
      </c>
    </row>
    <row r="681" spans="1:30" x14ac:dyDescent="0.3">
      <c r="A681" t="s">
        <v>19219</v>
      </c>
      <c r="B681" t="s">
        <v>39</v>
      </c>
      <c r="C681">
        <v>372799</v>
      </c>
      <c r="D681">
        <v>713.29</v>
      </c>
      <c r="E681" s="1">
        <v>43089</v>
      </c>
      <c r="F681" s="1">
        <v>46631</v>
      </c>
      <c r="G681" t="s">
        <v>99</v>
      </c>
      <c r="H681" t="s">
        <v>41</v>
      </c>
      <c r="I681" t="s">
        <v>19216</v>
      </c>
      <c r="J681">
        <v>3542</v>
      </c>
      <c r="K681" t="s">
        <v>42</v>
      </c>
      <c r="L681">
        <v>0</v>
      </c>
      <c r="M681" t="s">
        <v>19217</v>
      </c>
      <c r="N681" t="s">
        <v>60</v>
      </c>
      <c r="O681">
        <v>48</v>
      </c>
      <c r="P681" t="s">
        <v>6509</v>
      </c>
      <c r="Q681" t="s">
        <v>87</v>
      </c>
      <c r="R681" t="s">
        <v>19218</v>
      </c>
      <c r="S681" t="s">
        <v>97</v>
      </c>
      <c r="T681">
        <v>0</v>
      </c>
      <c r="U681">
        <v>0</v>
      </c>
      <c r="V681" t="s">
        <v>90</v>
      </c>
      <c r="W681" t="s">
        <v>19220</v>
      </c>
      <c r="X681" t="s">
        <v>57</v>
      </c>
      <c r="Y681">
        <v>49</v>
      </c>
      <c r="Z681">
        <v>92</v>
      </c>
      <c r="AA681">
        <v>1</v>
      </c>
      <c r="AB681" t="s">
        <v>58</v>
      </c>
      <c r="AC681">
        <v>1</v>
      </c>
      <c r="AD681" t="s">
        <v>59</v>
      </c>
    </row>
    <row r="682" spans="1:30" x14ac:dyDescent="0.3">
      <c r="A682" t="s">
        <v>10357</v>
      </c>
      <c r="B682" t="s">
        <v>54</v>
      </c>
      <c r="C682">
        <v>124885</v>
      </c>
      <c r="D682">
        <v>1523.36</v>
      </c>
      <c r="E682" s="1">
        <v>43163</v>
      </c>
      <c r="F682" s="1">
        <v>43640</v>
      </c>
      <c r="G682" t="s">
        <v>103</v>
      </c>
      <c r="H682" t="s">
        <v>80</v>
      </c>
      <c r="I682" t="s">
        <v>10354</v>
      </c>
      <c r="J682">
        <v>477</v>
      </c>
      <c r="K682" t="s">
        <v>100</v>
      </c>
      <c r="L682">
        <v>1</v>
      </c>
      <c r="M682" t="s">
        <v>10355</v>
      </c>
      <c r="N682" t="s">
        <v>49</v>
      </c>
      <c r="O682">
        <v>38</v>
      </c>
      <c r="P682" t="s">
        <v>1588</v>
      </c>
      <c r="Q682" t="s">
        <v>34</v>
      </c>
      <c r="R682" t="s">
        <v>10356</v>
      </c>
      <c r="S682" t="s">
        <v>89</v>
      </c>
      <c r="T682">
        <v>1</v>
      </c>
      <c r="U682">
        <v>0</v>
      </c>
      <c r="V682" t="s">
        <v>90</v>
      </c>
      <c r="W682" t="s">
        <v>10358</v>
      </c>
      <c r="X682" t="s">
        <v>44</v>
      </c>
      <c r="Y682">
        <v>24</v>
      </c>
      <c r="Z682">
        <v>31</v>
      </c>
      <c r="AA682">
        <v>0</v>
      </c>
      <c r="AB682" t="s">
        <v>45</v>
      </c>
      <c r="AC682">
        <v>0</v>
      </c>
      <c r="AD682" t="s">
        <v>46</v>
      </c>
    </row>
    <row r="683" spans="1:30" x14ac:dyDescent="0.3">
      <c r="A683" t="s">
        <v>5252</v>
      </c>
      <c r="B683" t="s">
        <v>118</v>
      </c>
      <c r="C683">
        <v>245335</v>
      </c>
      <c r="D683">
        <v>657.89</v>
      </c>
      <c r="E683" s="1">
        <v>42603</v>
      </c>
      <c r="F683" s="1">
        <v>45439</v>
      </c>
      <c r="G683" t="s">
        <v>40</v>
      </c>
      <c r="H683" t="s">
        <v>80</v>
      </c>
      <c r="I683" t="s">
        <v>5249</v>
      </c>
      <c r="J683">
        <v>2836</v>
      </c>
      <c r="K683" t="s">
        <v>42</v>
      </c>
      <c r="L683">
        <v>1</v>
      </c>
      <c r="M683" t="s">
        <v>5250</v>
      </c>
      <c r="N683" t="s">
        <v>49</v>
      </c>
      <c r="O683">
        <v>37</v>
      </c>
      <c r="P683" t="s">
        <v>365</v>
      </c>
      <c r="Q683" t="s">
        <v>87</v>
      </c>
      <c r="R683" t="s">
        <v>5251</v>
      </c>
      <c r="S683" t="s">
        <v>89</v>
      </c>
      <c r="T683">
        <v>0</v>
      </c>
      <c r="U683">
        <v>0</v>
      </c>
      <c r="V683" t="s">
        <v>90</v>
      </c>
      <c r="W683" t="s">
        <v>5253</v>
      </c>
      <c r="X683" t="s">
        <v>57</v>
      </c>
      <c r="Y683">
        <v>19</v>
      </c>
      <c r="Z683">
        <v>39</v>
      </c>
      <c r="AA683">
        <v>0</v>
      </c>
      <c r="AB683" t="s">
        <v>45</v>
      </c>
      <c r="AC683">
        <v>0</v>
      </c>
      <c r="AD683" t="s">
        <v>59</v>
      </c>
    </row>
    <row r="684" spans="1:30" x14ac:dyDescent="0.3">
      <c r="A684" t="s">
        <v>19548</v>
      </c>
      <c r="B684" t="s">
        <v>118</v>
      </c>
      <c r="C684">
        <v>260072</v>
      </c>
      <c r="D684">
        <v>1679.89</v>
      </c>
      <c r="E684" s="1">
        <v>44937</v>
      </c>
      <c r="F684" s="1">
        <v>45603</v>
      </c>
      <c r="G684" t="s">
        <v>103</v>
      </c>
      <c r="H684" t="s">
        <v>55</v>
      </c>
      <c r="I684" t="s">
        <v>19543</v>
      </c>
      <c r="J684">
        <v>666</v>
      </c>
      <c r="K684" t="s">
        <v>100</v>
      </c>
      <c r="L684">
        <v>0</v>
      </c>
      <c r="M684" t="s">
        <v>19544</v>
      </c>
      <c r="N684" t="s">
        <v>32</v>
      </c>
      <c r="O684">
        <v>45</v>
      </c>
      <c r="P684" t="s">
        <v>1694</v>
      </c>
      <c r="Q684" t="s">
        <v>62</v>
      </c>
      <c r="R684" t="s">
        <v>19545</v>
      </c>
      <c r="S684" t="s">
        <v>89</v>
      </c>
      <c r="T684">
        <v>0</v>
      </c>
      <c r="U684">
        <v>0</v>
      </c>
      <c r="V684" t="s">
        <v>90</v>
      </c>
      <c r="W684" t="s">
        <v>19549</v>
      </c>
      <c r="X684" t="s">
        <v>72</v>
      </c>
      <c r="Y684">
        <v>35</v>
      </c>
      <c r="Z684">
        <v>69</v>
      </c>
      <c r="AA684">
        <v>0</v>
      </c>
      <c r="AB684" t="s">
        <v>58</v>
      </c>
      <c r="AC684">
        <v>0</v>
      </c>
      <c r="AD684" t="s">
        <v>74</v>
      </c>
    </row>
    <row r="685" spans="1:30" x14ac:dyDescent="0.3">
      <c r="A685" t="s">
        <v>3503</v>
      </c>
      <c r="B685" t="s">
        <v>39</v>
      </c>
      <c r="C685">
        <v>387477</v>
      </c>
      <c r="D685">
        <v>789.8</v>
      </c>
      <c r="E685" s="1">
        <v>43962</v>
      </c>
      <c r="F685" s="1">
        <v>45506</v>
      </c>
      <c r="G685" t="s">
        <v>40</v>
      </c>
      <c r="H685" t="s">
        <v>41</v>
      </c>
      <c r="I685" t="s">
        <v>3498</v>
      </c>
      <c r="J685">
        <v>1544</v>
      </c>
      <c r="K685" t="s">
        <v>42</v>
      </c>
      <c r="L685">
        <v>0</v>
      </c>
      <c r="M685" t="s">
        <v>3499</v>
      </c>
      <c r="N685" t="s">
        <v>60</v>
      </c>
      <c r="O685">
        <v>59</v>
      </c>
      <c r="P685" t="s">
        <v>1179</v>
      </c>
      <c r="Q685" t="s">
        <v>62</v>
      </c>
      <c r="R685" t="s">
        <v>3500</v>
      </c>
      <c r="S685" t="s">
        <v>36</v>
      </c>
      <c r="T685">
        <v>0</v>
      </c>
      <c r="U685">
        <v>0</v>
      </c>
      <c r="V685" t="s">
        <v>37</v>
      </c>
      <c r="W685" t="s">
        <v>3504</v>
      </c>
      <c r="X685" t="s">
        <v>57</v>
      </c>
      <c r="Y685">
        <v>42</v>
      </c>
      <c r="Z685">
        <v>96</v>
      </c>
      <c r="AA685">
        <v>1</v>
      </c>
      <c r="AB685" t="s">
        <v>58</v>
      </c>
      <c r="AC685">
        <v>1</v>
      </c>
      <c r="AD685" t="s">
        <v>59</v>
      </c>
    </row>
    <row r="686" spans="1:30" x14ac:dyDescent="0.3">
      <c r="A686" t="s">
        <v>10741</v>
      </c>
      <c r="B686" t="s">
        <v>118</v>
      </c>
      <c r="C686">
        <v>370483</v>
      </c>
      <c r="D686">
        <v>1178.5899999999999</v>
      </c>
      <c r="E686" s="1">
        <v>43122</v>
      </c>
      <c r="F686" s="1">
        <v>46030</v>
      </c>
      <c r="G686" t="s">
        <v>99</v>
      </c>
      <c r="H686" t="s">
        <v>80</v>
      </c>
      <c r="I686" t="s">
        <v>10738</v>
      </c>
      <c r="J686">
        <v>2908</v>
      </c>
      <c r="K686" t="s">
        <v>42</v>
      </c>
      <c r="L686">
        <v>1</v>
      </c>
      <c r="M686" t="s">
        <v>10739</v>
      </c>
      <c r="N686" t="s">
        <v>60</v>
      </c>
      <c r="O686">
        <v>59</v>
      </c>
      <c r="P686" t="s">
        <v>3136</v>
      </c>
      <c r="Q686" t="s">
        <v>87</v>
      </c>
      <c r="R686" t="s">
        <v>10740</v>
      </c>
      <c r="S686" t="s">
        <v>36</v>
      </c>
      <c r="T686">
        <v>0</v>
      </c>
      <c r="U686">
        <v>0</v>
      </c>
      <c r="V686" t="s">
        <v>37</v>
      </c>
      <c r="W686" t="s">
        <v>10742</v>
      </c>
      <c r="X686" t="s">
        <v>57</v>
      </c>
      <c r="Y686">
        <v>32</v>
      </c>
      <c r="Z686">
        <v>38</v>
      </c>
      <c r="AA686">
        <v>0</v>
      </c>
      <c r="AB686" t="s">
        <v>45</v>
      </c>
      <c r="AC686">
        <v>0</v>
      </c>
      <c r="AD686" t="s">
        <v>59</v>
      </c>
    </row>
    <row r="687" spans="1:30" x14ac:dyDescent="0.3">
      <c r="A687" t="s">
        <v>6257</v>
      </c>
      <c r="B687" t="s">
        <v>39</v>
      </c>
      <c r="C687">
        <v>254016</v>
      </c>
      <c r="D687">
        <v>1467.47</v>
      </c>
      <c r="E687" s="1">
        <v>43827</v>
      </c>
      <c r="F687" s="1">
        <v>44809</v>
      </c>
      <c r="G687" t="s">
        <v>40</v>
      </c>
      <c r="H687" t="s">
        <v>55</v>
      </c>
      <c r="I687" t="s">
        <v>6252</v>
      </c>
      <c r="J687">
        <v>982</v>
      </c>
      <c r="K687" t="s">
        <v>100</v>
      </c>
      <c r="L687">
        <v>0</v>
      </c>
      <c r="M687" t="s">
        <v>6253</v>
      </c>
      <c r="N687" t="s">
        <v>32</v>
      </c>
      <c r="O687">
        <v>22</v>
      </c>
      <c r="P687" t="s">
        <v>401</v>
      </c>
      <c r="Q687" t="s">
        <v>62</v>
      </c>
      <c r="R687" t="s">
        <v>6254</v>
      </c>
      <c r="S687" t="s">
        <v>67</v>
      </c>
      <c r="T687">
        <v>0</v>
      </c>
      <c r="U687">
        <v>0</v>
      </c>
      <c r="V687" t="s">
        <v>68</v>
      </c>
      <c r="W687" t="s">
        <v>6258</v>
      </c>
      <c r="X687" t="s">
        <v>44</v>
      </c>
      <c r="Y687">
        <v>48</v>
      </c>
      <c r="Z687">
        <v>24</v>
      </c>
      <c r="AA687">
        <v>0</v>
      </c>
      <c r="AB687" t="s">
        <v>73</v>
      </c>
      <c r="AC687">
        <v>0</v>
      </c>
      <c r="AD687" t="s">
        <v>46</v>
      </c>
    </row>
    <row r="688" spans="1:30" x14ac:dyDescent="0.3">
      <c r="A688" t="s">
        <v>403</v>
      </c>
      <c r="B688" t="s">
        <v>118</v>
      </c>
      <c r="C688">
        <v>334606</v>
      </c>
      <c r="D688">
        <v>824.98</v>
      </c>
      <c r="E688" s="1">
        <v>43817</v>
      </c>
      <c r="F688" s="1">
        <v>46804</v>
      </c>
      <c r="G688" t="s">
        <v>99</v>
      </c>
      <c r="H688" t="s">
        <v>41</v>
      </c>
      <c r="I688" t="s">
        <v>399</v>
      </c>
      <c r="J688">
        <v>2987</v>
      </c>
      <c r="K688" t="s">
        <v>42</v>
      </c>
      <c r="L688">
        <v>0</v>
      </c>
      <c r="M688" t="s">
        <v>400</v>
      </c>
      <c r="N688" t="s">
        <v>60</v>
      </c>
      <c r="O688">
        <v>21</v>
      </c>
      <c r="P688" t="s">
        <v>401</v>
      </c>
      <c r="Q688" t="s">
        <v>87</v>
      </c>
      <c r="R688" t="s">
        <v>402</v>
      </c>
      <c r="S688" t="s">
        <v>67</v>
      </c>
      <c r="T688">
        <v>0</v>
      </c>
      <c r="U688">
        <v>0</v>
      </c>
      <c r="V688" t="s">
        <v>68</v>
      </c>
      <c r="W688" t="s">
        <v>404</v>
      </c>
      <c r="X688" t="s">
        <v>72</v>
      </c>
      <c r="Y688">
        <v>1</v>
      </c>
      <c r="Z688">
        <v>49</v>
      </c>
      <c r="AA688">
        <v>0</v>
      </c>
      <c r="AB688" t="s">
        <v>45</v>
      </c>
      <c r="AC688">
        <v>0</v>
      </c>
      <c r="AD688" t="s">
        <v>74</v>
      </c>
    </row>
    <row r="689" spans="1:30" x14ac:dyDescent="0.3">
      <c r="A689" t="s">
        <v>14137</v>
      </c>
      <c r="B689" t="s">
        <v>39</v>
      </c>
      <c r="C689">
        <v>13494</v>
      </c>
      <c r="D689">
        <v>1751.94</v>
      </c>
      <c r="E689" s="1">
        <v>44739</v>
      </c>
      <c r="F689" s="1">
        <v>45563</v>
      </c>
      <c r="G689" t="s">
        <v>103</v>
      </c>
      <c r="H689" t="s">
        <v>55</v>
      </c>
      <c r="I689" t="s">
        <v>14134</v>
      </c>
      <c r="J689">
        <v>824</v>
      </c>
      <c r="K689" t="s">
        <v>100</v>
      </c>
      <c r="L689">
        <v>0</v>
      </c>
      <c r="M689" t="s">
        <v>14135</v>
      </c>
      <c r="N689" t="s">
        <v>32</v>
      </c>
      <c r="O689">
        <v>72</v>
      </c>
      <c r="P689" t="s">
        <v>2193</v>
      </c>
      <c r="Q689" t="s">
        <v>34</v>
      </c>
      <c r="R689" t="s">
        <v>14136</v>
      </c>
      <c r="S689" t="s">
        <v>36</v>
      </c>
      <c r="T689">
        <v>1</v>
      </c>
      <c r="U689">
        <v>1</v>
      </c>
      <c r="V689" t="s">
        <v>37</v>
      </c>
      <c r="W689" t="s">
        <v>14138</v>
      </c>
      <c r="X689" t="s">
        <v>57</v>
      </c>
      <c r="Y689">
        <v>35</v>
      </c>
      <c r="Z689">
        <v>80</v>
      </c>
      <c r="AA689">
        <v>1</v>
      </c>
      <c r="AB689" t="s">
        <v>58</v>
      </c>
      <c r="AC689">
        <v>1</v>
      </c>
      <c r="AD689" t="s">
        <v>59</v>
      </c>
    </row>
    <row r="690" spans="1:30" x14ac:dyDescent="0.3">
      <c r="A690" t="s">
        <v>13648</v>
      </c>
      <c r="B690" t="s">
        <v>118</v>
      </c>
      <c r="C690">
        <v>215110</v>
      </c>
      <c r="D690">
        <v>1354.99</v>
      </c>
      <c r="E690" s="1">
        <v>43502</v>
      </c>
      <c r="F690" s="1">
        <v>46489</v>
      </c>
      <c r="G690" t="s">
        <v>40</v>
      </c>
      <c r="H690" t="s">
        <v>55</v>
      </c>
      <c r="I690" t="s">
        <v>13645</v>
      </c>
      <c r="J690">
        <v>2987</v>
      </c>
      <c r="K690" t="s">
        <v>42</v>
      </c>
      <c r="L690">
        <v>0</v>
      </c>
      <c r="M690" t="s">
        <v>13646</v>
      </c>
      <c r="N690" t="s">
        <v>60</v>
      </c>
      <c r="O690">
        <v>77</v>
      </c>
      <c r="P690" t="s">
        <v>1886</v>
      </c>
      <c r="Q690" t="s">
        <v>87</v>
      </c>
      <c r="R690" t="s">
        <v>13647</v>
      </c>
      <c r="S690" t="s">
        <v>36</v>
      </c>
      <c r="T690">
        <v>0</v>
      </c>
      <c r="U690">
        <v>1</v>
      </c>
      <c r="V690" t="s">
        <v>37</v>
      </c>
      <c r="W690" t="s">
        <v>13649</v>
      </c>
      <c r="X690" t="s">
        <v>72</v>
      </c>
      <c r="Y690">
        <v>49</v>
      </c>
      <c r="Z690">
        <v>89</v>
      </c>
      <c r="AA690">
        <v>1</v>
      </c>
      <c r="AB690" t="s">
        <v>58</v>
      </c>
      <c r="AC690">
        <v>1</v>
      </c>
      <c r="AD690" t="s">
        <v>74</v>
      </c>
    </row>
    <row r="691" spans="1:30" x14ac:dyDescent="0.3">
      <c r="A691" t="s">
        <v>13064</v>
      </c>
      <c r="B691" t="s">
        <v>54</v>
      </c>
      <c r="C691">
        <v>201690</v>
      </c>
      <c r="D691">
        <v>806.75</v>
      </c>
      <c r="E691" s="1">
        <v>45020</v>
      </c>
      <c r="F691" s="1">
        <v>45985</v>
      </c>
      <c r="G691" t="s">
        <v>40</v>
      </c>
      <c r="H691" t="s">
        <v>80</v>
      </c>
      <c r="I691" t="s">
        <v>13061</v>
      </c>
      <c r="J691">
        <v>965</v>
      </c>
      <c r="K691" t="s">
        <v>100</v>
      </c>
      <c r="L691">
        <v>1</v>
      </c>
      <c r="M691" t="s">
        <v>13062</v>
      </c>
      <c r="N691" t="s">
        <v>49</v>
      </c>
      <c r="O691">
        <v>23</v>
      </c>
      <c r="P691" t="s">
        <v>4653</v>
      </c>
      <c r="Q691" t="s">
        <v>87</v>
      </c>
      <c r="R691" t="s">
        <v>13063</v>
      </c>
      <c r="S691" t="s">
        <v>67</v>
      </c>
      <c r="T691">
        <v>0</v>
      </c>
      <c r="U691">
        <v>0</v>
      </c>
      <c r="V691" t="s">
        <v>68</v>
      </c>
      <c r="W691" t="s">
        <v>13065</v>
      </c>
      <c r="X691" t="s">
        <v>72</v>
      </c>
      <c r="Y691">
        <v>28</v>
      </c>
      <c r="Z691">
        <v>43</v>
      </c>
      <c r="AA691">
        <v>0</v>
      </c>
      <c r="AB691" t="s">
        <v>45</v>
      </c>
      <c r="AC691">
        <v>0</v>
      </c>
      <c r="AD691" t="s">
        <v>74</v>
      </c>
    </row>
    <row r="692" spans="1:30" x14ac:dyDescent="0.3">
      <c r="A692" t="s">
        <v>8830</v>
      </c>
      <c r="B692" t="s">
        <v>70</v>
      </c>
      <c r="C692">
        <v>250209</v>
      </c>
      <c r="D692">
        <v>1670.7</v>
      </c>
      <c r="E692" s="1">
        <v>43848</v>
      </c>
      <c r="F692" s="1">
        <v>46359</v>
      </c>
      <c r="G692" t="s">
        <v>40</v>
      </c>
      <c r="H692" t="s">
        <v>41</v>
      </c>
      <c r="I692" t="s">
        <v>8826</v>
      </c>
      <c r="J692">
        <v>2511</v>
      </c>
      <c r="K692" t="s">
        <v>42</v>
      </c>
      <c r="L692">
        <v>0</v>
      </c>
      <c r="M692" t="s">
        <v>8827</v>
      </c>
      <c r="N692" t="s">
        <v>32</v>
      </c>
      <c r="O692">
        <v>23</v>
      </c>
      <c r="P692" t="s">
        <v>8828</v>
      </c>
      <c r="Q692" t="s">
        <v>87</v>
      </c>
      <c r="R692" t="s">
        <v>8829</v>
      </c>
      <c r="S692" t="s">
        <v>67</v>
      </c>
      <c r="T692">
        <v>0</v>
      </c>
      <c r="U692">
        <v>0</v>
      </c>
      <c r="V692" t="s">
        <v>68</v>
      </c>
      <c r="W692" t="s">
        <v>8831</v>
      </c>
      <c r="X692" t="s">
        <v>44</v>
      </c>
      <c r="Y692">
        <v>30</v>
      </c>
      <c r="Z692">
        <v>38</v>
      </c>
      <c r="AA692">
        <v>0</v>
      </c>
      <c r="AB692" t="s">
        <v>45</v>
      </c>
      <c r="AC692">
        <v>0</v>
      </c>
      <c r="AD692" t="s">
        <v>46</v>
      </c>
    </row>
    <row r="693" spans="1:30" x14ac:dyDescent="0.3">
      <c r="A693" t="s">
        <v>14911</v>
      </c>
      <c r="B693" t="s">
        <v>70</v>
      </c>
      <c r="C693">
        <v>267414</v>
      </c>
      <c r="D693">
        <v>845.55</v>
      </c>
      <c r="E693" s="1">
        <v>45055</v>
      </c>
      <c r="F693" s="1">
        <v>48284</v>
      </c>
      <c r="G693" t="s">
        <v>103</v>
      </c>
      <c r="H693" t="s">
        <v>41</v>
      </c>
      <c r="I693" t="s">
        <v>14906</v>
      </c>
      <c r="J693">
        <v>3229</v>
      </c>
      <c r="K693" t="s">
        <v>42</v>
      </c>
      <c r="L693">
        <v>0</v>
      </c>
      <c r="M693" t="s">
        <v>14907</v>
      </c>
      <c r="N693" t="s">
        <v>49</v>
      </c>
      <c r="O693">
        <v>46</v>
      </c>
      <c r="P693" t="s">
        <v>3668</v>
      </c>
      <c r="Q693" t="s">
        <v>34</v>
      </c>
      <c r="R693" t="s">
        <v>14908</v>
      </c>
      <c r="S693" t="s">
        <v>97</v>
      </c>
      <c r="T693">
        <v>1</v>
      </c>
      <c r="U693">
        <v>0</v>
      </c>
      <c r="V693" t="s">
        <v>90</v>
      </c>
      <c r="W693" t="s">
        <v>14912</v>
      </c>
      <c r="X693" t="s">
        <v>44</v>
      </c>
      <c r="Y693">
        <v>4</v>
      </c>
      <c r="Z693">
        <v>37</v>
      </c>
      <c r="AA693">
        <v>0</v>
      </c>
      <c r="AB693" t="s">
        <v>45</v>
      </c>
      <c r="AC693">
        <v>0</v>
      </c>
      <c r="AD693" t="s">
        <v>46</v>
      </c>
    </row>
    <row r="694" spans="1:30" x14ac:dyDescent="0.3">
      <c r="A694" t="s">
        <v>5160</v>
      </c>
      <c r="B694" t="s">
        <v>39</v>
      </c>
      <c r="C694">
        <v>324587</v>
      </c>
      <c r="D694">
        <v>1368.69</v>
      </c>
      <c r="E694" s="1">
        <v>43200</v>
      </c>
      <c r="F694" s="1">
        <v>46127</v>
      </c>
      <c r="G694" t="s">
        <v>40</v>
      </c>
      <c r="H694" t="s">
        <v>41</v>
      </c>
      <c r="I694" t="s">
        <v>5156</v>
      </c>
      <c r="J694">
        <v>2927</v>
      </c>
      <c r="K694" t="s">
        <v>42</v>
      </c>
      <c r="L694">
        <v>0</v>
      </c>
      <c r="M694" t="s">
        <v>5157</v>
      </c>
      <c r="N694" t="s">
        <v>60</v>
      </c>
      <c r="O694">
        <v>25</v>
      </c>
      <c r="P694" t="s">
        <v>5158</v>
      </c>
      <c r="Q694" t="s">
        <v>34</v>
      </c>
      <c r="R694" t="s">
        <v>5159</v>
      </c>
      <c r="S694" t="s">
        <v>67</v>
      </c>
      <c r="T694">
        <v>1</v>
      </c>
      <c r="U694">
        <v>0</v>
      </c>
      <c r="V694" t="s">
        <v>68</v>
      </c>
      <c r="W694" t="s">
        <v>5161</v>
      </c>
      <c r="X694" t="s">
        <v>44</v>
      </c>
      <c r="Y694">
        <v>32</v>
      </c>
      <c r="Z694">
        <v>36</v>
      </c>
      <c r="AA694">
        <v>0</v>
      </c>
      <c r="AB694" t="s">
        <v>45</v>
      </c>
      <c r="AC694">
        <v>0</v>
      </c>
      <c r="AD694" t="s">
        <v>46</v>
      </c>
    </row>
    <row r="695" spans="1:30" x14ac:dyDescent="0.3">
      <c r="A695" t="s">
        <v>14531</v>
      </c>
      <c r="B695" t="s">
        <v>39</v>
      </c>
      <c r="C695">
        <v>406101</v>
      </c>
      <c r="D695">
        <v>1945.33</v>
      </c>
      <c r="E695" s="1">
        <v>43978</v>
      </c>
      <c r="F695" s="1">
        <v>44762</v>
      </c>
      <c r="G695" t="s">
        <v>40</v>
      </c>
      <c r="H695" t="s">
        <v>41</v>
      </c>
      <c r="I695" t="s">
        <v>14528</v>
      </c>
      <c r="J695">
        <v>784</v>
      </c>
      <c r="K695" t="s">
        <v>100</v>
      </c>
      <c r="L695">
        <v>0</v>
      </c>
      <c r="M695" t="s">
        <v>14529</v>
      </c>
      <c r="N695" t="s">
        <v>60</v>
      </c>
      <c r="O695">
        <v>31</v>
      </c>
      <c r="P695" t="s">
        <v>993</v>
      </c>
      <c r="Q695" t="s">
        <v>51</v>
      </c>
      <c r="R695" t="s">
        <v>14530</v>
      </c>
      <c r="S695" t="s">
        <v>109</v>
      </c>
      <c r="T695">
        <v>0</v>
      </c>
      <c r="U695">
        <v>0</v>
      </c>
      <c r="V695" t="s">
        <v>90</v>
      </c>
      <c r="W695" t="s">
        <v>14532</v>
      </c>
      <c r="X695" t="s">
        <v>44</v>
      </c>
      <c r="Y695">
        <v>7</v>
      </c>
      <c r="Z695">
        <v>45</v>
      </c>
      <c r="AA695">
        <v>0</v>
      </c>
      <c r="AB695" t="s">
        <v>45</v>
      </c>
      <c r="AC695">
        <v>0</v>
      </c>
      <c r="AD695" t="s">
        <v>46</v>
      </c>
    </row>
    <row r="696" spans="1:30" x14ac:dyDescent="0.3">
      <c r="A696" t="s">
        <v>3054</v>
      </c>
      <c r="B696" t="s">
        <v>39</v>
      </c>
      <c r="C696">
        <v>429833</v>
      </c>
      <c r="D696">
        <v>1099.02</v>
      </c>
      <c r="E696" s="1">
        <v>43291</v>
      </c>
      <c r="F696" s="1">
        <v>44794</v>
      </c>
      <c r="G696" t="s">
        <v>40</v>
      </c>
      <c r="H696" t="s">
        <v>80</v>
      </c>
      <c r="I696" t="s">
        <v>3049</v>
      </c>
      <c r="J696">
        <v>1503</v>
      </c>
      <c r="K696" t="s">
        <v>42</v>
      </c>
      <c r="L696">
        <v>1</v>
      </c>
      <c r="M696" t="s">
        <v>3050</v>
      </c>
      <c r="N696" t="s">
        <v>60</v>
      </c>
      <c r="O696">
        <v>27</v>
      </c>
      <c r="P696" t="s">
        <v>1544</v>
      </c>
      <c r="Q696" t="s">
        <v>34</v>
      </c>
      <c r="R696" t="s">
        <v>3051</v>
      </c>
      <c r="S696" t="s">
        <v>109</v>
      </c>
      <c r="T696">
        <v>1</v>
      </c>
      <c r="U696">
        <v>0</v>
      </c>
      <c r="V696" t="s">
        <v>68</v>
      </c>
      <c r="W696" t="s">
        <v>3055</v>
      </c>
      <c r="X696" t="s">
        <v>57</v>
      </c>
      <c r="Y696">
        <v>4</v>
      </c>
      <c r="Z696">
        <v>96</v>
      </c>
      <c r="AA696">
        <v>1</v>
      </c>
      <c r="AB696" t="s">
        <v>58</v>
      </c>
      <c r="AC696">
        <v>1</v>
      </c>
      <c r="AD696" t="s">
        <v>59</v>
      </c>
    </row>
    <row r="697" spans="1:30" x14ac:dyDescent="0.3">
      <c r="A697" t="s">
        <v>6297</v>
      </c>
      <c r="B697" t="s">
        <v>118</v>
      </c>
      <c r="C697">
        <v>25080</v>
      </c>
      <c r="D697">
        <v>201.24</v>
      </c>
      <c r="E697" s="1">
        <v>43230</v>
      </c>
      <c r="F697" s="1">
        <v>46561</v>
      </c>
      <c r="G697" t="s">
        <v>99</v>
      </c>
      <c r="H697" t="s">
        <v>55</v>
      </c>
      <c r="I697" t="s">
        <v>6294</v>
      </c>
      <c r="J697">
        <v>3331</v>
      </c>
      <c r="K697" t="s">
        <v>42</v>
      </c>
      <c r="L697">
        <v>0</v>
      </c>
      <c r="M697" t="s">
        <v>6295</v>
      </c>
      <c r="N697" t="s">
        <v>49</v>
      </c>
      <c r="O697">
        <v>27</v>
      </c>
      <c r="P697" t="s">
        <v>4303</v>
      </c>
      <c r="Q697" t="s">
        <v>51</v>
      </c>
      <c r="R697" t="s">
        <v>6296</v>
      </c>
      <c r="S697" t="s">
        <v>109</v>
      </c>
      <c r="T697">
        <v>0</v>
      </c>
      <c r="U697">
        <v>0</v>
      </c>
      <c r="V697" t="s">
        <v>68</v>
      </c>
      <c r="W697" t="s">
        <v>6298</v>
      </c>
      <c r="X697" t="s">
        <v>44</v>
      </c>
      <c r="Y697">
        <v>9</v>
      </c>
      <c r="Z697">
        <v>18</v>
      </c>
      <c r="AA697">
        <v>0</v>
      </c>
      <c r="AB697" t="s">
        <v>73</v>
      </c>
      <c r="AC697">
        <v>0</v>
      </c>
      <c r="AD697" t="s">
        <v>46</v>
      </c>
    </row>
    <row r="698" spans="1:30" x14ac:dyDescent="0.3">
      <c r="A698" t="s">
        <v>13041</v>
      </c>
      <c r="B698" t="s">
        <v>70</v>
      </c>
      <c r="C698">
        <v>467870</v>
      </c>
      <c r="D698">
        <v>450.93</v>
      </c>
      <c r="E698" s="1">
        <v>42351</v>
      </c>
      <c r="F698" s="1">
        <v>45751</v>
      </c>
      <c r="G698" t="s">
        <v>40</v>
      </c>
      <c r="H698" t="s">
        <v>41</v>
      </c>
      <c r="I698" t="s">
        <v>13038</v>
      </c>
      <c r="J698">
        <v>3400</v>
      </c>
      <c r="K698" t="s">
        <v>42</v>
      </c>
      <c r="L698">
        <v>0</v>
      </c>
      <c r="M698" t="s">
        <v>13039</v>
      </c>
      <c r="N698" t="s">
        <v>32</v>
      </c>
      <c r="O698">
        <v>59</v>
      </c>
      <c r="P698" t="s">
        <v>453</v>
      </c>
      <c r="Q698" t="s">
        <v>34</v>
      </c>
      <c r="R698" t="s">
        <v>13040</v>
      </c>
      <c r="S698" t="s">
        <v>36</v>
      </c>
      <c r="T698">
        <v>1</v>
      </c>
      <c r="U698">
        <v>0</v>
      </c>
      <c r="V698" t="s">
        <v>37</v>
      </c>
      <c r="W698" t="s">
        <v>13042</v>
      </c>
      <c r="X698" t="s">
        <v>44</v>
      </c>
      <c r="Y698">
        <v>3</v>
      </c>
      <c r="Z698">
        <v>89</v>
      </c>
      <c r="AA698">
        <v>1</v>
      </c>
      <c r="AB698" t="s">
        <v>58</v>
      </c>
      <c r="AC698">
        <v>1</v>
      </c>
      <c r="AD698" t="s">
        <v>46</v>
      </c>
    </row>
    <row r="699" spans="1:30" x14ac:dyDescent="0.3">
      <c r="A699" t="s">
        <v>19237</v>
      </c>
      <c r="B699" t="s">
        <v>54</v>
      </c>
      <c r="C699">
        <v>81015</v>
      </c>
      <c r="D699">
        <v>1412.79</v>
      </c>
      <c r="E699" s="1">
        <v>42254</v>
      </c>
      <c r="F699" s="1">
        <v>44572</v>
      </c>
      <c r="G699" t="s">
        <v>40</v>
      </c>
      <c r="H699" t="s">
        <v>41</v>
      </c>
      <c r="I699" t="s">
        <v>19234</v>
      </c>
      <c r="J699">
        <v>2318</v>
      </c>
      <c r="K699" t="s">
        <v>42</v>
      </c>
      <c r="L699">
        <v>0</v>
      </c>
      <c r="M699" t="s">
        <v>19235</v>
      </c>
      <c r="N699" t="s">
        <v>32</v>
      </c>
      <c r="O699">
        <v>19</v>
      </c>
      <c r="P699" t="s">
        <v>908</v>
      </c>
      <c r="Q699" t="s">
        <v>62</v>
      </c>
      <c r="R699" t="s">
        <v>19236</v>
      </c>
      <c r="S699" t="s">
        <v>67</v>
      </c>
      <c r="T699">
        <v>0</v>
      </c>
      <c r="U699">
        <v>0</v>
      </c>
      <c r="V699" t="s">
        <v>68</v>
      </c>
      <c r="W699" t="s">
        <v>19238</v>
      </c>
      <c r="X699" t="s">
        <v>72</v>
      </c>
      <c r="Y699">
        <v>7</v>
      </c>
      <c r="Z699">
        <v>17</v>
      </c>
      <c r="AA699">
        <v>0</v>
      </c>
      <c r="AB699" t="s">
        <v>73</v>
      </c>
      <c r="AC699">
        <v>0</v>
      </c>
      <c r="AD699" t="s">
        <v>74</v>
      </c>
    </row>
    <row r="700" spans="1:30" x14ac:dyDescent="0.3">
      <c r="A700" t="s">
        <v>5733</v>
      </c>
      <c r="B700" t="s">
        <v>70</v>
      </c>
      <c r="C700">
        <v>91776</v>
      </c>
      <c r="D700">
        <v>666.35</v>
      </c>
      <c r="E700" s="1">
        <v>45639</v>
      </c>
      <c r="F700" s="1">
        <v>48491</v>
      </c>
      <c r="G700" t="s">
        <v>103</v>
      </c>
      <c r="H700" t="s">
        <v>55</v>
      </c>
      <c r="I700" t="s">
        <v>5730</v>
      </c>
      <c r="J700">
        <v>2852</v>
      </c>
      <c r="K700" t="s">
        <v>42</v>
      </c>
      <c r="L700">
        <v>0</v>
      </c>
      <c r="M700" t="s">
        <v>5731</v>
      </c>
      <c r="N700" t="s">
        <v>32</v>
      </c>
      <c r="O700">
        <v>78</v>
      </c>
      <c r="P700" t="s">
        <v>3094</v>
      </c>
      <c r="Q700" t="s">
        <v>34</v>
      </c>
      <c r="R700" t="s">
        <v>5732</v>
      </c>
      <c r="S700" t="s">
        <v>36</v>
      </c>
      <c r="T700">
        <v>1</v>
      </c>
      <c r="U700">
        <v>1</v>
      </c>
      <c r="V700" t="s">
        <v>37</v>
      </c>
      <c r="W700" t="s">
        <v>5734</v>
      </c>
      <c r="X700" t="s">
        <v>72</v>
      </c>
      <c r="Y700">
        <v>36</v>
      </c>
      <c r="Z700">
        <v>61</v>
      </c>
      <c r="AA700">
        <v>0</v>
      </c>
      <c r="AB700" t="s">
        <v>58</v>
      </c>
      <c r="AC700">
        <v>0</v>
      </c>
      <c r="AD700" t="s">
        <v>74</v>
      </c>
    </row>
    <row r="701" spans="1:30" x14ac:dyDescent="0.3">
      <c r="A701" t="s">
        <v>9236</v>
      </c>
      <c r="B701" t="s">
        <v>118</v>
      </c>
      <c r="C701">
        <v>165065</v>
      </c>
      <c r="D701">
        <v>522.45000000000005</v>
      </c>
      <c r="E701" s="1">
        <v>45070</v>
      </c>
      <c r="F701" s="1">
        <v>47503</v>
      </c>
      <c r="G701" t="s">
        <v>103</v>
      </c>
      <c r="H701" t="s">
        <v>41</v>
      </c>
      <c r="I701" t="s">
        <v>9233</v>
      </c>
      <c r="J701">
        <v>2433</v>
      </c>
      <c r="K701" t="s">
        <v>42</v>
      </c>
      <c r="L701">
        <v>0</v>
      </c>
      <c r="M701" t="s">
        <v>9234</v>
      </c>
      <c r="N701" t="s">
        <v>32</v>
      </c>
      <c r="O701">
        <v>35</v>
      </c>
      <c r="P701" t="s">
        <v>228</v>
      </c>
      <c r="Q701" t="s">
        <v>51</v>
      </c>
      <c r="R701" t="s">
        <v>9235</v>
      </c>
      <c r="S701" t="s">
        <v>109</v>
      </c>
      <c r="T701">
        <v>0</v>
      </c>
      <c r="U701">
        <v>0</v>
      </c>
      <c r="V701" t="s">
        <v>90</v>
      </c>
      <c r="W701" t="s">
        <v>9237</v>
      </c>
      <c r="X701" t="s">
        <v>72</v>
      </c>
      <c r="Y701">
        <v>26</v>
      </c>
      <c r="Z701">
        <v>30</v>
      </c>
      <c r="AA701">
        <v>0</v>
      </c>
      <c r="AB701" t="s">
        <v>73</v>
      </c>
      <c r="AC701">
        <v>0</v>
      </c>
      <c r="AD701" t="s">
        <v>74</v>
      </c>
    </row>
    <row r="702" spans="1:30" x14ac:dyDescent="0.3">
      <c r="A702" t="s">
        <v>11306</v>
      </c>
      <c r="B702" t="s">
        <v>118</v>
      </c>
      <c r="C702">
        <v>130641</v>
      </c>
      <c r="D702">
        <v>787.57</v>
      </c>
      <c r="E702" s="1">
        <v>44335</v>
      </c>
      <c r="F702" s="1">
        <v>45029</v>
      </c>
      <c r="G702" t="s">
        <v>40</v>
      </c>
      <c r="H702" t="s">
        <v>80</v>
      </c>
      <c r="I702" t="s">
        <v>11303</v>
      </c>
      <c r="J702">
        <v>694</v>
      </c>
      <c r="K702" t="s">
        <v>100</v>
      </c>
      <c r="L702">
        <v>1</v>
      </c>
      <c r="M702" t="s">
        <v>11304</v>
      </c>
      <c r="N702" t="s">
        <v>49</v>
      </c>
      <c r="O702">
        <v>57</v>
      </c>
      <c r="P702" t="s">
        <v>1179</v>
      </c>
      <c r="Q702" t="s">
        <v>34</v>
      </c>
      <c r="R702" t="s">
        <v>11305</v>
      </c>
      <c r="S702" t="s">
        <v>36</v>
      </c>
      <c r="T702">
        <v>1</v>
      </c>
      <c r="U702">
        <v>0</v>
      </c>
      <c r="V702" t="s">
        <v>37</v>
      </c>
      <c r="W702" t="s">
        <v>11307</v>
      </c>
      <c r="X702" t="s">
        <v>57</v>
      </c>
      <c r="Y702">
        <v>11</v>
      </c>
      <c r="Z702">
        <v>60</v>
      </c>
      <c r="AA702">
        <v>0</v>
      </c>
      <c r="AB702" t="s">
        <v>45</v>
      </c>
      <c r="AC702">
        <v>0</v>
      </c>
      <c r="AD702" t="s">
        <v>59</v>
      </c>
    </row>
    <row r="703" spans="1:30" x14ac:dyDescent="0.3">
      <c r="A703" t="s">
        <v>5112</v>
      </c>
      <c r="B703" t="s">
        <v>39</v>
      </c>
      <c r="C703">
        <v>114404</v>
      </c>
      <c r="D703">
        <v>537.45000000000005</v>
      </c>
      <c r="E703" s="1">
        <v>44441</v>
      </c>
      <c r="F703" s="1">
        <v>46260</v>
      </c>
      <c r="G703" t="s">
        <v>40</v>
      </c>
      <c r="H703" t="s">
        <v>55</v>
      </c>
      <c r="I703" t="s">
        <v>5109</v>
      </c>
      <c r="J703">
        <v>1819</v>
      </c>
      <c r="K703" t="s">
        <v>42</v>
      </c>
      <c r="L703">
        <v>0</v>
      </c>
      <c r="M703" t="s">
        <v>5110</v>
      </c>
      <c r="N703" t="s">
        <v>49</v>
      </c>
      <c r="O703">
        <v>53</v>
      </c>
      <c r="P703" t="s">
        <v>875</v>
      </c>
      <c r="Q703" t="s">
        <v>87</v>
      </c>
      <c r="R703" t="s">
        <v>5111</v>
      </c>
      <c r="S703" t="s">
        <v>97</v>
      </c>
      <c r="T703">
        <v>0</v>
      </c>
      <c r="U703">
        <v>0</v>
      </c>
      <c r="V703" t="s">
        <v>37</v>
      </c>
      <c r="W703" t="s">
        <v>5113</v>
      </c>
      <c r="X703" t="s">
        <v>72</v>
      </c>
      <c r="Y703">
        <v>10</v>
      </c>
      <c r="Z703">
        <v>45</v>
      </c>
      <c r="AA703">
        <v>0</v>
      </c>
      <c r="AB703" t="s">
        <v>45</v>
      </c>
      <c r="AC703">
        <v>0</v>
      </c>
      <c r="AD703" t="s">
        <v>74</v>
      </c>
    </row>
    <row r="704" spans="1:30" x14ac:dyDescent="0.3">
      <c r="A704" t="s">
        <v>421</v>
      </c>
      <c r="B704" t="s">
        <v>118</v>
      </c>
      <c r="C704">
        <v>74379</v>
      </c>
      <c r="D704">
        <v>382.69</v>
      </c>
      <c r="E704" s="1">
        <v>43604</v>
      </c>
      <c r="F704" s="1">
        <v>46684</v>
      </c>
      <c r="G704" t="s">
        <v>103</v>
      </c>
      <c r="H704" t="s">
        <v>80</v>
      </c>
      <c r="I704" t="s">
        <v>417</v>
      </c>
      <c r="J704">
        <v>3080</v>
      </c>
      <c r="K704" t="s">
        <v>42</v>
      </c>
      <c r="L704">
        <v>1</v>
      </c>
      <c r="M704" t="s">
        <v>418</v>
      </c>
      <c r="N704" t="s">
        <v>60</v>
      </c>
      <c r="O704">
        <v>72</v>
      </c>
      <c r="P704" t="s">
        <v>419</v>
      </c>
      <c r="Q704" t="s">
        <v>34</v>
      </c>
      <c r="R704" t="s">
        <v>420</v>
      </c>
      <c r="S704" t="s">
        <v>36</v>
      </c>
      <c r="T704">
        <v>1</v>
      </c>
      <c r="U704">
        <v>1</v>
      </c>
      <c r="V704" t="s">
        <v>37</v>
      </c>
      <c r="W704" t="s">
        <v>422</v>
      </c>
      <c r="X704" t="s">
        <v>44</v>
      </c>
      <c r="Y704">
        <v>0</v>
      </c>
      <c r="Z704">
        <v>74</v>
      </c>
      <c r="AA704">
        <v>1</v>
      </c>
      <c r="AB704" t="s">
        <v>58</v>
      </c>
      <c r="AC704">
        <v>1</v>
      </c>
      <c r="AD704" t="s">
        <v>46</v>
      </c>
    </row>
    <row r="705" spans="1:30" x14ac:dyDescent="0.3">
      <c r="A705" t="s">
        <v>12154</v>
      </c>
      <c r="B705" t="s">
        <v>118</v>
      </c>
      <c r="C705">
        <v>361240</v>
      </c>
      <c r="D705">
        <v>1916.28</v>
      </c>
      <c r="E705" s="1">
        <v>44510</v>
      </c>
      <c r="F705" s="1">
        <v>46214</v>
      </c>
      <c r="G705" t="s">
        <v>99</v>
      </c>
      <c r="H705" t="s">
        <v>41</v>
      </c>
      <c r="I705" t="s">
        <v>12151</v>
      </c>
      <c r="J705">
        <v>1704</v>
      </c>
      <c r="K705" t="s">
        <v>42</v>
      </c>
      <c r="L705">
        <v>0</v>
      </c>
      <c r="M705" t="s">
        <v>12152</v>
      </c>
      <c r="N705" t="s">
        <v>49</v>
      </c>
      <c r="O705">
        <v>24</v>
      </c>
      <c r="P705" t="s">
        <v>1694</v>
      </c>
      <c r="Q705" t="s">
        <v>87</v>
      </c>
      <c r="R705" t="s">
        <v>12153</v>
      </c>
      <c r="S705" t="s">
        <v>67</v>
      </c>
      <c r="T705">
        <v>0</v>
      </c>
      <c r="U705">
        <v>0</v>
      </c>
      <c r="V705" t="s">
        <v>68</v>
      </c>
      <c r="W705" t="s">
        <v>12155</v>
      </c>
      <c r="X705" t="s">
        <v>44</v>
      </c>
      <c r="Y705">
        <v>43</v>
      </c>
      <c r="Z705">
        <v>61</v>
      </c>
      <c r="AA705">
        <v>0</v>
      </c>
      <c r="AB705" t="s">
        <v>58</v>
      </c>
      <c r="AC705">
        <v>0</v>
      </c>
      <c r="AD705" t="s">
        <v>46</v>
      </c>
    </row>
    <row r="706" spans="1:30" x14ac:dyDescent="0.3">
      <c r="A706" t="s">
        <v>9342</v>
      </c>
      <c r="B706" t="s">
        <v>70</v>
      </c>
      <c r="C706">
        <v>31765</v>
      </c>
      <c r="D706">
        <v>1449.65</v>
      </c>
      <c r="E706" s="1">
        <v>43644</v>
      </c>
      <c r="F706" s="1">
        <v>44318</v>
      </c>
      <c r="G706" t="s">
        <v>40</v>
      </c>
      <c r="H706" t="s">
        <v>41</v>
      </c>
      <c r="I706" t="s">
        <v>9339</v>
      </c>
      <c r="J706">
        <v>674</v>
      </c>
      <c r="K706" t="s">
        <v>100</v>
      </c>
      <c r="L706">
        <v>0</v>
      </c>
      <c r="M706" t="s">
        <v>9340</v>
      </c>
      <c r="N706" t="s">
        <v>60</v>
      </c>
      <c r="O706">
        <v>18</v>
      </c>
      <c r="P706" t="s">
        <v>2375</v>
      </c>
      <c r="Q706" t="s">
        <v>87</v>
      </c>
      <c r="R706" t="s">
        <v>9341</v>
      </c>
      <c r="S706" t="s">
        <v>67</v>
      </c>
      <c r="T706">
        <v>0</v>
      </c>
      <c r="U706">
        <v>0</v>
      </c>
      <c r="V706" t="s">
        <v>68</v>
      </c>
      <c r="W706" t="s">
        <v>9343</v>
      </c>
      <c r="X706" t="s">
        <v>72</v>
      </c>
      <c r="Y706">
        <v>9</v>
      </c>
      <c r="Z706">
        <v>83</v>
      </c>
      <c r="AA706">
        <v>1</v>
      </c>
      <c r="AB706" t="s">
        <v>58</v>
      </c>
      <c r="AC706">
        <v>1</v>
      </c>
      <c r="AD706" t="s">
        <v>74</v>
      </c>
    </row>
    <row r="707" spans="1:30" x14ac:dyDescent="0.3">
      <c r="A707" t="s">
        <v>15738</v>
      </c>
      <c r="B707" t="s">
        <v>70</v>
      </c>
      <c r="C707">
        <v>361339</v>
      </c>
      <c r="D707">
        <v>141.1</v>
      </c>
      <c r="E707" s="1">
        <v>42503</v>
      </c>
      <c r="F707" s="1">
        <v>44662</v>
      </c>
      <c r="G707" t="s">
        <v>103</v>
      </c>
      <c r="H707" t="s">
        <v>41</v>
      </c>
      <c r="I707" t="s">
        <v>15735</v>
      </c>
      <c r="J707">
        <v>2159</v>
      </c>
      <c r="K707" t="s">
        <v>42</v>
      </c>
      <c r="L707">
        <v>0</v>
      </c>
      <c r="M707" t="s">
        <v>15736</v>
      </c>
      <c r="N707" t="s">
        <v>60</v>
      </c>
      <c r="O707">
        <v>60</v>
      </c>
      <c r="P707" t="s">
        <v>195</v>
      </c>
      <c r="Q707" t="s">
        <v>62</v>
      </c>
      <c r="R707" t="s">
        <v>15737</v>
      </c>
      <c r="S707" t="s">
        <v>36</v>
      </c>
      <c r="T707">
        <v>0</v>
      </c>
      <c r="U707">
        <v>1</v>
      </c>
      <c r="V707" t="s">
        <v>37</v>
      </c>
      <c r="W707" t="s">
        <v>15739</v>
      </c>
      <c r="X707" t="s">
        <v>72</v>
      </c>
      <c r="Y707">
        <v>35</v>
      </c>
      <c r="Z707">
        <v>39</v>
      </c>
      <c r="AA707">
        <v>0</v>
      </c>
      <c r="AB707" t="s">
        <v>45</v>
      </c>
      <c r="AC707">
        <v>0</v>
      </c>
      <c r="AD707" t="s">
        <v>74</v>
      </c>
    </row>
    <row r="708" spans="1:30" x14ac:dyDescent="0.3">
      <c r="A708" t="s">
        <v>11315</v>
      </c>
      <c r="B708" t="s">
        <v>70</v>
      </c>
      <c r="C708">
        <v>499877</v>
      </c>
      <c r="D708">
        <v>599.87</v>
      </c>
      <c r="E708" s="1">
        <v>45317</v>
      </c>
      <c r="F708" s="1">
        <v>47646</v>
      </c>
      <c r="G708" t="s">
        <v>99</v>
      </c>
      <c r="H708" t="s">
        <v>55</v>
      </c>
      <c r="I708" t="s">
        <v>11312</v>
      </c>
      <c r="J708">
        <v>2329</v>
      </c>
      <c r="K708" t="s">
        <v>42</v>
      </c>
      <c r="L708">
        <v>0</v>
      </c>
      <c r="M708" t="s">
        <v>11313</v>
      </c>
      <c r="N708" t="s">
        <v>49</v>
      </c>
      <c r="O708">
        <v>51</v>
      </c>
      <c r="P708" t="s">
        <v>2574</v>
      </c>
      <c r="Q708" t="s">
        <v>51</v>
      </c>
      <c r="R708" t="s">
        <v>11314</v>
      </c>
      <c r="S708" t="s">
        <v>97</v>
      </c>
      <c r="T708">
        <v>0</v>
      </c>
      <c r="U708">
        <v>0</v>
      </c>
      <c r="V708" t="s">
        <v>37</v>
      </c>
      <c r="W708" t="s">
        <v>11316</v>
      </c>
      <c r="X708" t="s">
        <v>57</v>
      </c>
      <c r="Y708">
        <v>47</v>
      </c>
      <c r="Z708">
        <v>50</v>
      </c>
      <c r="AA708">
        <v>0</v>
      </c>
      <c r="AB708" t="s">
        <v>45</v>
      </c>
      <c r="AC708">
        <v>0</v>
      </c>
      <c r="AD708" t="s">
        <v>59</v>
      </c>
    </row>
    <row r="709" spans="1:30" x14ac:dyDescent="0.3">
      <c r="A709" t="s">
        <v>18541</v>
      </c>
      <c r="B709" t="s">
        <v>54</v>
      </c>
      <c r="C709">
        <v>355452</v>
      </c>
      <c r="D709">
        <v>442.03</v>
      </c>
      <c r="E709" s="1">
        <v>45123</v>
      </c>
      <c r="F709" s="1">
        <v>47956</v>
      </c>
      <c r="G709" t="s">
        <v>103</v>
      </c>
      <c r="H709" t="s">
        <v>55</v>
      </c>
      <c r="I709" t="s">
        <v>18538</v>
      </c>
      <c r="J709">
        <v>2833</v>
      </c>
      <c r="K709" t="s">
        <v>42</v>
      </c>
      <c r="L709">
        <v>0</v>
      </c>
      <c r="M709" t="s">
        <v>18539</v>
      </c>
      <c r="N709" t="s">
        <v>49</v>
      </c>
      <c r="O709">
        <v>29</v>
      </c>
      <c r="P709" t="s">
        <v>3278</v>
      </c>
      <c r="Q709" t="s">
        <v>51</v>
      </c>
      <c r="R709" t="s">
        <v>18540</v>
      </c>
      <c r="S709" t="s">
        <v>109</v>
      </c>
      <c r="T709">
        <v>0</v>
      </c>
      <c r="U709">
        <v>0</v>
      </c>
      <c r="V709" t="s">
        <v>68</v>
      </c>
      <c r="W709" t="s">
        <v>18542</v>
      </c>
      <c r="X709" t="s">
        <v>72</v>
      </c>
      <c r="Y709">
        <v>44</v>
      </c>
      <c r="Z709">
        <v>75</v>
      </c>
      <c r="AA709">
        <v>1</v>
      </c>
      <c r="AB709" t="s">
        <v>58</v>
      </c>
      <c r="AC709">
        <v>1</v>
      </c>
      <c r="AD709" t="s">
        <v>74</v>
      </c>
    </row>
    <row r="710" spans="1:30" x14ac:dyDescent="0.3">
      <c r="A710" t="s">
        <v>2076</v>
      </c>
      <c r="B710" t="s">
        <v>54</v>
      </c>
      <c r="C710">
        <v>132528</v>
      </c>
      <c r="D710">
        <v>1705.3</v>
      </c>
      <c r="E710" s="1">
        <v>43688</v>
      </c>
      <c r="F710" s="1">
        <v>46682</v>
      </c>
      <c r="G710" t="s">
        <v>103</v>
      </c>
      <c r="H710" t="s">
        <v>55</v>
      </c>
      <c r="I710" t="s">
        <v>2072</v>
      </c>
      <c r="J710">
        <v>2994</v>
      </c>
      <c r="K710" t="s">
        <v>42</v>
      </c>
      <c r="L710">
        <v>0</v>
      </c>
      <c r="M710" t="s">
        <v>2073</v>
      </c>
      <c r="N710" t="s">
        <v>49</v>
      </c>
      <c r="O710">
        <v>40</v>
      </c>
      <c r="P710" t="s">
        <v>2074</v>
      </c>
      <c r="Q710" t="s">
        <v>62</v>
      </c>
      <c r="R710" t="s">
        <v>2075</v>
      </c>
      <c r="S710" t="s">
        <v>89</v>
      </c>
      <c r="T710">
        <v>0</v>
      </c>
      <c r="U710">
        <v>0</v>
      </c>
      <c r="V710" t="s">
        <v>90</v>
      </c>
      <c r="W710" t="s">
        <v>2077</v>
      </c>
      <c r="X710" t="s">
        <v>44</v>
      </c>
      <c r="Y710">
        <v>21</v>
      </c>
      <c r="Z710">
        <v>73</v>
      </c>
      <c r="AA710">
        <v>1</v>
      </c>
      <c r="AB710" t="s">
        <v>58</v>
      </c>
      <c r="AC710">
        <v>1</v>
      </c>
      <c r="AD710" t="s">
        <v>46</v>
      </c>
    </row>
    <row r="711" spans="1:30" x14ac:dyDescent="0.3">
      <c r="A711" t="s">
        <v>11545</v>
      </c>
      <c r="B711" t="s">
        <v>118</v>
      </c>
      <c r="C711">
        <v>95419</v>
      </c>
      <c r="D711">
        <v>502.12</v>
      </c>
      <c r="E711" s="1">
        <v>42241</v>
      </c>
      <c r="F711" s="1">
        <v>42633</v>
      </c>
      <c r="G711" t="s">
        <v>103</v>
      </c>
      <c r="H711" t="s">
        <v>55</v>
      </c>
      <c r="I711" t="s">
        <v>11543</v>
      </c>
      <c r="J711">
        <v>392</v>
      </c>
      <c r="K711" t="s">
        <v>100</v>
      </c>
      <c r="L711">
        <v>0</v>
      </c>
      <c r="M711" t="s">
        <v>11029</v>
      </c>
      <c r="N711" t="s">
        <v>60</v>
      </c>
      <c r="O711">
        <v>74</v>
      </c>
      <c r="P711" t="s">
        <v>9190</v>
      </c>
      <c r="Q711" t="s">
        <v>34</v>
      </c>
      <c r="R711" t="s">
        <v>11544</v>
      </c>
      <c r="S711" t="s">
        <v>36</v>
      </c>
      <c r="T711">
        <v>1</v>
      </c>
      <c r="U711">
        <v>1</v>
      </c>
      <c r="V711" t="s">
        <v>37</v>
      </c>
      <c r="W711" t="s">
        <v>11546</v>
      </c>
      <c r="X711" t="s">
        <v>44</v>
      </c>
      <c r="Y711">
        <v>16</v>
      </c>
      <c r="Z711">
        <v>77</v>
      </c>
      <c r="AA711">
        <v>1</v>
      </c>
      <c r="AB711" t="s">
        <v>58</v>
      </c>
      <c r="AC711">
        <v>1</v>
      </c>
      <c r="AD711" t="s">
        <v>46</v>
      </c>
    </row>
    <row r="712" spans="1:30" x14ac:dyDescent="0.3">
      <c r="A712" t="s">
        <v>16606</v>
      </c>
      <c r="B712" t="s">
        <v>118</v>
      </c>
      <c r="C712">
        <v>72794</v>
      </c>
      <c r="D712">
        <v>940.1</v>
      </c>
      <c r="E712" s="1">
        <v>43393</v>
      </c>
      <c r="F712" s="1">
        <v>44345</v>
      </c>
      <c r="G712" t="s">
        <v>99</v>
      </c>
      <c r="H712" t="s">
        <v>41</v>
      </c>
      <c r="I712" t="s">
        <v>16604</v>
      </c>
      <c r="J712">
        <v>952</v>
      </c>
      <c r="K712" t="s">
        <v>100</v>
      </c>
      <c r="L712">
        <v>0</v>
      </c>
      <c r="M712" t="s">
        <v>5217</v>
      </c>
      <c r="N712" t="s">
        <v>49</v>
      </c>
      <c r="O712">
        <v>39</v>
      </c>
      <c r="P712" t="s">
        <v>5471</v>
      </c>
      <c r="Q712" t="s">
        <v>62</v>
      </c>
      <c r="R712" t="s">
        <v>16605</v>
      </c>
      <c r="S712" t="s">
        <v>89</v>
      </c>
      <c r="T712">
        <v>0</v>
      </c>
      <c r="U712">
        <v>0</v>
      </c>
      <c r="V712" t="s">
        <v>90</v>
      </c>
      <c r="W712" t="s">
        <v>16607</v>
      </c>
      <c r="X712" t="s">
        <v>72</v>
      </c>
      <c r="Y712">
        <v>7</v>
      </c>
      <c r="Z712">
        <v>39</v>
      </c>
      <c r="AA712">
        <v>0</v>
      </c>
      <c r="AB712" t="s">
        <v>45</v>
      </c>
      <c r="AC712">
        <v>0</v>
      </c>
      <c r="AD712" t="s">
        <v>74</v>
      </c>
    </row>
    <row r="713" spans="1:30" x14ac:dyDescent="0.3">
      <c r="A713" t="s">
        <v>6581</v>
      </c>
      <c r="B713" t="s">
        <v>54</v>
      </c>
      <c r="C713">
        <v>448911</v>
      </c>
      <c r="D713">
        <v>1283.51</v>
      </c>
      <c r="E713" s="1">
        <v>44102</v>
      </c>
      <c r="F713" s="1">
        <v>47259</v>
      </c>
      <c r="G713" t="s">
        <v>99</v>
      </c>
      <c r="H713" t="s">
        <v>80</v>
      </c>
      <c r="I713" t="s">
        <v>6578</v>
      </c>
      <c r="J713">
        <v>3157</v>
      </c>
      <c r="K713" t="s">
        <v>42</v>
      </c>
      <c r="L713">
        <v>1</v>
      </c>
      <c r="M713" t="s">
        <v>6579</v>
      </c>
      <c r="N713" t="s">
        <v>32</v>
      </c>
      <c r="O713">
        <v>23</v>
      </c>
      <c r="P713" t="s">
        <v>1023</v>
      </c>
      <c r="Q713" t="s">
        <v>51</v>
      </c>
      <c r="R713" t="s">
        <v>6580</v>
      </c>
      <c r="S713" t="s">
        <v>67</v>
      </c>
      <c r="T713">
        <v>0</v>
      </c>
      <c r="U713">
        <v>0</v>
      </c>
      <c r="V713" t="s">
        <v>68</v>
      </c>
      <c r="W713" t="s">
        <v>6582</v>
      </c>
      <c r="X713" t="s">
        <v>57</v>
      </c>
      <c r="Y713">
        <v>32</v>
      </c>
      <c r="Z713">
        <v>38</v>
      </c>
      <c r="AA713">
        <v>0</v>
      </c>
      <c r="AB713" t="s">
        <v>45</v>
      </c>
      <c r="AC713">
        <v>0</v>
      </c>
      <c r="AD713" t="s">
        <v>59</v>
      </c>
    </row>
    <row r="714" spans="1:30" x14ac:dyDescent="0.3">
      <c r="A714" t="s">
        <v>19349</v>
      </c>
      <c r="B714" t="s">
        <v>54</v>
      </c>
      <c r="C714">
        <v>199691</v>
      </c>
      <c r="D714">
        <v>897.35</v>
      </c>
      <c r="E714" s="1">
        <v>44145</v>
      </c>
      <c r="F714" s="1">
        <v>47224</v>
      </c>
      <c r="G714" t="s">
        <v>103</v>
      </c>
      <c r="H714" t="s">
        <v>55</v>
      </c>
      <c r="I714" t="s">
        <v>19344</v>
      </c>
      <c r="J714">
        <v>3079</v>
      </c>
      <c r="K714" t="s">
        <v>42</v>
      </c>
      <c r="L714">
        <v>0</v>
      </c>
      <c r="M714" t="s">
        <v>19345</v>
      </c>
      <c r="N714" t="s">
        <v>32</v>
      </c>
      <c r="O714">
        <v>76</v>
      </c>
      <c r="P714" t="s">
        <v>2733</v>
      </c>
      <c r="Q714" t="s">
        <v>87</v>
      </c>
      <c r="R714" t="s">
        <v>19346</v>
      </c>
      <c r="S714" t="s">
        <v>36</v>
      </c>
      <c r="T714">
        <v>0</v>
      </c>
      <c r="U714">
        <v>1</v>
      </c>
      <c r="V714" t="s">
        <v>37</v>
      </c>
      <c r="W714" t="s">
        <v>19350</v>
      </c>
      <c r="X714" t="s">
        <v>57</v>
      </c>
      <c r="Y714">
        <v>8</v>
      </c>
      <c r="Z714">
        <v>50</v>
      </c>
      <c r="AA714">
        <v>0</v>
      </c>
      <c r="AB714" t="s">
        <v>45</v>
      </c>
      <c r="AC714">
        <v>0</v>
      </c>
      <c r="AD714" t="s">
        <v>59</v>
      </c>
    </row>
    <row r="715" spans="1:30" x14ac:dyDescent="0.3">
      <c r="A715" t="s">
        <v>18706</v>
      </c>
      <c r="B715" t="s">
        <v>118</v>
      </c>
      <c r="C715">
        <v>284426</v>
      </c>
      <c r="D715">
        <v>1924.25</v>
      </c>
      <c r="E715" s="1">
        <v>42937</v>
      </c>
      <c r="F715" s="1">
        <v>45614</v>
      </c>
      <c r="G715" t="s">
        <v>103</v>
      </c>
      <c r="H715" t="s">
        <v>55</v>
      </c>
      <c r="I715" t="s">
        <v>18703</v>
      </c>
      <c r="J715">
        <v>2677</v>
      </c>
      <c r="K715" t="s">
        <v>42</v>
      </c>
      <c r="L715">
        <v>0</v>
      </c>
      <c r="M715" t="s">
        <v>18704</v>
      </c>
      <c r="N715" t="s">
        <v>32</v>
      </c>
      <c r="O715">
        <v>79</v>
      </c>
      <c r="P715" t="s">
        <v>5357</v>
      </c>
      <c r="Q715" t="s">
        <v>34</v>
      </c>
      <c r="R715" t="s">
        <v>18705</v>
      </c>
      <c r="S715" t="s">
        <v>36</v>
      </c>
      <c r="T715">
        <v>1</v>
      </c>
      <c r="U715">
        <v>1</v>
      </c>
      <c r="V715" t="s">
        <v>37</v>
      </c>
      <c r="W715" t="s">
        <v>18707</v>
      </c>
      <c r="X715" t="s">
        <v>57</v>
      </c>
      <c r="Y715">
        <v>21</v>
      </c>
      <c r="Z715">
        <v>19</v>
      </c>
      <c r="AA715">
        <v>0</v>
      </c>
      <c r="AB715" t="s">
        <v>73</v>
      </c>
      <c r="AC715">
        <v>0</v>
      </c>
      <c r="AD715" t="s">
        <v>59</v>
      </c>
    </row>
    <row r="716" spans="1:30" x14ac:dyDescent="0.3">
      <c r="A716" t="s">
        <v>4061</v>
      </c>
      <c r="B716" t="s">
        <v>118</v>
      </c>
      <c r="C716">
        <v>121588</v>
      </c>
      <c r="D716">
        <v>1622.98</v>
      </c>
      <c r="E716" s="1">
        <v>44093</v>
      </c>
      <c r="F716" s="1">
        <v>45381</v>
      </c>
      <c r="G716" t="s">
        <v>103</v>
      </c>
      <c r="H716" t="s">
        <v>55</v>
      </c>
      <c r="I716" t="s">
        <v>4058</v>
      </c>
      <c r="J716">
        <v>1288</v>
      </c>
      <c r="K716" t="s">
        <v>42</v>
      </c>
      <c r="L716">
        <v>0</v>
      </c>
      <c r="M716" t="s">
        <v>4059</v>
      </c>
      <c r="N716" t="s">
        <v>49</v>
      </c>
      <c r="O716">
        <v>82</v>
      </c>
      <c r="P716" t="s">
        <v>3644</v>
      </c>
      <c r="Q716" t="s">
        <v>87</v>
      </c>
      <c r="R716" t="s">
        <v>4060</v>
      </c>
      <c r="S716" t="s">
        <v>36</v>
      </c>
      <c r="T716">
        <v>0</v>
      </c>
      <c r="U716">
        <v>1</v>
      </c>
      <c r="V716" t="s">
        <v>37</v>
      </c>
      <c r="W716" t="s">
        <v>4062</v>
      </c>
      <c r="X716" t="s">
        <v>44</v>
      </c>
      <c r="Y716">
        <v>28</v>
      </c>
      <c r="Z716">
        <v>95</v>
      </c>
      <c r="AA716">
        <v>1</v>
      </c>
      <c r="AB716" t="s">
        <v>58</v>
      </c>
      <c r="AC716">
        <v>1</v>
      </c>
      <c r="AD716" t="s">
        <v>46</v>
      </c>
    </row>
    <row r="717" spans="1:30" x14ac:dyDescent="0.3">
      <c r="A717" t="s">
        <v>5872</v>
      </c>
      <c r="B717" t="s">
        <v>39</v>
      </c>
      <c r="C717">
        <v>496696</v>
      </c>
      <c r="D717">
        <v>763.83</v>
      </c>
      <c r="E717" s="1">
        <v>45084</v>
      </c>
      <c r="F717" s="1">
        <v>47145</v>
      </c>
      <c r="G717" t="s">
        <v>99</v>
      </c>
      <c r="H717" t="s">
        <v>41</v>
      </c>
      <c r="I717" t="s">
        <v>5869</v>
      </c>
      <c r="J717">
        <v>2061</v>
      </c>
      <c r="K717" t="s">
        <v>42</v>
      </c>
      <c r="L717">
        <v>0</v>
      </c>
      <c r="M717" t="s">
        <v>5870</v>
      </c>
      <c r="N717" t="s">
        <v>60</v>
      </c>
      <c r="O717">
        <v>40</v>
      </c>
      <c r="P717" t="s">
        <v>611</v>
      </c>
      <c r="Q717" t="s">
        <v>87</v>
      </c>
      <c r="R717" t="s">
        <v>5871</v>
      </c>
      <c r="S717" t="s">
        <v>89</v>
      </c>
      <c r="T717">
        <v>0</v>
      </c>
      <c r="U717">
        <v>0</v>
      </c>
      <c r="V717" t="s">
        <v>90</v>
      </c>
      <c r="W717" t="s">
        <v>5873</v>
      </c>
      <c r="X717" t="s">
        <v>72</v>
      </c>
      <c r="Y717">
        <v>18</v>
      </c>
      <c r="Z717">
        <v>38</v>
      </c>
      <c r="AA717">
        <v>0</v>
      </c>
      <c r="AB717" t="s">
        <v>45</v>
      </c>
      <c r="AC717">
        <v>0</v>
      </c>
      <c r="AD717" t="s">
        <v>74</v>
      </c>
    </row>
    <row r="718" spans="1:30" x14ac:dyDescent="0.3">
      <c r="A718" t="s">
        <v>774</v>
      </c>
      <c r="B718" t="s">
        <v>39</v>
      </c>
      <c r="C718">
        <v>269403</v>
      </c>
      <c r="D718">
        <v>679.7</v>
      </c>
      <c r="E718" s="1">
        <v>44840</v>
      </c>
      <c r="F718" s="1">
        <v>45847</v>
      </c>
      <c r="G718" t="s">
        <v>40</v>
      </c>
      <c r="H718" t="s">
        <v>80</v>
      </c>
      <c r="I718" t="s">
        <v>770</v>
      </c>
      <c r="J718">
        <v>1007</v>
      </c>
      <c r="K718" t="s">
        <v>100</v>
      </c>
      <c r="L718">
        <v>1</v>
      </c>
      <c r="M718" t="s">
        <v>771</v>
      </c>
      <c r="N718" t="s">
        <v>49</v>
      </c>
      <c r="O718">
        <v>38</v>
      </c>
      <c r="P718" t="s">
        <v>772</v>
      </c>
      <c r="Q718" t="s">
        <v>62</v>
      </c>
      <c r="R718" t="s">
        <v>773</v>
      </c>
      <c r="S718" t="s">
        <v>89</v>
      </c>
      <c r="T718">
        <v>0</v>
      </c>
      <c r="U718">
        <v>0</v>
      </c>
      <c r="V718" t="s">
        <v>90</v>
      </c>
      <c r="W718" t="s">
        <v>775</v>
      </c>
      <c r="X718" t="s">
        <v>72</v>
      </c>
      <c r="Y718">
        <v>26</v>
      </c>
      <c r="Z718">
        <v>100</v>
      </c>
      <c r="AA718">
        <v>1</v>
      </c>
      <c r="AB718" t="s">
        <v>58</v>
      </c>
      <c r="AC718">
        <v>1</v>
      </c>
      <c r="AD718" t="s">
        <v>74</v>
      </c>
    </row>
    <row r="719" spans="1:30" x14ac:dyDescent="0.3">
      <c r="A719" t="s">
        <v>15551</v>
      </c>
      <c r="B719" t="s">
        <v>54</v>
      </c>
      <c r="C719">
        <v>99375</v>
      </c>
      <c r="D719">
        <v>309.27999999999997</v>
      </c>
      <c r="E719" s="1">
        <v>44395</v>
      </c>
      <c r="F719" s="1">
        <v>45288</v>
      </c>
      <c r="G719" t="s">
        <v>40</v>
      </c>
      <c r="H719" t="s">
        <v>80</v>
      </c>
      <c r="I719" t="s">
        <v>15548</v>
      </c>
      <c r="J719">
        <v>893</v>
      </c>
      <c r="K719" t="s">
        <v>100</v>
      </c>
      <c r="L719">
        <v>1</v>
      </c>
      <c r="M719" t="s">
        <v>15549</v>
      </c>
      <c r="N719" t="s">
        <v>49</v>
      </c>
      <c r="O719">
        <v>58</v>
      </c>
      <c r="P719" t="s">
        <v>6515</v>
      </c>
      <c r="Q719" t="s">
        <v>87</v>
      </c>
      <c r="R719" t="s">
        <v>15550</v>
      </c>
      <c r="S719" t="s">
        <v>36</v>
      </c>
      <c r="T719">
        <v>0</v>
      </c>
      <c r="U719">
        <v>0</v>
      </c>
      <c r="V719" t="s">
        <v>37</v>
      </c>
      <c r="W719" t="s">
        <v>15552</v>
      </c>
      <c r="X719" t="s">
        <v>57</v>
      </c>
      <c r="Y719">
        <v>33</v>
      </c>
      <c r="Z719">
        <v>35</v>
      </c>
      <c r="AA719">
        <v>0</v>
      </c>
      <c r="AB719" t="s">
        <v>45</v>
      </c>
      <c r="AC719">
        <v>0</v>
      </c>
      <c r="AD719" t="s">
        <v>59</v>
      </c>
    </row>
    <row r="720" spans="1:30" x14ac:dyDescent="0.3">
      <c r="A720" t="s">
        <v>12098</v>
      </c>
      <c r="B720" t="s">
        <v>39</v>
      </c>
      <c r="C720">
        <v>459891</v>
      </c>
      <c r="D720">
        <v>1512.84</v>
      </c>
      <c r="E720" s="1">
        <v>44126</v>
      </c>
      <c r="F720" s="1">
        <v>47682</v>
      </c>
      <c r="G720" t="s">
        <v>103</v>
      </c>
      <c r="H720" t="s">
        <v>41</v>
      </c>
      <c r="I720" t="s">
        <v>12095</v>
      </c>
      <c r="J720">
        <v>3556</v>
      </c>
      <c r="K720" t="s">
        <v>42</v>
      </c>
      <c r="L720">
        <v>0</v>
      </c>
      <c r="M720" t="s">
        <v>12096</v>
      </c>
      <c r="N720" t="s">
        <v>32</v>
      </c>
      <c r="O720">
        <v>59</v>
      </c>
      <c r="P720" t="s">
        <v>3725</v>
      </c>
      <c r="Q720" t="s">
        <v>34</v>
      </c>
      <c r="R720" t="s">
        <v>12097</v>
      </c>
      <c r="S720" t="s">
        <v>36</v>
      </c>
      <c r="T720">
        <v>1</v>
      </c>
      <c r="U720">
        <v>0</v>
      </c>
      <c r="V720" t="s">
        <v>37</v>
      </c>
      <c r="W720" t="s">
        <v>12099</v>
      </c>
      <c r="X720" t="s">
        <v>72</v>
      </c>
      <c r="Y720">
        <v>7</v>
      </c>
      <c r="Z720">
        <v>32</v>
      </c>
      <c r="AA720">
        <v>0</v>
      </c>
      <c r="AB720" t="s">
        <v>45</v>
      </c>
      <c r="AC720">
        <v>0</v>
      </c>
      <c r="AD720" t="s">
        <v>74</v>
      </c>
    </row>
    <row r="721" spans="1:30" x14ac:dyDescent="0.3">
      <c r="A721" t="s">
        <v>1965</v>
      </c>
      <c r="B721" t="s">
        <v>118</v>
      </c>
      <c r="C721">
        <v>106408</v>
      </c>
      <c r="D721">
        <v>1599.03</v>
      </c>
      <c r="E721" s="1">
        <v>44310</v>
      </c>
      <c r="F721" s="1">
        <v>45546</v>
      </c>
      <c r="G721" t="s">
        <v>103</v>
      </c>
      <c r="H721" t="s">
        <v>80</v>
      </c>
      <c r="I721" t="s">
        <v>1962</v>
      </c>
      <c r="J721">
        <v>1236</v>
      </c>
      <c r="K721" t="s">
        <v>42</v>
      </c>
      <c r="L721">
        <v>1</v>
      </c>
      <c r="M721" t="s">
        <v>1963</v>
      </c>
      <c r="N721" t="s">
        <v>32</v>
      </c>
      <c r="O721">
        <v>29</v>
      </c>
      <c r="P721" t="s">
        <v>1307</v>
      </c>
      <c r="Q721" t="s">
        <v>62</v>
      </c>
      <c r="R721" t="s">
        <v>1964</v>
      </c>
      <c r="S721" t="s">
        <v>109</v>
      </c>
      <c r="T721">
        <v>0</v>
      </c>
      <c r="U721">
        <v>0</v>
      </c>
      <c r="V721" t="s">
        <v>68</v>
      </c>
      <c r="W721" t="s">
        <v>1966</v>
      </c>
      <c r="X721" t="s">
        <v>44</v>
      </c>
      <c r="Y721">
        <v>23</v>
      </c>
      <c r="Z721">
        <v>62</v>
      </c>
      <c r="AA721">
        <v>0</v>
      </c>
      <c r="AB721" t="s">
        <v>58</v>
      </c>
      <c r="AC721">
        <v>0</v>
      </c>
      <c r="AD721" t="s">
        <v>46</v>
      </c>
    </row>
    <row r="722" spans="1:30" x14ac:dyDescent="0.3">
      <c r="A722" t="s">
        <v>2355</v>
      </c>
      <c r="B722" t="s">
        <v>39</v>
      </c>
      <c r="C722">
        <v>190778</v>
      </c>
      <c r="D722">
        <v>959.1</v>
      </c>
      <c r="E722" s="1">
        <v>42703</v>
      </c>
      <c r="F722" s="1">
        <v>44636</v>
      </c>
      <c r="G722" t="s">
        <v>99</v>
      </c>
      <c r="H722" t="s">
        <v>41</v>
      </c>
      <c r="I722" t="s">
        <v>2351</v>
      </c>
      <c r="J722">
        <v>1933</v>
      </c>
      <c r="K722" t="s">
        <v>42</v>
      </c>
      <c r="L722">
        <v>0</v>
      </c>
      <c r="M722" t="s">
        <v>2352</v>
      </c>
      <c r="N722" t="s">
        <v>32</v>
      </c>
      <c r="O722">
        <v>75</v>
      </c>
      <c r="P722" t="s">
        <v>2353</v>
      </c>
      <c r="Q722" t="s">
        <v>34</v>
      </c>
      <c r="R722" t="s">
        <v>2354</v>
      </c>
      <c r="S722" t="s">
        <v>36</v>
      </c>
      <c r="T722">
        <v>1</v>
      </c>
      <c r="U722">
        <v>1</v>
      </c>
      <c r="V722" t="s">
        <v>37</v>
      </c>
      <c r="W722" t="s">
        <v>2356</v>
      </c>
      <c r="X722" t="s">
        <v>57</v>
      </c>
      <c r="Y722">
        <v>27</v>
      </c>
      <c r="Z722">
        <v>35</v>
      </c>
      <c r="AA722">
        <v>0</v>
      </c>
      <c r="AB722" t="s">
        <v>45</v>
      </c>
      <c r="AC722">
        <v>0</v>
      </c>
      <c r="AD722" t="s">
        <v>59</v>
      </c>
    </row>
    <row r="723" spans="1:30" x14ac:dyDescent="0.3">
      <c r="A723" t="s">
        <v>1660</v>
      </c>
      <c r="B723" t="s">
        <v>70</v>
      </c>
      <c r="C723">
        <v>486988</v>
      </c>
      <c r="D723">
        <v>1793.77</v>
      </c>
      <c r="E723" s="1">
        <v>44136</v>
      </c>
      <c r="F723" s="1">
        <v>46853</v>
      </c>
      <c r="G723" t="s">
        <v>103</v>
      </c>
      <c r="H723" t="s">
        <v>41</v>
      </c>
      <c r="I723" t="s">
        <v>1657</v>
      </c>
      <c r="J723">
        <v>2717</v>
      </c>
      <c r="K723" t="s">
        <v>42</v>
      </c>
      <c r="L723">
        <v>0</v>
      </c>
      <c r="M723" t="s">
        <v>1658</v>
      </c>
      <c r="N723" t="s">
        <v>60</v>
      </c>
      <c r="O723">
        <v>40</v>
      </c>
      <c r="P723" t="s">
        <v>1482</v>
      </c>
      <c r="Q723" t="s">
        <v>87</v>
      </c>
      <c r="R723" t="s">
        <v>1659</v>
      </c>
      <c r="S723" t="s">
        <v>89</v>
      </c>
      <c r="T723">
        <v>0</v>
      </c>
      <c r="U723">
        <v>0</v>
      </c>
      <c r="V723" t="s">
        <v>90</v>
      </c>
      <c r="W723" t="s">
        <v>1661</v>
      </c>
      <c r="X723" t="s">
        <v>57</v>
      </c>
      <c r="Y723">
        <v>28</v>
      </c>
      <c r="Z723">
        <v>20</v>
      </c>
      <c r="AA723">
        <v>0</v>
      </c>
      <c r="AB723" t="s">
        <v>73</v>
      </c>
      <c r="AC723">
        <v>0</v>
      </c>
      <c r="AD723" t="s">
        <v>59</v>
      </c>
    </row>
    <row r="724" spans="1:30" x14ac:dyDescent="0.3">
      <c r="A724" t="s">
        <v>4848</v>
      </c>
      <c r="B724" t="s">
        <v>54</v>
      </c>
      <c r="C724">
        <v>35183</v>
      </c>
      <c r="D724">
        <v>1482.68</v>
      </c>
      <c r="E724" s="1">
        <v>42852</v>
      </c>
      <c r="F724" s="1">
        <v>44604</v>
      </c>
      <c r="G724" t="s">
        <v>99</v>
      </c>
      <c r="H724" t="s">
        <v>41</v>
      </c>
      <c r="I724" t="s">
        <v>4845</v>
      </c>
      <c r="J724">
        <v>1752</v>
      </c>
      <c r="K724" t="s">
        <v>42</v>
      </c>
      <c r="L724">
        <v>0</v>
      </c>
      <c r="M724" t="s">
        <v>4846</v>
      </c>
      <c r="N724" t="s">
        <v>32</v>
      </c>
      <c r="O724">
        <v>63</v>
      </c>
      <c r="P724" t="s">
        <v>800</v>
      </c>
      <c r="Q724" t="s">
        <v>34</v>
      </c>
      <c r="R724" t="s">
        <v>4847</v>
      </c>
      <c r="S724" t="s">
        <v>36</v>
      </c>
      <c r="T724">
        <v>1</v>
      </c>
      <c r="U724">
        <v>1</v>
      </c>
      <c r="V724" t="s">
        <v>37</v>
      </c>
      <c r="W724" t="s">
        <v>4849</v>
      </c>
      <c r="X724" t="s">
        <v>57</v>
      </c>
      <c r="Y724">
        <v>1</v>
      </c>
      <c r="Z724">
        <v>66</v>
      </c>
      <c r="AA724">
        <v>0</v>
      </c>
      <c r="AB724" t="s">
        <v>58</v>
      </c>
      <c r="AC724">
        <v>0</v>
      </c>
      <c r="AD724" t="s">
        <v>59</v>
      </c>
    </row>
    <row r="725" spans="1:30" x14ac:dyDescent="0.3">
      <c r="A725" t="s">
        <v>9620</v>
      </c>
      <c r="B725" t="s">
        <v>39</v>
      </c>
      <c r="C725">
        <v>47176</v>
      </c>
      <c r="D725">
        <v>1555.69</v>
      </c>
      <c r="E725" s="1">
        <v>44376</v>
      </c>
      <c r="F725" s="1">
        <v>46875</v>
      </c>
      <c r="G725" t="s">
        <v>99</v>
      </c>
      <c r="H725" t="s">
        <v>55</v>
      </c>
      <c r="I725" t="s">
        <v>9617</v>
      </c>
      <c r="J725">
        <v>2499</v>
      </c>
      <c r="K725" t="s">
        <v>42</v>
      </c>
      <c r="L725">
        <v>0</v>
      </c>
      <c r="M725" t="s">
        <v>9618</v>
      </c>
      <c r="N725" t="s">
        <v>32</v>
      </c>
      <c r="O725">
        <v>54</v>
      </c>
      <c r="P725" t="s">
        <v>3515</v>
      </c>
      <c r="Q725" t="s">
        <v>34</v>
      </c>
      <c r="R725" t="s">
        <v>9619</v>
      </c>
      <c r="S725" t="s">
        <v>97</v>
      </c>
      <c r="T725">
        <v>1</v>
      </c>
      <c r="U725">
        <v>0</v>
      </c>
      <c r="V725" t="s">
        <v>37</v>
      </c>
      <c r="W725" t="s">
        <v>9621</v>
      </c>
      <c r="X725" t="s">
        <v>44</v>
      </c>
      <c r="Y725">
        <v>11</v>
      </c>
      <c r="Z725">
        <v>92</v>
      </c>
      <c r="AA725">
        <v>1</v>
      </c>
      <c r="AB725" t="s">
        <v>58</v>
      </c>
      <c r="AC725">
        <v>1</v>
      </c>
      <c r="AD725" t="s">
        <v>46</v>
      </c>
    </row>
    <row r="726" spans="1:30" x14ac:dyDescent="0.3">
      <c r="A726" t="s">
        <v>1607</v>
      </c>
      <c r="B726" t="s">
        <v>39</v>
      </c>
      <c r="C726">
        <v>168794</v>
      </c>
      <c r="D726">
        <v>1138.78</v>
      </c>
      <c r="E726" s="1">
        <v>44386</v>
      </c>
      <c r="F726" s="1">
        <v>45138</v>
      </c>
      <c r="G726" t="s">
        <v>99</v>
      </c>
      <c r="H726" t="s">
        <v>55</v>
      </c>
      <c r="I726" t="s">
        <v>1603</v>
      </c>
      <c r="J726">
        <v>752</v>
      </c>
      <c r="K726" t="s">
        <v>100</v>
      </c>
      <c r="L726">
        <v>0</v>
      </c>
      <c r="M726" t="s">
        <v>1604</v>
      </c>
      <c r="N726" t="s">
        <v>49</v>
      </c>
      <c r="O726">
        <v>49</v>
      </c>
      <c r="P726" t="s">
        <v>1605</v>
      </c>
      <c r="Q726" t="s">
        <v>34</v>
      </c>
      <c r="R726" t="s">
        <v>1606</v>
      </c>
      <c r="S726" t="s">
        <v>97</v>
      </c>
      <c r="T726">
        <v>1</v>
      </c>
      <c r="U726">
        <v>0</v>
      </c>
      <c r="V726" t="s">
        <v>90</v>
      </c>
      <c r="W726" t="s">
        <v>1608</v>
      </c>
      <c r="X726" t="s">
        <v>72</v>
      </c>
      <c r="Y726">
        <v>6</v>
      </c>
      <c r="Z726">
        <v>73</v>
      </c>
      <c r="AA726">
        <v>1</v>
      </c>
      <c r="AB726" t="s">
        <v>58</v>
      </c>
      <c r="AC726">
        <v>1</v>
      </c>
      <c r="AD726" t="s">
        <v>74</v>
      </c>
    </row>
    <row r="727" spans="1:30" x14ac:dyDescent="0.3">
      <c r="A727" t="s">
        <v>8385</v>
      </c>
      <c r="B727" t="s">
        <v>118</v>
      </c>
      <c r="C727">
        <v>348949</v>
      </c>
      <c r="D727">
        <v>541.91999999999996</v>
      </c>
      <c r="E727" s="1">
        <v>42450</v>
      </c>
      <c r="F727" s="1">
        <v>44481</v>
      </c>
      <c r="G727" t="s">
        <v>99</v>
      </c>
      <c r="H727" t="s">
        <v>41</v>
      </c>
      <c r="I727" t="s">
        <v>8382</v>
      </c>
      <c r="J727">
        <v>2031</v>
      </c>
      <c r="K727" t="s">
        <v>42</v>
      </c>
      <c r="L727">
        <v>0</v>
      </c>
      <c r="M727" t="s">
        <v>8383</v>
      </c>
      <c r="N727" t="s">
        <v>32</v>
      </c>
      <c r="O727">
        <v>54</v>
      </c>
      <c r="P727" t="s">
        <v>1296</v>
      </c>
      <c r="Q727" t="s">
        <v>34</v>
      </c>
      <c r="R727" t="s">
        <v>8384</v>
      </c>
      <c r="S727" t="s">
        <v>97</v>
      </c>
      <c r="T727">
        <v>1</v>
      </c>
      <c r="U727">
        <v>0</v>
      </c>
      <c r="V727" t="s">
        <v>37</v>
      </c>
      <c r="W727" t="s">
        <v>8386</v>
      </c>
      <c r="X727" t="s">
        <v>44</v>
      </c>
      <c r="Y727">
        <v>23</v>
      </c>
      <c r="Z727">
        <v>40</v>
      </c>
      <c r="AA727">
        <v>0</v>
      </c>
      <c r="AB727" t="s">
        <v>45</v>
      </c>
      <c r="AC727">
        <v>0</v>
      </c>
      <c r="AD727" t="s">
        <v>46</v>
      </c>
    </row>
    <row r="728" spans="1:30" x14ac:dyDescent="0.3">
      <c r="A728" t="s">
        <v>18171</v>
      </c>
      <c r="B728" t="s">
        <v>118</v>
      </c>
      <c r="C728">
        <v>299524</v>
      </c>
      <c r="D728">
        <v>1831.27</v>
      </c>
      <c r="E728" s="1">
        <v>43757</v>
      </c>
      <c r="F728" s="1">
        <v>46885</v>
      </c>
      <c r="G728" t="s">
        <v>103</v>
      </c>
      <c r="H728" t="s">
        <v>41</v>
      </c>
      <c r="I728" t="s">
        <v>18166</v>
      </c>
      <c r="J728">
        <v>3128</v>
      </c>
      <c r="K728" t="s">
        <v>42</v>
      </c>
      <c r="L728">
        <v>0</v>
      </c>
      <c r="M728" t="s">
        <v>18167</v>
      </c>
      <c r="N728" t="s">
        <v>49</v>
      </c>
      <c r="O728">
        <v>69</v>
      </c>
      <c r="P728" t="s">
        <v>526</v>
      </c>
      <c r="Q728" t="s">
        <v>62</v>
      </c>
      <c r="R728" t="s">
        <v>18168</v>
      </c>
      <c r="S728" t="s">
        <v>36</v>
      </c>
      <c r="T728">
        <v>0</v>
      </c>
      <c r="U728">
        <v>1</v>
      </c>
      <c r="V728" t="s">
        <v>37</v>
      </c>
      <c r="W728" t="s">
        <v>18172</v>
      </c>
      <c r="X728" t="s">
        <v>57</v>
      </c>
      <c r="Y728">
        <v>20</v>
      </c>
      <c r="Z728">
        <v>85</v>
      </c>
      <c r="AA728">
        <v>1</v>
      </c>
      <c r="AB728" t="s">
        <v>58</v>
      </c>
      <c r="AC728">
        <v>1</v>
      </c>
      <c r="AD728" t="s">
        <v>59</v>
      </c>
    </row>
    <row r="729" spans="1:30" x14ac:dyDescent="0.3">
      <c r="A729" t="s">
        <v>10575</v>
      </c>
      <c r="B729" t="s">
        <v>54</v>
      </c>
      <c r="C729">
        <v>17678</v>
      </c>
      <c r="D729">
        <v>1751.15</v>
      </c>
      <c r="E729" s="1">
        <v>45645</v>
      </c>
      <c r="F729" s="1">
        <v>47384</v>
      </c>
      <c r="G729" t="s">
        <v>99</v>
      </c>
      <c r="H729" t="s">
        <v>55</v>
      </c>
      <c r="I729" t="s">
        <v>10572</v>
      </c>
      <c r="J729">
        <v>1739</v>
      </c>
      <c r="K729" t="s">
        <v>42</v>
      </c>
      <c r="L729">
        <v>0</v>
      </c>
      <c r="M729" t="s">
        <v>10573</v>
      </c>
      <c r="N729" t="s">
        <v>49</v>
      </c>
      <c r="O729">
        <v>68</v>
      </c>
      <c r="P729" t="s">
        <v>690</v>
      </c>
      <c r="Q729" t="s">
        <v>87</v>
      </c>
      <c r="R729" t="s">
        <v>10574</v>
      </c>
      <c r="S729" t="s">
        <v>36</v>
      </c>
      <c r="T729">
        <v>0</v>
      </c>
      <c r="U729">
        <v>1</v>
      </c>
      <c r="V729" t="s">
        <v>37</v>
      </c>
      <c r="W729" t="s">
        <v>10576</v>
      </c>
      <c r="X729" t="s">
        <v>57</v>
      </c>
      <c r="Y729">
        <v>10</v>
      </c>
      <c r="Z729">
        <v>80</v>
      </c>
      <c r="AA729">
        <v>1</v>
      </c>
      <c r="AB729" t="s">
        <v>58</v>
      </c>
      <c r="AC729">
        <v>1</v>
      </c>
      <c r="AD729" t="s">
        <v>59</v>
      </c>
    </row>
    <row r="730" spans="1:30" x14ac:dyDescent="0.3">
      <c r="A730" t="s">
        <v>10177</v>
      </c>
      <c r="B730" t="s">
        <v>39</v>
      </c>
      <c r="C730">
        <v>365243</v>
      </c>
      <c r="D730">
        <v>1587.47</v>
      </c>
      <c r="E730" s="1">
        <v>43283</v>
      </c>
      <c r="F730" s="1">
        <v>45366</v>
      </c>
      <c r="G730" t="s">
        <v>40</v>
      </c>
      <c r="H730" t="s">
        <v>41</v>
      </c>
      <c r="I730" t="s">
        <v>10174</v>
      </c>
      <c r="J730">
        <v>2083</v>
      </c>
      <c r="K730" t="s">
        <v>42</v>
      </c>
      <c r="L730">
        <v>0</v>
      </c>
      <c r="M730" t="s">
        <v>10175</v>
      </c>
      <c r="N730" t="s">
        <v>49</v>
      </c>
      <c r="O730">
        <v>33</v>
      </c>
      <c r="P730" t="s">
        <v>7758</v>
      </c>
      <c r="Q730" t="s">
        <v>87</v>
      </c>
      <c r="R730" t="s">
        <v>10176</v>
      </c>
      <c r="S730" t="s">
        <v>109</v>
      </c>
      <c r="T730">
        <v>0</v>
      </c>
      <c r="U730">
        <v>0</v>
      </c>
      <c r="V730" t="s">
        <v>90</v>
      </c>
      <c r="W730" t="s">
        <v>10178</v>
      </c>
      <c r="X730" t="s">
        <v>57</v>
      </c>
      <c r="Y730">
        <v>2</v>
      </c>
      <c r="Z730">
        <v>76</v>
      </c>
      <c r="AA730">
        <v>1</v>
      </c>
      <c r="AB730" t="s">
        <v>58</v>
      </c>
      <c r="AC730">
        <v>1</v>
      </c>
      <c r="AD730" t="s">
        <v>59</v>
      </c>
    </row>
    <row r="731" spans="1:30" x14ac:dyDescent="0.3">
      <c r="A731" t="s">
        <v>5073</v>
      </c>
      <c r="B731" t="s">
        <v>118</v>
      </c>
      <c r="C731">
        <v>152457</v>
      </c>
      <c r="D731">
        <v>652.88</v>
      </c>
      <c r="E731" s="1">
        <v>44494</v>
      </c>
      <c r="F731" s="1">
        <v>45601</v>
      </c>
      <c r="G731" t="s">
        <v>99</v>
      </c>
      <c r="H731" t="s">
        <v>41</v>
      </c>
      <c r="I731" t="s">
        <v>5070</v>
      </c>
      <c r="J731">
        <v>1107</v>
      </c>
      <c r="K731" t="s">
        <v>42</v>
      </c>
      <c r="L731">
        <v>0</v>
      </c>
      <c r="M731" t="s">
        <v>5071</v>
      </c>
      <c r="N731" t="s">
        <v>49</v>
      </c>
      <c r="O731">
        <v>19</v>
      </c>
      <c r="P731" t="s">
        <v>1321</v>
      </c>
      <c r="Q731" t="s">
        <v>51</v>
      </c>
      <c r="R731" t="s">
        <v>5072</v>
      </c>
      <c r="S731" t="s">
        <v>67</v>
      </c>
      <c r="T731">
        <v>0</v>
      </c>
      <c r="U731">
        <v>0</v>
      </c>
      <c r="V731" t="s">
        <v>68</v>
      </c>
      <c r="W731" t="s">
        <v>5074</v>
      </c>
      <c r="X731" t="s">
        <v>57</v>
      </c>
      <c r="Y731">
        <v>46</v>
      </c>
      <c r="Z731">
        <v>40</v>
      </c>
      <c r="AA731">
        <v>0</v>
      </c>
      <c r="AB731" t="s">
        <v>45</v>
      </c>
      <c r="AC731">
        <v>0</v>
      </c>
      <c r="AD731" t="s">
        <v>59</v>
      </c>
    </row>
    <row r="732" spans="1:30" x14ac:dyDescent="0.3">
      <c r="A732" t="s">
        <v>18338</v>
      </c>
      <c r="B732" t="s">
        <v>54</v>
      </c>
      <c r="C732">
        <v>102147</v>
      </c>
      <c r="D732">
        <v>1842.32</v>
      </c>
      <c r="E732" s="1">
        <v>43067</v>
      </c>
      <c r="F732" s="1">
        <v>45674</v>
      </c>
      <c r="G732" t="s">
        <v>40</v>
      </c>
      <c r="H732" t="s">
        <v>80</v>
      </c>
      <c r="I732" t="s">
        <v>18335</v>
      </c>
      <c r="J732">
        <v>2607</v>
      </c>
      <c r="K732" t="s">
        <v>42</v>
      </c>
      <c r="L732">
        <v>1</v>
      </c>
      <c r="M732" t="s">
        <v>18336</v>
      </c>
      <c r="N732" t="s">
        <v>60</v>
      </c>
      <c r="O732">
        <v>48</v>
      </c>
      <c r="P732" t="s">
        <v>4389</v>
      </c>
      <c r="Q732" t="s">
        <v>34</v>
      </c>
      <c r="R732" t="s">
        <v>18337</v>
      </c>
      <c r="S732" t="s">
        <v>97</v>
      </c>
      <c r="T732">
        <v>1</v>
      </c>
      <c r="U732">
        <v>0</v>
      </c>
      <c r="V732" t="s">
        <v>90</v>
      </c>
      <c r="W732" t="s">
        <v>18339</v>
      </c>
      <c r="X732" t="s">
        <v>44</v>
      </c>
      <c r="Y732">
        <v>33</v>
      </c>
      <c r="Z732">
        <v>63</v>
      </c>
      <c r="AA732">
        <v>0</v>
      </c>
      <c r="AB732" t="s">
        <v>58</v>
      </c>
      <c r="AC732">
        <v>0</v>
      </c>
      <c r="AD732" t="s">
        <v>46</v>
      </c>
    </row>
    <row r="733" spans="1:30" x14ac:dyDescent="0.3">
      <c r="A733" t="s">
        <v>11678</v>
      </c>
      <c r="B733" t="s">
        <v>118</v>
      </c>
      <c r="C733">
        <v>208193</v>
      </c>
      <c r="D733">
        <v>1213.47</v>
      </c>
      <c r="E733" s="1">
        <v>45096</v>
      </c>
      <c r="F733" s="1">
        <v>48553</v>
      </c>
      <c r="G733" t="s">
        <v>103</v>
      </c>
      <c r="H733" t="s">
        <v>41</v>
      </c>
      <c r="I733" t="s">
        <v>11675</v>
      </c>
      <c r="J733">
        <v>3457</v>
      </c>
      <c r="K733" t="s">
        <v>42</v>
      </c>
      <c r="L733">
        <v>0</v>
      </c>
      <c r="M733" t="s">
        <v>11676</v>
      </c>
      <c r="N733" t="s">
        <v>32</v>
      </c>
      <c r="O733">
        <v>83</v>
      </c>
      <c r="P733" t="s">
        <v>2278</v>
      </c>
      <c r="Q733" t="s">
        <v>87</v>
      </c>
      <c r="R733" t="s">
        <v>11677</v>
      </c>
      <c r="S733" t="s">
        <v>36</v>
      </c>
      <c r="T733">
        <v>0</v>
      </c>
      <c r="U733">
        <v>1</v>
      </c>
      <c r="V733" t="s">
        <v>37</v>
      </c>
      <c r="W733" t="s">
        <v>11679</v>
      </c>
      <c r="X733" t="s">
        <v>44</v>
      </c>
      <c r="Y733">
        <v>14</v>
      </c>
      <c r="Z733">
        <v>8</v>
      </c>
      <c r="AA733">
        <v>0</v>
      </c>
      <c r="AB733" t="s">
        <v>73</v>
      </c>
      <c r="AC733">
        <v>0</v>
      </c>
      <c r="AD733" t="s">
        <v>46</v>
      </c>
    </row>
    <row r="734" spans="1:30" x14ac:dyDescent="0.3">
      <c r="A734" t="s">
        <v>13340</v>
      </c>
      <c r="B734" t="s">
        <v>54</v>
      </c>
      <c r="C734">
        <v>409709</v>
      </c>
      <c r="D734">
        <v>102.35</v>
      </c>
      <c r="E734" s="1">
        <v>43445</v>
      </c>
      <c r="F734" s="1">
        <v>47045</v>
      </c>
      <c r="G734" t="s">
        <v>103</v>
      </c>
      <c r="H734" t="s">
        <v>55</v>
      </c>
      <c r="I734" t="s">
        <v>13337</v>
      </c>
      <c r="J734">
        <v>3600</v>
      </c>
      <c r="K734" t="s">
        <v>42</v>
      </c>
      <c r="L734">
        <v>0</v>
      </c>
      <c r="M734" t="s">
        <v>13338</v>
      </c>
      <c r="N734" t="s">
        <v>60</v>
      </c>
      <c r="O734">
        <v>62</v>
      </c>
      <c r="P734" t="s">
        <v>2539</v>
      </c>
      <c r="Q734" t="s">
        <v>34</v>
      </c>
      <c r="R734" t="s">
        <v>13339</v>
      </c>
      <c r="S734" t="s">
        <v>36</v>
      </c>
      <c r="T734">
        <v>1</v>
      </c>
      <c r="U734">
        <v>1</v>
      </c>
      <c r="V734" t="s">
        <v>37</v>
      </c>
      <c r="W734" t="s">
        <v>13341</v>
      </c>
      <c r="X734" t="s">
        <v>72</v>
      </c>
      <c r="Y734">
        <v>40</v>
      </c>
      <c r="Z734">
        <v>76</v>
      </c>
      <c r="AA734">
        <v>1</v>
      </c>
      <c r="AB734" t="s">
        <v>58</v>
      </c>
      <c r="AC734">
        <v>1</v>
      </c>
      <c r="AD734" t="s">
        <v>74</v>
      </c>
    </row>
    <row r="735" spans="1:30" x14ac:dyDescent="0.3">
      <c r="A735" t="s">
        <v>16278</v>
      </c>
      <c r="B735" t="s">
        <v>70</v>
      </c>
      <c r="C735">
        <v>143312</v>
      </c>
      <c r="D735">
        <v>200.69</v>
      </c>
      <c r="E735" s="1">
        <v>45303</v>
      </c>
      <c r="F735" s="1">
        <v>46836</v>
      </c>
      <c r="G735" t="s">
        <v>103</v>
      </c>
      <c r="H735" t="s">
        <v>55</v>
      </c>
      <c r="I735" t="s">
        <v>16275</v>
      </c>
      <c r="J735">
        <v>1533</v>
      </c>
      <c r="K735" t="s">
        <v>42</v>
      </c>
      <c r="L735">
        <v>0</v>
      </c>
      <c r="M735" t="s">
        <v>16276</v>
      </c>
      <c r="N735" t="s">
        <v>32</v>
      </c>
      <c r="O735">
        <v>53</v>
      </c>
      <c r="P735" t="s">
        <v>769</v>
      </c>
      <c r="Q735" t="s">
        <v>87</v>
      </c>
      <c r="R735" t="s">
        <v>16277</v>
      </c>
      <c r="S735" t="s">
        <v>97</v>
      </c>
      <c r="T735">
        <v>0</v>
      </c>
      <c r="U735">
        <v>0</v>
      </c>
      <c r="V735" t="s">
        <v>37</v>
      </c>
      <c r="W735" t="s">
        <v>16279</v>
      </c>
      <c r="X735" t="s">
        <v>44</v>
      </c>
      <c r="Y735">
        <v>7</v>
      </c>
      <c r="Z735">
        <v>64</v>
      </c>
      <c r="AA735">
        <v>0</v>
      </c>
      <c r="AB735" t="s">
        <v>58</v>
      </c>
      <c r="AC735">
        <v>0</v>
      </c>
      <c r="AD735" t="s">
        <v>46</v>
      </c>
    </row>
    <row r="736" spans="1:30" x14ac:dyDescent="0.3">
      <c r="A736" t="s">
        <v>17333</v>
      </c>
      <c r="B736" t="s">
        <v>39</v>
      </c>
      <c r="C736">
        <v>341218</v>
      </c>
      <c r="D736">
        <v>104.07</v>
      </c>
      <c r="E736" s="1">
        <v>42967</v>
      </c>
      <c r="F736" s="1">
        <v>45211</v>
      </c>
      <c r="G736" t="s">
        <v>103</v>
      </c>
      <c r="H736" t="s">
        <v>55</v>
      </c>
      <c r="I736" t="s">
        <v>17330</v>
      </c>
      <c r="J736">
        <v>2244</v>
      </c>
      <c r="K736" t="s">
        <v>42</v>
      </c>
      <c r="L736">
        <v>0</v>
      </c>
      <c r="M736" t="s">
        <v>17331</v>
      </c>
      <c r="N736" t="s">
        <v>49</v>
      </c>
      <c r="O736">
        <v>30</v>
      </c>
      <c r="P736" t="s">
        <v>426</v>
      </c>
      <c r="Q736" t="s">
        <v>62</v>
      </c>
      <c r="R736" t="s">
        <v>17332</v>
      </c>
      <c r="S736" t="s">
        <v>109</v>
      </c>
      <c r="T736">
        <v>0</v>
      </c>
      <c r="U736">
        <v>0</v>
      </c>
      <c r="V736" t="s">
        <v>68</v>
      </c>
      <c r="W736" t="s">
        <v>17334</v>
      </c>
      <c r="X736" t="s">
        <v>57</v>
      </c>
      <c r="Y736">
        <v>42</v>
      </c>
      <c r="Z736">
        <v>54</v>
      </c>
      <c r="AA736">
        <v>0</v>
      </c>
      <c r="AB736" t="s">
        <v>45</v>
      </c>
      <c r="AC736">
        <v>0</v>
      </c>
      <c r="AD736" t="s">
        <v>59</v>
      </c>
    </row>
    <row r="737" spans="1:30" x14ac:dyDescent="0.3">
      <c r="A737" t="s">
        <v>9103</v>
      </c>
      <c r="B737" t="s">
        <v>54</v>
      </c>
      <c r="C737">
        <v>481718</v>
      </c>
      <c r="D737">
        <v>494.74</v>
      </c>
      <c r="E737" s="1">
        <v>43383</v>
      </c>
      <c r="F737" s="1">
        <v>46796</v>
      </c>
      <c r="G737" t="s">
        <v>40</v>
      </c>
      <c r="H737" t="s">
        <v>80</v>
      </c>
      <c r="I737" t="s">
        <v>9100</v>
      </c>
      <c r="J737">
        <v>3413</v>
      </c>
      <c r="K737" t="s">
        <v>42</v>
      </c>
      <c r="L737">
        <v>1</v>
      </c>
      <c r="M737" t="s">
        <v>9101</v>
      </c>
      <c r="N737" t="s">
        <v>32</v>
      </c>
      <c r="O737">
        <v>32</v>
      </c>
      <c r="P737" t="s">
        <v>1346</v>
      </c>
      <c r="Q737" t="s">
        <v>34</v>
      </c>
      <c r="R737" t="s">
        <v>9102</v>
      </c>
      <c r="S737" t="s">
        <v>109</v>
      </c>
      <c r="T737">
        <v>1</v>
      </c>
      <c r="U737">
        <v>0</v>
      </c>
      <c r="V737" t="s">
        <v>90</v>
      </c>
      <c r="W737" t="s">
        <v>9104</v>
      </c>
      <c r="X737" t="s">
        <v>44</v>
      </c>
      <c r="Y737">
        <v>43</v>
      </c>
      <c r="Z737">
        <v>65</v>
      </c>
      <c r="AA737">
        <v>0</v>
      </c>
      <c r="AB737" t="s">
        <v>58</v>
      </c>
      <c r="AC737">
        <v>0</v>
      </c>
      <c r="AD737" t="s">
        <v>46</v>
      </c>
    </row>
    <row r="738" spans="1:30" x14ac:dyDescent="0.3">
      <c r="A738" t="s">
        <v>16659</v>
      </c>
      <c r="B738" t="s">
        <v>39</v>
      </c>
      <c r="C738">
        <v>212301</v>
      </c>
      <c r="D738">
        <v>739.88</v>
      </c>
      <c r="E738" s="1">
        <v>43432</v>
      </c>
      <c r="F738" s="1">
        <v>45249</v>
      </c>
      <c r="G738" t="s">
        <v>103</v>
      </c>
      <c r="H738" t="s">
        <v>41</v>
      </c>
      <c r="I738" t="s">
        <v>16656</v>
      </c>
      <c r="J738">
        <v>1817</v>
      </c>
      <c r="K738" t="s">
        <v>42</v>
      </c>
      <c r="L738">
        <v>0</v>
      </c>
      <c r="M738" t="s">
        <v>16657</v>
      </c>
      <c r="N738" t="s">
        <v>32</v>
      </c>
      <c r="O738">
        <v>52</v>
      </c>
      <c r="P738" t="s">
        <v>324</v>
      </c>
      <c r="Q738" t="s">
        <v>62</v>
      </c>
      <c r="R738" t="s">
        <v>16658</v>
      </c>
      <c r="S738" t="s">
        <v>97</v>
      </c>
      <c r="T738">
        <v>0</v>
      </c>
      <c r="U738">
        <v>0</v>
      </c>
      <c r="V738" t="s">
        <v>37</v>
      </c>
      <c r="W738" t="s">
        <v>16660</v>
      </c>
      <c r="X738" t="s">
        <v>72</v>
      </c>
      <c r="Y738">
        <v>39</v>
      </c>
      <c r="Z738">
        <v>60</v>
      </c>
      <c r="AA738">
        <v>0</v>
      </c>
      <c r="AB738" t="s">
        <v>45</v>
      </c>
      <c r="AC738">
        <v>0</v>
      </c>
      <c r="AD738" t="s">
        <v>74</v>
      </c>
    </row>
    <row r="739" spans="1:30" x14ac:dyDescent="0.3">
      <c r="A739" t="s">
        <v>15816</v>
      </c>
      <c r="B739" t="s">
        <v>70</v>
      </c>
      <c r="C739">
        <v>132910</v>
      </c>
      <c r="D739">
        <v>1300.1300000000001</v>
      </c>
      <c r="E739" s="1">
        <v>42285</v>
      </c>
      <c r="F739" s="1">
        <v>43559</v>
      </c>
      <c r="G739" t="s">
        <v>99</v>
      </c>
      <c r="H739" t="s">
        <v>41</v>
      </c>
      <c r="I739" t="s">
        <v>15813</v>
      </c>
      <c r="J739">
        <v>1274</v>
      </c>
      <c r="K739" t="s">
        <v>42</v>
      </c>
      <c r="L739">
        <v>0</v>
      </c>
      <c r="M739" t="s">
        <v>15814</v>
      </c>
      <c r="N739" t="s">
        <v>49</v>
      </c>
      <c r="O739">
        <v>78</v>
      </c>
      <c r="P739" t="s">
        <v>2071</v>
      </c>
      <c r="Q739" t="s">
        <v>51</v>
      </c>
      <c r="R739" t="s">
        <v>15815</v>
      </c>
      <c r="S739" t="s">
        <v>36</v>
      </c>
      <c r="T739">
        <v>0</v>
      </c>
      <c r="U739">
        <v>1</v>
      </c>
      <c r="V739" t="s">
        <v>37</v>
      </c>
      <c r="W739" t="s">
        <v>15817</v>
      </c>
      <c r="X739" t="s">
        <v>57</v>
      </c>
      <c r="Y739">
        <v>44</v>
      </c>
      <c r="Z739">
        <v>9</v>
      </c>
      <c r="AA739">
        <v>0</v>
      </c>
      <c r="AB739" t="s">
        <v>73</v>
      </c>
      <c r="AC739">
        <v>0</v>
      </c>
      <c r="AD739" t="s">
        <v>59</v>
      </c>
    </row>
    <row r="740" spans="1:30" x14ac:dyDescent="0.3">
      <c r="A740" t="s">
        <v>16467</v>
      </c>
      <c r="B740" t="s">
        <v>118</v>
      </c>
      <c r="C740">
        <v>417588</v>
      </c>
      <c r="D740">
        <v>1375.68</v>
      </c>
      <c r="E740" s="1">
        <v>45377</v>
      </c>
      <c r="F740" s="1">
        <v>45911</v>
      </c>
      <c r="G740" t="s">
        <v>40</v>
      </c>
      <c r="H740" t="s">
        <v>55</v>
      </c>
      <c r="I740" t="s">
        <v>16462</v>
      </c>
      <c r="J740">
        <v>534</v>
      </c>
      <c r="K740" t="s">
        <v>100</v>
      </c>
      <c r="L740">
        <v>0</v>
      </c>
      <c r="M740" t="s">
        <v>16463</v>
      </c>
      <c r="N740" t="s">
        <v>49</v>
      </c>
      <c r="O740">
        <v>76</v>
      </c>
      <c r="P740" t="s">
        <v>3928</v>
      </c>
      <c r="Q740" t="s">
        <v>87</v>
      </c>
      <c r="R740" t="s">
        <v>16464</v>
      </c>
      <c r="S740" t="s">
        <v>36</v>
      </c>
      <c r="T740">
        <v>0</v>
      </c>
      <c r="U740">
        <v>1</v>
      </c>
      <c r="V740" t="s">
        <v>37</v>
      </c>
      <c r="W740" t="s">
        <v>16468</v>
      </c>
      <c r="X740" t="s">
        <v>57</v>
      </c>
      <c r="Y740">
        <v>5</v>
      </c>
      <c r="Z740">
        <v>84</v>
      </c>
      <c r="AA740">
        <v>1</v>
      </c>
      <c r="AB740" t="s">
        <v>58</v>
      </c>
      <c r="AC740">
        <v>1</v>
      </c>
      <c r="AD740" t="s">
        <v>59</v>
      </c>
    </row>
    <row r="741" spans="1:30" x14ac:dyDescent="0.3">
      <c r="A741" t="s">
        <v>5563</v>
      </c>
      <c r="B741" t="s">
        <v>118</v>
      </c>
      <c r="C741">
        <v>312160</v>
      </c>
      <c r="D741">
        <v>1083.4100000000001</v>
      </c>
      <c r="E741" s="1">
        <v>42124</v>
      </c>
      <c r="F741" s="1">
        <v>45124</v>
      </c>
      <c r="G741" t="s">
        <v>40</v>
      </c>
      <c r="H741" t="s">
        <v>41</v>
      </c>
      <c r="I741" t="s">
        <v>5560</v>
      </c>
      <c r="J741">
        <v>3000</v>
      </c>
      <c r="K741" t="s">
        <v>42</v>
      </c>
      <c r="L741">
        <v>0</v>
      </c>
      <c r="M741" t="s">
        <v>5561</v>
      </c>
      <c r="N741" t="s">
        <v>49</v>
      </c>
      <c r="O741">
        <v>62</v>
      </c>
      <c r="P741" t="s">
        <v>811</v>
      </c>
      <c r="Q741" t="s">
        <v>34</v>
      </c>
      <c r="R741" t="s">
        <v>5562</v>
      </c>
      <c r="S741" t="s">
        <v>36</v>
      </c>
      <c r="T741">
        <v>1</v>
      </c>
      <c r="U741">
        <v>1</v>
      </c>
      <c r="V741" t="s">
        <v>37</v>
      </c>
      <c r="W741" t="s">
        <v>5564</v>
      </c>
      <c r="X741" t="s">
        <v>44</v>
      </c>
      <c r="Y741">
        <v>3</v>
      </c>
      <c r="Z741">
        <v>13</v>
      </c>
      <c r="AA741">
        <v>0</v>
      </c>
      <c r="AB741" t="s">
        <v>73</v>
      </c>
      <c r="AC741">
        <v>0</v>
      </c>
      <c r="AD741" t="s">
        <v>46</v>
      </c>
    </row>
    <row r="742" spans="1:30" x14ac:dyDescent="0.3">
      <c r="A742" t="s">
        <v>7808</v>
      </c>
      <c r="B742" t="s">
        <v>70</v>
      </c>
      <c r="C742">
        <v>207978</v>
      </c>
      <c r="D742">
        <v>227.05</v>
      </c>
      <c r="E742" s="1">
        <v>45534</v>
      </c>
      <c r="F742" s="1">
        <v>46353</v>
      </c>
      <c r="G742" t="s">
        <v>99</v>
      </c>
      <c r="H742" t="s">
        <v>80</v>
      </c>
      <c r="I742" t="s">
        <v>7805</v>
      </c>
      <c r="J742">
        <v>819</v>
      </c>
      <c r="K742" t="s">
        <v>100</v>
      </c>
      <c r="L742">
        <v>1</v>
      </c>
      <c r="M742" t="s">
        <v>7806</v>
      </c>
      <c r="N742" t="s">
        <v>49</v>
      </c>
      <c r="O742">
        <v>32</v>
      </c>
      <c r="P742" t="s">
        <v>108</v>
      </c>
      <c r="Q742" t="s">
        <v>87</v>
      </c>
      <c r="R742" t="s">
        <v>7807</v>
      </c>
      <c r="S742" t="s">
        <v>109</v>
      </c>
      <c r="T742">
        <v>0</v>
      </c>
      <c r="U742">
        <v>0</v>
      </c>
      <c r="V742" t="s">
        <v>90</v>
      </c>
      <c r="W742" t="s">
        <v>7809</v>
      </c>
      <c r="X742" t="s">
        <v>44</v>
      </c>
      <c r="Y742">
        <v>4</v>
      </c>
      <c r="Z742">
        <v>71</v>
      </c>
      <c r="AA742">
        <v>1</v>
      </c>
      <c r="AB742" t="s">
        <v>58</v>
      </c>
      <c r="AC742">
        <v>1</v>
      </c>
      <c r="AD742" t="s">
        <v>46</v>
      </c>
    </row>
    <row r="743" spans="1:30" x14ac:dyDescent="0.3">
      <c r="A743" t="s">
        <v>7481</v>
      </c>
      <c r="B743" t="s">
        <v>118</v>
      </c>
      <c r="C743">
        <v>413282</v>
      </c>
      <c r="D743">
        <v>633.42999999999995</v>
      </c>
      <c r="E743" s="1">
        <v>43100</v>
      </c>
      <c r="F743" s="1">
        <v>44199</v>
      </c>
      <c r="G743" t="s">
        <v>40</v>
      </c>
      <c r="H743" t="s">
        <v>80</v>
      </c>
      <c r="I743" t="s">
        <v>7478</v>
      </c>
      <c r="J743">
        <v>1099</v>
      </c>
      <c r="K743" t="s">
        <v>42</v>
      </c>
      <c r="L743">
        <v>1</v>
      </c>
      <c r="M743" t="s">
        <v>7479</v>
      </c>
      <c r="N743" t="s">
        <v>60</v>
      </c>
      <c r="O743">
        <v>65</v>
      </c>
      <c r="P743" t="s">
        <v>3644</v>
      </c>
      <c r="Q743" t="s">
        <v>34</v>
      </c>
      <c r="R743" t="s">
        <v>7480</v>
      </c>
      <c r="S743" t="s">
        <v>36</v>
      </c>
      <c r="T743">
        <v>1</v>
      </c>
      <c r="U743">
        <v>1</v>
      </c>
      <c r="V743" t="s">
        <v>37</v>
      </c>
      <c r="W743" t="s">
        <v>7482</v>
      </c>
      <c r="X743" t="s">
        <v>57</v>
      </c>
      <c r="Y743">
        <v>45</v>
      </c>
      <c r="Z743">
        <v>36</v>
      </c>
      <c r="AA743">
        <v>0</v>
      </c>
      <c r="AB743" t="s">
        <v>45</v>
      </c>
      <c r="AC743">
        <v>0</v>
      </c>
      <c r="AD743" t="s">
        <v>59</v>
      </c>
    </row>
    <row r="744" spans="1:30" x14ac:dyDescent="0.3">
      <c r="A744" t="s">
        <v>13437</v>
      </c>
      <c r="B744" t="s">
        <v>118</v>
      </c>
      <c r="C744">
        <v>210953</v>
      </c>
      <c r="D744">
        <v>198.31</v>
      </c>
      <c r="E744" s="1">
        <v>45007</v>
      </c>
      <c r="F744" s="1">
        <v>48163</v>
      </c>
      <c r="G744" t="s">
        <v>103</v>
      </c>
      <c r="H744" t="s">
        <v>41</v>
      </c>
      <c r="I744" t="s">
        <v>13432</v>
      </c>
      <c r="J744">
        <v>3156</v>
      </c>
      <c r="K744" t="s">
        <v>42</v>
      </c>
      <c r="L744">
        <v>0</v>
      </c>
      <c r="M744" t="s">
        <v>13433</v>
      </c>
      <c r="N744" t="s">
        <v>60</v>
      </c>
      <c r="O744">
        <v>27</v>
      </c>
      <c r="P744" t="s">
        <v>369</v>
      </c>
      <c r="Q744" t="s">
        <v>62</v>
      </c>
      <c r="R744" t="s">
        <v>13434</v>
      </c>
      <c r="S744" t="s">
        <v>109</v>
      </c>
      <c r="T744">
        <v>0</v>
      </c>
      <c r="U744">
        <v>0</v>
      </c>
      <c r="V744" t="s">
        <v>68</v>
      </c>
      <c r="W744" t="s">
        <v>13438</v>
      </c>
      <c r="X744" t="s">
        <v>44</v>
      </c>
      <c r="Y744">
        <v>49</v>
      </c>
      <c r="Z744">
        <v>63</v>
      </c>
      <c r="AA744">
        <v>0</v>
      </c>
      <c r="AB744" t="s">
        <v>58</v>
      </c>
      <c r="AC744">
        <v>0</v>
      </c>
      <c r="AD744" t="s">
        <v>46</v>
      </c>
    </row>
    <row r="745" spans="1:30" x14ac:dyDescent="0.3">
      <c r="A745" t="s">
        <v>8539</v>
      </c>
      <c r="B745" t="s">
        <v>54</v>
      </c>
      <c r="C745">
        <v>164178</v>
      </c>
      <c r="D745">
        <v>1629.38</v>
      </c>
      <c r="E745" s="1">
        <v>43975</v>
      </c>
      <c r="F745" s="1">
        <v>45399</v>
      </c>
      <c r="G745" t="s">
        <v>40</v>
      </c>
      <c r="H745" t="s">
        <v>80</v>
      </c>
      <c r="I745" t="s">
        <v>8536</v>
      </c>
      <c r="J745">
        <v>1424</v>
      </c>
      <c r="K745" t="s">
        <v>42</v>
      </c>
      <c r="L745">
        <v>1</v>
      </c>
      <c r="M745" t="s">
        <v>8537</v>
      </c>
      <c r="N745" t="s">
        <v>60</v>
      </c>
      <c r="O745">
        <v>63</v>
      </c>
      <c r="P745" t="s">
        <v>3735</v>
      </c>
      <c r="Q745" t="s">
        <v>34</v>
      </c>
      <c r="R745" t="s">
        <v>8538</v>
      </c>
      <c r="S745" t="s">
        <v>36</v>
      </c>
      <c r="T745">
        <v>1</v>
      </c>
      <c r="U745">
        <v>1</v>
      </c>
      <c r="V745" t="s">
        <v>37</v>
      </c>
      <c r="W745" t="s">
        <v>8540</v>
      </c>
      <c r="X745" t="s">
        <v>57</v>
      </c>
      <c r="Y745">
        <v>37</v>
      </c>
      <c r="Z745">
        <v>76</v>
      </c>
      <c r="AA745">
        <v>1</v>
      </c>
      <c r="AB745" t="s">
        <v>58</v>
      </c>
      <c r="AC745">
        <v>1</v>
      </c>
      <c r="AD745" t="s">
        <v>59</v>
      </c>
    </row>
    <row r="746" spans="1:30" x14ac:dyDescent="0.3">
      <c r="A746" t="s">
        <v>12465</v>
      </c>
      <c r="B746" t="s">
        <v>118</v>
      </c>
      <c r="C746">
        <v>137969</v>
      </c>
      <c r="D746">
        <v>730.52</v>
      </c>
      <c r="E746" s="1">
        <v>42417</v>
      </c>
      <c r="F746" s="1">
        <v>45568</v>
      </c>
      <c r="G746" t="s">
        <v>99</v>
      </c>
      <c r="H746" t="s">
        <v>41</v>
      </c>
      <c r="I746" t="s">
        <v>12462</v>
      </c>
      <c r="J746">
        <v>3151</v>
      </c>
      <c r="K746" t="s">
        <v>42</v>
      </c>
      <c r="L746">
        <v>0</v>
      </c>
      <c r="M746" t="s">
        <v>12463</v>
      </c>
      <c r="N746" t="s">
        <v>32</v>
      </c>
      <c r="O746">
        <v>41</v>
      </c>
      <c r="P746" t="s">
        <v>5409</v>
      </c>
      <c r="Q746" t="s">
        <v>51</v>
      </c>
      <c r="R746" t="s">
        <v>12464</v>
      </c>
      <c r="S746" t="s">
        <v>89</v>
      </c>
      <c r="T746">
        <v>0</v>
      </c>
      <c r="U746">
        <v>0</v>
      </c>
      <c r="V746" t="s">
        <v>90</v>
      </c>
      <c r="W746" t="s">
        <v>12466</v>
      </c>
      <c r="X746" t="s">
        <v>44</v>
      </c>
      <c r="Y746">
        <v>13</v>
      </c>
      <c r="Z746">
        <v>14</v>
      </c>
      <c r="AA746">
        <v>0</v>
      </c>
      <c r="AB746" t="s">
        <v>73</v>
      </c>
      <c r="AC746">
        <v>0</v>
      </c>
      <c r="AD746" t="s">
        <v>46</v>
      </c>
    </row>
    <row r="747" spans="1:30" x14ac:dyDescent="0.3">
      <c r="A747" t="s">
        <v>11189</v>
      </c>
      <c r="B747" t="s">
        <v>70</v>
      </c>
      <c r="C747">
        <v>408787</v>
      </c>
      <c r="D747">
        <v>1232.6300000000001</v>
      </c>
      <c r="E747" s="1">
        <v>43912</v>
      </c>
      <c r="F747" s="1">
        <v>45142</v>
      </c>
      <c r="G747" t="s">
        <v>99</v>
      </c>
      <c r="H747" t="s">
        <v>55</v>
      </c>
      <c r="I747" t="s">
        <v>11186</v>
      </c>
      <c r="J747">
        <v>1230</v>
      </c>
      <c r="K747" t="s">
        <v>42</v>
      </c>
      <c r="L747">
        <v>0</v>
      </c>
      <c r="M747" t="s">
        <v>11187</v>
      </c>
      <c r="N747" t="s">
        <v>49</v>
      </c>
      <c r="O747">
        <v>59</v>
      </c>
      <c r="P747" t="s">
        <v>1277</v>
      </c>
      <c r="Q747" t="s">
        <v>51</v>
      </c>
      <c r="R747" t="s">
        <v>11188</v>
      </c>
      <c r="S747" t="s">
        <v>36</v>
      </c>
      <c r="T747">
        <v>0</v>
      </c>
      <c r="U747">
        <v>0</v>
      </c>
      <c r="V747" t="s">
        <v>37</v>
      </c>
      <c r="W747" t="s">
        <v>11190</v>
      </c>
      <c r="X747" t="s">
        <v>44</v>
      </c>
      <c r="Y747">
        <v>17</v>
      </c>
      <c r="Z747">
        <v>14</v>
      </c>
      <c r="AA747">
        <v>0</v>
      </c>
      <c r="AB747" t="s">
        <v>73</v>
      </c>
      <c r="AC747">
        <v>0</v>
      </c>
      <c r="AD747" t="s">
        <v>46</v>
      </c>
    </row>
    <row r="748" spans="1:30" x14ac:dyDescent="0.3">
      <c r="A748" t="s">
        <v>8891</v>
      </c>
      <c r="B748" t="s">
        <v>39</v>
      </c>
      <c r="C748">
        <v>446102</v>
      </c>
      <c r="D748">
        <v>1139.06</v>
      </c>
      <c r="E748" s="1">
        <v>42480</v>
      </c>
      <c r="F748" s="1">
        <v>42851</v>
      </c>
      <c r="G748" t="s">
        <v>103</v>
      </c>
      <c r="H748" t="s">
        <v>80</v>
      </c>
      <c r="I748" t="s">
        <v>8888</v>
      </c>
      <c r="J748">
        <v>371</v>
      </c>
      <c r="K748" t="s">
        <v>100</v>
      </c>
      <c r="L748">
        <v>1</v>
      </c>
      <c r="M748" t="s">
        <v>8889</v>
      </c>
      <c r="N748" t="s">
        <v>32</v>
      </c>
      <c r="O748">
        <v>49</v>
      </c>
      <c r="P748" t="s">
        <v>3526</v>
      </c>
      <c r="Q748" t="s">
        <v>34</v>
      </c>
      <c r="R748" t="s">
        <v>8890</v>
      </c>
      <c r="S748" t="s">
        <v>97</v>
      </c>
      <c r="T748">
        <v>1</v>
      </c>
      <c r="U748">
        <v>0</v>
      </c>
      <c r="V748" t="s">
        <v>90</v>
      </c>
      <c r="W748" t="s">
        <v>8892</v>
      </c>
      <c r="X748" t="s">
        <v>57</v>
      </c>
      <c r="Y748">
        <v>0</v>
      </c>
      <c r="Z748">
        <v>96</v>
      </c>
      <c r="AA748">
        <v>1</v>
      </c>
      <c r="AB748" t="s">
        <v>58</v>
      </c>
      <c r="AC748">
        <v>1</v>
      </c>
      <c r="AD748" t="s">
        <v>59</v>
      </c>
    </row>
    <row r="749" spans="1:30" x14ac:dyDescent="0.3">
      <c r="A749" t="s">
        <v>11772</v>
      </c>
      <c r="B749" t="s">
        <v>70</v>
      </c>
      <c r="C749">
        <v>420087</v>
      </c>
      <c r="D749">
        <v>314.51</v>
      </c>
      <c r="E749" s="1">
        <v>45287</v>
      </c>
      <c r="F749" s="1">
        <v>47950</v>
      </c>
      <c r="G749" t="s">
        <v>99</v>
      </c>
      <c r="H749" t="s">
        <v>41</v>
      </c>
      <c r="I749" t="s">
        <v>11769</v>
      </c>
      <c r="J749">
        <v>2663</v>
      </c>
      <c r="K749" t="s">
        <v>42</v>
      </c>
      <c r="L749">
        <v>0</v>
      </c>
      <c r="M749" t="s">
        <v>11770</v>
      </c>
      <c r="N749" t="s">
        <v>49</v>
      </c>
      <c r="O749">
        <v>63</v>
      </c>
      <c r="P749" t="s">
        <v>778</v>
      </c>
      <c r="Q749" t="s">
        <v>51</v>
      </c>
      <c r="R749" t="s">
        <v>11771</v>
      </c>
      <c r="S749" t="s">
        <v>36</v>
      </c>
      <c r="T749">
        <v>0</v>
      </c>
      <c r="U749">
        <v>1</v>
      </c>
      <c r="V749" t="s">
        <v>37</v>
      </c>
      <c r="W749" t="s">
        <v>11773</v>
      </c>
      <c r="X749" t="s">
        <v>57</v>
      </c>
      <c r="Y749">
        <v>23</v>
      </c>
      <c r="Z749">
        <v>94</v>
      </c>
      <c r="AA749">
        <v>1</v>
      </c>
      <c r="AB749" t="s">
        <v>58</v>
      </c>
      <c r="AC749">
        <v>1</v>
      </c>
      <c r="AD749" t="s">
        <v>59</v>
      </c>
    </row>
    <row r="750" spans="1:30" x14ac:dyDescent="0.3">
      <c r="A750" t="s">
        <v>1181</v>
      </c>
      <c r="B750" t="s">
        <v>54</v>
      </c>
      <c r="C750">
        <v>154492</v>
      </c>
      <c r="D750">
        <v>1920.07</v>
      </c>
      <c r="E750" s="1">
        <v>44614</v>
      </c>
      <c r="F750" s="1">
        <v>45759</v>
      </c>
      <c r="G750" t="s">
        <v>40</v>
      </c>
      <c r="H750" t="s">
        <v>80</v>
      </c>
      <c r="I750" t="s">
        <v>1177</v>
      </c>
      <c r="J750">
        <v>1145</v>
      </c>
      <c r="K750" t="s">
        <v>42</v>
      </c>
      <c r="L750">
        <v>1</v>
      </c>
      <c r="M750" t="s">
        <v>1178</v>
      </c>
      <c r="N750" t="s">
        <v>32</v>
      </c>
      <c r="O750">
        <v>22</v>
      </c>
      <c r="P750" t="s">
        <v>1179</v>
      </c>
      <c r="Q750" t="s">
        <v>87</v>
      </c>
      <c r="R750" t="s">
        <v>1180</v>
      </c>
      <c r="S750" t="s">
        <v>67</v>
      </c>
      <c r="T750">
        <v>0</v>
      </c>
      <c r="U750">
        <v>0</v>
      </c>
      <c r="V750" t="s">
        <v>68</v>
      </c>
      <c r="W750" t="s">
        <v>1182</v>
      </c>
      <c r="X750" t="s">
        <v>44</v>
      </c>
      <c r="Y750">
        <v>35</v>
      </c>
      <c r="Z750">
        <v>23</v>
      </c>
      <c r="AA750">
        <v>0</v>
      </c>
      <c r="AB750" t="s">
        <v>73</v>
      </c>
      <c r="AC750">
        <v>0</v>
      </c>
      <c r="AD750" t="s">
        <v>46</v>
      </c>
    </row>
    <row r="751" spans="1:30" x14ac:dyDescent="0.3">
      <c r="A751" t="s">
        <v>10420</v>
      </c>
      <c r="B751" t="s">
        <v>70</v>
      </c>
      <c r="C751">
        <v>367298</v>
      </c>
      <c r="D751">
        <v>1853.83</v>
      </c>
      <c r="E751" s="1">
        <v>42648</v>
      </c>
      <c r="F751" s="1">
        <v>45934</v>
      </c>
      <c r="G751" t="s">
        <v>40</v>
      </c>
      <c r="H751" t="s">
        <v>41</v>
      </c>
      <c r="I751" t="s">
        <v>10417</v>
      </c>
      <c r="J751">
        <v>3286</v>
      </c>
      <c r="K751" t="s">
        <v>42</v>
      </c>
      <c r="L751">
        <v>0</v>
      </c>
      <c r="M751" t="s">
        <v>10418</v>
      </c>
      <c r="N751" t="s">
        <v>32</v>
      </c>
      <c r="O751">
        <v>79</v>
      </c>
      <c r="P751" t="s">
        <v>4555</v>
      </c>
      <c r="Q751" t="s">
        <v>34</v>
      </c>
      <c r="R751" t="s">
        <v>10419</v>
      </c>
      <c r="S751" t="s">
        <v>36</v>
      </c>
      <c r="T751">
        <v>1</v>
      </c>
      <c r="U751">
        <v>1</v>
      </c>
      <c r="V751" t="s">
        <v>37</v>
      </c>
      <c r="W751" t="s">
        <v>10421</v>
      </c>
      <c r="X751" t="s">
        <v>72</v>
      </c>
      <c r="Y751">
        <v>15</v>
      </c>
      <c r="Z751">
        <v>31</v>
      </c>
      <c r="AA751">
        <v>0</v>
      </c>
      <c r="AB751" t="s">
        <v>45</v>
      </c>
      <c r="AC751">
        <v>0</v>
      </c>
      <c r="AD751" t="s">
        <v>74</v>
      </c>
    </row>
    <row r="752" spans="1:30" x14ac:dyDescent="0.3">
      <c r="A752" t="s">
        <v>14571</v>
      </c>
      <c r="B752" t="s">
        <v>39</v>
      </c>
      <c r="C752">
        <v>243458</v>
      </c>
      <c r="D752">
        <v>1791.71</v>
      </c>
      <c r="E752" s="1">
        <v>45153</v>
      </c>
      <c r="F752" s="1">
        <v>46648</v>
      </c>
      <c r="G752" t="s">
        <v>99</v>
      </c>
      <c r="H752" t="s">
        <v>80</v>
      </c>
      <c r="I752" t="s">
        <v>14568</v>
      </c>
      <c r="J752">
        <v>1495</v>
      </c>
      <c r="K752" t="s">
        <v>42</v>
      </c>
      <c r="L752">
        <v>1</v>
      </c>
      <c r="M752" t="s">
        <v>14569</v>
      </c>
      <c r="N752" t="s">
        <v>49</v>
      </c>
      <c r="O752">
        <v>46</v>
      </c>
      <c r="P752" t="s">
        <v>1440</v>
      </c>
      <c r="Q752" t="s">
        <v>34</v>
      </c>
      <c r="R752" t="s">
        <v>14570</v>
      </c>
      <c r="S752" t="s">
        <v>97</v>
      </c>
      <c r="T752">
        <v>1</v>
      </c>
      <c r="U752">
        <v>0</v>
      </c>
      <c r="V752" t="s">
        <v>90</v>
      </c>
      <c r="W752" t="s">
        <v>14572</v>
      </c>
      <c r="X752" t="s">
        <v>72</v>
      </c>
      <c r="Y752">
        <v>38</v>
      </c>
      <c r="Z752">
        <v>1</v>
      </c>
      <c r="AA752">
        <v>0</v>
      </c>
      <c r="AB752" t="s">
        <v>73</v>
      </c>
      <c r="AC752">
        <v>0</v>
      </c>
      <c r="AD752" t="s">
        <v>74</v>
      </c>
    </row>
    <row r="753" spans="1:30" x14ac:dyDescent="0.3">
      <c r="A753" t="s">
        <v>8042</v>
      </c>
      <c r="B753" t="s">
        <v>118</v>
      </c>
      <c r="C753">
        <v>335682</v>
      </c>
      <c r="D753">
        <v>1263.4000000000001</v>
      </c>
      <c r="E753" s="1">
        <v>42674</v>
      </c>
      <c r="F753" s="1">
        <v>45938</v>
      </c>
      <c r="G753" t="s">
        <v>99</v>
      </c>
      <c r="H753" t="s">
        <v>55</v>
      </c>
      <c r="I753" t="s">
        <v>8039</v>
      </c>
      <c r="J753">
        <v>3264</v>
      </c>
      <c r="K753" t="s">
        <v>42</v>
      </c>
      <c r="L753">
        <v>0</v>
      </c>
      <c r="M753" t="s">
        <v>8040</v>
      </c>
      <c r="N753" t="s">
        <v>60</v>
      </c>
      <c r="O753">
        <v>34</v>
      </c>
      <c r="P753" t="s">
        <v>434</v>
      </c>
      <c r="Q753" t="s">
        <v>51</v>
      </c>
      <c r="R753" t="s">
        <v>8041</v>
      </c>
      <c r="S753" t="s">
        <v>109</v>
      </c>
      <c r="T753">
        <v>0</v>
      </c>
      <c r="U753">
        <v>0</v>
      </c>
      <c r="V753" t="s">
        <v>90</v>
      </c>
      <c r="W753" t="s">
        <v>8043</v>
      </c>
      <c r="X753" t="s">
        <v>57</v>
      </c>
      <c r="Y753">
        <v>27</v>
      </c>
      <c r="Z753">
        <v>68</v>
      </c>
      <c r="AA753">
        <v>0</v>
      </c>
      <c r="AB753" t="s">
        <v>58</v>
      </c>
      <c r="AC753">
        <v>0</v>
      </c>
      <c r="AD753" t="s">
        <v>59</v>
      </c>
    </row>
    <row r="754" spans="1:30" x14ac:dyDescent="0.3">
      <c r="A754" t="s">
        <v>19968</v>
      </c>
      <c r="B754" t="s">
        <v>118</v>
      </c>
      <c r="C754">
        <v>322656</v>
      </c>
      <c r="D754">
        <v>892.8</v>
      </c>
      <c r="E754" s="1">
        <v>44875</v>
      </c>
      <c r="F754" s="1">
        <v>46733</v>
      </c>
      <c r="G754" t="s">
        <v>40</v>
      </c>
      <c r="H754" t="s">
        <v>55</v>
      </c>
      <c r="I754" t="s">
        <v>19965</v>
      </c>
      <c r="J754">
        <v>1858</v>
      </c>
      <c r="K754" t="s">
        <v>42</v>
      </c>
      <c r="L754">
        <v>0</v>
      </c>
      <c r="M754" t="s">
        <v>19966</v>
      </c>
      <c r="N754" t="s">
        <v>32</v>
      </c>
      <c r="O754">
        <v>69</v>
      </c>
      <c r="P754" t="s">
        <v>274</v>
      </c>
      <c r="Q754" t="s">
        <v>34</v>
      </c>
      <c r="R754" t="s">
        <v>19967</v>
      </c>
      <c r="S754" t="s">
        <v>36</v>
      </c>
      <c r="T754">
        <v>1</v>
      </c>
      <c r="U754">
        <v>1</v>
      </c>
      <c r="V754" t="s">
        <v>37</v>
      </c>
      <c r="W754" t="s">
        <v>19969</v>
      </c>
      <c r="X754" t="s">
        <v>44</v>
      </c>
      <c r="Y754">
        <v>49</v>
      </c>
      <c r="Z754">
        <v>11</v>
      </c>
      <c r="AA754">
        <v>0</v>
      </c>
      <c r="AB754" t="s">
        <v>73</v>
      </c>
      <c r="AC754">
        <v>0</v>
      </c>
      <c r="AD754" t="s">
        <v>46</v>
      </c>
    </row>
    <row r="755" spans="1:30" x14ac:dyDescent="0.3">
      <c r="A755" t="s">
        <v>7276</v>
      </c>
      <c r="B755" t="s">
        <v>118</v>
      </c>
      <c r="C755">
        <v>105607</v>
      </c>
      <c r="D755">
        <v>1813.45</v>
      </c>
      <c r="E755" s="1">
        <v>43095</v>
      </c>
      <c r="F755" s="1">
        <v>43757</v>
      </c>
      <c r="G755" t="s">
        <v>40</v>
      </c>
      <c r="H755" t="s">
        <v>41</v>
      </c>
      <c r="I755" t="s">
        <v>7273</v>
      </c>
      <c r="J755">
        <v>662</v>
      </c>
      <c r="K755" t="s">
        <v>100</v>
      </c>
      <c r="L755">
        <v>0</v>
      </c>
      <c r="M755" t="s">
        <v>7274</v>
      </c>
      <c r="N755" t="s">
        <v>32</v>
      </c>
      <c r="O755">
        <v>34</v>
      </c>
      <c r="P755" t="s">
        <v>1523</v>
      </c>
      <c r="Q755" t="s">
        <v>62</v>
      </c>
      <c r="R755" t="s">
        <v>7275</v>
      </c>
      <c r="S755" t="s">
        <v>109</v>
      </c>
      <c r="T755">
        <v>0</v>
      </c>
      <c r="U755">
        <v>0</v>
      </c>
      <c r="V755" t="s">
        <v>90</v>
      </c>
      <c r="W755" t="s">
        <v>7277</v>
      </c>
      <c r="X755" t="s">
        <v>44</v>
      </c>
      <c r="Y755">
        <v>31</v>
      </c>
      <c r="Z755">
        <v>55</v>
      </c>
      <c r="AA755">
        <v>0</v>
      </c>
      <c r="AB755" t="s">
        <v>45</v>
      </c>
      <c r="AC755">
        <v>0</v>
      </c>
      <c r="AD755" t="s">
        <v>46</v>
      </c>
    </row>
    <row r="756" spans="1:30" x14ac:dyDescent="0.3">
      <c r="A756" t="s">
        <v>14031</v>
      </c>
      <c r="B756" t="s">
        <v>54</v>
      </c>
      <c r="C756">
        <v>427737</v>
      </c>
      <c r="D756">
        <v>1207.45</v>
      </c>
      <c r="E756" s="1">
        <v>45151</v>
      </c>
      <c r="F756" s="1">
        <v>47672</v>
      </c>
      <c r="G756" t="s">
        <v>99</v>
      </c>
      <c r="H756" t="s">
        <v>55</v>
      </c>
      <c r="I756" t="s">
        <v>14028</v>
      </c>
      <c r="J756">
        <v>2521</v>
      </c>
      <c r="K756" t="s">
        <v>42</v>
      </c>
      <c r="L756">
        <v>0</v>
      </c>
      <c r="M756" t="s">
        <v>14029</v>
      </c>
      <c r="N756" t="s">
        <v>32</v>
      </c>
      <c r="O756">
        <v>59</v>
      </c>
      <c r="P756" t="s">
        <v>321</v>
      </c>
      <c r="Q756" t="s">
        <v>62</v>
      </c>
      <c r="R756" t="s">
        <v>14030</v>
      </c>
      <c r="S756" t="s">
        <v>36</v>
      </c>
      <c r="T756">
        <v>0</v>
      </c>
      <c r="U756">
        <v>0</v>
      </c>
      <c r="V756" t="s">
        <v>37</v>
      </c>
      <c r="W756" t="s">
        <v>14032</v>
      </c>
      <c r="X756" t="s">
        <v>44</v>
      </c>
      <c r="Y756">
        <v>41</v>
      </c>
      <c r="Z756">
        <v>22</v>
      </c>
      <c r="AA756">
        <v>0</v>
      </c>
      <c r="AB756" t="s">
        <v>73</v>
      </c>
      <c r="AC756">
        <v>0</v>
      </c>
      <c r="AD756" t="s">
        <v>46</v>
      </c>
    </row>
    <row r="757" spans="1:30" x14ac:dyDescent="0.3">
      <c r="A757" t="s">
        <v>15210</v>
      </c>
      <c r="B757" t="s">
        <v>70</v>
      </c>
      <c r="C757">
        <v>139389</v>
      </c>
      <c r="D757">
        <v>1125.07</v>
      </c>
      <c r="E757" s="1">
        <v>43028</v>
      </c>
      <c r="F757" s="1">
        <v>45334</v>
      </c>
      <c r="G757" t="s">
        <v>103</v>
      </c>
      <c r="H757" t="s">
        <v>55</v>
      </c>
      <c r="I757" t="s">
        <v>15207</v>
      </c>
      <c r="J757">
        <v>2306</v>
      </c>
      <c r="K757" t="s">
        <v>42</v>
      </c>
      <c r="L757">
        <v>0</v>
      </c>
      <c r="M757" t="s">
        <v>15208</v>
      </c>
      <c r="N757" t="s">
        <v>49</v>
      </c>
      <c r="O757">
        <v>27</v>
      </c>
      <c r="P757" t="s">
        <v>7280</v>
      </c>
      <c r="Q757" t="s">
        <v>62</v>
      </c>
      <c r="R757" t="s">
        <v>15209</v>
      </c>
      <c r="S757" t="s">
        <v>109</v>
      </c>
      <c r="T757">
        <v>0</v>
      </c>
      <c r="U757">
        <v>0</v>
      </c>
      <c r="V757" t="s">
        <v>68</v>
      </c>
      <c r="W757" t="s">
        <v>15211</v>
      </c>
      <c r="X757" t="s">
        <v>44</v>
      </c>
      <c r="Y757">
        <v>20</v>
      </c>
      <c r="Z757">
        <v>45</v>
      </c>
      <c r="AA757">
        <v>0</v>
      </c>
      <c r="AB757" t="s">
        <v>45</v>
      </c>
      <c r="AC757">
        <v>0</v>
      </c>
      <c r="AD757" t="s">
        <v>46</v>
      </c>
    </row>
    <row r="758" spans="1:30" x14ac:dyDescent="0.3">
      <c r="A758" t="s">
        <v>9886</v>
      </c>
      <c r="B758" t="s">
        <v>39</v>
      </c>
      <c r="C758">
        <v>209715</v>
      </c>
      <c r="D758">
        <v>955.68</v>
      </c>
      <c r="E758" s="1">
        <v>42910</v>
      </c>
      <c r="F758" s="1">
        <v>45672</v>
      </c>
      <c r="G758" t="s">
        <v>103</v>
      </c>
      <c r="H758" t="s">
        <v>41</v>
      </c>
      <c r="I758" t="s">
        <v>9883</v>
      </c>
      <c r="J758">
        <v>2762</v>
      </c>
      <c r="K758" t="s">
        <v>42</v>
      </c>
      <c r="L758">
        <v>0</v>
      </c>
      <c r="M758" t="s">
        <v>9884</v>
      </c>
      <c r="N758" t="s">
        <v>49</v>
      </c>
      <c r="O758">
        <v>74</v>
      </c>
      <c r="P758" t="s">
        <v>518</v>
      </c>
      <c r="Q758" t="s">
        <v>87</v>
      </c>
      <c r="R758" t="s">
        <v>9885</v>
      </c>
      <c r="S758" t="s">
        <v>36</v>
      </c>
      <c r="T758">
        <v>0</v>
      </c>
      <c r="U758">
        <v>1</v>
      </c>
      <c r="V758" t="s">
        <v>37</v>
      </c>
      <c r="W758" t="s">
        <v>9887</v>
      </c>
      <c r="X758" t="s">
        <v>44</v>
      </c>
      <c r="Y758">
        <v>26</v>
      </c>
      <c r="Z758">
        <v>46</v>
      </c>
      <c r="AA758">
        <v>0</v>
      </c>
      <c r="AB758" t="s">
        <v>45</v>
      </c>
      <c r="AC758">
        <v>0</v>
      </c>
      <c r="AD758" t="s">
        <v>46</v>
      </c>
    </row>
    <row r="759" spans="1:30" x14ac:dyDescent="0.3">
      <c r="A759" t="s">
        <v>19460</v>
      </c>
      <c r="B759" t="s">
        <v>118</v>
      </c>
      <c r="C759">
        <v>143133</v>
      </c>
      <c r="D759">
        <v>1758.67</v>
      </c>
      <c r="E759" s="1">
        <v>43689</v>
      </c>
      <c r="F759" s="1">
        <v>45118</v>
      </c>
      <c r="G759" t="s">
        <v>103</v>
      </c>
      <c r="H759" t="s">
        <v>55</v>
      </c>
      <c r="I759" t="s">
        <v>19455</v>
      </c>
      <c r="J759">
        <v>1429</v>
      </c>
      <c r="K759" t="s">
        <v>42</v>
      </c>
      <c r="L759">
        <v>0</v>
      </c>
      <c r="M759" t="s">
        <v>19456</v>
      </c>
      <c r="N759" t="s">
        <v>32</v>
      </c>
      <c r="O759">
        <v>18</v>
      </c>
      <c r="P759" t="s">
        <v>264</v>
      </c>
      <c r="Q759" t="s">
        <v>34</v>
      </c>
      <c r="R759" t="s">
        <v>19457</v>
      </c>
      <c r="S759" t="s">
        <v>67</v>
      </c>
      <c r="T759">
        <v>1</v>
      </c>
      <c r="U759">
        <v>0</v>
      </c>
      <c r="V759" t="s">
        <v>68</v>
      </c>
      <c r="W759" t="s">
        <v>19461</v>
      </c>
      <c r="X759" t="s">
        <v>57</v>
      </c>
      <c r="Y759">
        <v>38</v>
      </c>
      <c r="Z759">
        <v>1</v>
      </c>
      <c r="AA759">
        <v>0</v>
      </c>
      <c r="AB759" t="s">
        <v>73</v>
      </c>
      <c r="AC759">
        <v>0</v>
      </c>
      <c r="AD759" t="s">
        <v>59</v>
      </c>
    </row>
    <row r="760" spans="1:30" x14ac:dyDescent="0.3">
      <c r="A760" t="s">
        <v>3930</v>
      </c>
      <c r="B760" t="s">
        <v>54</v>
      </c>
      <c r="C760">
        <v>479454</v>
      </c>
      <c r="D760">
        <v>705.2</v>
      </c>
      <c r="E760" s="1">
        <v>43038</v>
      </c>
      <c r="F760" s="1">
        <v>43867</v>
      </c>
      <c r="G760" t="s">
        <v>40</v>
      </c>
      <c r="H760" t="s">
        <v>55</v>
      </c>
      <c r="I760" t="s">
        <v>3926</v>
      </c>
      <c r="J760">
        <v>829</v>
      </c>
      <c r="K760" t="s">
        <v>100</v>
      </c>
      <c r="L760">
        <v>0</v>
      </c>
      <c r="M760" t="s">
        <v>3927</v>
      </c>
      <c r="N760" t="s">
        <v>49</v>
      </c>
      <c r="O760">
        <v>64</v>
      </c>
      <c r="P760" t="s">
        <v>3928</v>
      </c>
      <c r="Q760" t="s">
        <v>34</v>
      </c>
      <c r="R760" t="s">
        <v>3929</v>
      </c>
      <c r="S760" t="s">
        <v>36</v>
      </c>
      <c r="T760">
        <v>1</v>
      </c>
      <c r="U760">
        <v>1</v>
      </c>
      <c r="V760" t="s">
        <v>37</v>
      </c>
      <c r="W760" t="s">
        <v>3931</v>
      </c>
      <c r="X760" t="s">
        <v>44</v>
      </c>
      <c r="Y760">
        <v>43</v>
      </c>
      <c r="Z760">
        <v>49</v>
      </c>
      <c r="AA760">
        <v>0</v>
      </c>
      <c r="AB760" t="s">
        <v>45</v>
      </c>
      <c r="AC760">
        <v>0</v>
      </c>
      <c r="AD760" t="s">
        <v>46</v>
      </c>
    </row>
    <row r="761" spans="1:30" x14ac:dyDescent="0.3">
      <c r="A761" t="s">
        <v>15969</v>
      </c>
      <c r="B761" t="s">
        <v>118</v>
      </c>
      <c r="C761">
        <v>344292</v>
      </c>
      <c r="D761">
        <v>615.07000000000005</v>
      </c>
      <c r="E761" s="1">
        <v>43586</v>
      </c>
      <c r="F761" s="1">
        <v>43995</v>
      </c>
      <c r="G761" t="s">
        <v>103</v>
      </c>
      <c r="H761" t="s">
        <v>41</v>
      </c>
      <c r="I761" t="s">
        <v>15965</v>
      </c>
      <c r="J761">
        <v>409</v>
      </c>
      <c r="K761" t="s">
        <v>100</v>
      </c>
      <c r="L761">
        <v>0</v>
      </c>
      <c r="M761" t="s">
        <v>10339</v>
      </c>
      <c r="N761" t="s">
        <v>60</v>
      </c>
      <c r="O761">
        <v>84</v>
      </c>
      <c r="P761" t="s">
        <v>5008</v>
      </c>
      <c r="Q761" t="s">
        <v>87</v>
      </c>
      <c r="R761" t="s">
        <v>15966</v>
      </c>
      <c r="S761" t="s">
        <v>36</v>
      </c>
      <c r="T761">
        <v>0</v>
      </c>
      <c r="U761">
        <v>1</v>
      </c>
      <c r="V761" t="s">
        <v>37</v>
      </c>
      <c r="W761" t="s">
        <v>15970</v>
      </c>
      <c r="X761" t="s">
        <v>72</v>
      </c>
      <c r="Y761">
        <v>42</v>
      </c>
      <c r="Z761">
        <v>78</v>
      </c>
      <c r="AA761">
        <v>1</v>
      </c>
      <c r="AB761" t="s">
        <v>58</v>
      </c>
      <c r="AC761">
        <v>1</v>
      </c>
      <c r="AD761" t="s">
        <v>74</v>
      </c>
    </row>
    <row r="762" spans="1:30" x14ac:dyDescent="0.3">
      <c r="A762" t="s">
        <v>5059</v>
      </c>
      <c r="B762" t="s">
        <v>70</v>
      </c>
      <c r="C762">
        <v>80626</v>
      </c>
      <c r="D762">
        <v>760.87</v>
      </c>
      <c r="E762" s="1">
        <v>45444</v>
      </c>
      <c r="F762" s="1">
        <v>48178</v>
      </c>
      <c r="G762" t="s">
        <v>103</v>
      </c>
      <c r="H762" t="s">
        <v>80</v>
      </c>
      <c r="I762" t="s">
        <v>5056</v>
      </c>
      <c r="J762">
        <v>2734</v>
      </c>
      <c r="K762" t="s">
        <v>42</v>
      </c>
      <c r="L762">
        <v>1</v>
      </c>
      <c r="M762" t="s">
        <v>5057</v>
      </c>
      <c r="N762" t="s">
        <v>60</v>
      </c>
      <c r="O762">
        <v>81</v>
      </c>
      <c r="P762" t="s">
        <v>243</v>
      </c>
      <c r="Q762" t="s">
        <v>34</v>
      </c>
      <c r="R762" t="s">
        <v>5058</v>
      </c>
      <c r="S762" t="s">
        <v>36</v>
      </c>
      <c r="T762">
        <v>1</v>
      </c>
      <c r="U762">
        <v>1</v>
      </c>
      <c r="V762" t="s">
        <v>37</v>
      </c>
      <c r="W762" t="s">
        <v>5060</v>
      </c>
      <c r="X762" t="s">
        <v>44</v>
      </c>
      <c r="Y762">
        <v>5</v>
      </c>
      <c r="Z762">
        <v>9</v>
      </c>
      <c r="AA762">
        <v>0</v>
      </c>
      <c r="AB762" t="s">
        <v>73</v>
      </c>
      <c r="AC762">
        <v>0</v>
      </c>
      <c r="AD762" t="s">
        <v>46</v>
      </c>
    </row>
    <row r="763" spans="1:30" x14ac:dyDescent="0.3">
      <c r="A763" t="s">
        <v>18559</v>
      </c>
      <c r="B763" t="s">
        <v>118</v>
      </c>
      <c r="C763">
        <v>180262</v>
      </c>
      <c r="D763">
        <v>1689.82</v>
      </c>
      <c r="E763" s="1">
        <v>44375</v>
      </c>
      <c r="F763" s="1">
        <v>45670</v>
      </c>
      <c r="G763" t="s">
        <v>99</v>
      </c>
      <c r="H763" t="s">
        <v>55</v>
      </c>
      <c r="I763" t="s">
        <v>18554</v>
      </c>
      <c r="J763">
        <v>1295</v>
      </c>
      <c r="K763" t="s">
        <v>42</v>
      </c>
      <c r="L763">
        <v>0</v>
      </c>
      <c r="M763" t="s">
        <v>18555</v>
      </c>
      <c r="N763" t="s">
        <v>60</v>
      </c>
      <c r="O763">
        <v>50</v>
      </c>
      <c r="P763" t="s">
        <v>4261</v>
      </c>
      <c r="Q763" t="s">
        <v>62</v>
      </c>
      <c r="R763" t="s">
        <v>18556</v>
      </c>
      <c r="S763" t="s">
        <v>97</v>
      </c>
      <c r="T763">
        <v>0</v>
      </c>
      <c r="U763">
        <v>0</v>
      </c>
      <c r="V763" t="s">
        <v>90</v>
      </c>
      <c r="W763" t="s">
        <v>18560</v>
      </c>
      <c r="X763" t="s">
        <v>72</v>
      </c>
      <c r="Y763">
        <v>31</v>
      </c>
      <c r="Z763">
        <v>33</v>
      </c>
      <c r="AA763">
        <v>0</v>
      </c>
      <c r="AB763" t="s">
        <v>45</v>
      </c>
      <c r="AC763">
        <v>0</v>
      </c>
      <c r="AD763" t="s">
        <v>74</v>
      </c>
    </row>
    <row r="764" spans="1:30" x14ac:dyDescent="0.3">
      <c r="A764" t="s">
        <v>5507</v>
      </c>
      <c r="B764" t="s">
        <v>54</v>
      </c>
      <c r="C764">
        <v>317192</v>
      </c>
      <c r="D764">
        <v>1756.78</v>
      </c>
      <c r="E764" s="1">
        <v>43730</v>
      </c>
      <c r="F764" s="1">
        <v>45781</v>
      </c>
      <c r="G764" t="s">
        <v>99</v>
      </c>
      <c r="H764" t="s">
        <v>80</v>
      </c>
      <c r="I764" t="s">
        <v>5503</v>
      </c>
      <c r="J764">
        <v>2051</v>
      </c>
      <c r="K764" t="s">
        <v>42</v>
      </c>
      <c r="L764">
        <v>1</v>
      </c>
      <c r="M764" t="s">
        <v>5504</v>
      </c>
      <c r="N764" t="s">
        <v>49</v>
      </c>
      <c r="O764">
        <v>38</v>
      </c>
      <c r="P764" t="s">
        <v>5505</v>
      </c>
      <c r="Q764" t="s">
        <v>87</v>
      </c>
      <c r="R764" t="s">
        <v>5506</v>
      </c>
      <c r="S764" t="s">
        <v>89</v>
      </c>
      <c r="T764">
        <v>0</v>
      </c>
      <c r="U764">
        <v>0</v>
      </c>
      <c r="V764" t="s">
        <v>90</v>
      </c>
      <c r="W764" t="s">
        <v>5508</v>
      </c>
      <c r="X764" t="s">
        <v>72</v>
      </c>
      <c r="Y764">
        <v>27</v>
      </c>
      <c r="Z764">
        <v>68</v>
      </c>
      <c r="AA764">
        <v>0</v>
      </c>
      <c r="AB764" t="s">
        <v>58</v>
      </c>
      <c r="AC764">
        <v>0</v>
      </c>
      <c r="AD764" t="s">
        <v>74</v>
      </c>
    </row>
    <row r="765" spans="1:30" x14ac:dyDescent="0.3">
      <c r="A765" t="s">
        <v>16445</v>
      </c>
      <c r="B765" t="s">
        <v>118</v>
      </c>
      <c r="C765">
        <v>152373</v>
      </c>
      <c r="D765">
        <v>872.09</v>
      </c>
      <c r="E765" s="1">
        <v>42984</v>
      </c>
      <c r="F765" s="1">
        <v>43545</v>
      </c>
      <c r="G765" t="s">
        <v>40</v>
      </c>
      <c r="H765" t="s">
        <v>41</v>
      </c>
      <c r="I765" t="s">
        <v>16442</v>
      </c>
      <c r="J765">
        <v>561</v>
      </c>
      <c r="K765" t="s">
        <v>100</v>
      </c>
      <c r="L765">
        <v>0</v>
      </c>
      <c r="M765" t="s">
        <v>16443</v>
      </c>
      <c r="N765" t="s">
        <v>49</v>
      </c>
      <c r="O765">
        <v>76</v>
      </c>
      <c r="P765" t="s">
        <v>5137</v>
      </c>
      <c r="Q765" t="s">
        <v>62</v>
      </c>
      <c r="R765" t="s">
        <v>16444</v>
      </c>
      <c r="S765" t="s">
        <v>36</v>
      </c>
      <c r="T765">
        <v>0</v>
      </c>
      <c r="U765">
        <v>1</v>
      </c>
      <c r="V765" t="s">
        <v>37</v>
      </c>
      <c r="W765" t="s">
        <v>16446</v>
      </c>
      <c r="X765" t="s">
        <v>44</v>
      </c>
      <c r="Y765">
        <v>25</v>
      </c>
      <c r="Z765">
        <v>35</v>
      </c>
      <c r="AA765">
        <v>0</v>
      </c>
      <c r="AB765" t="s">
        <v>45</v>
      </c>
      <c r="AC765">
        <v>0</v>
      </c>
      <c r="AD765" t="s">
        <v>46</v>
      </c>
    </row>
    <row r="766" spans="1:30" x14ac:dyDescent="0.3">
      <c r="A766" t="s">
        <v>2949</v>
      </c>
      <c r="B766" t="s">
        <v>54</v>
      </c>
      <c r="C766">
        <v>105691</v>
      </c>
      <c r="D766">
        <v>1460.08</v>
      </c>
      <c r="E766" s="1">
        <v>42825</v>
      </c>
      <c r="F766" s="1">
        <v>46267</v>
      </c>
      <c r="G766" t="s">
        <v>99</v>
      </c>
      <c r="H766" t="s">
        <v>80</v>
      </c>
      <c r="I766" t="s">
        <v>2946</v>
      </c>
      <c r="J766">
        <v>3442</v>
      </c>
      <c r="K766" t="s">
        <v>42</v>
      </c>
      <c r="L766">
        <v>1</v>
      </c>
      <c r="M766" t="s">
        <v>2947</v>
      </c>
      <c r="N766" t="s">
        <v>32</v>
      </c>
      <c r="O766">
        <v>23</v>
      </c>
      <c r="P766" t="s">
        <v>2129</v>
      </c>
      <c r="Q766" t="s">
        <v>62</v>
      </c>
      <c r="R766" t="s">
        <v>2948</v>
      </c>
      <c r="S766" t="s">
        <v>67</v>
      </c>
      <c r="T766">
        <v>0</v>
      </c>
      <c r="U766">
        <v>0</v>
      </c>
      <c r="V766" t="s">
        <v>68</v>
      </c>
      <c r="W766" t="s">
        <v>2950</v>
      </c>
      <c r="X766" t="s">
        <v>57</v>
      </c>
      <c r="Y766">
        <v>36</v>
      </c>
      <c r="Z766">
        <v>96</v>
      </c>
      <c r="AA766">
        <v>1</v>
      </c>
      <c r="AB766" t="s">
        <v>58</v>
      </c>
      <c r="AC766">
        <v>1</v>
      </c>
      <c r="AD766" t="s">
        <v>59</v>
      </c>
    </row>
    <row r="767" spans="1:30" x14ac:dyDescent="0.3">
      <c r="A767" t="s">
        <v>8910</v>
      </c>
      <c r="B767" t="s">
        <v>54</v>
      </c>
      <c r="C767">
        <v>302897</v>
      </c>
      <c r="D767">
        <v>1118.4100000000001</v>
      </c>
      <c r="E767" s="1">
        <v>43329</v>
      </c>
      <c r="F767" s="1">
        <v>44992</v>
      </c>
      <c r="G767" t="s">
        <v>103</v>
      </c>
      <c r="H767" t="s">
        <v>41</v>
      </c>
      <c r="I767" t="s">
        <v>8907</v>
      </c>
      <c r="J767">
        <v>1663</v>
      </c>
      <c r="K767" t="s">
        <v>42</v>
      </c>
      <c r="L767">
        <v>0</v>
      </c>
      <c r="M767" t="s">
        <v>8908</v>
      </c>
      <c r="N767" t="s">
        <v>49</v>
      </c>
      <c r="O767">
        <v>41</v>
      </c>
      <c r="P767" t="s">
        <v>1461</v>
      </c>
      <c r="Q767" t="s">
        <v>62</v>
      </c>
      <c r="R767" t="s">
        <v>8909</v>
      </c>
      <c r="S767" t="s">
        <v>89</v>
      </c>
      <c r="T767">
        <v>0</v>
      </c>
      <c r="U767">
        <v>0</v>
      </c>
      <c r="V767" t="s">
        <v>90</v>
      </c>
      <c r="W767" t="s">
        <v>8911</v>
      </c>
      <c r="X767" t="s">
        <v>72</v>
      </c>
      <c r="Y767">
        <v>3</v>
      </c>
      <c r="Z767">
        <v>96</v>
      </c>
      <c r="AA767">
        <v>1</v>
      </c>
      <c r="AB767" t="s">
        <v>58</v>
      </c>
      <c r="AC767">
        <v>1</v>
      </c>
      <c r="AD767" t="s">
        <v>74</v>
      </c>
    </row>
    <row r="768" spans="1:30" x14ac:dyDescent="0.3">
      <c r="A768" t="s">
        <v>18621</v>
      </c>
      <c r="B768" t="s">
        <v>54</v>
      </c>
      <c r="C768">
        <v>418176</v>
      </c>
      <c r="D768">
        <v>377</v>
      </c>
      <c r="E768" s="1">
        <v>45403</v>
      </c>
      <c r="F768" s="1">
        <v>46898</v>
      </c>
      <c r="G768" t="s">
        <v>99</v>
      </c>
      <c r="H768" t="s">
        <v>55</v>
      </c>
      <c r="I768" t="s">
        <v>18618</v>
      </c>
      <c r="J768">
        <v>1495</v>
      </c>
      <c r="K768" t="s">
        <v>42</v>
      </c>
      <c r="L768">
        <v>0</v>
      </c>
      <c r="M768" t="s">
        <v>18619</v>
      </c>
      <c r="N768" t="s">
        <v>60</v>
      </c>
      <c r="O768">
        <v>52</v>
      </c>
      <c r="P768" t="s">
        <v>2277</v>
      </c>
      <c r="Q768" t="s">
        <v>51</v>
      </c>
      <c r="R768" t="s">
        <v>18620</v>
      </c>
      <c r="S768" t="s">
        <v>97</v>
      </c>
      <c r="T768">
        <v>0</v>
      </c>
      <c r="U768">
        <v>0</v>
      </c>
      <c r="V768" t="s">
        <v>37</v>
      </c>
      <c r="W768" t="s">
        <v>18622</v>
      </c>
      <c r="X768" t="s">
        <v>44</v>
      </c>
      <c r="Y768">
        <v>28</v>
      </c>
      <c r="Z768">
        <v>27</v>
      </c>
      <c r="AA768">
        <v>0</v>
      </c>
      <c r="AB768" t="s">
        <v>73</v>
      </c>
      <c r="AC768">
        <v>0</v>
      </c>
      <c r="AD768" t="s">
        <v>46</v>
      </c>
    </row>
    <row r="769" spans="1:30" x14ac:dyDescent="0.3">
      <c r="A769" t="s">
        <v>10320</v>
      </c>
      <c r="B769" t="s">
        <v>70</v>
      </c>
      <c r="C769">
        <v>23152</v>
      </c>
      <c r="D769">
        <v>1285.48</v>
      </c>
      <c r="E769" s="1">
        <v>43271</v>
      </c>
      <c r="F769" s="1">
        <v>46641</v>
      </c>
      <c r="G769" t="s">
        <v>103</v>
      </c>
      <c r="H769" t="s">
        <v>41</v>
      </c>
      <c r="I769" t="s">
        <v>10317</v>
      </c>
      <c r="J769">
        <v>3370</v>
      </c>
      <c r="K769" t="s">
        <v>42</v>
      </c>
      <c r="L769">
        <v>0</v>
      </c>
      <c r="M769" t="s">
        <v>10318</v>
      </c>
      <c r="N769" t="s">
        <v>32</v>
      </c>
      <c r="O769">
        <v>83</v>
      </c>
      <c r="P769" t="s">
        <v>811</v>
      </c>
      <c r="Q769" t="s">
        <v>62</v>
      </c>
      <c r="R769" t="s">
        <v>10319</v>
      </c>
      <c r="S769" t="s">
        <v>36</v>
      </c>
      <c r="T769">
        <v>0</v>
      </c>
      <c r="U769">
        <v>1</v>
      </c>
      <c r="V769" t="s">
        <v>37</v>
      </c>
      <c r="W769" t="s">
        <v>10321</v>
      </c>
      <c r="X769" t="s">
        <v>44</v>
      </c>
      <c r="Y769">
        <v>28</v>
      </c>
      <c r="Z769">
        <v>65</v>
      </c>
      <c r="AA769">
        <v>0</v>
      </c>
      <c r="AB769" t="s">
        <v>58</v>
      </c>
      <c r="AC769">
        <v>0</v>
      </c>
      <c r="AD769" t="s">
        <v>46</v>
      </c>
    </row>
    <row r="770" spans="1:30" x14ac:dyDescent="0.3">
      <c r="A770" t="s">
        <v>2921</v>
      </c>
      <c r="B770" t="s">
        <v>70</v>
      </c>
      <c r="C770">
        <v>272147</v>
      </c>
      <c r="D770">
        <v>232.35</v>
      </c>
      <c r="E770" s="1">
        <v>42189</v>
      </c>
      <c r="F770" s="1">
        <v>44062</v>
      </c>
      <c r="G770" t="s">
        <v>99</v>
      </c>
      <c r="H770" t="s">
        <v>80</v>
      </c>
      <c r="I770" t="s">
        <v>2918</v>
      </c>
      <c r="J770">
        <v>1873</v>
      </c>
      <c r="K770" t="s">
        <v>42</v>
      </c>
      <c r="L770">
        <v>1</v>
      </c>
      <c r="M770" t="s">
        <v>2919</v>
      </c>
      <c r="N770" t="s">
        <v>60</v>
      </c>
      <c r="O770">
        <v>26</v>
      </c>
      <c r="P770" t="s">
        <v>1435</v>
      </c>
      <c r="Q770" t="s">
        <v>62</v>
      </c>
      <c r="R770" t="s">
        <v>2920</v>
      </c>
      <c r="S770" t="s">
        <v>109</v>
      </c>
      <c r="T770">
        <v>0</v>
      </c>
      <c r="U770">
        <v>0</v>
      </c>
      <c r="V770" t="s">
        <v>68</v>
      </c>
      <c r="W770" t="s">
        <v>2922</v>
      </c>
      <c r="X770" t="s">
        <v>44</v>
      </c>
      <c r="Y770">
        <v>31</v>
      </c>
      <c r="Z770">
        <v>71</v>
      </c>
      <c r="AA770">
        <v>1</v>
      </c>
      <c r="AB770" t="s">
        <v>58</v>
      </c>
      <c r="AC770">
        <v>1</v>
      </c>
      <c r="AD770" t="s">
        <v>46</v>
      </c>
    </row>
    <row r="771" spans="1:30" x14ac:dyDescent="0.3">
      <c r="A771" t="s">
        <v>10688</v>
      </c>
      <c r="B771" t="s">
        <v>39</v>
      </c>
      <c r="C771">
        <v>411698</v>
      </c>
      <c r="D771">
        <v>583.34</v>
      </c>
      <c r="E771" s="1">
        <v>44299</v>
      </c>
      <c r="F771" s="1">
        <v>46658</v>
      </c>
      <c r="G771" t="s">
        <v>40</v>
      </c>
      <c r="H771" t="s">
        <v>80</v>
      </c>
      <c r="I771" t="s">
        <v>10685</v>
      </c>
      <c r="J771">
        <v>2359</v>
      </c>
      <c r="K771" t="s">
        <v>42</v>
      </c>
      <c r="L771">
        <v>1</v>
      </c>
      <c r="M771" t="s">
        <v>10686</v>
      </c>
      <c r="N771" t="s">
        <v>32</v>
      </c>
      <c r="O771">
        <v>26</v>
      </c>
      <c r="P771" t="s">
        <v>3725</v>
      </c>
      <c r="Q771" t="s">
        <v>51</v>
      </c>
      <c r="R771" t="s">
        <v>10687</v>
      </c>
      <c r="S771" t="s">
        <v>109</v>
      </c>
      <c r="T771">
        <v>0</v>
      </c>
      <c r="U771">
        <v>0</v>
      </c>
      <c r="V771" t="s">
        <v>68</v>
      </c>
      <c r="W771" t="s">
        <v>10689</v>
      </c>
      <c r="X771" t="s">
        <v>44</v>
      </c>
      <c r="Y771">
        <v>29</v>
      </c>
      <c r="Z771">
        <v>5</v>
      </c>
      <c r="AA771">
        <v>0</v>
      </c>
      <c r="AB771" t="s">
        <v>73</v>
      </c>
      <c r="AC771">
        <v>0</v>
      </c>
      <c r="AD771" t="s">
        <v>46</v>
      </c>
    </row>
    <row r="772" spans="1:30" x14ac:dyDescent="0.3">
      <c r="A772" t="s">
        <v>7568</v>
      </c>
      <c r="B772" t="s">
        <v>118</v>
      </c>
      <c r="C772">
        <v>129871</v>
      </c>
      <c r="D772">
        <v>1981.4</v>
      </c>
      <c r="E772" s="1">
        <v>42791</v>
      </c>
      <c r="F772" s="1">
        <v>44879</v>
      </c>
      <c r="G772" t="s">
        <v>99</v>
      </c>
      <c r="H772" t="s">
        <v>55</v>
      </c>
      <c r="I772" t="s">
        <v>7561</v>
      </c>
      <c r="J772">
        <v>2088</v>
      </c>
      <c r="K772" t="s">
        <v>42</v>
      </c>
      <c r="L772">
        <v>0</v>
      </c>
      <c r="M772" t="s">
        <v>7562</v>
      </c>
      <c r="N772" t="s">
        <v>60</v>
      </c>
      <c r="O772">
        <v>32</v>
      </c>
      <c r="P772" t="s">
        <v>1712</v>
      </c>
      <c r="Q772" t="s">
        <v>62</v>
      </c>
      <c r="R772" t="s">
        <v>7563</v>
      </c>
      <c r="S772" t="s">
        <v>109</v>
      </c>
      <c r="T772">
        <v>0</v>
      </c>
      <c r="U772">
        <v>0</v>
      </c>
      <c r="V772" t="s">
        <v>90</v>
      </c>
      <c r="W772" t="s">
        <v>7569</v>
      </c>
      <c r="X772" t="s">
        <v>44</v>
      </c>
      <c r="Y772">
        <v>7</v>
      </c>
      <c r="Z772">
        <v>3</v>
      </c>
      <c r="AA772">
        <v>0</v>
      </c>
      <c r="AB772" t="s">
        <v>73</v>
      </c>
      <c r="AC772">
        <v>0</v>
      </c>
      <c r="AD772" t="s">
        <v>46</v>
      </c>
    </row>
    <row r="773" spans="1:30" x14ac:dyDescent="0.3">
      <c r="A773" t="s">
        <v>16050</v>
      </c>
      <c r="B773" t="s">
        <v>118</v>
      </c>
      <c r="C773">
        <v>129807</v>
      </c>
      <c r="D773">
        <v>1231.0899999999999</v>
      </c>
      <c r="E773" s="1">
        <v>42655</v>
      </c>
      <c r="F773" s="1">
        <v>45242</v>
      </c>
      <c r="G773" t="s">
        <v>103</v>
      </c>
      <c r="H773" t="s">
        <v>55</v>
      </c>
      <c r="I773" t="s">
        <v>16047</v>
      </c>
      <c r="J773">
        <v>2587</v>
      </c>
      <c r="K773" t="s">
        <v>42</v>
      </c>
      <c r="L773">
        <v>0</v>
      </c>
      <c r="M773" t="s">
        <v>16048</v>
      </c>
      <c r="N773" t="s">
        <v>60</v>
      </c>
      <c r="O773">
        <v>30</v>
      </c>
      <c r="P773" t="s">
        <v>2252</v>
      </c>
      <c r="Q773" t="s">
        <v>34</v>
      </c>
      <c r="R773" t="s">
        <v>16049</v>
      </c>
      <c r="S773" t="s">
        <v>109</v>
      </c>
      <c r="T773">
        <v>1</v>
      </c>
      <c r="U773">
        <v>0</v>
      </c>
      <c r="V773" t="s">
        <v>68</v>
      </c>
      <c r="W773" t="s">
        <v>16051</v>
      </c>
      <c r="X773" t="s">
        <v>44</v>
      </c>
      <c r="Y773">
        <v>11</v>
      </c>
      <c r="Z773">
        <v>19</v>
      </c>
      <c r="AA773">
        <v>0</v>
      </c>
      <c r="AB773" t="s">
        <v>73</v>
      </c>
      <c r="AC773">
        <v>0</v>
      </c>
      <c r="AD773" t="s">
        <v>46</v>
      </c>
    </row>
    <row r="774" spans="1:30" x14ac:dyDescent="0.3">
      <c r="A774" t="s">
        <v>11959</v>
      </c>
      <c r="B774" t="s">
        <v>70</v>
      </c>
      <c r="C774">
        <v>28010</v>
      </c>
      <c r="D774">
        <v>192.25</v>
      </c>
      <c r="E774" s="1">
        <v>43260</v>
      </c>
      <c r="F774" s="1">
        <v>46795</v>
      </c>
      <c r="G774" t="s">
        <v>99</v>
      </c>
      <c r="H774" t="s">
        <v>55</v>
      </c>
      <c r="I774" t="s">
        <v>11955</v>
      </c>
      <c r="J774">
        <v>3535</v>
      </c>
      <c r="K774" t="s">
        <v>42</v>
      </c>
      <c r="L774">
        <v>0</v>
      </c>
      <c r="M774" t="s">
        <v>11956</v>
      </c>
      <c r="N774" t="s">
        <v>32</v>
      </c>
      <c r="O774">
        <v>57</v>
      </c>
      <c r="P774" t="s">
        <v>11957</v>
      </c>
      <c r="Q774" t="s">
        <v>87</v>
      </c>
      <c r="R774" t="s">
        <v>11958</v>
      </c>
      <c r="S774" t="s">
        <v>36</v>
      </c>
      <c r="T774">
        <v>0</v>
      </c>
      <c r="U774">
        <v>0</v>
      </c>
      <c r="V774" t="s">
        <v>37</v>
      </c>
      <c r="W774" t="s">
        <v>11960</v>
      </c>
      <c r="X774" t="s">
        <v>44</v>
      </c>
      <c r="Y774">
        <v>35</v>
      </c>
      <c r="Z774">
        <v>62</v>
      </c>
      <c r="AA774">
        <v>0</v>
      </c>
      <c r="AB774" t="s">
        <v>58</v>
      </c>
      <c r="AC774">
        <v>0</v>
      </c>
      <c r="AD774" t="s">
        <v>46</v>
      </c>
    </row>
    <row r="775" spans="1:30" x14ac:dyDescent="0.3">
      <c r="A775" t="s">
        <v>18889</v>
      </c>
      <c r="B775" t="s">
        <v>39</v>
      </c>
      <c r="C775">
        <v>484580</v>
      </c>
      <c r="D775">
        <v>1105.26</v>
      </c>
      <c r="E775" s="1">
        <v>43374</v>
      </c>
      <c r="F775" s="1">
        <v>44549</v>
      </c>
      <c r="G775" t="s">
        <v>99</v>
      </c>
      <c r="H775" t="s">
        <v>55</v>
      </c>
      <c r="I775" t="s">
        <v>18886</v>
      </c>
      <c r="J775">
        <v>1175</v>
      </c>
      <c r="K775" t="s">
        <v>42</v>
      </c>
      <c r="L775">
        <v>0</v>
      </c>
      <c r="M775" t="s">
        <v>18887</v>
      </c>
      <c r="N775" t="s">
        <v>49</v>
      </c>
      <c r="O775">
        <v>69</v>
      </c>
      <c r="P775" t="s">
        <v>126</v>
      </c>
      <c r="Q775" t="s">
        <v>87</v>
      </c>
      <c r="R775" t="s">
        <v>18888</v>
      </c>
      <c r="S775" t="s">
        <v>36</v>
      </c>
      <c r="T775">
        <v>0</v>
      </c>
      <c r="U775">
        <v>1</v>
      </c>
      <c r="V775" t="s">
        <v>37</v>
      </c>
      <c r="W775" t="s">
        <v>18890</v>
      </c>
      <c r="X775" t="s">
        <v>57</v>
      </c>
      <c r="Y775">
        <v>3</v>
      </c>
      <c r="Z775">
        <v>95</v>
      </c>
      <c r="AA775">
        <v>1</v>
      </c>
      <c r="AB775" t="s">
        <v>58</v>
      </c>
      <c r="AC775">
        <v>1</v>
      </c>
      <c r="AD775" t="s">
        <v>59</v>
      </c>
    </row>
    <row r="776" spans="1:30" x14ac:dyDescent="0.3">
      <c r="A776" t="s">
        <v>11547</v>
      </c>
      <c r="B776" t="s">
        <v>39</v>
      </c>
      <c r="C776">
        <v>495857</v>
      </c>
      <c r="D776">
        <v>651.69000000000005</v>
      </c>
      <c r="E776" s="1">
        <v>43917</v>
      </c>
      <c r="F776" s="1">
        <v>45810</v>
      </c>
      <c r="G776" t="s">
        <v>40</v>
      </c>
      <c r="H776" t="s">
        <v>41</v>
      </c>
      <c r="I776" t="s">
        <v>11543</v>
      </c>
      <c r="J776">
        <v>1893</v>
      </c>
      <c r="K776" t="s">
        <v>42</v>
      </c>
      <c r="L776">
        <v>0</v>
      </c>
      <c r="M776" t="s">
        <v>11029</v>
      </c>
      <c r="N776" t="s">
        <v>60</v>
      </c>
      <c r="O776">
        <v>74</v>
      </c>
      <c r="P776" t="s">
        <v>9190</v>
      </c>
      <c r="Q776" t="s">
        <v>34</v>
      </c>
      <c r="R776" t="s">
        <v>11544</v>
      </c>
      <c r="S776" t="s">
        <v>36</v>
      </c>
      <c r="T776">
        <v>1</v>
      </c>
      <c r="U776">
        <v>1</v>
      </c>
      <c r="V776" t="s">
        <v>37</v>
      </c>
      <c r="W776" t="s">
        <v>11548</v>
      </c>
      <c r="X776" t="s">
        <v>44</v>
      </c>
      <c r="Y776">
        <v>48</v>
      </c>
      <c r="Z776">
        <v>63</v>
      </c>
      <c r="AA776">
        <v>0</v>
      </c>
      <c r="AB776" t="s">
        <v>58</v>
      </c>
      <c r="AC776">
        <v>0</v>
      </c>
      <c r="AD776" t="s">
        <v>46</v>
      </c>
    </row>
    <row r="777" spans="1:30" x14ac:dyDescent="0.3">
      <c r="A777" t="s">
        <v>2910</v>
      </c>
      <c r="B777" t="s">
        <v>39</v>
      </c>
      <c r="C777">
        <v>275100</v>
      </c>
      <c r="D777">
        <v>1591.91</v>
      </c>
      <c r="E777" s="1">
        <v>42545</v>
      </c>
      <c r="F777" s="1">
        <v>44438</v>
      </c>
      <c r="G777" t="s">
        <v>99</v>
      </c>
      <c r="H777" t="s">
        <v>55</v>
      </c>
      <c r="I777" t="s">
        <v>2907</v>
      </c>
      <c r="J777">
        <v>1893</v>
      </c>
      <c r="K777" t="s">
        <v>42</v>
      </c>
      <c r="L777">
        <v>0</v>
      </c>
      <c r="M777" t="s">
        <v>2908</v>
      </c>
      <c r="N777" t="s">
        <v>60</v>
      </c>
      <c r="O777">
        <v>49</v>
      </c>
      <c r="P777" t="s">
        <v>886</v>
      </c>
      <c r="Q777" t="s">
        <v>62</v>
      </c>
      <c r="R777" t="s">
        <v>2909</v>
      </c>
      <c r="S777" t="s">
        <v>97</v>
      </c>
      <c r="T777">
        <v>0</v>
      </c>
      <c r="U777">
        <v>0</v>
      </c>
      <c r="V777" t="s">
        <v>90</v>
      </c>
      <c r="W777" t="s">
        <v>2911</v>
      </c>
      <c r="X777" t="s">
        <v>72</v>
      </c>
      <c r="Y777">
        <v>20</v>
      </c>
      <c r="Z777">
        <v>14</v>
      </c>
      <c r="AA777">
        <v>0</v>
      </c>
      <c r="AB777" t="s">
        <v>73</v>
      </c>
      <c r="AC777">
        <v>0</v>
      </c>
      <c r="AD777" t="s">
        <v>74</v>
      </c>
    </row>
    <row r="778" spans="1:30" x14ac:dyDescent="0.3">
      <c r="A778" t="s">
        <v>14805</v>
      </c>
      <c r="B778" t="s">
        <v>70</v>
      </c>
      <c r="C778">
        <v>99114</v>
      </c>
      <c r="D778">
        <v>1596.17</v>
      </c>
      <c r="E778" s="1">
        <v>43809</v>
      </c>
      <c r="F778" s="1">
        <v>44805</v>
      </c>
      <c r="G778" t="s">
        <v>99</v>
      </c>
      <c r="H778" t="s">
        <v>41</v>
      </c>
      <c r="I778" t="s">
        <v>14802</v>
      </c>
      <c r="J778">
        <v>996</v>
      </c>
      <c r="K778" t="s">
        <v>100</v>
      </c>
      <c r="L778">
        <v>0</v>
      </c>
      <c r="M778" t="s">
        <v>14803</v>
      </c>
      <c r="N778" t="s">
        <v>60</v>
      </c>
      <c r="O778">
        <v>35</v>
      </c>
      <c r="P778" t="s">
        <v>4312</v>
      </c>
      <c r="Q778" t="s">
        <v>34</v>
      </c>
      <c r="R778" t="s">
        <v>14804</v>
      </c>
      <c r="S778" t="s">
        <v>109</v>
      </c>
      <c r="T778">
        <v>1</v>
      </c>
      <c r="U778">
        <v>0</v>
      </c>
      <c r="V778" t="s">
        <v>90</v>
      </c>
      <c r="W778" t="s">
        <v>14806</v>
      </c>
      <c r="X778" t="s">
        <v>57</v>
      </c>
      <c r="Y778">
        <v>9</v>
      </c>
      <c r="Z778">
        <v>67</v>
      </c>
      <c r="AA778">
        <v>0</v>
      </c>
      <c r="AB778" t="s">
        <v>58</v>
      </c>
      <c r="AC778">
        <v>0</v>
      </c>
      <c r="AD778" t="s">
        <v>59</v>
      </c>
    </row>
    <row r="779" spans="1:30" x14ac:dyDescent="0.3">
      <c r="A779" t="s">
        <v>1804</v>
      </c>
      <c r="B779" t="s">
        <v>54</v>
      </c>
      <c r="C779">
        <v>342550</v>
      </c>
      <c r="D779">
        <v>1072.8900000000001</v>
      </c>
      <c r="E779" s="1">
        <v>45618</v>
      </c>
      <c r="F779" s="1">
        <v>46643</v>
      </c>
      <c r="G779" t="s">
        <v>103</v>
      </c>
      <c r="H779" t="s">
        <v>41</v>
      </c>
      <c r="I779" t="s">
        <v>1800</v>
      </c>
      <c r="J779">
        <v>1025</v>
      </c>
      <c r="K779" t="s">
        <v>100</v>
      </c>
      <c r="L779">
        <v>0</v>
      </c>
      <c r="M779" t="s">
        <v>1801</v>
      </c>
      <c r="N779" t="s">
        <v>49</v>
      </c>
      <c r="O779">
        <v>45</v>
      </c>
      <c r="P779" t="s">
        <v>1802</v>
      </c>
      <c r="Q779" t="s">
        <v>51</v>
      </c>
      <c r="R779" t="s">
        <v>1803</v>
      </c>
      <c r="S779" t="s">
        <v>89</v>
      </c>
      <c r="T779">
        <v>0</v>
      </c>
      <c r="U779">
        <v>0</v>
      </c>
      <c r="V779" t="s">
        <v>90</v>
      </c>
      <c r="W779" t="s">
        <v>1805</v>
      </c>
      <c r="X779" t="s">
        <v>57</v>
      </c>
      <c r="Y779">
        <v>6</v>
      </c>
      <c r="Z779">
        <v>36</v>
      </c>
      <c r="AA779">
        <v>0</v>
      </c>
      <c r="AB779" t="s">
        <v>45</v>
      </c>
      <c r="AC779">
        <v>0</v>
      </c>
      <c r="AD779" t="s">
        <v>59</v>
      </c>
    </row>
    <row r="780" spans="1:30" x14ac:dyDescent="0.3">
      <c r="A780" t="s">
        <v>11372</v>
      </c>
      <c r="B780" t="s">
        <v>118</v>
      </c>
      <c r="C780">
        <v>167823</v>
      </c>
      <c r="D780">
        <v>1857.75</v>
      </c>
      <c r="E780" s="1">
        <v>44958</v>
      </c>
      <c r="F780" s="1">
        <v>46363</v>
      </c>
      <c r="G780" t="s">
        <v>99</v>
      </c>
      <c r="H780" t="s">
        <v>80</v>
      </c>
      <c r="I780" t="s">
        <v>11367</v>
      </c>
      <c r="J780">
        <v>1405</v>
      </c>
      <c r="K780" t="s">
        <v>42</v>
      </c>
      <c r="L780">
        <v>1</v>
      </c>
      <c r="M780" t="s">
        <v>11368</v>
      </c>
      <c r="N780" t="s">
        <v>32</v>
      </c>
      <c r="O780">
        <v>54</v>
      </c>
      <c r="P780" t="s">
        <v>1307</v>
      </c>
      <c r="Q780" t="s">
        <v>87</v>
      </c>
      <c r="R780" t="s">
        <v>11369</v>
      </c>
      <c r="S780" t="s">
        <v>97</v>
      </c>
      <c r="T780">
        <v>0</v>
      </c>
      <c r="U780">
        <v>0</v>
      </c>
      <c r="V780" t="s">
        <v>37</v>
      </c>
      <c r="W780" t="s">
        <v>11373</v>
      </c>
      <c r="X780" t="s">
        <v>57</v>
      </c>
      <c r="Y780">
        <v>38</v>
      </c>
      <c r="Z780">
        <v>14</v>
      </c>
      <c r="AA780">
        <v>0</v>
      </c>
      <c r="AB780" t="s">
        <v>73</v>
      </c>
      <c r="AC780">
        <v>0</v>
      </c>
      <c r="AD780" t="s">
        <v>59</v>
      </c>
    </row>
    <row r="781" spans="1:30" x14ac:dyDescent="0.3">
      <c r="A781" t="s">
        <v>1317</v>
      </c>
      <c r="B781" t="s">
        <v>39</v>
      </c>
      <c r="C781">
        <v>442609</v>
      </c>
      <c r="D781">
        <v>1625.66</v>
      </c>
      <c r="E781" s="1">
        <v>43147</v>
      </c>
      <c r="F781" s="1">
        <v>44662</v>
      </c>
      <c r="G781" t="s">
        <v>40</v>
      </c>
      <c r="H781" t="s">
        <v>55</v>
      </c>
      <c r="I781" t="s">
        <v>1311</v>
      </c>
      <c r="J781">
        <v>1515</v>
      </c>
      <c r="K781" t="s">
        <v>42</v>
      </c>
      <c r="L781">
        <v>0</v>
      </c>
      <c r="M781" t="s">
        <v>1312</v>
      </c>
      <c r="N781" t="s">
        <v>49</v>
      </c>
      <c r="O781">
        <v>77</v>
      </c>
      <c r="P781" t="s">
        <v>1313</v>
      </c>
      <c r="Q781" t="s">
        <v>87</v>
      </c>
      <c r="R781" t="s">
        <v>1314</v>
      </c>
      <c r="S781" t="s">
        <v>36</v>
      </c>
      <c r="T781">
        <v>0</v>
      </c>
      <c r="U781">
        <v>1</v>
      </c>
      <c r="V781" t="s">
        <v>37</v>
      </c>
      <c r="W781" t="s">
        <v>1318</v>
      </c>
      <c r="X781" t="s">
        <v>57</v>
      </c>
      <c r="Y781">
        <v>21</v>
      </c>
      <c r="Z781">
        <v>60</v>
      </c>
      <c r="AA781">
        <v>0</v>
      </c>
      <c r="AB781" t="s">
        <v>45</v>
      </c>
      <c r="AC781">
        <v>0</v>
      </c>
      <c r="AD781" t="s">
        <v>59</v>
      </c>
    </row>
    <row r="782" spans="1:30" x14ac:dyDescent="0.3">
      <c r="A782" t="s">
        <v>8044</v>
      </c>
      <c r="B782" t="s">
        <v>118</v>
      </c>
      <c r="C782">
        <v>37638</v>
      </c>
      <c r="D782">
        <v>1486.22</v>
      </c>
      <c r="E782" s="1">
        <v>43097</v>
      </c>
      <c r="F782" s="1">
        <v>45668</v>
      </c>
      <c r="G782" t="s">
        <v>99</v>
      </c>
      <c r="H782" t="s">
        <v>41</v>
      </c>
      <c r="I782" t="s">
        <v>8039</v>
      </c>
      <c r="J782">
        <v>2571</v>
      </c>
      <c r="K782" t="s">
        <v>42</v>
      </c>
      <c r="L782">
        <v>0</v>
      </c>
      <c r="M782" t="s">
        <v>8040</v>
      </c>
      <c r="N782" t="s">
        <v>60</v>
      </c>
      <c r="O782">
        <v>34</v>
      </c>
      <c r="P782" t="s">
        <v>434</v>
      </c>
      <c r="Q782" t="s">
        <v>51</v>
      </c>
      <c r="R782" t="s">
        <v>8041</v>
      </c>
      <c r="S782" t="s">
        <v>109</v>
      </c>
      <c r="T782">
        <v>0</v>
      </c>
      <c r="U782">
        <v>0</v>
      </c>
      <c r="V782" t="s">
        <v>90</v>
      </c>
      <c r="W782" t="s">
        <v>8045</v>
      </c>
      <c r="X782" t="s">
        <v>44</v>
      </c>
      <c r="Y782">
        <v>8</v>
      </c>
      <c r="Z782">
        <v>54</v>
      </c>
      <c r="AA782">
        <v>0</v>
      </c>
      <c r="AB782" t="s">
        <v>45</v>
      </c>
      <c r="AC782">
        <v>0</v>
      </c>
      <c r="AD782" t="s">
        <v>46</v>
      </c>
    </row>
    <row r="783" spans="1:30" x14ac:dyDescent="0.3">
      <c r="A783" t="s">
        <v>2521</v>
      </c>
      <c r="B783" t="s">
        <v>54</v>
      </c>
      <c r="C783">
        <v>313222</v>
      </c>
      <c r="D783">
        <v>1902.49</v>
      </c>
      <c r="E783" s="1">
        <v>42916</v>
      </c>
      <c r="F783" s="1">
        <v>45660</v>
      </c>
      <c r="G783" t="s">
        <v>40</v>
      </c>
      <c r="H783" t="s">
        <v>80</v>
      </c>
      <c r="I783" t="s">
        <v>2518</v>
      </c>
      <c r="J783">
        <v>2744</v>
      </c>
      <c r="K783" t="s">
        <v>42</v>
      </c>
      <c r="L783">
        <v>1</v>
      </c>
      <c r="M783" t="s">
        <v>2519</v>
      </c>
      <c r="N783" t="s">
        <v>49</v>
      </c>
      <c r="O783">
        <v>19</v>
      </c>
      <c r="P783" t="s">
        <v>178</v>
      </c>
      <c r="Q783" t="s">
        <v>87</v>
      </c>
      <c r="R783" t="s">
        <v>2520</v>
      </c>
      <c r="S783" t="s">
        <v>67</v>
      </c>
      <c r="T783">
        <v>0</v>
      </c>
      <c r="U783">
        <v>0</v>
      </c>
      <c r="V783" t="s">
        <v>68</v>
      </c>
      <c r="W783" t="s">
        <v>2522</v>
      </c>
      <c r="X783" t="s">
        <v>72</v>
      </c>
      <c r="Y783">
        <v>14</v>
      </c>
      <c r="Z783">
        <v>40</v>
      </c>
      <c r="AA783">
        <v>0</v>
      </c>
      <c r="AB783" t="s">
        <v>45</v>
      </c>
      <c r="AC783">
        <v>0</v>
      </c>
      <c r="AD783" t="s">
        <v>74</v>
      </c>
    </row>
    <row r="784" spans="1:30" x14ac:dyDescent="0.3">
      <c r="A784" t="s">
        <v>16946</v>
      </c>
      <c r="B784" t="s">
        <v>54</v>
      </c>
      <c r="C784">
        <v>245762</v>
      </c>
      <c r="D784">
        <v>1193.1500000000001</v>
      </c>
      <c r="E784" s="1">
        <v>44030</v>
      </c>
      <c r="F784" s="1">
        <v>47488</v>
      </c>
      <c r="G784" t="s">
        <v>99</v>
      </c>
      <c r="H784" t="s">
        <v>55</v>
      </c>
      <c r="I784" t="s">
        <v>16943</v>
      </c>
      <c r="J784">
        <v>3458</v>
      </c>
      <c r="K784" t="s">
        <v>42</v>
      </c>
      <c r="L784">
        <v>0</v>
      </c>
      <c r="M784" t="s">
        <v>16944</v>
      </c>
      <c r="N784" t="s">
        <v>49</v>
      </c>
      <c r="O784">
        <v>77</v>
      </c>
      <c r="P784" t="s">
        <v>1110</v>
      </c>
      <c r="Q784" t="s">
        <v>62</v>
      </c>
      <c r="R784" t="s">
        <v>16945</v>
      </c>
      <c r="S784" t="s">
        <v>36</v>
      </c>
      <c r="T784">
        <v>0</v>
      </c>
      <c r="U784">
        <v>1</v>
      </c>
      <c r="V784" t="s">
        <v>37</v>
      </c>
      <c r="W784" t="s">
        <v>16947</v>
      </c>
      <c r="X784" t="s">
        <v>57</v>
      </c>
      <c r="Y784">
        <v>29</v>
      </c>
      <c r="Z784">
        <v>20</v>
      </c>
      <c r="AA784">
        <v>0</v>
      </c>
      <c r="AB784" t="s">
        <v>73</v>
      </c>
      <c r="AC784">
        <v>0</v>
      </c>
      <c r="AD784" t="s">
        <v>59</v>
      </c>
    </row>
    <row r="785" spans="1:30" x14ac:dyDescent="0.3">
      <c r="A785" t="s">
        <v>1662</v>
      </c>
      <c r="B785" t="s">
        <v>118</v>
      </c>
      <c r="C785">
        <v>233168</v>
      </c>
      <c r="D785">
        <v>1707.34</v>
      </c>
      <c r="E785" s="1">
        <v>45262</v>
      </c>
      <c r="F785" s="1">
        <v>46976</v>
      </c>
      <c r="G785" t="s">
        <v>40</v>
      </c>
      <c r="H785" t="s">
        <v>55</v>
      </c>
      <c r="I785" t="s">
        <v>1657</v>
      </c>
      <c r="J785">
        <v>1714</v>
      </c>
      <c r="K785" t="s">
        <v>42</v>
      </c>
      <c r="L785">
        <v>0</v>
      </c>
      <c r="M785" t="s">
        <v>1658</v>
      </c>
      <c r="N785" t="s">
        <v>60</v>
      </c>
      <c r="O785">
        <v>40</v>
      </c>
      <c r="P785" t="s">
        <v>1482</v>
      </c>
      <c r="Q785" t="s">
        <v>87</v>
      </c>
      <c r="R785" t="s">
        <v>1659</v>
      </c>
      <c r="S785" t="s">
        <v>89</v>
      </c>
      <c r="T785">
        <v>0</v>
      </c>
      <c r="U785">
        <v>0</v>
      </c>
      <c r="V785" t="s">
        <v>90</v>
      </c>
      <c r="W785" t="s">
        <v>1663</v>
      </c>
      <c r="X785" t="s">
        <v>44</v>
      </c>
      <c r="Y785">
        <v>35</v>
      </c>
      <c r="Z785">
        <v>5</v>
      </c>
      <c r="AA785">
        <v>0</v>
      </c>
      <c r="AB785" t="s">
        <v>73</v>
      </c>
      <c r="AC785">
        <v>0</v>
      </c>
      <c r="AD785" t="s">
        <v>46</v>
      </c>
    </row>
    <row r="786" spans="1:30" x14ac:dyDescent="0.3">
      <c r="A786" t="s">
        <v>79</v>
      </c>
      <c r="B786" t="s">
        <v>70</v>
      </c>
      <c r="C786">
        <v>85463</v>
      </c>
      <c r="D786">
        <v>961.64</v>
      </c>
      <c r="E786" s="1">
        <v>43671</v>
      </c>
      <c r="F786" s="1">
        <v>47274</v>
      </c>
      <c r="G786" t="s">
        <v>40</v>
      </c>
      <c r="H786" t="s">
        <v>80</v>
      </c>
      <c r="I786" t="s">
        <v>75</v>
      </c>
      <c r="J786">
        <v>3603</v>
      </c>
      <c r="K786" t="s">
        <v>42</v>
      </c>
      <c r="L786">
        <v>1</v>
      </c>
      <c r="M786" t="s">
        <v>76</v>
      </c>
      <c r="N786" t="s">
        <v>49</v>
      </c>
      <c r="O786">
        <v>75</v>
      </c>
      <c r="P786" t="s">
        <v>77</v>
      </c>
      <c r="Q786" t="s">
        <v>51</v>
      </c>
      <c r="R786" t="s">
        <v>78</v>
      </c>
      <c r="S786" t="s">
        <v>36</v>
      </c>
      <c r="T786">
        <v>0</v>
      </c>
      <c r="U786">
        <v>1</v>
      </c>
      <c r="V786" t="s">
        <v>37</v>
      </c>
      <c r="W786" t="s">
        <v>81</v>
      </c>
      <c r="X786" t="s">
        <v>44</v>
      </c>
      <c r="Y786">
        <v>28</v>
      </c>
      <c r="Z786">
        <v>91</v>
      </c>
      <c r="AA786">
        <v>1</v>
      </c>
      <c r="AB786" t="s">
        <v>58</v>
      </c>
      <c r="AC786">
        <v>1</v>
      </c>
      <c r="AD786" t="s">
        <v>46</v>
      </c>
    </row>
    <row r="787" spans="1:30" x14ac:dyDescent="0.3">
      <c r="A787" t="s">
        <v>4546</v>
      </c>
      <c r="B787" t="s">
        <v>54</v>
      </c>
      <c r="C787">
        <v>335809</v>
      </c>
      <c r="D787">
        <v>780.87</v>
      </c>
      <c r="E787" s="1">
        <v>42586</v>
      </c>
      <c r="F787" s="1">
        <v>43260</v>
      </c>
      <c r="G787" t="s">
        <v>40</v>
      </c>
      <c r="H787" t="s">
        <v>80</v>
      </c>
      <c r="I787" t="s">
        <v>4543</v>
      </c>
      <c r="J787">
        <v>674</v>
      </c>
      <c r="K787" t="s">
        <v>100</v>
      </c>
      <c r="L787">
        <v>1</v>
      </c>
      <c r="M787" t="s">
        <v>4544</v>
      </c>
      <c r="N787" t="s">
        <v>60</v>
      </c>
      <c r="O787">
        <v>79</v>
      </c>
      <c r="P787" t="s">
        <v>1321</v>
      </c>
      <c r="Q787" t="s">
        <v>51</v>
      </c>
      <c r="R787" t="s">
        <v>4545</v>
      </c>
      <c r="S787" t="s">
        <v>36</v>
      </c>
      <c r="T787">
        <v>0</v>
      </c>
      <c r="U787">
        <v>1</v>
      </c>
      <c r="V787" t="s">
        <v>37</v>
      </c>
      <c r="W787" t="s">
        <v>4547</v>
      </c>
      <c r="X787" t="s">
        <v>57</v>
      </c>
      <c r="Y787">
        <v>28</v>
      </c>
      <c r="Z787">
        <v>11</v>
      </c>
      <c r="AA787">
        <v>0</v>
      </c>
      <c r="AB787" t="s">
        <v>73</v>
      </c>
      <c r="AC787">
        <v>0</v>
      </c>
      <c r="AD787" t="s">
        <v>59</v>
      </c>
    </row>
    <row r="788" spans="1:30" x14ac:dyDescent="0.3">
      <c r="A788" t="s">
        <v>16213</v>
      </c>
      <c r="B788" t="s">
        <v>70</v>
      </c>
      <c r="C788">
        <v>460170</v>
      </c>
      <c r="D788">
        <v>941.47</v>
      </c>
      <c r="E788" s="1">
        <v>44410</v>
      </c>
      <c r="F788" s="1">
        <v>46870</v>
      </c>
      <c r="G788" t="s">
        <v>40</v>
      </c>
      <c r="H788" t="s">
        <v>55</v>
      </c>
      <c r="I788" t="s">
        <v>16210</v>
      </c>
      <c r="J788">
        <v>2460</v>
      </c>
      <c r="K788" t="s">
        <v>42</v>
      </c>
      <c r="L788">
        <v>0</v>
      </c>
      <c r="M788" t="s">
        <v>16211</v>
      </c>
      <c r="N788" t="s">
        <v>60</v>
      </c>
      <c r="O788">
        <v>77</v>
      </c>
      <c r="P788" t="s">
        <v>2002</v>
      </c>
      <c r="Q788" t="s">
        <v>51</v>
      </c>
      <c r="R788" t="s">
        <v>16212</v>
      </c>
      <c r="S788" t="s">
        <v>36</v>
      </c>
      <c r="T788">
        <v>0</v>
      </c>
      <c r="U788">
        <v>1</v>
      </c>
      <c r="V788" t="s">
        <v>37</v>
      </c>
      <c r="W788" t="s">
        <v>16214</v>
      </c>
      <c r="X788" t="s">
        <v>57</v>
      </c>
      <c r="Y788">
        <v>4</v>
      </c>
      <c r="Z788">
        <v>1</v>
      </c>
      <c r="AA788">
        <v>0</v>
      </c>
      <c r="AB788" t="s">
        <v>73</v>
      </c>
      <c r="AC788">
        <v>0</v>
      </c>
      <c r="AD788" t="s">
        <v>59</v>
      </c>
    </row>
    <row r="789" spans="1:30" x14ac:dyDescent="0.3">
      <c r="A789" t="s">
        <v>12156</v>
      </c>
      <c r="B789" t="s">
        <v>118</v>
      </c>
      <c r="C789">
        <v>380478</v>
      </c>
      <c r="D789">
        <v>1847.14</v>
      </c>
      <c r="E789" s="1">
        <v>45204</v>
      </c>
      <c r="F789" s="1">
        <v>46538</v>
      </c>
      <c r="G789" t="s">
        <v>99</v>
      </c>
      <c r="H789" t="s">
        <v>55</v>
      </c>
      <c r="I789" t="s">
        <v>12151</v>
      </c>
      <c r="J789">
        <v>1334</v>
      </c>
      <c r="K789" t="s">
        <v>42</v>
      </c>
      <c r="L789">
        <v>0</v>
      </c>
      <c r="M789" t="s">
        <v>12152</v>
      </c>
      <c r="N789" t="s">
        <v>49</v>
      </c>
      <c r="O789">
        <v>24</v>
      </c>
      <c r="P789" t="s">
        <v>1694</v>
      </c>
      <c r="Q789" t="s">
        <v>87</v>
      </c>
      <c r="R789" t="s">
        <v>12153</v>
      </c>
      <c r="S789" t="s">
        <v>67</v>
      </c>
      <c r="T789">
        <v>0</v>
      </c>
      <c r="U789">
        <v>0</v>
      </c>
      <c r="V789" t="s">
        <v>68</v>
      </c>
      <c r="W789" t="s">
        <v>12157</v>
      </c>
      <c r="X789" t="s">
        <v>72</v>
      </c>
      <c r="Y789">
        <v>47</v>
      </c>
      <c r="Z789">
        <v>90</v>
      </c>
      <c r="AA789">
        <v>1</v>
      </c>
      <c r="AB789" t="s">
        <v>58</v>
      </c>
      <c r="AC789">
        <v>1</v>
      </c>
      <c r="AD789" t="s">
        <v>74</v>
      </c>
    </row>
    <row r="790" spans="1:30" x14ac:dyDescent="0.3">
      <c r="A790" t="s">
        <v>8298</v>
      </c>
      <c r="B790" t="s">
        <v>118</v>
      </c>
      <c r="C790">
        <v>410400</v>
      </c>
      <c r="D790">
        <v>1633.11</v>
      </c>
      <c r="E790" s="1">
        <v>42509</v>
      </c>
      <c r="F790" s="1">
        <v>42907</v>
      </c>
      <c r="G790" t="s">
        <v>103</v>
      </c>
      <c r="H790" t="s">
        <v>41</v>
      </c>
      <c r="I790" t="s">
        <v>8295</v>
      </c>
      <c r="J790">
        <v>398</v>
      </c>
      <c r="K790" t="s">
        <v>100</v>
      </c>
      <c r="L790">
        <v>0</v>
      </c>
      <c r="M790" t="s">
        <v>8296</v>
      </c>
      <c r="N790" t="s">
        <v>32</v>
      </c>
      <c r="O790">
        <v>68</v>
      </c>
      <c r="P790" t="s">
        <v>854</v>
      </c>
      <c r="Q790" t="s">
        <v>34</v>
      </c>
      <c r="R790" t="s">
        <v>8297</v>
      </c>
      <c r="S790" t="s">
        <v>36</v>
      </c>
      <c r="T790">
        <v>1</v>
      </c>
      <c r="U790">
        <v>1</v>
      </c>
      <c r="V790" t="s">
        <v>37</v>
      </c>
      <c r="W790" t="s">
        <v>8299</v>
      </c>
      <c r="X790" t="s">
        <v>72</v>
      </c>
      <c r="Y790">
        <v>34</v>
      </c>
      <c r="Z790">
        <v>48</v>
      </c>
      <c r="AA790">
        <v>0</v>
      </c>
      <c r="AB790" t="s">
        <v>45</v>
      </c>
      <c r="AC790">
        <v>0</v>
      </c>
      <c r="AD790" t="s">
        <v>74</v>
      </c>
    </row>
    <row r="791" spans="1:30" x14ac:dyDescent="0.3">
      <c r="A791" t="s">
        <v>4493</v>
      </c>
      <c r="B791" t="s">
        <v>39</v>
      </c>
      <c r="C791">
        <v>360932</v>
      </c>
      <c r="D791">
        <v>1940.88</v>
      </c>
      <c r="E791" s="1">
        <v>42608</v>
      </c>
      <c r="F791" s="1">
        <v>45408</v>
      </c>
      <c r="G791" t="s">
        <v>40</v>
      </c>
      <c r="H791" t="s">
        <v>80</v>
      </c>
      <c r="I791" t="s">
        <v>4490</v>
      </c>
      <c r="J791">
        <v>2800</v>
      </c>
      <c r="K791" t="s">
        <v>42</v>
      </c>
      <c r="L791">
        <v>1</v>
      </c>
      <c r="M791" t="s">
        <v>4491</v>
      </c>
      <c r="N791" t="s">
        <v>49</v>
      </c>
      <c r="O791">
        <v>80</v>
      </c>
      <c r="P791" t="s">
        <v>649</v>
      </c>
      <c r="Q791" t="s">
        <v>87</v>
      </c>
      <c r="R791" t="s">
        <v>4492</v>
      </c>
      <c r="S791" t="s">
        <v>36</v>
      </c>
      <c r="T791">
        <v>0</v>
      </c>
      <c r="U791">
        <v>1</v>
      </c>
      <c r="V791" t="s">
        <v>37</v>
      </c>
      <c r="W791" t="s">
        <v>4494</v>
      </c>
      <c r="X791" t="s">
        <v>44</v>
      </c>
      <c r="Y791">
        <v>18</v>
      </c>
      <c r="Z791">
        <v>88</v>
      </c>
      <c r="AA791">
        <v>1</v>
      </c>
      <c r="AB791" t="s">
        <v>58</v>
      </c>
      <c r="AC791">
        <v>1</v>
      </c>
      <c r="AD791" t="s">
        <v>46</v>
      </c>
    </row>
    <row r="792" spans="1:30" x14ac:dyDescent="0.3">
      <c r="A792" t="s">
        <v>4763</v>
      </c>
      <c r="B792" t="s">
        <v>118</v>
      </c>
      <c r="C792">
        <v>65543</v>
      </c>
      <c r="D792">
        <v>834.52</v>
      </c>
      <c r="E792" s="1">
        <v>43468</v>
      </c>
      <c r="F792" s="1">
        <v>44178</v>
      </c>
      <c r="G792" t="s">
        <v>103</v>
      </c>
      <c r="H792" t="s">
        <v>80</v>
      </c>
      <c r="I792" t="s">
        <v>4760</v>
      </c>
      <c r="J792">
        <v>710</v>
      </c>
      <c r="K792" t="s">
        <v>100</v>
      </c>
      <c r="L792">
        <v>1</v>
      </c>
      <c r="M792" t="s">
        <v>4761</v>
      </c>
      <c r="N792" t="s">
        <v>49</v>
      </c>
      <c r="O792">
        <v>74</v>
      </c>
      <c r="P792" t="s">
        <v>2369</v>
      </c>
      <c r="Q792" t="s">
        <v>34</v>
      </c>
      <c r="R792" t="s">
        <v>4762</v>
      </c>
      <c r="S792" t="s">
        <v>36</v>
      </c>
      <c r="T792">
        <v>1</v>
      </c>
      <c r="U792">
        <v>1</v>
      </c>
      <c r="V792" t="s">
        <v>37</v>
      </c>
      <c r="W792" t="s">
        <v>4764</v>
      </c>
      <c r="X792" t="s">
        <v>57</v>
      </c>
      <c r="Y792">
        <v>44</v>
      </c>
      <c r="Z792">
        <v>10</v>
      </c>
      <c r="AA792">
        <v>0</v>
      </c>
      <c r="AB792" t="s">
        <v>73</v>
      </c>
      <c r="AC792">
        <v>0</v>
      </c>
      <c r="AD792" t="s">
        <v>59</v>
      </c>
    </row>
    <row r="793" spans="1:30" x14ac:dyDescent="0.3">
      <c r="A793" t="s">
        <v>8300</v>
      </c>
      <c r="B793" t="s">
        <v>118</v>
      </c>
      <c r="C793">
        <v>183991</v>
      </c>
      <c r="D793">
        <v>1735.23</v>
      </c>
      <c r="E793" s="1">
        <v>44564</v>
      </c>
      <c r="F793" s="1">
        <v>47549</v>
      </c>
      <c r="G793" t="s">
        <v>99</v>
      </c>
      <c r="H793" t="s">
        <v>41</v>
      </c>
      <c r="I793" t="s">
        <v>8295</v>
      </c>
      <c r="J793">
        <v>2985</v>
      </c>
      <c r="K793" t="s">
        <v>42</v>
      </c>
      <c r="L793">
        <v>0</v>
      </c>
      <c r="M793" t="s">
        <v>8296</v>
      </c>
      <c r="N793" t="s">
        <v>32</v>
      </c>
      <c r="O793">
        <v>68</v>
      </c>
      <c r="P793" t="s">
        <v>854</v>
      </c>
      <c r="Q793" t="s">
        <v>34</v>
      </c>
      <c r="R793" t="s">
        <v>8297</v>
      </c>
      <c r="S793" t="s">
        <v>36</v>
      </c>
      <c r="T793">
        <v>1</v>
      </c>
      <c r="U793">
        <v>1</v>
      </c>
      <c r="V793" t="s">
        <v>37</v>
      </c>
      <c r="W793" t="s">
        <v>8301</v>
      </c>
      <c r="X793" t="s">
        <v>72</v>
      </c>
      <c r="Y793">
        <v>0</v>
      </c>
      <c r="Z793">
        <v>49</v>
      </c>
      <c r="AA793">
        <v>0</v>
      </c>
      <c r="AB793" t="s">
        <v>45</v>
      </c>
      <c r="AC793">
        <v>0</v>
      </c>
      <c r="AD793" t="s">
        <v>74</v>
      </c>
    </row>
    <row r="794" spans="1:30" x14ac:dyDescent="0.3">
      <c r="A794" t="s">
        <v>19723</v>
      </c>
      <c r="B794" t="s">
        <v>54</v>
      </c>
      <c r="C794">
        <v>185357</v>
      </c>
      <c r="D794">
        <v>1562.57</v>
      </c>
      <c r="E794" s="1">
        <v>42592</v>
      </c>
      <c r="F794" s="1">
        <v>43296</v>
      </c>
      <c r="G794" t="s">
        <v>99</v>
      </c>
      <c r="H794" t="s">
        <v>55</v>
      </c>
      <c r="I794" t="s">
        <v>19720</v>
      </c>
      <c r="J794">
        <v>704</v>
      </c>
      <c r="K794" t="s">
        <v>100</v>
      </c>
      <c r="L794">
        <v>0</v>
      </c>
      <c r="M794" t="s">
        <v>19721</v>
      </c>
      <c r="N794" t="s">
        <v>32</v>
      </c>
      <c r="O794">
        <v>42</v>
      </c>
      <c r="P794" t="s">
        <v>3615</v>
      </c>
      <c r="Q794" t="s">
        <v>62</v>
      </c>
      <c r="R794" t="s">
        <v>19722</v>
      </c>
      <c r="S794" t="s">
        <v>89</v>
      </c>
      <c r="T794">
        <v>0</v>
      </c>
      <c r="U794">
        <v>0</v>
      </c>
      <c r="V794" t="s">
        <v>90</v>
      </c>
      <c r="W794" t="s">
        <v>19724</v>
      </c>
      <c r="X794" t="s">
        <v>72</v>
      </c>
      <c r="Y794">
        <v>30</v>
      </c>
      <c r="Z794">
        <v>10</v>
      </c>
      <c r="AA794">
        <v>0</v>
      </c>
      <c r="AB794" t="s">
        <v>73</v>
      </c>
      <c r="AC794">
        <v>0</v>
      </c>
      <c r="AD794" t="s">
        <v>74</v>
      </c>
    </row>
    <row r="795" spans="1:30" x14ac:dyDescent="0.3">
      <c r="A795" t="s">
        <v>10690</v>
      </c>
      <c r="B795" t="s">
        <v>54</v>
      </c>
      <c r="C795">
        <v>476994</v>
      </c>
      <c r="D795">
        <v>512.70000000000005</v>
      </c>
      <c r="E795" s="1">
        <v>42279</v>
      </c>
      <c r="F795" s="1">
        <v>44048</v>
      </c>
      <c r="G795" t="s">
        <v>99</v>
      </c>
      <c r="H795" t="s">
        <v>41</v>
      </c>
      <c r="I795" t="s">
        <v>10685</v>
      </c>
      <c r="J795">
        <v>1769</v>
      </c>
      <c r="K795" t="s">
        <v>42</v>
      </c>
      <c r="L795">
        <v>0</v>
      </c>
      <c r="M795" t="s">
        <v>10686</v>
      </c>
      <c r="N795" t="s">
        <v>32</v>
      </c>
      <c r="O795">
        <v>26</v>
      </c>
      <c r="P795" t="s">
        <v>3725</v>
      </c>
      <c r="Q795" t="s">
        <v>51</v>
      </c>
      <c r="R795" t="s">
        <v>10687</v>
      </c>
      <c r="S795" t="s">
        <v>109</v>
      </c>
      <c r="T795">
        <v>0</v>
      </c>
      <c r="U795">
        <v>0</v>
      </c>
      <c r="V795" t="s">
        <v>68</v>
      </c>
      <c r="W795" t="s">
        <v>10691</v>
      </c>
      <c r="X795" t="s">
        <v>72</v>
      </c>
      <c r="Y795">
        <v>3</v>
      </c>
      <c r="Z795">
        <v>95</v>
      </c>
      <c r="AA795">
        <v>1</v>
      </c>
      <c r="AB795" t="s">
        <v>58</v>
      </c>
      <c r="AC795">
        <v>1</v>
      </c>
      <c r="AD795" t="s">
        <v>74</v>
      </c>
    </row>
    <row r="796" spans="1:30" x14ac:dyDescent="0.3">
      <c r="A796" t="s">
        <v>3158</v>
      </c>
      <c r="B796" t="s">
        <v>54</v>
      </c>
      <c r="C796">
        <v>49647</v>
      </c>
      <c r="D796">
        <v>856.04</v>
      </c>
      <c r="E796" s="1">
        <v>45042</v>
      </c>
      <c r="F796" s="1">
        <v>45517</v>
      </c>
      <c r="G796" t="s">
        <v>103</v>
      </c>
      <c r="H796" t="s">
        <v>55</v>
      </c>
      <c r="I796" t="s">
        <v>3155</v>
      </c>
      <c r="J796">
        <v>475</v>
      </c>
      <c r="K796" t="s">
        <v>100</v>
      </c>
      <c r="L796">
        <v>0</v>
      </c>
      <c r="M796" t="s">
        <v>3156</v>
      </c>
      <c r="N796" t="s">
        <v>32</v>
      </c>
      <c r="O796">
        <v>65</v>
      </c>
      <c r="P796" t="s">
        <v>174</v>
      </c>
      <c r="Q796" t="s">
        <v>87</v>
      </c>
      <c r="R796" t="s">
        <v>3157</v>
      </c>
      <c r="S796" t="s">
        <v>36</v>
      </c>
      <c r="T796">
        <v>0</v>
      </c>
      <c r="U796">
        <v>1</v>
      </c>
      <c r="V796" t="s">
        <v>37</v>
      </c>
      <c r="W796" t="s">
        <v>3159</v>
      </c>
      <c r="X796" t="s">
        <v>57</v>
      </c>
      <c r="Y796">
        <v>31</v>
      </c>
      <c r="Z796">
        <v>57</v>
      </c>
      <c r="AA796">
        <v>0</v>
      </c>
      <c r="AB796" t="s">
        <v>45</v>
      </c>
      <c r="AC796">
        <v>0</v>
      </c>
      <c r="AD796" t="s">
        <v>59</v>
      </c>
    </row>
    <row r="797" spans="1:30" x14ac:dyDescent="0.3">
      <c r="A797" t="s">
        <v>3786</v>
      </c>
      <c r="B797" t="s">
        <v>70</v>
      </c>
      <c r="C797">
        <v>269370</v>
      </c>
      <c r="D797">
        <v>1339.23</v>
      </c>
      <c r="E797" s="1">
        <v>43997</v>
      </c>
      <c r="F797" s="1">
        <v>45241</v>
      </c>
      <c r="G797" t="s">
        <v>99</v>
      </c>
      <c r="H797" t="s">
        <v>55</v>
      </c>
      <c r="I797" t="s">
        <v>3782</v>
      </c>
      <c r="J797">
        <v>1244</v>
      </c>
      <c r="K797" t="s">
        <v>42</v>
      </c>
      <c r="L797">
        <v>0</v>
      </c>
      <c r="M797" t="s">
        <v>3783</v>
      </c>
      <c r="N797" t="s">
        <v>32</v>
      </c>
      <c r="O797">
        <v>42</v>
      </c>
      <c r="P797" t="s">
        <v>3784</v>
      </c>
      <c r="Q797" t="s">
        <v>34</v>
      </c>
      <c r="R797" t="s">
        <v>3785</v>
      </c>
      <c r="S797" t="s">
        <v>89</v>
      </c>
      <c r="T797">
        <v>1</v>
      </c>
      <c r="U797">
        <v>0</v>
      </c>
      <c r="V797" t="s">
        <v>90</v>
      </c>
      <c r="W797" t="s">
        <v>3787</v>
      </c>
      <c r="X797" t="s">
        <v>72</v>
      </c>
      <c r="Y797">
        <v>10</v>
      </c>
      <c r="Z797">
        <v>79</v>
      </c>
      <c r="AA797">
        <v>1</v>
      </c>
      <c r="AB797" t="s">
        <v>58</v>
      </c>
      <c r="AC797">
        <v>1</v>
      </c>
      <c r="AD797" t="s">
        <v>74</v>
      </c>
    </row>
    <row r="798" spans="1:30" x14ac:dyDescent="0.3">
      <c r="A798" t="s">
        <v>17834</v>
      </c>
      <c r="B798" t="s">
        <v>54</v>
      </c>
      <c r="C798">
        <v>301024</v>
      </c>
      <c r="D798">
        <v>1257.52</v>
      </c>
      <c r="E798" s="1">
        <v>43630</v>
      </c>
      <c r="F798" s="1">
        <v>46366</v>
      </c>
      <c r="G798" t="s">
        <v>99</v>
      </c>
      <c r="H798" t="s">
        <v>41</v>
      </c>
      <c r="I798" t="s">
        <v>17829</v>
      </c>
      <c r="J798">
        <v>2736</v>
      </c>
      <c r="K798" t="s">
        <v>42</v>
      </c>
      <c r="L798">
        <v>0</v>
      </c>
      <c r="M798" t="s">
        <v>17830</v>
      </c>
      <c r="N798" t="s">
        <v>32</v>
      </c>
      <c r="O798">
        <v>62</v>
      </c>
      <c r="P798" t="s">
        <v>2381</v>
      </c>
      <c r="Q798" t="s">
        <v>34</v>
      </c>
      <c r="R798" t="s">
        <v>17831</v>
      </c>
      <c r="S798" t="s">
        <v>36</v>
      </c>
      <c r="T798">
        <v>1</v>
      </c>
      <c r="U798">
        <v>1</v>
      </c>
      <c r="V798" t="s">
        <v>37</v>
      </c>
      <c r="W798" t="s">
        <v>17835</v>
      </c>
      <c r="X798" t="s">
        <v>44</v>
      </c>
      <c r="Y798">
        <v>22</v>
      </c>
      <c r="Z798">
        <v>96</v>
      </c>
      <c r="AA798">
        <v>1</v>
      </c>
      <c r="AB798" t="s">
        <v>58</v>
      </c>
      <c r="AC798">
        <v>1</v>
      </c>
      <c r="AD798" t="s">
        <v>46</v>
      </c>
    </row>
    <row r="799" spans="1:30" x14ac:dyDescent="0.3">
      <c r="A799" t="s">
        <v>3729</v>
      </c>
      <c r="B799" t="s">
        <v>39</v>
      </c>
      <c r="C799">
        <v>202271</v>
      </c>
      <c r="D799">
        <v>113.6</v>
      </c>
      <c r="E799" s="1">
        <v>44090</v>
      </c>
      <c r="F799" s="1">
        <v>46729</v>
      </c>
      <c r="G799" t="s">
        <v>40</v>
      </c>
      <c r="H799" t="s">
        <v>55</v>
      </c>
      <c r="I799" t="s">
        <v>3723</v>
      </c>
      <c r="J799">
        <v>2639</v>
      </c>
      <c r="K799" t="s">
        <v>42</v>
      </c>
      <c r="L799">
        <v>0</v>
      </c>
      <c r="M799" t="s">
        <v>3724</v>
      </c>
      <c r="N799" t="s">
        <v>49</v>
      </c>
      <c r="O799">
        <v>82</v>
      </c>
      <c r="P799" t="s">
        <v>3725</v>
      </c>
      <c r="Q799" t="s">
        <v>34</v>
      </c>
      <c r="R799" t="s">
        <v>3726</v>
      </c>
      <c r="S799" t="s">
        <v>36</v>
      </c>
      <c r="T799">
        <v>1</v>
      </c>
      <c r="U799">
        <v>1</v>
      </c>
      <c r="V799" t="s">
        <v>37</v>
      </c>
      <c r="W799" t="s">
        <v>3730</v>
      </c>
      <c r="X799" t="s">
        <v>44</v>
      </c>
      <c r="Y799">
        <v>21</v>
      </c>
      <c r="Z799">
        <v>60</v>
      </c>
      <c r="AA799">
        <v>0</v>
      </c>
      <c r="AB799" t="s">
        <v>45</v>
      </c>
      <c r="AC799">
        <v>0</v>
      </c>
      <c r="AD799" t="s">
        <v>46</v>
      </c>
    </row>
    <row r="800" spans="1:30" x14ac:dyDescent="0.3">
      <c r="A800" t="s">
        <v>8359</v>
      </c>
      <c r="B800" t="s">
        <v>118</v>
      </c>
      <c r="C800">
        <v>284757</v>
      </c>
      <c r="D800">
        <v>1029.67</v>
      </c>
      <c r="E800" s="1">
        <v>43625</v>
      </c>
      <c r="F800" s="1">
        <v>44673</v>
      </c>
      <c r="G800" t="s">
        <v>40</v>
      </c>
      <c r="H800" t="s">
        <v>55</v>
      </c>
      <c r="I800" t="s">
        <v>8356</v>
      </c>
      <c r="J800">
        <v>1048</v>
      </c>
      <c r="K800" t="s">
        <v>100</v>
      </c>
      <c r="L800">
        <v>0</v>
      </c>
      <c r="M800" t="s">
        <v>8357</v>
      </c>
      <c r="N800" t="s">
        <v>60</v>
      </c>
      <c r="O800">
        <v>76</v>
      </c>
      <c r="P800" t="s">
        <v>1447</v>
      </c>
      <c r="Q800" t="s">
        <v>87</v>
      </c>
      <c r="R800" t="s">
        <v>8358</v>
      </c>
      <c r="S800" t="s">
        <v>36</v>
      </c>
      <c r="T800">
        <v>0</v>
      </c>
      <c r="U800">
        <v>1</v>
      </c>
      <c r="V800" t="s">
        <v>37</v>
      </c>
      <c r="W800" t="s">
        <v>8360</v>
      </c>
      <c r="X800" t="s">
        <v>72</v>
      </c>
      <c r="Y800">
        <v>28</v>
      </c>
      <c r="Z800">
        <v>53</v>
      </c>
      <c r="AA800">
        <v>0</v>
      </c>
      <c r="AB800" t="s">
        <v>45</v>
      </c>
      <c r="AC800">
        <v>0</v>
      </c>
      <c r="AD800" t="s">
        <v>74</v>
      </c>
    </row>
    <row r="801" spans="1:30" x14ac:dyDescent="0.3">
      <c r="A801" t="s">
        <v>9781</v>
      </c>
      <c r="B801" t="s">
        <v>54</v>
      </c>
      <c r="C801">
        <v>231973</v>
      </c>
      <c r="D801">
        <v>303.72000000000003</v>
      </c>
      <c r="E801" s="1">
        <v>42024</v>
      </c>
      <c r="F801" s="1">
        <v>44333</v>
      </c>
      <c r="G801" t="s">
        <v>99</v>
      </c>
      <c r="H801" t="s">
        <v>80</v>
      </c>
      <c r="I801" t="s">
        <v>9778</v>
      </c>
      <c r="J801">
        <v>2309</v>
      </c>
      <c r="K801" t="s">
        <v>42</v>
      </c>
      <c r="L801">
        <v>1</v>
      </c>
      <c r="M801" t="s">
        <v>9779</v>
      </c>
      <c r="N801" t="s">
        <v>32</v>
      </c>
      <c r="O801">
        <v>51</v>
      </c>
      <c r="P801" t="s">
        <v>4450</v>
      </c>
      <c r="Q801" t="s">
        <v>87</v>
      </c>
      <c r="R801" t="s">
        <v>9780</v>
      </c>
      <c r="S801" t="s">
        <v>97</v>
      </c>
      <c r="T801">
        <v>0</v>
      </c>
      <c r="U801">
        <v>0</v>
      </c>
      <c r="V801" t="s">
        <v>37</v>
      </c>
      <c r="W801" t="s">
        <v>9782</v>
      </c>
      <c r="X801" t="s">
        <v>72</v>
      </c>
      <c r="Y801">
        <v>47</v>
      </c>
      <c r="Z801">
        <v>39</v>
      </c>
      <c r="AA801">
        <v>0</v>
      </c>
      <c r="AB801" t="s">
        <v>45</v>
      </c>
      <c r="AC801">
        <v>0</v>
      </c>
      <c r="AD801" t="s">
        <v>74</v>
      </c>
    </row>
    <row r="802" spans="1:30" x14ac:dyDescent="0.3">
      <c r="A802" t="s">
        <v>12185</v>
      </c>
      <c r="B802" t="s">
        <v>39</v>
      </c>
      <c r="C802">
        <v>308420</v>
      </c>
      <c r="D802">
        <v>882.29</v>
      </c>
      <c r="E802" s="1">
        <v>45457</v>
      </c>
      <c r="F802" s="1">
        <v>46412</v>
      </c>
      <c r="G802" t="s">
        <v>103</v>
      </c>
      <c r="H802" t="s">
        <v>55</v>
      </c>
      <c r="I802" t="s">
        <v>12182</v>
      </c>
      <c r="J802">
        <v>955</v>
      </c>
      <c r="K802" t="s">
        <v>100</v>
      </c>
      <c r="L802">
        <v>0</v>
      </c>
      <c r="M802" t="s">
        <v>12183</v>
      </c>
      <c r="N802" t="s">
        <v>60</v>
      </c>
      <c r="O802">
        <v>23</v>
      </c>
      <c r="P802" t="s">
        <v>1167</v>
      </c>
      <c r="Q802" t="s">
        <v>62</v>
      </c>
      <c r="R802" t="s">
        <v>12184</v>
      </c>
      <c r="S802" t="s">
        <v>67</v>
      </c>
      <c r="T802">
        <v>0</v>
      </c>
      <c r="U802">
        <v>0</v>
      </c>
      <c r="V802" t="s">
        <v>68</v>
      </c>
      <c r="W802" t="s">
        <v>12186</v>
      </c>
      <c r="X802" t="s">
        <v>72</v>
      </c>
      <c r="Y802">
        <v>34</v>
      </c>
      <c r="Z802">
        <v>3</v>
      </c>
      <c r="AA802">
        <v>0</v>
      </c>
      <c r="AB802" t="s">
        <v>73</v>
      </c>
      <c r="AC802">
        <v>0</v>
      </c>
      <c r="AD802" t="s">
        <v>74</v>
      </c>
    </row>
    <row r="803" spans="1:30" x14ac:dyDescent="0.3">
      <c r="A803" t="s">
        <v>2122</v>
      </c>
      <c r="B803" t="s">
        <v>54</v>
      </c>
      <c r="C803">
        <v>34651</v>
      </c>
      <c r="D803">
        <v>919.73</v>
      </c>
      <c r="E803" s="1">
        <v>44646</v>
      </c>
      <c r="F803" s="1">
        <v>48281</v>
      </c>
      <c r="G803" t="s">
        <v>40</v>
      </c>
      <c r="H803" t="s">
        <v>55</v>
      </c>
      <c r="I803" t="s">
        <v>2119</v>
      </c>
      <c r="J803">
        <v>3635</v>
      </c>
      <c r="K803" t="s">
        <v>42</v>
      </c>
      <c r="L803">
        <v>0</v>
      </c>
      <c r="M803" t="s">
        <v>2120</v>
      </c>
      <c r="N803" t="s">
        <v>32</v>
      </c>
      <c r="O803">
        <v>69</v>
      </c>
      <c r="P803" t="s">
        <v>681</v>
      </c>
      <c r="Q803" t="s">
        <v>87</v>
      </c>
      <c r="R803" t="s">
        <v>2121</v>
      </c>
      <c r="S803" t="s">
        <v>36</v>
      </c>
      <c r="T803">
        <v>0</v>
      </c>
      <c r="U803">
        <v>1</v>
      </c>
      <c r="V803" t="s">
        <v>37</v>
      </c>
      <c r="W803" t="s">
        <v>2123</v>
      </c>
      <c r="X803" t="s">
        <v>72</v>
      </c>
      <c r="Y803">
        <v>3</v>
      </c>
      <c r="Z803">
        <v>39</v>
      </c>
      <c r="AA803">
        <v>0</v>
      </c>
      <c r="AB803" t="s">
        <v>45</v>
      </c>
      <c r="AC803">
        <v>0</v>
      </c>
      <c r="AD803" t="s">
        <v>74</v>
      </c>
    </row>
    <row r="804" spans="1:30" x14ac:dyDescent="0.3">
      <c r="A804" t="s">
        <v>13029</v>
      </c>
      <c r="B804" t="s">
        <v>70</v>
      </c>
      <c r="C804">
        <v>464281</v>
      </c>
      <c r="D804">
        <v>899.94</v>
      </c>
      <c r="E804" s="1">
        <v>42701</v>
      </c>
      <c r="F804" s="1">
        <v>44031</v>
      </c>
      <c r="G804" t="s">
        <v>103</v>
      </c>
      <c r="H804" t="s">
        <v>80</v>
      </c>
      <c r="I804" t="s">
        <v>13026</v>
      </c>
      <c r="J804">
        <v>1330</v>
      </c>
      <c r="K804" t="s">
        <v>42</v>
      </c>
      <c r="L804">
        <v>1</v>
      </c>
      <c r="M804" t="s">
        <v>13027</v>
      </c>
      <c r="N804" t="s">
        <v>32</v>
      </c>
      <c r="O804">
        <v>29</v>
      </c>
      <c r="P804" t="s">
        <v>7347</v>
      </c>
      <c r="Q804" t="s">
        <v>34</v>
      </c>
      <c r="R804" t="s">
        <v>13028</v>
      </c>
      <c r="S804" t="s">
        <v>109</v>
      </c>
      <c r="T804">
        <v>1</v>
      </c>
      <c r="U804">
        <v>0</v>
      </c>
      <c r="V804" t="s">
        <v>68</v>
      </c>
      <c r="W804" t="s">
        <v>13030</v>
      </c>
      <c r="X804" t="s">
        <v>57</v>
      </c>
      <c r="Y804">
        <v>4</v>
      </c>
      <c r="Z804">
        <v>2</v>
      </c>
      <c r="AA804">
        <v>0</v>
      </c>
      <c r="AB804" t="s">
        <v>73</v>
      </c>
      <c r="AC804">
        <v>0</v>
      </c>
      <c r="AD804" t="s">
        <v>59</v>
      </c>
    </row>
    <row r="805" spans="1:30" x14ac:dyDescent="0.3">
      <c r="A805" t="s">
        <v>6441</v>
      </c>
      <c r="B805" t="s">
        <v>70</v>
      </c>
      <c r="C805">
        <v>227680</v>
      </c>
      <c r="D805">
        <v>402.5</v>
      </c>
      <c r="E805" s="1">
        <v>42747</v>
      </c>
      <c r="F805" s="1">
        <v>45958</v>
      </c>
      <c r="G805" t="s">
        <v>99</v>
      </c>
      <c r="H805" t="s">
        <v>80</v>
      </c>
      <c r="I805" t="s">
        <v>6438</v>
      </c>
      <c r="J805">
        <v>3211</v>
      </c>
      <c r="K805" t="s">
        <v>42</v>
      </c>
      <c r="L805">
        <v>1</v>
      </c>
      <c r="M805" t="s">
        <v>6439</v>
      </c>
      <c r="N805" t="s">
        <v>32</v>
      </c>
      <c r="O805">
        <v>75</v>
      </c>
      <c r="P805" t="s">
        <v>4869</v>
      </c>
      <c r="Q805" t="s">
        <v>87</v>
      </c>
      <c r="R805" t="s">
        <v>6440</v>
      </c>
      <c r="S805" t="s">
        <v>36</v>
      </c>
      <c r="T805">
        <v>0</v>
      </c>
      <c r="U805">
        <v>1</v>
      </c>
      <c r="V805" t="s">
        <v>37</v>
      </c>
      <c r="W805" t="s">
        <v>6442</v>
      </c>
      <c r="X805" t="s">
        <v>72</v>
      </c>
      <c r="Y805">
        <v>8</v>
      </c>
      <c r="Z805">
        <v>16</v>
      </c>
      <c r="AA805">
        <v>0</v>
      </c>
      <c r="AB805" t="s">
        <v>73</v>
      </c>
      <c r="AC805">
        <v>0</v>
      </c>
      <c r="AD805" t="s">
        <v>74</v>
      </c>
    </row>
    <row r="806" spans="1:30" x14ac:dyDescent="0.3">
      <c r="A806" t="s">
        <v>558</v>
      </c>
      <c r="B806" t="s">
        <v>70</v>
      </c>
      <c r="C806">
        <v>144292</v>
      </c>
      <c r="D806">
        <v>1583.08</v>
      </c>
      <c r="E806" s="1">
        <v>42306</v>
      </c>
      <c r="F806" s="1">
        <v>43165</v>
      </c>
      <c r="G806" t="s">
        <v>99</v>
      </c>
      <c r="H806" t="s">
        <v>80</v>
      </c>
      <c r="I806" t="s">
        <v>554</v>
      </c>
      <c r="J806">
        <v>859</v>
      </c>
      <c r="K806" t="s">
        <v>100</v>
      </c>
      <c r="L806">
        <v>1</v>
      </c>
      <c r="M806" t="s">
        <v>555</v>
      </c>
      <c r="N806" t="s">
        <v>32</v>
      </c>
      <c r="O806">
        <v>21</v>
      </c>
      <c r="P806" t="s">
        <v>556</v>
      </c>
      <c r="Q806" t="s">
        <v>51</v>
      </c>
      <c r="R806" t="s">
        <v>557</v>
      </c>
      <c r="S806" t="s">
        <v>67</v>
      </c>
      <c r="T806">
        <v>0</v>
      </c>
      <c r="U806">
        <v>0</v>
      </c>
      <c r="V806" t="s">
        <v>68</v>
      </c>
      <c r="W806" t="s">
        <v>559</v>
      </c>
      <c r="X806" t="s">
        <v>57</v>
      </c>
      <c r="Y806">
        <v>38</v>
      </c>
      <c r="Z806">
        <v>20</v>
      </c>
      <c r="AA806">
        <v>0</v>
      </c>
      <c r="AB806" t="s">
        <v>73</v>
      </c>
      <c r="AC806">
        <v>0</v>
      </c>
      <c r="AD806" t="s">
        <v>59</v>
      </c>
    </row>
    <row r="807" spans="1:30" x14ac:dyDescent="0.3">
      <c r="A807" t="s">
        <v>17296</v>
      </c>
      <c r="B807" t="s">
        <v>118</v>
      </c>
      <c r="C807">
        <v>361925</v>
      </c>
      <c r="D807">
        <v>1465.2</v>
      </c>
      <c r="E807" s="1">
        <v>44519</v>
      </c>
      <c r="F807" s="1">
        <v>47027</v>
      </c>
      <c r="G807" t="s">
        <v>40</v>
      </c>
      <c r="H807" t="s">
        <v>80</v>
      </c>
      <c r="I807" t="s">
        <v>17293</v>
      </c>
      <c r="J807">
        <v>2508</v>
      </c>
      <c r="K807" t="s">
        <v>42</v>
      </c>
      <c r="L807">
        <v>1</v>
      </c>
      <c r="M807" t="s">
        <v>17294</v>
      </c>
      <c r="N807" t="s">
        <v>32</v>
      </c>
      <c r="O807">
        <v>27</v>
      </c>
      <c r="P807" t="s">
        <v>958</v>
      </c>
      <c r="Q807" t="s">
        <v>51</v>
      </c>
      <c r="R807" t="s">
        <v>17295</v>
      </c>
      <c r="S807" t="s">
        <v>109</v>
      </c>
      <c r="T807">
        <v>0</v>
      </c>
      <c r="U807">
        <v>0</v>
      </c>
      <c r="V807" t="s">
        <v>68</v>
      </c>
      <c r="W807" t="s">
        <v>17297</v>
      </c>
      <c r="X807" t="s">
        <v>72</v>
      </c>
      <c r="Y807">
        <v>13</v>
      </c>
      <c r="Z807">
        <v>34</v>
      </c>
      <c r="AA807">
        <v>0</v>
      </c>
      <c r="AB807" t="s">
        <v>45</v>
      </c>
      <c r="AC807">
        <v>0</v>
      </c>
      <c r="AD807" t="s">
        <v>74</v>
      </c>
    </row>
    <row r="808" spans="1:30" x14ac:dyDescent="0.3">
      <c r="A808" t="s">
        <v>8526</v>
      </c>
      <c r="B808" t="s">
        <v>54</v>
      </c>
      <c r="C808">
        <v>178510</v>
      </c>
      <c r="D808">
        <v>1773.65</v>
      </c>
      <c r="E808" s="1">
        <v>44097</v>
      </c>
      <c r="F808" s="1">
        <v>44829</v>
      </c>
      <c r="G808" t="s">
        <v>103</v>
      </c>
      <c r="H808" t="s">
        <v>80</v>
      </c>
      <c r="I808" t="s">
        <v>8521</v>
      </c>
      <c r="J808">
        <v>732</v>
      </c>
      <c r="K808" t="s">
        <v>100</v>
      </c>
      <c r="L808">
        <v>1</v>
      </c>
      <c r="M808" t="s">
        <v>8522</v>
      </c>
      <c r="N808" t="s">
        <v>49</v>
      </c>
      <c r="O808">
        <v>61</v>
      </c>
      <c r="P808" t="s">
        <v>2276</v>
      </c>
      <c r="Q808" t="s">
        <v>87</v>
      </c>
      <c r="R808" t="s">
        <v>8523</v>
      </c>
      <c r="S808" t="s">
        <v>36</v>
      </c>
      <c r="T808">
        <v>0</v>
      </c>
      <c r="U808">
        <v>1</v>
      </c>
      <c r="V808" t="s">
        <v>37</v>
      </c>
      <c r="W808" t="s">
        <v>8527</v>
      </c>
      <c r="X808" t="s">
        <v>44</v>
      </c>
      <c r="Y808">
        <v>10</v>
      </c>
      <c r="Z808">
        <v>6</v>
      </c>
      <c r="AA808">
        <v>0</v>
      </c>
      <c r="AB808" t="s">
        <v>73</v>
      </c>
      <c r="AC808">
        <v>0</v>
      </c>
      <c r="AD808" t="s">
        <v>46</v>
      </c>
    </row>
    <row r="809" spans="1:30" x14ac:dyDescent="0.3">
      <c r="A809" t="s">
        <v>15194</v>
      </c>
      <c r="B809" t="s">
        <v>118</v>
      </c>
      <c r="C809">
        <v>85576</v>
      </c>
      <c r="D809">
        <v>795.74</v>
      </c>
      <c r="E809" s="1">
        <v>42976</v>
      </c>
      <c r="F809" s="1">
        <v>43778</v>
      </c>
      <c r="G809" t="s">
        <v>99</v>
      </c>
      <c r="H809" t="s">
        <v>55</v>
      </c>
      <c r="I809" t="s">
        <v>15191</v>
      </c>
      <c r="J809">
        <v>802</v>
      </c>
      <c r="K809" t="s">
        <v>100</v>
      </c>
      <c r="L809">
        <v>0</v>
      </c>
      <c r="M809" t="s">
        <v>15192</v>
      </c>
      <c r="N809" t="s">
        <v>60</v>
      </c>
      <c r="O809">
        <v>33</v>
      </c>
      <c r="P809" t="s">
        <v>729</v>
      </c>
      <c r="Q809" t="s">
        <v>87</v>
      </c>
      <c r="R809" t="s">
        <v>15193</v>
      </c>
      <c r="S809" t="s">
        <v>109</v>
      </c>
      <c r="T809">
        <v>0</v>
      </c>
      <c r="U809">
        <v>0</v>
      </c>
      <c r="V809" t="s">
        <v>90</v>
      </c>
      <c r="W809" t="s">
        <v>15195</v>
      </c>
      <c r="X809" t="s">
        <v>44</v>
      </c>
      <c r="Y809">
        <v>23</v>
      </c>
      <c r="Z809">
        <v>77</v>
      </c>
      <c r="AA809">
        <v>1</v>
      </c>
      <c r="AB809" t="s">
        <v>58</v>
      </c>
      <c r="AC809">
        <v>1</v>
      </c>
      <c r="AD809" t="s">
        <v>46</v>
      </c>
    </row>
    <row r="810" spans="1:30" x14ac:dyDescent="0.3">
      <c r="A810" t="s">
        <v>292</v>
      </c>
      <c r="B810" t="s">
        <v>54</v>
      </c>
      <c r="C810">
        <v>296382</v>
      </c>
      <c r="D810">
        <v>742.84</v>
      </c>
      <c r="E810" s="1">
        <v>45283</v>
      </c>
      <c r="F810" s="1">
        <v>48551</v>
      </c>
      <c r="G810" t="s">
        <v>103</v>
      </c>
      <c r="H810" t="s">
        <v>80</v>
      </c>
      <c r="I810" t="s">
        <v>288</v>
      </c>
      <c r="J810">
        <v>3268</v>
      </c>
      <c r="K810" t="s">
        <v>42</v>
      </c>
      <c r="L810">
        <v>1</v>
      </c>
      <c r="M810" t="s">
        <v>289</v>
      </c>
      <c r="N810" t="s">
        <v>60</v>
      </c>
      <c r="O810">
        <v>25</v>
      </c>
      <c r="P810" t="s">
        <v>290</v>
      </c>
      <c r="Q810" t="s">
        <v>62</v>
      </c>
      <c r="R810" t="s">
        <v>291</v>
      </c>
      <c r="S810" t="s">
        <v>67</v>
      </c>
      <c r="T810">
        <v>0</v>
      </c>
      <c r="U810">
        <v>0</v>
      </c>
      <c r="V810" t="s">
        <v>68</v>
      </c>
      <c r="W810" t="s">
        <v>293</v>
      </c>
      <c r="X810" t="s">
        <v>44</v>
      </c>
      <c r="Y810">
        <v>10</v>
      </c>
      <c r="Z810">
        <v>2</v>
      </c>
      <c r="AA810">
        <v>0</v>
      </c>
      <c r="AB810" t="s">
        <v>73</v>
      </c>
      <c r="AC810">
        <v>0</v>
      </c>
      <c r="AD810" t="s">
        <v>46</v>
      </c>
    </row>
    <row r="811" spans="1:30" x14ac:dyDescent="0.3">
      <c r="A811" t="s">
        <v>12868</v>
      </c>
      <c r="B811" t="s">
        <v>118</v>
      </c>
      <c r="C811">
        <v>247410</v>
      </c>
      <c r="D811">
        <v>1844.12</v>
      </c>
      <c r="E811" s="1">
        <v>42481</v>
      </c>
      <c r="F811" s="1">
        <v>43316</v>
      </c>
      <c r="G811" t="s">
        <v>99</v>
      </c>
      <c r="H811" t="s">
        <v>55</v>
      </c>
      <c r="I811" t="s">
        <v>12865</v>
      </c>
      <c r="J811">
        <v>835</v>
      </c>
      <c r="K811" t="s">
        <v>100</v>
      </c>
      <c r="L811">
        <v>0</v>
      </c>
      <c r="M811" t="s">
        <v>12866</v>
      </c>
      <c r="N811" t="s">
        <v>60</v>
      </c>
      <c r="O811">
        <v>61</v>
      </c>
      <c r="P811" t="s">
        <v>2707</v>
      </c>
      <c r="Q811" t="s">
        <v>87</v>
      </c>
      <c r="R811" t="s">
        <v>12867</v>
      </c>
      <c r="S811" t="s">
        <v>36</v>
      </c>
      <c r="T811">
        <v>0</v>
      </c>
      <c r="U811">
        <v>1</v>
      </c>
      <c r="V811" t="s">
        <v>37</v>
      </c>
      <c r="W811" t="s">
        <v>12869</v>
      </c>
      <c r="X811" t="s">
        <v>44</v>
      </c>
      <c r="Y811">
        <v>34</v>
      </c>
      <c r="Z811">
        <v>100</v>
      </c>
      <c r="AA811">
        <v>1</v>
      </c>
      <c r="AB811" t="s">
        <v>58</v>
      </c>
      <c r="AC811">
        <v>1</v>
      </c>
      <c r="AD811" t="s">
        <v>46</v>
      </c>
    </row>
    <row r="812" spans="1:30" x14ac:dyDescent="0.3">
      <c r="A812" t="s">
        <v>17556</v>
      </c>
      <c r="B812" t="s">
        <v>118</v>
      </c>
      <c r="C812">
        <v>215953</v>
      </c>
      <c r="D812">
        <v>1998.9</v>
      </c>
      <c r="E812" s="1">
        <v>44188</v>
      </c>
      <c r="F812" s="1">
        <v>47440</v>
      </c>
      <c r="G812" t="s">
        <v>40</v>
      </c>
      <c r="H812" t="s">
        <v>41</v>
      </c>
      <c r="I812" t="s">
        <v>17553</v>
      </c>
      <c r="J812">
        <v>3252</v>
      </c>
      <c r="K812" t="s">
        <v>42</v>
      </c>
      <c r="L812">
        <v>0</v>
      </c>
      <c r="M812" t="s">
        <v>17554</v>
      </c>
      <c r="N812" t="s">
        <v>49</v>
      </c>
      <c r="O812">
        <v>37</v>
      </c>
      <c r="P812" t="s">
        <v>2982</v>
      </c>
      <c r="Q812" t="s">
        <v>51</v>
      </c>
      <c r="R812" t="s">
        <v>17555</v>
      </c>
      <c r="S812" t="s">
        <v>89</v>
      </c>
      <c r="T812">
        <v>0</v>
      </c>
      <c r="U812">
        <v>0</v>
      </c>
      <c r="V812" t="s">
        <v>90</v>
      </c>
      <c r="W812" t="s">
        <v>17557</v>
      </c>
      <c r="X812" t="s">
        <v>57</v>
      </c>
      <c r="Y812">
        <v>47</v>
      </c>
      <c r="Z812">
        <v>13</v>
      </c>
      <c r="AA812">
        <v>0</v>
      </c>
      <c r="AB812" t="s">
        <v>73</v>
      </c>
      <c r="AC812">
        <v>0</v>
      </c>
      <c r="AD812" t="s">
        <v>59</v>
      </c>
    </row>
    <row r="813" spans="1:30" x14ac:dyDescent="0.3">
      <c r="A813" t="s">
        <v>4076</v>
      </c>
      <c r="B813" t="s">
        <v>70</v>
      </c>
      <c r="C813">
        <v>168158</v>
      </c>
      <c r="D813">
        <v>913.79</v>
      </c>
      <c r="E813" s="1">
        <v>45588</v>
      </c>
      <c r="F813" s="1">
        <v>49104</v>
      </c>
      <c r="G813" t="s">
        <v>103</v>
      </c>
      <c r="H813" t="s">
        <v>55</v>
      </c>
      <c r="I813" t="s">
        <v>4073</v>
      </c>
      <c r="J813">
        <v>3516</v>
      </c>
      <c r="K813" t="s">
        <v>42</v>
      </c>
      <c r="L813">
        <v>0</v>
      </c>
      <c r="M813" t="s">
        <v>4074</v>
      </c>
      <c r="N813" t="s">
        <v>49</v>
      </c>
      <c r="O813">
        <v>58</v>
      </c>
      <c r="P813" t="s">
        <v>1173</v>
      </c>
      <c r="Q813" t="s">
        <v>34</v>
      </c>
      <c r="R813" t="s">
        <v>4075</v>
      </c>
      <c r="S813" t="s">
        <v>36</v>
      </c>
      <c r="T813">
        <v>1</v>
      </c>
      <c r="U813">
        <v>0</v>
      </c>
      <c r="V813" t="s">
        <v>37</v>
      </c>
      <c r="W813" t="s">
        <v>4077</v>
      </c>
      <c r="X813" t="s">
        <v>57</v>
      </c>
      <c r="Y813">
        <v>2</v>
      </c>
      <c r="Z813">
        <v>48</v>
      </c>
      <c r="AA813">
        <v>0</v>
      </c>
      <c r="AB813" t="s">
        <v>45</v>
      </c>
      <c r="AC813">
        <v>0</v>
      </c>
      <c r="AD813" t="s">
        <v>59</v>
      </c>
    </row>
    <row r="814" spans="1:30" x14ac:dyDescent="0.3">
      <c r="A814" t="s">
        <v>916</v>
      </c>
      <c r="B814" t="s">
        <v>70</v>
      </c>
      <c r="C814">
        <v>363332</v>
      </c>
      <c r="D814">
        <v>1100.77</v>
      </c>
      <c r="E814" s="1">
        <v>43096</v>
      </c>
      <c r="F814" s="1">
        <v>46646</v>
      </c>
      <c r="G814" t="s">
        <v>103</v>
      </c>
      <c r="H814" t="s">
        <v>41</v>
      </c>
      <c r="I814" t="s">
        <v>912</v>
      </c>
      <c r="J814">
        <v>3550</v>
      </c>
      <c r="K814" t="s">
        <v>42</v>
      </c>
      <c r="L814">
        <v>0</v>
      </c>
      <c r="M814" t="s">
        <v>913</v>
      </c>
      <c r="N814" t="s">
        <v>49</v>
      </c>
      <c r="O814">
        <v>24</v>
      </c>
      <c r="P814" t="s">
        <v>914</v>
      </c>
      <c r="Q814" t="s">
        <v>62</v>
      </c>
      <c r="R814" t="s">
        <v>915</v>
      </c>
      <c r="S814" t="s">
        <v>67</v>
      </c>
      <c r="T814">
        <v>0</v>
      </c>
      <c r="U814">
        <v>0</v>
      </c>
      <c r="V814" t="s">
        <v>68</v>
      </c>
      <c r="W814" t="s">
        <v>917</v>
      </c>
      <c r="X814" t="s">
        <v>72</v>
      </c>
      <c r="Y814">
        <v>12</v>
      </c>
      <c r="Z814">
        <v>28</v>
      </c>
      <c r="AA814">
        <v>0</v>
      </c>
      <c r="AB814" t="s">
        <v>73</v>
      </c>
      <c r="AC814">
        <v>0</v>
      </c>
      <c r="AD814" t="s">
        <v>74</v>
      </c>
    </row>
    <row r="815" spans="1:30" x14ac:dyDescent="0.3">
      <c r="A815" t="s">
        <v>6949</v>
      </c>
      <c r="B815" t="s">
        <v>39</v>
      </c>
      <c r="C815">
        <v>86144</v>
      </c>
      <c r="D815">
        <v>299.69</v>
      </c>
      <c r="E815" s="1">
        <v>44290</v>
      </c>
      <c r="F815" s="1">
        <v>44859</v>
      </c>
      <c r="G815" t="s">
        <v>99</v>
      </c>
      <c r="H815" t="s">
        <v>41</v>
      </c>
      <c r="I815" t="s">
        <v>6946</v>
      </c>
      <c r="J815">
        <v>569</v>
      </c>
      <c r="K815" t="s">
        <v>100</v>
      </c>
      <c r="L815">
        <v>0</v>
      </c>
      <c r="M815" t="s">
        <v>6947</v>
      </c>
      <c r="N815" t="s">
        <v>32</v>
      </c>
      <c r="O815">
        <v>45</v>
      </c>
      <c r="P815" t="s">
        <v>3094</v>
      </c>
      <c r="Q815" t="s">
        <v>34</v>
      </c>
      <c r="R815" t="s">
        <v>6948</v>
      </c>
      <c r="S815" t="s">
        <v>89</v>
      </c>
      <c r="T815">
        <v>1</v>
      </c>
      <c r="U815">
        <v>0</v>
      </c>
      <c r="V815" t="s">
        <v>90</v>
      </c>
      <c r="W815" t="s">
        <v>6950</v>
      </c>
      <c r="X815" t="s">
        <v>57</v>
      </c>
      <c r="Y815">
        <v>32</v>
      </c>
      <c r="Z815">
        <v>10</v>
      </c>
      <c r="AA815">
        <v>0</v>
      </c>
      <c r="AB815" t="s">
        <v>73</v>
      </c>
      <c r="AC815">
        <v>0</v>
      </c>
      <c r="AD815" t="s">
        <v>59</v>
      </c>
    </row>
    <row r="816" spans="1:30" x14ac:dyDescent="0.3">
      <c r="A816" t="s">
        <v>8944</v>
      </c>
      <c r="B816" t="s">
        <v>70</v>
      </c>
      <c r="C816">
        <v>291295</v>
      </c>
      <c r="D816">
        <v>1170.03</v>
      </c>
      <c r="E816" s="1">
        <v>42728</v>
      </c>
      <c r="F816" s="1">
        <v>46306</v>
      </c>
      <c r="G816" t="s">
        <v>40</v>
      </c>
      <c r="H816" t="s">
        <v>80</v>
      </c>
      <c r="I816" t="s">
        <v>8940</v>
      </c>
      <c r="J816">
        <v>3578</v>
      </c>
      <c r="K816" t="s">
        <v>42</v>
      </c>
      <c r="L816">
        <v>1</v>
      </c>
      <c r="M816" t="s">
        <v>8941</v>
      </c>
      <c r="N816" t="s">
        <v>49</v>
      </c>
      <c r="O816">
        <v>27</v>
      </c>
      <c r="P816" t="s">
        <v>8942</v>
      </c>
      <c r="Q816" t="s">
        <v>87</v>
      </c>
      <c r="R816" t="s">
        <v>8943</v>
      </c>
      <c r="S816" t="s">
        <v>109</v>
      </c>
      <c r="T816">
        <v>0</v>
      </c>
      <c r="U816">
        <v>0</v>
      </c>
      <c r="V816" t="s">
        <v>68</v>
      </c>
      <c r="W816" t="s">
        <v>8945</v>
      </c>
      <c r="X816" t="s">
        <v>72</v>
      </c>
      <c r="Y816">
        <v>46</v>
      </c>
      <c r="Z816">
        <v>86</v>
      </c>
      <c r="AA816">
        <v>1</v>
      </c>
      <c r="AB816" t="s">
        <v>58</v>
      </c>
      <c r="AC816">
        <v>1</v>
      </c>
      <c r="AD816" t="s">
        <v>74</v>
      </c>
    </row>
    <row r="817" spans="1:30" x14ac:dyDescent="0.3">
      <c r="A817" t="s">
        <v>10078</v>
      </c>
      <c r="B817" t="s">
        <v>39</v>
      </c>
      <c r="C817">
        <v>466351</v>
      </c>
      <c r="D817">
        <v>262.86</v>
      </c>
      <c r="E817" s="1">
        <v>42994</v>
      </c>
      <c r="F817" s="1">
        <v>44422</v>
      </c>
      <c r="G817" t="s">
        <v>103</v>
      </c>
      <c r="H817" t="s">
        <v>80</v>
      </c>
      <c r="I817" t="s">
        <v>10075</v>
      </c>
      <c r="J817">
        <v>1428</v>
      </c>
      <c r="K817" t="s">
        <v>42</v>
      </c>
      <c r="L817">
        <v>1</v>
      </c>
      <c r="M817" t="s">
        <v>10076</v>
      </c>
      <c r="N817" t="s">
        <v>32</v>
      </c>
      <c r="O817">
        <v>48</v>
      </c>
      <c r="P817" t="s">
        <v>357</v>
      </c>
      <c r="Q817" t="s">
        <v>34</v>
      </c>
      <c r="R817" t="s">
        <v>10077</v>
      </c>
      <c r="S817" t="s">
        <v>97</v>
      </c>
      <c r="T817">
        <v>1</v>
      </c>
      <c r="U817">
        <v>0</v>
      </c>
      <c r="V817" t="s">
        <v>90</v>
      </c>
      <c r="W817" t="s">
        <v>10079</v>
      </c>
      <c r="X817" t="s">
        <v>44</v>
      </c>
      <c r="Y817">
        <v>40</v>
      </c>
      <c r="Z817">
        <v>36</v>
      </c>
      <c r="AA817">
        <v>0</v>
      </c>
      <c r="AB817" t="s">
        <v>45</v>
      </c>
      <c r="AC817">
        <v>0</v>
      </c>
      <c r="AD817" t="s">
        <v>46</v>
      </c>
    </row>
    <row r="818" spans="1:30" x14ac:dyDescent="0.3">
      <c r="A818" t="s">
        <v>3553</v>
      </c>
      <c r="B818" t="s">
        <v>39</v>
      </c>
      <c r="C818">
        <v>314484</v>
      </c>
      <c r="D818">
        <v>1429.49</v>
      </c>
      <c r="E818" s="1">
        <v>44740</v>
      </c>
      <c r="F818" s="1">
        <v>45813</v>
      </c>
      <c r="G818" t="s">
        <v>40</v>
      </c>
      <c r="H818" t="s">
        <v>41</v>
      </c>
      <c r="I818" t="s">
        <v>3550</v>
      </c>
      <c r="J818">
        <v>1073</v>
      </c>
      <c r="K818" t="s">
        <v>100</v>
      </c>
      <c r="L818">
        <v>0</v>
      </c>
      <c r="M818" t="s">
        <v>3551</v>
      </c>
      <c r="N818" t="s">
        <v>49</v>
      </c>
      <c r="O818">
        <v>53</v>
      </c>
      <c r="P818" t="s">
        <v>2600</v>
      </c>
      <c r="Q818" t="s">
        <v>51</v>
      </c>
      <c r="R818" t="s">
        <v>3552</v>
      </c>
      <c r="S818" t="s">
        <v>97</v>
      </c>
      <c r="T818">
        <v>0</v>
      </c>
      <c r="U818">
        <v>0</v>
      </c>
      <c r="V818" t="s">
        <v>37</v>
      </c>
      <c r="W818" t="s">
        <v>3554</v>
      </c>
      <c r="X818" t="s">
        <v>44</v>
      </c>
      <c r="Y818">
        <v>39</v>
      </c>
      <c r="Z818">
        <v>76</v>
      </c>
      <c r="AA818">
        <v>1</v>
      </c>
      <c r="AB818" t="s">
        <v>58</v>
      </c>
      <c r="AC818">
        <v>1</v>
      </c>
      <c r="AD818" t="s">
        <v>46</v>
      </c>
    </row>
    <row r="819" spans="1:30" x14ac:dyDescent="0.3">
      <c r="A819" t="s">
        <v>6857</v>
      </c>
      <c r="B819" t="s">
        <v>54</v>
      </c>
      <c r="C819">
        <v>11444</v>
      </c>
      <c r="D819">
        <v>1633.77</v>
      </c>
      <c r="E819" s="1">
        <v>44568</v>
      </c>
      <c r="F819" s="1">
        <v>45758</v>
      </c>
      <c r="G819" t="s">
        <v>103</v>
      </c>
      <c r="H819" t="s">
        <v>80</v>
      </c>
      <c r="I819" t="s">
        <v>6852</v>
      </c>
      <c r="J819">
        <v>1190</v>
      </c>
      <c r="K819" t="s">
        <v>42</v>
      </c>
      <c r="L819">
        <v>1</v>
      </c>
      <c r="M819" t="s">
        <v>6853</v>
      </c>
      <c r="N819" t="s">
        <v>60</v>
      </c>
      <c r="O819">
        <v>35</v>
      </c>
      <c r="P819" t="s">
        <v>5368</v>
      </c>
      <c r="Q819" t="s">
        <v>87</v>
      </c>
      <c r="R819" t="s">
        <v>6854</v>
      </c>
      <c r="S819" t="s">
        <v>109</v>
      </c>
      <c r="T819">
        <v>0</v>
      </c>
      <c r="U819">
        <v>0</v>
      </c>
      <c r="V819" t="s">
        <v>90</v>
      </c>
      <c r="W819" t="s">
        <v>6858</v>
      </c>
      <c r="X819" t="s">
        <v>57</v>
      </c>
      <c r="Y819">
        <v>37</v>
      </c>
      <c r="Z819">
        <v>81</v>
      </c>
      <c r="AA819">
        <v>1</v>
      </c>
      <c r="AB819" t="s">
        <v>58</v>
      </c>
      <c r="AC819">
        <v>1</v>
      </c>
      <c r="AD819" t="s">
        <v>59</v>
      </c>
    </row>
    <row r="820" spans="1:30" x14ac:dyDescent="0.3">
      <c r="A820" t="s">
        <v>19793</v>
      </c>
      <c r="B820" t="s">
        <v>118</v>
      </c>
      <c r="C820">
        <v>309060</v>
      </c>
      <c r="D820">
        <v>774.91</v>
      </c>
      <c r="E820" s="1">
        <v>43082</v>
      </c>
      <c r="F820" s="1">
        <v>43815</v>
      </c>
      <c r="G820" t="s">
        <v>99</v>
      </c>
      <c r="H820" t="s">
        <v>80</v>
      </c>
      <c r="I820" t="s">
        <v>19790</v>
      </c>
      <c r="J820">
        <v>733</v>
      </c>
      <c r="K820" t="s">
        <v>100</v>
      </c>
      <c r="L820">
        <v>1</v>
      </c>
      <c r="M820" t="s">
        <v>19791</v>
      </c>
      <c r="N820" t="s">
        <v>49</v>
      </c>
      <c r="O820">
        <v>58</v>
      </c>
      <c r="P820" t="s">
        <v>938</v>
      </c>
      <c r="Q820" t="s">
        <v>51</v>
      </c>
      <c r="R820" t="s">
        <v>19792</v>
      </c>
      <c r="S820" t="s">
        <v>36</v>
      </c>
      <c r="T820">
        <v>0</v>
      </c>
      <c r="U820">
        <v>0</v>
      </c>
      <c r="V820" t="s">
        <v>37</v>
      </c>
      <c r="W820" t="s">
        <v>19794</v>
      </c>
      <c r="X820" t="s">
        <v>72</v>
      </c>
      <c r="Y820">
        <v>38</v>
      </c>
      <c r="Z820">
        <v>54</v>
      </c>
      <c r="AA820">
        <v>0</v>
      </c>
      <c r="AB820" t="s">
        <v>45</v>
      </c>
      <c r="AC820">
        <v>0</v>
      </c>
      <c r="AD820" t="s">
        <v>74</v>
      </c>
    </row>
    <row r="821" spans="1:30" x14ac:dyDescent="0.3">
      <c r="A821" t="s">
        <v>5853</v>
      </c>
      <c r="B821" t="s">
        <v>54</v>
      </c>
      <c r="C821">
        <v>206738</v>
      </c>
      <c r="D821">
        <v>222.91</v>
      </c>
      <c r="E821" s="1">
        <v>43906</v>
      </c>
      <c r="F821" s="1">
        <v>45533</v>
      </c>
      <c r="G821" t="s">
        <v>103</v>
      </c>
      <c r="H821" t="s">
        <v>41</v>
      </c>
      <c r="I821" t="s">
        <v>5849</v>
      </c>
      <c r="J821">
        <v>1627</v>
      </c>
      <c r="K821" t="s">
        <v>42</v>
      </c>
      <c r="L821">
        <v>0</v>
      </c>
      <c r="M821" t="s">
        <v>5850</v>
      </c>
      <c r="N821" t="s">
        <v>49</v>
      </c>
      <c r="O821">
        <v>64</v>
      </c>
      <c r="P821" t="s">
        <v>5851</v>
      </c>
      <c r="Q821" t="s">
        <v>87</v>
      </c>
      <c r="R821" t="s">
        <v>5852</v>
      </c>
      <c r="S821" t="s">
        <v>36</v>
      </c>
      <c r="T821">
        <v>0</v>
      </c>
      <c r="U821">
        <v>1</v>
      </c>
      <c r="V821" t="s">
        <v>37</v>
      </c>
      <c r="W821" t="s">
        <v>5854</v>
      </c>
      <c r="X821" t="s">
        <v>57</v>
      </c>
      <c r="Y821">
        <v>25</v>
      </c>
      <c r="Z821">
        <v>12</v>
      </c>
      <c r="AA821">
        <v>0</v>
      </c>
      <c r="AB821" t="s">
        <v>73</v>
      </c>
      <c r="AC821">
        <v>0</v>
      </c>
      <c r="AD821" t="s">
        <v>59</v>
      </c>
    </row>
    <row r="822" spans="1:30" x14ac:dyDescent="0.3">
      <c r="A822" t="s">
        <v>18645</v>
      </c>
      <c r="B822" t="s">
        <v>54</v>
      </c>
      <c r="C822">
        <v>230605</v>
      </c>
      <c r="D822">
        <v>1705.9</v>
      </c>
      <c r="E822" s="1">
        <v>42367</v>
      </c>
      <c r="F822" s="1">
        <v>44402</v>
      </c>
      <c r="G822" t="s">
        <v>40</v>
      </c>
      <c r="H822" t="s">
        <v>80</v>
      </c>
      <c r="I822" t="s">
        <v>18642</v>
      </c>
      <c r="J822">
        <v>2035</v>
      </c>
      <c r="K822" t="s">
        <v>42</v>
      </c>
      <c r="L822">
        <v>1</v>
      </c>
      <c r="M822" t="s">
        <v>18643</v>
      </c>
      <c r="N822" t="s">
        <v>60</v>
      </c>
      <c r="O822">
        <v>26</v>
      </c>
      <c r="P822" t="s">
        <v>3251</v>
      </c>
      <c r="Q822" t="s">
        <v>34</v>
      </c>
      <c r="R822" t="s">
        <v>18644</v>
      </c>
      <c r="S822" t="s">
        <v>109</v>
      </c>
      <c r="T822">
        <v>1</v>
      </c>
      <c r="U822">
        <v>0</v>
      </c>
      <c r="V822" t="s">
        <v>68</v>
      </c>
      <c r="W822" t="s">
        <v>18646</v>
      </c>
      <c r="X822" t="s">
        <v>57</v>
      </c>
      <c r="Y822">
        <v>38</v>
      </c>
      <c r="Z822">
        <v>45</v>
      </c>
      <c r="AA822">
        <v>0</v>
      </c>
      <c r="AB822" t="s">
        <v>45</v>
      </c>
      <c r="AC822">
        <v>0</v>
      </c>
      <c r="AD822" t="s">
        <v>59</v>
      </c>
    </row>
    <row r="823" spans="1:30" x14ac:dyDescent="0.3">
      <c r="A823" t="s">
        <v>16985</v>
      </c>
      <c r="B823" t="s">
        <v>70</v>
      </c>
      <c r="C823">
        <v>334978</v>
      </c>
      <c r="D823">
        <v>936.94</v>
      </c>
      <c r="E823" s="1">
        <v>45454</v>
      </c>
      <c r="F823" s="1">
        <v>47076</v>
      </c>
      <c r="G823" t="s">
        <v>40</v>
      </c>
      <c r="H823" t="s">
        <v>55</v>
      </c>
      <c r="I823" t="s">
        <v>16982</v>
      </c>
      <c r="J823">
        <v>1622</v>
      </c>
      <c r="K823" t="s">
        <v>42</v>
      </c>
      <c r="L823">
        <v>0</v>
      </c>
      <c r="M823" t="s">
        <v>16983</v>
      </c>
      <c r="N823" t="s">
        <v>60</v>
      </c>
      <c r="O823">
        <v>85</v>
      </c>
      <c r="P823" t="s">
        <v>2783</v>
      </c>
      <c r="Q823" t="s">
        <v>62</v>
      </c>
      <c r="R823" t="s">
        <v>16984</v>
      </c>
      <c r="S823" t="s">
        <v>36</v>
      </c>
      <c r="T823">
        <v>0</v>
      </c>
      <c r="U823">
        <v>1</v>
      </c>
      <c r="V823" t="s">
        <v>37</v>
      </c>
      <c r="W823" t="s">
        <v>16986</v>
      </c>
      <c r="X823" t="s">
        <v>44</v>
      </c>
      <c r="Y823">
        <v>23</v>
      </c>
      <c r="Z823">
        <v>88</v>
      </c>
      <c r="AA823">
        <v>1</v>
      </c>
      <c r="AB823" t="s">
        <v>58</v>
      </c>
      <c r="AC823">
        <v>1</v>
      </c>
      <c r="AD823" t="s">
        <v>46</v>
      </c>
    </row>
    <row r="824" spans="1:30" x14ac:dyDescent="0.3">
      <c r="A824" t="s">
        <v>16040</v>
      </c>
      <c r="B824" t="s">
        <v>70</v>
      </c>
      <c r="C824">
        <v>176782</v>
      </c>
      <c r="D824">
        <v>1956.98</v>
      </c>
      <c r="E824" s="1">
        <v>43602</v>
      </c>
      <c r="F824" s="1">
        <v>44853</v>
      </c>
      <c r="G824" t="s">
        <v>99</v>
      </c>
      <c r="H824" t="s">
        <v>80</v>
      </c>
      <c r="I824" t="s">
        <v>16038</v>
      </c>
      <c r="J824">
        <v>1251</v>
      </c>
      <c r="K824" t="s">
        <v>42</v>
      </c>
      <c r="L824">
        <v>1</v>
      </c>
      <c r="M824" t="s">
        <v>6129</v>
      </c>
      <c r="N824" t="s">
        <v>32</v>
      </c>
      <c r="O824">
        <v>28</v>
      </c>
      <c r="P824" t="s">
        <v>4745</v>
      </c>
      <c r="Q824" t="s">
        <v>51</v>
      </c>
      <c r="R824" t="s">
        <v>16039</v>
      </c>
      <c r="S824" t="s">
        <v>109</v>
      </c>
      <c r="T824">
        <v>0</v>
      </c>
      <c r="U824">
        <v>0</v>
      </c>
      <c r="V824" t="s">
        <v>68</v>
      </c>
      <c r="W824" t="s">
        <v>16041</v>
      </c>
      <c r="X824" t="s">
        <v>72</v>
      </c>
      <c r="Y824">
        <v>44</v>
      </c>
      <c r="Z824">
        <v>48</v>
      </c>
      <c r="AA824">
        <v>0</v>
      </c>
      <c r="AB824" t="s">
        <v>45</v>
      </c>
      <c r="AC824">
        <v>0</v>
      </c>
      <c r="AD824" t="s">
        <v>74</v>
      </c>
    </row>
    <row r="825" spans="1:30" x14ac:dyDescent="0.3">
      <c r="A825" t="s">
        <v>8579</v>
      </c>
      <c r="B825" t="s">
        <v>70</v>
      </c>
      <c r="C825">
        <v>458904</v>
      </c>
      <c r="D825">
        <v>736.44</v>
      </c>
      <c r="E825" s="1">
        <v>45170</v>
      </c>
      <c r="F825" s="1">
        <v>47779</v>
      </c>
      <c r="G825" t="s">
        <v>103</v>
      </c>
      <c r="H825" t="s">
        <v>41</v>
      </c>
      <c r="I825" t="s">
        <v>8576</v>
      </c>
      <c r="J825">
        <v>2609</v>
      </c>
      <c r="K825" t="s">
        <v>42</v>
      </c>
      <c r="L825">
        <v>0</v>
      </c>
      <c r="M825" t="s">
        <v>8577</v>
      </c>
      <c r="N825" t="s">
        <v>49</v>
      </c>
      <c r="O825">
        <v>32</v>
      </c>
      <c r="P825" t="s">
        <v>543</v>
      </c>
      <c r="Q825" t="s">
        <v>51</v>
      </c>
      <c r="R825" t="s">
        <v>8578</v>
      </c>
      <c r="S825" t="s">
        <v>109</v>
      </c>
      <c r="T825">
        <v>0</v>
      </c>
      <c r="U825">
        <v>0</v>
      </c>
      <c r="V825" t="s">
        <v>90</v>
      </c>
      <c r="W825" t="s">
        <v>8580</v>
      </c>
      <c r="X825" t="s">
        <v>44</v>
      </c>
      <c r="Y825">
        <v>42</v>
      </c>
      <c r="Z825">
        <v>56</v>
      </c>
      <c r="AA825">
        <v>0</v>
      </c>
      <c r="AB825" t="s">
        <v>45</v>
      </c>
      <c r="AC825">
        <v>0</v>
      </c>
      <c r="AD825" t="s">
        <v>46</v>
      </c>
    </row>
    <row r="826" spans="1:30" x14ac:dyDescent="0.3">
      <c r="A826" t="s">
        <v>19887</v>
      </c>
      <c r="B826" t="s">
        <v>70</v>
      </c>
      <c r="C826">
        <v>162821</v>
      </c>
      <c r="D826">
        <v>651.41</v>
      </c>
      <c r="E826" s="1">
        <v>44391</v>
      </c>
      <c r="F826" s="1">
        <v>47214</v>
      </c>
      <c r="G826" t="s">
        <v>103</v>
      </c>
      <c r="H826" t="s">
        <v>80</v>
      </c>
      <c r="I826" t="s">
        <v>19884</v>
      </c>
      <c r="J826">
        <v>2823</v>
      </c>
      <c r="K826" t="s">
        <v>42</v>
      </c>
      <c r="L826">
        <v>1</v>
      </c>
      <c r="M826" t="s">
        <v>19885</v>
      </c>
      <c r="N826" t="s">
        <v>60</v>
      </c>
      <c r="O826">
        <v>80</v>
      </c>
      <c r="P826" t="s">
        <v>7347</v>
      </c>
      <c r="Q826" t="s">
        <v>62</v>
      </c>
      <c r="R826" t="s">
        <v>19886</v>
      </c>
      <c r="S826" t="s">
        <v>36</v>
      </c>
      <c r="T826">
        <v>0</v>
      </c>
      <c r="U826">
        <v>1</v>
      </c>
      <c r="V826" t="s">
        <v>37</v>
      </c>
      <c r="W826" t="s">
        <v>19888</v>
      </c>
      <c r="X826" t="s">
        <v>44</v>
      </c>
      <c r="Y826">
        <v>23</v>
      </c>
      <c r="Z826">
        <v>63</v>
      </c>
      <c r="AA826">
        <v>0</v>
      </c>
      <c r="AB826" t="s">
        <v>58</v>
      </c>
      <c r="AC826">
        <v>0</v>
      </c>
      <c r="AD826" t="s">
        <v>46</v>
      </c>
    </row>
    <row r="827" spans="1:30" x14ac:dyDescent="0.3">
      <c r="A827" t="s">
        <v>14524</v>
      </c>
      <c r="B827" t="s">
        <v>118</v>
      </c>
      <c r="C827">
        <v>498261</v>
      </c>
      <c r="D827">
        <v>338.76</v>
      </c>
      <c r="E827" s="1">
        <v>43952</v>
      </c>
      <c r="F827" s="1">
        <v>47333</v>
      </c>
      <c r="G827" t="s">
        <v>99</v>
      </c>
      <c r="H827" t="s">
        <v>55</v>
      </c>
      <c r="I827" t="s">
        <v>14521</v>
      </c>
      <c r="J827">
        <v>3381</v>
      </c>
      <c r="K827" t="s">
        <v>42</v>
      </c>
      <c r="L827">
        <v>0</v>
      </c>
      <c r="M827" t="s">
        <v>14522</v>
      </c>
      <c r="N827" t="s">
        <v>60</v>
      </c>
      <c r="O827">
        <v>75</v>
      </c>
      <c r="P827" t="s">
        <v>603</v>
      </c>
      <c r="Q827" t="s">
        <v>34</v>
      </c>
      <c r="R827" t="s">
        <v>14523</v>
      </c>
      <c r="S827" t="s">
        <v>36</v>
      </c>
      <c r="T827">
        <v>1</v>
      </c>
      <c r="U827">
        <v>1</v>
      </c>
      <c r="V827" t="s">
        <v>37</v>
      </c>
      <c r="W827" t="s">
        <v>14525</v>
      </c>
      <c r="X827" t="s">
        <v>72</v>
      </c>
      <c r="Y827">
        <v>35</v>
      </c>
      <c r="Z827">
        <v>45</v>
      </c>
      <c r="AA827">
        <v>0</v>
      </c>
      <c r="AB827" t="s">
        <v>45</v>
      </c>
      <c r="AC827">
        <v>0</v>
      </c>
      <c r="AD827" t="s">
        <v>74</v>
      </c>
    </row>
    <row r="828" spans="1:30" x14ac:dyDescent="0.3">
      <c r="A828" t="s">
        <v>16230</v>
      </c>
      <c r="B828" t="s">
        <v>118</v>
      </c>
      <c r="C828">
        <v>393154</v>
      </c>
      <c r="D828">
        <v>573.45000000000005</v>
      </c>
      <c r="E828" s="1">
        <v>44993</v>
      </c>
      <c r="F828" s="1">
        <v>47620</v>
      </c>
      <c r="G828" t="s">
        <v>103</v>
      </c>
      <c r="H828" t="s">
        <v>80</v>
      </c>
      <c r="I828" t="s">
        <v>16225</v>
      </c>
      <c r="J828">
        <v>2627</v>
      </c>
      <c r="K828" t="s">
        <v>42</v>
      </c>
      <c r="L828">
        <v>1</v>
      </c>
      <c r="M828" t="s">
        <v>16226</v>
      </c>
      <c r="N828" t="s">
        <v>32</v>
      </c>
      <c r="O828">
        <v>73</v>
      </c>
      <c r="P828" t="s">
        <v>7843</v>
      </c>
      <c r="Q828" t="s">
        <v>62</v>
      </c>
      <c r="R828" t="s">
        <v>16227</v>
      </c>
      <c r="S828" t="s">
        <v>36</v>
      </c>
      <c r="T828">
        <v>0</v>
      </c>
      <c r="U828">
        <v>1</v>
      </c>
      <c r="V828" t="s">
        <v>37</v>
      </c>
      <c r="W828" t="s">
        <v>16231</v>
      </c>
      <c r="X828" t="s">
        <v>57</v>
      </c>
      <c r="Y828">
        <v>4</v>
      </c>
      <c r="Z828">
        <v>69</v>
      </c>
      <c r="AA828">
        <v>0</v>
      </c>
      <c r="AB828" t="s">
        <v>58</v>
      </c>
      <c r="AC828">
        <v>0</v>
      </c>
      <c r="AD828" t="s">
        <v>59</v>
      </c>
    </row>
    <row r="829" spans="1:30" x14ac:dyDescent="0.3">
      <c r="A829" t="s">
        <v>8842</v>
      </c>
      <c r="B829" t="s">
        <v>118</v>
      </c>
      <c r="C829">
        <v>332217</v>
      </c>
      <c r="D829">
        <v>186.72</v>
      </c>
      <c r="E829" s="1">
        <v>43101</v>
      </c>
      <c r="F829" s="1">
        <v>46152</v>
      </c>
      <c r="G829" t="s">
        <v>103</v>
      </c>
      <c r="H829" t="s">
        <v>55</v>
      </c>
      <c r="I829" t="s">
        <v>8839</v>
      </c>
      <c r="J829">
        <v>3051</v>
      </c>
      <c r="K829" t="s">
        <v>42</v>
      </c>
      <c r="L829">
        <v>0</v>
      </c>
      <c r="M829" t="s">
        <v>8840</v>
      </c>
      <c r="N829" t="s">
        <v>49</v>
      </c>
      <c r="O829">
        <v>82</v>
      </c>
      <c r="P829" t="s">
        <v>3154</v>
      </c>
      <c r="Q829" t="s">
        <v>62</v>
      </c>
      <c r="R829" t="s">
        <v>8841</v>
      </c>
      <c r="S829" t="s">
        <v>36</v>
      </c>
      <c r="T829">
        <v>0</v>
      </c>
      <c r="U829">
        <v>1</v>
      </c>
      <c r="V829" t="s">
        <v>37</v>
      </c>
      <c r="W829" t="s">
        <v>8843</v>
      </c>
      <c r="X829" t="s">
        <v>44</v>
      </c>
      <c r="Y829">
        <v>29</v>
      </c>
      <c r="Z829">
        <v>40</v>
      </c>
      <c r="AA829">
        <v>0</v>
      </c>
      <c r="AB829" t="s">
        <v>45</v>
      </c>
      <c r="AC829">
        <v>0</v>
      </c>
      <c r="AD829" t="s">
        <v>46</v>
      </c>
    </row>
    <row r="830" spans="1:30" x14ac:dyDescent="0.3">
      <c r="A830" t="s">
        <v>15981</v>
      </c>
      <c r="B830" t="s">
        <v>70</v>
      </c>
      <c r="C830">
        <v>128629</v>
      </c>
      <c r="D830">
        <v>450.63</v>
      </c>
      <c r="E830" s="1">
        <v>43904</v>
      </c>
      <c r="F830" s="1">
        <v>45186</v>
      </c>
      <c r="G830" t="s">
        <v>99</v>
      </c>
      <c r="H830" t="s">
        <v>55</v>
      </c>
      <c r="I830" t="s">
        <v>15978</v>
      </c>
      <c r="J830">
        <v>1282</v>
      </c>
      <c r="K830" t="s">
        <v>42</v>
      </c>
      <c r="L830">
        <v>0</v>
      </c>
      <c r="M830" t="s">
        <v>15979</v>
      </c>
      <c r="N830" t="s">
        <v>49</v>
      </c>
      <c r="O830">
        <v>31</v>
      </c>
      <c r="P830" t="s">
        <v>1241</v>
      </c>
      <c r="Q830" t="s">
        <v>62</v>
      </c>
      <c r="R830" t="s">
        <v>15980</v>
      </c>
      <c r="S830" t="s">
        <v>109</v>
      </c>
      <c r="T830">
        <v>0</v>
      </c>
      <c r="U830">
        <v>0</v>
      </c>
      <c r="V830" t="s">
        <v>90</v>
      </c>
      <c r="W830" t="s">
        <v>15982</v>
      </c>
      <c r="X830" t="s">
        <v>44</v>
      </c>
      <c r="Y830">
        <v>6</v>
      </c>
      <c r="Z830">
        <v>18</v>
      </c>
      <c r="AA830">
        <v>0</v>
      </c>
      <c r="AB830" t="s">
        <v>73</v>
      </c>
      <c r="AC830">
        <v>0</v>
      </c>
      <c r="AD830" t="s">
        <v>46</v>
      </c>
    </row>
    <row r="831" spans="1:30" x14ac:dyDescent="0.3">
      <c r="A831" t="s">
        <v>18992</v>
      </c>
      <c r="B831" t="s">
        <v>118</v>
      </c>
      <c r="C831">
        <v>130868</v>
      </c>
      <c r="D831">
        <v>1950.07</v>
      </c>
      <c r="E831" s="1">
        <v>44912</v>
      </c>
      <c r="F831" s="1">
        <v>48272</v>
      </c>
      <c r="G831" t="s">
        <v>103</v>
      </c>
      <c r="H831" t="s">
        <v>41</v>
      </c>
      <c r="I831" t="s">
        <v>18989</v>
      </c>
      <c r="J831">
        <v>3360</v>
      </c>
      <c r="K831" t="s">
        <v>42</v>
      </c>
      <c r="L831">
        <v>0</v>
      </c>
      <c r="M831" t="s">
        <v>18990</v>
      </c>
      <c r="N831" t="s">
        <v>60</v>
      </c>
      <c r="O831">
        <v>85</v>
      </c>
      <c r="P831" t="s">
        <v>1761</v>
      </c>
      <c r="Q831" t="s">
        <v>51</v>
      </c>
      <c r="R831" t="s">
        <v>18991</v>
      </c>
      <c r="S831" t="s">
        <v>36</v>
      </c>
      <c r="T831">
        <v>0</v>
      </c>
      <c r="U831">
        <v>1</v>
      </c>
      <c r="V831" t="s">
        <v>37</v>
      </c>
      <c r="W831" t="s">
        <v>18993</v>
      </c>
      <c r="X831" t="s">
        <v>57</v>
      </c>
      <c r="Y831">
        <v>5</v>
      </c>
      <c r="Z831">
        <v>13</v>
      </c>
      <c r="AA831">
        <v>0</v>
      </c>
      <c r="AB831" t="s">
        <v>73</v>
      </c>
      <c r="AC831">
        <v>0</v>
      </c>
      <c r="AD831" t="s">
        <v>59</v>
      </c>
    </row>
    <row r="832" spans="1:30" x14ac:dyDescent="0.3">
      <c r="A832" t="s">
        <v>9014</v>
      </c>
      <c r="B832" t="s">
        <v>118</v>
      </c>
      <c r="C832">
        <v>140278</v>
      </c>
      <c r="D832">
        <v>1649.87</v>
      </c>
      <c r="E832" s="1">
        <v>43198</v>
      </c>
      <c r="F832" s="1">
        <v>44385</v>
      </c>
      <c r="G832" t="s">
        <v>103</v>
      </c>
      <c r="H832" t="s">
        <v>55</v>
      </c>
      <c r="I832" t="s">
        <v>9011</v>
      </c>
      <c r="J832">
        <v>1187</v>
      </c>
      <c r="K832" t="s">
        <v>42</v>
      </c>
      <c r="L832">
        <v>0</v>
      </c>
      <c r="M832" t="s">
        <v>9012</v>
      </c>
      <c r="N832" t="s">
        <v>60</v>
      </c>
      <c r="O832">
        <v>57</v>
      </c>
      <c r="P832" t="s">
        <v>3828</v>
      </c>
      <c r="Q832" t="s">
        <v>87</v>
      </c>
      <c r="R832" t="s">
        <v>9013</v>
      </c>
      <c r="S832" t="s">
        <v>36</v>
      </c>
      <c r="T832">
        <v>0</v>
      </c>
      <c r="U832">
        <v>0</v>
      </c>
      <c r="V832" t="s">
        <v>37</v>
      </c>
      <c r="W832" t="s">
        <v>9015</v>
      </c>
      <c r="X832" t="s">
        <v>44</v>
      </c>
      <c r="Y832">
        <v>12</v>
      </c>
      <c r="Z832">
        <v>68</v>
      </c>
      <c r="AA832">
        <v>0</v>
      </c>
      <c r="AB832" t="s">
        <v>58</v>
      </c>
      <c r="AC832">
        <v>0</v>
      </c>
      <c r="AD832" t="s">
        <v>46</v>
      </c>
    </row>
    <row r="833" spans="1:30" x14ac:dyDescent="0.3">
      <c r="A833" t="s">
        <v>1609</v>
      </c>
      <c r="B833" t="s">
        <v>54</v>
      </c>
      <c r="C833">
        <v>151308</v>
      </c>
      <c r="D833">
        <v>401.61</v>
      </c>
      <c r="E833" s="1">
        <v>43372</v>
      </c>
      <c r="F833" s="1">
        <v>45944</v>
      </c>
      <c r="G833" t="s">
        <v>99</v>
      </c>
      <c r="H833" t="s">
        <v>55</v>
      </c>
      <c r="I833" t="s">
        <v>1603</v>
      </c>
      <c r="J833">
        <v>2572</v>
      </c>
      <c r="K833" t="s">
        <v>42</v>
      </c>
      <c r="L833">
        <v>0</v>
      </c>
      <c r="M833" t="s">
        <v>1604</v>
      </c>
      <c r="N833" t="s">
        <v>49</v>
      </c>
      <c r="O833">
        <v>49</v>
      </c>
      <c r="P833" t="s">
        <v>1605</v>
      </c>
      <c r="Q833" t="s">
        <v>34</v>
      </c>
      <c r="R833" t="s">
        <v>1606</v>
      </c>
      <c r="S833" t="s">
        <v>97</v>
      </c>
      <c r="T833">
        <v>1</v>
      </c>
      <c r="U833">
        <v>0</v>
      </c>
      <c r="V833" t="s">
        <v>90</v>
      </c>
      <c r="W833" t="s">
        <v>1610</v>
      </c>
      <c r="X833" t="s">
        <v>57</v>
      </c>
      <c r="Y833">
        <v>7</v>
      </c>
      <c r="Z833">
        <v>37</v>
      </c>
      <c r="AA833">
        <v>0</v>
      </c>
      <c r="AB833" t="s">
        <v>45</v>
      </c>
      <c r="AC833">
        <v>0</v>
      </c>
      <c r="AD833" t="s">
        <v>59</v>
      </c>
    </row>
    <row r="834" spans="1:30" x14ac:dyDescent="0.3">
      <c r="A834" t="s">
        <v>14107</v>
      </c>
      <c r="B834" t="s">
        <v>118</v>
      </c>
      <c r="C834">
        <v>203897</v>
      </c>
      <c r="D834">
        <v>1837.48</v>
      </c>
      <c r="E834" s="1">
        <v>42009</v>
      </c>
      <c r="F834" s="1">
        <v>45550</v>
      </c>
      <c r="G834" t="s">
        <v>99</v>
      </c>
      <c r="H834" t="s">
        <v>80</v>
      </c>
      <c r="I834" t="s">
        <v>14102</v>
      </c>
      <c r="J834">
        <v>3541</v>
      </c>
      <c r="K834" t="s">
        <v>42</v>
      </c>
      <c r="L834">
        <v>1</v>
      </c>
      <c r="M834" t="s">
        <v>14103</v>
      </c>
      <c r="N834" t="s">
        <v>32</v>
      </c>
      <c r="O834">
        <v>82</v>
      </c>
      <c r="P834" t="s">
        <v>2345</v>
      </c>
      <c r="Q834" t="s">
        <v>51</v>
      </c>
      <c r="R834" t="s">
        <v>14104</v>
      </c>
      <c r="S834" t="s">
        <v>36</v>
      </c>
      <c r="T834">
        <v>0</v>
      </c>
      <c r="U834">
        <v>1</v>
      </c>
      <c r="V834" t="s">
        <v>37</v>
      </c>
      <c r="W834" t="s">
        <v>14108</v>
      </c>
      <c r="X834" t="s">
        <v>72</v>
      </c>
      <c r="Y834">
        <v>9</v>
      </c>
      <c r="Z834">
        <v>68</v>
      </c>
      <c r="AA834">
        <v>0</v>
      </c>
      <c r="AB834" t="s">
        <v>58</v>
      </c>
      <c r="AC834">
        <v>0</v>
      </c>
      <c r="AD834" t="s">
        <v>74</v>
      </c>
    </row>
    <row r="835" spans="1:30" x14ac:dyDescent="0.3">
      <c r="A835" t="s">
        <v>10313</v>
      </c>
      <c r="B835" t="s">
        <v>118</v>
      </c>
      <c r="C835">
        <v>189118</v>
      </c>
      <c r="D835">
        <v>1060.31</v>
      </c>
      <c r="E835" s="1">
        <v>43949</v>
      </c>
      <c r="F835" s="1">
        <v>44736</v>
      </c>
      <c r="G835" t="s">
        <v>40</v>
      </c>
      <c r="H835" t="s">
        <v>80</v>
      </c>
      <c r="I835" t="s">
        <v>10310</v>
      </c>
      <c r="J835">
        <v>787</v>
      </c>
      <c r="K835" t="s">
        <v>100</v>
      </c>
      <c r="L835">
        <v>1</v>
      </c>
      <c r="M835" t="s">
        <v>10311</v>
      </c>
      <c r="N835" t="s">
        <v>49</v>
      </c>
      <c r="O835">
        <v>74</v>
      </c>
      <c r="P835" t="s">
        <v>65</v>
      </c>
      <c r="Q835" t="s">
        <v>87</v>
      </c>
      <c r="R835" t="s">
        <v>10312</v>
      </c>
      <c r="S835" t="s">
        <v>36</v>
      </c>
      <c r="T835">
        <v>0</v>
      </c>
      <c r="U835">
        <v>1</v>
      </c>
      <c r="V835" t="s">
        <v>37</v>
      </c>
      <c r="W835" t="s">
        <v>10314</v>
      </c>
      <c r="X835" t="s">
        <v>57</v>
      </c>
      <c r="Y835">
        <v>9</v>
      </c>
      <c r="Z835">
        <v>7</v>
      </c>
      <c r="AA835">
        <v>0</v>
      </c>
      <c r="AB835" t="s">
        <v>73</v>
      </c>
      <c r="AC835">
        <v>0</v>
      </c>
      <c r="AD835" t="s">
        <v>59</v>
      </c>
    </row>
    <row r="836" spans="1:30" x14ac:dyDescent="0.3">
      <c r="A836" t="s">
        <v>9135</v>
      </c>
      <c r="B836" t="s">
        <v>118</v>
      </c>
      <c r="C836">
        <v>497084</v>
      </c>
      <c r="D836">
        <v>468.52</v>
      </c>
      <c r="E836" s="1">
        <v>42390</v>
      </c>
      <c r="F836" s="1">
        <v>45739</v>
      </c>
      <c r="G836" t="s">
        <v>40</v>
      </c>
      <c r="H836" t="s">
        <v>55</v>
      </c>
      <c r="I836" t="s">
        <v>9132</v>
      </c>
      <c r="J836">
        <v>3349</v>
      </c>
      <c r="K836" t="s">
        <v>42</v>
      </c>
      <c r="L836">
        <v>0</v>
      </c>
      <c r="M836" t="s">
        <v>9133</v>
      </c>
      <c r="N836" t="s">
        <v>49</v>
      </c>
      <c r="O836">
        <v>24</v>
      </c>
      <c r="P836" t="s">
        <v>1567</v>
      </c>
      <c r="Q836" t="s">
        <v>87</v>
      </c>
      <c r="R836" t="s">
        <v>9134</v>
      </c>
      <c r="S836" t="s">
        <v>67</v>
      </c>
      <c r="T836">
        <v>0</v>
      </c>
      <c r="U836">
        <v>0</v>
      </c>
      <c r="V836" t="s">
        <v>68</v>
      </c>
      <c r="W836" t="s">
        <v>9136</v>
      </c>
      <c r="X836" t="s">
        <v>72</v>
      </c>
      <c r="Y836">
        <v>31</v>
      </c>
      <c r="Z836">
        <v>79</v>
      </c>
      <c r="AA836">
        <v>1</v>
      </c>
      <c r="AB836" t="s">
        <v>58</v>
      </c>
      <c r="AC836">
        <v>1</v>
      </c>
      <c r="AD836" t="s">
        <v>74</v>
      </c>
    </row>
    <row r="837" spans="1:30" x14ac:dyDescent="0.3">
      <c r="A837" t="s">
        <v>15905</v>
      </c>
      <c r="B837" t="s">
        <v>70</v>
      </c>
      <c r="C837">
        <v>42119</v>
      </c>
      <c r="D837">
        <v>1177.78</v>
      </c>
      <c r="E837" s="1">
        <v>42370</v>
      </c>
      <c r="F837" s="1">
        <v>44597</v>
      </c>
      <c r="G837" t="s">
        <v>103</v>
      </c>
      <c r="H837" t="s">
        <v>41</v>
      </c>
      <c r="I837" t="s">
        <v>15902</v>
      </c>
      <c r="J837">
        <v>2227</v>
      </c>
      <c r="K837" t="s">
        <v>42</v>
      </c>
      <c r="L837">
        <v>0</v>
      </c>
      <c r="M837" t="s">
        <v>15903</v>
      </c>
      <c r="N837" t="s">
        <v>32</v>
      </c>
      <c r="O837">
        <v>84</v>
      </c>
      <c r="P837" t="s">
        <v>1478</v>
      </c>
      <c r="Q837" t="s">
        <v>34</v>
      </c>
      <c r="R837" t="s">
        <v>15904</v>
      </c>
      <c r="S837" t="s">
        <v>36</v>
      </c>
      <c r="T837">
        <v>1</v>
      </c>
      <c r="U837">
        <v>1</v>
      </c>
      <c r="V837" t="s">
        <v>37</v>
      </c>
      <c r="W837" t="s">
        <v>15906</v>
      </c>
      <c r="X837" t="s">
        <v>72</v>
      </c>
      <c r="Y837">
        <v>22</v>
      </c>
      <c r="Z837">
        <v>59</v>
      </c>
      <c r="AA837">
        <v>0</v>
      </c>
      <c r="AB837" t="s">
        <v>45</v>
      </c>
      <c r="AC837">
        <v>0</v>
      </c>
      <c r="AD837" t="s">
        <v>74</v>
      </c>
    </row>
    <row r="838" spans="1:30" x14ac:dyDescent="0.3">
      <c r="A838" t="s">
        <v>7212</v>
      </c>
      <c r="B838" t="s">
        <v>39</v>
      </c>
      <c r="C838">
        <v>180634</v>
      </c>
      <c r="D838">
        <v>1288.06</v>
      </c>
      <c r="E838" s="1">
        <v>43787</v>
      </c>
      <c r="F838" s="1">
        <v>44770</v>
      </c>
      <c r="G838" t="s">
        <v>103</v>
      </c>
      <c r="H838" t="s">
        <v>41</v>
      </c>
      <c r="I838" t="s">
        <v>7209</v>
      </c>
      <c r="J838">
        <v>983</v>
      </c>
      <c r="K838" t="s">
        <v>100</v>
      </c>
      <c r="L838">
        <v>0</v>
      </c>
      <c r="M838" t="s">
        <v>7210</v>
      </c>
      <c r="N838" t="s">
        <v>49</v>
      </c>
      <c r="O838">
        <v>23</v>
      </c>
      <c r="P838" t="s">
        <v>1043</v>
      </c>
      <c r="Q838" t="s">
        <v>62</v>
      </c>
      <c r="R838" t="s">
        <v>7211</v>
      </c>
      <c r="S838" t="s">
        <v>67</v>
      </c>
      <c r="T838">
        <v>0</v>
      </c>
      <c r="U838">
        <v>0</v>
      </c>
      <c r="V838" t="s">
        <v>68</v>
      </c>
      <c r="W838" t="s">
        <v>7213</v>
      </c>
      <c r="X838" t="s">
        <v>57</v>
      </c>
      <c r="Y838">
        <v>41</v>
      </c>
      <c r="Z838">
        <v>35</v>
      </c>
      <c r="AA838">
        <v>0</v>
      </c>
      <c r="AB838" t="s">
        <v>45</v>
      </c>
      <c r="AC838">
        <v>0</v>
      </c>
      <c r="AD838" t="s">
        <v>59</v>
      </c>
    </row>
    <row r="839" spans="1:30" x14ac:dyDescent="0.3">
      <c r="A839" t="s">
        <v>17188</v>
      </c>
      <c r="B839" t="s">
        <v>54</v>
      </c>
      <c r="C839">
        <v>361724</v>
      </c>
      <c r="D839">
        <v>1819.82</v>
      </c>
      <c r="E839" s="1">
        <v>45032</v>
      </c>
      <c r="F839" s="1">
        <v>45725</v>
      </c>
      <c r="G839" t="s">
        <v>40</v>
      </c>
      <c r="H839" t="s">
        <v>55</v>
      </c>
      <c r="I839" t="s">
        <v>17183</v>
      </c>
      <c r="J839">
        <v>693</v>
      </c>
      <c r="K839" t="s">
        <v>100</v>
      </c>
      <c r="L839">
        <v>0</v>
      </c>
      <c r="M839" t="s">
        <v>17184</v>
      </c>
      <c r="N839" t="s">
        <v>60</v>
      </c>
      <c r="O839">
        <v>68</v>
      </c>
      <c r="P839" t="s">
        <v>290</v>
      </c>
      <c r="Q839" t="s">
        <v>51</v>
      </c>
      <c r="R839" t="s">
        <v>17185</v>
      </c>
      <c r="S839" t="s">
        <v>36</v>
      </c>
      <c r="T839">
        <v>0</v>
      </c>
      <c r="U839">
        <v>1</v>
      </c>
      <c r="V839" t="s">
        <v>37</v>
      </c>
      <c r="W839" t="s">
        <v>17189</v>
      </c>
      <c r="X839" t="s">
        <v>72</v>
      </c>
      <c r="Y839">
        <v>43</v>
      </c>
      <c r="Z839">
        <v>82</v>
      </c>
      <c r="AA839">
        <v>1</v>
      </c>
      <c r="AB839" t="s">
        <v>58</v>
      </c>
      <c r="AC839">
        <v>1</v>
      </c>
      <c r="AD839" t="s">
        <v>74</v>
      </c>
    </row>
    <row r="840" spans="1:30" x14ac:dyDescent="0.3">
      <c r="A840" t="s">
        <v>12523</v>
      </c>
      <c r="B840" t="s">
        <v>118</v>
      </c>
      <c r="C840">
        <v>153032</v>
      </c>
      <c r="D840">
        <v>462.86</v>
      </c>
      <c r="E840" s="1">
        <v>44330</v>
      </c>
      <c r="F840" s="1">
        <v>46323</v>
      </c>
      <c r="G840" t="s">
        <v>99</v>
      </c>
      <c r="H840" t="s">
        <v>41</v>
      </c>
      <c r="I840" t="s">
        <v>12520</v>
      </c>
      <c r="J840">
        <v>1993</v>
      </c>
      <c r="K840" t="s">
        <v>42</v>
      </c>
      <c r="L840">
        <v>0</v>
      </c>
      <c r="M840" t="s">
        <v>12521</v>
      </c>
      <c r="N840" t="s">
        <v>60</v>
      </c>
      <c r="O840">
        <v>58</v>
      </c>
      <c r="P840" t="s">
        <v>4312</v>
      </c>
      <c r="Q840" t="s">
        <v>62</v>
      </c>
      <c r="R840" t="s">
        <v>12522</v>
      </c>
      <c r="S840" t="s">
        <v>36</v>
      </c>
      <c r="T840">
        <v>0</v>
      </c>
      <c r="U840">
        <v>0</v>
      </c>
      <c r="V840" t="s">
        <v>37</v>
      </c>
      <c r="W840" t="s">
        <v>12524</v>
      </c>
      <c r="X840" t="s">
        <v>57</v>
      </c>
      <c r="Y840">
        <v>30</v>
      </c>
      <c r="Z840">
        <v>37</v>
      </c>
      <c r="AA840">
        <v>0</v>
      </c>
      <c r="AB840" t="s">
        <v>45</v>
      </c>
      <c r="AC840">
        <v>0</v>
      </c>
      <c r="AD840" t="s">
        <v>59</v>
      </c>
    </row>
    <row r="841" spans="1:30" x14ac:dyDescent="0.3">
      <c r="A841" t="s">
        <v>10378</v>
      </c>
      <c r="B841" t="s">
        <v>118</v>
      </c>
      <c r="C841">
        <v>240777</v>
      </c>
      <c r="D841">
        <v>1927.84</v>
      </c>
      <c r="E841" s="1">
        <v>44701</v>
      </c>
      <c r="F841" s="1">
        <v>47733</v>
      </c>
      <c r="G841" t="s">
        <v>40</v>
      </c>
      <c r="H841" t="s">
        <v>80</v>
      </c>
      <c r="I841" t="s">
        <v>10375</v>
      </c>
      <c r="J841">
        <v>3032</v>
      </c>
      <c r="K841" t="s">
        <v>42</v>
      </c>
      <c r="L841">
        <v>1</v>
      </c>
      <c r="M841" t="s">
        <v>10376</v>
      </c>
      <c r="N841" t="s">
        <v>60</v>
      </c>
      <c r="O841">
        <v>47</v>
      </c>
      <c r="P841" t="s">
        <v>3842</v>
      </c>
      <c r="Q841" t="s">
        <v>51</v>
      </c>
      <c r="R841" t="s">
        <v>10377</v>
      </c>
      <c r="S841" t="s">
        <v>97</v>
      </c>
      <c r="T841">
        <v>0</v>
      </c>
      <c r="U841">
        <v>0</v>
      </c>
      <c r="V841" t="s">
        <v>90</v>
      </c>
      <c r="W841" t="s">
        <v>10379</v>
      </c>
      <c r="X841" t="s">
        <v>44</v>
      </c>
      <c r="Y841">
        <v>5</v>
      </c>
      <c r="Z841">
        <v>21</v>
      </c>
      <c r="AA841">
        <v>0</v>
      </c>
      <c r="AB841" t="s">
        <v>73</v>
      </c>
      <c r="AC841">
        <v>0</v>
      </c>
      <c r="AD841" t="s">
        <v>46</v>
      </c>
    </row>
    <row r="842" spans="1:30" x14ac:dyDescent="0.3">
      <c r="A842" t="s">
        <v>4513</v>
      </c>
      <c r="B842" t="s">
        <v>39</v>
      </c>
      <c r="C842">
        <v>440323</v>
      </c>
      <c r="D842">
        <v>473.85</v>
      </c>
      <c r="E842" s="1">
        <v>43258</v>
      </c>
      <c r="F842" s="1">
        <v>45339</v>
      </c>
      <c r="G842" t="s">
        <v>103</v>
      </c>
      <c r="H842" t="s">
        <v>55</v>
      </c>
      <c r="I842" t="s">
        <v>4508</v>
      </c>
      <c r="J842">
        <v>2081</v>
      </c>
      <c r="K842" t="s">
        <v>42</v>
      </c>
      <c r="L842">
        <v>0</v>
      </c>
      <c r="M842" t="s">
        <v>4509</v>
      </c>
      <c r="N842" t="s">
        <v>49</v>
      </c>
      <c r="O842">
        <v>35</v>
      </c>
      <c r="P842" t="s">
        <v>992</v>
      </c>
      <c r="Q842" t="s">
        <v>62</v>
      </c>
      <c r="R842" t="s">
        <v>4510</v>
      </c>
      <c r="S842" t="s">
        <v>109</v>
      </c>
      <c r="T842">
        <v>0</v>
      </c>
      <c r="U842">
        <v>0</v>
      </c>
      <c r="V842" t="s">
        <v>90</v>
      </c>
      <c r="W842" t="s">
        <v>4514</v>
      </c>
      <c r="X842" t="s">
        <v>44</v>
      </c>
      <c r="Y842">
        <v>32</v>
      </c>
      <c r="Z842">
        <v>52</v>
      </c>
      <c r="AA842">
        <v>0</v>
      </c>
      <c r="AB842" t="s">
        <v>45</v>
      </c>
      <c r="AC842">
        <v>0</v>
      </c>
      <c r="AD842" t="s">
        <v>46</v>
      </c>
    </row>
    <row r="843" spans="1:30" x14ac:dyDescent="0.3">
      <c r="A843" t="s">
        <v>12108</v>
      </c>
      <c r="B843" t="s">
        <v>39</v>
      </c>
      <c r="C843">
        <v>219432</v>
      </c>
      <c r="D843">
        <v>1097.78</v>
      </c>
      <c r="E843" s="1">
        <v>45608</v>
      </c>
      <c r="F843" s="1">
        <v>49067</v>
      </c>
      <c r="G843" t="s">
        <v>99</v>
      </c>
      <c r="H843" t="s">
        <v>80</v>
      </c>
      <c r="I843" t="s">
        <v>12105</v>
      </c>
      <c r="J843">
        <v>3459</v>
      </c>
      <c r="K843" t="s">
        <v>42</v>
      </c>
      <c r="L843">
        <v>1</v>
      </c>
      <c r="M843" t="s">
        <v>12106</v>
      </c>
      <c r="N843" t="s">
        <v>60</v>
      </c>
      <c r="O843">
        <v>85</v>
      </c>
      <c r="P843" t="s">
        <v>1720</v>
      </c>
      <c r="Q843" t="s">
        <v>51</v>
      </c>
      <c r="R843" t="s">
        <v>12107</v>
      </c>
      <c r="S843" t="s">
        <v>36</v>
      </c>
      <c r="T843">
        <v>0</v>
      </c>
      <c r="U843">
        <v>1</v>
      </c>
      <c r="V843" t="s">
        <v>37</v>
      </c>
      <c r="W843" t="s">
        <v>12109</v>
      </c>
      <c r="X843" t="s">
        <v>72</v>
      </c>
      <c r="Y843">
        <v>27</v>
      </c>
      <c r="Z843">
        <v>8</v>
      </c>
      <c r="AA843">
        <v>0</v>
      </c>
      <c r="AB843" t="s">
        <v>73</v>
      </c>
      <c r="AC843">
        <v>0</v>
      </c>
      <c r="AD843" t="s">
        <v>74</v>
      </c>
    </row>
    <row r="844" spans="1:30" x14ac:dyDescent="0.3">
      <c r="A844" t="s">
        <v>8990</v>
      </c>
      <c r="B844" t="s">
        <v>118</v>
      </c>
      <c r="C844">
        <v>99389</v>
      </c>
      <c r="D844">
        <v>1959.42</v>
      </c>
      <c r="E844" s="1">
        <v>44136</v>
      </c>
      <c r="F844" s="1">
        <v>46837</v>
      </c>
      <c r="G844" t="s">
        <v>40</v>
      </c>
      <c r="H844" t="s">
        <v>41</v>
      </c>
      <c r="I844" t="s">
        <v>8987</v>
      </c>
      <c r="J844">
        <v>2701</v>
      </c>
      <c r="K844" t="s">
        <v>42</v>
      </c>
      <c r="L844">
        <v>0</v>
      </c>
      <c r="M844" t="s">
        <v>8988</v>
      </c>
      <c r="N844" t="s">
        <v>32</v>
      </c>
      <c r="O844">
        <v>68</v>
      </c>
      <c r="P844" t="s">
        <v>1215</v>
      </c>
      <c r="Q844" t="s">
        <v>87</v>
      </c>
      <c r="R844" t="s">
        <v>8989</v>
      </c>
      <c r="S844" t="s">
        <v>36</v>
      </c>
      <c r="T844">
        <v>0</v>
      </c>
      <c r="U844">
        <v>1</v>
      </c>
      <c r="V844" t="s">
        <v>37</v>
      </c>
      <c r="W844" t="s">
        <v>8991</v>
      </c>
      <c r="X844" t="s">
        <v>57</v>
      </c>
      <c r="Y844">
        <v>35</v>
      </c>
      <c r="Z844">
        <v>83</v>
      </c>
      <c r="AA844">
        <v>1</v>
      </c>
      <c r="AB844" t="s">
        <v>58</v>
      </c>
      <c r="AC844">
        <v>1</v>
      </c>
      <c r="AD844" t="s">
        <v>59</v>
      </c>
    </row>
    <row r="845" spans="1:30" x14ac:dyDescent="0.3">
      <c r="A845" t="s">
        <v>17974</v>
      </c>
      <c r="B845" t="s">
        <v>118</v>
      </c>
      <c r="C845">
        <v>369920</v>
      </c>
      <c r="D845">
        <v>235.7</v>
      </c>
      <c r="E845" s="1">
        <v>43366</v>
      </c>
      <c r="F845" s="1">
        <v>46145</v>
      </c>
      <c r="G845" t="s">
        <v>40</v>
      </c>
      <c r="H845" t="s">
        <v>80</v>
      </c>
      <c r="I845" t="s">
        <v>17971</v>
      </c>
      <c r="J845">
        <v>2779</v>
      </c>
      <c r="K845" t="s">
        <v>42</v>
      </c>
      <c r="L845">
        <v>1</v>
      </c>
      <c r="M845" t="s">
        <v>17972</v>
      </c>
      <c r="N845" t="s">
        <v>60</v>
      </c>
      <c r="O845">
        <v>33</v>
      </c>
      <c r="P845" t="s">
        <v>4027</v>
      </c>
      <c r="Q845" t="s">
        <v>34</v>
      </c>
      <c r="R845" t="s">
        <v>17973</v>
      </c>
      <c r="S845" t="s">
        <v>109</v>
      </c>
      <c r="T845">
        <v>1</v>
      </c>
      <c r="U845">
        <v>0</v>
      </c>
      <c r="V845" t="s">
        <v>90</v>
      </c>
      <c r="W845" t="s">
        <v>17975</v>
      </c>
      <c r="X845" t="s">
        <v>72</v>
      </c>
      <c r="Y845">
        <v>30</v>
      </c>
      <c r="Z845">
        <v>49</v>
      </c>
      <c r="AA845">
        <v>0</v>
      </c>
      <c r="AB845" t="s">
        <v>45</v>
      </c>
      <c r="AC845">
        <v>0</v>
      </c>
      <c r="AD845" t="s">
        <v>74</v>
      </c>
    </row>
    <row r="846" spans="1:30" x14ac:dyDescent="0.3">
      <c r="A846" t="s">
        <v>15594</v>
      </c>
      <c r="B846" t="s">
        <v>70</v>
      </c>
      <c r="C846">
        <v>81369</v>
      </c>
      <c r="D846">
        <v>475.45</v>
      </c>
      <c r="E846" s="1">
        <v>43964</v>
      </c>
      <c r="F846" s="1">
        <v>45988</v>
      </c>
      <c r="G846" t="s">
        <v>103</v>
      </c>
      <c r="H846" t="s">
        <v>41</v>
      </c>
      <c r="I846" t="s">
        <v>15591</v>
      </c>
      <c r="J846">
        <v>2024</v>
      </c>
      <c r="K846" t="s">
        <v>42</v>
      </c>
      <c r="L846">
        <v>0</v>
      </c>
      <c r="M846" t="s">
        <v>15592</v>
      </c>
      <c r="N846" t="s">
        <v>60</v>
      </c>
      <c r="O846">
        <v>71</v>
      </c>
      <c r="P846" t="s">
        <v>283</v>
      </c>
      <c r="Q846" t="s">
        <v>62</v>
      </c>
      <c r="R846" t="s">
        <v>15593</v>
      </c>
      <c r="S846" t="s">
        <v>36</v>
      </c>
      <c r="T846">
        <v>0</v>
      </c>
      <c r="U846">
        <v>1</v>
      </c>
      <c r="V846" t="s">
        <v>37</v>
      </c>
      <c r="W846" t="s">
        <v>15595</v>
      </c>
      <c r="X846" t="s">
        <v>57</v>
      </c>
      <c r="Y846">
        <v>7</v>
      </c>
      <c r="Z846">
        <v>10</v>
      </c>
      <c r="AA846">
        <v>0</v>
      </c>
      <c r="AB846" t="s">
        <v>73</v>
      </c>
      <c r="AC846">
        <v>0</v>
      </c>
      <c r="AD846" t="s">
        <v>59</v>
      </c>
    </row>
    <row r="847" spans="1:30" x14ac:dyDescent="0.3">
      <c r="A847" t="s">
        <v>6071</v>
      </c>
      <c r="B847" t="s">
        <v>118</v>
      </c>
      <c r="C847">
        <v>64102</v>
      </c>
      <c r="D847">
        <v>1783.8</v>
      </c>
      <c r="E847" s="1">
        <v>45424</v>
      </c>
      <c r="F847" s="1">
        <v>47607</v>
      </c>
      <c r="G847" t="s">
        <v>103</v>
      </c>
      <c r="H847" t="s">
        <v>55</v>
      </c>
      <c r="I847" t="s">
        <v>6068</v>
      </c>
      <c r="J847">
        <v>2183</v>
      </c>
      <c r="K847" t="s">
        <v>42</v>
      </c>
      <c r="L847">
        <v>0</v>
      </c>
      <c r="M847" t="s">
        <v>6069</v>
      </c>
      <c r="N847" t="s">
        <v>49</v>
      </c>
      <c r="O847">
        <v>29</v>
      </c>
      <c r="P847" t="s">
        <v>2015</v>
      </c>
      <c r="Q847" t="s">
        <v>34</v>
      </c>
      <c r="R847" t="s">
        <v>6070</v>
      </c>
      <c r="S847" t="s">
        <v>109</v>
      </c>
      <c r="T847">
        <v>1</v>
      </c>
      <c r="U847">
        <v>0</v>
      </c>
      <c r="V847" t="s">
        <v>68</v>
      </c>
      <c r="W847" t="s">
        <v>6072</v>
      </c>
      <c r="X847" t="s">
        <v>57</v>
      </c>
      <c r="Y847">
        <v>26</v>
      </c>
      <c r="Z847">
        <v>61</v>
      </c>
      <c r="AA847">
        <v>0</v>
      </c>
      <c r="AB847" t="s">
        <v>58</v>
      </c>
      <c r="AC847">
        <v>0</v>
      </c>
      <c r="AD847" t="s">
        <v>59</v>
      </c>
    </row>
    <row r="848" spans="1:30" x14ac:dyDescent="0.3">
      <c r="A848" t="s">
        <v>17014</v>
      </c>
      <c r="B848" t="s">
        <v>118</v>
      </c>
      <c r="C848">
        <v>282653</v>
      </c>
      <c r="D848">
        <v>217.73</v>
      </c>
      <c r="E848" s="1">
        <v>45288</v>
      </c>
      <c r="F848" s="1">
        <v>46874</v>
      </c>
      <c r="G848" t="s">
        <v>40</v>
      </c>
      <c r="H848" t="s">
        <v>55</v>
      </c>
      <c r="I848" t="s">
        <v>17011</v>
      </c>
      <c r="J848">
        <v>1586</v>
      </c>
      <c r="K848" t="s">
        <v>42</v>
      </c>
      <c r="L848">
        <v>0</v>
      </c>
      <c r="M848" t="s">
        <v>17012</v>
      </c>
      <c r="N848" t="s">
        <v>32</v>
      </c>
      <c r="O848">
        <v>43</v>
      </c>
      <c r="P848" t="s">
        <v>2707</v>
      </c>
      <c r="Q848" t="s">
        <v>62</v>
      </c>
      <c r="R848" t="s">
        <v>17013</v>
      </c>
      <c r="S848" t="s">
        <v>89</v>
      </c>
      <c r="T848">
        <v>0</v>
      </c>
      <c r="U848">
        <v>0</v>
      </c>
      <c r="V848" t="s">
        <v>90</v>
      </c>
      <c r="W848" t="s">
        <v>17015</v>
      </c>
      <c r="X848" t="s">
        <v>57</v>
      </c>
      <c r="Y848">
        <v>49</v>
      </c>
      <c r="Z848">
        <v>20</v>
      </c>
      <c r="AA848">
        <v>0</v>
      </c>
      <c r="AB848" t="s">
        <v>73</v>
      </c>
      <c r="AC848">
        <v>0</v>
      </c>
      <c r="AD848" t="s">
        <v>59</v>
      </c>
    </row>
    <row r="849" spans="1:30" x14ac:dyDescent="0.3">
      <c r="A849" t="s">
        <v>4483</v>
      </c>
      <c r="B849" t="s">
        <v>70</v>
      </c>
      <c r="C849">
        <v>179052</v>
      </c>
      <c r="D849">
        <v>1297.96</v>
      </c>
      <c r="E849" s="1">
        <v>42653</v>
      </c>
      <c r="F849" s="1">
        <v>46224</v>
      </c>
      <c r="G849" t="s">
        <v>103</v>
      </c>
      <c r="H849" t="s">
        <v>41</v>
      </c>
      <c r="I849" t="s">
        <v>4479</v>
      </c>
      <c r="J849">
        <v>3571</v>
      </c>
      <c r="K849" t="s">
        <v>42</v>
      </c>
      <c r="L849">
        <v>0</v>
      </c>
      <c r="M849" t="s">
        <v>4480</v>
      </c>
      <c r="N849" t="s">
        <v>49</v>
      </c>
      <c r="O849">
        <v>51</v>
      </c>
      <c r="P849" t="s">
        <v>4481</v>
      </c>
      <c r="Q849" t="s">
        <v>51</v>
      </c>
      <c r="R849" t="s">
        <v>4482</v>
      </c>
      <c r="S849" t="s">
        <v>97</v>
      </c>
      <c r="T849">
        <v>0</v>
      </c>
      <c r="U849">
        <v>0</v>
      </c>
      <c r="V849" t="s">
        <v>37</v>
      </c>
      <c r="W849" t="s">
        <v>4484</v>
      </c>
      <c r="X849" t="s">
        <v>57</v>
      </c>
      <c r="Y849">
        <v>5</v>
      </c>
      <c r="Z849">
        <v>15</v>
      </c>
      <c r="AA849">
        <v>0</v>
      </c>
      <c r="AB849" t="s">
        <v>73</v>
      </c>
      <c r="AC849">
        <v>0</v>
      </c>
      <c r="AD849" t="s">
        <v>59</v>
      </c>
    </row>
    <row r="850" spans="1:30" x14ac:dyDescent="0.3">
      <c r="A850" t="s">
        <v>10941</v>
      </c>
      <c r="B850" t="s">
        <v>54</v>
      </c>
      <c r="C850">
        <v>92430</v>
      </c>
      <c r="D850">
        <v>1034.01</v>
      </c>
      <c r="E850" s="1">
        <v>43757</v>
      </c>
      <c r="F850" s="1">
        <v>45532</v>
      </c>
      <c r="G850" t="s">
        <v>40</v>
      </c>
      <c r="H850" t="s">
        <v>41</v>
      </c>
      <c r="I850" t="s">
        <v>10938</v>
      </c>
      <c r="J850">
        <v>1775</v>
      </c>
      <c r="K850" t="s">
        <v>42</v>
      </c>
      <c r="L850">
        <v>0</v>
      </c>
      <c r="M850" t="s">
        <v>10939</v>
      </c>
      <c r="N850" t="s">
        <v>32</v>
      </c>
      <c r="O850">
        <v>42</v>
      </c>
      <c r="P850" t="s">
        <v>2353</v>
      </c>
      <c r="Q850" t="s">
        <v>34</v>
      </c>
      <c r="R850" t="s">
        <v>10940</v>
      </c>
      <c r="S850" t="s">
        <v>89</v>
      </c>
      <c r="T850">
        <v>1</v>
      </c>
      <c r="U850">
        <v>0</v>
      </c>
      <c r="V850" t="s">
        <v>90</v>
      </c>
      <c r="W850" t="s">
        <v>10942</v>
      </c>
      <c r="X850" t="s">
        <v>44</v>
      </c>
      <c r="Y850">
        <v>7</v>
      </c>
      <c r="Z850">
        <v>60</v>
      </c>
      <c r="AA850">
        <v>0</v>
      </c>
      <c r="AB850" t="s">
        <v>45</v>
      </c>
      <c r="AC850">
        <v>0</v>
      </c>
      <c r="AD850" t="s">
        <v>46</v>
      </c>
    </row>
    <row r="851" spans="1:30" x14ac:dyDescent="0.3">
      <c r="A851" t="s">
        <v>13198</v>
      </c>
      <c r="B851" t="s">
        <v>39</v>
      </c>
      <c r="C851">
        <v>108505</v>
      </c>
      <c r="D851">
        <v>1588.99</v>
      </c>
      <c r="E851" s="1">
        <v>44523</v>
      </c>
      <c r="F851" s="1">
        <v>46170</v>
      </c>
      <c r="G851" t="s">
        <v>40</v>
      </c>
      <c r="H851" t="s">
        <v>41</v>
      </c>
      <c r="I851" t="s">
        <v>13195</v>
      </c>
      <c r="J851">
        <v>1647</v>
      </c>
      <c r="K851" t="s">
        <v>42</v>
      </c>
      <c r="L851">
        <v>0</v>
      </c>
      <c r="M851" t="s">
        <v>13196</v>
      </c>
      <c r="N851" t="s">
        <v>49</v>
      </c>
      <c r="O851">
        <v>18</v>
      </c>
      <c r="P851" t="s">
        <v>3842</v>
      </c>
      <c r="Q851" t="s">
        <v>51</v>
      </c>
      <c r="R851" t="s">
        <v>13197</v>
      </c>
      <c r="S851" t="s">
        <v>67</v>
      </c>
      <c r="T851">
        <v>0</v>
      </c>
      <c r="U851">
        <v>0</v>
      </c>
      <c r="V851" t="s">
        <v>68</v>
      </c>
      <c r="W851" t="s">
        <v>13199</v>
      </c>
      <c r="X851" t="s">
        <v>57</v>
      </c>
      <c r="Y851">
        <v>34</v>
      </c>
      <c r="Z851">
        <v>12</v>
      </c>
      <c r="AA851">
        <v>0</v>
      </c>
      <c r="AB851" t="s">
        <v>73</v>
      </c>
      <c r="AC851">
        <v>0</v>
      </c>
      <c r="AD851" t="s">
        <v>59</v>
      </c>
    </row>
    <row r="852" spans="1:30" x14ac:dyDescent="0.3">
      <c r="A852" t="s">
        <v>16975</v>
      </c>
      <c r="B852" t="s">
        <v>70</v>
      </c>
      <c r="C852">
        <v>189816</v>
      </c>
      <c r="D852">
        <v>697.35</v>
      </c>
      <c r="E852" s="1">
        <v>45394</v>
      </c>
      <c r="F852" s="1">
        <v>45760</v>
      </c>
      <c r="G852" t="s">
        <v>40</v>
      </c>
      <c r="H852" t="s">
        <v>55</v>
      </c>
      <c r="I852" t="s">
        <v>16972</v>
      </c>
      <c r="J852">
        <v>366</v>
      </c>
      <c r="K852" t="s">
        <v>100</v>
      </c>
      <c r="L852">
        <v>0</v>
      </c>
      <c r="M852" t="s">
        <v>16973</v>
      </c>
      <c r="N852" t="s">
        <v>32</v>
      </c>
      <c r="O852">
        <v>56</v>
      </c>
      <c r="P852" t="s">
        <v>4653</v>
      </c>
      <c r="Q852" t="s">
        <v>51</v>
      </c>
      <c r="R852" t="s">
        <v>16974</v>
      </c>
      <c r="S852" t="s">
        <v>36</v>
      </c>
      <c r="T852">
        <v>0</v>
      </c>
      <c r="U852">
        <v>0</v>
      </c>
      <c r="V852" t="s">
        <v>37</v>
      </c>
      <c r="W852" t="s">
        <v>16976</v>
      </c>
      <c r="X852" t="s">
        <v>57</v>
      </c>
      <c r="Y852">
        <v>39</v>
      </c>
      <c r="Z852">
        <v>13</v>
      </c>
      <c r="AA852">
        <v>0</v>
      </c>
      <c r="AB852" t="s">
        <v>73</v>
      </c>
      <c r="AC852">
        <v>0</v>
      </c>
      <c r="AD852" t="s">
        <v>59</v>
      </c>
    </row>
    <row r="853" spans="1:30" x14ac:dyDescent="0.3">
      <c r="A853" t="s">
        <v>2429</v>
      </c>
      <c r="B853" t="s">
        <v>118</v>
      </c>
      <c r="C853">
        <v>275758</v>
      </c>
      <c r="D853">
        <v>1741.36</v>
      </c>
      <c r="E853" s="1">
        <v>44276</v>
      </c>
      <c r="F853" s="1">
        <v>45052</v>
      </c>
      <c r="G853" t="s">
        <v>99</v>
      </c>
      <c r="H853" t="s">
        <v>55</v>
      </c>
      <c r="I853" t="s">
        <v>2426</v>
      </c>
      <c r="J853">
        <v>776</v>
      </c>
      <c r="K853" t="s">
        <v>100</v>
      </c>
      <c r="L853">
        <v>0</v>
      </c>
      <c r="M853" t="s">
        <v>2427</v>
      </c>
      <c r="N853" t="s">
        <v>49</v>
      </c>
      <c r="O853">
        <v>20</v>
      </c>
      <c r="P853" t="s">
        <v>1455</v>
      </c>
      <c r="Q853" t="s">
        <v>87</v>
      </c>
      <c r="R853" t="s">
        <v>2428</v>
      </c>
      <c r="S853" t="s">
        <v>67</v>
      </c>
      <c r="T853">
        <v>0</v>
      </c>
      <c r="U853">
        <v>0</v>
      </c>
      <c r="V853" t="s">
        <v>68</v>
      </c>
      <c r="W853" t="s">
        <v>2430</v>
      </c>
      <c r="X853" t="s">
        <v>44</v>
      </c>
      <c r="Y853">
        <v>49</v>
      </c>
      <c r="Z853">
        <v>99</v>
      </c>
      <c r="AA853">
        <v>1</v>
      </c>
      <c r="AB853" t="s">
        <v>58</v>
      </c>
      <c r="AC853">
        <v>1</v>
      </c>
      <c r="AD853" t="s">
        <v>46</v>
      </c>
    </row>
    <row r="854" spans="1:30" x14ac:dyDescent="0.3">
      <c r="A854" t="s">
        <v>10039</v>
      </c>
      <c r="B854" t="s">
        <v>54</v>
      </c>
      <c r="C854">
        <v>228370</v>
      </c>
      <c r="D854">
        <v>1037.69</v>
      </c>
      <c r="E854" s="1">
        <v>45276</v>
      </c>
      <c r="F854" s="1">
        <v>47322</v>
      </c>
      <c r="G854" t="s">
        <v>40</v>
      </c>
      <c r="H854" t="s">
        <v>80</v>
      </c>
      <c r="I854" t="s">
        <v>10036</v>
      </c>
      <c r="J854">
        <v>2046</v>
      </c>
      <c r="K854" t="s">
        <v>42</v>
      </c>
      <c r="L854">
        <v>1</v>
      </c>
      <c r="M854" t="s">
        <v>10037</v>
      </c>
      <c r="N854" t="s">
        <v>32</v>
      </c>
      <c r="O854">
        <v>83</v>
      </c>
      <c r="P854" t="s">
        <v>4555</v>
      </c>
      <c r="Q854" t="s">
        <v>87</v>
      </c>
      <c r="R854" t="s">
        <v>10038</v>
      </c>
      <c r="S854" t="s">
        <v>36</v>
      </c>
      <c r="T854">
        <v>0</v>
      </c>
      <c r="U854">
        <v>1</v>
      </c>
      <c r="V854" t="s">
        <v>37</v>
      </c>
      <c r="W854" t="s">
        <v>10040</v>
      </c>
      <c r="X854" t="s">
        <v>44</v>
      </c>
      <c r="Y854">
        <v>11</v>
      </c>
      <c r="Z854">
        <v>13</v>
      </c>
      <c r="AA854">
        <v>0</v>
      </c>
      <c r="AB854" t="s">
        <v>73</v>
      </c>
      <c r="AC854">
        <v>0</v>
      </c>
      <c r="AD854" t="s">
        <v>46</v>
      </c>
    </row>
    <row r="855" spans="1:30" x14ac:dyDescent="0.3">
      <c r="A855" t="s">
        <v>16187</v>
      </c>
      <c r="B855" t="s">
        <v>70</v>
      </c>
      <c r="C855">
        <v>313577</v>
      </c>
      <c r="D855">
        <v>1623.87</v>
      </c>
      <c r="E855" s="1">
        <v>45387</v>
      </c>
      <c r="F855" s="1">
        <v>47697</v>
      </c>
      <c r="G855" t="s">
        <v>40</v>
      </c>
      <c r="H855" t="s">
        <v>55</v>
      </c>
      <c r="I855" t="s">
        <v>16184</v>
      </c>
      <c r="J855">
        <v>2310</v>
      </c>
      <c r="K855" t="s">
        <v>42</v>
      </c>
      <c r="L855">
        <v>0</v>
      </c>
      <c r="M855" t="s">
        <v>16185</v>
      </c>
      <c r="N855" t="s">
        <v>60</v>
      </c>
      <c r="O855">
        <v>82</v>
      </c>
      <c r="P855" t="s">
        <v>5471</v>
      </c>
      <c r="Q855" t="s">
        <v>51</v>
      </c>
      <c r="R855" t="s">
        <v>16186</v>
      </c>
      <c r="S855" t="s">
        <v>36</v>
      </c>
      <c r="T855">
        <v>0</v>
      </c>
      <c r="U855">
        <v>1</v>
      </c>
      <c r="V855" t="s">
        <v>37</v>
      </c>
      <c r="W855" t="s">
        <v>16188</v>
      </c>
      <c r="X855" t="s">
        <v>72</v>
      </c>
      <c r="Y855">
        <v>31</v>
      </c>
      <c r="Z855">
        <v>15</v>
      </c>
      <c r="AA855">
        <v>0</v>
      </c>
      <c r="AB855" t="s">
        <v>73</v>
      </c>
      <c r="AC855">
        <v>0</v>
      </c>
      <c r="AD855" t="s">
        <v>74</v>
      </c>
    </row>
    <row r="856" spans="1:30" x14ac:dyDescent="0.3">
      <c r="A856" t="s">
        <v>16321</v>
      </c>
      <c r="B856" t="s">
        <v>54</v>
      </c>
      <c r="C856">
        <v>462448</v>
      </c>
      <c r="D856">
        <v>751.07</v>
      </c>
      <c r="E856" s="1">
        <v>45611</v>
      </c>
      <c r="F856" s="1">
        <v>46529</v>
      </c>
      <c r="G856" t="s">
        <v>103</v>
      </c>
      <c r="H856" t="s">
        <v>41</v>
      </c>
      <c r="I856" t="s">
        <v>16316</v>
      </c>
      <c r="J856">
        <v>918</v>
      </c>
      <c r="K856" t="s">
        <v>100</v>
      </c>
      <c r="L856">
        <v>0</v>
      </c>
      <c r="M856" t="s">
        <v>16317</v>
      </c>
      <c r="N856" t="s">
        <v>60</v>
      </c>
      <c r="O856">
        <v>26</v>
      </c>
      <c r="P856" t="s">
        <v>966</v>
      </c>
      <c r="Q856" t="s">
        <v>87</v>
      </c>
      <c r="R856" t="s">
        <v>16318</v>
      </c>
      <c r="S856" t="s">
        <v>109</v>
      </c>
      <c r="T856">
        <v>0</v>
      </c>
      <c r="U856">
        <v>0</v>
      </c>
      <c r="V856" t="s">
        <v>68</v>
      </c>
      <c r="W856" t="s">
        <v>16322</v>
      </c>
      <c r="X856" t="s">
        <v>72</v>
      </c>
      <c r="Y856">
        <v>45</v>
      </c>
      <c r="Z856">
        <v>9</v>
      </c>
      <c r="AA856">
        <v>0</v>
      </c>
      <c r="AB856" t="s">
        <v>73</v>
      </c>
      <c r="AC856">
        <v>0</v>
      </c>
      <c r="AD856" t="s">
        <v>74</v>
      </c>
    </row>
    <row r="857" spans="1:30" x14ac:dyDescent="0.3">
      <c r="A857" t="s">
        <v>18491</v>
      </c>
      <c r="B857" t="s">
        <v>39</v>
      </c>
      <c r="C857">
        <v>203889</v>
      </c>
      <c r="D857">
        <v>1846.57</v>
      </c>
      <c r="E857" s="1">
        <v>44902</v>
      </c>
      <c r="F857" s="1">
        <v>47485</v>
      </c>
      <c r="G857" t="s">
        <v>99</v>
      </c>
      <c r="H857" t="s">
        <v>80</v>
      </c>
      <c r="I857" t="s">
        <v>18488</v>
      </c>
      <c r="J857">
        <v>2583</v>
      </c>
      <c r="K857" t="s">
        <v>42</v>
      </c>
      <c r="L857">
        <v>1</v>
      </c>
      <c r="M857" t="s">
        <v>18489</v>
      </c>
      <c r="N857" t="s">
        <v>32</v>
      </c>
      <c r="O857">
        <v>51</v>
      </c>
      <c r="P857" t="s">
        <v>1159</v>
      </c>
      <c r="Q857" t="s">
        <v>87</v>
      </c>
      <c r="R857" t="s">
        <v>18490</v>
      </c>
      <c r="S857" t="s">
        <v>97</v>
      </c>
      <c r="T857">
        <v>0</v>
      </c>
      <c r="U857">
        <v>0</v>
      </c>
      <c r="V857" t="s">
        <v>37</v>
      </c>
      <c r="W857" t="s">
        <v>18492</v>
      </c>
      <c r="X857" t="s">
        <v>57</v>
      </c>
      <c r="Y857">
        <v>49</v>
      </c>
      <c r="Z857">
        <v>9</v>
      </c>
      <c r="AA857">
        <v>0</v>
      </c>
      <c r="AB857" t="s">
        <v>73</v>
      </c>
      <c r="AC857">
        <v>0</v>
      </c>
      <c r="AD857" t="s">
        <v>59</v>
      </c>
    </row>
    <row r="858" spans="1:30" x14ac:dyDescent="0.3">
      <c r="A858" t="s">
        <v>1643</v>
      </c>
      <c r="B858" t="s">
        <v>118</v>
      </c>
      <c r="C858">
        <v>166167</v>
      </c>
      <c r="D858">
        <v>271.22000000000003</v>
      </c>
      <c r="E858" s="1">
        <v>44575</v>
      </c>
      <c r="F858" s="1">
        <v>44949</v>
      </c>
      <c r="G858" t="s">
        <v>99</v>
      </c>
      <c r="H858" t="s">
        <v>55</v>
      </c>
      <c r="I858" t="s">
        <v>1637</v>
      </c>
      <c r="J858">
        <v>374</v>
      </c>
      <c r="K858" t="s">
        <v>100</v>
      </c>
      <c r="L858">
        <v>0</v>
      </c>
      <c r="M858" t="s">
        <v>1638</v>
      </c>
      <c r="N858" t="s">
        <v>32</v>
      </c>
      <c r="O858">
        <v>62</v>
      </c>
      <c r="P858" t="s">
        <v>1639</v>
      </c>
      <c r="Q858" t="s">
        <v>87</v>
      </c>
      <c r="R858" t="s">
        <v>1640</v>
      </c>
      <c r="S858" t="s">
        <v>36</v>
      </c>
      <c r="T858">
        <v>0</v>
      </c>
      <c r="U858">
        <v>1</v>
      </c>
      <c r="V858" t="s">
        <v>37</v>
      </c>
      <c r="W858" t="s">
        <v>1644</v>
      </c>
      <c r="X858" t="s">
        <v>72</v>
      </c>
      <c r="Y858">
        <v>32</v>
      </c>
      <c r="Z858">
        <v>58</v>
      </c>
      <c r="AA858">
        <v>0</v>
      </c>
      <c r="AB858" t="s">
        <v>45</v>
      </c>
      <c r="AC858">
        <v>0</v>
      </c>
      <c r="AD858" t="s">
        <v>74</v>
      </c>
    </row>
    <row r="859" spans="1:30" x14ac:dyDescent="0.3">
      <c r="A859" t="s">
        <v>10481</v>
      </c>
      <c r="B859" t="s">
        <v>39</v>
      </c>
      <c r="C859">
        <v>296888</v>
      </c>
      <c r="D859">
        <v>1534.61</v>
      </c>
      <c r="E859" s="1">
        <v>43248</v>
      </c>
      <c r="F859" s="1">
        <v>44454</v>
      </c>
      <c r="G859" t="s">
        <v>40</v>
      </c>
      <c r="H859" t="s">
        <v>55</v>
      </c>
      <c r="I859" t="s">
        <v>10478</v>
      </c>
      <c r="J859">
        <v>1206</v>
      </c>
      <c r="K859" t="s">
        <v>42</v>
      </c>
      <c r="L859">
        <v>0</v>
      </c>
      <c r="M859" t="s">
        <v>10479</v>
      </c>
      <c r="N859" t="s">
        <v>49</v>
      </c>
      <c r="O859">
        <v>46</v>
      </c>
      <c r="P859" t="s">
        <v>6484</v>
      </c>
      <c r="Q859" t="s">
        <v>51</v>
      </c>
      <c r="R859" t="s">
        <v>10480</v>
      </c>
      <c r="S859" t="s">
        <v>97</v>
      </c>
      <c r="T859">
        <v>0</v>
      </c>
      <c r="U859">
        <v>0</v>
      </c>
      <c r="V859" t="s">
        <v>90</v>
      </c>
      <c r="W859" t="s">
        <v>10482</v>
      </c>
      <c r="X859" t="s">
        <v>44</v>
      </c>
      <c r="Y859">
        <v>19</v>
      </c>
      <c r="Z859">
        <v>69</v>
      </c>
      <c r="AA859">
        <v>0</v>
      </c>
      <c r="AB859" t="s">
        <v>58</v>
      </c>
      <c r="AC859">
        <v>0</v>
      </c>
      <c r="AD859" t="s">
        <v>46</v>
      </c>
    </row>
    <row r="860" spans="1:30" x14ac:dyDescent="0.3">
      <c r="A860" t="s">
        <v>1979</v>
      </c>
      <c r="B860" t="s">
        <v>70</v>
      </c>
      <c r="C860">
        <v>481196</v>
      </c>
      <c r="D860">
        <v>433.34</v>
      </c>
      <c r="E860" s="1">
        <v>45548</v>
      </c>
      <c r="F860" s="1">
        <v>47135</v>
      </c>
      <c r="G860" t="s">
        <v>99</v>
      </c>
      <c r="H860" t="s">
        <v>55</v>
      </c>
      <c r="I860" t="s">
        <v>1974</v>
      </c>
      <c r="J860">
        <v>1587</v>
      </c>
      <c r="K860" t="s">
        <v>42</v>
      </c>
      <c r="L860">
        <v>0</v>
      </c>
      <c r="M860" t="s">
        <v>1975</v>
      </c>
      <c r="N860" t="s">
        <v>32</v>
      </c>
      <c r="O860">
        <v>42</v>
      </c>
      <c r="P860" t="s">
        <v>1346</v>
      </c>
      <c r="Q860" t="s">
        <v>62</v>
      </c>
      <c r="R860" t="s">
        <v>1976</v>
      </c>
      <c r="S860" t="s">
        <v>89</v>
      </c>
      <c r="T860">
        <v>0</v>
      </c>
      <c r="U860">
        <v>0</v>
      </c>
      <c r="V860" t="s">
        <v>90</v>
      </c>
      <c r="W860" t="s">
        <v>1980</v>
      </c>
      <c r="X860" t="s">
        <v>72</v>
      </c>
      <c r="Y860">
        <v>30</v>
      </c>
      <c r="Z860">
        <v>79</v>
      </c>
      <c r="AA860">
        <v>1</v>
      </c>
      <c r="AB860" t="s">
        <v>58</v>
      </c>
      <c r="AC860">
        <v>1</v>
      </c>
      <c r="AD860" t="s">
        <v>74</v>
      </c>
    </row>
    <row r="861" spans="1:30" x14ac:dyDescent="0.3">
      <c r="A861" t="s">
        <v>15387</v>
      </c>
      <c r="B861" t="s">
        <v>70</v>
      </c>
      <c r="C861">
        <v>164236</v>
      </c>
      <c r="D861">
        <v>100.24</v>
      </c>
      <c r="E861" s="1">
        <v>44017</v>
      </c>
      <c r="F861" s="1">
        <v>45717</v>
      </c>
      <c r="G861" t="s">
        <v>103</v>
      </c>
      <c r="H861" t="s">
        <v>80</v>
      </c>
      <c r="I861" t="s">
        <v>15384</v>
      </c>
      <c r="J861">
        <v>1700</v>
      </c>
      <c r="K861" t="s">
        <v>42</v>
      </c>
      <c r="L861">
        <v>1</v>
      </c>
      <c r="M861" t="s">
        <v>15385</v>
      </c>
      <c r="N861" t="s">
        <v>60</v>
      </c>
      <c r="O861">
        <v>83</v>
      </c>
      <c r="P861" t="s">
        <v>2387</v>
      </c>
      <c r="Q861" t="s">
        <v>51</v>
      </c>
      <c r="R861" t="s">
        <v>15386</v>
      </c>
      <c r="S861" t="s">
        <v>36</v>
      </c>
      <c r="T861">
        <v>0</v>
      </c>
      <c r="U861">
        <v>1</v>
      </c>
      <c r="V861" t="s">
        <v>37</v>
      </c>
      <c r="W861" t="s">
        <v>15388</v>
      </c>
      <c r="X861" t="s">
        <v>72</v>
      </c>
      <c r="Y861">
        <v>27</v>
      </c>
      <c r="Z861">
        <v>41</v>
      </c>
      <c r="AA861">
        <v>0</v>
      </c>
      <c r="AB861" t="s">
        <v>45</v>
      </c>
      <c r="AC861">
        <v>0</v>
      </c>
      <c r="AD861" t="s">
        <v>74</v>
      </c>
    </row>
    <row r="862" spans="1:30" x14ac:dyDescent="0.3">
      <c r="A862" t="s">
        <v>12345</v>
      </c>
      <c r="B862" t="s">
        <v>54</v>
      </c>
      <c r="C862">
        <v>87164</v>
      </c>
      <c r="D862">
        <v>440.91</v>
      </c>
      <c r="E862" s="1">
        <v>45362</v>
      </c>
      <c r="F862" s="1">
        <v>47664</v>
      </c>
      <c r="G862" t="s">
        <v>40</v>
      </c>
      <c r="H862" t="s">
        <v>41</v>
      </c>
      <c r="I862" t="s">
        <v>12340</v>
      </c>
      <c r="J862">
        <v>2302</v>
      </c>
      <c r="K862" t="s">
        <v>42</v>
      </c>
      <c r="L862">
        <v>0</v>
      </c>
      <c r="M862" t="s">
        <v>12341</v>
      </c>
      <c r="N862" t="s">
        <v>32</v>
      </c>
      <c r="O862">
        <v>29</v>
      </c>
      <c r="P862" t="s">
        <v>3383</v>
      </c>
      <c r="Q862" t="s">
        <v>62</v>
      </c>
      <c r="R862" t="s">
        <v>12342</v>
      </c>
      <c r="S862" t="s">
        <v>109</v>
      </c>
      <c r="T862">
        <v>0</v>
      </c>
      <c r="U862">
        <v>0</v>
      </c>
      <c r="V862" t="s">
        <v>68</v>
      </c>
      <c r="W862" t="s">
        <v>12346</v>
      </c>
      <c r="X862" t="s">
        <v>57</v>
      </c>
      <c r="Y862">
        <v>27</v>
      </c>
      <c r="Z862">
        <v>63</v>
      </c>
      <c r="AA862">
        <v>0</v>
      </c>
      <c r="AB862" t="s">
        <v>58</v>
      </c>
      <c r="AC862">
        <v>0</v>
      </c>
      <c r="AD862" t="s">
        <v>59</v>
      </c>
    </row>
    <row r="863" spans="1:30" x14ac:dyDescent="0.3">
      <c r="A863" t="s">
        <v>2815</v>
      </c>
      <c r="B863" t="s">
        <v>118</v>
      </c>
      <c r="C863">
        <v>199335</v>
      </c>
      <c r="D863">
        <v>609.41</v>
      </c>
      <c r="E863" s="1">
        <v>43749</v>
      </c>
      <c r="F863" s="1">
        <v>47286</v>
      </c>
      <c r="G863" t="s">
        <v>103</v>
      </c>
      <c r="H863" t="s">
        <v>55</v>
      </c>
      <c r="I863" t="s">
        <v>2811</v>
      </c>
      <c r="J863">
        <v>3537</v>
      </c>
      <c r="K863" t="s">
        <v>42</v>
      </c>
      <c r="L863">
        <v>0</v>
      </c>
      <c r="M863" t="s">
        <v>2812</v>
      </c>
      <c r="N863" t="s">
        <v>60</v>
      </c>
      <c r="O863">
        <v>46</v>
      </c>
      <c r="P863" t="s">
        <v>2813</v>
      </c>
      <c r="Q863" t="s">
        <v>62</v>
      </c>
      <c r="R863" t="s">
        <v>2814</v>
      </c>
      <c r="S863" t="s">
        <v>97</v>
      </c>
      <c r="T863">
        <v>0</v>
      </c>
      <c r="U863">
        <v>0</v>
      </c>
      <c r="V863" t="s">
        <v>90</v>
      </c>
      <c r="W863" t="s">
        <v>2816</v>
      </c>
      <c r="X863" t="s">
        <v>72</v>
      </c>
      <c r="Y863">
        <v>6</v>
      </c>
      <c r="Z863">
        <v>61</v>
      </c>
      <c r="AA863">
        <v>0</v>
      </c>
      <c r="AB863" t="s">
        <v>58</v>
      </c>
      <c r="AC863">
        <v>0</v>
      </c>
      <c r="AD863" t="s">
        <v>74</v>
      </c>
    </row>
    <row r="864" spans="1:30" x14ac:dyDescent="0.3">
      <c r="A864" t="s">
        <v>14566</v>
      </c>
      <c r="B864" t="s">
        <v>39</v>
      </c>
      <c r="C864">
        <v>230257</v>
      </c>
      <c r="D864">
        <v>1616.03</v>
      </c>
      <c r="E864" s="1">
        <v>45309</v>
      </c>
      <c r="F864" s="1">
        <v>46479</v>
      </c>
      <c r="G864" t="s">
        <v>40</v>
      </c>
      <c r="H864" t="s">
        <v>55</v>
      </c>
      <c r="I864" t="s">
        <v>14563</v>
      </c>
      <c r="J864">
        <v>1170</v>
      </c>
      <c r="K864" t="s">
        <v>42</v>
      </c>
      <c r="L864">
        <v>0</v>
      </c>
      <c r="M864" t="s">
        <v>14564</v>
      </c>
      <c r="N864" t="s">
        <v>49</v>
      </c>
      <c r="O864">
        <v>23</v>
      </c>
      <c r="P864" t="s">
        <v>3004</v>
      </c>
      <c r="Q864" t="s">
        <v>87</v>
      </c>
      <c r="R864" t="s">
        <v>14565</v>
      </c>
      <c r="S864" t="s">
        <v>67</v>
      </c>
      <c r="T864">
        <v>0</v>
      </c>
      <c r="U864">
        <v>0</v>
      </c>
      <c r="V864" t="s">
        <v>68</v>
      </c>
      <c r="W864" t="s">
        <v>14567</v>
      </c>
      <c r="X864" t="s">
        <v>44</v>
      </c>
      <c r="Y864">
        <v>34</v>
      </c>
      <c r="Z864">
        <v>68</v>
      </c>
      <c r="AA864">
        <v>0</v>
      </c>
      <c r="AB864" t="s">
        <v>58</v>
      </c>
      <c r="AC864">
        <v>0</v>
      </c>
      <c r="AD864" t="s">
        <v>46</v>
      </c>
    </row>
    <row r="865" spans="1:30" x14ac:dyDescent="0.3">
      <c r="A865" t="s">
        <v>2082</v>
      </c>
      <c r="B865" t="s">
        <v>54</v>
      </c>
      <c r="C865">
        <v>352047</v>
      </c>
      <c r="D865">
        <v>1370.75</v>
      </c>
      <c r="E865" s="1">
        <v>43132</v>
      </c>
      <c r="F865" s="1">
        <v>43654</v>
      </c>
      <c r="G865" t="s">
        <v>40</v>
      </c>
      <c r="H865" t="s">
        <v>55</v>
      </c>
      <c r="I865" t="s">
        <v>2078</v>
      </c>
      <c r="J865">
        <v>522</v>
      </c>
      <c r="K865" t="s">
        <v>100</v>
      </c>
      <c r="L865">
        <v>0</v>
      </c>
      <c r="M865" t="s">
        <v>2079</v>
      </c>
      <c r="N865" t="s">
        <v>32</v>
      </c>
      <c r="O865">
        <v>52</v>
      </c>
      <c r="P865" t="s">
        <v>2080</v>
      </c>
      <c r="Q865" t="s">
        <v>62</v>
      </c>
      <c r="R865" t="s">
        <v>2081</v>
      </c>
      <c r="S865" t="s">
        <v>97</v>
      </c>
      <c r="T865">
        <v>0</v>
      </c>
      <c r="U865">
        <v>0</v>
      </c>
      <c r="V865" t="s">
        <v>37</v>
      </c>
      <c r="W865" t="s">
        <v>2083</v>
      </c>
      <c r="X865" t="s">
        <v>57</v>
      </c>
      <c r="Y865">
        <v>50</v>
      </c>
      <c r="Z865">
        <v>56</v>
      </c>
      <c r="AA865">
        <v>0</v>
      </c>
      <c r="AB865" t="s">
        <v>45</v>
      </c>
      <c r="AC865">
        <v>0</v>
      </c>
      <c r="AD865" t="s">
        <v>59</v>
      </c>
    </row>
    <row r="866" spans="1:30" x14ac:dyDescent="0.3">
      <c r="A866" t="s">
        <v>3474</v>
      </c>
      <c r="B866" t="s">
        <v>39</v>
      </c>
      <c r="C866">
        <v>68135</v>
      </c>
      <c r="D866">
        <v>435.62</v>
      </c>
      <c r="E866" s="1">
        <v>42667</v>
      </c>
      <c r="F866" s="1">
        <v>45289</v>
      </c>
      <c r="G866" t="s">
        <v>99</v>
      </c>
      <c r="H866" t="s">
        <v>55</v>
      </c>
      <c r="I866" t="s">
        <v>3471</v>
      </c>
      <c r="J866">
        <v>2622</v>
      </c>
      <c r="K866" t="s">
        <v>42</v>
      </c>
      <c r="L866">
        <v>0</v>
      </c>
      <c r="M866" t="s">
        <v>3472</v>
      </c>
      <c r="N866" t="s">
        <v>32</v>
      </c>
      <c r="O866">
        <v>77</v>
      </c>
      <c r="P866" t="s">
        <v>229</v>
      </c>
      <c r="Q866" t="s">
        <v>34</v>
      </c>
      <c r="R866" t="s">
        <v>3473</v>
      </c>
      <c r="S866" t="s">
        <v>36</v>
      </c>
      <c r="T866">
        <v>1</v>
      </c>
      <c r="U866">
        <v>1</v>
      </c>
      <c r="V866" t="s">
        <v>37</v>
      </c>
      <c r="W866" t="s">
        <v>3475</v>
      </c>
      <c r="X866" t="s">
        <v>57</v>
      </c>
      <c r="Y866">
        <v>23</v>
      </c>
      <c r="Z866">
        <v>4</v>
      </c>
      <c r="AA866">
        <v>0</v>
      </c>
      <c r="AB866" t="s">
        <v>73</v>
      </c>
      <c r="AC866">
        <v>0</v>
      </c>
      <c r="AD866" t="s">
        <v>59</v>
      </c>
    </row>
    <row r="867" spans="1:30" x14ac:dyDescent="0.3">
      <c r="A867" t="s">
        <v>12533</v>
      </c>
      <c r="B867" t="s">
        <v>70</v>
      </c>
      <c r="C867">
        <v>333599</v>
      </c>
      <c r="D867">
        <v>383.09</v>
      </c>
      <c r="E867" s="1">
        <v>42945</v>
      </c>
      <c r="F867" s="1">
        <v>43922</v>
      </c>
      <c r="G867" t="s">
        <v>40</v>
      </c>
      <c r="H867" t="s">
        <v>41</v>
      </c>
      <c r="I867" t="s">
        <v>12530</v>
      </c>
      <c r="J867">
        <v>977</v>
      </c>
      <c r="K867" t="s">
        <v>100</v>
      </c>
      <c r="L867">
        <v>0</v>
      </c>
      <c r="M867" t="s">
        <v>12531</v>
      </c>
      <c r="N867" t="s">
        <v>60</v>
      </c>
      <c r="O867">
        <v>53</v>
      </c>
      <c r="P867" t="s">
        <v>1142</v>
      </c>
      <c r="Q867" t="s">
        <v>87</v>
      </c>
      <c r="R867" t="s">
        <v>12532</v>
      </c>
      <c r="S867" t="s">
        <v>97</v>
      </c>
      <c r="T867">
        <v>0</v>
      </c>
      <c r="U867">
        <v>0</v>
      </c>
      <c r="V867" t="s">
        <v>37</v>
      </c>
      <c r="W867" t="s">
        <v>12534</v>
      </c>
      <c r="X867" t="s">
        <v>72</v>
      </c>
      <c r="Y867">
        <v>42</v>
      </c>
      <c r="Z867">
        <v>50</v>
      </c>
      <c r="AA867">
        <v>0</v>
      </c>
      <c r="AB867" t="s">
        <v>45</v>
      </c>
      <c r="AC867">
        <v>0</v>
      </c>
      <c r="AD867" t="s">
        <v>74</v>
      </c>
    </row>
    <row r="868" spans="1:30" x14ac:dyDescent="0.3">
      <c r="A868" t="s">
        <v>19066</v>
      </c>
      <c r="B868" t="s">
        <v>54</v>
      </c>
      <c r="C868">
        <v>484329</v>
      </c>
      <c r="D868">
        <v>564.74</v>
      </c>
      <c r="E868" s="1">
        <v>43640</v>
      </c>
      <c r="F868" s="1">
        <v>45517</v>
      </c>
      <c r="G868" t="s">
        <v>99</v>
      </c>
      <c r="H868" t="s">
        <v>55</v>
      </c>
      <c r="I868" t="s">
        <v>19061</v>
      </c>
      <c r="J868">
        <v>1877</v>
      </c>
      <c r="K868" t="s">
        <v>42</v>
      </c>
      <c r="L868">
        <v>0</v>
      </c>
      <c r="M868" t="s">
        <v>19062</v>
      </c>
      <c r="N868" t="s">
        <v>60</v>
      </c>
      <c r="O868">
        <v>38</v>
      </c>
      <c r="P868" t="s">
        <v>3580</v>
      </c>
      <c r="Q868" t="s">
        <v>62</v>
      </c>
      <c r="R868" t="s">
        <v>19063</v>
      </c>
      <c r="S868" t="s">
        <v>89</v>
      </c>
      <c r="T868">
        <v>0</v>
      </c>
      <c r="U868">
        <v>0</v>
      </c>
      <c r="V868" t="s">
        <v>90</v>
      </c>
      <c r="W868" t="s">
        <v>19067</v>
      </c>
      <c r="X868" t="s">
        <v>72</v>
      </c>
      <c r="Y868">
        <v>19</v>
      </c>
      <c r="Z868">
        <v>77</v>
      </c>
      <c r="AA868">
        <v>1</v>
      </c>
      <c r="AB868" t="s">
        <v>58</v>
      </c>
      <c r="AC868">
        <v>1</v>
      </c>
      <c r="AD868" t="s">
        <v>74</v>
      </c>
    </row>
    <row r="869" spans="1:30" x14ac:dyDescent="0.3">
      <c r="A869" t="s">
        <v>16611</v>
      </c>
      <c r="B869" t="s">
        <v>118</v>
      </c>
      <c r="C869">
        <v>192302</v>
      </c>
      <c r="D869">
        <v>402.18</v>
      </c>
      <c r="E869" s="1">
        <v>42470</v>
      </c>
      <c r="F869" s="1">
        <v>43378</v>
      </c>
      <c r="G869" t="s">
        <v>99</v>
      </c>
      <c r="H869" t="s">
        <v>55</v>
      </c>
      <c r="I869" t="s">
        <v>16608</v>
      </c>
      <c r="J869">
        <v>908</v>
      </c>
      <c r="K869" t="s">
        <v>100</v>
      </c>
      <c r="L869">
        <v>0</v>
      </c>
      <c r="M869" t="s">
        <v>16609</v>
      </c>
      <c r="N869" t="s">
        <v>49</v>
      </c>
      <c r="O869">
        <v>37</v>
      </c>
      <c r="P869" t="s">
        <v>1591</v>
      </c>
      <c r="Q869" t="s">
        <v>62</v>
      </c>
      <c r="R869" t="s">
        <v>16610</v>
      </c>
      <c r="S869" t="s">
        <v>89</v>
      </c>
      <c r="T869">
        <v>0</v>
      </c>
      <c r="U869">
        <v>0</v>
      </c>
      <c r="V869" t="s">
        <v>90</v>
      </c>
      <c r="W869" t="s">
        <v>16612</v>
      </c>
      <c r="X869" t="s">
        <v>72</v>
      </c>
      <c r="Y869">
        <v>25</v>
      </c>
      <c r="Z869">
        <v>39</v>
      </c>
      <c r="AA869">
        <v>0</v>
      </c>
      <c r="AB869" t="s">
        <v>45</v>
      </c>
      <c r="AC869">
        <v>0</v>
      </c>
      <c r="AD869" t="s">
        <v>74</v>
      </c>
    </row>
    <row r="870" spans="1:30" x14ac:dyDescent="0.3">
      <c r="A870" t="s">
        <v>6213</v>
      </c>
      <c r="B870" t="s">
        <v>54</v>
      </c>
      <c r="C870">
        <v>454720</v>
      </c>
      <c r="D870">
        <v>1167.99</v>
      </c>
      <c r="E870" s="1">
        <v>43167</v>
      </c>
      <c r="F870" s="1">
        <v>45846</v>
      </c>
      <c r="G870" t="s">
        <v>40</v>
      </c>
      <c r="H870" t="s">
        <v>80</v>
      </c>
      <c r="I870" t="s">
        <v>6210</v>
      </c>
      <c r="J870">
        <v>2679</v>
      </c>
      <c r="K870" t="s">
        <v>42</v>
      </c>
      <c r="L870">
        <v>1</v>
      </c>
      <c r="M870" t="s">
        <v>6211</v>
      </c>
      <c r="N870" t="s">
        <v>49</v>
      </c>
      <c r="O870">
        <v>77</v>
      </c>
      <c r="P870" t="s">
        <v>2794</v>
      </c>
      <c r="Q870" t="s">
        <v>34</v>
      </c>
      <c r="R870" t="s">
        <v>6212</v>
      </c>
      <c r="S870" t="s">
        <v>36</v>
      </c>
      <c r="T870">
        <v>1</v>
      </c>
      <c r="U870">
        <v>1</v>
      </c>
      <c r="V870" t="s">
        <v>37</v>
      </c>
      <c r="W870" t="s">
        <v>6214</v>
      </c>
      <c r="X870" t="s">
        <v>57</v>
      </c>
      <c r="Y870">
        <v>4</v>
      </c>
      <c r="Z870">
        <v>79</v>
      </c>
      <c r="AA870">
        <v>1</v>
      </c>
      <c r="AB870" t="s">
        <v>58</v>
      </c>
      <c r="AC870">
        <v>1</v>
      </c>
      <c r="AD870" t="s">
        <v>59</v>
      </c>
    </row>
    <row r="871" spans="1:30" x14ac:dyDescent="0.3">
      <c r="A871" t="s">
        <v>12939</v>
      </c>
      <c r="B871" t="s">
        <v>118</v>
      </c>
      <c r="C871">
        <v>232078</v>
      </c>
      <c r="D871">
        <v>1837.43</v>
      </c>
      <c r="E871" s="1">
        <v>44156</v>
      </c>
      <c r="F871" s="1">
        <v>44756</v>
      </c>
      <c r="G871" t="s">
        <v>99</v>
      </c>
      <c r="H871" t="s">
        <v>41</v>
      </c>
      <c r="I871" t="s">
        <v>12936</v>
      </c>
      <c r="J871">
        <v>600</v>
      </c>
      <c r="K871" t="s">
        <v>100</v>
      </c>
      <c r="L871">
        <v>0</v>
      </c>
      <c r="M871" t="s">
        <v>12937</v>
      </c>
      <c r="N871" t="s">
        <v>32</v>
      </c>
      <c r="O871">
        <v>22</v>
      </c>
      <c r="P871" t="s">
        <v>3029</v>
      </c>
      <c r="Q871" t="s">
        <v>51</v>
      </c>
      <c r="R871" t="s">
        <v>12938</v>
      </c>
      <c r="S871" t="s">
        <v>67</v>
      </c>
      <c r="T871">
        <v>0</v>
      </c>
      <c r="U871">
        <v>0</v>
      </c>
      <c r="V871" t="s">
        <v>68</v>
      </c>
      <c r="W871" t="s">
        <v>12940</v>
      </c>
      <c r="X871" t="s">
        <v>72</v>
      </c>
      <c r="Y871">
        <v>7</v>
      </c>
      <c r="Z871">
        <v>54</v>
      </c>
      <c r="AA871">
        <v>0</v>
      </c>
      <c r="AB871" t="s">
        <v>45</v>
      </c>
      <c r="AC871">
        <v>0</v>
      </c>
      <c r="AD871" t="s">
        <v>74</v>
      </c>
    </row>
    <row r="872" spans="1:30" x14ac:dyDescent="0.3">
      <c r="A872" t="s">
        <v>17393</v>
      </c>
      <c r="B872" t="s">
        <v>54</v>
      </c>
      <c r="C872">
        <v>261769</v>
      </c>
      <c r="D872">
        <v>1336.48</v>
      </c>
      <c r="E872" s="1">
        <v>45195</v>
      </c>
      <c r="F872" s="1">
        <v>45941</v>
      </c>
      <c r="G872" t="s">
        <v>40</v>
      </c>
      <c r="H872" t="s">
        <v>41</v>
      </c>
      <c r="I872" t="s">
        <v>17390</v>
      </c>
      <c r="J872">
        <v>746</v>
      </c>
      <c r="K872" t="s">
        <v>100</v>
      </c>
      <c r="L872">
        <v>0</v>
      </c>
      <c r="M872" t="s">
        <v>17391</v>
      </c>
      <c r="N872" t="s">
        <v>32</v>
      </c>
      <c r="O872">
        <v>29</v>
      </c>
      <c r="P872" t="s">
        <v>1588</v>
      </c>
      <c r="Q872" t="s">
        <v>62</v>
      </c>
      <c r="R872" t="s">
        <v>17392</v>
      </c>
      <c r="S872" t="s">
        <v>109</v>
      </c>
      <c r="T872">
        <v>0</v>
      </c>
      <c r="U872">
        <v>0</v>
      </c>
      <c r="V872" t="s">
        <v>68</v>
      </c>
      <c r="W872" t="s">
        <v>17394</v>
      </c>
      <c r="X872" t="s">
        <v>72</v>
      </c>
      <c r="Y872">
        <v>25</v>
      </c>
      <c r="Z872">
        <v>69</v>
      </c>
      <c r="AA872">
        <v>0</v>
      </c>
      <c r="AB872" t="s">
        <v>58</v>
      </c>
      <c r="AC872">
        <v>0</v>
      </c>
      <c r="AD872" t="s">
        <v>74</v>
      </c>
    </row>
    <row r="873" spans="1:30" x14ac:dyDescent="0.3">
      <c r="A873" t="s">
        <v>2779</v>
      </c>
      <c r="B873" t="s">
        <v>118</v>
      </c>
      <c r="C873">
        <v>219027</v>
      </c>
      <c r="D873">
        <v>1445.02</v>
      </c>
      <c r="E873" s="1">
        <v>43852</v>
      </c>
      <c r="F873" s="1">
        <v>47031</v>
      </c>
      <c r="G873" t="s">
        <v>103</v>
      </c>
      <c r="H873" t="s">
        <v>80</v>
      </c>
      <c r="I873" t="s">
        <v>2776</v>
      </c>
      <c r="J873">
        <v>3179</v>
      </c>
      <c r="K873" t="s">
        <v>42</v>
      </c>
      <c r="L873">
        <v>1</v>
      </c>
      <c r="M873" t="s">
        <v>2777</v>
      </c>
      <c r="N873" t="s">
        <v>32</v>
      </c>
      <c r="O873">
        <v>46</v>
      </c>
      <c r="P873" t="s">
        <v>232</v>
      </c>
      <c r="Q873" t="s">
        <v>62</v>
      </c>
      <c r="R873" t="s">
        <v>2778</v>
      </c>
      <c r="S873" t="s">
        <v>97</v>
      </c>
      <c r="T873">
        <v>0</v>
      </c>
      <c r="U873">
        <v>0</v>
      </c>
      <c r="V873" t="s">
        <v>90</v>
      </c>
      <c r="W873" t="s">
        <v>2780</v>
      </c>
      <c r="X873" t="s">
        <v>72</v>
      </c>
      <c r="Y873">
        <v>27</v>
      </c>
      <c r="Z873">
        <v>88</v>
      </c>
      <c r="AA873">
        <v>1</v>
      </c>
      <c r="AB873" t="s">
        <v>58</v>
      </c>
      <c r="AC873">
        <v>1</v>
      </c>
      <c r="AD873" t="s">
        <v>74</v>
      </c>
    </row>
    <row r="874" spans="1:30" x14ac:dyDescent="0.3">
      <c r="A874" t="s">
        <v>6997</v>
      </c>
      <c r="B874" t="s">
        <v>54</v>
      </c>
      <c r="C874">
        <v>437457</v>
      </c>
      <c r="D874">
        <v>541.98</v>
      </c>
      <c r="E874" s="1">
        <v>44868</v>
      </c>
      <c r="F874" s="1">
        <v>48437</v>
      </c>
      <c r="G874" t="s">
        <v>40</v>
      </c>
      <c r="H874" t="s">
        <v>41</v>
      </c>
      <c r="I874" t="s">
        <v>6994</v>
      </c>
      <c r="J874">
        <v>3569</v>
      </c>
      <c r="K874" t="s">
        <v>42</v>
      </c>
      <c r="L874">
        <v>0</v>
      </c>
      <c r="M874" t="s">
        <v>6995</v>
      </c>
      <c r="N874" t="s">
        <v>49</v>
      </c>
      <c r="O874">
        <v>28</v>
      </c>
      <c r="P874" t="s">
        <v>1859</v>
      </c>
      <c r="Q874" t="s">
        <v>62</v>
      </c>
      <c r="R874" t="s">
        <v>6996</v>
      </c>
      <c r="S874" t="s">
        <v>109</v>
      </c>
      <c r="T874">
        <v>0</v>
      </c>
      <c r="U874">
        <v>0</v>
      </c>
      <c r="V874" t="s">
        <v>68</v>
      </c>
      <c r="W874" t="s">
        <v>6998</v>
      </c>
      <c r="X874" t="s">
        <v>72</v>
      </c>
      <c r="Y874">
        <v>0</v>
      </c>
      <c r="Z874">
        <v>45</v>
      </c>
      <c r="AA874">
        <v>0</v>
      </c>
      <c r="AB874" t="s">
        <v>45</v>
      </c>
      <c r="AC874">
        <v>0</v>
      </c>
      <c r="AD874" t="s">
        <v>74</v>
      </c>
    </row>
    <row r="875" spans="1:30" x14ac:dyDescent="0.3">
      <c r="A875" t="s">
        <v>15154</v>
      </c>
      <c r="B875" t="s">
        <v>118</v>
      </c>
      <c r="C875">
        <v>161343</v>
      </c>
      <c r="D875">
        <v>1437.82</v>
      </c>
      <c r="E875" s="1">
        <v>44038</v>
      </c>
      <c r="F875" s="1">
        <v>45151</v>
      </c>
      <c r="G875" t="s">
        <v>103</v>
      </c>
      <c r="H875" t="s">
        <v>55</v>
      </c>
      <c r="I875" t="s">
        <v>15151</v>
      </c>
      <c r="J875">
        <v>1113</v>
      </c>
      <c r="K875" t="s">
        <v>42</v>
      </c>
      <c r="L875">
        <v>0</v>
      </c>
      <c r="M875" t="s">
        <v>15152</v>
      </c>
      <c r="N875" t="s">
        <v>49</v>
      </c>
      <c r="O875">
        <v>57</v>
      </c>
      <c r="P875" t="s">
        <v>203</v>
      </c>
      <c r="Q875" t="s">
        <v>87</v>
      </c>
      <c r="R875" t="s">
        <v>15153</v>
      </c>
      <c r="S875" t="s">
        <v>36</v>
      </c>
      <c r="T875">
        <v>0</v>
      </c>
      <c r="U875">
        <v>0</v>
      </c>
      <c r="V875" t="s">
        <v>37</v>
      </c>
      <c r="W875" t="s">
        <v>15155</v>
      </c>
      <c r="X875" t="s">
        <v>44</v>
      </c>
      <c r="Y875">
        <v>35</v>
      </c>
      <c r="Z875">
        <v>39</v>
      </c>
      <c r="AA875">
        <v>0</v>
      </c>
      <c r="AB875" t="s">
        <v>45</v>
      </c>
      <c r="AC875">
        <v>0</v>
      </c>
      <c r="AD875" t="s">
        <v>46</v>
      </c>
    </row>
    <row r="876" spans="1:30" x14ac:dyDescent="0.3">
      <c r="A876" t="s">
        <v>15342</v>
      </c>
      <c r="B876" t="s">
        <v>54</v>
      </c>
      <c r="C876">
        <v>303941</v>
      </c>
      <c r="D876">
        <v>1669.34</v>
      </c>
      <c r="E876" s="1">
        <v>43691</v>
      </c>
      <c r="F876" s="1">
        <v>47038</v>
      </c>
      <c r="G876" t="s">
        <v>99</v>
      </c>
      <c r="H876" t="s">
        <v>80</v>
      </c>
      <c r="I876" t="s">
        <v>15339</v>
      </c>
      <c r="J876">
        <v>3347</v>
      </c>
      <c r="K876" t="s">
        <v>42</v>
      </c>
      <c r="L876">
        <v>1</v>
      </c>
      <c r="M876" t="s">
        <v>15340</v>
      </c>
      <c r="N876" t="s">
        <v>60</v>
      </c>
      <c r="O876">
        <v>77</v>
      </c>
      <c r="P876" t="s">
        <v>2606</v>
      </c>
      <c r="Q876" t="s">
        <v>34</v>
      </c>
      <c r="R876" t="s">
        <v>15341</v>
      </c>
      <c r="S876" t="s">
        <v>36</v>
      </c>
      <c r="T876">
        <v>1</v>
      </c>
      <c r="U876">
        <v>1</v>
      </c>
      <c r="V876" t="s">
        <v>37</v>
      </c>
      <c r="W876" t="s">
        <v>15343</v>
      </c>
      <c r="X876" t="s">
        <v>72</v>
      </c>
      <c r="Y876">
        <v>1</v>
      </c>
      <c r="Z876">
        <v>18</v>
      </c>
      <c r="AA876">
        <v>0</v>
      </c>
      <c r="AB876" t="s">
        <v>73</v>
      </c>
      <c r="AC876">
        <v>0</v>
      </c>
      <c r="AD876" t="s">
        <v>74</v>
      </c>
    </row>
    <row r="877" spans="1:30" x14ac:dyDescent="0.3">
      <c r="A877" t="s">
        <v>15260</v>
      </c>
      <c r="B877" t="s">
        <v>39</v>
      </c>
      <c r="C877">
        <v>47191</v>
      </c>
      <c r="D877">
        <v>1644.7</v>
      </c>
      <c r="E877" s="1">
        <v>43040</v>
      </c>
      <c r="F877" s="1">
        <v>44867</v>
      </c>
      <c r="G877" t="s">
        <v>40</v>
      </c>
      <c r="H877" t="s">
        <v>41</v>
      </c>
      <c r="I877" t="s">
        <v>15257</v>
      </c>
      <c r="J877">
        <v>1827</v>
      </c>
      <c r="K877" t="s">
        <v>42</v>
      </c>
      <c r="L877">
        <v>0</v>
      </c>
      <c r="M877" t="s">
        <v>15258</v>
      </c>
      <c r="N877" t="s">
        <v>60</v>
      </c>
      <c r="O877">
        <v>48</v>
      </c>
      <c r="P877" t="s">
        <v>1778</v>
      </c>
      <c r="Q877" t="s">
        <v>51</v>
      </c>
      <c r="R877" t="s">
        <v>15259</v>
      </c>
      <c r="S877" t="s">
        <v>97</v>
      </c>
      <c r="T877">
        <v>0</v>
      </c>
      <c r="U877">
        <v>0</v>
      </c>
      <c r="V877" t="s">
        <v>90</v>
      </c>
      <c r="W877" t="s">
        <v>15261</v>
      </c>
      <c r="X877" t="s">
        <v>57</v>
      </c>
      <c r="Y877">
        <v>49</v>
      </c>
      <c r="Z877">
        <v>22</v>
      </c>
      <c r="AA877">
        <v>0</v>
      </c>
      <c r="AB877" t="s">
        <v>73</v>
      </c>
      <c r="AC877">
        <v>0</v>
      </c>
      <c r="AD877" t="s">
        <v>59</v>
      </c>
    </row>
    <row r="878" spans="1:30" x14ac:dyDescent="0.3">
      <c r="A878" t="s">
        <v>1521</v>
      </c>
      <c r="B878" t="s">
        <v>70</v>
      </c>
      <c r="C878">
        <v>288179</v>
      </c>
      <c r="D878">
        <v>647.01</v>
      </c>
      <c r="E878" s="1">
        <v>44517</v>
      </c>
      <c r="F878" s="1">
        <v>47336</v>
      </c>
      <c r="G878" t="s">
        <v>40</v>
      </c>
      <c r="H878" t="s">
        <v>55</v>
      </c>
      <c r="I878" t="s">
        <v>1517</v>
      </c>
      <c r="J878">
        <v>2819</v>
      </c>
      <c r="K878" t="s">
        <v>42</v>
      </c>
      <c r="L878">
        <v>0</v>
      </c>
      <c r="M878" t="s">
        <v>1518</v>
      </c>
      <c r="N878" t="s">
        <v>32</v>
      </c>
      <c r="O878">
        <v>63</v>
      </c>
      <c r="P878" t="s">
        <v>1519</v>
      </c>
      <c r="Q878" t="s">
        <v>34</v>
      </c>
      <c r="R878" t="s">
        <v>1520</v>
      </c>
      <c r="S878" t="s">
        <v>36</v>
      </c>
      <c r="T878">
        <v>1</v>
      </c>
      <c r="U878">
        <v>1</v>
      </c>
      <c r="V878" t="s">
        <v>37</v>
      </c>
      <c r="W878" t="s">
        <v>1522</v>
      </c>
      <c r="X878" t="s">
        <v>57</v>
      </c>
      <c r="Y878">
        <v>23</v>
      </c>
      <c r="Z878">
        <v>41</v>
      </c>
      <c r="AA878">
        <v>0</v>
      </c>
      <c r="AB878" t="s">
        <v>45</v>
      </c>
      <c r="AC878">
        <v>0</v>
      </c>
      <c r="AD878" t="s">
        <v>59</v>
      </c>
    </row>
    <row r="879" spans="1:30" x14ac:dyDescent="0.3">
      <c r="A879" t="s">
        <v>266</v>
      </c>
      <c r="B879" t="s">
        <v>70</v>
      </c>
      <c r="C879">
        <v>274855</v>
      </c>
      <c r="D879">
        <v>1663.13</v>
      </c>
      <c r="E879" s="1">
        <v>42316</v>
      </c>
      <c r="F879" s="1">
        <v>43085</v>
      </c>
      <c r="G879" t="s">
        <v>99</v>
      </c>
      <c r="H879" t="s">
        <v>80</v>
      </c>
      <c r="I879" t="s">
        <v>262</v>
      </c>
      <c r="J879">
        <v>769</v>
      </c>
      <c r="K879" t="s">
        <v>100</v>
      </c>
      <c r="L879">
        <v>1</v>
      </c>
      <c r="M879" t="s">
        <v>263</v>
      </c>
      <c r="N879" t="s">
        <v>32</v>
      </c>
      <c r="O879">
        <v>27</v>
      </c>
      <c r="P879" t="s">
        <v>264</v>
      </c>
      <c r="Q879" t="s">
        <v>34</v>
      </c>
      <c r="R879" t="s">
        <v>265</v>
      </c>
      <c r="S879" t="s">
        <v>109</v>
      </c>
      <c r="T879">
        <v>1</v>
      </c>
      <c r="U879">
        <v>0</v>
      </c>
      <c r="V879" t="s">
        <v>68</v>
      </c>
      <c r="W879" t="s">
        <v>267</v>
      </c>
      <c r="X879" t="s">
        <v>57</v>
      </c>
      <c r="Y879">
        <v>5</v>
      </c>
      <c r="Z879">
        <v>17</v>
      </c>
      <c r="AA879">
        <v>0</v>
      </c>
      <c r="AB879" t="s">
        <v>73</v>
      </c>
      <c r="AC879">
        <v>0</v>
      </c>
      <c r="AD879" t="s">
        <v>59</v>
      </c>
    </row>
    <row r="880" spans="1:30" x14ac:dyDescent="0.3">
      <c r="A880" t="s">
        <v>16806</v>
      </c>
      <c r="B880" t="s">
        <v>39</v>
      </c>
      <c r="C880">
        <v>216368</v>
      </c>
      <c r="D880">
        <v>1775.04</v>
      </c>
      <c r="E880" s="1">
        <v>45329</v>
      </c>
      <c r="F880" s="1">
        <v>48076</v>
      </c>
      <c r="G880" t="s">
        <v>99</v>
      </c>
      <c r="H880" t="s">
        <v>55</v>
      </c>
      <c r="I880" t="s">
        <v>16803</v>
      </c>
      <c r="J880">
        <v>2747</v>
      </c>
      <c r="K880" t="s">
        <v>42</v>
      </c>
      <c r="L880">
        <v>0</v>
      </c>
      <c r="M880" t="s">
        <v>16804</v>
      </c>
      <c r="N880" t="s">
        <v>32</v>
      </c>
      <c r="O880">
        <v>22</v>
      </c>
      <c r="P880" t="s">
        <v>6432</v>
      </c>
      <c r="Q880" t="s">
        <v>34</v>
      </c>
      <c r="R880" t="s">
        <v>16805</v>
      </c>
      <c r="S880" t="s">
        <v>67</v>
      </c>
      <c r="T880">
        <v>1</v>
      </c>
      <c r="U880">
        <v>0</v>
      </c>
      <c r="V880" t="s">
        <v>68</v>
      </c>
      <c r="W880" t="s">
        <v>16807</v>
      </c>
      <c r="X880" t="s">
        <v>72</v>
      </c>
      <c r="Y880">
        <v>37</v>
      </c>
      <c r="Z880">
        <v>2</v>
      </c>
      <c r="AA880">
        <v>0</v>
      </c>
      <c r="AB880" t="s">
        <v>73</v>
      </c>
      <c r="AC880">
        <v>0</v>
      </c>
      <c r="AD880" t="s">
        <v>74</v>
      </c>
    </row>
    <row r="881" spans="1:30" x14ac:dyDescent="0.3">
      <c r="A881" t="s">
        <v>8167</v>
      </c>
      <c r="B881" t="s">
        <v>118</v>
      </c>
      <c r="C881">
        <v>38149</v>
      </c>
      <c r="D881">
        <v>574.58000000000004</v>
      </c>
      <c r="E881" s="1">
        <v>44731</v>
      </c>
      <c r="F881" s="1">
        <v>45335</v>
      </c>
      <c r="G881" t="s">
        <v>103</v>
      </c>
      <c r="H881" t="s">
        <v>80</v>
      </c>
      <c r="I881" t="s">
        <v>8164</v>
      </c>
      <c r="J881">
        <v>604</v>
      </c>
      <c r="K881" t="s">
        <v>100</v>
      </c>
      <c r="L881">
        <v>1</v>
      </c>
      <c r="M881" t="s">
        <v>8165</v>
      </c>
      <c r="N881" t="s">
        <v>49</v>
      </c>
      <c r="O881">
        <v>77</v>
      </c>
      <c r="P881" t="s">
        <v>2853</v>
      </c>
      <c r="Q881" t="s">
        <v>51</v>
      </c>
      <c r="R881" t="s">
        <v>8166</v>
      </c>
      <c r="S881" t="s">
        <v>36</v>
      </c>
      <c r="T881">
        <v>0</v>
      </c>
      <c r="U881">
        <v>1</v>
      </c>
      <c r="V881" t="s">
        <v>37</v>
      </c>
      <c r="W881" t="s">
        <v>8168</v>
      </c>
      <c r="X881" t="s">
        <v>57</v>
      </c>
      <c r="Y881">
        <v>43</v>
      </c>
      <c r="Z881">
        <v>3</v>
      </c>
      <c r="AA881">
        <v>0</v>
      </c>
      <c r="AB881" t="s">
        <v>73</v>
      </c>
      <c r="AC881">
        <v>0</v>
      </c>
      <c r="AD881" t="s">
        <v>59</v>
      </c>
    </row>
    <row r="882" spans="1:30" x14ac:dyDescent="0.3">
      <c r="A882" t="s">
        <v>3280</v>
      </c>
      <c r="B882" t="s">
        <v>54</v>
      </c>
      <c r="C882">
        <v>262222</v>
      </c>
      <c r="D882">
        <v>1361.35</v>
      </c>
      <c r="E882" s="1">
        <v>42814</v>
      </c>
      <c r="F882" s="1">
        <v>45216</v>
      </c>
      <c r="G882" t="s">
        <v>40</v>
      </c>
      <c r="H882" t="s">
        <v>80</v>
      </c>
      <c r="I882" t="s">
        <v>3276</v>
      </c>
      <c r="J882">
        <v>2402</v>
      </c>
      <c r="K882" t="s">
        <v>42</v>
      </c>
      <c r="L882">
        <v>1</v>
      </c>
      <c r="M882" t="s">
        <v>3277</v>
      </c>
      <c r="N882" t="s">
        <v>60</v>
      </c>
      <c r="O882">
        <v>70</v>
      </c>
      <c r="P882" t="s">
        <v>3278</v>
      </c>
      <c r="Q882" t="s">
        <v>51</v>
      </c>
      <c r="R882" t="s">
        <v>3279</v>
      </c>
      <c r="S882" t="s">
        <v>36</v>
      </c>
      <c r="T882">
        <v>0</v>
      </c>
      <c r="U882">
        <v>1</v>
      </c>
      <c r="V882" t="s">
        <v>37</v>
      </c>
      <c r="W882" t="s">
        <v>3281</v>
      </c>
      <c r="X882" t="s">
        <v>57</v>
      </c>
      <c r="Y882">
        <v>36</v>
      </c>
      <c r="Z882">
        <v>40</v>
      </c>
      <c r="AA882">
        <v>0</v>
      </c>
      <c r="AB882" t="s">
        <v>45</v>
      </c>
      <c r="AC882">
        <v>0</v>
      </c>
      <c r="AD882" t="s">
        <v>59</v>
      </c>
    </row>
    <row r="883" spans="1:30" x14ac:dyDescent="0.3">
      <c r="A883" t="s">
        <v>3757</v>
      </c>
      <c r="B883" t="s">
        <v>54</v>
      </c>
      <c r="C883">
        <v>265695</v>
      </c>
      <c r="D883">
        <v>777.85</v>
      </c>
      <c r="E883" s="1">
        <v>43300</v>
      </c>
      <c r="F883" s="1">
        <v>45011</v>
      </c>
      <c r="G883" t="s">
        <v>103</v>
      </c>
      <c r="H883" t="s">
        <v>55</v>
      </c>
      <c r="I883" t="s">
        <v>3753</v>
      </c>
      <c r="J883">
        <v>1711</v>
      </c>
      <c r="K883" t="s">
        <v>42</v>
      </c>
      <c r="L883">
        <v>0</v>
      </c>
      <c r="M883" t="s">
        <v>3754</v>
      </c>
      <c r="N883" t="s">
        <v>32</v>
      </c>
      <c r="O883">
        <v>79</v>
      </c>
      <c r="P883" t="s">
        <v>3755</v>
      </c>
      <c r="Q883" t="s">
        <v>87</v>
      </c>
      <c r="R883" t="s">
        <v>3756</v>
      </c>
      <c r="S883" t="s">
        <v>36</v>
      </c>
      <c r="T883">
        <v>0</v>
      </c>
      <c r="U883">
        <v>1</v>
      </c>
      <c r="V883" t="s">
        <v>37</v>
      </c>
      <c r="W883" t="s">
        <v>3758</v>
      </c>
      <c r="X883" t="s">
        <v>72</v>
      </c>
      <c r="Y883">
        <v>43</v>
      </c>
      <c r="Z883">
        <v>97</v>
      </c>
      <c r="AA883">
        <v>1</v>
      </c>
      <c r="AB883" t="s">
        <v>58</v>
      </c>
      <c r="AC883">
        <v>1</v>
      </c>
      <c r="AD883" t="s">
        <v>74</v>
      </c>
    </row>
    <row r="884" spans="1:30" x14ac:dyDescent="0.3">
      <c r="A884" t="s">
        <v>14050</v>
      </c>
      <c r="B884" t="s">
        <v>39</v>
      </c>
      <c r="C884">
        <v>70878</v>
      </c>
      <c r="D884">
        <v>1246.26</v>
      </c>
      <c r="E884" s="1">
        <v>43168</v>
      </c>
      <c r="F884" s="1">
        <v>44508</v>
      </c>
      <c r="G884" t="s">
        <v>103</v>
      </c>
      <c r="H884" t="s">
        <v>80</v>
      </c>
      <c r="I884" t="s">
        <v>14047</v>
      </c>
      <c r="J884">
        <v>1340</v>
      </c>
      <c r="K884" t="s">
        <v>42</v>
      </c>
      <c r="L884">
        <v>1</v>
      </c>
      <c r="M884" t="s">
        <v>14048</v>
      </c>
      <c r="N884" t="s">
        <v>32</v>
      </c>
      <c r="O884">
        <v>47</v>
      </c>
      <c r="P884" t="s">
        <v>667</v>
      </c>
      <c r="Q884" t="s">
        <v>34</v>
      </c>
      <c r="R884" t="s">
        <v>14049</v>
      </c>
      <c r="S884" t="s">
        <v>97</v>
      </c>
      <c r="T884">
        <v>1</v>
      </c>
      <c r="U884">
        <v>0</v>
      </c>
      <c r="V884" t="s">
        <v>90</v>
      </c>
      <c r="W884" t="s">
        <v>14051</v>
      </c>
      <c r="X884" t="s">
        <v>44</v>
      </c>
      <c r="Y884">
        <v>14</v>
      </c>
      <c r="Z884">
        <v>94</v>
      </c>
      <c r="AA884">
        <v>1</v>
      </c>
      <c r="AB884" t="s">
        <v>58</v>
      </c>
      <c r="AC884">
        <v>1</v>
      </c>
      <c r="AD884" t="s">
        <v>46</v>
      </c>
    </row>
    <row r="885" spans="1:30" x14ac:dyDescent="0.3">
      <c r="A885" t="s">
        <v>16628</v>
      </c>
      <c r="B885" t="s">
        <v>118</v>
      </c>
      <c r="C885">
        <v>416969</v>
      </c>
      <c r="D885">
        <v>953.92</v>
      </c>
      <c r="E885" s="1">
        <v>43960</v>
      </c>
      <c r="F885" s="1">
        <v>45712</v>
      </c>
      <c r="G885" t="s">
        <v>99</v>
      </c>
      <c r="H885" t="s">
        <v>80</v>
      </c>
      <c r="I885" t="s">
        <v>16625</v>
      </c>
      <c r="J885">
        <v>1752</v>
      </c>
      <c r="K885" t="s">
        <v>42</v>
      </c>
      <c r="L885">
        <v>1</v>
      </c>
      <c r="M885" t="s">
        <v>16626</v>
      </c>
      <c r="N885" t="s">
        <v>49</v>
      </c>
      <c r="O885">
        <v>85</v>
      </c>
      <c r="P885" t="s">
        <v>2606</v>
      </c>
      <c r="Q885" t="s">
        <v>87</v>
      </c>
      <c r="R885" t="s">
        <v>16627</v>
      </c>
      <c r="S885" t="s">
        <v>36</v>
      </c>
      <c r="T885">
        <v>0</v>
      </c>
      <c r="U885">
        <v>1</v>
      </c>
      <c r="V885" t="s">
        <v>37</v>
      </c>
      <c r="W885" t="s">
        <v>16629</v>
      </c>
      <c r="X885" t="s">
        <v>72</v>
      </c>
      <c r="Y885">
        <v>16</v>
      </c>
      <c r="Z885">
        <v>61</v>
      </c>
      <c r="AA885">
        <v>0</v>
      </c>
      <c r="AB885" t="s">
        <v>58</v>
      </c>
      <c r="AC885">
        <v>0</v>
      </c>
      <c r="AD885" t="s">
        <v>74</v>
      </c>
    </row>
    <row r="886" spans="1:30" x14ac:dyDescent="0.3">
      <c r="A886" t="s">
        <v>8810</v>
      </c>
      <c r="B886" t="s">
        <v>39</v>
      </c>
      <c r="C886">
        <v>152565</v>
      </c>
      <c r="D886">
        <v>373.54</v>
      </c>
      <c r="E886" s="1">
        <v>44049</v>
      </c>
      <c r="F886" s="1">
        <v>46667</v>
      </c>
      <c r="G886" t="s">
        <v>99</v>
      </c>
      <c r="H886" t="s">
        <v>55</v>
      </c>
      <c r="I886" t="s">
        <v>8807</v>
      </c>
      <c r="J886">
        <v>2618</v>
      </c>
      <c r="K886" t="s">
        <v>42</v>
      </c>
      <c r="L886">
        <v>0</v>
      </c>
      <c r="M886" t="s">
        <v>8808</v>
      </c>
      <c r="N886" t="s">
        <v>32</v>
      </c>
      <c r="O886">
        <v>59</v>
      </c>
      <c r="P886" t="s">
        <v>2304</v>
      </c>
      <c r="Q886" t="s">
        <v>87</v>
      </c>
      <c r="R886" t="s">
        <v>8809</v>
      </c>
      <c r="S886" t="s">
        <v>36</v>
      </c>
      <c r="T886">
        <v>0</v>
      </c>
      <c r="U886">
        <v>0</v>
      </c>
      <c r="V886" t="s">
        <v>37</v>
      </c>
      <c r="W886" t="s">
        <v>8811</v>
      </c>
      <c r="X886" t="s">
        <v>72</v>
      </c>
      <c r="Y886">
        <v>24</v>
      </c>
      <c r="Z886">
        <v>10</v>
      </c>
      <c r="AA886">
        <v>0</v>
      </c>
      <c r="AB886" t="s">
        <v>73</v>
      </c>
      <c r="AC886">
        <v>0</v>
      </c>
      <c r="AD886" t="s">
        <v>74</v>
      </c>
    </row>
    <row r="887" spans="1:30" x14ac:dyDescent="0.3">
      <c r="A887" t="s">
        <v>7179</v>
      </c>
      <c r="B887" t="s">
        <v>39</v>
      </c>
      <c r="C887">
        <v>322237</v>
      </c>
      <c r="D887">
        <v>731.98</v>
      </c>
      <c r="E887" s="1">
        <v>43229</v>
      </c>
      <c r="F887" s="1">
        <v>46185</v>
      </c>
      <c r="G887" t="s">
        <v>99</v>
      </c>
      <c r="H887" t="s">
        <v>41</v>
      </c>
      <c r="I887" t="s">
        <v>7176</v>
      </c>
      <c r="J887">
        <v>2956</v>
      </c>
      <c r="K887" t="s">
        <v>42</v>
      </c>
      <c r="L887">
        <v>0</v>
      </c>
      <c r="M887" t="s">
        <v>7177</v>
      </c>
      <c r="N887" t="s">
        <v>32</v>
      </c>
      <c r="O887">
        <v>34</v>
      </c>
      <c r="P887" t="s">
        <v>1489</v>
      </c>
      <c r="Q887" t="s">
        <v>87</v>
      </c>
      <c r="R887" t="s">
        <v>7178</v>
      </c>
      <c r="S887" t="s">
        <v>109</v>
      </c>
      <c r="T887">
        <v>0</v>
      </c>
      <c r="U887">
        <v>0</v>
      </c>
      <c r="V887" t="s">
        <v>90</v>
      </c>
      <c r="W887" t="s">
        <v>7180</v>
      </c>
      <c r="X887" t="s">
        <v>72</v>
      </c>
      <c r="Y887">
        <v>50</v>
      </c>
      <c r="Z887">
        <v>38</v>
      </c>
      <c r="AA887">
        <v>0</v>
      </c>
      <c r="AB887" t="s">
        <v>45</v>
      </c>
      <c r="AC887">
        <v>0</v>
      </c>
      <c r="AD887" t="s">
        <v>74</v>
      </c>
    </row>
    <row r="888" spans="1:30" x14ac:dyDescent="0.3">
      <c r="A888" t="s">
        <v>15035</v>
      </c>
      <c r="B888" t="s">
        <v>39</v>
      </c>
      <c r="C888">
        <v>225316</v>
      </c>
      <c r="D888">
        <v>1048.5999999999999</v>
      </c>
      <c r="E888" s="1">
        <v>45551</v>
      </c>
      <c r="F888" s="1">
        <v>48042</v>
      </c>
      <c r="G888" t="s">
        <v>99</v>
      </c>
      <c r="H888" t="s">
        <v>41</v>
      </c>
      <c r="I888" t="s">
        <v>15032</v>
      </c>
      <c r="J888">
        <v>2491</v>
      </c>
      <c r="K888" t="s">
        <v>42</v>
      </c>
      <c r="L888">
        <v>0</v>
      </c>
      <c r="M888" t="s">
        <v>15033</v>
      </c>
      <c r="N888" t="s">
        <v>60</v>
      </c>
      <c r="O888">
        <v>79</v>
      </c>
      <c r="P888" t="s">
        <v>203</v>
      </c>
      <c r="Q888" t="s">
        <v>34</v>
      </c>
      <c r="R888" t="s">
        <v>15034</v>
      </c>
      <c r="S888" t="s">
        <v>36</v>
      </c>
      <c r="T888">
        <v>1</v>
      </c>
      <c r="U888">
        <v>1</v>
      </c>
      <c r="V888" t="s">
        <v>37</v>
      </c>
      <c r="W888" t="s">
        <v>15036</v>
      </c>
      <c r="X888" t="s">
        <v>44</v>
      </c>
      <c r="Y888">
        <v>37</v>
      </c>
      <c r="Z888">
        <v>23</v>
      </c>
      <c r="AA888">
        <v>0</v>
      </c>
      <c r="AB888" t="s">
        <v>73</v>
      </c>
      <c r="AC888">
        <v>0</v>
      </c>
      <c r="AD888" t="s">
        <v>46</v>
      </c>
    </row>
    <row r="889" spans="1:30" x14ac:dyDescent="0.3">
      <c r="A889" t="s">
        <v>9494</v>
      </c>
      <c r="B889" t="s">
        <v>70</v>
      </c>
      <c r="C889">
        <v>361035</v>
      </c>
      <c r="D889">
        <v>131.07</v>
      </c>
      <c r="E889" s="1">
        <v>44914</v>
      </c>
      <c r="F889" s="1">
        <v>47706</v>
      </c>
      <c r="G889" t="s">
        <v>40</v>
      </c>
      <c r="H889" t="s">
        <v>80</v>
      </c>
      <c r="I889" t="s">
        <v>9491</v>
      </c>
      <c r="J889">
        <v>2792</v>
      </c>
      <c r="K889" t="s">
        <v>42</v>
      </c>
      <c r="L889">
        <v>1</v>
      </c>
      <c r="M889" t="s">
        <v>9492</v>
      </c>
      <c r="N889" t="s">
        <v>60</v>
      </c>
      <c r="O889">
        <v>26</v>
      </c>
      <c r="P889" t="s">
        <v>3039</v>
      </c>
      <c r="Q889" t="s">
        <v>34</v>
      </c>
      <c r="R889" t="s">
        <v>9493</v>
      </c>
      <c r="S889" t="s">
        <v>109</v>
      </c>
      <c r="T889">
        <v>1</v>
      </c>
      <c r="U889">
        <v>0</v>
      </c>
      <c r="V889" t="s">
        <v>68</v>
      </c>
      <c r="W889" t="s">
        <v>9495</v>
      </c>
      <c r="X889" t="s">
        <v>72</v>
      </c>
      <c r="Y889">
        <v>50</v>
      </c>
      <c r="Z889">
        <v>28</v>
      </c>
      <c r="AA889">
        <v>0</v>
      </c>
      <c r="AB889" t="s">
        <v>73</v>
      </c>
      <c r="AC889">
        <v>0</v>
      </c>
      <c r="AD889" t="s">
        <v>74</v>
      </c>
    </row>
    <row r="890" spans="1:30" x14ac:dyDescent="0.3">
      <c r="A890" t="s">
        <v>14498</v>
      </c>
      <c r="B890" t="s">
        <v>39</v>
      </c>
      <c r="C890">
        <v>206627</v>
      </c>
      <c r="D890">
        <v>492.76</v>
      </c>
      <c r="E890" s="1">
        <v>42048</v>
      </c>
      <c r="F890" s="1">
        <v>43032</v>
      </c>
      <c r="G890" t="s">
        <v>99</v>
      </c>
      <c r="H890" t="s">
        <v>80</v>
      </c>
      <c r="I890" t="s">
        <v>14495</v>
      </c>
      <c r="J890">
        <v>984</v>
      </c>
      <c r="K890" t="s">
        <v>100</v>
      </c>
      <c r="L890">
        <v>1</v>
      </c>
      <c r="M890" t="s">
        <v>14496</v>
      </c>
      <c r="N890" t="s">
        <v>32</v>
      </c>
      <c r="O890">
        <v>60</v>
      </c>
      <c r="P890" t="s">
        <v>3986</v>
      </c>
      <c r="Q890" t="s">
        <v>34</v>
      </c>
      <c r="R890" t="s">
        <v>14497</v>
      </c>
      <c r="S890" t="s">
        <v>36</v>
      </c>
      <c r="T890">
        <v>1</v>
      </c>
      <c r="U890">
        <v>1</v>
      </c>
      <c r="V890" t="s">
        <v>37</v>
      </c>
      <c r="W890" t="s">
        <v>14499</v>
      </c>
      <c r="X890" t="s">
        <v>44</v>
      </c>
      <c r="Y890">
        <v>50</v>
      </c>
      <c r="Z890">
        <v>59</v>
      </c>
      <c r="AA890">
        <v>0</v>
      </c>
      <c r="AB890" t="s">
        <v>45</v>
      </c>
      <c r="AC890">
        <v>0</v>
      </c>
      <c r="AD890" t="s">
        <v>46</v>
      </c>
    </row>
    <row r="891" spans="1:30" x14ac:dyDescent="0.3">
      <c r="A891" t="s">
        <v>18951</v>
      </c>
      <c r="B891" t="s">
        <v>118</v>
      </c>
      <c r="C891">
        <v>353061</v>
      </c>
      <c r="D891">
        <v>758.9</v>
      </c>
      <c r="E891" s="1">
        <v>44051</v>
      </c>
      <c r="F891" s="1">
        <v>46779</v>
      </c>
      <c r="G891" t="s">
        <v>103</v>
      </c>
      <c r="H891" t="s">
        <v>55</v>
      </c>
      <c r="I891" t="s">
        <v>18948</v>
      </c>
      <c r="J891">
        <v>2728</v>
      </c>
      <c r="K891" t="s">
        <v>42</v>
      </c>
      <c r="L891">
        <v>0</v>
      </c>
      <c r="M891" t="s">
        <v>18949</v>
      </c>
      <c r="N891" t="s">
        <v>49</v>
      </c>
      <c r="O891">
        <v>19</v>
      </c>
      <c r="P891" t="s">
        <v>1201</v>
      </c>
      <c r="Q891" t="s">
        <v>51</v>
      </c>
      <c r="R891" t="s">
        <v>18950</v>
      </c>
      <c r="S891" t="s">
        <v>67</v>
      </c>
      <c r="T891">
        <v>0</v>
      </c>
      <c r="U891">
        <v>0</v>
      </c>
      <c r="V891" t="s">
        <v>68</v>
      </c>
      <c r="W891" t="s">
        <v>18952</v>
      </c>
      <c r="X891" t="s">
        <v>72</v>
      </c>
      <c r="Y891">
        <v>31</v>
      </c>
      <c r="Z891">
        <v>37</v>
      </c>
      <c r="AA891">
        <v>0</v>
      </c>
      <c r="AB891" t="s">
        <v>45</v>
      </c>
      <c r="AC891">
        <v>0</v>
      </c>
      <c r="AD891" t="s">
        <v>74</v>
      </c>
    </row>
    <row r="892" spans="1:30" x14ac:dyDescent="0.3">
      <c r="A892" t="s">
        <v>589</v>
      </c>
      <c r="B892" t="s">
        <v>39</v>
      </c>
      <c r="C892">
        <v>234941</v>
      </c>
      <c r="D892">
        <v>1057.6600000000001</v>
      </c>
      <c r="E892" s="1">
        <v>44524</v>
      </c>
      <c r="F892" s="1">
        <v>47661</v>
      </c>
      <c r="G892" t="s">
        <v>40</v>
      </c>
      <c r="H892" t="s">
        <v>55</v>
      </c>
      <c r="I892" t="s">
        <v>585</v>
      </c>
      <c r="J892">
        <v>3137</v>
      </c>
      <c r="K892" t="s">
        <v>42</v>
      </c>
      <c r="L892">
        <v>0</v>
      </c>
      <c r="M892" t="s">
        <v>586</v>
      </c>
      <c r="N892" t="s">
        <v>32</v>
      </c>
      <c r="O892">
        <v>62</v>
      </c>
      <c r="P892" t="s">
        <v>587</v>
      </c>
      <c r="Q892" t="s">
        <v>51</v>
      </c>
      <c r="R892" t="s">
        <v>588</v>
      </c>
      <c r="S892" t="s">
        <v>36</v>
      </c>
      <c r="T892">
        <v>0</v>
      </c>
      <c r="U892">
        <v>1</v>
      </c>
      <c r="V892" t="s">
        <v>37</v>
      </c>
      <c r="W892" t="s">
        <v>590</v>
      </c>
      <c r="X892" t="s">
        <v>72</v>
      </c>
      <c r="Y892">
        <v>4</v>
      </c>
      <c r="Z892">
        <v>13</v>
      </c>
      <c r="AA892">
        <v>0</v>
      </c>
      <c r="AB892" t="s">
        <v>73</v>
      </c>
      <c r="AC892">
        <v>0</v>
      </c>
      <c r="AD892" t="s">
        <v>74</v>
      </c>
    </row>
    <row r="893" spans="1:30" x14ac:dyDescent="0.3">
      <c r="A893" t="s">
        <v>12412</v>
      </c>
      <c r="B893" t="s">
        <v>54</v>
      </c>
      <c r="C893">
        <v>64961</v>
      </c>
      <c r="D893">
        <v>1494.86</v>
      </c>
      <c r="E893" s="1">
        <v>44816</v>
      </c>
      <c r="F893" s="1">
        <v>45910</v>
      </c>
      <c r="G893" t="s">
        <v>99</v>
      </c>
      <c r="H893" t="s">
        <v>55</v>
      </c>
      <c r="I893" t="s">
        <v>12409</v>
      </c>
      <c r="J893">
        <v>1094</v>
      </c>
      <c r="K893" t="s">
        <v>100</v>
      </c>
      <c r="L893">
        <v>0</v>
      </c>
      <c r="M893" t="s">
        <v>12410</v>
      </c>
      <c r="N893" t="s">
        <v>60</v>
      </c>
      <c r="O893">
        <v>39</v>
      </c>
      <c r="P893" t="s">
        <v>1918</v>
      </c>
      <c r="Q893" t="s">
        <v>51</v>
      </c>
      <c r="R893" t="s">
        <v>12411</v>
      </c>
      <c r="S893" t="s">
        <v>89</v>
      </c>
      <c r="T893">
        <v>0</v>
      </c>
      <c r="U893">
        <v>0</v>
      </c>
      <c r="V893" t="s">
        <v>90</v>
      </c>
      <c r="W893" t="s">
        <v>12413</v>
      </c>
      <c r="X893" t="s">
        <v>72</v>
      </c>
      <c r="Y893">
        <v>39</v>
      </c>
      <c r="Z893">
        <v>28</v>
      </c>
      <c r="AA893">
        <v>0</v>
      </c>
      <c r="AB893" t="s">
        <v>73</v>
      </c>
      <c r="AC893">
        <v>0</v>
      </c>
      <c r="AD893" t="s">
        <v>74</v>
      </c>
    </row>
    <row r="894" spans="1:30" x14ac:dyDescent="0.3">
      <c r="A894" t="s">
        <v>17707</v>
      </c>
      <c r="B894" t="s">
        <v>54</v>
      </c>
      <c r="C894">
        <v>71260</v>
      </c>
      <c r="D894">
        <v>184.61</v>
      </c>
      <c r="E894" s="1">
        <v>44902</v>
      </c>
      <c r="F894" s="1">
        <v>46690</v>
      </c>
      <c r="G894" t="s">
        <v>99</v>
      </c>
      <c r="H894" t="s">
        <v>80</v>
      </c>
      <c r="I894" t="s">
        <v>17704</v>
      </c>
      <c r="J894">
        <v>1788</v>
      </c>
      <c r="K894" t="s">
        <v>42</v>
      </c>
      <c r="L894">
        <v>1</v>
      </c>
      <c r="M894" t="s">
        <v>17705</v>
      </c>
      <c r="N894" t="s">
        <v>32</v>
      </c>
      <c r="O894">
        <v>37</v>
      </c>
      <c r="P894" t="s">
        <v>3650</v>
      </c>
      <c r="Q894" t="s">
        <v>87</v>
      </c>
      <c r="R894" t="s">
        <v>17706</v>
      </c>
      <c r="S894" t="s">
        <v>89</v>
      </c>
      <c r="T894">
        <v>0</v>
      </c>
      <c r="U894">
        <v>0</v>
      </c>
      <c r="V894" t="s">
        <v>90</v>
      </c>
      <c r="W894" t="s">
        <v>17708</v>
      </c>
      <c r="X894" t="s">
        <v>44</v>
      </c>
      <c r="Y894">
        <v>32</v>
      </c>
      <c r="Z894">
        <v>10</v>
      </c>
      <c r="AA894">
        <v>0</v>
      </c>
      <c r="AB894" t="s">
        <v>73</v>
      </c>
      <c r="AC894">
        <v>0</v>
      </c>
      <c r="AD894" t="s">
        <v>46</v>
      </c>
    </row>
    <row r="895" spans="1:30" x14ac:dyDescent="0.3">
      <c r="A895" t="s">
        <v>6180</v>
      </c>
      <c r="B895" t="s">
        <v>70</v>
      </c>
      <c r="C895">
        <v>68339</v>
      </c>
      <c r="D895">
        <v>1457.91</v>
      </c>
      <c r="E895" s="1">
        <v>42779</v>
      </c>
      <c r="F895" s="1">
        <v>44075</v>
      </c>
      <c r="G895" t="s">
        <v>99</v>
      </c>
      <c r="H895" t="s">
        <v>80</v>
      </c>
      <c r="I895" t="s">
        <v>6177</v>
      </c>
      <c r="J895">
        <v>1296</v>
      </c>
      <c r="K895" t="s">
        <v>42</v>
      </c>
      <c r="L895">
        <v>1</v>
      </c>
      <c r="M895" t="s">
        <v>6178</v>
      </c>
      <c r="N895" t="s">
        <v>49</v>
      </c>
      <c r="O895">
        <v>60</v>
      </c>
      <c r="P895" t="s">
        <v>2387</v>
      </c>
      <c r="Q895" t="s">
        <v>87</v>
      </c>
      <c r="R895" t="s">
        <v>6179</v>
      </c>
      <c r="S895" t="s">
        <v>36</v>
      </c>
      <c r="T895">
        <v>0</v>
      </c>
      <c r="U895">
        <v>1</v>
      </c>
      <c r="V895" t="s">
        <v>37</v>
      </c>
      <c r="W895" t="s">
        <v>6181</v>
      </c>
      <c r="X895" t="s">
        <v>44</v>
      </c>
      <c r="Y895">
        <v>27</v>
      </c>
      <c r="Z895">
        <v>68</v>
      </c>
      <c r="AA895">
        <v>0</v>
      </c>
      <c r="AB895" t="s">
        <v>58</v>
      </c>
      <c r="AC895">
        <v>0</v>
      </c>
      <c r="AD895" t="s">
        <v>46</v>
      </c>
    </row>
    <row r="896" spans="1:30" x14ac:dyDescent="0.3">
      <c r="A896" t="s">
        <v>13873</v>
      </c>
      <c r="B896" t="s">
        <v>70</v>
      </c>
      <c r="C896">
        <v>360837</v>
      </c>
      <c r="D896">
        <v>1184.18</v>
      </c>
      <c r="E896" s="1">
        <v>44459</v>
      </c>
      <c r="F896" s="1">
        <v>47439</v>
      </c>
      <c r="G896" t="s">
        <v>40</v>
      </c>
      <c r="H896" t="s">
        <v>41</v>
      </c>
      <c r="I896" t="s">
        <v>13871</v>
      </c>
      <c r="J896">
        <v>2980</v>
      </c>
      <c r="K896" t="s">
        <v>42</v>
      </c>
      <c r="L896">
        <v>0</v>
      </c>
      <c r="M896" t="s">
        <v>4685</v>
      </c>
      <c r="N896" t="s">
        <v>60</v>
      </c>
      <c r="O896">
        <v>27</v>
      </c>
      <c r="P896" t="s">
        <v>4608</v>
      </c>
      <c r="Q896" t="s">
        <v>34</v>
      </c>
      <c r="R896" t="s">
        <v>13872</v>
      </c>
      <c r="S896" t="s">
        <v>109</v>
      </c>
      <c r="T896">
        <v>1</v>
      </c>
      <c r="U896">
        <v>0</v>
      </c>
      <c r="V896" t="s">
        <v>68</v>
      </c>
      <c r="W896" t="s">
        <v>13874</v>
      </c>
      <c r="X896" t="s">
        <v>57</v>
      </c>
      <c r="Y896">
        <v>12</v>
      </c>
      <c r="Z896">
        <v>27</v>
      </c>
      <c r="AA896">
        <v>0</v>
      </c>
      <c r="AB896" t="s">
        <v>73</v>
      </c>
      <c r="AC896">
        <v>0</v>
      </c>
      <c r="AD896" t="s">
        <v>59</v>
      </c>
    </row>
    <row r="897" spans="1:30" x14ac:dyDescent="0.3">
      <c r="A897" t="s">
        <v>13992</v>
      </c>
      <c r="B897" t="s">
        <v>39</v>
      </c>
      <c r="C897">
        <v>460639</v>
      </c>
      <c r="D897">
        <v>583.52</v>
      </c>
      <c r="E897" s="1">
        <v>43188</v>
      </c>
      <c r="F897" s="1">
        <v>44802</v>
      </c>
      <c r="G897" t="s">
        <v>103</v>
      </c>
      <c r="H897" t="s">
        <v>80</v>
      </c>
      <c r="I897" t="s">
        <v>13989</v>
      </c>
      <c r="J897">
        <v>1614</v>
      </c>
      <c r="K897" t="s">
        <v>42</v>
      </c>
      <c r="L897">
        <v>1</v>
      </c>
      <c r="M897" t="s">
        <v>13990</v>
      </c>
      <c r="N897" t="s">
        <v>49</v>
      </c>
      <c r="O897">
        <v>36</v>
      </c>
      <c r="P897" t="s">
        <v>7987</v>
      </c>
      <c r="Q897" t="s">
        <v>51</v>
      </c>
      <c r="R897" t="s">
        <v>13991</v>
      </c>
      <c r="S897" t="s">
        <v>89</v>
      </c>
      <c r="T897">
        <v>0</v>
      </c>
      <c r="U897">
        <v>0</v>
      </c>
      <c r="V897" t="s">
        <v>90</v>
      </c>
      <c r="W897" t="s">
        <v>13993</v>
      </c>
      <c r="X897" t="s">
        <v>44</v>
      </c>
      <c r="Y897">
        <v>20</v>
      </c>
      <c r="Z897">
        <v>100</v>
      </c>
      <c r="AA897">
        <v>1</v>
      </c>
      <c r="AB897" t="s">
        <v>58</v>
      </c>
      <c r="AC897">
        <v>1</v>
      </c>
      <c r="AD897" t="s">
        <v>46</v>
      </c>
    </row>
    <row r="898" spans="1:30" x14ac:dyDescent="0.3">
      <c r="A898" t="s">
        <v>1957</v>
      </c>
      <c r="B898" t="s">
        <v>54</v>
      </c>
      <c r="C898">
        <v>169143</v>
      </c>
      <c r="D898">
        <v>1283.76</v>
      </c>
      <c r="E898" s="1">
        <v>42912</v>
      </c>
      <c r="F898" s="1">
        <v>45070</v>
      </c>
      <c r="G898" t="s">
        <v>99</v>
      </c>
      <c r="H898" t="s">
        <v>41</v>
      </c>
      <c r="I898" t="s">
        <v>1951</v>
      </c>
      <c r="J898">
        <v>2158</v>
      </c>
      <c r="K898" t="s">
        <v>42</v>
      </c>
      <c r="L898">
        <v>0</v>
      </c>
      <c r="M898" t="s">
        <v>1952</v>
      </c>
      <c r="N898" t="s">
        <v>49</v>
      </c>
      <c r="O898">
        <v>80</v>
      </c>
      <c r="P898" t="s">
        <v>1953</v>
      </c>
      <c r="Q898" t="s">
        <v>34</v>
      </c>
      <c r="R898" t="s">
        <v>1954</v>
      </c>
      <c r="S898" t="s">
        <v>36</v>
      </c>
      <c r="T898">
        <v>1</v>
      </c>
      <c r="U898">
        <v>1</v>
      </c>
      <c r="V898" t="s">
        <v>37</v>
      </c>
      <c r="W898" t="s">
        <v>1958</v>
      </c>
      <c r="X898" t="s">
        <v>72</v>
      </c>
      <c r="Y898">
        <v>30</v>
      </c>
      <c r="Z898">
        <v>54</v>
      </c>
      <c r="AA898">
        <v>0</v>
      </c>
      <c r="AB898" t="s">
        <v>45</v>
      </c>
      <c r="AC898">
        <v>0</v>
      </c>
      <c r="AD898" t="s">
        <v>74</v>
      </c>
    </row>
    <row r="899" spans="1:30" x14ac:dyDescent="0.3">
      <c r="A899" t="s">
        <v>3942</v>
      </c>
      <c r="B899" t="s">
        <v>54</v>
      </c>
      <c r="C899">
        <v>397665</v>
      </c>
      <c r="D899">
        <v>1921.55</v>
      </c>
      <c r="E899" s="1">
        <v>43955</v>
      </c>
      <c r="F899" s="1">
        <v>45003</v>
      </c>
      <c r="G899" t="s">
        <v>40</v>
      </c>
      <c r="H899" t="s">
        <v>80</v>
      </c>
      <c r="I899" t="s">
        <v>3939</v>
      </c>
      <c r="J899">
        <v>1048</v>
      </c>
      <c r="K899" t="s">
        <v>100</v>
      </c>
      <c r="L899">
        <v>1</v>
      </c>
      <c r="M899" t="s">
        <v>3940</v>
      </c>
      <c r="N899" t="s">
        <v>49</v>
      </c>
      <c r="O899">
        <v>29</v>
      </c>
      <c r="P899" t="s">
        <v>658</v>
      </c>
      <c r="Q899" t="s">
        <v>51</v>
      </c>
      <c r="R899" t="s">
        <v>3941</v>
      </c>
      <c r="S899" t="s">
        <v>109</v>
      </c>
      <c r="T899">
        <v>0</v>
      </c>
      <c r="U899">
        <v>0</v>
      </c>
      <c r="V899" t="s">
        <v>68</v>
      </c>
      <c r="W899" t="s">
        <v>3943</v>
      </c>
      <c r="X899" t="s">
        <v>57</v>
      </c>
      <c r="Y899">
        <v>22</v>
      </c>
      <c r="Z899">
        <v>48</v>
      </c>
      <c r="AA899">
        <v>0</v>
      </c>
      <c r="AB899" t="s">
        <v>45</v>
      </c>
      <c r="AC899">
        <v>0</v>
      </c>
      <c r="AD899" t="s">
        <v>59</v>
      </c>
    </row>
    <row r="900" spans="1:30" x14ac:dyDescent="0.3">
      <c r="A900" t="s">
        <v>2966</v>
      </c>
      <c r="B900" t="s">
        <v>39</v>
      </c>
      <c r="C900">
        <v>350932</v>
      </c>
      <c r="D900">
        <v>1515.97</v>
      </c>
      <c r="E900" s="1">
        <v>43998</v>
      </c>
      <c r="F900" s="1">
        <v>46736</v>
      </c>
      <c r="G900" t="s">
        <v>40</v>
      </c>
      <c r="H900" t="s">
        <v>55</v>
      </c>
      <c r="I900" t="s">
        <v>2962</v>
      </c>
      <c r="J900">
        <v>2738</v>
      </c>
      <c r="K900" t="s">
        <v>42</v>
      </c>
      <c r="L900">
        <v>0</v>
      </c>
      <c r="M900" t="s">
        <v>2963</v>
      </c>
      <c r="N900" t="s">
        <v>32</v>
      </c>
      <c r="O900">
        <v>55</v>
      </c>
      <c r="P900" t="s">
        <v>2964</v>
      </c>
      <c r="Q900" t="s">
        <v>51</v>
      </c>
      <c r="R900" t="s">
        <v>2965</v>
      </c>
      <c r="S900" t="s">
        <v>97</v>
      </c>
      <c r="T900">
        <v>0</v>
      </c>
      <c r="U900">
        <v>0</v>
      </c>
      <c r="V900" t="s">
        <v>37</v>
      </c>
      <c r="W900" t="s">
        <v>2967</v>
      </c>
      <c r="X900" t="s">
        <v>72</v>
      </c>
      <c r="Y900">
        <v>26</v>
      </c>
      <c r="Z900">
        <v>37</v>
      </c>
      <c r="AA900">
        <v>0</v>
      </c>
      <c r="AB900" t="s">
        <v>45</v>
      </c>
      <c r="AC900">
        <v>0</v>
      </c>
      <c r="AD900" t="s">
        <v>74</v>
      </c>
    </row>
    <row r="901" spans="1:30" x14ac:dyDescent="0.3">
      <c r="A901" t="s">
        <v>12518</v>
      </c>
      <c r="B901" t="s">
        <v>39</v>
      </c>
      <c r="C901">
        <v>121261</v>
      </c>
      <c r="D901">
        <v>1874.3</v>
      </c>
      <c r="E901" s="1">
        <v>44539</v>
      </c>
      <c r="F901" s="1">
        <v>47779</v>
      </c>
      <c r="G901" t="s">
        <v>40</v>
      </c>
      <c r="H901" t="s">
        <v>55</v>
      </c>
      <c r="I901" t="s">
        <v>12515</v>
      </c>
      <c r="J901">
        <v>3240</v>
      </c>
      <c r="K901" t="s">
        <v>42</v>
      </c>
      <c r="L901">
        <v>0</v>
      </c>
      <c r="M901" t="s">
        <v>12516</v>
      </c>
      <c r="N901" t="s">
        <v>60</v>
      </c>
      <c r="O901">
        <v>56</v>
      </c>
      <c r="P901" t="s">
        <v>1708</v>
      </c>
      <c r="Q901" t="s">
        <v>51</v>
      </c>
      <c r="R901" t="s">
        <v>12517</v>
      </c>
      <c r="S901" t="s">
        <v>36</v>
      </c>
      <c r="T901">
        <v>0</v>
      </c>
      <c r="U901">
        <v>0</v>
      </c>
      <c r="V901" t="s">
        <v>37</v>
      </c>
      <c r="W901" t="s">
        <v>12519</v>
      </c>
      <c r="X901" t="s">
        <v>44</v>
      </c>
      <c r="Y901">
        <v>0</v>
      </c>
      <c r="Z901">
        <v>63</v>
      </c>
      <c r="AA901">
        <v>0</v>
      </c>
      <c r="AB901" t="s">
        <v>58</v>
      </c>
      <c r="AC901">
        <v>0</v>
      </c>
      <c r="AD901" t="s">
        <v>46</v>
      </c>
    </row>
    <row r="902" spans="1:30" x14ac:dyDescent="0.3">
      <c r="A902" t="s">
        <v>17714</v>
      </c>
      <c r="B902" t="s">
        <v>118</v>
      </c>
      <c r="C902">
        <v>301806</v>
      </c>
      <c r="D902">
        <v>570.1</v>
      </c>
      <c r="E902" s="1">
        <v>43947</v>
      </c>
      <c r="F902" s="1">
        <v>44564</v>
      </c>
      <c r="G902" t="s">
        <v>99</v>
      </c>
      <c r="H902" t="s">
        <v>55</v>
      </c>
      <c r="I902" t="s">
        <v>17709</v>
      </c>
      <c r="J902">
        <v>617</v>
      </c>
      <c r="K902" t="s">
        <v>100</v>
      </c>
      <c r="L902">
        <v>0</v>
      </c>
      <c r="M902" t="s">
        <v>17710</v>
      </c>
      <c r="N902" t="s">
        <v>32</v>
      </c>
      <c r="O902">
        <v>23</v>
      </c>
      <c r="P902" t="s">
        <v>3146</v>
      </c>
      <c r="Q902" t="s">
        <v>87</v>
      </c>
      <c r="R902" t="s">
        <v>17711</v>
      </c>
      <c r="S902" t="s">
        <v>67</v>
      </c>
      <c r="T902">
        <v>0</v>
      </c>
      <c r="U902">
        <v>0</v>
      </c>
      <c r="V902" t="s">
        <v>68</v>
      </c>
      <c r="W902" t="s">
        <v>17715</v>
      </c>
      <c r="X902" t="s">
        <v>72</v>
      </c>
      <c r="Y902">
        <v>23</v>
      </c>
      <c r="Z902">
        <v>29</v>
      </c>
      <c r="AA902">
        <v>0</v>
      </c>
      <c r="AB902" t="s">
        <v>73</v>
      </c>
      <c r="AC902">
        <v>0</v>
      </c>
      <c r="AD902" t="s">
        <v>74</v>
      </c>
    </row>
    <row r="903" spans="1:30" x14ac:dyDescent="0.3">
      <c r="A903" t="s">
        <v>14708</v>
      </c>
      <c r="B903" t="s">
        <v>54</v>
      </c>
      <c r="C903">
        <v>42840</v>
      </c>
      <c r="D903">
        <v>733.61</v>
      </c>
      <c r="E903" s="1">
        <v>45509</v>
      </c>
      <c r="F903" s="1">
        <v>48353</v>
      </c>
      <c r="G903" t="s">
        <v>103</v>
      </c>
      <c r="H903" t="s">
        <v>80</v>
      </c>
      <c r="I903" t="s">
        <v>14703</v>
      </c>
      <c r="J903">
        <v>2844</v>
      </c>
      <c r="K903" t="s">
        <v>42</v>
      </c>
      <c r="L903">
        <v>1</v>
      </c>
      <c r="M903" t="s">
        <v>14704</v>
      </c>
      <c r="N903" t="s">
        <v>49</v>
      </c>
      <c r="O903">
        <v>57</v>
      </c>
      <c r="P903" t="s">
        <v>1090</v>
      </c>
      <c r="Q903" t="s">
        <v>87</v>
      </c>
      <c r="R903" t="s">
        <v>14705</v>
      </c>
      <c r="S903" t="s">
        <v>36</v>
      </c>
      <c r="T903">
        <v>0</v>
      </c>
      <c r="U903">
        <v>0</v>
      </c>
      <c r="V903" t="s">
        <v>37</v>
      </c>
      <c r="W903" t="s">
        <v>14709</v>
      </c>
      <c r="X903" t="s">
        <v>44</v>
      </c>
      <c r="Y903">
        <v>17</v>
      </c>
      <c r="Z903">
        <v>38</v>
      </c>
      <c r="AA903">
        <v>0</v>
      </c>
      <c r="AB903" t="s">
        <v>45</v>
      </c>
      <c r="AC903">
        <v>0</v>
      </c>
      <c r="AD903" t="s">
        <v>46</v>
      </c>
    </row>
    <row r="904" spans="1:30" x14ac:dyDescent="0.3">
      <c r="A904" t="s">
        <v>3856</v>
      </c>
      <c r="B904" t="s">
        <v>118</v>
      </c>
      <c r="C904">
        <v>37620</v>
      </c>
      <c r="D904">
        <v>866.61</v>
      </c>
      <c r="E904" s="1">
        <v>44214</v>
      </c>
      <c r="F904" s="1">
        <v>47240</v>
      </c>
      <c r="G904" t="s">
        <v>40</v>
      </c>
      <c r="H904" t="s">
        <v>55</v>
      </c>
      <c r="I904" t="s">
        <v>3853</v>
      </c>
      <c r="J904">
        <v>3026</v>
      </c>
      <c r="K904" t="s">
        <v>42</v>
      </c>
      <c r="L904">
        <v>0</v>
      </c>
      <c r="M904" t="s">
        <v>3854</v>
      </c>
      <c r="N904" t="s">
        <v>49</v>
      </c>
      <c r="O904">
        <v>37</v>
      </c>
      <c r="P904" t="s">
        <v>175</v>
      </c>
      <c r="Q904" t="s">
        <v>34</v>
      </c>
      <c r="R904" t="s">
        <v>3855</v>
      </c>
      <c r="S904" t="s">
        <v>89</v>
      </c>
      <c r="T904">
        <v>1</v>
      </c>
      <c r="U904">
        <v>0</v>
      </c>
      <c r="V904" t="s">
        <v>90</v>
      </c>
      <c r="W904" t="s">
        <v>3857</v>
      </c>
      <c r="X904" t="s">
        <v>72</v>
      </c>
      <c r="Y904">
        <v>47</v>
      </c>
      <c r="Z904">
        <v>94</v>
      </c>
      <c r="AA904">
        <v>1</v>
      </c>
      <c r="AB904" t="s">
        <v>58</v>
      </c>
      <c r="AC904">
        <v>1</v>
      </c>
      <c r="AD904" t="s">
        <v>74</v>
      </c>
    </row>
    <row r="905" spans="1:30" x14ac:dyDescent="0.3">
      <c r="A905" t="s">
        <v>1335</v>
      </c>
      <c r="B905" t="s">
        <v>70</v>
      </c>
      <c r="C905">
        <v>382820</v>
      </c>
      <c r="D905">
        <v>1637.43</v>
      </c>
      <c r="E905" s="1">
        <v>44724</v>
      </c>
      <c r="F905" s="1">
        <v>46752</v>
      </c>
      <c r="G905" t="s">
        <v>103</v>
      </c>
      <c r="H905" t="s">
        <v>55</v>
      </c>
      <c r="I905" t="s">
        <v>1331</v>
      </c>
      <c r="J905">
        <v>2028</v>
      </c>
      <c r="K905" t="s">
        <v>42</v>
      </c>
      <c r="L905">
        <v>0</v>
      </c>
      <c r="M905" t="s">
        <v>1332</v>
      </c>
      <c r="N905" t="s">
        <v>32</v>
      </c>
      <c r="O905">
        <v>59</v>
      </c>
      <c r="P905" t="s">
        <v>1333</v>
      </c>
      <c r="Q905" t="s">
        <v>87</v>
      </c>
      <c r="R905" t="s">
        <v>1334</v>
      </c>
      <c r="S905" t="s">
        <v>36</v>
      </c>
      <c r="T905">
        <v>0</v>
      </c>
      <c r="U905">
        <v>0</v>
      </c>
      <c r="V905" t="s">
        <v>37</v>
      </c>
      <c r="W905" t="s">
        <v>1336</v>
      </c>
      <c r="X905" t="s">
        <v>72</v>
      </c>
      <c r="Y905">
        <v>49</v>
      </c>
      <c r="Z905">
        <v>1</v>
      </c>
      <c r="AA905">
        <v>0</v>
      </c>
      <c r="AB905" t="s">
        <v>73</v>
      </c>
      <c r="AC905">
        <v>0</v>
      </c>
      <c r="AD905" t="s">
        <v>74</v>
      </c>
    </row>
    <row r="906" spans="1:30" x14ac:dyDescent="0.3">
      <c r="A906" t="s">
        <v>15998</v>
      </c>
      <c r="B906" t="s">
        <v>39</v>
      </c>
      <c r="C906">
        <v>127021</v>
      </c>
      <c r="D906">
        <v>1490.18</v>
      </c>
      <c r="E906" s="1">
        <v>44216</v>
      </c>
      <c r="F906" s="1">
        <v>44785</v>
      </c>
      <c r="G906" t="s">
        <v>103</v>
      </c>
      <c r="H906" t="s">
        <v>55</v>
      </c>
      <c r="I906" t="s">
        <v>15995</v>
      </c>
      <c r="J906">
        <v>569</v>
      </c>
      <c r="K906" t="s">
        <v>100</v>
      </c>
      <c r="L906">
        <v>0</v>
      </c>
      <c r="M906" t="s">
        <v>15996</v>
      </c>
      <c r="N906" t="s">
        <v>60</v>
      </c>
      <c r="O906">
        <v>74</v>
      </c>
      <c r="P906" t="s">
        <v>619</v>
      </c>
      <c r="Q906" t="s">
        <v>87</v>
      </c>
      <c r="R906" t="s">
        <v>15997</v>
      </c>
      <c r="S906" t="s">
        <v>36</v>
      </c>
      <c r="T906">
        <v>0</v>
      </c>
      <c r="U906">
        <v>1</v>
      </c>
      <c r="V906" t="s">
        <v>37</v>
      </c>
      <c r="W906" t="s">
        <v>15999</v>
      </c>
      <c r="X906" t="s">
        <v>57</v>
      </c>
      <c r="Y906">
        <v>27</v>
      </c>
      <c r="Z906">
        <v>20</v>
      </c>
      <c r="AA906">
        <v>0</v>
      </c>
      <c r="AB906" t="s">
        <v>73</v>
      </c>
      <c r="AC906">
        <v>0</v>
      </c>
      <c r="AD906" t="s">
        <v>59</v>
      </c>
    </row>
    <row r="907" spans="1:30" x14ac:dyDescent="0.3">
      <c r="A907" t="s">
        <v>19851</v>
      </c>
      <c r="B907" t="s">
        <v>70</v>
      </c>
      <c r="C907">
        <v>333408</v>
      </c>
      <c r="D907">
        <v>1926.37</v>
      </c>
      <c r="E907" s="1">
        <v>43544</v>
      </c>
      <c r="F907" s="1">
        <v>44782</v>
      </c>
      <c r="G907" t="s">
        <v>99</v>
      </c>
      <c r="H907" t="s">
        <v>55</v>
      </c>
      <c r="I907" t="s">
        <v>19848</v>
      </c>
      <c r="J907">
        <v>1238</v>
      </c>
      <c r="K907" t="s">
        <v>42</v>
      </c>
      <c r="L907">
        <v>0</v>
      </c>
      <c r="M907" t="s">
        <v>19849</v>
      </c>
      <c r="N907" t="s">
        <v>32</v>
      </c>
      <c r="O907">
        <v>51</v>
      </c>
      <c r="P907" t="s">
        <v>115</v>
      </c>
      <c r="Q907" t="s">
        <v>62</v>
      </c>
      <c r="R907" t="s">
        <v>19850</v>
      </c>
      <c r="S907" t="s">
        <v>97</v>
      </c>
      <c r="T907">
        <v>0</v>
      </c>
      <c r="U907">
        <v>0</v>
      </c>
      <c r="V907" t="s">
        <v>37</v>
      </c>
      <c r="W907" t="s">
        <v>19852</v>
      </c>
      <c r="X907" t="s">
        <v>57</v>
      </c>
      <c r="Y907">
        <v>12</v>
      </c>
      <c r="Z907">
        <v>57</v>
      </c>
      <c r="AA907">
        <v>0</v>
      </c>
      <c r="AB907" t="s">
        <v>45</v>
      </c>
      <c r="AC907">
        <v>0</v>
      </c>
      <c r="AD907" t="s">
        <v>59</v>
      </c>
    </row>
    <row r="908" spans="1:30" x14ac:dyDescent="0.3">
      <c r="A908" t="s">
        <v>1286</v>
      </c>
      <c r="B908" t="s">
        <v>54</v>
      </c>
      <c r="C908">
        <v>475662</v>
      </c>
      <c r="D908">
        <v>1072.78</v>
      </c>
      <c r="E908" s="1">
        <v>42635</v>
      </c>
      <c r="F908" s="1">
        <v>45532</v>
      </c>
      <c r="G908" t="s">
        <v>99</v>
      </c>
      <c r="H908" t="s">
        <v>80</v>
      </c>
      <c r="I908" t="s">
        <v>1283</v>
      </c>
      <c r="J908">
        <v>2897</v>
      </c>
      <c r="K908" t="s">
        <v>42</v>
      </c>
      <c r="L908">
        <v>1</v>
      </c>
      <c r="M908" t="s">
        <v>1284</v>
      </c>
      <c r="N908" t="s">
        <v>32</v>
      </c>
      <c r="O908">
        <v>78</v>
      </c>
      <c r="P908" t="s">
        <v>115</v>
      </c>
      <c r="Q908" t="s">
        <v>62</v>
      </c>
      <c r="R908" t="s">
        <v>1285</v>
      </c>
      <c r="S908" t="s">
        <v>36</v>
      </c>
      <c r="T908">
        <v>0</v>
      </c>
      <c r="U908">
        <v>1</v>
      </c>
      <c r="V908" t="s">
        <v>37</v>
      </c>
      <c r="W908" t="s">
        <v>1287</v>
      </c>
      <c r="X908" t="s">
        <v>44</v>
      </c>
      <c r="Y908">
        <v>25</v>
      </c>
      <c r="Z908">
        <v>52</v>
      </c>
      <c r="AA908">
        <v>0</v>
      </c>
      <c r="AB908" t="s">
        <v>45</v>
      </c>
      <c r="AC908">
        <v>0</v>
      </c>
      <c r="AD908" t="s">
        <v>46</v>
      </c>
    </row>
    <row r="909" spans="1:30" x14ac:dyDescent="0.3">
      <c r="A909" t="s">
        <v>18048</v>
      </c>
      <c r="B909" t="s">
        <v>118</v>
      </c>
      <c r="C909">
        <v>419799</v>
      </c>
      <c r="D909">
        <v>1918.44</v>
      </c>
      <c r="E909" s="1">
        <v>42551</v>
      </c>
      <c r="F909" s="1">
        <v>44531</v>
      </c>
      <c r="G909" t="s">
        <v>99</v>
      </c>
      <c r="H909" t="s">
        <v>55</v>
      </c>
      <c r="I909" t="s">
        <v>18043</v>
      </c>
      <c r="J909">
        <v>1980</v>
      </c>
      <c r="K909" t="s">
        <v>42</v>
      </c>
      <c r="L909">
        <v>0</v>
      </c>
      <c r="M909" t="s">
        <v>18044</v>
      </c>
      <c r="N909" t="s">
        <v>60</v>
      </c>
      <c r="O909">
        <v>63</v>
      </c>
      <c r="P909" t="s">
        <v>8942</v>
      </c>
      <c r="Q909" t="s">
        <v>51</v>
      </c>
      <c r="R909" t="s">
        <v>18045</v>
      </c>
      <c r="S909" t="s">
        <v>36</v>
      </c>
      <c r="T909">
        <v>0</v>
      </c>
      <c r="U909">
        <v>1</v>
      </c>
      <c r="V909" t="s">
        <v>37</v>
      </c>
      <c r="W909" t="s">
        <v>18049</v>
      </c>
      <c r="X909" t="s">
        <v>44</v>
      </c>
      <c r="Y909">
        <v>46</v>
      </c>
      <c r="Z909">
        <v>66</v>
      </c>
      <c r="AA909">
        <v>0</v>
      </c>
      <c r="AB909" t="s">
        <v>58</v>
      </c>
      <c r="AC909">
        <v>0</v>
      </c>
      <c r="AD909" t="s">
        <v>46</v>
      </c>
    </row>
    <row r="910" spans="1:30" x14ac:dyDescent="0.3">
      <c r="A910" t="s">
        <v>13717</v>
      </c>
      <c r="B910" t="s">
        <v>118</v>
      </c>
      <c r="C910">
        <v>17722</v>
      </c>
      <c r="D910">
        <v>187.65</v>
      </c>
      <c r="E910" s="1">
        <v>43394</v>
      </c>
      <c r="F910" s="1">
        <v>46036</v>
      </c>
      <c r="G910" t="s">
        <v>103</v>
      </c>
      <c r="H910" t="s">
        <v>41</v>
      </c>
      <c r="I910" t="s">
        <v>13714</v>
      </c>
      <c r="J910">
        <v>2642</v>
      </c>
      <c r="K910" t="s">
        <v>42</v>
      </c>
      <c r="L910">
        <v>0</v>
      </c>
      <c r="M910" t="s">
        <v>13715</v>
      </c>
      <c r="N910" t="s">
        <v>49</v>
      </c>
      <c r="O910">
        <v>22</v>
      </c>
      <c r="P910" t="s">
        <v>6509</v>
      </c>
      <c r="Q910" t="s">
        <v>62</v>
      </c>
      <c r="R910" t="s">
        <v>13716</v>
      </c>
      <c r="S910" t="s">
        <v>67</v>
      </c>
      <c r="T910">
        <v>0</v>
      </c>
      <c r="U910">
        <v>0</v>
      </c>
      <c r="V910" t="s">
        <v>68</v>
      </c>
      <c r="W910" t="s">
        <v>13718</v>
      </c>
      <c r="X910" t="s">
        <v>72</v>
      </c>
      <c r="Y910">
        <v>41</v>
      </c>
      <c r="Z910">
        <v>39</v>
      </c>
      <c r="AA910">
        <v>0</v>
      </c>
      <c r="AB910" t="s">
        <v>45</v>
      </c>
      <c r="AC910">
        <v>0</v>
      </c>
      <c r="AD910" t="s">
        <v>74</v>
      </c>
    </row>
    <row r="911" spans="1:30" x14ac:dyDescent="0.3">
      <c r="A911" t="s">
        <v>18289</v>
      </c>
      <c r="B911" t="s">
        <v>118</v>
      </c>
      <c r="C911">
        <v>79338</v>
      </c>
      <c r="D911">
        <v>1889.84</v>
      </c>
      <c r="E911" s="1">
        <v>44852</v>
      </c>
      <c r="F911" s="1">
        <v>45453</v>
      </c>
      <c r="G911" t="s">
        <v>99</v>
      </c>
      <c r="H911" t="s">
        <v>41</v>
      </c>
      <c r="I911" t="s">
        <v>18286</v>
      </c>
      <c r="J911">
        <v>601</v>
      </c>
      <c r="K911" t="s">
        <v>100</v>
      </c>
      <c r="L911">
        <v>0</v>
      </c>
      <c r="M911" t="s">
        <v>18287</v>
      </c>
      <c r="N911" t="s">
        <v>32</v>
      </c>
      <c r="O911">
        <v>38</v>
      </c>
      <c r="P911" t="s">
        <v>3615</v>
      </c>
      <c r="Q911" t="s">
        <v>34</v>
      </c>
      <c r="R911" t="s">
        <v>18288</v>
      </c>
      <c r="S911" t="s">
        <v>89</v>
      </c>
      <c r="T911">
        <v>1</v>
      </c>
      <c r="U911">
        <v>0</v>
      </c>
      <c r="V911" t="s">
        <v>90</v>
      </c>
      <c r="W911" t="s">
        <v>18290</v>
      </c>
      <c r="X911" t="s">
        <v>72</v>
      </c>
      <c r="Y911">
        <v>45</v>
      </c>
      <c r="Z911">
        <v>46</v>
      </c>
      <c r="AA911">
        <v>0</v>
      </c>
      <c r="AB911" t="s">
        <v>45</v>
      </c>
      <c r="AC911">
        <v>0</v>
      </c>
      <c r="AD911" t="s">
        <v>74</v>
      </c>
    </row>
    <row r="912" spans="1:30" x14ac:dyDescent="0.3">
      <c r="A912" t="s">
        <v>15347</v>
      </c>
      <c r="B912" t="s">
        <v>118</v>
      </c>
      <c r="C912">
        <v>295798</v>
      </c>
      <c r="D912">
        <v>1200.92</v>
      </c>
      <c r="E912" s="1">
        <v>44734</v>
      </c>
      <c r="F912" s="1">
        <v>45498</v>
      </c>
      <c r="G912" t="s">
        <v>99</v>
      </c>
      <c r="H912" t="s">
        <v>55</v>
      </c>
      <c r="I912" t="s">
        <v>15344</v>
      </c>
      <c r="J912">
        <v>764</v>
      </c>
      <c r="K912" t="s">
        <v>100</v>
      </c>
      <c r="L912">
        <v>0</v>
      </c>
      <c r="M912" t="s">
        <v>15345</v>
      </c>
      <c r="N912" t="s">
        <v>32</v>
      </c>
      <c r="O912">
        <v>58</v>
      </c>
      <c r="P912" t="s">
        <v>1730</v>
      </c>
      <c r="Q912" t="s">
        <v>87</v>
      </c>
      <c r="R912" t="s">
        <v>15346</v>
      </c>
      <c r="S912" t="s">
        <v>36</v>
      </c>
      <c r="T912">
        <v>0</v>
      </c>
      <c r="U912">
        <v>0</v>
      </c>
      <c r="V912" t="s">
        <v>37</v>
      </c>
      <c r="W912" t="s">
        <v>15348</v>
      </c>
      <c r="X912" t="s">
        <v>72</v>
      </c>
      <c r="Y912">
        <v>33</v>
      </c>
      <c r="Z912">
        <v>11</v>
      </c>
      <c r="AA912">
        <v>0</v>
      </c>
      <c r="AB912" t="s">
        <v>73</v>
      </c>
      <c r="AC912">
        <v>0</v>
      </c>
      <c r="AD912" t="s">
        <v>74</v>
      </c>
    </row>
    <row r="913" spans="1:30" x14ac:dyDescent="0.3">
      <c r="A913" t="s">
        <v>19694</v>
      </c>
      <c r="B913" t="s">
        <v>39</v>
      </c>
      <c r="C913">
        <v>414315</v>
      </c>
      <c r="D913">
        <v>554.04999999999995</v>
      </c>
      <c r="E913" s="1">
        <v>45303</v>
      </c>
      <c r="F913" s="1">
        <v>47257</v>
      </c>
      <c r="G913" t="s">
        <v>99</v>
      </c>
      <c r="H913" t="s">
        <v>80</v>
      </c>
      <c r="I913" t="s">
        <v>19691</v>
      </c>
      <c r="J913">
        <v>1954</v>
      </c>
      <c r="K913" t="s">
        <v>42</v>
      </c>
      <c r="L913">
        <v>1</v>
      </c>
      <c r="M913" t="s">
        <v>19692</v>
      </c>
      <c r="N913" t="s">
        <v>60</v>
      </c>
      <c r="O913">
        <v>45</v>
      </c>
      <c r="P913" t="s">
        <v>175</v>
      </c>
      <c r="Q913" t="s">
        <v>34</v>
      </c>
      <c r="R913" t="s">
        <v>19693</v>
      </c>
      <c r="S913" t="s">
        <v>89</v>
      </c>
      <c r="T913">
        <v>1</v>
      </c>
      <c r="U913">
        <v>0</v>
      </c>
      <c r="V913" t="s">
        <v>90</v>
      </c>
      <c r="W913" t="s">
        <v>19695</v>
      </c>
      <c r="X913" t="s">
        <v>72</v>
      </c>
      <c r="Y913">
        <v>25</v>
      </c>
      <c r="Z913">
        <v>5</v>
      </c>
      <c r="AA913">
        <v>0</v>
      </c>
      <c r="AB913" t="s">
        <v>73</v>
      </c>
      <c r="AC913">
        <v>0</v>
      </c>
      <c r="AD913" t="s">
        <v>74</v>
      </c>
    </row>
    <row r="914" spans="1:30" x14ac:dyDescent="0.3">
      <c r="A914" t="s">
        <v>5305</v>
      </c>
      <c r="B914" t="s">
        <v>54</v>
      </c>
      <c r="C914">
        <v>359569</v>
      </c>
      <c r="D914">
        <v>866.92</v>
      </c>
      <c r="E914" s="1">
        <v>43809</v>
      </c>
      <c r="F914" s="1">
        <v>46755</v>
      </c>
      <c r="G914" t="s">
        <v>99</v>
      </c>
      <c r="H914" t="s">
        <v>55</v>
      </c>
      <c r="I914" t="s">
        <v>5302</v>
      </c>
      <c r="J914">
        <v>2946</v>
      </c>
      <c r="K914" t="s">
        <v>42</v>
      </c>
      <c r="L914">
        <v>0</v>
      </c>
      <c r="M914" t="s">
        <v>5303</v>
      </c>
      <c r="N914" t="s">
        <v>60</v>
      </c>
      <c r="O914">
        <v>22</v>
      </c>
      <c r="P914" t="s">
        <v>941</v>
      </c>
      <c r="Q914" t="s">
        <v>87</v>
      </c>
      <c r="R914" t="s">
        <v>5304</v>
      </c>
      <c r="S914" t="s">
        <v>67</v>
      </c>
      <c r="T914">
        <v>0</v>
      </c>
      <c r="U914">
        <v>0</v>
      </c>
      <c r="V914" t="s">
        <v>68</v>
      </c>
      <c r="W914" t="s">
        <v>5306</v>
      </c>
      <c r="X914" t="s">
        <v>44</v>
      </c>
      <c r="Y914">
        <v>15</v>
      </c>
      <c r="Z914">
        <v>13</v>
      </c>
      <c r="AA914">
        <v>0</v>
      </c>
      <c r="AB914" t="s">
        <v>73</v>
      </c>
      <c r="AC914">
        <v>0</v>
      </c>
      <c r="AD914" t="s">
        <v>46</v>
      </c>
    </row>
    <row r="915" spans="1:30" x14ac:dyDescent="0.3">
      <c r="A915" t="s">
        <v>13793</v>
      </c>
      <c r="B915" t="s">
        <v>54</v>
      </c>
      <c r="C915">
        <v>455419</v>
      </c>
      <c r="D915">
        <v>904.12</v>
      </c>
      <c r="E915" s="1">
        <v>44176</v>
      </c>
      <c r="F915" s="1">
        <v>46938</v>
      </c>
      <c r="G915" t="s">
        <v>99</v>
      </c>
      <c r="H915" t="s">
        <v>55</v>
      </c>
      <c r="I915" t="s">
        <v>13790</v>
      </c>
      <c r="J915">
        <v>2762</v>
      </c>
      <c r="K915" t="s">
        <v>42</v>
      </c>
      <c r="L915">
        <v>0</v>
      </c>
      <c r="M915" t="s">
        <v>13791</v>
      </c>
      <c r="N915" t="s">
        <v>60</v>
      </c>
      <c r="O915">
        <v>57</v>
      </c>
      <c r="P915" t="s">
        <v>2561</v>
      </c>
      <c r="Q915" t="s">
        <v>51</v>
      </c>
      <c r="R915" t="s">
        <v>13792</v>
      </c>
      <c r="S915" t="s">
        <v>36</v>
      </c>
      <c r="T915">
        <v>0</v>
      </c>
      <c r="U915">
        <v>0</v>
      </c>
      <c r="V915" t="s">
        <v>37</v>
      </c>
      <c r="W915" t="s">
        <v>13794</v>
      </c>
      <c r="X915" t="s">
        <v>44</v>
      </c>
      <c r="Y915">
        <v>30</v>
      </c>
      <c r="Z915">
        <v>54</v>
      </c>
      <c r="AA915">
        <v>0</v>
      </c>
      <c r="AB915" t="s">
        <v>45</v>
      </c>
      <c r="AC915">
        <v>0</v>
      </c>
      <c r="AD915" t="s">
        <v>46</v>
      </c>
    </row>
    <row r="916" spans="1:30" x14ac:dyDescent="0.3">
      <c r="A916" t="s">
        <v>14747</v>
      </c>
      <c r="B916" t="s">
        <v>70</v>
      </c>
      <c r="C916">
        <v>482085</v>
      </c>
      <c r="D916">
        <v>395.95</v>
      </c>
      <c r="E916" s="1">
        <v>43441</v>
      </c>
      <c r="F916" s="1">
        <v>45564</v>
      </c>
      <c r="G916" t="s">
        <v>99</v>
      </c>
      <c r="H916" t="s">
        <v>41</v>
      </c>
      <c r="I916" t="s">
        <v>14744</v>
      </c>
      <c r="J916">
        <v>2123</v>
      </c>
      <c r="K916" t="s">
        <v>42</v>
      </c>
      <c r="L916">
        <v>0</v>
      </c>
      <c r="M916" t="s">
        <v>14745</v>
      </c>
      <c r="N916" t="s">
        <v>60</v>
      </c>
      <c r="O916">
        <v>83</v>
      </c>
      <c r="P916" t="s">
        <v>6464</v>
      </c>
      <c r="Q916" t="s">
        <v>87</v>
      </c>
      <c r="R916" t="s">
        <v>14746</v>
      </c>
      <c r="S916" t="s">
        <v>36</v>
      </c>
      <c r="T916">
        <v>0</v>
      </c>
      <c r="U916">
        <v>1</v>
      </c>
      <c r="V916" t="s">
        <v>37</v>
      </c>
      <c r="W916" t="s">
        <v>14748</v>
      </c>
      <c r="X916" t="s">
        <v>44</v>
      </c>
      <c r="Y916">
        <v>36</v>
      </c>
      <c r="Z916">
        <v>96</v>
      </c>
      <c r="AA916">
        <v>1</v>
      </c>
      <c r="AB916" t="s">
        <v>58</v>
      </c>
      <c r="AC916">
        <v>1</v>
      </c>
      <c r="AD916" t="s">
        <v>46</v>
      </c>
    </row>
    <row r="917" spans="1:30" x14ac:dyDescent="0.3">
      <c r="A917" t="s">
        <v>11277</v>
      </c>
      <c r="B917" t="s">
        <v>118</v>
      </c>
      <c r="C917">
        <v>228739</v>
      </c>
      <c r="D917">
        <v>1128.92</v>
      </c>
      <c r="E917" s="1">
        <v>43735</v>
      </c>
      <c r="F917" s="1">
        <v>46225</v>
      </c>
      <c r="G917" t="s">
        <v>103</v>
      </c>
      <c r="H917" t="s">
        <v>55</v>
      </c>
      <c r="I917" t="s">
        <v>11274</v>
      </c>
      <c r="J917">
        <v>2490</v>
      </c>
      <c r="K917" t="s">
        <v>42</v>
      </c>
      <c r="L917">
        <v>0</v>
      </c>
      <c r="M917" t="s">
        <v>11275</v>
      </c>
      <c r="N917" t="s">
        <v>32</v>
      </c>
      <c r="O917">
        <v>24</v>
      </c>
      <c r="P917" t="s">
        <v>444</v>
      </c>
      <c r="Q917" t="s">
        <v>62</v>
      </c>
      <c r="R917" t="s">
        <v>11276</v>
      </c>
      <c r="S917" t="s">
        <v>67</v>
      </c>
      <c r="T917">
        <v>0</v>
      </c>
      <c r="U917">
        <v>0</v>
      </c>
      <c r="V917" t="s">
        <v>68</v>
      </c>
      <c r="W917" t="s">
        <v>11278</v>
      </c>
      <c r="X917" t="s">
        <v>57</v>
      </c>
      <c r="Y917">
        <v>29</v>
      </c>
      <c r="Z917">
        <v>50</v>
      </c>
      <c r="AA917">
        <v>0</v>
      </c>
      <c r="AB917" t="s">
        <v>45</v>
      </c>
      <c r="AC917">
        <v>0</v>
      </c>
      <c r="AD917" t="s">
        <v>59</v>
      </c>
    </row>
    <row r="918" spans="1:30" x14ac:dyDescent="0.3">
      <c r="A918" t="s">
        <v>12978</v>
      </c>
      <c r="B918" t="s">
        <v>39</v>
      </c>
      <c r="C918">
        <v>339608</v>
      </c>
      <c r="D918">
        <v>969.51</v>
      </c>
      <c r="E918" s="1">
        <v>43369</v>
      </c>
      <c r="F918" s="1">
        <v>46590</v>
      </c>
      <c r="G918" t="s">
        <v>99</v>
      </c>
      <c r="H918" t="s">
        <v>80</v>
      </c>
      <c r="I918" t="s">
        <v>12975</v>
      </c>
      <c r="J918">
        <v>3221</v>
      </c>
      <c r="K918" t="s">
        <v>42</v>
      </c>
      <c r="L918">
        <v>1</v>
      </c>
      <c r="M918" t="s">
        <v>12976</v>
      </c>
      <c r="N918" t="s">
        <v>32</v>
      </c>
      <c r="O918">
        <v>19</v>
      </c>
      <c r="P918" t="s">
        <v>643</v>
      </c>
      <c r="Q918" t="s">
        <v>51</v>
      </c>
      <c r="R918" t="s">
        <v>12977</v>
      </c>
      <c r="S918" t="s">
        <v>67</v>
      </c>
      <c r="T918">
        <v>0</v>
      </c>
      <c r="U918">
        <v>0</v>
      </c>
      <c r="V918" t="s">
        <v>68</v>
      </c>
      <c r="W918" t="s">
        <v>12979</v>
      </c>
      <c r="X918" t="s">
        <v>57</v>
      </c>
      <c r="Y918">
        <v>49</v>
      </c>
      <c r="Z918">
        <v>25</v>
      </c>
      <c r="AA918">
        <v>0</v>
      </c>
      <c r="AB918" t="s">
        <v>73</v>
      </c>
      <c r="AC918">
        <v>0</v>
      </c>
      <c r="AD918" t="s">
        <v>59</v>
      </c>
    </row>
    <row r="919" spans="1:30" x14ac:dyDescent="0.3">
      <c r="A919" t="s">
        <v>17656</v>
      </c>
      <c r="B919" t="s">
        <v>118</v>
      </c>
      <c r="C919">
        <v>443958</v>
      </c>
      <c r="D919">
        <v>1481.74</v>
      </c>
      <c r="E919" s="1">
        <v>43661</v>
      </c>
      <c r="F919" s="1">
        <v>47029</v>
      </c>
      <c r="G919" t="s">
        <v>40</v>
      </c>
      <c r="H919" t="s">
        <v>55</v>
      </c>
      <c r="I919" t="s">
        <v>17651</v>
      </c>
      <c r="J919">
        <v>3368</v>
      </c>
      <c r="K919" t="s">
        <v>42</v>
      </c>
      <c r="L919">
        <v>0</v>
      </c>
      <c r="M919" t="s">
        <v>17652</v>
      </c>
      <c r="N919" t="s">
        <v>49</v>
      </c>
      <c r="O919">
        <v>35</v>
      </c>
      <c r="P919" t="s">
        <v>564</v>
      </c>
      <c r="Q919" t="s">
        <v>34</v>
      </c>
      <c r="R919" t="s">
        <v>17653</v>
      </c>
      <c r="S919" t="s">
        <v>109</v>
      </c>
      <c r="T919">
        <v>1</v>
      </c>
      <c r="U919">
        <v>0</v>
      </c>
      <c r="V919" t="s">
        <v>90</v>
      </c>
      <c r="W919" t="s">
        <v>17657</v>
      </c>
      <c r="X919" t="s">
        <v>44</v>
      </c>
      <c r="Y919">
        <v>22</v>
      </c>
      <c r="Z919">
        <v>11</v>
      </c>
      <c r="AA919">
        <v>0</v>
      </c>
      <c r="AB919" t="s">
        <v>73</v>
      </c>
      <c r="AC919">
        <v>0</v>
      </c>
      <c r="AD919" t="s">
        <v>46</v>
      </c>
    </row>
    <row r="920" spans="1:30" x14ac:dyDescent="0.3">
      <c r="A920" t="s">
        <v>13161</v>
      </c>
      <c r="B920" t="s">
        <v>70</v>
      </c>
      <c r="C920">
        <v>225776</v>
      </c>
      <c r="D920">
        <v>1547.96</v>
      </c>
      <c r="E920" s="1">
        <v>42349</v>
      </c>
      <c r="F920" s="1">
        <v>44344</v>
      </c>
      <c r="G920" t="s">
        <v>99</v>
      </c>
      <c r="H920" t="s">
        <v>55</v>
      </c>
      <c r="I920" t="s">
        <v>13158</v>
      </c>
      <c r="J920">
        <v>1995</v>
      </c>
      <c r="K920" t="s">
        <v>42</v>
      </c>
      <c r="L920">
        <v>0</v>
      </c>
      <c r="M920" t="s">
        <v>13159</v>
      </c>
      <c r="N920" t="s">
        <v>32</v>
      </c>
      <c r="O920">
        <v>34</v>
      </c>
      <c r="P920" t="s">
        <v>1504</v>
      </c>
      <c r="Q920" t="s">
        <v>34</v>
      </c>
      <c r="R920" t="s">
        <v>13160</v>
      </c>
      <c r="S920" t="s">
        <v>109</v>
      </c>
      <c r="T920">
        <v>1</v>
      </c>
      <c r="U920">
        <v>0</v>
      </c>
      <c r="V920" t="s">
        <v>90</v>
      </c>
      <c r="W920" t="s">
        <v>13162</v>
      </c>
      <c r="X920" t="s">
        <v>44</v>
      </c>
      <c r="Y920">
        <v>8</v>
      </c>
      <c r="Z920">
        <v>21</v>
      </c>
      <c r="AA920">
        <v>0</v>
      </c>
      <c r="AB920" t="s">
        <v>73</v>
      </c>
      <c r="AC920">
        <v>0</v>
      </c>
      <c r="AD920" t="s">
        <v>46</v>
      </c>
    </row>
    <row r="921" spans="1:30" x14ac:dyDescent="0.3">
      <c r="A921" t="s">
        <v>7912</v>
      </c>
      <c r="B921" t="s">
        <v>54</v>
      </c>
      <c r="C921">
        <v>298732</v>
      </c>
      <c r="D921">
        <v>1578.44</v>
      </c>
      <c r="E921" s="1">
        <v>43314</v>
      </c>
      <c r="F921" s="1">
        <v>46963</v>
      </c>
      <c r="G921" t="s">
        <v>99</v>
      </c>
      <c r="H921" t="s">
        <v>80</v>
      </c>
      <c r="I921" t="s">
        <v>7907</v>
      </c>
      <c r="J921">
        <v>3649</v>
      </c>
      <c r="K921" t="s">
        <v>42</v>
      </c>
      <c r="L921">
        <v>1</v>
      </c>
      <c r="M921" t="s">
        <v>7908</v>
      </c>
      <c r="N921" t="s">
        <v>49</v>
      </c>
      <c r="O921">
        <v>47</v>
      </c>
      <c r="P921" t="s">
        <v>665</v>
      </c>
      <c r="Q921" t="s">
        <v>51</v>
      </c>
      <c r="R921" t="s">
        <v>7909</v>
      </c>
      <c r="S921" t="s">
        <v>97</v>
      </c>
      <c r="T921">
        <v>0</v>
      </c>
      <c r="U921">
        <v>0</v>
      </c>
      <c r="V921" t="s">
        <v>90</v>
      </c>
      <c r="W921" t="s">
        <v>7913</v>
      </c>
      <c r="X921" t="s">
        <v>44</v>
      </c>
      <c r="Y921">
        <v>23</v>
      </c>
      <c r="Z921">
        <v>55</v>
      </c>
      <c r="AA921">
        <v>0</v>
      </c>
      <c r="AB921" t="s">
        <v>45</v>
      </c>
      <c r="AC921">
        <v>0</v>
      </c>
      <c r="AD921" t="s">
        <v>46</v>
      </c>
    </row>
    <row r="922" spans="1:30" x14ac:dyDescent="0.3">
      <c r="A922" t="s">
        <v>16673</v>
      </c>
      <c r="B922" t="s">
        <v>39</v>
      </c>
      <c r="C922">
        <v>493897</v>
      </c>
      <c r="D922">
        <v>328.6</v>
      </c>
      <c r="E922" s="1">
        <v>44754</v>
      </c>
      <c r="F922" s="1">
        <v>46417</v>
      </c>
      <c r="G922" t="s">
        <v>103</v>
      </c>
      <c r="H922" t="s">
        <v>41</v>
      </c>
      <c r="I922" t="s">
        <v>16670</v>
      </c>
      <c r="J922">
        <v>1663</v>
      </c>
      <c r="K922" t="s">
        <v>42</v>
      </c>
      <c r="L922">
        <v>0</v>
      </c>
      <c r="M922" t="s">
        <v>16671</v>
      </c>
      <c r="N922" t="s">
        <v>60</v>
      </c>
      <c r="O922">
        <v>84</v>
      </c>
      <c r="P922" t="s">
        <v>681</v>
      </c>
      <c r="Q922" t="s">
        <v>62</v>
      </c>
      <c r="R922" t="s">
        <v>16672</v>
      </c>
      <c r="S922" t="s">
        <v>36</v>
      </c>
      <c r="T922">
        <v>0</v>
      </c>
      <c r="U922">
        <v>1</v>
      </c>
      <c r="V922" t="s">
        <v>37</v>
      </c>
      <c r="W922" t="s">
        <v>16674</v>
      </c>
      <c r="X922" t="s">
        <v>72</v>
      </c>
      <c r="Y922">
        <v>16</v>
      </c>
      <c r="Z922">
        <v>14</v>
      </c>
      <c r="AA922">
        <v>0</v>
      </c>
      <c r="AB922" t="s">
        <v>73</v>
      </c>
      <c r="AC922">
        <v>0</v>
      </c>
      <c r="AD922" t="s">
        <v>74</v>
      </c>
    </row>
    <row r="923" spans="1:30" x14ac:dyDescent="0.3">
      <c r="A923" t="s">
        <v>10210</v>
      </c>
      <c r="B923" t="s">
        <v>118</v>
      </c>
      <c r="C923">
        <v>210660</v>
      </c>
      <c r="D923">
        <v>1950.62</v>
      </c>
      <c r="E923" s="1">
        <v>44624</v>
      </c>
      <c r="F923" s="1">
        <v>47453</v>
      </c>
      <c r="G923" t="s">
        <v>40</v>
      </c>
      <c r="H923" t="s">
        <v>55</v>
      </c>
      <c r="I923" t="s">
        <v>10205</v>
      </c>
      <c r="J923">
        <v>2829</v>
      </c>
      <c r="K923" t="s">
        <v>42</v>
      </c>
      <c r="L923">
        <v>0</v>
      </c>
      <c r="M923" t="s">
        <v>10206</v>
      </c>
      <c r="N923" t="s">
        <v>49</v>
      </c>
      <c r="O923">
        <v>76</v>
      </c>
      <c r="P923" t="s">
        <v>6650</v>
      </c>
      <c r="Q923" t="s">
        <v>62</v>
      </c>
      <c r="R923" t="s">
        <v>10207</v>
      </c>
      <c r="S923" t="s">
        <v>36</v>
      </c>
      <c r="T923">
        <v>0</v>
      </c>
      <c r="U923">
        <v>1</v>
      </c>
      <c r="V923" t="s">
        <v>37</v>
      </c>
      <c r="W923" t="s">
        <v>10211</v>
      </c>
      <c r="X923" t="s">
        <v>72</v>
      </c>
      <c r="Y923">
        <v>0</v>
      </c>
      <c r="Z923">
        <v>30</v>
      </c>
      <c r="AA923">
        <v>0</v>
      </c>
      <c r="AB923" t="s">
        <v>73</v>
      </c>
      <c r="AC923">
        <v>0</v>
      </c>
      <c r="AD923" t="s">
        <v>74</v>
      </c>
    </row>
    <row r="924" spans="1:30" x14ac:dyDescent="0.3">
      <c r="A924" t="s">
        <v>18550</v>
      </c>
      <c r="B924" t="s">
        <v>39</v>
      </c>
      <c r="C924">
        <v>192027</v>
      </c>
      <c r="D924">
        <v>1309.83</v>
      </c>
      <c r="E924" s="1">
        <v>43810</v>
      </c>
      <c r="F924" s="1">
        <v>46452</v>
      </c>
      <c r="G924" t="s">
        <v>40</v>
      </c>
      <c r="H924" t="s">
        <v>41</v>
      </c>
      <c r="I924" t="s">
        <v>18547</v>
      </c>
      <c r="J924">
        <v>2642</v>
      </c>
      <c r="K924" t="s">
        <v>42</v>
      </c>
      <c r="L924">
        <v>0</v>
      </c>
      <c r="M924" t="s">
        <v>18548</v>
      </c>
      <c r="N924" t="s">
        <v>32</v>
      </c>
      <c r="O924">
        <v>68</v>
      </c>
      <c r="P924" t="s">
        <v>4312</v>
      </c>
      <c r="Q924" t="s">
        <v>62</v>
      </c>
      <c r="R924" t="s">
        <v>18549</v>
      </c>
      <c r="S924" t="s">
        <v>36</v>
      </c>
      <c r="T924">
        <v>0</v>
      </c>
      <c r="U924">
        <v>1</v>
      </c>
      <c r="V924" t="s">
        <v>37</v>
      </c>
      <c r="W924" t="s">
        <v>18551</v>
      </c>
      <c r="X924" t="s">
        <v>57</v>
      </c>
      <c r="Y924">
        <v>9</v>
      </c>
      <c r="Z924">
        <v>8</v>
      </c>
      <c r="AA924">
        <v>0</v>
      </c>
      <c r="AB924" t="s">
        <v>73</v>
      </c>
      <c r="AC924">
        <v>0</v>
      </c>
      <c r="AD924" t="s">
        <v>59</v>
      </c>
    </row>
    <row r="925" spans="1:30" x14ac:dyDescent="0.3">
      <c r="A925" t="s">
        <v>5662</v>
      </c>
      <c r="B925" t="s">
        <v>70</v>
      </c>
      <c r="C925">
        <v>106074</v>
      </c>
      <c r="D925">
        <v>1902.18</v>
      </c>
      <c r="E925" s="1">
        <v>43807</v>
      </c>
      <c r="F925" s="1">
        <v>45176</v>
      </c>
      <c r="G925" t="s">
        <v>99</v>
      </c>
      <c r="H925" t="s">
        <v>55</v>
      </c>
      <c r="I925" t="s">
        <v>5659</v>
      </c>
      <c r="J925">
        <v>1369</v>
      </c>
      <c r="K925" t="s">
        <v>42</v>
      </c>
      <c r="L925">
        <v>0</v>
      </c>
      <c r="M925" t="s">
        <v>5660</v>
      </c>
      <c r="N925" t="s">
        <v>32</v>
      </c>
      <c r="O925">
        <v>48</v>
      </c>
      <c r="P925" t="s">
        <v>5567</v>
      </c>
      <c r="Q925" t="s">
        <v>62</v>
      </c>
      <c r="R925" t="s">
        <v>5661</v>
      </c>
      <c r="S925" t="s">
        <v>97</v>
      </c>
      <c r="T925">
        <v>0</v>
      </c>
      <c r="U925">
        <v>0</v>
      </c>
      <c r="V925" t="s">
        <v>90</v>
      </c>
      <c r="W925" t="s">
        <v>5663</v>
      </c>
      <c r="X925" t="s">
        <v>57</v>
      </c>
      <c r="Y925">
        <v>14</v>
      </c>
      <c r="Z925">
        <v>6</v>
      </c>
      <c r="AA925">
        <v>0</v>
      </c>
      <c r="AB925" t="s">
        <v>73</v>
      </c>
      <c r="AC925">
        <v>0</v>
      </c>
      <c r="AD925" t="s">
        <v>59</v>
      </c>
    </row>
    <row r="926" spans="1:30" x14ac:dyDescent="0.3">
      <c r="A926" t="s">
        <v>13491</v>
      </c>
      <c r="B926" t="s">
        <v>54</v>
      </c>
      <c r="C926">
        <v>115527</v>
      </c>
      <c r="D926">
        <v>168.62</v>
      </c>
      <c r="E926" s="1">
        <v>43147</v>
      </c>
      <c r="F926" s="1">
        <v>45665</v>
      </c>
      <c r="G926" t="s">
        <v>99</v>
      </c>
      <c r="H926" t="s">
        <v>80</v>
      </c>
      <c r="I926" t="s">
        <v>13488</v>
      </c>
      <c r="J926">
        <v>2518</v>
      </c>
      <c r="K926" t="s">
        <v>42</v>
      </c>
      <c r="L926">
        <v>1</v>
      </c>
      <c r="M926" t="s">
        <v>13489</v>
      </c>
      <c r="N926" t="s">
        <v>49</v>
      </c>
      <c r="O926">
        <v>60</v>
      </c>
      <c r="P926" t="s">
        <v>9121</v>
      </c>
      <c r="Q926" t="s">
        <v>51</v>
      </c>
      <c r="R926" t="s">
        <v>13490</v>
      </c>
      <c r="S926" t="s">
        <v>36</v>
      </c>
      <c r="T926">
        <v>0</v>
      </c>
      <c r="U926">
        <v>1</v>
      </c>
      <c r="V926" t="s">
        <v>37</v>
      </c>
      <c r="W926" t="s">
        <v>13492</v>
      </c>
      <c r="X926" t="s">
        <v>72</v>
      </c>
      <c r="Y926">
        <v>27</v>
      </c>
      <c r="Z926">
        <v>67</v>
      </c>
      <c r="AA926">
        <v>0</v>
      </c>
      <c r="AB926" t="s">
        <v>58</v>
      </c>
      <c r="AC926">
        <v>0</v>
      </c>
      <c r="AD926" t="s">
        <v>74</v>
      </c>
    </row>
    <row r="927" spans="1:30" x14ac:dyDescent="0.3">
      <c r="A927" t="s">
        <v>18415</v>
      </c>
      <c r="B927" t="s">
        <v>39</v>
      </c>
      <c r="C927">
        <v>221413</v>
      </c>
      <c r="D927">
        <v>602.91999999999996</v>
      </c>
      <c r="E927" s="1">
        <v>42616</v>
      </c>
      <c r="F927" s="1">
        <v>43029</v>
      </c>
      <c r="G927" t="s">
        <v>99</v>
      </c>
      <c r="H927" t="s">
        <v>80</v>
      </c>
      <c r="I927" t="s">
        <v>18412</v>
      </c>
      <c r="J927">
        <v>413</v>
      </c>
      <c r="K927" t="s">
        <v>100</v>
      </c>
      <c r="L927">
        <v>1</v>
      </c>
      <c r="M927" t="s">
        <v>18413</v>
      </c>
      <c r="N927" t="s">
        <v>49</v>
      </c>
      <c r="O927">
        <v>78</v>
      </c>
      <c r="P927" t="s">
        <v>4708</v>
      </c>
      <c r="Q927" t="s">
        <v>87</v>
      </c>
      <c r="R927" t="s">
        <v>18414</v>
      </c>
      <c r="S927" t="s">
        <v>36</v>
      </c>
      <c r="T927">
        <v>0</v>
      </c>
      <c r="U927">
        <v>1</v>
      </c>
      <c r="V927" t="s">
        <v>37</v>
      </c>
      <c r="W927" t="s">
        <v>18416</v>
      </c>
      <c r="X927" t="s">
        <v>57</v>
      </c>
      <c r="Y927">
        <v>30</v>
      </c>
      <c r="Z927">
        <v>79</v>
      </c>
      <c r="AA927">
        <v>1</v>
      </c>
      <c r="AB927" t="s">
        <v>58</v>
      </c>
      <c r="AC927">
        <v>1</v>
      </c>
      <c r="AD927" t="s">
        <v>59</v>
      </c>
    </row>
    <row r="928" spans="1:30" x14ac:dyDescent="0.3">
      <c r="A928" t="s">
        <v>6099</v>
      </c>
      <c r="B928" t="s">
        <v>118</v>
      </c>
      <c r="C928">
        <v>168941</v>
      </c>
      <c r="D928">
        <v>170.75</v>
      </c>
      <c r="E928" s="1">
        <v>45419</v>
      </c>
      <c r="F928" s="1">
        <v>46269</v>
      </c>
      <c r="G928" t="s">
        <v>99</v>
      </c>
      <c r="H928" t="s">
        <v>80</v>
      </c>
      <c r="I928" t="s">
        <v>6096</v>
      </c>
      <c r="J928">
        <v>850</v>
      </c>
      <c r="K928" t="s">
        <v>100</v>
      </c>
      <c r="L928">
        <v>1</v>
      </c>
      <c r="M928" t="s">
        <v>6097</v>
      </c>
      <c r="N928" t="s">
        <v>49</v>
      </c>
      <c r="O928">
        <v>31</v>
      </c>
      <c r="P928" t="s">
        <v>1761</v>
      </c>
      <c r="Q928" t="s">
        <v>62</v>
      </c>
      <c r="R928" t="s">
        <v>6098</v>
      </c>
      <c r="S928" t="s">
        <v>109</v>
      </c>
      <c r="T928">
        <v>0</v>
      </c>
      <c r="U928">
        <v>0</v>
      </c>
      <c r="V928" t="s">
        <v>90</v>
      </c>
      <c r="W928" t="s">
        <v>6100</v>
      </c>
      <c r="X928" t="s">
        <v>44</v>
      </c>
      <c r="Y928">
        <v>28</v>
      </c>
      <c r="Z928">
        <v>32</v>
      </c>
      <c r="AA928">
        <v>0</v>
      </c>
      <c r="AB928" t="s">
        <v>45</v>
      </c>
      <c r="AC928">
        <v>0</v>
      </c>
      <c r="AD928" t="s">
        <v>46</v>
      </c>
    </row>
    <row r="929" spans="1:30" x14ac:dyDescent="0.3">
      <c r="A929" t="s">
        <v>14862</v>
      </c>
      <c r="B929" t="s">
        <v>118</v>
      </c>
      <c r="C929">
        <v>319831</v>
      </c>
      <c r="D929">
        <v>541.76</v>
      </c>
      <c r="E929" s="1">
        <v>45279</v>
      </c>
      <c r="F929" s="1">
        <v>47679</v>
      </c>
      <c r="G929" t="s">
        <v>103</v>
      </c>
      <c r="H929" t="s">
        <v>80</v>
      </c>
      <c r="I929" t="s">
        <v>14859</v>
      </c>
      <c r="J929">
        <v>2400</v>
      </c>
      <c r="K929" t="s">
        <v>42</v>
      </c>
      <c r="L929">
        <v>1</v>
      </c>
      <c r="M929" t="s">
        <v>14860</v>
      </c>
      <c r="N929" t="s">
        <v>49</v>
      </c>
      <c r="O929">
        <v>50</v>
      </c>
      <c r="P929" t="s">
        <v>1277</v>
      </c>
      <c r="Q929" t="s">
        <v>62</v>
      </c>
      <c r="R929" t="s">
        <v>14861</v>
      </c>
      <c r="S929" t="s">
        <v>97</v>
      </c>
      <c r="T929">
        <v>0</v>
      </c>
      <c r="U929">
        <v>0</v>
      </c>
      <c r="V929" t="s">
        <v>90</v>
      </c>
      <c r="W929" t="s">
        <v>14863</v>
      </c>
      <c r="X929" t="s">
        <v>57</v>
      </c>
      <c r="Y929">
        <v>3</v>
      </c>
      <c r="Z929">
        <v>42</v>
      </c>
      <c r="AA929">
        <v>0</v>
      </c>
      <c r="AB929" t="s">
        <v>45</v>
      </c>
      <c r="AC929">
        <v>0</v>
      </c>
      <c r="AD929" t="s">
        <v>59</v>
      </c>
    </row>
    <row r="930" spans="1:30" x14ac:dyDescent="0.3">
      <c r="A930" t="s">
        <v>8625</v>
      </c>
      <c r="B930" t="s">
        <v>118</v>
      </c>
      <c r="C930">
        <v>480019</v>
      </c>
      <c r="D930">
        <v>486.06</v>
      </c>
      <c r="E930" s="1">
        <v>42471</v>
      </c>
      <c r="F930" s="1">
        <v>45824</v>
      </c>
      <c r="G930" t="s">
        <v>103</v>
      </c>
      <c r="H930" t="s">
        <v>55</v>
      </c>
      <c r="I930" t="s">
        <v>8622</v>
      </c>
      <c r="J930">
        <v>3353</v>
      </c>
      <c r="K930" t="s">
        <v>42</v>
      </c>
      <c r="L930">
        <v>0</v>
      </c>
      <c r="M930" t="s">
        <v>8623</v>
      </c>
      <c r="N930" t="s">
        <v>49</v>
      </c>
      <c r="O930">
        <v>33</v>
      </c>
      <c r="P930" t="s">
        <v>228</v>
      </c>
      <c r="Q930" t="s">
        <v>51</v>
      </c>
      <c r="R930" t="s">
        <v>8624</v>
      </c>
      <c r="S930" t="s">
        <v>109</v>
      </c>
      <c r="T930">
        <v>0</v>
      </c>
      <c r="U930">
        <v>0</v>
      </c>
      <c r="V930" t="s">
        <v>90</v>
      </c>
      <c r="W930" t="s">
        <v>8626</v>
      </c>
      <c r="X930" t="s">
        <v>57</v>
      </c>
      <c r="Y930">
        <v>1</v>
      </c>
      <c r="Z930">
        <v>78</v>
      </c>
      <c r="AA930">
        <v>1</v>
      </c>
      <c r="AB930" t="s">
        <v>58</v>
      </c>
      <c r="AC930">
        <v>1</v>
      </c>
      <c r="AD930" t="s">
        <v>59</v>
      </c>
    </row>
    <row r="931" spans="1:30" x14ac:dyDescent="0.3">
      <c r="A931" t="s">
        <v>14383</v>
      </c>
      <c r="B931" t="s">
        <v>54</v>
      </c>
      <c r="C931">
        <v>114872</v>
      </c>
      <c r="D931">
        <v>1452.93</v>
      </c>
      <c r="E931" s="1">
        <v>43054</v>
      </c>
      <c r="F931" s="1">
        <v>46082</v>
      </c>
      <c r="G931" t="s">
        <v>40</v>
      </c>
      <c r="H931" t="s">
        <v>55</v>
      </c>
      <c r="I931" t="s">
        <v>14380</v>
      </c>
      <c r="J931">
        <v>3028</v>
      </c>
      <c r="K931" t="s">
        <v>42</v>
      </c>
      <c r="L931">
        <v>0</v>
      </c>
      <c r="M931" t="s">
        <v>14381</v>
      </c>
      <c r="N931" t="s">
        <v>49</v>
      </c>
      <c r="O931">
        <v>78</v>
      </c>
      <c r="P931" t="s">
        <v>166</v>
      </c>
      <c r="Q931" t="s">
        <v>51</v>
      </c>
      <c r="R931" t="s">
        <v>14382</v>
      </c>
      <c r="S931" t="s">
        <v>36</v>
      </c>
      <c r="T931">
        <v>0</v>
      </c>
      <c r="U931">
        <v>1</v>
      </c>
      <c r="V931" t="s">
        <v>37</v>
      </c>
      <c r="W931" t="s">
        <v>14384</v>
      </c>
      <c r="X931" t="s">
        <v>57</v>
      </c>
      <c r="Y931">
        <v>46</v>
      </c>
      <c r="Z931">
        <v>74</v>
      </c>
      <c r="AA931">
        <v>1</v>
      </c>
      <c r="AB931" t="s">
        <v>58</v>
      </c>
      <c r="AC931">
        <v>1</v>
      </c>
      <c r="AD931" t="s">
        <v>59</v>
      </c>
    </row>
    <row r="932" spans="1:30" x14ac:dyDescent="0.3">
      <c r="A932" t="s">
        <v>17879</v>
      </c>
      <c r="B932" t="s">
        <v>54</v>
      </c>
      <c r="C932">
        <v>264237</v>
      </c>
      <c r="D932">
        <v>1077.1099999999999</v>
      </c>
      <c r="E932" s="1">
        <v>42858</v>
      </c>
      <c r="F932" s="1">
        <v>43984</v>
      </c>
      <c r="G932" t="s">
        <v>40</v>
      </c>
      <c r="H932" t="s">
        <v>80</v>
      </c>
      <c r="I932" t="s">
        <v>17876</v>
      </c>
      <c r="J932">
        <v>1126</v>
      </c>
      <c r="K932" t="s">
        <v>42</v>
      </c>
      <c r="L932">
        <v>1</v>
      </c>
      <c r="M932" t="s">
        <v>17877</v>
      </c>
      <c r="N932" t="s">
        <v>49</v>
      </c>
      <c r="O932">
        <v>63</v>
      </c>
      <c r="P932" t="s">
        <v>1173</v>
      </c>
      <c r="Q932" t="s">
        <v>51</v>
      </c>
      <c r="R932" t="s">
        <v>17878</v>
      </c>
      <c r="S932" t="s">
        <v>36</v>
      </c>
      <c r="T932">
        <v>0</v>
      </c>
      <c r="U932">
        <v>1</v>
      </c>
      <c r="V932" t="s">
        <v>37</v>
      </c>
      <c r="W932" t="s">
        <v>17880</v>
      </c>
      <c r="X932" t="s">
        <v>72</v>
      </c>
      <c r="Y932">
        <v>21</v>
      </c>
      <c r="Z932">
        <v>72</v>
      </c>
      <c r="AA932">
        <v>1</v>
      </c>
      <c r="AB932" t="s">
        <v>58</v>
      </c>
      <c r="AC932">
        <v>1</v>
      </c>
      <c r="AD932" t="s">
        <v>74</v>
      </c>
    </row>
    <row r="933" spans="1:30" x14ac:dyDescent="0.3">
      <c r="A933" t="s">
        <v>11859</v>
      </c>
      <c r="B933" t="s">
        <v>54</v>
      </c>
      <c r="C933">
        <v>343452</v>
      </c>
      <c r="D933">
        <v>1606.39</v>
      </c>
      <c r="E933" s="1">
        <v>42462</v>
      </c>
      <c r="F933" s="1">
        <v>43333</v>
      </c>
      <c r="G933" t="s">
        <v>103</v>
      </c>
      <c r="H933" t="s">
        <v>41</v>
      </c>
      <c r="I933" t="s">
        <v>11856</v>
      </c>
      <c r="J933">
        <v>871</v>
      </c>
      <c r="K933" t="s">
        <v>100</v>
      </c>
      <c r="L933">
        <v>0</v>
      </c>
      <c r="M933" t="s">
        <v>11857</v>
      </c>
      <c r="N933" t="s">
        <v>32</v>
      </c>
      <c r="O933">
        <v>44</v>
      </c>
      <c r="P933" t="s">
        <v>1014</v>
      </c>
      <c r="Q933" t="s">
        <v>62</v>
      </c>
      <c r="R933" t="s">
        <v>11858</v>
      </c>
      <c r="S933" t="s">
        <v>89</v>
      </c>
      <c r="T933">
        <v>0</v>
      </c>
      <c r="U933">
        <v>0</v>
      </c>
      <c r="V933" t="s">
        <v>90</v>
      </c>
      <c r="W933" t="s">
        <v>11860</v>
      </c>
      <c r="X933" t="s">
        <v>72</v>
      </c>
      <c r="Y933">
        <v>3</v>
      </c>
      <c r="Z933">
        <v>67</v>
      </c>
      <c r="AA933">
        <v>0</v>
      </c>
      <c r="AB933" t="s">
        <v>58</v>
      </c>
      <c r="AC933">
        <v>0</v>
      </c>
      <c r="AD933" t="s">
        <v>74</v>
      </c>
    </row>
    <row r="934" spans="1:30" x14ac:dyDescent="0.3">
      <c r="A934" t="s">
        <v>4399</v>
      </c>
      <c r="B934" t="s">
        <v>54</v>
      </c>
      <c r="C934">
        <v>226834</v>
      </c>
      <c r="D934">
        <v>866.94</v>
      </c>
      <c r="E934" s="1">
        <v>42936</v>
      </c>
      <c r="F934" s="1">
        <v>46261</v>
      </c>
      <c r="G934" t="s">
        <v>99</v>
      </c>
      <c r="H934" t="s">
        <v>80</v>
      </c>
      <c r="I934" t="s">
        <v>4396</v>
      </c>
      <c r="J934">
        <v>3325</v>
      </c>
      <c r="K934" t="s">
        <v>42</v>
      </c>
      <c r="L934">
        <v>1</v>
      </c>
      <c r="M934" t="s">
        <v>4397</v>
      </c>
      <c r="N934" t="s">
        <v>60</v>
      </c>
      <c r="O934">
        <v>51</v>
      </c>
      <c r="P934" t="s">
        <v>723</v>
      </c>
      <c r="Q934" t="s">
        <v>51</v>
      </c>
      <c r="R934" t="s">
        <v>4398</v>
      </c>
      <c r="S934" t="s">
        <v>97</v>
      </c>
      <c r="T934">
        <v>0</v>
      </c>
      <c r="U934">
        <v>0</v>
      </c>
      <c r="V934" t="s">
        <v>37</v>
      </c>
      <c r="W934" t="s">
        <v>4400</v>
      </c>
      <c r="X934" t="s">
        <v>57</v>
      </c>
      <c r="Y934">
        <v>5</v>
      </c>
      <c r="Z934">
        <v>85</v>
      </c>
      <c r="AA934">
        <v>1</v>
      </c>
      <c r="AB934" t="s">
        <v>58</v>
      </c>
      <c r="AC934">
        <v>1</v>
      </c>
      <c r="AD934" t="s">
        <v>59</v>
      </c>
    </row>
    <row r="935" spans="1:30" x14ac:dyDescent="0.3">
      <c r="A935" t="s">
        <v>4045</v>
      </c>
      <c r="B935" t="s">
        <v>70</v>
      </c>
      <c r="C935">
        <v>470174</v>
      </c>
      <c r="D935">
        <v>758.76</v>
      </c>
      <c r="E935" s="1">
        <v>44333</v>
      </c>
      <c r="F935" s="1">
        <v>47950</v>
      </c>
      <c r="G935" t="s">
        <v>103</v>
      </c>
      <c r="H935" t="s">
        <v>41</v>
      </c>
      <c r="I935" t="s">
        <v>4041</v>
      </c>
      <c r="J935">
        <v>3617</v>
      </c>
      <c r="K935" t="s">
        <v>42</v>
      </c>
      <c r="L935">
        <v>0</v>
      </c>
      <c r="M935" t="s">
        <v>4042</v>
      </c>
      <c r="N935" t="s">
        <v>49</v>
      </c>
      <c r="O935">
        <v>38</v>
      </c>
      <c r="P935" t="s">
        <v>4043</v>
      </c>
      <c r="Q935" t="s">
        <v>51</v>
      </c>
      <c r="R935" t="s">
        <v>4044</v>
      </c>
      <c r="S935" t="s">
        <v>89</v>
      </c>
      <c r="T935">
        <v>0</v>
      </c>
      <c r="U935">
        <v>0</v>
      </c>
      <c r="V935" t="s">
        <v>90</v>
      </c>
      <c r="W935" t="s">
        <v>4046</v>
      </c>
      <c r="X935" t="s">
        <v>44</v>
      </c>
      <c r="Y935">
        <v>16</v>
      </c>
      <c r="Z935">
        <v>68</v>
      </c>
      <c r="AA935">
        <v>0</v>
      </c>
      <c r="AB935" t="s">
        <v>58</v>
      </c>
      <c r="AC935">
        <v>0</v>
      </c>
      <c r="AD935" t="s">
        <v>46</v>
      </c>
    </row>
    <row r="936" spans="1:30" x14ac:dyDescent="0.3">
      <c r="A936" t="s">
        <v>14220</v>
      </c>
      <c r="B936" t="s">
        <v>39</v>
      </c>
      <c r="C936">
        <v>173304</v>
      </c>
      <c r="D936">
        <v>1295.21</v>
      </c>
      <c r="E936" s="1">
        <v>42760</v>
      </c>
      <c r="F936" s="1">
        <v>44144</v>
      </c>
      <c r="G936" t="s">
        <v>99</v>
      </c>
      <c r="H936" t="s">
        <v>55</v>
      </c>
      <c r="I936" t="s">
        <v>14218</v>
      </c>
      <c r="J936">
        <v>1384</v>
      </c>
      <c r="K936" t="s">
        <v>42</v>
      </c>
      <c r="L936">
        <v>0</v>
      </c>
      <c r="M936" t="s">
        <v>9877</v>
      </c>
      <c r="N936" t="s">
        <v>49</v>
      </c>
      <c r="O936">
        <v>50</v>
      </c>
      <c r="P936" t="s">
        <v>312</v>
      </c>
      <c r="Q936" t="s">
        <v>62</v>
      </c>
      <c r="R936" t="s">
        <v>14219</v>
      </c>
      <c r="S936" t="s">
        <v>97</v>
      </c>
      <c r="T936">
        <v>0</v>
      </c>
      <c r="U936">
        <v>0</v>
      </c>
      <c r="V936" t="s">
        <v>90</v>
      </c>
      <c r="W936" t="s">
        <v>14221</v>
      </c>
      <c r="X936" t="s">
        <v>57</v>
      </c>
      <c r="Y936">
        <v>39</v>
      </c>
      <c r="Z936">
        <v>38</v>
      </c>
      <c r="AA936">
        <v>0</v>
      </c>
      <c r="AB936" t="s">
        <v>45</v>
      </c>
      <c r="AC936">
        <v>0</v>
      </c>
      <c r="AD936" t="s">
        <v>59</v>
      </c>
    </row>
    <row r="937" spans="1:30" x14ac:dyDescent="0.3">
      <c r="A937" t="s">
        <v>8364</v>
      </c>
      <c r="B937" t="s">
        <v>54</v>
      </c>
      <c r="C937">
        <v>115608</v>
      </c>
      <c r="D937">
        <v>918.91</v>
      </c>
      <c r="E937" s="1">
        <v>43779</v>
      </c>
      <c r="F937" s="1">
        <v>45014</v>
      </c>
      <c r="G937" t="s">
        <v>99</v>
      </c>
      <c r="H937" t="s">
        <v>80</v>
      </c>
      <c r="I937" t="s">
        <v>8361</v>
      </c>
      <c r="J937">
        <v>1235</v>
      </c>
      <c r="K937" t="s">
        <v>42</v>
      </c>
      <c r="L937">
        <v>1</v>
      </c>
      <c r="M937" t="s">
        <v>8362</v>
      </c>
      <c r="N937" t="s">
        <v>49</v>
      </c>
      <c r="O937">
        <v>51</v>
      </c>
      <c r="P937" t="s">
        <v>255</v>
      </c>
      <c r="Q937" t="s">
        <v>87</v>
      </c>
      <c r="R937" t="s">
        <v>8363</v>
      </c>
      <c r="S937" t="s">
        <v>97</v>
      </c>
      <c r="T937">
        <v>0</v>
      </c>
      <c r="U937">
        <v>0</v>
      </c>
      <c r="V937" t="s">
        <v>37</v>
      </c>
      <c r="W937" t="s">
        <v>8365</v>
      </c>
      <c r="X937" t="s">
        <v>57</v>
      </c>
      <c r="Y937">
        <v>22</v>
      </c>
      <c r="Z937">
        <v>23</v>
      </c>
      <c r="AA937">
        <v>0</v>
      </c>
      <c r="AB937" t="s">
        <v>73</v>
      </c>
      <c r="AC937">
        <v>0</v>
      </c>
      <c r="AD937" t="s">
        <v>59</v>
      </c>
    </row>
    <row r="938" spans="1:30" x14ac:dyDescent="0.3">
      <c r="A938" t="s">
        <v>7836</v>
      </c>
      <c r="B938" t="s">
        <v>39</v>
      </c>
      <c r="C938">
        <v>392057</v>
      </c>
      <c r="D938">
        <v>1392.18</v>
      </c>
      <c r="E938" s="1">
        <v>44393</v>
      </c>
      <c r="F938" s="1">
        <v>47116</v>
      </c>
      <c r="G938" t="s">
        <v>99</v>
      </c>
      <c r="H938" t="s">
        <v>55</v>
      </c>
      <c r="I938" t="s">
        <v>7833</v>
      </c>
      <c r="J938">
        <v>2723</v>
      </c>
      <c r="K938" t="s">
        <v>42</v>
      </c>
      <c r="L938">
        <v>0</v>
      </c>
      <c r="M938" t="s">
        <v>7834</v>
      </c>
      <c r="N938" t="s">
        <v>60</v>
      </c>
      <c r="O938">
        <v>20</v>
      </c>
      <c r="P938" t="s">
        <v>665</v>
      </c>
      <c r="Q938" t="s">
        <v>34</v>
      </c>
      <c r="R938" t="s">
        <v>7835</v>
      </c>
      <c r="S938" t="s">
        <v>67</v>
      </c>
      <c r="T938">
        <v>1</v>
      </c>
      <c r="U938">
        <v>0</v>
      </c>
      <c r="V938" t="s">
        <v>68</v>
      </c>
      <c r="W938" t="s">
        <v>7837</v>
      </c>
      <c r="X938" t="s">
        <v>57</v>
      </c>
      <c r="Y938">
        <v>45</v>
      </c>
      <c r="Z938">
        <v>30</v>
      </c>
      <c r="AA938">
        <v>0</v>
      </c>
      <c r="AB938" t="s">
        <v>73</v>
      </c>
      <c r="AC938">
        <v>0</v>
      </c>
      <c r="AD938" t="s">
        <v>59</v>
      </c>
    </row>
    <row r="939" spans="1:30" x14ac:dyDescent="0.3">
      <c r="A939" t="s">
        <v>11480</v>
      </c>
      <c r="B939" t="s">
        <v>39</v>
      </c>
      <c r="C939">
        <v>329123</v>
      </c>
      <c r="D939">
        <v>780.52</v>
      </c>
      <c r="E939" s="1">
        <v>44158</v>
      </c>
      <c r="F939" s="1">
        <v>47800</v>
      </c>
      <c r="G939" t="s">
        <v>40</v>
      </c>
      <c r="H939" t="s">
        <v>41</v>
      </c>
      <c r="I939" t="s">
        <v>11477</v>
      </c>
      <c r="J939">
        <v>3642</v>
      </c>
      <c r="K939" t="s">
        <v>42</v>
      </c>
      <c r="L939">
        <v>0</v>
      </c>
      <c r="M939" t="s">
        <v>11478</v>
      </c>
      <c r="N939" t="s">
        <v>60</v>
      </c>
      <c r="O939">
        <v>21</v>
      </c>
      <c r="P939" t="s">
        <v>8241</v>
      </c>
      <c r="Q939" t="s">
        <v>87</v>
      </c>
      <c r="R939" t="s">
        <v>11479</v>
      </c>
      <c r="S939" t="s">
        <v>67</v>
      </c>
      <c r="T939">
        <v>0</v>
      </c>
      <c r="U939">
        <v>0</v>
      </c>
      <c r="V939" t="s">
        <v>68</v>
      </c>
      <c r="W939" t="s">
        <v>11481</v>
      </c>
      <c r="X939" t="s">
        <v>44</v>
      </c>
      <c r="Y939">
        <v>22</v>
      </c>
      <c r="Z939">
        <v>91</v>
      </c>
      <c r="AA939">
        <v>1</v>
      </c>
      <c r="AB939" t="s">
        <v>58</v>
      </c>
      <c r="AC939">
        <v>1</v>
      </c>
      <c r="AD939" t="s">
        <v>46</v>
      </c>
    </row>
    <row r="940" spans="1:30" x14ac:dyDescent="0.3">
      <c r="A940" t="s">
        <v>12474</v>
      </c>
      <c r="B940" t="s">
        <v>70</v>
      </c>
      <c r="C940">
        <v>93227</v>
      </c>
      <c r="D940">
        <v>1937.64</v>
      </c>
      <c r="E940" s="1">
        <v>42849</v>
      </c>
      <c r="F940" s="1">
        <v>44016</v>
      </c>
      <c r="G940" t="s">
        <v>103</v>
      </c>
      <c r="H940" t="s">
        <v>55</v>
      </c>
      <c r="I940" t="s">
        <v>12471</v>
      </c>
      <c r="J940">
        <v>1167</v>
      </c>
      <c r="K940" t="s">
        <v>42</v>
      </c>
      <c r="L940">
        <v>0</v>
      </c>
      <c r="M940" t="s">
        <v>12472</v>
      </c>
      <c r="N940" t="s">
        <v>60</v>
      </c>
      <c r="O940">
        <v>70</v>
      </c>
      <c r="P940" t="s">
        <v>483</v>
      </c>
      <c r="Q940" t="s">
        <v>62</v>
      </c>
      <c r="R940" t="s">
        <v>12473</v>
      </c>
      <c r="S940" t="s">
        <v>36</v>
      </c>
      <c r="T940">
        <v>0</v>
      </c>
      <c r="U940">
        <v>1</v>
      </c>
      <c r="V940" t="s">
        <v>37</v>
      </c>
      <c r="W940" t="s">
        <v>12475</v>
      </c>
      <c r="X940" t="s">
        <v>72</v>
      </c>
      <c r="Y940">
        <v>13</v>
      </c>
      <c r="Z940">
        <v>70</v>
      </c>
      <c r="AA940">
        <v>1</v>
      </c>
      <c r="AB940" t="s">
        <v>58</v>
      </c>
      <c r="AC940">
        <v>1</v>
      </c>
      <c r="AD940" t="s">
        <v>74</v>
      </c>
    </row>
    <row r="941" spans="1:30" x14ac:dyDescent="0.3">
      <c r="A941" t="s">
        <v>6279</v>
      </c>
      <c r="B941" t="s">
        <v>39</v>
      </c>
      <c r="C941">
        <v>310200</v>
      </c>
      <c r="D941">
        <v>1091.08</v>
      </c>
      <c r="E941" s="1">
        <v>43058</v>
      </c>
      <c r="F941" s="1">
        <v>43467</v>
      </c>
      <c r="G941" t="s">
        <v>99</v>
      </c>
      <c r="H941" t="s">
        <v>41</v>
      </c>
      <c r="I941" t="s">
        <v>6276</v>
      </c>
      <c r="J941">
        <v>409</v>
      </c>
      <c r="K941" t="s">
        <v>100</v>
      </c>
      <c r="L941">
        <v>0</v>
      </c>
      <c r="M941" t="s">
        <v>6277</v>
      </c>
      <c r="N941" t="s">
        <v>60</v>
      </c>
      <c r="O941">
        <v>59</v>
      </c>
      <c r="P941" t="s">
        <v>302</v>
      </c>
      <c r="Q941" t="s">
        <v>51</v>
      </c>
      <c r="R941" t="s">
        <v>6278</v>
      </c>
      <c r="S941" t="s">
        <v>36</v>
      </c>
      <c r="T941">
        <v>0</v>
      </c>
      <c r="U941">
        <v>0</v>
      </c>
      <c r="V941" t="s">
        <v>37</v>
      </c>
      <c r="W941" t="s">
        <v>6280</v>
      </c>
      <c r="X941" t="s">
        <v>72</v>
      </c>
      <c r="Y941">
        <v>16</v>
      </c>
      <c r="Z941">
        <v>64</v>
      </c>
      <c r="AA941">
        <v>0</v>
      </c>
      <c r="AB941" t="s">
        <v>58</v>
      </c>
      <c r="AC941">
        <v>0</v>
      </c>
      <c r="AD941" t="s">
        <v>74</v>
      </c>
    </row>
    <row r="942" spans="1:30" x14ac:dyDescent="0.3">
      <c r="A942" t="s">
        <v>7781</v>
      </c>
      <c r="B942" t="s">
        <v>39</v>
      </c>
      <c r="C942">
        <v>459656</v>
      </c>
      <c r="D942">
        <v>237.95</v>
      </c>
      <c r="E942" s="1">
        <v>45235</v>
      </c>
      <c r="F942" s="1">
        <v>47409</v>
      </c>
      <c r="G942" t="s">
        <v>103</v>
      </c>
      <c r="H942" t="s">
        <v>80</v>
      </c>
      <c r="I942" t="s">
        <v>7778</v>
      </c>
      <c r="J942">
        <v>2174</v>
      </c>
      <c r="K942" t="s">
        <v>42</v>
      </c>
      <c r="L942">
        <v>1</v>
      </c>
      <c r="M942" t="s">
        <v>7779</v>
      </c>
      <c r="N942" t="s">
        <v>60</v>
      </c>
      <c r="O942">
        <v>51</v>
      </c>
      <c r="P942" t="s">
        <v>954</v>
      </c>
      <c r="Q942" t="s">
        <v>34</v>
      </c>
      <c r="R942" t="s">
        <v>7780</v>
      </c>
      <c r="S942" t="s">
        <v>97</v>
      </c>
      <c r="T942">
        <v>1</v>
      </c>
      <c r="U942">
        <v>0</v>
      </c>
      <c r="V942" t="s">
        <v>37</v>
      </c>
      <c r="W942" t="s">
        <v>7782</v>
      </c>
      <c r="X942" t="s">
        <v>72</v>
      </c>
      <c r="Y942">
        <v>47</v>
      </c>
      <c r="Z942">
        <v>57</v>
      </c>
      <c r="AA942">
        <v>0</v>
      </c>
      <c r="AB942" t="s">
        <v>45</v>
      </c>
      <c r="AC942">
        <v>0</v>
      </c>
      <c r="AD942" t="s">
        <v>74</v>
      </c>
    </row>
    <row r="943" spans="1:30" x14ac:dyDescent="0.3">
      <c r="A943" t="s">
        <v>4710</v>
      </c>
      <c r="B943" t="s">
        <v>54</v>
      </c>
      <c r="C943">
        <v>204294</v>
      </c>
      <c r="D943">
        <v>1211.31</v>
      </c>
      <c r="E943" s="1">
        <v>42462</v>
      </c>
      <c r="F943" s="1">
        <v>44889</v>
      </c>
      <c r="G943" t="s">
        <v>99</v>
      </c>
      <c r="H943" t="s">
        <v>55</v>
      </c>
      <c r="I943" t="s">
        <v>4706</v>
      </c>
      <c r="J943">
        <v>2427</v>
      </c>
      <c r="K943" t="s">
        <v>42</v>
      </c>
      <c r="L943">
        <v>0</v>
      </c>
      <c r="M943" t="s">
        <v>4707</v>
      </c>
      <c r="N943" t="s">
        <v>32</v>
      </c>
      <c r="O943">
        <v>54</v>
      </c>
      <c r="P943" t="s">
        <v>4708</v>
      </c>
      <c r="Q943" t="s">
        <v>62</v>
      </c>
      <c r="R943" t="s">
        <v>4709</v>
      </c>
      <c r="S943" t="s">
        <v>97</v>
      </c>
      <c r="T943">
        <v>0</v>
      </c>
      <c r="U943">
        <v>0</v>
      </c>
      <c r="V943" t="s">
        <v>37</v>
      </c>
      <c r="W943" t="s">
        <v>4711</v>
      </c>
      <c r="X943" t="s">
        <v>57</v>
      </c>
      <c r="Y943">
        <v>3</v>
      </c>
      <c r="Z943">
        <v>18</v>
      </c>
      <c r="AA943">
        <v>0</v>
      </c>
      <c r="AB943" t="s">
        <v>73</v>
      </c>
      <c r="AC943">
        <v>0</v>
      </c>
      <c r="AD943" t="s">
        <v>59</v>
      </c>
    </row>
    <row r="944" spans="1:30" x14ac:dyDescent="0.3">
      <c r="A944" t="s">
        <v>8869</v>
      </c>
      <c r="B944" t="s">
        <v>70</v>
      </c>
      <c r="C944">
        <v>464057</v>
      </c>
      <c r="D944">
        <v>1818.92</v>
      </c>
      <c r="E944" s="1">
        <v>43647</v>
      </c>
      <c r="F944" s="1">
        <v>47059</v>
      </c>
      <c r="G944" t="s">
        <v>103</v>
      </c>
      <c r="H944" t="s">
        <v>41</v>
      </c>
      <c r="I944" t="s">
        <v>8866</v>
      </c>
      <c r="J944">
        <v>3412</v>
      </c>
      <c r="K944" t="s">
        <v>42</v>
      </c>
      <c r="L944">
        <v>0</v>
      </c>
      <c r="M944" t="s">
        <v>8867</v>
      </c>
      <c r="N944" t="s">
        <v>32</v>
      </c>
      <c r="O944">
        <v>40</v>
      </c>
      <c r="P944" t="s">
        <v>992</v>
      </c>
      <c r="Q944" t="s">
        <v>87</v>
      </c>
      <c r="R944" t="s">
        <v>8868</v>
      </c>
      <c r="S944" t="s">
        <v>89</v>
      </c>
      <c r="T944">
        <v>0</v>
      </c>
      <c r="U944">
        <v>0</v>
      </c>
      <c r="V944" t="s">
        <v>90</v>
      </c>
      <c r="W944" t="s">
        <v>8870</v>
      </c>
      <c r="X944" t="s">
        <v>57</v>
      </c>
      <c r="Y944">
        <v>47</v>
      </c>
      <c r="Z944">
        <v>12</v>
      </c>
      <c r="AA944">
        <v>0</v>
      </c>
      <c r="AB944" t="s">
        <v>73</v>
      </c>
      <c r="AC944">
        <v>0</v>
      </c>
      <c r="AD944" t="s">
        <v>59</v>
      </c>
    </row>
    <row r="945" spans="1:30" x14ac:dyDescent="0.3">
      <c r="A945" t="s">
        <v>15856</v>
      </c>
      <c r="B945" t="s">
        <v>54</v>
      </c>
      <c r="C945">
        <v>458975</v>
      </c>
      <c r="D945">
        <v>577.20000000000005</v>
      </c>
      <c r="E945" s="1">
        <v>44352</v>
      </c>
      <c r="F945" s="1">
        <v>47044</v>
      </c>
      <c r="G945" t="s">
        <v>103</v>
      </c>
      <c r="H945" t="s">
        <v>55</v>
      </c>
      <c r="I945" t="s">
        <v>15854</v>
      </c>
      <c r="J945">
        <v>2692</v>
      </c>
      <c r="K945" t="s">
        <v>42</v>
      </c>
      <c r="L945">
        <v>0</v>
      </c>
      <c r="M945" t="s">
        <v>8535</v>
      </c>
      <c r="N945" t="s">
        <v>60</v>
      </c>
      <c r="O945">
        <v>53</v>
      </c>
      <c r="P945" t="s">
        <v>7347</v>
      </c>
      <c r="Q945" t="s">
        <v>87</v>
      </c>
      <c r="R945" t="s">
        <v>15855</v>
      </c>
      <c r="S945" t="s">
        <v>97</v>
      </c>
      <c r="T945">
        <v>0</v>
      </c>
      <c r="U945">
        <v>0</v>
      </c>
      <c r="V945" t="s">
        <v>37</v>
      </c>
      <c r="W945" t="s">
        <v>15857</v>
      </c>
      <c r="X945" t="s">
        <v>57</v>
      </c>
      <c r="Y945">
        <v>39</v>
      </c>
      <c r="Z945">
        <v>35</v>
      </c>
      <c r="AA945">
        <v>0</v>
      </c>
      <c r="AB945" t="s">
        <v>45</v>
      </c>
      <c r="AC945">
        <v>0</v>
      </c>
      <c r="AD945" t="s">
        <v>59</v>
      </c>
    </row>
    <row r="946" spans="1:30" x14ac:dyDescent="0.3">
      <c r="A946" t="s">
        <v>15928</v>
      </c>
      <c r="B946" t="s">
        <v>39</v>
      </c>
      <c r="C946">
        <v>397996</v>
      </c>
      <c r="D946">
        <v>1115.8599999999999</v>
      </c>
      <c r="E946" s="1">
        <v>43201</v>
      </c>
      <c r="F946" s="1">
        <v>43654</v>
      </c>
      <c r="G946" t="s">
        <v>40</v>
      </c>
      <c r="H946" t="s">
        <v>80</v>
      </c>
      <c r="I946" t="s">
        <v>15925</v>
      </c>
      <c r="J946">
        <v>453</v>
      </c>
      <c r="K946" t="s">
        <v>100</v>
      </c>
      <c r="L946">
        <v>1</v>
      </c>
      <c r="M946" t="s">
        <v>15926</v>
      </c>
      <c r="N946" t="s">
        <v>49</v>
      </c>
      <c r="O946">
        <v>62</v>
      </c>
      <c r="P946" t="s">
        <v>1017</v>
      </c>
      <c r="Q946" t="s">
        <v>62</v>
      </c>
      <c r="R946" t="s">
        <v>15927</v>
      </c>
      <c r="S946" t="s">
        <v>36</v>
      </c>
      <c r="T946">
        <v>0</v>
      </c>
      <c r="U946">
        <v>1</v>
      </c>
      <c r="V946" t="s">
        <v>37</v>
      </c>
      <c r="W946" t="s">
        <v>15929</v>
      </c>
      <c r="X946" t="s">
        <v>44</v>
      </c>
      <c r="Y946">
        <v>18</v>
      </c>
      <c r="Z946">
        <v>30</v>
      </c>
      <c r="AA946">
        <v>0</v>
      </c>
      <c r="AB946" t="s">
        <v>73</v>
      </c>
      <c r="AC946">
        <v>0</v>
      </c>
      <c r="AD946" t="s">
        <v>46</v>
      </c>
    </row>
    <row r="947" spans="1:30" x14ac:dyDescent="0.3">
      <c r="A947" t="s">
        <v>15307</v>
      </c>
      <c r="B947" t="s">
        <v>39</v>
      </c>
      <c r="C947">
        <v>136467</v>
      </c>
      <c r="D947">
        <v>989.53</v>
      </c>
      <c r="E947" s="1">
        <v>43457</v>
      </c>
      <c r="F947" s="1">
        <v>46671</v>
      </c>
      <c r="G947" t="s">
        <v>103</v>
      </c>
      <c r="H947" t="s">
        <v>80</v>
      </c>
      <c r="I947" t="s">
        <v>15302</v>
      </c>
      <c r="J947">
        <v>3214</v>
      </c>
      <c r="K947" t="s">
        <v>42</v>
      </c>
      <c r="L947">
        <v>1</v>
      </c>
      <c r="M947" t="s">
        <v>15303</v>
      </c>
      <c r="N947" t="s">
        <v>60</v>
      </c>
      <c r="O947">
        <v>37</v>
      </c>
      <c r="P947" t="s">
        <v>346</v>
      </c>
      <c r="Q947" t="s">
        <v>34</v>
      </c>
      <c r="R947" t="s">
        <v>15304</v>
      </c>
      <c r="S947" t="s">
        <v>89</v>
      </c>
      <c r="T947">
        <v>1</v>
      </c>
      <c r="U947">
        <v>0</v>
      </c>
      <c r="V947" t="s">
        <v>90</v>
      </c>
      <c r="W947" t="s">
        <v>15308</v>
      </c>
      <c r="X947" t="s">
        <v>57</v>
      </c>
      <c r="Y947">
        <v>39</v>
      </c>
      <c r="Z947">
        <v>27</v>
      </c>
      <c r="AA947">
        <v>0</v>
      </c>
      <c r="AB947" t="s">
        <v>73</v>
      </c>
      <c r="AC947">
        <v>0</v>
      </c>
      <c r="AD947" t="s">
        <v>59</v>
      </c>
    </row>
    <row r="948" spans="1:30" x14ac:dyDescent="0.3">
      <c r="A948" t="s">
        <v>4981</v>
      </c>
      <c r="B948" t="s">
        <v>118</v>
      </c>
      <c r="C948">
        <v>196771</v>
      </c>
      <c r="D948">
        <v>979.09</v>
      </c>
      <c r="E948" s="1">
        <v>44198</v>
      </c>
      <c r="F948" s="1">
        <v>46397</v>
      </c>
      <c r="G948" t="s">
        <v>103</v>
      </c>
      <c r="H948" t="s">
        <v>80</v>
      </c>
      <c r="I948" t="s">
        <v>4978</v>
      </c>
      <c r="J948">
        <v>2199</v>
      </c>
      <c r="K948" t="s">
        <v>42</v>
      </c>
      <c r="L948">
        <v>1</v>
      </c>
      <c r="M948" t="s">
        <v>4979</v>
      </c>
      <c r="N948" t="s">
        <v>60</v>
      </c>
      <c r="O948">
        <v>60</v>
      </c>
      <c r="P948" t="s">
        <v>1712</v>
      </c>
      <c r="Q948" t="s">
        <v>51</v>
      </c>
      <c r="R948" t="s">
        <v>4980</v>
      </c>
      <c r="S948" t="s">
        <v>36</v>
      </c>
      <c r="T948">
        <v>0</v>
      </c>
      <c r="U948">
        <v>1</v>
      </c>
      <c r="V948" t="s">
        <v>37</v>
      </c>
      <c r="W948" t="s">
        <v>4982</v>
      </c>
      <c r="X948" t="s">
        <v>44</v>
      </c>
      <c r="Y948">
        <v>32</v>
      </c>
      <c r="Z948">
        <v>95</v>
      </c>
      <c r="AA948">
        <v>1</v>
      </c>
      <c r="AB948" t="s">
        <v>58</v>
      </c>
      <c r="AC948">
        <v>1</v>
      </c>
      <c r="AD948" t="s">
        <v>46</v>
      </c>
    </row>
    <row r="949" spans="1:30" x14ac:dyDescent="0.3">
      <c r="A949" t="s">
        <v>11940</v>
      </c>
      <c r="B949" t="s">
        <v>54</v>
      </c>
      <c r="C949">
        <v>215042</v>
      </c>
      <c r="D949">
        <v>129.57</v>
      </c>
      <c r="E949" s="1">
        <v>43459</v>
      </c>
      <c r="F949" s="1">
        <v>45207</v>
      </c>
      <c r="G949" t="s">
        <v>40</v>
      </c>
      <c r="H949" t="s">
        <v>55</v>
      </c>
      <c r="I949" t="s">
        <v>11937</v>
      </c>
      <c r="J949">
        <v>1748</v>
      </c>
      <c r="K949" t="s">
        <v>42</v>
      </c>
      <c r="L949">
        <v>0</v>
      </c>
      <c r="M949" t="s">
        <v>11938</v>
      </c>
      <c r="N949" t="s">
        <v>49</v>
      </c>
      <c r="O949">
        <v>33</v>
      </c>
      <c r="P949" t="s">
        <v>365</v>
      </c>
      <c r="Q949" t="s">
        <v>62</v>
      </c>
      <c r="R949" t="s">
        <v>11939</v>
      </c>
      <c r="S949" t="s">
        <v>109</v>
      </c>
      <c r="T949">
        <v>0</v>
      </c>
      <c r="U949">
        <v>0</v>
      </c>
      <c r="V949" t="s">
        <v>90</v>
      </c>
      <c r="W949" t="s">
        <v>11941</v>
      </c>
      <c r="X949" t="s">
        <v>72</v>
      </c>
      <c r="Y949">
        <v>44</v>
      </c>
      <c r="Z949">
        <v>89</v>
      </c>
      <c r="AA949">
        <v>1</v>
      </c>
      <c r="AB949" t="s">
        <v>58</v>
      </c>
      <c r="AC949">
        <v>1</v>
      </c>
      <c r="AD949" t="s">
        <v>74</v>
      </c>
    </row>
    <row r="950" spans="1:30" x14ac:dyDescent="0.3">
      <c r="A950" t="s">
        <v>6745</v>
      </c>
      <c r="B950" t="s">
        <v>54</v>
      </c>
      <c r="C950">
        <v>432217</v>
      </c>
      <c r="D950">
        <v>146.21</v>
      </c>
      <c r="E950" s="1">
        <v>44003</v>
      </c>
      <c r="F950" s="1">
        <v>44993</v>
      </c>
      <c r="G950" t="s">
        <v>40</v>
      </c>
      <c r="H950" t="s">
        <v>41</v>
      </c>
      <c r="I950" t="s">
        <v>6742</v>
      </c>
      <c r="J950">
        <v>990</v>
      </c>
      <c r="K950" t="s">
        <v>100</v>
      </c>
      <c r="L950">
        <v>0</v>
      </c>
      <c r="M950" t="s">
        <v>6743</v>
      </c>
      <c r="N950" t="s">
        <v>49</v>
      </c>
      <c r="O950">
        <v>29</v>
      </c>
      <c r="P950" t="s">
        <v>2387</v>
      </c>
      <c r="Q950" t="s">
        <v>34</v>
      </c>
      <c r="R950" t="s">
        <v>6744</v>
      </c>
      <c r="S950" t="s">
        <v>109</v>
      </c>
      <c r="T950">
        <v>1</v>
      </c>
      <c r="U950">
        <v>0</v>
      </c>
      <c r="V950" t="s">
        <v>68</v>
      </c>
      <c r="W950" t="s">
        <v>6746</v>
      </c>
      <c r="X950" t="s">
        <v>72</v>
      </c>
      <c r="Y950">
        <v>41</v>
      </c>
      <c r="Z950">
        <v>29</v>
      </c>
      <c r="AA950">
        <v>0</v>
      </c>
      <c r="AB950" t="s">
        <v>73</v>
      </c>
      <c r="AC950">
        <v>0</v>
      </c>
      <c r="AD950" t="s">
        <v>74</v>
      </c>
    </row>
    <row r="951" spans="1:30" x14ac:dyDescent="0.3">
      <c r="A951" t="s">
        <v>14225</v>
      </c>
      <c r="B951" t="s">
        <v>118</v>
      </c>
      <c r="C951">
        <v>392041</v>
      </c>
      <c r="D951">
        <v>1956.26</v>
      </c>
      <c r="E951" s="1">
        <v>43929</v>
      </c>
      <c r="F951" s="1">
        <v>44900</v>
      </c>
      <c r="G951" t="s">
        <v>99</v>
      </c>
      <c r="H951" t="s">
        <v>55</v>
      </c>
      <c r="I951" t="s">
        <v>14222</v>
      </c>
      <c r="J951">
        <v>971</v>
      </c>
      <c r="K951" t="s">
        <v>100</v>
      </c>
      <c r="L951">
        <v>0</v>
      </c>
      <c r="M951" t="s">
        <v>14223</v>
      </c>
      <c r="N951" t="s">
        <v>32</v>
      </c>
      <c r="O951">
        <v>57</v>
      </c>
      <c r="P951" t="s">
        <v>6650</v>
      </c>
      <c r="Q951" t="s">
        <v>51</v>
      </c>
      <c r="R951" t="s">
        <v>14224</v>
      </c>
      <c r="S951" t="s">
        <v>36</v>
      </c>
      <c r="T951">
        <v>0</v>
      </c>
      <c r="U951">
        <v>0</v>
      </c>
      <c r="V951" t="s">
        <v>37</v>
      </c>
      <c r="W951" t="s">
        <v>14226</v>
      </c>
      <c r="X951" t="s">
        <v>72</v>
      </c>
      <c r="Y951">
        <v>3</v>
      </c>
      <c r="Z951">
        <v>8</v>
      </c>
      <c r="AA951">
        <v>0</v>
      </c>
      <c r="AB951" t="s">
        <v>73</v>
      </c>
      <c r="AC951">
        <v>0</v>
      </c>
      <c r="AD951" t="s">
        <v>74</v>
      </c>
    </row>
    <row r="952" spans="1:30" x14ac:dyDescent="0.3">
      <c r="A952" t="s">
        <v>13697</v>
      </c>
      <c r="B952" t="s">
        <v>39</v>
      </c>
      <c r="C952">
        <v>365154</v>
      </c>
      <c r="D952">
        <v>1524.48</v>
      </c>
      <c r="E952" s="1">
        <v>43667</v>
      </c>
      <c r="F952" s="1">
        <v>46329</v>
      </c>
      <c r="G952" t="s">
        <v>99</v>
      </c>
      <c r="H952" t="s">
        <v>80</v>
      </c>
      <c r="I952" t="s">
        <v>13694</v>
      </c>
      <c r="J952">
        <v>2662</v>
      </c>
      <c r="K952" t="s">
        <v>42</v>
      </c>
      <c r="L952">
        <v>1</v>
      </c>
      <c r="M952" t="s">
        <v>13695</v>
      </c>
      <c r="N952" t="s">
        <v>60</v>
      </c>
      <c r="O952">
        <v>79</v>
      </c>
      <c r="P952" t="s">
        <v>1420</v>
      </c>
      <c r="Q952" t="s">
        <v>34</v>
      </c>
      <c r="R952" t="s">
        <v>13696</v>
      </c>
      <c r="S952" t="s">
        <v>36</v>
      </c>
      <c r="T952">
        <v>1</v>
      </c>
      <c r="U952">
        <v>1</v>
      </c>
      <c r="V952" t="s">
        <v>37</v>
      </c>
      <c r="W952" t="s">
        <v>13698</v>
      </c>
      <c r="X952" t="s">
        <v>44</v>
      </c>
      <c r="Y952">
        <v>27</v>
      </c>
      <c r="Z952">
        <v>43</v>
      </c>
      <c r="AA952">
        <v>0</v>
      </c>
      <c r="AB952" t="s">
        <v>45</v>
      </c>
      <c r="AC952">
        <v>0</v>
      </c>
      <c r="AD952" t="s">
        <v>46</v>
      </c>
    </row>
    <row r="953" spans="1:30" x14ac:dyDescent="0.3">
      <c r="A953" t="s">
        <v>14164</v>
      </c>
      <c r="B953" t="s">
        <v>70</v>
      </c>
      <c r="C953">
        <v>91872</v>
      </c>
      <c r="D953">
        <v>666.42</v>
      </c>
      <c r="E953" s="1">
        <v>42221</v>
      </c>
      <c r="F953" s="1">
        <v>44362</v>
      </c>
      <c r="G953" t="s">
        <v>99</v>
      </c>
      <c r="H953" t="s">
        <v>80</v>
      </c>
      <c r="I953" t="s">
        <v>14161</v>
      </c>
      <c r="J953">
        <v>2141</v>
      </c>
      <c r="K953" t="s">
        <v>42</v>
      </c>
      <c r="L953">
        <v>1</v>
      </c>
      <c r="M953" t="s">
        <v>14162</v>
      </c>
      <c r="N953" t="s">
        <v>32</v>
      </c>
      <c r="O953">
        <v>63</v>
      </c>
      <c r="P953" t="s">
        <v>827</v>
      </c>
      <c r="Q953" t="s">
        <v>87</v>
      </c>
      <c r="R953" t="s">
        <v>14163</v>
      </c>
      <c r="S953" t="s">
        <v>36</v>
      </c>
      <c r="T953">
        <v>0</v>
      </c>
      <c r="U953">
        <v>1</v>
      </c>
      <c r="V953" t="s">
        <v>37</v>
      </c>
      <c r="W953" t="s">
        <v>14165</v>
      </c>
      <c r="X953" t="s">
        <v>72</v>
      </c>
      <c r="Y953">
        <v>29</v>
      </c>
      <c r="Z953">
        <v>10</v>
      </c>
      <c r="AA953">
        <v>0</v>
      </c>
      <c r="AB953" t="s">
        <v>73</v>
      </c>
      <c r="AC953">
        <v>0</v>
      </c>
      <c r="AD953" t="s">
        <v>74</v>
      </c>
    </row>
    <row r="954" spans="1:30" x14ac:dyDescent="0.3">
      <c r="A954" t="s">
        <v>1622</v>
      </c>
      <c r="B954" t="s">
        <v>118</v>
      </c>
      <c r="C954">
        <v>375199</v>
      </c>
      <c r="D954">
        <v>1588.75</v>
      </c>
      <c r="E954" s="1">
        <v>44640</v>
      </c>
      <c r="F954" s="1">
        <v>47255</v>
      </c>
      <c r="G954" t="s">
        <v>40</v>
      </c>
      <c r="H954" t="s">
        <v>41</v>
      </c>
      <c r="I954" t="s">
        <v>1615</v>
      </c>
      <c r="J954">
        <v>2615</v>
      </c>
      <c r="K954" t="s">
        <v>42</v>
      </c>
      <c r="L954">
        <v>0</v>
      </c>
      <c r="M954" t="s">
        <v>1616</v>
      </c>
      <c r="N954" t="s">
        <v>32</v>
      </c>
      <c r="O954">
        <v>76</v>
      </c>
      <c r="P954" t="s">
        <v>372</v>
      </c>
      <c r="Q954" t="s">
        <v>62</v>
      </c>
      <c r="R954" t="s">
        <v>1617</v>
      </c>
      <c r="S954" t="s">
        <v>36</v>
      </c>
      <c r="T954">
        <v>0</v>
      </c>
      <c r="U954">
        <v>1</v>
      </c>
      <c r="V954" t="s">
        <v>37</v>
      </c>
      <c r="W954" t="s">
        <v>1623</v>
      </c>
      <c r="X954" t="s">
        <v>72</v>
      </c>
      <c r="Y954">
        <v>22</v>
      </c>
      <c r="Z954">
        <v>28</v>
      </c>
      <c r="AA954">
        <v>0</v>
      </c>
      <c r="AB954" t="s">
        <v>73</v>
      </c>
      <c r="AC954">
        <v>0</v>
      </c>
      <c r="AD954" t="s">
        <v>74</v>
      </c>
    </row>
    <row r="955" spans="1:30" x14ac:dyDescent="0.3">
      <c r="A955" t="s">
        <v>14873</v>
      </c>
      <c r="B955" t="s">
        <v>54</v>
      </c>
      <c r="C955">
        <v>453190</v>
      </c>
      <c r="D955">
        <v>438.78</v>
      </c>
      <c r="E955" s="1">
        <v>44090</v>
      </c>
      <c r="F955" s="1">
        <v>44732</v>
      </c>
      <c r="G955" t="s">
        <v>103</v>
      </c>
      <c r="H955" t="s">
        <v>41</v>
      </c>
      <c r="I955" t="s">
        <v>14870</v>
      </c>
      <c r="J955">
        <v>642</v>
      </c>
      <c r="K955" t="s">
        <v>100</v>
      </c>
      <c r="L955">
        <v>0</v>
      </c>
      <c r="M955" t="s">
        <v>14871</v>
      </c>
      <c r="N955" t="s">
        <v>32</v>
      </c>
      <c r="O955">
        <v>64</v>
      </c>
      <c r="P955" t="s">
        <v>1953</v>
      </c>
      <c r="Q955" t="s">
        <v>87</v>
      </c>
      <c r="R955" t="s">
        <v>14872</v>
      </c>
      <c r="S955" t="s">
        <v>36</v>
      </c>
      <c r="T955">
        <v>0</v>
      </c>
      <c r="U955">
        <v>1</v>
      </c>
      <c r="V955" t="s">
        <v>37</v>
      </c>
      <c r="W955" t="s">
        <v>14874</v>
      </c>
      <c r="X955" t="s">
        <v>44</v>
      </c>
      <c r="Y955">
        <v>36</v>
      </c>
      <c r="Z955">
        <v>4</v>
      </c>
      <c r="AA955">
        <v>0</v>
      </c>
      <c r="AB955" t="s">
        <v>73</v>
      </c>
      <c r="AC955">
        <v>0</v>
      </c>
      <c r="AD955" t="s">
        <v>46</v>
      </c>
    </row>
    <row r="956" spans="1:30" x14ac:dyDescent="0.3">
      <c r="A956" t="s">
        <v>19764</v>
      </c>
      <c r="B956" t="s">
        <v>39</v>
      </c>
      <c r="C956">
        <v>253023</v>
      </c>
      <c r="D956">
        <v>1335.62</v>
      </c>
      <c r="E956" s="1">
        <v>43101</v>
      </c>
      <c r="F956" s="1">
        <v>45466</v>
      </c>
      <c r="G956" t="s">
        <v>103</v>
      </c>
      <c r="H956" t="s">
        <v>80</v>
      </c>
      <c r="I956" t="s">
        <v>19761</v>
      </c>
      <c r="J956">
        <v>2365</v>
      </c>
      <c r="K956" t="s">
        <v>42</v>
      </c>
      <c r="L956">
        <v>1</v>
      </c>
      <c r="M956" t="s">
        <v>19762</v>
      </c>
      <c r="N956" t="s">
        <v>49</v>
      </c>
      <c r="O956">
        <v>33</v>
      </c>
      <c r="P956" t="s">
        <v>232</v>
      </c>
      <c r="Q956" t="s">
        <v>34</v>
      </c>
      <c r="R956" t="s">
        <v>19763</v>
      </c>
      <c r="S956" t="s">
        <v>109</v>
      </c>
      <c r="T956">
        <v>1</v>
      </c>
      <c r="U956">
        <v>0</v>
      </c>
      <c r="V956" t="s">
        <v>90</v>
      </c>
      <c r="W956" t="s">
        <v>19765</v>
      </c>
      <c r="X956" t="s">
        <v>57</v>
      </c>
      <c r="Y956">
        <v>9</v>
      </c>
      <c r="Z956">
        <v>44</v>
      </c>
      <c r="AA956">
        <v>0</v>
      </c>
      <c r="AB956" t="s">
        <v>45</v>
      </c>
      <c r="AC956">
        <v>0</v>
      </c>
      <c r="AD956" t="s">
        <v>59</v>
      </c>
    </row>
    <row r="957" spans="1:30" x14ac:dyDescent="0.3">
      <c r="A957" t="s">
        <v>11609</v>
      </c>
      <c r="B957" t="s">
        <v>54</v>
      </c>
      <c r="C957">
        <v>24850</v>
      </c>
      <c r="D957">
        <v>1543.02</v>
      </c>
      <c r="E957" s="1">
        <v>43899</v>
      </c>
      <c r="F957" s="1">
        <v>44510</v>
      </c>
      <c r="G957" t="s">
        <v>103</v>
      </c>
      <c r="H957" t="s">
        <v>41</v>
      </c>
      <c r="I957" t="s">
        <v>11606</v>
      </c>
      <c r="J957">
        <v>611</v>
      </c>
      <c r="K957" t="s">
        <v>100</v>
      </c>
      <c r="L957">
        <v>0</v>
      </c>
      <c r="M957" t="s">
        <v>11607</v>
      </c>
      <c r="N957" t="s">
        <v>60</v>
      </c>
      <c r="O957">
        <v>74</v>
      </c>
      <c r="P957" t="s">
        <v>1397</v>
      </c>
      <c r="Q957" t="s">
        <v>62</v>
      </c>
      <c r="R957" t="s">
        <v>11608</v>
      </c>
      <c r="S957" t="s">
        <v>36</v>
      </c>
      <c r="T957">
        <v>0</v>
      </c>
      <c r="U957">
        <v>1</v>
      </c>
      <c r="V957" t="s">
        <v>37</v>
      </c>
      <c r="W957" t="s">
        <v>11610</v>
      </c>
      <c r="X957" t="s">
        <v>57</v>
      </c>
      <c r="Y957">
        <v>29</v>
      </c>
      <c r="Z957">
        <v>29</v>
      </c>
      <c r="AA957">
        <v>0</v>
      </c>
      <c r="AB957" t="s">
        <v>73</v>
      </c>
      <c r="AC957">
        <v>0</v>
      </c>
      <c r="AD957" t="s">
        <v>59</v>
      </c>
    </row>
    <row r="958" spans="1:30" x14ac:dyDescent="0.3">
      <c r="A958" t="s">
        <v>300</v>
      </c>
      <c r="B958" t="s">
        <v>54</v>
      </c>
      <c r="C958">
        <v>271787</v>
      </c>
      <c r="D958">
        <v>999.41</v>
      </c>
      <c r="E958" s="1">
        <v>43026</v>
      </c>
      <c r="F958" s="1">
        <v>46260</v>
      </c>
      <c r="G958" t="s">
        <v>103</v>
      </c>
      <c r="H958" t="s">
        <v>41</v>
      </c>
      <c r="I958" t="s">
        <v>296</v>
      </c>
      <c r="J958">
        <v>3234</v>
      </c>
      <c r="K958" t="s">
        <v>42</v>
      </c>
      <c r="L958">
        <v>0</v>
      </c>
      <c r="M958" t="s">
        <v>297</v>
      </c>
      <c r="N958" t="s">
        <v>32</v>
      </c>
      <c r="O958">
        <v>61</v>
      </c>
      <c r="P958" t="s">
        <v>298</v>
      </c>
      <c r="Q958" t="s">
        <v>34</v>
      </c>
      <c r="R958" t="s">
        <v>299</v>
      </c>
      <c r="S958" t="s">
        <v>36</v>
      </c>
      <c r="T958">
        <v>1</v>
      </c>
      <c r="U958">
        <v>1</v>
      </c>
      <c r="V958" t="s">
        <v>37</v>
      </c>
      <c r="W958" t="s">
        <v>301</v>
      </c>
      <c r="X958" t="s">
        <v>72</v>
      </c>
      <c r="Y958">
        <v>21</v>
      </c>
      <c r="Z958">
        <v>12</v>
      </c>
      <c r="AA958">
        <v>0</v>
      </c>
      <c r="AB958" t="s">
        <v>73</v>
      </c>
      <c r="AC958">
        <v>0</v>
      </c>
      <c r="AD958" t="s">
        <v>74</v>
      </c>
    </row>
    <row r="959" spans="1:30" x14ac:dyDescent="0.3">
      <c r="A959" t="s">
        <v>14590</v>
      </c>
      <c r="B959" t="s">
        <v>54</v>
      </c>
      <c r="C959">
        <v>433764</v>
      </c>
      <c r="D959">
        <v>453.51</v>
      </c>
      <c r="E959" s="1">
        <v>43652</v>
      </c>
      <c r="F959" s="1">
        <v>46102</v>
      </c>
      <c r="G959" t="s">
        <v>40</v>
      </c>
      <c r="H959" t="s">
        <v>41</v>
      </c>
      <c r="I959" t="s">
        <v>14587</v>
      </c>
      <c r="J959">
        <v>2450</v>
      </c>
      <c r="K959" t="s">
        <v>42</v>
      </c>
      <c r="L959">
        <v>0</v>
      </c>
      <c r="M959" t="s">
        <v>14588</v>
      </c>
      <c r="N959" t="s">
        <v>49</v>
      </c>
      <c r="O959">
        <v>72</v>
      </c>
      <c r="P959" t="s">
        <v>1075</v>
      </c>
      <c r="Q959" t="s">
        <v>62</v>
      </c>
      <c r="R959" t="s">
        <v>14589</v>
      </c>
      <c r="S959" t="s">
        <v>36</v>
      </c>
      <c r="T959">
        <v>0</v>
      </c>
      <c r="U959">
        <v>1</v>
      </c>
      <c r="V959" t="s">
        <v>37</v>
      </c>
      <c r="W959" t="s">
        <v>14591</v>
      </c>
      <c r="X959" t="s">
        <v>44</v>
      </c>
      <c r="Y959">
        <v>1</v>
      </c>
      <c r="Z959">
        <v>55</v>
      </c>
      <c r="AA959">
        <v>0</v>
      </c>
      <c r="AB959" t="s">
        <v>45</v>
      </c>
      <c r="AC959">
        <v>0</v>
      </c>
      <c r="AD959" t="s">
        <v>46</v>
      </c>
    </row>
    <row r="960" spans="1:30" x14ac:dyDescent="0.3">
      <c r="A960" t="s">
        <v>5738</v>
      </c>
      <c r="B960" t="s">
        <v>70</v>
      </c>
      <c r="C960">
        <v>249903</v>
      </c>
      <c r="D960">
        <v>1976.49</v>
      </c>
      <c r="E960" s="1">
        <v>44868</v>
      </c>
      <c r="F960" s="1">
        <v>46014</v>
      </c>
      <c r="G960" t="s">
        <v>40</v>
      </c>
      <c r="H960" t="s">
        <v>80</v>
      </c>
      <c r="I960" t="s">
        <v>5735</v>
      </c>
      <c r="J960">
        <v>1146</v>
      </c>
      <c r="K960" t="s">
        <v>42</v>
      </c>
      <c r="L960">
        <v>1</v>
      </c>
      <c r="M960" t="s">
        <v>5736</v>
      </c>
      <c r="N960" t="s">
        <v>32</v>
      </c>
      <c r="O960">
        <v>41</v>
      </c>
      <c r="P960" t="s">
        <v>3668</v>
      </c>
      <c r="Q960" t="s">
        <v>87</v>
      </c>
      <c r="R960" t="s">
        <v>5737</v>
      </c>
      <c r="S960" t="s">
        <v>89</v>
      </c>
      <c r="T960">
        <v>0</v>
      </c>
      <c r="U960">
        <v>0</v>
      </c>
      <c r="V960" t="s">
        <v>90</v>
      </c>
      <c r="W960" t="s">
        <v>5739</v>
      </c>
      <c r="X960" t="s">
        <v>57</v>
      </c>
      <c r="Y960">
        <v>34</v>
      </c>
      <c r="Z960">
        <v>49</v>
      </c>
      <c r="AA960">
        <v>0</v>
      </c>
      <c r="AB960" t="s">
        <v>45</v>
      </c>
      <c r="AC960">
        <v>0</v>
      </c>
      <c r="AD960" t="s">
        <v>59</v>
      </c>
    </row>
    <row r="961" spans="1:30" x14ac:dyDescent="0.3">
      <c r="A961" t="s">
        <v>13997</v>
      </c>
      <c r="B961" t="s">
        <v>70</v>
      </c>
      <c r="C961">
        <v>290712</v>
      </c>
      <c r="D961">
        <v>397.42</v>
      </c>
      <c r="E961" s="1">
        <v>43211</v>
      </c>
      <c r="F961" s="1">
        <v>44532</v>
      </c>
      <c r="G961" t="s">
        <v>99</v>
      </c>
      <c r="H961" t="s">
        <v>80</v>
      </c>
      <c r="I961" t="s">
        <v>13994</v>
      </c>
      <c r="J961">
        <v>1321</v>
      </c>
      <c r="K961" t="s">
        <v>42</v>
      </c>
      <c r="L961">
        <v>1</v>
      </c>
      <c r="M961" t="s">
        <v>13995</v>
      </c>
      <c r="N961" t="s">
        <v>49</v>
      </c>
      <c r="O961">
        <v>22</v>
      </c>
      <c r="P961" t="s">
        <v>635</v>
      </c>
      <c r="Q961" t="s">
        <v>34</v>
      </c>
      <c r="R961" t="s">
        <v>13996</v>
      </c>
      <c r="S961" t="s">
        <v>67</v>
      </c>
      <c r="T961">
        <v>1</v>
      </c>
      <c r="U961">
        <v>0</v>
      </c>
      <c r="V961" t="s">
        <v>68</v>
      </c>
      <c r="W961" t="s">
        <v>13998</v>
      </c>
      <c r="X961" t="s">
        <v>44</v>
      </c>
      <c r="Y961">
        <v>14</v>
      </c>
      <c r="Z961">
        <v>79</v>
      </c>
      <c r="AA961">
        <v>1</v>
      </c>
      <c r="AB961" t="s">
        <v>58</v>
      </c>
      <c r="AC961">
        <v>1</v>
      </c>
      <c r="AD961" t="s">
        <v>46</v>
      </c>
    </row>
    <row r="962" spans="1:30" x14ac:dyDescent="0.3">
      <c r="A962" t="s">
        <v>12209</v>
      </c>
      <c r="B962" t="s">
        <v>54</v>
      </c>
      <c r="C962">
        <v>163264</v>
      </c>
      <c r="D962">
        <v>1791.02</v>
      </c>
      <c r="E962" s="1">
        <v>44350</v>
      </c>
      <c r="F962" s="1">
        <v>45250</v>
      </c>
      <c r="G962" t="s">
        <v>40</v>
      </c>
      <c r="H962" t="s">
        <v>55</v>
      </c>
      <c r="I962" t="s">
        <v>12204</v>
      </c>
      <c r="J962">
        <v>900</v>
      </c>
      <c r="K962" t="s">
        <v>100</v>
      </c>
      <c r="L962">
        <v>0</v>
      </c>
      <c r="M962" t="s">
        <v>12205</v>
      </c>
      <c r="N962" t="s">
        <v>49</v>
      </c>
      <c r="O962">
        <v>29</v>
      </c>
      <c r="P962" t="s">
        <v>1421</v>
      </c>
      <c r="Q962" t="s">
        <v>62</v>
      </c>
      <c r="R962" t="s">
        <v>12206</v>
      </c>
      <c r="S962" t="s">
        <v>109</v>
      </c>
      <c r="T962">
        <v>0</v>
      </c>
      <c r="U962">
        <v>0</v>
      </c>
      <c r="V962" t="s">
        <v>68</v>
      </c>
      <c r="W962" t="s">
        <v>12210</v>
      </c>
      <c r="X962" t="s">
        <v>72</v>
      </c>
      <c r="Y962">
        <v>45</v>
      </c>
      <c r="Z962">
        <v>16</v>
      </c>
      <c r="AA962">
        <v>0</v>
      </c>
      <c r="AB962" t="s">
        <v>73</v>
      </c>
      <c r="AC962">
        <v>0</v>
      </c>
      <c r="AD962" t="s">
        <v>74</v>
      </c>
    </row>
    <row r="963" spans="1:30" x14ac:dyDescent="0.3">
      <c r="A963" t="s">
        <v>4649</v>
      </c>
      <c r="B963" t="s">
        <v>118</v>
      </c>
      <c r="C963">
        <v>92641</v>
      </c>
      <c r="D963">
        <v>893.25</v>
      </c>
      <c r="E963" s="1">
        <v>45075</v>
      </c>
      <c r="F963" s="1">
        <v>47115</v>
      </c>
      <c r="G963" t="s">
        <v>103</v>
      </c>
      <c r="H963" t="s">
        <v>41</v>
      </c>
      <c r="I963" t="s">
        <v>4646</v>
      </c>
      <c r="J963">
        <v>2040</v>
      </c>
      <c r="K963" t="s">
        <v>42</v>
      </c>
      <c r="L963">
        <v>0</v>
      </c>
      <c r="M963" t="s">
        <v>4647</v>
      </c>
      <c r="N963" t="s">
        <v>49</v>
      </c>
      <c r="O963">
        <v>62</v>
      </c>
      <c r="P963" t="s">
        <v>1307</v>
      </c>
      <c r="Q963" t="s">
        <v>34</v>
      </c>
      <c r="R963" t="s">
        <v>4648</v>
      </c>
      <c r="S963" t="s">
        <v>36</v>
      </c>
      <c r="T963">
        <v>1</v>
      </c>
      <c r="U963">
        <v>1</v>
      </c>
      <c r="V963" t="s">
        <v>37</v>
      </c>
      <c r="W963" t="s">
        <v>4650</v>
      </c>
      <c r="X963" t="s">
        <v>72</v>
      </c>
      <c r="Y963">
        <v>0</v>
      </c>
      <c r="Z963">
        <v>85</v>
      </c>
      <c r="AA963">
        <v>1</v>
      </c>
      <c r="AB963" t="s">
        <v>58</v>
      </c>
      <c r="AC963">
        <v>1</v>
      </c>
      <c r="AD963" t="s">
        <v>74</v>
      </c>
    </row>
    <row r="964" spans="1:30" x14ac:dyDescent="0.3">
      <c r="A964" t="s">
        <v>6759</v>
      </c>
      <c r="B964" t="s">
        <v>54</v>
      </c>
      <c r="C964">
        <v>180686</v>
      </c>
      <c r="D964">
        <v>539.64</v>
      </c>
      <c r="E964" s="1">
        <v>42028</v>
      </c>
      <c r="F964" s="1">
        <v>42620</v>
      </c>
      <c r="G964" t="s">
        <v>103</v>
      </c>
      <c r="H964" t="s">
        <v>41</v>
      </c>
      <c r="I964" t="s">
        <v>6754</v>
      </c>
      <c r="J964">
        <v>592</v>
      </c>
      <c r="K964" t="s">
        <v>100</v>
      </c>
      <c r="L964">
        <v>0</v>
      </c>
      <c r="M964" t="s">
        <v>6755</v>
      </c>
      <c r="N964" t="s">
        <v>60</v>
      </c>
      <c r="O964">
        <v>85</v>
      </c>
      <c r="P964" t="s">
        <v>2286</v>
      </c>
      <c r="Q964" t="s">
        <v>62</v>
      </c>
      <c r="R964" t="s">
        <v>6756</v>
      </c>
      <c r="S964" t="s">
        <v>36</v>
      </c>
      <c r="T964">
        <v>0</v>
      </c>
      <c r="U964">
        <v>1</v>
      </c>
      <c r="V964" t="s">
        <v>37</v>
      </c>
      <c r="W964" t="s">
        <v>6760</v>
      </c>
      <c r="X964" t="s">
        <v>57</v>
      </c>
      <c r="Y964">
        <v>21</v>
      </c>
      <c r="Z964">
        <v>33</v>
      </c>
      <c r="AA964">
        <v>0</v>
      </c>
      <c r="AB964" t="s">
        <v>45</v>
      </c>
      <c r="AC964">
        <v>0</v>
      </c>
      <c r="AD964" t="s">
        <v>59</v>
      </c>
    </row>
    <row r="965" spans="1:30" x14ac:dyDescent="0.3">
      <c r="A965" t="s">
        <v>18441</v>
      </c>
      <c r="B965" t="s">
        <v>118</v>
      </c>
      <c r="C965">
        <v>25303</v>
      </c>
      <c r="D965">
        <v>411.7</v>
      </c>
      <c r="E965" s="1">
        <v>42285</v>
      </c>
      <c r="F965" s="1">
        <v>45141</v>
      </c>
      <c r="G965" t="s">
        <v>103</v>
      </c>
      <c r="H965" t="s">
        <v>80</v>
      </c>
      <c r="I965" t="s">
        <v>18438</v>
      </c>
      <c r="J965">
        <v>2856</v>
      </c>
      <c r="K965" t="s">
        <v>42</v>
      </c>
      <c r="L965">
        <v>1</v>
      </c>
      <c r="M965" t="s">
        <v>18439</v>
      </c>
      <c r="N965" t="s">
        <v>32</v>
      </c>
      <c r="O965">
        <v>36</v>
      </c>
      <c r="P965" t="s">
        <v>772</v>
      </c>
      <c r="Q965" t="s">
        <v>87</v>
      </c>
      <c r="R965" t="s">
        <v>18440</v>
      </c>
      <c r="S965" t="s">
        <v>89</v>
      </c>
      <c r="T965">
        <v>0</v>
      </c>
      <c r="U965">
        <v>0</v>
      </c>
      <c r="V965" t="s">
        <v>90</v>
      </c>
      <c r="W965" t="s">
        <v>18442</v>
      </c>
      <c r="X965" t="s">
        <v>57</v>
      </c>
      <c r="Y965">
        <v>41</v>
      </c>
      <c r="Z965">
        <v>97</v>
      </c>
      <c r="AA965">
        <v>1</v>
      </c>
      <c r="AB965" t="s">
        <v>58</v>
      </c>
      <c r="AC965">
        <v>1</v>
      </c>
      <c r="AD965" t="s">
        <v>59</v>
      </c>
    </row>
    <row r="966" spans="1:30" x14ac:dyDescent="0.3">
      <c r="A966" t="s">
        <v>6299</v>
      </c>
      <c r="B966" t="s">
        <v>118</v>
      </c>
      <c r="C966">
        <v>145836</v>
      </c>
      <c r="D966">
        <v>881.74</v>
      </c>
      <c r="E966" s="1">
        <v>43723</v>
      </c>
      <c r="F966" s="1">
        <v>45675</v>
      </c>
      <c r="G966" t="s">
        <v>99</v>
      </c>
      <c r="H966" t="s">
        <v>55</v>
      </c>
      <c r="I966" t="s">
        <v>6294</v>
      </c>
      <c r="J966">
        <v>1952</v>
      </c>
      <c r="K966" t="s">
        <v>42</v>
      </c>
      <c r="L966">
        <v>0</v>
      </c>
      <c r="M966" t="s">
        <v>6295</v>
      </c>
      <c r="N966" t="s">
        <v>49</v>
      </c>
      <c r="O966">
        <v>27</v>
      </c>
      <c r="P966" t="s">
        <v>4303</v>
      </c>
      <c r="Q966" t="s">
        <v>51</v>
      </c>
      <c r="R966" t="s">
        <v>6296</v>
      </c>
      <c r="S966" t="s">
        <v>109</v>
      </c>
      <c r="T966">
        <v>0</v>
      </c>
      <c r="U966">
        <v>0</v>
      </c>
      <c r="V966" t="s">
        <v>68</v>
      </c>
      <c r="W966" t="s">
        <v>6300</v>
      </c>
      <c r="X966" t="s">
        <v>44</v>
      </c>
      <c r="Y966">
        <v>6</v>
      </c>
      <c r="Z966">
        <v>3</v>
      </c>
      <c r="AA966">
        <v>0</v>
      </c>
      <c r="AB966" t="s">
        <v>73</v>
      </c>
      <c r="AC966">
        <v>0</v>
      </c>
      <c r="AD966" t="s">
        <v>46</v>
      </c>
    </row>
    <row r="967" spans="1:30" x14ac:dyDescent="0.3">
      <c r="A967" t="s">
        <v>8068</v>
      </c>
      <c r="B967" t="s">
        <v>54</v>
      </c>
      <c r="C967">
        <v>218757</v>
      </c>
      <c r="D967">
        <v>903.39</v>
      </c>
      <c r="E967" s="1">
        <v>45536</v>
      </c>
      <c r="F967" s="1">
        <v>49171</v>
      </c>
      <c r="G967" t="s">
        <v>40</v>
      </c>
      <c r="H967" t="s">
        <v>55</v>
      </c>
      <c r="I967" t="s">
        <v>8065</v>
      </c>
      <c r="J967">
        <v>3635</v>
      </c>
      <c r="K967" t="s">
        <v>42</v>
      </c>
      <c r="L967">
        <v>0</v>
      </c>
      <c r="M967" t="s">
        <v>8066</v>
      </c>
      <c r="N967" t="s">
        <v>32</v>
      </c>
      <c r="O967">
        <v>52</v>
      </c>
      <c r="P967" t="s">
        <v>1110</v>
      </c>
      <c r="Q967" t="s">
        <v>87</v>
      </c>
      <c r="R967" t="s">
        <v>8067</v>
      </c>
      <c r="S967" t="s">
        <v>97</v>
      </c>
      <c r="T967">
        <v>0</v>
      </c>
      <c r="U967">
        <v>0</v>
      </c>
      <c r="V967" t="s">
        <v>37</v>
      </c>
      <c r="W967" t="s">
        <v>8069</v>
      </c>
      <c r="X967" t="s">
        <v>57</v>
      </c>
      <c r="Y967">
        <v>4</v>
      </c>
      <c r="Z967">
        <v>2</v>
      </c>
      <c r="AA967">
        <v>0</v>
      </c>
      <c r="AB967" t="s">
        <v>73</v>
      </c>
      <c r="AC967">
        <v>0</v>
      </c>
      <c r="AD967" t="s">
        <v>59</v>
      </c>
    </row>
    <row r="968" spans="1:30" x14ac:dyDescent="0.3">
      <c r="A968" t="s">
        <v>10179</v>
      </c>
      <c r="B968" t="s">
        <v>70</v>
      </c>
      <c r="C968">
        <v>473653</v>
      </c>
      <c r="D968">
        <v>1860.87</v>
      </c>
      <c r="E968" s="1">
        <v>43958</v>
      </c>
      <c r="F968" s="1">
        <v>47317</v>
      </c>
      <c r="G968" t="s">
        <v>103</v>
      </c>
      <c r="H968" t="s">
        <v>80</v>
      </c>
      <c r="I968" t="s">
        <v>10174</v>
      </c>
      <c r="J968">
        <v>3359</v>
      </c>
      <c r="K968" t="s">
        <v>42</v>
      </c>
      <c r="L968">
        <v>1</v>
      </c>
      <c r="M968" t="s">
        <v>10175</v>
      </c>
      <c r="N968" t="s">
        <v>49</v>
      </c>
      <c r="O968">
        <v>33</v>
      </c>
      <c r="P968" t="s">
        <v>7758</v>
      </c>
      <c r="Q968" t="s">
        <v>87</v>
      </c>
      <c r="R968" t="s">
        <v>10176</v>
      </c>
      <c r="S968" t="s">
        <v>109</v>
      </c>
      <c r="T968">
        <v>0</v>
      </c>
      <c r="U968">
        <v>0</v>
      </c>
      <c r="V968" t="s">
        <v>90</v>
      </c>
      <c r="W968" t="s">
        <v>10180</v>
      </c>
      <c r="X968" t="s">
        <v>57</v>
      </c>
      <c r="Y968">
        <v>28</v>
      </c>
      <c r="Z968">
        <v>7</v>
      </c>
      <c r="AA968">
        <v>0</v>
      </c>
      <c r="AB968" t="s">
        <v>73</v>
      </c>
      <c r="AC968">
        <v>0</v>
      </c>
      <c r="AD968" t="s">
        <v>59</v>
      </c>
    </row>
    <row r="969" spans="1:30" x14ac:dyDescent="0.3">
      <c r="A969" t="s">
        <v>10974</v>
      </c>
      <c r="B969" t="s">
        <v>54</v>
      </c>
      <c r="C969">
        <v>453237</v>
      </c>
      <c r="D969">
        <v>619.24</v>
      </c>
      <c r="E969" s="1">
        <v>42163</v>
      </c>
      <c r="F969" s="1">
        <v>42810</v>
      </c>
      <c r="G969" t="s">
        <v>99</v>
      </c>
      <c r="H969" t="s">
        <v>55</v>
      </c>
      <c r="I969" t="s">
        <v>10971</v>
      </c>
      <c r="J969">
        <v>647</v>
      </c>
      <c r="K969" t="s">
        <v>100</v>
      </c>
      <c r="L969">
        <v>0</v>
      </c>
      <c r="M969" t="s">
        <v>10972</v>
      </c>
      <c r="N969" t="s">
        <v>60</v>
      </c>
      <c r="O969">
        <v>37</v>
      </c>
      <c r="P969" t="s">
        <v>1439</v>
      </c>
      <c r="Q969" t="s">
        <v>51</v>
      </c>
      <c r="R969" t="s">
        <v>10973</v>
      </c>
      <c r="S969" t="s">
        <v>89</v>
      </c>
      <c r="T969">
        <v>0</v>
      </c>
      <c r="U969">
        <v>0</v>
      </c>
      <c r="V969" t="s">
        <v>90</v>
      </c>
      <c r="W969" t="s">
        <v>10975</v>
      </c>
      <c r="X969" t="s">
        <v>57</v>
      </c>
      <c r="Y969">
        <v>16</v>
      </c>
      <c r="Z969">
        <v>24</v>
      </c>
      <c r="AA969">
        <v>0</v>
      </c>
      <c r="AB969" t="s">
        <v>73</v>
      </c>
      <c r="AC969">
        <v>0</v>
      </c>
      <c r="AD969" t="s">
        <v>59</v>
      </c>
    </row>
    <row r="970" spans="1:30" x14ac:dyDescent="0.3">
      <c r="A970" t="s">
        <v>14271</v>
      </c>
      <c r="B970" t="s">
        <v>54</v>
      </c>
      <c r="C970">
        <v>75481</v>
      </c>
      <c r="D970">
        <v>518.88</v>
      </c>
      <c r="E970" s="1">
        <v>45373</v>
      </c>
      <c r="F970" s="1">
        <v>48655</v>
      </c>
      <c r="G970" t="s">
        <v>99</v>
      </c>
      <c r="H970" t="s">
        <v>80</v>
      </c>
      <c r="I970" t="s">
        <v>14268</v>
      </c>
      <c r="J970">
        <v>3282</v>
      </c>
      <c r="K970" t="s">
        <v>42</v>
      </c>
      <c r="L970">
        <v>1</v>
      </c>
      <c r="M970" t="s">
        <v>14269</v>
      </c>
      <c r="N970" t="s">
        <v>60</v>
      </c>
      <c r="O970">
        <v>67</v>
      </c>
      <c r="P970" t="s">
        <v>8430</v>
      </c>
      <c r="Q970" t="s">
        <v>51</v>
      </c>
      <c r="R970" t="s">
        <v>14270</v>
      </c>
      <c r="S970" t="s">
        <v>36</v>
      </c>
      <c r="T970">
        <v>0</v>
      </c>
      <c r="U970">
        <v>1</v>
      </c>
      <c r="V970" t="s">
        <v>37</v>
      </c>
      <c r="W970" t="s">
        <v>14272</v>
      </c>
      <c r="X970" t="s">
        <v>57</v>
      </c>
      <c r="Y970">
        <v>21</v>
      </c>
      <c r="Z970">
        <v>85</v>
      </c>
      <c r="AA970">
        <v>1</v>
      </c>
      <c r="AB970" t="s">
        <v>58</v>
      </c>
      <c r="AC970">
        <v>1</v>
      </c>
      <c r="AD970" t="s">
        <v>59</v>
      </c>
    </row>
    <row r="971" spans="1:30" x14ac:dyDescent="0.3">
      <c r="A971" t="s">
        <v>4712</v>
      </c>
      <c r="B971" t="s">
        <v>39</v>
      </c>
      <c r="C971">
        <v>126137</v>
      </c>
      <c r="D971">
        <v>186.67</v>
      </c>
      <c r="E971" s="1">
        <v>44846</v>
      </c>
      <c r="F971" s="1">
        <v>47018</v>
      </c>
      <c r="G971" t="s">
        <v>99</v>
      </c>
      <c r="H971" t="s">
        <v>41</v>
      </c>
      <c r="I971" t="s">
        <v>4706</v>
      </c>
      <c r="J971">
        <v>2172</v>
      </c>
      <c r="K971" t="s">
        <v>42</v>
      </c>
      <c r="L971">
        <v>0</v>
      </c>
      <c r="M971" t="s">
        <v>4707</v>
      </c>
      <c r="N971" t="s">
        <v>32</v>
      </c>
      <c r="O971">
        <v>54</v>
      </c>
      <c r="P971" t="s">
        <v>4708</v>
      </c>
      <c r="Q971" t="s">
        <v>62</v>
      </c>
      <c r="R971" t="s">
        <v>4709</v>
      </c>
      <c r="S971" t="s">
        <v>97</v>
      </c>
      <c r="T971">
        <v>0</v>
      </c>
      <c r="U971">
        <v>0</v>
      </c>
      <c r="V971" t="s">
        <v>37</v>
      </c>
      <c r="W971" t="s">
        <v>4713</v>
      </c>
      <c r="X971" t="s">
        <v>72</v>
      </c>
      <c r="Y971">
        <v>17</v>
      </c>
      <c r="Z971">
        <v>66</v>
      </c>
      <c r="AA971">
        <v>0</v>
      </c>
      <c r="AB971" t="s">
        <v>58</v>
      </c>
      <c r="AC971">
        <v>0</v>
      </c>
      <c r="AD971" t="s">
        <v>74</v>
      </c>
    </row>
    <row r="972" spans="1:30" x14ac:dyDescent="0.3">
      <c r="A972" t="s">
        <v>16389</v>
      </c>
      <c r="B972" t="s">
        <v>54</v>
      </c>
      <c r="C972">
        <v>331539</v>
      </c>
      <c r="D972">
        <v>230.44</v>
      </c>
      <c r="E972" s="1">
        <v>45385</v>
      </c>
      <c r="F972" s="1">
        <v>47195</v>
      </c>
      <c r="G972" t="s">
        <v>99</v>
      </c>
      <c r="H972" t="s">
        <v>41</v>
      </c>
      <c r="I972" t="s">
        <v>16386</v>
      </c>
      <c r="J972">
        <v>1810</v>
      </c>
      <c r="K972" t="s">
        <v>42</v>
      </c>
      <c r="L972">
        <v>0</v>
      </c>
      <c r="M972" t="s">
        <v>16387</v>
      </c>
      <c r="N972" t="s">
        <v>60</v>
      </c>
      <c r="O972">
        <v>33</v>
      </c>
      <c r="P972" t="s">
        <v>7347</v>
      </c>
      <c r="Q972" t="s">
        <v>87</v>
      </c>
      <c r="R972" t="s">
        <v>16388</v>
      </c>
      <c r="S972" t="s">
        <v>109</v>
      </c>
      <c r="T972">
        <v>0</v>
      </c>
      <c r="U972">
        <v>0</v>
      </c>
      <c r="V972" t="s">
        <v>90</v>
      </c>
      <c r="W972" t="s">
        <v>16390</v>
      </c>
      <c r="X972" t="s">
        <v>72</v>
      </c>
      <c r="Y972">
        <v>19</v>
      </c>
      <c r="Z972">
        <v>12</v>
      </c>
      <c r="AA972">
        <v>0</v>
      </c>
      <c r="AB972" t="s">
        <v>73</v>
      </c>
      <c r="AC972">
        <v>0</v>
      </c>
      <c r="AD972" t="s">
        <v>74</v>
      </c>
    </row>
    <row r="973" spans="1:30" x14ac:dyDescent="0.3">
      <c r="A973" t="s">
        <v>9287</v>
      </c>
      <c r="B973" t="s">
        <v>118</v>
      </c>
      <c r="C973">
        <v>32230</v>
      </c>
      <c r="D973">
        <v>124.24</v>
      </c>
      <c r="E973" s="1">
        <v>44962</v>
      </c>
      <c r="F973" s="1">
        <v>47534</v>
      </c>
      <c r="G973" t="s">
        <v>40</v>
      </c>
      <c r="H973" t="s">
        <v>80</v>
      </c>
      <c r="I973" t="s">
        <v>9284</v>
      </c>
      <c r="J973">
        <v>2572</v>
      </c>
      <c r="K973" t="s">
        <v>42</v>
      </c>
      <c r="L973">
        <v>1</v>
      </c>
      <c r="M973" t="s">
        <v>9285</v>
      </c>
      <c r="N973" t="s">
        <v>60</v>
      </c>
      <c r="O973">
        <v>51</v>
      </c>
      <c r="P973" t="s">
        <v>372</v>
      </c>
      <c r="Q973" t="s">
        <v>62</v>
      </c>
      <c r="R973" t="s">
        <v>9286</v>
      </c>
      <c r="S973" t="s">
        <v>97</v>
      </c>
      <c r="T973">
        <v>0</v>
      </c>
      <c r="U973">
        <v>0</v>
      </c>
      <c r="V973" t="s">
        <v>37</v>
      </c>
      <c r="W973" t="s">
        <v>9288</v>
      </c>
      <c r="X973" t="s">
        <v>57</v>
      </c>
      <c r="Y973">
        <v>32</v>
      </c>
      <c r="Z973">
        <v>96</v>
      </c>
      <c r="AA973">
        <v>1</v>
      </c>
      <c r="AB973" t="s">
        <v>58</v>
      </c>
      <c r="AC973">
        <v>1</v>
      </c>
      <c r="AD973" t="s">
        <v>59</v>
      </c>
    </row>
    <row r="974" spans="1:30" x14ac:dyDescent="0.3">
      <c r="A974" t="s">
        <v>15831</v>
      </c>
      <c r="B974" t="s">
        <v>118</v>
      </c>
      <c r="C974">
        <v>73825</v>
      </c>
      <c r="D974">
        <v>792.37</v>
      </c>
      <c r="E974" s="1">
        <v>43842</v>
      </c>
      <c r="F974" s="1">
        <v>44334</v>
      </c>
      <c r="G974" t="s">
        <v>40</v>
      </c>
      <c r="H974" t="s">
        <v>41</v>
      </c>
      <c r="I974" t="s">
        <v>15828</v>
      </c>
      <c r="J974">
        <v>492</v>
      </c>
      <c r="K974" t="s">
        <v>100</v>
      </c>
      <c r="L974">
        <v>0</v>
      </c>
      <c r="M974" t="s">
        <v>15829</v>
      </c>
      <c r="N974" t="s">
        <v>60</v>
      </c>
      <c r="O974">
        <v>55</v>
      </c>
      <c r="P974" t="s">
        <v>3029</v>
      </c>
      <c r="Q974" t="s">
        <v>87</v>
      </c>
      <c r="R974" t="s">
        <v>15830</v>
      </c>
      <c r="S974" t="s">
        <v>97</v>
      </c>
      <c r="T974">
        <v>0</v>
      </c>
      <c r="U974">
        <v>0</v>
      </c>
      <c r="V974" t="s">
        <v>37</v>
      </c>
      <c r="W974" t="s">
        <v>15832</v>
      </c>
      <c r="X974" t="s">
        <v>72</v>
      </c>
      <c r="Y974">
        <v>20</v>
      </c>
      <c r="Z974">
        <v>65</v>
      </c>
      <c r="AA974">
        <v>0</v>
      </c>
      <c r="AB974" t="s">
        <v>58</v>
      </c>
      <c r="AC974">
        <v>0</v>
      </c>
      <c r="AD974" t="s">
        <v>74</v>
      </c>
    </row>
    <row r="975" spans="1:30" x14ac:dyDescent="0.3">
      <c r="A975" t="s">
        <v>9208</v>
      </c>
      <c r="B975" t="s">
        <v>54</v>
      </c>
      <c r="C975">
        <v>100857</v>
      </c>
      <c r="D975">
        <v>955.45</v>
      </c>
      <c r="E975" s="1">
        <v>45349</v>
      </c>
      <c r="F975" s="1">
        <v>48929</v>
      </c>
      <c r="G975" t="s">
        <v>40</v>
      </c>
      <c r="H975" t="s">
        <v>41</v>
      </c>
      <c r="I975" t="s">
        <v>9205</v>
      </c>
      <c r="J975">
        <v>3580</v>
      </c>
      <c r="K975" t="s">
        <v>42</v>
      </c>
      <c r="L975">
        <v>0</v>
      </c>
      <c r="M975" t="s">
        <v>9206</v>
      </c>
      <c r="N975" t="s">
        <v>60</v>
      </c>
      <c r="O975">
        <v>54</v>
      </c>
      <c r="P975" t="s">
        <v>3009</v>
      </c>
      <c r="Q975" t="s">
        <v>51</v>
      </c>
      <c r="R975" t="s">
        <v>9207</v>
      </c>
      <c r="S975" t="s">
        <v>97</v>
      </c>
      <c r="T975">
        <v>0</v>
      </c>
      <c r="U975">
        <v>0</v>
      </c>
      <c r="V975" t="s">
        <v>37</v>
      </c>
      <c r="W975" t="s">
        <v>9209</v>
      </c>
      <c r="X975" t="s">
        <v>57</v>
      </c>
      <c r="Y975">
        <v>21</v>
      </c>
      <c r="Z975">
        <v>57</v>
      </c>
      <c r="AA975">
        <v>0</v>
      </c>
      <c r="AB975" t="s">
        <v>45</v>
      </c>
      <c r="AC975">
        <v>0</v>
      </c>
      <c r="AD975" t="s">
        <v>59</v>
      </c>
    </row>
    <row r="976" spans="1:30" x14ac:dyDescent="0.3">
      <c r="A976" t="s">
        <v>5590</v>
      </c>
      <c r="B976" t="s">
        <v>118</v>
      </c>
      <c r="C976">
        <v>335090</v>
      </c>
      <c r="D976">
        <v>1509.97</v>
      </c>
      <c r="E976" s="1">
        <v>44790</v>
      </c>
      <c r="F976" s="1">
        <v>45995</v>
      </c>
      <c r="G976" t="s">
        <v>40</v>
      </c>
      <c r="H976" t="s">
        <v>41</v>
      </c>
      <c r="I976" t="s">
        <v>5587</v>
      </c>
      <c r="J976">
        <v>1205</v>
      </c>
      <c r="K976" t="s">
        <v>42</v>
      </c>
      <c r="L976">
        <v>0</v>
      </c>
      <c r="M976" t="s">
        <v>5588</v>
      </c>
      <c r="N976" t="s">
        <v>60</v>
      </c>
      <c r="O976">
        <v>53</v>
      </c>
      <c r="P976" t="s">
        <v>2074</v>
      </c>
      <c r="Q976" t="s">
        <v>34</v>
      </c>
      <c r="R976" t="s">
        <v>5589</v>
      </c>
      <c r="S976" t="s">
        <v>97</v>
      </c>
      <c r="T976">
        <v>1</v>
      </c>
      <c r="U976">
        <v>0</v>
      </c>
      <c r="V976" t="s">
        <v>37</v>
      </c>
      <c r="W976" t="s">
        <v>5591</v>
      </c>
      <c r="X976" t="s">
        <v>57</v>
      </c>
      <c r="Y976">
        <v>40</v>
      </c>
      <c r="Z976">
        <v>99</v>
      </c>
      <c r="AA976">
        <v>1</v>
      </c>
      <c r="AB976" t="s">
        <v>58</v>
      </c>
      <c r="AC976">
        <v>1</v>
      </c>
      <c r="AD976" t="s">
        <v>59</v>
      </c>
    </row>
    <row r="977" spans="1:30" x14ac:dyDescent="0.3">
      <c r="A977" t="s">
        <v>10663</v>
      </c>
      <c r="B977" t="s">
        <v>70</v>
      </c>
      <c r="C977">
        <v>137366</v>
      </c>
      <c r="D977">
        <v>1454.35</v>
      </c>
      <c r="E977" s="1">
        <v>43789</v>
      </c>
      <c r="F977" s="1">
        <v>44816</v>
      </c>
      <c r="G977" t="s">
        <v>40</v>
      </c>
      <c r="H977" t="s">
        <v>55</v>
      </c>
      <c r="I977" t="s">
        <v>10660</v>
      </c>
      <c r="J977">
        <v>1027</v>
      </c>
      <c r="K977" t="s">
        <v>100</v>
      </c>
      <c r="L977">
        <v>0</v>
      </c>
      <c r="M977" t="s">
        <v>10661</v>
      </c>
      <c r="N977" t="s">
        <v>60</v>
      </c>
      <c r="O977">
        <v>44</v>
      </c>
      <c r="P977" t="s">
        <v>6464</v>
      </c>
      <c r="Q977" t="s">
        <v>87</v>
      </c>
      <c r="R977" t="s">
        <v>10662</v>
      </c>
      <c r="S977" t="s">
        <v>89</v>
      </c>
      <c r="T977">
        <v>0</v>
      </c>
      <c r="U977">
        <v>0</v>
      </c>
      <c r="V977" t="s">
        <v>90</v>
      </c>
      <c r="W977" t="s">
        <v>10664</v>
      </c>
      <c r="X977" t="s">
        <v>57</v>
      </c>
      <c r="Y977">
        <v>35</v>
      </c>
      <c r="Z977">
        <v>71</v>
      </c>
      <c r="AA977">
        <v>1</v>
      </c>
      <c r="AB977" t="s">
        <v>58</v>
      </c>
      <c r="AC977">
        <v>1</v>
      </c>
      <c r="AD977" t="s">
        <v>59</v>
      </c>
    </row>
    <row r="978" spans="1:30" x14ac:dyDescent="0.3">
      <c r="A978" t="s">
        <v>8976</v>
      </c>
      <c r="B978" t="s">
        <v>39</v>
      </c>
      <c r="C978">
        <v>60581</v>
      </c>
      <c r="D978">
        <v>1246.99</v>
      </c>
      <c r="E978" s="1">
        <v>44852</v>
      </c>
      <c r="F978" s="1">
        <v>46822</v>
      </c>
      <c r="G978" t="s">
        <v>40</v>
      </c>
      <c r="H978" t="s">
        <v>55</v>
      </c>
      <c r="I978" t="s">
        <v>8973</v>
      </c>
      <c r="J978">
        <v>1970</v>
      </c>
      <c r="K978" t="s">
        <v>42</v>
      </c>
      <c r="L978">
        <v>0</v>
      </c>
      <c r="M978" t="s">
        <v>8974</v>
      </c>
      <c r="N978" t="s">
        <v>32</v>
      </c>
      <c r="O978">
        <v>27</v>
      </c>
      <c r="P978" t="s">
        <v>1538</v>
      </c>
      <c r="Q978" t="s">
        <v>87</v>
      </c>
      <c r="R978" t="s">
        <v>8975</v>
      </c>
      <c r="S978" t="s">
        <v>109</v>
      </c>
      <c r="T978">
        <v>0</v>
      </c>
      <c r="U978">
        <v>0</v>
      </c>
      <c r="V978" t="s">
        <v>68</v>
      </c>
      <c r="W978" t="s">
        <v>8977</v>
      </c>
      <c r="X978" t="s">
        <v>72</v>
      </c>
      <c r="Y978">
        <v>38</v>
      </c>
      <c r="Z978">
        <v>41</v>
      </c>
      <c r="AA978">
        <v>0</v>
      </c>
      <c r="AB978" t="s">
        <v>45</v>
      </c>
      <c r="AC978">
        <v>0</v>
      </c>
      <c r="AD978" t="s">
        <v>74</v>
      </c>
    </row>
    <row r="979" spans="1:30" x14ac:dyDescent="0.3">
      <c r="A979" t="s">
        <v>571</v>
      </c>
      <c r="B979" t="s">
        <v>39</v>
      </c>
      <c r="C979">
        <v>216807</v>
      </c>
      <c r="D979">
        <v>1703.88</v>
      </c>
      <c r="E979" s="1">
        <v>43497</v>
      </c>
      <c r="F979" s="1">
        <v>47096</v>
      </c>
      <c r="G979" t="s">
        <v>40</v>
      </c>
      <c r="H979" t="s">
        <v>41</v>
      </c>
      <c r="I979" t="s">
        <v>568</v>
      </c>
      <c r="J979">
        <v>3599</v>
      </c>
      <c r="K979" t="s">
        <v>42</v>
      </c>
      <c r="L979">
        <v>0</v>
      </c>
      <c r="M979" t="s">
        <v>569</v>
      </c>
      <c r="N979" t="s">
        <v>49</v>
      </c>
      <c r="O979">
        <v>38</v>
      </c>
      <c r="P979" t="s">
        <v>65</v>
      </c>
      <c r="Q979" t="s">
        <v>62</v>
      </c>
      <c r="R979" t="s">
        <v>570</v>
      </c>
      <c r="S979" t="s">
        <v>89</v>
      </c>
      <c r="T979">
        <v>0</v>
      </c>
      <c r="U979">
        <v>0</v>
      </c>
      <c r="V979" t="s">
        <v>90</v>
      </c>
      <c r="W979" t="s">
        <v>572</v>
      </c>
      <c r="X979" t="s">
        <v>72</v>
      </c>
      <c r="Y979">
        <v>26</v>
      </c>
      <c r="Z979">
        <v>41</v>
      </c>
      <c r="AA979">
        <v>0</v>
      </c>
      <c r="AB979" t="s">
        <v>45</v>
      </c>
      <c r="AC979">
        <v>0</v>
      </c>
      <c r="AD979" t="s">
        <v>74</v>
      </c>
    </row>
    <row r="980" spans="1:30" x14ac:dyDescent="0.3">
      <c r="A980" t="s">
        <v>13582</v>
      </c>
      <c r="B980" t="s">
        <v>39</v>
      </c>
      <c r="C980">
        <v>141379</v>
      </c>
      <c r="D980">
        <v>1288.24</v>
      </c>
      <c r="E980" s="1">
        <v>42808</v>
      </c>
      <c r="F980" s="1">
        <v>46429</v>
      </c>
      <c r="G980" t="s">
        <v>103</v>
      </c>
      <c r="H980" t="s">
        <v>55</v>
      </c>
      <c r="I980" t="s">
        <v>13579</v>
      </c>
      <c r="J980">
        <v>3621</v>
      </c>
      <c r="K980" t="s">
        <v>42</v>
      </c>
      <c r="L980">
        <v>0</v>
      </c>
      <c r="M980" t="s">
        <v>13580</v>
      </c>
      <c r="N980" t="s">
        <v>49</v>
      </c>
      <c r="O980">
        <v>25</v>
      </c>
      <c r="P980" t="s">
        <v>661</v>
      </c>
      <c r="Q980" t="s">
        <v>34</v>
      </c>
      <c r="R980" t="s">
        <v>13581</v>
      </c>
      <c r="S980" t="s">
        <v>67</v>
      </c>
      <c r="T980">
        <v>1</v>
      </c>
      <c r="U980">
        <v>0</v>
      </c>
      <c r="V980" t="s">
        <v>68</v>
      </c>
      <c r="W980" t="s">
        <v>13583</v>
      </c>
      <c r="X980" t="s">
        <v>44</v>
      </c>
      <c r="Y980">
        <v>11</v>
      </c>
      <c r="Z980">
        <v>48</v>
      </c>
      <c r="AA980">
        <v>0</v>
      </c>
      <c r="AB980" t="s">
        <v>45</v>
      </c>
      <c r="AC980">
        <v>0</v>
      </c>
      <c r="AD980" t="s">
        <v>46</v>
      </c>
    </row>
    <row r="981" spans="1:30" x14ac:dyDescent="0.3">
      <c r="A981" t="s">
        <v>5330</v>
      </c>
      <c r="B981" t="s">
        <v>118</v>
      </c>
      <c r="C981">
        <v>197430</v>
      </c>
      <c r="D981">
        <v>520.16</v>
      </c>
      <c r="E981" s="1">
        <v>45354</v>
      </c>
      <c r="F981" s="1">
        <v>47603</v>
      </c>
      <c r="G981" t="s">
        <v>99</v>
      </c>
      <c r="H981" t="s">
        <v>80</v>
      </c>
      <c r="I981" t="s">
        <v>5327</v>
      </c>
      <c r="J981">
        <v>2249</v>
      </c>
      <c r="K981" t="s">
        <v>42</v>
      </c>
      <c r="L981">
        <v>1</v>
      </c>
      <c r="M981" t="s">
        <v>5328</v>
      </c>
      <c r="N981" t="s">
        <v>49</v>
      </c>
      <c r="O981">
        <v>47</v>
      </c>
      <c r="P981" t="s">
        <v>966</v>
      </c>
      <c r="Q981" t="s">
        <v>34</v>
      </c>
      <c r="R981" t="s">
        <v>5329</v>
      </c>
      <c r="S981" t="s">
        <v>97</v>
      </c>
      <c r="T981">
        <v>1</v>
      </c>
      <c r="U981">
        <v>0</v>
      </c>
      <c r="V981" t="s">
        <v>90</v>
      </c>
      <c r="W981" t="s">
        <v>5331</v>
      </c>
      <c r="X981" t="s">
        <v>57</v>
      </c>
      <c r="Y981">
        <v>26</v>
      </c>
      <c r="Z981">
        <v>88</v>
      </c>
      <c r="AA981">
        <v>1</v>
      </c>
      <c r="AB981" t="s">
        <v>58</v>
      </c>
      <c r="AC981">
        <v>1</v>
      </c>
      <c r="AD981" t="s">
        <v>59</v>
      </c>
    </row>
    <row r="982" spans="1:30" x14ac:dyDescent="0.3">
      <c r="A982" t="s">
        <v>12211</v>
      </c>
      <c r="B982" t="s">
        <v>118</v>
      </c>
      <c r="C982">
        <v>273532</v>
      </c>
      <c r="D982">
        <v>1787.06</v>
      </c>
      <c r="E982" s="1">
        <v>45191</v>
      </c>
      <c r="F982" s="1">
        <v>47418</v>
      </c>
      <c r="G982" t="s">
        <v>40</v>
      </c>
      <c r="H982" t="s">
        <v>80</v>
      </c>
      <c r="I982" t="s">
        <v>12204</v>
      </c>
      <c r="J982">
        <v>2227</v>
      </c>
      <c r="K982" t="s">
        <v>42</v>
      </c>
      <c r="L982">
        <v>1</v>
      </c>
      <c r="M982" t="s">
        <v>12205</v>
      </c>
      <c r="N982" t="s">
        <v>49</v>
      </c>
      <c r="O982">
        <v>29</v>
      </c>
      <c r="P982" t="s">
        <v>1421</v>
      </c>
      <c r="Q982" t="s">
        <v>62</v>
      </c>
      <c r="R982" t="s">
        <v>12206</v>
      </c>
      <c r="S982" t="s">
        <v>109</v>
      </c>
      <c r="T982">
        <v>0</v>
      </c>
      <c r="U982">
        <v>0</v>
      </c>
      <c r="V982" t="s">
        <v>68</v>
      </c>
      <c r="W982" t="s">
        <v>12212</v>
      </c>
      <c r="X982" t="s">
        <v>72</v>
      </c>
      <c r="Y982">
        <v>27</v>
      </c>
      <c r="Z982">
        <v>7</v>
      </c>
      <c r="AA982">
        <v>0</v>
      </c>
      <c r="AB982" t="s">
        <v>73</v>
      </c>
      <c r="AC982">
        <v>0</v>
      </c>
      <c r="AD982" t="s">
        <v>74</v>
      </c>
    </row>
    <row r="983" spans="1:30" x14ac:dyDescent="0.3">
      <c r="A983" t="s">
        <v>12748</v>
      </c>
      <c r="B983" t="s">
        <v>54</v>
      </c>
      <c r="C983">
        <v>171965</v>
      </c>
      <c r="D983">
        <v>919.26</v>
      </c>
      <c r="E983" s="1">
        <v>44584</v>
      </c>
      <c r="F983" s="1">
        <v>45008</v>
      </c>
      <c r="G983" t="s">
        <v>103</v>
      </c>
      <c r="H983" t="s">
        <v>41</v>
      </c>
      <c r="I983" t="s">
        <v>12745</v>
      </c>
      <c r="J983">
        <v>424</v>
      </c>
      <c r="K983" t="s">
        <v>100</v>
      </c>
      <c r="L983">
        <v>0</v>
      </c>
      <c r="M983" t="s">
        <v>12746</v>
      </c>
      <c r="N983" t="s">
        <v>49</v>
      </c>
      <c r="O983">
        <v>26</v>
      </c>
      <c r="P983" t="s">
        <v>958</v>
      </c>
      <c r="Q983" t="s">
        <v>87</v>
      </c>
      <c r="R983" t="s">
        <v>12747</v>
      </c>
      <c r="S983" t="s">
        <v>109</v>
      </c>
      <c r="T983">
        <v>0</v>
      </c>
      <c r="U983">
        <v>0</v>
      </c>
      <c r="V983" t="s">
        <v>68</v>
      </c>
      <c r="W983" t="s">
        <v>12749</v>
      </c>
      <c r="X983" t="s">
        <v>44</v>
      </c>
      <c r="Y983">
        <v>21</v>
      </c>
      <c r="Z983">
        <v>90</v>
      </c>
      <c r="AA983">
        <v>1</v>
      </c>
      <c r="AB983" t="s">
        <v>58</v>
      </c>
      <c r="AC983">
        <v>1</v>
      </c>
      <c r="AD983" t="s">
        <v>46</v>
      </c>
    </row>
    <row r="984" spans="1:30" x14ac:dyDescent="0.3">
      <c r="A984" t="s">
        <v>15423</v>
      </c>
      <c r="B984" t="s">
        <v>54</v>
      </c>
      <c r="C984">
        <v>240438</v>
      </c>
      <c r="D984">
        <v>1549.93</v>
      </c>
      <c r="E984" s="1">
        <v>44960</v>
      </c>
      <c r="F984" s="1">
        <v>45702</v>
      </c>
      <c r="G984" t="s">
        <v>103</v>
      </c>
      <c r="H984" t="s">
        <v>41</v>
      </c>
      <c r="I984" t="s">
        <v>15420</v>
      </c>
      <c r="J984">
        <v>742</v>
      </c>
      <c r="K984" t="s">
        <v>100</v>
      </c>
      <c r="L984">
        <v>0</v>
      </c>
      <c r="M984" t="s">
        <v>15421</v>
      </c>
      <c r="N984" t="s">
        <v>32</v>
      </c>
      <c r="O984">
        <v>50</v>
      </c>
      <c r="P984" t="s">
        <v>4389</v>
      </c>
      <c r="Q984" t="s">
        <v>87</v>
      </c>
      <c r="R984" t="s">
        <v>15422</v>
      </c>
      <c r="S984" t="s">
        <v>97</v>
      </c>
      <c r="T984">
        <v>0</v>
      </c>
      <c r="U984">
        <v>0</v>
      </c>
      <c r="V984" t="s">
        <v>90</v>
      </c>
      <c r="W984" t="s">
        <v>15424</v>
      </c>
      <c r="X984" t="s">
        <v>44</v>
      </c>
      <c r="Y984">
        <v>16</v>
      </c>
      <c r="Z984">
        <v>60</v>
      </c>
      <c r="AA984">
        <v>0</v>
      </c>
      <c r="AB984" t="s">
        <v>45</v>
      </c>
      <c r="AC984">
        <v>0</v>
      </c>
      <c r="AD984" t="s">
        <v>46</v>
      </c>
    </row>
    <row r="985" spans="1:30" x14ac:dyDescent="0.3">
      <c r="A985" t="s">
        <v>15226</v>
      </c>
      <c r="B985" t="s">
        <v>54</v>
      </c>
      <c r="C985">
        <v>461777</v>
      </c>
      <c r="D985">
        <v>1880.56</v>
      </c>
      <c r="E985" s="1">
        <v>43327</v>
      </c>
      <c r="F985" s="1">
        <v>45229</v>
      </c>
      <c r="G985" t="s">
        <v>40</v>
      </c>
      <c r="H985" t="s">
        <v>41</v>
      </c>
      <c r="I985" t="s">
        <v>15223</v>
      </c>
      <c r="J985">
        <v>1902</v>
      </c>
      <c r="K985" t="s">
        <v>42</v>
      </c>
      <c r="L985">
        <v>0</v>
      </c>
      <c r="M985" t="s">
        <v>15224</v>
      </c>
      <c r="N985" t="s">
        <v>49</v>
      </c>
      <c r="O985">
        <v>64</v>
      </c>
      <c r="P985" t="s">
        <v>993</v>
      </c>
      <c r="Q985" t="s">
        <v>62</v>
      </c>
      <c r="R985" t="s">
        <v>15225</v>
      </c>
      <c r="S985" t="s">
        <v>36</v>
      </c>
      <c r="T985">
        <v>0</v>
      </c>
      <c r="U985">
        <v>1</v>
      </c>
      <c r="V985" t="s">
        <v>37</v>
      </c>
      <c r="W985" t="s">
        <v>15227</v>
      </c>
      <c r="X985" t="s">
        <v>57</v>
      </c>
      <c r="Y985">
        <v>47</v>
      </c>
      <c r="Z985">
        <v>5</v>
      </c>
      <c r="AA985">
        <v>0</v>
      </c>
      <c r="AB985" t="s">
        <v>73</v>
      </c>
      <c r="AC985">
        <v>0</v>
      </c>
      <c r="AD985" t="s">
        <v>59</v>
      </c>
    </row>
    <row r="986" spans="1:30" x14ac:dyDescent="0.3">
      <c r="A986" t="s">
        <v>10729</v>
      </c>
      <c r="B986" t="s">
        <v>54</v>
      </c>
      <c r="C986">
        <v>247626</v>
      </c>
      <c r="D986">
        <v>829.14</v>
      </c>
      <c r="E986" s="1">
        <v>44424</v>
      </c>
      <c r="F986" s="1">
        <v>46596</v>
      </c>
      <c r="G986" t="s">
        <v>103</v>
      </c>
      <c r="H986" t="s">
        <v>80</v>
      </c>
      <c r="I986" t="s">
        <v>10726</v>
      </c>
      <c r="J986">
        <v>2172</v>
      </c>
      <c r="K986" t="s">
        <v>42</v>
      </c>
      <c r="L986">
        <v>1</v>
      </c>
      <c r="M986" t="s">
        <v>10727</v>
      </c>
      <c r="N986" t="s">
        <v>32</v>
      </c>
      <c r="O986">
        <v>63</v>
      </c>
      <c r="P986" t="s">
        <v>1269</v>
      </c>
      <c r="Q986" t="s">
        <v>51</v>
      </c>
      <c r="R986" t="s">
        <v>10728</v>
      </c>
      <c r="S986" t="s">
        <v>36</v>
      </c>
      <c r="T986">
        <v>0</v>
      </c>
      <c r="U986">
        <v>1</v>
      </c>
      <c r="V986" t="s">
        <v>37</v>
      </c>
      <c r="W986" t="s">
        <v>10730</v>
      </c>
      <c r="X986" t="s">
        <v>72</v>
      </c>
      <c r="Y986">
        <v>5</v>
      </c>
      <c r="Z986">
        <v>3</v>
      </c>
      <c r="AA986">
        <v>0</v>
      </c>
      <c r="AB986" t="s">
        <v>73</v>
      </c>
      <c r="AC986">
        <v>0</v>
      </c>
      <c r="AD986" t="s">
        <v>74</v>
      </c>
    </row>
    <row r="987" spans="1:30" x14ac:dyDescent="0.3">
      <c r="A987" t="s">
        <v>3673</v>
      </c>
      <c r="B987" t="s">
        <v>118</v>
      </c>
      <c r="C987">
        <v>65489</v>
      </c>
      <c r="D987">
        <v>269.74</v>
      </c>
      <c r="E987" s="1">
        <v>42755</v>
      </c>
      <c r="F987" s="1">
        <v>44827</v>
      </c>
      <c r="G987" t="s">
        <v>103</v>
      </c>
      <c r="H987" t="s">
        <v>41</v>
      </c>
      <c r="I987" t="s">
        <v>3669</v>
      </c>
      <c r="J987">
        <v>2072</v>
      </c>
      <c r="K987" t="s">
        <v>42</v>
      </c>
      <c r="L987">
        <v>0</v>
      </c>
      <c r="M987" t="s">
        <v>3670</v>
      </c>
      <c r="N987" t="s">
        <v>49</v>
      </c>
      <c r="O987">
        <v>29</v>
      </c>
      <c r="P987" t="s">
        <v>3671</v>
      </c>
      <c r="Q987" t="s">
        <v>34</v>
      </c>
      <c r="R987" t="s">
        <v>3672</v>
      </c>
      <c r="S987" t="s">
        <v>109</v>
      </c>
      <c r="T987">
        <v>1</v>
      </c>
      <c r="U987">
        <v>0</v>
      </c>
      <c r="V987" t="s">
        <v>68</v>
      </c>
      <c r="W987" t="s">
        <v>3674</v>
      </c>
      <c r="X987" t="s">
        <v>44</v>
      </c>
      <c r="Y987">
        <v>42</v>
      </c>
      <c r="Z987">
        <v>25</v>
      </c>
      <c r="AA987">
        <v>0</v>
      </c>
      <c r="AB987" t="s">
        <v>73</v>
      </c>
      <c r="AC987">
        <v>0</v>
      </c>
      <c r="AD987" t="s">
        <v>46</v>
      </c>
    </row>
    <row r="988" spans="1:30" x14ac:dyDescent="0.3">
      <c r="A988" t="s">
        <v>952</v>
      </c>
      <c r="B988" t="s">
        <v>118</v>
      </c>
      <c r="C988">
        <v>351671</v>
      </c>
      <c r="D988">
        <v>143.03</v>
      </c>
      <c r="E988" s="1">
        <v>44069</v>
      </c>
      <c r="F988" s="1">
        <v>47227</v>
      </c>
      <c r="G988" t="s">
        <v>40</v>
      </c>
      <c r="H988" t="s">
        <v>55</v>
      </c>
      <c r="I988" t="s">
        <v>946</v>
      </c>
      <c r="J988">
        <v>3158</v>
      </c>
      <c r="K988" t="s">
        <v>42</v>
      </c>
      <c r="L988">
        <v>0</v>
      </c>
      <c r="M988" t="s">
        <v>947</v>
      </c>
      <c r="N988" t="s">
        <v>32</v>
      </c>
      <c r="O988">
        <v>61</v>
      </c>
      <c r="P988" t="s">
        <v>948</v>
      </c>
      <c r="Q988" t="s">
        <v>51</v>
      </c>
      <c r="R988" t="s">
        <v>949</v>
      </c>
      <c r="S988" t="s">
        <v>36</v>
      </c>
      <c r="T988">
        <v>0</v>
      </c>
      <c r="U988">
        <v>1</v>
      </c>
      <c r="V988" t="s">
        <v>37</v>
      </c>
      <c r="W988" t="s">
        <v>953</v>
      </c>
      <c r="X988" t="s">
        <v>72</v>
      </c>
      <c r="Y988">
        <v>17</v>
      </c>
      <c r="Z988">
        <v>62</v>
      </c>
      <c r="AA988">
        <v>0</v>
      </c>
      <c r="AB988" t="s">
        <v>58</v>
      </c>
      <c r="AC988">
        <v>0</v>
      </c>
      <c r="AD988" t="s">
        <v>74</v>
      </c>
    </row>
    <row r="989" spans="1:30" x14ac:dyDescent="0.3">
      <c r="A989" t="s">
        <v>2928</v>
      </c>
      <c r="B989" t="s">
        <v>39</v>
      </c>
      <c r="C989">
        <v>147663</v>
      </c>
      <c r="D989">
        <v>268.76</v>
      </c>
      <c r="E989" s="1">
        <v>44137</v>
      </c>
      <c r="F989" s="1">
        <v>44586</v>
      </c>
      <c r="G989" t="s">
        <v>103</v>
      </c>
      <c r="H989" t="s">
        <v>41</v>
      </c>
      <c r="I989" t="s">
        <v>2925</v>
      </c>
      <c r="J989">
        <v>449</v>
      </c>
      <c r="K989" t="s">
        <v>100</v>
      </c>
      <c r="L989">
        <v>0</v>
      </c>
      <c r="M989" t="s">
        <v>2926</v>
      </c>
      <c r="N989" t="s">
        <v>32</v>
      </c>
      <c r="O989">
        <v>60</v>
      </c>
      <c r="P989" t="s">
        <v>290</v>
      </c>
      <c r="Q989" t="s">
        <v>87</v>
      </c>
      <c r="R989" t="s">
        <v>2927</v>
      </c>
      <c r="S989" t="s">
        <v>36</v>
      </c>
      <c r="T989">
        <v>0</v>
      </c>
      <c r="U989">
        <v>1</v>
      </c>
      <c r="V989" t="s">
        <v>37</v>
      </c>
      <c r="W989" t="s">
        <v>2929</v>
      </c>
      <c r="X989" t="s">
        <v>57</v>
      </c>
      <c r="Y989">
        <v>3</v>
      </c>
      <c r="Z989">
        <v>66</v>
      </c>
      <c r="AA989">
        <v>0</v>
      </c>
      <c r="AB989" t="s">
        <v>58</v>
      </c>
      <c r="AC989">
        <v>0</v>
      </c>
      <c r="AD989" t="s">
        <v>59</v>
      </c>
    </row>
    <row r="990" spans="1:30" x14ac:dyDescent="0.3">
      <c r="A990" t="s">
        <v>2772</v>
      </c>
      <c r="B990" t="s">
        <v>54</v>
      </c>
      <c r="C990">
        <v>223867</v>
      </c>
      <c r="D990">
        <v>388.12</v>
      </c>
      <c r="E990" s="1">
        <v>44951</v>
      </c>
      <c r="F990" s="1">
        <v>47475</v>
      </c>
      <c r="G990" t="s">
        <v>103</v>
      </c>
      <c r="H990" t="s">
        <v>80</v>
      </c>
      <c r="I990" t="s">
        <v>2769</v>
      </c>
      <c r="J990">
        <v>2524</v>
      </c>
      <c r="K990" t="s">
        <v>42</v>
      </c>
      <c r="L990">
        <v>1</v>
      </c>
      <c r="M990" t="s">
        <v>2770</v>
      </c>
      <c r="N990" t="s">
        <v>49</v>
      </c>
      <c r="O990">
        <v>57</v>
      </c>
      <c r="P990" t="s">
        <v>1120</v>
      </c>
      <c r="Q990" t="s">
        <v>34</v>
      </c>
      <c r="R990" t="s">
        <v>2771</v>
      </c>
      <c r="S990" t="s">
        <v>36</v>
      </c>
      <c r="T990">
        <v>1</v>
      </c>
      <c r="U990">
        <v>0</v>
      </c>
      <c r="V990" t="s">
        <v>37</v>
      </c>
      <c r="W990" t="s">
        <v>2773</v>
      </c>
      <c r="X990" t="s">
        <v>57</v>
      </c>
      <c r="Y990">
        <v>15</v>
      </c>
      <c r="Z990">
        <v>59</v>
      </c>
      <c r="AA990">
        <v>0</v>
      </c>
      <c r="AB990" t="s">
        <v>45</v>
      </c>
      <c r="AC990">
        <v>0</v>
      </c>
      <c r="AD990" t="s">
        <v>59</v>
      </c>
    </row>
    <row r="991" spans="1:30" x14ac:dyDescent="0.3">
      <c r="A991" t="s">
        <v>4444</v>
      </c>
      <c r="B991" t="s">
        <v>70</v>
      </c>
      <c r="C991">
        <v>46416</v>
      </c>
      <c r="D991">
        <v>1550.34</v>
      </c>
      <c r="E991" s="1">
        <v>44403</v>
      </c>
      <c r="F991" s="1">
        <v>45944</v>
      </c>
      <c r="G991" t="s">
        <v>40</v>
      </c>
      <c r="H991" t="s">
        <v>41</v>
      </c>
      <c r="I991" t="s">
        <v>4440</v>
      </c>
      <c r="J991">
        <v>1541</v>
      </c>
      <c r="K991" t="s">
        <v>42</v>
      </c>
      <c r="L991">
        <v>0</v>
      </c>
      <c r="M991" t="s">
        <v>4441</v>
      </c>
      <c r="N991" t="s">
        <v>60</v>
      </c>
      <c r="O991">
        <v>75</v>
      </c>
      <c r="P991" t="s">
        <v>4442</v>
      </c>
      <c r="Q991" t="s">
        <v>34</v>
      </c>
      <c r="R991" t="s">
        <v>4443</v>
      </c>
      <c r="S991" t="s">
        <v>36</v>
      </c>
      <c r="T991">
        <v>1</v>
      </c>
      <c r="U991">
        <v>1</v>
      </c>
      <c r="V991" t="s">
        <v>37</v>
      </c>
      <c r="W991" t="s">
        <v>4445</v>
      </c>
      <c r="X991" t="s">
        <v>44</v>
      </c>
      <c r="Y991">
        <v>16</v>
      </c>
      <c r="Z991">
        <v>49</v>
      </c>
      <c r="AA991">
        <v>0</v>
      </c>
      <c r="AB991" t="s">
        <v>45</v>
      </c>
      <c r="AC991">
        <v>0</v>
      </c>
      <c r="AD991" t="s">
        <v>46</v>
      </c>
    </row>
    <row r="992" spans="1:30" x14ac:dyDescent="0.3">
      <c r="A992" t="s">
        <v>5362</v>
      </c>
      <c r="B992" t="s">
        <v>54</v>
      </c>
      <c r="C992">
        <v>79373</v>
      </c>
      <c r="D992">
        <v>860.66</v>
      </c>
      <c r="E992" s="1">
        <v>44305</v>
      </c>
      <c r="F992" s="1">
        <v>44960</v>
      </c>
      <c r="G992" t="s">
        <v>40</v>
      </c>
      <c r="H992" t="s">
        <v>80</v>
      </c>
      <c r="I992" t="s">
        <v>5358</v>
      </c>
      <c r="J992">
        <v>655</v>
      </c>
      <c r="K992" t="s">
        <v>100</v>
      </c>
      <c r="L992">
        <v>1</v>
      </c>
      <c r="M992" t="s">
        <v>5359</v>
      </c>
      <c r="N992" t="s">
        <v>60</v>
      </c>
      <c r="O992">
        <v>22</v>
      </c>
      <c r="P992" t="s">
        <v>5360</v>
      </c>
      <c r="Q992" t="s">
        <v>62</v>
      </c>
      <c r="R992" t="s">
        <v>5361</v>
      </c>
      <c r="S992" t="s">
        <v>67</v>
      </c>
      <c r="T992">
        <v>0</v>
      </c>
      <c r="U992">
        <v>0</v>
      </c>
      <c r="V992" t="s">
        <v>68</v>
      </c>
      <c r="W992" t="s">
        <v>5363</v>
      </c>
      <c r="X992" t="s">
        <v>44</v>
      </c>
      <c r="Y992">
        <v>3</v>
      </c>
      <c r="Z992">
        <v>7</v>
      </c>
      <c r="AA992">
        <v>0</v>
      </c>
      <c r="AB992" t="s">
        <v>73</v>
      </c>
      <c r="AC992">
        <v>0</v>
      </c>
      <c r="AD992" t="s">
        <v>46</v>
      </c>
    </row>
    <row r="993" spans="1:30" x14ac:dyDescent="0.3">
      <c r="A993" t="s">
        <v>17544</v>
      </c>
      <c r="B993" t="s">
        <v>70</v>
      </c>
      <c r="C993">
        <v>476819</v>
      </c>
      <c r="D993">
        <v>1978.09</v>
      </c>
      <c r="E993" s="1">
        <v>43827</v>
      </c>
      <c r="F993" s="1">
        <v>47410</v>
      </c>
      <c r="G993" t="s">
        <v>40</v>
      </c>
      <c r="H993" t="s">
        <v>80</v>
      </c>
      <c r="I993" t="s">
        <v>17542</v>
      </c>
      <c r="J993">
        <v>3583</v>
      </c>
      <c r="K993" t="s">
        <v>42</v>
      </c>
      <c r="L993">
        <v>1</v>
      </c>
      <c r="M993" t="s">
        <v>6147</v>
      </c>
      <c r="N993" t="s">
        <v>60</v>
      </c>
      <c r="O993">
        <v>25</v>
      </c>
      <c r="P993" t="s">
        <v>905</v>
      </c>
      <c r="Q993" t="s">
        <v>51</v>
      </c>
      <c r="R993" t="s">
        <v>17543</v>
      </c>
      <c r="S993" t="s">
        <v>67</v>
      </c>
      <c r="T993">
        <v>0</v>
      </c>
      <c r="U993">
        <v>0</v>
      </c>
      <c r="V993" t="s">
        <v>68</v>
      </c>
      <c r="W993" t="s">
        <v>17545</v>
      </c>
      <c r="X993" t="s">
        <v>72</v>
      </c>
      <c r="Y993">
        <v>34</v>
      </c>
      <c r="Z993">
        <v>12</v>
      </c>
      <c r="AA993">
        <v>0</v>
      </c>
      <c r="AB993" t="s">
        <v>73</v>
      </c>
      <c r="AC993">
        <v>0</v>
      </c>
      <c r="AD993" t="s">
        <v>74</v>
      </c>
    </row>
    <row r="994" spans="1:30" x14ac:dyDescent="0.3">
      <c r="A994" t="s">
        <v>10839</v>
      </c>
      <c r="B994" t="s">
        <v>118</v>
      </c>
      <c r="C994">
        <v>90182</v>
      </c>
      <c r="D994">
        <v>1191.56</v>
      </c>
      <c r="E994" s="1">
        <v>43779</v>
      </c>
      <c r="F994" s="1">
        <v>46589</v>
      </c>
      <c r="G994" t="s">
        <v>103</v>
      </c>
      <c r="H994" t="s">
        <v>41</v>
      </c>
      <c r="I994" t="s">
        <v>10837</v>
      </c>
      <c r="J994">
        <v>2810</v>
      </c>
      <c r="K994" t="s">
        <v>42</v>
      </c>
      <c r="L994">
        <v>0</v>
      </c>
      <c r="M994" t="s">
        <v>10248</v>
      </c>
      <c r="N994" t="s">
        <v>49</v>
      </c>
      <c r="O994">
        <v>66</v>
      </c>
      <c r="P994" t="s">
        <v>4869</v>
      </c>
      <c r="Q994" t="s">
        <v>51</v>
      </c>
      <c r="R994" t="s">
        <v>10838</v>
      </c>
      <c r="S994" t="s">
        <v>36</v>
      </c>
      <c r="T994">
        <v>0</v>
      </c>
      <c r="U994">
        <v>1</v>
      </c>
      <c r="V994" t="s">
        <v>37</v>
      </c>
      <c r="W994" t="s">
        <v>10840</v>
      </c>
      <c r="X994" t="s">
        <v>44</v>
      </c>
      <c r="Y994">
        <v>12</v>
      </c>
      <c r="Z994">
        <v>85</v>
      </c>
      <c r="AA994">
        <v>1</v>
      </c>
      <c r="AB994" t="s">
        <v>58</v>
      </c>
      <c r="AC994">
        <v>1</v>
      </c>
      <c r="AD994" t="s">
        <v>46</v>
      </c>
    </row>
    <row r="995" spans="1:30" x14ac:dyDescent="0.3">
      <c r="A995" t="s">
        <v>18723</v>
      </c>
      <c r="B995" t="s">
        <v>54</v>
      </c>
      <c r="C995">
        <v>11946</v>
      </c>
      <c r="D995">
        <v>1586.35</v>
      </c>
      <c r="E995" s="1">
        <v>42842</v>
      </c>
      <c r="F995" s="1">
        <v>45817</v>
      </c>
      <c r="G995" t="s">
        <v>103</v>
      </c>
      <c r="H995" t="s">
        <v>41</v>
      </c>
      <c r="I995" t="s">
        <v>18720</v>
      </c>
      <c r="J995">
        <v>2975</v>
      </c>
      <c r="K995" t="s">
        <v>42</v>
      </c>
      <c r="L995">
        <v>0</v>
      </c>
      <c r="M995" t="s">
        <v>18721</v>
      </c>
      <c r="N995" t="s">
        <v>60</v>
      </c>
      <c r="O995">
        <v>64</v>
      </c>
      <c r="P995" t="s">
        <v>4688</v>
      </c>
      <c r="Q995" t="s">
        <v>62</v>
      </c>
      <c r="R995" t="s">
        <v>18722</v>
      </c>
      <c r="S995" t="s">
        <v>36</v>
      </c>
      <c r="T995">
        <v>0</v>
      </c>
      <c r="U995">
        <v>1</v>
      </c>
      <c r="V995" t="s">
        <v>37</v>
      </c>
      <c r="W995" t="s">
        <v>18724</v>
      </c>
      <c r="X995" t="s">
        <v>44</v>
      </c>
      <c r="Y995">
        <v>47</v>
      </c>
      <c r="Z995">
        <v>90</v>
      </c>
      <c r="AA995">
        <v>1</v>
      </c>
      <c r="AB995" t="s">
        <v>58</v>
      </c>
      <c r="AC995">
        <v>1</v>
      </c>
      <c r="AD995" t="s">
        <v>46</v>
      </c>
    </row>
    <row r="996" spans="1:30" x14ac:dyDescent="0.3">
      <c r="A996" t="s">
        <v>3160</v>
      </c>
      <c r="B996" t="s">
        <v>118</v>
      </c>
      <c r="C996">
        <v>225155</v>
      </c>
      <c r="D996">
        <v>451.73</v>
      </c>
      <c r="E996" s="1">
        <v>43823</v>
      </c>
      <c r="F996" s="1">
        <v>46516</v>
      </c>
      <c r="G996" t="s">
        <v>40</v>
      </c>
      <c r="H996" t="s">
        <v>55</v>
      </c>
      <c r="I996" t="s">
        <v>3155</v>
      </c>
      <c r="J996">
        <v>2693</v>
      </c>
      <c r="K996" t="s">
        <v>42</v>
      </c>
      <c r="L996">
        <v>0</v>
      </c>
      <c r="M996" t="s">
        <v>3156</v>
      </c>
      <c r="N996" t="s">
        <v>32</v>
      </c>
      <c r="O996">
        <v>65</v>
      </c>
      <c r="P996" t="s">
        <v>174</v>
      </c>
      <c r="Q996" t="s">
        <v>87</v>
      </c>
      <c r="R996" t="s">
        <v>3157</v>
      </c>
      <c r="S996" t="s">
        <v>36</v>
      </c>
      <c r="T996">
        <v>0</v>
      </c>
      <c r="U996">
        <v>1</v>
      </c>
      <c r="V996" t="s">
        <v>37</v>
      </c>
      <c r="W996" t="s">
        <v>3161</v>
      </c>
      <c r="X996" t="s">
        <v>57</v>
      </c>
      <c r="Y996">
        <v>11</v>
      </c>
      <c r="Z996">
        <v>84</v>
      </c>
      <c r="AA996">
        <v>1</v>
      </c>
      <c r="AB996" t="s">
        <v>58</v>
      </c>
      <c r="AC996">
        <v>1</v>
      </c>
      <c r="AD996" t="s">
        <v>59</v>
      </c>
    </row>
    <row r="997" spans="1:30" x14ac:dyDescent="0.3">
      <c r="A997" t="s">
        <v>18596</v>
      </c>
      <c r="B997" t="s">
        <v>39</v>
      </c>
      <c r="C997">
        <v>117410</v>
      </c>
      <c r="D997">
        <v>1249.07</v>
      </c>
      <c r="E997" s="1">
        <v>42843</v>
      </c>
      <c r="F997" s="1">
        <v>46191</v>
      </c>
      <c r="G997" t="s">
        <v>103</v>
      </c>
      <c r="H997" t="s">
        <v>55</v>
      </c>
      <c r="I997" t="s">
        <v>18593</v>
      </c>
      <c r="J997">
        <v>3348</v>
      </c>
      <c r="K997" t="s">
        <v>42</v>
      </c>
      <c r="L997">
        <v>0</v>
      </c>
      <c r="M997" t="s">
        <v>18594</v>
      </c>
      <c r="N997" t="s">
        <v>49</v>
      </c>
      <c r="O997">
        <v>47</v>
      </c>
      <c r="P997" t="s">
        <v>1953</v>
      </c>
      <c r="Q997" t="s">
        <v>62</v>
      </c>
      <c r="R997" t="s">
        <v>18595</v>
      </c>
      <c r="S997" t="s">
        <v>97</v>
      </c>
      <c r="T997">
        <v>0</v>
      </c>
      <c r="U997">
        <v>0</v>
      </c>
      <c r="V997" t="s">
        <v>90</v>
      </c>
      <c r="W997" t="s">
        <v>18597</v>
      </c>
      <c r="X997" t="s">
        <v>57</v>
      </c>
      <c r="Y997">
        <v>23</v>
      </c>
      <c r="Z997">
        <v>86</v>
      </c>
      <c r="AA997">
        <v>1</v>
      </c>
      <c r="AB997" t="s">
        <v>58</v>
      </c>
      <c r="AC997">
        <v>1</v>
      </c>
      <c r="AD997" t="s">
        <v>59</v>
      </c>
    </row>
    <row r="998" spans="1:30" x14ac:dyDescent="0.3">
      <c r="A998" t="s">
        <v>18832</v>
      </c>
      <c r="B998" t="s">
        <v>54</v>
      </c>
      <c r="C998">
        <v>165025</v>
      </c>
      <c r="D998">
        <v>1557.45</v>
      </c>
      <c r="E998" s="1">
        <v>43138</v>
      </c>
      <c r="F998" s="1">
        <v>46026</v>
      </c>
      <c r="G998" t="s">
        <v>40</v>
      </c>
      <c r="H998" t="s">
        <v>55</v>
      </c>
      <c r="I998" t="s">
        <v>18829</v>
      </c>
      <c r="J998">
        <v>2888</v>
      </c>
      <c r="K998" t="s">
        <v>42</v>
      </c>
      <c r="L998">
        <v>0</v>
      </c>
      <c r="M998" t="s">
        <v>18830</v>
      </c>
      <c r="N998" t="s">
        <v>49</v>
      </c>
      <c r="O998">
        <v>66</v>
      </c>
      <c r="P998" t="s">
        <v>3045</v>
      </c>
      <c r="Q998" t="s">
        <v>62</v>
      </c>
      <c r="R998" t="s">
        <v>18831</v>
      </c>
      <c r="S998" t="s">
        <v>36</v>
      </c>
      <c r="T998">
        <v>0</v>
      </c>
      <c r="U998">
        <v>1</v>
      </c>
      <c r="V998" t="s">
        <v>37</v>
      </c>
      <c r="W998" t="s">
        <v>18833</v>
      </c>
      <c r="X998" t="s">
        <v>72</v>
      </c>
      <c r="Y998">
        <v>29</v>
      </c>
      <c r="Z998">
        <v>4</v>
      </c>
      <c r="AA998">
        <v>0</v>
      </c>
      <c r="AB998" t="s">
        <v>73</v>
      </c>
      <c r="AC998">
        <v>0</v>
      </c>
      <c r="AD998" t="s">
        <v>74</v>
      </c>
    </row>
    <row r="999" spans="1:30" x14ac:dyDescent="0.3">
      <c r="A999" t="s">
        <v>10445</v>
      </c>
      <c r="B999" t="s">
        <v>118</v>
      </c>
      <c r="C999">
        <v>41252</v>
      </c>
      <c r="D999">
        <v>1246.83</v>
      </c>
      <c r="E999" s="1">
        <v>43636</v>
      </c>
      <c r="F999" s="1">
        <v>45409</v>
      </c>
      <c r="G999" t="s">
        <v>40</v>
      </c>
      <c r="H999" t="s">
        <v>55</v>
      </c>
      <c r="I999" t="s">
        <v>10442</v>
      </c>
      <c r="J999">
        <v>1773</v>
      </c>
      <c r="K999" t="s">
        <v>42</v>
      </c>
      <c r="L999">
        <v>0</v>
      </c>
      <c r="M999" t="s">
        <v>10443</v>
      </c>
      <c r="N999" t="s">
        <v>60</v>
      </c>
      <c r="O999">
        <v>25</v>
      </c>
      <c r="P999" t="s">
        <v>521</v>
      </c>
      <c r="Q999" t="s">
        <v>51</v>
      </c>
      <c r="R999" t="s">
        <v>10444</v>
      </c>
      <c r="S999" t="s">
        <v>67</v>
      </c>
      <c r="T999">
        <v>0</v>
      </c>
      <c r="U999">
        <v>0</v>
      </c>
      <c r="V999" t="s">
        <v>68</v>
      </c>
      <c r="W999" t="s">
        <v>10446</v>
      </c>
      <c r="X999" t="s">
        <v>44</v>
      </c>
      <c r="Y999">
        <v>46</v>
      </c>
      <c r="Z999">
        <v>88</v>
      </c>
      <c r="AA999">
        <v>1</v>
      </c>
      <c r="AB999" t="s">
        <v>58</v>
      </c>
      <c r="AC999">
        <v>1</v>
      </c>
      <c r="AD999" t="s">
        <v>46</v>
      </c>
    </row>
    <row r="1000" spans="1:30" x14ac:dyDescent="0.3">
      <c r="A1000" t="s">
        <v>1175</v>
      </c>
      <c r="B1000" t="s">
        <v>70</v>
      </c>
      <c r="C1000">
        <v>380387</v>
      </c>
      <c r="D1000">
        <v>1487.79</v>
      </c>
      <c r="E1000" s="1">
        <v>43338</v>
      </c>
      <c r="F1000" s="1">
        <v>44247</v>
      </c>
      <c r="G1000" t="s">
        <v>40</v>
      </c>
      <c r="H1000" t="s">
        <v>55</v>
      </c>
      <c r="I1000" t="s">
        <v>1171</v>
      </c>
      <c r="J1000">
        <v>909</v>
      </c>
      <c r="K1000" t="s">
        <v>100</v>
      </c>
      <c r="L1000">
        <v>0</v>
      </c>
      <c r="M1000" t="s">
        <v>1172</v>
      </c>
      <c r="N1000" t="s">
        <v>32</v>
      </c>
      <c r="O1000">
        <v>57</v>
      </c>
      <c r="P1000" t="s">
        <v>1173</v>
      </c>
      <c r="Q1000" t="s">
        <v>51</v>
      </c>
      <c r="R1000" t="s">
        <v>1174</v>
      </c>
      <c r="S1000" t="s">
        <v>36</v>
      </c>
      <c r="T1000">
        <v>0</v>
      </c>
      <c r="U1000">
        <v>0</v>
      </c>
      <c r="V1000" t="s">
        <v>37</v>
      </c>
      <c r="W1000" t="s">
        <v>1176</v>
      </c>
      <c r="X1000" t="s">
        <v>72</v>
      </c>
      <c r="Y1000">
        <v>50</v>
      </c>
      <c r="Z1000">
        <v>47</v>
      </c>
      <c r="AA1000">
        <v>0</v>
      </c>
      <c r="AB1000" t="s">
        <v>45</v>
      </c>
      <c r="AC1000">
        <v>0</v>
      </c>
      <c r="AD1000" t="s">
        <v>74</v>
      </c>
    </row>
    <row r="1001" spans="1:30" x14ac:dyDescent="0.3">
      <c r="A1001" t="s">
        <v>4470</v>
      </c>
      <c r="B1001" t="s">
        <v>118</v>
      </c>
      <c r="C1001">
        <v>306883</v>
      </c>
      <c r="D1001">
        <v>558.99</v>
      </c>
      <c r="E1001" s="1">
        <v>42085</v>
      </c>
      <c r="F1001" s="1">
        <v>45252</v>
      </c>
      <c r="G1001" t="s">
        <v>40</v>
      </c>
      <c r="H1001" t="s">
        <v>41</v>
      </c>
      <c r="I1001" t="s">
        <v>4463</v>
      </c>
      <c r="J1001">
        <v>3167</v>
      </c>
      <c r="K1001" t="s">
        <v>42</v>
      </c>
      <c r="L1001">
        <v>0</v>
      </c>
      <c r="M1001" t="s">
        <v>4464</v>
      </c>
      <c r="N1001" t="s">
        <v>32</v>
      </c>
      <c r="O1001">
        <v>19</v>
      </c>
      <c r="P1001" t="s">
        <v>2311</v>
      </c>
      <c r="Q1001" t="s">
        <v>62</v>
      </c>
      <c r="R1001" t="s">
        <v>4465</v>
      </c>
      <c r="S1001" t="s">
        <v>67</v>
      </c>
      <c r="T1001">
        <v>0</v>
      </c>
      <c r="U1001">
        <v>0</v>
      </c>
      <c r="V1001" t="s">
        <v>68</v>
      </c>
      <c r="W1001" t="s">
        <v>4471</v>
      </c>
      <c r="X1001" t="s">
        <v>57</v>
      </c>
      <c r="Y1001">
        <v>49</v>
      </c>
      <c r="Z1001">
        <v>57</v>
      </c>
      <c r="AA1001">
        <v>0</v>
      </c>
      <c r="AB1001" t="s">
        <v>45</v>
      </c>
      <c r="AC1001">
        <v>0</v>
      </c>
      <c r="AD1001" t="s">
        <v>59</v>
      </c>
    </row>
    <row r="1002" spans="1:30" x14ac:dyDescent="0.3">
      <c r="A1002" t="s">
        <v>10220</v>
      </c>
      <c r="B1002" t="s">
        <v>54</v>
      </c>
      <c r="C1002">
        <v>434183</v>
      </c>
      <c r="D1002">
        <v>1781.37</v>
      </c>
      <c r="E1002" s="1">
        <v>43994</v>
      </c>
      <c r="F1002" s="1">
        <v>46590</v>
      </c>
      <c r="G1002" t="s">
        <v>99</v>
      </c>
      <c r="H1002" t="s">
        <v>41</v>
      </c>
      <c r="I1002" t="s">
        <v>10217</v>
      </c>
      <c r="J1002">
        <v>2596</v>
      </c>
      <c r="K1002" t="s">
        <v>42</v>
      </c>
      <c r="L1002">
        <v>0</v>
      </c>
      <c r="M1002" t="s">
        <v>10218</v>
      </c>
      <c r="N1002" t="s">
        <v>32</v>
      </c>
      <c r="O1002">
        <v>69</v>
      </c>
      <c r="P1002" t="s">
        <v>5705</v>
      </c>
      <c r="Q1002" t="s">
        <v>62</v>
      </c>
      <c r="R1002" t="s">
        <v>10219</v>
      </c>
      <c r="S1002" t="s">
        <v>36</v>
      </c>
      <c r="T1002">
        <v>0</v>
      </c>
      <c r="U1002">
        <v>1</v>
      </c>
      <c r="V1002" t="s">
        <v>37</v>
      </c>
      <c r="W1002" t="s">
        <v>10221</v>
      </c>
      <c r="X1002" t="s">
        <v>72</v>
      </c>
      <c r="Y1002">
        <v>13</v>
      </c>
      <c r="Z1002">
        <v>33</v>
      </c>
      <c r="AA1002">
        <v>0</v>
      </c>
      <c r="AB1002" t="s">
        <v>45</v>
      </c>
      <c r="AC1002">
        <v>0</v>
      </c>
      <c r="AD1002" t="s">
        <v>74</v>
      </c>
    </row>
    <row r="1003" spans="1:30" x14ac:dyDescent="0.3">
      <c r="A1003" t="s">
        <v>15314</v>
      </c>
      <c r="B1003" t="s">
        <v>54</v>
      </c>
      <c r="C1003">
        <v>237668</v>
      </c>
      <c r="D1003">
        <v>1919.99</v>
      </c>
      <c r="E1003" s="1">
        <v>44981</v>
      </c>
      <c r="F1003" s="1">
        <v>47721</v>
      </c>
      <c r="G1003" t="s">
        <v>99</v>
      </c>
      <c r="H1003" t="s">
        <v>80</v>
      </c>
      <c r="I1003" t="s">
        <v>15311</v>
      </c>
      <c r="J1003">
        <v>2740</v>
      </c>
      <c r="K1003" t="s">
        <v>42</v>
      </c>
      <c r="L1003">
        <v>1</v>
      </c>
      <c r="M1003" t="s">
        <v>15312</v>
      </c>
      <c r="N1003" t="s">
        <v>32</v>
      </c>
      <c r="O1003">
        <v>44</v>
      </c>
      <c r="P1003" t="s">
        <v>7843</v>
      </c>
      <c r="Q1003" t="s">
        <v>62</v>
      </c>
      <c r="R1003" t="s">
        <v>15313</v>
      </c>
      <c r="S1003" t="s">
        <v>89</v>
      </c>
      <c r="T1003">
        <v>0</v>
      </c>
      <c r="U1003">
        <v>0</v>
      </c>
      <c r="V1003" t="s">
        <v>90</v>
      </c>
      <c r="W1003" t="s">
        <v>15315</v>
      </c>
      <c r="X1003" t="s">
        <v>57</v>
      </c>
      <c r="Y1003">
        <v>11</v>
      </c>
      <c r="Z1003">
        <v>29</v>
      </c>
      <c r="AA1003">
        <v>0</v>
      </c>
      <c r="AB1003" t="s">
        <v>73</v>
      </c>
      <c r="AC1003">
        <v>0</v>
      </c>
      <c r="AD1003" t="s">
        <v>59</v>
      </c>
    </row>
    <row r="1004" spans="1:30" x14ac:dyDescent="0.3">
      <c r="A1004" t="s">
        <v>15142</v>
      </c>
      <c r="B1004" t="s">
        <v>54</v>
      </c>
      <c r="C1004">
        <v>199531</v>
      </c>
      <c r="D1004">
        <v>1002.6</v>
      </c>
      <c r="E1004" s="1">
        <v>42507</v>
      </c>
      <c r="F1004" s="1">
        <v>44380</v>
      </c>
      <c r="G1004" t="s">
        <v>40</v>
      </c>
      <c r="H1004" t="s">
        <v>80</v>
      </c>
      <c r="I1004" t="s">
        <v>15139</v>
      </c>
      <c r="J1004">
        <v>1873</v>
      </c>
      <c r="K1004" t="s">
        <v>42</v>
      </c>
      <c r="L1004">
        <v>1</v>
      </c>
      <c r="M1004" t="s">
        <v>15140</v>
      </c>
      <c r="N1004" t="s">
        <v>60</v>
      </c>
      <c r="O1004">
        <v>60</v>
      </c>
      <c r="P1004" t="s">
        <v>2086</v>
      </c>
      <c r="Q1004" t="s">
        <v>87</v>
      </c>
      <c r="R1004" t="s">
        <v>15141</v>
      </c>
      <c r="S1004" t="s">
        <v>36</v>
      </c>
      <c r="T1004">
        <v>0</v>
      </c>
      <c r="U1004">
        <v>1</v>
      </c>
      <c r="V1004" t="s">
        <v>37</v>
      </c>
      <c r="W1004" t="s">
        <v>15143</v>
      </c>
      <c r="X1004" t="s">
        <v>57</v>
      </c>
      <c r="Y1004">
        <v>20</v>
      </c>
      <c r="Z1004">
        <v>99</v>
      </c>
      <c r="AA1004">
        <v>1</v>
      </c>
      <c r="AB1004" t="s">
        <v>58</v>
      </c>
      <c r="AC1004">
        <v>1</v>
      </c>
      <c r="AD1004" t="s">
        <v>59</v>
      </c>
    </row>
    <row r="1005" spans="1:30" x14ac:dyDescent="0.3">
      <c r="A1005" t="s">
        <v>13054</v>
      </c>
      <c r="B1005" t="s">
        <v>54</v>
      </c>
      <c r="C1005">
        <v>307255</v>
      </c>
      <c r="D1005">
        <v>320.95999999999998</v>
      </c>
      <c r="E1005" s="1">
        <v>45390</v>
      </c>
      <c r="F1005" s="1">
        <v>46997</v>
      </c>
      <c r="G1005" t="s">
        <v>99</v>
      </c>
      <c r="H1005" t="s">
        <v>80</v>
      </c>
      <c r="I1005" t="s">
        <v>13049</v>
      </c>
      <c r="J1005">
        <v>1607</v>
      </c>
      <c r="K1005" t="s">
        <v>42</v>
      </c>
      <c r="L1005">
        <v>1</v>
      </c>
      <c r="M1005" t="s">
        <v>13050</v>
      </c>
      <c r="N1005" t="s">
        <v>32</v>
      </c>
      <c r="O1005">
        <v>27</v>
      </c>
      <c r="P1005" t="s">
        <v>1040</v>
      </c>
      <c r="Q1005" t="s">
        <v>51</v>
      </c>
      <c r="R1005" t="s">
        <v>13051</v>
      </c>
      <c r="S1005" t="s">
        <v>109</v>
      </c>
      <c r="T1005">
        <v>0</v>
      </c>
      <c r="U1005">
        <v>0</v>
      </c>
      <c r="V1005" t="s">
        <v>68</v>
      </c>
      <c r="W1005" t="s">
        <v>13055</v>
      </c>
      <c r="X1005" t="s">
        <v>57</v>
      </c>
      <c r="Y1005">
        <v>4</v>
      </c>
      <c r="Z1005">
        <v>59</v>
      </c>
      <c r="AA1005">
        <v>0</v>
      </c>
      <c r="AB1005" t="s">
        <v>45</v>
      </c>
      <c r="AC1005">
        <v>0</v>
      </c>
      <c r="AD1005" t="s">
        <v>59</v>
      </c>
    </row>
    <row r="1006" spans="1:30" x14ac:dyDescent="0.3">
      <c r="A1006" t="s">
        <v>2781</v>
      </c>
      <c r="B1006" t="s">
        <v>70</v>
      </c>
      <c r="C1006">
        <v>473362</v>
      </c>
      <c r="D1006">
        <v>748.59</v>
      </c>
      <c r="E1006" s="1">
        <v>42357</v>
      </c>
      <c r="F1006" s="1">
        <v>45958</v>
      </c>
      <c r="G1006" t="s">
        <v>99</v>
      </c>
      <c r="H1006" t="s">
        <v>80</v>
      </c>
      <c r="I1006" t="s">
        <v>2776</v>
      </c>
      <c r="J1006">
        <v>3601</v>
      </c>
      <c r="K1006" t="s">
        <v>42</v>
      </c>
      <c r="L1006">
        <v>1</v>
      </c>
      <c r="M1006" t="s">
        <v>2777</v>
      </c>
      <c r="N1006" t="s">
        <v>32</v>
      </c>
      <c r="O1006">
        <v>46</v>
      </c>
      <c r="P1006" t="s">
        <v>232</v>
      </c>
      <c r="Q1006" t="s">
        <v>62</v>
      </c>
      <c r="R1006" t="s">
        <v>2778</v>
      </c>
      <c r="S1006" t="s">
        <v>97</v>
      </c>
      <c r="T1006">
        <v>0</v>
      </c>
      <c r="U1006">
        <v>0</v>
      </c>
      <c r="V1006" t="s">
        <v>90</v>
      </c>
      <c r="W1006" t="s">
        <v>2782</v>
      </c>
      <c r="X1006" t="s">
        <v>72</v>
      </c>
      <c r="Y1006">
        <v>13</v>
      </c>
      <c r="Z1006">
        <v>66</v>
      </c>
      <c r="AA1006">
        <v>0</v>
      </c>
      <c r="AB1006" t="s">
        <v>58</v>
      </c>
      <c r="AC1006">
        <v>0</v>
      </c>
      <c r="AD1006" t="s">
        <v>74</v>
      </c>
    </row>
    <row r="1007" spans="1:30" x14ac:dyDescent="0.3">
      <c r="A1007" t="s">
        <v>16082</v>
      </c>
      <c r="B1007" t="s">
        <v>118</v>
      </c>
      <c r="C1007">
        <v>439132</v>
      </c>
      <c r="D1007">
        <v>825.18</v>
      </c>
      <c r="E1007" s="1">
        <v>45217</v>
      </c>
      <c r="F1007" s="1">
        <v>48657</v>
      </c>
      <c r="G1007" t="s">
        <v>103</v>
      </c>
      <c r="H1007" t="s">
        <v>55</v>
      </c>
      <c r="I1007" t="s">
        <v>16079</v>
      </c>
      <c r="J1007">
        <v>3440</v>
      </c>
      <c r="K1007" t="s">
        <v>42</v>
      </c>
      <c r="L1007">
        <v>0</v>
      </c>
      <c r="M1007" t="s">
        <v>16080</v>
      </c>
      <c r="N1007" t="s">
        <v>60</v>
      </c>
      <c r="O1007">
        <v>18</v>
      </c>
      <c r="P1007" t="s">
        <v>5571</v>
      </c>
      <c r="Q1007" t="s">
        <v>87</v>
      </c>
      <c r="R1007" t="s">
        <v>16081</v>
      </c>
      <c r="S1007" t="s">
        <v>67</v>
      </c>
      <c r="T1007">
        <v>0</v>
      </c>
      <c r="U1007">
        <v>0</v>
      </c>
      <c r="V1007" t="s">
        <v>68</v>
      </c>
      <c r="W1007" t="s">
        <v>16083</v>
      </c>
      <c r="X1007" t="s">
        <v>44</v>
      </c>
      <c r="Y1007">
        <v>29</v>
      </c>
      <c r="Z1007">
        <v>52</v>
      </c>
      <c r="AA1007">
        <v>0</v>
      </c>
      <c r="AB1007" t="s">
        <v>45</v>
      </c>
      <c r="AC1007">
        <v>0</v>
      </c>
      <c r="AD1007" t="s">
        <v>46</v>
      </c>
    </row>
    <row r="1008" spans="1:30" x14ac:dyDescent="0.3">
      <c r="A1008" t="s">
        <v>19817</v>
      </c>
      <c r="B1008" t="s">
        <v>39</v>
      </c>
      <c r="C1008">
        <v>322423</v>
      </c>
      <c r="D1008">
        <v>502.98</v>
      </c>
      <c r="E1008" s="1">
        <v>45155</v>
      </c>
      <c r="F1008" s="1">
        <v>47197</v>
      </c>
      <c r="G1008" t="s">
        <v>40</v>
      </c>
      <c r="H1008" t="s">
        <v>55</v>
      </c>
      <c r="I1008" t="s">
        <v>19814</v>
      </c>
      <c r="J1008">
        <v>2042</v>
      </c>
      <c r="K1008" t="s">
        <v>42</v>
      </c>
      <c r="L1008">
        <v>0</v>
      </c>
      <c r="M1008" t="s">
        <v>19815</v>
      </c>
      <c r="N1008" t="s">
        <v>49</v>
      </c>
      <c r="O1008">
        <v>34</v>
      </c>
      <c r="P1008" t="s">
        <v>112</v>
      </c>
      <c r="Q1008" t="s">
        <v>34</v>
      </c>
      <c r="R1008" t="s">
        <v>19816</v>
      </c>
      <c r="S1008" t="s">
        <v>109</v>
      </c>
      <c r="T1008">
        <v>1</v>
      </c>
      <c r="U1008">
        <v>0</v>
      </c>
      <c r="V1008" t="s">
        <v>90</v>
      </c>
      <c r="W1008" t="s">
        <v>19818</v>
      </c>
      <c r="X1008" t="s">
        <v>72</v>
      </c>
      <c r="Y1008">
        <v>24</v>
      </c>
      <c r="Z1008">
        <v>50</v>
      </c>
      <c r="AA1008">
        <v>0</v>
      </c>
      <c r="AB1008" t="s">
        <v>45</v>
      </c>
      <c r="AC1008">
        <v>0</v>
      </c>
      <c r="AD1008" t="s">
        <v>74</v>
      </c>
    </row>
    <row r="1009" spans="1:30" x14ac:dyDescent="0.3">
      <c r="A1009" t="s">
        <v>20021</v>
      </c>
      <c r="B1009" t="s">
        <v>118</v>
      </c>
      <c r="C1009">
        <v>271971</v>
      </c>
      <c r="D1009">
        <v>158.27000000000001</v>
      </c>
      <c r="E1009" s="1">
        <v>43053</v>
      </c>
      <c r="F1009" s="1">
        <v>46606</v>
      </c>
      <c r="G1009" t="s">
        <v>99</v>
      </c>
      <c r="H1009" t="s">
        <v>80</v>
      </c>
      <c r="I1009" t="s">
        <v>20019</v>
      </c>
      <c r="J1009">
        <v>3553</v>
      </c>
      <c r="K1009" t="s">
        <v>42</v>
      </c>
      <c r="L1009">
        <v>1</v>
      </c>
      <c r="M1009" t="s">
        <v>1071</v>
      </c>
      <c r="N1009" t="s">
        <v>32</v>
      </c>
      <c r="O1009">
        <v>56</v>
      </c>
      <c r="P1009" t="s">
        <v>521</v>
      </c>
      <c r="Q1009" t="s">
        <v>87</v>
      </c>
      <c r="R1009" t="s">
        <v>20020</v>
      </c>
      <c r="S1009" t="s">
        <v>36</v>
      </c>
      <c r="T1009">
        <v>0</v>
      </c>
      <c r="U1009">
        <v>0</v>
      </c>
      <c r="V1009" t="s">
        <v>37</v>
      </c>
      <c r="W1009" t="s">
        <v>20022</v>
      </c>
      <c r="X1009" t="s">
        <v>72</v>
      </c>
      <c r="Y1009">
        <v>28</v>
      </c>
      <c r="Z1009">
        <v>40</v>
      </c>
      <c r="AA1009">
        <v>0</v>
      </c>
      <c r="AB1009" t="s">
        <v>45</v>
      </c>
      <c r="AC1009">
        <v>0</v>
      </c>
      <c r="AD1009" t="s">
        <v>74</v>
      </c>
    </row>
    <row r="1010" spans="1:30" x14ac:dyDescent="0.3">
      <c r="A1010" t="s">
        <v>19044</v>
      </c>
      <c r="B1010" t="s">
        <v>118</v>
      </c>
      <c r="C1010">
        <v>120233</v>
      </c>
      <c r="D1010">
        <v>538.62</v>
      </c>
      <c r="E1010" s="1">
        <v>43636</v>
      </c>
      <c r="F1010" s="1">
        <v>45939</v>
      </c>
      <c r="G1010" t="s">
        <v>99</v>
      </c>
      <c r="H1010" t="s">
        <v>55</v>
      </c>
      <c r="I1010" t="s">
        <v>19039</v>
      </c>
      <c r="J1010">
        <v>2303</v>
      </c>
      <c r="K1010" t="s">
        <v>42</v>
      </c>
      <c r="L1010">
        <v>0</v>
      </c>
      <c r="M1010" t="s">
        <v>19040</v>
      </c>
      <c r="N1010" t="s">
        <v>49</v>
      </c>
      <c r="O1010">
        <v>81</v>
      </c>
      <c r="P1010" t="s">
        <v>2308</v>
      </c>
      <c r="Q1010" t="s">
        <v>34</v>
      </c>
      <c r="R1010" t="s">
        <v>19041</v>
      </c>
      <c r="S1010" t="s">
        <v>36</v>
      </c>
      <c r="T1010">
        <v>1</v>
      </c>
      <c r="U1010">
        <v>1</v>
      </c>
      <c r="V1010" t="s">
        <v>37</v>
      </c>
      <c r="W1010" t="s">
        <v>19045</v>
      </c>
      <c r="X1010" t="s">
        <v>57</v>
      </c>
      <c r="Y1010">
        <v>48</v>
      </c>
      <c r="Z1010">
        <v>75</v>
      </c>
      <c r="AA1010">
        <v>1</v>
      </c>
      <c r="AB1010" t="s">
        <v>58</v>
      </c>
      <c r="AC1010">
        <v>1</v>
      </c>
      <c r="AD1010" t="s">
        <v>59</v>
      </c>
    </row>
    <row r="1011" spans="1:30" x14ac:dyDescent="0.3">
      <c r="A1011" t="s">
        <v>3202</v>
      </c>
      <c r="B1011" t="s">
        <v>39</v>
      </c>
      <c r="C1011">
        <v>349926</v>
      </c>
      <c r="D1011">
        <v>1988.96</v>
      </c>
      <c r="E1011" s="1">
        <v>44337</v>
      </c>
      <c r="F1011" s="1">
        <v>47511</v>
      </c>
      <c r="G1011" t="s">
        <v>103</v>
      </c>
      <c r="H1011" t="s">
        <v>41</v>
      </c>
      <c r="I1011" t="s">
        <v>3199</v>
      </c>
      <c r="J1011">
        <v>3174</v>
      </c>
      <c r="K1011" t="s">
        <v>42</v>
      </c>
      <c r="L1011">
        <v>0</v>
      </c>
      <c r="M1011" t="s">
        <v>3200</v>
      </c>
      <c r="N1011" t="s">
        <v>32</v>
      </c>
      <c r="O1011">
        <v>50</v>
      </c>
      <c r="P1011" t="s">
        <v>1712</v>
      </c>
      <c r="Q1011" t="s">
        <v>51</v>
      </c>
      <c r="R1011" t="s">
        <v>3201</v>
      </c>
      <c r="S1011" t="s">
        <v>97</v>
      </c>
      <c r="T1011">
        <v>0</v>
      </c>
      <c r="U1011">
        <v>0</v>
      </c>
      <c r="V1011" t="s">
        <v>90</v>
      </c>
      <c r="W1011" t="s">
        <v>3203</v>
      </c>
      <c r="X1011" t="s">
        <v>57</v>
      </c>
      <c r="Y1011">
        <v>10</v>
      </c>
      <c r="Z1011">
        <v>66</v>
      </c>
      <c r="AA1011">
        <v>0</v>
      </c>
      <c r="AB1011" t="s">
        <v>58</v>
      </c>
      <c r="AC1011">
        <v>0</v>
      </c>
      <c r="AD1011" t="s">
        <v>59</v>
      </c>
    </row>
    <row r="1012" spans="1:30" x14ac:dyDescent="0.3">
      <c r="A1012" t="s">
        <v>5621</v>
      </c>
      <c r="B1012" t="s">
        <v>39</v>
      </c>
      <c r="C1012">
        <v>229327</v>
      </c>
      <c r="D1012">
        <v>1200.6300000000001</v>
      </c>
      <c r="E1012" s="1">
        <v>42412</v>
      </c>
      <c r="F1012" s="1">
        <v>45241</v>
      </c>
      <c r="G1012" t="s">
        <v>99</v>
      </c>
      <c r="H1012" t="s">
        <v>55</v>
      </c>
      <c r="I1012" t="s">
        <v>5618</v>
      </c>
      <c r="J1012">
        <v>2829</v>
      </c>
      <c r="K1012" t="s">
        <v>42</v>
      </c>
      <c r="L1012">
        <v>0</v>
      </c>
      <c r="M1012" t="s">
        <v>5619</v>
      </c>
      <c r="N1012" t="s">
        <v>32</v>
      </c>
      <c r="O1012">
        <v>58</v>
      </c>
      <c r="P1012" t="s">
        <v>966</v>
      </c>
      <c r="Q1012" t="s">
        <v>34</v>
      </c>
      <c r="R1012" t="s">
        <v>5620</v>
      </c>
      <c r="S1012" t="s">
        <v>36</v>
      </c>
      <c r="T1012">
        <v>1</v>
      </c>
      <c r="U1012">
        <v>0</v>
      </c>
      <c r="V1012" t="s">
        <v>37</v>
      </c>
      <c r="W1012" t="s">
        <v>5622</v>
      </c>
      <c r="X1012" t="s">
        <v>44</v>
      </c>
      <c r="Y1012">
        <v>13</v>
      </c>
      <c r="Z1012">
        <v>43</v>
      </c>
      <c r="AA1012">
        <v>0</v>
      </c>
      <c r="AB1012" t="s">
        <v>45</v>
      </c>
      <c r="AC1012">
        <v>0</v>
      </c>
      <c r="AD1012" t="s">
        <v>46</v>
      </c>
    </row>
    <row r="1013" spans="1:30" x14ac:dyDescent="0.3">
      <c r="A1013" t="s">
        <v>2905</v>
      </c>
      <c r="B1013" t="s">
        <v>39</v>
      </c>
      <c r="C1013">
        <v>435880</v>
      </c>
      <c r="D1013">
        <v>491.39</v>
      </c>
      <c r="E1013" s="1">
        <v>43952</v>
      </c>
      <c r="F1013" s="1">
        <v>45291</v>
      </c>
      <c r="G1013" t="s">
        <v>99</v>
      </c>
      <c r="H1013" t="s">
        <v>80</v>
      </c>
      <c r="I1013" t="s">
        <v>2900</v>
      </c>
      <c r="J1013">
        <v>1339</v>
      </c>
      <c r="K1013" t="s">
        <v>42</v>
      </c>
      <c r="L1013">
        <v>1</v>
      </c>
      <c r="M1013" t="s">
        <v>2901</v>
      </c>
      <c r="N1013" t="s">
        <v>60</v>
      </c>
      <c r="O1013">
        <v>71</v>
      </c>
      <c r="P1013" t="s">
        <v>1081</v>
      </c>
      <c r="Q1013" t="s">
        <v>51</v>
      </c>
      <c r="R1013" t="s">
        <v>2902</v>
      </c>
      <c r="S1013" t="s">
        <v>36</v>
      </c>
      <c r="T1013">
        <v>0</v>
      </c>
      <c r="U1013">
        <v>1</v>
      </c>
      <c r="V1013" t="s">
        <v>37</v>
      </c>
      <c r="W1013" t="s">
        <v>2906</v>
      </c>
      <c r="X1013" t="s">
        <v>72</v>
      </c>
      <c r="Y1013">
        <v>6</v>
      </c>
      <c r="Z1013">
        <v>67</v>
      </c>
      <c r="AA1013">
        <v>0</v>
      </c>
      <c r="AB1013" t="s">
        <v>58</v>
      </c>
      <c r="AC1013">
        <v>0</v>
      </c>
      <c r="AD1013" t="s">
        <v>74</v>
      </c>
    </row>
    <row r="1014" spans="1:30" x14ac:dyDescent="0.3">
      <c r="A1014" t="s">
        <v>12858</v>
      </c>
      <c r="B1014" t="s">
        <v>118</v>
      </c>
      <c r="C1014">
        <v>32092</v>
      </c>
      <c r="D1014">
        <v>651.5</v>
      </c>
      <c r="E1014" s="1">
        <v>42271</v>
      </c>
      <c r="F1014" s="1">
        <v>42776</v>
      </c>
      <c r="G1014" t="s">
        <v>103</v>
      </c>
      <c r="H1014" t="s">
        <v>80</v>
      </c>
      <c r="I1014" t="s">
        <v>12855</v>
      </c>
      <c r="J1014">
        <v>505</v>
      </c>
      <c r="K1014" t="s">
        <v>100</v>
      </c>
      <c r="L1014">
        <v>1</v>
      </c>
      <c r="M1014" t="s">
        <v>12856</v>
      </c>
      <c r="N1014" t="s">
        <v>49</v>
      </c>
      <c r="O1014">
        <v>72</v>
      </c>
      <c r="P1014" t="s">
        <v>2558</v>
      </c>
      <c r="Q1014" t="s">
        <v>51</v>
      </c>
      <c r="R1014" t="s">
        <v>12857</v>
      </c>
      <c r="S1014" t="s">
        <v>36</v>
      </c>
      <c r="T1014">
        <v>0</v>
      </c>
      <c r="U1014">
        <v>1</v>
      </c>
      <c r="V1014" t="s">
        <v>37</v>
      </c>
      <c r="W1014" t="s">
        <v>12859</v>
      </c>
      <c r="X1014" t="s">
        <v>44</v>
      </c>
      <c r="Y1014">
        <v>31</v>
      </c>
      <c r="Z1014">
        <v>6</v>
      </c>
      <c r="AA1014">
        <v>0</v>
      </c>
      <c r="AB1014" t="s">
        <v>73</v>
      </c>
      <c r="AC1014">
        <v>0</v>
      </c>
      <c r="AD1014" t="s">
        <v>46</v>
      </c>
    </row>
    <row r="1015" spans="1:30" x14ac:dyDescent="0.3">
      <c r="A1015" t="s">
        <v>15807</v>
      </c>
      <c r="B1015" t="s">
        <v>54</v>
      </c>
      <c r="C1015">
        <v>477474</v>
      </c>
      <c r="D1015">
        <v>931.7</v>
      </c>
      <c r="E1015" s="1">
        <v>44514</v>
      </c>
      <c r="F1015" s="1">
        <v>47941</v>
      </c>
      <c r="G1015" t="s">
        <v>103</v>
      </c>
      <c r="H1015" t="s">
        <v>80</v>
      </c>
      <c r="I1015" t="s">
        <v>15804</v>
      </c>
      <c r="J1015">
        <v>3427</v>
      </c>
      <c r="K1015" t="s">
        <v>42</v>
      </c>
      <c r="L1015">
        <v>1</v>
      </c>
      <c r="M1015" t="s">
        <v>15805</v>
      </c>
      <c r="N1015" t="s">
        <v>32</v>
      </c>
      <c r="O1015">
        <v>85</v>
      </c>
      <c r="P1015" t="s">
        <v>498</v>
      </c>
      <c r="Q1015" t="s">
        <v>62</v>
      </c>
      <c r="R1015" t="s">
        <v>15806</v>
      </c>
      <c r="S1015" t="s">
        <v>36</v>
      </c>
      <c r="T1015">
        <v>0</v>
      </c>
      <c r="U1015">
        <v>1</v>
      </c>
      <c r="V1015" t="s">
        <v>37</v>
      </c>
      <c r="W1015" t="s">
        <v>15808</v>
      </c>
      <c r="X1015" t="s">
        <v>72</v>
      </c>
      <c r="Y1015">
        <v>3</v>
      </c>
      <c r="Z1015">
        <v>64</v>
      </c>
      <c r="AA1015">
        <v>0</v>
      </c>
      <c r="AB1015" t="s">
        <v>58</v>
      </c>
      <c r="AC1015">
        <v>0</v>
      </c>
      <c r="AD1015" t="s">
        <v>74</v>
      </c>
    </row>
    <row r="1016" spans="1:30" x14ac:dyDescent="0.3">
      <c r="A1016" t="s">
        <v>14953</v>
      </c>
      <c r="B1016" t="s">
        <v>118</v>
      </c>
      <c r="C1016">
        <v>489052</v>
      </c>
      <c r="D1016">
        <v>756.9</v>
      </c>
      <c r="E1016" s="1">
        <v>45153</v>
      </c>
      <c r="F1016" s="1">
        <v>47694</v>
      </c>
      <c r="G1016" t="s">
        <v>103</v>
      </c>
      <c r="H1016" t="s">
        <v>80</v>
      </c>
      <c r="I1016" t="s">
        <v>14948</v>
      </c>
      <c r="J1016">
        <v>2541</v>
      </c>
      <c r="K1016" t="s">
        <v>42</v>
      </c>
      <c r="L1016">
        <v>1</v>
      </c>
      <c r="M1016" t="s">
        <v>14949</v>
      </c>
      <c r="N1016" t="s">
        <v>60</v>
      </c>
      <c r="O1016">
        <v>36</v>
      </c>
      <c r="P1016" t="s">
        <v>649</v>
      </c>
      <c r="Q1016" t="s">
        <v>62</v>
      </c>
      <c r="R1016" t="s">
        <v>14950</v>
      </c>
      <c r="S1016" t="s">
        <v>89</v>
      </c>
      <c r="T1016">
        <v>0</v>
      </c>
      <c r="U1016">
        <v>0</v>
      </c>
      <c r="V1016" t="s">
        <v>90</v>
      </c>
      <c r="W1016" t="s">
        <v>14954</v>
      </c>
      <c r="X1016" t="s">
        <v>44</v>
      </c>
      <c r="Y1016">
        <v>25</v>
      </c>
      <c r="Z1016">
        <v>69</v>
      </c>
      <c r="AA1016">
        <v>0</v>
      </c>
      <c r="AB1016" t="s">
        <v>58</v>
      </c>
      <c r="AC1016">
        <v>0</v>
      </c>
      <c r="AD1016" t="s">
        <v>46</v>
      </c>
    </row>
    <row r="1017" spans="1:30" x14ac:dyDescent="0.3">
      <c r="A1017" t="s">
        <v>19651</v>
      </c>
      <c r="B1017" t="s">
        <v>39</v>
      </c>
      <c r="C1017">
        <v>136519</v>
      </c>
      <c r="D1017">
        <v>554.36</v>
      </c>
      <c r="E1017" s="1">
        <v>42225</v>
      </c>
      <c r="F1017" s="1">
        <v>43348</v>
      </c>
      <c r="G1017" t="s">
        <v>99</v>
      </c>
      <c r="H1017" t="s">
        <v>41</v>
      </c>
      <c r="I1017" t="s">
        <v>19648</v>
      </c>
      <c r="J1017">
        <v>1123</v>
      </c>
      <c r="K1017" t="s">
        <v>42</v>
      </c>
      <c r="L1017">
        <v>0</v>
      </c>
      <c r="M1017" t="s">
        <v>19649</v>
      </c>
      <c r="N1017" t="s">
        <v>32</v>
      </c>
      <c r="O1017">
        <v>29</v>
      </c>
      <c r="P1017" t="s">
        <v>4261</v>
      </c>
      <c r="Q1017" t="s">
        <v>34</v>
      </c>
      <c r="R1017" t="s">
        <v>19650</v>
      </c>
      <c r="S1017" t="s">
        <v>109</v>
      </c>
      <c r="T1017">
        <v>1</v>
      </c>
      <c r="U1017">
        <v>0</v>
      </c>
      <c r="V1017" t="s">
        <v>68</v>
      </c>
      <c r="W1017" t="s">
        <v>19652</v>
      </c>
      <c r="X1017" t="s">
        <v>44</v>
      </c>
      <c r="Y1017">
        <v>35</v>
      </c>
      <c r="Z1017">
        <v>64</v>
      </c>
      <c r="AA1017">
        <v>0</v>
      </c>
      <c r="AB1017" t="s">
        <v>58</v>
      </c>
      <c r="AC1017">
        <v>0</v>
      </c>
      <c r="AD1017" t="s">
        <v>46</v>
      </c>
    </row>
    <row r="1018" spans="1:30" x14ac:dyDescent="0.3">
      <c r="A1018" t="s">
        <v>9243</v>
      </c>
      <c r="B1018" t="s">
        <v>39</v>
      </c>
      <c r="C1018">
        <v>491553</v>
      </c>
      <c r="D1018">
        <v>974.78</v>
      </c>
      <c r="E1018" s="1">
        <v>45333</v>
      </c>
      <c r="F1018" s="1">
        <v>46726</v>
      </c>
      <c r="G1018" t="s">
        <v>99</v>
      </c>
      <c r="H1018" t="s">
        <v>80</v>
      </c>
      <c r="I1018" t="s">
        <v>9240</v>
      </c>
      <c r="J1018">
        <v>1393</v>
      </c>
      <c r="K1018" t="s">
        <v>42</v>
      </c>
      <c r="L1018">
        <v>1</v>
      </c>
      <c r="M1018" t="s">
        <v>9241</v>
      </c>
      <c r="N1018" t="s">
        <v>60</v>
      </c>
      <c r="O1018">
        <v>25</v>
      </c>
      <c r="P1018" t="s">
        <v>3112</v>
      </c>
      <c r="Q1018" t="s">
        <v>51</v>
      </c>
      <c r="R1018" t="s">
        <v>9242</v>
      </c>
      <c r="S1018" t="s">
        <v>67</v>
      </c>
      <c r="T1018">
        <v>0</v>
      </c>
      <c r="U1018">
        <v>0</v>
      </c>
      <c r="V1018" t="s">
        <v>68</v>
      </c>
      <c r="W1018" t="s">
        <v>9244</v>
      </c>
      <c r="X1018" t="s">
        <v>44</v>
      </c>
      <c r="Y1018">
        <v>25</v>
      </c>
      <c r="Z1018">
        <v>83</v>
      </c>
      <c r="AA1018">
        <v>1</v>
      </c>
      <c r="AB1018" t="s">
        <v>58</v>
      </c>
      <c r="AC1018">
        <v>1</v>
      </c>
      <c r="AD1018" t="s">
        <v>46</v>
      </c>
    </row>
    <row r="1019" spans="1:30" x14ac:dyDescent="0.3">
      <c r="A1019" t="s">
        <v>16867</v>
      </c>
      <c r="B1019" t="s">
        <v>70</v>
      </c>
      <c r="C1019">
        <v>205903</v>
      </c>
      <c r="D1019">
        <v>1326.6</v>
      </c>
      <c r="E1019" s="1">
        <v>45465</v>
      </c>
      <c r="F1019" s="1">
        <v>46839</v>
      </c>
      <c r="G1019" t="s">
        <v>99</v>
      </c>
      <c r="H1019" t="s">
        <v>55</v>
      </c>
      <c r="I1019" t="s">
        <v>16864</v>
      </c>
      <c r="J1019">
        <v>1374</v>
      </c>
      <c r="K1019" t="s">
        <v>42</v>
      </c>
      <c r="L1019">
        <v>0</v>
      </c>
      <c r="M1019" t="s">
        <v>16865</v>
      </c>
      <c r="N1019" t="s">
        <v>60</v>
      </c>
      <c r="O1019">
        <v>31</v>
      </c>
      <c r="P1019" t="s">
        <v>4303</v>
      </c>
      <c r="Q1019" t="s">
        <v>34</v>
      </c>
      <c r="R1019" t="s">
        <v>16866</v>
      </c>
      <c r="S1019" t="s">
        <v>109</v>
      </c>
      <c r="T1019">
        <v>1</v>
      </c>
      <c r="U1019">
        <v>0</v>
      </c>
      <c r="V1019" t="s">
        <v>90</v>
      </c>
      <c r="W1019" t="s">
        <v>16868</v>
      </c>
      <c r="X1019" t="s">
        <v>44</v>
      </c>
      <c r="Y1019">
        <v>14</v>
      </c>
      <c r="Z1019">
        <v>57</v>
      </c>
      <c r="AA1019">
        <v>0</v>
      </c>
      <c r="AB1019" t="s">
        <v>45</v>
      </c>
      <c r="AC1019">
        <v>0</v>
      </c>
      <c r="AD1019" t="s">
        <v>46</v>
      </c>
    </row>
    <row r="1020" spans="1:30" x14ac:dyDescent="0.3">
      <c r="A1020" t="s">
        <v>15947</v>
      </c>
      <c r="B1020" t="s">
        <v>118</v>
      </c>
      <c r="C1020">
        <v>96126</v>
      </c>
      <c r="D1020">
        <v>1371.34</v>
      </c>
      <c r="E1020" s="1">
        <v>42004</v>
      </c>
      <c r="F1020" s="1">
        <v>44510</v>
      </c>
      <c r="G1020" t="s">
        <v>103</v>
      </c>
      <c r="H1020" t="s">
        <v>41</v>
      </c>
      <c r="I1020" t="s">
        <v>15944</v>
      </c>
      <c r="J1020">
        <v>2506</v>
      </c>
      <c r="K1020" t="s">
        <v>42</v>
      </c>
      <c r="L1020">
        <v>0</v>
      </c>
      <c r="M1020" t="s">
        <v>15945</v>
      </c>
      <c r="N1020" t="s">
        <v>32</v>
      </c>
      <c r="O1020">
        <v>85</v>
      </c>
      <c r="P1020" t="s">
        <v>5137</v>
      </c>
      <c r="Q1020" t="s">
        <v>87</v>
      </c>
      <c r="R1020" t="s">
        <v>15946</v>
      </c>
      <c r="S1020" t="s">
        <v>36</v>
      </c>
      <c r="T1020">
        <v>0</v>
      </c>
      <c r="U1020">
        <v>1</v>
      </c>
      <c r="V1020" t="s">
        <v>37</v>
      </c>
      <c r="W1020" t="s">
        <v>15948</v>
      </c>
      <c r="X1020" t="s">
        <v>44</v>
      </c>
      <c r="Y1020">
        <v>23</v>
      </c>
      <c r="Z1020">
        <v>55</v>
      </c>
      <c r="AA1020">
        <v>0</v>
      </c>
      <c r="AB1020" t="s">
        <v>45</v>
      </c>
      <c r="AC1020">
        <v>0</v>
      </c>
      <c r="AD1020" t="s">
        <v>46</v>
      </c>
    </row>
    <row r="1021" spans="1:30" x14ac:dyDescent="0.3">
      <c r="A1021" t="s">
        <v>9903</v>
      </c>
      <c r="B1021" t="s">
        <v>54</v>
      </c>
      <c r="C1021">
        <v>344772</v>
      </c>
      <c r="D1021">
        <v>1954.64</v>
      </c>
      <c r="E1021" s="1">
        <v>42315</v>
      </c>
      <c r="F1021" s="1">
        <v>45834</v>
      </c>
      <c r="G1021" t="s">
        <v>99</v>
      </c>
      <c r="H1021" t="s">
        <v>80</v>
      </c>
      <c r="I1021" t="s">
        <v>9900</v>
      </c>
      <c r="J1021">
        <v>3519</v>
      </c>
      <c r="K1021" t="s">
        <v>42</v>
      </c>
      <c r="L1021">
        <v>1</v>
      </c>
      <c r="M1021" t="s">
        <v>9901</v>
      </c>
      <c r="N1021" t="s">
        <v>32</v>
      </c>
      <c r="O1021">
        <v>48</v>
      </c>
      <c r="P1021" t="s">
        <v>1193</v>
      </c>
      <c r="Q1021" t="s">
        <v>87</v>
      </c>
      <c r="R1021" t="s">
        <v>9902</v>
      </c>
      <c r="S1021" t="s">
        <v>97</v>
      </c>
      <c r="T1021">
        <v>0</v>
      </c>
      <c r="U1021">
        <v>0</v>
      </c>
      <c r="V1021" t="s">
        <v>90</v>
      </c>
      <c r="W1021" t="s">
        <v>9904</v>
      </c>
      <c r="X1021" t="s">
        <v>44</v>
      </c>
      <c r="Y1021">
        <v>32</v>
      </c>
      <c r="Z1021">
        <v>57</v>
      </c>
      <c r="AA1021">
        <v>0</v>
      </c>
      <c r="AB1021" t="s">
        <v>45</v>
      </c>
      <c r="AC1021">
        <v>0</v>
      </c>
      <c r="AD1021" t="s">
        <v>46</v>
      </c>
    </row>
    <row r="1022" spans="1:30" x14ac:dyDescent="0.3">
      <c r="A1022" t="s">
        <v>7623</v>
      </c>
      <c r="B1022" t="s">
        <v>54</v>
      </c>
      <c r="C1022">
        <v>265293</v>
      </c>
      <c r="D1022">
        <v>1621.16</v>
      </c>
      <c r="E1022" s="1">
        <v>42019</v>
      </c>
      <c r="F1022" s="1">
        <v>43364</v>
      </c>
      <c r="G1022" t="s">
        <v>40</v>
      </c>
      <c r="H1022" t="s">
        <v>80</v>
      </c>
      <c r="I1022" t="s">
        <v>7620</v>
      </c>
      <c r="J1022">
        <v>1345</v>
      </c>
      <c r="K1022" t="s">
        <v>42</v>
      </c>
      <c r="L1022">
        <v>1</v>
      </c>
      <c r="M1022" t="s">
        <v>7621</v>
      </c>
      <c r="N1022" t="s">
        <v>32</v>
      </c>
      <c r="O1022">
        <v>82</v>
      </c>
      <c r="P1022" t="s">
        <v>4043</v>
      </c>
      <c r="Q1022" t="s">
        <v>62</v>
      </c>
      <c r="R1022" t="s">
        <v>7622</v>
      </c>
      <c r="S1022" t="s">
        <v>36</v>
      </c>
      <c r="T1022">
        <v>0</v>
      </c>
      <c r="U1022">
        <v>1</v>
      </c>
      <c r="V1022" t="s">
        <v>37</v>
      </c>
      <c r="W1022" t="s">
        <v>7624</v>
      </c>
      <c r="X1022" t="s">
        <v>57</v>
      </c>
      <c r="Y1022">
        <v>23</v>
      </c>
      <c r="Z1022">
        <v>2</v>
      </c>
      <c r="AA1022">
        <v>0</v>
      </c>
      <c r="AB1022" t="s">
        <v>73</v>
      </c>
      <c r="AC1022">
        <v>0</v>
      </c>
      <c r="AD1022" t="s">
        <v>59</v>
      </c>
    </row>
    <row r="1023" spans="1:30" x14ac:dyDescent="0.3">
      <c r="A1023" t="s">
        <v>577</v>
      </c>
      <c r="B1023" t="s">
        <v>70</v>
      </c>
      <c r="C1023">
        <v>488924</v>
      </c>
      <c r="D1023">
        <v>1236.6300000000001</v>
      </c>
      <c r="E1023" s="1">
        <v>45072</v>
      </c>
      <c r="F1023" s="1">
        <v>46538</v>
      </c>
      <c r="G1023" t="s">
        <v>99</v>
      </c>
      <c r="H1023" t="s">
        <v>41</v>
      </c>
      <c r="I1023" t="s">
        <v>573</v>
      </c>
      <c r="J1023">
        <v>1466</v>
      </c>
      <c r="K1023" t="s">
        <v>42</v>
      </c>
      <c r="L1023">
        <v>0</v>
      </c>
      <c r="M1023" t="s">
        <v>574</v>
      </c>
      <c r="N1023" t="s">
        <v>49</v>
      </c>
      <c r="O1023">
        <v>37</v>
      </c>
      <c r="P1023" t="s">
        <v>575</v>
      </c>
      <c r="Q1023" t="s">
        <v>51</v>
      </c>
      <c r="R1023" t="s">
        <v>576</v>
      </c>
      <c r="S1023" t="s">
        <v>89</v>
      </c>
      <c r="T1023">
        <v>0</v>
      </c>
      <c r="U1023">
        <v>0</v>
      </c>
      <c r="V1023" t="s">
        <v>90</v>
      </c>
      <c r="W1023" t="s">
        <v>578</v>
      </c>
      <c r="X1023" t="s">
        <v>44</v>
      </c>
      <c r="Y1023">
        <v>3</v>
      </c>
      <c r="Z1023">
        <v>9</v>
      </c>
      <c r="AA1023">
        <v>0</v>
      </c>
      <c r="AB1023" t="s">
        <v>73</v>
      </c>
      <c r="AC1023">
        <v>0</v>
      </c>
      <c r="AD1023" t="s">
        <v>46</v>
      </c>
    </row>
    <row r="1024" spans="1:30" x14ac:dyDescent="0.3">
      <c r="A1024" t="s">
        <v>10097</v>
      </c>
      <c r="B1024" t="s">
        <v>70</v>
      </c>
      <c r="C1024">
        <v>405434</v>
      </c>
      <c r="D1024">
        <v>436.33</v>
      </c>
      <c r="E1024" s="1">
        <v>45178</v>
      </c>
      <c r="F1024" s="1">
        <v>48234</v>
      </c>
      <c r="G1024" t="s">
        <v>103</v>
      </c>
      <c r="H1024" t="s">
        <v>55</v>
      </c>
      <c r="I1024" t="s">
        <v>10094</v>
      </c>
      <c r="J1024">
        <v>3056</v>
      </c>
      <c r="K1024" t="s">
        <v>42</v>
      </c>
      <c r="L1024">
        <v>0</v>
      </c>
      <c r="M1024" t="s">
        <v>10095</v>
      </c>
      <c r="N1024" t="s">
        <v>49</v>
      </c>
      <c r="O1024">
        <v>33</v>
      </c>
      <c r="P1024" t="s">
        <v>320</v>
      </c>
      <c r="Q1024" t="s">
        <v>51</v>
      </c>
      <c r="R1024" t="s">
        <v>10096</v>
      </c>
      <c r="S1024" t="s">
        <v>109</v>
      </c>
      <c r="T1024">
        <v>0</v>
      </c>
      <c r="U1024">
        <v>0</v>
      </c>
      <c r="V1024" t="s">
        <v>90</v>
      </c>
      <c r="W1024" t="s">
        <v>10098</v>
      </c>
      <c r="X1024" t="s">
        <v>57</v>
      </c>
      <c r="Y1024">
        <v>27</v>
      </c>
      <c r="Z1024">
        <v>93</v>
      </c>
      <c r="AA1024">
        <v>1</v>
      </c>
      <c r="AB1024" t="s">
        <v>58</v>
      </c>
      <c r="AC1024">
        <v>1</v>
      </c>
      <c r="AD1024" t="s">
        <v>59</v>
      </c>
    </row>
    <row r="1025" spans="1:30" x14ac:dyDescent="0.3">
      <c r="A1025" t="s">
        <v>4768</v>
      </c>
      <c r="B1025" t="s">
        <v>118</v>
      </c>
      <c r="C1025">
        <v>286441</v>
      </c>
      <c r="D1025">
        <v>1864.15</v>
      </c>
      <c r="E1025" s="1">
        <v>44410</v>
      </c>
      <c r="F1025" s="1">
        <v>47265</v>
      </c>
      <c r="G1025" t="s">
        <v>99</v>
      </c>
      <c r="H1025" t="s">
        <v>55</v>
      </c>
      <c r="I1025" t="s">
        <v>4765</v>
      </c>
      <c r="J1025">
        <v>2855</v>
      </c>
      <c r="K1025" t="s">
        <v>42</v>
      </c>
      <c r="L1025">
        <v>0</v>
      </c>
      <c r="M1025" t="s">
        <v>4766</v>
      </c>
      <c r="N1025" t="s">
        <v>49</v>
      </c>
      <c r="O1025">
        <v>63</v>
      </c>
      <c r="P1025" t="s">
        <v>2278</v>
      </c>
      <c r="Q1025" t="s">
        <v>62</v>
      </c>
      <c r="R1025" t="s">
        <v>4767</v>
      </c>
      <c r="S1025" t="s">
        <v>36</v>
      </c>
      <c r="T1025">
        <v>0</v>
      </c>
      <c r="U1025">
        <v>1</v>
      </c>
      <c r="V1025" t="s">
        <v>37</v>
      </c>
      <c r="W1025" t="s">
        <v>4769</v>
      </c>
      <c r="X1025" t="s">
        <v>44</v>
      </c>
      <c r="Y1025">
        <v>4</v>
      </c>
      <c r="Z1025">
        <v>83</v>
      </c>
      <c r="AA1025">
        <v>1</v>
      </c>
      <c r="AB1025" t="s">
        <v>58</v>
      </c>
      <c r="AC1025">
        <v>1</v>
      </c>
      <c r="AD1025" t="s">
        <v>46</v>
      </c>
    </row>
    <row r="1026" spans="1:30" x14ac:dyDescent="0.3">
      <c r="A1026" t="s">
        <v>12168</v>
      </c>
      <c r="B1026" t="s">
        <v>54</v>
      </c>
      <c r="C1026">
        <v>296905</v>
      </c>
      <c r="D1026">
        <v>148.16</v>
      </c>
      <c r="E1026" s="1">
        <v>44102</v>
      </c>
      <c r="F1026" s="1">
        <v>46259</v>
      </c>
      <c r="G1026" t="s">
        <v>103</v>
      </c>
      <c r="H1026" t="s">
        <v>41</v>
      </c>
      <c r="I1026" t="s">
        <v>12165</v>
      </c>
      <c r="J1026">
        <v>2157</v>
      </c>
      <c r="K1026" t="s">
        <v>42</v>
      </c>
      <c r="L1026">
        <v>0</v>
      </c>
      <c r="M1026" t="s">
        <v>12166</v>
      </c>
      <c r="N1026" t="s">
        <v>32</v>
      </c>
      <c r="O1026">
        <v>28</v>
      </c>
      <c r="P1026" t="s">
        <v>228</v>
      </c>
      <c r="Q1026" t="s">
        <v>87</v>
      </c>
      <c r="R1026" t="s">
        <v>12167</v>
      </c>
      <c r="S1026" t="s">
        <v>109</v>
      </c>
      <c r="T1026">
        <v>0</v>
      </c>
      <c r="U1026">
        <v>0</v>
      </c>
      <c r="V1026" t="s">
        <v>68</v>
      </c>
      <c r="W1026" t="s">
        <v>12169</v>
      </c>
      <c r="X1026" t="s">
        <v>57</v>
      </c>
      <c r="Y1026">
        <v>36</v>
      </c>
      <c r="Z1026">
        <v>63</v>
      </c>
      <c r="AA1026">
        <v>0</v>
      </c>
      <c r="AB1026" t="s">
        <v>58</v>
      </c>
      <c r="AC1026">
        <v>0</v>
      </c>
      <c r="AD1026" t="s">
        <v>59</v>
      </c>
    </row>
    <row r="1027" spans="1:30" x14ac:dyDescent="0.3">
      <c r="A1027" t="s">
        <v>5874</v>
      </c>
      <c r="B1027" t="s">
        <v>39</v>
      </c>
      <c r="C1027">
        <v>67018</v>
      </c>
      <c r="D1027">
        <v>842.07</v>
      </c>
      <c r="E1027" s="1">
        <v>44742</v>
      </c>
      <c r="F1027" s="1">
        <v>45953</v>
      </c>
      <c r="G1027" t="s">
        <v>99</v>
      </c>
      <c r="H1027" t="s">
        <v>80</v>
      </c>
      <c r="I1027" t="s">
        <v>5869</v>
      </c>
      <c r="J1027">
        <v>1211</v>
      </c>
      <c r="K1027" t="s">
        <v>42</v>
      </c>
      <c r="L1027">
        <v>1</v>
      </c>
      <c r="M1027" t="s">
        <v>5870</v>
      </c>
      <c r="N1027" t="s">
        <v>60</v>
      </c>
      <c r="O1027">
        <v>40</v>
      </c>
      <c r="P1027" t="s">
        <v>611</v>
      </c>
      <c r="Q1027" t="s">
        <v>87</v>
      </c>
      <c r="R1027" t="s">
        <v>5871</v>
      </c>
      <c r="S1027" t="s">
        <v>89</v>
      </c>
      <c r="T1027">
        <v>0</v>
      </c>
      <c r="U1027">
        <v>0</v>
      </c>
      <c r="V1027" t="s">
        <v>90</v>
      </c>
      <c r="W1027" t="s">
        <v>5875</v>
      </c>
      <c r="X1027" t="s">
        <v>44</v>
      </c>
      <c r="Y1027">
        <v>44</v>
      </c>
      <c r="Z1027">
        <v>43</v>
      </c>
      <c r="AA1027">
        <v>0</v>
      </c>
      <c r="AB1027" t="s">
        <v>45</v>
      </c>
      <c r="AC1027">
        <v>0</v>
      </c>
      <c r="AD1027" t="s">
        <v>46</v>
      </c>
    </row>
    <row r="1028" spans="1:30" x14ac:dyDescent="0.3">
      <c r="A1028" t="s">
        <v>11757</v>
      </c>
      <c r="B1028" t="s">
        <v>118</v>
      </c>
      <c r="C1028">
        <v>216473</v>
      </c>
      <c r="D1028">
        <v>1817.14</v>
      </c>
      <c r="E1028" s="1">
        <v>42896</v>
      </c>
      <c r="F1028" s="1">
        <v>44099</v>
      </c>
      <c r="G1028" t="s">
        <v>40</v>
      </c>
      <c r="H1028" t="s">
        <v>55</v>
      </c>
      <c r="I1028" t="s">
        <v>11754</v>
      </c>
      <c r="J1028">
        <v>1203</v>
      </c>
      <c r="K1028" t="s">
        <v>42</v>
      </c>
      <c r="L1028">
        <v>0</v>
      </c>
      <c r="M1028" t="s">
        <v>11755</v>
      </c>
      <c r="N1028" t="s">
        <v>60</v>
      </c>
      <c r="O1028">
        <v>65</v>
      </c>
      <c r="P1028" t="s">
        <v>941</v>
      </c>
      <c r="Q1028" t="s">
        <v>34</v>
      </c>
      <c r="R1028" t="s">
        <v>11756</v>
      </c>
      <c r="S1028" t="s">
        <v>36</v>
      </c>
      <c r="T1028">
        <v>1</v>
      </c>
      <c r="U1028">
        <v>1</v>
      </c>
      <c r="V1028" t="s">
        <v>37</v>
      </c>
      <c r="W1028" t="s">
        <v>11758</v>
      </c>
      <c r="X1028" t="s">
        <v>72</v>
      </c>
      <c r="Y1028">
        <v>31</v>
      </c>
      <c r="Z1028">
        <v>6</v>
      </c>
      <c r="AA1028">
        <v>0</v>
      </c>
      <c r="AB1028" t="s">
        <v>73</v>
      </c>
      <c r="AC1028">
        <v>0</v>
      </c>
      <c r="AD1028" t="s">
        <v>74</v>
      </c>
    </row>
    <row r="1029" spans="1:30" x14ac:dyDescent="0.3">
      <c r="A1029" t="s">
        <v>19502</v>
      </c>
      <c r="B1029" t="s">
        <v>70</v>
      </c>
      <c r="C1029">
        <v>168075</v>
      </c>
      <c r="D1029">
        <v>1402.47</v>
      </c>
      <c r="E1029" s="1">
        <v>43988</v>
      </c>
      <c r="F1029" s="1">
        <v>45393</v>
      </c>
      <c r="G1029" t="s">
        <v>99</v>
      </c>
      <c r="H1029" t="s">
        <v>55</v>
      </c>
      <c r="I1029" t="s">
        <v>19499</v>
      </c>
      <c r="J1029">
        <v>1405</v>
      </c>
      <c r="K1029" t="s">
        <v>42</v>
      </c>
      <c r="L1029">
        <v>0</v>
      </c>
      <c r="M1029" t="s">
        <v>19500</v>
      </c>
      <c r="N1029" t="s">
        <v>49</v>
      </c>
      <c r="O1029">
        <v>50</v>
      </c>
      <c r="P1029" t="s">
        <v>6515</v>
      </c>
      <c r="Q1029" t="s">
        <v>34</v>
      </c>
      <c r="R1029" t="s">
        <v>19501</v>
      </c>
      <c r="S1029" t="s">
        <v>97</v>
      </c>
      <c r="T1029">
        <v>1</v>
      </c>
      <c r="U1029">
        <v>0</v>
      </c>
      <c r="V1029" t="s">
        <v>90</v>
      </c>
      <c r="W1029" t="s">
        <v>19503</v>
      </c>
      <c r="X1029" t="s">
        <v>44</v>
      </c>
      <c r="Y1029">
        <v>8</v>
      </c>
      <c r="Z1029">
        <v>4</v>
      </c>
      <c r="AA1029">
        <v>0</v>
      </c>
      <c r="AB1029" t="s">
        <v>73</v>
      </c>
      <c r="AC1029">
        <v>0</v>
      </c>
      <c r="AD1029" t="s">
        <v>46</v>
      </c>
    </row>
    <row r="1030" spans="1:30" x14ac:dyDescent="0.3">
      <c r="A1030" t="s">
        <v>3996</v>
      </c>
      <c r="B1030" t="s">
        <v>39</v>
      </c>
      <c r="C1030">
        <v>97714</v>
      </c>
      <c r="D1030">
        <v>1498.58</v>
      </c>
      <c r="E1030" s="1">
        <v>43980</v>
      </c>
      <c r="F1030" s="1">
        <v>46576</v>
      </c>
      <c r="G1030" t="s">
        <v>40</v>
      </c>
      <c r="H1030" t="s">
        <v>80</v>
      </c>
      <c r="I1030" t="s">
        <v>3992</v>
      </c>
      <c r="J1030">
        <v>2596</v>
      </c>
      <c r="K1030" t="s">
        <v>42</v>
      </c>
      <c r="L1030">
        <v>1</v>
      </c>
      <c r="M1030" t="s">
        <v>3993</v>
      </c>
      <c r="N1030" t="s">
        <v>60</v>
      </c>
      <c r="O1030">
        <v>64</v>
      </c>
      <c r="P1030" t="s">
        <v>3994</v>
      </c>
      <c r="Q1030" t="s">
        <v>51</v>
      </c>
      <c r="R1030" t="s">
        <v>3995</v>
      </c>
      <c r="S1030" t="s">
        <v>36</v>
      </c>
      <c r="T1030">
        <v>0</v>
      </c>
      <c r="U1030">
        <v>1</v>
      </c>
      <c r="V1030" t="s">
        <v>37</v>
      </c>
      <c r="W1030" t="s">
        <v>3997</v>
      </c>
      <c r="X1030" t="s">
        <v>72</v>
      </c>
      <c r="Y1030">
        <v>2</v>
      </c>
      <c r="Z1030">
        <v>22</v>
      </c>
      <c r="AA1030">
        <v>0</v>
      </c>
      <c r="AB1030" t="s">
        <v>73</v>
      </c>
      <c r="AC1030">
        <v>0</v>
      </c>
      <c r="AD1030" t="s">
        <v>74</v>
      </c>
    </row>
    <row r="1031" spans="1:30" x14ac:dyDescent="0.3">
      <c r="A1031" t="s">
        <v>11782</v>
      </c>
      <c r="B1031" t="s">
        <v>118</v>
      </c>
      <c r="C1031">
        <v>208073</v>
      </c>
      <c r="D1031">
        <v>253.07</v>
      </c>
      <c r="E1031" s="1">
        <v>45333</v>
      </c>
      <c r="F1031" s="1">
        <v>48198</v>
      </c>
      <c r="G1031" t="s">
        <v>103</v>
      </c>
      <c r="H1031" t="s">
        <v>41</v>
      </c>
      <c r="I1031" t="s">
        <v>11779</v>
      </c>
      <c r="J1031">
        <v>2865</v>
      </c>
      <c r="K1031" t="s">
        <v>42</v>
      </c>
      <c r="L1031">
        <v>0</v>
      </c>
      <c r="M1031" t="s">
        <v>11780</v>
      </c>
      <c r="N1031" t="s">
        <v>32</v>
      </c>
      <c r="O1031">
        <v>25</v>
      </c>
      <c r="P1031" t="s">
        <v>1907</v>
      </c>
      <c r="Q1031" t="s">
        <v>62</v>
      </c>
      <c r="R1031" t="s">
        <v>11781</v>
      </c>
      <c r="S1031" t="s">
        <v>67</v>
      </c>
      <c r="T1031">
        <v>0</v>
      </c>
      <c r="U1031">
        <v>0</v>
      </c>
      <c r="V1031" t="s">
        <v>68</v>
      </c>
      <c r="W1031" t="s">
        <v>11783</v>
      </c>
      <c r="X1031" t="s">
        <v>72</v>
      </c>
      <c r="Y1031">
        <v>29</v>
      </c>
      <c r="Z1031">
        <v>6</v>
      </c>
      <c r="AA1031">
        <v>0</v>
      </c>
      <c r="AB1031" t="s">
        <v>73</v>
      </c>
      <c r="AC1031">
        <v>0</v>
      </c>
      <c r="AD1031" t="s">
        <v>74</v>
      </c>
    </row>
    <row r="1032" spans="1:30" x14ac:dyDescent="0.3">
      <c r="A1032" t="s">
        <v>5845</v>
      </c>
      <c r="B1032" t="s">
        <v>39</v>
      </c>
      <c r="C1032">
        <v>20808</v>
      </c>
      <c r="D1032">
        <v>1868.37</v>
      </c>
      <c r="E1032" s="1">
        <v>44023</v>
      </c>
      <c r="F1032" s="1">
        <v>44472</v>
      </c>
      <c r="G1032" t="s">
        <v>103</v>
      </c>
      <c r="H1032" t="s">
        <v>80</v>
      </c>
      <c r="I1032" t="s">
        <v>5842</v>
      </c>
      <c r="J1032">
        <v>449</v>
      </c>
      <c r="K1032" t="s">
        <v>100</v>
      </c>
      <c r="L1032">
        <v>1</v>
      </c>
      <c r="M1032" t="s">
        <v>5843</v>
      </c>
      <c r="N1032" t="s">
        <v>32</v>
      </c>
      <c r="O1032">
        <v>36</v>
      </c>
      <c r="P1032" t="s">
        <v>1013</v>
      </c>
      <c r="Q1032" t="s">
        <v>34</v>
      </c>
      <c r="R1032" t="s">
        <v>5844</v>
      </c>
      <c r="S1032" t="s">
        <v>89</v>
      </c>
      <c r="T1032">
        <v>1</v>
      </c>
      <c r="U1032">
        <v>0</v>
      </c>
      <c r="V1032" t="s">
        <v>90</v>
      </c>
      <c r="W1032" t="s">
        <v>5846</v>
      </c>
      <c r="X1032" t="s">
        <v>57</v>
      </c>
      <c r="Y1032">
        <v>3</v>
      </c>
      <c r="Z1032">
        <v>34</v>
      </c>
      <c r="AA1032">
        <v>0</v>
      </c>
      <c r="AB1032" t="s">
        <v>45</v>
      </c>
      <c r="AC1032">
        <v>0</v>
      </c>
      <c r="AD1032" t="s">
        <v>59</v>
      </c>
    </row>
    <row r="1033" spans="1:30" x14ac:dyDescent="0.3">
      <c r="A1033" t="s">
        <v>6310</v>
      </c>
      <c r="B1033" t="s">
        <v>39</v>
      </c>
      <c r="C1033">
        <v>93069</v>
      </c>
      <c r="D1033">
        <v>1625.86</v>
      </c>
      <c r="E1033" s="1">
        <v>45320</v>
      </c>
      <c r="F1033" s="1">
        <v>46083</v>
      </c>
      <c r="G1033" t="s">
        <v>40</v>
      </c>
      <c r="H1033" t="s">
        <v>80</v>
      </c>
      <c r="I1033" t="s">
        <v>6307</v>
      </c>
      <c r="J1033">
        <v>763</v>
      </c>
      <c r="K1033" t="s">
        <v>100</v>
      </c>
      <c r="L1033">
        <v>1</v>
      </c>
      <c r="M1033" t="s">
        <v>6308</v>
      </c>
      <c r="N1033" t="s">
        <v>32</v>
      </c>
      <c r="O1033">
        <v>80</v>
      </c>
      <c r="P1033" t="s">
        <v>2044</v>
      </c>
      <c r="Q1033" t="s">
        <v>51</v>
      </c>
      <c r="R1033" t="s">
        <v>6309</v>
      </c>
      <c r="S1033" t="s">
        <v>36</v>
      </c>
      <c r="T1033">
        <v>0</v>
      </c>
      <c r="U1033">
        <v>1</v>
      </c>
      <c r="V1033" t="s">
        <v>37</v>
      </c>
      <c r="W1033" t="s">
        <v>6311</v>
      </c>
      <c r="X1033" t="s">
        <v>44</v>
      </c>
      <c r="Y1033">
        <v>43</v>
      </c>
      <c r="Z1033">
        <v>41</v>
      </c>
      <c r="AA1033">
        <v>0</v>
      </c>
      <c r="AB1033" t="s">
        <v>45</v>
      </c>
      <c r="AC1033">
        <v>0</v>
      </c>
      <c r="AD1033" t="s">
        <v>46</v>
      </c>
    </row>
    <row r="1034" spans="1:30" x14ac:dyDescent="0.3">
      <c r="A1034" t="s">
        <v>12764</v>
      </c>
      <c r="B1034" t="s">
        <v>54</v>
      </c>
      <c r="C1034">
        <v>260765</v>
      </c>
      <c r="D1034">
        <v>1500.08</v>
      </c>
      <c r="E1034" s="1">
        <v>43188</v>
      </c>
      <c r="F1034" s="1">
        <v>45553</v>
      </c>
      <c r="G1034" t="s">
        <v>99</v>
      </c>
      <c r="H1034" t="s">
        <v>55</v>
      </c>
      <c r="I1034" t="s">
        <v>12755</v>
      </c>
      <c r="J1034">
        <v>2365</v>
      </c>
      <c r="K1034" t="s">
        <v>42</v>
      </c>
      <c r="L1034">
        <v>0</v>
      </c>
      <c r="M1034" t="s">
        <v>12756</v>
      </c>
      <c r="N1034" t="s">
        <v>32</v>
      </c>
      <c r="O1034">
        <v>70</v>
      </c>
      <c r="P1034" t="s">
        <v>2249</v>
      </c>
      <c r="Q1034" t="s">
        <v>34</v>
      </c>
      <c r="R1034" t="s">
        <v>12757</v>
      </c>
      <c r="S1034" t="s">
        <v>36</v>
      </c>
      <c r="T1034">
        <v>1</v>
      </c>
      <c r="U1034">
        <v>1</v>
      </c>
      <c r="V1034" t="s">
        <v>37</v>
      </c>
      <c r="W1034" t="s">
        <v>12765</v>
      </c>
      <c r="X1034" t="s">
        <v>57</v>
      </c>
      <c r="Y1034">
        <v>2</v>
      </c>
      <c r="Z1034">
        <v>4</v>
      </c>
      <c r="AA1034">
        <v>0</v>
      </c>
      <c r="AB1034" t="s">
        <v>73</v>
      </c>
      <c r="AC1034">
        <v>0</v>
      </c>
      <c r="AD1034" t="s">
        <v>59</v>
      </c>
    </row>
    <row r="1035" spans="1:30" x14ac:dyDescent="0.3">
      <c r="A1035" t="s">
        <v>11935</v>
      </c>
      <c r="B1035" t="s">
        <v>39</v>
      </c>
      <c r="C1035">
        <v>224846</v>
      </c>
      <c r="D1035">
        <v>250.66</v>
      </c>
      <c r="E1035" s="1">
        <v>44950</v>
      </c>
      <c r="F1035" s="1">
        <v>45452</v>
      </c>
      <c r="G1035" t="s">
        <v>103</v>
      </c>
      <c r="H1035" t="s">
        <v>80</v>
      </c>
      <c r="I1035" t="s">
        <v>11932</v>
      </c>
      <c r="J1035">
        <v>502</v>
      </c>
      <c r="K1035" t="s">
        <v>100</v>
      </c>
      <c r="L1035">
        <v>1</v>
      </c>
      <c r="M1035" t="s">
        <v>11933</v>
      </c>
      <c r="N1035" t="s">
        <v>32</v>
      </c>
      <c r="O1035">
        <v>57</v>
      </c>
      <c r="P1035" t="s">
        <v>3306</v>
      </c>
      <c r="Q1035" t="s">
        <v>62</v>
      </c>
      <c r="R1035" t="s">
        <v>11934</v>
      </c>
      <c r="S1035" t="s">
        <v>36</v>
      </c>
      <c r="T1035">
        <v>0</v>
      </c>
      <c r="U1035">
        <v>0</v>
      </c>
      <c r="V1035" t="s">
        <v>37</v>
      </c>
      <c r="W1035" t="s">
        <v>11936</v>
      </c>
      <c r="X1035" t="s">
        <v>44</v>
      </c>
      <c r="Y1035">
        <v>14</v>
      </c>
      <c r="Z1035">
        <v>70</v>
      </c>
      <c r="AA1035">
        <v>1</v>
      </c>
      <c r="AB1035" t="s">
        <v>58</v>
      </c>
      <c r="AC1035">
        <v>1</v>
      </c>
      <c r="AD1035" t="s">
        <v>46</v>
      </c>
    </row>
    <row r="1036" spans="1:30" x14ac:dyDescent="0.3">
      <c r="A1036" t="s">
        <v>1833</v>
      </c>
      <c r="B1036" t="s">
        <v>118</v>
      </c>
      <c r="C1036">
        <v>269049</v>
      </c>
      <c r="D1036">
        <v>1168.54</v>
      </c>
      <c r="E1036" s="1">
        <v>45449</v>
      </c>
      <c r="F1036" s="1">
        <v>46931</v>
      </c>
      <c r="G1036" t="s">
        <v>40</v>
      </c>
      <c r="H1036" t="s">
        <v>41</v>
      </c>
      <c r="I1036" t="s">
        <v>1830</v>
      </c>
      <c r="J1036">
        <v>1482</v>
      </c>
      <c r="K1036" t="s">
        <v>42</v>
      </c>
      <c r="L1036">
        <v>0</v>
      </c>
      <c r="M1036" t="s">
        <v>1831</v>
      </c>
      <c r="N1036" t="s">
        <v>49</v>
      </c>
      <c r="O1036">
        <v>48</v>
      </c>
      <c r="P1036" t="s">
        <v>649</v>
      </c>
      <c r="Q1036" t="s">
        <v>34</v>
      </c>
      <c r="R1036" t="s">
        <v>1832</v>
      </c>
      <c r="S1036" t="s">
        <v>97</v>
      </c>
      <c r="T1036">
        <v>1</v>
      </c>
      <c r="U1036">
        <v>0</v>
      </c>
      <c r="V1036" t="s">
        <v>90</v>
      </c>
      <c r="W1036" t="s">
        <v>1834</v>
      </c>
      <c r="X1036" t="s">
        <v>72</v>
      </c>
      <c r="Y1036">
        <v>12</v>
      </c>
      <c r="Z1036">
        <v>77</v>
      </c>
      <c r="AA1036">
        <v>1</v>
      </c>
      <c r="AB1036" t="s">
        <v>58</v>
      </c>
      <c r="AC1036">
        <v>1</v>
      </c>
      <c r="AD1036" t="s">
        <v>74</v>
      </c>
    </row>
    <row r="1037" spans="1:30" x14ac:dyDescent="0.3">
      <c r="A1037" t="s">
        <v>9711</v>
      </c>
      <c r="B1037" t="s">
        <v>118</v>
      </c>
      <c r="C1037">
        <v>113307</v>
      </c>
      <c r="D1037">
        <v>1798.29</v>
      </c>
      <c r="E1037" s="1">
        <v>43160</v>
      </c>
      <c r="F1037" s="1">
        <v>43849</v>
      </c>
      <c r="G1037" t="s">
        <v>40</v>
      </c>
      <c r="H1037" t="s">
        <v>55</v>
      </c>
      <c r="I1037" t="s">
        <v>9708</v>
      </c>
      <c r="J1037">
        <v>689</v>
      </c>
      <c r="K1037" t="s">
        <v>100</v>
      </c>
      <c r="L1037">
        <v>0</v>
      </c>
      <c r="M1037" t="s">
        <v>9709</v>
      </c>
      <c r="N1037" t="s">
        <v>49</v>
      </c>
      <c r="O1037">
        <v>62</v>
      </c>
      <c r="P1037" t="s">
        <v>525</v>
      </c>
      <c r="Q1037" t="s">
        <v>62</v>
      </c>
      <c r="R1037" t="s">
        <v>9710</v>
      </c>
      <c r="S1037" t="s">
        <v>36</v>
      </c>
      <c r="T1037">
        <v>0</v>
      </c>
      <c r="U1037">
        <v>1</v>
      </c>
      <c r="V1037" t="s">
        <v>37</v>
      </c>
      <c r="W1037" t="s">
        <v>9712</v>
      </c>
      <c r="X1037" t="s">
        <v>72</v>
      </c>
      <c r="Y1037">
        <v>40</v>
      </c>
      <c r="Z1037">
        <v>29</v>
      </c>
      <c r="AA1037">
        <v>0</v>
      </c>
      <c r="AB1037" t="s">
        <v>73</v>
      </c>
      <c r="AC1037">
        <v>0</v>
      </c>
      <c r="AD1037" t="s">
        <v>74</v>
      </c>
    </row>
    <row r="1038" spans="1:30" x14ac:dyDescent="0.3">
      <c r="A1038" t="s">
        <v>15182</v>
      </c>
      <c r="B1038" t="s">
        <v>54</v>
      </c>
      <c r="C1038">
        <v>313895</v>
      </c>
      <c r="D1038">
        <v>1392.25</v>
      </c>
      <c r="E1038" s="1">
        <v>43369</v>
      </c>
      <c r="F1038" s="1">
        <v>44562</v>
      </c>
      <c r="G1038" t="s">
        <v>103</v>
      </c>
      <c r="H1038" t="s">
        <v>41</v>
      </c>
      <c r="I1038" t="s">
        <v>15179</v>
      </c>
      <c r="J1038">
        <v>1193</v>
      </c>
      <c r="K1038" t="s">
        <v>42</v>
      </c>
      <c r="L1038">
        <v>0</v>
      </c>
      <c r="M1038" t="s">
        <v>15180</v>
      </c>
      <c r="N1038" t="s">
        <v>60</v>
      </c>
      <c r="O1038">
        <v>44</v>
      </c>
      <c r="P1038" t="s">
        <v>186</v>
      </c>
      <c r="Q1038" t="s">
        <v>87</v>
      </c>
      <c r="R1038" t="s">
        <v>15181</v>
      </c>
      <c r="S1038" t="s">
        <v>89</v>
      </c>
      <c r="T1038">
        <v>0</v>
      </c>
      <c r="U1038">
        <v>0</v>
      </c>
      <c r="V1038" t="s">
        <v>90</v>
      </c>
      <c r="W1038" t="s">
        <v>15183</v>
      </c>
      <c r="X1038" t="s">
        <v>72</v>
      </c>
      <c r="Y1038">
        <v>35</v>
      </c>
      <c r="Z1038">
        <v>76</v>
      </c>
      <c r="AA1038">
        <v>1</v>
      </c>
      <c r="AB1038" t="s">
        <v>58</v>
      </c>
      <c r="AC1038">
        <v>1</v>
      </c>
      <c r="AD1038" t="s">
        <v>74</v>
      </c>
    </row>
    <row r="1039" spans="1:30" x14ac:dyDescent="0.3">
      <c r="A1039" t="s">
        <v>10054</v>
      </c>
      <c r="B1039" t="s">
        <v>39</v>
      </c>
      <c r="C1039">
        <v>153244</v>
      </c>
      <c r="D1039">
        <v>1464.06</v>
      </c>
      <c r="E1039" s="1">
        <v>42763</v>
      </c>
      <c r="F1039" s="1">
        <v>44243</v>
      </c>
      <c r="G1039" t="s">
        <v>40</v>
      </c>
      <c r="H1039" t="s">
        <v>55</v>
      </c>
      <c r="I1039" t="s">
        <v>10051</v>
      </c>
      <c r="J1039">
        <v>1480</v>
      </c>
      <c r="K1039" t="s">
        <v>42</v>
      </c>
      <c r="L1039">
        <v>0</v>
      </c>
      <c r="M1039" t="s">
        <v>10052</v>
      </c>
      <c r="N1039" t="s">
        <v>60</v>
      </c>
      <c r="O1039">
        <v>27</v>
      </c>
      <c r="P1039" t="s">
        <v>684</v>
      </c>
      <c r="Q1039" t="s">
        <v>62</v>
      </c>
      <c r="R1039" t="s">
        <v>10053</v>
      </c>
      <c r="S1039" t="s">
        <v>109</v>
      </c>
      <c r="T1039">
        <v>0</v>
      </c>
      <c r="U1039">
        <v>0</v>
      </c>
      <c r="V1039" t="s">
        <v>68</v>
      </c>
      <c r="W1039" t="s">
        <v>10055</v>
      </c>
      <c r="X1039" t="s">
        <v>57</v>
      </c>
      <c r="Y1039">
        <v>7</v>
      </c>
      <c r="Z1039">
        <v>62</v>
      </c>
      <c r="AA1039">
        <v>0</v>
      </c>
      <c r="AB1039" t="s">
        <v>58</v>
      </c>
      <c r="AC1039">
        <v>0</v>
      </c>
      <c r="AD1039" t="s">
        <v>59</v>
      </c>
    </row>
    <row r="1040" spans="1:30" x14ac:dyDescent="0.3">
      <c r="A1040" t="s">
        <v>5823</v>
      </c>
      <c r="B1040" t="s">
        <v>118</v>
      </c>
      <c r="C1040">
        <v>371737</v>
      </c>
      <c r="D1040">
        <v>1988.42</v>
      </c>
      <c r="E1040" s="1">
        <v>45218</v>
      </c>
      <c r="F1040" s="1">
        <v>45841</v>
      </c>
      <c r="G1040" t="s">
        <v>40</v>
      </c>
      <c r="H1040" t="s">
        <v>41</v>
      </c>
      <c r="I1040" t="s">
        <v>5820</v>
      </c>
      <c r="J1040">
        <v>623</v>
      </c>
      <c r="K1040" t="s">
        <v>100</v>
      </c>
      <c r="L1040">
        <v>0</v>
      </c>
      <c r="M1040" t="s">
        <v>5821</v>
      </c>
      <c r="N1040" t="s">
        <v>49</v>
      </c>
      <c r="O1040">
        <v>80</v>
      </c>
      <c r="P1040" t="s">
        <v>4499</v>
      </c>
      <c r="Q1040" t="s">
        <v>51</v>
      </c>
      <c r="R1040" t="s">
        <v>5822</v>
      </c>
      <c r="S1040" t="s">
        <v>36</v>
      </c>
      <c r="T1040">
        <v>0</v>
      </c>
      <c r="U1040">
        <v>1</v>
      </c>
      <c r="V1040" t="s">
        <v>37</v>
      </c>
      <c r="W1040" t="s">
        <v>5824</v>
      </c>
      <c r="X1040" t="s">
        <v>44</v>
      </c>
      <c r="Y1040">
        <v>41</v>
      </c>
      <c r="Z1040">
        <v>90</v>
      </c>
      <c r="AA1040">
        <v>1</v>
      </c>
      <c r="AB1040" t="s">
        <v>58</v>
      </c>
      <c r="AC1040">
        <v>1</v>
      </c>
      <c r="AD1040" t="s">
        <v>46</v>
      </c>
    </row>
    <row r="1041" spans="1:30" x14ac:dyDescent="0.3">
      <c r="A1041" t="s">
        <v>1931</v>
      </c>
      <c r="B1041" t="s">
        <v>70</v>
      </c>
      <c r="C1041">
        <v>13225</v>
      </c>
      <c r="D1041">
        <v>543.74</v>
      </c>
      <c r="E1041" s="1">
        <v>44346</v>
      </c>
      <c r="F1041" s="1">
        <v>44779</v>
      </c>
      <c r="G1041" t="s">
        <v>103</v>
      </c>
      <c r="H1041" t="s">
        <v>55</v>
      </c>
      <c r="I1041" t="s">
        <v>1927</v>
      </c>
      <c r="J1041">
        <v>433</v>
      </c>
      <c r="K1041" t="s">
        <v>100</v>
      </c>
      <c r="L1041">
        <v>0</v>
      </c>
      <c r="M1041" t="s">
        <v>1928</v>
      </c>
      <c r="N1041" t="s">
        <v>32</v>
      </c>
      <c r="O1041">
        <v>32</v>
      </c>
      <c r="P1041" t="s">
        <v>1929</v>
      </c>
      <c r="Q1041" t="s">
        <v>62</v>
      </c>
      <c r="R1041" t="s">
        <v>1930</v>
      </c>
      <c r="S1041" t="s">
        <v>109</v>
      </c>
      <c r="T1041">
        <v>0</v>
      </c>
      <c r="U1041">
        <v>0</v>
      </c>
      <c r="V1041" t="s">
        <v>90</v>
      </c>
      <c r="W1041" t="s">
        <v>1932</v>
      </c>
      <c r="X1041" t="s">
        <v>57</v>
      </c>
      <c r="Y1041">
        <v>31</v>
      </c>
      <c r="Z1041">
        <v>69</v>
      </c>
      <c r="AA1041">
        <v>0</v>
      </c>
      <c r="AB1041" t="s">
        <v>58</v>
      </c>
      <c r="AC1041">
        <v>0</v>
      </c>
      <c r="AD1041" t="s">
        <v>59</v>
      </c>
    </row>
    <row r="1042" spans="1:30" x14ac:dyDescent="0.3">
      <c r="A1042" t="s">
        <v>6365</v>
      </c>
      <c r="B1042" t="s">
        <v>118</v>
      </c>
      <c r="C1042">
        <v>144308</v>
      </c>
      <c r="D1042">
        <v>650.11</v>
      </c>
      <c r="E1042" s="1">
        <v>44515</v>
      </c>
      <c r="F1042" s="1">
        <v>45877</v>
      </c>
      <c r="G1042" t="s">
        <v>103</v>
      </c>
      <c r="H1042" t="s">
        <v>80</v>
      </c>
      <c r="I1042" t="s">
        <v>6360</v>
      </c>
      <c r="J1042">
        <v>1362</v>
      </c>
      <c r="K1042" t="s">
        <v>42</v>
      </c>
      <c r="L1042">
        <v>1</v>
      </c>
      <c r="M1042" t="s">
        <v>6361</v>
      </c>
      <c r="N1042" t="s">
        <v>60</v>
      </c>
      <c r="O1042">
        <v>77</v>
      </c>
      <c r="P1042" t="s">
        <v>2363</v>
      </c>
      <c r="Q1042" t="s">
        <v>51</v>
      </c>
      <c r="R1042" t="s">
        <v>6362</v>
      </c>
      <c r="S1042" t="s">
        <v>36</v>
      </c>
      <c r="T1042">
        <v>0</v>
      </c>
      <c r="U1042">
        <v>1</v>
      </c>
      <c r="V1042" t="s">
        <v>37</v>
      </c>
      <c r="W1042" t="s">
        <v>6366</v>
      </c>
      <c r="X1042" t="s">
        <v>72</v>
      </c>
      <c r="Y1042">
        <v>21</v>
      </c>
      <c r="Z1042">
        <v>13</v>
      </c>
      <c r="AA1042">
        <v>0</v>
      </c>
      <c r="AB1042" t="s">
        <v>73</v>
      </c>
      <c r="AC1042">
        <v>0</v>
      </c>
      <c r="AD1042" t="s">
        <v>74</v>
      </c>
    </row>
    <row r="1043" spans="1:30" x14ac:dyDescent="0.3">
      <c r="A1043" t="s">
        <v>18716</v>
      </c>
      <c r="B1043" t="s">
        <v>70</v>
      </c>
      <c r="C1043">
        <v>375145</v>
      </c>
      <c r="D1043">
        <v>1721.39</v>
      </c>
      <c r="E1043" s="1">
        <v>44044</v>
      </c>
      <c r="F1043" s="1">
        <v>46979</v>
      </c>
      <c r="G1043" t="s">
        <v>40</v>
      </c>
      <c r="H1043" t="s">
        <v>55</v>
      </c>
      <c r="I1043" t="s">
        <v>18713</v>
      </c>
      <c r="J1043">
        <v>2935</v>
      </c>
      <c r="K1043" t="s">
        <v>42</v>
      </c>
      <c r="L1043">
        <v>0</v>
      </c>
      <c r="M1043" t="s">
        <v>18714</v>
      </c>
      <c r="N1043" t="s">
        <v>32</v>
      </c>
      <c r="O1043">
        <v>48</v>
      </c>
      <c r="P1043" t="s">
        <v>3136</v>
      </c>
      <c r="Q1043" t="s">
        <v>34</v>
      </c>
      <c r="R1043" t="s">
        <v>18715</v>
      </c>
      <c r="S1043" t="s">
        <v>97</v>
      </c>
      <c r="T1043">
        <v>1</v>
      </c>
      <c r="U1043">
        <v>0</v>
      </c>
      <c r="V1043" t="s">
        <v>90</v>
      </c>
      <c r="W1043" t="s">
        <v>18717</v>
      </c>
      <c r="X1043" t="s">
        <v>44</v>
      </c>
      <c r="Y1043">
        <v>42</v>
      </c>
      <c r="Z1043">
        <v>94</v>
      </c>
      <c r="AA1043">
        <v>1</v>
      </c>
      <c r="AB1043" t="s">
        <v>58</v>
      </c>
      <c r="AC1043">
        <v>1</v>
      </c>
      <c r="AD1043" t="s">
        <v>46</v>
      </c>
    </row>
    <row r="1044" spans="1:30" x14ac:dyDescent="0.3">
      <c r="A1044" t="s">
        <v>9019</v>
      </c>
      <c r="B1044" t="s">
        <v>54</v>
      </c>
      <c r="C1044">
        <v>366924</v>
      </c>
      <c r="D1044">
        <v>1084.4100000000001</v>
      </c>
      <c r="E1044" s="1">
        <v>43928</v>
      </c>
      <c r="F1044" s="1">
        <v>45284</v>
      </c>
      <c r="G1044" t="s">
        <v>40</v>
      </c>
      <c r="H1044" t="s">
        <v>41</v>
      </c>
      <c r="I1044" t="s">
        <v>9016</v>
      </c>
      <c r="J1044">
        <v>1356</v>
      </c>
      <c r="K1044" t="s">
        <v>42</v>
      </c>
      <c r="L1044">
        <v>0</v>
      </c>
      <c r="M1044" t="s">
        <v>9017</v>
      </c>
      <c r="N1044" t="s">
        <v>60</v>
      </c>
      <c r="O1044">
        <v>76</v>
      </c>
      <c r="P1044" t="s">
        <v>7046</v>
      </c>
      <c r="Q1044" t="s">
        <v>34</v>
      </c>
      <c r="R1044" t="s">
        <v>9018</v>
      </c>
      <c r="S1044" t="s">
        <v>36</v>
      </c>
      <c r="T1044">
        <v>1</v>
      </c>
      <c r="U1044">
        <v>1</v>
      </c>
      <c r="V1044" t="s">
        <v>37</v>
      </c>
      <c r="W1044" t="s">
        <v>9020</v>
      </c>
      <c r="X1044" t="s">
        <v>44</v>
      </c>
      <c r="Y1044">
        <v>35</v>
      </c>
      <c r="Z1044">
        <v>79</v>
      </c>
      <c r="AA1044">
        <v>1</v>
      </c>
      <c r="AB1044" t="s">
        <v>58</v>
      </c>
      <c r="AC1044">
        <v>1</v>
      </c>
      <c r="AD1044" t="s">
        <v>46</v>
      </c>
    </row>
    <row r="1045" spans="1:30" x14ac:dyDescent="0.3">
      <c r="A1045" t="s">
        <v>15526</v>
      </c>
      <c r="B1045" t="s">
        <v>118</v>
      </c>
      <c r="C1045">
        <v>490902</v>
      </c>
      <c r="D1045">
        <v>339.66</v>
      </c>
      <c r="E1045" s="1">
        <v>42092</v>
      </c>
      <c r="F1045" s="1">
        <v>43965</v>
      </c>
      <c r="G1045" t="s">
        <v>99</v>
      </c>
      <c r="H1045" t="s">
        <v>80</v>
      </c>
      <c r="I1045" t="s">
        <v>15523</v>
      </c>
      <c r="J1045">
        <v>1873</v>
      </c>
      <c r="K1045" t="s">
        <v>42</v>
      </c>
      <c r="L1045">
        <v>1</v>
      </c>
      <c r="M1045" t="s">
        <v>15524</v>
      </c>
      <c r="N1045" t="s">
        <v>60</v>
      </c>
      <c r="O1045">
        <v>21</v>
      </c>
      <c r="P1045" t="s">
        <v>1865</v>
      </c>
      <c r="Q1045" t="s">
        <v>34</v>
      </c>
      <c r="R1045" t="s">
        <v>15525</v>
      </c>
      <c r="S1045" t="s">
        <v>67</v>
      </c>
      <c r="T1045">
        <v>1</v>
      </c>
      <c r="U1045">
        <v>0</v>
      </c>
      <c r="V1045" t="s">
        <v>68</v>
      </c>
      <c r="W1045" t="s">
        <v>15527</v>
      </c>
      <c r="X1045" t="s">
        <v>72</v>
      </c>
      <c r="Y1045">
        <v>48</v>
      </c>
      <c r="Z1045">
        <v>37</v>
      </c>
      <c r="AA1045">
        <v>0</v>
      </c>
      <c r="AB1045" t="s">
        <v>45</v>
      </c>
      <c r="AC1045">
        <v>0</v>
      </c>
      <c r="AD1045" t="s">
        <v>74</v>
      </c>
    </row>
    <row r="1046" spans="1:30" x14ac:dyDescent="0.3">
      <c r="A1046" t="s">
        <v>15676</v>
      </c>
      <c r="B1046" t="s">
        <v>39</v>
      </c>
      <c r="C1046">
        <v>395841</v>
      </c>
      <c r="D1046">
        <v>1006.99</v>
      </c>
      <c r="E1046" s="1">
        <v>45403</v>
      </c>
      <c r="F1046" s="1">
        <v>46216</v>
      </c>
      <c r="G1046" t="s">
        <v>40</v>
      </c>
      <c r="H1046" t="s">
        <v>55</v>
      </c>
      <c r="I1046" t="s">
        <v>15673</v>
      </c>
      <c r="J1046">
        <v>813</v>
      </c>
      <c r="K1046" t="s">
        <v>100</v>
      </c>
      <c r="L1046">
        <v>0</v>
      </c>
      <c r="M1046" t="s">
        <v>15674</v>
      </c>
      <c r="N1046" t="s">
        <v>32</v>
      </c>
      <c r="O1046">
        <v>44</v>
      </c>
      <c r="P1046" t="s">
        <v>2249</v>
      </c>
      <c r="Q1046" t="s">
        <v>87</v>
      </c>
      <c r="R1046" t="s">
        <v>15675</v>
      </c>
      <c r="S1046" t="s">
        <v>89</v>
      </c>
      <c r="T1046">
        <v>0</v>
      </c>
      <c r="U1046">
        <v>0</v>
      </c>
      <c r="V1046" t="s">
        <v>90</v>
      </c>
      <c r="W1046" t="s">
        <v>15677</v>
      </c>
      <c r="X1046" t="s">
        <v>44</v>
      </c>
      <c r="Y1046">
        <v>48</v>
      </c>
      <c r="Z1046">
        <v>85</v>
      </c>
      <c r="AA1046">
        <v>1</v>
      </c>
      <c r="AB1046" t="s">
        <v>58</v>
      </c>
      <c r="AC1046">
        <v>1</v>
      </c>
      <c r="AD1046" t="s">
        <v>46</v>
      </c>
    </row>
    <row r="1047" spans="1:30" x14ac:dyDescent="0.3">
      <c r="A1047" t="s">
        <v>15822</v>
      </c>
      <c r="B1047" t="s">
        <v>39</v>
      </c>
      <c r="C1047">
        <v>493491</v>
      </c>
      <c r="D1047">
        <v>1314.28</v>
      </c>
      <c r="E1047" s="1">
        <v>45320</v>
      </c>
      <c r="F1047" s="1">
        <v>48179</v>
      </c>
      <c r="G1047" t="s">
        <v>40</v>
      </c>
      <c r="H1047" t="s">
        <v>55</v>
      </c>
      <c r="I1047" t="s">
        <v>15820</v>
      </c>
      <c r="J1047">
        <v>2859</v>
      </c>
      <c r="K1047" t="s">
        <v>42</v>
      </c>
      <c r="L1047">
        <v>0</v>
      </c>
      <c r="M1047" t="s">
        <v>11725</v>
      </c>
      <c r="N1047" t="s">
        <v>32</v>
      </c>
      <c r="O1047">
        <v>58</v>
      </c>
      <c r="P1047" t="s">
        <v>274</v>
      </c>
      <c r="Q1047" t="s">
        <v>87</v>
      </c>
      <c r="R1047" t="s">
        <v>15821</v>
      </c>
      <c r="S1047" t="s">
        <v>36</v>
      </c>
      <c r="T1047">
        <v>0</v>
      </c>
      <c r="U1047">
        <v>0</v>
      </c>
      <c r="V1047" t="s">
        <v>37</v>
      </c>
      <c r="W1047" t="s">
        <v>15823</v>
      </c>
      <c r="X1047" t="s">
        <v>57</v>
      </c>
      <c r="Y1047">
        <v>2</v>
      </c>
      <c r="Z1047">
        <v>9</v>
      </c>
      <c r="AA1047">
        <v>0</v>
      </c>
      <c r="AB1047" t="s">
        <v>73</v>
      </c>
      <c r="AC1047">
        <v>0</v>
      </c>
      <c r="AD1047" t="s">
        <v>59</v>
      </c>
    </row>
    <row r="1048" spans="1:30" x14ac:dyDescent="0.3">
      <c r="A1048" t="s">
        <v>10679</v>
      </c>
      <c r="B1048" t="s">
        <v>70</v>
      </c>
      <c r="C1048">
        <v>448034</v>
      </c>
      <c r="D1048">
        <v>1152.97</v>
      </c>
      <c r="E1048" s="1">
        <v>42502</v>
      </c>
      <c r="F1048" s="1">
        <v>45944</v>
      </c>
      <c r="G1048" t="s">
        <v>99</v>
      </c>
      <c r="H1048" t="s">
        <v>80</v>
      </c>
      <c r="I1048" t="s">
        <v>10676</v>
      </c>
      <c r="J1048">
        <v>3442</v>
      </c>
      <c r="K1048" t="s">
        <v>42</v>
      </c>
      <c r="L1048">
        <v>1</v>
      </c>
      <c r="M1048" t="s">
        <v>10677</v>
      </c>
      <c r="N1048" t="s">
        <v>49</v>
      </c>
      <c r="O1048">
        <v>36</v>
      </c>
      <c r="P1048" t="s">
        <v>1588</v>
      </c>
      <c r="Q1048" t="s">
        <v>87</v>
      </c>
      <c r="R1048" t="s">
        <v>10678</v>
      </c>
      <c r="S1048" t="s">
        <v>89</v>
      </c>
      <c r="T1048">
        <v>0</v>
      </c>
      <c r="U1048">
        <v>0</v>
      </c>
      <c r="V1048" t="s">
        <v>90</v>
      </c>
      <c r="W1048" t="s">
        <v>10680</v>
      </c>
      <c r="X1048" t="s">
        <v>72</v>
      </c>
      <c r="Y1048">
        <v>5</v>
      </c>
      <c r="Z1048">
        <v>29</v>
      </c>
      <c r="AA1048">
        <v>0</v>
      </c>
      <c r="AB1048" t="s">
        <v>73</v>
      </c>
      <c r="AC1048">
        <v>0</v>
      </c>
      <c r="AD1048" t="s">
        <v>74</v>
      </c>
    </row>
    <row r="1049" spans="1:30" x14ac:dyDescent="0.3">
      <c r="A1049" t="s">
        <v>1036</v>
      </c>
      <c r="B1049" t="s">
        <v>70</v>
      </c>
      <c r="C1049">
        <v>450948</v>
      </c>
      <c r="D1049">
        <v>867.42</v>
      </c>
      <c r="E1049" s="1">
        <v>43007</v>
      </c>
      <c r="F1049" s="1">
        <v>43483</v>
      </c>
      <c r="G1049" t="s">
        <v>103</v>
      </c>
      <c r="H1049" t="s">
        <v>55</v>
      </c>
      <c r="I1049" t="s">
        <v>1030</v>
      </c>
      <c r="J1049">
        <v>476</v>
      </c>
      <c r="K1049" t="s">
        <v>100</v>
      </c>
      <c r="L1049">
        <v>0</v>
      </c>
      <c r="M1049" t="s">
        <v>1031</v>
      </c>
      <c r="N1049" t="s">
        <v>60</v>
      </c>
      <c r="O1049">
        <v>43</v>
      </c>
      <c r="P1049" t="s">
        <v>1032</v>
      </c>
      <c r="Q1049" t="s">
        <v>34</v>
      </c>
      <c r="R1049" t="s">
        <v>1033</v>
      </c>
      <c r="S1049" t="s">
        <v>89</v>
      </c>
      <c r="T1049">
        <v>1</v>
      </c>
      <c r="U1049">
        <v>0</v>
      </c>
      <c r="V1049" t="s">
        <v>90</v>
      </c>
      <c r="W1049" t="s">
        <v>1037</v>
      </c>
      <c r="X1049" t="s">
        <v>57</v>
      </c>
      <c r="Y1049">
        <v>37</v>
      </c>
      <c r="Z1049">
        <v>65</v>
      </c>
      <c r="AA1049">
        <v>0</v>
      </c>
      <c r="AB1049" t="s">
        <v>58</v>
      </c>
      <c r="AC1049">
        <v>0</v>
      </c>
      <c r="AD1049" t="s">
        <v>59</v>
      </c>
    </row>
    <row r="1050" spans="1:30" x14ac:dyDescent="0.3">
      <c r="A1050" t="s">
        <v>11115</v>
      </c>
      <c r="B1050" t="s">
        <v>70</v>
      </c>
      <c r="C1050">
        <v>204208</v>
      </c>
      <c r="D1050">
        <v>332.35</v>
      </c>
      <c r="E1050" s="1">
        <v>42386</v>
      </c>
      <c r="F1050" s="1">
        <v>45354</v>
      </c>
      <c r="G1050" t="s">
        <v>40</v>
      </c>
      <c r="H1050" t="s">
        <v>41</v>
      </c>
      <c r="I1050" t="s">
        <v>11110</v>
      </c>
      <c r="J1050">
        <v>2968</v>
      </c>
      <c r="K1050" t="s">
        <v>42</v>
      </c>
      <c r="L1050">
        <v>0</v>
      </c>
      <c r="M1050" t="s">
        <v>11111</v>
      </c>
      <c r="N1050" t="s">
        <v>32</v>
      </c>
      <c r="O1050">
        <v>25</v>
      </c>
      <c r="P1050" t="s">
        <v>8709</v>
      </c>
      <c r="Q1050" t="s">
        <v>62</v>
      </c>
      <c r="R1050" t="s">
        <v>11112</v>
      </c>
      <c r="S1050" t="s">
        <v>67</v>
      </c>
      <c r="T1050">
        <v>0</v>
      </c>
      <c r="U1050">
        <v>0</v>
      </c>
      <c r="V1050" t="s">
        <v>68</v>
      </c>
      <c r="W1050" t="s">
        <v>11116</v>
      </c>
      <c r="X1050" t="s">
        <v>72</v>
      </c>
      <c r="Y1050">
        <v>35</v>
      </c>
      <c r="Z1050">
        <v>26</v>
      </c>
      <c r="AA1050">
        <v>0</v>
      </c>
      <c r="AB1050" t="s">
        <v>73</v>
      </c>
      <c r="AC1050">
        <v>0</v>
      </c>
      <c r="AD1050" t="s">
        <v>74</v>
      </c>
    </row>
    <row r="1051" spans="1:30" x14ac:dyDescent="0.3">
      <c r="A1051" t="s">
        <v>11499</v>
      </c>
      <c r="B1051" t="s">
        <v>118</v>
      </c>
      <c r="C1051">
        <v>280509</v>
      </c>
      <c r="D1051">
        <v>1631.01</v>
      </c>
      <c r="E1051" s="1">
        <v>42025</v>
      </c>
      <c r="F1051" s="1">
        <v>45176</v>
      </c>
      <c r="G1051" t="s">
        <v>103</v>
      </c>
      <c r="H1051" t="s">
        <v>41</v>
      </c>
      <c r="I1051" t="s">
        <v>11496</v>
      </c>
      <c r="J1051">
        <v>3151</v>
      </c>
      <c r="K1051" t="s">
        <v>42</v>
      </c>
      <c r="L1051">
        <v>0</v>
      </c>
      <c r="M1051" t="s">
        <v>11497</v>
      </c>
      <c r="N1051" t="s">
        <v>60</v>
      </c>
      <c r="O1051">
        <v>70</v>
      </c>
      <c r="P1051" t="s">
        <v>973</v>
      </c>
      <c r="Q1051" t="s">
        <v>51</v>
      </c>
      <c r="R1051" t="s">
        <v>11498</v>
      </c>
      <c r="S1051" t="s">
        <v>36</v>
      </c>
      <c r="T1051">
        <v>0</v>
      </c>
      <c r="U1051">
        <v>1</v>
      </c>
      <c r="V1051" t="s">
        <v>37</v>
      </c>
      <c r="W1051" t="s">
        <v>11500</v>
      </c>
      <c r="X1051" t="s">
        <v>44</v>
      </c>
      <c r="Y1051">
        <v>4</v>
      </c>
      <c r="Z1051">
        <v>91</v>
      </c>
      <c r="AA1051">
        <v>1</v>
      </c>
      <c r="AB1051" t="s">
        <v>58</v>
      </c>
      <c r="AC1051">
        <v>1</v>
      </c>
      <c r="AD1051" t="s">
        <v>46</v>
      </c>
    </row>
    <row r="1052" spans="1:30" x14ac:dyDescent="0.3">
      <c r="A1052" t="s">
        <v>477</v>
      </c>
      <c r="B1052" t="s">
        <v>39</v>
      </c>
      <c r="C1052">
        <v>248557</v>
      </c>
      <c r="D1052">
        <v>671.71</v>
      </c>
      <c r="E1052" s="1">
        <v>45004</v>
      </c>
      <c r="F1052" s="1">
        <v>48359</v>
      </c>
      <c r="G1052" t="s">
        <v>40</v>
      </c>
      <c r="H1052" t="s">
        <v>55</v>
      </c>
      <c r="I1052" t="s">
        <v>471</v>
      </c>
      <c r="J1052">
        <v>3355</v>
      </c>
      <c r="K1052" t="s">
        <v>42</v>
      </c>
      <c r="L1052">
        <v>0</v>
      </c>
      <c r="M1052" t="s">
        <v>472</v>
      </c>
      <c r="N1052" t="s">
        <v>49</v>
      </c>
      <c r="O1052">
        <v>32</v>
      </c>
      <c r="P1052" t="s">
        <v>473</v>
      </c>
      <c r="Q1052" t="s">
        <v>62</v>
      </c>
      <c r="R1052" t="s">
        <v>474</v>
      </c>
      <c r="S1052" t="s">
        <v>109</v>
      </c>
      <c r="T1052">
        <v>0</v>
      </c>
      <c r="U1052">
        <v>0</v>
      </c>
      <c r="V1052" t="s">
        <v>90</v>
      </c>
      <c r="W1052" t="s">
        <v>478</v>
      </c>
      <c r="X1052" t="s">
        <v>57</v>
      </c>
      <c r="Y1052">
        <v>44</v>
      </c>
      <c r="Z1052">
        <v>96</v>
      </c>
      <c r="AA1052">
        <v>1</v>
      </c>
      <c r="AB1052" t="s">
        <v>58</v>
      </c>
      <c r="AC1052">
        <v>1</v>
      </c>
      <c r="AD1052" t="s">
        <v>59</v>
      </c>
    </row>
    <row r="1053" spans="1:30" x14ac:dyDescent="0.3">
      <c r="A1053" t="s">
        <v>4104</v>
      </c>
      <c r="B1053" t="s">
        <v>39</v>
      </c>
      <c r="C1053">
        <v>363692</v>
      </c>
      <c r="D1053">
        <v>694.06</v>
      </c>
      <c r="E1053" s="1">
        <v>42417</v>
      </c>
      <c r="F1053" s="1">
        <v>43145</v>
      </c>
      <c r="G1053" t="s">
        <v>40</v>
      </c>
      <c r="H1053" t="s">
        <v>80</v>
      </c>
      <c r="I1053" t="s">
        <v>4101</v>
      </c>
      <c r="J1053">
        <v>728</v>
      </c>
      <c r="K1053" t="s">
        <v>100</v>
      </c>
      <c r="L1053">
        <v>1</v>
      </c>
      <c r="M1053" t="s">
        <v>4102</v>
      </c>
      <c r="N1053" t="s">
        <v>49</v>
      </c>
      <c r="O1053">
        <v>82</v>
      </c>
      <c r="P1053" t="s">
        <v>2187</v>
      </c>
      <c r="Q1053" t="s">
        <v>87</v>
      </c>
      <c r="R1053" t="s">
        <v>4103</v>
      </c>
      <c r="S1053" t="s">
        <v>36</v>
      </c>
      <c r="T1053">
        <v>0</v>
      </c>
      <c r="U1053">
        <v>1</v>
      </c>
      <c r="V1053" t="s">
        <v>37</v>
      </c>
      <c r="W1053" t="s">
        <v>4105</v>
      </c>
      <c r="X1053" t="s">
        <v>72</v>
      </c>
      <c r="Y1053">
        <v>18</v>
      </c>
      <c r="Z1053">
        <v>45</v>
      </c>
      <c r="AA1053">
        <v>0</v>
      </c>
      <c r="AB1053" t="s">
        <v>45</v>
      </c>
      <c r="AC1053">
        <v>0</v>
      </c>
      <c r="AD1053" t="s">
        <v>74</v>
      </c>
    </row>
    <row r="1054" spans="1:30" x14ac:dyDescent="0.3">
      <c r="A1054" t="s">
        <v>20023</v>
      </c>
      <c r="B1054" t="s">
        <v>70</v>
      </c>
      <c r="C1054">
        <v>462742</v>
      </c>
      <c r="D1054">
        <v>680.96</v>
      </c>
      <c r="E1054" s="1">
        <v>44205</v>
      </c>
      <c r="F1054" s="1">
        <v>46102</v>
      </c>
      <c r="G1054" t="s">
        <v>40</v>
      </c>
      <c r="H1054" t="s">
        <v>80</v>
      </c>
      <c r="I1054" t="s">
        <v>20019</v>
      </c>
      <c r="J1054">
        <v>1897</v>
      </c>
      <c r="K1054" t="s">
        <v>42</v>
      </c>
      <c r="L1054">
        <v>1</v>
      </c>
      <c r="M1054" t="s">
        <v>1071</v>
      </c>
      <c r="N1054" t="s">
        <v>32</v>
      </c>
      <c r="O1054">
        <v>56</v>
      </c>
      <c r="P1054" t="s">
        <v>521</v>
      </c>
      <c r="Q1054" t="s">
        <v>87</v>
      </c>
      <c r="R1054" t="s">
        <v>20020</v>
      </c>
      <c r="S1054" t="s">
        <v>36</v>
      </c>
      <c r="T1054">
        <v>0</v>
      </c>
      <c r="U1054">
        <v>0</v>
      </c>
      <c r="V1054" t="s">
        <v>37</v>
      </c>
      <c r="W1054" t="s">
        <v>20024</v>
      </c>
      <c r="X1054" t="s">
        <v>72</v>
      </c>
      <c r="Y1054">
        <v>16</v>
      </c>
      <c r="Z1054">
        <v>31</v>
      </c>
      <c r="AA1054">
        <v>0</v>
      </c>
      <c r="AB1054" t="s">
        <v>45</v>
      </c>
      <c r="AC1054">
        <v>0</v>
      </c>
      <c r="AD1054" t="s">
        <v>74</v>
      </c>
    </row>
    <row r="1055" spans="1:30" x14ac:dyDescent="0.3">
      <c r="A1055" t="s">
        <v>18041</v>
      </c>
      <c r="B1055" t="s">
        <v>39</v>
      </c>
      <c r="C1055">
        <v>335837</v>
      </c>
      <c r="D1055">
        <v>296.79000000000002</v>
      </c>
      <c r="E1055" s="1">
        <v>42563</v>
      </c>
      <c r="F1055" s="1">
        <v>43947</v>
      </c>
      <c r="G1055" t="s">
        <v>103</v>
      </c>
      <c r="H1055" t="s">
        <v>41</v>
      </c>
      <c r="I1055" t="s">
        <v>18038</v>
      </c>
      <c r="J1055">
        <v>1384</v>
      </c>
      <c r="K1055" t="s">
        <v>42</v>
      </c>
      <c r="L1055">
        <v>0</v>
      </c>
      <c r="M1055" t="s">
        <v>18039</v>
      </c>
      <c r="N1055" t="s">
        <v>49</v>
      </c>
      <c r="O1055">
        <v>44</v>
      </c>
      <c r="P1055" t="s">
        <v>643</v>
      </c>
      <c r="Q1055" t="s">
        <v>51</v>
      </c>
      <c r="R1055" t="s">
        <v>18040</v>
      </c>
      <c r="S1055" t="s">
        <v>89</v>
      </c>
      <c r="T1055">
        <v>0</v>
      </c>
      <c r="U1055">
        <v>0</v>
      </c>
      <c r="V1055" t="s">
        <v>90</v>
      </c>
      <c r="W1055" t="s">
        <v>18042</v>
      </c>
      <c r="X1055" t="s">
        <v>44</v>
      </c>
      <c r="Y1055">
        <v>34</v>
      </c>
      <c r="Z1055">
        <v>52</v>
      </c>
      <c r="AA1055">
        <v>0</v>
      </c>
      <c r="AB1055" t="s">
        <v>45</v>
      </c>
      <c r="AC1055">
        <v>0</v>
      </c>
      <c r="AD1055" t="s">
        <v>46</v>
      </c>
    </row>
    <row r="1056" spans="1:30" x14ac:dyDescent="0.3">
      <c r="A1056" t="s">
        <v>9188</v>
      </c>
      <c r="B1056" t="s">
        <v>54</v>
      </c>
      <c r="C1056">
        <v>161941</v>
      </c>
      <c r="D1056">
        <v>1071.32</v>
      </c>
      <c r="E1056" s="1">
        <v>42461</v>
      </c>
      <c r="F1056" s="1">
        <v>45440</v>
      </c>
      <c r="G1056" t="s">
        <v>99</v>
      </c>
      <c r="H1056" t="s">
        <v>80</v>
      </c>
      <c r="I1056" t="s">
        <v>9180</v>
      </c>
      <c r="J1056">
        <v>2979</v>
      </c>
      <c r="K1056" t="s">
        <v>42</v>
      </c>
      <c r="L1056">
        <v>1</v>
      </c>
      <c r="M1056" t="s">
        <v>9181</v>
      </c>
      <c r="N1056" t="s">
        <v>49</v>
      </c>
      <c r="O1056">
        <v>53</v>
      </c>
      <c r="P1056" t="s">
        <v>9182</v>
      </c>
      <c r="Q1056" t="s">
        <v>62</v>
      </c>
      <c r="R1056" t="s">
        <v>9183</v>
      </c>
      <c r="S1056" t="s">
        <v>97</v>
      </c>
      <c r="T1056">
        <v>0</v>
      </c>
      <c r="U1056">
        <v>0</v>
      </c>
      <c r="V1056" t="s">
        <v>37</v>
      </c>
      <c r="W1056" t="s">
        <v>9189</v>
      </c>
      <c r="X1056" t="s">
        <v>72</v>
      </c>
      <c r="Y1056">
        <v>22</v>
      </c>
      <c r="Z1056">
        <v>13</v>
      </c>
      <c r="AA1056">
        <v>0</v>
      </c>
      <c r="AB1056" t="s">
        <v>73</v>
      </c>
      <c r="AC1056">
        <v>0</v>
      </c>
      <c r="AD1056" t="s">
        <v>74</v>
      </c>
    </row>
    <row r="1057" spans="1:30" x14ac:dyDescent="0.3">
      <c r="A1057" t="s">
        <v>9043</v>
      </c>
      <c r="B1057" t="s">
        <v>54</v>
      </c>
      <c r="C1057">
        <v>48451</v>
      </c>
      <c r="D1057">
        <v>735.8</v>
      </c>
      <c r="E1057" s="1">
        <v>44770</v>
      </c>
      <c r="F1057" s="1">
        <v>45292</v>
      </c>
      <c r="G1057" t="s">
        <v>103</v>
      </c>
      <c r="H1057" t="s">
        <v>55</v>
      </c>
      <c r="I1057" t="s">
        <v>9040</v>
      </c>
      <c r="J1057">
        <v>522</v>
      </c>
      <c r="K1057" t="s">
        <v>100</v>
      </c>
      <c r="L1057">
        <v>0</v>
      </c>
      <c r="M1057" t="s">
        <v>9041</v>
      </c>
      <c r="N1057" t="s">
        <v>60</v>
      </c>
      <c r="O1057">
        <v>70</v>
      </c>
      <c r="P1057" t="s">
        <v>1987</v>
      </c>
      <c r="Q1057" t="s">
        <v>87</v>
      </c>
      <c r="R1057" t="s">
        <v>9042</v>
      </c>
      <c r="S1057" t="s">
        <v>36</v>
      </c>
      <c r="T1057">
        <v>0</v>
      </c>
      <c r="U1057">
        <v>1</v>
      </c>
      <c r="V1057" t="s">
        <v>37</v>
      </c>
      <c r="W1057" t="s">
        <v>9044</v>
      </c>
      <c r="X1057" t="s">
        <v>44</v>
      </c>
      <c r="Y1057">
        <v>7</v>
      </c>
      <c r="Z1057">
        <v>32</v>
      </c>
      <c r="AA1057">
        <v>0</v>
      </c>
      <c r="AB1057" t="s">
        <v>45</v>
      </c>
      <c r="AC1057">
        <v>0</v>
      </c>
      <c r="AD1057" t="s">
        <v>46</v>
      </c>
    </row>
    <row r="1058" spans="1:30" x14ac:dyDescent="0.3">
      <c r="A1058" t="s">
        <v>4833</v>
      </c>
      <c r="B1058" t="s">
        <v>118</v>
      </c>
      <c r="C1058">
        <v>236415</v>
      </c>
      <c r="D1058">
        <v>1017.54</v>
      </c>
      <c r="E1058" s="1">
        <v>44567</v>
      </c>
      <c r="F1058" s="1">
        <v>45925</v>
      </c>
      <c r="G1058" t="s">
        <v>99</v>
      </c>
      <c r="H1058" t="s">
        <v>41</v>
      </c>
      <c r="I1058" t="s">
        <v>4827</v>
      </c>
      <c r="J1058">
        <v>1358</v>
      </c>
      <c r="K1058" t="s">
        <v>42</v>
      </c>
      <c r="L1058">
        <v>0</v>
      </c>
      <c r="M1058" t="s">
        <v>4828</v>
      </c>
      <c r="N1058" t="s">
        <v>49</v>
      </c>
      <c r="O1058">
        <v>44</v>
      </c>
      <c r="P1058" t="s">
        <v>4829</v>
      </c>
      <c r="Q1058" t="s">
        <v>34</v>
      </c>
      <c r="R1058" t="s">
        <v>4830</v>
      </c>
      <c r="S1058" t="s">
        <v>89</v>
      </c>
      <c r="T1058">
        <v>1</v>
      </c>
      <c r="U1058">
        <v>0</v>
      </c>
      <c r="V1058" t="s">
        <v>90</v>
      </c>
      <c r="W1058" t="s">
        <v>4834</v>
      </c>
      <c r="X1058" t="s">
        <v>57</v>
      </c>
      <c r="Y1058">
        <v>14</v>
      </c>
      <c r="Z1058">
        <v>63</v>
      </c>
      <c r="AA1058">
        <v>0</v>
      </c>
      <c r="AB1058" t="s">
        <v>58</v>
      </c>
      <c r="AC1058">
        <v>0</v>
      </c>
      <c r="AD1058" t="s">
        <v>59</v>
      </c>
    </row>
    <row r="1059" spans="1:30" x14ac:dyDescent="0.3">
      <c r="A1059" t="s">
        <v>5259</v>
      </c>
      <c r="B1059" t="s">
        <v>54</v>
      </c>
      <c r="C1059">
        <v>156546</v>
      </c>
      <c r="D1059">
        <v>1733.75</v>
      </c>
      <c r="E1059" s="1">
        <v>42226</v>
      </c>
      <c r="F1059" s="1">
        <v>42679</v>
      </c>
      <c r="G1059" t="s">
        <v>40</v>
      </c>
      <c r="H1059" t="s">
        <v>41</v>
      </c>
      <c r="I1059" t="s">
        <v>5256</v>
      </c>
      <c r="J1059">
        <v>453</v>
      </c>
      <c r="K1059" t="s">
        <v>100</v>
      </c>
      <c r="L1059">
        <v>0</v>
      </c>
      <c r="M1059" t="s">
        <v>5257</v>
      </c>
      <c r="N1059" t="s">
        <v>32</v>
      </c>
      <c r="O1059">
        <v>29</v>
      </c>
      <c r="P1059" t="s">
        <v>77</v>
      </c>
      <c r="Q1059" t="s">
        <v>62</v>
      </c>
      <c r="R1059" t="s">
        <v>5258</v>
      </c>
      <c r="S1059" t="s">
        <v>109</v>
      </c>
      <c r="T1059">
        <v>0</v>
      </c>
      <c r="U1059">
        <v>0</v>
      </c>
      <c r="V1059" t="s">
        <v>68</v>
      </c>
      <c r="W1059" t="s">
        <v>5260</v>
      </c>
      <c r="X1059" t="s">
        <v>72</v>
      </c>
      <c r="Y1059">
        <v>34</v>
      </c>
      <c r="Z1059">
        <v>9</v>
      </c>
      <c r="AA1059">
        <v>0</v>
      </c>
      <c r="AB1059" t="s">
        <v>73</v>
      </c>
      <c r="AC1059">
        <v>0</v>
      </c>
      <c r="AD1059" t="s">
        <v>74</v>
      </c>
    </row>
    <row r="1060" spans="1:30" x14ac:dyDescent="0.3">
      <c r="A1060" t="s">
        <v>14074</v>
      </c>
      <c r="B1060" t="s">
        <v>70</v>
      </c>
      <c r="C1060">
        <v>107495</v>
      </c>
      <c r="D1060">
        <v>492.66</v>
      </c>
      <c r="E1060" s="1">
        <v>42536</v>
      </c>
      <c r="F1060" s="1">
        <v>44700</v>
      </c>
      <c r="G1060" t="s">
        <v>103</v>
      </c>
      <c r="H1060" t="s">
        <v>55</v>
      </c>
      <c r="I1060" t="s">
        <v>14071</v>
      </c>
      <c r="J1060">
        <v>2164</v>
      </c>
      <c r="K1060" t="s">
        <v>42</v>
      </c>
      <c r="L1060">
        <v>0</v>
      </c>
      <c r="M1060" t="s">
        <v>14072</v>
      </c>
      <c r="N1060" t="s">
        <v>49</v>
      </c>
      <c r="O1060">
        <v>25</v>
      </c>
      <c r="P1060" t="s">
        <v>426</v>
      </c>
      <c r="Q1060" t="s">
        <v>34</v>
      </c>
      <c r="R1060" t="s">
        <v>14073</v>
      </c>
      <c r="S1060" t="s">
        <v>67</v>
      </c>
      <c r="T1060">
        <v>1</v>
      </c>
      <c r="U1060">
        <v>0</v>
      </c>
      <c r="V1060" t="s">
        <v>68</v>
      </c>
      <c r="W1060" t="s">
        <v>14075</v>
      </c>
      <c r="X1060" t="s">
        <v>57</v>
      </c>
      <c r="Y1060">
        <v>23</v>
      </c>
      <c r="Z1060">
        <v>95</v>
      </c>
      <c r="AA1060">
        <v>1</v>
      </c>
      <c r="AB1060" t="s">
        <v>58</v>
      </c>
      <c r="AC1060">
        <v>1</v>
      </c>
      <c r="AD1060" t="s">
        <v>59</v>
      </c>
    </row>
    <row r="1061" spans="1:30" x14ac:dyDescent="0.3">
      <c r="A1061" t="s">
        <v>10767</v>
      </c>
      <c r="B1061" t="s">
        <v>70</v>
      </c>
      <c r="C1061">
        <v>186877</v>
      </c>
      <c r="D1061">
        <v>1149.75</v>
      </c>
      <c r="E1061" s="1">
        <v>45603</v>
      </c>
      <c r="F1061" s="1">
        <v>46536</v>
      </c>
      <c r="G1061" t="s">
        <v>103</v>
      </c>
      <c r="H1061" t="s">
        <v>55</v>
      </c>
      <c r="I1061" t="s">
        <v>10764</v>
      </c>
      <c r="J1061">
        <v>933</v>
      </c>
      <c r="K1061" t="s">
        <v>100</v>
      </c>
      <c r="L1061">
        <v>0</v>
      </c>
      <c r="M1061" t="s">
        <v>10765</v>
      </c>
      <c r="N1061" t="s">
        <v>49</v>
      </c>
      <c r="O1061">
        <v>72</v>
      </c>
      <c r="P1061" t="s">
        <v>824</v>
      </c>
      <c r="Q1061" t="s">
        <v>34</v>
      </c>
      <c r="R1061" t="s">
        <v>10766</v>
      </c>
      <c r="S1061" t="s">
        <v>36</v>
      </c>
      <c r="T1061">
        <v>1</v>
      </c>
      <c r="U1061">
        <v>1</v>
      </c>
      <c r="V1061" t="s">
        <v>37</v>
      </c>
      <c r="W1061" t="s">
        <v>10768</v>
      </c>
      <c r="X1061" t="s">
        <v>44</v>
      </c>
      <c r="Y1061">
        <v>32</v>
      </c>
      <c r="Z1061">
        <v>36</v>
      </c>
      <c r="AA1061">
        <v>0</v>
      </c>
      <c r="AB1061" t="s">
        <v>45</v>
      </c>
      <c r="AC1061">
        <v>0</v>
      </c>
      <c r="AD1061" t="s">
        <v>46</v>
      </c>
    </row>
    <row r="1062" spans="1:30" x14ac:dyDescent="0.3">
      <c r="A1062" t="s">
        <v>7343</v>
      </c>
      <c r="B1062" t="s">
        <v>70</v>
      </c>
      <c r="C1062">
        <v>334963</v>
      </c>
      <c r="D1062">
        <v>107.72</v>
      </c>
      <c r="E1062" s="1">
        <v>45486</v>
      </c>
      <c r="F1062" s="1">
        <v>47591</v>
      </c>
      <c r="G1062" t="s">
        <v>99</v>
      </c>
      <c r="H1062" t="s">
        <v>41</v>
      </c>
      <c r="I1062" t="s">
        <v>7340</v>
      </c>
      <c r="J1062">
        <v>2105</v>
      </c>
      <c r="K1062" t="s">
        <v>42</v>
      </c>
      <c r="L1062">
        <v>0</v>
      </c>
      <c r="M1062" t="s">
        <v>7341</v>
      </c>
      <c r="N1062" t="s">
        <v>49</v>
      </c>
      <c r="O1062">
        <v>23</v>
      </c>
      <c r="P1062" t="s">
        <v>640</v>
      </c>
      <c r="Q1062" t="s">
        <v>87</v>
      </c>
      <c r="R1062" t="s">
        <v>7342</v>
      </c>
      <c r="S1062" t="s">
        <v>67</v>
      </c>
      <c r="T1062">
        <v>0</v>
      </c>
      <c r="U1062">
        <v>0</v>
      </c>
      <c r="V1062" t="s">
        <v>68</v>
      </c>
      <c r="W1062" t="s">
        <v>7344</v>
      </c>
      <c r="X1062" t="s">
        <v>72</v>
      </c>
      <c r="Y1062">
        <v>33</v>
      </c>
      <c r="Z1062">
        <v>33</v>
      </c>
      <c r="AA1062">
        <v>0</v>
      </c>
      <c r="AB1062" t="s">
        <v>45</v>
      </c>
      <c r="AC1062">
        <v>0</v>
      </c>
      <c r="AD1062" t="s">
        <v>74</v>
      </c>
    </row>
    <row r="1063" spans="1:30" x14ac:dyDescent="0.3">
      <c r="A1063" t="s">
        <v>1558</v>
      </c>
      <c r="B1063" t="s">
        <v>70</v>
      </c>
      <c r="C1063">
        <v>95747</v>
      </c>
      <c r="D1063">
        <v>1278.81</v>
      </c>
      <c r="E1063" s="1">
        <v>44311</v>
      </c>
      <c r="F1063" s="1">
        <v>44731</v>
      </c>
      <c r="G1063" t="s">
        <v>103</v>
      </c>
      <c r="H1063" t="s">
        <v>41</v>
      </c>
      <c r="I1063" t="s">
        <v>1554</v>
      </c>
      <c r="J1063">
        <v>420</v>
      </c>
      <c r="K1063" t="s">
        <v>100</v>
      </c>
      <c r="L1063">
        <v>0</v>
      </c>
      <c r="M1063" t="s">
        <v>1555</v>
      </c>
      <c r="N1063" t="s">
        <v>60</v>
      </c>
      <c r="O1063">
        <v>20</v>
      </c>
      <c r="P1063" t="s">
        <v>1556</v>
      </c>
      <c r="Q1063" t="s">
        <v>87</v>
      </c>
      <c r="R1063" t="s">
        <v>1557</v>
      </c>
      <c r="S1063" t="s">
        <v>67</v>
      </c>
      <c r="T1063">
        <v>0</v>
      </c>
      <c r="U1063">
        <v>0</v>
      </c>
      <c r="V1063" t="s">
        <v>68</v>
      </c>
      <c r="W1063" t="s">
        <v>1559</v>
      </c>
      <c r="X1063" t="s">
        <v>57</v>
      </c>
      <c r="Y1063">
        <v>19</v>
      </c>
      <c r="Z1063">
        <v>42</v>
      </c>
      <c r="AA1063">
        <v>0</v>
      </c>
      <c r="AB1063" t="s">
        <v>45</v>
      </c>
      <c r="AC1063">
        <v>0</v>
      </c>
      <c r="AD1063" t="s">
        <v>59</v>
      </c>
    </row>
    <row r="1064" spans="1:30" x14ac:dyDescent="0.3">
      <c r="A1064" t="s">
        <v>13493</v>
      </c>
      <c r="B1064" t="s">
        <v>54</v>
      </c>
      <c r="C1064">
        <v>321786</v>
      </c>
      <c r="D1064">
        <v>1764.6</v>
      </c>
      <c r="E1064" s="1">
        <v>44621</v>
      </c>
      <c r="F1064" s="1">
        <v>46975</v>
      </c>
      <c r="G1064" t="s">
        <v>40</v>
      </c>
      <c r="H1064" t="s">
        <v>55</v>
      </c>
      <c r="I1064" t="s">
        <v>13488</v>
      </c>
      <c r="J1064">
        <v>2354</v>
      </c>
      <c r="K1064" t="s">
        <v>42</v>
      </c>
      <c r="L1064">
        <v>0</v>
      </c>
      <c r="M1064" t="s">
        <v>13489</v>
      </c>
      <c r="N1064" t="s">
        <v>49</v>
      </c>
      <c r="O1064">
        <v>60</v>
      </c>
      <c r="P1064" t="s">
        <v>9121</v>
      </c>
      <c r="Q1064" t="s">
        <v>51</v>
      </c>
      <c r="R1064" t="s">
        <v>13490</v>
      </c>
      <c r="S1064" t="s">
        <v>36</v>
      </c>
      <c r="T1064">
        <v>0</v>
      </c>
      <c r="U1064">
        <v>1</v>
      </c>
      <c r="V1064" t="s">
        <v>37</v>
      </c>
      <c r="W1064" t="s">
        <v>13494</v>
      </c>
      <c r="X1064" t="s">
        <v>72</v>
      </c>
      <c r="Y1064">
        <v>15</v>
      </c>
      <c r="Z1064">
        <v>10</v>
      </c>
      <c r="AA1064">
        <v>0</v>
      </c>
      <c r="AB1064" t="s">
        <v>73</v>
      </c>
      <c r="AC1064">
        <v>0</v>
      </c>
      <c r="AD1064" t="s">
        <v>74</v>
      </c>
    </row>
    <row r="1065" spans="1:30" x14ac:dyDescent="0.3">
      <c r="A1065" t="s">
        <v>6269</v>
      </c>
      <c r="B1065" t="s">
        <v>118</v>
      </c>
      <c r="C1065">
        <v>139393</v>
      </c>
      <c r="D1065">
        <v>764.97</v>
      </c>
      <c r="E1065" s="1">
        <v>44882</v>
      </c>
      <c r="F1065" s="1">
        <v>47727</v>
      </c>
      <c r="G1065" t="s">
        <v>99</v>
      </c>
      <c r="H1065" t="s">
        <v>41</v>
      </c>
      <c r="I1065" t="s">
        <v>6266</v>
      </c>
      <c r="J1065">
        <v>2845</v>
      </c>
      <c r="K1065" t="s">
        <v>42</v>
      </c>
      <c r="L1065">
        <v>0</v>
      </c>
      <c r="M1065" t="s">
        <v>6267</v>
      </c>
      <c r="N1065" t="s">
        <v>49</v>
      </c>
      <c r="O1065">
        <v>29</v>
      </c>
      <c r="P1065" t="s">
        <v>941</v>
      </c>
      <c r="Q1065" t="s">
        <v>34</v>
      </c>
      <c r="R1065" t="s">
        <v>6268</v>
      </c>
      <c r="S1065" t="s">
        <v>109</v>
      </c>
      <c r="T1065">
        <v>1</v>
      </c>
      <c r="U1065">
        <v>0</v>
      </c>
      <c r="V1065" t="s">
        <v>68</v>
      </c>
      <c r="W1065" t="s">
        <v>6270</v>
      </c>
      <c r="X1065" t="s">
        <v>44</v>
      </c>
      <c r="Y1065">
        <v>26</v>
      </c>
      <c r="Z1065">
        <v>69</v>
      </c>
      <c r="AA1065">
        <v>0</v>
      </c>
      <c r="AB1065" t="s">
        <v>58</v>
      </c>
      <c r="AC1065">
        <v>0</v>
      </c>
      <c r="AD1065" t="s">
        <v>46</v>
      </c>
    </row>
    <row r="1066" spans="1:30" x14ac:dyDescent="0.3">
      <c r="A1066" t="s">
        <v>4150</v>
      </c>
      <c r="B1066" t="s">
        <v>39</v>
      </c>
      <c r="C1066">
        <v>361914</v>
      </c>
      <c r="D1066">
        <v>370.55</v>
      </c>
      <c r="E1066" s="1">
        <v>44808</v>
      </c>
      <c r="F1066" s="1">
        <v>46434</v>
      </c>
      <c r="G1066" t="s">
        <v>103</v>
      </c>
      <c r="H1066" t="s">
        <v>41</v>
      </c>
      <c r="I1066" t="s">
        <v>4147</v>
      </c>
      <c r="J1066">
        <v>1626</v>
      </c>
      <c r="K1066" t="s">
        <v>42</v>
      </c>
      <c r="L1066">
        <v>0</v>
      </c>
      <c r="M1066" t="s">
        <v>4148</v>
      </c>
      <c r="N1066" t="s">
        <v>60</v>
      </c>
      <c r="O1066">
        <v>85</v>
      </c>
      <c r="P1066" t="s">
        <v>879</v>
      </c>
      <c r="Q1066" t="s">
        <v>51</v>
      </c>
      <c r="R1066" t="s">
        <v>4149</v>
      </c>
      <c r="S1066" t="s">
        <v>36</v>
      </c>
      <c r="T1066">
        <v>0</v>
      </c>
      <c r="U1066">
        <v>1</v>
      </c>
      <c r="V1066" t="s">
        <v>37</v>
      </c>
      <c r="W1066" t="s">
        <v>4151</v>
      </c>
      <c r="X1066" t="s">
        <v>72</v>
      </c>
      <c r="Y1066">
        <v>17</v>
      </c>
      <c r="Z1066">
        <v>24</v>
      </c>
      <c r="AA1066">
        <v>0</v>
      </c>
      <c r="AB1066" t="s">
        <v>73</v>
      </c>
      <c r="AC1066">
        <v>0</v>
      </c>
      <c r="AD1066" t="s">
        <v>74</v>
      </c>
    </row>
    <row r="1067" spans="1:30" x14ac:dyDescent="0.3">
      <c r="A1067" t="s">
        <v>11470</v>
      </c>
      <c r="B1067" t="s">
        <v>54</v>
      </c>
      <c r="C1067">
        <v>140541</v>
      </c>
      <c r="D1067">
        <v>947.85</v>
      </c>
      <c r="E1067" s="1">
        <v>43853</v>
      </c>
      <c r="F1067" s="1">
        <v>44883</v>
      </c>
      <c r="G1067" t="s">
        <v>103</v>
      </c>
      <c r="H1067" t="s">
        <v>41</v>
      </c>
      <c r="I1067" t="s">
        <v>11467</v>
      </c>
      <c r="J1067">
        <v>1030</v>
      </c>
      <c r="K1067" t="s">
        <v>100</v>
      </c>
      <c r="L1067">
        <v>0</v>
      </c>
      <c r="M1067" t="s">
        <v>11468</v>
      </c>
      <c r="N1067" t="s">
        <v>32</v>
      </c>
      <c r="O1067">
        <v>64</v>
      </c>
      <c r="P1067" t="s">
        <v>1090</v>
      </c>
      <c r="Q1067" t="s">
        <v>51</v>
      </c>
      <c r="R1067" t="s">
        <v>11469</v>
      </c>
      <c r="S1067" t="s">
        <v>36</v>
      </c>
      <c r="T1067">
        <v>0</v>
      </c>
      <c r="U1067">
        <v>1</v>
      </c>
      <c r="V1067" t="s">
        <v>37</v>
      </c>
      <c r="W1067" t="s">
        <v>11471</v>
      </c>
      <c r="X1067" t="s">
        <v>57</v>
      </c>
      <c r="Y1067">
        <v>15</v>
      </c>
      <c r="Z1067">
        <v>72</v>
      </c>
      <c r="AA1067">
        <v>1</v>
      </c>
      <c r="AB1067" t="s">
        <v>58</v>
      </c>
      <c r="AC1067">
        <v>1</v>
      </c>
      <c r="AD1067" t="s">
        <v>59</v>
      </c>
    </row>
    <row r="1068" spans="1:30" x14ac:dyDescent="0.3">
      <c r="A1068" t="s">
        <v>9344</v>
      </c>
      <c r="B1068" t="s">
        <v>39</v>
      </c>
      <c r="C1068">
        <v>297933</v>
      </c>
      <c r="D1068">
        <v>1337.97</v>
      </c>
      <c r="E1068" s="1">
        <v>45631</v>
      </c>
      <c r="F1068" s="1">
        <v>48838</v>
      </c>
      <c r="G1068" t="s">
        <v>103</v>
      </c>
      <c r="H1068" t="s">
        <v>55</v>
      </c>
      <c r="I1068" t="s">
        <v>9339</v>
      </c>
      <c r="J1068">
        <v>3207</v>
      </c>
      <c r="K1068" t="s">
        <v>42</v>
      </c>
      <c r="L1068">
        <v>0</v>
      </c>
      <c r="M1068" t="s">
        <v>9340</v>
      </c>
      <c r="N1068" t="s">
        <v>60</v>
      </c>
      <c r="O1068">
        <v>18</v>
      </c>
      <c r="P1068" t="s">
        <v>2375</v>
      </c>
      <c r="Q1068" t="s">
        <v>87</v>
      </c>
      <c r="R1068" t="s">
        <v>9341</v>
      </c>
      <c r="S1068" t="s">
        <v>67</v>
      </c>
      <c r="T1068">
        <v>0</v>
      </c>
      <c r="U1068">
        <v>0</v>
      </c>
      <c r="V1068" t="s">
        <v>68</v>
      </c>
      <c r="W1068" t="s">
        <v>9345</v>
      </c>
      <c r="X1068" t="s">
        <v>44</v>
      </c>
      <c r="Y1068">
        <v>18</v>
      </c>
      <c r="Z1068">
        <v>70</v>
      </c>
      <c r="AA1068">
        <v>1</v>
      </c>
      <c r="AB1068" t="s">
        <v>58</v>
      </c>
      <c r="AC1068">
        <v>1</v>
      </c>
      <c r="AD1068" t="s">
        <v>46</v>
      </c>
    </row>
    <row r="1069" spans="1:30" x14ac:dyDescent="0.3">
      <c r="A1069" t="s">
        <v>11041</v>
      </c>
      <c r="B1069" t="s">
        <v>54</v>
      </c>
      <c r="C1069">
        <v>68544</v>
      </c>
      <c r="D1069">
        <v>928.47</v>
      </c>
      <c r="E1069" s="1">
        <v>42736</v>
      </c>
      <c r="F1069" s="1">
        <v>44299</v>
      </c>
      <c r="G1069" t="s">
        <v>103</v>
      </c>
      <c r="H1069" t="s">
        <v>55</v>
      </c>
      <c r="I1069" t="s">
        <v>11039</v>
      </c>
      <c r="J1069">
        <v>1563</v>
      </c>
      <c r="K1069" t="s">
        <v>42</v>
      </c>
      <c r="L1069">
        <v>0</v>
      </c>
      <c r="M1069" t="s">
        <v>10529</v>
      </c>
      <c r="N1069" t="s">
        <v>60</v>
      </c>
      <c r="O1069">
        <v>60</v>
      </c>
      <c r="P1069" t="s">
        <v>9190</v>
      </c>
      <c r="Q1069" t="s">
        <v>34</v>
      </c>
      <c r="R1069" t="s">
        <v>11040</v>
      </c>
      <c r="S1069" t="s">
        <v>36</v>
      </c>
      <c r="T1069">
        <v>1</v>
      </c>
      <c r="U1069">
        <v>1</v>
      </c>
      <c r="V1069" t="s">
        <v>37</v>
      </c>
      <c r="W1069" t="s">
        <v>11042</v>
      </c>
      <c r="X1069" t="s">
        <v>44</v>
      </c>
      <c r="Y1069">
        <v>15</v>
      </c>
      <c r="Z1069">
        <v>80</v>
      </c>
      <c r="AA1069">
        <v>1</v>
      </c>
      <c r="AB1069" t="s">
        <v>58</v>
      </c>
      <c r="AC1069">
        <v>1</v>
      </c>
      <c r="AD1069" t="s">
        <v>46</v>
      </c>
    </row>
    <row r="1070" spans="1:30" x14ac:dyDescent="0.3">
      <c r="A1070" t="s">
        <v>7893</v>
      </c>
      <c r="B1070" t="s">
        <v>118</v>
      </c>
      <c r="C1070">
        <v>480975</v>
      </c>
      <c r="D1070">
        <v>1420.86</v>
      </c>
      <c r="E1070" s="1">
        <v>44649</v>
      </c>
      <c r="F1070" s="1">
        <v>45433</v>
      </c>
      <c r="G1070" t="s">
        <v>40</v>
      </c>
      <c r="H1070" t="s">
        <v>55</v>
      </c>
      <c r="I1070" t="s">
        <v>7890</v>
      </c>
      <c r="J1070">
        <v>784</v>
      </c>
      <c r="K1070" t="s">
        <v>100</v>
      </c>
      <c r="L1070">
        <v>0</v>
      </c>
      <c r="M1070" t="s">
        <v>7891</v>
      </c>
      <c r="N1070" t="s">
        <v>60</v>
      </c>
      <c r="O1070">
        <v>67</v>
      </c>
      <c r="P1070" t="s">
        <v>2276</v>
      </c>
      <c r="Q1070" t="s">
        <v>34</v>
      </c>
      <c r="R1070" t="s">
        <v>7892</v>
      </c>
      <c r="S1070" t="s">
        <v>36</v>
      </c>
      <c r="T1070">
        <v>1</v>
      </c>
      <c r="U1070">
        <v>1</v>
      </c>
      <c r="V1070" t="s">
        <v>37</v>
      </c>
      <c r="W1070" t="s">
        <v>7894</v>
      </c>
      <c r="X1070" t="s">
        <v>57</v>
      </c>
      <c r="Y1070">
        <v>40</v>
      </c>
      <c r="Z1070">
        <v>97</v>
      </c>
      <c r="AA1070">
        <v>1</v>
      </c>
      <c r="AB1070" t="s">
        <v>58</v>
      </c>
      <c r="AC1070">
        <v>1</v>
      </c>
      <c r="AD1070" t="s">
        <v>59</v>
      </c>
    </row>
    <row r="1071" spans="1:30" x14ac:dyDescent="0.3">
      <c r="A1071" t="s">
        <v>9742</v>
      </c>
      <c r="B1071" t="s">
        <v>54</v>
      </c>
      <c r="C1071">
        <v>312790</v>
      </c>
      <c r="D1071">
        <v>1264.0899999999999</v>
      </c>
      <c r="E1071" s="1">
        <v>42811</v>
      </c>
      <c r="F1071" s="1">
        <v>43424</v>
      </c>
      <c r="G1071" t="s">
        <v>99</v>
      </c>
      <c r="H1071" t="s">
        <v>41</v>
      </c>
      <c r="I1071" t="s">
        <v>9739</v>
      </c>
      <c r="J1071">
        <v>613</v>
      </c>
      <c r="K1071" t="s">
        <v>100</v>
      </c>
      <c r="L1071">
        <v>0</v>
      </c>
      <c r="M1071" t="s">
        <v>9740</v>
      </c>
      <c r="N1071" t="s">
        <v>60</v>
      </c>
      <c r="O1071">
        <v>27</v>
      </c>
      <c r="P1071" t="s">
        <v>6724</v>
      </c>
      <c r="Q1071" t="s">
        <v>34</v>
      </c>
      <c r="R1071" t="s">
        <v>9741</v>
      </c>
      <c r="S1071" t="s">
        <v>109</v>
      </c>
      <c r="T1071">
        <v>1</v>
      </c>
      <c r="U1071">
        <v>0</v>
      </c>
      <c r="V1071" t="s">
        <v>68</v>
      </c>
      <c r="W1071" t="s">
        <v>9743</v>
      </c>
      <c r="X1071" t="s">
        <v>57</v>
      </c>
      <c r="Y1071">
        <v>22</v>
      </c>
      <c r="Z1071">
        <v>56</v>
      </c>
      <c r="AA1071">
        <v>0</v>
      </c>
      <c r="AB1071" t="s">
        <v>45</v>
      </c>
      <c r="AC1071">
        <v>0</v>
      </c>
      <c r="AD1071" t="s">
        <v>59</v>
      </c>
    </row>
    <row r="1072" spans="1:30" x14ac:dyDescent="0.3">
      <c r="A1072" t="s">
        <v>11974</v>
      </c>
      <c r="B1072" t="s">
        <v>70</v>
      </c>
      <c r="C1072">
        <v>426180</v>
      </c>
      <c r="D1072">
        <v>194.82</v>
      </c>
      <c r="E1072" s="1">
        <v>44038</v>
      </c>
      <c r="F1072" s="1">
        <v>47513</v>
      </c>
      <c r="G1072" t="s">
        <v>40</v>
      </c>
      <c r="H1072" t="s">
        <v>41</v>
      </c>
      <c r="I1072" t="s">
        <v>11971</v>
      </c>
      <c r="J1072">
        <v>3475</v>
      </c>
      <c r="K1072" t="s">
        <v>42</v>
      </c>
      <c r="L1072">
        <v>0</v>
      </c>
      <c r="M1072" t="s">
        <v>11972</v>
      </c>
      <c r="N1072" t="s">
        <v>32</v>
      </c>
      <c r="O1072">
        <v>21</v>
      </c>
      <c r="P1072" t="s">
        <v>2394</v>
      </c>
      <c r="Q1072" t="s">
        <v>51</v>
      </c>
      <c r="R1072" t="s">
        <v>11973</v>
      </c>
      <c r="S1072" t="s">
        <v>67</v>
      </c>
      <c r="T1072">
        <v>0</v>
      </c>
      <c r="U1072">
        <v>0</v>
      </c>
      <c r="V1072" t="s">
        <v>68</v>
      </c>
      <c r="W1072" t="s">
        <v>11975</v>
      </c>
      <c r="X1072" t="s">
        <v>57</v>
      </c>
      <c r="Y1072">
        <v>14</v>
      </c>
      <c r="Z1072">
        <v>53</v>
      </c>
      <c r="AA1072">
        <v>0</v>
      </c>
      <c r="AB1072" t="s">
        <v>45</v>
      </c>
      <c r="AC1072">
        <v>0</v>
      </c>
      <c r="AD1072" t="s">
        <v>59</v>
      </c>
    </row>
    <row r="1073" spans="1:30" x14ac:dyDescent="0.3">
      <c r="A1073" t="s">
        <v>19939</v>
      </c>
      <c r="B1073" t="s">
        <v>54</v>
      </c>
      <c r="C1073">
        <v>302746</v>
      </c>
      <c r="D1073">
        <v>1603.86</v>
      </c>
      <c r="E1073" s="1">
        <v>42021</v>
      </c>
      <c r="F1073" s="1">
        <v>45133</v>
      </c>
      <c r="G1073" t="s">
        <v>99</v>
      </c>
      <c r="H1073" t="s">
        <v>55</v>
      </c>
      <c r="I1073" t="s">
        <v>19936</v>
      </c>
      <c r="J1073">
        <v>3112</v>
      </c>
      <c r="K1073" t="s">
        <v>42</v>
      </c>
      <c r="L1073">
        <v>0</v>
      </c>
      <c r="M1073" t="s">
        <v>19937</v>
      </c>
      <c r="N1073" t="s">
        <v>60</v>
      </c>
      <c r="O1073">
        <v>61</v>
      </c>
      <c r="P1073" t="s">
        <v>1277</v>
      </c>
      <c r="Q1073" t="s">
        <v>34</v>
      </c>
      <c r="R1073" t="s">
        <v>19938</v>
      </c>
      <c r="S1073" t="s">
        <v>36</v>
      </c>
      <c r="T1073">
        <v>1</v>
      </c>
      <c r="U1073">
        <v>1</v>
      </c>
      <c r="V1073" t="s">
        <v>37</v>
      </c>
      <c r="W1073" t="s">
        <v>19940</v>
      </c>
      <c r="X1073" t="s">
        <v>44</v>
      </c>
      <c r="Y1073">
        <v>39</v>
      </c>
      <c r="Z1073">
        <v>29</v>
      </c>
      <c r="AA1073">
        <v>0</v>
      </c>
      <c r="AB1073" t="s">
        <v>73</v>
      </c>
      <c r="AC1073">
        <v>0</v>
      </c>
      <c r="AD1073" t="s">
        <v>46</v>
      </c>
    </row>
    <row r="1074" spans="1:30" x14ac:dyDescent="0.3">
      <c r="A1074" t="s">
        <v>69</v>
      </c>
      <c r="B1074" t="s">
        <v>70</v>
      </c>
      <c r="C1074">
        <v>432298</v>
      </c>
      <c r="D1074">
        <v>1160.47</v>
      </c>
      <c r="E1074" s="1">
        <v>44189</v>
      </c>
      <c r="F1074" s="1">
        <v>45993</v>
      </c>
      <c r="G1074" t="s">
        <v>40</v>
      </c>
      <c r="H1074" t="s">
        <v>41</v>
      </c>
      <c r="I1074" t="s">
        <v>63</v>
      </c>
      <c r="J1074">
        <v>1804</v>
      </c>
      <c r="K1074" t="s">
        <v>42</v>
      </c>
      <c r="L1074">
        <v>0</v>
      </c>
      <c r="M1074" t="s">
        <v>64</v>
      </c>
      <c r="N1074" t="s">
        <v>60</v>
      </c>
      <c r="O1074">
        <v>18</v>
      </c>
      <c r="P1074" t="s">
        <v>65</v>
      </c>
      <c r="Q1074" t="s">
        <v>62</v>
      </c>
      <c r="R1074" t="s">
        <v>66</v>
      </c>
      <c r="S1074" t="s">
        <v>67</v>
      </c>
      <c r="T1074">
        <v>0</v>
      </c>
      <c r="U1074">
        <v>0</v>
      </c>
      <c r="V1074" t="s">
        <v>68</v>
      </c>
      <c r="W1074" t="s">
        <v>71</v>
      </c>
      <c r="X1074" t="s">
        <v>72</v>
      </c>
      <c r="Y1074">
        <v>16</v>
      </c>
      <c r="Z1074">
        <v>2</v>
      </c>
      <c r="AA1074">
        <v>0</v>
      </c>
      <c r="AB1074" t="s">
        <v>73</v>
      </c>
      <c r="AC1074">
        <v>0</v>
      </c>
      <c r="AD1074" t="s">
        <v>74</v>
      </c>
    </row>
    <row r="1075" spans="1:30" x14ac:dyDescent="0.3">
      <c r="A1075" t="s">
        <v>7504</v>
      </c>
      <c r="B1075" t="s">
        <v>54</v>
      </c>
      <c r="C1075">
        <v>55029</v>
      </c>
      <c r="D1075">
        <v>783.51</v>
      </c>
      <c r="E1075" s="1">
        <v>44826</v>
      </c>
      <c r="F1075" s="1">
        <v>47642</v>
      </c>
      <c r="G1075" t="s">
        <v>99</v>
      </c>
      <c r="H1075" t="s">
        <v>41</v>
      </c>
      <c r="I1075" t="s">
        <v>7501</v>
      </c>
      <c r="J1075">
        <v>2816</v>
      </c>
      <c r="K1075" t="s">
        <v>42</v>
      </c>
      <c r="L1075">
        <v>0</v>
      </c>
      <c r="M1075" t="s">
        <v>7502</v>
      </c>
      <c r="N1075" t="s">
        <v>32</v>
      </c>
      <c r="O1075">
        <v>20</v>
      </c>
      <c r="P1075" t="s">
        <v>3967</v>
      </c>
      <c r="Q1075" t="s">
        <v>62</v>
      </c>
      <c r="R1075" t="s">
        <v>7503</v>
      </c>
      <c r="S1075" t="s">
        <v>67</v>
      </c>
      <c r="T1075">
        <v>0</v>
      </c>
      <c r="U1075">
        <v>0</v>
      </c>
      <c r="V1075" t="s">
        <v>68</v>
      </c>
      <c r="W1075" t="s">
        <v>7505</v>
      </c>
      <c r="X1075" t="s">
        <v>44</v>
      </c>
      <c r="Y1075">
        <v>48</v>
      </c>
      <c r="Z1075">
        <v>82</v>
      </c>
      <c r="AA1075">
        <v>1</v>
      </c>
      <c r="AB1075" t="s">
        <v>58</v>
      </c>
      <c r="AC1075">
        <v>1</v>
      </c>
      <c r="AD1075" t="s">
        <v>46</v>
      </c>
    </row>
    <row r="1076" spans="1:30" x14ac:dyDescent="0.3">
      <c r="A1076" t="s">
        <v>1577</v>
      </c>
      <c r="B1076" t="s">
        <v>39</v>
      </c>
      <c r="C1076">
        <v>107683</v>
      </c>
      <c r="D1076">
        <v>1902.2</v>
      </c>
      <c r="E1076" s="1">
        <v>42597</v>
      </c>
      <c r="F1076" s="1">
        <v>44256</v>
      </c>
      <c r="G1076" t="s">
        <v>40</v>
      </c>
      <c r="H1076" t="s">
        <v>41</v>
      </c>
      <c r="I1076" t="s">
        <v>1573</v>
      </c>
      <c r="J1076">
        <v>1659</v>
      </c>
      <c r="K1076" t="s">
        <v>42</v>
      </c>
      <c r="L1076">
        <v>0</v>
      </c>
      <c r="M1076" t="s">
        <v>1574</v>
      </c>
      <c r="N1076" t="s">
        <v>60</v>
      </c>
      <c r="O1076">
        <v>66</v>
      </c>
      <c r="P1076" t="s">
        <v>1575</v>
      </c>
      <c r="Q1076" t="s">
        <v>34</v>
      </c>
      <c r="R1076" t="s">
        <v>1576</v>
      </c>
      <c r="S1076" t="s">
        <v>36</v>
      </c>
      <c r="T1076">
        <v>1</v>
      </c>
      <c r="U1076">
        <v>1</v>
      </c>
      <c r="V1076" t="s">
        <v>37</v>
      </c>
      <c r="W1076" t="s">
        <v>1578</v>
      </c>
      <c r="X1076" t="s">
        <v>44</v>
      </c>
      <c r="Y1076">
        <v>17</v>
      </c>
      <c r="Z1076">
        <v>82</v>
      </c>
      <c r="AA1076">
        <v>1</v>
      </c>
      <c r="AB1076" t="s">
        <v>58</v>
      </c>
      <c r="AC1076">
        <v>1</v>
      </c>
      <c r="AD1076" t="s">
        <v>46</v>
      </c>
    </row>
    <row r="1077" spans="1:30" x14ac:dyDescent="0.3">
      <c r="A1077" t="s">
        <v>1669</v>
      </c>
      <c r="B1077" t="s">
        <v>54</v>
      </c>
      <c r="C1077">
        <v>61633</v>
      </c>
      <c r="D1077">
        <v>510.71</v>
      </c>
      <c r="E1077" s="1">
        <v>42459</v>
      </c>
      <c r="F1077" s="1">
        <v>42837</v>
      </c>
      <c r="G1077" t="s">
        <v>103</v>
      </c>
      <c r="H1077" t="s">
        <v>41</v>
      </c>
      <c r="I1077" t="s">
        <v>1664</v>
      </c>
      <c r="J1077">
        <v>378</v>
      </c>
      <c r="K1077" t="s">
        <v>100</v>
      </c>
      <c r="L1077">
        <v>0</v>
      </c>
      <c r="M1077" t="s">
        <v>1665</v>
      </c>
      <c r="N1077" t="s">
        <v>49</v>
      </c>
      <c r="O1077">
        <v>66</v>
      </c>
      <c r="P1077" t="s">
        <v>1268</v>
      </c>
      <c r="Q1077" t="s">
        <v>62</v>
      </c>
      <c r="R1077" t="s">
        <v>1666</v>
      </c>
      <c r="S1077" t="s">
        <v>36</v>
      </c>
      <c r="T1077">
        <v>0</v>
      </c>
      <c r="U1077">
        <v>1</v>
      </c>
      <c r="V1077" t="s">
        <v>37</v>
      </c>
      <c r="W1077" t="s">
        <v>1670</v>
      </c>
      <c r="X1077" t="s">
        <v>44</v>
      </c>
      <c r="Y1077">
        <v>19</v>
      </c>
      <c r="Z1077">
        <v>19</v>
      </c>
      <c r="AA1077">
        <v>0</v>
      </c>
      <c r="AB1077" t="s">
        <v>73</v>
      </c>
      <c r="AC1077">
        <v>0</v>
      </c>
      <c r="AD1077" t="s">
        <v>46</v>
      </c>
    </row>
    <row r="1078" spans="1:30" x14ac:dyDescent="0.3">
      <c r="A1078" t="s">
        <v>10996</v>
      </c>
      <c r="B1078" t="s">
        <v>39</v>
      </c>
      <c r="C1078">
        <v>189308</v>
      </c>
      <c r="D1078">
        <v>1045.02</v>
      </c>
      <c r="E1078" s="1">
        <v>44553</v>
      </c>
      <c r="F1078" s="1">
        <v>45972</v>
      </c>
      <c r="G1078" t="s">
        <v>99</v>
      </c>
      <c r="H1078" t="s">
        <v>55</v>
      </c>
      <c r="I1078" t="s">
        <v>10993</v>
      </c>
      <c r="J1078">
        <v>1419</v>
      </c>
      <c r="K1078" t="s">
        <v>42</v>
      </c>
      <c r="L1078">
        <v>0</v>
      </c>
      <c r="M1078" t="s">
        <v>10994</v>
      </c>
      <c r="N1078" t="s">
        <v>32</v>
      </c>
      <c r="O1078">
        <v>80</v>
      </c>
      <c r="P1078" t="s">
        <v>115</v>
      </c>
      <c r="Q1078" t="s">
        <v>87</v>
      </c>
      <c r="R1078" t="s">
        <v>10995</v>
      </c>
      <c r="S1078" t="s">
        <v>36</v>
      </c>
      <c r="T1078">
        <v>0</v>
      </c>
      <c r="U1078">
        <v>1</v>
      </c>
      <c r="V1078" t="s">
        <v>37</v>
      </c>
      <c r="W1078" t="s">
        <v>10997</v>
      </c>
      <c r="X1078" t="s">
        <v>72</v>
      </c>
      <c r="Y1078">
        <v>41</v>
      </c>
      <c r="Z1078">
        <v>4</v>
      </c>
      <c r="AA1078">
        <v>0</v>
      </c>
      <c r="AB1078" t="s">
        <v>73</v>
      </c>
      <c r="AC1078">
        <v>0</v>
      </c>
      <c r="AD1078" t="s">
        <v>74</v>
      </c>
    </row>
    <row r="1079" spans="1:30" x14ac:dyDescent="0.3">
      <c r="A1079" t="s">
        <v>14112</v>
      </c>
      <c r="B1079" t="s">
        <v>54</v>
      </c>
      <c r="C1079">
        <v>434716</v>
      </c>
      <c r="D1079">
        <v>1585.5</v>
      </c>
      <c r="E1079" s="1">
        <v>45488</v>
      </c>
      <c r="F1079" s="1">
        <v>46297</v>
      </c>
      <c r="G1079" t="s">
        <v>99</v>
      </c>
      <c r="H1079" t="s">
        <v>80</v>
      </c>
      <c r="I1079" t="s">
        <v>14109</v>
      </c>
      <c r="J1079">
        <v>809</v>
      </c>
      <c r="K1079" t="s">
        <v>100</v>
      </c>
      <c r="L1079">
        <v>1</v>
      </c>
      <c r="M1079" t="s">
        <v>14110</v>
      </c>
      <c r="N1079" t="s">
        <v>49</v>
      </c>
      <c r="O1079">
        <v>60</v>
      </c>
      <c r="P1079" t="s">
        <v>2277</v>
      </c>
      <c r="Q1079" t="s">
        <v>51</v>
      </c>
      <c r="R1079" t="s">
        <v>14111</v>
      </c>
      <c r="S1079" t="s">
        <v>36</v>
      </c>
      <c r="T1079">
        <v>0</v>
      </c>
      <c r="U1079">
        <v>1</v>
      </c>
      <c r="V1079" t="s">
        <v>37</v>
      </c>
      <c r="W1079" t="s">
        <v>14113</v>
      </c>
      <c r="X1079" t="s">
        <v>57</v>
      </c>
      <c r="Y1079">
        <v>34</v>
      </c>
      <c r="Z1079">
        <v>87</v>
      </c>
      <c r="AA1079">
        <v>1</v>
      </c>
      <c r="AB1079" t="s">
        <v>58</v>
      </c>
      <c r="AC1079">
        <v>1</v>
      </c>
      <c r="AD1079" t="s">
        <v>59</v>
      </c>
    </row>
    <row r="1080" spans="1:30" x14ac:dyDescent="0.3">
      <c r="A1080" t="s">
        <v>3685</v>
      </c>
      <c r="B1080" t="s">
        <v>39</v>
      </c>
      <c r="C1080">
        <v>31096</v>
      </c>
      <c r="D1080">
        <v>714.11</v>
      </c>
      <c r="E1080" s="1">
        <v>42478</v>
      </c>
      <c r="F1080" s="1">
        <v>44903</v>
      </c>
      <c r="G1080" t="s">
        <v>99</v>
      </c>
      <c r="H1080" t="s">
        <v>41</v>
      </c>
      <c r="I1080" t="s">
        <v>3682</v>
      </c>
      <c r="J1080">
        <v>2425</v>
      </c>
      <c r="K1080" t="s">
        <v>42</v>
      </c>
      <c r="L1080">
        <v>0</v>
      </c>
      <c r="M1080" t="s">
        <v>3683</v>
      </c>
      <c r="N1080" t="s">
        <v>49</v>
      </c>
      <c r="O1080">
        <v>46</v>
      </c>
      <c r="P1080" t="s">
        <v>3029</v>
      </c>
      <c r="Q1080" t="s">
        <v>51</v>
      </c>
      <c r="R1080" t="s">
        <v>3684</v>
      </c>
      <c r="S1080" t="s">
        <v>97</v>
      </c>
      <c r="T1080">
        <v>0</v>
      </c>
      <c r="U1080">
        <v>0</v>
      </c>
      <c r="V1080" t="s">
        <v>90</v>
      </c>
      <c r="W1080" t="s">
        <v>3686</v>
      </c>
      <c r="X1080" t="s">
        <v>44</v>
      </c>
      <c r="Y1080">
        <v>10</v>
      </c>
      <c r="Z1080">
        <v>99</v>
      </c>
      <c r="AA1080">
        <v>1</v>
      </c>
      <c r="AB1080" t="s">
        <v>58</v>
      </c>
      <c r="AC1080">
        <v>1</v>
      </c>
      <c r="AD1080" t="s">
        <v>46</v>
      </c>
    </row>
    <row r="1081" spans="1:30" x14ac:dyDescent="0.3">
      <c r="A1081" t="s">
        <v>15690</v>
      </c>
      <c r="B1081" t="s">
        <v>54</v>
      </c>
      <c r="C1081">
        <v>101574</v>
      </c>
      <c r="D1081">
        <v>1119.6199999999999</v>
      </c>
      <c r="E1081" s="1">
        <v>43418</v>
      </c>
      <c r="F1081" s="1">
        <v>46651</v>
      </c>
      <c r="G1081" t="s">
        <v>103</v>
      </c>
      <c r="H1081" t="s">
        <v>80</v>
      </c>
      <c r="I1081" t="s">
        <v>15687</v>
      </c>
      <c r="J1081">
        <v>3233</v>
      </c>
      <c r="K1081" t="s">
        <v>42</v>
      </c>
      <c r="L1081">
        <v>1</v>
      </c>
      <c r="M1081" t="s">
        <v>15688</v>
      </c>
      <c r="N1081" t="s">
        <v>49</v>
      </c>
      <c r="O1081">
        <v>38</v>
      </c>
      <c r="P1081" t="s">
        <v>843</v>
      </c>
      <c r="Q1081" t="s">
        <v>62</v>
      </c>
      <c r="R1081" t="s">
        <v>15689</v>
      </c>
      <c r="S1081" t="s">
        <v>89</v>
      </c>
      <c r="T1081">
        <v>0</v>
      </c>
      <c r="U1081">
        <v>0</v>
      </c>
      <c r="V1081" t="s">
        <v>90</v>
      </c>
      <c r="W1081" t="s">
        <v>15691</v>
      </c>
      <c r="X1081" t="s">
        <v>44</v>
      </c>
      <c r="Y1081">
        <v>41</v>
      </c>
      <c r="Z1081">
        <v>74</v>
      </c>
      <c r="AA1081">
        <v>1</v>
      </c>
      <c r="AB1081" t="s">
        <v>58</v>
      </c>
      <c r="AC1081">
        <v>1</v>
      </c>
      <c r="AD1081" t="s">
        <v>46</v>
      </c>
    </row>
    <row r="1082" spans="1:30" x14ac:dyDescent="0.3">
      <c r="A1082" t="s">
        <v>12494</v>
      </c>
      <c r="B1082" t="s">
        <v>70</v>
      </c>
      <c r="C1082">
        <v>359550</v>
      </c>
      <c r="D1082">
        <v>1746.43</v>
      </c>
      <c r="E1082" s="1">
        <v>42253</v>
      </c>
      <c r="F1082" s="1">
        <v>45210</v>
      </c>
      <c r="G1082" t="s">
        <v>103</v>
      </c>
      <c r="H1082" t="s">
        <v>41</v>
      </c>
      <c r="I1082" t="s">
        <v>12491</v>
      </c>
      <c r="J1082">
        <v>2957</v>
      </c>
      <c r="K1082" t="s">
        <v>42</v>
      </c>
      <c r="L1082">
        <v>0</v>
      </c>
      <c r="M1082" t="s">
        <v>12492</v>
      </c>
      <c r="N1082" t="s">
        <v>60</v>
      </c>
      <c r="O1082">
        <v>63</v>
      </c>
      <c r="P1082" t="s">
        <v>6138</v>
      </c>
      <c r="Q1082" t="s">
        <v>62</v>
      </c>
      <c r="R1082" t="s">
        <v>12493</v>
      </c>
      <c r="S1082" t="s">
        <v>36</v>
      </c>
      <c r="T1082">
        <v>0</v>
      </c>
      <c r="U1082">
        <v>1</v>
      </c>
      <c r="V1082" t="s">
        <v>37</v>
      </c>
      <c r="W1082" t="s">
        <v>12495</v>
      </c>
      <c r="X1082" t="s">
        <v>57</v>
      </c>
      <c r="Y1082">
        <v>27</v>
      </c>
      <c r="Z1082">
        <v>2</v>
      </c>
      <c r="AA1082">
        <v>0</v>
      </c>
      <c r="AB1082" t="s">
        <v>73</v>
      </c>
      <c r="AC1082">
        <v>0</v>
      </c>
      <c r="AD1082" t="s">
        <v>59</v>
      </c>
    </row>
    <row r="1083" spans="1:30" x14ac:dyDescent="0.3">
      <c r="A1083" t="s">
        <v>10242</v>
      </c>
      <c r="B1083" t="s">
        <v>39</v>
      </c>
      <c r="C1083">
        <v>450228</v>
      </c>
      <c r="D1083">
        <v>731.4</v>
      </c>
      <c r="E1083" s="1">
        <v>44170</v>
      </c>
      <c r="F1083" s="1">
        <v>44701</v>
      </c>
      <c r="G1083" t="s">
        <v>40</v>
      </c>
      <c r="H1083" t="s">
        <v>55</v>
      </c>
      <c r="I1083" t="s">
        <v>10239</v>
      </c>
      <c r="J1083">
        <v>531</v>
      </c>
      <c r="K1083" t="s">
        <v>100</v>
      </c>
      <c r="L1083">
        <v>0</v>
      </c>
      <c r="M1083" t="s">
        <v>10240</v>
      </c>
      <c r="N1083" t="s">
        <v>60</v>
      </c>
      <c r="O1083">
        <v>68</v>
      </c>
      <c r="P1083" t="s">
        <v>1292</v>
      </c>
      <c r="Q1083" t="s">
        <v>51</v>
      </c>
      <c r="R1083" t="s">
        <v>10241</v>
      </c>
      <c r="S1083" t="s">
        <v>36</v>
      </c>
      <c r="T1083">
        <v>0</v>
      </c>
      <c r="U1083">
        <v>1</v>
      </c>
      <c r="V1083" t="s">
        <v>37</v>
      </c>
      <c r="W1083" t="s">
        <v>10243</v>
      </c>
      <c r="X1083" t="s">
        <v>72</v>
      </c>
      <c r="Y1083">
        <v>38</v>
      </c>
      <c r="Z1083">
        <v>89</v>
      </c>
      <c r="AA1083">
        <v>1</v>
      </c>
      <c r="AB1083" t="s">
        <v>58</v>
      </c>
      <c r="AC1083">
        <v>1</v>
      </c>
      <c r="AD1083" t="s">
        <v>74</v>
      </c>
    </row>
    <row r="1084" spans="1:30" x14ac:dyDescent="0.3">
      <c r="A1084" t="s">
        <v>16182</v>
      </c>
      <c r="B1084" t="s">
        <v>54</v>
      </c>
      <c r="C1084">
        <v>93577</v>
      </c>
      <c r="D1084">
        <v>837.41</v>
      </c>
      <c r="E1084" s="1">
        <v>43824</v>
      </c>
      <c r="F1084" s="1">
        <v>45151</v>
      </c>
      <c r="G1084" t="s">
        <v>99</v>
      </c>
      <c r="H1084" t="s">
        <v>55</v>
      </c>
      <c r="I1084" t="s">
        <v>16179</v>
      </c>
      <c r="J1084">
        <v>1327</v>
      </c>
      <c r="K1084" t="s">
        <v>42</v>
      </c>
      <c r="L1084">
        <v>0</v>
      </c>
      <c r="M1084" t="s">
        <v>16180</v>
      </c>
      <c r="N1084" t="s">
        <v>60</v>
      </c>
      <c r="O1084">
        <v>37</v>
      </c>
      <c r="P1084" t="s">
        <v>3039</v>
      </c>
      <c r="Q1084" t="s">
        <v>34</v>
      </c>
      <c r="R1084" t="s">
        <v>16181</v>
      </c>
      <c r="S1084" t="s">
        <v>89</v>
      </c>
      <c r="T1084">
        <v>1</v>
      </c>
      <c r="U1084">
        <v>0</v>
      </c>
      <c r="V1084" t="s">
        <v>90</v>
      </c>
      <c r="W1084" t="s">
        <v>16183</v>
      </c>
      <c r="X1084" t="s">
        <v>57</v>
      </c>
      <c r="Y1084">
        <v>18</v>
      </c>
      <c r="Z1084">
        <v>78</v>
      </c>
      <c r="AA1084">
        <v>1</v>
      </c>
      <c r="AB1084" t="s">
        <v>58</v>
      </c>
      <c r="AC1084">
        <v>1</v>
      </c>
      <c r="AD1084" t="s">
        <v>59</v>
      </c>
    </row>
    <row r="1085" spans="1:30" x14ac:dyDescent="0.3">
      <c r="A1085" t="s">
        <v>2667</v>
      </c>
      <c r="B1085" t="s">
        <v>39</v>
      </c>
      <c r="C1085">
        <v>73768</v>
      </c>
      <c r="D1085">
        <v>1066.78</v>
      </c>
      <c r="E1085" s="1">
        <v>44222</v>
      </c>
      <c r="F1085" s="1">
        <v>46406</v>
      </c>
      <c r="G1085" t="s">
        <v>99</v>
      </c>
      <c r="H1085" t="s">
        <v>41</v>
      </c>
      <c r="I1085" t="s">
        <v>2664</v>
      </c>
      <c r="J1085">
        <v>2184</v>
      </c>
      <c r="K1085" t="s">
        <v>42</v>
      </c>
      <c r="L1085">
        <v>0</v>
      </c>
      <c r="M1085" t="s">
        <v>2665</v>
      </c>
      <c r="N1085" t="s">
        <v>32</v>
      </c>
      <c r="O1085">
        <v>48</v>
      </c>
      <c r="P1085" t="s">
        <v>1362</v>
      </c>
      <c r="Q1085" t="s">
        <v>34</v>
      </c>
      <c r="R1085" t="s">
        <v>2666</v>
      </c>
      <c r="S1085" t="s">
        <v>97</v>
      </c>
      <c r="T1085">
        <v>1</v>
      </c>
      <c r="U1085">
        <v>0</v>
      </c>
      <c r="V1085" t="s">
        <v>90</v>
      </c>
      <c r="W1085" t="s">
        <v>2668</v>
      </c>
      <c r="X1085" t="s">
        <v>72</v>
      </c>
      <c r="Y1085">
        <v>18</v>
      </c>
      <c r="Z1085">
        <v>62</v>
      </c>
      <c r="AA1085">
        <v>0</v>
      </c>
      <c r="AB1085" t="s">
        <v>58</v>
      </c>
      <c r="AC1085">
        <v>0</v>
      </c>
      <c r="AD1085" t="s">
        <v>74</v>
      </c>
    </row>
    <row r="1086" spans="1:30" x14ac:dyDescent="0.3">
      <c r="A1086" t="s">
        <v>3901</v>
      </c>
      <c r="B1086" t="s">
        <v>118</v>
      </c>
      <c r="C1086">
        <v>383334</v>
      </c>
      <c r="D1086">
        <v>1430.49</v>
      </c>
      <c r="E1086" s="1">
        <v>44459</v>
      </c>
      <c r="F1086" s="1">
        <v>47832</v>
      </c>
      <c r="G1086" t="s">
        <v>99</v>
      </c>
      <c r="H1086" t="s">
        <v>55</v>
      </c>
      <c r="I1086" t="s">
        <v>3898</v>
      </c>
      <c r="J1086">
        <v>3373</v>
      </c>
      <c r="K1086" t="s">
        <v>42</v>
      </c>
      <c r="L1086">
        <v>0</v>
      </c>
      <c r="M1086" t="s">
        <v>3899</v>
      </c>
      <c r="N1086" t="s">
        <v>32</v>
      </c>
      <c r="O1086">
        <v>63</v>
      </c>
      <c r="P1086" t="s">
        <v>287</v>
      </c>
      <c r="Q1086" t="s">
        <v>51</v>
      </c>
      <c r="R1086" t="s">
        <v>3900</v>
      </c>
      <c r="S1086" t="s">
        <v>36</v>
      </c>
      <c r="T1086">
        <v>0</v>
      </c>
      <c r="U1086">
        <v>1</v>
      </c>
      <c r="V1086" t="s">
        <v>37</v>
      </c>
      <c r="W1086" t="s">
        <v>3902</v>
      </c>
      <c r="X1086" t="s">
        <v>44</v>
      </c>
      <c r="Y1086">
        <v>32</v>
      </c>
      <c r="Z1086">
        <v>79</v>
      </c>
      <c r="AA1086">
        <v>1</v>
      </c>
      <c r="AB1086" t="s">
        <v>58</v>
      </c>
      <c r="AC1086">
        <v>1</v>
      </c>
      <c r="AD1086" t="s">
        <v>46</v>
      </c>
    </row>
    <row r="1087" spans="1:30" x14ac:dyDescent="0.3">
      <c r="A1087" t="s">
        <v>7597</v>
      </c>
      <c r="B1087" t="s">
        <v>118</v>
      </c>
      <c r="C1087">
        <v>274265</v>
      </c>
      <c r="D1087">
        <v>946.81</v>
      </c>
      <c r="E1087" s="1">
        <v>43120</v>
      </c>
      <c r="F1087" s="1">
        <v>43941</v>
      </c>
      <c r="G1087" t="s">
        <v>40</v>
      </c>
      <c r="H1087" t="s">
        <v>41</v>
      </c>
      <c r="I1087" t="s">
        <v>7594</v>
      </c>
      <c r="J1087">
        <v>821</v>
      </c>
      <c r="K1087" t="s">
        <v>100</v>
      </c>
      <c r="L1087">
        <v>0</v>
      </c>
      <c r="M1087" t="s">
        <v>7595</v>
      </c>
      <c r="N1087" t="s">
        <v>60</v>
      </c>
      <c r="O1087">
        <v>25</v>
      </c>
      <c r="P1087" t="s">
        <v>4303</v>
      </c>
      <c r="Q1087" t="s">
        <v>62</v>
      </c>
      <c r="R1087" t="s">
        <v>7596</v>
      </c>
      <c r="S1087" t="s">
        <v>67</v>
      </c>
      <c r="T1087">
        <v>0</v>
      </c>
      <c r="U1087">
        <v>0</v>
      </c>
      <c r="V1087" t="s">
        <v>68</v>
      </c>
      <c r="W1087" t="s">
        <v>7598</v>
      </c>
      <c r="X1087" t="s">
        <v>57</v>
      </c>
      <c r="Y1087">
        <v>2</v>
      </c>
      <c r="Z1087">
        <v>94</v>
      </c>
      <c r="AA1087">
        <v>1</v>
      </c>
      <c r="AB1087" t="s">
        <v>58</v>
      </c>
      <c r="AC1087">
        <v>1</v>
      </c>
      <c r="AD1087" t="s">
        <v>59</v>
      </c>
    </row>
    <row r="1088" spans="1:30" x14ac:dyDescent="0.3">
      <c r="A1088" t="s">
        <v>14672</v>
      </c>
      <c r="B1088" t="s">
        <v>39</v>
      </c>
      <c r="C1088">
        <v>116065</v>
      </c>
      <c r="D1088">
        <v>1436.17</v>
      </c>
      <c r="E1088" s="1">
        <v>44463</v>
      </c>
      <c r="F1088" s="1">
        <v>47849</v>
      </c>
      <c r="G1088" t="s">
        <v>99</v>
      </c>
      <c r="H1088" t="s">
        <v>80</v>
      </c>
      <c r="I1088" t="s">
        <v>14669</v>
      </c>
      <c r="J1088">
        <v>3386</v>
      </c>
      <c r="K1088" t="s">
        <v>42</v>
      </c>
      <c r="L1088">
        <v>1</v>
      </c>
      <c r="M1088" t="s">
        <v>14670</v>
      </c>
      <c r="N1088" t="s">
        <v>60</v>
      </c>
      <c r="O1088">
        <v>50</v>
      </c>
      <c r="P1088" t="s">
        <v>581</v>
      </c>
      <c r="Q1088" t="s">
        <v>34</v>
      </c>
      <c r="R1088" t="s">
        <v>14671</v>
      </c>
      <c r="S1088" t="s">
        <v>97</v>
      </c>
      <c r="T1088">
        <v>1</v>
      </c>
      <c r="U1088">
        <v>0</v>
      </c>
      <c r="V1088" t="s">
        <v>90</v>
      </c>
      <c r="W1088" t="s">
        <v>14673</v>
      </c>
      <c r="X1088" t="s">
        <v>72</v>
      </c>
      <c r="Y1088">
        <v>0</v>
      </c>
      <c r="Z1088">
        <v>72</v>
      </c>
      <c r="AA1088">
        <v>1</v>
      </c>
      <c r="AB1088" t="s">
        <v>58</v>
      </c>
      <c r="AC1088">
        <v>1</v>
      </c>
      <c r="AD1088" t="s">
        <v>74</v>
      </c>
    </row>
    <row r="1089" spans="1:30" x14ac:dyDescent="0.3">
      <c r="A1089" t="s">
        <v>17680</v>
      </c>
      <c r="B1089" t="s">
        <v>118</v>
      </c>
      <c r="C1089">
        <v>104234</v>
      </c>
      <c r="D1089">
        <v>671.59</v>
      </c>
      <c r="E1089" s="1">
        <v>42518</v>
      </c>
      <c r="F1089" s="1">
        <v>44241</v>
      </c>
      <c r="G1089" t="s">
        <v>40</v>
      </c>
      <c r="H1089" t="s">
        <v>80</v>
      </c>
      <c r="I1089" t="s">
        <v>17675</v>
      </c>
      <c r="J1089">
        <v>1723</v>
      </c>
      <c r="K1089" t="s">
        <v>42</v>
      </c>
      <c r="L1089">
        <v>1</v>
      </c>
      <c r="M1089" t="s">
        <v>17676</v>
      </c>
      <c r="N1089" t="s">
        <v>49</v>
      </c>
      <c r="O1089">
        <v>25</v>
      </c>
      <c r="P1089" t="s">
        <v>4955</v>
      </c>
      <c r="Q1089" t="s">
        <v>34</v>
      </c>
      <c r="R1089" t="s">
        <v>17677</v>
      </c>
      <c r="S1089" t="s">
        <v>67</v>
      </c>
      <c r="T1089">
        <v>1</v>
      </c>
      <c r="U1089">
        <v>0</v>
      </c>
      <c r="V1089" t="s">
        <v>68</v>
      </c>
      <c r="W1089" t="s">
        <v>17681</v>
      </c>
      <c r="X1089" t="s">
        <v>57</v>
      </c>
      <c r="Y1089">
        <v>9</v>
      </c>
      <c r="Z1089">
        <v>57</v>
      </c>
      <c r="AA1089">
        <v>0</v>
      </c>
      <c r="AB1089" t="s">
        <v>45</v>
      </c>
      <c r="AC1089">
        <v>0</v>
      </c>
      <c r="AD1089" t="s">
        <v>59</v>
      </c>
    </row>
    <row r="1090" spans="1:30" x14ac:dyDescent="0.3">
      <c r="A1090" t="s">
        <v>12259</v>
      </c>
      <c r="B1090" t="s">
        <v>54</v>
      </c>
      <c r="C1090">
        <v>83369</v>
      </c>
      <c r="D1090">
        <v>459.52</v>
      </c>
      <c r="E1090" s="1">
        <v>43260</v>
      </c>
      <c r="F1090" s="1">
        <v>46032</v>
      </c>
      <c r="G1090" t="s">
        <v>99</v>
      </c>
      <c r="H1090" t="s">
        <v>80</v>
      </c>
      <c r="I1090" t="s">
        <v>12256</v>
      </c>
      <c r="J1090">
        <v>2772</v>
      </c>
      <c r="K1090" t="s">
        <v>42</v>
      </c>
      <c r="L1090">
        <v>1</v>
      </c>
      <c r="M1090" t="s">
        <v>12257</v>
      </c>
      <c r="N1090" t="s">
        <v>60</v>
      </c>
      <c r="O1090">
        <v>21</v>
      </c>
      <c r="P1090" t="s">
        <v>2455</v>
      </c>
      <c r="Q1090" t="s">
        <v>87</v>
      </c>
      <c r="R1090" t="s">
        <v>12258</v>
      </c>
      <c r="S1090" t="s">
        <v>67</v>
      </c>
      <c r="T1090">
        <v>0</v>
      </c>
      <c r="U1090">
        <v>0</v>
      </c>
      <c r="V1090" t="s">
        <v>68</v>
      </c>
      <c r="W1090" t="s">
        <v>12260</v>
      </c>
      <c r="X1090" t="s">
        <v>44</v>
      </c>
      <c r="Y1090">
        <v>26</v>
      </c>
      <c r="Z1090">
        <v>94</v>
      </c>
      <c r="AA1090">
        <v>1</v>
      </c>
      <c r="AB1090" t="s">
        <v>58</v>
      </c>
      <c r="AC1090">
        <v>1</v>
      </c>
      <c r="AD1090" t="s">
        <v>46</v>
      </c>
    </row>
    <row r="1091" spans="1:30" x14ac:dyDescent="0.3">
      <c r="A1091" t="s">
        <v>7455</v>
      </c>
      <c r="B1091" t="s">
        <v>70</v>
      </c>
      <c r="C1091">
        <v>291591</v>
      </c>
      <c r="D1091">
        <v>895.12</v>
      </c>
      <c r="E1091" s="1">
        <v>42061</v>
      </c>
      <c r="F1091" s="1">
        <v>44978</v>
      </c>
      <c r="G1091" t="s">
        <v>99</v>
      </c>
      <c r="H1091" t="s">
        <v>55</v>
      </c>
      <c r="I1091" t="s">
        <v>7452</v>
      </c>
      <c r="J1091">
        <v>2917</v>
      </c>
      <c r="K1091" t="s">
        <v>42</v>
      </c>
      <c r="L1091">
        <v>0</v>
      </c>
      <c r="M1091" t="s">
        <v>7453</v>
      </c>
      <c r="N1091" t="s">
        <v>60</v>
      </c>
      <c r="O1091">
        <v>19</v>
      </c>
      <c r="P1091" t="s">
        <v>5475</v>
      </c>
      <c r="Q1091" t="s">
        <v>51</v>
      </c>
      <c r="R1091" t="s">
        <v>7454</v>
      </c>
      <c r="S1091" t="s">
        <v>67</v>
      </c>
      <c r="T1091">
        <v>0</v>
      </c>
      <c r="U1091">
        <v>0</v>
      </c>
      <c r="V1091" t="s">
        <v>68</v>
      </c>
      <c r="W1091" t="s">
        <v>7456</v>
      </c>
      <c r="X1091" t="s">
        <v>57</v>
      </c>
      <c r="Y1091">
        <v>39</v>
      </c>
      <c r="Z1091">
        <v>95</v>
      </c>
      <c r="AA1091">
        <v>1</v>
      </c>
      <c r="AB1091" t="s">
        <v>58</v>
      </c>
      <c r="AC1091">
        <v>1</v>
      </c>
      <c r="AD1091" t="s">
        <v>59</v>
      </c>
    </row>
    <row r="1092" spans="1:30" x14ac:dyDescent="0.3">
      <c r="A1092" t="s">
        <v>14114</v>
      </c>
      <c r="B1092" t="s">
        <v>70</v>
      </c>
      <c r="C1092">
        <v>254120</v>
      </c>
      <c r="D1092">
        <v>488.55</v>
      </c>
      <c r="E1092" s="1">
        <v>42474</v>
      </c>
      <c r="F1092" s="1">
        <v>44111</v>
      </c>
      <c r="G1092" t="s">
        <v>40</v>
      </c>
      <c r="H1092" t="s">
        <v>55</v>
      </c>
      <c r="I1092" t="s">
        <v>14109</v>
      </c>
      <c r="J1092">
        <v>1637</v>
      </c>
      <c r="K1092" t="s">
        <v>42</v>
      </c>
      <c r="L1092">
        <v>0</v>
      </c>
      <c r="M1092" t="s">
        <v>14110</v>
      </c>
      <c r="N1092" t="s">
        <v>49</v>
      </c>
      <c r="O1092">
        <v>60</v>
      </c>
      <c r="P1092" t="s">
        <v>2277</v>
      </c>
      <c r="Q1092" t="s">
        <v>51</v>
      </c>
      <c r="R1092" t="s">
        <v>14111</v>
      </c>
      <c r="S1092" t="s">
        <v>36</v>
      </c>
      <c r="T1092">
        <v>0</v>
      </c>
      <c r="U1092">
        <v>1</v>
      </c>
      <c r="V1092" t="s">
        <v>37</v>
      </c>
      <c r="W1092" t="s">
        <v>14115</v>
      </c>
      <c r="X1092" t="s">
        <v>72</v>
      </c>
      <c r="Y1092">
        <v>35</v>
      </c>
      <c r="Z1092">
        <v>3</v>
      </c>
      <c r="AA1092">
        <v>0</v>
      </c>
      <c r="AB1092" t="s">
        <v>73</v>
      </c>
      <c r="AC1092">
        <v>0</v>
      </c>
      <c r="AD1092" t="s">
        <v>74</v>
      </c>
    </row>
    <row r="1093" spans="1:30" x14ac:dyDescent="0.3">
      <c r="A1093" t="s">
        <v>16007</v>
      </c>
      <c r="B1093" t="s">
        <v>54</v>
      </c>
      <c r="C1093">
        <v>117077</v>
      </c>
      <c r="D1093">
        <v>120.49</v>
      </c>
      <c r="E1093" s="1">
        <v>44809</v>
      </c>
      <c r="F1093" s="1">
        <v>45218</v>
      </c>
      <c r="G1093" t="s">
        <v>99</v>
      </c>
      <c r="H1093" t="s">
        <v>55</v>
      </c>
      <c r="I1093" t="s">
        <v>16002</v>
      </c>
      <c r="J1093">
        <v>409</v>
      </c>
      <c r="K1093" t="s">
        <v>100</v>
      </c>
      <c r="L1093">
        <v>0</v>
      </c>
      <c r="M1093" t="s">
        <v>16003</v>
      </c>
      <c r="N1093" t="s">
        <v>60</v>
      </c>
      <c r="O1093">
        <v>42</v>
      </c>
      <c r="P1093" t="s">
        <v>3842</v>
      </c>
      <c r="Q1093" t="s">
        <v>34</v>
      </c>
      <c r="R1093" t="s">
        <v>16004</v>
      </c>
      <c r="S1093" t="s">
        <v>89</v>
      </c>
      <c r="T1093">
        <v>1</v>
      </c>
      <c r="U1093">
        <v>0</v>
      </c>
      <c r="V1093" t="s">
        <v>90</v>
      </c>
      <c r="W1093" t="s">
        <v>16008</v>
      </c>
      <c r="X1093" t="s">
        <v>57</v>
      </c>
      <c r="Y1093">
        <v>44</v>
      </c>
      <c r="Z1093">
        <v>99</v>
      </c>
      <c r="AA1093">
        <v>1</v>
      </c>
      <c r="AB1093" t="s">
        <v>58</v>
      </c>
      <c r="AC1093">
        <v>1</v>
      </c>
      <c r="AD1093" t="s">
        <v>59</v>
      </c>
    </row>
    <row r="1094" spans="1:30" x14ac:dyDescent="0.3">
      <c r="A1094" t="s">
        <v>4741</v>
      </c>
      <c r="B1094" t="s">
        <v>54</v>
      </c>
      <c r="C1094">
        <v>467805</v>
      </c>
      <c r="D1094">
        <v>548.62</v>
      </c>
      <c r="E1094" s="1">
        <v>43609</v>
      </c>
      <c r="F1094" s="1">
        <v>44917</v>
      </c>
      <c r="G1094" t="s">
        <v>103</v>
      </c>
      <c r="H1094" t="s">
        <v>41</v>
      </c>
      <c r="I1094" t="s">
        <v>4738</v>
      </c>
      <c r="J1094">
        <v>1308</v>
      </c>
      <c r="K1094" t="s">
        <v>42</v>
      </c>
      <c r="L1094">
        <v>0</v>
      </c>
      <c r="M1094" t="s">
        <v>4739</v>
      </c>
      <c r="N1094" t="s">
        <v>49</v>
      </c>
      <c r="O1094">
        <v>60</v>
      </c>
      <c r="P1094" t="s">
        <v>988</v>
      </c>
      <c r="Q1094" t="s">
        <v>51</v>
      </c>
      <c r="R1094" t="s">
        <v>4740</v>
      </c>
      <c r="S1094" t="s">
        <v>36</v>
      </c>
      <c r="T1094">
        <v>0</v>
      </c>
      <c r="U1094">
        <v>1</v>
      </c>
      <c r="V1094" t="s">
        <v>37</v>
      </c>
      <c r="W1094" t="s">
        <v>4742</v>
      </c>
      <c r="X1094" t="s">
        <v>72</v>
      </c>
      <c r="Y1094">
        <v>49</v>
      </c>
      <c r="Z1094">
        <v>44</v>
      </c>
      <c r="AA1094">
        <v>0</v>
      </c>
      <c r="AB1094" t="s">
        <v>45</v>
      </c>
      <c r="AC1094">
        <v>0</v>
      </c>
      <c r="AD1094" t="s">
        <v>74</v>
      </c>
    </row>
    <row r="1095" spans="1:30" x14ac:dyDescent="0.3">
      <c r="A1095" t="s">
        <v>3894</v>
      </c>
      <c r="B1095" t="s">
        <v>70</v>
      </c>
      <c r="C1095">
        <v>235909</v>
      </c>
      <c r="D1095">
        <v>1203.02</v>
      </c>
      <c r="E1095" s="1">
        <v>42594</v>
      </c>
      <c r="F1095" s="1">
        <v>45709</v>
      </c>
      <c r="G1095" t="s">
        <v>103</v>
      </c>
      <c r="H1095" t="s">
        <v>80</v>
      </c>
      <c r="I1095" t="s">
        <v>3891</v>
      </c>
      <c r="J1095">
        <v>3115</v>
      </c>
      <c r="K1095" t="s">
        <v>42</v>
      </c>
      <c r="L1095">
        <v>1</v>
      </c>
      <c r="M1095" t="s">
        <v>3892</v>
      </c>
      <c r="N1095" t="s">
        <v>32</v>
      </c>
      <c r="O1095">
        <v>73</v>
      </c>
      <c r="P1095" t="s">
        <v>1544</v>
      </c>
      <c r="Q1095" t="s">
        <v>34</v>
      </c>
      <c r="R1095" t="s">
        <v>3893</v>
      </c>
      <c r="S1095" t="s">
        <v>36</v>
      </c>
      <c r="T1095">
        <v>1</v>
      </c>
      <c r="U1095">
        <v>1</v>
      </c>
      <c r="V1095" t="s">
        <v>37</v>
      </c>
      <c r="W1095" t="s">
        <v>3895</v>
      </c>
      <c r="X1095" t="s">
        <v>44</v>
      </c>
      <c r="Y1095">
        <v>26</v>
      </c>
      <c r="Z1095">
        <v>65</v>
      </c>
      <c r="AA1095">
        <v>0</v>
      </c>
      <c r="AB1095" t="s">
        <v>58</v>
      </c>
      <c r="AC1095">
        <v>0</v>
      </c>
      <c r="AD1095" t="s">
        <v>46</v>
      </c>
    </row>
    <row r="1096" spans="1:30" x14ac:dyDescent="0.3">
      <c r="A1096" t="s">
        <v>11604</v>
      </c>
      <c r="B1096" t="s">
        <v>70</v>
      </c>
      <c r="C1096">
        <v>72381</v>
      </c>
      <c r="D1096">
        <v>901.33</v>
      </c>
      <c r="E1096" s="1">
        <v>45318</v>
      </c>
      <c r="F1096" s="1">
        <v>47257</v>
      </c>
      <c r="G1096" t="s">
        <v>40</v>
      </c>
      <c r="H1096" t="s">
        <v>55</v>
      </c>
      <c r="I1096" t="s">
        <v>11601</v>
      </c>
      <c r="J1096">
        <v>1939</v>
      </c>
      <c r="K1096" t="s">
        <v>42</v>
      </c>
      <c r="L1096">
        <v>0</v>
      </c>
      <c r="M1096" t="s">
        <v>11602</v>
      </c>
      <c r="N1096" t="s">
        <v>60</v>
      </c>
      <c r="O1096">
        <v>50</v>
      </c>
      <c r="P1096" t="s">
        <v>6730</v>
      </c>
      <c r="Q1096" t="s">
        <v>51</v>
      </c>
      <c r="R1096" t="s">
        <v>11603</v>
      </c>
      <c r="S1096" t="s">
        <v>97</v>
      </c>
      <c r="T1096">
        <v>0</v>
      </c>
      <c r="U1096">
        <v>0</v>
      </c>
      <c r="V1096" t="s">
        <v>90</v>
      </c>
      <c r="W1096" t="s">
        <v>11605</v>
      </c>
      <c r="X1096" t="s">
        <v>44</v>
      </c>
      <c r="Y1096">
        <v>5</v>
      </c>
      <c r="Z1096">
        <v>49</v>
      </c>
      <c r="AA1096">
        <v>0</v>
      </c>
      <c r="AB1096" t="s">
        <v>45</v>
      </c>
      <c r="AC1096">
        <v>0</v>
      </c>
      <c r="AD1096" t="s">
        <v>46</v>
      </c>
    </row>
    <row r="1097" spans="1:30" x14ac:dyDescent="0.3">
      <c r="A1097" t="s">
        <v>19081</v>
      </c>
      <c r="B1097" t="s">
        <v>39</v>
      </c>
      <c r="C1097">
        <v>234912</v>
      </c>
      <c r="D1097">
        <v>419.12</v>
      </c>
      <c r="E1097" s="1">
        <v>43874</v>
      </c>
      <c r="F1097" s="1">
        <v>46097</v>
      </c>
      <c r="G1097" t="s">
        <v>99</v>
      </c>
      <c r="H1097" t="s">
        <v>80</v>
      </c>
      <c r="I1097" t="s">
        <v>19078</v>
      </c>
      <c r="J1097">
        <v>2223</v>
      </c>
      <c r="K1097" t="s">
        <v>42</v>
      </c>
      <c r="L1097">
        <v>1</v>
      </c>
      <c r="M1097" t="s">
        <v>19079</v>
      </c>
      <c r="N1097" t="s">
        <v>60</v>
      </c>
      <c r="O1097">
        <v>18</v>
      </c>
      <c r="P1097" t="s">
        <v>4653</v>
      </c>
      <c r="Q1097" t="s">
        <v>34</v>
      </c>
      <c r="R1097" t="s">
        <v>19080</v>
      </c>
      <c r="S1097" t="s">
        <v>67</v>
      </c>
      <c r="T1097">
        <v>1</v>
      </c>
      <c r="U1097">
        <v>0</v>
      </c>
      <c r="V1097" t="s">
        <v>68</v>
      </c>
      <c r="W1097" t="s">
        <v>19082</v>
      </c>
      <c r="X1097" t="s">
        <v>57</v>
      </c>
      <c r="Y1097">
        <v>7</v>
      </c>
      <c r="Z1097">
        <v>53</v>
      </c>
      <c r="AA1097">
        <v>0</v>
      </c>
      <c r="AB1097" t="s">
        <v>45</v>
      </c>
      <c r="AC1097">
        <v>0</v>
      </c>
      <c r="AD1097" t="s">
        <v>59</v>
      </c>
    </row>
    <row r="1098" spans="1:30" x14ac:dyDescent="0.3">
      <c r="A1098" t="s">
        <v>4627</v>
      </c>
      <c r="B1098" t="s">
        <v>118</v>
      </c>
      <c r="C1098">
        <v>246388</v>
      </c>
      <c r="D1098">
        <v>1184.6199999999999</v>
      </c>
      <c r="E1098" s="1">
        <v>42217</v>
      </c>
      <c r="F1098" s="1">
        <v>45460</v>
      </c>
      <c r="G1098" t="s">
        <v>40</v>
      </c>
      <c r="H1098" t="s">
        <v>80</v>
      </c>
      <c r="I1098" t="s">
        <v>4622</v>
      </c>
      <c r="J1098">
        <v>3243</v>
      </c>
      <c r="K1098" t="s">
        <v>42</v>
      </c>
      <c r="L1098">
        <v>1</v>
      </c>
      <c r="M1098" t="s">
        <v>4623</v>
      </c>
      <c r="N1098" t="s">
        <v>49</v>
      </c>
      <c r="O1098">
        <v>39</v>
      </c>
      <c r="P1098" t="s">
        <v>2193</v>
      </c>
      <c r="Q1098" t="s">
        <v>87</v>
      </c>
      <c r="R1098" t="s">
        <v>4624</v>
      </c>
      <c r="S1098" t="s">
        <v>89</v>
      </c>
      <c r="T1098">
        <v>0</v>
      </c>
      <c r="U1098">
        <v>0</v>
      </c>
      <c r="V1098" t="s">
        <v>90</v>
      </c>
      <c r="W1098" t="s">
        <v>4628</v>
      </c>
      <c r="X1098" t="s">
        <v>57</v>
      </c>
      <c r="Y1098">
        <v>32</v>
      </c>
      <c r="Z1098">
        <v>57</v>
      </c>
      <c r="AA1098">
        <v>0</v>
      </c>
      <c r="AB1098" t="s">
        <v>45</v>
      </c>
      <c r="AC1098">
        <v>0</v>
      </c>
      <c r="AD1098" t="s">
        <v>59</v>
      </c>
    </row>
    <row r="1099" spans="1:30" x14ac:dyDescent="0.3">
      <c r="A1099" t="s">
        <v>8893</v>
      </c>
      <c r="B1099" t="s">
        <v>39</v>
      </c>
      <c r="C1099">
        <v>358858</v>
      </c>
      <c r="D1099">
        <v>1386.24</v>
      </c>
      <c r="E1099" s="1">
        <v>43730</v>
      </c>
      <c r="F1099" s="1">
        <v>46114</v>
      </c>
      <c r="G1099" t="s">
        <v>40</v>
      </c>
      <c r="H1099" t="s">
        <v>55</v>
      </c>
      <c r="I1099" t="s">
        <v>8888</v>
      </c>
      <c r="J1099">
        <v>2384</v>
      </c>
      <c r="K1099" t="s">
        <v>42</v>
      </c>
      <c r="L1099">
        <v>0</v>
      </c>
      <c r="M1099" t="s">
        <v>8889</v>
      </c>
      <c r="N1099" t="s">
        <v>32</v>
      </c>
      <c r="O1099">
        <v>49</v>
      </c>
      <c r="P1099" t="s">
        <v>3526</v>
      </c>
      <c r="Q1099" t="s">
        <v>34</v>
      </c>
      <c r="R1099" t="s">
        <v>8890</v>
      </c>
      <c r="S1099" t="s">
        <v>97</v>
      </c>
      <c r="T1099">
        <v>1</v>
      </c>
      <c r="U1099">
        <v>0</v>
      </c>
      <c r="V1099" t="s">
        <v>90</v>
      </c>
      <c r="W1099" t="s">
        <v>8894</v>
      </c>
      <c r="X1099" t="s">
        <v>44</v>
      </c>
      <c r="Y1099">
        <v>23</v>
      </c>
      <c r="Z1099">
        <v>64</v>
      </c>
      <c r="AA1099">
        <v>0</v>
      </c>
      <c r="AB1099" t="s">
        <v>58</v>
      </c>
      <c r="AC1099">
        <v>0</v>
      </c>
      <c r="AD1099" t="s">
        <v>46</v>
      </c>
    </row>
    <row r="1100" spans="1:30" x14ac:dyDescent="0.3">
      <c r="A1100" t="s">
        <v>18158</v>
      </c>
      <c r="B1100" t="s">
        <v>54</v>
      </c>
      <c r="C1100">
        <v>144521</v>
      </c>
      <c r="D1100">
        <v>366.72</v>
      </c>
      <c r="E1100" s="1">
        <v>45031</v>
      </c>
      <c r="F1100" s="1">
        <v>46922</v>
      </c>
      <c r="G1100" t="s">
        <v>103</v>
      </c>
      <c r="H1100" t="s">
        <v>55</v>
      </c>
      <c r="I1100" t="s">
        <v>18153</v>
      </c>
      <c r="J1100">
        <v>1891</v>
      </c>
      <c r="K1100" t="s">
        <v>42</v>
      </c>
      <c r="L1100">
        <v>0</v>
      </c>
      <c r="M1100" t="s">
        <v>18154</v>
      </c>
      <c r="N1100" t="s">
        <v>32</v>
      </c>
      <c r="O1100">
        <v>34</v>
      </c>
      <c r="P1100" t="s">
        <v>372</v>
      </c>
      <c r="Q1100" t="s">
        <v>87</v>
      </c>
      <c r="R1100" t="s">
        <v>18155</v>
      </c>
      <c r="S1100" t="s">
        <v>109</v>
      </c>
      <c r="T1100">
        <v>0</v>
      </c>
      <c r="U1100">
        <v>0</v>
      </c>
      <c r="V1100" t="s">
        <v>90</v>
      </c>
      <c r="W1100" t="s">
        <v>18159</v>
      </c>
      <c r="X1100" t="s">
        <v>72</v>
      </c>
      <c r="Y1100">
        <v>3</v>
      </c>
      <c r="Z1100">
        <v>39</v>
      </c>
      <c r="AA1100">
        <v>0</v>
      </c>
      <c r="AB1100" t="s">
        <v>45</v>
      </c>
      <c r="AC1100">
        <v>0</v>
      </c>
      <c r="AD1100" t="s">
        <v>74</v>
      </c>
    </row>
    <row r="1101" spans="1:30" x14ac:dyDescent="0.3">
      <c r="A1101" t="s">
        <v>16560</v>
      </c>
      <c r="B1101" t="s">
        <v>54</v>
      </c>
      <c r="C1101">
        <v>30699</v>
      </c>
      <c r="D1101">
        <v>1340.93</v>
      </c>
      <c r="E1101" s="1">
        <v>44204</v>
      </c>
      <c r="F1101" s="1">
        <v>47600</v>
      </c>
      <c r="G1101" t="s">
        <v>99</v>
      </c>
      <c r="H1101" t="s">
        <v>80</v>
      </c>
      <c r="I1101" t="s">
        <v>16557</v>
      </c>
      <c r="J1101">
        <v>3396</v>
      </c>
      <c r="K1101" t="s">
        <v>42</v>
      </c>
      <c r="L1101">
        <v>1</v>
      </c>
      <c r="M1101" t="s">
        <v>16558</v>
      </c>
      <c r="N1101" t="s">
        <v>32</v>
      </c>
      <c r="O1101">
        <v>25</v>
      </c>
      <c r="P1101" t="s">
        <v>3489</v>
      </c>
      <c r="Q1101" t="s">
        <v>34</v>
      </c>
      <c r="R1101" t="s">
        <v>16559</v>
      </c>
      <c r="S1101" t="s">
        <v>67</v>
      </c>
      <c r="T1101">
        <v>1</v>
      </c>
      <c r="U1101">
        <v>0</v>
      </c>
      <c r="V1101" t="s">
        <v>68</v>
      </c>
      <c r="W1101" t="s">
        <v>16561</v>
      </c>
      <c r="X1101" t="s">
        <v>44</v>
      </c>
      <c r="Y1101">
        <v>43</v>
      </c>
      <c r="Z1101">
        <v>94</v>
      </c>
      <c r="AA1101">
        <v>1</v>
      </c>
      <c r="AB1101" t="s">
        <v>58</v>
      </c>
      <c r="AC1101">
        <v>1</v>
      </c>
      <c r="AD1101" t="s">
        <v>46</v>
      </c>
    </row>
    <row r="1102" spans="1:30" x14ac:dyDescent="0.3">
      <c r="A1102" t="s">
        <v>4655</v>
      </c>
      <c r="B1102" t="s">
        <v>39</v>
      </c>
      <c r="C1102">
        <v>81558</v>
      </c>
      <c r="D1102">
        <v>378.2</v>
      </c>
      <c r="E1102" s="1">
        <v>42023</v>
      </c>
      <c r="F1102" s="1">
        <v>45530</v>
      </c>
      <c r="G1102" t="s">
        <v>99</v>
      </c>
      <c r="H1102" t="s">
        <v>80</v>
      </c>
      <c r="I1102" t="s">
        <v>4651</v>
      </c>
      <c r="J1102">
        <v>3507</v>
      </c>
      <c r="K1102" t="s">
        <v>42</v>
      </c>
      <c r="L1102">
        <v>1</v>
      </c>
      <c r="M1102" t="s">
        <v>4652</v>
      </c>
      <c r="N1102" t="s">
        <v>49</v>
      </c>
      <c r="O1102">
        <v>39</v>
      </c>
      <c r="P1102" t="s">
        <v>4653</v>
      </c>
      <c r="Q1102" t="s">
        <v>62</v>
      </c>
      <c r="R1102" t="s">
        <v>4654</v>
      </c>
      <c r="S1102" t="s">
        <v>89</v>
      </c>
      <c r="T1102">
        <v>0</v>
      </c>
      <c r="U1102">
        <v>0</v>
      </c>
      <c r="V1102" t="s">
        <v>90</v>
      </c>
      <c r="W1102" t="s">
        <v>4656</v>
      </c>
      <c r="X1102" t="s">
        <v>72</v>
      </c>
      <c r="Y1102">
        <v>28</v>
      </c>
      <c r="Z1102">
        <v>93</v>
      </c>
      <c r="AA1102">
        <v>1</v>
      </c>
      <c r="AB1102" t="s">
        <v>58</v>
      </c>
      <c r="AC1102">
        <v>1</v>
      </c>
      <c r="AD1102" t="s">
        <v>74</v>
      </c>
    </row>
    <row r="1103" spans="1:30" x14ac:dyDescent="0.3">
      <c r="A1103" t="s">
        <v>9147</v>
      </c>
      <c r="B1103" t="s">
        <v>54</v>
      </c>
      <c r="C1103">
        <v>161000</v>
      </c>
      <c r="D1103">
        <v>836.7</v>
      </c>
      <c r="E1103" s="1">
        <v>43951</v>
      </c>
      <c r="F1103" s="1">
        <v>44532</v>
      </c>
      <c r="G1103" t="s">
        <v>99</v>
      </c>
      <c r="H1103" t="s">
        <v>55</v>
      </c>
      <c r="I1103" t="s">
        <v>9144</v>
      </c>
      <c r="J1103">
        <v>581</v>
      </c>
      <c r="K1103" t="s">
        <v>100</v>
      </c>
      <c r="L1103">
        <v>0</v>
      </c>
      <c r="M1103" t="s">
        <v>9145</v>
      </c>
      <c r="N1103" t="s">
        <v>60</v>
      </c>
      <c r="O1103">
        <v>66</v>
      </c>
      <c r="P1103" t="s">
        <v>988</v>
      </c>
      <c r="Q1103" t="s">
        <v>87</v>
      </c>
      <c r="R1103" t="s">
        <v>9146</v>
      </c>
      <c r="S1103" t="s">
        <v>36</v>
      </c>
      <c r="T1103">
        <v>0</v>
      </c>
      <c r="U1103">
        <v>1</v>
      </c>
      <c r="V1103" t="s">
        <v>37</v>
      </c>
      <c r="W1103" t="s">
        <v>9148</v>
      </c>
      <c r="X1103" t="s">
        <v>72</v>
      </c>
      <c r="Y1103">
        <v>0</v>
      </c>
      <c r="Z1103">
        <v>58</v>
      </c>
      <c r="AA1103">
        <v>0</v>
      </c>
      <c r="AB1103" t="s">
        <v>45</v>
      </c>
      <c r="AC1103">
        <v>0</v>
      </c>
      <c r="AD1103" t="s">
        <v>74</v>
      </c>
    </row>
    <row r="1104" spans="1:30" x14ac:dyDescent="0.3">
      <c r="A1104" t="s">
        <v>14483</v>
      </c>
      <c r="B1104" t="s">
        <v>70</v>
      </c>
      <c r="C1104">
        <v>194304</v>
      </c>
      <c r="D1104">
        <v>513.39</v>
      </c>
      <c r="E1104" s="1">
        <v>43172</v>
      </c>
      <c r="F1104" s="1">
        <v>45464</v>
      </c>
      <c r="G1104" t="s">
        <v>99</v>
      </c>
      <c r="H1104" t="s">
        <v>41</v>
      </c>
      <c r="I1104" t="s">
        <v>14480</v>
      </c>
      <c r="J1104">
        <v>2292</v>
      </c>
      <c r="K1104" t="s">
        <v>42</v>
      </c>
      <c r="L1104">
        <v>0</v>
      </c>
      <c r="M1104" t="s">
        <v>14481</v>
      </c>
      <c r="N1104" t="s">
        <v>49</v>
      </c>
      <c r="O1104">
        <v>28</v>
      </c>
      <c r="P1104" t="s">
        <v>6424</v>
      </c>
      <c r="Q1104" t="s">
        <v>87</v>
      </c>
      <c r="R1104" t="s">
        <v>14482</v>
      </c>
      <c r="S1104" t="s">
        <v>109</v>
      </c>
      <c r="T1104">
        <v>0</v>
      </c>
      <c r="U1104">
        <v>0</v>
      </c>
      <c r="V1104" t="s">
        <v>68</v>
      </c>
      <c r="W1104" t="s">
        <v>14484</v>
      </c>
      <c r="X1104" t="s">
        <v>57</v>
      </c>
      <c r="Y1104">
        <v>22</v>
      </c>
      <c r="Z1104">
        <v>48</v>
      </c>
      <c r="AA1104">
        <v>0</v>
      </c>
      <c r="AB1104" t="s">
        <v>45</v>
      </c>
      <c r="AC1104">
        <v>0</v>
      </c>
      <c r="AD1104" t="s">
        <v>59</v>
      </c>
    </row>
    <row r="1105" spans="1:30" x14ac:dyDescent="0.3">
      <c r="A1105" t="s">
        <v>6124</v>
      </c>
      <c r="B1105" t="s">
        <v>54</v>
      </c>
      <c r="C1105">
        <v>168473</v>
      </c>
      <c r="D1105">
        <v>895.71</v>
      </c>
      <c r="E1105" s="1">
        <v>43416</v>
      </c>
      <c r="F1105" s="1">
        <v>44463</v>
      </c>
      <c r="G1105" t="s">
        <v>40</v>
      </c>
      <c r="H1105" t="s">
        <v>80</v>
      </c>
      <c r="I1105" t="s">
        <v>6121</v>
      </c>
      <c r="J1105">
        <v>1047</v>
      </c>
      <c r="K1105" t="s">
        <v>100</v>
      </c>
      <c r="L1105">
        <v>1</v>
      </c>
      <c r="M1105" t="s">
        <v>6122</v>
      </c>
      <c r="N1105" t="s">
        <v>32</v>
      </c>
      <c r="O1105">
        <v>51</v>
      </c>
      <c r="P1105" t="s">
        <v>3515</v>
      </c>
      <c r="Q1105" t="s">
        <v>87</v>
      </c>
      <c r="R1105" t="s">
        <v>6123</v>
      </c>
      <c r="S1105" t="s">
        <v>97</v>
      </c>
      <c r="T1105">
        <v>0</v>
      </c>
      <c r="U1105">
        <v>0</v>
      </c>
      <c r="V1105" t="s">
        <v>37</v>
      </c>
      <c r="W1105" t="s">
        <v>6125</v>
      </c>
      <c r="X1105" t="s">
        <v>57</v>
      </c>
      <c r="Y1105">
        <v>4</v>
      </c>
      <c r="Z1105">
        <v>56</v>
      </c>
      <c r="AA1105">
        <v>0</v>
      </c>
      <c r="AB1105" t="s">
        <v>45</v>
      </c>
      <c r="AC1105">
        <v>0</v>
      </c>
      <c r="AD1105" t="s">
        <v>59</v>
      </c>
    </row>
    <row r="1106" spans="1:30" x14ac:dyDescent="0.3">
      <c r="A1106" t="s">
        <v>11422</v>
      </c>
      <c r="B1106" t="s">
        <v>118</v>
      </c>
      <c r="C1106">
        <v>411684</v>
      </c>
      <c r="D1106">
        <v>1325.34</v>
      </c>
      <c r="E1106" s="1">
        <v>43745</v>
      </c>
      <c r="F1106" s="1">
        <v>45368</v>
      </c>
      <c r="G1106" t="s">
        <v>40</v>
      </c>
      <c r="H1106" t="s">
        <v>41</v>
      </c>
      <c r="I1106" t="s">
        <v>11419</v>
      </c>
      <c r="J1106">
        <v>1623</v>
      </c>
      <c r="K1106" t="s">
        <v>42</v>
      </c>
      <c r="L1106">
        <v>0</v>
      </c>
      <c r="M1106" t="s">
        <v>11420</v>
      </c>
      <c r="N1106" t="s">
        <v>49</v>
      </c>
      <c r="O1106">
        <v>29</v>
      </c>
      <c r="P1106" t="s">
        <v>948</v>
      </c>
      <c r="Q1106" t="s">
        <v>51</v>
      </c>
      <c r="R1106" t="s">
        <v>11421</v>
      </c>
      <c r="S1106" t="s">
        <v>109</v>
      </c>
      <c r="T1106">
        <v>0</v>
      </c>
      <c r="U1106">
        <v>0</v>
      </c>
      <c r="V1106" t="s">
        <v>68</v>
      </c>
      <c r="W1106" t="s">
        <v>11423</v>
      </c>
      <c r="X1106" t="s">
        <v>72</v>
      </c>
      <c r="Y1106">
        <v>17</v>
      </c>
      <c r="Z1106">
        <v>48</v>
      </c>
      <c r="AA1106">
        <v>0</v>
      </c>
      <c r="AB1106" t="s">
        <v>45</v>
      </c>
      <c r="AC1106">
        <v>0</v>
      </c>
      <c r="AD1106" t="s">
        <v>74</v>
      </c>
    </row>
    <row r="1107" spans="1:30" x14ac:dyDescent="0.3">
      <c r="A1107" t="s">
        <v>19031</v>
      </c>
      <c r="B1107" t="s">
        <v>54</v>
      </c>
      <c r="C1107">
        <v>484704</v>
      </c>
      <c r="D1107">
        <v>1655.96</v>
      </c>
      <c r="E1107" s="1">
        <v>43434</v>
      </c>
      <c r="F1107" s="1">
        <v>45680</v>
      </c>
      <c r="G1107" t="s">
        <v>99</v>
      </c>
      <c r="H1107" t="s">
        <v>41</v>
      </c>
      <c r="I1107" t="s">
        <v>19029</v>
      </c>
      <c r="J1107">
        <v>2246</v>
      </c>
      <c r="K1107" t="s">
        <v>42</v>
      </c>
      <c r="L1107">
        <v>0</v>
      </c>
      <c r="M1107" t="s">
        <v>18216</v>
      </c>
      <c r="N1107" t="s">
        <v>32</v>
      </c>
      <c r="O1107">
        <v>84</v>
      </c>
      <c r="P1107" t="s">
        <v>2558</v>
      </c>
      <c r="Q1107" t="s">
        <v>87</v>
      </c>
      <c r="R1107" t="s">
        <v>19030</v>
      </c>
      <c r="S1107" t="s">
        <v>36</v>
      </c>
      <c r="T1107">
        <v>0</v>
      </c>
      <c r="U1107">
        <v>1</v>
      </c>
      <c r="V1107" t="s">
        <v>37</v>
      </c>
      <c r="W1107" t="s">
        <v>19032</v>
      </c>
      <c r="X1107" t="s">
        <v>72</v>
      </c>
      <c r="Y1107">
        <v>36</v>
      </c>
      <c r="Z1107">
        <v>86</v>
      </c>
      <c r="AA1107">
        <v>1</v>
      </c>
      <c r="AB1107" t="s">
        <v>58</v>
      </c>
      <c r="AC1107">
        <v>1</v>
      </c>
      <c r="AD1107" t="s">
        <v>74</v>
      </c>
    </row>
    <row r="1108" spans="1:30" x14ac:dyDescent="0.3">
      <c r="A1108" t="s">
        <v>10798</v>
      </c>
      <c r="B1108" t="s">
        <v>54</v>
      </c>
      <c r="C1108">
        <v>145493</v>
      </c>
      <c r="D1108">
        <v>1168.95</v>
      </c>
      <c r="E1108" s="1">
        <v>43281</v>
      </c>
      <c r="F1108" s="1">
        <v>44260</v>
      </c>
      <c r="G1108" t="s">
        <v>103</v>
      </c>
      <c r="H1108" t="s">
        <v>55</v>
      </c>
      <c r="I1108" t="s">
        <v>10795</v>
      </c>
      <c r="J1108">
        <v>979</v>
      </c>
      <c r="K1108" t="s">
        <v>100</v>
      </c>
      <c r="L1108">
        <v>0</v>
      </c>
      <c r="M1108" t="s">
        <v>10796</v>
      </c>
      <c r="N1108" t="s">
        <v>49</v>
      </c>
      <c r="O1108">
        <v>85</v>
      </c>
      <c r="P1108" t="s">
        <v>3251</v>
      </c>
      <c r="Q1108" t="s">
        <v>87</v>
      </c>
      <c r="R1108" t="s">
        <v>10797</v>
      </c>
      <c r="S1108" t="s">
        <v>36</v>
      </c>
      <c r="T1108">
        <v>0</v>
      </c>
      <c r="U1108">
        <v>1</v>
      </c>
      <c r="V1108" t="s">
        <v>37</v>
      </c>
      <c r="W1108" t="s">
        <v>10799</v>
      </c>
      <c r="X1108" t="s">
        <v>44</v>
      </c>
      <c r="Y1108">
        <v>8</v>
      </c>
      <c r="Z1108">
        <v>20</v>
      </c>
      <c r="AA1108">
        <v>0</v>
      </c>
      <c r="AB1108" t="s">
        <v>73</v>
      </c>
      <c r="AC1108">
        <v>0</v>
      </c>
      <c r="AD1108" t="s">
        <v>46</v>
      </c>
    </row>
    <row r="1109" spans="1:30" x14ac:dyDescent="0.3">
      <c r="A1109" t="s">
        <v>1377</v>
      </c>
      <c r="B1109" t="s">
        <v>54</v>
      </c>
      <c r="C1109">
        <v>441115</v>
      </c>
      <c r="D1109">
        <v>777.48</v>
      </c>
      <c r="E1109" s="1">
        <v>45150</v>
      </c>
      <c r="F1109" s="1">
        <v>47637</v>
      </c>
      <c r="G1109" t="s">
        <v>99</v>
      </c>
      <c r="H1109" t="s">
        <v>80</v>
      </c>
      <c r="I1109" t="s">
        <v>1374</v>
      </c>
      <c r="J1109">
        <v>2487</v>
      </c>
      <c r="K1109" t="s">
        <v>42</v>
      </c>
      <c r="L1109">
        <v>1</v>
      </c>
      <c r="M1109" t="s">
        <v>1375</v>
      </c>
      <c r="N1109" t="s">
        <v>32</v>
      </c>
      <c r="O1109">
        <v>19</v>
      </c>
      <c r="P1109" t="s">
        <v>255</v>
      </c>
      <c r="Q1109" t="s">
        <v>34</v>
      </c>
      <c r="R1109" t="s">
        <v>1376</v>
      </c>
      <c r="S1109" t="s">
        <v>67</v>
      </c>
      <c r="T1109">
        <v>1</v>
      </c>
      <c r="U1109">
        <v>0</v>
      </c>
      <c r="V1109" t="s">
        <v>68</v>
      </c>
      <c r="W1109" t="s">
        <v>1378</v>
      </c>
      <c r="X1109" t="s">
        <v>44</v>
      </c>
      <c r="Y1109">
        <v>3</v>
      </c>
      <c r="Z1109">
        <v>59</v>
      </c>
      <c r="AA1109">
        <v>0</v>
      </c>
      <c r="AB1109" t="s">
        <v>45</v>
      </c>
      <c r="AC1109">
        <v>0</v>
      </c>
      <c r="AD1109" t="s">
        <v>46</v>
      </c>
    </row>
    <row r="1110" spans="1:30" x14ac:dyDescent="0.3">
      <c r="A1110" t="s">
        <v>11072</v>
      </c>
      <c r="B1110" t="s">
        <v>54</v>
      </c>
      <c r="C1110">
        <v>498724</v>
      </c>
      <c r="D1110">
        <v>1093.48</v>
      </c>
      <c r="E1110" s="1">
        <v>44071</v>
      </c>
      <c r="F1110" s="1">
        <v>47665</v>
      </c>
      <c r="G1110" t="s">
        <v>40</v>
      </c>
      <c r="H1110" t="s">
        <v>41</v>
      </c>
      <c r="I1110" t="s">
        <v>11069</v>
      </c>
      <c r="J1110">
        <v>3594</v>
      </c>
      <c r="K1110" t="s">
        <v>42</v>
      </c>
      <c r="L1110">
        <v>0</v>
      </c>
      <c r="M1110" t="s">
        <v>11070</v>
      </c>
      <c r="N1110" t="s">
        <v>60</v>
      </c>
      <c r="O1110">
        <v>56</v>
      </c>
      <c r="P1110" t="s">
        <v>4318</v>
      </c>
      <c r="Q1110" t="s">
        <v>87</v>
      </c>
      <c r="R1110" t="s">
        <v>11071</v>
      </c>
      <c r="S1110" t="s">
        <v>36</v>
      </c>
      <c r="T1110">
        <v>0</v>
      </c>
      <c r="U1110">
        <v>0</v>
      </c>
      <c r="V1110" t="s">
        <v>37</v>
      </c>
      <c r="W1110" t="s">
        <v>11073</v>
      </c>
      <c r="X1110" t="s">
        <v>57</v>
      </c>
      <c r="Y1110">
        <v>42</v>
      </c>
      <c r="Z1110">
        <v>37</v>
      </c>
      <c r="AA1110">
        <v>0</v>
      </c>
      <c r="AB1110" t="s">
        <v>45</v>
      </c>
      <c r="AC1110">
        <v>0</v>
      </c>
      <c r="AD1110" t="s">
        <v>59</v>
      </c>
    </row>
    <row r="1111" spans="1:30" x14ac:dyDescent="0.3">
      <c r="A1111" t="s">
        <v>18650</v>
      </c>
      <c r="B1111" t="s">
        <v>39</v>
      </c>
      <c r="C1111">
        <v>161428</v>
      </c>
      <c r="D1111">
        <v>1020.5</v>
      </c>
      <c r="E1111" s="1">
        <v>44083</v>
      </c>
      <c r="F1111" s="1">
        <v>46990</v>
      </c>
      <c r="G1111" t="s">
        <v>40</v>
      </c>
      <c r="H1111" t="s">
        <v>41</v>
      </c>
      <c r="I1111" t="s">
        <v>18647</v>
      </c>
      <c r="J1111">
        <v>2907</v>
      </c>
      <c r="K1111" t="s">
        <v>42</v>
      </c>
      <c r="L1111">
        <v>0</v>
      </c>
      <c r="M1111" t="s">
        <v>18648</v>
      </c>
      <c r="N1111" t="s">
        <v>60</v>
      </c>
      <c r="O1111">
        <v>34</v>
      </c>
      <c r="P1111" t="s">
        <v>3262</v>
      </c>
      <c r="Q1111" t="s">
        <v>34</v>
      </c>
      <c r="R1111" t="s">
        <v>18649</v>
      </c>
      <c r="S1111" t="s">
        <v>109</v>
      </c>
      <c r="T1111">
        <v>1</v>
      </c>
      <c r="U1111">
        <v>0</v>
      </c>
      <c r="V1111" t="s">
        <v>90</v>
      </c>
      <c r="W1111" t="s">
        <v>18651</v>
      </c>
      <c r="X1111" t="s">
        <v>57</v>
      </c>
      <c r="Y1111">
        <v>34</v>
      </c>
      <c r="Z1111">
        <v>41</v>
      </c>
      <c r="AA1111">
        <v>0</v>
      </c>
      <c r="AB1111" t="s">
        <v>45</v>
      </c>
      <c r="AC1111">
        <v>0</v>
      </c>
      <c r="AD1111" t="s">
        <v>59</v>
      </c>
    </row>
    <row r="1112" spans="1:30" x14ac:dyDescent="0.3">
      <c r="A1112" t="s">
        <v>2398</v>
      </c>
      <c r="B1112" t="s">
        <v>54</v>
      </c>
      <c r="C1112">
        <v>183840</v>
      </c>
      <c r="D1112">
        <v>204.94</v>
      </c>
      <c r="E1112" s="1">
        <v>43157</v>
      </c>
      <c r="F1112" s="1">
        <v>45510</v>
      </c>
      <c r="G1112" t="s">
        <v>40</v>
      </c>
      <c r="H1112" t="s">
        <v>55</v>
      </c>
      <c r="I1112" t="s">
        <v>2395</v>
      </c>
      <c r="J1112">
        <v>2353</v>
      </c>
      <c r="K1112" t="s">
        <v>42</v>
      </c>
      <c r="L1112">
        <v>0</v>
      </c>
      <c r="M1112" t="s">
        <v>2396</v>
      </c>
      <c r="N1112" t="s">
        <v>60</v>
      </c>
      <c r="O1112">
        <v>84</v>
      </c>
      <c r="P1112" t="s">
        <v>1865</v>
      </c>
      <c r="Q1112" t="s">
        <v>87</v>
      </c>
      <c r="R1112" t="s">
        <v>2397</v>
      </c>
      <c r="S1112" t="s">
        <v>36</v>
      </c>
      <c r="T1112">
        <v>0</v>
      </c>
      <c r="U1112">
        <v>1</v>
      </c>
      <c r="V1112" t="s">
        <v>37</v>
      </c>
      <c r="W1112" t="s">
        <v>2399</v>
      </c>
      <c r="X1112" t="s">
        <v>72</v>
      </c>
      <c r="Y1112">
        <v>21</v>
      </c>
      <c r="Z1112">
        <v>42</v>
      </c>
      <c r="AA1112">
        <v>0</v>
      </c>
      <c r="AB1112" t="s">
        <v>45</v>
      </c>
      <c r="AC1112">
        <v>0</v>
      </c>
      <c r="AD1112" t="s">
        <v>74</v>
      </c>
    </row>
    <row r="1113" spans="1:30" x14ac:dyDescent="0.3">
      <c r="A1113" t="s">
        <v>19311</v>
      </c>
      <c r="B1113" t="s">
        <v>39</v>
      </c>
      <c r="C1113">
        <v>266905</v>
      </c>
      <c r="D1113">
        <v>1611.98</v>
      </c>
      <c r="E1113" s="1">
        <v>45466</v>
      </c>
      <c r="F1113" s="1">
        <v>46070</v>
      </c>
      <c r="G1113" t="s">
        <v>40</v>
      </c>
      <c r="H1113" t="s">
        <v>80</v>
      </c>
      <c r="I1113" t="s">
        <v>19308</v>
      </c>
      <c r="J1113">
        <v>604</v>
      </c>
      <c r="K1113" t="s">
        <v>100</v>
      </c>
      <c r="L1113">
        <v>1</v>
      </c>
      <c r="M1113" t="s">
        <v>19309</v>
      </c>
      <c r="N1113" t="s">
        <v>60</v>
      </c>
      <c r="O1113">
        <v>80</v>
      </c>
      <c r="P1113" t="s">
        <v>2896</v>
      </c>
      <c r="Q1113" t="s">
        <v>51</v>
      </c>
      <c r="R1113" t="s">
        <v>19310</v>
      </c>
      <c r="S1113" t="s">
        <v>36</v>
      </c>
      <c r="T1113">
        <v>0</v>
      </c>
      <c r="U1113">
        <v>1</v>
      </c>
      <c r="V1113" t="s">
        <v>37</v>
      </c>
      <c r="W1113" t="s">
        <v>19312</v>
      </c>
      <c r="X1113" t="s">
        <v>72</v>
      </c>
      <c r="Y1113">
        <v>28</v>
      </c>
      <c r="Z1113">
        <v>55</v>
      </c>
      <c r="AA1113">
        <v>0</v>
      </c>
      <c r="AB1113" t="s">
        <v>45</v>
      </c>
      <c r="AC1113">
        <v>0</v>
      </c>
      <c r="AD1113" t="s">
        <v>74</v>
      </c>
    </row>
    <row r="1114" spans="1:30" x14ac:dyDescent="0.3">
      <c r="A1114" t="s">
        <v>1756</v>
      </c>
      <c r="B1114" t="s">
        <v>118</v>
      </c>
      <c r="C1114">
        <v>398870</v>
      </c>
      <c r="D1114">
        <v>1916.87</v>
      </c>
      <c r="E1114" s="1">
        <v>42067</v>
      </c>
      <c r="F1114" s="1">
        <v>45543</v>
      </c>
      <c r="G1114" t="s">
        <v>40</v>
      </c>
      <c r="H1114" t="s">
        <v>41</v>
      </c>
      <c r="I1114" t="s">
        <v>1752</v>
      </c>
      <c r="J1114">
        <v>3476</v>
      </c>
      <c r="K1114" t="s">
        <v>42</v>
      </c>
      <c r="L1114">
        <v>0</v>
      </c>
      <c r="M1114" t="s">
        <v>1753</v>
      </c>
      <c r="N1114" t="s">
        <v>32</v>
      </c>
      <c r="O1114">
        <v>52</v>
      </c>
      <c r="P1114" t="s">
        <v>1754</v>
      </c>
      <c r="Q1114" t="s">
        <v>34</v>
      </c>
      <c r="R1114" t="s">
        <v>1755</v>
      </c>
      <c r="S1114" t="s">
        <v>97</v>
      </c>
      <c r="T1114">
        <v>1</v>
      </c>
      <c r="U1114">
        <v>0</v>
      </c>
      <c r="V1114" t="s">
        <v>37</v>
      </c>
      <c r="W1114" t="s">
        <v>1757</v>
      </c>
      <c r="X1114" t="s">
        <v>44</v>
      </c>
      <c r="Y1114">
        <v>8</v>
      </c>
      <c r="Z1114">
        <v>47</v>
      </c>
      <c r="AA1114">
        <v>0</v>
      </c>
      <c r="AB1114" t="s">
        <v>45</v>
      </c>
      <c r="AC1114">
        <v>0</v>
      </c>
      <c r="AD1114" t="s">
        <v>46</v>
      </c>
    </row>
    <row r="1115" spans="1:30" x14ac:dyDescent="0.3">
      <c r="A1115" t="s">
        <v>5415</v>
      </c>
      <c r="B1115" t="s">
        <v>39</v>
      </c>
      <c r="C1115">
        <v>160201</v>
      </c>
      <c r="D1115">
        <v>1663.23</v>
      </c>
      <c r="E1115" s="1">
        <v>44570</v>
      </c>
      <c r="F1115" s="1">
        <v>47824</v>
      </c>
      <c r="G1115" t="s">
        <v>103</v>
      </c>
      <c r="H1115" t="s">
        <v>55</v>
      </c>
      <c r="I1115" t="s">
        <v>5407</v>
      </c>
      <c r="J1115">
        <v>3254</v>
      </c>
      <c r="K1115" t="s">
        <v>42</v>
      </c>
      <c r="L1115">
        <v>0</v>
      </c>
      <c r="M1115" t="s">
        <v>5408</v>
      </c>
      <c r="N1115" t="s">
        <v>60</v>
      </c>
      <c r="O1115">
        <v>27</v>
      </c>
      <c r="P1115" t="s">
        <v>5409</v>
      </c>
      <c r="Q1115" t="s">
        <v>87</v>
      </c>
      <c r="R1115" t="s">
        <v>5410</v>
      </c>
      <c r="S1115" t="s">
        <v>109</v>
      </c>
      <c r="T1115">
        <v>0</v>
      </c>
      <c r="U1115">
        <v>0</v>
      </c>
      <c r="V1115" t="s">
        <v>68</v>
      </c>
      <c r="W1115" t="s">
        <v>5416</v>
      </c>
      <c r="X1115" t="s">
        <v>72</v>
      </c>
      <c r="Y1115">
        <v>32</v>
      </c>
      <c r="Z1115">
        <v>12</v>
      </c>
      <c r="AA1115">
        <v>0</v>
      </c>
      <c r="AB1115" t="s">
        <v>73</v>
      </c>
      <c r="AC1115">
        <v>0</v>
      </c>
      <c r="AD1115" t="s">
        <v>74</v>
      </c>
    </row>
    <row r="1116" spans="1:30" x14ac:dyDescent="0.3">
      <c r="A1116" t="s">
        <v>11475</v>
      </c>
      <c r="B1116" t="s">
        <v>39</v>
      </c>
      <c r="C1116">
        <v>40778</v>
      </c>
      <c r="D1116">
        <v>632.66</v>
      </c>
      <c r="E1116" s="1">
        <v>42102</v>
      </c>
      <c r="F1116" s="1">
        <v>44579</v>
      </c>
      <c r="G1116" t="s">
        <v>103</v>
      </c>
      <c r="H1116" t="s">
        <v>55</v>
      </c>
      <c r="I1116" t="s">
        <v>11472</v>
      </c>
      <c r="J1116">
        <v>2477</v>
      </c>
      <c r="K1116" t="s">
        <v>42</v>
      </c>
      <c r="L1116">
        <v>0</v>
      </c>
      <c r="M1116" t="s">
        <v>11473</v>
      </c>
      <c r="N1116" t="s">
        <v>49</v>
      </c>
      <c r="O1116">
        <v>19</v>
      </c>
      <c r="P1116" t="s">
        <v>1004</v>
      </c>
      <c r="Q1116" t="s">
        <v>51</v>
      </c>
      <c r="R1116" t="s">
        <v>11474</v>
      </c>
      <c r="S1116" t="s">
        <v>67</v>
      </c>
      <c r="T1116">
        <v>0</v>
      </c>
      <c r="U1116">
        <v>0</v>
      </c>
      <c r="V1116" t="s">
        <v>68</v>
      </c>
      <c r="W1116" t="s">
        <v>11476</v>
      </c>
      <c r="X1116" t="s">
        <v>57</v>
      </c>
      <c r="Y1116">
        <v>34</v>
      </c>
      <c r="Z1116">
        <v>26</v>
      </c>
      <c r="AA1116">
        <v>0</v>
      </c>
      <c r="AB1116" t="s">
        <v>73</v>
      </c>
      <c r="AC1116">
        <v>0</v>
      </c>
      <c r="AD1116" t="s">
        <v>59</v>
      </c>
    </row>
    <row r="1117" spans="1:30" x14ac:dyDescent="0.3">
      <c r="A1117" t="s">
        <v>3358</v>
      </c>
      <c r="B1117" t="s">
        <v>70</v>
      </c>
      <c r="C1117">
        <v>253355</v>
      </c>
      <c r="D1117">
        <v>339.04</v>
      </c>
      <c r="E1117" s="1">
        <v>45429</v>
      </c>
      <c r="F1117" s="1">
        <v>47659</v>
      </c>
      <c r="G1117" t="s">
        <v>40</v>
      </c>
      <c r="H1117" t="s">
        <v>55</v>
      </c>
      <c r="I1117" t="s">
        <v>3355</v>
      </c>
      <c r="J1117">
        <v>2230</v>
      </c>
      <c r="K1117" t="s">
        <v>42</v>
      </c>
      <c r="L1117">
        <v>0</v>
      </c>
      <c r="M1117" t="s">
        <v>3356</v>
      </c>
      <c r="N1117" t="s">
        <v>49</v>
      </c>
      <c r="O1117">
        <v>62</v>
      </c>
      <c r="P1117" t="s">
        <v>1051</v>
      </c>
      <c r="Q1117" t="s">
        <v>51</v>
      </c>
      <c r="R1117" t="s">
        <v>3357</v>
      </c>
      <c r="S1117" t="s">
        <v>36</v>
      </c>
      <c r="T1117">
        <v>0</v>
      </c>
      <c r="U1117">
        <v>1</v>
      </c>
      <c r="V1117" t="s">
        <v>37</v>
      </c>
      <c r="W1117" t="s">
        <v>3359</v>
      </c>
      <c r="X1117" t="s">
        <v>44</v>
      </c>
      <c r="Y1117">
        <v>39</v>
      </c>
      <c r="Z1117">
        <v>32</v>
      </c>
      <c r="AA1117">
        <v>0</v>
      </c>
      <c r="AB1117" t="s">
        <v>45</v>
      </c>
      <c r="AC1117">
        <v>0</v>
      </c>
      <c r="AD1117" t="s">
        <v>46</v>
      </c>
    </row>
    <row r="1118" spans="1:30" x14ac:dyDescent="0.3">
      <c r="A1118" t="s">
        <v>19190</v>
      </c>
      <c r="B1118" t="s">
        <v>54</v>
      </c>
      <c r="C1118">
        <v>46016</v>
      </c>
      <c r="D1118">
        <v>763.91</v>
      </c>
      <c r="E1118" s="1">
        <v>44756</v>
      </c>
      <c r="F1118" s="1">
        <v>45694</v>
      </c>
      <c r="G1118" t="s">
        <v>40</v>
      </c>
      <c r="H1118" t="s">
        <v>55</v>
      </c>
      <c r="I1118" t="s">
        <v>19187</v>
      </c>
      <c r="J1118">
        <v>938</v>
      </c>
      <c r="K1118" t="s">
        <v>100</v>
      </c>
      <c r="L1118">
        <v>0</v>
      </c>
      <c r="M1118" t="s">
        <v>19188</v>
      </c>
      <c r="N1118" t="s">
        <v>32</v>
      </c>
      <c r="O1118">
        <v>33</v>
      </c>
      <c r="P1118" t="s">
        <v>3650</v>
      </c>
      <c r="Q1118" t="s">
        <v>34</v>
      </c>
      <c r="R1118" t="s">
        <v>19189</v>
      </c>
      <c r="S1118" t="s">
        <v>109</v>
      </c>
      <c r="T1118">
        <v>1</v>
      </c>
      <c r="U1118">
        <v>0</v>
      </c>
      <c r="V1118" t="s">
        <v>90</v>
      </c>
      <c r="W1118" t="s">
        <v>19191</v>
      </c>
      <c r="X1118" t="s">
        <v>57</v>
      </c>
      <c r="Y1118">
        <v>14</v>
      </c>
      <c r="Z1118">
        <v>28</v>
      </c>
      <c r="AA1118">
        <v>0</v>
      </c>
      <c r="AB1118" t="s">
        <v>73</v>
      </c>
      <c r="AC1118">
        <v>0</v>
      </c>
      <c r="AD1118" t="s">
        <v>59</v>
      </c>
    </row>
    <row r="1119" spans="1:30" x14ac:dyDescent="0.3">
      <c r="A1119" t="s">
        <v>14807</v>
      </c>
      <c r="B1119" t="s">
        <v>39</v>
      </c>
      <c r="C1119">
        <v>307716</v>
      </c>
      <c r="D1119">
        <v>1194.32</v>
      </c>
      <c r="E1119" s="1">
        <v>42423</v>
      </c>
      <c r="F1119" s="1">
        <v>44594</v>
      </c>
      <c r="G1119" t="s">
        <v>103</v>
      </c>
      <c r="H1119" t="s">
        <v>80</v>
      </c>
      <c r="I1119" t="s">
        <v>14802</v>
      </c>
      <c r="J1119">
        <v>2171</v>
      </c>
      <c r="K1119" t="s">
        <v>42</v>
      </c>
      <c r="L1119">
        <v>1</v>
      </c>
      <c r="M1119" t="s">
        <v>14803</v>
      </c>
      <c r="N1119" t="s">
        <v>60</v>
      </c>
      <c r="O1119">
        <v>35</v>
      </c>
      <c r="P1119" t="s">
        <v>4312</v>
      </c>
      <c r="Q1119" t="s">
        <v>34</v>
      </c>
      <c r="R1119" t="s">
        <v>14804</v>
      </c>
      <c r="S1119" t="s">
        <v>109</v>
      </c>
      <c r="T1119">
        <v>1</v>
      </c>
      <c r="U1119">
        <v>0</v>
      </c>
      <c r="V1119" t="s">
        <v>90</v>
      </c>
      <c r="W1119" t="s">
        <v>14808</v>
      </c>
      <c r="X1119" t="s">
        <v>44</v>
      </c>
      <c r="Y1119">
        <v>31</v>
      </c>
      <c r="Z1119">
        <v>9</v>
      </c>
      <c r="AA1119">
        <v>0</v>
      </c>
      <c r="AB1119" t="s">
        <v>73</v>
      </c>
      <c r="AC1119">
        <v>0</v>
      </c>
      <c r="AD1119" t="s">
        <v>46</v>
      </c>
    </row>
    <row r="1120" spans="1:30" x14ac:dyDescent="0.3">
      <c r="A1120" t="s">
        <v>18859</v>
      </c>
      <c r="B1120" t="s">
        <v>54</v>
      </c>
      <c r="C1120">
        <v>151673</v>
      </c>
      <c r="D1120">
        <v>271.10000000000002</v>
      </c>
      <c r="E1120" s="1">
        <v>42077</v>
      </c>
      <c r="F1120" s="1">
        <v>43097</v>
      </c>
      <c r="G1120" t="s">
        <v>40</v>
      </c>
      <c r="H1120" t="s">
        <v>55</v>
      </c>
      <c r="I1120" t="s">
        <v>18856</v>
      </c>
      <c r="J1120">
        <v>1020</v>
      </c>
      <c r="K1120" t="s">
        <v>100</v>
      </c>
      <c r="L1120">
        <v>0</v>
      </c>
      <c r="M1120" t="s">
        <v>18857</v>
      </c>
      <c r="N1120" t="s">
        <v>49</v>
      </c>
      <c r="O1120">
        <v>44</v>
      </c>
      <c r="P1120" t="s">
        <v>1556</v>
      </c>
      <c r="Q1120" t="s">
        <v>62</v>
      </c>
      <c r="R1120" t="s">
        <v>18858</v>
      </c>
      <c r="S1120" t="s">
        <v>89</v>
      </c>
      <c r="T1120">
        <v>0</v>
      </c>
      <c r="U1120">
        <v>0</v>
      </c>
      <c r="V1120" t="s">
        <v>90</v>
      </c>
      <c r="W1120" t="s">
        <v>18860</v>
      </c>
      <c r="X1120" t="s">
        <v>44</v>
      </c>
      <c r="Y1120">
        <v>26</v>
      </c>
      <c r="Z1120">
        <v>1</v>
      </c>
      <c r="AA1120">
        <v>0</v>
      </c>
      <c r="AB1120" t="s">
        <v>73</v>
      </c>
      <c r="AC1120">
        <v>0</v>
      </c>
      <c r="AD1120" t="s">
        <v>46</v>
      </c>
    </row>
    <row r="1121" spans="1:30" x14ac:dyDescent="0.3">
      <c r="A1121" t="s">
        <v>18479</v>
      </c>
      <c r="B1121" t="s">
        <v>54</v>
      </c>
      <c r="C1121">
        <v>466446</v>
      </c>
      <c r="D1121">
        <v>756.95</v>
      </c>
      <c r="E1121" s="1">
        <v>42641</v>
      </c>
      <c r="F1121" s="1">
        <v>43959</v>
      </c>
      <c r="G1121" t="s">
        <v>40</v>
      </c>
      <c r="H1121" t="s">
        <v>41</v>
      </c>
      <c r="I1121" t="s">
        <v>18476</v>
      </c>
      <c r="J1121">
        <v>1318</v>
      </c>
      <c r="K1121" t="s">
        <v>42</v>
      </c>
      <c r="L1121">
        <v>0</v>
      </c>
      <c r="M1121" t="s">
        <v>18477</v>
      </c>
      <c r="N1121" t="s">
        <v>32</v>
      </c>
      <c r="O1121">
        <v>53</v>
      </c>
      <c r="P1121" t="s">
        <v>435</v>
      </c>
      <c r="Q1121" t="s">
        <v>34</v>
      </c>
      <c r="R1121" t="s">
        <v>18478</v>
      </c>
      <c r="S1121" t="s">
        <v>97</v>
      </c>
      <c r="T1121">
        <v>1</v>
      </c>
      <c r="U1121">
        <v>0</v>
      </c>
      <c r="V1121" t="s">
        <v>37</v>
      </c>
      <c r="W1121" t="s">
        <v>18480</v>
      </c>
      <c r="X1121" t="s">
        <v>57</v>
      </c>
      <c r="Y1121">
        <v>0</v>
      </c>
      <c r="Z1121">
        <v>11</v>
      </c>
      <c r="AA1121">
        <v>0</v>
      </c>
      <c r="AB1121" t="s">
        <v>73</v>
      </c>
      <c r="AC1121">
        <v>0</v>
      </c>
      <c r="AD1121" t="s">
        <v>59</v>
      </c>
    </row>
    <row r="1122" spans="1:30" x14ac:dyDescent="0.3">
      <c r="A1122" t="s">
        <v>17250</v>
      </c>
      <c r="B1122" t="s">
        <v>39</v>
      </c>
      <c r="C1122">
        <v>493718</v>
      </c>
      <c r="D1122">
        <v>353.45</v>
      </c>
      <c r="E1122" s="1">
        <v>42404</v>
      </c>
      <c r="F1122" s="1">
        <v>44794</v>
      </c>
      <c r="G1122" t="s">
        <v>99</v>
      </c>
      <c r="H1122" t="s">
        <v>80</v>
      </c>
      <c r="I1122" t="s">
        <v>17247</v>
      </c>
      <c r="J1122">
        <v>2390</v>
      </c>
      <c r="K1122" t="s">
        <v>42</v>
      </c>
      <c r="L1122">
        <v>1</v>
      </c>
      <c r="M1122" t="s">
        <v>17248</v>
      </c>
      <c r="N1122" t="s">
        <v>32</v>
      </c>
      <c r="O1122">
        <v>27</v>
      </c>
      <c r="P1122" t="s">
        <v>3580</v>
      </c>
      <c r="Q1122" t="s">
        <v>51</v>
      </c>
      <c r="R1122" t="s">
        <v>17249</v>
      </c>
      <c r="S1122" t="s">
        <v>109</v>
      </c>
      <c r="T1122">
        <v>0</v>
      </c>
      <c r="U1122">
        <v>0</v>
      </c>
      <c r="V1122" t="s">
        <v>68</v>
      </c>
      <c r="W1122" t="s">
        <v>17251</v>
      </c>
      <c r="X1122" t="s">
        <v>57</v>
      </c>
      <c r="Y1122">
        <v>23</v>
      </c>
      <c r="Z1122">
        <v>8</v>
      </c>
      <c r="AA1122">
        <v>0</v>
      </c>
      <c r="AB1122" t="s">
        <v>73</v>
      </c>
      <c r="AC1122">
        <v>0</v>
      </c>
      <c r="AD1122" t="s">
        <v>59</v>
      </c>
    </row>
    <row r="1123" spans="1:30" x14ac:dyDescent="0.3">
      <c r="A1123" t="s">
        <v>2986</v>
      </c>
      <c r="B1123" t="s">
        <v>39</v>
      </c>
      <c r="C1123">
        <v>497733</v>
      </c>
      <c r="D1123">
        <v>337.76</v>
      </c>
      <c r="E1123" s="1">
        <v>43842</v>
      </c>
      <c r="F1123" s="1">
        <v>45202</v>
      </c>
      <c r="G1123" t="s">
        <v>40</v>
      </c>
      <c r="H1123" t="s">
        <v>80</v>
      </c>
      <c r="I1123" t="s">
        <v>2983</v>
      </c>
      <c r="J1123">
        <v>1360</v>
      </c>
      <c r="K1123" t="s">
        <v>42</v>
      </c>
      <c r="L1123">
        <v>1</v>
      </c>
      <c r="M1123" t="s">
        <v>2984</v>
      </c>
      <c r="N1123" t="s">
        <v>32</v>
      </c>
      <c r="O1123">
        <v>25</v>
      </c>
      <c r="P1123" t="s">
        <v>2315</v>
      </c>
      <c r="Q1123" t="s">
        <v>51</v>
      </c>
      <c r="R1123" t="s">
        <v>2985</v>
      </c>
      <c r="S1123" t="s">
        <v>67</v>
      </c>
      <c r="T1123">
        <v>0</v>
      </c>
      <c r="U1123">
        <v>0</v>
      </c>
      <c r="V1123" t="s">
        <v>68</v>
      </c>
      <c r="W1123" t="s">
        <v>2987</v>
      </c>
      <c r="X1123" t="s">
        <v>44</v>
      </c>
      <c r="Y1123">
        <v>9</v>
      </c>
      <c r="Z1123">
        <v>74</v>
      </c>
      <c r="AA1123">
        <v>1</v>
      </c>
      <c r="AB1123" t="s">
        <v>58</v>
      </c>
      <c r="AC1123">
        <v>1</v>
      </c>
      <c r="AD1123" t="s">
        <v>46</v>
      </c>
    </row>
    <row r="1124" spans="1:30" x14ac:dyDescent="0.3">
      <c r="A1124" t="s">
        <v>12574</v>
      </c>
      <c r="B1124" t="s">
        <v>118</v>
      </c>
      <c r="C1124">
        <v>454022</v>
      </c>
      <c r="D1124">
        <v>481.46</v>
      </c>
      <c r="E1124" s="1">
        <v>43101</v>
      </c>
      <c r="F1124" s="1">
        <v>44379</v>
      </c>
      <c r="G1124" t="s">
        <v>103</v>
      </c>
      <c r="H1124" t="s">
        <v>55</v>
      </c>
      <c r="I1124" t="s">
        <v>12571</v>
      </c>
      <c r="J1124">
        <v>1278</v>
      </c>
      <c r="K1124" t="s">
        <v>42</v>
      </c>
      <c r="L1124">
        <v>0</v>
      </c>
      <c r="M1124" t="s">
        <v>12572</v>
      </c>
      <c r="N1124" t="s">
        <v>32</v>
      </c>
      <c r="O1124">
        <v>65</v>
      </c>
      <c r="P1124" t="s">
        <v>4499</v>
      </c>
      <c r="Q1124" t="s">
        <v>34</v>
      </c>
      <c r="R1124" t="s">
        <v>12573</v>
      </c>
      <c r="S1124" t="s">
        <v>36</v>
      </c>
      <c r="T1124">
        <v>1</v>
      </c>
      <c r="U1124">
        <v>1</v>
      </c>
      <c r="V1124" t="s">
        <v>37</v>
      </c>
      <c r="W1124" t="s">
        <v>12575</v>
      </c>
      <c r="X1124" t="s">
        <v>72</v>
      </c>
      <c r="Y1124">
        <v>7</v>
      </c>
      <c r="Z1124">
        <v>52</v>
      </c>
      <c r="AA1124">
        <v>0</v>
      </c>
      <c r="AB1124" t="s">
        <v>45</v>
      </c>
      <c r="AC1124">
        <v>0</v>
      </c>
      <c r="AD1124" t="s">
        <v>74</v>
      </c>
    </row>
    <row r="1125" spans="1:30" x14ac:dyDescent="0.3">
      <c r="A1125" t="s">
        <v>12293</v>
      </c>
      <c r="B1125" t="s">
        <v>54</v>
      </c>
      <c r="C1125">
        <v>434369</v>
      </c>
      <c r="D1125">
        <v>1558.81</v>
      </c>
      <c r="E1125" s="1">
        <v>42324</v>
      </c>
      <c r="F1125" s="1">
        <v>42767</v>
      </c>
      <c r="G1125" t="s">
        <v>99</v>
      </c>
      <c r="H1125" t="s">
        <v>80</v>
      </c>
      <c r="I1125" t="s">
        <v>12290</v>
      </c>
      <c r="J1125">
        <v>443</v>
      </c>
      <c r="K1125" t="s">
        <v>100</v>
      </c>
      <c r="L1125">
        <v>1</v>
      </c>
      <c r="M1125" t="s">
        <v>12291</v>
      </c>
      <c r="N1125" t="s">
        <v>32</v>
      </c>
      <c r="O1125">
        <v>20</v>
      </c>
      <c r="P1125" t="s">
        <v>4489</v>
      </c>
      <c r="Q1125" t="s">
        <v>62</v>
      </c>
      <c r="R1125" t="s">
        <v>12292</v>
      </c>
      <c r="S1125" t="s">
        <v>67</v>
      </c>
      <c r="T1125">
        <v>0</v>
      </c>
      <c r="U1125">
        <v>0</v>
      </c>
      <c r="V1125" t="s">
        <v>68</v>
      </c>
      <c r="W1125" t="s">
        <v>12294</v>
      </c>
      <c r="X1125" t="s">
        <v>57</v>
      </c>
      <c r="Y1125">
        <v>32</v>
      </c>
      <c r="Z1125">
        <v>35</v>
      </c>
      <c r="AA1125">
        <v>0</v>
      </c>
      <c r="AB1125" t="s">
        <v>45</v>
      </c>
      <c r="AC1125">
        <v>0</v>
      </c>
      <c r="AD1125" t="s">
        <v>59</v>
      </c>
    </row>
    <row r="1126" spans="1:30" x14ac:dyDescent="0.3">
      <c r="A1126" t="s">
        <v>18081</v>
      </c>
      <c r="B1126" t="s">
        <v>118</v>
      </c>
      <c r="C1126">
        <v>362940</v>
      </c>
      <c r="D1126">
        <v>1806.14</v>
      </c>
      <c r="E1126" s="1">
        <v>45079</v>
      </c>
      <c r="F1126" s="1">
        <v>45835</v>
      </c>
      <c r="G1126" t="s">
        <v>103</v>
      </c>
      <c r="H1126" t="s">
        <v>41</v>
      </c>
      <c r="I1126" t="s">
        <v>18078</v>
      </c>
      <c r="J1126">
        <v>756</v>
      </c>
      <c r="K1126" t="s">
        <v>100</v>
      </c>
      <c r="L1126">
        <v>0</v>
      </c>
      <c r="M1126" t="s">
        <v>18079</v>
      </c>
      <c r="N1126" t="s">
        <v>32</v>
      </c>
      <c r="O1126">
        <v>38</v>
      </c>
      <c r="P1126" t="s">
        <v>954</v>
      </c>
      <c r="Q1126" t="s">
        <v>62</v>
      </c>
      <c r="R1126" t="s">
        <v>18080</v>
      </c>
      <c r="S1126" t="s">
        <v>89</v>
      </c>
      <c r="T1126">
        <v>0</v>
      </c>
      <c r="U1126">
        <v>0</v>
      </c>
      <c r="V1126" t="s">
        <v>90</v>
      </c>
      <c r="W1126" t="s">
        <v>18082</v>
      </c>
      <c r="X1126" t="s">
        <v>57</v>
      </c>
      <c r="Y1126">
        <v>14</v>
      </c>
      <c r="Z1126">
        <v>79</v>
      </c>
      <c r="AA1126">
        <v>1</v>
      </c>
      <c r="AB1126" t="s">
        <v>58</v>
      </c>
      <c r="AC1126">
        <v>1</v>
      </c>
      <c r="AD1126" t="s">
        <v>59</v>
      </c>
    </row>
    <row r="1127" spans="1:30" x14ac:dyDescent="0.3">
      <c r="A1127" t="s">
        <v>14315</v>
      </c>
      <c r="B1127" t="s">
        <v>118</v>
      </c>
      <c r="C1127">
        <v>87993</v>
      </c>
      <c r="D1127">
        <v>1828.8</v>
      </c>
      <c r="E1127" s="1">
        <v>45647</v>
      </c>
      <c r="F1127" s="1">
        <v>46048</v>
      </c>
      <c r="G1127" t="s">
        <v>99</v>
      </c>
      <c r="H1127" t="s">
        <v>41</v>
      </c>
      <c r="I1127" t="s">
        <v>14310</v>
      </c>
      <c r="J1127">
        <v>401</v>
      </c>
      <c r="K1127" t="s">
        <v>100</v>
      </c>
      <c r="L1127">
        <v>0</v>
      </c>
      <c r="M1127" t="s">
        <v>14311</v>
      </c>
      <c r="N1127" t="s">
        <v>32</v>
      </c>
      <c r="O1127">
        <v>77</v>
      </c>
      <c r="P1127" t="s">
        <v>2308</v>
      </c>
      <c r="Q1127" t="s">
        <v>51</v>
      </c>
      <c r="R1127" t="s">
        <v>14312</v>
      </c>
      <c r="S1127" t="s">
        <v>36</v>
      </c>
      <c r="T1127">
        <v>0</v>
      </c>
      <c r="U1127">
        <v>1</v>
      </c>
      <c r="V1127" t="s">
        <v>37</v>
      </c>
      <c r="W1127" t="s">
        <v>14316</v>
      </c>
      <c r="X1127" t="s">
        <v>44</v>
      </c>
      <c r="Y1127">
        <v>17</v>
      </c>
      <c r="Z1127">
        <v>71</v>
      </c>
      <c r="AA1127">
        <v>1</v>
      </c>
      <c r="AB1127" t="s">
        <v>58</v>
      </c>
      <c r="AC1127">
        <v>1</v>
      </c>
      <c r="AD1127" t="s">
        <v>46</v>
      </c>
    </row>
    <row r="1128" spans="1:30" x14ac:dyDescent="0.3">
      <c r="A1128" t="s">
        <v>8514</v>
      </c>
      <c r="B1128" t="s">
        <v>70</v>
      </c>
      <c r="C1128">
        <v>486008</v>
      </c>
      <c r="D1128">
        <v>1272.05</v>
      </c>
      <c r="E1128" s="1">
        <v>42877</v>
      </c>
      <c r="F1128" s="1">
        <v>44153</v>
      </c>
      <c r="G1128" t="s">
        <v>40</v>
      </c>
      <c r="H1128" t="s">
        <v>80</v>
      </c>
      <c r="I1128" t="s">
        <v>8511</v>
      </c>
      <c r="J1128">
        <v>1276</v>
      </c>
      <c r="K1128" t="s">
        <v>42</v>
      </c>
      <c r="L1128">
        <v>1</v>
      </c>
      <c r="M1128" t="s">
        <v>8512</v>
      </c>
      <c r="N1128" t="s">
        <v>32</v>
      </c>
      <c r="O1128">
        <v>76</v>
      </c>
      <c r="P1128" t="s">
        <v>4211</v>
      </c>
      <c r="Q1128" t="s">
        <v>51</v>
      </c>
      <c r="R1128" t="s">
        <v>8513</v>
      </c>
      <c r="S1128" t="s">
        <v>36</v>
      </c>
      <c r="T1128">
        <v>0</v>
      </c>
      <c r="U1128">
        <v>1</v>
      </c>
      <c r="V1128" t="s">
        <v>37</v>
      </c>
      <c r="W1128" t="s">
        <v>8515</v>
      </c>
      <c r="X1128" t="s">
        <v>72</v>
      </c>
      <c r="Y1128">
        <v>40</v>
      </c>
      <c r="Z1128">
        <v>74</v>
      </c>
      <c r="AA1128">
        <v>1</v>
      </c>
      <c r="AB1128" t="s">
        <v>58</v>
      </c>
      <c r="AC1128">
        <v>1</v>
      </c>
      <c r="AD1128" t="s">
        <v>74</v>
      </c>
    </row>
    <row r="1129" spans="1:30" x14ac:dyDescent="0.3">
      <c r="A1129" t="s">
        <v>17798</v>
      </c>
      <c r="B1129" t="s">
        <v>54</v>
      </c>
      <c r="C1129">
        <v>220209</v>
      </c>
      <c r="D1129">
        <v>1065.5</v>
      </c>
      <c r="E1129" s="1">
        <v>42130</v>
      </c>
      <c r="F1129" s="1">
        <v>43219</v>
      </c>
      <c r="G1129" t="s">
        <v>103</v>
      </c>
      <c r="H1129" t="s">
        <v>41</v>
      </c>
      <c r="I1129" t="s">
        <v>17795</v>
      </c>
      <c r="J1129">
        <v>1089</v>
      </c>
      <c r="K1129" t="s">
        <v>100</v>
      </c>
      <c r="L1129">
        <v>0</v>
      </c>
      <c r="M1129" t="s">
        <v>17796</v>
      </c>
      <c r="N1129" t="s">
        <v>49</v>
      </c>
      <c r="O1129">
        <v>34</v>
      </c>
      <c r="P1129" t="s">
        <v>6515</v>
      </c>
      <c r="Q1129" t="s">
        <v>87</v>
      </c>
      <c r="R1129" t="s">
        <v>17797</v>
      </c>
      <c r="S1129" t="s">
        <v>109</v>
      </c>
      <c r="T1129">
        <v>0</v>
      </c>
      <c r="U1129">
        <v>0</v>
      </c>
      <c r="V1129" t="s">
        <v>90</v>
      </c>
      <c r="W1129" t="s">
        <v>17799</v>
      </c>
      <c r="X1129" t="s">
        <v>44</v>
      </c>
      <c r="Y1129">
        <v>6</v>
      </c>
      <c r="Z1129">
        <v>47</v>
      </c>
      <c r="AA1129">
        <v>0</v>
      </c>
      <c r="AB1129" t="s">
        <v>45</v>
      </c>
      <c r="AC1129">
        <v>0</v>
      </c>
      <c r="AD1129" t="s">
        <v>46</v>
      </c>
    </row>
    <row r="1130" spans="1:30" x14ac:dyDescent="0.3">
      <c r="A1130" t="s">
        <v>16360</v>
      </c>
      <c r="B1130" t="s">
        <v>118</v>
      </c>
      <c r="C1130">
        <v>368150</v>
      </c>
      <c r="D1130">
        <v>904.34</v>
      </c>
      <c r="E1130" s="1">
        <v>45605</v>
      </c>
      <c r="F1130" s="1">
        <v>48383</v>
      </c>
      <c r="G1130" t="s">
        <v>40</v>
      </c>
      <c r="H1130" t="s">
        <v>41</v>
      </c>
      <c r="I1130" t="s">
        <v>16357</v>
      </c>
      <c r="J1130">
        <v>2778</v>
      </c>
      <c r="K1130" t="s">
        <v>42</v>
      </c>
      <c r="L1130">
        <v>0</v>
      </c>
      <c r="M1130" t="s">
        <v>16358</v>
      </c>
      <c r="N1130" t="s">
        <v>49</v>
      </c>
      <c r="O1130">
        <v>84</v>
      </c>
      <c r="P1130" t="s">
        <v>749</v>
      </c>
      <c r="Q1130" t="s">
        <v>62</v>
      </c>
      <c r="R1130" t="s">
        <v>16359</v>
      </c>
      <c r="S1130" t="s">
        <v>36</v>
      </c>
      <c r="T1130">
        <v>0</v>
      </c>
      <c r="U1130">
        <v>1</v>
      </c>
      <c r="V1130" t="s">
        <v>37</v>
      </c>
      <c r="W1130" t="s">
        <v>16361</v>
      </c>
      <c r="X1130" t="s">
        <v>44</v>
      </c>
      <c r="Y1130">
        <v>29</v>
      </c>
      <c r="Z1130">
        <v>96</v>
      </c>
      <c r="AA1130">
        <v>1</v>
      </c>
      <c r="AB1130" t="s">
        <v>58</v>
      </c>
      <c r="AC1130">
        <v>1</v>
      </c>
      <c r="AD1130" t="s">
        <v>46</v>
      </c>
    </row>
    <row r="1131" spans="1:30" x14ac:dyDescent="0.3">
      <c r="A1131" t="s">
        <v>14081</v>
      </c>
      <c r="B1131" t="s">
        <v>118</v>
      </c>
      <c r="C1131">
        <v>328811</v>
      </c>
      <c r="D1131">
        <v>1390.71</v>
      </c>
      <c r="E1131" s="1">
        <v>44234</v>
      </c>
      <c r="F1131" s="1">
        <v>45041</v>
      </c>
      <c r="G1131" t="s">
        <v>99</v>
      </c>
      <c r="H1131" t="s">
        <v>55</v>
      </c>
      <c r="I1131" t="s">
        <v>14078</v>
      </c>
      <c r="J1131">
        <v>807</v>
      </c>
      <c r="K1131" t="s">
        <v>100</v>
      </c>
      <c r="L1131">
        <v>0</v>
      </c>
      <c r="M1131" t="s">
        <v>14079</v>
      </c>
      <c r="N1131" t="s">
        <v>49</v>
      </c>
      <c r="O1131">
        <v>71</v>
      </c>
      <c r="P1131" t="s">
        <v>1986</v>
      </c>
      <c r="Q1131" t="s">
        <v>34</v>
      </c>
      <c r="R1131" t="s">
        <v>14080</v>
      </c>
      <c r="S1131" t="s">
        <v>36</v>
      </c>
      <c r="T1131">
        <v>1</v>
      </c>
      <c r="U1131">
        <v>1</v>
      </c>
      <c r="V1131" t="s">
        <v>37</v>
      </c>
      <c r="W1131" t="s">
        <v>14082</v>
      </c>
      <c r="X1131" t="s">
        <v>44</v>
      </c>
      <c r="Y1131">
        <v>25</v>
      </c>
      <c r="Z1131">
        <v>75</v>
      </c>
      <c r="AA1131">
        <v>1</v>
      </c>
      <c r="AB1131" t="s">
        <v>58</v>
      </c>
      <c r="AC1131">
        <v>1</v>
      </c>
      <c r="AD1131" t="s">
        <v>46</v>
      </c>
    </row>
    <row r="1132" spans="1:30" x14ac:dyDescent="0.3">
      <c r="A1132" t="s">
        <v>19749</v>
      </c>
      <c r="B1132" t="s">
        <v>70</v>
      </c>
      <c r="C1132">
        <v>268963</v>
      </c>
      <c r="D1132">
        <v>1015.9</v>
      </c>
      <c r="E1132" s="1">
        <v>43342</v>
      </c>
      <c r="F1132" s="1">
        <v>45979</v>
      </c>
      <c r="G1132" t="s">
        <v>40</v>
      </c>
      <c r="H1132" t="s">
        <v>41</v>
      </c>
      <c r="I1132" t="s">
        <v>19746</v>
      </c>
      <c r="J1132">
        <v>2637</v>
      </c>
      <c r="K1132" t="s">
        <v>42</v>
      </c>
      <c r="L1132">
        <v>0</v>
      </c>
      <c r="M1132" t="s">
        <v>19747</v>
      </c>
      <c r="N1132" t="s">
        <v>32</v>
      </c>
      <c r="O1132">
        <v>76</v>
      </c>
      <c r="P1132" t="s">
        <v>2558</v>
      </c>
      <c r="Q1132" t="s">
        <v>62</v>
      </c>
      <c r="R1132" t="s">
        <v>19748</v>
      </c>
      <c r="S1132" t="s">
        <v>36</v>
      </c>
      <c r="T1132">
        <v>0</v>
      </c>
      <c r="U1132">
        <v>1</v>
      </c>
      <c r="V1132" t="s">
        <v>37</v>
      </c>
      <c r="W1132" t="s">
        <v>19750</v>
      </c>
      <c r="X1132" t="s">
        <v>72</v>
      </c>
      <c r="Y1132">
        <v>15</v>
      </c>
      <c r="Z1132">
        <v>97</v>
      </c>
      <c r="AA1132">
        <v>1</v>
      </c>
      <c r="AB1132" t="s">
        <v>58</v>
      </c>
      <c r="AC1132">
        <v>1</v>
      </c>
      <c r="AD1132" t="s">
        <v>74</v>
      </c>
    </row>
    <row r="1133" spans="1:30" x14ac:dyDescent="0.3">
      <c r="A1133" t="s">
        <v>6532</v>
      </c>
      <c r="B1133" t="s">
        <v>54</v>
      </c>
      <c r="C1133">
        <v>477924</v>
      </c>
      <c r="D1133">
        <v>169.97</v>
      </c>
      <c r="E1133" s="1">
        <v>42873</v>
      </c>
      <c r="F1133" s="1">
        <v>44033</v>
      </c>
      <c r="G1133" t="s">
        <v>99</v>
      </c>
      <c r="H1133" t="s">
        <v>41</v>
      </c>
      <c r="I1133" t="s">
        <v>6528</v>
      </c>
      <c r="J1133">
        <v>1160</v>
      </c>
      <c r="K1133" t="s">
        <v>42</v>
      </c>
      <c r="L1133">
        <v>0</v>
      </c>
      <c r="M1133" t="s">
        <v>6529</v>
      </c>
      <c r="N1133" t="s">
        <v>49</v>
      </c>
      <c r="O1133">
        <v>64</v>
      </c>
      <c r="P1133" t="s">
        <v>6530</v>
      </c>
      <c r="Q1133" t="s">
        <v>62</v>
      </c>
      <c r="R1133" t="s">
        <v>6531</v>
      </c>
      <c r="S1133" t="s">
        <v>36</v>
      </c>
      <c r="T1133">
        <v>0</v>
      </c>
      <c r="U1133">
        <v>1</v>
      </c>
      <c r="V1133" t="s">
        <v>37</v>
      </c>
      <c r="W1133" t="s">
        <v>6533</v>
      </c>
      <c r="X1133" t="s">
        <v>57</v>
      </c>
      <c r="Y1133">
        <v>41</v>
      </c>
      <c r="Z1133">
        <v>56</v>
      </c>
      <c r="AA1133">
        <v>0</v>
      </c>
      <c r="AB1133" t="s">
        <v>45</v>
      </c>
      <c r="AC1133">
        <v>0</v>
      </c>
      <c r="AD1133" t="s">
        <v>59</v>
      </c>
    </row>
    <row r="1134" spans="1:30" x14ac:dyDescent="0.3">
      <c r="A1134" t="s">
        <v>2761</v>
      </c>
      <c r="B1134" t="s">
        <v>54</v>
      </c>
      <c r="C1134">
        <v>276531</v>
      </c>
      <c r="D1134">
        <v>1825.41</v>
      </c>
      <c r="E1134" s="1">
        <v>43470</v>
      </c>
      <c r="F1134" s="1">
        <v>44675</v>
      </c>
      <c r="G1134" t="s">
        <v>103</v>
      </c>
      <c r="H1134" t="s">
        <v>41</v>
      </c>
      <c r="I1134" t="s">
        <v>2758</v>
      </c>
      <c r="J1134">
        <v>1205</v>
      </c>
      <c r="K1134" t="s">
        <v>42</v>
      </c>
      <c r="L1134">
        <v>0</v>
      </c>
      <c r="M1134" t="s">
        <v>2759</v>
      </c>
      <c r="N1134" t="s">
        <v>49</v>
      </c>
      <c r="O1134">
        <v>53</v>
      </c>
      <c r="P1134" t="s">
        <v>106</v>
      </c>
      <c r="Q1134" t="s">
        <v>51</v>
      </c>
      <c r="R1134" t="s">
        <v>2760</v>
      </c>
      <c r="S1134" t="s">
        <v>97</v>
      </c>
      <c r="T1134">
        <v>0</v>
      </c>
      <c r="U1134">
        <v>0</v>
      </c>
      <c r="V1134" t="s">
        <v>37</v>
      </c>
      <c r="W1134" t="s">
        <v>2762</v>
      </c>
      <c r="X1134" t="s">
        <v>57</v>
      </c>
      <c r="Y1134">
        <v>4</v>
      </c>
      <c r="Z1134">
        <v>24</v>
      </c>
      <c r="AA1134">
        <v>0</v>
      </c>
      <c r="AB1134" t="s">
        <v>73</v>
      </c>
      <c r="AC1134">
        <v>0</v>
      </c>
      <c r="AD1134" t="s">
        <v>59</v>
      </c>
    </row>
    <row r="1135" spans="1:30" x14ac:dyDescent="0.3">
      <c r="A1135" t="s">
        <v>12331</v>
      </c>
      <c r="B1135" t="s">
        <v>118</v>
      </c>
      <c r="C1135">
        <v>307898</v>
      </c>
      <c r="D1135">
        <v>1588.34</v>
      </c>
      <c r="E1135" s="1">
        <v>44566</v>
      </c>
      <c r="F1135" s="1">
        <v>45340</v>
      </c>
      <c r="G1135" t="s">
        <v>40</v>
      </c>
      <c r="H1135" t="s">
        <v>55</v>
      </c>
      <c r="I1135" t="s">
        <v>12328</v>
      </c>
      <c r="J1135">
        <v>774</v>
      </c>
      <c r="K1135" t="s">
        <v>100</v>
      </c>
      <c r="L1135">
        <v>0</v>
      </c>
      <c r="M1135" t="s">
        <v>12329</v>
      </c>
      <c r="N1135" t="s">
        <v>60</v>
      </c>
      <c r="O1135">
        <v>26</v>
      </c>
      <c r="P1135" t="s">
        <v>413</v>
      </c>
      <c r="Q1135" t="s">
        <v>51</v>
      </c>
      <c r="R1135" t="s">
        <v>12330</v>
      </c>
      <c r="S1135" t="s">
        <v>109</v>
      </c>
      <c r="T1135">
        <v>0</v>
      </c>
      <c r="U1135">
        <v>0</v>
      </c>
      <c r="V1135" t="s">
        <v>68</v>
      </c>
      <c r="W1135" t="s">
        <v>12332</v>
      </c>
      <c r="X1135" t="s">
        <v>72</v>
      </c>
      <c r="Y1135">
        <v>23</v>
      </c>
      <c r="Z1135">
        <v>59</v>
      </c>
      <c r="AA1135">
        <v>0</v>
      </c>
      <c r="AB1135" t="s">
        <v>45</v>
      </c>
      <c r="AC1135">
        <v>0</v>
      </c>
      <c r="AD1135" t="s">
        <v>74</v>
      </c>
    </row>
    <row r="1136" spans="1:30" x14ac:dyDescent="0.3">
      <c r="A1136" t="s">
        <v>16460</v>
      </c>
      <c r="B1136" t="s">
        <v>70</v>
      </c>
      <c r="C1136">
        <v>471997</v>
      </c>
      <c r="D1136">
        <v>510.63</v>
      </c>
      <c r="E1136" s="1">
        <v>43993</v>
      </c>
      <c r="F1136" s="1">
        <v>45356</v>
      </c>
      <c r="G1136" t="s">
        <v>99</v>
      </c>
      <c r="H1136" t="s">
        <v>55</v>
      </c>
      <c r="I1136" t="s">
        <v>16458</v>
      </c>
      <c r="J1136">
        <v>1363</v>
      </c>
      <c r="K1136" t="s">
        <v>42</v>
      </c>
      <c r="L1136">
        <v>0</v>
      </c>
      <c r="M1136" t="s">
        <v>6282</v>
      </c>
      <c r="N1136" t="s">
        <v>32</v>
      </c>
      <c r="O1136">
        <v>79</v>
      </c>
      <c r="P1136" t="s">
        <v>7851</v>
      </c>
      <c r="Q1136" t="s">
        <v>34</v>
      </c>
      <c r="R1136" t="s">
        <v>16459</v>
      </c>
      <c r="S1136" t="s">
        <v>36</v>
      </c>
      <c r="T1136">
        <v>1</v>
      </c>
      <c r="U1136">
        <v>1</v>
      </c>
      <c r="V1136" t="s">
        <v>37</v>
      </c>
      <c r="W1136" t="s">
        <v>16461</v>
      </c>
      <c r="X1136" t="s">
        <v>72</v>
      </c>
      <c r="Y1136">
        <v>39</v>
      </c>
      <c r="Z1136">
        <v>82</v>
      </c>
      <c r="AA1136">
        <v>1</v>
      </c>
      <c r="AB1136" t="s">
        <v>58</v>
      </c>
      <c r="AC1136">
        <v>1</v>
      </c>
      <c r="AD1136" t="s">
        <v>74</v>
      </c>
    </row>
    <row r="1137" spans="1:30" x14ac:dyDescent="0.3">
      <c r="A1137" t="s">
        <v>11842</v>
      </c>
      <c r="B1137" t="s">
        <v>118</v>
      </c>
      <c r="C1137">
        <v>448004</v>
      </c>
      <c r="D1137">
        <v>485.18</v>
      </c>
      <c r="E1137" s="1">
        <v>43426</v>
      </c>
      <c r="F1137" s="1">
        <v>46501</v>
      </c>
      <c r="G1137" t="s">
        <v>103</v>
      </c>
      <c r="H1137" t="s">
        <v>80</v>
      </c>
      <c r="I1137" t="s">
        <v>11839</v>
      </c>
      <c r="J1137">
        <v>3075</v>
      </c>
      <c r="K1137" t="s">
        <v>42</v>
      </c>
      <c r="L1137">
        <v>1</v>
      </c>
      <c r="M1137" t="s">
        <v>11840</v>
      </c>
      <c r="N1137" t="s">
        <v>60</v>
      </c>
      <c r="O1137">
        <v>25</v>
      </c>
      <c r="P1137" t="s">
        <v>2794</v>
      </c>
      <c r="Q1137" t="s">
        <v>87</v>
      </c>
      <c r="R1137" t="s">
        <v>11841</v>
      </c>
      <c r="S1137" t="s">
        <v>67</v>
      </c>
      <c r="T1137">
        <v>0</v>
      </c>
      <c r="U1137">
        <v>0</v>
      </c>
      <c r="V1137" t="s">
        <v>68</v>
      </c>
      <c r="W1137" t="s">
        <v>11843</v>
      </c>
      <c r="X1137" t="s">
        <v>57</v>
      </c>
      <c r="Y1137">
        <v>8</v>
      </c>
      <c r="Z1137">
        <v>50</v>
      </c>
      <c r="AA1137">
        <v>0</v>
      </c>
      <c r="AB1137" t="s">
        <v>45</v>
      </c>
      <c r="AC1137">
        <v>0</v>
      </c>
      <c r="AD1137" t="s">
        <v>59</v>
      </c>
    </row>
    <row r="1138" spans="1:30" x14ac:dyDescent="0.3">
      <c r="A1138" t="s">
        <v>871</v>
      </c>
      <c r="B1138" t="s">
        <v>39</v>
      </c>
      <c r="C1138">
        <v>192800</v>
      </c>
      <c r="D1138">
        <v>1301.26</v>
      </c>
      <c r="E1138" s="1">
        <v>45608</v>
      </c>
      <c r="F1138" s="1">
        <v>47263</v>
      </c>
      <c r="G1138" t="s">
        <v>103</v>
      </c>
      <c r="H1138" t="s">
        <v>55</v>
      </c>
      <c r="I1138" t="s">
        <v>868</v>
      </c>
      <c r="J1138">
        <v>1655</v>
      </c>
      <c r="K1138" t="s">
        <v>42</v>
      </c>
      <c r="L1138">
        <v>0</v>
      </c>
      <c r="M1138" t="s">
        <v>869</v>
      </c>
      <c r="N1138" t="s">
        <v>49</v>
      </c>
      <c r="O1138">
        <v>64</v>
      </c>
      <c r="P1138" t="s">
        <v>610</v>
      </c>
      <c r="Q1138" t="s">
        <v>87</v>
      </c>
      <c r="R1138" t="s">
        <v>870</v>
      </c>
      <c r="S1138" t="s">
        <v>36</v>
      </c>
      <c r="T1138">
        <v>0</v>
      </c>
      <c r="U1138">
        <v>1</v>
      </c>
      <c r="V1138" t="s">
        <v>37</v>
      </c>
      <c r="W1138" t="s">
        <v>872</v>
      </c>
      <c r="X1138" t="s">
        <v>57</v>
      </c>
      <c r="Y1138">
        <v>30</v>
      </c>
      <c r="Z1138">
        <v>99</v>
      </c>
      <c r="AA1138">
        <v>1</v>
      </c>
      <c r="AB1138" t="s">
        <v>58</v>
      </c>
      <c r="AC1138">
        <v>1</v>
      </c>
      <c r="AD1138" t="s">
        <v>59</v>
      </c>
    </row>
    <row r="1139" spans="1:30" x14ac:dyDescent="0.3">
      <c r="A1139" t="s">
        <v>9075</v>
      </c>
      <c r="B1139" t="s">
        <v>118</v>
      </c>
      <c r="C1139">
        <v>174145</v>
      </c>
      <c r="D1139">
        <v>548.78</v>
      </c>
      <c r="E1139" s="1">
        <v>45146</v>
      </c>
      <c r="F1139" s="1">
        <v>47952</v>
      </c>
      <c r="G1139" t="s">
        <v>103</v>
      </c>
      <c r="H1139" t="s">
        <v>41</v>
      </c>
      <c r="I1139" t="s">
        <v>9072</v>
      </c>
      <c r="J1139">
        <v>2806</v>
      </c>
      <c r="K1139" t="s">
        <v>42</v>
      </c>
      <c r="L1139">
        <v>0</v>
      </c>
      <c r="M1139" t="s">
        <v>9073</v>
      </c>
      <c r="N1139" t="s">
        <v>32</v>
      </c>
      <c r="O1139">
        <v>53</v>
      </c>
      <c r="P1139" t="s">
        <v>3668</v>
      </c>
      <c r="Q1139" t="s">
        <v>62</v>
      </c>
      <c r="R1139" t="s">
        <v>9074</v>
      </c>
      <c r="S1139" t="s">
        <v>97</v>
      </c>
      <c r="T1139">
        <v>0</v>
      </c>
      <c r="U1139">
        <v>0</v>
      </c>
      <c r="V1139" t="s">
        <v>37</v>
      </c>
      <c r="W1139" t="s">
        <v>9076</v>
      </c>
      <c r="X1139" t="s">
        <v>57</v>
      </c>
      <c r="Y1139">
        <v>40</v>
      </c>
      <c r="Z1139">
        <v>36</v>
      </c>
      <c r="AA1139">
        <v>0</v>
      </c>
      <c r="AB1139" t="s">
        <v>45</v>
      </c>
      <c r="AC1139">
        <v>0</v>
      </c>
      <c r="AD1139" t="s">
        <v>59</v>
      </c>
    </row>
    <row r="1140" spans="1:30" x14ac:dyDescent="0.3">
      <c r="A1140" t="s">
        <v>15170</v>
      </c>
      <c r="B1140" t="s">
        <v>118</v>
      </c>
      <c r="C1140">
        <v>242690</v>
      </c>
      <c r="D1140">
        <v>822.38</v>
      </c>
      <c r="E1140" s="1">
        <v>44266</v>
      </c>
      <c r="F1140" s="1">
        <v>46009</v>
      </c>
      <c r="G1140" t="s">
        <v>40</v>
      </c>
      <c r="H1140" t="s">
        <v>41</v>
      </c>
      <c r="I1140" t="s">
        <v>15167</v>
      </c>
      <c r="J1140">
        <v>1743</v>
      </c>
      <c r="K1140" t="s">
        <v>42</v>
      </c>
      <c r="L1140">
        <v>0</v>
      </c>
      <c r="M1140" t="s">
        <v>15168</v>
      </c>
      <c r="N1140" t="s">
        <v>60</v>
      </c>
      <c r="O1140">
        <v>73</v>
      </c>
      <c r="P1140" t="s">
        <v>9061</v>
      </c>
      <c r="Q1140" t="s">
        <v>34</v>
      </c>
      <c r="R1140" t="s">
        <v>15169</v>
      </c>
      <c r="S1140" t="s">
        <v>36</v>
      </c>
      <c r="T1140">
        <v>1</v>
      </c>
      <c r="U1140">
        <v>1</v>
      </c>
      <c r="V1140" t="s">
        <v>37</v>
      </c>
      <c r="W1140" t="s">
        <v>15171</v>
      </c>
      <c r="X1140" t="s">
        <v>44</v>
      </c>
      <c r="Y1140">
        <v>44</v>
      </c>
      <c r="Z1140">
        <v>100</v>
      </c>
      <c r="AA1140">
        <v>1</v>
      </c>
      <c r="AB1140" t="s">
        <v>58</v>
      </c>
      <c r="AC1140">
        <v>1</v>
      </c>
      <c r="AD1140" t="s">
        <v>46</v>
      </c>
    </row>
    <row r="1141" spans="1:30" x14ac:dyDescent="0.3">
      <c r="A1141" t="s">
        <v>9945</v>
      </c>
      <c r="B1141" t="s">
        <v>70</v>
      </c>
      <c r="C1141">
        <v>327990</v>
      </c>
      <c r="D1141">
        <v>1280.77</v>
      </c>
      <c r="E1141" s="1">
        <v>44815</v>
      </c>
      <c r="F1141" s="1">
        <v>47606</v>
      </c>
      <c r="G1141" t="s">
        <v>99</v>
      </c>
      <c r="H1141" t="s">
        <v>41</v>
      </c>
      <c r="I1141" t="s">
        <v>9942</v>
      </c>
      <c r="J1141">
        <v>2791</v>
      </c>
      <c r="K1141" t="s">
        <v>42</v>
      </c>
      <c r="L1141">
        <v>0</v>
      </c>
      <c r="M1141" t="s">
        <v>9943</v>
      </c>
      <c r="N1141" t="s">
        <v>60</v>
      </c>
      <c r="O1141">
        <v>81</v>
      </c>
      <c r="P1141" t="s">
        <v>5368</v>
      </c>
      <c r="Q1141" t="s">
        <v>51</v>
      </c>
      <c r="R1141" t="s">
        <v>9944</v>
      </c>
      <c r="S1141" t="s">
        <v>36</v>
      </c>
      <c r="T1141">
        <v>0</v>
      </c>
      <c r="U1141">
        <v>1</v>
      </c>
      <c r="V1141" t="s">
        <v>37</v>
      </c>
      <c r="W1141" t="s">
        <v>9946</v>
      </c>
      <c r="X1141" t="s">
        <v>72</v>
      </c>
      <c r="Y1141">
        <v>3</v>
      </c>
      <c r="Z1141">
        <v>33</v>
      </c>
      <c r="AA1141">
        <v>0</v>
      </c>
      <c r="AB1141" t="s">
        <v>45</v>
      </c>
      <c r="AC1141">
        <v>0</v>
      </c>
      <c r="AD1141" t="s">
        <v>74</v>
      </c>
    </row>
    <row r="1142" spans="1:30" x14ac:dyDescent="0.3">
      <c r="A1142" t="s">
        <v>4670</v>
      </c>
      <c r="B1142" t="s">
        <v>54</v>
      </c>
      <c r="C1142">
        <v>195984</v>
      </c>
      <c r="D1142">
        <v>731.64</v>
      </c>
      <c r="E1142" s="1">
        <v>45194</v>
      </c>
      <c r="F1142" s="1">
        <v>48006</v>
      </c>
      <c r="G1142" t="s">
        <v>40</v>
      </c>
      <c r="H1142" t="s">
        <v>80</v>
      </c>
      <c r="I1142" t="s">
        <v>4667</v>
      </c>
      <c r="J1142">
        <v>2812</v>
      </c>
      <c r="K1142" t="s">
        <v>42</v>
      </c>
      <c r="L1142">
        <v>1</v>
      </c>
      <c r="M1142" t="s">
        <v>4668</v>
      </c>
      <c r="N1142" t="s">
        <v>49</v>
      </c>
      <c r="O1142">
        <v>49</v>
      </c>
      <c r="P1142" t="s">
        <v>1120</v>
      </c>
      <c r="Q1142" t="s">
        <v>62</v>
      </c>
      <c r="R1142" t="s">
        <v>4669</v>
      </c>
      <c r="S1142" t="s">
        <v>97</v>
      </c>
      <c r="T1142">
        <v>0</v>
      </c>
      <c r="U1142">
        <v>0</v>
      </c>
      <c r="V1142" t="s">
        <v>90</v>
      </c>
      <c r="W1142" t="s">
        <v>4671</v>
      </c>
      <c r="X1142" t="s">
        <v>57</v>
      </c>
      <c r="Y1142">
        <v>4</v>
      </c>
      <c r="Z1142">
        <v>99</v>
      </c>
      <c r="AA1142">
        <v>1</v>
      </c>
      <c r="AB1142" t="s">
        <v>58</v>
      </c>
      <c r="AC1142">
        <v>1</v>
      </c>
      <c r="AD1142" t="s">
        <v>59</v>
      </c>
    </row>
    <row r="1143" spans="1:30" x14ac:dyDescent="0.3">
      <c r="A1143" t="s">
        <v>14408</v>
      </c>
      <c r="B1143" t="s">
        <v>54</v>
      </c>
      <c r="C1143">
        <v>346000</v>
      </c>
      <c r="D1143">
        <v>893.52</v>
      </c>
      <c r="E1143" s="1">
        <v>45617</v>
      </c>
      <c r="F1143" s="1">
        <v>48409</v>
      </c>
      <c r="G1143" t="s">
        <v>103</v>
      </c>
      <c r="H1143" t="s">
        <v>80</v>
      </c>
      <c r="I1143" t="s">
        <v>14405</v>
      </c>
      <c r="J1143">
        <v>2792</v>
      </c>
      <c r="K1143" t="s">
        <v>42</v>
      </c>
      <c r="L1143">
        <v>1</v>
      </c>
      <c r="M1143" t="s">
        <v>14406</v>
      </c>
      <c r="N1143" t="s">
        <v>60</v>
      </c>
      <c r="O1143">
        <v>63</v>
      </c>
      <c r="P1143" t="s">
        <v>1485</v>
      </c>
      <c r="Q1143" t="s">
        <v>51</v>
      </c>
      <c r="R1143" t="s">
        <v>14407</v>
      </c>
      <c r="S1143" t="s">
        <v>36</v>
      </c>
      <c r="T1143">
        <v>0</v>
      </c>
      <c r="U1143">
        <v>1</v>
      </c>
      <c r="V1143" t="s">
        <v>37</v>
      </c>
      <c r="W1143" t="s">
        <v>14409</v>
      </c>
      <c r="X1143" t="s">
        <v>44</v>
      </c>
      <c r="Y1143">
        <v>5</v>
      </c>
      <c r="Z1143">
        <v>59</v>
      </c>
      <c r="AA1143">
        <v>0</v>
      </c>
      <c r="AB1143" t="s">
        <v>45</v>
      </c>
      <c r="AC1143">
        <v>0</v>
      </c>
      <c r="AD1143" t="s">
        <v>46</v>
      </c>
    </row>
    <row r="1144" spans="1:30" x14ac:dyDescent="0.3">
      <c r="A1144" t="s">
        <v>6626</v>
      </c>
      <c r="B1144" t="s">
        <v>39</v>
      </c>
      <c r="C1144">
        <v>254456</v>
      </c>
      <c r="D1144">
        <v>902.41</v>
      </c>
      <c r="E1144" s="1">
        <v>44446</v>
      </c>
      <c r="F1144" s="1">
        <v>46424</v>
      </c>
      <c r="G1144" t="s">
        <v>103</v>
      </c>
      <c r="H1144" t="s">
        <v>55</v>
      </c>
      <c r="I1144" t="s">
        <v>6623</v>
      </c>
      <c r="J1144">
        <v>1978</v>
      </c>
      <c r="K1144" t="s">
        <v>42</v>
      </c>
      <c r="L1144">
        <v>0</v>
      </c>
      <c r="M1144" t="s">
        <v>6624</v>
      </c>
      <c r="N1144" t="s">
        <v>32</v>
      </c>
      <c r="O1144">
        <v>39</v>
      </c>
      <c r="P1144" t="s">
        <v>535</v>
      </c>
      <c r="Q1144" t="s">
        <v>87</v>
      </c>
      <c r="R1144" t="s">
        <v>6625</v>
      </c>
      <c r="S1144" t="s">
        <v>89</v>
      </c>
      <c r="T1144">
        <v>0</v>
      </c>
      <c r="U1144">
        <v>0</v>
      </c>
      <c r="V1144" t="s">
        <v>90</v>
      </c>
      <c r="W1144" t="s">
        <v>6627</v>
      </c>
      <c r="X1144" t="s">
        <v>57</v>
      </c>
      <c r="Y1144">
        <v>24</v>
      </c>
      <c r="Z1144">
        <v>47</v>
      </c>
      <c r="AA1144">
        <v>0</v>
      </c>
      <c r="AB1144" t="s">
        <v>45</v>
      </c>
      <c r="AC1144">
        <v>0</v>
      </c>
      <c r="AD1144" t="s">
        <v>59</v>
      </c>
    </row>
    <row r="1145" spans="1:30" x14ac:dyDescent="0.3">
      <c r="A1145" t="s">
        <v>3690</v>
      </c>
      <c r="B1145" t="s">
        <v>118</v>
      </c>
      <c r="C1145">
        <v>103721</v>
      </c>
      <c r="D1145">
        <v>1440.72</v>
      </c>
      <c r="E1145" s="1">
        <v>42496</v>
      </c>
      <c r="F1145" s="1">
        <v>42945</v>
      </c>
      <c r="G1145" t="s">
        <v>103</v>
      </c>
      <c r="H1145" t="s">
        <v>41</v>
      </c>
      <c r="I1145" t="s">
        <v>3687</v>
      </c>
      <c r="J1145">
        <v>449</v>
      </c>
      <c r="K1145" t="s">
        <v>100</v>
      </c>
      <c r="L1145">
        <v>0</v>
      </c>
      <c r="M1145" t="s">
        <v>3688</v>
      </c>
      <c r="N1145" t="s">
        <v>49</v>
      </c>
      <c r="O1145">
        <v>27</v>
      </c>
      <c r="P1145" t="s">
        <v>353</v>
      </c>
      <c r="Q1145" t="s">
        <v>87</v>
      </c>
      <c r="R1145" t="s">
        <v>3689</v>
      </c>
      <c r="S1145" t="s">
        <v>109</v>
      </c>
      <c r="T1145">
        <v>0</v>
      </c>
      <c r="U1145">
        <v>0</v>
      </c>
      <c r="V1145" t="s">
        <v>68</v>
      </c>
      <c r="W1145" t="s">
        <v>3691</v>
      </c>
      <c r="X1145" t="s">
        <v>57</v>
      </c>
      <c r="Y1145">
        <v>29</v>
      </c>
      <c r="Z1145">
        <v>34</v>
      </c>
      <c r="AA1145">
        <v>0</v>
      </c>
      <c r="AB1145" t="s">
        <v>45</v>
      </c>
      <c r="AC1145">
        <v>0</v>
      </c>
      <c r="AD1145" t="s">
        <v>59</v>
      </c>
    </row>
    <row r="1146" spans="1:30" x14ac:dyDescent="0.3">
      <c r="A1146" t="s">
        <v>2482</v>
      </c>
      <c r="B1146" t="s">
        <v>70</v>
      </c>
      <c r="C1146">
        <v>115126</v>
      </c>
      <c r="D1146">
        <v>1448.83</v>
      </c>
      <c r="E1146" s="1">
        <v>43265</v>
      </c>
      <c r="F1146" s="1">
        <v>45724</v>
      </c>
      <c r="G1146" t="s">
        <v>103</v>
      </c>
      <c r="H1146" t="s">
        <v>41</v>
      </c>
      <c r="I1146" t="s">
        <v>2479</v>
      </c>
      <c r="J1146">
        <v>2459</v>
      </c>
      <c r="K1146" t="s">
        <v>42</v>
      </c>
      <c r="L1146">
        <v>0</v>
      </c>
      <c r="M1146" t="s">
        <v>2480</v>
      </c>
      <c r="N1146" t="s">
        <v>32</v>
      </c>
      <c r="O1146">
        <v>47</v>
      </c>
      <c r="P1146" t="s">
        <v>526</v>
      </c>
      <c r="Q1146" t="s">
        <v>51</v>
      </c>
      <c r="R1146" t="s">
        <v>2481</v>
      </c>
      <c r="S1146" t="s">
        <v>97</v>
      </c>
      <c r="T1146">
        <v>0</v>
      </c>
      <c r="U1146">
        <v>0</v>
      </c>
      <c r="V1146" t="s">
        <v>90</v>
      </c>
      <c r="W1146" t="s">
        <v>2483</v>
      </c>
      <c r="X1146" t="s">
        <v>44</v>
      </c>
      <c r="Y1146">
        <v>46</v>
      </c>
      <c r="Z1146">
        <v>2</v>
      </c>
      <c r="AA1146">
        <v>0</v>
      </c>
      <c r="AB1146" t="s">
        <v>73</v>
      </c>
      <c r="AC1146">
        <v>0</v>
      </c>
      <c r="AD1146" t="s">
        <v>46</v>
      </c>
    </row>
    <row r="1147" spans="1:30" x14ac:dyDescent="0.3">
      <c r="A1147" t="s">
        <v>14781</v>
      </c>
      <c r="B1147" t="s">
        <v>118</v>
      </c>
      <c r="C1147">
        <v>442362</v>
      </c>
      <c r="D1147">
        <v>943.43</v>
      </c>
      <c r="E1147" s="1">
        <v>42897</v>
      </c>
      <c r="F1147" s="1">
        <v>45102</v>
      </c>
      <c r="G1147" t="s">
        <v>103</v>
      </c>
      <c r="H1147" t="s">
        <v>41</v>
      </c>
      <c r="I1147" t="s">
        <v>14778</v>
      </c>
      <c r="J1147">
        <v>2205</v>
      </c>
      <c r="K1147" t="s">
        <v>42</v>
      </c>
      <c r="L1147">
        <v>0</v>
      </c>
      <c r="M1147" t="s">
        <v>14779</v>
      </c>
      <c r="N1147" t="s">
        <v>32</v>
      </c>
      <c r="O1147">
        <v>52</v>
      </c>
      <c r="P1147" t="s">
        <v>2530</v>
      </c>
      <c r="Q1147" t="s">
        <v>62</v>
      </c>
      <c r="R1147" t="s">
        <v>14780</v>
      </c>
      <c r="S1147" t="s">
        <v>97</v>
      </c>
      <c r="T1147">
        <v>0</v>
      </c>
      <c r="U1147">
        <v>0</v>
      </c>
      <c r="V1147" t="s">
        <v>37</v>
      </c>
      <c r="W1147" t="s">
        <v>14782</v>
      </c>
      <c r="X1147" t="s">
        <v>44</v>
      </c>
      <c r="Y1147">
        <v>25</v>
      </c>
      <c r="Z1147">
        <v>62</v>
      </c>
      <c r="AA1147">
        <v>0</v>
      </c>
      <c r="AB1147" t="s">
        <v>58</v>
      </c>
      <c r="AC1147">
        <v>0</v>
      </c>
      <c r="AD1147" t="s">
        <v>46</v>
      </c>
    </row>
    <row r="1148" spans="1:30" x14ac:dyDescent="0.3">
      <c r="A1148" t="s">
        <v>5797</v>
      </c>
      <c r="B1148" t="s">
        <v>118</v>
      </c>
      <c r="C1148">
        <v>209598</v>
      </c>
      <c r="D1148">
        <v>211.07</v>
      </c>
      <c r="E1148" s="1">
        <v>44435</v>
      </c>
      <c r="F1148" s="1">
        <v>47286</v>
      </c>
      <c r="G1148" t="s">
        <v>103</v>
      </c>
      <c r="H1148" t="s">
        <v>55</v>
      </c>
      <c r="I1148" t="s">
        <v>5792</v>
      </c>
      <c r="J1148">
        <v>2851</v>
      </c>
      <c r="K1148" t="s">
        <v>42</v>
      </c>
      <c r="L1148">
        <v>0</v>
      </c>
      <c r="M1148" t="s">
        <v>5793</v>
      </c>
      <c r="N1148" t="s">
        <v>32</v>
      </c>
      <c r="O1148">
        <v>18</v>
      </c>
      <c r="P1148" t="s">
        <v>666</v>
      </c>
      <c r="Q1148" t="s">
        <v>87</v>
      </c>
      <c r="R1148" t="s">
        <v>5794</v>
      </c>
      <c r="S1148" t="s">
        <v>67</v>
      </c>
      <c r="T1148">
        <v>0</v>
      </c>
      <c r="U1148">
        <v>0</v>
      </c>
      <c r="V1148" t="s">
        <v>68</v>
      </c>
      <c r="W1148" t="s">
        <v>5798</v>
      </c>
      <c r="X1148" t="s">
        <v>44</v>
      </c>
      <c r="Y1148">
        <v>36</v>
      </c>
      <c r="Z1148">
        <v>94</v>
      </c>
      <c r="AA1148">
        <v>1</v>
      </c>
      <c r="AB1148" t="s">
        <v>58</v>
      </c>
      <c r="AC1148">
        <v>1</v>
      </c>
      <c r="AD1148" t="s">
        <v>46</v>
      </c>
    </row>
    <row r="1149" spans="1:30" x14ac:dyDescent="0.3">
      <c r="A1149" t="s">
        <v>3175</v>
      </c>
      <c r="B1149" t="s">
        <v>118</v>
      </c>
      <c r="C1149">
        <v>100661</v>
      </c>
      <c r="D1149">
        <v>720.89</v>
      </c>
      <c r="E1149" s="1">
        <v>45506</v>
      </c>
      <c r="F1149" s="1">
        <v>46775</v>
      </c>
      <c r="G1149" t="s">
        <v>99</v>
      </c>
      <c r="H1149" t="s">
        <v>55</v>
      </c>
      <c r="I1149" t="s">
        <v>3171</v>
      </c>
      <c r="J1149">
        <v>1269</v>
      </c>
      <c r="K1149" t="s">
        <v>42</v>
      </c>
      <c r="L1149">
        <v>0</v>
      </c>
      <c r="M1149" t="s">
        <v>3172</v>
      </c>
      <c r="N1149" t="s">
        <v>32</v>
      </c>
      <c r="O1149">
        <v>58</v>
      </c>
      <c r="P1149" t="s">
        <v>3173</v>
      </c>
      <c r="Q1149" t="s">
        <v>34</v>
      </c>
      <c r="R1149" t="s">
        <v>3174</v>
      </c>
      <c r="S1149" t="s">
        <v>36</v>
      </c>
      <c r="T1149">
        <v>1</v>
      </c>
      <c r="U1149">
        <v>0</v>
      </c>
      <c r="V1149" t="s">
        <v>37</v>
      </c>
      <c r="W1149" t="s">
        <v>3176</v>
      </c>
      <c r="X1149" t="s">
        <v>72</v>
      </c>
      <c r="Y1149">
        <v>37</v>
      </c>
      <c r="Z1149">
        <v>14</v>
      </c>
      <c r="AA1149">
        <v>0</v>
      </c>
      <c r="AB1149" t="s">
        <v>73</v>
      </c>
      <c r="AC1149">
        <v>0</v>
      </c>
      <c r="AD1149" t="s">
        <v>74</v>
      </c>
    </row>
    <row r="1150" spans="1:30" x14ac:dyDescent="0.3">
      <c r="A1150" t="s">
        <v>6377</v>
      </c>
      <c r="B1150" t="s">
        <v>118</v>
      </c>
      <c r="C1150">
        <v>94147</v>
      </c>
      <c r="D1150">
        <v>1391.12</v>
      </c>
      <c r="E1150" s="1">
        <v>44575</v>
      </c>
      <c r="F1150" s="1">
        <v>47350</v>
      </c>
      <c r="G1150" t="s">
        <v>40</v>
      </c>
      <c r="H1150" t="s">
        <v>55</v>
      </c>
      <c r="I1150" t="s">
        <v>6374</v>
      </c>
      <c r="J1150">
        <v>2775</v>
      </c>
      <c r="K1150" t="s">
        <v>42</v>
      </c>
      <c r="L1150">
        <v>0</v>
      </c>
      <c r="M1150" t="s">
        <v>6375</v>
      </c>
      <c r="N1150" t="s">
        <v>32</v>
      </c>
      <c r="O1150">
        <v>78</v>
      </c>
      <c r="P1150" t="s">
        <v>1940</v>
      </c>
      <c r="Q1150" t="s">
        <v>87</v>
      </c>
      <c r="R1150" t="s">
        <v>6376</v>
      </c>
      <c r="S1150" t="s">
        <v>36</v>
      </c>
      <c r="T1150">
        <v>0</v>
      </c>
      <c r="U1150">
        <v>1</v>
      </c>
      <c r="V1150" t="s">
        <v>37</v>
      </c>
      <c r="W1150" t="s">
        <v>6378</v>
      </c>
      <c r="X1150" t="s">
        <v>44</v>
      </c>
      <c r="Y1150">
        <v>37</v>
      </c>
      <c r="Z1150">
        <v>86</v>
      </c>
      <c r="AA1150">
        <v>1</v>
      </c>
      <c r="AB1150" t="s">
        <v>58</v>
      </c>
      <c r="AC1150">
        <v>1</v>
      </c>
      <c r="AD1150" t="s">
        <v>46</v>
      </c>
    </row>
    <row r="1151" spans="1:30" x14ac:dyDescent="0.3">
      <c r="A1151" t="s">
        <v>7133</v>
      </c>
      <c r="B1151" t="s">
        <v>54</v>
      </c>
      <c r="C1151">
        <v>239349</v>
      </c>
      <c r="D1151">
        <v>1641.5</v>
      </c>
      <c r="E1151" s="1">
        <v>42520</v>
      </c>
      <c r="F1151" s="1">
        <v>45665</v>
      </c>
      <c r="G1151" t="s">
        <v>40</v>
      </c>
      <c r="H1151" t="s">
        <v>41</v>
      </c>
      <c r="I1151" t="s">
        <v>7130</v>
      </c>
      <c r="J1151">
        <v>3145</v>
      </c>
      <c r="K1151" t="s">
        <v>42</v>
      </c>
      <c r="L1151">
        <v>0</v>
      </c>
      <c r="M1151" t="s">
        <v>7131</v>
      </c>
      <c r="N1151" t="s">
        <v>32</v>
      </c>
      <c r="O1151">
        <v>76</v>
      </c>
      <c r="P1151" t="s">
        <v>973</v>
      </c>
      <c r="Q1151" t="s">
        <v>62</v>
      </c>
      <c r="R1151" t="s">
        <v>7132</v>
      </c>
      <c r="S1151" t="s">
        <v>36</v>
      </c>
      <c r="T1151">
        <v>0</v>
      </c>
      <c r="U1151">
        <v>1</v>
      </c>
      <c r="V1151" t="s">
        <v>37</v>
      </c>
      <c r="W1151" t="s">
        <v>7134</v>
      </c>
      <c r="X1151" t="s">
        <v>72</v>
      </c>
      <c r="Y1151">
        <v>42</v>
      </c>
      <c r="Z1151">
        <v>96</v>
      </c>
      <c r="AA1151">
        <v>1</v>
      </c>
      <c r="AB1151" t="s">
        <v>58</v>
      </c>
      <c r="AC1151">
        <v>1</v>
      </c>
      <c r="AD1151" t="s">
        <v>74</v>
      </c>
    </row>
    <row r="1152" spans="1:30" x14ac:dyDescent="0.3">
      <c r="A1152" t="s">
        <v>20035</v>
      </c>
      <c r="B1152" t="s">
        <v>54</v>
      </c>
      <c r="C1152">
        <v>496885</v>
      </c>
      <c r="D1152">
        <v>1439.67</v>
      </c>
      <c r="E1152" s="1">
        <v>45136</v>
      </c>
      <c r="F1152" s="1">
        <v>48218</v>
      </c>
      <c r="G1152" t="s">
        <v>99</v>
      </c>
      <c r="H1152" t="s">
        <v>55</v>
      </c>
      <c r="I1152" t="s">
        <v>20032</v>
      </c>
      <c r="J1152">
        <v>3082</v>
      </c>
      <c r="K1152" t="s">
        <v>42</v>
      </c>
      <c r="L1152">
        <v>0</v>
      </c>
      <c r="M1152" t="s">
        <v>20033</v>
      </c>
      <c r="N1152" t="s">
        <v>49</v>
      </c>
      <c r="O1152">
        <v>30</v>
      </c>
      <c r="P1152" t="s">
        <v>106</v>
      </c>
      <c r="Q1152" t="s">
        <v>34</v>
      </c>
      <c r="R1152" t="s">
        <v>20034</v>
      </c>
      <c r="S1152" t="s">
        <v>109</v>
      </c>
      <c r="T1152">
        <v>1</v>
      </c>
      <c r="U1152">
        <v>0</v>
      </c>
      <c r="V1152" t="s">
        <v>68</v>
      </c>
      <c r="W1152" t="s">
        <v>20036</v>
      </c>
      <c r="X1152" t="s">
        <v>44</v>
      </c>
      <c r="Y1152">
        <v>19</v>
      </c>
      <c r="Z1152">
        <v>66</v>
      </c>
      <c r="AA1152">
        <v>0</v>
      </c>
      <c r="AB1152" t="s">
        <v>58</v>
      </c>
      <c r="AC1152">
        <v>0</v>
      </c>
      <c r="AD1152" t="s">
        <v>46</v>
      </c>
    </row>
    <row r="1153" spans="1:30" x14ac:dyDescent="0.3">
      <c r="A1153" t="s">
        <v>13577</v>
      </c>
      <c r="B1153" t="s">
        <v>39</v>
      </c>
      <c r="C1153">
        <v>17967</v>
      </c>
      <c r="D1153">
        <v>1047.0899999999999</v>
      </c>
      <c r="E1153" s="1">
        <v>44183</v>
      </c>
      <c r="F1153" s="1">
        <v>47820</v>
      </c>
      <c r="G1153" t="s">
        <v>103</v>
      </c>
      <c r="H1153" t="s">
        <v>41</v>
      </c>
      <c r="I1153" t="s">
        <v>13574</v>
      </c>
      <c r="J1153">
        <v>3637</v>
      </c>
      <c r="K1153" t="s">
        <v>42</v>
      </c>
      <c r="L1153">
        <v>0</v>
      </c>
      <c r="M1153" t="s">
        <v>13575</v>
      </c>
      <c r="N1153" t="s">
        <v>49</v>
      </c>
      <c r="O1153">
        <v>73</v>
      </c>
      <c r="P1153" t="s">
        <v>2783</v>
      </c>
      <c r="Q1153" t="s">
        <v>51</v>
      </c>
      <c r="R1153" t="s">
        <v>13576</v>
      </c>
      <c r="S1153" t="s">
        <v>36</v>
      </c>
      <c r="T1153">
        <v>0</v>
      </c>
      <c r="U1153">
        <v>1</v>
      </c>
      <c r="V1153" t="s">
        <v>37</v>
      </c>
      <c r="W1153" t="s">
        <v>13578</v>
      </c>
      <c r="X1153" t="s">
        <v>57</v>
      </c>
      <c r="Y1153">
        <v>10</v>
      </c>
      <c r="Z1153">
        <v>73</v>
      </c>
      <c r="AA1153">
        <v>1</v>
      </c>
      <c r="AB1153" t="s">
        <v>58</v>
      </c>
      <c r="AC1153">
        <v>1</v>
      </c>
      <c r="AD1153" t="s">
        <v>59</v>
      </c>
    </row>
    <row r="1154" spans="1:30" x14ac:dyDescent="0.3">
      <c r="A1154" t="s">
        <v>6035</v>
      </c>
      <c r="B1154" t="s">
        <v>54</v>
      </c>
      <c r="C1154">
        <v>453625</v>
      </c>
      <c r="D1154">
        <v>1353.21</v>
      </c>
      <c r="E1154" s="1">
        <v>42928</v>
      </c>
      <c r="F1154" s="1">
        <v>45349</v>
      </c>
      <c r="G1154" t="s">
        <v>103</v>
      </c>
      <c r="H1154" t="s">
        <v>80</v>
      </c>
      <c r="I1154" t="s">
        <v>6032</v>
      </c>
      <c r="J1154">
        <v>2421</v>
      </c>
      <c r="K1154" t="s">
        <v>42</v>
      </c>
      <c r="L1154">
        <v>1</v>
      </c>
      <c r="M1154" t="s">
        <v>6033</v>
      </c>
      <c r="N1154" t="s">
        <v>32</v>
      </c>
      <c r="O1154">
        <v>53</v>
      </c>
      <c r="P1154" t="s">
        <v>2673</v>
      </c>
      <c r="Q1154" t="s">
        <v>34</v>
      </c>
      <c r="R1154" t="s">
        <v>6034</v>
      </c>
      <c r="S1154" t="s">
        <v>97</v>
      </c>
      <c r="T1154">
        <v>1</v>
      </c>
      <c r="U1154">
        <v>0</v>
      </c>
      <c r="V1154" t="s">
        <v>37</v>
      </c>
      <c r="W1154" t="s">
        <v>6036</v>
      </c>
      <c r="X1154" t="s">
        <v>72</v>
      </c>
      <c r="Y1154">
        <v>34</v>
      </c>
      <c r="Z1154">
        <v>52</v>
      </c>
      <c r="AA1154">
        <v>0</v>
      </c>
      <c r="AB1154" t="s">
        <v>45</v>
      </c>
      <c r="AC1154">
        <v>0</v>
      </c>
      <c r="AD1154" t="s">
        <v>74</v>
      </c>
    </row>
    <row r="1155" spans="1:30" x14ac:dyDescent="0.3">
      <c r="A1155" t="s">
        <v>8999</v>
      </c>
      <c r="B1155" t="s">
        <v>70</v>
      </c>
      <c r="C1155">
        <v>60697</v>
      </c>
      <c r="D1155">
        <v>1965.83</v>
      </c>
      <c r="E1155" s="1">
        <v>43063</v>
      </c>
      <c r="F1155" s="1">
        <v>43686</v>
      </c>
      <c r="G1155" t="s">
        <v>99</v>
      </c>
      <c r="H1155" t="s">
        <v>41</v>
      </c>
      <c r="I1155" t="s">
        <v>8996</v>
      </c>
      <c r="J1155">
        <v>623</v>
      </c>
      <c r="K1155" t="s">
        <v>100</v>
      </c>
      <c r="L1155">
        <v>0</v>
      </c>
      <c r="M1155" t="s">
        <v>8997</v>
      </c>
      <c r="N1155" t="s">
        <v>32</v>
      </c>
      <c r="O1155">
        <v>24</v>
      </c>
      <c r="P1155" t="s">
        <v>1429</v>
      </c>
      <c r="Q1155" t="s">
        <v>51</v>
      </c>
      <c r="R1155" t="s">
        <v>8998</v>
      </c>
      <c r="S1155" t="s">
        <v>67</v>
      </c>
      <c r="T1155">
        <v>0</v>
      </c>
      <c r="U1155">
        <v>0</v>
      </c>
      <c r="V1155" t="s">
        <v>68</v>
      </c>
      <c r="W1155" t="s">
        <v>9000</v>
      </c>
      <c r="X1155" t="s">
        <v>72</v>
      </c>
      <c r="Y1155">
        <v>34</v>
      </c>
      <c r="Z1155">
        <v>20</v>
      </c>
      <c r="AA1155">
        <v>0</v>
      </c>
      <c r="AB1155" t="s">
        <v>73</v>
      </c>
      <c r="AC1155">
        <v>0</v>
      </c>
      <c r="AD1155" t="s">
        <v>74</v>
      </c>
    </row>
    <row r="1156" spans="1:30" x14ac:dyDescent="0.3">
      <c r="A1156" t="s">
        <v>1878</v>
      </c>
      <c r="B1156" t="s">
        <v>39</v>
      </c>
      <c r="C1156">
        <v>267228</v>
      </c>
      <c r="D1156">
        <v>1126.6400000000001</v>
      </c>
      <c r="E1156" s="1">
        <v>43702</v>
      </c>
      <c r="F1156" s="1">
        <v>45363</v>
      </c>
      <c r="G1156" t="s">
        <v>99</v>
      </c>
      <c r="H1156" t="s">
        <v>80</v>
      </c>
      <c r="I1156" t="s">
        <v>1874</v>
      </c>
      <c r="J1156">
        <v>1661</v>
      </c>
      <c r="K1156" t="s">
        <v>42</v>
      </c>
      <c r="L1156">
        <v>1</v>
      </c>
      <c r="M1156" t="s">
        <v>1875</v>
      </c>
      <c r="N1156" t="s">
        <v>32</v>
      </c>
      <c r="O1156">
        <v>77</v>
      </c>
      <c r="P1156" t="s">
        <v>1876</v>
      </c>
      <c r="Q1156" t="s">
        <v>34</v>
      </c>
      <c r="R1156" t="s">
        <v>1877</v>
      </c>
      <c r="S1156" t="s">
        <v>36</v>
      </c>
      <c r="T1156">
        <v>1</v>
      </c>
      <c r="U1156">
        <v>1</v>
      </c>
      <c r="V1156" t="s">
        <v>37</v>
      </c>
      <c r="W1156" t="s">
        <v>1879</v>
      </c>
      <c r="X1156" t="s">
        <v>44</v>
      </c>
      <c r="Y1156">
        <v>0</v>
      </c>
      <c r="Z1156">
        <v>49</v>
      </c>
      <c r="AA1156">
        <v>0</v>
      </c>
      <c r="AB1156" t="s">
        <v>45</v>
      </c>
      <c r="AC1156">
        <v>0</v>
      </c>
      <c r="AD1156" t="s">
        <v>46</v>
      </c>
    </row>
    <row r="1157" spans="1:30" x14ac:dyDescent="0.3">
      <c r="A1157" t="s">
        <v>14329</v>
      </c>
      <c r="B1157" t="s">
        <v>54</v>
      </c>
      <c r="C1157">
        <v>450658</v>
      </c>
      <c r="D1157">
        <v>516.14</v>
      </c>
      <c r="E1157" s="1">
        <v>43882</v>
      </c>
      <c r="F1157" s="1">
        <v>45385</v>
      </c>
      <c r="G1157" t="s">
        <v>99</v>
      </c>
      <c r="H1157" t="s">
        <v>80</v>
      </c>
      <c r="I1157" t="s">
        <v>14326</v>
      </c>
      <c r="J1157">
        <v>1503</v>
      </c>
      <c r="K1157" t="s">
        <v>42</v>
      </c>
      <c r="L1157">
        <v>1</v>
      </c>
      <c r="M1157" t="s">
        <v>14327</v>
      </c>
      <c r="N1157" t="s">
        <v>60</v>
      </c>
      <c r="O1157">
        <v>36</v>
      </c>
      <c r="P1157" t="s">
        <v>1201</v>
      </c>
      <c r="Q1157" t="s">
        <v>34</v>
      </c>
      <c r="R1157" t="s">
        <v>14328</v>
      </c>
      <c r="S1157" t="s">
        <v>89</v>
      </c>
      <c r="T1157">
        <v>1</v>
      </c>
      <c r="U1157">
        <v>0</v>
      </c>
      <c r="V1157" t="s">
        <v>90</v>
      </c>
      <c r="W1157" t="s">
        <v>14330</v>
      </c>
      <c r="X1157" t="s">
        <v>57</v>
      </c>
      <c r="Y1157">
        <v>17</v>
      </c>
      <c r="Z1157">
        <v>9</v>
      </c>
      <c r="AA1157">
        <v>0</v>
      </c>
      <c r="AB1157" t="s">
        <v>73</v>
      </c>
      <c r="AC1157">
        <v>0</v>
      </c>
      <c r="AD1157" t="s">
        <v>59</v>
      </c>
    </row>
    <row r="1158" spans="1:30" x14ac:dyDescent="0.3">
      <c r="A1158" t="s">
        <v>10491</v>
      </c>
      <c r="B1158" t="s">
        <v>118</v>
      </c>
      <c r="C1158">
        <v>262348</v>
      </c>
      <c r="D1158">
        <v>468.55</v>
      </c>
      <c r="E1158" s="1">
        <v>42707</v>
      </c>
      <c r="F1158" s="1">
        <v>46148</v>
      </c>
      <c r="G1158" t="s">
        <v>40</v>
      </c>
      <c r="H1158" t="s">
        <v>80</v>
      </c>
      <c r="I1158" t="s">
        <v>10488</v>
      </c>
      <c r="J1158">
        <v>3441</v>
      </c>
      <c r="K1158" t="s">
        <v>42</v>
      </c>
      <c r="L1158">
        <v>1</v>
      </c>
      <c r="M1158" t="s">
        <v>10489</v>
      </c>
      <c r="N1158" t="s">
        <v>49</v>
      </c>
      <c r="O1158">
        <v>20</v>
      </c>
      <c r="P1158" t="s">
        <v>6730</v>
      </c>
      <c r="Q1158" t="s">
        <v>87</v>
      </c>
      <c r="R1158" t="s">
        <v>10490</v>
      </c>
      <c r="S1158" t="s">
        <v>67</v>
      </c>
      <c r="T1158">
        <v>0</v>
      </c>
      <c r="U1158">
        <v>0</v>
      </c>
      <c r="V1158" t="s">
        <v>68</v>
      </c>
      <c r="W1158" t="s">
        <v>10492</v>
      </c>
      <c r="X1158" t="s">
        <v>57</v>
      </c>
      <c r="Y1158">
        <v>3</v>
      </c>
      <c r="Z1158">
        <v>6</v>
      </c>
      <c r="AA1158">
        <v>0</v>
      </c>
      <c r="AB1158" t="s">
        <v>73</v>
      </c>
      <c r="AC1158">
        <v>0</v>
      </c>
      <c r="AD1158" t="s">
        <v>59</v>
      </c>
    </row>
    <row r="1159" spans="1:30" x14ac:dyDescent="0.3">
      <c r="A1159" t="s">
        <v>7660</v>
      </c>
      <c r="B1159" t="s">
        <v>39</v>
      </c>
      <c r="C1159">
        <v>71376</v>
      </c>
      <c r="D1159">
        <v>1654.53</v>
      </c>
      <c r="E1159" s="1">
        <v>45429</v>
      </c>
      <c r="F1159" s="1">
        <v>46312</v>
      </c>
      <c r="G1159" t="s">
        <v>40</v>
      </c>
      <c r="H1159" t="s">
        <v>41</v>
      </c>
      <c r="I1159" t="s">
        <v>7657</v>
      </c>
      <c r="J1159">
        <v>883</v>
      </c>
      <c r="K1159" t="s">
        <v>100</v>
      </c>
      <c r="L1159">
        <v>0</v>
      </c>
      <c r="M1159" t="s">
        <v>7658</v>
      </c>
      <c r="N1159" t="s">
        <v>32</v>
      </c>
      <c r="O1159">
        <v>71</v>
      </c>
      <c r="P1159" t="s">
        <v>3509</v>
      </c>
      <c r="Q1159" t="s">
        <v>51</v>
      </c>
      <c r="R1159" t="s">
        <v>7659</v>
      </c>
      <c r="S1159" t="s">
        <v>36</v>
      </c>
      <c r="T1159">
        <v>0</v>
      </c>
      <c r="U1159">
        <v>1</v>
      </c>
      <c r="V1159" t="s">
        <v>37</v>
      </c>
      <c r="W1159" t="s">
        <v>7661</v>
      </c>
      <c r="X1159" t="s">
        <v>44</v>
      </c>
      <c r="Y1159">
        <v>34</v>
      </c>
      <c r="Z1159">
        <v>71</v>
      </c>
      <c r="AA1159">
        <v>1</v>
      </c>
      <c r="AB1159" t="s">
        <v>58</v>
      </c>
      <c r="AC1159">
        <v>1</v>
      </c>
      <c r="AD1159" t="s">
        <v>46</v>
      </c>
    </row>
    <row r="1160" spans="1:30" x14ac:dyDescent="0.3">
      <c r="A1160" t="s">
        <v>13548</v>
      </c>
      <c r="B1160" t="s">
        <v>39</v>
      </c>
      <c r="C1160">
        <v>240942</v>
      </c>
      <c r="D1160">
        <v>1354.38</v>
      </c>
      <c r="E1160" s="1">
        <v>43917</v>
      </c>
      <c r="F1160" s="1">
        <v>45485</v>
      </c>
      <c r="G1160" t="s">
        <v>99</v>
      </c>
      <c r="H1160" t="s">
        <v>55</v>
      </c>
      <c r="I1160" t="s">
        <v>13546</v>
      </c>
      <c r="J1160">
        <v>1568</v>
      </c>
      <c r="K1160" t="s">
        <v>42</v>
      </c>
      <c r="L1160">
        <v>0</v>
      </c>
      <c r="M1160" t="s">
        <v>13508</v>
      </c>
      <c r="N1160" t="s">
        <v>60</v>
      </c>
      <c r="O1160">
        <v>75</v>
      </c>
      <c r="P1160" t="s">
        <v>1961</v>
      </c>
      <c r="Q1160" t="s">
        <v>87</v>
      </c>
      <c r="R1160" t="s">
        <v>13547</v>
      </c>
      <c r="S1160" t="s">
        <v>36</v>
      </c>
      <c r="T1160">
        <v>0</v>
      </c>
      <c r="U1160">
        <v>1</v>
      </c>
      <c r="V1160" t="s">
        <v>37</v>
      </c>
      <c r="W1160" t="s">
        <v>13549</v>
      </c>
      <c r="X1160" t="s">
        <v>44</v>
      </c>
      <c r="Y1160">
        <v>19</v>
      </c>
      <c r="Z1160">
        <v>23</v>
      </c>
      <c r="AA1160">
        <v>0</v>
      </c>
      <c r="AB1160" t="s">
        <v>73</v>
      </c>
      <c r="AC1160">
        <v>0</v>
      </c>
      <c r="AD1160" t="s">
        <v>46</v>
      </c>
    </row>
    <row r="1161" spans="1:30" x14ac:dyDescent="0.3">
      <c r="A1161" t="s">
        <v>10596</v>
      </c>
      <c r="B1161" t="s">
        <v>118</v>
      </c>
      <c r="C1161">
        <v>468873</v>
      </c>
      <c r="D1161">
        <v>1911.52</v>
      </c>
      <c r="E1161" s="1">
        <v>42770</v>
      </c>
      <c r="F1161" s="1">
        <v>44368</v>
      </c>
      <c r="G1161" t="s">
        <v>103</v>
      </c>
      <c r="H1161" t="s">
        <v>80</v>
      </c>
      <c r="I1161" t="s">
        <v>10593</v>
      </c>
      <c r="J1161">
        <v>1598</v>
      </c>
      <c r="K1161" t="s">
        <v>42</v>
      </c>
      <c r="L1161">
        <v>1</v>
      </c>
      <c r="M1161" t="s">
        <v>10594</v>
      </c>
      <c r="N1161" t="s">
        <v>49</v>
      </c>
      <c r="O1161">
        <v>66</v>
      </c>
      <c r="P1161" t="s">
        <v>3970</v>
      </c>
      <c r="Q1161" t="s">
        <v>62</v>
      </c>
      <c r="R1161" t="s">
        <v>10595</v>
      </c>
      <c r="S1161" t="s">
        <v>36</v>
      </c>
      <c r="T1161">
        <v>0</v>
      </c>
      <c r="U1161">
        <v>1</v>
      </c>
      <c r="V1161" t="s">
        <v>37</v>
      </c>
      <c r="W1161" t="s">
        <v>10597</v>
      </c>
      <c r="X1161" t="s">
        <v>57</v>
      </c>
      <c r="Y1161">
        <v>14</v>
      </c>
      <c r="Z1161">
        <v>15</v>
      </c>
      <c r="AA1161">
        <v>0</v>
      </c>
      <c r="AB1161" t="s">
        <v>73</v>
      </c>
      <c r="AC1161">
        <v>0</v>
      </c>
      <c r="AD1161" t="s">
        <v>59</v>
      </c>
    </row>
    <row r="1162" spans="1:30" x14ac:dyDescent="0.3">
      <c r="A1162" t="s">
        <v>13875</v>
      </c>
      <c r="B1162" t="s">
        <v>54</v>
      </c>
      <c r="C1162">
        <v>379631</v>
      </c>
      <c r="D1162">
        <v>1084.19</v>
      </c>
      <c r="E1162" s="1">
        <v>43959</v>
      </c>
      <c r="F1162" s="1">
        <v>45623</v>
      </c>
      <c r="G1162" t="s">
        <v>103</v>
      </c>
      <c r="H1162" t="s">
        <v>80</v>
      </c>
      <c r="I1162" t="s">
        <v>13871</v>
      </c>
      <c r="J1162">
        <v>1664</v>
      </c>
      <c r="K1162" t="s">
        <v>42</v>
      </c>
      <c r="L1162">
        <v>1</v>
      </c>
      <c r="M1162" t="s">
        <v>4685</v>
      </c>
      <c r="N1162" t="s">
        <v>60</v>
      </c>
      <c r="O1162">
        <v>27</v>
      </c>
      <c r="P1162" t="s">
        <v>4608</v>
      </c>
      <c r="Q1162" t="s">
        <v>34</v>
      </c>
      <c r="R1162" t="s">
        <v>13872</v>
      </c>
      <c r="S1162" t="s">
        <v>109</v>
      </c>
      <c r="T1162">
        <v>1</v>
      </c>
      <c r="U1162">
        <v>0</v>
      </c>
      <c r="V1162" t="s">
        <v>68</v>
      </c>
      <c r="W1162" t="s">
        <v>13876</v>
      </c>
      <c r="X1162" t="s">
        <v>44</v>
      </c>
      <c r="Y1162">
        <v>22</v>
      </c>
      <c r="Z1162">
        <v>4</v>
      </c>
      <c r="AA1162">
        <v>0</v>
      </c>
      <c r="AB1162" t="s">
        <v>73</v>
      </c>
      <c r="AC1162">
        <v>0</v>
      </c>
      <c r="AD1162" t="s">
        <v>46</v>
      </c>
    </row>
    <row r="1163" spans="1:30" x14ac:dyDescent="0.3">
      <c r="A1163" t="s">
        <v>5337</v>
      </c>
      <c r="B1163" t="s">
        <v>54</v>
      </c>
      <c r="C1163">
        <v>216868</v>
      </c>
      <c r="D1163">
        <v>1340.78</v>
      </c>
      <c r="E1163" s="1">
        <v>44600</v>
      </c>
      <c r="F1163" s="1">
        <v>45371</v>
      </c>
      <c r="G1163" t="s">
        <v>99</v>
      </c>
      <c r="H1163" t="s">
        <v>55</v>
      </c>
      <c r="I1163" t="s">
        <v>5334</v>
      </c>
      <c r="J1163">
        <v>771</v>
      </c>
      <c r="K1163" t="s">
        <v>100</v>
      </c>
      <c r="L1163">
        <v>0</v>
      </c>
      <c r="M1163" t="s">
        <v>5335</v>
      </c>
      <c r="N1163" t="s">
        <v>32</v>
      </c>
      <c r="O1163">
        <v>51</v>
      </c>
      <c r="P1163" t="s">
        <v>1043</v>
      </c>
      <c r="Q1163" t="s">
        <v>62</v>
      </c>
      <c r="R1163" t="s">
        <v>5336</v>
      </c>
      <c r="S1163" t="s">
        <v>97</v>
      </c>
      <c r="T1163">
        <v>0</v>
      </c>
      <c r="U1163">
        <v>0</v>
      </c>
      <c r="V1163" t="s">
        <v>37</v>
      </c>
      <c r="W1163" t="s">
        <v>5338</v>
      </c>
      <c r="X1163" t="s">
        <v>72</v>
      </c>
      <c r="Y1163">
        <v>31</v>
      </c>
      <c r="Z1163">
        <v>83</v>
      </c>
      <c r="AA1163">
        <v>1</v>
      </c>
      <c r="AB1163" t="s">
        <v>58</v>
      </c>
      <c r="AC1163">
        <v>1</v>
      </c>
      <c r="AD1163" t="s">
        <v>74</v>
      </c>
    </row>
    <row r="1164" spans="1:30" x14ac:dyDescent="0.3">
      <c r="A1164" t="s">
        <v>16384</v>
      </c>
      <c r="B1164" t="s">
        <v>54</v>
      </c>
      <c r="C1164">
        <v>342812</v>
      </c>
      <c r="D1164">
        <v>1486.96</v>
      </c>
      <c r="E1164" s="1">
        <v>45217</v>
      </c>
      <c r="F1164" s="1">
        <v>46639</v>
      </c>
      <c r="G1164" t="s">
        <v>40</v>
      </c>
      <c r="H1164" t="s">
        <v>41</v>
      </c>
      <c r="I1164" t="s">
        <v>16381</v>
      </c>
      <c r="J1164">
        <v>1422</v>
      </c>
      <c r="K1164" t="s">
        <v>42</v>
      </c>
      <c r="L1164">
        <v>0</v>
      </c>
      <c r="M1164" t="s">
        <v>16382</v>
      </c>
      <c r="N1164" t="s">
        <v>49</v>
      </c>
      <c r="O1164">
        <v>23</v>
      </c>
      <c r="P1164" t="s">
        <v>8776</v>
      </c>
      <c r="Q1164" t="s">
        <v>87</v>
      </c>
      <c r="R1164" t="s">
        <v>16383</v>
      </c>
      <c r="S1164" t="s">
        <v>67</v>
      </c>
      <c r="T1164">
        <v>0</v>
      </c>
      <c r="U1164">
        <v>0</v>
      </c>
      <c r="V1164" t="s">
        <v>68</v>
      </c>
      <c r="W1164" t="s">
        <v>16385</v>
      </c>
      <c r="X1164" t="s">
        <v>44</v>
      </c>
      <c r="Y1164">
        <v>42</v>
      </c>
      <c r="Z1164">
        <v>21</v>
      </c>
      <c r="AA1164">
        <v>0</v>
      </c>
      <c r="AB1164" t="s">
        <v>73</v>
      </c>
      <c r="AC1164">
        <v>0</v>
      </c>
      <c r="AD1164" t="s">
        <v>46</v>
      </c>
    </row>
    <row r="1165" spans="1:30" x14ac:dyDescent="0.3">
      <c r="A1165" t="s">
        <v>7048</v>
      </c>
      <c r="B1165" t="s">
        <v>54</v>
      </c>
      <c r="C1165">
        <v>67164</v>
      </c>
      <c r="D1165">
        <v>832.84</v>
      </c>
      <c r="E1165" s="1">
        <v>43050</v>
      </c>
      <c r="F1165" s="1">
        <v>46485</v>
      </c>
      <c r="G1165" t="s">
        <v>103</v>
      </c>
      <c r="H1165" t="s">
        <v>41</v>
      </c>
      <c r="I1165" t="s">
        <v>7044</v>
      </c>
      <c r="J1165">
        <v>3435</v>
      </c>
      <c r="K1165" t="s">
        <v>42</v>
      </c>
      <c r="L1165">
        <v>0</v>
      </c>
      <c r="M1165" t="s">
        <v>7045</v>
      </c>
      <c r="N1165" t="s">
        <v>60</v>
      </c>
      <c r="O1165">
        <v>49</v>
      </c>
      <c r="P1165" t="s">
        <v>7046</v>
      </c>
      <c r="Q1165" t="s">
        <v>34</v>
      </c>
      <c r="R1165" t="s">
        <v>7047</v>
      </c>
      <c r="S1165" t="s">
        <v>97</v>
      </c>
      <c r="T1165">
        <v>1</v>
      </c>
      <c r="U1165">
        <v>0</v>
      </c>
      <c r="V1165" t="s">
        <v>90</v>
      </c>
      <c r="W1165" t="s">
        <v>7049</v>
      </c>
      <c r="X1165" t="s">
        <v>57</v>
      </c>
      <c r="Y1165">
        <v>10</v>
      </c>
      <c r="Z1165">
        <v>97</v>
      </c>
      <c r="AA1165">
        <v>1</v>
      </c>
      <c r="AB1165" t="s">
        <v>58</v>
      </c>
      <c r="AC1165">
        <v>1</v>
      </c>
      <c r="AD1165" t="s">
        <v>59</v>
      </c>
    </row>
    <row r="1166" spans="1:30" x14ac:dyDescent="0.3">
      <c r="A1166" t="s">
        <v>4485</v>
      </c>
      <c r="B1166" t="s">
        <v>118</v>
      </c>
      <c r="C1166">
        <v>389380</v>
      </c>
      <c r="D1166">
        <v>377.89</v>
      </c>
      <c r="E1166" s="1">
        <v>43898</v>
      </c>
      <c r="F1166" s="1">
        <v>46740</v>
      </c>
      <c r="G1166" t="s">
        <v>103</v>
      </c>
      <c r="H1166" t="s">
        <v>80</v>
      </c>
      <c r="I1166" t="s">
        <v>4479</v>
      </c>
      <c r="J1166">
        <v>2842</v>
      </c>
      <c r="K1166" t="s">
        <v>42</v>
      </c>
      <c r="L1166">
        <v>1</v>
      </c>
      <c r="M1166" t="s">
        <v>4480</v>
      </c>
      <c r="N1166" t="s">
        <v>49</v>
      </c>
      <c r="O1166">
        <v>51</v>
      </c>
      <c r="P1166" t="s">
        <v>4481</v>
      </c>
      <c r="Q1166" t="s">
        <v>51</v>
      </c>
      <c r="R1166" t="s">
        <v>4482</v>
      </c>
      <c r="S1166" t="s">
        <v>97</v>
      </c>
      <c r="T1166">
        <v>0</v>
      </c>
      <c r="U1166">
        <v>0</v>
      </c>
      <c r="V1166" t="s">
        <v>37</v>
      </c>
      <c r="W1166" t="s">
        <v>4486</v>
      </c>
      <c r="X1166" t="s">
        <v>44</v>
      </c>
      <c r="Y1166">
        <v>26</v>
      </c>
      <c r="Z1166">
        <v>5</v>
      </c>
      <c r="AA1166">
        <v>0</v>
      </c>
      <c r="AB1166" t="s">
        <v>73</v>
      </c>
      <c r="AC1166">
        <v>0</v>
      </c>
      <c r="AD1166" t="s">
        <v>46</v>
      </c>
    </row>
    <row r="1167" spans="1:30" x14ac:dyDescent="0.3">
      <c r="A1167" t="s">
        <v>11869</v>
      </c>
      <c r="B1167" t="s">
        <v>118</v>
      </c>
      <c r="C1167">
        <v>380097</v>
      </c>
      <c r="D1167">
        <v>1389.76</v>
      </c>
      <c r="E1167" s="1">
        <v>45379</v>
      </c>
      <c r="F1167" s="1">
        <v>47052</v>
      </c>
      <c r="G1167" t="s">
        <v>103</v>
      </c>
      <c r="H1167" t="s">
        <v>80</v>
      </c>
      <c r="I1167" t="s">
        <v>11866</v>
      </c>
      <c r="J1167">
        <v>1673</v>
      </c>
      <c r="K1167" t="s">
        <v>42</v>
      </c>
      <c r="L1167">
        <v>1</v>
      </c>
      <c r="M1167" t="s">
        <v>11867</v>
      </c>
      <c r="N1167" t="s">
        <v>49</v>
      </c>
      <c r="O1167">
        <v>72</v>
      </c>
      <c r="P1167" t="s">
        <v>2345</v>
      </c>
      <c r="Q1167" t="s">
        <v>62</v>
      </c>
      <c r="R1167" t="s">
        <v>11868</v>
      </c>
      <c r="S1167" t="s">
        <v>36</v>
      </c>
      <c r="T1167">
        <v>0</v>
      </c>
      <c r="U1167">
        <v>1</v>
      </c>
      <c r="V1167" t="s">
        <v>37</v>
      </c>
      <c r="W1167" t="s">
        <v>11870</v>
      </c>
      <c r="X1167" t="s">
        <v>44</v>
      </c>
      <c r="Y1167">
        <v>8</v>
      </c>
      <c r="Z1167">
        <v>2</v>
      </c>
      <c r="AA1167">
        <v>0</v>
      </c>
      <c r="AB1167" t="s">
        <v>73</v>
      </c>
      <c r="AC1167">
        <v>0</v>
      </c>
      <c r="AD1167" t="s">
        <v>46</v>
      </c>
    </row>
    <row r="1168" spans="1:30" x14ac:dyDescent="0.3">
      <c r="A1168" t="s">
        <v>7316</v>
      </c>
      <c r="B1168" t="s">
        <v>118</v>
      </c>
      <c r="C1168">
        <v>125380</v>
      </c>
      <c r="D1168">
        <v>1863.52</v>
      </c>
      <c r="E1168" s="1">
        <v>44835</v>
      </c>
      <c r="F1168" s="1">
        <v>46415</v>
      </c>
      <c r="G1168" t="s">
        <v>99</v>
      </c>
      <c r="H1168" t="s">
        <v>55</v>
      </c>
      <c r="I1168" t="s">
        <v>7313</v>
      </c>
      <c r="J1168">
        <v>1580</v>
      </c>
      <c r="K1168" t="s">
        <v>42</v>
      </c>
      <c r="L1168">
        <v>0</v>
      </c>
      <c r="M1168" t="s">
        <v>7314</v>
      </c>
      <c r="N1168" t="s">
        <v>32</v>
      </c>
      <c r="O1168">
        <v>77</v>
      </c>
      <c r="P1168" t="s">
        <v>521</v>
      </c>
      <c r="Q1168" t="s">
        <v>62</v>
      </c>
      <c r="R1168" t="s">
        <v>7315</v>
      </c>
      <c r="S1168" t="s">
        <v>36</v>
      </c>
      <c r="T1168">
        <v>0</v>
      </c>
      <c r="U1168">
        <v>1</v>
      </c>
      <c r="V1168" t="s">
        <v>37</v>
      </c>
      <c r="W1168" t="s">
        <v>7317</v>
      </c>
      <c r="X1168" t="s">
        <v>44</v>
      </c>
      <c r="Y1168">
        <v>46</v>
      </c>
      <c r="Z1168">
        <v>72</v>
      </c>
      <c r="AA1168">
        <v>1</v>
      </c>
      <c r="AB1168" t="s">
        <v>58</v>
      </c>
      <c r="AC1168">
        <v>1</v>
      </c>
      <c r="AD1168" t="s">
        <v>46</v>
      </c>
    </row>
    <row r="1169" spans="1:30" x14ac:dyDescent="0.3">
      <c r="A1169" t="s">
        <v>14440</v>
      </c>
      <c r="B1169" t="s">
        <v>70</v>
      </c>
      <c r="C1169">
        <v>464079</v>
      </c>
      <c r="D1169">
        <v>1437.05</v>
      </c>
      <c r="E1169" s="1">
        <v>44508</v>
      </c>
      <c r="F1169" s="1">
        <v>46754</v>
      </c>
      <c r="G1169" t="s">
        <v>99</v>
      </c>
      <c r="H1169" t="s">
        <v>55</v>
      </c>
      <c r="I1169" t="s">
        <v>14437</v>
      </c>
      <c r="J1169">
        <v>2246</v>
      </c>
      <c r="K1169" t="s">
        <v>42</v>
      </c>
      <c r="L1169">
        <v>0</v>
      </c>
      <c r="M1169" t="s">
        <v>14438</v>
      </c>
      <c r="N1169" t="s">
        <v>60</v>
      </c>
      <c r="O1169">
        <v>66</v>
      </c>
      <c r="P1169" t="s">
        <v>214</v>
      </c>
      <c r="Q1169" t="s">
        <v>34</v>
      </c>
      <c r="R1169" t="s">
        <v>14439</v>
      </c>
      <c r="S1169" t="s">
        <v>36</v>
      </c>
      <c r="T1169">
        <v>1</v>
      </c>
      <c r="U1169">
        <v>1</v>
      </c>
      <c r="V1169" t="s">
        <v>37</v>
      </c>
      <c r="W1169" t="s">
        <v>14441</v>
      </c>
      <c r="X1169" t="s">
        <v>72</v>
      </c>
      <c r="Y1169">
        <v>22</v>
      </c>
      <c r="Z1169">
        <v>92</v>
      </c>
      <c r="AA1169">
        <v>1</v>
      </c>
      <c r="AB1169" t="s">
        <v>58</v>
      </c>
      <c r="AC1169">
        <v>1</v>
      </c>
      <c r="AD1169" t="s">
        <v>74</v>
      </c>
    </row>
    <row r="1170" spans="1:30" x14ac:dyDescent="0.3">
      <c r="A1170" t="s">
        <v>1337</v>
      </c>
      <c r="B1170" t="s">
        <v>54</v>
      </c>
      <c r="C1170">
        <v>244082</v>
      </c>
      <c r="D1170">
        <v>1967.32</v>
      </c>
      <c r="E1170" s="1">
        <v>45439</v>
      </c>
      <c r="F1170" s="1">
        <v>47313</v>
      </c>
      <c r="G1170" t="s">
        <v>103</v>
      </c>
      <c r="H1170" t="s">
        <v>41</v>
      </c>
      <c r="I1170" t="s">
        <v>1331</v>
      </c>
      <c r="J1170">
        <v>1874</v>
      </c>
      <c r="K1170" t="s">
        <v>42</v>
      </c>
      <c r="L1170">
        <v>0</v>
      </c>
      <c r="M1170" t="s">
        <v>1332</v>
      </c>
      <c r="N1170" t="s">
        <v>32</v>
      </c>
      <c r="O1170">
        <v>59</v>
      </c>
      <c r="P1170" t="s">
        <v>1333</v>
      </c>
      <c r="Q1170" t="s">
        <v>87</v>
      </c>
      <c r="R1170" t="s">
        <v>1334</v>
      </c>
      <c r="S1170" t="s">
        <v>36</v>
      </c>
      <c r="T1170">
        <v>0</v>
      </c>
      <c r="U1170">
        <v>0</v>
      </c>
      <c r="V1170" t="s">
        <v>37</v>
      </c>
      <c r="W1170" t="s">
        <v>1338</v>
      </c>
      <c r="X1170" t="s">
        <v>72</v>
      </c>
      <c r="Y1170">
        <v>7</v>
      </c>
      <c r="Z1170">
        <v>24</v>
      </c>
      <c r="AA1170">
        <v>0</v>
      </c>
      <c r="AB1170" t="s">
        <v>73</v>
      </c>
      <c r="AC1170">
        <v>0</v>
      </c>
      <c r="AD1170" t="s">
        <v>74</v>
      </c>
    </row>
    <row r="1171" spans="1:30" x14ac:dyDescent="0.3">
      <c r="A1171" t="s">
        <v>19145</v>
      </c>
      <c r="B1171" t="s">
        <v>70</v>
      </c>
      <c r="C1171">
        <v>87650</v>
      </c>
      <c r="D1171">
        <v>818.61</v>
      </c>
      <c r="E1171" s="1">
        <v>42682</v>
      </c>
      <c r="F1171" s="1">
        <v>45695</v>
      </c>
      <c r="G1171" t="s">
        <v>99</v>
      </c>
      <c r="H1171" t="s">
        <v>80</v>
      </c>
      <c r="I1171" t="s">
        <v>19142</v>
      </c>
      <c r="J1171">
        <v>3013</v>
      </c>
      <c r="K1171" t="s">
        <v>42</v>
      </c>
      <c r="L1171">
        <v>1</v>
      </c>
      <c r="M1171" t="s">
        <v>19143</v>
      </c>
      <c r="N1171" t="s">
        <v>60</v>
      </c>
      <c r="O1171">
        <v>40</v>
      </c>
      <c r="P1171" t="s">
        <v>1544</v>
      </c>
      <c r="Q1171" t="s">
        <v>34</v>
      </c>
      <c r="R1171" t="s">
        <v>19144</v>
      </c>
      <c r="S1171" t="s">
        <v>89</v>
      </c>
      <c r="T1171">
        <v>1</v>
      </c>
      <c r="U1171">
        <v>0</v>
      </c>
      <c r="V1171" t="s">
        <v>90</v>
      </c>
      <c r="W1171" t="s">
        <v>19146</v>
      </c>
      <c r="X1171" t="s">
        <v>57</v>
      </c>
      <c r="Y1171">
        <v>30</v>
      </c>
      <c r="Z1171">
        <v>5</v>
      </c>
      <c r="AA1171">
        <v>0</v>
      </c>
      <c r="AB1171" t="s">
        <v>73</v>
      </c>
      <c r="AC1171">
        <v>0</v>
      </c>
      <c r="AD1171" t="s">
        <v>59</v>
      </c>
    </row>
    <row r="1172" spans="1:30" x14ac:dyDescent="0.3">
      <c r="A1172" t="s">
        <v>10950</v>
      </c>
      <c r="B1172" t="s">
        <v>70</v>
      </c>
      <c r="C1172">
        <v>392536</v>
      </c>
      <c r="D1172">
        <v>161.62</v>
      </c>
      <c r="E1172" s="1">
        <v>42616</v>
      </c>
      <c r="F1172" s="1">
        <v>45690</v>
      </c>
      <c r="G1172" t="s">
        <v>103</v>
      </c>
      <c r="H1172" t="s">
        <v>55</v>
      </c>
      <c r="I1172" t="s">
        <v>10947</v>
      </c>
      <c r="J1172">
        <v>3074</v>
      </c>
      <c r="K1172" t="s">
        <v>42</v>
      </c>
      <c r="L1172">
        <v>0</v>
      </c>
      <c r="M1172" t="s">
        <v>10948</v>
      </c>
      <c r="N1172" t="s">
        <v>60</v>
      </c>
      <c r="O1172">
        <v>73</v>
      </c>
      <c r="P1172" t="s">
        <v>958</v>
      </c>
      <c r="Q1172" t="s">
        <v>87</v>
      </c>
      <c r="R1172" t="s">
        <v>10949</v>
      </c>
      <c r="S1172" t="s">
        <v>36</v>
      </c>
      <c r="T1172">
        <v>0</v>
      </c>
      <c r="U1172">
        <v>1</v>
      </c>
      <c r="V1172" t="s">
        <v>37</v>
      </c>
      <c r="W1172" t="s">
        <v>10951</v>
      </c>
      <c r="X1172" t="s">
        <v>72</v>
      </c>
      <c r="Y1172">
        <v>48</v>
      </c>
      <c r="Z1172">
        <v>43</v>
      </c>
      <c r="AA1172">
        <v>0</v>
      </c>
      <c r="AB1172" t="s">
        <v>45</v>
      </c>
      <c r="AC1172">
        <v>0</v>
      </c>
      <c r="AD1172" t="s">
        <v>74</v>
      </c>
    </row>
    <row r="1173" spans="1:30" x14ac:dyDescent="0.3">
      <c r="A1173" t="s">
        <v>5165</v>
      </c>
      <c r="B1173" t="s">
        <v>54</v>
      </c>
      <c r="C1173">
        <v>211516</v>
      </c>
      <c r="D1173">
        <v>983.76</v>
      </c>
      <c r="E1173" s="1">
        <v>44938</v>
      </c>
      <c r="F1173" s="1">
        <v>45759</v>
      </c>
      <c r="G1173" t="s">
        <v>40</v>
      </c>
      <c r="H1173" t="s">
        <v>55</v>
      </c>
      <c r="I1173" t="s">
        <v>5162</v>
      </c>
      <c r="J1173">
        <v>821</v>
      </c>
      <c r="K1173" t="s">
        <v>100</v>
      </c>
      <c r="L1173">
        <v>0</v>
      </c>
      <c r="M1173" t="s">
        <v>5163</v>
      </c>
      <c r="N1173" t="s">
        <v>32</v>
      </c>
      <c r="O1173">
        <v>38</v>
      </c>
      <c r="P1173" t="s">
        <v>413</v>
      </c>
      <c r="Q1173" t="s">
        <v>51</v>
      </c>
      <c r="R1173" t="s">
        <v>5164</v>
      </c>
      <c r="S1173" t="s">
        <v>89</v>
      </c>
      <c r="T1173">
        <v>0</v>
      </c>
      <c r="U1173">
        <v>0</v>
      </c>
      <c r="V1173" t="s">
        <v>90</v>
      </c>
      <c r="W1173" t="s">
        <v>5166</v>
      </c>
      <c r="X1173" t="s">
        <v>44</v>
      </c>
      <c r="Y1173">
        <v>5</v>
      </c>
      <c r="Z1173">
        <v>12</v>
      </c>
      <c r="AA1173">
        <v>0</v>
      </c>
      <c r="AB1173" t="s">
        <v>73</v>
      </c>
      <c r="AC1173">
        <v>0</v>
      </c>
      <c r="AD1173" t="s">
        <v>46</v>
      </c>
    </row>
    <row r="1174" spans="1:30" x14ac:dyDescent="0.3">
      <c r="A1174" t="s">
        <v>7989</v>
      </c>
      <c r="B1174" t="s">
        <v>70</v>
      </c>
      <c r="C1174">
        <v>19563</v>
      </c>
      <c r="D1174">
        <v>657.99</v>
      </c>
      <c r="E1174" s="1">
        <v>42318</v>
      </c>
      <c r="F1174" s="1">
        <v>45883</v>
      </c>
      <c r="G1174" t="s">
        <v>103</v>
      </c>
      <c r="H1174" t="s">
        <v>41</v>
      </c>
      <c r="I1174" t="s">
        <v>7985</v>
      </c>
      <c r="J1174">
        <v>3565</v>
      </c>
      <c r="K1174" t="s">
        <v>42</v>
      </c>
      <c r="L1174">
        <v>0</v>
      </c>
      <c r="M1174" t="s">
        <v>7986</v>
      </c>
      <c r="N1174" t="s">
        <v>60</v>
      </c>
      <c r="O1174">
        <v>57</v>
      </c>
      <c r="P1174" t="s">
        <v>7987</v>
      </c>
      <c r="Q1174" t="s">
        <v>51</v>
      </c>
      <c r="R1174" t="s">
        <v>7988</v>
      </c>
      <c r="S1174" t="s">
        <v>36</v>
      </c>
      <c r="T1174">
        <v>0</v>
      </c>
      <c r="U1174">
        <v>0</v>
      </c>
      <c r="V1174" t="s">
        <v>37</v>
      </c>
      <c r="W1174" t="s">
        <v>7990</v>
      </c>
      <c r="X1174" t="s">
        <v>57</v>
      </c>
      <c r="Y1174">
        <v>47</v>
      </c>
      <c r="Z1174">
        <v>95</v>
      </c>
      <c r="AA1174">
        <v>1</v>
      </c>
      <c r="AB1174" t="s">
        <v>58</v>
      </c>
      <c r="AC1174">
        <v>1</v>
      </c>
      <c r="AD1174" t="s">
        <v>59</v>
      </c>
    </row>
    <row r="1175" spans="1:30" x14ac:dyDescent="0.3">
      <c r="A1175" t="s">
        <v>15833</v>
      </c>
      <c r="B1175" t="s">
        <v>70</v>
      </c>
      <c r="C1175">
        <v>189775</v>
      </c>
      <c r="D1175">
        <v>1209.52</v>
      </c>
      <c r="E1175" s="1">
        <v>42081</v>
      </c>
      <c r="F1175" s="1">
        <v>45076</v>
      </c>
      <c r="G1175" t="s">
        <v>40</v>
      </c>
      <c r="H1175" t="s">
        <v>80</v>
      </c>
      <c r="I1175" t="s">
        <v>15828</v>
      </c>
      <c r="J1175">
        <v>2995</v>
      </c>
      <c r="K1175" t="s">
        <v>42</v>
      </c>
      <c r="L1175">
        <v>1</v>
      </c>
      <c r="M1175" t="s">
        <v>15829</v>
      </c>
      <c r="N1175" t="s">
        <v>60</v>
      </c>
      <c r="O1175">
        <v>55</v>
      </c>
      <c r="P1175" t="s">
        <v>3029</v>
      </c>
      <c r="Q1175" t="s">
        <v>87</v>
      </c>
      <c r="R1175" t="s">
        <v>15830</v>
      </c>
      <c r="S1175" t="s">
        <v>97</v>
      </c>
      <c r="T1175">
        <v>0</v>
      </c>
      <c r="U1175">
        <v>0</v>
      </c>
      <c r="V1175" t="s">
        <v>37</v>
      </c>
      <c r="W1175" t="s">
        <v>15834</v>
      </c>
      <c r="X1175" t="s">
        <v>44</v>
      </c>
      <c r="Y1175">
        <v>19</v>
      </c>
      <c r="Z1175">
        <v>35</v>
      </c>
      <c r="AA1175">
        <v>0</v>
      </c>
      <c r="AB1175" t="s">
        <v>45</v>
      </c>
      <c r="AC1175">
        <v>0</v>
      </c>
      <c r="AD1175" t="s">
        <v>46</v>
      </c>
    </row>
    <row r="1176" spans="1:30" x14ac:dyDescent="0.3">
      <c r="A1176" t="s">
        <v>16845</v>
      </c>
      <c r="B1176" t="s">
        <v>118</v>
      </c>
      <c r="C1176">
        <v>453210</v>
      </c>
      <c r="D1176">
        <v>911.55</v>
      </c>
      <c r="E1176" s="1">
        <v>43333</v>
      </c>
      <c r="F1176" s="1">
        <v>46463</v>
      </c>
      <c r="G1176" t="s">
        <v>103</v>
      </c>
      <c r="H1176" t="s">
        <v>80</v>
      </c>
      <c r="I1176" t="s">
        <v>16842</v>
      </c>
      <c r="J1176">
        <v>3130</v>
      </c>
      <c r="K1176" t="s">
        <v>42</v>
      </c>
      <c r="L1176">
        <v>1</v>
      </c>
      <c r="M1176" t="s">
        <v>16843</v>
      </c>
      <c r="N1176" t="s">
        <v>49</v>
      </c>
      <c r="O1176">
        <v>54</v>
      </c>
      <c r="P1176" t="s">
        <v>2627</v>
      </c>
      <c r="Q1176" t="s">
        <v>51</v>
      </c>
      <c r="R1176" t="s">
        <v>16844</v>
      </c>
      <c r="S1176" t="s">
        <v>97</v>
      </c>
      <c r="T1176">
        <v>0</v>
      </c>
      <c r="U1176">
        <v>0</v>
      </c>
      <c r="V1176" t="s">
        <v>37</v>
      </c>
      <c r="W1176" t="s">
        <v>16846</v>
      </c>
      <c r="X1176" t="s">
        <v>57</v>
      </c>
      <c r="Y1176">
        <v>34</v>
      </c>
      <c r="Z1176">
        <v>89</v>
      </c>
      <c r="AA1176">
        <v>1</v>
      </c>
      <c r="AB1176" t="s">
        <v>58</v>
      </c>
      <c r="AC1176">
        <v>1</v>
      </c>
      <c r="AD1176" t="s">
        <v>59</v>
      </c>
    </row>
    <row r="1177" spans="1:30" x14ac:dyDescent="0.3">
      <c r="A1177" t="s">
        <v>13467</v>
      </c>
      <c r="B1177" t="s">
        <v>118</v>
      </c>
      <c r="C1177">
        <v>411286</v>
      </c>
      <c r="D1177">
        <v>984.42</v>
      </c>
      <c r="E1177" s="1">
        <v>45274</v>
      </c>
      <c r="F1177" s="1">
        <v>48651</v>
      </c>
      <c r="G1177" t="s">
        <v>40</v>
      </c>
      <c r="H1177" t="s">
        <v>80</v>
      </c>
      <c r="I1177" t="s">
        <v>13465</v>
      </c>
      <c r="J1177">
        <v>3377</v>
      </c>
      <c r="K1177" t="s">
        <v>42</v>
      </c>
      <c r="L1177">
        <v>1</v>
      </c>
      <c r="M1177" t="s">
        <v>1131</v>
      </c>
      <c r="N1177" t="s">
        <v>32</v>
      </c>
      <c r="O1177">
        <v>78</v>
      </c>
      <c r="P1177" t="s">
        <v>498</v>
      </c>
      <c r="Q1177" t="s">
        <v>51</v>
      </c>
      <c r="R1177" t="s">
        <v>13466</v>
      </c>
      <c r="S1177" t="s">
        <v>36</v>
      </c>
      <c r="T1177">
        <v>0</v>
      </c>
      <c r="U1177">
        <v>1</v>
      </c>
      <c r="V1177" t="s">
        <v>37</v>
      </c>
      <c r="W1177" t="s">
        <v>13468</v>
      </c>
      <c r="X1177" t="s">
        <v>72</v>
      </c>
      <c r="Y1177">
        <v>36</v>
      </c>
      <c r="Z1177">
        <v>14</v>
      </c>
      <c r="AA1177">
        <v>0</v>
      </c>
      <c r="AB1177" t="s">
        <v>73</v>
      </c>
      <c r="AC1177">
        <v>0</v>
      </c>
      <c r="AD1177" t="s">
        <v>74</v>
      </c>
    </row>
    <row r="1178" spans="1:30" x14ac:dyDescent="0.3">
      <c r="A1178" t="s">
        <v>1273</v>
      </c>
      <c r="B1178" t="s">
        <v>118</v>
      </c>
      <c r="C1178">
        <v>40135</v>
      </c>
      <c r="D1178">
        <v>1025.69</v>
      </c>
      <c r="E1178" s="1">
        <v>43673</v>
      </c>
      <c r="F1178" s="1">
        <v>46654</v>
      </c>
      <c r="G1178" t="s">
        <v>103</v>
      </c>
      <c r="H1178" t="s">
        <v>80</v>
      </c>
      <c r="I1178" t="s">
        <v>1270</v>
      </c>
      <c r="J1178">
        <v>2981</v>
      </c>
      <c r="K1178" t="s">
        <v>42</v>
      </c>
      <c r="L1178">
        <v>1</v>
      </c>
      <c r="M1178" t="s">
        <v>1271</v>
      </c>
      <c r="N1178" t="s">
        <v>60</v>
      </c>
      <c r="O1178">
        <v>54</v>
      </c>
      <c r="P1178" t="s">
        <v>354</v>
      </c>
      <c r="Q1178" t="s">
        <v>62</v>
      </c>
      <c r="R1178" t="s">
        <v>1272</v>
      </c>
      <c r="S1178" t="s">
        <v>97</v>
      </c>
      <c r="T1178">
        <v>0</v>
      </c>
      <c r="U1178">
        <v>0</v>
      </c>
      <c r="V1178" t="s">
        <v>37</v>
      </c>
      <c r="W1178" t="s">
        <v>1274</v>
      </c>
      <c r="X1178" t="s">
        <v>72</v>
      </c>
      <c r="Y1178">
        <v>6</v>
      </c>
      <c r="Z1178">
        <v>34</v>
      </c>
      <c r="AA1178">
        <v>0</v>
      </c>
      <c r="AB1178" t="s">
        <v>45</v>
      </c>
      <c r="AC1178">
        <v>0</v>
      </c>
      <c r="AD1178" t="s">
        <v>74</v>
      </c>
    </row>
    <row r="1179" spans="1:30" x14ac:dyDescent="0.3">
      <c r="A1179" t="s">
        <v>12832</v>
      </c>
      <c r="B1179" t="s">
        <v>70</v>
      </c>
      <c r="C1179">
        <v>16716</v>
      </c>
      <c r="D1179">
        <v>1755.54</v>
      </c>
      <c r="E1179" s="1">
        <v>44099</v>
      </c>
      <c r="F1179" s="1">
        <v>47656</v>
      </c>
      <c r="G1179" t="s">
        <v>99</v>
      </c>
      <c r="H1179" t="s">
        <v>80</v>
      </c>
      <c r="I1179" t="s">
        <v>12829</v>
      </c>
      <c r="J1179">
        <v>3557</v>
      </c>
      <c r="K1179" t="s">
        <v>42</v>
      </c>
      <c r="L1179">
        <v>1</v>
      </c>
      <c r="M1179" t="s">
        <v>12830</v>
      </c>
      <c r="N1179" t="s">
        <v>60</v>
      </c>
      <c r="O1179">
        <v>54</v>
      </c>
      <c r="P1179" t="s">
        <v>6730</v>
      </c>
      <c r="Q1179" t="s">
        <v>51</v>
      </c>
      <c r="R1179" t="s">
        <v>12831</v>
      </c>
      <c r="S1179" t="s">
        <v>97</v>
      </c>
      <c r="T1179">
        <v>0</v>
      </c>
      <c r="U1179">
        <v>0</v>
      </c>
      <c r="V1179" t="s">
        <v>37</v>
      </c>
      <c r="W1179" t="s">
        <v>12833</v>
      </c>
      <c r="X1179" t="s">
        <v>57</v>
      </c>
      <c r="Y1179">
        <v>5</v>
      </c>
      <c r="Z1179">
        <v>22</v>
      </c>
      <c r="AA1179">
        <v>0</v>
      </c>
      <c r="AB1179" t="s">
        <v>73</v>
      </c>
      <c r="AC1179">
        <v>0</v>
      </c>
      <c r="AD1179" t="s">
        <v>59</v>
      </c>
    </row>
    <row r="1180" spans="1:30" x14ac:dyDescent="0.3">
      <c r="A1180" t="s">
        <v>12147</v>
      </c>
      <c r="B1180" t="s">
        <v>54</v>
      </c>
      <c r="C1180">
        <v>262737</v>
      </c>
      <c r="D1180">
        <v>1620.91</v>
      </c>
      <c r="E1180" s="1">
        <v>43774</v>
      </c>
      <c r="F1180" s="1">
        <v>44389</v>
      </c>
      <c r="G1180" t="s">
        <v>103</v>
      </c>
      <c r="H1180" t="s">
        <v>55</v>
      </c>
      <c r="I1180" t="s">
        <v>12144</v>
      </c>
      <c r="J1180">
        <v>615</v>
      </c>
      <c r="K1180" t="s">
        <v>100</v>
      </c>
      <c r="L1180">
        <v>0</v>
      </c>
      <c r="M1180" t="s">
        <v>12145</v>
      </c>
      <c r="N1180" t="s">
        <v>49</v>
      </c>
      <c r="O1180">
        <v>25</v>
      </c>
      <c r="P1180" t="s">
        <v>2698</v>
      </c>
      <c r="Q1180" t="s">
        <v>62</v>
      </c>
      <c r="R1180" t="s">
        <v>12146</v>
      </c>
      <c r="S1180" t="s">
        <v>67</v>
      </c>
      <c r="T1180">
        <v>0</v>
      </c>
      <c r="U1180">
        <v>0</v>
      </c>
      <c r="V1180" t="s">
        <v>68</v>
      </c>
      <c r="W1180" t="s">
        <v>12148</v>
      </c>
      <c r="X1180" t="s">
        <v>44</v>
      </c>
      <c r="Y1180">
        <v>26</v>
      </c>
      <c r="Z1180">
        <v>16</v>
      </c>
      <c r="AA1180">
        <v>0</v>
      </c>
      <c r="AB1180" t="s">
        <v>73</v>
      </c>
      <c r="AC1180">
        <v>0</v>
      </c>
      <c r="AD1180" t="s">
        <v>46</v>
      </c>
    </row>
    <row r="1181" spans="1:30" x14ac:dyDescent="0.3">
      <c r="A1181" t="s">
        <v>10869</v>
      </c>
      <c r="B1181" t="s">
        <v>118</v>
      </c>
      <c r="C1181">
        <v>79369</v>
      </c>
      <c r="D1181">
        <v>1298.05</v>
      </c>
      <c r="E1181" s="1">
        <v>44562</v>
      </c>
      <c r="F1181" s="1">
        <v>47339</v>
      </c>
      <c r="G1181" t="s">
        <v>99</v>
      </c>
      <c r="H1181" t="s">
        <v>55</v>
      </c>
      <c r="I1181" t="s">
        <v>10866</v>
      </c>
      <c r="J1181">
        <v>2777</v>
      </c>
      <c r="K1181" t="s">
        <v>42</v>
      </c>
      <c r="L1181">
        <v>0</v>
      </c>
      <c r="M1181" t="s">
        <v>10867</v>
      </c>
      <c r="N1181" t="s">
        <v>60</v>
      </c>
      <c r="O1181">
        <v>64</v>
      </c>
      <c r="P1181" t="s">
        <v>5357</v>
      </c>
      <c r="Q1181" t="s">
        <v>51</v>
      </c>
      <c r="R1181" t="s">
        <v>10868</v>
      </c>
      <c r="S1181" t="s">
        <v>36</v>
      </c>
      <c r="T1181">
        <v>0</v>
      </c>
      <c r="U1181">
        <v>1</v>
      </c>
      <c r="V1181" t="s">
        <v>37</v>
      </c>
      <c r="W1181" t="s">
        <v>10870</v>
      </c>
      <c r="X1181" t="s">
        <v>72</v>
      </c>
      <c r="Y1181">
        <v>24</v>
      </c>
      <c r="Z1181">
        <v>56</v>
      </c>
      <c r="AA1181">
        <v>0</v>
      </c>
      <c r="AB1181" t="s">
        <v>45</v>
      </c>
      <c r="AC1181">
        <v>0</v>
      </c>
      <c r="AD1181" t="s">
        <v>74</v>
      </c>
    </row>
    <row r="1182" spans="1:30" x14ac:dyDescent="0.3">
      <c r="A1182" t="s">
        <v>10864</v>
      </c>
      <c r="B1182" t="s">
        <v>39</v>
      </c>
      <c r="C1182">
        <v>228164</v>
      </c>
      <c r="D1182">
        <v>1938.96</v>
      </c>
      <c r="E1182" s="1">
        <v>44301</v>
      </c>
      <c r="F1182" s="1">
        <v>47478</v>
      </c>
      <c r="G1182" t="s">
        <v>40</v>
      </c>
      <c r="H1182" t="s">
        <v>80</v>
      </c>
      <c r="I1182" t="s">
        <v>10861</v>
      </c>
      <c r="J1182">
        <v>3177</v>
      </c>
      <c r="K1182" t="s">
        <v>42</v>
      </c>
      <c r="L1182">
        <v>1</v>
      </c>
      <c r="M1182" t="s">
        <v>10862</v>
      </c>
      <c r="N1182" t="s">
        <v>60</v>
      </c>
      <c r="O1182">
        <v>76</v>
      </c>
      <c r="P1182" t="s">
        <v>1986</v>
      </c>
      <c r="Q1182" t="s">
        <v>62</v>
      </c>
      <c r="R1182" t="s">
        <v>10863</v>
      </c>
      <c r="S1182" t="s">
        <v>36</v>
      </c>
      <c r="T1182">
        <v>0</v>
      </c>
      <c r="U1182">
        <v>1</v>
      </c>
      <c r="V1182" t="s">
        <v>37</v>
      </c>
      <c r="W1182" t="s">
        <v>10865</v>
      </c>
      <c r="X1182" t="s">
        <v>57</v>
      </c>
      <c r="Y1182">
        <v>34</v>
      </c>
      <c r="Z1182">
        <v>3</v>
      </c>
      <c r="AA1182">
        <v>0</v>
      </c>
      <c r="AB1182" t="s">
        <v>73</v>
      </c>
      <c r="AC1182">
        <v>0</v>
      </c>
      <c r="AD1182" t="s">
        <v>59</v>
      </c>
    </row>
    <row r="1183" spans="1:30" x14ac:dyDescent="0.3">
      <c r="A1183" t="s">
        <v>7769</v>
      </c>
      <c r="B1183" t="s">
        <v>118</v>
      </c>
      <c r="C1183">
        <v>430068</v>
      </c>
      <c r="D1183">
        <v>1774.39</v>
      </c>
      <c r="E1183" s="1">
        <v>44442</v>
      </c>
      <c r="F1183" s="1">
        <v>46159</v>
      </c>
      <c r="G1183" t="s">
        <v>40</v>
      </c>
      <c r="H1183" t="s">
        <v>80</v>
      </c>
      <c r="I1183" t="s">
        <v>7764</v>
      </c>
      <c r="J1183">
        <v>1717</v>
      </c>
      <c r="K1183" t="s">
        <v>42</v>
      </c>
      <c r="L1183">
        <v>1</v>
      </c>
      <c r="M1183" t="s">
        <v>7765</v>
      </c>
      <c r="N1183" t="s">
        <v>32</v>
      </c>
      <c r="O1183">
        <v>43</v>
      </c>
      <c r="P1183" t="s">
        <v>61</v>
      </c>
      <c r="Q1183" t="s">
        <v>34</v>
      </c>
      <c r="R1183" t="s">
        <v>7766</v>
      </c>
      <c r="S1183" t="s">
        <v>89</v>
      </c>
      <c r="T1183">
        <v>1</v>
      </c>
      <c r="U1183">
        <v>0</v>
      </c>
      <c r="V1183" t="s">
        <v>90</v>
      </c>
      <c r="W1183" t="s">
        <v>7770</v>
      </c>
      <c r="X1183" t="s">
        <v>57</v>
      </c>
      <c r="Y1183">
        <v>4</v>
      </c>
      <c r="Z1183">
        <v>37</v>
      </c>
      <c r="AA1183">
        <v>0</v>
      </c>
      <c r="AB1183" t="s">
        <v>45</v>
      </c>
      <c r="AC1183">
        <v>0</v>
      </c>
      <c r="AD1183" t="s">
        <v>59</v>
      </c>
    </row>
    <row r="1184" spans="1:30" x14ac:dyDescent="0.3">
      <c r="A1184" t="s">
        <v>5540</v>
      </c>
      <c r="B1184" t="s">
        <v>118</v>
      </c>
      <c r="C1184">
        <v>467484</v>
      </c>
      <c r="D1184">
        <v>1056.68</v>
      </c>
      <c r="E1184" s="1">
        <v>44255</v>
      </c>
      <c r="F1184" s="1">
        <v>45133</v>
      </c>
      <c r="G1184" t="s">
        <v>103</v>
      </c>
      <c r="H1184" t="s">
        <v>80</v>
      </c>
      <c r="I1184" t="s">
        <v>5532</v>
      </c>
      <c r="J1184">
        <v>878</v>
      </c>
      <c r="K1184" t="s">
        <v>100</v>
      </c>
      <c r="L1184">
        <v>1</v>
      </c>
      <c r="M1184" t="s">
        <v>5533</v>
      </c>
      <c r="N1184" t="s">
        <v>49</v>
      </c>
      <c r="O1184">
        <v>43</v>
      </c>
      <c r="P1184" t="s">
        <v>5534</v>
      </c>
      <c r="Q1184" t="s">
        <v>62</v>
      </c>
      <c r="R1184" t="s">
        <v>5535</v>
      </c>
      <c r="S1184" t="s">
        <v>89</v>
      </c>
      <c r="T1184">
        <v>0</v>
      </c>
      <c r="U1184">
        <v>0</v>
      </c>
      <c r="V1184" t="s">
        <v>90</v>
      </c>
      <c r="W1184" t="s">
        <v>5541</v>
      </c>
      <c r="X1184" t="s">
        <v>72</v>
      </c>
      <c r="Y1184">
        <v>47</v>
      </c>
      <c r="Z1184">
        <v>76</v>
      </c>
      <c r="AA1184">
        <v>1</v>
      </c>
      <c r="AB1184" t="s">
        <v>58</v>
      </c>
      <c r="AC1184">
        <v>1</v>
      </c>
      <c r="AD1184" t="s">
        <v>74</v>
      </c>
    </row>
    <row r="1185" spans="1:30" x14ac:dyDescent="0.3">
      <c r="A1185" t="s">
        <v>19316</v>
      </c>
      <c r="B1185" t="s">
        <v>118</v>
      </c>
      <c r="C1185">
        <v>336564</v>
      </c>
      <c r="D1185">
        <v>1259.22</v>
      </c>
      <c r="E1185" s="1">
        <v>42549</v>
      </c>
      <c r="F1185" s="1">
        <v>43311</v>
      </c>
      <c r="G1185" t="s">
        <v>40</v>
      </c>
      <c r="H1185" t="s">
        <v>55</v>
      </c>
      <c r="I1185" t="s">
        <v>19313</v>
      </c>
      <c r="J1185">
        <v>762</v>
      </c>
      <c r="K1185" t="s">
        <v>100</v>
      </c>
      <c r="L1185">
        <v>0</v>
      </c>
      <c r="M1185" t="s">
        <v>19314</v>
      </c>
      <c r="N1185" t="s">
        <v>32</v>
      </c>
      <c r="O1185">
        <v>60</v>
      </c>
      <c r="P1185" t="s">
        <v>1024</v>
      </c>
      <c r="Q1185" t="s">
        <v>34</v>
      </c>
      <c r="R1185" t="s">
        <v>19315</v>
      </c>
      <c r="S1185" t="s">
        <v>36</v>
      </c>
      <c r="T1185">
        <v>1</v>
      </c>
      <c r="U1185">
        <v>1</v>
      </c>
      <c r="V1185" t="s">
        <v>37</v>
      </c>
      <c r="W1185" t="s">
        <v>19317</v>
      </c>
      <c r="X1185" t="s">
        <v>57</v>
      </c>
      <c r="Y1185">
        <v>13</v>
      </c>
      <c r="Z1185">
        <v>43</v>
      </c>
      <c r="AA1185">
        <v>0</v>
      </c>
      <c r="AB1185" t="s">
        <v>45</v>
      </c>
      <c r="AC1185">
        <v>0</v>
      </c>
      <c r="AD1185" t="s">
        <v>59</v>
      </c>
    </row>
    <row r="1186" spans="1:30" x14ac:dyDescent="0.3">
      <c r="A1186" t="s">
        <v>19192</v>
      </c>
      <c r="B1186" t="s">
        <v>118</v>
      </c>
      <c r="C1186">
        <v>268170</v>
      </c>
      <c r="D1186">
        <v>1183.17</v>
      </c>
      <c r="E1186" s="1">
        <v>43367</v>
      </c>
      <c r="F1186" s="1">
        <v>46343</v>
      </c>
      <c r="G1186" t="s">
        <v>40</v>
      </c>
      <c r="H1186" t="s">
        <v>41</v>
      </c>
      <c r="I1186" t="s">
        <v>19187</v>
      </c>
      <c r="J1186">
        <v>2976</v>
      </c>
      <c r="K1186" t="s">
        <v>42</v>
      </c>
      <c r="L1186">
        <v>0</v>
      </c>
      <c r="M1186" t="s">
        <v>19188</v>
      </c>
      <c r="N1186" t="s">
        <v>32</v>
      </c>
      <c r="O1186">
        <v>33</v>
      </c>
      <c r="P1186" t="s">
        <v>3650</v>
      </c>
      <c r="Q1186" t="s">
        <v>34</v>
      </c>
      <c r="R1186" t="s">
        <v>19189</v>
      </c>
      <c r="S1186" t="s">
        <v>109</v>
      </c>
      <c r="T1186">
        <v>1</v>
      </c>
      <c r="U1186">
        <v>0</v>
      </c>
      <c r="V1186" t="s">
        <v>90</v>
      </c>
      <c r="W1186" t="s">
        <v>19193</v>
      </c>
      <c r="X1186" t="s">
        <v>72</v>
      </c>
      <c r="Y1186">
        <v>0</v>
      </c>
      <c r="Z1186">
        <v>18</v>
      </c>
      <c r="AA1186">
        <v>0</v>
      </c>
      <c r="AB1186" t="s">
        <v>73</v>
      </c>
      <c r="AC1186">
        <v>0</v>
      </c>
      <c r="AD1186" t="s">
        <v>74</v>
      </c>
    </row>
    <row r="1187" spans="1:30" x14ac:dyDescent="0.3">
      <c r="A1187" t="s">
        <v>8759</v>
      </c>
      <c r="B1187" t="s">
        <v>39</v>
      </c>
      <c r="C1187">
        <v>75575</v>
      </c>
      <c r="D1187">
        <v>1621.23</v>
      </c>
      <c r="E1187" s="1">
        <v>44444</v>
      </c>
      <c r="F1187" s="1">
        <v>45415</v>
      </c>
      <c r="G1187" t="s">
        <v>103</v>
      </c>
      <c r="H1187" t="s">
        <v>55</v>
      </c>
      <c r="I1187" t="s">
        <v>8756</v>
      </c>
      <c r="J1187">
        <v>971</v>
      </c>
      <c r="K1187" t="s">
        <v>100</v>
      </c>
      <c r="L1187">
        <v>0</v>
      </c>
      <c r="M1187" t="s">
        <v>8757</v>
      </c>
      <c r="N1187" t="s">
        <v>32</v>
      </c>
      <c r="O1187">
        <v>83</v>
      </c>
      <c r="P1187" t="s">
        <v>115</v>
      </c>
      <c r="Q1187" t="s">
        <v>87</v>
      </c>
      <c r="R1187" t="s">
        <v>8758</v>
      </c>
      <c r="S1187" t="s">
        <v>36</v>
      </c>
      <c r="T1187">
        <v>0</v>
      </c>
      <c r="U1187">
        <v>1</v>
      </c>
      <c r="V1187" t="s">
        <v>37</v>
      </c>
      <c r="W1187" t="s">
        <v>8760</v>
      </c>
      <c r="X1187" t="s">
        <v>72</v>
      </c>
      <c r="Y1187">
        <v>34</v>
      </c>
      <c r="Z1187">
        <v>5</v>
      </c>
      <c r="AA1187">
        <v>0</v>
      </c>
      <c r="AB1187" t="s">
        <v>73</v>
      </c>
      <c r="AC1187">
        <v>0</v>
      </c>
      <c r="AD1187" t="s">
        <v>74</v>
      </c>
    </row>
    <row r="1188" spans="1:30" x14ac:dyDescent="0.3">
      <c r="A1188" t="s">
        <v>12797</v>
      </c>
      <c r="B1188" t="s">
        <v>39</v>
      </c>
      <c r="C1188">
        <v>114014</v>
      </c>
      <c r="D1188">
        <v>554.59</v>
      </c>
      <c r="E1188" s="1">
        <v>45237</v>
      </c>
      <c r="F1188" s="1">
        <v>47135</v>
      </c>
      <c r="G1188" t="s">
        <v>99</v>
      </c>
      <c r="H1188" t="s">
        <v>41</v>
      </c>
      <c r="I1188" t="s">
        <v>12794</v>
      </c>
      <c r="J1188">
        <v>1898</v>
      </c>
      <c r="K1188" t="s">
        <v>42</v>
      </c>
      <c r="L1188">
        <v>0</v>
      </c>
      <c r="M1188" t="s">
        <v>12795</v>
      </c>
      <c r="N1188" t="s">
        <v>49</v>
      </c>
      <c r="O1188">
        <v>43</v>
      </c>
      <c r="P1188" t="s">
        <v>3526</v>
      </c>
      <c r="Q1188" t="s">
        <v>51</v>
      </c>
      <c r="R1188" t="s">
        <v>12796</v>
      </c>
      <c r="S1188" t="s">
        <v>89</v>
      </c>
      <c r="T1188">
        <v>0</v>
      </c>
      <c r="U1188">
        <v>0</v>
      </c>
      <c r="V1188" t="s">
        <v>90</v>
      </c>
      <c r="W1188" t="s">
        <v>12798</v>
      </c>
      <c r="X1188" t="s">
        <v>44</v>
      </c>
      <c r="Y1188">
        <v>39</v>
      </c>
      <c r="Z1188">
        <v>91</v>
      </c>
      <c r="AA1188">
        <v>1</v>
      </c>
      <c r="AB1188" t="s">
        <v>58</v>
      </c>
      <c r="AC1188">
        <v>1</v>
      </c>
      <c r="AD1188" t="s">
        <v>46</v>
      </c>
    </row>
    <row r="1189" spans="1:30" x14ac:dyDescent="0.3">
      <c r="A1189" t="s">
        <v>12844</v>
      </c>
      <c r="B1189" t="s">
        <v>118</v>
      </c>
      <c r="C1189">
        <v>141239</v>
      </c>
      <c r="D1189">
        <v>1548.06</v>
      </c>
      <c r="E1189" s="1">
        <v>43492</v>
      </c>
      <c r="F1189" s="1">
        <v>44705</v>
      </c>
      <c r="G1189" t="s">
        <v>103</v>
      </c>
      <c r="H1189" t="s">
        <v>55</v>
      </c>
      <c r="I1189" t="s">
        <v>12841</v>
      </c>
      <c r="J1189">
        <v>1213</v>
      </c>
      <c r="K1189" t="s">
        <v>42</v>
      </c>
      <c r="L1189">
        <v>0</v>
      </c>
      <c r="M1189" t="s">
        <v>12842</v>
      </c>
      <c r="N1189" t="s">
        <v>32</v>
      </c>
      <c r="O1189">
        <v>65</v>
      </c>
      <c r="P1189" t="s">
        <v>3375</v>
      </c>
      <c r="Q1189" t="s">
        <v>34</v>
      </c>
      <c r="R1189" t="s">
        <v>12843</v>
      </c>
      <c r="S1189" t="s">
        <v>36</v>
      </c>
      <c r="T1189">
        <v>1</v>
      </c>
      <c r="U1189">
        <v>1</v>
      </c>
      <c r="V1189" t="s">
        <v>37</v>
      </c>
      <c r="W1189" t="s">
        <v>12845</v>
      </c>
      <c r="X1189" t="s">
        <v>57</v>
      </c>
      <c r="Y1189">
        <v>37</v>
      </c>
      <c r="Z1189">
        <v>26</v>
      </c>
      <c r="AA1189">
        <v>0</v>
      </c>
      <c r="AB1189" t="s">
        <v>73</v>
      </c>
      <c r="AC1189">
        <v>0</v>
      </c>
      <c r="AD1189" t="s">
        <v>59</v>
      </c>
    </row>
    <row r="1190" spans="1:30" x14ac:dyDescent="0.3">
      <c r="A1190" t="s">
        <v>14178</v>
      </c>
      <c r="B1190" t="s">
        <v>70</v>
      </c>
      <c r="C1190">
        <v>212579</v>
      </c>
      <c r="D1190">
        <v>1024.6199999999999</v>
      </c>
      <c r="E1190" s="1">
        <v>44959</v>
      </c>
      <c r="F1190" s="1">
        <v>45976</v>
      </c>
      <c r="G1190" t="s">
        <v>99</v>
      </c>
      <c r="H1190" t="s">
        <v>80</v>
      </c>
      <c r="I1190" t="s">
        <v>14175</v>
      </c>
      <c r="J1190">
        <v>1017</v>
      </c>
      <c r="K1190" t="s">
        <v>100</v>
      </c>
      <c r="L1190">
        <v>1</v>
      </c>
      <c r="M1190" t="s">
        <v>14176</v>
      </c>
      <c r="N1190" t="s">
        <v>60</v>
      </c>
      <c r="O1190">
        <v>24</v>
      </c>
      <c r="P1190" t="s">
        <v>7939</v>
      </c>
      <c r="Q1190" t="s">
        <v>87</v>
      </c>
      <c r="R1190" t="s">
        <v>14177</v>
      </c>
      <c r="S1190" t="s">
        <v>67</v>
      </c>
      <c r="T1190">
        <v>0</v>
      </c>
      <c r="U1190">
        <v>0</v>
      </c>
      <c r="V1190" t="s">
        <v>68</v>
      </c>
      <c r="W1190" t="s">
        <v>14179</v>
      </c>
      <c r="X1190" t="s">
        <v>44</v>
      </c>
      <c r="Y1190">
        <v>14</v>
      </c>
      <c r="Z1190">
        <v>22</v>
      </c>
      <c r="AA1190">
        <v>0</v>
      </c>
      <c r="AB1190" t="s">
        <v>73</v>
      </c>
      <c r="AC1190">
        <v>0</v>
      </c>
      <c r="AD1190" t="s">
        <v>46</v>
      </c>
    </row>
    <row r="1191" spans="1:30" x14ac:dyDescent="0.3">
      <c r="A1191" t="s">
        <v>3462</v>
      </c>
      <c r="B1191" t="s">
        <v>70</v>
      </c>
      <c r="C1191">
        <v>216391</v>
      </c>
      <c r="D1191">
        <v>331.1</v>
      </c>
      <c r="E1191" s="1">
        <v>44636</v>
      </c>
      <c r="F1191" s="1">
        <v>45438</v>
      </c>
      <c r="G1191" t="s">
        <v>99</v>
      </c>
      <c r="H1191" t="s">
        <v>41</v>
      </c>
      <c r="I1191" t="s">
        <v>3459</v>
      </c>
      <c r="J1191">
        <v>802</v>
      </c>
      <c r="K1191" t="s">
        <v>100</v>
      </c>
      <c r="L1191">
        <v>0</v>
      </c>
      <c r="M1191" t="s">
        <v>3460</v>
      </c>
      <c r="N1191" t="s">
        <v>49</v>
      </c>
      <c r="O1191">
        <v>31</v>
      </c>
      <c r="P1191" t="s">
        <v>2054</v>
      </c>
      <c r="Q1191" t="s">
        <v>62</v>
      </c>
      <c r="R1191" t="s">
        <v>3461</v>
      </c>
      <c r="S1191" t="s">
        <v>109</v>
      </c>
      <c r="T1191">
        <v>0</v>
      </c>
      <c r="U1191">
        <v>0</v>
      </c>
      <c r="V1191" t="s">
        <v>90</v>
      </c>
      <c r="W1191" t="s">
        <v>3463</v>
      </c>
      <c r="X1191" t="s">
        <v>57</v>
      </c>
      <c r="Y1191">
        <v>32</v>
      </c>
      <c r="Z1191">
        <v>31</v>
      </c>
      <c r="AA1191">
        <v>0</v>
      </c>
      <c r="AB1191" t="s">
        <v>45</v>
      </c>
      <c r="AC1191">
        <v>0</v>
      </c>
      <c r="AD1191" t="s">
        <v>59</v>
      </c>
    </row>
    <row r="1192" spans="1:30" x14ac:dyDescent="0.3">
      <c r="A1192" t="s">
        <v>14922</v>
      </c>
      <c r="B1192" t="s">
        <v>39</v>
      </c>
      <c r="C1192">
        <v>81339</v>
      </c>
      <c r="D1192">
        <v>1794.3</v>
      </c>
      <c r="E1192" s="1">
        <v>43309</v>
      </c>
      <c r="F1192" s="1">
        <v>46614</v>
      </c>
      <c r="G1192" t="s">
        <v>40</v>
      </c>
      <c r="H1192" t="s">
        <v>41</v>
      </c>
      <c r="I1192" t="s">
        <v>14919</v>
      </c>
      <c r="J1192">
        <v>3305</v>
      </c>
      <c r="K1192" t="s">
        <v>42</v>
      </c>
      <c r="L1192">
        <v>0</v>
      </c>
      <c r="M1192" t="s">
        <v>14920</v>
      </c>
      <c r="N1192" t="s">
        <v>32</v>
      </c>
      <c r="O1192">
        <v>78</v>
      </c>
      <c r="P1192" t="s">
        <v>7939</v>
      </c>
      <c r="Q1192" t="s">
        <v>62</v>
      </c>
      <c r="R1192" t="s">
        <v>14921</v>
      </c>
      <c r="S1192" t="s">
        <v>36</v>
      </c>
      <c r="T1192">
        <v>0</v>
      </c>
      <c r="U1192">
        <v>1</v>
      </c>
      <c r="V1192" t="s">
        <v>37</v>
      </c>
      <c r="W1192" t="s">
        <v>14923</v>
      </c>
      <c r="X1192" t="s">
        <v>72</v>
      </c>
      <c r="Y1192">
        <v>5</v>
      </c>
      <c r="Z1192">
        <v>11</v>
      </c>
      <c r="AA1192">
        <v>0</v>
      </c>
      <c r="AB1192" t="s">
        <v>73</v>
      </c>
      <c r="AC1192">
        <v>0</v>
      </c>
      <c r="AD1192" t="s">
        <v>74</v>
      </c>
    </row>
    <row r="1193" spans="1:30" x14ac:dyDescent="0.3">
      <c r="A1193" t="s">
        <v>10697</v>
      </c>
      <c r="B1193" t="s">
        <v>118</v>
      </c>
      <c r="C1193">
        <v>56311</v>
      </c>
      <c r="D1193">
        <v>1410.65</v>
      </c>
      <c r="E1193" s="1">
        <v>43412</v>
      </c>
      <c r="F1193" s="1">
        <v>45190</v>
      </c>
      <c r="G1193" t="s">
        <v>99</v>
      </c>
      <c r="H1193" t="s">
        <v>55</v>
      </c>
      <c r="I1193" t="s">
        <v>10694</v>
      </c>
      <c r="J1193">
        <v>1778</v>
      </c>
      <c r="K1193" t="s">
        <v>42</v>
      </c>
      <c r="L1193">
        <v>0</v>
      </c>
      <c r="M1193" t="s">
        <v>10695</v>
      </c>
      <c r="N1193" t="s">
        <v>49</v>
      </c>
      <c r="O1193">
        <v>65</v>
      </c>
      <c r="P1193" t="s">
        <v>8709</v>
      </c>
      <c r="Q1193" t="s">
        <v>34</v>
      </c>
      <c r="R1193" t="s">
        <v>10696</v>
      </c>
      <c r="S1193" t="s">
        <v>36</v>
      </c>
      <c r="T1193">
        <v>1</v>
      </c>
      <c r="U1193">
        <v>1</v>
      </c>
      <c r="V1193" t="s">
        <v>37</v>
      </c>
      <c r="W1193" t="s">
        <v>10698</v>
      </c>
      <c r="X1193" t="s">
        <v>57</v>
      </c>
      <c r="Y1193">
        <v>13</v>
      </c>
      <c r="Z1193">
        <v>79</v>
      </c>
      <c r="AA1193">
        <v>1</v>
      </c>
      <c r="AB1193" t="s">
        <v>58</v>
      </c>
      <c r="AC1193">
        <v>1</v>
      </c>
      <c r="AD1193" t="s">
        <v>59</v>
      </c>
    </row>
    <row r="1194" spans="1:30" x14ac:dyDescent="0.3">
      <c r="A1194" t="s">
        <v>5926</v>
      </c>
      <c r="B1194" t="s">
        <v>54</v>
      </c>
      <c r="C1194">
        <v>173741</v>
      </c>
      <c r="D1194">
        <v>1762.32</v>
      </c>
      <c r="E1194" s="1">
        <v>44016</v>
      </c>
      <c r="F1194" s="1">
        <v>44543</v>
      </c>
      <c r="G1194" t="s">
        <v>99</v>
      </c>
      <c r="H1194" t="s">
        <v>41</v>
      </c>
      <c r="I1194" t="s">
        <v>5923</v>
      </c>
      <c r="J1194">
        <v>527</v>
      </c>
      <c r="K1194" t="s">
        <v>100</v>
      </c>
      <c r="L1194">
        <v>0</v>
      </c>
      <c r="M1194" t="s">
        <v>5924</v>
      </c>
      <c r="N1194" t="s">
        <v>49</v>
      </c>
      <c r="O1194">
        <v>77</v>
      </c>
      <c r="P1194" t="s">
        <v>2345</v>
      </c>
      <c r="Q1194" t="s">
        <v>87</v>
      </c>
      <c r="R1194" t="s">
        <v>5925</v>
      </c>
      <c r="S1194" t="s">
        <v>36</v>
      </c>
      <c r="T1194">
        <v>0</v>
      </c>
      <c r="U1194">
        <v>1</v>
      </c>
      <c r="V1194" t="s">
        <v>37</v>
      </c>
      <c r="W1194" t="s">
        <v>5927</v>
      </c>
      <c r="X1194" t="s">
        <v>44</v>
      </c>
      <c r="Y1194">
        <v>17</v>
      </c>
      <c r="Z1194">
        <v>44</v>
      </c>
      <c r="AA1194">
        <v>0</v>
      </c>
      <c r="AB1194" t="s">
        <v>45</v>
      </c>
      <c r="AC1194">
        <v>0</v>
      </c>
      <c r="AD1194" t="s">
        <v>46</v>
      </c>
    </row>
    <row r="1195" spans="1:30" x14ac:dyDescent="0.3">
      <c r="A1195" t="s">
        <v>14955</v>
      </c>
      <c r="B1195" t="s">
        <v>39</v>
      </c>
      <c r="C1195">
        <v>267104</v>
      </c>
      <c r="D1195">
        <v>787.09</v>
      </c>
      <c r="E1195" s="1">
        <v>45017</v>
      </c>
      <c r="F1195" s="1">
        <v>45882</v>
      </c>
      <c r="G1195" t="s">
        <v>40</v>
      </c>
      <c r="H1195" t="s">
        <v>80</v>
      </c>
      <c r="I1195" t="s">
        <v>14948</v>
      </c>
      <c r="J1195">
        <v>865</v>
      </c>
      <c r="K1195" t="s">
        <v>100</v>
      </c>
      <c r="L1195">
        <v>1</v>
      </c>
      <c r="M1195" t="s">
        <v>14949</v>
      </c>
      <c r="N1195" t="s">
        <v>60</v>
      </c>
      <c r="O1195">
        <v>36</v>
      </c>
      <c r="P1195" t="s">
        <v>649</v>
      </c>
      <c r="Q1195" t="s">
        <v>62</v>
      </c>
      <c r="R1195" t="s">
        <v>14950</v>
      </c>
      <c r="S1195" t="s">
        <v>89</v>
      </c>
      <c r="T1195">
        <v>0</v>
      </c>
      <c r="U1195">
        <v>0</v>
      </c>
      <c r="V1195" t="s">
        <v>90</v>
      </c>
      <c r="W1195" t="s">
        <v>14956</v>
      </c>
      <c r="X1195" t="s">
        <v>44</v>
      </c>
      <c r="Y1195">
        <v>39</v>
      </c>
      <c r="Z1195">
        <v>30</v>
      </c>
      <c r="AA1195">
        <v>0</v>
      </c>
      <c r="AB1195" t="s">
        <v>73</v>
      </c>
      <c r="AC1195">
        <v>0</v>
      </c>
      <c r="AD1195" t="s">
        <v>46</v>
      </c>
    </row>
    <row r="1196" spans="1:30" x14ac:dyDescent="0.3">
      <c r="A1196" t="s">
        <v>8780</v>
      </c>
      <c r="B1196" t="s">
        <v>118</v>
      </c>
      <c r="C1196">
        <v>267386</v>
      </c>
      <c r="D1196">
        <v>1176.46</v>
      </c>
      <c r="E1196" s="1">
        <v>42866</v>
      </c>
      <c r="F1196" s="1">
        <v>43915</v>
      </c>
      <c r="G1196" t="s">
        <v>99</v>
      </c>
      <c r="H1196" t="s">
        <v>41</v>
      </c>
      <c r="I1196" t="s">
        <v>8777</v>
      </c>
      <c r="J1196">
        <v>1049</v>
      </c>
      <c r="K1196" t="s">
        <v>100</v>
      </c>
      <c r="L1196">
        <v>0</v>
      </c>
      <c r="M1196" t="s">
        <v>8778</v>
      </c>
      <c r="N1196" t="s">
        <v>60</v>
      </c>
      <c r="O1196">
        <v>36</v>
      </c>
      <c r="P1196" t="s">
        <v>1907</v>
      </c>
      <c r="Q1196" t="s">
        <v>51</v>
      </c>
      <c r="R1196" t="s">
        <v>8779</v>
      </c>
      <c r="S1196" t="s">
        <v>89</v>
      </c>
      <c r="T1196">
        <v>0</v>
      </c>
      <c r="U1196">
        <v>0</v>
      </c>
      <c r="V1196" t="s">
        <v>90</v>
      </c>
      <c r="W1196" t="s">
        <v>8781</v>
      </c>
      <c r="X1196" t="s">
        <v>57</v>
      </c>
      <c r="Y1196">
        <v>44</v>
      </c>
      <c r="Z1196">
        <v>100</v>
      </c>
      <c r="AA1196">
        <v>1</v>
      </c>
      <c r="AB1196" t="s">
        <v>58</v>
      </c>
      <c r="AC1196">
        <v>1</v>
      </c>
      <c r="AD1196" t="s">
        <v>59</v>
      </c>
    </row>
    <row r="1197" spans="1:30" x14ac:dyDescent="0.3">
      <c r="A1197" t="s">
        <v>11729</v>
      </c>
      <c r="B1197" t="s">
        <v>39</v>
      </c>
      <c r="C1197">
        <v>390406</v>
      </c>
      <c r="D1197">
        <v>117.42</v>
      </c>
      <c r="E1197" s="1">
        <v>45326</v>
      </c>
      <c r="F1197" s="1">
        <v>47487</v>
      </c>
      <c r="G1197" t="s">
        <v>40</v>
      </c>
      <c r="H1197" t="s">
        <v>41</v>
      </c>
      <c r="I1197" t="s">
        <v>11726</v>
      </c>
      <c r="J1197">
        <v>2161</v>
      </c>
      <c r="K1197" t="s">
        <v>42</v>
      </c>
      <c r="L1197">
        <v>0</v>
      </c>
      <c r="M1197" t="s">
        <v>11727</v>
      </c>
      <c r="N1197" t="s">
        <v>49</v>
      </c>
      <c r="O1197">
        <v>83</v>
      </c>
      <c r="P1197" t="s">
        <v>3173</v>
      </c>
      <c r="Q1197" t="s">
        <v>62</v>
      </c>
      <c r="R1197" t="s">
        <v>11728</v>
      </c>
      <c r="S1197" t="s">
        <v>36</v>
      </c>
      <c r="T1197">
        <v>0</v>
      </c>
      <c r="U1197">
        <v>1</v>
      </c>
      <c r="V1197" t="s">
        <v>37</v>
      </c>
      <c r="W1197" t="s">
        <v>11730</v>
      </c>
      <c r="X1197" t="s">
        <v>72</v>
      </c>
      <c r="Y1197">
        <v>32</v>
      </c>
      <c r="Z1197">
        <v>41</v>
      </c>
      <c r="AA1197">
        <v>0</v>
      </c>
      <c r="AB1197" t="s">
        <v>45</v>
      </c>
      <c r="AC1197">
        <v>0</v>
      </c>
      <c r="AD1197" t="s">
        <v>74</v>
      </c>
    </row>
    <row r="1198" spans="1:30" x14ac:dyDescent="0.3">
      <c r="A1198" t="s">
        <v>12674</v>
      </c>
      <c r="B1198" t="s">
        <v>70</v>
      </c>
      <c r="C1198">
        <v>37420</v>
      </c>
      <c r="D1198">
        <v>281.68</v>
      </c>
      <c r="E1198" s="1">
        <v>43823</v>
      </c>
      <c r="F1198" s="1">
        <v>45382</v>
      </c>
      <c r="G1198" t="s">
        <v>103</v>
      </c>
      <c r="H1198" t="s">
        <v>41</v>
      </c>
      <c r="I1198" t="s">
        <v>12671</v>
      </c>
      <c r="J1198">
        <v>1559</v>
      </c>
      <c r="K1198" t="s">
        <v>42</v>
      </c>
      <c r="L1198">
        <v>0</v>
      </c>
      <c r="M1198" t="s">
        <v>12672</v>
      </c>
      <c r="N1198" t="s">
        <v>60</v>
      </c>
      <c r="O1198">
        <v>68</v>
      </c>
      <c r="P1198" t="s">
        <v>1489</v>
      </c>
      <c r="Q1198" t="s">
        <v>51</v>
      </c>
      <c r="R1198" t="s">
        <v>12673</v>
      </c>
      <c r="S1198" t="s">
        <v>36</v>
      </c>
      <c r="T1198">
        <v>0</v>
      </c>
      <c r="U1198">
        <v>1</v>
      </c>
      <c r="V1198" t="s">
        <v>37</v>
      </c>
      <c r="W1198" t="s">
        <v>12675</v>
      </c>
      <c r="X1198" t="s">
        <v>44</v>
      </c>
      <c r="Y1198">
        <v>42</v>
      </c>
      <c r="Z1198">
        <v>69</v>
      </c>
      <c r="AA1198">
        <v>0</v>
      </c>
      <c r="AB1198" t="s">
        <v>58</v>
      </c>
      <c r="AC1198">
        <v>0</v>
      </c>
      <c r="AD1198" t="s">
        <v>46</v>
      </c>
    </row>
    <row r="1199" spans="1:30" x14ac:dyDescent="0.3">
      <c r="A1199" t="s">
        <v>16438</v>
      </c>
      <c r="B1199" t="s">
        <v>118</v>
      </c>
      <c r="C1199">
        <v>376568</v>
      </c>
      <c r="D1199">
        <v>1569.66</v>
      </c>
      <c r="E1199" s="1">
        <v>44521</v>
      </c>
      <c r="F1199" s="1">
        <v>47128</v>
      </c>
      <c r="G1199" t="s">
        <v>103</v>
      </c>
      <c r="H1199" t="s">
        <v>41</v>
      </c>
      <c r="I1199" t="s">
        <v>16435</v>
      </c>
      <c r="J1199">
        <v>2607</v>
      </c>
      <c r="K1199" t="s">
        <v>42</v>
      </c>
      <c r="L1199">
        <v>0</v>
      </c>
      <c r="M1199" t="s">
        <v>16436</v>
      </c>
      <c r="N1199" t="s">
        <v>49</v>
      </c>
      <c r="O1199">
        <v>61</v>
      </c>
      <c r="P1199" t="s">
        <v>2040</v>
      </c>
      <c r="Q1199" t="s">
        <v>51</v>
      </c>
      <c r="R1199" t="s">
        <v>16437</v>
      </c>
      <c r="S1199" t="s">
        <v>36</v>
      </c>
      <c r="T1199">
        <v>0</v>
      </c>
      <c r="U1199">
        <v>1</v>
      </c>
      <c r="V1199" t="s">
        <v>37</v>
      </c>
      <c r="W1199" t="s">
        <v>16439</v>
      </c>
      <c r="X1199" t="s">
        <v>44</v>
      </c>
      <c r="Y1199">
        <v>34</v>
      </c>
      <c r="Z1199">
        <v>72</v>
      </c>
      <c r="AA1199">
        <v>1</v>
      </c>
      <c r="AB1199" t="s">
        <v>58</v>
      </c>
      <c r="AC1199">
        <v>1</v>
      </c>
      <c r="AD1199" t="s">
        <v>46</v>
      </c>
    </row>
    <row r="1200" spans="1:30" x14ac:dyDescent="0.3">
      <c r="A1200" t="s">
        <v>6436</v>
      </c>
      <c r="B1200" t="s">
        <v>118</v>
      </c>
      <c r="C1200">
        <v>398667</v>
      </c>
      <c r="D1200">
        <v>584.30999999999995</v>
      </c>
      <c r="E1200" s="1">
        <v>45288</v>
      </c>
      <c r="F1200" s="1">
        <v>48276</v>
      </c>
      <c r="G1200" t="s">
        <v>99</v>
      </c>
      <c r="H1200" t="s">
        <v>41</v>
      </c>
      <c r="I1200" t="s">
        <v>6433</v>
      </c>
      <c r="J1200">
        <v>2988</v>
      </c>
      <c r="K1200" t="s">
        <v>42</v>
      </c>
      <c r="L1200">
        <v>0</v>
      </c>
      <c r="M1200" t="s">
        <v>6434</v>
      </c>
      <c r="N1200" t="s">
        <v>32</v>
      </c>
      <c r="O1200">
        <v>38</v>
      </c>
      <c r="P1200" t="s">
        <v>3860</v>
      </c>
      <c r="Q1200" t="s">
        <v>51</v>
      </c>
      <c r="R1200" t="s">
        <v>6435</v>
      </c>
      <c r="S1200" t="s">
        <v>89</v>
      </c>
      <c r="T1200">
        <v>0</v>
      </c>
      <c r="U1200">
        <v>0</v>
      </c>
      <c r="V1200" t="s">
        <v>90</v>
      </c>
      <c r="W1200" t="s">
        <v>6437</v>
      </c>
      <c r="X1200" t="s">
        <v>72</v>
      </c>
      <c r="Y1200">
        <v>8</v>
      </c>
      <c r="Z1200">
        <v>11</v>
      </c>
      <c r="AA1200">
        <v>0</v>
      </c>
      <c r="AB1200" t="s">
        <v>73</v>
      </c>
      <c r="AC1200">
        <v>0</v>
      </c>
      <c r="AD1200" t="s">
        <v>74</v>
      </c>
    </row>
    <row r="1201" spans="1:30" x14ac:dyDescent="0.3">
      <c r="A1201" t="s">
        <v>14212</v>
      </c>
      <c r="B1201" t="s">
        <v>118</v>
      </c>
      <c r="C1201">
        <v>419360</v>
      </c>
      <c r="D1201">
        <v>479.85</v>
      </c>
      <c r="E1201" s="1">
        <v>42173</v>
      </c>
      <c r="F1201" s="1">
        <v>43072</v>
      </c>
      <c r="G1201" t="s">
        <v>103</v>
      </c>
      <c r="H1201" t="s">
        <v>80</v>
      </c>
      <c r="I1201" t="s">
        <v>14209</v>
      </c>
      <c r="J1201">
        <v>899</v>
      </c>
      <c r="K1201" t="s">
        <v>100</v>
      </c>
      <c r="L1201">
        <v>1</v>
      </c>
      <c r="M1201" t="s">
        <v>14210</v>
      </c>
      <c r="N1201" t="s">
        <v>32</v>
      </c>
      <c r="O1201">
        <v>38</v>
      </c>
      <c r="P1201" t="s">
        <v>2561</v>
      </c>
      <c r="Q1201" t="s">
        <v>62</v>
      </c>
      <c r="R1201" t="s">
        <v>14211</v>
      </c>
      <c r="S1201" t="s">
        <v>89</v>
      </c>
      <c r="T1201">
        <v>0</v>
      </c>
      <c r="U1201">
        <v>0</v>
      </c>
      <c r="V1201" t="s">
        <v>90</v>
      </c>
      <c r="W1201" t="s">
        <v>14213</v>
      </c>
      <c r="X1201" t="s">
        <v>57</v>
      </c>
      <c r="Y1201">
        <v>16</v>
      </c>
      <c r="Z1201">
        <v>6</v>
      </c>
      <c r="AA1201">
        <v>0</v>
      </c>
      <c r="AB1201" t="s">
        <v>73</v>
      </c>
      <c r="AC1201">
        <v>0</v>
      </c>
      <c r="AD1201" t="s">
        <v>59</v>
      </c>
    </row>
    <row r="1202" spans="1:30" x14ac:dyDescent="0.3">
      <c r="A1202" t="s">
        <v>11903</v>
      </c>
      <c r="B1202" t="s">
        <v>39</v>
      </c>
      <c r="C1202">
        <v>146573</v>
      </c>
      <c r="D1202">
        <v>566.02</v>
      </c>
      <c r="E1202" s="1">
        <v>45420</v>
      </c>
      <c r="F1202" s="1">
        <v>46985</v>
      </c>
      <c r="G1202" t="s">
        <v>103</v>
      </c>
      <c r="H1202" t="s">
        <v>55</v>
      </c>
      <c r="I1202" t="s">
        <v>11898</v>
      </c>
      <c r="J1202">
        <v>1565</v>
      </c>
      <c r="K1202" t="s">
        <v>42</v>
      </c>
      <c r="L1202">
        <v>0</v>
      </c>
      <c r="M1202" t="s">
        <v>11899</v>
      </c>
      <c r="N1202" t="s">
        <v>49</v>
      </c>
      <c r="O1202">
        <v>25</v>
      </c>
      <c r="P1202" t="s">
        <v>2449</v>
      </c>
      <c r="Q1202" t="s">
        <v>62</v>
      </c>
      <c r="R1202" t="s">
        <v>11900</v>
      </c>
      <c r="S1202" t="s">
        <v>67</v>
      </c>
      <c r="T1202">
        <v>0</v>
      </c>
      <c r="U1202">
        <v>0</v>
      </c>
      <c r="V1202" t="s">
        <v>68</v>
      </c>
      <c r="W1202" t="s">
        <v>11904</v>
      </c>
      <c r="X1202" t="s">
        <v>44</v>
      </c>
      <c r="Y1202">
        <v>26</v>
      </c>
      <c r="Z1202">
        <v>33</v>
      </c>
      <c r="AA1202">
        <v>0</v>
      </c>
      <c r="AB1202" t="s">
        <v>45</v>
      </c>
      <c r="AC1202">
        <v>0</v>
      </c>
      <c r="AD1202" t="s">
        <v>46</v>
      </c>
    </row>
    <row r="1203" spans="1:30" x14ac:dyDescent="0.3">
      <c r="A1203" t="s">
        <v>1688</v>
      </c>
      <c r="B1203" t="s">
        <v>70</v>
      </c>
      <c r="C1203">
        <v>466991</v>
      </c>
      <c r="D1203">
        <v>1132.0899999999999</v>
      </c>
      <c r="E1203" s="1">
        <v>43674</v>
      </c>
      <c r="F1203" s="1">
        <v>45147</v>
      </c>
      <c r="G1203" t="s">
        <v>40</v>
      </c>
      <c r="H1203" t="s">
        <v>55</v>
      </c>
      <c r="I1203" t="s">
        <v>1685</v>
      </c>
      <c r="J1203">
        <v>1473</v>
      </c>
      <c r="K1203" t="s">
        <v>42</v>
      </c>
      <c r="L1203">
        <v>0</v>
      </c>
      <c r="M1203" t="s">
        <v>1686</v>
      </c>
      <c r="N1203" t="s">
        <v>60</v>
      </c>
      <c r="O1203">
        <v>48</v>
      </c>
      <c r="P1203" t="s">
        <v>827</v>
      </c>
      <c r="Q1203" t="s">
        <v>62</v>
      </c>
      <c r="R1203" t="s">
        <v>1687</v>
      </c>
      <c r="S1203" t="s">
        <v>97</v>
      </c>
      <c r="T1203">
        <v>0</v>
      </c>
      <c r="U1203">
        <v>0</v>
      </c>
      <c r="V1203" t="s">
        <v>90</v>
      </c>
      <c r="W1203" t="s">
        <v>1689</v>
      </c>
      <c r="X1203" t="s">
        <v>57</v>
      </c>
      <c r="Y1203">
        <v>37</v>
      </c>
      <c r="Z1203">
        <v>62</v>
      </c>
      <c r="AA1203">
        <v>0</v>
      </c>
      <c r="AB1203" t="s">
        <v>58</v>
      </c>
      <c r="AC1203">
        <v>0</v>
      </c>
      <c r="AD1203" t="s">
        <v>59</v>
      </c>
    </row>
    <row r="1204" spans="1:30" x14ac:dyDescent="0.3">
      <c r="A1204" t="s">
        <v>4161</v>
      </c>
      <c r="B1204" t="s">
        <v>54</v>
      </c>
      <c r="C1204">
        <v>418693</v>
      </c>
      <c r="D1204">
        <v>1605.26</v>
      </c>
      <c r="E1204" s="1">
        <v>43369</v>
      </c>
      <c r="F1204" s="1">
        <v>44764</v>
      </c>
      <c r="G1204" t="s">
        <v>103</v>
      </c>
      <c r="H1204" t="s">
        <v>80</v>
      </c>
      <c r="I1204" t="s">
        <v>4158</v>
      </c>
      <c r="J1204">
        <v>1395</v>
      </c>
      <c r="K1204" t="s">
        <v>42</v>
      </c>
      <c r="L1204">
        <v>1</v>
      </c>
      <c r="M1204" t="s">
        <v>4159</v>
      </c>
      <c r="N1204" t="s">
        <v>32</v>
      </c>
      <c r="O1204">
        <v>65</v>
      </c>
      <c r="P1204" t="s">
        <v>336</v>
      </c>
      <c r="Q1204" t="s">
        <v>87</v>
      </c>
      <c r="R1204" t="s">
        <v>4160</v>
      </c>
      <c r="S1204" t="s">
        <v>36</v>
      </c>
      <c r="T1204">
        <v>0</v>
      </c>
      <c r="U1204">
        <v>1</v>
      </c>
      <c r="V1204" t="s">
        <v>37</v>
      </c>
      <c r="W1204" t="s">
        <v>4162</v>
      </c>
      <c r="X1204" t="s">
        <v>72</v>
      </c>
      <c r="Y1204">
        <v>30</v>
      </c>
      <c r="Z1204">
        <v>14</v>
      </c>
      <c r="AA1204">
        <v>0</v>
      </c>
      <c r="AB1204" t="s">
        <v>73</v>
      </c>
      <c r="AC1204">
        <v>0</v>
      </c>
      <c r="AD1204" t="s">
        <v>74</v>
      </c>
    </row>
    <row r="1205" spans="1:30" x14ac:dyDescent="0.3">
      <c r="A1205" t="s">
        <v>7309</v>
      </c>
      <c r="B1205" t="s">
        <v>54</v>
      </c>
      <c r="C1205">
        <v>341091</v>
      </c>
      <c r="D1205">
        <v>1939.58</v>
      </c>
      <c r="E1205" s="1">
        <v>44898</v>
      </c>
      <c r="F1205" s="1">
        <v>46138</v>
      </c>
      <c r="G1205" t="s">
        <v>103</v>
      </c>
      <c r="H1205" t="s">
        <v>80</v>
      </c>
      <c r="I1205" t="s">
        <v>7306</v>
      </c>
      <c r="J1205">
        <v>1240</v>
      </c>
      <c r="K1205" t="s">
        <v>42</v>
      </c>
      <c r="L1205">
        <v>1</v>
      </c>
      <c r="M1205" t="s">
        <v>7307</v>
      </c>
      <c r="N1205" t="s">
        <v>60</v>
      </c>
      <c r="O1205">
        <v>45</v>
      </c>
      <c r="P1205" t="s">
        <v>1023</v>
      </c>
      <c r="Q1205" t="s">
        <v>51</v>
      </c>
      <c r="R1205" t="s">
        <v>7308</v>
      </c>
      <c r="S1205" t="s">
        <v>89</v>
      </c>
      <c r="T1205">
        <v>0</v>
      </c>
      <c r="U1205">
        <v>0</v>
      </c>
      <c r="V1205" t="s">
        <v>90</v>
      </c>
      <c r="W1205" t="s">
        <v>7310</v>
      </c>
      <c r="X1205" t="s">
        <v>72</v>
      </c>
      <c r="Y1205">
        <v>25</v>
      </c>
      <c r="Z1205">
        <v>59</v>
      </c>
      <c r="AA1205">
        <v>0</v>
      </c>
      <c r="AB1205" t="s">
        <v>45</v>
      </c>
      <c r="AC1205">
        <v>0</v>
      </c>
      <c r="AD1205" t="s">
        <v>74</v>
      </c>
    </row>
    <row r="1206" spans="1:30" x14ac:dyDescent="0.3">
      <c r="A1206" t="s">
        <v>2168</v>
      </c>
      <c r="B1206" t="s">
        <v>54</v>
      </c>
      <c r="C1206">
        <v>171331</v>
      </c>
      <c r="D1206">
        <v>1282.32</v>
      </c>
      <c r="E1206" s="1">
        <v>42457</v>
      </c>
      <c r="F1206" s="1">
        <v>42942</v>
      </c>
      <c r="G1206" t="s">
        <v>103</v>
      </c>
      <c r="H1206" t="s">
        <v>80</v>
      </c>
      <c r="I1206" t="s">
        <v>2164</v>
      </c>
      <c r="J1206">
        <v>485</v>
      </c>
      <c r="K1206" t="s">
        <v>100</v>
      </c>
      <c r="L1206">
        <v>1</v>
      </c>
      <c r="M1206" t="s">
        <v>2165</v>
      </c>
      <c r="N1206" t="s">
        <v>32</v>
      </c>
      <c r="O1206">
        <v>66</v>
      </c>
      <c r="P1206" t="s">
        <v>2166</v>
      </c>
      <c r="Q1206" t="s">
        <v>87</v>
      </c>
      <c r="R1206" t="s">
        <v>2167</v>
      </c>
      <c r="S1206" t="s">
        <v>36</v>
      </c>
      <c r="T1206">
        <v>0</v>
      </c>
      <c r="U1206">
        <v>1</v>
      </c>
      <c r="V1206" t="s">
        <v>37</v>
      </c>
      <c r="W1206" t="s">
        <v>2169</v>
      </c>
      <c r="X1206" t="s">
        <v>72</v>
      </c>
      <c r="Y1206">
        <v>32</v>
      </c>
      <c r="Z1206">
        <v>46</v>
      </c>
      <c r="AA1206">
        <v>0</v>
      </c>
      <c r="AB1206" t="s">
        <v>45</v>
      </c>
      <c r="AC1206">
        <v>0</v>
      </c>
      <c r="AD1206" t="s">
        <v>74</v>
      </c>
    </row>
    <row r="1207" spans="1:30" x14ac:dyDescent="0.3">
      <c r="A1207" t="s">
        <v>3528</v>
      </c>
      <c r="B1207" t="s">
        <v>70</v>
      </c>
      <c r="C1207">
        <v>77017</v>
      </c>
      <c r="D1207">
        <v>961.9</v>
      </c>
      <c r="E1207" s="1">
        <v>45225</v>
      </c>
      <c r="F1207" s="1">
        <v>48221</v>
      </c>
      <c r="G1207" t="s">
        <v>99</v>
      </c>
      <c r="H1207" t="s">
        <v>80</v>
      </c>
      <c r="I1207" t="s">
        <v>3524</v>
      </c>
      <c r="J1207">
        <v>2996</v>
      </c>
      <c r="K1207" t="s">
        <v>42</v>
      </c>
      <c r="L1207">
        <v>1</v>
      </c>
      <c r="M1207" t="s">
        <v>3525</v>
      </c>
      <c r="N1207" t="s">
        <v>49</v>
      </c>
      <c r="O1207">
        <v>34</v>
      </c>
      <c r="P1207" t="s">
        <v>3526</v>
      </c>
      <c r="Q1207" t="s">
        <v>51</v>
      </c>
      <c r="R1207" t="s">
        <v>3527</v>
      </c>
      <c r="S1207" t="s">
        <v>109</v>
      </c>
      <c r="T1207">
        <v>0</v>
      </c>
      <c r="U1207">
        <v>0</v>
      </c>
      <c r="V1207" t="s">
        <v>90</v>
      </c>
      <c r="W1207" t="s">
        <v>3529</v>
      </c>
      <c r="X1207" t="s">
        <v>57</v>
      </c>
      <c r="Y1207">
        <v>36</v>
      </c>
      <c r="Z1207">
        <v>13</v>
      </c>
      <c r="AA1207">
        <v>0</v>
      </c>
      <c r="AB1207" t="s">
        <v>73</v>
      </c>
      <c r="AC1207">
        <v>0</v>
      </c>
      <c r="AD1207" t="s">
        <v>59</v>
      </c>
    </row>
    <row r="1208" spans="1:30" x14ac:dyDescent="0.3">
      <c r="A1208" t="s">
        <v>4535</v>
      </c>
      <c r="B1208" t="s">
        <v>118</v>
      </c>
      <c r="C1208">
        <v>60433</v>
      </c>
      <c r="D1208">
        <v>528.51</v>
      </c>
      <c r="E1208" s="1">
        <v>43639</v>
      </c>
      <c r="F1208" s="1">
        <v>44060</v>
      </c>
      <c r="G1208" t="s">
        <v>103</v>
      </c>
      <c r="H1208" t="s">
        <v>41</v>
      </c>
      <c r="I1208" t="s">
        <v>4532</v>
      </c>
      <c r="J1208">
        <v>421</v>
      </c>
      <c r="K1208" t="s">
        <v>100</v>
      </c>
      <c r="L1208">
        <v>0</v>
      </c>
      <c r="M1208" t="s">
        <v>4533</v>
      </c>
      <c r="N1208" t="s">
        <v>49</v>
      </c>
      <c r="O1208">
        <v>63</v>
      </c>
      <c r="P1208" t="s">
        <v>2807</v>
      </c>
      <c r="Q1208" t="s">
        <v>51</v>
      </c>
      <c r="R1208" t="s">
        <v>4534</v>
      </c>
      <c r="S1208" t="s">
        <v>36</v>
      </c>
      <c r="T1208">
        <v>0</v>
      </c>
      <c r="U1208">
        <v>1</v>
      </c>
      <c r="V1208" t="s">
        <v>37</v>
      </c>
      <c r="W1208" t="s">
        <v>4536</v>
      </c>
      <c r="X1208" t="s">
        <v>57</v>
      </c>
      <c r="Y1208">
        <v>16</v>
      </c>
      <c r="Z1208">
        <v>99</v>
      </c>
      <c r="AA1208">
        <v>1</v>
      </c>
      <c r="AB1208" t="s">
        <v>58</v>
      </c>
      <c r="AC1208">
        <v>1</v>
      </c>
      <c r="AD1208" t="s">
        <v>59</v>
      </c>
    </row>
    <row r="1209" spans="1:30" x14ac:dyDescent="0.3">
      <c r="A1209" t="s">
        <v>9989</v>
      </c>
      <c r="B1209" t="s">
        <v>54</v>
      </c>
      <c r="C1209">
        <v>378283</v>
      </c>
      <c r="D1209">
        <v>996.79</v>
      </c>
      <c r="E1209" s="1">
        <v>44700</v>
      </c>
      <c r="F1209" s="1">
        <v>47736</v>
      </c>
      <c r="G1209" t="s">
        <v>99</v>
      </c>
      <c r="H1209" t="s">
        <v>41</v>
      </c>
      <c r="I1209" t="s">
        <v>9986</v>
      </c>
      <c r="J1209">
        <v>3036</v>
      </c>
      <c r="K1209" t="s">
        <v>42</v>
      </c>
      <c r="L1209">
        <v>0</v>
      </c>
      <c r="M1209" t="s">
        <v>9987</v>
      </c>
      <c r="N1209" t="s">
        <v>32</v>
      </c>
      <c r="O1209">
        <v>74</v>
      </c>
      <c r="P1209" t="s">
        <v>277</v>
      </c>
      <c r="Q1209" t="s">
        <v>51</v>
      </c>
      <c r="R1209" t="s">
        <v>9988</v>
      </c>
      <c r="S1209" t="s">
        <v>36</v>
      </c>
      <c r="T1209">
        <v>0</v>
      </c>
      <c r="U1209">
        <v>1</v>
      </c>
      <c r="V1209" t="s">
        <v>37</v>
      </c>
      <c r="W1209" t="s">
        <v>9990</v>
      </c>
      <c r="X1209" t="s">
        <v>44</v>
      </c>
      <c r="Y1209">
        <v>39</v>
      </c>
      <c r="Z1209">
        <v>83</v>
      </c>
      <c r="AA1209">
        <v>1</v>
      </c>
      <c r="AB1209" t="s">
        <v>58</v>
      </c>
      <c r="AC1209">
        <v>1</v>
      </c>
      <c r="AD1209" t="s">
        <v>46</v>
      </c>
    </row>
    <row r="1210" spans="1:30" x14ac:dyDescent="0.3">
      <c r="A1210" t="s">
        <v>15163</v>
      </c>
      <c r="B1210" t="s">
        <v>118</v>
      </c>
      <c r="C1210">
        <v>459005</v>
      </c>
      <c r="D1210">
        <v>1376.44</v>
      </c>
      <c r="E1210" s="1">
        <v>42788</v>
      </c>
      <c r="F1210" s="1">
        <v>46343</v>
      </c>
      <c r="G1210" t="s">
        <v>103</v>
      </c>
      <c r="H1210" t="s">
        <v>80</v>
      </c>
      <c r="I1210" t="s">
        <v>15158</v>
      </c>
      <c r="J1210">
        <v>3555</v>
      </c>
      <c r="K1210" t="s">
        <v>42</v>
      </c>
      <c r="L1210">
        <v>1</v>
      </c>
      <c r="M1210" t="s">
        <v>15159</v>
      </c>
      <c r="N1210" t="s">
        <v>32</v>
      </c>
      <c r="O1210">
        <v>66</v>
      </c>
      <c r="P1210" t="s">
        <v>1944</v>
      </c>
      <c r="Q1210" t="s">
        <v>87</v>
      </c>
      <c r="R1210" t="s">
        <v>15160</v>
      </c>
      <c r="S1210" t="s">
        <v>36</v>
      </c>
      <c r="T1210">
        <v>0</v>
      </c>
      <c r="U1210">
        <v>1</v>
      </c>
      <c r="V1210" t="s">
        <v>37</v>
      </c>
      <c r="W1210" t="s">
        <v>15164</v>
      </c>
      <c r="X1210" t="s">
        <v>72</v>
      </c>
      <c r="Y1210">
        <v>19</v>
      </c>
      <c r="Z1210">
        <v>77</v>
      </c>
      <c r="AA1210">
        <v>1</v>
      </c>
      <c r="AB1210" t="s">
        <v>58</v>
      </c>
      <c r="AC1210">
        <v>1</v>
      </c>
      <c r="AD1210" t="s">
        <v>74</v>
      </c>
    </row>
    <row r="1211" spans="1:30" x14ac:dyDescent="0.3">
      <c r="A1211" t="s">
        <v>829</v>
      </c>
      <c r="B1211" t="s">
        <v>39</v>
      </c>
      <c r="C1211">
        <v>57340</v>
      </c>
      <c r="D1211">
        <v>1050.78</v>
      </c>
      <c r="E1211" s="1">
        <v>42412</v>
      </c>
      <c r="F1211" s="1">
        <v>45545</v>
      </c>
      <c r="G1211" t="s">
        <v>103</v>
      </c>
      <c r="H1211" t="s">
        <v>80</v>
      </c>
      <c r="I1211" t="s">
        <v>825</v>
      </c>
      <c r="J1211">
        <v>3133</v>
      </c>
      <c r="K1211" t="s">
        <v>42</v>
      </c>
      <c r="L1211">
        <v>1</v>
      </c>
      <c r="M1211" t="s">
        <v>826</v>
      </c>
      <c r="N1211" t="s">
        <v>49</v>
      </c>
      <c r="O1211">
        <v>74</v>
      </c>
      <c r="P1211" t="s">
        <v>827</v>
      </c>
      <c r="Q1211" t="s">
        <v>51</v>
      </c>
      <c r="R1211" t="s">
        <v>828</v>
      </c>
      <c r="S1211" t="s">
        <v>36</v>
      </c>
      <c r="T1211">
        <v>0</v>
      </c>
      <c r="U1211">
        <v>1</v>
      </c>
      <c r="V1211" t="s">
        <v>37</v>
      </c>
      <c r="W1211" t="s">
        <v>830</v>
      </c>
      <c r="X1211" t="s">
        <v>57</v>
      </c>
      <c r="Y1211">
        <v>37</v>
      </c>
      <c r="Z1211">
        <v>50</v>
      </c>
      <c r="AA1211">
        <v>0</v>
      </c>
      <c r="AB1211" t="s">
        <v>45</v>
      </c>
      <c r="AC1211">
        <v>0</v>
      </c>
      <c r="AD1211" t="s">
        <v>59</v>
      </c>
    </row>
    <row r="1212" spans="1:30" x14ac:dyDescent="0.3">
      <c r="A1212" t="s">
        <v>19625</v>
      </c>
      <c r="B1212" t="s">
        <v>118</v>
      </c>
      <c r="C1212">
        <v>320034</v>
      </c>
      <c r="D1212">
        <v>1164.54</v>
      </c>
      <c r="E1212" s="1">
        <v>43407</v>
      </c>
      <c r="F1212" s="1">
        <v>45070</v>
      </c>
      <c r="G1212" t="s">
        <v>99</v>
      </c>
      <c r="H1212" t="s">
        <v>80</v>
      </c>
      <c r="I1212" t="s">
        <v>19620</v>
      </c>
      <c r="J1212">
        <v>1663</v>
      </c>
      <c r="K1212" t="s">
        <v>42</v>
      </c>
      <c r="L1212">
        <v>1</v>
      </c>
      <c r="M1212" t="s">
        <v>19621</v>
      </c>
      <c r="N1212" t="s">
        <v>60</v>
      </c>
      <c r="O1212">
        <v>58</v>
      </c>
      <c r="P1212" t="s">
        <v>4616</v>
      </c>
      <c r="Q1212" t="s">
        <v>34</v>
      </c>
      <c r="R1212" t="s">
        <v>19622</v>
      </c>
      <c r="S1212" t="s">
        <v>36</v>
      </c>
      <c r="T1212">
        <v>1</v>
      </c>
      <c r="U1212">
        <v>0</v>
      </c>
      <c r="V1212" t="s">
        <v>37</v>
      </c>
      <c r="W1212" t="s">
        <v>19626</v>
      </c>
      <c r="X1212" t="s">
        <v>72</v>
      </c>
      <c r="Y1212">
        <v>15</v>
      </c>
      <c r="Z1212">
        <v>68</v>
      </c>
      <c r="AA1212">
        <v>0</v>
      </c>
      <c r="AB1212" t="s">
        <v>58</v>
      </c>
      <c r="AC1212">
        <v>0</v>
      </c>
      <c r="AD1212" t="s">
        <v>74</v>
      </c>
    </row>
    <row r="1213" spans="1:30" x14ac:dyDescent="0.3">
      <c r="A1213" t="s">
        <v>6571</v>
      </c>
      <c r="B1213" t="s">
        <v>54</v>
      </c>
      <c r="C1213">
        <v>109395</v>
      </c>
      <c r="D1213">
        <v>1289.56</v>
      </c>
      <c r="E1213" s="1">
        <v>44815</v>
      </c>
      <c r="F1213" s="1">
        <v>45889</v>
      </c>
      <c r="G1213" t="s">
        <v>99</v>
      </c>
      <c r="H1213" t="s">
        <v>41</v>
      </c>
      <c r="I1213" t="s">
        <v>6568</v>
      </c>
      <c r="J1213">
        <v>1074</v>
      </c>
      <c r="K1213" t="s">
        <v>100</v>
      </c>
      <c r="L1213">
        <v>0</v>
      </c>
      <c r="M1213" t="s">
        <v>6569</v>
      </c>
      <c r="N1213" t="s">
        <v>32</v>
      </c>
      <c r="O1213">
        <v>45</v>
      </c>
      <c r="P1213" t="s">
        <v>1277</v>
      </c>
      <c r="Q1213" t="s">
        <v>34</v>
      </c>
      <c r="R1213" t="s">
        <v>6570</v>
      </c>
      <c r="S1213" t="s">
        <v>89</v>
      </c>
      <c r="T1213">
        <v>1</v>
      </c>
      <c r="U1213">
        <v>0</v>
      </c>
      <c r="V1213" t="s">
        <v>90</v>
      </c>
      <c r="W1213" t="s">
        <v>6572</v>
      </c>
      <c r="X1213" t="s">
        <v>44</v>
      </c>
      <c r="Y1213">
        <v>0</v>
      </c>
      <c r="Z1213">
        <v>73</v>
      </c>
      <c r="AA1213">
        <v>1</v>
      </c>
      <c r="AB1213" t="s">
        <v>58</v>
      </c>
      <c r="AC1213">
        <v>1</v>
      </c>
      <c r="AD1213" t="s">
        <v>46</v>
      </c>
    </row>
    <row r="1214" spans="1:30" x14ac:dyDescent="0.3">
      <c r="A1214" t="s">
        <v>14202</v>
      </c>
      <c r="B1214" t="s">
        <v>70</v>
      </c>
      <c r="C1214">
        <v>23380</v>
      </c>
      <c r="D1214">
        <v>344.97</v>
      </c>
      <c r="E1214" s="1">
        <v>44116</v>
      </c>
      <c r="F1214" s="1">
        <v>46388</v>
      </c>
      <c r="G1214" t="s">
        <v>40</v>
      </c>
      <c r="H1214" t="s">
        <v>41</v>
      </c>
      <c r="I1214" t="s">
        <v>14199</v>
      </c>
      <c r="J1214">
        <v>2272</v>
      </c>
      <c r="K1214" t="s">
        <v>42</v>
      </c>
      <c r="L1214">
        <v>0</v>
      </c>
      <c r="M1214" t="s">
        <v>14200</v>
      </c>
      <c r="N1214" t="s">
        <v>49</v>
      </c>
      <c r="O1214">
        <v>56</v>
      </c>
      <c r="P1214" t="s">
        <v>611</v>
      </c>
      <c r="Q1214" t="s">
        <v>34</v>
      </c>
      <c r="R1214" t="s">
        <v>14201</v>
      </c>
      <c r="S1214" t="s">
        <v>36</v>
      </c>
      <c r="T1214">
        <v>1</v>
      </c>
      <c r="U1214">
        <v>0</v>
      </c>
      <c r="V1214" t="s">
        <v>37</v>
      </c>
      <c r="W1214" t="s">
        <v>14203</v>
      </c>
      <c r="X1214" t="s">
        <v>72</v>
      </c>
      <c r="Y1214">
        <v>42</v>
      </c>
      <c r="Z1214">
        <v>47</v>
      </c>
      <c r="AA1214">
        <v>0</v>
      </c>
      <c r="AB1214" t="s">
        <v>45</v>
      </c>
      <c r="AC1214">
        <v>0</v>
      </c>
      <c r="AD1214" t="s">
        <v>74</v>
      </c>
    </row>
    <row r="1215" spans="1:30" x14ac:dyDescent="0.3">
      <c r="A1215" t="s">
        <v>13036</v>
      </c>
      <c r="B1215" t="s">
        <v>39</v>
      </c>
      <c r="C1215">
        <v>432369</v>
      </c>
      <c r="D1215">
        <v>482.11</v>
      </c>
      <c r="E1215" s="1">
        <v>43793</v>
      </c>
      <c r="F1215" s="1">
        <v>45685</v>
      </c>
      <c r="G1215" t="s">
        <v>103</v>
      </c>
      <c r="H1215" t="s">
        <v>55</v>
      </c>
      <c r="I1215" t="s">
        <v>13033</v>
      </c>
      <c r="J1215">
        <v>1892</v>
      </c>
      <c r="K1215" t="s">
        <v>42</v>
      </c>
      <c r="L1215">
        <v>0</v>
      </c>
      <c r="M1215" t="s">
        <v>13034</v>
      </c>
      <c r="N1215" t="s">
        <v>60</v>
      </c>
      <c r="O1215">
        <v>52</v>
      </c>
      <c r="P1215" t="s">
        <v>1167</v>
      </c>
      <c r="Q1215" t="s">
        <v>87</v>
      </c>
      <c r="R1215" t="s">
        <v>13035</v>
      </c>
      <c r="S1215" t="s">
        <v>97</v>
      </c>
      <c r="T1215">
        <v>0</v>
      </c>
      <c r="U1215">
        <v>0</v>
      </c>
      <c r="V1215" t="s">
        <v>37</v>
      </c>
      <c r="W1215" t="s">
        <v>13037</v>
      </c>
      <c r="X1215" t="s">
        <v>72</v>
      </c>
      <c r="Y1215">
        <v>12</v>
      </c>
      <c r="Z1215">
        <v>85</v>
      </c>
      <c r="AA1215">
        <v>1</v>
      </c>
      <c r="AB1215" t="s">
        <v>58</v>
      </c>
      <c r="AC1215">
        <v>1</v>
      </c>
      <c r="AD1215" t="s">
        <v>74</v>
      </c>
    </row>
    <row r="1216" spans="1:30" x14ac:dyDescent="0.3">
      <c r="A1216" t="s">
        <v>19325</v>
      </c>
      <c r="B1216" t="s">
        <v>54</v>
      </c>
      <c r="C1216">
        <v>180734</v>
      </c>
      <c r="D1216">
        <v>528.51</v>
      </c>
      <c r="E1216" s="1">
        <v>42200</v>
      </c>
      <c r="F1216" s="1">
        <v>43701</v>
      </c>
      <c r="G1216" t="s">
        <v>99</v>
      </c>
      <c r="H1216" t="s">
        <v>80</v>
      </c>
      <c r="I1216" t="s">
        <v>19323</v>
      </c>
      <c r="J1216">
        <v>1501</v>
      </c>
      <c r="K1216" t="s">
        <v>42</v>
      </c>
      <c r="L1216">
        <v>1</v>
      </c>
      <c r="M1216" t="s">
        <v>14751</v>
      </c>
      <c r="N1216" t="s">
        <v>32</v>
      </c>
      <c r="O1216">
        <v>48</v>
      </c>
      <c r="P1216" t="s">
        <v>2353</v>
      </c>
      <c r="Q1216" t="s">
        <v>34</v>
      </c>
      <c r="R1216" t="s">
        <v>19324</v>
      </c>
      <c r="S1216" t="s">
        <v>97</v>
      </c>
      <c r="T1216">
        <v>1</v>
      </c>
      <c r="U1216">
        <v>0</v>
      </c>
      <c r="V1216" t="s">
        <v>90</v>
      </c>
      <c r="W1216" t="s">
        <v>19326</v>
      </c>
      <c r="X1216" t="s">
        <v>57</v>
      </c>
      <c r="Y1216">
        <v>23</v>
      </c>
      <c r="Z1216">
        <v>23</v>
      </c>
      <c r="AA1216">
        <v>0</v>
      </c>
      <c r="AB1216" t="s">
        <v>73</v>
      </c>
      <c r="AC1216">
        <v>0</v>
      </c>
      <c r="AD1216" t="s">
        <v>59</v>
      </c>
    </row>
    <row r="1217" spans="1:30" x14ac:dyDescent="0.3">
      <c r="A1217" t="s">
        <v>2532</v>
      </c>
      <c r="B1217" t="s">
        <v>118</v>
      </c>
      <c r="C1217">
        <v>141323</v>
      </c>
      <c r="D1217">
        <v>1202.55</v>
      </c>
      <c r="E1217" s="1">
        <v>45516</v>
      </c>
      <c r="F1217" s="1">
        <v>47357</v>
      </c>
      <c r="G1217" t="s">
        <v>99</v>
      </c>
      <c r="H1217" t="s">
        <v>80</v>
      </c>
      <c r="I1217" t="s">
        <v>2528</v>
      </c>
      <c r="J1217">
        <v>1841</v>
      </c>
      <c r="K1217" t="s">
        <v>42</v>
      </c>
      <c r="L1217">
        <v>1</v>
      </c>
      <c r="M1217" t="s">
        <v>2529</v>
      </c>
      <c r="N1217" t="s">
        <v>60</v>
      </c>
      <c r="O1217">
        <v>62</v>
      </c>
      <c r="P1217" t="s">
        <v>2530</v>
      </c>
      <c r="Q1217" t="s">
        <v>87</v>
      </c>
      <c r="R1217" t="s">
        <v>2531</v>
      </c>
      <c r="S1217" t="s">
        <v>36</v>
      </c>
      <c r="T1217">
        <v>0</v>
      </c>
      <c r="U1217">
        <v>1</v>
      </c>
      <c r="V1217" t="s">
        <v>37</v>
      </c>
      <c r="W1217" t="s">
        <v>2533</v>
      </c>
      <c r="X1217" t="s">
        <v>72</v>
      </c>
      <c r="Y1217">
        <v>26</v>
      </c>
      <c r="Z1217">
        <v>84</v>
      </c>
      <c r="AA1217">
        <v>1</v>
      </c>
      <c r="AB1217" t="s">
        <v>58</v>
      </c>
      <c r="AC1217">
        <v>1</v>
      </c>
      <c r="AD1217" t="s">
        <v>74</v>
      </c>
    </row>
    <row r="1218" spans="1:30" x14ac:dyDescent="0.3">
      <c r="A1218" t="s">
        <v>16746</v>
      </c>
      <c r="B1218" t="s">
        <v>118</v>
      </c>
      <c r="C1218">
        <v>131457</v>
      </c>
      <c r="D1218">
        <v>1160.06</v>
      </c>
      <c r="E1218" s="1">
        <v>44524</v>
      </c>
      <c r="F1218" s="1">
        <v>47273</v>
      </c>
      <c r="G1218" t="s">
        <v>99</v>
      </c>
      <c r="H1218" t="s">
        <v>41</v>
      </c>
      <c r="I1218" t="s">
        <v>16743</v>
      </c>
      <c r="J1218">
        <v>2749</v>
      </c>
      <c r="K1218" t="s">
        <v>42</v>
      </c>
      <c r="L1218">
        <v>0</v>
      </c>
      <c r="M1218" t="s">
        <v>16744</v>
      </c>
      <c r="N1218" t="s">
        <v>60</v>
      </c>
      <c r="O1218">
        <v>78</v>
      </c>
      <c r="P1218" t="s">
        <v>2914</v>
      </c>
      <c r="Q1218" t="s">
        <v>34</v>
      </c>
      <c r="R1218" t="s">
        <v>16745</v>
      </c>
      <c r="S1218" t="s">
        <v>36</v>
      </c>
      <c r="T1218">
        <v>1</v>
      </c>
      <c r="U1218">
        <v>1</v>
      </c>
      <c r="V1218" t="s">
        <v>37</v>
      </c>
      <c r="W1218" t="s">
        <v>16747</v>
      </c>
      <c r="X1218" t="s">
        <v>57</v>
      </c>
      <c r="Y1218">
        <v>6</v>
      </c>
      <c r="Z1218">
        <v>83</v>
      </c>
      <c r="AA1218">
        <v>1</v>
      </c>
      <c r="AB1218" t="s">
        <v>58</v>
      </c>
      <c r="AC1218">
        <v>1</v>
      </c>
      <c r="AD1218" t="s">
        <v>59</v>
      </c>
    </row>
    <row r="1219" spans="1:30" x14ac:dyDescent="0.3">
      <c r="A1219" t="s">
        <v>13670</v>
      </c>
      <c r="B1219" t="s">
        <v>118</v>
      </c>
      <c r="C1219">
        <v>277611</v>
      </c>
      <c r="D1219">
        <v>219.31</v>
      </c>
      <c r="E1219" s="1">
        <v>43545</v>
      </c>
      <c r="F1219" s="1">
        <v>46718</v>
      </c>
      <c r="G1219" t="s">
        <v>103</v>
      </c>
      <c r="H1219" t="s">
        <v>80</v>
      </c>
      <c r="I1219" t="s">
        <v>13665</v>
      </c>
      <c r="J1219">
        <v>3173</v>
      </c>
      <c r="K1219" t="s">
        <v>42</v>
      </c>
      <c r="L1219">
        <v>1</v>
      </c>
      <c r="M1219" t="s">
        <v>13666</v>
      </c>
      <c r="N1219" t="s">
        <v>32</v>
      </c>
      <c r="O1219">
        <v>69</v>
      </c>
      <c r="P1219" t="s">
        <v>1420</v>
      </c>
      <c r="Q1219" t="s">
        <v>51</v>
      </c>
      <c r="R1219" t="s">
        <v>13667</v>
      </c>
      <c r="S1219" t="s">
        <v>36</v>
      </c>
      <c r="T1219">
        <v>0</v>
      </c>
      <c r="U1219">
        <v>1</v>
      </c>
      <c r="V1219" t="s">
        <v>37</v>
      </c>
      <c r="W1219" t="s">
        <v>13671</v>
      </c>
      <c r="X1219" t="s">
        <v>44</v>
      </c>
      <c r="Y1219">
        <v>40</v>
      </c>
      <c r="Z1219">
        <v>79</v>
      </c>
      <c r="AA1219">
        <v>1</v>
      </c>
      <c r="AB1219" t="s">
        <v>58</v>
      </c>
      <c r="AC1219">
        <v>1</v>
      </c>
      <c r="AD1219" t="s">
        <v>46</v>
      </c>
    </row>
    <row r="1220" spans="1:30" x14ac:dyDescent="0.3">
      <c r="A1220" t="s">
        <v>15316</v>
      </c>
      <c r="B1220" t="s">
        <v>39</v>
      </c>
      <c r="C1220">
        <v>419020</v>
      </c>
      <c r="D1220">
        <v>638.74</v>
      </c>
      <c r="E1220" s="1">
        <v>42878</v>
      </c>
      <c r="F1220" s="1">
        <v>44821</v>
      </c>
      <c r="G1220" t="s">
        <v>103</v>
      </c>
      <c r="H1220" t="s">
        <v>55</v>
      </c>
      <c r="I1220" t="s">
        <v>15311</v>
      </c>
      <c r="J1220">
        <v>1943</v>
      </c>
      <c r="K1220" t="s">
        <v>42</v>
      </c>
      <c r="L1220">
        <v>0</v>
      </c>
      <c r="M1220" t="s">
        <v>15312</v>
      </c>
      <c r="N1220" t="s">
        <v>32</v>
      </c>
      <c r="O1220">
        <v>44</v>
      </c>
      <c r="P1220" t="s">
        <v>7843</v>
      </c>
      <c r="Q1220" t="s">
        <v>62</v>
      </c>
      <c r="R1220" t="s">
        <v>15313</v>
      </c>
      <c r="S1220" t="s">
        <v>89</v>
      </c>
      <c r="T1220">
        <v>0</v>
      </c>
      <c r="U1220">
        <v>0</v>
      </c>
      <c r="V1220" t="s">
        <v>90</v>
      </c>
      <c r="W1220" t="s">
        <v>15317</v>
      </c>
      <c r="X1220" t="s">
        <v>57</v>
      </c>
      <c r="Y1220">
        <v>37</v>
      </c>
      <c r="Z1220">
        <v>4</v>
      </c>
      <c r="AA1220">
        <v>0</v>
      </c>
      <c r="AB1220" t="s">
        <v>73</v>
      </c>
      <c r="AC1220">
        <v>0</v>
      </c>
      <c r="AD1220" t="s">
        <v>59</v>
      </c>
    </row>
    <row r="1221" spans="1:30" x14ac:dyDescent="0.3">
      <c r="A1221" t="s">
        <v>4997</v>
      </c>
      <c r="B1221" t="s">
        <v>118</v>
      </c>
      <c r="C1221">
        <v>269885</v>
      </c>
      <c r="D1221">
        <v>804.12</v>
      </c>
      <c r="E1221" s="1">
        <v>42278</v>
      </c>
      <c r="F1221" s="1">
        <v>45411</v>
      </c>
      <c r="G1221" t="s">
        <v>40</v>
      </c>
      <c r="H1221" t="s">
        <v>80</v>
      </c>
      <c r="I1221" t="s">
        <v>4994</v>
      </c>
      <c r="J1221">
        <v>3133</v>
      </c>
      <c r="K1221" t="s">
        <v>42</v>
      </c>
      <c r="L1221">
        <v>1</v>
      </c>
      <c r="M1221" t="s">
        <v>4995</v>
      </c>
      <c r="N1221" t="s">
        <v>60</v>
      </c>
      <c r="O1221">
        <v>40</v>
      </c>
      <c r="P1221" t="s">
        <v>1859</v>
      </c>
      <c r="Q1221" t="s">
        <v>87</v>
      </c>
      <c r="R1221" t="s">
        <v>4996</v>
      </c>
      <c r="S1221" t="s">
        <v>89</v>
      </c>
      <c r="T1221">
        <v>0</v>
      </c>
      <c r="U1221">
        <v>0</v>
      </c>
      <c r="V1221" t="s">
        <v>90</v>
      </c>
      <c r="W1221" t="s">
        <v>4998</v>
      </c>
      <c r="X1221" t="s">
        <v>72</v>
      </c>
      <c r="Y1221">
        <v>28</v>
      </c>
      <c r="Z1221">
        <v>93</v>
      </c>
      <c r="AA1221">
        <v>1</v>
      </c>
      <c r="AB1221" t="s">
        <v>58</v>
      </c>
      <c r="AC1221">
        <v>1</v>
      </c>
      <c r="AD1221" t="s">
        <v>74</v>
      </c>
    </row>
    <row r="1222" spans="1:30" x14ac:dyDescent="0.3">
      <c r="A1222" t="s">
        <v>2774</v>
      </c>
      <c r="B1222" t="s">
        <v>54</v>
      </c>
      <c r="C1222">
        <v>88333</v>
      </c>
      <c r="D1222">
        <v>908.36</v>
      </c>
      <c r="E1222" s="1">
        <v>45436</v>
      </c>
      <c r="F1222" s="1">
        <v>49080</v>
      </c>
      <c r="G1222" t="s">
        <v>40</v>
      </c>
      <c r="H1222" t="s">
        <v>80</v>
      </c>
      <c r="I1222" t="s">
        <v>2769</v>
      </c>
      <c r="J1222">
        <v>3644</v>
      </c>
      <c r="K1222" t="s">
        <v>42</v>
      </c>
      <c r="L1222">
        <v>1</v>
      </c>
      <c r="M1222" t="s">
        <v>2770</v>
      </c>
      <c r="N1222" t="s">
        <v>49</v>
      </c>
      <c r="O1222">
        <v>57</v>
      </c>
      <c r="P1222" t="s">
        <v>1120</v>
      </c>
      <c r="Q1222" t="s">
        <v>34</v>
      </c>
      <c r="R1222" t="s">
        <v>2771</v>
      </c>
      <c r="S1222" t="s">
        <v>36</v>
      </c>
      <c r="T1222">
        <v>1</v>
      </c>
      <c r="U1222">
        <v>0</v>
      </c>
      <c r="V1222" t="s">
        <v>37</v>
      </c>
      <c r="W1222" t="s">
        <v>2775</v>
      </c>
      <c r="X1222" t="s">
        <v>44</v>
      </c>
      <c r="Y1222">
        <v>41</v>
      </c>
      <c r="Z1222">
        <v>46</v>
      </c>
      <c r="AA1222">
        <v>0</v>
      </c>
      <c r="AB1222" t="s">
        <v>45</v>
      </c>
      <c r="AC1222">
        <v>0</v>
      </c>
      <c r="AD1222" t="s">
        <v>46</v>
      </c>
    </row>
    <row r="1223" spans="1:30" x14ac:dyDescent="0.3">
      <c r="A1223" t="s">
        <v>13843</v>
      </c>
      <c r="B1223" t="s">
        <v>118</v>
      </c>
      <c r="C1223">
        <v>13984</v>
      </c>
      <c r="D1223">
        <v>1975.26</v>
      </c>
      <c r="E1223" s="1">
        <v>43541</v>
      </c>
      <c r="F1223" s="1">
        <v>46525</v>
      </c>
      <c r="G1223" t="s">
        <v>40</v>
      </c>
      <c r="H1223" t="s">
        <v>80</v>
      </c>
      <c r="I1223" t="s">
        <v>13838</v>
      </c>
      <c r="J1223">
        <v>2984</v>
      </c>
      <c r="K1223" t="s">
        <v>42</v>
      </c>
      <c r="L1223">
        <v>1</v>
      </c>
      <c r="M1223" t="s">
        <v>13839</v>
      </c>
      <c r="N1223" t="s">
        <v>32</v>
      </c>
      <c r="O1223">
        <v>60</v>
      </c>
      <c r="P1223" t="s">
        <v>473</v>
      </c>
      <c r="Q1223" t="s">
        <v>34</v>
      </c>
      <c r="R1223" t="s">
        <v>13840</v>
      </c>
      <c r="S1223" t="s">
        <v>36</v>
      </c>
      <c r="T1223">
        <v>1</v>
      </c>
      <c r="U1223">
        <v>1</v>
      </c>
      <c r="V1223" t="s">
        <v>37</v>
      </c>
      <c r="W1223" t="s">
        <v>13844</v>
      </c>
      <c r="X1223" t="s">
        <v>57</v>
      </c>
      <c r="Y1223">
        <v>34</v>
      </c>
      <c r="Z1223">
        <v>27</v>
      </c>
      <c r="AA1223">
        <v>0</v>
      </c>
      <c r="AB1223" t="s">
        <v>73</v>
      </c>
      <c r="AC1223">
        <v>0</v>
      </c>
      <c r="AD1223" t="s">
        <v>59</v>
      </c>
    </row>
    <row r="1224" spans="1:30" x14ac:dyDescent="0.3">
      <c r="A1224" t="s">
        <v>6968</v>
      </c>
      <c r="B1224" t="s">
        <v>70</v>
      </c>
      <c r="C1224">
        <v>426110</v>
      </c>
      <c r="D1224">
        <v>1544.72</v>
      </c>
      <c r="E1224" s="1">
        <v>43783</v>
      </c>
      <c r="F1224" s="1">
        <v>46279</v>
      </c>
      <c r="G1224" t="s">
        <v>99</v>
      </c>
      <c r="H1224" t="s">
        <v>55</v>
      </c>
      <c r="I1224" t="s">
        <v>6965</v>
      </c>
      <c r="J1224">
        <v>2496</v>
      </c>
      <c r="K1224" t="s">
        <v>42</v>
      </c>
      <c r="L1224">
        <v>0</v>
      </c>
      <c r="M1224" t="s">
        <v>6966</v>
      </c>
      <c r="N1224" t="s">
        <v>32</v>
      </c>
      <c r="O1224">
        <v>71</v>
      </c>
      <c r="P1224" t="s">
        <v>4526</v>
      </c>
      <c r="Q1224" t="s">
        <v>62</v>
      </c>
      <c r="R1224" t="s">
        <v>6967</v>
      </c>
      <c r="S1224" t="s">
        <v>36</v>
      </c>
      <c r="T1224">
        <v>0</v>
      </c>
      <c r="U1224">
        <v>1</v>
      </c>
      <c r="V1224" t="s">
        <v>37</v>
      </c>
      <c r="W1224" t="s">
        <v>6969</v>
      </c>
      <c r="X1224" t="s">
        <v>72</v>
      </c>
      <c r="Y1224">
        <v>39</v>
      </c>
      <c r="Z1224">
        <v>94</v>
      </c>
      <c r="AA1224">
        <v>1</v>
      </c>
      <c r="AB1224" t="s">
        <v>58</v>
      </c>
      <c r="AC1224">
        <v>1</v>
      </c>
      <c r="AD1224" t="s">
        <v>74</v>
      </c>
    </row>
    <row r="1225" spans="1:30" x14ac:dyDescent="0.3">
      <c r="A1225" t="s">
        <v>257</v>
      </c>
      <c r="B1225" t="s">
        <v>70</v>
      </c>
      <c r="C1225">
        <v>89721</v>
      </c>
      <c r="D1225">
        <v>1347.13</v>
      </c>
      <c r="E1225" s="1">
        <v>45401</v>
      </c>
      <c r="F1225" s="1">
        <v>47518</v>
      </c>
      <c r="G1225" t="s">
        <v>103</v>
      </c>
      <c r="H1225" t="s">
        <v>80</v>
      </c>
      <c r="I1225" t="s">
        <v>253</v>
      </c>
      <c r="J1225">
        <v>2117</v>
      </c>
      <c r="K1225" t="s">
        <v>42</v>
      </c>
      <c r="L1225">
        <v>1</v>
      </c>
      <c r="M1225" t="s">
        <v>254</v>
      </c>
      <c r="N1225" t="s">
        <v>32</v>
      </c>
      <c r="O1225">
        <v>72</v>
      </c>
      <c r="P1225" t="s">
        <v>255</v>
      </c>
      <c r="Q1225" t="s">
        <v>51</v>
      </c>
      <c r="R1225" t="s">
        <v>256</v>
      </c>
      <c r="S1225" t="s">
        <v>36</v>
      </c>
      <c r="T1225">
        <v>0</v>
      </c>
      <c r="U1225">
        <v>1</v>
      </c>
      <c r="V1225" t="s">
        <v>37</v>
      </c>
      <c r="W1225" t="s">
        <v>258</v>
      </c>
      <c r="X1225" t="s">
        <v>57</v>
      </c>
      <c r="Y1225">
        <v>34</v>
      </c>
      <c r="Z1225">
        <v>3</v>
      </c>
      <c r="AA1225">
        <v>0</v>
      </c>
      <c r="AB1225" t="s">
        <v>73</v>
      </c>
      <c r="AC1225">
        <v>0</v>
      </c>
      <c r="AD1225" t="s">
        <v>59</v>
      </c>
    </row>
    <row r="1226" spans="1:30" x14ac:dyDescent="0.3">
      <c r="A1226" t="s">
        <v>14423</v>
      </c>
      <c r="B1226" t="s">
        <v>118</v>
      </c>
      <c r="C1226">
        <v>190126</v>
      </c>
      <c r="D1226">
        <v>1083.6099999999999</v>
      </c>
      <c r="E1226" s="1">
        <v>42168</v>
      </c>
      <c r="F1226" s="1">
        <v>44048</v>
      </c>
      <c r="G1226" t="s">
        <v>99</v>
      </c>
      <c r="H1226" t="s">
        <v>80</v>
      </c>
      <c r="I1226" t="s">
        <v>14420</v>
      </c>
      <c r="J1226">
        <v>1880</v>
      </c>
      <c r="K1226" t="s">
        <v>42</v>
      </c>
      <c r="L1226">
        <v>1</v>
      </c>
      <c r="M1226" t="s">
        <v>14421</v>
      </c>
      <c r="N1226" t="s">
        <v>60</v>
      </c>
      <c r="O1226">
        <v>75</v>
      </c>
      <c r="P1226" t="s">
        <v>2141</v>
      </c>
      <c r="Q1226" t="s">
        <v>51</v>
      </c>
      <c r="R1226" t="s">
        <v>14422</v>
      </c>
      <c r="S1226" t="s">
        <v>36</v>
      </c>
      <c r="T1226">
        <v>0</v>
      </c>
      <c r="U1226">
        <v>1</v>
      </c>
      <c r="V1226" t="s">
        <v>37</v>
      </c>
      <c r="W1226" t="s">
        <v>14424</v>
      </c>
      <c r="X1226" t="s">
        <v>57</v>
      </c>
      <c r="Y1226">
        <v>28</v>
      </c>
      <c r="Z1226">
        <v>56</v>
      </c>
      <c r="AA1226">
        <v>0</v>
      </c>
      <c r="AB1226" t="s">
        <v>45</v>
      </c>
      <c r="AC1226">
        <v>0</v>
      </c>
      <c r="AD1226" t="s">
        <v>59</v>
      </c>
    </row>
    <row r="1227" spans="1:30" x14ac:dyDescent="0.3">
      <c r="A1227" t="s">
        <v>17937</v>
      </c>
      <c r="B1227" t="s">
        <v>118</v>
      </c>
      <c r="C1227">
        <v>35644</v>
      </c>
      <c r="D1227">
        <v>553.33000000000004</v>
      </c>
      <c r="E1227" s="1">
        <v>45538</v>
      </c>
      <c r="F1227" s="1">
        <v>48755</v>
      </c>
      <c r="G1227" t="s">
        <v>40</v>
      </c>
      <c r="H1227" t="s">
        <v>55</v>
      </c>
      <c r="I1227" t="s">
        <v>17934</v>
      </c>
      <c r="J1227">
        <v>3217</v>
      </c>
      <c r="K1227" t="s">
        <v>42</v>
      </c>
      <c r="L1227">
        <v>0</v>
      </c>
      <c r="M1227" t="s">
        <v>17935</v>
      </c>
      <c r="N1227" t="s">
        <v>60</v>
      </c>
      <c r="O1227">
        <v>25</v>
      </c>
      <c r="P1227" t="s">
        <v>3986</v>
      </c>
      <c r="Q1227" t="s">
        <v>34</v>
      </c>
      <c r="R1227" t="s">
        <v>17936</v>
      </c>
      <c r="S1227" t="s">
        <v>67</v>
      </c>
      <c r="T1227">
        <v>1</v>
      </c>
      <c r="U1227">
        <v>0</v>
      </c>
      <c r="V1227" t="s">
        <v>68</v>
      </c>
      <c r="W1227" t="s">
        <v>17938</v>
      </c>
      <c r="X1227" t="s">
        <v>44</v>
      </c>
      <c r="Y1227">
        <v>15</v>
      </c>
      <c r="Z1227">
        <v>31</v>
      </c>
      <c r="AA1227">
        <v>0</v>
      </c>
      <c r="AB1227" t="s">
        <v>45</v>
      </c>
      <c r="AC1227">
        <v>0</v>
      </c>
      <c r="AD1227" t="s">
        <v>46</v>
      </c>
    </row>
    <row r="1228" spans="1:30" x14ac:dyDescent="0.3">
      <c r="A1228" t="s">
        <v>15697</v>
      </c>
      <c r="B1228" t="s">
        <v>118</v>
      </c>
      <c r="C1228">
        <v>380268</v>
      </c>
      <c r="D1228">
        <v>269.61</v>
      </c>
      <c r="E1228" s="1">
        <v>43323</v>
      </c>
      <c r="F1228" s="1">
        <v>46349</v>
      </c>
      <c r="G1228" t="s">
        <v>40</v>
      </c>
      <c r="H1228" t="s">
        <v>80</v>
      </c>
      <c r="I1228" t="s">
        <v>15694</v>
      </c>
      <c r="J1228">
        <v>3026</v>
      </c>
      <c r="K1228" t="s">
        <v>42</v>
      </c>
      <c r="L1228">
        <v>1</v>
      </c>
      <c r="M1228" t="s">
        <v>15695</v>
      </c>
      <c r="N1228" t="s">
        <v>32</v>
      </c>
      <c r="O1228">
        <v>54</v>
      </c>
      <c r="P1228" t="s">
        <v>1649</v>
      </c>
      <c r="Q1228" t="s">
        <v>51</v>
      </c>
      <c r="R1228" t="s">
        <v>15696</v>
      </c>
      <c r="S1228" t="s">
        <v>97</v>
      </c>
      <c r="T1228">
        <v>0</v>
      </c>
      <c r="U1228">
        <v>0</v>
      </c>
      <c r="V1228" t="s">
        <v>37</v>
      </c>
      <c r="W1228" t="s">
        <v>15698</v>
      </c>
      <c r="X1228" t="s">
        <v>44</v>
      </c>
      <c r="Y1228">
        <v>12</v>
      </c>
      <c r="Z1228">
        <v>59</v>
      </c>
      <c r="AA1228">
        <v>0</v>
      </c>
      <c r="AB1228" t="s">
        <v>45</v>
      </c>
      <c r="AC1228">
        <v>0</v>
      </c>
      <c r="AD1228" t="s">
        <v>46</v>
      </c>
    </row>
    <row r="1229" spans="1:30" x14ac:dyDescent="0.3">
      <c r="A1229" t="s">
        <v>17751</v>
      </c>
      <c r="B1229" t="s">
        <v>54</v>
      </c>
      <c r="C1229">
        <v>73094</v>
      </c>
      <c r="D1229">
        <v>799.32</v>
      </c>
      <c r="E1229" s="1">
        <v>44434</v>
      </c>
      <c r="F1229" s="1">
        <v>44933</v>
      </c>
      <c r="G1229" t="s">
        <v>103</v>
      </c>
      <c r="H1229" t="s">
        <v>80</v>
      </c>
      <c r="I1229" t="s">
        <v>17748</v>
      </c>
      <c r="J1229">
        <v>499</v>
      </c>
      <c r="K1229" t="s">
        <v>100</v>
      </c>
      <c r="L1229">
        <v>1</v>
      </c>
      <c r="M1229" t="s">
        <v>17749</v>
      </c>
      <c r="N1229" t="s">
        <v>49</v>
      </c>
      <c r="O1229">
        <v>68</v>
      </c>
      <c r="P1229" t="s">
        <v>5023</v>
      </c>
      <c r="Q1229" t="s">
        <v>62</v>
      </c>
      <c r="R1229" t="s">
        <v>17750</v>
      </c>
      <c r="S1229" t="s">
        <v>36</v>
      </c>
      <c r="T1229">
        <v>0</v>
      </c>
      <c r="U1229">
        <v>1</v>
      </c>
      <c r="V1229" t="s">
        <v>37</v>
      </c>
      <c r="W1229" t="s">
        <v>17752</v>
      </c>
      <c r="X1229" t="s">
        <v>44</v>
      </c>
      <c r="Y1229">
        <v>17</v>
      </c>
      <c r="Z1229">
        <v>98</v>
      </c>
      <c r="AA1229">
        <v>1</v>
      </c>
      <c r="AB1229" t="s">
        <v>58</v>
      </c>
      <c r="AC1229">
        <v>1</v>
      </c>
      <c r="AD1229" t="s">
        <v>46</v>
      </c>
    </row>
    <row r="1230" spans="1:30" x14ac:dyDescent="0.3">
      <c r="A1230" t="s">
        <v>18012</v>
      </c>
      <c r="B1230" t="s">
        <v>70</v>
      </c>
      <c r="C1230">
        <v>89599</v>
      </c>
      <c r="D1230">
        <v>1087.29</v>
      </c>
      <c r="E1230" s="1">
        <v>43659</v>
      </c>
      <c r="F1230" s="1">
        <v>46435</v>
      </c>
      <c r="G1230" t="s">
        <v>103</v>
      </c>
      <c r="H1230" t="s">
        <v>55</v>
      </c>
      <c r="I1230" t="s">
        <v>18009</v>
      </c>
      <c r="J1230">
        <v>2776</v>
      </c>
      <c r="K1230" t="s">
        <v>42</v>
      </c>
      <c r="L1230">
        <v>0</v>
      </c>
      <c r="M1230" t="s">
        <v>18010</v>
      </c>
      <c r="N1230" t="s">
        <v>60</v>
      </c>
      <c r="O1230">
        <v>41</v>
      </c>
      <c r="P1230" t="s">
        <v>3039</v>
      </c>
      <c r="Q1230" t="s">
        <v>51</v>
      </c>
      <c r="R1230" t="s">
        <v>18011</v>
      </c>
      <c r="S1230" t="s">
        <v>89</v>
      </c>
      <c r="T1230">
        <v>0</v>
      </c>
      <c r="U1230">
        <v>0</v>
      </c>
      <c r="V1230" t="s">
        <v>90</v>
      </c>
      <c r="W1230" t="s">
        <v>18013</v>
      </c>
      <c r="X1230" t="s">
        <v>72</v>
      </c>
      <c r="Y1230">
        <v>35</v>
      </c>
      <c r="Z1230">
        <v>48</v>
      </c>
      <c r="AA1230">
        <v>0</v>
      </c>
      <c r="AB1230" t="s">
        <v>45</v>
      </c>
      <c r="AC1230">
        <v>0</v>
      </c>
      <c r="AD1230" t="s">
        <v>74</v>
      </c>
    </row>
    <row r="1231" spans="1:30" x14ac:dyDescent="0.3">
      <c r="A1231" t="s">
        <v>19788</v>
      </c>
      <c r="B1231" t="s">
        <v>118</v>
      </c>
      <c r="C1231">
        <v>29427</v>
      </c>
      <c r="D1231">
        <v>736.76</v>
      </c>
      <c r="E1231" s="1">
        <v>44349</v>
      </c>
      <c r="F1231" s="1">
        <v>45179</v>
      </c>
      <c r="G1231" t="s">
        <v>40</v>
      </c>
      <c r="H1231" t="s">
        <v>80</v>
      </c>
      <c r="I1231" t="s">
        <v>19785</v>
      </c>
      <c r="J1231">
        <v>830</v>
      </c>
      <c r="K1231" t="s">
        <v>100</v>
      </c>
      <c r="L1231">
        <v>1</v>
      </c>
      <c r="M1231" t="s">
        <v>19786</v>
      </c>
      <c r="N1231" t="s">
        <v>60</v>
      </c>
      <c r="O1231">
        <v>32</v>
      </c>
      <c r="P1231" t="s">
        <v>2561</v>
      </c>
      <c r="Q1231" t="s">
        <v>62</v>
      </c>
      <c r="R1231" t="s">
        <v>19787</v>
      </c>
      <c r="S1231" t="s">
        <v>109</v>
      </c>
      <c r="T1231">
        <v>0</v>
      </c>
      <c r="U1231">
        <v>0</v>
      </c>
      <c r="V1231" t="s">
        <v>90</v>
      </c>
      <c r="W1231" t="s">
        <v>19789</v>
      </c>
      <c r="X1231" t="s">
        <v>44</v>
      </c>
      <c r="Y1231">
        <v>2</v>
      </c>
      <c r="Z1231">
        <v>42</v>
      </c>
      <c r="AA1231">
        <v>0</v>
      </c>
      <c r="AB1231" t="s">
        <v>45</v>
      </c>
      <c r="AC1231">
        <v>0</v>
      </c>
      <c r="AD1231" t="s">
        <v>46</v>
      </c>
    </row>
    <row r="1232" spans="1:30" x14ac:dyDescent="0.3">
      <c r="A1232" t="s">
        <v>8581</v>
      </c>
      <c r="B1232" t="s">
        <v>70</v>
      </c>
      <c r="C1232">
        <v>152197</v>
      </c>
      <c r="D1232">
        <v>652.85</v>
      </c>
      <c r="E1232" s="1">
        <v>43796</v>
      </c>
      <c r="F1232" s="1">
        <v>45853</v>
      </c>
      <c r="G1232" t="s">
        <v>99</v>
      </c>
      <c r="H1232" t="s">
        <v>41</v>
      </c>
      <c r="I1232" t="s">
        <v>8576</v>
      </c>
      <c r="J1232">
        <v>2057</v>
      </c>
      <c r="K1232" t="s">
        <v>42</v>
      </c>
      <c r="L1232">
        <v>0</v>
      </c>
      <c r="M1232" t="s">
        <v>8577</v>
      </c>
      <c r="N1232" t="s">
        <v>49</v>
      </c>
      <c r="O1232">
        <v>32</v>
      </c>
      <c r="P1232" t="s">
        <v>543</v>
      </c>
      <c r="Q1232" t="s">
        <v>51</v>
      </c>
      <c r="R1232" t="s">
        <v>8578</v>
      </c>
      <c r="S1232" t="s">
        <v>109</v>
      </c>
      <c r="T1232">
        <v>0</v>
      </c>
      <c r="U1232">
        <v>0</v>
      </c>
      <c r="V1232" t="s">
        <v>90</v>
      </c>
      <c r="W1232" t="s">
        <v>8582</v>
      </c>
      <c r="X1232" t="s">
        <v>57</v>
      </c>
      <c r="Y1232">
        <v>7</v>
      </c>
      <c r="Z1232">
        <v>40</v>
      </c>
      <c r="AA1232">
        <v>0</v>
      </c>
      <c r="AB1232" t="s">
        <v>45</v>
      </c>
      <c r="AC1232">
        <v>0</v>
      </c>
      <c r="AD1232" t="s">
        <v>59</v>
      </c>
    </row>
    <row r="1233" spans="1:30" x14ac:dyDescent="0.3">
      <c r="A1233" t="s">
        <v>11559</v>
      </c>
      <c r="B1233" t="s">
        <v>70</v>
      </c>
      <c r="C1233">
        <v>118760</v>
      </c>
      <c r="D1233">
        <v>363.05</v>
      </c>
      <c r="E1233" s="1">
        <v>45248</v>
      </c>
      <c r="F1233" s="1">
        <v>48488</v>
      </c>
      <c r="G1233" t="s">
        <v>99</v>
      </c>
      <c r="H1233" t="s">
        <v>41</v>
      </c>
      <c r="I1233" t="s">
        <v>11556</v>
      </c>
      <c r="J1233">
        <v>3240</v>
      </c>
      <c r="K1233" t="s">
        <v>42</v>
      </c>
      <c r="L1233">
        <v>0</v>
      </c>
      <c r="M1233" t="s">
        <v>11557</v>
      </c>
      <c r="N1233" t="s">
        <v>60</v>
      </c>
      <c r="O1233">
        <v>36</v>
      </c>
      <c r="P1233" t="s">
        <v>3115</v>
      </c>
      <c r="Q1233" t="s">
        <v>51</v>
      </c>
      <c r="R1233" t="s">
        <v>11558</v>
      </c>
      <c r="S1233" t="s">
        <v>89</v>
      </c>
      <c r="T1233">
        <v>0</v>
      </c>
      <c r="U1233">
        <v>0</v>
      </c>
      <c r="V1233" t="s">
        <v>90</v>
      </c>
      <c r="W1233" t="s">
        <v>11560</v>
      </c>
      <c r="X1233" t="s">
        <v>57</v>
      </c>
      <c r="Y1233">
        <v>24</v>
      </c>
      <c r="Z1233">
        <v>57</v>
      </c>
      <c r="AA1233">
        <v>0</v>
      </c>
      <c r="AB1233" t="s">
        <v>45</v>
      </c>
      <c r="AC1233">
        <v>0</v>
      </c>
      <c r="AD1233" t="s">
        <v>59</v>
      </c>
    </row>
    <row r="1234" spans="1:30" x14ac:dyDescent="0.3">
      <c r="A1234" t="s">
        <v>9917</v>
      </c>
      <c r="B1234" t="s">
        <v>39</v>
      </c>
      <c r="C1234">
        <v>325249</v>
      </c>
      <c r="D1234">
        <v>988.68</v>
      </c>
      <c r="E1234" s="1">
        <v>42384</v>
      </c>
      <c r="F1234" s="1">
        <v>44908</v>
      </c>
      <c r="G1234" t="s">
        <v>103</v>
      </c>
      <c r="H1234" t="s">
        <v>55</v>
      </c>
      <c r="I1234" t="s">
        <v>9914</v>
      </c>
      <c r="J1234">
        <v>2524</v>
      </c>
      <c r="K1234" t="s">
        <v>42</v>
      </c>
      <c r="L1234">
        <v>0</v>
      </c>
      <c r="M1234" t="s">
        <v>9915</v>
      </c>
      <c r="N1234" t="s">
        <v>49</v>
      </c>
      <c r="O1234">
        <v>85</v>
      </c>
      <c r="P1234" t="s">
        <v>2713</v>
      </c>
      <c r="Q1234" t="s">
        <v>87</v>
      </c>
      <c r="R1234" t="s">
        <v>9916</v>
      </c>
      <c r="S1234" t="s">
        <v>36</v>
      </c>
      <c r="T1234">
        <v>0</v>
      </c>
      <c r="U1234">
        <v>1</v>
      </c>
      <c r="V1234" t="s">
        <v>37</v>
      </c>
      <c r="W1234" t="s">
        <v>9918</v>
      </c>
      <c r="X1234" t="s">
        <v>57</v>
      </c>
      <c r="Y1234">
        <v>34</v>
      </c>
      <c r="Z1234">
        <v>35</v>
      </c>
      <c r="AA1234">
        <v>0</v>
      </c>
      <c r="AB1234" t="s">
        <v>45</v>
      </c>
      <c r="AC1234">
        <v>0</v>
      </c>
      <c r="AD1234" t="s">
        <v>59</v>
      </c>
    </row>
    <row r="1235" spans="1:30" x14ac:dyDescent="0.3">
      <c r="A1235" t="s">
        <v>5664</v>
      </c>
      <c r="B1235" t="s">
        <v>54</v>
      </c>
      <c r="C1235">
        <v>393698</v>
      </c>
      <c r="D1235">
        <v>1908.4</v>
      </c>
      <c r="E1235" s="1">
        <v>42374</v>
      </c>
      <c r="F1235" s="1">
        <v>42885</v>
      </c>
      <c r="G1235" t="s">
        <v>40</v>
      </c>
      <c r="H1235" t="s">
        <v>80</v>
      </c>
      <c r="I1235" t="s">
        <v>5659</v>
      </c>
      <c r="J1235">
        <v>511</v>
      </c>
      <c r="K1235" t="s">
        <v>100</v>
      </c>
      <c r="L1235">
        <v>1</v>
      </c>
      <c r="M1235" t="s">
        <v>5660</v>
      </c>
      <c r="N1235" t="s">
        <v>32</v>
      </c>
      <c r="O1235">
        <v>48</v>
      </c>
      <c r="P1235" t="s">
        <v>5567</v>
      </c>
      <c r="Q1235" t="s">
        <v>62</v>
      </c>
      <c r="R1235" t="s">
        <v>5661</v>
      </c>
      <c r="S1235" t="s">
        <v>97</v>
      </c>
      <c r="T1235">
        <v>0</v>
      </c>
      <c r="U1235">
        <v>0</v>
      </c>
      <c r="V1235" t="s">
        <v>90</v>
      </c>
      <c r="W1235" t="s">
        <v>5665</v>
      </c>
      <c r="X1235" t="s">
        <v>57</v>
      </c>
      <c r="Y1235">
        <v>49</v>
      </c>
      <c r="Z1235">
        <v>41</v>
      </c>
      <c r="AA1235">
        <v>0</v>
      </c>
      <c r="AB1235" t="s">
        <v>45</v>
      </c>
      <c r="AC1235">
        <v>0</v>
      </c>
      <c r="AD1235" t="s">
        <v>59</v>
      </c>
    </row>
    <row r="1236" spans="1:30" x14ac:dyDescent="0.3">
      <c r="A1236" t="s">
        <v>10772</v>
      </c>
      <c r="B1236" t="s">
        <v>118</v>
      </c>
      <c r="C1236">
        <v>122628</v>
      </c>
      <c r="D1236">
        <v>529.24</v>
      </c>
      <c r="E1236" s="1">
        <v>44168</v>
      </c>
      <c r="F1236" s="1">
        <v>46714</v>
      </c>
      <c r="G1236" t="s">
        <v>99</v>
      </c>
      <c r="H1236" t="s">
        <v>41</v>
      </c>
      <c r="I1236" t="s">
        <v>10769</v>
      </c>
      <c r="J1236">
        <v>2546</v>
      </c>
      <c r="K1236" t="s">
        <v>42</v>
      </c>
      <c r="L1236">
        <v>0</v>
      </c>
      <c r="M1236" t="s">
        <v>10770</v>
      </c>
      <c r="N1236" t="s">
        <v>49</v>
      </c>
      <c r="O1236">
        <v>74</v>
      </c>
      <c r="P1236" t="s">
        <v>483</v>
      </c>
      <c r="Q1236" t="s">
        <v>62</v>
      </c>
      <c r="R1236" t="s">
        <v>10771</v>
      </c>
      <c r="S1236" t="s">
        <v>36</v>
      </c>
      <c r="T1236">
        <v>0</v>
      </c>
      <c r="U1236">
        <v>1</v>
      </c>
      <c r="V1236" t="s">
        <v>37</v>
      </c>
      <c r="W1236" t="s">
        <v>10773</v>
      </c>
      <c r="X1236" t="s">
        <v>57</v>
      </c>
      <c r="Y1236">
        <v>34</v>
      </c>
      <c r="Z1236">
        <v>20</v>
      </c>
      <c r="AA1236">
        <v>0</v>
      </c>
      <c r="AB1236" t="s">
        <v>73</v>
      </c>
      <c r="AC1236">
        <v>0</v>
      </c>
      <c r="AD1236" t="s">
        <v>59</v>
      </c>
    </row>
    <row r="1237" spans="1:30" x14ac:dyDescent="0.3">
      <c r="A1237" t="s">
        <v>5489</v>
      </c>
      <c r="B1237" t="s">
        <v>39</v>
      </c>
      <c r="C1237">
        <v>427653</v>
      </c>
      <c r="D1237">
        <v>1166.26</v>
      </c>
      <c r="E1237" s="1">
        <v>44652</v>
      </c>
      <c r="F1237" s="1">
        <v>45358</v>
      </c>
      <c r="G1237" t="s">
        <v>40</v>
      </c>
      <c r="H1237" t="s">
        <v>41</v>
      </c>
      <c r="I1237" t="s">
        <v>5486</v>
      </c>
      <c r="J1237">
        <v>706</v>
      </c>
      <c r="K1237" t="s">
        <v>100</v>
      </c>
      <c r="L1237">
        <v>0</v>
      </c>
      <c r="M1237" t="s">
        <v>5487</v>
      </c>
      <c r="N1237" t="s">
        <v>49</v>
      </c>
      <c r="O1237">
        <v>33</v>
      </c>
      <c r="P1237" t="s">
        <v>1261</v>
      </c>
      <c r="Q1237" t="s">
        <v>87</v>
      </c>
      <c r="R1237" t="s">
        <v>5488</v>
      </c>
      <c r="S1237" t="s">
        <v>109</v>
      </c>
      <c r="T1237">
        <v>0</v>
      </c>
      <c r="U1237">
        <v>0</v>
      </c>
      <c r="V1237" t="s">
        <v>90</v>
      </c>
      <c r="W1237" t="s">
        <v>5490</v>
      </c>
      <c r="X1237" t="s">
        <v>72</v>
      </c>
      <c r="Y1237">
        <v>6</v>
      </c>
      <c r="Z1237">
        <v>81</v>
      </c>
      <c r="AA1237">
        <v>1</v>
      </c>
      <c r="AB1237" t="s">
        <v>58</v>
      </c>
      <c r="AC1237">
        <v>1</v>
      </c>
      <c r="AD1237" t="s">
        <v>74</v>
      </c>
    </row>
    <row r="1238" spans="1:30" x14ac:dyDescent="0.3">
      <c r="A1238" t="s">
        <v>12059</v>
      </c>
      <c r="B1238" t="s">
        <v>118</v>
      </c>
      <c r="C1238">
        <v>261126</v>
      </c>
      <c r="D1238">
        <v>529.37</v>
      </c>
      <c r="E1238" s="1">
        <v>45353</v>
      </c>
      <c r="F1238" s="1">
        <v>49001</v>
      </c>
      <c r="G1238" t="s">
        <v>40</v>
      </c>
      <c r="H1238" t="s">
        <v>55</v>
      </c>
      <c r="I1238" t="s">
        <v>12056</v>
      </c>
      <c r="J1238">
        <v>3648</v>
      </c>
      <c r="K1238" t="s">
        <v>42</v>
      </c>
      <c r="L1238">
        <v>0</v>
      </c>
      <c r="M1238" t="s">
        <v>12057</v>
      </c>
      <c r="N1238" t="s">
        <v>49</v>
      </c>
      <c r="O1238">
        <v>50</v>
      </c>
      <c r="P1238" t="s">
        <v>599</v>
      </c>
      <c r="Q1238" t="s">
        <v>62</v>
      </c>
      <c r="R1238" t="s">
        <v>12058</v>
      </c>
      <c r="S1238" t="s">
        <v>97</v>
      </c>
      <c r="T1238">
        <v>0</v>
      </c>
      <c r="U1238">
        <v>0</v>
      </c>
      <c r="V1238" t="s">
        <v>90</v>
      </c>
      <c r="W1238" t="s">
        <v>12060</v>
      </c>
      <c r="X1238" t="s">
        <v>44</v>
      </c>
      <c r="Y1238">
        <v>44</v>
      </c>
      <c r="Z1238">
        <v>89</v>
      </c>
      <c r="AA1238">
        <v>1</v>
      </c>
      <c r="AB1238" t="s">
        <v>58</v>
      </c>
      <c r="AC1238">
        <v>1</v>
      </c>
      <c r="AD1238" t="s">
        <v>46</v>
      </c>
    </row>
    <row r="1239" spans="1:30" x14ac:dyDescent="0.3">
      <c r="A1239" t="s">
        <v>13678</v>
      </c>
      <c r="B1239" t="s">
        <v>118</v>
      </c>
      <c r="C1239">
        <v>315606</v>
      </c>
      <c r="D1239">
        <v>1157.92</v>
      </c>
      <c r="E1239" s="1">
        <v>43093</v>
      </c>
      <c r="F1239" s="1">
        <v>46385</v>
      </c>
      <c r="G1239" t="s">
        <v>103</v>
      </c>
      <c r="H1239" t="s">
        <v>41</v>
      </c>
      <c r="I1239" t="s">
        <v>13674</v>
      </c>
      <c r="J1239">
        <v>3292</v>
      </c>
      <c r="K1239" t="s">
        <v>42</v>
      </c>
      <c r="L1239">
        <v>0</v>
      </c>
      <c r="M1239" t="s">
        <v>11590</v>
      </c>
      <c r="N1239" t="s">
        <v>49</v>
      </c>
      <c r="O1239">
        <v>85</v>
      </c>
      <c r="P1239" t="s">
        <v>110</v>
      </c>
      <c r="Q1239" t="s">
        <v>51</v>
      </c>
      <c r="R1239" t="s">
        <v>13675</v>
      </c>
      <c r="S1239" t="s">
        <v>36</v>
      </c>
      <c r="T1239">
        <v>0</v>
      </c>
      <c r="U1239">
        <v>1</v>
      </c>
      <c r="V1239" t="s">
        <v>37</v>
      </c>
      <c r="W1239" t="s">
        <v>13679</v>
      </c>
      <c r="X1239" t="s">
        <v>57</v>
      </c>
      <c r="Y1239">
        <v>49</v>
      </c>
      <c r="Z1239">
        <v>62</v>
      </c>
      <c r="AA1239">
        <v>0</v>
      </c>
      <c r="AB1239" t="s">
        <v>58</v>
      </c>
      <c r="AC1239">
        <v>0</v>
      </c>
      <c r="AD1239" t="s">
        <v>59</v>
      </c>
    </row>
    <row r="1240" spans="1:30" x14ac:dyDescent="0.3">
      <c r="A1240" t="s">
        <v>7941</v>
      </c>
      <c r="B1240" t="s">
        <v>118</v>
      </c>
      <c r="C1240">
        <v>259025</v>
      </c>
      <c r="D1240">
        <v>1710.53</v>
      </c>
      <c r="E1240" s="1">
        <v>44097</v>
      </c>
      <c r="F1240" s="1">
        <v>46581</v>
      </c>
      <c r="G1240" t="s">
        <v>40</v>
      </c>
      <c r="H1240" t="s">
        <v>55</v>
      </c>
      <c r="I1240" t="s">
        <v>7937</v>
      </c>
      <c r="J1240">
        <v>2484</v>
      </c>
      <c r="K1240" t="s">
        <v>42</v>
      </c>
      <c r="L1240">
        <v>0</v>
      </c>
      <c r="M1240" t="s">
        <v>7938</v>
      </c>
      <c r="N1240" t="s">
        <v>49</v>
      </c>
      <c r="O1240">
        <v>24</v>
      </c>
      <c r="P1240" t="s">
        <v>7939</v>
      </c>
      <c r="Q1240" t="s">
        <v>62</v>
      </c>
      <c r="R1240" t="s">
        <v>7940</v>
      </c>
      <c r="S1240" t="s">
        <v>67</v>
      </c>
      <c r="T1240">
        <v>0</v>
      </c>
      <c r="U1240">
        <v>0</v>
      </c>
      <c r="V1240" t="s">
        <v>68</v>
      </c>
      <c r="W1240" t="s">
        <v>7942</v>
      </c>
      <c r="X1240" t="s">
        <v>44</v>
      </c>
      <c r="Y1240">
        <v>37</v>
      </c>
      <c r="Z1240">
        <v>63</v>
      </c>
      <c r="AA1240">
        <v>0</v>
      </c>
      <c r="AB1240" t="s">
        <v>58</v>
      </c>
      <c r="AC1240">
        <v>0</v>
      </c>
      <c r="AD1240" t="s">
        <v>46</v>
      </c>
    </row>
    <row r="1241" spans="1:30" x14ac:dyDescent="0.3">
      <c r="A1241" t="s">
        <v>9149</v>
      </c>
      <c r="B1241" t="s">
        <v>70</v>
      </c>
      <c r="C1241">
        <v>91096</v>
      </c>
      <c r="D1241">
        <v>986.85</v>
      </c>
      <c r="E1241" s="1">
        <v>42495</v>
      </c>
      <c r="F1241" s="1">
        <v>44116</v>
      </c>
      <c r="G1241" t="s">
        <v>40</v>
      </c>
      <c r="H1241" t="s">
        <v>41</v>
      </c>
      <c r="I1241" t="s">
        <v>9144</v>
      </c>
      <c r="J1241">
        <v>1621</v>
      </c>
      <c r="K1241" t="s">
        <v>42</v>
      </c>
      <c r="L1241">
        <v>0</v>
      </c>
      <c r="M1241" t="s">
        <v>9145</v>
      </c>
      <c r="N1241" t="s">
        <v>60</v>
      </c>
      <c r="O1241">
        <v>66</v>
      </c>
      <c r="P1241" t="s">
        <v>988</v>
      </c>
      <c r="Q1241" t="s">
        <v>87</v>
      </c>
      <c r="R1241" t="s">
        <v>9146</v>
      </c>
      <c r="S1241" t="s">
        <v>36</v>
      </c>
      <c r="T1241">
        <v>0</v>
      </c>
      <c r="U1241">
        <v>1</v>
      </c>
      <c r="V1241" t="s">
        <v>37</v>
      </c>
      <c r="W1241" t="s">
        <v>9150</v>
      </c>
      <c r="X1241" t="s">
        <v>72</v>
      </c>
      <c r="Y1241">
        <v>33</v>
      </c>
      <c r="Z1241">
        <v>51</v>
      </c>
      <c r="AA1241">
        <v>0</v>
      </c>
      <c r="AB1241" t="s">
        <v>45</v>
      </c>
      <c r="AC1241">
        <v>0</v>
      </c>
      <c r="AD1241" t="s">
        <v>74</v>
      </c>
    </row>
    <row r="1242" spans="1:30" x14ac:dyDescent="0.3">
      <c r="A1242" t="s">
        <v>4487</v>
      </c>
      <c r="B1242" t="s">
        <v>70</v>
      </c>
      <c r="C1242">
        <v>352111</v>
      </c>
      <c r="D1242">
        <v>200.98</v>
      </c>
      <c r="E1242" s="1">
        <v>42868</v>
      </c>
      <c r="F1242" s="1">
        <v>44885</v>
      </c>
      <c r="G1242" t="s">
        <v>99</v>
      </c>
      <c r="H1242" t="s">
        <v>41</v>
      </c>
      <c r="I1242" t="s">
        <v>4479</v>
      </c>
      <c r="J1242">
        <v>2017</v>
      </c>
      <c r="K1242" t="s">
        <v>42</v>
      </c>
      <c r="L1242">
        <v>0</v>
      </c>
      <c r="M1242" t="s">
        <v>4480</v>
      </c>
      <c r="N1242" t="s">
        <v>49</v>
      </c>
      <c r="O1242">
        <v>51</v>
      </c>
      <c r="P1242" t="s">
        <v>4481</v>
      </c>
      <c r="Q1242" t="s">
        <v>51</v>
      </c>
      <c r="R1242" t="s">
        <v>4482</v>
      </c>
      <c r="S1242" t="s">
        <v>97</v>
      </c>
      <c r="T1242">
        <v>0</v>
      </c>
      <c r="U1242">
        <v>0</v>
      </c>
      <c r="V1242" t="s">
        <v>37</v>
      </c>
      <c r="W1242" t="s">
        <v>4488</v>
      </c>
      <c r="X1242" t="s">
        <v>72</v>
      </c>
      <c r="Y1242">
        <v>47</v>
      </c>
      <c r="Z1242">
        <v>9</v>
      </c>
      <c r="AA1242">
        <v>0</v>
      </c>
      <c r="AB1242" t="s">
        <v>73</v>
      </c>
      <c r="AC1242">
        <v>0</v>
      </c>
      <c r="AD1242" t="s">
        <v>74</v>
      </c>
    </row>
    <row r="1243" spans="1:30" x14ac:dyDescent="0.3">
      <c r="A1243" t="s">
        <v>12298</v>
      </c>
      <c r="B1243" t="s">
        <v>39</v>
      </c>
      <c r="C1243">
        <v>292256</v>
      </c>
      <c r="D1243">
        <v>643.86</v>
      </c>
      <c r="E1243" s="1">
        <v>44990</v>
      </c>
      <c r="F1243" s="1">
        <v>45596</v>
      </c>
      <c r="G1243" t="s">
        <v>103</v>
      </c>
      <c r="H1243" t="s">
        <v>55</v>
      </c>
      <c r="I1243" t="s">
        <v>12295</v>
      </c>
      <c r="J1243">
        <v>606</v>
      </c>
      <c r="K1243" t="s">
        <v>100</v>
      </c>
      <c r="L1243">
        <v>0</v>
      </c>
      <c r="M1243" t="s">
        <v>12296</v>
      </c>
      <c r="N1243" t="s">
        <v>49</v>
      </c>
      <c r="O1243">
        <v>83</v>
      </c>
      <c r="P1243" t="s">
        <v>1815</v>
      </c>
      <c r="Q1243" t="s">
        <v>51</v>
      </c>
      <c r="R1243" t="s">
        <v>12297</v>
      </c>
      <c r="S1243" t="s">
        <v>36</v>
      </c>
      <c r="T1243">
        <v>0</v>
      </c>
      <c r="U1243">
        <v>1</v>
      </c>
      <c r="V1243" t="s">
        <v>37</v>
      </c>
      <c r="W1243" t="s">
        <v>12299</v>
      </c>
      <c r="X1243" t="s">
        <v>57</v>
      </c>
      <c r="Y1243">
        <v>15</v>
      </c>
      <c r="Z1243">
        <v>13</v>
      </c>
      <c r="AA1243">
        <v>0</v>
      </c>
      <c r="AB1243" t="s">
        <v>73</v>
      </c>
      <c r="AC1243">
        <v>0</v>
      </c>
      <c r="AD1243" t="s">
        <v>59</v>
      </c>
    </row>
    <row r="1244" spans="1:30" x14ac:dyDescent="0.3">
      <c r="A1244" t="s">
        <v>10352</v>
      </c>
      <c r="B1244" t="s">
        <v>39</v>
      </c>
      <c r="C1244">
        <v>325093</v>
      </c>
      <c r="D1244">
        <v>1891.26</v>
      </c>
      <c r="E1244" s="1">
        <v>44598</v>
      </c>
      <c r="F1244" s="1">
        <v>46827</v>
      </c>
      <c r="G1244" t="s">
        <v>40</v>
      </c>
      <c r="H1244" t="s">
        <v>41</v>
      </c>
      <c r="I1244" t="s">
        <v>10349</v>
      </c>
      <c r="J1244">
        <v>2229</v>
      </c>
      <c r="K1244" t="s">
        <v>42</v>
      </c>
      <c r="L1244">
        <v>0</v>
      </c>
      <c r="M1244" t="s">
        <v>10350</v>
      </c>
      <c r="N1244" t="s">
        <v>49</v>
      </c>
      <c r="O1244">
        <v>21</v>
      </c>
      <c r="P1244" t="s">
        <v>1014</v>
      </c>
      <c r="Q1244" t="s">
        <v>51</v>
      </c>
      <c r="R1244" t="s">
        <v>10351</v>
      </c>
      <c r="S1244" t="s">
        <v>67</v>
      </c>
      <c r="T1244">
        <v>0</v>
      </c>
      <c r="U1244">
        <v>0</v>
      </c>
      <c r="V1244" t="s">
        <v>68</v>
      </c>
      <c r="W1244" t="s">
        <v>10353</v>
      </c>
      <c r="X1244" t="s">
        <v>72</v>
      </c>
      <c r="Y1244">
        <v>48</v>
      </c>
      <c r="Z1244">
        <v>38</v>
      </c>
      <c r="AA1244">
        <v>0</v>
      </c>
      <c r="AB1244" t="s">
        <v>45</v>
      </c>
      <c r="AC1244">
        <v>0</v>
      </c>
      <c r="AD1244" t="s">
        <v>74</v>
      </c>
    </row>
    <row r="1245" spans="1:30" x14ac:dyDescent="0.3">
      <c r="A1245" t="s">
        <v>2091</v>
      </c>
      <c r="B1245" t="s">
        <v>118</v>
      </c>
      <c r="C1245">
        <v>479808</v>
      </c>
      <c r="D1245">
        <v>1934.92</v>
      </c>
      <c r="E1245" s="1">
        <v>42791</v>
      </c>
      <c r="F1245" s="1">
        <v>43544</v>
      </c>
      <c r="G1245" t="s">
        <v>40</v>
      </c>
      <c r="H1245" t="s">
        <v>41</v>
      </c>
      <c r="I1245" t="s">
        <v>2087</v>
      </c>
      <c r="J1245">
        <v>753</v>
      </c>
      <c r="K1245" t="s">
        <v>100</v>
      </c>
      <c r="L1245">
        <v>0</v>
      </c>
      <c r="M1245" t="s">
        <v>2088</v>
      </c>
      <c r="N1245" t="s">
        <v>60</v>
      </c>
      <c r="O1245">
        <v>50</v>
      </c>
      <c r="P1245" t="s">
        <v>2089</v>
      </c>
      <c r="Q1245" t="s">
        <v>62</v>
      </c>
      <c r="R1245" t="s">
        <v>2090</v>
      </c>
      <c r="S1245" t="s">
        <v>97</v>
      </c>
      <c r="T1245">
        <v>0</v>
      </c>
      <c r="U1245">
        <v>0</v>
      </c>
      <c r="V1245" t="s">
        <v>90</v>
      </c>
      <c r="W1245" t="s">
        <v>2092</v>
      </c>
      <c r="X1245" t="s">
        <v>57</v>
      </c>
      <c r="Y1245">
        <v>4</v>
      </c>
      <c r="Z1245">
        <v>95</v>
      </c>
      <c r="AA1245">
        <v>1</v>
      </c>
      <c r="AB1245" t="s">
        <v>58</v>
      </c>
      <c r="AC1245">
        <v>1</v>
      </c>
      <c r="AD1245" t="s">
        <v>59</v>
      </c>
    </row>
    <row r="1246" spans="1:30" x14ac:dyDescent="0.3">
      <c r="A1246" t="s">
        <v>10181</v>
      </c>
      <c r="B1246" t="s">
        <v>70</v>
      </c>
      <c r="C1246">
        <v>466394</v>
      </c>
      <c r="D1246">
        <v>1510.95</v>
      </c>
      <c r="E1246" s="1">
        <v>42696</v>
      </c>
      <c r="F1246" s="1">
        <v>44386</v>
      </c>
      <c r="G1246" t="s">
        <v>99</v>
      </c>
      <c r="H1246" t="s">
        <v>41</v>
      </c>
      <c r="I1246" t="s">
        <v>10174</v>
      </c>
      <c r="J1246">
        <v>1690</v>
      </c>
      <c r="K1246" t="s">
        <v>42</v>
      </c>
      <c r="L1246">
        <v>0</v>
      </c>
      <c r="M1246" t="s">
        <v>10175</v>
      </c>
      <c r="N1246" t="s">
        <v>49</v>
      </c>
      <c r="O1246">
        <v>33</v>
      </c>
      <c r="P1246" t="s">
        <v>7758</v>
      </c>
      <c r="Q1246" t="s">
        <v>87</v>
      </c>
      <c r="R1246" t="s">
        <v>10176</v>
      </c>
      <c r="S1246" t="s">
        <v>109</v>
      </c>
      <c r="T1246">
        <v>0</v>
      </c>
      <c r="U1246">
        <v>0</v>
      </c>
      <c r="V1246" t="s">
        <v>90</v>
      </c>
      <c r="W1246" t="s">
        <v>10182</v>
      </c>
      <c r="X1246" t="s">
        <v>57</v>
      </c>
      <c r="Y1246">
        <v>43</v>
      </c>
      <c r="Z1246">
        <v>24</v>
      </c>
      <c r="AA1246">
        <v>0</v>
      </c>
      <c r="AB1246" t="s">
        <v>73</v>
      </c>
      <c r="AC1246">
        <v>0</v>
      </c>
      <c r="AD1246" t="s">
        <v>59</v>
      </c>
    </row>
    <row r="1247" spans="1:30" x14ac:dyDescent="0.3">
      <c r="A1247" t="s">
        <v>1161</v>
      </c>
      <c r="B1247" t="s">
        <v>118</v>
      </c>
      <c r="C1247">
        <v>96438</v>
      </c>
      <c r="D1247">
        <v>608.66</v>
      </c>
      <c r="E1247" s="1">
        <v>44020</v>
      </c>
      <c r="F1247" s="1">
        <v>47134</v>
      </c>
      <c r="G1247" t="s">
        <v>99</v>
      </c>
      <c r="H1247" t="s">
        <v>41</v>
      </c>
      <c r="I1247" t="s">
        <v>1157</v>
      </c>
      <c r="J1247">
        <v>3114</v>
      </c>
      <c r="K1247" t="s">
        <v>42</v>
      </c>
      <c r="L1247">
        <v>0</v>
      </c>
      <c r="M1247" t="s">
        <v>1158</v>
      </c>
      <c r="N1247" t="s">
        <v>32</v>
      </c>
      <c r="O1247">
        <v>26</v>
      </c>
      <c r="P1247" t="s">
        <v>1159</v>
      </c>
      <c r="Q1247" t="s">
        <v>34</v>
      </c>
      <c r="R1247" t="s">
        <v>1160</v>
      </c>
      <c r="S1247" t="s">
        <v>109</v>
      </c>
      <c r="T1247">
        <v>1</v>
      </c>
      <c r="U1247">
        <v>0</v>
      </c>
      <c r="V1247" t="s">
        <v>68</v>
      </c>
      <c r="W1247" t="s">
        <v>1162</v>
      </c>
      <c r="X1247" t="s">
        <v>44</v>
      </c>
      <c r="Y1247">
        <v>35</v>
      </c>
      <c r="Z1247">
        <v>95</v>
      </c>
      <c r="AA1247">
        <v>1</v>
      </c>
      <c r="AB1247" t="s">
        <v>58</v>
      </c>
      <c r="AC1247">
        <v>1</v>
      </c>
      <c r="AD1247" t="s">
        <v>46</v>
      </c>
    </row>
    <row r="1248" spans="1:30" x14ac:dyDescent="0.3">
      <c r="A1248" t="s">
        <v>10085</v>
      </c>
      <c r="B1248" t="s">
        <v>39</v>
      </c>
      <c r="C1248">
        <v>217869</v>
      </c>
      <c r="D1248">
        <v>1188.03</v>
      </c>
      <c r="E1248" s="1">
        <v>43938</v>
      </c>
      <c r="F1248" s="1">
        <v>45488</v>
      </c>
      <c r="G1248" t="s">
        <v>103</v>
      </c>
      <c r="H1248" t="s">
        <v>80</v>
      </c>
      <c r="I1248" t="s">
        <v>10080</v>
      </c>
      <c r="J1248">
        <v>1550</v>
      </c>
      <c r="K1248" t="s">
        <v>42</v>
      </c>
      <c r="L1248">
        <v>1</v>
      </c>
      <c r="M1248" t="s">
        <v>10081</v>
      </c>
      <c r="N1248" t="s">
        <v>49</v>
      </c>
      <c r="O1248">
        <v>69</v>
      </c>
      <c r="P1248" t="s">
        <v>7585</v>
      </c>
      <c r="Q1248" t="s">
        <v>51</v>
      </c>
      <c r="R1248" t="s">
        <v>10082</v>
      </c>
      <c r="S1248" t="s">
        <v>36</v>
      </c>
      <c r="T1248">
        <v>0</v>
      </c>
      <c r="U1248">
        <v>1</v>
      </c>
      <c r="V1248" t="s">
        <v>37</v>
      </c>
      <c r="W1248" t="s">
        <v>10086</v>
      </c>
      <c r="X1248" t="s">
        <v>44</v>
      </c>
      <c r="Y1248">
        <v>18</v>
      </c>
      <c r="Z1248">
        <v>40</v>
      </c>
      <c r="AA1248">
        <v>0</v>
      </c>
      <c r="AB1248" t="s">
        <v>45</v>
      </c>
      <c r="AC1248">
        <v>0</v>
      </c>
      <c r="AD1248" t="s">
        <v>46</v>
      </c>
    </row>
    <row r="1249" spans="1:30" x14ac:dyDescent="0.3">
      <c r="A1249" t="s">
        <v>6114</v>
      </c>
      <c r="B1249" t="s">
        <v>118</v>
      </c>
      <c r="C1249">
        <v>431160</v>
      </c>
      <c r="D1249">
        <v>1198.45</v>
      </c>
      <c r="E1249" s="1">
        <v>44711</v>
      </c>
      <c r="F1249" s="1">
        <v>46844</v>
      </c>
      <c r="G1249" t="s">
        <v>99</v>
      </c>
      <c r="H1249" t="s">
        <v>80</v>
      </c>
      <c r="I1249" t="s">
        <v>6111</v>
      </c>
      <c r="J1249">
        <v>2133</v>
      </c>
      <c r="K1249" t="s">
        <v>42</v>
      </c>
      <c r="L1249">
        <v>1</v>
      </c>
      <c r="M1249" t="s">
        <v>6112</v>
      </c>
      <c r="N1249" t="s">
        <v>32</v>
      </c>
      <c r="O1249">
        <v>82</v>
      </c>
      <c r="P1249" t="s">
        <v>3913</v>
      </c>
      <c r="Q1249" t="s">
        <v>51</v>
      </c>
      <c r="R1249" t="s">
        <v>6113</v>
      </c>
      <c r="S1249" t="s">
        <v>36</v>
      </c>
      <c r="T1249">
        <v>0</v>
      </c>
      <c r="U1249">
        <v>1</v>
      </c>
      <c r="V1249" t="s">
        <v>37</v>
      </c>
      <c r="W1249" t="s">
        <v>6115</v>
      </c>
      <c r="X1249" t="s">
        <v>57</v>
      </c>
      <c r="Y1249">
        <v>35</v>
      </c>
      <c r="Z1249">
        <v>70</v>
      </c>
      <c r="AA1249">
        <v>1</v>
      </c>
      <c r="AB1249" t="s">
        <v>58</v>
      </c>
      <c r="AC1249">
        <v>1</v>
      </c>
      <c r="AD1249" t="s">
        <v>59</v>
      </c>
    </row>
    <row r="1250" spans="1:30" x14ac:dyDescent="0.3">
      <c r="A1250" t="s">
        <v>16574</v>
      </c>
      <c r="B1250" t="s">
        <v>39</v>
      </c>
      <c r="C1250">
        <v>420337</v>
      </c>
      <c r="D1250">
        <v>934.13</v>
      </c>
      <c r="E1250" s="1">
        <v>44606</v>
      </c>
      <c r="F1250" s="1">
        <v>46961</v>
      </c>
      <c r="G1250" t="s">
        <v>99</v>
      </c>
      <c r="H1250" t="s">
        <v>55</v>
      </c>
      <c r="I1250" t="s">
        <v>16571</v>
      </c>
      <c r="J1250">
        <v>2355</v>
      </c>
      <c r="K1250" t="s">
        <v>42</v>
      </c>
      <c r="L1250">
        <v>0</v>
      </c>
      <c r="M1250" t="s">
        <v>16572</v>
      </c>
      <c r="N1250" t="s">
        <v>32</v>
      </c>
      <c r="O1250">
        <v>76</v>
      </c>
      <c r="P1250" t="s">
        <v>643</v>
      </c>
      <c r="Q1250" t="s">
        <v>87</v>
      </c>
      <c r="R1250" t="s">
        <v>16573</v>
      </c>
      <c r="S1250" t="s">
        <v>36</v>
      </c>
      <c r="T1250">
        <v>0</v>
      </c>
      <c r="U1250">
        <v>1</v>
      </c>
      <c r="V1250" t="s">
        <v>37</v>
      </c>
      <c r="W1250" t="s">
        <v>16575</v>
      </c>
      <c r="X1250" t="s">
        <v>72</v>
      </c>
      <c r="Y1250">
        <v>48</v>
      </c>
      <c r="Z1250">
        <v>61</v>
      </c>
      <c r="AA1250">
        <v>0</v>
      </c>
      <c r="AB1250" t="s">
        <v>58</v>
      </c>
      <c r="AC1250">
        <v>0</v>
      </c>
      <c r="AD1250" t="s">
        <v>74</v>
      </c>
    </row>
    <row r="1251" spans="1:30" x14ac:dyDescent="0.3">
      <c r="A1251" t="s">
        <v>16680</v>
      </c>
      <c r="B1251" t="s">
        <v>70</v>
      </c>
      <c r="C1251">
        <v>155538</v>
      </c>
      <c r="D1251">
        <v>1504.41</v>
      </c>
      <c r="E1251" s="1">
        <v>44710</v>
      </c>
      <c r="F1251" s="1">
        <v>48236</v>
      </c>
      <c r="G1251" t="s">
        <v>99</v>
      </c>
      <c r="H1251" t="s">
        <v>41</v>
      </c>
      <c r="I1251" t="s">
        <v>16677</v>
      </c>
      <c r="J1251">
        <v>3526</v>
      </c>
      <c r="K1251" t="s">
        <v>42</v>
      </c>
      <c r="L1251">
        <v>0</v>
      </c>
      <c r="M1251" t="s">
        <v>16678</v>
      </c>
      <c r="N1251" t="s">
        <v>49</v>
      </c>
      <c r="O1251">
        <v>40</v>
      </c>
      <c r="P1251" t="s">
        <v>1504</v>
      </c>
      <c r="Q1251" t="s">
        <v>62</v>
      </c>
      <c r="R1251" t="s">
        <v>16679</v>
      </c>
      <c r="S1251" t="s">
        <v>89</v>
      </c>
      <c r="T1251">
        <v>0</v>
      </c>
      <c r="U1251">
        <v>0</v>
      </c>
      <c r="V1251" t="s">
        <v>90</v>
      </c>
      <c r="W1251" t="s">
        <v>16681</v>
      </c>
      <c r="X1251" t="s">
        <v>72</v>
      </c>
      <c r="Y1251">
        <v>3</v>
      </c>
      <c r="Z1251">
        <v>14</v>
      </c>
      <c r="AA1251">
        <v>0</v>
      </c>
      <c r="AB1251" t="s">
        <v>73</v>
      </c>
      <c r="AC1251">
        <v>0</v>
      </c>
      <c r="AD1251" t="s">
        <v>74</v>
      </c>
    </row>
    <row r="1252" spans="1:30" x14ac:dyDescent="0.3">
      <c r="A1252" t="s">
        <v>7547</v>
      </c>
      <c r="B1252" t="s">
        <v>118</v>
      </c>
      <c r="C1252">
        <v>416185</v>
      </c>
      <c r="D1252">
        <v>1032.3499999999999</v>
      </c>
      <c r="E1252" s="1">
        <v>45103</v>
      </c>
      <c r="F1252" s="1">
        <v>46360</v>
      </c>
      <c r="G1252" t="s">
        <v>103</v>
      </c>
      <c r="H1252" t="s">
        <v>41</v>
      </c>
      <c r="I1252" t="s">
        <v>7544</v>
      </c>
      <c r="J1252">
        <v>1257</v>
      </c>
      <c r="K1252" t="s">
        <v>42</v>
      </c>
      <c r="L1252">
        <v>0</v>
      </c>
      <c r="M1252" t="s">
        <v>7545</v>
      </c>
      <c r="N1252" t="s">
        <v>60</v>
      </c>
      <c r="O1252">
        <v>59</v>
      </c>
      <c r="P1252" t="s">
        <v>575</v>
      </c>
      <c r="Q1252" t="s">
        <v>51</v>
      </c>
      <c r="R1252" t="s">
        <v>7546</v>
      </c>
      <c r="S1252" t="s">
        <v>36</v>
      </c>
      <c r="T1252">
        <v>0</v>
      </c>
      <c r="U1252">
        <v>0</v>
      </c>
      <c r="V1252" t="s">
        <v>37</v>
      </c>
      <c r="W1252" t="s">
        <v>7548</v>
      </c>
      <c r="X1252" t="s">
        <v>72</v>
      </c>
      <c r="Y1252">
        <v>5</v>
      </c>
      <c r="Z1252">
        <v>17</v>
      </c>
      <c r="AA1252">
        <v>0</v>
      </c>
      <c r="AB1252" t="s">
        <v>73</v>
      </c>
      <c r="AC1252">
        <v>0</v>
      </c>
      <c r="AD1252" t="s">
        <v>74</v>
      </c>
    </row>
    <row r="1253" spans="1:30" x14ac:dyDescent="0.3">
      <c r="A1253" t="s">
        <v>7559</v>
      </c>
      <c r="B1253" t="s">
        <v>39</v>
      </c>
      <c r="C1253">
        <v>144518</v>
      </c>
      <c r="D1253">
        <v>1229.45</v>
      </c>
      <c r="E1253" s="1">
        <v>45497</v>
      </c>
      <c r="F1253" s="1">
        <v>47978</v>
      </c>
      <c r="G1253" t="s">
        <v>103</v>
      </c>
      <c r="H1253" t="s">
        <v>80</v>
      </c>
      <c r="I1253" t="s">
        <v>7556</v>
      </c>
      <c r="J1253">
        <v>2481</v>
      </c>
      <c r="K1253" t="s">
        <v>42</v>
      </c>
      <c r="L1253">
        <v>1</v>
      </c>
      <c r="M1253" t="s">
        <v>7557</v>
      </c>
      <c r="N1253" t="s">
        <v>32</v>
      </c>
      <c r="O1253">
        <v>65</v>
      </c>
      <c r="P1253" t="s">
        <v>1065</v>
      </c>
      <c r="Q1253" t="s">
        <v>62</v>
      </c>
      <c r="R1253" t="s">
        <v>7558</v>
      </c>
      <c r="S1253" t="s">
        <v>36</v>
      </c>
      <c r="T1253">
        <v>0</v>
      </c>
      <c r="U1253">
        <v>1</v>
      </c>
      <c r="V1253" t="s">
        <v>37</v>
      </c>
      <c r="W1253" t="s">
        <v>7560</v>
      </c>
      <c r="X1253" t="s">
        <v>72</v>
      </c>
      <c r="Y1253">
        <v>15</v>
      </c>
      <c r="Z1253">
        <v>57</v>
      </c>
      <c r="AA1253">
        <v>0</v>
      </c>
      <c r="AB1253" t="s">
        <v>45</v>
      </c>
      <c r="AC1253">
        <v>0</v>
      </c>
      <c r="AD1253" t="s">
        <v>74</v>
      </c>
    </row>
    <row r="1254" spans="1:30" x14ac:dyDescent="0.3">
      <c r="A1254" t="s">
        <v>14583</v>
      </c>
      <c r="B1254" t="s">
        <v>70</v>
      </c>
      <c r="C1254">
        <v>417121</v>
      </c>
      <c r="D1254">
        <v>1067.6099999999999</v>
      </c>
      <c r="E1254" s="1">
        <v>43468</v>
      </c>
      <c r="F1254" s="1">
        <v>46257</v>
      </c>
      <c r="G1254" t="s">
        <v>103</v>
      </c>
      <c r="H1254" t="s">
        <v>80</v>
      </c>
      <c r="I1254" t="s">
        <v>14580</v>
      </c>
      <c r="J1254">
        <v>2789</v>
      </c>
      <c r="K1254" t="s">
        <v>42</v>
      </c>
      <c r="L1254">
        <v>1</v>
      </c>
      <c r="M1254" t="s">
        <v>14581</v>
      </c>
      <c r="N1254" t="s">
        <v>32</v>
      </c>
      <c r="O1254">
        <v>83</v>
      </c>
      <c r="P1254" t="s">
        <v>1429</v>
      </c>
      <c r="Q1254" t="s">
        <v>62</v>
      </c>
      <c r="R1254" t="s">
        <v>14582</v>
      </c>
      <c r="S1254" t="s">
        <v>36</v>
      </c>
      <c r="T1254">
        <v>0</v>
      </c>
      <c r="U1254">
        <v>1</v>
      </c>
      <c r="V1254" t="s">
        <v>37</v>
      </c>
      <c r="W1254" t="s">
        <v>14584</v>
      </c>
      <c r="X1254" t="s">
        <v>57</v>
      </c>
      <c r="Y1254">
        <v>26</v>
      </c>
      <c r="Z1254">
        <v>50</v>
      </c>
      <c r="AA1254">
        <v>0</v>
      </c>
      <c r="AB1254" t="s">
        <v>45</v>
      </c>
      <c r="AC1254">
        <v>0</v>
      </c>
      <c r="AD1254" t="s">
        <v>59</v>
      </c>
    </row>
    <row r="1255" spans="1:30" x14ac:dyDescent="0.3">
      <c r="A1255" t="s">
        <v>2648</v>
      </c>
      <c r="B1255" t="s">
        <v>70</v>
      </c>
      <c r="C1255">
        <v>489091</v>
      </c>
      <c r="D1255">
        <v>1081.1600000000001</v>
      </c>
      <c r="E1255" s="1">
        <v>43206</v>
      </c>
      <c r="F1255" s="1">
        <v>44990</v>
      </c>
      <c r="G1255" t="s">
        <v>40</v>
      </c>
      <c r="H1255" t="s">
        <v>80</v>
      </c>
      <c r="I1255" t="s">
        <v>2644</v>
      </c>
      <c r="J1255">
        <v>1784</v>
      </c>
      <c r="K1255" t="s">
        <v>42</v>
      </c>
      <c r="L1255">
        <v>1</v>
      </c>
      <c r="M1255" t="s">
        <v>2645</v>
      </c>
      <c r="N1255" t="s">
        <v>60</v>
      </c>
      <c r="O1255">
        <v>25</v>
      </c>
      <c r="P1255" t="s">
        <v>2646</v>
      </c>
      <c r="Q1255" t="s">
        <v>62</v>
      </c>
      <c r="R1255" t="s">
        <v>2647</v>
      </c>
      <c r="S1255" t="s">
        <v>67</v>
      </c>
      <c r="T1255">
        <v>0</v>
      </c>
      <c r="U1255">
        <v>0</v>
      </c>
      <c r="V1255" t="s">
        <v>68</v>
      </c>
      <c r="W1255" t="s">
        <v>2649</v>
      </c>
      <c r="X1255" t="s">
        <v>72</v>
      </c>
      <c r="Y1255">
        <v>35</v>
      </c>
      <c r="Z1255">
        <v>41</v>
      </c>
      <c r="AA1255">
        <v>0</v>
      </c>
      <c r="AB1255" t="s">
        <v>45</v>
      </c>
      <c r="AC1255">
        <v>0</v>
      </c>
      <c r="AD1255" t="s">
        <v>74</v>
      </c>
    </row>
    <row r="1256" spans="1:30" x14ac:dyDescent="0.3">
      <c r="A1256" t="s">
        <v>5891</v>
      </c>
      <c r="B1256" t="s">
        <v>118</v>
      </c>
      <c r="C1256">
        <v>350797</v>
      </c>
      <c r="D1256">
        <v>404.7</v>
      </c>
      <c r="E1256" s="1">
        <v>45313</v>
      </c>
      <c r="F1256" s="1">
        <v>45884</v>
      </c>
      <c r="G1256" t="s">
        <v>99</v>
      </c>
      <c r="H1256" t="s">
        <v>41</v>
      </c>
      <c r="I1256" t="s">
        <v>5888</v>
      </c>
      <c r="J1256">
        <v>571</v>
      </c>
      <c r="K1256" t="s">
        <v>100</v>
      </c>
      <c r="L1256">
        <v>0</v>
      </c>
      <c r="M1256" t="s">
        <v>5889</v>
      </c>
      <c r="N1256" t="s">
        <v>49</v>
      </c>
      <c r="O1256">
        <v>64</v>
      </c>
      <c r="P1256" t="s">
        <v>1017</v>
      </c>
      <c r="Q1256" t="s">
        <v>51</v>
      </c>
      <c r="R1256" t="s">
        <v>5890</v>
      </c>
      <c r="S1256" t="s">
        <v>36</v>
      </c>
      <c r="T1256">
        <v>0</v>
      </c>
      <c r="U1256">
        <v>1</v>
      </c>
      <c r="V1256" t="s">
        <v>37</v>
      </c>
      <c r="W1256" t="s">
        <v>5892</v>
      </c>
      <c r="X1256" t="s">
        <v>72</v>
      </c>
      <c r="Y1256">
        <v>36</v>
      </c>
      <c r="Z1256">
        <v>47</v>
      </c>
      <c r="AA1256">
        <v>0</v>
      </c>
      <c r="AB1256" t="s">
        <v>45</v>
      </c>
      <c r="AC1256">
        <v>0</v>
      </c>
      <c r="AD1256" t="s">
        <v>74</v>
      </c>
    </row>
    <row r="1257" spans="1:30" x14ac:dyDescent="0.3">
      <c r="A1257" t="s">
        <v>15238</v>
      </c>
      <c r="B1257" t="s">
        <v>54</v>
      </c>
      <c r="C1257">
        <v>262187</v>
      </c>
      <c r="D1257">
        <v>636.29999999999995</v>
      </c>
      <c r="E1257" s="1">
        <v>42126</v>
      </c>
      <c r="F1257" s="1">
        <v>43002</v>
      </c>
      <c r="G1257" t="s">
        <v>40</v>
      </c>
      <c r="H1257" t="s">
        <v>41</v>
      </c>
      <c r="I1257" t="s">
        <v>15235</v>
      </c>
      <c r="J1257">
        <v>876</v>
      </c>
      <c r="K1257" t="s">
        <v>100</v>
      </c>
      <c r="L1257">
        <v>0</v>
      </c>
      <c r="M1257" t="s">
        <v>15236</v>
      </c>
      <c r="N1257" t="s">
        <v>60</v>
      </c>
      <c r="O1257">
        <v>84</v>
      </c>
      <c r="P1257" t="s">
        <v>4261</v>
      </c>
      <c r="Q1257" t="s">
        <v>87</v>
      </c>
      <c r="R1257" t="s">
        <v>15237</v>
      </c>
      <c r="S1257" t="s">
        <v>36</v>
      </c>
      <c r="T1257">
        <v>0</v>
      </c>
      <c r="U1257">
        <v>1</v>
      </c>
      <c r="V1257" t="s">
        <v>37</v>
      </c>
      <c r="W1257" t="s">
        <v>15239</v>
      </c>
      <c r="X1257" t="s">
        <v>57</v>
      </c>
      <c r="Y1257">
        <v>21</v>
      </c>
      <c r="Z1257">
        <v>83</v>
      </c>
      <c r="AA1257">
        <v>1</v>
      </c>
      <c r="AB1257" t="s">
        <v>58</v>
      </c>
      <c r="AC1257">
        <v>1</v>
      </c>
      <c r="AD1257" t="s">
        <v>59</v>
      </c>
    </row>
    <row r="1258" spans="1:30" x14ac:dyDescent="0.3">
      <c r="A1258" t="s">
        <v>3226</v>
      </c>
      <c r="B1258" t="s">
        <v>39</v>
      </c>
      <c r="C1258">
        <v>163972</v>
      </c>
      <c r="D1258">
        <v>452.84</v>
      </c>
      <c r="E1258" s="1">
        <v>43943</v>
      </c>
      <c r="F1258" s="1">
        <v>44784</v>
      </c>
      <c r="G1258" t="s">
        <v>40</v>
      </c>
      <c r="H1258" t="s">
        <v>80</v>
      </c>
      <c r="I1258" t="s">
        <v>3223</v>
      </c>
      <c r="J1258">
        <v>841</v>
      </c>
      <c r="K1258" t="s">
        <v>100</v>
      </c>
      <c r="L1258">
        <v>1</v>
      </c>
      <c r="M1258" t="s">
        <v>3224</v>
      </c>
      <c r="N1258" t="s">
        <v>60</v>
      </c>
      <c r="O1258">
        <v>29</v>
      </c>
      <c r="P1258" t="s">
        <v>3208</v>
      </c>
      <c r="Q1258" t="s">
        <v>51</v>
      </c>
      <c r="R1258" t="s">
        <v>3225</v>
      </c>
      <c r="S1258" t="s">
        <v>109</v>
      </c>
      <c r="T1258">
        <v>0</v>
      </c>
      <c r="U1258">
        <v>0</v>
      </c>
      <c r="V1258" t="s">
        <v>68</v>
      </c>
      <c r="W1258" t="s">
        <v>3227</v>
      </c>
      <c r="X1258" t="s">
        <v>57</v>
      </c>
      <c r="Y1258">
        <v>36</v>
      </c>
      <c r="Z1258">
        <v>53</v>
      </c>
      <c r="AA1258">
        <v>0</v>
      </c>
      <c r="AB1258" t="s">
        <v>45</v>
      </c>
      <c r="AC1258">
        <v>0</v>
      </c>
      <c r="AD1258" t="s">
        <v>59</v>
      </c>
    </row>
    <row r="1259" spans="1:30" x14ac:dyDescent="0.3">
      <c r="A1259" t="s">
        <v>6387</v>
      </c>
      <c r="B1259" t="s">
        <v>54</v>
      </c>
      <c r="C1259">
        <v>156023</v>
      </c>
      <c r="D1259">
        <v>481.4</v>
      </c>
      <c r="E1259" s="1">
        <v>43405</v>
      </c>
      <c r="F1259" s="1">
        <v>45967</v>
      </c>
      <c r="G1259" t="s">
        <v>40</v>
      </c>
      <c r="H1259" t="s">
        <v>80</v>
      </c>
      <c r="I1259" t="s">
        <v>6384</v>
      </c>
      <c r="J1259">
        <v>2562</v>
      </c>
      <c r="K1259" t="s">
        <v>42</v>
      </c>
      <c r="L1259">
        <v>1</v>
      </c>
      <c r="M1259" t="s">
        <v>6385</v>
      </c>
      <c r="N1259" t="s">
        <v>60</v>
      </c>
      <c r="O1259">
        <v>63</v>
      </c>
      <c r="P1259" t="s">
        <v>320</v>
      </c>
      <c r="Q1259" t="s">
        <v>87</v>
      </c>
      <c r="R1259" t="s">
        <v>6386</v>
      </c>
      <c r="S1259" t="s">
        <v>36</v>
      </c>
      <c r="T1259">
        <v>0</v>
      </c>
      <c r="U1259">
        <v>1</v>
      </c>
      <c r="V1259" t="s">
        <v>37</v>
      </c>
      <c r="W1259" t="s">
        <v>6388</v>
      </c>
      <c r="X1259" t="s">
        <v>57</v>
      </c>
      <c r="Y1259">
        <v>5</v>
      </c>
      <c r="Z1259">
        <v>68</v>
      </c>
      <c r="AA1259">
        <v>0</v>
      </c>
      <c r="AB1259" t="s">
        <v>58</v>
      </c>
      <c r="AC1259">
        <v>0</v>
      </c>
      <c r="AD1259" t="s">
        <v>59</v>
      </c>
    </row>
    <row r="1260" spans="1:30" x14ac:dyDescent="0.3">
      <c r="A1260" t="s">
        <v>15757</v>
      </c>
      <c r="B1260" t="s">
        <v>39</v>
      </c>
      <c r="C1260">
        <v>260790</v>
      </c>
      <c r="D1260">
        <v>1674.77</v>
      </c>
      <c r="E1260" s="1">
        <v>45389</v>
      </c>
      <c r="F1260" s="1">
        <v>47389</v>
      </c>
      <c r="G1260" t="s">
        <v>103</v>
      </c>
      <c r="H1260" t="s">
        <v>41</v>
      </c>
      <c r="I1260" t="s">
        <v>15754</v>
      </c>
      <c r="J1260">
        <v>2000</v>
      </c>
      <c r="K1260" t="s">
        <v>42</v>
      </c>
      <c r="L1260">
        <v>0</v>
      </c>
      <c r="M1260" t="s">
        <v>15755</v>
      </c>
      <c r="N1260" t="s">
        <v>49</v>
      </c>
      <c r="O1260">
        <v>42</v>
      </c>
      <c r="P1260" t="s">
        <v>5940</v>
      </c>
      <c r="Q1260" t="s">
        <v>51</v>
      </c>
      <c r="R1260" t="s">
        <v>15756</v>
      </c>
      <c r="S1260" t="s">
        <v>89</v>
      </c>
      <c r="T1260">
        <v>0</v>
      </c>
      <c r="U1260">
        <v>0</v>
      </c>
      <c r="V1260" t="s">
        <v>90</v>
      </c>
      <c r="W1260" t="s">
        <v>15758</v>
      </c>
      <c r="X1260" t="s">
        <v>72</v>
      </c>
      <c r="Y1260">
        <v>13</v>
      </c>
      <c r="Z1260">
        <v>65</v>
      </c>
      <c r="AA1260">
        <v>0</v>
      </c>
      <c r="AB1260" t="s">
        <v>58</v>
      </c>
      <c r="AC1260">
        <v>0</v>
      </c>
      <c r="AD1260" t="s">
        <v>74</v>
      </c>
    </row>
    <row r="1261" spans="1:30" x14ac:dyDescent="0.3">
      <c r="A1261" t="s">
        <v>4284</v>
      </c>
      <c r="B1261" t="s">
        <v>54</v>
      </c>
      <c r="C1261">
        <v>297873</v>
      </c>
      <c r="D1261">
        <v>729.55</v>
      </c>
      <c r="E1261" s="1">
        <v>45295</v>
      </c>
      <c r="F1261" s="1">
        <v>47407</v>
      </c>
      <c r="G1261" t="s">
        <v>103</v>
      </c>
      <c r="H1261" t="s">
        <v>41</v>
      </c>
      <c r="I1261" t="s">
        <v>4281</v>
      </c>
      <c r="J1261">
        <v>2112</v>
      </c>
      <c r="K1261" t="s">
        <v>42</v>
      </c>
      <c r="L1261">
        <v>0</v>
      </c>
      <c r="M1261" t="s">
        <v>4282</v>
      </c>
      <c r="N1261" t="s">
        <v>60</v>
      </c>
      <c r="O1261">
        <v>56</v>
      </c>
      <c r="P1261" t="s">
        <v>1089</v>
      </c>
      <c r="Q1261" t="s">
        <v>87</v>
      </c>
      <c r="R1261" t="s">
        <v>4283</v>
      </c>
      <c r="S1261" t="s">
        <v>36</v>
      </c>
      <c r="T1261">
        <v>0</v>
      </c>
      <c r="U1261">
        <v>0</v>
      </c>
      <c r="V1261" t="s">
        <v>37</v>
      </c>
      <c r="W1261" t="s">
        <v>4285</v>
      </c>
      <c r="X1261" t="s">
        <v>44</v>
      </c>
      <c r="Y1261">
        <v>21</v>
      </c>
      <c r="Z1261">
        <v>20</v>
      </c>
      <c r="AA1261">
        <v>0</v>
      </c>
      <c r="AB1261" t="s">
        <v>73</v>
      </c>
      <c r="AC1261">
        <v>0</v>
      </c>
      <c r="AD1261" t="s">
        <v>46</v>
      </c>
    </row>
    <row r="1262" spans="1:30" x14ac:dyDescent="0.3">
      <c r="A1262" t="s">
        <v>13210</v>
      </c>
      <c r="B1262" t="s">
        <v>70</v>
      </c>
      <c r="C1262">
        <v>335074</v>
      </c>
      <c r="D1262">
        <v>431.49</v>
      </c>
      <c r="E1262" s="1">
        <v>42007</v>
      </c>
      <c r="F1262" s="1">
        <v>44257</v>
      </c>
      <c r="G1262" t="s">
        <v>103</v>
      </c>
      <c r="H1262" t="s">
        <v>80</v>
      </c>
      <c r="I1262" t="s">
        <v>13207</v>
      </c>
      <c r="J1262">
        <v>2250</v>
      </c>
      <c r="K1262" t="s">
        <v>42</v>
      </c>
      <c r="L1262">
        <v>1</v>
      </c>
      <c r="M1262" t="s">
        <v>13208</v>
      </c>
      <c r="N1262" t="s">
        <v>49</v>
      </c>
      <c r="O1262">
        <v>29</v>
      </c>
      <c r="P1262" t="s">
        <v>453</v>
      </c>
      <c r="Q1262" t="s">
        <v>34</v>
      </c>
      <c r="R1262" t="s">
        <v>13209</v>
      </c>
      <c r="S1262" t="s">
        <v>109</v>
      </c>
      <c r="T1262">
        <v>1</v>
      </c>
      <c r="U1262">
        <v>0</v>
      </c>
      <c r="V1262" t="s">
        <v>68</v>
      </c>
      <c r="W1262" t="s">
        <v>13211</v>
      </c>
      <c r="X1262" t="s">
        <v>57</v>
      </c>
      <c r="Y1262">
        <v>50</v>
      </c>
      <c r="Z1262">
        <v>46</v>
      </c>
      <c r="AA1262">
        <v>0</v>
      </c>
      <c r="AB1262" t="s">
        <v>45</v>
      </c>
      <c r="AC1262">
        <v>0</v>
      </c>
      <c r="AD1262" t="s">
        <v>59</v>
      </c>
    </row>
    <row r="1263" spans="1:30" x14ac:dyDescent="0.3">
      <c r="A1263" t="s">
        <v>11308</v>
      </c>
      <c r="B1263" t="s">
        <v>54</v>
      </c>
      <c r="C1263">
        <v>19258</v>
      </c>
      <c r="D1263">
        <v>538.84</v>
      </c>
      <c r="E1263" s="1">
        <v>43887</v>
      </c>
      <c r="F1263" s="1">
        <v>44383</v>
      </c>
      <c r="G1263" t="s">
        <v>40</v>
      </c>
      <c r="H1263" t="s">
        <v>80</v>
      </c>
      <c r="I1263" t="s">
        <v>11303</v>
      </c>
      <c r="J1263">
        <v>496</v>
      </c>
      <c r="K1263" t="s">
        <v>100</v>
      </c>
      <c r="L1263">
        <v>1</v>
      </c>
      <c r="M1263" t="s">
        <v>11304</v>
      </c>
      <c r="N1263" t="s">
        <v>49</v>
      </c>
      <c r="O1263">
        <v>57</v>
      </c>
      <c r="P1263" t="s">
        <v>1179</v>
      </c>
      <c r="Q1263" t="s">
        <v>34</v>
      </c>
      <c r="R1263" t="s">
        <v>11305</v>
      </c>
      <c r="S1263" t="s">
        <v>36</v>
      </c>
      <c r="T1263">
        <v>1</v>
      </c>
      <c r="U1263">
        <v>0</v>
      </c>
      <c r="V1263" t="s">
        <v>37</v>
      </c>
      <c r="W1263" t="s">
        <v>11309</v>
      </c>
      <c r="X1263" t="s">
        <v>72</v>
      </c>
      <c r="Y1263">
        <v>41</v>
      </c>
      <c r="Z1263">
        <v>2</v>
      </c>
      <c r="AA1263">
        <v>0</v>
      </c>
      <c r="AB1263" t="s">
        <v>73</v>
      </c>
      <c r="AC1263">
        <v>0</v>
      </c>
      <c r="AD1263" t="s">
        <v>74</v>
      </c>
    </row>
    <row r="1264" spans="1:30" x14ac:dyDescent="0.3">
      <c r="A1264" t="s">
        <v>1584</v>
      </c>
      <c r="B1264" t="s">
        <v>39</v>
      </c>
      <c r="C1264">
        <v>149936</v>
      </c>
      <c r="D1264">
        <v>986.38</v>
      </c>
      <c r="E1264" s="1">
        <v>43202</v>
      </c>
      <c r="F1264" s="1">
        <v>45735</v>
      </c>
      <c r="G1264" t="s">
        <v>103</v>
      </c>
      <c r="H1264" t="s">
        <v>80</v>
      </c>
      <c r="I1264" t="s">
        <v>1579</v>
      </c>
      <c r="J1264">
        <v>2533</v>
      </c>
      <c r="K1264" t="s">
        <v>42</v>
      </c>
      <c r="L1264">
        <v>1</v>
      </c>
      <c r="M1264" t="s">
        <v>1580</v>
      </c>
      <c r="N1264" t="s">
        <v>49</v>
      </c>
      <c r="O1264">
        <v>73</v>
      </c>
      <c r="P1264" t="s">
        <v>867</v>
      </c>
      <c r="Q1264" t="s">
        <v>34</v>
      </c>
      <c r="R1264" t="s">
        <v>1581</v>
      </c>
      <c r="S1264" t="s">
        <v>36</v>
      </c>
      <c r="T1264">
        <v>1</v>
      </c>
      <c r="U1264">
        <v>1</v>
      </c>
      <c r="V1264" t="s">
        <v>37</v>
      </c>
      <c r="W1264" t="s">
        <v>1585</v>
      </c>
      <c r="X1264" t="s">
        <v>44</v>
      </c>
      <c r="Y1264">
        <v>5</v>
      </c>
      <c r="Z1264">
        <v>24</v>
      </c>
      <c r="AA1264">
        <v>0</v>
      </c>
      <c r="AB1264" t="s">
        <v>73</v>
      </c>
      <c r="AC1264">
        <v>0</v>
      </c>
      <c r="AD1264" t="s">
        <v>46</v>
      </c>
    </row>
    <row r="1265" spans="1:30" x14ac:dyDescent="0.3">
      <c r="A1265" t="s">
        <v>5458</v>
      </c>
      <c r="B1265" t="s">
        <v>118</v>
      </c>
      <c r="C1265">
        <v>81325</v>
      </c>
      <c r="D1265">
        <v>1601.13</v>
      </c>
      <c r="E1265" s="1">
        <v>44950</v>
      </c>
      <c r="F1265" s="1">
        <v>46535</v>
      </c>
      <c r="G1265" t="s">
        <v>99</v>
      </c>
      <c r="H1265" t="s">
        <v>41</v>
      </c>
      <c r="I1265" t="s">
        <v>5455</v>
      </c>
      <c r="J1265">
        <v>1585</v>
      </c>
      <c r="K1265" t="s">
        <v>42</v>
      </c>
      <c r="L1265">
        <v>0</v>
      </c>
      <c r="M1265" t="s">
        <v>5456</v>
      </c>
      <c r="N1265" t="s">
        <v>49</v>
      </c>
      <c r="O1265">
        <v>53</v>
      </c>
      <c r="P1265" t="s">
        <v>836</v>
      </c>
      <c r="Q1265" t="s">
        <v>51</v>
      </c>
      <c r="R1265" t="s">
        <v>5457</v>
      </c>
      <c r="S1265" t="s">
        <v>97</v>
      </c>
      <c r="T1265">
        <v>0</v>
      </c>
      <c r="U1265">
        <v>0</v>
      </c>
      <c r="V1265" t="s">
        <v>37</v>
      </c>
      <c r="W1265" t="s">
        <v>5459</v>
      </c>
      <c r="X1265" t="s">
        <v>57</v>
      </c>
      <c r="Y1265">
        <v>8</v>
      </c>
      <c r="Z1265">
        <v>49</v>
      </c>
      <c r="AA1265">
        <v>0</v>
      </c>
      <c r="AB1265" t="s">
        <v>45</v>
      </c>
      <c r="AC1265">
        <v>0</v>
      </c>
      <c r="AD1265" t="s">
        <v>59</v>
      </c>
    </row>
    <row r="1266" spans="1:30" x14ac:dyDescent="0.3">
      <c r="A1266" t="s">
        <v>3749</v>
      </c>
      <c r="B1266" t="s">
        <v>70</v>
      </c>
      <c r="C1266">
        <v>428511</v>
      </c>
      <c r="D1266">
        <v>1242.6400000000001</v>
      </c>
      <c r="E1266" s="1">
        <v>44747</v>
      </c>
      <c r="F1266" s="1">
        <v>46688</v>
      </c>
      <c r="G1266" t="s">
        <v>40</v>
      </c>
      <c r="H1266" t="s">
        <v>55</v>
      </c>
      <c r="I1266" t="s">
        <v>3746</v>
      </c>
      <c r="J1266">
        <v>1941</v>
      </c>
      <c r="K1266" t="s">
        <v>42</v>
      </c>
      <c r="L1266">
        <v>0</v>
      </c>
      <c r="M1266" t="s">
        <v>3747</v>
      </c>
      <c r="N1266" t="s">
        <v>49</v>
      </c>
      <c r="O1266">
        <v>31</v>
      </c>
      <c r="P1266" t="s">
        <v>3364</v>
      </c>
      <c r="Q1266" t="s">
        <v>34</v>
      </c>
      <c r="R1266" t="s">
        <v>3748</v>
      </c>
      <c r="S1266" t="s">
        <v>109</v>
      </c>
      <c r="T1266">
        <v>1</v>
      </c>
      <c r="U1266">
        <v>0</v>
      </c>
      <c r="V1266" t="s">
        <v>90</v>
      </c>
      <c r="W1266" t="s">
        <v>3750</v>
      </c>
      <c r="X1266" t="s">
        <v>44</v>
      </c>
      <c r="Y1266">
        <v>42</v>
      </c>
      <c r="Z1266">
        <v>88</v>
      </c>
      <c r="AA1266">
        <v>1</v>
      </c>
      <c r="AB1266" t="s">
        <v>58</v>
      </c>
      <c r="AC1266">
        <v>1</v>
      </c>
      <c r="AD1266" t="s">
        <v>46</v>
      </c>
    </row>
    <row r="1267" spans="1:30" x14ac:dyDescent="0.3">
      <c r="A1267" t="s">
        <v>17853</v>
      </c>
      <c r="B1267" t="s">
        <v>54</v>
      </c>
      <c r="C1267">
        <v>41065</v>
      </c>
      <c r="D1267">
        <v>306.33</v>
      </c>
      <c r="E1267" s="1">
        <v>44333</v>
      </c>
      <c r="F1267" s="1">
        <v>45179</v>
      </c>
      <c r="G1267" t="s">
        <v>40</v>
      </c>
      <c r="H1267" t="s">
        <v>41</v>
      </c>
      <c r="I1267" t="s">
        <v>17850</v>
      </c>
      <c r="J1267">
        <v>846</v>
      </c>
      <c r="K1267" t="s">
        <v>100</v>
      </c>
      <c r="L1267">
        <v>0</v>
      </c>
      <c r="M1267" t="s">
        <v>17851</v>
      </c>
      <c r="N1267" t="s">
        <v>49</v>
      </c>
      <c r="O1267">
        <v>60</v>
      </c>
      <c r="P1267" t="s">
        <v>3812</v>
      </c>
      <c r="Q1267" t="s">
        <v>87</v>
      </c>
      <c r="R1267" t="s">
        <v>17852</v>
      </c>
      <c r="S1267" t="s">
        <v>36</v>
      </c>
      <c r="T1267">
        <v>0</v>
      </c>
      <c r="U1267">
        <v>1</v>
      </c>
      <c r="V1267" t="s">
        <v>37</v>
      </c>
      <c r="W1267" t="s">
        <v>17854</v>
      </c>
      <c r="X1267" t="s">
        <v>44</v>
      </c>
      <c r="Y1267">
        <v>39</v>
      </c>
      <c r="Z1267">
        <v>78</v>
      </c>
      <c r="AA1267">
        <v>1</v>
      </c>
      <c r="AB1267" t="s">
        <v>58</v>
      </c>
      <c r="AC1267">
        <v>1</v>
      </c>
      <c r="AD1267" t="s">
        <v>46</v>
      </c>
    </row>
    <row r="1268" spans="1:30" x14ac:dyDescent="0.3">
      <c r="A1268" t="s">
        <v>9260</v>
      </c>
      <c r="B1268" t="s">
        <v>118</v>
      </c>
      <c r="C1268">
        <v>298383</v>
      </c>
      <c r="D1268">
        <v>528.57000000000005</v>
      </c>
      <c r="E1268" s="1">
        <v>44373</v>
      </c>
      <c r="F1268" s="1">
        <v>46695</v>
      </c>
      <c r="G1268" t="s">
        <v>99</v>
      </c>
      <c r="H1268" t="s">
        <v>55</v>
      </c>
      <c r="I1268" t="s">
        <v>9257</v>
      </c>
      <c r="J1268">
        <v>2322</v>
      </c>
      <c r="K1268" t="s">
        <v>42</v>
      </c>
      <c r="L1268">
        <v>0</v>
      </c>
      <c r="M1268" t="s">
        <v>9258</v>
      </c>
      <c r="N1268" t="s">
        <v>49</v>
      </c>
      <c r="O1268">
        <v>75</v>
      </c>
      <c r="P1268" t="s">
        <v>2071</v>
      </c>
      <c r="Q1268" t="s">
        <v>34</v>
      </c>
      <c r="R1268" t="s">
        <v>9259</v>
      </c>
      <c r="S1268" t="s">
        <v>36</v>
      </c>
      <c r="T1268">
        <v>1</v>
      </c>
      <c r="U1268">
        <v>1</v>
      </c>
      <c r="V1268" t="s">
        <v>37</v>
      </c>
      <c r="W1268" t="s">
        <v>9261</v>
      </c>
      <c r="X1268" t="s">
        <v>44</v>
      </c>
      <c r="Y1268">
        <v>10</v>
      </c>
      <c r="Z1268">
        <v>51</v>
      </c>
      <c r="AA1268">
        <v>0</v>
      </c>
      <c r="AB1268" t="s">
        <v>45</v>
      </c>
      <c r="AC1268">
        <v>0</v>
      </c>
      <c r="AD1268" t="s">
        <v>46</v>
      </c>
    </row>
    <row r="1269" spans="1:30" x14ac:dyDescent="0.3">
      <c r="A1269" t="s">
        <v>18122</v>
      </c>
      <c r="B1269" t="s">
        <v>54</v>
      </c>
      <c r="C1269">
        <v>75893</v>
      </c>
      <c r="D1269">
        <v>641.20000000000005</v>
      </c>
      <c r="E1269" s="1">
        <v>43304</v>
      </c>
      <c r="F1269" s="1">
        <v>45109</v>
      </c>
      <c r="G1269" t="s">
        <v>103</v>
      </c>
      <c r="H1269" t="s">
        <v>41</v>
      </c>
      <c r="I1269" t="s">
        <v>18119</v>
      </c>
      <c r="J1269">
        <v>1805</v>
      </c>
      <c r="K1269" t="s">
        <v>42</v>
      </c>
      <c r="L1269">
        <v>0</v>
      </c>
      <c r="M1269" t="s">
        <v>18120</v>
      </c>
      <c r="N1269" t="s">
        <v>60</v>
      </c>
      <c r="O1269">
        <v>25</v>
      </c>
      <c r="P1269" t="s">
        <v>3586</v>
      </c>
      <c r="Q1269" t="s">
        <v>34</v>
      </c>
      <c r="R1269" t="s">
        <v>18121</v>
      </c>
      <c r="S1269" t="s">
        <v>67</v>
      </c>
      <c r="T1269">
        <v>1</v>
      </c>
      <c r="U1269">
        <v>0</v>
      </c>
      <c r="V1269" t="s">
        <v>68</v>
      </c>
      <c r="W1269" t="s">
        <v>18123</v>
      </c>
      <c r="X1269" t="s">
        <v>57</v>
      </c>
      <c r="Y1269">
        <v>38</v>
      </c>
      <c r="Z1269">
        <v>52</v>
      </c>
      <c r="AA1269">
        <v>0</v>
      </c>
      <c r="AB1269" t="s">
        <v>45</v>
      </c>
      <c r="AC1269">
        <v>0</v>
      </c>
      <c r="AD1269" t="s">
        <v>59</v>
      </c>
    </row>
    <row r="1270" spans="1:30" x14ac:dyDescent="0.3">
      <c r="A1270" t="s">
        <v>10090</v>
      </c>
      <c r="B1270" t="s">
        <v>70</v>
      </c>
      <c r="C1270">
        <v>179874</v>
      </c>
      <c r="D1270">
        <v>1623.37</v>
      </c>
      <c r="E1270" s="1">
        <v>45113</v>
      </c>
      <c r="F1270" s="1">
        <v>46870</v>
      </c>
      <c r="G1270" t="s">
        <v>40</v>
      </c>
      <c r="H1270" t="s">
        <v>55</v>
      </c>
      <c r="I1270" t="s">
        <v>10087</v>
      </c>
      <c r="J1270">
        <v>1757</v>
      </c>
      <c r="K1270" t="s">
        <v>42</v>
      </c>
      <c r="L1270">
        <v>0</v>
      </c>
      <c r="M1270" t="s">
        <v>10088</v>
      </c>
      <c r="N1270" t="s">
        <v>60</v>
      </c>
      <c r="O1270">
        <v>53</v>
      </c>
      <c r="P1270" t="s">
        <v>9689</v>
      </c>
      <c r="Q1270" t="s">
        <v>62</v>
      </c>
      <c r="R1270" t="s">
        <v>10089</v>
      </c>
      <c r="S1270" t="s">
        <v>97</v>
      </c>
      <c r="T1270">
        <v>0</v>
      </c>
      <c r="U1270">
        <v>0</v>
      </c>
      <c r="V1270" t="s">
        <v>37</v>
      </c>
      <c r="W1270" t="s">
        <v>10091</v>
      </c>
      <c r="X1270" t="s">
        <v>72</v>
      </c>
      <c r="Y1270">
        <v>8</v>
      </c>
      <c r="Z1270">
        <v>18</v>
      </c>
      <c r="AA1270">
        <v>0</v>
      </c>
      <c r="AB1270" t="s">
        <v>73</v>
      </c>
      <c r="AC1270">
        <v>0</v>
      </c>
      <c r="AD1270" t="s">
        <v>74</v>
      </c>
    </row>
    <row r="1271" spans="1:30" x14ac:dyDescent="0.3">
      <c r="A1271" t="s">
        <v>17457</v>
      </c>
      <c r="B1271" t="s">
        <v>118</v>
      </c>
      <c r="C1271">
        <v>284813</v>
      </c>
      <c r="D1271">
        <v>1898.97</v>
      </c>
      <c r="E1271" s="1">
        <v>43632</v>
      </c>
      <c r="F1271" s="1">
        <v>46885</v>
      </c>
      <c r="G1271" t="s">
        <v>103</v>
      </c>
      <c r="H1271" t="s">
        <v>41</v>
      </c>
      <c r="I1271" t="s">
        <v>17454</v>
      </c>
      <c r="J1271">
        <v>3253</v>
      </c>
      <c r="K1271" t="s">
        <v>42</v>
      </c>
      <c r="L1271">
        <v>0</v>
      </c>
      <c r="M1271" t="s">
        <v>17455</v>
      </c>
      <c r="N1271" t="s">
        <v>49</v>
      </c>
      <c r="O1271">
        <v>82</v>
      </c>
      <c r="P1271" t="s">
        <v>398</v>
      </c>
      <c r="Q1271" t="s">
        <v>34</v>
      </c>
      <c r="R1271" t="s">
        <v>17456</v>
      </c>
      <c r="S1271" t="s">
        <v>36</v>
      </c>
      <c r="T1271">
        <v>1</v>
      </c>
      <c r="U1271">
        <v>1</v>
      </c>
      <c r="V1271" t="s">
        <v>37</v>
      </c>
      <c r="W1271" t="s">
        <v>17458</v>
      </c>
      <c r="X1271" t="s">
        <v>72</v>
      </c>
      <c r="Y1271">
        <v>11</v>
      </c>
      <c r="Z1271">
        <v>11</v>
      </c>
      <c r="AA1271">
        <v>0</v>
      </c>
      <c r="AB1271" t="s">
        <v>73</v>
      </c>
      <c r="AC1271">
        <v>0</v>
      </c>
      <c r="AD1271" t="s">
        <v>74</v>
      </c>
    </row>
    <row r="1272" spans="1:30" x14ac:dyDescent="0.3">
      <c r="A1272" t="s">
        <v>10563</v>
      </c>
      <c r="B1272" t="s">
        <v>39</v>
      </c>
      <c r="C1272">
        <v>22443</v>
      </c>
      <c r="D1272">
        <v>1666.07</v>
      </c>
      <c r="E1272" s="1">
        <v>43486</v>
      </c>
      <c r="F1272" s="1">
        <v>46816</v>
      </c>
      <c r="G1272" t="s">
        <v>103</v>
      </c>
      <c r="H1272" t="s">
        <v>80</v>
      </c>
      <c r="I1272" t="s">
        <v>10560</v>
      </c>
      <c r="J1272">
        <v>3330</v>
      </c>
      <c r="K1272" t="s">
        <v>42</v>
      </c>
      <c r="L1272">
        <v>1</v>
      </c>
      <c r="M1272" t="s">
        <v>10561</v>
      </c>
      <c r="N1272" t="s">
        <v>49</v>
      </c>
      <c r="O1272">
        <v>68</v>
      </c>
      <c r="P1272" t="s">
        <v>243</v>
      </c>
      <c r="Q1272" t="s">
        <v>62</v>
      </c>
      <c r="R1272" t="s">
        <v>10562</v>
      </c>
      <c r="S1272" t="s">
        <v>36</v>
      </c>
      <c r="T1272">
        <v>0</v>
      </c>
      <c r="U1272">
        <v>1</v>
      </c>
      <c r="V1272" t="s">
        <v>37</v>
      </c>
      <c r="W1272" t="s">
        <v>10564</v>
      </c>
      <c r="X1272" t="s">
        <v>57</v>
      </c>
      <c r="Y1272">
        <v>46</v>
      </c>
      <c r="Z1272">
        <v>32</v>
      </c>
      <c r="AA1272">
        <v>0</v>
      </c>
      <c r="AB1272" t="s">
        <v>45</v>
      </c>
      <c r="AC1272">
        <v>0</v>
      </c>
      <c r="AD1272" t="s">
        <v>59</v>
      </c>
    </row>
    <row r="1273" spans="1:30" x14ac:dyDescent="0.3">
      <c r="A1273" t="s">
        <v>11578</v>
      </c>
      <c r="B1273" t="s">
        <v>39</v>
      </c>
      <c r="C1273">
        <v>305076</v>
      </c>
      <c r="D1273">
        <v>1186.43</v>
      </c>
      <c r="E1273" s="1">
        <v>42640</v>
      </c>
      <c r="F1273" s="1">
        <v>45959</v>
      </c>
      <c r="G1273" t="s">
        <v>103</v>
      </c>
      <c r="H1273" t="s">
        <v>41</v>
      </c>
      <c r="I1273" t="s">
        <v>11575</v>
      </c>
      <c r="J1273">
        <v>3319</v>
      </c>
      <c r="K1273" t="s">
        <v>42</v>
      </c>
      <c r="L1273">
        <v>0</v>
      </c>
      <c r="M1273" t="s">
        <v>11576</v>
      </c>
      <c r="N1273" t="s">
        <v>60</v>
      </c>
      <c r="O1273">
        <v>70</v>
      </c>
      <c r="P1273" t="s">
        <v>1361</v>
      </c>
      <c r="Q1273" t="s">
        <v>51</v>
      </c>
      <c r="R1273" t="s">
        <v>11577</v>
      </c>
      <c r="S1273" t="s">
        <v>36</v>
      </c>
      <c r="T1273">
        <v>0</v>
      </c>
      <c r="U1273">
        <v>1</v>
      </c>
      <c r="V1273" t="s">
        <v>37</v>
      </c>
      <c r="W1273" t="s">
        <v>11579</v>
      </c>
      <c r="X1273" t="s">
        <v>57</v>
      </c>
      <c r="Y1273">
        <v>10</v>
      </c>
      <c r="Z1273">
        <v>49</v>
      </c>
      <c r="AA1273">
        <v>0</v>
      </c>
      <c r="AB1273" t="s">
        <v>45</v>
      </c>
      <c r="AC1273">
        <v>0</v>
      </c>
      <c r="AD1273" t="s">
        <v>59</v>
      </c>
    </row>
    <row r="1274" spans="1:30" x14ac:dyDescent="0.3">
      <c r="A1274" t="s">
        <v>17649</v>
      </c>
      <c r="B1274" t="s">
        <v>118</v>
      </c>
      <c r="C1274">
        <v>394958</v>
      </c>
      <c r="D1274">
        <v>1761.55</v>
      </c>
      <c r="E1274" s="1">
        <v>41999</v>
      </c>
      <c r="F1274" s="1">
        <v>43895</v>
      </c>
      <c r="G1274" t="s">
        <v>40</v>
      </c>
      <c r="H1274" t="s">
        <v>41</v>
      </c>
      <c r="I1274" t="s">
        <v>17646</v>
      </c>
      <c r="J1274">
        <v>1896</v>
      </c>
      <c r="K1274" t="s">
        <v>42</v>
      </c>
      <c r="L1274">
        <v>0</v>
      </c>
      <c r="M1274" t="s">
        <v>17647</v>
      </c>
      <c r="N1274" t="s">
        <v>60</v>
      </c>
      <c r="O1274">
        <v>22</v>
      </c>
      <c r="P1274" t="s">
        <v>8430</v>
      </c>
      <c r="Q1274" t="s">
        <v>87</v>
      </c>
      <c r="R1274" t="s">
        <v>17648</v>
      </c>
      <c r="S1274" t="s">
        <v>67</v>
      </c>
      <c r="T1274">
        <v>0</v>
      </c>
      <c r="U1274">
        <v>0</v>
      </c>
      <c r="V1274" t="s">
        <v>68</v>
      </c>
      <c r="W1274" t="s">
        <v>17650</v>
      </c>
      <c r="X1274" t="s">
        <v>44</v>
      </c>
      <c r="Y1274">
        <v>9</v>
      </c>
      <c r="Z1274">
        <v>74</v>
      </c>
      <c r="AA1274">
        <v>1</v>
      </c>
      <c r="AB1274" t="s">
        <v>58</v>
      </c>
      <c r="AC1274">
        <v>1</v>
      </c>
      <c r="AD1274" t="s">
        <v>46</v>
      </c>
    </row>
    <row r="1275" spans="1:30" x14ac:dyDescent="0.3">
      <c r="A1275" t="s">
        <v>9505</v>
      </c>
      <c r="B1275" t="s">
        <v>118</v>
      </c>
      <c r="C1275">
        <v>369944</v>
      </c>
      <c r="D1275">
        <v>957.71</v>
      </c>
      <c r="E1275" s="1">
        <v>43755</v>
      </c>
      <c r="F1275" s="1">
        <v>46522</v>
      </c>
      <c r="G1275" t="s">
        <v>99</v>
      </c>
      <c r="H1275" t="s">
        <v>41</v>
      </c>
      <c r="I1275" t="s">
        <v>9502</v>
      </c>
      <c r="J1275">
        <v>2767</v>
      </c>
      <c r="K1275" t="s">
        <v>42</v>
      </c>
      <c r="L1275">
        <v>0</v>
      </c>
      <c r="M1275" t="s">
        <v>9503</v>
      </c>
      <c r="N1275" t="s">
        <v>49</v>
      </c>
      <c r="O1275">
        <v>43</v>
      </c>
      <c r="P1275" t="s">
        <v>239</v>
      </c>
      <c r="Q1275" t="s">
        <v>87</v>
      </c>
      <c r="R1275" t="s">
        <v>9504</v>
      </c>
      <c r="S1275" t="s">
        <v>89</v>
      </c>
      <c r="T1275">
        <v>0</v>
      </c>
      <c r="U1275">
        <v>0</v>
      </c>
      <c r="V1275" t="s">
        <v>90</v>
      </c>
      <c r="W1275" t="s">
        <v>9506</v>
      </c>
      <c r="X1275" t="s">
        <v>72</v>
      </c>
      <c r="Y1275">
        <v>7</v>
      </c>
      <c r="Z1275">
        <v>68</v>
      </c>
      <c r="AA1275">
        <v>0</v>
      </c>
      <c r="AB1275" t="s">
        <v>58</v>
      </c>
      <c r="AC1275">
        <v>0</v>
      </c>
      <c r="AD1275" t="s">
        <v>74</v>
      </c>
    </row>
    <row r="1276" spans="1:30" x14ac:dyDescent="0.3">
      <c r="A1276" t="s">
        <v>17042</v>
      </c>
      <c r="B1276" t="s">
        <v>118</v>
      </c>
      <c r="C1276">
        <v>465590</v>
      </c>
      <c r="D1276">
        <v>1205.32</v>
      </c>
      <c r="E1276" s="1">
        <v>42008</v>
      </c>
      <c r="F1276" s="1">
        <v>43039</v>
      </c>
      <c r="G1276" t="s">
        <v>103</v>
      </c>
      <c r="H1276" t="s">
        <v>41</v>
      </c>
      <c r="I1276" t="s">
        <v>17039</v>
      </c>
      <c r="J1276">
        <v>1031</v>
      </c>
      <c r="K1276" t="s">
        <v>100</v>
      </c>
      <c r="L1276">
        <v>0</v>
      </c>
      <c r="M1276" t="s">
        <v>17040</v>
      </c>
      <c r="N1276" t="s">
        <v>32</v>
      </c>
      <c r="O1276">
        <v>38</v>
      </c>
      <c r="P1276" t="s">
        <v>1416</v>
      </c>
      <c r="Q1276" t="s">
        <v>62</v>
      </c>
      <c r="R1276" t="s">
        <v>17041</v>
      </c>
      <c r="S1276" t="s">
        <v>89</v>
      </c>
      <c r="T1276">
        <v>0</v>
      </c>
      <c r="U1276">
        <v>0</v>
      </c>
      <c r="V1276" t="s">
        <v>90</v>
      </c>
      <c r="W1276" t="s">
        <v>17043</v>
      </c>
      <c r="X1276" t="s">
        <v>72</v>
      </c>
      <c r="Y1276">
        <v>25</v>
      </c>
      <c r="Z1276">
        <v>9</v>
      </c>
      <c r="AA1276">
        <v>0</v>
      </c>
      <c r="AB1276" t="s">
        <v>73</v>
      </c>
      <c r="AC1276">
        <v>0</v>
      </c>
      <c r="AD1276" t="s">
        <v>74</v>
      </c>
    </row>
    <row r="1277" spans="1:30" x14ac:dyDescent="0.3">
      <c r="A1277" t="s">
        <v>6104</v>
      </c>
      <c r="B1277" t="s">
        <v>118</v>
      </c>
      <c r="C1277">
        <v>349302</v>
      </c>
      <c r="D1277">
        <v>720.5</v>
      </c>
      <c r="E1277" s="1">
        <v>43414</v>
      </c>
      <c r="F1277" s="1">
        <v>44177</v>
      </c>
      <c r="G1277" t="s">
        <v>40</v>
      </c>
      <c r="H1277" t="s">
        <v>55</v>
      </c>
      <c r="I1277" t="s">
        <v>6101</v>
      </c>
      <c r="J1277">
        <v>763</v>
      </c>
      <c r="K1277" t="s">
        <v>100</v>
      </c>
      <c r="L1277">
        <v>0</v>
      </c>
      <c r="M1277" t="s">
        <v>6102</v>
      </c>
      <c r="N1277" t="s">
        <v>60</v>
      </c>
      <c r="O1277">
        <v>78</v>
      </c>
      <c r="P1277" t="s">
        <v>1264</v>
      </c>
      <c r="Q1277" t="s">
        <v>34</v>
      </c>
      <c r="R1277" t="s">
        <v>6103</v>
      </c>
      <c r="S1277" t="s">
        <v>36</v>
      </c>
      <c r="T1277">
        <v>1</v>
      </c>
      <c r="U1277">
        <v>1</v>
      </c>
      <c r="V1277" t="s">
        <v>37</v>
      </c>
      <c r="W1277" t="s">
        <v>6105</v>
      </c>
      <c r="X1277" t="s">
        <v>57</v>
      </c>
      <c r="Y1277">
        <v>8</v>
      </c>
      <c r="Z1277">
        <v>87</v>
      </c>
      <c r="AA1277">
        <v>1</v>
      </c>
      <c r="AB1277" t="s">
        <v>58</v>
      </c>
      <c r="AC1277">
        <v>1</v>
      </c>
      <c r="AD1277" t="s">
        <v>59</v>
      </c>
    </row>
    <row r="1278" spans="1:30" x14ac:dyDescent="0.3">
      <c r="A1278" t="s">
        <v>53</v>
      </c>
      <c r="B1278" t="s">
        <v>54</v>
      </c>
      <c r="C1278">
        <v>402009</v>
      </c>
      <c r="D1278">
        <v>809.51</v>
      </c>
      <c r="E1278" s="1">
        <v>42008</v>
      </c>
      <c r="F1278" s="1">
        <v>44811</v>
      </c>
      <c r="G1278" t="s">
        <v>40</v>
      </c>
      <c r="H1278" t="s">
        <v>55</v>
      </c>
      <c r="I1278" t="s">
        <v>47</v>
      </c>
      <c r="J1278">
        <v>2803</v>
      </c>
      <c r="K1278" t="s">
        <v>42</v>
      </c>
      <c r="L1278">
        <v>0</v>
      </c>
      <c r="M1278" t="s">
        <v>48</v>
      </c>
      <c r="N1278" t="s">
        <v>49</v>
      </c>
      <c r="O1278">
        <v>57</v>
      </c>
      <c r="P1278" t="s">
        <v>50</v>
      </c>
      <c r="Q1278" t="s">
        <v>51</v>
      </c>
      <c r="R1278" t="s">
        <v>52</v>
      </c>
      <c r="S1278" t="s">
        <v>36</v>
      </c>
      <c r="T1278">
        <v>0</v>
      </c>
      <c r="U1278">
        <v>0</v>
      </c>
      <c r="V1278" t="s">
        <v>37</v>
      </c>
      <c r="W1278" t="s">
        <v>56</v>
      </c>
      <c r="X1278" t="s">
        <v>57</v>
      </c>
      <c r="Y1278">
        <v>5</v>
      </c>
      <c r="Z1278">
        <v>84</v>
      </c>
      <c r="AA1278">
        <v>1</v>
      </c>
      <c r="AB1278" t="s">
        <v>58</v>
      </c>
      <c r="AC1278">
        <v>1</v>
      </c>
      <c r="AD1278" t="s">
        <v>59</v>
      </c>
    </row>
    <row r="1279" spans="1:30" x14ac:dyDescent="0.3">
      <c r="A1279" t="s">
        <v>4200</v>
      </c>
      <c r="B1279" t="s">
        <v>54</v>
      </c>
      <c r="C1279">
        <v>113307</v>
      </c>
      <c r="D1279">
        <v>298.25</v>
      </c>
      <c r="E1279" s="1">
        <v>43530</v>
      </c>
      <c r="F1279" s="1">
        <v>47002</v>
      </c>
      <c r="G1279" t="s">
        <v>99</v>
      </c>
      <c r="H1279" t="s">
        <v>41</v>
      </c>
      <c r="I1279" t="s">
        <v>4197</v>
      </c>
      <c r="J1279">
        <v>3472</v>
      </c>
      <c r="K1279" t="s">
        <v>42</v>
      </c>
      <c r="L1279">
        <v>0</v>
      </c>
      <c r="M1279" t="s">
        <v>4198</v>
      </c>
      <c r="N1279" t="s">
        <v>49</v>
      </c>
      <c r="O1279">
        <v>59</v>
      </c>
      <c r="P1279" t="s">
        <v>321</v>
      </c>
      <c r="Q1279" t="s">
        <v>87</v>
      </c>
      <c r="R1279" t="s">
        <v>4199</v>
      </c>
      <c r="S1279" t="s">
        <v>36</v>
      </c>
      <c r="T1279">
        <v>0</v>
      </c>
      <c r="U1279">
        <v>0</v>
      </c>
      <c r="V1279" t="s">
        <v>37</v>
      </c>
      <c r="W1279" t="s">
        <v>4201</v>
      </c>
      <c r="X1279" t="s">
        <v>57</v>
      </c>
      <c r="Y1279">
        <v>35</v>
      </c>
      <c r="Z1279">
        <v>42</v>
      </c>
      <c r="AA1279">
        <v>0</v>
      </c>
      <c r="AB1279" t="s">
        <v>45</v>
      </c>
      <c r="AC1279">
        <v>0</v>
      </c>
      <c r="AD1279" t="s">
        <v>59</v>
      </c>
    </row>
    <row r="1280" spans="1:30" x14ac:dyDescent="0.3">
      <c r="A1280" t="s">
        <v>12333</v>
      </c>
      <c r="B1280" t="s">
        <v>54</v>
      </c>
      <c r="C1280">
        <v>94945</v>
      </c>
      <c r="D1280">
        <v>906.57</v>
      </c>
      <c r="E1280" s="1">
        <v>45083</v>
      </c>
      <c r="F1280" s="1">
        <v>45861</v>
      </c>
      <c r="G1280" t="s">
        <v>103</v>
      </c>
      <c r="H1280" t="s">
        <v>80</v>
      </c>
      <c r="I1280" t="s">
        <v>12328</v>
      </c>
      <c r="J1280">
        <v>778</v>
      </c>
      <c r="K1280" t="s">
        <v>100</v>
      </c>
      <c r="L1280">
        <v>1</v>
      </c>
      <c r="M1280" t="s">
        <v>12329</v>
      </c>
      <c r="N1280" t="s">
        <v>60</v>
      </c>
      <c r="O1280">
        <v>26</v>
      </c>
      <c r="P1280" t="s">
        <v>413</v>
      </c>
      <c r="Q1280" t="s">
        <v>51</v>
      </c>
      <c r="R1280" t="s">
        <v>12330</v>
      </c>
      <c r="S1280" t="s">
        <v>109</v>
      </c>
      <c r="T1280">
        <v>0</v>
      </c>
      <c r="U1280">
        <v>0</v>
      </c>
      <c r="V1280" t="s">
        <v>68</v>
      </c>
      <c r="W1280" t="s">
        <v>12334</v>
      </c>
      <c r="X1280" t="s">
        <v>57</v>
      </c>
      <c r="Y1280">
        <v>49</v>
      </c>
      <c r="Z1280">
        <v>14</v>
      </c>
      <c r="AA1280">
        <v>0</v>
      </c>
      <c r="AB1280" t="s">
        <v>73</v>
      </c>
      <c r="AC1280">
        <v>0</v>
      </c>
      <c r="AD1280" t="s">
        <v>59</v>
      </c>
    </row>
    <row r="1281" spans="1:30" x14ac:dyDescent="0.3">
      <c r="A1281" t="s">
        <v>4310</v>
      </c>
      <c r="B1281" t="s">
        <v>39</v>
      </c>
      <c r="C1281">
        <v>354927</v>
      </c>
      <c r="D1281">
        <v>975.7</v>
      </c>
      <c r="E1281" s="1">
        <v>44500</v>
      </c>
      <c r="F1281" s="1">
        <v>46431</v>
      </c>
      <c r="G1281" t="s">
        <v>99</v>
      </c>
      <c r="H1281" t="s">
        <v>41</v>
      </c>
      <c r="I1281" t="s">
        <v>4307</v>
      </c>
      <c r="J1281">
        <v>1931</v>
      </c>
      <c r="K1281" t="s">
        <v>42</v>
      </c>
      <c r="L1281">
        <v>0</v>
      </c>
      <c r="M1281" t="s">
        <v>4308</v>
      </c>
      <c r="N1281" t="s">
        <v>60</v>
      </c>
      <c r="O1281">
        <v>49</v>
      </c>
      <c r="P1281" t="s">
        <v>3045</v>
      </c>
      <c r="Q1281" t="s">
        <v>87</v>
      </c>
      <c r="R1281" t="s">
        <v>4309</v>
      </c>
      <c r="S1281" t="s">
        <v>97</v>
      </c>
      <c r="T1281">
        <v>0</v>
      </c>
      <c r="U1281">
        <v>0</v>
      </c>
      <c r="V1281" t="s">
        <v>90</v>
      </c>
      <c r="W1281" t="s">
        <v>4311</v>
      </c>
      <c r="X1281" t="s">
        <v>72</v>
      </c>
      <c r="Y1281">
        <v>29</v>
      </c>
      <c r="Z1281">
        <v>38</v>
      </c>
      <c r="AA1281">
        <v>0</v>
      </c>
      <c r="AB1281" t="s">
        <v>45</v>
      </c>
      <c r="AC1281">
        <v>0</v>
      </c>
      <c r="AD1281" t="s">
        <v>74</v>
      </c>
    </row>
    <row r="1282" spans="1:30" x14ac:dyDescent="0.3">
      <c r="A1282" t="s">
        <v>14449</v>
      </c>
      <c r="B1282" t="s">
        <v>118</v>
      </c>
      <c r="C1282">
        <v>456537</v>
      </c>
      <c r="D1282">
        <v>1392.11</v>
      </c>
      <c r="E1282" s="1">
        <v>44235</v>
      </c>
      <c r="F1282" s="1">
        <v>47825</v>
      </c>
      <c r="G1282" t="s">
        <v>103</v>
      </c>
      <c r="H1282" t="s">
        <v>41</v>
      </c>
      <c r="I1282" t="s">
        <v>14446</v>
      </c>
      <c r="J1282">
        <v>3590</v>
      </c>
      <c r="K1282" t="s">
        <v>42</v>
      </c>
      <c r="L1282">
        <v>0</v>
      </c>
      <c r="M1282" t="s">
        <v>14447</v>
      </c>
      <c r="N1282" t="s">
        <v>60</v>
      </c>
      <c r="O1282">
        <v>82</v>
      </c>
      <c r="P1282" t="s">
        <v>1538</v>
      </c>
      <c r="Q1282" t="s">
        <v>87</v>
      </c>
      <c r="R1282" t="s">
        <v>14448</v>
      </c>
      <c r="S1282" t="s">
        <v>36</v>
      </c>
      <c r="T1282">
        <v>0</v>
      </c>
      <c r="U1282">
        <v>1</v>
      </c>
      <c r="V1282" t="s">
        <v>37</v>
      </c>
      <c r="W1282" t="s">
        <v>14450</v>
      </c>
      <c r="X1282" t="s">
        <v>57</v>
      </c>
      <c r="Y1282">
        <v>14</v>
      </c>
      <c r="Z1282">
        <v>35</v>
      </c>
      <c r="AA1282">
        <v>0</v>
      </c>
      <c r="AB1282" t="s">
        <v>45</v>
      </c>
      <c r="AC1282">
        <v>0</v>
      </c>
      <c r="AD1282" t="s">
        <v>59</v>
      </c>
    </row>
    <row r="1283" spans="1:30" x14ac:dyDescent="0.3">
      <c r="A1283" t="s">
        <v>11432</v>
      </c>
      <c r="B1283" t="s">
        <v>118</v>
      </c>
      <c r="C1283">
        <v>194258</v>
      </c>
      <c r="D1283">
        <v>223.47</v>
      </c>
      <c r="E1283" s="1">
        <v>45443</v>
      </c>
      <c r="F1283" s="1">
        <v>47185</v>
      </c>
      <c r="G1283" t="s">
        <v>40</v>
      </c>
      <c r="H1283" t="s">
        <v>55</v>
      </c>
      <c r="I1283" t="s">
        <v>11429</v>
      </c>
      <c r="J1283">
        <v>1742</v>
      </c>
      <c r="K1283" t="s">
        <v>42</v>
      </c>
      <c r="L1283">
        <v>0</v>
      </c>
      <c r="M1283" t="s">
        <v>11430</v>
      </c>
      <c r="N1283" t="s">
        <v>32</v>
      </c>
      <c r="O1283">
        <v>35</v>
      </c>
      <c r="P1283" t="s">
        <v>800</v>
      </c>
      <c r="Q1283" t="s">
        <v>87</v>
      </c>
      <c r="R1283" t="s">
        <v>11431</v>
      </c>
      <c r="S1283" t="s">
        <v>109</v>
      </c>
      <c r="T1283">
        <v>0</v>
      </c>
      <c r="U1283">
        <v>0</v>
      </c>
      <c r="V1283" t="s">
        <v>90</v>
      </c>
      <c r="W1283" t="s">
        <v>11433</v>
      </c>
      <c r="X1283" t="s">
        <v>72</v>
      </c>
      <c r="Y1283">
        <v>33</v>
      </c>
      <c r="Z1283">
        <v>90</v>
      </c>
      <c r="AA1283">
        <v>1</v>
      </c>
      <c r="AB1283" t="s">
        <v>58</v>
      </c>
      <c r="AC1283">
        <v>1</v>
      </c>
      <c r="AD1283" t="s">
        <v>74</v>
      </c>
    </row>
    <row r="1284" spans="1:30" x14ac:dyDescent="0.3">
      <c r="A1284" t="s">
        <v>14977</v>
      </c>
      <c r="B1284" t="s">
        <v>54</v>
      </c>
      <c r="C1284">
        <v>163198</v>
      </c>
      <c r="D1284">
        <v>774.66</v>
      </c>
      <c r="E1284" s="1">
        <v>44843</v>
      </c>
      <c r="F1284" s="1">
        <v>46559</v>
      </c>
      <c r="G1284" t="s">
        <v>103</v>
      </c>
      <c r="H1284" t="s">
        <v>41</v>
      </c>
      <c r="I1284" t="s">
        <v>14974</v>
      </c>
      <c r="J1284">
        <v>1716</v>
      </c>
      <c r="K1284" t="s">
        <v>42</v>
      </c>
      <c r="L1284">
        <v>0</v>
      </c>
      <c r="M1284" t="s">
        <v>14975</v>
      </c>
      <c r="N1284" t="s">
        <v>32</v>
      </c>
      <c r="O1284">
        <v>23</v>
      </c>
      <c r="P1284" t="s">
        <v>4499</v>
      </c>
      <c r="Q1284" t="s">
        <v>34</v>
      </c>
      <c r="R1284" t="s">
        <v>14976</v>
      </c>
      <c r="S1284" t="s">
        <v>67</v>
      </c>
      <c r="T1284">
        <v>1</v>
      </c>
      <c r="U1284">
        <v>0</v>
      </c>
      <c r="V1284" t="s">
        <v>68</v>
      </c>
      <c r="W1284" t="s">
        <v>14978</v>
      </c>
      <c r="X1284" t="s">
        <v>72</v>
      </c>
      <c r="Y1284">
        <v>14</v>
      </c>
      <c r="Z1284">
        <v>13</v>
      </c>
      <c r="AA1284">
        <v>0</v>
      </c>
      <c r="AB1284" t="s">
        <v>73</v>
      </c>
      <c r="AC1284">
        <v>0</v>
      </c>
      <c r="AD1284" t="s">
        <v>74</v>
      </c>
    </row>
    <row r="1285" spans="1:30" x14ac:dyDescent="0.3">
      <c r="A1285" t="s">
        <v>2754</v>
      </c>
      <c r="B1285" t="s">
        <v>118</v>
      </c>
      <c r="C1285">
        <v>118570</v>
      </c>
      <c r="D1285">
        <v>1381.37</v>
      </c>
      <c r="E1285" s="1">
        <v>43828</v>
      </c>
      <c r="F1285" s="1">
        <v>45703</v>
      </c>
      <c r="G1285" t="s">
        <v>40</v>
      </c>
      <c r="H1285" t="s">
        <v>55</v>
      </c>
      <c r="I1285" t="s">
        <v>2751</v>
      </c>
      <c r="J1285">
        <v>1875</v>
      </c>
      <c r="K1285" t="s">
        <v>42</v>
      </c>
      <c r="L1285">
        <v>0</v>
      </c>
      <c r="M1285" t="s">
        <v>2752</v>
      </c>
      <c r="N1285" t="s">
        <v>49</v>
      </c>
      <c r="O1285">
        <v>43</v>
      </c>
      <c r="P1285" t="s">
        <v>1504</v>
      </c>
      <c r="Q1285" t="s">
        <v>87</v>
      </c>
      <c r="R1285" t="s">
        <v>2753</v>
      </c>
      <c r="S1285" t="s">
        <v>89</v>
      </c>
      <c r="T1285">
        <v>0</v>
      </c>
      <c r="U1285">
        <v>0</v>
      </c>
      <c r="V1285" t="s">
        <v>90</v>
      </c>
      <c r="W1285" t="s">
        <v>2755</v>
      </c>
      <c r="X1285" t="s">
        <v>44</v>
      </c>
      <c r="Y1285">
        <v>39</v>
      </c>
      <c r="Z1285">
        <v>57</v>
      </c>
      <c r="AA1285">
        <v>0</v>
      </c>
      <c r="AB1285" t="s">
        <v>45</v>
      </c>
      <c r="AC1285">
        <v>0</v>
      </c>
      <c r="AD1285" t="s">
        <v>46</v>
      </c>
    </row>
    <row r="1286" spans="1:30" x14ac:dyDescent="0.3">
      <c r="A1286" t="s">
        <v>3288</v>
      </c>
      <c r="B1286" t="s">
        <v>54</v>
      </c>
      <c r="C1286">
        <v>197847</v>
      </c>
      <c r="D1286">
        <v>172.29</v>
      </c>
      <c r="E1286" s="1">
        <v>45295</v>
      </c>
      <c r="F1286" s="1">
        <v>45680</v>
      </c>
      <c r="G1286" t="s">
        <v>99</v>
      </c>
      <c r="H1286" t="s">
        <v>41</v>
      </c>
      <c r="I1286" t="s">
        <v>3284</v>
      </c>
      <c r="J1286">
        <v>385</v>
      </c>
      <c r="K1286" t="s">
        <v>100</v>
      </c>
      <c r="L1286">
        <v>0</v>
      </c>
      <c r="M1286" t="s">
        <v>3285</v>
      </c>
      <c r="N1286" t="s">
        <v>60</v>
      </c>
      <c r="O1286">
        <v>71</v>
      </c>
      <c r="P1286" t="s">
        <v>3286</v>
      </c>
      <c r="Q1286" t="s">
        <v>34</v>
      </c>
      <c r="R1286" t="s">
        <v>3287</v>
      </c>
      <c r="S1286" t="s">
        <v>36</v>
      </c>
      <c r="T1286">
        <v>1</v>
      </c>
      <c r="U1286">
        <v>1</v>
      </c>
      <c r="V1286" t="s">
        <v>37</v>
      </c>
      <c r="W1286" t="s">
        <v>3289</v>
      </c>
      <c r="X1286" t="s">
        <v>57</v>
      </c>
      <c r="Y1286">
        <v>50</v>
      </c>
      <c r="Z1286">
        <v>56</v>
      </c>
      <c r="AA1286">
        <v>0</v>
      </c>
      <c r="AB1286" t="s">
        <v>45</v>
      </c>
      <c r="AC1286">
        <v>0</v>
      </c>
      <c r="AD1286" t="s">
        <v>59</v>
      </c>
    </row>
    <row r="1287" spans="1:30" x14ac:dyDescent="0.3">
      <c r="A1287" t="s">
        <v>5193</v>
      </c>
      <c r="B1287" t="s">
        <v>54</v>
      </c>
      <c r="C1287">
        <v>113652</v>
      </c>
      <c r="D1287">
        <v>480.78</v>
      </c>
      <c r="E1287" s="1">
        <v>43752</v>
      </c>
      <c r="F1287" s="1">
        <v>46736</v>
      </c>
      <c r="G1287" t="s">
        <v>99</v>
      </c>
      <c r="H1287" t="s">
        <v>41</v>
      </c>
      <c r="I1287" t="s">
        <v>5190</v>
      </c>
      <c r="J1287">
        <v>2984</v>
      </c>
      <c r="K1287" t="s">
        <v>42</v>
      </c>
      <c r="L1287">
        <v>0</v>
      </c>
      <c r="M1287" t="s">
        <v>5191</v>
      </c>
      <c r="N1287" t="s">
        <v>60</v>
      </c>
      <c r="O1287">
        <v>31</v>
      </c>
      <c r="P1287" t="s">
        <v>2503</v>
      </c>
      <c r="Q1287" t="s">
        <v>62</v>
      </c>
      <c r="R1287" t="s">
        <v>5192</v>
      </c>
      <c r="S1287" t="s">
        <v>109</v>
      </c>
      <c r="T1287">
        <v>0</v>
      </c>
      <c r="U1287">
        <v>0</v>
      </c>
      <c r="V1287" t="s">
        <v>90</v>
      </c>
      <c r="W1287" t="s">
        <v>5194</v>
      </c>
      <c r="X1287" t="s">
        <v>57</v>
      </c>
      <c r="Y1287">
        <v>32</v>
      </c>
      <c r="Z1287">
        <v>60</v>
      </c>
      <c r="AA1287">
        <v>0</v>
      </c>
      <c r="AB1287" t="s">
        <v>45</v>
      </c>
      <c r="AC1287">
        <v>0</v>
      </c>
      <c r="AD1287" t="s">
        <v>59</v>
      </c>
    </row>
    <row r="1288" spans="1:30" x14ac:dyDescent="0.3">
      <c r="A1288" t="s">
        <v>3476</v>
      </c>
      <c r="B1288" t="s">
        <v>70</v>
      </c>
      <c r="C1288">
        <v>216620</v>
      </c>
      <c r="D1288">
        <v>1913.11</v>
      </c>
      <c r="E1288" s="1">
        <v>42308</v>
      </c>
      <c r="F1288" s="1">
        <v>43209</v>
      </c>
      <c r="G1288" t="s">
        <v>99</v>
      </c>
      <c r="H1288" t="s">
        <v>55</v>
      </c>
      <c r="I1288" t="s">
        <v>3471</v>
      </c>
      <c r="J1288">
        <v>901</v>
      </c>
      <c r="K1288" t="s">
        <v>100</v>
      </c>
      <c r="L1288">
        <v>0</v>
      </c>
      <c r="M1288" t="s">
        <v>3472</v>
      </c>
      <c r="N1288" t="s">
        <v>32</v>
      </c>
      <c r="O1288">
        <v>77</v>
      </c>
      <c r="P1288" t="s">
        <v>229</v>
      </c>
      <c r="Q1288" t="s">
        <v>34</v>
      </c>
      <c r="R1288" t="s">
        <v>3473</v>
      </c>
      <c r="S1288" t="s">
        <v>36</v>
      </c>
      <c r="T1288">
        <v>1</v>
      </c>
      <c r="U1288">
        <v>1</v>
      </c>
      <c r="V1288" t="s">
        <v>37</v>
      </c>
      <c r="W1288" t="s">
        <v>3477</v>
      </c>
      <c r="X1288" t="s">
        <v>57</v>
      </c>
      <c r="Y1288">
        <v>23</v>
      </c>
      <c r="Z1288">
        <v>87</v>
      </c>
      <c r="AA1288">
        <v>1</v>
      </c>
      <c r="AB1288" t="s">
        <v>58</v>
      </c>
      <c r="AC1288">
        <v>1</v>
      </c>
      <c r="AD1288" t="s">
        <v>59</v>
      </c>
    </row>
    <row r="1289" spans="1:30" x14ac:dyDescent="0.3">
      <c r="A1289" t="s">
        <v>13561</v>
      </c>
      <c r="B1289" t="s">
        <v>118</v>
      </c>
      <c r="C1289">
        <v>65078</v>
      </c>
      <c r="D1289">
        <v>1740.74</v>
      </c>
      <c r="E1289" s="1">
        <v>43480</v>
      </c>
      <c r="F1289" s="1">
        <v>44049</v>
      </c>
      <c r="G1289" t="s">
        <v>99</v>
      </c>
      <c r="H1289" t="s">
        <v>80</v>
      </c>
      <c r="I1289" t="s">
        <v>13558</v>
      </c>
      <c r="J1289">
        <v>569</v>
      </c>
      <c r="K1289" t="s">
        <v>100</v>
      </c>
      <c r="L1289">
        <v>1</v>
      </c>
      <c r="M1289" t="s">
        <v>13559</v>
      </c>
      <c r="N1289" t="s">
        <v>49</v>
      </c>
      <c r="O1289">
        <v>32</v>
      </c>
      <c r="P1289" t="s">
        <v>611</v>
      </c>
      <c r="Q1289" t="s">
        <v>87</v>
      </c>
      <c r="R1289" t="s">
        <v>13560</v>
      </c>
      <c r="S1289" t="s">
        <v>109</v>
      </c>
      <c r="T1289">
        <v>0</v>
      </c>
      <c r="U1289">
        <v>0</v>
      </c>
      <c r="V1289" t="s">
        <v>90</v>
      </c>
      <c r="W1289" t="s">
        <v>13562</v>
      </c>
      <c r="X1289" t="s">
        <v>72</v>
      </c>
      <c r="Y1289">
        <v>45</v>
      </c>
      <c r="Z1289">
        <v>87</v>
      </c>
      <c r="AA1289">
        <v>1</v>
      </c>
      <c r="AB1289" t="s">
        <v>58</v>
      </c>
      <c r="AC1289">
        <v>1</v>
      </c>
      <c r="AD1289" t="s">
        <v>74</v>
      </c>
    </row>
    <row r="1290" spans="1:30" x14ac:dyDescent="0.3">
      <c r="A1290" t="s">
        <v>11200</v>
      </c>
      <c r="B1290" t="s">
        <v>70</v>
      </c>
      <c r="C1290">
        <v>300530</v>
      </c>
      <c r="D1290">
        <v>263.76</v>
      </c>
      <c r="E1290" s="1">
        <v>44524</v>
      </c>
      <c r="F1290" s="1">
        <v>48162</v>
      </c>
      <c r="G1290" t="s">
        <v>103</v>
      </c>
      <c r="H1290" t="s">
        <v>41</v>
      </c>
      <c r="I1290" t="s">
        <v>11198</v>
      </c>
      <c r="J1290">
        <v>3638</v>
      </c>
      <c r="K1290" t="s">
        <v>42</v>
      </c>
      <c r="L1290">
        <v>0</v>
      </c>
      <c r="M1290" t="s">
        <v>6231</v>
      </c>
      <c r="N1290" t="s">
        <v>49</v>
      </c>
      <c r="O1290">
        <v>60</v>
      </c>
      <c r="P1290" t="s">
        <v>2627</v>
      </c>
      <c r="Q1290" t="s">
        <v>34</v>
      </c>
      <c r="R1290" t="s">
        <v>11199</v>
      </c>
      <c r="S1290" t="s">
        <v>36</v>
      </c>
      <c r="T1290">
        <v>1</v>
      </c>
      <c r="U1290">
        <v>1</v>
      </c>
      <c r="V1290" t="s">
        <v>37</v>
      </c>
      <c r="W1290" t="s">
        <v>11201</v>
      </c>
      <c r="X1290" t="s">
        <v>72</v>
      </c>
      <c r="Y1290">
        <v>18</v>
      </c>
      <c r="Z1290">
        <v>77</v>
      </c>
      <c r="AA1290">
        <v>1</v>
      </c>
      <c r="AB1290" t="s">
        <v>58</v>
      </c>
      <c r="AC1290">
        <v>1</v>
      </c>
      <c r="AD1290" t="s">
        <v>74</v>
      </c>
    </row>
    <row r="1291" spans="1:30" x14ac:dyDescent="0.3">
      <c r="A1291" t="s">
        <v>848</v>
      </c>
      <c r="B1291" t="s">
        <v>118</v>
      </c>
      <c r="C1291">
        <v>117229</v>
      </c>
      <c r="D1291">
        <v>257.87</v>
      </c>
      <c r="E1291" s="1">
        <v>42016</v>
      </c>
      <c r="F1291" s="1">
        <v>43589</v>
      </c>
      <c r="G1291" t="s">
        <v>99</v>
      </c>
      <c r="H1291" t="s">
        <v>55</v>
      </c>
      <c r="I1291" t="s">
        <v>844</v>
      </c>
      <c r="J1291">
        <v>1573</v>
      </c>
      <c r="K1291" t="s">
        <v>42</v>
      </c>
      <c r="L1291">
        <v>0</v>
      </c>
      <c r="M1291" t="s">
        <v>845</v>
      </c>
      <c r="N1291" t="s">
        <v>60</v>
      </c>
      <c r="O1291">
        <v>63</v>
      </c>
      <c r="P1291" t="s">
        <v>846</v>
      </c>
      <c r="Q1291" t="s">
        <v>87</v>
      </c>
      <c r="R1291" t="s">
        <v>847</v>
      </c>
      <c r="S1291" t="s">
        <v>36</v>
      </c>
      <c r="T1291">
        <v>0</v>
      </c>
      <c r="U1291">
        <v>1</v>
      </c>
      <c r="V1291" t="s">
        <v>37</v>
      </c>
      <c r="W1291" t="s">
        <v>849</v>
      </c>
      <c r="X1291" t="s">
        <v>57</v>
      </c>
      <c r="Y1291">
        <v>24</v>
      </c>
      <c r="Z1291">
        <v>14</v>
      </c>
      <c r="AA1291">
        <v>0</v>
      </c>
      <c r="AB1291" t="s">
        <v>73</v>
      </c>
      <c r="AC1291">
        <v>0</v>
      </c>
      <c r="AD1291" t="s">
        <v>59</v>
      </c>
    </row>
    <row r="1292" spans="1:30" x14ac:dyDescent="0.3">
      <c r="A1292" t="s">
        <v>3692</v>
      </c>
      <c r="B1292" t="s">
        <v>39</v>
      </c>
      <c r="C1292">
        <v>141375</v>
      </c>
      <c r="D1292">
        <v>1279.24</v>
      </c>
      <c r="E1292" s="1">
        <v>43646</v>
      </c>
      <c r="F1292" s="1">
        <v>46392</v>
      </c>
      <c r="G1292" t="s">
        <v>103</v>
      </c>
      <c r="H1292" t="s">
        <v>41</v>
      </c>
      <c r="I1292" t="s">
        <v>3687</v>
      </c>
      <c r="J1292">
        <v>2746</v>
      </c>
      <c r="K1292" t="s">
        <v>42</v>
      </c>
      <c r="L1292">
        <v>0</v>
      </c>
      <c r="M1292" t="s">
        <v>3688</v>
      </c>
      <c r="N1292" t="s">
        <v>49</v>
      </c>
      <c r="O1292">
        <v>27</v>
      </c>
      <c r="P1292" t="s">
        <v>353</v>
      </c>
      <c r="Q1292" t="s">
        <v>87</v>
      </c>
      <c r="R1292" t="s">
        <v>3689</v>
      </c>
      <c r="S1292" t="s">
        <v>109</v>
      </c>
      <c r="T1292">
        <v>0</v>
      </c>
      <c r="U1292">
        <v>0</v>
      </c>
      <c r="V1292" t="s">
        <v>68</v>
      </c>
      <c r="W1292" t="s">
        <v>3693</v>
      </c>
      <c r="X1292" t="s">
        <v>44</v>
      </c>
      <c r="Y1292">
        <v>15</v>
      </c>
      <c r="Z1292">
        <v>45</v>
      </c>
      <c r="AA1292">
        <v>0</v>
      </c>
      <c r="AB1292" t="s">
        <v>45</v>
      </c>
      <c r="AC1292">
        <v>0</v>
      </c>
      <c r="AD1292" t="s">
        <v>46</v>
      </c>
    </row>
    <row r="1293" spans="1:30" x14ac:dyDescent="0.3">
      <c r="A1293" t="s">
        <v>2763</v>
      </c>
      <c r="B1293" t="s">
        <v>70</v>
      </c>
      <c r="C1293">
        <v>381667</v>
      </c>
      <c r="D1293">
        <v>1386.88</v>
      </c>
      <c r="E1293" s="1">
        <v>42650</v>
      </c>
      <c r="F1293" s="1">
        <v>45241</v>
      </c>
      <c r="G1293" t="s">
        <v>103</v>
      </c>
      <c r="H1293" t="s">
        <v>41</v>
      </c>
      <c r="I1293" t="s">
        <v>2758</v>
      </c>
      <c r="J1293">
        <v>2591</v>
      </c>
      <c r="K1293" t="s">
        <v>42</v>
      </c>
      <c r="L1293">
        <v>0</v>
      </c>
      <c r="M1293" t="s">
        <v>2759</v>
      </c>
      <c r="N1293" t="s">
        <v>49</v>
      </c>
      <c r="O1293">
        <v>53</v>
      </c>
      <c r="P1293" t="s">
        <v>106</v>
      </c>
      <c r="Q1293" t="s">
        <v>51</v>
      </c>
      <c r="R1293" t="s">
        <v>2760</v>
      </c>
      <c r="S1293" t="s">
        <v>97</v>
      </c>
      <c r="T1293">
        <v>0</v>
      </c>
      <c r="U1293">
        <v>0</v>
      </c>
      <c r="V1293" t="s">
        <v>37</v>
      </c>
      <c r="W1293" t="s">
        <v>2764</v>
      </c>
      <c r="X1293" t="s">
        <v>57</v>
      </c>
      <c r="Y1293">
        <v>1</v>
      </c>
      <c r="Z1293">
        <v>22</v>
      </c>
      <c r="AA1293">
        <v>0</v>
      </c>
      <c r="AB1293" t="s">
        <v>73</v>
      </c>
      <c r="AC1293">
        <v>0</v>
      </c>
      <c r="AD1293" t="s">
        <v>59</v>
      </c>
    </row>
    <row r="1294" spans="1:30" x14ac:dyDescent="0.3">
      <c r="A1294" t="s">
        <v>14180</v>
      </c>
      <c r="B1294" t="s">
        <v>39</v>
      </c>
      <c r="C1294">
        <v>336366</v>
      </c>
      <c r="D1294">
        <v>898.5</v>
      </c>
      <c r="E1294" s="1">
        <v>43782</v>
      </c>
      <c r="F1294" s="1">
        <v>47183</v>
      </c>
      <c r="G1294" t="s">
        <v>40</v>
      </c>
      <c r="H1294" t="s">
        <v>55</v>
      </c>
      <c r="I1294" t="s">
        <v>14175</v>
      </c>
      <c r="J1294">
        <v>3401</v>
      </c>
      <c r="K1294" t="s">
        <v>42</v>
      </c>
      <c r="L1294">
        <v>0</v>
      </c>
      <c r="M1294" t="s">
        <v>14176</v>
      </c>
      <c r="N1294" t="s">
        <v>60</v>
      </c>
      <c r="O1294">
        <v>24</v>
      </c>
      <c r="P1294" t="s">
        <v>7939</v>
      </c>
      <c r="Q1294" t="s">
        <v>87</v>
      </c>
      <c r="R1294" t="s">
        <v>14177</v>
      </c>
      <c r="S1294" t="s">
        <v>67</v>
      </c>
      <c r="T1294">
        <v>0</v>
      </c>
      <c r="U1294">
        <v>0</v>
      </c>
      <c r="V1294" t="s">
        <v>68</v>
      </c>
      <c r="W1294" t="s">
        <v>14181</v>
      </c>
      <c r="X1294" t="s">
        <v>44</v>
      </c>
      <c r="Y1294">
        <v>41</v>
      </c>
      <c r="Z1294">
        <v>73</v>
      </c>
      <c r="AA1294">
        <v>1</v>
      </c>
      <c r="AB1294" t="s">
        <v>58</v>
      </c>
      <c r="AC1294">
        <v>1</v>
      </c>
      <c r="AD1294" t="s">
        <v>46</v>
      </c>
    </row>
    <row r="1295" spans="1:30" x14ac:dyDescent="0.3">
      <c r="A1295" t="s">
        <v>16084</v>
      </c>
      <c r="B1295" t="s">
        <v>54</v>
      </c>
      <c r="C1295">
        <v>159366</v>
      </c>
      <c r="D1295">
        <v>657.9</v>
      </c>
      <c r="E1295" s="1">
        <v>43618</v>
      </c>
      <c r="F1295" s="1">
        <v>44855</v>
      </c>
      <c r="G1295" t="s">
        <v>99</v>
      </c>
      <c r="H1295" t="s">
        <v>41</v>
      </c>
      <c r="I1295" t="s">
        <v>16079</v>
      </c>
      <c r="J1295">
        <v>1237</v>
      </c>
      <c r="K1295" t="s">
        <v>42</v>
      </c>
      <c r="L1295">
        <v>0</v>
      </c>
      <c r="M1295" t="s">
        <v>16080</v>
      </c>
      <c r="N1295" t="s">
        <v>60</v>
      </c>
      <c r="O1295">
        <v>18</v>
      </c>
      <c r="P1295" t="s">
        <v>5571</v>
      </c>
      <c r="Q1295" t="s">
        <v>87</v>
      </c>
      <c r="R1295" t="s">
        <v>16081</v>
      </c>
      <c r="S1295" t="s">
        <v>67</v>
      </c>
      <c r="T1295">
        <v>0</v>
      </c>
      <c r="U1295">
        <v>0</v>
      </c>
      <c r="V1295" t="s">
        <v>68</v>
      </c>
      <c r="W1295" t="s">
        <v>16085</v>
      </c>
      <c r="X1295" t="s">
        <v>72</v>
      </c>
      <c r="Y1295">
        <v>45</v>
      </c>
      <c r="Z1295">
        <v>35</v>
      </c>
      <c r="AA1295">
        <v>0</v>
      </c>
      <c r="AB1295" t="s">
        <v>45</v>
      </c>
      <c r="AC1295">
        <v>0</v>
      </c>
      <c r="AD1295" t="s">
        <v>74</v>
      </c>
    </row>
    <row r="1296" spans="1:30" x14ac:dyDescent="0.3">
      <c r="A1296" t="s">
        <v>12400</v>
      </c>
      <c r="B1296" t="s">
        <v>39</v>
      </c>
      <c r="C1296">
        <v>93984</v>
      </c>
      <c r="D1296">
        <v>1009.9</v>
      </c>
      <c r="E1296" s="1">
        <v>42374</v>
      </c>
      <c r="F1296" s="1">
        <v>45689</v>
      </c>
      <c r="G1296" t="s">
        <v>40</v>
      </c>
      <c r="H1296" t="s">
        <v>41</v>
      </c>
      <c r="I1296" t="s">
        <v>12397</v>
      </c>
      <c r="J1296">
        <v>3315</v>
      </c>
      <c r="K1296" t="s">
        <v>42</v>
      </c>
      <c r="L1296">
        <v>0</v>
      </c>
      <c r="M1296" t="s">
        <v>12398</v>
      </c>
      <c r="N1296" t="s">
        <v>49</v>
      </c>
      <c r="O1296">
        <v>46</v>
      </c>
      <c r="P1296" t="s">
        <v>7028</v>
      </c>
      <c r="Q1296" t="s">
        <v>51</v>
      </c>
      <c r="R1296" t="s">
        <v>12399</v>
      </c>
      <c r="S1296" t="s">
        <v>97</v>
      </c>
      <c r="T1296">
        <v>0</v>
      </c>
      <c r="U1296">
        <v>0</v>
      </c>
      <c r="V1296" t="s">
        <v>90</v>
      </c>
      <c r="W1296" t="s">
        <v>12401</v>
      </c>
      <c r="X1296" t="s">
        <v>72</v>
      </c>
      <c r="Y1296">
        <v>44</v>
      </c>
      <c r="Z1296">
        <v>66</v>
      </c>
      <c r="AA1296">
        <v>0</v>
      </c>
      <c r="AB1296" t="s">
        <v>58</v>
      </c>
      <c r="AC1296">
        <v>0</v>
      </c>
      <c r="AD1296" t="s">
        <v>74</v>
      </c>
    </row>
    <row r="1297" spans="1:30" x14ac:dyDescent="0.3">
      <c r="A1297" t="s">
        <v>8822</v>
      </c>
      <c r="B1297" t="s">
        <v>118</v>
      </c>
      <c r="C1297">
        <v>264166</v>
      </c>
      <c r="D1297">
        <v>1060.97</v>
      </c>
      <c r="E1297" s="1">
        <v>45392</v>
      </c>
      <c r="F1297" s="1">
        <v>49011</v>
      </c>
      <c r="G1297" t="s">
        <v>103</v>
      </c>
      <c r="H1297" t="s">
        <v>55</v>
      </c>
      <c r="I1297" t="s">
        <v>8819</v>
      </c>
      <c r="J1297">
        <v>3619</v>
      </c>
      <c r="K1297" t="s">
        <v>42</v>
      </c>
      <c r="L1297">
        <v>0</v>
      </c>
      <c r="M1297" t="s">
        <v>8820</v>
      </c>
      <c r="N1297" t="s">
        <v>49</v>
      </c>
      <c r="O1297">
        <v>50</v>
      </c>
      <c r="P1297" t="s">
        <v>1605</v>
      </c>
      <c r="Q1297" t="s">
        <v>87</v>
      </c>
      <c r="R1297" t="s">
        <v>8821</v>
      </c>
      <c r="S1297" t="s">
        <v>97</v>
      </c>
      <c r="T1297">
        <v>0</v>
      </c>
      <c r="U1297">
        <v>0</v>
      </c>
      <c r="V1297" t="s">
        <v>90</v>
      </c>
      <c r="W1297" t="s">
        <v>8823</v>
      </c>
      <c r="X1297" t="s">
        <v>57</v>
      </c>
      <c r="Y1297">
        <v>17</v>
      </c>
      <c r="Z1297">
        <v>75</v>
      </c>
      <c r="AA1297">
        <v>1</v>
      </c>
      <c r="AB1297" t="s">
        <v>58</v>
      </c>
      <c r="AC1297">
        <v>1</v>
      </c>
      <c r="AD1297" t="s">
        <v>59</v>
      </c>
    </row>
    <row r="1298" spans="1:30" x14ac:dyDescent="0.3">
      <c r="A1298" t="s">
        <v>8223</v>
      </c>
      <c r="B1298" t="s">
        <v>54</v>
      </c>
      <c r="C1298">
        <v>495879</v>
      </c>
      <c r="D1298">
        <v>243.47</v>
      </c>
      <c r="E1298" s="1">
        <v>45316</v>
      </c>
      <c r="F1298" s="1">
        <v>46570</v>
      </c>
      <c r="G1298" t="s">
        <v>40</v>
      </c>
      <c r="H1298" t="s">
        <v>80</v>
      </c>
      <c r="I1298" t="s">
        <v>8220</v>
      </c>
      <c r="J1298">
        <v>1254</v>
      </c>
      <c r="K1298" t="s">
        <v>42</v>
      </c>
      <c r="L1298">
        <v>1</v>
      </c>
      <c r="M1298" t="s">
        <v>8221</v>
      </c>
      <c r="N1298" t="s">
        <v>49</v>
      </c>
      <c r="O1298">
        <v>37</v>
      </c>
      <c r="P1298" t="s">
        <v>1865</v>
      </c>
      <c r="Q1298" t="s">
        <v>87</v>
      </c>
      <c r="R1298" t="s">
        <v>8222</v>
      </c>
      <c r="S1298" t="s">
        <v>89</v>
      </c>
      <c r="T1298">
        <v>0</v>
      </c>
      <c r="U1298">
        <v>0</v>
      </c>
      <c r="V1298" t="s">
        <v>90</v>
      </c>
      <c r="W1298" t="s">
        <v>8224</v>
      </c>
      <c r="X1298" t="s">
        <v>44</v>
      </c>
      <c r="Y1298">
        <v>39</v>
      </c>
      <c r="Z1298">
        <v>13</v>
      </c>
      <c r="AA1298">
        <v>0</v>
      </c>
      <c r="AB1298" t="s">
        <v>73</v>
      </c>
      <c r="AC1298">
        <v>0</v>
      </c>
      <c r="AD1298" t="s">
        <v>46</v>
      </c>
    </row>
    <row r="1299" spans="1:30" x14ac:dyDescent="0.3">
      <c r="A1299" t="s">
        <v>15245</v>
      </c>
      <c r="B1299" t="s">
        <v>54</v>
      </c>
      <c r="C1299">
        <v>94861</v>
      </c>
      <c r="D1299">
        <v>1692.73</v>
      </c>
      <c r="E1299" s="1">
        <v>44655</v>
      </c>
      <c r="F1299" s="1">
        <v>45771</v>
      </c>
      <c r="G1299" t="s">
        <v>99</v>
      </c>
      <c r="H1299" t="s">
        <v>55</v>
      </c>
      <c r="I1299" t="s">
        <v>15242</v>
      </c>
      <c r="J1299">
        <v>1116</v>
      </c>
      <c r="K1299" t="s">
        <v>42</v>
      </c>
      <c r="L1299">
        <v>0</v>
      </c>
      <c r="M1299" t="s">
        <v>15243</v>
      </c>
      <c r="N1299" t="s">
        <v>32</v>
      </c>
      <c r="O1299">
        <v>50</v>
      </c>
      <c r="P1299" t="s">
        <v>8211</v>
      </c>
      <c r="Q1299" t="s">
        <v>34</v>
      </c>
      <c r="R1299" t="s">
        <v>15244</v>
      </c>
      <c r="S1299" t="s">
        <v>97</v>
      </c>
      <c r="T1299">
        <v>1</v>
      </c>
      <c r="U1299">
        <v>0</v>
      </c>
      <c r="V1299" t="s">
        <v>90</v>
      </c>
      <c r="W1299" t="s">
        <v>15246</v>
      </c>
      <c r="X1299" t="s">
        <v>44</v>
      </c>
      <c r="Y1299">
        <v>47</v>
      </c>
      <c r="Z1299">
        <v>100</v>
      </c>
      <c r="AA1299">
        <v>1</v>
      </c>
      <c r="AB1299" t="s">
        <v>58</v>
      </c>
      <c r="AC1299">
        <v>1</v>
      </c>
      <c r="AD1299" t="s">
        <v>46</v>
      </c>
    </row>
    <row r="1300" spans="1:30" x14ac:dyDescent="0.3">
      <c r="A1300" t="s">
        <v>12596</v>
      </c>
      <c r="B1300" t="s">
        <v>70</v>
      </c>
      <c r="C1300">
        <v>321202</v>
      </c>
      <c r="D1300">
        <v>1985.14</v>
      </c>
      <c r="E1300" s="1">
        <v>43217</v>
      </c>
      <c r="F1300" s="1">
        <v>46174</v>
      </c>
      <c r="G1300" t="s">
        <v>99</v>
      </c>
      <c r="H1300" t="s">
        <v>80</v>
      </c>
      <c r="I1300" t="s">
        <v>12593</v>
      </c>
      <c r="J1300">
        <v>2957</v>
      </c>
      <c r="K1300" t="s">
        <v>42</v>
      </c>
      <c r="L1300">
        <v>1</v>
      </c>
      <c r="M1300" t="s">
        <v>12594</v>
      </c>
      <c r="N1300" t="s">
        <v>32</v>
      </c>
      <c r="O1300">
        <v>21</v>
      </c>
      <c r="P1300" t="s">
        <v>3345</v>
      </c>
      <c r="Q1300" t="s">
        <v>87</v>
      </c>
      <c r="R1300" t="s">
        <v>12595</v>
      </c>
      <c r="S1300" t="s">
        <v>67</v>
      </c>
      <c r="T1300">
        <v>0</v>
      </c>
      <c r="U1300">
        <v>0</v>
      </c>
      <c r="V1300" t="s">
        <v>68</v>
      </c>
      <c r="W1300" t="s">
        <v>12597</v>
      </c>
      <c r="X1300" t="s">
        <v>44</v>
      </c>
      <c r="Y1300">
        <v>14</v>
      </c>
      <c r="Z1300">
        <v>16</v>
      </c>
      <c r="AA1300">
        <v>0</v>
      </c>
      <c r="AB1300" t="s">
        <v>73</v>
      </c>
      <c r="AC1300">
        <v>0</v>
      </c>
      <c r="AD1300" t="s">
        <v>46</v>
      </c>
    </row>
    <row r="1301" spans="1:30" x14ac:dyDescent="0.3">
      <c r="A1301" t="s">
        <v>12080</v>
      </c>
      <c r="B1301" t="s">
        <v>118</v>
      </c>
      <c r="C1301">
        <v>362500</v>
      </c>
      <c r="D1301">
        <v>1995.41</v>
      </c>
      <c r="E1301" s="1">
        <v>44875</v>
      </c>
      <c r="F1301" s="1">
        <v>47193</v>
      </c>
      <c r="G1301" t="s">
        <v>99</v>
      </c>
      <c r="H1301" t="s">
        <v>80</v>
      </c>
      <c r="I1301" t="s">
        <v>12077</v>
      </c>
      <c r="J1301">
        <v>2318</v>
      </c>
      <c r="K1301" t="s">
        <v>42</v>
      </c>
      <c r="L1301">
        <v>1</v>
      </c>
      <c r="M1301" t="s">
        <v>12078</v>
      </c>
      <c r="N1301" t="s">
        <v>60</v>
      </c>
      <c r="O1301">
        <v>46</v>
      </c>
      <c r="P1301" t="s">
        <v>1333</v>
      </c>
      <c r="Q1301" t="s">
        <v>51</v>
      </c>
      <c r="R1301" t="s">
        <v>12079</v>
      </c>
      <c r="S1301" t="s">
        <v>97</v>
      </c>
      <c r="T1301">
        <v>0</v>
      </c>
      <c r="U1301">
        <v>0</v>
      </c>
      <c r="V1301" t="s">
        <v>90</v>
      </c>
      <c r="W1301" t="s">
        <v>12081</v>
      </c>
      <c r="X1301" t="s">
        <v>72</v>
      </c>
      <c r="Y1301">
        <v>8</v>
      </c>
      <c r="Z1301">
        <v>36</v>
      </c>
      <c r="AA1301">
        <v>0</v>
      </c>
      <c r="AB1301" t="s">
        <v>45</v>
      </c>
      <c r="AC1301">
        <v>0</v>
      </c>
      <c r="AD1301" t="s">
        <v>74</v>
      </c>
    </row>
    <row r="1302" spans="1:30" x14ac:dyDescent="0.3">
      <c r="A1302" t="s">
        <v>3440</v>
      </c>
      <c r="B1302" t="s">
        <v>39</v>
      </c>
      <c r="C1302">
        <v>306142</v>
      </c>
      <c r="D1302">
        <v>183.25</v>
      </c>
      <c r="E1302" s="1">
        <v>44245</v>
      </c>
      <c r="F1302" s="1">
        <v>47839</v>
      </c>
      <c r="G1302" t="s">
        <v>40</v>
      </c>
      <c r="H1302" t="s">
        <v>41</v>
      </c>
      <c r="I1302" t="s">
        <v>3437</v>
      </c>
      <c r="J1302">
        <v>3594</v>
      </c>
      <c r="K1302" t="s">
        <v>42</v>
      </c>
      <c r="L1302">
        <v>0</v>
      </c>
      <c r="M1302" t="s">
        <v>3438</v>
      </c>
      <c r="N1302" t="s">
        <v>32</v>
      </c>
      <c r="O1302">
        <v>71</v>
      </c>
      <c r="P1302" t="s">
        <v>2750</v>
      </c>
      <c r="Q1302" t="s">
        <v>34</v>
      </c>
      <c r="R1302" t="s">
        <v>3439</v>
      </c>
      <c r="S1302" t="s">
        <v>36</v>
      </c>
      <c r="T1302">
        <v>1</v>
      </c>
      <c r="U1302">
        <v>1</v>
      </c>
      <c r="V1302" t="s">
        <v>37</v>
      </c>
      <c r="W1302" t="s">
        <v>3441</v>
      </c>
      <c r="X1302" t="s">
        <v>44</v>
      </c>
      <c r="Y1302">
        <v>3</v>
      </c>
      <c r="Z1302">
        <v>27</v>
      </c>
      <c r="AA1302">
        <v>0</v>
      </c>
      <c r="AB1302" t="s">
        <v>73</v>
      </c>
      <c r="AC1302">
        <v>0</v>
      </c>
      <c r="AD1302" t="s">
        <v>46</v>
      </c>
    </row>
    <row r="1303" spans="1:30" x14ac:dyDescent="0.3">
      <c r="A1303" t="s">
        <v>16833</v>
      </c>
      <c r="B1303" t="s">
        <v>39</v>
      </c>
      <c r="C1303">
        <v>394010</v>
      </c>
      <c r="D1303">
        <v>1483.9</v>
      </c>
      <c r="E1303" s="1">
        <v>45428</v>
      </c>
      <c r="F1303" s="1">
        <v>47271</v>
      </c>
      <c r="G1303" t="s">
        <v>99</v>
      </c>
      <c r="H1303" t="s">
        <v>41</v>
      </c>
      <c r="I1303" t="s">
        <v>16830</v>
      </c>
      <c r="J1303">
        <v>1843</v>
      </c>
      <c r="K1303" t="s">
        <v>42</v>
      </c>
      <c r="L1303">
        <v>0</v>
      </c>
      <c r="M1303" t="s">
        <v>16831</v>
      </c>
      <c r="N1303" t="s">
        <v>49</v>
      </c>
      <c r="O1303">
        <v>38</v>
      </c>
      <c r="P1303" t="s">
        <v>1132</v>
      </c>
      <c r="Q1303" t="s">
        <v>87</v>
      </c>
      <c r="R1303" t="s">
        <v>16832</v>
      </c>
      <c r="S1303" t="s">
        <v>89</v>
      </c>
      <c r="T1303">
        <v>0</v>
      </c>
      <c r="U1303">
        <v>0</v>
      </c>
      <c r="V1303" t="s">
        <v>90</v>
      </c>
      <c r="W1303" t="s">
        <v>16834</v>
      </c>
      <c r="X1303" t="s">
        <v>44</v>
      </c>
      <c r="Y1303">
        <v>42</v>
      </c>
      <c r="Z1303">
        <v>21</v>
      </c>
      <c r="AA1303">
        <v>0</v>
      </c>
      <c r="AB1303" t="s">
        <v>73</v>
      </c>
      <c r="AC1303">
        <v>0</v>
      </c>
      <c r="AD1303" t="s">
        <v>46</v>
      </c>
    </row>
    <row r="1304" spans="1:30" x14ac:dyDescent="0.3">
      <c r="A1304" t="s">
        <v>12175</v>
      </c>
      <c r="B1304" t="s">
        <v>54</v>
      </c>
      <c r="C1304">
        <v>289672</v>
      </c>
      <c r="D1304">
        <v>709.99</v>
      </c>
      <c r="E1304" s="1">
        <v>44395</v>
      </c>
      <c r="F1304" s="1">
        <v>45383</v>
      </c>
      <c r="G1304" t="s">
        <v>103</v>
      </c>
      <c r="H1304" t="s">
        <v>41</v>
      </c>
      <c r="I1304" t="s">
        <v>12172</v>
      </c>
      <c r="J1304">
        <v>988</v>
      </c>
      <c r="K1304" t="s">
        <v>100</v>
      </c>
      <c r="L1304">
        <v>0</v>
      </c>
      <c r="M1304" t="s">
        <v>12173</v>
      </c>
      <c r="N1304" t="s">
        <v>32</v>
      </c>
      <c r="O1304">
        <v>25</v>
      </c>
      <c r="P1304" t="s">
        <v>1132</v>
      </c>
      <c r="Q1304" t="s">
        <v>87</v>
      </c>
      <c r="R1304" t="s">
        <v>12174</v>
      </c>
      <c r="S1304" t="s">
        <v>67</v>
      </c>
      <c r="T1304">
        <v>0</v>
      </c>
      <c r="U1304">
        <v>0</v>
      </c>
      <c r="V1304" t="s">
        <v>68</v>
      </c>
      <c r="W1304" t="s">
        <v>12176</v>
      </c>
      <c r="X1304" t="s">
        <v>72</v>
      </c>
      <c r="Y1304">
        <v>23</v>
      </c>
      <c r="Z1304">
        <v>80</v>
      </c>
      <c r="AA1304">
        <v>1</v>
      </c>
      <c r="AB1304" t="s">
        <v>58</v>
      </c>
      <c r="AC1304">
        <v>1</v>
      </c>
      <c r="AD1304" t="s">
        <v>74</v>
      </c>
    </row>
    <row r="1305" spans="1:30" x14ac:dyDescent="0.3">
      <c r="A1305" t="s">
        <v>19639</v>
      </c>
      <c r="B1305" t="s">
        <v>118</v>
      </c>
      <c r="C1305">
        <v>381146</v>
      </c>
      <c r="D1305">
        <v>1123.3900000000001</v>
      </c>
      <c r="E1305" s="1">
        <v>44050</v>
      </c>
      <c r="F1305" s="1">
        <v>45814</v>
      </c>
      <c r="G1305" t="s">
        <v>40</v>
      </c>
      <c r="H1305" t="s">
        <v>80</v>
      </c>
      <c r="I1305" t="s">
        <v>19634</v>
      </c>
      <c r="J1305">
        <v>1764</v>
      </c>
      <c r="K1305" t="s">
        <v>42</v>
      </c>
      <c r="L1305">
        <v>1</v>
      </c>
      <c r="M1305" t="s">
        <v>19635</v>
      </c>
      <c r="N1305" t="s">
        <v>49</v>
      </c>
      <c r="O1305">
        <v>30</v>
      </c>
      <c r="P1305" t="s">
        <v>3812</v>
      </c>
      <c r="Q1305" t="s">
        <v>51</v>
      </c>
      <c r="R1305" t="s">
        <v>19636</v>
      </c>
      <c r="S1305" t="s">
        <v>109</v>
      </c>
      <c r="T1305">
        <v>0</v>
      </c>
      <c r="U1305">
        <v>0</v>
      </c>
      <c r="V1305" t="s">
        <v>68</v>
      </c>
      <c r="W1305" t="s">
        <v>19640</v>
      </c>
      <c r="X1305" t="s">
        <v>57</v>
      </c>
      <c r="Y1305">
        <v>15</v>
      </c>
      <c r="Z1305">
        <v>10</v>
      </c>
      <c r="AA1305">
        <v>0</v>
      </c>
      <c r="AB1305" t="s">
        <v>73</v>
      </c>
      <c r="AC1305">
        <v>0</v>
      </c>
      <c r="AD1305" t="s">
        <v>59</v>
      </c>
    </row>
    <row r="1306" spans="1:30" x14ac:dyDescent="0.3">
      <c r="A1306" t="s">
        <v>14401</v>
      </c>
      <c r="B1306" t="s">
        <v>39</v>
      </c>
      <c r="C1306">
        <v>431392</v>
      </c>
      <c r="D1306">
        <v>350.61</v>
      </c>
      <c r="E1306" s="1">
        <v>43020</v>
      </c>
      <c r="F1306" s="1">
        <v>45732</v>
      </c>
      <c r="G1306" t="s">
        <v>99</v>
      </c>
      <c r="H1306" t="s">
        <v>80</v>
      </c>
      <c r="I1306" t="s">
        <v>14399</v>
      </c>
      <c r="J1306">
        <v>2712</v>
      </c>
      <c r="K1306" t="s">
        <v>42</v>
      </c>
      <c r="L1306">
        <v>1</v>
      </c>
      <c r="M1306" t="s">
        <v>8827</v>
      </c>
      <c r="N1306" t="s">
        <v>60</v>
      </c>
      <c r="O1306">
        <v>29</v>
      </c>
      <c r="P1306" t="s">
        <v>1017</v>
      </c>
      <c r="Q1306" t="s">
        <v>62</v>
      </c>
      <c r="R1306" t="s">
        <v>14400</v>
      </c>
      <c r="S1306" t="s">
        <v>109</v>
      </c>
      <c r="T1306">
        <v>0</v>
      </c>
      <c r="U1306">
        <v>0</v>
      </c>
      <c r="V1306" t="s">
        <v>68</v>
      </c>
      <c r="W1306" t="s">
        <v>14402</v>
      </c>
      <c r="X1306" t="s">
        <v>57</v>
      </c>
      <c r="Y1306">
        <v>20</v>
      </c>
      <c r="Z1306">
        <v>47</v>
      </c>
      <c r="AA1306">
        <v>0</v>
      </c>
      <c r="AB1306" t="s">
        <v>45</v>
      </c>
      <c r="AC1306">
        <v>0</v>
      </c>
      <c r="AD1306" t="s">
        <v>59</v>
      </c>
    </row>
    <row r="1307" spans="1:30" x14ac:dyDescent="0.3">
      <c r="A1307" t="s">
        <v>2026</v>
      </c>
      <c r="B1307" t="s">
        <v>54</v>
      </c>
      <c r="C1307">
        <v>100340</v>
      </c>
      <c r="D1307">
        <v>1838.26</v>
      </c>
      <c r="E1307" s="1">
        <v>43610</v>
      </c>
      <c r="F1307" s="1">
        <v>44340</v>
      </c>
      <c r="G1307" t="s">
        <v>99</v>
      </c>
      <c r="H1307" t="s">
        <v>41</v>
      </c>
      <c r="I1307" t="s">
        <v>2022</v>
      </c>
      <c r="J1307">
        <v>730</v>
      </c>
      <c r="K1307" t="s">
        <v>100</v>
      </c>
      <c r="L1307">
        <v>0</v>
      </c>
      <c r="M1307" t="s">
        <v>2023</v>
      </c>
      <c r="N1307" t="s">
        <v>49</v>
      </c>
      <c r="O1307">
        <v>72</v>
      </c>
      <c r="P1307" t="s">
        <v>2024</v>
      </c>
      <c r="Q1307" t="s">
        <v>51</v>
      </c>
      <c r="R1307" t="s">
        <v>2025</v>
      </c>
      <c r="S1307" t="s">
        <v>36</v>
      </c>
      <c r="T1307">
        <v>0</v>
      </c>
      <c r="U1307">
        <v>1</v>
      </c>
      <c r="V1307" t="s">
        <v>37</v>
      </c>
      <c r="W1307" t="s">
        <v>2027</v>
      </c>
      <c r="X1307" t="s">
        <v>57</v>
      </c>
      <c r="Y1307">
        <v>39</v>
      </c>
      <c r="Z1307">
        <v>45</v>
      </c>
      <c r="AA1307">
        <v>0</v>
      </c>
      <c r="AB1307" t="s">
        <v>45</v>
      </c>
      <c r="AC1307">
        <v>0</v>
      </c>
      <c r="AD1307" t="s">
        <v>59</v>
      </c>
    </row>
    <row r="1308" spans="1:30" x14ac:dyDescent="0.3">
      <c r="A1308" t="s">
        <v>6010</v>
      </c>
      <c r="B1308" t="s">
        <v>118</v>
      </c>
      <c r="C1308">
        <v>241710</v>
      </c>
      <c r="D1308">
        <v>1107.3699999999999</v>
      </c>
      <c r="E1308" s="1">
        <v>42792</v>
      </c>
      <c r="F1308" s="1">
        <v>44907</v>
      </c>
      <c r="G1308" t="s">
        <v>103</v>
      </c>
      <c r="H1308" t="s">
        <v>41</v>
      </c>
      <c r="I1308" t="s">
        <v>6006</v>
      </c>
      <c r="J1308">
        <v>2115</v>
      </c>
      <c r="K1308" t="s">
        <v>42</v>
      </c>
      <c r="L1308">
        <v>0</v>
      </c>
      <c r="M1308" t="s">
        <v>4226</v>
      </c>
      <c r="N1308" t="s">
        <v>60</v>
      </c>
      <c r="O1308">
        <v>75</v>
      </c>
      <c r="P1308" t="s">
        <v>2144</v>
      </c>
      <c r="Q1308" t="s">
        <v>51</v>
      </c>
      <c r="R1308" t="s">
        <v>6007</v>
      </c>
      <c r="S1308" t="s">
        <v>36</v>
      </c>
      <c r="T1308">
        <v>0</v>
      </c>
      <c r="U1308">
        <v>1</v>
      </c>
      <c r="V1308" t="s">
        <v>37</v>
      </c>
      <c r="W1308" t="s">
        <v>6011</v>
      </c>
      <c r="X1308" t="s">
        <v>57</v>
      </c>
      <c r="Y1308">
        <v>0</v>
      </c>
      <c r="Z1308">
        <v>53</v>
      </c>
      <c r="AA1308">
        <v>0</v>
      </c>
      <c r="AB1308" t="s">
        <v>45</v>
      </c>
      <c r="AC1308">
        <v>0</v>
      </c>
      <c r="AD1308" t="s">
        <v>59</v>
      </c>
    </row>
    <row r="1309" spans="1:30" x14ac:dyDescent="0.3">
      <c r="A1309" t="s">
        <v>14576</v>
      </c>
      <c r="B1309" t="s">
        <v>39</v>
      </c>
      <c r="C1309">
        <v>237049</v>
      </c>
      <c r="D1309">
        <v>1193.5999999999999</v>
      </c>
      <c r="E1309" s="1">
        <v>45002</v>
      </c>
      <c r="F1309" s="1">
        <v>47359</v>
      </c>
      <c r="G1309" t="s">
        <v>103</v>
      </c>
      <c r="H1309" t="s">
        <v>55</v>
      </c>
      <c r="I1309" t="s">
        <v>14573</v>
      </c>
      <c r="J1309">
        <v>2357</v>
      </c>
      <c r="K1309" t="s">
        <v>42</v>
      </c>
      <c r="L1309">
        <v>0</v>
      </c>
      <c r="M1309" t="s">
        <v>14574</v>
      </c>
      <c r="N1309" t="s">
        <v>32</v>
      </c>
      <c r="O1309">
        <v>83</v>
      </c>
      <c r="P1309" t="s">
        <v>5505</v>
      </c>
      <c r="Q1309" t="s">
        <v>62</v>
      </c>
      <c r="R1309" t="s">
        <v>14575</v>
      </c>
      <c r="S1309" t="s">
        <v>36</v>
      </c>
      <c r="T1309">
        <v>0</v>
      </c>
      <c r="U1309">
        <v>1</v>
      </c>
      <c r="V1309" t="s">
        <v>37</v>
      </c>
      <c r="W1309" t="s">
        <v>14577</v>
      </c>
      <c r="X1309" t="s">
        <v>72</v>
      </c>
      <c r="Y1309">
        <v>47</v>
      </c>
      <c r="Z1309">
        <v>43</v>
      </c>
      <c r="AA1309">
        <v>0</v>
      </c>
      <c r="AB1309" t="s">
        <v>45</v>
      </c>
      <c r="AC1309">
        <v>0</v>
      </c>
      <c r="AD1309" t="s">
        <v>74</v>
      </c>
    </row>
    <row r="1310" spans="1:30" x14ac:dyDescent="0.3">
      <c r="A1310" t="s">
        <v>3435</v>
      </c>
      <c r="B1310" t="s">
        <v>118</v>
      </c>
      <c r="C1310">
        <v>162958</v>
      </c>
      <c r="D1310">
        <v>889.98</v>
      </c>
      <c r="E1310" s="1">
        <v>45145</v>
      </c>
      <c r="F1310" s="1">
        <v>47253</v>
      </c>
      <c r="G1310" t="s">
        <v>103</v>
      </c>
      <c r="H1310" t="s">
        <v>80</v>
      </c>
      <c r="I1310" t="s">
        <v>3433</v>
      </c>
      <c r="J1310">
        <v>2108</v>
      </c>
      <c r="K1310" t="s">
        <v>42</v>
      </c>
      <c r="L1310">
        <v>1</v>
      </c>
      <c r="M1310" t="s">
        <v>1580</v>
      </c>
      <c r="N1310" t="s">
        <v>32</v>
      </c>
      <c r="O1310">
        <v>23</v>
      </c>
      <c r="P1310" t="s">
        <v>599</v>
      </c>
      <c r="Q1310" t="s">
        <v>62</v>
      </c>
      <c r="R1310" t="s">
        <v>3434</v>
      </c>
      <c r="S1310" t="s">
        <v>67</v>
      </c>
      <c r="T1310">
        <v>0</v>
      </c>
      <c r="U1310">
        <v>0</v>
      </c>
      <c r="V1310" t="s">
        <v>68</v>
      </c>
      <c r="W1310" t="s">
        <v>3436</v>
      </c>
      <c r="X1310" t="s">
        <v>44</v>
      </c>
      <c r="Y1310">
        <v>8</v>
      </c>
      <c r="Z1310">
        <v>14</v>
      </c>
      <c r="AA1310">
        <v>0</v>
      </c>
      <c r="AB1310" t="s">
        <v>73</v>
      </c>
      <c r="AC1310">
        <v>0</v>
      </c>
      <c r="AD1310" t="s">
        <v>46</v>
      </c>
    </row>
    <row r="1311" spans="1:30" x14ac:dyDescent="0.3">
      <c r="A1311" t="s">
        <v>10427</v>
      </c>
      <c r="B1311" t="s">
        <v>54</v>
      </c>
      <c r="C1311">
        <v>161336</v>
      </c>
      <c r="D1311">
        <v>1169.1600000000001</v>
      </c>
      <c r="E1311" s="1">
        <v>44310</v>
      </c>
      <c r="F1311" s="1">
        <v>44787</v>
      </c>
      <c r="G1311" t="s">
        <v>40</v>
      </c>
      <c r="H1311" t="s">
        <v>41</v>
      </c>
      <c r="I1311" t="s">
        <v>10424</v>
      </c>
      <c r="J1311">
        <v>477</v>
      </c>
      <c r="K1311" t="s">
        <v>100</v>
      </c>
      <c r="L1311">
        <v>0</v>
      </c>
      <c r="M1311" t="s">
        <v>10425</v>
      </c>
      <c r="N1311" t="s">
        <v>49</v>
      </c>
      <c r="O1311">
        <v>56</v>
      </c>
      <c r="P1311" t="s">
        <v>1944</v>
      </c>
      <c r="Q1311" t="s">
        <v>51</v>
      </c>
      <c r="R1311" t="s">
        <v>10426</v>
      </c>
      <c r="S1311" t="s">
        <v>36</v>
      </c>
      <c r="T1311">
        <v>0</v>
      </c>
      <c r="U1311">
        <v>0</v>
      </c>
      <c r="V1311" t="s">
        <v>37</v>
      </c>
      <c r="W1311" t="s">
        <v>10428</v>
      </c>
      <c r="X1311" t="s">
        <v>44</v>
      </c>
      <c r="Y1311">
        <v>15</v>
      </c>
      <c r="Z1311">
        <v>95</v>
      </c>
      <c r="AA1311">
        <v>1</v>
      </c>
      <c r="AB1311" t="s">
        <v>58</v>
      </c>
      <c r="AC1311">
        <v>1</v>
      </c>
      <c r="AD1311" t="s">
        <v>46</v>
      </c>
    </row>
    <row r="1312" spans="1:30" x14ac:dyDescent="0.3">
      <c r="A1312" t="s">
        <v>16725</v>
      </c>
      <c r="B1312" t="s">
        <v>118</v>
      </c>
      <c r="C1312">
        <v>96776</v>
      </c>
      <c r="D1312">
        <v>1349.11</v>
      </c>
      <c r="E1312" s="1">
        <v>42771</v>
      </c>
      <c r="F1312" s="1">
        <v>44311</v>
      </c>
      <c r="G1312" t="s">
        <v>103</v>
      </c>
      <c r="H1312" t="s">
        <v>55</v>
      </c>
      <c r="I1312" t="s">
        <v>16720</v>
      </c>
      <c r="J1312">
        <v>1540</v>
      </c>
      <c r="K1312" t="s">
        <v>42</v>
      </c>
      <c r="L1312">
        <v>0</v>
      </c>
      <c r="M1312" t="s">
        <v>16721</v>
      </c>
      <c r="N1312" t="s">
        <v>49</v>
      </c>
      <c r="O1312">
        <v>26</v>
      </c>
      <c r="P1312" t="s">
        <v>905</v>
      </c>
      <c r="Q1312" t="s">
        <v>51</v>
      </c>
      <c r="R1312" t="s">
        <v>16722</v>
      </c>
      <c r="S1312" t="s">
        <v>109</v>
      </c>
      <c r="T1312">
        <v>0</v>
      </c>
      <c r="U1312">
        <v>0</v>
      </c>
      <c r="V1312" t="s">
        <v>68</v>
      </c>
      <c r="W1312" t="s">
        <v>16726</v>
      </c>
      <c r="X1312" t="s">
        <v>72</v>
      </c>
      <c r="Y1312">
        <v>31</v>
      </c>
      <c r="Z1312">
        <v>68</v>
      </c>
      <c r="AA1312">
        <v>0</v>
      </c>
      <c r="AB1312" t="s">
        <v>58</v>
      </c>
      <c r="AC1312">
        <v>0</v>
      </c>
      <c r="AD1312" t="s">
        <v>74</v>
      </c>
    </row>
    <row r="1313" spans="1:30" x14ac:dyDescent="0.3">
      <c r="A1313" t="s">
        <v>9484</v>
      </c>
      <c r="B1313" t="s">
        <v>54</v>
      </c>
      <c r="C1313">
        <v>113438</v>
      </c>
      <c r="D1313">
        <v>530.65</v>
      </c>
      <c r="E1313" s="1">
        <v>42914</v>
      </c>
      <c r="F1313" s="1">
        <v>44165</v>
      </c>
      <c r="G1313" t="s">
        <v>103</v>
      </c>
      <c r="H1313" t="s">
        <v>80</v>
      </c>
      <c r="I1313" t="s">
        <v>9479</v>
      </c>
      <c r="J1313">
        <v>1251</v>
      </c>
      <c r="K1313" t="s">
        <v>42</v>
      </c>
      <c r="L1313">
        <v>1</v>
      </c>
      <c r="M1313" t="s">
        <v>9480</v>
      </c>
      <c r="N1313" t="s">
        <v>32</v>
      </c>
      <c r="O1313">
        <v>35</v>
      </c>
      <c r="P1313" t="s">
        <v>2413</v>
      </c>
      <c r="Q1313" t="s">
        <v>34</v>
      </c>
      <c r="R1313" t="s">
        <v>9481</v>
      </c>
      <c r="S1313" t="s">
        <v>109</v>
      </c>
      <c r="T1313">
        <v>1</v>
      </c>
      <c r="U1313">
        <v>0</v>
      </c>
      <c r="V1313" t="s">
        <v>90</v>
      </c>
      <c r="W1313" t="s">
        <v>9485</v>
      </c>
      <c r="X1313" t="s">
        <v>44</v>
      </c>
      <c r="Y1313">
        <v>42</v>
      </c>
      <c r="Z1313">
        <v>27</v>
      </c>
      <c r="AA1313">
        <v>0</v>
      </c>
      <c r="AB1313" t="s">
        <v>73</v>
      </c>
      <c r="AC1313">
        <v>0</v>
      </c>
      <c r="AD1313" t="s">
        <v>46</v>
      </c>
    </row>
    <row r="1314" spans="1:30" x14ac:dyDescent="0.3">
      <c r="A1314" t="s">
        <v>10432</v>
      </c>
      <c r="B1314" t="s">
        <v>54</v>
      </c>
      <c r="C1314">
        <v>368102</v>
      </c>
      <c r="D1314">
        <v>1023.57</v>
      </c>
      <c r="E1314" s="1">
        <v>43988</v>
      </c>
      <c r="F1314" s="1">
        <v>47611</v>
      </c>
      <c r="G1314" t="s">
        <v>99</v>
      </c>
      <c r="H1314" t="s">
        <v>55</v>
      </c>
      <c r="I1314" t="s">
        <v>10429</v>
      </c>
      <c r="J1314">
        <v>3623</v>
      </c>
      <c r="K1314" t="s">
        <v>42</v>
      </c>
      <c r="L1314">
        <v>0</v>
      </c>
      <c r="M1314" t="s">
        <v>10430</v>
      </c>
      <c r="N1314" t="s">
        <v>60</v>
      </c>
      <c r="O1314">
        <v>76</v>
      </c>
      <c r="P1314" t="s">
        <v>2252</v>
      </c>
      <c r="Q1314" t="s">
        <v>51</v>
      </c>
      <c r="R1314" t="s">
        <v>10431</v>
      </c>
      <c r="S1314" t="s">
        <v>36</v>
      </c>
      <c r="T1314">
        <v>0</v>
      </c>
      <c r="U1314">
        <v>1</v>
      </c>
      <c r="V1314" t="s">
        <v>37</v>
      </c>
      <c r="W1314" t="s">
        <v>10433</v>
      </c>
      <c r="X1314" t="s">
        <v>44</v>
      </c>
      <c r="Y1314">
        <v>16</v>
      </c>
      <c r="Z1314">
        <v>91</v>
      </c>
      <c r="AA1314">
        <v>1</v>
      </c>
      <c r="AB1314" t="s">
        <v>58</v>
      </c>
      <c r="AC1314">
        <v>1</v>
      </c>
      <c r="AD1314" t="s">
        <v>46</v>
      </c>
    </row>
    <row r="1315" spans="1:30" x14ac:dyDescent="0.3">
      <c r="A1315" t="s">
        <v>18968</v>
      </c>
      <c r="B1315" t="s">
        <v>54</v>
      </c>
      <c r="C1315">
        <v>367238</v>
      </c>
      <c r="D1315">
        <v>1111.92</v>
      </c>
      <c r="E1315" s="1">
        <v>44283</v>
      </c>
      <c r="F1315" s="1">
        <v>46126</v>
      </c>
      <c r="G1315" t="s">
        <v>40</v>
      </c>
      <c r="H1315" t="s">
        <v>41</v>
      </c>
      <c r="I1315" t="s">
        <v>18965</v>
      </c>
      <c r="J1315">
        <v>1843</v>
      </c>
      <c r="K1315" t="s">
        <v>42</v>
      </c>
      <c r="L1315">
        <v>0</v>
      </c>
      <c r="M1315" t="s">
        <v>18966</v>
      </c>
      <c r="N1315" t="s">
        <v>60</v>
      </c>
      <c r="O1315">
        <v>77</v>
      </c>
      <c r="P1315" t="s">
        <v>2707</v>
      </c>
      <c r="Q1315" t="s">
        <v>51</v>
      </c>
      <c r="R1315" t="s">
        <v>18967</v>
      </c>
      <c r="S1315" t="s">
        <v>36</v>
      </c>
      <c r="T1315">
        <v>0</v>
      </c>
      <c r="U1315">
        <v>1</v>
      </c>
      <c r="V1315" t="s">
        <v>37</v>
      </c>
      <c r="W1315" t="s">
        <v>18969</v>
      </c>
      <c r="X1315" t="s">
        <v>44</v>
      </c>
      <c r="Y1315">
        <v>22</v>
      </c>
      <c r="Z1315">
        <v>54</v>
      </c>
      <c r="AA1315">
        <v>0</v>
      </c>
      <c r="AB1315" t="s">
        <v>45</v>
      </c>
      <c r="AC1315">
        <v>0</v>
      </c>
      <c r="AD1315" t="s">
        <v>46</v>
      </c>
    </row>
    <row r="1316" spans="1:30" x14ac:dyDescent="0.3">
      <c r="A1316" t="s">
        <v>2746</v>
      </c>
      <c r="B1316" t="s">
        <v>39</v>
      </c>
      <c r="C1316">
        <v>92880</v>
      </c>
      <c r="D1316">
        <v>1402.94</v>
      </c>
      <c r="E1316" s="1">
        <v>45310</v>
      </c>
      <c r="F1316" s="1">
        <v>48590</v>
      </c>
      <c r="G1316" t="s">
        <v>99</v>
      </c>
      <c r="H1316" t="s">
        <v>80</v>
      </c>
      <c r="I1316" t="s">
        <v>2741</v>
      </c>
      <c r="J1316">
        <v>3280</v>
      </c>
      <c r="K1316" t="s">
        <v>42</v>
      </c>
      <c r="L1316">
        <v>1</v>
      </c>
      <c r="M1316" t="s">
        <v>2742</v>
      </c>
      <c r="N1316" t="s">
        <v>32</v>
      </c>
      <c r="O1316">
        <v>21</v>
      </c>
      <c r="P1316" t="s">
        <v>1947</v>
      </c>
      <c r="Q1316" t="s">
        <v>51</v>
      </c>
      <c r="R1316" t="s">
        <v>2743</v>
      </c>
      <c r="S1316" t="s">
        <v>67</v>
      </c>
      <c r="T1316">
        <v>0</v>
      </c>
      <c r="U1316">
        <v>0</v>
      </c>
      <c r="V1316" t="s">
        <v>68</v>
      </c>
      <c r="W1316" t="s">
        <v>2747</v>
      </c>
      <c r="X1316" t="s">
        <v>57</v>
      </c>
      <c r="Y1316">
        <v>41</v>
      </c>
      <c r="Z1316">
        <v>60</v>
      </c>
      <c r="AA1316">
        <v>0</v>
      </c>
      <c r="AB1316" t="s">
        <v>45</v>
      </c>
      <c r="AC1316">
        <v>0</v>
      </c>
      <c r="AD1316" t="s">
        <v>59</v>
      </c>
    </row>
    <row r="1317" spans="1:30" x14ac:dyDescent="0.3">
      <c r="A1317" t="s">
        <v>314</v>
      </c>
      <c r="B1317" t="s">
        <v>39</v>
      </c>
      <c r="C1317">
        <v>384155</v>
      </c>
      <c r="D1317">
        <v>1552.27</v>
      </c>
      <c r="E1317" s="1">
        <v>43684</v>
      </c>
      <c r="F1317" s="1">
        <v>44590</v>
      </c>
      <c r="G1317" t="s">
        <v>40</v>
      </c>
      <c r="H1317" t="s">
        <v>80</v>
      </c>
      <c r="I1317" t="s">
        <v>310</v>
      </c>
      <c r="J1317">
        <v>906</v>
      </c>
      <c r="K1317" t="s">
        <v>100</v>
      </c>
      <c r="L1317">
        <v>1</v>
      </c>
      <c r="M1317" t="s">
        <v>311</v>
      </c>
      <c r="N1317" t="s">
        <v>49</v>
      </c>
      <c r="O1317">
        <v>70</v>
      </c>
      <c r="P1317" t="s">
        <v>312</v>
      </c>
      <c r="Q1317" t="s">
        <v>62</v>
      </c>
      <c r="R1317" t="s">
        <v>313</v>
      </c>
      <c r="S1317" t="s">
        <v>36</v>
      </c>
      <c r="T1317">
        <v>0</v>
      </c>
      <c r="U1317">
        <v>1</v>
      </c>
      <c r="V1317" t="s">
        <v>37</v>
      </c>
      <c r="W1317" t="s">
        <v>315</v>
      </c>
      <c r="X1317" t="s">
        <v>57</v>
      </c>
      <c r="Y1317">
        <v>15</v>
      </c>
      <c r="Z1317">
        <v>55</v>
      </c>
      <c r="AA1317">
        <v>0</v>
      </c>
      <c r="AB1317" t="s">
        <v>45</v>
      </c>
      <c r="AC1317">
        <v>0</v>
      </c>
      <c r="AD1317" t="s">
        <v>59</v>
      </c>
    </row>
    <row r="1318" spans="1:30" x14ac:dyDescent="0.3">
      <c r="A1318" t="s">
        <v>2869</v>
      </c>
      <c r="B1318" t="s">
        <v>118</v>
      </c>
      <c r="C1318">
        <v>36327</v>
      </c>
      <c r="D1318">
        <v>1264.8599999999999</v>
      </c>
      <c r="E1318" s="1">
        <v>43864</v>
      </c>
      <c r="F1318" s="1">
        <v>45221</v>
      </c>
      <c r="G1318" t="s">
        <v>103</v>
      </c>
      <c r="H1318" t="s">
        <v>80</v>
      </c>
      <c r="I1318" t="s">
        <v>2866</v>
      </c>
      <c r="J1318">
        <v>1357</v>
      </c>
      <c r="K1318" t="s">
        <v>42</v>
      </c>
      <c r="L1318">
        <v>1</v>
      </c>
      <c r="M1318" t="s">
        <v>2867</v>
      </c>
      <c r="N1318" t="s">
        <v>60</v>
      </c>
      <c r="O1318">
        <v>53</v>
      </c>
      <c r="P1318" t="s">
        <v>846</v>
      </c>
      <c r="Q1318" t="s">
        <v>51</v>
      </c>
      <c r="R1318" t="s">
        <v>2868</v>
      </c>
      <c r="S1318" t="s">
        <v>97</v>
      </c>
      <c r="T1318">
        <v>0</v>
      </c>
      <c r="U1318">
        <v>0</v>
      </c>
      <c r="V1318" t="s">
        <v>37</v>
      </c>
      <c r="W1318" t="s">
        <v>2870</v>
      </c>
      <c r="X1318" t="s">
        <v>72</v>
      </c>
      <c r="Y1318">
        <v>29</v>
      </c>
      <c r="Z1318">
        <v>46</v>
      </c>
      <c r="AA1318">
        <v>0</v>
      </c>
      <c r="AB1318" t="s">
        <v>45</v>
      </c>
      <c r="AC1318">
        <v>0</v>
      </c>
      <c r="AD1318" t="s">
        <v>74</v>
      </c>
    </row>
    <row r="1319" spans="1:30" x14ac:dyDescent="0.3">
      <c r="A1319" t="s">
        <v>3117</v>
      </c>
      <c r="B1319" t="s">
        <v>70</v>
      </c>
      <c r="C1319">
        <v>160579</v>
      </c>
      <c r="D1319">
        <v>1775.87</v>
      </c>
      <c r="E1319" s="1">
        <v>44812</v>
      </c>
      <c r="F1319" s="1">
        <v>47802</v>
      </c>
      <c r="G1319" t="s">
        <v>103</v>
      </c>
      <c r="H1319" t="s">
        <v>41</v>
      </c>
      <c r="I1319" t="s">
        <v>3113</v>
      </c>
      <c r="J1319">
        <v>2990</v>
      </c>
      <c r="K1319" t="s">
        <v>42</v>
      </c>
      <c r="L1319">
        <v>0</v>
      </c>
      <c r="M1319" t="s">
        <v>3114</v>
      </c>
      <c r="N1319" t="s">
        <v>60</v>
      </c>
      <c r="O1319">
        <v>48</v>
      </c>
      <c r="P1319" t="s">
        <v>3115</v>
      </c>
      <c r="Q1319" t="s">
        <v>34</v>
      </c>
      <c r="R1319" t="s">
        <v>3116</v>
      </c>
      <c r="S1319" t="s">
        <v>97</v>
      </c>
      <c r="T1319">
        <v>1</v>
      </c>
      <c r="U1319">
        <v>0</v>
      </c>
      <c r="V1319" t="s">
        <v>90</v>
      </c>
      <c r="W1319" t="s">
        <v>3118</v>
      </c>
      <c r="X1319" t="s">
        <v>72</v>
      </c>
      <c r="Y1319">
        <v>15</v>
      </c>
      <c r="Z1319">
        <v>62</v>
      </c>
      <c r="AA1319">
        <v>0</v>
      </c>
      <c r="AB1319" t="s">
        <v>58</v>
      </c>
      <c r="AC1319">
        <v>0</v>
      </c>
      <c r="AD1319" t="s">
        <v>74</v>
      </c>
    </row>
    <row r="1320" spans="1:30" x14ac:dyDescent="0.3">
      <c r="A1320" t="s">
        <v>18110</v>
      </c>
      <c r="B1320" t="s">
        <v>39</v>
      </c>
      <c r="C1320">
        <v>138870</v>
      </c>
      <c r="D1320">
        <v>712.25</v>
      </c>
      <c r="E1320" s="1">
        <v>45100</v>
      </c>
      <c r="F1320" s="1">
        <v>45692</v>
      </c>
      <c r="G1320" t="s">
        <v>103</v>
      </c>
      <c r="H1320" t="s">
        <v>41</v>
      </c>
      <c r="I1320" t="s">
        <v>18107</v>
      </c>
      <c r="J1320">
        <v>592</v>
      </c>
      <c r="K1320" t="s">
        <v>100</v>
      </c>
      <c r="L1320">
        <v>0</v>
      </c>
      <c r="M1320" t="s">
        <v>18108</v>
      </c>
      <c r="N1320" t="s">
        <v>60</v>
      </c>
      <c r="O1320">
        <v>65</v>
      </c>
      <c r="P1320" t="s">
        <v>2558</v>
      </c>
      <c r="Q1320" t="s">
        <v>51</v>
      </c>
      <c r="R1320" t="s">
        <v>18109</v>
      </c>
      <c r="S1320" t="s">
        <v>36</v>
      </c>
      <c r="T1320">
        <v>0</v>
      </c>
      <c r="U1320">
        <v>1</v>
      </c>
      <c r="V1320" t="s">
        <v>37</v>
      </c>
      <c r="W1320" t="s">
        <v>18111</v>
      </c>
      <c r="X1320" t="s">
        <v>57</v>
      </c>
      <c r="Y1320">
        <v>14</v>
      </c>
      <c r="Z1320">
        <v>20</v>
      </c>
      <c r="AA1320">
        <v>0</v>
      </c>
      <c r="AB1320" t="s">
        <v>73</v>
      </c>
      <c r="AC1320">
        <v>0</v>
      </c>
      <c r="AD1320" t="s">
        <v>59</v>
      </c>
    </row>
    <row r="1321" spans="1:30" x14ac:dyDescent="0.3">
      <c r="A1321" t="s">
        <v>4665</v>
      </c>
      <c r="B1321" t="s">
        <v>70</v>
      </c>
      <c r="C1321">
        <v>336485</v>
      </c>
      <c r="D1321">
        <v>801.58</v>
      </c>
      <c r="E1321" s="1">
        <v>44748</v>
      </c>
      <c r="F1321" s="1">
        <v>45341</v>
      </c>
      <c r="G1321" t="s">
        <v>103</v>
      </c>
      <c r="H1321" t="s">
        <v>55</v>
      </c>
      <c r="I1321" t="s">
        <v>4662</v>
      </c>
      <c r="J1321">
        <v>593</v>
      </c>
      <c r="K1321" t="s">
        <v>100</v>
      </c>
      <c r="L1321">
        <v>0</v>
      </c>
      <c r="M1321" t="s">
        <v>4663</v>
      </c>
      <c r="N1321" t="s">
        <v>32</v>
      </c>
      <c r="O1321">
        <v>63</v>
      </c>
      <c r="P1321" t="s">
        <v>1519</v>
      </c>
      <c r="Q1321" t="s">
        <v>62</v>
      </c>
      <c r="R1321" t="s">
        <v>4664</v>
      </c>
      <c r="S1321" t="s">
        <v>36</v>
      </c>
      <c r="T1321">
        <v>0</v>
      </c>
      <c r="U1321">
        <v>1</v>
      </c>
      <c r="V1321" t="s">
        <v>37</v>
      </c>
      <c r="W1321" t="s">
        <v>4666</v>
      </c>
      <c r="X1321" t="s">
        <v>57</v>
      </c>
      <c r="Y1321">
        <v>18</v>
      </c>
      <c r="Z1321">
        <v>85</v>
      </c>
      <c r="AA1321">
        <v>1</v>
      </c>
      <c r="AB1321" t="s">
        <v>58</v>
      </c>
      <c r="AC1321">
        <v>1</v>
      </c>
      <c r="AD1321" t="s">
        <v>59</v>
      </c>
    </row>
    <row r="1322" spans="1:30" x14ac:dyDescent="0.3">
      <c r="A1322" t="s">
        <v>5397</v>
      </c>
      <c r="B1322" t="s">
        <v>118</v>
      </c>
      <c r="C1322">
        <v>20865</v>
      </c>
      <c r="D1322">
        <v>256.89</v>
      </c>
      <c r="E1322" s="1">
        <v>45571</v>
      </c>
      <c r="F1322" s="1">
        <v>48950</v>
      </c>
      <c r="G1322" t="s">
        <v>40</v>
      </c>
      <c r="H1322" t="s">
        <v>41</v>
      </c>
      <c r="I1322" t="s">
        <v>5393</v>
      </c>
      <c r="J1322">
        <v>3379</v>
      </c>
      <c r="K1322" t="s">
        <v>42</v>
      </c>
      <c r="L1322">
        <v>0</v>
      </c>
      <c r="M1322" t="s">
        <v>5394</v>
      </c>
      <c r="N1322" t="s">
        <v>60</v>
      </c>
      <c r="O1322">
        <v>48</v>
      </c>
      <c r="P1322" t="s">
        <v>5395</v>
      </c>
      <c r="Q1322" t="s">
        <v>62</v>
      </c>
      <c r="R1322" t="s">
        <v>5396</v>
      </c>
      <c r="S1322" t="s">
        <v>97</v>
      </c>
      <c r="T1322">
        <v>0</v>
      </c>
      <c r="U1322">
        <v>0</v>
      </c>
      <c r="V1322" t="s">
        <v>90</v>
      </c>
      <c r="W1322" t="s">
        <v>5398</v>
      </c>
      <c r="X1322" t="s">
        <v>44</v>
      </c>
      <c r="Y1322">
        <v>7</v>
      </c>
      <c r="Z1322">
        <v>70</v>
      </c>
      <c r="AA1322">
        <v>1</v>
      </c>
      <c r="AB1322" t="s">
        <v>58</v>
      </c>
      <c r="AC1322">
        <v>1</v>
      </c>
      <c r="AD1322" t="s">
        <v>46</v>
      </c>
    </row>
    <row r="1323" spans="1:30" x14ac:dyDescent="0.3">
      <c r="A1323" t="s">
        <v>6004</v>
      </c>
      <c r="B1323" t="s">
        <v>70</v>
      </c>
      <c r="C1323">
        <v>474218</v>
      </c>
      <c r="D1323">
        <v>1638.36</v>
      </c>
      <c r="E1323" s="1">
        <v>42351</v>
      </c>
      <c r="F1323" s="1">
        <v>43489</v>
      </c>
      <c r="G1323" t="s">
        <v>103</v>
      </c>
      <c r="H1323" t="s">
        <v>55</v>
      </c>
      <c r="I1323" t="s">
        <v>6002</v>
      </c>
      <c r="J1323">
        <v>1138</v>
      </c>
      <c r="K1323" t="s">
        <v>42</v>
      </c>
      <c r="L1323">
        <v>0</v>
      </c>
      <c r="M1323" t="s">
        <v>2393</v>
      </c>
      <c r="N1323" t="s">
        <v>32</v>
      </c>
      <c r="O1323">
        <v>47</v>
      </c>
      <c r="P1323" t="s">
        <v>5471</v>
      </c>
      <c r="Q1323" t="s">
        <v>62</v>
      </c>
      <c r="R1323" t="s">
        <v>6003</v>
      </c>
      <c r="S1323" t="s">
        <v>97</v>
      </c>
      <c r="T1323">
        <v>0</v>
      </c>
      <c r="U1323">
        <v>0</v>
      </c>
      <c r="V1323" t="s">
        <v>90</v>
      </c>
      <c r="W1323" t="s">
        <v>6005</v>
      </c>
      <c r="X1323" t="s">
        <v>57</v>
      </c>
      <c r="Y1323">
        <v>31</v>
      </c>
      <c r="Z1323">
        <v>22</v>
      </c>
      <c r="AA1323">
        <v>0</v>
      </c>
      <c r="AB1323" t="s">
        <v>73</v>
      </c>
      <c r="AC1323">
        <v>0</v>
      </c>
      <c r="AD1323" t="s">
        <v>59</v>
      </c>
    </row>
    <row r="1324" spans="1:30" x14ac:dyDescent="0.3">
      <c r="A1324" t="s">
        <v>8487</v>
      </c>
      <c r="B1324" t="s">
        <v>118</v>
      </c>
      <c r="C1324">
        <v>271913</v>
      </c>
      <c r="D1324">
        <v>1209.3</v>
      </c>
      <c r="E1324" s="1">
        <v>44155</v>
      </c>
      <c r="F1324" s="1">
        <v>44936</v>
      </c>
      <c r="G1324" t="s">
        <v>99</v>
      </c>
      <c r="H1324" t="s">
        <v>80</v>
      </c>
      <c r="I1324" t="s">
        <v>8484</v>
      </c>
      <c r="J1324">
        <v>781</v>
      </c>
      <c r="K1324" t="s">
        <v>100</v>
      </c>
      <c r="L1324">
        <v>1</v>
      </c>
      <c r="M1324" t="s">
        <v>8485</v>
      </c>
      <c r="N1324" t="s">
        <v>32</v>
      </c>
      <c r="O1324">
        <v>54</v>
      </c>
      <c r="P1324" t="s">
        <v>287</v>
      </c>
      <c r="Q1324" t="s">
        <v>34</v>
      </c>
      <c r="R1324" t="s">
        <v>8486</v>
      </c>
      <c r="S1324" t="s">
        <v>97</v>
      </c>
      <c r="T1324">
        <v>1</v>
      </c>
      <c r="U1324">
        <v>0</v>
      </c>
      <c r="V1324" t="s">
        <v>37</v>
      </c>
      <c r="W1324" t="s">
        <v>8488</v>
      </c>
      <c r="X1324" t="s">
        <v>57</v>
      </c>
      <c r="Y1324">
        <v>3</v>
      </c>
      <c r="Z1324">
        <v>28</v>
      </c>
      <c r="AA1324">
        <v>0</v>
      </c>
      <c r="AB1324" t="s">
        <v>73</v>
      </c>
      <c r="AC1324">
        <v>0</v>
      </c>
      <c r="AD1324" t="s">
        <v>59</v>
      </c>
    </row>
    <row r="1325" spans="1:30" x14ac:dyDescent="0.3">
      <c r="A1325" t="s">
        <v>2756</v>
      </c>
      <c r="B1325" t="s">
        <v>54</v>
      </c>
      <c r="C1325">
        <v>252247</v>
      </c>
      <c r="D1325">
        <v>997.78</v>
      </c>
      <c r="E1325" s="1">
        <v>45245</v>
      </c>
      <c r="F1325" s="1">
        <v>47969</v>
      </c>
      <c r="G1325" t="s">
        <v>99</v>
      </c>
      <c r="H1325" t="s">
        <v>55</v>
      </c>
      <c r="I1325" t="s">
        <v>2751</v>
      </c>
      <c r="J1325">
        <v>2724</v>
      </c>
      <c r="K1325" t="s">
        <v>42</v>
      </c>
      <c r="L1325">
        <v>0</v>
      </c>
      <c r="M1325" t="s">
        <v>2752</v>
      </c>
      <c r="N1325" t="s">
        <v>49</v>
      </c>
      <c r="O1325">
        <v>43</v>
      </c>
      <c r="P1325" t="s">
        <v>1504</v>
      </c>
      <c r="Q1325" t="s">
        <v>87</v>
      </c>
      <c r="R1325" t="s">
        <v>2753</v>
      </c>
      <c r="S1325" t="s">
        <v>89</v>
      </c>
      <c r="T1325">
        <v>0</v>
      </c>
      <c r="U1325">
        <v>0</v>
      </c>
      <c r="V1325" t="s">
        <v>90</v>
      </c>
      <c r="W1325" t="s">
        <v>2757</v>
      </c>
      <c r="X1325" t="s">
        <v>44</v>
      </c>
      <c r="Y1325">
        <v>48</v>
      </c>
      <c r="Z1325">
        <v>9</v>
      </c>
      <c r="AA1325">
        <v>0</v>
      </c>
      <c r="AB1325" t="s">
        <v>73</v>
      </c>
      <c r="AC1325">
        <v>0</v>
      </c>
      <c r="AD1325" t="s">
        <v>46</v>
      </c>
    </row>
    <row r="1326" spans="1:30" x14ac:dyDescent="0.3">
      <c r="A1326" t="s">
        <v>18747</v>
      </c>
      <c r="B1326" t="s">
        <v>54</v>
      </c>
      <c r="C1326">
        <v>458500</v>
      </c>
      <c r="D1326">
        <v>1130.3599999999999</v>
      </c>
      <c r="E1326" s="1">
        <v>44245</v>
      </c>
      <c r="F1326" s="1">
        <v>45373</v>
      </c>
      <c r="G1326" t="s">
        <v>40</v>
      </c>
      <c r="H1326" t="s">
        <v>55</v>
      </c>
      <c r="I1326" t="s">
        <v>18744</v>
      </c>
      <c r="J1326">
        <v>1128</v>
      </c>
      <c r="K1326" t="s">
        <v>42</v>
      </c>
      <c r="L1326">
        <v>0</v>
      </c>
      <c r="M1326" t="s">
        <v>18745</v>
      </c>
      <c r="N1326" t="s">
        <v>60</v>
      </c>
      <c r="O1326">
        <v>27</v>
      </c>
      <c r="P1326" t="s">
        <v>945</v>
      </c>
      <c r="Q1326" t="s">
        <v>51</v>
      </c>
      <c r="R1326" t="s">
        <v>18746</v>
      </c>
      <c r="S1326" t="s">
        <v>109</v>
      </c>
      <c r="T1326">
        <v>0</v>
      </c>
      <c r="U1326">
        <v>0</v>
      </c>
      <c r="V1326" t="s">
        <v>68</v>
      </c>
      <c r="W1326" t="s">
        <v>18748</v>
      </c>
      <c r="X1326" t="s">
        <v>72</v>
      </c>
      <c r="Y1326">
        <v>0</v>
      </c>
      <c r="Z1326">
        <v>7</v>
      </c>
      <c r="AA1326">
        <v>0</v>
      </c>
      <c r="AB1326" t="s">
        <v>73</v>
      </c>
      <c r="AC1326">
        <v>0</v>
      </c>
      <c r="AD1326" t="s">
        <v>74</v>
      </c>
    </row>
    <row r="1327" spans="1:30" x14ac:dyDescent="0.3">
      <c r="A1327" t="s">
        <v>14615</v>
      </c>
      <c r="B1327" t="s">
        <v>118</v>
      </c>
      <c r="C1327">
        <v>50059</v>
      </c>
      <c r="D1327">
        <v>1001.7</v>
      </c>
      <c r="E1327" s="1">
        <v>43407</v>
      </c>
      <c r="F1327" s="1">
        <v>45952</v>
      </c>
      <c r="G1327" t="s">
        <v>99</v>
      </c>
      <c r="H1327" t="s">
        <v>41</v>
      </c>
      <c r="I1327" t="s">
        <v>14612</v>
      </c>
      <c r="J1327">
        <v>2545</v>
      </c>
      <c r="K1327" t="s">
        <v>42</v>
      </c>
      <c r="L1327">
        <v>0</v>
      </c>
      <c r="M1327" t="s">
        <v>14613</v>
      </c>
      <c r="N1327" t="s">
        <v>32</v>
      </c>
      <c r="O1327">
        <v>30</v>
      </c>
      <c r="P1327" t="s">
        <v>105</v>
      </c>
      <c r="Q1327" t="s">
        <v>34</v>
      </c>
      <c r="R1327" t="s">
        <v>14614</v>
      </c>
      <c r="S1327" t="s">
        <v>109</v>
      </c>
      <c r="T1327">
        <v>1</v>
      </c>
      <c r="U1327">
        <v>0</v>
      </c>
      <c r="V1327" t="s">
        <v>68</v>
      </c>
      <c r="W1327" t="s">
        <v>14616</v>
      </c>
      <c r="X1327" t="s">
        <v>72</v>
      </c>
      <c r="Y1327">
        <v>20</v>
      </c>
      <c r="Z1327">
        <v>33</v>
      </c>
      <c r="AA1327">
        <v>0</v>
      </c>
      <c r="AB1327" t="s">
        <v>45</v>
      </c>
      <c r="AC1327">
        <v>0</v>
      </c>
      <c r="AD1327" t="s">
        <v>74</v>
      </c>
    </row>
    <row r="1328" spans="1:30" x14ac:dyDescent="0.3">
      <c r="A1328" t="s">
        <v>12393</v>
      </c>
      <c r="B1328" t="s">
        <v>39</v>
      </c>
      <c r="C1328">
        <v>182210</v>
      </c>
      <c r="D1328">
        <v>586.29999999999995</v>
      </c>
      <c r="E1328" s="1">
        <v>43526</v>
      </c>
      <c r="F1328" s="1">
        <v>44533</v>
      </c>
      <c r="G1328" t="s">
        <v>40</v>
      </c>
      <c r="H1328" t="s">
        <v>55</v>
      </c>
      <c r="I1328" t="s">
        <v>12390</v>
      </c>
      <c r="J1328">
        <v>1007</v>
      </c>
      <c r="K1328" t="s">
        <v>100</v>
      </c>
      <c r="L1328">
        <v>0</v>
      </c>
      <c r="M1328" t="s">
        <v>12391</v>
      </c>
      <c r="N1328" t="s">
        <v>32</v>
      </c>
      <c r="O1328">
        <v>36</v>
      </c>
      <c r="P1328" t="s">
        <v>3644</v>
      </c>
      <c r="Q1328" t="s">
        <v>62</v>
      </c>
      <c r="R1328" t="s">
        <v>12392</v>
      </c>
      <c r="S1328" t="s">
        <v>89</v>
      </c>
      <c r="T1328">
        <v>0</v>
      </c>
      <c r="U1328">
        <v>0</v>
      </c>
      <c r="V1328" t="s">
        <v>90</v>
      </c>
      <c r="W1328" t="s">
        <v>12394</v>
      </c>
      <c r="X1328" t="s">
        <v>44</v>
      </c>
      <c r="Y1328">
        <v>12</v>
      </c>
      <c r="Z1328">
        <v>73</v>
      </c>
      <c r="AA1328">
        <v>1</v>
      </c>
      <c r="AB1328" t="s">
        <v>58</v>
      </c>
      <c r="AC1328">
        <v>1</v>
      </c>
      <c r="AD1328" t="s">
        <v>46</v>
      </c>
    </row>
    <row r="1329" spans="1:30" x14ac:dyDescent="0.3">
      <c r="A1329" t="s">
        <v>4275</v>
      </c>
      <c r="B1329" t="s">
        <v>54</v>
      </c>
      <c r="C1329">
        <v>133436</v>
      </c>
      <c r="D1329">
        <v>857.85</v>
      </c>
      <c r="E1329" s="1">
        <v>45042</v>
      </c>
      <c r="F1329" s="1">
        <v>46209</v>
      </c>
      <c r="G1329" t="s">
        <v>40</v>
      </c>
      <c r="H1329" t="s">
        <v>41</v>
      </c>
      <c r="I1329" t="s">
        <v>4272</v>
      </c>
      <c r="J1329">
        <v>1167</v>
      </c>
      <c r="K1329" t="s">
        <v>42</v>
      </c>
      <c r="L1329">
        <v>0</v>
      </c>
      <c r="M1329" t="s">
        <v>4273</v>
      </c>
      <c r="N1329" t="s">
        <v>49</v>
      </c>
      <c r="O1329">
        <v>28</v>
      </c>
      <c r="P1329" t="s">
        <v>2807</v>
      </c>
      <c r="Q1329" t="s">
        <v>34</v>
      </c>
      <c r="R1329" t="s">
        <v>4274</v>
      </c>
      <c r="S1329" t="s">
        <v>109</v>
      </c>
      <c r="T1329">
        <v>1</v>
      </c>
      <c r="U1329">
        <v>0</v>
      </c>
      <c r="V1329" t="s">
        <v>68</v>
      </c>
      <c r="W1329" t="s">
        <v>4276</v>
      </c>
      <c r="X1329" t="s">
        <v>44</v>
      </c>
      <c r="Y1329">
        <v>4</v>
      </c>
      <c r="Z1329">
        <v>51</v>
      </c>
      <c r="AA1329">
        <v>0</v>
      </c>
      <c r="AB1329" t="s">
        <v>45</v>
      </c>
      <c r="AC1329">
        <v>0</v>
      </c>
      <c r="AD1329" t="s">
        <v>46</v>
      </c>
    </row>
    <row r="1330" spans="1:30" x14ac:dyDescent="0.3">
      <c r="A1330" t="s">
        <v>2124</v>
      </c>
      <c r="B1330" t="s">
        <v>39</v>
      </c>
      <c r="C1330">
        <v>298939</v>
      </c>
      <c r="D1330">
        <v>469.78</v>
      </c>
      <c r="E1330" s="1">
        <v>44057</v>
      </c>
      <c r="F1330" s="1">
        <v>46231</v>
      </c>
      <c r="G1330" t="s">
        <v>99</v>
      </c>
      <c r="H1330" t="s">
        <v>80</v>
      </c>
      <c r="I1330" t="s">
        <v>2119</v>
      </c>
      <c r="J1330">
        <v>2174</v>
      </c>
      <c r="K1330" t="s">
        <v>42</v>
      </c>
      <c r="L1330">
        <v>1</v>
      </c>
      <c r="M1330" t="s">
        <v>2120</v>
      </c>
      <c r="N1330" t="s">
        <v>32</v>
      </c>
      <c r="O1330">
        <v>69</v>
      </c>
      <c r="P1330" t="s">
        <v>681</v>
      </c>
      <c r="Q1330" t="s">
        <v>87</v>
      </c>
      <c r="R1330" t="s">
        <v>2121</v>
      </c>
      <c r="S1330" t="s">
        <v>36</v>
      </c>
      <c r="T1330">
        <v>0</v>
      </c>
      <c r="U1330">
        <v>1</v>
      </c>
      <c r="V1330" t="s">
        <v>37</v>
      </c>
      <c r="W1330" t="s">
        <v>2125</v>
      </c>
      <c r="X1330" t="s">
        <v>57</v>
      </c>
      <c r="Y1330">
        <v>40</v>
      </c>
      <c r="Z1330">
        <v>62</v>
      </c>
      <c r="AA1330">
        <v>0</v>
      </c>
      <c r="AB1330" t="s">
        <v>58</v>
      </c>
      <c r="AC1330">
        <v>0</v>
      </c>
      <c r="AD1330" t="s">
        <v>59</v>
      </c>
    </row>
    <row r="1331" spans="1:30" x14ac:dyDescent="0.3">
      <c r="A1331" t="s">
        <v>3517</v>
      </c>
      <c r="B1331" t="s">
        <v>118</v>
      </c>
      <c r="C1331">
        <v>381226</v>
      </c>
      <c r="D1331">
        <v>1943.33</v>
      </c>
      <c r="E1331" s="1">
        <v>44807</v>
      </c>
      <c r="F1331" s="1">
        <v>46459</v>
      </c>
      <c r="G1331" t="s">
        <v>99</v>
      </c>
      <c r="H1331" t="s">
        <v>80</v>
      </c>
      <c r="I1331" t="s">
        <v>3513</v>
      </c>
      <c r="J1331">
        <v>1652</v>
      </c>
      <c r="K1331" t="s">
        <v>42</v>
      </c>
      <c r="L1331">
        <v>1</v>
      </c>
      <c r="M1331" t="s">
        <v>3514</v>
      </c>
      <c r="N1331" t="s">
        <v>60</v>
      </c>
      <c r="O1331">
        <v>76</v>
      </c>
      <c r="P1331" t="s">
        <v>3515</v>
      </c>
      <c r="Q1331" t="s">
        <v>62</v>
      </c>
      <c r="R1331" t="s">
        <v>3516</v>
      </c>
      <c r="S1331" t="s">
        <v>36</v>
      </c>
      <c r="T1331">
        <v>0</v>
      </c>
      <c r="U1331">
        <v>1</v>
      </c>
      <c r="V1331" t="s">
        <v>37</v>
      </c>
      <c r="W1331" t="s">
        <v>3518</v>
      </c>
      <c r="X1331" t="s">
        <v>44</v>
      </c>
      <c r="Y1331">
        <v>7</v>
      </c>
      <c r="Z1331">
        <v>52</v>
      </c>
      <c r="AA1331">
        <v>0</v>
      </c>
      <c r="AB1331" t="s">
        <v>45</v>
      </c>
      <c r="AC1331">
        <v>0</v>
      </c>
      <c r="AD1331" t="s">
        <v>46</v>
      </c>
    </row>
    <row r="1332" spans="1:30" x14ac:dyDescent="0.3">
      <c r="A1332" t="s">
        <v>4143</v>
      </c>
      <c r="B1332" t="s">
        <v>118</v>
      </c>
      <c r="C1332">
        <v>359198</v>
      </c>
      <c r="D1332">
        <v>1222.5899999999999</v>
      </c>
      <c r="E1332" s="1">
        <v>43980</v>
      </c>
      <c r="F1332" s="1">
        <v>45281</v>
      </c>
      <c r="G1332" t="s">
        <v>103</v>
      </c>
      <c r="H1332" t="s">
        <v>80</v>
      </c>
      <c r="I1332" t="s">
        <v>4139</v>
      </c>
      <c r="J1332">
        <v>1301</v>
      </c>
      <c r="K1332" t="s">
        <v>42</v>
      </c>
      <c r="L1332">
        <v>1</v>
      </c>
      <c r="M1332" t="s">
        <v>4140</v>
      </c>
      <c r="N1332" t="s">
        <v>60</v>
      </c>
      <c r="O1332">
        <v>34</v>
      </c>
      <c r="P1332" t="s">
        <v>4141</v>
      </c>
      <c r="Q1332" t="s">
        <v>62</v>
      </c>
      <c r="R1332" t="s">
        <v>4142</v>
      </c>
      <c r="S1332" t="s">
        <v>109</v>
      </c>
      <c r="T1332">
        <v>0</v>
      </c>
      <c r="U1332">
        <v>0</v>
      </c>
      <c r="V1332" t="s">
        <v>90</v>
      </c>
      <c r="W1332" t="s">
        <v>4144</v>
      </c>
      <c r="X1332" t="s">
        <v>44</v>
      </c>
      <c r="Y1332">
        <v>11</v>
      </c>
      <c r="Z1332">
        <v>8</v>
      </c>
      <c r="AA1332">
        <v>0</v>
      </c>
      <c r="AB1332" t="s">
        <v>73</v>
      </c>
      <c r="AC1332">
        <v>0</v>
      </c>
      <c r="AD1332" t="s">
        <v>46</v>
      </c>
    </row>
    <row r="1333" spans="1:30" x14ac:dyDescent="0.3">
      <c r="A1333" t="s">
        <v>4583</v>
      </c>
      <c r="B1333" t="s">
        <v>118</v>
      </c>
      <c r="C1333">
        <v>498306</v>
      </c>
      <c r="D1333">
        <v>1316.69</v>
      </c>
      <c r="E1333" s="1">
        <v>43389</v>
      </c>
      <c r="F1333" s="1">
        <v>46231</v>
      </c>
      <c r="G1333" t="s">
        <v>99</v>
      </c>
      <c r="H1333" t="s">
        <v>41</v>
      </c>
      <c r="I1333" t="s">
        <v>4580</v>
      </c>
      <c r="J1333">
        <v>2842</v>
      </c>
      <c r="K1333" t="s">
        <v>42</v>
      </c>
      <c r="L1333">
        <v>0</v>
      </c>
      <c r="M1333" t="s">
        <v>4581</v>
      </c>
      <c r="N1333" t="s">
        <v>60</v>
      </c>
      <c r="O1333">
        <v>24</v>
      </c>
      <c r="P1333" t="s">
        <v>1004</v>
      </c>
      <c r="Q1333" t="s">
        <v>51</v>
      </c>
      <c r="R1333" t="s">
        <v>4582</v>
      </c>
      <c r="S1333" t="s">
        <v>67</v>
      </c>
      <c r="T1333">
        <v>0</v>
      </c>
      <c r="U1333">
        <v>0</v>
      </c>
      <c r="V1333" t="s">
        <v>68</v>
      </c>
      <c r="W1333" t="s">
        <v>4584</v>
      </c>
      <c r="X1333" t="s">
        <v>57</v>
      </c>
      <c r="Y1333">
        <v>12</v>
      </c>
      <c r="Z1333">
        <v>2</v>
      </c>
      <c r="AA1333">
        <v>0</v>
      </c>
      <c r="AB1333" t="s">
        <v>73</v>
      </c>
      <c r="AC1333">
        <v>0</v>
      </c>
      <c r="AD1333" t="s">
        <v>59</v>
      </c>
    </row>
    <row r="1334" spans="1:30" x14ac:dyDescent="0.3">
      <c r="A1334" t="s">
        <v>4871</v>
      </c>
      <c r="B1334" t="s">
        <v>54</v>
      </c>
      <c r="C1334">
        <v>209082</v>
      </c>
      <c r="D1334">
        <v>342.04</v>
      </c>
      <c r="E1334" s="1">
        <v>42524</v>
      </c>
      <c r="F1334" s="1">
        <v>44587</v>
      </c>
      <c r="G1334" t="s">
        <v>99</v>
      </c>
      <c r="H1334" t="s">
        <v>41</v>
      </c>
      <c r="I1334" t="s">
        <v>4868</v>
      </c>
      <c r="J1334">
        <v>2063</v>
      </c>
      <c r="K1334" t="s">
        <v>42</v>
      </c>
      <c r="L1334">
        <v>0</v>
      </c>
      <c r="M1334" t="s">
        <v>4632</v>
      </c>
      <c r="N1334" t="s">
        <v>49</v>
      </c>
      <c r="O1334">
        <v>18</v>
      </c>
      <c r="P1334" t="s">
        <v>4869</v>
      </c>
      <c r="Q1334" t="s">
        <v>51</v>
      </c>
      <c r="R1334" t="s">
        <v>4870</v>
      </c>
      <c r="S1334" t="s">
        <v>67</v>
      </c>
      <c r="T1334">
        <v>0</v>
      </c>
      <c r="U1334">
        <v>0</v>
      </c>
      <c r="V1334" t="s">
        <v>68</v>
      </c>
      <c r="W1334" t="s">
        <v>4872</v>
      </c>
      <c r="X1334" t="s">
        <v>44</v>
      </c>
      <c r="Y1334">
        <v>10</v>
      </c>
      <c r="Z1334">
        <v>82</v>
      </c>
      <c r="AA1334">
        <v>1</v>
      </c>
      <c r="AB1334" t="s">
        <v>58</v>
      </c>
      <c r="AC1334">
        <v>1</v>
      </c>
      <c r="AD1334" t="s">
        <v>46</v>
      </c>
    </row>
    <row r="1335" spans="1:30" x14ac:dyDescent="0.3">
      <c r="A1335" t="s">
        <v>4644</v>
      </c>
      <c r="B1335" t="s">
        <v>118</v>
      </c>
      <c r="C1335">
        <v>207944</v>
      </c>
      <c r="D1335">
        <v>916.4</v>
      </c>
      <c r="E1335" s="1">
        <v>42136</v>
      </c>
      <c r="F1335" s="1">
        <v>44749</v>
      </c>
      <c r="G1335" t="s">
        <v>99</v>
      </c>
      <c r="H1335" t="s">
        <v>41</v>
      </c>
      <c r="I1335" t="s">
        <v>4641</v>
      </c>
      <c r="J1335">
        <v>2613</v>
      </c>
      <c r="K1335" t="s">
        <v>42</v>
      </c>
      <c r="L1335">
        <v>0</v>
      </c>
      <c r="M1335" t="s">
        <v>4642</v>
      </c>
      <c r="N1335" t="s">
        <v>49</v>
      </c>
      <c r="O1335">
        <v>35</v>
      </c>
      <c r="P1335" t="s">
        <v>3509</v>
      </c>
      <c r="Q1335" t="s">
        <v>87</v>
      </c>
      <c r="R1335" t="s">
        <v>4643</v>
      </c>
      <c r="S1335" t="s">
        <v>109</v>
      </c>
      <c r="T1335">
        <v>0</v>
      </c>
      <c r="U1335">
        <v>0</v>
      </c>
      <c r="V1335" t="s">
        <v>90</v>
      </c>
      <c r="W1335" t="s">
        <v>4645</v>
      </c>
      <c r="X1335" t="s">
        <v>57</v>
      </c>
      <c r="Y1335">
        <v>37</v>
      </c>
      <c r="Z1335">
        <v>92</v>
      </c>
      <c r="AA1335">
        <v>1</v>
      </c>
      <c r="AB1335" t="s">
        <v>58</v>
      </c>
      <c r="AC1335">
        <v>1</v>
      </c>
      <c r="AD1335" t="s">
        <v>59</v>
      </c>
    </row>
    <row r="1336" spans="1:30" x14ac:dyDescent="0.3">
      <c r="A1336" t="s">
        <v>180</v>
      </c>
      <c r="B1336" t="s">
        <v>118</v>
      </c>
      <c r="C1336">
        <v>453432</v>
      </c>
      <c r="D1336">
        <v>1761.43</v>
      </c>
      <c r="E1336" s="1">
        <v>44580</v>
      </c>
      <c r="F1336" s="1">
        <v>47219</v>
      </c>
      <c r="G1336" t="s">
        <v>40</v>
      </c>
      <c r="H1336" t="s">
        <v>41</v>
      </c>
      <c r="I1336" t="s">
        <v>176</v>
      </c>
      <c r="J1336">
        <v>2639</v>
      </c>
      <c r="K1336" t="s">
        <v>42</v>
      </c>
      <c r="L1336">
        <v>0</v>
      </c>
      <c r="M1336" t="s">
        <v>177</v>
      </c>
      <c r="N1336" t="s">
        <v>49</v>
      </c>
      <c r="O1336">
        <v>30</v>
      </c>
      <c r="P1336" t="s">
        <v>178</v>
      </c>
      <c r="Q1336" t="s">
        <v>62</v>
      </c>
      <c r="R1336" t="s">
        <v>179</v>
      </c>
      <c r="S1336" t="s">
        <v>109</v>
      </c>
      <c r="T1336">
        <v>0</v>
      </c>
      <c r="U1336">
        <v>0</v>
      </c>
      <c r="V1336" t="s">
        <v>68</v>
      </c>
      <c r="W1336" t="s">
        <v>181</v>
      </c>
      <c r="X1336" t="s">
        <v>44</v>
      </c>
      <c r="Y1336">
        <v>11</v>
      </c>
      <c r="Z1336">
        <v>85</v>
      </c>
      <c r="AA1336">
        <v>1</v>
      </c>
      <c r="AB1336" t="s">
        <v>58</v>
      </c>
      <c r="AC1336">
        <v>1</v>
      </c>
      <c r="AD1336" t="s">
        <v>46</v>
      </c>
    </row>
    <row r="1337" spans="1:30" x14ac:dyDescent="0.3">
      <c r="A1337" t="s">
        <v>10743</v>
      </c>
      <c r="B1337" t="s">
        <v>118</v>
      </c>
      <c r="C1337">
        <v>426016</v>
      </c>
      <c r="D1337">
        <v>1380.86</v>
      </c>
      <c r="E1337" s="1">
        <v>43113</v>
      </c>
      <c r="F1337" s="1">
        <v>44075</v>
      </c>
      <c r="G1337" t="s">
        <v>40</v>
      </c>
      <c r="H1337" t="s">
        <v>80</v>
      </c>
      <c r="I1337" t="s">
        <v>10738</v>
      </c>
      <c r="J1337">
        <v>962</v>
      </c>
      <c r="K1337" t="s">
        <v>100</v>
      </c>
      <c r="L1337">
        <v>1</v>
      </c>
      <c r="M1337" t="s">
        <v>10739</v>
      </c>
      <c r="N1337" t="s">
        <v>60</v>
      </c>
      <c r="O1337">
        <v>59</v>
      </c>
      <c r="P1337" t="s">
        <v>3136</v>
      </c>
      <c r="Q1337" t="s">
        <v>87</v>
      </c>
      <c r="R1337" t="s">
        <v>10740</v>
      </c>
      <c r="S1337" t="s">
        <v>36</v>
      </c>
      <c r="T1337">
        <v>0</v>
      </c>
      <c r="U1337">
        <v>0</v>
      </c>
      <c r="V1337" t="s">
        <v>37</v>
      </c>
      <c r="W1337" t="s">
        <v>10744</v>
      </c>
      <c r="X1337" t="s">
        <v>44</v>
      </c>
      <c r="Y1337">
        <v>45</v>
      </c>
      <c r="Z1337">
        <v>5</v>
      </c>
      <c r="AA1337">
        <v>0</v>
      </c>
      <c r="AB1337" t="s">
        <v>73</v>
      </c>
      <c r="AC1337">
        <v>0</v>
      </c>
      <c r="AD1337" t="s">
        <v>46</v>
      </c>
    </row>
    <row r="1338" spans="1:30" x14ac:dyDescent="0.3">
      <c r="A1338" t="s">
        <v>10591</v>
      </c>
      <c r="B1338" t="s">
        <v>118</v>
      </c>
      <c r="C1338">
        <v>53690</v>
      </c>
      <c r="D1338">
        <v>810.86</v>
      </c>
      <c r="E1338" s="1">
        <v>44571</v>
      </c>
      <c r="F1338" s="1">
        <v>45865</v>
      </c>
      <c r="G1338" t="s">
        <v>103</v>
      </c>
      <c r="H1338" t="s">
        <v>55</v>
      </c>
      <c r="I1338" t="s">
        <v>10588</v>
      </c>
      <c r="J1338">
        <v>1294</v>
      </c>
      <c r="K1338" t="s">
        <v>42</v>
      </c>
      <c r="L1338">
        <v>0</v>
      </c>
      <c r="M1338" t="s">
        <v>10589</v>
      </c>
      <c r="N1338" t="s">
        <v>32</v>
      </c>
      <c r="O1338">
        <v>28</v>
      </c>
      <c r="P1338" t="s">
        <v>1538</v>
      </c>
      <c r="Q1338" t="s">
        <v>62</v>
      </c>
      <c r="R1338" t="s">
        <v>10590</v>
      </c>
      <c r="S1338" t="s">
        <v>109</v>
      </c>
      <c r="T1338">
        <v>0</v>
      </c>
      <c r="U1338">
        <v>0</v>
      </c>
      <c r="V1338" t="s">
        <v>68</v>
      </c>
      <c r="W1338" t="s">
        <v>10592</v>
      </c>
      <c r="X1338" t="s">
        <v>44</v>
      </c>
      <c r="Y1338">
        <v>50</v>
      </c>
      <c r="Z1338">
        <v>48</v>
      </c>
      <c r="AA1338">
        <v>0</v>
      </c>
      <c r="AB1338" t="s">
        <v>45</v>
      </c>
      <c r="AC1338">
        <v>0</v>
      </c>
      <c r="AD1338" t="s">
        <v>46</v>
      </c>
    </row>
    <row r="1339" spans="1:30" x14ac:dyDescent="0.3">
      <c r="A1339" t="s">
        <v>18665</v>
      </c>
      <c r="B1339" t="s">
        <v>54</v>
      </c>
      <c r="C1339">
        <v>31535</v>
      </c>
      <c r="D1339">
        <v>1552.07</v>
      </c>
      <c r="E1339" s="1">
        <v>42346</v>
      </c>
      <c r="F1339" s="1">
        <v>45645</v>
      </c>
      <c r="G1339" t="s">
        <v>40</v>
      </c>
      <c r="H1339" t="s">
        <v>80</v>
      </c>
      <c r="I1339" t="s">
        <v>18662</v>
      </c>
      <c r="J1339">
        <v>3299</v>
      </c>
      <c r="K1339" t="s">
        <v>42</v>
      </c>
      <c r="L1339">
        <v>1</v>
      </c>
      <c r="M1339" t="s">
        <v>18663</v>
      </c>
      <c r="N1339" t="s">
        <v>60</v>
      </c>
      <c r="O1339">
        <v>69</v>
      </c>
      <c r="P1339" t="s">
        <v>4869</v>
      </c>
      <c r="Q1339" t="s">
        <v>34</v>
      </c>
      <c r="R1339" t="s">
        <v>18664</v>
      </c>
      <c r="S1339" t="s">
        <v>36</v>
      </c>
      <c r="T1339">
        <v>1</v>
      </c>
      <c r="U1339">
        <v>1</v>
      </c>
      <c r="V1339" t="s">
        <v>37</v>
      </c>
      <c r="W1339" t="s">
        <v>18666</v>
      </c>
      <c r="X1339" t="s">
        <v>44</v>
      </c>
      <c r="Y1339">
        <v>13</v>
      </c>
      <c r="Z1339">
        <v>98</v>
      </c>
      <c r="AA1339">
        <v>1</v>
      </c>
      <c r="AB1339" t="s">
        <v>58</v>
      </c>
      <c r="AC1339">
        <v>1</v>
      </c>
      <c r="AD1339" t="s">
        <v>46</v>
      </c>
    </row>
    <row r="1340" spans="1:30" x14ac:dyDescent="0.3">
      <c r="A1340" t="s">
        <v>17374</v>
      </c>
      <c r="B1340" t="s">
        <v>70</v>
      </c>
      <c r="C1340">
        <v>453140</v>
      </c>
      <c r="D1340">
        <v>249.35</v>
      </c>
      <c r="E1340" s="1">
        <v>43417</v>
      </c>
      <c r="F1340" s="1">
        <v>45411</v>
      </c>
      <c r="G1340" t="s">
        <v>40</v>
      </c>
      <c r="H1340" t="s">
        <v>55</v>
      </c>
      <c r="I1340" t="s">
        <v>17371</v>
      </c>
      <c r="J1340">
        <v>1994</v>
      </c>
      <c r="K1340" t="s">
        <v>42</v>
      </c>
      <c r="L1340">
        <v>0</v>
      </c>
      <c r="M1340" t="s">
        <v>17372</v>
      </c>
      <c r="N1340" t="s">
        <v>60</v>
      </c>
      <c r="O1340">
        <v>32</v>
      </c>
      <c r="P1340" t="s">
        <v>2045</v>
      </c>
      <c r="Q1340" t="s">
        <v>34</v>
      </c>
      <c r="R1340" t="s">
        <v>17373</v>
      </c>
      <c r="S1340" t="s">
        <v>109</v>
      </c>
      <c r="T1340">
        <v>1</v>
      </c>
      <c r="U1340">
        <v>0</v>
      </c>
      <c r="V1340" t="s">
        <v>90</v>
      </c>
      <c r="W1340" t="s">
        <v>17375</v>
      </c>
      <c r="X1340" t="s">
        <v>44</v>
      </c>
      <c r="Y1340">
        <v>48</v>
      </c>
      <c r="Z1340">
        <v>1</v>
      </c>
      <c r="AA1340">
        <v>0</v>
      </c>
      <c r="AB1340" t="s">
        <v>73</v>
      </c>
      <c r="AC1340">
        <v>0</v>
      </c>
      <c r="AD1340" t="s">
        <v>46</v>
      </c>
    </row>
    <row r="1341" spans="1:30" x14ac:dyDescent="0.3">
      <c r="A1341" t="s">
        <v>19171</v>
      </c>
      <c r="B1341" t="s">
        <v>118</v>
      </c>
      <c r="C1341">
        <v>64517</v>
      </c>
      <c r="D1341">
        <v>1073.07</v>
      </c>
      <c r="E1341" s="1">
        <v>42535</v>
      </c>
      <c r="F1341" s="1">
        <v>43636</v>
      </c>
      <c r="G1341" t="s">
        <v>40</v>
      </c>
      <c r="H1341" t="s">
        <v>55</v>
      </c>
      <c r="I1341" t="s">
        <v>19168</v>
      </c>
      <c r="J1341">
        <v>1101</v>
      </c>
      <c r="K1341" t="s">
        <v>42</v>
      </c>
      <c r="L1341">
        <v>0</v>
      </c>
      <c r="M1341" t="s">
        <v>19169</v>
      </c>
      <c r="N1341" t="s">
        <v>60</v>
      </c>
      <c r="O1341">
        <v>60</v>
      </c>
      <c r="P1341" t="s">
        <v>2105</v>
      </c>
      <c r="Q1341" t="s">
        <v>51</v>
      </c>
      <c r="R1341" t="s">
        <v>19170</v>
      </c>
      <c r="S1341" t="s">
        <v>36</v>
      </c>
      <c r="T1341">
        <v>0</v>
      </c>
      <c r="U1341">
        <v>1</v>
      </c>
      <c r="V1341" t="s">
        <v>37</v>
      </c>
      <c r="W1341" t="s">
        <v>19172</v>
      </c>
      <c r="X1341" t="s">
        <v>72</v>
      </c>
      <c r="Y1341">
        <v>34</v>
      </c>
      <c r="Z1341">
        <v>87</v>
      </c>
      <c r="AA1341">
        <v>1</v>
      </c>
      <c r="AB1341" t="s">
        <v>58</v>
      </c>
      <c r="AC1341">
        <v>1</v>
      </c>
      <c r="AD1341" t="s">
        <v>74</v>
      </c>
    </row>
    <row r="1342" spans="1:30" x14ac:dyDescent="0.3">
      <c r="A1342" t="s">
        <v>4911</v>
      </c>
      <c r="B1342" t="s">
        <v>118</v>
      </c>
      <c r="C1342">
        <v>28932</v>
      </c>
      <c r="D1342">
        <v>1770.98</v>
      </c>
      <c r="E1342" s="1">
        <v>44088</v>
      </c>
      <c r="F1342" s="1">
        <v>44848</v>
      </c>
      <c r="G1342" t="s">
        <v>40</v>
      </c>
      <c r="H1342" t="s">
        <v>80</v>
      </c>
      <c r="I1342" t="s">
        <v>4908</v>
      </c>
      <c r="J1342">
        <v>760</v>
      </c>
      <c r="K1342" t="s">
        <v>100</v>
      </c>
      <c r="L1342">
        <v>1</v>
      </c>
      <c r="M1342" t="s">
        <v>4909</v>
      </c>
      <c r="N1342" t="s">
        <v>60</v>
      </c>
      <c r="O1342">
        <v>52</v>
      </c>
      <c r="P1342" t="s">
        <v>1447</v>
      </c>
      <c r="Q1342" t="s">
        <v>51</v>
      </c>
      <c r="R1342" t="s">
        <v>4910</v>
      </c>
      <c r="S1342" t="s">
        <v>97</v>
      </c>
      <c r="T1342">
        <v>0</v>
      </c>
      <c r="U1342">
        <v>0</v>
      </c>
      <c r="V1342" t="s">
        <v>37</v>
      </c>
      <c r="W1342" t="s">
        <v>4912</v>
      </c>
      <c r="X1342" t="s">
        <v>57</v>
      </c>
      <c r="Y1342">
        <v>20</v>
      </c>
      <c r="Z1342">
        <v>46</v>
      </c>
      <c r="AA1342">
        <v>0</v>
      </c>
      <c r="AB1342" t="s">
        <v>45</v>
      </c>
      <c r="AC1342">
        <v>0</v>
      </c>
      <c r="AD1342" t="s">
        <v>59</v>
      </c>
    </row>
    <row r="1343" spans="1:30" x14ac:dyDescent="0.3">
      <c r="A1343" t="s">
        <v>13533</v>
      </c>
      <c r="B1343" t="s">
        <v>70</v>
      </c>
      <c r="C1343">
        <v>254972</v>
      </c>
      <c r="D1343">
        <v>784.68</v>
      </c>
      <c r="E1343" s="1">
        <v>42175</v>
      </c>
      <c r="F1343" s="1">
        <v>44900</v>
      </c>
      <c r="G1343" t="s">
        <v>99</v>
      </c>
      <c r="H1343" t="s">
        <v>80</v>
      </c>
      <c r="I1343" t="s">
        <v>13530</v>
      </c>
      <c r="J1343">
        <v>2725</v>
      </c>
      <c r="K1343" t="s">
        <v>42</v>
      </c>
      <c r="L1343">
        <v>1</v>
      </c>
      <c r="M1343" t="s">
        <v>13531</v>
      </c>
      <c r="N1343" t="s">
        <v>49</v>
      </c>
      <c r="O1343">
        <v>59</v>
      </c>
      <c r="P1343" t="s">
        <v>435</v>
      </c>
      <c r="Q1343" t="s">
        <v>87</v>
      </c>
      <c r="R1343" t="s">
        <v>13532</v>
      </c>
      <c r="S1343" t="s">
        <v>36</v>
      </c>
      <c r="T1343">
        <v>0</v>
      </c>
      <c r="U1343">
        <v>0</v>
      </c>
      <c r="V1343" t="s">
        <v>37</v>
      </c>
      <c r="W1343" t="s">
        <v>13534</v>
      </c>
      <c r="X1343" t="s">
        <v>72</v>
      </c>
      <c r="Y1343">
        <v>8</v>
      </c>
      <c r="Z1343">
        <v>29</v>
      </c>
      <c r="AA1343">
        <v>0</v>
      </c>
      <c r="AB1343" t="s">
        <v>73</v>
      </c>
      <c r="AC1343">
        <v>0</v>
      </c>
      <c r="AD1343" t="s">
        <v>74</v>
      </c>
    </row>
    <row r="1344" spans="1:30" x14ac:dyDescent="0.3">
      <c r="A1344" t="s">
        <v>17340</v>
      </c>
      <c r="B1344" t="s">
        <v>54</v>
      </c>
      <c r="C1344">
        <v>456008</v>
      </c>
      <c r="D1344">
        <v>1851.99</v>
      </c>
      <c r="E1344" s="1">
        <v>44910</v>
      </c>
      <c r="F1344" s="1">
        <v>45786</v>
      </c>
      <c r="G1344" t="s">
        <v>40</v>
      </c>
      <c r="H1344" t="s">
        <v>80</v>
      </c>
      <c r="I1344" t="s">
        <v>17337</v>
      </c>
      <c r="J1344">
        <v>876</v>
      </c>
      <c r="K1344" t="s">
        <v>100</v>
      </c>
      <c r="L1344">
        <v>1</v>
      </c>
      <c r="M1344" t="s">
        <v>17338</v>
      </c>
      <c r="N1344" t="s">
        <v>49</v>
      </c>
      <c r="O1344">
        <v>65</v>
      </c>
      <c r="P1344" t="s">
        <v>4489</v>
      </c>
      <c r="Q1344" t="s">
        <v>51</v>
      </c>
      <c r="R1344" t="s">
        <v>17339</v>
      </c>
      <c r="S1344" t="s">
        <v>36</v>
      </c>
      <c r="T1344">
        <v>0</v>
      </c>
      <c r="U1344">
        <v>1</v>
      </c>
      <c r="V1344" t="s">
        <v>37</v>
      </c>
      <c r="W1344" t="s">
        <v>17341</v>
      </c>
      <c r="X1344" t="s">
        <v>44</v>
      </c>
      <c r="Y1344">
        <v>4</v>
      </c>
      <c r="Z1344">
        <v>95</v>
      </c>
      <c r="AA1344">
        <v>1</v>
      </c>
      <c r="AB1344" t="s">
        <v>58</v>
      </c>
      <c r="AC1344">
        <v>1</v>
      </c>
      <c r="AD1344" t="s">
        <v>46</v>
      </c>
    </row>
    <row r="1345" spans="1:30" x14ac:dyDescent="0.3">
      <c r="A1345" t="s">
        <v>4690</v>
      </c>
      <c r="B1345" t="s">
        <v>118</v>
      </c>
      <c r="C1345">
        <v>27406</v>
      </c>
      <c r="D1345">
        <v>277.97000000000003</v>
      </c>
      <c r="E1345" s="1">
        <v>44155</v>
      </c>
      <c r="F1345" s="1">
        <v>46998</v>
      </c>
      <c r="G1345" t="s">
        <v>40</v>
      </c>
      <c r="H1345" t="s">
        <v>41</v>
      </c>
      <c r="I1345" t="s">
        <v>4686</v>
      </c>
      <c r="J1345">
        <v>2843</v>
      </c>
      <c r="K1345" t="s">
        <v>42</v>
      </c>
      <c r="L1345">
        <v>0</v>
      </c>
      <c r="M1345" t="s">
        <v>4687</v>
      </c>
      <c r="N1345" t="s">
        <v>32</v>
      </c>
      <c r="O1345">
        <v>24</v>
      </c>
      <c r="P1345" t="s">
        <v>4688</v>
      </c>
      <c r="Q1345" t="s">
        <v>62</v>
      </c>
      <c r="R1345" t="s">
        <v>4689</v>
      </c>
      <c r="S1345" t="s">
        <v>67</v>
      </c>
      <c r="T1345">
        <v>0</v>
      </c>
      <c r="U1345">
        <v>0</v>
      </c>
      <c r="V1345" t="s">
        <v>68</v>
      </c>
      <c r="W1345" t="s">
        <v>4691</v>
      </c>
      <c r="X1345" t="s">
        <v>72</v>
      </c>
      <c r="Y1345">
        <v>34</v>
      </c>
      <c r="Z1345">
        <v>8</v>
      </c>
      <c r="AA1345">
        <v>0</v>
      </c>
      <c r="AB1345" t="s">
        <v>73</v>
      </c>
      <c r="AC1345">
        <v>0</v>
      </c>
      <c r="AD1345" t="s">
        <v>74</v>
      </c>
    </row>
    <row r="1346" spans="1:30" x14ac:dyDescent="0.3">
      <c r="A1346" t="s">
        <v>19486</v>
      </c>
      <c r="B1346" t="s">
        <v>118</v>
      </c>
      <c r="C1346">
        <v>485611</v>
      </c>
      <c r="D1346">
        <v>686.55</v>
      </c>
      <c r="E1346" s="1">
        <v>43305</v>
      </c>
      <c r="F1346" s="1">
        <v>43686</v>
      </c>
      <c r="G1346" t="s">
        <v>40</v>
      </c>
      <c r="H1346" t="s">
        <v>80</v>
      </c>
      <c r="I1346" t="s">
        <v>19481</v>
      </c>
      <c r="J1346">
        <v>381</v>
      </c>
      <c r="K1346" t="s">
        <v>100</v>
      </c>
      <c r="L1346">
        <v>1</v>
      </c>
      <c r="M1346" t="s">
        <v>19482</v>
      </c>
      <c r="N1346" t="s">
        <v>60</v>
      </c>
      <c r="O1346">
        <v>81</v>
      </c>
      <c r="P1346" t="s">
        <v>1391</v>
      </c>
      <c r="Q1346" t="s">
        <v>51</v>
      </c>
      <c r="R1346" t="s">
        <v>19483</v>
      </c>
      <c r="S1346" t="s">
        <v>36</v>
      </c>
      <c r="T1346">
        <v>0</v>
      </c>
      <c r="U1346">
        <v>1</v>
      </c>
      <c r="V1346" t="s">
        <v>37</v>
      </c>
      <c r="W1346" t="s">
        <v>19487</v>
      </c>
      <c r="X1346" t="s">
        <v>57</v>
      </c>
      <c r="Y1346">
        <v>2</v>
      </c>
      <c r="Z1346">
        <v>78</v>
      </c>
      <c r="AA1346">
        <v>1</v>
      </c>
      <c r="AB1346" t="s">
        <v>58</v>
      </c>
      <c r="AC1346">
        <v>1</v>
      </c>
      <c r="AD1346" t="s">
        <v>59</v>
      </c>
    </row>
    <row r="1347" spans="1:30" x14ac:dyDescent="0.3">
      <c r="A1347" t="s">
        <v>12220</v>
      </c>
      <c r="B1347" t="s">
        <v>54</v>
      </c>
      <c r="C1347">
        <v>146769</v>
      </c>
      <c r="D1347">
        <v>780.1</v>
      </c>
      <c r="E1347" s="1">
        <v>43109</v>
      </c>
      <c r="F1347" s="1">
        <v>44559</v>
      </c>
      <c r="G1347" t="s">
        <v>40</v>
      </c>
      <c r="H1347" t="s">
        <v>80</v>
      </c>
      <c r="I1347" t="s">
        <v>12215</v>
      </c>
      <c r="J1347">
        <v>1450</v>
      </c>
      <c r="K1347" t="s">
        <v>42</v>
      </c>
      <c r="L1347">
        <v>1</v>
      </c>
      <c r="M1347" t="s">
        <v>12216</v>
      </c>
      <c r="N1347" t="s">
        <v>32</v>
      </c>
      <c r="O1347">
        <v>38</v>
      </c>
      <c r="P1347" t="s">
        <v>6730</v>
      </c>
      <c r="Q1347" t="s">
        <v>87</v>
      </c>
      <c r="R1347" t="s">
        <v>12217</v>
      </c>
      <c r="S1347" t="s">
        <v>89</v>
      </c>
      <c r="T1347">
        <v>0</v>
      </c>
      <c r="U1347">
        <v>0</v>
      </c>
      <c r="V1347" t="s">
        <v>90</v>
      </c>
      <c r="W1347" t="s">
        <v>12221</v>
      </c>
      <c r="X1347" t="s">
        <v>44</v>
      </c>
      <c r="Y1347">
        <v>0</v>
      </c>
      <c r="Z1347">
        <v>67</v>
      </c>
      <c r="AA1347">
        <v>0</v>
      </c>
      <c r="AB1347" t="s">
        <v>58</v>
      </c>
      <c r="AC1347">
        <v>0</v>
      </c>
      <c r="AD1347" t="s">
        <v>46</v>
      </c>
    </row>
    <row r="1348" spans="1:30" x14ac:dyDescent="0.3">
      <c r="A1348" t="s">
        <v>16707</v>
      </c>
      <c r="B1348" t="s">
        <v>70</v>
      </c>
      <c r="C1348">
        <v>171048</v>
      </c>
      <c r="D1348">
        <v>846.8</v>
      </c>
      <c r="E1348" s="1">
        <v>42634</v>
      </c>
      <c r="F1348" s="1">
        <v>44176</v>
      </c>
      <c r="G1348" t="s">
        <v>99</v>
      </c>
      <c r="H1348" t="s">
        <v>55</v>
      </c>
      <c r="I1348" t="s">
        <v>16702</v>
      </c>
      <c r="J1348">
        <v>1542</v>
      </c>
      <c r="K1348" t="s">
        <v>42</v>
      </c>
      <c r="L1348">
        <v>0</v>
      </c>
      <c r="M1348" t="s">
        <v>16703</v>
      </c>
      <c r="N1348" t="s">
        <v>49</v>
      </c>
      <c r="O1348">
        <v>53</v>
      </c>
      <c r="P1348" t="s">
        <v>635</v>
      </c>
      <c r="Q1348" t="s">
        <v>51</v>
      </c>
      <c r="R1348" t="s">
        <v>16704</v>
      </c>
      <c r="S1348" t="s">
        <v>97</v>
      </c>
      <c r="T1348">
        <v>0</v>
      </c>
      <c r="U1348">
        <v>0</v>
      </c>
      <c r="V1348" t="s">
        <v>37</v>
      </c>
      <c r="W1348" t="s">
        <v>16708</v>
      </c>
      <c r="X1348" t="s">
        <v>57</v>
      </c>
      <c r="Y1348">
        <v>10</v>
      </c>
      <c r="Z1348">
        <v>54</v>
      </c>
      <c r="AA1348">
        <v>0</v>
      </c>
      <c r="AB1348" t="s">
        <v>45</v>
      </c>
      <c r="AC1348">
        <v>0</v>
      </c>
      <c r="AD1348" t="s">
        <v>59</v>
      </c>
    </row>
    <row r="1349" spans="1:30" x14ac:dyDescent="0.3">
      <c r="A1349" t="s">
        <v>10138</v>
      </c>
      <c r="B1349" t="s">
        <v>70</v>
      </c>
      <c r="C1349">
        <v>496140</v>
      </c>
      <c r="D1349">
        <v>1441.31</v>
      </c>
      <c r="E1349" s="1">
        <v>44779</v>
      </c>
      <c r="F1349" s="1">
        <v>46621</v>
      </c>
      <c r="G1349" t="s">
        <v>103</v>
      </c>
      <c r="H1349" t="s">
        <v>41</v>
      </c>
      <c r="I1349" t="s">
        <v>10135</v>
      </c>
      <c r="J1349">
        <v>1842</v>
      </c>
      <c r="K1349" t="s">
        <v>42</v>
      </c>
      <c r="L1349">
        <v>0</v>
      </c>
      <c r="M1349" t="s">
        <v>10136</v>
      </c>
      <c r="N1349" t="s">
        <v>49</v>
      </c>
      <c r="O1349">
        <v>82</v>
      </c>
      <c r="P1349" t="s">
        <v>2813</v>
      </c>
      <c r="Q1349" t="s">
        <v>87</v>
      </c>
      <c r="R1349" t="s">
        <v>10137</v>
      </c>
      <c r="S1349" t="s">
        <v>36</v>
      </c>
      <c r="T1349">
        <v>0</v>
      </c>
      <c r="U1349">
        <v>1</v>
      </c>
      <c r="V1349" t="s">
        <v>37</v>
      </c>
      <c r="W1349" t="s">
        <v>10139</v>
      </c>
      <c r="X1349" t="s">
        <v>72</v>
      </c>
      <c r="Y1349">
        <v>39</v>
      </c>
      <c r="Z1349">
        <v>66</v>
      </c>
      <c r="AA1349">
        <v>0</v>
      </c>
      <c r="AB1349" t="s">
        <v>58</v>
      </c>
      <c r="AC1349">
        <v>0</v>
      </c>
      <c r="AD1349" t="s">
        <v>74</v>
      </c>
    </row>
    <row r="1350" spans="1:30" x14ac:dyDescent="0.3">
      <c r="A1350" t="s">
        <v>17566</v>
      </c>
      <c r="B1350" t="s">
        <v>54</v>
      </c>
      <c r="C1350">
        <v>64931</v>
      </c>
      <c r="D1350">
        <v>510.38</v>
      </c>
      <c r="E1350" s="1">
        <v>42784</v>
      </c>
      <c r="F1350" s="1">
        <v>45592</v>
      </c>
      <c r="G1350" t="s">
        <v>103</v>
      </c>
      <c r="H1350" t="s">
        <v>80</v>
      </c>
      <c r="I1350" t="s">
        <v>17563</v>
      </c>
      <c r="J1350">
        <v>2808</v>
      </c>
      <c r="K1350" t="s">
        <v>42</v>
      </c>
      <c r="L1350">
        <v>1</v>
      </c>
      <c r="M1350" t="s">
        <v>17564</v>
      </c>
      <c r="N1350" t="s">
        <v>60</v>
      </c>
      <c r="O1350">
        <v>42</v>
      </c>
      <c r="P1350" t="s">
        <v>2170</v>
      </c>
      <c r="Q1350" t="s">
        <v>34</v>
      </c>
      <c r="R1350" t="s">
        <v>17565</v>
      </c>
      <c r="S1350" t="s">
        <v>89</v>
      </c>
      <c r="T1350">
        <v>1</v>
      </c>
      <c r="U1350">
        <v>0</v>
      </c>
      <c r="V1350" t="s">
        <v>90</v>
      </c>
      <c r="W1350" t="s">
        <v>17567</v>
      </c>
      <c r="X1350" t="s">
        <v>72</v>
      </c>
      <c r="Y1350">
        <v>12</v>
      </c>
      <c r="Z1350">
        <v>69</v>
      </c>
      <c r="AA1350">
        <v>0</v>
      </c>
      <c r="AB1350" t="s">
        <v>58</v>
      </c>
      <c r="AC1350">
        <v>0</v>
      </c>
      <c r="AD1350" t="s">
        <v>74</v>
      </c>
    </row>
    <row r="1351" spans="1:30" x14ac:dyDescent="0.3">
      <c r="A1351" t="s">
        <v>14641</v>
      </c>
      <c r="B1351" t="s">
        <v>39</v>
      </c>
      <c r="C1351">
        <v>93972</v>
      </c>
      <c r="D1351">
        <v>1333.17</v>
      </c>
      <c r="E1351" s="1">
        <v>42606</v>
      </c>
      <c r="F1351" s="1">
        <v>45790</v>
      </c>
      <c r="G1351" t="s">
        <v>103</v>
      </c>
      <c r="H1351" t="s">
        <v>55</v>
      </c>
      <c r="I1351" t="s">
        <v>14636</v>
      </c>
      <c r="J1351">
        <v>3184</v>
      </c>
      <c r="K1351" t="s">
        <v>42</v>
      </c>
      <c r="L1351">
        <v>0</v>
      </c>
      <c r="M1351" t="s">
        <v>14637</v>
      </c>
      <c r="N1351" t="s">
        <v>49</v>
      </c>
      <c r="O1351">
        <v>63</v>
      </c>
      <c r="P1351" t="s">
        <v>77</v>
      </c>
      <c r="Q1351" t="s">
        <v>62</v>
      </c>
      <c r="R1351" t="s">
        <v>14638</v>
      </c>
      <c r="S1351" t="s">
        <v>36</v>
      </c>
      <c r="T1351">
        <v>0</v>
      </c>
      <c r="U1351">
        <v>1</v>
      </c>
      <c r="V1351" t="s">
        <v>37</v>
      </c>
      <c r="W1351" t="s">
        <v>14642</v>
      </c>
      <c r="X1351" t="s">
        <v>72</v>
      </c>
      <c r="Y1351">
        <v>20</v>
      </c>
      <c r="Z1351">
        <v>26</v>
      </c>
      <c r="AA1351">
        <v>0</v>
      </c>
      <c r="AB1351" t="s">
        <v>73</v>
      </c>
      <c r="AC1351">
        <v>0</v>
      </c>
      <c r="AD1351" t="s">
        <v>74</v>
      </c>
    </row>
    <row r="1352" spans="1:30" x14ac:dyDescent="0.3">
      <c r="A1352" t="s">
        <v>19159</v>
      </c>
      <c r="B1352" t="s">
        <v>70</v>
      </c>
      <c r="C1352">
        <v>112138</v>
      </c>
      <c r="D1352">
        <v>332.05</v>
      </c>
      <c r="E1352" s="1">
        <v>44158</v>
      </c>
      <c r="F1352" s="1">
        <v>46876</v>
      </c>
      <c r="G1352" t="s">
        <v>40</v>
      </c>
      <c r="H1352" t="s">
        <v>55</v>
      </c>
      <c r="I1352" t="s">
        <v>19156</v>
      </c>
      <c r="J1352">
        <v>2718</v>
      </c>
      <c r="K1352" t="s">
        <v>42</v>
      </c>
      <c r="L1352">
        <v>0</v>
      </c>
      <c r="M1352" t="s">
        <v>19157</v>
      </c>
      <c r="N1352" t="s">
        <v>49</v>
      </c>
      <c r="O1352">
        <v>32</v>
      </c>
      <c r="P1352" t="s">
        <v>2455</v>
      </c>
      <c r="Q1352" t="s">
        <v>34</v>
      </c>
      <c r="R1352" t="s">
        <v>19158</v>
      </c>
      <c r="S1352" t="s">
        <v>109</v>
      </c>
      <c r="T1352">
        <v>1</v>
      </c>
      <c r="U1352">
        <v>0</v>
      </c>
      <c r="V1352" t="s">
        <v>90</v>
      </c>
      <c r="W1352" t="s">
        <v>19160</v>
      </c>
      <c r="X1352" t="s">
        <v>72</v>
      </c>
      <c r="Y1352">
        <v>40</v>
      </c>
      <c r="Z1352">
        <v>60</v>
      </c>
      <c r="AA1352">
        <v>0</v>
      </c>
      <c r="AB1352" t="s">
        <v>45</v>
      </c>
      <c r="AC1352">
        <v>0</v>
      </c>
      <c r="AD1352" t="s">
        <v>74</v>
      </c>
    </row>
    <row r="1353" spans="1:30" x14ac:dyDescent="0.3">
      <c r="A1353" t="s">
        <v>17930</v>
      </c>
      <c r="B1353" t="s">
        <v>118</v>
      </c>
      <c r="C1353">
        <v>187413</v>
      </c>
      <c r="D1353">
        <v>789.28</v>
      </c>
      <c r="E1353" s="1">
        <v>44097</v>
      </c>
      <c r="F1353" s="1">
        <v>45610</v>
      </c>
      <c r="G1353" t="s">
        <v>40</v>
      </c>
      <c r="H1353" t="s">
        <v>80</v>
      </c>
      <c r="I1353" t="s">
        <v>17927</v>
      </c>
      <c r="J1353">
        <v>1513</v>
      </c>
      <c r="K1353" t="s">
        <v>42</v>
      </c>
      <c r="L1353">
        <v>1</v>
      </c>
      <c r="M1353" t="s">
        <v>17928</v>
      </c>
      <c r="N1353" t="s">
        <v>60</v>
      </c>
      <c r="O1353">
        <v>22</v>
      </c>
      <c r="P1353" t="s">
        <v>2172</v>
      </c>
      <c r="Q1353" t="s">
        <v>34</v>
      </c>
      <c r="R1353" t="s">
        <v>17929</v>
      </c>
      <c r="S1353" t="s">
        <v>67</v>
      </c>
      <c r="T1353">
        <v>1</v>
      </c>
      <c r="U1353">
        <v>0</v>
      </c>
      <c r="V1353" t="s">
        <v>68</v>
      </c>
      <c r="W1353" t="s">
        <v>17931</v>
      </c>
      <c r="X1353" t="s">
        <v>44</v>
      </c>
      <c r="Y1353">
        <v>18</v>
      </c>
      <c r="Z1353">
        <v>79</v>
      </c>
      <c r="AA1353">
        <v>1</v>
      </c>
      <c r="AB1353" t="s">
        <v>58</v>
      </c>
      <c r="AC1353">
        <v>1</v>
      </c>
      <c r="AD1353" t="s">
        <v>46</v>
      </c>
    </row>
    <row r="1354" spans="1:30" x14ac:dyDescent="0.3">
      <c r="A1354" t="s">
        <v>10163</v>
      </c>
      <c r="B1354" t="s">
        <v>118</v>
      </c>
      <c r="C1354">
        <v>372191</v>
      </c>
      <c r="D1354">
        <v>703.16</v>
      </c>
      <c r="E1354" s="1">
        <v>44481</v>
      </c>
      <c r="F1354" s="1">
        <v>44980</v>
      </c>
      <c r="G1354" t="s">
        <v>40</v>
      </c>
      <c r="H1354" t="s">
        <v>55</v>
      </c>
      <c r="I1354" t="s">
        <v>10160</v>
      </c>
      <c r="J1354">
        <v>499</v>
      </c>
      <c r="K1354" t="s">
        <v>100</v>
      </c>
      <c r="L1354">
        <v>0</v>
      </c>
      <c r="M1354" t="s">
        <v>10161</v>
      </c>
      <c r="N1354" t="s">
        <v>49</v>
      </c>
      <c r="O1354">
        <v>20</v>
      </c>
      <c r="P1354" t="s">
        <v>2286</v>
      </c>
      <c r="Q1354" t="s">
        <v>87</v>
      </c>
      <c r="R1354" t="s">
        <v>10162</v>
      </c>
      <c r="S1354" t="s">
        <v>67</v>
      </c>
      <c r="T1354">
        <v>0</v>
      </c>
      <c r="U1354">
        <v>0</v>
      </c>
      <c r="V1354" t="s">
        <v>68</v>
      </c>
      <c r="W1354" t="s">
        <v>10164</v>
      </c>
      <c r="X1354" t="s">
        <v>44</v>
      </c>
      <c r="Y1354">
        <v>24</v>
      </c>
      <c r="Z1354">
        <v>43</v>
      </c>
      <c r="AA1354">
        <v>0</v>
      </c>
      <c r="AB1354" t="s">
        <v>45</v>
      </c>
      <c r="AC1354">
        <v>0</v>
      </c>
      <c r="AD1354" t="s">
        <v>46</v>
      </c>
    </row>
    <row r="1355" spans="1:30" x14ac:dyDescent="0.3">
      <c r="A1355" t="s">
        <v>9826</v>
      </c>
      <c r="B1355" t="s">
        <v>39</v>
      </c>
      <c r="C1355">
        <v>372280</v>
      </c>
      <c r="D1355">
        <v>339.83</v>
      </c>
      <c r="E1355" s="1">
        <v>42448</v>
      </c>
      <c r="F1355" s="1">
        <v>44681</v>
      </c>
      <c r="G1355" t="s">
        <v>99</v>
      </c>
      <c r="H1355" t="s">
        <v>55</v>
      </c>
      <c r="I1355" t="s">
        <v>9824</v>
      </c>
      <c r="J1355">
        <v>2233</v>
      </c>
      <c r="K1355" t="s">
        <v>42</v>
      </c>
      <c r="L1355">
        <v>0</v>
      </c>
      <c r="M1355" t="s">
        <v>1370</v>
      </c>
      <c r="N1355" t="s">
        <v>60</v>
      </c>
      <c r="O1355">
        <v>67</v>
      </c>
      <c r="P1355" t="s">
        <v>3544</v>
      </c>
      <c r="Q1355" t="s">
        <v>51</v>
      </c>
      <c r="R1355" t="s">
        <v>9825</v>
      </c>
      <c r="S1355" t="s">
        <v>36</v>
      </c>
      <c r="T1355">
        <v>0</v>
      </c>
      <c r="U1355">
        <v>1</v>
      </c>
      <c r="V1355" t="s">
        <v>37</v>
      </c>
      <c r="W1355" t="s">
        <v>9827</v>
      </c>
      <c r="X1355" t="s">
        <v>57</v>
      </c>
      <c r="Y1355">
        <v>36</v>
      </c>
      <c r="Z1355">
        <v>99</v>
      </c>
      <c r="AA1355">
        <v>1</v>
      </c>
      <c r="AB1355" t="s">
        <v>58</v>
      </c>
      <c r="AC1355">
        <v>1</v>
      </c>
      <c r="AD1355" t="s">
        <v>59</v>
      </c>
    </row>
    <row r="1356" spans="1:30" x14ac:dyDescent="0.3">
      <c r="A1356" t="s">
        <v>15149</v>
      </c>
      <c r="B1356" t="s">
        <v>70</v>
      </c>
      <c r="C1356">
        <v>166622</v>
      </c>
      <c r="D1356">
        <v>911.19</v>
      </c>
      <c r="E1356" s="1">
        <v>43833</v>
      </c>
      <c r="F1356" s="1">
        <v>44976</v>
      </c>
      <c r="G1356" t="s">
        <v>103</v>
      </c>
      <c r="H1356" t="s">
        <v>80</v>
      </c>
      <c r="I1356" t="s">
        <v>15146</v>
      </c>
      <c r="J1356">
        <v>1143</v>
      </c>
      <c r="K1356" t="s">
        <v>42</v>
      </c>
      <c r="L1356">
        <v>1</v>
      </c>
      <c r="M1356" t="s">
        <v>15147</v>
      </c>
      <c r="N1356" t="s">
        <v>32</v>
      </c>
      <c r="O1356">
        <v>21</v>
      </c>
      <c r="P1356" t="s">
        <v>1241</v>
      </c>
      <c r="Q1356" t="s">
        <v>51</v>
      </c>
      <c r="R1356" t="s">
        <v>15148</v>
      </c>
      <c r="S1356" t="s">
        <v>67</v>
      </c>
      <c r="T1356">
        <v>0</v>
      </c>
      <c r="U1356">
        <v>0</v>
      </c>
      <c r="V1356" t="s">
        <v>68</v>
      </c>
      <c r="W1356" t="s">
        <v>15150</v>
      </c>
      <c r="X1356" t="s">
        <v>72</v>
      </c>
      <c r="Y1356">
        <v>36</v>
      </c>
      <c r="Z1356">
        <v>15</v>
      </c>
      <c r="AA1356">
        <v>0</v>
      </c>
      <c r="AB1356" t="s">
        <v>73</v>
      </c>
      <c r="AC1356">
        <v>0</v>
      </c>
      <c r="AD1356" t="s">
        <v>74</v>
      </c>
    </row>
    <row r="1357" spans="1:30" x14ac:dyDescent="0.3">
      <c r="A1357" t="s">
        <v>9489</v>
      </c>
      <c r="B1357" t="s">
        <v>70</v>
      </c>
      <c r="C1357">
        <v>399412</v>
      </c>
      <c r="D1357">
        <v>634.20000000000005</v>
      </c>
      <c r="E1357" s="1">
        <v>42475</v>
      </c>
      <c r="F1357" s="1">
        <v>42913</v>
      </c>
      <c r="G1357" t="s">
        <v>103</v>
      </c>
      <c r="H1357" t="s">
        <v>80</v>
      </c>
      <c r="I1357" t="s">
        <v>9486</v>
      </c>
      <c r="J1357">
        <v>438</v>
      </c>
      <c r="K1357" t="s">
        <v>100</v>
      </c>
      <c r="L1357">
        <v>1</v>
      </c>
      <c r="M1357" t="s">
        <v>9487</v>
      </c>
      <c r="N1357" t="s">
        <v>49</v>
      </c>
      <c r="O1357">
        <v>24</v>
      </c>
      <c r="P1357" t="s">
        <v>2252</v>
      </c>
      <c r="Q1357" t="s">
        <v>87</v>
      </c>
      <c r="R1357" t="s">
        <v>9488</v>
      </c>
      <c r="S1357" t="s">
        <v>67</v>
      </c>
      <c r="T1357">
        <v>0</v>
      </c>
      <c r="U1357">
        <v>0</v>
      </c>
      <c r="V1357" t="s">
        <v>68</v>
      </c>
      <c r="W1357" t="s">
        <v>9490</v>
      </c>
      <c r="X1357" t="s">
        <v>72</v>
      </c>
      <c r="Y1357">
        <v>38</v>
      </c>
      <c r="Z1357">
        <v>74</v>
      </c>
      <c r="AA1357">
        <v>1</v>
      </c>
      <c r="AB1357" t="s">
        <v>58</v>
      </c>
      <c r="AC1357">
        <v>1</v>
      </c>
      <c r="AD1357" t="s">
        <v>74</v>
      </c>
    </row>
    <row r="1358" spans="1:30" x14ac:dyDescent="0.3">
      <c r="A1358" t="s">
        <v>11680</v>
      </c>
      <c r="B1358" t="s">
        <v>70</v>
      </c>
      <c r="C1358">
        <v>258767</v>
      </c>
      <c r="D1358">
        <v>1842.18</v>
      </c>
      <c r="E1358" s="1">
        <v>42316</v>
      </c>
      <c r="F1358" s="1">
        <v>44414</v>
      </c>
      <c r="G1358" t="s">
        <v>99</v>
      </c>
      <c r="H1358" t="s">
        <v>41</v>
      </c>
      <c r="I1358" t="s">
        <v>11675</v>
      </c>
      <c r="J1358">
        <v>2098</v>
      </c>
      <c r="K1358" t="s">
        <v>42</v>
      </c>
      <c r="L1358">
        <v>0</v>
      </c>
      <c r="M1358" t="s">
        <v>11676</v>
      </c>
      <c r="N1358" t="s">
        <v>32</v>
      </c>
      <c r="O1358">
        <v>83</v>
      </c>
      <c r="P1358" t="s">
        <v>2278</v>
      </c>
      <c r="Q1358" t="s">
        <v>87</v>
      </c>
      <c r="R1358" t="s">
        <v>11677</v>
      </c>
      <c r="S1358" t="s">
        <v>36</v>
      </c>
      <c r="T1358">
        <v>0</v>
      </c>
      <c r="U1358">
        <v>1</v>
      </c>
      <c r="V1358" t="s">
        <v>37</v>
      </c>
      <c r="W1358" t="s">
        <v>11681</v>
      </c>
      <c r="X1358" t="s">
        <v>44</v>
      </c>
      <c r="Y1358">
        <v>48</v>
      </c>
      <c r="Z1358">
        <v>86</v>
      </c>
      <c r="AA1358">
        <v>1</v>
      </c>
      <c r="AB1358" t="s">
        <v>58</v>
      </c>
      <c r="AC1358">
        <v>1</v>
      </c>
      <c r="AD1358" t="s">
        <v>46</v>
      </c>
    </row>
    <row r="1359" spans="1:30" x14ac:dyDescent="0.3">
      <c r="A1359" t="s">
        <v>15281</v>
      </c>
      <c r="B1359" t="s">
        <v>54</v>
      </c>
      <c r="C1359">
        <v>183174</v>
      </c>
      <c r="D1359">
        <v>145.58000000000001</v>
      </c>
      <c r="E1359" s="1">
        <v>42742</v>
      </c>
      <c r="F1359" s="1">
        <v>43664</v>
      </c>
      <c r="G1359" t="s">
        <v>103</v>
      </c>
      <c r="H1359" t="s">
        <v>41</v>
      </c>
      <c r="I1359" t="s">
        <v>15278</v>
      </c>
      <c r="J1359">
        <v>922</v>
      </c>
      <c r="K1359" t="s">
        <v>100</v>
      </c>
      <c r="L1359">
        <v>0</v>
      </c>
      <c r="M1359" t="s">
        <v>15279</v>
      </c>
      <c r="N1359" t="s">
        <v>60</v>
      </c>
      <c r="O1359">
        <v>41</v>
      </c>
      <c r="P1359" t="s">
        <v>3644</v>
      </c>
      <c r="Q1359" t="s">
        <v>62</v>
      </c>
      <c r="R1359" t="s">
        <v>15280</v>
      </c>
      <c r="S1359" t="s">
        <v>89</v>
      </c>
      <c r="T1359">
        <v>0</v>
      </c>
      <c r="U1359">
        <v>0</v>
      </c>
      <c r="V1359" t="s">
        <v>90</v>
      </c>
      <c r="W1359" t="s">
        <v>15282</v>
      </c>
      <c r="X1359" t="s">
        <v>57</v>
      </c>
      <c r="Y1359">
        <v>2</v>
      </c>
      <c r="Z1359">
        <v>79</v>
      </c>
      <c r="AA1359">
        <v>1</v>
      </c>
      <c r="AB1359" t="s">
        <v>58</v>
      </c>
      <c r="AC1359">
        <v>1</v>
      </c>
      <c r="AD1359" t="s">
        <v>59</v>
      </c>
    </row>
    <row r="1360" spans="1:30" x14ac:dyDescent="0.3">
      <c r="A1360" t="s">
        <v>5960</v>
      </c>
      <c r="B1360" t="s">
        <v>54</v>
      </c>
      <c r="C1360">
        <v>311907</v>
      </c>
      <c r="D1360">
        <v>242.41</v>
      </c>
      <c r="E1360" s="1">
        <v>43169</v>
      </c>
      <c r="F1360" s="1">
        <v>45493</v>
      </c>
      <c r="G1360" t="s">
        <v>40</v>
      </c>
      <c r="H1360" t="s">
        <v>55</v>
      </c>
      <c r="I1360" t="s">
        <v>5957</v>
      </c>
      <c r="J1360">
        <v>2324</v>
      </c>
      <c r="K1360" t="s">
        <v>42</v>
      </c>
      <c r="L1360">
        <v>0</v>
      </c>
      <c r="M1360" t="s">
        <v>5958</v>
      </c>
      <c r="N1360" t="s">
        <v>49</v>
      </c>
      <c r="O1360">
        <v>83</v>
      </c>
      <c r="P1360" t="s">
        <v>2071</v>
      </c>
      <c r="Q1360" t="s">
        <v>34</v>
      </c>
      <c r="R1360" t="s">
        <v>5959</v>
      </c>
      <c r="S1360" t="s">
        <v>36</v>
      </c>
      <c r="T1360">
        <v>1</v>
      </c>
      <c r="U1360">
        <v>1</v>
      </c>
      <c r="V1360" t="s">
        <v>37</v>
      </c>
      <c r="W1360" t="s">
        <v>5961</v>
      </c>
      <c r="X1360" t="s">
        <v>72</v>
      </c>
      <c r="Y1360">
        <v>23</v>
      </c>
      <c r="Z1360">
        <v>44</v>
      </c>
      <c r="AA1360">
        <v>0</v>
      </c>
      <c r="AB1360" t="s">
        <v>45</v>
      </c>
      <c r="AC1360">
        <v>0</v>
      </c>
      <c r="AD1360" t="s">
        <v>74</v>
      </c>
    </row>
    <row r="1361" spans="1:30" x14ac:dyDescent="0.3">
      <c r="A1361" t="s">
        <v>813</v>
      </c>
      <c r="B1361" t="s">
        <v>118</v>
      </c>
      <c r="C1361">
        <v>388717</v>
      </c>
      <c r="D1361">
        <v>1857.26</v>
      </c>
      <c r="E1361" s="1">
        <v>45242</v>
      </c>
      <c r="F1361" s="1">
        <v>47138</v>
      </c>
      <c r="G1361" t="s">
        <v>40</v>
      </c>
      <c r="H1361" t="s">
        <v>55</v>
      </c>
      <c r="I1361" t="s">
        <v>809</v>
      </c>
      <c r="J1361">
        <v>1896</v>
      </c>
      <c r="K1361" t="s">
        <v>42</v>
      </c>
      <c r="L1361">
        <v>0</v>
      </c>
      <c r="M1361" t="s">
        <v>810</v>
      </c>
      <c r="N1361" t="s">
        <v>49</v>
      </c>
      <c r="O1361">
        <v>19</v>
      </c>
      <c r="P1361" t="s">
        <v>811</v>
      </c>
      <c r="Q1361" t="s">
        <v>87</v>
      </c>
      <c r="R1361" t="s">
        <v>812</v>
      </c>
      <c r="S1361" t="s">
        <v>67</v>
      </c>
      <c r="T1361">
        <v>0</v>
      </c>
      <c r="U1361">
        <v>0</v>
      </c>
      <c r="V1361" t="s">
        <v>68</v>
      </c>
      <c r="W1361" t="s">
        <v>814</v>
      </c>
      <c r="X1361" t="s">
        <v>44</v>
      </c>
      <c r="Y1361">
        <v>12</v>
      </c>
      <c r="Z1361">
        <v>71</v>
      </c>
      <c r="AA1361">
        <v>1</v>
      </c>
      <c r="AB1361" t="s">
        <v>58</v>
      </c>
      <c r="AC1361">
        <v>1</v>
      </c>
      <c r="AD1361" t="s">
        <v>46</v>
      </c>
    </row>
    <row r="1362" spans="1:30" x14ac:dyDescent="0.3">
      <c r="A1362" t="s">
        <v>17761</v>
      </c>
      <c r="B1362" t="s">
        <v>39</v>
      </c>
      <c r="C1362">
        <v>184861</v>
      </c>
      <c r="D1362">
        <v>780.71</v>
      </c>
      <c r="E1362" s="1">
        <v>45282</v>
      </c>
      <c r="F1362" s="1">
        <v>48152</v>
      </c>
      <c r="G1362" t="s">
        <v>40</v>
      </c>
      <c r="H1362" t="s">
        <v>80</v>
      </c>
      <c r="I1362" t="s">
        <v>17758</v>
      </c>
      <c r="J1362">
        <v>2870</v>
      </c>
      <c r="K1362" t="s">
        <v>42</v>
      </c>
      <c r="L1362">
        <v>1</v>
      </c>
      <c r="M1362" t="s">
        <v>17759</v>
      </c>
      <c r="N1362" t="s">
        <v>49</v>
      </c>
      <c r="O1362">
        <v>28</v>
      </c>
      <c r="P1362" t="s">
        <v>1544</v>
      </c>
      <c r="Q1362" t="s">
        <v>34</v>
      </c>
      <c r="R1362" t="s">
        <v>17760</v>
      </c>
      <c r="S1362" t="s">
        <v>109</v>
      </c>
      <c r="T1362">
        <v>1</v>
      </c>
      <c r="U1362">
        <v>0</v>
      </c>
      <c r="V1362" t="s">
        <v>68</v>
      </c>
      <c r="W1362" t="s">
        <v>17762</v>
      </c>
      <c r="X1362" t="s">
        <v>72</v>
      </c>
      <c r="Y1362">
        <v>21</v>
      </c>
      <c r="Z1362">
        <v>78</v>
      </c>
      <c r="AA1362">
        <v>1</v>
      </c>
      <c r="AB1362" t="s">
        <v>58</v>
      </c>
      <c r="AC1362">
        <v>1</v>
      </c>
      <c r="AD1362" t="s">
        <v>74</v>
      </c>
    </row>
    <row r="1363" spans="1:30" x14ac:dyDescent="0.3">
      <c r="A1363" t="s">
        <v>4454</v>
      </c>
      <c r="B1363" t="s">
        <v>118</v>
      </c>
      <c r="C1363">
        <v>348027</v>
      </c>
      <c r="D1363">
        <v>796.16</v>
      </c>
      <c r="E1363" s="1">
        <v>45314</v>
      </c>
      <c r="F1363" s="1">
        <v>48064</v>
      </c>
      <c r="G1363" t="s">
        <v>99</v>
      </c>
      <c r="H1363" t="s">
        <v>41</v>
      </c>
      <c r="I1363" t="s">
        <v>4448</v>
      </c>
      <c r="J1363">
        <v>2750</v>
      </c>
      <c r="K1363" t="s">
        <v>42</v>
      </c>
      <c r="L1363">
        <v>0</v>
      </c>
      <c r="M1363" t="s">
        <v>4449</v>
      </c>
      <c r="N1363" t="s">
        <v>60</v>
      </c>
      <c r="O1363">
        <v>67</v>
      </c>
      <c r="P1363" t="s">
        <v>4450</v>
      </c>
      <c r="Q1363" t="s">
        <v>34</v>
      </c>
      <c r="R1363" t="s">
        <v>4451</v>
      </c>
      <c r="S1363" t="s">
        <v>36</v>
      </c>
      <c r="T1363">
        <v>1</v>
      </c>
      <c r="U1363">
        <v>1</v>
      </c>
      <c r="V1363" t="s">
        <v>37</v>
      </c>
      <c r="W1363" t="s">
        <v>4455</v>
      </c>
      <c r="X1363" t="s">
        <v>72</v>
      </c>
      <c r="Y1363">
        <v>30</v>
      </c>
      <c r="Z1363">
        <v>36</v>
      </c>
      <c r="AA1363">
        <v>0</v>
      </c>
      <c r="AB1363" t="s">
        <v>45</v>
      </c>
      <c r="AC1363">
        <v>0</v>
      </c>
      <c r="AD1363" t="s">
        <v>74</v>
      </c>
    </row>
    <row r="1364" spans="1:30" x14ac:dyDescent="0.3">
      <c r="A1364" t="s">
        <v>11820</v>
      </c>
      <c r="B1364" t="s">
        <v>118</v>
      </c>
      <c r="C1364">
        <v>119183</v>
      </c>
      <c r="D1364">
        <v>1376.44</v>
      </c>
      <c r="E1364" s="1">
        <v>44864</v>
      </c>
      <c r="F1364" s="1">
        <v>47946</v>
      </c>
      <c r="G1364" t="s">
        <v>99</v>
      </c>
      <c r="H1364" t="s">
        <v>80</v>
      </c>
      <c r="I1364" t="s">
        <v>11817</v>
      </c>
      <c r="J1364">
        <v>3082</v>
      </c>
      <c r="K1364" t="s">
        <v>42</v>
      </c>
      <c r="L1364">
        <v>1</v>
      </c>
      <c r="M1364" t="s">
        <v>11818</v>
      </c>
      <c r="N1364" t="s">
        <v>49</v>
      </c>
      <c r="O1364">
        <v>61</v>
      </c>
      <c r="P1364" t="s">
        <v>6814</v>
      </c>
      <c r="Q1364" t="s">
        <v>51</v>
      </c>
      <c r="R1364" t="s">
        <v>11819</v>
      </c>
      <c r="S1364" t="s">
        <v>36</v>
      </c>
      <c r="T1364">
        <v>0</v>
      </c>
      <c r="U1364">
        <v>1</v>
      </c>
      <c r="V1364" t="s">
        <v>37</v>
      </c>
      <c r="W1364" t="s">
        <v>11821</v>
      </c>
      <c r="X1364" t="s">
        <v>44</v>
      </c>
      <c r="Y1364">
        <v>29</v>
      </c>
      <c r="Z1364">
        <v>94</v>
      </c>
      <c r="AA1364">
        <v>1</v>
      </c>
      <c r="AB1364" t="s">
        <v>58</v>
      </c>
      <c r="AC1364">
        <v>1</v>
      </c>
      <c r="AD1364" t="s">
        <v>46</v>
      </c>
    </row>
    <row r="1365" spans="1:30" x14ac:dyDescent="0.3">
      <c r="A1365" t="s">
        <v>3085</v>
      </c>
      <c r="B1365" t="s">
        <v>54</v>
      </c>
      <c r="C1365">
        <v>153132</v>
      </c>
      <c r="D1365">
        <v>1646.57</v>
      </c>
      <c r="E1365" s="1">
        <v>42567</v>
      </c>
      <c r="F1365" s="1">
        <v>44565</v>
      </c>
      <c r="G1365" t="s">
        <v>40</v>
      </c>
      <c r="H1365" t="s">
        <v>41</v>
      </c>
      <c r="I1365" t="s">
        <v>3080</v>
      </c>
      <c r="J1365">
        <v>1998</v>
      </c>
      <c r="K1365" t="s">
        <v>42</v>
      </c>
      <c r="L1365">
        <v>0</v>
      </c>
      <c r="M1365" t="s">
        <v>3081</v>
      </c>
      <c r="N1365" t="s">
        <v>60</v>
      </c>
      <c r="O1365">
        <v>53</v>
      </c>
      <c r="P1365" t="s">
        <v>658</v>
      </c>
      <c r="Q1365" t="s">
        <v>62</v>
      </c>
      <c r="R1365" t="s">
        <v>3082</v>
      </c>
      <c r="S1365" t="s">
        <v>97</v>
      </c>
      <c r="T1365">
        <v>0</v>
      </c>
      <c r="U1365">
        <v>0</v>
      </c>
      <c r="V1365" t="s">
        <v>37</v>
      </c>
      <c r="W1365" t="s">
        <v>3086</v>
      </c>
      <c r="X1365" t="s">
        <v>44</v>
      </c>
      <c r="Y1365">
        <v>38</v>
      </c>
      <c r="Z1365">
        <v>83</v>
      </c>
      <c r="AA1365">
        <v>1</v>
      </c>
      <c r="AB1365" t="s">
        <v>58</v>
      </c>
      <c r="AC1365">
        <v>1</v>
      </c>
      <c r="AD1365" t="s">
        <v>46</v>
      </c>
    </row>
    <row r="1366" spans="1:30" x14ac:dyDescent="0.3">
      <c r="A1366" t="s">
        <v>2254</v>
      </c>
      <c r="B1366" t="s">
        <v>54</v>
      </c>
      <c r="C1366">
        <v>338517</v>
      </c>
      <c r="D1366">
        <v>885.46</v>
      </c>
      <c r="E1366" s="1">
        <v>42506</v>
      </c>
      <c r="F1366" s="1">
        <v>43534</v>
      </c>
      <c r="G1366" t="s">
        <v>103</v>
      </c>
      <c r="H1366" t="s">
        <v>80</v>
      </c>
      <c r="I1366" t="s">
        <v>2250</v>
      </c>
      <c r="J1366">
        <v>1028</v>
      </c>
      <c r="K1366" t="s">
        <v>100</v>
      </c>
      <c r="L1366">
        <v>1</v>
      </c>
      <c r="M1366" t="s">
        <v>2251</v>
      </c>
      <c r="N1366" t="s">
        <v>32</v>
      </c>
      <c r="O1366">
        <v>51</v>
      </c>
      <c r="P1366" t="s">
        <v>2252</v>
      </c>
      <c r="Q1366" t="s">
        <v>34</v>
      </c>
      <c r="R1366" t="s">
        <v>2253</v>
      </c>
      <c r="S1366" t="s">
        <v>97</v>
      </c>
      <c r="T1366">
        <v>1</v>
      </c>
      <c r="U1366">
        <v>0</v>
      </c>
      <c r="V1366" t="s">
        <v>37</v>
      </c>
      <c r="W1366" t="s">
        <v>2255</v>
      </c>
      <c r="X1366" t="s">
        <v>72</v>
      </c>
      <c r="Y1366">
        <v>9</v>
      </c>
      <c r="Z1366">
        <v>76</v>
      </c>
      <c r="AA1366">
        <v>1</v>
      </c>
      <c r="AB1366" t="s">
        <v>58</v>
      </c>
      <c r="AC1366">
        <v>1</v>
      </c>
      <c r="AD1366" t="s">
        <v>74</v>
      </c>
    </row>
    <row r="1367" spans="1:30" x14ac:dyDescent="0.3">
      <c r="A1367" t="s">
        <v>16968</v>
      </c>
      <c r="B1367" t="s">
        <v>70</v>
      </c>
      <c r="C1367">
        <v>428286</v>
      </c>
      <c r="D1367">
        <v>1868.7</v>
      </c>
      <c r="E1367" s="1">
        <v>44385</v>
      </c>
      <c r="F1367" s="1">
        <v>47398</v>
      </c>
      <c r="G1367" t="s">
        <v>99</v>
      </c>
      <c r="H1367" t="s">
        <v>55</v>
      </c>
      <c r="I1367" t="s">
        <v>16965</v>
      </c>
      <c r="J1367">
        <v>3013</v>
      </c>
      <c r="K1367" t="s">
        <v>42</v>
      </c>
      <c r="L1367">
        <v>0</v>
      </c>
      <c r="M1367" t="s">
        <v>16966</v>
      </c>
      <c r="N1367" t="s">
        <v>49</v>
      </c>
      <c r="O1367">
        <v>83</v>
      </c>
      <c r="P1367" t="s">
        <v>2141</v>
      </c>
      <c r="Q1367" t="s">
        <v>87</v>
      </c>
      <c r="R1367" t="s">
        <v>16967</v>
      </c>
      <c r="S1367" t="s">
        <v>36</v>
      </c>
      <c r="T1367">
        <v>0</v>
      </c>
      <c r="U1367">
        <v>1</v>
      </c>
      <c r="V1367" t="s">
        <v>37</v>
      </c>
      <c r="W1367" t="s">
        <v>16969</v>
      </c>
      <c r="X1367" t="s">
        <v>72</v>
      </c>
      <c r="Y1367">
        <v>28</v>
      </c>
      <c r="Z1367">
        <v>49</v>
      </c>
      <c r="AA1367">
        <v>0</v>
      </c>
      <c r="AB1367" t="s">
        <v>45</v>
      </c>
      <c r="AC1367">
        <v>0</v>
      </c>
      <c r="AD1367" t="s">
        <v>74</v>
      </c>
    </row>
    <row r="1368" spans="1:30" x14ac:dyDescent="0.3">
      <c r="A1368" t="s">
        <v>5825</v>
      </c>
      <c r="B1368" t="s">
        <v>70</v>
      </c>
      <c r="C1368">
        <v>284006</v>
      </c>
      <c r="D1368">
        <v>546.1</v>
      </c>
      <c r="E1368" s="1">
        <v>42012</v>
      </c>
      <c r="F1368" s="1">
        <v>45446</v>
      </c>
      <c r="G1368" t="s">
        <v>40</v>
      </c>
      <c r="H1368" t="s">
        <v>80</v>
      </c>
      <c r="I1368" t="s">
        <v>5820</v>
      </c>
      <c r="J1368">
        <v>3434</v>
      </c>
      <c r="K1368" t="s">
        <v>42</v>
      </c>
      <c r="L1368">
        <v>1</v>
      </c>
      <c r="M1368" t="s">
        <v>5821</v>
      </c>
      <c r="N1368" t="s">
        <v>49</v>
      </c>
      <c r="O1368">
        <v>80</v>
      </c>
      <c r="P1368" t="s">
        <v>4499</v>
      </c>
      <c r="Q1368" t="s">
        <v>51</v>
      </c>
      <c r="R1368" t="s">
        <v>5822</v>
      </c>
      <c r="S1368" t="s">
        <v>36</v>
      </c>
      <c r="T1368">
        <v>0</v>
      </c>
      <c r="U1368">
        <v>1</v>
      </c>
      <c r="V1368" t="s">
        <v>37</v>
      </c>
      <c r="W1368" t="s">
        <v>5826</v>
      </c>
      <c r="X1368" t="s">
        <v>72</v>
      </c>
      <c r="Y1368">
        <v>30</v>
      </c>
      <c r="Z1368">
        <v>41</v>
      </c>
      <c r="AA1368">
        <v>0</v>
      </c>
      <c r="AB1368" t="s">
        <v>45</v>
      </c>
      <c r="AC1368">
        <v>0</v>
      </c>
      <c r="AD1368" t="s">
        <v>74</v>
      </c>
    </row>
    <row r="1369" spans="1:30" x14ac:dyDescent="0.3">
      <c r="A1369" t="s">
        <v>4213</v>
      </c>
      <c r="B1369" t="s">
        <v>118</v>
      </c>
      <c r="C1369">
        <v>444455</v>
      </c>
      <c r="D1369">
        <v>690.98</v>
      </c>
      <c r="E1369" s="1">
        <v>45031</v>
      </c>
      <c r="F1369" s="1">
        <v>47748</v>
      </c>
      <c r="G1369" t="s">
        <v>103</v>
      </c>
      <c r="H1369" t="s">
        <v>41</v>
      </c>
      <c r="I1369" t="s">
        <v>4209</v>
      </c>
      <c r="J1369">
        <v>2717</v>
      </c>
      <c r="K1369" t="s">
        <v>42</v>
      </c>
      <c r="L1369">
        <v>0</v>
      </c>
      <c r="M1369" t="s">
        <v>4210</v>
      </c>
      <c r="N1369" t="s">
        <v>49</v>
      </c>
      <c r="O1369">
        <v>64</v>
      </c>
      <c r="P1369" t="s">
        <v>4211</v>
      </c>
      <c r="Q1369" t="s">
        <v>87</v>
      </c>
      <c r="R1369" t="s">
        <v>4212</v>
      </c>
      <c r="S1369" t="s">
        <v>36</v>
      </c>
      <c r="T1369">
        <v>0</v>
      </c>
      <c r="U1369">
        <v>1</v>
      </c>
      <c r="V1369" t="s">
        <v>37</v>
      </c>
      <c r="W1369" t="s">
        <v>4214</v>
      </c>
      <c r="X1369" t="s">
        <v>72</v>
      </c>
      <c r="Y1369">
        <v>49</v>
      </c>
      <c r="Z1369">
        <v>5</v>
      </c>
      <c r="AA1369">
        <v>0</v>
      </c>
      <c r="AB1369" t="s">
        <v>73</v>
      </c>
      <c r="AC1369">
        <v>0</v>
      </c>
      <c r="AD1369" t="s">
        <v>74</v>
      </c>
    </row>
    <row r="1370" spans="1:30" x14ac:dyDescent="0.3">
      <c r="A1370" t="s">
        <v>14232</v>
      </c>
      <c r="B1370" t="s">
        <v>118</v>
      </c>
      <c r="C1370">
        <v>318052</v>
      </c>
      <c r="D1370">
        <v>1818.13</v>
      </c>
      <c r="E1370" s="1">
        <v>42635</v>
      </c>
      <c r="F1370" s="1">
        <v>43249</v>
      </c>
      <c r="G1370" t="s">
        <v>40</v>
      </c>
      <c r="H1370" t="s">
        <v>55</v>
      </c>
      <c r="I1370" t="s">
        <v>14229</v>
      </c>
      <c r="J1370">
        <v>614</v>
      </c>
      <c r="K1370" t="s">
        <v>100</v>
      </c>
      <c r="L1370">
        <v>0</v>
      </c>
      <c r="M1370" t="s">
        <v>14230</v>
      </c>
      <c r="N1370" t="s">
        <v>60</v>
      </c>
      <c r="O1370">
        <v>27</v>
      </c>
      <c r="P1370" t="s">
        <v>4653</v>
      </c>
      <c r="Q1370" t="s">
        <v>51</v>
      </c>
      <c r="R1370" t="s">
        <v>14231</v>
      </c>
      <c r="S1370" t="s">
        <v>109</v>
      </c>
      <c r="T1370">
        <v>0</v>
      </c>
      <c r="U1370">
        <v>0</v>
      </c>
      <c r="V1370" t="s">
        <v>68</v>
      </c>
      <c r="W1370" t="s">
        <v>14233</v>
      </c>
      <c r="X1370" t="s">
        <v>57</v>
      </c>
      <c r="Y1370">
        <v>33</v>
      </c>
      <c r="Z1370">
        <v>27</v>
      </c>
      <c r="AA1370">
        <v>0</v>
      </c>
      <c r="AB1370" t="s">
        <v>73</v>
      </c>
      <c r="AC1370">
        <v>0</v>
      </c>
      <c r="AD1370" t="s">
        <v>59</v>
      </c>
    </row>
    <row r="1371" spans="1:30" x14ac:dyDescent="0.3">
      <c r="A1371" t="s">
        <v>9292</v>
      </c>
      <c r="B1371" t="s">
        <v>118</v>
      </c>
      <c r="C1371">
        <v>383384</v>
      </c>
      <c r="D1371">
        <v>1891.59</v>
      </c>
      <c r="E1371" s="1">
        <v>42150</v>
      </c>
      <c r="F1371" s="1">
        <v>43951</v>
      </c>
      <c r="G1371" t="s">
        <v>103</v>
      </c>
      <c r="H1371" t="s">
        <v>41</v>
      </c>
      <c r="I1371" t="s">
        <v>9289</v>
      </c>
      <c r="J1371">
        <v>1801</v>
      </c>
      <c r="K1371" t="s">
        <v>42</v>
      </c>
      <c r="L1371">
        <v>0</v>
      </c>
      <c r="M1371" t="s">
        <v>9290</v>
      </c>
      <c r="N1371" t="s">
        <v>60</v>
      </c>
      <c r="O1371">
        <v>21</v>
      </c>
      <c r="P1371" t="s">
        <v>178</v>
      </c>
      <c r="Q1371" t="s">
        <v>34</v>
      </c>
      <c r="R1371" t="s">
        <v>9291</v>
      </c>
      <c r="S1371" t="s">
        <v>67</v>
      </c>
      <c r="T1371">
        <v>1</v>
      </c>
      <c r="U1371">
        <v>0</v>
      </c>
      <c r="V1371" t="s">
        <v>68</v>
      </c>
      <c r="W1371" t="s">
        <v>9293</v>
      </c>
      <c r="X1371" t="s">
        <v>57</v>
      </c>
      <c r="Y1371">
        <v>39</v>
      </c>
      <c r="Z1371">
        <v>92</v>
      </c>
      <c r="AA1371">
        <v>1</v>
      </c>
      <c r="AB1371" t="s">
        <v>58</v>
      </c>
      <c r="AC1371">
        <v>1</v>
      </c>
      <c r="AD1371" t="s">
        <v>59</v>
      </c>
    </row>
    <row r="1372" spans="1:30" x14ac:dyDescent="0.3">
      <c r="A1372" t="s">
        <v>8235</v>
      </c>
      <c r="B1372" t="s">
        <v>118</v>
      </c>
      <c r="C1372">
        <v>493156</v>
      </c>
      <c r="D1372">
        <v>979.71</v>
      </c>
      <c r="E1372" s="1">
        <v>44158</v>
      </c>
      <c r="F1372" s="1">
        <v>47405</v>
      </c>
      <c r="G1372" t="s">
        <v>103</v>
      </c>
      <c r="H1372" t="s">
        <v>41</v>
      </c>
      <c r="I1372" t="s">
        <v>8232</v>
      </c>
      <c r="J1372">
        <v>3247</v>
      </c>
      <c r="K1372" t="s">
        <v>42</v>
      </c>
      <c r="L1372">
        <v>0</v>
      </c>
      <c r="M1372" t="s">
        <v>8233</v>
      </c>
      <c r="N1372" t="s">
        <v>32</v>
      </c>
      <c r="O1372">
        <v>33</v>
      </c>
      <c r="P1372" t="s">
        <v>378</v>
      </c>
      <c r="Q1372" t="s">
        <v>87</v>
      </c>
      <c r="R1372" t="s">
        <v>8234</v>
      </c>
      <c r="S1372" t="s">
        <v>109</v>
      </c>
      <c r="T1372">
        <v>0</v>
      </c>
      <c r="U1372">
        <v>0</v>
      </c>
      <c r="V1372" t="s">
        <v>90</v>
      </c>
      <c r="W1372" t="s">
        <v>8236</v>
      </c>
      <c r="X1372" t="s">
        <v>72</v>
      </c>
      <c r="Y1372">
        <v>26</v>
      </c>
      <c r="Z1372">
        <v>9</v>
      </c>
      <c r="AA1372">
        <v>0</v>
      </c>
      <c r="AB1372" t="s">
        <v>73</v>
      </c>
      <c r="AC1372">
        <v>0</v>
      </c>
      <c r="AD1372" t="s">
        <v>74</v>
      </c>
    </row>
    <row r="1373" spans="1:30" x14ac:dyDescent="0.3">
      <c r="A1373" t="s">
        <v>8467</v>
      </c>
      <c r="B1373" t="s">
        <v>70</v>
      </c>
      <c r="C1373">
        <v>384594</v>
      </c>
      <c r="D1373">
        <v>1914.55</v>
      </c>
      <c r="E1373" s="1">
        <v>42881</v>
      </c>
      <c r="F1373" s="1">
        <v>45152</v>
      </c>
      <c r="G1373" t="s">
        <v>103</v>
      </c>
      <c r="H1373" t="s">
        <v>55</v>
      </c>
      <c r="I1373" t="s">
        <v>8464</v>
      </c>
      <c r="J1373">
        <v>2271</v>
      </c>
      <c r="K1373" t="s">
        <v>42</v>
      </c>
      <c r="L1373">
        <v>0</v>
      </c>
      <c r="M1373" t="s">
        <v>8465</v>
      </c>
      <c r="N1373" t="s">
        <v>60</v>
      </c>
      <c r="O1373">
        <v>32</v>
      </c>
      <c r="P1373" t="s">
        <v>1758</v>
      </c>
      <c r="Q1373" t="s">
        <v>87</v>
      </c>
      <c r="R1373" t="s">
        <v>8466</v>
      </c>
      <c r="S1373" t="s">
        <v>109</v>
      </c>
      <c r="T1373">
        <v>0</v>
      </c>
      <c r="U1373">
        <v>0</v>
      </c>
      <c r="V1373" t="s">
        <v>90</v>
      </c>
      <c r="W1373" t="s">
        <v>8468</v>
      </c>
      <c r="X1373" t="s">
        <v>44</v>
      </c>
      <c r="Y1373">
        <v>48</v>
      </c>
      <c r="Z1373">
        <v>84</v>
      </c>
      <c r="AA1373">
        <v>1</v>
      </c>
      <c r="AB1373" t="s">
        <v>58</v>
      </c>
      <c r="AC1373">
        <v>1</v>
      </c>
      <c r="AD1373" t="s">
        <v>46</v>
      </c>
    </row>
    <row r="1374" spans="1:30" x14ac:dyDescent="0.3">
      <c r="A1374" t="s">
        <v>3628</v>
      </c>
      <c r="B1374" t="s">
        <v>39</v>
      </c>
      <c r="C1374">
        <v>431012</v>
      </c>
      <c r="D1374">
        <v>1546.16</v>
      </c>
      <c r="E1374" s="1">
        <v>43696</v>
      </c>
      <c r="F1374" s="1">
        <v>47101</v>
      </c>
      <c r="G1374" t="s">
        <v>99</v>
      </c>
      <c r="H1374" t="s">
        <v>55</v>
      </c>
      <c r="I1374" t="s">
        <v>3623</v>
      </c>
      <c r="J1374">
        <v>3405</v>
      </c>
      <c r="K1374" t="s">
        <v>42</v>
      </c>
      <c r="L1374">
        <v>0</v>
      </c>
      <c r="M1374" t="s">
        <v>3624</v>
      </c>
      <c r="N1374" t="s">
        <v>32</v>
      </c>
      <c r="O1374">
        <v>72</v>
      </c>
      <c r="P1374" t="s">
        <v>2141</v>
      </c>
      <c r="Q1374" t="s">
        <v>62</v>
      </c>
      <c r="R1374" t="s">
        <v>3625</v>
      </c>
      <c r="S1374" t="s">
        <v>36</v>
      </c>
      <c r="T1374">
        <v>0</v>
      </c>
      <c r="U1374">
        <v>1</v>
      </c>
      <c r="V1374" t="s">
        <v>37</v>
      </c>
      <c r="W1374" t="s">
        <v>3629</v>
      </c>
      <c r="X1374" t="s">
        <v>72</v>
      </c>
      <c r="Y1374">
        <v>16</v>
      </c>
      <c r="Z1374">
        <v>14</v>
      </c>
      <c r="AA1374">
        <v>0</v>
      </c>
      <c r="AB1374" t="s">
        <v>73</v>
      </c>
      <c r="AC1374">
        <v>0</v>
      </c>
      <c r="AD1374" t="s">
        <v>74</v>
      </c>
    </row>
    <row r="1375" spans="1:30" x14ac:dyDescent="0.3">
      <c r="A1375" t="s">
        <v>15740</v>
      </c>
      <c r="B1375" t="s">
        <v>70</v>
      </c>
      <c r="C1375">
        <v>134460</v>
      </c>
      <c r="D1375">
        <v>314.82</v>
      </c>
      <c r="E1375" s="1">
        <v>43071</v>
      </c>
      <c r="F1375" s="1">
        <v>46401</v>
      </c>
      <c r="G1375" t="s">
        <v>103</v>
      </c>
      <c r="H1375" t="s">
        <v>80</v>
      </c>
      <c r="I1375" t="s">
        <v>15735</v>
      </c>
      <c r="J1375">
        <v>3330</v>
      </c>
      <c r="K1375" t="s">
        <v>42</v>
      </c>
      <c r="L1375">
        <v>1</v>
      </c>
      <c r="M1375" t="s">
        <v>15736</v>
      </c>
      <c r="N1375" t="s">
        <v>60</v>
      </c>
      <c r="O1375">
        <v>60</v>
      </c>
      <c r="P1375" t="s">
        <v>195</v>
      </c>
      <c r="Q1375" t="s">
        <v>62</v>
      </c>
      <c r="R1375" t="s">
        <v>15737</v>
      </c>
      <c r="S1375" t="s">
        <v>36</v>
      </c>
      <c r="T1375">
        <v>0</v>
      </c>
      <c r="U1375">
        <v>1</v>
      </c>
      <c r="V1375" t="s">
        <v>37</v>
      </c>
      <c r="W1375" t="s">
        <v>15741</v>
      </c>
      <c r="X1375" t="s">
        <v>57</v>
      </c>
      <c r="Y1375">
        <v>40</v>
      </c>
      <c r="Z1375">
        <v>86</v>
      </c>
      <c r="AA1375">
        <v>1</v>
      </c>
      <c r="AB1375" t="s">
        <v>58</v>
      </c>
      <c r="AC1375">
        <v>1</v>
      </c>
      <c r="AD1375" t="s">
        <v>59</v>
      </c>
    </row>
    <row r="1376" spans="1:30" x14ac:dyDescent="0.3">
      <c r="A1376" t="s">
        <v>14093</v>
      </c>
      <c r="B1376" t="s">
        <v>70</v>
      </c>
      <c r="C1376">
        <v>375238</v>
      </c>
      <c r="D1376">
        <v>953.07</v>
      </c>
      <c r="E1376" s="1">
        <v>44432</v>
      </c>
      <c r="F1376" s="1">
        <v>46812</v>
      </c>
      <c r="G1376" t="s">
        <v>40</v>
      </c>
      <c r="H1376" t="s">
        <v>80</v>
      </c>
      <c r="I1376" t="s">
        <v>14090</v>
      </c>
      <c r="J1376">
        <v>2380</v>
      </c>
      <c r="K1376" t="s">
        <v>42</v>
      </c>
      <c r="L1376">
        <v>1</v>
      </c>
      <c r="M1376" t="s">
        <v>14091</v>
      </c>
      <c r="N1376" t="s">
        <v>60</v>
      </c>
      <c r="O1376">
        <v>43</v>
      </c>
      <c r="P1376" t="s">
        <v>3991</v>
      </c>
      <c r="Q1376" t="s">
        <v>62</v>
      </c>
      <c r="R1376" t="s">
        <v>14092</v>
      </c>
      <c r="S1376" t="s">
        <v>89</v>
      </c>
      <c r="T1376">
        <v>0</v>
      </c>
      <c r="U1376">
        <v>0</v>
      </c>
      <c r="V1376" t="s">
        <v>90</v>
      </c>
      <c r="W1376" t="s">
        <v>14094</v>
      </c>
      <c r="X1376" t="s">
        <v>44</v>
      </c>
      <c r="Y1376">
        <v>1</v>
      </c>
      <c r="Z1376">
        <v>28</v>
      </c>
      <c r="AA1376">
        <v>0</v>
      </c>
      <c r="AB1376" t="s">
        <v>73</v>
      </c>
      <c r="AC1376">
        <v>0</v>
      </c>
      <c r="AD1376" t="s">
        <v>46</v>
      </c>
    </row>
    <row r="1377" spans="1:30" x14ac:dyDescent="0.3">
      <c r="A1377" t="s">
        <v>2685</v>
      </c>
      <c r="B1377" t="s">
        <v>39</v>
      </c>
      <c r="C1377">
        <v>335144</v>
      </c>
      <c r="D1377">
        <v>1024.5999999999999</v>
      </c>
      <c r="E1377" s="1">
        <v>43415</v>
      </c>
      <c r="F1377" s="1">
        <v>45213</v>
      </c>
      <c r="G1377" t="s">
        <v>99</v>
      </c>
      <c r="H1377" t="s">
        <v>41</v>
      </c>
      <c r="I1377" t="s">
        <v>2682</v>
      </c>
      <c r="J1377">
        <v>1798</v>
      </c>
      <c r="K1377" t="s">
        <v>42</v>
      </c>
      <c r="L1377">
        <v>0</v>
      </c>
      <c r="M1377" t="s">
        <v>2683</v>
      </c>
      <c r="N1377" t="s">
        <v>60</v>
      </c>
      <c r="O1377">
        <v>33</v>
      </c>
      <c r="P1377" t="s">
        <v>1257</v>
      </c>
      <c r="Q1377" t="s">
        <v>87</v>
      </c>
      <c r="R1377" t="s">
        <v>2684</v>
      </c>
      <c r="S1377" t="s">
        <v>109</v>
      </c>
      <c r="T1377">
        <v>0</v>
      </c>
      <c r="U1377">
        <v>0</v>
      </c>
      <c r="V1377" t="s">
        <v>90</v>
      </c>
      <c r="W1377" t="s">
        <v>2686</v>
      </c>
      <c r="X1377" t="s">
        <v>57</v>
      </c>
      <c r="Y1377">
        <v>21</v>
      </c>
      <c r="Z1377">
        <v>23</v>
      </c>
      <c r="AA1377">
        <v>0</v>
      </c>
      <c r="AB1377" t="s">
        <v>73</v>
      </c>
      <c r="AC1377">
        <v>0</v>
      </c>
      <c r="AD1377" t="s">
        <v>59</v>
      </c>
    </row>
    <row r="1378" spans="1:30" x14ac:dyDescent="0.3">
      <c r="A1378" t="s">
        <v>12558</v>
      </c>
      <c r="B1378" t="s">
        <v>39</v>
      </c>
      <c r="C1378">
        <v>122192</v>
      </c>
      <c r="D1378">
        <v>555.41999999999996</v>
      </c>
      <c r="E1378" s="1">
        <v>44336</v>
      </c>
      <c r="F1378" s="1">
        <v>47919</v>
      </c>
      <c r="G1378" t="s">
        <v>103</v>
      </c>
      <c r="H1378" t="s">
        <v>41</v>
      </c>
      <c r="I1378" t="s">
        <v>12555</v>
      </c>
      <c r="J1378">
        <v>3583</v>
      </c>
      <c r="K1378" t="s">
        <v>42</v>
      </c>
      <c r="L1378">
        <v>0</v>
      </c>
      <c r="M1378" t="s">
        <v>12556</v>
      </c>
      <c r="N1378" t="s">
        <v>49</v>
      </c>
      <c r="O1378">
        <v>68</v>
      </c>
      <c r="P1378" t="s">
        <v>3792</v>
      </c>
      <c r="Q1378" t="s">
        <v>34</v>
      </c>
      <c r="R1378" t="s">
        <v>12557</v>
      </c>
      <c r="S1378" t="s">
        <v>36</v>
      </c>
      <c r="T1378">
        <v>1</v>
      </c>
      <c r="U1378">
        <v>1</v>
      </c>
      <c r="V1378" t="s">
        <v>37</v>
      </c>
      <c r="W1378" t="s">
        <v>12559</v>
      </c>
      <c r="X1378" t="s">
        <v>72</v>
      </c>
      <c r="Y1378">
        <v>17</v>
      </c>
      <c r="Z1378">
        <v>19</v>
      </c>
      <c r="AA1378">
        <v>0</v>
      </c>
      <c r="AB1378" t="s">
        <v>73</v>
      </c>
      <c r="AC1378">
        <v>0</v>
      </c>
      <c r="AD1378" t="s">
        <v>74</v>
      </c>
    </row>
    <row r="1379" spans="1:30" x14ac:dyDescent="0.3">
      <c r="A1379" t="s">
        <v>11417</v>
      </c>
      <c r="B1379" t="s">
        <v>39</v>
      </c>
      <c r="C1379">
        <v>134311</v>
      </c>
      <c r="D1379">
        <v>1577.29</v>
      </c>
      <c r="E1379" s="1">
        <v>43659</v>
      </c>
      <c r="F1379" s="1">
        <v>47197</v>
      </c>
      <c r="G1379" t="s">
        <v>99</v>
      </c>
      <c r="H1379" t="s">
        <v>41</v>
      </c>
      <c r="I1379" t="s">
        <v>11414</v>
      </c>
      <c r="J1379">
        <v>3538</v>
      </c>
      <c r="K1379" t="s">
        <v>42</v>
      </c>
      <c r="L1379">
        <v>0</v>
      </c>
      <c r="M1379" t="s">
        <v>11415</v>
      </c>
      <c r="N1379" t="s">
        <v>60</v>
      </c>
      <c r="O1379">
        <v>24</v>
      </c>
      <c r="P1379" t="s">
        <v>1523</v>
      </c>
      <c r="Q1379" t="s">
        <v>51</v>
      </c>
      <c r="R1379" t="s">
        <v>11416</v>
      </c>
      <c r="S1379" t="s">
        <v>67</v>
      </c>
      <c r="T1379">
        <v>0</v>
      </c>
      <c r="U1379">
        <v>0</v>
      </c>
      <c r="V1379" t="s">
        <v>68</v>
      </c>
      <c r="W1379" t="s">
        <v>11418</v>
      </c>
      <c r="X1379" t="s">
        <v>57</v>
      </c>
      <c r="Y1379">
        <v>43</v>
      </c>
      <c r="Z1379">
        <v>70</v>
      </c>
      <c r="AA1379">
        <v>1</v>
      </c>
      <c r="AB1379" t="s">
        <v>58</v>
      </c>
      <c r="AC1379">
        <v>1</v>
      </c>
      <c r="AD1379" t="s">
        <v>59</v>
      </c>
    </row>
    <row r="1380" spans="1:30" x14ac:dyDescent="0.3">
      <c r="A1380" t="s">
        <v>5002</v>
      </c>
      <c r="B1380" t="s">
        <v>70</v>
      </c>
      <c r="C1380">
        <v>431401</v>
      </c>
      <c r="D1380">
        <v>351.72</v>
      </c>
      <c r="E1380" s="1">
        <v>45440</v>
      </c>
      <c r="F1380" s="1">
        <v>48698</v>
      </c>
      <c r="G1380" t="s">
        <v>103</v>
      </c>
      <c r="H1380" t="s">
        <v>55</v>
      </c>
      <c r="I1380" t="s">
        <v>4999</v>
      </c>
      <c r="J1380">
        <v>3258</v>
      </c>
      <c r="K1380" t="s">
        <v>42</v>
      </c>
      <c r="L1380">
        <v>0</v>
      </c>
      <c r="M1380" t="s">
        <v>5000</v>
      </c>
      <c r="N1380" t="s">
        <v>32</v>
      </c>
      <c r="O1380">
        <v>67</v>
      </c>
      <c r="P1380" t="s">
        <v>1429</v>
      </c>
      <c r="Q1380" t="s">
        <v>62</v>
      </c>
      <c r="R1380" t="s">
        <v>5001</v>
      </c>
      <c r="S1380" t="s">
        <v>36</v>
      </c>
      <c r="T1380">
        <v>0</v>
      </c>
      <c r="U1380">
        <v>1</v>
      </c>
      <c r="V1380" t="s">
        <v>37</v>
      </c>
      <c r="W1380" t="s">
        <v>5003</v>
      </c>
      <c r="X1380" t="s">
        <v>57</v>
      </c>
      <c r="Y1380">
        <v>38</v>
      </c>
      <c r="Z1380">
        <v>88</v>
      </c>
      <c r="AA1380">
        <v>1</v>
      </c>
      <c r="AB1380" t="s">
        <v>58</v>
      </c>
      <c r="AC1380">
        <v>1</v>
      </c>
      <c r="AD1380" t="s">
        <v>59</v>
      </c>
    </row>
    <row r="1381" spans="1:30" x14ac:dyDescent="0.3">
      <c r="A1381" t="s">
        <v>16372</v>
      </c>
      <c r="B1381" t="s">
        <v>70</v>
      </c>
      <c r="C1381">
        <v>188741</v>
      </c>
      <c r="D1381">
        <v>1214.69</v>
      </c>
      <c r="E1381" s="1">
        <v>42321</v>
      </c>
      <c r="F1381" s="1">
        <v>45673</v>
      </c>
      <c r="G1381" t="s">
        <v>103</v>
      </c>
      <c r="H1381" t="s">
        <v>41</v>
      </c>
      <c r="I1381" t="s">
        <v>16369</v>
      </c>
      <c r="J1381">
        <v>3352</v>
      </c>
      <c r="K1381" t="s">
        <v>42</v>
      </c>
      <c r="L1381">
        <v>0</v>
      </c>
      <c r="M1381" t="s">
        <v>16370</v>
      </c>
      <c r="N1381" t="s">
        <v>49</v>
      </c>
      <c r="O1381">
        <v>40</v>
      </c>
      <c r="P1381" t="s">
        <v>287</v>
      </c>
      <c r="Q1381" t="s">
        <v>87</v>
      </c>
      <c r="R1381" t="s">
        <v>16371</v>
      </c>
      <c r="S1381" t="s">
        <v>89</v>
      </c>
      <c r="T1381">
        <v>0</v>
      </c>
      <c r="U1381">
        <v>0</v>
      </c>
      <c r="V1381" t="s">
        <v>90</v>
      </c>
      <c r="W1381" t="s">
        <v>16373</v>
      </c>
      <c r="X1381" t="s">
        <v>57</v>
      </c>
      <c r="Y1381">
        <v>4</v>
      </c>
      <c r="Z1381">
        <v>26</v>
      </c>
      <c r="AA1381">
        <v>0</v>
      </c>
      <c r="AB1381" t="s">
        <v>73</v>
      </c>
      <c r="AC1381">
        <v>0</v>
      </c>
      <c r="AD1381" t="s">
        <v>59</v>
      </c>
    </row>
    <row r="1382" spans="1:30" x14ac:dyDescent="0.3">
      <c r="A1382" t="s">
        <v>133</v>
      </c>
      <c r="B1382" t="s">
        <v>118</v>
      </c>
      <c r="C1382">
        <v>41444</v>
      </c>
      <c r="D1382">
        <v>142.36000000000001</v>
      </c>
      <c r="E1382" s="1">
        <v>45402</v>
      </c>
      <c r="F1382" s="1">
        <v>48752</v>
      </c>
      <c r="G1382" t="s">
        <v>99</v>
      </c>
      <c r="H1382" t="s">
        <v>80</v>
      </c>
      <c r="I1382" t="s">
        <v>130</v>
      </c>
      <c r="J1382">
        <v>3350</v>
      </c>
      <c r="K1382" t="s">
        <v>42</v>
      </c>
      <c r="L1382">
        <v>1</v>
      </c>
      <c r="M1382" t="s">
        <v>131</v>
      </c>
      <c r="N1382" t="s">
        <v>60</v>
      </c>
      <c r="O1382">
        <v>80</v>
      </c>
      <c r="P1382" t="s">
        <v>105</v>
      </c>
      <c r="Q1382" t="s">
        <v>51</v>
      </c>
      <c r="R1382" t="s">
        <v>132</v>
      </c>
      <c r="S1382" t="s">
        <v>36</v>
      </c>
      <c r="T1382">
        <v>0</v>
      </c>
      <c r="U1382">
        <v>1</v>
      </c>
      <c r="V1382" t="s">
        <v>37</v>
      </c>
      <c r="W1382" t="s">
        <v>134</v>
      </c>
      <c r="X1382" t="s">
        <v>57</v>
      </c>
      <c r="Y1382">
        <v>12</v>
      </c>
      <c r="Z1382">
        <v>42</v>
      </c>
      <c r="AA1382">
        <v>0</v>
      </c>
      <c r="AB1382" t="s">
        <v>45</v>
      </c>
      <c r="AC1382">
        <v>0</v>
      </c>
      <c r="AD1382" t="s">
        <v>59</v>
      </c>
    </row>
    <row r="1383" spans="1:30" x14ac:dyDescent="0.3">
      <c r="A1383" t="s">
        <v>13827</v>
      </c>
      <c r="B1383" t="s">
        <v>118</v>
      </c>
      <c r="C1383">
        <v>193288</v>
      </c>
      <c r="D1383">
        <v>1380.34</v>
      </c>
      <c r="E1383" s="1">
        <v>45591</v>
      </c>
      <c r="F1383" s="1">
        <v>48650</v>
      </c>
      <c r="G1383" t="s">
        <v>40</v>
      </c>
      <c r="H1383" t="s">
        <v>80</v>
      </c>
      <c r="I1383" t="s">
        <v>13824</v>
      </c>
      <c r="J1383">
        <v>3059</v>
      </c>
      <c r="K1383" t="s">
        <v>42</v>
      </c>
      <c r="L1383">
        <v>1</v>
      </c>
      <c r="M1383" t="s">
        <v>13825</v>
      </c>
      <c r="N1383" t="s">
        <v>32</v>
      </c>
      <c r="O1383">
        <v>76</v>
      </c>
      <c r="P1383" t="s">
        <v>5571</v>
      </c>
      <c r="Q1383" t="s">
        <v>62</v>
      </c>
      <c r="R1383" t="s">
        <v>13826</v>
      </c>
      <c r="S1383" t="s">
        <v>36</v>
      </c>
      <c r="T1383">
        <v>0</v>
      </c>
      <c r="U1383">
        <v>1</v>
      </c>
      <c r="V1383" t="s">
        <v>37</v>
      </c>
      <c r="W1383" t="s">
        <v>13828</v>
      </c>
      <c r="X1383" t="s">
        <v>57</v>
      </c>
      <c r="Y1383">
        <v>35</v>
      </c>
      <c r="Z1383">
        <v>51</v>
      </c>
      <c r="AA1383">
        <v>0</v>
      </c>
      <c r="AB1383" t="s">
        <v>45</v>
      </c>
      <c r="AC1383">
        <v>0</v>
      </c>
      <c r="AD1383" t="s">
        <v>59</v>
      </c>
    </row>
    <row r="1384" spans="1:30" x14ac:dyDescent="0.3">
      <c r="A1384" t="s">
        <v>13439</v>
      </c>
      <c r="B1384" t="s">
        <v>39</v>
      </c>
      <c r="C1384">
        <v>425745</v>
      </c>
      <c r="D1384">
        <v>1036.6099999999999</v>
      </c>
      <c r="E1384" s="1">
        <v>42479</v>
      </c>
      <c r="F1384" s="1">
        <v>45633</v>
      </c>
      <c r="G1384" t="s">
        <v>103</v>
      </c>
      <c r="H1384" t="s">
        <v>41</v>
      </c>
      <c r="I1384" t="s">
        <v>13432</v>
      </c>
      <c r="J1384">
        <v>3154</v>
      </c>
      <c r="K1384" t="s">
        <v>42</v>
      </c>
      <c r="L1384">
        <v>0</v>
      </c>
      <c r="M1384" t="s">
        <v>13433</v>
      </c>
      <c r="N1384" t="s">
        <v>60</v>
      </c>
      <c r="O1384">
        <v>27</v>
      </c>
      <c r="P1384" t="s">
        <v>369</v>
      </c>
      <c r="Q1384" t="s">
        <v>62</v>
      </c>
      <c r="R1384" t="s">
        <v>13434</v>
      </c>
      <c r="S1384" t="s">
        <v>109</v>
      </c>
      <c r="T1384">
        <v>0</v>
      </c>
      <c r="U1384">
        <v>0</v>
      </c>
      <c r="V1384" t="s">
        <v>68</v>
      </c>
      <c r="W1384" t="s">
        <v>13440</v>
      </c>
      <c r="X1384" t="s">
        <v>44</v>
      </c>
      <c r="Y1384">
        <v>36</v>
      </c>
      <c r="Z1384">
        <v>42</v>
      </c>
      <c r="AA1384">
        <v>0</v>
      </c>
      <c r="AB1384" t="s">
        <v>45</v>
      </c>
      <c r="AC1384">
        <v>0</v>
      </c>
      <c r="AD1384" t="s">
        <v>46</v>
      </c>
    </row>
    <row r="1385" spans="1:30" x14ac:dyDescent="0.3">
      <c r="A1385" t="s">
        <v>12882</v>
      </c>
      <c r="B1385" t="s">
        <v>54</v>
      </c>
      <c r="C1385">
        <v>151646</v>
      </c>
      <c r="D1385">
        <v>425.17</v>
      </c>
      <c r="E1385" s="1">
        <v>44611</v>
      </c>
      <c r="F1385" s="1">
        <v>46584</v>
      </c>
      <c r="G1385" t="s">
        <v>99</v>
      </c>
      <c r="H1385" t="s">
        <v>55</v>
      </c>
      <c r="I1385" t="s">
        <v>12879</v>
      </c>
      <c r="J1385">
        <v>1973</v>
      </c>
      <c r="K1385" t="s">
        <v>42</v>
      </c>
      <c r="L1385">
        <v>0</v>
      </c>
      <c r="M1385" t="s">
        <v>12880</v>
      </c>
      <c r="N1385" t="s">
        <v>49</v>
      </c>
      <c r="O1385">
        <v>29</v>
      </c>
      <c r="P1385" t="s">
        <v>8828</v>
      </c>
      <c r="Q1385" t="s">
        <v>62</v>
      </c>
      <c r="R1385" t="s">
        <v>12881</v>
      </c>
      <c r="S1385" t="s">
        <v>109</v>
      </c>
      <c r="T1385">
        <v>0</v>
      </c>
      <c r="U1385">
        <v>0</v>
      </c>
      <c r="V1385" t="s">
        <v>68</v>
      </c>
      <c r="W1385" t="s">
        <v>12883</v>
      </c>
      <c r="X1385" t="s">
        <v>57</v>
      </c>
      <c r="Y1385">
        <v>20</v>
      </c>
      <c r="Z1385">
        <v>4</v>
      </c>
      <c r="AA1385">
        <v>0</v>
      </c>
      <c r="AB1385" t="s">
        <v>73</v>
      </c>
      <c r="AC1385">
        <v>0</v>
      </c>
      <c r="AD1385" t="s">
        <v>59</v>
      </c>
    </row>
    <row r="1386" spans="1:30" x14ac:dyDescent="0.3">
      <c r="A1386" t="s">
        <v>9693</v>
      </c>
      <c r="B1386" t="s">
        <v>54</v>
      </c>
      <c r="C1386">
        <v>127971</v>
      </c>
      <c r="D1386">
        <v>826.72</v>
      </c>
      <c r="E1386" s="1">
        <v>43303</v>
      </c>
      <c r="F1386" s="1">
        <v>44369</v>
      </c>
      <c r="G1386" t="s">
        <v>40</v>
      </c>
      <c r="H1386" t="s">
        <v>55</v>
      </c>
      <c r="I1386" t="s">
        <v>9690</v>
      </c>
      <c r="J1386">
        <v>1066</v>
      </c>
      <c r="K1386" t="s">
        <v>100</v>
      </c>
      <c r="L1386">
        <v>0</v>
      </c>
      <c r="M1386" t="s">
        <v>9691</v>
      </c>
      <c r="N1386" t="s">
        <v>32</v>
      </c>
      <c r="O1386">
        <v>51</v>
      </c>
      <c r="P1386" t="s">
        <v>4297</v>
      </c>
      <c r="Q1386" t="s">
        <v>87</v>
      </c>
      <c r="R1386" t="s">
        <v>9692</v>
      </c>
      <c r="S1386" t="s">
        <v>97</v>
      </c>
      <c r="T1386">
        <v>0</v>
      </c>
      <c r="U1386">
        <v>0</v>
      </c>
      <c r="V1386" t="s">
        <v>37</v>
      </c>
      <c r="W1386" t="s">
        <v>9694</v>
      </c>
      <c r="X1386" t="s">
        <v>57</v>
      </c>
      <c r="Y1386">
        <v>12</v>
      </c>
      <c r="Z1386">
        <v>16</v>
      </c>
      <c r="AA1386">
        <v>0</v>
      </c>
      <c r="AB1386" t="s">
        <v>73</v>
      </c>
      <c r="AC1386">
        <v>0</v>
      </c>
      <c r="AD1386" t="s">
        <v>59</v>
      </c>
    </row>
    <row r="1387" spans="1:30" x14ac:dyDescent="0.3">
      <c r="A1387" t="s">
        <v>10114</v>
      </c>
      <c r="B1387" t="s">
        <v>39</v>
      </c>
      <c r="C1387">
        <v>332511</v>
      </c>
      <c r="D1387">
        <v>1440.29</v>
      </c>
      <c r="E1387" s="1">
        <v>42545</v>
      </c>
      <c r="F1387" s="1">
        <v>44161</v>
      </c>
      <c r="G1387" t="s">
        <v>103</v>
      </c>
      <c r="H1387" t="s">
        <v>80</v>
      </c>
      <c r="I1387" t="s">
        <v>10111</v>
      </c>
      <c r="J1387">
        <v>1616</v>
      </c>
      <c r="K1387" t="s">
        <v>42</v>
      </c>
      <c r="L1387">
        <v>1</v>
      </c>
      <c r="M1387" t="s">
        <v>10112</v>
      </c>
      <c r="N1387" t="s">
        <v>49</v>
      </c>
      <c r="O1387">
        <v>49</v>
      </c>
      <c r="P1387" t="s">
        <v>1193</v>
      </c>
      <c r="Q1387" t="s">
        <v>87</v>
      </c>
      <c r="R1387" t="s">
        <v>10113</v>
      </c>
      <c r="S1387" t="s">
        <v>97</v>
      </c>
      <c r="T1387">
        <v>0</v>
      </c>
      <c r="U1387">
        <v>0</v>
      </c>
      <c r="V1387" t="s">
        <v>90</v>
      </c>
      <c r="W1387" t="s">
        <v>10115</v>
      </c>
      <c r="X1387" t="s">
        <v>72</v>
      </c>
      <c r="Y1387">
        <v>8</v>
      </c>
      <c r="Z1387">
        <v>52</v>
      </c>
      <c r="AA1387">
        <v>0</v>
      </c>
      <c r="AB1387" t="s">
        <v>45</v>
      </c>
      <c r="AC1387">
        <v>0</v>
      </c>
      <c r="AD1387" t="s">
        <v>74</v>
      </c>
    </row>
    <row r="1388" spans="1:30" x14ac:dyDescent="0.3">
      <c r="A1388" t="s">
        <v>19826</v>
      </c>
      <c r="B1388" t="s">
        <v>70</v>
      </c>
      <c r="C1388">
        <v>196080</v>
      </c>
      <c r="D1388">
        <v>394.8</v>
      </c>
      <c r="E1388" s="1">
        <v>42160</v>
      </c>
      <c r="F1388" s="1">
        <v>43573</v>
      </c>
      <c r="G1388" t="s">
        <v>99</v>
      </c>
      <c r="H1388" t="s">
        <v>55</v>
      </c>
      <c r="I1388" t="s">
        <v>19823</v>
      </c>
      <c r="J1388">
        <v>1413</v>
      </c>
      <c r="K1388" t="s">
        <v>42</v>
      </c>
      <c r="L1388">
        <v>0</v>
      </c>
      <c r="M1388" t="s">
        <v>19824</v>
      </c>
      <c r="N1388" t="s">
        <v>60</v>
      </c>
      <c r="O1388">
        <v>62</v>
      </c>
      <c r="P1388" t="s">
        <v>2193</v>
      </c>
      <c r="Q1388" t="s">
        <v>62</v>
      </c>
      <c r="R1388" t="s">
        <v>19825</v>
      </c>
      <c r="S1388" t="s">
        <v>36</v>
      </c>
      <c r="T1388">
        <v>0</v>
      </c>
      <c r="U1388">
        <v>1</v>
      </c>
      <c r="V1388" t="s">
        <v>37</v>
      </c>
      <c r="W1388" t="s">
        <v>19827</v>
      </c>
      <c r="X1388" t="s">
        <v>44</v>
      </c>
      <c r="Y1388">
        <v>22</v>
      </c>
      <c r="Z1388">
        <v>49</v>
      </c>
      <c r="AA1388">
        <v>0</v>
      </c>
      <c r="AB1388" t="s">
        <v>45</v>
      </c>
      <c r="AC1388">
        <v>0</v>
      </c>
      <c r="AD1388" t="s">
        <v>46</v>
      </c>
    </row>
    <row r="1389" spans="1:30" x14ac:dyDescent="0.3">
      <c r="A1389" t="s">
        <v>17874</v>
      </c>
      <c r="B1389" t="s">
        <v>118</v>
      </c>
      <c r="C1389">
        <v>170472</v>
      </c>
      <c r="D1389">
        <v>1659.95</v>
      </c>
      <c r="E1389" s="1">
        <v>45499</v>
      </c>
      <c r="F1389" s="1">
        <v>46674</v>
      </c>
      <c r="G1389" t="s">
        <v>40</v>
      </c>
      <c r="H1389" t="s">
        <v>80</v>
      </c>
      <c r="I1389" t="s">
        <v>17872</v>
      </c>
      <c r="J1389">
        <v>1175</v>
      </c>
      <c r="K1389" t="s">
        <v>42</v>
      </c>
      <c r="L1389">
        <v>1</v>
      </c>
      <c r="M1389" t="s">
        <v>14376</v>
      </c>
      <c r="N1389" t="s">
        <v>60</v>
      </c>
      <c r="O1389">
        <v>28</v>
      </c>
      <c r="P1389" t="s">
        <v>1591</v>
      </c>
      <c r="Q1389" t="s">
        <v>87</v>
      </c>
      <c r="R1389" t="s">
        <v>17873</v>
      </c>
      <c r="S1389" t="s">
        <v>109</v>
      </c>
      <c r="T1389">
        <v>0</v>
      </c>
      <c r="U1389">
        <v>0</v>
      </c>
      <c r="V1389" t="s">
        <v>68</v>
      </c>
      <c r="W1389" t="s">
        <v>17875</v>
      </c>
      <c r="X1389" t="s">
        <v>57</v>
      </c>
      <c r="Y1389">
        <v>48</v>
      </c>
      <c r="Z1389">
        <v>39</v>
      </c>
      <c r="AA1389">
        <v>0</v>
      </c>
      <c r="AB1389" t="s">
        <v>45</v>
      </c>
      <c r="AC1389">
        <v>0</v>
      </c>
      <c r="AD1389" t="s">
        <v>59</v>
      </c>
    </row>
    <row r="1390" spans="1:30" x14ac:dyDescent="0.3">
      <c r="A1390" t="s">
        <v>7655</v>
      </c>
      <c r="B1390" t="s">
        <v>70</v>
      </c>
      <c r="C1390">
        <v>127501</v>
      </c>
      <c r="D1390">
        <v>1290.24</v>
      </c>
      <c r="E1390" s="1">
        <v>43143</v>
      </c>
      <c r="F1390" s="1">
        <v>46201</v>
      </c>
      <c r="G1390" t="s">
        <v>99</v>
      </c>
      <c r="H1390" t="s">
        <v>41</v>
      </c>
      <c r="I1390" t="s">
        <v>7652</v>
      </c>
      <c r="J1390">
        <v>3058</v>
      </c>
      <c r="K1390" t="s">
        <v>42</v>
      </c>
      <c r="L1390">
        <v>0</v>
      </c>
      <c r="M1390" t="s">
        <v>7653</v>
      </c>
      <c r="N1390" t="s">
        <v>60</v>
      </c>
      <c r="O1390">
        <v>33</v>
      </c>
      <c r="P1390" t="s">
        <v>948</v>
      </c>
      <c r="Q1390" t="s">
        <v>34</v>
      </c>
      <c r="R1390" t="s">
        <v>7654</v>
      </c>
      <c r="S1390" t="s">
        <v>109</v>
      </c>
      <c r="T1390">
        <v>1</v>
      </c>
      <c r="U1390">
        <v>0</v>
      </c>
      <c r="V1390" t="s">
        <v>90</v>
      </c>
      <c r="W1390" t="s">
        <v>7656</v>
      </c>
      <c r="X1390" t="s">
        <v>57</v>
      </c>
      <c r="Y1390">
        <v>29</v>
      </c>
      <c r="Z1390">
        <v>76</v>
      </c>
      <c r="AA1390">
        <v>1</v>
      </c>
      <c r="AB1390" t="s">
        <v>58</v>
      </c>
      <c r="AC1390">
        <v>1</v>
      </c>
      <c r="AD1390" t="s">
        <v>59</v>
      </c>
    </row>
    <row r="1391" spans="1:30" x14ac:dyDescent="0.3">
      <c r="A1391" t="s">
        <v>11437</v>
      </c>
      <c r="B1391" t="s">
        <v>70</v>
      </c>
      <c r="C1391">
        <v>130911</v>
      </c>
      <c r="D1391">
        <v>1355.03</v>
      </c>
      <c r="E1391" s="1">
        <v>43092</v>
      </c>
      <c r="F1391" s="1">
        <v>45410</v>
      </c>
      <c r="G1391" t="s">
        <v>99</v>
      </c>
      <c r="H1391" t="s">
        <v>80</v>
      </c>
      <c r="I1391" t="s">
        <v>11434</v>
      </c>
      <c r="J1391">
        <v>2318</v>
      </c>
      <c r="K1391" t="s">
        <v>42</v>
      </c>
      <c r="L1391">
        <v>1</v>
      </c>
      <c r="M1391" t="s">
        <v>11435</v>
      </c>
      <c r="N1391" t="s">
        <v>49</v>
      </c>
      <c r="O1391">
        <v>48</v>
      </c>
      <c r="P1391" t="s">
        <v>143</v>
      </c>
      <c r="Q1391" t="s">
        <v>87</v>
      </c>
      <c r="R1391" t="s">
        <v>11436</v>
      </c>
      <c r="S1391" t="s">
        <v>97</v>
      </c>
      <c r="T1391">
        <v>0</v>
      </c>
      <c r="U1391">
        <v>0</v>
      </c>
      <c r="V1391" t="s">
        <v>90</v>
      </c>
      <c r="W1391" t="s">
        <v>11438</v>
      </c>
      <c r="X1391" t="s">
        <v>57</v>
      </c>
      <c r="Y1391">
        <v>2</v>
      </c>
      <c r="Z1391">
        <v>55</v>
      </c>
      <c r="AA1391">
        <v>0</v>
      </c>
      <c r="AB1391" t="s">
        <v>45</v>
      </c>
      <c r="AC1391">
        <v>0</v>
      </c>
      <c r="AD1391" t="s">
        <v>59</v>
      </c>
    </row>
    <row r="1392" spans="1:30" x14ac:dyDescent="0.3">
      <c r="A1392" t="s">
        <v>7863</v>
      </c>
      <c r="B1392" t="s">
        <v>70</v>
      </c>
      <c r="C1392">
        <v>225023</v>
      </c>
      <c r="D1392">
        <v>1757.79</v>
      </c>
      <c r="E1392" s="1">
        <v>44899</v>
      </c>
      <c r="F1392" s="1">
        <v>47742</v>
      </c>
      <c r="G1392" t="s">
        <v>103</v>
      </c>
      <c r="H1392" t="s">
        <v>80</v>
      </c>
      <c r="I1392" t="s">
        <v>7860</v>
      </c>
      <c r="J1392">
        <v>2843</v>
      </c>
      <c r="K1392" t="s">
        <v>42</v>
      </c>
      <c r="L1392">
        <v>1</v>
      </c>
      <c r="M1392" t="s">
        <v>7861</v>
      </c>
      <c r="N1392" t="s">
        <v>32</v>
      </c>
      <c r="O1392">
        <v>38</v>
      </c>
      <c r="P1392" t="s">
        <v>330</v>
      </c>
      <c r="Q1392" t="s">
        <v>34</v>
      </c>
      <c r="R1392" t="s">
        <v>7862</v>
      </c>
      <c r="S1392" t="s">
        <v>89</v>
      </c>
      <c r="T1392">
        <v>1</v>
      </c>
      <c r="U1392">
        <v>0</v>
      </c>
      <c r="V1392" t="s">
        <v>90</v>
      </c>
      <c r="W1392" t="s">
        <v>7864</v>
      </c>
      <c r="X1392" t="s">
        <v>44</v>
      </c>
      <c r="Y1392">
        <v>0</v>
      </c>
      <c r="Z1392">
        <v>60</v>
      </c>
      <c r="AA1392">
        <v>0</v>
      </c>
      <c r="AB1392" t="s">
        <v>45</v>
      </c>
      <c r="AC1392">
        <v>0</v>
      </c>
      <c r="AD1392" t="s">
        <v>46</v>
      </c>
    </row>
    <row r="1393" spans="1:30" x14ac:dyDescent="0.3">
      <c r="A1393" t="s">
        <v>16362</v>
      </c>
      <c r="B1393" t="s">
        <v>54</v>
      </c>
      <c r="C1393">
        <v>467964</v>
      </c>
      <c r="D1393">
        <v>259.13</v>
      </c>
      <c r="E1393" s="1">
        <v>42910</v>
      </c>
      <c r="F1393" s="1">
        <v>44806</v>
      </c>
      <c r="G1393" t="s">
        <v>103</v>
      </c>
      <c r="H1393" t="s">
        <v>55</v>
      </c>
      <c r="I1393" t="s">
        <v>16357</v>
      </c>
      <c r="J1393">
        <v>1896</v>
      </c>
      <c r="K1393" t="s">
        <v>42</v>
      </c>
      <c r="L1393">
        <v>0</v>
      </c>
      <c r="M1393" t="s">
        <v>16358</v>
      </c>
      <c r="N1393" t="s">
        <v>49</v>
      </c>
      <c r="O1393">
        <v>84</v>
      </c>
      <c r="P1393" t="s">
        <v>749</v>
      </c>
      <c r="Q1393" t="s">
        <v>62</v>
      </c>
      <c r="R1393" t="s">
        <v>16359</v>
      </c>
      <c r="S1393" t="s">
        <v>36</v>
      </c>
      <c r="T1393">
        <v>0</v>
      </c>
      <c r="U1393">
        <v>1</v>
      </c>
      <c r="V1393" t="s">
        <v>37</v>
      </c>
      <c r="W1393" t="s">
        <v>16363</v>
      </c>
      <c r="X1393" t="s">
        <v>44</v>
      </c>
      <c r="Y1393">
        <v>0</v>
      </c>
      <c r="Z1393">
        <v>20</v>
      </c>
      <c r="AA1393">
        <v>0</v>
      </c>
      <c r="AB1393" t="s">
        <v>73</v>
      </c>
      <c r="AC1393">
        <v>0</v>
      </c>
      <c r="AD1393" t="s">
        <v>46</v>
      </c>
    </row>
    <row r="1394" spans="1:30" x14ac:dyDescent="0.3">
      <c r="A1394" t="s">
        <v>12019</v>
      </c>
      <c r="B1394" t="s">
        <v>70</v>
      </c>
      <c r="C1394">
        <v>20307</v>
      </c>
      <c r="D1394">
        <v>1767.25</v>
      </c>
      <c r="E1394" s="1">
        <v>42513</v>
      </c>
      <c r="F1394" s="1">
        <v>43124</v>
      </c>
      <c r="G1394" t="s">
        <v>99</v>
      </c>
      <c r="H1394" t="s">
        <v>55</v>
      </c>
      <c r="I1394" t="s">
        <v>12016</v>
      </c>
      <c r="J1394">
        <v>611</v>
      </c>
      <c r="K1394" t="s">
        <v>100</v>
      </c>
      <c r="L1394">
        <v>0</v>
      </c>
      <c r="M1394" t="s">
        <v>12017</v>
      </c>
      <c r="N1394" t="s">
        <v>60</v>
      </c>
      <c r="O1394">
        <v>34</v>
      </c>
      <c r="P1394" t="s">
        <v>2315</v>
      </c>
      <c r="Q1394" t="s">
        <v>87</v>
      </c>
      <c r="R1394" t="s">
        <v>12018</v>
      </c>
      <c r="S1394" t="s">
        <v>109</v>
      </c>
      <c r="T1394">
        <v>0</v>
      </c>
      <c r="U1394">
        <v>0</v>
      </c>
      <c r="V1394" t="s">
        <v>90</v>
      </c>
      <c r="W1394" t="s">
        <v>12020</v>
      </c>
      <c r="X1394" t="s">
        <v>44</v>
      </c>
      <c r="Y1394">
        <v>36</v>
      </c>
      <c r="Z1394">
        <v>8</v>
      </c>
      <c r="AA1394">
        <v>0</v>
      </c>
      <c r="AB1394" t="s">
        <v>73</v>
      </c>
      <c r="AC1394">
        <v>0</v>
      </c>
      <c r="AD1394" t="s">
        <v>46</v>
      </c>
    </row>
    <row r="1395" spans="1:30" x14ac:dyDescent="0.3">
      <c r="A1395" t="s">
        <v>12028</v>
      </c>
      <c r="B1395" t="s">
        <v>39</v>
      </c>
      <c r="C1395">
        <v>35643</v>
      </c>
      <c r="D1395">
        <v>1769.82</v>
      </c>
      <c r="E1395" s="1">
        <v>45544</v>
      </c>
      <c r="F1395" s="1">
        <v>47306</v>
      </c>
      <c r="G1395" t="s">
        <v>40</v>
      </c>
      <c r="H1395" t="s">
        <v>80</v>
      </c>
      <c r="I1395" t="s">
        <v>12023</v>
      </c>
      <c r="J1395">
        <v>1762</v>
      </c>
      <c r="K1395" t="s">
        <v>42</v>
      </c>
      <c r="L1395">
        <v>1</v>
      </c>
      <c r="M1395" t="s">
        <v>12024</v>
      </c>
      <c r="N1395" t="s">
        <v>49</v>
      </c>
      <c r="O1395">
        <v>52</v>
      </c>
      <c r="P1395" t="s">
        <v>1439</v>
      </c>
      <c r="Q1395" t="s">
        <v>87</v>
      </c>
      <c r="R1395" t="s">
        <v>12025</v>
      </c>
      <c r="S1395" t="s">
        <v>97</v>
      </c>
      <c r="T1395">
        <v>0</v>
      </c>
      <c r="U1395">
        <v>0</v>
      </c>
      <c r="V1395" t="s">
        <v>37</v>
      </c>
      <c r="W1395" t="s">
        <v>12029</v>
      </c>
      <c r="X1395" t="s">
        <v>72</v>
      </c>
      <c r="Y1395">
        <v>41</v>
      </c>
      <c r="Z1395">
        <v>53</v>
      </c>
      <c r="AA1395">
        <v>0</v>
      </c>
      <c r="AB1395" t="s">
        <v>45</v>
      </c>
      <c r="AC1395">
        <v>0</v>
      </c>
      <c r="AD1395" t="s">
        <v>74</v>
      </c>
    </row>
    <row r="1396" spans="1:30" x14ac:dyDescent="0.3">
      <c r="A1396" t="s">
        <v>446</v>
      </c>
      <c r="B1396" t="s">
        <v>39</v>
      </c>
      <c r="C1396">
        <v>145195</v>
      </c>
      <c r="D1396">
        <v>1870.79</v>
      </c>
      <c r="E1396" s="1">
        <v>45149</v>
      </c>
      <c r="F1396" s="1">
        <v>47446</v>
      </c>
      <c r="G1396" t="s">
        <v>103</v>
      </c>
      <c r="H1396" t="s">
        <v>80</v>
      </c>
      <c r="I1396" t="s">
        <v>442</v>
      </c>
      <c r="J1396">
        <v>2297</v>
      </c>
      <c r="K1396" t="s">
        <v>42</v>
      </c>
      <c r="L1396">
        <v>1</v>
      </c>
      <c r="M1396" t="s">
        <v>443</v>
      </c>
      <c r="N1396" t="s">
        <v>32</v>
      </c>
      <c r="O1396">
        <v>24</v>
      </c>
      <c r="P1396" t="s">
        <v>444</v>
      </c>
      <c r="Q1396" t="s">
        <v>51</v>
      </c>
      <c r="R1396" t="s">
        <v>445</v>
      </c>
      <c r="S1396" t="s">
        <v>67</v>
      </c>
      <c r="T1396">
        <v>0</v>
      </c>
      <c r="U1396">
        <v>0</v>
      </c>
      <c r="V1396" t="s">
        <v>68</v>
      </c>
      <c r="W1396" t="s">
        <v>447</v>
      </c>
      <c r="X1396" t="s">
        <v>72</v>
      </c>
      <c r="Y1396">
        <v>31</v>
      </c>
      <c r="Z1396">
        <v>52</v>
      </c>
      <c r="AA1396">
        <v>0</v>
      </c>
      <c r="AB1396" t="s">
        <v>45</v>
      </c>
      <c r="AC1396">
        <v>0</v>
      </c>
      <c r="AD1396" t="s">
        <v>74</v>
      </c>
    </row>
    <row r="1397" spans="1:30" x14ac:dyDescent="0.3">
      <c r="A1397" t="s">
        <v>19913</v>
      </c>
      <c r="B1397" t="s">
        <v>54</v>
      </c>
      <c r="C1397">
        <v>396120</v>
      </c>
      <c r="D1397">
        <v>913.02</v>
      </c>
      <c r="E1397" s="1">
        <v>42248</v>
      </c>
      <c r="F1397" s="1">
        <v>43442</v>
      </c>
      <c r="G1397" t="s">
        <v>103</v>
      </c>
      <c r="H1397" t="s">
        <v>41</v>
      </c>
      <c r="I1397" t="s">
        <v>19908</v>
      </c>
      <c r="J1397">
        <v>1194</v>
      </c>
      <c r="K1397" t="s">
        <v>42</v>
      </c>
      <c r="L1397">
        <v>0</v>
      </c>
      <c r="M1397" t="s">
        <v>19909</v>
      </c>
      <c r="N1397" t="s">
        <v>49</v>
      </c>
      <c r="O1397">
        <v>25</v>
      </c>
      <c r="P1397" t="s">
        <v>1575</v>
      </c>
      <c r="Q1397" t="s">
        <v>87</v>
      </c>
      <c r="R1397" t="s">
        <v>19910</v>
      </c>
      <c r="S1397" t="s">
        <v>67</v>
      </c>
      <c r="T1397">
        <v>0</v>
      </c>
      <c r="U1397">
        <v>0</v>
      </c>
      <c r="V1397" t="s">
        <v>68</v>
      </c>
      <c r="W1397" t="s">
        <v>19914</v>
      </c>
      <c r="X1397" t="s">
        <v>72</v>
      </c>
      <c r="Y1397">
        <v>47</v>
      </c>
      <c r="Z1397">
        <v>74</v>
      </c>
      <c r="AA1397">
        <v>1</v>
      </c>
      <c r="AB1397" t="s">
        <v>58</v>
      </c>
      <c r="AC1397">
        <v>1</v>
      </c>
      <c r="AD1397" t="s">
        <v>74</v>
      </c>
    </row>
    <row r="1398" spans="1:30" x14ac:dyDescent="0.3">
      <c r="A1398" t="s">
        <v>17780</v>
      </c>
      <c r="B1398" t="s">
        <v>70</v>
      </c>
      <c r="C1398">
        <v>280261</v>
      </c>
      <c r="D1398">
        <v>651.77</v>
      </c>
      <c r="E1398" s="1">
        <v>44725</v>
      </c>
      <c r="F1398" s="1">
        <v>46462</v>
      </c>
      <c r="G1398" t="s">
        <v>40</v>
      </c>
      <c r="H1398" t="s">
        <v>55</v>
      </c>
      <c r="I1398" t="s">
        <v>17775</v>
      </c>
      <c r="J1398">
        <v>1737</v>
      </c>
      <c r="K1398" t="s">
        <v>42</v>
      </c>
      <c r="L1398">
        <v>0</v>
      </c>
      <c r="M1398" t="s">
        <v>17776</v>
      </c>
      <c r="N1398" t="s">
        <v>60</v>
      </c>
      <c r="O1398">
        <v>37</v>
      </c>
      <c r="P1398" t="s">
        <v>1712</v>
      </c>
      <c r="Q1398" t="s">
        <v>87</v>
      </c>
      <c r="R1398" t="s">
        <v>17777</v>
      </c>
      <c r="S1398" t="s">
        <v>89</v>
      </c>
      <c r="T1398">
        <v>0</v>
      </c>
      <c r="U1398">
        <v>0</v>
      </c>
      <c r="V1398" t="s">
        <v>90</v>
      </c>
      <c r="W1398" t="s">
        <v>17781</v>
      </c>
      <c r="X1398" t="s">
        <v>44</v>
      </c>
      <c r="Y1398">
        <v>33</v>
      </c>
      <c r="Z1398">
        <v>33</v>
      </c>
      <c r="AA1398">
        <v>0</v>
      </c>
      <c r="AB1398" t="s">
        <v>45</v>
      </c>
      <c r="AC1398">
        <v>0</v>
      </c>
      <c r="AD1398" t="s">
        <v>46</v>
      </c>
    </row>
    <row r="1399" spans="1:30" x14ac:dyDescent="0.3">
      <c r="A1399" t="s">
        <v>14899</v>
      </c>
      <c r="B1399" t="s">
        <v>39</v>
      </c>
      <c r="C1399">
        <v>215898</v>
      </c>
      <c r="D1399">
        <v>224</v>
      </c>
      <c r="E1399" s="1">
        <v>44747</v>
      </c>
      <c r="F1399" s="1">
        <v>48366</v>
      </c>
      <c r="G1399" t="s">
        <v>103</v>
      </c>
      <c r="H1399" t="s">
        <v>80</v>
      </c>
      <c r="I1399" t="s">
        <v>14896</v>
      </c>
      <c r="J1399">
        <v>3619</v>
      </c>
      <c r="K1399" t="s">
        <v>42</v>
      </c>
      <c r="L1399">
        <v>1</v>
      </c>
      <c r="M1399" t="s">
        <v>14897</v>
      </c>
      <c r="N1399" t="s">
        <v>60</v>
      </c>
      <c r="O1399">
        <v>46</v>
      </c>
      <c r="P1399" t="s">
        <v>2619</v>
      </c>
      <c r="Q1399" t="s">
        <v>87</v>
      </c>
      <c r="R1399" t="s">
        <v>14898</v>
      </c>
      <c r="S1399" t="s">
        <v>97</v>
      </c>
      <c r="T1399">
        <v>0</v>
      </c>
      <c r="U1399">
        <v>0</v>
      </c>
      <c r="V1399" t="s">
        <v>90</v>
      </c>
      <c r="W1399" t="s">
        <v>14900</v>
      </c>
      <c r="X1399" t="s">
        <v>57</v>
      </c>
      <c r="Y1399">
        <v>36</v>
      </c>
      <c r="Z1399">
        <v>76</v>
      </c>
      <c r="AA1399">
        <v>1</v>
      </c>
      <c r="AB1399" t="s">
        <v>58</v>
      </c>
      <c r="AC1399">
        <v>1</v>
      </c>
      <c r="AD1399" t="s">
        <v>59</v>
      </c>
    </row>
    <row r="1400" spans="1:30" x14ac:dyDescent="0.3">
      <c r="A1400" t="s">
        <v>7227</v>
      </c>
      <c r="B1400" t="s">
        <v>39</v>
      </c>
      <c r="C1400">
        <v>81325</v>
      </c>
      <c r="D1400">
        <v>1864.1</v>
      </c>
      <c r="E1400" s="1">
        <v>44275</v>
      </c>
      <c r="F1400" s="1">
        <v>45079</v>
      </c>
      <c r="G1400" t="s">
        <v>99</v>
      </c>
      <c r="H1400" t="s">
        <v>55</v>
      </c>
      <c r="I1400" t="s">
        <v>7224</v>
      </c>
      <c r="J1400">
        <v>804</v>
      </c>
      <c r="K1400" t="s">
        <v>100</v>
      </c>
      <c r="L1400">
        <v>0</v>
      </c>
      <c r="M1400" t="s">
        <v>7225</v>
      </c>
      <c r="N1400" t="s">
        <v>60</v>
      </c>
      <c r="O1400">
        <v>20</v>
      </c>
      <c r="P1400" t="s">
        <v>3701</v>
      </c>
      <c r="Q1400" t="s">
        <v>34</v>
      </c>
      <c r="R1400" t="s">
        <v>7226</v>
      </c>
      <c r="S1400" t="s">
        <v>67</v>
      </c>
      <c r="T1400">
        <v>1</v>
      </c>
      <c r="U1400">
        <v>0</v>
      </c>
      <c r="V1400" t="s">
        <v>68</v>
      </c>
      <c r="W1400" t="s">
        <v>7228</v>
      </c>
      <c r="X1400" t="s">
        <v>57</v>
      </c>
      <c r="Y1400">
        <v>9</v>
      </c>
      <c r="Z1400">
        <v>60</v>
      </c>
      <c r="AA1400">
        <v>0</v>
      </c>
      <c r="AB1400" t="s">
        <v>45</v>
      </c>
      <c r="AC1400">
        <v>0</v>
      </c>
      <c r="AD1400" t="s">
        <v>59</v>
      </c>
    </row>
    <row r="1401" spans="1:30" x14ac:dyDescent="0.3">
      <c r="A1401" t="s">
        <v>2431</v>
      </c>
      <c r="B1401" t="s">
        <v>70</v>
      </c>
      <c r="C1401">
        <v>271630</v>
      </c>
      <c r="D1401">
        <v>1787</v>
      </c>
      <c r="E1401" s="1">
        <v>44479</v>
      </c>
      <c r="F1401" s="1">
        <v>45974</v>
      </c>
      <c r="G1401" t="s">
        <v>40</v>
      </c>
      <c r="H1401" t="s">
        <v>41</v>
      </c>
      <c r="I1401" t="s">
        <v>2426</v>
      </c>
      <c r="J1401">
        <v>1495</v>
      </c>
      <c r="K1401" t="s">
        <v>42</v>
      </c>
      <c r="L1401">
        <v>0</v>
      </c>
      <c r="M1401" t="s">
        <v>2427</v>
      </c>
      <c r="N1401" t="s">
        <v>49</v>
      </c>
      <c r="O1401">
        <v>20</v>
      </c>
      <c r="P1401" t="s">
        <v>1455</v>
      </c>
      <c r="Q1401" t="s">
        <v>87</v>
      </c>
      <c r="R1401" t="s">
        <v>2428</v>
      </c>
      <c r="S1401" t="s">
        <v>67</v>
      </c>
      <c r="T1401">
        <v>0</v>
      </c>
      <c r="U1401">
        <v>0</v>
      </c>
      <c r="V1401" t="s">
        <v>68</v>
      </c>
      <c r="W1401" t="s">
        <v>2432</v>
      </c>
      <c r="X1401" t="s">
        <v>57</v>
      </c>
      <c r="Y1401">
        <v>14</v>
      </c>
      <c r="Z1401">
        <v>53</v>
      </c>
      <c r="AA1401">
        <v>0</v>
      </c>
      <c r="AB1401" t="s">
        <v>45</v>
      </c>
      <c r="AC1401">
        <v>0</v>
      </c>
      <c r="AD1401" t="s">
        <v>59</v>
      </c>
    </row>
    <row r="1402" spans="1:30" x14ac:dyDescent="0.3">
      <c r="A1402" t="s">
        <v>15774</v>
      </c>
      <c r="B1402" t="s">
        <v>54</v>
      </c>
      <c r="C1402">
        <v>292457</v>
      </c>
      <c r="D1402">
        <v>563.91999999999996</v>
      </c>
      <c r="E1402" s="1">
        <v>42586</v>
      </c>
      <c r="F1402" s="1">
        <v>44854</v>
      </c>
      <c r="G1402" t="s">
        <v>40</v>
      </c>
      <c r="H1402" t="s">
        <v>80</v>
      </c>
      <c r="I1402" t="s">
        <v>15771</v>
      </c>
      <c r="J1402">
        <v>2268</v>
      </c>
      <c r="K1402" t="s">
        <v>42</v>
      </c>
      <c r="L1402">
        <v>1</v>
      </c>
      <c r="M1402" t="s">
        <v>15772</v>
      </c>
      <c r="N1402" t="s">
        <v>49</v>
      </c>
      <c r="O1402">
        <v>21</v>
      </c>
      <c r="P1402" t="s">
        <v>13048</v>
      </c>
      <c r="Q1402" t="s">
        <v>87</v>
      </c>
      <c r="R1402" t="s">
        <v>15773</v>
      </c>
      <c r="S1402" t="s">
        <v>67</v>
      </c>
      <c r="T1402">
        <v>0</v>
      </c>
      <c r="U1402">
        <v>0</v>
      </c>
      <c r="V1402" t="s">
        <v>68</v>
      </c>
      <c r="W1402" t="s">
        <v>15775</v>
      </c>
      <c r="X1402" t="s">
        <v>57</v>
      </c>
      <c r="Y1402">
        <v>29</v>
      </c>
      <c r="Z1402">
        <v>37</v>
      </c>
      <c r="AA1402">
        <v>0</v>
      </c>
      <c r="AB1402" t="s">
        <v>45</v>
      </c>
      <c r="AC1402">
        <v>0</v>
      </c>
      <c r="AD1402" t="s">
        <v>59</v>
      </c>
    </row>
    <row r="1403" spans="1:30" x14ac:dyDescent="0.3">
      <c r="A1403" t="s">
        <v>1645</v>
      </c>
      <c r="B1403" t="s">
        <v>70</v>
      </c>
      <c r="C1403">
        <v>201809</v>
      </c>
      <c r="D1403">
        <v>371.15</v>
      </c>
      <c r="E1403" s="1">
        <v>44005</v>
      </c>
      <c r="F1403" s="1">
        <v>46726</v>
      </c>
      <c r="G1403" t="s">
        <v>99</v>
      </c>
      <c r="H1403" t="s">
        <v>41</v>
      </c>
      <c r="I1403" t="s">
        <v>1637</v>
      </c>
      <c r="J1403">
        <v>2721</v>
      </c>
      <c r="K1403" t="s">
        <v>42</v>
      </c>
      <c r="L1403">
        <v>0</v>
      </c>
      <c r="M1403" t="s">
        <v>1638</v>
      </c>
      <c r="N1403" t="s">
        <v>32</v>
      </c>
      <c r="O1403">
        <v>62</v>
      </c>
      <c r="P1403" t="s">
        <v>1639</v>
      </c>
      <c r="Q1403" t="s">
        <v>87</v>
      </c>
      <c r="R1403" t="s">
        <v>1640</v>
      </c>
      <c r="S1403" t="s">
        <v>36</v>
      </c>
      <c r="T1403">
        <v>0</v>
      </c>
      <c r="U1403">
        <v>1</v>
      </c>
      <c r="V1403" t="s">
        <v>37</v>
      </c>
      <c r="W1403" t="s">
        <v>1646</v>
      </c>
      <c r="X1403" t="s">
        <v>57</v>
      </c>
      <c r="Y1403">
        <v>24</v>
      </c>
      <c r="Z1403">
        <v>44</v>
      </c>
      <c r="AA1403">
        <v>0</v>
      </c>
      <c r="AB1403" t="s">
        <v>45</v>
      </c>
      <c r="AC1403">
        <v>0</v>
      </c>
      <c r="AD1403" t="s">
        <v>59</v>
      </c>
    </row>
    <row r="1404" spans="1:30" x14ac:dyDescent="0.3">
      <c r="A1404" t="s">
        <v>11007</v>
      </c>
      <c r="B1404" t="s">
        <v>39</v>
      </c>
      <c r="C1404">
        <v>161051</v>
      </c>
      <c r="D1404">
        <v>585.39</v>
      </c>
      <c r="E1404" s="1">
        <v>44120</v>
      </c>
      <c r="F1404" s="1">
        <v>47331</v>
      </c>
      <c r="G1404" t="s">
        <v>99</v>
      </c>
      <c r="H1404" t="s">
        <v>55</v>
      </c>
      <c r="I1404" t="s">
        <v>11005</v>
      </c>
      <c r="J1404">
        <v>3211</v>
      </c>
      <c r="K1404" t="s">
        <v>42</v>
      </c>
      <c r="L1404">
        <v>0</v>
      </c>
      <c r="M1404" t="s">
        <v>8535</v>
      </c>
      <c r="N1404" t="s">
        <v>49</v>
      </c>
      <c r="O1404">
        <v>52</v>
      </c>
      <c r="P1404" t="s">
        <v>1081</v>
      </c>
      <c r="Q1404" t="s">
        <v>51</v>
      </c>
      <c r="R1404" t="s">
        <v>11006</v>
      </c>
      <c r="S1404" t="s">
        <v>97</v>
      </c>
      <c r="T1404">
        <v>0</v>
      </c>
      <c r="U1404">
        <v>0</v>
      </c>
      <c r="V1404" t="s">
        <v>37</v>
      </c>
      <c r="W1404" t="s">
        <v>11008</v>
      </c>
      <c r="X1404" t="s">
        <v>57</v>
      </c>
      <c r="Y1404">
        <v>0</v>
      </c>
      <c r="Z1404">
        <v>96</v>
      </c>
      <c r="AA1404">
        <v>1</v>
      </c>
      <c r="AB1404" t="s">
        <v>58</v>
      </c>
      <c r="AC1404">
        <v>1</v>
      </c>
      <c r="AD1404" t="s">
        <v>59</v>
      </c>
    </row>
    <row r="1405" spans="1:30" x14ac:dyDescent="0.3">
      <c r="A1405" t="s">
        <v>2887</v>
      </c>
      <c r="B1405" t="s">
        <v>54</v>
      </c>
      <c r="C1405">
        <v>139616</v>
      </c>
      <c r="D1405">
        <v>108.7</v>
      </c>
      <c r="E1405" s="1">
        <v>42096</v>
      </c>
      <c r="F1405" s="1">
        <v>43850</v>
      </c>
      <c r="G1405" t="s">
        <v>40</v>
      </c>
      <c r="H1405" t="s">
        <v>41</v>
      </c>
      <c r="I1405" t="s">
        <v>2883</v>
      </c>
      <c r="J1405">
        <v>1754</v>
      </c>
      <c r="K1405" t="s">
        <v>42</v>
      </c>
      <c r="L1405">
        <v>0</v>
      </c>
      <c r="M1405" t="s">
        <v>2884</v>
      </c>
      <c r="N1405" t="s">
        <v>60</v>
      </c>
      <c r="O1405">
        <v>58</v>
      </c>
      <c r="P1405" t="s">
        <v>2885</v>
      </c>
      <c r="Q1405" t="s">
        <v>87</v>
      </c>
      <c r="R1405" t="s">
        <v>2886</v>
      </c>
      <c r="S1405" t="s">
        <v>36</v>
      </c>
      <c r="T1405">
        <v>0</v>
      </c>
      <c r="U1405">
        <v>0</v>
      </c>
      <c r="V1405" t="s">
        <v>37</v>
      </c>
      <c r="W1405" t="s">
        <v>2888</v>
      </c>
      <c r="X1405" t="s">
        <v>72</v>
      </c>
      <c r="Y1405">
        <v>15</v>
      </c>
      <c r="Z1405">
        <v>42</v>
      </c>
      <c r="AA1405">
        <v>0</v>
      </c>
      <c r="AB1405" t="s">
        <v>45</v>
      </c>
      <c r="AC1405">
        <v>0</v>
      </c>
      <c r="AD1405" t="s">
        <v>74</v>
      </c>
    </row>
    <row r="1406" spans="1:30" x14ac:dyDescent="0.3">
      <c r="A1406" t="s">
        <v>13952</v>
      </c>
      <c r="B1406" t="s">
        <v>118</v>
      </c>
      <c r="C1406">
        <v>407388</v>
      </c>
      <c r="D1406">
        <v>558.30999999999995</v>
      </c>
      <c r="E1406" s="1">
        <v>45278</v>
      </c>
      <c r="F1406" s="1">
        <v>47401</v>
      </c>
      <c r="G1406" t="s">
        <v>40</v>
      </c>
      <c r="H1406" t="s">
        <v>80</v>
      </c>
      <c r="I1406" t="s">
        <v>13949</v>
      </c>
      <c r="J1406">
        <v>2123</v>
      </c>
      <c r="K1406" t="s">
        <v>42</v>
      </c>
      <c r="L1406">
        <v>1</v>
      </c>
      <c r="M1406" t="s">
        <v>13950</v>
      </c>
      <c r="N1406" t="s">
        <v>32</v>
      </c>
      <c r="O1406">
        <v>54</v>
      </c>
      <c r="P1406" t="s">
        <v>5513</v>
      </c>
      <c r="Q1406" t="s">
        <v>87</v>
      </c>
      <c r="R1406" t="s">
        <v>13951</v>
      </c>
      <c r="S1406" t="s">
        <v>97</v>
      </c>
      <c r="T1406">
        <v>0</v>
      </c>
      <c r="U1406">
        <v>0</v>
      </c>
      <c r="V1406" t="s">
        <v>37</v>
      </c>
      <c r="W1406" t="s">
        <v>13953</v>
      </c>
      <c r="X1406" t="s">
        <v>72</v>
      </c>
      <c r="Y1406">
        <v>38</v>
      </c>
      <c r="Z1406">
        <v>35</v>
      </c>
      <c r="AA1406">
        <v>0</v>
      </c>
      <c r="AB1406" t="s">
        <v>45</v>
      </c>
      <c r="AC1406">
        <v>0</v>
      </c>
      <c r="AD1406" t="s">
        <v>74</v>
      </c>
    </row>
    <row r="1407" spans="1:30" x14ac:dyDescent="0.3">
      <c r="A1407" t="s">
        <v>18265</v>
      </c>
      <c r="B1407" t="s">
        <v>118</v>
      </c>
      <c r="C1407">
        <v>264843</v>
      </c>
      <c r="D1407">
        <v>494.61</v>
      </c>
      <c r="E1407" s="1">
        <v>42141</v>
      </c>
      <c r="F1407" s="1">
        <v>43428</v>
      </c>
      <c r="G1407" t="s">
        <v>99</v>
      </c>
      <c r="H1407" t="s">
        <v>41</v>
      </c>
      <c r="I1407" t="s">
        <v>18263</v>
      </c>
      <c r="J1407">
        <v>1287</v>
      </c>
      <c r="K1407" t="s">
        <v>42</v>
      </c>
      <c r="L1407">
        <v>0</v>
      </c>
      <c r="M1407" t="s">
        <v>17528</v>
      </c>
      <c r="N1407" t="s">
        <v>49</v>
      </c>
      <c r="O1407">
        <v>58</v>
      </c>
      <c r="P1407" t="s">
        <v>6650</v>
      </c>
      <c r="Q1407" t="s">
        <v>51</v>
      </c>
      <c r="R1407" t="s">
        <v>18264</v>
      </c>
      <c r="S1407" t="s">
        <v>36</v>
      </c>
      <c r="T1407">
        <v>0</v>
      </c>
      <c r="U1407">
        <v>0</v>
      </c>
      <c r="V1407" t="s">
        <v>37</v>
      </c>
      <c r="W1407" t="s">
        <v>18266</v>
      </c>
      <c r="X1407" t="s">
        <v>44</v>
      </c>
      <c r="Y1407">
        <v>10</v>
      </c>
      <c r="Z1407">
        <v>88</v>
      </c>
      <c r="AA1407">
        <v>1</v>
      </c>
      <c r="AB1407" t="s">
        <v>58</v>
      </c>
      <c r="AC1407">
        <v>1</v>
      </c>
      <c r="AD1407" t="s">
        <v>46</v>
      </c>
    </row>
    <row r="1408" spans="1:30" x14ac:dyDescent="0.3">
      <c r="A1408" t="s">
        <v>10601</v>
      </c>
      <c r="B1408" t="s">
        <v>39</v>
      </c>
      <c r="C1408">
        <v>262667</v>
      </c>
      <c r="D1408">
        <v>1684.57</v>
      </c>
      <c r="E1408" s="1">
        <v>45291</v>
      </c>
      <c r="F1408" s="1">
        <v>46332</v>
      </c>
      <c r="G1408" t="s">
        <v>40</v>
      </c>
      <c r="H1408" t="s">
        <v>55</v>
      </c>
      <c r="I1408" t="s">
        <v>10598</v>
      </c>
      <c r="J1408">
        <v>1041</v>
      </c>
      <c r="K1408" t="s">
        <v>100</v>
      </c>
      <c r="L1408">
        <v>0</v>
      </c>
      <c r="M1408" t="s">
        <v>10599</v>
      </c>
      <c r="N1408" t="s">
        <v>60</v>
      </c>
      <c r="O1408">
        <v>64</v>
      </c>
      <c r="P1408" t="s">
        <v>1482</v>
      </c>
      <c r="Q1408" t="s">
        <v>34</v>
      </c>
      <c r="R1408" t="s">
        <v>10600</v>
      </c>
      <c r="S1408" t="s">
        <v>36</v>
      </c>
      <c r="T1408">
        <v>1</v>
      </c>
      <c r="U1408">
        <v>1</v>
      </c>
      <c r="V1408" t="s">
        <v>37</v>
      </c>
      <c r="W1408" t="s">
        <v>10602</v>
      </c>
      <c r="X1408" t="s">
        <v>44</v>
      </c>
      <c r="Y1408">
        <v>12</v>
      </c>
      <c r="Z1408">
        <v>88</v>
      </c>
      <c r="AA1408">
        <v>1</v>
      </c>
      <c r="AB1408" t="s">
        <v>58</v>
      </c>
      <c r="AC1408">
        <v>1</v>
      </c>
      <c r="AD1408" t="s">
        <v>46</v>
      </c>
    </row>
    <row r="1409" spans="1:30" x14ac:dyDescent="0.3">
      <c r="A1409" t="s">
        <v>5030</v>
      </c>
      <c r="B1409" t="s">
        <v>54</v>
      </c>
      <c r="C1409">
        <v>244391</v>
      </c>
      <c r="D1409">
        <v>1629.22</v>
      </c>
      <c r="E1409" s="1">
        <v>42859</v>
      </c>
      <c r="F1409" s="1">
        <v>44568</v>
      </c>
      <c r="G1409" t="s">
        <v>103</v>
      </c>
      <c r="H1409" t="s">
        <v>41</v>
      </c>
      <c r="I1409" t="s">
        <v>5027</v>
      </c>
      <c r="J1409">
        <v>1709</v>
      </c>
      <c r="K1409" t="s">
        <v>42</v>
      </c>
      <c r="L1409">
        <v>0</v>
      </c>
      <c r="M1409" t="s">
        <v>5028</v>
      </c>
      <c r="N1409" t="s">
        <v>32</v>
      </c>
      <c r="O1409">
        <v>73</v>
      </c>
      <c r="P1409" t="s">
        <v>261</v>
      </c>
      <c r="Q1409" t="s">
        <v>87</v>
      </c>
      <c r="R1409" t="s">
        <v>5029</v>
      </c>
      <c r="S1409" t="s">
        <v>36</v>
      </c>
      <c r="T1409">
        <v>0</v>
      </c>
      <c r="U1409">
        <v>1</v>
      </c>
      <c r="V1409" t="s">
        <v>37</v>
      </c>
      <c r="W1409" t="s">
        <v>5031</v>
      </c>
      <c r="X1409" t="s">
        <v>44</v>
      </c>
      <c r="Y1409">
        <v>24</v>
      </c>
      <c r="Z1409">
        <v>85</v>
      </c>
      <c r="AA1409">
        <v>1</v>
      </c>
      <c r="AB1409" t="s">
        <v>58</v>
      </c>
      <c r="AC1409">
        <v>1</v>
      </c>
      <c r="AD1409" t="s">
        <v>46</v>
      </c>
    </row>
    <row r="1410" spans="1:30" x14ac:dyDescent="0.3">
      <c r="A1410" t="s">
        <v>6595</v>
      </c>
      <c r="B1410" t="s">
        <v>118</v>
      </c>
      <c r="C1410">
        <v>332323</v>
      </c>
      <c r="D1410">
        <v>594.34</v>
      </c>
      <c r="E1410" s="1">
        <v>44094</v>
      </c>
      <c r="F1410" s="1">
        <v>44551</v>
      </c>
      <c r="G1410" t="s">
        <v>103</v>
      </c>
      <c r="H1410" t="s">
        <v>55</v>
      </c>
      <c r="I1410" t="s">
        <v>6592</v>
      </c>
      <c r="J1410">
        <v>457</v>
      </c>
      <c r="K1410" t="s">
        <v>100</v>
      </c>
      <c r="L1410">
        <v>0</v>
      </c>
      <c r="M1410" t="s">
        <v>6593</v>
      </c>
      <c r="N1410" t="s">
        <v>49</v>
      </c>
      <c r="O1410">
        <v>29</v>
      </c>
      <c r="P1410" t="s">
        <v>2504</v>
      </c>
      <c r="Q1410" t="s">
        <v>62</v>
      </c>
      <c r="R1410" t="s">
        <v>6594</v>
      </c>
      <c r="S1410" t="s">
        <v>109</v>
      </c>
      <c r="T1410">
        <v>0</v>
      </c>
      <c r="U1410">
        <v>0</v>
      </c>
      <c r="V1410" t="s">
        <v>68</v>
      </c>
      <c r="W1410" t="s">
        <v>6596</v>
      </c>
      <c r="X1410" t="s">
        <v>44</v>
      </c>
      <c r="Y1410">
        <v>23</v>
      </c>
      <c r="Z1410">
        <v>15</v>
      </c>
      <c r="AA1410">
        <v>0</v>
      </c>
      <c r="AB1410" t="s">
        <v>73</v>
      </c>
      <c r="AC1410">
        <v>0</v>
      </c>
      <c r="AD1410" t="s">
        <v>46</v>
      </c>
    </row>
    <row r="1411" spans="1:30" x14ac:dyDescent="0.3">
      <c r="A1411" t="s">
        <v>9561</v>
      </c>
      <c r="B1411" t="s">
        <v>54</v>
      </c>
      <c r="C1411">
        <v>51224</v>
      </c>
      <c r="D1411">
        <v>1208.58</v>
      </c>
      <c r="E1411" s="1">
        <v>43031</v>
      </c>
      <c r="F1411" s="1">
        <v>44619</v>
      </c>
      <c r="G1411" t="s">
        <v>40</v>
      </c>
      <c r="H1411" t="s">
        <v>80</v>
      </c>
      <c r="I1411" t="s">
        <v>9558</v>
      </c>
      <c r="J1411">
        <v>1588</v>
      </c>
      <c r="K1411" t="s">
        <v>42</v>
      </c>
      <c r="L1411">
        <v>1</v>
      </c>
      <c r="M1411" t="s">
        <v>9559</v>
      </c>
      <c r="N1411" t="s">
        <v>49</v>
      </c>
      <c r="O1411">
        <v>79</v>
      </c>
      <c r="P1411" t="s">
        <v>8784</v>
      </c>
      <c r="Q1411" t="s">
        <v>34</v>
      </c>
      <c r="R1411" t="s">
        <v>9560</v>
      </c>
      <c r="S1411" t="s">
        <v>36</v>
      </c>
      <c r="T1411">
        <v>1</v>
      </c>
      <c r="U1411">
        <v>1</v>
      </c>
      <c r="V1411" t="s">
        <v>37</v>
      </c>
      <c r="W1411" t="s">
        <v>9562</v>
      </c>
      <c r="X1411" t="s">
        <v>44</v>
      </c>
      <c r="Y1411">
        <v>41</v>
      </c>
      <c r="Z1411">
        <v>37</v>
      </c>
      <c r="AA1411">
        <v>0</v>
      </c>
      <c r="AB1411" t="s">
        <v>45</v>
      </c>
      <c r="AC1411">
        <v>0</v>
      </c>
      <c r="AD1411" t="s">
        <v>46</v>
      </c>
    </row>
    <row r="1412" spans="1:30" x14ac:dyDescent="0.3">
      <c r="A1412" t="s">
        <v>9383</v>
      </c>
      <c r="B1412" t="s">
        <v>70</v>
      </c>
      <c r="C1412">
        <v>82506</v>
      </c>
      <c r="D1412">
        <v>1695.93</v>
      </c>
      <c r="E1412" s="1">
        <v>45319</v>
      </c>
      <c r="F1412" s="1">
        <v>47995</v>
      </c>
      <c r="G1412" t="s">
        <v>99</v>
      </c>
      <c r="H1412" t="s">
        <v>41</v>
      </c>
      <c r="I1412" t="s">
        <v>9380</v>
      </c>
      <c r="J1412">
        <v>2676</v>
      </c>
      <c r="K1412" t="s">
        <v>42</v>
      </c>
      <c r="L1412">
        <v>0</v>
      </c>
      <c r="M1412" t="s">
        <v>9381</v>
      </c>
      <c r="N1412" t="s">
        <v>49</v>
      </c>
      <c r="O1412">
        <v>38</v>
      </c>
      <c r="P1412" t="s">
        <v>3364</v>
      </c>
      <c r="Q1412" t="s">
        <v>62</v>
      </c>
      <c r="R1412" t="s">
        <v>9382</v>
      </c>
      <c r="S1412" t="s">
        <v>89</v>
      </c>
      <c r="T1412">
        <v>0</v>
      </c>
      <c r="U1412">
        <v>0</v>
      </c>
      <c r="V1412" t="s">
        <v>90</v>
      </c>
      <c r="W1412" t="s">
        <v>9384</v>
      </c>
      <c r="X1412" t="s">
        <v>72</v>
      </c>
      <c r="Y1412">
        <v>18</v>
      </c>
      <c r="Z1412">
        <v>33</v>
      </c>
      <c r="AA1412">
        <v>0</v>
      </c>
      <c r="AB1412" t="s">
        <v>45</v>
      </c>
      <c r="AC1412">
        <v>0</v>
      </c>
      <c r="AD1412" t="s">
        <v>74</v>
      </c>
    </row>
    <row r="1413" spans="1:30" x14ac:dyDescent="0.3">
      <c r="A1413" t="s">
        <v>19558</v>
      </c>
      <c r="B1413" t="s">
        <v>118</v>
      </c>
      <c r="C1413">
        <v>349539</v>
      </c>
      <c r="D1413">
        <v>440</v>
      </c>
      <c r="E1413" s="1">
        <v>42229</v>
      </c>
      <c r="F1413" s="1">
        <v>43553</v>
      </c>
      <c r="G1413" t="s">
        <v>99</v>
      </c>
      <c r="H1413" t="s">
        <v>55</v>
      </c>
      <c r="I1413" t="s">
        <v>19555</v>
      </c>
      <c r="J1413">
        <v>1324</v>
      </c>
      <c r="K1413" t="s">
        <v>42</v>
      </c>
      <c r="L1413">
        <v>0</v>
      </c>
      <c r="M1413" t="s">
        <v>19556</v>
      </c>
      <c r="N1413" t="s">
        <v>32</v>
      </c>
      <c r="O1413">
        <v>61</v>
      </c>
      <c r="P1413" t="s">
        <v>2896</v>
      </c>
      <c r="Q1413" t="s">
        <v>87</v>
      </c>
      <c r="R1413" t="s">
        <v>19557</v>
      </c>
      <c r="S1413" t="s">
        <v>36</v>
      </c>
      <c r="T1413">
        <v>0</v>
      </c>
      <c r="U1413">
        <v>1</v>
      </c>
      <c r="V1413" t="s">
        <v>37</v>
      </c>
      <c r="W1413" t="s">
        <v>19559</v>
      </c>
      <c r="X1413" t="s">
        <v>44</v>
      </c>
      <c r="Y1413">
        <v>37</v>
      </c>
      <c r="Z1413">
        <v>30</v>
      </c>
      <c r="AA1413">
        <v>0</v>
      </c>
      <c r="AB1413" t="s">
        <v>73</v>
      </c>
      <c r="AC1413">
        <v>0</v>
      </c>
      <c r="AD1413" t="s">
        <v>46</v>
      </c>
    </row>
    <row r="1414" spans="1:30" x14ac:dyDescent="0.3">
      <c r="A1414" t="s">
        <v>11510</v>
      </c>
      <c r="B1414" t="s">
        <v>39</v>
      </c>
      <c r="C1414">
        <v>160232</v>
      </c>
      <c r="D1414">
        <v>889.48</v>
      </c>
      <c r="E1414" s="1">
        <v>45646</v>
      </c>
      <c r="F1414" s="1">
        <v>46568</v>
      </c>
      <c r="G1414" t="s">
        <v>99</v>
      </c>
      <c r="H1414" t="s">
        <v>41</v>
      </c>
      <c r="I1414" t="s">
        <v>11507</v>
      </c>
      <c r="J1414">
        <v>922</v>
      </c>
      <c r="K1414" t="s">
        <v>100</v>
      </c>
      <c r="L1414">
        <v>0</v>
      </c>
      <c r="M1414" t="s">
        <v>11508</v>
      </c>
      <c r="N1414" t="s">
        <v>60</v>
      </c>
      <c r="O1414">
        <v>41</v>
      </c>
      <c r="P1414" t="s">
        <v>2245</v>
      </c>
      <c r="Q1414" t="s">
        <v>87</v>
      </c>
      <c r="R1414" t="s">
        <v>11509</v>
      </c>
      <c r="S1414" t="s">
        <v>89</v>
      </c>
      <c r="T1414">
        <v>0</v>
      </c>
      <c r="U1414">
        <v>0</v>
      </c>
      <c r="V1414" t="s">
        <v>90</v>
      </c>
      <c r="W1414" t="s">
        <v>11511</v>
      </c>
      <c r="X1414" t="s">
        <v>72</v>
      </c>
      <c r="Y1414">
        <v>5</v>
      </c>
      <c r="Z1414">
        <v>33</v>
      </c>
      <c r="AA1414">
        <v>0</v>
      </c>
      <c r="AB1414" t="s">
        <v>45</v>
      </c>
      <c r="AC1414">
        <v>0</v>
      </c>
      <c r="AD1414" t="s">
        <v>74</v>
      </c>
    </row>
    <row r="1415" spans="1:30" x14ac:dyDescent="0.3">
      <c r="A1415" t="s">
        <v>5585</v>
      </c>
      <c r="B1415" t="s">
        <v>39</v>
      </c>
      <c r="C1415">
        <v>187514</v>
      </c>
      <c r="D1415">
        <v>1652.21</v>
      </c>
      <c r="E1415" s="1">
        <v>42862</v>
      </c>
      <c r="F1415" s="1">
        <v>46225</v>
      </c>
      <c r="G1415" t="s">
        <v>103</v>
      </c>
      <c r="H1415" t="s">
        <v>41</v>
      </c>
      <c r="I1415" t="s">
        <v>5581</v>
      </c>
      <c r="J1415">
        <v>3363</v>
      </c>
      <c r="K1415" t="s">
        <v>42</v>
      </c>
      <c r="L1415">
        <v>0</v>
      </c>
      <c r="M1415" t="s">
        <v>5582</v>
      </c>
      <c r="N1415" t="s">
        <v>60</v>
      </c>
      <c r="O1415">
        <v>83</v>
      </c>
      <c r="P1415" t="s">
        <v>5583</v>
      </c>
      <c r="Q1415" t="s">
        <v>34</v>
      </c>
      <c r="R1415" t="s">
        <v>5584</v>
      </c>
      <c r="S1415" t="s">
        <v>36</v>
      </c>
      <c r="T1415">
        <v>1</v>
      </c>
      <c r="U1415">
        <v>1</v>
      </c>
      <c r="V1415" t="s">
        <v>37</v>
      </c>
      <c r="W1415" t="s">
        <v>5586</v>
      </c>
      <c r="X1415" t="s">
        <v>72</v>
      </c>
      <c r="Y1415">
        <v>36</v>
      </c>
      <c r="Z1415">
        <v>51</v>
      </c>
      <c r="AA1415">
        <v>0</v>
      </c>
      <c r="AB1415" t="s">
        <v>45</v>
      </c>
      <c r="AC1415">
        <v>0</v>
      </c>
      <c r="AD1415" t="s">
        <v>74</v>
      </c>
    </row>
    <row r="1416" spans="1:30" x14ac:dyDescent="0.3">
      <c r="A1416" t="s">
        <v>16111</v>
      </c>
      <c r="B1416" t="s">
        <v>39</v>
      </c>
      <c r="C1416">
        <v>198903</v>
      </c>
      <c r="D1416">
        <v>298.91000000000003</v>
      </c>
      <c r="E1416" s="1">
        <v>45500</v>
      </c>
      <c r="F1416" s="1">
        <v>47211</v>
      </c>
      <c r="G1416" t="s">
        <v>40</v>
      </c>
      <c r="H1416" t="s">
        <v>55</v>
      </c>
      <c r="I1416" t="s">
        <v>16108</v>
      </c>
      <c r="J1416">
        <v>1711</v>
      </c>
      <c r="K1416" t="s">
        <v>42</v>
      </c>
      <c r="L1416">
        <v>0</v>
      </c>
      <c r="M1416" t="s">
        <v>16109</v>
      </c>
      <c r="N1416" t="s">
        <v>60</v>
      </c>
      <c r="O1416">
        <v>46</v>
      </c>
      <c r="P1416" t="s">
        <v>2707</v>
      </c>
      <c r="Q1416" t="s">
        <v>62</v>
      </c>
      <c r="R1416" t="s">
        <v>16110</v>
      </c>
      <c r="S1416" t="s">
        <v>97</v>
      </c>
      <c r="T1416">
        <v>0</v>
      </c>
      <c r="U1416">
        <v>0</v>
      </c>
      <c r="V1416" t="s">
        <v>90</v>
      </c>
      <c r="W1416" t="s">
        <v>16112</v>
      </c>
      <c r="X1416" t="s">
        <v>57</v>
      </c>
      <c r="Y1416">
        <v>8</v>
      </c>
      <c r="Z1416">
        <v>3</v>
      </c>
      <c r="AA1416">
        <v>0</v>
      </c>
      <c r="AB1416" t="s">
        <v>73</v>
      </c>
      <c r="AC1416">
        <v>0</v>
      </c>
      <c r="AD1416" t="s">
        <v>59</v>
      </c>
    </row>
    <row r="1417" spans="1:30" x14ac:dyDescent="0.3">
      <c r="A1417" t="s">
        <v>15917</v>
      </c>
      <c r="B1417" t="s">
        <v>39</v>
      </c>
      <c r="C1417">
        <v>84264</v>
      </c>
      <c r="D1417">
        <v>1294.23</v>
      </c>
      <c r="E1417" s="1">
        <v>42265</v>
      </c>
      <c r="F1417" s="1">
        <v>45537</v>
      </c>
      <c r="G1417" t="s">
        <v>40</v>
      </c>
      <c r="H1417" t="s">
        <v>55</v>
      </c>
      <c r="I1417" t="s">
        <v>15914</v>
      </c>
      <c r="J1417">
        <v>3272</v>
      </c>
      <c r="K1417" t="s">
        <v>42</v>
      </c>
      <c r="L1417">
        <v>0</v>
      </c>
      <c r="M1417" t="s">
        <v>15915</v>
      </c>
      <c r="N1417" t="s">
        <v>32</v>
      </c>
      <c r="O1417">
        <v>61</v>
      </c>
      <c r="P1417" t="s">
        <v>8942</v>
      </c>
      <c r="Q1417" t="s">
        <v>87</v>
      </c>
      <c r="R1417" t="s">
        <v>15916</v>
      </c>
      <c r="S1417" t="s">
        <v>36</v>
      </c>
      <c r="T1417">
        <v>0</v>
      </c>
      <c r="U1417">
        <v>1</v>
      </c>
      <c r="V1417" t="s">
        <v>37</v>
      </c>
      <c r="W1417" t="s">
        <v>15918</v>
      </c>
      <c r="X1417" t="s">
        <v>57</v>
      </c>
      <c r="Y1417">
        <v>41</v>
      </c>
      <c r="Z1417">
        <v>83</v>
      </c>
      <c r="AA1417">
        <v>1</v>
      </c>
      <c r="AB1417" t="s">
        <v>58</v>
      </c>
      <c r="AC1417">
        <v>1</v>
      </c>
      <c r="AD1417" t="s">
        <v>59</v>
      </c>
    </row>
    <row r="1418" spans="1:30" x14ac:dyDescent="0.3">
      <c r="A1418" t="s">
        <v>15612</v>
      </c>
      <c r="B1418" t="s">
        <v>39</v>
      </c>
      <c r="C1418">
        <v>151096</v>
      </c>
      <c r="D1418">
        <v>770.41</v>
      </c>
      <c r="E1418" s="1">
        <v>42166</v>
      </c>
      <c r="F1418" s="1">
        <v>43545</v>
      </c>
      <c r="G1418" t="s">
        <v>40</v>
      </c>
      <c r="H1418" t="s">
        <v>55</v>
      </c>
      <c r="I1418" t="s">
        <v>15609</v>
      </c>
      <c r="J1418">
        <v>1379</v>
      </c>
      <c r="K1418" t="s">
        <v>42</v>
      </c>
      <c r="L1418">
        <v>0</v>
      </c>
      <c r="M1418" t="s">
        <v>15610</v>
      </c>
      <c r="N1418" t="s">
        <v>60</v>
      </c>
      <c r="O1418">
        <v>34</v>
      </c>
      <c r="P1418" t="s">
        <v>1032</v>
      </c>
      <c r="Q1418" t="s">
        <v>87</v>
      </c>
      <c r="R1418" t="s">
        <v>15611</v>
      </c>
      <c r="S1418" t="s">
        <v>109</v>
      </c>
      <c r="T1418">
        <v>0</v>
      </c>
      <c r="U1418">
        <v>0</v>
      </c>
      <c r="V1418" t="s">
        <v>90</v>
      </c>
      <c r="W1418" t="s">
        <v>15613</v>
      </c>
      <c r="X1418" t="s">
        <v>72</v>
      </c>
      <c r="Y1418">
        <v>15</v>
      </c>
      <c r="Z1418">
        <v>3</v>
      </c>
      <c r="AA1418">
        <v>0</v>
      </c>
      <c r="AB1418" t="s">
        <v>73</v>
      </c>
      <c r="AC1418">
        <v>0</v>
      </c>
      <c r="AD1418" t="s">
        <v>74</v>
      </c>
    </row>
    <row r="1419" spans="1:30" x14ac:dyDescent="0.3">
      <c r="A1419" t="s">
        <v>13592</v>
      </c>
      <c r="B1419" t="s">
        <v>39</v>
      </c>
      <c r="C1419">
        <v>355310</v>
      </c>
      <c r="D1419">
        <v>1960.54</v>
      </c>
      <c r="E1419" s="1">
        <v>43447</v>
      </c>
      <c r="F1419" s="1">
        <v>46407</v>
      </c>
      <c r="G1419" t="s">
        <v>103</v>
      </c>
      <c r="H1419" t="s">
        <v>80</v>
      </c>
      <c r="I1419" t="s">
        <v>13589</v>
      </c>
      <c r="J1419">
        <v>2960</v>
      </c>
      <c r="K1419" t="s">
        <v>42</v>
      </c>
      <c r="L1419">
        <v>1</v>
      </c>
      <c r="M1419" t="s">
        <v>13590</v>
      </c>
      <c r="N1419" t="s">
        <v>60</v>
      </c>
      <c r="O1419">
        <v>60</v>
      </c>
      <c r="P1419" t="s">
        <v>3668</v>
      </c>
      <c r="Q1419" t="s">
        <v>62</v>
      </c>
      <c r="R1419" t="s">
        <v>13591</v>
      </c>
      <c r="S1419" t="s">
        <v>36</v>
      </c>
      <c r="T1419">
        <v>0</v>
      </c>
      <c r="U1419">
        <v>1</v>
      </c>
      <c r="V1419" t="s">
        <v>37</v>
      </c>
      <c r="W1419" t="s">
        <v>13593</v>
      </c>
      <c r="X1419" t="s">
        <v>44</v>
      </c>
      <c r="Y1419">
        <v>28</v>
      </c>
      <c r="Z1419">
        <v>32</v>
      </c>
      <c r="AA1419">
        <v>0</v>
      </c>
      <c r="AB1419" t="s">
        <v>45</v>
      </c>
      <c r="AC1419">
        <v>0</v>
      </c>
      <c r="AD1419" t="s">
        <v>46</v>
      </c>
    </row>
    <row r="1420" spans="1:30" x14ac:dyDescent="0.3">
      <c r="A1420" t="s">
        <v>7071</v>
      </c>
      <c r="B1420" t="s">
        <v>54</v>
      </c>
      <c r="C1420">
        <v>133675</v>
      </c>
      <c r="D1420">
        <v>1431.23</v>
      </c>
      <c r="E1420" s="1">
        <v>45267</v>
      </c>
      <c r="F1420" s="1">
        <v>46876</v>
      </c>
      <c r="G1420" t="s">
        <v>99</v>
      </c>
      <c r="H1420" t="s">
        <v>41</v>
      </c>
      <c r="I1420" t="s">
        <v>7068</v>
      </c>
      <c r="J1420">
        <v>1609</v>
      </c>
      <c r="K1420" t="s">
        <v>42</v>
      </c>
      <c r="L1420">
        <v>0</v>
      </c>
      <c r="M1420" t="s">
        <v>7069</v>
      </c>
      <c r="N1420" t="s">
        <v>49</v>
      </c>
      <c r="O1420">
        <v>56</v>
      </c>
      <c r="P1420" t="s">
        <v>1819</v>
      </c>
      <c r="Q1420" t="s">
        <v>34</v>
      </c>
      <c r="R1420" t="s">
        <v>7070</v>
      </c>
      <c r="S1420" t="s">
        <v>36</v>
      </c>
      <c r="T1420">
        <v>1</v>
      </c>
      <c r="U1420">
        <v>0</v>
      </c>
      <c r="V1420" t="s">
        <v>37</v>
      </c>
      <c r="W1420" t="s">
        <v>7072</v>
      </c>
      <c r="X1420" t="s">
        <v>72</v>
      </c>
      <c r="Y1420">
        <v>34</v>
      </c>
      <c r="Z1420">
        <v>86</v>
      </c>
      <c r="AA1420">
        <v>1</v>
      </c>
      <c r="AB1420" t="s">
        <v>58</v>
      </c>
      <c r="AC1420">
        <v>1</v>
      </c>
      <c r="AD1420" t="s">
        <v>74</v>
      </c>
    </row>
    <row r="1421" spans="1:30" x14ac:dyDescent="0.3">
      <c r="A1421" t="s">
        <v>5254</v>
      </c>
      <c r="B1421" t="s">
        <v>54</v>
      </c>
      <c r="C1421">
        <v>255024</v>
      </c>
      <c r="D1421">
        <v>307.14999999999998</v>
      </c>
      <c r="E1421" s="1">
        <v>45589</v>
      </c>
      <c r="F1421" s="1">
        <v>48272</v>
      </c>
      <c r="G1421" t="s">
        <v>103</v>
      </c>
      <c r="H1421" t="s">
        <v>80</v>
      </c>
      <c r="I1421" t="s">
        <v>5249</v>
      </c>
      <c r="J1421">
        <v>2683</v>
      </c>
      <c r="K1421" t="s">
        <v>42</v>
      </c>
      <c r="L1421">
        <v>1</v>
      </c>
      <c r="M1421" t="s">
        <v>5250</v>
      </c>
      <c r="N1421" t="s">
        <v>49</v>
      </c>
      <c r="O1421">
        <v>37</v>
      </c>
      <c r="P1421" t="s">
        <v>365</v>
      </c>
      <c r="Q1421" t="s">
        <v>87</v>
      </c>
      <c r="R1421" t="s">
        <v>5251</v>
      </c>
      <c r="S1421" t="s">
        <v>89</v>
      </c>
      <c r="T1421">
        <v>0</v>
      </c>
      <c r="U1421">
        <v>0</v>
      </c>
      <c r="V1421" t="s">
        <v>90</v>
      </c>
      <c r="W1421" t="s">
        <v>5255</v>
      </c>
      <c r="X1421" t="s">
        <v>57</v>
      </c>
      <c r="Y1421">
        <v>19</v>
      </c>
      <c r="Z1421">
        <v>61</v>
      </c>
      <c r="AA1421">
        <v>0</v>
      </c>
      <c r="AB1421" t="s">
        <v>58</v>
      </c>
      <c r="AC1421">
        <v>0</v>
      </c>
      <c r="AD1421" t="s">
        <v>59</v>
      </c>
    </row>
    <row r="1422" spans="1:30" x14ac:dyDescent="0.3">
      <c r="A1422" t="s">
        <v>19221</v>
      </c>
      <c r="B1422" t="s">
        <v>54</v>
      </c>
      <c r="C1422">
        <v>468290</v>
      </c>
      <c r="D1422">
        <v>1797.33</v>
      </c>
      <c r="E1422" s="1">
        <v>43253</v>
      </c>
      <c r="F1422" s="1">
        <v>45770</v>
      </c>
      <c r="G1422" t="s">
        <v>40</v>
      </c>
      <c r="H1422" t="s">
        <v>41</v>
      </c>
      <c r="I1422" t="s">
        <v>19216</v>
      </c>
      <c r="J1422">
        <v>2517</v>
      </c>
      <c r="K1422" t="s">
        <v>42</v>
      </c>
      <c r="L1422">
        <v>0</v>
      </c>
      <c r="M1422" t="s">
        <v>19217</v>
      </c>
      <c r="N1422" t="s">
        <v>60</v>
      </c>
      <c r="O1422">
        <v>48</v>
      </c>
      <c r="P1422" t="s">
        <v>6509</v>
      </c>
      <c r="Q1422" t="s">
        <v>87</v>
      </c>
      <c r="R1422" t="s">
        <v>19218</v>
      </c>
      <c r="S1422" t="s">
        <v>97</v>
      </c>
      <c r="T1422">
        <v>0</v>
      </c>
      <c r="U1422">
        <v>0</v>
      </c>
      <c r="V1422" t="s">
        <v>90</v>
      </c>
      <c r="W1422" t="s">
        <v>19222</v>
      </c>
      <c r="X1422" t="s">
        <v>57</v>
      </c>
      <c r="Y1422">
        <v>33</v>
      </c>
      <c r="Z1422">
        <v>37</v>
      </c>
      <c r="AA1422">
        <v>0</v>
      </c>
      <c r="AB1422" t="s">
        <v>45</v>
      </c>
      <c r="AC1422">
        <v>0</v>
      </c>
      <c r="AD1422" t="s">
        <v>59</v>
      </c>
    </row>
    <row r="1423" spans="1:30" x14ac:dyDescent="0.3">
      <c r="A1423" t="s">
        <v>17736</v>
      </c>
      <c r="B1423" t="s">
        <v>54</v>
      </c>
      <c r="C1423">
        <v>97114</v>
      </c>
      <c r="D1423">
        <v>1546.22</v>
      </c>
      <c r="E1423" s="1">
        <v>43429</v>
      </c>
      <c r="F1423" s="1">
        <v>44380</v>
      </c>
      <c r="G1423" t="s">
        <v>103</v>
      </c>
      <c r="H1423" t="s">
        <v>41</v>
      </c>
      <c r="I1423" t="s">
        <v>17733</v>
      </c>
      <c r="J1423">
        <v>951</v>
      </c>
      <c r="K1423" t="s">
        <v>100</v>
      </c>
      <c r="L1423">
        <v>0</v>
      </c>
      <c r="M1423" t="s">
        <v>17734</v>
      </c>
      <c r="N1423" t="s">
        <v>60</v>
      </c>
      <c r="O1423">
        <v>27</v>
      </c>
      <c r="P1423" t="s">
        <v>2698</v>
      </c>
      <c r="Q1423" t="s">
        <v>62</v>
      </c>
      <c r="R1423" t="s">
        <v>17735</v>
      </c>
      <c r="S1423" t="s">
        <v>109</v>
      </c>
      <c r="T1423">
        <v>0</v>
      </c>
      <c r="U1423">
        <v>0</v>
      </c>
      <c r="V1423" t="s">
        <v>68</v>
      </c>
      <c r="W1423" t="s">
        <v>17737</v>
      </c>
      <c r="X1423" t="s">
        <v>72</v>
      </c>
      <c r="Y1423">
        <v>39</v>
      </c>
      <c r="Z1423">
        <v>42</v>
      </c>
      <c r="AA1423">
        <v>0</v>
      </c>
      <c r="AB1423" t="s">
        <v>45</v>
      </c>
      <c r="AC1423">
        <v>0</v>
      </c>
      <c r="AD1423" t="s">
        <v>74</v>
      </c>
    </row>
    <row r="1424" spans="1:30" x14ac:dyDescent="0.3">
      <c r="A1424" t="s">
        <v>5657</v>
      </c>
      <c r="B1424" t="s">
        <v>39</v>
      </c>
      <c r="C1424">
        <v>253357</v>
      </c>
      <c r="D1424">
        <v>959.62</v>
      </c>
      <c r="E1424" s="1">
        <v>44923</v>
      </c>
      <c r="F1424" s="1">
        <v>48369</v>
      </c>
      <c r="G1424" t="s">
        <v>99</v>
      </c>
      <c r="H1424" t="s">
        <v>55</v>
      </c>
      <c r="I1424" t="s">
        <v>5653</v>
      </c>
      <c r="J1424">
        <v>3446</v>
      </c>
      <c r="K1424" t="s">
        <v>42</v>
      </c>
      <c r="L1424">
        <v>0</v>
      </c>
      <c r="M1424" t="s">
        <v>5654</v>
      </c>
      <c r="N1424" t="s">
        <v>49</v>
      </c>
      <c r="O1424">
        <v>27</v>
      </c>
      <c r="P1424" t="s">
        <v>5655</v>
      </c>
      <c r="Q1424" t="s">
        <v>62</v>
      </c>
      <c r="R1424" t="s">
        <v>5656</v>
      </c>
      <c r="S1424" t="s">
        <v>109</v>
      </c>
      <c r="T1424">
        <v>0</v>
      </c>
      <c r="U1424">
        <v>0</v>
      </c>
      <c r="V1424" t="s">
        <v>68</v>
      </c>
      <c r="W1424" t="s">
        <v>5658</v>
      </c>
      <c r="X1424" t="s">
        <v>72</v>
      </c>
      <c r="Y1424">
        <v>6</v>
      </c>
      <c r="Z1424">
        <v>99</v>
      </c>
      <c r="AA1424">
        <v>1</v>
      </c>
      <c r="AB1424" t="s">
        <v>58</v>
      </c>
      <c r="AC1424">
        <v>1</v>
      </c>
      <c r="AD1424" t="s">
        <v>74</v>
      </c>
    </row>
    <row r="1425" spans="1:30" x14ac:dyDescent="0.3">
      <c r="A1425" t="s">
        <v>17252</v>
      </c>
      <c r="B1425" t="s">
        <v>70</v>
      </c>
      <c r="C1425">
        <v>339990</v>
      </c>
      <c r="D1425">
        <v>1361.53</v>
      </c>
      <c r="E1425" s="1">
        <v>45576</v>
      </c>
      <c r="F1425" s="1">
        <v>49163</v>
      </c>
      <c r="G1425" t="s">
        <v>99</v>
      </c>
      <c r="H1425" t="s">
        <v>80</v>
      </c>
      <c r="I1425" t="s">
        <v>17247</v>
      </c>
      <c r="J1425">
        <v>3587</v>
      </c>
      <c r="K1425" t="s">
        <v>42</v>
      </c>
      <c r="L1425">
        <v>1</v>
      </c>
      <c r="M1425" t="s">
        <v>17248</v>
      </c>
      <c r="N1425" t="s">
        <v>32</v>
      </c>
      <c r="O1425">
        <v>27</v>
      </c>
      <c r="P1425" t="s">
        <v>3580</v>
      </c>
      <c r="Q1425" t="s">
        <v>51</v>
      </c>
      <c r="R1425" t="s">
        <v>17249</v>
      </c>
      <c r="S1425" t="s">
        <v>109</v>
      </c>
      <c r="T1425">
        <v>0</v>
      </c>
      <c r="U1425">
        <v>0</v>
      </c>
      <c r="V1425" t="s">
        <v>68</v>
      </c>
      <c r="W1425" t="s">
        <v>17253</v>
      </c>
      <c r="X1425" t="s">
        <v>57</v>
      </c>
      <c r="Y1425">
        <v>0</v>
      </c>
      <c r="Z1425">
        <v>88</v>
      </c>
      <c r="AA1425">
        <v>1</v>
      </c>
      <c r="AB1425" t="s">
        <v>58</v>
      </c>
      <c r="AC1425">
        <v>1</v>
      </c>
      <c r="AD1425" t="s">
        <v>59</v>
      </c>
    </row>
    <row r="1426" spans="1:30" x14ac:dyDescent="0.3">
      <c r="A1426" t="s">
        <v>11048</v>
      </c>
      <c r="B1426" t="s">
        <v>54</v>
      </c>
      <c r="C1426">
        <v>324828</v>
      </c>
      <c r="D1426">
        <v>1000.73</v>
      </c>
      <c r="E1426" s="1">
        <v>42419</v>
      </c>
      <c r="F1426" s="1">
        <v>46014</v>
      </c>
      <c r="G1426" t="s">
        <v>99</v>
      </c>
      <c r="H1426" t="s">
        <v>41</v>
      </c>
      <c r="I1426" t="s">
        <v>11045</v>
      </c>
      <c r="J1426">
        <v>3595</v>
      </c>
      <c r="K1426" t="s">
        <v>42</v>
      </c>
      <c r="L1426">
        <v>0</v>
      </c>
      <c r="M1426" t="s">
        <v>11046</v>
      </c>
      <c r="N1426" t="s">
        <v>60</v>
      </c>
      <c r="O1426">
        <v>72</v>
      </c>
      <c r="P1426" t="s">
        <v>2964</v>
      </c>
      <c r="Q1426" t="s">
        <v>62</v>
      </c>
      <c r="R1426" t="s">
        <v>11047</v>
      </c>
      <c r="S1426" t="s">
        <v>36</v>
      </c>
      <c r="T1426">
        <v>0</v>
      </c>
      <c r="U1426">
        <v>1</v>
      </c>
      <c r="V1426" t="s">
        <v>37</v>
      </c>
      <c r="W1426" t="s">
        <v>11049</v>
      </c>
      <c r="X1426" t="s">
        <v>72</v>
      </c>
      <c r="Y1426">
        <v>28</v>
      </c>
      <c r="Z1426">
        <v>80</v>
      </c>
      <c r="AA1426">
        <v>1</v>
      </c>
      <c r="AB1426" t="s">
        <v>58</v>
      </c>
      <c r="AC1426">
        <v>1</v>
      </c>
      <c r="AD1426" t="s">
        <v>74</v>
      </c>
    </row>
    <row r="1427" spans="1:30" x14ac:dyDescent="0.3">
      <c r="A1427" t="s">
        <v>14913</v>
      </c>
      <c r="B1427" t="s">
        <v>118</v>
      </c>
      <c r="C1427">
        <v>302062</v>
      </c>
      <c r="D1427">
        <v>1893.82</v>
      </c>
      <c r="E1427" s="1">
        <v>43125</v>
      </c>
      <c r="F1427" s="1">
        <v>45161</v>
      </c>
      <c r="G1427" t="s">
        <v>40</v>
      </c>
      <c r="H1427" t="s">
        <v>41</v>
      </c>
      <c r="I1427" t="s">
        <v>14906</v>
      </c>
      <c r="J1427">
        <v>2036</v>
      </c>
      <c r="K1427" t="s">
        <v>42</v>
      </c>
      <c r="L1427">
        <v>0</v>
      </c>
      <c r="M1427" t="s">
        <v>14907</v>
      </c>
      <c r="N1427" t="s">
        <v>49</v>
      </c>
      <c r="O1427">
        <v>46</v>
      </c>
      <c r="P1427" t="s">
        <v>3668</v>
      </c>
      <c r="Q1427" t="s">
        <v>34</v>
      </c>
      <c r="R1427" t="s">
        <v>14908</v>
      </c>
      <c r="S1427" t="s">
        <v>97</v>
      </c>
      <c r="T1427">
        <v>1</v>
      </c>
      <c r="U1427">
        <v>0</v>
      </c>
      <c r="V1427" t="s">
        <v>90</v>
      </c>
      <c r="W1427" t="s">
        <v>14914</v>
      </c>
      <c r="X1427" t="s">
        <v>44</v>
      </c>
      <c r="Y1427">
        <v>31</v>
      </c>
      <c r="Z1427">
        <v>53</v>
      </c>
      <c r="AA1427">
        <v>0</v>
      </c>
      <c r="AB1427" t="s">
        <v>45</v>
      </c>
      <c r="AC1427">
        <v>0</v>
      </c>
      <c r="AD1427" t="s">
        <v>46</v>
      </c>
    </row>
    <row r="1428" spans="1:30" x14ac:dyDescent="0.3">
      <c r="A1428" t="s">
        <v>13626</v>
      </c>
      <c r="B1428" t="s">
        <v>70</v>
      </c>
      <c r="C1428">
        <v>150149</v>
      </c>
      <c r="D1428">
        <v>1502.65</v>
      </c>
      <c r="E1428" s="1">
        <v>45337</v>
      </c>
      <c r="F1428" s="1">
        <v>47658</v>
      </c>
      <c r="G1428" t="s">
        <v>40</v>
      </c>
      <c r="H1428" t="s">
        <v>80</v>
      </c>
      <c r="I1428" t="s">
        <v>13622</v>
      </c>
      <c r="J1428">
        <v>2321</v>
      </c>
      <c r="K1428" t="s">
        <v>42</v>
      </c>
      <c r="L1428">
        <v>1</v>
      </c>
      <c r="M1428" t="s">
        <v>13623</v>
      </c>
      <c r="N1428" t="s">
        <v>60</v>
      </c>
      <c r="O1428">
        <v>69</v>
      </c>
      <c r="P1428" t="s">
        <v>13624</v>
      </c>
      <c r="Q1428" t="s">
        <v>34</v>
      </c>
      <c r="R1428" t="s">
        <v>13625</v>
      </c>
      <c r="S1428" t="s">
        <v>36</v>
      </c>
      <c r="T1428">
        <v>1</v>
      </c>
      <c r="U1428">
        <v>1</v>
      </c>
      <c r="V1428" t="s">
        <v>37</v>
      </c>
      <c r="W1428" t="s">
        <v>13627</v>
      </c>
      <c r="X1428" t="s">
        <v>72</v>
      </c>
      <c r="Y1428">
        <v>34</v>
      </c>
      <c r="Z1428">
        <v>88</v>
      </c>
      <c r="AA1428">
        <v>1</v>
      </c>
      <c r="AB1428" t="s">
        <v>58</v>
      </c>
      <c r="AC1428">
        <v>1</v>
      </c>
      <c r="AD1428" t="s">
        <v>74</v>
      </c>
    </row>
    <row r="1429" spans="1:30" x14ac:dyDescent="0.3">
      <c r="A1429" t="s">
        <v>13820</v>
      </c>
      <c r="B1429" t="s">
        <v>54</v>
      </c>
      <c r="C1429">
        <v>53991</v>
      </c>
      <c r="D1429">
        <v>1099.6500000000001</v>
      </c>
      <c r="E1429" s="1">
        <v>43797</v>
      </c>
      <c r="F1429" s="1">
        <v>45450</v>
      </c>
      <c r="G1429" t="s">
        <v>40</v>
      </c>
      <c r="H1429" t="s">
        <v>41</v>
      </c>
      <c r="I1429" t="s">
        <v>13815</v>
      </c>
      <c r="J1429">
        <v>1653</v>
      </c>
      <c r="K1429" t="s">
        <v>42</v>
      </c>
      <c r="L1429">
        <v>0</v>
      </c>
      <c r="M1429" t="s">
        <v>13816</v>
      </c>
      <c r="N1429" t="s">
        <v>60</v>
      </c>
      <c r="O1429">
        <v>50</v>
      </c>
      <c r="P1429" t="s">
        <v>1268</v>
      </c>
      <c r="Q1429" t="s">
        <v>87</v>
      </c>
      <c r="R1429" t="s">
        <v>13817</v>
      </c>
      <c r="S1429" t="s">
        <v>97</v>
      </c>
      <c r="T1429">
        <v>0</v>
      </c>
      <c r="U1429">
        <v>0</v>
      </c>
      <c r="V1429" t="s">
        <v>90</v>
      </c>
      <c r="W1429" t="s">
        <v>13821</v>
      </c>
      <c r="X1429" t="s">
        <v>72</v>
      </c>
      <c r="Y1429">
        <v>12</v>
      </c>
      <c r="Z1429">
        <v>21</v>
      </c>
      <c r="AA1429">
        <v>0</v>
      </c>
      <c r="AB1429" t="s">
        <v>73</v>
      </c>
      <c r="AC1429">
        <v>0</v>
      </c>
      <c r="AD1429" t="s">
        <v>74</v>
      </c>
    </row>
    <row r="1430" spans="1:30" x14ac:dyDescent="0.3">
      <c r="A1430" t="s">
        <v>18578</v>
      </c>
      <c r="B1430" t="s">
        <v>39</v>
      </c>
      <c r="C1430">
        <v>25351</v>
      </c>
      <c r="D1430">
        <v>1616.88</v>
      </c>
      <c r="E1430" s="1">
        <v>45090</v>
      </c>
      <c r="F1430" s="1">
        <v>45663</v>
      </c>
      <c r="G1430" t="s">
        <v>40</v>
      </c>
      <c r="H1430" t="s">
        <v>80</v>
      </c>
      <c r="I1430" t="s">
        <v>18575</v>
      </c>
      <c r="J1430">
        <v>573</v>
      </c>
      <c r="K1430" t="s">
        <v>100</v>
      </c>
      <c r="L1430">
        <v>1</v>
      </c>
      <c r="M1430" t="s">
        <v>18576</v>
      </c>
      <c r="N1430" t="s">
        <v>32</v>
      </c>
      <c r="O1430">
        <v>49</v>
      </c>
      <c r="P1430" t="s">
        <v>1815</v>
      </c>
      <c r="Q1430" t="s">
        <v>34</v>
      </c>
      <c r="R1430" t="s">
        <v>18577</v>
      </c>
      <c r="S1430" t="s">
        <v>97</v>
      </c>
      <c r="T1430">
        <v>1</v>
      </c>
      <c r="U1430">
        <v>0</v>
      </c>
      <c r="V1430" t="s">
        <v>90</v>
      </c>
      <c r="W1430" t="s">
        <v>18579</v>
      </c>
      <c r="X1430" t="s">
        <v>44</v>
      </c>
      <c r="Y1430">
        <v>43</v>
      </c>
      <c r="Z1430">
        <v>98</v>
      </c>
      <c r="AA1430">
        <v>1</v>
      </c>
      <c r="AB1430" t="s">
        <v>58</v>
      </c>
      <c r="AC1430">
        <v>1</v>
      </c>
      <c r="AD1430" t="s">
        <v>46</v>
      </c>
    </row>
    <row r="1431" spans="1:30" x14ac:dyDescent="0.3">
      <c r="A1431" t="s">
        <v>7282</v>
      </c>
      <c r="B1431" t="s">
        <v>70</v>
      </c>
      <c r="C1431">
        <v>294985</v>
      </c>
      <c r="D1431">
        <v>715.06</v>
      </c>
      <c r="E1431" s="1">
        <v>43041</v>
      </c>
      <c r="F1431" s="1">
        <v>44676</v>
      </c>
      <c r="G1431" t="s">
        <v>99</v>
      </c>
      <c r="H1431" t="s">
        <v>55</v>
      </c>
      <c r="I1431" t="s">
        <v>7278</v>
      </c>
      <c r="J1431">
        <v>1635</v>
      </c>
      <c r="K1431" t="s">
        <v>42</v>
      </c>
      <c r="L1431">
        <v>0</v>
      </c>
      <c r="M1431" t="s">
        <v>7279</v>
      </c>
      <c r="N1431" t="s">
        <v>32</v>
      </c>
      <c r="O1431">
        <v>23</v>
      </c>
      <c r="P1431" t="s">
        <v>7280</v>
      </c>
      <c r="Q1431" t="s">
        <v>51</v>
      </c>
      <c r="R1431" t="s">
        <v>7281</v>
      </c>
      <c r="S1431" t="s">
        <v>67</v>
      </c>
      <c r="T1431">
        <v>0</v>
      </c>
      <c r="U1431">
        <v>0</v>
      </c>
      <c r="V1431" t="s">
        <v>68</v>
      </c>
      <c r="W1431" t="s">
        <v>7283</v>
      </c>
      <c r="X1431" t="s">
        <v>44</v>
      </c>
      <c r="Y1431">
        <v>39</v>
      </c>
      <c r="Z1431">
        <v>79</v>
      </c>
      <c r="AA1431">
        <v>1</v>
      </c>
      <c r="AB1431" t="s">
        <v>58</v>
      </c>
      <c r="AC1431">
        <v>1</v>
      </c>
      <c r="AD1431" t="s">
        <v>46</v>
      </c>
    </row>
    <row r="1432" spans="1:30" x14ac:dyDescent="0.3">
      <c r="A1432" t="s">
        <v>11341</v>
      </c>
      <c r="B1432" t="s">
        <v>54</v>
      </c>
      <c r="C1432">
        <v>371957</v>
      </c>
      <c r="D1432">
        <v>876.88</v>
      </c>
      <c r="E1432" s="1">
        <v>42419</v>
      </c>
      <c r="F1432" s="1">
        <v>45236</v>
      </c>
      <c r="G1432" t="s">
        <v>103</v>
      </c>
      <c r="H1432" t="s">
        <v>41</v>
      </c>
      <c r="I1432" t="s">
        <v>11338</v>
      </c>
      <c r="J1432">
        <v>2817</v>
      </c>
      <c r="K1432" t="s">
        <v>42</v>
      </c>
      <c r="L1432">
        <v>0</v>
      </c>
      <c r="M1432" t="s">
        <v>11339</v>
      </c>
      <c r="N1432" t="s">
        <v>60</v>
      </c>
      <c r="O1432">
        <v>51</v>
      </c>
      <c r="P1432" t="s">
        <v>955</v>
      </c>
      <c r="Q1432" t="s">
        <v>34</v>
      </c>
      <c r="R1432" t="s">
        <v>11340</v>
      </c>
      <c r="S1432" t="s">
        <v>97</v>
      </c>
      <c r="T1432">
        <v>1</v>
      </c>
      <c r="U1432">
        <v>0</v>
      </c>
      <c r="V1432" t="s">
        <v>37</v>
      </c>
      <c r="W1432" t="s">
        <v>11342</v>
      </c>
      <c r="X1432" t="s">
        <v>57</v>
      </c>
      <c r="Y1432">
        <v>7</v>
      </c>
      <c r="Z1432">
        <v>52</v>
      </c>
      <c r="AA1432">
        <v>0</v>
      </c>
      <c r="AB1432" t="s">
        <v>45</v>
      </c>
      <c r="AC1432">
        <v>0</v>
      </c>
      <c r="AD1432" t="s">
        <v>59</v>
      </c>
    </row>
    <row r="1433" spans="1:30" x14ac:dyDescent="0.3">
      <c r="A1433" t="s">
        <v>18062</v>
      </c>
      <c r="B1433" t="s">
        <v>70</v>
      </c>
      <c r="C1433">
        <v>276184</v>
      </c>
      <c r="D1433">
        <v>1224.94</v>
      </c>
      <c r="E1433" s="1">
        <v>44986</v>
      </c>
      <c r="F1433" s="1">
        <v>46947</v>
      </c>
      <c r="G1433" t="s">
        <v>103</v>
      </c>
      <c r="H1433" t="s">
        <v>80</v>
      </c>
      <c r="I1433" t="s">
        <v>18059</v>
      </c>
      <c r="J1433">
        <v>1961</v>
      </c>
      <c r="K1433" t="s">
        <v>42</v>
      </c>
      <c r="L1433">
        <v>1</v>
      </c>
      <c r="M1433" t="s">
        <v>18060</v>
      </c>
      <c r="N1433" t="s">
        <v>60</v>
      </c>
      <c r="O1433">
        <v>35</v>
      </c>
      <c r="P1433" t="s">
        <v>2080</v>
      </c>
      <c r="Q1433" t="s">
        <v>87</v>
      </c>
      <c r="R1433" t="s">
        <v>18061</v>
      </c>
      <c r="S1433" t="s">
        <v>109</v>
      </c>
      <c r="T1433">
        <v>0</v>
      </c>
      <c r="U1433">
        <v>0</v>
      </c>
      <c r="V1433" t="s">
        <v>90</v>
      </c>
      <c r="W1433" t="s">
        <v>18063</v>
      </c>
      <c r="X1433" t="s">
        <v>57</v>
      </c>
      <c r="Y1433">
        <v>25</v>
      </c>
      <c r="Z1433">
        <v>80</v>
      </c>
      <c r="AA1433">
        <v>1</v>
      </c>
      <c r="AB1433" t="s">
        <v>58</v>
      </c>
      <c r="AC1433">
        <v>1</v>
      </c>
      <c r="AD1433" t="s">
        <v>59</v>
      </c>
    </row>
    <row r="1434" spans="1:30" x14ac:dyDescent="0.3">
      <c r="A1434" t="s">
        <v>11142</v>
      </c>
      <c r="B1434" t="s">
        <v>70</v>
      </c>
      <c r="C1434">
        <v>388598</v>
      </c>
      <c r="D1434">
        <v>550.41999999999996</v>
      </c>
      <c r="E1434" s="1">
        <v>42025</v>
      </c>
      <c r="F1434" s="1">
        <v>44129</v>
      </c>
      <c r="G1434" t="s">
        <v>40</v>
      </c>
      <c r="H1434" t="s">
        <v>80</v>
      </c>
      <c r="I1434" t="s">
        <v>11139</v>
      </c>
      <c r="J1434">
        <v>2104</v>
      </c>
      <c r="K1434" t="s">
        <v>42</v>
      </c>
      <c r="L1434">
        <v>1</v>
      </c>
      <c r="M1434" t="s">
        <v>11140</v>
      </c>
      <c r="N1434" t="s">
        <v>32</v>
      </c>
      <c r="O1434">
        <v>30</v>
      </c>
      <c r="P1434" t="s">
        <v>1313</v>
      </c>
      <c r="Q1434" t="s">
        <v>51</v>
      </c>
      <c r="R1434" t="s">
        <v>11141</v>
      </c>
      <c r="S1434" t="s">
        <v>109</v>
      </c>
      <c r="T1434">
        <v>0</v>
      </c>
      <c r="U1434">
        <v>0</v>
      </c>
      <c r="V1434" t="s">
        <v>68</v>
      </c>
      <c r="W1434" t="s">
        <v>11143</v>
      </c>
      <c r="X1434" t="s">
        <v>44</v>
      </c>
      <c r="Y1434">
        <v>8</v>
      </c>
      <c r="Z1434">
        <v>56</v>
      </c>
      <c r="AA1434">
        <v>0</v>
      </c>
      <c r="AB1434" t="s">
        <v>45</v>
      </c>
      <c r="AC1434">
        <v>0</v>
      </c>
      <c r="AD1434" t="s">
        <v>46</v>
      </c>
    </row>
    <row r="1435" spans="1:30" x14ac:dyDescent="0.3">
      <c r="A1435" t="s">
        <v>901</v>
      </c>
      <c r="B1435" t="s">
        <v>70</v>
      </c>
      <c r="C1435">
        <v>287554</v>
      </c>
      <c r="D1435">
        <v>1551.44</v>
      </c>
      <c r="E1435" s="1">
        <v>43141</v>
      </c>
      <c r="F1435" s="1">
        <v>44925</v>
      </c>
      <c r="G1435" t="s">
        <v>40</v>
      </c>
      <c r="H1435" t="s">
        <v>55</v>
      </c>
      <c r="I1435" t="s">
        <v>897</v>
      </c>
      <c r="J1435">
        <v>1784</v>
      </c>
      <c r="K1435" t="s">
        <v>42</v>
      </c>
      <c r="L1435">
        <v>0</v>
      </c>
      <c r="M1435" t="s">
        <v>898</v>
      </c>
      <c r="N1435" t="s">
        <v>32</v>
      </c>
      <c r="O1435">
        <v>34</v>
      </c>
      <c r="P1435" t="s">
        <v>899</v>
      </c>
      <c r="Q1435" t="s">
        <v>51</v>
      </c>
      <c r="R1435" t="s">
        <v>900</v>
      </c>
      <c r="S1435" t="s">
        <v>109</v>
      </c>
      <c r="T1435">
        <v>0</v>
      </c>
      <c r="U1435">
        <v>0</v>
      </c>
      <c r="V1435" t="s">
        <v>90</v>
      </c>
      <c r="W1435" t="s">
        <v>902</v>
      </c>
      <c r="X1435" t="s">
        <v>57</v>
      </c>
      <c r="Y1435">
        <v>27</v>
      </c>
      <c r="Z1435">
        <v>41</v>
      </c>
      <c r="AA1435">
        <v>0</v>
      </c>
      <c r="AB1435" t="s">
        <v>45</v>
      </c>
      <c r="AC1435">
        <v>0</v>
      </c>
      <c r="AD1435" t="s">
        <v>59</v>
      </c>
    </row>
    <row r="1436" spans="1:30" x14ac:dyDescent="0.3">
      <c r="A1436" t="s">
        <v>9224</v>
      </c>
      <c r="B1436" t="s">
        <v>70</v>
      </c>
      <c r="C1436">
        <v>475650</v>
      </c>
      <c r="D1436">
        <v>1542.28</v>
      </c>
      <c r="E1436" s="1">
        <v>44349</v>
      </c>
      <c r="F1436" s="1">
        <v>46625</v>
      </c>
      <c r="G1436" t="s">
        <v>40</v>
      </c>
      <c r="H1436" t="s">
        <v>41</v>
      </c>
      <c r="I1436" t="s">
        <v>9222</v>
      </c>
      <c r="J1436">
        <v>2276</v>
      </c>
      <c r="K1436" t="s">
        <v>42</v>
      </c>
      <c r="L1436">
        <v>0</v>
      </c>
      <c r="M1436" t="s">
        <v>7113</v>
      </c>
      <c r="N1436" t="s">
        <v>49</v>
      </c>
      <c r="O1436">
        <v>32</v>
      </c>
      <c r="P1436" t="s">
        <v>298</v>
      </c>
      <c r="Q1436" t="s">
        <v>51</v>
      </c>
      <c r="R1436" t="s">
        <v>9223</v>
      </c>
      <c r="S1436" t="s">
        <v>109</v>
      </c>
      <c r="T1436">
        <v>0</v>
      </c>
      <c r="U1436">
        <v>0</v>
      </c>
      <c r="V1436" t="s">
        <v>90</v>
      </c>
      <c r="W1436" t="s">
        <v>9225</v>
      </c>
      <c r="X1436" t="s">
        <v>72</v>
      </c>
      <c r="Y1436">
        <v>23</v>
      </c>
      <c r="Z1436">
        <v>42</v>
      </c>
      <c r="AA1436">
        <v>0</v>
      </c>
      <c r="AB1436" t="s">
        <v>45</v>
      </c>
      <c r="AC1436">
        <v>0</v>
      </c>
      <c r="AD1436" t="s">
        <v>74</v>
      </c>
    </row>
    <row r="1437" spans="1:30" x14ac:dyDescent="0.3">
      <c r="A1437" t="s">
        <v>5684</v>
      </c>
      <c r="B1437" t="s">
        <v>54</v>
      </c>
      <c r="C1437">
        <v>195040</v>
      </c>
      <c r="D1437">
        <v>455.19</v>
      </c>
      <c r="E1437" s="1">
        <v>43803</v>
      </c>
      <c r="F1437" s="1">
        <v>44195</v>
      </c>
      <c r="G1437" t="s">
        <v>99</v>
      </c>
      <c r="H1437" t="s">
        <v>55</v>
      </c>
      <c r="I1437" t="s">
        <v>5681</v>
      </c>
      <c r="J1437">
        <v>392</v>
      </c>
      <c r="K1437" t="s">
        <v>100</v>
      </c>
      <c r="L1437">
        <v>0</v>
      </c>
      <c r="M1437" t="s">
        <v>5682</v>
      </c>
      <c r="N1437" t="s">
        <v>60</v>
      </c>
      <c r="O1437">
        <v>41</v>
      </c>
      <c r="P1437" t="s">
        <v>203</v>
      </c>
      <c r="Q1437" t="s">
        <v>34</v>
      </c>
      <c r="R1437" t="s">
        <v>5683</v>
      </c>
      <c r="S1437" t="s">
        <v>89</v>
      </c>
      <c r="T1437">
        <v>1</v>
      </c>
      <c r="U1437">
        <v>0</v>
      </c>
      <c r="V1437" t="s">
        <v>90</v>
      </c>
      <c r="W1437" t="s">
        <v>5685</v>
      </c>
      <c r="X1437" t="s">
        <v>72</v>
      </c>
      <c r="Y1437">
        <v>9</v>
      </c>
      <c r="Z1437">
        <v>42</v>
      </c>
      <c r="AA1437">
        <v>0</v>
      </c>
      <c r="AB1437" t="s">
        <v>45</v>
      </c>
      <c r="AC1437">
        <v>0</v>
      </c>
      <c r="AD1437" t="s">
        <v>74</v>
      </c>
    </row>
    <row r="1438" spans="1:30" x14ac:dyDescent="0.3">
      <c r="A1438" t="s">
        <v>18844</v>
      </c>
      <c r="B1438" t="s">
        <v>70</v>
      </c>
      <c r="C1438">
        <v>91285</v>
      </c>
      <c r="D1438">
        <v>1460.4</v>
      </c>
      <c r="E1438" s="1">
        <v>43099</v>
      </c>
      <c r="F1438" s="1">
        <v>43877</v>
      </c>
      <c r="G1438" t="s">
        <v>99</v>
      </c>
      <c r="H1438" t="s">
        <v>55</v>
      </c>
      <c r="I1438" t="s">
        <v>18839</v>
      </c>
      <c r="J1438">
        <v>778</v>
      </c>
      <c r="K1438" t="s">
        <v>100</v>
      </c>
      <c r="L1438">
        <v>0</v>
      </c>
      <c r="M1438" t="s">
        <v>18840</v>
      </c>
      <c r="N1438" t="s">
        <v>32</v>
      </c>
      <c r="O1438">
        <v>42</v>
      </c>
      <c r="P1438" t="s">
        <v>3615</v>
      </c>
      <c r="Q1438" t="s">
        <v>62</v>
      </c>
      <c r="R1438" t="s">
        <v>18841</v>
      </c>
      <c r="S1438" t="s">
        <v>89</v>
      </c>
      <c r="T1438">
        <v>0</v>
      </c>
      <c r="U1438">
        <v>0</v>
      </c>
      <c r="V1438" t="s">
        <v>90</v>
      </c>
      <c r="W1438" t="s">
        <v>18845</v>
      </c>
      <c r="X1438" t="s">
        <v>44</v>
      </c>
      <c r="Y1438">
        <v>15</v>
      </c>
      <c r="Z1438">
        <v>53</v>
      </c>
      <c r="AA1438">
        <v>0</v>
      </c>
      <c r="AB1438" t="s">
        <v>45</v>
      </c>
      <c r="AC1438">
        <v>0</v>
      </c>
      <c r="AD1438" t="s">
        <v>46</v>
      </c>
    </row>
    <row r="1439" spans="1:30" x14ac:dyDescent="0.3">
      <c r="A1439" t="s">
        <v>4078</v>
      </c>
      <c r="B1439" t="s">
        <v>39</v>
      </c>
      <c r="C1439">
        <v>304660</v>
      </c>
      <c r="D1439">
        <v>848.04</v>
      </c>
      <c r="E1439" s="1">
        <v>45520</v>
      </c>
      <c r="F1439" s="1">
        <v>48753</v>
      </c>
      <c r="G1439" t="s">
        <v>99</v>
      </c>
      <c r="H1439" t="s">
        <v>41</v>
      </c>
      <c r="I1439" t="s">
        <v>4073</v>
      </c>
      <c r="J1439">
        <v>3233</v>
      </c>
      <c r="K1439" t="s">
        <v>42</v>
      </c>
      <c r="L1439">
        <v>0</v>
      </c>
      <c r="M1439" t="s">
        <v>4074</v>
      </c>
      <c r="N1439" t="s">
        <v>49</v>
      </c>
      <c r="O1439">
        <v>58</v>
      </c>
      <c r="P1439" t="s">
        <v>1173</v>
      </c>
      <c r="Q1439" t="s">
        <v>34</v>
      </c>
      <c r="R1439" t="s">
        <v>4075</v>
      </c>
      <c r="S1439" t="s">
        <v>36</v>
      </c>
      <c r="T1439">
        <v>1</v>
      </c>
      <c r="U1439">
        <v>0</v>
      </c>
      <c r="V1439" t="s">
        <v>37</v>
      </c>
      <c r="W1439" t="s">
        <v>4079</v>
      </c>
      <c r="X1439" t="s">
        <v>57</v>
      </c>
      <c r="Y1439">
        <v>39</v>
      </c>
      <c r="Z1439">
        <v>78</v>
      </c>
      <c r="AA1439">
        <v>1</v>
      </c>
      <c r="AB1439" t="s">
        <v>58</v>
      </c>
      <c r="AC1439">
        <v>1</v>
      </c>
      <c r="AD1439" t="s">
        <v>59</v>
      </c>
    </row>
    <row r="1440" spans="1:30" x14ac:dyDescent="0.3">
      <c r="A1440" t="s">
        <v>2441</v>
      </c>
      <c r="B1440" t="s">
        <v>54</v>
      </c>
      <c r="C1440">
        <v>336059</v>
      </c>
      <c r="D1440">
        <v>1824.69</v>
      </c>
      <c r="E1440" s="1">
        <v>44689</v>
      </c>
      <c r="F1440" s="1">
        <v>45533</v>
      </c>
      <c r="G1440" t="s">
        <v>99</v>
      </c>
      <c r="H1440" t="s">
        <v>80</v>
      </c>
      <c r="I1440" t="s">
        <v>2438</v>
      </c>
      <c r="J1440">
        <v>844</v>
      </c>
      <c r="K1440" t="s">
        <v>100</v>
      </c>
      <c r="L1440">
        <v>1</v>
      </c>
      <c r="M1440" t="s">
        <v>2439</v>
      </c>
      <c r="N1440" t="s">
        <v>60</v>
      </c>
      <c r="O1440">
        <v>23</v>
      </c>
      <c r="P1440" t="s">
        <v>239</v>
      </c>
      <c r="Q1440" t="s">
        <v>34</v>
      </c>
      <c r="R1440" t="s">
        <v>2440</v>
      </c>
      <c r="S1440" t="s">
        <v>67</v>
      </c>
      <c r="T1440">
        <v>1</v>
      </c>
      <c r="U1440">
        <v>0</v>
      </c>
      <c r="V1440" t="s">
        <v>68</v>
      </c>
      <c r="W1440" t="s">
        <v>2442</v>
      </c>
      <c r="X1440" t="s">
        <v>44</v>
      </c>
      <c r="Y1440">
        <v>35</v>
      </c>
      <c r="Z1440">
        <v>47</v>
      </c>
      <c r="AA1440">
        <v>0</v>
      </c>
      <c r="AB1440" t="s">
        <v>45</v>
      </c>
      <c r="AC1440">
        <v>0</v>
      </c>
      <c r="AD1440" t="s">
        <v>46</v>
      </c>
    </row>
    <row r="1441" spans="1:30" x14ac:dyDescent="0.3">
      <c r="A1441" t="s">
        <v>15508</v>
      </c>
      <c r="B1441" t="s">
        <v>70</v>
      </c>
      <c r="C1441">
        <v>94084</v>
      </c>
      <c r="D1441">
        <v>712.82</v>
      </c>
      <c r="E1441" s="1">
        <v>44155</v>
      </c>
      <c r="F1441" s="1">
        <v>45144</v>
      </c>
      <c r="G1441" t="s">
        <v>40</v>
      </c>
      <c r="H1441" t="s">
        <v>55</v>
      </c>
      <c r="I1441" t="s">
        <v>15501</v>
      </c>
      <c r="J1441">
        <v>989</v>
      </c>
      <c r="K1441" t="s">
        <v>100</v>
      </c>
      <c r="L1441">
        <v>0</v>
      </c>
      <c r="M1441" t="s">
        <v>15502</v>
      </c>
      <c r="N1441" t="s">
        <v>49</v>
      </c>
      <c r="O1441">
        <v>26</v>
      </c>
      <c r="P1441" t="s">
        <v>6464</v>
      </c>
      <c r="Q1441" t="s">
        <v>87</v>
      </c>
      <c r="R1441" t="s">
        <v>15503</v>
      </c>
      <c r="S1441" t="s">
        <v>109</v>
      </c>
      <c r="T1441">
        <v>0</v>
      </c>
      <c r="U1441">
        <v>0</v>
      </c>
      <c r="V1441" t="s">
        <v>68</v>
      </c>
      <c r="W1441" t="s">
        <v>15509</v>
      </c>
      <c r="X1441" t="s">
        <v>72</v>
      </c>
      <c r="Y1441">
        <v>26</v>
      </c>
      <c r="Z1441">
        <v>22</v>
      </c>
      <c r="AA1441">
        <v>0</v>
      </c>
      <c r="AB1441" t="s">
        <v>73</v>
      </c>
      <c r="AC1441">
        <v>0</v>
      </c>
      <c r="AD1441" t="s">
        <v>74</v>
      </c>
    </row>
    <row r="1442" spans="1:30" x14ac:dyDescent="0.3">
      <c r="A1442" t="s">
        <v>2729</v>
      </c>
      <c r="B1442" t="s">
        <v>54</v>
      </c>
      <c r="C1442">
        <v>400469</v>
      </c>
      <c r="D1442">
        <v>671.4</v>
      </c>
      <c r="E1442" s="1">
        <v>44135</v>
      </c>
      <c r="F1442" s="1">
        <v>44638</v>
      </c>
      <c r="G1442" t="s">
        <v>103</v>
      </c>
      <c r="H1442" t="s">
        <v>55</v>
      </c>
      <c r="I1442" t="s">
        <v>2726</v>
      </c>
      <c r="J1442">
        <v>503</v>
      </c>
      <c r="K1442" t="s">
        <v>100</v>
      </c>
      <c r="L1442">
        <v>0</v>
      </c>
      <c r="M1442" t="s">
        <v>2727</v>
      </c>
      <c r="N1442" t="s">
        <v>32</v>
      </c>
      <c r="O1442">
        <v>59</v>
      </c>
      <c r="P1442" t="s">
        <v>1754</v>
      </c>
      <c r="Q1442" t="s">
        <v>87</v>
      </c>
      <c r="R1442" t="s">
        <v>2728</v>
      </c>
      <c r="S1442" t="s">
        <v>36</v>
      </c>
      <c r="T1442">
        <v>0</v>
      </c>
      <c r="U1442">
        <v>0</v>
      </c>
      <c r="V1442" t="s">
        <v>37</v>
      </c>
      <c r="W1442" t="s">
        <v>2730</v>
      </c>
      <c r="X1442" t="s">
        <v>57</v>
      </c>
      <c r="Y1442">
        <v>35</v>
      </c>
      <c r="Z1442">
        <v>96</v>
      </c>
      <c r="AA1442">
        <v>1</v>
      </c>
      <c r="AB1442" t="s">
        <v>58</v>
      </c>
      <c r="AC1442">
        <v>1</v>
      </c>
      <c r="AD1442" t="s">
        <v>59</v>
      </c>
    </row>
    <row r="1443" spans="1:30" x14ac:dyDescent="0.3">
      <c r="A1443" t="s">
        <v>15809</v>
      </c>
      <c r="B1443" t="s">
        <v>118</v>
      </c>
      <c r="C1443">
        <v>490488</v>
      </c>
      <c r="D1443">
        <v>1262.99</v>
      </c>
      <c r="E1443" s="1">
        <v>43272</v>
      </c>
      <c r="F1443" s="1">
        <v>46485</v>
      </c>
      <c r="G1443" t="s">
        <v>40</v>
      </c>
      <c r="H1443" t="s">
        <v>80</v>
      </c>
      <c r="I1443" t="s">
        <v>15804</v>
      </c>
      <c r="J1443">
        <v>3213</v>
      </c>
      <c r="K1443" t="s">
        <v>42</v>
      </c>
      <c r="L1443">
        <v>1</v>
      </c>
      <c r="M1443" t="s">
        <v>15805</v>
      </c>
      <c r="N1443" t="s">
        <v>32</v>
      </c>
      <c r="O1443">
        <v>85</v>
      </c>
      <c r="P1443" t="s">
        <v>498</v>
      </c>
      <c r="Q1443" t="s">
        <v>62</v>
      </c>
      <c r="R1443" t="s">
        <v>15806</v>
      </c>
      <c r="S1443" t="s">
        <v>36</v>
      </c>
      <c r="T1443">
        <v>0</v>
      </c>
      <c r="U1443">
        <v>1</v>
      </c>
      <c r="V1443" t="s">
        <v>37</v>
      </c>
      <c r="W1443" t="s">
        <v>15810</v>
      </c>
      <c r="X1443" t="s">
        <v>44</v>
      </c>
      <c r="Y1443">
        <v>35</v>
      </c>
      <c r="Z1443">
        <v>35</v>
      </c>
      <c r="AA1443">
        <v>0</v>
      </c>
      <c r="AB1443" t="s">
        <v>45</v>
      </c>
      <c r="AC1443">
        <v>0</v>
      </c>
      <c r="AD1443" t="s">
        <v>46</v>
      </c>
    </row>
    <row r="1444" spans="1:30" x14ac:dyDescent="0.3">
      <c r="A1444" t="s">
        <v>10244</v>
      </c>
      <c r="B1444" t="s">
        <v>39</v>
      </c>
      <c r="C1444">
        <v>202615</v>
      </c>
      <c r="D1444">
        <v>450.97</v>
      </c>
      <c r="E1444" s="1">
        <v>44488</v>
      </c>
      <c r="F1444" s="1">
        <v>46610</v>
      </c>
      <c r="G1444" t="s">
        <v>99</v>
      </c>
      <c r="H1444" t="s">
        <v>41</v>
      </c>
      <c r="I1444" t="s">
        <v>10239</v>
      </c>
      <c r="J1444">
        <v>2122</v>
      </c>
      <c r="K1444" t="s">
        <v>42</v>
      </c>
      <c r="L1444">
        <v>0</v>
      </c>
      <c r="M1444" t="s">
        <v>10240</v>
      </c>
      <c r="N1444" t="s">
        <v>60</v>
      </c>
      <c r="O1444">
        <v>68</v>
      </c>
      <c r="P1444" t="s">
        <v>1292</v>
      </c>
      <c r="Q1444" t="s">
        <v>51</v>
      </c>
      <c r="R1444" t="s">
        <v>10241</v>
      </c>
      <c r="S1444" t="s">
        <v>36</v>
      </c>
      <c r="T1444">
        <v>0</v>
      </c>
      <c r="U1444">
        <v>1</v>
      </c>
      <c r="V1444" t="s">
        <v>37</v>
      </c>
      <c r="W1444" t="s">
        <v>10245</v>
      </c>
      <c r="X1444" t="s">
        <v>44</v>
      </c>
      <c r="Y1444">
        <v>42</v>
      </c>
      <c r="Z1444">
        <v>57</v>
      </c>
      <c r="AA1444">
        <v>0</v>
      </c>
      <c r="AB1444" t="s">
        <v>45</v>
      </c>
      <c r="AC1444">
        <v>0</v>
      </c>
      <c r="AD1444" t="s">
        <v>46</v>
      </c>
    </row>
    <row r="1445" spans="1:30" x14ac:dyDescent="0.3">
      <c r="A1445" t="s">
        <v>6583</v>
      </c>
      <c r="B1445" t="s">
        <v>70</v>
      </c>
      <c r="C1445">
        <v>384060</v>
      </c>
      <c r="D1445">
        <v>1158.24</v>
      </c>
      <c r="E1445" s="1">
        <v>44790</v>
      </c>
      <c r="F1445" s="1">
        <v>47511</v>
      </c>
      <c r="G1445" t="s">
        <v>40</v>
      </c>
      <c r="H1445" t="s">
        <v>80</v>
      </c>
      <c r="I1445" t="s">
        <v>6578</v>
      </c>
      <c r="J1445">
        <v>2721</v>
      </c>
      <c r="K1445" t="s">
        <v>42</v>
      </c>
      <c r="L1445">
        <v>1</v>
      </c>
      <c r="M1445" t="s">
        <v>6579</v>
      </c>
      <c r="N1445" t="s">
        <v>32</v>
      </c>
      <c r="O1445">
        <v>23</v>
      </c>
      <c r="P1445" t="s">
        <v>1023</v>
      </c>
      <c r="Q1445" t="s">
        <v>51</v>
      </c>
      <c r="R1445" t="s">
        <v>6580</v>
      </c>
      <c r="S1445" t="s">
        <v>67</v>
      </c>
      <c r="T1445">
        <v>0</v>
      </c>
      <c r="U1445">
        <v>0</v>
      </c>
      <c r="V1445" t="s">
        <v>68</v>
      </c>
      <c r="W1445" t="s">
        <v>6584</v>
      </c>
      <c r="X1445" t="s">
        <v>72</v>
      </c>
      <c r="Y1445">
        <v>41</v>
      </c>
      <c r="Z1445">
        <v>91</v>
      </c>
      <c r="AA1445">
        <v>1</v>
      </c>
      <c r="AB1445" t="s">
        <v>58</v>
      </c>
      <c r="AC1445">
        <v>1</v>
      </c>
      <c r="AD1445" t="s">
        <v>74</v>
      </c>
    </row>
    <row r="1446" spans="1:30" x14ac:dyDescent="0.3">
      <c r="A1446" t="s">
        <v>14798</v>
      </c>
      <c r="B1446" t="s">
        <v>39</v>
      </c>
      <c r="C1446">
        <v>382364</v>
      </c>
      <c r="D1446">
        <v>820.17</v>
      </c>
      <c r="E1446" s="1">
        <v>45453</v>
      </c>
      <c r="F1446" s="1">
        <v>48526</v>
      </c>
      <c r="G1446" t="s">
        <v>40</v>
      </c>
      <c r="H1446" t="s">
        <v>80</v>
      </c>
      <c r="I1446" t="s">
        <v>14795</v>
      </c>
      <c r="J1446">
        <v>3073</v>
      </c>
      <c r="K1446" t="s">
        <v>42</v>
      </c>
      <c r="L1446">
        <v>1</v>
      </c>
      <c r="M1446" t="s">
        <v>14796</v>
      </c>
      <c r="N1446" t="s">
        <v>60</v>
      </c>
      <c r="O1446">
        <v>30</v>
      </c>
      <c r="P1446" t="s">
        <v>1032</v>
      </c>
      <c r="Q1446" t="s">
        <v>62</v>
      </c>
      <c r="R1446" t="s">
        <v>14797</v>
      </c>
      <c r="S1446" t="s">
        <v>109</v>
      </c>
      <c r="T1446">
        <v>0</v>
      </c>
      <c r="U1446">
        <v>0</v>
      </c>
      <c r="V1446" t="s">
        <v>68</v>
      </c>
      <c r="W1446" t="s">
        <v>14799</v>
      </c>
      <c r="X1446" t="s">
        <v>72</v>
      </c>
      <c r="Y1446">
        <v>4</v>
      </c>
      <c r="Z1446">
        <v>90</v>
      </c>
      <c r="AA1446">
        <v>1</v>
      </c>
      <c r="AB1446" t="s">
        <v>58</v>
      </c>
      <c r="AC1446">
        <v>1</v>
      </c>
      <c r="AD1446" t="s">
        <v>74</v>
      </c>
    </row>
    <row r="1447" spans="1:30" x14ac:dyDescent="0.3">
      <c r="A1447" t="s">
        <v>7813</v>
      </c>
      <c r="B1447" t="s">
        <v>118</v>
      </c>
      <c r="C1447">
        <v>308437</v>
      </c>
      <c r="D1447">
        <v>809.14</v>
      </c>
      <c r="E1447" s="1">
        <v>44730</v>
      </c>
      <c r="F1447" s="1">
        <v>47781</v>
      </c>
      <c r="G1447" t="s">
        <v>99</v>
      </c>
      <c r="H1447" t="s">
        <v>80</v>
      </c>
      <c r="I1447" t="s">
        <v>7810</v>
      </c>
      <c r="J1447">
        <v>3051</v>
      </c>
      <c r="K1447" t="s">
        <v>42</v>
      </c>
      <c r="L1447">
        <v>1</v>
      </c>
      <c r="M1447" t="s">
        <v>7811</v>
      </c>
      <c r="N1447" t="s">
        <v>49</v>
      </c>
      <c r="O1447">
        <v>28</v>
      </c>
      <c r="P1447" t="s">
        <v>214</v>
      </c>
      <c r="Q1447" t="s">
        <v>87</v>
      </c>
      <c r="R1447" t="s">
        <v>7812</v>
      </c>
      <c r="S1447" t="s">
        <v>109</v>
      </c>
      <c r="T1447">
        <v>0</v>
      </c>
      <c r="U1447">
        <v>0</v>
      </c>
      <c r="V1447" t="s">
        <v>68</v>
      </c>
      <c r="W1447" t="s">
        <v>7814</v>
      </c>
      <c r="X1447" t="s">
        <v>72</v>
      </c>
      <c r="Y1447">
        <v>25</v>
      </c>
      <c r="Z1447">
        <v>4</v>
      </c>
      <c r="AA1447">
        <v>0</v>
      </c>
      <c r="AB1447" t="s">
        <v>73</v>
      </c>
      <c r="AC1447">
        <v>0</v>
      </c>
      <c r="AD1447" t="s">
        <v>74</v>
      </c>
    </row>
    <row r="1448" spans="1:30" x14ac:dyDescent="0.3">
      <c r="A1448" t="s">
        <v>13486</v>
      </c>
      <c r="B1448" t="s">
        <v>70</v>
      </c>
      <c r="C1448">
        <v>472624</v>
      </c>
      <c r="D1448">
        <v>313.72000000000003</v>
      </c>
      <c r="E1448" s="1">
        <v>45122</v>
      </c>
      <c r="F1448" s="1">
        <v>46872</v>
      </c>
      <c r="G1448" t="s">
        <v>103</v>
      </c>
      <c r="H1448" t="s">
        <v>55</v>
      </c>
      <c r="I1448" t="s">
        <v>13483</v>
      </c>
      <c r="J1448">
        <v>1750</v>
      </c>
      <c r="K1448" t="s">
        <v>42</v>
      </c>
      <c r="L1448">
        <v>0</v>
      </c>
      <c r="M1448" t="s">
        <v>13484</v>
      </c>
      <c r="N1448" t="s">
        <v>60</v>
      </c>
      <c r="O1448">
        <v>73</v>
      </c>
      <c r="P1448" t="s">
        <v>498</v>
      </c>
      <c r="Q1448" t="s">
        <v>51</v>
      </c>
      <c r="R1448" t="s">
        <v>13485</v>
      </c>
      <c r="S1448" t="s">
        <v>36</v>
      </c>
      <c r="T1448">
        <v>0</v>
      </c>
      <c r="U1448">
        <v>1</v>
      </c>
      <c r="V1448" t="s">
        <v>37</v>
      </c>
      <c r="W1448" t="s">
        <v>13487</v>
      </c>
      <c r="X1448" t="s">
        <v>72</v>
      </c>
      <c r="Y1448">
        <v>39</v>
      </c>
      <c r="Z1448">
        <v>4</v>
      </c>
      <c r="AA1448">
        <v>0</v>
      </c>
      <c r="AB1448" t="s">
        <v>73</v>
      </c>
      <c r="AC1448">
        <v>0</v>
      </c>
      <c r="AD1448" t="s">
        <v>74</v>
      </c>
    </row>
    <row r="1449" spans="1:30" x14ac:dyDescent="0.3">
      <c r="A1449" t="s">
        <v>17197</v>
      </c>
      <c r="B1449" t="s">
        <v>70</v>
      </c>
      <c r="C1449">
        <v>342183</v>
      </c>
      <c r="D1449">
        <v>1631.11</v>
      </c>
      <c r="E1449" s="1">
        <v>44225</v>
      </c>
      <c r="F1449" s="1">
        <v>47434</v>
      </c>
      <c r="G1449" t="s">
        <v>99</v>
      </c>
      <c r="H1449" t="s">
        <v>41</v>
      </c>
      <c r="I1449" t="s">
        <v>17192</v>
      </c>
      <c r="J1449">
        <v>3209</v>
      </c>
      <c r="K1449" t="s">
        <v>42</v>
      </c>
      <c r="L1449">
        <v>0</v>
      </c>
      <c r="M1449" t="s">
        <v>17193</v>
      </c>
      <c r="N1449" t="s">
        <v>60</v>
      </c>
      <c r="O1449">
        <v>81</v>
      </c>
      <c r="P1449" t="s">
        <v>108</v>
      </c>
      <c r="Q1449" t="s">
        <v>34</v>
      </c>
      <c r="R1449" t="s">
        <v>17194</v>
      </c>
      <c r="S1449" t="s">
        <v>36</v>
      </c>
      <c r="T1449">
        <v>1</v>
      </c>
      <c r="U1449">
        <v>1</v>
      </c>
      <c r="V1449" t="s">
        <v>37</v>
      </c>
      <c r="W1449" t="s">
        <v>17198</v>
      </c>
      <c r="X1449" t="s">
        <v>57</v>
      </c>
      <c r="Y1449">
        <v>40</v>
      </c>
      <c r="Z1449">
        <v>17</v>
      </c>
      <c r="AA1449">
        <v>0</v>
      </c>
      <c r="AB1449" t="s">
        <v>73</v>
      </c>
      <c r="AC1449">
        <v>0</v>
      </c>
      <c r="AD1449" t="s">
        <v>59</v>
      </c>
    </row>
    <row r="1450" spans="1:30" x14ac:dyDescent="0.3">
      <c r="A1450" t="s">
        <v>15645</v>
      </c>
      <c r="B1450" t="s">
        <v>70</v>
      </c>
      <c r="C1450">
        <v>90858</v>
      </c>
      <c r="D1450">
        <v>1239.19</v>
      </c>
      <c r="E1450" s="1">
        <v>43874</v>
      </c>
      <c r="F1450" s="1">
        <v>44306</v>
      </c>
      <c r="G1450" t="s">
        <v>40</v>
      </c>
      <c r="H1450" t="s">
        <v>55</v>
      </c>
      <c r="I1450" t="s">
        <v>15640</v>
      </c>
      <c r="J1450">
        <v>432</v>
      </c>
      <c r="K1450" t="s">
        <v>100</v>
      </c>
      <c r="L1450">
        <v>0</v>
      </c>
      <c r="M1450" t="s">
        <v>15641</v>
      </c>
      <c r="N1450" t="s">
        <v>49</v>
      </c>
      <c r="O1450">
        <v>55</v>
      </c>
      <c r="P1450" t="s">
        <v>619</v>
      </c>
      <c r="Q1450" t="s">
        <v>51</v>
      </c>
      <c r="R1450" t="s">
        <v>15642</v>
      </c>
      <c r="S1450" t="s">
        <v>97</v>
      </c>
      <c r="T1450">
        <v>0</v>
      </c>
      <c r="U1450">
        <v>0</v>
      </c>
      <c r="V1450" t="s">
        <v>37</v>
      </c>
      <c r="W1450" t="s">
        <v>15646</v>
      </c>
      <c r="X1450" t="s">
        <v>72</v>
      </c>
      <c r="Y1450">
        <v>14</v>
      </c>
      <c r="Z1450">
        <v>77</v>
      </c>
      <c r="AA1450">
        <v>1</v>
      </c>
      <c r="AB1450" t="s">
        <v>58</v>
      </c>
      <c r="AC1450">
        <v>1</v>
      </c>
      <c r="AD1450" t="s">
        <v>74</v>
      </c>
    </row>
    <row r="1451" spans="1:30" x14ac:dyDescent="0.3">
      <c r="A1451" t="s">
        <v>9862</v>
      </c>
      <c r="B1451" t="s">
        <v>39</v>
      </c>
      <c r="C1451">
        <v>48099</v>
      </c>
      <c r="D1451">
        <v>324.08</v>
      </c>
      <c r="E1451" s="1">
        <v>42794</v>
      </c>
      <c r="F1451" s="1">
        <v>45780</v>
      </c>
      <c r="G1451" t="s">
        <v>40</v>
      </c>
      <c r="H1451" t="s">
        <v>41</v>
      </c>
      <c r="I1451" t="s">
        <v>9859</v>
      </c>
      <c r="J1451">
        <v>2986</v>
      </c>
      <c r="K1451" t="s">
        <v>42</v>
      </c>
      <c r="L1451">
        <v>0</v>
      </c>
      <c r="M1451" t="s">
        <v>9860</v>
      </c>
      <c r="N1451" t="s">
        <v>49</v>
      </c>
      <c r="O1451">
        <v>49</v>
      </c>
      <c r="P1451" t="s">
        <v>1918</v>
      </c>
      <c r="Q1451" t="s">
        <v>87</v>
      </c>
      <c r="R1451" t="s">
        <v>9861</v>
      </c>
      <c r="S1451" t="s">
        <v>97</v>
      </c>
      <c r="T1451">
        <v>0</v>
      </c>
      <c r="U1451">
        <v>0</v>
      </c>
      <c r="V1451" t="s">
        <v>90</v>
      </c>
      <c r="W1451" t="s">
        <v>9863</v>
      </c>
      <c r="X1451" t="s">
        <v>57</v>
      </c>
      <c r="Y1451">
        <v>11</v>
      </c>
      <c r="Z1451">
        <v>74</v>
      </c>
      <c r="AA1451">
        <v>1</v>
      </c>
      <c r="AB1451" t="s">
        <v>58</v>
      </c>
      <c r="AC1451">
        <v>1</v>
      </c>
      <c r="AD1451" t="s">
        <v>59</v>
      </c>
    </row>
    <row r="1452" spans="1:30" x14ac:dyDescent="0.3">
      <c r="A1452" t="s">
        <v>9808</v>
      </c>
      <c r="B1452" t="s">
        <v>70</v>
      </c>
      <c r="C1452">
        <v>100592</v>
      </c>
      <c r="D1452">
        <v>1106.7</v>
      </c>
      <c r="E1452" s="1">
        <v>42789</v>
      </c>
      <c r="F1452" s="1">
        <v>45838</v>
      </c>
      <c r="G1452" t="s">
        <v>40</v>
      </c>
      <c r="H1452" t="s">
        <v>55</v>
      </c>
      <c r="I1452" t="s">
        <v>9805</v>
      </c>
      <c r="J1452">
        <v>3049</v>
      </c>
      <c r="K1452" t="s">
        <v>42</v>
      </c>
      <c r="L1452">
        <v>0</v>
      </c>
      <c r="M1452" t="s">
        <v>9806</v>
      </c>
      <c r="N1452" t="s">
        <v>49</v>
      </c>
      <c r="O1452">
        <v>22</v>
      </c>
      <c r="P1452" t="s">
        <v>1179</v>
      </c>
      <c r="Q1452" t="s">
        <v>34</v>
      </c>
      <c r="R1452" t="s">
        <v>9807</v>
      </c>
      <c r="S1452" t="s">
        <v>67</v>
      </c>
      <c r="T1452">
        <v>1</v>
      </c>
      <c r="U1452">
        <v>0</v>
      </c>
      <c r="V1452" t="s">
        <v>68</v>
      </c>
      <c r="W1452" t="s">
        <v>9809</v>
      </c>
      <c r="X1452" t="s">
        <v>44</v>
      </c>
      <c r="Y1452">
        <v>19</v>
      </c>
      <c r="Z1452">
        <v>94</v>
      </c>
      <c r="AA1452">
        <v>1</v>
      </c>
      <c r="AB1452" t="s">
        <v>58</v>
      </c>
      <c r="AC1452">
        <v>1</v>
      </c>
      <c r="AD1452" t="s">
        <v>46</v>
      </c>
    </row>
    <row r="1453" spans="1:30" x14ac:dyDescent="0.3">
      <c r="A1453" t="s">
        <v>9210</v>
      </c>
      <c r="B1453" t="s">
        <v>118</v>
      </c>
      <c r="C1453">
        <v>437466</v>
      </c>
      <c r="D1453">
        <v>373.95</v>
      </c>
      <c r="E1453" s="1">
        <v>45513</v>
      </c>
      <c r="F1453" s="1">
        <v>48335</v>
      </c>
      <c r="G1453" t="s">
        <v>103</v>
      </c>
      <c r="H1453" t="s">
        <v>41</v>
      </c>
      <c r="I1453" t="s">
        <v>9205</v>
      </c>
      <c r="J1453">
        <v>2822</v>
      </c>
      <c r="K1453" t="s">
        <v>42</v>
      </c>
      <c r="L1453">
        <v>0</v>
      </c>
      <c r="M1453" t="s">
        <v>9206</v>
      </c>
      <c r="N1453" t="s">
        <v>60</v>
      </c>
      <c r="O1453">
        <v>54</v>
      </c>
      <c r="P1453" t="s">
        <v>3009</v>
      </c>
      <c r="Q1453" t="s">
        <v>51</v>
      </c>
      <c r="R1453" t="s">
        <v>9207</v>
      </c>
      <c r="S1453" t="s">
        <v>97</v>
      </c>
      <c r="T1453">
        <v>0</v>
      </c>
      <c r="U1453">
        <v>0</v>
      </c>
      <c r="V1453" t="s">
        <v>37</v>
      </c>
      <c r="W1453" t="s">
        <v>9211</v>
      </c>
      <c r="X1453" t="s">
        <v>57</v>
      </c>
      <c r="Y1453">
        <v>16</v>
      </c>
      <c r="Z1453">
        <v>99</v>
      </c>
      <c r="AA1453">
        <v>1</v>
      </c>
      <c r="AB1453" t="s">
        <v>58</v>
      </c>
      <c r="AC1453">
        <v>1</v>
      </c>
      <c r="AD1453" t="s">
        <v>59</v>
      </c>
    </row>
    <row r="1454" spans="1:30" x14ac:dyDescent="0.3">
      <c r="A1454" t="s">
        <v>16538</v>
      </c>
      <c r="B1454" t="s">
        <v>39</v>
      </c>
      <c r="C1454">
        <v>295867</v>
      </c>
      <c r="D1454">
        <v>1183.71</v>
      </c>
      <c r="E1454" s="1">
        <v>44466</v>
      </c>
      <c r="F1454" s="1">
        <v>48106</v>
      </c>
      <c r="G1454" t="s">
        <v>40</v>
      </c>
      <c r="H1454" t="s">
        <v>55</v>
      </c>
      <c r="I1454" t="s">
        <v>16535</v>
      </c>
      <c r="J1454">
        <v>3640</v>
      </c>
      <c r="K1454" t="s">
        <v>42</v>
      </c>
      <c r="L1454">
        <v>0</v>
      </c>
      <c r="M1454" t="s">
        <v>16536</v>
      </c>
      <c r="N1454" t="s">
        <v>32</v>
      </c>
      <c r="O1454">
        <v>40</v>
      </c>
      <c r="P1454" t="s">
        <v>1907</v>
      </c>
      <c r="Q1454" t="s">
        <v>87</v>
      </c>
      <c r="R1454" t="s">
        <v>16537</v>
      </c>
      <c r="S1454" t="s">
        <v>89</v>
      </c>
      <c r="T1454">
        <v>0</v>
      </c>
      <c r="U1454">
        <v>0</v>
      </c>
      <c r="V1454" t="s">
        <v>90</v>
      </c>
      <c r="W1454" t="s">
        <v>16539</v>
      </c>
      <c r="X1454" t="s">
        <v>57</v>
      </c>
      <c r="Y1454">
        <v>36</v>
      </c>
      <c r="Z1454">
        <v>27</v>
      </c>
      <c r="AA1454">
        <v>0</v>
      </c>
      <c r="AB1454" t="s">
        <v>73</v>
      </c>
      <c r="AC1454">
        <v>0</v>
      </c>
      <c r="AD1454" t="s">
        <v>59</v>
      </c>
    </row>
    <row r="1455" spans="1:30" x14ac:dyDescent="0.3">
      <c r="A1455" t="s">
        <v>1994</v>
      </c>
      <c r="B1455" t="s">
        <v>118</v>
      </c>
      <c r="C1455">
        <v>78487</v>
      </c>
      <c r="D1455">
        <v>306.25</v>
      </c>
      <c r="E1455" s="1">
        <v>45222</v>
      </c>
      <c r="F1455" s="1">
        <v>46799</v>
      </c>
      <c r="G1455" t="s">
        <v>99</v>
      </c>
      <c r="H1455" t="s">
        <v>41</v>
      </c>
      <c r="I1455" t="s">
        <v>1988</v>
      </c>
      <c r="J1455">
        <v>1577</v>
      </c>
      <c r="K1455" t="s">
        <v>42</v>
      </c>
      <c r="L1455">
        <v>0</v>
      </c>
      <c r="M1455" t="s">
        <v>1989</v>
      </c>
      <c r="N1455" t="s">
        <v>60</v>
      </c>
      <c r="O1455">
        <v>27</v>
      </c>
      <c r="P1455" t="s">
        <v>1990</v>
      </c>
      <c r="Q1455" t="s">
        <v>51</v>
      </c>
      <c r="R1455" t="s">
        <v>1991</v>
      </c>
      <c r="S1455" t="s">
        <v>109</v>
      </c>
      <c r="T1455">
        <v>0</v>
      </c>
      <c r="U1455">
        <v>0</v>
      </c>
      <c r="V1455" t="s">
        <v>68</v>
      </c>
      <c r="W1455" t="s">
        <v>1995</v>
      </c>
      <c r="X1455" t="s">
        <v>72</v>
      </c>
      <c r="Y1455">
        <v>40</v>
      </c>
      <c r="Z1455">
        <v>80</v>
      </c>
      <c r="AA1455">
        <v>1</v>
      </c>
      <c r="AB1455" t="s">
        <v>58</v>
      </c>
      <c r="AC1455">
        <v>1</v>
      </c>
      <c r="AD1455" t="s">
        <v>74</v>
      </c>
    </row>
    <row r="1456" spans="1:30" x14ac:dyDescent="0.3">
      <c r="A1456" t="s">
        <v>5379</v>
      </c>
      <c r="B1456" t="s">
        <v>70</v>
      </c>
      <c r="C1456">
        <v>58493</v>
      </c>
      <c r="D1456">
        <v>917.26</v>
      </c>
      <c r="E1456" s="1">
        <v>45108</v>
      </c>
      <c r="F1456" s="1">
        <v>47670</v>
      </c>
      <c r="G1456" t="s">
        <v>40</v>
      </c>
      <c r="H1456" t="s">
        <v>80</v>
      </c>
      <c r="I1456" t="s">
        <v>5374</v>
      </c>
      <c r="J1456">
        <v>2562</v>
      </c>
      <c r="K1456" t="s">
        <v>42</v>
      </c>
      <c r="L1456">
        <v>1</v>
      </c>
      <c r="M1456" t="s">
        <v>5375</v>
      </c>
      <c r="N1456" t="s">
        <v>32</v>
      </c>
      <c r="O1456">
        <v>36</v>
      </c>
      <c r="P1456" t="s">
        <v>1859</v>
      </c>
      <c r="Q1456" t="s">
        <v>34</v>
      </c>
      <c r="R1456" t="s">
        <v>5376</v>
      </c>
      <c r="S1456" t="s">
        <v>89</v>
      </c>
      <c r="T1456">
        <v>1</v>
      </c>
      <c r="U1456">
        <v>0</v>
      </c>
      <c r="V1456" t="s">
        <v>90</v>
      </c>
      <c r="W1456" t="s">
        <v>5380</v>
      </c>
      <c r="X1456" t="s">
        <v>57</v>
      </c>
      <c r="Y1456">
        <v>50</v>
      </c>
      <c r="Z1456">
        <v>77</v>
      </c>
      <c r="AA1456">
        <v>1</v>
      </c>
      <c r="AB1456" t="s">
        <v>58</v>
      </c>
      <c r="AC1456">
        <v>1</v>
      </c>
      <c r="AD1456" t="s">
        <v>59</v>
      </c>
    </row>
    <row r="1457" spans="1:30" x14ac:dyDescent="0.3">
      <c r="A1457" t="s">
        <v>10565</v>
      </c>
      <c r="B1457" t="s">
        <v>118</v>
      </c>
      <c r="C1457">
        <v>331737</v>
      </c>
      <c r="D1457">
        <v>1987.02</v>
      </c>
      <c r="E1457" s="1">
        <v>43655</v>
      </c>
      <c r="F1457" s="1">
        <v>44900</v>
      </c>
      <c r="G1457" t="s">
        <v>99</v>
      </c>
      <c r="H1457" t="s">
        <v>41</v>
      </c>
      <c r="I1457" t="s">
        <v>10560</v>
      </c>
      <c r="J1457">
        <v>1245</v>
      </c>
      <c r="K1457" t="s">
        <v>42</v>
      </c>
      <c r="L1457">
        <v>0</v>
      </c>
      <c r="M1457" t="s">
        <v>10561</v>
      </c>
      <c r="N1457" t="s">
        <v>49</v>
      </c>
      <c r="O1457">
        <v>68</v>
      </c>
      <c r="P1457" t="s">
        <v>243</v>
      </c>
      <c r="Q1457" t="s">
        <v>62</v>
      </c>
      <c r="R1457" t="s">
        <v>10562</v>
      </c>
      <c r="S1457" t="s">
        <v>36</v>
      </c>
      <c r="T1457">
        <v>0</v>
      </c>
      <c r="U1457">
        <v>1</v>
      </c>
      <c r="V1457" t="s">
        <v>37</v>
      </c>
      <c r="W1457" t="s">
        <v>10566</v>
      </c>
      <c r="X1457" t="s">
        <v>57</v>
      </c>
      <c r="Y1457">
        <v>21</v>
      </c>
      <c r="Z1457">
        <v>67</v>
      </c>
      <c r="AA1457">
        <v>0</v>
      </c>
      <c r="AB1457" t="s">
        <v>58</v>
      </c>
      <c r="AC1457">
        <v>0</v>
      </c>
      <c r="AD1457" t="s">
        <v>59</v>
      </c>
    </row>
    <row r="1458" spans="1:30" x14ac:dyDescent="0.3">
      <c r="A1458" t="s">
        <v>18225</v>
      </c>
      <c r="B1458" t="s">
        <v>70</v>
      </c>
      <c r="C1458">
        <v>321804</v>
      </c>
      <c r="D1458">
        <v>1361.07</v>
      </c>
      <c r="E1458" s="1">
        <v>43602</v>
      </c>
      <c r="F1458" s="1">
        <v>46855</v>
      </c>
      <c r="G1458" t="s">
        <v>40</v>
      </c>
      <c r="H1458" t="s">
        <v>41</v>
      </c>
      <c r="I1458" t="s">
        <v>18220</v>
      </c>
      <c r="J1458">
        <v>3253</v>
      </c>
      <c r="K1458" t="s">
        <v>42</v>
      </c>
      <c r="L1458">
        <v>0</v>
      </c>
      <c r="M1458" t="s">
        <v>18221</v>
      </c>
      <c r="N1458" t="s">
        <v>49</v>
      </c>
      <c r="O1458">
        <v>64</v>
      </c>
      <c r="P1458" t="s">
        <v>1744</v>
      </c>
      <c r="Q1458" t="s">
        <v>87</v>
      </c>
      <c r="R1458" t="s">
        <v>18222</v>
      </c>
      <c r="S1458" t="s">
        <v>36</v>
      </c>
      <c r="T1458">
        <v>0</v>
      </c>
      <c r="U1458">
        <v>1</v>
      </c>
      <c r="V1458" t="s">
        <v>37</v>
      </c>
      <c r="W1458" t="s">
        <v>18226</v>
      </c>
      <c r="X1458" t="s">
        <v>57</v>
      </c>
      <c r="Y1458">
        <v>48</v>
      </c>
      <c r="Z1458">
        <v>37</v>
      </c>
      <c r="AA1458">
        <v>0</v>
      </c>
      <c r="AB1458" t="s">
        <v>45</v>
      </c>
      <c r="AC1458">
        <v>0</v>
      </c>
      <c r="AD1458" t="s">
        <v>59</v>
      </c>
    </row>
    <row r="1459" spans="1:30" x14ac:dyDescent="0.3">
      <c r="A1459" t="s">
        <v>19524</v>
      </c>
      <c r="B1459" t="s">
        <v>118</v>
      </c>
      <c r="C1459">
        <v>237226</v>
      </c>
      <c r="D1459">
        <v>1532.28</v>
      </c>
      <c r="E1459" s="1">
        <v>42965</v>
      </c>
      <c r="F1459" s="1">
        <v>43986</v>
      </c>
      <c r="G1459" t="s">
        <v>99</v>
      </c>
      <c r="H1459" t="s">
        <v>55</v>
      </c>
      <c r="I1459" t="s">
        <v>19521</v>
      </c>
      <c r="J1459">
        <v>1021</v>
      </c>
      <c r="K1459" t="s">
        <v>100</v>
      </c>
      <c r="L1459">
        <v>0</v>
      </c>
      <c r="M1459" t="s">
        <v>19522</v>
      </c>
      <c r="N1459" t="s">
        <v>49</v>
      </c>
      <c r="O1459">
        <v>62</v>
      </c>
      <c r="P1459" t="s">
        <v>2024</v>
      </c>
      <c r="Q1459" t="s">
        <v>34</v>
      </c>
      <c r="R1459" t="s">
        <v>19523</v>
      </c>
      <c r="S1459" t="s">
        <v>36</v>
      </c>
      <c r="T1459">
        <v>1</v>
      </c>
      <c r="U1459">
        <v>1</v>
      </c>
      <c r="V1459" t="s">
        <v>37</v>
      </c>
      <c r="W1459" t="s">
        <v>19525</v>
      </c>
      <c r="X1459" t="s">
        <v>57</v>
      </c>
      <c r="Y1459">
        <v>1</v>
      </c>
      <c r="Z1459">
        <v>24</v>
      </c>
      <c r="AA1459">
        <v>0</v>
      </c>
      <c r="AB1459" t="s">
        <v>73</v>
      </c>
      <c r="AC1459">
        <v>0</v>
      </c>
      <c r="AD1459" t="s">
        <v>59</v>
      </c>
    </row>
    <row r="1460" spans="1:30" x14ac:dyDescent="0.3">
      <c r="A1460" t="s">
        <v>884</v>
      </c>
      <c r="B1460" t="s">
        <v>54</v>
      </c>
      <c r="C1460">
        <v>413695</v>
      </c>
      <c r="D1460">
        <v>1069.78</v>
      </c>
      <c r="E1460" s="1">
        <v>44264</v>
      </c>
      <c r="F1460" s="1">
        <v>46354</v>
      </c>
      <c r="G1460" t="s">
        <v>103</v>
      </c>
      <c r="H1460" t="s">
        <v>55</v>
      </c>
      <c r="I1460" t="s">
        <v>880</v>
      </c>
      <c r="J1460">
        <v>2090</v>
      </c>
      <c r="K1460" t="s">
        <v>42</v>
      </c>
      <c r="L1460">
        <v>0</v>
      </c>
      <c r="M1460" t="s">
        <v>881</v>
      </c>
      <c r="N1460" t="s">
        <v>49</v>
      </c>
      <c r="O1460">
        <v>18</v>
      </c>
      <c r="P1460" t="s">
        <v>882</v>
      </c>
      <c r="Q1460" t="s">
        <v>51</v>
      </c>
      <c r="R1460" t="s">
        <v>883</v>
      </c>
      <c r="S1460" t="s">
        <v>67</v>
      </c>
      <c r="T1460">
        <v>0</v>
      </c>
      <c r="U1460">
        <v>0</v>
      </c>
      <c r="V1460" t="s">
        <v>68</v>
      </c>
      <c r="W1460" t="s">
        <v>885</v>
      </c>
      <c r="X1460" t="s">
        <v>57</v>
      </c>
      <c r="Y1460">
        <v>39</v>
      </c>
      <c r="Z1460">
        <v>96</v>
      </c>
      <c r="AA1460">
        <v>1</v>
      </c>
      <c r="AB1460" t="s">
        <v>58</v>
      </c>
      <c r="AC1460">
        <v>1</v>
      </c>
      <c r="AD1460" t="s">
        <v>59</v>
      </c>
    </row>
    <row r="1461" spans="1:30" x14ac:dyDescent="0.3">
      <c r="A1461" t="s">
        <v>17152</v>
      </c>
      <c r="B1461" t="s">
        <v>118</v>
      </c>
      <c r="C1461">
        <v>408497</v>
      </c>
      <c r="D1461">
        <v>690.42</v>
      </c>
      <c r="E1461" s="1">
        <v>43163</v>
      </c>
      <c r="F1461" s="1">
        <v>44417</v>
      </c>
      <c r="G1461" t="s">
        <v>99</v>
      </c>
      <c r="H1461" t="s">
        <v>55</v>
      </c>
      <c r="I1461" t="s">
        <v>17149</v>
      </c>
      <c r="J1461">
        <v>1254</v>
      </c>
      <c r="K1461" t="s">
        <v>42</v>
      </c>
      <c r="L1461">
        <v>0</v>
      </c>
      <c r="M1461" t="s">
        <v>17150</v>
      </c>
      <c r="N1461" t="s">
        <v>32</v>
      </c>
      <c r="O1461">
        <v>63</v>
      </c>
      <c r="P1461" t="s">
        <v>1292</v>
      </c>
      <c r="Q1461" t="s">
        <v>51</v>
      </c>
      <c r="R1461" t="s">
        <v>17151</v>
      </c>
      <c r="S1461" t="s">
        <v>36</v>
      </c>
      <c r="T1461">
        <v>0</v>
      </c>
      <c r="U1461">
        <v>1</v>
      </c>
      <c r="V1461" t="s">
        <v>37</v>
      </c>
      <c r="W1461" t="s">
        <v>17153</v>
      </c>
      <c r="X1461" t="s">
        <v>57</v>
      </c>
      <c r="Y1461">
        <v>15</v>
      </c>
      <c r="Z1461">
        <v>33</v>
      </c>
      <c r="AA1461">
        <v>0</v>
      </c>
      <c r="AB1461" t="s">
        <v>45</v>
      </c>
      <c r="AC1461">
        <v>0</v>
      </c>
      <c r="AD1461" t="s">
        <v>59</v>
      </c>
    </row>
    <row r="1462" spans="1:30" x14ac:dyDescent="0.3">
      <c r="A1462" t="s">
        <v>19581</v>
      </c>
      <c r="B1462" t="s">
        <v>54</v>
      </c>
      <c r="C1462">
        <v>354848</v>
      </c>
      <c r="D1462">
        <v>1154.01</v>
      </c>
      <c r="E1462" s="1">
        <v>43154</v>
      </c>
      <c r="F1462" s="1">
        <v>44876</v>
      </c>
      <c r="G1462" t="s">
        <v>103</v>
      </c>
      <c r="H1462" t="s">
        <v>41</v>
      </c>
      <c r="I1462" t="s">
        <v>19578</v>
      </c>
      <c r="J1462">
        <v>1722</v>
      </c>
      <c r="K1462" t="s">
        <v>42</v>
      </c>
      <c r="L1462">
        <v>0</v>
      </c>
      <c r="M1462" t="s">
        <v>19579</v>
      </c>
      <c r="N1462" t="s">
        <v>49</v>
      </c>
      <c r="O1462">
        <v>78</v>
      </c>
      <c r="P1462" t="s">
        <v>1815</v>
      </c>
      <c r="Q1462" t="s">
        <v>62</v>
      </c>
      <c r="R1462" t="s">
        <v>19580</v>
      </c>
      <c r="S1462" t="s">
        <v>36</v>
      </c>
      <c r="T1462">
        <v>0</v>
      </c>
      <c r="U1462">
        <v>1</v>
      </c>
      <c r="V1462" t="s">
        <v>37</v>
      </c>
      <c r="W1462" t="s">
        <v>19582</v>
      </c>
      <c r="X1462" t="s">
        <v>57</v>
      </c>
      <c r="Y1462">
        <v>46</v>
      </c>
      <c r="Z1462">
        <v>4</v>
      </c>
      <c r="AA1462">
        <v>0</v>
      </c>
      <c r="AB1462" t="s">
        <v>73</v>
      </c>
      <c r="AC1462">
        <v>0</v>
      </c>
      <c r="AD1462" t="s">
        <v>59</v>
      </c>
    </row>
    <row r="1463" spans="1:30" x14ac:dyDescent="0.3">
      <c r="A1463" t="s">
        <v>8313</v>
      </c>
      <c r="B1463" t="s">
        <v>39</v>
      </c>
      <c r="C1463">
        <v>104266</v>
      </c>
      <c r="D1463">
        <v>374.25</v>
      </c>
      <c r="E1463" s="1">
        <v>44463</v>
      </c>
      <c r="F1463" s="1">
        <v>45997</v>
      </c>
      <c r="G1463" t="s">
        <v>40</v>
      </c>
      <c r="H1463" t="s">
        <v>80</v>
      </c>
      <c r="I1463" t="s">
        <v>8310</v>
      </c>
      <c r="J1463">
        <v>1534</v>
      </c>
      <c r="K1463" t="s">
        <v>42</v>
      </c>
      <c r="L1463">
        <v>1</v>
      </c>
      <c r="M1463" t="s">
        <v>8311</v>
      </c>
      <c r="N1463" t="s">
        <v>49</v>
      </c>
      <c r="O1463">
        <v>38</v>
      </c>
      <c r="P1463" t="s">
        <v>6464</v>
      </c>
      <c r="Q1463" t="s">
        <v>34</v>
      </c>
      <c r="R1463" t="s">
        <v>8312</v>
      </c>
      <c r="S1463" t="s">
        <v>89</v>
      </c>
      <c r="T1463">
        <v>1</v>
      </c>
      <c r="U1463">
        <v>0</v>
      </c>
      <c r="V1463" t="s">
        <v>90</v>
      </c>
      <c r="W1463" t="s">
        <v>8314</v>
      </c>
      <c r="X1463" t="s">
        <v>44</v>
      </c>
      <c r="Y1463">
        <v>18</v>
      </c>
      <c r="Z1463">
        <v>25</v>
      </c>
      <c r="AA1463">
        <v>0</v>
      </c>
      <c r="AB1463" t="s">
        <v>73</v>
      </c>
      <c r="AC1463">
        <v>0</v>
      </c>
      <c r="AD1463" t="s">
        <v>46</v>
      </c>
    </row>
    <row r="1464" spans="1:30" x14ac:dyDescent="0.3">
      <c r="A1464" t="s">
        <v>9397</v>
      </c>
      <c r="B1464" t="s">
        <v>54</v>
      </c>
      <c r="C1464">
        <v>55228</v>
      </c>
      <c r="D1464">
        <v>948.51</v>
      </c>
      <c r="E1464" s="1">
        <v>42141</v>
      </c>
      <c r="F1464" s="1">
        <v>45726</v>
      </c>
      <c r="G1464" t="s">
        <v>40</v>
      </c>
      <c r="H1464" t="s">
        <v>55</v>
      </c>
      <c r="I1464" t="s">
        <v>9394</v>
      </c>
      <c r="J1464">
        <v>3585</v>
      </c>
      <c r="K1464" t="s">
        <v>42</v>
      </c>
      <c r="L1464">
        <v>0</v>
      </c>
      <c r="M1464" t="s">
        <v>9395</v>
      </c>
      <c r="N1464" t="s">
        <v>49</v>
      </c>
      <c r="O1464">
        <v>66</v>
      </c>
      <c r="P1464" t="s">
        <v>863</v>
      </c>
      <c r="Q1464" t="s">
        <v>34</v>
      </c>
      <c r="R1464" t="s">
        <v>9396</v>
      </c>
      <c r="S1464" t="s">
        <v>36</v>
      </c>
      <c r="T1464">
        <v>1</v>
      </c>
      <c r="U1464">
        <v>1</v>
      </c>
      <c r="V1464" t="s">
        <v>37</v>
      </c>
      <c r="W1464" t="s">
        <v>9398</v>
      </c>
      <c r="X1464" t="s">
        <v>72</v>
      </c>
      <c r="Y1464">
        <v>49</v>
      </c>
      <c r="Z1464">
        <v>89</v>
      </c>
      <c r="AA1464">
        <v>1</v>
      </c>
      <c r="AB1464" t="s">
        <v>58</v>
      </c>
      <c r="AC1464">
        <v>1</v>
      </c>
      <c r="AD1464" t="s">
        <v>74</v>
      </c>
    </row>
    <row r="1465" spans="1:30" x14ac:dyDescent="0.3">
      <c r="A1465" t="s">
        <v>9599</v>
      </c>
      <c r="B1465" t="s">
        <v>70</v>
      </c>
      <c r="C1465">
        <v>21874</v>
      </c>
      <c r="D1465">
        <v>951.17</v>
      </c>
      <c r="E1465" s="1">
        <v>42081</v>
      </c>
      <c r="F1465" s="1">
        <v>43246</v>
      </c>
      <c r="G1465" t="s">
        <v>40</v>
      </c>
      <c r="H1465" t="s">
        <v>41</v>
      </c>
      <c r="I1465" t="s">
        <v>9596</v>
      </c>
      <c r="J1465">
        <v>1165</v>
      </c>
      <c r="K1465" t="s">
        <v>42</v>
      </c>
      <c r="L1465">
        <v>0</v>
      </c>
      <c r="M1465" t="s">
        <v>9597</v>
      </c>
      <c r="N1465" t="s">
        <v>32</v>
      </c>
      <c r="O1465">
        <v>53</v>
      </c>
      <c r="P1465" t="s">
        <v>3944</v>
      </c>
      <c r="Q1465" t="s">
        <v>62</v>
      </c>
      <c r="R1465" t="s">
        <v>9598</v>
      </c>
      <c r="S1465" t="s">
        <v>97</v>
      </c>
      <c r="T1465">
        <v>0</v>
      </c>
      <c r="U1465">
        <v>0</v>
      </c>
      <c r="V1465" t="s">
        <v>37</v>
      </c>
      <c r="W1465" t="s">
        <v>9600</v>
      </c>
      <c r="X1465" t="s">
        <v>44</v>
      </c>
      <c r="Y1465">
        <v>43</v>
      </c>
      <c r="Z1465">
        <v>3</v>
      </c>
      <c r="AA1465">
        <v>0</v>
      </c>
      <c r="AB1465" t="s">
        <v>73</v>
      </c>
      <c r="AC1465">
        <v>0</v>
      </c>
      <c r="AD1465" t="s">
        <v>46</v>
      </c>
    </row>
    <row r="1466" spans="1:30" x14ac:dyDescent="0.3">
      <c r="A1466" t="s">
        <v>2765</v>
      </c>
      <c r="B1466" t="s">
        <v>39</v>
      </c>
      <c r="C1466">
        <v>214173</v>
      </c>
      <c r="D1466">
        <v>1536.85</v>
      </c>
      <c r="E1466" s="1">
        <v>44634</v>
      </c>
      <c r="F1466" s="1">
        <v>45295</v>
      </c>
      <c r="G1466" t="s">
        <v>99</v>
      </c>
      <c r="H1466" t="s">
        <v>80</v>
      </c>
      <c r="I1466" t="s">
        <v>2758</v>
      </c>
      <c r="J1466">
        <v>661</v>
      </c>
      <c r="K1466" t="s">
        <v>100</v>
      </c>
      <c r="L1466">
        <v>1</v>
      </c>
      <c r="M1466" t="s">
        <v>2759</v>
      </c>
      <c r="N1466" t="s">
        <v>49</v>
      </c>
      <c r="O1466">
        <v>53</v>
      </c>
      <c r="P1466" t="s">
        <v>106</v>
      </c>
      <c r="Q1466" t="s">
        <v>51</v>
      </c>
      <c r="R1466" t="s">
        <v>2760</v>
      </c>
      <c r="S1466" t="s">
        <v>97</v>
      </c>
      <c r="T1466">
        <v>0</v>
      </c>
      <c r="U1466">
        <v>0</v>
      </c>
      <c r="V1466" t="s">
        <v>37</v>
      </c>
      <c r="W1466" t="s">
        <v>2766</v>
      </c>
      <c r="X1466" t="s">
        <v>44</v>
      </c>
      <c r="Y1466">
        <v>7</v>
      </c>
      <c r="Z1466">
        <v>28</v>
      </c>
      <c r="AA1466">
        <v>0</v>
      </c>
      <c r="AB1466" t="s">
        <v>73</v>
      </c>
      <c r="AC1466">
        <v>0</v>
      </c>
      <c r="AD1466" t="s">
        <v>46</v>
      </c>
    </row>
    <row r="1467" spans="1:30" x14ac:dyDescent="0.3">
      <c r="A1467" t="s">
        <v>117</v>
      </c>
      <c r="B1467" t="s">
        <v>118</v>
      </c>
      <c r="C1467">
        <v>302868</v>
      </c>
      <c r="D1467">
        <v>751.95</v>
      </c>
      <c r="E1467" s="1">
        <v>43461</v>
      </c>
      <c r="F1467" s="1">
        <v>46627</v>
      </c>
      <c r="G1467" t="s">
        <v>103</v>
      </c>
      <c r="H1467" t="s">
        <v>80</v>
      </c>
      <c r="I1467" t="s">
        <v>113</v>
      </c>
      <c r="J1467">
        <v>3166</v>
      </c>
      <c r="K1467" t="s">
        <v>42</v>
      </c>
      <c r="L1467">
        <v>1</v>
      </c>
      <c r="M1467" t="s">
        <v>114</v>
      </c>
      <c r="N1467" t="s">
        <v>49</v>
      </c>
      <c r="O1467">
        <v>19</v>
      </c>
      <c r="P1467" t="s">
        <v>115</v>
      </c>
      <c r="Q1467" t="s">
        <v>62</v>
      </c>
      <c r="R1467" t="s">
        <v>116</v>
      </c>
      <c r="S1467" t="s">
        <v>67</v>
      </c>
      <c r="T1467">
        <v>0</v>
      </c>
      <c r="U1467">
        <v>0</v>
      </c>
      <c r="V1467" t="s">
        <v>68</v>
      </c>
      <c r="W1467" t="s">
        <v>119</v>
      </c>
      <c r="X1467" t="s">
        <v>44</v>
      </c>
      <c r="Y1467">
        <v>25</v>
      </c>
      <c r="Z1467">
        <v>50</v>
      </c>
      <c r="AA1467">
        <v>0</v>
      </c>
      <c r="AB1467" t="s">
        <v>45</v>
      </c>
      <c r="AC1467">
        <v>0</v>
      </c>
      <c r="AD1467" t="s">
        <v>46</v>
      </c>
    </row>
    <row r="1468" spans="1:30" x14ac:dyDescent="0.3">
      <c r="A1468" t="s">
        <v>10434</v>
      </c>
      <c r="B1468" t="s">
        <v>70</v>
      </c>
      <c r="C1468">
        <v>399844</v>
      </c>
      <c r="D1468">
        <v>1585.62</v>
      </c>
      <c r="E1468" s="1">
        <v>42314</v>
      </c>
      <c r="F1468" s="1">
        <v>44340</v>
      </c>
      <c r="G1468" t="s">
        <v>40</v>
      </c>
      <c r="H1468" t="s">
        <v>41</v>
      </c>
      <c r="I1468" t="s">
        <v>10429</v>
      </c>
      <c r="J1468">
        <v>2026</v>
      </c>
      <c r="K1468" t="s">
        <v>42</v>
      </c>
      <c r="L1468">
        <v>0</v>
      </c>
      <c r="M1468" t="s">
        <v>10430</v>
      </c>
      <c r="N1468" t="s">
        <v>60</v>
      </c>
      <c r="O1468">
        <v>76</v>
      </c>
      <c r="P1468" t="s">
        <v>2252</v>
      </c>
      <c r="Q1468" t="s">
        <v>51</v>
      </c>
      <c r="R1468" t="s">
        <v>10431</v>
      </c>
      <c r="S1468" t="s">
        <v>36</v>
      </c>
      <c r="T1468">
        <v>0</v>
      </c>
      <c r="U1468">
        <v>1</v>
      </c>
      <c r="V1468" t="s">
        <v>37</v>
      </c>
      <c r="W1468" t="s">
        <v>10435</v>
      </c>
      <c r="X1468" t="s">
        <v>44</v>
      </c>
      <c r="Y1468">
        <v>10</v>
      </c>
      <c r="Z1468">
        <v>18</v>
      </c>
      <c r="AA1468">
        <v>0</v>
      </c>
      <c r="AB1468" t="s">
        <v>73</v>
      </c>
      <c r="AC1468">
        <v>0</v>
      </c>
      <c r="AD1468" t="s">
        <v>46</v>
      </c>
    </row>
    <row r="1469" spans="1:30" x14ac:dyDescent="0.3">
      <c r="A1469" t="s">
        <v>17398</v>
      </c>
      <c r="B1469" t="s">
        <v>54</v>
      </c>
      <c r="C1469">
        <v>250115</v>
      </c>
      <c r="D1469">
        <v>1793.94</v>
      </c>
      <c r="E1469" s="1">
        <v>43742</v>
      </c>
      <c r="F1469" s="1">
        <v>44583</v>
      </c>
      <c r="G1469" t="s">
        <v>103</v>
      </c>
      <c r="H1469" t="s">
        <v>80</v>
      </c>
      <c r="I1469" t="s">
        <v>17395</v>
      </c>
      <c r="J1469">
        <v>841</v>
      </c>
      <c r="K1469" t="s">
        <v>100</v>
      </c>
      <c r="L1469">
        <v>1</v>
      </c>
      <c r="M1469" t="s">
        <v>17396</v>
      </c>
      <c r="N1469" t="s">
        <v>32</v>
      </c>
      <c r="O1469">
        <v>33</v>
      </c>
      <c r="P1469" t="s">
        <v>378</v>
      </c>
      <c r="Q1469" t="s">
        <v>34</v>
      </c>
      <c r="R1469" t="s">
        <v>17397</v>
      </c>
      <c r="S1469" t="s">
        <v>109</v>
      </c>
      <c r="T1469">
        <v>1</v>
      </c>
      <c r="U1469">
        <v>0</v>
      </c>
      <c r="V1469" t="s">
        <v>90</v>
      </c>
      <c r="W1469" t="s">
        <v>17399</v>
      </c>
      <c r="X1469" t="s">
        <v>57</v>
      </c>
      <c r="Y1469">
        <v>24</v>
      </c>
      <c r="Z1469">
        <v>13</v>
      </c>
      <c r="AA1469">
        <v>0</v>
      </c>
      <c r="AB1469" t="s">
        <v>73</v>
      </c>
      <c r="AC1469">
        <v>0</v>
      </c>
      <c r="AD1469" t="s">
        <v>59</v>
      </c>
    </row>
    <row r="1470" spans="1:30" x14ac:dyDescent="0.3">
      <c r="A1470" t="s">
        <v>10092</v>
      </c>
      <c r="B1470" t="s">
        <v>54</v>
      </c>
      <c r="C1470">
        <v>239144</v>
      </c>
      <c r="D1470">
        <v>1493.99</v>
      </c>
      <c r="E1470" s="1">
        <v>43113</v>
      </c>
      <c r="F1470" s="1">
        <v>43910</v>
      </c>
      <c r="G1470" t="s">
        <v>103</v>
      </c>
      <c r="H1470" t="s">
        <v>80</v>
      </c>
      <c r="I1470" t="s">
        <v>10087</v>
      </c>
      <c r="J1470">
        <v>797</v>
      </c>
      <c r="K1470" t="s">
        <v>100</v>
      </c>
      <c r="L1470">
        <v>1</v>
      </c>
      <c r="M1470" t="s">
        <v>10088</v>
      </c>
      <c r="N1470" t="s">
        <v>60</v>
      </c>
      <c r="O1470">
        <v>53</v>
      </c>
      <c r="P1470" t="s">
        <v>9689</v>
      </c>
      <c r="Q1470" t="s">
        <v>62</v>
      </c>
      <c r="R1470" t="s">
        <v>10089</v>
      </c>
      <c r="S1470" t="s">
        <v>97</v>
      </c>
      <c r="T1470">
        <v>0</v>
      </c>
      <c r="U1470">
        <v>0</v>
      </c>
      <c r="V1470" t="s">
        <v>37</v>
      </c>
      <c r="W1470" t="s">
        <v>10093</v>
      </c>
      <c r="X1470" t="s">
        <v>72</v>
      </c>
      <c r="Y1470">
        <v>26</v>
      </c>
      <c r="Z1470">
        <v>43</v>
      </c>
      <c r="AA1470">
        <v>0</v>
      </c>
      <c r="AB1470" t="s">
        <v>45</v>
      </c>
      <c r="AC1470">
        <v>0</v>
      </c>
      <c r="AD1470" t="s">
        <v>74</v>
      </c>
    </row>
    <row r="1471" spans="1:30" x14ac:dyDescent="0.3">
      <c r="A1471" t="s">
        <v>11152</v>
      </c>
      <c r="B1471" t="s">
        <v>54</v>
      </c>
      <c r="C1471">
        <v>349965</v>
      </c>
      <c r="D1471">
        <v>1440.85</v>
      </c>
      <c r="E1471" s="1">
        <v>45339</v>
      </c>
      <c r="F1471" s="1">
        <v>48245</v>
      </c>
      <c r="G1471" t="s">
        <v>40</v>
      </c>
      <c r="H1471" t="s">
        <v>55</v>
      </c>
      <c r="I1471" t="s">
        <v>11149</v>
      </c>
      <c r="J1471">
        <v>2906</v>
      </c>
      <c r="K1471" t="s">
        <v>42</v>
      </c>
      <c r="L1471">
        <v>0</v>
      </c>
      <c r="M1471" t="s">
        <v>11150</v>
      </c>
      <c r="N1471" t="s">
        <v>49</v>
      </c>
      <c r="O1471">
        <v>78</v>
      </c>
      <c r="P1471" t="s">
        <v>3644</v>
      </c>
      <c r="Q1471" t="s">
        <v>34</v>
      </c>
      <c r="R1471" t="s">
        <v>11151</v>
      </c>
      <c r="S1471" t="s">
        <v>36</v>
      </c>
      <c r="T1471">
        <v>1</v>
      </c>
      <c r="U1471">
        <v>1</v>
      </c>
      <c r="V1471" t="s">
        <v>37</v>
      </c>
      <c r="W1471" t="s">
        <v>11153</v>
      </c>
      <c r="X1471" t="s">
        <v>72</v>
      </c>
      <c r="Y1471">
        <v>12</v>
      </c>
      <c r="Z1471">
        <v>26</v>
      </c>
      <c r="AA1471">
        <v>0</v>
      </c>
      <c r="AB1471" t="s">
        <v>73</v>
      </c>
      <c r="AC1471">
        <v>0</v>
      </c>
      <c r="AD1471" t="s">
        <v>74</v>
      </c>
    </row>
    <row r="1472" spans="1:30" x14ac:dyDescent="0.3">
      <c r="A1472" t="s">
        <v>12122</v>
      </c>
      <c r="B1472" t="s">
        <v>54</v>
      </c>
      <c r="C1472">
        <v>465454</v>
      </c>
      <c r="D1472">
        <v>922.87</v>
      </c>
      <c r="E1472" s="1">
        <v>43729</v>
      </c>
      <c r="F1472" s="1">
        <v>46141</v>
      </c>
      <c r="G1472" t="s">
        <v>40</v>
      </c>
      <c r="H1472" t="s">
        <v>55</v>
      </c>
      <c r="I1472" t="s">
        <v>12119</v>
      </c>
      <c r="J1472">
        <v>2412</v>
      </c>
      <c r="K1472" t="s">
        <v>42</v>
      </c>
      <c r="L1472">
        <v>0</v>
      </c>
      <c r="M1472" t="s">
        <v>12120</v>
      </c>
      <c r="N1472" t="s">
        <v>60</v>
      </c>
      <c r="O1472">
        <v>32</v>
      </c>
      <c r="P1472" t="s">
        <v>596</v>
      </c>
      <c r="Q1472" t="s">
        <v>87</v>
      </c>
      <c r="R1472" t="s">
        <v>12121</v>
      </c>
      <c r="S1472" t="s">
        <v>109</v>
      </c>
      <c r="T1472">
        <v>0</v>
      </c>
      <c r="U1472">
        <v>0</v>
      </c>
      <c r="V1472" t="s">
        <v>90</v>
      </c>
      <c r="W1472" t="s">
        <v>12123</v>
      </c>
      <c r="X1472" t="s">
        <v>57</v>
      </c>
      <c r="Y1472">
        <v>31</v>
      </c>
      <c r="Z1472">
        <v>71</v>
      </c>
      <c r="AA1472">
        <v>1</v>
      </c>
      <c r="AB1472" t="s">
        <v>58</v>
      </c>
      <c r="AC1472">
        <v>1</v>
      </c>
      <c r="AD1472" t="s">
        <v>59</v>
      </c>
    </row>
    <row r="1473" spans="1:30" x14ac:dyDescent="0.3">
      <c r="A1473" t="s">
        <v>3148</v>
      </c>
      <c r="B1473" t="s">
        <v>118</v>
      </c>
      <c r="C1473">
        <v>34689</v>
      </c>
      <c r="D1473">
        <v>1112.68</v>
      </c>
      <c r="E1473" s="1">
        <v>43799</v>
      </c>
      <c r="F1473" s="1">
        <v>44517</v>
      </c>
      <c r="G1473" t="s">
        <v>40</v>
      </c>
      <c r="H1473" t="s">
        <v>41</v>
      </c>
      <c r="I1473" t="s">
        <v>3144</v>
      </c>
      <c r="J1473">
        <v>718</v>
      </c>
      <c r="K1473" t="s">
        <v>100</v>
      </c>
      <c r="L1473">
        <v>0</v>
      </c>
      <c r="M1473" t="s">
        <v>3145</v>
      </c>
      <c r="N1473" t="s">
        <v>60</v>
      </c>
      <c r="O1473">
        <v>52</v>
      </c>
      <c r="P1473" t="s">
        <v>3146</v>
      </c>
      <c r="Q1473" t="s">
        <v>51</v>
      </c>
      <c r="R1473" t="s">
        <v>3147</v>
      </c>
      <c r="S1473" t="s">
        <v>97</v>
      </c>
      <c r="T1473">
        <v>0</v>
      </c>
      <c r="U1473">
        <v>0</v>
      </c>
      <c r="V1473" t="s">
        <v>37</v>
      </c>
      <c r="W1473" t="s">
        <v>3149</v>
      </c>
      <c r="X1473" t="s">
        <v>72</v>
      </c>
      <c r="Y1473">
        <v>50</v>
      </c>
      <c r="Z1473">
        <v>77</v>
      </c>
      <c r="AA1473">
        <v>1</v>
      </c>
      <c r="AB1473" t="s">
        <v>58</v>
      </c>
      <c r="AC1473">
        <v>1</v>
      </c>
      <c r="AD1473" t="s">
        <v>74</v>
      </c>
    </row>
    <row r="1474" spans="1:30" x14ac:dyDescent="0.3">
      <c r="A1474" t="s">
        <v>11626</v>
      </c>
      <c r="B1474" t="s">
        <v>118</v>
      </c>
      <c r="C1474">
        <v>345946</v>
      </c>
      <c r="D1474">
        <v>1972.2</v>
      </c>
      <c r="E1474" s="1">
        <v>42456</v>
      </c>
      <c r="F1474" s="1">
        <v>43334</v>
      </c>
      <c r="G1474" t="s">
        <v>40</v>
      </c>
      <c r="H1474" t="s">
        <v>80</v>
      </c>
      <c r="I1474" t="s">
        <v>11623</v>
      </c>
      <c r="J1474">
        <v>878</v>
      </c>
      <c r="K1474" t="s">
        <v>100</v>
      </c>
      <c r="L1474">
        <v>1</v>
      </c>
      <c r="M1474" t="s">
        <v>11624</v>
      </c>
      <c r="N1474" t="s">
        <v>60</v>
      </c>
      <c r="O1474">
        <v>35</v>
      </c>
      <c r="P1474" t="s">
        <v>7829</v>
      </c>
      <c r="Q1474" t="s">
        <v>34</v>
      </c>
      <c r="R1474" t="s">
        <v>11625</v>
      </c>
      <c r="S1474" t="s">
        <v>109</v>
      </c>
      <c r="T1474">
        <v>1</v>
      </c>
      <c r="U1474">
        <v>0</v>
      </c>
      <c r="V1474" t="s">
        <v>90</v>
      </c>
      <c r="W1474" t="s">
        <v>11627</v>
      </c>
      <c r="X1474" t="s">
        <v>57</v>
      </c>
      <c r="Y1474">
        <v>38</v>
      </c>
      <c r="Z1474">
        <v>46</v>
      </c>
      <c r="AA1474">
        <v>0</v>
      </c>
      <c r="AB1474" t="s">
        <v>45</v>
      </c>
      <c r="AC1474">
        <v>0</v>
      </c>
      <c r="AD1474" t="s">
        <v>59</v>
      </c>
    </row>
    <row r="1475" spans="1:30" x14ac:dyDescent="0.3">
      <c r="A1475" t="s">
        <v>6907</v>
      </c>
      <c r="B1475" t="s">
        <v>118</v>
      </c>
      <c r="C1475">
        <v>315900</v>
      </c>
      <c r="D1475">
        <v>1048.8900000000001</v>
      </c>
      <c r="E1475" s="1">
        <v>45324</v>
      </c>
      <c r="F1475" s="1">
        <v>47280</v>
      </c>
      <c r="G1475" t="s">
        <v>103</v>
      </c>
      <c r="H1475" t="s">
        <v>41</v>
      </c>
      <c r="I1475" t="s">
        <v>6904</v>
      </c>
      <c r="J1475">
        <v>1956</v>
      </c>
      <c r="K1475" t="s">
        <v>42</v>
      </c>
      <c r="L1475">
        <v>0</v>
      </c>
      <c r="M1475" t="s">
        <v>6905</v>
      </c>
      <c r="N1475" t="s">
        <v>60</v>
      </c>
      <c r="O1475">
        <v>22</v>
      </c>
      <c r="P1475" t="s">
        <v>749</v>
      </c>
      <c r="Q1475" t="s">
        <v>34</v>
      </c>
      <c r="R1475" t="s">
        <v>6906</v>
      </c>
      <c r="S1475" t="s">
        <v>67</v>
      </c>
      <c r="T1475">
        <v>1</v>
      </c>
      <c r="U1475">
        <v>0</v>
      </c>
      <c r="V1475" t="s">
        <v>68</v>
      </c>
      <c r="W1475" t="s">
        <v>6908</v>
      </c>
      <c r="X1475" t="s">
        <v>57</v>
      </c>
      <c r="Y1475">
        <v>43</v>
      </c>
      <c r="Z1475">
        <v>8</v>
      </c>
      <c r="AA1475">
        <v>0</v>
      </c>
      <c r="AB1475" t="s">
        <v>73</v>
      </c>
      <c r="AC1475">
        <v>0</v>
      </c>
      <c r="AD1475" t="s">
        <v>59</v>
      </c>
    </row>
    <row r="1476" spans="1:30" x14ac:dyDescent="0.3">
      <c r="A1476" t="s">
        <v>8620</v>
      </c>
      <c r="B1476" t="s">
        <v>70</v>
      </c>
      <c r="C1476">
        <v>121461</v>
      </c>
      <c r="D1476">
        <v>246.78</v>
      </c>
      <c r="E1476" s="1">
        <v>43655</v>
      </c>
      <c r="F1476" s="1">
        <v>47131</v>
      </c>
      <c r="G1476" t="s">
        <v>40</v>
      </c>
      <c r="H1476" t="s">
        <v>55</v>
      </c>
      <c r="I1476" t="s">
        <v>8617</v>
      </c>
      <c r="J1476">
        <v>3476</v>
      </c>
      <c r="K1476" t="s">
        <v>42</v>
      </c>
      <c r="L1476">
        <v>0</v>
      </c>
      <c r="M1476" t="s">
        <v>8618</v>
      </c>
      <c r="N1476" t="s">
        <v>49</v>
      </c>
      <c r="O1476">
        <v>84</v>
      </c>
      <c r="P1476" t="s">
        <v>1519</v>
      </c>
      <c r="Q1476" t="s">
        <v>51</v>
      </c>
      <c r="R1476" t="s">
        <v>8619</v>
      </c>
      <c r="S1476" t="s">
        <v>36</v>
      </c>
      <c r="T1476">
        <v>0</v>
      </c>
      <c r="U1476">
        <v>1</v>
      </c>
      <c r="V1476" t="s">
        <v>37</v>
      </c>
      <c r="W1476" t="s">
        <v>8621</v>
      </c>
      <c r="X1476" t="s">
        <v>44</v>
      </c>
      <c r="Y1476">
        <v>32</v>
      </c>
      <c r="Z1476">
        <v>78</v>
      </c>
      <c r="AA1476">
        <v>1</v>
      </c>
      <c r="AB1476" t="s">
        <v>58</v>
      </c>
      <c r="AC1476">
        <v>1</v>
      </c>
      <c r="AD1476" t="s">
        <v>46</v>
      </c>
    </row>
    <row r="1477" spans="1:30" x14ac:dyDescent="0.3">
      <c r="A1477" t="s">
        <v>19598</v>
      </c>
      <c r="B1477" t="s">
        <v>118</v>
      </c>
      <c r="C1477">
        <v>32616</v>
      </c>
      <c r="D1477">
        <v>1170.79</v>
      </c>
      <c r="E1477" s="1">
        <v>43138</v>
      </c>
      <c r="F1477" s="1">
        <v>44678</v>
      </c>
      <c r="G1477" t="s">
        <v>103</v>
      </c>
      <c r="H1477" t="s">
        <v>41</v>
      </c>
      <c r="I1477" t="s">
        <v>19595</v>
      </c>
      <c r="J1477">
        <v>1540</v>
      </c>
      <c r="K1477" t="s">
        <v>42</v>
      </c>
      <c r="L1477">
        <v>0</v>
      </c>
      <c r="M1477" t="s">
        <v>19596</v>
      </c>
      <c r="N1477" t="s">
        <v>49</v>
      </c>
      <c r="O1477">
        <v>41</v>
      </c>
      <c r="P1477" t="s">
        <v>1142</v>
      </c>
      <c r="Q1477" t="s">
        <v>51</v>
      </c>
      <c r="R1477" t="s">
        <v>19597</v>
      </c>
      <c r="S1477" t="s">
        <v>89</v>
      </c>
      <c r="T1477">
        <v>0</v>
      </c>
      <c r="U1477">
        <v>0</v>
      </c>
      <c r="V1477" t="s">
        <v>90</v>
      </c>
      <c r="W1477" t="s">
        <v>19599</v>
      </c>
      <c r="X1477" t="s">
        <v>57</v>
      </c>
      <c r="Y1477">
        <v>13</v>
      </c>
      <c r="Z1477">
        <v>97</v>
      </c>
      <c r="AA1477">
        <v>1</v>
      </c>
      <c r="AB1477" t="s">
        <v>58</v>
      </c>
      <c r="AC1477">
        <v>1</v>
      </c>
      <c r="AD1477" t="s">
        <v>59</v>
      </c>
    </row>
    <row r="1478" spans="1:30" x14ac:dyDescent="0.3">
      <c r="A1478" t="s">
        <v>15327</v>
      </c>
      <c r="B1478" t="s">
        <v>54</v>
      </c>
      <c r="C1478">
        <v>342282</v>
      </c>
      <c r="D1478">
        <v>1408.15</v>
      </c>
      <c r="E1478" s="1">
        <v>43791</v>
      </c>
      <c r="F1478" s="1">
        <v>45584</v>
      </c>
      <c r="G1478" t="s">
        <v>103</v>
      </c>
      <c r="H1478" t="s">
        <v>80</v>
      </c>
      <c r="I1478" t="s">
        <v>15325</v>
      </c>
      <c r="J1478">
        <v>1793</v>
      </c>
      <c r="K1478" t="s">
        <v>42</v>
      </c>
      <c r="L1478">
        <v>1</v>
      </c>
      <c r="M1478" t="s">
        <v>8522</v>
      </c>
      <c r="N1478" t="s">
        <v>60</v>
      </c>
      <c r="O1478">
        <v>34</v>
      </c>
      <c r="P1478" t="s">
        <v>1901</v>
      </c>
      <c r="Q1478" t="s">
        <v>51</v>
      </c>
      <c r="R1478" t="s">
        <v>15326</v>
      </c>
      <c r="S1478" t="s">
        <v>109</v>
      </c>
      <c r="T1478">
        <v>0</v>
      </c>
      <c r="U1478">
        <v>0</v>
      </c>
      <c r="V1478" t="s">
        <v>90</v>
      </c>
      <c r="W1478" t="s">
        <v>15328</v>
      </c>
      <c r="X1478" t="s">
        <v>57</v>
      </c>
      <c r="Y1478">
        <v>20</v>
      </c>
      <c r="Z1478">
        <v>1</v>
      </c>
      <c r="AA1478">
        <v>0</v>
      </c>
      <c r="AB1478" t="s">
        <v>73</v>
      </c>
      <c r="AC1478">
        <v>0</v>
      </c>
      <c r="AD1478" t="s">
        <v>59</v>
      </c>
    </row>
    <row r="1479" spans="1:30" x14ac:dyDescent="0.3">
      <c r="A1479" t="s">
        <v>3598</v>
      </c>
      <c r="B1479" t="s">
        <v>54</v>
      </c>
      <c r="C1479">
        <v>261784</v>
      </c>
      <c r="D1479">
        <v>608.58000000000004</v>
      </c>
      <c r="E1479" s="1">
        <v>45089</v>
      </c>
      <c r="F1479" s="1">
        <v>47135</v>
      </c>
      <c r="G1479" t="s">
        <v>99</v>
      </c>
      <c r="H1479" t="s">
        <v>80</v>
      </c>
      <c r="I1479" t="s">
        <v>3595</v>
      </c>
      <c r="J1479">
        <v>2046</v>
      </c>
      <c r="K1479" t="s">
        <v>42</v>
      </c>
      <c r="L1479">
        <v>1</v>
      </c>
      <c r="M1479" t="s">
        <v>3596</v>
      </c>
      <c r="N1479" t="s">
        <v>60</v>
      </c>
      <c r="O1479">
        <v>35</v>
      </c>
      <c r="P1479" t="s">
        <v>2561</v>
      </c>
      <c r="Q1479" t="s">
        <v>62</v>
      </c>
      <c r="R1479" t="s">
        <v>3597</v>
      </c>
      <c r="S1479" t="s">
        <v>109</v>
      </c>
      <c r="T1479">
        <v>0</v>
      </c>
      <c r="U1479">
        <v>0</v>
      </c>
      <c r="V1479" t="s">
        <v>90</v>
      </c>
      <c r="W1479" t="s">
        <v>3599</v>
      </c>
      <c r="X1479" t="s">
        <v>44</v>
      </c>
      <c r="Y1479">
        <v>37</v>
      </c>
      <c r="Z1479">
        <v>99</v>
      </c>
      <c r="AA1479">
        <v>1</v>
      </c>
      <c r="AB1479" t="s">
        <v>58</v>
      </c>
      <c r="AC1479">
        <v>1</v>
      </c>
      <c r="AD1479" t="s">
        <v>46</v>
      </c>
    </row>
    <row r="1480" spans="1:30" x14ac:dyDescent="0.3">
      <c r="A1480" t="s">
        <v>16410</v>
      </c>
      <c r="B1480" t="s">
        <v>70</v>
      </c>
      <c r="C1480">
        <v>481614</v>
      </c>
      <c r="D1480">
        <v>1973.01</v>
      </c>
      <c r="E1480" s="1">
        <v>42507</v>
      </c>
      <c r="F1480" s="1">
        <v>43340</v>
      </c>
      <c r="G1480" t="s">
        <v>99</v>
      </c>
      <c r="H1480" t="s">
        <v>80</v>
      </c>
      <c r="I1480" t="s">
        <v>16407</v>
      </c>
      <c r="J1480">
        <v>833</v>
      </c>
      <c r="K1480" t="s">
        <v>100</v>
      </c>
      <c r="L1480">
        <v>1</v>
      </c>
      <c r="M1480" t="s">
        <v>16408</v>
      </c>
      <c r="N1480" t="s">
        <v>60</v>
      </c>
      <c r="O1480">
        <v>49</v>
      </c>
      <c r="P1480" t="s">
        <v>3766</v>
      </c>
      <c r="Q1480" t="s">
        <v>34</v>
      </c>
      <c r="R1480" t="s">
        <v>16409</v>
      </c>
      <c r="S1480" t="s">
        <v>97</v>
      </c>
      <c r="T1480">
        <v>1</v>
      </c>
      <c r="U1480">
        <v>0</v>
      </c>
      <c r="V1480" t="s">
        <v>90</v>
      </c>
      <c r="W1480" t="s">
        <v>16411</v>
      </c>
      <c r="X1480" t="s">
        <v>44</v>
      </c>
      <c r="Y1480">
        <v>14</v>
      </c>
      <c r="Z1480">
        <v>3</v>
      </c>
      <c r="AA1480">
        <v>0</v>
      </c>
      <c r="AB1480" t="s">
        <v>73</v>
      </c>
      <c r="AC1480">
        <v>0</v>
      </c>
      <c r="AD1480" t="s">
        <v>46</v>
      </c>
    </row>
    <row r="1481" spans="1:30" x14ac:dyDescent="0.3">
      <c r="A1481" t="s">
        <v>4811</v>
      </c>
      <c r="B1481" t="s">
        <v>70</v>
      </c>
      <c r="C1481">
        <v>481985</v>
      </c>
      <c r="D1481">
        <v>1753.89</v>
      </c>
      <c r="E1481" s="1">
        <v>42554</v>
      </c>
      <c r="F1481" s="1">
        <v>43534</v>
      </c>
      <c r="G1481" t="s">
        <v>40</v>
      </c>
      <c r="H1481" t="s">
        <v>41</v>
      </c>
      <c r="I1481" t="s">
        <v>4808</v>
      </c>
      <c r="J1481">
        <v>980</v>
      </c>
      <c r="K1481" t="s">
        <v>100</v>
      </c>
      <c r="L1481">
        <v>0</v>
      </c>
      <c r="M1481" t="s">
        <v>4809</v>
      </c>
      <c r="N1481" t="s">
        <v>60</v>
      </c>
      <c r="O1481">
        <v>62</v>
      </c>
      <c r="P1481" t="s">
        <v>3185</v>
      </c>
      <c r="Q1481" t="s">
        <v>51</v>
      </c>
      <c r="R1481" t="s">
        <v>4810</v>
      </c>
      <c r="S1481" t="s">
        <v>36</v>
      </c>
      <c r="T1481">
        <v>0</v>
      </c>
      <c r="U1481">
        <v>1</v>
      </c>
      <c r="V1481" t="s">
        <v>37</v>
      </c>
      <c r="W1481" t="s">
        <v>4812</v>
      </c>
      <c r="X1481" t="s">
        <v>57</v>
      </c>
      <c r="Y1481">
        <v>30</v>
      </c>
      <c r="Z1481">
        <v>60</v>
      </c>
      <c r="AA1481">
        <v>0</v>
      </c>
      <c r="AB1481" t="s">
        <v>45</v>
      </c>
      <c r="AC1481">
        <v>0</v>
      </c>
      <c r="AD1481" t="s">
        <v>59</v>
      </c>
    </row>
    <row r="1482" spans="1:30" x14ac:dyDescent="0.3">
      <c r="A1482" t="s">
        <v>18961</v>
      </c>
      <c r="B1482" t="s">
        <v>54</v>
      </c>
      <c r="C1482">
        <v>137334</v>
      </c>
      <c r="D1482">
        <v>1563.57</v>
      </c>
      <c r="E1482" s="1">
        <v>42659</v>
      </c>
      <c r="F1482" s="1">
        <v>44324</v>
      </c>
      <c r="G1482" t="s">
        <v>40</v>
      </c>
      <c r="H1482" t="s">
        <v>80</v>
      </c>
      <c r="I1482" t="s">
        <v>18958</v>
      </c>
      <c r="J1482">
        <v>1665</v>
      </c>
      <c r="K1482" t="s">
        <v>42</v>
      </c>
      <c r="L1482">
        <v>1</v>
      </c>
      <c r="M1482" t="s">
        <v>18959</v>
      </c>
      <c r="N1482" t="s">
        <v>49</v>
      </c>
      <c r="O1482">
        <v>36</v>
      </c>
      <c r="P1482" t="s">
        <v>3509</v>
      </c>
      <c r="Q1482" t="s">
        <v>87</v>
      </c>
      <c r="R1482" t="s">
        <v>18960</v>
      </c>
      <c r="S1482" t="s">
        <v>89</v>
      </c>
      <c r="T1482">
        <v>0</v>
      </c>
      <c r="U1482">
        <v>0</v>
      </c>
      <c r="V1482" t="s">
        <v>90</v>
      </c>
      <c r="W1482" t="s">
        <v>18962</v>
      </c>
      <c r="X1482" t="s">
        <v>57</v>
      </c>
      <c r="Y1482">
        <v>30</v>
      </c>
      <c r="Z1482">
        <v>24</v>
      </c>
      <c r="AA1482">
        <v>0</v>
      </c>
      <c r="AB1482" t="s">
        <v>73</v>
      </c>
      <c r="AC1482">
        <v>0</v>
      </c>
      <c r="AD1482" t="s">
        <v>59</v>
      </c>
    </row>
    <row r="1483" spans="1:30" x14ac:dyDescent="0.3">
      <c r="A1483" t="s">
        <v>11191</v>
      </c>
      <c r="B1483" t="s">
        <v>70</v>
      </c>
      <c r="C1483">
        <v>377986</v>
      </c>
      <c r="D1483">
        <v>567.39</v>
      </c>
      <c r="E1483" s="1">
        <v>42665</v>
      </c>
      <c r="F1483" s="1">
        <v>46096</v>
      </c>
      <c r="G1483" t="s">
        <v>40</v>
      </c>
      <c r="H1483" t="s">
        <v>55</v>
      </c>
      <c r="I1483" t="s">
        <v>11186</v>
      </c>
      <c r="J1483">
        <v>3431</v>
      </c>
      <c r="K1483" t="s">
        <v>42</v>
      </c>
      <c r="L1483">
        <v>0</v>
      </c>
      <c r="M1483" t="s">
        <v>11187</v>
      </c>
      <c r="N1483" t="s">
        <v>49</v>
      </c>
      <c r="O1483">
        <v>59</v>
      </c>
      <c r="P1483" t="s">
        <v>1277</v>
      </c>
      <c r="Q1483" t="s">
        <v>51</v>
      </c>
      <c r="R1483" t="s">
        <v>11188</v>
      </c>
      <c r="S1483" t="s">
        <v>36</v>
      </c>
      <c r="T1483">
        <v>0</v>
      </c>
      <c r="U1483">
        <v>0</v>
      </c>
      <c r="V1483" t="s">
        <v>37</v>
      </c>
      <c r="W1483" t="s">
        <v>11192</v>
      </c>
      <c r="X1483" t="s">
        <v>44</v>
      </c>
      <c r="Y1483">
        <v>16</v>
      </c>
      <c r="Z1483">
        <v>90</v>
      </c>
      <c r="AA1483">
        <v>1</v>
      </c>
      <c r="AB1483" t="s">
        <v>58</v>
      </c>
      <c r="AC1483">
        <v>1</v>
      </c>
      <c r="AD1483" t="s">
        <v>46</v>
      </c>
    </row>
    <row r="1484" spans="1:30" x14ac:dyDescent="0.3">
      <c r="A1484" t="s">
        <v>18091</v>
      </c>
      <c r="B1484" t="s">
        <v>54</v>
      </c>
      <c r="C1484">
        <v>263906</v>
      </c>
      <c r="D1484">
        <v>959.49</v>
      </c>
      <c r="E1484" s="1">
        <v>44133</v>
      </c>
      <c r="F1484" s="1">
        <v>45882</v>
      </c>
      <c r="G1484" t="s">
        <v>103</v>
      </c>
      <c r="H1484" t="s">
        <v>41</v>
      </c>
      <c r="I1484" t="s">
        <v>18088</v>
      </c>
      <c r="J1484">
        <v>1749</v>
      </c>
      <c r="K1484" t="s">
        <v>42</v>
      </c>
      <c r="L1484">
        <v>0</v>
      </c>
      <c r="M1484" t="s">
        <v>18089</v>
      </c>
      <c r="N1484" t="s">
        <v>60</v>
      </c>
      <c r="O1484">
        <v>45</v>
      </c>
      <c r="P1484" t="s">
        <v>1842</v>
      </c>
      <c r="Q1484" t="s">
        <v>87</v>
      </c>
      <c r="R1484" t="s">
        <v>18090</v>
      </c>
      <c r="S1484" t="s">
        <v>89</v>
      </c>
      <c r="T1484">
        <v>0</v>
      </c>
      <c r="U1484">
        <v>0</v>
      </c>
      <c r="V1484" t="s">
        <v>90</v>
      </c>
      <c r="W1484" t="s">
        <v>18092</v>
      </c>
      <c r="X1484" t="s">
        <v>57</v>
      </c>
      <c r="Y1484">
        <v>41</v>
      </c>
      <c r="Z1484">
        <v>34</v>
      </c>
      <c r="AA1484">
        <v>0</v>
      </c>
      <c r="AB1484" t="s">
        <v>45</v>
      </c>
      <c r="AC1484">
        <v>0</v>
      </c>
      <c r="AD1484" t="s">
        <v>59</v>
      </c>
    </row>
    <row r="1485" spans="1:30" x14ac:dyDescent="0.3">
      <c r="A1485" t="s">
        <v>2550</v>
      </c>
      <c r="B1485" t="s">
        <v>70</v>
      </c>
      <c r="C1485">
        <v>185952</v>
      </c>
      <c r="D1485">
        <v>285.64</v>
      </c>
      <c r="E1485" s="1">
        <v>42687</v>
      </c>
      <c r="F1485" s="1">
        <v>44114</v>
      </c>
      <c r="G1485" t="s">
        <v>99</v>
      </c>
      <c r="H1485" t="s">
        <v>41</v>
      </c>
      <c r="I1485" t="s">
        <v>2547</v>
      </c>
      <c r="J1485">
        <v>1427</v>
      </c>
      <c r="K1485" t="s">
        <v>42</v>
      </c>
      <c r="L1485">
        <v>0</v>
      </c>
      <c r="M1485" t="s">
        <v>2548</v>
      </c>
      <c r="N1485" t="s">
        <v>32</v>
      </c>
      <c r="O1485">
        <v>61</v>
      </c>
      <c r="P1485" t="s">
        <v>123</v>
      </c>
      <c r="Q1485" t="s">
        <v>62</v>
      </c>
      <c r="R1485" t="s">
        <v>2549</v>
      </c>
      <c r="S1485" t="s">
        <v>36</v>
      </c>
      <c r="T1485">
        <v>0</v>
      </c>
      <c r="U1485">
        <v>1</v>
      </c>
      <c r="V1485" t="s">
        <v>37</v>
      </c>
      <c r="W1485" t="s">
        <v>2551</v>
      </c>
      <c r="X1485" t="s">
        <v>72</v>
      </c>
      <c r="Y1485">
        <v>19</v>
      </c>
      <c r="Z1485">
        <v>23</v>
      </c>
      <c r="AA1485">
        <v>0</v>
      </c>
      <c r="AB1485" t="s">
        <v>73</v>
      </c>
      <c r="AC1485">
        <v>0</v>
      </c>
      <c r="AD1485" t="s">
        <v>74</v>
      </c>
    </row>
    <row r="1486" spans="1:30" x14ac:dyDescent="0.3">
      <c r="A1486" t="s">
        <v>4823</v>
      </c>
      <c r="B1486" t="s">
        <v>39</v>
      </c>
      <c r="C1486">
        <v>103438</v>
      </c>
      <c r="D1486">
        <v>1900.17</v>
      </c>
      <c r="E1486" s="1">
        <v>44673</v>
      </c>
      <c r="F1486" s="1">
        <v>48121</v>
      </c>
      <c r="G1486" t="s">
        <v>40</v>
      </c>
      <c r="H1486" t="s">
        <v>41</v>
      </c>
      <c r="I1486" t="s">
        <v>4820</v>
      </c>
      <c r="J1486">
        <v>3448</v>
      </c>
      <c r="K1486" t="s">
        <v>42</v>
      </c>
      <c r="L1486">
        <v>0</v>
      </c>
      <c r="M1486" t="s">
        <v>4821</v>
      </c>
      <c r="N1486" t="s">
        <v>60</v>
      </c>
      <c r="O1486">
        <v>42</v>
      </c>
      <c r="P1486" t="s">
        <v>3701</v>
      </c>
      <c r="Q1486" t="s">
        <v>62</v>
      </c>
      <c r="R1486" t="s">
        <v>4822</v>
      </c>
      <c r="S1486" t="s">
        <v>89</v>
      </c>
      <c r="T1486">
        <v>0</v>
      </c>
      <c r="U1486">
        <v>0</v>
      </c>
      <c r="V1486" t="s">
        <v>90</v>
      </c>
      <c r="W1486" t="s">
        <v>4824</v>
      </c>
      <c r="X1486" t="s">
        <v>44</v>
      </c>
      <c r="Y1486">
        <v>28</v>
      </c>
      <c r="Z1486">
        <v>71</v>
      </c>
      <c r="AA1486">
        <v>1</v>
      </c>
      <c r="AB1486" t="s">
        <v>58</v>
      </c>
      <c r="AC1486">
        <v>1</v>
      </c>
      <c r="AD1486" t="s">
        <v>46</v>
      </c>
    </row>
    <row r="1487" spans="1:30" x14ac:dyDescent="0.3">
      <c r="A1487" t="s">
        <v>14772</v>
      </c>
      <c r="B1487" t="s">
        <v>54</v>
      </c>
      <c r="C1487">
        <v>55128</v>
      </c>
      <c r="D1487">
        <v>1683.73</v>
      </c>
      <c r="E1487" s="1">
        <v>43641</v>
      </c>
      <c r="F1487" s="1">
        <v>44833</v>
      </c>
      <c r="G1487" t="s">
        <v>103</v>
      </c>
      <c r="H1487" t="s">
        <v>80</v>
      </c>
      <c r="I1487" t="s">
        <v>14769</v>
      </c>
      <c r="J1487">
        <v>1192</v>
      </c>
      <c r="K1487" t="s">
        <v>42</v>
      </c>
      <c r="L1487">
        <v>1</v>
      </c>
      <c r="M1487" t="s">
        <v>14770</v>
      </c>
      <c r="N1487" t="s">
        <v>60</v>
      </c>
      <c r="O1487">
        <v>41</v>
      </c>
      <c r="P1487" t="s">
        <v>4829</v>
      </c>
      <c r="Q1487" t="s">
        <v>51</v>
      </c>
      <c r="R1487" t="s">
        <v>14771</v>
      </c>
      <c r="S1487" t="s">
        <v>89</v>
      </c>
      <c r="T1487">
        <v>0</v>
      </c>
      <c r="U1487">
        <v>0</v>
      </c>
      <c r="V1487" t="s">
        <v>90</v>
      </c>
      <c r="W1487" t="s">
        <v>14773</v>
      </c>
      <c r="X1487" t="s">
        <v>57</v>
      </c>
      <c r="Y1487">
        <v>8</v>
      </c>
      <c r="Z1487">
        <v>4</v>
      </c>
      <c r="AA1487">
        <v>0</v>
      </c>
      <c r="AB1487" t="s">
        <v>73</v>
      </c>
      <c r="AC1487">
        <v>0</v>
      </c>
      <c r="AD1487" t="s">
        <v>59</v>
      </c>
    </row>
    <row r="1488" spans="1:30" x14ac:dyDescent="0.3">
      <c r="A1488" t="s">
        <v>9052</v>
      </c>
      <c r="B1488" t="s">
        <v>70</v>
      </c>
      <c r="C1488">
        <v>295767</v>
      </c>
      <c r="D1488">
        <v>806.28</v>
      </c>
      <c r="E1488" s="1">
        <v>45589</v>
      </c>
      <c r="F1488" s="1">
        <v>49131</v>
      </c>
      <c r="G1488" t="s">
        <v>99</v>
      </c>
      <c r="H1488" t="s">
        <v>41</v>
      </c>
      <c r="I1488" t="s">
        <v>9047</v>
      </c>
      <c r="J1488">
        <v>3542</v>
      </c>
      <c r="K1488" t="s">
        <v>42</v>
      </c>
      <c r="L1488">
        <v>0</v>
      </c>
      <c r="M1488" t="s">
        <v>9048</v>
      </c>
      <c r="N1488" t="s">
        <v>32</v>
      </c>
      <c r="O1488">
        <v>43</v>
      </c>
      <c r="P1488" t="s">
        <v>304</v>
      </c>
      <c r="Q1488" t="s">
        <v>34</v>
      </c>
      <c r="R1488" t="s">
        <v>9049</v>
      </c>
      <c r="S1488" t="s">
        <v>89</v>
      </c>
      <c r="T1488">
        <v>1</v>
      </c>
      <c r="U1488">
        <v>0</v>
      </c>
      <c r="V1488" t="s">
        <v>90</v>
      </c>
      <c r="W1488" t="s">
        <v>9053</v>
      </c>
      <c r="X1488" t="s">
        <v>57</v>
      </c>
      <c r="Y1488">
        <v>26</v>
      </c>
      <c r="Z1488">
        <v>68</v>
      </c>
      <c r="AA1488">
        <v>0</v>
      </c>
      <c r="AB1488" t="s">
        <v>58</v>
      </c>
      <c r="AC1488">
        <v>0</v>
      </c>
      <c r="AD1488" t="s">
        <v>59</v>
      </c>
    </row>
    <row r="1489" spans="1:30" x14ac:dyDescent="0.3">
      <c r="A1489" t="s">
        <v>5339</v>
      </c>
      <c r="B1489" t="s">
        <v>70</v>
      </c>
      <c r="C1489">
        <v>140089</v>
      </c>
      <c r="D1489">
        <v>1683.85</v>
      </c>
      <c r="E1489" s="1">
        <v>44955</v>
      </c>
      <c r="F1489" s="1">
        <v>47715</v>
      </c>
      <c r="G1489" t="s">
        <v>40</v>
      </c>
      <c r="H1489" t="s">
        <v>55</v>
      </c>
      <c r="I1489" t="s">
        <v>5334</v>
      </c>
      <c r="J1489">
        <v>2760</v>
      </c>
      <c r="K1489" t="s">
        <v>42</v>
      </c>
      <c r="L1489">
        <v>0</v>
      </c>
      <c r="M1489" t="s">
        <v>5335</v>
      </c>
      <c r="N1489" t="s">
        <v>32</v>
      </c>
      <c r="O1489">
        <v>51</v>
      </c>
      <c r="P1489" t="s">
        <v>1043</v>
      </c>
      <c r="Q1489" t="s">
        <v>62</v>
      </c>
      <c r="R1489" t="s">
        <v>5336</v>
      </c>
      <c r="S1489" t="s">
        <v>97</v>
      </c>
      <c r="T1489">
        <v>0</v>
      </c>
      <c r="U1489">
        <v>0</v>
      </c>
      <c r="V1489" t="s">
        <v>37</v>
      </c>
      <c r="W1489" t="s">
        <v>5340</v>
      </c>
      <c r="X1489" t="s">
        <v>72</v>
      </c>
      <c r="Y1489">
        <v>44</v>
      </c>
      <c r="Z1489">
        <v>88</v>
      </c>
      <c r="AA1489">
        <v>1</v>
      </c>
      <c r="AB1489" t="s">
        <v>58</v>
      </c>
      <c r="AC1489">
        <v>1</v>
      </c>
      <c r="AD1489" t="s">
        <v>74</v>
      </c>
    </row>
    <row r="1490" spans="1:30" x14ac:dyDescent="0.3">
      <c r="A1490" t="s">
        <v>11638</v>
      </c>
      <c r="B1490" t="s">
        <v>54</v>
      </c>
      <c r="C1490">
        <v>417729</v>
      </c>
      <c r="D1490">
        <v>1229.1300000000001</v>
      </c>
      <c r="E1490" s="1">
        <v>44941</v>
      </c>
      <c r="F1490" s="1">
        <v>48073</v>
      </c>
      <c r="G1490" t="s">
        <v>40</v>
      </c>
      <c r="H1490" t="s">
        <v>55</v>
      </c>
      <c r="I1490" t="s">
        <v>11635</v>
      </c>
      <c r="J1490">
        <v>3132</v>
      </c>
      <c r="K1490" t="s">
        <v>42</v>
      </c>
      <c r="L1490">
        <v>0</v>
      </c>
      <c r="M1490" t="s">
        <v>11636</v>
      </c>
      <c r="N1490" t="s">
        <v>32</v>
      </c>
      <c r="O1490">
        <v>27</v>
      </c>
      <c r="P1490" t="s">
        <v>353</v>
      </c>
      <c r="Q1490" t="s">
        <v>34</v>
      </c>
      <c r="R1490" t="s">
        <v>11637</v>
      </c>
      <c r="S1490" t="s">
        <v>109</v>
      </c>
      <c r="T1490">
        <v>1</v>
      </c>
      <c r="U1490">
        <v>0</v>
      </c>
      <c r="V1490" t="s">
        <v>68</v>
      </c>
      <c r="W1490" t="s">
        <v>11639</v>
      </c>
      <c r="X1490" t="s">
        <v>44</v>
      </c>
      <c r="Y1490">
        <v>42</v>
      </c>
      <c r="Z1490">
        <v>89</v>
      </c>
      <c r="AA1490">
        <v>1</v>
      </c>
      <c r="AB1490" t="s">
        <v>58</v>
      </c>
      <c r="AC1490">
        <v>1</v>
      </c>
      <c r="AD1490" t="s">
        <v>46</v>
      </c>
    </row>
    <row r="1491" spans="1:30" x14ac:dyDescent="0.3">
      <c r="A1491" t="s">
        <v>14147</v>
      </c>
      <c r="B1491" t="s">
        <v>70</v>
      </c>
      <c r="C1491">
        <v>394255</v>
      </c>
      <c r="D1491">
        <v>1496.57</v>
      </c>
      <c r="E1491" s="1">
        <v>42844</v>
      </c>
      <c r="F1491" s="1">
        <v>45087</v>
      </c>
      <c r="G1491" t="s">
        <v>99</v>
      </c>
      <c r="H1491" t="s">
        <v>55</v>
      </c>
      <c r="I1491" t="s">
        <v>14144</v>
      </c>
      <c r="J1491">
        <v>2243</v>
      </c>
      <c r="K1491" t="s">
        <v>42</v>
      </c>
      <c r="L1491">
        <v>0</v>
      </c>
      <c r="M1491" t="s">
        <v>14145</v>
      </c>
      <c r="N1491" t="s">
        <v>32</v>
      </c>
      <c r="O1491">
        <v>50</v>
      </c>
      <c r="P1491" t="s">
        <v>6893</v>
      </c>
      <c r="Q1491" t="s">
        <v>62</v>
      </c>
      <c r="R1491" t="s">
        <v>14146</v>
      </c>
      <c r="S1491" t="s">
        <v>97</v>
      </c>
      <c r="T1491">
        <v>0</v>
      </c>
      <c r="U1491">
        <v>0</v>
      </c>
      <c r="V1491" t="s">
        <v>90</v>
      </c>
      <c r="W1491" t="s">
        <v>14148</v>
      </c>
      <c r="X1491" t="s">
        <v>57</v>
      </c>
      <c r="Y1491">
        <v>50</v>
      </c>
      <c r="Z1491">
        <v>39</v>
      </c>
      <c r="AA1491">
        <v>0</v>
      </c>
      <c r="AB1491" t="s">
        <v>45</v>
      </c>
      <c r="AC1491">
        <v>0</v>
      </c>
      <c r="AD1491" t="s">
        <v>59</v>
      </c>
    </row>
    <row r="1492" spans="1:30" x14ac:dyDescent="0.3">
      <c r="A1492" t="s">
        <v>2916</v>
      </c>
      <c r="B1492" t="s">
        <v>39</v>
      </c>
      <c r="C1492">
        <v>40732</v>
      </c>
      <c r="D1492">
        <v>1153.3900000000001</v>
      </c>
      <c r="E1492" s="1">
        <v>43456</v>
      </c>
      <c r="F1492" s="1">
        <v>45359</v>
      </c>
      <c r="G1492" t="s">
        <v>103</v>
      </c>
      <c r="H1492" t="s">
        <v>41</v>
      </c>
      <c r="I1492" t="s">
        <v>2912</v>
      </c>
      <c r="J1492">
        <v>1903</v>
      </c>
      <c r="K1492" t="s">
        <v>42</v>
      </c>
      <c r="L1492">
        <v>0</v>
      </c>
      <c r="M1492" t="s">
        <v>2913</v>
      </c>
      <c r="N1492" t="s">
        <v>49</v>
      </c>
      <c r="O1492">
        <v>23</v>
      </c>
      <c r="P1492" t="s">
        <v>2914</v>
      </c>
      <c r="Q1492" t="s">
        <v>62</v>
      </c>
      <c r="R1492" t="s">
        <v>2915</v>
      </c>
      <c r="S1492" t="s">
        <v>67</v>
      </c>
      <c r="T1492">
        <v>0</v>
      </c>
      <c r="U1492">
        <v>0</v>
      </c>
      <c r="V1492" t="s">
        <v>68</v>
      </c>
      <c r="W1492" t="s">
        <v>2917</v>
      </c>
      <c r="X1492" t="s">
        <v>72</v>
      </c>
      <c r="Y1492">
        <v>44</v>
      </c>
      <c r="Z1492">
        <v>28</v>
      </c>
      <c r="AA1492">
        <v>0</v>
      </c>
      <c r="AB1492" t="s">
        <v>73</v>
      </c>
      <c r="AC1492">
        <v>0</v>
      </c>
      <c r="AD1492" t="s">
        <v>74</v>
      </c>
    </row>
    <row r="1493" spans="1:30" x14ac:dyDescent="0.3">
      <c r="A1493" t="s">
        <v>9563</v>
      </c>
      <c r="B1493" t="s">
        <v>118</v>
      </c>
      <c r="C1493">
        <v>393536</v>
      </c>
      <c r="D1493">
        <v>390.24</v>
      </c>
      <c r="E1493" s="1">
        <v>43864</v>
      </c>
      <c r="F1493" s="1">
        <v>47374</v>
      </c>
      <c r="G1493" t="s">
        <v>99</v>
      </c>
      <c r="H1493" t="s">
        <v>80</v>
      </c>
      <c r="I1493" t="s">
        <v>9558</v>
      </c>
      <c r="J1493">
        <v>3510</v>
      </c>
      <c r="K1493" t="s">
        <v>42</v>
      </c>
      <c r="L1493">
        <v>1</v>
      </c>
      <c r="M1493" t="s">
        <v>9559</v>
      </c>
      <c r="N1493" t="s">
        <v>49</v>
      </c>
      <c r="O1493">
        <v>79</v>
      </c>
      <c r="P1493" t="s">
        <v>8784</v>
      </c>
      <c r="Q1493" t="s">
        <v>34</v>
      </c>
      <c r="R1493" t="s">
        <v>9560</v>
      </c>
      <c r="S1493" t="s">
        <v>36</v>
      </c>
      <c r="T1493">
        <v>1</v>
      </c>
      <c r="U1493">
        <v>1</v>
      </c>
      <c r="V1493" t="s">
        <v>37</v>
      </c>
      <c r="W1493" t="s">
        <v>9564</v>
      </c>
      <c r="X1493" t="s">
        <v>72</v>
      </c>
      <c r="Y1493">
        <v>9</v>
      </c>
      <c r="Z1493">
        <v>14</v>
      </c>
      <c r="AA1493">
        <v>0</v>
      </c>
      <c r="AB1493" t="s">
        <v>73</v>
      </c>
      <c r="AC1493">
        <v>0</v>
      </c>
      <c r="AD1493" t="s">
        <v>74</v>
      </c>
    </row>
    <row r="1494" spans="1:30" x14ac:dyDescent="0.3">
      <c r="A1494" t="s">
        <v>4245</v>
      </c>
      <c r="B1494" t="s">
        <v>118</v>
      </c>
      <c r="C1494">
        <v>170470</v>
      </c>
      <c r="D1494">
        <v>826.27</v>
      </c>
      <c r="E1494" s="1">
        <v>44189</v>
      </c>
      <c r="F1494" s="1">
        <v>47331</v>
      </c>
      <c r="G1494" t="s">
        <v>99</v>
      </c>
      <c r="H1494" t="s">
        <v>41</v>
      </c>
      <c r="I1494" t="s">
        <v>4241</v>
      </c>
      <c r="J1494">
        <v>3142</v>
      </c>
      <c r="K1494" t="s">
        <v>42</v>
      </c>
      <c r="L1494">
        <v>0</v>
      </c>
      <c r="M1494" t="s">
        <v>4242</v>
      </c>
      <c r="N1494" t="s">
        <v>32</v>
      </c>
      <c r="O1494">
        <v>47</v>
      </c>
      <c r="P1494" t="s">
        <v>4243</v>
      </c>
      <c r="Q1494" t="s">
        <v>51</v>
      </c>
      <c r="R1494" t="s">
        <v>4244</v>
      </c>
      <c r="S1494" t="s">
        <v>97</v>
      </c>
      <c r="T1494">
        <v>0</v>
      </c>
      <c r="U1494">
        <v>0</v>
      </c>
      <c r="V1494" t="s">
        <v>90</v>
      </c>
      <c r="W1494" t="s">
        <v>4246</v>
      </c>
      <c r="X1494" t="s">
        <v>57</v>
      </c>
      <c r="Y1494">
        <v>39</v>
      </c>
      <c r="Z1494">
        <v>47</v>
      </c>
      <c r="AA1494">
        <v>0</v>
      </c>
      <c r="AB1494" t="s">
        <v>45</v>
      </c>
      <c r="AC1494">
        <v>0</v>
      </c>
      <c r="AD1494" t="s">
        <v>59</v>
      </c>
    </row>
    <row r="1495" spans="1:30" x14ac:dyDescent="0.3">
      <c r="A1495" t="s">
        <v>9608</v>
      </c>
      <c r="B1495" t="s">
        <v>39</v>
      </c>
      <c r="C1495">
        <v>49620</v>
      </c>
      <c r="D1495">
        <v>1670.52</v>
      </c>
      <c r="E1495" s="1">
        <v>43895</v>
      </c>
      <c r="F1495" s="1">
        <v>44464</v>
      </c>
      <c r="G1495" t="s">
        <v>40</v>
      </c>
      <c r="H1495" t="s">
        <v>41</v>
      </c>
      <c r="I1495" t="s">
        <v>9605</v>
      </c>
      <c r="J1495">
        <v>569</v>
      </c>
      <c r="K1495" t="s">
        <v>100</v>
      </c>
      <c r="L1495">
        <v>0</v>
      </c>
      <c r="M1495" t="s">
        <v>9606</v>
      </c>
      <c r="N1495" t="s">
        <v>49</v>
      </c>
      <c r="O1495">
        <v>63</v>
      </c>
      <c r="P1495" t="s">
        <v>6730</v>
      </c>
      <c r="Q1495" t="s">
        <v>34</v>
      </c>
      <c r="R1495" t="s">
        <v>9607</v>
      </c>
      <c r="S1495" t="s">
        <v>36</v>
      </c>
      <c r="T1495">
        <v>1</v>
      </c>
      <c r="U1495">
        <v>1</v>
      </c>
      <c r="V1495" t="s">
        <v>37</v>
      </c>
      <c r="W1495" t="s">
        <v>9609</v>
      </c>
      <c r="X1495" t="s">
        <v>72</v>
      </c>
      <c r="Y1495">
        <v>37</v>
      </c>
      <c r="Z1495">
        <v>56</v>
      </c>
      <c r="AA1495">
        <v>0</v>
      </c>
      <c r="AB1495" t="s">
        <v>45</v>
      </c>
      <c r="AC1495">
        <v>0</v>
      </c>
      <c r="AD1495" t="s">
        <v>74</v>
      </c>
    </row>
    <row r="1496" spans="1:30" x14ac:dyDescent="0.3">
      <c r="A1496" t="s">
        <v>13608</v>
      </c>
      <c r="B1496" t="s">
        <v>39</v>
      </c>
      <c r="C1496">
        <v>365991</v>
      </c>
      <c r="D1496">
        <v>570.55999999999995</v>
      </c>
      <c r="E1496" s="1">
        <v>42053</v>
      </c>
      <c r="F1496" s="1">
        <v>45454</v>
      </c>
      <c r="G1496" t="s">
        <v>103</v>
      </c>
      <c r="H1496" t="s">
        <v>55</v>
      </c>
      <c r="I1496" t="s">
        <v>13605</v>
      </c>
      <c r="J1496">
        <v>3401</v>
      </c>
      <c r="K1496" t="s">
        <v>42</v>
      </c>
      <c r="L1496">
        <v>0</v>
      </c>
      <c r="M1496" t="s">
        <v>13606</v>
      </c>
      <c r="N1496" t="s">
        <v>32</v>
      </c>
      <c r="O1496">
        <v>53</v>
      </c>
      <c r="P1496" t="s">
        <v>757</v>
      </c>
      <c r="Q1496" t="s">
        <v>34</v>
      </c>
      <c r="R1496" t="s">
        <v>13607</v>
      </c>
      <c r="S1496" t="s">
        <v>97</v>
      </c>
      <c r="T1496">
        <v>1</v>
      </c>
      <c r="U1496">
        <v>0</v>
      </c>
      <c r="V1496" t="s">
        <v>37</v>
      </c>
      <c r="W1496" t="s">
        <v>13609</v>
      </c>
      <c r="X1496" t="s">
        <v>72</v>
      </c>
      <c r="Y1496">
        <v>50</v>
      </c>
      <c r="Z1496">
        <v>98</v>
      </c>
      <c r="AA1496">
        <v>1</v>
      </c>
      <c r="AB1496" t="s">
        <v>58</v>
      </c>
      <c r="AC1496">
        <v>1</v>
      </c>
      <c r="AD1496" t="s">
        <v>74</v>
      </c>
    </row>
    <row r="1497" spans="1:30" x14ac:dyDescent="0.3">
      <c r="A1497" t="s">
        <v>13981</v>
      </c>
      <c r="B1497" t="s">
        <v>54</v>
      </c>
      <c r="C1497">
        <v>468877</v>
      </c>
      <c r="D1497">
        <v>1113.52</v>
      </c>
      <c r="E1497" s="1">
        <v>44589</v>
      </c>
      <c r="F1497" s="1">
        <v>45395</v>
      </c>
      <c r="G1497" t="s">
        <v>103</v>
      </c>
      <c r="H1497" t="s">
        <v>55</v>
      </c>
      <c r="I1497" t="s">
        <v>13978</v>
      </c>
      <c r="J1497">
        <v>806</v>
      </c>
      <c r="K1497" t="s">
        <v>100</v>
      </c>
      <c r="L1497">
        <v>0</v>
      </c>
      <c r="M1497" t="s">
        <v>13979</v>
      </c>
      <c r="N1497" t="s">
        <v>32</v>
      </c>
      <c r="O1497">
        <v>22</v>
      </c>
      <c r="P1497" t="s">
        <v>3029</v>
      </c>
      <c r="Q1497" t="s">
        <v>62</v>
      </c>
      <c r="R1497" t="s">
        <v>13980</v>
      </c>
      <c r="S1497" t="s">
        <v>67</v>
      </c>
      <c r="T1497">
        <v>0</v>
      </c>
      <c r="U1497">
        <v>0</v>
      </c>
      <c r="V1497" t="s">
        <v>68</v>
      </c>
      <c r="W1497" t="s">
        <v>13982</v>
      </c>
      <c r="X1497" t="s">
        <v>72</v>
      </c>
      <c r="Y1497">
        <v>35</v>
      </c>
      <c r="Z1497">
        <v>75</v>
      </c>
      <c r="AA1497">
        <v>1</v>
      </c>
      <c r="AB1497" t="s">
        <v>58</v>
      </c>
      <c r="AC1497">
        <v>1</v>
      </c>
      <c r="AD1497" t="s">
        <v>74</v>
      </c>
    </row>
    <row r="1498" spans="1:30" x14ac:dyDescent="0.3">
      <c r="A1498" t="s">
        <v>19862</v>
      </c>
      <c r="B1498" t="s">
        <v>39</v>
      </c>
      <c r="C1498">
        <v>128255</v>
      </c>
      <c r="D1498">
        <v>512.16</v>
      </c>
      <c r="E1498" s="1">
        <v>42786</v>
      </c>
      <c r="F1498" s="1">
        <v>46414</v>
      </c>
      <c r="G1498" t="s">
        <v>40</v>
      </c>
      <c r="H1498" t="s">
        <v>55</v>
      </c>
      <c r="I1498" t="s">
        <v>19860</v>
      </c>
      <c r="J1498">
        <v>3628</v>
      </c>
      <c r="K1498" t="s">
        <v>42</v>
      </c>
      <c r="L1498">
        <v>0</v>
      </c>
      <c r="M1498" t="s">
        <v>5652</v>
      </c>
      <c r="N1498" t="s">
        <v>32</v>
      </c>
      <c r="O1498">
        <v>18</v>
      </c>
      <c r="P1498" t="s">
        <v>4807</v>
      </c>
      <c r="Q1498" t="s">
        <v>34</v>
      </c>
      <c r="R1498" t="s">
        <v>19861</v>
      </c>
      <c r="S1498" t="s">
        <v>67</v>
      </c>
      <c r="T1498">
        <v>1</v>
      </c>
      <c r="U1498">
        <v>0</v>
      </c>
      <c r="V1498" t="s">
        <v>68</v>
      </c>
      <c r="W1498" t="s">
        <v>19863</v>
      </c>
      <c r="X1498" t="s">
        <v>44</v>
      </c>
      <c r="Y1498">
        <v>9</v>
      </c>
      <c r="Z1498">
        <v>90</v>
      </c>
      <c r="AA1498">
        <v>1</v>
      </c>
      <c r="AB1498" t="s">
        <v>58</v>
      </c>
      <c r="AC1498">
        <v>1</v>
      </c>
      <c r="AD1498" t="s">
        <v>46</v>
      </c>
    </row>
    <row r="1499" spans="1:30" x14ac:dyDescent="0.3">
      <c r="A1499" t="s">
        <v>10712</v>
      </c>
      <c r="B1499" t="s">
        <v>39</v>
      </c>
      <c r="C1499">
        <v>321564</v>
      </c>
      <c r="D1499">
        <v>926.23</v>
      </c>
      <c r="E1499" s="1">
        <v>42473</v>
      </c>
      <c r="F1499" s="1">
        <v>45858</v>
      </c>
      <c r="G1499" t="s">
        <v>40</v>
      </c>
      <c r="H1499" t="s">
        <v>80</v>
      </c>
      <c r="I1499" t="s">
        <v>10709</v>
      </c>
      <c r="J1499">
        <v>3385</v>
      </c>
      <c r="K1499" t="s">
        <v>42</v>
      </c>
      <c r="L1499">
        <v>1</v>
      </c>
      <c r="M1499" t="s">
        <v>10710</v>
      </c>
      <c r="N1499" t="s">
        <v>49</v>
      </c>
      <c r="O1499">
        <v>52</v>
      </c>
      <c r="P1499" t="s">
        <v>846</v>
      </c>
      <c r="Q1499" t="s">
        <v>34</v>
      </c>
      <c r="R1499" t="s">
        <v>10711</v>
      </c>
      <c r="S1499" t="s">
        <v>97</v>
      </c>
      <c r="T1499">
        <v>1</v>
      </c>
      <c r="U1499">
        <v>0</v>
      </c>
      <c r="V1499" t="s">
        <v>37</v>
      </c>
      <c r="W1499" t="s">
        <v>10713</v>
      </c>
      <c r="X1499" t="s">
        <v>57</v>
      </c>
      <c r="Y1499">
        <v>37</v>
      </c>
      <c r="Z1499">
        <v>99</v>
      </c>
      <c r="AA1499">
        <v>1</v>
      </c>
      <c r="AB1499" t="s">
        <v>58</v>
      </c>
      <c r="AC1499">
        <v>1</v>
      </c>
      <c r="AD1499" t="s">
        <v>59</v>
      </c>
    </row>
    <row r="1500" spans="1:30" x14ac:dyDescent="0.3">
      <c r="A1500" t="s">
        <v>16137</v>
      </c>
      <c r="B1500" t="s">
        <v>54</v>
      </c>
      <c r="C1500">
        <v>469166</v>
      </c>
      <c r="D1500">
        <v>1997.23</v>
      </c>
      <c r="E1500" s="1">
        <v>44707</v>
      </c>
      <c r="F1500" s="1">
        <v>47759</v>
      </c>
      <c r="G1500" t="s">
        <v>103</v>
      </c>
      <c r="H1500" t="s">
        <v>41</v>
      </c>
      <c r="I1500" t="s">
        <v>16134</v>
      </c>
      <c r="J1500">
        <v>3052</v>
      </c>
      <c r="K1500" t="s">
        <v>42</v>
      </c>
      <c r="L1500">
        <v>0</v>
      </c>
      <c r="M1500" t="s">
        <v>16135</v>
      </c>
      <c r="N1500" t="s">
        <v>60</v>
      </c>
      <c r="O1500">
        <v>28</v>
      </c>
      <c r="P1500" t="s">
        <v>3033</v>
      </c>
      <c r="Q1500" t="s">
        <v>62</v>
      </c>
      <c r="R1500" t="s">
        <v>16136</v>
      </c>
      <c r="S1500" t="s">
        <v>109</v>
      </c>
      <c r="T1500">
        <v>0</v>
      </c>
      <c r="U1500">
        <v>0</v>
      </c>
      <c r="V1500" t="s">
        <v>68</v>
      </c>
      <c r="W1500" t="s">
        <v>16138</v>
      </c>
      <c r="X1500" t="s">
        <v>72</v>
      </c>
      <c r="Y1500">
        <v>44</v>
      </c>
      <c r="Z1500">
        <v>40</v>
      </c>
      <c r="AA1500">
        <v>0</v>
      </c>
      <c r="AB1500" t="s">
        <v>45</v>
      </c>
      <c r="AC1500">
        <v>0</v>
      </c>
      <c r="AD1500" t="s">
        <v>74</v>
      </c>
    </row>
    <row r="1501" spans="1:30" x14ac:dyDescent="0.3">
      <c r="A1501" t="s">
        <v>13550</v>
      </c>
      <c r="B1501" t="s">
        <v>70</v>
      </c>
      <c r="C1501">
        <v>17366</v>
      </c>
      <c r="D1501">
        <v>557.36</v>
      </c>
      <c r="E1501" s="1">
        <v>43931</v>
      </c>
      <c r="F1501" s="1">
        <v>45600</v>
      </c>
      <c r="G1501" t="s">
        <v>103</v>
      </c>
      <c r="H1501" t="s">
        <v>55</v>
      </c>
      <c r="I1501" t="s">
        <v>13546</v>
      </c>
      <c r="J1501">
        <v>1669</v>
      </c>
      <c r="K1501" t="s">
        <v>42</v>
      </c>
      <c r="L1501">
        <v>0</v>
      </c>
      <c r="M1501" t="s">
        <v>13508</v>
      </c>
      <c r="N1501" t="s">
        <v>60</v>
      </c>
      <c r="O1501">
        <v>75</v>
      </c>
      <c r="P1501" t="s">
        <v>1961</v>
      </c>
      <c r="Q1501" t="s">
        <v>87</v>
      </c>
      <c r="R1501" t="s">
        <v>13547</v>
      </c>
      <c r="S1501" t="s">
        <v>36</v>
      </c>
      <c r="T1501">
        <v>0</v>
      </c>
      <c r="U1501">
        <v>1</v>
      </c>
      <c r="V1501" t="s">
        <v>37</v>
      </c>
      <c r="W1501" t="s">
        <v>13551</v>
      </c>
      <c r="X1501" t="s">
        <v>57</v>
      </c>
      <c r="Y1501">
        <v>45</v>
      </c>
      <c r="Z1501">
        <v>52</v>
      </c>
      <c r="AA1501">
        <v>0</v>
      </c>
      <c r="AB1501" t="s">
        <v>45</v>
      </c>
      <c r="AC1501">
        <v>0</v>
      </c>
      <c r="AD1501" t="s">
        <v>59</v>
      </c>
    </row>
    <row r="1502" spans="1:30" x14ac:dyDescent="0.3">
      <c r="A1502" t="s">
        <v>16519</v>
      </c>
      <c r="B1502" t="s">
        <v>39</v>
      </c>
      <c r="C1502">
        <v>292248</v>
      </c>
      <c r="D1502">
        <v>1427.22</v>
      </c>
      <c r="E1502" s="1">
        <v>42951</v>
      </c>
      <c r="F1502" s="1">
        <v>46289</v>
      </c>
      <c r="G1502" t="s">
        <v>40</v>
      </c>
      <c r="H1502" t="s">
        <v>55</v>
      </c>
      <c r="I1502" t="s">
        <v>16516</v>
      </c>
      <c r="J1502">
        <v>3338</v>
      </c>
      <c r="K1502" t="s">
        <v>42</v>
      </c>
      <c r="L1502">
        <v>0</v>
      </c>
      <c r="M1502" t="s">
        <v>16517</v>
      </c>
      <c r="N1502" t="s">
        <v>60</v>
      </c>
      <c r="O1502">
        <v>33</v>
      </c>
      <c r="P1502" t="s">
        <v>543</v>
      </c>
      <c r="Q1502" t="s">
        <v>34</v>
      </c>
      <c r="R1502" t="s">
        <v>16518</v>
      </c>
      <c r="S1502" t="s">
        <v>109</v>
      </c>
      <c r="T1502">
        <v>1</v>
      </c>
      <c r="U1502">
        <v>0</v>
      </c>
      <c r="V1502" t="s">
        <v>90</v>
      </c>
      <c r="W1502" t="s">
        <v>16520</v>
      </c>
      <c r="X1502" t="s">
        <v>44</v>
      </c>
      <c r="Y1502">
        <v>35</v>
      </c>
      <c r="Z1502">
        <v>31</v>
      </c>
      <c r="AA1502">
        <v>0</v>
      </c>
      <c r="AB1502" t="s">
        <v>45</v>
      </c>
      <c r="AC1502">
        <v>0</v>
      </c>
      <c r="AD1502" t="s">
        <v>46</v>
      </c>
    </row>
    <row r="1503" spans="1:30" x14ac:dyDescent="0.3">
      <c r="A1503" t="s">
        <v>4066</v>
      </c>
      <c r="B1503" t="s">
        <v>70</v>
      </c>
      <c r="C1503">
        <v>19638</v>
      </c>
      <c r="D1503">
        <v>1106.92</v>
      </c>
      <c r="E1503" s="1">
        <v>44963</v>
      </c>
      <c r="F1503" s="1">
        <v>46344</v>
      </c>
      <c r="G1503" t="s">
        <v>99</v>
      </c>
      <c r="H1503" t="s">
        <v>80</v>
      </c>
      <c r="I1503" t="s">
        <v>4063</v>
      </c>
      <c r="J1503">
        <v>1381</v>
      </c>
      <c r="K1503" t="s">
        <v>42</v>
      </c>
      <c r="L1503">
        <v>1</v>
      </c>
      <c r="M1503" t="s">
        <v>4064</v>
      </c>
      <c r="N1503" t="s">
        <v>60</v>
      </c>
      <c r="O1503">
        <v>22</v>
      </c>
      <c r="P1503" t="s">
        <v>2315</v>
      </c>
      <c r="Q1503" t="s">
        <v>87</v>
      </c>
      <c r="R1503" t="s">
        <v>4065</v>
      </c>
      <c r="S1503" t="s">
        <v>67</v>
      </c>
      <c r="T1503">
        <v>0</v>
      </c>
      <c r="U1503">
        <v>0</v>
      </c>
      <c r="V1503" t="s">
        <v>68</v>
      </c>
      <c r="W1503" t="s">
        <v>4067</v>
      </c>
      <c r="X1503" t="s">
        <v>57</v>
      </c>
      <c r="Y1503">
        <v>11</v>
      </c>
      <c r="Z1503">
        <v>88</v>
      </c>
      <c r="AA1503">
        <v>1</v>
      </c>
      <c r="AB1503" t="s">
        <v>58</v>
      </c>
      <c r="AC1503">
        <v>1</v>
      </c>
      <c r="AD1503" t="s">
        <v>59</v>
      </c>
    </row>
    <row r="1504" spans="1:30" x14ac:dyDescent="0.3">
      <c r="A1504" t="s">
        <v>1682</v>
      </c>
      <c r="B1504" t="s">
        <v>118</v>
      </c>
      <c r="C1504">
        <v>419812</v>
      </c>
      <c r="D1504">
        <v>999.26</v>
      </c>
      <c r="E1504" s="1">
        <v>42182</v>
      </c>
      <c r="F1504" s="1">
        <v>43354</v>
      </c>
      <c r="G1504" t="s">
        <v>40</v>
      </c>
      <c r="H1504" t="s">
        <v>41</v>
      </c>
      <c r="I1504" t="s">
        <v>1676</v>
      </c>
      <c r="J1504">
        <v>1172</v>
      </c>
      <c r="K1504" t="s">
        <v>42</v>
      </c>
      <c r="L1504">
        <v>0</v>
      </c>
      <c r="M1504" t="s">
        <v>1677</v>
      </c>
      <c r="N1504" t="s">
        <v>60</v>
      </c>
      <c r="O1504">
        <v>54</v>
      </c>
      <c r="P1504" t="s">
        <v>1678</v>
      </c>
      <c r="Q1504" t="s">
        <v>51</v>
      </c>
      <c r="R1504" t="s">
        <v>1679</v>
      </c>
      <c r="S1504" t="s">
        <v>97</v>
      </c>
      <c r="T1504">
        <v>0</v>
      </c>
      <c r="U1504">
        <v>0</v>
      </c>
      <c r="V1504" t="s">
        <v>37</v>
      </c>
      <c r="W1504" t="s">
        <v>1683</v>
      </c>
      <c r="X1504" t="s">
        <v>72</v>
      </c>
      <c r="Y1504">
        <v>1</v>
      </c>
      <c r="Z1504">
        <v>52</v>
      </c>
      <c r="AA1504">
        <v>0</v>
      </c>
      <c r="AB1504" t="s">
        <v>45</v>
      </c>
      <c r="AC1504">
        <v>0</v>
      </c>
      <c r="AD1504" t="s">
        <v>74</v>
      </c>
    </row>
    <row r="1505" spans="1:30" x14ac:dyDescent="0.3">
      <c r="A1505" t="s">
        <v>5765</v>
      </c>
      <c r="B1505" t="s">
        <v>118</v>
      </c>
      <c r="C1505">
        <v>52776</v>
      </c>
      <c r="D1505">
        <v>510.91</v>
      </c>
      <c r="E1505" s="1">
        <v>43175</v>
      </c>
      <c r="F1505" s="1">
        <v>46000</v>
      </c>
      <c r="G1505" t="s">
        <v>103</v>
      </c>
      <c r="H1505" t="s">
        <v>80</v>
      </c>
      <c r="I1505" t="s">
        <v>5762</v>
      </c>
      <c r="J1505">
        <v>2825</v>
      </c>
      <c r="K1505" t="s">
        <v>42</v>
      </c>
      <c r="L1505">
        <v>1</v>
      </c>
      <c r="M1505" t="s">
        <v>5763</v>
      </c>
      <c r="N1505" t="s">
        <v>32</v>
      </c>
      <c r="O1505">
        <v>22</v>
      </c>
      <c r="P1505" t="s">
        <v>3577</v>
      </c>
      <c r="Q1505" t="s">
        <v>87</v>
      </c>
      <c r="R1505" t="s">
        <v>5764</v>
      </c>
      <c r="S1505" t="s">
        <v>67</v>
      </c>
      <c r="T1505">
        <v>0</v>
      </c>
      <c r="U1505">
        <v>0</v>
      </c>
      <c r="V1505" t="s">
        <v>68</v>
      </c>
      <c r="W1505" t="s">
        <v>5766</v>
      </c>
      <c r="X1505" t="s">
        <v>44</v>
      </c>
      <c r="Y1505">
        <v>46</v>
      </c>
      <c r="Z1505">
        <v>11</v>
      </c>
      <c r="AA1505">
        <v>0</v>
      </c>
      <c r="AB1505" t="s">
        <v>73</v>
      </c>
      <c r="AC1505">
        <v>0</v>
      </c>
      <c r="AD1505" t="s">
        <v>46</v>
      </c>
    </row>
    <row r="1506" spans="1:30" x14ac:dyDescent="0.3">
      <c r="A1506" t="s">
        <v>5827</v>
      </c>
      <c r="B1506" t="s">
        <v>54</v>
      </c>
      <c r="C1506">
        <v>340463</v>
      </c>
      <c r="D1506">
        <v>121.33</v>
      </c>
      <c r="E1506" s="1">
        <v>45038</v>
      </c>
      <c r="F1506" s="1">
        <v>46659</v>
      </c>
      <c r="G1506" t="s">
        <v>99</v>
      </c>
      <c r="H1506" t="s">
        <v>80</v>
      </c>
      <c r="I1506" t="s">
        <v>5820</v>
      </c>
      <c r="J1506">
        <v>1621</v>
      </c>
      <c r="K1506" t="s">
        <v>42</v>
      </c>
      <c r="L1506">
        <v>1</v>
      </c>
      <c r="M1506" t="s">
        <v>5821</v>
      </c>
      <c r="N1506" t="s">
        <v>49</v>
      </c>
      <c r="O1506">
        <v>80</v>
      </c>
      <c r="P1506" t="s">
        <v>4499</v>
      </c>
      <c r="Q1506" t="s">
        <v>51</v>
      </c>
      <c r="R1506" t="s">
        <v>5822</v>
      </c>
      <c r="S1506" t="s">
        <v>36</v>
      </c>
      <c r="T1506">
        <v>0</v>
      </c>
      <c r="U1506">
        <v>1</v>
      </c>
      <c r="V1506" t="s">
        <v>37</v>
      </c>
      <c r="W1506" t="s">
        <v>5828</v>
      </c>
      <c r="X1506" t="s">
        <v>72</v>
      </c>
      <c r="Y1506">
        <v>0</v>
      </c>
      <c r="Z1506">
        <v>68</v>
      </c>
      <c r="AA1506">
        <v>0</v>
      </c>
      <c r="AB1506" t="s">
        <v>58</v>
      </c>
      <c r="AC1506">
        <v>0</v>
      </c>
      <c r="AD1506" t="s">
        <v>74</v>
      </c>
    </row>
    <row r="1507" spans="1:30" x14ac:dyDescent="0.3">
      <c r="A1507" t="s">
        <v>7060</v>
      </c>
      <c r="B1507" t="s">
        <v>39</v>
      </c>
      <c r="C1507">
        <v>192400</v>
      </c>
      <c r="D1507">
        <v>398.65</v>
      </c>
      <c r="E1507" s="1">
        <v>45627</v>
      </c>
      <c r="F1507" s="1">
        <v>46982</v>
      </c>
      <c r="G1507" t="s">
        <v>99</v>
      </c>
      <c r="H1507" t="s">
        <v>55</v>
      </c>
      <c r="I1507" t="s">
        <v>7055</v>
      </c>
      <c r="J1507">
        <v>1355</v>
      </c>
      <c r="K1507" t="s">
        <v>42</v>
      </c>
      <c r="L1507">
        <v>0</v>
      </c>
      <c r="M1507" t="s">
        <v>7056</v>
      </c>
      <c r="N1507" t="s">
        <v>49</v>
      </c>
      <c r="O1507">
        <v>85</v>
      </c>
      <c r="P1507" t="s">
        <v>438</v>
      </c>
      <c r="Q1507" t="s">
        <v>34</v>
      </c>
      <c r="R1507" t="s">
        <v>7057</v>
      </c>
      <c r="S1507" t="s">
        <v>36</v>
      </c>
      <c r="T1507">
        <v>1</v>
      </c>
      <c r="U1507">
        <v>1</v>
      </c>
      <c r="V1507" t="s">
        <v>37</v>
      </c>
      <c r="W1507" t="s">
        <v>7061</v>
      </c>
      <c r="X1507" t="s">
        <v>44</v>
      </c>
      <c r="Y1507">
        <v>16</v>
      </c>
      <c r="Z1507">
        <v>45</v>
      </c>
      <c r="AA1507">
        <v>0</v>
      </c>
      <c r="AB1507" t="s">
        <v>45</v>
      </c>
      <c r="AC1507">
        <v>0</v>
      </c>
      <c r="AD1507" t="s">
        <v>46</v>
      </c>
    </row>
    <row r="1508" spans="1:30" x14ac:dyDescent="0.3">
      <c r="A1508" t="s">
        <v>8544</v>
      </c>
      <c r="B1508" t="s">
        <v>54</v>
      </c>
      <c r="C1508">
        <v>350604</v>
      </c>
      <c r="D1508">
        <v>1159.07</v>
      </c>
      <c r="E1508" s="1">
        <v>43046</v>
      </c>
      <c r="F1508" s="1">
        <v>44855</v>
      </c>
      <c r="G1508" t="s">
        <v>103</v>
      </c>
      <c r="H1508" t="s">
        <v>55</v>
      </c>
      <c r="I1508" t="s">
        <v>8541</v>
      </c>
      <c r="J1508">
        <v>1809</v>
      </c>
      <c r="K1508" t="s">
        <v>42</v>
      </c>
      <c r="L1508">
        <v>0</v>
      </c>
      <c r="M1508" t="s">
        <v>8542</v>
      </c>
      <c r="N1508" t="s">
        <v>60</v>
      </c>
      <c r="O1508">
        <v>76</v>
      </c>
      <c r="P1508" t="s">
        <v>948</v>
      </c>
      <c r="Q1508" t="s">
        <v>34</v>
      </c>
      <c r="R1508" t="s">
        <v>8543</v>
      </c>
      <c r="S1508" t="s">
        <v>36</v>
      </c>
      <c r="T1508">
        <v>1</v>
      </c>
      <c r="U1508">
        <v>1</v>
      </c>
      <c r="V1508" t="s">
        <v>37</v>
      </c>
      <c r="W1508" t="s">
        <v>8545</v>
      </c>
      <c r="X1508" t="s">
        <v>44</v>
      </c>
      <c r="Y1508">
        <v>42</v>
      </c>
      <c r="Z1508">
        <v>12</v>
      </c>
      <c r="AA1508">
        <v>0</v>
      </c>
      <c r="AB1508" t="s">
        <v>73</v>
      </c>
      <c r="AC1508">
        <v>0</v>
      </c>
      <c r="AD1508" t="s">
        <v>46</v>
      </c>
    </row>
    <row r="1509" spans="1:30" x14ac:dyDescent="0.3">
      <c r="A1509" t="s">
        <v>12576</v>
      </c>
      <c r="B1509" t="s">
        <v>39</v>
      </c>
      <c r="C1509">
        <v>178897</v>
      </c>
      <c r="D1509">
        <v>1990.99</v>
      </c>
      <c r="E1509" s="1">
        <v>42668</v>
      </c>
      <c r="F1509" s="1">
        <v>43590</v>
      </c>
      <c r="G1509" t="s">
        <v>103</v>
      </c>
      <c r="H1509" t="s">
        <v>41</v>
      </c>
      <c r="I1509" t="s">
        <v>12571</v>
      </c>
      <c r="J1509">
        <v>922</v>
      </c>
      <c r="K1509" t="s">
        <v>100</v>
      </c>
      <c r="L1509">
        <v>0</v>
      </c>
      <c r="M1509" t="s">
        <v>12572</v>
      </c>
      <c r="N1509" t="s">
        <v>32</v>
      </c>
      <c r="O1509">
        <v>65</v>
      </c>
      <c r="P1509" t="s">
        <v>4499</v>
      </c>
      <c r="Q1509" t="s">
        <v>34</v>
      </c>
      <c r="R1509" t="s">
        <v>12573</v>
      </c>
      <c r="S1509" t="s">
        <v>36</v>
      </c>
      <c r="T1509">
        <v>1</v>
      </c>
      <c r="U1509">
        <v>1</v>
      </c>
      <c r="V1509" t="s">
        <v>37</v>
      </c>
      <c r="W1509" t="s">
        <v>12577</v>
      </c>
      <c r="X1509" t="s">
        <v>44</v>
      </c>
      <c r="Y1509">
        <v>5</v>
      </c>
      <c r="Z1509">
        <v>16</v>
      </c>
      <c r="AA1509">
        <v>0</v>
      </c>
      <c r="AB1509" t="s">
        <v>73</v>
      </c>
      <c r="AC1509">
        <v>0</v>
      </c>
      <c r="AD1509" t="s">
        <v>46</v>
      </c>
    </row>
    <row r="1510" spans="1:30" x14ac:dyDescent="0.3">
      <c r="A1510" t="s">
        <v>18194</v>
      </c>
      <c r="B1510" t="s">
        <v>54</v>
      </c>
      <c r="C1510">
        <v>249040</v>
      </c>
      <c r="D1510">
        <v>482.94</v>
      </c>
      <c r="E1510" s="1">
        <v>43897</v>
      </c>
      <c r="F1510" s="1">
        <v>44448</v>
      </c>
      <c r="G1510" t="s">
        <v>99</v>
      </c>
      <c r="H1510" t="s">
        <v>80</v>
      </c>
      <c r="I1510" t="s">
        <v>18187</v>
      </c>
      <c r="J1510">
        <v>551</v>
      </c>
      <c r="K1510" t="s">
        <v>100</v>
      </c>
      <c r="L1510">
        <v>1</v>
      </c>
      <c r="M1510" t="s">
        <v>18188</v>
      </c>
      <c r="N1510" t="s">
        <v>49</v>
      </c>
      <c r="O1510">
        <v>59</v>
      </c>
      <c r="P1510" t="s">
        <v>3375</v>
      </c>
      <c r="Q1510" t="s">
        <v>34</v>
      </c>
      <c r="R1510" t="s">
        <v>18189</v>
      </c>
      <c r="S1510" t="s">
        <v>36</v>
      </c>
      <c r="T1510">
        <v>1</v>
      </c>
      <c r="U1510">
        <v>0</v>
      </c>
      <c r="V1510" t="s">
        <v>37</v>
      </c>
      <c r="W1510" t="s">
        <v>18195</v>
      </c>
      <c r="X1510" t="s">
        <v>57</v>
      </c>
      <c r="Y1510">
        <v>19</v>
      </c>
      <c r="Z1510">
        <v>96</v>
      </c>
      <c r="AA1510">
        <v>1</v>
      </c>
      <c r="AB1510" t="s">
        <v>58</v>
      </c>
      <c r="AC1510">
        <v>1</v>
      </c>
      <c r="AD1510" t="s">
        <v>59</v>
      </c>
    </row>
    <row r="1511" spans="1:30" x14ac:dyDescent="0.3">
      <c r="A1511" t="s">
        <v>11120</v>
      </c>
      <c r="B1511" t="s">
        <v>70</v>
      </c>
      <c r="C1511">
        <v>441090</v>
      </c>
      <c r="D1511">
        <v>958.33</v>
      </c>
      <c r="E1511" s="1">
        <v>43760</v>
      </c>
      <c r="F1511" s="1">
        <v>45900</v>
      </c>
      <c r="G1511" t="s">
        <v>99</v>
      </c>
      <c r="H1511" t="s">
        <v>80</v>
      </c>
      <c r="I1511" t="s">
        <v>11117</v>
      </c>
      <c r="J1511">
        <v>2140</v>
      </c>
      <c r="K1511" t="s">
        <v>42</v>
      </c>
      <c r="L1511">
        <v>1</v>
      </c>
      <c r="M1511" t="s">
        <v>11118</v>
      </c>
      <c r="N1511" t="s">
        <v>60</v>
      </c>
      <c r="O1511">
        <v>71</v>
      </c>
      <c r="P1511" t="s">
        <v>515</v>
      </c>
      <c r="Q1511" t="s">
        <v>87</v>
      </c>
      <c r="R1511" t="s">
        <v>11119</v>
      </c>
      <c r="S1511" t="s">
        <v>36</v>
      </c>
      <c r="T1511">
        <v>0</v>
      </c>
      <c r="U1511">
        <v>1</v>
      </c>
      <c r="V1511" t="s">
        <v>37</v>
      </c>
      <c r="W1511" t="s">
        <v>11121</v>
      </c>
      <c r="X1511" t="s">
        <v>44</v>
      </c>
      <c r="Y1511">
        <v>3</v>
      </c>
      <c r="Z1511">
        <v>96</v>
      </c>
      <c r="AA1511">
        <v>1</v>
      </c>
      <c r="AB1511" t="s">
        <v>58</v>
      </c>
      <c r="AC1511">
        <v>1</v>
      </c>
      <c r="AD1511" t="s">
        <v>46</v>
      </c>
    </row>
    <row r="1512" spans="1:30" x14ac:dyDescent="0.3">
      <c r="A1512" t="s">
        <v>17810</v>
      </c>
      <c r="B1512" t="s">
        <v>70</v>
      </c>
      <c r="C1512">
        <v>130820</v>
      </c>
      <c r="D1512">
        <v>637.57000000000005</v>
      </c>
      <c r="E1512" s="1">
        <v>43499</v>
      </c>
      <c r="F1512" s="1">
        <v>46548</v>
      </c>
      <c r="G1512" t="s">
        <v>103</v>
      </c>
      <c r="H1512" t="s">
        <v>80</v>
      </c>
      <c r="I1512" t="s">
        <v>17807</v>
      </c>
      <c r="J1512">
        <v>3049</v>
      </c>
      <c r="K1512" t="s">
        <v>42</v>
      </c>
      <c r="L1512">
        <v>1</v>
      </c>
      <c r="M1512" t="s">
        <v>17808</v>
      </c>
      <c r="N1512" t="s">
        <v>49</v>
      </c>
      <c r="O1512">
        <v>47</v>
      </c>
      <c r="P1512" t="s">
        <v>1017</v>
      </c>
      <c r="Q1512" t="s">
        <v>51</v>
      </c>
      <c r="R1512" t="s">
        <v>17809</v>
      </c>
      <c r="S1512" t="s">
        <v>97</v>
      </c>
      <c r="T1512">
        <v>0</v>
      </c>
      <c r="U1512">
        <v>0</v>
      </c>
      <c r="V1512" t="s">
        <v>90</v>
      </c>
      <c r="W1512" t="s">
        <v>17811</v>
      </c>
      <c r="X1512" t="s">
        <v>57</v>
      </c>
      <c r="Y1512">
        <v>12</v>
      </c>
      <c r="Z1512">
        <v>99</v>
      </c>
      <c r="AA1512">
        <v>1</v>
      </c>
      <c r="AB1512" t="s">
        <v>58</v>
      </c>
      <c r="AC1512">
        <v>1</v>
      </c>
      <c r="AD1512" t="s">
        <v>59</v>
      </c>
    </row>
    <row r="1513" spans="1:30" x14ac:dyDescent="0.3">
      <c r="A1513" t="s">
        <v>13289</v>
      </c>
      <c r="B1513" t="s">
        <v>54</v>
      </c>
      <c r="C1513">
        <v>48315</v>
      </c>
      <c r="D1513">
        <v>616.58000000000004</v>
      </c>
      <c r="E1513" s="1">
        <v>44826</v>
      </c>
      <c r="F1513" s="1">
        <v>46843</v>
      </c>
      <c r="G1513" t="s">
        <v>99</v>
      </c>
      <c r="H1513" t="s">
        <v>41</v>
      </c>
      <c r="I1513" t="s">
        <v>13286</v>
      </c>
      <c r="J1513">
        <v>2017</v>
      </c>
      <c r="K1513" t="s">
        <v>42</v>
      </c>
      <c r="L1513">
        <v>0</v>
      </c>
      <c r="M1513" t="s">
        <v>13287</v>
      </c>
      <c r="N1513" t="s">
        <v>60</v>
      </c>
      <c r="O1513">
        <v>34</v>
      </c>
      <c r="P1513" t="s">
        <v>7347</v>
      </c>
      <c r="Q1513" t="s">
        <v>87</v>
      </c>
      <c r="R1513" t="s">
        <v>13288</v>
      </c>
      <c r="S1513" t="s">
        <v>109</v>
      </c>
      <c r="T1513">
        <v>0</v>
      </c>
      <c r="U1513">
        <v>0</v>
      </c>
      <c r="V1513" t="s">
        <v>90</v>
      </c>
      <c r="W1513" t="s">
        <v>13290</v>
      </c>
      <c r="X1513" t="s">
        <v>72</v>
      </c>
      <c r="Y1513">
        <v>30</v>
      </c>
      <c r="Z1513">
        <v>90</v>
      </c>
      <c r="AA1513">
        <v>1</v>
      </c>
      <c r="AB1513" t="s">
        <v>58</v>
      </c>
      <c r="AC1513">
        <v>1</v>
      </c>
      <c r="AD1513" t="s">
        <v>74</v>
      </c>
    </row>
    <row r="1514" spans="1:30" x14ac:dyDescent="0.3">
      <c r="A1514" t="s">
        <v>4639</v>
      </c>
      <c r="B1514" t="s">
        <v>39</v>
      </c>
      <c r="C1514">
        <v>127034</v>
      </c>
      <c r="D1514">
        <v>1349.15</v>
      </c>
      <c r="E1514" s="1">
        <v>43437</v>
      </c>
      <c r="F1514" s="1">
        <v>45817</v>
      </c>
      <c r="G1514" t="s">
        <v>99</v>
      </c>
      <c r="H1514" t="s">
        <v>55</v>
      </c>
      <c r="I1514" t="s">
        <v>4636</v>
      </c>
      <c r="J1514">
        <v>2380</v>
      </c>
      <c r="K1514" t="s">
        <v>42</v>
      </c>
      <c r="L1514">
        <v>0</v>
      </c>
      <c r="M1514" t="s">
        <v>4637</v>
      </c>
      <c r="N1514" t="s">
        <v>60</v>
      </c>
      <c r="O1514">
        <v>43</v>
      </c>
      <c r="P1514" t="s">
        <v>1713</v>
      </c>
      <c r="Q1514" t="s">
        <v>34</v>
      </c>
      <c r="R1514" t="s">
        <v>4638</v>
      </c>
      <c r="S1514" t="s">
        <v>89</v>
      </c>
      <c r="T1514">
        <v>1</v>
      </c>
      <c r="U1514">
        <v>0</v>
      </c>
      <c r="V1514" t="s">
        <v>90</v>
      </c>
      <c r="W1514" t="s">
        <v>4640</v>
      </c>
      <c r="X1514" t="s">
        <v>57</v>
      </c>
      <c r="Y1514">
        <v>37</v>
      </c>
      <c r="Z1514">
        <v>57</v>
      </c>
      <c r="AA1514">
        <v>0</v>
      </c>
      <c r="AB1514" t="s">
        <v>45</v>
      </c>
      <c r="AC1514">
        <v>0</v>
      </c>
      <c r="AD1514" t="s">
        <v>59</v>
      </c>
    </row>
    <row r="1515" spans="1:30" x14ac:dyDescent="0.3">
      <c r="A1515" t="s">
        <v>226</v>
      </c>
      <c r="B1515" t="s">
        <v>118</v>
      </c>
      <c r="C1515">
        <v>207176</v>
      </c>
      <c r="D1515">
        <v>113.24</v>
      </c>
      <c r="E1515" s="1">
        <v>44183</v>
      </c>
      <c r="F1515" s="1">
        <v>46384</v>
      </c>
      <c r="G1515" t="s">
        <v>40</v>
      </c>
      <c r="H1515" t="s">
        <v>55</v>
      </c>
      <c r="I1515" t="s">
        <v>222</v>
      </c>
      <c r="J1515">
        <v>2201</v>
      </c>
      <c r="K1515" t="s">
        <v>42</v>
      </c>
      <c r="L1515">
        <v>0</v>
      </c>
      <c r="M1515" t="s">
        <v>223</v>
      </c>
      <c r="N1515" t="s">
        <v>49</v>
      </c>
      <c r="O1515">
        <v>84</v>
      </c>
      <c r="P1515" t="s">
        <v>224</v>
      </c>
      <c r="Q1515" t="s">
        <v>51</v>
      </c>
      <c r="R1515" t="s">
        <v>225</v>
      </c>
      <c r="S1515" t="s">
        <v>36</v>
      </c>
      <c r="T1515">
        <v>0</v>
      </c>
      <c r="U1515">
        <v>1</v>
      </c>
      <c r="V1515" t="s">
        <v>37</v>
      </c>
      <c r="W1515" t="s">
        <v>227</v>
      </c>
      <c r="X1515" t="s">
        <v>72</v>
      </c>
      <c r="Y1515">
        <v>10</v>
      </c>
      <c r="Z1515">
        <v>51</v>
      </c>
      <c r="AA1515">
        <v>0</v>
      </c>
      <c r="AB1515" t="s">
        <v>45</v>
      </c>
      <c r="AC1515">
        <v>0</v>
      </c>
      <c r="AD1515" t="s">
        <v>74</v>
      </c>
    </row>
    <row r="1516" spans="1:30" x14ac:dyDescent="0.3">
      <c r="A1516" t="s">
        <v>160</v>
      </c>
      <c r="B1516" t="s">
        <v>39</v>
      </c>
      <c r="C1516">
        <v>201046</v>
      </c>
      <c r="D1516">
        <v>368.04</v>
      </c>
      <c r="E1516" s="1">
        <v>43542</v>
      </c>
      <c r="F1516" s="1">
        <v>44609</v>
      </c>
      <c r="G1516" t="s">
        <v>103</v>
      </c>
      <c r="H1516" t="s">
        <v>55</v>
      </c>
      <c r="I1516" t="s">
        <v>156</v>
      </c>
      <c r="J1516">
        <v>1067</v>
      </c>
      <c r="K1516" t="s">
        <v>100</v>
      </c>
      <c r="L1516">
        <v>0</v>
      </c>
      <c r="M1516" t="s">
        <v>157</v>
      </c>
      <c r="N1516" t="s">
        <v>32</v>
      </c>
      <c r="O1516">
        <v>29</v>
      </c>
      <c r="P1516" t="s">
        <v>158</v>
      </c>
      <c r="Q1516" t="s">
        <v>87</v>
      </c>
      <c r="R1516" t="s">
        <v>159</v>
      </c>
      <c r="S1516" t="s">
        <v>109</v>
      </c>
      <c r="T1516">
        <v>0</v>
      </c>
      <c r="U1516">
        <v>0</v>
      </c>
      <c r="V1516" t="s">
        <v>68</v>
      </c>
      <c r="W1516" t="s">
        <v>161</v>
      </c>
      <c r="X1516" t="s">
        <v>44</v>
      </c>
      <c r="Y1516">
        <v>35</v>
      </c>
      <c r="Z1516">
        <v>37</v>
      </c>
      <c r="AA1516">
        <v>0</v>
      </c>
      <c r="AB1516" t="s">
        <v>45</v>
      </c>
      <c r="AC1516">
        <v>0</v>
      </c>
      <c r="AD1516" t="s">
        <v>46</v>
      </c>
    </row>
    <row r="1517" spans="1:30" x14ac:dyDescent="0.3">
      <c r="A1517" t="s">
        <v>18603</v>
      </c>
      <c r="B1517" t="s">
        <v>118</v>
      </c>
      <c r="C1517">
        <v>192286</v>
      </c>
      <c r="D1517">
        <v>1527.04</v>
      </c>
      <c r="E1517" s="1">
        <v>44709</v>
      </c>
      <c r="F1517" s="1">
        <v>45783</v>
      </c>
      <c r="G1517" t="s">
        <v>99</v>
      </c>
      <c r="H1517" t="s">
        <v>55</v>
      </c>
      <c r="I1517" t="s">
        <v>18600</v>
      </c>
      <c r="J1517">
        <v>1074</v>
      </c>
      <c r="K1517" t="s">
        <v>100</v>
      </c>
      <c r="L1517">
        <v>0</v>
      </c>
      <c r="M1517" t="s">
        <v>18601</v>
      </c>
      <c r="N1517" t="s">
        <v>32</v>
      </c>
      <c r="O1517">
        <v>33</v>
      </c>
      <c r="P1517" t="s">
        <v>1708</v>
      </c>
      <c r="Q1517" t="s">
        <v>51</v>
      </c>
      <c r="R1517" t="s">
        <v>18602</v>
      </c>
      <c r="S1517" t="s">
        <v>109</v>
      </c>
      <c r="T1517">
        <v>0</v>
      </c>
      <c r="U1517">
        <v>0</v>
      </c>
      <c r="V1517" t="s">
        <v>90</v>
      </c>
      <c r="W1517" t="s">
        <v>18604</v>
      </c>
      <c r="X1517" t="s">
        <v>44</v>
      </c>
      <c r="Y1517">
        <v>45</v>
      </c>
      <c r="Z1517">
        <v>86</v>
      </c>
      <c r="AA1517">
        <v>1</v>
      </c>
      <c r="AB1517" t="s">
        <v>58</v>
      </c>
      <c r="AC1517">
        <v>1</v>
      </c>
      <c r="AD1517" t="s">
        <v>46</v>
      </c>
    </row>
    <row r="1518" spans="1:30" x14ac:dyDescent="0.3">
      <c r="A1518" t="s">
        <v>8276</v>
      </c>
      <c r="B1518" t="s">
        <v>70</v>
      </c>
      <c r="C1518">
        <v>289597</v>
      </c>
      <c r="D1518">
        <v>791.41</v>
      </c>
      <c r="E1518" s="1">
        <v>42688</v>
      </c>
      <c r="F1518" s="1">
        <v>45668</v>
      </c>
      <c r="G1518" t="s">
        <v>99</v>
      </c>
      <c r="H1518" t="s">
        <v>55</v>
      </c>
      <c r="I1518" t="s">
        <v>8273</v>
      </c>
      <c r="J1518">
        <v>2980</v>
      </c>
      <c r="K1518" t="s">
        <v>42</v>
      </c>
      <c r="L1518">
        <v>0</v>
      </c>
      <c r="M1518" t="s">
        <v>8274</v>
      </c>
      <c r="N1518" t="s">
        <v>32</v>
      </c>
      <c r="O1518">
        <v>63</v>
      </c>
      <c r="P1518" t="s">
        <v>3306</v>
      </c>
      <c r="Q1518" t="s">
        <v>62</v>
      </c>
      <c r="R1518" t="s">
        <v>8275</v>
      </c>
      <c r="S1518" t="s">
        <v>36</v>
      </c>
      <c r="T1518">
        <v>0</v>
      </c>
      <c r="U1518">
        <v>1</v>
      </c>
      <c r="V1518" t="s">
        <v>37</v>
      </c>
      <c r="W1518" t="s">
        <v>8277</v>
      </c>
      <c r="X1518" t="s">
        <v>72</v>
      </c>
      <c r="Y1518">
        <v>5</v>
      </c>
      <c r="Z1518">
        <v>50</v>
      </c>
      <c r="AA1518">
        <v>0</v>
      </c>
      <c r="AB1518" t="s">
        <v>45</v>
      </c>
      <c r="AC1518">
        <v>0</v>
      </c>
      <c r="AD1518" t="s">
        <v>74</v>
      </c>
    </row>
    <row r="1519" spans="1:30" x14ac:dyDescent="0.3">
      <c r="A1519" t="s">
        <v>9444</v>
      </c>
      <c r="B1519" t="s">
        <v>54</v>
      </c>
      <c r="C1519">
        <v>367029</v>
      </c>
      <c r="D1519">
        <v>1076.78</v>
      </c>
      <c r="E1519" s="1">
        <v>44722</v>
      </c>
      <c r="F1519" s="1">
        <v>46671</v>
      </c>
      <c r="G1519" t="s">
        <v>103</v>
      </c>
      <c r="H1519" t="s">
        <v>41</v>
      </c>
      <c r="I1519" t="s">
        <v>9441</v>
      </c>
      <c r="J1519">
        <v>1949</v>
      </c>
      <c r="K1519" t="s">
        <v>42</v>
      </c>
      <c r="L1519">
        <v>0</v>
      </c>
      <c r="M1519" t="s">
        <v>9442</v>
      </c>
      <c r="N1519" t="s">
        <v>49</v>
      </c>
      <c r="O1519">
        <v>47</v>
      </c>
      <c r="P1519" t="s">
        <v>111</v>
      </c>
      <c r="Q1519" t="s">
        <v>62</v>
      </c>
      <c r="R1519" t="s">
        <v>9443</v>
      </c>
      <c r="S1519" t="s">
        <v>97</v>
      </c>
      <c r="T1519">
        <v>0</v>
      </c>
      <c r="U1519">
        <v>0</v>
      </c>
      <c r="V1519" t="s">
        <v>90</v>
      </c>
      <c r="W1519" t="s">
        <v>9445</v>
      </c>
      <c r="X1519" t="s">
        <v>44</v>
      </c>
      <c r="Y1519">
        <v>31</v>
      </c>
      <c r="Z1519">
        <v>21</v>
      </c>
      <c r="AA1519">
        <v>0</v>
      </c>
      <c r="AB1519" t="s">
        <v>73</v>
      </c>
      <c r="AC1519">
        <v>0</v>
      </c>
      <c r="AD1519" t="s">
        <v>46</v>
      </c>
    </row>
    <row r="1520" spans="1:30" x14ac:dyDescent="0.3">
      <c r="A1520" t="s">
        <v>8437</v>
      </c>
      <c r="B1520" t="s">
        <v>70</v>
      </c>
      <c r="C1520">
        <v>67502</v>
      </c>
      <c r="D1520">
        <v>1780.9</v>
      </c>
      <c r="E1520" s="1">
        <v>43025</v>
      </c>
      <c r="F1520" s="1">
        <v>45489</v>
      </c>
      <c r="G1520" t="s">
        <v>99</v>
      </c>
      <c r="H1520" t="s">
        <v>41</v>
      </c>
      <c r="I1520" t="s">
        <v>8434</v>
      </c>
      <c r="J1520">
        <v>2464</v>
      </c>
      <c r="K1520" t="s">
        <v>42</v>
      </c>
      <c r="L1520">
        <v>0</v>
      </c>
      <c r="M1520" t="s">
        <v>8435</v>
      </c>
      <c r="N1520" t="s">
        <v>32</v>
      </c>
      <c r="O1520">
        <v>48</v>
      </c>
      <c r="P1520" t="s">
        <v>1247</v>
      </c>
      <c r="Q1520" t="s">
        <v>62</v>
      </c>
      <c r="R1520" t="s">
        <v>8436</v>
      </c>
      <c r="S1520" t="s">
        <v>97</v>
      </c>
      <c r="T1520">
        <v>0</v>
      </c>
      <c r="U1520">
        <v>0</v>
      </c>
      <c r="V1520" t="s">
        <v>90</v>
      </c>
      <c r="W1520" t="s">
        <v>8438</v>
      </c>
      <c r="X1520" t="s">
        <v>44</v>
      </c>
      <c r="Y1520">
        <v>38</v>
      </c>
      <c r="Z1520">
        <v>38</v>
      </c>
      <c r="AA1520">
        <v>0</v>
      </c>
      <c r="AB1520" t="s">
        <v>45</v>
      </c>
      <c r="AC1520">
        <v>0</v>
      </c>
      <c r="AD1520" t="s">
        <v>46</v>
      </c>
    </row>
    <row r="1521" spans="1:30" x14ac:dyDescent="0.3">
      <c r="A1521" t="s">
        <v>10315</v>
      </c>
      <c r="B1521" t="s">
        <v>70</v>
      </c>
      <c r="C1521">
        <v>440652</v>
      </c>
      <c r="D1521">
        <v>1762.72</v>
      </c>
      <c r="E1521" s="1">
        <v>44505</v>
      </c>
      <c r="F1521" s="1">
        <v>47849</v>
      </c>
      <c r="G1521" t="s">
        <v>40</v>
      </c>
      <c r="H1521" t="s">
        <v>80</v>
      </c>
      <c r="I1521" t="s">
        <v>10310</v>
      </c>
      <c r="J1521">
        <v>3344</v>
      </c>
      <c r="K1521" t="s">
        <v>42</v>
      </c>
      <c r="L1521">
        <v>1</v>
      </c>
      <c r="M1521" t="s">
        <v>10311</v>
      </c>
      <c r="N1521" t="s">
        <v>49</v>
      </c>
      <c r="O1521">
        <v>74</v>
      </c>
      <c r="P1521" t="s">
        <v>65</v>
      </c>
      <c r="Q1521" t="s">
        <v>87</v>
      </c>
      <c r="R1521" t="s">
        <v>10312</v>
      </c>
      <c r="S1521" t="s">
        <v>36</v>
      </c>
      <c r="T1521">
        <v>0</v>
      </c>
      <c r="U1521">
        <v>1</v>
      </c>
      <c r="V1521" t="s">
        <v>37</v>
      </c>
      <c r="W1521" t="s">
        <v>10316</v>
      </c>
      <c r="X1521" t="s">
        <v>44</v>
      </c>
      <c r="Y1521">
        <v>20</v>
      </c>
      <c r="Z1521">
        <v>74</v>
      </c>
      <c r="AA1521">
        <v>1</v>
      </c>
      <c r="AB1521" t="s">
        <v>58</v>
      </c>
      <c r="AC1521">
        <v>1</v>
      </c>
      <c r="AD1521" t="s">
        <v>46</v>
      </c>
    </row>
    <row r="1522" spans="1:30" x14ac:dyDescent="0.3">
      <c r="A1522" t="s">
        <v>15898</v>
      </c>
      <c r="B1522" t="s">
        <v>39</v>
      </c>
      <c r="C1522">
        <v>141046</v>
      </c>
      <c r="D1522">
        <v>683.58</v>
      </c>
      <c r="E1522" s="1">
        <v>44681</v>
      </c>
      <c r="F1522" s="1">
        <v>47569</v>
      </c>
      <c r="G1522" t="s">
        <v>99</v>
      </c>
      <c r="H1522" t="s">
        <v>80</v>
      </c>
      <c r="I1522" t="s">
        <v>15896</v>
      </c>
      <c r="J1522">
        <v>2888</v>
      </c>
      <c r="K1522" t="s">
        <v>42</v>
      </c>
      <c r="L1522">
        <v>1</v>
      </c>
      <c r="M1522" t="s">
        <v>5328</v>
      </c>
      <c r="N1522" t="s">
        <v>60</v>
      </c>
      <c r="O1522">
        <v>37</v>
      </c>
      <c r="P1522" t="s">
        <v>2381</v>
      </c>
      <c r="Q1522" t="s">
        <v>34</v>
      </c>
      <c r="R1522" t="s">
        <v>15897</v>
      </c>
      <c r="S1522" t="s">
        <v>89</v>
      </c>
      <c r="T1522">
        <v>1</v>
      </c>
      <c r="U1522">
        <v>0</v>
      </c>
      <c r="V1522" t="s">
        <v>90</v>
      </c>
      <c r="W1522" t="s">
        <v>15899</v>
      </c>
      <c r="X1522" t="s">
        <v>57</v>
      </c>
      <c r="Y1522">
        <v>18</v>
      </c>
      <c r="Z1522">
        <v>44</v>
      </c>
      <c r="AA1522">
        <v>0</v>
      </c>
      <c r="AB1522" t="s">
        <v>45</v>
      </c>
      <c r="AC1522">
        <v>0</v>
      </c>
      <c r="AD1522" t="s">
        <v>59</v>
      </c>
    </row>
    <row r="1523" spans="1:30" x14ac:dyDescent="0.3">
      <c r="A1523" t="s">
        <v>18151</v>
      </c>
      <c r="B1523" t="s">
        <v>118</v>
      </c>
      <c r="C1523">
        <v>359994</v>
      </c>
      <c r="D1523">
        <v>1115.75</v>
      </c>
      <c r="E1523" s="1">
        <v>44096</v>
      </c>
      <c r="F1523" s="1">
        <v>45219</v>
      </c>
      <c r="G1523" t="s">
        <v>40</v>
      </c>
      <c r="H1523" t="s">
        <v>55</v>
      </c>
      <c r="I1523" t="s">
        <v>18148</v>
      </c>
      <c r="J1523">
        <v>1123</v>
      </c>
      <c r="K1523" t="s">
        <v>42</v>
      </c>
      <c r="L1523">
        <v>0</v>
      </c>
      <c r="M1523" t="s">
        <v>18149</v>
      </c>
      <c r="N1523" t="s">
        <v>32</v>
      </c>
      <c r="O1523">
        <v>73</v>
      </c>
      <c r="P1523" t="s">
        <v>879</v>
      </c>
      <c r="Q1523" t="s">
        <v>87</v>
      </c>
      <c r="R1523" t="s">
        <v>18150</v>
      </c>
      <c r="S1523" t="s">
        <v>36</v>
      </c>
      <c r="T1523">
        <v>0</v>
      </c>
      <c r="U1523">
        <v>1</v>
      </c>
      <c r="V1523" t="s">
        <v>37</v>
      </c>
      <c r="W1523" t="s">
        <v>18152</v>
      </c>
      <c r="X1523" t="s">
        <v>72</v>
      </c>
      <c r="Y1523">
        <v>25</v>
      </c>
      <c r="Z1523">
        <v>80</v>
      </c>
      <c r="AA1523">
        <v>1</v>
      </c>
      <c r="AB1523" t="s">
        <v>58</v>
      </c>
      <c r="AC1523">
        <v>1</v>
      </c>
      <c r="AD1523" t="s">
        <v>74</v>
      </c>
    </row>
    <row r="1524" spans="1:30" x14ac:dyDescent="0.3">
      <c r="A1524" t="s">
        <v>9976</v>
      </c>
      <c r="B1524" t="s">
        <v>39</v>
      </c>
      <c r="C1524">
        <v>221919</v>
      </c>
      <c r="D1524">
        <v>1097.24</v>
      </c>
      <c r="E1524" s="1">
        <v>42238</v>
      </c>
      <c r="F1524" s="1">
        <v>43813</v>
      </c>
      <c r="G1524" t="s">
        <v>103</v>
      </c>
      <c r="H1524" t="s">
        <v>41</v>
      </c>
      <c r="I1524" t="s">
        <v>9973</v>
      </c>
      <c r="J1524">
        <v>1575</v>
      </c>
      <c r="K1524" t="s">
        <v>42</v>
      </c>
      <c r="L1524">
        <v>0</v>
      </c>
      <c r="M1524" t="s">
        <v>9974</v>
      </c>
      <c r="N1524" t="s">
        <v>32</v>
      </c>
      <c r="O1524">
        <v>79</v>
      </c>
      <c r="P1524" t="s">
        <v>525</v>
      </c>
      <c r="Q1524" t="s">
        <v>34</v>
      </c>
      <c r="R1524" t="s">
        <v>9975</v>
      </c>
      <c r="S1524" t="s">
        <v>36</v>
      </c>
      <c r="T1524">
        <v>1</v>
      </c>
      <c r="U1524">
        <v>1</v>
      </c>
      <c r="V1524" t="s">
        <v>37</v>
      </c>
      <c r="W1524" t="s">
        <v>9977</v>
      </c>
      <c r="X1524" t="s">
        <v>44</v>
      </c>
      <c r="Y1524">
        <v>7</v>
      </c>
      <c r="Z1524">
        <v>88</v>
      </c>
      <c r="AA1524">
        <v>1</v>
      </c>
      <c r="AB1524" t="s">
        <v>58</v>
      </c>
      <c r="AC1524">
        <v>1</v>
      </c>
      <c r="AD1524" t="s">
        <v>46</v>
      </c>
    </row>
    <row r="1525" spans="1:30" x14ac:dyDescent="0.3">
      <c r="A1525" t="s">
        <v>14736</v>
      </c>
      <c r="B1525" t="s">
        <v>39</v>
      </c>
      <c r="C1525">
        <v>130906</v>
      </c>
      <c r="D1525">
        <v>488.77</v>
      </c>
      <c r="E1525" s="1">
        <v>43194</v>
      </c>
      <c r="F1525" s="1">
        <v>46487</v>
      </c>
      <c r="G1525" t="s">
        <v>103</v>
      </c>
      <c r="H1525" t="s">
        <v>80</v>
      </c>
      <c r="I1525" t="s">
        <v>14733</v>
      </c>
      <c r="J1525">
        <v>3293</v>
      </c>
      <c r="K1525" t="s">
        <v>42</v>
      </c>
      <c r="L1525">
        <v>1</v>
      </c>
      <c r="M1525" t="s">
        <v>14734</v>
      </c>
      <c r="N1525" t="s">
        <v>49</v>
      </c>
      <c r="O1525">
        <v>67</v>
      </c>
      <c r="P1525" t="s">
        <v>5705</v>
      </c>
      <c r="Q1525" t="s">
        <v>34</v>
      </c>
      <c r="R1525" t="s">
        <v>14735</v>
      </c>
      <c r="S1525" t="s">
        <v>36</v>
      </c>
      <c r="T1525">
        <v>1</v>
      </c>
      <c r="U1525">
        <v>1</v>
      </c>
      <c r="V1525" t="s">
        <v>37</v>
      </c>
      <c r="W1525" t="s">
        <v>14737</v>
      </c>
      <c r="X1525" t="s">
        <v>57</v>
      </c>
      <c r="Y1525">
        <v>42</v>
      </c>
      <c r="Z1525">
        <v>39</v>
      </c>
      <c r="AA1525">
        <v>0</v>
      </c>
      <c r="AB1525" t="s">
        <v>45</v>
      </c>
      <c r="AC1525">
        <v>0</v>
      </c>
      <c r="AD1525" t="s">
        <v>59</v>
      </c>
    </row>
    <row r="1526" spans="1:30" x14ac:dyDescent="0.3">
      <c r="A1526" t="s">
        <v>8445</v>
      </c>
      <c r="B1526" t="s">
        <v>39</v>
      </c>
      <c r="C1526">
        <v>356185</v>
      </c>
      <c r="D1526">
        <v>1378.72</v>
      </c>
      <c r="E1526" s="1">
        <v>42708</v>
      </c>
      <c r="F1526" s="1">
        <v>43888</v>
      </c>
      <c r="G1526" t="s">
        <v>40</v>
      </c>
      <c r="H1526" t="s">
        <v>80</v>
      </c>
      <c r="I1526" t="s">
        <v>8442</v>
      </c>
      <c r="J1526">
        <v>1180</v>
      </c>
      <c r="K1526" t="s">
        <v>42</v>
      </c>
      <c r="L1526">
        <v>1</v>
      </c>
      <c r="M1526" t="s">
        <v>8443</v>
      </c>
      <c r="N1526" t="s">
        <v>32</v>
      </c>
      <c r="O1526">
        <v>56</v>
      </c>
      <c r="P1526" t="s">
        <v>2286</v>
      </c>
      <c r="Q1526" t="s">
        <v>87</v>
      </c>
      <c r="R1526" t="s">
        <v>8444</v>
      </c>
      <c r="S1526" t="s">
        <v>36</v>
      </c>
      <c r="T1526">
        <v>0</v>
      </c>
      <c r="U1526">
        <v>0</v>
      </c>
      <c r="V1526" t="s">
        <v>37</v>
      </c>
      <c r="W1526" t="s">
        <v>8446</v>
      </c>
      <c r="X1526" t="s">
        <v>44</v>
      </c>
      <c r="Y1526">
        <v>22</v>
      </c>
      <c r="Z1526">
        <v>32</v>
      </c>
      <c r="AA1526">
        <v>0</v>
      </c>
      <c r="AB1526" t="s">
        <v>45</v>
      </c>
      <c r="AC1526">
        <v>0</v>
      </c>
      <c r="AD1526" t="s">
        <v>46</v>
      </c>
    </row>
    <row r="1527" spans="1:30" x14ac:dyDescent="0.3">
      <c r="A1527" t="s">
        <v>10259</v>
      </c>
      <c r="B1527" t="s">
        <v>70</v>
      </c>
      <c r="C1527">
        <v>129847</v>
      </c>
      <c r="D1527">
        <v>1036.25</v>
      </c>
      <c r="E1527" s="1">
        <v>44863</v>
      </c>
      <c r="F1527" s="1">
        <v>45641</v>
      </c>
      <c r="G1527" t="s">
        <v>40</v>
      </c>
      <c r="H1527" t="s">
        <v>55</v>
      </c>
      <c r="I1527" t="s">
        <v>10256</v>
      </c>
      <c r="J1527">
        <v>778</v>
      </c>
      <c r="K1527" t="s">
        <v>100</v>
      </c>
      <c r="L1527">
        <v>0</v>
      </c>
      <c r="M1527" t="s">
        <v>10257</v>
      </c>
      <c r="N1527" t="s">
        <v>32</v>
      </c>
      <c r="O1527">
        <v>75</v>
      </c>
      <c r="P1527" t="s">
        <v>8942</v>
      </c>
      <c r="Q1527" t="s">
        <v>87</v>
      </c>
      <c r="R1527" t="s">
        <v>10258</v>
      </c>
      <c r="S1527" t="s">
        <v>36</v>
      </c>
      <c r="T1527">
        <v>0</v>
      </c>
      <c r="U1527">
        <v>1</v>
      </c>
      <c r="V1527" t="s">
        <v>37</v>
      </c>
      <c r="W1527" t="s">
        <v>10260</v>
      </c>
      <c r="X1527" t="s">
        <v>57</v>
      </c>
      <c r="Y1527">
        <v>23</v>
      </c>
      <c r="Z1527">
        <v>33</v>
      </c>
      <c r="AA1527">
        <v>0</v>
      </c>
      <c r="AB1527" t="s">
        <v>45</v>
      </c>
      <c r="AC1527">
        <v>0</v>
      </c>
      <c r="AD1527" t="s">
        <v>59</v>
      </c>
    </row>
    <row r="1528" spans="1:30" x14ac:dyDescent="0.3">
      <c r="A1528" t="s">
        <v>14982</v>
      </c>
      <c r="B1528" t="s">
        <v>70</v>
      </c>
      <c r="C1528">
        <v>146733</v>
      </c>
      <c r="D1528">
        <v>196.17</v>
      </c>
      <c r="E1528" s="1">
        <v>43862</v>
      </c>
      <c r="F1528" s="1">
        <v>46655</v>
      </c>
      <c r="G1528" t="s">
        <v>40</v>
      </c>
      <c r="H1528" t="s">
        <v>80</v>
      </c>
      <c r="I1528" t="s">
        <v>14979</v>
      </c>
      <c r="J1528">
        <v>2793</v>
      </c>
      <c r="K1528" t="s">
        <v>42</v>
      </c>
      <c r="L1528">
        <v>1</v>
      </c>
      <c r="M1528" t="s">
        <v>14980</v>
      </c>
      <c r="N1528" t="s">
        <v>32</v>
      </c>
      <c r="O1528">
        <v>42</v>
      </c>
      <c r="P1528" t="s">
        <v>575</v>
      </c>
      <c r="Q1528" t="s">
        <v>62</v>
      </c>
      <c r="R1528" t="s">
        <v>14981</v>
      </c>
      <c r="S1528" t="s">
        <v>89</v>
      </c>
      <c r="T1528">
        <v>0</v>
      </c>
      <c r="U1528">
        <v>0</v>
      </c>
      <c r="V1528" t="s">
        <v>90</v>
      </c>
      <c r="W1528" t="s">
        <v>14983</v>
      </c>
      <c r="X1528" t="s">
        <v>57</v>
      </c>
      <c r="Y1528">
        <v>26</v>
      </c>
      <c r="Z1528">
        <v>55</v>
      </c>
      <c r="AA1528">
        <v>0</v>
      </c>
      <c r="AB1528" t="s">
        <v>45</v>
      </c>
      <c r="AC1528">
        <v>0</v>
      </c>
      <c r="AD1528" t="s">
        <v>59</v>
      </c>
    </row>
    <row r="1529" spans="1:30" x14ac:dyDescent="0.3">
      <c r="A1529" t="s">
        <v>19774</v>
      </c>
      <c r="B1529" t="s">
        <v>39</v>
      </c>
      <c r="C1529">
        <v>331888</v>
      </c>
      <c r="D1529">
        <v>977.33</v>
      </c>
      <c r="E1529" s="1">
        <v>45432</v>
      </c>
      <c r="F1529" s="1">
        <v>48679</v>
      </c>
      <c r="G1529" t="s">
        <v>99</v>
      </c>
      <c r="H1529" t="s">
        <v>80</v>
      </c>
      <c r="I1529" t="s">
        <v>19771</v>
      </c>
      <c r="J1529">
        <v>3247</v>
      </c>
      <c r="K1529" t="s">
        <v>42</v>
      </c>
      <c r="L1529">
        <v>1</v>
      </c>
      <c r="M1529" t="s">
        <v>19772</v>
      </c>
      <c r="N1529" t="s">
        <v>49</v>
      </c>
      <c r="O1529">
        <v>50</v>
      </c>
      <c r="P1529" t="s">
        <v>1215</v>
      </c>
      <c r="Q1529" t="s">
        <v>62</v>
      </c>
      <c r="R1529" t="s">
        <v>19773</v>
      </c>
      <c r="S1529" t="s">
        <v>97</v>
      </c>
      <c r="T1529">
        <v>0</v>
      </c>
      <c r="U1529">
        <v>0</v>
      </c>
      <c r="V1529" t="s">
        <v>90</v>
      </c>
      <c r="W1529" t="s">
        <v>19775</v>
      </c>
      <c r="X1529" t="s">
        <v>72</v>
      </c>
      <c r="Y1529">
        <v>15</v>
      </c>
      <c r="Z1529">
        <v>16</v>
      </c>
      <c r="AA1529">
        <v>0</v>
      </c>
      <c r="AB1529" t="s">
        <v>73</v>
      </c>
      <c r="AC1529">
        <v>0</v>
      </c>
      <c r="AD1529" t="s">
        <v>74</v>
      </c>
    </row>
    <row r="1530" spans="1:30" x14ac:dyDescent="0.3">
      <c r="A1530" t="s">
        <v>11969</v>
      </c>
      <c r="B1530" t="s">
        <v>70</v>
      </c>
      <c r="C1530">
        <v>14851</v>
      </c>
      <c r="D1530">
        <v>807.15</v>
      </c>
      <c r="E1530" s="1">
        <v>42154</v>
      </c>
      <c r="F1530" s="1">
        <v>42986</v>
      </c>
      <c r="G1530" t="s">
        <v>99</v>
      </c>
      <c r="H1530" t="s">
        <v>41</v>
      </c>
      <c r="I1530" t="s">
        <v>11966</v>
      </c>
      <c r="J1530">
        <v>832</v>
      </c>
      <c r="K1530" t="s">
        <v>100</v>
      </c>
      <c r="L1530">
        <v>0</v>
      </c>
      <c r="M1530" t="s">
        <v>11967</v>
      </c>
      <c r="N1530" t="s">
        <v>60</v>
      </c>
      <c r="O1530">
        <v>33</v>
      </c>
      <c r="P1530" t="s">
        <v>749</v>
      </c>
      <c r="Q1530" t="s">
        <v>51</v>
      </c>
      <c r="R1530" t="s">
        <v>11968</v>
      </c>
      <c r="S1530" t="s">
        <v>109</v>
      </c>
      <c r="T1530">
        <v>0</v>
      </c>
      <c r="U1530">
        <v>0</v>
      </c>
      <c r="V1530" t="s">
        <v>90</v>
      </c>
      <c r="W1530" t="s">
        <v>11970</v>
      </c>
      <c r="X1530" t="s">
        <v>57</v>
      </c>
      <c r="Y1530">
        <v>18</v>
      </c>
      <c r="Z1530">
        <v>9</v>
      </c>
      <c r="AA1530">
        <v>0</v>
      </c>
      <c r="AB1530" t="s">
        <v>73</v>
      </c>
      <c r="AC1530">
        <v>0</v>
      </c>
      <c r="AD1530" t="s">
        <v>59</v>
      </c>
    </row>
    <row r="1531" spans="1:30" x14ac:dyDescent="0.3">
      <c r="A1531" t="s">
        <v>7948</v>
      </c>
      <c r="B1531" t="s">
        <v>118</v>
      </c>
      <c r="C1531">
        <v>299315</v>
      </c>
      <c r="D1531">
        <v>903.47</v>
      </c>
      <c r="E1531" s="1">
        <v>44741</v>
      </c>
      <c r="F1531" s="1">
        <v>45476</v>
      </c>
      <c r="G1531" t="s">
        <v>103</v>
      </c>
      <c r="H1531" t="s">
        <v>55</v>
      </c>
      <c r="I1531" t="s">
        <v>7945</v>
      </c>
      <c r="J1531">
        <v>735</v>
      </c>
      <c r="K1531" t="s">
        <v>100</v>
      </c>
      <c r="L1531">
        <v>0</v>
      </c>
      <c r="M1531" t="s">
        <v>7946</v>
      </c>
      <c r="N1531" t="s">
        <v>49</v>
      </c>
      <c r="O1531">
        <v>18</v>
      </c>
      <c r="P1531" t="s">
        <v>2126</v>
      </c>
      <c r="Q1531" t="s">
        <v>87</v>
      </c>
      <c r="R1531" t="s">
        <v>7947</v>
      </c>
      <c r="S1531" t="s">
        <v>67</v>
      </c>
      <c r="T1531">
        <v>0</v>
      </c>
      <c r="U1531">
        <v>0</v>
      </c>
      <c r="V1531" t="s">
        <v>68</v>
      </c>
      <c r="W1531" t="s">
        <v>7949</v>
      </c>
      <c r="X1531" t="s">
        <v>57</v>
      </c>
      <c r="Y1531">
        <v>16</v>
      </c>
      <c r="Z1531">
        <v>29</v>
      </c>
      <c r="AA1531">
        <v>0</v>
      </c>
      <c r="AB1531" t="s">
        <v>73</v>
      </c>
      <c r="AC1531">
        <v>0</v>
      </c>
      <c r="AD1531" t="s">
        <v>59</v>
      </c>
    </row>
    <row r="1532" spans="1:30" x14ac:dyDescent="0.3">
      <c r="A1532" t="s">
        <v>13069</v>
      </c>
      <c r="B1532" t="s">
        <v>39</v>
      </c>
      <c r="C1532">
        <v>450152</v>
      </c>
      <c r="D1532">
        <v>944.87</v>
      </c>
      <c r="E1532" s="1">
        <v>44321</v>
      </c>
      <c r="F1532" s="1">
        <v>47586</v>
      </c>
      <c r="G1532" t="s">
        <v>40</v>
      </c>
      <c r="H1532" t="s">
        <v>80</v>
      </c>
      <c r="I1532" t="s">
        <v>13066</v>
      </c>
      <c r="J1532">
        <v>3265</v>
      </c>
      <c r="K1532" t="s">
        <v>42</v>
      </c>
      <c r="L1532">
        <v>1</v>
      </c>
      <c r="M1532" t="s">
        <v>13067</v>
      </c>
      <c r="N1532" t="s">
        <v>32</v>
      </c>
      <c r="O1532">
        <v>42</v>
      </c>
      <c r="P1532" t="s">
        <v>312</v>
      </c>
      <c r="Q1532" t="s">
        <v>62</v>
      </c>
      <c r="R1532" t="s">
        <v>13068</v>
      </c>
      <c r="S1532" t="s">
        <v>89</v>
      </c>
      <c r="T1532">
        <v>0</v>
      </c>
      <c r="U1532">
        <v>0</v>
      </c>
      <c r="V1532" t="s">
        <v>90</v>
      </c>
      <c r="W1532" t="s">
        <v>13070</v>
      </c>
      <c r="X1532" t="s">
        <v>44</v>
      </c>
      <c r="Y1532">
        <v>46</v>
      </c>
      <c r="Z1532">
        <v>84</v>
      </c>
      <c r="AA1532">
        <v>1</v>
      </c>
      <c r="AB1532" t="s">
        <v>58</v>
      </c>
      <c r="AC1532">
        <v>1</v>
      </c>
      <c r="AD1532" t="s">
        <v>46</v>
      </c>
    </row>
    <row r="1533" spans="1:30" x14ac:dyDescent="0.3">
      <c r="A1533" t="s">
        <v>19252</v>
      </c>
      <c r="B1533" t="s">
        <v>118</v>
      </c>
      <c r="C1533">
        <v>61376</v>
      </c>
      <c r="D1533">
        <v>107.84</v>
      </c>
      <c r="E1533" s="1">
        <v>42924</v>
      </c>
      <c r="F1533" s="1">
        <v>44040</v>
      </c>
      <c r="G1533" t="s">
        <v>40</v>
      </c>
      <c r="H1533" t="s">
        <v>55</v>
      </c>
      <c r="I1533" t="s">
        <v>19250</v>
      </c>
      <c r="J1533">
        <v>1116</v>
      </c>
      <c r="K1533" t="s">
        <v>42</v>
      </c>
      <c r="L1533">
        <v>0</v>
      </c>
      <c r="M1533" t="s">
        <v>18446</v>
      </c>
      <c r="N1533" t="s">
        <v>32</v>
      </c>
      <c r="O1533">
        <v>72</v>
      </c>
      <c r="P1533" t="s">
        <v>564</v>
      </c>
      <c r="Q1533" t="s">
        <v>87</v>
      </c>
      <c r="R1533" t="s">
        <v>19251</v>
      </c>
      <c r="S1533" t="s">
        <v>36</v>
      </c>
      <c r="T1533">
        <v>0</v>
      </c>
      <c r="U1533">
        <v>1</v>
      </c>
      <c r="V1533" t="s">
        <v>37</v>
      </c>
      <c r="W1533" t="s">
        <v>19253</v>
      </c>
      <c r="X1533" t="s">
        <v>57</v>
      </c>
      <c r="Y1533">
        <v>23</v>
      </c>
      <c r="Z1533">
        <v>29</v>
      </c>
      <c r="AA1533">
        <v>0</v>
      </c>
      <c r="AB1533" t="s">
        <v>73</v>
      </c>
      <c r="AC1533">
        <v>0</v>
      </c>
      <c r="AD1533" t="s">
        <v>59</v>
      </c>
    </row>
    <row r="1534" spans="1:30" x14ac:dyDescent="0.3">
      <c r="A1534" t="s">
        <v>4794</v>
      </c>
      <c r="B1534" t="s">
        <v>39</v>
      </c>
      <c r="C1534">
        <v>289992</v>
      </c>
      <c r="D1534">
        <v>1069.19</v>
      </c>
      <c r="E1534" s="1">
        <v>45396</v>
      </c>
      <c r="F1534" s="1">
        <v>47990</v>
      </c>
      <c r="G1534" t="s">
        <v>40</v>
      </c>
      <c r="H1534" t="s">
        <v>80</v>
      </c>
      <c r="I1534" t="s">
        <v>4791</v>
      </c>
      <c r="J1534">
        <v>2594</v>
      </c>
      <c r="K1534" t="s">
        <v>42</v>
      </c>
      <c r="L1534">
        <v>1</v>
      </c>
      <c r="M1534" t="s">
        <v>4792</v>
      </c>
      <c r="N1534" t="s">
        <v>60</v>
      </c>
      <c r="O1534">
        <v>66</v>
      </c>
      <c r="P1534" t="s">
        <v>122</v>
      </c>
      <c r="Q1534" t="s">
        <v>62</v>
      </c>
      <c r="R1534" t="s">
        <v>4793</v>
      </c>
      <c r="S1534" t="s">
        <v>36</v>
      </c>
      <c r="T1534">
        <v>0</v>
      </c>
      <c r="U1534">
        <v>1</v>
      </c>
      <c r="V1534" t="s">
        <v>37</v>
      </c>
      <c r="W1534" t="s">
        <v>4795</v>
      </c>
      <c r="X1534" t="s">
        <v>57</v>
      </c>
      <c r="Y1534">
        <v>17</v>
      </c>
      <c r="Z1534">
        <v>43</v>
      </c>
      <c r="AA1534">
        <v>0</v>
      </c>
      <c r="AB1534" t="s">
        <v>45</v>
      </c>
      <c r="AC1534">
        <v>0</v>
      </c>
      <c r="AD1534" t="s">
        <v>59</v>
      </c>
    </row>
    <row r="1535" spans="1:30" x14ac:dyDescent="0.3">
      <c r="A1535" t="s">
        <v>18779</v>
      </c>
      <c r="B1535" t="s">
        <v>70</v>
      </c>
      <c r="C1535">
        <v>45135</v>
      </c>
      <c r="D1535">
        <v>814.44</v>
      </c>
      <c r="E1535" s="1">
        <v>42364</v>
      </c>
      <c r="F1535" s="1">
        <v>43761</v>
      </c>
      <c r="G1535" t="s">
        <v>103</v>
      </c>
      <c r="H1535" t="s">
        <v>80</v>
      </c>
      <c r="I1535" t="s">
        <v>18776</v>
      </c>
      <c r="J1535">
        <v>1397</v>
      </c>
      <c r="K1535" t="s">
        <v>42</v>
      </c>
      <c r="L1535">
        <v>1</v>
      </c>
      <c r="M1535" t="s">
        <v>18777</v>
      </c>
      <c r="N1535" t="s">
        <v>32</v>
      </c>
      <c r="O1535">
        <v>51</v>
      </c>
      <c r="P1535" t="s">
        <v>920</v>
      </c>
      <c r="Q1535" t="s">
        <v>34</v>
      </c>
      <c r="R1535" t="s">
        <v>18778</v>
      </c>
      <c r="S1535" t="s">
        <v>97</v>
      </c>
      <c r="T1535">
        <v>1</v>
      </c>
      <c r="U1535">
        <v>0</v>
      </c>
      <c r="V1535" t="s">
        <v>37</v>
      </c>
      <c r="W1535" t="s">
        <v>18780</v>
      </c>
      <c r="X1535" t="s">
        <v>72</v>
      </c>
      <c r="Y1535">
        <v>17</v>
      </c>
      <c r="Z1535">
        <v>93</v>
      </c>
      <c r="AA1535">
        <v>1</v>
      </c>
      <c r="AB1535" t="s">
        <v>58</v>
      </c>
      <c r="AC1535">
        <v>1</v>
      </c>
      <c r="AD1535" t="s">
        <v>74</v>
      </c>
    </row>
    <row r="1536" spans="1:30" x14ac:dyDescent="0.3">
      <c r="A1536" t="s">
        <v>7607</v>
      </c>
      <c r="B1536" t="s">
        <v>39</v>
      </c>
      <c r="C1536">
        <v>297716</v>
      </c>
      <c r="D1536">
        <v>807.04</v>
      </c>
      <c r="E1536" s="1">
        <v>44657</v>
      </c>
      <c r="F1536" s="1">
        <v>47669</v>
      </c>
      <c r="G1536" t="s">
        <v>99</v>
      </c>
      <c r="H1536" t="s">
        <v>55</v>
      </c>
      <c r="I1536" t="s">
        <v>7604</v>
      </c>
      <c r="J1536">
        <v>3012</v>
      </c>
      <c r="K1536" t="s">
        <v>42</v>
      </c>
      <c r="L1536">
        <v>0</v>
      </c>
      <c r="M1536" t="s">
        <v>7605</v>
      </c>
      <c r="N1536" t="s">
        <v>32</v>
      </c>
      <c r="O1536">
        <v>56</v>
      </c>
      <c r="P1536" t="s">
        <v>2455</v>
      </c>
      <c r="Q1536" t="s">
        <v>34</v>
      </c>
      <c r="R1536" t="s">
        <v>7606</v>
      </c>
      <c r="S1536" t="s">
        <v>36</v>
      </c>
      <c r="T1536">
        <v>1</v>
      </c>
      <c r="U1536">
        <v>0</v>
      </c>
      <c r="V1536" t="s">
        <v>37</v>
      </c>
      <c r="W1536" t="s">
        <v>7608</v>
      </c>
      <c r="X1536" t="s">
        <v>72</v>
      </c>
      <c r="Y1536">
        <v>9</v>
      </c>
      <c r="Z1536">
        <v>92</v>
      </c>
      <c r="AA1536">
        <v>1</v>
      </c>
      <c r="AB1536" t="s">
        <v>58</v>
      </c>
      <c r="AC1536">
        <v>1</v>
      </c>
      <c r="AD1536" t="s">
        <v>74</v>
      </c>
    </row>
    <row r="1537" spans="1:30" x14ac:dyDescent="0.3">
      <c r="A1537" t="s">
        <v>9831</v>
      </c>
      <c r="B1537" t="s">
        <v>54</v>
      </c>
      <c r="C1537">
        <v>496200</v>
      </c>
      <c r="D1537">
        <v>151.03</v>
      </c>
      <c r="E1537" s="1">
        <v>43976</v>
      </c>
      <c r="F1537" s="1">
        <v>44633</v>
      </c>
      <c r="G1537" t="s">
        <v>40</v>
      </c>
      <c r="H1537" t="s">
        <v>41</v>
      </c>
      <c r="I1537" t="s">
        <v>9828</v>
      </c>
      <c r="J1537">
        <v>657</v>
      </c>
      <c r="K1537" t="s">
        <v>100</v>
      </c>
      <c r="L1537">
        <v>0</v>
      </c>
      <c r="M1537" t="s">
        <v>9829</v>
      </c>
      <c r="N1537" t="s">
        <v>49</v>
      </c>
      <c r="O1537">
        <v>73</v>
      </c>
      <c r="P1537" t="s">
        <v>1211</v>
      </c>
      <c r="Q1537" t="s">
        <v>34</v>
      </c>
      <c r="R1537" t="s">
        <v>9830</v>
      </c>
      <c r="S1537" t="s">
        <v>36</v>
      </c>
      <c r="T1537">
        <v>1</v>
      </c>
      <c r="U1537">
        <v>1</v>
      </c>
      <c r="V1537" t="s">
        <v>37</v>
      </c>
      <c r="W1537" t="s">
        <v>9832</v>
      </c>
      <c r="X1537" t="s">
        <v>72</v>
      </c>
      <c r="Y1537">
        <v>16</v>
      </c>
      <c r="Z1537">
        <v>77</v>
      </c>
      <c r="AA1537">
        <v>1</v>
      </c>
      <c r="AB1537" t="s">
        <v>58</v>
      </c>
      <c r="AC1537">
        <v>1</v>
      </c>
      <c r="AD1537" t="s">
        <v>74</v>
      </c>
    </row>
    <row r="1538" spans="1:30" x14ac:dyDescent="0.3">
      <c r="A1538" t="s">
        <v>10825</v>
      </c>
      <c r="B1538" t="s">
        <v>118</v>
      </c>
      <c r="C1538">
        <v>355566</v>
      </c>
      <c r="D1538">
        <v>1887.17</v>
      </c>
      <c r="E1538" s="1">
        <v>42920</v>
      </c>
      <c r="F1538" s="1">
        <v>43978</v>
      </c>
      <c r="G1538" t="s">
        <v>99</v>
      </c>
      <c r="H1538" t="s">
        <v>41</v>
      </c>
      <c r="I1538" t="s">
        <v>10823</v>
      </c>
      <c r="J1538">
        <v>1058</v>
      </c>
      <c r="K1538" t="s">
        <v>100</v>
      </c>
      <c r="L1538">
        <v>0</v>
      </c>
      <c r="M1538" t="s">
        <v>3963</v>
      </c>
      <c r="N1538" t="s">
        <v>32</v>
      </c>
      <c r="O1538">
        <v>68</v>
      </c>
      <c r="P1538" t="s">
        <v>3334</v>
      </c>
      <c r="Q1538" t="s">
        <v>51</v>
      </c>
      <c r="R1538" t="s">
        <v>10824</v>
      </c>
      <c r="S1538" t="s">
        <v>36</v>
      </c>
      <c r="T1538">
        <v>0</v>
      </c>
      <c r="U1538">
        <v>1</v>
      </c>
      <c r="V1538" t="s">
        <v>37</v>
      </c>
      <c r="W1538" t="s">
        <v>10826</v>
      </c>
      <c r="X1538" t="s">
        <v>72</v>
      </c>
      <c r="Y1538">
        <v>13</v>
      </c>
      <c r="Z1538">
        <v>50</v>
      </c>
      <c r="AA1538">
        <v>0</v>
      </c>
      <c r="AB1538" t="s">
        <v>45</v>
      </c>
      <c r="AC1538">
        <v>0</v>
      </c>
      <c r="AD1538" t="s">
        <v>74</v>
      </c>
    </row>
    <row r="1539" spans="1:30" x14ac:dyDescent="0.3">
      <c r="A1539" t="s">
        <v>15617</v>
      </c>
      <c r="B1539" t="s">
        <v>70</v>
      </c>
      <c r="C1539">
        <v>251397</v>
      </c>
      <c r="D1539">
        <v>534.23</v>
      </c>
      <c r="E1539" s="1">
        <v>43123</v>
      </c>
      <c r="F1539" s="1">
        <v>45823</v>
      </c>
      <c r="G1539" t="s">
        <v>103</v>
      </c>
      <c r="H1539" t="s">
        <v>41</v>
      </c>
      <c r="I1539" t="s">
        <v>15614</v>
      </c>
      <c r="J1539">
        <v>2700</v>
      </c>
      <c r="K1539" t="s">
        <v>42</v>
      </c>
      <c r="L1539">
        <v>0</v>
      </c>
      <c r="M1539" t="s">
        <v>15615</v>
      </c>
      <c r="N1539" t="s">
        <v>32</v>
      </c>
      <c r="O1539">
        <v>57</v>
      </c>
      <c r="P1539" t="s">
        <v>2211</v>
      </c>
      <c r="Q1539" t="s">
        <v>51</v>
      </c>
      <c r="R1539" t="s">
        <v>15616</v>
      </c>
      <c r="S1539" t="s">
        <v>36</v>
      </c>
      <c r="T1539">
        <v>0</v>
      </c>
      <c r="U1539">
        <v>0</v>
      </c>
      <c r="V1539" t="s">
        <v>37</v>
      </c>
      <c r="W1539" t="s">
        <v>15618</v>
      </c>
      <c r="X1539" t="s">
        <v>57</v>
      </c>
      <c r="Y1539">
        <v>14</v>
      </c>
      <c r="Z1539">
        <v>5</v>
      </c>
      <c r="AA1539">
        <v>0</v>
      </c>
      <c r="AB1539" t="s">
        <v>73</v>
      </c>
      <c r="AC1539">
        <v>0</v>
      </c>
      <c r="AD1539" t="s">
        <v>59</v>
      </c>
    </row>
    <row r="1540" spans="1:30" x14ac:dyDescent="0.3">
      <c r="A1540" t="s">
        <v>3165</v>
      </c>
      <c r="B1540" t="s">
        <v>54</v>
      </c>
      <c r="C1540">
        <v>49902</v>
      </c>
      <c r="D1540">
        <v>448.83</v>
      </c>
      <c r="E1540" s="1">
        <v>45480</v>
      </c>
      <c r="F1540" s="1">
        <v>48435</v>
      </c>
      <c r="G1540" t="s">
        <v>99</v>
      </c>
      <c r="H1540" t="s">
        <v>80</v>
      </c>
      <c r="I1540" t="s">
        <v>3162</v>
      </c>
      <c r="J1540">
        <v>2955</v>
      </c>
      <c r="K1540" t="s">
        <v>42</v>
      </c>
      <c r="L1540">
        <v>1</v>
      </c>
      <c r="M1540" t="s">
        <v>3163</v>
      </c>
      <c r="N1540" t="s">
        <v>60</v>
      </c>
      <c r="O1540">
        <v>23</v>
      </c>
      <c r="P1540" t="s">
        <v>236</v>
      </c>
      <c r="Q1540" t="s">
        <v>62</v>
      </c>
      <c r="R1540" t="s">
        <v>3164</v>
      </c>
      <c r="S1540" t="s">
        <v>67</v>
      </c>
      <c r="T1540">
        <v>0</v>
      </c>
      <c r="U1540">
        <v>0</v>
      </c>
      <c r="V1540" t="s">
        <v>68</v>
      </c>
      <c r="W1540" t="s">
        <v>3166</v>
      </c>
      <c r="X1540" t="s">
        <v>72</v>
      </c>
      <c r="Y1540">
        <v>28</v>
      </c>
      <c r="Z1540">
        <v>93</v>
      </c>
      <c r="AA1540">
        <v>1</v>
      </c>
      <c r="AB1540" t="s">
        <v>58</v>
      </c>
      <c r="AC1540">
        <v>1</v>
      </c>
      <c r="AD1540" t="s">
        <v>74</v>
      </c>
    </row>
    <row r="1541" spans="1:30" x14ac:dyDescent="0.3">
      <c r="A1541" t="s">
        <v>6657</v>
      </c>
      <c r="B1541" t="s">
        <v>39</v>
      </c>
      <c r="C1541">
        <v>441565</v>
      </c>
      <c r="D1541">
        <v>937.79</v>
      </c>
      <c r="E1541" s="1">
        <v>44838</v>
      </c>
      <c r="F1541" s="1">
        <v>48040</v>
      </c>
      <c r="G1541" t="s">
        <v>99</v>
      </c>
      <c r="H1541" t="s">
        <v>55</v>
      </c>
      <c r="I1541" t="s">
        <v>6654</v>
      </c>
      <c r="J1541">
        <v>3202</v>
      </c>
      <c r="K1541" t="s">
        <v>42</v>
      </c>
      <c r="L1541">
        <v>0</v>
      </c>
      <c r="M1541" t="s">
        <v>6655</v>
      </c>
      <c r="N1541" t="s">
        <v>49</v>
      </c>
      <c r="O1541">
        <v>56</v>
      </c>
      <c r="P1541" t="s">
        <v>459</v>
      </c>
      <c r="Q1541" t="s">
        <v>51</v>
      </c>
      <c r="R1541" t="s">
        <v>6656</v>
      </c>
      <c r="S1541" t="s">
        <v>36</v>
      </c>
      <c r="T1541">
        <v>0</v>
      </c>
      <c r="U1541">
        <v>0</v>
      </c>
      <c r="V1541" t="s">
        <v>37</v>
      </c>
      <c r="W1541" t="s">
        <v>6658</v>
      </c>
      <c r="X1541" t="s">
        <v>44</v>
      </c>
      <c r="Y1541">
        <v>13</v>
      </c>
      <c r="Z1541">
        <v>27</v>
      </c>
      <c r="AA1541">
        <v>0</v>
      </c>
      <c r="AB1541" t="s">
        <v>73</v>
      </c>
      <c r="AC1541">
        <v>0</v>
      </c>
      <c r="AD1541" t="s">
        <v>46</v>
      </c>
    </row>
    <row r="1542" spans="1:30" x14ac:dyDescent="0.3">
      <c r="A1542" t="s">
        <v>12569</v>
      </c>
      <c r="B1542" t="s">
        <v>39</v>
      </c>
      <c r="C1542">
        <v>292458</v>
      </c>
      <c r="D1542">
        <v>934.57</v>
      </c>
      <c r="E1542" s="1">
        <v>44855</v>
      </c>
      <c r="F1542" s="1">
        <v>47090</v>
      </c>
      <c r="G1542" t="s">
        <v>40</v>
      </c>
      <c r="H1542" t="s">
        <v>55</v>
      </c>
      <c r="I1542" t="s">
        <v>12566</v>
      </c>
      <c r="J1542">
        <v>2235</v>
      </c>
      <c r="K1542" t="s">
        <v>42</v>
      </c>
      <c r="L1542">
        <v>0</v>
      </c>
      <c r="M1542" t="s">
        <v>12567</v>
      </c>
      <c r="N1542" t="s">
        <v>32</v>
      </c>
      <c r="O1542">
        <v>31</v>
      </c>
      <c r="P1542" t="s">
        <v>1416</v>
      </c>
      <c r="Q1542" t="s">
        <v>34</v>
      </c>
      <c r="R1542" t="s">
        <v>12568</v>
      </c>
      <c r="S1542" t="s">
        <v>109</v>
      </c>
      <c r="T1542">
        <v>1</v>
      </c>
      <c r="U1542">
        <v>0</v>
      </c>
      <c r="V1542" t="s">
        <v>90</v>
      </c>
      <c r="W1542" t="s">
        <v>12570</v>
      </c>
      <c r="X1542" t="s">
        <v>57</v>
      </c>
      <c r="Y1542">
        <v>20</v>
      </c>
      <c r="Z1542">
        <v>24</v>
      </c>
      <c r="AA1542">
        <v>0</v>
      </c>
      <c r="AB1542" t="s">
        <v>73</v>
      </c>
      <c r="AC1542">
        <v>0</v>
      </c>
      <c r="AD1542" t="s">
        <v>59</v>
      </c>
    </row>
    <row r="1543" spans="1:30" x14ac:dyDescent="0.3">
      <c r="A1543" t="s">
        <v>3937</v>
      </c>
      <c r="B1543" t="s">
        <v>39</v>
      </c>
      <c r="C1543">
        <v>330699</v>
      </c>
      <c r="D1543">
        <v>1202.4100000000001</v>
      </c>
      <c r="E1543" s="1">
        <v>44917</v>
      </c>
      <c r="F1543" s="1">
        <v>46484</v>
      </c>
      <c r="G1543" t="s">
        <v>99</v>
      </c>
      <c r="H1543" t="s">
        <v>80</v>
      </c>
      <c r="I1543" t="s">
        <v>3932</v>
      </c>
      <c r="J1543">
        <v>1567</v>
      </c>
      <c r="K1543" t="s">
        <v>42</v>
      </c>
      <c r="L1543">
        <v>1</v>
      </c>
      <c r="M1543" t="s">
        <v>3933</v>
      </c>
      <c r="N1543" t="s">
        <v>32</v>
      </c>
      <c r="O1543">
        <v>48</v>
      </c>
      <c r="P1543" t="s">
        <v>423</v>
      </c>
      <c r="Q1543" t="s">
        <v>34</v>
      </c>
      <c r="R1543" t="s">
        <v>3934</v>
      </c>
      <c r="S1543" t="s">
        <v>97</v>
      </c>
      <c r="T1543">
        <v>1</v>
      </c>
      <c r="U1543">
        <v>0</v>
      </c>
      <c r="V1543" t="s">
        <v>90</v>
      </c>
      <c r="W1543" t="s">
        <v>3938</v>
      </c>
      <c r="X1543" t="s">
        <v>72</v>
      </c>
      <c r="Y1543">
        <v>5</v>
      </c>
      <c r="Z1543">
        <v>22</v>
      </c>
      <c r="AA1543">
        <v>0</v>
      </c>
      <c r="AB1543" t="s">
        <v>73</v>
      </c>
      <c r="AC1543">
        <v>0</v>
      </c>
      <c r="AD1543" t="s">
        <v>74</v>
      </c>
    </row>
    <row r="1544" spans="1:30" x14ac:dyDescent="0.3">
      <c r="A1544" t="s">
        <v>1793</v>
      </c>
      <c r="B1544" t="s">
        <v>70</v>
      </c>
      <c r="C1544">
        <v>242690</v>
      </c>
      <c r="D1544">
        <v>332.84</v>
      </c>
      <c r="E1544" s="1">
        <v>42075</v>
      </c>
      <c r="F1544" s="1">
        <v>45707</v>
      </c>
      <c r="G1544" t="s">
        <v>99</v>
      </c>
      <c r="H1544" t="s">
        <v>55</v>
      </c>
      <c r="I1544" t="s">
        <v>1790</v>
      </c>
      <c r="J1544">
        <v>3632</v>
      </c>
      <c r="K1544" t="s">
        <v>42</v>
      </c>
      <c r="L1544">
        <v>0</v>
      </c>
      <c r="M1544" t="s">
        <v>1791</v>
      </c>
      <c r="N1544" t="s">
        <v>49</v>
      </c>
      <c r="O1544">
        <v>22</v>
      </c>
      <c r="P1544" t="s">
        <v>1346</v>
      </c>
      <c r="Q1544" t="s">
        <v>51</v>
      </c>
      <c r="R1544" t="s">
        <v>1792</v>
      </c>
      <c r="S1544" t="s">
        <v>67</v>
      </c>
      <c r="T1544">
        <v>0</v>
      </c>
      <c r="U1544">
        <v>0</v>
      </c>
      <c r="V1544" t="s">
        <v>68</v>
      </c>
      <c r="W1544" t="s">
        <v>1794</v>
      </c>
      <c r="X1544" t="s">
        <v>44</v>
      </c>
      <c r="Y1544">
        <v>43</v>
      </c>
      <c r="Z1544">
        <v>45</v>
      </c>
      <c r="AA1544">
        <v>0</v>
      </c>
      <c r="AB1544" t="s">
        <v>45</v>
      </c>
      <c r="AC1544">
        <v>0</v>
      </c>
      <c r="AD1544" t="s">
        <v>46</v>
      </c>
    </row>
    <row r="1545" spans="1:30" x14ac:dyDescent="0.3">
      <c r="A1545" t="s">
        <v>15664</v>
      </c>
      <c r="B1545" t="s">
        <v>118</v>
      </c>
      <c r="C1545">
        <v>28248</v>
      </c>
      <c r="D1545">
        <v>1850.07</v>
      </c>
      <c r="E1545" s="1">
        <v>42477</v>
      </c>
      <c r="F1545" s="1">
        <v>44454</v>
      </c>
      <c r="G1545" t="s">
        <v>103</v>
      </c>
      <c r="H1545" t="s">
        <v>55</v>
      </c>
      <c r="I1545" t="s">
        <v>15659</v>
      </c>
      <c r="J1545">
        <v>1977</v>
      </c>
      <c r="K1545" t="s">
        <v>42</v>
      </c>
      <c r="L1545">
        <v>0</v>
      </c>
      <c r="M1545" t="s">
        <v>15660</v>
      </c>
      <c r="N1545" t="s">
        <v>49</v>
      </c>
      <c r="O1545">
        <v>21</v>
      </c>
      <c r="P1545" t="s">
        <v>1649</v>
      </c>
      <c r="Q1545" t="s">
        <v>51</v>
      </c>
      <c r="R1545" t="s">
        <v>15661</v>
      </c>
      <c r="S1545" t="s">
        <v>67</v>
      </c>
      <c r="T1545">
        <v>0</v>
      </c>
      <c r="U1545">
        <v>0</v>
      </c>
      <c r="V1545" t="s">
        <v>68</v>
      </c>
      <c r="W1545" t="s">
        <v>15665</v>
      </c>
      <c r="X1545" t="s">
        <v>72</v>
      </c>
      <c r="Y1545">
        <v>13</v>
      </c>
      <c r="Z1545">
        <v>81</v>
      </c>
      <c r="AA1545">
        <v>1</v>
      </c>
      <c r="AB1545" t="s">
        <v>58</v>
      </c>
      <c r="AC1545">
        <v>1</v>
      </c>
      <c r="AD1545" t="s">
        <v>74</v>
      </c>
    </row>
    <row r="1546" spans="1:30" x14ac:dyDescent="0.3">
      <c r="A1546" t="s">
        <v>7967</v>
      </c>
      <c r="B1546" t="s">
        <v>39</v>
      </c>
      <c r="C1546">
        <v>472666</v>
      </c>
      <c r="D1546">
        <v>1089.24</v>
      </c>
      <c r="E1546" s="1">
        <v>44089</v>
      </c>
      <c r="F1546" s="1">
        <v>46278</v>
      </c>
      <c r="G1546" t="s">
        <v>103</v>
      </c>
      <c r="H1546" t="s">
        <v>41</v>
      </c>
      <c r="I1546" t="s">
        <v>7964</v>
      </c>
      <c r="J1546">
        <v>2189</v>
      </c>
      <c r="K1546" t="s">
        <v>42</v>
      </c>
      <c r="L1546">
        <v>0</v>
      </c>
      <c r="M1546" t="s">
        <v>7965</v>
      </c>
      <c r="N1546" t="s">
        <v>49</v>
      </c>
      <c r="O1546">
        <v>51</v>
      </c>
      <c r="P1546" t="s">
        <v>1842</v>
      </c>
      <c r="Q1546" t="s">
        <v>51</v>
      </c>
      <c r="R1546" t="s">
        <v>7966</v>
      </c>
      <c r="S1546" t="s">
        <v>97</v>
      </c>
      <c r="T1546">
        <v>0</v>
      </c>
      <c r="U1546">
        <v>0</v>
      </c>
      <c r="V1546" t="s">
        <v>37</v>
      </c>
      <c r="W1546" t="s">
        <v>7968</v>
      </c>
      <c r="X1546" t="s">
        <v>72</v>
      </c>
      <c r="Y1546">
        <v>44</v>
      </c>
      <c r="Z1546">
        <v>49</v>
      </c>
      <c r="AA1546">
        <v>0</v>
      </c>
      <c r="AB1546" t="s">
        <v>45</v>
      </c>
      <c r="AC1546">
        <v>0</v>
      </c>
      <c r="AD1546" t="s">
        <v>74</v>
      </c>
    </row>
    <row r="1547" spans="1:30" x14ac:dyDescent="0.3">
      <c r="A1547" t="s">
        <v>12309</v>
      </c>
      <c r="B1547" t="s">
        <v>54</v>
      </c>
      <c r="C1547">
        <v>348571</v>
      </c>
      <c r="D1547">
        <v>1481.49</v>
      </c>
      <c r="E1547" s="1">
        <v>44101</v>
      </c>
      <c r="F1547" s="1">
        <v>44816</v>
      </c>
      <c r="G1547" t="s">
        <v>40</v>
      </c>
      <c r="H1547" t="s">
        <v>55</v>
      </c>
      <c r="I1547" t="s">
        <v>12306</v>
      </c>
      <c r="J1547">
        <v>715</v>
      </c>
      <c r="K1547" t="s">
        <v>100</v>
      </c>
      <c r="L1547">
        <v>0</v>
      </c>
      <c r="M1547" t="s">
        <v>12307</v>
      </c>
      <c r="N1547" t="s">
        <v>60</v>
      </c>
      <c r="O1547">
        <v>33</v>
      </c>
      <c r="P1547" t="s">
        <v>920</v>
      </c>
      <c r="Q1547" t="s">
        <v>34</v>
      </c>
      <c r="R1547" t="s">
        <v>12308</v>
      </c>
      <c r="S1547" t="s">
        <v>109</v>
      </c>
      <c r="T1547">
        <v>1</v>
      </c>
      <c r="U1547">
        <v>0</v>
      </c>
      <c r="V1547" t="s">
        <v>90</v>
      </c>
      <c r="W1547" t="s">
        <v>12310</v>
      </c>
      <c r="X1547" t="s">
        <v>44</v>
      </c>
      <c r="Y1547">
        <v>17</v>
      </c>
      <c r="Z1547">
        <v>32</v>
      </c>
      <c r="AA1547">
        <v>0</v>
      </c>
      <c r="AB1547" t="s">
        <v>45</v>
      </c>
      <c r="AC1547">
        <v>0</v>
      </c>
      <c r="AD1547" t="s">
        <v>46</v>
      </c>
    </row>
    <row r="1548" spans="1:30" x14ac:dyDescent="0.3">
      <c r="A1548" t="s">
        <v>15515</v>
      </c>
      <c r="B1548" t="s">
        <v>118</v>
      </c>
      <c r="C1548">
        <v>424695</v>
      </c>
      <c r="D1548">
        <v>447.74</v>
      </c>
      <c r="E1548" s="1">
        <v>45119</v>
      </c>
      <c r="F1548" s="1">
        <v>45879</v>
      </c>
      <c r="G1548" t="s">
        <v>40</v>
      </c>
      <c r="H1548" t="s">
        <v>55</v>
      </c>
      <c r="I1548" t="s">
        <v>15512</v>
      </c>
      <c r="J1548">
        <v>760</v>
      </c>
      <c r="K1548" t="s">
        <v>100</v>
      </c>
      <c r="L1548">
        <v>0</v>
      </c>
      <c r="M1548" t="s">
        <v>15513</v>
      </c>
      <c r="N1548" t="s">
        <v>60</v>
      </c>
      <c r="O1548">
        <v>29</v>
      </c>
      <c r="P1548" t="s">
        <v>1024</v>
      </c>
      <c r="Q1548" t="s">
        <v>87</v>
      </c>
      <c r="R1548" t="s">
        <v>15514</v>
      </c>
      <c r="S1548" t="s">
        <v>109</v>
      </c>
      <c r="T1548">
        <v>0</v>
      </c>
      <c r="U1548">
        <v>0</v>
      </c>
      <c r="V1548" t="s">
        <v>68</v>
      </c>
      <c r="W1548" t="s">
        <v>15516</v>
      </c>
      <c r="X1548" t="s">
        <v>72</v>
      </c>
      <c r="Y1548">
        <v>11</v>
      </c>
      <c r="Z1548">
        <v>58</v>
      </c>
      <c r="AA1548">
        <v>0</v>
      </c>
      <c r="AB1548" t="s">
        <v>45</v>
      </c>
      <c r="AC1548">
        <v>0</v>
      </c>
      <c r="AD1548" t="s">
        <v>74</v>
      </c>
    </row>
    <row r="1549" spans="1:30" x14ac:dyDescent="0.3">
      <c r="A1549" t="s">
        <v>15361</v>
      </c>
      <c r="B1549" t="s">
        <v>70</v>
      </c>
      <c r="C1549">
        <v>123724</v>
      </c>
      <c r="D1549">
        <v>536.20000000000005</v>
      </c>
      <c r="E1549" s="1">
        <v>42879</v>
      </c>
      <c r="F1549" s="1">
        <v>45159</v>
      </c>
      <c r="G1549" t="s">
        <v>103</v>
      </c>
      <c r="H1549" t="s">
        <v>55</v>
      </c>
      <c r="I1549" t="s">
        <v>15358</v>
      </c>
      <c r="J1549">
        <v>2280</v>
      </c>
      <c r="K1549" t="s">
        <v>42</v>
      </c>
      <c r="L1549">
        <v>0</v>
      </c>
      <c r="M1549" t="s">
        <v>15359</v>
      </c>
      <c r="N1549" t="s">
        <v>49</v>
      </c>
      <c r="O1549">
        <v>46</v>
      </c>
      <c r="P1549" t="s">
        <v>1055</v>
      </c>
      <c r="Q1549" t="s">
        <v>62</v>
      </c>
      <c r="R1549" t="s">
        <v>15360</v>
      </c>
      <c r="S1549" t="s">
        <v>97</v>
      </c>
      <c r="T1549">
        <v>0</v>
      </c>
      <c r="U1549">
        <v>0</v>
      </c>
      <c r="V1549" t="s">
        <v>90</v>
      </c>
      <c r="W1549" t="s">
        <v>15362</v>
      </c>
      <c r="X1549" t="s">
        <v>57</v>
      </c>
      <c r="Y1549">
        <v>18</v>
      </c>
      <c r="Z1549">
        <v>81</v>
      </c>
      <c r="AA1549">
        <v>1</v>
      </c>
      <c r="AB1549" t="s">
        <v>58</v>
      </c>
      <c r="AC1549">
        <v>1</v>
      </c>
      <c r="AD1549" t="s">
        <v>59</v>
      </c>
    </row>
    <row r="1550" spans="1:30" x14ac:dyDescent="0.3">
      <c r="A1550" t="s">
        <v>17062</v>
      </c>
      <c r="B1550" t="s">
        <v>70</v>
      </c>
      <c r="C1550">
        <v>161799</v>
      </c>
      <c r="D1550">
        <v>1554.84</v>
      </c>
      <c r="E1550" s="1">
        <v>44647</v>
      </c>
      <c r="F1550" s="1">
        <v>46683</v>
      </c>
      <c r="G1550" t="s">
        <v>99</v>
      </c>
      <c r="H1550" t="s">
        <v>80</v>
      </c>
      <c r="I1550" t="s">
        <v>17059</v>
      </c>
      <c r="J1550">
        <v>2036</v>
      </c>
      <c r="K1550" t="s">
        <v>42</v>
      </c>
      <c r="L1550">
        <v>1</v>
      </c>
      <c r="M1550" t="s">
        <v>17060</v>
      </c>
      <c r="N1550" t="s">
        <v>32</v>
      </c>
      <c r="O1550">
        <v>22</v>
      </c>
      <c r="P1550" t="s">
        <v>7046</v>
      </c>
      <c r="Q1550" t="s">
        <v>51</v>
      </c>
      <c r="R1550" t="s">
        <v>17061</v>
      </c>
      <c r="S1550" t="s">
        <v>67</v>
      </c>
      <c r="T1550">
        <v>0</v>
      </c>
      <c r="U1550">
        <v>0</v>
      </c>
      <c r="V1550" t="s">
        <v>68</v>
      </c>
      <c r="W1550" t="s">
        <v>17063</v>
      </c>
      <c r="X1550" t="s">
        <v>57</v>
      </c>
      <c r="Y1550">
        <v>19</v>
      </c>
      <c r="Z1550">
        <v>64</v>
      </c>
      <c r="AA1550">
        <v>0</v>
      </c>
      <c r="AB1550" t="s">
        <v>58</v>
      </c>
      <c r="AC1550">
        <v>0</v>
      </c>
      <c r="AD1550" t="s">
        <v>59</v>
      </c>
    </row>
    <row r="1551" spans="1:30" x14ac:dyDescent="0.3">
      <c r="A1551" t="s">
        <v>4564</v>
      </c>
      <c r="B1551" t="s">
        <v>39</v>
      </c>
      <c r="C1551">
        <v>167744</v>
      </c>
      <c r="D1551">
        <v>1797.32</v>
      </c>
      <c r="E1551" s="1">
        <v>43326</v>
      </c>
      <c r="F1551" s="1">
        <v>44943</v>
      </c>
      <c r="G1551" t="s">
        <v>40</v>
      </c>
      <c r="H1551" t="s">
        <v>41</v>
      </c>
      <c r="I1551" t="s">
        <v>4561</v>
      </c>
      <c r="J1551">
        <v>1617</v>
      </c>
      <c r="K1551" t="s">
        <v>42</v>
      </c>
      <c r="L1551">
        <v>0</v>
      </c>
      <c r="M1551" t="s">
        <v>4562</v>
      </c>
      <c r="N1551" t="s">
        <v>49</v>
      </c>
      <c r="O1551">
        <v>83</v>
      </c>
      <c r="P1551" t="s">
        <v>4410</v>
      </c>
      <c r="Q1551" t="s">
        <v>51</v>
      </c>
      <c r="R1551" t="s">
        <v>4563</v>
      </c>
      <c r="S1551" t="s">
        <v>36</v>
      </c>
      <c r="T1551">
        <v>0</v>
      </c>
      <c r="U1551">
        <v>1</v>
      </c>
      <c r="V1551" t="s">
        <v>37</v>
      </c>
      <c r="W1551" t="s">
        <v>4565</v>
      </c>
      <c r="X1551" t="s">
        <v>57</v>
      </c>
      <c r="Y1551">
        <v>29</v>
      </c>
      <c r="Z1551">
        <v>49</v>
      </c>
      <c r="AA1551">
        <v>0</v>
      </c>
      <c r="AB1551" t="s">
        <v>45</v>
      </c>
      <c r="AC1551">
        <v>0</v>
      </c>
      <c r="AD1551" t="s">
        <v>59</v>
      </c>
    </row>
    <row r="1552" spans="1:30" x14ac:dyDescent="0.3">
      <c r="A1552" t="s">
        <v>9677</v>
      </c>
      <c r="B1552" t="s">
        <v>39</v>
      </c>
      <c r="C1552">
        <v>152046</v>
      </c>
      <c r="D1552">
        <v>1940.27</v>
      </c>
      <c r="E1552" s="1">
        <v>44439</v>
      </c>
      <c r="F1552" s="1">
        <v>46058</v>
      </c>
      <c r="G1552" t="s">
        <v>40</v>
      </c>
      <c r="H1552" t="s">
        <v>80</v>
      </c>
      <c r="I1552" t="s">
        <v>9674</v>
      </c>
      <c r="J1552">
        <v>1619</v>
      </c>
      <c r="K1552" t="s">
        <v>42</v>
      </c>
      <c r="L1552">
        <v>1</v>
      </c>
      <c r="M1552" t="s">
        <v>9675</v>
      </c>
      <c r="N1552" t="s">
        <v>49</v>
      </c>
      <c r="O1552">
        <v>43</v>
      </c>
      <c r="P1552" t="s">
        <v>2044</v>
      </c>
      <c r="Q1552" t="s">
        <v>87</v>
      </c>
      <c r="R1552" t="s">
        <v>9676</v>
      </c>
      <c r="S1552" t="s">
        <v>89</v>
      </c>
      <c r="T1552">
        <v>0</v>
      </c>
      <c r="U1552">
        <v>0</v>
      </c>
      <c r="V1552" t="s">
        <v>90</v>
      </c>
      <c r="W1552" t="s">
        <v>9678</v>
      </c>
      <c r="X1552" t="s">
        <v>44</v>
      </c>
      <c r="Y1552">
        <v>44</v>
      </c>
      <c r="Z1552">
        <v>41</v>
      </c>
      <c r="AA1552">
        <v>0</v>
      </c>
      <c r="AB1552" t="s">
        <v>45</v>
      </c>
      <c r="AC1552">
        <v>0</v>
      </c>
      <c r="AD1552" t="s">
        <v>46</v>
      </c>
    </row>
    <row r="1553" spans="1:30" x14ac:dyDescent="0.3">
      <c r="A1553" t="s">
        <v>18688</v>
      </c>
      <c r="B1553" t="s">
        <v>70</v>
      </c>
      <c r="C1553">
        <v>277609</v>
      </c>
      <c r="D1553">
        <v>816.61</v>
      </c>
      <c r="E1553" s="1">
        <v>43857</v>
      </c>
      <c r="F1553" s="1">
        <v>45305</v>
      </c>
      <c r="G1553" t="s">
        <v>40</v>
      </c>
      <c r="H1553" t="s">
        <v>41</v>
      </c>
      <c r="I1553" t="s">
        <v>18685</v>
      </c>
      <c r="J1553">
        <v>1448</v>
      </c>
      <c r="K1553" t="s">
        <v>42</v>
      </c>
      <c r="L1553">
        <v>0</v>
      </c>
      <c r="M1553" t="s">
        <v>18686</v>
      </c>
      <c r="N1553" t="s">
        <v>32</v>
      </c>
      <c r="O1553">
        <v>21</v>
      </c>
      <c r="P1553" t="s">
        <v>1352</v>
      </c>
      <c r="Q1553" t="s">
        <v>51</v>
      </c>
      <c r="R1553" t="s">
        <v>18687</v>
      </c>
      <c r="S1553" t="s">
        <v>67</v>
      </c>
      <c r="T1553">
        <v>0</v>
      </c>
      <c r="U1553">
        <v>0</v>
      </c>
      <c r="V1553" t="s">
        <v>68</v>
      </c>
      <c r="W1553" t="s">
        <v>18689</v>
      </c>
      <c r="X1553" t="s">
        <v>57</v>
      </c>
      <c r="Y1553">
        <v>12</v>
      </c>
      <c r="Z1553">
        <v>94</v>
      </c>
      <c r="AA1553">
        <v>1</v>
      </c>
      <c r="AB1553" t="s">
        <v>58</v>
      </c>
      <c r="AC1553">
        <v>1</v>
      </c>
      <c r="AD1553" t="s">
        <v>59</v>
      </c>
    </row>
    <row r="1554" spans="1:30" x14ac:dyDescent="0.3">
      <c r="A1554" t="s">
        <v>10293</v>
      </c>
      <c r="B1554" t="s">
        <v>39</v>
      </c>
      <c r="C1554">
        <v>241650</v>
      </c>
      <c r="D1554">
        <v>144.31</v>
      </c>
      <c r="E1554" s="1">
        <v>42917</v>
      </c>
      <c r="F1554" s="1">
        <v>45934</v>
      </c>
      <c r="G1554" t="s">
        <v>103</v>
      </c>
      <c r="H1554" t="s">
        <v>55</v>
      </c>
      <c r="I1554" t="s">
        <v>10290</v>
      </c>
      <c r="J1554">
        <v>3017</v>
      </c>
      <c r="K1554" t="s">
        <v>42</v>
      </c>
      <c r="L1554">
        <v>0</v>
      </c>
      <c r="M1554" t="s">
        <v>10291</v>
      </c>
      <c r="N1554" t="s">
        <v>49</v>
      </c>
      <c r="O1554">
        <v>30</v>
      </c>
      <c r="P1554" t="s">
        <v>923</v>
      </c>
      <c r="Q1554" t="s">
        <v>34</v>
      </c>
      <c r="R1554" t="s">
        <v>10292</v>
      </c>
      <c r="S1554" t="s">
        <v>109</v>
      </c>
      <c r="T1554">
        <v>1</v>
      </c>
      <c r="U1554">
        <v>0</v>
      </c>
      <c r="V1554" t="s">
        <v>68</v>
      </c>
      <c r="W1554" t="s">
        <v>10294</v>
      </c>
      <c r="X1554" t="s">
        <v>72</v>
      </c>
      <c r="Y1554">
        <v>4</v>
      </c>
      <c r="Z1554">
        <v>51</v>
      </c>
      <c r="AA1554">
        <v>0</v>
      </c>
      <c r="AB1554" t="s">
        <v>45</v>
      </c>
      <c r="AC1554">
        <v>0</v>
      </c>
      <c r="AD1554" t="s">
        <v>74</v>
      </c>
    </row>
    <row r="1555" spans="1:30" x14ac:dyDescent="0.3">
      <c r="A1555" t="s">
        <v>9356</v>
      </c>
      <c r="B1555" t="s">
        <v>39</v>
      </c>
      <c r="C1555">
        <v>201573</v>
      </c>
      <c r="D1555">
        <v>1584.16</v>
      </c>
      <c r="E1555" s="1">
        <v>43355</v>
      </c>
      <c r="F1555" s="1">
        <v>44030</v>
      </c>
      <c r="G1555" t="s">
        <v>99</v>
      </c>
      <c r="H1555" t="s">
        <v>41</v>
      </c>
      <c r="I1555" t="s">
        <v>9353</v>
      </c>
      <c r="J1555">
        <v>675</v>
      </c>
      <c r="K1555" t="s">
        <v>100</v>
      </c>
      <c r="L1555">
        <v>0</v>
      </c>
      <c r="M1555" t="s">
        <v>9354</v>
      </c>
      <c r="N1555" t="s">
        <v>60</v>
      </c>
      <c r="O1555">
        <v>20</v>
      </c>
      <c r="P1555" t="s">
        <v>1261</v>
      </c>
      <c r="Q1555" t="s">
        <v>62</v>
      </c>
      <c r="R1555" t="s">
        <v>9355</v>
      </c>
      <c r="S1555" t="s">
        <v>67</v>
      </c>
      <c r="T1555">
        <v>0</v>
      </c>
      <c r="U1555">
        <v>0</v>
      </c>
      <c r="V1555" t="s">
        <v>68</v>
      </c>
      <c r="W1555" t="s">
        <v>9357</v>
      </c>
      <c r="X1555" t="s">
        <v>72</v>
      </c>
      <c r="Y1555">
        <v>44</v>
      </c>
      <c r="Z1555">
        <v>95</v>
      </c>
      <c r="AA1555">
        <v>1</v>
      </c>
      <c r="AB1555" t="s">
        <v>58</v>
      </c>
      <c r="AC1555">
        <v>1</v>
      </c>
      <c r="AD1555" t="s">
        <v>74</v>
      </c>
    </row>
    <row r="1556" spans="1:30" x14ac:dyDescent="0.3">
      <c r="A1556" t="s">
        <v>18340</v>
      </c>
      <c r="B1556" t="s">
        <v>54</v>
      </c>
      <c r="C1556">
        <v>255347</v>
      </c>
      <c r="D1556">
        <v>483.75</v>
      </c>
      <c r="E1556" s="1">
        <v>44808</v>
      </c>
      <c r="F1556" s="1">
        <v>46789</v>
      </c>
      <c r="G1556" t="s">
        <v>99</v>
      </c>
      <c r="H1556" t="s">
        <v>80</v>
      </c>
      <c r="I1556" t="s">
        <v>18335</v>
      </c>
      <c r="J1556">
        <v>1981</v>
      </c>
      <c r="K1556" t="s">
        <v>42</v>
      </c>
      <c r="L1556">
        <v>1</v>
      </c>
      <c r="M1556" t="s">
        <v>18336</v>
      </c>
      <c r="N1556" t="s">
        <v>60</v>
      </c>
      <c r="O1556">
        <v>48</v>
      </c>
      <c r="P1556" t="s">
        <v>4389</v>
      </c>
      <c r="Q1556" t="s">
        <v>34</v>
      </c>
      <c r="R1556" t="s">
        <v>18337</v>
      </c>
      <c r="S1556" t="s">
        <v>97</v>
      </c>
      <c r="T1556">
        <v>1</v>
      </c>
      <c r="U1556">
        <v>0</v>
      </c>
      <c r="V1556" t="s">
        <v>90</v>
      </c>
      <c r="W1556" t="s">
        <v>18341</v>
      </c>
      <c r="X1556" t="s">
        <v>44</v>
      </c>
      <c r="Y1556">
        <v>32</v>
      </c>
      <c r="Z1556">
        <v>41</v>
      </c>
      <c r="AA1556">
        <v>0</v>
      </c>
      <c r="AB1556" t="s">
        <v>45</v>
      </c>
      <c r="AC1556">
        <v>0</v>
      </c>
      <c r="AD1556" t="s">
        <v>46</v>
      </c>
    </row>
    <row r="1557" spans="1:30" x14ac:dyDescent="0.3">
      <c r="A1557" t="s">
        <v>2995</v>
      </c>
      <c r="B1557" t="s">
        <v>39</v>
      </c>
      <c r="C1557">
        <v>144193</v>
      </c>
      <c r="D1557">
        <v>725.11</v>
      </c>
      <c r="E1557" s="1">
        <v>45354</v>
      </c>
      <c r="F1557" s="1">
        <v>47073</v>
      </c>
      <c r="G1557" t="s">
        <v>40</v>
      </c>
      <c r="H1557" t="s">
        <v>80</v>
      </c>
      <c r="I1557" t="s">
        <v>2992</v>
      </c>
      <c r="J1557">
        <v>1719</v>
      </c>
      <c r="K1557" t="s">
        <v>42</v>
      </c>
      <c r="L1557">
        <v>1</v>
      </c>
      <c r="M1557" t="s">
        <v>2993</v>
      </c>
      <c r="N1557" t="s">
        <v>49</v>
      </c>
      <c r="O1557">
        <v>44</v>
      </c>
      <c r="P1557" t="s">
        <v>2002</v>
      </c>
      <c r="Q1557" t="s">
        <v>34</v>
      </c>
      <c r="R1557" t="s">
        <v>2994</v>
      </c>
      <c r="S1557" t="s">
        <v>89</v>
      </c>
      <c r="T1557">
        <v>1</v>
      </c>
      <c r="U1557">
        <v>0</v>
      </c>
      <c r="V1557" t="s">
        <v>90</v>
      </c>
      <c r="W1557" t="s">
        <v>2996</v>
      </c>
      <c r="X1557" t="s">
        <v>57</v>
      </c>
      <c r="Y1557">
        <v>26</v>
      </c>
      <c r="Z1557">
        <v>1</v>
      </c>
      <c r="AA1557">
        <v>0</v>
      </c>
      <c r="AB1557" t="s">
        <v>73</v>
      </c>
      <c r="AC1557">
        <v>0</v>
      </c>
      <c r="AD1557" t="s">
        <v>59</v>
      </c>
    </row>
    <row r="1558" spans="1:30" x14ac:dyDescent="0.3">
      <c r="A1558" t="s">
        <v>2602</v>
      </c>
      <c r="B1558" t="s">
        <v>39</v>
      </c>
      <c r="C1558">
        <v>359829</v>
      </c>
      <c r="D1558">
        <v>1504.84</v>
      </c>
      <c r="E1558" s="1">
        <v>44519</v>
      </c>
      <c r="F1558" s="1">
        <v>45739</v>
      </c>
      <c r="G1558" t="s">
        <v>99</v>
      </c>
      <c r="H1558" t="s">
        <v>80</v>
      </c>
      <c r="I1558" t="s">
        <v>2598</v>
      </c>
      <c r="J1558">
        <v>1220</v>
      </c>
      <c r="K1558" t="s">
        <v>42</v>
      </c>
      <c r="L1558">
        <v>1</v>
      </c>
      <c r="M1558" t="s">
        <v>2599</v>
      </c>
      <c r="N1558" t="s">
        <v>49</v>
      </c>
      <c r="O1558">
        <v>58</v>
      </c>
      <c r="P1558" t="s">
        <v>2600</v>
      </c>
      <c r="Q1558" t="s">
        <v>51</v>
      </c>
      <c r="R1558" t="s">
        <v>2601</v>
      </c>
      <c r="S1558" t="s">
        <v>36</v>
      </c>
      <c r="T1558">
        <v>0</v>
      </c>
      <c r="U1558">
        <v>0</v>
      </c>
      <c r="V1558" t="s">
        <v>37</v>
      </c>
      <c r="W1558" t="s">
        <v>2603</v>
      </c>
      <c r="X1558" t="s">
        <v>57</v>
      </c>
      <c r="Y1558">
        <v>12</v>
      </c>
      <c r="Z1558">
        <v>73</v>
      </c>
      <c r="AA1558">
        <v>1</v>
      </c>
      <c r="AB1558" t="s">
        <v>58</v>
      </c>
      <c r="AC1558">
        <v>1</v>
      </c>
      <c r="AD1558" t="s">
        <v>59</v>
      </c>
    </row>
    <row r="1559" spans="1:30" x14ac:dyDescent="0.3">
      <c r="A1559" t="s">
        <v>8213</v>
      </c>
      <c r="B1559" t="s">
        <v>118</v>
      </c>
      <c r="C1559">
        <v>357755</v>
      </c>
      <c r="D1559">
        <v>1623.07</v>
      </c>
      <c r="E1559" s="1">
        <v>45091</v>
      </c>
      <c r="F1559" s="1">
        <v>47192</v>
      </c>
      <c r="G1559" t="s">
        <v>99</v>
      </c>
      <c r="H1559" t="s">
        <v>55</v>
      </c>
      <c r="I1559" t="s">
        <v>8209</v>
      </c>
      <c r="J1559">
        <v>2101</v>
      </c>
      <c r="K1559" t="s">
        <v>42</v>
      </c>
      <c r="L1559">
        <v>0</v>
      </c>
      <c r="M1559" t="s">
        <v>8210</v>
      </c>
      <c r="N1559" t="s">
        <v>60</v>
      </c>
      <c r="O1559">
        <v>26</v>
      </c>
      <c r="P1559" t="s">
        <v>8211</v>
      </c>
      <c r="Q1559" t="s">
        <v>62</v>
      </c>
      <c r="R1559" t="s">
        <v>8212</v>
      </c>
      <c r="S1559" t="s">
        <v>109</v>
      </c>
      <c r="T1559">
        <v>0</v>
      </c>
      <c r="U1559">
        <v>0</v>
      </c>
      <c r="V1559" t="s">
        <v>68</v>
      </c>
      <c r="W1559" t="s">
        <v>8214</v>
      </c>
      <c r="X1559" t="s">
        <v>57</v>
      </c>
      <c r="Y1559">
        <v>2</v>
      </c>
      <c r="Z1559">
        <v>40</v>
      </c>
      <c r="AA1559">
        <v>0</v>
      </c>
      <c r="AB1559" t="s">
        <v>45</v>
      </c>
      <c r="AC1559">
        <v>0</v>
      </c>
      <c r="AD1559" t="s">
        <v>59</v>
      </c>
    </row>
    <row r="1560" spans="1:30" x14ac:dyDescent="0.3">
      <c r="A1560" t="s">
        <v>16302</v>
      </c>
      <c r="B1560" t="s">
        <v>118</v>
      </c>
      <c r="C1560">
        <v>345521</v>
      </c>
      <c r="D1560">
        <v>1398.13</v>
      </c>
      <c r="E1560" s="1">
        <v>43020</v>
      </c>
      <c r="F1560" s="1">
        <v>43689</v>
      </c>
      <c r="G1560" t="s">
        <v>103</v>
      </c>
      <c r="H1560" t="s">
        <v>41</v>
      </c>
      <c r="I1560" t="s">
        <v>16299</v>
      </c>
      <c r="J1560">
        <v>669</v>
      </c>
      <c r="K1560" t="s">
        <v>100</v>
      </c>
      <c r="L1560">
        <v>0</v>
      </c>
      <c r="M1560" t="s">
        <v>16300</v>
      </c>
      <c r="N1560" t="s">
        <v>32</v>
      </c>
      <c r="O1560">
        <v>76</v>
      </c>
      <c r="P1560" t="s">
        <v>1538</v>
      </c>
      <c r="Q1560" t="s">
        <v>62</v>
      </c>
      <c r="R1560" t="s">
        <v>16301</v>
      </c>
      <c r="S1560" t="s">
        <v>36</v>
      </c>
      <c r="T1560">
        <v>0</v>
      </c>
      <c r="U1560">
        <v>1</v>
      </c>
      <c r="V1560" t="s">
        <v>37</v>
      </c>
      <c r="W1560" t="s">
        <v>16303</v>
      </c>
      <c r="X1560" t="s">
        <v>72</v>
      </c>
      <c r="Y1560">
        <v>12</v>
      </c>
      <c r="Z1560">
        <v>51</v>
      </c>
      <c r="AA1560">
        <v>0</v>
      </c>
      <c r="AB1560" t="s">
        <v>45</v>
      </c>
      <c r="AC1560">
        <v>0</v>
      </c>
      <c r="AD1560" t="s">
        <v>74</v>
      </c>
    </row>
    <row r="1561" spans="1:30" x14ac:dyDescent="0.3">
      <c r="A1561" t="s">
        <v>7633</v>
      </c>
      <c r="B1561" t="s">
        <v>39</v>
      </c>
      <c r="C1561">
        <v>417812</v>
      </c>
      <c r="D1561">
        <v>395.78</v>
      </c>
      <c r="E1561" s="1">
        <v>43958</v>
      </c>
      <c r="F1561" s="1">
        <v>45953</v>
      </c>
      <c r="G1561" t="s">
        <v>103</v>
      </c>
      <c r="H1561" t="s">
        <v>55</v>
      </c>
      <c r="I1561" t="s">
        <v>7630</v>
      </c>
      <c r="J1561">
        <v>1995</v>
      </c>
      <c r="K1561" t="s">
        <v>42</v>
      </c>
      <c r="L1561">
        <v>0</v>
      </c>
      <c r="M1561" t="s">
        <v>7631</v>
      </c>
      <c r="N1561" t="s">
        <v>32</v>
      </c>
      <c r="O1561">
        <v>85</v>
      </c>
      <c r="P1561" t="s">
        <v>1504</v>
      </c>
      <c r="Q1561" t="s">
        <v>87</v>
      </c>
      <c r="R1561" t="s">
        <v>7632</v>
      </c>
      <c r="S1561" t="s">
        <v>36</v>
      </c>
      <c r="T1561">
        <v>0</v>
      </c>
      <c r="U1561">
        <v>1</v>
      </c>
      <c r="V1561" t="s">
        <v>37</v>
      </c>
      <c r="W1561" t="s">
        <v>7634</v>
      </c>
      <c r="X1561" t="s">
        <v>44</v>
      </c>
      <c r="Y1561">
        <v>35</v>
      </c>
      <c r="Z1561">
        <v>32</v>
      </c>
      <c r="AA1561">
        <v>0</v>
      </c>
      <c r="AB1561" t="s">
        <v>45</v>
      </c>
      <c r="AC1561">
        <v>0</v>
      </c>
      <c r="AD1561" t="s">
        <v>46</v>
      </c>
    </row>
    <row r="1562" spans="1:30" x14ac:dyDescent="0.3">
      <c r="A1562" t="s">
        <v>19033</v>
      </c>
      <c r="B1562" t="s">
        <v>39</v>
      </c>
      <c r="C1562">
        <v>183045</v>
      </c>
      <c r="D1562">
        <v>1780.09</v>
      </c>
      <c r="E1562" s="1">
        <v>45025</v>
      </c>
      <c r="F1562" s="1">
        <v>48456</v>
      </c>
      <c r="G1562" t="s">
        <v>40</v>
      </c>
      <c r="H1562" t="s">
        <v>41</v>
      </c>
      <c r="I1562" t="s">
        <v>19029</v>
      </c>
      <c r="J1562">
        <v>3431</v>
      </c>
      <c r="K1562" t="s">
        <v>42</v>
      </c>
      <c r="L1562">
        <v>0</v>
      </c>
      <c r="M1562" t="s">
        <v>18216</v>
      </c>
      <c r="N1562" t="s">
        <v>32</v>
      </c>
      <c r="O1562">
        <v>84</v>
      </c>
      <c r="P1562" t="s">
        <v>2558</v>
      </c>
      <c r="Q1562" t="s">
        <v>87</v>
      </c>
      <c r="R1562" t="s">
        <v>19030</v>
      </c>
      <c r="S1562" t="s">
        <v>36</v>
      </c>
      <c r="T1562">
        <v>0</v>
      </c>
      <c r="U1562">
        <v>1</v>
      </c>
      <c r="V1562" t="s">
        <v>37</v>
      </c>
      <c r="W1562" t="s">
        <v>19034</v>
      </c>
      <c r="X1562" t="s">
        <v>57</v>
      </c>
      <c r="Y1562">
        <v>32</v>
      </c>
      <c r="Z1562">
        <v>9</v>
      </c>
      <c r="AA1562">
        <v>0</v>
      </c>
      <c r="AB1562" t="s">
        <v>73</v>
      </c>
      <c r="AC1562">
        <v>0</v>
      </c>
      <c r="AD1562" t="s">
        <v>59</v>
      </c>
    </row>
    <row r="1563" spans="1:30" x14ac:dyDescent="0.3">
      <c r="A1563" t="s">
        <v>12636</v>
      </c>
      <c r="B1563" t="s">
        <v>70</v>
      </c>
      <c r="C1563">
        <v>123611</v>
      </c>
      <c r="D1563">
        <v>620.47</v>
      </c>
      <c r="E1563" s="1">
        <v>45534</v>
      </c>
      <c r="F1563" s="1">
        <v>48390</v>
      </c>
      <c r="G1563" t="s">
        <v>99</v>
      </c>
      <c r="H1563" t="s">
        <v>55</v>
      </c>
      <c r="I1563" t="s">
        <v>12633</v>
      </c>
      <c r="J1563">
        <v>2856</v>
      </c>
      <c r="K1563" t="s">
        <v>42</v>
      </c>
      <c r="L1563">
        <v>0</v>
      </c>
      <c r="M1563" t="s">
        <v>12634</v>
      </c>
      <c r="N1563" t="s">
        <v>60</v>
      </c>
      <c r="O1563">
        <v>37</v>
      </c>
      <c r="P1563" t="s">
        <v>3146</v>
      </c>
      <c r="Q1563" t="s">
        <v>51</v>
      </c>
      <c r="R1563" t="s">
        <v>12635</v>
      </c>
      <c r="S1563" t="s">
        <v>89</v>
      </c>
      <c r="T1563">
        <v>0</v>
      </c>
      <c r="U1563">
        <v>0</v>
      </c>
      <c r="V1563" t="s">
        <v>90</v>
      </c>
      <c r="W1563" t="s">
        <v>12637</v>
      </c>
      <c r="X1563" t="s">
        <v>44</v>
      </c>
      <c r="Y1563">
        <v>32</v>
      </c>
      <c r="Z1563">
        <v>13</v>
      </c>
      <c r="AA1563">
        <v>0</v>
      </c>
      <c r="AB1563" t="s">
        <v>73</v>
      </c>
      <c r="AC1563">
        <v>0</v>
      </c>
      <c r="AD1563" t="s">
        <v>46</v>
      </c>
    </row>
    <row r="1564" spans="1:30" x14ac:dyDescent="0.3">
      <c r="A1564" t="s">
        <v>12304</v>
      </c>
      <c r="B1564" t="s">
        <v>39</v>
      </c>
      <c r="C1564">
        <v>146070</v>
      </c>
      <c r="D1564">
        <v>969.01</v>
      </c>
      <c r="E1564" s="1">
        <v>43311</v>
      </c>
      <c r="F1564" s="1">
        <v>44336</v>
      </c>
      <c r="G1564" t="s">
        <v>99</v>
      </c>
      <c r="H1564" t="s">
        <v>80</v>
      </c>
      <c r="I1564" t="s">
        <v>12302</v>
      </c>
      <c r="J1564">
        <v>1025</v>
      </c>
      <c r="K1564" t="s">
        <v>100</v>
      </c>
      <c r="L1564">
        <v>1</v>
      </c>
      <c r="M1564" t="s">
        <v>6147</v>
      </c>
      <c r="N1564" t="s">
        <v>60</v>
      </c>
      <c r="O1564">
        <v>57</v>
      </c>
      <c r="P1564" t="s">
        <v>1708</v>
      </c>
      <c r="Q1564" t="s">
        <v>34</v>
      </c>
      <c r="R1564" t="s">
        <v>12303</v>
      </c>
      <c r="S1564" t="s">
        <v>36</v>
      </c>
      <c r="T1564">
        <v>1</v>
      </c>
      <c r="U1564">
        <v>0</v>
      </c>
      <c r="V1564" t="s">
        <v>37</v>
      </c>
      <c r="W1564" t="s">
        <v>12305</v>
      </c>
      <c r="X1564" t="s">
        <v>72</v>
      </c>
      <c r="Y1564">
        <v>17</v>
      </c>
      <c r="Z1564">
        <v>58</v>
      </c>
      <c r="AA1564">
        <v>0</v>
      </c>
      <c r="AB1564" t="s">
        <v>45</v>
      </c>
      <c r="AC1564">
        <v>0</v>
      </c>
      <c r="AD1564" t="s">
        <v>74</v>
      </c>
    </row>
    <row r="1565" spans="1:30" x14ac:dyDescent="0.3">
      <c r="A1565" t="s">
        <v>18573</v>
      </c>
      <c r="B1565" t="s">
        <v>39</v>
      </c>
      <c r="C1565">
        <v>326156</v>
      </c>
      <c r="D1565">
        <v>361.79</v>
      </c>
      <c r="E1565" s="1">
        <v>44642</v>
      </c>
      <c r="F1565" s="1">
        <v>46871</v>
      </c>
      <c r="G1565" t="s">
        <v>103</v>
      </c>
      <c r="H1565" t="s">
        <v>80</v>
      </c>
      <c r="I1565" t="s">
        <v>18570</v>
      </c>
      <c r="J1565">
        <v>2229</v>
      </c>
      <c r="K1565" t="s">
        <v>42</v>
      </c>
      <c r="L1565">
        <v>1</v>
      </c>
      <c r="M1565" t="s">
        <v>18571</v>
      </c>
      <c r="N1565" t="s">
        <v>60</v>
      </c>
      <c r="O1565">
        <v>40</v>
      </c>
      <c r="P1565" t="s">
        <v>7193</v>
      </c>
      <c r="Q1565" t="s">
        <v>34</v>
      </c>
      <c r="R1565" t="s">
        <v>18572</v>
      </c>
      <c r="S1565" t="s">
        <v>89</v>
      </c>
      <c r="T1565">
        <v>1</v>
      </c>
      <c r="U1565">
        <v>0</v>
      </c>
      <c r="V1565" t="s">
        <v>90</v>
      </c>
      <c r="W1565" t="s">
        <v>18574</v>
      </c>
      <c r="X1565" t="s">
        <v>57</v>
      </c>
      <c r="Y1565">
        <v>30</v>
      </c>
      <c r="Z1565">
        <v>93</v>
      </c>
      <c r="AA1565">
        <v>1</v>
      </c>
      <c r="AB1565" t="s">
        <v>58</v>
      </c>
      <c r="AC1565">
        <v>1</v>
      </c>
      <c r="AD1565" t="s">
        <v>59</v>
      </c>
    </row>
    <row r="1566" spans="1:30" x14ac:dyDescent="0.3">
      <c r="A1566" t="s">
        <v>6500</v>
      </c>
      <c r="B1566" t="s">
        <v>118</v>
      </c>
      <c r="C1566">
        <v>272185</v>
      </c>
      <c r="D1566">
        <v>1575.54</v>
      </c>
      <c r="E1566" s="1">
        <v>42485</v>
      </c>
      <c r="F1566" s="1">
        <v>43910</v>
      </c>
      <c r="G1566" t="s">
        <v>103</v>
      </c>
      <c r="H1566" t="s">
        <v>41</v>
      </c>
      <c r="I1566" t="s">
        <v>6495</v>
      </c>
      <c r="J1566">
        <v>1425</v>
      </c>
      <c r="K1566" t="s">
        <v>42</v>
      </c>
      <c r="L1566">
        <v>0</v>
      </c>
      <c r="M1566" t="s">
        <v>6496</v>
      </c>
      <c r="N1566" t="s">
        <v>49</v>
      </c>
      <c r="O1566">
        <v>70</v>
      </c>
      <c r="P1566" t="s">
        <v>1043</v>
      </c>
      <c r="Q1566" t="s">
        <v>87</v>
      </c>
      <c r="R1566" t="s">
        <v>6497</v>
      </c>
      <c r="S1566" t="s">
        <v>36</v>
      </c>
      <c r="T1566">
        <v>0</v>
      </c>
      <c r="U1566">
        <v>1</v>
      </c>
      <c r="V1566" t="s">
        <v>37</v>
      </c>
      <c r="W1566" t="s">
        <v>6501</v>
      </c>
      <c r="X1566" t="s">
        <v>44</v>
      </c>
      <c r="Y1566">
        <v>20</v>
      </c>
      <c r="Z1566">
        <v>48</v>
      </c>
      <c r="AA1566">
        <v>0</v>
      </c>
      <c r="AB1566" t="s">
        <v>45</v>
      </c>
      <c r="AC1566">
        <v>0</v>
      </c>
      <c r="AD1566" t="s">
        <v>46</v>
      </c>
    </row>
    <row r="1567" spans="1:30" x14ac:dyDescent="0.3">
      <c r="A1567" t="s">
        <v>18623</v>
      </c>
      <c r="B1567" t="s">
        <v>70</v>
      </c>
      <c r="C1567">
        <v>372561</v>
      </c>
      <c r="D1567">
        <v>1959.34</v>
      </c>
      <c r="E1567" s="1">
        <v>44523</v>
      </c>
      <c r="F1567" s="1">
        <v>47612</v>
      </c>
      <c r="G1567" t="s">
        <v>103</v>
      </c>
      <c r="H1567" t="s">
        <v>55</v>
      </c>
      <c r="I1567" t="s">
        <v>18618</v>
      </c>
      <c r="J1567">
        <v>3089</v>
      </c>
      <c r="K1567" t="s">
        <v>42</v>
      </c>
      <c r="L1567">
        <v>0</v>
      </c>
      <c r="M1567" t="s">
        <v>18619</v>
      </c>
      <c r="N1567" t="s">
        <v>60</v>
      </c>
      <c r="O1567">
        <v>52</v>
      </c>
      <c r="P1567" t="s">
        <v>2277</v>
      </c>
      <c r="Q1567" t="s">
        <v>51</v>
      </c>
      <c r="R1567" t="s">
        <v>18620</v>
      </c>
      <c r="S1567" t="s">
        <v>97</v>
      </c>
      <c r="T1567">
        <v>0</v>
      </c>
      <c r="U1567">
        <v>0</v>
      </c>
      <c r="V1567" t="s">
        <v>37</v>
      </c>
      <c r="W1567" t="s">
        <v>18624</v>
      </c>
      <c r="X1567" t="s">
        <v>57</v>
      </c>
      <c r="Y1567">
        <v>21</v>
      </c>
      <c r="Z1567">
        <v>97</v>
      </c>
      <c r="AA1567">
        <v>1</v>
      </c>
      <c r="AB1567" t="s">
        <v>58</v>
      </c>
      <c r="AC1567">
        <v>1</v>
      </c>
      <c r="AD1567" t="s">
        <v>59</v>
      </c>
    </row>
    <row r="1568" spans="1:30" x14ac:dyDescent="0.3">
      <c r="A1568" t="s">
        <v>865</v>
      </c>
      <c r="B1568" t="s">
        <v>54</v>
      </c>
      <c r="C1568">
        <v>334950</v>
      </c>
      <c r="D1568">
        <v>1972.39</v>
      </c>
      <c r="E1568" s="1">
        <v>44238</v>
      </c>
      <c r="F1568" s="1">
        <v>45665</v>
      </c>
      <c r="G1568" t="s">
        <v>103</v>
      </c>
      <c r="H1568" t="s">
        <v>41</v>
      </c>
      <c r="I1568" t="s">
        <v>861</v>
      </c>
      <c r="J1568">
        <v>1427</v>
      </c>
      <c r="K1568" t="s">
        <v>42</v>
      </c>
      <c r="L1568">
        <v>0</v>
      </c>
      <c r="M1568" t="s">
        <v>862</v>
      </c>
      <c r="N1568" t="s">
        <v>60</v>
      </c>
      <c r="O1568">
        <v>35</v>
      </c>
      <c r="P1568" t="s">
        <v>863</v>
      </c>
      <c r="Q1568" t="s">
        <v>62</v>
      </c>
      <c r="R1568" t="s">
        <v>864</v>
      </c>
      <c r="S1568" t="s">
        <v>109</v>
      </c>
      <c r="T1568">
        <v>0</v>
      </c>
      <c r="U1568">
        <v>0</v>
      </c>
      <c r="V1568" t="s">
        <v>90</v>
      </c>
      <c r="W1568" t="s">
        <v>866</v>
      </c>
      <c r="X1568" t="s">
        <v>72</v>
      </c>
      <c r="Y1568">
        <v>26</v>
      </c>
      <c r="Z1568">
        <v>28</v>
      </c>
      <c r="AA1568">
        <v>0</v>
      </c>
      <c r="AB1568" t="s">
        <v>73</v>
      </c>
      <c r="AC1568">
        <v>0</v>
      </c>
      <c r="AD1568" t="s">
        <v>74</v>
      </c>
    </row>
    <row r="1569" spans="1:30" x14ac:dyDescent="0.3">
      <c r="A1569" t="s">
        <v>14076</v>
      </c>
      <c r="B1569" t="s">
        <v>54</v>
      </c>
      <c r="C1569">
        <v>205677</v>
      </c>
      <c r="D1569">
        <v>1316.13</v>
      </c>
      <c r="E1569" s="1">
        <v>42996</v>
      </c>
      <c r="F1569" s="1">
        <v>45212</v>
      </c>
      <c r="G1569" t="s">
        <v>99</v>
      </c>
      <c r="H1569" t="s">
        <v>41</v>
      </c>
      <c r="I1569" t="s">
        <v>14071</v>
      </c>
      <c r="J1569">
        <v>2216</v>
      </c>
      <c r="K1569" t="s">
        <v>42</v>
      </c>
      <c r="L1569">
        <v>0</v>
      </c>
      <c r="M1569" t="s">
        <v>14072</v>
      </c>
      <c r="N1569" t="s">
        <v>49</v>
      </c>
      <c r="O1569">
        <v>25</v>
      </c>
      <c r="P1569" t="s">
        <v>426</v>
      </c>
      <c r="Q1569" t="s">
        <v>34</v>
      </c>
      <c r="R1569" t="s">
        <v>14073</v>
      </c>
      <c r="S1569" t="s">
        <v>67</v>
      </c>
      <c r="T1569">
        <v>1</v>
      </c>
      <c r="U1569">
        <v>0</v>
      </c>
      <c r="V1569" t="s">
        <v>68</v>
      </c>
      <c r="W1569" t="s">
        <v>14077</v>
      </c>
      <c r="X1569" t="s">
        <v>44</v>
      </c>
      <c r="Y1569">
        <v>17</v>
      </c>
      <c r="Z1569">
        <v>8</v>
      </c>
      <c r="AA1569">
        <v>0</v>
      </c>
      <c r="AB1569" t="s">
        <v>73</v>
      </c>
      <c r="AC1569">
        <v>0</v>
      </c>
      <c r="AD1569" t="s">
        <v>46</v>
      </c>
    </row>
    <row r="1570" spans="1:30" x14ac:dyDescent="0.3">
      <c r="A1570" t="s">
        <v>4328</v>
      </c>
      <c r="B1570" t="s">
        <v>118</v>
      </c>
      <c r="C1570">
        <v>107733</v>
      </c>
      <c r="D1570">
        <v>1185.22</v>
      </c>
      <c r="E1570" s="1">
        <v>44975</v>
      </c>
      <c r="F1570" s="1">
        <v>48345</v>
      </c>
      <c r="G1570" t="s">
        <v>103</v>
      </c>
      <c r="H1570" t="s">
        <v>80</v>
      </c>
      <c r="I1570" t="s">
        <v>4324</v>
      </c>
      <c r="J1570">
        <v>3370</v>
      </c>
      <c r="K1570" t="s">
        <v>42</v>
      </c>
      <c r="L1570">
        <v>1</v>
      </c>
      <c r="M1570" t="s">
        <v>4325</v>
      </c>
      <c r="N1570" t="s">
        <v>49</v>
      </c>
      <c r="O1570">
        <v>54</v>
      </c>
      <c r="P1570" t="s">
        <v>4326</v>
      </c>
      <c r="Q1570" t="s">
        <v>34</v>
      </c>
      <c r="R1570" t="s">
        <v>4327</v>
      </c>
      <c r="S1570" t="s">
        <v>97</v>
      </c>
      <c r="T1570">
        <v>1</v>
      </c>
      <c r="U1570">
        <v>0</v>
      </c>
      <c r="V1570" t="s">
        <v>37</v>
      </c>
      <c r="W1570" t="s">
        <v>4329</v>
      </c>
      <c r="X1570" t="s">
        <v>44</v>
      </c>
      <c r="Y1570">
        <v>0</v>
      </c>
      <c r="Z1570">
        <v>46</v>
      </c>
      <c r="AA1570">
        <v>0</v>
      </c>
      <c r="AB1570" t="s">
        <v>45</v>
      </c>
      <c r="AC1570">
        <v>0</v>
      </c>
      <c r="AD1570" t="s">
        <v>46</v>
      </c>
    </row>
    <row r="1571" spans="1:30" x14ac:dyDescent="0.3">
      <c r="A1571" t="s">
        <v>4477</v>
      </c>
      <c r="B1571" t="s">
        <v>39</v>
      </c>
      <c r="C1571">
        <v>225397</v>
      </c>
      <c r="D1571">
        <v>914.75</v>
      </c>
      <c r="E1571" s="1">
        <v>43120</v>
      </c>
      <c r="F1571" s="1">
        <v>46114</v>
      </c>
      <c r="G1571" t="s">
        <v>99</v>
      </c>
      <c r="H1571" t="s">
        <v>55</v>
      </c>
      <c r="I1571" t="s">
        <v>4474</v>
      </c>
      <c r="J1571">
        <v>2994</v>
      </c>
      <c r="K1571" t="s">
        <v>42</v>
      </c>
      <c r="L1571">
        <v>0</v>
      </c>
      <c r="M1571" t="s">
        <v>4475</v>
      </c>
      <c r="N1571" t="s">
        <v>32</v>
      </c>
      <c r="O1571">
        <v>45</v>
      </c>
      <c r="P1571" t="s">
        <v>2853</v>
      </c>
      <c r="Q1571" t="s">
        <v>62</v>
      </c>
      <c r="R1571" t="s">
        <v>4476</v>
      </c>
      <c r="S1571" t="s">
        <v>89</v>
      </c>
      <c r="T1571">
        <v>0</v>
      </c>
      <c r="U1571">
        <v>0</v>
      </c>
      <c r="V1571" t="s">
        <v>90</v>
      </c>
      <c r="W1571" t="s">
        <v>4478</v>
      </c>
      <c r="X1571" t="s">
        <v>44</v>
      </c>
      <c r="Y1571">
        <v>35</v>
      </c>
      <c r="Z1571">
        <v>70</v>
      </c>
      <c r="AA1571">
        <v>1</v>
      </c>
      <c r="AB1571" t="s">
        <v>58</v>
      </c>
      <c r="AC1571">
        <v>1</v>
      </c>
      <c r="AD1571" t="s">
        <v>46</v>
      </c>
    </row>
    <row r="1572" spans="1:30" x14ac:dyDescent="0.3">
      <c r="A1572" t="s">
        <v>18630</v>
      </c>
      <c r="B1572" t="s">
        <v>54</v>
      </c>
      <c r="C1572">
        <v>106875</v>
      </c>
      <c r="D1572">
        <v>1637.05</v>
      </c>
      <c r="E1572" s="1">
        <v>44205</v>
      </c>
      <c r="F1572" s="1">
        <v>46410</v>
      </c>
      <c r="G1572" t="s">
        <v>40</v>
      </c>
      <c r="H1572" t="s">
        <v>80</v>
      </c>
      <c r="I1572" t="s">
        <v>18627</v>
      </c>
      <c r="J1572">
        <v>2205</v>
      </c>
      <c r="K1572" t="s">
        <v>42</v>
      </c>
      <c r="L1572">
        <v>1</v>
      </c>
      <c r="M1572" t="s">
        <v>18628</v>
      </c>
      <c r="N1572" t="s">
        <v>60</v>
      </c>
      <c r="O1572">
        <v>18</v>
      </c>
      <c r="P1572" t="s">
        <v>6288</v>
      </c>
      <c r="Q1572" t="s">
        <v>62</v>
      </c>
      <c r="R1572" t="s">
        <v>18629</v>
      </c>
      <c r="S1572" t="s">
        <v>67</v>
      </c>
      <c r="T1572">
        <v>0</v>
      </c>
      <c r="U1572">
        <v>0</v>
      </c>
      <c r="V1572" t="s">
        <v>68</v>
      </c>
      <c r="W1572" t="s">
        <v>18631</v>
      </c>
      <c r="X1572" t="s">
        <v>57</v>
      </c>
      <c r="Y1572">
        <v>38</v>
      </c>
      <c r="Z1572">
        <v>54</v>
      </c>
      <c r="AA1572">
        <v>0</v>
      </c>
      <c r="AB1572" t="s">
        <v>45</v>
      </c>
      <c r="AC1572">
        <v>0</v>
      </c>
      <c r="AD1572" t="s">
        <v>59</v>
      </c>
    </row>
    <row r="1573" spans="1:30" x14ac:dyDescent="0.3">
      <c r="A1573" t="s">
        <v>1431</v>
      </c>
      <c r="B1573" t="s">
        <v>118</v>
      </c>
      <c r="C1573">
        <v>241302</v>
      </c>
      <c r="D1573">
        <v>1280.46</v>
      </c>
      <c r="E1573" s="1">
        <v>43573</v>
      </c>
      <c r="F1573" s="1">
        <v>47089</v>
      </c>
      <c r="G1573" t="s">
        <v>99</v>
      </c>
      <c r="H1573" t="s">
        <v>41</v>
      </c>
      <c r="I1573" t="s">
        <v>1427</v>
      </c>
      <c r="J1573">
        <v>3516</v>
      </c>
      <c r="K1573" t="s">
        <v>42</v>
      </c>
      <c r="L1573">
        <v>0</v>
      </c>
      <c r="M1573" t="s">
        <v>1428</v>
      </c>
      <c r="N1573" t="s">
        <v>49</v>
      </c>
      <c r="O1573">
        <v>79</v>
      </c>
      <c r="P1573" t="s">
        <v>1429</v>
      </c>
      <c r="Q1573" t="s">
        <v>34</v>
      </c>
      <c r="R1573" t="s">
        <v>1430</v>
      </c>
      <c r="S1573" t="s">
        <v>36</v>
      </c>
      <c r="T1573">
        <v>1</v>
      </c>
      <c r="U1573">
        <v>1</v>
      </c>
      <c r="V1573" t="s">
        <v>37</v>
      </c>
      <c r="W1573" t="s">
        <v>1432</v>
      </c>
      <c r="X1573" t="s">
        <v>44</v>
      </c>
      <c r="Y1573">
        <v>42</v>
      </c>
      <c r="Z1573">
        <v>57</v>
      </c>
      <c r="AA1573">
        <v>0</v>
      </c>
      <c r="AB1573" t="s">
        <v>45</v>
      </c>
      <c r="AC1573">
        <v>0</v>
      </c>
      <c r="AD1573" t="s">
        <v>46</v>
      </c>
    </row>
    <row r="1574" spans="1:30" x14ac:dyDescent="0.3">
      <c r="A1574" t="s">
        <v>5499</v>
      </c>
      <c r="B1574" t="s">
        <v>54</v>
      </c>
      <c r="C1574">
        <v>382469</v>
      </c>
      <c r="D1574">
        <v>555.86</v>
      </c>
      <c r="E1574" s="1">
        <v>45641</v>
      </c>
      <c r="F1574" s="1">
        <v>48890</v>
      </c>
      <c r="G1574" t="s">
        <v>103</v>
      </c>
      <c r="H1574" t="s">
        <v>41</v>
      </c>
      <c r="I1574" t="s">
        <v>5496</v>
      </c>
      <c r="J1574">
        <v>3249</v>
      </c>
      <c r="K1574" t="s">
        <v>42</v>
      </c>
      <c r="L1574">
        <v>0</v>
      </c>
      <c r="M1574" t="s">
        <v>5497</v>
      </c>
      <c r="N1574" t="s">
        <v>32</v>
      </c>
      <c r="O1574">
        <v>45</v>
      </c>
      <c r="P1574" t="s">
        <v>652</v>
      </c>
      <c r="Q1574" t="s">
        <v>51</v>
      </c>
      <c r="R1574" t="s">
        <v>5498</v>
      </c>
      <c r="S1574" t="s">
        <v>89</v>
      </c>
      <c r="T1574">
        <v>0</v>
      </c>
      <c r="U1574">
        <v>0</v>
      </c>
      <c r="V1574" t="s">
        <v>90</v>
      </c>
      <c r="W1574" t="s">
        <v>5500</v>
      </c>
      <c r="X1574" t="s">
        <v>57</v>
      </c>
      <c r="Y1574">
        <v>17</v>
      </c>
      <c r="Z1574">
        <v>59</v>
      </c>
      <c r="AA1574">
        <v>0</v>
      </c>
      <c r="AB1574" t="s">
        <v>45</v>
      </c>
      <c r="AC1574">
        <v>0</v>
      </c>
      <c r="AD1574" t="s">
        <v>59</v>
      </c>
    </row>
    <row r="1575" spans="1:30" x14ac:dyDescent="0.3">
      <c r="A1575" t="s">
        <v>12117</v>
      </c>
      <c r="B1575" t="s">
        <v>39</v>
      </c>
      <c r="C1575">
        <v>311219</v>
      </c>
      <c r="D1575">
        <v>1574.82</v>
      </c>
      <c r="E1575" s="1">
        <v>42368</v>
      </c>
      <c r="F1575" s="1">
        <v>46011</v>
      </c>
      <c r="G1575" t="s">
        <v>103</v>
      </c>
      <c r="H1575" t="s">
        <v>80</v>
      </c>
      <c r="I1575" t="s">
        <v>12114</v>
      </c>
      <c r="J1575">
        <v>3643</v>
      </c>
      <c r="K1575" t="s">
        <v>42</v>
      </c>
      <c r="L1575">
        <v>1</v>
      </c>
      <c r="M1575" t="s">
        <v>12115</v>
      </c>
      <c r="N1575" t="s">
        <v>49</v>
      </c>
      <c r="O1575">
        <v>79</v>
      </c>
      <c r="P1575" t="s">
        <v>419</v>
      </c>
      <c r="Q1575" t="s">
        <v>62</v>
      </c>
      <c r="R1575" t="s">
        <v>12116</v>
      </c>
      <c r="S1575" t="s">
        <v>36</v>
      </c>
      <c r="T1575">
        <v>0</v>
      </c>
      <c r="U1575">
        <v>1</v>
      </c>
      <c r="V1575" t="s">
        <v>37</v>
      </c>
      <c r="W1575" t="s">
        <v>12118</v>
      </c>
      <c r="X1575" t="s">
        <v>57</v>
      </c>
      <c r="Y1575">
        <v>43</v>
      </c>
      <c r="Z1575">
        <v>61</v>
      </c>
      <c r="AA1575">
        <v>0</v>
      </c>
      <c r="AB1575" t="s">
        <v>58</v>
      </c>
      <c r="AC1575">
        <v>0</v>
      </c>
      <c r="AD1575" t="s">
        <v>59</v>
      </c>
    </row>
    <row r="1576" spans="1:30" x14ac:dyDescent="0.3">
      <c r="A1576" t="s">
        <v>6473</v>
      </c>
      <c r="B1576" t="s">
        <v>70</v>
      </c>
      <c r="C1576">
        <v>232375</v>
      </c>
      <c r="D1576">
        <v>253.9</v>
      </c>
      <c r="E1576" s="1">
        <v>43210</v>
      </c>
      <c r="F1576" s="1">
        <v>44749</v>
      </c>
      <c r="G1576" t="s">
        <v>40</v>
      </c>
      <c r="H1576" t="s">
        <v>41</v>
      </c>
      <c r="I1576" t="s">
        <v>6470</v>
      </c>
      <c r="J1576">
        <v>1539</v>
      </c>
      <c r="K1576" t="s">
        <v>42</v>
      </c>
      <c r="L1576">
        <v>0</v>
      </c>
      <c r="M1576" t="s">
        <v>6471</v>
      </c>
      <c r="N1576" t="s">
        <v>32</v>
      </c>
      <c r="O1576">
        <v>28</v>
      </c>
      <c r="P1576" t="s">
        <v>923</v>
      </c>
      <c r="Q1576" t="s">
        <v>62</v>
      </c>
      <c r="R1576" t="s">
        <v>6472</v>
      </c>
      <c r="S1576" t="s">
        <v>109</v>
      </c>
      <c r="T1576">
        <v>0</v>
      </c>
      <c r="U1576">
        <v>0</v>
      </c>
      <c r="V1576" t="s">
        <v>68</v>
      </c>
      <c r="W1576" t="s">
        <v>6474</v>
      </c>
      <c r="X1576" t="s">
        <v>57</v>
      </c>
      <c r="Y1576">
        <v>50</v>
      </c>
      <c r="Z1576">
        <v>79</v>
      </c>
      <c r="AA1576">
        <v>1</v>
      </c>
      <c r="AB1576" t="s">
        <v>58</v>
      </c>
      <c r="AC1576">
        <v>1</v>
      </c>
      <c r="AD1576" t="s">
        <v>59</v>
      </c>
    </row>
    <row r="1577" spans="1:30" x14ac:dyDescent="0.3">
      <c r="A1577" t="s">
        <v>10644</v>
      </c>
      <c r="B1577" t="s">
        <v>118</v>
      </c>
      <c r="C1577">
        <v>443734</v>
      </c>
      <c r="D1577">
        <v>1177.2</v>
      </c>
      <c r="E1577" s="1">
        <v>42321</v>
      </c>
      <c r="F1577" s="1">
        <v>44222</v>
      </c>
      <c r="G1577" t="s">
        <v>99</v>
      </c>
      <c r="H1577" t="s">
        <v>80</v>
      </c>
      <c r="I1577" t="s">
        <v>10639</v>
      </c>
      <c r="J1577">
        <v>1901</v>
      </c>
      <c r="K1577" t="s">
        <v>42</v>
      </c>
      <c r="L1577">
        <v>1</v>
      </c>
      <c r="M1577" t="s">
        <v>10640</v>
      </c>
      <c r="N1577" t="s">
        <v>60</v>
      </c>
      <c r="O1577">
        <v>53</v>
      </c>
      <c r="P1577" t="s">
        <v>483</v>
      </c>
      <c r="Q1577" t="s">
        <v>51</v>
      </c>
      <c r="R1577" t="s">
        <v>10641</v>
      </c>
      <c r="S1577" t="s">
        <v>97</v>
      </c>
      <c r="T1577">
        <v>0</v>
      </c>
      <c r="U1577">
        <v>0</v>
      </c>
      <c r="V1577" t="s">
        <v>37</v>
      </c>
      <c r="W1577" t="s">
        <v>10645</v>
      </c>
      <c r="X1577" t="s">
        <v>57</v>
      </c>
      <c r="Y1577">
        <v>1</v>
      </c>
      <c r="Z1577">
        <v>79</v>
      </c>
      <c r="AA1577">
        <v>1</v>
      </c>
      <c r="AB1577" t="s">
        <v>58</v>
      </c>
      <c r="AC1577">
        <v>1</v>
      </c>
      <c r="AD1577" t="s">
        <v>59</v>
      </c>
    </row>
    <row r="1578" spans="1:30" x14ac:dyDescent="0.3">
      <c r="A1578" t="s">
        <v>2205</v>
      </c>
      <c r="B1578" t="s">
        <v>118</v>
      </c>
      <c r="C1578">
        <v>177993</v>
      </c>
      <c r="D1578">
        <v>1245.1300000000001</v>
      </c>
      <c r="E1578" s="1">
        <v>45492</v>
      </c>
      <c r="F1578" s="1">
        <v>48296</v>
      </c>
      <c r="G1578" t="s">
        <v>103</v>
      </c>
      <c r="H1578" t="s">
        <v>41</v>
      </c>
      <c r="I1578" t="s">
        <v>2202</v>
      </c>
      <c r="J1578">
        <v>2804</v>
      </c>
      <c r="K1578" t="s">
        <v>42</v>
      </c>
      <c r="L1578">
        <v>0</v>
      </c>
      <c r="M1578" t="s">
        <v>2203</v>
      </c>
      <c r="N1578" t="s">
        <v>49</v>
      </c>
      <c r="O1578">
        <v>32</v>
      </c>
      <c r="P1578" t="s">
        <v>920</v>
      </c>
      <c r="Q1578" t="s">
        <v>34</v>
      </c>
      <c r="R1578" t="s">
        <v>2204</v>
      </c>
      <c r="S1578" t="s">
        <v>109</v>
      </c>
      <c r="T1578">
        <v>1</v>
      </c>
      <c r="U1578">
        <v>0</v>
      </c>
      <c r="V1578" t="s">
        <v>90</v>
      </c>
      <c r="W1578" t="s">
        <v>2206</v>
      </c>
      <c r="X1578" t="s">
        <v>57</v>
      </c>
      <c r="Y1578">
        <v>14</v>
      </c>
      <c r="Z1578">
        <v>80</v>
      </c>
      <c r="AA1578">
        <v>1</v>
      </c>
      <c r="AB1578" t="s">
        <v>58</v>
      </c>
      <c r="AC1578">
        <v>1</v>
      </c>
      <c r="AD1578" t="s">
        <v>59</v>
      </c>
    </row>
    <row r="1579" spans="1:30" x14ac:dyDescent="0.3">
      <c r="A1579" t="s">
        <v>7532</v>
      </c>
      <c r="B1579" t="s">
        <v>39</v>
      </c>
      <c r="C1579">
        <v>389336</v>
      </c>
      <c r="D1579">
        <v>935.04</v>
      </c>
      <c r="E1579" s="1">
        <v>42540</v>
      </c>
      <c r="F1579" s="1">
        <v>43576</v>
      </c>
      <c r="G1579" t="s">
        <v>99</v>
      </c>
      <c r="H1579" t="s">
        <v>80</v>
      </c>
      <c r="I1579" t="s">
        <v>7529</v>
      </c>
      <c r="J1579">
        <v>1036</v>
      </c>
      <c r="K1579" t="s">
        <v>100</v>
      </c>
      <c r="L1579">
        <v>1</v>
      </c>
      <c r="M1579" t="s">
        <v>7530</v>
      </c>
      <c r="N1579" t="s">
        <v>32</v>
      </c>
      <c r="O1579">
        <v>46</v>
      </c>
      <c r="P1579" t="s">
        <v>1241</v>
      </c>
      <c r="Q1579" t="s">
        <v>34</v>
      </c>
      <c r="R1579" t="s">
        <v>7531</v>
      </c>
      <c r="S1579" t="s">
        <v>97</v>
      </c>
      <c r="T1579">
        <v>1</v>
      </c>
      <c r="U1579">
        <v>0</v>
      </c>
      <c r="V1579" t="s">
        <v>90</v>
      </c>
      <c r="W1579" t="s">
        <v>7533</v>
      </c>
      <c r="X1579" t="s">
        <v>44</v>
      </c>
      <c r="Y1579">
        <v>4</v>
      </c>
      <c r="Z1579">
        <v>50</v>
      </c>
      <c r="AA1579">
        <v>0</v>
      </c>
      <c r="AB1579" t="s">
        <v>45</v>
      </c>
      <c r="AC1579">
        <v>0</v>
      </c>
      <c r="AD1579" t="s">
        <v>46</v>
      </c>
    </row>
    <row r="1580" spans="1:30" x14ac:dyDescent="0.3">
      <c r="A1580" t="s">
        <v>8009</v>
      </c>
      <c r="B1580" t="s">
        <v>39</v>
      </c>
      <c r="C1580">
        <v>281931</v>
      </c>
      <c r="D1580">
        <v>1042.58</v>
      </c>
      <c r="E1580" s="1">
        <v>44707</v>
      </c>
      <c r="F1580" s="1">
        <v>45461</v>
      </c>
      <c r="G1580" t="s">
        <v>103</v>
      </c>
      <c r="H1580" t="s">
        <v>41</v>
      </c>
      <c r="I1580" t="s">
        <v>8006</v>
      </c>
      <c r="J1580">
        <v>754</v>
      </c>
      <c r="K1580" t="s">
        <v>100</v>
      </c>
      <c r="L1580">
        <v>0</v>
      </c>
      <c r="M1580" t="s">
        <v>8007</v>
      </c>
      <c r="N1580" t="s">
        <v>60</v>
      </c>
      <c r="O1580">
        <v>29</v>
      </c>
      <c r="P1580" t="s">
        <v>702</v>
      </c>
      <c r="Q1580" t="s">
        <v>51</v>
      </c>
      <c r="R1580" t="s">
        <v>8008</v>
      </c>
      <c r="S1580" t="s">
        <v>109</v>
      </c>
      <c r="T1580">
        <v>0</v>
      </c>
      <c r="U1580">
        <v>0</v>
      </c>
      <c r="V1580" t="s">
        <v>68</v>
      </c>
      <c r="W1580" t="s">
        <v>8010</v>
      </c>
      <c r="X1580" t="s">
        <v>44</v>
      </c>
      <c r="Y1580">
        <v>27</v>
      </c>
      <c r="Z1580">
        <v>7</v>
      </c>
      <c r="AA1580">
        <v>0</v>
      </c>
      <c r="AB1580" t="s">
        <v>73</v>
      </c>
      <c r="AC1580">
        <v>0</v>
      </c>
      <c r="AD1580" t="s">
        <v>46</v>
      </c>
    </row>
    <row r="1581" spans="1:30" x14ac:dyDescent="0.3">
      <c r="A1581" t="s">
        <v>1528</v>
      </c>
      <c r="B1581" t="s">
        <v>39</v>
      </c>
      <c r="C1581">
        <v>406478</v>
      </c>
      <c r="D1581">
        <v>190.73</v>
      </c>
      <c r="E1581" s="1">
        <v>44060</v>
      </c>
      <c r="F1581" s="1">
        <v>46049</v>
      </c>
      <c r="G1581" t="s">
        <v>40</v>
      </c>
      <c r="H1581" t="s">
        <v>80</v>
      </c>
      <c r="I1581" t="s">
        <v>1524</v>
      </c>
      <c r="J1581">
        <v>1989</v>
      </c>
      <c r="K1581" t="s">
        <v>42</v>
      </c>
      <c r="L1581">
        <v>1</v>
      </c>
      <c r="M1581" t="s">
        <v>1525</v>
      </c>
      <c r="N1581" t="s">
        <v>60</v>
      </c>
      <c r="O1581">
        <v>62</v>
      </c>
      <c r="P1581" t="s">
        <v>1526</v>
      </c>
      <c r="Q1581" t="s">
        <v>34</v>
      </c>
      <c r="R1581" t="s">
        <v>1527</v>
      </c>
      <c r="S1581" t="s">
        <v>36</v>
      </c>
      <c r="T1581">
        <v>1</v>
      </c>
      <c r="U1581">
        <v>1</v>
      </c>
      <c r="V1581" t="s">
        <v>37</v>
      </c>
      <c r="W1581" t="s">
        <v>1529</v>
      </c>
      <c r="X1581" t="s">
        <v>72</v>
      </c>
      <c r="Y1581">
        <v>36</v>
      </c>
      <c r="Z1581">
        <v>78</v>
      </c>
      <c r="AA1581">
        <v>1</v>
      </c>
      <c r="AB1581" t="s">
        <v>58</v>
      </c>
      <c r="AC1581">
        <v>1</v>
      </c>
      <c r="AD1581" t="s">
        <v>74</v>
      </c>
    </row>
    <row r="1582" spans="1:30" x14ac:dyDescent="0.3">
      <c r="A1582" t="s">
        <v>11396</v>
      </c>
      <c r="B1582" t="s">
        <v>118</v>
      </c>
      <c r="C1582">
        <v>311324</v>
      </c>
      <c r="D1582">
        <v>986.86</v>
      </c>
      <c r="E1582" s="1">
        <v>43922</v>
      </c>
      <c r="F1582" s="1">
        <v>45313</v>
      </c>
      <c r="G1582" t="s">
        <v>103</v>
      </c>
      <c r="H1582" t="s">
        <v>41</v>
      </c>
      <c r="I1582" t="s">
        <v>11393</v>
      </c>
      <c r="J1582">
        <v>1391</v>
      </c>
      <c r="K1582" t="s">
        <v>42</v>
      </c>
      <c r="L1582">
        <v>0</v>
      </c>
      <c r="M1582" t="s">
        <v>11394</v>
      </c>
      <c r="N1582" t="s">
        <v>49</v>
      </c>
      <c r="O1582">
        <v>47</v>
      </c>
      <c r="P1582" t="s">
        <v>1004</v>
      </c>
      <c r="Q1582" t="s">
        <v>87</v>
      </c>
      <c r="R1582" t="s">
        <v>11395</v>
      </c>
      <c r="S1582" t="s">
        <v>97</v>
      </c>
      <c r="T1582">
        <v>0</v>
      </c>
      <c r="U1582">
        <v>0</v>
      </c>
      <c r="V1582" t="s">
        <v>90</v>
      </c>
      <c r="W1582" t="s">
        <v>11397</v>
      </c>
      <c r="X1582" t="s">
        <v>44</v>
      </c>
      <c r="Y1582">
        <v>14</v>
      </c>
      <c r="Z1582">
        <v>60</v>
      </c>
      <c r="AA1582">
        <v>0</v>
      </c>
      <c r="AB1582" t="s">
        <v>45</v>
      </c>
      <c r="AC1582">
        <v>0</v>
      </c>
      <c r="AD1582" t="s">
        <v>46</v>
      </c>
    </row>
    <row r="1583" spans="1:30" x14ac:dyDescent="0.3">
      <c r="A1583" t="s">
        <v>12286</v>
      </c>
      <c r="B1583" t="s">
        <v>54</v>
      </c>
      <c r="C1583">
        <v>412067</v>
      </c>
      <c r="D1583">
        <v>1328.42</v>
      </c>
      <c r="E1583" s="1">
        <v>44817</v>
      </c>
      <c r="F1583" s="1">
        <v>48376</v>
      </c>
      <c r="G1583" t="s">
        <v>40</v>
      </c>
      <c r="H1583" t="s">
        <v>55</v>
      </c>
      <c r="I1583" t="s">
        <v>12283</v>
      </c>
      <c r="J1583">
        <v>3559</v>
      </c>
      <c r="K1583" t="s">
        <v>42</v>
      </c>
      <c r="L1583">
        <v>0</v>
      </c>
      <c r="M1583" t="s">
        <v>12284</v>
      </c>
      <c r="N1583" t="s">
        <v>32</v>
      </c>
      <c r="O1583">
        <v>75</v>
      </c>
      <c r="P1583" t="s">
        <v>2141</v>
      </c>
      <c r="Q1583" t="s">
        <v>62</v>
      </c>
      <c r="R1583" t="s">
        <v>12285</v>
      </c>
      <c r="S1583" t="s">
        <v>36</v>
      </c>
      <c r="T1583">
        <v>0</v>
      </c>
      <c r="U1583">
        <v>1</v>
      </c>
      <c r="V1583" t="s">
        <v>37</v>
      </c>
      <c r="W1583" t="s">
        <v>12287</v>
      </c>
      <c r="X1583" t="s">
        <v>72</v>
      </c>
      <c r="Y1583">
        <v>0</v>
      </c>
      <c r="Z1583">
        <v>51</v>
      </c>
      <c r="AA1583">
        <v>0</v>
      </c>
      <c r="AB1583" t="s">
        <v>45</v>
      </c>
      <c r="AC1583">
        <v>0</v>
      </c>
      <c r="AD1583" t="s">
        <v>74</v>
      </c>
    </row>
    <row r="1584" spans="1:30" x14ac:dyDescent="0.3">
      <c r="A1584" t="s">
        <v>2662</v>
      </c>
      <c r="B1584" t="s">
        <v>118</v>
      </c>
      <c r="C1584">
        <v>119429</v>
      </c>
      <c r="D1584">
        <v>563.01</v>
      </c>
      <c r="E1584" s="1">
        <v>43401</v>
      </c>
      <c r="F1584" s="1">
        <v>45039</v>
      </c>
      <c r="G1584" t="s">
        <v>99</v>
      </c>
      <c r="H1584" t="s">
        <v>80</v>
      </c>
      <c r="I1584" t="s">
        <v>2659</v>
      </c>
      <c r="J1584">
        <v>1638</v>
      </c>
      <c r="K1584" t="s">
        <v>42</v>
      </c>
      <c r="L1584">
        <v>1</v>
      </c>
      <c r="M1584" t="s">
        <v>2660</v>
      </c>
      <c r="N1584" t="s">
        <v>32</v>
      </c>
      <c r="O1584">
        <v>43</v>
      </c>
      <c r="P1584" t="s">
        <v>2558</v>
      </c>
      <c r="Q1584" t="s">
        <v>34</v>
      </c>
      <c r="R1584" t="s">
        <v>2661</v>
      </c>
      <c r="S1584" t="s">
        <v>89</v>
      </c>
      <c r="T1584">
        <v>1</v>
      </c>
      <c r="U1584">
        <v>0</v>
      </c>
      <c r="V1584" t="s">
        <v>90</v>
      </c>
      <c r="W1584" t="s">
        <v>2663</v>
      </c>
      <c r="X1584" t="s">
        <v>44</v>
      </c>
      <c r="Y1584">
        <v>9</v>
      </c>
      <c r="Z1584">
        <v>63</v>
      </c>
      <c r="AA1584">
        <v>0</v>
      </c>
      <c r="AB1584" t="s">
        <v>58</v>
      </c>
      <c r="AC1584">
        <v>0</v>
      </c>
      <c r="AD1584" t="s">
        <v>46</v>
      </c>
    </row>
    <row r="1585" spans="1:30" x14ac:dyDescent="0.3">
      <c r="A1585" t="s">
        <v>8586</v>
      </c>
      <c r="B1585" t="s">
        <v>54</v>
      </c>
      <c r="C1585">
        <v>269208</v>
      </c>
      <c r="D1585">
        <v>824.46</v>
      </c>
      <c r="E1585" s="1">
        <v>44415</v>
      </c>
      <c r="F1585" s="1">
        <v>44850</v>
      </c>
      <c r="G1585" t="s">
        <v>103</v>
      </c>
      <c r="H1585" t="s">
        <v>41</v>
      </c>
      <c r="I1585" t="s">
        <v>8583</v>
      </c>
      <c r="J1585">
        <v>435</v>
      </c>
      <c r="K1585" t="s">
        <v>100</v>
      </c>
      <c r="L1585">
        <v>0</v>
      </c>
      <c r="M1585" t="s">
        <v>8584</v>
      </c>
      <c r="N1585" t="s">
        <v>60</v>
      </c>
      <c r="O1585">
        <v>47</v>
      </c>
      <c r="P1585" t="s">
        <v>2193</v>
      </c>
      <c r="Q1585" t="s">
        <v>34</v>
      </c>
      <c r="R1585" t="s">
        <v>8585</v>
      </c>
      <c r="S1585" t="s">
        <v>97</v>
      </c>
      <c r="T1585">
        <v>1</v>
      </c>
      <c r="U1585">
        <v>0</v>
      </c>
      <c r="V1585" t="s">
        <v>90</v>
      </c>
      <c r="W1585" t="s">
        <v>8587</v>
      </c>
      <c r="X1585" t="s">
        <v>57</v>
      </c>
      <c r="Y1585">
        <v>25</v>
      </c>
      <c r="Z1585">
        <v>60</v>
      </c>
      <c r="AA1585">
        <v>0</v>
      </c>
      <c r="AB1585" t="s">
        <v>45</v>
      </c>
      <c r="AC1585">
        <v>0</v>
      </c>
      <c r="AD1585" t="s">
        <v>59</v>
      </c>
    </row>
    <row r="1586" spans="1:30" x14ac:dyDescent="0.3">
      <c r="A1586" t="s">
        <v>16734</v>
      </c>
      <c r="B1586" t="s">
        <v>54</v>
      </c>
      <c r="C1586">
        <v>298922</v>
      </c>
      <c r="D1586">
        <v>751.24</v>
      </c>
      <c r="E1586" s="1">
        <v>44760</v>
      </c>
      <c r="F1586" s="1">
        <v>47594</v>
      </c>
      <c r="G1586" t="s">
        <v>99</v>
      </c>
      <c r="H1586" t="s">
        <v>80</v>
      </c>
      <c r="I1586" t="s">
        <v>16731</v>
      </c>
      <c r="J1586">
        <v>2834</v>
      </c>
      <c r="K1586" t="s">
        <v>42</v>
      </c>
      <c r="L1586">
        <v>1</v>
      </c>
      <c r="M1586" t="s">
        <v>16732</v>
      </c>
      <c r="N1586" t="s">
        <v>60</v>
      </c>
      <c r="O1586">
        <v>34</v>
      </c>
      <c r="P1586" t="s">
        <v>274</v>
      </c>
      <c r="Q1586" t="s">
        <v>87</v>
      </c>
      <c r="R1586" t="s">
        <v>16733</v>
      </c>
      <c r="S1586" t="s">
        <v>109</v>
      </c>
      <c r="T1586">
        <v>0</v>
      </c>
      <c r="U1586">
        <v>0</v>
      </c>
      <c r="V1586" t="s">
        <v>90</v>
      </c>
      <c r="W1586" t="s">
        <v>16735</v>
      </c>
      <c r="X1586" t="s">
        <v>44</v>
      </c>
      <c r="Y1586">
        <v>47</v>
      </c>
      <c r="Z1586">
        <v>26</v>
      </c>
      <c r="AA1586">
        <v>0</v>
      </c>
      <c r="AB1586" t="s">
        <v>73</v>
      </c>
      <c r="AC1586">
        <v>0</v>
      </c>
      <c r="AD1586" t="s">
        <v>46</v>
      </c>
    </row>
    <row r="1587" spans="1:30" x14ac:dyDescent="0.3">
      <c r="A1587" t="s">
        <v>15461</v>
      </c>
      <c r="B1587" t="s">
        <v>70</v>
      </c>
      <c r="C1587">
        <v>57388</v>
      </c>
      <c r="D1587">
        <v>1042.0899999999999</v>
      </c>
      <c r="E1587" s="1">
        <v>44101</v>
      </c>
      <c r="F1587" s="1">
        <v>45935</v>
      </c>
      <c r="G1587" t="s">
        <v>40</v>
      </c>
      <c r="H1587" t="s">
        <v>55</v>
      </c>
      <c r="I1587" t="s">
        <v>15458</v>
      </c>
      <c r="J1587">
        <v>1834</v>
      </c>
      <c r="K1587" t="s">
        <v>42</v>
      </c>
      <c r="L1587">
        <v>0</v>
      </c>
      <c r="M1587" t="s">
        <v>15459</v>
      </c>
      <c r="N1587" t="s">
        <v>49</v>
      </c>
      <c r="O1587">
        <v>67</v>
      </c>
      <c r="P1587" t="s">
        <v>105</v>
      </c>
      <c r="Q1587" t="s">
        <v>62</v>
      </c>
      <c r="R1587" t="s">
        <v>15460</v>
      </c>
      <c r="S1587" t="s">
        <v>36</v>
      </c>
      <c r="T1587">
        <v>0</v>
      </c>
      <c r="U1587">
        <v>1</v>
      </c>
      <c r="V1587" t="s">
        <v>37</v>
      </c>
      <c r="W1587" t="s">
        <v>15462</v>
      </c>
      <c r="X1587" t="s">
        <v>44</v>
      </c>
      <c r="Y1587">
        <v>34</v>
      </c>
      <c r="Z1587">
        <v>31</v>
      </c>
      <c r="AA1587">
        <v>0</v>
      </c>
      <c r="AB1587" t="s">
        <v>45</v>
      </c>
      <c r="AC1587">
        <v>0</v>
      </c>
      <c r="AD1587" t="s">
        <v>46</v>
      </c>
    </row>
    <row r="1588" spans="1:30" x14ac:dyDescent="0.3">
      <c r="A1588" t="s">
        <v>1463</v>
      </c>
      <c r="B1588" t="s">
        <v>118</v>
      </c>
      <c r="C1588">
        <v>117242</v>
      </c>
      <c r="D1588">
        <v>555.59</v>
      </c>
      <c r="E1588" s="1">
        <v>42634</v>
      </c>
      <c r="F1588" s="1">
        <v>44252</v>
      </c>
      <c r="G1588" t="s">
        <v>40</v>
      </c>
      <c r="H1588" t="s">
        <v>55</v>
      </c>
      <c r="I1588" t="s">
        <v>1459</v>
      </c>
      <c r="J1588">
        <v>1618</v>
      </c>
      <c r="K1588" t="s">
        <v>42</v>
      </c>
      <c r="L1588">
        <v>0</v>
      </c>
      <c r="M1588" t="s">
        <v>1460</v>
      </c>
      <c r="N1588" t="s">
        <v>49</v>
      </c>
      <c r="O1588">
        <v>46</v>
      </c>
      <c r="P1588" t="s">
        <v>1461</v>
      </c>
      <c r="Q1588" t="s">
        <v>51</v>
      </c>
      <c r="R1588" t="s">
        <v>1462</v>
      </c>
      <c r="S1588" t="s">
        <v>97</v>
      </c>
      <c r="T1588">
        <v>0</v>
      </c>
      <c r="U1588">
        <v>0</v>
      </c>
      <c r="V1588" t="s">
        <v>90</v>
      </c>
      <c r="W1588" t="s">
        <v>1464</v>
      </c>
      <c r="X1588" t="s">
        <v>44</v>
      </c>
      <c r="Y1588">
        <v>0</v>
      </c>
      <c r="Z1588">
        <v>78</v>
      </c>
      <c r="AA1588">
        <v>1</v>
      </c>
      <c r="AB1588" t="s">
        <v>58</v>
      </c>
      <c r="AC1588">
        <v>1</v>
      </c>
      <c r="AD1588" t="s">
        <v>46</v>
      </c>
    </row>
    <row r="1589" spans="1:30" x14ac:dyDescent="0.3">
      <c r="A1589" t="s">
        <v>1288</v>
      </c>
      <c r="B1589" t="s">
        <v>118</v>
      </c>
      <c r="C1589">
        <v>433211</v>
      </c>
      <c r="D1589">
        <v>458.57</v>
      </c>
      <c r="E1589" s="1">
        <v>44546</v>
      </c>
      <c r="F1589" s="1">
        <v>46278</v>
      </c>
      <c r="G1589" t="s">
        <v>99</v>
      </c>
      <c r="H1589" t="s">
        <v>41</v>
      </c>
      <c r="I1589" t="s">
        <v>1283</v>
      </c>
      <c r="J1589">
        <v>1732</v>
      </c>
      <c r="K1589" t="s">
        <v>42</v>
      </c>
      <c r="L1589">
        <v>0</v>
      </c>
      <c r="M1589" t="s">
        <v>1284</v>
      </c>
      <c r="N1589" t="s">
        <v>32</v>
      </c>
      <c r="O1589">
        <v>78</v>
      </c>
      <c r="P1589" t="s">
        <v>115</v>
      </c>
      <c r="Q1589" t="s">
        <v>62</v>
      </c>
      <c r="R1589" t="s">
        <v>1285</v>
      </c>
      <c r="S1589" t="s">
        <v>36</v>
      </c>
      <c r="T1589">
        <v>0</v>
      </c>
      <c r="U1589">
        <v>1</v>
      </c>
      <c r="V1589" t="s">
        <v>37</v>
      </c>
      <c r="W1589" t="s">
        <v>1289</v>
      </c>
      <c r="X1589" t="s">
        <v>44</v>
      </c>
      <c r="Y1589">
        <v>29</v>
      </c>
      <c r="Z1589">
        <v>9</v>
      </c>
      <c r="AA1589">
        <v>0</v>
      </c>
      <c r="AB1589" t="s">
        <v>73</v>
      </c>
      <c r="AC1589">
        <v>0</v>
      </c>
      <c r="AD1589" t="s">
        <v>46</v>
      </c>
    </row>
    <row r="1590" spans="1:30" x14ac:dyDescent="0.3">
      <c r="A1590" t="s">
        <v>7135</v>
      </c>
      <c r="B1590" t="s">
        <v>54</v>
      </c>
      <c r="C1590">
        <v>443226</v>
      </c>
      <c r="D1590">
        <v>239.9</v>
      </c>
      <c r="E1590" s="1">
        <v>44742</v>
      </c>
      <c r="F1590" s="1">
        <v>48320</v>
      </c>
      <c r="G1590" t="s">
        <v>40</v>
      </c>
      <c r="H1590" t="s">
        <v>80</v>
      </c>
      <c r="I1590" t="s">
        <v>7130</v>
      </c>
      <c r="J1590">
        <v>3578</v>
      </c>
      <c r="K1590" t="s">
        <v>42</v>
      </c>
      <c r="L1590">
        <v>1</v>
      </c>
      <c r="M1590" t="s">
        <v>7131</v>
      </c>
      <c r="N1590" t="s">
        <v>32</v>
      </c>
      <c r="O1590">
        <v>76</v>
      </c>
      <c r="P1590" t="s">
        <v>973</v>
      </c>
      <c r="Q1590" t="s">
        <v>62</v>
      </c>
      <c r="R1590" t="s">
        <v>7132</v>
      </c>
      <c r="S1590" t="s">
        <v>36</v>
      </c>
      <c r="T1590">
        <v>0</v>
      </c>
      <c r="U1590">
        <v>1</v>
      </c>
      <c r="V1590" t="s">
        <v>37</v>
      </c>
      <c r="W1590" t="s">
        <v>7136</v>
      </c>
      <c r="X1590" t="s">
        <v>57</v>
      </c>
      <c r="Y1590">
        <v>4</v>
      </c>
      <c r="Z1590">
        <v>28</v>
      </c>
      <c r="AA1590">
        <v>0</v>
      </c>
      <c r="AB1590" t="s">
        <v>73</v>
      </c>
      <c r="AC1590">
        <v>0</v>
      </c>
      <c r="AD1590" t="s">
        <v>59</v>
      </c>
    </row>
    <row r="1591" spans="1:30" x14ac:dyDescent="0.3">
      <c r="A1591" t="s">
        <v>1546</v>
      </c>
      <c r="B1591" t="s">
        <v>70</v>
      </c>
      <c r="C1591">
        <v>233237</v>
      </c>
      <c r="D1591">
        <v>801.63</v>
      </c>
      <c r="E1591" s="1">
        <v>42500</v>
      </c>
      <c r="F1591" s="1">
        <v>45149</v>
      </c>
      <c r="G1591" t="s">
        <v>103</v>
      </c>
      <c r="H1591" t="s">
        <v>80</v>
      </c>
      <c r="I1591" t="s">
        <v>1542</v>
      </c>
      <c r="J1591">
        <v>2649</v>
      </c>
      <c r="K1591" t="s">
        <v>42</v>
      </c>
      <c r="L1591">
        <v>1</v>
      </c>
      <c r="M1591" t="s">
        <v>1543</v>
      </c>
      <c r="N1591" t="s">
        <v>32</v>
      </c>
      <c r="O1591">
        <v>21</v>
      </c>
      <c r="P1591" t="s">
        <v>1544</v>
      </c>
      <c r="Q1591" t="s">
        <v>51</v>
      </c>
      <c r="R1591" t="s">
        <v>1545</v>
      </c>
      <c r="S1591" t="s">
        <v>67</v>
      </c>
      <c r="T1591">
        <v>0</v>
      </c>
      <c r="U1591">
        <v>0</v>
      </c>
      <c r="V1591" t="s">
        <v>68</v>
      </c>
      <c r="W1591" t="s">
        <v>1547</v>
      </c>
      <c r="X1591" t="s">
        <v>72</v>
      </c>
      <c r="Y1591">
        <v>7</v>
      </c>
      <c r="Z1591">
        <v>20</v>
      </c>
      <c r="AA1591">
        <v>0</v>
      </c>
      <c r="AB1591" t="s">
        <v>73</v>
      </c>
      <c r="AC1591">
        <v>0</v>
      </c>
      <c r="AD1591" t="s">
        <v>74</v>
      </c>
    </row>
    <row r="1592" spans="1:30" x14ac:dyDescent="0.3">
      <c r="A1592" t="s">
        <v>3072</v>
      </c>
      <c r="B1592" t="s">
        <v>118</v>
      </c>
      <c r="C1592">
        <v>16525</v>
      </c>
      <c r="D1592">
        <v>1112.6400000000001</v>
      </c>
      <c r="E1592" s="1">
        <v>45196</v>
      </c>
      <c r="F1592" s="1">
        <v>46882</v>
      </c>
      <c r="G1592" t="s">
        <v>103</v>
      </c>
      <c r="H1592" t="s">
        <v>55</v>
      </c>
      <c r="I1592" t="s">
        <v>3069</v>
      </c>
      <c r="J1592">
        <v>1686</v>
      </c>
      <c r="K1592" t="s">
        <v>42</v>
      </c>
      <c r="L1592">
        <v>0</v>
      </c>
      <c r="M1592" t="s">
        <v>3070</v>
      </c>
      <c r="N1592" t="s">
        <v>32</v>
      </c>
      <c r="O1592">
        <v>48</v>
      </c>
      <c r="P1592" t="s">
        <v>769</v>
      </c>
      <c r="Q1592" t="s">
        <v>34</v>
      </c>
      <c r="R1592" t="s">
        <v>3071</v>
      </c>
      <c r="S1592" t="s">
        <v>97</v>
      </c>
      <c r="T1592">
        <v>1</v>
      </c>
      <c r="U1592">
        <v>0</v>
      </c>
      <c r="V1592" t="s">
        <v>90</v>
      </c>
      <c r="W1592" t="s">
        <v>3073</v>
      </c>
      <c r="X1592" t="s">
        <v>57</v>
      </c>
      <c r="Y1592">
        <v>43</v>
      </c>
      <c r="Z1592">
        <v>7</v>
      </c>
      <c r="AA1592">
        <v>0</v>
      </c>
      <c r="AB1592" t="s">
        <v>73</v>
      </c>
      <c r="AC1592">
        <v>0</v>
      </c>
      <c r="AD1592" t="s">
        <v>59</v>
      </c>
    </row>
    <row r="1593" spans="1:30" x14ac:dyDescent="0.3">
      <c r="A1593" t="s">
        <v>12769</v>
      </c>
      <c r="B1593" t="s">
        <v>39</v>
      </c>
      <c r="C1593">
        <v>416432</v>
      </c>
      <c r="D1593">
        <v>1940.43</v>
      </c>
      <c r="E1593" s="1">
        <v>42188</v>
      </c>
      <c r="F1593" s="1">
        <v>45378</v>
      </c>
      <c r="G1593" t="s">
        <v>40</v>
      </c>
      <c r="H1593" t="s">
        <v>41</v>
      </c>
      <c r="I1593" t="s">
        <v>12766</v>
      </c>
      <c r="J1593">
        <v>3190</v>
      </c>
      <c r="K1593" t="s">
        <v>42</v>
      </c>
      <c r="L1593">
        <v>0</v>
      </c>
      <c r="M1593" t="s">
        <v>12767</v>
      </c>
      <c r="N1593" t="s">
        <v>32</v>
      </c>
      <c r="O1593">
        <v>35</v>
      </c>
      <c r="P1593" t="s">
        <v>8241</v>
      </c>
      <c r="Q1593" t="s">
        <v>51</v>
      </c>
      <c r="R1593" t="s">
        <v>12768</v>
      </c>
      <c r="S1593" t="s">
        <v>109</v>
      </c>
      <c r="T1593">
        <v>0</v>
      </c>
      <c r="U1593">
        <v>0</v>
      </c>
      <c r="V1593" t="s">
        <v>90</v>
      </c>
      <c r="W1593" t="s">
        <v>12770</v>
      </c>
      <c r="X1593" t="s">
        <v>44</v>
      </c>
      <c r="Y1593">
        <v>23</v>
      </c>
      <c r="Z1593">
        <v>24</v>
      </c>
      <c r="AA1593">
        <v>0</v>
      </c>
      <c r="AB1593" t="s">
        <v>73</v>
      </c>
      <c r="AC1593">
        <v>0</v>
      </c>
      <c r="AD1593" t="s">
        <v>46</v>
      </c>
    </row>
    <row r="1594" spans="1:30" x14ac:dyDescent="0.3">
      <c r="A1594" t="s">
        <v>16071</v>
      </c>
      <c r="B1594" t="s">
        <v>39</v>
      </c>
      <c r="C1594">
        <v>334052</v>
      </c>
      <c r="D1594">
        <v>1043.3900000000001</v>
      </c>
      <c r="E1594" s="1">
        <v>45523</v>
      </c>
      <c r="F1594" s="1">
        <v>47316</v>
      </c>
      <c r="G1594" t="s">
        <v>40</v>
      </c>
      <c r="H1594" t="s">
        <v>41</v>
      </c>
      <c r="I1594" t="s">
        <v>16068</v>
      </c>
      <c r="J1594">
        <v>1793</v>
      </c>
      <c r="K1594" t="s">
        <v>42</v>
      </c>
      <c r="L1594">
        <v>0</v>
      </c>
      <c r="M1594" t="s">
        <v>16069</v>
      </c>
      <c r="N1594" t="s">
        <v>32</v>
      </c>
      <c r="O1594">
        <v>53</v>
      </c>
      <c r="P1594" t="s">
        <v>1090</v>
      </c>
      <c r="Q1594" t="s">
        <v>51</v>
      </c>
      <c r="R1594" t="s">
        <v>16070</v>
      </c>
      <c r="S1594" t="s">
        <v>97</v>
      </c>
      <c r="T1594">
        <v>0</v>
      </c>
      <c r="U1594">
        <v>0</v>
      </c>
      <c r="V1594" t="s">
        <v>37</v>
      </c>
      <c r="W1594" t="s">
        <v>16072</v>
      </c>
      <c r="X1594" t="s">
        <v>72</v>
      </c>
      <c r="Y1594">
        <v>10</v>
      </c>
      <c r="Z1594">
        <v>91</v>
      </c>
      <c r="AA1594">
        <v>1</v>
      </c>
      <c r="AB1594" t="s">
        <v>58</v>
      </c>
      <c r="AC1594">
        <v>1</v>
      </c>
      <c r="AD1594" t="s">
        <v>74</v>
      </c>
    </row>
    <row r="1595" spans="1:30" x14ac:dyDescent="0.3">
      <c r="A1595" t="s">
        <v>3491</v>
      </c>
      <c r="B1595" t="s">
        <v>70</v>
      </c>
      <c r="C1595">
        <v>352173</v>
      </c>
      <c r="D1595">
        <v>1008.87</v>
      </c>
      <c r="E1595" s="1">
        <v>44120</v>
      </c>
      <c r="F1595" s="1">
        <v>46957</v>
      </c>
      <c r="G1595" t="s">
        <v>40</v>
      </c>
      <c r="H1595" t="s">
        <v>55</v>
      </c>
      <c r="I1595" t="s">
        <v>3487</v>
      </c>
      <c r="J1595">
        <v>2837</v>
      </c>
      <c r="K1595" t="s">
        <v>42</v>
      </c>
      <c r="L1595">
        <v>0</v>
      </c>
      <c r="M1595" t="s">
        <v>3488</v>
      </c>
      <c r="N1595" t="s">
        <v>49</v>
      </c>
      <c r="O1595">
        <v>69</v>
      </c>
      <c r="P1595" t="s">
        <v>3489</v>
      </c>
      <c r="Q1595" t="s">
        <v>51</v>
      </c>
      <c r="R1595" t="s">
        <v>3490</v>
      </c>
      <c r="S1595" t="s">
        <v>36</v>
      </c>
      <c r="T1595">
        <v>0</v>
      </c>
      <c r="U1595">
        <v>1</v>
      </c>
      <c r="V1595" t="s">
        <v>37</v>
      </c>
      <c r="W1595" t="s">
        <v>3492</v>
      </c>
      <c r="X1595" t="s">
        <v>57</v>
      </c>
      <c r="Y1595">
        <v>0</v>
      </c>
      <c r="Z1595">
        <v>2</v>
      </c>
      <c r="AA1595">
        <v>0</v>
      </c>
      <c r="AB1595" t="s">
        <v>73</v>
      </c>
      <c r="AC1595">
        <v>0</v>
      </c>
      <c r="AD1595" t="s">
        <v>59</v>
      </c>
    </row>
    <row r="1596" spans="1:30" x14ac:dyDescent="0.3">
      <c r="A1596" t="s">
        <v>12422</v>
      </c>
      <c r="B1596" t="s">
        <v>39</v>
      </c>
      <c r="C1596">
        <v>37890</v>
      </c>
      <c r="D1596">
        <v>1029.3499999999999</v>
      </c>
      <c r="E1596" s="1">
        <v>43490</v>
      </c>
      <c r="F1596" s="1">
        <v>46397</v>
      </c>
      <c r="G1596" t="s">
        <v>40</v>
      </c>
      <c r="H1596" t="s">
        <v>55</v>
      </c>
      <c r="I1596" t="s">
        <v>12419</v>
      </c>
      <c r="J1596">
        <v>2907</v>
      </c>
      <c r="K1596" t="s">
        <v>42</v>
      </c>
      <c r="L1596">
        <v>0</v>
      </c>
      <c r="M1596" t="s">
        <v>12420</v>
      </c>
      <c r="N1596" t="s">
        <v>60</v>
      </c>
      <c r="O1596">
        <v>18</v>
      </c>
      <c r="P1596" t="s">
        <v>7979</v>
      </c>
      <c r="Q1596" t="s">
        <v>62</v>
      </c>
      <c r="R1596" t="s">
        <v>12421</v>
      </c>
      <c r="S1596" t="s">
        <v>67</v>
      </c>
      <c r="T1596">
        <v>0</v>
      </c>
      <c r="U1596">
        <v>0</v>
      </c>
      <c r="V1596" t="s">
        <v>68</v>
      </c>
      <c r="W1596" t="s">
        <v>12423</v>
      </c>
      <c r="X1596" t="s">
        <v>57</v>
      </c>
      <c r="Y1596">
        <v>47</v>
      </c>
      <c r="Z1596">
        <v>12</v>
      </c>
      <c r="AA1596">
        <v>0</v>
      </c>
      <c r="AB1596" t="s">
        <v>73</v>
      </c>
      <c r="AC1596">
        <v>0</v>
      </c>
      <c r="AD1596" t="s">
        <v>59</v>
      </c>
    </row>
    <row r="1597" spans="1:30" x14ac:dyDescent="0.3">
      <c r="A1597" t="s">
        <v>10548</v>
      </c>
      <c r="B1597" t="s">
        <v>70</v>
      </c>
      <c r="C1597">
        <v>292838</v>
      </c>
      <c r="D1597">
        <v>863.94</v>
      </c>
      <c r="E1597" s="1">
        <v>43101</v>
      </c>
      <c r="F1597" s="1">
        <v>44760</v>
      </c>
      <c r="G1597" t="s">
        <v>103</v>
      </c>
      <c r="H1597" t="s">
        <v>41</v>
      </c>
      <c r="I1597" t="s">
        <v>10545</v>
      </c>
      <c r="J1597">
        <v>1659</v>
      </c>
      <c r="K1597" t="s">
        <v>42</v>
      </c>
      <c r="L1597">
        <v>0</v>
      </c>
      <c r="M1597" t="s">
        <v>10546</v>
      </c>
      <c r="N1597" t="s">
        <v>49</v>
      </c>
      <c r="O1597">
        <v>33</v>
      </c>
      <c r="P1597" t="s">
        <v>754</v>
      </c>
      <c r="Q1597" t="s">
        <v>62</v>
      </c>
      <c r="R1597" t="s">
        <v>10547</v>
      </c>
      <c r="S1597" t="s">
        <v>109</v>
      </c>
      <c r="T1597">
        <v>0</v>
      </c>
      <c r="U1597">
        <v>0</v>
      </c>
      <c r="V1597" t="s">
        <v>90</v>
      </c>
      <c r="W1597" t="s">
        <v>10549</v>
      </c>
      <c r="X1597" t="s">
        <v>57</v>
      </c>
      <c r="Y1597">
        <v>21</v>
      </c>
      <c r="Z1597">
        <v>43</v>
      </c>
      <c r="AA1597">
        <v>0</v>
      </c>
      <c r="AB1597" t="s">
        <v>45</v>
      </c>
      <c r="AC1597">
        <v>0</v>
      </c>
      <c r="AD1597" t="s">
        <v>59</v>
      </c>
    </row>
    <row r="1598" spans="1:30" x14ac:dyDescent="0.3">
      <c r="A1598" t="s">
        <v>8884</v>
      </c>
      <c r="B1598" t="s">
        <v>39</v>
      </c>
      <c r="C1598">
        <v>80948</v>
      </c>
      <c r="D1598">
        <v>752.99</v>
      </c>
      <c r="E1598" s="1">
        <v>45105</v>
      </c>
      <c r="F1598" s="1">
        <v>46602</v>
      </c>
      <c r="G1598" t="s">
        <v>40</v>
      </c>
      <c r="H1598" t="s">
        <v>80</v>
      </c>
      <c r="I1598" t="s">
        <v>8881</v>
      </c>
      <c r="J1598">
        <v>1497</v>
      </c>
      <c r="K1598" t="s">
        <v>42</v>
      </c>
      <c r="L1598">
        <v>1</v>
      </c>
      <c r="M1598" t="s">
        <v>8882</v>
      </c>
      <c r="N1598" t="s">
        <v>49</v>
      </c>
      <c r="O1598">
        <v>19</v>
      </c>
      <c r="P1598" t="s">
        <v>3489</v>
      </c>
      <c r="Q1598" t="s">
        <v>34</v>
      </c>
      <c r="R1598" t="s">
        <v>8883</v>
      </c>
      <c r="S1598" t="s">
        <v>67</v>
      </c>
      <c r="T1598">
        <v>1</v>
      </c>
      <c r="U1598">
        <v>0</v>
      </c>
      <c r="V1598" t="s">
        <v>68</v>
      </c>
      <c r="W1598" t="s">
        <v>8885</v>
      </c>
      <c r="X1598" t="s">
        <v>44</v>
      </c>
      <c r="Y1598">
        <v>49</v>
      </c>
      <c r="Z1598">
        <v>43</v>
      </c>
      <c r="AA1598">
        <v>0</v>
      </c>
      <c r="AB1598" t="s">
        <v>45</v>
      </c>
      <c r="AC1598">
        <v>0</v>
      </c>
      <c r="AD1598" t="s">
        <v>46</v>
      </c>
    </row>
    <row r="1599" spans="1:30" x14ac:dyDescent="0.3">
      <c r="A1599" t="s">
        <v>18912</v>
      </c>
      <c r="B1599" t="s">
        <v>70</v>
      </c>
      <c r="C1599">
        <v>31773</v>
      </c>
      <c r="D1599">
        <v>927.4</v>
      </c>
      <c r="E1599" s="1">
        <v>45450</v>
      </c>
      <c r="F1599" s="1">
        <v>46787</v>
      </c>
      <c r="G1599" t="s">
        <v>40</v>
      </c>
      <c r="H1599" t="s">
        <v>80</v>
      </c>
      <c r="I1599" t="s">
        <v>18909</v>
      </c>
      <c r="J1599">
        <v>1337</v>
      </c>
      <c r="K1599" t="s">
        <v>42</v>
      </c>
      <c r="L1599">
        <v>1</v>
      </c>
      <c r="M1599" t="s">
        <v>18910</v>
      </c>
      <c r="N1599" t="s">
        <v>49</v>
      </c>
      <c r="O1599">
        <v>44</v>
      </c>
      <c r="P1599" t="s">
        <v>86</v>
      </c>
      <c r="Q1599" t="s">
        <v>34</v>
      </c>
      <c r="R1599" t="s">
        <v>18911</v>
      </c>
      <c r="S1599" t="s">
        <v>89</v>
      </c>
      <c r="T1599">
        <v>1</v>
      </c>
      <c r="U1599">
        <v>0</v>
      </c>
      <c r="V1599" t="s">
        <v>90</v>
      </c>
      <c r="W1599" t="s">
        <v>18913</v>
      </c>
      <c r="X1599" t="s">
        <v>44</v>
      </c>
      <c r="Y1599">
        <v>5</v>
      </c>
      <c r="Z1599">
        <v>26</v>
      </c>
      <c r="AA1599">
        <v>0</v>
      </c>
      <c r="AB1599" t="s">
        <v>73</v>
      </c>
      <c r="AC1599">
        <v>0</v>
      </c>
      <c r="AD1599" t="s">
        <v>46</v>
      </c>
    </row>
    <row r="1600" spans="1:30" x14ac:dyDescent="0.3">
      <c r="A1600" t="s">
        <v>2621</v>
      </c>
      <c r="B1600" t="s">
        <v>54</v>
      </c>
      <c r="C1600">
        <v>233565</v>
      </c>
      <c r="D1600">
        <v>1232.1600000000001</v>
      </c>
      <c r="E1600" s="1">
        <v>42928</v>
      </c>
      <c r="F1600" s="1">
        <v>44851</v>
      </c>
      <c r="G1600" t="s">
        <v>99</v>
      </c>
      <c r="H1600" t="s">
        <v>55</v>
      </c>
      <c r="I1600" t="s">
        <v>2617</v>
      </c>
      <c r="J1600">
        <v>1923</v>
      </c>
      <c r="K1600" t="s">
        <v>42</v>
      </c>
      <c r="L1600">
        <v>0</v>
      </c>
      <c r="M1600" t="s">
        <v>2618</v>
      </c>
      <c r="N1600" t="s">
        <v>32</v>
      </c>
      <c r="O1600">
        <v>70</v>
      </c>
      <c r="P1600" t="s">
        <v>2619</v>
      </c>
      <c r="Q1600" t="s">
        <v>62</v>
      </c>
      <c r="R1600" t="s">
        <v>2620</v>
      </c>
      <c r="S1600" t="s">
        <v>36</v>
      </c>
      <c r="T1600">
        <v>0</v>
      </c>
      <c r="U1600">
        <v>1</v>
      </c>
      <c r="V1600" t="s">
        <v>37</v>
      </c>
      <c r="W1600" t="s">
        <v>2622</v>
      </c>
      <c r="X1600" t="s">
        <v>72</v>
      </c>
      <c r="Y1600">
        <v>39</v>
      </c>
      <c r="Z1600">
        <v>33</v>
      </c>
      <c r="AA1600">
        <v>0</v>
      </c>
      <c r="AB1600" t="s">
        <v>45</v>
      </c>
      <c r="AC1600">
        <v>0</v>
      </c>
      <c r="AD1600" t="s">
        <v>74</v>
      </c>
    </row>
    <row r="1601" spans="1:30" x14ac:dyDescent="0.3">
      <c r="A1601" t="s">
        <v>15868</v>
      </c>
      <c r="B1601" t="s">
        <v>39</v>
      </c>
      <c r="C1601">
        <v>129740</v>
      </c>
      <c r="D1601">
        <v>101.46</v>
      </c>
      <c r="E1601" s="1">
        <v>45372</v>
      </c>
      <c r="F1601" s="1">
        <v>46486</v>
      </c>
      <c r="G1601" t="s">
        <v>99</v>
      </c>
      <c r="H1601" t="s">
        <v>80</v>
      </c>
      <c r="I1601" t="s">
        <v>15865</v>
      </c>
      <c r="J1601">
        <v>1114</v>
      </c>
      <c r="K1601" t="s">
        <v>42</v>
      </c>
      <c r="L1601">
        <v>1</v>
      </c>
      <c r="M1601" t="s">
        <v>15866</v>
      </c>
      <c r="N1601" t="s">
        <v>49</v>
      </c>
      <c r="O1601">
        <v>84</v>
      </c>
      <c r="P1601" t="s">
        <v>517</v>
      </c>
      <c r="Q1601" t="s">
        <v>34</v>
      </c>
      <c r="R1601" t="s">
        <v>15867</v>
      </c>
      <c r="S1601" t="s">
        <v>36</v>
      </c>
      <c r="T1601">
        <v>1</v>
      </c>
      <c r="U1601">
        <v>1</v>
      </c>
      <c r="V1601" t="s">
        <v>37</v>
      </c>
      <c r="W1601" t="s">
        <v>15869</v>
      </c>
      <c r="X1601" t="s">
        <v>57</v>
      </c>
      <c r="Y1601">
        <v>50</v>
      </c>
      <c r="Z1601">
        <v>8</v>
      </c>
      <c r="AA1601">
        <v>0</v>
      </c>
      <c r="AB1601" t="s">
        <v>73</v>
      </c>
      <c r="AC1601">
        <v>0</v>
      </c>
      <c r="AD1601" t="s">
        <v>59</v>
      </c>
    </row>
    <row r="1602" spans="1:30" x14ac:dyDescent="0.3">
      <c r="A1602" t="s">
        <v>5790</v>
      </c>
      <c r="B1602" t="s">
        <v>70</v>
      </c>
      <c r="C1602">
        <v>54292</v>
      </c>
      <c r="D1602">
        <v>582.14</v>
      </c>
      <c r="E1602" s="1">
        <v>43390</v>
      </c>
      <c r="F1602" s="1">
        <v>45259</v>
      </c>
      <c r="G1602" t="s">
        <v>99</v>
      </c>
      <c r="H1602" t="s">
        <v>80</v>
      </c>
      <c r="I1602" t="s">
        <v>5787</v>
      </c>
      <c r="J1602">
        <v>1869</v>
      </c>
      <c r="K1602" t="s">
        <v>42</v>
      </c>
      <c r="L1602">
        <v>1</v>
      </c>
      <c r="M1602" t="s">
        <v>5788</v>
      </c>
      <c r="N1602" t="s">
        <v>32</v>
      </c>
      <c r="O1602">
        <v>78</v>
      </c>
      <c r="P1602" t="s">
        <v>143</v>
      </c>
      <c r="Q1602" t="s">
        <v>51</v>
      </c>
      <c r="R1602" t="s">
        <v>5789</v>
      </c>
      <c r="S1602" t="s">
        <v>36</v>
      </c>
      <c r="T1602">
        <v>0</v>
      </c>
      <c r="U1602">
        <v>1</v>
      </c>
      <c r="V1602" t="s">
        <v>37</v>
      </c>
      <c r="W1602" t="s">
        <v>5791</v>
      </c>
      <c r="X1602" t="s">
        <v>44</v>
      </c>
      <c r="Y1602">
        <v>32</v>
      </c>
      <c r="Z1602">
        <v>82</v>
      </c>
      <c r="AA1602">
        <v>1</v>
      </c>
      <c r="AB1602" t="s">
        <v>58</v>
      </c>
      <c r="AC1602">
        <v>1</v>
      </c>
      <c r="AD1602" t="s">
        <v>46</v>
      </c>
    </row>
    <row r="1603" spans="1:30" x14ac:dyDescent="0.3">
      <c r="A1603" t="s">
        <v>14620</v>
      </c>
      <c r="B1603" t="s">
        <v>54</v>
      </c>
      <c r="C1603">
        <v>321291</v>
      </c>
      <c r="D1603">
        <v>1412.7</v>
      </c>
      <c r="E1603" s="1">
        <v>42646</v>
      </c>
      <c r="F1603" s="1">
        <v>45790</v>
      </c>
      <c r="G1603" t="s">
        <v>99</v>
      </c>
      <c r="H1603" t="s">
        <v>41</v>
      </c>
      <c r="I1603" t="s">
        <v>14617</v>
      </c>
      <c r="J1603">
        <v>3144</v>
      </c>
      <c r="K1603" t="s">
        <v>42</v>
      </c>
      <c r="L1603">
        <v>0</v>
      </c>
      <c r="M1603" t="s">
        <v>14618</v>
      </c>
      <c r="N1603" t="s">
        <v>49</v>
      </c>
      <c r="O1603">
        <v>77</v>
      </c>
      <c r="P1603" t="s">
        <v>2032</v>
      </c>
      <c r="Q1603" t="s">
        <v>87</v>
      </c>
      <c r="R1603" t="s">
        <v>14619</v>
      </c>
      <c r="S1603" t="s">
        <v>36</v>
      </c>
      <c r="T1603">
        <v>0</v>
      </c>
      <c r="U1603">
        <v>1</v>
      </c>
      <c r="V1603" t="s">
        <v>37</v>
      </c>
      <c r="W1603" t="s">
        <v>14621</v>
      </c>
      <c r="X1603" t="s">
        <v>57</v>
      </c>
      <c r="Y1603">
        <v>37</v>
      </c>
      <c r="Z1603">
        <v>23</v>
      </c>
      <c r="AA1603">
        <v>0</v>
      </c>
      <c r="AB1603" t="s">
        <v>73</v>
      </c>
      <c r="AC1603">
        <v>0</v>
      </c>
      <c r="AD1603" t="s">
        <v>59</v>
      </c>
    </row>
    <row r="1604" spans="1:30" x14ac:dyDescent="0.3">
      <c r="A1604" t="s">
        <v>15111</v>
      </c>
      <c r="B1604" t="s">
        <v>54</v>
      </c>
      <c r="C1604">
        <v>141229</v>
      </c>
      <c r="D1604">
        <v>1461.32</v>
      </c>
      <c r="E1604" s="1">
        <v>45290</v>
      </c>
      <c r="F1604" s="1">
        <v>47386</v>
      </c>
      <c r="G1604" t="s">
        <v>99</v>
      </c>
      <c r="H1604" t="s">
        <v>55</v>
      </c>
      <c r="I1604" t="s">
        <v>15108</v>
      </c>
      <c r="J1604">
        <v>2096</v>
      </c>
      <c r="K1604" t="s">
        <v>42</v>
      </c>
      <c r="L1604">
        <v>0</v>
      </c>
      <c r="M1604" t="s">
        <v>15109</v>
      </c>
      <c r="N1604" t="s">
        <v>32</v>
      </c>
      <c r="O1604">
        <v>19</v>
      </c>
      <c r="P1604" t="s">
        <v>899</v>
      </c>
      <c r="Q1604" t="s">
        <v>34</v>
      </c>
      <c r="R1604" t="s">
        <v>15110</v>
      </c>
      <c r="S1604" t="s">
        <v>67</v>
      </c>
      <c r="T1604">
        <v>1</v>
      </c>
      <c r="U1604">
        <v>0</v>
      </c>
      <c r="V1604" t="s">
        <v>68</v>
      </c>
      <c r="W1604" t="s">
        <v>15112</v>
      </c>
      <c r="X1604" t="s">
        <v>44</v>
      </c>
      <c r="Y1604">
        <v>36</v>
      </c>
      <c r="Z1604">
        <v>53</v>
      </c>
      <c r="AA1604">
        <v>0</v>
      </c>
      <c r="AB1604" t="s">
        <v>45</v>
      </c>
      <c r="AC1604">
        <v>0</v>
      </c>
      <c r="AD1604" t="s">
        <v>46</v>
      </c>
    </row>
    <row r="1605" spans="1:30" x14ac:dyDescent="0.3">
      <c r="A1605" t="s">
        <v>11561</v>
      </c>
      <c r="B1605" t="s">
        <v>54</v>
      </c>
      <c r="C1605">
        <v>249491</v>
      </c>
      <c r="D1605">
        <v>1842.66</v>
      </c>
      <c r="E1605" s="1">
        <v>44735</v>
      </c>
      <c r="F1605" s="1">
        <v>45491</v>
      </c>
      <c r="G1605" t="s">
        <v>40</v>
      </c>
      <c r="H1605" t="s">
        <v>80</v>
      </c>
      <c r="I1605" t="s">
        <v>11556</v>
      </c>
      <c r="J1605">
        <v>756</v>
      </c>
      <c r="K1605" t="s">
        <v>100</v>
      </c>
      <c r="L1605">
        <v>1</v>
      </c>
      <c r="M1605" t="s">
        <v>11557</v>
      </c>
      <c r="N1605" t="s">
        <v>60</v>
      </c>
      <c r="O1605">
        <v>36</v>
      </c>
      <c r="P1605" t="s">
        <v>3115</v>
      </c>
      <c r="Q1605" t="s">
        <v>51</v>
      </c>
      <c r="R1605" t="s">
        <v>11558</v>
      </c>
      <c r="S1605" t="s">
        <v>89</v>
      </c>
      <c r="T1605">
        <v>0</v>
      </c>
      <c r="U1605">
        <v>0</v>
      </c>
      <c r="V1605" t="s">
        <v>90</v>
      </c>
      <c r="W1605" t="s">
        <v>11562</v>
      </c>
      <c r="X1605" t="s">
        <v>72</v>
      </c>
      <c r="Y1605">
        <v>23</v>
      </c>
      <c r="Z1605">
        <v>49</v>
      </c>
      <c r="AA1605">
        <v>0</v>
      </c>
      <c r="AB1605" t="s">
        <v>45</v>
      </c>
      <c r="AC1605">
        <v>0</v>
      </c>
      <c r="AD1605" t="s">
        <v>74</v>
      </c>
    </row>
    <row r="1606" spans="1:30" x14ac:dyDescent="0.3">
      <c r="A1606" t="s">
        <v>19944</v>
      </c>
      <c r="B1606" t="s">
        <v>118</v>
      </c>
      <c r="C1606">
        <v>195574</v>
      </c>
      <c r="D1606">
        <v>881.21</v>
      </c>
      <c r="E1606" s="1">
        <v>44781</v>
      </c>
      <c r="F1606" s="1">
        <v>45700</v>
      </c>
      <c r="G1606" t="s">
        <v>40</v>
      </c>
      <c r="H1606" t="s">
        <v>55</v>
      </c>
      <c r="I1606" t="s">
        <v>19941</v>
      </c>
      <c r="J1606">
        <v>919</v>
      </c>
      <c r="K1606" t="s">
        <v>100</v>
      </c>
      <c r="L1606">
        <v>0</v>
      </c>
      <c r="M1606" t="s">
        <v>19942</v>
      </c>
      <c r="N1606" t="s">
        <v>32</v>
      </c>
      <c r="O1606">
        <v>39</v>
      </c>
      <c r="P1606" t="s">
        <v>2561</v>
      </c>
      <c r="Q1606" t="s">
        <v>87</v>
      </c>
      <c r="R1606" t="s">
        <v>19943</v>
      </c>
      <c r="S1606" t="s">
        <v>89</v>
      </c>
      <c r="T1606">
        <v>0</v>
      </c>
      <c r="U1606">
        <v>0</v>
      </c>
      <c r="V1606" t="s">
        <v>90</v>
      </c>
      <c r="W1606" t="s">
        <v>19945</v>
      </c>
      <c r="X1606" t="s">
        <v>44</v>
      </c>
      <c r="Y1606">
        <v>23</v>
      </c>
      <c r="Z1606">
        <v>61</v>
      </c>
      <c r="AA1606">
        <v>0</v>
      </c>
      <c r="AB1606" t="s">
        <v>58</v>
      </c>
      <c r="AC1606">
        <v>0</v>
      </c>
      <c r="AD1606" t="s">
        <v>46</v>
      </c>
    </row>
    <row r="1607" spans="1:30" x14ac:dyDescent="0.3">
      <c r="A1607" t="s">
        <v>11792</v>
      </c>
      <c r="B1607" t="s">
        <v>118</v>
      </c>
      <c r="C1607">
        <v>389278</v>
      </c>
      <c r="D1607">
        <v>1863.35</v>
      </c>
      <c r="E1607" s="1">
        <v>43329</v>
      </c>
      <c r="F1607" s="1">
        <v>45505</v>
      </c>
      <c r="G1607" t="s">
        <v>40</v>
      </c>
      <c r="H1607" t="s">
        <v>80</v>
      </c>
      <c r="I1607" t="s">
        <v>11789</v>
      </c>
      <c r="J1607">
        <v>2176</v>
      </c>
      <c r="K1607" t="s">
        <v>42</v>
      </c>
      <c r="L1607">
        <v>1</v>
      </c>
      <c r="M1607" t="s">
        <v>11790</v>
      </c>
      <c r="N1607" t="s">
        <v>32</v>
      </c>
      <c r="O1607">
        <v>54</v>
      </c>
      <c r="P1607" t="s">
        <v>3097</v>
      </c>
      <c r="Q1607" t="s">
        <v>51</v>
      </c>
      <c r="R1607" t="s">
        <v>11791</v>
      </c>
      <c r="S1607" t="s">
        <v>97</v>
      </c>
      <c r="T1607">
        <v>0</v>
      </c>
      <c r="U1607">
        <v>0</v>
      </c>
      <c r="V1607" t="s">
        <v>37</v>
      </c>
      <c r="W1607" t="s">
        <v>11793</v>
      </c>
      <c r="X1607" t="s">
        <v>44</v>
      </c>
      <c r="Y1607">
        <v>10</v>
      </c>
      <c r="Z1607">
        <v>14</v>
      </c>
      <c r="AA1607">
        <v>0</v>
      </c>
      <c r="AB1607" t="s">
        <v>73</v>
      </c>
      <c r="AC1607">
        <v>0</v>
      </c>
      <c r="AD1607" t="s">
        <v>46</v>
      </c>
    </row>
    <row r="1608" spans="1:30" x14ac:dyDescent="0.3">
      <c r="A1608" t="s">
        <v>14293</v>
      </c>
      <c r="B1608" t="s">
        <v>39</v>
      </c>
      <c r="C1608">
        <v>443109</v>
      </c>
      <c r="D1608">
        <v>1164.06</v>
      </c>
      <c r="E1608" s="1">
        <v>43381</v>
      </c>
      <c r="F1608" s="1">
        <v>46058</v>
      </c>
      <c r="G1608" t="s">
        <v>99</v>
      </c>
      <c r="H1608" t="s">
        <v>41</v>
      </c>
      <c r="I1608" t="s">
        <v>14290</v>
      </c>
      <c r="J1608">
        <v>2677</v>
      </c>
      <c r="K1608" t="s">
        <v>42</v>
      </c>
      <c r="L1608">
        <v>0</v>
      </c>
      <c r="M1608" t="s">
        <v>14291</v>
      </c>
      <c r="N1608" t="s">
        <v>60</v>
      </c>
      <c r="O1608">
        <v>64</v>
      </c>
      <c r="P1608" t="s">
        <v>5122</v>
      </c>
      <c r="Q1608" t="s">
        <v>51</v>
      </c>
      <c r="R1608" t="s">
        <v>14292</v>
      </c>
      <c r="S1608" t="s">
        <v>36</v>
      </c>
      <c r="T1608">
        <v>0</v>
      </c>
      <c r="U1608">
        <v>1</v>
      </c>
      <c r="V1608" t="s">
        <v>37</v>
      </c>
      <c r="W1608" t="s">
        <v>14294</v>
      </c>
      <c r="X1608" t="s">
        <v>44</v>
      </c>
      <c r="Y1608">
        <v>5</v>
      </c>
      <c r="Z1608">
        <v>76</v>
      </c>
      <c r="AA1608">
        <v>1</v>
      </c>
      <c r="AB1608" t="s">
        <v>58</v>
      </c>
      <c r="AC1608">
        <v>1</v>
      </c>
      <c r="AD1608" t="s">
        <v>46</v>
      </c>
    </row>
    <row r="1609" spans="1:30" x14ac:dyDescent="0.3">
      <c r="A1609" t="s">
        <v>7488</v>
      </c>
      <c r="B1609" t="s">
        <v>70</v>
      </c>
      <c r="C1609">
        <v>98383</v>
      </c>
      <c r="D1609">
        <v>108.68</v>
      </c>
      <c r="E1609" s="1">
        <v>43818</v>
      </c>
      <c r="F1609" s="1">
        <v>45869</v>
      </c>
      <c r="G1609" t="s">
        <v>40</v>
      </c>
      <c r="H1609" t="s">
        <v>80</v>
      </c>
      <c r="I1609" t="s">
        <v>7483</v>
      </c>
      <c r="J1609">
        <v>2051</v>
      </c>
      <c r="K1609" t="s">
        <v>42</v>
      </c>
      <c r="L1609">
        <v>1</v>
      </c>
      <c r="M1609" t="s">
        <v>7484</v>
      </c>
      <c r="N1609" t="s">
        <v>32</v>
      </c>
      <c r="O1609">
        <v>70</v>
      </c>
      <c r="P1609" t="s">
        <v>7146</v>
      </c>
      <c r="Q1609" t="s">
        <v>62</v>
      </c>
      <c r="R1609" t="s">
        <v>7485</v>
      </c>
      <c r="S1609" t="s">
        <v>36</v>
      </c>
      <c r="T1609">
        <v>0</v>
      </c>
      <c r="U1609">
        <v>1</v>
      </c>
      <c r="V1609" t="s">
        <v>37</v>
      </c>
      <c r="W1609" t="s">
        <v>7489</v>
      </c>
      <c r="X1609" t="s">
        <v>44</v>
      </c>
      <c r="Y1609">
        <v>29</v>
      </c>
      <c r="Z1609">
        <v>24</v>
      </c>
      <c r="AA1609">
        <v>0</v>
      </c>
      <c r="AB1609" t="s">
        <v>73</v>
      </c>
      <c r="AC1609">
        <v>0</v>
      </c>
      <c r="AD1609" t="s">
        <v>46</v>
      </c>
    </row>
    <row r="1610" spans="1:30" x14ac:dyDescent="0.3">
      <c r="A1610" t="s">
        <v>7900</v>
      </c>
      <c r="B1610" t="s">
        <v>70</v>
      </c>
      <c r="C1610">
        <v>364216</v>
      </c>
      <c r="D1610">
        <v>365.8</v>
      </c>
      <c r="E1610" s="1">
        <v>43149</v>
      </c>
      <c r="F1610" s="1">
        <v>46395</v>
      </c>
      <c r="G1610" t="s">
        <v>40</v>
      </c>
      <c r="H1610" t="s">
        <v>80</v>
      </c>
      <c r="I1610" t="s">
        <v>7897</v>
      </c>
      <c r="J1610">
        <v>3246</v>
      </c>
      <c r="K1610" t="s">
        <v>42</v>
      </c>
      <c r="L1610">
        <v>1</v>
      </c>
      <c r="M1610" t="s">
        <v>7898</v>
      </c>
      <c r="N1610" t="s">
        <v>32</v>
      </c>
      <c r="O1610">
        <v>44</v>
      </c>
      <c r="P1610" t="s">
        <v>320</v>
      </c>
      <c r="Q1610" t="s">
        <v>62</v>
      </c>
      <c r="R1610" t="s">
        <v>7899</v>
      </c>
      <c r="S1610" t="s">
        <v>89</v>
      </c>
      <c r="T1610">
        <v>0</v>
      </c>
      <c r="U1610">
        <v>0</v>
      </c>
      <c r="V1610" t="s">
        <v>90</v>
      </c>
      <c r="W1610" t="s">
        <v>7901</v>
      </c>
      <c r="X1610" t="s">
        <v>57</v>
      </c>
      <c r="Y1610">
        <v>45</v>
      </c>
      <c r="Z1610">
        <v>27</v>
      </c>
      <c r="AA1610">
        <v>0</v>
      </c>
      <c r="AB1610" t="s">
        <v>73</v>
      </c>
      <c r="AC1610">
        <v>0</v>
      </c>
      <c r="AD1610" t="s">
        <v>59</v>
      </c>
    </row>
    <row r="1611" spans="1:30" x14ac:dyDescent="0.3">
      <c r="A1611" t="s">
        <v>18472</v>
      </c>
      <c r="B1611" t="s">
        <v>118</v>
      </c>
      <c r="C1611">
        <v>44939</v>
      </c>
      <c r="D1611">
        <v>1962.4</v>
      </c>
      <c r="E1611" s="1">
        <v>42108</v>
      </c>
      <c r="F1611" s="1">
        <v>43744</v>
      </c>
      <c r="G1611" t="s">
        <v>40</v>
      </c>
      <c r="H1611" t="s">
        <v>55</v>
      </c>
      <c r="I1611" t="s">
        <v>18467</v>
      </c>
      <c r="J1611">
        <v>1636</v>
      </c>
      <c r="K1611" t="s">
        <v>42</v>
      </c>
      <c r="L1611">
        <v>0</v>
      </c>
      <c r="M1611" t="s">
        <v>18468</v>
      </c>
      <c r="N1611" t="s">
        <v>32</v>
      </c>
      <c r="O1611">
        <v>38</v>
      </c>
      <c r="P1611" t="s">
        <v>2733</v>
      </c>
      <c r="Q1611" t="s">
        <v>34</v>
      </c>
      <c r="R1611" t="s">
        <v>18469</v>
      </c>
      <c r="S1611" t="s">
        <v>89</v>
      </c>
      <c r="T1611">
        <v>1</v>
      </c>
      <c r="U1611">
        <v>0</v>
      </c>
      <c r="V1611" t="s">
        <v>90</v>
      </c>
      <c r="W1611" t="s">
        <v>18473</v>
      </c>
      <c r="X1611" t="s">
        <v>57</v>
      </c>
      <c r="Y1611">
        <v>19</v>
      </c>
      <c r="Z1611">
        <v>35</v>
      </c>
      <c r="AA1611">
        <v>0</v>
      </c>
      <c r="AB1611" t="s">
        <v>45</v>
      </c>
      <c r="AC1611">
        <v>0</v>
      </c>
      <c r="AD1611" t="s">
        <v>59</v>
      </c>
    </row>
    <row r="1612" spans="1:30" x14ac:dyDescent="0.3">
      <c r="A1612" t="s">
        <v>10633</v>
      </c>
      <c r="B1612" t="s">
        <v>118</v>
      </c>
      <c r="C1612">
        <v>391888</v>
      </c>
      <c r="D1612">
        <v>487.23</v>
      </c>
      <c r="E1612" s="1">
        <v>43473</v>
      </c>
      <c r="F1612" s="1">
        <v>44169</v>
      </c>
      <c r="G1612" t="s">
        <v>99</v>
      </c>
      <c r="H1612" t="s">
        <v>41</v>
      </c>
      <c r="I1612" t="s">
        <v>10630</v>
      </c>
      <c r="J1612">
        <v>696</v>
      </c>
      <c r="K1612" t="s">
        <v>100</v>
      </c>
      <c r="L1612">
        <v>0</v>
      </c>
      <c r="M1612" t="s">
        <v>10631</v>
      </c>
      <c r="N1612" t="s">
        <v>60</v>
      </c>
      <c r="O1612">
        <v>73</v>
      </c>
      <c r="P1612" t="s">
        <v>1591</v>
      </c>
      <c r="Q1612" t="s">
        <v>62</v>
      </c>
      <c r="R1612" t="s">
        <v>10632</v>
      </c>
      <c r="S1612" t="s">
        <v>36</v>
      </c>
      <c r="T1612">
        <v>0</v>
      </c>
      <c r="U1612">
        <v>1</v>
      </c>
      <c r="V1612" t="s">
        <v>37</v>
      </c>
      <c r="W1612" t="s">
        <v>10634</v>
      </c>
      <c r="X1612" t="s">
        <v>44</v>
      </c>
      <c r="Y1612">
        <v>48</v>
      </c>
      <c r="Z1612">
        <v>10</v>
      </c>
      <c r="AA1612">
        <v>0</v>
      </c>
      <c r="AB1612" t="s">
        <v>73</v>
      </c>
      <c r="AC1612">
        <v>0</v>
      </c>
      <c r="AD1612" t="s">
        <v>46</v>
      </c>
    </row>
    <row r="1613" spans="1:30" x14ac:dyDescent="0.3">
      <c r="A1613" t="s">
        <v>3530</v>
      </c>
      <c r="B1613" t="s">
        <v>39</v>
      </c>
      <c r="C1613">
        <v>302534</v>
      </c>
      <c r="D1613">
        <v>1764.72</v>
      </c>
      <c r="E1613" s="1">
        <v>43582</v>
      </c>
      <c r="F1613" s="1">
        <v>44537</v>
      </c>
      <c r="G1613" t="s">
        <v>103</v>
      </c>
      <c r="H1613" t="s">
        <v>41</v>
      </c>
      <c r="I1613" t="s">
        <v>3524</v>
      </c>
      <c r="J1613">
        <v>955</v>
      </c>
      <c r="K1613" t="s">
        <v>100</v>
      </c>
      <c r="L1613">
        <v>0</v>
      </c>
      <c r="M1613" t="s">
        <v>3525</v>
      </c>
      <c r="N1613" t="s">
        <v>49</v>
      </c>
      <c r="O1613">
        <v>34</v>
      </c>
      <c r="P1613" t="s">
        <v>3526</v>
      </c>
      <c r="Q1613" t="s">
        <v>51</v>
      </c>
      <c r="R1613" t="s">
        <v>3527</v>
      </c>
      <c r="S1613" t="s">
        <v>109</v>
      </c>
      <c r="T1613">
        <v>0</v>
      </c>
      <c r="U1613">
        <v>0</v>
      </c>
      <c r="V1613" t="s">
        <v>90</v>
      </c>
      <c r="W1613" t="s">
        <v>3531</v>
      </c>
      <c r="X1613" t="s">
        <v>57</v>
      </c>
      <c r="Y1613">
        <v>29</v>
      </c>
      <c r="Z1613">
        <v>7</v>
      </c>
      <c r="AA1613">
        <v>0</v>
      </c>
      <c r="AB1613" t="s">
        <v>73</v>
      </c>
      <c r="AC1613">
        <v>0</v>
      </c>
      <c r="AD1613" t="s">
        <v>59</v>
      </c>
    </row>
    <row r="1614" spans="1:30" x14ac:dyDescent="0.3">
      <c r="A1614" t="s">
        <v>10791</v>
      </c>
      <c r="B1614" t="s">
        <v>54</v>
      </c>
      <c r="C1614">
        <v>314337</v>
      </c>
      <c r="D1614">
        <v>196.88</v>
      </c>
      <c r="E1614" s="1">
        <v>45121</v>
      </c>
      <c r="F1614" s="1">
        <v>47085</v>
      </c>
      <c r="G1614" t="s">
        <v>40</v>
      </c>
      <c r="H1614" t="s">
        <v>41</v>
      </c>
      <c r="I1614" t="s">
        <v>10786</v>
      </c>
      <c r="J1614">
        <v>1964</v>
      </c>
      <c r="K1614" t="s">
        <v>42</v>
      </c>
      <c r="L1614">
        <v>0</v>
      </c>
      <c r="M1614" t="s">
        <v>10787</v>
      </c>
      <c r="N1614" t="s">
        <v>49</v>
      </c>
      <c r="O1614">
        <v>71</v>
      </c>
      <c r="P1614" t="s">
        <v>606</v>
      </c>
      <c r="Q1614" t="s">
        <v>62</v>
      </c>
      <c r="R1614" t="s">
        <v>10788</v>
      </c>
      <c r="S1614" t="s">
        <v>36</v>
      </c>
      <c r="T1614">
        <v>0</v>
      </c>
      <c r="U1614">
        <v>1</v>
      </c>
      <c r="V1614" t="s">
        <v>37</v>
      </c>
      <c r="W1614" t="s">
        <v>10792</v>
      </c>
      <c r="X1614" t="s">
        <v>44</v>
      </c>
      <c r="Y1614">
        <v>29</v>
      </c>
      <c r="Z1614">
        <v>9</v>
      </c>
      <c r="AA1614">
        <v>0</v>
      </c>
      <c r="AB1614" t="s">
        <v>73</v>
      </c>
      <c r="AC1614">
        <v>0</v>
      </c>
      <c r="AD1614" t="s">
        <v>46</v>
      </c>
    </row>
    <row r="1615" spans="1:30" x14ac:dyDescent="0.3">
      <c r="A1615" t="s">
        <v>14418</v>
      </c>
      <c r="B1615" t="s">
        <v>39</v>
      </c>
      <c r="C1615">
        <v>329543</v>
      </c>
      <c r="D1615">
        <v>174.79</v>
      </c>
      <c r="E1615" s="1">
        <v>43958</v>
      </c>
      <c r="F1615" s="1">
        <v>44501</v>
      </c>
      <c r="G1615" t="s">
        <v>103</v>
      </c>
      <c r="H1615" t="s">
        <v>80</v>
      </c>
      <c r="I1615" t="s">
        <v>14415</v>
      </c>
      <c r="J1615">
        <v>543</v>
      </c>
      <c r="K1615" t="s">
        <v>100</v>
      </c>
      <c r="L1615">
        <v>1</v>
      </c>
      <c r="M1615" t="s">
        <v>14416</v>
      </c>
      <c r="N1615" t="s">
        <v>60</v>
      </c>
      <c r="O1615">
        <v>29</v>
      </c>
      <c r="P1615" t="s">
        <v>754</v>
      </c>
      <c r="Q1615" t="s">
        <v>51</v>
      </c>
      <c r="R1615" t="s">
        <v>14417</v>
      </c>
      <c r="S1615" t="s">
        <v>109</v>
      </c>
      <c r="T1615">
        <v>0</v>
      </c>
      <c r="U1615">
        <v>0</v>
      </c>
      <c r="V1615" t="s">
        <v>68</v>
      </c>
      <c r="W1615" t="s">
        <v>14419</v>
      </c>
      <c r="X1615" t="s">
        <v>72</v>
      </c>
      <c r="Y1615">
        <v>15</v>
      </c>
      <c r="Z1615">
        <v>54</v>
      </c>
      <c r="AA1615">
        <v>0</v>
      </c>
      <c r="AB1615" t="s">
        <v>45</v>
      </c>
      <c r="AC1615">
        <v>0</v>
      </c>
      <c r="AD1615" t="s">
        <v>74</v>
      </c>
    </row>
    <row r="1616" spans="1:30" x14ac:dyDescent="0.3">
      <c r="A1616" t="s">
        <v>15255</v>
      </c>
      <c r="B1616" t="s">
        <v>39</v>
      </c>
      <c r="C1616">
        <v>71010</v>
      </c>
      <c r="D1616">
        <v>206.5</v>
      </c>
      <c r="E1616" s="1">
        <v>44781</v>
      </c>
      <c r="F1616" s="1">
        <v>46208</v>
      </c>
      <c r="G1616" t="s">
        <v>40</v>
      </c>
      <c r="H1616" t="s">
        <v>41</v>
      </c>
      <c r="I1616" t="s">
        <v>15252</v>
      </c>
      <c r="J1616">
        <v>1427</v>
      </c>
      <c r="K1616" t="s">
        <v>42</v>
      </c>
      <c r="L1616">
        <v>0</v>
      </c>
      <c r="M1616" t="s">
        <v>15253</v>
      </c>
      <c r="N1616" t="s">
        <v>32</v>
      </c>
      <c r="O1616">
        <v>45</v>
      </c>
      <c r="P1616" t="s">
        <v>729</v>
      </c>
      <c r="Q1616" t="s">
        <v>87</v>
      </c>
      <c r="R1616" t="s">
        <v>15254</v>
      </c>
      <c r="S1616" t="s">
        <v>89</v>
      </c>
      <c r="T1616">
        <v>0</v>
      </c>
      <c r="U1616">
        <v>0</v>
      </c>
      <c r="V1616" t="s">
        <v>90</v>
      </c>
      <c r="W1616" t="s">
        <v>15256</v>
      </c>
      <c r="X1616" t="s">
        <v>44</v>
      </c>
      <c r="Y1616">
        <v>7</v>
      </c>
      <c r="Z1616">
        <v>34</v>
      </c>
      <c r="AA1616">
        <v>0</v>
      </c>
      <c r="AB1616" t="s">
        <v>45</v>
      </c>
      <c r="AC1616">
        <v>0</v>
      </c>
      <c r="AD1616" t="s">
        <v>46</v>
      </c>
    </row>
    <row r="1617" spans="1:30" x14ac:dyDescent="0.3">
      <c r="A1617" t="s">
        <v>15199</v>
      </c>
      <c r="B1617" t="s">
        <v>118</v>
      </c>
      <c r="C1617">
        <v>303207</v>
      </c>
      <c r="D1617">
        <v>866.13</v>
      </c>
      <c r="E1617" s="1">
        <v>42832</v>
      </c>
      <c r="F1617" s="1">
        <v>43583</v>
      </c>
      <c r="G1617" t="s">
        <v>103</v>
      </c>
      <c r="H1617" t="s">
        <v>41</v>
      </c>
      <c r="I1617" t="s">
        <v>15196</v>
      </c>
      <c r="J1617">
        <v>751</v>
      </c>
      <c r="K1617" t="s">
        <v>100</v>
      </c>
      <c r="L1617">
        <v>0</v>
      </c>
      <c r="M1617" t="s">
        <v>15197</v>
      </c>
      <c r="N1617" t="s">
        <v>60</v>
      </c>
      <c r="O1617">
        <v>37</v>
      </c>
      <c r="P1617" t="s">
        <v>1247</v>
      </c>
      <c r="Q1617" t="s">
        <v>87</v>
      </c>
      <c r="R1617" t="s">
        <v>15198</v>
      </c>
      <c r="S1617" t="s">
        <v>89</v>
      </c>
      <c r="T1617">
        <v>0</v>
      </c>
      <c r="U1617">
        <v>0</v>
      </c>
      <c r="V1617" t="s">
        <v>90</v>
      </c>
      <c r="W1617" t="s">
        <v>15200</v>
      </c>
      <c r="X1617" t="s">
        <v>44</v>
      </c>
      <c r="Y1617">
        <v>1</v>
      </c>
      <c r="Z1617">
        <v>41</v>
      </c>
      <c r="AA1617">
        <v>0</v>
      </c>
      <c r="AB1617" t="s">
        <v>45</v>
      </c>
      <c r="AC1617">
        <v>0</v>
      </c>
      <c r="AD1617" t="s">
        <v>46</v>
      </c>
    </row>
    <row r="1618" spans="1:30" x14ac:dyDescent="0.3">
      <c r="A1618" t="s">
        <v>1163</v>
      </c>
      <c r="B1618" t="s">
        <v>54</v>
      </c>
      <c r="C1618">
        <v>230286</v>
      </c>
      <c r="D1618">
        <v>600.66</v>
      </c>
      <c r="E1618" s="1">
        <v>43035</v>
      </c>
      <c r="F1618" s="1">
        <v>43700</v>
      </c>
      <c r="G1618" t="s">
        <v>40</v>
      </c>
      <c r="H1618" t="s">
        <v>55</v>
      </c>
      <c r="I1618" t="s">
        <v>1157</v>
      </c>
      <c r="J1618">
        <v>665</v>
      </c>
      <c r="K1618" t="s">
        <v>100</v>
      </c>
      <c r="L1618">
        <v>0</v>
      </c>
      <c r="M1618" t="s">
        <v>1158</v>
      </c>
      <c r="N1618" t="s">
        <v>32</v>
      </c>
      <c r="O1618">
        <v>26</v>
      </c>
      <c r="P1618" t="s">
        <v>1159</v>
      </c>
      <c r="Q1618" t="s">
        <v>34</v>
      </c>
      <c r="R1618" t="s">
        <v>1160</v>
      </c>
      <c r="S1618" t="s">
        <v>109</v>
      </c>
      <c r="T1618">
        <v>1</v>
      </c>
      <c r="U1618">
        <v>0</v>
      </c>
      <c r="V1618" t="s">
        <v>68</v>
      </c>
      <c r="W1618" t="s">
        <v>1164</v>
      </c>
      <c r="X1618" t="s">
        <v>72</v>
      </c>
      <c r="Y1618">
        <v>33</v>
      </c>
      <c r="Z1618">
        <v>8</v>
      </c>
      <c r="AA1618">
        <v>0</v>
      </c>
      <c r="AB1618" t="s">
        <v>73</v>
      </c>
      <c r="AC1618">
        <v>0</v>
      </c>
      <c r="AD1618" t="s">
        <v>74</v>
      </c>
    </row>
    <row r="1619" spans="1:30" x14ac:dyDescent="0.3">
      <c r="A1619" t="s">
        <v>19161</v>
      </c>
      <c r="B1619" t="s">
        <v>70</v>
      </c>
      <c r="C1619">
        <v>365124</v>
      </c>
      <c r="D1619">
        <v>1286.1300000000001</v>
      </c>
      <c r="E1619" s="1">
        <v>43458</v>
      </c>
      <c r="F1619" s="1">
        <v>45495</v>
      </c>
      <c r="G1619" t="s">
        <v>99</v>
      </c>
      <c r="H1619" t="s">
        <v>41</v>
      </c>
      <c r="I1619" t="s">
        <v>19156</v>
      </c>
      <c r="J1619">
        <v>2037</v>
      </c>
      <c r="K1619" t="s">
        <v>42</v>
      </c>
      <c r="L1619">
        <v>0</v>
      </c>
      <c r="M1619" t="s">
        <v>19157</v>
      </c>
      <c r="N1619" t="s">
        <v>49</v>
      </c>
      <c r="O1619">
        <v>32</v>
      </c>
      <c r="P1619" t="s">
        <v>2455</v>
      </c>
      <c r="Q1619" t="s">
        <v>34</v>
      </c>
      <c r="R1619" t="s">
        <v>19158</v>
      </c>
      <c r="S1619" t="s">
        <v>109</v>
      </c>
      <c r="T1619">
        <v>1</v>
      </c>
      <c r="U1619">
        <v>0</v>
      </c>
      <c r="V1619" t="s">
        <v>90</v>
      </c>
      <c r="W1619" t="s">
        <v>19162</v>
      </c>
      <c r="X1619" t="s">
        <v>57</v>
      </c>
      <c r="Y1619">
        <v>29</v>
      </c>
      <c r="Z1619">
        <v>75</v>
      </c>
      <c r="AA1619">
        <v>1</v>
      </c>
      <c r="AB1619" t="s">
        <v>58</v>
      </c>
      <c r="AC1619">
        <v>1</v>
      </c>
      <c r="AD1619" t="s">
        <v>59</v>
      </c>
    </row>
    <row r="1620" spans="1:30" x14ac:dyDescent="0.3">
      <c r="A1620" t="s">
        <v>10193</v>
      </c>
      <c r="B1620" t="s">
        <v>54</v>
      </c>
      <c r="C1620">
        <v>17803</v>
      </c>
      <c r="D1620">
        <v>899.53</v>
      </c>
      <c r="E1620" s="1">
        <v>45453</v>
      </c>
      <c r="F1620" s="1">
        <v>47038</v>
      </c>
      <c r="G1620" t="s">
        <v>99</v>
      </c>
      <c r="H1620" t="s">
        <v>55</v>
      </c>
      <c r="I1620" t="s">
        <v>10190</v>
      </c>
      <c r="J1620">
        <v>1585</v>
      </c>
      <c r="K1620" t="s">
        <v>42</v>
      </c>
      <c r="L1620">
        <v>0</v>
      </c>
      <c r="M1620" t="s">
        <v>10191</v>
      </c>
      <c r="N1620" t="s">
        <v>60</v>
      </c>
      <c r="O1620">
        <v>85</v>
      </c>
      <c r="P1620" t="s">
        <v>658</v>
      </c>
      <c r="Q1620" t="s">
        <v>51</v>
      </c>
      <c r="R1620" t="s">
        <v>10192</v>
      </c>
      <c r="S1620" t="s">
        <v>36</v>
      </c>
      <c r="T1620">
        <v>0</v>
      </c>
      <c r="U1620">
        <v>1</v>
      </c>
      <c r="V1620" t="s">
        <v>37</v>
      </c>
      <c r="W1620" t="s">
        <v>10194</v>
      </c>
      <c r="X1620" t="s">
        <v>44</v>
      </c>
      <c r="Y1620">
        <v>4</v>
      </c>
      <c r="Z1620">
        <v>34</v>
      </c>
      <c r="AA1620">
        <v>0</v>
      </c>
      <c r="AB1620" t="s">
        <v>45</v>
      </c>
      <c r="AC1620">
        <v>0</v>
      </c>
      <c r="AD1620" t="s">
        <v>46</v>
      </c>
    </row>
    <row r="1621" spans="1:30" x14ac:dyDescent="0.3">
      <c r="A1621" t="s">
        <v>10962</v>
      </c>
      <c r="B1621" t="s">
        <v>54</v>
      </c>
      <c r="C1621">
        <v>76647</v>
      </c>
      <c r="D1621">
        <v>519.92999999999995</v>
      </c>
      <c r="E1621" s="1">
        <v>45489</v>
      </c>
      <c r="F1621" s="1">
        <v>48230</v>
      </c>
      <c r="G1621" t="s">
        <v>99</v>
      </c>
      <c r="H1621" t="s">
        <v>41</v>
      </c>
      <c r="I1621" t="s">
        <v>10959</v>
      </c>
      <c r="J1621">
        <v>2741</v>
      </c>
      <c r="K1621" t="s">
        <v>42</v>
      </c>
      <c r="L1621">
        <v>0</v>
      </c>
      <c r="M1621" t="s">
        <v>10960</v>
      </c>
      <c r="N1621" t="s">
        <v>60</v>
      </c>
      <c r="O1621">
        <v>18</v>
      </c>
      <c r="P1621" t="s">
        <v>1090</v>
      </c>
      <c r="Q1621" t="s">
        <v>34</v>
      </c>
      <c r="R1621" t="s">
        <v>10961</v>
      </c>
      <c r="S1621" t="s">
        <v>67</v>
      </c>
      <c r="T1621">
        <v>1</v>
      </c>
      <c r="U1621">
        <v>0</v>
      </c>
      <c r="V1621" t="s">
        <v>68</v>
      </c>
      <c r="W1621" t="s">
        <v>10963</v>
      </c>
      <c r="X1621" t="s">
        <v>57</v>
      </c>
      <c r="Y1621">
        <v>34</v>
      </c>
      <c r="Z1621">
        <v>70</v>
      </c>
      <c r="AA1621">
        <v>1</v>
      </c>
      <c r="AB1621" t="s">
        <v>58</v>
      </c>
      <c r="AC1621">
        <v>1</v>
      </c>
      <c r="AD1621" t="s">
        <v>59</v>
      </c>
    </row>
    <row r="1622" spans="1:30" x14ac:dyDescent="0.3">
      <c r="A1622" t="s">
        <v>2084</v>
      </c>
      <c r="B1622" t="s">
        <v>39</v>
      </c>
      <c r="C1622">
        <v>80217</v>
      </c>
      <c r="D1622">
        <v>1870.37</v>
      </c>
      <c r="E1622" s="1">
        <v>43555</v>
      </c>
      <c r="F1622" s="1">
        <v>43959</v>
      </c>
      <c r="G1622" t="s">
        <v>40</v>
      </c>
      <c r="H1622" t="s">
        <v>80</v>
      </c>
      <c r="I1622" t="s">
        <v>2078</v>
      </c>
      <c r="J1622">
        <v>404</v>
      </c>
      <c r="K1622" t="s">
        <v>100</v>
      </c>
      <c r="L1622">
        <v>1</v>
      </c>
      <c r="M1622" t="s">
        <v>2079</v>
      </c>
      <c r="N1622" t="s">
        <v>32</v>
      </c>
      <c r="O1622">
        <v>52</v>
      </c>
      <c r="P1622" t="s">
        <v>2080</v>
      </c>
      <c r="Q1622" t="s">
        <v>62</v>
      </c>
      <c r="R1622" t="s">
        <v>2081</v>
      </c>
      <c r="S1622" t="s">
        <v>97</v>
      </c>
      <c r="T1622">
        <v>0</v>
      </c>
      <c r="U1622">
        <v>0</v>
      </c>
      <c r="V1622" t="s">
        <v>37</v>
      </c>
      <c r="W1622" t="s">
        <v>2085</v>
      </c>
      <c r="X1622" t="s">
        <v>57</v>
      </c>
      <c r="Y1622">
        <v>16</v>
      </c>
      <c r="Z1622">
        <v>96</v>
      </c>
      <c r="AA1622">
        <v>1</v>
      </c>
      <c r="AB1622" t="s">
        <v>58</v>
      </c>
      <c r="AC1622">
        <v>1</v>
      </c>
      <c r="AD1622" t="s">
        <v>59</v>
      </c>
    </row>
    <row r="1623" spans="1:30" x14ac:dyDescent="0.3">
      <c r="A1623" t="s">
        <v>16481</v>
      </c>
      <c r="B1623" t="s">
        <v>54</v>
      </c>
      <c r="C1623">
        <v>395595</v>
      </c>
      <c r="D1623">
        <v>108.27</v>
      </c>
      <c r="E1623" s="1">
        <v>42727</v>
      </c>
      <c r="F1623" s="1">
        <v>43642</v>
      </c>
      <c r="G1623" t="s">
        <v>103</v>
      </c>
      <c r="H1623" t="s">
        <v>80</v>
      </c>
      <c r="I1623" t="s">
        <v>16476</v>
      </c>
      <c r="J1623">
        <v>915</v>
      </c>
      <c r="K1623" t="s">
        <v>100</v>
      </c>
      <c r="L1623">
        <v>1</v>
      </c>
      <c r="M1623" t="s">
        <v>16477</v>
      </c>
      <c r="N1623" t="s">
        <v>32</v>
      </c>
      <c r="O1623">
        <v>85</v>
      </c>
      <c r="P1623" t="s">
        <v>713</v>
      </c>
      <c r="Q1623" t="s">
        <v>62</v>
      </c>
      <c r="R1623" t="s">
        <v>16478</v>
      </c>
      <c r="S1623" t="s">
        <v>36</v>
      </c>
      <c r="T1623">
        <v>0</v>
      </c>
      <c r="U1623">
        <v>1</v>
      </c>
      <c r="V1623" t="s">
        <v>37</v>
      </c>
      <c r="W1623" t="s">
        <v>16482</v>
      </c>
      <c r="X1623" t="s">
        <v>72</v>
      </c>
      <c r="Y1623">
        <v>46</v>
      </c>
      <c r="Z1623">
        <v>3</v>
      </c>
      <c r="AA1623">
        <v>0</v>
      </c>
      <c r="AB1623" t="s">
        <v>73</v>
      </c>
      <c r="AC1623">
        <v>0</v>
      </c>
      <c r="AD1623" t="s">
        <v>74</v>
      </c>
    </row>
    <row r="1624" spans="1:30" x14ac:dyDescent="0.3">
      <c r="A1624" t="s">
        <v>17289</v>
      </c>
      <c r="B1624" t="s">
        <v>39</v>
      </c>
      <c r="C1624">
        <v>90964</v>
      </c>
      <c r="D1624">
        <v>1144.42</v>
      </c>
      <c r="E1624" s="1">
        <v>43719</v>
      </c>
      <c r="F1624" s="1">
        <v>47286</v>
      </c>
      <c r="G1624" t="s">
        <v>103</v>
      </c>
      <c r="H1624" t="s">
        <v>80</v>
      </c>
      <c r="I1624" t="s">
        <v>17286</v>
      </c>
      <c r="J1624">
        <v>3567</v>
      </c>
      <c r="K1624" t="s">
        <v>42</v>
      </c>
      <c r="L1624">
        <v>1</v>
      </c>
      <c r="M1624" t="s">
        <v>17287</v>
      </c>
      <c r="N1624" t="s">
        <v>49</v>
      </c>
      <c r="O1624">
        <v>69</v>
      </c>
      <c r="P1624" t="s">
        <v>7973</v>
      </c>
      <c r="Q1624" t="s">
        <v>62</v>
      </c>
      <c r="R1624" t="s">
        <v>17288</v>
      </c>
      <c r="S1624" t="s">
        <v>36</v>
      </c>
      <c r="T1624">
        <v>0</v>
      </c>
      <c r="U1624">
        <v>1</v>
      </c>
      <c r="V1624" t="s">
        <v>37</v>
      </c>
      <c r="W1624" t="s">
        <v>17290</v>
      </c>
      <c r="X1624" t="s">
        <v>44</v>
      </c>
      <c r="Y1624">
        <v>32</v>
      </c>
      <c r="Z1624">
        <v>60</v>
      </c>
      <c r="AA1624">
        <v>0</v>
      </c>
      <c r="AB1624" t="s">
        <v>45</v>
      </c>
      <c r="AC1624">
        <v>0</v>
      </c>
      <c r="AD1624" t="s">
        <v>46</v>
      </c>
    </row>
    <row r="1625" spans="1:30" x14ac:dyDescent="0.3">
      <c r="A1625" t="s">
        <v>10486</v>
      </c>
      <c r="B1625" t="s">
        <v>70</v>
      </c>
      <c r="C1625">
        <v>484273</v>
      </c>
      <c r="D1625">
        <v>1529.26</v>
      </c>
      <c r="E1625" s="1">
        <v>42709</v>
      </c>
      <c r="F1625" s="1">
        <v>43657</v>
      </c>
      <c r="G1625" t="s">
        <v>99</v>
      </c>
      <c r="H1625" t="s">
        <v>80</v>
      </c>
      <c r="I1625" t="s">
        <v>10483</v>
      </c>
      <c r="J1625">
        <v>948</v>
      </c>
      <c r="K1625" t="s">
        <v>100</v>
      </c>
      <c r="L1625">
        <v>1</v>
      </c>
      <c r="M1625" t="s">
        <v>10484</v>
      </c>
      <c r="N1625" t="s">
        <v>49</v>
      </c>
      <c r="O1625">
        <v>54</v>
      </c>
      <c r="P1625" t="s">
        <v>4303</v>
      </c>
      <c r="Q1625" t="s">
        <v>62</v>
      </c>
      <c r="R1625" t="s">
        <v>10485</v>
      </c>
      <c r="S1625" t="s">
        <v>97</v>
      </c>
      <c r="T1625">
        <v>0</v>
      </c>
      <c r="U1625">
        <v>0</v>
      </c>
      <c r="V1625" t="s">
        <v>37</v>
      </c>
      <c r="W1625" t="s">
        <v>10487</v>
      </c>
      <c r="X1625" t="s">
        <v>72</v>
      </c>
      <c r="Y1625">
        <v>42</v>
      </c>
      <c r="Z1625">
        <v>57</v>
      </c>
      <c r="AA1625">
        <v>0</v>
      </c>
      <c r="AB1625" t="s">
        <v>45</v>
      </c>
      <c r="AC1625">
        <v>0</v>
      </c>
      <c r="AD1625" t="s">
        <v>74</v>
      </c>
    </row>
    <row r="1626" spans="1:30" x14ac:dyDescent="0.3">
      <c r="A1626" t="s">
        <v>1552</v>
      </c>
      <c r="B1626" t="s">
        <v>54</v>
      </c>
      <c r="C1626">
        <v>252688</v>
      </c>
      <c r="D1626">
        <v>1257.9000000000001</v>
      </c>
      <c r="E1626" s="1">
        <v>45457</v>
      </c>
      <c r="F1626" s="1">
        <v>47381</v>
      </c>
      <c r="G1626" t="s">
        <v>103</v>
      </c>
      <c r="H1626" t="s">
        <v>80</v>
      </c>
      <c r="I1626" t="s">
        <v>1548</v>
      </c>
      <c r="J1626">
        <v>1924</v>
      </c>
      <c r="K1626" t="s">
        <v>42</v>
      </c>
      <c r="L1626">
        <v>1</v>
      </c>
      <c r="M1626" t="s">
        <v>874</v>
      </c>
      <c r="N1626" t="s">
        <v>60</v>
      </c>
      <c r="O1626">
        <v>36</v>
      </c>
      <c r="P1626" t="s">
        <v>1089</v>
      </c>
      <c r="Q1626" t="s">
        <v>87</v>
      </c>
      <c r="R1626" t="s">
        <v>1549</v>
      </c>
      <c r="S1626" t="s">
        <v>89</v>
      </c>
      <c r="T1626">
        <v>0</v>
      </c>
      <c r="U1626">
        <v>0</v>
      </c>
      <c r="V1626" t="s">
        <v>90</v>
      </c>
      <c r="W1626" t="s">
        <v>1553</v>
      </c>
      <c r="X1626" t="s">
        <v>72</v>
      </c>
      <c r="Y1626">
        <v>40</v>
      </c>
      <c r="Z1626">
        <v>82</v>
      </c>
      <c r="AA1626">
        <v>1</v>
      </c>
      <c r="AB1626" t="s">
        <v>58</v>
      </c>
      <c r="AC1626">
        <v>1</v>
      </c>
      <c r="AD1626" t="s">
        <v>74</v>
      </c>
    </row>
    <row r="1627" spans="1:30" x14ac:dyDescent="0.3">
      <c r="A1627" t="s">
        <v>5025</v>
      </c>
      <c r="B1627" t="s">
        <v>118</v>
      </c>
      <c r="C1627">
        <v>400266</v>
      </c>
      <c r="D1627">
        <v>869.24</v>
      </c>
      <c r="E1627" s="1">
        <v>44215</v>
      </c>
      <c r="F1627" s="1">
        <v>46572</v>
      </c>
      <c r="G1627" t="s">
        <v>40</v>
      </c>
      <c r="H1627" t="s">
        <v>41</v>
      </c>
      <c r="I1627" t="s">
        <v>5021</v>
      </c>
      <c r="J1627">
        <v>2357</v>
      </c>
      <c r="K1627" t="s">
        <v>42</v>
      </c>
      <c r="L1627">
        <v>0</v>
      </c>
      <c r="M1627" t="s">
        <v>5022</v>
      </c>
      <c r="N1627" t="s">
        <v>32</v>
      </c>
      <c r="O1627">
        <v>85</v>
      </c>
      <c r="P1627" t="s">
        <v>5023</v>
      </c>
      <c r="Q1627" t="s">
        <v>34</v>
      </c>
      <c r="R1627" t="s">
        <v>5024</v>
      </c>
      <c r="S1627" t="s">
        <v>36</v>
      </c>
      <c r="T1627">
        <v>1</v>
      </c>
      <c r="U1627">
        <v>1</v>
      </c>
      <c r="V1627" t="s">
        <v>37</v>
      </c>
      <c r="W1627" t="s">
        <v>5026</v>
      </c>
      <c r="X1627" t="s">
        <v>44</v>
      </c>
      <c r="Y1627">
        <v>49</v>
      </c>
      <c r="Z1627">
        <v>32</v>
      </c>
      <c r="AA1627">
        <v>0</v>
      </c>
      <c r="AB1627" t="s">
        <v>45</v>
      </c>
      <c r="AC1627">
        <v>0</v>
      </c>
      <c r="AD1627" t="s">
        <v>46</v>
      </c>
    </row>
    <row r="1628" spans="1:30" x14ac:dyDescent="0.3">
      <c r="A1628" t="s">
        <v>7393</v>
      </c>
      <c r="B1628" t="s">
        <v>70</v>
      </c>
      <c r="C1628">
        <v>238001</v>
      </c>
      <c r="D1628">
        <v>1294.45</v>
      </c>
      <c r="E1628" s="1">
        <v>43747</v>
      </c>
      <c r="F1628" s="1">
        <v>44139</v>
      </c>
      <c r="G1628" t="s">
        <v>99</v>
      </c>
      <c r="H1628" t="s">
        <v>80</v>
      </c>
      <c r="I1628" t="s">
        <v>7388</v>
      </c>
      <c r="J1628">
        <v>392</v>
      </c>
      <c r="K1628" t="s">
        <v>100</v>
      </c>
      <c r="L1628">
        <v>1</v>
      </c>
      <c r="M1628" t="s">
        <v>7389</v>
      </c>
      <c r="N1628" t="s">
        <v>32</v>
      </c>
      <c r="O1628">
        <v>30</v>
      </c>
      <c r="P1628" t="s">
        <v>392</v>
      </c>
      <c r="Q1628" t="s">
        <v>51</v>
      </c>
      <c r="R1628" t="s">
        <v>7390</v>
      </c>
      <c r="S1628" t="s">
        <v>109</v>
      </c>
      <c r="T1628">
        <v>0</v>
      </c>
      <c r="U1628">
        <v>0</v>
      </c>
      <c r="V1628" t="s">
        <v>68</v>
      </c>
      <c r="W1628" t="s">
        <v>7394</v>
      </c>
      <c r="X1628" t="s">
        <v>57</v>
      </c>
      <c r="Y1628">
        <v>27</v>
      </c>
      <c r="Z1628">
        <v>69</v>
      </c>
      <c r="AA1628">
        <v>0</v>
      </c>
      <c r="AB1628" t="s">
        <v>58</v>
      </c>
      <c r="AC1628">
        <v>0</v>
      </c>
      <c r="AD1628" t="s">
        <v>59</v>
      </c>
    </row>
    <row r="1629" spans="1:30" x14ac:dyDescent="0.3">
      <c r="A1629" t="s">
        <v>11057</v>
      </c>
      <c r="B1629" t="s">
        <v>39</v>
      </c>
      <c r="C1629">
        <v>36068</v>
      </c>
      <c r="D1629">
        <v>1414</v>
      </c>
      <c r="E1629" s="1">
        <v>44688</v>
      </c>
      <c r="F1629" s="1">
        <v>46236</v>
      </c>
      <c r="G1629" t="s">
        <v>99</v>
      </c>
      <c r="H1629" t="s">
        <v>80</v>
      </c>
      <c r="I1629" t="s">
        <v>11052</v>
      </c>
      <c r="J1629">
        <v>1548</v>
      </c>
      <c r="K1629" t="s">
        <v>42</v>
      </c>
      <c r="L1629">
        <v>1</v>
      </c>
      <c r="M1629" t="s">
        <v>11053</v>
      </c>
      <c r="N1629" t="s">
        <v>49</v>
      </c>
      <c r="O1629">
        <v>66</v>
      </c>
      <c r="P1629" t="s">
        <v>7829</v>
      </c>
      <c r="Q1629" t="s">
        <v>62</v>
      </c>
      <c r="R1629" t="s">
        <v>11054</v>
      </c>
      <c r="S1629" t="s">
        <v>36</v>
      </c>
      <c r="T1629">
        <v>0</v>
      </c>
      <c r="U1629">
        <v>1</v>
      </c>
      <c r="V1629" t="s">
        <v>37</v>
      </c>
      <c r="W1629" t="s">
        <v>11058</v>
      </c>
      <c r="X1629" t="s">
        <v>44</v>
      </c>
      <c r="Y1629">
        <v>9</v>
      </c>
      <c r="Z1629">
        <v>80</v>
      </c>
      <c r="AA1629">
        <v>1</v>
      </c>
      <c r="AB1629" t="s">
        <v>58</v>
      </c>
      <c r="AC1629">
        <v>1</v>
      </c>
      <c r="AD1629" t="s">
        <v>46</v>
      </c>
    </row>
    <row r="1630" spans="1:30" x14ac:dyDescent="0.3">
      <c r="A1630" t="s">
        <v>15184</v>
      </c>
      <c r="B1630" t="s">
        <v>118</v>
      </c>
      <c r="C1630">
        <v>181001</v>
      </c>
      <c r="D1630">
        <v>512.63</v>
      </c>
      <c r="E1630" s="1">
        <v>45169</v>
      </c>
      <c r="F1630" s="1">
        <v>47487</v>
      </c>
      <c r="G1630" t="s">
        <v>99</v>
      </c>
      <c r="H1630" t="s">
        <v>80</v>
      </c>
      <c r="I1630" t="s">
        <v>15179</v>
      </c>
      <c r="J1630">
        <v>2318</v>
      </c>
      <c r="K1630" t="s">
        <v>42</v>
      </c>
      <c r="L1630">
        <v>1</v>
      </c>
      <c r="M1630" t="s">
        <v>15180</v>
      </c>
      <c r="N1630" t="s">
        <v>60</v>
      </c>
      <c r="O1630">
        <v>44</v>
      </c>
      <c r="P1630" t="s">
        <v>186</v>
      </c>
      <c r="Q1630" t="s">
        <v>87</v>
      </c>
      <c r="R1630" t="s">
        <v>15181</v>
      </c>
      <c r="S1630" t="s">
        <v>89</v>
      </c>
      <c r="T1630">
        <v>0</v>
      </c>
      <c r="U1630">
        <v>0</v>
      </c>
      <c r="V1630" t="s">
        <v>90</v>
      </c>
      <c r="W1630" t="s">
        <v>15185</v>
      </c>
      <c r="X1630" t="s">
        <v>44</v>
      </c>
      <c r="Y1630">
        <v>32</v>
      </c>
      <c r="Z1630">
        <v>81</v>
      </c>
      <c r="AA1630">
        <v>1</v>
      </c>
      <c r="AB1630" t="s">
        <v>58</v>
      </c>
      <c r="AC1630">
        <v>1</v>
      </c>
      <c r="AD1630" t="s">
        <v>46</v>
      </c>
    </row>
    <row r="1631" spans="1:30" x14ac:dyDescent="0.3">
      <c r="A1631" t="s">
        <v>17976</v>
      </c>
      <c r="B1631" t="s">
        <v>118</v>
      </c>
      <c r="C1631">
        <v>373051</v>
      </c>
      <c r="D1631">
        <v>840.48</v>
      </c>
      <c r="E1631" s="1">
        <v>42599</v>
      </c>
      <c r="F1631" s="1">
        <v>44177</v>
      </c>
      <c r="G1631" t="s">
        <v>103</v>
      </c>
      <c r="H1631" t="s">
        <v>41</v>
      </c>
      <c r="I1631" t="s">
        <v>17971</v>
      </c>
      <c r="J1631">
        <v>1578</v>
      </c>
      <c r="K1631" t="s">
        <v>42</v>
      </c>
      <c r="L1631">
        <v>0</v>
      </c>
      <c r="M1631" t="s">
        <v>17972</v>
      </c>
      <c r="N1631" t="s">
        <v>60</v>
      </c>
      <c r="O1631">
        <v>33</v>
      </c>
      <c r="P1631" t="s">
        <v>4027</v>
      </c>
      <c r="Q1631" t="s">
        <v>34</v>
      </c>
      <c r="R1631" t="s">
        <v>17973</v>
      </c>
      <c r="S1631" t="s">
        <v>109</v>
      </c>
      <c r="T1631">
        <v>1</v>
      </c>
      <c r="U1631">
        <v>0</v>
      </c>
      <c r="V1631" t="s">
        <v>90</v>
      </c>
      <c r="W1631" t="s">
        <v>17977</v>
      </c>
      <c r="X1631" t="s">
        <v>72</v>
      </c>
      <c r="Y1631">
        <v>8</v>
      </c>
      <c r="Z1631">
        <v>11</v>
      </c>
      <c r="AA1631">
        <v>0</v>
      </c>
      <c r="AB1631" t="s">
        <v>73</v>
      </c>
      <c r="AC1631">
        <v>0</v>
      </c>
      <c r="AD1631" t="s">
        <v>74</v>
      </c>
    </row>
    <row r="1632" spans="1:30" x14ac:dyDescent="0.3">
      <c r="A1632" t="s">
        <v>16900</v>
      </c>
      <c r="B1632" t="s">
        <v>54</v>
      </c>
      <c r="C1632">
        <v>92703</v>
      </c>
      <c r="D1632">
        <v>100.43</v>
      </c>
      <c r="E1632" s="1">
        <v>42989</v>
      </c>
      <c r="F1632" s="1">
        <v>44555</v>
      </c>
      <c r="G1632" t="s">
        <v>40</v>
      </c>
      <c r="H1632" t="s">
        <v>80</v>
      </c>
      <c r="I1632" t="s">
        <v>16897</v>
      </c>
      <c r="J1632">
        <v>1566</v>
      </c>
      <c r="K1632" t="s">
        <v>42</v>
      </c>
      <c r="L1632">
        <v>1</v>
      </c>
      <c r="M1632" t="s">
        <v>16898</v>
      </c>
      <c r="N1632" t="s">
        <v>49</v>
      </c>
      <c r="O1632">
        <v>48</v>
      </c>
      <c r="P1632" t="s">
        <v>5771</v>
      </c>
      <c r="Q1632" t="s">
        <v>34</v>
      </c>
      <c r="R1632" t="s">
        <v>16899</v>
      </c>
      <c r="S1632" t="s">
        <v>97</v>
      </c>
      <c r="T1632">
        <v>1</v>
      </c>
      <c r="U1632">
        <v>0</v>
      </c>
      <c r="V1632" t="s">
        <v>90</v>
      </c>
      <c r="W1632" t="s">
        <v>16901</v>
      </c>
      <c r="X1632" t="s">
        <v>57</v>
      </c>
      <c r="Y1632">
        <v>11</v>
      </c>
      <c r="Z1632">
        <v>23</v>
      </c>
      <c r="AA1632">
        <v>0</v>
      </c>
      <c r="AB1632" t="s">
        <v>73</v>
      </c>
      <c r="AC1632">
        <v>0</v>
      </c>
      <c r="AD1632" t="s">
        <v>59</v>
      </c>
    </row>
    <row r="1633" spans="1:30" x14ac:dyDescent="0.3">
      <c r="A1633" t="s">
        <v>18160</v>
      </c>
      <c r="B1633" t="s">
        <v>54</v>
      </c>
      <c r="C1633">
        <v>473918</v>
      </c>
      <c r="D1633">
        <v>1798.51</v>
      </c>
      <c r="E1633" s="1">
        <v>45154</v>
      </c>
      <c r="F1633" s="1">
        <v>48717</v>
      </c>
      <c r="G1633" t="s">
        <v>40</v>
      </c>
      <c r="H1633" t="s">
        <v>55</v>
      </c>
      <c r="I1633" t="s">
        <v>18153</v>
      </c>
      <c r="J1633">
        <v>3563</v>
      </c>
      <c r="K1633" t="s">
        <v>42</v>
      </c>
      <c r="L1633">
        <v>0</v>
      </c>
      <c r="M1633" t="s">
        <v>18154</v>
      </c>
      <c r="N1633" t="s">
        <v>32</v>
      </c>
      <c r="O1633">
        <v>34</v>
      </c>
      <c r="P1633" t="s">
        <v>372</v>
      </c>
      <c r="Q1633" t="s">
        <v>87</v>
      </c>
      <c r="R1633" t="s">
        <v>18155</v>
      </c>
      <c r="S1633" t="s">
        <v>109</v>
      </c>
      <c r="T1633">
        <v>0</v>
      </c>
      <c r="U1633">
        <v>0</v>
      </c>
      <c r="V1633" t="s">
        <v>90</v>
      </c>
      <c r="W1633" t="s">
        <v>18161</v>
      </c>
      <c r="X1633" t="s">
        <v>72</v>
      </c>
      <c r="Y1633">
        <v>6</v>
      </c>
      <c r="Z1633">
        <v>100</v>
      </c>
      <c r="AA1633">
        <v>1</v>
      </c>
      <c r="AB1633" t="s">
        <v>58</v>
      </c>
      <c r="AC1633">
        <v>1</v>
      </c>
      <c r="AD1633" t="s">
        <v>74</v>
      </c>
    </row>
    <row r="1634" spans="1:30" x14ac:dyDescent="0.3">
      <c r="A1634" t="s">
        <v>11501</v>
      </c>
      <c r="B1634" t="s">
        <v>118</v>
      </c>
      <c r="C1634">
        <v>237960</v>
      </c>
      <c r="D1634">
        <v>786.37</v>
      </c>
      <c r="E1634" s="1">
        <v>42880</v>
      </c>
      <c r="F1634" s="1">
        <v>45887</v>
      </c>
      <c r="G1634" t="s">
        <v>103</v>
      </c>
      <c r="H1634" t="s">
        <v>80</v>
      </c>
      <c r="I1634" t="s">
        <v>11496</v>
      </c>
      <c r="J1634">
        <v>3007</v>
      </c>
      <c r="K1634" t="s">
        <v>42</v>
      </c>
      <c r="L1634">
        <v>1</v>
      </c>
      <c r="M1634" t="s">
        <v>11497</v>
      </c>
      <c r="N1634" t="s">
        <v>60</v>
      </c>
      <c r="O1634">
        <v>70</v>
      </c>
      <c r="P1634" t="s">
        <v>973</v>
      </c>
      <c r="Q1634" t="s">
        <v>51</v>
      </c>
      <c r="R1634" t="s">
        <v>11498</v>
      </c>
      <c r="S1634" t="s">
        <v>36</v>
      </c>
      <c r="T1634">
        <v>0</v>
      </c>
      <c r="U1634">
        <v>1</v>
      </c>
      <c r="V1634" t="s">
        <v>37</v>
      </c>
      <c r="W1634" t="s">
        <v>11502</v>
      </c>
      <c r="X1634" t="s">
        <v>44</v>
      </c>
      <c r="Y1634">
        <v>28</v>
      </c>
      <c r="Z1634">
        <v>62</v>
      </c>
      <c r="AA1634">
        <v>0</v>
      </c>
      <c r="AB1634" t="s">
        <v>58</v>
      </c>
      <c r="AC1634">
        <v>0</v>
      </c>
      <c r="AD1634" t="s">
        <v>46</v>
      </c>
    </row>
    <row r="1635" spans="1:30" x14ac:dyDescent="0.3">
      <c r="A1635" t="s">
        <v>13510</v>
      </c>
      <c r="B1635" t="s">
        <v>54</v>
      </c>
      <c r="C1635">
        <v>233369</v>
      </c>
      <c r="D1635">
        <v>863.92</v>
      </c>
      <c r="E1635" s="1">
        <v>43300</v>
      </c>
      <c r="F1635" s="1">
        <v>46589</v>
      </c>
      <c r="G1635" t="s">
        <v>40</v>
      </c>
      <c r="H1635" t="s">
        <v>80</v>
      </c>
      <c r="I1635" t="s">
        <v>13507</v>
      </c>
      <c r="J1635">
        <v>3289</v>
      </c>
      <c r="K1635" t="s">
        <v>42</v>
      </c>
      <c r="L1635">
        <v>1</v>
      </c>
      <c r="M1635" t="s">
        <v>13508</v>
      </c>
      <c r="N1635" t="s">
        <v>60</v>
      </c>
      <c r="O1635">
        <v>78</v>
      </c>
      <c r="P1635" t="s">
        <v>3489</v>
      </c>
      <c r="Q1635" t="s">
        <v>51</v>
      </c>
      <c r="R1635" t="s">
        <v>13509</v>
      </c>
      <c r="S1635" t="s">
        <v>36</v>
      </c>
      <c r="T1635">
        <v>0</v>
      </c>
      <c r="U1635">
        <v>1</v>
      </c>
      <c r="V1635" t="s">
        <v>37</v>
      </c>
      <c r="W1635" t="s">
        <v>13511</v>
      </c>
      <c r="X1635" t="s">
        <v>44</v>
      </c>
      <c r="Y1635">
        <v>39</v>
      </c>
      <c r="Z1635">
        <v>14</v>
      </c>
      <c r="AA1635">
        <v>0</v>
      </c>
      <c r="AB1635" t="s">
        <v>73</v>
      </c>
      <c r="AC1635">
        <v>0</v>
      </c>
      <c r="AD1635" t="s">
        <v>46</v>
      </c>
    </row>
    <row r="1636" spans="1:30" x14ac:dyDescent="0.3">
      <c r="A1636" t="s">
        <v>11854</v>
      </c>
      <c r="B1636" t="s">
        <v>118</v>
      </c>
      <c r="C1636">
        <v>104643</v>
      </c>
      <c r="D1636">
        <v>1021.41</v>
      </c>
      <c r="E1636" s="1">
        <v>44494</v>
      </c>
      <c r="F1636" s="1">
        <v>47138</v>
      </c>
      <c r="G1636" t="s">
        <v>99</v>
      </c>
      <c r="H1636" t="s">
        <v>80</v>
      </c>
      <c r="I1636" t="s">
        <v>11849</v>
      </c>
      <c r="J1636">
        <v>2644</v>
      </c>
      <c r="K1636" t="s">
        <v>42</v>
      </c>
      <c r="L1636">
        <v>1</v>
      </c>
      <c r="M1636" t="s">
        <v>11850</v>
      </c>
      <c r="N1636" t="s">
        <v>32</v>
      </c>
      <c r="O1636">
        <v>59</v>
      </c>
      <c r="P1636" t="s">
        <v>6530</v>
      </c>
      <c r="Q1636" t="s">
        <v>51</v>
      </c>
      <c r="R1636" t="s">
        <v>11851</v>
      </c>
      <c r="S1636" t="s">
        <v>36</v>
      </c>
      <c r="T1636">
        <v>0</v>
      </c>
      <c r="U1636">
        <v>0</v>
      </c>
      <c r="V1636" t="s">
        <v>37</v>
      </c>
      <c r="W1636" t="s">
        <v>11855</v>
      </c>
      <c r="X1636" t="s">
        <v>44</v>
      </c>
      <c r="Y1636">
        <v>6</v>
      </c>
      <c r="Z1636">
        <v>41</v>
      </c>
      <c r="AA1636">
        <v>0</v>
      </c>
      <c r="AB1636" t="s">
        <v>45</v>
      </c>
      <c r="AC1636">
        <v>0</v>
      </c>
      <c r="AD1636" t="s">
        <v>46</v>
      </c>
    </row>
    <row r="1637" spans="1:30" x14ac:dyDescent="0.3">
      <c r="A1637" t="s">
        <v>17617</v>
      </c>
      <c r="B1637" t="s">
        <v>39</v>
      </c>
      <c r="C1637">
        <v>25878</v>
      </c>
      <c r="D1637">
        <v>1972.87</v>
      </c>
      <c r="E1637" s="1">
        <v>44730</v>
      </c>
      <c r="F1637" s="1">
        <v>47856</v>
      </c>
      <c r="G1637" t="s">
        <v>40</v>
      </c>
      <c r="H1637" t="s">
        <v>55</v>
      </c>
      <c r="I1637" t="s">
        <v>17615</v>
      </c>
      <c r="J1637">
        <v>3126</v>
      </c>
      <c r="K1637" t="s">
        <v>42</v>
      </c>
      <c r="L1637">
        <v>0</v>
      </c>
      <c r="M1637" t="s">
        <v>12949</v>
      </c>
      <c r="N1637" t="s">
        <v>32</v>
      </c>
      <c r="O1637">
        <v>37</v>
      </c>
      <c r="P1637" t="s">
        <v>2853</v>
      </c>
      <c r="Q1637" t="s">
        <v>87</v>
      </c>
      <c r="R1637" t="s">
        <v>17616</v>
      </c>
      <c r="S1637" t="s">
        <v>89</v>
      </c>
      <c r="T1637">
        <v>0</v>
      </c>
      <c r="U1637">
        <v>0</v>
      </c>
      <c r="V1637" t="s">
        <v>90</v>
      </c>
      <c r="W1637" t="s">
        <v>17618</v>
      </c>
      <c r="X1637" t="s">
        <v>72</v>
      </c>
      <c r="Y1637">
        <v>28</v>
      </c>
      <c r="Z1637">
        <v>35</v>
      </c>
      <c r="AA1637">
        <v>0</v>
      </c>
      <c r="AB1637" t="s">
        <v>45</v>
      </c>
      <c r="AC1637">
        <v>0</v>
      </c>
      <c r="AD1637" t="s">
        <v>74</v>
      </c>
    </row>
    <row r="1638" spans="1:30" x14ac:dyDescent="0.3">
      <c r="A1638" t="s">
        <v>2650</v>
      </c>
      <c r="B1638" t="s">
        <v>39</v>
      </c>
      <c r="C1638">
        <v>417218</v>
      </c>
      <c r="D1638">
        <v>1429.11</v>
      </c>
      <c r="E1638" s="1">
        <v>44563</v>
      </c>
      <c r="F1638" s="1">
        <v>46375</v>
      </c>
      <c r="G1638" t="s">
        <v>99</v>
      </c>
      <c r="H1638" t="s">
        <v>55</v>
      </c>
      <c r="I1638" t="s">
        <v>2644</v>
      </c>
      <c r="J1638">
        <v>1812</v>
      </c>
      <c r="K1638" t="s">
        <v>42</v>
      </c>
      <c r="L1638">
        <v>0</v>
      </c>
      <c r="M1638" t="s">
        <v>2645</v>
      </c>
      <c r="N1638" t="s">
        <v>60</v>
      </c>
      <c r="O1638">
        <v>25</v>
      </c>
      <c r="P1638" t="s">
        <v>2646</v>
      </c>
      <c r="Q1638" t="s">
        <v>62</v>
      </c>
      <c r="R1638" t="s">
        <v>2647</v>
      </c>
      <c r="S1638" t="s">
        <v>67</v>
      </c>
      <c r="T1638">
        <v>0</v>
      </c>
      <c r="U1638">
        <v>0</v>
      </c>
      <c r="V1638" t="s">
        <v>68</v>
      </c>
      <c r="W1638" t="s">
        <v>2651</v>
      </c>
      <c r="X1638" t="s">
        <v>72</v>
      </c>
      <c r="Y1638">
        <v>18</v>
      </c>
      <c r="Z1638">
        <v>28</v>
      </c>
      <c r="AA1638">
        <v>0</v>
      </c>
      <c r="AB1638" t="s">
        <v>73</v>
      </c>
      <c r="AC1638">
        <v>0</v>
      </c>
      <c r="AD1638" t="s">
        <v>74</v>
      </c>
    </row>
    <row r="1639" spans="1:30" x14ac:dyDescent="0.3">
      <c r="A1639" t="s">
        <v>8700</v>
      </c>
      <c r="B1639" t="s">
        <v>54</v>
      </c>
      <c r="C1639">
        <v>168472</v>
      </c>
      <c r="D1639">
        <v>1712.15</v>
      </c>
      <c r="E1639" s="1">
        <v>44933</v>
      </c>
      <c r="F1639" s="1">
        <v>46915</v>
      </c>
      <c r="G1639" t="s">
        <v>40</v>
      </c>
      <c r="H1639" t="s">
        <v>41</v>
      </c>
      <c r="I1639" t="s">
        <v>8697</v>
      </c>
      <c r="J1639">
        <v>1982</v>
      </c>
      <c r="K1639" t="s">
        <v>42</v>
      </c>
      <c r="L1639">
        <v>0</v>
      </c>
      <c r="M1639" t="s">
        <v>8698</v>
      </c>
      <c r="N1639" t="s">
        <v>49</v>
      </c>
      <c r="O1639">
        <v>18</v>
      </c>
      <c r="P1639" t="s">
        <v>2561</v>
      </c>
      <c r="Q1639" t="s">
        <v>51</v>
      </c>
      <c r="R1639" t="s">
        <v>8699</v>
      </c>
      <c r="S1639" t="s">
        <v>67</v>
      </c>
      <c r="T1639">
        <v>0</v>
      </c>
      <c r="U1639">
        <v>0</v>
      </c>
      <c r="V1639" t="s">
        <v>68</v>
      </c>
      <c r="W1639" t="s">
        <v>8701</v>
      </c>
      <c r="X1639" t="s">
        <v>57</v>
      </c>
      <c r="Y1639">
        <v>43</v>
      </c>
      <c r="Z1639">
        <v>10</v>
      </c>
      <c r="AA1639">
        <v>0</v>
      </c>
      <c r="AB1639" t="s">
        <v>73</v>
      </c>
      <c r="AC1639">
        <v>0</v>
      </c>
      <c r="AD1639" t="s">
        <v>59</v>
      </c>
    </row>
    <row r="1640" spans="1:30" x14ac:dyDescent="0.3">
      <c r="A1640" t="s">
        <v>18178</v>
      </c>
      <c r="B1640" t="s">
        <v>118</v>
      </c>
      <c r="C1640">
        <v>327047</v>
      </c>
      <c r="D1640">
        <v>329.51</v>
      </c>
      <c r="E1640" s="1">
        <v>42019</v>
      </c>
      <c r="F1640" s="1">
        <v>42694</v>
      </c>
      <c r="G1640" t="s">
        <v>103</v>
      </c>
      <c r="H1640" t="s">
        <v>80</v>
      </c>
      <c r="I1640" t="s">
        <v>18175</v>
      </c>
      <c r="J1640">
        <v>675</v>
      </c>
      <c r="K1640" t="s">
        <v>100</v>
      </c>
      <c r="L1640">
        <v>1</v>
      </c>
      <c r="M1640" t="s">
        <v>18176</v>
      </c>
      <c r="N1640" t="s">
        <v>49</v>
      </c>
      <c r="O1640">
        <v>65</v>
      </c>
      <c r="P1640" t="s">
        <v>3136</v>
      </c>
      <c r="Q1640" t="s">
        <v>34</v>
      </c>
      <c r="R1640" t="s">
        <v>18177</v>
      </c>
      <c r="S1640" t="s">
        <v>36</v>
      </c>
      <c r="T1640">
        <v>1</v>
      </c>
      <c r="U1640">
        <v>1</v>
      </c>
      <c r="V1640" t="s">
        <v>37</v>
      </c>
      <c r="W1640" t="s">
        <v>18179</v>
      </c>
      <c r="X1640" t="s">
        <v>44</v>
      </c>
      <c r="Y1640">
        <v>48</v>
      </c>
      <c r="Z1640">
        <v>36</v>
      </c>
      <c r="AA1640">
        <v>0</v>
      </c>
      <c r="AB1640" t="s">
        <v>45</v>
      </c>
      <c r="AC1640">
        <v>0</v>
      </c>
      <c r="AD1640" t="s">
        <v>46</v>
      </c>
    </row>
    <row r="1641" spans="1:30" x14ac:dyDescent="0.3">
      <c r="A1641" t="s">
        <v>17323</v>
      </c>
      <c r="B1641" t="s">
        <v>39</v>
      </c>
      <c r="C1641">
        <v>63446</v>
      </c>
      <c r="D1641">
        <v>1128.18</v>
      </c>
      <c r="E1641" s="1">
        <v>42591</v>
      </c>
      <c r="F1641" s="1">
        <v>44907</v>
      </c>
      <c r="G1641" t="s">
        <v>40</v>
      </c>
      <c r="H1641" t="s">
        <v>80</v>
      </c>
      <c r="I1641" t="s">
        <v>17321</v>
      </c>
      <c r="J1641">
        <v>2316</v>
      </c>
      <c r="K1641" t="s">
        <v>42</v>
      </c>
      <c r="L1641">
        <v>1</v>
      </c>
      <c r="M1641" t="s">
        <v>15866</v>
      </c>
      <c r="N1641" t="s">
        <v>60</v>
      </c>
      <c r="O1641">
        <v>75</v>
      </c>
      <c r="P1641" t="s">
        <v>1043</v>
      </c>
      <c r="Q1641" t="s">
        <v>51</v>
      </c>
      <c r="R1641" t="s">
        <v>17322</v>
      </c>
      <c r="S1641" t="s">
        <v>36</v>
      </c>
      <c r="T1641">
        <v>0</v>
      </c>
      <c r="U1641">
        <v>1</v>
      </c>
      <c r="V1641" t="s">
        <v>37</v>
      </c>
      <c r="W1641" t="s">
        <v>17324</v>
      </c>
      <c r="X1641" t="s">
        <v>72</v>
      </c>
      <c r="Y1641">
        <v>3</v>
      </c>
      <c r="Z1641">
        <v>92</v>
      </c>
      <c r="AA1641">
        <v>1</v>
      </c>
      <c r="AB1641" t="s">
        <v>58</v>
      </c>
      <c r="AC1641">
        <v>1</v>
      </c>
      <c r="AD1641" t="s">
        <v>74</v>
      </c>
    </row>
    <row r="1642" spans="1:30" x14ac:dyDescent="0.3">
      <c r="A1642" t="s">
        <v>11697</v>
      </c>
      <c r="B1642" t="s">
        <v>54</v>
      </c>
      <c r="C1642">
        <v>32206</v>
      </c>
      <c r="D1642">
        <v>142.94</v>
      </c>
      <c r="E1642" s="1">
        <v>45098</v>
      </c>
      <c r="F1642" s="1">
        <v>48361</v>
      </c>
      <c r="G1642" t="s">
        <v>40</v>
      </c>
      <c r="H1642" t="s">
        <v>80</v>
      </c>
      <c r="I1642" t="s">
        <v>11694</v>
      </c>
      <c r="J1642">
        <v>3263</v>
      </c>
      <c r="K1642" t="s">
        <v>42</v>
      </c>
      <c r="L1642">
        <v>1</v>
      </c>
      <c r="M1642" t="s">
        <v>11695</v>
      </c>
      <c r="N1642" t="s">
        <v>49</v>
      </c>
      <c r="O1642">
        <v>25</v>
      </c>
      <c r="P1642" t="s">
        <v>1649</v>
      </c>
      <c r="Q1642" t="s">
        <v>34</v>
      </c>
      <c r="R1642" t="s">
        <v>11696</v>
      </c>
      <c r="S1642" t="s">
        <v>67</v>
      </c>
      <c r="T1642">
        <v>1</v>
      </c>
      <c r="U1642">
        <v>0</v>
      </c>
      <c r="V1642" t="s">
        <v>68</v>
      </c>
      <c r="W1642" t="s">
        <v>11698</v>
      </c>
      <c r="X1642" t="s">
        <v>57</v>
      </c>
      <c r="Y1642">
        <v>22</v>
      </c>
      <c r="Z1642">
        <v>92</v>
      </c>
      <c r="AA1642">
        <v>1</v>
      </c>
      <c r="AB1642" t="s">
        <v>58</v>
      </c>
      <c r="AC1642">
        <v>1</v>
      </c>
      <c r="AD1642" t="s">
        <v>59</v>
      </c>
    </row>
    <row r="1643" spans="1:30" x14ac:dyDescent="0.3">
      <c r="A1643" t="s">
        <v>5879</v>
      </c>
      <c r="B1643" t="s">
        <v>70</v>
      </c>
      <c r="C1643">
        <v>77188</v>
      </c>
      <c r="D1643">
        <v>1385.66</v>
      </c>
      <c r="E1643" s="1">
        <v>42563</v>
      </c>
      <c r="F1643" s="1">
        <v>45551</v>
      </c>
      <c r="G1643" t="s">
        <v>99</v>
      </c>
      <c r="H1643" t="s">
        <v>55</v>
      </c>
      <c r="I1643" t="s">
        <v>5876</v>
      </c>
      <c r="J1643">
        <v>2988</v>
      </c>
      <c r="K1643" t="s">
        <v>42</v>
      </c>
      <c r="L1643">
        <v>0</v>
      </c>
      <c r="M1643" t="s">
        <v>5877</v>
      </c>
      <c r="N1643" t="s">
        <v>32</v>
      </c>
      <c r="O1643">
        <v>60</v>
      </c>
      <c r="P1643" t="s">
        <v>2375</v>
      </c>
      <c r="Q1643" t="s">
        <v>87</v>
      </c>
      <c r="R1643" t="s">
        <v>5878</v>
      </c>
      <c r="S1643" t="s">
        <v>36</v>
      </c>
      <c r="T1643">
        <v>0</v>
      </c>
      <c r="U1643">
        <v>1</v>
      </c>
      <c r="V1643" t="s">
        <v>37</v>
      </c>
      <c r="W1643" t="s">
        <v>5880</v>
      </c>
      <c r="X1643" t="s">
        <v>57</v>
      </c>
      <c r="Y1643">
        <v>35</v>
      </c>
      <c r="Z1643">
        <v>37</v>
      </c>
      <c r="AA1643">
        <v>0</v>
      </c>
      <c r="AB1643" t="s">
        <v>45</v>
      </c>
      <c r="AC1643">
        <v>0</v>
      </c>
      <c r="AD1643" t="s">
        <v>59</v>
      </c>
    </row>
    <row r="1644" spans="1:30" x14ac:dyDescent="0.3">
      <c r="A1644" t="s">
        <v>8641</v>
      </c>
      <c r="B1644" t="s">
        <v>54</v>
      </c>
      <c r="C1644">
        <v>447893</v>
      </c>
      <c r="D1644">
        <v>961.91</v>
      </c>
      <c r="E1644" s="1">
        <v>43293</v>
      </c>
      <c r="F1644" s="1">
        <v>45935</v>
      </c>
      <c r="G1644" t="s">
        <v>99</v>
      </c>
      <c r="H1644" t="s">
        <v>55</v>
      </c>
      <c r="I1644" t="s">
        <v>8636</v>
      </c>
      <c r="J1644">
        <v>2642</v>
      </c>
      <c r="K1644" t="s">
        <v>42</v>
      </c>
      <c r="L1644">
        <v>0</v>
      </c>
      <c r="M1644" t="s">
        <v>8637</v>
      </c>
      <c r="N1644" t="s">
        <v>49</v>
      </c>
      <c r="O1644">
        <v>53</v>
      </c>
      <c r="P1644" t="s">
        <v>6730</v>
      </c>
      <c r="Q1644" t="s">
        <v>51</v>
      </c>
      <c r="R1644" t="s">
        <v>8638</v>
      </c>
      <c r="S1644" t="s">
        <v>97</v>
      </c>
      <c r="T1644">
        <v>0</v>
      </c>
      <c r="U1644">
        <v>0</v>
      </c>
      <c r="V1644" t="s">
        <v>37</v>
      </c>
      <c r="W1644" t="s">
        <v>8642</v>
      </c>
      <c r="X1644" t="s">
        <v>44</v>
      </c>
      <c r="Y1644">
        <v>32</v>
      </c>
      <c r="Z1644">
        <v>19</v>
      </c>
      <c r="AA1644">
        <v>0</v>
      </c>
      <c r="AB1644" t="s">
        <v>73</v>
      </c>
      <c r="AC1644">
        <v>0</v>
      </c>
      <c r="AD1644" t="s">
        <v>46</v>
      </c>
    </row>
    <row r="1645" spans="1:30" x14ac:dyDescent="0.3">
      <c r="A1645" t="s">
        <v>18690</v>
      </c>
      <c r="B1645" t="s">
        <v>118</v>
      </c>
      <c r="C1645">
        <v>357697</v>
      </c>
      <c r="D1645">
        <v>1562.1</v>
      </c>
      <c r="E1645" s="1">
        <v>42422</v>
      </c>
      <c r="F1645" s="1">
        <v>43547</v>
      </c>
      <c r="G1645" t="s">
        <v>103</v>
      </c>
      <c r="H1645" t="s">
        <v>80</v>
      </c>
      <c r="I1645" t="s">
        <v>18685</v>
      </c>
      <c r="J1645">
        <v>1125</v>
      </c>
      <c r="K1645" t="s">
        <v>42</v>
      </c>
      <c r="L1645">
        <v>1</v>
      </c>
      <c r="M1645" t="s">
        <v>18686</v>
      </c>
      <c r="N1645" t="s">
        <v>32</v>
      </c>
      <c r="O1645">
        <v>21</v>
      </c>
      <c r="P1645" t="s">
        <v>1352</v>
      </c>
      <c r="Q1645" t="s">
        <v>51</v>
      </c>
      <c r="R1645" t="s">
        <v>18687</v>
      </c>
      <c r="S1645" t="s">
        <v>67</v>
      </c>
      <c r="T1645">
        <v>0</v>
      </c>
      <c r="U1645">
        <v>0</v>
      </c>
      <c r="V1645" t="s">
        <v>68</v>
      </c>
      <c r="W1645" t="s">
        <v>18691</v>
      </c>
      <c r="X1645" t="s">
        <v>57</v>
      </c>
      <c r="Y1645">
        <v>18</v>
      </c>
      <c r="Z1645">
        <v>4</v>
      </c>
      <c r="AA1645">
        <v>0</v>
      </c>
      <c r="AB1645" t="s">
        <v>73</v>
      </c>
      <c r="AC1645">
        <v>0</v>
      </c>
      <c r="AD1645" t="s">
        <v>59</v>
      </c>
    </row>
    <row r="1646" spans="1:30" x14ac:dyDescent="0.3">
      <c r="A1646" t="s">
        <v>19708</v>
      </c>
      <c r="B1646" t="s">
        <v>118</v>
      </c>
      <c r="C1646">
        <v>264911</v>
      </c>
      <c r="D1646">
        <v>1660.68</v>
      </c>
      <c r="E1646" s="1">
        <v>43032</v>
      </c>
      <c r="F1646" s="1">
        <v>45785</v>
      </c>
      <c r="G1646" t="s">
        <v>99</v>
      </c>
      <c r="H1646" t="s">
        <v>41</v>
      </c>
      <c r="I1646" t="s">
        <v>19703</v>
      </c>
      <c r="J1646">
        <v>2753</v>
      </c>
      <c r="K1646" t="s">
        <v>42</v>
      </c>
      <c r="L1646">
        <v>0</v>
      </c>
      <c r="M1646" t="s">
        <v>19704</v>
      </c>
      <c r="N1646" t="s">
        <v>60</v>
      </c>
      <c r="O1646">
        <v>40</v>
      </c>
      <c r="P1646" t="s">
        <v>3650</v>
      </c>
      <c r="Q1646" t="s">
        <v>87</v>
      </c>
      <c r="R1646" t="s">
        <v>19705</v>
      </c>
      <c r="S1646" t="s">
        <v>89</v>
      </c>
      <c r="T1646">
        <v>0</v>
      </c>
      <c r="U1646">
        <v>0</v>
      </c>
      <c r="V1646" t="s">
        <v>90</v>
      </c>
      <c r="W1646" t="s">
        <v>19709</v>
      </c>
      <c r="X1646" t="s">
        <v>57</v>
      </c>
      <c r="Y1646">
        <v>13</v>
      </c>
      <c r="Z1646">
        <v>48</v>
      </c>
      <c r="AA1646">
        <v>0</v>
      </c>
      <c r="AB1646" t="s">
        <v>45</v>
      </c>
      <c r="AC1646">
        <v>0</v>
      </c>
      <c r="AD1646" t="s">
        <v>59</v>
      </c>
    </row>
    <row r="1647" spans="1:30" x14ac:dyDescent="0.3">
      <c r="A1647" t="s">
        <v>10519</v>
      </c>
      <c r="B1647" t="s">
        <v>54</v>
      </c>
      <c r="C1647">
        <v>474229</v>
      </c>
      <c r="D1647">
        <v>1535.5</v>
      </c>
      <c r="E1647" s="1">
        <v>43256</v>
      </c>
      <c r="F1647" s="1">
        <v>44575</v>
      </c>
      <c r="G1647" t="s">
        <v>40</v>
      </c>
      <c r="H1647" t="s">
        <v>41</v>
      </c>
      <c r="I1647" t="s">
        <v>10516</v>
      </c>
      <c r="J1647">
        <v>1319</v>
      </c>
      <c r="K1647" t="s">
        <v>42</v>
      </c>
      <c r="L1647">
        <v>0</v>
      </c>
      <c r="M1647" t="s">
        <v>10517</v>
      </c>
      <c r="N1647" t="s">
        <v>32</v>
      </c>
      <c r="O1647">
        <v>81</v>
      </c>
      <c r="P1647" t="s">
        <v>1591</v>
      </c>
      <c r="Q1647" t="s">
        <v>34</v>
      </c>
      <c r="R1647" t="s">
        <v>10518</v>
      </c>
      <c r="S1647" t="s">
        <v>36</v>
      </c>
      <c r="T1647">
        <v>1</v>
      </c>
      <c r="U1647">
        <v>1</v>
      </c>
      <c r="V1647" t="s">
        <v>37</v>
      </c>
      <c r="W1647" t="s">
        <v>10520</v>
      </c>
      <c r="X1647" t="s">
        <v>44</v>
      </c>
      <c r="Y1647">
        <v>2</v>
      </c>
      <c r="Z1647">
        <v>9</v>
      </c>
      <c r="AA1647">
        <v>0</v>
      </c>
      <c r="AB1647" t="s">
        <v>73</v>
      </c>
      <c r="AC1647">
        <v>0</v>
      </c>
      <c r="AD1647" t="s">
        <v>46</v>
      </c>
    </row>
    <row r="1648" spans="1:30" x14ac:dyDescent="0.3">
      <c r="A1648" t="s">
        <v>8205</v>
      </c>
      <c r="B1648" t="s">
        <v>118</v>
      </c>
      <c r="C1648">
        <v>426169</v>
      </c>
      <c r="D1648">
        <v>275.38</v>
      </c>
      <c r="E1648" s="1">
        <v>44102</v>
      </c>
      <c r="F1648" s="1">
        <v>45617</v>
      </c>
      <c r="G1648" t="s">
        <v>103</v>
      </c>
      <c r="H1648" t="s">
        <v>55</v>
      </c>
      <c r="I1648" t="s">
        <v>8202</v>
      </c>
      <c r="J1648">
        <v>1515</v>
      </c>
      <c r="K1648" t="s">
        <v>42</v>
      </c>
      <c r="L1648">
        <v>0</v>
      </c>
      <c r="M1648" t="s">
        <v>8203</v>
      </c>
      <c r="N1648" t="s">
        <v>60</v>
      </c>
      <c r="O1648">
        <v>82</v>
      </c>
      <c r="P1648" t="s">
        <v>3509</v>
      </c>
      <c r="Q1648" t="s">
        <v>34</v>
      </c>
      <c r="R1648" t="s">
        <v>8204</v>
      </c>
      <c r="S1648" t="s">
        <v>36</v>
      </c>
      <c r="T1648">
        <v>1</v>
      </c>
      <c r="U1648">
        <v>1</v>
      </c>
      <c r="V1648" t="s">
        <v>37</v>
      </c>
      <c r="W1648" t="s">
        <v>8206</v>
      </c>
      <c r="X1648" t="s">
        <v>57</v>
      </c>
      <c r="Y1648">
        <v>13</v>
      </c>
      <c r="Z1648">
        <v>27</v>
      </c>
      <c r="AA1648">
        <v>0</v>
      </c>
      <c r="AB1648" t="s">
        <v>73</v>
      </c>
      <c r="AC1648">
        <v>0</v>
      </c>
      <c r="AD1648" t="s">
        <v>59</v>
      </c>
    </row>
    <row r="1649" spans="1:30" x14ac:dyDescent="0.3">
      <c r="A1649" t="s">
        <v>12222</v>
      </c>
      <c r="B1649" t="s">
        <v>70</v>
      </c>
      <c r="C1649">
        <v>152969</v>
      </c>
      <c r="D1649">
        <v>189.32</v>
      </c>
      <c r="E1649" s="1">
        <v>44792</v>
      </c>
      <c r="F1649" s="1">
        <v>48386</v>
      </c>
      <c r="G1649" t="s">
        <v>99</v>
      </c>
      <c r="H1649" t="s">
        <v>41</v>
      </c>
      <c r="I1649" t="s">
        <v>12215</v>
      </c>
      <c r="J1649">
        <v>3594</v>
      </c>
      <c r="K1649" t="s">
        <v>42</v>
      </c>
      <c r="L1649">
        <v>0</v>
      </c>
      <c r="M1649" t="s">
        <v>12216</v>
      </c>
      <c r="N1649" t="s">
        <v>32</v>
      </c>
      <c r="O1649">
        <v>38</v>
      </c>
      <c r="P1649" t="s">
        <v>6730</v>
      </c>
      <c r="Q1649" t="s">
        <v>87</v>
      </c>
      <c r="R1649" t="s">
        <v>12217</v>
      </c>
      <c r="S1649" t="s">
        <v>89</v>
      </c>
      <c r="T1649">
        <v>0</v>
      </c>
      <c r="U1649">
        <v>0</v>
      </c>
      <c r="V1649" t="s">
        <v>90</v>
      </c>
      <c r="W1649" t="s">
        <v>12223</v>
      </c>
      <c r="X1649" t="s">
        <v>57</v>
      </c>
      <c r="Y1649">
        <v>39</v>
      </c>
      <c r="Z1649">
        <v>20</v>
      </c>
      <c r="AA1649">
        <v>0</v>
      </c>
      <c r="AB1649" t="s">
        <v>73</v>
      </c>
      <c r="AC1649">
        <v>0</v>
      </c>
      <c r="AD1649" t="s">
        <v>59</v>
      </c>
    </row>
    <row r="1650" spans="1:30" x14ac:dyDescent="0.3">
      <c r="A1650" t="s">
        <v>14083</v>
      </c>
      <c r="B1650" t="s">
        <v>70</v>
      </c>
      <c r="C1650">
        <v>442942</v>
      </c>
      <c r="D1650">
        <v>1431.69</v>
      </c>
      <c r="E1650" s="1">
        <v>45138</v>
      </c>
      <c r="F1650" s="1">
        <v>47764</v>
      </c>
      <c r="G1650" t="s">
        <v>40</v>
      </c>
      <c r="H1650" t="s">
        <v>80</v>
      </c>
      <c r="I1650" t="s">
        <v>14078</v>
      </c>
      <c r="J1650">
        <v>2626</v>
      </c>
      <c r="K1650" t="s">
        <v>42</v>
      </c>
      <c r="L1650">
        <v>1</v>
      </c>
      <c r="M1650" t="s">
        <v>14079</v>
      </c>
      <c r="N1650" t="s">
        <v>49</v>
      </c>
      <c r="O1650">
        <v>71</v>
      </c>
      <c r="P1650" t="s">
        <v>1986</v>
      </c>
      <c r="Q1650" t="s">
        <v>34</v>
      </c>
      <c r="R1650" t="s">
        <v>14080</v>
      </c>
      <c r="S1650" t="s">
        <v>36</v>
      </c>
      <c r="T1650">
        <v>1</v>
      </c>
      <c r="U1650">
        <v>1</v>
      </c>
      <c r="V1650" t="s">
        <v>37</v>
      </c>
      <c r="W1650" t="s">
        <v>14084</v>
      </c>
      <c r="X1650" t="s">
        <v>72</v>
      </c>
      <c r="Y1650">
        <v>19</v>
      </c>
      <c r="Z1650">
        <v>10</v>
      </c>
      <c r="AA1650">
        <v>0</v>
      </c>
      <c r="AB1650" t="s">
        <v>73</v>
      </c>
      <c r="AC1650">
        <v>0</v>
      </c>
      <c r="AD1650" t="s">
        <v>74</v>
      </c>
    </row>
    <row r="1651" spans="1:30" x14ac:dyDescent="0.3">
      <c r="A1651" t="s">
        <v>17009</v>
      </c>
      <c r="B1651" t="s">
        <v>118</v>
      </c>
      <c r="C1651">
        <v>188372</v>
      </c>
      <c r="D1651">
        <v>858.12</v>
      </c>
      <c r="E1651" s="1">
        <v>44744</v>
      </c>
      <c r="F1651" s="1">
        <v>48077</v>
      </c>
      <c r="G1651" t="s">
        <v>103</v>
      </c>
      <c r="H1651" t="s">
        <v>41</v>
      </c>
      <c r="I1651" t="s">
        <v>17006</v>
      </c>
      <c r="J1651">
        <v>3333</v>
      </c>
      <c r="K1651" t="s">
        <v>42</v>
      </c>
      <c r="L1651">
        <v>0</v>
      </c>
      <c r="M1651" t="s">
        <v>17007</v>
      </c>
      <c r="N1651" t="s">
        <v>32</v>
      </c>
      <c r="O1651">
        <v>31</v>
      </c>
      <c r="P1651" t="s">
        <v>3008</v>
      </c>
      <c r="Q1651" t="s">
        <v>51</v>
      </c>
      <c r="R1651" t="s">
        <v>17008</v>
      </c>
      <c r="S1651" t="s">
        <v>109</v>
      </c>
      <c r="T1651">
        <v>0</v>
      </c>
      <c r="U1651">
        <v>0</v>
      </c>
      <c r="V1651" t="s">
        <v>90</v>
      </c>
      <c r="W1651" t="s">
        <v>17010</v>
      </c>
      <c r="X1651" t="s">
        <v>72</v>
      </c>
      <c r="Y1651">
        <v>3</v>
      </c>
      <c r="Z1651">
        <v>79</v>
      </c>
      <c r="AA1651">
        <v>1</v>
      </c>
      <c r="AB1651" t="s">
        <v>58</v>
      </c>
      <c r="AC1651">
        <v>1</v>
      </c>
      <c r="AD1651" t="s">
        <v>74</v>
      </c>
    </row>
    <row r="1652" spans="1:30" x14ac:dyDescent="0.3">
      <c r="A1652" t="s">
        <v>9855</v>
      </c>
      <c r="B1652" t="s">
        <v>39</v>
      </c>
      <c r="C1652">
        <v>149704</v>
      </c>
      <c r="D1652">
        <v>1575.2</v>
      </c>
      <c r="E1652" s="1">
        <v>42674</v>
      </c>
      <c r="F1652" s="1">
        <v>44275</v>
      </c>
      <c r="G1652" t="s">
        <v>40</v>
      </c>
      <c r="H1652" t="s">
        <v>41</v>
      </c>
      <c r="I1652" t="s">
        <v>9852</v>
      </c>
      <c r="J1652">
        <v>1601</v>
      </c>
      <c r="K1652" t="s">
        <v>42</v>
      </c>
      <c r="L1652">
        <v>0</v>
      </c>
      <c r="M1652" t="s">
        <v>9853</v>
      </c>
      <c r="N1652" t="s">
        <v>32</v>
      </c>
      <c r="O1652">
        <v>48</v>
      </c>
      <c r="P1652" t="s">
        <v>450</v>
      </c>
      <c r="Q1652" t="s">
        <v>34</v>
      </c>
      <c r="R1652" t="s">
        <v>9854</v>
      </c>
      <c r="S1652" t="s">
        <v>97</v>
      </c>
      <c r="T1652">
        <v>1</v>
      </c>
      <c r="U1652">
        <v>0</v>
      </c>
      <c r="V1652" t="s">
        <v>90</v>
      </c>
      <c r="W1652" t="s">
        <v>9856</v>
      </c>
      <c r="X1652" t="s">
        <v>57</v>
      </c>
      <c r="Y1652">
        <v>16</v>
      </c>
      <c r="Z1652">
        <v>21</v>
      </c>
      <c r="AA1652">
        <v>0</v>
      </c>
      <c r="AB1652" t="s">
        <v>73</v>
      </c>
      <c r="AC1652">
        <v>0</v>
      </c>
      <c r="AD1652" t="s">
        <v>59</v>
      </c>
    </row>
    <row r="1653" spans="1:30" x14ac:dyDescent="0.3">
      <c r="A1653" t="s">
        <v>7327</v>
      </c>
      <c r="B1653" t="s">
        <v>39</v>
      </c>
      <c r="C1653">
        <v>342975</v>
      </c>
      <c r="D1653">
        <v>1276.94</v>
      </c>
      <c r="E1653" s="1">
        <v>44146</v>
      </c>
      <c r="F1653" s="1">
        <v>46616</v>
      </c>
      <c r="G1653" t="s">
        <v>40</v>
      </c>
      <c r="H1653" t="s">
        <v>80</v>
      </c>
      <c r="I1653" t="s">
        <v>7325</v>
      </c>
      <c r="J1653">
        <v>2470</v>
      </c>
      <c r="K1653" t="s">
        <v>42</v>
      </c>
      <c r="L1653">
        <v>1</v>
      </c>
      <c r="M1653" t="s">
        <v>1719</v>
      </c>
      <c r="N1653" t="s">
        <v>49</v>
      </c>
      <c r="O1653">
        <v>24</v>
      </c>
      <c r="P1653" t="s">
        <v>6730</v>
      </c>
      <c r="Q1653" t="s">
        <v>62</v>
      </c>
      <c r="R1653" t="s">
        <v>7326</v>
      </c>
      <c r="S1653" t="s">
        <v>67</v>
      </c>
      <c r="T1653">
        <v>0</v>
      </c>
      <c r="U1653">
        <v>0</v>
      </c>
      <c r="V1653" t="s">
        <v>68</v>
      </c>
      <c r="W1653" t="s">
        <v>7328</v>
      </c>
      <c r="X1653" t="s">
        <v>72</v>
      </c>
      <c r="Y1653">
        <v>22</v>
      </c>
      <c r="Z1653">
        <v>52</v>
      </c>
      <c r="AA1653">
        <v>0</v>
      </c>
      <c r="AB1653" t="s">
        <v>45</v>
      </c>
      <c r="AC1653">
        <v>0</v>
      </c>
      <c r="AD1653" t="s">
        <v>74</v>
      </c>
    </row>
    <row r="1654" spans="1:30" x14ac:dyDescent="0.3">
      <c r="A1654" t="s">
        <v>14526</v>
      </c>
      <c r="B1654" t="s">
        <v>39</v>
      </c>
      <c r="C1654">
        <v>13615</v>
      </c>
      <c r="D1654">
        <v>1576.02</v>
      </c>
      <c r="E1654" s="1">
        <v>45047</v>
      </c>
      <c r="F1654" s="1">
        <v>46236</v>
      </c>
      <c r="G1654" t="s">
        <v>103</v>
      </c>
      <c r="H1654" t="s">
        <v>80</v>
      </c>
      <c r="I1654" t="s">
        <v>14521</v>
      </c>
      <c r="J1654">
        <v>1189</v>
      </c>
      <c r="K1654" t="s">
        <v>42</v>
      </c>
      <c r="L1654">
        <v>1</v>
      </c>
      <c r="M1654" t="s">
        <v>14522</v>
      </c>
      <c r="N1654" t="s">
        <v>60</v>
      </c>
      <c r="O1654">
        <v>75</v>
      </c>
      <c r="P1654" t="s">
        <v>603</v>
      </c>
      <c r="Q1654" t="s">
        <v>34</v>
      </c>
      <c r="R1654" t="s">
        <v>14523</v>
      </c>
      <c r="S1654" t="s">
        <v>36</v>
      </c>
      <c r="T1654">
        <v>1</v>
      </c>
      <c r="U1654">
        <v>1</v>
      </c>
      <c r="V1654" t="s">
        <v>37</v>
      </c>
      <c r="W1654" t="s">
        <v>14527</v>
      </c>
      <c r="X1654" t="s">
        <v>72</v>
      </c>
      <c r="Y1654">
        <v>41</v>
      </c>
      <c r="Z1654">
        <v>13</v>
      </c>
      <c r="AA1654">
        <v>0</v>
      </c>
      <c r="AB1654" t="s">
        <v>73</v>
      </c>
      <c r="AC1654">
        <v>0</v>
      </c>
      <c r="AD1654" t="s">
        <v>74</v>
      </c>
    </row>
    <row r="1655" spans="1:30" x14ac:dyDescent="0.3">
      <c r="A1655" t="s">
        <v>14493</v>
      </c>
      <c r="B1655" t="s">
        <v>70</v>
      </c>
      <c r="C1655">
        <v>312072</v>
      </c>
      <c r="D1655">
        <v>107.54</v>
      </c>
      <c r="E1655" s="1">
        <v>45119</v>
      </c>
      <c r="F1655" s="1">
        <v>46352</v>
      </c>
      <c r="G1655" t="s">
        <v>99</v>
      </c>
      <c r="H1655" t="s">
        <v>41</v>
      </c>
      <c r="I1655" t="s">
        <v>14490</v>
      </c>
      <c r="J1655">
        <v>1233</v>
      </c>
      <c r="K1655" t="s">
        <v>42</v>
      </c>
      <c r="L1655">
        <v>0</v>
      </c>
      <c r="M1655" t="s">
        <v>14491</v>
      </c>
      <c r="N1655" t="s">
        <v>49</v>
      </c>
      <c r="O1655">
        <v>84</v>
      </c>
      <c r="P1655" t="s">
        <v>13624</v>
      </c>
      <c r="Q1655" t="s">
        <v>51</v>
      </c>
      <c r="R1655" t="s">
        <v>14492</v>
      </c>
      <c r="S1655" t="s">
        <v>36</v>
      </c>
      <c r="T1655">
        <v>0</v>
      </c>
      <c r="U1655">
        <v>1</v>
      </c>
      <c r="V1655" t="s">
        <v>37</v>
      </c>
      <c r="W1655" t="s">
        <v>14494</v>
      </c>
      <c r="X1655" t="s">
        <v>57</v>
      </c>
      <c r="Y1655">
        <v>3</v>
      </c>
      <c r="Z1655">
        <v>36</v>
      </c>
      <c r="AA1655">
        <v>0</v>
      </c>
      <c r="AB1655" t="s">
        <v>45</v>
      </c>
      <c r="AC1655">
        <v>0</v>
      </c>
      <c r="AD1655" t="s">
        <v>59</v>
      </c>
    </row>
    <row r="1656" spans="1:30" x14ac:dyDescent="0.3">
      <c r="A1656" t="s">
        <v>11346</v>
      </c>
      <c r="B1656" t="s">
        <v>70</v>
      </c>
      <c r="C1656">
        <v>32283</v>
      </c>
      <c r="D1656">
        <v>632.87</v>
      </c>
      <c r="E1656" s="1">
        <v>42421</v>
      </c>
      <c r="F1656" s="1">
        <v>44509</v>
      </c>
      <c r="G1656" t="s">
        <v>40</v>
      </c>
      <c r="H1656" t="s">
        <v>41</v>
      </c>
      <c r="I1656" t="s">
        <v>11343</v>
      </c>
      <c r="J1656">
        <v>2088</v>
      </c>
      <c r="K1656" t="s">
        <v>42</v>
      </c>
      <c r="L1656">
        <v>0</v>
      </c>
      <c r="M1656" t="s">
        <v>11344</v>
      </c>
      <c r="N1656" t="s">
        <v>32</v>
      </c>
      <c r="O1656">
        <v>22</v>
      </c>
      <c r="P1656" t="s">
        <v>1591</v>
      </c>
      <c r="Q1656" t="s">
        <v>51</v>
      </c>
      <c r="R1656" t="s">
        <v>11345</v>
      </c>
      <c r="S1656" t="s">
        <v>67</v>
      </c>
      <c r="T1656">
        <v>0</v>
      </c>
      <c r="U1656">
        <v>0</v>
      </c>
      <c r="V1656" t="s">
        <v>68</v>
      </c>
      <c r="W1656" t="s">
        <v>11347</v>
      </c>
      <c r="X1656" t="s">
        <v>57</v>
      </c>
      <c r="Y1656">
        <v>23</v>
      </c>
      <c r="Z1656">
        <v>61</v>
      </c>
      <c r="AA1656">
        <v>0</v>
      </c>
      <c r="AB1656" t="s">
        <v>58</v>
      </c>
      <c r="AC1656">
        <v>0</v>
      </c>
      <c r="AD1656" t="s">
        <v>59</v>
      </c>
    </row>
    <row r="1657" spans="1:30" x14ac:dyDescent="0.3">
      <c r="A1657" t="s">
        <v>16173</v>
      </c>
      <c r="B1657" t="s">
        <v>54</v>
      </c>
      <c r="C1657">
        <v>321807</v>
      </c>
      <c r="D1657">
        <v>673.23</v>
      </c>
      <c r="E1657" s="1">
        <v>45461</v>
      </c>
      <c r="F1657" s="1">
        <v>46513</v>
      </c>
      <c r="G1657" t="s">
        <v>99</v>
      </c>
      <c r="H1657" t="s">
        <v>80</v>
      </c>
      <c r="I1657" t="s">
        <v>16168</v>
      </c>
      <c r="J1657">
        <v>1052</v>
      </c>
      <c r="K1657" t="s">
        <v>100</v>
      </c>
      <c r="L1657">
        <v>1</v>
      </c>
      <c r="M1657" t="s">
        <v>16169</v>
      </c>
      <c r="N1657" t="s">
        <v>60</v>
      </c>
      <c r="O1657">
        <v>46</v>
      </c>
      <c r="P1657" t="s">
        <v>1218</v>
      </c>
      <c r="Q1657" t="s">
        <v>62</v>
      </c>
      <c r="R1657" t="s">
        <v>16170</v>
      </c>
      <c r="S1657" t="s">
        <v>97</v>
      </c>
      <c r="T1657">
        <v>0</v>
      </c>
      <c r="U1657">
        <v>0</v>
      </c>
      <c r="V1657" t="s">
        <v>90</v>
      </c>
      <c r="W1657" t="s">
        <v>16174</v>
      </c>
      <c r="X1657" t="s">
        <v>44</v>
      </c>
      <c r="Y1657">
        <v>44</v>
      </c>
      <c r="Z1657">
        <v>96</v>
      </c>
      <c r="AA1657">
        <v>1</v>
      </c>
      <c r="AB1657" t="s">
        <v>58</v>
      </c>
      <c r="AC1657">
        <v>1</v>
      </c>
      <c r="AD1657" t="s">
        <v>46</v>
      </c>
    </row>
    <row r="1658" spans="1:30" x14ac:dyDescent="0.3">
      <c r="A1658" t="s">
        <v>17858</v>
      </c>
      <c r="B1658" t="s">
        <v>118</v>
      </c>
      <c r="C1658">
        <v>271056</v>
      </c>
      <c r="D1658">
        <v>1813.45</v>
      </c>
      <c r="E1658" s="1">
        <v>43042</v>
      </c>
      <c r="F1658" s="1">
        <v>44766</v>
      </c>
      <c r="G1658" t="s">
        <v>99</v>
      </c>
      <c r="H1658" t="s">
        <v>55</v>
      </c>
      <c r="I1658" t="s">
        <v>17855</v>
      </c>
      <c r="J1658">
        <v>1724</v>
      </c>
      <c r="K1658" t="s">
        <v>42</v>
      </c>
      <c r="L1658">
        <v>0</v>
      </c>
      <c r="M1658" t="s">
        <v>17856</v>
      </c>
      <c r="N1658" t="s">
        <v>32</v>
      </c>
      <c r="O1658">
        <v>43</v>
      </c>
      <c r="P1658" t="s">
        <v>7843</v>
      </c>
      <c r="Q1658" t="s">
        <v>87</v>
      </c>
      <c r="R1658" t="s">
        <v>17857</v>
      </c>
      <c r="S1658" t="s">
        <v>89</v>
      </c>
      <c r="T1658">
        <v>0</v>
      </c>
      <c r="U1658">
        <v>0</v>
      </c>
      <c r="V1658" t="s">
        <v>90</v>
      </c>
      <c r="W1658" t="s">
        <v>17859</v>
      </c>
      <c r="X1658" t="s">
        <v>44</v>
      </c>
      <c r="Y1658">
        <v>17</v>
      </c>
      <c r="Z1658">
        <v>96</v>
      </c>
      <c r="AA1658">
        <v>1</v>
      </c>
      <c r="AB1658" t="s">
        <v>58</v>
      </c>
      <c r="AC1658">
        <v>1</v>
      </c>
      <c r="AD1658" t="s">
        <v>46</v>
      </c>
    </row>
    <row r="1659" spans="1:30" x14ac:dyDescent="0.3">
      <c r="A1659" t="s">
        <v>19646</v>
      </c>
      <c r="B1659" t="s">
        <v>118</v>
      </c>
      <c r="C1659">
        <v>352494</v>
      </c>
      <c r="D1659">
        <v>1632.5</v>
      </c>
      <c r="E1659" s="1">
        <v>42891</v>
      </c>
      <c r="F1659" s="1">
        <v>43758</v>
      </c>
      <c r="G1659" t="s">
        <v>103</v>
      </c>
      <c r="H1659" t="s">
        <v>80</v>
      </c>
      <c r="I1659" t="s">
        <v>19641</v>
      </c>
      <c r="J1659">
        <v>867</v>
      </c>
      <c r="K1659" t="s">
        <v>100</v>
      </c>
      <c r="L1659">
        <v>1</v>
      </c>
      <c r="M1659" t="s">
        <v>19642</v>
      </c>
      <c r="N1659" t="s">
        <v>32</v>
      </c>
      <c r="O1659">
        <v>68</v>
      </c>
      <c r="P1659" t="s">
        <v>8784</v>
      </c>
      <c r="Q1659" t="s">
        <v>34</v>
      </c>
      <c r="R1659" t="s">
        <v>19643</v>
      </c>
      <c r="S1659" t="s">
        <v>36</v>
      </c>
      <c r="T1659">
        <v>1</v>
      </c>
      <c r="U1659">
        <v>1</v>
      </c>
      <c r="V1659" t="s">
        <v>37</v>
      </c>
      <c r="W1659" t="s">
        <v>19647</v>
      </c>
      <c r="X1659" t="s">
        <v>72</v>
      </c>
      <c r="Y1659">
        <v>11</v>
      </c>
      <c r="Z1659">
        <v>38</v>
      </c>
      <c r="AA1659">
        <v>0</v>
      </c>
      <c r="AB1659" t="s">
        <v>45</v>
      </c>
      <c r="AC1659">
        <v>0</v>
      </c>
      <c r="AD1659" t="s">
        <v>74</v>
      </c>
    </row>
    <row r="1660" spans="1:30" x14ac:dyDescent="0.3">
      <c r="A1660" t="s">
        <v>13976</v>
      </c>
      <c r="B1660" t="s">
        <v>54</v>
      </c>
      <c r="C1660">
        <v>399883</v>
      </c>
      <c r="D1660">
        <v>175.69</v>
      </c>
      <c r="E1660" s="1">
        <v>45179</v>
      </c>
      <c r="F1660" s="1">
        <v>48402</v>
      </c>
      <c r="G1660" t="s">
        <v>40</v>
      </c>
      <c r="H1660" t="s">
        <v>80</v>
      </c>
      <c r="I1660" t="s">
        <v>13973</v>
      </c>
      <c r="J1660">
        <v>3223</v>
      </c>
      <c r="K1660" t="s">
        <v>42</v>
      </c>
      <c r="L1660">
        <v>1</v>
      </c>
      <c r="M1660" t="s">
        <v>13974</v>
      </c>
      <c r="N1660" t="s">
        <v>49</v>
      </c>
      <c r="O1660">
        <v>22</v>
      </c>
      <c r="P1660" t="s">
        <v>2044</v>
      </c>
      <c r="Q1660" t="s">
        <v>51</v>
      </c>
      <c r="R1660" t="s">
        <v>13975</v>
      </c>
      <c r="S1660" t="s">
        <v>67</v>
      </c>
      <c r="T1660">
        <v>0</v>
      </c>
      <c r="U1660">
        <v>0</v>
      </c>
      <c r="V1660" t="s">
        <v>68</v>
      </c>
      <c r="W1660" t="s">
        <v>13977</v>
      </c>
      <c r="X1660" t="s">
        <v>72</v>
      </c>
      <c r="Y1660">
        <v>0</v>
      </c>
      <c r="Z1660">
        <v>32</v>
      </c>
      <c r="AA1660">
        <v>0</v>
      </c>
      <c r="AB1660" t="s">
        <v>45</v>
      </c>
      <c r="AC1660">
        <v>0</v>
      </c>
      <c r="AD1660" t="s">
        <v>74</v>
      </c>
    </row>
    <row r="1661" spans="1:30" x14ac:dyDescent="0.3">
      <c r="A1661" t="s">
        <v>12799</v>
      </c>
      <c r="B1661" t="s">
        <v>118</v>
      </c>
      <c r="C1661">
        <v>483850</v>
      </c>
      <c r="D1661">
        <v>610.98</v>
      </c>
      <c r="E1661" s="1">
        <v>43611</v>
      </c>
      <c r="F1661" s="1">
        <v>45982</v>
      </c>
      <c r="G1661" t="s">
        <v>103</v>
      </c>
      <c r="H1661" t="s">
        <v>41</v>
      </c>
      <c r="I1661" t="s">
        <v>12794</v>
      </c>
      <c r="J1661">
        <v>2371</v>
      </c>
      <c r="K1661" t="s">
        <v>42</v>
      </c>
      <c r="L1661">
        <v>0</v>
      </c>
      <c r="M1661" t="s">
        <v>12795</v>
      </c>
      <c r="N1661" t="s">
        <v>49</v>
      </c>
      <c r="O1661">
        <v>43</v>
      </c>
      <c r="P1661" t="s">
        <v>3526</v>
      </c>
      <c r="Q1661" t="s">
        <v>51</v>
      </c>
      <c r="R1661" t="s">
        <v>12796</v>
      </c>
      <c r="S1661" t="s">
        <v>89</v>
      </c>
      <c r="T1661">
        <v>0</v>
      </c>
      <c r="U1661">
        <v>0</v>
      </c>
      <c r="V1661" t="s">
        <v>90</v>
      </c>
      <c r="W1661" t="s">
        <v>12800</v>
      </c>
      <c r="X1661" t="s">
        <v>57</v>
      </c>
      <c r="Y1661">
        <v>48</v>
      </c>
      <c r="Z1661">
        <v>16</v>
      </c>
      <c r="AA1661">
        <v>0</v>
      </c>
      <c r="AB1661" t="s">
        <v>73</v>
      </c>
      <c r="AC1661">
        <v>0</v>
      </c>
      <c r="AD1661" t="s">
        <v>59</v>
      </c>
    </row>
    <row r="1662" spans="1:30" x14ac:dyDescent="0.3">
      <c r="A1662" t="s">
        <v>7969</v>
      </c>
      <c r="B1662" t="s">
        <v>118</v>
      </c>
      <c r="C1662">
        <v>113079</v>
      </c>
      <c r="D1662">
        <v>1251.8900000000001</v>
      </c>
      <c r="E1662" s="1">
        <v>42910</v>
      </c>
      <c r="F1662" s="1">
        <v>46519</v>
      </c>
      <c r="G1662" t="s">
        <v>103</v>
      </c>
      <c r="H1662" t="s">
        <v>41</v>
      </c>
      <c r="I1662" t="s">
        <v>7964</v>
      </c>
      <c r="J1662">
        <v>3609</v>
      </c>
      <c r="K1662" t="s">
        <v>42</v>
      </c>
      <c r="L1662">
        <v>0</v>
      </c>
      <c r="M1662" t="s">
        <v>7965</v>
      </c>
      <c r="N1662" t="s">
        <v>49</v>
      </c>
      <c r="O1662">
        <v>51</v>
      </c>
      <c r="P1662" t="s">
        <v>1842</v>
      </c>
      <c r="Q1662" t="s">
        <v>51</v>
      </c>
      <c r="R1662" t="s">
        <v>7966</v>
      </c>
      <c r="S1662" t="s">
        <v>97</v>
      </c>
      <c r="T1662">
        <v>0</v>
      </c>
      <c r="U1662">
        <v>0</v>
      </c>
      <c r="V1662" t="s">
        <v>37</v>
      </c>
      <c r="W1662" t="s">
        <v>7970</v>
      </c>
      <c r="X1662" t="s">
        <v>57</v>
      </c>
      <c r="Y1662">
        <v>22</v>
      </c>
      <c r="Z1662">
        <v>59</v>
      </c>
      <c r="AA1662">
        <v>0</v>
      </c>
      <c r="AB1662" t="s">
        <v>45</v>
      </c>
      <c r="AC1662">
        <v>0</v>
      </c>
      <c r="AD1662" t="s">
        <v>59</v>
      </c>
    </row>
    <row r="1663" spans="1:30" x14ac:dyDescent="0.3">
      <c r="A1663" t="s">
        <v>3063</v>
      </c>
      <c r="B1663" t="s">
        <v>39</v>
      </c>
      <c r="C1663">
        <v>213958</v>
      </c>
      <c r="D1663">
        <v>645.25</v>
      </c>
      <c r="E1663" s="1">
        <v>42662</v>
      </c>
      <c r="F1663" s="1">
        <v>43701</v>
      </c>
      <c r="G1663" t="s">
        <v>40</v>
      </c>
      <c r="H1663" t="s">
        <v>80</v>
      </c>
      <c r="I1663" t="s">
        <v>3060</v>
      </c>
      <c r="J1663">
        <v>1039</v>
      </c>
      <c r="K1663" t="s">
        <v>100</v>
      </c>
      <c r="L1663">
        <v>1</v>
      </c>
      <c r="M1663" t="s">
        <v>3061</v>
      </c>
      <c r="N1663" t="s">
        <v>49</v>
      </c>
      <c r="O1663">
        <v>39</v>
      </c>
      <c r="P1663" t="s">
        <v>668</v>
      </c>
      <c r="Q1663" t="s">
        <v>62</v>
      </c>
      <c r="R1663" t="s">
        <v>3062</v>
      </c>
      <c r="S1663" t="s">
        <v>89</v>
      </c>
      <c r="T1663">
        <v>0</v>
      </c>
      <c r="U1663">
        <v>0</v>
      </c>
      <c r="V1663" t="s">
        <v>90</v>
      </c>
      <c r="W1663" t="s">
        <v>3064</v>
      </c>
      <c r="X1663" t="s">
        <v>72</v>
      </c>
      <c r="Y1663">
        <v>44</v>
      </c>
      <c r="Z1663">
        <v>16</v>
      </c>
      <c r="AA1663">
        <v>0</v>
      </c>
      <c r="AB1663" t="s">
        <v>73</v>
      </c>
      <c r="AC1663">
        <v>0</v>
      </c>
      <c r="AD1663" t="s">
        <v>74</v>
      </c>
    </row>
    <row r="1664" spans="1:30" x14ac:dyDescent="0.3">
      <c r="A1664" t="s">
        <v>11012</v>
      </c>
      <c r="B1664" t="s">
        <v>70</v>
      </c>
      <c r="C1664">
        <v>278614</v>
      </c>
      <c r="D1664">
        <v>676.07</v>
      </c>
      <c r="E1664" s="1">
        <v>44127</v>
      </c>
      <c r="F1664" s="1">
        <v>47285</v>
      </c>
      <c r="G1664" t="s">
        <v>99</v>
      </c>
      <c r="H1664" t="s">
        <v>41</v>
      </c>
      <c r="I1664" t="s">
        <v>11009</v>
      </c>
      <c r="J1664">
        <v>3158</v>
      </c>
      <c r="K1664" t="s">
        <v>42</v>
      </c>
      <c r="L1664">
        <v>0</v>
      </c>
      <c r="M1664" t="s">
        <v>11010</v>
      </c>
      <c r="N1664" t="s">
        <v>49</v>
      </c>
      <c r="O1664">
        <v>44</v>
      </c>
      <c r="P1664" t="s">
        <v>4033</v>
      </c>
      <c r="Q1664" t="s">
        <v>87</v>
      </c>
      <c r="R1664" t="s">
        <v>11011</v>
      </c>
      <c r="S1664" t="s">
        <v>89</v>
      </c>
      <c r="T1664">
        <v>0</v>
      </c>
      <c r="U1664">
        <v>0</v>
      </c>
      <c r="V1664" t="s">
        <v>90</v>
      </c>
      <c r="W1664" t="s">
        <v>11013</v>
      </c>
      <c r="X1664" t="s">
        <v>72</v>
      </c>
      <c r="Y1664">
        <v>26</v>
      </c>
      <c r="Z1664">
        <v>78</v>
      </c>
      <c r="AA1664">
        <v>1</v>
      </c>
      <c r="AB1664" t="s">
        <v>58</v>
      </c>
      <c r="AC1664">
        <v>1</v>
      </c>
      <c r="AD1664" t="s">
        <v>74</v>
      </c>
    </row>
    <row r="1665" spans="1:30" x14ac:dyDescent="0.3">
      <c r="A1665" t="s">
        <v>11067</v>
      </c>
      <c r="B1665" t="s">
        <v>70</v>
      </c>
      <c r="C1665">
        <v>493477</v>
      </c>
      <c r="D1665">
        <v>1183.83</v>
      </c>
      <c r="E1665" s="1">
        <v>43704</v>
      </c>
      <c r="F1665" s="1">
        <v>44900</v>
      </c>
      <c r="G1665" t="s">
        <v>103</v>
      </c>
      <c r="H1665" t="s">
        <v>41</v>
      </c>
      <c r="I1665" t="s">
        <v>11064</v>
      </c>
      <c r="J1665">
        <v>1196</v>
      </c>
      <c r="K1665" t="s">
        <v>42</v>
      </c>
      <c r="L1665">
        <v>0</v>
      </c>
      <c r="M1665" t="s">
        <v>11065</v>
      </c>
      <c r="N1665" t="s">
        <v>60</v>
      </c>
      <c r="O1665">
        <v>83</v>
      </c>
      <c r="P1665" t="s">
        <v>419</v>
      </c>
      <c r="Q1665" t="s">
        <v>62</v>
      </c>
      <c r="R1665" t="s">
        <v>11066</v>
      </c>
      <c r="S1665" t="s">
        <v>36</v>
      </c>
      <c r="T1665">
        <v>0</v>
      </c>
      <c r="U1665">
        <v>1</v>
      </c>
      <c r="V1665" t="s">
        <v>37</v>
      </c>
      <c r="W1665" t="s">
        <v>11068</v>
      </c>
      <c r="X1665" t="s">
        <v>57</v>
      </c>
      <c r="Y1665">
        <v>10</v>
      </c>
      <c r="Z1665">
        <v>37</v>
      </c>
      <c r="AA1665">
        <v>0</v>
      </c>
      <c r="AB1665" t="s">
        <v>45</v>
      </c>
      <c r="AC1665">
        <v>0</v>
      </c>
      <c r="AD1665" t="s">
        <v>59</v>
      </c>
    </row>
    <row r="1666" spans="1:30" x14ac:dyDescent="0.3">
      <c r="A1666" t="s">
        <v>10281</v>
      </c>
      <c r="B1666" t="s">
        <v>118</v>
      </c>
      <c r="C1666">
        <v>14353</v>
      </c>
      <c r="D1666">
        <v>735.14</v>
      </c>
      <c r="E1666" s="1">
        <v>42640</v>
      </c>
      <c r="F1666" s="1">
        <v>46095</v>
      </c>
      <c r="G1666" t="s">
        <v>40</v>
      </c>
      <c r="H1666" t="s">
        <v>55</v>
      </c>
      <c r="I1666" t="s">
        <v>10276</v>
      </c>
      <c r="J1666">
        <v>3455</v>
      </c>
      <c r="K1666" t="s">
        <v>42</v>
      </c>
      <c r="L1666">
        <v>0</v>
      </c>
      <c r="M1666" t="s">
        <v>10277</v>
      </c>
      <c r="N1666" t="s">
        <v>32</v>
      </c>
      <c r="O1666">
        <v>49</v>
      </c>
      <c r="P1666" t="s">
        <v>261</v>
      </c>
      <c r="Q1666" t="s">
        <v>87</v>
      </c>
      <c r="R1666" t="s">
        <v>10278</v>
      </c>
      <c r="S1666" t="s">
        <v>97</v>
      </c>
      <c r="T1666">
        <v>0</v>
      </c>
      <c r="U1666">
        <v>0</v>
      </c>
      <c r="V1666" t="s">
        <v>90</v>
      </c>
      <c r="W1666" t="s">
        <v>10282</v>
      </c>
      <c r="X1666" t="s">
        <v>44</v>
      </c>
      <c r="Y1666">
        <v>10</v>
      </c>
      <c r="Z1666">
        <v>71</v>
      </c>
      <c r="AA1666">
        <v>1</v>
      </c>
      <c r="AB1666" t="s">
        <v>58</v>
      </c>
      <c r="AC1666">
        <v>1</v>
      </c>
      <c r="AD1666" t="s">
        <v>46</v>
      </c>
    </row>
    <row r="1667" spans="1:30" x14ac:dyDescent="0.3">
      <c r="A1667" t="s">
        <v>18036</v>
      </c>
      <c r="B1667" t="s">
        <v>39</v>
      </c>
      <c r="C1667">
        <v>265136</v>
      </c>
      <c r="D1667">
        <v>616.13</v>
      </c>
      <c r="E1667" s="1">
        <v>45041</v>
      </c>
      <c r="F1667" s="1">
        <v>48644</v>
      </c>
      <c r="G1667" t="s">
        <v>103</v>
      </c>
      <c r="H1667" t="s">
        <v>41</v>
      </c>
      <c r="I1667" t="s">
        <v>18031</v>
      </c>
      <c r="J1667">
        <v>3603</v>
      </c>
      <c r="K1667" t="s">
        <v>42</v>
      </c>
      <c r="L1667">
        <v>0</v>
      </c>
      <c r="M1667" t="s">
        <v>18032</v>
      </c>
      <c r="N1667" t="s">
        <v>49</v>
      </c>
      <c r="O1667">
        <v>44</v>
      </c>
      <c r="P1667" t="s">
        <v>1072</v>
      </c>
      <c r="Q1667" t="s">
        <v>51</v>
      </c>
      <c r="R1667" t="s">
        <v>18033</v>
      </c>
      <c r="S1667" t="s">
        <v>89</v>
      </c>
      <c r="T1667">
        <v>0</v>
      </c>
      <c r="U1667">
        <v>0</v>
      </c>
      <c r="V1667" t="s">
        <v>90</v>
      </c>
      <c r="W1667" t="s">
        <v>18037</v>
      </c>
      <c r="X1667" t="s">
        <v>57</v>
      </c>
      <c r="Y1667">
        <v>35</v>
      </c>
      <c r="Z1667">
        <v>6</v>
      </c>
      <c r="AA1667">
        <v>0</v>
      </c>
      <c r="AB1667" t="s">
        <v>73</v>
      </c>
      <c r="AC1667">
        <v>0</v>
      </c>
      <c r="AD1667" t="s">
        <v>59</v>
      </c>
    </row>
    <row r="1668" spans="1:30" x14ac:dyDescent="0.3">
      <c r="A1668" t="s">
        <v>15156</v>
      </c>
      <c r="B1668" t="s">
        <v>54</v>
      </c>
      <c r="C1668">
        <v>265107</v>
      </c>
      <c r="D1668">
        <v>695.63</v>
      </c>
      <c r="E1668" s="1">
        <v>42011</v>
      </c>
      <c r="F1668" s="1">
        <v>43196</v>
      </c>
      <c r="G1668" t="s">
        <v>40</v>
      </c>
      <c r="H1668" t="s">
        <v>41</v>
      </c>
      <c r="I1668" t="s">
        <v>15151</v>
      </c>
      <c r="J1668">
        <v>1185</v>
      </c>
      <c r="K1668" t="s">
        <v>42</v>
      </c>
      <c r="L1668">
        <v>0</v>
      </c>
      <c r="M1668" t="s">
        <v>15152</v>
      </c>
      <c r="N1668" t="s">
        <v>49</v>
      </c>
      <c r="O1668">
        <v>57</v>
      </c>
      <c r="P1668" t="s">
        <v>203</v>
      </c>
      <c r="Q1668" t="s">
        <v>87</v>
      </c>
      <c r="R1668" t="s">
        <v>15153</v>
      </c>
      <c r="S1668" t="s">
        <v>36</v>
      </c>
      <c r="T1668">
        <v>0</v>
      </c>
      <c r="U1668">
        <v>0</v>
      </c>
      <c r="V1668" t="s">
        <v>37</v>
      </c>
      <c r="W1668" t="s">
        <v>15157</v>
      </c>
      <c r="X1668" t="s">
        <v>72</v>
      </c>
      <c r="Y1668">
        <v>38</v>
      </c>
      <c r="Z1668">
        <v>94</v>
      </c>
      <c r="AA1668">
        <v>1</v>
      </c>
      <c r="AB1668" t="s">
        <v>58</v>
      </c>
      <c r="AC1668">
        <v>1</v>
      </c>
      <c r="AD1668" t="s">
        <v>74</v>
      </c>
    </row>
    <row r="1669" spans="1:30" x14ac:dyDescent="0.3">
      <c r="A1669" t="s">
        <v>14425</v>
      </c>
      <c r="B1669" t="s">
        <v>118</v>
      </c>
      <c r="C1669">
        <v>142919</v>
      </c>
      <c r="D1669">
        <v>1534.52</v>
      </c>
      <c r="E1669" s="1">
        <v>44615</v>
      </c>
      <c r="F1669" s="1">
        <v>46567</v>
      </c>
      <c r="G1669" t="s">
        <v>103</v>
      </c>
      <c r="H1669" t="s">
        <v>80</v>
      </c>
      <c r="I1669" t="s">
        <v>14420</v>
      </c>
      <c r="J1669">
        <v>1952</v>
      </c>
      <c r="K1669" t="s">
        <v>42</v>
      </c>
      <c r="L1669">
        <v>1</v>
      </c>
      <c r="M1669" t="s">
        <v>14421</v>
      </c>
      <c r="N1669" t="s">
        <v>60</v>
      </c>
      <c r="O1669">
        <v>75</v>
      </c>
      <c r="P1669" t="s">
        <v>2141</v>
      </c>
      <c r="Q1669" t="s">
        <v>51</v>
      </c>
      <c r="R1669" t="s">
        <v>14422</v>
      </c>
      <c r="S1669" t="s">
        <v>36</v>
      </c>
      <c r="T1669">
        <v>0</v>
      </c>
      <c r="U1669">
        <v>1</v>
      </c>
      <c r="V1669" t="s">
        <v>37</v>
      </c>
      <c r="W1669" t="s">
        <v>14426</v>
      </c>
      <c r="X1669" t="s">
        <v>57</v>
      </c>
      <c r="Y1669">
        <v>46</v>
      </c>
      <c r="Z1669">
        <v>45</v>
      </c>
      <c r="AA1669">
        <v>0</v>
      </c>
      <c r="AB1669" t="s">
        <v>45</v>
      </c>
      <c r="AC1669">
        <v>0</v>
      </c>
      <c r="AD1669" t="s">
        <v>59</v>
      </c>
    </row>
    <row r="1670" spans="1:30" x14ac:dyDescent="0.3">
      <c r="A1670" t="s">
        <v>10227</v>
      </c>
      <c r="B1670" t="s">
        <v>118</v>
      </c>
      <c r="C1670">
        <v>207282</v>
      </c>
      <c r="D1670">
        <v>1357.56</v>
      </c>
      <c r="E1670" s="1">
        <v>44753</v>
      </c>
      <c r="F1670" s="1">
        <v>45399</v>
      </c>
      <c r="G1670" t="s">
        <v>40</v>
      </c>
      <c r="H1670" t="s">
        <v>55</v>
      </c>
      <c r="I1670" t="s">
        <v>10224</v>
      </c>
      <c r="J1670">
        <v>646</v>
      </c>
      <c r="K1670" t="s">
        <v>100</v>
      </c>
      <c r="L1670">
        <v>0</v>
      </c>
      <c r="M1670" t="s">
        <v>10225</v>
      </c>
      <c r="N1670" t="s">
        <v>49</v>
      </c>
      <c r="O1670">
        <v>67</v>
      </c>
      <c r="P1670" t="s">
        <v>4489</v>
      </c>
      <c r="Q1670" t="s">
        <v>62</v>
      </c>
      <c r="R1670" t="s">
        <v>10226</v>
      </c>
      <c r="S1670" t="s">
        <v>36</v>
      </c>
      <c r="T1670">
        <v>0</v>
      </c>
      <c r="U1670">
        <v>1</v>
      </c>
      <c r="V1670" t="s">
        <v>37</v>
      </c>
      <c r="W1670" t="s">
        <v>10228</v>
      </c>
      <c r="X1670" t="s">
        <v>57</v>
      </c>
      <c r="Y1670">
        <v>32</v>
      </c>
      <c r="Z1670">
        <v>79</v>
      </c>
      <c r="AA1670">
        <v>1</v>
      </c>
      <c r="AB1670" t="s">
        <v>58</v>
      </c>
      <c r="AC1670">
        <v>1</v>
      </c>
      <c r="AD1670" t="s">
        <v>59</v>
      </c>
    </row>
    <row r="1671" spans="1:30" x14ac:dyDescent="0.3">
      <c r="A1671" t="s">
        <v>6519</v>
      </c>
      <c r="B1671" t="s">
        <v>54</v>
      </c>
      <c r="C1671">
        <v>281519</v>
      </c>
      <c r="D1671">
        <v>1895.57</v>
      </c>
      <c r="E1671" s="1">
        <v>43374</v>
      </c>
      <c r="F1671" s="1">
        <v>43846</v>
      </c>
      <c r="G1671" t="s">
        <v>40</v>
      </c>
      <c r="H1671" t="s">
        <v>80</v>
      </c>
      <c r="I1671" t="s">
        <v>6513</v>
      </c>
      <c r="J1671">
        <v>472</v>
      </c>
      <c r="K1671" t="s">
        <v>100</v>
      </c>
      <c r="L1671">
        <v>1</v>
      </c>
      <c r="M1671" t="s">
        <v>6514</v>
      </c>
      <c r="N1671" t="s">
        <v>49</v>
      </c>
      <c r="O1671">
        <v>33</v>
      </c>
      <c r="P1671" t="s">
        <v>6515</v>
      </c>
      <c r="Q1671" t="s">
        <v>34</v>
      </c>
      <c r="R1671" t="s">
        <v>6516</v>
      </c>
      <c r="S1671" t="s">
        <v>109</v>
      </c>
      <c r="T1671">
        <v>1</v>
      </c>
      <c r="U1671">
        <v>0</v>
      </c>
      <c r="V1671" t="s">
        <v>90</v>
      </c>
      <c r="W1671" t="s">
        <v>6520</v>
      </c>
      <c r="X1671" t="s">
        <v>72</v>
      </c>
      <c r="Y1671">
        <v>3</v>
      </c>
      <c r="Z1671">
        <v>94</v>
      </c>
      <c r="AA1671">
        <v>1</v>
      </c>
      <c r="AB1671" t="s">
        <v>58</v>
      </c>
      <c r="AC1671">
        <v>1</v>
      </c>
      <c r="AD1671" t="s">
        <v>74</v>
      </c>
    </row>
    <row r="1672" spans="1:30" x14ac:dyDescent="0.3">
      <c r="A1672" t="s">
        <v>18105</v>
      </c>
      <c r="B1672" t="s">
        <v>70</v>
      </c>
      <c r="C1672">
        <v>309081</v>
      </c>
      <c r="D1672">
        <v>1735.79</v>
      </c>
      <c r="E1672" s="1">
        <v>43002</v>
      </c>
      <c r="F1672" s="1">
        <v>45568</v>
      </c>
      <c r="G1672" t="s">
        <v>103</v>
      </c>
      <c r="H1672" t="s">
        <v>80</v>
      </c>
      <c r="I1672" t="s">
        <v>18102</v>
      </c>
      <c r="J1672">
        <v>2566</v>
      </c>
      <c r="K1672" t="s">
        <v>42</v>
      </c>
      <c r="L1672">
        <v>1</v>
      </c>
      <c r="M1672" t="s">
        <v>18103</v>
      </c>
      <c r="N1672" t="s">
        <v>32</v>
      </c>
      <c r="O1672">
        <v>76</v>
      </c>
      <c r="P1672" t="s">
        <v>261</v>
      </c>
      <c r="Q1672" t="s">
        <v>51</v>
      </c>
      <c r="R1672" t="s">
        <v>18104</v>
      </c>
      <c r="S1672" t="s">
        <v>36</v>
      </c>
      <c r="T1672">
        <v>0</v>
      </c>
      <c r="U1672">
        <v>1</v>
      </c>
      <c r="V1672" t="s">
        <v>37</v>
      </c>
      <c r="W1672" t="s">
        <v>18106</v>
      </c>
      <c r="X1672" t="s">
        <v>57</v>
      </c>
      <c r="Y1672">
        <v>27</v>
      </c>
      <c r="Z1672">
        <v>7</v>
      </c>
      <c r="AA1672">
        <v>0</v>
      </c>
      <c r="AB1672" t="s">
        <v>73</v>
      </c>
      <c r="AC1672">
        <v>0</v>
      </c>
      <c r="AD1672" t="s">
        <v>59</v>
      </c>
    </row>
    <row r="1673" spans="1:30" x14ac:dyDescent="0.3">
      <c r="A1673" t="s">
        <v>18566</v>
      </c>
      <c r="B1673" t="s">
        <v>118</v>
      </c>
      <c r="C1673">
        <v>30332</v>
      </c>
      <c r="D1673">
        <v>616.02</v>
      </c>
      <c r="E1673" s="1">
        <v>43138</v>
      </c>
      <c r="F1673" s="1">
        <v>43825</v>
      </c>
      <c r="G1673" t="s">
        <v>99</v>
      </c>
      <c r="H1673" t="s">
        <v>80</v>
      </c>
      <c r="I1673" t="s">
        <v>18561</v>
      </c>
      <c r="J1673">
        <v>687</v>
      </c>
      <c r="K1673" t="s">
        <v>100</v>
      </c>
      <c r="L1673">
        <v>1</v>
      </c>
      <c r="M1673" t="s">
        <v>18562</v>
      </c>
      <c r="N1673" t="s">
        <v>32</v>
      </c>
      <c r="O1673">
        <v>65</v>
      </c>
      <c r="P1673" t="s">
        <v>3515</v>
      </c>
      <c r="Q1673" t="s">
        <v>62</v>
      </c>
      <c r="R1673" t="s">
        <v>18563</v>
      </c>
      <c r="S1673" t="s">
        <v>36</v>
      </c>
      <c r="T1673">
        <v>0</v>
      </c>
      <c r="U1673">
        <v>1</v>
      </c>
      <c r="V1673" t="s">
        <v>37</v>
      </c>
      <c r="W1673" t="s">
        <v>18567</v>
      </c>
      <c r="X1673" t="s">
        <v>44</v>
      </c>
      <c r="Y1673">
        <v>36</v>
      </c>
      <c r="Z1673">
        <v>94</v>
      </c>
      <c r="AA1673">
        <v>1</v>
      </c>
      <c r="AB1673" t="s">
        <v>58</v>
      </c>
      <c r="AC1673">
        <v>1</v>
      </c>
      <c r="AD1673" t="s">
        <v>46</v>
      </c>
    </row>
    <row r="1674" spans="1:30" x14ac:dyDescent="0.3">
      <c r="A1674" t="s">
        <v>15005</v>
      </c>
      <c r="B1674" t="s">
        <v>39</v>
      </c>
      <c r="C1674">
        <v>259640</v>
      </c>
      <c r="D1674">
        <v>336.58</v>
      </c>
      <c r="E1674" s="1">
        <v>43474</v>
      </c>
      <c r="F1674" s="1">
        <v>43843</v>
      </c>
      <c r="G1674" t="s">
        <v>103</v>
      </c>
      <c r="H1674" t="s">
        <v>80</v>
      </c>
      <c r="I1674" t="s">
        <v>15002</v>
      </c>
      <c r="J1674">
        <v>369</v>
      </c>
      <c r="K1674" t="s">
        <v>100</v>
      </c>
      <c r="L1674">
        <v>1</v>
      </c>
      <c r="M1674" t="s">
        <v>15003</v>
      </c>
      <c r="N1674" t="s">
        <v>32</v>
      </c>
      <c r="O1674">
        <v>84</v>
      </c>
      <c r="P1674" t="s">
        <v>1953</v>
      </c>
      <c r="Q1674" t="s">
        <v>34</v>
      </c>
      <c r="R1674" t="s">
        <v>15004</v>
      </c>
      <c r="S1674" t="s">
        <v>36</v>
      </c>
      <c r="T1674">
        <v>1</v>
      </c>
      <c r="U1674">
        <v>1</v>
      </c>
      <c r="V1674" t="s">
        <v>37</v>
      </c>
      <c r="W1674" t="s">
        <v>15006</v>
      </c>
      <c r="X1674" t="s">
        <v>72</v>
      </c>
      <c r="Y1674">
        <v>41</v>
      </c>
      <c r="Z1674">
        <v>61</v>
      </c>
      <c r="AA1674">
        <v>0</v>
      </c>
      <c r="AB1674" t="s">
        <v>58</v>
      </c>
      <c r="AC1674">
        <v>0</v>
      </c>
      <c r="AD1674" t="s">
        <v>74</v>
      </c>
    </row>
    <row r="1675" spans="1:30" x14ac:dyDescent="0.3">
      <c r="A1675" t="s">
        <v>14663</v>
      </c>
      <c r="B1675" t="s">
        <v>70</v>
      </c>
      <c r="C1675">
        <v>294297</v>
      </c>
      <c r="D1675">
        <v>811.97</v>
      </c>
      <c r="E1675" s="1">
        <v>43419</v>
      </c>
      <c r="F1675" s="1">
        <v>45122</v>
      </c>
      <c r="G1675" t="s">
        <v>99</v>
      </c>
      <c r="H1675" t="s">
        <v>80</v>
      </c>
      <c r="I1675" t="s">
        <v>14660</v>
      </c>
      <c r="J1675">
        <v>1703</v>
      </c>
      <c r="K1675" t="s">
        <v>42</v>
      </c>
      <c r="L1675">
        <v>1</v>
      </c>
      <c r="M1675" t="s">
        <v>14661</v>
      </c>
      <c r="N1675" t="s">
        <v>60</v>
      </c>
      <c r="O1675">
        <v>72</v>
      </c>
      <c r="P1675" t="s">
        <v>274</v>
      </c>
      <c r="Q1675" t="s">
        <v>62</v>
      </c>
      <c r="R1675" t="s">
        <v>14662</v>
      </c>
      <c r="S1675" t="s">
        <v>36</v>
      </c>
      <c r="T1675">
        <v>0</v>
      </c>
      <c r="U1675">
        <v>1</v>
      </c>
      <c r="V1675" t="s">
        <v>37</v>
      </c>
      <c r="W1675" t="s">
        <v>14664</v>
      </c>
      <c r="X1675" t="s">
        <v>72</v>
      </c>
      <c r="Y1675">
        <v>2</v>
      </c>
      <c r="Z1675">
        <v>4</v>
      </c>
      <c r="AA1675">
        <v>0</v>
      </c>
      <c r="AB1675" t="s">
        <v>73</v>
      </c>
      <c r="AC1675">
        <v>0</v>
      </c>
      <c r="AD1675" t="s">
        <v>74</v>
      </c>
    </row>
    <row r="1676" spans="1:30" x14ac:dyDescent="0.3">
      <c r="A1676" t="s">
        <v>13366</v>
      </c>
      <c r="B1676" t="s">
        <v>54</v>
      </c>
      <c r="C1676">
        <v>422213</v>
      </c>
      <c r="D1676">
        <v>1788.74</v>
      </c>
      <c r="E1676" s="1">
        <v>45238</v>
      </c>
      <c r="F1676" s="1">
        <v>47021</v>
      </c>
      <c r="G1676" t="s">
        <v>99</v>
      </c>
      <c r="H1676" t="s">
        <v>55</v>
      </c>
      <c r="I1676" t="s">
        <v>13363</v>
      </c>
      <c r="J1676">
        <v>1783</v>
      </c>
      <c r="K1676" t="s">
        <v>42</v>
      </c>
      <c r="L1676">
        <v>0</v>
      </c>
      <c r="M1676" t="s">
        <v>13364</v>
      </c>
      <c r="N1676" t="s">
        <v>60</v>
      </c>
      <c r="O1676">
        <v>22</v>
      </c>
      <c r="P1676" t="s">
        <v>6733</v>
      </c>
      <c r="Q1676" t="s">
        <v>62</v>
      </c>
      <c r="R1676" t="s">
        <v>13365</v>
      </c>
      <c r="S1676" t="s">
        <v>67</v>
      </c>
      <c r="T1676">
        <v>0</v>
      </c>
      <c r="U1676">
        <v>0</v>
      </c>
      <c r="V1676" t="s">
        <v>68</v>
      </c>
      <c r="W1676" t="s">
        <v>13367</v>
      </c>
      <c r="X1676" t="s">
        <v>57</v>
      </c>
      <c r="Y1676">
        <v>39</v>
      </c>
      <c r="Z1676">
        <v>6</v>
      </c>
      <c r="AA1676">
        <v>0</v>
      </c>
      <c r="AB1676" t="s">
        <v>73</v>
      </c>
      <c r="AC1676">
        <v>0</v>
      </c>
      <c r="AD1676" t="s">
        <v>59</v>
      </c>
    </row>
    <row r="1677" spans="1:30" x14ac:dyDescent="0.3">
      <c r="A1677" t="s">
        <v>15798</v>
      </c>
      <c r="B1677" t="s">
        <v>39</v>
      </c>
      <c r="C1677">
        <v>196432</v>
      </c>
      <c r="D1677">
        <v>1652.99</v>
      </c>
      <c r="E1677" s="1">
        <v>43434</v>
      </c>
      <c r="F1677" s="1">
        <v>46755</v>
      </c>
      <c r="G1677" t="s">
        <v>103</v>
      </c>
      <c r="H1677" t="s">
        <v>55</v>
      </c>
      <c r="I1677" t="s">
        <v>15793</v>
      </c>
      <c r="J1677">
        <v>3321</v>
      </c>
      <c r="K1677" t="s">
        <v>42</v>
      </c>
      <c r="L1677">
        <v>0</v>
      </c>
      <c r="M1677" t="s">
        <v>15794</v>
      </c>
      <c r="N1677" t="s">
        <v>49</v>
      </c>
      <c r="O1677">
        <v>57</v>
      </c>
      <c r="P1677" t="s">
        <v>2298</v>
      </c>
      <c r="Q1677" t="s">
        <v>62</v>
      </c>
      <c r="R1677" t="s">
        <v>15795</v>
      </c>
      <c r="S1677" t="s">
        <v>36</v>
      </c>
      <c r="T1677">
        <v>0</v>
      </c>
      <c r="U1677">
        <v>0</v>
      </c>
      <c r="V1677" t="s">
        <v>37</v>
      </c>
      <c r="W1677" t="s">
        <v>15799</v>
      </c>
      <c r="X1677" t="s">
        <v>44</v>
      </c>
      <c r="Y1677">
        <v>7</v>
      </c>
      <c r="Z1677">
        <v>38</v>
      </c>
      <c r="AA1677">
        <v>0</v>
      </c>
      <c r="AB1677" t="s">
        <v>45</v>
      </c>
      <c r="AC1677">
        <v>0</v>
      </c>
      <c r="AD1677" t="s">
        <v>46</v>
      </c>
    </row>
    <row r="1678" spans="1:30" x14ac:dyDescent="0.3">
      <c r="A1678" t="s">
        <v>18007</v>
      </c>
      <c r="B1678" t="s">
        <v>54</v>
      </c>
      <c r="C1678">
        <v>268609</v>
      </c>
      <c r="D1678">
        <v>1828.33</v>
      </c>
      <c r="E1678" s="1">
        <v>44527</v>
      </c>
      <c r="F1678" s="1">
        <v>45963</v>
      </c>
      <c r="G1678" t="s">
        <v>99</v>
      </c>
      <c r="H1678" t="s">
        <v>41</v>
      </c>
      <c r="I1678" t="s">
        <v>18004</v>
      </c>
      <c r="J1678">
        <v>1436</v>
      </c>
      <c r="K1678" t="s">
        <v>42</v>
      </c>
      <c r="L1678">
        <v>0</v>
      </c>
      <c r="M1678" t="s">
        <v>18005</v>
      </c>
      <c r="N1678" t="s">
        <v>60</v>
      </c>
      <c r="O1678">
        <v>37</v>
      </c>
      <c r="P1678" t="s">
        <v>1754</v>
      </c>
      <c r="Q1678" t="s">
        <v>34</v>
      </c>
      <c r="R1678" t="s">
        <v>18006</v>
      </c>
      <c r="S1678" t="s">
        <v>89</v>
      </c>
      <c r="T1678">
        <v>1</v>
      </c>
      <c r="U1678">
        <v>0</v>
      </c>
      <c r="V1678" t="s">
        <v>90</v>
      </c>
      <c r="W1678" t="s">
        <v>18008</v>
      </c>
      <c r="X1678" t="s">
        <v>44</v>
      </c>
      <c r="Y1678">
        <v>31</v>
      </c>
      <c r="Z1678">
        <v>28</v>
      </c>
      <c r="AA1678">
        <v>0</v>
      </c>
      <c r="AB1678" t="s">
        <v>73</v>
      </c>
      <c r="AC1678">
        <v>0</v>
      </c>
      <c r="AD1678" t="s">
        <v>46</v>
      </c>
    </row>
    <row r="1679" spans="1:30" x14ac:dyDescent="0.3">
      <c r="A1679" t="s">
        <v>3980</v>
      </c>
      <c r="B1679" t="s">
        <v>39</v>
      </c>
      <c r="C1679">
        <v>219310</v>
      </c>
      <c r="D1679">
        <v>557.63</v>
      </c>
      <c r="E1679" s="1">
        <v>42007</v>
      </c>
      <c r="F1679" s="1">
        <v>45144</v>
      </c>
      <c r="G1679" t="s">
        <v>103</v>
      </c>
      <c r="H1679" t="s">
        <v>41</v>
      </c>
      <c r="I1679" t="s">
        <v>3974</v>
      </c>
      <c r="J1679">
        <v>3137</v>
      </c>
      <c r="K1679" t="s">
        <v>42</v>
      </c>
      <c r="L1679">
        <v>0</v>
      </c>
      <c r="M1679" t="s">
        <v>3975</v>
      </c>
      <c r="N1679" t="s">
        <v>60</v>
      </c>
      <c r="O1679">
        <v>66</v>
      </c>
      <c r="P1679" t="s">
        <v>3976</v>
      </c>
      <c r="Q1679" t="s">
        <v>51</v>
      </c>
      <c r="R1679" t="s">
        <v>3977</v>
      </c>
      <c r="S1679" t="s">
        <v>36</v>
      </c>
      <c r="T1679">
        <v>0</v>
      </c>
      <c r="U1679">
        <v>1</v>
      </c>
      <c r="V1679" t="s">
        <v>37</v>
      </c>
      <c r="W1679" t="s">
        <v>3981</v>
      </c>
      <c r="X1679" t="s">
        <v>57</v>
      </c>
      <c r="Y1679">
        <v>29</v>
      </c>
      <c r="Z1679">
        <v>69</v>
      </c>
      <c r="AA1679">
        <v>0</v>
      </c>
      <c r="AB1679" t="s">
        <v>58</v>
      </c>
      <c r="AC1679">
        <v>0</v>
      </c>
      <c r="AD1679" t="s">
        <v>59</v>
      </c>
    </row>
    <row r="1680" spans="1:30" x14ac:dyDescent="0.3">
      <c r="A1680" t="s">
        <v>8130</v>
      </c>
      <c r="B1680" t="s">
        <v>39</v>
      </c>
      <c r="C1680">
        <v>219815</v>
      </c>
      <c r="D1680">
        <v>1029.04</v>
      </c>
      <c r="E1680" s="1">
        <v>43899</v>
      </c>
      <c r="F1680" s="1">
        <v>45696</v>
      </c>
      <c r="G1680" t="s">
        <v>103</v>
      </c>
      <c r="H1680" t="s">
        <v>80</v>
      </c>
      <c r="I1680" t="s">
        <v>8127</v>
      </c>
      <c r="J1680">
        <v>1797</v>
      </c>
      <c r="K1680" t="s">
        <v>42</v>
      </c>
      <c r="L1680">
        <v>1</v>
      </c>
      <c r="M1680" t="s">
        <v>8128</v>
      </c>
      <c r="N1680" t="s">
        <v>49</v>
      </c>
      <c r="O1680">
        <v>79</v>
      </c>
      <c r="P1680" t="s">
        <v>3714</v>
      </c>
      <c r="Q1680" t="s">
        <v>34</v>
      </c>
      <c r="R1680" t="s">
        <v>8129</v>
      </c>
      <c r="S1680" t="s">
        <v>36</v>
      </c>
      <c r="T1680">
        <v>1</v>
      </c>
      <c r="U1680">
        <v>1</v>
      </c>
      <c r="V1680" t="s">
        <v>37</v>
      </c>
      <c r="W1680" t="s">
        <v>8131</v>
      </c>
      <c r="X1680" t="s">
        <v>44</v>
      </c>
      <c r="Y1680">
        <v>28</v>
      </c>
      <c r="Z1680">
        <v>70</v>
      </c>
      <c r="AA1680">
        <v>1</v>
      </c>
      <c r="AB1680" t="s">
        <v>58</v>
      </c>
      <c r="AC1680">
        <v>1</v>
      </c>
      <c r="AD1680" t="s">
        <v>46</v>
      </c>
    </row>
    <row r="1681" spans="1:30" x14ac:dyDescent="0.3">
      <c r="A1681" t="s">
        <v>19614</v>
      </c>
      <c r="B1681" t="s">
        <v>39</v>
      </c>
      <c r="C1681">
        <v>380802</v>
      </c>
      <c r="D1681">
        <v>377.92</v>
      </c>
      <c r="E1681" s="1">
        <v>44914</v>
      </c>
      <c r="F1681" s="1">
        <v>46485</v>
      </c>
      <c r="G1681" t="s">
        <v>99</v>
      </c>
      <c r="H1681" t="s">
        <v>55</v>
      </c>
      <c r="I1681" t="s">
        <v>19611</v>
      </c>
      <c r="J1681">
        <v>1571</v>
      </c>
      <c r="K1681" t="s">
        <v>42</v>
      </c>
      <c r="L1681">
        <v>0</v>
      </c>
      <c r="M1681" t="s">
        <v>19612</v>
      </c>
      <c r="N1681" t="s">
        <v>60</v>
      </c>
      <c r="O1681">
        <v>68</v>
      </c>
      <c r="P1681" t="s">
        <v>3337</v>
      </c>
      <c r="Q1681" t="s">
        <v>34</v>
      </c>
      <c r="R1681" t="s">
        <v>19613</v>
      </c>
      <c r="S1681" t="s">
        <v>36</v>
      </c>
      <c r="T1681">
        <v>1</v>
      </c>
      <c r="U1681">
        <v>1</v>
      </c>
      <c r="V1681" t="s">
        <v>37</v>
      </c>
      <c r="W1681" t="s">
        <v>19615</v>
      </c>
      <c r="X1681" t="s">
        <v>44</v>
      </c>
      <c r="Y1681">
        <v>34</v>
      </c>
      <c r="Z1681">
        <v>99</v>
      </c>
      <c r="AA1681">
        <v>1</v>
      </c>
      <c r="AB1681" t="s">
        <v>58</v>
      </c>
      <c r="AC1681">
        <v>1</v>
      </c>
      <c r="AD1681" t="s">
        <v>46</v>
      </c>
    </row>
    <row r="1682" spans="1:30" x14ac:dyDescent="0.3">
      <c r="A1682" t="s">
        <v>9954</v>
      </c>
      <c r="B1682" t="s">
        <v>54</v>
      </c>
      <c r="C1682">
        <v>477730</v>
      </c>
      <c r="D1682">
        <v>205.21</v>
      </c>
      <c r="E1682" s="1">
        <v>44297</v>
      </c>
      <c r="F1682" s="1">
        <v>47082</v>
      </c>
      <c r="G1682" t="s">
        <v>40</v>
      </c>
      <c r="H1682" t="s">
        <v>80</v>
      </c>
      <c r="I1682" t="s">
        <v>9951</v>
      </c>
      <c r="J1682">
        <v>2785</v>
      </c>
      <c r="K1682" t="s">
        <v>42</v>
      </c>
      <c r="L1682">
        <v>1</v>
      </c>
      <c r="M1682" t="s">
        <v>9952</v>
      </c>
      <c r="N1682" t="s">
        <v>49</v>
      </c>
      <c r="O1682">
        <v>55</v>
      </c>
      <c r="P1682" t="s">
        <v>1865</v>
      </c>
      <c r="Q1682" t="s">
        <v>34</v>
      </c>
      <c r="R1682" t="s">
        <v>9953</v>
      </c>
      <c r="S1682" t="s">
        <v>97</v>
      </c>
      <c r="T1682">
        <v>1</v>
      </c>
      <c r="U1682">
        <v>0</v>
      </c>
      <c r="V1682" t="s">
        <v>37</v>
      </c>
      <c r="W1682" t="s">
        <v>9955</v>
      </c>
      <c r="X1682" t="s">
        <v>57</v>
      </c>
      <c r="Y1682">
        <v>1</v>
      </c>
      <c r="Z1682">
        <v>20</v>
      </c>
      <c r="AA1682">
        <v>0</v>
      </c>
      <c r="AB1682" t="s">
        <v>73</v>
      </c>
      <c r="AC1682">
        <v>0</v>
      </c>
      <c r="AD1682" t="s">
        <v>59</v>
      </c>
    </row>
    <row r="1683" spans="1:30" x14ac:dyDescent="0.3">
      <c r="A1683" t="s">
        <v>4944</v>
      </c>
      <c r="B1683" t="s">
        <v>118</v>
      </c>
      <c r="C1683">
        <v>460042</v>
      </c>
      <c r="D1683">
        <v>1874.93</v>
      </c>
      <c r="E1683" s="1">
        <v>45454</v>
      </c>
      <c r="F1683" s="1">
        <v>47220</v>
      </c>
      <c r="G1683" t="s">
        <v>103</v>
      </c>
      <c r="H1683" t="s">
        <v>41</v>
      </c>
      <c r="I1683" t="s">
        <v>4941</v>
      </c>
      <c r="J1683">
        <v>1766</v>
      </c>
      <c r="K1683" t="s">
        <v>42</v>
      </c>
      <c r="L1683">
        <v>0</v>
      </c>
      <c r="M1683" t="s">
        <v>4942</v>
      </c>
      <c r="N1683" t="s">
        <v>32</v>
      </c>
      <c r="O1683">
        <v>69</v>
      </c>
      <c r="P1683" t="s">
        <v>407</v>
      </c>
      <c r="Q1683" t="s">
        <v>34</v>
      </c>
      <c r="R1683" t="s">
        <v>4943</v>
      </c>
      <c r="S1683" t="s">
        <v>36</v>
      </c>
      <c r="T1683">
        <v>1</v>
      </c>
      <c r="U1683">
        <v>1</v>
      </c>
      <c r="V1683" t="s">
        <v>37</v>
      </c>
      <c r="W1683" t="s">
        <v>4945</v>
      </c>
      <c r="X1683" t="s">
        <v>44</v>
      </c>
      <c r="Y1683">
        <v>22</v>
      </c>
      <c r="Z1683">
        <v>35</v>
      </c>
      <c r="AA1683">
        <v>0</v>
      </c>
      <c r="AB1683" t="s">
        <v>45</v>
      </c>
      <c r="AC1683">
        <v>0</v>
      </c>
      <c r="AD1683" t="s">
        <v>46</v>
      </c>
    </row>
    <row r="1684" spans="1:30" x14ac:dyDescent="0.3">
      <c r="A1684" t="s">
        <v>17335</v>
      </c>
      <c r="B1684" t="s">
        <v>118</v>
      </c>
      <c r="C1684">
        <v>484594</v>
      </c>
      <c r="D1684">
        <v>212.26</v>
      </c>
      <c r="E1684" s="1">
        <v>42955</v>
      </c>
      <c r="F1684" s="1">
        <v>43821</v>
      </c>
      <c r="G1684" t="s">
        <v>99</v>
      </c>
      <c r="H1684" t="s">
        <v>41</v>
      </c>
      <c r="I1684" t="s">
        <v>17330</v>
      </c>
      <c r="J1684">
        <v>866</v>
      </c>
      <c r="K1684" t="s">
        <v>100</v>
      </c>
      <c r="L1684">
        <v>0</v>
      </c>
      <c r="M1684" t="s">
        <v>17331</v>
      </c>
      <c r="N1684" t="s">
        <v>49</v>
      </c>
      <c r="O1684">
        <v>30</v>
      </c>
      <c r="P1684" t="s">
        <v>426</v>
      </c>
      <c r="Q1684" t="s">
        <v>62</v>
      </c>
      <c r="R1684" t="s">
        <v>17332</v>
      </c>
      <c r="S1684" t="s">
        <v>109</v>
      </c>
      <c r="T1684">
        <v>0</v>
      </c>
      <c r="U1684">
        <v>0</v>
      </c>
      <c r="V1684" t="s">
        <v>68</v>
      </c>
      <c r="W1684" t="s">
        <v>17336</v>
      </c>
      <c r="X1684" t="s">
        <v>72</v>
      </c>
      <c r="Y1684">
        <v>50</v>
      </c>
      <c r="Z1684">
        <v>93</v>
      </c>
      <c r="AA1684">
        <v>1</v>
      </c>
      <c r="AB1684" t="s">
        <v>58</v>
      </c>
      <c r="AC1684">
        <v>1</v>
      </c>
      <c r="AD1684" t="s">
        <v>74</v>
      </c>
    </row>
    <row r="1685" spans="1:30" x14ac:dyDescent="0.3">
      <c r="A1685" t="s">
        <v>15534</v>
      </c>
      <c r="B1685" t="s">
        <v>54</v>
      </c>
      <c r="C1685">
        <v>341171</v>
      </c>
      <c r="D1685">
        <v>1726.56</v>
      </c>
      <c r="E1685" s="1">
        <v>42131</v>
      </c>
      <c r="F1685" s="1">
        <v>45477</v>
      </c>
      <c r="G1685" t="s">
        <v>103</v>
      </c>
      <c r="H1685" t="s">
        <v>41</v>
      </c>
      <c r="I1685" t="s">
        <v>15530</v>
      </c>
      <c r="J1685">
        <v>3346</v>
      </c>
      <c r="K1685" t="s">
        <v>42</v>
      </c>
      <c r="L1685">
        <v>0</v>
      </c>
      <c r="M1685" t="s">
        <v>8485</v>
      </c>
      <c r="N1685" t="s">
        <v>49</v>
      </c>
      <c r="O1685">
        <v>78</v>
      </c>
      <c r="P1685" t="s">
        <v>1391</v>
      </c>
      <c r="Q1685" t="s">
        <v>62</v>
      </c>
      <c r="R1685" t="s">
        <v>15531</v>
      </c>
      <c r="S1685" t="s">
        <v>36</v>
      </c>
      <c r="T1685">
        <v>0</v>
      </c>
      <c r="U1685">
        <v>1</v>
      </c>
      <c r="V1685" t="s">
        <v>37</v>
      </c>
      <c r="W1685" t="s">
        <v>15535</v>
      </c>
      <c r="X1685" t="s">
        <v>44</v>
      </c>
      <c r="Y1685">
        <v>5</v>
      </c>
      <c r="Z1685">
        <v>48</v>
      </c>
      <c r="AA1685">
        <v>0</v>
      </c>
      <c r="AB1685" t="s">
        <v>45</v>
      </c>
      <c r="AC1685">
        <v>0</v>
      </c>
      <c r="AD1685" t="s">
        <v>46</v>
      </c>
    </row>
    <row r="1686" spans="1:30" x14ac:dyDescent="0.3">
      <c r="A1686" t="s">
        <v>6315</v>
      </c>
      <c r="B1686" t="s">
        <v>39</v>
      </c>
      <c r="C1686">
        <v>152298</v>
      </c>
      <c r="D1686">
        <v>1429.85</v>
      </c>
      <c r="E1686" s="1">
        <v>42862</v>
      </c>
      <c r="F1686" s="1">
        <v>45854</v>
      </c>
      <c r="G1686" t="s">
        <v>40</v>
      </c>
      <c r="H1686" t="s">
        <v>55</v>
      </c>
      <c r="I1686" t="s">
        <v>6312</v>
      </c>
      <c r="J1686">
        <v>2992</v>
      </c>
      <c r="K1686" t="s">
        <v>42</v>
      </c>
      <c r="L1686">
        <v>0</v>
      </c>
      <c r="M1686" t="s">
        <v>6313</v>
      </c>
      <c r="N1686" t="s">
        <v>49</v>
      </c>
      <c r="O1686">
        <v>62</v>
      </c>
      <c r="P1686" t="s">
        <v>434</v>
      </c>
      <c r="Q1686" t="s">
        <v>62</v>
      </c>
      <c r="R1686" t="s">
        <v>6314</v>
      </c>
      <c r="S1686" t="s">
        <v>36</v>
      </c>
      <c r="T1686">
        <v>0</v>
      </c>
      <c r="U1686">
        <v>1</v>
      </c>
      <c r="V1686" t="s">
        <v>37</v>
      </c>
      <c r="W1686" t="s">
        <v>6316</v>
      </c>
      <c r="X1686" t="s">
        <v>44</v>
      </c>
      <c r="Y1686">
        <v>25</v>
      </c>
      <c r="Z1686">
        <v>1</v>
      </c>
      <c r="AA1686">
        <v>0</v>
      </c>
      <c r="AB1686" t="s">
        <v>73</v>
      </c>
      <c r="AC1686">
        <v>0</v>
      </c>
      <c r="AD1686" t="s">
        <v>46</v>
      </c>
    </row>
    <row r="1687" spans="1:30" x14ac:dyDescent="0.3">
      <c r="A1687" t="s">
        <v>10066</v>
      </c>
      <c r="B1687" t="s">
        <v>39</v>
      </c>
      <c r="C1687">
        <v>120545</v>
      </c>
      <c r="D1687">
        <v>959.79</v>
      </c>
      <c r="E1687" s="1">
        <v>44715</v>
      </c>
      <c r="F1687" s="1">
        <v>48287</v>
      </c>
      <c r="G1687" t="s">
        <v>103</v>
      </c>
      <c r="H1687" t="s">
        <v>41</v>
      </c>
      <c r="I1687" t="s">
        <v>10063</v>
      </c>
      <c r="J1687">
        <v>3572</v>
      </c>
      <c r="K1687" t="s">
        <v>42</v>
      </c>
      <c r="L1687">
        <v>0</v>
      </c>
      <c r="M1687" t="s">
        <v>10064</v>
      </c>
      <c r="N1687" t="s">
        <v>60</v>
      </c>
      <c r="O1687">
        <v>46</v>
      </c>
      <c r="P1687" t="s">
        <v>302</v>
      </c>
      <c r="Q1687" t="s">
        <v>87</v>
      </c>
      <c r="R1687" t="s">
        <v>10065</v>
      </c>
      <c r="S1687" t="s">
        <v>97</v>
      </c>
      <c r="T1687">
        <v>0</v>
      </c>
      <c r="U1687">
        <v>0</v>
      </c>
      <c r="V1687" t="s">
        <v>90</v>
      </c>
      <c r="W1687" t="s">
        <v>10067</v>
      </c>
      <c r="X1687" t="s">
        <v>57</v>
      </c>
      <c r="Y1687">
        <v>20</v>
      </c>
      <c r="Z1687">
        <v>33</v>
      </c>
      <c r="AA1687">
        <v>0</v>
      </c>
      <c r="AB1687" t="s">
        <v>45</v>
      </c>
      <c r="AC1687">
        <v>0</v>
      </c>
      <c r="AD1687" t="s">
        <v>59</v>
      </c>
    </row>
    <row r="1688" spans="1:30" x14ac:dyDescent="0.3">
      <c r="A1688" t="s">
        <v>7007</v>
      </c>
      <c r="B1688" t="s">
        <v>39</v>
      </c>
      <c r="C1688">
        <v>332668</v>
      </c>
      <c r="D1688">
        <v>324.47000000000003</v>
      </c>
      <c r="E1688" s="1">
        <v>44433</v>
      </c>
      <c r="F1688" s="1">
        <v>47500</v>
      </c>
      <c r="G1688" t="s">
        <v>99</v>
      </c>
      <c r="H1688" t="s">
        <v>41</v>
      </c>
      <c r="I1688" t="s">
        <v>7002</v>
      </c>
      <c r="J1688">
        <v>3067</v>
      </c>
      <c r="K1688" t="s">
        <v>42</v>
      </c>
      <c r="L1688">
        <v>0</v>
      </c>
      <c r="M1688" t="s">
        <v>7003</v>
      </c>
      <c r="N1688" t="s">
        <v>32</v>
      </c>
      <c r="O1688">
        <v>77</v>
      </c>
      <c r="P1688" t="s">
        <v>3453</v>
      </c>
      <c r="Q1688" t="s">
        <v>62</v>
      </c>
      <c r="R1688" t="s">
        <v>7004</v>
      </c>
      <c r="S1688" t="s">
        <v>36</v>
      </c>
      <c r="T1688">
        <v>0</v>
      </c>
      <c r="U1688">
        <v>1</v>
      </c>
      <c r="V1688" t="s">
        <v>37</v>
      </c>
      <c r="W1688" t="s">
        <v>7008</v>
      </c>
      <c r="X1688" t="s">
        <v>72</v>
      </c>
      <c r="Y1688">
        <v>11</v>
      </c>
      <c r="Z1688">
        <v>61</v>
      </c>
      <c r="AA1688">
        <v>0</v>
      </c>
      <c r="AB1688" t="s">
        <v>58</v>
      </c>
      <c r="AC1688">
        <v>0</v>
      </c>
      <c r="AD1688" t="s">
        <v>74</v>
      </c>
    </row>
    <row r="1689" spans="1:30" x14ac:dyDescent="0.3">
      <c r="A1689" t="s">
        <v>19135</v>
      </c>
      <c r="B1689" t="s">
        <v>39</v>
      </c>
      <c r="C1689">
        <v>105493</v>
      </c>
      <c r="D1689">
        <v>1871.41</v>
      </c>
      <c r="E1689" s="1">
        <v>43129</v>
      </c>
      <c r="F1689" s="1">
        <v>45923</v>
      </c>
      <c r="G1689" t="s">
        <v>99</v>
      </c>
      <c r="H1689" t="s">
        <v>41</v>
      </c>
      <c r="I1689" t="s">
        <v>19132</v>
      </c>
      <c r="J1689">
        <v>2794</v>
      </c>
      <c r="K1689" t="s">
        <v>42</v>
      </c>
      <c r="L1689">
        <v>0</v>
      </c>
      <c r="M1689" t="s">
        <v>19133</v>
      </c>
      <c r="N1689" t="s">
        <v>49</v>
      </c>
      <c r="O1689">
        <v>84</v>
      </c>
      <c r="P1689" t="s">
        <v>1953</v>
      </c>
      <c r="Q1689" t="s">
        <v>62</v>
      </c>
      <c r="R1689" t="s">
        <v>19134</v>
      </c>
      <c r="S1689" t="s">
        <v>36</v>
      </c>
      <c r="T1689">
        <v>0</v>
      </c>
      <c r="U1689">
        <v>1</v>
      </c>
      <c r="V1689" t="s">
        <v>37</v>
      </c>
      <c r="W1689" t="s">
        <v>19136</v>
      </c>
      <c r="X1689" t="s">
        <v>44</v>
      </c>
      <c r="Y1689">
        <v>30</v>
      </c>
      <c r="Z1689">
        <v>99</v>
      </c>
      <c r="AA1689">
        <v>1</v>
      </c>
      <c r="AB1689" t="s">
        <v>58</v>
      </c>
      <c r="AC1689">
        <v>1</v>
      </c>
      <c r="AD1689" t="s">
        <v>46</v>
      </c>
    </row>
    <row r="1690" spans="1:30" x14ac:dyDescent="0.3">
      <c r="A1690" t="s">
        <v>6000</v>
      </c>
      <c r="B1690" t="s">
        <v>39</v>
      </c>
      <c r="C1690">
        <v>448957</v>
      </c>
      <c r="D1690">
        <v>1886.32</v>
      </c>
      <c r="E1690" s="1">
        <v>45414</v>
      </c>
      <c r="F1690" s="1">
        <v>46886</v>
      </c>
      <c r="G1690" t="s">
        <v>99</v>
      </c>
      <c r="H1690" t="s">
        <v>80</v>
      </c>
      <c r="I1690" t="s">
        <v>5997</v>
      </c>
      <c r="J1690">
        <v>1472</v>
      </c>
      <c r="K1690" t="s">
        <v>42</v>
      </c>
      <c r="L1690">
        <v>1</v>
      </c>
      <c r="M1690" t="s">
        <v>5998</v>
      </c>
      <c r="N1690" t="s">
        <v>32</v>
      </c>
      <c r="O1690">
        <v>27</v>
      </c>
      <c r="P1690" t="s">
        <v>4033</v>
      </c>
      <c r="Q1690" t="s">
        <v>34</v>
      </c>
      <c r="R1690" t="s">
        <v>5999</v>
      </c>
      <c r="S1690" t="s">
        <v>109</v>
      </c>
      <c r="T1690">
        <v>1</v>
      </c>
      <c r="U1690">
        <v>0</v>
      </c>
      <c r="V1690" t="s">
        <v>68</v>
      </c>
      <c r="W1690" t="s">
        <v>6001</v>
      </c>
      <c r="X1690" t="s">
        <v>44</v>
      </c>
      <c r="Y1690">
        <v>32</v>
      </c>
      <c r="Z1690">
        <v>43</v>
      </c>
      <c r="AA1690">
        <v>0</v>
      </c>
      <c r="AB1690" t="s">
        <v>45</v>
      </c>
      <c r="AC1690">
        <v>0</v>
      </c>
      <c r="AD1690" t="s">
        <v>46</v>
      </c>
    </row>
    <row r="1691" spans="1:30" x14ac:dyDescent="0.3">
      <c r="A1691" t="s">
        <v>19421</v>
      </c>
      <c r="B1691" t="s">
        <v>70</v>
      </c>
      <c r="C1691">
        <v>317112</v>
      </c>
      <c r="D1691">
        <v>272.72000000000003</v>
      </c>
      <c r="E1691" s="1">
        <v>42222</v>
      </c>
      <c r="F1691" s="1">
        <v>43521</v>
      </c>
      <c r="G1691" t="s">
        <v>40</v>
      </c>
      <c r="H1691" t="s">
        <v>41</v>
      </c>
      <c r="I1691" t="s">
        <v>19418</v>
      </c>
      <c r="J1691">
        <v>1299</v>
      </c>
      <c r="K1691" t="s">
        <v>42</v>
      </c>
      <c r="L1691">
        <v>0</v>
      </c>
      <c r="M1691" t="s">
        <v>19419</v>
      </c>
      <c r="N1691" t="s">
        <v>49</v>
      </c>
      <c r="O1691">
        <v>61</v>
      </c>
      <c r="P1691" t="s">
        <v>3112</v>
      </c>
      <c r="Q1691" t="s">
        <v>62</v>
      </c>
      <c r="R1691" t="s">
        <v>19420</v>
      </c>
      <c r="S1691" t="s">
        <v>36</v>
      </c>
      <c r="T1691">
        <v>0</v>
      </c>
      <c r="U1691">
        <v>1</v>
      </c>
      <c r="V1691" t="s">
        <v>37</v>
      </c>
      <c r="W1691" t="s">
        <v>19422</v>
      </c>
      <c r="X1691" t="s">
        <v>57</v>
      </c>
      <c r="Y1691">
        <v>23</v>
      </c>
      <c r="Z1691">
        <v>44</v>
      </c>
      <c r="AA1691">
        <v>0</v>
      </c>
      <c r="AB1691" t="s">
        <v>45</v>
      </c>
      <c r="AC1691">
        <v>0</v>
      </c>
      <c r="AD1691" t="s">
        <v>59</v>
      </c>
    </row>
    <row r="1692" spans="1:30" x14ac:dyDescent="0.3">
      <c r="A1692" t="s">
        <v>7650</v>
      </c>
      <c r="B1692" t="s">
        <v>54</v>
      </c>
      <c r="C1692">
        <v>469657</v>
      </c>
      <c r="D1692">
        <v>1234.45</v>
      </c>
      <c r="E1692" s="1">
        <v>43234</v>
      </c>
      <c r="F1692" s="1">
        <v>44863</v>
      </c>
      <c r="G1692" t="s">
        <v>99</v>
      </c>
      <c r="H1692" t="s">
        <v>80</v>
      </c>
      <c r="I1692" t="s">
        <v>7647</v>
      </c>
      <c r="J1692">
        <v>1629</v>
      </c>
      <c r="K1692" t="s">
        <v>42</v>
      </c>
      <c r="L1692">
        <v>1</v>
      </c>
      <c r="M1692" t="s">
        <v>7648</v>
      </c>
      <c r="N1692" t="s">
        <v>60</v>
      </c>
      <c r="O1692">
        <v>56</v>
      </c>
      <c r="P1692" t="s">
        <v>1261</v>
      </c>
      <c r="Q1692" t="s">
        <v>34</v>
      </c>
      <c r="R1692" t="s">
        <v>7649</v>
      </c>
      <c r="S1692" t="s">
        <v>36</v>
      </c>
      <c r="T1692">
        <v>1</v>
      </c>
      <c r="U1692">
        <v>0</v>
      </c>
      <c r="V1692" t="s">
        <v>37</v>
      </c>
      <c r="W1692" t="s">
        <v>7651</v>
      </c>
      <c r="X1692" t="s">
        <v>72</v>
      </c>
      <c r="Y1692">
        <v>46</v>
      </c>
      <c r="Z1692">
        <v>43</v>
      </c>
      <c r="AA1692">
        <v>0</v>
      </c>
      <c r="AB1692" t="s">
        <v>45</v>
      </c>
      <c r="AC1692">
        <v>0</v>
      </c>
      <c r="AD1692" t="s">
        <v>74</v>
      </c>
    </row>
    <row r="1693" spans="1:30" x14ac:dyDescent="0.3">
      <c r="A1693" t="s">
        <v>19488</v>
      </c>
      <c r="B1693" t="s">
        <v>118</v>
      </c>
      <c r="C1693">
        <v>443772</v>
      </c>
      <c r="D1693">
        <v>1925</v>
      </c>
      <c r="E1693" s="1">
        <v>43125</v>
      </c>
      <c r="F1693" s="1">
        <v>44857</v>
      </c>
      <c r="G1693" t="s">
        <v>40</v>
      </c>
      <c r="H1693" t="s">
        <v>55</v>
      </c>
      <c r="I1693" t="s">
        <v>19481</v>
      </c>
      <c r="J1693">
        <v>1732</v>
      </c>
      <c r="K1693" t="s">
        <v>42</v>
      </c>
      <c r="L1693">
        <v>0</v>
      </c>
      <c r="M1693" t="s">
        <v>19482</v>
      </c>
      <c r="N1693" t="s">
        <v>60</v>
      </c>
      <c r="O1693">
        <v>81</v>
      </c>
      <c r="P1693" t="s">
        <v>1391</v>
      </c>
      <c r="Q1693" t="s">
        <v>51</v>
      </c>
      <c r="R1693" t="s">
        <v>19483</v>
      </c>
      <c r="S1693" t="s">
        <v>36</v>
      </c>
      <c r="T1693">
        <v>0</v>
      </c>
      <c r="U1693">
        <v>1</v>
      </c>
      <c r="V1693" t="s">
        <v>37</v>
      </c>
      <c r="W1693" t="s">
        <v>19489</v>
      </c>
      <c r="X1693" t="s">
        <v>57</v>
      </c>
      <c r="Y1693">
        <v>10</v>
      </c>
      <c r="Z1693">
        <v>26</v>
      </c>
      <c r="AA1693">
        <v>0</v>
      </c>
      <c r="AB1693" t="s">
        <v>73</v>
      </c>
      <c r="AC1693">
        <v>0</v>
      </c>
      <c r="AD1693" t="s">
        <v>59</v>
      </c>
    </row>
    <row r="1694" spans="1:30" x14ac:dyDescent="0.3">
      <c r="A1694" t="s">
        <v>10672</v>
      </c>
      <c r="B1694" t="s">
        <v>39</v>
      </c>
      <c r="C1694">
        <v>491828</v>
      </c>
      <c r="D1694">
        <v>722.06</v>
      </c>
      <c r="E1694" s="1">
        <v>42466</v>
      </c>
      <c r="F1694" s="1">
        <v>44032</v>
      </c>
      <c r="G1694" t="s">
        <v>103</v>
      </c>
      <c r="H1694" t="s">
        <v>55</v>
      </c>
      <c r="I1694" t="s">
        <v>10667</v>
      </c>
      <c r="J1694">
        <v>1566</v>
      </c>
      <c r="K1694" t="s">
        <v>42</v>
      </c>
      <c r="L1694">
        <v>0</v>
      </c>
      <c r="M1694" t="s">
        <v>10668</v>
      </c>
      <c r="N1694" t="s">
        <v>32</v>
      </c>
      <c r="O1694">
        <v>56</v>
      </c>
      <c r="P1694" t="s">
        <v>690</v>
      </c>
      <c r="Q1694" t="s">
        <v>62</v>
      </c>
      <c r="R1694" t="s">
        <v>10669</v>
      </c>
      <c r="S1694" t="s">
        <v>36</v>
      </c>
      <c r="T1694">
        <v>0</v>
      </c>
      <c r="U1694">
        <v>0</v>
      </c>
      <c r="V1694" t="s">
        <v>37</v>
      </c>
      <c r="W1694" t="s">
        <v>10673</v>
      </c>
      <c r="X1694" t="s">
        <v>44</v>
      </c>
      <c r="Y1694">
        <v>44</v>
      </c>
      <c r="Z1694">
        <v>85</v>
      </c>
      <c r="AA1694">
        <v>1</v>
      </c>
      <c r="AB1694" t="s">
        <v>58</v>
      </c>
      <c r="AC1694">
        <v>1</v>
      </c>
      <c r="AD1694" t="s">
        <v>46</v>
      </c>
    </row>
    <row r="1695" spans="1:30" x14ac:dyDescent="0.3">
      <c r="A1695" t="s">
        <v>10902</v>
      </c>
      <c r="B1695" t="s">
        <v>39</v>
      </c>
      <c r="C1695">
        <v>238021</v>
      </c>
      <c r="D1695">
        <v>185.65</v>
      </c>
      <c r="E1695" s="1">
        <v>43123</v>
      </c>
      <c r="F1695" s="1">
        <v>45176</v>
      </c>
      <c r="G1695" t="s">
        <v>99</v>
      </c>
      <c r="H1695" t="s">
        <v>41</v>
      </c>
      <c r="I1695" t="s">
        <v>10899</v>
      </c>
      <c r="J1695">
        <v>2053</v>
      </c>
      <c r="K1695" t="s">
        <v>42</v>
      </c>
      <c r="L1695">
        <v>0</v>
      </c>
      <c r="M1695" t="s">
        <v>10900</v>
      </c>
      <c r="N1695" t="s">
        <v>60</v>
      </c>
      <c r="O1695">
        <v>49</v>
      </c>
      <c r="P1695" t="s">
        <v>3097</v>
      </c>
      <c r="Q1695" t="s">
        <v>62</v>
      </c>
      <c r="R1695" t="s">
        <v>10901</v>
      </c>
      <c r="S1695" t="s">
        <v>97</v>
      </c>
      <c r="T1695">
        <v>0</v>
      </c>
      <c r="U1695">
        <v>0</v>
      </c>
      <c r="V1695" t="s">
        <v>90</v>
      </c>
      <c r="W1695" t="s">
        <v>10903</v>
      </c>
      <c r="X1695" t="s">
        <v>44</v>
      </c>
      <c r="Y1695">
        <v>20</v>
      </c>
      <c r="Z1695">
        <v>86</v>
      </c>
      <c r="AA1695">
        <v>1</v>
      </c>
      <c r="AB1695" t="s">
        <v>58</v>
      </c>
      <c r="AC1695">
        <v>1</v>
      </c>
      <c r="AD1695" t="s">
        <v>46</v>
      </c>
    </row>
    <row r="1696" spans="1:30" x14ac:dyDescent="0.3">
      <c r="A1696" t="s">
        <v>16816</v>
      </c>
      <c r="B1696" t="s">
        <v>70</v>
      </c>
      <c r="C1696">
        <v>152775</v>
      </c>
      <c r="D1696">
        <v>1899.9</v>
      </c>
      <c r="E1696" s="1">
        <v>42174</v>
      </c>
      <c r="F1696" s="1">
        <v>42944</v>
      </c>
      <c r="G1696" t="s">
        <v>40</v>
      </c>
      <c r="H1696" t="s">
        <v>55</v>
      </c>
      <c r="I1696" t="s">
        <v>16813</v>
      </c>
      <c r="J1696">
        <v>770</v>
      </c>
      <c r="K1696" t="s">
        <v>100</v>
      </c>
      <c r="L1696">
        <v>0</v>
      </c>
      <c r="M1696" t="s">
        <v>16814</v>
      </c>
      <c r="N1696" t="s">
        <v>49</v>
      </c>
      <c r="O1696">
        <v>22</v>
      </c>
      <c r="P1696" t="s">
        <v>3136</v>
      </c>
      <c r="Q1696" t="s">
        <v>34</v>
      </c>
      <c r="R1696" t="s">
        <v>16815</v>
      </c>
      <c r="S1696" t="s">
        <v>67</v>
      </c>
      <c r="T1696">
        <v>1</v>
      </c>
      <c r="U1696">
        <v>0</v>
      </c>
      <c r="V1696" t="s">
        <v>68</v>
      </c>
      <c r="W1696" t="s">
        <v>16817</v>
      </c>
      <c r="X1696" t="s">
        <v>57</v>
      </c>
      <c r="Y1696">
        <v>48</v>
      </c>
      <c r="Z1696">
        <v>81</v>
      </c>
      <c r="AA1696">
        <v>1</v>
      </c>
      <c r="AB1696" t="s">
        <v>58</v>
      </c>
      <c r="AC1696">
        <v>1</v>
      </c>
      <c r="AD1696" t="s">
        <v>59</v>
      </c>
    </row>
    <row r="1697" spans="1:30" x14ac:dyDescent="0.3">
      <c r="A1697" t="s">
        <v>11878</v>
      </c>
      <c r="B1697" t="s">
        <v>39</v>
      </c>
      <c r="C1697">
        <v>148316</v>
      </c>
      <c r="D1697">
        <v>151.44999999999999</v>
      </c>
      <c r="E1697" s="1">
        <v>42703</v>
      </c>
      <c r="F1697" s="1">
        <v>45700</v>
      </c>
      <c r="G1697" t="s">
        <v>40</v>
      </c>
      <c r="H1697" t="s">
        <v>41</v>
      </c>
      <c r="I1697" t="s">
        <v>11875</v>
      </c>
      <c r="J1697">
        <v>2997</v>
      </c>
      <c r="K1697" t="s">
        <v>42</v>
      </c>
      <c r="L1697">
        <v>0</v>
      </c>
      <c r="M1697" t="s">
        <v>11876</v>
      </c>
      <c r="N1697" t="s">
        <v>60</v>
      </c>
      <c r="O1697">
        <v>47</v>
      </c>
      <c r="P1697" t="s">
        <v>661</v>
      </c>
      <c r="Q1697" t="s">
        <v>34</v>
      </c>
      <c r="R1697" t="s">
        <v>11877</v>
      </c>
      <c r="S1697" t="s">
        <v>97</v>
      </c>
      <c r="T1697">
        <v>1</v>
      </c>
      <c r="U1697">
        <v>0</v>
      </c>
      <c r="V1697" t="s">
        <v>90</v>
      </c>
      <c r="W1697" t="s">
        <v>11879</v>
      </c>
      <c r="X1697" t="s">
        <v>44</v>
      </c>
      <c r="Y1697">
        <v>13</v>
      </c>
      <c r="Z1697">
        <v>38</v>
      </c>
      <c r="AA1697">
        <v>0</v>
      </c>
      <c r="AB1697" t="s">
        <v>45</v>
      </c>
      <c r="AC1697">
        <v>0</v>
      </c>
      <c r="AD1697" t="s">
        <v>46</v>
      </c>
    </row>
    <row r="1698" spans="1:30" x14ac:dyDescent="0.3">
      <c r="A1698" t="s">
        <v>18388</v>
      </c>
      <c r="B1698" t="s">
        <v>54</v>
      </c>
      <c r="C1698">
        <v>435384</v>
      </c>
      <c r="D1698">
        <v>843.41</v>
      </c>
      <c r="E1698" s="1">
        <v>42733</v>
      </c>
      <c r="F1698" s="1">
        <v>45060</v>
      </c>
      <c r="G1698" t="s">
        <v>40</v>
      </c>
      <c r="H1698" t="s">
        <v>80</v>
      </c>
      <c r="I1698" t="s">
        <v>18385</v>
      </c>
      <c r="J1698">
        <v>2327</v>
      </c>
      <c r="K1698" t="s">
        <v>42</v>
      </c>
      <c r="L1698">
        <v>1</v>
      </c>
      <c r="M1698" t="s">
        <v>18386</v>
      </c>
      <c r="N1698" t="s">
        <v>49</v>
      </c>
      <c r="O1698">
        <v>81</v>
      </c>
      <c r="P1698" t="s">
        <v>643</v>
      </c>
      <c r="Q1698" t="s">
        <v>87</v>
      </c>
      <c r="R1698" t="s">
        <v>18387</v>
      </c>
      <c r="S1698" t="s">
        <v>36</v>
      </c>
      <c r="T1698">
        <v>0</v>
      </c>
      <c r="U1698">
        <v>1</v>
      </c>
      <c r="V1698" t="s">
        <v>37</v>
      </c>
      <c r="W1698" t="s">
        <v>18389</v>
      </c>
      <c r="X1698" t="s">
        <v>72</v>
      </c>
      <c r="Y1698">
        <v>29</v>
      </c>
      <c r="Z1698">
        <v>35</v>
      </c>
      <c r="AA1698">
        <v>0</v>
      </c>
      <c r="AB1698" t="s">
        <v>45</v>
      </c>
      <c r="AC1698">
        <v>0</v>
      </c>
      <c r="AD1698" t="s">
        <v>74</v>
      </c>
    </row>
    <row r="1699" spans="1:30" x14ac:dyDescent="0.3">
      <c r="A1699" t="s">
        <v>18752</v>
      </c>
      <c r="B1699" t="s">
        <v>39</v>
      </c>
      <c r="C1699">
        <v>148205</v>
      </c>
      <c r="D1699">
        <v>1504.89</v>
      </c>
      <c r="E1699" s="1">
        <v>45321</v>
      </c>
      <c r="F1699" s="1">
        <v>46454</v>
      </c>
      <c r="G1699" t="s">
        <v>99</v>
      </c>
      <c r="H1699" t="s">
        <v>55</v>
      </c>
      <c r="I1699" t="s">
        <v>18749</v>
      </c>
      <c r="J1699">
        <v>1133</v>
      </c>
      <c r="K1699" t="s">
        <v>42</v>
      </c>
      <c r="L1699">
        <v>0</v>
      </c>
      <c r="M1699" t="s">
        <v>18750</v>
      </c>
      <c r="N1699" t="s">
        <v>60</v>
      </c>
      <c r="O1699">
        <v>78</v>
      </c>
      <c r="P1699" t="s">
        <v>757</v>
      </c>
      <c r="Q1699" t="s">
        <v>51</v>
      </c>
      <c r="R1699" t="s">
        <v>18751</v>
      </c>
      <c r="S1699" t="s">
        <v>36</v>
      </c>
      <c r="T1699">
        <v>0</v>
      </c>
      <c r="U1699">
        <v>1</v>
      </c>
      <c r="V1699" t="s">
        <v>37</v>
      </c>
      <c r="W1699" t="s">
        <v>18753</v>
      </c>
      <c r="X1699" t="s">
        <v>72</v>
      </c>
      <c r="Y1699">
        <v>14</v>
      </c>
      <c r="Z1699">
        <v>78</v>
      </c>
      <c r="AA1699">
        <v>1</v>
      </c>
      <c r="AB1699" t="s">
        <v>58</v>
      </c>
      <c r="AC1699">
        <v>1</v>
      </c>
      <c r="AD1699" t="s">
        <v>74</v>
      </c>
    </row>
    <row r="1700" spans="1:30" x14ac:dyDescent="0.3">
      <c r="A1700" t="s">
        <v>645</v>
      </c>
      <c r="B1700" t="s">
        <v>118</v>
      </c>
      <c r="C1700">
        <v>467001</v>
      </c>
      <c r="D1700">
        <v>1647.11</v>
      </c>
      <c r="E1700" s="1">
        <v>42017</v>
      </c>
      <c r="F1700" s="1">
        <v>43179</v>
      </c>
      <c r="G1700" t="s">
        <v>40</v>
      </c>
      <c r="H1700" t="s">
        <v>80</v>
      </c>
      <c r="I1700" t="s">
        <v>641</v>
      </c>
      <c r="J1700">
        <v>1162</v>
      </c>
      <c r="K1700" t="s">
        <v>42</v>
      </c>
      <c r="L1700">
        <v>1</v>
      </c>
      <c r="M1700" t="s">
        <v>642</v>
      </c>
      <c r="N1700" t="s">
        <v>32</v>
      </c>
      <c r="O1700">
        <v>51</v>
      </c>
      <c r="P1700" t="s">
        <v>643</v>
      </c>
      <c r="Q1700" t="s">
        <v>34</v>
      </c>
      <c r="R1700" t="s">
        <v>644</v>
      </c>
      <c r="S1700" t="s">
        <v>97</v>
      </c>
      <c r="T1700">
        <v>1</v>
      </c>
      <c r="U1700">
        <v>0</v>
      </c>
      <c r="V1700" t="s">
        <v>37</v>
      </c>
      <c r="W1700" t="s">
        <v>646</v>
      </c>
      <c r="X1700" t="s">
        <v>57</v>
      </c>
      <c r="Y1700">
        <v>22</v>
      </c>
      <c r="Z1700">
        <v>25</v>
      </c>
      <c r="AA1700">
        <v>0</v>
      </c>
      <c r="AB1700" t="s">
        <v>73</v>
      </c>
      <c r="AC1700">
        <v>0</v>
      </c>
      <c r="AD1700" t="s">
        <v>59</v>
      </c>
    </row>
    <row r="1701" spans="1:30" x14ac:dyDescent="0.3">
      <c r="A1701" t="s">
        <v>19993</v>
      </c>
      <c r="B1701" t="s">
        <v>118</v>
      </c>
      <c r="C1701">
        <v>122127</v>
      </c>
      <c r="D1701">
        <v>820.8</v>
      </c>
      <c r="E1701" s="1">
        <v>42893</v>
      </c>
      <c r="F1701" s="1">
        <v>44881</v>
      </c>
      <c r="G1701" t="s">
        <v>40</v>
      </c>
      <c r="H1701" t="s">
        <v>41</v>
      </c>
      <c r="I1701" t="s">
        <v>19990</v>
      </c>
      <c r="J1701">
        <v>1988</v>
      </c>
      <c r="K1701" t="s">
        <v>42</v>
      </c>
      <c r="L1701">
        <v>0</v>
      </c>
      <c r="M1701" t="s">
        <v>19991</v>
      </c>
      <c r="N1701" t="s">
        <v>49</v>
      </c>
      <c r="O1701">
        <v>59</v>
      </c>
      <c r="P1701" t="s">
        <v>3928</v>
      </c>
      <c r="Q1701" t="s">
        <v>34</v>
      </c>
      <c r="R1701" t="s">
        <v>19992</v>
      </c>
      <c r="S1701" t="s">
        <v>36</v>
      </c>
      <c r="T1701">
        <v>1</v>
      </c>
      <c r="U1701">
        <v>0</v>
      </c>
      <c r="V1701" t="s">
        <v>37</v>
      </c>
      <c r="W1701" t="s">
        <v>19994</v>
      </c>
      <c r="X1701" t="s">
        <v>72</v>
      </c>
      <c r="Y1701">
        <v>41</v>
      </c>
      <c r="Z1701">
        <v>38</v>
      </c>
      <c r="AA1701">
        <v>0</v>
      </c>
      <c r="AB1701" t="s">
        <v>45</v>
      </c>
      <c r="AC1701">
        <v>0</v>
      </c>
      <c r="AD1701" t="s">
        <v>74</v>
      </c>
    </row>
    <row r="1702" spans="1:30" x14ac:dyDescent="0.3">
      <c r="A1702" t="s">
        <v>1742</v>
      </c>
      <c r="B1702" t="s">
        <v>54</v>
      </c>
      <c r="C1702">
        <v>86578</v>
      </c>
      <c r="D1702">
        <v>705.01</v>
      </c>
      <c r="E1702" s="1">
        <v>44901</v>
      </c>
      <c r="F1702" s="1">
        <v>48450</v>
      </c>
      <c r="G1702" t="s">
        <v>99</v>
      </c>
      <c r="H1702" t="s">
        <v>41</v>
      </c>
      <c r="I1702" t="s">
        <v>1738</v>
      </c>
      <c r="J1702">
        <v>3549</v>
      </c>
      <c r="K1702" t="s">
        <v>42</v>
      </c>
      <c r="L1702">
        <v>0</v>
      </c>
      <c r="M1702" t="s">
        <v>1739</v>
      </c>
      <c r="N1702" t="s">
        <v>60</v>
      </c>
      <c r="O1702">
        <v>67</v>
      </c>
      <c r="P1702" t="s">
        <v>1740</v>
      </c>
      <c r="Q1702" t="s">
        <v>34</v>
      </c>
      <c r="R1702" t="s">
        <v>1741</v>
      </c>
      <c r="S1702" t="s">
        <v>36</v>
      </c>
      <c r="T1702">
        <v>1</v>
      </c>
      <c r="U1702">
        <v>1</v>
      </c>
      <c r="V1702" t="s">
        <v>37</v>
      </c>
      <c r="W1702" t="s">
        <v>1743</v>
      </c>
      <c r="X1702" t="s">
        <v>72</v>
      </c>
      <c r="Y1702">
        <v>3</v>
      </c>
      <c r="Z1702">
        <v>49</v>
      </c>
      <c r="AA1702">
        <v>0</v>
      </c>
      <c r="AB1702" t="s">
        <v>45</v>
      </c>
      <c r="AC1702">
        <v>0</v>
      </c>
      <c r="AD1702" t="s">
        <v>74</v>
      </c>
    </row>
    <row r="1703" spans="1:30" x14ac:dyDescent="0.3">
      <c r="A1703" t="s">
        <v>19867</v>
      </c>
      <c r="B1703" t="s">
        <v>54</v>
      </c>
      <c r="C1703">
        <v>169916</v>
      </c>
      <c r="D1703">
        <v>1808.82</v>
      </c>
      <c r="E1703" s="1">
        <v>43403</v>
      </c>
      <c r="F1703" s="1">
        <v>45134</v>
      </c>
      <c r="G1703" t="s">
        <v>40</v>
      </c>
      <c r="H1703" t="s">
        <v>80</v>
      </c>
      <c r="I1703" t="s">
        <v>19864</v>
      </c>
      <c r="J1703">
        <v>1731</v>
      </c>
      <c r="K1703" t="s">
        <v>42</v>
      </c>
      <c r="L1703">
        <v>1</v>
      </c>
      <c r="M1703" t="s">
        <v>19865</v>
      </c>
      <c r="N1703" t="s">
        <v>60</v>
      </c>
      <c r="O1703">
        <v>73</v>
      </c>
      <c r="P1703" t="s">
        <v>811</v>
      </c>
      <c r="Q1703" t="s">
        <v>51</v>
      </c>
      <c r="R1703" t="s">
        <v>19866</v>
      </c>
      <c r="S1703" t="s">
        <v>36</v>
      </c>
      <c r="T1703">
        <v>0</v>
      </c>
      <c r="U1703">
        <v>1</v>
      </c>
      <c r="V1703" t="s">
        <v>37</v>
      </c>
      <c r="W1703" t="s">
        <v>19868</v>
      </c>
      <c r="X1703" t="s">
        <v>72</v>
      </c>
      <c r="Y1703">
        <v>45</v>
      </c>
      <c r="Z1703">
        <v>57</v>
      </c>
      <c r="AA1703">
        <v>0</v>
      </c>
      <c r="AB1703" t="s">
        <v>45</v>
      </c>
      <c r="AC1703">
        <v>0</v>
      </c>
      <c r="AD1703" t="s">
        <v>74</v>
      </c>
    </row>
    <row r="1704" spans="1:30" x14ac:dyDescent="0.3">
      <c r="A1704" t="s">
        <v>932</v>
      </c>
      <c r="B1704" t="s">
        <v>118</v>
      </c>
      <c r="C1704">
        <v>134163</v>
      </c>
      <c r="D1704">
        <v>802.51</v>
      </c>
      <c r="E1704" s="1">
        <v>44815</v>
      </c>
      <c r="F1704" s="1">
        <v>46234</v>
      </c>
      <c r="G1704" t="s">
        <v>99</v>
      </c>
      <c r="H1704" t="s">
        <v>55</v>
      </c>
      <c r="I1704" t="s">
        <v>929</v>
      </c>
      <c r="J1704">
        <v>1419</v>
      </c>
      <c r="K1704" t="s">
        <v>42</v>
      </c>
      <c r="L1704">
        <v>0</v>
      </c>
      <c r="M1704" t="s">
        <v>930</v>
      </c>
      <c r="N1704" t="s">
        <v>49</v>
      </c>
      <c r="O1704">
        <v>59</v>
      </c>
      <c r="P1704" t="s">
        <v>526</v>
      </c>
      <c r="Q1704" t="s">
        <v>34</v>
      </c>
      <c r="R1704" t="s">
        <v>931</v>
      </c>
      <c r="S1704" t="s">
        <v>36</v>
      </c>
      <c r="T1704">
        <v>1</v>
      </c>
      <c r="U1704">
        <v>0</v>
      </c>
      <c r="V1704" t="s">
        <v>37</v>
      </c>
      <c r="W1704" t="s">
        <v>933</v>
      </c>
      <c r="X1704" t="s">
        <v>57</v>
      </c>
      <c r="Y1704">
        <v>32</v>
      </c>
      <c r="Z1704">
        <v>10</v>
      </c>
      <c r="AA1704">
        <v>0</v>
      </c>
      <c r="AB1704" t="s">
        <v>73</v>
      </c>
      <c r="AC1704">
        <v>0</v>
      </c>
      <c r="AD1704" t="s">
        <v>59</v>
      </c>
    </row>
    <row r="1705" spans="1:30" x14ac:dyDescent="0.3">
      <c r="A1705" t="s">
        <v>14701</v>
      </c>
      <c r="B1705" t="s">
        <v>54</v>
      </c>
      <c r="C1705">
        <v>20444</v>
      </c>
      <c r="D1705">
        <v>603.64</v>
      </c>
      <c r="E1705" s="1">
        <v>43864</v>
      </c>
      <c r="F1705" s="1">
        <v>44543</v>
      </c>
      <c r="G1705" t="s">
        <v>99</v>
      </c>
      <c r="H1705" t="s">
        <v>80</v>
      </c>
      <c r="I1705" t="s">
        <v>14698</v>
      </c>
      <c r="J1705">
        <v>679</v>
      </c>
      <c r="K1705" t="s">
        <v>100</v>
      </c>
      <c r="L1705">
        <v>1</v>
      </c>
      <c r="M1705" t="s">
        <v>14699</v>
      </c>
      <c r="N1705" t="s">
        <v>32</v>
      </c>
      <c r="O1705">
        <v>44</v>
      </c>
      <c r="P1705" t="s">
        <v>1708</v>
      </c>
      <c r="Q1705" t="s">
        <v>87</v>
      </c>
      <c r="R1705" t="s">
        <v>14700</v>
      </c>
      <c r="S1705" t="s">
        <v>89</v>
      </c>
      <c r="T1705">
        <v>0</v>
      </c>
      <c r="U1705">
        <v>0</v>
      </c>
      <c r="V1705" t="s">
        <v>90</v>
      </c>
      <c r="W1705" t="s">
        <v>14702</v>
      </c>
      <c r="X1705" t="s">
        <v>44</v>
      </c>
      <c r="Y1705">
        <v>4</v>
      </c>
      <c r="Z1705">
        <v>12</v>
      </c>
      <c r="AA1705">
        <v>0</v>
      </c>
      <c r="AB1705" t="s">
        <v>73</v>
      </c>
      <c r="AC1705">
        <v>0</v>
      </c>
      <c r="AD1705" t="s">
        <v>46</v>
      </c>
    </row>
    <row r="1706" spans="1:30" x14ac:dyDescent="0.3">
      <c r="A1706" t="s">
        <v>12980</v>
      </c>
      <c r="B1706" t="s">
        <v>70</v>
      </c>
      <c r="C1706">
        <v>24007</v>
      </c>
      <c r="D1706">
        <v>1551.59</v>
      </c>
      <c r="E1706" s="1">
        <v>42409</v>
      </c>
      <c r="F1706" s="1">
        <v>43339</v>
      </c>
      <c r="G1706" t="s">
        <v>99</v>
      </c>
      <c r="H1706" t="s">
        <v>55</v>
      </c>
      <c r="I1706" t="s">
        <v>12975</v>
      </c>
      <c r="J1706">
        <v>930</v>
      </c>
      <c r="K1706" t="s">
        <v>100</v>
      </c>
      <c r="L1706">
        <v>0</v>
      </c>
      <c r="M1706" t="s">
        <v>12976</v>
      </c>
      <c r="N1706" t="s">
        <v>32</v>
      </c>
      <c r="O1706">
        <v>19</v>
      </c>
      <c r="P1706" t="s">
        <v>643</v>
      </c>
      <c r="Q1706" t="s">
        <v>51</v>
      </c>
      <c r="R1706" t="s">
        <v>12977</v>
      </c>
      <c r="S1706" t="s">
        <v>67</v>
      </c>
      <c r="T1706">
        <v>0</v>
      </c>
      <c r="U1706">
        <v>0</v>
      </c>
      <c r="V1706" t="s">
        <v>68</v>
      </c>
      <c r="W1706" t="s">
        <v>12981</v>
      </c>
      <c r="X1706" t="s">
        <v>44</v>
      </c>
      <c r="Y1706">
        <v>0</v>
      </c>
      <c r="Z1706">
        <v>25</v>
      </c>
      <c r="AA1706">
        <v>0</v>
      </c>
      <c r="AB1706" t="s">
        <v>73</v>
      </c>
      <c r="AC1706">
        <v>0</v>
      </c>
      <c r="AD1706" t="s">
        <v>46</v>
      </c>
    </row>
    <row r="1707" spans="1:30" x14ac:dyDescent="0.3">
      <c r="A1707" t="s">
        <v>7012</v>
      </c>
      <c r="B1707" t="s">
        <v>39</v>
      </c>
      <c r="C1707">
        <v>171632</v>
      </c>
      <c r="D1707">
        <v>587.51</v>
      </c>
      <c r="E1707" s="1">
        <v>44264</v>
      </c>
      <c r="F1707" s="1">
        <v>45012</v>
      </c>
      <c r="G1707" t="s">
        <v>103</v>
      </c>
      <c r="H1707" t="s">
        <v>80</v>
      </c>
      <c r="I1707" t="s">
        <v>7009</v>
      </c>
      <c r="J1707">
        <v>748</v>
      </c>
      <c r="K1707" t="s">
        <v>100</v>
      </c>
      <c r="L1707">
        <v>1</v>
      </c>
      <c r="M1707" t="s">
        <v>7010</v>
      </c>
      <c r="N1707" t="s">
        <v>49</v>
      </c>
      <c r="O1707">
        <v>56</v>
      </c>
      <c r="P1707" t="s">
        <v>5442</v>
      </c>
      <c r="Q1707" t="s">
        <v>62</v>
      </c>
      <c r="R1707" t="s">
        <v>7011</v>
      </c>
      <c r="S1707" t="s">
        <v>36</v>
      </c>
      <c r="T1707">
        <v>0</v>
      </c>
      <c r="U1707">
        <v>0</v>
      </c>
      <c r="V1707" t="s">
        <v>37</v>
      </c>
      <c r="W1707" t="s">
        <v>7013</v>
      </c>
      <c r="X1707" t="s">
        <v>57</v>
      </c>
      <c r="Y1707">
        <v>48</v>
      </c>
      <c r="Z1707">
        <v>95</v>
      </c>
      <c r="AA1707">
        <v>1</v>
      </c>
      <c r="AB1707" t="s">
        <v>58</v>
      </c>
      <c r="AC1707">
        <v>1</v>
      </c>
      <c r="AD1707" t="s">
        <v>59</v>
      </c>
    </row>
    <row r="1708" spans="1:30" x14ac:dyDescent="0.3">
      <c r="A1708" t="s">
        <v>3295</v>
      </c>
      <c r="B1708" t="s">
        <v>39</v>
      </c>
      <c r="C1708">
        <v>242981</v>
      </c>
      <c r="D1708">
        <v>1015.82</v>
      </c>
      <c r="E1708" s="1">
        <v>44738</v>
      </c>
      <c r="F1708" s="1">
        <v>48168</v>
      </c>
      <c r="G1708" t="s">
        <v>103</v>
      </c>
      <c r="H1708" t="s">
        <v>41</v>
      </c>
      <c r="I1708" t="s">
        <v>3290</v>
      </c>
      <c r="J1708">
        <v>3430</v>
      </c>
      <c r="K1708" t="s">
        <v>42</v>
      </c>
      <c r="L1708">
        <v>0</v>
      </c>
      <c r="M1708" t="s">
        <v>3291</v>
      </c>
      <c r="N1708" t="s">
        <v>49</v>
      </c>
      <c r="O1708">
        <v>21</v>
      </c>
      <c r="P1708" t="s">
        <v>2097</v>
      </c>
      <c r="Q1708" t="s">
        <v>87</v>
      </c>
      <c r="R1708" t="s">
        <v>3292</v>
      </c>
      <c r="S1708" t="s">
        <v>67</v>
      </c>
      <c r="T1708">
        <v>0</v>
      </c>
      <c r="U1708">
        <v>0</v>
      </c>
      <c r="V1708" t="s">
        <v>68</v>
      </c>
      <c r="W1708" t="s">
        <v>3296</v>
      </c>
      <c r="X1708" t="s">
        <v>72</v>
      </c>
      <c r="Y1708">
        <v>40</v>
      </c>
      <c r="Z1708">
        <v>9</v>
      </c>
      <c r="AA1708">
        <v>0</v>
      </c>
      <c r="AB1708" t="s">
        <v>73</v>
      </c>
      <c r="AC1708">
        <v>0</v>
      </c>
      <c r="AD1708" t="s">
        <v>74</v>
      </c>
    </row>
    <row r="1709" spans="1:30" x14ac:dyDescent="0.3">
      <c r="A1709" t="s">
        <v>17266</v>
      </c>
      <c r="B1709" t="s">
        <v>54</v>
      </c>
      <c r="C1709">
        <v>362254</v>
      </c>
      <c r="D1709">
        <v>1257.18</v>
      </c>
      <c r="E1709" s="1">
        <v>42119</v>
      </c>
      <c r="F1709" s="1">
        <v>42852</v>
      </c>
      <c r="G1709" t="s">
        <v>99</v>
      </c>
      <c r="H1709" t="s">
        <v>55</v>
      </c>
      <c r="I1709" t="s">
        <v>17263</v>
      </c>
      <c r="J1709">
        <v>733</v>
      </c>
      <c r="K1709" t="s">
        <v>100</v>
      </c>
      <c r="L1709">
        <v>0</v>
      </c>
      <c r="M1709" t="s">
        <v>17264</v>
      </c>
      <c r="N1709" t="s">
        <v>60</v>
      </c>
      <c r="O1709">
        <v>77</v>
      </c>
      <c r="P1709" t="s">
        <v>6424</v>
      </c>
      <c r="Q1709" t="s">
        <v>34</v>
      </c>
      <c r="R1709" t="s">
        <v>17265</v>
      </c>
      <c r="S1709" t="s">
        <v>36</v>
      </c>
      <c r="T1709">
        <v>1</v>
      </c>
      <c r="U1709">
        <v>1</v>
      </c>
      <c r="V1709" t="s">
        <v>37</v>
      </c>
      <c r="W1709" t="s">
        <v>17267</v>
      </c>
      <c r="X1709" t="s">
        <v>57</v>
      </c>
      <c r="Y1709">
        <v>37</v>
      </c>
      <c r="Z1709">
        <v>22</v>
      </c>
      <c r="AA1709">
        <v>0</v>
      </c>
      <c r="AB1709" t="s">
        <v>73</v>
      </c>
      <c r="AC1709">
        <v>0</v>
      </c>
      <c r="AD1709" t="s">
        <v>59</v>
      </c>
    </row>
    <row r="1710" spans="1:30" x14ac:dyDescent="0.3">
      <c r="A1710" t="s">
        <v>2613</v>
      </c>
      <c r="B1710" t="s">
        <v>70</v>
      </c>
      <c r="C1710">
        <v>58984</v>
      </c>
      <c r="D1710">
        <v>389.47</v>
      </c>
      <c r="E1710" s="1">
        <v>43755</v>
      </c>
      <c r="F1710" s="1">
        <v>46499</v>
      </c>
      <c r="G1710" t="s">
        <v>40</v>
      </c>
      <c r="H1710" t="s">
        <v>55</v>
      </c>
      <c r="I1710" t="s">
        <v>2610</v>
      </c>
      <c r="J1710">
        <v>2744</v>
      </c>
      <c r="K1710" t="s">
        <v>42</v>
      </c>
      <c r="L1710">
        <v>0</v>
      </c>
      <c r="M1710" t="s">
        <v>2611</v>
      </c>
      <c r="N1710" t="s">
        <v>49</v>
      </c>
      <c r="O1710">
        <v>85</v>
      </c>
      <c r="P1710" t="s">
        <v>1740</v>
      </c>
      <c r="Q1710" t="s">
        <v>62</v>
      </c>
      <c r="R1710" t="s">
        <v>2612</v>
      </c>
      <c r="S1710" t="s">
        <v>36</v>
      </c>
      <c r="T1710">
        <v>0</v>
      </c>
      <c r="U1710">
        <v>1</v>
      </c>
      <c r="V1710" t="s">
        <v>37</v>
      </c>
      <c r="W1710" t="s">
        <v>2614</v>
      </c>
      <c r="X1710" t="s">
        <v>72</v>
      </c>
      <c r="Y1710">
        <v>46</v>
      </c>
      <c r="Z1710">
        <v>97</v>
      </c>
      <c r="AA1710">
        <v>1</v>
      </c>
      <c r="AB1710" t="s">
        <v>58</v>
      </c>
      <c r="AC1710">
        <v>1</v>
      </c>
      <c r="AD1710" t="s">
        <v>74</v>
      </c>
    </row>
    <row r="1711" spans="1:30" x14ac:dyDescent="0.3">
      <c r="A1711" t="s">
        <v>1112</v>
      </c>
      <c r="B1711" t="s">
        <v>54</v>
      </c>
      <c r="C1711">
        <v>166685</v>
      </c>
      <c r="D1711">
        <v>726.24</v>
      </c>
      <c r="E1711" s="1">
        <v>45034</v>
      </c>
      <c r="F1711" s="1">
        <v>45403</v>
      </c>
      <c r="G1711" t="s">
        <v>103</v>
      </c>
      <c r="H1711" t="s">
        <v>41</v>
      </c>
      <c r="I1711" t="s">
        <v>1108</v>
      </c>
      <c r="J1711">
        <v>369</v>
      </c>
      <c r="K1711" t="s">
        <v>100</v>
      </c>
      <c r="L1711">
        <v>0</v>
      </c>
      <c r="M1711" t="s">
        <v>1109</v>
      </c>
      <c r="N1711" t="s">
        <v>60</v>
      </c>
      <c r="O1711">
        <v>21</v>
      </c>
      <c r="P1711" t="s">
        <v>1110</v>
      </c>
      <c r="Q1711" t="s">
        <v>62</v>
      </c>
      <c r="R1711" t="s">
        <v>1111</v>
      </c>
      <c r="S1711" t="s">
        <v>67</v>
      </c>
      <c r="T1711">
        <v>0</v>
      </c>
      <c r="U1711">
        <v>0</v>
      </c>
      <c r="V1711" t="s">
        <v>68</v>
      </c>
      <c r="W1711" t="s">
        <v>1113</v>
      </c>
      <c r="X1711" t="s">
        <v>72</v>
      </c>
      <c r="Y1711">
        <v>32</v>
      </c>
      <c r="Z1711">
        <v>40</v>
      </c>
      <c r="AA1711">
        <v>0</v>
      </c>
      <c r="AB1711" t="s">
        <v>45</v>
      </c>
      <c r="AC1711">
        <v>0</v>
      </c>
      <c r="AD1711" t="s">
        <v>74</v>
      </c>
    </row>
    <row r="1712" spans="1:30" x14ac:dyDescent="0.3">
      <c r="A1712" t="s">
        <v>4962</v>
      </c>
      <c r="B1712" t="s">
        <v>70</v>
      </c>
      <c r="C1712">
        <v>212249</v>
      </c>
      <c r="D1712">
        <v>1672.74</v>
      </c>
      <c r="E1712" s="1">
        <v>44804</v>
      </c>
      <c r="F1712" s="1">
        <v>46612</v>
      </c>
      <c r="G1712" t="s">
        <v>103</v>
      </c>
      <c r="H1712" t="s">
        <v>80</v>
      </c>
      <c r="I1712" t="s">
        <v>4959</v>
      </c>
      <c r="J1712">
        <v>1808</v>
      </c>
      <c r="K1712" t="s">
        <v>42</v>
      </c>
      <c r="L1712">
        <v>1</v>
      </c>
      <c r="M1712" t="s">
        <v>4960</v>
      </c>
      <c r="N1712" t="s">
        <v>49</v>
      </c>
      <c r="O1712">
        <v>28</v>
      </c>
      <c r="P1712" t="s">
        <v>112</v>
      </c>
      <c r="Q1712" t="s">
        <v>87</v>
      </c>
      <c r="R1712" t="s">
        <v>4961</v>
      </c>
      <c r="S1712" t="s">
        <v>109</v>
      </c>
      <c r="T1712">
        <v>0</v>
      </c>
      <c r="U1712">
        <v>0</v>
      </c>
      <c r="V1712" t="s">
        <v>68</v>
      </c>
      <c r="W1712" t="s">
        <v>4963</v>
      </c>
      <c r="X1712" t="s">
        <v>57</v>
      </c>
      <c r="Y1712">
        <v>19</v>
      </c>
      <c r="Z1712">
        <v>39</v>
      </c>
      <c r="AA1712">
        <v>0</v>
      </c>
      <c r="AB1712" t="s">
        <v>45</v>
      </c>
      <c r="AC1712">
        <v>0</v>
      </c>
      <c r="AD1712" t="s">
        <v>59</v>
      </c>
    </row>
    <row r="1713" spans="1:30" x14ac:dyDescent="0.3">
      <c r="A1713" t="s">
        <v>18893</v>
      </c>
      <c r="B1713" t="s">
        <v>70</v>
      </c>
      <c r="C1713">
        <v>250003</v>
      </c>
      <c r="D1713">
        <v>1728.93</v>
      </c>
      <c r="E1713" s="1">
        <v>44264</v>
      </c>
      <c r="F1713" s="1">
        <v>46161</v>
      </c>
      <c r="G1713" t="s">
        <v>40</v>
      </c>
      <c r="H1713" t="s">
        <v>80</v>
      </c>
      <c r="I1713" t="s">
        <v>18891</v>
      </c>
      <c r="J1713">
        <v>1897</v>
      </c>
      <c r="K1713" t="s">
        <v>42</v>
      </c>
      <c r="L1713">
        <v>1</v>
      </c>
      <c r="M1713" t="s">
        <v>15467</v>
      </c>
      <c r="N1713" t="s">
        <v>49</v>
      </c>
      <c r="O1713">
        <v>39</v>
      </c>
      <c r="P1713" t="s">
        <v>5307</v>
      </c>
      <c r="Q1713" t="s">
        <v>62</v>
      </c>
      <c r="R1713" t="s">
        <v>18892</v>
      </c>
      <c r="S1713" t="s">
        <v>89</v>
      </c>
      <c r="T1713">
        <v>0</v>
      </c>
      <c r="U1713">
        <v>0</v>
      </c>
      <c r="V1713" t="s">
        <v>90</v>
      </c>
      <c r="W1713" t="s">
        <v>18894</v>
      </c>
      <c r="X1713" t="s">
        <v>72</v>
      </c>
      <c r="Y1713">
        <v>46</v>
      </c>
      <c r="Z1713">
        <v>17</v>
      </c>
      <c r="AA1713">
        <v>0</v>
      </c>
      <c r="AB1713" t="s">
        <v>73</v>
      </c>
      <c r="AC1713">
        <v>0</v>
      </c>
      <c r="AD1713" t="s">
        <v>74</v>
      </c>
    </row>
    <row r="1714" spans="1:30" x14ac:dyDescent="0.3">
      <c r="A1714" t="s">
        <v>15411</v>
      </c>
      <c r="B1714" t="s">
        <v>70</v>
      </c>
      <c r="C1714">
        <v>390831</v>
      </c>
      <c r="D1714">
        <v>246.15</v>
      </c>
      <c r="E1714" s="1">
        <v>44832</v>
      </c>
      <c r="F1714" s="1">
        <v>46177</v>
      </c>
      <c r="G1714" t="s">
        <v>99</v>
      </c>
      <c r="H1714" t="s">
        <v>80</v>
      </c>
      <c r="I1714" t="s">
        <v>15408</v>
      </c>
      <c r="J1714">
        <v>1345</v>
      </c>
      <c r="K1714" t="s">
        <v>42</v>
      </c>
      <c r="L1714">
        <v>1</v>
      </c>
      <c r="M1714" t="s">
        <v>15409</v>
      </c>
      <c r="N1714" t="s">
        <v>49</v>
      </c>
      <c r="O1714">
        <v>56</v>
      </c>
      <c r="P1714" t="s">
        <v>158</v>
      </c>
      <c r="Q1714" t="s">
        <v>62</v>
      </c>
      <c r="R1714" t="s">
        <v>15410</v>
      </c>
      <c r="S1714" t="s">
        <v>36</v>
      </c>
      <c r="T1714">
        <v>0</v>
      </c>
      <c r="U1714">
        <v>0</v>
      </c>
      <c r="V1714" t="s">
        <v>37</v>
      </c>
      <c r="W1714" t="s">
        <v>15412</v>
      </c>
      <c r="X1714" t="s">
        <v>72</v>
      </c>
      <c r="Y1714">
        <v>30</v>
      </c>
      <c r="Z1714">
        <v>50</v>
      </c>
      <c r="AA1714">
        <v>0</v>
      </c>
      <c r="AB1714" t="s">
        <v>45</v>
      </c>
      <c r="AC1714">
        <v>0</v>
      </c>
      <c r="AD1714" t="s">
        <v>74</v>
      </c>
    </row>
    <row r="1715" spans="1:30" x14ac:dyDescent="0.3">
      <c r="A1715" t="s">
        <v>6341</v>
      </c>
      <c r="B1715" t="s">
        <v>54</v>
      </c>
      <c r="C1715">
        <v>300014</v>
      </c>
      <c r="D1715">
        <v>1865.63</v>
      </c>
      <c r="E1715" s="1">
        <v>43568</v>
      </c>
      <c r="F1715" s="1">
        <v>45611</v>
      </c>
      <c r="G1715" t="s">
        <v>103</v>
      </c>
      <c r="H1715" t="s">
        <v>41</v>
      </c>
      <c r="I1715" t="s">
        <v>6338</v>
      </c>
      <c r="J1715">
        <v>2043</v>
      </c>
      <c r="K1715" t="s">
        <v>42</v>
      </c>
      <c r="L1715">
        <v>0</v>
      </c>
      <c r="M1715" t="s">
        <v>6339</v>
      </c>
      <c r="N1715" t="s">
        <v>32</v>
      </c>
      <c r="O1715">
        <v>64</v>
      </c>
      <c r="P1715" t="s">
        <v>1023</v>
      </c>
      <c r="Q1715" t="s">
        <v>34</v>
      </c>
      <c r="R1715" t="s">
        <v>6340</v>
      </c>
      <c r="S1715" t="s">
        <v>36</v>
      </c>
      <c r="T1715">
        <v>1</v>
      </c>
      <c r="U1715">
        <v>1</v>
      </c>
      <c r="V1715" t="s">
        <v>37</v>
      </c>
      <c r="W1715" t="s">
        <v>6342</v>
      </c>
      <c r="X1715" t="s">
        <v>44</v>
      </c>
      <c r="Y1715">
        <v>41</v>
      </c>
      <c r="Z1715">
        <v>21</v>
      </c>
      <c r="AA1715">
        <v>0</v>
      </c>
      <c r="AB1715" t="s">
        <v>73</v>
      </c>
      <c r="AC1715">
        <v>0</v>
      </c>
      <c r="AD1715" t="s">
        <v>46</v>
      </c>
    </row>
    <row r="1716" spans="1:30" x14ac:dyDescent="0.3">
      <c r="A1716" t="s">
        <v>9105</v>
      </c>
      <c r="B1716" t="s">
        <v>39</v>
      </c>
      <c r="C1716">
        <v>261765</v>
      </c>
      <c r="D1716">
        <v>1824.64</v>
      </c>
      <c r="E1716" s="1">
        <v>42151</v>
      </c>
      <c r="F1716" s="1">
        <v>43728</v>
      </c>
      <c r="G1716" t="s">
        <v>40</v>
      </c>
      <c r="H1716" t="s">
        <v>41</v>
      </c>
      <c r="I1716" t="s">
        <v>9100</v>
      </c>
      <c r="J1716">
        <v>1577</v>
      </c>
      <c r="K1716" t="s">
        <v>42</v>
      </c>
      <c r="L1716">
        <v>0</v>
      </c>
      <c r="M1716" t="s">
        <v>9101</v>
      </c>
      <c r="N1716" t="s">
        <v>32</v>
      </c>
      <c r="O1716">
        <v>32</v>
      </c>
      <c r="P1716" t="s">
        <v>1346</v>
      </c>
      <c r="Q1716" t="s">
        <v>34</v>
      </c>
      <c r="R1716" t="s">
        <v>9102</v>
      </c>
      <c r="S1716" t="s">
        <v>109</v>
      </c>
      <c r="T1716">
        <v>1</v>
      </c>
      <c r="U1716">
        <v>0</v>
      </c>
      <c r="V1716" t="s">
        <v>90</v>
      </c>
      <c r="W1716" t="s">
        <v>9106</v>
      </c>
      <c r="X1716" t="s">
        <v>72</v>
      </c>
      <c r="Y1716">
        <v>8</v>
      </c>
      <c r="Z1716">
        <v>93</v>
      </c>
      <c r="AA1716">
        <v>1</v>
      </c>
      <c r="AB1716" t="s">
        <v>58</v>
      </c>
      <c r="AC1716">
        <v>1</v>
      </c>
      <c r="AD1716" t="s">
        <v>74</v>
      </c>
    </row>
    <row r="1717" spans="1:30" x14ac:dyDescent="0.3">
      <c r="A1717" t="s">
        <v>16189</v>
      </c>
      <c r="B1717" t="s">
        <v>70</v>
      </c>
      <c r="C1717">
        <v>429703</v>
      </c>
      <c r="D1717">
        <v>1096.48</v>
      </c>
      <c r="E1717" s="1">
        <v>43295</v>
      </c>
      <c r="F1717" s="1">
        <v>45594</v>
      </c>
      <c r="G1717" t="s">
        <v>103</v>
      </c>
      <c r="H1717" t="s">
        <v>55</v>
      </c>
      <c r="I1717" t="s">
        <v>16184</v>
      </c>
      <c r="J1717">
        <v>2299</v>
      </c>
      <c r="K1717" t="s">
        <v>42</v>
      </c>
      <c r="L1717">
        <v>0</v>
      </c>
      <c r="M1717" t="s">
        <v>16185</v>
      </c>
      <c r="N1717" t="s">
        <v>60</v>
      </c>
      <c r="O1717">
        <v>82</v>
      </c>
      <c r="P1717" t="s">
        <v>5471</v>
      </c>
      <c r="Q1717" t="s">
        <v>51</v>
      </c>
      <c r="R1717" t="s">
        <v>16186</v>
      </c>
      <c r="S1717" t="s">
        <v>36</v>
      </c>
      <c r="T1717">
        <v>0</v>
      </c>
      <c r="U1717">
        <v>1</v>
      </c>
      <c r="V1717" t="s">
        <v>37</v>
      </c>
      <c r="W1717" t="s">
        <v>16190</v>
      </c>
      <c r="X1717" t="s">
        <v>72</v>
      </c>
      <c r="Y1717">
        <v>4</v>
      </c>
      <c r="Z1717">
        <v>64</v>
      </c>
      <c r="AA1717">
        <v>0</v>
      </c>
      <c r="AB1717" t="s">
        <v>58</v>
      </c>
      <c r="AC1717">
        <v>0</v>
      </c>
      <c r="AD1717" t="s">
        <v>74</v>
      </c>
    </row>
    <row r="1718" spans="1:30" x14ac:dyDescent="0.3">
      <c r="A1718" t="s">
        <v>19020</v>
      </c>
      <c r="B1718" t="s">
        <v>54</v>
      </c>
      <c r="C1718">
        <v>30789</v>
      </c>
      <c r="D1718">
        <v>1281.44</v>
      </c>
      <c r="E1718" s="1">
        <v>42712</v>
      </c>
      <c r="F1718" s="1">
        <v>45219</v>
      </c>
      <c r="G1718" t="s">
        <v>99</v>
      </c>
      <c r="H1718" t="s">
        <v>80</v>
      </c>
      <c r="I1718" t="s">
        <v>19017</v>
      </c>
      <c r="J1718">
        <v>2507</v>
      </c>
      <c r="K1718" t="s">
        <v>42</v>
      </c>
      <c r="L1718">
        <v>1</v>
      </c>
      <c r="M1718" t="s">
        <v>19018</v>
      </c>
      <c r="N1718" t="s">
        <v>49</v>
      </c>
      <c r="O1718">
        <v>71</v>
      </c>
      <c r="P1718" t="s">
        <v>5471</v>
      </c>
      <c r="Q1718" t="s">
        <v>62</v>
      </c>
      <c r="R1718" t="s">
        <v>19019</v>
      </c>
      <c r="S1718" t="s">
        <v>36</v>
      </c>
      <c r="T1718">
        <v>0</v>
      </c>
      <c r="U1718">
        <v>1</v>
      </c>
      <c r="V1718" t="s">
        <v>37</v>
      </c>
      <c r="W1718" t="s">
        <v>19021</v>
      </c>
      <c r="X1718" t="s">
        <v>57</v>
      </c>
      <c r="Y1718">
        <v>40</v>
      </c>
      <c r="Z1718">
        <v>19</v>
      </c>
      <c r="AA1718">
        <v>0</v>
      </c>
      <c r="AB1718" t="s">
        <v>73</v>
      </c>
      <c r="AC1718">
        <v>0</v>
      </c>
      <c r="AD1718" t="s">
        <v>59</v>
      </c>
    </row>
    <row r="1719" spans="1:30" x14ac:dyDescent="0.3">
      <c r="A1719" t="s">
        <v>16431</v>
      </c>
      <c r="B1719" t="s">
        <v>70</v>
      </c>
      <c r="C1719">
        <v>103078</v>
      </c>
      <c r="D1719">
        <v>505.98</v>
      </c>
      <c r="E1719" s="1">
        <v>44182</v>
      </c>
      <c r="F1719" s="1">
        <v>45364</v>
      </c>
      <c r="G1719" t="s">
        <v>40</v>
      </c>
      <c r="H1719" t="s">
        <v>41</v>
      </c>
      <c r="I1719" t="s">
        <v>16428</v>
      </c>
      <c r="J1719">
        <v>1182</v>
      </c>
      <c r="K1719" t="s">
        <v>42</v>
      </c>
      <c r="L1719">
        <v>0</v>
      </c>
      <c r="M1719" t="s">
        <v>16429</v>
      </c>
      <c r="N1719" t="s">
        <v>32</v>
      </c>
      <c r="O1719">
        <v>47</v>
      </c>
      <c r="P1719" t="s">
        <v>3515</v>
      </c>
      <c r="Q1719" t="s">
        <v>87</v>
      </c>
      <c r="R1719" t="s">
        <v>16430</v>
      </c>
      <c r="S1719" t="s">
        <v>97</v>
      </c>
      <c r="T1719">
        <v>0</v>
      </c>
      <c r="U1719">
        <v>0</v>
      </c>
      <c r="V1719" t="s">
        <v>90</v>
      </c>
      <c r="W1719" t="s">
        <v>16432</v>
      </c>
      <c r="X1719" t="s">
        <v>57</v>
      </c>
      <c r="Y1719">
        <v>32</v>
      </c>
      <c r="Z1719">
        <v>61</v>
      </c>
      <c r="AA1719">
        <v>0</v>
      </c>
      <c r="AB1719" t="s">
        <v>58</v>
      </c>
      <c r="AC1719">
        <v>0</v>
      </c>
      <c r="AD1719" t="s">
        <v>59</v>
      </c>
    </row>
    <row r="1720" spans="1:30" x14ac:dyDescent="0.3">
      <c r="A1720" t="s">
        <v>20045</v>
      </c>
      <c r="B1720" t="s">
        <v>54</v>
      </c>
      <c r="C1720">
        <v>64030</v>
      </c>
      <c r="D1720">
        <v>1096.8800000000001</v>
      </c>
      <c r="E1720" s="1">
        <v>44035</v>
      </c>
      <c r="F1720" s="1">
        <v>45478</v>
      </c>
      <c r="G1720" t="s">
        <v>103</v>
      </c>
      <c r="H1720" t="s">
        <v>55</v>
      </c>
      <c r="I1720" t="s">
        <v>20042</v>
      </c>
      <c r="J1720">
        <v>1443</v>
      </c>
      <c r="K1720" t="s">
        <v>42</v>
      </c>
      <c r="L1720">
        <v>0</v>
      </c>
      <c r="M1720" t="s">
        <v>20043</v>
      </c>
      <c r="N1720" t="s">
        <v>60</v>
      </c>
      <c r="O1720">
        <v>52</v>
      </c>
      <c r="P1720" t="s">
        <v>5932</v>
      </c>
      <c r="Q1720" t="s">
        <v>62</v>
      </c>
      <c r="R1720" t="s">
        <v>20044</v>
      </c>
      <c r="S1720" t="s">
        <v>97</v>
      </c>
      <c r="T1720">
        <v>0</v>
      </c>
      <c r="U1720">
        <v>0</v>
      </c>
      <c r="V1720" t="s">
        <v>37</v>
      </c>
      <c r="W1720" t="s">
        <v>20046</v>
      </c>
      <c r="X1720" t="s">
        <v>44</v>
      </c>
      <c r="Y1720">
        <v>21</v>
      </c>
      <c r="Z1720">
        <v>47</v>
      </c>
      <c r="AA1720">
        <v>0</v>
      </c>
      <c r="AB1720" t="s">
        <v>45</v>
      </c>
      <c r="AC1720">
        <v>0</v>
      </c>
      <c r="AD1720" t="s">
        <v>46</v>
      </c>
    </row>
    <row r="1721" spans="1:30" x14ac:dyDescent="0.3">
      <c r="A1721" t="s">
        <v>19268</v>
      </c>
      <c r="B1721" t="s">
        <v>54</v>
      </c>
      <c r="C1721">
        <v>170259</v>
      </c>
      <c r="D1721">
        <v>267.83</v>
      </c>
      <c r="E1721" s="1">
        <v>42506</v>
      </c>
      <c r="F1721" s="1">
        <v>45855</v>
      </c>
      <c r="G1721" t="s">
        <v>103</v>
      </c>
      <c r="H1721" t="s">
        <v>55</v>
      </c>
      <c r="I1721" t="s">
        <v>19265</v>
      </c>
      <c r="J1721">
        <v>3349</v>
      </c>
      <c r="K1721" t="s">
        <v>42</v>
      </c>
      <c r="L1721">
        <v>0</v>
      </c>
      <c r="M1721" t="s">
        <v>19266</v>
      </c>
      <c r="N1721" t="s">
        <v>60</v>
      </c>
      <c r="O1721">
        <v>68</v>
      </c>
      <c r="P1721" t="s">
        <v>365</v>
      </c>
      <c r="Q1721" t="s">
        <v>87</v>
      </c>
      <c r="R1721" t="s">
        <v>19267</v>
      </c>
      <c r="S1721" t="s">
        <v>36</v>
      </c>
      <c r="T1721">
        <v>0</v>
      </c>
      <c r="U1721">
        <v>1</v>
      </c>
      <c r="V1721" t="s">
        <v>37</v>
      </c>
      <c r="W1721" t="s">
        <v>19269</v>
      </c>
      <c r="X1721" t="s">
        <v>44</v>
      </c>
      <c r="Y1721">
        <v>6</v>
      </c>
      <c r="Z1721">
        <v>35</v>
      </c>
      <c r="AA1721">
        <v>0</v>
      </c>
      <c r="AB1721" t="s">
        <v>45</v>
      </c>
      <c r="AC1721">
        <v>0</v>
      </c>
      <c r="AD1721" t="s">
        <v>46</v>
      </c>
    </row>
    <row r="1722" spans="1:30" x14ac:dyDescent="0.3">
      <c r="A1722" t="s">
        <v>6382</v>
      </c>
      <c r="B1722" t="s">
        <v>39</v>
      </c>
      <c r="C1722">
        <v>397693</v>
      </c>
      <c r="D1722">
        <v>1062.58</v>
      </c>
      <c r="E1722" s="1">
        <v>44959</v>
      </c>
      <c r="F1722" s="1">
        <v>47015</v>
      </c>
      <c r="G1722" t="s">
        <v>103</v>
      </c>
      <c r="H1722" t="s">
        <v>55</v>
      </c>
      <c r="I1722" t="s">
        <v>6379</v>
      </c>
      <c r="J1722">
        <v>2056</v>
      </c>
      <c r="K1722" t="s">
        <v>42</v>
      </c>
      <c r="L1722">
        <v>0</v>
      </c>
      <c r="M1722" t="s">
        <v>6380</v>
      </c>
      <c r="N1722" t="s">
        <v>60</v>
      </c>
      <c r="O1722">
        <v>52</v>
      </c>
      <c r="P1722" t="s">
        <v>139</v>
      </c>
      <c r="Q1722" t="s">
        <v>34</v>
      </c>
      <c r="R1722" t="s">
        <v>6381</v>
      </c>
      <c r="S1722" t="s">
        <v>97</v>
      </c>
      <c r="T1722">
        <v>1</v>
      </c>
      <c r="U1722">
        <v>0</v>
      </c>
      <c r="V1722" t="s">
        <v>37</v>
      </c>
      <c r="W1722" t="s">
        <v>6383</v>
      </c>
      <c r="X1722" t="s">
        <v>57</v>
      </c>
      <c r="Y1722">
        <v>3</v>
      </c>
      <c r="Z1722">
        <v>80</v>
      </c>
      <c r="AA1722">
        <v>1</v>
      </c>
      <c r="AB1722" t="s">
        <v>58</v>
      </c>
      <c r="AC1722">
        <v>1</v>
      </c>
      <c r="AD1722" t="s">
        <v>59</v>
      </c>
    </row>
    <row r="1723" spans="1:30" x14ac:dyDescent="0.3">
      <c r="A1723" t="s">
        <v>4843</v>
      </c>
      <c r="B1723" t="s">
        <v>118</v>
      </c>
      <c r="C1723">
        <v>52500</v>
      </c>
      <c r="D1723">
        <v>1248.78</v>
      </c>
      <c r="E1723" s="1">
        <v>43282</v>
      </c>
      <c r="F1723" s="1">
        <v>46441</v>
      </c>
      <c r="G1723" t="s">
        <v>103</v>
      </c>
      <c r="H1723" t="s">
        <v>55</v>
      </c>
      <c r="I1723" t="s">
        <v>4840</v>
      </c>
      <c r="J1723">
        <v>3159</v>
      </c>
      <c r="K1723" t="s">
        <v>42</v>
      </c>
      <c r="L1723">
        <v>0</v>
      </c>
      <c r="M1723" t="s">
        <v>4841</v>
      </c>
      <c r="N1723" t="s">
        <v>32</v>
      </c>
      <c r="O1723">
        <v>54</v>
      </c>
      <c r="P1723" t="s">
        <v>1173</v>
      </c>
      <c r="Q1723" t="s">
        <v>62</v>
      </c>
      <c r="R1723" t="s">
        <v>4842</v>
      </c>
      <c r="S1723" t="s">
        <v>97</v>
      </c>
      <c r="T1723">
        <v>0</v>
      </c>
      <c r="U1723">
        <v>0</v>
      </c>
      <c r="V1723" t="s">
        <v>37</v>
      </c>
      <c r="W1723" t="s">
        <v>4844</v>
      </c>
      <c r="X1723" t="s">
        <v>72</v>
      </c>
      <c r="Y1723">
        <v>3</v>
      </c>
      <c r="Z1723">
        <v>50</v>
      </c>
      <c r="AA1723">
        <v>0</v>
      </c>
      <c r="AB1723" t="s">
        <v>45</v>
      </c>
      <c r="AC1723">
        <v>0</v>
      </c>
      <c r="AD1723" t="s">
        <v>74</v>
      </c>
    </row>
    <row r="1724" spans="1:30" x14ac:dyDescent="0.3">
      <c r="A1724" t="s">
        <v>5391</v>
      </c>
      <c r="B1724" t="s">
        <v>54</v>
      </c>
      <c r="C1724">
        <v>387030</v>
      </c>
      <c r="D1724">
        <v>1072.79</v>
      </c>
      <c r="E1724" s="1">
        <v>43934</v>
      </c>
      <c r="F1724" s="1">
        <v>46471</v>
      </c>
      <c r="G1724" t="s">
        <v>99</v>
      </c>
      <c r="H1724" t="s">
        <v>55</v>
      </c>
      <c r="I1724" t="s">
        <v>5388</v>
      </c>
      <c r="J1724">
        <v>2537</v>
      </c>
      <c r="K1724" t="s">
        <v>42</v>
      </c>
      <c r="L1724">
        <v>0</v>
      </c>
      <c r="M1724" t="s">
        <v>5389</v>
      </c>
      <c r="N1724" t="s">
        <v>60</v>
      </c>
      <c r="O1724">
        <v>76</v>
      </c>
      <c r="P1724" t="s">
        <v>1368</v>
      </c>
      <c r="Q1724" t="s">
        <v>62</v>
      </c>
      <c r="R1724" t="s">
        <v>5390</v>
      </c>
      <c r="S1724" t="s">
        <v>36</v>
      </c>
      <c r="T1724">
        <v>0</v>
      </c>
      <c r="U1724">
        <v>1</v>
      </c>
      <c r="V1724" t="s">
        <v>37</v>
      </c>
      <c r="W1724" t="s">
        <v>5392</v>
      </c>
      <c r="X1724" t="s">
        <v>57</v>
      </c>
      <c r="Y1724">
        <v>46</v>
      </c>
      <c r="Z1724">
        <v>85</v>
      </c>
      <c r="AA1724">
        <v>1</v>
      </c>
      <c r="AB1724" t="s">
        <v>58</v>
      </c>
      <c r="AC1724">
        <v>1</v>
      </c>
      <c r="AD1724" t="s">
        <v>59</v>
      </c>
    </row>
    <row r="1725" spans="1:30" x14ac:dyDescent="0.3">
      <c r="A1725" t="s">
        <v>20025</v>
      </c>
      <c r="B1725" t="s">
        <v>54</v>
      </c>
      <c r="C1725">
        <v>219222</v>
      </c>
      <c r="D1725">
        <v>1781.15</v>
      </c>
      <c r="E1725" s="1">
        <v>45276</v>
      </c>
      <c r="F1725" s="1">
        <v>48108</v>
      </c>
      <c r="G1725" t="s">
        <v>99</v>
      </c>
      <c r="H1725" t="s">
        <v>41</v>
      </c>
      <c r="I1725" t="s">
        <v>20019</v>
      </c>
      <c r="J1725">
        <v>2832</v>
      </c>
      <c r="K1725" t="s">
        <v>42</v>
      </c>
      <c r="L1725">
        <v>0</v>
      </c>
      <c r="M1725" t="s">
        <v>1071</v>
      </c>
      <c r="N1725" t="s">
        <v>32</v>
      </c>
      <c r="O1725">
        <v>56</v>
      </c>
      <c r="P1725" t="s">
        <v>521</v>
      </c>
      <c r="Q1725" t="s">
        <v>87</v>
      </c>
      <c r="R1725" t="s">
        <v>20020</v>
      </c>
      <c r="S1725" t="s">
        <v>36</v>
      </c>
      <c r="T1725">
        <v>0</v>
      </c>
      <c r="U1725">
        <v>0</v>
      </c>
      <c r="V1725" t="s">
        <v>37</v>
      </c>
      <c r="W1725" t="s">
        <v>20026</v>
      </c>
      <c r="X1725" t="s">
        <v>72</v>
      </c>
      <c r="Y1725">
        <v>20</v>
      </c>
      <c r="Z1725">
        <v>17</v>
      </c>
      <c r="AA1725">
        <v>0</v>
      </c>
      <c r="AB1725" t="s">
        <v>73</v>
      </c>
      <c r="AC1725">
        <v>0</v>
      </c>
      <c r="AD1725" t="s">
        <v>74</v>
      </c>
    </row>
    <row r="1726" spans="1:30" x14ac:dyDescent="0.3">
      <c r="A1726" t="s">
        <v>14476</v>
      </c>
      <c r="B1726" t="s">
        <v>39</v>
      </c>
      <c r="C1726">
        <v>165719</v>
      </c>
      <c r="D1726">
        <v>605.71</v>
      </c>
      <c r="E1726" s="1">
        <v>45510</v>
      </c>
      <c r="F1726" s="1">
        <v>48019</v>
      </c>
      <c r="G1726" t="s">
        <v>99</v>
      </c>
      <c r="H1726" t="s">
        <v>55</v>
      </c>
      <c r="I1726" t="s">
        <v>14473</v>
      </c>
      <c r="J1726">
        <v>2509</v>
      </c>
      <c r="K1726" t="s">
        <v>42</v>
      </c>
      <c r="L1726">
        <v>0</v>
      </c>
      <c r="M1726" t="s">
        <v>14474</v>
      </c>
      <c r="N1726" t="s">
        <v>32</v>
      </c>
      <c r="O1726">
        <v>69</v>
      </c>
      <c r="P1726" t="s">
        <v>7280</v>
      </c>
      <c r="Q1726" t="s">
        <v>51</v>
      </c>
      <c r="R1726" t="s">
        <v>14475</v>
      </c>
      <c r="S1726" t="s">
        <v>36</v>
      </c>
      <c r="T1726">
        <v>0</v>
      </c>
      <c r="U1726">
        <v>1</v>
      </c>
      <c r="V1726" t="s">
        <v>37</v>
      </c>
      <c r="W1726" t="s">
        <v>14477</v>
      </c>
      <c r="X1726" t="s">
        <v>57</v>
      </c>
      <c r="Y1726">
        <v>21</v>
      </c>
      <c r="Z1726">
        <v>87</v>
      </c>
      <c r="AA1726">
        <v>1</v>
      </c>
      <c r="AB1726" t="s">
        <v>58</v>
      </c>
      <c r="AC1726">
        <v>1</v>
      </c>
      <c r="AD1726" t="s">
        <v>59</v>
      </c>
    </row>
    <row r="1727" spans="1:30" x14ac:dyDescent="0.3">
      <c r="A1727" t="s">
        <v>14169</v>
      </c>
      <c r="B1727" t="s">
        <v>54</v>
      </c>
      <c r="C1727">
        <v>126017</v>
      </c>
      <c r="D1727">
        <v>1560.77</v>
      </c>
      <c r="E1727" s="1">
        <v>45470</v>
      </c>
      <c r="F1727" s="1">
        <v>46340</v>
      </c>
      <c r="G1727" t="s">
        <v>103</v>
      </c>
      <c r="H1727" t="s">
        <v>55</v>
      </c>
      <c r="I1727" t="s">
        <v>14166</v>
      </c>
      <c r="J1727">
        <v>870</v>
      </c>
      <c r="K1727" t="s">
        <v>100</v>
      </c>
      <c r="L1727">
        <v>0</v>
      </c>
      <c r="M1727" t="s">
        <v>14167</v>
      </c>
      <c r="N1727" t="s">
        <v>60</v>
      </c>
      <c r="O1727">
        <v>63</v>
      </c>
      <c r="P1727" t="s">
        <v>1247</v>
      </c>
      <c r="Q1727" t="s">
        <v>51</v>
      </c>
      <c r="R1727" t="s">
        <v>14168</v>
      </c>
      <c r="S1727" t="s">
        <v>36</v>
      </c>
      <c r="T1727">
        <v>0</v>
      </c>
      <c r="U1727">
        <v>1</v>
      </c>
      <c r="V1727" t="s">
        <v>37</v>
      </c>
      <c r="W1727" t="s">
        <v>14170</v>
      </c>
      <c r="X1727" t="s">
        <v>44</v>
      </c>
      <c r="Y1727">
        <v>48</v>
      </c>
      <c r="Z1727">
        <v>40</v>
      </c>
      <c r="AA1727">
        <v>0</v>
      </c>
      <c r="AB1727" t="s">
        <v>45</v>
      </c>
      <c r="AC1727">
        <v>0</v>
      </c>
      <c r="AD1727" t="s">
        <v>46</v>
      </c>
    </row>
    <row r="1728" spans="1:30" x14ac:dyDescent="0.3">
      <c r="A1728" t="s">
        <v>968</v>
      </c>
      <c r="B1728" t="s">
        <v>118</v>
      </c>
      <c r="C1728">
        <v>255423</v>
      </c>
      <c r="D1728">
        <v>697.87</v>
      </c>
      <c r="E1728" s="1">
        <v>44890</v>
      </c>
      <c r="F1728" s="1">
        <v>48311</v>
      </c>
      <c r="G1728" t="s">
        <v>99</v>
      </c>
      <c r="H1728" t="s">
        <v>41</v>
      </c>
      <c r="I1728" t="s">
        <v>964</v>
      </c>
      <c r="J1728">
        <v>3421</v>
      </c>
      <c r="K1728" t="s">
        <v>42</v>
      </c>
      <c r="L1728">
        <v>0</v>
      </c>
      <c r="M1728" t="s">
        <v>965</v>
      </c>
      <c r="N1728" t="s">
        <v>32</v>
      </c>
      <c r="O1728">
        <v>48</v>
      </c>
      <c r="P1728" t="s">
        <v>966</v>
      </c>
      <c r="Q1728" t="s">
        <v>34</v>
      </c>
      <c r="R1728" t="s">
        <v>967</v>
      </c>
      <c r="S1728" t="s">
        <v>97</v>
      </c>
      <c r="T1728">
        <v>1</v>
      </c>
      <c r="U1728">
        <v>0</v>
      </c>
      <c r="V1728" t="s">
        <v>90</v>
      </c>
      <c r="W1728" t="s">
        <v>969</v>
      </c>
      <c r="X1728" t="s">
        <v>44</v>
      </c>
      <c r="Y1728">
        <v>10</v>
      </c>
      <c r="Z1728">
        <v>56</v>
      </c>
      <c r="AA1728">
        <v>0</v>
      </c>
      <c r="AB1728" t="s">
        <v>45</v>
      </c>
      <c r="AC1728">
        <v>0</v>
      </c>
      <c r="AD1728" t="s">
        <v>46</v>
      </c>
    </row>
    <row r="1729" spans="1:30" x14ac:dyDescent="0.3">
      <c r="A1729" t="s">
        <v>19462</v>
      </c>
      <c r="B1729" t="s">
        <v>54</v>
      </c>
      <c r="C1729">
        <v>92232</v>
      </c>
      <c r="D1729">
        <v>390.25</v>
      </c>
      <c r="E1729" s="1">
        <v>45164</v>
      </c>
      <c r="F1729" s="1">
        <v>48595</v>
      </c>
      <c r="G1729" t="s">
        <v>40</v>
      </c>
      <c r="H1729" t="s">
        <v>41</v>
      </c>
      <c r="I1729" t="s">
        <v>19455</v>
      </c>
      <c r="J1729">
        <v>3431</v>
      </c>
      <c r="K1729" t="s">
        <v>42</v>
      </c>
      <c r="L1729">
        <v>0</v>
      </c>
      <c r="M1729" t="s">
        <v>19456</v>
      </c>
      <c r="N1729" t="s">
        <v>32</v>
      </c>
      <c r="O1729">
        <v>18</v>
      </c>
      <c r="P1729" t="s">
        <v>264</v>
      </c>
      <c r="Q1729" t="s">
        <v>34</v>
      </c>
      <c r="R1729" t="s">
        <v>19457</v>
      </c>
      <c r="S1729" t="s">
        <v>67</v>
      </c>
      <c r="T1729">
        <v>1</v>
      </c>
      <c r="U1729">
        <v>0</v>
      </c>
      <c r="V1729" t="s">
        <v>68</v>
      </c>
      <c r="W1729" t="s">
        <v>19463</v>
      </c>
      <c r="X1729" t="s">
        <v>57</v>
      </c>
      <c r="Y1729">
        <v>5</v>
      </c>
      <c r="Z1729">
        <v>11</v>
      </c>
      <c r="AA1729">
        <v>0</v>
      </c>
      <c r="AB1729" t="s">
        <v>73</v>
      </c>
      <c r="AC1729">
        <v>0</v>
      </c>
      <c r="AD1729" t="s">
        <v>59</v>
      </c>
    </row>
    <row r="1730" spans="1:30" x14ac:dyDescent="0.3">
      <c r="A1730" t="s">
        <v>344</v>
      </c>
      <c r="B1730" t="s">
        <v>118</v>
      </c>
      <c r="C1730">
        <v>372687</v>
      </c>
      <c r="D1730">
        <v>1528.09</v>
      </c>
      <c r="E1730" s="1">
        <v>43032</v>
      </c>
      <c r="F1730" s="1">
        <v>43529</v>
      </c>
      <c r="G1730" t="s">
        <v>40</v>
      </c>
      <c r="H1730" t="s">
        <v>55</v>
      </c>
      <c r="I1730" t="s">
        <v>340</v>
      </c>
      <c r="J1730">
        <v>497</v>
      </c>
      <c r="K1730" t="s">
        <v>100</v>
      </c>
      <c r="L1730">
        <v>0</v>
      </c>
      <c r="M1730" t="s">
        <v>341</v>
      </c>
      <c r="N1730" t="s">
        <v>49</v>
      </c>
      <c r="O1730">
        <v>74</v>
      </c>
      <c r="P1730" t="s">
        <v>342</v>
      </c>
      <c r="Q1730" t="s">
        <v>34</v>
      </c>
      <c r="R1730" t="s">
        <v>343</v>
      </c>
      <c r="S1730" t="s">
        <v>36</v>
      </c>
      <c r="T1730">
        <v>1</v>
      </c>
      <c r="U1730">
        <v>1</v>
      </c>
      <c r="V1730" t="s">
        <v>37</v>
      </c>
      <c r="W1730" t="s">
        <v>345</v>
      </c>
      <c r="X1730" t="s">
        <v>57</v>
      </c>
      <c r="Y1730">
        <v>41</v>
      </c>
      <c r="Z1730">
        <v>66</v>
      </c>
      <c r="AA1730">
        <v>0</v>
      </c>
      <c r="AB1730" t="s">
        <v>58</v>
      </c>
      <c r="AC1730">
        <v>0</v>
      </c>
      <c r="AD1730" t="s">
        <v>59</v>
      </c>
    </row>
    <row r="1731" spans="1:30" x14ac:dyDescent="0.3">
      <c r="A1731" t="s">
        <v>17284</v>
      </c>
      <c r="B1731" t="s">
        <v>70</v>
      </c>
      <c r="C1731">
        <v>193710</v>
      </c>
      <c r="D1731">
        <v>920.48</v>
      </c>
      <c r="E1731" s="1">
        <v>44837</v>
      </c>
      <c r="F1731" s="1">
        <v>45453</v>
      </c>
      <c r="G1731" t="s">
        <v>103</v>
      </c>
      <c r="H1731" t="s">
        <v>55</v>
      </c>
      <c r="I1731" t="s">
        <v>17279</v>
      </c>
      <c r="J1731">
        <v>616</v>
      </c>
      <c r="K1731" t="s">
        <v>100</v>
      </c>
      <c r="L1731">
        <v>0</v>
      </c>
      <c r="M1731" t="s">
        <v>17280</v>
      </c>
      <c r="N1731" t="s">
        <v>49</v>
      </c>
      <c r="O1731">
        <v>28</v>
      </c>
      <c r="P1731" t="s">
        <v>5395</v>
      </c>
      <c r="Q1731" t="s">
        <v>62</v>
      </c>
      <c r="R1731" t="s">
        <v>17281</v>
      </c>
      <c r="S1731" t="s">
        <v>109</v>
      </c>
      <c r="T1731">
        <v>0</v>
      </c>
      <c r="U1731">
        <v>0</v>
      </c>
      <c r="V1731" t="s">
        <v>68</v>
      </c>
      <c r="W1731" t="s">
        <v>17285</v>
      </c>
      <c r="X1731" t="s">
        <v>57</v>
      </c>
      <c r="Y1731">
        <v>6</v>
      </c>
      <c r="Z1731">
        <v>57</v>
      </c>
      <c r="AA1731">
        <v>0</v>
      </c>
      <c r="AB1731" t="s">
        <v>45</v>
      </c>
      <c r="AC1731">
        <v>0</v>
      </c>
      <c r="AD1731" t="s">
        <v>59</v>
      </c>
    </row>
    <row r="1732" spans="1:30" x14ac:dyDescent="0.3">
      <c r="A1732" t="s">
        <v>18515</v>
      </c>
      <c r="B1732" t="s">
        <v>54</v>
      </c>
      <c r="C1732">
        <v>159969</v>
      </c>
      <c r="D1732">
        <v>134.12</v>
      </c>
      <c r="E1732" s="1">
        <v>43883</v>
      </c>
      <c r="F1732" s="1">
        <v>47024</v>
      </c>
      <c r="G1732" t="s">
        <v>103</v>
      </c>
      <c r="H1732" t="s">
        <v>55</v>
      </c>
      <c r="I1732" t="s">
        <v>18512</v>
      </c>
      <c r="J1732">
        <v>3141</v>
      </c>
      <c r="K1732" t="s">
        <v>42</v>
      </c>
      <c r="L1732">
        <v>0</v>
      </c>
      <c r="M1732" t="s">
        <v>18513</v>
      </c>
      <c r="N1732" t="s">
        <v>49</v>
      </c>
      <c r="O1732">
        <v>38</v>
      </c>
      <c r="P1732" t="s">
        <v>1961</v>
      </c>
      <c r="Q1732" t="s">
        <v>87</v>
      </c>
      <c r="R1732" t="s">
        <v>18514</v>
      </c>
      <c r="S1732" t="s">
        <v>89</v>
      </c>
      <c r="T1732">
        <v>0</v>
      </c>
      <c r="U1732">
        <v>0</v>
      </c>
      <c r="V1732" t="s">
        <v>90</v>
      </c>
      <c r="W1732" t="s">
        <v>18516</v>
      </c>
      <c r="X1732" t="s">
        <v>57</v>
      </c>
      <c r="Y1732">
        <v>46</v>
      </c>
      <c r="Z1732">
        <v>30</v>
      </c>
      <c r="AA1732">
        <v>0</v>
      </c>
      <c r="AB1732" t="s">
        <v>73</v>
      </c>
      <c r="AC1732">
        <v>0</v>
      </c>
      <c r="AD1732" t="s">
        <v>59</v>
      </c>
    </row>
    <row r="1733" spans="1:30" x14ac:dyDescent="0.3">
      <c r="A1733" t="s">
        <v>17204</v>
      </c>
      <c r="B1733" t="s">
        <v>118</v>
      </c>
      <c r="C1733">
        <v>456284</v>
      </c>
      <c r="D1733">
        <v>341.18</v>
      </c>
      <c r="E1733" s="1">
        <v>43395</v>
      </c>
      <c r="F1733" s="1">
        <v>43845</v>
      </c>
      <c r="G1733" t="s">
        <v>103</v>
      </c>
      <c r="H1733" t="s">
        <v>80</v>
      </c>
      <c r="I1733" t="s">
        <v>17201</v>
      </c>
      <c r="J1733">
        <v>450</v>
      </c>
      <c r="K1733" t="s">
        <v>100</v>
      </c>
      <c r="L1733">
        <v>1</v>
      </c>
      <c r="M1733" t="s">
        <v>17202</v>
      </c>
      <c r="N1733" t="s">
        <v>60</v>
      </c>
      <c r="O1733">
        <v>48</v>
      </c>
      <c r="P1733" t="s">
        <v>1461</v>
      </c>
      <c r="Q1733" t="s">
        <v>34</v>
      </c>
      <c r="R1733" t="s">
        <v>17203</v>
      </c>
      <c r="S1733" t="s">
        <v>97</v>
      </c>
      <c r="T1733">
        <v>1</v>
      </c>
      <c r="U1733">
        <v>0</v>
      </c>
      <c r="V1733" t="s">
        <v>90</v>
      </c>
      <c r="W1733" t="s">
        <v>17205</v>
      </c>
      <c r="X1733" t="s">
        <v>57</v>
      </c>
      <c r="Y1733">
        <v>9</v>
      </c>
      <c r="Z1733">
        <v>47</v>
      </c>
      <c r="AA1733">
        <v>0</v>
      </c>
      <c r="AB1733" t="s">
        <v>45</v>
      </c>
      <c r="AC1733">
        <v>0</v>
      </c>
      <c r="AD1733" t="s">
        <v>59</v>
      </c>
    </row>
    <row r="1734" spans="1:30" x14ac:dyDescent="0.3">
      <c r="A1734" t="s">
        <v>268</v>
      </c>
      <c r="B1734" t="s">
        <v>70</v>
      </c>
      <c r="C1734">
        <v>96227</v>
      </c>
      <c r="D1734">
        <v>257.22000000000003</v>
      </c>
      <c r="E1734" s="1">
        <v>44723</v>
      </c>
      <c r="F1734" s="1">
        <v>45725</v>
      </c>
      <c r="G1734" t="s">
        <v>103</v>
      </c>
      <c r="H1734" t="s">
        <v>41</v>
      </c>
      <c r="I1734" t="s">
        <v>262</v>
      </c>
      <c r="J1734">
        <v>1002</v>
      </c>
      <c r="K1734" t="s">
        <v>100</v>
      </c>
      <c r="L1734">
        <v>0</v>
      </c>
      <c r="M1734" t="s">
        <v>263</v>
      </c>
      <c r="N1734" t="s">
        <v>32</v>
      </c>
      <c r="O1734">
        <v>27</v>
      </c>
      <c r="P1734" t="s">
        <v>264</v>
      </c>
      <c r="Q1734" t="s">
        <v>34</v>
      </c>
      <c r="R1734" t="s">
        <v>265</v>
      </c>
      <c r="S1734" t="s">
        <v>109</v>
      </c>
      <c r="T1734">
        <v>1</v>
      </c>
      <c r="U1734">
        <v>0</v>
      </c>
      <c r="V1734" t="s">
        <v>68</v>
      </c>
      <c r="W1734" t="s">
        <v>269</v>
      </c>
      <c r="X1734" t="s">
        <v>44</v>
      </c>
      <c r="Y1734">
        <v>34</v>
      </c>
      <c r="Z1734">
        <v>7</v>
      </c>
      <c r="AA1734">
        <v>0</v>
      </c>
      <c r="AB1734" t="s">
        <v>73</v>
      </c>
      <c r="AC1734">
        <v>0</v>
      </c>
      <c r="AD1734" t="s">
        <v>46</v>
      </c>
    </row>
    <row r="1735" spans="1:30" x14ac:dyDescent="0.3">
      <c r="A1735" t="s">
        <v>16503</v>
      </c>
      <c r="B1735" t="s">
        <v>39</v>
      </c>
      <c r="C1735">
        <v>303978</v>
      </c>
      <c r="D1735">
        <v>1990.14</v>
      </c>
      <c r="E1735" s="1">
        <v>42051</v>
      </c>
      <c r="F1735" s="1">
        <v>44433</v>
      </c>
      <c r="G1735" t="s">
        <v>103</v>
      </c>
      <c r="H1735" t="s">
        <v>55</v>
      </c>
      <c r="I1735" t="s">
        <v>16500</v>
      </c>
      <c r="J1735">
        <v>2382</v>
      </c>
      <c r="K1735" t="s">
        <v>42</v>
      </c>
      <c r="L1735">
        <v>0</v>
      </c>
      <c r="M1735" t="s">
        <v>16501</v>
      </c>
      <c r="N1735" t="s">
        <v>32</v>
      </c>
      <c r="O1735">
        <v>22</v>
      </c>
      <c r="P1735" t="s">
        <v>4043</v>
      </c>
      <c r="Q1735" t="s">
        <v>62</v>
      </c>
      <c r="R1735" t="s">
        <v>16502</v>
      </c>
      <c r="S1735" t="s">
        <v>67</v>
      </c>
      <c r="T1735">
        <v>0</v>
      </c>
      <c r="U1735">
        <v>0</v>
      </c>
      <c r="V1735" t="s">
        <v>68</v>
      </c>
      <c r="W1735" t="s">
        <v>16504</v>
      </c>
      <c r="X1735" t="s">
        <v>57</v>
      </c>
      <c r="Y1735">
        <v>8</v>
      </c>
      <c r="Z1735">
        <v>21</v>
      </c>
      <c r="AA1735">
        <v>0</v>
      </c>
      <c r="AB1735" t="s">
        <v>73</v>
      </c>
      <c r="AC1735">
        <v>0</v>
      </c>
      <c r="AD1735" t="s">
        <v>59</v>
      </c>
    </row>
    <row r="1736" spans="1:30" x14ac:dyDescent="0.3">
      <c r="A1736" t="s">
        <v>12042</v>
      </c>
      <c r="B1736" t="s">
        <v>54</v>
      </c>
      <c r="C1736">
        <v>430095</v>
      </c>
      <c r="D1736">
        <v>862.03</v>
      </c>
      <c r="E1736" s="1">
        <v>44632</v>
      </c>
      <c r="F1736" s="1">
        <v>46416</v>
      </c>
      <c r="G1736" t="s">
        <v>40</v>
      </c>
      <c r="H1736" t="s">
        <v>80</v>
      </c>
      <c r="I1736" t="s">
        <v>12039</v>
      </c>
      <c r="J1736">
        <v>1784</v>
      </c>
      <c r="K1736" t="s">
        <v>42</v>
      </c>
      <c r="L1736">
        <v>1</v>
      </c>
      <c r="M1736" t="s">
        <v>12040</v>
      </c>
      <c r="N1736" t="s">
        <v>49</v>
      </c>
      <c r="O1736">
        <v>52</v>
      </c>
      <c r="P1736" t="s">
        <v>302</v>
      </c>
      <c r="Q1736" t="s">
        <v>87</v>
      </c>
      <c r="R1736" t="s">
        <v>12041</v>
      </c>
      <c r="S1736" t="s">
        <v>97</v>
      </c>
      <c r="T1736">
        <v>0</v>
      </c>
      <c r="U1736">
        <v>0</v>
      </c>
      <c r="V1736" t="s">
        <v>37</v>
      </c>
      <c r="W1736" t="s">
        <v>12043</v>
      </c>
      <c r="X1736" t="s">
        <v>72</v>
      </c>
      <c r="Y1736">
        <v>45</v>
      </c>
      <c r="Z1736">
        <v>44</v>
      </c>
      <c r="AA1736">
        <v>0</v>
      </c>
      <c r="AB1736" t="s">
        <v>45</v>
      </c>
      <c r="AC1736">
        <v>0</v>
      </c>
      <c r="AD1736" t="s">
        <v>74</v>
      </c>
    </row>
    <row r="1737" spans="1:30" x14ac:dyDescent="0.3">
      <c r="A1737" t="s">
        <v>13347</v>
      </c>
      <c r="B1737" t="s">
        <v>39</v>
      </c>
      <c r="C1737">
        <v>17863</v>
      </c>
      <c r="D1737">
        <v>987.73</v>
      </c>
      <c r="E1737" s="1">
        <v>42462</v>
      </c>
      <c r="F1737" s="1">
        <v>43960</v>
      </c>
      <c r="G1737" t="s">
        <v>40</v>
      </c>
      <c r="H1737" t="s">
        <v>41</v>
      </c>
      <c r="I1737" t="s">
        <v>13342</v>
      </c>
      <c r="J1737">
        <v>1498</v>
      </c>
      <c r="K1737" t="s">
        <v>42</v>
      </c>
      <c r="L1737">
        <v>0</v>
      </c>
      <c r="M1737" t="s">
        <v>13343</v>
      </c>
      <c r="N1737" t="s">
        <v>49</v>
      </c>
      <c r="O1737">
        <v>83</v>
      </c>
      <c r="P1737" t="s">
        <v>3039</v>
      </c>
      <c r="Q1737" t="s">
        <v>34</v>
      </c>
      <c r="R1737" t="s">
        <v>13344</v>
      </c>
      <c r="S1737" t="s">
        <v>36</v>
      </c>
      <c r="T1737">
        <v>1</v>
      </c>
      <c r="U1737">
        <v>1</v>
      </c>
      <c r="V1737" t="s">
        <v>37</v>
      </c>
      <c r="W1737" t="s">
        <v>13348</v>
      </c>
      <c r="X1737" t="s">
        <v>72</v>
      </c>
      <c r="Y1737">
        <v>28</v>
      </c>
      <c r="Z1737">
        <v>20</v>
      </c>
      <c r="AA1737">
        <v>0</v>
      </c>
      <c r="AB1737" t="s">
        <v>73</v>
      </c>
      <c r="AC1737">
        <v>0</v>
      </c>
      <c r="AD1737" t="s">
        <v>74</v>
      </c>
    </row>
    <row r="1738" spans="1:30" x14ac:dyDescent="0.3">
      <c r="A1738" t="s">
        <v>11003</v>
      </c>
      <c r="B1738" t="s">
        <v>39</v>
      </c>
      <c r="C1738">
        <v>418691</v>
      </c>
      <c r="D1738">
        <v>671.8</v>
      </c>
      <c r="E1738" s="1">
        <v>42347</v>
      </c>
      <c r="F1738" s="1">
        <v>44016</v>
      </c>
      <c r="G1738" t="s">
        <v>99</v>
      </c>
      <c r="H1738" t="s">
        <v>41</v>
      </c>
      <c r="I1738" t="s">
        <v>11000</v>
      </c>
      <c r="J1738">
        <v>1669</v>
      </c>
      <c r="K1738" t="s">
        <v>42</v>
      </c>
      <c r="L1738">
        <v>0</v>
      </c>
      <c r="M1738" t="s">
        <v>11001</v>
      </c>
      <c r="N1738" t="s">
        <v>60</v>
      </c>
      <c r="O1738">
        <v>24</v>
      </c>
      <c r="P1738" t="s">
        <v>3944</v>
      </c>
      <c r="Q1738" t="s">
        <v>51</v>
      </c>
      <c r="R1738" t="s">
        <v>11002</v>
      </c>
      <c r="S1738" t="s">
        <v>67</v>
      </c>
      <c r="T1738">
        <v>0</v>
      </c>
      <c r="U1738">
        <v>0</v>
      </c>
      <c r="V1738" t="s">
        <v>68</v>
      </c>
      <c r="W1738" t="s">
        <v>11004</v>
      </c>
      <c r="X1738" t="s">
        <v>72</v>
      </c>
      <c r="Y1738">
        <v>4</v>
      </c>
      <c r="Z1738">
        <v>43</v>
      </c>
      <c r="AA1738">
        <v>0</v>
      </c>
      <c r="AB1738" t="s">
        <v>45</v>
      </c>
      <c r="AC1738">
        <v>0</v>
      </c>
      <c r="AD1738" t="s">
        <v>74</v>
      </c>
    </row>
    <row r="1739" spans="1:30" x14ac:dyDescent="0.3">
      <c r="A1739" t="s">
        <v>19022</v>
      </c>
      <c r="B1739" t="s">
        <v>70</v>
      </c>
      <c r="C1739">
        <v>254334</v>
      </c>
      <c r="D1739">
        <v>1697.05</v>
      </c>
      <c r="E1739" s="1">
        <v>45511</v>
      </c>
      <c r="F1739" s="1">
        <v>49037</v>
      </c>
      <c r="G1739" t="s">
        <v>40</v>
      </c>
      <c r="H1739" t="s">
        <v>55</v>
      </c>
      <c r="I1739" t="s">
        <v>19017</v>
      </c>
      <c r="J1739">
        <v>3526</v>
      </c>
      <c r="K1739" t="s">
        <v>42</v>
      </c>
      <c r="L1739">
        <v>0</v>
      </c>
      <c r="M1739" t="s">
        <v>19018</v>
      </c>
      <c r="N1739" t="s">
        <v>49</v>
      </c>
      <c r="O1739">
        <v>71</v>
      </c>
      <c r="P1739" t="s">
        <v>5471</v>
      </c>
      <c r="Q1739" t="s">
        <v>62</v>
      </c>
      <c r="R1739" t="s">
        <v>19019</v>
      </c>
      <c r="S1739" t="s">
        <v>36</v>
      </c>
      <c r="T1739">
        <v>0</v>
      </c>
      <c r="U1739">
        <v>1</v>
      </c>
      <c r="V1739" t="s">
        <v>37</v>
      </c>
      <c r="W1739" t="s">
        <v>19023</v>
      </c>
      <c r="X1739" t="s">
        <v>72</v>
      </c>
      <c r="Y1739">
        <v>18</v>
      </c>
      <c r="Z1739">
        <v>1</v>
      </c>
      <c r="AA1739">
        <v>0</v>
      </c>
      <c r="AB1739" t="s">
        <v>73</v>
      </c>
      <c r="AC1739">
        <v>0</v>
      </c>
      <c r="AD1739" t="s">
        <v>74</v>
      </c>
    </row>
    <row r="1740" spans="1:30" x14ac:dyDescent="0.3">
      <c r="A1740" t="s">
        <v>16149</v>
      </c>
      <c r="B1740" t="s">
        <v>54</v>
      </c>
      <c r="C1740">
        <v>103704</v>
      </c>
      <c r="D1740">
        <v>1786.38</v>
      </c>
      <c r="E1740" s="1">
        <v>42483</v>
      </c>
      <c r="F1740" s="1">
        <v>43851</v>
      </c>
      <c r="G1740" t="s">
        <v>40</v>
      </c>
      <c r="H1740" t="s">
        <v>80</v>
      </c>
      <c r="I1740" t="s">
        <v>16144</v>
      </c>
      <c r="J1740">
        <v>1368</v>
      </c>
      <c r="K1740" t="s">
        <v>42</v>
      </c>
      <c r="L1740">
        <v>1</v>
      </c>
      <c r="M1740" t="s">
        <v>16145</v>
      </c>
      <c r="N1740" t="s">
        <v>60</v>
      </c>
      <c r="O1740">
        <v>67</v>
      </c>
      <c r="P1740" t="s">
        <v>1148</v>
      </c>
      <c r="Q1740" t="s">
        <v>51</v>
      </c>
      <c r="R1740" t="s">
        <v>16146</v>
      </c>
      <c r="S1740" t="s">
        <v>36</v>
      </c>
      <c r="T1740">
        <v>0</v>
      </c>
      <c r="U1740">
        <v>1</v>
      </c>
      <c r="V1740" t="s">
        <v>37</v>
      </c>
      <c r="W1740" t="s">
        <v>16150</v>
      </c>
      <c r="X1740" t="s">
        <v>72</v>
      </c>
      <c r="Y1740">
        <v>2</v>
      </c>
      <c r="Z1740">
        <v>8</v>
      </c>
      <c r="AA1740">
        <v>0</v>
      </c>
      <c r="AB1740" t="s">
        <v>73</v>
      </c>
      <c r="AC1740">
        <v>0</v>
      </c>
      <c r="AD1740" t="s">
        <v>74</v>
      </c>
    </row>
    <row r="1741" spans="1:30" x14ac:dyDescent="0.3">
      <c r="A1741" t="s">
        <v>9282</v>
      </c>
      <c r="B1741" t="s">
        <v>118</v>
      </c>
      <c r="C1741">
        <v>370743</v>
      </c>
      <c r="D1741">
        <v>1635.97</v>
      </c>
      <c r="E1741" s="1">
        <v>42535</v>
      </c>
      <c r="F1741" s="1">
        <v>44799</v>
      </c>
      <c r="G1741" t="s">
        <v>99</v>
      </c>
      <c r="H1741" t="s">
        <v>80</v>
      </c>
      <c r="I1741" t="s">
        <v>9279</v>
      </c>
      <c r="J1741">
        <v>2264</v>
      </c>
      <c r="K1741" t="s">
        <v>42</v>
      </c>
      <c r="L1741">
        <v>1</v>
      </c>
      <c r="M1741" t="s">
        <v>9280</v>
      </c>
      <c r="N1741" t="s">
        <v>32</v>
      </c>
      <c r="O1741">
        <v>41</v>
      </c>
      <c r="P1741" t="s">
        <v>3860</v>
      </c>
      <c r="Q1741" t="s">
        <v>34</v>
      </c>
      <c r="R1741" t="s">
        <v>9281</v>
      </c>
      <c r="S1741" t="s">
        <v>89</v>
      </c>
      <c r="T1741">
        <v>1</v>
      </c>
      <c r="U1741">
        <v>0</v>
      </c>
      <c r="V1741" t="s">
        <v>90</v>
      </c>
      <c r="W1741" t="s">
        <v>9283</v>
      </c>
      <c r="X1741" t="s">
        <v>72</v>
      </c>
      <c r="Y1741">
        <v>18</v>
      </c>
      <c r="Z1741">
        <v>66</v>
      </c>
      <c r="AA1741">
        <v>0</v>
      </c>
      <c r="AB1741" t="s">
        <v>58</v>
      </c>
      <c r="AC1741">
        <v>0</v>
      </c>
      <c r="AD1741" t="s">
        <v>74</v>
      </c>
    </row>
    <row r="1742" spans="1:30" x14ac:dyDescent="0.3">
      <c r="A1742" t="s">
        <v>9556</v>
      </c>
      <c r="B1742" t="s">
        <v>54</v>
      </c>
      <c r="C1742">
        <v>478192</v>
      </c>
      <c r="D1742">
        <v>382.54</v>
      </c>
      <c r="E1742" s="1">
        <v>44327</v>
      </c>
      <c r="F1742" s="1">
        <v>47070</v>
      </c>
      <c r="G1742" t="s">
        <v>99</v>
      </c>
      <c r="H1742" t="s">
        <v>41</v>
      </c>
      <c r="I1742" t="s">
        <v>9553</v>
      </c>
      <c r="J1742">
        <v>2743</v>
      </c>
      <c r="K1742" t="s">
        <v>42</v>
      </c>
      <c r="L1742">
        <v>0</v>
      </c>
      <c r="M1742" t="s">
        <v>9554</v>
      </c>
      <c r="N1742" t="s">
        <v>49</v>
      </c>
      <c r="O1742">
        <v>42</v>
      </c>
      <c r="P1742" t="s">
        <v>419</v>
      </c>
      <c r="Q1742" t="s">
        <v>62</v>
      </c>
      <c r="R1742" t="s">
        <v>9555</v>
      </c>
      <c r="S1742" t="s">
        <v>89</v>
      </c>
      <c r="T1742">
        <v>0</v>
      </c>
      <c r="U1742">
        <v>0</v>
      </c>
      <c r="V1742" t="s">
        <v>90</v>
      </c>
      <c r="W1742" t="s">
        <v>9557</v>
      </c>
      <c r="X1742" t="s">
        <v>57</v>
      </c>
      <c r="Y1742">
        <v>46</v>
      </c>
      <c r="Z1742">
        <v>21</v>
      </c>
      <c r="AA1742">
        <v>0</v>
      </c>
      <c r="AB1742" t="s">
        <v>73</v>
      </c>
      <c r="AC1742">
        <v>0</v>
      </c>
      <c r="AD1742" t="s">
        <v>59</v>
      </c>
    </row>
    <row r="1743" spans="1:30" x14ac:dyDescent="0.3">
      <c r="A1743" t="s">
        <v>3189</v>
      </c>
      <c r="B1743" t="s">
        <v>70</v>
      </c>
      <c r="C1743">
        <v>414861</v>
      </c>
      <c r="D1743">
        <v>1816.45</v>
      </c>
      <c r="E1743" s="1">
        <v>43075</v>
      </c>
      <c r="F1743" s="1">
        <v>44052</v>
      </c>
      <c r="G1743" t="s">
        <v>103</v>
      </c>
      <c r="H1743" t="s">
        <v>41</v>
      </c>
      <c r="I1743" t="s">
        <v>3183</v>
      </c>
      <c r="J1743">
        <v>977</v>
      </c>
      <c r="K1743" t="s">
        <v>100</v>
      </c>
      <c r="L1743">
        <v>0</v>
      </c>
      <c r="M1743" t="s">
        <v>3184</v>
      </c>
      <c r="N1743" t="s">
        <v>49</v>
      </c>
      <c r="O1743">
        <v>62</v>
      </c>
      <c r="P1743" t="s">
        <v>3185</v>
      </c>
      <c r="Q1743" t="s">
        <v>51</v>
      </c>
      <c r="R1743" t="s">
        <v>3186</v>
      </c>
      <c r="S1743" t="s">
        <v>36</v>
      </c>
      <c r="T1743">
        <v>0</v>
      </c>
      <c r="U1743">
        <v>1</v>
      </c>
      <c r="V1743" t="s">
        <v>37</v>
      </c>
      <c r="W1743" t="s">
        <v>3190</v>
      </c>
      <c r="X1743" t="s">
        <v>57</v>
      </c>
      <c r="Y1743">
        <v>38</v>
      </c>
      <c r="Z1743">
        <v>88</v>
      </c>
      <c r="AA1743">
        <v>1</v>
      </c>
      <c r="AB1743" t="s">
        <v>58</v>
      </c>
      <c r="AC1743">
        <v>1</v>
      </c>
      <c r="AD1743" t="s">
        <v>59</v>
      </c>
    </row>
    <row r="1744" spans="1:30" x14ac:dyDescent="0.3">
      <c r="A1744" t="s">
        <v>18936</v>
      </c>
      <c r="B1744" t="s">
        <v>70</v>
      </c>
      <c r="C1744">
        <v>133678</v>
      </c>
      <c r="D1744">
        <v>357.57</v>
      </c>
      <c r="E1744" s="1">
        <v>45371</v>
      </c>
      <c r="F1744" s="1">
        <v>45966</v>
      </c>
      <c r="G1744" t="s">
        <v>99</v>
      </c>
      <c r="H1744" t="s">
        <v>55</v>
      </c>
      <c r="I1744" t="s">
        <v>18933</v>
      </c>
      <c r="J1744">
        <v>595</v>
      </c>
      <c r="K1744" t="s">
        <v>100</v>
      </c>
      <c r="L1744">
        <v>0</v>
      </c>
      <c r="M1744" t="s">
        <v>18934</v>
      </c>
      <c r="N1744" t="s">
        <v>49</v>
      </c>
      <c r="O1744">
        <v>74</v>
      </c>
      <c r="P1744" t="s">
        <v>7979</v>
      </c>
      <c r="Q1744" t="s">
        <v>62</v>
      </c>
      <c r="R1744" t="s">
        <v>18935</v>
      </c>
      <c r="S1744" t="s">
        <v>36</v>
      </c>
      <c r="T1744">
        <v>0</v>
      </c>
      <c r="U1744">
        <v>1</v>
      </c>
      <c r="V1744" t="s">
        <v>37</v>
      </c>
      <c r="W1744" t="s">
        <v>18937</v>
      </c>
      <c r="X1744" t="s">
        <v>44</v>
      </c>
      <c r="Y1744">
        <v>30</v>
      </c>
      <c r="Z1744">
        <v>6</v>
      </c>
      <c r="AA1744">
        <v>0</v>
      </c>
      <c r="AB1744" t="s">
        <v>73</v>
      </c>
      <c r="AC1744">
        <v>0</v>
      </c>
      <c r="AD1744" t="s">
        <v>46</v>
      </c>
    </row>
    <row r="1745" spans="1:30" x14ac:dyDescent="0.3">
      <c r="A1745" t="s">
        <v>14356</v>
      </c>
      <c r="B1745" t="s">
        <v>39</v>
      </c>
      <c r="C1745">
        <v>159237</v>
      </c>
      <c r="D1745">
        <v>1893.6</v>
      </c>
      <c r="E1745" s="1">
        <v>42076</v>
      </c>
      <c r="F1745" s="1">
        <v>45368</v>
      </c>
      <c r="G1745" t="s">
        <v>99</v>
      </c>
      <c r="H1745" t="s">
        <v>41</v>
      </c>
      <c r="I1745" t="s">
        <v>14353</v>
      </c>
      <c r="J1745">
        <v>3292</v>
      </c>
      <c r="K1745" t="s">
        <v>42</v>
      </c>
      <c r="L1745">
        <v>0</v>
      </c>
      <c r="M1745" t="s">
        <v>14354</v>
      </c>
      <c r="N1745" t="s">
        <v>49</v>
      </c>
      <c r="O1745">
        <v>85</v>
      </c>
      <c r="P1745" t="s">
        <v>3784</v>
      </c>
      <c r="Q1745" t="s">
        <v>51</v>
      </c>
      <c r="R1745" t="s">
        <v>14355</v>
      </c>
      <c r="S1745" t="s">
        <v>36</v>
      </c>
      <c r="T1745">
        <v>0</v>
      </c>
      <c r="U1745">
        <v>1</v>
      </c>
      <c r="V1745" t="s">
        <v>37</v>
      </c>
      <c r="W1745" t="s">
        <v>14357</v>
      </c>
      <c r="X1745" t="s">
        <v>72</v>
      </c>
      <c r="Y1745">
        <v>36</v>
      </c>
      <c r="Z1745">
        <v>72</v>
      </c>
      <c r="AA1745">
        <v>1</v>
      </c>
      <c r="AB1745" t="s">
        <v>58</v>
      </c>
      <c r="AC1745">
        <v>1</v>
      </c>
      <c r="AD1745" t="s">
        <v>74</v>
      </c>
    </row>
    <row r="1746" spans="1:30" x14ac:dyDescent="0.3">
      <c r="A1746" t="s">
        <v>2424</v>
      </c>
      <c r="B1746" t="s">
        <v>54</v>
      </c>
      <c r="C1746">
        <v>479730</v>
      </c>
      <c r="D1746">
        <v>1074.3800000000001</v>
      </c>
      <c r="E1746" s="1">
        <v>42943</v>
      </c>
      <c r="F1746" s="1">
        <v>44160</v>
      </c>
      <c r="G1746" t="s">
        <v>99</v>
      </c>
      <c r="H1746" t="s">
        <v>41</v>
      </c>
      <c r="I1746" t="s">
        <v>2421</v>
      </c>
      <c r="J1746">
        <v>1217</v>
      </c>
      <c r="K1746" t="s">
        <v>42</v>
      </c>
      <c r="L1746">
        <v>0</v>
      </c>
      <c r="M1746" t="s">
        <v>2422</v>
      </c>
      <c r="N1746" t="s">
        <v>49</v>
      </c>
      <c r="O1746">
        <v>82</v>
      </c>
      <c r="P1746" t="s">
        <v>1142</v>
      </c>
      <c r="Q1746" t="s">
        <v>62</v>
      </c>
      <c r="R1746" t="s">
        <v>2423</v>
      </c>
      <c r="S1746" t="s">
        <v>36</v>
      </c>
      <c r="T1746">
        <v>0</v>
      </c>
      <c r="U1746">
        <v>1</v>
      </c>
      <c r="V1746" t="s">
        <v>37</v>
      </c>
      <c r="W1746" t="s">
        <v>2425</v>
      </c>
      <c r="X1746" t="s">
        <v>44</v>
      </c>
      <c r="Y1746">
        <v>7</v>
      </c>
      <c r="Z1746">
        <v>51</v>
      </c>
      <c r="AA1746">
        <v>0</v>
      </c>
      <c r="AB1746" t="s">
        <v>45</v>
      </c>
      <c r="AC1746">
        <v>0</v>
      </c>
      <c r="AD1746" t="s">
        <v>46</v>
      </c>
    </row>
    <row r="1747" spans="1:30" x14ac:dyDescent="0.3">
      <c r="A1747" t="s">
        <v>4230</v>
      </c>
      <c r="B1747" t="s">
        <v>54</v>
      </c>
      <c r="C1747">
        <v>244257</v>
      </c>
      <c r="D1747">
        <v>1949.44</v>
      </c>
      <c r="E1747" s="1">
        <v>44270</v>
      </c>
      <c r="F1747" s="1">
        <v>47881</v>
      </c>
      <c r="G1747" t="s">
        <v>99</v>
      </c>
      <c r="H1747" t="s">
        <v>41</v>
      </c>
      <c r="I1747" t="s">
        <v>4225</v>
      </c>
      <c r="J1747">
        <v>3611</v>
      </c>
      <c r="K1747" t="s">
        <v>42</v>
      </c>
      <c r="L1747">
        <v>0</v>
      </c>
      <c r="M1747" t="s">
        <v>4226</v>
      </c>
      <c r="N1747" t="s">
        <v>49</v>
      </c>
      <c r="O1747">
        <v>43</v>
      </c>
      <c r="P1747" t="s">
        <v>2160</v>
      </c>
      <c r="Q1747" t="s">
        <v>34</v>
      </c>
      <c r="R1747" t="s">
        <v>4227</v>
      </c>
      <c r="S1747" t="s">
        <v>89</v>
      </c>
      <c r="T1747">
        <v>1</v>
      </c>
      <c r="U1747">
        <v>0</v>
      </c>
      <c r="V1747" t="s">
        <v>90</v>
      </c>
      <c r="W1747" t="s">
        <v>4231</v>
      </c>
      <c r="X1747" t="s">
        <v>57</v>
      </c>
      <c r="Y1747">
        <v>2</v>
      </c>
      <c r="Z1747">
        <v>78</v>
      </c>
      <c r="AA1747">
        <v>1</v>
      </c>
      <c r="AB1747" t="s">
        <v>58</v>
      </c>
      <c r="AC1747">
        <v>1</v>
      </c>
      <c r="AD1747" t="s">
        <v>59</v>
      </c>
    </row>
    <row r="1748" spans="1:30" x14ac:dyDescent="0.3">
      <c r="A1748" t="s">
        <v>11412</v>
      </c>
      <c r="B1748" t="s">
        <v>54</v>
      </c>
      <c r="C1748">
        <v>107027</v>
      </c>
      <c r="D1748">
        <v>346.6</v>
      </c>
      <c r="E1748" s="1">
        <v>44724</v>
      </c>
      <c r="F1748" s="1">
        <v>48189</v>
      </c>
      <c r="G1748" t="s">
        <v>40</v>
      </c>
      <c r="H1748" t="s">
        <v>55</v>
      </c>
      <c r="I1748" t="s">
        <v>11409</v>
      </c>
      <c r="J1748">
        <v>3465</v>
      </c>
      <c r="K1748" t="s">
        <v>42</v>
      </c>
      <c r="L1748">
        <v>0</v>
      </c>
      <c r="M1748" t="s">
        <v>11410</v>
      </c>
      <c r="N1748" t="s">
        <v>49</v>
      </c>
      <c r="O1748">
        <v>58</v>
      </c>
      <c r="P1748" t="s">
        <v>619</v>
      </c>
      <c r="Q1748" t="s">
        <v>51</v>
      </c>
      <c r="R1748" t="s">
        <v>11411</v>
      </c>
      <c r="S1748" t="s">
        <v>36</v>
      </c>
      <c r="T1748">
        <v>0</v>
      </c>
      <c r="U1748">
        <v>0</v>
      </c>
      <c r="V1748" t="s">
        <v>37</v>
      </c>
      <c r="W1748" t="s">
        <v>11413</v>
      </c>
      <c r="X1748" t="s">
        <v>44</v>
      </c>
      <c r="Y1748">
        <v>26</v>
      </c>
      <c r="Z1748">
        <v>41</v>
      </c>
      <c r="AA1748">
        <v>0</v>
      </c>
      <c r="AB1748" t="s">
        <v>45</v>
      </c>
      <c r="AC1748">
        <v>0</v>
      </c>
      <c r="AD1748" t="s">
        <v>46</v>
      </c>
    </row>
    <row r="1749" spans="1:30" x14ac:dyDescent="0.3">
      <c r="A1749" t="s">
        <v>12560</v>
      </c>
      <c r="B1749" t="s">
        <v>54</v>
      </c>
      <c r="C1749">
        <v>293462</v>
      </c>
      <c r="D1749">
        <v>275.33999999999997</v>
      </c>
      <c r="E1749" s="1">
        <v>42033</v>
      </c>
      <c r="F1749" s="1">
        <v>43000</v>
      </c>
      <c r="G1749" t="s">
        <v>40</v>
      </c>
      <c r="H1749" t="s">
        <v>55</v>
      </c>
      <c r="I1749" t="s">
        <v>12555</v>
      </c>
      <c r="J1749">
        <v>967</v>
      </c>
      <c r="K1749" t="s">
        <v>100</v>
      </c>
      <c r="L1749">
        <v>0</v>
      </c>
      <c r="M1749" t="s">
        <v>12556</v>
      </c>
      <c r="N1749" t="s">
        <v>49</v>
      </c>
      <c r="O1749">
        <v>68</v>
      </c>
      <c r="P1749" t="s">
        <v>3792</v>
      </c>
      <c r="Q1749" t="s">
        <v>34</v>
      </c>
      <c r="R1749" t="s">
        <v>12557</v>
      </c>
      <c r="S1749" t="s">
        <v>36</v>
      </c>
      <c r="T1749">
        <v>1</v>
      </c>
      <c r="U1749">
        <v>1</v>
      </c>
      <c r="V1749" t="s">
        <v>37</v>
      </c>
      <c r="W1749" t="s">
        <v>12561</v>
      </c>
      <c r="X1749" t="s">
        <v>57</v>
      </c>
      <c r="Y1749">
        <v>39</v>
      </c>
      <c r="Z1749">
        <v>88</v>
      </c>
      <c r="AA1749">
        <v>1</v>
      </c>
      <c r="AB1749" t="s">
        <v>58</v>
      </c>
      <c r="AC1749">
        <v>1</v>
      </c>
      <c r="AD1749" t="s">
        <v>59</v>
      </c>
    </row>
    <row r="1750" spans="1:30" x14ac:dyDescent="0.3">
      <c r="A1750" t="s">
        <v>14413</v>
      </c>
      <c r="B1750" t="s">
        <v>39</v>
      </c>
      <c r="C1750">
        <v>139286</v>
      </c>
      <c r="D1750">
        <v>1685.69</v>
      </c>
      <c r="E1750" s="1">
        <v>42182</v>
      </c>
      <c r="F1750" s="1">
        <v>43826</v>
      </c>
      <c r="G1750" t="s">
        <v>40</v>
      </c>
      <c r="H1750" t="s">
        <v>55</v>
      </c>
      <c r="I1750" t="s">
        <v>14410</v>
      </c>
      <c r="J1750">
        <v>1644</v>
      </c>
      <c r="K1750" t="s">
        <v>42</v>
      </c>
      <c r="L1750">
        <v>0</v>
      </c>
      <c r="M1750" t="s">
        <v>14411</v>
      </c>
      <c r="N1750" t="s">
        <v>32</v>
      </c>
      <c r="O1750">
        <v>41</v>
      </c>
      <c r="P1750" t="s">
        <v>1257</v>
      </c>
      <c r="Q1750" t="s">
        <v>62</v>
      </c>
      <c r="R1750" t="s">
        <v>14412</v>
      </c>
      <c r="S1750" t="s">
        <v>89</v>
      </c>
      <c r="T1750">
        <v>0</v>
      </c>
      <c r="U1750">
        <v>0</v>
      </c>
      <c r="V1750" t="s">
        <v>90</v>
      </c>
      <c r="W1750" t="s">
        <v>14414</v>
      </c>
      <c r="X1750" t="s">
        <v>72</v>
      </c>
      <c r="Y1750">
        <v>19</v>
      </c>
      <c r="Z1750">
        <v>86</v>
      </c>
      <c r="AA1750">
        <v>1</v>
      </c>
      <c r="AB1750" t="s">
        <v>58</v>
      </c>
      <c r="AC1750">
        <v>1</v>
      </c>
      <c r="AD1750" t="s">
        <v>74</v>
      </c>
    </row>
    <row r="1751" spans="1:30" x14ac:dyDescent="0.3">
      <c r="A1751" t="s">
        <v>17312</v>
      </c>
      <c r="B1751" t="s">
        <v>39</v>
      </c>
      <c r="C1751">
        <v>494301</v>
      </c>
      <c r="D1751">
        <v>1910.93</v>
      </c>
      <c r="E1751" s="1">
        <v>43556</v>
      </c>
      <c r="F1751" s="1">
        <v>44656</v>
      </c>
      <c r="G1751" t="s">
        <v>99</v>
      </c>
      <c r="H1751" t="s">
        <v>55</v>
      </c>
      <c r="I1751" t="s">
        <v>17309</v>
      </c>
      <c r="J1751">
        <v>1100</v>
      </c>
      <c r="K1751" t="s">
        <v>42</v>
      </c>
      <c r="L1751">
        <v>0</v>
      </c>
      <c r="M1751" t="s">
        <v>17310</v>
      </c>
      <c r="N1751" t="s">
        <v>60</v>
      </c>
      <c r="O1751">
        <v>79</v>
      </c>
      <c r="P1751" t="s">
        <v>3970</v>
      </c>
      <c r="Q1751" t="s">
        <v>51</v>
      </c>
      <c r="R1751" t="s">
        <v>17311</v>
      </c>
      <c r="S1751" t="s">
        <v>36</v>
      </c>
      <c r="T1751">
        <v>0</v>
      </c>
      <c r="U1751">
        <v>1</v>
      </c>
      <c r="V1751" t="s">
        <v>37</v>
      </c>
      <c r="W1751" t="s">
        <v>17313</v>
      </c>
      <c r="X1751" t="s">
        <v>57</v>
      </c>
      <c r="Y1751">
        <v>48</v>
      </c>
      <c r="Z1751">
        <v>69</v>
      </c>
      <c r="AA1751">
        <v>0</v>
      </c>
      <c r="AB1751" t="s">
        <v>58</v>
      </c>
      <c r="AC1751">
        <v>0</v>
      </c>
      <c r="AD1751" t="s">
        <v>59</v>
      </c>
    </row>
    <row r="1752" spans="1:30" x14ac:dyDescent="0.3">
      <c r="A1752" t="s">
        <v>13935</v>
      </c>
      <c r="B1752" t="s">
        <v>118</v>
      </c>
      <c r="C1752">
        <v>163130</v>
      </c>
      <c r="D1752">
        <v>526.04</v>
      </c>
      <c r="E1752" s="1">
        <v>44444</v>
      </c>
      <c r="F1752" s="1">
        <v>47696</v>
      </c>
      <c r="G1752" t="s">
        <v>40</v>
      </c>
      <c r="H1752" t="s">
        <v>55</v>
      </c>
      <c r="I1752" t="s">
        <v>13932</v>
      </c>
      <c r="J1752">
        <v>3252</v>
      </c>
      <c r="K1752" t="s">
        <v>42</v>
      </c>
      <c r="L1752">
        <v>0</v>
      </c>
      <c r="M1752" t="s">
        <v>13933</v>
      </c>
      <c r="N1752" t="s">
        <v>49</v>
      </c>
      <c r="O1752">
        <v>81</v>
      </c>
      <c r="P1752" t="s">
        <v>1397</v>
      </c>
      <c r="Q1752" t="s">
        <v>87</v>
      </c>
      <c r="R1752" t="s">
        <v>13934</v>
      </c>
      <c r="S1752" t="s">
        <v>36</v>
      </c>
      <c r="T1752">
        <v>0</v>
      </c>
      <c r="U1752">
        <v>1</v>
      </c>
      <c r="V1752" t="s">
        <v>37</v>
      </c>
      <c r="W1752" t="s">
        <v>13936</v>
      </c>
      <c r="X1752" t="s">
        <v>57</v>
      </c>
      <c r="Y1752">
        <v>40</v>
      </c>
      <c r="Z1752">
        <v>7</v>
      </c>
      <c r="AA1752">
        <v>0</v>
      </c>
      <c r="AB1752" t="s">
        <v>73</v>
      </c>
      <c r="AC1752">
        <v>0</v>
      </c>
      <c r="AD1752" t="s">
        <v>59</v>
      </c>
    </row>
    <row r="1753" spans="1:30" x14ac:dyDescent="0.3">
      <c r="A1753" t="s">
        <v>19140</v>
      </c>
      <c r="B1753" t="s">
        <v>39</v>
      </c>
      <c r="C1753">
        <v>292080</v>
      </c>
      <c r="D1753">
        <v>142.51</v>
      </c>
      <c r="E1753" s="1">
        <v>45089</v>
      </c>
      <c r="F1753" s="1">
        <v>45834</v>
      </c>
      <c r="G1753" t="s">
        <v>103</v>
      </c>
      <c r="H1753" t="s">
        <v>55</v>
      </c>
      <c r="I1753" t="s">
        <v>19137</v>
      </c>
      <c r="J1753">
        <v>745</v>
      </c>
      <c r="K1753" t="s">
        <v>100</v>
      </c>
      <c r="L1753">
        <v>0</v>
      </c>
      <c r="M1753" t="s">
        <v>19138</v>
      </c>
      <c r="N1753" t="s">
        <v>32</v>
      </c>
      <c r="O1753">
        <v>58</v>
      </c>
      <c r="P1753" t="s">
        <v>111</v>
      </c>
      <c r="Q1753" t="s">
        <v>62</v>
      </c>
      <c r="R1753" t="s">
        <v>19139</v>
      </c>
      <c r="S1753" t="s">
        <v>36</v>
      </c>
      <c r="T1753">
        <v>0</v>
      </c>
      <c r="U1753">
        <v>0</v>
      </c>
      <c r="V1753" t="s">
        <v>37</v>
      </c>
      <c r="W1753" t="s">
        <v>19141</v>
      </c>
      <c r="X1753" t="s">
        <v>57</v>
      </c>
      <c r="Y1753">
        <v>26</v>
      </c>
      <c r="Z1753">
        <v>97</v>
      </c>
      <c r="AA1753">
        <v>1</v>
      </c>
      <c r="AB1753" t="s">
        <v>58</v>
      </c>
      <c r="AC1753">
        <v>1</v>
      </c>
      <c r="AD1753" t="s">
        <v>59</v>
      </c>
    </row>
    <row r="1754" spans="1:30" x14ac:dyDescent="0.3">
      <c r="A1754" t="s">
        <v>19925</v>
      </c>
      <c r="B1754" t="s">
        <v>54</v>
      </c>
      <c r="C1754">
        <v>145382</v>
      </c>
      <c r="D1754">
        <v>702.33</v>
      </c>
      <c r="E1754" s="1">
        <v>45270</v>
      </c>
      <c r="F1754" s="1">
        <v>48687</v>
      </c>
      <c r="G1754" t="s">
        <v>99</v>
      </c>
      <c r="H1754" t="s">
        <v>41</v>
      </c>
      <c r="I1754" t="s">
        <v>19922</v>
      </c>
      <c r="J1754">
        <v>3417</v>
      </c>
      <c r="K1754" t="s">
        <v>42</v>
      </c>
      <c r="L1754">
        <v>0</v>
      </c>
      <c r="M1754" t="s">
        <v>19923</v>
      </c>
      <c r="N1754" t="s">
        <v>60</v>
      </c>
      <c r="O1754">
        <v>49</v>
      </c>
      <c r="P1754" t="s">
        <v>713</v>
      </c>
      <c r="Q1754" t="s">
        <v>51</v>
      </c>
      <c r="R1754" t="s">
        <v>19924</v>
      </c>
      <c r="S1754" t="s">
        <v>97</v>
      </c>
      <c r="T1754">
        <v>0</v>
      </c>
      <c r="U1754">
        <v>0</v>
      </c>
      <c r="V1754" t="s">
        <v>90</v>
      </c>
      <c r="W1754" t="s">
        <v>19926</v>
      </c>
      <c r="X1754" t="s">
        <v>72</v>
      </c>
      <c r="Y1754">
        <v>26</v>
      </c>
      <c r="Z1754">
        <v>37</v>
      </c>
      <c r="AA1754">
        <v>0</v>
      </c>
      <c r="AB1754" t="s">
        <v>45</v>
      </c>
      <c r="AC1754">
        <v>0</v>
      </c>
      <c r="AD1754" t="s">
        <v>74</v>
      </c>
    </row>
    <row r="1755" spans="1:30" x14ac:dyDescent="0.3">
      <c r="A1755" t="s">
        <v>2067</v>
      </c>
      <c r="B1755" t="s">
        <v>54</v>
      </c>
      <c r="C1755">
        <v>214628</v>
      </c>
      <c r="D1755">
        <v>752.42</v>
      </c>
      <c r="E1755" s="1">
        <v>45352</v>
      </c>
      <c r="F1755" s="1">
        <v>47867</v>
      </c>
      <c r="G1755" t="s">
        <v>103</v>
      </c>
      <c r="H1755" t="s">
        <v>41</v>
      </c>
      <c r="I1755" t="s">
        <v>2064</v>
      </c>
      <c r="J1755">
        <v>2515</v>
      </c>
      <c r="K1755" t="s">
        <v>42</v>
      </c>
      <c r="L1755">
        <v>0</v>
      </c>
      <c r="M1755" t="s">
        <v>2065</v>
      </c>
      <c r="N1755" t="s">
        <v>32</v>
      </c>
      <c r="O1755">
        <v>78</v>
      </c>
      <c r="P1755" t="s">
        <v>754</v>
      </c>
      <c r="Q1755" t="s">
        <v>87</v>
      </c>
      <c r="R1755" t="s">
        <v>2066</v>
      </c>
      <c r="S1755" t="s">
        <v>36</v>
      </c>
      <c r="T1755">
        <v>0</v>
      </c>
      <c r="U1755">
        <v>1</v>
      </c>
      <c r="V1755" t="s">
        <v>37</v>
      </c>
      <c r="W1755" t="s">
        <v>2068</v>
      </c>
      <c r="X1755" t="s">
        <v>72</v>
      </c>
      <c r="Y1755">
        <v>26</v>
      </c>
      <c r="Z1755">
        <v>54</v>
      </c>
      <c r="AA1755">
        <v>0</v>
      </c>
      <c r="AB1755" t="s">
        <v>45</v>
      </c>
      <c r="AC1755">
        <v>0</v>
      </c>
      <c r="AD1755" t="s">
        <v>74</v>
      </c>
    </row>
    <row r="1756" spans="1:30" x14ac:dyDescent="0.3">
      <c r="A1756" t="s">
        <v>6810</v>
      </c>
      <c r="B1756" t="s">
        <v>118</v>
      </c>
      <c r="C1756">
        <v>292794</v>
      </c>
      <c r="D1756">
        <v>1738.81</v>
      </c>
      <c r="E1756" s="1">
        <v>42262</v>
      </c>
      <c r="F1756" s="1">
        <v>45200</v>
      </c>
      <c r="G1756" t="s">
        <v>99</v>
      </c>
      <c r="H1756" t="s">
        <v>41</v>
      </c>
      <c r="I1756" t="s">
        <v>6807</v>
      </c>
      <c r="J1756">
        <v>2938</v>
      </c>
      <c r="K1756" t="s">
        <v>42</v>
      </c>
      <c r="L1756">
        <v>0</v>
      </c>
      <c r="M1756" t="s">
        <v>6808</v>
      </c>
      <c r="N1756" t="s">
        <v>32</v>
      </c>
      <c r="O1756">
        <v>34</v>
      </c>
      <c r="P1756" t="s">
        <v>3009</v>
      </c>
      <c r="Q1756" t="s">
        <v>34</v>
      </c>
      <c r="R1756" t="s">
        <v>6809</v>
      </c>
      <c r="S1756" t="s">
        <v>109</v>
      </c>
      <c r="T1756">
        <v>1</v>
      </c>
      <c r="U1756">
        <v>0</v>
      </c>
      <c r="V1756" t="s">
        <v>90</v>
      </c>
      <c r="W1756" t="s">
        <v>6811</v>
      </c>
      <c r="X1756" t="s">
        <v>44</v>
      </c>
      <c r="Y1756">
        <v>48</v>
      </c>
      <c r="Z1756">
        <v>88</v>
      </c>
      <c r="AA1756">
        <v>1</v>
      </c>
      <c r="AB1756" t="s">
        <v>58</v>
      </c>
      <c r="AC1756">
        <v>1</v>
      </c>
      <c r="AD1756" t="s">
        <v>46</v>
      </c>
    </row>
    <row r="1757" spans="1:30" x14ac:dyDescent="0.3">
      <c r="A1757" t="s">
        <v>1768</v>
      </c>
      <c r="B1757" t="s">
        <v>118</v>
      </c>
      <c r="C1757">
        <v>498988</v>
      </c>
      <c r="D1757">
        <v>412.54</v>
      </c>
      <c r="E1757" s="1">
        <v>43350</v>
      </c>
      <c r="F1757" s="1">
        <v>45281</v>
      </c>
      <c r="G1757" t="s">
        <v>99</v>
      </c>
      <c r="H1757" t="s">
        <v>41</v>
      </c>
      <c r="I1757" t="s">
        <v>1765</v>
      </c>
      <c r="J1757">
        <v>1931</v>
      </c>
      <c r="K1757" t="s">
        <v>42</v>
      </c>
      <c r="L1757">
        <v>0</v>
      </c>
      <c r="M1757" t="s">
        <v>1766</v>
      </c>
      <c r="N1757" t="s">
        <v>60</v>
      </c>
      <c r="O1757">
        <v>28</v>
      </c>
      <c r="P1757" t="s">
        <v>1179</v>
      </c>
      <c r="Q1757" t="s">
        <v>87</v>
      </c>
      <c r="R1757" t="s">
        <v>1767</v>
      </c>
      <c r="S1757" t="s">
        <v>109</v>
      </c>
      <c r="T1757">
        <v>0</v>
      </c>
      <c r="U1757">
        <v>0</v>
      </c>
      <c r="V1757" t="s">
        <v>68</v>
      </c>
      <c r="W1757" t="s">
        <v>1769</v>
      </c>
      <c r="X1757" t="s">
        <v>72</v>
      </c>
      <c r="Y1757">
        <v>36</v>
      </c>
      <c r="Z1757">
        <v>99</v>
      </c>
      <c r="AA1757">
        <v>1</v>
      </c>
      <c r="AB1757" t="s">
        <v>58</v>
      </c>
      <c r="AC1757">
        <v>1</v>
      </c>
      <c r="AD1757" t="s">
        <v>74</v>
      </c>
    </row>
    <row r="1758" spans="1:30" x14ac:dyDescent="0.3">
      <c r="A1758" t="s">
        <v>14677</v>
      </c>
      <c r="B1758" t="s">
        <v>70</v>
      </c>
      <c r="C1758">
        <v>473962</v>
      </c>
      <c r="D1758">
        <v>1086.2</v>
      </c>
      <c r="E1758" s="1">
        <v>43648</v>
      </c>
      <c r="F1758" s="1">
        <v>46411</v>
      </c>
      <c r="G1758" t="s">
        <v>99</v>
      </c>
      <c r="H1758" t="s">
        <v>55</v>
      </c>
      <c r="I1758" t="s">
        <v>14674</v>
      </c>
      <c r="J1758">
        <v>2763</v>
      </c>
      <c r="K1758" t="s">
        <v>42</v>
      </c>
      <c r="L1758">
        <v>0</v>
      </c>
      <c r="M1758" t="s">
        <v>14675</v>
      </c>
      <c r="N1758" t="s">
        <v>60</v>
      </c>
      <c r="O1758">
        <v>30</v>
      </c>
      <c r="P1758" t="s">
        <v>3039</v>
      </c>
      <c r="Q1758" t="s">
        <v>62</v>
      </c>
      <c r="R1758" t="s">
        <v>14676</v>
      </c>
      <c r="S1758" t="s">
        <v>109</v>
      </c>
      <c r="T1758">
        <v>0</v>
      </c>
      <c r="U1758">
        <v>0</v>
      </c>
      <c r="V1758" t="s">
        <v>68</v>
      </c>
      <c r="W1758" t="s">
        <v>14678</v>
      </c>
      <c r="X1758" t="s">
        <v>72</v>
      </c>
      <c r="Y1758">
        <v>45</v>
      </c>
      <c r="Z1758">
        <v>57</v>
      </c>
      <c r="AA1758">
        <v>0</v>
      </c>
      <c r="AB1758" t="s">
        <v>45</v>
      </c>
      <c r="AC1758">
        <v>0</v>
      </c>
      <c r="AD1758" t="s">
        <v>74</v>
      </c>
    </row>
    <row r="1759" spans="1:30" x14ac:dyDescent="0.3">
      <c r="A1759" t="s">
        <v>10521</v>
      </c>
      <c r="B1759" t="s">
        <v>39</v>
      </c>
      <c r="C1759">
        <v>370937</v>
      </c>
      <c r="D1759">
        <v>1019.01</v>
      </c>
      <c r="E1759" s="1">
        <v>42045</v>
      </c>
      <c r="F1759" s="1">
        <v>43778</v>
      </c>
      <c r="G1759" t="s">
        <v>103</v>
      </c>
      <c r="H1759" t="s">
        <v>80</v>
      </c>
      <c r="I1759" t="s">
        <v>10516</v>
      </c>
      <c r="J1759">
        <v>1733</v>
      </c>
      <c r="K1759" t="s">
        <v>42</v>
      </c>
      <c r="L1759">
        <v>1</v>
      </c>
      <c r="M1759" t="s">
        <v>10517</v>
      </c>
      <c r="N1759" t="s">
        <v>32</v>
      </c>
      <c r="O1759">
        <v>81</v>
      </c>
      <c r="P1759" t="s">
        <v>1591</v>
      </c>
      <c r="Q1759" t="s">
        <v>34</v>
      </c>
      <c r="R1759" t="s">
        <v>10518</v>
      </c>
      <c r="S1759" t="s">
        <v>36</v>
      </c>
      <c r="T1759">
        <v>1</v>
      </c>
      <c r="U1759">
        <v>1</v>
      </c>
      <c r="V1759" t="s">
        <v>37</v>
      </c>
      <c r="W1759" t="s">
        <v>10522</v>
      </c>
      <c r="X1759" t="s">
        <v>72</v>
      </c>
      <c r="Y1759">
        <v>39</v>
      </c>
      <c r="Z1759">
        <v>33</v>
      </c>
      <c r="AA1759">
        <v>0</v>
      </c>
      <c r="AB1759" t="s">
        <v>45</v>
      </c>
      <c r="AC1759">
        <v>0</v>
      </c>
      <c r="AD1759" t="s">
        <v>74</v>
      </c>
    </row>
    <row r="1760" spans="1:30" x14ac:dyDescent="0.3">
      <c r="A1760" t="s">
        <v>4345</v>
      </c>
      <c r="B1760" t="s">
        <v>70</v>
      </c>
      <c r="C1760">
        <v>209305</v>
      </c>
      <c r="D1760">
        <v>1116.57</v>
      </c>
      <c r="E1760" s="1">
        <v>42516</v>
      </c>
      <c r="F1760" s="1">
        <v>44621</v>
      </c>
      <c r="G1760" t="s">
        <v>99</v>
      </c>
      <c r="H1760" t="s">
        <v>55</v>
      </c>
      <c r="I1760" t="s">
        <v>4342</v>
      </c>
      <c r="J1760">
        <v>2105</v>
      </c>
      <c r="K1760" t="s">
        <v>42</v>
      </c>
      <c r="L1760">
        <v>0</v>
      </c>
      <c r="M1760" t="s">
        <v>4343</v>
      </c>
      <c r="N1760" t="s">
        <v>60</v>
      </c>
      <c r="O1760">
        <v>83</v>
      </c>
      <c r="P1760" t="s">
        <v>4312</v>
      </c>
      <c r="Q1760" t="s">
        <v>34</v>
      </c>
      <c r="R1760" t="s">
        <v>4344</v>
      </c>
      <c r="S1760" t="s">
        <v>36</v>
      </c>
      <c r="T1760">
        <v>1</v>
      </c>
      <c r="U1760">
        <v>1</v>
      </c>
      <c r="V1760" t="s">
        <v>37</v>
      </c>
      <c r="W1760" t="s">
        <v>4346</v>
      </c>
      <c r="X1760" t="s">
        <v>44</v>
      </c>
      <c r="Y1760">
        <v>34</v>
      </c>
      <c r="Z1760">
        <v>3</v>
      </c>
      <c r="AA1760">
        <v>0</v>
      </c>
      <c r="AB1760" t="s">
        <v>73</v>
      </c>
      <c r="AC1760">
        <v>0</v>
      </c>
      <c r="AD1760" t="s">
        <v>46</v>
      </c>
    </row>
    <row r="1761" spans="1:30" x14ac:dyDescent="0.3">
      <c r="A1761" t="s">
        <v>11062</v>
      </c>
      <c r="B1761" t="s">
        <v>39</v>
      </c>
      <c r="C1761">
        <v>254689</v>
      </c>
      <c r="D1761">
        <v>493.17</v>
      </c>
      <c r="E1761" s="1">
        <v>42988</v>
      </c>
      <c r="F1761" s="1">
        <v>44878</v>
      </c>
      <c r="G1761" t="s">
        <v>40</v>
      </c>
      <c r="H1761" t="s">
        <v>55</v>
      </c>
      <c r="I1761" t="s">
        <v>11059</v>
      </c>
      <c r="J1761">
        <v>1890</v>
      </c>
      <c r="K1761" t="s">
        <v>42</v>
      </c>
      <c r="L1761">
        <v>0</v>
      </c>
      <c r="M1761" t="s">
        <v>11060</v>
      </c>
      <c r="N1761" t="s">
        <v>49</v>
      </c>
      <c r="O1761">
        <v>85</v>
      </c>
      <c r="P1761" t="s">
        <v>6650</v>
      </c>
      <c r="Q1761" t="s">
        <v>87</v>
      </c>
      <c r="R1761" t="s">
        <v>11061</v>
      </c>
      <c r="S1761" t="s">
        <v>36</v>
      </c>
      <c r="T1761">
        <v>0</v>
      </c>
      <c r="U1761">
        <v>1</v>
      </c>
      <c r="V1761" t="s">
        <v>37</v>
      </c>
      <c r="W1761" t="s">
        <v>11063</v>
      </c>
      <c r="X1761" t="s">
        <v>72</v>
      </c>
      <c r="Y1761">
        <v>48</v>
      </c>
      <c r="Z1761">
        <v>81</v>
      </c>
      <c r="AA1761">
        <v>1</v>
      </c>
      <c r="AB1761" t="s">
        <v>58</v>
      </c>
      <c r="AC1761">
        <v>1</v>
      </c>
      <c r="AD1761" t="s">
        <v>74</v>
      </c>
    </row>
    <row r="1762" spans="1:30" x14ac:dyDescent="0.3">
      <c r="A1762" t="s">
        <v>5799</v>
      </c>
      <c r="B1762" t="s">
        <v>39</v>
      </c>
      <c r="C1762">
        <v>30792</v>
      </c>
      <c r="D1762">
        <v>841.26</v>
      </c>
      <c r="E1762" s="1">
        <v>45135</v>
      </c>
      <c r="F1762" s="1">
        <v>45648</v>
      </c>
      <c r="G1762" t="s">
        <v>40</v>
      </c>
      <c r="H1762" t="s">
        <v>41</v>
      </c>
      <c r="I1762" t="s">
        <v>5792</v>
      </c>
      <c r="J1762">
        <v>513</v>
      </c>
      <c r="K1762" t="s">
        <v>100</v>
      </c>
      <c r="L1762">
        <v>0</v>
      </c>
      <c r="M1762" t="s">
        <v>5793</v>
      </c>
      <c r="N1762" t="s">
        <v>32</v>
      </c>
      <c r="O1762">
        <v>18</v>
      </c>
      <c r="P1762" t="s">
        <v>666</v>
      </c>
      <c r="Q1762" t="s">
        <v>87</v>
      </c>
      <c r="R1762" t="s">
        <v>5794</v>
      </c>
      <c r="S1762" t="s">
        <v>67</v>
      </c>
      <c r="T1762">
        <v>0</v>
      </c>
      <c r="U1762">
        <v>0</v>
      </c>
      <c r="V1762" t="s">
        <v>68</v>
      </c>
      <c r="W1762" t="s">
        <v>5800</v>
      </c>
      <c r="X1762" t="s">
        <v>57</v>
      </c>
      <c r="Y1762">
        <v>24</v>
      </c>
      <c r="Z1762">
        <v>16</v>
      </c>
      <c r="AA1762">
        <v>0</v>
      </c>
      <c r="AB1762" t="s">
        <v>73</v>
      </c>
      <c r="AC1762">
        <v>0</v>
      </c>
      <c r="AD1762" t="s">
        <v>59</v>
      </c>
    </row>
    <row r="1763" spans="1:30" x14ac:dyDescent="0.3">
      <c r="A1763" t="s">
        <v>13930</v>
      </c>
      <c r="B1763" t="s">
        <v>54</v>
      </c>
      <c r="C1763">
        <v>208516</v>
      </c>
      <c r="D1763">
        <v>614.85</v>
      </c>
      <c r="E1763" s="1">
        <v>43492</v>
      </c>
      <c r="F1763" s="1">
        <v>45253</v>
      </c>
      <c r="G1763" t="s">
        <v>40</v>
      </c>
      <c r="H1763" t="s">
        <v>41</v>
      </c>
      <c r="I1763" t="s">
        <v>13926</v>
      </c>
      <c r="J1763">
        <v>1761</v>
      </c>
      <c r="K1763" t="s">
        <v>42</v>
      </c>
      <c r="L1763">
        <v>0</v>
      </c>
      <c r="M1763" t="s">
        <v>9430</v>
      </c>
      <c r="N1763" t="s">
        <v>32</v>
      </c>
      <c r="O1763">
        <v>59</v>
      </c>
      <c r="P1763" t="s">
        <v>1179</v>
      </c>
      <c r="Q1763" t="s">
        <v>34</v>
      </c>
      <c r="R1763" t="s">
        <v>13927</v>
      </c>
      <c r="S1763" t="s">
        <v>36</v>
      </c>
      <c r="T1763">
        <v>1</v>
      </c>
      <c r="U1763">
        <v>0</v>
      </c>
      <c r="V1763" t="s">
        <v>37</v>
      </c>
      <c r="W1763" t="s">
        <v>13931</v>
      </c>
      <c r="X1763" t="s">
        <v>44</v>
      </c>
      <c r="Y1763">
        <v>3</v>
      </c>
      <c r="Z1763">
        <v>50</v>
      </c>
      <c r="AA1763">
        <v>0</v>
      </c>
      <c r="AB1763" t="s">
        <v>45</v>
      </c>
      <c r="AC1763">
        <v>0</v>
      </c>
      <c r="AD1763" t="s">
        <v>46</v>
      </c>
    </row>
    <row r="1764" spans="1:30" x14ac:dyDescent="0.3">
      <c r="A1764" t="s">
        <v>14875</v>
      </c>
      <c r="B1764" t="s">
        <v>39</v>
      </c>
      <c r="C1764">
        <v>210847</v>
      </c>
      <c r="D1764">
        <v>1458.17</v>
      </c>
      <c r="E1764" s="1">
        <v>44922</v>
      </c>
      <c r="F1764" s="1">
        <v>46148</v>
      </c>
      <c r="G1764" t="s">
        <v>99</v>
      </c>
      <c r="H1764" t="s">
        <v>41</v>
      </c>
      <c r="I1764" t="s">
        <v>14870</v>
      </c>
      <c r="J1764">
        <v>1226</v>
      </c>
      <c r="K1764" t="s">
        <v>42</v>
      </c>
      <c r="L1764">
        <v>0</v>
      </c>
      <c r="M1764" t="s">
        <v>14871</v>
      </c>
      <c r="N1764" t="s">
        <v>32</v>
      </c>
      <c r="O1764">
        <v>64</v>
      </c>
      <c r="P1764" t="s">
        <v>1953</v>
      </c>
      <c r="Q1764" t="s">
        <v>87</v>
      </c>
      <c r="R1764" t="s">
        <v>14872</v>
      </c>
      <c r="S1764" t="s">
        <v>36</v>
      </c>
      <c r="T1764">
        <v>0</v>
      </c>
      <c r="U1764">
        <v>1</v>
      </c>
      <c r="V1764" t="s">
        <v>37</v>
      </c>
      <c r="W1764" t="s">
        <v>14876</v>
      </c>
      <c r="X1764" t="s">
        <v>57</v>
      </c>
      <c r="Y1764">
        <v>39</v>
      </c>
      <c r="Z1764">
        <v>37</v>
      </c>
      <c r="AA1764">
        <v>0</v>
      </c>
      <c r="AB1764" t="s">
        <v>45</v>
      </c>
      <c r="AC1764">
        <v>0</v>
      </c>
      <c r="AD1764" t="s">
        <v>59</v>
      </c>
    </row>
    <row r="1765" spans="1:30" x14ac:dyDescent="0.3">
      <c r="A1765" t="s">
        <v>18875</v>
      </c>
      <c r="B1765" t="s">
        <v>118</v>
      </c>
      <c r="C1765">
        <v>147246</v>
      </c>
      <c r="D1765">
        <v>530.21</v>
      </c>
      <c r="E1765" s="1">
        <v>44605</v>
      </c>
      <c r="F1765" s="1">
        <v>45265</v>
      </c>
      <c r="G1765" t="s">
        <v>103</v>
      </c>
      <c r="H1765" t="s">
        <v>55</v>
      </c>
      <c r="I1765" t="s">
        <v>18872</v>
      </c>
      <c r="J1765">
        <v>660</v>
      </c>
      <c r="K1765" t="s">
        <v>100</v>
      </c>
      <c r="L1765">
        <v>0</v>
      </c>
      <c r="M1765" t="s">
        <v>18873</v>
      </c>
      <c r="N1765" t="s">
        <v>32</v>
      </c>
      <c r="O1765">
        <v>64</v>
      </c>
      <c r="P1765" t="s">
        <v>1072</v>
      </c>
      <c r="Q1765" t="s">
        <v>62</v>
      </c>
      <c r="R1765" t="s">
        <v>18874</v>
      </c>
      <c r="S1765" t="s">
        <v>36</v>
      </c>
      <c r="T1765">
        <v>0</v>
      </c>
      <c r="U1765">
        <v>1</v>
      </c>
      <c r="V1765" t="s">
        <v>37</v>
      </c>
      <c r="W1765" t="s">
        <v>18876</v>
      </c>
      <c r="X1765" t="s">
        <v>44</v>
      </c>
      <c r="Y1765">
        <v>23</v>
      </c>
      <c r="Z1765">
        <v>22</v>
      </c>
      <c r="AA1765">
        <v>0</v>
      </c>
      <c r="AB1765" t="s">
        <v>73</v>
      </c>
      <c r="AC1765">
        <v>0</v>
      </c>
      <c r="AD1765" t="s">
        <v>46</v>
      </c>
    </row>
    <row r="1766" spans="1:30" x14ac:dyDescent="0.3">
      <c r="A1766" t="s">
        <v>5995</v>
      </c>
      <c r="B1766" t="s">
        <v>39</v>
      </c>
      <c r="C1766">
        <v>63694</v>
      </c>
      <c r="D1766">
        <v>591.9</v>
      </c>
      <c r="E1766" s="1">
        <v>44326</v>
      </c>
      <c r="F1766" s="1">
        <v>47632</v>
      </c>
      <c r="G1766" t="s">
        <v>99</v>
      </c>
      <c r="H1766" t="s">
        <v>41</v>
      </c>
      <c r="I1766" t="s">
        <v>5992</v>
      </c>
      <c r="J1766">
        <v>3306</v>
      </c>
      <c r="K1766" t="s">
        <v>42</v>
      </c>
      <c r="L1766">
        <v>0</v>
      </c>
      <c r="M1766" t="s">
        <v>5993</v>
      </c>
      <c r="N1766" t="s">
        <v>49</v>
      </c>
      <c r="O1766">
        <v>65</v>
      </c>
      <c r="P1766" t="s">
        <v>195</v>
      </c>
      <c r="Q1766" t="s">
        <v>62</v>
      </c>
      <c r="R1766" t="s">
        <v>5994</v>
      </c>
      <c r="S1766" t="s">
        <v>36</v>
      </c>
      <c r="T1766">
        <v>0</v>
      </c>
      <c r="U1766">
        <v>1</v>
      </c>
      <c r="V1766" t="s">
        <v>37</v>
      </c>
      <c r="W1766" t="s">
        <v>5996</v>
      </c>
      <c r="X1766" t="s">
        <v>44</v>
      </c>
      <c r="Y1766">
        <v>5</v>
      </c>
      <c r="Z1766">
        <v>25</v>
      </c>
      <c r="AA1766">
        <v>0</v>
      </c>
      <c r="AB1766" t="s">
        <v>73</v>
      </c>
      <c r="AC1766">
        <v>0</v>
      </c>
      <c r="AD1766" t="s">
        <v>46</v>
      </c>
    </row>
    <row r="1767" spans="1:30" x14ac:dyDescent="0.3">
      <c r="A1767" t="s">
        <v>9426</v>
      </c>
      <c r="B1767" t="s">
        <v>70</v>
      </c>
      <c r="C1767">
        <v>219676</v>
      </c>
      <c r="D1767">
        <v>1468.39</v>
      </c>
      <c r="E1767" s="1">
        <v>44444</v>
      </c>
      <c r="F1767" s="1">
        <v>48090</v>
      </c>
      <c r="G1767" t="s">
        <v>103</v>
      </c>
      <c r="H1767" t="s">
        <v>80</v>
      </c>
      <c r="I1767" t="s">
        <v>9423</v>
      </c>
      <c r="J1767">
        <v>3646</v>
      </c>
      <c r="K1767" t="s">
        <v>42</v>
      </c>
      <c r="L1767">
        <v>1</v>
      </c>
      <c r="M1767" t="s">
        <v>9424</v>
      </c>
      <c r="N1767" t="s">
        <v>49</v>
      </c>
      <c r="O1767">
        <v>34</v>
      </c>
      <c r="P1767" t="s">
        <v>1730</v>
      </c>
      <c r="Q1767" t="s">
        <v>62</v>
      </c>
      <c r="R1767" t="s">
        <v>9425</v>
      </c>
      <c r="S1767" t="s">
        <v>109</v>
      </c>
      <c r="T1767">
        <v>0</v>
      </c>
      <c r="U1767">
        <v>0</v>
      </c>
      <c r="V1767" t="s">
        <v>90</v>
      </c>
      <c r="W1767" t="s">
        <v>9427</v>
      </c>
      <c r="X1767" t="s">
        <v>72</v>
      </c>
      <c r="Y1767">
        <v>15</v>
      </c>
      <c r="Z1767">
        <v>1</v>
      </c>
      <c r="AA1767">
        <v>0</v>
      </c>
      <c r="AB1767" t="s">
        <v>73</v>
      </c>
      <c r="AC1767">
        <v>0</v>
      </c>
      <c r="AD1767" t="s">
        <v>74</v>
      </c>
    </row>
    <row r="1768" spans="1:30" x14ac:dyDescent="0.3">
      <c r="A1768" t="s">
        <v>13328</v>
      </c>
      <c r="B1768" t="s">
        <v>54</v>
      </c>
      <c r="C1768">
        <v>417123</v>
      </c>
      <c r="D1768">
        <v>413.35</v>
      </c>
      <c r="E1768" s="1">
        <v>43961</v>
      </c>
      <c r="F1768" s="1">
        <v>45294</v>
      </c>
      <c r="G1768" t="s">
        <v>99</v>
      </c>
      <c r="H1768" t="s">
        <v>80</v>
      </c>
      <c r="I1768" t="s">
        <v>13325</v>
      </c>
      <c r="J1768">
        <v>1333</v>
      </c>
      <c r="K1768" t="s">
        <v>42</v>
      </c>
      <c r="L1768">
        <v>1</v>
      </c>
      <c r="M1768" t="s">
        <v>13326</v>
      </c>
      <c r="N1768" t="s">
        <v>32</v>
      </c>
      <c r="O1768">
        <v>56</v>
      </c>
      <c r="P1768" t="s">
        <v>2539</v>
      </c>
      <c r="Q1768" t="s">
        <v>51</v>
      </c>
      <c r="R1768" t="s">
        <v>13327</v>
      </c>
      <c r="S1768" t="s">
        <v>36</v>
      </c>
      <c r="T1768">
        <v>0</v>
      </c>
      <c r="U1768">
        <v>0</v>
      </c>
      <c r="V1768" t="s">
        <v>37</v>
      </c>
      <c r="W1768" t="s">
        <v>13329</v>
      </c>
      <c r="X1768" t="s">
        <v>57</v>
      </c>
      <c r="Y1768">
        <v>43</v>
      </c>
      <c r="Z1768">
        <v>82</v>
      </c>
      <c r="AA1768">
        <v>1</v>
      </c>
      <c r="AB1768" t="s">
        <v>58</v>
      </c>
      <c r="AC1768">
        <v>1</v>
      </c>
      <c r="AD1768" t="s">
        <v>59</v>
      </c>
    </row>
    <row r="1769" spans="1:30" x14ac:dyDescent="0.3">
      <c r="A1769" t="s">
        <v>18298</v>
      </c>
      <c r="B1769" t="s">
        <v>54</v>
      </c>
      <c r="C1769">
        <v>365402</v>
      </c>
      <c r="D1769">
        <v>1767.21</v>
      </c>
      <c r="E1769" s="1">
        <v>43051</v>
      </c>
      <c r="F1769" s="1">
        <v>43665</v>
      </c>
      <c r="G1769" t="s">
        <v>99</v>
      </c>
      <c r="H1769" t="s">
        <v>41</v>
      </c>
      <c r="I1769" t="s">
        <v>18295</v>
      </c>
      <c r="J1769">
        <v>614</v>
      </c>
      <c r="K1769" t="s">
        <v>100</v>
      </c>
      <c r="L1769">
        <v>0</v>
      </c>
      <c r="M1769" t="s">
        <v>18296</v>
      </c>
      <c r="N1769" t="s">
        <v>49</v>
      </c>
      <c r="O1769">
        <v>85</v>
      </c>
      <c r="P1769" t="s">
        <v>3029</v>
      </c>
      <c r="Q1769" t="s">
        <v>34</v>
      </c>
      <c r="R1769" t="s">
        <v>18297</v>
      </c>
      <c r="S1769" t="s">
        <v>36</v>
      </c>
      <c r="T1769">
        <v>1</v>
      </c>
      <c r="U1769">
        <v>1</v>
      </c>
      <c r="V1769" t="s">
        <v>37</v>
      </c>
      <c r="W1769" t="s">
        <v>18299</v>
      </c>
      <c r="X1769" t="s">
        <v>57</v>
      </c>
      <c r="Y1769">
        <v>1</v>
      </c>
      <c r="Z1769">
        <v>79</v>
      </c>
      <c r="AA1769">
        <v>1</v>
      </c>
      <c r="AB1769" t="s">
        <v>58</v>
      </c>
      <c r="AC1769">
        <v>1</v>
      </c>
      <c r="AD1769" t="s">
        <v>59</v>
      </c>
    </row>
    <row r="1770" spans="1:30" x14ac:dyDescent="0.3">
      <c r="A1770" t="s">
        <v>6064</v>
      </c>
      <c r="B1770" t="s">
        <v>118</v>
      </c>
      <c r="C1770">
        <v>350028</v>
      </c>
      <c r="D1770">
        <v>684.97</v>
      </c>
      <c r="E1770" s="1">
        <v>43712</v>
      </c>
      <c r="F1770" s="1">
        <v>46074</v>
      </c>
      <c r="G1770" t="s">
        <v>99</v>
      </c>
      <c r="H1770" t="s">
        <v>80</v>
      </c>
      <c r="I1770" t="s">
        <v>6061</v>
      </c>
      <c r="J1770">
        <v>2362</v>
      </c>
      <c r="K1770" t="s">
        <v>42</v>
      </c>
      <c r="L1770">
        <v>1</v>
      </c>
      <c r="M1770" t="s">
        <v>6062</v>
      </c>
      <c r="N1770" t="s">
        <v>49</v>
      </c>
      <c r="O1770">
        <v>34</v>
      </c>
      <c r="P1770" t="s">
        <v>908</v>
      </c>
      <c r="Q1770" t="s">
        <v>34</v>
      </c>
      <c r="R1770" t="s">
        <v>6063</v>
      </c>
      <c r="S1770" t="s">
        <v>109</v>
      </c>
      <c r="T1770">
        <v>1</v>
      </c>
      <c r="U1770">
        <v>0</v>
      </c>
      <c r="V1770" t="s">
        <v>90</v>
      </c>
      <c r="W1770" t="s">
        <v>6065</v>
      </c>
      <c r="X1770" t="s">
        <v>72</v>
      </c>
      <c r="Y1770">
        <v>46</v>
      </c>
      <c r="Z1770">
        <v>38</v>
      </c>
      <c r="AA1770">
        <v>0</v>
      </c>
      <c r="AB1770" t="s">
        <v>45</v>
      </c>
      <c r="AC1770">
        <v>0</v>
      </c>
      <c r="AD1770" t="s">
        <v>74</v>
      </c>
    </row>
    <row r="1771" spans="1:30" x14ac:dyDescent="0.3">
      <c r="A1771" t="s">
        <v>4866</v>
      </c>
      <c r="B1771" t="s">
        <v>70</v>
      </c>
      <c r="C1771">
        <v>121812</v>
      </c>
      <c r="D1771">
        <v>1517.79</v>
      </c>
      <c r="E1771" s="1">
        <v>44927</v>
      </c>
      <c r="F1771" s="1">
        <v>47391</v>
      </c>
      <c r="G1771" t="s">
        <v>99</v>
      </c>
      <c r="H1771" t="s">
        <v>80</v>
      </c>
      <c r="I1771" t="s">
        <v>4863</v>
      </c>
      <c r="J1771">
        <v>2464</v>
      </c>
      <c r="K1771" t="s">
        <v>42</v>
      </c>
      <c r="L1771">
        <v>1</v>
      </c>
      <c r="M1771" t="s">
        <v>4864</v>
      </c>
      <c r="N1771" t="s">
        <v>32</v>
      </c>
      <c r="O1771">
        <v>74</v>
      </c>
      <c r="P1771" t="s">
        <v>988</v>
      </c>
      <c r="Q1771" t="s">
        <v>34</v>
      </c>
      <c r="R1771" t="s">
        <v>4865</v>
      </c>
      <c r="S1771" t="s">
        <v>36</v>
      </c>
      <c r="T1771">
        <v>1</v>
      </c>
      <c r="U1771">
        <v>1</v>
      </c>
      <c r="V1771" t="s">
        <v>37</v>
      </c>
      <c r="W1771" t="s">
        <v>4867</v>
      </c>
      <c r="X1771" t="s">
        <v>57</v>
      </c>
      <c r="Y1771">
        <v>21</v>
      </c>
      <c r="Z1771">
        <v>78</v>
      </c>
      <c r="AA1771">
        <v>1</v>
      </c>
      <c r="AB1771" t="s">
        <v>58</v>
      </c>
      <c r="AC1771">
        <v>1</v>
      </c>
      <c r="AD1771" t="s">
        <v>59</v>
      </c>
    </row>
    <row r="1772" spans="1:30" x14ac:dyDescent="0.3">
      <c r="A1772" t="s">
        <v>16335</v>
      </c>
      <c r="B1772" t="s">
        <v>39</v>
      </c>
      <c r="C1772">
        <v>119506</v>
      </c>
      <c r="D1772">
        <v>971.98</v>
      </c>
      <c r="E1772" s="1">
        <v>42779</v>
      </c>
      <c r="F1772" s="1">
        <v>45454</v>
      </c>
      <c r="G1772" t="s">
        <v>40</v>
      </c>
      <c r="H1772" t="s">
        <v>41</v>
      </c>
      <c r="I1772" t="s">
        <v>16332</v>
      </c>
      <c r="J1772">
        <v>2675</v>
      </c>
      <c r="K1772" t="s">
        <v>42</v>
      </c>
      <c r="L1772">
        <v>0</v>
      </c>
      <c r="M1772" t="s">
        <v>16333</v>
      </c>
      <c r="N1772" t="s">
        <v>60</v>
      </c>
      <c r="O1772">
        <v>34</v>
      </c>
      <c r="P1772" t="s">
        <v>1802</v>
      </c>
      <c r="Q1772" t="s">
        <v>87</v>
      </c>
      <c r="R1772" t="s">
        <v>16334</v>
      </c>
      <c r="S1772" t="s">
        <v>109</v>
      </c>
      <c r="T1772">
        <v>0</v>
      </c>
      <c r="U1772">
        <v>0</v>
      </c>
      <c r="V1772" t="s">
        <v>90</v>
      </c>
      <c r="W1772" t="s">
        <v>16336</v>
      </c>
      <c r="X1772" t="s">
        <v>44</v>
      </c>
      <c r="Y1772">
        <v>39</v>
      </c>
      <c r="Z1772">
        <v>93</v>
      </c>
      <c r="AA1772">
        <v>1</v>
      </c>
      <c r="AB1772" t="s">
        <v>58</v>
      </c>
      <c r="AC1772">
        <v>1</v>
      </c>
      <c r="AD1772" t="s">
        <v>46</v>
      </c>
    </row>
    <row r="1773" spans="1:30" x14ac:dyDescent="0.3">
      <c r="A1773" t="s">
        <v>16613</v>
      </c>
      <c r="B1773" t="s">
        <v>39</v>
      </c>
      <c r="C1773">
        <v>30934</v>
      </c>
      <c r="D1773">
        <v>1473.33</v>
      </c>
      <c r="E1773" s="1">
        <v>44578</v>
      </c>
      <c r="F1773" s="1">
        <v>45040</v>
      </c>
      <c r="G1773" t="s">
        <v>40</v>
      </c>
      <c r="H1773" t="s">
        <v>41</v>
      </c>
      <c r="I1773" t="s">
        <v>16608</v>
      </c>
      <c r="J1773">
        <v>462</v>
      </c>
      <c r="K1773" t="s">
        <v>100</v>
      </c>
      <c r="L1773">
        <v>0</v>
      </c>
      <c r="M1773" t="s">
        <v>16609</v>
      </c>
      <c r="N1773" t="s">
        <v>49</v>
      </c>
      <c r="O1773">
        <v>37</v>
      </c>
      <c r="P1773" t="s">
        <v>1591</v>
      </c>
      <c r="Q1773" t="s">
        <v>62</v>
      </c>
      <c r="R1773" t="s">
        <v>16610</v>
      </c>
      <c r="S1773" t="s">
        <v>89</v>
      </c>
      <c r="T1773">
        <v>0</v>
      </c>
      <c r="U1773">
        <v>0</v>
      </c>
      <c r="V1773" t="s">
        <v>90</v>
      </c>
      <c r="W1773" t="s">
        <v>16614</v>
      </c>
      <c r="X1773" t="s">
        <v>57</v>
      </c>
      <c r="Y1773">
        <v>42</v>
      </c>
      <c r="Z1773">
        <v>36</v>
      </c>
      <c r="AA1773">
        <v>0</v>
      </c>
      <c r="AB1773" t="s">
        <v>45</v>
      </c>
      <c r="AC1773">
        <v>0</v>
      </c>
      <c r="AD1773" t="s">
        <v>59</v>
      </c>
    </row>
    <row r="1774" spans="1:30" x14ac:dyDescent="0.3">
      <c r="A1774" t="s">
        <v>5921</v>
      </c>
      <c r="B1774" t="s">
        <v>70</v>
      </c>
      <c r="C1774">
        <v>107493</v>
      </c>
      <c r="D1774">
        <v>546.66999999999996</v>
      </c>
      <c r="E1774" s="1">
        <v>42731</v>
      </c>
      <c r="F1774" s="1">
        <v>45535</v>
      </c>
      <c r="G1774" t="s">
        <v>99</v>
      </c>
      <c r="H1774" t="s">
        <v>80</v>
      </c>
      <c r="I1774" t="s">
        <v>5918</v>
      </c>
      <c r="J1774">
        <v>2804</v>
      </c>
      <c r="K1774" t="s">
        <v>42</v>
      </c>
      <c r="L1774">
        <v>1</v>
      </c>
      <c r="M1774" t="s">
        <v>5919</v>
      </c>
      <c r="N1774" t="s">
        <v>49</v>
      </c>
      <c r="O1774">
        <v>82</v>
      </c>
      <c r="P1774" t="s">
        <v>843</v>
      </c>
      <c r="Q1774" t="s">
        <v>51</v>
      </c>
      <c r="R1774" t="s">
        <v>5920</v>
      </c>
      <c r="S1774" t="s">
        <v>36</v>
      </c>
      <c r="T1774">
        <v>0</v>
      </c>
      <c r="U1774">
        <v>1</v>
      </c>
      <c r="V1774" t="s">
        <v>37</v>
      </c>
      <c r="W1774" t="s">
        <v>5922</v>
      </c>
      <c r="X1774" t="s">
        <v>57</v>
      </c>
      <c r="Y1774">
        <v>31</v>
      </c>
      <c r="Z1774">
        <v>32</v>
      </c>
      <c r="AA1774">
        <v>0</v>
      </c>
      <c r="AB1774" t="s">
        <v>45</v>
      </c>
      <c r="AC1774">
        <v>0</v>
      </c>
      <c r="AD1774" t="s">
        <v>59</v>
      </c>
    </row>
    <row r="1775" spans="1:30" x14ac:dyDescent="0.3">
      <c r="A1775" t="s">
        <v>13805</v>
      </c>
      <c r="B1775" t="s">
        <v>39</v>
      </c>
      <c r="C1775">
        <v>321937</v>
      </c>
      <c r="D1775">
        <v>121.41</v>
      </c>
      <c r="E1775" s="1">
        <v>43360</v>
      </c>
      <c r="F1775" s="1">
        <v>45094</v>
      </c>
      <c r="G1775" t="s">
        <v>99</v>
      </c>
      <c r="H1775" t="s">
        <v>55</v>
      </c>
      <c r="I1775" t="s">
        <v>13800</v>
      </c>
      <c r="J1775">
        <v>1734</v>
      </c>
      <c r="K1775" t="s">
        <v>42</v>
      </c>
      <c r="L1775">
        <v>0</v>
      </c>
      <c r="M1775" t="s">
        <v>13801</v>
      </c>
      <c r="N1775" t="s">
        <v>60</v>
      </c>
      <c r="O1775">
        <v>77</v>
      </c>
      <c r="P1775" t="s">
        <v>743</v>
      </c>
      <c r="Q1775" t="s">
        <v>87</v>
      </c>
      <c r="R1775" t="s">
        <v>13802</v>
      </c>
      <c r="S1775" t="s">
        <v>36</v>
      </c>
      <c r="T1775">
        <v>0</v>
      </c>
      <c r="U1775">
        <v>1</v>
      </c>
      <c r="V1775" t="s">
        <v>37</v>
      </c>
      <c r="W1775" t="s">
        <v>13806</v>
      </c>
      <c r="X1775" t="s">
        <v>72</v>
      </c>
      <c r="Y1775">
        <v>47</v>
      </c>
      <c r="Z1775">
        <v>100</v>
      </c>
      <c r="AA1775">
        <v>1</v>
      </c>
      <c r="AB1775" t="s">
        <v>58</v>
      </c>
      <c r="AC1775">
        <v>1</v>
      </c>
      <c r="AD1775" t="s">
        <v>74</v>
      </c>
    </row>
    <row r="1776" spans="1:30" x14ac:dyDescent="0.3">
      <c r="A1776" t="s">
        <v>13986</v>
      </c>
      <c r="B1776" t="s">
        <v>70</v>
      </c>
      <c r="C1776">
        <v>267279</v>
      </c>
      <c r="D1776">
        <v>118.97</v>
      </c>
      <c r="E1776" s="1">
        <v>43499</v>
      </c>
      <c r="F1776" s="1">
        <v>43864</v>
      </c>
      <c r="G1776" t="s">
        <v>99</v>
      </c>
      <c r="H1776" t="s">
        <v>80</v>
      </c>
      <c r="I1776" t="s">
        <v>13983</v>
      </c>
      <c r="J1776">
        <v>365</v>
      </c>
      <c r="K1776" t="s">
        <v>13987</v>
      </c>
      <c r="L1776">
        <v>1</v>
      </c>
      <c r="M1776" t="s">
        <v>13984</v>
      </c>
      <c r="N1776" t="s">
        <v>60</v>
      </c>
      <c r="O1776">
        <v>61</v>
      </c>
      <c r="P1776" t="s">
        <v>3383</v>
      </c>
      <c r="Q1776" t="s">
        <v>87</v>
      </c>
      <c r="R1776" t="s">
        <v>13985</v>
      </c>
      <c r="S1776" t="s">
        <v>36</v>
      </c>
      <c r="T1776">
        <v>0</v>
      </c>
      <c r="U1776">
        <v>1</v>
      </c>
      <c r="V1776" t="s">
        <v>37</v>
      </c>
      <c r="W1776" t="s">
        <v>13988</v>
      </c>
      <c r="X1776" t="s">
        <v>72</v>
      </c>
      <c r="Y1776">
        <v>3</v>
      </c>
      <c r="Z1776">
        <v>50</v>
      </c>
      <c r="AA1776">
        <v>0</v>
      </c>
      <c r="AB1776" t="s">
        <v>45</v>
      </c>
      <c r="AC1776">
        <v>0</v>
      </c>
      <c r="AD1776" t="s">
        <v>74</v>
      </c>
    </row>
    <row r="1777" spans="1:30" x14ac:dyDescent="0.3">
      <c r="A1777" t="s">
        <v>18213</v>
      </c>
      <c r="B1777" t="s">
        <v>70</v>
      </c>
      <c r="C1777">
        <v>148053</v>
      </c>
      <c r="D1777">
        <v>1546.71</v>
      </c>
      <c r="E1777" s="1">
        <v>43440</v>
      </c>
      <c r="F1777" s="1">
        <v>45624</v>
      </c>
      <c r="G1777" t="s">
        <v>40</v>
      </c>
      <c r="H1777" t="s">
        <v>80</v>
      </c>
      <c r="I1777" t="s">
        <v>18210</v>
      </c>
      <c r="J1777">
        <v>2184</v>
      </c>
      <c r="K1777" t="s">
        <v>42</v>
      </c>
      <c r="L1777">
        <v>1</v>
      </c>
      <c r="M1777" t="s">
        <v>18211</v>
      </c>
      <c r="N1777" t="s">
        <v>60</v>
      </c>
      <c r="O1777">
        <v>55</v>
      </c>
      <c r="P1777" t="s">
        <v>2885</v>
      </c>
      <c r="Q1777" t="s">
        <v>87</v>
      </c>
      <c r="R1777" t="s">
        <v>18212</v>
      </c>
      <c r="S1777" t="s">
        <v>97</v>
      </c>
      <c r="T1777">
        <v>0</v>
      </c>
      <c r="U1777">
        <v>0</v>
      </c>
      <c r="V1777" t="s">
        <v>37</v>
      </c>
      <c r="W1777" t="s">
        <v>18214</v>
      </c>
      <c r="X1777" t="s">
        <v>57</v>
      </c>
      <c r="Y1777">
        <v>43</v>
      </c>
      <c r="Z1777">
        <v>52</v>
      </c>
      <c r="AA1777">
        <v>0</v>
      </c>
      <c r="AB1777" t="s">
        <v>45</v>
      </c>
      <c r="AC1777">
        <v>0</v>
      </c>
      <c r="AD1777" t="s">
        <v>59</v>
      </c>
    </row>
    <row r="1778" spans="1:30" x14ac:dyDescent="0.3">
      <c r="A1778" t="s">
        <v>3215</v>
      </c>
      <c r="B1778" t="s">
        <v>54</v>
      </c>
      <c r="C1778">
        <v>138607</v>
      </c>
      <c r="D1778">
        <v>1312.28</v>
      </c>
      <c r="E1778" s="1">
        <v>43375</v>
      </c>
      <c r="F1778" s="1">
        <v>45330</v>
      </c>
      <c r="G1778" t="s">
        <v>99</v>
      </c>
      <c r="H1778" t="s">
        <v>41</v>
      </c>
      <c r="I1778" t="s">
        <v>3212</v>
      </c>
      <c r="J1778">
        <v>1955</v>
      </c>
      <c r="K1778" t="s">
        <v>42</v>
      </c>
      <c r="L1778">
        <v>0</v>
      </c>
      <c r="M1778" t="s">
        <v>3213</v>
      </c>
      <c r="N1778" t="s">
        <v>32</v>
      </c>
      <c r="O1778">
        <v>81</v>
      </c>
      <c r="P1778" t="s">
        <v>3108</v>
      </c>
      <c r="Q1778" t="s">
        <v>87</v>
      </c>
      <c r="R1778" t="s">
        <v>3214</v>
      </c>
      <c r="S1778" t="s">
        <v>36</v>
      </c>
      <c r="T1778">
        <v>0</v>
      </c>
      <c r="U1778">
        <v>1</v>
      </c>
      <c r="V1778" t="s">
        <v>37</v>
      </c>
      <c r="W1778" t="s">
        <v>3216</v>
      </c>
      <c r="X1778" t="s">
        <v>57</v>
      </c>
      <c r="Y1778">
        <v>40</v>
      </c>
      <c r="Z1778">
        <v>34</v>
      </c>
      <c r="AA1778">
        <v>0</v>
      </c>
      <c r="AB1778" t="s">
        <v>45</v>
      </c>
      <c r="AC1778">
        <v>0</v>
      </c>
      <c r="AD1778" t="s">
        <v>59</v>
      </c>
    </row>
    <row r="1779" spans="1:30" x14ac:dyDescent="0.3">
      <c r="A1779" t="s">
        <v>6428</v>
      </c>
      <c r="B1779" t="s">
        <v>39</v>
      </c>
      <c r="C1779">
        <v>295068</v>
      </c>
      <c r="D1779">
        <v>1538.98</v>
      </c>
      <c r="E1779" s="1">
        <v>43736</v>
      </c>
      <c r="F1779" s="1">
        <v>44114</v>
      </c>
      <c r="G1779" t="s">
        <v>103</v>
      </c>
      <c r="H1779" t="s">
        <v>80</v>
      </c>
      <c r="I1779" t="s">
        <v>6425</v>
      </c>
      <c r="J1779">
        <v>378</v>
      </c>
      <c r="K1779" t="s">
        <v>100</v>
      </c>
      <c r="L1779">
        <v>1</v>
      </c>
      <c r="M1779" t="s">
        <v>6426</v>
      </c>
      <c r="N1779" t="s">
        <v>32</v>
      </c>
      <c r="O1779">
        <v>60</v>
      </c>
      <c r="P1779" t="s">
        <v>5409</v>
      </c>
      <c r="Q1779" t="s">
        <v>34</v>
      </c>
      <c r="R1779" t="s">
        <v>6427</v>
      </c>
      <c r="S1779" t="s">
        <v>36</v>
      </c>
      <c r="T1779">
        <v>1</v>
      </c>
      <c r="U1779">
        <v>1</v>
      </c>
      <c r="V1779" t="s">
        <v>37</v>
      </c>
      <c r="W1779" t="s">
        <v>6429</v>
      </c>
      <c r="X1779" t="s">
        <v>44</v>
      </c>
      <c r="Y1779">
        <v>8</v>
      </c>
      <c r="Z1779">
        <v>45</v>
      </c>
      <c r="AA1779">
        <v>0</v>
      </c>
      <c r="AB1779" t="s">
        <v>45</v>
      </c>
      <c r="AC1779">
        <v>0</v>
      </c>
      <c r="AD1779" t="s">
        <v>46</v>
      </c>
    </row>
    <row r="1780" spans="1:30" x14ac:dyDescent="0.3">
      <c r="A1780" t="s">
        <v>14017</v>
      </c>
      <c r="B1780" t="s">
        <v>39</v>
      </c>
      <c r="C1780">
        <v>100558</v>
      </c>
      <c r="D1780">
        <v>602.03</v>
      </c>
      <c r="E1780" s="1">
        <v>42612</v>
      </c>
      <c r="F1780" s="1">
        <v>44719</v>
      </c>
      <c r="G1780" t="s">
        <v>103</v>
      </c>
      <c r="H1780" t="s">
        <v>41</v>
      </c>
      <c r="I1780" t="s">
        <v>14014</v>
      </c>
      <c r="J1780">
        <v>2107</v>
      </c>
      <c r="K1780" t="s">
        <v>42</v>
      </c>
      <c r="L1780">
        <v>0</v>
      </c>
      <c r="M1780" t="s">
        <v>14015</v>
      </c>
      <c r="N1780" t="s">
        <v>60</v>
      </c>
      <c r="O1780">
        <v>58</v>
      </c>
      <c r="P1780" t="s">
        <v>3453</v>
      </c>
      <c r="Q1780" t="s">
        <v>62</v>
      </c>
      <c r="R1780" t="s">
        <v>14016</v>
      </c>
      <c r="S1780" t="s">
        <v>36</v>
      </c>
      <c r="T1780">
        <v>0</v>
      </c>
      <c r="U1780">
        <v>0</v>
      </c>
      <c r="V1780" t="s">
        <v>37</v>
      </c>
      <c r="W1780" t="s">
        <v>14018</v>
      </c>
      <c r="X1780" t="s">
        <v>57</v>
      </c>
      <c r="Y1780">
        <v>7</v>
      </c>
      <c r="Z1780">
        <v>97</v>
      </c>
      <c r="AA1780">
        <v>1</v>
      </c>
      <c r="AB1780" t="s">
        <v>58</v>
      </c>
      <c r="AC1780">
        <v>1</v>
      </c>
      <c r="AD1780" t="s">
        <v>59</v>
      </c>
    </row>
    <row r="1781" spans="1:30" x14ac:dyDescent="0.3">
      <c r="A1781" t="s">
        <v>9137</v>
      </c>
      <c r="B1781" t="s">
        <v>39</v>
      </c>
      <c r="C1781">
        <v>130508</v>
      </c>
      <c r="D1781">
        <v>1645.88</v>
      </c>
      <c r="E1781" s="1">
        <v>45631</v>
      </c>
      <c r="F1781" s="1">
        <v>48790</v>
      </c>
      <c r="G1781" t="s">
        <v>99</v>
      </c>
      <c r="H1781" t="s">
        <v>41</v>
      </c>
      <c r="I1781" t="s">
        <v>9132</v>
      </c>
      <c r="J1781">
        <v>3159</v>
      </c>
      <c r="K1781" t="s">
        <v>42</v>
      </c>
      <c r="L1781">
        <v>0</v>
      </c>
      <c r="M1781" t="s">
        <v>9133</v>
      </c>
      <c r="N1781" t="s">
        <v>49</v>
      </c>
      <c r="O1781">
        <v>24</v>
      </c>
      <c r="P1781" t="s">
        <v>1567</v>
      </c>
      <c r="Q1781" t="s">
        <v>87</v>
      </c>
      <c r="R1781" t="s">
        <v>9134</v>
      </c>
      <c r="S1781" t="s">
        <v>67</v>
      </c>
      <c r="T1781">
        <v>0</v>
      </c>
      <c r="U1781">
        <v>0</v>
      </c>
      <c r="V1781" t="s">
        <v>68</v>
      </c>
      <c r="W1781" t="s">
        <v>9138</v>
      </c>
      <c r="X1781" t="s">
        <v>57</v>
      </c>
      <c r="Y1781">
        <v>39</v>
      </c>
      <c r="Z1781">
        <v>83</v>
      </c>
      <c r="AA1781">
        <v>1</v>
      </c>
      <c r="AB1781" t="s">
        <v>58</v>
      </c>
      <c r="AC1781">
        <v>1</v>
      </c>
      <c r="AD1781" t="s">
        <v>59</v>
      </c>
    </row>
    <row r="1782" spans="1:30" x14ac:dyDescent="0.3">
      <c r="A1782" t="s">
        <v>2256</v>
      </c>
      <c r="B1782" t="s">
        <v>118</v>
      </c>
      <c r="C1782">
        <v>34290</v>
      </c>
      <c r="D1782">
        <v>1696.05</v>
      </c>
      <c r="E1782" s="1">
        <v>44471</v>
      </c>
      <c r="F1782" s="1">
        <v>46613</v>
      </c>
      <c r="G1782" t="s">
        <v>40</v>
      </c>
      <c r="H1782" t="s">
        <v>55</v>
      </c>
      <c r="I1782" t="s">
        <v>2250</v>
      </c>
      <c r="J1782">
        <v>2142</v>
      </c>
      <c r="K1782" t="s">
        <v>42</v>
      </c>
      <c r="L1782">
        <v>0</v>
      </c>
      <c r="M1782" t="s">
        <v>2251</v>
      </c>
      <c r="N1782" t="s">
        <v>32</v>
      </c>
      <c r="O1782">
        <v>51</v>
      </c>
      <c r="P1782" t="s">
        <v>2252</v>
      </c>
      <c r="Q1782" t="s">
        <v>34</v>
      </c>
      <c r="R1782" t="s">
        <v>2253</v>
      </c>
      <c r="S1782" t="s">
        <v>97</v>
      </c>
      <c r="T1782">
        <v>1</v>
      </c>
      <c r="U1782">
        <v>0</v>
      </c>
      <c r="V1782" t="s">
        <v>37</v>
      </c>
      <c r="W1782" t="s">
        <v>2257</v>
      </c>
      <c r="X1782" t="s">
        <v>72</v>
      </c>
      <c r="Y1782">
        <v>10</v>
      </c>
      <c r="Z1782">
        <v>86</v>
      </c>
      <c r="AA1782">
        <v>1</v>
      </c>
      <c r="AB1782" t="s">
        <v>58</v>
      </c>
      <c r="AC1782">
        <v>1</v>
      </c>
      <c r="AD1782" t="s">
        <v>74</v>
      </c>
    </row>
    <row r="1783" spans="1:30" x14ac:dyDescent="0.3">
      <c r="A1783" t="s">
        <v>11832</v>
      </c>
      <c r="B1783" t="s">
        <v>118</v>
      </c>
      <c r="C1783">
        <v>42026</v>
      </c>
      <c r="D1783">
        <v>1001.21</v>
      </c>
      <c r="E1783" s="1">
        <v>42578</v>
      </c>
      <c r="F1783" s="1">
        <v>43450</v>
      </c>
      <c r="G1783" t="s">
        <v>99</v>
      </c>
      <c r="H1783" t="s">
        <v>41</v>
      </c>
      <c r="I1783" t="s">
        <v>11829</v>
      </c>
      <c r="J1783">
        <v>872</v>
      </c>
      <c r="K1783" t="s">
        <v>100</v>
      </c>
      <c r="L1783">
        <v>0</v>
      </c>
      <c r="M1783" t="s">
        <v>11830</v>
      </c>
      <c r="N1783" t="s">
        <v>32</v>
      </c>
      <c r="O1783">
        <v>77</v>
      </c>
      <c r="P1783" t="s">
        <v>3179</v>
      </c>
      <c r="Q1783" t="s">
        <v>51</v>
      </c>
      <c r="R1783" t="s">
        <v>11831</v>
      </c>
      <c r="S1783" t="s">
        <v>36</v>
      </c>
      <c r="T1783">
        <v>0</v>
      </c>
      <c r="U1783">
        <v>1</v>
      </c>
      <c r="V1783" t="s">
        <v>37</v>
      </c>
      <c r="W1783" t="s">
        <v>11833</v>
      </c>
      <c r="X1783" t="s">
        <v>72</v>
      </c>
      <c r="Y1783">
        <v>31</v>
      </c>
      <c r="Z1783">
        <v>18</v>
      </c>
      <c r="AA1783">
        <v>0</v>
      </c>
      <c r="AB1783" t="s">
        <v>73</v>
      </c>
      <c r="AC1783">
        <v>0</v>
      </c>
      <c r="AD1783" t="s">
        <v>74</v>
      </c>
    </row>
    <row r="1784" spans="1:30" x14ac:dyDescent="0.3">
      <c r="A1784" t="s">
        <v>13250</v>
      </c>
      <c r="B1784" t="s">
        <v>118</v>
      </c>
      <c r="C1784">
        <v>422456</v>
      </c>
      <c r="D1784">
        <v>481.72</v>
      </c>
      <c r="E1784" s="1">
        <v>44215</v>
      </c>
      <c r="F1784" s="1">
        <v>46080</v>
      </c>
      <c r="G1784" t="s">
        <v>99</v>
      </c>
      <c r="H1784" t="s">
        <v>41</v>
      </c>
      <c r="I1784" t="s">
        <v>13247</v>
      </c>
      <c r="J1784">
        <v>1865</v>
      </c>
      <c r="K1784" t="s">
        <v>42</v>
      </c>
      <c r="L1784">
        <v>0</v>
      </c>
      <c r="M1784" t="s">
        <v>13248</v>
      </c>
      <c r="N1784" t="s">
        <v>32</v>
      </c>
      <c r="O1784">
        <v>76</v>
      </c>
      <c r="P1784" t="s">
        <v>6724</v>
      </c>
      <c r="Q1784" t="s">
        <v>87</v>
      </c>
      <c r="R1784" t="s">
        <v>13249</v>
      </c>
      <c r="S1784" t="s">
        <v>36</v>
      </c>
      <c r="T1784">
        <v>0</v>
      </c>
      <c r="U1784">
        <v>1</v>
      </c>
      <c r="V1784" t="s">
        <v>37</v>
      </c>
      <c r="W1784" t="s">
        <v>13251</v>
      </c>
      <c r="X1784" t="s">
        <v>57</v>
      </c>
      <c r="Y1784">
        <v>14</v>
      </c>
      <c r="Z1784">
        <v>11</v>
      </c>
      <c r="AA1784">
        <v>0</v>
      </c>
      <c r="AB1784" t="s">
        <v>73</v>
      </c>
      <c r="AC1784">
        <v>0</v>
      </c>
      <c r="AD1784" t="s">
        <v>59</v>
      </c>
    </row>
    <row r="1785" spans="1:30" x14ac:dyDescent="0.3">
      <c r="A1785" t="s">
        <v>1798</v>
      </c>
      <c r="B1785" t="s">
        <v>70</v>
      </c>
      <c r="C1785">
        <v>102999</v>
      </c>
      <c r="D1785">
        <v>1740.18</v>
      </c>
      <c r="E1785" s="1">
        <v>45613</v>
      </c>
      <c r="F1785" s="1">
        <v>47136</v>
      </c>
      <c r="G1785" t="s">
        <v>103</v>
      </c>
      <c r="H1785" t="s">
        <v>41</v>
      </c>
      <c r="I1785" t="s">
        <v>1795</v>
      </c>
      <c r="J1785">
        <v>1523</v>
      </c>
      <c r="K1785" t="s">
        <v>42</v>
      </c>
      <c r="L1785">
        <v>0</v>
      </c>
      <c r="M1785" t="s">
        <v>1796</v>
      </c>
      <c r="N1785" t="s">
        <v>32</v>
      </c>
      <c r="O1785">
        <v>79</v>
      </c>
      <c r="P1785" t="s">
        <v>1148</v>
      </c>
      <c r="Q1785" t="s">
        <v>34</v>
      </c>
      <c r="R1785" t="s">
        <v>1797</v>
      </c>
      <c r="S1785" t="s">
        <v>36</v>
      </c>
      <c r="T1785">
        <v>1</v>
      </c>
      <c r="U1785">
        <v>1</v>
      </c>
      <c r="V1785" t="s">
        <v>37</v>
      </c>
      <c r="W1785" t="s">
        <v>1799</v>
      </c>
      <c r="X1785" t="s">
        <v>44</v>
      </c>
      <c r="Y1785">
        <v>5</v>
      </c>
      <c r="Z1785">
        <v>76</v>
      </c>
      <c r="AA1785">
        <v>1</v>
      </c>
      <c r="AB1785" t="s">
        <v>58</v>
      </c>
      <c r="AC1785">
        <v>1</v>
      </c>
      <c r="AD1785" t="s">
        <v>46</v>
      </c>
    </row>
    <row r="1786" spans="1:30" x14ac:dyDescent="0.3">
      <c r="A1786" t="s">
        <v>4293</v>
      </c>
      <c r="B1786" t="s">
        <v>39</v>
      </c>
      <c r="C1786">
        <v>192906</v>
      </c>
      <c r="D1786">
        <v>1892.26</v>
      </c>
      <c r="E1786" s="1">
        <v>42195</v>
      </c>
      <c r="F1786" s="1">
        <v>44079</v>
      </c>
      <c r="G1786" t="s">
        <v>40</v>
      </c>
      <c r="H1786" t="s">
        <v>80</v>
      </c>
      <c r="I1786" t="s">
        <v>4290</v>
      </c>
      <c r="J1786">
        <v>1884</v>
      </c>
      <c r="K1786" t="s">
        <v>42</v>
      </c>
      <c r="L1786">
        <v>1</v>
      </c>
      <c r="M1786" t="s">
        <v>4291</v>
      </c>
      <c r="N1786" t="s">
        <v>49</v>
      </c>
      <c r="O1786">
        <v>52</v>
      </c>
      <c r="P1786" t="s">
        <v>4135</v>
      </c>
      <c r="Q1786" t="s">
        <v>34</v>
      </c>
      <c r="R1786" t="s">
        <v>4292</v>
      </c>
      <c r="S1786" t="s">
        <v>97</v>
      </c>
      <c r="T1786">
        <v>1</v>
      </c>
      <c r="U1786">
        <v>0</v>
      </c>
      <c r="V1786" t="s">
        <v>37</v>
      </c>
      <c r="W1786" t="s">
        <v>4294</v>
      </c>
      <c r="X1786" t="s">
        <v>57</v>
      </c>
      <c r="Y1786">
        <v>20</v>
      </c>
      <c r="Z1786">
        <v>9</v>
      </c>
      <c r="AA1786">
        <v>0</v>
      </c>
      <c r="AB1786" t="s">
        <v>73</v>
      </c>
      <c r="AC1786">
        <v>0</v>
      </c>
      <c r="AD1786" t="s">
        <v>59</v>
      </c>
    </row>
    <row r="1787" spans="1:30" x14ac:dyDescent="0.3">
      <c r="A1787" t="s">
        <v>5832</v>
      </c>
      <c r="B1787" t="s">
        <v>54</v>
      </c>
      <c r="C1787">
        <v>471083</v>
      </c>
      <c r="D1787">
        <v>1258.8</v>
      </c>
      <c r="E1787" s="1">
        <v>44935</v>
      </c>
      <c r="F1787" s="1">
        <v>48208</v>
      </c>
      <c r="G1787" t="s">
        <v>99</v>
      </c>
      <c r="H1787" t="s">
        <v>80</v>
      </c>
      <c r="I1787" t="s">
        <v>5829</v>
      </c>
      <c r="J1787">
        <v>3273</v>
      </c>
      <c r="K1787" t="s">
        <v>42</v>
      </c>
      <c r="L1787">
        <v>1</v>
      </c>
      <c r="M1787" t="s">
        <v>5830</v>
      </c>
      <c r="N1787" t="s">
        <v>49</v>
      </c>
      <c r="O1787">
        <v>73</v>
      </c>
      <c r="P1787" t="s">
        <v>239</v>
      </c>
      <c r="Q1787" t="s">
        <v>34</v>
      </c>
      <c r="R1787" t="s">
        <v>5831</v>
      </c>
      <c r="S1787" t="s">
        <v>36</v>
      </c>
      <c r="T1787">
        <v>1</v>
      </c>
      <c r="U1787">
        <v>1</v>
      </c>
      <c r="V1787" t="s">
        <v>37</v>
      </c>
      <c r="W1787" t="s">
        <v>5833</v>
      </c>
      <c r="X1787" t="s">
        <v>57</v>
      </c>
      <c r="Y1787">
        <v>48</v>
      </c>
      <c r="Z1787">
        <v>64</v>
      </c>
      <c r="AA1787">
        <v>0</v>
      </c>
      <c r="AB1787" t="s">
        <v>58</v>
      </c>
      <c r="AC1787">
        <v>0</v>
      </c>
      <c r="AD1787" t="s">
        <v>59</v>
      </c>
    </row>
    <row r="1788" spans="1:30" x14ac:dyDescent="0.3">
      <c r="A1788" t="s">
        <v>6820</v>
      </c>
      <c r="B1788" t="s">
        <v>70</v>
      </c>
      <c r="C1788">
        <v>245667</v>
      </c>
      <c r="D1788">
        <v>131.24</v>
      </c>
      <c r="E1788" s="1">
        <v>43810</v>
      </c>
      <c r="F1788" s="1">
        <v>45814</v>
      </c>
      <c r="G1788" t="s">
        <v>103</v>
      </c>
      <c r="H1788" t="s">
        <v>41</v>
      </c>
      <c r="I1788" t="s">
        <v>6812</v>
      </c>
      <c r="J1788">
        <v>2004</v>
      </c>
      <c r="K1788" t="s">
        <v>42</v>
      </c>
      <c r="L1788">
        <v>0</v>
      </c>
      <c r="M1788" t="s">
        <v>6813</v>
      </c>
      <c r="N1788" t="s">
        <v>49</v>
      </c>
      <c r="O1788">
        <v>47</v>
      </c>
      <c r="P1788" t="s">
        <v>6814</v>
      </c>
      <c r="Q1788" t="s">
        <v>62</v>
      </c>
      <c r="R1788" t="s">
        <v>6815</v>
      </c>
      <c r="S1788" t="s">
        <v>97</v>
      </c>
      <c r="T1788">
        <v>0</v>
      </c>
      <c r="U1788">
        <v>0</v>
      </c>
      <c r="V1788" t="s">
        <v>90</v>
      </c>
      <c r="W1788" t="s">
        <v>6821</v>
      </c>
      <c r="X1788" t="s">
        <v>44</v>
      </c>
      <c r="Y1788">
        <v>23</v>
      </c>
      <c r="Z1788">
        <v>31</v>
      </c>
      <c r="AA1788">
        <v>0</v>
      </c>
      <c r="AB1788" t="s">
        <v>45</v>
      </c>
      <c r="AC1788">
        <v>0</v>
      </c>
      <c r="AD1788" t="s">
        <v>46</v>
      </c>
    </row>
    <row r="1789" spans="1:30" x14ac:dyDescent="0.3">
      <c r="A1789" t="s">
        <v>3716</v>
      </c>
      <c r="B1789" t="s">
        <v>54</v>
      </c>
      <c r="C1789">
        <v>210792</v>
      </c>
      <c r="D1789">
        <v>1634.46</v>
      </c>
      <c r="E1789" s="1">
        <v>43551</v>
      </c>
      <c r="F1789" s="1">
        <v>47005</v>
      </c>
      <c r="G1789" t="s">
        <v>99</v>
      </c>
      <c r="H1789" t="s">
        <v>41</v>
      </c>
      <c r="I1789" t="s">
        <v>3712</v>
      </c>
      <c r="J1789">
        <v>3454</v>
      </c>
      <c r="K1789" t="s">
        <v>42</v>
      </c>
      <c r="L1789">
        <v>0</v>
      </c>
      <c r="M1789" t="s">
        <v>3713</v>
      </c>
      <c r="N1789" t="s">
        <v>60</v>
      </c>
      <c r="O1789">
        <v>54</v>
      </c>
      <c r="P1789" t="s">
        <v>3714</v>
      </c>
      <c r="Q1789" t="s">
        <v>87</v>
      </c>
      <c r="R1789" t="s">
        <v>3715</v>
      </c>
      <c r="S1789" t="s">
        <v>97</v>
      </c>
      <c r="T1789">
        <v>0</v>
      </c>
      <c r="U1789">
        <v>0</v>
      </c>
      <c r="V1789" t="s">
        <v>37</v>
      </c>
      <c r="W1789" t="s">
        <v>3717</v>
      </c>
      <c r="X1789" t="s">
        <v>44</v>
      </c>
      <c r="Y1789">
        <v>39</v>
      </c>
      <c r="Z1789">
        <v>3</v>
      </c>
      <c r="AA1789">
        <v>0</v>
      </c>
      <c r="AB1789" t="s">
        <v>73</v>
      </c>
      <c r="AC1789">
        <v>0</v>
      </c>
      <c r="AD1789" t="s">
        <v>46</v>
      </c>
    </row>
    <row r="1790" spans="1:30" x14ac:dyDescent="0.3">
      <c r="A1790" t="s">
        <v>4528</v>
      </c>
      <c r="B1790" t="s">
        <v>39</v>
      </c>
      <c r="C1790">
        <v>38722</v>
      </c>
      <c r="D1790">
        <v>320.36</v>
      </c>
      <c r="E1790" s="1">
        <v>43391</v>
      </c>
      <c r="F1790" s="1">
        <v>45215</v>
      </c>
      <c r="G1790" t="s">
        <v>40</v>
      </c>
      <c r="H1790" t="s">
        <v>80</v>
      </c>
      <c r="I1790" t="s">
        <v>4524</v>
      </c>
      <c r="J1790">
        <v>1824</v>
      </c>
      <c r="K1790" t="s">
        <v>42</v>
      </c>
      <c r="L1790">
        <v>1</v>
      </c>
      <c r="M1790" t="s">
        <v>4525</v>
      </c>
      <c r="N1790" t="s">
        <v>60</v>
      </c>
      <c r="O1790">
        <v>56</v>
      </c>
      <c r="P1790" t="s">
        <v>4526</v>
      </c>
      <c r="Q1790" t="s">
        <v>62</v>
      </c>
      <c r="R1790" t="s">
        <v>4527</v>
      </c>
      <c r="S1790" t="s">
        <v>36</v>
      </c>
      <c r="T1790">
        <v>0</v>
      </c>
      <c r="U1790">
        <v>0</v>
      </c>
      <c r="V1790" t="s">
        <v>37</v>
      </c>
      <c r="W1790" t="s">
        <v>4529</v>
      </c>
      <c r="X1790" t="s">
        <v>44</v>
      </c>
      <c r="Y1790">
        <v>7</v>
      </c>
      <c r="Z1790">
        <v>89</v>
      </c>
      <c r="AA1790">
        <v>1</v>
      </c>
      <c r="AB1790" t="s">
        <v>58</v>
      </c>
      <c r="AC1790">
        <v>1</v>
      </c>
      <c r="AD1790" t="s">
        <v>46</v>
      </c>
    </row>
    <row r="1791" spans="1:30" x14ac:dyDescent="0.3">
      <c r="A1791" t="s">
        <v>16980</v>
      </c>
      <c r="B1791" t="s">
        <v>54</v>
      </c>
      <c r="C1791">
        <v>126939</v>
      </c>
      <c r="D1791">
        <v>828.87</v>
      </c>
      <c r="E1791" s="1">
        <v>45047</v>
      </c>
      <c r="F1791" s="1">
        <v>48472</v>
      </c>
      <c r="G1791" t="s">
        <v>99</v>
      </c>
      <c r="H1791" t="s">
        <v>55</v>
      </c>
      <c r="I1791" t="s">
        <v>16977</v>
      </c>
      <c r="J1791">
        <v>3425</v>
      </c>
      <c r="K1791" t="s">
        <v>42</v>
      </c>
      <c r="L1791">
        <v>0</v>
      </c>
      <c r="M1791" t="s">
        <v>16978</v>
      </c>
      <c r="N1791" t="s">
        <v>49</v>
      </c>
      <c r="O1791">
        <v>28</v>
      </c>
      <c r="P1791" t="s">
        <v>549</v>
      </c>
      <c r="Q1791" t="s">
        <v>87</v>
      </c>
      <c r="R1791" t="s">
        <v>16979</v>
      </c>
      <c r="S1791" t="s">
        <v>109</v>
      </c>
      <c r="T1791">
        <v>0</v>
      </c>
      <c r="U1791">
        <v>0</v>
      </c>
      <c r="V1791" t="s">
        <v>68</v>
      </c>
      <c r="W1791" t="s">
        <v>16981</v>
      </c>
      <c r="X1791" t="s">
        <v>44</v>
      </c>
      <c r="Y1791">
        <v>22</v>
      </c>
      <c r="Z1791">
        <v>12</v>
      </c>
      <c r="AA1791">
        <v>0</v>
      </c>
      <c r="AB1791" t="s">
        <v>73</v>
      </c>
      <c r="AC1791">
        <v>0</v>
      </c>
      <c r="AD1791" t="s">
        <v>46</v>
      </c>
    </row>
    <row r="1792" spans="1:30" x14ac:dyDescent="0.3">
      <c r="A1792" t="s">
        <v>9631</v>
      </c>
      <c r="B1792" t="s">
        <v>118</v>
      </c>
      <c r="C1792">
        <v>32741</v>
      </c>
      <c r="D1792">
        <v>637.27</v>
      </c>
      <c r="E1792" s="1">
        <v>44670</v>
      </c>
      <c r="F1792" s="1">
        <v>47130</v>
      </c>
      <c r="G1792" t="s">
        <v>103</v>
      </c>
      <c r="H1792" t="s">
        <v>55</v>
      </c>
      <c r="I1792" t="s">
        <v>9626</v>
      </c>
      <c r="J1792">
        <v>2460</v>
      </c>
      <c r="K1792" t="s">
        <v>42</v>
      </c>
      <c r="L1792">
        <v>0</v>
      </c>
      <c r="M1792" t="s">
        <v>9627</v>
      </c>
      <c r="N1792" t="s">
        <v>49</v>
      </c>
      <c r="O1792">
        <v>46</v>
      </c>
      <c r="P1792" t="s">
        <v>1944</v>
      </c>
      <c r="Q1792" t="s">
        <v>34</v>
      </c>
      <c r="R1792" t="s">
        <v>9628</v>
      </c>
      <c r="S1792" t="s">
        <v>97</v>
      </c>
      <c r="T1792">
        <v>1</v>
      </c>
      <c r="U1792">
        <v>0</v>
      </c>
      <c r="V1792" t="s">
        <v>90</v>
      </c>
      <c r="W1792" t="s">
        <v>9632</v>
      </c>
      <c r="X1792" t="s">
        <v>57</v>
      </c>
      <c r="Y1792">
        <v>29</v>
      </c>
      <c r="Z1792">
        <v>40</v>
      </c>
      <c r="AA1792">
        <v>0</v>
      </c>
      <c r="AB1792" t="s">
        <v>45</v>
      </c>
      <c r="AC1792">
        <v>0</v>
      </c>
      <c r="AD1792" t="s">
        <v>59</v>
      </c>
    </row>
    <row r="1793" spans="1:30" x14ac:dyDescent="0.3">
      <c r="A1793" t="s">
        <v>13479</v>
      </c>
      <c r="B1793" t="s">
        <v>70</v>
      </c>
      <c r="C1793">
        <v>376154</v>
      </c>
      <c r="D1793">
        <v>688.56</v>
      </c>
      <c r="E1793" s="1">
        <v>44986</v>
      </c>
      <c r="F1793" s="1">
        <v>46487</v>
      </c>
      <c r="G1793" t="s">
        <v>99</v>
      </c>
      <c r="H1793" t="s">
        <v>55</v>
      </c>
      <c r="I1793" t="s">
        <v>13476</v>
      </c>
      <c r="J1793">
        <v>1501</v>
      </c>
      <c r="K1793" t="s">
        <v>42</v>
      </c>
      <c r="L1793">
        <v>0</v>
      </c>
      <c r="M1793" t="s">
        <v>13477</v>
      </c>
      <c r="N1793" t="s">
        <v>32</v>
      </c>
      <c r="O1793">
        <v>67</v>
      </c>
      <c r="P1793" t="s">
        <v>7001</v>
      </c>
      <c r="Q1793" t="s">
        <v>87</v>
      </c>
      <c r="R1793" t="s">
        <v>13478</v>
      </c>
      <c r="S1793" t="s">
        <v>36</v>
      </c>
      <c r="T1793">
        <v>0</v>
      </c>
      <c r="U1793">
        <v>1</v>
      </c>
      <c r="V1793" t="s">
        <v>37</v>
      </c>
      <c r="W1793" t="s">
        <v>13480</v>
      </c>
      <c r="X1793" t="s">
        <v>57</v>
      </c>
      <c r="Y1793">
        <v>26</v>
      </c>
      <c r="Z1793">
        <v>10</v>
      </c>
      <c r="AA1793">
        <v>0</v>
      </c>
      <c r="AB1793" t="s">
        <v>73</v>
      </c>
      <c r="AC1793">
        <v>0</v>
      </c>
      <c r="AD1793" t="s">
        <v>59</v>
      </c>
    </row>
    <row r="1794" spans="1:30" x14ac:dyDescent="0.3">
      <c r="A1794" t="s">
        <v>11621</v>
      </c>
      <c r="B1794" t="s">
        <v>70</v>
      </c>
      <c r="C1794">
        <v>139193</v>
      </c>
      <c r="D1794">
        <v>662.57</v>
      </c>
      <c r="E1794" s="1">
        <v>42969</v>
      </c>
      <c r="F1794" s="1">
        <v>45751</v>
      </c>
      <c r="G1794" t="s">
        <v>40</v>
      </c>
      <c r="H1794" t="s">
        <v>55</v>
      </c>
      <c r="I1794" t="s">
        <v>11618</v>
      </c>
      <c r="J1794">
        <v>2782</v>
      </c>
      <c r="K1794" t="s">
        <v>42</v>
      </c>
      <c r="L1794">
        <v>0</v>
      </c>
      <c r="M1794" t="s">
        <v>11619</v>
      </c>
      <c r="N1794" t="s">
        <v>60</v>
      </c>
      <c r="O1794">
        <v>20</v>
      </c>
      <c r="P1794" t="s">
        <v>1333</v>
      </c>
      <c r="Q1794" t="s">
        <v>34</v>
      </c>
      <c r="R1794" t="s">
        <v>11620</v>
      </c>
      <c r="S1794" t="s">
        <v>67</v>
      </c>
      <c r="T1794">
        <v>1</v>
      </c>
      <c r="U1794">
        <v>0</v>
      </c>
      <c r="V1794" t="s">
        <v>68</v>
      </c>
      <c r="W1794" t="s">
        <v>11622</v>
      </c>
      <c r="X1794" t="s">
        <v>57</v>
      </c>
      <c r="Y1794">
        <v>0</v>
      </c>
      <c r="Z1794">
        <v>44</v>
      </c>
      <c r="AA1794">
        <v>0</v>
      </c>
      <c r="AB1794" t="s">
        <v>45</v>
      </c>
      <c r="AC1794">
        <v>0</v>
      </c>
      <c r="AD1794" t="s">
        <v>59</v>
      </c>
    </row>
    <row r="1795" spans="1:30" x14ac:dyDescent="0.3">
      <c r="A1795" t="s">
        <v>2207</v>
      </c>
      <c r="B1795" t="s">
        <v>70</v>
      </c>
      <c r="C1795">
        <v>309318</v>
      </c>
      <c r="D1795">
        <v>246.08</v>
      </c>
      <c r="E1795" s="1">
        <v>44806</v>
      </c>
      <c r="F1795" s="1">
        <v>46000</v>
      </c>
      <c r="G1795" t="s">
        <v>40</v>
      </c>
      <c r="H1795" t="s">
        <v>41</v>
      </c>
      <c r="I1795" t="s">
        <v>2202</v>
      </c>
      <c r="J1795">
        <v>1194</v>
      </c>
      <c r="K1795" t="s">
        <v>42</v>
      </c>
      <c r="L1795">
        <v>0</v>
      </c>
      <c r="M1795" t="s">
        <v>2203</v>
      </c>
      <c r="N1795" t="s">
        <v>49</v>
      </c>
      <c r="O1795">
        <v>32</v>
      </c>
      <c r="P1795" t="s">
        <v>920</v>
      </c>
      <c r="Q1795" t="s">
        <v>34</v>
      </c>
      <c r="R1795" t="s">
        <v>2204</v>
      </c>
      <c r="S1795" t="s">
        <v>109</v>
      </c>
      <c r="T1795">
        <v>1</v>
      </c>
      <c r="U1795">
        <v>0</v>
      </c>
      <c r="V1795" t="s">
        <v>90</v>
      </c>
      <c r="W1795" t="s">
        <v>2208</v>
      </c>
      <c r="X1795" t="s">
        <v>72</v>
      </c>
      <c r="Y1795">
        <v>35</v>
      </c>
      <c r="Z1795">
        <v>9</v>
      </c>
      <c r="AA1795">
        <v>0</v>
      </c>
      <c r="AB1795" t="s">
        <v>73</v>
      </c>
      <c r="AC1795">
        <v>0</v>
      </c>
      <c r="AD1795" t="s">
        <v>74</v>
      </c>
    </row>
    <row r="1796" spans="1:30" x14ac:dyDescent="0.3">
      <c r="A1796" t="s">
        <v>17571</v>
      </c>
      <c r="B1796" t="s">
        <v>118</v>
      </c>
      <c r="C1796">
        <v>352357</v>
      </c>
      <c r="D1796">
        <v>1701.56</v>
      </c>
      <c r="E1796" s="1">
        <v>44094</v>
      </c>
      <c r="F1796" s="1">
        <v>46363</v>
      </c>
      <c r="G1796" t="s">
        <v>103</v>
      </c>
      <c r="H1796" t="s">
        <v>80</v>
      </c>
      <c r="I1796" t="s">
        <v>17568</v>
      </c>
      <c r="J1796">
        <v>2269</v>
      </c>
      <c r="K1796" t="s">
        <v>42</v>
      </c>
      <c r="L1796">
        <v>1</v>
      </c>
      <c r="M1796" t="s">
        <v>17569</v>
      </c>
      <c r="N1796" t="s">
        <v>32</v>
      </c>
      <c r="O1796">
        <v>18</v>
      </c>
      <c r="P1796" t="s">
        <v>1307</v>
      </c>
      <c r="Q1796" t="s">
        <v>34</v>
      </c>
      <c r="R1796" t="s">
        <v>17570</v>
      </c>
      <c r="S1796" t="s">
        <v>67</v>
      </c>
      <c r="T1796">
        <v>1</v>
      </c>
      <c r="U1796">
        <v>0</v>
      </c>
      <c r="V1796" t="s">
        <v>68</v>
      </c>
      <c r="W1796" t="s">
        <v>17572</v>
      </c>
      <c r="X1796" t="s">
        <v>44</v>
      </c>
      <c r="Y1796">
        <v>16</v>
      </c>
      <c r="Z1796">
        <v>49</v>
      </c>
      <c r="AA1796">
        <v>0</v>
      </c>
      <c r="AB1796" t="s">
        <v>45</v>
      </c>
      <c r="AC1796">
        <v>0</v>
      </c>
      <c r="AD1796" t="s">
        <v>46</v>
      </c>
    </row>
    <row r="1797" spans="1:30" x14ac:dyDescent="0.3">
      <c r="A1797" t="s">
        <v>2623</v>
      </c>
      <c r="B1797" t="s">
        <v>118</v>
      </c>
      <c r="C1797">
        <v>428628</v>
      </c>
      <c r="D1797">
        <v>741.09</v>
      </c>
      <c r="E1797" s="1">
        <v>45566</v>
      </c>
      <c r="F1797" s="1">
        <v>45980</v>
      </c>
      <c r="G1797" t="s">
        <v>99</v>
      </c>
      <c r="H1797" t="s">
        <v>55</v>
      </c>
      <c r="I1797" t="s">
        <v>2617</v>
      </c>
      <c r="J1797">
        <v>414</v>
      </c>
      <c r="K1797" t="s">
        <v>100</v>
      </c>
      <c r="L1797">
        <v>0</v>
      </c>
      <c r="M1797" t="s">
        <v>2618</v>
      </c>
      <c r="N1797" t="s">
        <v>32</v>
      </c>
      <c r="O1797">
        <v>70</v>
      </c>
      <c r="P1797" t="s">
        <v>2619</v>
      </c>
      <c r="Q1797" t="s">
        <v>62</v>
      </c>
      <c r="R1797" t="s">
        <v>2620</v>
      </c>
      <c r="S1797" t="s">
        <v>36</v>
      </c>
      <c r="T1797">
        <v>0</v>
      </c>
      <c r="U1797">
        <v>1</v>
      </c>
      <c r="V1797" t="s">
        <v>37</v>
      </c>
      <c r="W1797" t="s">
        <v>2624</v>
      </c>
      <c r="X1797" t="s">
        <v>57</v>
      </c>
      <c r="Y1797">
        <v>12</v>
      </c>
      <c r="Z1797">
        <v>40</v>
      </c>
      <c r="AA1797">
        <v>0</v>
      </c>
      <c r="AB1797" t="s">
        <v>45</v>
      </c>
      <c r="AC1797">
        <v>0</v>
      </c>
      <c r="AD1797" t="s">
        <v>59</v>
      </c>
    </row>
    <row r="1798" spans="1:30" x14ac:dyDescent="0.3">
      <c r="A1798" t="s">
        <v>13594</v>
      </c>
      <c r="B1798" t="s">
        <v>54</v>
      </c>
      <c r="C1798">
        <v>456004</v>
      </c>
      <c r="D1798">
        <v>1582.35</v>
      </c>
      <c r="E1798" s="1">
        <v>42971</v>
      </c>
      <c r="F1798" s="1">
        <v>43937</v>
      </c>
      <c r="G1798" t="s">
        <v>40</v>
      </c>
      <c r="H1798" t="s">
        <v>41</v>
      </c>
      <c r="I1798" t="s">
        <v>13589</v>
      </c>
      <c r="J1798">
        <v>966</v>
      </c>
      <c r="K1798" t="s">
        <v>100</v>
      </c>
      <c r="L1798">
        <v>0</v>
      </c>
      <c r="M1798" t="s">
        <v>13590</v>
      </c>
      <c r="N1798" t="s">
        <v>60</v>
      </c>
      <c r="O1798">
        <v>60</v>
      </c>
      <c r="P1798" t="s">
        <v>3668</v>
      </c>
      <c r="Q1798" t="s">
        <v>62</v>
      </c>
      <c r="R1798" t="s">
        <v>13591</v>
      </c>
      <c r="S1798" t="s">
        <v>36</v>
      </c>
      <c r="T1798">
        <v>0</v>
      </c>
      <c r="U1798">
        <v>1</v>
      </c>
      <c r="V1798" t="s">
        <v>37</v>
      </c>
      <c r="W1798" t="s">
        <v>13595</v>
      </c>
      <c r="X1798" t="s">
        <v>72</v>
      </c>
      <c r="Y1798">
        <v>48</v>
      </c>
      <c r="Z1798">
        <v>2</v>
      </c>
      <c r="AA1798">
        <v>0</v>
      </c>
      <c r="AB1798" t="s">
        <v>73</v>
      </c>
      <c r="AC1798">
        <v>0</v>
      </c>
      <c r="AD1798" t="s">
        <v>74</v>
      </c>
    </row>
    <row r="1799" spans="1:30" x14ac:dyDescent="0.3">
      <c r="A1799" t="s">
        <v>11633</v>
      </c>
      <c r="B1799" t="s">
        <v>118</v>
      </c>
      <c r="C1799">
        <v>137884</v>
      </c>
      <c r="D1799">
        <v>1099.3399999999999</v>
      </c>
      <c r="E1799" s="1">
        <v>44553</v>
      </c>
      <c r="F1799" s="1">
        <v>47139</v>
      </c>
      <c r="G1799" t="s">
        <v>99</v>
      </c>
      <c r="H1799" t="s">
        <v>55</v>
      </c>
      <c r="I1799" t="s">
        <v>11630</v>
      </c>
      <c r="J1799">
        <v>2586</v>
      </c>
      <c r="K1799" t="s">
        <v>42</v>
      </c>
      <c r="L1799">
        <v>0</v>
      </c>
      <c r="M1799" t="s">
        <v>11631</v>
      </c>
      <c r="N1799" t="s">
        <v>49</v>
      </c>
      <c r="O1799">
        <v>22</v>
      </c>
      <c r="P1799" t="s">
        <v>811</v>
      </c>
      <c r="Q1799" t="s">
        <v>62</v>
      </c>
      <c r="R1799" t="s">
        <v>11632</v>
      </c>
      <c r="S1799" t="s">
        <v>67</v>
      </c>
      <c r="T1799">
        <v>0</v>
      </c>
      <c r="U1799">
        <v>0</v>
      </c>
      <c r="V1799" t="s">
        <v>68</v>
      </c>
      <c r="W1799" t="s">
        <v>11634</v>
      </c>
      <c r="X1799" t="s">
        <v>44</v>
      </c>
      <c r="Y1799">
        <v>8</v>
      </c>
      <c r="Z1799">
        <v>72</v>
      </c>
      <c r="AA1799">
        <v>1</v>
      </c>
      <c r="AB1799" t="s">
        <v>58</v>
      </c>
      <c r="AC1799">
        <v>1</v>
      </c>
      <c r="AD1799" t="s">
        <v>46</v>
      </c>
    </row>
    <row r="1800" spans="1:30" x14ac:dyDescent="0.3">
      <c r="A1800" t="s">
        <v>12082</v>
      </c>
      <c r="B1800" t="s">
        <v>54</v>
      </c>
      <c r="C1800">
        <v>424119</v>
      </c>
      <c r="D1800">
        <v>957.55</v>
      </c>
      <c r="E1800" s="1">
        <v>43999</v>
      </c>
      <c r="F1800" s="1">
        <v>47490</v>
      </c>
      <c r="G1800" t="s">
        <v>40</v>
      </c>
      <c r="H1800" t="s">
        <v>80</v>
      </c>
      <c r="I1800" t="s">
        <v>12077</v>
      </c>
      <c r="J1800">
        <v>3491</v>
      </c>
      <c r="K1800" t="s">
        <v>42</v>
      </c>
      <c r="L1800">
        <v>1</v>
      </c>
      <c r="M1800" t="s">
        <v>12078</v>
      </c>
      <c r="N1800" t="s">
        <v>60</v>
      </c>
      <c r="O1800">
        <v>46</v>
      </c>
      <c r="P1800" t="s">
        <v>1333</v>
      </c>
      <c r="Q1800" t="s">
        <v>51</v>
      </c>
      <c r="R1800" t="s">
        <v>12079</v>
      </c>
      <c r="S1800" t="s">
        <v>97</v>
      </c>
      <c r="T1800">
        <v>0</v>
      </c>
      <c r="U1800">
        <v>0</v>
      </c>
      <c r="V1800" t="s">
        <v>90</v>
      </c>
      <c r="W1800" t="s">
        <v>12083</v>
      </c>
      <c r="X1800" t="s">
        <v>44</v>
      </c>
      <c r="Y1800">
        <v>41</v>
      </c>
      <c r="Z1800">
        <v>30</v>
      </c>
      <c r="AA1800">
        <v>0</v>
      </c>
      <c r="AB1800" t="s">
        <v>73</v>
      </c>
      <c r="AC1800">
        <v>0</v>
      </c>
      <c r="AD1800" t="s">
        <v>46</v>
      </c>
    </row>
    <row r="1801" spans="1:30" x14ac:dyDescent="0.3">
      <c r="A1801" t="s">
        <v>120</v>
      </c>
      <c r="B1801" t="s">
        <v>54</v>
      </c>
      <c r="C1801">
        <v>311534</v>
      </c>
      <c r="D1801">
        <v>692.57</v>
      </c>
      <c r="E1801" s="1">
        <v>43518</v>
      </c>
      <c r="F1801" s="1">
        <v>45462</v>
      </c>
      <c r="G1801" t="s">
        <v>99</v>
      </c>
      <c r="H1801" t="s">
        <v>41</v>
      </c>
      <c r="I1801" t="s">
        <v>113</v>
      </c>
      <c r="J1801">
        <v>1944</v>
      </c>
      <c r="K1801" t="s">
        <v>42</v>
      </c>
      <c r="L1801">
        <v>0</v>
      </c>
      <c r="M1801" t="s">
        <v>114</v>
      </c>
      <c r="N1801" t="s">
        <v>49</v>
      </c>
      <c r="O1801">
        <v>19</v>
      </c>
      <c r="P1801" t="s">
        <v>115</v>
      </c>
      <c r="Q1801" t="s">
        <v>62</v>
      </c>
      <c r="R1801" t="s">
        <v>116</v>
      </c>
      <c r="S1801" t="s">
        <v>67</v>
      </c>
      <c r="T1801">
        <v>0</v>
      </c>
      <c r="U1801">
        <v>0</v>
      </c>
      <c r="V1801" t="s">
        <v>68</v>
      </c>
      <c r="W1801" t="s">
        <v>121</v>
      </c>
      <c r="X1801" t="s">
        <v>57</v>
      </c>
      <c r="Y1801">
        <v>25</v>
      </c>
      <c r="Z1801">
        <v>54</v>
      </c>
      <c r="AA1801">
        <v>0</v>
      </c>
      <c r="AB1801" t="s">
        <v>45</v>
      </c>
      <c r="AC1801">
        <v>0</v>
      </c>
      <c r="AD1801" t="s">
        <v>59</v>
      </c>
    </row>
    <row r="1802" spans="1:30" x14ac:dyDescent="0.3">
      <c r="A1802" t="s">
        <v>3522</v>
      </c>
      <c r="B1802" t="s">
        <v>39</v>
      </c>
      <c r="C1802">
        <v>473295</v>
      </c>
      <c r="D1802">
        <v>1310.56</v>
      </c>
      <c r="E1802" s="1">
        <v>43183</v>
      </c>
      <c r="F1802" s="1">
        <v>43957</v>
      </c>
      <c r="G1802" t="s">
        <v>99</v>
      </c>
      <c r="H1802" t="s">
        <v>80</v>
      </c>
      <c r="I1802" t="s">
        <v>3519</v>
      </c>
      <c r="J1802">
        <v>774</v>
      </c>
      <c r="K1802" t="s">
        <v>100</v>
      </c>
      <c r="L1802">
        <v>1</v>
      </c>
      <c r="M1802" t="s">
        <v>3520</v>
      </c>
      <c r="N1802" t="s">
        <v>32</v>
      </c>
      <c r="O1802">
        <v>71</v>
      </c>
      <c r="P1802" t="s">
        <v>2211</v>
      </c>
      <c r="Q1802" t="s">
        <v>62</v>
      </c>
      <c r="R1802" t="s">
        <v>3521</v>
      </c>
      <c r="S1802" t="s">
        <v>36</v>
      </c>
      <c r="T1802">
        <v>0</v>
      </c>
      <c r="U1802">
        <v>1</v>
      </c>
      <c r="V1802" t="s">
        <v>37</v>
      </c>
      <c r="W1802" t="s">
        <v>3523</v>
      </c>
      <c r="X1802" t="s">
        <v>72</v>
      </c>
      <c r="Y1802">
        <v>33</v>
      </c>
      <c r="Z1802">
        <v>64</v>
      </c>
      <c r="AA1802">
        <v>0</v>
      </c>
      <c r="AB1802" t="s">
        <v>58</v>
      </c>
      <c r="AC1802">
        <v>0</v>
      </c>
      <c r="AD1802" t="s">
        <v>74</v>
      </c>
    </row>
    <row r="1803" spans="1:30" x14ac:dyDescent="0.3">
      <c r="A1803" t="s">
        <v>6607</v>
      </c>
      <c r="B1803" t="s">
        <v>118</v>
      </c>
      <c r="C1803">
        <v>63382</v>
      </c>
      <c r="D1803">
        <v>437.58</v>
      </c>
      <c r="E1803" s="1">
        <v>43226</v>
      </c>
      <c r="F1803" s="1">
        <v>45321</v>
      </c>
      <c r="G1803" t="s">
        <v>99</v>
      </c>
      <c r="H1803" t="s">
        <v>41</v>
      </c>
      <c r="I1803" t="s">
        <v>6604</v>
      </c>
      <c r="J1803">
        <v>2095</v>
      </c>
      <c r="K1803" t="s">
        <v>42</v>
      </c>
      <c r="L1803">
        <v>0</v>
      </c>
      <c r="M1803" t="s">
        <v>6605</v>
      </c>
      <c r="N1803" t="s">
        <v>60</v>
      </c>
      <c r="O1803">
        <v>20</v>
      </c>
      <c r="P1803" t="s">
        <v>86</v>
      </c>
      <c r="Q1803" t="s">
        <v>51</v>
      </c>
      <c r="R1803" t="s">
        <v>6606</v>
      </c>
      <c r="S1803" t="s">
        <v>67</v>
      </c>
      <c r="T1803">
        <v>0</v>
      </c>
      <c r="U1803">
        <v>0</v>
      </c>
      <c r="V1803" t="s">
        <v>68</v>
      </c>
      <c r="W1803" t="s">
        <v>6608</v>
      </c>
      <c r="X1803" t="s">
        <v>72</v>
      </c>
      <c r="Y1803">
        <v>15</v>
      </c>
      <c r="Z1803">
        <v>61</v>
      </c>
      <c r="AA1803">
        <v>0</v>
      </c>
      <c r="AB1803" t="s">
        <v>58</v>
      </c>
      <c r="AC1803">
        <v>0</v>
      </c>
      <c r="AD1803" t="s">
        <v>74</v>
      </c>
    </row>
    <row r="1804" spans="1:30" x14ac:dyDescent="0.3">
      <c r="A1804" t="s">
        <v>11167</v>
      </c>
      <c r="B1804" t="s">
        <v>118</v>
      </c>
      <c r="C1804">
        <v>419496</v>
      </c>
      <c r="D1804">
        <v>352.91</v>
      </c>
      <c r="E1804" s="1">
        <v>44470</v>
      </c>
      <c r="F1804" s="1">
        <v>46950</v>
      </c>
      <c r="G1804" t="s">
        <v>99</v>
      </c>
      <c r="H1804" t="s">
        <v>55</v>
      </c>
      <c r="I1804" t="s">
        <v>11164</v>
      </c>
      <c r="J1804">
        <v>2480</v>
      </c>
      <c r="K1804" t="s">
        <v>42</v>
      </c>
      <c r="L1804">
        <v>0</v>
      </c>
      <c r="M1804" t="s">
        <v>11165</v>
      </c>
      <c r="N1804" t="s">
        <v>60</v>
      </c>
      <c r="O1804">
        <v>26</v>
      </c>
      <c r="P1804" t="s">
        <v>2750</v>
      </c>
      <c r="Q1804" t="s">
        <v>87</v>
      </c>
      <c r="R1804" t="s">
        <v>11166</v>
      </c>
      <c r="S1804" t="s">
        <v>109</v>
      </c>
      <c r="T1804">
        <v>0</v>
      </c>
      <c r="U1804">
        <v>0</v>
      </c>
      <c r="V1804" t="s">
        <v>68</v>
      </c>
      <c r="W1804" t="s">
        <v>11168</v>
      </c>
      <c r="X1804" t="s">
        <v>44</v>
      </c>
      <c r="Y1804">
        <v>43</v>
      </c>
      <c r="Z1804">
        <v>36</v>
      </c>
      <c r="AA1804">
        <v>0</v>
      </c>
      <c r="AB1804" t="s">
        <v>45</v>
      </c>
      <c r="AC1804">
        <v>0</v>
      </c>
      <c r="AD1804" t="s">
        <v>46</v>
      </c>
    </row>
    <row r="1805" spans="1:30" x14ac:dyDescent="0.3">
      <c r="A1805" t="s">
        <v>3320</v>
      </c>
      <c r="B1805" t="s">
        <v>70</v>
      </c>
      <c r="C1805">
        <v>166725</v>
      </c>
      <c r="D1805">
        <v>782.32</v>
      </c>
      <c r="E1805" s="1">
        <v>44123</v>
      </c>
      <c r="F1805" s="1">
        <v>46613</v>
      </c>
      <c r="G1805" t="s">
        <v>103</v>
      </c>
      <c r="H1805" t="s">
        <v>80</v>
      </c>
      <c r="I1805" t="s">
        <v>3317</v>
      </c>
      <c r="J1805">
        <v>2490</v>
      </c>
      <c r="K1805" t="s">
        <v>42</v>
      </c>
      <c r="L1805">
        <v>1</v>
      </c>
      <c r="M1805" t="s">
        <v>3318</v>
      </c>
      <c r="N1805" t="s">
        <v>60</v>
      </c>
      <c r="O1805">
        <v>74</v>
      </c>
      <c r="P1805" t="s">
        <v>899</v>
      </c>
      <c r="Q1805" t="s">
        <v>62</v>
      </c>
      <c r="R1805" t="s">
        <v>3319</v>
      </c>
      <c r="S1805" t="s">
        <v>36</v>
      </c>
      <c r="T1805">
        <v>0</v>
      </c>
      <c r="U1805">
        <v>1</v>
      </c>
      <c r="V1805" t="s">
        <v>37</v>
      </c>
      <c r="W1805" t="s">
        <v>3321</v>
      </c>
      <c r="X1805" t="s">
        <v>44</v>
      </c>
      <c r="Y1805">
        <v>12</v>
      </c>
      <c r="Z1805">
        <v>30</v>
      </c>
      <c r="AA1805">
        <v>0</v>
      </c>
      <c r="AB1805" t="s">
        <v>73</v>
      </c>
      <c r="AC1805">
        <v>0</v>
      </c>
      <c r="AD1805" t="s">
        <v>46</v>
      </c>
    </row>
    <row r="1806" spans="1:30" x14ac:dyDescent="0.3">
      <c r="A1806" t="s">
        <v>19927</v>
      </c>
      <c r="B1806" t="s">
        <v>54</v>
      </c>
      <c r="C1806">
        <v>238838</v>
      </c>
      <c r="D1806">
        <v>195.29</v>
      </c>
      <c r="E1806" s="1">
        <v>45473</v>
      </c>
      <c r="F1806" s="1">
        <v>47282</v>
      </c>
      <c r="G1806" t="s">
        <v>103</v>
      </c>
      <c r="H1806" t="s">
        <v>55</v>
      </c>
      <c r="I1806" t="s">
        <v>19922</v>
      </c>
      <c r="J1806">
        <v>1809</v>
      </c>
      <c r="K1806" t="s">
        <v>42</v>
      </c>
      <c r="L1806">
        <v>0</v>
      </c>
      <c r="M1806" t="s">
        <v>19923</v>
      </c>
      <c r="N1806" t="s">
        <v>60</v>
      </c>
      <c r="O1806">
        <v>49</v>
      </c>
      <c r="P1806" t="s">
        <v>713</v>
      </c>
      <c r="Q1806" t="s">
        <v>51</v>
      </c>
      <c r="R1806" t="s">
        <v>19924</v>
      </c>
      <c r="S1806" t="s">
        <v>97</v>
      </c>
      <c r="T1806">
        <v>0</v>
      </c>
      <c r="U1806">
        <v>0</v>
      </c>
      <c r="V1806" t="s">
        <v>90</v>
      </c>
      <c r="W1806" t="s">
        <v>19928</v>
      </c>
      <c r="X1806" t="s">
        <v>44</v>
      </c>
      <c r="Y1806">
        <v>18</v>
      </c>
      <c r="Z1806">
        <v>15</v>
      </c>
      <c r="AA1806">
        <v>0</v>
      </c>
      <c r="AB1806" t="s">
        <v>73</v>
      </c>
      <c r="AC1806">
        <v>0</v>
      </c>
      <c r="AD1806" t="s">
        <v>46</v>
      </c>
    </row>
    <row r="1807" spans="1:30" x14ac:dyDescent="0.3">
      <c r="A1807" t="s">
        <v>5905</v>
      </c>
      <c r="B1807" t="s">
        <v>70</v>
      </c>
      <c r="C1807">
        <v>25850</v>
      </c>
      <c r="D1807">
        <v>112.39</v>
      </c>
      <c r="E1807" s="1">
        <v>43283</v>
      </c>
      <c r="F1807" s="1">
        <v>43710</v>
      </c>
      <c r="G1807" t="s">
        <v>99</v>
      </c>
      <c r="H1807" t="s">
        <v>41</v>
      </c>
      <c r="I1807" t="s">
        <v>5902</v>
      </c>
      <c r="J1807">
        <v>427</v>
      </c>
      <c r="K1807" t="s">
        <v>100</v>
      </c>
      <c r="L1807">
        <v>0</v>
      </c>
      <c r="M1807" t="s">
        <v>5903</v>
      </c>
      <c r="N1807" t="s">
        <v>60</v>
      </c>
      <c r="O1807">
        <v>45</v>
      </c>
      <c r="P1807" t="s">
        <v>5528</v>
      </c>
      <c r="Q1807" t="s">
        <v>62</v>
      </c>
      <c r="R1807" t="s">
        <v>5904</v>
      </c>
      <c r="S1807" t="s">
        <v>89</v>
      </c>
      <c r="T1807">
        <v>0</v>
      </c>
      <c r="U1807">
        <v>0</v>
      </c>
      <c r="V1807" t="s">
        <v>90</v>
      </c>
      <c r="W1807" t="s">
        <v>5906</v>
      </c>
      <c r="X1807" t="s">
        <v>72</v>
      </c>
      <c r="Y1807">
        <v>30</v>
      </c>
      <c r="Z1807">
        <v>78</v>
      </c>
      <c r="AA1807">
        <v>1</v>
      </c>
      <c r="AB1807" t="s">
        <v>58</v>
      </c>
      <c r="AC1807">
        <v>1</v>
      </c>
      <c r="AD1807" t="s">
        <v>74</v>
      </c>
    </row>
    <row r="1808" spans="1:30" x14ac:dyDescent="0.3">
      <c r="A1808" t="s">
        <v>17583</v>
      </c>
      <c r="B1808" t="s">
        <v>39</v>
      </c>
      <c r="C1808">
        <v>63483</v>
      </c>
      <c r="D1808">
        <v>1091.67</v>
      </c>
      <c r="E1808" s="1">
        <v>43218</v>
      </c>
      <c r="F1808" s="1">
        <v>45590</v>
      </c>
      <c r="G1808" t="s">
        <v>103</v>
      </c>
      <c r="H1808" t="s">
        <v>55</v>
      </c>
      <c r="I1808" t="s">
        <v>17580</v>
      </c>
      <c r="J1808">
        <v>2372</v>
      </c>
      <c r="K1808" t="s">
        <v>42</v>
      </c>
      <c r="L1808">
        <v>0</v>
      </c>
      <c r="M1808" t="s">
        <v>17581</v>
      </c>
      <c r="N1808" t="s">
        <v>32</v>
      </c>
      <c r="O1808">
        <v>77</v>
      </c>
      <c r="P1808" t="s">
        <v>3913</v>
      </c>
      <c r="Q1808" t="s">
        <v>51</v>
      </c>
      <c r="R1808" t="s">
        <v>17582</v>
      </c>
      <c r="S1808" t="s">
        <v>36</v>
      </c>
      <c r="T1808">
        <v>0</v>
      </c>
      <c r="U1808">
        <v>1</v>
      </c>
      <c r="V1808" t="s">
        <v>37</v>
      </c>
      <c r="W1808" t="s">
        <v>17584</v>
      </c>
      <c r="X1808" t="s">
        <v>72</v>
      </c>
      <c r="Y1808">
        <v>8</v>
      </c>
      <c r="Z1808">
        <v>45</v>
      </c>
      <c r="AA1808">
        <v>0</v>
      </c>
      <c r="AB1808" t="s">
        <v>45</v>
      </c>
      <c r="AC1808">
        <v>0</v>
      </c>
      <c r="AD1808" t="s">
        <v>74</v>
      </c>
    </row>
    <row r="1809" spans="1:30" x14ac:dyDescent="0.3">
      <c r="A1809" t="s">
        <v>7831</v>
      </c>
      <c r="B1809" t="s">
        <v>70</v>
      </c>
      <c r="C1809">
        <v>261571</v>
      </c>
      <c r="D1809">
        <v>630.97</v>
      </c>
      <c r="E1809" s="1">
        <v>45498</v>
      </c>
      <c r="F1809" s="1">
        <v>46072</v>
      </c>
      <c r="G1809" t="s">
        <v>99</v>
      </c>
      <c r="H1809" t="s">
        <v>41</v>
      </c>
      <c r="I1809" t="s">
        <v>7827</v>
      </c>
      <c r="J1809">
        <v>574</v>
      </c>
      <c r="K1809" t="s">
        <v>100</v>
      </c>
      <c r="L1809">
        <v>0</v>
      </c>
      <c r="M1809" t="s">
        <v>7828</v>
      </c>
      <c r="N1809" t="s">
        <v>60</v>
      </c>
      <c r="O1809">
        <v>73</v>
      </c>
      <c r="P1809" t="s">
        <v>7829</v>
      </c>
      <c r="Q1809" t="s">
        <v>87</v>
      </c>
      <c r="R1809" t="s">
        <v>7830</v>
      </c>
      <c r="S1809" t="s">
        <v>36</v>
      </c>
      <c r="T1809">
        <v>0</v>
      </c>
      <c r="U1809">
        <v>1</v>
      </c>
      <c r="V1809" t="s">
        <v>37</v>
      </c>
      <c r="W1809" t="s">
        <v>7832</v>
      </c>
      <c r="X1809" t="s">
        <v>72</v>
      </c>
      <c r="Y1809">
        <v>47</v>
      </c>
      <c r="Z1809">
        <v>52</v>
      </c>
      <c r="AA1809">
        <v>0</v>
      </c>
      <c r="AB1809" t="s">
        <v>45</v>
      </c>
      <c r="AC1809">
        <v>0</v>
      </c>
      <c r="AD1809" t="s">
        <v>74</v>
      </c>
    </row>
    <row r="1810" spans="1:30" x14ac:dyDescent="0.3">
      <c r="A1810" t="s">
        <v>8716</v>
      </c>
      <c r="B1810" t="s">
        <v>54</v>
      </c>
      <c r="C1810">
        <v>283657</v>
      </c>
      <c r="D1810">
        <v>172.02</v>
      </c>
      <c r="E1810" s="1">
        <v>42006</v>
      </c>
      <c r="F1810" s="1">
        <v>43506</v>
      </c>
      <c r="G1810" t="s">
        <v>99</v>
      </c>
      <c r="H1810" t="s">
        <v>80</v>
      </c>
      <c r="I1810" t="s">
        <v>8713</v>
      </c>
      <c r="J1810">
        <v>1500</v>
      </c>
      <c r="K1810" t="s">
        <v>42</v>
      </c>
      <c r="L1810">
        <v>1</v>
      </c>
      <c r="M1810" t="s">
        <v>8714</v>
      </c>
      <c r="N1810" t="s">
        <v>60</v>
      </c>
      <c r="O1810">
        <v>74</v>
      </c>
      <c r="P1810" t="s">
        <v>5158</v>
      </c>
      <c r="Q1810" t="s">
        <v>87</v>
      </c>
      <c r="R1810" t="s">
        <v>8715</v>
      </c>
      <c r="S1810" t="s">
        <v>36</v>
      </c>
      <c r="T1810">
        <v>0</v>
      </c>
      <c r="U1810">
        <v>1</v>
      </c>
      <c r="V1810" t="s">
        <v>37</v>
      </c>
      <c r="W1810" t="s">
        <v>8717</v>
      </c>
      <c r="X1810" t="s">
        <v>72</v>
      </c>
      <c r="Y1810">
        <v>24</v>
      </c>
      <c r="Z1810">
        <v>60</v>
      </c>
      <c r="AA1810">
        <v>0</v>
      </c>
      <c r="AB1810" t="s">
        <v>45</v>
      </c>
      <c r="AC1810">
        <v>0</v>
      </c>
      <c r="AD1810" t="s">
        <v>74</v>
      </c>
    </row>
    <row r="1811" spans="1:30" x14ac:dyDescent="0.3">
      <c r="A1811" t="s">
        <v>1228</v>
      </c>
      <c r="B1811" t="s">
        <v>70</v>
      </c>
      <c r="C1811">
        <v>338148</v>
      </c>
      <c r="D1811">
        <v>1148.1300000000001</v>
      </c>
      <c r="E1811" s="1">
        <v>44118</v>
      </c>
      <c r="F1811" s="1">
        <v>47475</v>
      </c>
      <c r="G1811" t="s">
        <v>40</v>
      </c>
      <c r="H1811" t="s">
        <v>41</v>
      </c>
      <c r="I1811" t="s">
        <v>1224</v>
      </c>
      <c r="J1811">
        <v>3357</v>
      </c>
      <c r="K1811" t="s">
        <v>42</v>
      </c>
      <c r="L1811">
        <v>0</v>
      </c>
      <c r="M1811" t="s">
        <v>1225</v>
      </c>
      <c r="N1811" t="s">
        <v>49</v>
      </c>
      <c r="O1811">
        <v>32</v>
      </c>
      <c r="P1811" t="s">
        <v>1226</v>
      </c>
      <c r="Q1811" t="s">
        <v>62</v>
      </c>
      <c r="R1811" t="s">
        <v>1227</v>
      </c>
      <c r="S1811" t="s">
        <v>109</v>
      </c>
      <c r="T1811">
        <v>0</v>
      </c>
      <c r="U1811">
        <v>0</v>
      </c>
      <c r="V1811" t="s">
        <v>90</v>
      </c>
      <c r="W1811" t="s">
        <v>1229</v>
      </c>
      <c r="X1811" t="s">
        <v>57</v>
      </c>
      <c r="Y1811">
        <v>25</v>
      </c>
      <c r="Z1811">
        <v>86</v>
      </c>
      <c r="AA1811">
        <v>1</v>
      </c>
      <c r="AB1811" t="s">
        <v>58</v>
      </c>
      <c r="AC1811">
        <v>1</v>
      </c>
      <c r="AD1811" t="s">
        <v>59</v>
      </c>
    </row>
    <row r="1812" spans="1:30" x14ac:dyDescent="0.3">
      <c r="A1812" t="s">
        <v>19812</v>
      </c>
      <c r="B1812" t="s">
        <v>39</v>
      </c>
      <c r="C1812">
        <v>224665</v>
      </c>
      <c r="D1812">
        <v>559.04999999999995</v>
      </c>
      <c r="E1812" s="1">
        <v>43773</v>
      </c>
      <c r="F1812" s="1">
        <v>46810</v>
      </c>
      <c r="G1812" t="s">
        <v>103</v>
      </c>
      <c r="H1812" t="s">
        <v>55</v>
      </c>
      <c r="I1812" t="s">
        <v>19809</v>
      </c>
      <c r="J1812">
        <v>3037</v>
      </c>
      <c r="K1812" t="s">
        <v>42</v>
      </c>
      <c r="L1812">
        <v>0</v>
      </c>
      <c r="M1812" t="s">
        <v>19810</v>
      </c>
      <c r="N1812" t="s">
        <v>32</v>
      </c>
      <c r="O1812">
        <v>79</v>
      </c>
      <c r="P1812" t="s">
        <v>1247</v>
      </c>
      <c r="Q1812" t="s">
        <v>62</v>
      </c>
      <c r="R1812" t="s">
        <v>19811</v>
      </c>
      <c r="S1812" t="s">
        <v>36</v>
      </c>
      <c r="T1812">
        <v>0</v>
      </c>
      <c r="U1812">
        <v>1</v>
      </c>
      <c r="V1812" t="s">
        <v>37</v>
      </c>
      <c r="W1812" t="s">
        <v>19813</v>
      </c>
      <c r="X1812" t="s">
        <v>57</v>
      </c>
      <c r="Y1812">
        <v>36</v>
      </c>
      <c r="Z1812">
        <v>7</v>
      </c>
      <c r="AA1812">
        <v>0</v>
      </c>
      <c r="AB1812" t="s">
        <v>73</v>
      </c>
      <c r="AC1812">
        <v>0</v>
      </c>
      <c r="AD1812" t="s">
        <v>59</v>
      </c>
    </row>
    <row r="1813" spans="1:30" x14ac:dyDescent="0.3">
      <c r="A1813" t="s">
        <v>5266</v>
      </c>
      <c r="B1813" t="s">
        <v>54</v>
      </c>
      <c r="C1813">
        <v>49997</v>
      </c>
      <c r="D1813">
        <v>1435.91</v>
      </c>
      <c r="E1813" s="1">
        <v>44900</v>
      </c>
      <c r="F1813" s="1">
        <v>47107</v>
      </c>
      <c r="G1813" t="s">
        <v>40</v>
      </c>
      <c r="H1813" t="s">
        <v>80</v>
      </c>
      <c r="I1813" t="s">
        <v>5263</v>
      </c>
      <c r="J1813">
        <v>2207</v>
      </c>
      <c r="K1813" t="s">
        <v>42</v>
      </c>
      <c r="L1813">
        <v>1</v>
      </c>
      <c r="M1813" t="s">
        <v>5264</v>
      </c>
      <c r="N1813" t="s">
        <v>32</v>
      </c>
      <c r="O1813">
        <v>42</v>
      </c>
      <c r="P1813" t="s">
        <v>287</v>
      </c>
      <c r="Q1813" t="s">
        <v>87</v>
      </c>
      <c r="R1813" t="s">
        <v>5265</v>
      </c>
      <c r="S1813" t="s">
        <v>89</v>
      </c>
      <c r="T1813">
        <v>0</v>
      </c>
      <c r="U1813">
        <v>0</v>
      </c>
      <c r="V1813" t="s">
        <v>90</v>
      </c>
      <c r="W1813" t="s">
        <v>5267</v>
      </c>
      <c r="X1813" t="s">
        <v>72</v>
      </c>
      <c r="Y1813">
        <v>4</v>
      </c>
      <c r="Z1813">
        <v>41</v>
      </c>
      <c r="AA1813">
        <v>0</v>
      </c>
      <c r="AB1813" t="s">
        <v>45</v>
      </c>
      <c r="AC1813">
        <v>0</v>
      </c>
      <c r="AD1813" t="s">
        <v>74</v>
      </c>
    </row>
    <row r="1814" spans="1:30" x14ac:dyDescent="0.3">
      <c r="A1814" t="s">
        <v>10577</v>
      </c>
      <c r="B1814" t="s">
        <v>118</v>
      </c>
      <c r="C1814">
        <v>184994</v>
      </c>
      <c r="D1814">
        <v>1550.06</v>
      </c>
      <c r="E1814" s="1">
        <v>43658</v>
      </c>
      <c r="F1814" s="1">
        <v>44427</v>
      </c>
      <c r="G1814" t="s">
        <v>99</v>
      </c>
      <c r="H1814" t="s">
        <v>80</v>
      </c>
      <c r="I1814" t="s">
        <v>10572</v>
      </c>
      <c r="J1814">
        <v>769</v>
      </c>
      <c r="K1814" t="s">
        <v>100</v>
      </c>
      <c r="L1814">
        <v>1</v>
      </c>
      <c r="M1814" t="s">
        <v>10573</v>
      </c>
      <c r="N1814" t="s">
        <v>49</v>
      </c>
      <c r="O1814">
        <v>68</v>
      </c>
      <c r="P1814" t="s">
        <v>690</v>
      </c>
      <c r="Q1814" t="s">
        <v>87</v>
      </c>
      <c r="R1814" t="s">
        <v>10574</v>
      </c>
      <c r="S1814" t="s">
        <v>36</v>
      </c>
      <c r="T1814">
        <v>0</v>
      </c>
      <c r="U1814">
        <v>1</v>
      </c>
      <c r="V1814" t="s">
        <v>37</v>
      </c>
      <c r="W1814" t="s">
        <v>10578</v>
      </c>
      <c r="X1814" t="s">
        <v>44</v>
      </c>
      <c r="Y1814">
        <v>9</v>
      </c>
      <c r="Z1814">
        <v>47</v>
      </c>
      <c r="AA1814">
        <v>0</v>
      </c>
      <c r="AB1814" t="s">
        <v>45</v>
      </c>
      <c r="AC1814">
        <v>0</v>
      </c>
      <c r="AD1814" t="s">
        <v>46</v>
      </c>
    </row>
    <row r="1815" spans="1:30" x14ac:dyDescent="0.3">
      <c r="A1815" t="s">
        <v>9820</v>
      </c>
      <c r="B1815" t="s">
        <v>54</v>
      </c>
      <c r="C1815">
        <v>77442</v>
      </c>
      <c r="D1815">
        <v>1033.03</v>
      </c>
      <c r="E1815" s="1">
        <v>45135</v>
      </c>
      <c r="F1815" s="1">
        <v>48773</v>
      </c>
      <c r="G1815" t="s">
        <v>99</v>
      </c>
      <c r="H1815" t="s">
        <v>41</v>
      </c>
      <c r="I1815" t="s">
        <v>9817</v>
      </c>
      <c r="J1815">
        <v>3638</v>
      </c>
      <c r="K1815" t="s">
        <v>42</v>
      </c>
      <c r="L1815">
        <v>0</v>
      </c>
      <c r="M1815" t="s">
        <v>9818</v>
      </c>
      <c r="N1815" t="s">
        <v>32</v>
      </c>
      <c r="O1815">
        <v>63</v>
      </c>
      <c r="P1815" t="s">
        <v>3136</v>
      </c>
      <c r="Q1815" t="s">
        <v>34</v>
      </c>
      <c r="R1815" t="s">
        <v>9819</v>
      </c>
      <c r="S1815" t="s">
        <v>36</v>
      </c>
      <c r="T1815">
        <v>1</v>
      </c>
      <c r="U1815">
        <v>1</v>
      </c>
      <c r="V1815" t="s">
        <v>37</v>
      </c>
      <c r="W1815" t="s">
        <v>9821</v>
      </c>
      <c r="X1815" t="s">
        <v>57</v>
      </c>
      <c r="Y1815">
        <v>1</v>
      </c>
      <c r="Z1815">
        <v>70</v>
      </c>
      <c r="AA1815">
        <v>1</v>
      </c>
      <c r="AB1815" t="s">
        <v>58</v>
      </c>
      <c r="AC1815">
        <v>1</v>
      </c>
      <c r="AD1815" t="s">
        <v>59</v>
      </c>
    </row>
    <row r="1816" spans="1:30" x14ac:dyDescent="0.3">
      <c r="A1816" t="s">
        <v>13781</v>
      </c>
      <c r="B1816" t="s">
        <v>70</v>
      </c>
      <c r="C1816">
        <v>200112</v>
      </c>
      <c r="D1816">
        <v>970.86</v>
      </c>
      <c r="E1816" s="1">
        <v>42404</v>
      </c>
      <c r="F1816" s="1">
        <v>45676</v>
      </c>
      <c r="G1816" t="s">
        <v>99</v>
      </c>
      <c r="H1816" t="s">
        <v>80</v>
      </c>
      <c r="I1816" t="s">
        <v>13778</v>
      </c>
      <c r="J1816">
        <v>3272</v>
      </c>
      <c r="K1816" t="s">
        <v>42</v>
      </c>
      <c r="L1816">
        <v>1</v>
      </c>
      <c r="M1816" t="s">
        <v>13779</v>
      </c>
      <c r="N1816" t="s">
        <v>60</v>
      </c>
      <c r="O1816">
        <v>56</v>
      </c>
      <c r="P1816" t="s">
        <v>525</v>
      </c>
      <c r="Q1816" t="s">
        <v>34</v>
      </c>
      <c r="R1816" t="s">
        <v>13780</v>
      </c>
      <c r="S1816" t="s">
        <v>36</v>
      </c>
      <c r="T1816">
        <v>1</v>
      </c>
      <c r="U1816">
        <v>0</v>
      </c>
      <c r="V1816" t="s">
        <v>37</v>
      </c>
      <c r="W1816" t="s">
        <v>13782</v>
      </c>
      <c r="X1816" t="s">
        <v>44</v>
      </c>
      <c r="Y1816">
        <v>31</v>
      </c>
      <c r="Z1816">
        <v>34</v>
      </c>
      <c r="AA1816">
        <v>0</v>
      </c>
      <c r="AB1816" t="s">
        <v>45</v>
      </c>
      <c r="AC1816">
        <v>0</v>
      </c>
      <c r="AD1816" t="s">
        <v>46</v>
      </c>
    </row>
    <row r="1817" spans="1:30" x14ac:dyDescent="0.3">
      <c r="A1817" t="s">
        <v>11320</v>
      </c>
      <c r="B1817" t="s">
        <v>70</v>
      </c>
      <c r="C1817">
        <v>186746</v>
      </c>
      <c r="D1817">
        <v>633.82000000000005</v>
      </c>
      <c r="E1817" s="1">
        <v>44048</v>
      </c>
      <c r="F1817" s="1">
        <v>46176</v>
      </c>
      <c r="G1817" t="s">
        <v>103</v>
      </c>
      <c r="H1817" t="s">
        <v>80</v>
      </c>
      <c r="I1817" t="s">
        <v>11317</v>
      </c>
      <c r="J1817">
        <v>2128</v>
      </c>
      <c r="K1817" t="s">
        <v>42</v>
      </c>
      <c r="L1817">
        <v>1</v>
      </c>
      <c r="M1817" t="s">
        <v>11318</v>
      </c>
      <c r="N1817" t="s">
        <v>60</v>
      </c>
      <c r="O1817">
        <v>37</v>
      </c>
      <c r="P1817" t="s">
        <v>126</v>
      </c>
      <c r="Q1817" t="s">
        <v>34</v>
      </c>
      <c r="R1817" t="s">
        <v>11319</v>
      </c>
      <c r="S1817" t="s">
        <v>89</v>
      </c>
      <c r="T1817">
        <v>1</v>
      </c>
      <c r="U1817">
        <v>0</v>
      </c>
      <c r="V1817" t="s">
        <v>90</v>
      </c>
      <c r="W1817" t="s">
        <v>11321</v>
      </c>
      <c r="X1817" t="s">
        <v>57</v>
      </c>
      <c r="Y1817">
        <v>12</v>
      </c>
      <c r="Z1817">
        <v>29</v>
      </c>
      <c r="AA1817">
        <v>0</v>
      </c>
      <c r="AB1817" t="s">
        <v>73</v>
      </c>
      <c r="AC1817">
        <v>0</v>
      </c>
      <c r="AD1817" t="s">
        <v>59</v>
      </c>
    </row>
    <row r="1818" spans="1:30" x14ac:dyDescent="0.3">
      <c r="A1818" t="s">
        <v>15309</v>
      </c>
      <c r="B1818" t="s">
        <v>70</v>
      </c>
      <c r="C1818">
        <v>332699</v>
      </c>
      <c r="D1818">
        <v>1639.22</v>
      </c>
      <c r="E1818" s="1">
        <v>43569</v>
      </c>
      <c r="F1818" s="1">
        <v>45160</v>
      </c>
      <c r="G1818" t="s">
        <v>103</v>
      </c>
      <c r="H1818" t="s">
        <v>80</v>
      </c>
      <c r="I1818" t="s">
        <v>15302</v>
      </c>
      <c r="J1818">
        <v>1591</v>
      </c>
      <c r="K1818" t="s">
        <v>42</v>
      </c>
      <c r="L1818">
        <v>1</v>
      </c>
      <c r="M1818" t="s">
        <v>15303</v>
      </c>
      <c r="N1818" t="s">
        <v>60</v>
      </c>
      <c r="O1818">
        <v>37</v>
      </c>
      <c r="P1818" t="s">
        <v>346</v>
      </c>
      <c r="Q1818" t="s">
        <v>34</v>
      </c>
      <c r="R1818" t="s">
        <v>15304</v>
      </c>
      <c r="S1818" t="s">
        <v>89</v>
      </c>
      <c r="T1818">
        <v>1</v>
      </c>
      <c r="U1818">
        <v>0</v>
      </c>
      <c r="V1818" t="s">
        <v>90</v>
      </c>
      <c r="W1818" t="s">
        <v>15310</v>
      </c>
      <c r="X1818" t="s">
        <v>57</v>
      </c>
      <c r="Y1818">
        <v>1</v>
      </c>
      <c r="Z1818">
        <v>92</v>
      </c>
      <c r="AA1818">
        <v>1</v>
      </c>
      <c r="AB1818" t="s">
        <v>58</v>
      </c>
      <c r="AC1818">
        <v>1</v>
      </c>
      <c r="AD1818" t="s">
        <v>59</v>
      </c>
    </row>
    <row r="1819" spans="1:30" x14ac:dyDescent="0.3">
      <c r="A1819" t="s">
        <v>5332</v>
      </c>
      <c r="B1819" t="s">
        <v>54</v>
      </c>
      <c r="C1819">
        <v>157824</v>
      </c>
      <c r="D1819">
        <v>476.52</v>
      </c>
      <c r="E1819" s="1">
        <v>42693</v>
      </c>
      <c r="F1819" s="1">
        <v>43137</v>
      </c>
      <c r="G1819" t="s">
        <v>103</v>
      </c>
      <c r="H1819" t="s">
        <v>80</v>
      </c>
      <c r="I1819" t="s">
        <v>5327</v>
      </c>
      <c r="J1819">
        <v>444</v>
      </c>
      <c r="K1819" t="s">
        <v>100</v>
      </c>
      <c r="L1819">
        <v>1</v>
      </c>
      <c r="M1819" t="s">
        <v>5328</v>
      </c>
      <c r="N1819" t="s">
        <v>49</v>
      </c>
      <c r="O1819">
        <v>47</v>
      </c>
      <c r="P1819" t="s">
        <v>966</v>
      </c>
      <c r="Q1819" t="s">
        <v>34</v>
      </c>
      <c r="R1819" t="s">
        <v>5329</v>
      </c>
      <c r="S1819" t="s">
        <v>97</v>
      </c>
      <c r="T1819">
        <v>1</v>
      </c>
      <c r="U1819">
        <v>0</v>
      </c>
      <c r="V1819" t="s">
        <v>90</v>
      </c>
      <c r="W1819" t="s">
        <v>5333</v>
      </c>
      <c r="X1819" t="s">
        <v>57</v>
      </c>
      <c r="Y1819">
        <v>14</v>
      </c>
      <c r="Z1819">
        <v>9</v>
      </c>
      <c r="AA1819">
        <v>0</v>
      </c>
      <c r="AB1819" t="s">
        <v>73</v>
      </c>
      <c r="AC1819">
        <v>0</v>
      </c>
      <c r="AD1819" t="s">
        <v>59</v>
      </c>
    </row>
    <row r="1820" spans="1:30" x14ac:dyDescent="0.3">
      <c r="A1820" t="s">
        <v>16162</v>
      </c>
      <c r="B1820" t="s">
        <v>70</v>
      </c>
      <c r="C1820">
        <v>386458</v>
      </c>
      <c r="D1820">
        <v>486.82</v>
      </c>
      <c r="E1820" s="1">
        <v>42897</v>
      </c>
      <c r="F1820" s="1">
        <v>43336</v>
      </c>
      <c r="G1820" t="s">
        <v>40</v>
      </c>
      <c r="H1820" t="s">
        <v>55</v>
      </c>
      <c r="I1820" t="s">
        <v>16159</v>
      </c>
      <c r="J1820">
        <v>439</v>
      </c>
      <c r="K1820" t="s">
        <v>100</v>
      </c>
      <c r="L1820">
        <v>0</v>
      </c>
      <c r="M1820" t="s">
        <v>16160</v>
      </c>
      <c r="N1820" t="s">
        <v>49</v>
      </c>
      <c r="O1820">
        <v>82</v>
      </c>
      <c r="P1820" t="s">
        <v>1120</v>
      </c>
      <c r="Q1820" t="s">
        <v>34</v>
      </c>
      <c r="R1820" t="s">
        <v>16161</v>
      </c>
      <c r="S1820" t="s">
        <v>36</v>
      </c>
      <c r="T1820">
        <v>1</v>
      </c>
      <c r="U1820">
        <v>1</v>
      </c>
      <c r="V1820" t="s">
        <v>37</v>
      </c>
      <c r="W1820" t="s">
        <v>16163</v>
      </c>
      <c r="X1820" t="s">
        <v>57</v>
      </c>
      <c r="Y1820">
        <v>40</v>
      </c>
      <c r="Z1820">
        <v>93</v>
      </c>
      <c r="AA1820">
        <v>1</v>
      </c>
      <c r="AB1820" t="s">
        <v>58</v>
      </c>
      <c r="AC1820">
        <v>1</v>
      </c>
      <c r="AD1820" t="s">
        <v>59</v>
      </c>
    </row>
    <row r="1821" spans="1:30" x14ac:dyDescent="0.3">
      <c r="A1821" t="s">
        <v>17504</v>
      </c>
      <c r="B1821" t="s">
        <v>54</v>
      </c>
      <c r="C1821">
        <v>140606</v>
      </c>
      <c r="D1821">
        <v>1713.96</v>
      </c>
      <c r="E1821" s="1">
        <v>43184</v>
      </c>
      <c r="F1821" s="1">
        <v>45496</v>
      </c>
      <c r="G1821" t="s">
        <v>99</v>
      </c>
      <c r="H1821" t="s">
        <v>55</v>
      </c>
      <c r="I1821" t="s">
        <v>17499</v>
      </c>
      <c r="J1821">
        <v>2312</v>
      </c>
      <c r="K1821" t="s">
        <v>42</v>
      </c>
      <c r="L1821">
        <v>0</v>
      </c>
      <c r="M1821" t="s">
        <v>17500</v>
      </c>
      <c r="N1821" t="s">
        <v>32</v>
      </c>
      <c r="O1821">
        <v>81</v>
      </c>
      <c r="P1821" t="s">
        <v>261</v>
      </c>
      <c r="Q1821" t="s">
        <v>34</v>
      </c>
      <c r="R1821" t="s">
        <v>17501</v>
      </c>
      <c r="S1821" t="s">
        <v>36</v>
      </c>
      <c r="T1821">
        <v>1</v>
      </c>
      <c r="U1821">
        <v>1</v>
      </c>
      <c r="V1821" t="s">
        <v>37</v>
      </c>
      <c r="W1821" t="s">
        <v>17505</v>
      </c>
      <c r="X1821" t="s">
        <v>57</v>
      </c>
      <c r="Y1821">
        <v>41</v>
      </c>
      <c r="Z1821">
        <v>51</v>
      </c>
      <c r="AA1821">
        <v>0</v>
      </c>
      <c r="AB1821" t="s">
        <v>45</v>
      </c>
      <c r="AC1821">
        <v>0</v>
      </c>
      <c r="AD1821" t="s">
        <v>59</v>
      </c>
    </row>
    <row r="1822" spans="1:30" x14ac:dyDescent="0.3">
      <c r="A1822" t="s">
        <v>6448</v>
      </c>
      <c r="B1822" t="s">
        <v>54</v>
      </c>
      <c r="C1822">
        <v>422432</v>
      </c>
      <c r="D1822">
        <v>1344.23</v>
      </c>
      <c r="E1822" s="1">
        <v>44900</v>
      </c>
      <c r="F1822" s="1">
        <v>45692</v>
      </c>
      <c r="G1822" t="s">
        <v>40</v>
      </c>
      <c r="H1822" t="s">
        <v>80</v>
      </c>
      <c r="I1822" t="s">
        <v>6445</v>
      </c>
      <c r="J1822">
        <v>792</v>
      </c>
      <c r="K1822" t="s">
        <v>100</v>
      </c>
      <c r="L1822">
        <v>1</v>
      </c>
      <c r="M1822" t="s">
        <v>6446</v>
      </c>
      <c r="N1822" t="s">
        <v>60</v>
      </c>
      <c r="O1822">
        <v>41</v>
      </c>
      <c r="P1822" t="s">
        <v>3580</v>
      </c>
      <c r="Q1822" t="s">
        <v>51</v>
      </c>
      <c r="R1822" t="s">
        <v>6447</v>
      </c>
      <c r="S1822" t="s">
        <v>89</v>
      </c>
      <c r="T1822">
        <v>0</v>
      </c>
      <c r="U1822">
        <v>0</v>
      </c>
      <c r="V1822" t="s">
        <v>90</v>
      </c>
      <c r="W1822" t="s">
        <v>6449</v>
      </c>
      <c r="X1822" t="s">
        <v>57</v>
      </c>
      <c r="Y1822">
        <v>17</v>
      </c>
      <c r="Z1822">
        <v>4</v>
      </c>
      <c r="AA1822">
        <v>0</v>
      </c>
      <c r="AB1822" t="s">
        <v>73</v>
      </c>
      <c r="AC1822">
        <v>0</v>
      </c>
      <c r="AD1822" t="s">
        <v>59</v>
      </c>
    </row>
    <row r="1823" spans="1:30" x14ac:dyDescent="0.3">
      <c r="A1823" t="s">
        <v>17209</v>
      </c>
      <c r="B1823" t="s">
        <v>54</v>
      </c>
      <c r="C1823">
        <v>459488</v>
      </c>
      <c r="D1823">
        <v>152.66</v>
      </c>
      <c r="E1823" s="1">
        <v>43824</v>
      </c>
      <c r="F1823" s="1">
        <v>45904</v>
      </c>
      <c r="G1823" t="s">
        <v>103</v>
      </c>
      <c r="H1823" t="s">
        <v>41</v>
      </c>
      <c r="I1823" t="s">
        <v>17206</v>
      </c>
      <c r="J1823">
        <v>2080</v>
      </c>
      <c r="K1823" t="s">
        <v>42</v>
      </c>
      <c r="L1823">
        <v>0</v>
      </c>
      <c r="M1823" t="s">
        <v>17207</v>
      </c>
      <c r="N1823" t="s">
        <v>60</v>
      </c>
      <c r="O1823">
        <v>49</v>
      </c>
      <c r="P1823" t="s">
        <v>5534</v>
      </c>
      <c r="Q1823" t="s">
        <v>87</v>
      </c>
      <c r="R1823" t="s">
        <v>17208</v>
      </c>
      <c r="S1823" t="s">
        <v>97</v>
      </c>
      <c r="T1823">
        <v>0</v>
      </c>
      <c r="U1823">
        <v>0</v>
      </c>
      <c r="V1823" t="s">
        <v>90</v>
      </c>
      <c r="W1823" t="s">
        <v>17210</v>
      </c>
      <c r="X1823" t="s">
        <v>72</v>
      </c>
      <c r="Y1823">
        <v>8</v>
      </c>
      <c r="Z1823">
        <v>42</v>
      </c>
      <c r="AA1823">
        <v>0</v>
      </c>
      <c r="AB1823" t="s">
        <v>45</v>
      </c>
      <c r="AC1823">
        <v>0</v>
      </c>
      <c r="AD1823" t="s">
        <v>74</v>
      </c>
    </row>
    <row r="1824" spans="1:30" x14ac:dyDescent="0.3">
      <c r="A1824" t="s">
        <v>10373</v>
      </c>
      <c r="B1824" t="s">
        <v>118</v>
      </c>
      <c r="C1824">
        <v>90927</v>
      </c>
      <c r="D1824">
        <v>103.4</v>
      </c>
      <c r="E1824" s="1">
        <v>44463</v>
      </c>
      <c r="F1824" s="1">
        <v>46824</v>
      </c>
      <c r="G1824" t="s">
        <v>99</v>
      </c>
      <c r="H1824" t="s">
        <v>55</v>
      </c>
      <c r="I1824" t="s">
        <v>10368</v>
      </c>
      <c r="J1824">
        <v>2361</v>
      </c>
      <c r="K1824" t="s">
        <v>42</v>
      </c>
      <c r="L1824">
        <v>0</v>
      </c>
      <c r="M1824" t="s">
        <v>10369</v>
      </c>
      <c r="N1824" t="s">
        <v>32</v>
      </c>
      <c r="O1824">
        <v>32</v>
      </c>
      <c r="P1824" t="s">
        <v>1628</v>
      </c>
      <c r="Q1824" t="s">
        <v>51</v>
      </c>
      <c r="R1824" t="s">
        <v>10370</v>
      </c>
      <c r="S1824" t="s">
        <v>109</v>
      </c>
      <c r="T1824">
        <v>0</v>
      </c>
      <c r="U1824">
        <v>0</v>
      </c>
      <c r="V1824" t="s">
        <v>90</v>
      </c>
      <c r="W1824" t="s">
        <v>10374</v>
      </c>
      <c r="X1824" t="s">
        <v>72</v>
      </c>
      <c r="Y1824">
        <v>28</v>
      </c>
      <c r="Z1824">
        <v>72</v>
      </c>
      <c r="AA1824">
        <v>1</v>
      </c>
      <c r="AB1824" t="s">
        <v>58</v>
      </c>
      <c r="AC1824">
        <v>1</v>
      </c>
      <c r="AD1824" t="s">
        <v>74</v>
      </c>
    </row>
    <row r="1825" spans="1:30" x14ac:dyDescent="0.3">
      <c r="A1825" t="s">
        <v>3006</v>
      </c>
      <c r="B1825" t="s">
        <v>54</v>
      </c>
      <c r="C1825">
        <v>74876</v>
      </c>
      <c r="D1825">
        <v>1597.57</v>
      </c>
      <c r="E1825" s="1">
        <v>44479</v>
      </c>
      <c r="F1825" s="1">
        <v>47083</v>
      </c>
      <c r="G1825" t="s">
        <v>103</v>
      </c>
      <c r="H1825" t="s">
        <v>80</v>
      </c>
      <c r="I1825" t="s">
        <v>3002</v>
      </c>
      <c r="J1825">
        <v>2604</v>
      </c>
      <c r="K1825" t="s">
        <v>42</v>
      </c>
      <c r="L1825">
        <v>1</v>
      </c>
      <c r="M1825" t="s">
        <v>3003</v>
      </c>
      <c r="N1825" t="s">
        <v>49</v>
      </c>
      <c r="O1825">
        <v>27</v>
      </c>
      <c r="P1825" t="s">
        <v>3004</v>
      </c>
      <c r="Q1825" t="s">
        <v>34</v>
      </c>
      <c r="R1825" t="s">
        <v>3005</v>
      </c>
      <c r="S1825" t="s">
        <v>109</v>
      </c>
      <c r="T1825">
        <v>1</v>
      </c>
      <c r="U1825">
        <v>0</v>
      </c>
      <c r="V1825" t="s">
        <v>68</v>
      </c>
      <c r="W1825" t="s">
        <v>3007</v>
      </c>
      <c r="X1825" t="s">
        <v>44</v>
      </c>
      <c r="Y1825">
        <v>6</v>
      </c>
      <c r="Z1825">
        <v>45</v>
      </c>
      <c r="AA1825">
        <v>0</v>
      </c>
      <c r="AB1825" t="s">
        <v>45</v>
      </c>
      <c r="AC1825">
        <v>0</v>
      </c>
      <c r="AD1825" t="s">
        <v>46</v>
      </c>
    </row>
    <row r="1826" spans="1:30" x14ac:dyDescent="0.3">
      <c r="A1826" t="s">
        <v>3065</v>
      </c>
      <c r="B1826" t="s">
        <v>70</v>
      </c>
      <c r="C1826">
        <v>337374</v>
      </c>
      <c r="D1826">
        <v>1137.6600000000001</v>
      </c>
      <c r="E1826" s="1">
        <v>42579</v>
      </c>
      <c r="F1826" s="1">
        <v>45124</v>
      </c>
      <c r="G1826" t="s">
        <v>99</v>
      </c>
      <c r="H1826" t="s">
        <v>55</v>
      </c>
      <c r="I1826" t="s">
        <v>3060</v>
      </c>
      <c r="J1826">
        <v>2545</v>
      </c>
      <c r="K1826" t="s">
        <v>42</v>
      </c>
      <c r="L1826">
        <v>0</v>
      </c>
      <c r="M1826" t="s">
        <v>3061</v>
      </c>
      <c r="N1826" t="s">
        <v>49</v>
      </c>
      <c r="O1826">
        <v>39</v>
      </c>
      <c r="P1826" t="s">
        <v>668</v>
      </c>
      <c r="Q1826" t="s">
        <v>62</v>
      </c>
      <c r="R1826" t="s">
        <v>3062</v>
      </c>
      <c r="S1826" t="s">
        <v>89</v>
      </c>
      <c r="T1826">
        <v>0</v>
      </c>
      <c r="U1826">
        <v>0</v>
      </c>
      <c r="V1826" t="s">
        <v>90</v>
      </c>
      <c r="W1826" t="s">
        <v>3066</v>
      </c>
      <c r="X1826" t="s">
        <v>57</v>
      </c>
      <c r="Y1826">
        <v>36</v>
      </c>
      <c r="Z1826">
        <v>47</v>
      </c>
      <c r="AA1826">
        <v>0</v>
      </c>
      <c r="AB1826" t="s">
        <v>45</v>
      </c>
      <c r="AC1826">
        <v>0</v>
      </c>
      <c r="AD1826" t="s">
        <v>59</v>
      </c>
    </row>
    <row r="1827" spans="1:30" x14ac:dyDescent="0.3">
      <c r="A1827" t="s">
        <v>903</v>
      </c>
      <c r="B1827" t="s">
        <v>54</v>
      </c>
      <c r="C1827">
        <v>237616</v>
      </c>
      <c r="D1827">
        <v>1246.48</v>
      </c>
      <c r="E1827" s="1">
        <v>44228</v>
      </c>
      <c r="F1827" s="1">
        <v>45037</v>
      </c>
      <c r="G1827" t="s">
        <v>40</v>
      </c>
      <c r="H1827" t="s">
        <v>55</v>
      </c>
      <c r="I1827" t="s">
        <v>897</v>
      </c>
      <c r="J1827">
        <v>809</v>
      </c>
      <c r="K1827" t="s">
        <v>100</v>
      </c>
      <c r="L1827">
        <v>0</v>
      </c>
      <c r="M1827" t="s">
        <v>898</v>
      </c>
      <c r="N1827" t="s">
        <v>32</v>
      </c>
      <c r="O1827">
        <v>34</v>
      </c>
      <c r="P1827" t="s">
        <v>899</v>
      </c>
      <c r="Q1827" t="s">
        <v>51</v>
      </c>
      <c r="R1827" t="s">
        <v>900</v>
      </c>
      <c r="S1827" t="s">
        <v>109</v>
      </c>
      <c r="T1827">
        <v>0</v>
      </c>
      <c r="U1827">
        <v>0</v>
      </c>
      <c r="V1827" t="s">
        <v>90</v>
      </c>
      <c r="W1827" t="s">
        <v>904</v>
      </c>
      <c r="X1827" t="s">
        <v>44</v>
      </c>
      <c r="Y1827">
        <v>34</v>
      </c>
      <c r="Z1827">
        <v>50</v>
      </c>
      <c r="AA1827">
        <v>0</v>
      </c>
      <c r="AB1827" t="s">
        <v>45</v>
      </c>
      <c r="AC1827">
        <v>0</v>
      </c>
      <c r="AD1827" t="s">
        <v>46</v>
      </c>
    </row>
    <row r="1828" spans="1:30" x14ac:dyDescent="0.3">
      <c r="A1828" t="s">
        <v>9718</v>
      </c>
      <c r="B1828" t="s">
        <v>39</v>
      </c>
      <c r="C1828">
        <v>371344</v>
      </c>
      <c r="D1828">
        <v>1868.15</v>
      </c>
      <c r="E1828" s="1">
        <v>44606</v>
      </c>
      <c r="F1828" s="1">
        <v>45083</v>
      </c>
      <c r="G1828" t="s">
        <v>99</v>
      </c>
      <c r="H1828" t="s">
        <v>55</v>
      </c>
      <c r="I1828" t="s">
        <v>9715</v>
      </c>
      <c r="J1828">
        <v>477</v>
      </c>
      <c r="K1828" t="s">
        <v>100</v>
      </c>
      <c r="L1828">
        <v>0</v>
      </c>
      <c r="M1828" t="s">
        <v>9716</v>
      </c>
      <c r="N1828" t="s">
        <v>49</v>
      </c>
      <c r="O1828">
        <v>21</v>
      </c>
      <c r="P1828" t="s">
        <v>372</v>
      </c>
      <c r="Q1828" t="s">
        <v>87</v>
      </c>
      <c r="R1828" t="s">
        <v>9717</v>
      </c>
      <c r="S1828" t="s">
        <v>67</v>
      </c>
      <c r="T1828">
        <v>0</v>
      </c>
      <c r="U1828">
        <v>0</v>
      </c>
      <c r="V1828" t="s">
        <v>68</v>
      </c>
      <c r="W1828" t="s">
        <v>9719</v>
      </c>
      <c r="X1828" t="s">
        <v>44</v>
      </c>
      <c r="Y1828">
        <v>33</v>
      </c>
      <c r="Z1828">
        <v>80</v>
      </c>
      <c r="AA1828">
        <v>1</v>
      </c>
      <c r="AB1828" t="s">
        <v>58</v>
      </c>
      <c r="AC1828">
        <v>1</v>
      </c>
      <c r="AD1828" t="s">
        <v>46</v>
      </c>
    </row>
    <row r="1829" spans="1:30" x14ac:dyDescent="0.3">
      <c r="A1829" t="s">
        <v>18820</v>
      </c>
      <c r="B1829" t="s">
        <v>70</v>
      </c>
      <c r="C1829">
        <v>202562</v>
      </c>
      <c r="D1829">
        <v>1368.26</v>
      </c>
      <c r="E1829" s="1">
        <v>42921</v>
      </c>
      <c r="F1829" s="1">
        <v>43516</v>
      </c>
      <c r="G1829" t="s">
        <v>40</v>
      </c>
      <c r="H1829" t="s">
        <v>55</v>
      </c>
      <c r="I1829" t="s">
        <v>18817</v>
      </c>
      <c r="J1829">
        <v>595</v>
      </c>
      <c r="K1829" t="s">
        <v>100</v>
      </c>
      <c r="L1829">
        <v>0</v>
      </c>
      <c r="M1829" t="s">
        <v>18818</v>
      </c>
      <c r="N1829" t="s">
        <v>32</v>
      </c>
      <c r="O1829">
        <v>73</v>
      </c>
      <c r="P1829" t="s">
        <v>1591</v>
      </c>
      <c r="Q1829" t="s">
        <v>87</v>
      </c>
      <c r="R1829" t="s">
        <v>18819</v>
      </c>
      <c r="S1829" t="s">
        <v>36</v>
      </c>
      <c r="T1829">
        <v>0</v>
      </c>
      <c r="U1829">
        <v>1</v>
      </c>
      <c r="V1829" t="s">
        <v>37</v>
      </c>
      <c r="W1829" t="s">
        <v>18821</v>
      </c>
      <c r="X1829" t="s">
        <v>44</v>
      </c>
      <c r="Y1829">
        <v>27</v>
      </c>
      <c r="Z1829">
        <v>49</v>
      </c>
      <c r="AA1829">
        <v>0</v>
      </c>
      <c r="AB1829" t="s">
        <v>45</v>
      </c>
      <c r="AC1829">
        <v>0</v>
      </c>
      <c r="AD1829" t="s">
        <v>46</v>
      </c>
    </row>
    <row r="1830" spans="1:30" x14ac:dyDescent="0.3">
      <c r="A1830" t="s">
        <v>5042</v>
      </c>
      <c r="B1830" t="s">
        <v>70</v>
      </c>
      <c r="C1830">
        <v>92857</v>
      </c>
      <c r="D1830">
        <v>540.52</v>
      </c>
      <c r="E1830" s="1">
        <v>43366</v>
      </c>
      <c r="F1830" s="1">
        <v>46142</v>
      </c>
      <c r="G1830" t="s">
        <v>40</v>
      </c>
      <c r="H1830" t="s">
        <v>55</v>
      </c>
      <c r="I1830" t="s">
        <v>5039</v>
      </c>
      <c r="J1830">
        <v>2776</v>
      </c>
      <c r="K1830" t="s">
        <v>42</v>
      </c>
      <c r="L1830">
        <v>0</v>
      </c>
      <c r="M1830" t="s">
        <v>5040</v>
      </c>
      <c r="N1830" t="s">
        <v>49</v>
      </c>
      <c r="O1830">
        <v>71</v>
      </c>
      <c r="P1830" t="s">
        <v>3334</v>
      </c>
      <c r="Q1830" t="s">
        <v>34</v>
      </c>
      <c r="R1830" t="s">
        <v>5041</v>
      </c>
      <c r="S1830" t="s">
        <v>36</v>
      </c>
      <c r="T1830">
        <v>1</v>
      </c>
      <c r="U1830">
        <v>1</v>
      </c>
      <c r="V1830" t="s">
        <v>37</v>
      </c>
      <c r="W1830" t="s">
        <v>5043</v>
      </c>
      <c r="X1830" t="s">
        <v>57</v>
      </c>
      <c r="Y1830">
        <v>18</v>
      </c>
      <c r="Z1830">
        <v>78</v>
      </c>
      <c r="AA1830">
        <v>1</v>
      </c>
      <c r="AB1830" t="s">
        <v>58</v>
      </c>
      <c r="AC1830">
        <v>1</v>
      </c>
      <c r="AD1830" t="s">
        <v>59</v>
      </c>
    </row>
    <row r="1831" spans="1:30" x14ac:dyDescent="0.3">
      <c r="A1831" t="s">
        <v>19882</v>
      </c>
      <c r="B1831" t="s">
        <v>70</v>
      </c>
      <c r="C1831">
        <v>227780</v>
      </c>
      <c r="D1831">
        <v>1049.73</v>
      </c>
      <c r="E1831" s="1">
        <v>42547</v>
      </c>
      <c r="F1831" s="1">
        <v>43613</v>
      </c>
      <c r="G1831" t="s">
        <v>103</v>
      </c>
      <c r="H1831" t="s">
        <v>80</v>
      </c>
      <c r="I1831" t="s">
        <v>19879</v>
      </c>
      <c r="J1831">
        <v>1066</v>
      </c>
      <c r="K1831" t="s">
        <v>100</v>
      </c>
      <c r="L1831">
        <v>1</v>
      </c>
      <c r="M1831" t="s">
        <v>19880</v>
      </c>
      <c r="N1831" t="s">
        <v>49</v>
      </c>
      <c r="O1831">
        <v>51</v>
      </c>
      <c r="P1831" t="s">
        <v>1247</v>
      </c>
      <c r="Q1831" t="s">
        <v>34</v>
      </c>
      <c r="R1831" t="s">
        <v>19881</v>
      </c>
      <c r="S1831" t="s">
        <v>97</v>
      </c>
      <c r="T1831">
        <v>1</v>
      </c>
      <c r="U1831">
        <v>0</v>
      </c>
      <c r="V1831" t="s">
        <v>37</v>
      </c>
      <c r="W1831" t="s">
        <v>19883</v>
      </c>
      <c r="X1831" t="s">
        <v>57</v>
      </c>
      <c r="Y1831">
        <v>42</v>
      </c>
      <c r="Z1831">
        <v>92</v>
      </c>
      <c r="AA1831">
        <v>1</v>
      </c>
      <c r="AB1831" t="s">
        <v>58</v>
      </c>
      <c r="AC1831">
        <v>1</v>
      </c>
      <c r="AD1831" t="s">
        <v>59</v>
      </c>
    </row>
    <row r="1832" spans="1:30" x14ac:dyDescent="0.3">
      <c r="A1832" t="s">
        <v>17125</v>
      </c>
      <c r="B1832" t="s">
        <v>54</v>
      </c>
      <c r="C1832">
        <v>131434</v>
      </c>
      <c r="D1832">
        <v>794.87</v>
      </c>
      <c r="E1832" s="1">
        <v>43798</v>
      </c>
      <c r="F1832" s="1">
        <v>45224</v>
      </c>
      <c r="G1832" t="s">
        <v>40</v>
      </c>
      <c r="H1832" t="s">
        <v>80</v>
      </c>
      <c r="I1832" t="s">
        <v>17123</v>
      </c>
      <c r="J1832">
        <v>1426</v>
      </c>
      <c r="K1832" t="s">
        <v>42</v>
      </c>
      <c r="L1832">
        <v>1</v>
      </c>
      <c r="M1832" t="s">
        <v>3634</v>
      </c>
      <c r="N1832" t="s">
        <v>49</v>
      </c>
      <c r="O1832">
        <v>26</v>
      </c>
      <c r="P1832" t="s">
        <v>1440</v>
      </c>
      <c r="Q1832" t="s">
        <v>62</v>
      </c>
      <c r="R1832" t="s">
        <v>17124</v>
      </c>
      <c r="S1832" t="s">
        <v>109</v>
      </c>
      <c r="T1832">
        <v>0</v>
      </c>
      <c r="U1832">
        <v>0</v>
      </c>
      <c r="V1832" t="s">
        <v>68</v>
      </c>
      <c r="W1832" t="s">
        <v>17126</v>
      </c>
      <c r="X1832" t="s">
        <v>72</v>
      </c>
      <c r="Y1832">
        <v>21</v>
      </c>
      <c r="Z1832">
        <v>10</v>
      </c>
      <c r="AA1832">
        <v>0</v>
      </c>
      <c r="AB1832" t="s">
        <v>73</v>
      </c>
      <c r="AC1832">
        <v>0</v>
      </c>
      <c r="AD1832" t="s">
        <v>74</v>
      </c>
    </row>
    <row r="1833" spans="1:30" x14ac:dyDescent="0.3">
      <c r="A1833" t="s">
        <v>15228</v>
      </c>
      <c r="B1833" t="s">
        <v>54</v>
      </c>
      <c r="C1833">
        <v>392800</v>
      </c>
      <c r="D1833">
        <v>616.77</v>
      </c>
      <c r="E1833" s="1">
        <v>45353</v>
      </c>
      <c r="F1833" s="1">
        <v>45731</v>
      </c>
      <c r="G1833" t="s">
        <v>40</v>
      </c>
      <c r="H1833" t="s">
        <v>55</v>
      </c>
      <c r="I1833" t="s">
        <v>15223</v>
      </c>
      <c r="J1833">
        <v>378</v>
      </c>
      <c r="K1833" t="s">
        <v>100</v>
      </c>
      <c r="L1833">
        <v>0</v>
      </c>
      <c r="M1833" t="s">
        <v>15224</v>
      </c>
      <c r="N1833" t="s">
        <v>49</v>
      </c>
      <c r="O1833">
        <v>64</v>
      </c>
      <c r="P1833" t="s">
        <v>993</v>
      </c>
      <c r="Q1833" t="s">
        <v>62</v>
      </c>
      <c r="R1833" t="s">
        <v>15225</v>
      </c>
      <c r="S1833" t="s">
        <v>36</v>
      </c>
      <c r="T1833">
        <v>0</v>
      </c>
      <c r="U1833">
        <v>1</v>
      </c>
      <c r="V1833" t="s">
        <v>37</v>
      </c>
      <c r="W1833" t="s">
        <v>15229</v>
      </c>
      <c r="X1833" t="s">
        <v>57</v>
      </c>
      <c r="Y1833">
        <v>28</v>
      </c>
      <c r="Z1833">
        <v>83</v>
      </c>
      <c r="AA1833">
        <v>1</v>
      </c>
      <c r="AB1833" t="s">
        <v>58</v>
      </c>
      <c r="AC1833">
        <v>1</v>
      </c>
      <c r="AD1833" t="s">
        <v>59</v>
      </c>
    </row>
    <row r="1834" spans="1:30" x14ac:dyDescent="0.3">
      <c r="A1834" t="s">
        <v>1412</v>
      </c>
      <c r="B1834" t="s">
        <v>39</v>
      </c>
      <c r="C1834">
        <v>270635</v>
      </c>
      <c r="D1834">
        <v>1028.28</v>
      </c>
      <c r="E1834" s="1">
        <v>42883</v>
      </c>
      <c r="F1834" s="1">
        <v>44996</v>
      </c>
      <c r="G1834" t="s">
        <v>40</v>
      </c>
      <c r="H1834" t="s">
        <v>41</v>
      </c>
      <c r="I1834" t="s">
        <v>1409</v>
      </c>
      <c r="J1834">
        <v>2113</v>
      </c>
      <c r="K1834" t="s">
        <v>42</v>
      </c>
      <c r="L1834">
        <v>0</v>
      </c>
      <c r="M1834" t="s">
        <v>1410</v>
      </c>
      <c r="N1834" t="s">
        <v>49</v>
      </c>
      <c r="O1834">
        <v>62</v>
      </c>
      <c r="P1834" t="s">
        <v>1241</v>
      </c>
      <c r="Q1834" t="s">
        <v>87</v>
      </c>
      <c r="R1834" t="s">
        <v>1411</v>
      </c>
      <c r="S1834" t="s">
        <v>36</v>
      </c>
      <c r="T1834">
        <v>0</v>
      </c>
      <c r="U1834">
        <v>1</v>
      </c>
      <c r="V1834" t="s">
        <v>37</v>
      </c>
      <c r="W1834" t="s">
        <v>1413</v>
      </c>
      <c r="X1834" t="s">
        <v>72</v>
      </c>
      <c r="Y1834">
        <v>49</v>
      </c>
      <c r="Z1834">
        <v>74</v>
      </c>
      <c r="AA1834">
        <v>1</v>
      </c>
      <c r="AB1834" t="s">
        <v>58</v>
      </c>
      <c r="AC1834">
        <v>1</v>
      </c>
      <c r="AD1834" t="s">
        <v>74</v>
      </c>
    </row>
    <row r="1835" spans="1:30" x14ac:dyDescent="0.3">
      <c r="A1835" t="s">
        <v>6078</v>
      </c>
      <c r="B1835" t="s">
        <v>118</v>
      </c>
      <c r="C1835">
        <v>436257</v>
      </c>
      <c r="D1835">
        <v>1373.56</v>
      </c>
      <c r="E1835" s="1">
        <v>43618</v>
      </c>
      <c r="F1835" s="1">
        <v>44715</v>
      </c>
      <c r="G1835" t="s">
        <v>99</v>
      </c>
      <c r="H1835" t="s">
        <v>41</v>
      </c>
      <c r="I1835" t="s">
        <v>6075</v>
      </c>
      <c r="J1835">
        <v>1097</v>
      </c>
      <c r="K1835" t="s">
        <v>42</v>
      </c>
      <c r="L1835">
        <v>0</v>
      </c>
      <c r="M1835" t="s">
        <v>6076</v>
      </c>
      <c r="N1835" t="s">
        <v>32</v>
      </c>
      <c r="O1835">
        <v>65</v>
      </c>
      <c r="P1835" t="s">
        <v>4211</v>
      </c>
      <c r="Q1835" t="s">
        <v>62</v>
      </c>
      <c r="R1835" t="s">
        <v>6077</v>
      </c>
      <c r="S1835" t="s">
        <v>36</v>
      </c>
      <c r="T1835">
        <v>0</v>
      </c>
      <c r="U1835">
        <v>1</v>
      </c>
      <c r="V1835" t="s">
        <v>37</v>
      </c>
      <c r="W1835" t="s">
        <v>6079</v>
      </c>
      <c r="X1835" t="s">
        <v>57</v>
      </c>
      <c r="Y1835">
        <v>18</v>
      </c>
      <c r="Z1835">
        <v>52</v>
      </c>
      <c r="AA1835">
        <v>0</v>
      </c>
      <c r="AB1835" t="s">
        <v>45</v>
      </c>
      <c r="AC1835">
        <v>0</v>
      </c>
      <c r="AD1835" t="s">
        <v>59</v>
      </c>
    </row>
    <row r="1836" spans="1:30" x14ac:dyDescent="0.3">
      <c r="A1836" t="s">
        <v>18884</v>
      </c>
      <c r="B1836" t="s">
        <v>54</v>
      </c>
      <c r="C1836">
        <v>448853</v>
      </c>
      <c r="D1836">
        <v>1544.67</v>
      </c>
      <c r="E1836" s="1">
        <v>44079</v>
      </c>
      <c r="F1836" s="1">
        <v>47287</v>
      </c>
      <c r="G1836" t="s">
        <v>99</v>
      </c>
      <c r="H1836" t="s">
        <v>80</v>
      </c>
      <c r="I1836" t="s">
        <v>18882</v>
      </c>
      <c r="J1836">
        <v>3208</v>
      </c>
      <c r="K1836" t="s">
        <v>42</v>
      </c>
      <c r="L1836">
        <v>1</v>
      </c>
      <c r="M1836" t="s">
        <v>13839</v>
      </c>
      <c r="N1836" t="s">
        <v>60</v>
      </c>
      <c r="O1836">
        <v>60</v>
      </c>
      <c r="P1836" t="s">
        <v>3735</v>
      </c>
      <c r="Q1836" t="s">
        <v>34</v>
      </c>
      <c r="R1836" t="s">
        <v>18883</v>
      </c>
      <c r="S1836" t="s">
        <v>36</v>
      </c>
      <c r="T1836">
        <v>1</v>
      </c>
      <c r="U1836">
        <v>1</v>
      </c>
      <c r="V1836" t="s">
        <v>37</v>
      </c>
      <c r="W1836" t="s">
        <v>18885</v>
      </c>
      <c r="X1836" t="s">
        <v>57</v>
      </c>
      <c r="Y1836">
        <v>6</v>
      </c>
      <c r="Z1836">
        <v>94</v>
      </c>
      <c r="AA1836">
        <v>1</v>
      </c>
      <c r="AB1836" t="s">
        <v>58</v>
      </c>
      <c r="AC1836">
        <v>1</v>
      </c>
      <c r="AD1836" t="s">
        <v>59</v>
      </c>
    </row>
    <row r="1837" spans="1:30" x14ac:dyDescent="0.3">
      <c r="A1837" t="s">
        <v>4109</v>
      </c>
      <c r="B1837" t="s">
        <v>118</v>
      </c>
      <c r="C1837">
        <v>293580</v>
      </c>
      <c r="D1837">
        <v>202.83</v>
      </c>
      <c r="E1837" s="1">
        <v>43267</v>
      </c>
      <c r="F1837" s="1">
        <v>45789</v>
      </c>
      <c r="G1837" t="s">
        <v>103</v>
      </c>
      <c r="H1837" t="s">
        <v>80</v>
      </c>
      <c r="I1837" t="s">
        <v>4106</v>
      </c>
      <c r="J1837">
        <v>2522</v>
      </c>
      <c r="K1837" t="s">
        <v>42</v>
      </c>
      <c r="L1837">
        <v>1</v>
      </c>
      <c r="M1837" t="s">
        <v>4107</v>
      </c>
      <c r="N1837" t="s">
        <v>32</v>
      </c>
      <c r="O1837">
        <v>30</v>
      </c>
      <c r="P1837" t="s">
        <v>988</v>
      </c>
      <c r="Q1837" t="s">
        <v>51</v>
      </c>
      <c r="R1837" t="s">
        <v>4108</v>
      </c>
      <c r="S1837" t="s">
        <v>109</v>
      </c>
      <c r="T1837">
        <v>0</v>
      </c>
      <c r="U1837">
        <v>0</v>
      </c>
      <c r="V1837" t="s">
        <v>68</v>
      </c>
      <c r="W1837" t="s">
        <v>4110</v>
      </c>
      <c r="X1837" t="s">
        <v>72</v>
      </c>
      <c r="Y1837">
        <v>36</v>
      </c>
      <c r="Z1837">
        <v>46</v>
      </c>
      <c r="AA1837">
        <v>0</v>
      </c>
      <c r="AB1837" t="s">
        <v>45</v>
      </c>
      <c r="AC1837">
        <v>0</v>
      </c>
      <c r="AD1837" t="s">
        <v>74</v>
      </c>
    </row>
    <row r="1838" spans="1:30" x14ac:dyDescent="0.3">
      <c r="A1838" t="s">
        <v>18803</v>
      </c>
      <c r="B1838" t="s">
        <v>118</v>
      </c>
      <c r="C1838">
        <v>57382</v>
      </c>
      <c r="D1838">
        <v>1398.05</v>
      </c>
      <c r="E1838" s="1">
        <v>44241</v>
      </c>
      <c r="F1838" s="1">
        <v>45475</v>
      </c>
      <c r="G1838" t="s">
        <v>40</v>
      </c>
      <c r="H1838" t="s">
        <v>41</v>
      </c>
      <c r="I1838" t="s">
        <v>18798</v>
      </c>
      <c r="J1838">
        <v>1234</v>
      </c>
      <c r="K1838" t="s">
        <v>42</v>
      </c>
      <c r="L1838">
        <v>0</v>
      </c>
      <c r="M1838" t="s">
        <v>18799</v>
      </c>
      <c r="N1838" t="s">
        <v>32</v>
      </c>
      <c r="O1838">
        <v>64</v>
      </c>
      <c r="P1838" t="s">
        <v>1720</v>
      </c>
      <c r="Q1838" t="s">
        <v>51</v>
      </c>
      <c r="R1838" t="s">
        <v>18800</v>
      </c>
      <c r="S1838" t="s">
        <v>36</v>
      </c>
      <c r="T1838">
        <v>0</v>
      </c>
      <c r="U1838">
        <v>1</v>
      </c>
      <c r="V1838" t="s">
        <v>37</v>
      </c>
      <c r="W1838" t="s">
        <v>18804</v>
      </c>
      <c r="X1838" t="s">
        <v>72</v>
      </c>
      <c r="Y1838">
        <v>40</v>
      </c>
      <c r="Z1838">
        <v>14</v>
      </c>
      <c r="AA1838">
        <v>0</v>
      </c>
      <c r="AB1838" t="s">
        <v>73</v>
      </c>
      <c r="AC1838">
        <v>0</v>
      </c>
      <c r="AD1838" t="s">
        <v>74</v>
      </c>
    </row>
    <row r="1839" spans="1:30" x14ac:dyDescent="0.3">
      <c r="A1839" t="s">
        <v>10913</v>
      </c>
      <c r="B1839" t="s">
        <v>54</v>
      </c>
      <c r="C1839">
        <v>368533</v>
      </c>
      <c r="D1839">
        <v>1166.75</v>
      </c>
      <c r="E1839" s="1">
        <v>44283</v>
      </c>
      <c r="F1839" s="1">
        <v>45624</v>
      </c>
      <c r="G1839" t="s">
        <v>103</v>
      </c>
      <c r="H1839" t="s">
        <v>55</v>
      </c>
      <c r="I1839" t="s">
        <v>10910</v>
      </c>
      <c r="J1839">
        <v>1341</v>
      </c>
      <c r="K1839" t="s">
        <v>42</v>
      </c>
      <c r="L1839">
        <v>0</v>
      </c>
      <c r="M1839" t="s">
        <v>10911</v>
      </c>
      <c r="N1839" t="s">
        <v>32</v>
      </c>
      <c r="O1839">
        <v>31</v>
      </c>
      <c r="P1839" t="s">
        <v>723</v>
      </c>
      <c r="Q1839" t="s">
        <v>62</v>
      </c>
      <c r="R1839" t="s">
        <v>10912</v>
      </c>
      <c r="S1839" t="s">
        <v>109</v>
      </c>
      <c r="T1839">
        <v>0</v>
      </c>
      <c r="U1839">
        <v>0</v>
      </c>
      <c r="V1839" t="s">
        <v>90</v>
      </c>
      <c r="W1839" t="s">
        <v>10914</v>
      </c>
      <c r="X1839" t="s">
        <v>57</v>
      </c>
      <c r="Y1839">
        <v>3</v>
      </c>
      <c r="Z1839">
        <v>53</v>
      </c>
      <c r="AA1839">
        <v>0</v>
      </c>
      <c r="AB1839" t="s">
        <v>45</v>
      </c>
      <c r="AC1839">
        <v>0</v>
      </c>
      <c r="AD1839" t="s">
        <v>59</v>
      </c>
    </row>
    <row r="1840" spans="1:30" x14ac:dyDescent="0.3">
      <c r="A1840" t="s">
        <v>19243</v>
      </c>
      <c r="B1840" t="s">
        <v>70</v>
      </c>
      <c r="C1840">
        <v>194184</v>
      </c>
      <c r="D1840">
        <v>1493.39</v>
      </c>
      <c r="E1840" s="1">
        <v>44370</v>
      </c>
      <c r="F1840" s="1">
        <v>45286</v>
      </c>
      <c r="G1840" t="s">
        <v>103</v>
      </c>
      <c r="H1840" t="s">
        <v>80</v>
      </c>
      <c r="I1840" t="s">
        <v>19241</v>
      </c>
      <c r="J1840">
        <v>916</v>
      </c>
      <c r="K1840" t="s">
        <v>100</v>
      </c>
      <c r="L1840">
        <v>1</v>
      </c>
      <c r="M1840" t="s">
        <v>15003</v>
      </c>
      <c r="N1840" t="s">
        <v>60</v>
      </c>
      <c r="O1840">
        <v>66</v>
      </c>
      <c r="P1840" t="s">
        <v>2024</v>
      </c>
      <c r="Q1840" t="s">
        <v>51</v>
      </c>
      <c r="R1840" t="s">
        <v>19242</v>
      </c>
      <c r="S1840" t="s">
        <v>36</v>
      </c>
      <c r="T1840">
        <v>0</v>
      </c>
      <c r="U1840">
        <v>1</v>
      </c>
      <c r="V1840" t="s">
        <v>37</v>
      </c>
      <c r="W1840" t="s">
        <v>19244</v>
      </c>
      <c r="X1840" t="s">
        <v>44</v>
      </c>
      <c r="Y1840">
        <v>7</v>
      </c>
      <c r="Z1840">
        <v>6</v>
      </c>
      <c r="AA1840">
        <v>0</v>
      </c>
      <c r="AB1840" t="s">
        <v>73</v>
      </c>
      <c r="AC1840">
        <v>0</v>
      </c>
      <c r="AD1840" t="s">
        <v>46</v>
      </c>
    </row>
    <row r="1841" spans="1:30" x14ac:dyDescent="0.3">
      <c r="A1841" t="s">
        <v>9036</v>
      </c>
      <c r="B1841" t="s">
        <v>39</v>
      </c>
      <c r="C1841">
        <v>437038</v>
      </c>
      <c r="D1841">
        <v>1481.46</v>
      </c>
      <c r="E1841" s="1">
        <v>44291</v>
      </c>
      <c r="F1841" s="1">
        <v>47676</v>
      </c>
      <c r="G1841" t="s">
        <v>103</v>
      </c>
      <c r="H1841" t="s">
        <v>55</v>
      </c>
      <c r="I1841" t="s">
        <v>9033</v>
      </c>
      <c r="J1841">
        <v>3385</v>
      </c>
      <c r="K1841" t="s">
        <v>42</v>
      </c>
      <c r="L1841">
        <v>0</v>
      </c>
      <c r="M1841" t="s">
        <v>9034</v>
      </c>
      <c r="N1841" t="s">
        <v>49</v>
      </c>
      <c r="O1841">
        <v>79</v>
      </c>
      <c r="P1841" t="s">
        <v>1296</v>
      </c>
      <c r="Q1841" t="s">
        <v>62</v>
      </c>
      <c r="R1841" t="s">
        <v>9035</v>
      </c>
      <c r="S1841" t="s">
        <v>36</v>
      </c>
      <c r="T1841">
        <v>0</v>
      </c>
      <c r="U1841">
        <v>1</v>
      </c>
      <c r="V1841" t="s">
        <v>37</v>
      </c>
      <c r="W1841" t="s">
        <v>9037</v>
      </c>
      <c r="X1841" t="s">
        <v>72</v>
      </c>
      <c r="Y1841">
        <v>7</v>
      </c>
      <c r="Z1841">
        <v>90</v>
      </c>
      <c r="AA1841">
        <v>1</v>
      </c>
      <c r="AB1841" t="s">
        <v>58</v>
      </c>
      <c r="AC1841">
        <v>1</v>
      </c>
      <c r="AD1841" t="s">
        <v>74</v>
      </c>
    </row>
    <row r="1842" spans="1:30" x14ac:dyDescent="0.3">
      <c r="A1842" t="s">
        <v>6020</v>
      </c>
      <c r="B1842" t="s">
        <v>54</v>
      </c>
      <c r="C1842">
        <v>413509</v>
      </c>
      <c r="D1842">
        <v>1350.34</v>
      </c>
      <c r="E1842" s="1">
        <v>44868</v>
      </c>
      <c r="F1842" s="1">
        <v>47761</v>
      </c>
      <c r="G1842" t="s">
        <v>99</v>
      </c>
      <c r="H1842" t="s">
        <v>41</v>
      </c>
      <c r="I1842" t="s">
        <v>6017</v>
      </c>
      <c r="J1842">
        <v>2893</v>
      </c>
      <c r="K1842" t="s">
        <v>42</v>
      </c>
      <c r="L1842">
        <v>0</v>
      </c>
      <c r="M1842" t="s">
        <v>6018</v>
      </c>
      <c r="N1842" t="s">
        <v>32</v>
      </c>
      <c r="O1842">
        <v>65</v>
      </c>
      <c r="P1842" t="s">
        <v>2111</v>
      </c>
      <c r="Q1842" t="s">
        <v>51</v>
      </c>
      <c r="R1842" t="s">
        <v>6019</v>
      </c>
      <c r="S1842" t="s">
        <v>36</v>
      </c>
      <c r="T1842">
        <v>0</v>
      </c>
      <c r="U1842">
        <v>1</v>
      </c>
      <c r="V1842" t="s">
        <v>37</v>
      </c>
      <c r="W1842" t="s">
        <v>6021</v>
      </c>
      <c r="X1842" t="s">
        <v>72</v>
      </c>
      <c r="Y1842">
        <v>2</v>
      </c>
      <c r="Z1842">
        <v>3</v>
      </c>
      <c r="AA1842">
        <v>0</v>
      </c>
      <c r="AB1842" t="s">
        <v>73</v>
      </c>
      <c r="AC1842">
        <v>0</v>
      </c>
      <c r="AD1842" t="s">
        <v>74</v>
      </c>
    </row>
    <row r="1843" spans="1:30" x14ac:dyDescent="0.3">
      <c r="A1843" t="s">
        <v>8455</v>
      </c>
      <c r="B1843" t="s">
        <v>39</v>
      </c>
      <c r="C1843">
        <v>129419</v>
      </c>
      <c r="D1843">
        <v>675.45</v>
      </c>
      <c r="E1843" s="1">
        <v>44682</v>
      </c>
      <c r="F1843" s="1">
        <v>48023</v>
      </c>
      <c r="G1843" t="s">
        <v>40</v>
      </c>
      <c r="H1843" t="s">
        <v>80</v>
      </c>
      <c r="I1843" t="s">
        <v>8452</v>
      </c>
      <c r="J1843">
        <v>3341</v>
      </c>
      <c r="K1843" t="s">
        <v>42</v>
      </c>
      <c r="L1843">
        <v>1</v>
      </c>
      <c r="M1843" t="s">
        <v>8453</v>
      </c>
      <c r="N1843" t="s">
        <v>32</v>
      </c>
      <c r="O1843">
        <v>43</v>
      </c>
      <c r="P1843" t="s">
        <v>247</v>
      </c>
      <c r="Q1843" t="s">
        <v>34</v>
      </c>
      <c r="R1843" t="s">
        <v>8454</v>
      </c>
      <c r="S1843" t="s">
        <v>89</v>
      </c>
      <c r="T1843">
        <v>1</v>
      </c>
      <c r="U1843">
        <v>0</v>
      </c>
      <c r="V1843" t="s">
        <v>90</v>
      </c>
      <c r="W1843" t="s">
        <v>8456</v>
      </c>
      <c r="X1843" t="s">
        <v>44</v>
      </c>
      <c r="Y1843">
        <v>11</v>
      </c>
      <c r="Z1843">
        <v>36</v>
      </c>
      <c r="AA1843">
        <v>0</v>
      </c>
      <c r="AB1843" t="s">
        <v>45</v>
      </c>
      <c r="AC1843">
        <v>0</v>
      </c>
      <c r="AD1843" t="s">
        <v>46</v>
      </c>
    </row>
    <row r="1844" spans="1:30" x14ac:dyDescent="0.3">
      <c r="A1844" t="s">
        <v>14866</v>
      </c>
      <c r="B1844" t="s">
        <v>70</v>
      </c>
      <c r="C1844">
        <v>133288</v>
      </c>
      <c r="D1844">
        <v>1632.52</v>
      </c>
      <c r="E1844" s="1">
        <v>41997</v>
      </c>
      <c r="F1844" s="1">
        <v>43914</v>
      </c>
      <c r="G1844" t="s">
        <v>99</v>
      </c>
      <c r="H1844" t="s">
        <v>41</v>
      </c>
      <c r="I1844" t="s">
        <v>14864</v>
      </c>
      <c r="J1844">
        <v>1917</v>
      </c>
      <c r="K1844" t="s">
        <v>42</v>
      </c>
      <c r="L1844">
        <v>0</v>
      </c>
      <c r="M1844" t="s">
        <v>6356</v>
      </c>
      <c r="N1844" t="s">
        <v>60</v>
      </c>
      <c r="O1844">
        <v>65</v>
      </c>
      <c r="P1844" t="s">
        <v>526</v>
      </c>
      <c r="Q1844" t="s">
        <v>51</v>
      </c>
      <c r="R1844" t="s">
        <v>14865</v>
      </c>
      <c r="S1844" t="s">
        <v>36</v>
      </c>
      <c r="T1844">
        <v>0</v>
      </c>
      <c r="U1844">
        <v>1</v>
      </c>
      <c r="V1844" t="s">
        <v>37</v>
      </c>
      <c r="W1844" t="s">
        <v>14867</v>
      </c>
      <c r="X1844" t="s">
        <v>72</v>
      </c>
      <c r="Y1844">
        <v>0</v>
      </c>
      <c r="Z1844">
        <v>35</v>
      </c>
      <c r="AA1844">
        <v>0</v>
      </c>
      <c r="AB1844" t="s">
        <v>45</v>
      </c>
      <c r="AC1844">
        <v>0</v>
      </c>
      <c r="AD1844" t="s">
        <v>74</v>
      </c>
    </row>
    <row r="1845" spans="1:30" x14ac:dyDescent="0.3">
      <c r="A1845" t="s">
        <v>12073</v>
      </c>
      <c r="B1845" t="s">
        <v>54</v>
      </c>
      <c r="C1845">
        <v>40416</v>
      </c>
      <c r="D1845">
        <v>1705.95</v>
      </c>
      <c r="E1845" s="1">
        <v>44843</v>
      </c>
      <c r="F1845" s="1">
        <v>47549</v>
      </c>
      <c r="G1845" t="s">
        <v>99</v>
      </c>
      <c r="H1845" t="s">
        <v>55</v>
      </c>
      <c r="I1845" t="s">
        <v>12070</v>
      </c>
      <c r="J1845">
        <v>2706</v>
      </c>
      <c r="K1845" t="s">
        <v>42</v>
      </c>
      <c r="L1845">
        <v>0</v>
      </c>
      <c r="M1845" t="s">
        <v>12071</v>
      </c>
      <c r="N1845" t="s">
        <v>60</v>
      </c>
      <c r="O1845">
        <v>44</v>
      </c>
      <c r="P1845" t="s">
        <v>2530</v>
      </c>
      <c r="Q1845" t="s">
        <v>87</v>
      </c>
      <c r="R1845" t="s">
        <v>12072</v>
      </c>
      <c r="S1845" t="s">
        <v>89</v>
      </c>
      <c r="T1845">
        <v>0</v>
      </c>
      <c r="U1845">
        <v>0</v>
      </c>
      <c r="V1845" t="s">
        <v>90</v>
      </c>
      <c r="W1845" t="s">
        <v>12074</v>
      </c>
      <c r="X1845" t="s">
        <v>72</v>
      </c>
      <c r="Y1845">
        <v>22</v>
      </c>
      <c r="Z1845">
        <v>37</v>
      </c>
      <c r="AA1845">
        <v>0</v>
      </c>
      <c r="AB1845" t="s">
        <v>45</v>
      </c>
      <c r="AC1845">
        <v>0</v>
      </c>
      <c r="AD1845" t="s">
        <v>74</v>
      </c>
    </row>
    <row r="1846" spans="1:30" x14ac:dyDescent="0.3">
      <c r="A1846" t="s">
        <v>9475</v>
      </c>
      <c r="B1846" t="s">
        <v>39</v>
      </c>
      <c r="C1846">
        <v>390454</v>
      </c>
      <c r="D1846">
        <v>1818.54</v>
      </c>
      <c r="E1846" s="1">
        <v>44715</v>
      </c>
      <c r="F1846" s="1">
        <v>45770</v>
      </c>
      <c r="G1846" t="s">
        <v>99</v>
      </c>
      <c r="H1846" t="s">
        <v>41</v>
      </c>
      <c r="I1846" t="s">
        <v>9470</v>
      </c>
      <c r="J1846">
        <v>1055</v>
      </c>
      <c r="K1846" t="s">
        <v>100</v>
      </c>
      <c r="L1846">
        <v>0</v>
      </c>
      <c r="M1846" t="s">
        <v>9471</v>
      </c>
      <c r="N1846" t="s">
        <v>49</v>
      </c>
      <c r="O1846">
        <v>34</v>
      </c>
      <c r="P1846" t="s">
        <v>2044</v>
      </c>
      <c r="Q1846" t="s">
        <v>87</v>
      </c>
      <c r="R1846" t="s">
        <v>9472</v>
      </c>
      <c r="S1846" t="s">
        <v>109</v>
      </c>
      <c r="T1846">
        <v>0</v>
      </c>
      <c r="U1846">
        <v>0</v>
      </c>
      <c r="V1846" t="s">
        <v>90</v>
      </c>
      <c r="W1846" t="s">
        <v>9476</v>
      </c>
      <c r="X1846" t="s">
        <v>72</v>
      </c>
      <c r="Y1846">
        <v>15</v>
      </c>
      <c r="Z1846">
        <v>62</v>
      </c>
      <c r="AA1846">
        <v>0</v>
      </c>
      <c r="AB1846" t="s">
        <v>58</v>
      </c>
      <c r="AC1846">
        <v>0</v>
      </c>
      <c r="AD1846" t="s">
        <v>74</v>
      </c>
    </row>
    <row r="1847" spans="1:30" x14ac:dyDescent="0.3">
      <c r="A1847" t="s">
        <v>10198</v>
      </c>
      <c r="B1847" t="s">
        <v>39</v>
      </c>
      <c r="C1847">
        <v>190026</v>
      </c>
      <c r="D1847">
        <v>1101.18</v>
      </c>
      <c r="E1847" s="1">
        <v>42925</v>
      </c>
      <c r="F1847" s="1">
        <v>45967</v>
      </c>
      <c r="G1847" t="s">
        <v>99</v>
      </c>
      <c r="H1847" t="s">
        <v>41</v>
      </c>
      <c r="I1847" t="s">
        <v>10195</v>
      </c>
      <c r="J1847">
        <v>3042</v>
      </c>
      <c r="K1847" t="s">
        <v>42</v>
      </c>
      <c r="L1847">
        <v>0</v>
      </c>
      <c r="M1847" t="s">
        <v>10196</v>
      </c>
      <c r="N1847" t="s">
        <v>49</v>
      </c>
      <c r="O1847">
        <v>25</v>
      </c>
      <c r="P1847" t="s">
        <v>2308</v>
      </c>
      <c r="Q1847" t="s">
        <v>51</v>
      </c>
      <c r="R1847" t="s">
        <v>10197</v>
      </c>
      <c r="S1847" t="s">
        <v>67</v>
      </c>
      <c r="T1847">
        <v>0</v>
      </c>
      <c r="U1847">
        <v>0</v>
      </c>
      <c r="V1847" t="s">
        <v>68</v>
      </c>
      <c r="W1847" t="s">
        <v>10199</v>
      </c>
      <c r="X1847" t="s">
        <v>44</v>
      </c>
      <c r="Y1847">
        <v>32</v>
      </c>
      <c r="Z1847">
        <v>77</v>
      </c>
      <c r="AA1847">
        <v>1</v>
      </c>
      <c r="AB1847" t="s">
        <v>58</v>
      </c>
      <c r="AC1847">
        <v>1</v>
      </c>
      <c r="AD1847" t="s">
        <v>46</v>
      </c>
    </row>
    <row r="1848" spans="1:30" x14ac:dyDescent="0.3">
      <c r="A1848" t="s">
        <v>3140</v>
      </c>
      <c r="B1848" t="s">
        <v>70</v>
      </c>
      <c r="C1848">
        <v>445515</v>
      </c>
      <c r="D1848">
        <v>1072.1500000000001</v>
      </c>
      <c r="E1848" s="1">
        <v>44757</v>
      </c>
      <c r="F1848" s="1">
        <v>45998</v>
      </c>
      <c r="G1848" t="s">
        <v>40</v>
      </c>
      <c r="H1848" t="s">
        <v>80</v>
      </c>
      <c r="I1848" t="s">
        <v>3134</v>
      </c>
      <c r="J1848">
        <v>1241</v>
      </c>
      <c r="K1848" t="s">
        <v>42</v>
      </c>
      <c r="L1848">
        <v>1</v>
      </c>
      <c r="M1848" t="s">
        <v>3135</v>
      </c>
      <c r="N1848" t="s">
        <v>60</v>
      </c>
      <c r="O1848">
        <v>21</v>
      </c>
      <c r="P1848" t="s">
        <v>3136</v>
      </c>
      <c r="Q1848" t="s">
        <v>62</v>
      </c>
      <c r="R1848" t="s">
        <v>3137</v>
      </c>
      <c r="S1848" t="s">
        <v>67</v>
      </c>
      <c r="T1848">
        <v>0</v>
      </c>
      <c r="U1848">
        <v>0</v>
      </c>
      <c r="V1848" t="s">
        <v>68</v>
      </c>
      <c r="W1848" t="s">
        <v>3141</v>
      </c>
      <c r="X1848" t="s">
        <v>72</v>
      </c>
      <c r="Y1848">
        <v>50</v>
      </c>
      <c r="Z1848">
        <v>47</v>
      </c>
      <c r="AA1848">
        <v>0</v>
      </c>
      <c r="AB1848" t="s">
        <v>45</v>
      </c>
      <c r="AC1848">
        <v>0</v>
      </c>
      <c r="AD1848" t="s">
        <v>74</v>
      </c>
    </row>
    <row r="1849" spans="1:30" x14ac:dyDescent="0.3">
      <c r="A1849" t="s">
        <v>7082</v>
      </c>
      <c r="B1849" t="s">
        <v>118</v>
      </c>
      <c r="C1849">
        <v>207185</v>
      </c>
      <c r="D1849">
        <v>1452.19</v>
      </c>
      <c r="E1849" s="1">
        <v>45527</v>
      </c>
      <c r="F1849" s="1">
        <v>46152</v>
      </c>
      <c r="G1849" t="s">
        <v>103</v>
      </c>
      <c r="H1849" t="s">
        <v>41</v>
      </c>
      <c r="I1849" t="s">
        <v>7079</v>
      </c>
      <c r="J1849">
        <v>625</v>
      </c>
      <c r="K1849" t="s">
        <v>100</v>
      </c>
      <c r="L1849">
        <v>0</v>
      </c>
      <c r="M1849" t="s">
        <v>7080</v>
      </c>
      <c r="N1849" t="s">
        <v>32</v>
      </c>
      <c r="O1849">
        <v>34</v>
      </c>
      <c r="P1849" t="s">
        <v>3986</v>
      </c>
      <c r="Q1849" t="s">
        <v>51</v>
      </c>
      <c r="R1849" t="s">
        <v>7081</v>
      </c>
      <c r="S1849" t="s">
        <v>109</v>
      </c>
      <c r="T1849">
        <v>0</v>
      </c>
      <c r="U1849">
        <v>0</v>
      </c>
      <c r="V1849" t="s">
        <v>90</v>
      </c>
      <c r="W1849" t="s">
        <v>7083</v>
      </c>
      <c r="X1849" t="s">
        <v>44</v>
      </c>
      <c r="Y1849">
        <v>13</v>
      </c>
      <c r="Z1849">
        <v>48</v>
      </c>
      <c r="AA1849">
        <v>0</v>
      </c>
      <c r="AB1849" t="s">
        <v>45</v>
      </c>
      <c r="AC1849">
        <v>0</v>
      </c>
      <c r="AD1849" t="s">
        <v>46</v>
      </c>
    </row>
    <row r="1850" spans="1:30" x14ac:dyDescent="0.3">
      <c r="A1850" t="s">
        <v>10457</v>
      </c>
      <c r="B1850" t="s">
        <v>54</v>
      </c>
      <c r="C1850">
        <v>108657</v>
      </c>
      <c r="D1850">
        <v>727.5</v>
      </c>
      <c r="E1850" s="1">
        <v>43630</v>
      </c>
      <c r="F1850" s="1">
        <v>44447</v>
      </c>
      <c r="G1850" t="s">
        <v>99</v>
      </c>
      <c r="H1850" t="s">
        <v>80</v>
      </c>
      <c r="I1850" t="s">
        <v>10454</v>
      </c>
      <c r="J1850">
        <v>817</v>
      </c>
      <c r="K1850" t="s">
        <v>100</v>
      </c>
      <c r="L1850">
        <v>1</v>
      </c>
      <c r="M1850" t="s">
        <v>10455</v>
      </c>
      <c r="N1850" t="s">
        <v>49</v>
      </c>
      <c r="O1850">
        <v>82</v>
      </c>
      <c r="P1850" t="s">
        <v>5838</v>
      </c>
      <c r="Q1850" t="s">
        <v>87</v>
      </c>
      <c r="R1850" t="s">
        <v>10456</v>
      </c>
      <c r="S1850" t="s">
        <v>36</v>
      </c>
      <c r="T1850">
        <v>0</v>
      </c>
      <c r="U1850">
        <v>1</v>
      </c>
      <c r="V1850" t="s">
        <v>37</v>
      </c>
      <c r="W1850" t="s">
        <v>10458</v>
      </c>
      <c r="X1850" t="s">
        <v>72</v>
      </c>
      <c r="Y1850">
        <v>2</v>
      </c>
      <c r="Z1850">
        <v>93</v>
      </c>
      <c r="AA1850">
        <v>1</v>
      </c>
      <c r="AB1850" t="s">
        <v>58</v>
      </c>
      <c r="AC1850">
        <v>1</v>
      </c>
      <c r="AD1850" t="s">
        <v>74</v>
      </c>
    </row>
    <row r="1851" spans="1:30" x14ac:dyDescent="0.3">
      <c r="A1851" t="s">
        <v>8567</v>
      </c>
      <c r="B1851" t="s">
        <v>70</v>
      </c>
      <c r="C1851">
        <v>167672</v>
      </c>
      <c r="D1851">
        <v>516.28</v>
      </c>
      <c r="E1851" s="1">
        <v>42414</v>
      </c>
      <c r="F1851" s="1">
        <v>42780</v>
      </c>
      <c r="G1851" t="s">
        <v>99</v>
      </c>
      <c r="H1851" t="s">
        <v>41</v>
      </c>
      <c r="I1851" t="s">
        <v>8562</v>
      </c>
      <c r="J1851">
        <v>366</v>
      </c>
      <c r="K1851" t="s">
        <v>100</v>
      </c>
      <c r="L1851">
        <v>0</v>
      </c>
      <c r="M1851" t="s">
        <v>8563</v>
      </c>
      <c r="N1851" t="s">
        <v>49</v>
      </c>
      <c r="O1851">
        <v>76</v>
      </c>
      <c r="P1851" t="s">
        <v>4807</v>
      </c>
      <c r="Q1851" t="s">
        <v>87</v>
      </c>
      <c r="R1851" t="s">
        <v>8564</v>
      </c>
      <c r="S1851" t="s">
        <v>36</v>
      </c>
      <c r="T1851">
        <v>0</v>
      </c>
      <c r="U1851">
        <v>1</v>
      </c>
      <c r="V1851" t="s">
        <v>37</v>
      </c>
      <c r="W1851" t="s">
        <v>8568</v>
      </c>
      <c r="X1851" t="s">
        <v>57</v>
      </c>
      <c r="Y1851">
        <v>31</v>
      </c>
      <c r="Z1851">
        <v>10</v>
      </c>
      <c r="AA1851">
        <v>0</v>
      </c>
      <c r="AB1851" t="s">
        <v>73</v>
      </c>
      <c r="AC1851">
        <v>0</v>
      </c>
      <c r="AD1851" t="s">
        <v>59</v>
      </c>
    </row>
    <row r="1852" spans="1:30" x14ac:dyDescent="0.3">
      <c r="A1852" t="s">
        <v>8198</v>
      </c>
      <c r="B1852" t="s">
        <v>39</v>
      </c>
      <c r="C1852">
        <v>375866</v>
      </c>
      <c r="D1852">
        <v>613.78</v>
      </c>
      <c r="E1852" s="1">
        <v>42874</v>
      </c>
      <c r="F1852" s="1">
        <v>44004</v>
      </c>
      <c r="G1852" t="s">
        <v>103</v>
      </c>
      <c r="H1852" t="s">
        <v>55</v>
      </c>
      <c r="I1852" t="s">
        <v>8195</v>
      </c>
      <c r="J1852">
        <v>1130</v>
      </c>
      <c r="K1852" t="s">
        <v>42</v>
      </c>
      <c r="L1852">
        <v>0</v>
      </c>
      <c r="M1852" t="s">
        <v>8196</v>
      </c>
      <c r="N1852" t="s">
        <v>49</v>
      </c>
      <c r="O1852">
        <v>31</v>
      </c>
      <c r="P1852" t="s">
        <v>1159</v>
      </c>
      <c r="Q1852" t="s">
        <v>51</v>
      </c>
      <c r="R1852" t="s">
        <v>8197</v>
      </c>
      <c r="S1852" t="s">
        <v>109</v>
      </c>
      <c r="T1852">
        <v>0</v>
      </c>
      <c r="U1852">
        <v>0</v>
      </c>
      <c r="V1852" t="s">
        <v>90</v>
      </c>
      <c r="W1852" t="s">
        <v>8199</v>
      </c>
      <c r="X1852" t="s">
        <v>44</v>
      </c>
      <c r="Y1852">
        <v>40</v>
      </c>
      <c r="Z1852">
        <v>80</v>
      </c>
      <c r="AA1852">
        <v>1</v>
      </c>
      <c r="AB1852" t="s">
        <v>58</v>
      </c>
      <c r="AC1852">
        <v>1</v>
      </c>
      <c r="AD1852" t="s">
        <v>46</v>
      </c>
    </row>
    <row r="1853" spans="1:30" x14ac:dyDescent="0.3">
      <c r="A1853" t="s">
        <v>10500</v>
      </c>
      <c r="B1853" t="s">
        <v>39</v>
      </c>
      <c r="C1853">
        <v>324597</v>
      </c>
      <c r="D1853">
        <v>1284.1099999999999</v>
      </c>
      <c r="E1853" s="1">
        <v>42453</v>
      </c>
      <c r="F1853" s="1">
        <v>44908</v>
      </c>
      <c r="G1853" t="s">
        <v>103</v>
      </c>
      <c r="H1853" t="s">
        <v>55</v>
      </c>
      <c r="I1853" t="s">
        <v>10497</v>
      </c>
      <c r="J1853">
        <v>2455</v>
      </c>
      <c r="K1853" t="s">
        <v>42</v>
      </c>
      <c r="L1853">
        <v>0</v>
      </c>
      <c r="M1853" t="s">
        <v>10498</v>
      </c>
      <c r="N1853" t="s">
        <v>32</v>
      </c>
      <c r="O1853">
        <v>39</v>
      </c>
      <c r="P1853" t="s">
        <v>4745</v>
      </c>
      <c r="Q1853" t="s">
        <v>62</v>
      </c>
      <c r="R1853" t="s">
        <v>10499</v>
      </c>
      <c r="S1853" t="s">
        <v>89</v>
      </c>
      <c r="T1853">
        <v>0</v>
      </c>
      <c r="U1853">
        <v>0</v>
      </c>
      <c r="V1853" t="s">
        <v>90</v>
      </c>
      <c r="W1853" t="s">
        <v>10501</v>
      </c>
      <c r="X1853" t="s">
        <v>72</v>
      </c>
      <c r="Y1853">
        <v>44</v>
      </c>
      <c r="Z1853">
        <v>66</v>
      </c>
      <c r="AA1853">
        <v>0</v>
      </c>
      <c r="AB1853" t="s">
        <v>58</v>
      </c>
      <c r="AC1853">
        <v>0</v>
      </c>
      <c r="AD1853" t="s">
        <v>74</v>
      </c>
    </row>
    <row r="1854" spans="1:30" x14ac:dyDescent="0.3">
      <c r="A1854" t="s">
        <v>594</v>
      </c>
      <c r="B1854" t="s">
        <v>39</v>
      </c>
      <c r="C1854">
        <v>434630</v>
      </c>
      <c r="D1854">
        <v>1744.96</v>
      </c>
      <c r="E1854" s="1">
        <v>44084</v>
      </c>
      <c r="F1854" s="1">
        <v>46092</v>
      </c>
      <c r="G1854" t="s">
        <v>40</v>
      </c>
      <c r="H1854" t="s">
        <v>41</v>
      </c>
      <c r="I1854" t="s">
        <v>591</v>
      </c>
      <c r="J1854">
        <v>2008</v>
      </c>
      <c r="K1854" t="s">
        <v>42</v>
      </c>
      <c r="L1854">
        <v>0</v>
      </c>
      <c r="M1854" t="s">
        <v>592</v>
      </c>
      <c r="N1854" t="s">
        <v>32</v>
      </c>
      <c r="O1854">
        <v>53</v>
      </c>
      <c r="P1854" t="s">
        <v>228</v>
      </c>
      <c r="Q1854" t="s">
        <v>87</v>
      </c>
      <c r="R1854" t="s">
        <v>593</v>
      </c>
      <c r="S1854" t="s">
        <v>97</v>
      </c>
      <c r="T1854">
        <v>0</v>
      </c>
      <c r="U1854">
        <v>0</v>
      </c>
      <c r="V1854" t="s">
        <v>37</v>
      </c>
      <c r="W1854" t="s">
        <v>595</v>
      </c>
      <c r="X1854" t="s">
        <v>44</v>
      </c>
      <c r="Y1854">
        <v>31</v>
      </c>
      <c r="Z1854">
        <v>96</v>
      </c>
      <c r="AA1854">
        <v>1</v>
      </c>
      <c r="AB1854" t="s">
        <v>58</v>
      </c>
      <c r="AC1854">
        <v>1</v>
      </c>
      <c r="AD1854" t="s">
        <v>46</v>
      </c>
    </row>
    <row r="1855" spans="1:30" x14ac:dyDescent="0.3">
      <c r="A1855" t="s">
        <v>12044</v>
      </c>
      <c r="B1855" t="s">
        <v>118</v>
      </c>
      <c r="C1855">
        <v>391727</v>
      </c>
      <c r="D1855">
        <v>1452.52</v>
      </c>
      <c r="E1855" s="1">
        <v>42918</v>
      </c>
      <c r="F1855" s="1">
        <v>45143</v>
      </c>
      <c r="G1855" t="s">
        <v>99</v>
      </c>
      <c r="H1855" t="s">
        <v>41</v>
      </c>
      <c r="I1855" t="s">
        <v>12039</v>
      </c>
      <c r="J1855">
        <v>2225</v>
      </c>
      <c r="K1855" t="s">
        <v>42</v>
      </c>
      <c r="L1855">
        <v>0</v>
      </c>
      <c r="M1855" t="s">
        <v>12040</v>
      </c>
      <c r="N1855" t="s">
        <v>49</v>
      </c>
      <c r="O1855">
        <v>52</v>
      </c>
      <c r="P1855" t="s">
        <v>302</v>
      </c>
      <c r="Q1855" t="s">
        <v>87</v>
      </c>
      <c r="R1855" t="s">
        <v>12041</v>
      </c>
      <c r="S1855" t="s">
        <v>97</v>
      </c>
      <c r="T1855">
        <v>0</v>
      </c>
      <c r="U1855">
        <v>0</v>
      </c>
      <c r="V1855" t="s">
        <v>37</v>
      </c>
      <c r="W1855" t="s">
        <v>12045</v>
      </c>
      <c r="X1855" t="s">
        <v>44</v>
      </c>
      <c r="Y1855">
        <v>0</v>
      </c>
      <c r="Z1855">
        <v>31</v>
      </c>
      <c r="AA1855">
        <v>0</v>
      </c>
      <c r="AB1855" t="s">
        <v>45</v>
      </c>
      <c r="AC1855">
        <v>0</v>
      </c>
      <c r="AD1855" t="s">
        <v>46</v>
      </c>
    </row>
    <row r="1856" spans="1:30" x14ac:dyDescent="0.3">
      <c r="A1856" t="s">
        <v>10849</v>
      </c>
      <c r="B1856" t="s">
        <v>118</v>
      </c>
      <c r="C1856">
        <v>212282</v>
      </c>
      <c r="D1856">
        <v>1622.42</v>
      </c>
      <c r="E1856" s="1">
        <v>43445</v>
      </c>
      <c r="F1856" s="1">
        <v>44469</v>
      </c>
      <c r="G1856" t="s">
        <v>99</v>
      </c>
      <c r="H1856" t="s">
        <v>80</v>
      </c>
      <c r="I1856" t="s">
        <v>10846</v>
      </c>
      <c r="J1856">
        <v>1024</v>
      </c>
      <c r="K1856" t="s">
        <v>100</v>
      </c>
      <c r="L1856">
        <v>1</v>
      </c>
      <c r="M1856" t="s">
        <v>10847</v>
      </c>
      <c r="N1856" t="s">
        <v>49</v>
      </c>
      <c r="O1856">
        <v>48</v>
      </c>
      <c r="P1856" t="s">
        <v>3008</v>
      </c>
      <c r="Q1856" t="s">
        <v>87</v>
      </c>
      <c r="R1856" t="s">
        <v>10848</v>
      </c>
      <c r="S1856" t="s">
        <v>97</v>
      </c>
      <c r="T1856">
        <v>0</v>
      </c>
      <c r="U1856">
        <v>0</v>
      </c>
      <c r="V1856" t="s">
        <v>90</v>
      </c>
      <c r="W1856" t="s">
        <v>10850</v>
      </c>
      <c r="X1856" t="s">
        <v>44</v>
      </c>
      <c r="Y1856">
        <v>37</v>
      </c>
      <c r="Z1856">
        <v>16</v>
      </c>
      <c r="AA1856">
        <v>0</v>
      </c>
      <c r="AB1856" t="s">
        <v>73</v>
      </c>
      <c r="AC1856">
        <v>0</v>
      </c>
      <c r="AD1856" t="s">
        <v>46</v>
      </c>
    </row>
    <row r="1857" spans="1:30" x14ac:dyDescent="0.3">
      <c r="A1857" t="s">
        <v>14653</v>
      </c>
      <c r="B1857" t="s">
        <v>39</v>
      </c>
      <c r="C1857">
        <v>451900</v>
      </c>
      <c r="D1857">
        <v>124.19</v>
      </c>
      <c r="E1857" s="1">
        <v>45390</v>
      </c>
      <c r="F1857" s="1">
        <v>46577</v>
      </c>
      <c r="G1857" t="s">
        <v>103</v>
      </c>
      <c r="H1857" t="s">
        <v>41</v>
      </c>
      <c r="I1857" t="s">
        <v>14650</v>
      </c>
      <c r="J1857">
        <v>1187</v>
      </c>
      <c r="K1857" t="s">
        <v>42</v>
      </c>
      <c r="L1857">
        <v>0</v>
      </c>
      <c r="M1857" t="s">
        <v>14651</v>
      </c>
      <c r="N1857" t="s">
        <v>49</v>
      </c>
      <c r="O1857">
        <v>42</v>
      </c>
      <c r="P1857" t="s">
        <v>639</v>
      </c>
      <c r="Q1857" t="s">
        <v>87</v>
      </c>
      <c r="R1857" t="s">
        <v>14652</v>
      </c>
      <c r="S1857" t="s">
        <v>89</v>
      </c>
      <c r="T1857">
        <v>0</v>
      </c>
      <c r="U1857">
        <v>0</v>
      </c>
      <c r="V1857" t="s">
        <v>90</v>
      </c>
      <c r="W1857" t="s">
        <v>14654</v>
      </c>
      <c r="X1857" t="s">
        <v>44</v>
      </c>
      <c r="Y1857">
        <v>34</v>
      </c>
      <c r="Z1857">
        <v>70</v>
      </c>
      <c r="AA1857">
        <v>1</v>
      </c>
      <c r="AB1857" t="s">
        <v>58</v>
      </c>
      <c r="AC1857">
        <v>1</v>
      </c>
      <c r="AD1857" t="s">
        <v>46</v>
      </c>
    </row>
    <row r="1858" spans="1:30" x14ac:dyDescent="0.3">
      <c r="A1858" t="s">
        <v>17481</v>
      </c>
      <c r="B1858" t="s">
        <v>70</v>
      </c>
      <c r="C1858">
        <v>324728</v>
      </c>
      <c r="D1858">
        <v>714.54</v>
      </c>
      <c r="E1858" s="1">
        <v>42488</v>
      </c>
      <c r="F1858" s="1">
        <v>44566</v>
      </c>
      <c r="G1858" t="s">
        <v>40</v>
      </c>
      <c r="H1858" t="s">
        <v>55</v>
      </c>
      <c r="I1858" t="s">
        <v>17478</v>
      </c>
      <c r="J1858">
        <v>2078</v>
      </c>
      <c r="K1858" t="s">
        <v>42</v>
      </c>
      <c r="L1858">
        <v>0</v>
      </c>
      <c r="M1858" t="s">
        <v>17479</v>
      </c>
      <c r="N1858" t="s">
        <v>60</v>
      </c>
      <c r="O1858">
        <v>69</v>
      </c>
      <c r="P1858" t="s">
        <v>5122</v>
      </c>
      <c r="Q1858" t="s">
        <v>87</v>
      </c>
      <c r="R1858" t="s">
        <v>17480</v>
      </c>
      <c r="S1858" t="s">
        <v>36</v>
      </c>
      <c r="T1858">
        <v>0</v>
      </c>
      <c r="U1858">
        <v>1</v>
      </c>
      <c r="V1858" t="s">
        <v>37</v>
      </c>
      <c r="W1858" t="s">
        <v>17482</v>
      </c>
      <c r="X1858" t="s">
        <v>57</v>
      </c>
      <c r="Y1858">
        <v>21</v>
      </c>
      <c r="Z1858">
        <v>36</v>
      </c>
      <c r="AA1858">
        <v>0</v>
      </c>
      <c r="AB1858" t="s">
        <v>45</v>
      </c>
      <c r="AC1858">
        <v>0</v>
      </c>
      <c r="AD1858" t="s">
        <v>59</v>
      </c>
    </row>
    <row r="1859" spans="1:30" x14ac:dyDescent="0.3">
      <c r="A1859" t="s">
        <v>18317</v>
      </c>
      <c r="B1859" t="s">
        <v>70</v>
      </c>
      <c r="C1859">
        <v>221856</v>
      </c>
      <c r="D1859">
        <v>1852.32</v>
      </c>
      <c r="E1859" s="1">
        <v>44721</v>
      </c>
      <c r="F1859" s="1">
        <v>47868</v>
      </c>
      <c r="G1859" t="s">
        <v>99</v>
      </c>
      <c r="H1859" t="s">
        <v>80</v>
      </c>
      <c r="I1859" t="s">
        <v>18314</v>
      </c>
      <c r="J1859">
        <v>3147</v>
      </c>
      <c r="K1859" t="s">
        <v>42</v>
      </c>
      <c r="L1859">
        <v>1</v>
      </c>
      <c r="M1859" t="s">
        <v>18315</v>
      </c>
      <c r="N1859" t="s">
        <v>60</v>
      </c>
      <c r="O1859">
        <v>25</v>
      </c>
      <c r="P1859" t="s">
        <v>3286</v>
      </c>
      <c r="Q1859" t="s">
        <v>34</v>
      </c>
      <c r="R1859" t="s">
        <v>18316</v>
      </c>
      <c r="S1859" t="s">
        <v>67</v>
      </c>
      <c r="T1859">
        <v>1</v>
      </c>
      <c r="U1859">
        <v>0</v>
      </c>
      <c r="V1859" t="s">
        <v>68</v>
      </c>
      <c r="W1859" t="s">
        <v>18318</v>
      </c>
      <c r="X1859" t="s">
        <v>57</v>
      </c>
      <c r="Y1859">
        <v>38</v>
      </c>
      <c r="Z1859">
        <v>66</v>
      </c>
      <c r="AA1859">
        <v>0</v>
      </c>
      <c r="AB1859" t="s">
        <v>58</v>
      </c>
      <c r="AC1859">
        <v>0</v>
      </c>
      <c r="AD1859" t="s">
        <v>59</v>
      </c>
    </row>
    <row r="1860" spans="1:30" x14ac:dyDescent="0.3">
      <c r="A1860" t="s">
        <v>16151</v>
      </c>
      <c r="B1860" t="s">
        <v>39</v>
      </c>
      <c r="C1860">
        <v>41588</v>
      </c>
      <c r="D1860">
        <v>1430.69</v>
      </c>
      <c r="E1860" s="1">
        <v>43012</v>
      </c>
      <c r="F1860" s="1">
        <v>43563</v>
      </c>
      <c r="G1860" t="s">
        <v>103</v>
      </c>
      <c r="H1860" t="s">
        <v>55</v>
      </c>
      <c r="I1860" t="s">
        <v>16144</v>
      </c>
      <c r="J1860">
        <v>551</v>
      </c>
      <c r="K1860" t="s">
        <v>100</v>
      </c>
      <c r="L1860">
        <v>0</v>
      </c>
      <c r="M1860" t="s">
        <v>16145</v>
      </c>
      <c r="N1860" t="s">
        <v>60</v>
      </c>
      <c r="O1860">
        <v>67</v>
      </c>
      <c r="P1860" t="s">
        <v>1148</v>
      </c>
      <c r="Q1860" t="s">
        <v>51</v>
      </c>
      <c r="R1860" t="s">
        <v>16146</v>
      </c>
      <c r="S1860" t="s">
        <v>36</v>
      </c>
      <c r="T1860">
        <v>0</v>
      </c>
      <c r="U1860">
        <v>1</v>
      </c>
      <c r="V1860" t="s">
        <v>37</v>
      </c>
      <c r="W1860" t="s">
        <v>16152</v>
      </c>
      <c r="X1860" t="s">
        <v>72</v>
      </c>
      <c r="Y1860">
        <v>37</v>
      </c>
      <c r="Z1860">
        <v>24</v>
      </c>
      <c r="AA1860">
        <v>0</v>
      </c>
      <c r="AB1860" t="s">
        <v>73</v>
      </c>
      <c r="AC1860">
        <v>0</v>
      </c>
      <c r="AD1860" t="s">
        <v>74</v>
      </c>
    </row>
    <row r="1861" spans="1:30" x14ac:dyDescent="0.3">
      <c r="A1861" t="s">
        <v>8308</v>
      </c>
      <c r="B1861" t="s">
        <v>39</v>
      </c>
      <c r="C1861">
        <v>59796</v>
      </c>
      <c r="D1861">
        <v>480.92</v>
      </c>
      <c r="E1861" s="1">
        <v>44833</v>
      </c>
      <c r="F1861" s="1">
        <v>48436</v>
      </c>
      <c r="G1861" t="s">
        <v>99</v>
      </c>
      <c r="H1861" t="s">
        <v>55</v>
      </c>
      <c r="I1861" t="s">
        <v>8305</v>
      </c>
      <c r="J1861">
        <v>3603</v>
      </c>
      <c r="K1861" t="s">
        <v>42</v>
      </c>
      <c r="L1861">
        <v>0</v>
      </c>
      <c r="M1861" t="s">
        <v>8306</v>
      </c>
      <c r="N1861" t="s">
        <v>60</v>
      </c>
      <c r="O1861">
        <v>66</v>
      </c>
      <c r="P1861" t="s">
        <v>2144</v>
      </c>
      <c r="Q1861" t="s">
        <v>87</v>
      </c>
      <c r="R1861" t="s">
        <v>8307</v>
      </c>
      <c r="S1861" t="s">
        <v>36</v>
      </c>
      <c r="T1861">
        <v>0</v>
      </c>
      <c r="U1861">
        <v>1</v>
      </c>
      <c r="V1861" t="s">
        <v>37</v>
      </c>
      <c r="W1861" t="s">
        <v>8309</v>
      </c>
      <c r="X1861" t="s">
        <v>44</v>
      </c>
      <c r="Y1861">
        <v>23</v>
      </c>
      <c r="Z1861">
        <v>54</v>
      </c>
      <c r="AA1861">
        <v>0</v>
      </c>
      <c r="AB1861" t="s">
        <v>45</v>
      </c>
      <c r="AC1861">
        <v>0</v>
      </c>
      <c r="AD1861" t="s">
        <v>46</v>
      </c>
    </row>
    <row r="1862" spans="1:30" x14ac:dyDescent="0.3">
      <c r="A1862" t="s">
        <v>3339</v>
      </c>
      <c r="B1862" t="s">
        <v>118</v>
      </c>
      <c r="C1862">
        <v>231169</v>
      </c>
      <c r="D1862">
        <v>595.97</v>
      </c>
      <c r="E1862" s="1">
        <v>42023</v>
      </c>
      <c r="F1862" s="1">
        <v>44388</v>
      </c>
      <c r="G1862" t="s">
        <v>103</v>
      </c>
      <c r="H1862" t="s">
        <v>80</v>
      </c>
      <c r="I1862" t="s">
        <v>3335</v>
      </c>
      <c r="J1862">
        <v>2365</v>
      </c>
      <c r="K1862" t="s">
        <v>42</v>
      </c>
      <c r="L1862">
        <v>1</v>
      </c>
      <c r="M1862" t="s">
        <v>3336</v>
      </c>
      <c r="N1862" t="s">
        <v>60</v>
      </c>
      <c r="O1862">
        <v>25</v>
      </c>
      <c r="P1862" t="s">
        <v>3337</v>
      </c>
      <c r="Q1862" t="s">
        <v>34</v>
      </c>
      <c r="R1862" t="s">
        <v>3338</v>
      </c>
      <c r="S1862" t="s">
        <v>67</v>
      </c>
      <c r="T1862">
        <v>1</v>
      </c>
      <c r="U1862">
        <v>0</v>
      </c>
      <c r="V1862" t="s">
        <v>68</v>
      </c>
      <c r="W1862" t="s">
        <v>3340</v>
      </c>
      <c r="X1862" t="s">
        <v>72</v>
      </c>
      <c r="Y1862">
        <v>39</v>
      </c>
      <c r="Z1862">
        <v>93</v>
      </c>
      <c r="AA1862">
        <v>1</v>
      </c>
      <c r="AB1862" t="s">
        <v>58</v>
      </c>
      <c r="AC1862">
        <v>1</v>
      </c>
      <c r="AD1862" t="s">
        <v>74</v>
      </c>
    </row>
    <row r="1863" spans="1:30" x14ac:dyDescent="0.3">
      <c r="A1863" t="s">
        <v>18237</v>
      </c>
      <c r="B1863" t="s">
        <v>118</v>
      </c>
      <c r="C1863">
        <v>416976</v>
      </c>
      <c r="D1863">
        <v>1979.89</v>
      </c>
      <c r="E1863" s="1">
        <v>42644</v>
      </c>
      <c r="F1863" s="1">
        <v>44588</v>
      </c>
      <c r="G1863" t="s">
        <v>40</v>
      </c>
      <c r="H1863" t="s">
        <v>55</v>
      </c>
      <c r="I1863" t="s">
        <v>18234</v>
      </c>
      <c r="J1863">
        <v>1944</v>
      </c>
      <c r="K1863" t="s">
        <v>42</v>
      </c>
      <c r="L1863">
        <v>0</v>
      </c>
      <c r="M1863" t="s">
        <v>18235</v>
      </c>
      <c r="N1863" t="s">
        <v>32</v>
      </c>
      <c r="O1863">
        <v>79</v>
      </c>
      <c r="P1863" t="s">
        <v>13624</v>
      </c>
      <c r="Q1863" t="s">
        <v>87</v>
      </c>
      <c r="R1863" t="s">
        <v>18236</v>
      </c>
      <c r="S1863" t="s">
        <v>36</v>
      </c>
      <c r="T1863">
        <v>0</v>
      </c>
      <c r="U1863">
        <v>1</v>
      </c>
      <c r="V1863" t="s">
        <v>37</v>
      </c>
      <c r="W1863" t="s">
        <v>18238</v>
      </c>
      <c r="X1863" t="s">
        <v>44</v>
      </c>
      <c r="Y1863">
        <v>34</v>
      </c>
      <c r="Z1863">
        <v>80</v>
      </c>
      <c r="AA1863">
        <v>1</v>
      </c>
      <c r="AB1863" t="s">
        <v>58</v>
      </c>
      <c r="AC1863">
        <v>1</v>
      </c>
      <c r="AD1863" t="s">
        <v>46</v>
      </c>
    </row>
    <row r="1864" spans="1:30" x14ac:dyDescent="0.3">
      <c r="A1864" t="s">
        <v>5773</v>
      </c>
      <c r="B1864" t="s">
        <v>118</v>
      </c>
      <c r="C1864">
        <v>446810</v>
      </c>
      <c r="D1864">
        <v>1292.3499999999999</v>
      </c>
      <c r="E1864" s="1">
        <v>45630</v>
      </c>
      <c r="F1864" s="1">
        <v>47170</v>
      </c>
      <c r="G1864" t="s">
        <v>40</v>
      </c>
      <c r="H1864" t="s">
        <v>80</v>
      </c>
      <c r="I1864" t="s">
        <v>5769</v>
      </c>
      <c r="J1864">
        <v>1540</v>
      </c>
      <c r="K1864" t="s">
        <v>42</v>
      </c>
      <c r="L1864">
        <v>1</v>
      </c>
      <c r="M1864" t="s">
        <v>5770</v>
      </c>
      <c r="N1864" t="s">
        <v>49</v>
      </c>
      <c r="O1864">
        <v>71</v>
      </c>
      <c r="P1864" t="s">
        <v>5771</v>
      </c>
      <c r="Q1864" t="s">
        <v>34</v>
      </c>
      <c r="R1864" t="s">
        <v>5772</v>
      </c>
      <c r="S1864" t="s">
        <v>36</v>
      </c>
      <c r="T1864">
        <v>1</v>
      </c>
      <c r="U1864">
        <v>1</v>
      </c>
      <c r="V1864" t="s">
        <v>37</v>
      </c>
      <c r="W1864" t="s">
        <v>5774</v>
      </c>
      <c r="X1864" t="s">
        <v>72</v>
      </c>
      <c r="Y1864">
        <v>38</v>
      </c>
      <c r="Z1864">
        <v>34</v>
      </c>
      <c r="AA1864">
        <v>0</v>
      </c>
      <c r="AB1864" t="s">
        <v>45</v>
      </c>
      <c r="AC1864">
        <v>0</v>
      </c>
      <c r="AD1864" t="s">
        <v>74</v>
      </c>
    </row>
    <row r="1865" spans="1:30" x14ac:dyDescent="0.3">
      <c r="A1865" t="s">
        <v>12990</v>
      </c>
      <c r="B1865" t="s">
        <v>70</v>
      </c>
      <c r="C1865">
        <v>443669</v>
      </c>
      <c r="D1865">
        <v>322.8</v>
      </c>
      <c r="E1865" s="1">
        <v>44330</v>
      </c>
      <c r="F1865" s="1">
        <v>47130</v>
      </c>
      <c r="G1865" t="s">
        <v>103</v>
      </c>
      <c r="H1865" t="s">
        <v>80</v>
      </c>
      <c r="I1865" t="s">
        <v>12987</v>
      </c>
      <c r="J1865">
        <v>2800</v>
      </c>
      <c r="K1865" t="s">
        <v>42</v>
      </c>
      <c r="L1865">
        <v>1</v>
      </c>
      <c r="M1865" t="s">
        <v>12988</v>
      </c>
      <c r="N1865" t="s">
        <v>60</v>
      </c>
      <c r="O1865">
        <v>84</v>
      </c>
      <c r="P1865" t="s">
        <v>365</v>
      </c>
      <c r="Q1865" t="s">
        <v>51</v>
      </c>
      <c r="R1865" t="s">
        <v>12989</v>
      </c>
      <c r="S1865" t="s">
        <v>36</v>
      </c>
      <c r="T1865">
        <v>0</v>
      </c>
      <c r="U1865">
        <v>1</v>
      </c>
      <c r="V1865" t="s">
        <v>37</v>
      </c>
      <c r="W1865" t="s">
        <v>12991</v>
      </c>
      <c r="X1865" t="s">
        <v>44</v>
      </c>
      <c r="Y1865">
        <v>19</v>
      </c>
      <c r="Z1865">
        <v>33</v>
      </c>
      <c r="AA1865">
        <v>0</v>
      </c>
      <c r="AB1865" t="s">
        <v>45</v>
      </c>
      <c r="AC1865">
        <v>0</v>
      </c>
      <c r="AD1865" t="s">
        <v>46</v>
      </c>
    </row>
    <row r="1866" spans="1:30" x14ac:dyDescent="0.3">
      <c r="A1866" t="s">
        <v>18772</v>
      </c>
      <c r="B1866" t="s">
        <v>70</v>
      </c>
      <c r="C1866">
        <v>42335</v>
      </c>
      <c r="D1866">
        <v>667.63</v>
      </c>
      <c r="E1866" s="1">
        <v>45064</v>
      </c>
      <c r="F1866" s="1">
        <v>47559</v>
      </c>
      <c r="G1866" t="s">
        <v>40</v>
      </c>
      <c r="H1866" t="s">
        <v>41</v>
      </c>
      <c r="I1866" t="s">
        <v>18769</v>
      </c>
      <c r="J1866">
        <v>2495</v>
      </c>
      <c r="K1866" t="s">
        <v>42</v>
      </c>
      <c r="L1866">
        <v>0</v>
      </c>
      <c r="M1866" t="s">
        <v>18770</v>
      </c>
      <c r="N1866" t="s">
        <v>32</v>
      </c>
      <c r="O1866">
        <v>45</v>
      </c>
      <c r="P1866" t="s">
        <v>384</v>
      </c>
      <c r="Q1866" t="s">
        <v>87</v>
      </c>
      <c r="R1866" t="s">
        <v>18771</v>
      </c>
      <c r="S1866" t="s">
        <v>89</v>
      </c>
      <c r="T1866">
        <v>0</v>
      </c>
      <c r="U1866">
        <v>0</v>
      </c>
      <c r="V1866" t="s">
        <v>90</v>
      </c>
      <c r="W1866" t="s">
        <v>18773</v>
      </c>
      <c r="X1866" t="s">
        <v>57</v>
      </c>
      <c r="Y1866">
        <v>25</v>
      </c>
      <c r="Z1866">
        <v>64</v>
      </c>
      <c r="AA1866">
        <v>0</v>
      </c>
      <c r="AB1866" t="s">
        <v>58</v>
      </c>
      <c r="AC1866">
        <v>0</v>
      </c>
      <c r="AD1866" t="s">
        <v>59</v>
      </c>
    </row>
    <row r="1867" spans="1:30" x14ac:dyDescent="0.3">
      <c r="A1867" t="s">
        <v>4145</v>
      </c>
      <c r="B1867" t="s">
        <v>70</v>
      </c>
      <c r="C1867">
        <v>440800</v>
      </c>
      <c r="D1867">
        <v>1118.99</v>
      </c>
      <c r="E1867" s="1">
        <v>44323</v>
      </c>
      <c r="F1867" s="1">
        <v>47400</v>
      </c>
      <c r="G1867" t="s">
        <v>103</v>
      </c>
      <c r="H1867" t="s">
        <v>41</v>
      </c>
      <c r="I1867" t="s">
        <v>4139</v>
      </c>
      <c r="J1867">
        <v>3077</v>
      </c>
      <c r="K1867" t="s">
        <v>42</v>
      </c>
      <c r="L1867">
        <v>0</v>
      </c>
      <c r="M1867" t="s">
        <v>4140</v>
      </c>
      <c r="N1867" t="s">
        <v>60</v>
      </c>
      <c r="O1867">
        <v>34</v>
      </c>
      <c r="P1867" t="s">
        <v>4141</v>
      </c>
      <c r="Q1867" t="s">
        <v>62</v>
      </c>
      <c r="R1867" t="s">
        <v>4142</v>
      </c>
      <c r="S1867" t="s">
        <v>109</v>
      </c>
      <c r="T1867">
        <v>0</v>
      </c>
      <c r="U1867">
        <v>0</v>
      </c>
      <c r="V1867" t="s">
        <v>90</v>
      </c>
      <c r="W1867" t="s">
        <v>4146</v>
      </c>
      <c r="X1867" t="s">
        <v>44</v>
      </c>
      <c r="Y1867">
        <v>45</v>
      </c>
      <c r="Z1867">
        <v>78</v>
      </c>
      <c r="AA1867">
        <v>1</v>
      </c>
      <c r="AB1867" t="s">
        <v>58</v>
      </c>
      <c r="AC1867">
        <v>1</v>
      </c>
      <c r="AD1867" t="s">
        <v>46</v>
      </c>
    </row>
    <row r="1868" spans="1:30" x14ac:dyDescent="0.3">
      <c r="A1868" t="s">
        <v>14116</v>
      </c>
      <c r="B1868" t="s">
        <v>54</v>
      </c>
      <c r="C1868">
        <v>177644</v>
      </c>
      <c r="D1868">
        <v>727.86</v>
      </c>
      <c r="E1868" s="1">
        <v>44754</v>
      </c>
      <c r="F1868" s="1">
        <v>47053</v>
      </c>
      <c r="G1868" t="s">
        <v>99</v>
      </c>
      <c r="H1868" t="s">
        <v>55</v>
      </c>
      <c r="I1868" t="s">
        <v>14109</v>
      </c>
      <c r="J1868">
        <v>2299</v>
      </c>
      <c r="K1868" t="s">
        <v>42</v>
      </c>
      <c r="L1868">
        <v>0</v>
      </c>
      <c r="M1868" t="s">
        <v>14110</v>
      </c>
      <c r="N1868" t="s">
        <v>49</v>
      </c>
      <c r="O1868">
        <v>60</v>
      </c>
      <c r="P1868" t="s">
        <v>2277</v>
      </c>
      <c r="Q1868" t="s">
        <v>51</v>
      </c>
      <c r="R1868" t="s">
        <v>14111</v>
      </c>
      <c r="S1868" t="s">
        <v>36</v>
      </c>
      <c r="T1868">
        <v>0</v>
      </c>
      <c r="U1868">
        <v>1</v>
      </c>
      <c r="V1868" t="s">
        <v>37</v>
      </c>
      <c r="W1868" t="s">
        <v>14117</v>
      </c>
      <c r="X1868" t="s">
        <v>44</v>
      </c>
      <c r="Y1868">
        <v>37</v>
      </c>
      <c r="Z1868">
        <v>86</v>
      </c>
      <c r="AA1868">
        <v>1</v>
      </c>
      <c r="AB1868" t="s">
        <v>58</v>
      </c>
      <c r="AC1868">
        <v>1</v>
      </c>
      <c r="AD1868" t="s">
        <v>46</v>
      </c>
    </row>
    <row r="1869" spans="1:30" x14ac:dyDescent="0.3">
      <c r="A1869" t="s">
        <v>3447</v>
      </c>
      <c r="B1869" t="s">
        <v>54</v>
      </c>
      <c r="C1869">
        <v>35417</v>
      </c>
      <c r="D1869">
        <v>1080.8399999999999</v>
      </c>
      <c r="E1869" s="1">
        <v>42829</v>
      </c>
      <c r="F1869" s="1">
        <v>44092</v>
      </c>
      <c r="G1869" t="s">
        <v>103</v>
      </c>
      <c r="H1869" t="s">
        <v>41</v>
      </c>
      <c r="I1869" t="s">
        <v>3444</v>
      </c>
      <c r="J1869">
        <v>1263</v>
      </c>
      <c r="K1869" t="s">
        <v>42</v>
      </c>
      <c r="L1869">
        <v>0</v>
      </c>
      <c r="M1869" t="s">
        <v>3445</v>
      </c>
      <c r="N1869" t="s">
        <v>60</v>
      </c>
      <c r="O1869">
        <v>65</v>
      </c>
      <c r="P1869" t="s">
        <v>1754</v>
      </c>
      <c r="Q1869" t="s">
        <v>62</v>
      </c>
      <c r="R1869" t="s">
        <v>3446</v>
      </c>
      <c r="S1869" t="s">
        <v>36</v>
      </c>
      <c r="T1869">
        <v>0</v>
      </c>
      <c r="U1869">
        <v>1</v>
      </c>
      <c r="V1869" t="s">
        <v>37</v>
      </c>
      <c r="W1869" t="s">
        <v>3448</v>
      </c>
      <c r="X1869" t="s">
        <v>57</v>
      </c>
      <c r="Y1869">
        <v>6</v>
      </c>
      <c r="Z1869">
        <v>35</v>
      </c>
      <c r="AA1869">
        <v>0</v>
      </c>
      <c r="AB1869" t="s">
        <v>45</v>
      </c>
      <c r="AC1869">
        <v>0</v>
      </c>
      <c r="AD1869" t="s">
        <v>59</v>
      </c>
    </row>
    <row r="1870" spans="1:30" x14ac:dyDescent="0.3">
      <c r="A1870" t="s">
        <v>7287</v>
      </c>
      <c r="B1870" t="s">
        <v>54</v>
      </c>
      <c r="C1870">
        <v>350911</v>
      </c>
      <c r="D1870">
        <v>1201.71</v>
      </c>
      <c r="E1870" s="1">
        <v>42284</v>
      </c>
      <c r="F1870" s="1">
        <v>43004</v>
      </c>
      <c r="G1870" t="s">
        <v>40</v>
      </c>
      <c r="H1870" t="s">
        <v>80</v>
      </c>
      <c r="I1870" t="s">
        <v>7284</v>
      </c>
      <c r="J1870">
        <v>720</v>
      </c>
      <c r="K1870" t="s">
        <v>100</v>
      </c>
      <c r="L1870">
        <v>1</v>
      </c>
      <c r="M1870" t="s">
        <v>7285</v>
      </c>
      <c r="N1870" t="s">
        <v>32</v>
      </c>
      <c r="O1870">
        <v>55</v>
      </c>
      <c r="P1870" t="s">
        <v>236</v>
      </c>
      <c r="Q1870" t="s">
        <v>87</v>
      </c>
      <c r="R1870" t="s">
        <v>7286</v>
      </c>
      <c r="S1870" t="s">
        <v>97</v>
      </c>
      <c r="T1870">
        <v>0</v>
      </c>
      <c r="U1870">
        <v>0</v>
      </c>
      <c r="V1870" t="s">
        <v>37</v>
      </c>
      <c r="W1870" t="s">
        <v>7288</v>
      </c>
      <c r="X1870" t="s">
        <v>72</v>
      </c>
      <c r="Y1870">
        <v>13</v>
      </c>
      <c r="Z1870">
        <v>33</v>
      </c>
      <c r="AA1870">
        <v>0</v>
      </c>
      <c r="AB1870" t="s">
        <v>45</v>
      </c>
      <c r="AC1870">
        <v>0</v>
      </c>
      <c r="AD1870" t="s">
        <v>74</v>
      </c>
    </row>
    <row r="1871" spans="1:30" x14ac:dyDescent="0.3">
      <c r="A1871" t="s">
        <v>16874</v>
      </c>
      <c r="B1871" t="s">
        <v>118</v>
      </c>
      <c r="C1871">
        <v>74935</v>
      </c>
      <c r="D1871">
        <v>551.24</v>
      </c>
      <c r="E1871" s="1">
        <v>42788</v>
      </c>
      <c r="F1871" s="1">
        <v>44380</v>
      </c>
      <c r="G1871" t="s">
        <v>103</v>
      </c>
      <c r="H1871" t="s">
        <v>41</v>
      </c>
      <c r="I1871" t="s">
        <v>16871</v>
      </c>
      <c r="J1871">
        <v>1592</v>
      </c>
      <c r="K1871" t="s">
        <v>42</v>
      </c>
      <c r="L1871">
        <v>0</v>
      </c>
      <c r="M1871" t="s">
        <v>16872</v>
      </c>
      <c r="N1871" t="s">
        <v>32</v>
      </c>
      <c r="O1871">
        <v>67</v>
      </c>
      <c r="P1871" t="s">
        <v>1058</v>
      </c>
      <c r="Q1871" t="s">
        <v>51</v>
      </c>
      <c r="R1871" t="s">
        <v>16873</v>
      </c>
      <c r="S1871" t="s">
        <v>36</v>
      </c>
      <c r="T1871">
        <v>0</v>
      </c>
      <c r="U1871">
        <v>1</v>
      </c>
      <c r="V1871" t="s">
        <v>37</v>
      </c>
      <c r="W1871" t="s">
        <v>16875</v>
      </c>
      <c r="X1871" t="s">
        <v>57</v>
      </c>
      <c r="Y1871">
        <v>44</v>
      </c>
      <c r="Z1871">
        <v>100</v>
      </c>
      <c r="AA1871">
        <v>1</v>
      </c>
      <c r="AB1871" t="s">
        <v>58</v>
      </c>
      <c r="AC1871">
        <v>1</v>
      </c>
      <c r="AD1871" t="s">
        <v>59</v>
      </c>
    </row>
    <row r="1872" spans="1:30" x14ac:dyDescent="0.3">
      <c r="A1872" t="s">
        <v>3377</v>
      </c>
      <c r="B1872" t="s">
        <v>39</v>
      </c>
      <c r="C1872">
        <v>465184</v>
      </c>
      <c r="D1872">
        <v>1567.13</v>
      </c>
      <c r="E1872" s="1">
        <v>44858</v>
      </c>
      <c r="F1872" s="1">
        <v>46112</v>
      </c>
      <c r="G1872" t="s">
        <v>103</v>
      </c>
      <c r="H1872" t="s">
        <v>41</v>
      </c>
      <c r="I1872" t="s">
        <v>3373</v>
      </c>
      <c r="J1872">
        <v>1254</v>
      </c>
      <c r="K1872" t="s">
        <v>42</v>
      </c>
      <c r="L1872">
        <v>0</v>
      </c>
      <c r="M1872" t="s">
        <v>3374</v>
      </c>
      <c r="N1872" t="s">
        <v>32</v>
      </c>
      <c r="O1872">
        <v>46</v>
      </c>
      <c r="P1872" t="s">
        <v>3375</v>
      </c>
      <c r="Q1872" t="s">
        <v>51</v>
      </c>
      <c r="R1872" t="s">
        <v>3376</v>
      </c>
      <c r="S1872" t="s">
        <v>97</v>
      </c>
      <c r="T1872">
        <v>0</v>
      </c>
      <c r="U1872">
        <v>0</v>
      </c>
      <c r="V1872" t="s">
        <v>90</v>
      </c>
      <c r="W1872" t="s">
        <v>3378</v>
      </c>
      <c r="X1872" t="s">
        <v>57</v>
      </c>
      <c r="Y1872">
        <v>13</v>
      </c>
      <c r="Z1872">
        <v>47</v>
      </c>
      <c r="AA1872">
        <v>0</v>
      </c>
      <c r="AB1872" t="s">
        <v>45</v>
      </c>
      <c r="AC1872">
        <v>0</v>
      </c>
      <c r="AD1872" t="s">
        <v>59</v>
      </c>
    </row>
    <row r="1873" spans="1:30" x14ac:dyDescent="0.3">
      <c r="A1873" t="s">
        <v>11157</v>
      </c>
      <c r="B1873" t="s">
        <v>70</v>
      </c>
      <c r="C1873">
        <v>444685</v>
      </c>
      <c r="D1873">
        <v>1302.3499999999999</v>
      </c>
      <c r="E1873" s="1">
        <v>42802</v>
      </c>
      <c r="F1873" s="1">
        <v>44117</v>
      </c>
      <c r="G1873" t="s">
        <v>40</v>
      </c>
      <c r="H1873" t="s">
        <v>80</v>
      </c>
      <c r="I1873" t="s">
        <v>11154</v>
      </c>
      <c r="J1873">
        <v>1315</v>
      </c>
      <c r="K1873" t="s">
        <v>42</v>
      </c>
      <c r="L1873">
        <v>1</v>
      </c>
      <c r="M1873" t="s">
        <v>11155</v>
      </c>
      <c r="N1873" t="s">
        <v>60</v>
      </c>
      <c r="O1873">
        <v>49</v>
      </c>
      <c r="P1873" t="s">
        <v>1485</v>
      </c>
      <c r="Q1873" t="s">
        <v>51</v>
      </c>
      <c r="R1873" t="s">
        <v>11156</v>
      </c>
      <c r="S1873" t="s">
        <v>97</v>
      </c>
      <c r="T1873">
        <v>0</v>
      </c>
      <c r="U1873">
        <v>0</v>
      </c>
      <c r="V1873" t="s">
        <v>90</v>
      </c>
      <c r="W1873" t="s">
        <v>11158</v>
      </c>
      <c r="X1873" t="s">
        <v>44</v>
      </c>
      <c r="Y1873">
        <v>16</v>
      </c>
      <c r="Z1873">
        <v>1</v>
      </c>
      <c r="AA1873">
        <v>0</v>
      </c>
      <c r="AB1873" t="s">
        <v>73</v>
      </c>
      <c r="AC1873">
        <v>0</v>
      </c>
      <c r="AD1873" t="s">
        <v>46</v>
      </c>
    </row>
    <row r="1874" spans="1:30" x14ac:dyDescent="0.3">
      <c r="A1874" t="s">
        <v>16203</v>
      </c>
      <c r="B1874" t="s">
        <v>39</v>
      </c>
      <c r="C1874">
        <v>17503</v>
      </c>
      <c r="D1874">
        <v>621.27</v>
      </c>
      <c r="E1874" s="1">
        <v>42244</v>
      </c>
      <c r="F1874" s="1">
        <v>44796</v>
      </c>
      <c r="G1874" t="s">
        <v>103</v>
      </c>
      <c r="H1874" t="s">
        <v>55</v>
      </c>
      <c r="I1874" t="s">
        <v>16200</v>
      </c>
      <c r="J1874">
        <v>2552</v>
      </c>
      <c r="K1874" t="s">
        <v>42</v>
      </c>
      <c r="L1874">
        <v>0</v>
      </c>
      <c r="M1874" t="s">
        <v>16201</v>
      </c>
      <c r="N1874" t="s">
        <v>49</v>
      </c>
      <c r="O1874">
        <v>34</v>
      </c>
      <c r="P1874" t="s">
        <v>1435</v>
      </c>
      <c r="Q1874" t="s">
        <v>51</v>
      </c>
      <c r="R1874" t="s">
        <v>16202</v>
      </c>
      <c r="S1874" t="s">
        <v>109</v>
      </c>
      <c r="T1874">
        <v>0</v>
      </c>
      <c r="U1874">
        <v>0</v>
      </c>
      <c r="V1874" t="s">
        <v>90</v>
      </c>
      <c r="W1874" t="s">
        <v>16204</v>
      </c>
      <c r="X1874" t="s">
        <v>57</v>
      </c>
      <c r="Y1874">
        <v>3</v>
      </c>
      <c r="Z1874">
        <v>89</v>
      </c>
      <c r="AA1874">
        <v>1</v>
      </c>
      <c r="AB1874" t="s">
        <v>58</v>
      </c>
      <c r="AC1874">
        <v>1</v>
      </c>
      <c r="AD1874" t="s">
        <v>59</v>
      </c>
    </row>
    <row r="1875" spans="1:30" x14ac:dyDescent="0.3">
      <c r="A1875" t="s">
        <v>11403</v>
      </c>
      <c r="B1875" t="s">
        <v>118</v>
      </c>
      <c r="C1875">
        <v>465894</v>
      </c>
      <c r="D1875">
        <v>402.87</v>
      </c>
      <c r="E1875" s="1">
        <v>43613</v>
      </c>
      <c r="F1875" s="1">
        <v>46418</v>
      </c>
      <c r="G1875" t="s">
        <v>40</v>
      </c>
      <c r="H1875" t="s">
        <v>80</v>
      </c>
      <c r="I1875" t="s">
        <v>11400</v>
      </c>
      <c r="J1875">
        <v>2805</v>
      </c>
      <c r="K1875" t="s">
        <v>42</v>
      </c>
      <c r="L1875">
        <v>1</v>
      </c>
      <c r="M1875" t="s">
        <v>11401</v>
      </c>
      <c r="N1875" t="s">
        <v>60</v>
      </c>
      <c r="O1875">
        <v>78</v>
      </c>
      <c r="P1875" t="s">
        <v>3017</v>
      </c>
      <c r="Q1875" t="s">
        <v>34</v>
      </c>
      <c r="R1875" t="s">
        <v>11402</v>
      </c>
      <c r="S1875" t="s">
        <v>36</v>
      </c>
      <c r="T1875">
        <v>1</v>
      </c>
      <c r="U1875">
        <v>1</v>
      </c>
      <c r="V1875" t="s">
        <v>37</v>
      </c>
      <c r="W1875" t="s">
        <v>11404</v>
      </c>
      <c r="X1875" t="s">
        <v>44</v>
      </c>
      <c r="Y1875">
        <v>37</v>
      </c>
      <c r="Z1875">
        <v>13</v>
      </c>
      <c r="AA1875">
        <v>0</v>
      </c>
      <c r="AB1875" t="s">
        <v>73</v>
      </c>
      <c r="AC1875">
        <v>0</v>
      </c>
      <c r="AD1875" t="s">
        <v>46</v>
      </c>
    </row>
    <row r="1876" spans="1:30" x14ac:dyDescent="0.3">
      <c r="A1876" t="s">
        <v>8207</v>
      </c>
      <c r="B1876" t="s">
        <v>39</v>
      </c>
      <c r="C1876">
        <v>358232</v>
      </c>
      <c r="D1876">
        <v>1669.01</v>
      </c>
      <c r="E1876" s="1">
        <v>44919</v>
      </c>
      <c r="F1876" s="1">
        <v>47757</v>
      </c>
      <c r="G1876" t="s">
        <v>99</v>
      </c>
      <c r="H1876" t="s">
        <v>55</v>
      </c>
      <c r="I1876" t="s">
        <v>8202</v>
      </c>
      <c r="J1876">
        <v>2838</v>
      </c>
      <c r="K1876" t="s">
        <v>42</v>
      </c>
      <c r="L1876">
        <v>0</v>
      </c>
      <c r="M1876" t="s">
        <v>8203</v>
      </c>
      <c r="N1876" t="s">
        <v>60</v>
      </c>
      <c r="O1876">
        <v>82</v>
      </c>
      <c r="P1876" t="s">
        <v>3509</v>
      </c>
      <c r="Q1876" t="s">
        <v>34</v>
      </c>
      <c r="R1876" t="s">
        <v>8204</v>
      </c>
      <c r="S1876" t="s">
        <v>36</v>
      </c>
      <c r="T1876">
        <v>1</v>
      </c>
      <c r="U1876">
        <v>1</v>
      </c>
      <c r="V1876" t="s">
        <v>37</v>
      </c>
      <c r="W1876" t="s">
        <v>8208</v>
      </c>
      <c r="X1876" t="s">
        <v>44</v>
      </c>
      <c r="Y1876">
        <v>7</v>
      </c>
      <c r="Z1876">
        <v>4</v>
      </c>
      <c r="AA1876">
        <v>0</v>
      </c>
      <c r="AB1876" t="s">
        <v>73</v>
      </c>
      <c r="AC1876">
        <v>0</v>
      </c>
      <c r="AD1876" t="s">
        <v>46</v>
      </c>
    </row>
    <row r="1877" spans="1:30" x14ac:dyDescent="0.3">
      <c r="A1877" t="s">
        <v>9130</v>
      </c>
      <c r="B1877" t="s">
        <v>70</v>
      </c>
      <c r="C1877">
        <v>221160</v>
      </c>
      <c r="D1877">
        <v>274.24</v>
      </c>
      <c r="E1877" s="1">
        <v>42792</v>
      </c>
      <c r="F1877" s="1">
        <v>43369</v>
      </c>
      <c r="G1877" t="s">
        <v>99</v>
      </c>
      <c r="H1877" t="s">
        <v>80</v>
      </c>
      <c r="I1877" t="s">
        <v>9127</v>
      </c>
      <c r="J1877">
        <v>577</v>
      </c>
      <c r="K1877" t="s">
        <v>100</v>
      </c>
      <c r="L1877">
        <v>1</v>
      </c>
      <c r="M1877" t="s">
        <v>9128</v>
      </c>
      <c r="N1877" t="s">
        <v>49</v>
      </c>
      <c r="O1877">
        <v>54</v>
      </c>
      <c r="P1877" t="s">
        <v>283</v>
      </c>
      <c r="Q1877" t="s">
        <v>87</v>
      </c>
      <c r="R1877" t="s">
        <v>9129</v>
      </c>
      <c r="S1877" t="s">
        <v>97</v>
      </c>
      <c r="T1877">
        <v>0</v>
      </c>
      <c r="U1877">
        <v>0</v>
      </c>
      <c r="V1877" t="s">
        <v>37</v>
      </c>
      <c r="W1877" t="s">
        <v>9131</v>
      </c>
      <c r="X1877" t="s">
        <v>44</v>
      </c>
      <c r="Y1877">
        <v>48</v>
      </c>
      <c r="Z1877">
        <v>15</v>
      </c>
      <c r="AA1877">
        <v>0</v>
      </c>
      <c r="AB1877" t="s">
        <v>73</v>
      </c>
      <c r="AC1877">
        <v>0</v>
      </c>
      <c r="AD1877" t="s">
        <v>46</v>
      </c>
    </row>
    <row r="1878" spans="1:30" x14ac:dyDescent="0.3">
      <c r="A1878" t="s">
        <v>7955</v>
      </c>
      <c r="B1878" t="s">
        <v>54</v>
      </c>
      <c r="C1878">
        <v>362435</v>
      </c>
      <c r="D1878">
        <v>468.67</v>
      </c>
      <c r="E1878" s="1">
        <v>43894</v>
      </c>
      <c r="F1878" s="1">
        <v>45099</v>
      </c>
      <c r="G1878" t="s">
        <v>103</v>
      </c>
      <c r="H1878" t="s">
        <v>80</v>
      </c>
      <c r="I1878" t="s">
        <v>7952</v>
      </c>
      <c r="J1878">
        <v>1205</v>
      </c>
      <c r="K1878" t="s">
        <v>42</v>
      </c>
      <c r="L1878">
        <v>1</v>
      </c>
      <c r="M1878" t="s">
        <v>7953</v>
      </c>
      <c r="N1878" t="s">
        <v>32</v>
      </c>
      <c r="O1878">
        <v>52</v>
      </c>
      <c r="P1878" t="s">
        <v>1361</v>
      </c>
      <c r="Q1878" t="s">
        <v>62</v>
      </c>
      <c r="R1878" t="s">
        <v>7954</v>
      </c>
      <c r="S1878" t="s">
        <v>97</v>
      </c>
      <c r="T1878">
        <v>0</v>
      </c>
      <c r="U1878">
        <v>0</v>
      </c>
      <c r="V1878" t="s">
        <v>37</v>
      </c>
      <c r="W1878" t="s">
        <v>7956</v>
      </c>
      <c r="X1878" t="s">
        <v>72</v>
      </c>
      <c r="Y1878">
        <v>9</v>
      </c>
      <c r="Z1878">
        <v>99</v>
      </c>
      <c r="AA1878">
        <v>1</v>
      </c>
      <c r="AB1878" t="s">
        <v>58</v>
      </c>
      <c r="AC1878">
        <v>1</v>
      </c>
      <c r="AD1878" t="s">
        <v>74</v>
      </c>
    </row>
    <row r="1879" spans="1:30" x14ac:dyDescent="0.3">
      <c r="A1879" t="s">
        <v>9272</v>
      </c>
      <c r="B1879" t="s">
        <v>70</v>
      </c>
      <c r="C1879">
        <v>374546</v>
      </c>
      <c r="D1879">
        <v>993.5</v>
      </c>
      <c r="E1879" s="1">
        <v>44364</v>
      </c>
      <c r="F1879" s="1">
        <v>47097</v>
      </c>
      <c r="G1879" t="s">
        <v>40</v>
      </c>
      <c r="H1879" t="s">
        <v>80</v>
      </c>
      <c r="I1879" t="s">
        <v>9269</v>
      </c>
      <c r="J1879">
        <v>2733</v>
      </c>
      <c r="K1879" t="s">
        <v>42</v>
      </c>
      <c r="L1879">
        <v>1</v>
      </c>
      <c r="M1879" t="s">
        <v>9270</v>
      </c>
      <c r="N1879" t="s">
        <v>49</v>
      </c>
      <c r="O1879">
        <v>61</v>
      </c>
      <c r="P1879" t="s">
        <v>7710</v>
      </c>
      <c r="Q1879" t="s">
        <v>62</v>
      </c>
      <c r="R1879" t="s">
        <v>9271</v>
      </c>
      <c r="S1879" t="s">
        <v>36</v>
      </c>
      <c r="T1879">
        <v>0</v>
      </c>
      <c r="U1879">
        <v>1</v>
      </c>
      <c r="V1879" t="s">
        <v>37</v>
      </c>
      <c r="W1879" t="s">
        <v>9273</v>
      </c>
      <c r="X1879" t="s">
        <v>72</v>
      </c>
      <c r="Y1879">
        <v>9</v>
      </c>
      <c r="Z1879">
        <v>9</v>
      </c>
      <c r="AA1879">
        <v>0</v>
      </c>
      <c r="AB1879" t="s">
        <v>73</v>
      </c>
      <c r="AC1879">
        <v>0</v>
      </c>
      <c r="AD1879" t="s">
        <v>74</v>
      </c>
    </row>
    <row r="1880" spans="1:30" x14ac:dyDescent="0.3">
      <c r="A1880" t="s">
        <v>13737</v>
      </c>
      <c r="B1880" t="s">
        <v>39</v>
      </c>
      <c r="C1880">
        <v>428643</v>
      </c>
      <c r="D1880">
        <v>566.91999999999996</v>
      </c>
      <c r="E1880" s="1">
        <v>45381</v>
      </c>
      <c r="F1880" s="1">
        <v>48202</v>
      </c>
      <c r="G1880" t="s">
        <v>103</v>
      </c>
      <c r="H1880" t="s">
        <v>80</v>
      </c>
      <c r="I1880" t="s">
        <v>13732</v>
      </c>
      <c r="J1880">
        <v>2821</v>
      </c>
      <c r="K1880" t="s">
        <v>42</v>
      </c>
      <c r="L1880">
        <v>1</v>
      </c>
      <c r="M1880" t="s">
        <v>13733</v>
      </c>
      <c r="N1880" t="s">
        <v>60</v>
      </c>
      <c r="O1880">
        <v>68</v>
      </c>
      <c r="P1880" t="s">
        <v>1591</v>
      </c>
      <c r="Q1880" t="s">
        <v>34</v>
      </c>
      <c r="R1880" t="s">
        <v>13734</v>
      </c>
      <c r="S1880" t="s">
        <v>36</v>
      </c>
      <c r="T1880">
        <v>1</v>
      </c>
      <c r="U1880">
        <v>1</v>
      </c>
      <c r="V1880" t="s">
        <v>37</v>
      </c>
      <c r="W1880" t="s">
        <v>13738</v>
      </c>
      <c r="X1880" t="s">
        <v>72</v>
      </c>
      <c r="Y1880">
        <v>0</v>
      </c>
      <c r="Z1880">
        <v>57</v>
      </c>
      <c r="AA1880">
        <v>0</v>
      </c>
      <c r="AB1880" t="s">
        <v>45</v>
      </c>
      <c r="AC1880">
        <v>0</v>
      </c>
      <c r="AD1880" t="s">
        <v>74</v>
      </c>
    </row>
    <row r="1881" spans="1:30" x14ac:dyDescent="0.3">
      <c r="A1881" t="s">
        <v>17540</v>
      </c>
      <c r="B1881" t="s">
        <v>39</v>
      </c>
      <c r="C1881">
        <v>440264</v>
      </c>
      <c r="D1881">
        <v>679.41</v>
      </c>
      <c r="E1881" s="1">
        <v>44410</v>
      </c>
      <c r="F1881" s="1">
        <v>46710</v>
      </c>
      <c r="G1881" t="s">
        <v>40</v>
      </c>
      <c r="H1881" t="s">
        <v>41</v>
      </c>
      <c r="I1881" t="s">
        <v>17537</v>
      </c>
      <c r="J1881">
        <v>2300</v>
      </c>
      <c r="K1881" t="s">
        <v>42</v>
      </c>
      <c r="L1881">
        <v>0</v>
      </c>
      <c r="M1881" t="s">
        <v>17538</v>
      </c>
      <c r="N1881" t="s">
        <v>60</v>
      </c>
      <c r="O1881">
        <v>55</v>
      </c>
      <c r="P1881" t="s">
        <v>1397</v>
      </c>
      <c r="Q1881" t="s">
        <v>51</v>
      </c>
      <c r="R1881" t="s">
        <v>17539</v>
      </c>
      <c r="S1881" t="s">
        <v>97</v>
      </c>
      <c r="T1881">
        <v>0</v>
      </c>
      <c r="U1881">
        <v>0</v>
      </c>
      <c r="V1881" t="s">
        <v>37</v>
      </c>
      <c r="W1881" t="s">
        <v>17541</v>
      </c>
      <c r="X1881" t="s">
        <v>44</v>
      </c>
      <c r="Y1881">
        <v>26</v>
      </c>
      <c r="Z1881">
        <v>27</v>
      </c>
      <c r="AA1881">
        <v>0</v>
      </c>
      <c r="AB1881" t="s">
        <v>73</v>
      </c>
      <c r="AC1881">
        <v>0</v>
      </c>
      <c r="AD1881" t="s">
        <v>46</v>
      </c>
    </row>
    <row r="1882" spans="1:30" x14ac:dyDescent="0.3">
      <c r="A1882" t="s">
        <v>3395</v>
      </c>
      <c r="B1882" t="s">
        <v>54</v>
      </c>
      <c r="C1882">
        <v>24762</v>
      </c>
      <c r="D1882">
        <v>1486.67</v>
      </c>
      <c r="E1882" s="1">
        <v>42714</v>
      </c>
      <c r="F1882" s="1">
        <v>43305</v>
      </c>
      <c r="G1882" t="s">
        <v>40</v>
      </c>
      <c r="H1882" t="s">
        <v>55</v>
      </c>
      <c r="I1882" t="s">
        <v>3392</v>
      </c>
      <c r="J1882">
        <v>591</v>
      </c>
      <c r="K1882" t="s">
        <v>100</v>
      </c>
      <c r="L1882">
        <v>0</v>
      </c>
      <c r="M1882" t="s">
        <v>3393</v>
      </c>
      <c r="N1882" t="s">
        <v>49</v>
      </c>
      <c r="O1882">
        <v>70</v>
      </c>
      <c r="P1882" t="s">
        <v>3179</v>
      </c>
      <c r="Q1882" t="s">
        <v>87</v>
      </c>
      <c r="R1882" t="s">
        <v>3394</v>
      </c>
      <c r="S1882" t="s">
        <v>36</v>
      </c>
      <c r="T1882">
        <v>0</v>
      </c>
      <c r="U1882">
        <v>1</v>
      </c>
      <c r="V1882" t="s">
        <v>37</v>
      </c>
      <c r="W1882" t="s">
        <v>3396</v>
      </c>
      <c r="X1882" t="s">
        <v>57</v>
      </c>
      <c r="Y1882">
        <v>31</v>
      </c>
      <c r="Z1882">
        <v>59</v>
      </c>
      <c r="AA1882">
        <v>0</v>
      </c>
      <c r="AB1882" t="s">
        <v>45</v>
      </c>
      <c r="AC1882">
        <v>0</v>
      </c>
      <c r="AD1882" t="s">
        <v>59</v>
      </c>
    </row>
    <row r="1883" spans="1:30" x14ac:dyDescent="0.3">
      <c r="A1883" t="s">
        <v>7017</v>
      </c>
      <c r="B1883" t="s">
        <v>39</v>
      </c>
      <c r="C1883">
        <v>120852</v>
      </c>
      <c r="D1883">
        <v>502.38</v>
      </c>
      <c r="E1883" s="1">
        <v>43412</v>
      </c>
      <c r="F1883" s="1">
        <v>45603</v>
      </c>
      <c r="G1883" t="s">
        <v>99</v>
      </c>
      <c r="H1883" t="s">
        <v>55</v>
      </c>
      <c r="I1883" t="s">
        <v>7014</v>
      </c>
      <c r="J1883">
        <v>2191</v>
      </c>
      <c r="K1883" t="s">
        <v>42</v>
      </c>
      <c r="L1883">
        <v>0</v>
      </c>
      <c r="M1883" t="s">
        <v>7015</v>
      </c>
      <c r="N1883" t="s">
        <v>32</v>
      </c>
      <c r="O1883">
        <v>78</v>
      </c>
      <c r="P1883" t="s">
        <v>973</v>
      </c>
      <c r="Q1883" t="s">
        <v>87</v>
      </c>
      <c r="R1883" t="s">
        <v>7016</v>
      </c>
      <c r="S1883" t="s">
        <v>36</v>
      </c>
      <c r="T1883">
        <v>0</v>
      </c>
      <c r="U1883">
        <v>1</v>
      </c>
      <c r="V1883" t="s">
        <v>37</v>
      </c>
      <c r="W1883" t="s">
        <v>7018</v>
      </c>
      <c r="X1883" t="s">
        <v>72</v>
      </c>
      <c r="Y1883">
        <v>10</v>
      </c>
      <c r="Z1883">
        <v>91</v>
      </c>
      <c r="AA1883">
        <v>1</v>
      </c>
      <c r="AB1883" t="s">
        <v>58</v>
      </c>
      <c r="AC1883">
        <v>1</v>
      </c>
      <c r="AD1883" t="s">
        <v>74</v>
      </c>
    </row>
    <row r="1884" spans="1:30" x14ac:dyDescent="0.3">
      <c r="A1884" t="s">
        <v>13783</v>
      </c>
      <c r="B1884" t="s">
        <v>70</v>
      </c>
      <c r="C1884">
        <v>293030</v>
      </c>
      <c r="D1884">
        <v>1123.71</v>
      </c>
      <c r="E1884" s="1">
        <v>45174</v>
      </c>
      <c r="F1884" s="1">
        <v>46505</v>
      </c>
      <c r="G1884" t="s">
        <v>40</v>
      </c>
      <c r="H1884" t="s">
        <v>80</v>
      </c>
      <c r="I1884" t="s">
        <v>13778</v>
      </c>
      <c r="J1884">
        <v>1331</v>
      </c>
      <c r="K1884" t="s">
        <v>42</v>
      </c>
      <c r="L1884">
        <v>1</v>
      </c>
      <c r="M1884" t="s">
        <v>13779</v>
      </c>
      <c r="N1884" t="s">
        <v>60</v>
      </c>
      <c r="O1884">
        <v>56</v>
      </c>
      <c r="P1884" t="s">
        <v>525</v>
      </c>
      <c r="Q1884" t="s">
        <v>34</v>
      </c>
      <c r="R1884" t="s">
        <v>13780</v>
      </c>
      <c r="S1884" t="s">
        <v>36</v>
      </c>
      <c r="T1884">
        <v>1</v>
      </c>
      <c r="U1884">
        <v>0</v>
      </c>
      <c r="V1884" t="s">
        <v>37</v>
      </c>
      <c r="W1884" t="s">
        <v>13784</v>
      </c>
      <c r="X1884" t="s">
        <v>72</v>
      </c>
      <c r="Y1884">
        <v>22</v>
      </c>
      <c r="Z1884">
        <v>74</v>
      </c>
      <c r="AA1884">
        <v>1</v>
      </c>
      <c r="AB1884" t="s">
        <v>58</v>
      </c>
      <c r="AC1884">
        <v>1</v>
      </c>
      <c r="AD1884" t="s">
        <v>74</v>
      </c>
    </row>
    <row r="1885" spans="1:30" x14ac:dyDescent="0.3">
      <c r="A1885" t="s">
        <v>11014</v>
      </c>
      <c r="B1885" t="s">
        <v>54</v>
      </c>
      <c r="C1885">
        <v>437769</v>
      </c>
      <c r="D1885">
        <v>1177.3900000000001</v>
      </c>
      <c r="E1885" s="1">
        <v>43547</v>
      </c>
      <c r="F1885" s="1">
        <v>45611</v>
      </c>
      <c r="G1885" t="s">
        <v>103</v>
      </c>
      <c r="H1885" t="s">
        <v>55</v>
      </c>
      <c r="I1885" t="s">
        <v>11009</v>
      </c>
      <c r="J1885">
        <v>2064</v>
      </c>
      <c r="K1885" t="s">
        <v>42</v>
      </c>
      <c r="L1885">
        <v>0</v>
      </c>
      <c r="M1885" t="s">
        <v>11010</v>
      </c>
      <c r="N1885" t="s">
        <v>49</v>
      </c>
      <c r="O1885">
        <v>44</v>
      </c>
      <c r="P1885" t="s">
        <v>4033</v>
      </c>
      <c r="Q1885" t="s">
        <v>87</v>
      </c>
      <c r="R1885" t="s">
        <v>11011</v>
      </c>
      <c r="S1885" t="s">
        <v>89</v>
      </c>
      <c r="T1885">
        <v>0</v>
      </c>
      <c r="U1885">
        <v>0</v>
      </c>
      <c r="V1885" t="s">
        <v>90</v>
      </c>
      <c r="W1885" t="s">
        <v>11015</v>
      </c>
      <c r="X1885" t="s">
        <v>44</v>
      </c>
      <c r="Y1885">
        <v>3</v>
      </c>
      <c r="Z1885">
        <v>15</v>
      </c>
      <c r="AA1885">
        <v>0</v>
      </c>
      <c r="AB1885" t="s">
        <v>73</v>
      </c>
      <c r="AC1885">
        <v>0</v>
      </c>
      <c r="AD1885" t="s">
        <v>46</v>
      </c>
    </row>
    <row r="1886" spans="1:30" x14ac:dyDescent="0.3">
      <c r="A1886" t="s">
        <v>12395</v>
      </c>
      <c r="B1886" t="s">
        <v>39</v>
      </c>
      <c r="C1886">
        <v>469406</v>
      </c>
      <c r="D1886">
        <v>1304.8699999999999</v>
      </c>
      <c r="E1886" s="1">
        <v>44388</v>
      </c>
      <c r="F1886" s="1">
        <v>46443</v>
      </c>
      <c r="G1886" t="s">
        <v>103</v>
      </c>
      <c r="H1886" t="s">
        <v>80</v>
      </c>
      <c r="I1886" t="s">
        <v>12390</v>
      </c>
      <c r="J1886">
        <v>2055</v>
      </c>
      <c r="K1886" t="s">
        <v>42</v>
      </c>
      <c r="L1886">
        <v>1</v>
      </c>
      <c r="M1886" t="s">
        <v>12391</v>
      </c>
      <c r="N1886" t="s">
        <v>32</v>
      </c>
      <c r="O1886">
        <v>36</v>
      </c>
      <c r="P1886" t="s">
        <v>3644</v>
      </c>
      <c r="Q1886" t="s">
        <v>62</v>
      </c>
      <c r="R1886" t="s">
        <v>12392</v>
      </c>
      <c r="S1886" t="s">
        <v>89</v>
      </c>
      <c r="T1886">
        <v>0</v>
      </c>
      <c r="U1886">
        <v>0</v>
      </c>
      <c r="V1886" t="s">
        <v>90</v>
      </c>
      <c r="W1886" t="s">
        <v>12396</v>
      </c>
      <c r="X1886" t="s">
        <v>44</v>
      </c>
      <c r="Y1886">
        <v>30</v>
      </c>
      <c r="Z1886">
        <v>64</v>
      </c>
      <c r="AA1886">
        <v>0</v>
      </c>
      <c r="AB1886" t="s">
        <v>58</v>
      </c>
      <c r="AC1886">
        <v>0</v>
      </c>
      <c r="AD1886" t="s">
        <v>46</v>
      </c>
    </row>
    <row r="1887" spans="1:30" x14ac:dyDescent="0.3">
      <c r="A1887" t="s">
        <v>1399</v>
      </c>
      <c r="B1887" t="s">
        <v>118</v>
      </c>
      <c r="C1887">
        <v>154809</v>
      </c>
      <c r="D1887">
        <v>1720.68</v>
      </c>
      <c r="E1887" s="1">
        <v>43723</v>
      </c>
      <c r="F1887" s="1">
        <v>46462</v>
      </c>
      <c r="G1887" t="s">
        <v>99</v>
      </c>
      <c r="H1887" t="s">
        <v>80</v>
      </c>
      <c r="I1887" t="s">
        <v>1395</v>
      </c>
      <c r="J1887">
        <v>2739</v>
      </c>
      <c r="K1887" t="s">
        <v>42</v>
      </c>
      <c r="L1887">
        <v>1</v>
      </c>
      <c r="M1887" t="s">
        <v>1396</v>
      </c>
      <c r="N1887" t="s">
        <v>60</v>
      </c>
      <c r="O1887">
        <v>46</v>
      </c>
      <c r="P1887" t="s">
        <v>1397</v>
      </c>
      <c r="Q1887" t="s">
        <v>62</v>
      </c>
      <c r="R1887" t="s">
        <v>1398</v>
      </c>
      <c r="S1887" t="s">
        <v>97</v>
      </c>
      <c r="T1887">
        <v>0</v>
      </c>
      <c r="U1887">
        <v>0</v>
      </c>
      <c r="V1887" t="s">
        <v>90</v>
      </c>
      <c r="W1887" t="s">
        <v>1400</v>
      </c>
      <c r="X1887" t="s">
        <v>72</v>
      </c>
      <c r="Y1887">
        <v>47</v>
      </c>
      <c r="Z1887">
        <v>33</v>
      </c>
      <c r="AA1887">
        <v>0</v>
      </c>
      <c r="AB1887" t="s">
        <v>45</v>
      </c>
      <c r="AC1887">
        <v>0</v>
      </c>
      <c r="AD1887" t="s">
        <v>74</v>
      </c>
    </row>
    <row r="1888" spans="1:30" x14ac:dyDescent="0.3">
      <c r="A1888" t="s">
        <v>4758</v>
      </c>
      <c r="B1888" t="s">
        <v>70</v>
      </c>
      <c r="C1888">
        <v>14572</v>
      </c>
      <c r="D1888">
        <v>649.13</v>
      </c>
      <c r="E1888" s="1">
        <v>42939</v>
      </c>
      <c r="F1888" s="1">
        <v>44328</v>
      </c>
      <c r="G1888" t="s">
        <v>40</v>
      </c>
      <c r="H1888" t="s">
        <v>55</v>
      </c>
      <c r="I1888" t="s">
        <v>4754</v>
      </c>
      <c r="J1888">
        <v>1389</v>
      </c>
      <c r="K1888" t="s">
        <v>42</v>
      </c>
      <c r="L1888">
        <v>0</v>
      </c>
      <c r="M1888" t="s">
        <v>4755</v>
      </c>
      <c r="N1888" t="s">
        <v>60</v>
      </c>
      <c r="O1888">
        <v>72</v>
      </c>
      <c r="P1888" t="s">
        <v>4756</v>
      </c>
      <c r="Q1888" t="s">
        <v>51</v>
      </c>
      <c r="R1888" t="s">
        <v>4757</v>
      </c>
      <c r="S1888" t="s">
        <v>36</v>
      </c>
      <c r="T1888">
        <v>0</v>
      </c>
      <c r="U1888">
        <v>1</v>
      </c>
      <c r="V1888" t="s">
        <v>37</v>
      </c>
      <c r="W1888" t="s">
        <v>4759</v>
      </c>
      <c r="X1888" t="s">
        <v>57</v>
      </c>
      <c r="Y1888">
        <v>14</v>
      </c>
      <c r="Z1888">
        <v>15</v>
      </c>
      <c r="AA1888">
        <v>0</v>
      </c>
      <c r="AB1888" t="s">
        <v>73</v>
      </c>
      <c r="AC1888">
        <v>0</v>
      </c>
      <c r="AD1888" t="s">
        <v>59</v>
      </c>
    </row>
    <row r="1889" spans="1:30" x14ac:dyDescent="0.3">
      <c r="A1889" t="s">
        <v>17606</v>
      </c>
      <c r="B1889" t="s">
        <v>70</v>
      </c>
      <c r="C1889">
        <v>30361</v>
      </c>
      <c r="D1889">
        <v>1179.57</v>
      </c>
      <c r="E1889" s="1">
        <v>43487</v>
      </c>
      <c r="F1889" s="1">
        <v>46893</v>
      </c>
      <c r="G1889" t="s">
        <v>40</v>
      </c>
      <c r="H1889" t="s">
        <v>55</v>
      </c>
      <c r="I1889" t="s">
        <v>17599</v>
      </c>
      <c r="J1889">
        <v>3406</v>
      </c>
      <c r="K1889" t="s">
        <v>42</v>
      </c>
      <c r="L1889">
        <v>0</v>
      </c>
      <c r="M1889" t="s">
        <v>17600</v>
      </c>
      <c r="N1889" t="s">
        <v>49</v>
      </c>
      <c r="O1889">
        <v>70</v>
      </c>
      <c r="P1889" t="s">
        <v>587</v>
      </c>
      <c r="Q1889" t="s">
        <v>34</v>
      </c>
      <c r="R1889" t="s">
        <v>17601</v>
      </c>
      <c r="S1889" t="s">
        <v>36</v>
      </c>
      <c r="T1889">
        <v>1</v>
      </c>
      <c r="U1889">
        <v>1</v>
      </c>
      <c r="V1889" t="s">
        <v>37</v>
      </c>
      <c r="W1889" t="s">
        <v>17607</v>
      </c>
      <c r="X1889" t="s">
        <v>72</v>
      </c>
      <c r="Y1889">
        <v>7</v>
      </c>
      <c r="Z1889">
        <v>94</v>
      </c>
      <c r="AA1889">
        <v>1</v>
      </c>
      <c r="AB1889" t="s">
        <v>58</v>
      </c>
      <c r="AC1889">
        <v>1</v>
      </c>
      <c r="AD1889" t="s">
        <v>74</v>
      </c>
    </row>
    <row r="1890" spans="1:30" x14ac:dyDescent="0.3">
      <c r="A1890" t="s">
        <v>5290</v>
      </c>
      <c r="B1890" t="s">
        <v>70</v>
      </c>
      <c r="C1890">
        <v>455912</v>
      </c>
      <c r="D1890">
        <v>1809.34</v>
      </c>
      <c r="E1890" s="1">
        <v>43118</v>
      </c>
      <c r="F1890" s="1">
        <v>44686</v>
      </c>
      <c r="G1890" t="s">
        <v>103</v>
      </c>
      <c r="H1890" t="s">
        <v>41</v>
      </c>
      <c r="I1890" t="s">
        <v>5287</v>
      </c>
      <c r="J1890">
        <v>1568</v>
      </c>
      <c r="K1890" t="s">
        <v>42</v>
      </c>
      <c r="L1890">
        <v>0</v>
      </c>
      <c r="M1890" t="s">
        <v>5288</v>
      </c>
      <c r="N1890" t="s">
        <v>60</v>
      </c>
      <c r="O1890">
        <v>78</v>
      </c>
      <c r="P1890" t="s">
        <v>4708</v>
      </c>
      <c r="Q1890" t="s">
        <v>51</v>
      </c>
      <c r="R1890" t="s">
        <v>5289</v>
      </c>
      <c r="S1890" t="s">
        <v>36</v>
      </c>
      <c r="T1890">
        <v>0</v>
      </c>
      <c r="U1890">
        <v>1</v>
      </c>
      <c r="V1890" t="s">
        <v>37</v>
      </c>
      <c r="W1890" t="s">
        <v>5291</v>
      </c>
      <c r="X1890" t="s">
        <v>44</v>
      </c>
      <c r="Y1890">
        <v>36</v>
      </c>
      <c r="Z1890">
        <v>43</v>
      </c>
      <c r="AA1890">
        <v>0</v>
      </c>
      <c r="AB1890" t="s">
        <v>45</v>
      </c>
      <c r="AC1890">
        <v>0</v>
      </c>
      <c r="AD1890" t="s">
        <v>46</v>
      </c>
    </row>
    <row r="1891" spans="1:30" x14ac:dyDescent="0.3">
      <c r="A1891" t="s">
        <v>2215</v>
      </c>
      <c r="B1891" t="s">
        <v>39</v>
      </c>
      <c r="C1891">
        <v>76760</v>
      </c>
      <c r="D1891">
        <v>647.66999999999996</v>
      </c>
      <c r="E1891" s="1">
        <v>43674</v>
      </c>
      <c r="F1891" s="1">
        <v>46748</v>
      </c>
      <c r="G1891" t="s">
        <v>103</v>
      </c>
      <c r="H1891" t="s">
        <v>41</v>
      </c>
      <c r="I1891" t="s">
        <v>2212</v>
      </c>
      <c r="J1891">
        <v>3074</v>
      </c>
      <c r="K1891" t="s">
        <v>42</v>
      </c>
      <c r="L1891">
        <v>0</v>
      </c>
      <c r="M1891" t="s">
        <v>2213</v>
      </c>
      <c r="N1891" t="s">
        <v>32</v>
      </c>
      <c r="O1891">
        <v>78</v>
      </c>
      <c r="P1891" t="s">
        <v>596</v>
      </c>
      <c r="Q1891" t="s">
        <v>34</v>
      </c>
      <c r="R1891" t="s">
        <v>2214</v>
      </c>
      <c r="S1891" t="s">
        <v>36</v>
      </c>
      <c r="T1891">
        <v>1</v>
      </c>
      <c r="U1891">
        <v>1</v>
      </c>
      <c r="V1891" t="s">
        <v>37</v>
      </c>
      <c r="W1891" t="s">
        <v>2216</v>
      </c>
      <c r="X1891" t="s">
        <v>44</v>
      </c>
      <c r="Y1891">
        <v>50</v>
      </c>
      <c r="Z1891">
        <v>11</v>
      </c>
      <c r="AA1891">
        <v>0</v>
      </c>
      <c r="AB1891" t="s">
        <v>73</v>
      </c>
      <c r="AC1891">
        <v>0</v>
      </c>
      <c r="AD1891" t="s">
        <v>46</v>
      </c>
    </row>
    <row r="1892" spans="1:30" x14ac:dyDescent="0.3">
      <c r="A1892" t="s">
        <v>6645</v>
      </c>
      <c r="B1892" t="s">
        <v>54</v>
      </c>
      <c r="C1892">
        <v>77618</v>
      </c>
      <c r="D1892">
        <v>1707.58</v>
      </c>
      <c r="E1892" s="1">
        <v>43752</v>
      </c>
      <c r="F1892" s="1">
        <v>45639</v>
      </c>
      <c r="G1892" t="s">
        <v>40</v>
      </c>
      <c r="H1892" t="s">
        <v>41</v>
      </c>
      <c r="I1892" t="s">
        <v>6642</v>
      </c>
      <c r="J1892">
        <v>1887</v>
      </c>
      <c r="K1892" t="s">
        <v>42</v>
      </c>
      <c r="L1892">
        <v>0</v>
      </c>
      <c r="M1892" t="s">
        <v>6643</v>
      </c>
      <c r="N1892" t="s">
        <v>32</v>
      </c>
      <c r="O1892">
        <v>73</v>
      </c>
      <c r="P1892" t="s">
        <v>2086</v>
      </c>
      <c r="Q1892" t="s">
        <v>51</v>
      </c>
      <c r="R1892" t="s">
        <v>6644</v>
      </c>
      <c r="S1892" t="s">
        <v>36</v>
      </c>
      <c r="T1892">
        <v>0</v>
      </c>
      <c r="U1892">
        <v>1</v>
      </c>
      <c r="V1892" t="s">
        <v>37</v>
      </c>
      <c r="W1892" t="s">
        <v>6646</v>
      </c>
      <c r="X1892" t="s">
        <v>44</v>
      </c>
      <c r="Y1892">
        <v>11</v>
      </c>
      <c r="Z1892">
        <v>43</v>
      </c>
      <c r="AA1892">
        <v>0</v>
      </c>
      <c r="AB1892" t="s">
        <v>45</v>
      </c>
      <c r="AC1892">
        <v>0</v>
      </c>
      <c r="AD1892" t="s">
        <v>46</v>
      </c>
    </row>
    <row r="1893" spans="1:30" x14ac:dyDescent="0.3">
      <c r="A1893" t="s">
        <v>17086</v>
      </c>
      <c r="B1893" t="s">
        <v>39</v>
      </c>
      <c r="C1893">
        <v>127764</v>
      </c>
      <c r="D1893">
        <v>1128.29</v>
      </c>
      <c r="E1893" s="1">
        <v>44350</v>
      </c>
      <c r="F1893" s="1">
        <v>47670</v>
      </c>
      <c r="G1893" t="s">
        <v>99</v>
      </c>
      <c r="H1893" t="s">
        <v>80</v>
      </c>
      <c r="I1893" t="s">
        <v>17082</v>
      </c>
      <c r="J1893">
        <v>3320</v>
      </c>
      <c r="K1893" t="s">
        <v>42</v>
      </c>
      <c r="L1893">
        <v>1</v>
      </c>
      <c r="M1893" t="s">
        <v>6647</v>
      </c>
      <c r="N1893" t="s">
        <v>60</v>
      </c>
      <c r="O1893">
        <v>48</v>
      </c>
      <c r="P1893" t="s">
        <v>7758</v>
      </c>
      <c r="Q1893" t="s">
        <v>87</v>
      </c>
      <c r="R1893" t="s">
        <v>17083</v>
      </c>
      <c r="S1893" t="s">
        <v>97</v>
      </c>
      <c r="T1893">
        <v>0</v>
      </c>
      <c r="U1893">
        <v>0</v>
      </c>
      <c r="V1893" t="s">
        <v>90</v>
      </c>
      <c r="W1893" t="s">
        <v>17087</v>
      </c>
      <c r="X1893" t="s">
        <v>72</v>
      </c>
      <c r="Y1893">
        <v>5</v>
      </c>
      <c r="Z1893">
        <v>49</v>
      </c>
      <c r="AA1893">
        <v>0</v>
      </c>
      <c r="AB1893" t="s">
        <v>45</v>
      </c>
      <c r="AC1893">
        <v>0</v>
      </c>
      <c r="AD1893" t="s">
        <v>74</v>
      </c>
    </row>
    <row r="1894" spans="1:30" x14ac:dyDescent="0.3">
      <c r="A1894" t="s">
        <v>18230</v>
      </c>
      <c r="B1894" t="s">
        <v>70</v>
      </c>
      <c r="C1894">
        <v>175450</v>
      </c>
      <c r="D1894">
        <v>1502.26</v>
      </c>
      <c r="E1894" s="1">
        <v>44681</v>
      </c>
      <c r="F1894" s="1">
        <v>45128</v>
      </c>
      <c r="G1894" t="s">
        <v>40</v>
      </c>
      <c r="H1894" t="s">
        <v>80</v>
      </c>
      <c r="I1894" t="s">
        <v>18227</v>
      </c>
      <c r="J1894">
        <v>447</v>
      </c>
      <c r="K1894" t="s">
        <v>100</v>
      </c>
      <c r="L1894">
        <v>1</v>
      </c>
      <c r="M1894" t="s">
        <v>18228</v>
      </c>
      <c r="N1894" t="s">
        <v>32</v>
      </c>
      <c r="O1894">
        <v>70</v>
      </c>
      <c r="P1894" t="s">
        <v>401</v>
      </c>
      <c r="Q1894" t="s">
        <v>62</v>
      </c>
      <c r="R1894" t="s">
        <v>18229</v>
      </c>
      <c r="S1894" t="s">
        <v>36</v>
      </c>
      <c r="T1894">
        <v>0</v>
      </c>
      <c r="U1894">
        <v>1</v>
      </c>
      <c r="V1894" t="s">
        <v>37</v>
      </c>
      <c r="W1894" t="s">
        <v>18231</v>
      </c>
      <c r="X1894" t="s">
        <v>57</v>
      </c>
      <c r="Y1894">
        <v>26</v>
      </c>
      <c r="Z1894">
        <v>59</v>
      </c>
      <c r="AA1894">
        <v>0</v>
      </c>
      <c r="AB1894" t="s">
        <v>45</v>
      </c>
      <c r="AC1894">
        <v>0</v>
      </c>
      <c r="AD1894" t="s">
        <v>59</v>
      </c>
    </row>
    <row r="1895" spans="1:30" x14ac:dyDescent="0.3">
      <c r="A1895" t="s">
        <v>4939</v>
      </c>
      <c r="B1895" t="s">
        <v>54</v>
      </c>
      <c r="C1895">
        <v>41694</v>
      </c>
      <c r="D1895">
        <v>1055.6600000000001</v>
      </c>
      <c r="E1895" s="1">
        <v>42197</v>
      </c>
      <c r="F1895" s="1">
        <v>43862</v>
      </c>
      <c r="G1895" t="s">
        <v>99</v>
      </c>
      <c r="H1895" t="s">
        <v>41</v>
      </c>
      <c r="I1895" t="s">
        <v>4936</v>
      </c>
      <c r="J1895">
        <v>1665</v>
      </c>
      <c r="K1895" t="s">
        <v>42</v>
      </c>
      <c r="L1895">
        <v>0</v>
      </c>
      <c r="M1895" t="s">
        <v>4937</v>
      </c>
      <c r="N1895" t="s">
        <v>32</v>
      </c>
      <c r="O1895">
        <v>35</v>
      </c>
      <c r="P1895" t="s">
        <v>426</v>
      </c>
      <c r="Q1895" t="s">
        <v>34</v>
      </c>
      <c r="R1895" t="s">
        <v>4938</v>
      </c>
      <c r="S1895" t="s">
        <v>109</v>
      </c>
      <c r="T1895">
        <v>1</v>
      </c>
      <c r="U1895">
        <v>0</v>
      </c>
      <c r="V1895" t="s">
        <v>90</v>
      </c>
      <c r="W1895" t="s">
        <v>4940</v>
      </c>
      <c r="X1895" t="s">
        <v>44</v>
      </c>
      <c r="Y1895">
        <v>41</v>
      </c>
      <c r="Z1895">
        <v>64</v>
      </c>
      <c r="AA1895">
        <v>0</v>
      </c>
      <c r="AB1895" t="s">
        <v>58</v>
      </c>
      <c r="AC1895">
        <v>0</v>
      </c>
      <c r="AD1895" t="s">
        <v>46</v>
      </c>
    </row>
    <row r="1896" spans="1:30" x14ac:dyDescent="0.3">
      <c r="A1896" t="s">
        <v>3872</v>
      </c>
      <c r="B1896" t="s">
        <v>39</v>
      </c>
      <c r="C1896">
        <v>381574</v>
      </c>
      <c r="D1896">
        <v>1160.69</v>
      </c>
      <c r="E1896" s="1">
        <v>45207</v>
      </c>
      <c r="F1896" s="1">
        <v>48797</v>
      </c>
      <c r="G1896" t="s">
        <v>103</v>
      </c>
      <c r="H1896" t="s">
        <v>55</v>
      </c>
      <c r="I1896" t="s">
        <v>3869</v>
      </c>
      <c r="J1896">
        <v>3590</v>
      </c>
      <c r="K1896" t="s">
        <v>42</v>
      </c>
      <c r="L1896">
        <v>0</v>
      </c>
      <c r="M1896" t="s">
        <v>3870</v>
      </c>
      <c r="N1896" t="s">
        <v>60</v>
      </c>
      <c r="O1896">
        <v>28</v>
      </c>
      <c r="P1896" t="s">
        <v>2011</v>
      </c>
      <c r="Q1896" t="s">
        <v>51</v>
      </c>
      <c r="R1896" t="s">
        <v>3871</v>
      </c>
      <c r="S1896" t="s">
        <v>109</v>
      </c>
      <c r="T1896">
        <v>0</v>
      </c>
      <c r="U1896">
        <v>0</v>
      </c>
      <c r="V1896" t="s">
        <v>68</v>
      </c>
      <c r="W1896" t="s">
        <v>3873</v>
      </c>
      <c r="X1896" t="s">
        <v>72</v>
      </c>
      <c r="Y1896">
        <v>34</v>
      </c>
      <c r="Z1896">
        <v>37</v>
      </c>
      <c r="AA1896">
        <v>0</v>
      </c>
      <c r="AB1896" t="s">
        <v>45</v>
      </c>
      <c r="AC1896">
        <v>0</v>
      </c>
      <c r="AD1896" t="s">
        <v>74</v>
      </c>
    </row>
    <row r="1897" spans="1:30" x14ac:dyDescent="0.3">
      <c r="A1897" t="s">
        <v>7263</v>
      </c>
      <c r="B1897" t="s">
        <v>39</v>
      </c>
      <c r="C1897">
        <v>363044</v>
      </c>
      <c r="D1897">
        <v>1133.6099999999999</v>
      </c>
      <c r="E1897" s="1">
        <v>42291</v>
      </c>
      <c r="F1897" s="1">
        <v>42927</v>
      </c>
      <c r="G1897" t="s">
        <v>40</v>
      </c>
      <c r="H1897" t="s">
        <v>55</v>
      </c>
      <c r="I1897" t="s">
        <v>7260</v>
      </c>
      <c r="J1897">
        <v>636</v>
      </c>
      <c r="K1897" t="s">
        <v>100</v>
      </c>
      <c r="L1897">
        <v>0</v>
      </c>
      <c r="M1897" t="s">
        <v>7261</v>
      </c>
      <c r="N1897" t="s">
        <v>60</v>
      </c>
      <c r="O1897">
        <v>66</v>
      </c>
      <c r="P1897" t="s">
        <v>966</v>
      </c>
      <c r="Q1897" t="s">
        <v>51</v>
      </c>
      <c r="R1897" t="s">
        <v>7262</v>
      </c>
      <c r="S1897" t="s">
        <v>36</v>
      </c>
      <c r="T1897">
        <v>0</v>
      </c>
      <c r="U1897">
        <v>1</v>
      </c>
      <c r="V1897" t="s">
        <v>37</v>
      </c>
      <c r="W1897" t="s">
        <v>7264</v>
      </c>
      <c r="X1897" t="s">
        <v>72</v>
      </c>
      <c r="Y1897">
        <v>43</v>
      </c>
      <c r="Z1897">
        <v>61</v>
      </c>
      <c r="AA1897">
        <v>0</v>
      </c>
      <c r="AB1897" t="s">
        <v>58</v>
      </c>
      <c r="AC1897">
        <v>0</v>
      </c>
      <c r="AD1897" t="s">
        <v>74</v>
      </c>
    </row>
    <row r="1898" spans="1:30" x14ac:dyDescent="0.3">
      <c r="A1898" t="s">
        <v>14234</v>
      </c>
      <c r="B1898" t="s">
        <v>39</v>
      </c>
      <c r="C1898">
        <v>21615</v>
      </c>
      <c r="D1898">
        <v>1328.18</v>
      </c>
      <c r="E1898" s="1">
        <v>43710</v>
      </c>
      <c r="F1898" s="1">
        <v>45313</v>
      </c>
      <c r="G1898" t="s">
        <v>40</v>
      </c>
      <c r="H1898" t="s">
        <v>41</v>
      </c>
      <c r="I1898" t="s">
        <v>14229</v>
      </c>
      <c r="J1898">
        <v>1603</v>
      </c>
      <c r="K1898" t="s">
        <v>42</v>
      </c>
      <c r="L1898">
        <v>0</v>
      </c>
      <c r="M1898" t="s">
        <v>14230</v>
      </c>
      <c r="N1898" t="s">
        <v>60</v>
      </c>
      <c r="O1898">
        <v>27</v>
      </c>
      <c r="P1898" t="s">
        <v>4653</v>
      </c>
      <c r="Q1898" t="s">
        <v>51</v>
      </c>
      <c r="R1898" t="s">
        <v>14231</v>
      </c>
      <c r="S1898" t="s">
        <v>109</v>
      </c>
      <c r="T1898">
        <v>0</v>
      </c>
      <c r="U1898">
        <v>0</v>
      </c>
      <c r="V1898" t="s">
        <v>68</v>
      </c>
      <c r="W1898" t="s">
        <v>14235</v>
      </c>
      <c r="X1898" t="s">
        <v>72</v>
      </c>
      <c r="Y1898">
        <v>49</v>
      </c>
      <c r="Z1898">
        <v>6</v>
      </c>
      <c r="AA1898">
        <v>0</v>
      </c>
      <c r="AB1898" t="s">
        <v>73</v>
      </c>
      <c r="AC1898">
        <v>0</v>
      </c>
      <c r="AD1898" t="s">
        <v>74</v>
      </c>
    </row>
    <row r="1899" spans="1:30" x14ac:dyDescent="0.3">
      <c r="A1899" t="s">
        <v>7195</v>
      </c>
      <c r="B1899" t="s">
        <v>54</v>
      </c>
      <c r="C1899">
        <v>400776</v>
      </c>
      <c r="D1899">
        <v>1384.15</v>
      </c>
      <c r="E1899" s="1">
        <v>43379</v>
      </c>
      <c r="F1899" s="1">
        <v>45578</v>
      </c>
      <c r="G1899" t="s">
        <v>40</v>
      </c>
      <c r="H1899" t="s">
        <v>55</v>
      </c>
      <c r="I1899" t="s">
        <v>7191</v>
      </c>
      <c r="J1899">
        <v>2199</v>
      </c>
      <c r="K1899" t="s">
        <v>42</v>
      </c>
      <c r="L1899">
        <v>0</v>
      </c>
      <c r="M1899" t="s">
        <v>7192</v>
      </c>
      <c r="N1899" t="s">
        <v>60</v>
      </c>
      <c r="O1899">
        <v>26</v>
      </c>
      <c r="P1899" t="s">
        <v>7193</v>
      </c>
      <c r="Q1899" t="s">
        <v>34</v>
      </c>
      <c r="R1899" t="s">
        <v>7194</v>
      </c>
      <c r="S1899" t="s">
        <v>109</v>
      </c>
      <c r="T1899">
        <v>1</v>
      </c>
      <c r="U1899">
        <v>0</v>
      </c>
      <c r="V1899" t="s">
        <v>68</v>
      </c>
      <c r="W1899" t="s">
        <v>7196</v>
      </c>
      <c r="X1899" t="s">
        <v>44</v>
      </c>
      <c r="Y1899">
        <v>15</v>
      </c>
      <c r="Z1899">
        <v>64</v>
      </c>
      <c r="AA1899">
        <v>0</v>
      </c>
      <c r="AB1899" t="s">
        <v>58</v>
      </c>
      <c r="AC1899">
        <v>0</v>
      </c>
      <c r="AD1899" t="s">
        <v>46</v>
      </c>
    </row>
    <row r="1900" spans="1:30" x14ac:dyDescent="0.3">
      <c r="A1900" t="s">
        <v>14298</v>
      </c>
      <c r="B1900" t="s">
        <v>39</v>
      </c>
      <c r="C1900">
        <v>56415</v>
      </c>
      <c r="D1900">
        <v>1044.27</v>
      </c>
      <c r="E1900" s="1">
        <v>44593</v>
      </c>
      <c r="F1900" s="1">
        <v>47413</v>
      </c>
      <c r="G1900" t="s">
        <v>103</v>
      </c>
      <c r="H1900" t="s">
        <v>41</v>
      </c>
      <c r="I1900" t="s">
        <v>14295</v>
      </c>
      <c r="J1900">
        <v>2820</v>
      </c>
      <c r="K1900" t="s">
        <v>42</v>
      </c>
      <c r="L1900">
        <v>0</v>
      </c>
      <c r="M1900" t="s">
        <v>14296</v>
      </c>
      <c r="N1900" t="s">
        <v>49</v>
      </c>
      <c r="O1900">
        <v>23</v>
      </c>
      <c r="P1900" t="s">
        <v>228</v>
      </c>
      <c r="Q1900" t="s">
        <v>62</v>
      </c>
      <c r="R1900" t="s">
        <v>14297</v>
      </c>
      <c r="S1900" t="s">
        <v>67</v>
      </c>
      <c r="T1900">
        <v>0</v>
      </c>
      <c r="U1900">
        <v>0</v>
      </c>
      <c r="V1900" t="s">
        <v>68</v>
      </c>
      <c r="W1900" t="s">
        <v>14299</v>
      </c>
      <c r="X1900" t="s">
        <v>57</v>
      </c>
      <c r="Y1900">
        <v>33</v>
      </c>
      <c r="Z1900">
        <v>81</v>
      </c>
      <c r="AA1900">
        <v>1</v>
      </c>
      <c r="AB1900" t="s">
        <v>58</v>
      </c>
      <c r="AC1900">
        <v>1</v>
      </c>
      <c r="AD1900" t="s">
        <v>59</v>
      </c>
    </row>
    <row r="1901" spans="1:30" x14ac:dyDescent="0.3">
      <c r="A1901" t="s">
        <v>20012</v>
      </c>
      <c r="B1901" t="s">
        <v>54</v>
      </c>
      <c r="C1901">
        <v>202038</v>
      </c>
      <c r="D1901">
        <v>1012.05</v>
      </c>
      <c r="E1901" s="1">
        <v>42879</v>
      </c>
      <c r="F1901" s="1">
        <v>43334</v>
      </c>
      <c r="G1901" t="s">
        <v>99</v>
      </c>
      <c r="H1901" t="s">
        <v>80</v>
      </c>
      <c r="I1901" t="s">
        <v>20009</v>
      </c>
      <c r="J1901">
        <v>455</v>
      </c>
      <c r="K1901" t="s">
        <v>100</v>
      </c>
      <c r="L1901">
        <v>1</v>
      </c>
      <c r="M1901" t="s">
        <v>20010</v>
      </c>
      <c r="N1901" t="s">
        <v>49</v>
      </c>
      <c r="O1901">
        <v>53</v>
      </c>
      <c r="P1901" t="s">
        <v>1391</v>
      </c>
      <c r="Q1901" t="s">
        <v>51</v>
      </c>
      <c r="R1901" t="s">
        <v>20011</v>
      </c>
      <c r="S1901" t="s">
        <v>97</v>
      </c>
      <c r="T1901">
        <v>0</v>
      </c>
      <c r="U1901">
        <v>0</v>
      </c>
      <c r="V1901" t="s">
        <v>37</v>
      </c>
      <c r="W1901" t="s">
        <v>20013</v>
      </c>
      <c r="X1901" t="s">
        <v>44</v>
      </c>
      <c r="Y1901">
        <v>39</v>
      </c>
      <c r="Z1901">
        <v>30</v>
      </c>
      <c r="AA1901">
        <v>0</v>
      </c>
      <c r="AB1901" t="s">
        <v>73</v>
      </c>
      <c r="AC1901">
        <v>0</v>
      </c>
      <c r="AD1901" t="s">
        <v>46</v>
      </c>
    </row>
    <row r="1902" spans="1:30" x14ac:dyDescent="0.3">
      <c r="A1902" t="s">
        <v>500</v>
      </c>
      <c r="B1902" t="s">
        <v>54</v>
      </c>
      <c r="C1902">
        <v>195747</v>
      </c>
      <c r="D1902">
        <v>459.84</v>
      </c>
      <c r="E1902" s="1">
        <v>42708</v>
      </c>
      <c r="F1902" s="1">
        <v>44113</v>
      </c>
      <c r="G1902" t="s">
        <v>103</v>
      </c>
      <c r="H1902" t="s">
        <v>80</v>
      </c>
      <c r="I1902" t="s">
        <v>496</v>
      </c>
      <c r="J1902">
        <v>1405</v>
      </c>
      <c r="K1902" t="s">
        <v>42</v>
      </c>
      <c r="L1902">
        <v>1</v>
      </c>
      <c r="M1902" t="s">
        <v>497</v>
      </c>
      <c r="N1902" t="s">
        <v>49</v>
      </c>
      <c r="O1902">
        <v>42</v>
      </c>
      <c r="P1902" t="s">
        <v>498</v>
      </c>
      <c r="Q1902" t="s">
        <v>87</v>
      </c>
      <c r="R1902" t="s">
        <v>499</v>
      </c>
      <c r="S1902" t="s">
        <v>89</v>
      </c>
      <c r="T1902">
        <v>0</v>
      </c>
      <c r="U1902">
        <v>0</v>
      </c>
      <c r="V1902" t="s">
        <v>90</v>
      </c>
      <c r="W1902" t="s">
        <v>501</v>
      </c>
      <c r="X1902" t="s">
        <v>57</v>
      </c>
      <c r="Y1902">
        <v>38</v>
      </c>
      <c r="Z1902">
        <v>15</v>
      </c>
      <c r="AA1902">
        <v>0</v>
      </c>
      <c r="AB1902" t="s">
        <v>73</v>
      </c>
      <c r="AC1902">
        <v>0</v>
      </c>
      <c r="AD1902" t="s">
        <v>59</v>
      </c>
    </row>
    <row r="1903" spans="1:30" x14ac:dyDescent="0.3">
      <c r="A1903" t="s">
        <v>15023</v>
      </c>
      <c r="B1903" t="s">
        <v>54</v>
      </c>
      <c r="C1903">
        <v>115596</v>
      </c>
      <c r="D1903">
        <v>1597.36</v>
      </c>
      <c r="E1903" s="1">
        <v>44537</v>
      </c>
      <c r="F1903" s="1">
        <v>46853</v>
      </c>
      <c r="G1903" t="s">
        <v>40</v>
      </c>
      <c r="H1903" t="s">
        <v>41</v>
      </c>
      <c r="I1903" t="s">
        <v>15020</v>
      </c>
      <c r="J1903">
        <v>2316</v>
      </c>
      <c r="K1903" t="s">
        <v>42</v>
      </c>
      <c r="L1903">
        <v>0</v>
      </c>
      <c r="M1903" t="s">
        <v>15021</v>
      </c>
      <c r="N1903" t="s">
        <v>49</v>
      </c>
      <c r="O1903">
        <v>74</v>
      </c>
      <c r="P1903" t="s">
        <v>7028</v>
      </c>
      <c r="Q1903" t="s">
        <v>34</v>
      </c>
      <c r="R1903" t="s">
        <v>15022</v>
      </c>
      <c r="S1903" t="s">
        <v>36</v>
      </c>
      <c r="T1903">
        <v>1</v>
      </c>
      <c r="U1903">
        <v>1</v>
      </c>
      <c r="V1903" t="s">
        <v>37</v>
      </c>
      <c r="W1903" t="s">
        <v>15024</v>
      </c>
      <c r="X1903" t="s">
        <v>44</v>
      </c>
      <c r="Y1903">
        <v>38</v>
      </c>
      <c r="Z1903">
        <v>30</v>
      </c>
      <c r="AA1903">
        <v>0</v>
      </c>
      <c r="AB1903" t="s">
        <v>73</v>
      </c>
      <c r="AC1903">
        <v>0</v>
      </c>
      <c r="AD1903" t="s">
        <v>46</v>
      </c>
    </row>
    <row r="1904" spans="1:30" x14ac:dyDescent="0.3">
      <c r="A1904" t="s">
        <v>15044</v>
      </c>
      <c r="B1904" t="s">
        <v>118</v>
      </c>
      <c r="C1904">
        <v>345222</v>
      </c>
      <c r="D1904">
        <v>777.81</v>
      </c>
      <c r="E1904" s="1">
        <v>44746</v>
      </c>
      <c r="F1904" s="1">
        <v>46217</v>
      </c>
      <c r="G1904" t="s">
        <v>40</v>
      </c>
      <c r="H1904" t="s">
        <v>41</v>
      </c>
      <c r="I1904" t="s">
        <v>15041</v>
      </c>
      <c r="J1904">
        <v>1471</v>
      </c>
      <c r="K1904" t="s">
        <v>42</v>
      </c>
      <c r="L1904">
        <v>0</v>
      </c>
      <c r="M1904" t="s">
        <v>15042</v>
      </c>
      <c r="N1904" t="s">
        <v>32</v>
      </c>
      <c r="O1904">
        <v>70</v>
      </c>
      <c r="P1904" t="s">
        <v>1004</v>
      </c>
      <c r="Q1904" t="s">
        <v>51</v>
      </c>
      <c r="R1904" t="s">
        <v>15043</v>
      </c>
      <c r="S1904" t="s">
        <v>36</v>
      </c>
      <c r="T1904">
        <v>0</v>
      </c>
      <c r="U1904">
        <v>1</v>
      </c>
      <c r="V1904" t="s">
        <v>37</v>
      </c>
      <c r="W1904" t="s">
        <v>15045</v>
      </c>
      <c r="X1904" t="s">
        <v>44</v>
      </c>
      <c r="Y1904">
        <v>18</v>
      </c>
      <c r="Z1904">
        <v>38</v>
      </c>
      <c r="AA1904">
        <v>0</v>
      </c>
      <c r="AB1904" t="s">
        <v>45</v>
      </c>
      <c r="AC1904">
        <v>0</v>
      </c>
      <c r="AD1904" t="s">
        <v>46</v>
      </c>
    </row>
    <row r="1905" spans="1:30" x14ac:dyDescent="0.3">
      <c r="A1905" t="s">
        <v>7919</v>
      </c>
      <c r="B1905" t="s">
        <v>70</v>
      </c>
      <c r="C1905">
        <v>330393</v>
      </c>
      <c r="D1905">
        <v>877.87</v>
      </c>
      <c r="E1905" s="1">
        <v>42954</v>
      </c>
      <c r="F1905" s="1">
        <v>46011</v>
      </c>
      <c r="G1905" t="s">
        <v>99</v>
      </c>
      <c r="H1905" t="s">
        <v>55</v>
      </c>
      <c r="I1905" t="s">
        <v>7916</v>
      </c>
      <c r="J1905">
        <v>3057</v>
      </c>
      <c r="K1905" t="s">
        <v>42</v>
      </c>
      <c r="L1905">
        <v>0</v>
      </c>
      <c r="M1905" t="s">
        <v>7917</v>
      </c>
      <c r="N1905" t="s">
        <v>49</v>
      </c>
      <c r="O1905">
        <v>47</v>
      </c>
      <c r="P1905" t="s">
        <v>5368</v>
      </c>
      <c r="Q1905" t="s">
        <v>62</v>
      </c>
      <c r="R1905" t="s">
        <v>7918</v>
      </c>
      <c r="S1905" t="s">
        <v>97</v>
      </c>
      <c r="T1905">
        <v>0</v>
      </c>
      <c r="U1905">
        <v>0</v>
      </c>
      <c r="V1905" t="s">
        <v>90</v>
      </c>
      <c r="W1905" t="s">
        <v>7920</v>
      </c>
      <c r="X1905" t="s">
        <v>44</v>
      </c>
      <c r="Y1905">
        <v>25</v>
      </c>
      <c r="Z1905">
        <v>11</v>
      </c>
      <c r="AA1905">
        <v>0</v>
      </c>
      <c r="AB1905" t="s">
        <v>73</v>
      </c>
      <c r="AC1905">
        <v>0</v>
      </c>
      <c r="AD1905" t="s">
        <v>46</v>
      </c>
    </row>
    <row r="1906" spans="1:30" x14ac:dyDescent="0.3">
      <c r="A1906" t="s">
        <v>15440</v>
      </c>
      <c r="B1906" t="s">
        <v>118</v>
      </c>
      <c r="C1906">
        <v>356950</v>
      </c>
      <c r="D1906">
        <v>684</v>
      </c>
      <c r="E1906" s="1">
        <v>43737</v>
      </c>
      <c r="F1906" s="1">
        <v>45725</v>
      </c>
      <c r="G1906" t="s">
        <v>40</v>
      </c>
      <c r="H1906" t="s">
        <v>41</v>
      </c>
      <c r="I1906" t="s">
        <v>15437</v>
      </c>
      <c r="J1906">
        <v>1988</v>
      </c>
      <c r="K1906" t="s">
        <v>42</v>
      </c>
      <c r="L1906">
        <v>0</v>
      </c>
      <c r="M1906" t="s">
        <v>15438</v>
      </c>
      <c r="N1906" t="s">
        <v>32</v>
      </c>
      <c r="O1906">
        <v>63</v>
      </c>
      <c r="P1906" t="s">
        <v>5368</v>
      </c>
      <c r="Q1906" t="s">
        <v>34</v>
      </c>
      <c r="R1906" t="s">
        <v>15439</v>
      </c>
      <c r="S1906" t="s">
        <v>36</v>
      </c>
      <c r="T1906">
        <v>1</v>
      </c>
      <c r="U1906">
        <v>1</v>
      </c>
      <c r="V1906" t="s">
        <v>37</v>
      </c>
      <c r="W1906" t="s">
        <v>15441</v>
      </c>
      <c r="X1906" t="s">
        <v>72</v>
      </c>
      <c r="Y1906">
        <v>37</v>
      </c>
      <c r="Z1906">
        <v>9</v>
      </c>
      <c r="AA1906">
        <v>0</v>
      </c>
      <c r="AB1906" t="s">
        <v>73</v>
      </c>
      <c r="AC1906">
        <v>0</v>
      </c>
      <c r="AD1906" t="s">
        <v>74</v>
      </c>
    </row>
    <row r="1907" spans="1:30" x14ac:dyDescent="0.3">
      <c r="A1907" t="s">
        <v>3253</v>
      </c>
      <c r="B1907" t="s">
        <v>70</v>
      </c>
      <c r="C1907">
        <v>471321</v>
      </c>
      <c r="D1907">
        <v>1882.88</v>
      </c>
      <c r="E1907" s="1">
        <v>44260</v>
      </c>
      <c r="F1907" s="1">
        <v>46791</v>
      </c>
      <c r="G1907" t="s">
        <v>40</v>
      </c>
      <c r="H1907" t="s">
        <v>80</v>
      </c>
      <c r="I1907" t="s">
        <v>3249</v>
      </c>
      <c r="J1907">
        <v>2531</v>
      </c>
      <c r="K1907" t="s">
        <v>42</v>
      </c>
      <c r="L1907">
        <v>1</v>
      </c>
      <c r="M1907" t="s">
        <v>3250</v>
      </c>
      <c r="N1907" t="s">
        <v>49</v>
      </c>
      <c r="O1907">
        <v>51</v>
      </c>
      <c r="P1907" t="s">
        <v>3251</v>
      </c>
      <c r="Q1907" t="s">
        <v>51</v>
      </c>
      <c r="R1907" t="s">
        <v>3252</v>
      </c>
      <c r="S1907" t="s">
        <v>97</v>
      </c>
      <c r="T1907">
        <v>0</v>
      </c>
      <c r="U1907">
        <v>0</v>
      </c>
      <c r="V1907" t="s">
        <v>37</v>
      </c>
      <c r="W1907" t="s">
        <v>3254</v>
      </c>
      <c r="X1907" t="s">
        <v>72</v>
      </c>
      <c r="Y1907">
        <v>2</v>
      </c>
      <c r="Z1907">
        <v>96</v>
      </c>
      <c r="AA1907">
        <v>1</v>
      </c>
      <c r="AB1907" t="s">
        <v>58</v>
      </c>
      <c r="AC1907">
        <v>1</v>
      </c>
      <c r="AD1907" t="s">
        <v>74</v>
      </c>
    </row>
    <row r="1908" spans="1:30" x14ac:dyDescent="0.3">
      <c r="A1908" t="s">
        <v>17549</v>
      </c>
      <c r="B1908" t="s">
        <v>54</v>
      </c>
      <c r="C1908">
        <v>437031</v>
      </c>
      <c r="D1908">
        <v>1052.95</v>
      </c>
      <c r="E1908" s="1">
        <v>43745</v>
      </c>
      <c r="F1908" s="1">
        <v>44573</v>
      </c>
      <c r="G1908" t="s">
        <v>40</v>
      </c>
      <c r="H1908" t="s">
        <v>41</v>
      </c>
      <c r="I1908" t="s">
        <v>17546</v>
      </c>
      <c r="J1908">
        <v>828</v>
      </c>
      <c r="K1908" t="s">
        <v>100</v>
      </c>
      <c r="L1908">
        <v>0</v>
      </c>
      <c r="M1908" t="s">
        <v>17547</v>
      </c>
      <c r="N1908" t="s">
        <v>32</v>
      </c>
      <c r="O1908">
        <v>26</v>
      </c>
      <c r="P1908" t="s">
        <v>5567</v>
      </c>
      <c r="Q1908" t="s">
        <v>87</v>
      </c>
      <c r="R1908" t="s">
        <v>17548</v>
      </c>
      <c r="S1908" t="s">
        <v>109</v>
      </c>
      <c r="T1908">
        <v>0</v>
      </c>
      <c r="U1908">
        <v>0</v>
      </c>
      <c r="V1908" t="s">
        <v>68</v>
      </c>
      <c r="W1908" t="s">
        <v>17550</v>
      </c>
      <c r="X1908" t="s">
        <v>57</v>
      </c>
      <c r="Y1908">
        <v>32</v>
      </c>
      <c r="Z1908">
        <v>57</v>
      </c>
      <c r="AA1908">
        <v>0</v>
      </c>
      <c r="AB1908" t="s">
        <v>45</v>
      </c>
      <c r="AC1908">
        <v>0</v>
      </c>
      <c r="AD1908" t="s">
        <v>59</v>
      </c>
    </row>
    <row r="1909" spans="1:30" x14ac:dyDescent="0.3">
      <c r="A1909" t="s">
        <v>18605</v>
      </c>
      <c r="B1909" t="s">
        <v>54</v>
      </c>
      <c r="C1909">
        <v>197878</v>
      </c>
      <c r="D1909">
        <v>1993.82</v>
      </c>
      <c r="E1909" s="1">
        <v>44574</v>
      </c>
      <c r="F1909" s="1">
        <v>45361</v>
      </c>
      <c r="G1909" t="s">
        <v>103</v>
      </c>
      <c r="H1909" t="s">
        <v>41</v>
      </c>
      <c r="I1909" t="s">
        <v>18600</v>
      </c>
      <c r="J1909">
        <v>787</v>
      </c>
      <c r="K1909" t="s">
        <v>100</v>
      </c>
      <c r="L1909">
        <v>0</v>
      </c>
      <c r="M1909" t="s">
        <v>18601</v>
      </c>
      <c r="N1909" t="s">
        <v>32</v>
      </c>
      <c r="O1909">
        <v>33</v>
      </c>
      <c r="P1909" t="s">
        <v>1708</v>
      </c>
      <c r="Q1909" t="s">
        <v>51</v>
      </c>
      <c r="R1909" t="s">
        <v>18602</v>
      </c>
      <c r="S1909" t="s">
        <v>109</v>
      </c>
      <c r="T1909">
        <v>0</v>
      </c>
      <c r="U1909">
        <v>0</v>
      </c>
      <c r="V1909" t="s">
        <v>90</v>
      </c>
      <c r="W1909" t="s">
        <v>18606</v>
      </c>
      <c r="X1909" t="s">
        <v>57</v>
      </c>
      <c r="Y1909">
        <v>10</v>
      </c>
      <c r="Z1909">
        <v>53</v>
      </c>
      <c r="AA1909">
        <v>0</v>
      </c>
      <c r="AB1909" t="s">
        <v>45</v>
      </c>
      <c r="AC1909">
        <v>0</v>
      </c>
      <c r="AD1909" t="s">
        <v>59</v>
      </c>
    </row>
    <row r="1910" spans="1:30" x14ac:dyDescent="0.3">
      <c r="A1910" t="s">
        <v>18324</v>
      </c>
      <c r="B1910" t="s">
        <v>39</v>
      </c>
      <c r="C1910">
        <v>346583</v>
      </c>
      <c r="D1910">
        <v>969.08</v>
      </c>
      <c r="E1910" s="1">
        <v>44614</v>
      </c>
      <c r="F1910" s="1">
        <v>45071</v>
      </c>
      <c r="G1910" t="s">
        <v>99</v>
      </c>
      <c r="H1910" t="s">
        <v>41</v>
      </c>
      <c r="I1910" t="s">
        <v>18321</v>
      </c>
      <c r="J1910">
        <v>457</v>
      </c>
      <c r="K1910" t="s">
        <v>100</v>
      </c>
      <c r="L1910">
        <v>0</v>
      </c>
      <c r="M1910" t="s">
        <v>18322</v>
      </c>
      <c r="N1910" t="s">
        <v>49</v>
      </c>
      <c r="O1910">
        <v>67</v>
      </c>
      <c r="P1910" t="s">
        <v>7001</v>
      </c>
      <c r="Q1910" t="s">
        <v>87</v>
      </c>
      <c r="R1910" t="s">
        <v>18323</v>
      </c>
      <c r="S1910" t="s">
        <v>36</v>
      </c>
      <c r="T1910">
        <v>0</v>
      </c>
      <c r="U1910">
        <v>1</v>
      </c>
      <c r="V1910" t="s">
        <v>37</v>
      </c>
      <c r="W1910" t="s">
        <v>18325</v>
      </c>
      <c r="X1910" t="s">
        <v>57</v>
      </c>
      <c r="Y1910">
        <v>2</v>
      </c>
      <c r="Z1910">
        <v>66</v>
      </c>
      <c r="AA1910">
        <v>0</v>
      </c>
      <c r="AB1910" t="s">
        <v>58</v>
      </c>
      <c r="AC1910">
        <v>0</v>
      </c>
      <c r="AD1910" t="s">
        <v>59</v>
      </c>
    </row>
    <row r="1911" spans="1:30" x14ac:dyDescent="0.3">
      <c r="A1911" t="s">
        <v>16576</v>
      </c>
      <c r="B1911" t="s">
        <v>118</v>
      </c>
      <c r="C1911">
        <v>47160</v>
      </c>
      <c r="D1911">
        <v>530.21</v>
      </c>
      <c r="E1911" s="1">
        <v>44915</v>
      </c>
      <c r="F1911" s="1">
        <v>46804</v>
      </c>
      <c r="G1911" t="s">
        <v>40</v>
      </c>
      <c r="H1911" t="s">
        <v>80</v>
      </c>
      <c r="I1911" t="s">
        <v>16571</v>
      </c>
      <c r="J1911">
        <v>1889</v>
      </c>
      <c r="K1911" t="s">
        <v>42</v>
      </c>
      <c r="L1911">
        <v>1</v>
      </c>
      <c r="M1911" t="s">
        <v>16572</v>
      </c>
      <c r="N1911" t="s">
        <v>32</v>
      </c>
      <c r="O1911">
        <v>76</v>
      </c>
      <c r="P1911" t="s">
        <v>643</v>
      </c>
      <c r="Q1911" t="s">
        <v>87</v>
      </c>
      <c r="R1911" t="s">
        <v>16573</v>
      </c>
      <c r="S1911" t="s">
        <v>36</v>
      </c>
      <c r="T1911">
        <v>0</v>
      </c>
      <c r="U1911">
        <v>1</v>
      </c>
      <c r="V1911" t="s">
        <v>37</v>
      </c>
      <c r="W1911" t="s">
        <v>16577</v>
      </c>
      <c r="X1911" t="s">
        <v>57</v>
      </c>
      <c r="Y1911">
        <v>5</v>
      </c>
      <c r="Z1911">
        <v>18</v>
      </c>
      <c r="AA1911">
        <v>0</v>
      </c>
      <c r="AB1911" t="s">
        <v>73</v>
      </c>
      <c r="AC1911">
        <v>0</v>
      </c>
      <c r="AD1911" t="s">
        <v>59</v>
      </c>
    </row>
    <row r="1912" spans="1:30" x14ac:dyDescent="0.3">
      <c r="A1912" t="s">
        <v>7928</v>
      </c>
      <c r="B1912" t="s">
        <v>70</v>
      </c>
      <c r="C1912">
        <v>405650</v>
      </c>
      <c r="D1912">
        <v>1302.02</v>
      </c>
      <c r="E1912" s="1">
        <v>45475</v>
      </c>
      <c r="F1912" s="1">
        <v>46066</v>
      </c>
      <c r="G1912" t="s">
        <v>40</v>
      </c>
      <c r="H1912" t="s">
        <v>55</v>
      </c>
      <c r="I1912" t="s">
        <v>7923</v>
      </c>
      <c r="J1912">
        <v>591</v>
      </c>
      <c r="K1912" t="s">
        <v>100</v>
      </c>
      <c r="L1912">
        <v>0</v>
      </c>
      <c r="M1912" t="s">
        <v>7924</v>
      </c>
      <c r="N1912" t="s">
        <v>49</v>
      </c>
      <c r="O1912">
        <v>35</v>
      </c>
      <c r="P1912" t="s">
        <v>549</v>
      </c>
      <c r="Q1912" t="s">
        <v>87</v>
      </c>
      <c r="R1912" t="s">
        <v>7925</v>
      </c>
      <c r="S1912" t="s">
        <v>109</v>
      </c>
      <c r="T1912">
        <v>0</v>
      </c>
      <c r="U1912">
        <v>0</v>
      </c>
      <c r="V1912" t="s">
        <v>90</v>
      </c>
      <c r="W1912" t="s">
        <v>7929</v>
      </c>
      <c r="X1912" t="s">
        <v>57</v>
      </c>
      <c r="Y1912">
        <v>41</v>
      </c>
      <c r="Z1912">
        <v>30</v>
      </c>
      <c r="AA1912">
        <v>0</v>
      </c>
      <c r="AB1912" t="s">
        <v>73</v>
      </c>
      <c r="AC1912">
        <v>0</v>
      </c>
      <c r="AD1912" t="s">
        <v>59</v>
      </c>
    </row>
    <row r="1913" spans="1:30" x14ac:dyDescent="0.3">
      <c r="A1913" t="s">
        <v>7820</v>
      </c>
      <c r="B1913" t="s">
        <v>39</v>
      </c>
      <c r="C1913">
        <v>437453</v>
      </c>
      <c r="D1913">
        <v>644.82000000000005</v>
      </c>
      <c r="E1913" s="1">
        <v>45438</v>
      </c>
      <c r="F1913" s="1">
        <v>47505</v>
      </c>
      <c r="G1913" t="s">
        <v>40</v>
      </c>
      <c r="H1913" t="s">
        <v>41</v>
      </c>
      <c r="I1913" t="s">
        <v>7815</v>
      </c>
      <c r="J1913">
        <v>2067</v>
      </c>
      <c r="K1913" t="s">
        <v>42</v>
      </c>
      <c r="L1913">
        <v>0</v>
      </c>
      <c r="M1913" t="s">
        <v>7816</v>
      </c>
      <c r="N1913" t="s">
        <v>60</v>
      </c>
      <c r="O1913">
        <v>69</v>
      </c>
      <c r="P1913" t="s">
        <v>1628</v>
      </c>
      <c r="Q1913" t="s">
        <v>87</v>
      </c>
      <c r="R1913" t="s">
        <v>7817</v>
      </c>
      <c r="S1913" t="s">
        <v>36</v>
      </c>
      <c r="T1913">
        <v>0</v>
      </c>
      <c r="U1913">
        <v>1</v>
      </c>
      <c r="V1913" t="s">
        <v>37</v>
      </c>
      <c r="W1913" t="s">
        <v>7821</v>
      </c>
      <c r="X1913" t="s">
        <v>72</v>
      </c>
      <c r="Y1913">
        <v>44</v>
      </c>
      <c r="Z1913">
        <v>97</v>
      </c>
      <c r="AA1913">
        <v>1</v>
      </c>
      <c r="AB1913" t="s">
        <v>58</v>
      </c>
      <c r="AC1913">
        <v>1</v>
      </c>
      <c r="AD1913" t="s">
        <v>74</v>
      </c>
    </row>
    <row r="1914" spans="1:30" x14ac:dyDescent="0.3">
      <c r="A1914" t="s">
        <v>8769</v>
      </c>
      <c r="B1914" t="s">
        <v>118</v>
      </c>
      <c r="C1914">
        <v>255645</v>
      </c>
      <c r="D1914">
        <v>530.08000000000004</v>
      </c>
      <c r="E1914" s="1">
        <v>42411</v>
      </c>
      <c r="F1914" s="1">
        <v>44345</v>
      </c>
      <c r="G1914" t="s">
        <v>103</v>
      </c>
      <c r="H1914" t="s">
        <v>41</v>
      </c>
      <c r="I1914" t="s">
        <v>8766</v>
      </c>
      <c r="J1914">
        <v>1934</v>
      </c>
      <c r="K1914" t="s">
        <v>42</v>
      </c>
      <c r="L1914">
        <v>0</v>
      </c>
      <c r="M1914" t="s">
        <v>8767</v>
      </c>
      <c r="N1914" t="s">
        <v>49</v>
      </c>
      <c r="O1914">
        <v>79</v>
      </c>
      <c r="P1914" t="s">
        <v>214</v>
      </c>
      <c r="Q1914" t="s">
        <v>51</v>
      </c>
      <c r="R1914" t="s">
        <v>8768</v>
      </c>
      <c r="S1914" t="s">
        <v>36</v>
      </c>
      <c r="T1914">
        <v>0</v>
      </c>
      <c r="U1914">
        <v>1</v>
      </c>
      <c r="V1914" t="s">
        <v>37</v>
      </c>
      <c r="W1914" t="s">
        <v>8770</v>
      </c>
      <c r="X1914" t="s">
        <v>72</v>
      </c>
      <c r="Y1914">
        <v>34</v>
      </c>
      <c r="Z1914">
        <v>52</v>
      </c>
      <c r="AA1914">
        <v>0</v>
      </c>
      <c r="AB1914" t="s">
        <v>45</v>
      </c>
      <c r="AC1914">
        <v>0</v>
      </c>
      <c r="AD1914" t="s">
        <v>74</v>
      </c>
    </row>
    <row r="1915" spans="1:30" x14ac:dyDescent="0.3">
      <c r="A1915" t="s">
        <v>5714</v>
      </c>
      <c r="B1915" t="s">
        <v>118</v>
      </c>
      <c r="C1915">
        <v>143775</v>
      </c>
      <c r="D1915">
        <v>1368.6</v>
      </c>
      <c r="E1915" s="1">
        <v>42485</v>
      </c>
      <c r="F1915" s="1">
        <v>43240</v>
      </c>
      <c r="G1915" t="s">
        <v>103</v>
      </c>
      <c r="H1915" t="s">
        <v>41</v>
      </c>
      <c r="I1915" t="s">
        <v>5711</v>
      </c>
      <c r="J1915">
        <v>755</v>
      </c>
      <c r="K1915" t="s">
        <v>100</v>
      </c>
      <c r="L1915">
        <v>0</v>
      </c>
      <c r="M1915" t="s">
        <v>5712</v>
      </c>
      <c r="N1915" t="s">
        <v>60</v>
      </c>
      <c r="O1915">
        <v>83</v>
      </c>
      <c r="P1915" t="s">
        <v>3262</v>
      </c>
      <c r="Q1915" t="s">
        <v>51</v>
      </c>
      <c r="R1915" t="s">
        <v>5713</v>
      </c>
      <c r="S1915" t="s">
        <v>36</v>
      </c>
      <c r="T1915">
        <v>0</v>
      </c>
      <c r="U1915">
        <v>1</v>
      </c>
      <c r="V1915" t="s">
        <v>37</v>
      </c>
      <c r="W1915" t="s">
        <v>5715</v>
      </c>
      <c r="X1915" t="s">
        <v>57</v>
      </c>
      <c r="Y1915">
        <v>5</v>
      </c>
      <c r="Z1915">
        <v>81</v>
      </c>
      <c r="AA1915">
        <v>1</v>
      </c>
      <c r="AB1915" t="s">
        <v>58</v>
      </c>
      <c r="AC1915">
        <v>1</v>
      </c>
      <c r="AD1915" t="s">
        <v>59</v>
      </c>
    </row>
    <row r="1916" spans="1:30" x14ac:dyDescent="0.3">
      <c r="A1916" t="s">
        <v>11734</v>
      </c>
      <c r="B1916" t="s">
        <v>118</v>
      </c>
      <c r="C1916">
        <v>344929</v>
      </c>
      <c r="D1916">
        <v>810.31</v>
      </c>
      <c r="E1916" s="1">
        <v>42171</v>
      </c>
      <c r="F1916" s="1">
        <v>45619</v>
      </c>
      <c r="G1916" t="s">
        <v>40</v>
      </c>
      <c r="H1916" t="s">
        <v>80</v>
      </c>
      <c r="I1916" t="s">
        <v>11731</v>
      </c>
      <c r="J1916">
        <v>3448</v>
      </c>
      <c r="K1916" t="s">
        <v>42</v>
      </c>
      <c r="L1916">
        <v>1</v>
      </c>
      <c r="M1916" t="s">
        <v>11732</v>
      </c>
      <c r="N1916" t="s">
        <v>32</v>
      </c>
      <c r="O1916">
        <v>83</v>
      </c>
      <c r="P1916" t="s">
        <v>1605</v>
      </c>
      <c r="Q1916" t="s">
        <v>87</v>
      </c>
      <c r="R1916" t="s">
        <v>11733</v>
      </c>
      <c r="S1916" t="s">
        <v>36</v>
      </c>
      <c r="T1916">
        <v>0</v>
      </c>
      <c r="U1916">
        <v>1</v>
      </c>
      <c r="V1916" t="s">
        <v>37</v>
      </c>
      <c r="W1916" t="s">
        <v>11735</v>
      </c>
      <c r="X1916" t="s">
        <v>72</v>
      </c>
      <c r="Y1916">
        <v>4</v>
      </c>
      <c r="Z1916">
        <v>93</v>
      </c>
      <c r="AA1916">
        <v>1</v>
      </c>
      <c r="AB1916" t="s">
        <v>58</v>
      </c>
      <c r="AC1916">
        <v>1</v>
      </c>
      <c r="AD1916" t="s">
        <v>74</v>
      </c>
    </row>
    <row r="1917" spans="1:30" x14ac:dyDescent="0.3">
      <c r="A1917" t="s">
        <v>7754</v>
      </c>
      <c r="B1917" t="s">
        <v>70</v>
      </c>
      <c r="C1917">
        <v>236983</v>
      </c>
      <c r="D1917">
        <v>725.92</v>
      </c>
      <c r="E1917" s="1">
        <v>45598</v>
      </c>
      <c r="F1917" s="1">
        <v>46772</v>
      </c>
      <c r="G1917" t="s">
        <v>40</v>
      </c>
      <c r="H1917" t="s">
        <v>55</v>
      </c>
      <c r="I1917" t="s">
        <v>7751</v>
      </c>
      <c r="J1917">
        <v>1174</v>
      </c>
      <c r="K1917" t="s">
        <v>42</v>
      </c>
      <c r="L1917">
        <v>0</v>
      </c>
      <c r="M1917" t="s">
        <v>7752</v>
      </c>
      <c r="N1917" t="s">
        <v>32</v>
      </c>
      <c r="O1917">
        <v>30</v>
      </c>
      <c r="P1917" t="s">
        <v>1564</v>
      </c>
      <c r="Q1917" t="s">
        <v>34</v>
      </c>
      <c r="R1917" t="s">
        <v>7753</v>
      </c>
      <c r="S1917" t="s">
        <v>109</v>
      </c>
      <c r="T1917">
        <v>1</v>
      </c>
      <c r="U1917">
        <v>0</v>
      </c>
      <c r="V1917" t="s">
        <v>68</v>
      </c>
      <c r="W1917" t="s">
        <v>7755</v>
      </c>
      <c r="X1917" t="s">
        <v>44</v>
      </c>
      <c r="Y1917">
        <v>14</v>
      </c>
      <c r="Z1917">
        <v>5</v>
      </c>
      <c r="AA1917">
        <v>0</v>
      </c>
      <c r="AB1917" t="s">
        <v>73</v>
      </c>
      <c r="AC1917">
        <v>0</v>
      </c>
      <c r="AD1917" t="s">
        <v>46</v>
      </c>
    </row>
    <row r="1918" spans="1:30" x14ac:dyDescent="0.3">
      <c r="A1918" t="s">
        <v>2826</v>
      </c>
      <c r="B1918" t="s">
        <v>70</v>
      </c>
      <c r="C1918">
        <v>307406</v>
      </c>
      <c r="D1918">
        <v>1526.73</v>
      </c>
      <c r="E1918" s="1">
        <v>45139</v>
      </c>
      <c r="F1918" s="1">
        <v>48089</v>
      </c>
      <c r="G1918" t="s">
        <v>99</v>
      </c>
      <c r="H1918" t="s">
        <v>80</v>
      </c>
      <c r="I1918" t="s">
        <v>2821</v>
      </c>
      <c r="J1918">
        <v>2950</v>
      </c>
      <c r="K1918" t="s">
        <v>42</v>
      </c>
      <c r="L1918">
        <v>1</v>
      </c>
      <c r="M1918" t="s">
        <v>2822</v>
      </c>
      <c r="N1918" t="s">
        <v>60</v>
      </c>
      <c r="O1918">
        <v>58</v>
      </c>
      <c r="P1918" t="s">
        <v>2252</v>
      </c>
      <c r="Q1918" t="s">
        <v>62</v>
      </c>
      <c r="R1918" t="s">
        <v>2823</v>
      </c>
      <c r="S1918" t="s">
        <v>36</v>
      </c>
      <c r="T1918">
        <v>0</v>
      </c>
      <c r="U1918">
        <v>0</v>
      </c>
      <c r="V1918" t="s">
        <v>37</v>
      </c>
      <c r="W1918" t="s">
        <v>2827</v>
      </c>
      <c r="X1918" t="s">
        <v>44</v>
      </c>
      <c r="Y1918">
        <v>49</v>
      </c>
      <c r="Z1918">
        <v>2</v>
      </c>
      <c r="AA1918">
        <v>0</v>
      </c>
      <c r="AB1918" t="s">
        <v>73</v>
      </c>
      <c r="AC1918">
        <v>0</v>
      </c>
      <c r="AD1918" t="s">
        <v>46</v>
      </c>
    </row>
    <row r="1919" spans="1:30" x14ac:dyDescent="0.3">
      <c r="A1919" t="s">
        <v>16355</v>
      </c>
      <c r="B1919" t="s">
        <v>70</v>
      </c>
      <c r="C1919">
        <v>157450</v>
      </c>
      <c r="D1919">
        <v>1685.42</v>
      </c>
      <c r="E1919" s="1">
        <v>43362</v>
      </c>
      <c r="F1919" s="1">
        <v>46906</v>
      </c>
      <c r="G1919" t="s">
        <v>103</v>
      </c>
      <c r="H1919" t="s">
        <v>41</v>
      </c>
      <c r="I1919" t="s">
        <v>16352</v>
      </c>
      <c r="J1919">
        <v>3544</v>
      </c>
      <c r="K1919" t="s">
        <v>42</v>
      </c>
      <c r="L1919">
        <v>0</v>
      </c>
      <c r="M1919" t="s">
        <v>16353</v>
      </c>
      <c r="N1919" t="s">
        <v>49</v>
      </c>
      <c r="O1919">
        <v>65</v>
      </c>
      <c r="P1919" t="s">
        <v>4807</v>
      </c>
      <c r="Q1919" t="s">
        <v>62</v>
      </c>
      <c r="R1919" t="s">
        <v>16354</v>
      </c>
      <c r="S1919" t="s">
        <v>36</v>
      </c>
      <c r="T1919">
        <v>0</v>
      </c>
      <c r="U1919">
        <v>1</v>
      </c>
      <c r="V1919" t="s">
        <v>37</v>
      </c>
      <c r="W1919" t="s">
        <v>16356</v>
      </c>
      <c r="X1919" t="s">
        <v>57</v>
      </c>
      <c r="Y1919">
        <v>3</v>
      </c>
      <c r="Z1919">
        <v>81</v>
      </c>
      <c r="AA1919">
        <v>1</v>
      </c>
      <c r="AB1919" t="s">
        <v>58</v>
      </c>
      <c r="AC1919">
        <v>1</v>
      </c>
      <c r="AD1919" t="s">
        <v>59</v>
      </c>
    </row>
    <row r="1920" spans="1:30" x14ac:dyDescent="0.3">
      <c r="A1920" t="s">
        <v>16514</v>
      </c>
      <c r="B1920" t="s">
        <v>54</v>
      </c>
      <c r="C1920">
        <v>82368</v>
      </c>
      <c r="D1920">
        <v>698.03</v>
      </c>
      <c r="E1920" s="1">
        <v>42649</v>
      </c>
      <c r="F1920" s="1">
        <v>45868</v>
      </c>
      <c r="G1920" t="s">
        <v>99</v>
      </c>
      <c r="H1920" t="s">
        <v>41</v>
      </c>
      <c r="I1920" t="s">
        <v>16512</v>
      </c>
      <c r="J1920">
        <v>3219</v>
      </c>
      <c r="K1920" t="s">
        <v>42</v>
      </c>
      <c r="L1920">
        <v>0</v>
      </c>
      <c r="M1920" t="s">
        <v>7497</v>
      </c>
      <c r="N1920" t="s">
        <v>32</v>
      </c>
      <c r="O1920">
        <v>65</v>
      </c>
      <c r="P1920" t="s">
        <v>2074</v>
      </c>
      <c r="Q1920" t="s">
        <v>34</v>
      </c>
      <c r="R1920" t="s">
        <v>16513</v>
      </c>
      <c r="S1920" t="s">
        <v>36</v>
      </c>
      <c r="T1920">
        <v>1</v>
      </c>
      <c r="U1920">
        <v>1</v>
      </c>
      <c r="V1920" t="s">
        <v>37</v>
      </c>
      <c r="W1920" t="s">
        <v>16515</v>
      </c>
      <c r="X1920" t="s">
        <v>57</v>
      </c>
      <c r="Y1920">
        <v>22</v>
      </c>
      <c r="Z1920">
        <v>69</v>
      </c>
      <c r="AA1920">
        <v>0</v>
      </c>
      <c r="AB1920" t="s">
        <v>58</v>
      </c>
      <c r="AC1920">
        <v>0</v>
      </c>
      <c r="AD1920" t="s">
        <v>59</v>
      </c>
    </row>
    <row r="1921" spans="1:30" x14ac:dyDescent="0.3">
      <c r="A1921" t="s">
        <v>18880</v>
      </c>
      <c r="B1921" t="s">
        <v>39</v>
      </c>
      <c r="C1921">
        <v>388305</v>
      </c>
      <c r="D1921">
        <v>998.85</v>
      </c>
      <c r="E1921" s="1">
        <v>45410</v>
      </c>
      <c r="F1921" s="1">
        <v>47265</v>
      </c>
      <c r="G1921" t="s">
        <v>40</v>
      </c>
      <c r="H1921" t="s">
        <v>80</v>
      </c>
      <c r="I1921" t="s">
        <v>18877</v>
      </c>
      <c r="J1921">
        <v>1855</v>
      </c>
      <c r="K1921" t="s">
        <v>42</v>
      </c>
      <c r="L1921">
        <v>1</v>
      </c>
      <c r="M1921" t="s">
        <v>18878</v>
      </c>
      <c r="N1921" t="s">
        <v>32</v>
      </c>
      <c r="O1921">
        <v>44</v>
      </c>
      <c r="P1921" t="s">
        <v>1397</v>
      </c>
      <c r="Q1921" t="s">
        <v>34</v>
      </c>
      <c r="R1921" t="s">
        <v>18879</v>
      </c>
      <c r="S1921" t="s">
        <v>89</v>
      </c>
      <c r="T1921">
        <v>1</v>
      </c>
      <c r="U1921">
        <v>0</v>
      </c>
      <c r="V1921" t="s">
        <v>90</v>
      </c>
      <c r="W1921" t="s">
        <v>18881</v>
      </c>
      <c r="X1921" t="s">
        <v>44</v>
      </c>
      <c r="Y1921">
        <v>18</v>
      </c>
      <c r="Z1921">
        <v>38</v>
      </c>
      <c r="AA1921">
        <v>0</v>
      </c>
      <c r="AB1921" t="s">
        <v>45</v>
      </c>
      <c r="AC1921">
        <v>0</v>
      </c>
      <c r="AD1921" t="s">
        <v>46</v>
      </c>
    </row>
    <row r="1922" spans="1:30" x14ac:dyDescent="0.3">
      <c r="A1922" t="s">
        <v>1298</v>
      </c>
      <c r="B1922" t="s">
        <v>39</v>
      </c>
      <c r="C1922">
        <v>90290</v>
      </c>
      <c r="D1922">
        <v>294.38</v>
      </c>
      <c r="E1922" s="1">
        <v>43614</v>
      </c>
      <c r="F1922" s="1">
        <v>46493</v>
      </c>
      <c r="G1922" t="s">
        <v>99</v>
      </c>
      <c r="H1922" t="s">
        <v>41</v>
      </c>
      <c r="I1922" t="s">
        <v>1294</v>
      </c>
      <c r="J1922">
        <v>2879</v>
      </c>
      <c r="K1922" t="s">
        <v>42</v>
      </c>
      <c r="L1922">
        <v>0</v>
      </c>
      <c r="M1922" t="s">
        <v>1295</v>
      </c>
      <c r="N1922" t="s">
        <v>49</v>
      </c>
      <c r="O1922">
        <v>35</v>
      </c>
      <c r="P1922" t="s">
        <v>1296</v>
      </c>
      <c r="Q1922" t="s">
        <v>62</v>
      </c>
      <c r="R1922" t="s">
        <v>1297</v>
      </c>
      <c r="S1922" t="s">
        <v>109</v>
      </c>
      <c r="T1922">
        <v>0</v>
      </c>
      <c r="U1922">
        <v>0</v>
      </c>
      <c r="V1922" t="s">
        <v>90</v>
      </c>
      <c r="W1922" t="s">
        <v>1299</v>
      </c>
      <c r="X1922" t="s">
        <v>44</v>
      </c>
      <c r="Y1922">
        <v>22</v>
      </c>
      <c r="Z1922">
        <v>77</v>
      </c>
      <c r="AA1922">
        <v>1</v>
      </c>
      <c r="AB1922" t="s">
        <v>58</v>
      </c>
      <c r="AC1922">
        <v>1</v>
      </c>
      <c r="AD1922" t="s">
        <v>46</v>
      </c>
    </row>
    <row r="1923" spans="1:30" x14ac:dyDescent="0.3">
      <c r="A1923" t="s">
        <v>7994</v>
      </c>
      <c r="B1923" t="s">
        <v>118</v>
      </c>
      <c r="C1923">
        <v>92841</v>
      </c>
      <c r="D1923">
        <v>1736.68</v>
      </c>
      <c r="E1923" s="1">
        <v>44780</v>
      </c>
      <c r="F1923" s="1">
        <v>47253</v>
      </c>
      <c r="G1923" t="s">
        <v>40</v>
      </c>
      <c r="H1923" t="s">
        <v>41</v>
      </c>
      <c r="I1923" t="s">
        <v>7991</v>
      </c>
      <c r="J1923">
        <v>2473</v>
      </c>
      <c r="K1923" t="s">
        <v>42</v>
      </c>
      <c r="L1923">
        <v>0</v>
      </c>
      <c r="M1923" t="s">
        <v>7992</v>
      </c>
      <c r="N1923" t="s">
        <v>60</v>
      </c>
      <c r="O1923">
        <v>64</v>
      </c>
      <c r="P1923" t="s">
        <v>3334</v>
      </c>
      <c r="Q1923" t="s">
        <v>62</v>
      </c>
      <c r="R1923" t="s">
        <v>7993</v>
      </c>
      <c r="S1923" t="s">
        <v>36</v>
      </c>
      <c r="T1923">
        <v>0</v>
      </c>
      <c r="U1923">
        <v>1</v>
      </c>
      <c r="V1923" t="s">
        <v>37</v>
      </c>
      <c r="W1923" t="s">
        <v>7995</v>
      </c>
      <c r="X1923" t="s">
        <v>44</v>
      </c>
      <c r="Y1923">
        <v>26</v>
      </c>
      <c r="Z1923">
        <v>43</v>
      </c>
      <c r="AA1923">
        <v>0</v>
      </c>
      <c r="AB1923" t="s">
        <v>45</v>
      </c>
      <c r="AC1923">
        <v>0</v>
      </c>
      <c r="AD1923" t="s">
        <v>46</v>
      </c>
    </row>
    <row r="1924" spans="1:30" x14ac:dyDescent="0.3">
      <c r="A1924" t="s">
        <v>5015</v>
      </c>
      <c r="B1924" t="s">
        <v>118</v>
      </c>
      <c r="C1924">
        <v>412488</v>
      </c>
      <c r="D1924">
        <v>1764.62</v>
      </c>
      <c r="E1924" s="1">
        <v>42608</v>
      </c>
      <c r="F1924" s="1">
        <v>43900</v>
      </c>
      <c r="G1924" t="s">
        <v>40</v>
      </c>
      <c r="H1924" t="s">
        <v>41</v>
      </c>
      <c r="I1924" t="s">
        <v>5012</v>
      </c>
      <c r="J1924">
        <v>1292</v>
      </c>
      <c r="K1924" t="s">
        <v>42</v>
      </c>
      <c r="L1924">
        <v>0</v>
      </c>
      <c r="M1924" t="s">
        <v>5013</v>
      </c>
      <c r="N1924" t="s">
        <v>49</v>
      </c>
      <c r="O1924">
        <v>23</v>
      </c>
      <c r="P1924" t="s">
        <v>372</v>
      </c>
      <c r="Q1924" t="s">
        <v>51</v>
      </c>
      <c r="R1924" t="s">
        <v>5014</v>
      </c>
      <c r="S1924" t="s">
        <v>67</v>
      </c>
      <c r="T1924">
        <v>0</v>
      </c>
      <c r="U1924">
        <v>0</v>
      </c>
      <c r="V1924" t="s">
        <v>68</v>
      </c>
      <c r="W1924" t="s">
        <v>5016</v>
      </c>
      <c r="X1924" t="s">
        <v>72</v>
      </c>
      <c r="Y1924">
        <v>19</v>
      </c>
      <c r="Z1924">
        <v>34</v>
      </c>
      <c r="AA1924">
        <v>0</v>
      </c>
      <c r="AB1924" t="s">
        <v>45</v>
      </c>
      <c r="AC1924">
        <v>0</v>
      </c>
      <c r="AD1924" t="s">
        <v>74</v>
      </c>
    </row>
    <row r="1925" spans="1:30" x14ac:dyDescent="0.3">
      <c r="A1925" t="s">
        <v>13173</v>
      </c>
      <c r="B1925" t="s">
        <v>70</v>
      </c>
      <c r="C1925">
        <v>65696</v>
      </c>
      <c r="D1925">
        <v>903.73</v>
      </c>
      <c r="E1925" s="1">
        <v>42406</v>
      </c>
      <c r="F1925" s="1">
        <v>43047</v>
      </c>
      <c r="G1925" t="s">
        <v>103</v>
      </c>
      <c r="H1925" t="s">
        <v>55</v>
      </c>
      <c r="I1925" t="s">
        <v>13170</v>
      </c>
      <c r="J1925">
        <v>641</v>
      </c>
      <c r="K1925" t="s">
        <v>100</v>
      </c>
      <c r="L1925">
        <v>0</v>
      </c>
      <c r="M1925" t="s">
        <v>13171</v>
      </c>
      <c r="N1925" t="s">
        <v>49</v>
      </c>
      <c r="O1925">
        <v>58</v>
      </c>
      <c r="P1925" t="s">
        <v>658</v>
      </c>
      <c r="Q1925" t="s">
        <v>51</v>
      </c>
      <c r="R1925" t="s">
        <v>13172</v>
      </c>
      <c r="S1925" t="s">
        <v>36</v>
      </c>
      <c r="T1925">
        <v>0</v>
      </c>
      <c r="U1925">
        <v>0</v>
      </c>
      <c r="V1925" t="s">
        <v>37</v>
      </c>
      <c r="W1925" t="s">
        <v>13174</v>
      </c>
      <c r="X1925" t="s">
        <v>57</v>
      </c>
      <c r="Y1925">
        <v>34</v>
      </c>
      <c r="Z1925">
        <v>29</v>
      </c>
      <c r="AA1925">
        <v>0</v>
      </c>
      <c r="AB1925" t="s">
        <v>73</v>
      </c>
      <c r="AC1925">
        <v>0</v>
      </c>
      <c r="AD1925" t="s">
        <v>59</v>
      </c>
    </row>
    <row r="1926" spans="1:30" x14ac:dyDescent="0.3">
      <c r="A1926" t="s">
        <v>12133</v>
      </c>
      <c r="B1926" t="s">
        <v>70</v>
      </c>
      <c r="C1926">
        <v>449631</v>
      </c>
      <c r="D1926">
        <v>235.22</v>
      </c>
      <c r="E1926" s="1">
        <v>44383</v>
      </c>
      <c r="F1926" s="1">
        <v>46170</v>
      </c>
      <c r="G1926" t="s">
        <v>99</v>
      </c>
      <c r="H1926" t="s">
        <v>80</v>
      </c>
      <c r="I1926" t="s">
        <v>12130</v>
      </c>
      <c r="J1926">
        <v>1787</v>
      </c>
      <c r="K1926" t="s">
        <v>42</v>
      </c>
      <c r="L1926">
        <v>1</v>
      </c>
      <c r="M1926" t="s">
        <v>12131</v>
      </c>
      <c r="N1926" t="s">
        <v>32</v>
      </c>
      <c r="O1926">
        <v>53</v>
      </c>
      <c r="P1926" t="s">
        <v>2080</v>
      </c>
      <c r="Q1926" t="s">
        <v>87</v>
      </c>
      <c r="R1926" t="s">
        <v>12132</v>
      </c>
      <c r="S1926" t="s">
        <v>97</v>
      </c>
      <c r="T1926">
        <v>0</v>
      </c>
      <c r="U1926">
        <v>0</v>
      </c>
      <c r="V1926" t="s">
        <v>37</v>
      </c>
      <c r="W1926" t="s">
        <v>12134</v>
      </c>
      <c r="X1926" t="s">
        <v>57</v>
      </c>
      <c r="Y1926">
        <v>32</v>
      </c>
      <c r="Z1926">
        <v>30</v>
      </c>
      <c r="AA1926">
        <v>0</v>
      </c>
      <c r="AB1926" t="s">
        <v>73</v>
      </c>
      <c r="AC1926">
        <v>0</v>
      </c>
      <c r="AD1926" t="s">
        <v>59</v>
      </c>
    </row>
    <row r="1927" spans="1:30" x14ac:dyDescent="0.3">
      <c r="A1927" t="s">
        <v>1183</v>
      </c>
      <c r="B1927" t="s">
        <v>54</v>
      </c>
      <c r="C1927">
        <v>278957</v>
      </c>
      <c r="D1927">
        <v>1358.41</v>
      </c>
      <c r="E1927" s="1">
        <v>43805</v>
      </c>
      <c r="F1927" s="1">
        <v>46154</v>
      </c>
      <c r="G1927" t="s">
        <v>99</v>
      </c>
      <c r="H1927" t="s">
        <v>41</v>
      </c>
      <c r="I1927" t="s">
        <v>1177</v>
      </c>
      <c r="J1927">
        <v>2349</v>
      </c>
      <c r="K1927" t="s">
        <v>42</v>
      </c>
      <c r="L1927">
        <v>0</v>
      </c>
      <c r="M1927" t="s">
        <v>1178</v>
      </c>
      <c r="N1927" t="s">
        <v>32</v>
      </c>
      <c r="O1927">
        <v>22</v>
      </c>
      <c r="P1927" t="s">
        <v>1179</v>
      </c>
      <c r="Q1927" t="s">
        <v>87</v>
      </c>
      <c r="R1927" t="s">
        <v>1180</v>
      </c>
      <c r="S1927" t="s">
        <v>67</v>
      </c>
      <c r="T1927">
        <v>0</v>
      </c>
      <c r="U1927">
        <v>0</v>
      </c>
      <c r="V1927" t="s">
        <v>68</v>
      </c>
      <c r="W1927" t="s">
        <v>1184</v>
      </c>
      <c r="X1927" t="s">
        <v>57</v>
      </c>
      <c r="Y1927">
        <v>10</v>
      </c>
      <c r="Z1927">
        <v>82</v>
      </c>
      <c r="AA1927">
        <v>1</v>
      </c>
      <c r="AB1927" t="s">
        <v>58</v>
      </c>
      <c r="AC1927">
        <v>1</v>
      </c>
      <c r="AD1927" t="s">
        <v>59</v>
      </c>
    </row>
    <row r="1928" spans="1:30" x14ac:dyDescent="0.3">
      <c r="A1928" t="s">
        <v>18552</v>
      </c>
      <c r="B1928" t="s">
        <v>54</v>
      </c>
      <c r="C1928">
        <v>416648</v>
      </c>
      <c r="D1928">
        <v>1108.33</v>
      </c>
      <c r="E1928" s="1">
        <v>45492</v>
      </c>
      <c r="F1928" s="1">
        <v>48275</v>
      </c>
      <c r="G1928" t="s">
        <v>99</v>
      </c>
      <c r="H1928" t="s">
        <v>55</v>
      </c>
      <c r="I1928" t="s">
        <v>18547</v>
      </c>
      <c r="J1928">
        <v>2783</v>
      </c>
      <c r="K1928" t="s">
        <v>42</v>
      </c>
      <c r="L1928">
        <v>0</v>
      </c>
      <c r="M1928" t="s">
        <v>18548</v>
      </c>
      <c r="N1928" t="s">
        <v>32</v>
      </c>
      <c r="O1928">
        <v>68</v>
      </c>
      <c r="P1928" t="s">
        <v>4312</v>
      </c>
      <c r="Q1928" t="s">
        <v>62</v>
      </c>
      <c r="R1928" t="s">
        <v>18549</v>
      </c>
      <c r="S1928" t="s">
        <v>36</v>
      </c>
      <c r="T1928">
        <v>0</v>
      </c>
      <c r="U1928">
        <v>1</v>
      </c>
      <c r="V1928" t="s">
        <v>37</v>
      </c>
      <c r="W1928" t="s">
        <v>18553</v>
      </c>
      <c r="X1928" t="s">
        <v>57</v>
      </c>
      <c r="Y1928">
        <v>5</v>
      </c>
      <c r="Z1928">
        <v>35</v>
      </c>
      <c r="AA1928">
        <v>0</v>
      </c>
      <c r="AB1928" t="s">
        <v>45</v>
      </c>
      <c r="AC1928">
        <v>0</v>
      </c>
      <c r="AD1928" t="s">
        <v>59</v>
      </c>
    </row>
    <row r="1929" spans="1:30" x14ac:dyDescent="0.3">
      <c r="A1929" t="s">
        <v>1407</v>
      </c>
      <c r="B1929" t="s">
        <v>54</v>
      </c>
      <c r="C1929">
        <v>168049</v>
      </c>
      <c r="D1929">
        <v>1016.69</v>
      </c>
      <c r="E1929" s="1">
        <v>43824</v>
      </c>
      <c r="F1929" s="1">
        <v>47426</v>
      </c>
      <c r="G1929" t="s">
        <v>40</v>
      </c>
      <c r="H1929" t="s">
        <v>41</v>
      </c>
      <c r="I1929" t="s">
        <v>1404</v>
      </c>
      <c r="J1929">
        <v>3602</v>
      </c>
      <c r="K1929" t="s">
        <v>42</v>
      </c>
      <c r="L1929">
        <v>0</v>
      </c>
      <c r="M1929" t="s">
        <v>1405</v>
      </c>
      <c r="N1929" t="s">
        <v>32</v>
      </c>
      <c r="O1929">
        <v>73</v>
      </c>
      <c r="P1929" t="s">
        <v>1391</v>
      </c>
      <c r="Q1929" t="s">
        <v>34</v>
      </c>
      <c r="R1929" t="s">
        <v>1406</v>
      </c>
      <c r="S1929" t="s">
        <v>36</v>
      </c>
      <c r="T1929">
        <v>1</v>
      </c>
      <c r="U1929">
        <v>1</v>
      </c>
      <c r="V1929" t="s">
        <v>37</v>
      </c>
      <c r="W1929" t="s">
        <v>1408</v>
      </c>
      <c r="X1929" t="s">
        <v>57</v>
      </c>
      <c r="Y1929">
        <v>1</v>
      </c>
      <c r="Z1929">
        <v>67</v>
      </c>
      <c r="AA1929">
        <v>0</v>
      </c>
      <c r="AB1929" t="s">
        <v>58</v>
      </c>
      <c r="AC1929">
        <v>0</v>
      </c>
      <c r="AD1929" t="s">
        <v>59</v>
      </c>
    </row>
    <row r="1930" spans="1:30" x14ac:dyDescent="0.3">
      <c r="A1930" t="s">
        <v>16326</v>
      </c>
      <c r="B1930" t="s">
        <v>54</v>
      </c>
      <c r="C1930">
        <v>161475</v>
      </c>
      <c r="D1930">
        <v>1131.1199999999999</v>
      </c>
      <c r="E1930" s="1">
        <v>44769</v>
      </c>
      <c r="F1930" s="1">
        <v>46802</v>
      </c>
      <c r="G1930" t="s">
        <v>103</v>
      </c>
      <c r="H1930" t="s">
        <v>41</v>
      </c>
      <c r="I1930" t="s">
        <v>16323</v>
      </c>
      <c r="J1930">
        <v>2033</v>
      </c>
      <c r="K1930" t="s">
        <v>42</v>
      </c>
      <c r="L1930">
        <v>0</v>
      </c>
      <c r="M1930" t="s">
        <v>16324</v>
      </c>
      <c r="N1930" t="s">
        <v>60</v>
      </c>
      <c r="O1930">
        <v>30</v>
      </c>
      <c r="P1930" t="s">
        <v>3604</v>
      </c>
      <c r="Q1930" t="s">
        <v>87</v>
      </c>
      <c r="R1930" t="s">
        <v>16325</v>
      </c>
      <c r="S1930" t="s">
        <v>109</v>
      </c>
      <c r="T1930">
        <v>0</v>
      </c>
      <c r="U1930">
        <v>0</v>
      </c>
      <c r="V1930" t="s">
        <v>68</v>
      </c>
      <c r="W1930" t="s">
        <v>16327</v>
      </c>
      <c r="X1930" t="s">
        <v>44</v>
      </c>
      <c r="Y1930">
        <v>13</v>
      </c>
      <c r="Z1930">
        <v>99</v>
      </c>
      <c r="AA1930">
        <v>1</v>
      </c>
      <c r="AB1930" t="s">
        <v>58</v>
      </c>
      <c r="AC1930">
        <v>1</v>
      </c>
      <c r="AD1930" t="s">
        <v>46</v>
      </c>
    </row>
    <row r="1931" spans="1:30" x14ac:dyDescent="0.3">
      <c r="A1931" t="s">
        <v>14915</v>
      </c>
      <c r="B1931" t="s">
        <v>70</v>
      </c>
      <c r="C1931">
        <v>262035</v>
      </c>
      <c r="D1931">
        <v>655.49</v>
      </c>
      <c r="E1931" s="1">
        <v>44184</v>
      </c>
      <c r="F1931" s="1">
        <v>46633</v>
      </c>
      <c r="G1931" t="s">
        <v>40</v>
      </c>
      <c r="H1931" t="s">
        <v>41</v>
      </c>
      <c r="I1931" t="s">
        <v>14906</v>
      </c>
      <c r="J1931">
        <v>2449</v>
      </c>
      <c r="K1931" t="s">
        <v>42</v>
      </c>
      <c r="L1931">
        <v>0</v>
      </c>
      <c r="M1931" t="s">
        <v>14907</v>
      </c>
      <c r="N1931" t="s">
        <v>49</v>
      </c>
      <c r="O1931">
        <v>46</v>
      </c>
      <c r="P1931" t="s">
        <v>3668</v>
      </c>
      <c r="Q1931" t="s">
        <v>34</v>
      </c>
      <c r="R1931" t="s">
        <v>14908</v>
      </c>
      <c r="S1931" t="s">
        <v>97</v>
      </c>
      <c r="T1931">
        <v>1</v>
      </c>
      <c r="U1931">
        <v>0</v>
      </c>
      <c r="V1931" t="s">
        <v>90</v>
      </c>
      <c r="W1931" t="s">
        <v>14916</v>
      </c>
      <c r="X1931" t="s">
        <v>44</v>
      </c>
      <c r="Y1931">
        <v>48</v>
      </c>
      <c r="Z1931">
        <v>60</v>
      </c>
      <c r="AA1931">
        <v>0</v>
      </c>
      <c r="AB1931" t="s">
        <v>45</v>
      </c>
      <c r="AC1931">
        <v>0</v>
      </c>
      <c r="AD1931" t="s">
        <v>46</v>
      </c>
    </row>
    <row r="1932" spans="1:30" x14ac:dyDescent="0.3">
      <c r="A1932" t="s">
        <v>11019</v>
      </c>
      <c r="B1932" t="s">
        <v>39</v>
      </c>
      <c r="C1932">
        <v>39704</v>
      </c>
      <c r="D1932">
        <v>879.32</v>
      </c>
      <c r="E1932" s="1">
        <v>44739</v>
      </c>
      <c r="F1932" s="1">
        <v>45871</v>
      </c>
      <c r="G1932" t="s">
        <v>99</v>
      </c>
      <c r="H1932" t="s">
        <v>41</v>
      </c>
      <c r="I1932" t="s">
        <v>11016</v>
      </c>
      <c r="J1932">
        <v>1132</v>
      </c>
      <c r="K1932" t="s">
        <v>42</v>
      </c>
      <c r="L1932">
        <v>0</v>
      </c>
      <c r="M1932" t="s">
        <v>11017</v>
      </c>
      <c r="N1932" t="s">
        <v>60</v>
      </c>
      <c r="O1932">
        <v>81</v>
      </c>
      <c r="P1932" t="s">
        <v>3420</v>
      </c>
      <c r="Q1932" t="s">
        <v>87</v>
      </c>
      <c r="R1932" t="s">
        <v>11018</v>
      </c>
      <c r="S1932" t="s">
        <v>36</v>
      </c>
      <c r="T1932">
        <v>0</v>
      </c>
      <c r="U1932">
        <v>1</v>
      </c>
      <c r="V1932" t="s">
        <v>37</v>
      </c>
      <c r="W1932" t="s">
        <v>11020</v>
      </c>
      <c r="X1932" t="s">
        <v>72</v>
      </c>
      <c r="Y1932">
        <v>16</v>
      </c>
      <c r="Z1932">
        <v>7</v>
      </c>
      <c r="AA1932">
        <v>0</v>
      </c>
      <c r="AB1932" t="s">
        <v>73</v>
      </c>
      <c r="AC1932">
        <v>0</v>
      </c>
      <c r="AD1932" t="s">
        <v>74</v>
      </c>
    </row>
    <row r="1933" spans="1:30" x14ac:dyDescent="0.3">
      <c r="A1933" t="s">
        <v>8655</v>
      </c>
      <c r="B1933" t="s">
        <v>54</v>
      </c>
      <c r="C1933">
        <v>386837</v>
      </c>
      <c r="D1933">
        <v>1073.6300000000001</v>
      </c>
      <c r="E1933" s="1">
        <v>44967</v>
      </c>
      <c r="F1933" s="1">
        <v>48131</v>
      </c>
      <c r="G1933" t="s">
        <v>99</v>
      </c>
      <c r="H1933" t="s">
        <v>80</v>
      </c>
      <c r="I1933" t="s">
        <v>8652</v>
      </c>
      <c r="J1933">
        <v>3164</v>
      </c>
      <c r="K1933" t="s">
        <v>42</v>
      </c>
      <c r="L1933">
        <v>1</v>
      </c>
      <c r="M1933" t="s">
        <v>8653</v>
      </c>
      <c r="N1933" t="s">
        <v>60</v>
      </c>
      <c r="O1933">
        <v>72</v>
      </c>
      <c r="P1933" t="s">
        <v>122</v>
      </c>
      <c r="Q1933" t="s">
        <v>51</v>
      </c>
      <c r="R1933" t="s">
        <v>8654</v>
      </c>
      <c r="S1933" t="s">
        <v>36</v>
      </c>
      <c r="T1933">
        <v>0</v>
      </c>
      <c r="U1933">
        <v>1</v>
      </c>
      <c r="V1933" t="s">
        <v>37</v>
      </c>
      <c r="W1933" t="s">
        <v>8656</v>
      </c>
      <c r="X1933" t="s">
        <v>44</v>
      </c>
      <c r="Y1933">
        <v>41</v>
      </c>
      <c r="Z1933">
        <v>15</v>
      </c>
      <c r="AA1933">
        <v>0</v>
      </c>
      <c r="AB1933" t="s">
        <v>73</v>
      </c>
      <c r="AC1933">
        <v>0</v>
      </c>
      <c r="AD1933" t="s">
        <v>46</v>
      </c>
    </row>
    <row r="1934" spans="1:30" x14ac:dyDescent="0.3">
      <c r="A1934" t="s">
        <v>7334</v>
      </c>
      <c r="B1934" t="s">
        <v>39</v>
      </c>
      <c r="C1934">
        <v>194560</v>
      </c>
      <c r="D1934">
        <v>1532.96</v>
      </c>
      <c r="E1934" s="1">
        <v>45154</v>
      </c>
      <c r="F1934" s="1">
        <v>46653</v>
      </c>
      <c r="G1934" t="s">
        <v>99</v>
      </c>
      <c r="H1934" t="s">
        <v>80</v>
      </c>
      <c r="I1934" t="s">
        <v>7329</v>
      </c>
      <c r="J1934">
        <v>1499</v>
      </c>
      <c r="K1934" t="s">
        <v>42</v>
      </c>
      <c r="L1934">
        <v>1</v>
      </c>
      <c r="M1934" t="s">
        <v>7330</v>
      </c>
      <c r="N1934" t="s">
        <v>60</v>
      </c>
      <c r="O1934">
        <v>39</v>
      </c>
      <c r="P1934" t="s">
        <v>33</v>
      </c>
      <c r="Q1934" t="s">
        <v>51</v>
      </c>
      <c r="R1934" t="s">
        <v>7331</v>
      </c>
      <c r="S1934" t="s">
        <v>89</v>
      </c>
      <c r="T1934">
        <v>0</v>
      </c>
      <c r="U1934">
        <v>0</v>
      </c>
      <c r="V1934" t="s">
        <v>90</v>
      </c>
      <c r="W1934" t="s">
        <v>7335</v>
      </c>
      <c r="X1934" t="s">
        <v>44</v>
      </c>
      <c r="Y1934">
        <v>2</v>
      </c>
      <c r="Z1934">
        <v>8</v>
      </c>
      <c r="AA1934">
        <v>0</v>
      </c>
      <c r="AB1934" t="s">
        <v>73</v>
      </c>
      <c r="AC1934">
        <v>0</v>
      </c>
      <c r="AD1934" t="s">
        <v>46</v>
      </c>
    </row>
    <row r="1935" spans="1:30" x14ac:dyDescent="0.3">
      <c r="A1935" t="s">
        <v>15889</v>
      </c>
      <c r="B1935" t="s">
        <v>54</v>
      </c>
      <c r="C1935">
        <v>354203</v>
      </c>
      <c r="D1935">
        <v>1670.02</v>
      </c>
      <c r="E1935" s="1">
        <v>45305</v>
      </c>
      <c r="F1935" s="1">
        <v>46449</v>
      </c>
      <c r="G1935" t="s">
        <v>40</v>
      </c>
      <c r="H1935" t="s">
        <v>55</v>
      </c>
      <c r="I1935" t="s">
        <v>15885</v>
      </c>
      <c r="J1935">
        <v>1144</v>
      </c>
      <c r="K1935" t="s">
        <v>42</v>
      </c>
      <c r="L1935">
        <v>0</v>
      </c>
      <c r="M1935" t="s">
        <v>8441</v>
      </c>
      <c r="N1935" t="s">
        <v>60</v>
      </c>
      <c r="O1935">
        <v>33</v>
      </c>
      <c r="P1935" t="s">
        <v>515</v>
      </c>
      <c r="Q1935" t="s">
        <v>62</v>
      </c>
      <c r="R1935" t="s">
        <v>15886</v>
      </c>
      <c r="S1935" t="s">
        <v>109</v>
      </c>
      <c r="T1935">
        <v>0</v>
      </c>
      <c r="U1935">
        <v>0</v>
      </c>
      <c r="V1935" t="s">
        <v>90</v>
      </c>
      <c r="W1935" t="s">
        <v>15890</v>
      </c>
      <c r="X1935" t="s">
        <v>44</v>
      </c>
      <c r="Y1935">
        <v>26</v>
      </c>
      <c r="Z1935">
        <v>71</v>
      </c>
      <c r="AA1935">
        <v>1</v>
      </c>
      <c r="AB1935" t="s">
        <v>58</v>
      </c>
      <c r="AC1935">
        <v>1</v>
      </c>
      <c r="AD1935" t="s">
        <v>46</v>
      </c>
    </row>
    <row r="1936" spans="1:30" x14ac:dyDescent="0.3">
      <c r="A1936" t="s">
        <v>1067</v>
      </c>
      <c r="B1936" t="s">
        <v>39</v>
      </c>
      <c r="C1936">
        <v>173467</v>
      </c>
      <c r="D1936">
        <v>993.5</v>
      </c>
      <c r="E1936" s="1">
        <v>42023</v>
      </c>
      <c r="F1936" s="1">
        <v>43569</v>
      </c>
      <c r="G1936" t="s">
        <v>40</v>
      </c>
      <c r="H1936" t="s">
        <v>80</v>
      </c>
      <c r="I1936" t="s">
        <v>1063</v>
      </c>
      <c r="J1936">
        <v>1546</v>
      </c>
      <c r="K1936" t="s">
        <v>42</v>
      </c>
      <c r="L1936">
        <v>1</v>
      </c>
      <c r="M1936" t="s">
        <v>1064</v>
      </c>
      <c r="N1936" t="s">
        <v>49</v>
      </c>
      <c r="O1936">
        <v>84</v>
      </c>
      <c r="P1936" t="s">
        <v>1065</v>
      </c>
      <c r="Q1936" t="s">
        <v>51</v>
      </c>
      <c r="R1936" t="s">
        <v>1066</v>
      </c>
      <c r="S1936" t="s">
        <v>36</v>
      </c>
      <c r="T1936">
        <v>0</v>
      </c>
      <c r="U1936">
        <v>1</v>
      </c>
      <c r="V1936" t="s">
        <v>37</v>
      </c>
      <c r="W1936" t="s">
        <v>1068</v>
      </c>
      <c r="X1936" t="s">
        <v>57</v>
      </c>
      <c r="Y1936">
        <v>32</v>
      </c>
      <c r="Z1936">
        <v>62</v>
      </c>
      <c r="AA1936">
        <v>0</v>
      </c>
      <c r="AB1936" t="s">
        <v>58</v>
      </c>
      <c r="AC1936">
        <v>0</v>
      </c>
      <c r="AD1936" t="s">
        <v>59</v>
      </c>
    </row>
    <row r="1937" spans="1:30" x14ac:dyDescent="0.3">
      <c r="A1937" t="s">
        <v>7094</v>
      </c>
      <c r="B1937" t="s">
        <v>39</v>
      </c>
      <c r="C1937">
        <v>447914</v>
      </c>
      <c r="D1937">
        <v>1864.67</v>
      </c>
      <c r="E1937" s="1">
        <v>42666</v>
      </c>
      <c r="F1937" s="1">
        <v>45816</v>
      </c>
      <c r="G1937" t="s">
        <v>40</v>
      </c>
      <c r="H1937" t="s">
        <v>80</v>
      </c>
      <c r="I1937" t="s">
        <v>7091</v>
      </c>
      <c r="J1937">
        <v>3150</v>
      </c>
      <c r="K1937" t="s">
        <v>42</v>
      </c>
      <c r="L1937">
        <v>1</v>
      </c>
      <c r="M1937" t="s">
        <v>7092</v>
      </c>
      <c r="N1937" t="s">
        <v>49</v>
      </c>
      <c r="O1937">
        <v>83</v>
      </c>
      <c r="P1937" t="s">
        <v>3668</v>
      </c>
      <c r="Q1937" t="s">
        <v>87</v>
      </c>
      <c r="R1937" t="s">
        <v>7093</v>
      </c>
      <c r="S1937" t="s">
        <v>36</v>
      </c>
      <c r="T1937">
        <v>0</v>
      </c>
      <c r="U1937">
        <v>1</v>
      </c>
      <c r="V1937" t="s">
        <v>37</v>
      </c>
      <c r="W1937" t="s">
        <v>7095</v>
      </c>
      <c r="X1937" t="s">
        <v>44</v>
      </c>
      <c r="Y1937">
        <v>7</v>
      </c>
      <c r="Z1937">
        <v>17</v>
      </c>
      <c r="AA1937">
        <v>0</v>
      </c>
      <c r="AB1937" t="s">
        <v>73</v>
      </c>
      <c r="AC1937">
        <v>0</v>
      </c>
      <c r="AD1937" t="s">
        <v>46</v>
      </c>
    </row>
    <row r="1938" spans="1:30" x14ac:dyDescent="0.3">
      <c r="A1938" t="s">
        <v>16709</v>
      </c>
      <c r="B1938" t="s">
        <v>70</v>
      </c>
      <c r="C1938">
        <v>456341</v>
      </c>
      <c r="D1938">
        <v>331.54</v>
      </c>
      <c r="E1938" s="1">
        <v>43909</v>
      </c>
      <c r="F1938" s="1">
        <v>44759</v>
      </c>
      <c r="G1938" t="s">
        <v>103</v>
      </c>
      <c r="H1938" t="s">
        <v>80</v>
      </c>
      <c r="I1938" t="s">
        <v>16702</v>
      </c>
      <c r="J1938">
        <v>850</v>
      </c>
      <c r="K1938" t="s">
        <v>100</v>
      </c>
      <c r="L1938">
        <v>1</v>
      </c>
      <c r="M1938" t="s">
        <v>16703</v>
      </c>
      <c r="N1938" t="s">
        <v>49</v>
      </c>
      <c r="O1938">
        <v>53</v>
      </c>
      <c r="P1938" t="s">
        <v>635</v>
      </c>
      <c r="Q1938" t="s">
        <v>51</v>
      </c>
      <c r="R1938" t="s">
        <v>16704</v>
      </c>
      <c r="S1938" t="s">
        <v>97</v>
      </c>
      <c r="T1938">
        <v>0</v>
      </c>
      <c r="U1938">
        <v>0</v>
      </c>
      <c r="V1938" t="s">
        <v>37</v>
      </c>
      <c r="W1938" t="s">
        <v>16710</v>
      </c>
      <c r="X1938" t="s">
        <v>44</v>
      </c>
      <c r="Y1938">
        <v>43</v>
      </c>
      <c r="Z1938">
        <v>98</v>
      </c>
      <c r="AA1938">
        <v>1</v>
      </c>
      <c r="AB1938" t="s">
        <v>58</v>
      </c>
      <c r="AC1938">
        <v>1</v>
      </c>
      <c r="AD1938" t="s">
        <v>46</v>
      </c>
    </row>
    <row r="1939" spans="1:30" x14ac:dyDescent="0.3">
      <c r="A1939" t="s">
        <v>12347</v>
      </c>
      <c r="B1939" t="s">
        <v>70</v>
      </c>
      <c r="C1939">
        <v>322516</v>
      </c>
      <c r="D1939">
        <v>1022.7</v>
      </c>
      <c r="E1939" s="1">
        <v>44122</v>
      </c>
      <c r="F1939" s="1">
        <v>44714</v>
      </c>
      <c r="G1939" t="s">
        <v>99</v>
      </c>
      <c r="H1939" t="s">
        <v>55</v>
      </c>
      <c r="I1939" t="s">
        <v>12340</v>
      </c>
      <c r="J1939">
        <v>592</v>
      </c>
      <c r="K1939" t="s">
        <v>100</v>
      </c>
      <c r="L1939">
        <v>0</v>
      </c>
      <c r="M1939" t="s">
        <v>12341</v>
      </c>
      <c r="N1939" t="s">
        <v>32</v>
      </c>
      <c r="O1939">
        <v>29</v>
      </c>
      <c r="P1939" t="s">
        <v>3383</v>
      </c>
      <c r="Q1939" t="s">
        <v>62</v>
      </c>
      <c r="R1939" t="s">
        <v>12342</v>
      </c>
      <c r="S1939" t="s">
        <v>109</v>
      </c>
      <c r="T1939">
        <v>0</v>
      </c>
      <c r="U1939">
        <v>0</v>
      </c>
      <c r="V1939" t="s">
        <v>68</v>
      </c>
      <c r="W1939" t="s">
        <v>12348</v>
      </c>
      <c r="X1939" t="s">
        <v>57</v>
      </c>
      <c r="Y1939">
        <v>40</v>
      </c>
      <c r="Z1939">
        <v>61</v>
      </c>
      <c r="AA1939">
        <v>0</v>
      </c>
      <c r="AB1939" t="s">
        <v>58</v>
      </c>
      <c r="AC1939">
        <v>0</v>
      </c>
      <c r="AD1939" t="s">
        <v>59</v>
      </c>
    </row>
    <row r="1940" spans="1:30" x14ac:dyDescent="0.3">
      <c r="A1940" t="s">
        <v>6784</v>
      </c>
      <c r="B1940" t="s">
        <v>54</v>
      </c>
      <c r="C1940">
        <v>209856</v>
      </c>
      <c r="D1940">
        <v>376.03</v>
      </c>
      <c r="E1940" s="1">
        <v>42253</v>
      </c>
      <c r="F1940" s="1">
        <v>45288</v>
      </c>
      <c r="G1940" t="s">
        <v>103</v>
      </c>
      <c r="H1940" t="s">
        <v>55</v>
      </c>
      <c r="I1940" t="s">
        <v>6781</v>
      </c>
      <c r="J1940">
        <v>3035</v>
      </c>
      <c r="K1940" t="s">
        <v>42</v>
      </c>
      <c r="L1940">
        <v>0</v>
      </c>
      <c r="M1940" t="s">
        <v>6782</v>
      </c>
      <c r="N1940" t="s">
        <v>32</v>
      </c>
      <c r="O1940">
        <v>70</v>
      </c>
      <c r="P1940" t="s">
        <v>3586</v>
      </c>
      <c r="Q1940" t="s">
        <v>51</v>
      </c>
      <c r="R1940" t="s">
        <v>6783</v>
      </c>
      <c r="S1940" t="s">
        <v>36</v>
      </c>
      <c r="T1940">
        <v>0</v>
      </c>
      <c r="U1940">
        <v>1</v>
      </c>
      <c r="V1940" t="s">
        <v>37</v>
      </c>
      <c r="W1940" t="s">
        <v>6785</v>
      </c>
      <c r="X1940" t="s">
        <v>44</v>
      </c>
      <c r="Y1940">
        <v>35</v>
      </c>
      <c r="Z1940">
        <v>85</v>
      </c>
      <c r="AA1940">
        <v>1</v>
      </c>
      <c r="AB1940" t="s">
        <v>58</v>
      </c>
      <c r="AC1940">
        <v>1</v>
      </c>
      <c r="AD1940" t="s">
        <v>46</v>
      </c>
    </row>
    <row r="1941" spans="1:30" x14ac:dyDescent="0.3">
      <c r="A1941" t="s">
        <v>6902</v>
      </c>
      <c r="B1941" t="s">
        <v>39</v>
      </c>
      <c r="C1941">
        <v>256809</v>
      </c>
      <c r="D1941">
        <v>801.91</v>
      </c>
      <c r="E1941" s="1">
        <v>45207</v>
      </c>
      <c r="F1941" s="1">
        <v>48822</v>
      </c>
      <c r="G1941" t="s">
        <v>99</v>
      </c>
      <c r="H1941" t="s">
        <v>41</v>
      </c>
      <c r="I1941" t="s">
        <v>6897</v>
      </c>
      <c r="J1941">
        <v>3615</v>
      </c>
      <c r="K1941" t="s">
        <v>42</v>
      </c>
      <c r="L1941">
        <v>0</v>
      </c>
      <c r="M1941" t="s">
        <v>6898</v>
      </c>
      <c r="N1941" t="s">
        <v>49</v>
      </c>
      <c r="O1941">
        <v>39</v>
      </c>
      <c r="P1941" t="s">
        <v>3701</v>
      </c>
      <c r="Q1941" t="s">
        <v>87</v>
      </c>
      <c r="R1941" t="s">
        <v>6899</v>
      </c>
      <c r="S1941" t="s">
        <v>89</v>
      </c>
      <c r="T1941">
        <v>0</v>
      </c>
      <c r="U1941">
        <v>0</v>
      </c>
      <c r="V1941" t="s">
        <v>90</v>
      </c>
      <c r="W1941" t="s">
        <v>6903</v>
      </c>
      <c r="X1941" t="s">
        <v>57</v>
      </c>
      <c r="Y1941">
        <v>20</v>
      </c>
      <c r="Z1941">
        <v>25</v>
      </c>
      <c r="AA1941">
        <v>0</v>
      </c>
      <c r="AB1941" t="s">
        <v>73</v>
      </c>
      <c r="AC1941">
        <v>0</v>
      </c>
      <c r="AD1941" t="s">
        <v>59</v>
      </c>
    </row>
    <row r="1942" spans="1:30" x14ac:dyDescent="0.3">
      <c r="A1942" t="s">
        <v>430</v>
      </c>
      <c r="B1942" t="s">
        <v>70</v>
      </c>
      <c r="C1942">
        <v>496546</v>
      </c>
      <c r="D1942">
        <v>1443.69</v>
      </c>
      <c r="E1942" s="1">
        <v>45376</v>
      </c>
      <c r="F1942" s="1">
        <v>46453</v>
      </c>
      <c r="G1942" t="s">
        <v>40</v>
      </c>
      <c r="H1942" t="s">
        <v>55</v>
      </c>
      <c r="I1942" t="s">
        <v>424</v>
      </c>
      <c r="J1942">
        <v>1077</v>
      </c>
      <c r="K1942" t="s">
        <v>100</v>
      </c>
      <c r="L1942">
        <v>0</v>
      </c>
      <c r="M1942" t="s">
        <v>425</v>
      </c>
      <c r="N1942" t="s">
        <v>49</v>
      </c>
      <c r="O1942">
        <v>49</v>
      </c>
      <c r="P1942" t="s">
        <v>426</v>
      </c>
      <c r="Q1942" t="s">
        <v>51</v>
      </c>
      <c r="R1942" t="s">
        <v>427</v>
      </c>
      <c r="S1942" t="s">
        <v>97</v>
      </c>
      <c r="T1942">
        <v>0</v>
      </c>
      <c r="U1942">
        <v>0</v>
      </c>
      <c r="V1942" t="s">
        <v>90</v>
      </c>
      <c r="W1942" t="s">
        <v>431</v>
      </c>
      <c r="X1942" t="s">
        <v>57</v>
      </c>
      <c r="Y1942">
        <v>2</v>
      </c>
      <c r="Z1942">
        <v>15</v>
      </c>
      <c r="AA1942">
        <v>0</v>
      </c>
      <c r="AB1942" t="s">
        <v>73</v>
      </c>
      <c r="AC1942">
        <v>0</v>
      </c>
      <c r="AD1942" t="s">
        <v>59</v>
      </c>
    </row>
    <row r="1943" spans="1:30" x14ac:dyDescent="0.3">
      <c r="A1943" t="s">
        <v>11096</v>
      </c>
      <c r="B1943" t="s">
        <v>54</v>
      </c>
      <c r="C1943">
        <v>359549</v>
      </c>
      <c r="D1943">
        <v>1704.06</v>
      </c>
      <c r="E1943" s="1">
        <v>44286</v>
      </c>
      <c r="F1943" s="1">
        <v>47165</v>
      </c>
      <c r="G1943" t="s">
        <v>40</v>
      </c>
      <c r="H1943" t="s">
        <v>41</v>
      </c>
      <c r="I1943" t="s">
        <v>11093</v>
      </c>
      <c r="J1943">
        <v>2879</v>
      </c>
      <c r="K1943" t="s">
        <v>42</v>
      </c>
      <c r="L1943">
        <v>0</v>
      </c>
      <c r="M1943" t="s">
        <v>11094</v>
      </c>
      <c r="N1943" t="s">
        <v>49</v>
      </c>
      <c r="O1943">
        <v>52</v>
      </c>
      <c r="P1943" t="s">
        <v>7939</v>
      </c>
      <c r="Q1943" t="s">
        <v>87</v>
      </c>
      <c r="R1943" t="s">
        <v>11095</v>
      </c>
      <c r="S1943" t="s">
        <v>97</v>
      </c>
      <c r="T1943">
        <v>0</v>
      </c>
      <c r="U1943">
        <v>0</v>
      </c>
      <c r="V1943" t="s">
        <v>37</v>
      </c>
      <c r="W1943" t="s">
        <v>11097</v>
      </c>
      <c r="X1943" t="s">
        <v>72</v>
      </c>
      <c r="Y1943">
        <v>35</v>
      </c>
      <c r="Z1943">
        <v>68</v>
      </c>
      <c r="AA1943">
        <v>0</v>
      </c>
      <c r="AB1943" t="s">
        <v>58</v>
      </c>
      <c r="AC1943">
        <v>0</v>
      </c>
      <c r="AD1943" t="s">
        <v>74</v>
      </c>
    </row>
    <row r="1944" spans="1:30" x14ac:dyDescent="0.3">
      <c r="A1944" t="s">
        <v>15392</v>
      </c>
      <c r="B1944" t="s">
        <v>39</v>
      </c>
      <c r="C1944">
        <v>81376</v>
      </c>
      <c r="D1944">
        <v>138.32</v>
      </c>
      <c r="E1944" s="1">
        <v>45304</v>
      </c>
      <c r="F1944" s="1">
        <v>48138</v>
      </c>
      <c r="G1944" t="s">
        <v>99</v>
      </c>
      <c r="H1944" t="s">
        <v>80</v>
      </c>
      <c r="I1944" t="s">
        <v>15389</v>
      </c>
      <c r="J1944">
        <v>2834</v>
      </c>
      <c r="K1944" t="s">
        <v>42</v>
      </c>
      <c r="L1944">
        <v>1</v>
      </c>
      <c r="M1944" t="s">
        <v>15390</v>
      </c>
      <c r="N1944" t="s">
        <v>49</v>
      </c>
      <c r="O1944">
        <v>22</v>
      </c>
      <c r="P1944" t="s">
        <v>9190</v>
      </c>
      <c r="Q1944" t="s">
        <v>51</v>
      </c>
      <c r="R1944" t="s">
        <v>15391</v>
      </c>
      <c r="S1944" t="s">
        <v>67</v>
      </c>
      <c r="T1944">
        <v>0</v>
      </c>
      <c r="U1944">
        <v>0</v>
      </c>
      <c r="V1944" t="s">
        <v>68</v>
      </c>
      <c r="W1944" t="s">
        <v>15393</v>
      </c>
      <c r="X1944" t="s">
        <v>72</v>
      </c>
      <c r="Y1944">
        <v>3</v>
      </c>
      <c r="Z1944">
        <v>19</v>
      </c>
      <c r="AA1944">
        <v>0</v>
      </c>
      <c r="AB1944" t="s">
        <v>73</v>
      </c>
      <c r="AC1944">
        <v>0</v>
      </c>
      <c r="AD1944" t="s">
        <v>74</v>
      </c>
    </row>
    <row r="1945" spans="1:30" x14ac:dyDescent="0.3">
      <c r="A1945" t="s">
        <v>10186</v>
      </c>
      <c r="B1945" t="s">
        <v>39</v>
      </c>
      <c r="C1945">
        <v>40787</v>
      </c>
      <c r="D1945">
        <v>1469.16</v>
      </c>
      <c r="E1945" s="1">
        <v>42474</v>
      </c>
      <c r="F1945" s="1">
        <v>43791</v>
      </c>
      <c r="G1945" t="s">
        <v>103</v>
      </c>
      <c r="H1945" t="s">
        <v>55</v>
      </c>
      <c r="I1945" t="s">
        <v>10183</v>
      </c>
      <c r="J1945">
        <v>1317</v>
      </c>
      <c r="K1945" t="s">
        <v>42</v>
      </c>
      <c r="L1945">
        <v>0</v>
      </c>
      <c r="M1945" t="s">
        <v>10184</v>
      </c>
      <c r="N1945" t="s">
        <v>49</v>
      </c>
      <c r="O1945">
        <v>34</v>
      </c>
      <c r="P1945" t="s">
        <v>2413</v>
      </c>
      <c r="Q1945" t="s">
        <v>87</v>
      </c>
      <c r="R1945" t="s">
        <v>10185</v>
      </c>
      <c r="S1945" t="s">
        <v>109</v>
      </c>
      <c r="T1945">
        <v>0</v>
      </c>
      <c r="U1945">
        <v>0</v>
      </c>
      <c r="V1945" t="s">
        <v>90</v>
      </c>
      <c r="W1945" t="s">
        <v>10187</v>
      </c>
      <c r="X1945" t="s">
        <v>44</v>
      </c>
      <c r="Y1945">
        <v>26</v>
      </c>
      <c r="Z1945">
        <v>45</v>
      </c>
      <c r="AA1945">
        <v>0</v>
      </c>
      <c r="AB1945" t="s">
        <v>45</v>
      </c>
      <c r="AC1945">
        <v>0</v>
      </c>
      <c r="AD1945" t="s">
        <v>46</v>
      </c>
    </row>
    <row r="1946" spans="1:30" x14ac:dyDescent="0.3">
      <c r="A1946" t="s">
        <v>11244</v>
      </c>
      <c r="B1946" t="s">
        <v>39</v>
      </c>
      <c r="C1946">
        <v>342925</v>
      </c>
      <c r="D1946">
        <v>775.16</v>
      </c>
      <c r="E1946" s="1">
        <v>42958</v>
      </c>
      <c r="F1946" s="1">
        <v>44755</v>
      </c>
      <c r="G1946" t="s">
        <v>103</v>
      </c>
      <c r="H1946" t="s">
        <v>41</v>
      </c>
      <c r="I1946" t="s">
        <v>11241</v>
      </c>
      <c r="J1946">
        <v>1797</v>
      </c>
      <c r="K1946" t="s">
        <v>42</v>
      </c>
      <c r="L1946">
        <v>0</v>
      </c>
      <c r="M1946" t="s">
        <v>11242</v>
      </c>
      <c r="N1946" t="s">
        <v>32</v>
      </c>
      <c r="O1946">
        <v>67</v>
      </c>
      <c r="P1946" t="s">
        <v>2002</v>
      </c>
      <c r="Q1946" t="s">
        <v>34</v>
      </c>
      <c r="R1946" t="s">
        <v>11243</v>
      </c>
      <c r="S1946" t="s">
        <v>36</v>
      </c>
      <c r="T1946">
        <v>1</v>
      </c>
      <c r="U1946">
        <v>1</v>
      </c>
      <c r="V1946" t="s">
        <v>37</v>
      </c>
      <c r="W1946" t="s">
        <v>11245</v>
      </c>
      <c r="X1946" t="s">
        <v>57</v>
      </c>
      <c r="Y1946">
        <v>0</v>
      </c>
      <c r="Z1946">
        <v>34</v>
      </c>
      <c r="AA1946">
        <v>0</v>
      </c>
      <c r="AB1946" t="s">
        <v>45</v>
      </c>
      <c r="AC1946">
        <v>0</v>
      </c>
      <c r="AD1946" t="s">
        <v>59</v>
      </c>
    </row>
    <row r="1947" spans="1:30" x14ac:dyDescent="0.3">
      <c r="A1947" t="s">
        <v>9231</v>
      </c>
      <c r="B1947" t="s">
        <v>39</v>
      </c>
      <c r="C1947">
        <v>284813</v>
      </c>
      <c r="D1947">
        <v>1291.42</v>
      </c>
      <c r="E1947" s="1">
        <v>42552</v>
      </c>
      <c r="F1947" s="1">
        <v>46116</v>
      </c>
      <c r="G1947" t="s">
        <v>103</v>
      </c>
      <c r="H1947" t="s">
        <v>41</v>
      </c>
      <c r="I1947" t="s">
        <v>9228</v>
      </c>
      <c r="J1947">
        <v>3564</v>
      </c>
      <c r="K1947" t="s">
        <v>42</v>
      </c>
      <c r="L1947">
        <v>0</v>
      </c>
      <c r="M1947" t="s">
        <v>9229</v>
      </c>
      <c r="N1947" t="s">
        <v>60</v>
      </c>
      <c r="O1947">
        <v>56</v>
      </c>
      <c r="P1947" t="s">
        <v>1544</v>
      </c>
      <c r="Q1947" t="s">
        <v>62</v>
      </c>
      <c r="R1947" t="s">
        <v>9230</v>
      </c>
      <c r="S1947" t="s">
        <v>36</v>
      </c>
      <c r="T1947">
        <v>0</v>
      </c>
      <c r="U1947">
        <v>0</v>
      </c>
      <c r="V1947" t="s">
        <v>37</v>
      </c>
      <c r="W1947" t="s">
        <v>9232</v>
      </c>
      <c r="X1947" t="s">
        <v>44</v>
      </c>
      <c r="Y1947">
        <v>29</v>
      </c>
      <c r="Z1947">
        <v>66</v>
      </c>
      <c r="AA1947">
        <v>0</v>
      </c>
      <c r="AB1947" t="s">
        <v>58</v>
      </c>
      <c r="AC1947">
        <v>0</v>
      </c>
      <c r="AD1947" t="s">
        <v>46</v>
      </c>
    </row>
    <row r="1948" spans="1:30" x14ac:dyDescent="0.3">
      <c r="A1948" t="s">
        <v>16698</v>
      </c>
      <c r="B1948" t="s">
        <v>118</v>
      </c>
      <c r="C1948">
        <v>173030</v>
      </c>
      <c r="D1948">
        <v>1290.0899999999999</v>
      </c>
      <c r="E1948" s="1">
        <v>45618</v>
      </c>
      <c r="F1948" s="1">
        <v>47035</v>
      </c>
      <c r="G1948" t="s">
        <v>99</v>
      </c>
      <c r="H1948" t="s">
        <v>55</v>
      </c>
      <c r="I1948" t="s">
        <v>16695</v>
      </c>
      <c r="J1948">
        <v>1417</v>
      </c>
      <c r="K1948" t="s">
        <v>42</v>
      </c>
      <c r="L1948">
        <v>0</v>
      </c>
      <c r="M1948" t="s">
        <v>16696</v>
      </c>
      <c r="N1948" t="s">
        <v>32</v>
      </c>
      <c r="O1948">
        <v>20</v>
      </c>
      <c r="P1948" t="s">
        <v>112</v>
      </c>
      <c r="Q1948" t="s">
        <v>51</v>
      </c>
      <c r="R1948" t="s">
        <v>16697</v>
      </c>
      <c r="S1948" t="s">
        <v>67</v>
      </c>
      <c r="T1948">
        <v>0</v>
      </c>
      <c r="U1948">
        <v>0</v>
      </c>
      <c r="V1948" t="s">
        <v>68</v>
      </c>
      <c r="W1948" t="s">
        <v>16699</v>
      </c>
      <c r="X1948" t="s">
        <v>57</v>
      </c>
      <c r="Y1948">
        <v>22</v>
      </c>
      <c r="Z1948">
        <v>15</v>
      </c>
      <c r="AA1948">
        <v>0</v>
      </c>
      <c r="AB1948" t="s">
        <v>73</v>
      </c>
      <c r="AC1948">
        <v>0</v>
      </c>
      <c r="AD1948" t="s">
        <v>59</v>
      </c>
    </row>
    <row r="1949" spans="1:30" x14ac:dyDescent="0.3">
      <c r="A1949" t="s">
        <v>3297</v>
      </c>
      <c r="B1949" t="s">
        <v>54</v>
      </c>
      <c r="C1949">
        <v>335288</v>
      </c>
      <c r="D1949">
        <v>174.66</v>
      </c>
      <c r="E1949" s="1">
        <v>43158</v>
      </c>
      <c r="F1949" s="1">
        <v>44490</v>
      </c>
      <c r="G1949" t="s">
        <v>40</v>
      </c>
      <c r="H1949" t="s">
        <v>55</v>
      </c>
      <c r="I1949" t="s">
        <v>3290</v>
      </c>
      <c r="J1949">
        <v>1332</v>
      </c>
      <c r="K1949" t="s">
        <v>42</v>
      </c>
      <c r="L1949">
        <v>0</v>
      </c>
      <c r="M1949" t="s">
        <v>3291</v>
      </c>
      <c r="N1949" t="s">
        <v>49</v>
      </c>
      <c r="O1949">
        <v>21</v>
      </c>
      <c r="P1949" t="s">
        <v>2097</v>
      </c>
      <c r="Q1949" t="s">
        <v>87</v>
      </c>
      <c r="R1949" t="s">
        <v>3292</v>
      </c>
      <c r="S1949" t="s">
        <v>67</v>
      </c>
      <c r="T1949">
        <v>0</v>
      </c>
      <c r="U1949">
        <v>0</v>
      </c>
      <c r="V1949" t="s">
        <v>68</v>
      </c>
      <c r="W1949" t="s">
        <v>3298</v>
      </c>
      <c r="X1949" t="s">
        <v>44</v>
      </c>
      <c r="Y1949">
        <v>25</v>
      </c>
      <c r="Z1949">
        <v>5</v>
      </c>
      <c r="AA1949">
        <v>0</v>
      </c>
      <c r="AB1949" t="s">
        <v>73</v>
      </c>
      <c r="AC1949">
        <v>0</v>
      </c>
      <c r="AD1949" t="s">
        <v>46</v>
      </c>
    </row>
    <row r="1950" spans="1:30" x14ac:dyDescent="0.3">
      <c r="A1950" t="s">
        <v>18359</v>
      </c>
      <c r="B1950" t="s">
        <v>118</v>
      </c>
      <c r="C1950">
        <v>375215</v>
      </c>
      <c r="D1950">
        <v>615.97</v>
      </c>
      <c r="E1950" s="1">
        <v>42130</v>
      </c>
      <c r="F1950" s="1">
        <v>43496</v>
      </c>
      <c r="G1950" t="s">
        <v>103</v>
      </c>
      <c r="H1950" t="s">
        <v>41</v>
      </c>
      <c r="I1950" t="s">
        <v>18354</v>
      </c>
      <c r="J1950">
        <v>1366</v>
      </c>
      <c r="K1950" t="s">
        <v>42</v>
      </c>
      <c r="L1950">
        <v>0</v>
      </c>
      <c r="M1950" t="s">
        <v>18355</v>
      </c>
      <c r="N1950" t="s">
        <v>49</v>
      </c>
      <c r="O1950">
        <v>36</v>
      </c>
      <c r="P1950" t="s">
        <v>2315</v>
      </c>
      <c r="Q1950" t="s">
        <v>87</v>
      </c>
      <c r="R1950" t="s">
        <v>18356</v>
      </c>
      <c r="S1950" t="s">
        <v>89</v>
      </c>
      <c r="T1950">
        <v>0</v>
      </c>
      <c r="U1950">
        <v>0</v>
      </c>
      <c r="V1950" t="s">
        <v>90</v>
      </c>
      <c r="W1950" t="s">
        <v>18360</v>
      </c>
      <c r="X1950" t="s">
        <v>57</v>
      </c>
      <c r="Y1950">
        <v>17</v>
      </c>
      <c r="Z1950">
        <v>63</v>
      </c>
      <c r="AA1950">
        <v>0</v>
      </c>
      <c r="AB1950" t="s">
        <v>58</v>
      </c>
      <c r="AC1950">
        <v>0</v>
      </c>
      <c r="AD1950" t="s">
        <v>59</v>
      </c>
    </row>
    <row r="1951" spans="1:30" x14ac:dyDescent="0.3">
      <c r="A1951" t="s">
        <v>16297</v>
      </c>
      <c r="B1951" t="s">
        <v>54</v>
      </c>
      <c r="C1951">
        <v>54939</v>
      </c>
      <c r="D1951">
        <v>1452.43</v>
      </c>
      <c r="E1951" s="1">
        <v>42506</v>
      </c>
      <c r="F1951" s="1">
        <v>43307</v>
      </c>
      <c r="G1951" t="s">
        <v>103</v>
      </c>
      <c r="H1951" t="s">
        <v>41</v>
      </c>
      <c r="I1951" t="s">
        <v>16294</v>
      </c>
      <c r="J1951">
        <v>801</v>
      </c>
      <c r="K1951" t="s">
        <v>100</v>
      </c>
      <c r="L1951">
        <v>0</v>
      </c>
      <c r="M1951" t="s">
        <v>16295</v>
      </c>
      <c r="N1951" t="s">
        <v>60</v>
      </c>
      <c r="O1951">
        <v>42</v>
      </c>
      <c r="P1951" t="s">
        <v>4389</v>
      </c>
      <c r="Q1951" t="s">
        <v>34</v>
      </c>
      <c r="R1951" t="s">
        <v>16296</v>
      </c>
      <c r="S1951" t="s">
        <v>89</v>
      </c>
      <c r="T1951">
        <v>1</v>
      </c>
      <c r="U1951">
        <v>0</v>
      </c>
      <c r="V1951" t="s">
        <v>90</v>
      </c>
      <c r="W1951" t="s">
        <v>16298</v>
      </c>
      <c r="X1951" t="s">
        <v>57</v>
      </c>
      <c r="Y1951">
        <v>37</v>
      </c>
      <c r="Z1951">
        <v>51</v>
      </c>
      <c r="AA1951">
        <v>0</v>
      </c>
      <c r="AB1951" t="s">
        <v>45</v>
      </c>
      <c r="AC1951">
        <v>0</v>
      </c>
      <c r="AD1951" t="s">
        <v>59</v>
      </c>
    </row>
    <row r="1952" spans="1:30" x14ac:dyDescent="0.3">
      <c r="A1952" t="s">
        <v>715</v>
      </c>
      <c r="B1952" t="s">
        <v>39</v>
      </c>
      <c r="C1952">
        <v>265255</v>
      </c>
      <c r="D1952">
        <v>1807.89</v>
      </c>
      <c r="E1952" s="1">
        <v>44729</v>
      </c>
      <c r="F1952" s="1">
        <v>47778</v>
      </c>
      <c r="G1952" t="s">
        <v>103</v>
      </c>
      <c r="H1952" t="s">
        <v>55</v>
      </c>
      <c r="I1952" t="s">
        <v>711</v>
      </c>
      <c r="J1952">
        <v>3049</v>
      </c>
      <c r="K1952" t="s">
        <v>42</v>
      </c>
      <c r="L1952">
        <v>0</v>
      </c>
      <c r="M1952" t="s">
        <v>712</v>
      </c>
      <c r="N1952" t="s">
        <v>49</v>
      </c>
      <c r="O1952">
        <v>84</v>
      </c>
      <c r="P1952" t="s">
        <v>713</v>
      </c>
      <c r="Q1952" t="s">
        <v>51</v>
      </c>
      <c r="R1952" t="s">
        <v>714</v>
      </c>
      <c r="S1952" t="s">
        <v>36</v>
      </c>
      <c r="T1952">
        <v>0</v>
      </c>
      <c r="U1952">
        <v>1</v>
      </c>
      <c r="V1952" t="s">
        <v>37</v>
      </c>
      <c r="W1952" t="s">
        <v>716</v>
      </c>
      <c r="X1952" t="s">
        <v>72</v>
      </c>
      <c r="Y1952">
        <v>21</v>
      </c>
      <c r="Z1952">
        <v>56</v>
      </c>
      <c r="AA1952">
        <v>0</v>
      </c>
      <c r="AB1952" t="s">
        <v>45</v>
      </c>
      <c r="AC1952">
        <v>0</v>
      </c>
      <c r="AD1952" t="s">
        <v>74</v>
      </c>
    </row>
    <row r="1953" spans="1:30" x14ac:dyDescent="0.3">
      <c r="A1953" t="s">
        <v>11079</v>
      </c>
      <c r="B1953" t="s">
        <v>39</v>
      </c>
      <c r="C1953">
        <v>25428</v>
      </c>
      <c r="D1953">
        <v>1729.54</v>
      </c>
      <c r="E1953" s="1">
        <v>45323</v>
      </c>
      <c r="F1953" s="1">
        <v>47482</v>
      </c>
      <c r="G1953" t="s">
        <v>40</v>
      </c>
      <c r="H1953" t="s">
        <v>80</v>
      </c>
      <c r="I1953" t="s">
        <v>11076</v>
      </c>
      <c r="J1953">
        <v>2159</v>
      </c>
      <c r="K1953" t="s">
        <v>42</v>
      </c>
      <c r="L1953">
        <v>1</v>
      </c>
      <c r="M1953" t="s">
        <v>11077</v>
      </c>
      <c r="N1953" t="s">
        <v>49</v>
      </c>
      <c r="O1953">
        <v>53</v>
      </c>
      <c r="P1953" t="s">
        <v>639</v>
      </c>
      <c r="Q1953" t="s">
        <v>62</v>
      </c>
      <c r="R1953" t="s">
        <v>11078</v>
      </c>
      <c r="S1953" t="s">
        <v>97</v>
      </c>
      <c r="T1953">
        <v>0</v>
      </c>
      <c r="U1953">
        <v>0</v>
      </c>
      <c r="V1953" t="s">
        <v>37</v>
      </c>
      <c r="W1953" t="s">
        <v>11080</v>
      </c>
      <c r="X1953" t="s">
        <v>44</v>
      </c>
      <c r="Y1953">
        <v>30</v>
      </c>
      <c r="Z1953">
        <v>93</v>
      </c>
      <c r="AA1953">
        <v>1</v>
      </c>
      <c r="AB1953" t="s">
        <v>58</v>
      </c>
      <c r="AC1953">
        <v>1</v>
      </c>
      <c r="AD1953" t="s">
        <v>46</v>
      </c>
    </row>
    <row r="1954" spans="1:30" x14ac:dyDescent="0.3">
      <c r="A1954" t="s">
        <v>16910</v>
      </c>
      <c r="B1954" t="s">
        <v>39</v>
      </c>
      <c r="C1954">
        <v>274406</v>
      </c>
      <c r="D1954">
        <v>666.11</v>
      </c>
      <c r="E1954" s="1">
        <v>42871</v>
      </c>
      <c r="F1954" s="1">
        <v>46279</v>
      </c>
      <c r="G1954" t="s">
        <v>40</v>
      </c>
      <c r="H1954" t="s">
        <v>80</v>
      </c>
      <c r="I1954" t="s">
        <v>16907</v>
      </c>
      <c r="J1954">
        <v>3408</v>
      </c>
      <c r="K1954" t="s">
        <v>42</v>
      </c>
      <c r="L1954">
        <v>1</v>
      </c>
      <c r="M1954" t="s">
        <v>16908</v>
      </c>
      <c r="N1954" t="s">
        <v>49</v>
      </c>
      <c r="O1954">
        <v>77</v>
      </c>
      <c r="P1954" t="s">
        <v>7843</v>
      </c>
      <c r="Q1954" t="s">
        <v>34</v>
      </c>
      <c r="R1954" t="s">
        <v>16909</v>
      </c>
      <c r="S1954" t="s">
        <v>36</v>
      </c>
      <c r="T1954">
        <v>1</v>
      </c>
      <c r="U1954">
        <v>1</v>
      </c>
      <c r="V1954" t="s">
        <v>37</v>
      </c>
      <c r="W1954" t="s">
        <v>16911</v>
      </c>
      <c r="X1954" t="s">
        <v>57</v>
      </c>
      <c r="Y1954">
        <v>8</v>
      </c>
      <c r="Z1954">
        <v>21</v>
      </c>
      <c r="AA1954">
        <v>0</v>
      </c>
      <c r="AB1954" t="s">
        <v>73</v>
      </c>
      <c r="AC1954">
        <v>0</v>
      </c>
      <c r="AD1954" t="s">
        <v>59</v>
      </c>
    </row>
    <row r="1955" spans="1:30" x14ac:dyDescent="0.3">
      <c r="A1955" t="s">
        <v>7628</v>
      </c>
      <c r="B1955" t="s">
        <v>54</v>
      </c>
      <c r="C1955">
        <v>214853</v>
      </c>
      <c r="D1955">
        <v>558.5</v>
      </c>
      <c r="E1955" s="1">
        <v>43623</v>
      </c>
      <c r="F1955" s="1">
        <v>45370</v>
      </c>
      <c r="G1955" t="s">
        <v>99</v>
      </c>
      <c r="H1955" t="s">
        <v>55</v>
      </c>
      <c r="I1955" t="s">
        <v>7625</v>
      </c>
      <c r="J1955">
        <v>1747</v>
      </c>
      <c r="K1955" t="s">
        <v>42</v>
      </c>
      <c r="L1955">
        <v>0</v>
      </c>
      <c r="M1955" t="s">
        <v>7626</v>
      </c>
      <c r="N1955" t="s">
        <v>32</v>
      </c>
      <c r="O1955">
        <v>56</v>
      </c>
      <c r="P1955" t="s">
        <v>2698</v>
      </c>
      <c r="Q1955" t="s">
        <v>51</v>
      </c>
      <c r="R1955" t="s">
        <v>7627</v>
      </c>
      <c r="S1955" t="s">
        <v>36</v>
      </c>
      <c r="T1955">
        <v>0</v>
      </c>
      <c r="U1955">
        <v>0</v>
      </c>
      <c r="V1955" t="s">
        <v>37</v>
      </c>
      <c r="W1955" t="s">
        <v>7629</v>
      </c>
      <c r="X1955" t="s">
        <v>44</v>
      </c>
      <c r="Y1955">
        <v>15</v>
      </c>
      <c r="Z1955">
        <v>17</v>
      </c>
      <c r="AA1955">
        <v>0</v>
      </c>
      <c r="AB1955" t="s">
        <v>73</v>
      </c>
      <c r="AC1955">
        <v>0</v>
      </c>
      <c r="AD1955" t="s">
        <v>46</v>
      </c>
    </row>
    <row r="1956" spans="1:30" x14ac:dyDescent="0.3">
      <c r="A1956" t="s">
        <v>19915</v>
      </c>
      <c r="B1956" t="s">
        <v>39</v>
      </c>
      <c r="C1956">
        <v>464688</v>
      </c>
      <c r="D1956">
        <v>1801.75</v>
      </c>
      <c r="E1956" s="1">
        <v>43400</v>
      </c>
      <c r="F1956" s="1">
        <v>44659</v>
      </c>
      <c r="G1956" t="s">
        <v>99</v>
      </c>
      <c r="H1956" t="s">
        <v>41</v>
      </c>
      <c r="I1956" t="s">
        <v>19908</v>
      </c>
      <c r="J1956">
        <v>1259</v>
      </c>
      <c r="K1956" t="s">
        <v>42</v>
      </c>
      <c r="L1956">
        <v>0</v>
      </c>
      <c r="M1956" t="s">
        <v>19909</v>
      </c>
      <c r="N1956" t="s">
        <v>49</v>
      </c>
      <c r="O1956">
        <v>25</v>
      </c>
      <c r="P1956" t="s">
        <v>1575</v>
      </c>
      <c r="Q1956" t="s">
        <v>87</v>
      </c>
      <c r="R1956" t="s">
        <v>19910</v>
      </c>
      <c r="S1956" t="s">
        <v>67</v>
      </c>
      <c r="T1956">
        <v>0</v>
      </c>
      <c r="U1956">
        <v>0</v>
      </c>
      <c r="V1956" t="s">
        <v>68</v>
      </c>
      <c r="W1956" t="s">
        <v>19916</v>
      </c>
      <c r="X1956" t="s">
        <v>44</v>
      </c>
      <c r="Y1956">
        <v>47</v>
      </c>
      <c r="Z1956">
        <v>12</v>
      </c>
      <c r="AA1956">
        <v>0</v>
      </c>
      <c r="AB1956" t="s">
        <v>73</v>
      </c>
      <c r="AC1956">
        <v>0</v>
      </c>
      <c r="AD1956" t="s">
        <v>46</v>
      </c>
    </row>
    <row r="1957" spans="1:30" x14ac:dyDescent="0.3">
      <c r="A1957" t="s">
        <v>3814</v>
      </c>
      <c r="B1957" t="s">
        <v>70</v>
      </c>
      <c r="C1957">
        <v>106056</v>
      </c>
      <c r="D1957">
        <v>179.13</v>
      </c>
      <c r="E1957" s="1">
        <v>44380</v>
      </c>
      <c r="F1957" s="1">
        <v>45035</v>
      </c>
      <c r="G1957" t="s">
        <v>40</v>
      </c>
      <c r="H1957" t="s">
        <v>41</v>
      </c>
      <c r="I1957" t="s">
        <v>3810</v>
      </c>
      <c r="J1957">
        <v>655</v>
      </c>
      <c r="K1957" t="s">
        <v>100</v>
      </c>
      <c r="L1957">
        <v>0</v>
      </c>
      <c r="M1957" t="s">
        <v>3811</v>
      </c>
      <c r="N1957" t="s">
        <v>60</v>
      </c>
      <c r="O1957">
        <v>65</v>
      </c>
      <c r="P1957" t="s">
        <v>3812</v>
      </c>
      <c r="Q1957" t="s">
        <v>62</v>
      </c>
      <c r="R1957" t="s">
        <v>3813</v>
      </c>
      <c r="S1957" t="s">
        <v>36</v>
      </c>
      <c r="T1957">
        <v>0</v>
      </c>
      <c r="U1957">
        <v>1</v>
      </c>
      <c r="V1957" t="s">
        <v>37</v>
      </c>
      <c r="W1957" t="s">
        <v>3815</v>
      </c>
      <c r="X1957" t="s">
        <v>72</v>
      </c>
      <c r="Y1957">
        <v>38</v>
      </c>
      <c r="Z1957">
        <v>88</v>
      </c>
      <c r="AA1957">
        <v>1</v>
      </c>
      <c r="AB1957" t="s">
        <v>58</v>
      </c>
      <c r="AC1957">
        <v>1</v>
      </c>
      <c r="AD1957" t="s">
        <v>74</v>
      </c>
    </row>
    <row r="1958" spans="1:30" x14ac:dyDescent="0.3">
      <c r="A1958" t="s">
        <v>6136</v>
      </c>
      <c r="B1958" t="s">
        <v>39</v>
      </c>
      <c r="C1958">
        <v>149443</v>
      </c>
      <c r="D1958">
        <v>815.25</v>
      </c>
      <c r="E1958" s="1">
        <v>44388</v>
      </c>
      <c r="F1958" s="1">
        <v>47314</v>
      </c>
      <c r="G1958" t="s">
        <v>99</v>
      </c>
      <c r="H1958" t="s">
        <v>41</v>
      </c>
      <c r="I1958" t="s">
        <v>6133</v>
      </c>
      <c r="J1958">
        <v>2926</v>
      </c>
      <c r="K1958" t="s">
        <v>42</v>
      </c>
      <c r="L1958">
        <v>0</v>
      </c>
      <c r="M1958" t="s">
        <v>6134</v>
      </c>
      <c r="N1958" t="s">
        <v>32</v>
      </c>
      <c r="O1958">
        <v>25</v>
      </c>
      <c r="P1958" t="s">
        <v>4807</v>
      </c>
      <c r="Q1958" t="s">
        <v>34</v>
      </c>
      <c r="R1958" t="s">
        <v>6135</v>
      </c>
      <c r="S1958" t="s">
        <v>67</v>
      </c>
      <c r="T1958">
        <v>1</v>
      </c>
      <c r="U1958">
        <v>0</v>
      </c>
      <c r="V1958" t="s">
        <v>68</v>
      </c>
      <c r="W1958" t="s">
        <v>6137</v>
      </c>
      <c r="X1958" t="s">
        <v>72</v>
      </c>
      <c r="Y1958">
        <v>42</v>
      </c>
      <c r="Z1958">
        <v>49</v>
      </c>
      <c r="AA1958">
        <v>0</v>
      </c>
      <c r="AB1958" t="s">
        <v>45</v>
      </c>
      <c r="AC1958">
        <v>0</v>
      </c>
      <c r="AD1958" t="s">
        <v>74</v>
      </c>
    </row>
    <row r="1959" spans="1:30" x14ac:dyDescent="0.3">
      <c r="A1959" t="s">
        <v>2652</v>
      </c>
      <c r="B1959" t="s">
        <v>54</v>
      </c>
      <c r="C1959">
        <v>436809</v>
      </c>
      <c r="D1959">
        <v>1652.96</v>
      </c>
      <c r="E1959" s="1">
        <v>42442</v>
      </c>
      <c r="F1959" s="1">
        <v>44905</v>
      </c>
      <c r="G1959" t="s">
        <v>99</v>
      </c>
      <c r="H1959" t="s">
        <v>80</v>
      </c>
      <c r="I1959" t="s">
        <v>2644</v>
      </c>
      <c r="J1959">
        <v>2463</v>
      </c>
      <c r="K1959" t="s">
        <v>42</v>
      </c>
      <c r="L1959">
        <v>1</v>
      </c>
      <c r="M1959" t="s">
        <v>2645</v>
      </c>
      <c r="N1959" t="s">
        <v>60</v>
      </c>
      <c r="O1959">
        <v>25</v>
      </c>
      <c r="P1959" t="s">
        <v>2646</v>
      </c>
      <c r="Q1959" t="s">
        <v>62</v>
      </c>
      <c r="R1959" t="s">
        <v>2647</v>
      </c>
      <c r="S1959" t="s">
        <v>67</v>
      </c>
      <c r="T1959">
        <v>0</v>
      </c>
      <c r="U1959">
        <v>0</v>
      </c>
      <c r="V1959" t="s">
        <v>68</v>
      </c>
      <c r="W1959" t="s">
        <v>2653</v>
      </c>
      <c r="X1959" t="s">
        <v>57</v>
      </c>
      <c r="Y1959">
        <v>23</v>
      </c>
      <c r="Z1959">
        <v>90</v>
      </c>
      <c r="AA1959">
        <v>1</v>
      </c>
      <c r="AB1959" t="s">
        <v>58</v>
      </c>
      <c r="AC1959">
        <v>1</v>
      </c>
      <c r="AD1959" t="s">
        <v>59</v>
      </c>
    </row>
    <row r="1960" spans="1:30" x14ac:dyDescent="0.3">
      <c r="A1960" t="s">
        <v>12834</v>
      </c>
      <c r="B1960" t="s">
        <v>54</v>
      </c>
      <c r="C1960">
        <v>29627</v>
      </c>
      <c r="D1960">
        <v>911.19</v>
      </c>
      <c r="E1960" s="1">
        <v>45284</v>
      </c>
      <c r="F1960" s="1">
        <v>48771</v>
      </c>
      <c r="G1960" t="s">
        <v>40</v>
      </c>
      <c r="H1960" t="s">
        <v>80</v>
      </c>
      <c r="I1960" t="s">
        <v>12829</v>
      </c>
      <c r="J1960">
        <v>3487</v>
      </c>
      <c r="K1960" t="s">
        <v>42</v>
      </c>
      <c r="L1960">
        <v>1</v>
      </c>
      <c r="M1960" t="s">
        <v>12830</v>
      </c>
      <c r="N1960" t="s">
        <v>60</v>
      </c>
      <c r="O1960">
        <v>54</v>
      </c>
      <c r="P1960" t="s">
        <v>6730</v>
      </c>
      <c r="Q1960" t="s">
        <v>51</v>
      </c>
      <c r="R1960" t="s">
        <v>12831</v>
      </c>
      <c r="S1960" t="s">
        <v>97</v>
      </c>
      <c r="T1960">
        <v>0</v>
      </c>
      <c r="U1960">
        <v>0</v>
      </c>
      <c r="V1960" t="s">
        <v>37</v>
      </c>
      <c r="W1960" t="s">
        <v>12835</v>
      </c>
      <c r="X1960" t="s">
        <v>72</v>
      </c>
      <c r="Y1960">
        <v>9</v>
      </c>
      <c r="Z1960">
        <v>11</v>
      </c>
      <c r="AA1960">
        <v>0</v>
      </c>
      <c r="AB1960" t="s">
        <v>73</v>
      </c>
      <c r="AC1960">
        <v>0</v>
      </c>
      <c r="AD1960" t="s">
        <v>74</v>
      </c>
    </row>
    <row r="1961" spans="1:30" x14ac:dyDescent="0.3">
      <c r="A1961" t="s">
        <v>18941</v>
      </c>
      <c r="B1961" t="s">
        <v>54</v>
      </c>
      <c r="C1961">
        <v>323798</v>
      </c>
      <c r="D1961">
        <v>1402.9</v>
      </c>
      <c r="E1961" s="1">
        <v>42300</v>
      </c>
      <c r="F1961" s="1">
        <v>45530</v>
      </c>
      <c r="G1961" t="s">
        <v>103</v>
      </c>
      <c r="H1961" t="s">
        <v>55</v>
      </c>
      <c r="I1961" t="s">
        <v>18938</v>
      </c>
      <c r="J1961">
        <v>3230</v>
      </c>
      <c r="K1961" t="s">
        <v>42</v>
      </c>
      <c r="L1961">
        <v>0</v>
      </c>
      <c r="M1961" t="s">
        <v>18939</v>
      </c>
      <c r="N1961" t="s">
        <v>60</v>
      </c>
      <c r="O1961">
        <v>78</v>
      </c>
      <c r="P1961" t="s">
        <v>1986</v>
      </c>
      <c r="Q1961" t="s">
        <v>62</v>
      </c>
      <c r="R1961" t="s">
        <v>18940</v>
      </c>
      <c r="S1961" t="s">
        <v>36</v>
      </c>
      <c r="T1961">
        <v>0</v>
      </c>
      <c r="U1961">
        <v>1</v>
      </c>
      <c r="V1961" t="s">
        <v>37</v>
      </c>
      <c r="W1961" t="s">
        <v>18942</v>
      </c>
      <c r="X1961" t="s">
        <v>44</v>
      </c>
      <c r="Y1961">
        <v>49</v>
      </c>
      <c r="Z1961">
        <v>8</v>
      </c>
      <c r="AA1961">
        <v>0</v>
      </c>
      <c r="AB1961" t="s">
        <v>73</v>
      </c>
      <c r="AC1961">
        <v>0</v>
      </c>
      <c r="AD1961" t="s">
        <v>46</v>
      </c>
    </row>
    <row r="1962" spans="1:30" x14ac:dyDescent="0.3">
      <c r="A1962" t="s">
        <v>2223</v>
      </c>
      <c r="B1962" t="s">
        <v>54</v>
      </c>
      <c r="C1962">
        <v>306242</v>
      </c>
      <c r="D1962">
        <v>1571.87</v>
      </c>
      <c r="E1962" s="1">
        <v>44252</v>
      </c>
      <c r="F1962" s="1">
        <v>46822</v>
      </c>
      <c r="G1962" t="s">
        <v>103</v>
      </c>
      <c r="H1962" t="s">
        <v>80</v>
      </c>
      <c r="I1962" t="s">
        <v>2217</v>
      </c>
      <c r="J1962">
        <v>2570</v>
      </c>
      <c r="K1962" t="s">
        <v>42</v>
      </c>
      <c r="L1962">
        <v>1</v>
      </c>
      <c r="M1962" t="s">
        <v>2218</v>
      </c>
      <c r="N1962" t="s">
        <v>60</v>
      </c>
      <c r="O1962">
        <v>78</v>
      </c>
      <c r="P1962" t="s">
        <v>2219</v>
      </c>
      <c r="Q1962" t="s">
        <v>62</v>
      </c>
      <c r="R1962" t="s">
        <v>2220</v>
      </c>
      <c r="S1962" t="s">
        <v>36</v>
      </c>
      <c r="T1962">
        <v>0</v>
      </c>
      <c r="U1962">
        <v>1</v>
      </c>
      <c r="V1962" t="s">
        <v>37</v>
      </c>
      <c r="W1962" t="s">
        <v>2224</v>
      </c>
      <c r="X1962" t="s">
        <v>72</v>
      </c>
      <c r="Y1962">
        <v>2</v>
      </c>
      <c r="Z1962">
        <v>25</v>
      </c>
      <c r="AA1962">
        <v>0</v>
      </c>
      <c r="AB1962" t="s">
        <v>73</v>
      </c>
      <c r="AC1962">
        <v>0</v>
      </c>
      <c r="AD1962" t="s">
        <v>74</v>
      </c>
    </row>
    <row r="1963" spans="1:30" x14ac:dyDescent="0.3">
      <c r="A1963" t="s">
        <v>16922</v>
      </c>
      <c r="B1963" t="s">
        <v>54</v>
      </c>
      <c r="C1963">
        <v>132646</v>
      </c>
      <c r="D1963">
        <v>467.21</v>
      </c>
      <c r="E1963" s="1">
        <v>44279</v>
      </c>
      <c r="F1963" s="1">
        <v>46999</v>
      </c>
      <c r="G1963" t="s">
        <v>99</v>
      </c>
      <c r="H1963" t="s">
        <v>41</v>
      </c>
      <c r="I1963" t="s">
        <v>16917</v>
      </c>
      <c r="J1963">
        <v>2720</v>
      </c>
      <c r="K1963" t="s">
        <v>42</v>
      </c>
      <c r="L1963">
        <v>0</v>
      </c>
      <c r="M1963" t="s">
        <v>16918</v>
      </c>
      <c r="N1963" t="s">
        <v>49</v>
      </c>
      <c r="O1963">
        <v>63</v>
      </c>
      <c r="P1963" t="s">
        <v>86</v>
      </c>
      <c r="Q1963" t="s">
        <v>34</v>
      </c>
      <c r="R1963" t="s">
        <v>16919</v>
      </c>
      <c r="S1963" t="s">
        <v>36</v>
      </c>
      <c r="T1963">
        <v>1</v>
      </c>
      <c r="U1963">
        <v>1</v>
      </c>
      <c r="V1963" t="s">
        <v>37</v>
      </c>
      <c r="W1963" t="s">
        <v>16923</v>
      </c>
      <c r="X1963" t="s">
        <v>72</v>
      </c>
      <c r="Y1963">
        <v>29</v>
      </c>
      <c r="Z1963">
        <v>6</v>
      </c>
      <c r="AA1963">
        <v>0</v>
      </c>
      <c r="AB1963" t="s">
        <v>73</v>
      </c>
      <c r="AC1963">
        <v>0</v>
      </c>
      <c r="AD1963" t="s">
        <v>74</v>
      </c>
    </row>
    <row r="1964" spans="1:30" x14ac:dyDescent="0.3">
      <c r="A1964" t="s">
        <v>17746</v>
      </c>
      <c r="B1964" t="s">
        <v>39</v>
      </c>
      <c r="C1964">
        <v>289383</v>
      </c>
      <c r="D1964">
        <v>1972.89</v>
      </c>
      <c r="E1964" s="1">
        <v>45467</v>
      </c>
      <c r="F1964" s="1">
        <v>47454</v>
      </c>
      <c r="G1964" t="s">
        <v>103</v>
      </c>
      <c r="H1964" t="s">
        <v>80</v>
      </c>
      <c r="I1964" t="s">
        <v>17743</v>
      </c>
      <c r="J1964">
        <v>1987</v>
      </c>
      <c r="K1964" t="s">
        <v>42</v>
      </c>
      <c r="L1964">
        <v>1</v>
      </c>
      <c r="M1964" t="s">
        <v>17744</v>
      </c>
      <c r="N1964" t="s">
        <v>32</v>
      </c>
      <c r="O1964">
        <v>31</v>
      </c>
      <c r="P1964" t="s">
        <v>3828</v>
      </c>
      <c r="Q1964" t="s">
        <v>62</v>
      </c>
      <c r="R1964" t="s">
        <v>17745</v>
      </c>
      <c r="S1964" t="s">
        <v>109</v>
      </c>
      <c r="T1964">
        <v>0</v>
      </c>
      <c r="U1964">
        <v>0</v>
      </c>
      <c r="V1964" t="s">
        <v>90</v>
      </c>
      <c r="W1964" t="s">
        <v>17747</v>
      </c>
      <c r="X1964" t="s">
        <v>44</v>
      </c>
      <c r="Y1964">
        <v>27</v>
      </c>
      <c r="Z1964">
        <v>12</v>
      </c>
      <c r="AA1964">
        <v>0</v>
      </c>
      <c r="AB1964" t="s">
        <v>73</v>
      </c>
      <c r="AC1964">
        <v>0</v>
      </c>
      <c r="AD1964" t="s">
        <v>46</v>
      </c>
    </row>
    <row r="1965" spans="1:30" x14ac:dyDescent="0.3">
      <c r="A1965" t="s">
        <v>15835</v>
      </c>
      <c r="B1965" t="s">
        <v>70</v>
      </c>
      <c r="C1965">
        <v>486055</v>
      </c>
      <c r="D1965">
        <v>659.58</v>
      </c>
      <c r="E1965" s="1">
        <v>45318</v>
      </c>
      <c r="F1965" s="1">
        <v>46942</v>
      </c>
      <c r="G1965" t="s">
        <v>40</v>
      </c>
      <c r="H1965" t="s">
        <v>41</v>
      </c>
      <c r="I1965" t="s">
        <v>15828</v>
      </c>
      <c r="J1965">
        <v>1624</v>
      </c>
      <c r="K1965" t="s">
        <v>42</v>
      </c>
      <c r="L1965">
        <v>0</v>
      </c>
      <c r="M1965" t="s">
        <v>15829</v>
      </c>
      <c r="N1965" t="s">
        <v>60</v>
      </c>
      <c r="O1965">
        <v>55</v>
      </c>
      <c r="P1965" t="s">
        <v>3029</v>
      </c>
      <c r="Q1965" t="s">
        <v>87</v>
      </c>
      <c r="R1965" t="s">
        <v>15830</v>
      </c>
      <c r="S1965" t="s">
        <v>97</v>
      </c>
      <c r="T1965">
        <v>0</v>
      </c>
      <c r="U1965">
        <v>0</v>
      </c>
      <c r="V1965" t="s">
        <v>37</v>
      </c>
      <c r="W1965" t="s">
        <v>15836</v>
      </c>
      <c r="X1965" t="s">
        <v>44</v>
      </c>
      <c r="Y1965">
        <v>13</v>
      </c>
      <c r="Z1965">
        <v>15</v>
      </c>
      <c r="AA1965">
        <v>0</v>
      </c>
      <c r="AB1965" t="s">
        <v>73</v>
      </c>
      <c r="AC1965">
        <v>0</v>
      </c>
      <c r="AD1965" t="s">
        <v>46</v>
      </c>
    </row>
    <row r="1966" spans="1:30" x14ac:dyDescent="0.3">
      <c r="A1966" t="s">
        <v>8089</v>
      </c>
      <c r="B1966" t="s">
        <v>118</v>
      </c>
      <c r="C1966">
        <v>285454</v>
      </c>
      <c r="D1966">
        <v>1930.71</v>
      </c>
      <c r="E1966" s="1">
        <v>42472</v>
      </c>
      <c r="F1966" s="1">
        <v>42937</v>
      </c>
      <c r="G1966" t="s">
        <v>40</v>
      </c>
      <c r="H1966" t="s">
        <v>80</v>
      </c>
      <c r="I1966" t="s">
        <v>8086</v>
      </c>
      <c r="J1966">
        <v>465</v>
      </c>
      <c r="K1966" t="s">
        <v>100</v>
      </c>
      <c r="L1966">
        <v>1</v>
      </c>
      <c r="M1966" t="s">
        <v>8087</v>
      </c>
      <c r="N1966" t="s">
        <v>32</v>
      </c>
      <c r="O1966">
        <v>68</v>
      </c>
      <c r="P1966" t="s">
        <v>2574</v>
      </c>
      <c r="Q1966" t="s">
        <v>87</v>
      </c>
      <c r="R1966" t="s">
        <v>8088</v>
      </c>
      <c r="S1966" t="s">
        <v>36</v>
      </c>
      <c r="T1966">
        <v>0</v>
      </c>
      <c r="U1966">
        <v>1</v>
      </c>
      <c r="V1966" t="s">
        <v>37</v>
      </c>
      <c r="W1966" t="s">
        <v>8090</v>
      </c>
      <c r="X1966" t="s">
        <v>57</v>
      </c>
      <c r="Y1966">
        <v>50</v>
      </c>
      <c r="Z1966">
        <v>50</v>
      </c>
      <c r="AA1966">
        <v>0</v>
      </c>
      <c r="AB1966" t="s">
        <v>45</v>
      </c>
      <c r="AC1966">
        <v>0</v>
      </c>
      <c r="AD1966" t="s">
        <v>59</v>
      </c>
    </row>
    <row r="1967" spans="1:30" x14ac:dyDescent="0.3">
      <c r="A1967" t="s">
        <v>5484</v>
      </c>
      <c r="B1967" t="s">
        <v>118</v>
      </c>
      <c r="C1967">
        <v>343805</v>
      </c>
      <c r="D1967">
        <v>1529.64</v>
      </c>
      <c r="E1967" s="1">
        <v>44984</v>
      </c>
      <c r="F1967" s="1">
        <v>46437</v>
      </c>
      <c r="G1967" t="s">
        <v>40</v>
      </c>
      <c r="H1967" t="s">
        <v>55</v>
      </c>
      <c r="I1967" t="s">
        <v>5481</v>
      </c>
      <c r="J1967">
        <v>1453</v>
      </c>
      <c r="K1967" t="s">
        <v>42</v>
      </c>
      <c r="L1967">
        <v>0</v>
      </c>
      <c r="M1967" t="s">
        <v>5482</v>
      </c>
      <c r="N1967" t="s">
        <v>60</v>
      </c>
      <c r="O1967">
        <v>21</v>
      </c>
      <c r="P1967" t="s">
        <v>3030</v>
      </c>
      <c r="Q1967" t="s">
        <v>62</v>
      </c>
      <c r="R1967" t="s">
        <v>5483</v>
      </c>
      <c r="S1967" t="s">
        <v>67</v>
      </c>
      <c r="T1967">
        <v>0</v>
      </c>
      <c r="U1967">
        <v>0</v>
      </c>
      <c r="V1967" t="s">
        <v>68</v>
      </c>
      <c r="W1967" t="s">
        <v>5485</v>
      </c>
      <c r="X1967" t="s">
        <v>72</v>
      </c>
      <c r="Y1967">
        <v>22</v>
      </c>
      <c r="Z1967">
        <v>14</v>
      </c>
      <c r="AA1967">
        <v>0</v>
      </c>
      <c r="AB1967" t="s">
        <v>73</v>
      </c>
      <c r="AC1967">
        <v>0</v>
      </c>
      <c r="AD1967" t="s">
        <v>74</v>
      </c>
    </row>
    <row r="1968" spans="1:30" x14ac:dyDescent="0.3">
      <c r="A1968" t="s">
        <v>2568</v>
      </c>
      <c r="B1968" t="s">
        <v>118</v>
      </c>
      <c r="C1968">
        <v>270263</v>
      </c>
      <c r="D1968">
        <v>1094.19</v>
      </c>
      <c r="E1968" s="1">
        <v>43947</v>
      </c>
      <c r="F1968" s="1">
        <v>46683</v>
      </c>
      <c r="G1968" t="s">
        <v>99</v>
      </c>
      <c r="H1968" t="s">
        <v>80</v>
      </c>
      <c r="I1968" t="s">
        <v>2565</v>
      </c>
      <c r="J1968">
        <v>2736</v>
      </c>
      <c r="K1968" t="s">
        <v>42</v>
      </c>
      <c r="L1968">
        <v>1</v>
      </c>
      <c r="M1968" t="s">
        <v>2566</v>
      </c>
      <c r="N1968" t="s">
        <v>32</v>
      </c>
      <c r="O1968">
        <v>38</v>
      </c>
      <c r="P1968" t="s">
        <v>2129</v>
      </c>
      <c r="Q1968" t="s">
        <v>34</v>
      </c>
      <c r="R1968" t="s">
        <v>2567</v>
      </c>
      <c r="S1968" t="s">
        <v>89</v>
      </c>
      <c r="T1968">
        <v>1</v>
      </c>
      <c r="U1968">
        <v>0</v>
      </c>
      <c r="V1968" t="s">
        <v>90</v>
      </c>
      <c r="W1968" t="s">
        <v>2569</v>
      </c>
      <c r="X1968" t="s">
        <v>44</v>
      </c>
      <c r="Y1968">
        <v>28</v>
      </c>
      <c r="Z1968">
        <v>40</v>
      </c>
      <c r="AA1968">
        <v>0</v>
      </c>
      <c r="AB1968" t="s">
        <v>45</v>
      </c>
      <c r="AC1968">
        <v>0</v>
      </c>
      <c r="AD1968" t="s">
        <v>46</v>
      </c>
    </row>
    <row r="1969" spans="1:30" x14ac:dyDescent="0.3">
      <c r="A1969" t="s">
        <v>15847</v>
      </c>
      <c r="B1969" t="s">
        <v>39</v>
      </c>
      <c r="C1969">
        <v>227506</v>
      </c>
      <c r="D1969">
        <v>752.66</v>
      </c>
      <c r="E1969" s="1">
        <v>42814</v>
      </c>
      <c r="F1969" s="1">
        <v>43927</v>
      </c>
      <c r="G1969" t="s">
        <v>40</v>
      </c>
      <c r="H1969" t="s">
        <v>80</v>
      </c>
      <c r="I1969" t="s">
        <v>15844</v>
      </c>
      <c r="J1969">
        <v>1113</v>
      </c>
      <c r="K1969" t="s">
        <v>42</v>
      </c>
      <c r="L1969">
        <v>1</v>
      </c>
      <c r="M1969" t="s">
        <v>15845</v>
      </c>
      <c r="N1969" t="s">
        <v>32</v>
      </c>
      <c r="O1969">
        <v>67</v>
      </c>
      <c r="P1969" t="s">
        <v>603</v>
      </c>
      <c r="Q1969" t="s">
        <v>87</v>
      </c>
      <c r="R1969" t="s">
        <v>15846</v>
      </c>
      <c r="S1969" t="s">
        <v>36</v>
      </c>
      <c r="T1969">
        <v>0</v>
      </c>
      <c r="U1969">
        <v>1</v>
      </c>
      <c r="V1969" t="s">
        <v>37</v>
      </c>
      <c r="W1969" t="s">
        <v>15848</v>
      </c>
      <c r="X1969" t="s">
        <v>44</v>
      </c>
      <c r="Y1969">
        <v>5</v>
      </c>
      <c r="Z1969">
        <v>67</v>
      </c>
      <c r="AA1969">
        <v>0</v>
      </c>
      <c r="AB1969" t="s">
        <v>58</v>
      </c>
      <c r="AC1969">
        <v>0</v>
      </c>
      <c r="AD1969" t="s">
        <v>46</v>
      </c>
    </row>
    <row r="1970" spans="1:30" x14ac:dyDescent="0.3">
      <c r="A1970" t="s">
        <v>18791</v>
      </c>
      <c r="B1970" t="s">
        <v>70</v>
      </c>
      <c r="C1970">
        <v>58584</v>
      </c>
      <c r="D1970">
        <v>133.32</v>
      </c>
      <c r="E1970" s="1">
        <v>45355</v>
      </c>
      <c r="F1970" s="1">
        <v>47656</v>
      </c>
      <c r="G1970" t="s">
        <v>40</v>
      </c>
      <c r="H1970" t="s">
        <v>41</v>
      </c>
      <c r="I1970" t="s">
        <v>18786</v>
      </c>
      <c r="J1970">
        <v>2301</v>
      </c>
      <c r="K1970" t="s">
        <v>42</v>
      </c>
      <c r="L1970">
        <v>0</v>
      </c>
      <c r="M1970" t="s">
        <v>18787</v>
      </c>
      <c r="N1970" t="s">
        <v>32</v>
      </c>
      <c r="O1970">
        <v>43</v>
      </c>
      <c r="P1970" t="s">
        <v>713</v>
      </c>
      <c r="Q1970" t="s">
        <v>34</v>
      </c>
      <c r="R1970" t="s">
        <v>18788</v>
      </c>
      <c r="S1970" t="s">
        <v>89</v>
      </c>
      <c r="T1970">
        <v>1</v>
      </c>
      <c r="U1970">
        <v>0</v>
      </c>
      <c r="V1970" t="s">
        <v>90</v>
      </c>
      <c r="W1970" t="s">
        <v>18792</v>
      </c>
      <c r="X1970" t="s">
        <v>57</v>
      </c>
      <c r="Y1970">
        <v>11</v>
      </c>
      <c r="Z1970">
        <v>59</v>
      </c>
      <c r="AA1970">
        <v>0</v>
      </c>
      <c r="AB1970" t="s">
        <v>45</v>
      </c>
      <c r="AC1970">
        <v>0</v>
      </c>
      <c r="AD1970" t="s">
        <v>59</v>
      </c>
    </row>
    <row r="1971" spans="1:30" x14ac:dyDescent="0.3">
      <c r="A1971" t="s">
        <v>12968</v>
      </c>
      <c r="B1971" t="s">
        <v>118</v>
      </c>
      <c r="C1971">
        <v>300254</v>
      </c>
      <c r="D1971">
        <v>1846.49</v>
      </c>
      <c r="E1971" s="1">
        <v>42932</v>
      </c>
      <c r="F1971" s="1">
        <v>44187</v>
      </c>
      <c r="G1971" t="s">
        <v>103</v>
      </c>
      <c r="H1971" t="s">
        <v>80</v>
      </c>
      <c r="I1971" t="s">
        <v>12965</v>
      </c>
      <c r="J1971">
        <v>1255</v>
      </c>
      <c r="K1971" t="s">
        <v>42</v>
      </c>
      <c r="L1971">
        <v>1</v>
      </c>
      <c r="M1971" t="s">
        <v>12966</v>
      </c>
      <c r="N1971" t="s">
        <v>49</v>
      </c>
      <c r="O1971">
        <v>21</v>
      </c>
      <c r="P1971" t="s">
        <v>1761</v>
      </c>
      <c r="Q1971" t="s">
        <v>51</v>
      </c>
      <c r="R1971" t="s">
        <v>12967</v>
      </c>
      <c r="S1971" t="s">
        <v>67</v>
      </c>
      <c r="T1971">
        <v>0</v>
      </c>
      <c r="U1971">
        <v>0</v>
      </c>
      <c r="V1971" t="s">
        <v>68</v>
      </c>
      <c r="W1971" t="s">
        <v>12969</v>
      </c>
      <c r="X1971" t="s">
        <v>57</v>
      </c>
      <c r="Y1971">
        <v>0</v>
      </c>
      <c r="Z1971">
        <v>13</v>
      </c>
      <c r="AA1971">
        <v>0</v>
      </c>
      <c r="AB1971" t="s">
        <v>73</v>
      </c>
      <c r="AC1971">
        <v>0</v>
      </c>
      <c r="AD1971" t="s">
        <v>59</v>
      </c>
    </row>
    <row r="1972" spans="1:30" x14ac:dyDescent="0.3">
      <c r="A1972" t="s">
        <v>10702</v>
      </c>
      <c r="B1972" t="s">
        <v>54</v>
      </c>
      <c r="C1972">
        <v>163384</v>
      </c>
      <c r="D1972">
        <v>1062.83</v>
      </c>
      <c r="E1972" s="1">
        <v>43310</v>
      </c>
      <c r="F1972" s="1">
        <v>45212</v>
      </c>
      <c r="G1972" t="s">
        <v>40</v>
      </c>
      <c r="H1972" t="s">
        <v>41</v>
      </c>
      <c r="I1972" t="s">
        <v>10699</v>
      </c>
      <c r="J1972">
        <v>1902</v>
      </c>
      <c r="K1972" t="s">
        <v>42</v>
      </c>
      <c r="L1972">
        <v>0</v>
      </c>
      <c r="M1972" t="s">
        <v>10700</v>
      </c>
      <c r="N1972" t="s">
        <v>32</v>
      </c>
      <c r="O1972">
        <v>58</v>
      </c>
      <c r="P1972" t="s">
        <v>3154</v>
      </c>
      <c r="Q1972" t="s">
        <v>51</v>
      </c>
      <c r="R1972" t="s">
        <v>10701</v>
      </c>
      <c r="S1972" t="s">
        <v>36</v>
      </c>
      <c r="T1972">
        <v>0</v>
      </c>
      <c r="U1972">
        <v>0</v>
      </c>
      <c r="V1972" t="s">
        <v>37</v>
      </c>
      <c r="W1972" t="s">
        <v>10703</v>
      </c>
      <c r="X1972" t="s">
        <v>57</v>
      </c>
      <c r="Y1972">
        <v>1</v>
      </c>
      <c r="Z1972">
        <v>29</v>
      </c>
      <c r="AA1972">
        <v>0</v>
      </c>
      <c r="AB1972" t="s">
        <v>73</v>
      </c>
      <c r="AC1972">
        <v>0</v>
      </c>
      <c r="AD1972" t="s">
        <v>59</v>
      </c>
    </row>
    <row r="1973" spans="1:30" x14ac:dyDescent="0.3">
      <c r="A1973" t="s">
        <v>4876</v>
      </c>
      <c r="B1973" t="s">
        <v>54</v>
      </c>
      <c r="C1973">
        <v>423770</v>
      </c>
      <c r="D1973">
        <v>791.12</v>
      </c>
      <c r="E1973" s="1">
        <v>45549</v>
      </c>
      <c r="F1973" s="1">
        <v>45953</v>
      </c>
      <c r="G1973" t="s">
        <v>40</v>
      </c>
      <c r="H1973" t="s">
        <v>41</v>
      </c>
      <c r="I1973" t="s">
        <v>4873</v>
      </c>
      <c r="J1973">
        <v>404</v>
      </c>
      <c r="K1973" t="s">
        <v>100</v>
      </c>
      <c r="L1973">
        <v>0</v>
      </c>
      <c r="M1973" t="s">
        <v>4874</v>
      </c>
      <c r="N1973" t="s">
        <v>60</v>
      </c>
      <c r="O1973">
        <v>63</v>
      </c>
      <c r="P1973" t="s">
        <v>3650</v>
      </c>
      <c r="Q1973" t="s">
        <v>51</v>
      </c>
      <c r="R1973" t="s">
        <v>4875</v>
      </c>
      <c r="S1973" t="s">
        <v>36</v>
      </c>
      <c r="T1973">
        <v>0</v>
      </c>
      <c r="U1973">
        <v>1</v>
      </c>
      <c r="V1973" t="s">
        <v>37</v>
      </c>
      <c r="W1973" t="s">
        <v>4877</v>
      </c>
      <c r="X1973" t="s">
        <v>72</v>
      </c>
      <c r="Y1973">
        <v>5</v>
      </c>
      <c r="Z1973">
        <v>69</v>
      </c>
      <c r="AA1973">
        <v>0</v>
      </c>
      <c r="AB1973" t="s">
        <v>58</v>
      </c>
      <c r="AC1973">
        <v>0</v>
      </c>
      <c r="AD1973" t="s">
        <v>74</v>
      </c>
    </row>
    <row r="1974" spans="1:30" x14ac:dyDescent="0.3">
      <c r="A1974" t="s">
        <v>4277</v>
      </c>
      <c r="B1974" t="s">
        <v>39</v>
      </c>
      <c r="C1974">
        <v>105071</v>
      </c>
      <c r="D1974">
        <v>498.33</v>
      </c>
      <c r="E1974" s="1">
        <v>42250</v>
      </c>
      <c r="F1974" s="1">
        <v>43912</v>
      </c>
      <c r="G1974" t="s">
        <v>99</v>
      </c>
      <c r="H1974" t="s">
        <v>55</v>
      </c>
      <c r="I1974" t="s">
        <v>4272</v>
      </c>
      <c r="J1974">
        <v>1662</v>
      </c>
      <c r="K1974" t="s">
        <v>42</v>
      </c>
      <c r="L1974">
        <v>0</v>
      </c>
      <c r="M1974" t="s">
        <v>4273</v>
      </c>
      <c r="N1974" t="s">
        <v>49</v>
      </c>
      <c r="O1974">
        <v>28</v>
      </c>
      <c r="P1974" t="s">
        <v>2807</v>
      </c>
      <c r="Q1974" t="s">
        <v>34</v>
      </c>
      <c r="R1974" t="s">
        <v>4274</v>
      </c>
      <c r="S1974" t="s">
        <v>109</v>
      </c>
      <c r="T1974">
        <v>1</v>
      </c>
      <c r="U1974">
        <v>0</v>
      </c>
      <c r="V1974" t="s">
        <v>68</v>
      </c>
      <c r="W1974" t="s">
        <v>4278</v>
      </c>
      <c r="X1974" t="s">
        <v>44</v>
      </c>
      <c r="Y1974">
        <v>10</v>
      </c>
      <c r="Z1974">
        <v>54</v>
      </c>
      <c r="AA1974">
        <v>0</v>
      </c>
      <c r="AB1974" t="s">
        <v>45</v>
      </c>
      <c r="AC1974">
        <v>0</v>
      </c>
      <c r="AD1974" t="s">
        <v>46</v>
      </c>
    </row>
    <row r="1975" spans="1:30" x14ac:dyDescent="0.3">
      <c r="A1975" t="s">
        <v>6159</v>
      </c>
      <c r="B1975" t="s">
        <v>54</v>
      </c>
      <c r="C1975">
        <v>180137</v>
      </c>
      <c r="D1975">
        <v>168.41</v>
      </c>
      <c r="E1975" s="1">
        <v>44181</v>
      </c>
      <c r="F1975" s="1">
        <v>47712</v>
      </c>
      <c r="G1975" t="s">
        <v>103</v>
      </c>
      <c r="H1975" t="s">
        <v>41</v>
      </c>
      <c r="I1975" t="s">
        <v>6156</v>
      </c>
      <c r="J1975">
        <v>3531</v>
      </c>
      <c r="K1975" t="s">
        <v>42</v>
      </c>
      <c r="L1975">
        <v>0</v>
      </c>
      <c r="M1975" t="s">
        <v>6157</v>
      </c>
      <c r="N1975" t="s">
        <v>60</v>
      </c>
      <c r="O1975">
        <v>78</v>
      </c>
      <c r="P1975" t="s">
        <v>357</v>
      </c>
      <c r="Q1975" t="s">
        <v>51</v>
      </c>
      <c r="R1975" t="s">
        <v>6158</v>
      </c>
      <c r="S1975" t="s">
        <v>36</v>
      </c>
      <c r="T1975">
        <v>0</v>
      </c>
      <c r="U1975">
        <v>1</v>
      </c>
      <c r="V1975" t="s">
        <v>37</v>
      </c>
      <c r="W1975" t="s">
        <v>6160</v>
      </c>
      <c r="X1975" t="s">
        <v>57</v>
      </c>
      <c r="Y1975">
        <v>6</v>
      </c>
      <c r="Z1975">
        <v>9</v>
      </c>
      <c r="AA1975">
        <v>0</v>
      </c>
      <c r="AB1975" t="s">
        <v>73</v>
      </c>
      <c r="AC1975">
        <v>0</v>
      </c>
      <c r="AD1975" t="s">
        <v>59</v>
      </c>
    </row>
    <row r="1976" spans="1:30" x14ac:dyDescent="0.3">
      <c r="A1976" t="s">
        <v>12033</v>
      </c>
      <c r="B1976" t="s">
        <v>118</v>
      </c>
      <c r="C1976">
        <v>284721</v>
      </c>
      <c r="D1976">
        <v>1323.82</v>
      </c>
      <c r="E1976" s="1">
        <v>45168</v>
      </c>
      <c r="F1976" s="1">
        <v>48704</v>
      </c>
      <c r="G1976" t="s">
        <v>103</v>
      </c>
      <c r="H1976" t="s">
        <v>55</v>
      </c>
      <c r="I1976" t="s">
        <v>12030</v>
      </c>
      <c r="J1976">
        <v>3536</v>
      </c>
      <c r="K1976" t="s">
        <v>42</v>
      </c>
      <c r="L1976">
        <v>0</v>
      </c>
      <c r="M1976" t="s">
        <v>12031</v>
      </c>
      <c r="N1976" t="s">
        <v>32</v>
      </c>
      <c r="O1976">
        <v>74</v>
      </c>
      <c r="P1976" t="s">
        <v>2813</v>
      </c>
      <c r="Q1976" t="s">
        <v>87</v>
      </c>
      <c r="R1976" t="s">
        <v>12032</v>
      </c>
      <c r="S1976" t="s">
        <v>36</v>
      </c>
      <c r="T1976">
        <v>0</v>
      </c>
      <c r="U1976">
        <v>1</v>
      </c>
      <c r="V1976" t="s">
        <v>37</v>
      </c>
      <c r="W1976" t="s">
        <v>12034</v>
      </c>
      <c r="X1976" t="s">
        <v>72</v>
      </c>
      <c r="Y1976">
        <v>30</v>
      </c>
      <c r="Z1976">
        <v>62</v>
      </c>
      <c r="AA1976">
        <v>0</v>
      </c>
      <c r="AB1976" t="s">
        <v>58</v>
      </c>
      <c r="AC1976">
        <v>0</v>
      </c>
      <c r="AD1976" t="s">
        <v>74</v>
      </c>
    </row>
    <row r="1977" spans="1:30" x14ac:dyDescent="0.3">
      <c r="A1977" t="s">
        <v>11964</v>
      </c>
      <c r="B1977" t="s">
        <v>70</v>
      </c>
      <c r="C1977">
        <v>218086</v>
      </c>
      <c r="D1977">
        <v>1271.53</v>
      </c>
      <c r="E1977" s="1">
        <v>44467</v>
      </c>
      <c r="F1977" s="1">
        <v>45279</v>
      </c>
      <c r="G1977" t="s">
        <v>40</v>
      </c>
      <c r="H1977" t="s">
        <v>55</v>
      </c>
      <c r="I1977" t="s">
        <v>11961</v>
      </c>
      <c r="J1977">
        <v>812</v>
      </c>
      <c r="K1977" t="s">
        <v>100</v>
      </c>
      <c r="L1977">
        <v>0</v>
      </c>
      <c r="M1977" t="s">
        <v>11962</v>
      </c>
      <c r="N1977" t="s">
        <v>32</v>
      </c>
      <c r="O1977">
        <v>58</v>
      </c>
      <c r="P1977" t="s">
        <v>857</v>
      </c>
      <c r="Q1977" t="s">
        <v>87</v>
      </c>
      <c r="R1977" t="s">
        <v>11963</v>
      </c>
      <c r="S1977" t="s">
        <v>36</v>
      </c>
      <c r="T1977">
        <v>0</v>
      </c>
      <c r="U1977">
        <v>0</v>
      </c>
      <c r="V1977" t="s">
        <v>37</v>
      </c>
      <c r="W1977" t="s">
        <v>11965</v>
      </c>
      <c r="X1977" t="s">
        <v>72</v>
      </c>
      <c r="Y1977">
        <v>35</v>
      </c>
      <c r="Z1977">
        <v>76</v>
      </c>
      <c r="AA1977">
        <v>1</v>
      </c>
      <c r="AB1977" t="s">
        <v>58</v>
      </c>
      <c r="AC1977">
        <v>1</v>
      </c>
      <c r="AD1977" t="s">
        <v>74</v>
      </c>
    </row>
    <row r="1978" spans="1:30" x14ac:dyDescent="0.3">
      <c r="A1978" t="s">
        <v>17423</v>
      </c>
      <c r="B1978" t="s">
        <v>118</v>
      </c>
      <c r="C1978">
        <v>76517</v>
      </c>
      <c r="D1978">
        <v>1062.23</v>
      </c>
      <c r="E1978" s="1">
        <v>43821</v>
      </c>
      <c r="F1978" s="1">
        <v>46337</v>
      </c>
      <c r="G1978" t="s">
        <v>99</v>
      </c>
      <c r="H1978" t="s">
        <v>80</v>
      </c>
      <c r="I1978" t="s">
        <v>17418</v>
      </c>
      <c r="J1978">
        <v>2516</v>
      </c>
      <c r="K1978" t="s">
        <v>42</v>
      </c>
      <c r="L1978">
        <v>1</v>
      </c>
      <c r="M1978" t="s">
        <v>17419</v>
      </c>
      <c r="N1978" t="s">
        <v>49</v>
      </c>
      <c r="O1978">
        <v>66</v>
      </c>
      <c r="P1978" t="s">
        <v>1247</v>
      </c>
      <c r="Q1978" t="s">
        <v>34</v>
      </c>
      <c r="R1978" t="s">
        <v>17420</v>
      </c>
      <c r="S1978" t="s">
        <v>36</v>
      </c>
      <c r="T1978">
        <v>1</v>
      </c>
      <c r="U1978">
        <v>1</v>
      </c>
      <c r="V1978" t="s">
        <v>37</v>
      </c>
      <c r="W1978" t="s">
        <v>17424</v>
      </c>
      <c r="X1978" t="s">
        <v>72</v>
      </c>
      <c r="Y1978">
        <v>42</v>
      </c>
      <c r="Z1978">
        <v>98</v>
      </c>
      <c r="AA1978">
        <v>1</v>
      </c>
      <c r="AB1978" t="s">
        <v>58</v>
      </c>
      <c r="AC1978">
        <v>1</v>
      </c>
      <c r="AD1978" t="s">
        <v>74</v>
      </c>
    </row>
    <row r="1979" spans="1:30" x14ac:dyDescent="0.3">
      <c r="A1979" t="s">
        <v>18994</v>
      </c>
      <c r="B1979" t="s">
        <v>118</v>
      </c>
      <c r="C1979">
        <v>140861</v>
      </c>
      <c r="D1979">
        <v>1736.02</v>
      </c>
      <c r="E1979" s="1">
        <v>44600</v>
      </c>
      <c r="F1979" s="1">
        <v>45743</v>
      </c>
      <c r="G1979" t="s">
        <v>103</v>
      </c>
      <c r="H1979" t="s">
        <v>55</v>
      </c>
      <c r="I1979" t="s">
        <v>18989</v>
      </c>
      <c r="J1979">
        <v>1143</v>
      </c>
      <c r="K1979" t="s">
        <v>42</v>
      </c>
      <c r="L1979">
        <v>0</v>
      </c>
      <c r="M1979" t="s">
        <v>18990</v>
      </c>
      <c r="N1979" t="s">
        <v>60</v>
      </c>
      <c r="O1979">
        <v>85</v>
      </c>
      <c r="P1979" t="s">
        <v>1761</v>
      </c>
      <c r="Q1979" t="s">
        <v>51</v>
      </c>
      <c r="R1979" t="s">
        <v>18991</v>
      </c>
      <c r="S1979" t="s">
        <v>36</v>
      </c>
      <c r="T1979">
        <v>0</v>
      </c>
      <c r="U1979">
        <v>1</v>
      </c>
      <c r="V1979" t="s">
        <v>37</v>
      </c>
      <c r="W1979" t="s">
        <v>18995</v>
      </c>
      <c r="X1979" t="s">
        <v>57</v>
      </c>
      <c r="Y1979">
        <v>25</v>
      </c>
      <c r="Z1979">
        <v>93</v>
      </c>
      <c r="AA1979">
        <v>1</v>
      </c>
      <c r="AB1979" t="s">
        <v>58</v>
      </c>
      <c r="AC1979">
        <v>1</v>
      </c>
      <c r="AD1979" t="s">
        <v>59</v>
      </c>
    </row>
    <row r="1980" spans="1:30" x14ac:dyDescent="0.3">
      <c r="A1980" t="s">
        <v>4367</v>
      </c>
      <c r="B1980" t="s">
        <v>70</v>
      </c>
      <c r="C1980">
        <v>404834</v>
      </c>
      <c r="D1980">
        <v>410.98</v>
      </c>
      <c r="E1980" s="1">
        <v>45143</v>
      </c>
      <c r="F1980" s="1">
        <v>46530</v>
      </c>
      <c r="G1980" t="s">
        <v>99</v>
      </c>
      <c r="H1980" t="s">
        <v>55</v>
      </c>
      <c r="I1980" t="s">
        <v>4364</v>
      </c>
      <c r="J1980">
        <v>1387</v>
      </c>
      <c r="K1980" t="s">
        <v>42</v>
      </c>
      <c r="L1980">
        <v>0</v>
      </c>
      <c r="M1980" t="s">
        <v>4365</v>
      </c>
      <c r="N1980" t="s">
        <v>60</v>
      </c>
      <c r="O1980">
        <v>46</v>
      </c>
      <c r="P1980" t="s">
        <v>1321</v>
      </c>
      <c r="Q1980" t="s">
        <v>34</v>
      </c>
      <c r="R1980" t="s">
        <v>4366</v>
      </c>
      <c r="S1980" t="s">
        <v>97</v>
      </c>
      <c r="T1980">
        <v>1</v>
      </c>
      <c r="U1980">
        <v>0</v>
      </c>
      <c r="V1980" t="s">
        <v>90</v>
      </c>
      <c r="W1980" t="s">
        <v>4368</v>
      </c>
      <c r="X1980" t="s">
        <v>57</v>
      </c>
      <c r="Y1980">
        <v>6</v>
      </c>
      <c r="Z1980">
        <v>56</v>
      </c>
      <c r="AA1980">
        <v>0</v>
      </c>
      <c r="AB1980" t="s">
        <v>45</v>
      </c>
      <c r="AC1980">
        <v>0</v>
      </c>
      <c r="AD1980" t="s">
        <v>59</v>
      </c>
    </row>
    <row r="1981" spans="1:30" x14ac:dyDescent="0.3">
      <c r="A1981" t="s">
        <v>18203</v>
      </c>
      <c r="B1981" t="s">
        <v>54</v>
      </c>
      <c r="C1981">
        <v>26132</v>
      </c>
      <c r="D1981">
        <v>1656.96</v>
      </c>
      <c r="E1981" s="1">
        <v>42665</v>
      </c>
      <c r="F1981" s="1">
        <v>43796</v>
      </c>
      <c r="G1981" t="s">
        <v>40</v>
      </c>
      <c r="H1981" t="s">
        <v>80</v>
      </c>
      <c r="I1981" t="s">
        <v>18198</v>
      </c>
      <c r="J1981">
        <v>1131</v>
      </c>
      <c r="K1981" t="s">
        <v>42</v>
      </c>
      <c r="L1981">
        <v>1</v>
      </c>
      <c r="M1981" t="s">
        <v>18199</v>
      </c>
      <c r="N1981" t="s">
        <v>49</v>
      </c>
      <c r="O1981">
        <v>20</v>
      </c>
      <c r="P1981" t="s">
        <v>2308</v>
      </c>
      <c r="Q1981" t="s">
        <v>34</v>
      </c>
      <c r="R1981" t="s">
        <v>18200</v>
      </c>
      <c r="S1981" t="s">
        <v>67</v>
      </c>
      <c r="T1981">
        <v>1</v>
      </c>
      <c r="U1981">
        <v>0</v>
      </c>
      <c r="V1981" t="s">
        <v>68</v>
      </c>
      <c r="W1981" t="s">
        <v>18204</v>
      </c>
      <c r="X1981" t="s">
        <v>57</v>
      </c>
      <c r="Y1981">
        <v>37</v>
      </c>
      <c r="Z1981">
        <v>99</v>
      </c>
      <c r="AA1981">
        <v>1</v>
      </c>
      <c r="AB1981" t="s">
        <v>58</v>
      </c>
      <c r="AC1981">
        <v>1</v>
      </c>
      <c r="AD1981" t="s">
        <v>59</v>
      </c>
    </row>
    <row r="1982" spans="1:30" x14ac:dyDescent="0.3">
      <c r="A1982" t="s">
        <v>14118</v>
      </c>
      <c r="B1982" t="s">
        <v>118</v>
      </c>
      <c r="C1982">
        <v>42699</v>
      </c>
      <c r="D1982">
        <v>1973.43</v>
      </c>
      <c r="E1982" s="1">
        <v>42014</v>
      </c>
      <c r="F1982" s="1">
        <v>43832</v>
      </c>
      <c r="G1982" t="s">
        <v>40</v>
      </c>
      <c r="H1982" t="s">
        <v>80</v>
      </c>
      <c r="I1982" t="s">
        <v>14109</v>
      </c>
      <c r="J1982">
        <v>1818</v>
      </c>
      <c r="K1982" t="s">
        <v>42</v>
      </c>
      <c r="L1982">
        <v>1</v>
      </c>
      <c r="M1982" t="s">
        <v>14110</v>
      </c>
      <c r="N1982" t="s">
        <v>49</v>
      </c>
      <c r="O1982">
        <v>60</v>
      </c>
      <c r="P1982" t="s">
        <v>2277</v>
      </c>
      <c r="Q1982" t="s">
        <v>51</v>
      </c>
      <c r="R1982" t="s">
        <v>14111</v>
      </c>
      <c r="S1982" t="s">
        <v>36</v>
      </c>
      <c r="T1982">
        <v>0</v>
      </c>
      <c r="U1982">
        <v>1</v>
      </c>
      <c r="V1982" t="s">
        <v>37</v>
      </c>
      <c r="W1982" t="s">
        <v>14119</v>
      </c>
      <c r="X1982" t="s">
        <v>44</v>
      </c>
      <c r="Y1982">
        <v>1</v>
      </c>
      <c r="Z1982">
        <v>87</v>
      </c>
      <c r="AA1982">
        <v>1</v>
      </c>
      <c r="AB1982" t="s">
        <v>58</v>
      </c>
      <c r="AC1982">
        <v>1</v>
      </c>
      <c r="AD1982" t="s">
        <v>46</v>
      </c>
    </row>
    <row r="1983" spans="1:30" x14ac:dyDescent="0.3">
      <c r="A1983" t="s">
        <v>7299</v>
      </c>
      <c r="B1983" t="s">
        <v>118</v>
      </c>
      <c r="C1983">
        <v>202762</v>
      </c>
      <c r="D1983">
        <v>1744</v>
      </c>
      <c r="E1983" s="1">
        <v>44830</v>
      </c>
      <c r="F1983" s="1">
        <v>46392</v>
      </c>
      <c r="G1983" t="s">
        <v>99</v>
      </c>
      <c r="H1983" t="s">
        <v>55</v>
      </c>
      <c r="I1983" t="s">
        <v>7296</v>
      </c>
      <c r="J1983">
        <v>1562</v>
      </c>
      <c r="K1983" t="s">
        <v>42</v>
      </c>
      <c r="L1983">
        <v>0</v>
      </c>
      <c r="M1983" t="s">
        <v>7297</v>
      </c>
      <c r="N1983" t="s">
        <v>49</v>
      </c>
      <c r="O1983">
        <v>57</v>
      </c>
      <c r="P1983" t="s">
        <v>2394</v>
      </c>
      <c r="Q1983" t="s">
        <v>51</v>
      </c>
      <c r="R1983" t="s">
        <v>7298</v>
      </c>
      <c r="S1983" t="s">
        <v>36</v>
      </c>
      <c r="T1983">
        <v>0</v>
      </c>
      <c r="U1983">
        <v>0</v>
      </c>
      <c r="V1983" t="s">
        <v>37</v>
      </c>
      <c r="W1983" t="s">
        <v>7300</v>
      </c>
      <c r="X1983" t="s">
        <v>72</v>
      </c>
      <c r="Y1983">
        <v>2</v>
      </c>
      <c r="Z1983">
        <v>75</v>
      </c>
      <c r="AA1983">
        <v>1</v>
      </c>
      <c r="AB1983" t="s">
        <v>58</v>
      </c>
      <c r="AC1983">
        <v>1</v>
      </c>
      <c r="AD1983" t="s">
        <v>74</v>
      </c>
    </row>
    <row r="1984" spans="1:30" x14ac:dyDescent="0.3">
      <c r="A1984" t="s">
        <v>14317</v>
      </c>
      <c r="B1984" t="s">
        <v>39</v>
      </c>
      <c r="C1984">
        <v>179462</v>
      </c>
      <c r="D1984">
        <v>1020.3</v>
      </c>
      <c r="E1984" s="1">
        <v>44797</v>
      </c>
      <c r="F1984" s="1">
        <v>45213</v>
      </c>
      <c r="G1984" t="s">
        <v>99</v>
      </c>
      <c r="H1984" t="s">
        <v>80</v>
      </c>
      <c r="I1984" t="s">
        <v>14310</v>
      </c>
      <c r="J1984">
        <v>416</v>
      </c>
      <c r="K1984" t="s">
        <v>100</v>
      </c>
      <c r="L1984">
        <v>1</v>
      </c>
      <c r="M1984" t="s">
        <v>14311</v>
      </c>
      <c r="N1984" t="s">
        <v>32</v>
      </c>
      <c r="O1984">
        <v>77</v>
      </c>
      <c r="P1984" t="s">
        <v>2308</v>
      </c>
      <c r="Q1984" t="s">
        <v>51</v>
      </c>
      <c r="R1984" t="s">
        <v>14312</v>
      </c>
      <c r="S1984" t="s">
        <v>36</v>
      </c>
      <c r="T1984">
        <v>0</v>
      </c>
      <c r="U1984">
        <v>1</v>
      </c>
      <c r="V1984" t="s">
        <v>37</v>
      </c>
      <c r="W1984" t="s">
        <v>14318</v>
      </c>
      <c r="X1984" t="s">
        <v>57</v>
      </c>
      <c r="Y1984">
        <v>42</v>
      </c>
      <c r="Z1984">
        <v>49</v>
      </c>
      <c r="AA1984">
        <v>0</v>
      </c>
      <c r="AB1984" t="s">
        <v>45</v>
      </c>
      <c r="AC1984">
        <v>0</v>
      </c>
      <c r="AD1984" t="s">
        <v>59</v>
      </c>
    </row>
    <row r="1985" spans="1:30" x14ac:dyDescent="0.3">
      <c r="A1985" t="s">
        <v>6944</v>
      </c>
      <c r="B1985" t="s">
        <v>54</v>
      </c>
      <c r="C1985">
        <v>498811</v>
      </c>
      <c r="D1985">
        <v>1714.98</v>
      </c>
      <c r="E1985" s="1">
        <v>42491</v>
      </c>
      <c r="F1985" s="1">
        <v>43875</v>
      </c>
      <c r="G1985" t="s">
        <v>103</v>
      </c>
      <c r="H1985" t="s">
        <v>41</v>
      </c>
      <c r="I1985" t="s">
        <v>6939</v>
      </c>
      <c r="J1985">
        <v>1384</v>
      </c>
      <c r="K1985" t="s">
        <v>42</v>
      </c>
      <c r="L1985">
        <v>0</v>
      </c>
      <c r="M1985" t="s">
        <v>6940</v>
      </c>
      <c r="N1985" t="s">
        <v>49</v>
      </c>
      <c r="O1985">
        <v>25</v>
      </c>
      <c r="P1985" t="s">
        <v>1819</v>
      </c>
      <c r="Q1985" t="s">
        <v>62</v>
      </c>
      <c r="R1985" t="s">
        <v>6941</v>
      </c>
      <c r="S1985" t="s">
        <v>67</v>
      </c>
      <c r="T1985">
        <v>0</v>
      </c>
      <c r="U1985">
        <v>0</v>
      </c>
      <c r="V1985" t="s">
        <v>68</v>
      </c>
      <c r="W1985" t="s">
        <v>6945</v>
      </c>
      <c r="X1985" t="s">
        <v>57</v>
      </c>
      <c r="Y1985">
        <v>15</v>
      </c>
      <c r="Z1985">
        <v>33</v>
      </c>
      <c r="AA1985">
        <v>0</v>
      </c>
      <c r="AB1985" t="s">
        <v>45</v>
      </c>
      <c r="AC1985">
        <v>0</v>
      </c>
      <c r="AD1985" t="s">
        <v>59</v>
      </c>
    </row>
    <row r="1986" spans="1:30" x14ac:dyDescent="0.3">
      <c r="A1986" t="s">
        <v>1451</v>
      </c>
      <c r="B1986" t="s">
        <v>54</v>
      </c>
      <c r="C1986">
        <v>476761</v>
      </c>
      <c r="D1986">
        <v>1341.49</v>
      </c>
      <c r="E1986" s="1">
        <v>42177</v>
      </c>
      <c r="F1986" s="1">
        <v>44786</v>
      </c>
      <c r="G1986" t="s">
        <v>99</v>
      </c>
      <c r="H1986" t="s">
        <v>55</v>
      </c>
      <c r="I1986" t="s">
        <v>1448</v>
      </c>
      <c r="J1986">
        <v>2609</v>
      </c>
      <c r="K1986" t="s">
        <v>42</v>
      </c>
      <c r="L1986">
        <v>0</v>
      </c>
      <c r="M1986" t="s">
        <v>1449</v>
      </c>
      <c r="N1986" t="s">
        <v>60</v>
      </c>
      <c r="O1986">
        <v>57</v>
      </c>
      <c r="P1986" t="s">
        <v>581</v>
      </c>
      <c r="Q1986" t="s">
        <v>34</v>
      </c>
      <c r="R1986" t="s">
        <v>1450</v>
      </c>
      <c r="S1986" t="s">
        <v>36</v>
      </c>
      <c r="T1986">
        <v>1</v>
      </c>
      <c r="U1986">
        <v>0</v>
      </c>
      <c r="V1986" t="s">
        <v>37</v>
      </c>
      <c r="W1986" t="s">
        <v>1452</v>
      </c>
      <c r="X1986" t="s">
        <v>72</v>
      </c>
      <c r="Y1986">
        <v>45</v>
      </c>
      <c r="Z1986">
        <v>6</v>
      </c>
      <c r="AA1986">
        <v>0</v>
      </c>
      <c r="AB1986" t="s">
        <v>73</v>
      </c>
      <c r="AC1986">
        <v>0</v>
      </c>
      <c r="AD1986" t="s">
        <v>74</v>
      </c>
    </row>
    <row r="1987" spans="1:30" x14ac:dyDescent="0.3">
      <c r="A1987" t="s">
        <v>4926</v>
      </c>
      <c r="B1987" t="s">
        <v>118</v>
      </c>
      <c r="C1987">
        <v>255886</v>
      </c>
      <c r="D1987">
        <v>1233.67</v>
      </c>
      <c r="E1987" s="1">
        <v>43436</v>
      </c>
      <c r="F1987" s="1">
        <v>46236</v>
      </c>
      <c r="G1987" t="s">
        <v>99</v>
      </c>
      <c r="H1987" t="s">
        <v>55</v>
      </c>
      <c r="I1987" t="s">
        <v>4921</v>
      </c>
      <c r="J1987">
        <v>2800</v>
      </c>
      <c r="K1987" t="s">
        <v>42</v>
      </c>
      <c r="L1987">
        <v>0</v>
      </c>
      <c r="M1987" t="s">
        <v>4922</v>
      </c>
      <c r="N1987" t="s">
        <v>60</v>
      </c>
      <c r="O1987">
        <v>34</v>
      </c>
      <c r="P1987" t="s">
        <v>1730</v>
      </c>
      <c r="Q1987" t="s">
        <v>51</v>
      </c>
      <c r="R1987" t="s">
        <v>4923</v>
      </c>
      <c r="S1987" t="s">
        <v>109</v>
      </c>
      <c r="T1987">
        <v>0</v>
      </c>
      <c r="U1987">
        <v>0</v>
      </c>
      <c r="V1987" t="s">
        <v>90</v>
      </c>
      <c r="W1987" t="s">
        <v>4927</v>
      </c>
      <c r="X1987" t="s">
        <v>57</v>
      </c>
      <c r="Y1987">
        <v>50</v>
      </c>
      <c r="Z1987">
        <v>78</v>
      </c>
      <c r="AA1987">
        <v>1</v>
      </c>
      <c r="AB1987" t="s">
        <v>58</v>
      </c>
      <c r="AC1987">
        <v>1</v>
      </c>
      <c r="AD1987" t="s">
        <v>59</v>
      </c>
    </row>
    <row r="1988" spans="1:30" x14ac:dyDescent="0.3">
      <c r="A1988" t="s">
        <v>15626</v>
      </c>
      <c r="B1988" t="s">
        <v>118</v>
      </c>
      <c r="C1988">
        <v>421747</v>
      </c>
      <c r="D1988">
        <v>1534.88</v>
      </c>
      <c r="E1988" s="1">
        <v>45301</v>
      </c>
      <c r="F1988" s="1">
        <v>46331</v>
      </c>
      <c r="G1988" t="s">
        <v>99</v>
      </c>
      <c r="H1988" t="s">
        <v>55</v>
      </c>
      <c r="I1988" t="s">
        <v>15624</v>
      </c>
      <c r="J1988">
        <v>1030</v>
      </c>
      <c r="K1988" t="s">
        <v>100</v>
      </c>
      <c r="L1988">
        <v>0</v>
      </c>
      <c r="M1988" t="s">
        <v>14354</v>
      </c>
      <c r="N1988" t="s">
        <v>49</v>
      </c>
      <c r="O1988">
        <v>74</v>
      </c>
      <c r="P1988" t="s">
        <v>846</v>
      </c>
      <c r="Q1988" t="s">
        <v>87</v>
      </c>
      <c r="R1988" t="s">
        <v>15625</v>
      </c>
      <c r="S1988" t="s">
        <v>36</v>
      </c>
      <c r="T1988">
        <v>0</v>
      </c>
      <c r="U1988">
        <v>1</v>
      </c>
      <c r="V1988" t="s">
        <v>37</v>
      </c>
      <c r="W1988" t="s">
        <v>15627</v>
      </c>
      <c r="X1988" t="s">
        <v>57</v>
      </c>
      <c r="Y1988">
        <v>50</v>
      </c>
      <c r="Z1988">
        <v>64</v>
      </c>
      <c r="AA1988">
        <v>0</v>
      </c>
      <c r="AB1988" t="s">
        <v>58</v>
      </c>
      <c r="AC1988">
        <v>0</v>
      </c>
      <c r="AD1988" t="s">
        <v>59</v>
      </c>
    </row>
    <row r="1989" spans="1:30" x14ac:dyDescent="0.3">
      <c r="A1989" t="s">
        <v>8657</v>
      </c>
      <c r="B1989" t="s">
        <v>39</v>
      </c>
      <c r="C1989">
        <v>72061</v>
      </c>
      <c r="D1989">
        <v>325.86</v>
      </c>
      <c r="E1989" s="1">
        <v>43800</v>
      </c>
      <c r="F1989" s="1">
        <v>46070</v>
      </c>
      <c r="G1989" t="s">
        <v>99</v>
      </c>
      <c r="H1989" t="s">
        <v>41</v>
      </c>
      <c r="I1989" t="s">
        <v>8652</v>
      </c>
      <c r="J1989">
        <v>2270</v>
      </c>
      <c r="K1989" t="s">
        <v>42</v>
      </c>
      <c r="L1989">
        <v>0</v>
      </c>
      <c r="M1989" t="s">
        <v>8653</v>
      </c>
      <c r="N1989" t="s">
        <v>60</v>
      </c>
      <c r="O1989">
        <v>72</v>
      </c>
      <c r="P1989" t="s">
        <v>122</v>
      </c>
      <c r="Q1989" t="s">
        <v>51</v>
      </c>
      <c r="R1989" t="s">
        <v>8654</v>
      </c>
      <c r="S1989" t="s">
        <v>36</v>
      </c>
      <c r="T1989">
        <v>0</v>
      </c>
      <c r="U1989">
        <v>1</v>
      </c>
      <c r="V1989" t="s">
        <v>37</v>
      </c>
      <c r="W1989" t="s">
        <v>8658</v>
      </c>
      <c r="X1989" t="s">
        <v>44</v>
      </c>
      <c r="Y1989">
        <v>3</v>
      </c>
      <c r="Z1989">
        <v>92</v>
      </c>
      <c r="AA1989">
        <v>1</v>
      </c>
      <c r="AB1989" t="s">
        <v>58</v>
      </c>
      <c r="AC1989">
        <v>1</v>
      </c>
      <c r="AD1989" t="s">
        <v>46</v>
      </c>
    </row>
    <row r="1990" spans="1:30" x14ac:dyDescent="0.3">
      <c r="A1990" t="s">
        <v>4322</v>
      </c>
      <c r="B1990" t="s">
        <v>70</v>
      </c>
      <c r="C1990">
        <v>184679</v>
      </c>
      <c r="D1990">
        <v>147.87</v>
      </c>
      <c r="E1990" s="1">
        <v>44266</v>
      </c>
      <c r="F1990" s="1">
        <v>47106</v>
      </c>
      <c r="G1990" t="s">
        <v>99</v>
      </c>
      <c r="H1990" t="s">
        <v>80</v>
      </c>
      <c r="I1990" t="s">
        <v>4319</v>
      </c>
      <c r="J1990">
        <v>2840</v>
      </c>
      <c r="K1990" t="s">
        <v>42</v>
      </c>
      <c r="L1990">
        <v>1</v>
      </c>
      <c r="M1990" t="s">
        <v>4320</v>
      </c>
      <c r="N1990" t="s">
        <v>60</v>
      </c>
      <c r="O1990">
        <v>20</v>
      </c>
      <c r="P1990" t="s">
        <v>1247</v>
      </c>
      <c r="Q1990" t="s">
        <v>87</v>
      </c>
      <c r="R1990" t="s">
        <v>4321</v>
      </c>
      <c r="S1990" t="s">
        <v>67</v>
      </c>
      <c r="T1990">
        <v>0</v>
      </c>
      <c r="U1990">
        <v>0</v>
      </c>
      <c r="V1990" t="s">
        <v>68</v>
      </c>
      <c r="W1990" t="s">
        <v>4323</v>
      </c>
      <c r="X1990" t="s">
        <v>44</v>
      </c>
      <c r="Y1990">
        <v>19</v>
      </c>
      <c r="Z1990">
        <v>60</v>
      </c>
      <c r="AA1990">
        <v>0</v>
      </c>
      <c r="AB1990" t="s">
        <v>45</v>
      </c>
      <c r="AC1990">
        <v>0</v>
      </c>
      <c r="AD1990" t="s">
        <v>46</v>
      </c>
    </row>
    <row r="1991" spans="1:30" x14ac:dyDescent="0.3">
      <c r="A1991" t="s">
        <v>12753</v>
      </c>
      <c r="B1991" t="s">
        <v>70</v>
      </c>
      <c r="C1991">
        <v>59740</v>
      </c>
      <c r="D1991">
        <v>114.59</v>
      </c>
      <c r="E1991" s="1">
        <v>44845</v>
      </c>
      <c r="F1991" s="1">
        <v>47039</v>
      </c>
      <c r="G1991" t="s">
        <v>99</v>
      </c>
      <c r="H1991" t="s">
        <v>80</v>
      </c>
      <c r="I1991" t="s">
        <v>12750</v>
      </c>
      <c r="J1991">
        <v>2194</v>
      </c>
      <c r="K1991" t="s">
        <v>42</v>
      </c>
      <c r="L1991">
        <v>1</v>
      </c>
      <c r="M1991" t="s">
        <v>12751</v>
      </c>
      <c r="N1991" t="s">
        <v>49</v>
      </c>
      <c r="O1991">
        <v>51</v>
      </c>
      <c r="P1991" t="s">
        <v>3337</v>
      </c>
      <c r="Q1991" t="s">
        <v>87</v>
      </c>
      <c r="R1991" t="s">
        <v>12752</v>
      </c>
      <c r="S1991" t="s">
        <v>97</v>
      </c>
      <c r="T1991">
        <v>0</v>
      </c>
      <c r="U1991">
        <v>0</v>
      </c>
      <c r="V1991" t="s">
        <v>37</v>
      </c>
      <c r="W1991" t="s">
        <v>12754</v>
      </c>
      <c r="X1991" t="s">
        <v>44</v>
      </c>
      <c r="Y1991">
        <v>9</v>
      </c>
      <c r="Z1991">
        <v>55</v>
      </c>
      <c r="AA1991">
        <v>0</v>
      </c>
      <c r="AB1991" t="s">
        <v>45</v>
      </c>
      <c r="AC1991">
        <v>0</v>
      </c>
      <c r="AD1991" t="s">
        <v>46</v>
      </c>
    </row>
    <row r="1992" spans="1:30" x14ac:dyDescent="0.3">
      <c r="A1992" t="s">
        <v>14057</v>
      </c>
      <c r="B1992" t="s">
        <v>70</v>
      </c>
      <c r="C1992">
        <v>78721</v>
      </c>
      <c r="D1992">
        <v>922.28</v>
      </c>
      <c r="E1992" s="1">
        <v>45413</v>
      </c>
      <c r="F1992" s="1">
        <v>46022</v>
      </c>
      <c r="G1992" t="s">
        <v>99</v>
      </c>
      <c r="H1992" t="s">
        <v>55</v>
      </c>
      <c r="I1992" t="s">
        <v>14054</v>
      </c>
      <c r="J1992">
        <v>609</v>
      </c>
      <c r="K1992" t="s">
        <v>100</v>
      </c>
      <c r="L1992">
        <v>0</v>
      </c>
      <c r="M1992" t="s">
        <v>14055</v>
      </c>
      <c r="N1992" t="s">
        <v>32</v>
      </c>
      <c r="O1992">
        <v>32</v>
      </c>
      <c r="P1992" t="s">
        <v>1907</v>
      </c>
      <c r="Q1992" t="s">
        <v>62</v>
      </c>
      <c r="R1992" t="s">
        <v>14056</v>
      </c>
      <c r="S1992" t="s">
        <v>109</v>
      </c>
      <c r="T1992">
        <v>0</v>
      </c>
      <c r="U1992">
        <v>0</v>
      </c>
      <c r="V1992" t="s">
        <v>90</v>
      </c>
      <c r="W1992" t="s">
        <v>14058</v>
      </c>
      <c r="X1992" t="s">
        <v>57</v>
      </c>
      <c r="Y1992">
        <v>14</v>
      </c>
      <c r="Z1992">
        <v>52</v>
      </c>
      <c r="AA1992">
        <v>0</v>
      </c>
      <c r="AB1992" t="s">
        <v>45</v>
      </c>
      <c r="AC1992">
        <v>0</v>
      </c>
      <c r="AD1992" t="s">
        <v>59</v>
      </c>
    </row>
    <row r="1993" spans="1:30" x14ac:dyDescent="0.3">
      <c r="A1993" t="s">
        <v>13699</v>
      </c>
      <c r="B1993" t="s">
        <v>118</v>
      </c>
      <c r="C1993">
        <v>173861</v>
      </c>
      <c r="D1993">
        <v>138.13</v>
      </c>
      <c r="E1993" s="1">
        <v>45446</v>
      </c>
      <c r="F1993" s="1">
        <v>48379</v>
      </c>
      <c r="G1993" t="s">
        <v>40</v>
      </c>
      <c r="H1993" t="s">
        <v>41</v>
      </c>
      <c r="I1993" t="s">
        <v>13694</v>
      </c>
      <c r="J1993">
        <v>2933</v>
      </c>
      <c r="K1993" t="s">
        <v>42</v>
      </c>
      <c r="L1993">
        <v>0</v>
      </c>
      <c r="M1993" t="s">
        <v>13695</v>
      </c>
      <c r="N1993" t="s">
        <v>60</v>
      </c>
      <c r="O1993">
        <v>79</v>
      </c>
      <c r="P1993" t="s">
        <v>1420</v>
      </c>
      <c r="Q1993" t="s">
        <v>34</v>
      </c>
      <c r="R1993" t="s">
        <v>13696</v>
      </c>
      <c r="S1993" t="s">
        <v>36</v>
      </c>
      <c r="T1993">
        <v>1</v>
      </c>
      <c r="U1993">
        <v>1</v>
      </c>
      <c r="V1993" t="s">
        <v>37</v>
      </c>
      <c r="W1993" t="s">
        <v>13700</v>
      </c>
      <c r="X1993" t="s">
        <v>44</v>
      </c>
      <c r="Y1993">
        <v>3</v>
      </c>
      <c r="Z1993">
        <v>71</v>
      </c>
      <c r="AA1993">
        <v>1</v>
      </c>
      <c r="AB1993" t="s">
        <v>58</v>
      </c>
      <c r="AC1993">
        <v>1</v>
      </c>
      <c r="AD1993" t="s">
        <v>46</v>
      </c>
    </row>
    <row r="1994" spans="1:30" x14ac:dyDescent="0.3">
      <c r="A1994" t="s">
        <v>9255</v>
      </c>
      <c r="B1994" t="s">
        <v>118</v>
      </c>
      <c r="C1994">
        <v>204193</v>
      </c>
      <c r="D1994">
        <v>757.14</v>
      </c>
      <c r="E1994" s="1">
        <v>43535</v>
      </c>
      <c r="F1994" s="1">
        <v>44350</v>
      </c>
      <c r="G1994" t="s">
        <v>103</v>
      </c>
      <c r="H1994" t="s">
        <v>41</v>
      </c>
      <c r="I1994" t="s">
        <v>9252</v>
      </c>
      <c r="J1994">
        <v>815</v>
      </c>
      <c r="K1994" t="s">
        <v>100</v>
      </c>
      <c r="L1994">
        <v>0</v>
      </c>
      <c r="M1994" t="s">
        <v>9253</v>
      </c>
      <c r="N1994" t="s">
        <v>49</v>
      </c>
      <c r="O1994">
        <v>42</v>
      </c>
      <c r="P1994" t="s">
        <v>2285</v>
      </c>
      <c r="Q1994" t="s">
        <v>62</v>
      </c>
      <c r="R1994" t="s">
        <v>9254</v>
      </c>
      <c r="S1994" t="s">
        <v>89</v>
      </c>
      <c r="T1994">
        <v>0</v>
      </c>
      <c r="U1994">
        <v>0</v>
      </c>
      <c r="V1994" t="s">
        <v>90</v>
      </c>
      <c r="W1994" t="s">
        <v>9256</v>
      </c>
      <c r="X1994" t="s">
        <v>57</v>
      </c>
      <c r="Y1994">
        <v>9</v>
      </c>
      <c r="Z1994">
        <v>40</v>
      </c>
      <c r="AA1994">
        <v>0</v>
      </c>
      <c r="AB1994" t="s">
        <v>45</v>
      </c>
      <c r="AC1994">
        <v>0</v>
      </c>
      <c r="AD1994" t="s">
        <v>59</v>
      </c>
    </row>
    <row r="1995" spans="1:30" x14ac:dyDescent="0.3">
      <c r="A1995" t="s">
        <v>170</v>
      </c>
      <c r="B1995" t="s">
        <v>118</v>
      </c>
      <c r="C1995">
        <v>327101</v>
      </c>
      <c r="D1995">
        <v>1968.29</v>
      </c>
      <c r="E1995" s="1">
        <v>42791</v>
      </c>
      <c r="F1995" s="1">
        <v>43743</v>
      </c>
      <c r="G1995" t="s">
        <v>99</v>
      </c>
      <c r="H1995" t="s">
        <v>55</v>
      </c>
      <c r="I1995" t="s">
        <v>164</v>
      </c>
      <c r="J1995">
        <v>952</v>
      </c>
      <c r="K1995" t="s">
        <v>100</v>
      </c>
      <c r="L1995">
        <v>0</v>
      </c>
      <c r="M1995" t="s">
        <v>165</v>
      </c>
      <c r="N1995" t="s">
        <v>49</v>
      </c>
      <c r="O1995">
        <v>79</v>
      </c>
      <c r="P1995" t="s">
        <v>166</v>
      </c>
      <c r="Q1995" t="s">
        <v>34</v>
      </c>
      <c r="R1995" t="s">
        <v>167</v>
      </c>
      <c r="S1995" t="s">
        <v>36</v>
      </c>
      <c r="T1995">
        <v>1</v>
      </c>
      <c r="U1995">
        <v>1</v>
      </c>
      <c r="V1995" t="s">
        <v>37</v>
      </c>
      <c r="W1995" t="s">
        <v>171</v>
      </c>
      <c r="X1995" t="s">
        <v>57</v>
      </c>
      <c r="Y1995">
        <v>31</v>
      </c>
      <c r="Z1995">
        <v>5</v>
      </c>
      <c r="AA1995">
        <v>0</v>
      </c>
      <c r="AB1995" t="s">
        <v>73</v>
      </c>
      <c r="AC1995">
        <v>0</v>
      </c>
      <c r="AD1995" t="s">
        <v>59</v>
      </c>
    </row>
    <row r="1996" spans="1:30" x14ac:dyDescent="0.3">
      <c r="A1996" t="s">
        <v>4729</v>
      </c>
      <c r="B1996" t="s">
        <v>118</v>
      </c>
      <c r="C1996">
        <v>79853</v>
      </c>
      <c r="D1996">
        <v>1203.1400000000001</v>
      </c>
      <c r="E1996" s="1">
        <v>44978</v>
      </c>
      <c r="F1996" s="1">
        <v>48532</v>
      </c>
      <c r="G1996" t="s">
        <v>40</v>
      </c>
      <c r="H1996" t="s">
        <v>55</v>
      </c>
      <c r="I1996" t="s">
        <v>4726</v>
      </c>
      <c r="J1996">
        <v>3554</v>
      </c>
      <c r="K1996" t="s">
        <v>42</v>
      </c>
      <c r="L1996">
        <v>0</v>
      </c>
      <c r="M1996" t="s">
        <v>4727</v>
      </c>
      <c r="N1996" t="s">
        <v>32</v>
      </c>
      <c r="O1996">
        <v>83</v>
      </c>
      <c r="P1996" t="s">
        <v>658</v>
      </c>
      <c r="Q1996" t="s">
        <v>62</v>
      </c>
      <c r="R1996" t="s">
        <v>4728</v>
      </c>
      <c r="S1996" t="s">
        <v>36</v>
      </c>
      <c r="T1996">
        <v>0</v>
      </c>
      <c r="U1996">
        <v>1</v>
      </c>
      <c r="V1996" t="s">
        <v>37</v>
      </c>
      <c r="W1996" t="s">
        <v>4730</v>
      </c>
      <c r="X1996" t="s">
        <v>72</v>
      </c>
      <c r="Y1996">
        <v>47</v>
      </c>
      <c r="Z1996">
        <v>13</v>
      </c>
      <c r="AA1996">
        <v>0</v>
      </c>
      <c r="AB1996" t="s">
        <v>73</v>
      </c>
      <c r="AC1996">
        <v>0</v>
      </c>
      <c r="AD1996" t="s">
        <v>74</v>
      </c>
    </row>
    <row r="1997" spans="1:30" x14ac:dyDescent="0.3">
      <c r="A1997" t="s">
        <v>15449</v>
      </c>
      <c r="B1997" t="s">
        <v>54</v>
      </c>
      <c r="C1997">
        <v>148614</v>
      </c>
      <c r="D1997">
        <v>677.27</v>
      </c>
      <c r="E1997" s="1">
        <v>44688</v>
      </c>
      <c r="F1997" s="1">
        <v>45762</v>
      </c>
      <c r="G1997" t="s">
        <v>99</v>
      </c>
      <c r="H1997" t="s">
        <v>55</v>
      </c>
      <c r="I1997" t="s">
        <v>15446</v>
      </c>
      <c r="J1997">
        <v>1074</v>
      </c>
      <c r="K1997" t="s">
        <v>100</v>
      </c>
      <c r="L1997">
        <v>0</v>
      </c>
      <c r="M1997" t="s">
        <v>15447</v>
      </c>
      <c r="N1997" t="s">
        <v>60</v>
      </c>
      <c r="O1997">
        <v>68</v>
      </c>
      <c r="P1997" t="s">
        <v>2345</v>
      </c>
      <c r="Q1997" t="s">
        <v>62</v>
      </c>
      <c r="R1997" t="s">
        <v>15448</v>
      </c>
      <c r="S1997" t="s">
        <v>36</v>
      </c>
      <c r="T1997">
        <v>0</v>
      </c>
      <c r="U1997">
        <v>1</v>
      </c>
      <c r="V1997" t="s">
        <v>37</v>
      </c>
      <c r="W1997" t="s">
        <v>15450</v>
      </c>
      <c r="X1997" t="s">
        <v>57</v>
      </c>
      <c r="Y1997">
        <v>8</v>
      </c>
      <c r="Z1997">
        <v>16</v>
      </c>
      <c r="AA1997">
        <v>0</v>
      </c>
      <c r="AB1997" t="s">
        <v>73</v>
      </c>
      <c r="AC1997">
        <v>0</v>
      </c>
      <c r="AD1997" t="s">
        <v>59</v>
      </c>
    </row>
    <row r="1998" spans="1:30" x14ac:dyDescent="0.3">
      <c r="A1998" t="s">
        <v>13233</v>
      </c>
      <c r="B1998" t="s">
        <v>118</v>
      </c>
      <c r="C1998">
        <v>97994</v>
      </c>
      <c r="D1998">
        <v>1854.9</v>
      </c>
      <c r="E1998" s="1">
        <v>45368</v>
      </c>
      <c r="F1998" s="1">
        <v>46854</v>
      </c>
      <c r="G1998" t="s">
        <v>103</v>
      </c>
      <c r="H1998" t="s">
        <v>41</v>
      </c>
      <c r="I1998" t="s">
        <v>13230</v>
      </c>
      <c r="J1998">
        <v>1486</v>
      </c>
      <c r="K1998" t="s">
        <v>42</v>
      </c>
      <c r="L1998">
        <v>0</v>
      </c>
      <c r="M1998" t="s">
        <v>13231</v>
      </c>
      <c r="N1998" t="s">
        <v>60</v>
      </c>
      <c r="O1998">
        <v>68</v>
      </c>
      <c r="P1998" t="s">
        <v>166</v>
      </c>
      <c r="Q1998" t="s">
        <v>34</v>
      </c>
      <c r="R1998" t="s">
        <v>13232</v>
      </c>
      <c r="S1998" t="s">
        <v>36</v>
      </c>
      <c r="T1998">
        <v>1</v>
      </c>
      <c r="U1998">
        <v>1</v>
      </c>
      <c r="V1998" t="s">
        <v>37</v>
      </c>
      <c r="W1998" t="s">
        <v>13234</v>
      </c>
      <c r="X1998" t="s">
        <v>72</v>
      </c>
      <c r="Y1998">
        <v>36</v>
      </c>
      <c r="Z1998">
        <v>44</v>
      </c>
      <c r="AA1998">
        <v>0</v>
      </c>
      <c r="AB1998" t="s">
        <v>45</v>
      </c>
      <c r="AC1998">
        <v>0</v>
      </c>
      <c r="AD1998" t="s">
        <v>74</v>
      </c>
    </row>
    <row r="1999" spans="1:30" x14ac:dyDescent="0.3">
      <c r="A1999" t="s">
        <v>9744</v>
      </c>
      <c r="B1999" t="s">
        <v>118</v>
      </c>
      <c r="C1999">
        <v>145704</v>
      </c>
      <c r="D1999">
        <v>656.74</v>
      </c>
      <c r="E1999" s="1">
        <v>45630</v>
      </c>
      <c r="F1999" s="1">
        <v>47944</v>
      </c>
      <c r="G1999" t="s">
        <v>40</v>
      </c>
      <c r="H1999" t="s">
        <v>80</v>
      </c>
      <c r="I1999" t="s">
        <v>9739</v>
      </c>
      <c r="J1999">
        <v>2314</v>
      </c>
      <c r="K1999" t="s">
        <v>42</v>
      </c>
      <c r="L1999">
        <v>1</v>
      </c>
      <c r="M1999" t="s">
        <v>9740</v>
      </c>
      <c r="N1999" t="s">
        <v>60</v>
      </c>
      <c r="O1999">
        <v>27</v>
      </c>
      <c r="P1999" t="s">
        <v>6724</v>
      </c>
      <c r="Q1999" t="s">
        <v>34</v>
      </c>
      <c r="R1999" t="s">
        <v>9741</v>
      </c>
      <c r="S1999" t="s">
        <v>109</v>
      </c>
      <c r="T1999">
        <v>1</v>
      </c>
      <c r="U1999">
        <v>0</v>
      </c>
      <c r="V1999" t="s">
        <v>68</v>
      </c>
      <c r="W1999" t="s">
        <v>9745</v>
      </c>
      <c r="X1999" t="s">
        <v>72</v>
      </c>
      <c r="Y1999">
        <v>46</v>
      </c>
      <c r="Z1999">
        <v>90</v>
      </c>
      <c r="AA1999">
        <v>1</v>
      </c>
      <c r="AB1999" t="s">
        <v>58</v>
      </c>
      <c r="AC1999">
        <v>1</v>
      </c>
      <c r="AD1999" t="s">
        <v>74</v>
      </c>
    </row>
    <row r="2000" spans="1:30" x14ac:dyDescent="0.3">
      <c r="A2000" t="s">
        <v>17613</v>
      </c>
      <c r="B2000" t="s">
        <v>39</v>
      </c>
      <c r="C2000">
        <v>229004</v>
      </c>
      <c r="D2000">
        <v>1647.13</v>
      </c>
      <c r="E2000" s="1">
        <v>43328</v>
      </c>
      <c r="F2000" s="1">
        <v>44391</v>
      </c>
      <c r="G2000" t="s">
        <v>99</v>
      </c>
      <c r="H2000" t="s">
        <v>55</v>
      </c>
      <c r="I2000" t="s">
        <v>17608</v>
      </c>
      <c r="J2000">
        <v>1063</v>
      </c>
      <c r="K2000" t="s">
        <v>100</v>
      </c>
      <c r="L2000">
        <v>0</v>
      </c>
      <c r="M2000" t="s">
        <v>17609</v>
      </c>
      <c r="N2000" t="s">
        <v>49</v>
      </c>
      <c r="O2000">
        <v>42</v>
      </c>
      <c r="P2000" t="s">
        <v>3251</v>
      </c>
      <c r="Q2000" t="s">
        <v>51</v>
      </c>
      <c r="R2000" t="s">
        <v>17610</v>
      </c>
      <c r="S2000" t="s">
        <v>89</v>
      </c>
      <c r="T2000">
        <v>0</v>
      </c>
      <c r="U2000">
        <v>0</v>
      </c>
      <c r="V2000" t="s">
        <v>90</v>
      </c>
      <c r="W2000" t="s">
        <v>17614</v>
      </c>
      <c r="X2000" t="s">
        <v>57</v>
      </c>
      <c r="Y2000">
        <v>48</v>
      </c>
      <c r="Z2000">
        <v>59</v>
      </c>
      <c r="AA2000">
        <v>0</v>
      </c>
      <c r="AB2000" t="s">
        <v>45</v>
      </c>
      <c r="AC2000">
        <v>0</v>
      </c>
      <c r="AD2000" t="s">
        <v>59</v>
      </c>
    </row>
    <row r="2001" spans="1:30" x14ac:dyDescent="0.3">
      <c r="A2001" t="s">
        <v>1169</v>
      </c>
      <c r="B2001" t="s">
        <v>70</v>
      </c>
      <c r="C2001">
        <v>315354</v>
      </c>
      <c r="D2001">
        <v>903.1</v>
      </c>
      <c r="E2001" s="1">
        <v>45607</v>
      </c>
      <c r="F2001" s="1">
        <v>46816</v>
      </c>
      <c r="G2001" t="s">
        <v>40</v>
      </c>
      <c r="H2001" t="s">
        <v>55</v>
      </c>
      <c r="I2001" t="s">
        <v>1165</v>
      </c>
      <c r="J2001">
        <v>1209</v>
      </c>
      <c r="K2001" t="s">
        <v>42</v>
      </c>
      <c r="L2001">
        <v>0</v>
      </c>
      <c r="M2001" t="s">
        <v>1166</v>
      </c>
      <c r="N2001" t="s">
        <v>49</v>
      </c>
      <c r="O2001">
        <v>22</v>
      </c>
      <c r="P2001" t="s">
        <v>1167</v>
      </c>
      <c r="Q2001" t="s">
        <v>34</v>
      </c>
      <c r="R2001" t="s">
        <v>1168</v>
      </c>
      <c r="S2001" t="s">
        <v>67</v>
      </c>
      <c r="T2001">
        <v>1</v>
      </c>
      <c r="U2001">
        <v>0</v>
      </c>
      <c r="V2001" t="s">
        <v>68</v>
      </c>
      <c r="W2001" t="s">
        <v>1170</v>
      </c>
      <c r="X2001" t="s">
        <v>72</v>
      </c>
      <c r="Y2001">
        <v>39</v>
      </c>
      <c r="Z2001">
        <v>31</v>
      </c>
      <c r="AA2001">
        <v>0</v>
      </c>
      <c r="AB2001" t="s">
        <v>45</v>
      </c>
      <c r="AC2001">
        <v>0</v>
      </c>
      <c r="AD2001" t="s">
        <v>74</v>
      </c>
    </row>
    <row r="2002" spans="1:30" x14ac:dyDescent="0.3">
      <c r="A2002" t="s">
        <v>15262</v>
      </c>
      <c r="B2002" t="s">
        <v>39</v>
      </c>
      <c r="C2002">
        <v>48806</v>
      </c>
      <c r="D2002">
        <v>703.19</v>
      </c>
      <c r="E2002" s="1">
        <v>43390</v>
      </c>
      <c r="F2002" s="1">
        <v>46064</v>
      </c>
      <c r="G2002" t="s">
        <v>99</v>
      </c>
      <c r="H2002" t="s">
        <v>41</v>
      </c>
      <c r="I2002" t="s">
        <v>15257</v>
      </c>
      <c r="J2002">
        <v>2674</v>
      </c>
      <c r="K2002" t="s">
        <v>42</v>
      </c>
      <c r="L2002">
        <v>0</v>
      </c>
      <c r="M2002" t="s">
        <v>15258</v>
      </c>
      <c r="N2002" t="s">
        <v>60</v>
      </c>
      <c r="O2002">
        <v>48</v>
      </c>
      <c r="P2002" t="s">
        <v>1778</v>
      </c>
      <c r="Q2002" t="s">
        <v>51</v>
      </c>
      <c r="R2002" t="s">
        <v>15259</v>
      </c>
      <c r="S2002" t="s">
        <v>97</v>
      </c>
      <c r="T2002">
        <v>0</v>
      </c>
      <c r="U2002">
        <v>0</v>
      </c>
      <c r="V2002" t="s">
        <v>90</v>
      </c>
      <c r="W2002" t="s">
        <v>15263</v>
      </c>
      <c r="X2002" t="s">
        <v>72</v>
      </c>
      <c r="Y2002">
        <v>48</v>
      </c>
      <c r="Z2002">
        <v>75</v>
      </c>
      <c r="AA2002">
        <v>1</v>
      </c>
      <c r="AB2002" t="s">
        <v>58</v>
      </c>
      <c r="AC2002">
        <v>1</v>
      </c>
      <c r="AD2002" t="s">
        <v>74</v>
      </c>
    </row>
    <row r="2003" spans="1:30" x14ac:dyDescent="0.3">
      <c r="A2003" t="s">
        <v>19166</v>
      </c>
      <c r="B2003" t="s">
        <v>118</v>
      </c>
      <c r="C2003">
        <v>127841</v>
      </c>
      <c r="D2003">
        <v>594.87</v>
      </c>
      <c r="E2003" s="1">
        <v>45349</v>
      </c>
      <c r="F2003" s="1">
        <v>48772</v>
      </c>
      <c r="G2003" t="s">
        <v>40</v>
      </c>
      <c r="H2003" t="s">
        <v>55</v>
      </c>
      <c r="I2003" t="s">
        <v>19163</v>
      </c>
      <c r="J2003">
        <v>3423</v>
      </c>
      <c r="K2003" t="s">
        <v>42</v>
      </c>
      <c r="L2003">
        <v>0</v>
      </c>
      <c r="M2003" t="s">
        <v>19164</v>
      </c>
      <c r="N2003" t="s">
        <v>49</v>
      </c>
      <c r="O2003">
        <v>44</v>
      </c>
      <c r="P2003" t="s">
        <v>575</v>
      </c>
      <c r="Q2003" t="s">
        <v>51</v>
      </c>
      <c r="R2003" t="s">
        <v>19165</v>
      </c>
      <c r="S2003" t="s">
        <v>89</v>
      </c>
      <c r="T2003">
        <v>0</v>
      </c>
      <c r="U2003">
        <v>0</v>
      </c>
      <c r="V2003" t="s">
        <v>90</v>
      </c>
      <c r="W2003" t="s">
        <v>19167</v>
      </c>
      <c r="X2003" t="s">
        <v>57</v>
      </c>
      <c r="Y2003">
        <v>40</v>
      </c>
      <c r="Z2003">
        <v>30</v>
      </c>
      <c r="AA2003">
        <v>0</v>
      </c>
      <c r="AB2003" t="s">
        <v>73</v>
      </c>
      <c r="AC2003">
        <v>0</v>
      </c>
      <c r="AD2003" t="s">
        <v>59</v>
      </c>
    </row>
    <row r="2004" spans="1:30" x14ac:dyDescent="0.3">
      <c r="A2004" t="s">
        <v>6602</v>
      </c>
      <c r="B2004" t="s">
        <v>39</v>
      </c>
      <c r="C2004">
        <v>324398</v>
      </c>
      <c r="D2004">
        <v>1062.42</v>
      </c>
      <c r="E2004" s="1">
        <v>42389</v>
      </c>
      <c r="F2004" s="1">
        <v>43616</v>
      </c>
      <c r="G2004" t="s">
        <v>99</v>
      </c>
      <c r="H2004" t="s">
        <v>80</v>
      </c>
      <c r="I2004" t="s">
        <v>6599</v>
      </c>
      <c r="J2004">
        <v>1227</v>
      </c>
      <c r="K2004" t="s">
        <v>42</v>
      </c>
      <c r="L2004">
        <v>1</v>
      </c>
      <c r="M2004" t="s">
        <v>6600</v>
      </c>
      <c r="N2004" t="s">
        <v>32</v>
      </c>
      <c r="O2004">
        <v>63</v>
      </c>
      <c r="P2004" t="s">
        <v>1292</v>
      </c>
      <c r="Q2004" t="s">
        <v>34</v>
      </c>
      <c r="R2004" t="s">
        <v>6601</v>
      </c>
      <c r="S2004" t="s">
        <v>36</v>
      </c>
      <c r="T2004">
        <v>1</v>
      </c>
      <c r="U2004">
        <v>1</v>
      </c>
      <c r="V2004" t="s">
        <v>37</v>
      </c>
      <c r="W2004" t="s">
        <v>6603</v>
      </c>
      <c r="X2004" t="s">
        <v>44</v>
      </c>
      <c r="Y2004">
        <v>25</v>
      </c>
      <c r="Z2004">
        <v>40</v>
      </c>
      <c r="AA2004">
        <v>0</v>
      </c>
      <c r="AB2004" t="s">
        <v>45</v>
      </c>
      <c r="AC2004">
        <v>0</v>
      </c>
      <c r="AD2004" t="s">
        <v>46</v>
      </c>
    </row>
    <row r="2005" spans="1:30" x14ac:dyDescent="0.3">
      <c r="A2005" t="s">
        <v>2692</v>
      </c>
      <c r="B2005" t="s">
        <v>118</v>
      </c>
      <c r="C2005">
        <v>339169</v>
      </c>
      <c r="D2005">
        <v>1914.96</v>
      </c>
      <c r="E2005" s="1">
        <v>44818</v>
      </c>
      <c r="F2005" s="1">
        <v>47569</v>
      </c>
      <c r="G2005" t="s">
        <v>40</v>
      </c>
      <c r="H2005" t="s">
        <v>55</v>
      </c>
      <c r="I2005" t="s">
        <v>2689</v>
      </c>
      <c r="J2005">
        <v>2751</v>
      </c>
      <c r="K2005" t="s">
        <v>42</v>
      </c>
      <c r="L2005">
        <v>0</v>
      </c>
      <c r="M2005" t="s">
        <v>2690</v>
      </c>
      <c r="N2005" t="s">
        <v>60</v>
      </c>
      <c r="O2005">
        <v>63</v>
      </c>
      <c r="P2005" t="s">
        <v>1485</v>
      </c>
      <c r="Q2005" t="s">
        <v>62</v>
      </c>
      <c r="R2005" t="s">
        <v>2691</v>
      </c>
      <c r="S2005" t="s">
        <v>36</v>
      </c>
      <c r="T2005">
        <v>0</v>
      </c>
      <c r="U2005">
        <v>1</v>
      </c>
      <c r="V2005" t="s">
        <v>37</v>
      </c>
      <c r="W2005" t="s">
        <v>2693</v>
      </c>
      <c r="X2005" t="s">
        <v>57</v>
      </c>
      <c r="Y2005">
        <v>33</v>
      </c>
      <c r="Z2005">
        <v>85</v>
      </c>
      <c r="AA2005">
        <v>1</v>
      </c>
      <c r="AB2005" t="s">
        <v>58</v>
      </c>
      <c r="AC2005">
        <v>1</v>
      </c>
      <c r="AD2005" t="s">
        <v>59</v>
      </c>
    </row>
    <row r="2006" spans="1:30" x14ac:dyDescent="0.3">
      <c r="A2006" t="s">
        <v>8648</v>
      </c>
      <c r="B2006" t="s">
        <v>54</v>
      </c>
      <c r="C2006">
        <v>369222</v>
      </c>
      <c r="D2006">
        <v>723.79</v>
      </c>
      <c r="E2006" s="1">
        <v>43020</v>
      </c>
      <c r="F2006" s="1">
        <v>46526</v>
      </c>
      <c r="G2006" t="s">
        <v>40</v>
      </c>
      <c r="H2006" t="s">
        <v>80</v>
      </c>
      <c r="I2006" t="s">
        <v>8645</v>
      </c>
      <c r="J2006">
        <v>3506</v>
      </c>
      <c r="K2006" t="s">
        <v>42</v>
      </c>
      <c r="L2006">
        <v>1</v>
      </c>
      <c r="M2006" t="s">
        <v>8646</v>
      </c>
      <c r="N2006" t="s">
        <v>49</v>
      </c>
      <c r="O2006">
        <v>50</v>
      </c>
      <c r="P2006" t="s">
        <v>1987</v>
      </c>
      <c r="Q2006" t="s">
        <v>62</v>
      </c>
      <c r="R2006" t="s">
        <v>8647</v>
      </c>
      <c r="S2006" t="s">
        <v>97</v>
      </c>
      <c r="T2006">
        <v>0</v>
      </c>
      <c r="U2006">
        <v>0</v>
      </c>
      <c r="V2006" t="s">
        <v>90</v>
      </c>
      <c r="W2006" t="s">
        <v>8649</v>
      </c>
      <c r="X2006" t="s">
        <v>57</v>
      </c>
      <c r="Y2006">
        <v>48</v>
      </c>
      <c r="Z2006">
        <v>55</v>
      </c>
      <c r="AA2006">
        <v>0</v>
      </c>
      <c r="AB2006" t="s">
        <v>45</v>
      </c>
      <c r="AC2006">
        <v>0</v>
      </c>
      <c r="AD2006" t="s">
        <v>59</v>
      </c>
    </row>
    <row r="2007" spans="1:30" x14ac:dyDescent="0.3">
      <c r="A2007" t="s">
        <v>4114</v>
      </c>
      <c r="B2007" t="s">
        <v>118</v>
      </c>
      <c r="C2007">
        <v>147650</v>
      </c>
      <c r="D2007">
        <v>1646.95</v>
      </c>
      <c r="E2007" s="1">
        <v>43073</v>
      </c>
      <c r="F2007" s="1">
        <v>44012</v>
      </c>
      <c r="G2007" t="s">
        <v>40</v>
      </c>
      <c r="H2007" t="s">
        <v>80</v>
      </c>
      <c r="I2007" t="s">
        <v>4111</v>
      </c>
      <c r="J2007">
        <v>939</v>
      </c>
      <c r="K2007" t="s">
        <v>100</v>
      </c>
      <c r="L2007">
        <v>1</v>
      </c>
      <c r="M2007" t="s">
        <v>4112</v>
      </c>
      <c r="N2007" t="s">
        <v>32</v>
      </c>
      <c r="O2007">
        <v>39</v>
      </c>
      <c r="P2007" t="s">
        <v>1352</v>
      </c>
      <c r="Q2007" t="s">
        <v>62</v>
      </c>
      <c r="R2007" t="s">
        <v>4113</v>
      </c>
      <c r="S2007" t="s">
        <v>89</v>
      </c>
      <c r="T2007">
        <v>0</v>
      </c>
      <c r="U2007">
        <v>0</v>
      </c>
      <c r="V2007" t="s">
        <v>90</v>
      </c>
      <c r="W2007" t="s">
        <v>4115</v>
      </c>
      <c r="X2007" t="s">
        <v>57</v>
      </c>
      <c r="Y2007">
        <v>12</v>
      </c>
      <c r="Z2007">
        <v>38</v>
      </c>
      <c r="AA2007">
        <v>0</v>
      </c>
      <c r="AB2007" t="s">
        <v>45</v>
      </c>
      <c r="AC2007">
        <v>0</v>
      </c>
      <c r="AD2007" t="s">
        <v>59</v>
      </c>
    </row>
    <row r="2008" spans="1:30" x14ac:dyDescent="0.3">
      <c r="A2008" t="s">
        <v>4604</v>
      </c>
      <c r="B2008" t="s">
        <v>118</v>
      </c>
      <c r="C2008">
        <v>388635</v>
      </c>
      <c r="D2008">
        <v>769.16</v>
      </c>
      <c r="E2008" s="1">
        <v>43491</v>
      </c>
      <c r="F2008" s="1">
        <v>46048</v>
      </c>
      <c r="G2008" t="s">
        <v>103</v>
      </c>
      <c r="H2008" t="s">
        <v>80</v>
      </c>
      <c r="I2008" t="s">
        <v>4599</v>
      </c>
      <c r="J2008">
        <v>2557</v>
      </c>
      <c r="K2008" t="s">
        <v>42</v>
      </c>
      <c r="L2008">
        <v>1</v>
      </c>
      <c r="M2008" t="s">
        <v>4600</v>
      </c>
      <c r="N2008" t="s">
        <v>32</v>
      </c>
      <c r="O2008">
        <v>63</v>
      </c>
      <c r="P2008" t="s">
        <v>1761</v>
      </c>
      <c r="Q2008" t="s">
        <v>51</v>
      </c>
      <c r="R2008" t="s">
        <v>4601</v>
      </c>
      <c r="S2008" t="s">
        <v>36</v>
      </c>
      <c r="T2008">
        <v>0</v>
      </c>
      <c r="U2008">
        <v>1</v>
      </c>
      <c r="V2008" t="s">
        <v>37</v>
      </c>
      <c r="W2008" t="s">
        <v>4605</v>
      </c>
      <c r="X2008" t="s">
        <v>72</v>
      </c>
      <c r="Y2008">
        <v>19</v>
      </c>
      <c r="Z2008">
        <v>66</v>
      </c>
      <c r="AA2008">
        <v>0</v>
      </c>
      <c r="AB2008" t="s">
        <v>58</v>
      </c>
      <c r="AC2008">
        <v>0</v>
      </c>
      <c r="AD2008" t="s">
        <v>74</v>
      </c>
    </row>
    <row r="2009" spans="1:30" x14ac:dyDescent="0.3">
      <c r="A2009" t="s">
        <v>3558</v>
      </c>
      <c r="B2009" t="s">
        <v>70</v>
      </c>
      <c r="C2009">
        <v>355288</v>
      </c>
      <c r="D2009">
        <v>577.53</v>
      </c>
      <c r="E2009" s="1">
        <v>44906</v>
      </c>
      <c r="F2009" s="1">
        <v>46201</v>
      </c>
      <c r="G2009" t="s">
        <v>103</v>
      </c>
      <c r="H2009" t="s">
        <v>80</v>
      </c>
      <c r="I2009" t="s">
        <v>3555</v>
      </c>
      <c r="J2009">
        <v>1295</v>
      </c>
      <c r="K2009" t="s">
        <v>42</v>
      </c>
      <c r="L2009">
        <v>1</v>
      </c>
      <c r="M2009" t="s">
        <v>3556</v>
      </c>
      <c r="N2009" t="s">
        <v>32</v>
      </c>
      <c r="O2009">
        <v>60</v>
      </c>
      <c r="P2009" t="s">
        <v>290</v>
      </c>
      <c r="Q2009" t="s">
        <v>87</v>
      </c>
      <c r="R2009" t="s">
        <v>3557</v>
      </c>
      <c r="S2009" t="s">
        <v>36</v>
      </c>
      <c r="T2009">
        <v>0</v>
      </c>
      <c r="U2009">
        <v>1</v>
      </c>
      <c r="V2009" t="s">
        <v>37</v>
      </c>
      <c r="W2009" t="s">
        <v>3559</v>
      </c>
      <c r="X2009" t="s">
        <v>57</v>
      </c>
      <c r="Y2009">
        <v>45</v>
      </c>
      <c r="Z2009">
        <v>74</v>
      </c>
      <c r="AA2009">
        <v>1</v>
      </c>
      <c r="AB2009" t="s">
        <v>58</v>
      </c>
      <c r="AC2009">
        <v>1</v>
      </c>
      <c r="AD2009" t="s">
        <v>59</v>
      </c>
    </row>
    <row r="2010" spans="1:30" x14ac:dyDescent="0.3">
      <c r="A2010" t="s">
        <v>7590</v>
      </c>
      <c r="B2010" t="s">
        <v>118</v>
      </c>
      <c r="C2010">
        <v>212295</v>
      </c>
      <c r="D2010">
        <v>1514.84</v>
      </c>
      <c r="E2010" s="1">
        <v>43854</v>
      </c>
      <c r="F2010" s="1">
        <v>47080</v>
      </c>
      <c r="G2010" t="s">
        <v>40</v>
      </c>
      <c r="H2010" t="s">
        <v>80</v>
      </c>
      <c r="I2010" t="s">
        <v>7586</v>
      </c>
      <c r="J2010">
        <v>3226</v>
      </c>
      <c r="K2010" t="s">
        <v>42</v>
      </c>
      <c r="L2010">
        <v>1</v>
      </c>
      <c r="M2010" t="s">
        <v>7587</v>
      </c>
      <c r="N2010" t="s">
        <v>49</v>
      </c>
      <c r="O2010">
        <v>45</v>
      </c>
      <c r="P2010" t="s">
        <v>7588</v>
      </c>
      <c r="Q2010" t="s">
        <v>87</v>
      </c>
      <c r="R2010" t="s">
        <v>7589</v>
      </c>
      <c r="S2010" t="s">
        <v>89</v>
      </c>
      <c r="T2010">
        <v>0</v>
      </c>
      <c r="U2010">
        <v>0</v>
      </c>
      <c r="V2010" t="s">
        <v>90</v>
      </c>
      <c r="W2010" t="s">
        <v>7591</v>
      </c>
      <c r="X2010" t="s">
        <v>57</v>
      </c>
      <c r="Y2010">
        <v>33</v>
      </c>
      <c r="Z2010">
        <v>20</v>
      </c>
      <c r="AA2010">
        <v>0</v>
      </c>
      <c r="AB2010" t="s">
        <v>73</v>
      </c>
      <c r="AC2010">
        <v>0</v>
      </c>
      <c r="AD2010" t="s">
        <v>59</v>
      </c>
    </row>
    <row r="2011" spans="1:30" x14ac:dyDescent="0.3">
      <c r="A2011" t="s">
        <v>7921</v>
      </c>
      <c r="B2011" t="s">
        <v>70</v>
      </c>
      <c r="C2011">
        <v>116174</v>
      </c>
      <c r="D2011">
        <v>541.86</v>
      </c>
      <c r="E2011" s="1">
        <v>44010</v>
      </c>
      <c r="F2011" s="1">
        <v>46404</v>
      </c>
      <c r="G2011" t="s">
        <v>40</v>
      </c>
      <c r="H2011" t="s">
        <v>55</v>
      </c>
      <c r="I2011" t="s">
        <v>7916</v>
      </c>
      <c r="J2011">
        <v>2394</v>
      </c>
      <c r="K2011" t="s">
        <v>42</v>
      </c>
      <c r="L2011">
        <v>0</v>
      </c>
      <c r="M2011" t="s">
        <v>7917</v>
      </c>
      <c r="N2011" t="s">
        <v>49</v>
      </c>
      <c r="O2011">
        <v>47</v>
      </c>
      <c r="P2011" t="s">
        <v>5368</v>
      </c>
      <c r="Q2011" t="s">
        <v>62</v>
      </c>
      <c r="R2011" t="s">
        <v>7918</v>
      </c>
      <c r="S2011" t="s">
        <v>97</v>
      </c>
      <c r="T2011">
        <v>0</v>
      </c>
      <c r="U2011">
        <v>0</v>
      </c>
      <c r="V2011" t="s">
        <v>90</v>
      </c>
      <c r="W2011" t="s">
        <v>7922</v>
      </c>
      <c r="X2011" t="s">
        <v>44</v>
      </c>
      <c r="Y2011">
        <v>25</v>
      </c>
      <c r="Z2011">
        <v>62</v>
      </c>
      <c r="AA2011">
        <v>0</v>
      </c>
      <c r="AB2011" t="s">
        <v>58</v>
      </c>
      <c r="AC2011">
        <v>0</v>
      </c>
      <c r="AD2011" t="s">
        <v>46</v>
      </c>
    </row>
    <row r="2012" spans="1:30" x14ac:dyDescent="0.3">
      <c r="A2012" t="s">
        <v>1888</v>
      </c>
      <c r="B2012" t="s">
        <v>39</v>
      </c>
      <c r="C2012">
        <v>226996</v>
      </c>
      <c r="D2012">
        <v>1150.6600000000001</v>
      </c>
      <c r="E2012" s="1">
        <v>43796</v>
      </c>
      <c r="F2012" s="1">
        <v>46172</v>
      </c>
      <c r="G2012" t="s">
        <v>40</v>
      </c>
      <c r="H2012" t="s">
        <v>41</v>
      </c>
      <c r="I2012" t="s">
        <v>1884</v>
      </c>
      <c r="J2012">
        <v>2376</v>
      </c>
      <c r="K2012" t="s">
        <v>42</v>
      </c>
      <c r="L2012">
        <v>0</v>
      </c>
      <c r="M2012" t="s">
        <v>1885</v>
      </c>
      <c r="N2012" t="s">
        <v>32</v>
      </c>
      <c r="O2012">
        <v>83</v>
      </c>
      <c r="P2012" t="s">
        <v>1886</v>
      </c>
      <c r="Q2012" t="s">
        <v>34</v>
      </c>
      <c r="R2012" t="s">
        <v>1887</v>
      </c>
      <c r="S2012" t="s">
        <v>36</v>
      </c>
      <c r="T2012">
        <v>1</v>
      </c>
      <c r="U2012">
        <v>1</v>
      </c>
      <c r="V2012" t="s">
        <v>37</v>
      </c>
      <c r="W2012" t="s">
        <v>1889</v>
      </c>
      <c r="X2012" t="s">
        <v>44</v>
      </c>
      <c r="Y2012">
        <v>28</v>
      </c>
      <c r="Z2012">
        <v>17</v>
      </c>
      <c r="AA2012">
        <v>0</v>
      </c>
      <c r="AB2012" t="s">
        <v>73</v>
      </c>
      <c r="AC2012">
        <v>0</v>
      </c>
      <c r="AD2012" t="s">
        <v>46</v>
      </c>
    </row>
    <row r="2013" spans="1:30" x14ac:dyDescent="0.3">
      <c r="A2013" t="s">
        <v>12851</v>
      </c>
      <c r="B2013" t="s">
        <v>70</v>
      </c>
      <c r="C2013">
        <v>177497</v>
      </c>
      <c r="D2013">
        <v>224.32</v>
      </c>
      <c r="E2013" s="1">
        <v>42486</v>
      </c>
      <c r="F2013" s="1">
        <v>44734</v>
      </c>
      <c r="G2013" t="s">
        <v>40</v>
      </c>
      <c r="H2013" t="s">
        <v>80</v>
      </c>
      <c r="I2013" t="s">
        <v>12848</v>
      </c>
      <c r="J2013">
        <v>2248</v>
      </c>
      <c r="K2013" t="s">
        <v>42</v>
      </c>
      <c r="L2013">
        <v>1</v>
      </c>
      <c r="M2013" t="s">
        <v>12849</v>
      </c>
      <c r="N2013" t="s">
        <v>49</v>
      </c>
      <c r="O2013">
        <v>37</v>
      </c>
      <c r="P2013" t="s">
        <v>4261</v>
      </c>
      <c r="Q2013" t="s">
        <v>51</v>
      </c>
      <c r="R2013" t="s">
        <v>12850</v>
      </c>
      <c r="S2013" t="s">
        <v>89</v>
      </c>
      <c r="T2013">
        <v>0</v>
      </c>
      <c r="U2013">
        <v>0</v>
      </c>
      <c r="V2013" t="s">
        <v>90</v>
      </c>
      <c r="W2013" t="s">
        <v>12852</v>
      </c>
      <c r="X2013" t="s">
        <v>44</v>
      </c>
      <c r="Y2013">
        <v>22</v>
      </c>
      <c r="Z2013">
        <v>90</v>
      </c>
      <c r="AA2013">
        <v>1</v>
      </c>
      <c r="AB2013" t="s">
        <v>58</v>
      </c>
      <c r="AC2013">
        <v>1</v>
      </c>
      <c r="AD2013" t="s">
        <v>46</v>
      </c>
    </row>
    <row r="2014" spans="1:30" x14ac:dyDescent="0.3">
      <c r="A2014" t="s">
        <v>16232</v>
      </c>
      <c r="B2014" t="s">
        <v>39</v>
      </c>
      <c r="C2014">
        <v>181122</v>
      </c>
      <c r="D2014">
        <v>184.95</v>
      </c>
      <c r="E2014" s="1">
        <v>43177</v>
      </c>
      <c r="F2014" s="1">
        <v>43553</v>
      </c>
      <c r="G2014" t="s">
        <v>99</v>
      </c>
      <c r="H2014" t="s">
        <v>80</v>
      </c>
      <c r="I2014" t="s">
        <v>16225</v>
      </c>
      <c r="J2014">
        <v>376</v>
      </c>
      <c r="K2014" t="s">
        <v>100</v>
      </c>
      <c r="L2014">
        <v>1</v>
      </c>
      <c r="M2014" t="s">
        <v>16226</v>
      </c>
      <c r="N2014" t="s">
        <v>32</v>
      </c>
      <c r="O2014">
        <v>73</v>
      </c>
      <c r="P2014" t="s">
        <v>7843</v>
      </c>
      <c r="Q2014" t="s">
        <v>62</v>
      </c>
      <c r="R2014" t="s">
        <v>16227</v>
      </c>
      <c r="S2014" t="s">
        <v>36</v>
      </c>
      <c r="T2014">
        <v>0</v>
      </c>
      <c r="U2014">
        <v>1</v>
      </c>
      <c r="V2014" t="s">
        <v>37</v>
      </c>
      <c r="W2014" t="s">
        <v>16233</v>
      </c>
      <c r="X2014" t="s">
        <v>72</v>
      </c>
      <c r="Y2014">
        <v>15</v>
      </c>
      <c r="Z2014">
        <v>67</v>
      </c>
      <c r="AA2014">
        <v>0</v>
      </c>
      <c r="AB2014" t="s">
        <v>58</v>
      </c>
      <c r="AC2014">
        <v>0</v>
      </c>
      <c r="AD2014" t="s">
        <v>74</v>
      </c>
    </row>
    <row r="2015" spans="1:30" x14ac:dyDescent="0.3">
      <c r="A2015" t="s">
        <v>14024</v>
      </c>
      <c r="B2015" t="s">
        <v>39</v>
      </c>
      <c r="C2015">
        <v>160181</v>
      </c>
      <c r="D2015">
        <v>340.83</v>
      </c>
      <c r="E2015" s="1">
        <v>45252</v>
      </c>
      <c r="F2015" s="1">
        <v>47740</v>
      </c>
      <c r="G2015" t="s">
        <v>99</v>
      </c>
      <c r="H2015" t="s">
        <v>41</v>
      </c>
      <c r="I2015" t="s">
        <v>14019</v>
      </c>
      <c r="J2015">
        <v>2488</v>
      </c>
      <c r="K2015" t="s">
        <v>42</v>
      </c>
      <c r="L2015">
        <v>0</v>
      </c>
      <c r="M2015" t="s">
        <v>14020</v>
      </c>
      <c r="N2015" t="s">
        <v>60</v>
      </c>
      <c r="O2015">
        <v>26</v>
      </c>
      <c r="P2015" t="s">
        <v>2285</v>
      </c>
      <c r="Q2015" t="s">
        <v>34</v>
      </c>
      <c r="R2015" t="s">
        <v>14021</v>
      </c>
      <c r="S2015" t="s">
        <v>109</v>
      </c>
      <c r="T2015">
        <v>1</v>
      </c>
      <c r="U2015">
        <v>0</v>
      </c>
      <c r="V2015" t="s">
        <v>68</v>
      </c>
      <c r="W2015" t="s">
        <v>14025</v>
      </c>
      <c r="X2015" t="s">
        <v>72</v>
      </c>
      <c r="Y2015">
        <v>3</v>
      </c>
      <c r="Z2015">
        <v>10</v>
      </c>
      <c r="AA2015">
        <v>0</v>
      </c>
      <c r="AB2015" t="s">
        <v>73</v>
      </c>
      <c r="AC2015">
        <v>0</v>
      </c>
      <c r="AD2015" t="s">
        <v>74</v>
      </c>
    </row>
    <row r="2016" spans="1:30" x14ac:dyDescent="0.3">
      <c r="A2016" t="s">
        <v>3371</v>
      </c>
      <c r="B2016" t="s">
        <v>54</v>
      </c>
      <c r="C2016">
        <v>181192</v>
      </c>
      <c r="D2016">
        <v>1532.54</v>
      </c>
      <c r="E2016" s="1">
        <v>44618</v>
      </c>
      <c r="F2016" s="1">
        <v>47246</v>
      </c>
      <c r="G2016" t="s">
        <v>103</v>
      </c>
      <c r="H2016" t="s">
        <v>80</v>
      </c>
      <c r="I2016" t="s">
        <v>3368</v>
      </c>
      <c r="J2016">
        <v>2628</v>
      </c>
      <c r="K2016" t="s">
        <v>42</v>
      </c>
      <c r="L2016">
        <v>1</v>
      </c>
      <c r="M2016" t="s">
        <v>3369</v>
      </c>
      <c r="N2016" t="s">
        <v>49</v>
      </c>
      <c r="O2016">
        <v>42</v>
      </c>
      <c r="P2016" t="s">
        <v>290</v>
      </c>
      <c r="Q2016" t="s">
        <v>51</v>
      </c>
      <c r="R2016" t="s">
        <v>3370</v>
      </c>
      <c r="S2016" t="s">
        <v>89</v>
      </c>
      <c r="T2016">
        <v>0</v>
      </c>
      <c r="U2016">
        <v>0</v>
      </c>
      <c r="V2016" t="s">
        <v>90</v>
      </c>
      <c r="W2016" t="s">
        <v>3372</v>
      </c>
      <c r="X2016" t="s">
        <v>72</v>
      </c>
      <c r="Y2016">
        <v>20</v>
      </c>
      <c r="Z2016">
        <v>57</v>
      </c>
      <c r="AA2016">
        <v>0</v>
      </c>
      <c r="AB2016" t="s">
        <v>45</v>
      </c>
      <c r="AC2016">
        <v>0</v>
      </c>
      <c r="AD2016" t="s">
        <v>74</v>
      </c>
    </row>
    <row r="2017" spans="1:30" x14ac:dyDescent="0.3">
      <c r="A2017" t="s">
        <v>14187</v>
      </c>
      <c r="B2017" t="s">
        <v>54</v>
      </c>
      <c r="C2017">
        <v>70076</v>
      </c>
      <c r="D2017">
        <v>1896.83</v>
      </c>
      <c r="E2017" s="1">
        <v>42995</v>
      </c>
      <c r="F2017" s="1">
        <v>45434</v>
      </c>
      <c r="G2017" t="s">
        <v>40</v>
      </c>
      <c r="H2017" t="s">
        <v>41</v>
      </c>
      <c r="I2017" t="s">
        <v>14184</v>
      </c>
      <c r="J2017">
        <v>2439</v>
      </c>
      <c r="K2017" t="s">
        <v>42</v>
      </c>
      <c r="L2017">
        <v>0</v>
      </c>
      <c r="M2017" t="s">
        <v>14185</v>
      </c>
      <c r="N2017" t="s">
        <v>60</v>
      </c>
      <c r="O2017">
        <v>72</v>
      </c>
      <c r="P2017" t="s">
        <v>2105</v>
      </c>
      <c r="Q2017" t="s">
        <v>87</v>
      </c>
      <c r="R2017" t="s">
        <v>14186</v>
      </c>
      <c r="S2017" t="s">
        <v>36</v>
      </c>
      <c r="T2017">
        <v>0</v>
      </c>
      <c r="U2017">
        <v>1</v>
      </c>
      <c r="V2017" t="s">
        <v>37</v>
      </c>
      <c r="W2017" t="s">
        <v>14188</v>
      </c>
      <c r="X2017" t="s">
        <v>44</v>
      </c>
      <c r="Y2017">
        <v>23</v>
      </c>
      <c r="Z2017">
        <v>45</v>
      </c>
      <c r="AA2017">
        <v>0</v>
      </c>
      <c r="AB2017" t="s">
        <v>45</v>
      </c>
      <c r="AC2017">
        <v>0</v>
      </c>
      <c r="AD2017" t="s">
        <v>46</v>
      </c>
    </row>
    <row r="2018" spans="1:30" x14ac:dyDescent="0.3">
      <c r="A2018" t="s">
        <v>5666</v>
      </c>
      <c r="B2018" t="s">
        <v>54</v>
      </c>
      <c r="C2018">
        <v>155313</v>
      </c>
      <c r="D2018">
        <v>1961.36</v>
      </c>
      <c r="E2018" s="1">
        <v>42809</v>
      </c>
      <c r="F2018" s="1">
        <v>45344</v>
      </c>
      <c r="G2018" t="s">
        <v>40</v>
      </c>
      <c r="H2018" t="s">
        <v>80</v>
      </c>
      <c r="I2018" t="s">
        <v>5659</v>
      </c>
      <c r="J2018">
        <v>2535</v>
      </c>
      <c r="K2018" t="s">
        <v>42</v>
      </c>
      <c r="L2018">
        <v>1</v>
      </c>
      <c r="M2018" t="s">
        <v>5660</v>
      </c>
      <c r="N2018" t="s">
        <v>32</v>
      </c>
      <c r="O2018">
        <v>48</v>
      </c>
      <c r="P2018" t="s">
        <v>5567</v>
      </c>
      <c r="Q2018" t="s">
        <v>62</v>
      </c>
      <c r="R2018" t="s">
        <v>5661</v>
      </c>
      <c r="S2018" t="s">
        <v>97</v>
      </c>
      <c r="T2018">
        <v>0</v>
      </c>
      <c r="U2018">
        <v>0</v>
      </c>
      <c r="V2018" t="s">
        <v>90</v>
      </c>
      <c r="W2018" t="s">
        <v>5667</v>
      </c>
      <c r="X2018" t="s">
        <v>57</v>
      </c>
      <c r="Y2018">
        <v>34</v>
      </c>
      <c r="Z2018">
        <v>54</v>
      </c>
      <c r="AA2018">
        <v>0</v>
      </c>
      <c r="AB2018" t="s">
        <v>45</v>
      </c>
      <c r="AC2018">
        <v>0</v>
      </c>
      <c r="AD2018" t="s">
        <v>59</v>
      </c>
    </row>
    <row r="2019" spans="1:30" x14ac:dyDescent="0.3">
      <c r="A2019" t="s">
        <v>2526</v>
      </c>
      <c r="B2019" t="s">
        <v>118</v>
      </c>
      <c r="C2019">
        <v>29003</v>
      </c>
      <c r="D2019">
        <v>641.29999999999995</v>
      </c>
      <c r="E2019" s="1">
        <v>42589</v>
      </c>
      <c r="F2019" s="1">
        <v>45433</v>
      </c>
      <c r="G2019" t="s">
        <v>103</v>
      </c>
      <c r="H2019" t="s">
        <v>55</v>
      </c>
      <c r="I2019" t="s">
        <v>2523</v>
      </c>
      <c r="J2019">
        <v>2844</v>
      </c>
      <c r="K2019" t="s">
        <v>42</v>
      </c>
      <c r="L2019">
        <v>0</v>
      </c>
      <c r="M2019" t="s">
        <v>2524</v>
      </c>
      <c r="N2019" t="s">
        <v>32</v>
      </c>
      <c r="O2019">
        <v>19</v>
      </c>
      <c r="P2019" t="s">
        <v>2499</v>
      </c>
      <c r="Q2019" t="s">
        <v>51</v>
      </c>
      <c r="R2019" t="s">
        <v>2525</v>
      </c>
      <c r="S2019" t="s">
        <v>67</v>
      </c>
      <c r="T2019">
        <v>0</v>
      </c>
      <c r="U2019">
        <v>0</v>
      </c>
      <c r="V2019" t="s">
        <v>68</v>
      </c>
      <c r="W2019" t="s">
        <v>2527</v>
      </c>
      <c r="X2019" t="s">
        <v>57</v>
      </c>
      <c r="Y2019">
        <v>38</v>
      </c>
      <c r="Z2019">
        <v>94</v>
      </c>
      <c r="AA2019">
        <v>1</v>
      </c>
      <c r="AB2019" t="s">
        <v>58</v>
      </c>
      <c r="AC2019">
        <v>1</v>
      </c>
      <c r="AD2019" t="s">
        <v>59</v>
      </c>
    </row>
    <row r="2020" spans="1:30" x14ac:dyDescent="0.3">
      <c r="A2020" t="s">
        <v>1823</v>
      </c>
      <c r="B2020" t="s">
        <v>39</v>
      </c>
      <c r="C2020">
        <v>113861</v>
      </c>
      <c r="D2020">
        <v>488.16</v>
      </c>
      <c r="E2020" s="1">
        <v>42771</v>
      </c>
      <c r="F2020" s="1">
        <v>45044</v>
      </c>
      <c r="G2020" t="s">
        <v>40</v>
      </c>
      <c r="H2020" t="s">
        <v>80</v>
      </c>
      <c r="I2020" t="s">
        <v>1820</v>
      </c>
      <c r="J2020">
        <v>2273</v>
      </c>
      <c r="K2020" t="s">
        <v>42</v>
      </c>
      <c r="L2020">
        <v>1</v>
      </c>
      <c r="M2020" t="s">
        <v>1821</v>
      </c>
      <c r="N2020" t="s">
        <v>49</v>
      </c>
      <c r="O2020">
        <v>66</v>
      </c>
      <c r="P2020" t="s">
        <v>1241</v>
      </c>
      <c r="Q2020" t="s">
        <v>51</v>
      </c>
      <c r="R2020" t="s">
        <v>1822</v>
      </c>
      <c r="S2020" t="s">
        <v>36</v>
      </c>
      <c r="T2020">
        <v>0</v>
      </c>
      <c r="U2020">
        <v>1</v>
      </c>
      <c r="V2020" t="s">
        <v>37</v>
      </c>
      <c r="W2020" t="s">
        <v>1824</v>
      </c>
      <c r="X2020" t="s">
        <v>57</v>
      </c>
      <c r="Y2020">
        <v>7</v>
      </c>
      <c r="Z2020">
        <v>28</v>
      </c>
      <c r="AA2020">
        <v>0</v>
      </c>
      <c r="AB2020" t="s">
        <v>73</v>
      </c>
      <c r="AC2020">
        <v>0</v>
      </c>
      <c r="AD2020" t="s">
        <v>59</v>
      </c>
    </row>
    <row r="2021" spans="1:30" x14ac:dyDescent="0.3">
      <c r="A2021" t="s">
        <v>14724</v>
      </c>
      <c r="B2021" t="s">
        <v>54</v>
      </c>
      <c r="C2021">
        <v>33550</v>
      </c>
      <c r="D2021">
        <v>1342.66</v>
      </c>
      <c r="E2021" s="1">
        <v>43995</v>
      </c>
      <c r="F2021" s="1">
        <v>44368</v>
      </c>
      <c r="G2021" t="s">
        <v>40</v>
      </c>
      <c r="H2021" t="s">
        <v>80</v>
      </c>
      <c r="I2021" t="s">
        <v>14721</v>
      </c>
      <c r="J2021">
        <v>373</v>
      </c>
      <c r="K2021" t="s">
        <v>100</v>
      </c>
      <c r="L2021">
        <v>1</v>
      </c>
      <c r="M2021" t="s">
        <v>14722</v>
      </c>
      <c r="N2021" t="s">
        <v>49</v>
      </c>
      <c r="O2021">
        <v>47</v>
      </c>
      <c r="P2021" t="s">
        <v>372</v>
      </c>
      <c r="Q2021" t="s">
        <v>51</v>
      </c>
      <c r="R2021" t="s">
        <v>14723</v>
      </c>
      <c r="S2021" t="s">
        <v>97</v>
      </c>
      <c r="T2021">
        <v>0</v>
      </c>
      <c r="U2021">
        <v>0</v>
      </c>
      <c r="V2021" t="s">
        <v>90</v>
      </c>
      <c r="W2021" t="s">
        <v>14725</v>
      </c>
      <c r="X2021" t="s">
        <v>44</v>
      </c>
      <c r="Y2021">
        <v>33</v>
      </c>
      <c r="Z2021">
        <v>4</v>
      </c>
      <c r="AA2021">
        <v>0</v>
      </c>
      <c r="AB2021" t="s">
        <v>73</v>
      </c>
      <c r="AC2021">
        <v>0</v>
      </c>
      <c r="AD2021" t="s">
        <v>46</v>
      </c>
    </row>
    <row r="2022" spans="1:30" x14ac:dyDescent="0.3">
      <c r="A2022" t="s">
        <v>3233</v>
      </c>
      <c r="B2022" t="s">
        <v>118</v>
      </c>
      <c r="C2022">
        <v>382697</v>
      </c>
      <c r="D2022">
        <v>276.95</v>
      </c>
      <c r="E2022" s="1">
        <v>42551</v>
      </c>
      <c r="F2022" s="1">
        <v>45055</v>
      </c>
      <c r="G2022" t="s">
        <v>99</v>
      </c>
      <c r="H2022" t="s">
        <v>55</v>
      </c>
      <c r="I2022" t="s">
        <v>3228</v>
      </c>
      <c r="J2022">
        <v>2504</v>
      </c>
      <c r="K2022" t="s">
        <v>42</v>
      </c>
      <c r="L2022">
        <v>0</v>
      </c>
      <c r="M2022" t="s">
        <v>3229</v>
      </c>
      <c r="N2022" t="s">
        <v>49</v>
      </c>
      <c r="O2022">
        <v>57</v>
      </c>
      <c r="P2022" t="s">
        <v>473</v>
      </c>
      <c r="Q2022" t="s">
        <v>87</v>
      </c>
      <c r="R2022" t="s">
        <v>3230</v>
      </c>
      <c r="S2022" t="s">
        <v>36</v>
      </c>
      <c r="T2022">
        <v>0</v>
      </c>
      <c r="U2022">
        <v>0</v>
      </c>
      <c r="V2022" t="s">
        <v>37</v>
      </c>
      <c r="W2022" t="s">
        <v>3234</v>
      </c>
      <c r="X2022" t="s">
        <v>57</v>
      </c>
      <c r="Y2022">
        <v>46</v>
      </c>
      <c r="Z2022">
        <v>23</v>
      </c>
      <c r="AA2022">
        <v>0</v>
      </c>
      <c r="AB2022" t="s">
        <v>73</v>
      </c>
      <c r="AC2022">
        <v>0</v>
      </c>
      <c r="AD2022" t="s">
        <v>59</v>
      </c>
    </row>
    <row r="2023" spans="1:30" x14ac:dyDescent="0.3">
      <c r="A2023" t="s">
        <v>2563</v>
      </c>
      <c r="B2023" t="s">
        <v>70</v>
      </c>
      <c r="C2023">
        <v>259531</v>
      </c>
      <c r="D2023">
        <v>1605.43</v>
      </c>
      <c r="E2023" s="1">
        <v>42750</v>
      </c>
      <c r="F2023" s="1">
        <v>43264</v>
      </c>
      <c r="G2023" t="s">
        <v>99</v>
      </c>
      <c r="H2023" t="s">
        <v>80</v>
      </c>
      <c r="I2023" t="s">
        <v>2559</v>
      </c>
      <c r="J2023">
        <v>514</v>
      </c>
      <c r="K2023" t="s">
        <v>100</v>
      </c>
      <c r="L2023">
        <v>1</v>
      </c>
      <c r="M2023" t="s">
        <v>2560</v>
      </c>
      <c r="N2023" t="s">
        <v>32</v>
      </c>
      <c r="O2023">
        <v>81</v>
      </c>
      <c r="P2023" t="s">
        <v>2561</v>
      </c>
      <c r="Q2023" t="s">
        <v>62</v>
      </c>
      <c r="R2023" t="s">
        <v>2562</v>
      </c>
      <c r="S2023" t="s">
        <v>36</v>
      </c>
      <c r="T2023">
        <v>0</v>
      </c>
      <c r="U2023">
        <v>1</v>
      </c>
      <c r="V2023" t="s">
        <v>37</v>
      </c>
      <c r="W2023" t="s">
        <v>2564</v>
      </c>
      <c r="X2023" t="s">
        <v>44</v>
      </c>
      <c r="Y2023">
        <v>16</v>
      </c>
      <c r="Z2023">
        <v>78</v>
      </c>
      <c r="AA2023">
        <v>1</v>
      </c>
      <c r="AB2023" t="s">
        <v>58</v>
      </c>
      <c r="AC2023">
        <v>1</v>
      </c>
      <c r="AD2023" t="s">
        <v>46</v>
      </c>
    </row>
    <row r="2024" spans="1:30" x14ac:dyDescent="0.3">
      <c r="A2024" t="s">
        <v>15949</v>
      </c>
      <c r="B2024" t="s">
        <v>70</v>
      </c>
      <c r="C2024">
        <v>472094</v>
      </c>
      <c r="D2024">
        <v>1485.76</v>
      </c>
      <c r="E2024" s="1">
        <v>44166</v>
      </c>
      <c r="F2024" s="1">
        <v>45705</v>
      </c>
      <c r="G2024" t="s">
        <v>40</v>
      </c>
      <c r="H2024" t="s">
        <v>80</v>
      </c>
      <c r="I2024" t="s">
        <v>15944</v>
      </c>
      <c r="J2024">
        <v>1539</v>
      </c>
      <c r="K2024" t="s">
        <v>42</v>
      </c>
      <c r="L2024">
        <v>1</v>
      </c>
      <c r="M2024" t="s">
        <v>15945</v>
      </c>
      <c r="N2024" t="s">
        <v>32</v>
      </c>
      <c r="O2024">
        <v>85</v>
      </c>
      <c r="P2024" t="s">
        <v>5137</v>
      </c>
      <c r="Q2024" t="s">
        <v>87</v>
      </c>
      <c r="R2024" t="s">
        <v>15946</v>
      </c>
      <c r="S2024" t="s">
        <v>36</v>
      </c>
      <c r="T2024">
        <v>0</v>
      </c>
      <c r="U2024">
        <v>1</v>
      </c>
      <c r="V2024" t="s">
        <v>37</v>
      </c>
      <c r="W2024" t="s">
        <v>15950</v>
      </c>
      <c r="X2024" t="s">
        <v>44</v>
      </c>
      <c r="Y2024">
        <v>26</v>
      </c>
      <c r="Z2024">
        <v>67</v>
      </c>
      <c r="AA2024">
        <v>0</v>
      </c>
      <c r="AB2024" t="s">
        <v>58</v>
      </c>
      <c r="AC2024">
        <v>0</v>
      </c>
      <c r="AD2024" t="s">
        <v>46</v>
      </c>
    </row>
    <row r="2025" spans="1:30" x14ac:dyDescent="0.3">
      <c r="A2025" t="s">
        <v>11177</v>
      </c>
      <c r="B2025" t="s">
        <v>39</v>
      </c>
      <c r="C2025">
        <v>364419</v>
      </c>
      <c r="D2025">
        <v>943.49</v>
      </c>
      <c r="E2025" s="1">
        <v>43097</v>
      </c>
      <c r="F2025" s="1">
        <v>45465</v>
      </c>
      <c r="G2025" t="s">
        <v>103</v>
      </c>
      <c r="H2025" t="s">
        <v>80</v>
      </c>
      <c r="I2025" t="s">
        <v>11174</v>
      </c>
      <c r="J2025">
        <v>2368</v>
      </c>
      <c r="K2025" t="s">
        <v>42</v>
      </c>
      <c r="L2025">
        <v>1</v>
      </c>
      <c r="M2025" t="s">
        <v>11175</v>
      </c>
      <c r="N2025" t="s">
        <v>60</v>
      </c>
      <c r="O2025">
        <v>48</v>
      </c>
      <c r="P2025" t="s">
        <v>4985</v>
      </c>
      <c r="Q2025" t="s">
        <v>51</v>
      </c>
      <c r="R2025" t="s">
        <v>11176</v>
      </c>
      <c r="S2025" t="s">
        <v>97</v>
      </c>
      <c r="T2025">
        <v>0</v>
      </c>
      <c r="U2025">
        <v>0</v>
      </c>
      <c r="V2025" t="s">
        <v>90</v>
      </c>
      <c r="W2025" t="s">
        <v>11178</v>
      </c>
      <c r="X2025" t="s">
        <v>57</v>
      </c>
      <c r="Y2025">
        <v>2</v>
      </c>
      <c r="Z2025">
        <v>86</v>
      </c>
      <c r="AA2025">
        <v>1</v>
      </c>
      <c r="AB2025" t="s">
        <v>58</v>
      </c>
      <c r="AC2025">
        <v>1</v>
      </c>
      <c r="AD2025" t="s">
        <v>59</v>
      </c>
    </row>
    <row r="2026" spans="1:30" x14ac:dyDescent="0.3">
      <c r="A2026" t="s">
        <v>12467</v>
      </c>
      <c r="B2026" t="s">
        <v>54</v>
      </c>
      <c r="C2026">
        <v>489153</v>
      </c>
      <c r="D2026">
        <v>481.4</v>
      </c>
      <c r="E2026" s="1">
        <v>42408</v>
      </c>
      <c r="F2026" s="1">
        <v>43865</v>
      </c>
      <c r="G2026" t="s">
        <v>40</v>
      </c>
      <c r="H2026" t="s">
        <v>80</v>
      </c>
      <c r="I2026" t="s">
        <v>12462</v>
      </c>
      <c r="J2026">
        <v>1457</v>
      </c>
      <c r="K2026" t="s">
        <v>42</v>
      </c>
      <c r="L2026">
        <v>1</v>
      </c>
      <c r="M2026" t="s">
        <v>12463</v>
      </c>
      <c r="N2026" t="s">
        <v>32</v>
      </c>
      <c r="O2026">
        <v>41</v>
      </c>
      <c r="P2026" t="s">
        <v>5409</v>
      </c>
      <c r="Q2026" t="s">
        <v>51</v>
      </c>
      <c r="R2026" t="s">
        <v>12464</v>
      </c>
      <c r="S2026" t="s">
        <v>89</v>
      </c>
      <c r="T2026">
        <v>0</v>
      </c>
      <c r="U2026">
        <v>0</v>
      </c>
      <c r="V2026" t="s">
        <v>90</v>
      </c>
      <c r="W2026" t="s">
        <v>12468</v>
      </c>
      <c r="X2026" t="s">
        <v>57</v>
      </c>
      <c r="Y2026">
        <v>23</v>
      </c>
      <c r="Z2026">
        <v>55</v>
      </c>
      <c r="AA2026">
        <v>0</v>
      </c>
      <c r="AB2026" t="s">
        <v>45</v>
      </c>
      <c r="AC2026">
        <v>0</v>
      </c>
      <c r="AD2026" t="s">
        <v>59</v>
      </c>
    </row>
    <row r="2027" spans="1:30" x14ac:dyDescent="0.3">
      <c r="A2027" t="s">
        <v>12274</v>
      </c>
      <c r="B2027" t="s">
        <v>118</v>
      </c>
      <c r="C2027">
        <v>134110</v>
      </c>
      <c r="D2027">
        <v>748.85</v>
      </c>
      <c r="E2027" s="1">
        <v>44442</v>
      </c>
      <c r="F2027" s="1">
        <v>46168</v>
      </c>
      <c r="G2027" t="s">
        <v>40</v>
      </c>
      <c r="H2027" t="s">
        <v>41</v>
      </c>
      <c r="I2027" t="s">
        <v>12270</v>
      </c>
      <c r="J2027">
        <v>1726</v>
      </c>
      <c r="K2027" t="s">
        <v>42</v>
      </c>
      <c r="L2027">
        <v>0</v>
      </c>
      <c r="M2027" t="s">
        <v>12250</v>
      </c>
      <c r="N2027" t="s">
        <v>49</v>
      </c>
      <c r="O2027">
        <v>42</v>
      </c>
      <c r="P2027" t="s">
        <v>4499</v>
      </c>
      <c r="Q2027" t="s">
        <v>51</v>
      </c>
      <c r="R2027" t="s">
        <v>12271</v>
      </c>
      <c r="S2027" t="s">
        <v>89</v>
      </c>
      <c r="T2027">
        <v>0</v>
      </c>
      <c r="U2027">
        <v>0</v>
      </c>
      <c r="V2027" t="s">
        <v>90</v>
      </c>
      <c r="W2027" t="s">
        <v>12275</v>
      </c>
      <c r="X2027" t="s">
        <v>72</v>
      </c>
      <c r="Y2027">
        <v>48</v>
      </c>
      <c r="Z2027">
        <v>40</v>
      </c>
      <c r="AA2027">
        <v>0</v>
      </c>
      <c r="AB2027" t="s">
        <v>45</v>
      </c>
      <c r="AC2027">
        <v>0</v>
      </c>
      <c r="AD2027" t="s">
        <v>74</v>
      </c>
    </row>
    <row r="2028" spans="1:30" x14ac:dyDescent="0.3">
      <c r="A2028" t="s">
        <v>14800</v>
      </c>
      <c r="B2028" t="s">
        <v>54</v>
      </c>
      <c r="C2028">
        <v>393996</v>
      </c>
      <c r="D2028">
        <v>967.6</v>
      </c>
      <c r="E2028" s="1">
        <v>43256</v>
      </c>
      <c r="F2028" s="1">
        <v>44719</v>
      </c>
      <c r="G2028" t="s">
        <v>40</v>
      </c>
      <c r="H2028" t="s">
        <v>41</v>
      </c>
      <c r="I2028" t="s">
        <v>14795</v>
      </c>
      <c r="J2028">
        <v>1463</v>
      </c>
      <c r="K2028" t="s">
        <v>42</v>
      </c>
      <c r="L2028">
        <v>0</v>
      </c>
      <c r="M2028" t="s">
        <v>14796</v>
      </c>
      <c r="N2028" t="s">
        <v>60</v>
      </c>
      <c r="O2028">
        <v>30</v>
      </c>
      <c r="P2028" t="s">
        <v>1032</v>
      </c>
      <c r="Q2028" t="s">
        <v>62</v>
      </c>
      <c r="R2028" t="s">
        <v>14797</v>
      </c>
      <c r="S2028" t="s">
        <v>109</v>
      </c>
      <c r="T2028">
        <v>0</v>
      </c>
      <c r="U2028">
        <v>0</v>
      </c>
      <c r="V2028" t="s">
        <v>68</v>
      </c>
      <c r="W2028" t="s">
        <v>14801</v>
      </c>
      <c r="X2028" t="s">
        <v>72</v>
      </c>
      <c r="Y2028">
        <v>39</v>
      </c>
      <c r="Z2028">
        <v>19</v>
      </c>
      <c r="AA2028">
        <v>0</v>
      </c>
      <c r="AB2028" t="s">
        <v>73</v>
      </c>
      <c r="AC2028">
        <v>0</v>
      </c>
      <c r="AD2028" t="s">
        <v>74</v>
      </c>
    </row>
    <row r="2029" spans="1:30" x14ac:dyDescent="0.3">
      <c r="A2029" t="s">
        <v>4372</v>
      </c>
      <c r="B2029" t="s">
        <v>70</v>
      </c>
      <c r="C2029">
        <v>160829</v>
      </c>
      <c r="D2029">
        <v>251.87</v>
      </c>
      <c r="E2029" s="1">
        <v>43496</v>
      </c>
      <c r="F2029" s="1">
        <v>44119</v>
      </c>
      <c r="G2029" t="s">
        <v>40</v>
      </c>
      <c r="H2029" t="s">
        <v>41</v>
      </c>
      <c r="I2029" t="s">
        <v>4369</v>
      </c>
      <c r="J2029">
        <v>623</v>
      </c>
      <c r="K2029" t="s">
        <v>100</v>
      </c>
      <c r="L2029">
        <v>0</v>
      </c>
      <c r="M2029" t="s">
        <v>4370</v>
      </c>
      <c r="N2029" t="s">
        <v>49</v>
      </c>
      <c r="O2029">
        <v>57</v>
      </c>
      <c r="P2029" t="s">
        <v>603</v>
      </c>
      <c r="Q2029" t="s">
        <v>51</v>
      </c>
      <c r="R2029" t="s">
        <v>4371</v>
      </c>
      <c r="S2029" t="s">
        <v>36</v>
      </c>
      <c r="T2029">
        <v>0</v>
      </c>
      <c r="U2029">
        <v>0</v>
      </c>
      <c r="V2029" t="s">
        <v>37</v>
      </c>
      <c r="W2029" t="s">
        <v>4373</v>
      </c>
      <c r="X2029" t="s">
        <v>57</v>
      </c>
      <c r="Y2029">
        <v>43</v>
      </c>
      <c r="Z2029">
        <v>58</v>
      </c>
      <c r="AA2029">
        <v>0</v>
      </c>
      <c r="AB2029" t="s">
        <v>45</v>
      </c>
      <c r="AC2029">
        <v>0</v>
      </c>
      <c r="AD2029" t="s">
        <v>59</v>
      </c>
    </row>
    <row r="2030" spans="1:30" x14ac:dyDescent="0.3">
      <c r="A2030" t="s">
        <v>14817</v>
      </c>
      <c r="B2030" t="s">
        <v>54</v>
      </c>
      <c r="C2030">
        <v>36079</v>
      </c>
      <c r="D2030">
        <v>1221</v>
      </c>
      <c r="E2030" s="1">
        <v>44170</v>
      </c>
      <c r="F2030" s="1">
        <v>45027</v>
      </c>
      <c r="G2030" t="s">
        <v>99</v>
      </c>
      <c r="H2030" t="s">
        <v>55</v>
      </c>
      <c r="I2030" t="s">
        <v>14814</v>
      </c>
      <c r="J2030">
        <v>857</v>
      </c>
      <c r="K2030" t="s">
        <v>100</v>
      </c>
      <c r="L2030">
        <v>0</v>
      </c>
      <c r="M2030" t="s">
        <v>14815</v>
      </c>
      <c r="N2030" t="s">
        <v>32</v>
      </c>
      <c r="O2030">
        <v>18</v>
      </c>
      <c r="P2030" t="s">
        <v>2086</v>
      </c>
      <c r="Q2030" t="s">
        <v>51</v>
      </c>
      <c r="R2030" t="s">
        <v>14816</v>
      </c>
      <c r="S2030" t="s">
        <v>67</v>
      </c>
      <c r="T2030">
        <v>0</v>
      </c>
      <c r="U2030">
        <v>0</v>
      </c>
      <c r="V2030" t="s">
        <v>68</v>
      </c>
      <c r="W2030" t="s">
        <v>14818</v>
      </c>
      <c r="X2030" t="s">
        <v>44</v>
      </c>
      <c r="Y2030">
        <v>36</v>
      </c>
      <c r="Z2030">
        <v>56</v>
      </c>
      <c r="AA2030">
        <v>0</v>
      </c>
      <c r="AB2030" t="s">
        <v>45</v>
      </c>
      <c r="AC2030">
        <v>0</v>
      </c>
      <c r="AD2030" t="s">
        <v>46</v>
      </c>
    </row>
    <row r="2031" spans="1:30" x14ac:dyDescent="0.3">
      <c r="A2031" t="s">
        <v>8157</v>
      </c>
      <c r="B2031" t="s">
        <v>70</v>
      </c>
      <c r="C2031">
        <v>445790</v>
      </c>
      <c r="D2031">
        <v>1519.26</v>
      </c>
      <c r="E2031" s="1">
        <v>45212</v>
      </c>
      <c r="F2031" s="1">
        <v>48647</v>
      </c>
      <c r="G2031" t="s">
        <v>99</v>
      </c>
      <c r="H2031" t="s">
        <v>41</v>
      </c>
      <c r="I2031" t="s">
        <v>8152</v>
      </c>
      <c r="J2031">
        <v>3435</v>
      </c>
      <c r="K2031" t="s">
        <v>42</v>
      </c>
      <c r="L2031">
        <v>0</v>
      </c>
      <c r="M2031" t="s">
        <v>8153</v>
      </c>
      <c r="N2031" t="s">
        <v>32</v>
      </c>
      <c r="O2031">
        <v>27</v>
      </c>
      <c r="P2031" t="s">
        <v>1986</v>
      </c>
      <c r="Q2031" t="s">
        <v>34</v>
      </c>
      <c r="R2031" t="s">
        <v>8154</v>
      </c>
      <c r="S2031" t="s">
        <v>109</v>
      </c>
      <c r="T2031">
        <v>1</v>
      </c>
      <c r="U2031">
        <v>0</v>
      </c>
      <c r="V2031" t="s">
        <v>68</v>
      </c>
      <c r="W2031" t="s">
        <v>8158</v>
      </c>
      <c r="X2031" t="s">
        <v>57</v>
      </c>
      <c r="Y2031">
        <v>26</v>
      </c>
      <c r="Z2031">
        <v>94</v>
      </c>
      <c r="AA2031">
        <v>1</v>
      </c>
      <c r="AB2031" t="s">
        <v>58</v>
      </c>
      <c r="AC2031">
        <v>1</v>
      </c>
      <c r="AD2031" t="s">
        <v>59</v>
      </c>
    </row>
    <row r="2032" spans="1:30" x14ac:dyDescent="0.3">
      <c r="A2032" t="s">
        <v>9299</v>
      </c>
      <c r="B2032" t="s">
        <v>39</v>
      </c>
      <c r="C2032">
        <v>102581</v>
      </c>
      <c r="D2032">
        <v>1886.13</v>
      </c>
      <c r="E2032" s="1">
        <v>42144</v>
      </c>
      <c r="F2032" s="1">
        <v>45001</v>
      </c>
      <c r="G2032" t="s">
        <v>40</v>
      </c>
      <c r="H2032" t="s">
        <v>55</v>
      </c>
      <c r="I2032" t="s">
        <v>9296</v>
      </c>
      <c r="J2032">
        <v>2857</v>
      </c>
      <c r="K2032" t="s">
        <v>42</v>
      </c>
      <c r="L2032">
        <v>0</v>
      </c>
      <c r="M2032" t="s">
        <v>9297</v>
      </c>
      <c r="N2032" t="s">
        <v>60</v>
      </c>
      <c r="O2032">
        <v>66</v>
      </c>
      <c r="P2032" t="s">
        <v>5137</v>
      </c>
      <c r="Q2032" t="s">
        <v>34</v>
      </c>
      <c r="R2032" t="s">
        <v>9298</v>
      </c>
      <c r="S2032" t="s">
        <v>36</v>
      </c>
      <c r="T2032">
        <v>1</v>
      </c>
      <c r="U2032">
        <v>1</v>
      </c>
      <c r="V2032" t="s">
        <v>37</v>
      </c>
      <c r="W2032" t="s">
        <v>9300</v>
      </c>
      <c r="X2032" t="s">
        <v>44</v>
      </c>
      <c r="Y2032">
        <v>34</v>
      </c>
      <c r="Z2032">
        <v>79</v>
      </c>
      <c r="AA2032">
        <v>1</v>
      </c>
      <c r="AB2032" t="s">
        <v>58</v>
      </c>
      <c r="AC2032">
        <v>1</v>
      </c>
      <c r="AD2032" t="s">
        <v>46</v>
      </c>
    </row>
    <row r="2033" spans="1:30" x14ac:dyDescent="0.3">
      <c r="A2033" t="s">
        <v>10835</v>
      </c>
      <c r="B2033" t="s">
        <v>54</v>
      </c>
      <c r="C2033">
        <v>337347</v>
      </c>
      <c r="D2033">
        <v>1440.88</v>
      </c>
      <c r="E2033" s="1">
        <v>42369</v>
      </c>
      <c r="F2033" s="1">
        <v>44994</v>
      </c>
      <c r="G2033" t="s">
        <v>103</v>
      </c>
      <c r="H2033" t="s">
        <v>80</v>
      </c>
      <c r="I2033" t="s">
        <v>10832</v>
      </c>
      <c r="J2033">
        <v>2625</v>
      </c>
      <c r="K2033" t="s">
        <v>42</v>
      </c>
      <c r="L2033">
        <v>1</v>
      </c>
      <c r="M2033" t="s">
        <v>10833</v>
      </c>
      <c r="N2033" t="s">
        <v>60</v>
      </c>
      <c r="O2033">
        <v>30</v>
      </c>
      <c r="P2033" t="s">
        <v>3831</v>
      </c>
      <c r="Q2033" t="s">
        <v>34</v>
      </c>
      <c r="R2033" t="s">
        <v>10834</v>
      </c>
      <c r="S2033" t="s">
        <v>109</v>
      </c>
      <c r="T2033">
        <v>1</v>
      </c>
      <c r="U2033">
        <v>0</v>
      </c>
      <c r="V2033" t="s">
        <v>68</v>
      </c>
      <c r="W2033" t="s">
        <v>10836</v>
      </c>
      <c r="X2033" t="s">
        <v>72</v>
      </c>
      <c r="Y2033">
        <v>43</v>
      </c>
      <c r="Z2033">
        <v>1</v>
      </c>
      <c r="AA2033">
        <v>0</v>
      </c>
      <c r="AB2033" t="s">
        <v>73</v>
      </c>
      <c r="AC2033">
        <v>0</v>
      </c>
      <c r="AD2033" t="s">
        <v>74</v>
      </c>
    </row>
    <row r="2034" spans="1:30" x14ac:dyDescent="0.3">
      <c r="A2034" t="s">
        <v>17483</v>
      </c>
      <c r="B2034" t="s">
        <v>54</v>
      </c>
      <c r="C2034">
        <v>237891</v>
      </c>
      <c r="D2034">
        <v>860.9</v>
      </c>
      <c r="E2034" s="1">
        <v>42589</v>
      </c>
      <c r="F2034" s="1">
        <v>44868</v>
      </c>
      <c r="G2034" t="s">
        <v>40</v>
      </c>
      <c r="H2034" t="s">
        <v>41</v>
      </c>
      <c r="I2034" t="s">
        <v>17478</v>
      </c>
      <c r="J2034">
        <v>2279</v>
      </c>
      <c r="K2034" t="s">
        <v>42</v>
      </c>
      <c r="L2034">
        <v>0</v>
      </c>
      <c r="M2034" t="s">
        <v>17479</v>
      </c>
      <c r="N2034" t="s">
        <v>60</v>
      </c>
      <c r="O2034">
        <v>69</v>
      </c>
      <c r="P2034" t="s">
        <v>5122</v>
      </c>
      <c r="Q2034" t="s">
        <v>87</v>
      </c>
      <c r="R2034" t="s">
        <v>17480</v>
      </c>
      <c r="S2034" t="s">
        <v>36</v>
      </c>
      <c r="T2034">
        <v>0</v>
      </c>
      <c r="U2034">
        <v>1</v>
      </c>
      <c r="V2034" t="s">
        <v>37</v>
      </c>
      <c r="W2034" t="s">
        <v>17484</v>
      </c>
      <c r="X2034" t="s">
        <v>44</v>
      </c>
      <c r="Y2034">
        <v>40</v>
      </c>
      <c r="Z2034">
        <v>60</v>
      </c>
      <c r="AA2034">
        <v>0</v>
      </c>
      <c r="AB2034" t="s">
        <v>45</v>
      </c>
      <c r="AC2034">
        <v>0</v>
      </c>
      <c r="AD2034" t="s">
        <v>46</v>
      </c>
    </row>
    <row r="2035" spans="1:30" x14ac:dyDescent="0.3">
      <c r="A2035" t="s">
        <v>8662</v>
      </c>
      <c r="B2035" t="s">
        <v>39</v>
      </c>
      <c r="C2035">
        <v>271873</v>
      </c>
      <c r="D2035">
        <v>458.24</v>
      </c>
      <c r="E2035" s="1">
        <v>44261</v>
      </c>
      <c r="F2035" s="1">
        <v>45798</v>
      </c>
      <c r="G2035" t="s">
        <v>40</v>
      </c>
      <c r="H2035" t="s">
        <v>55</v>
      </c>
      <c r="I2035" t="s">
        <v>8659</v>
      </c>
      <c r="J2035">
        <v>1537</v>
      </c>
      <c r="K2035" t="s">
        <v>42</v>
      </c>
      <c r="L2035">
        <v>0</v>
      </c>
      <c r="M2035" t="s">
        <v>8660</v>
      </c>
      <c r="N2035" t="s">
        <v>49</v>
      </c>
      <c r="O2035">
        <v>44</v>
      </c>
      <c r="P2035" t="s">
        <v>1368</v>
      </c>
      <c r="Q2035" t="s">
        <v>51</v>
      </c>
      <c r="R2035" t="s">
        <v>8661</v>
      </c>
      <c r="S2035" t="s">
        <v>89</v>
      </c>
      <c r="T2035">
        <v>0</v>
      </c>
      <c r="U2035">
        <v>0</v>
      </c>
      <c r="V2035" t="s">
        <v>90</v>
      </c>
      <c r="W2035" t="s">
        <v>8663</v>
      </c>
      <c r="X2035" t="s">
        <v>72</v>
      </c>
      <c r="Y2035">
        <v>10</v>
      </c>
      <c r="Z2035">
        <v>56</v>
      </c>
      <c r="AA2035">
        <v>0</v>
      </c>
      <c r="AB2035" t="s">
        <v>45</v>
      </c>
      <c r="AC2035">
        <v>0</v>
      </c>
      <c r="AD2035" t="s">
        <v>74</v>
      </c>
    </row>
    <row r="2036" spans="1:30" x14ac:dyDescent="0.3">
      <c r="A2036" t="s">
        <v>2694</v>
      </c>
      <c r="B2036" t="s">
        <v>70</v>
      </c>
      <c r="C2036">
        <v>237152</v>
      </c>
      <c r="D2036">
        <v>586.82000000000005</v>
      </c>
      <c r="E2036" s="1">
        <v>45373</v>
      </c>
      <c r="F2036" s="1">
        <v>46126</v>
      </c>
      <c r="G2036" t="s">
        <v>103</v>
      </c>
      <c r="H2036" t="s">
        <v>55</v>
      </c>
      <c r="I2036" t="s">
        <v>2689</v>
      </c>
      <c r="J2036">
        <v>753</v>
      </c>
      <c r="K2036" t="s">
        <v>100</v>
      </c>
      <c r="L2036">
        <v>0</v>
      </c>
      <c r="M2036" t="s">
        <v>2690</v>
      </c>
      <c r="N2036" t="s">
        <v>60</v>
      </c>
      <c r="O2036">
        <v>63</v>
      </c>
      <c r="P2036" t="s">
        <v>1485</v>
      </c>
      <c r="Q2036" t="s">
        <v>62</v>
      </c>
      <c r="R2036" t="s">
        <v>2691</v>
      </c>
      <c r="S2036" t="s">
        <v>36</v>
      </c>
      <c r="T2036">
        <v>0</v>
      </c>
      <c r="U2036">
        <v>1</v>
      </c>
      <c r="V2036" t="s">
        <v>37</v>
      </c>
      <c r="W2036" t="s">
        <v>2695</v>
      </c>
      <c r="X2036" t="s">
        <v>44</v>
      </c>
      <c r="Y2036">
        <v>31</v>
      </c>
      <c r="Z2036">
        <v>98</v>
      </c>
      <c r="AA2036">
        <v>1</v>
      </c>
      <c r="AB2036" t="s">
        <v>58</v>
      </c>
      <c r="AC2036">
        <v>1</v>
      </c>
      <c r="AD2036" t="s">
        <v>46</v>
      </c>
    </row>
    <row r="2037" spans="1:30" x14ac:dyDescent="0.3">
      <c r="A2037" t="s">
        <v>537</v>
      </c>
      <c r="B2037" t="s">
        <v>118</v>
      </c>
      <c r="C2037">
        <v>73660</v>
      </c>
      <c r="D2037">
        <v>1627.15</v>
      </c>
      <c r="E2037" s="1">
        <v>42767</v>
      </c>
      <c r="F2037" s="1">
        <v>44989</v>
      </c>
      <c r="G2037" t="s">
        <v>99</v>
      </c>
      <c r="H2037" t="s">
        <v>41</v>
      </c>
      <c r="I2037" t="s">
        <v>533</v>
      </c>
      <c r="J2037">
        <v>2222</v>
      </c>
      <c r="K2037" t="s">
        <v>42</v>
      </c>
      <c r="L2037">
        <v>0</v>
      </c>
      <c r="M2037" t="s">
        <v>534</v>
      </c>
      <c r="N2037" t="s">
        <v>32</v>
      </c>
      <c r="O2037">
        <v>20</v>
      </c>
      <c r="P2037" t="s">
        <v>535</v>
      </c>
      <c r="Q2037" t="s">
        <v>34</v>
      </c>
      <c r="R2037" t="s">
        <v>536</v>
      </c>
      <c r="S2037" t="s">
        <v>67</v>
      </c>
      <c r="T2037">
        <v>1</v>
      </c>
      <c r="U2037">
        <v>0</v>
      </c>
      <c r="V2037" t="s">
        <v>68</v>
      </c>
      <c r="W2037" t="s">
        <v>538</v>
      </c>
      <c r="X2037" t="s">
        <v>44</v>
      </c>
      <c r="Y2037">
        <v>22</v>
      </c>
      <c r="Z2037">
        <v>65</v>
      </c>
      <c r="AA2037">
        <v>0</v>
      </c>
      <c r="AB2037" t="s">
        <v>58</v>
      </c>
      <c r="AC2037">
        <v>0</v>
      </c>
      <c r="AD2037" t="s">
        <v>46</v>
      </c>
    </row>
    <row r="2038" spans="1:30" x14ac:dyDescent="0.3">
      <c r="A2038" t="s">
        <v>15201</v>
      </c>
      <c r="B2038" t="s">
        <v>118</v>
      </c>
      <c r="C2038">
        <v>453103</v>
      </c>
      <c r="D2038">
        <v>479.17</v>
      </c>
      <c r="E2038" s="1">
        <v>42086</v>
      </c>
      <c r="F2038" s="1">
        <v>44685</v>
      </c>
      <c r="G2038" t="s">
        <v>103</v>
      </c>
      <c r="H2038" t="s">
        <v>55</v>
      </c>
      <c r="I2038" t="s">
        <v>15196</v>
      </c>
      <c r="J2038">
        <v>2599</v>
      </c>
      <c r="K2038" t="s">
        <v>42</v>
      </c>
      <c r="L2038">
        <v>0</v>
      </c>
      <c r="M2038" t="s">
        <v>15197</v>
      </c>
      <c r="N2038" t="s">
        <v>60</v>
      </c>
      <c r="O2038">
        <v>37</v>
      </c>
      <c r="P2038" t="s">
        <v>1247</v>
      </c>
      <c r="Q2038" t="s">
        <v>87</v>
      </c>
      <c r="R2038" t="s">
        <v>15198</v>
      </c>
      <c r="S2038" t="s">
        <v>89</v>
      </c>
      <c r="T2038">
        <v>0</v>
      </c>
      <c r="U2038">
        <v>0</v>
      </c>
      <c r="V2038" t="s">
        <v>90</v>
      </c>
      <c r="W2038" t="s">
        <v>15202</v>
      </c>
      <c r="X2038" t="s">
        <v>72</v>
      </c>
      <c r="Y2038">
        <v>2</v>
      </c>
      <c r="Z2038">
        <v>34</v>
      </c>
      <c r="AA2038">
        <v>0</v>
      </c>
      <c r="AB2038" t="s">
        <v>45</v>
      </c>
      <c r="AC2038">
        <v>0</v>
      </c>
      <c r="AD2038" t="s">
        <v>74</v>
      </c>
    </row>
    <row r="2039" spans="1:30" x14ac:dyDescent="0.3">
      <c r="A2039" t="s">
        <v>9351</v>
      </c>
      <c r="B2039" t="s">
        <v>54</v>
      </c>
      <c r="C2039">
        <v>177921</v>
      </c>
      <c r="D2039">
        <v>412.38</v>
      </c>
      <c r="E2039" s="1">
        <v>44530</v>
      </c>
      <c r="F2039" s="1">
        <v>46126</v>
      </c>
      <c r="G2039" t="s">
        <v>99</v>
      </c>
      <c r="H2039" t="s">
        <v>41</v>
      </c>
      <c r="I2039" t="s">
        <v>9348</v>
      </c>
      <c r="J2039">
        <v>1596</v>
      </c>
      <c r="K2039" t="s">
        <v>42</v>
      </c>
      <c r="L2039">
        <v>0</v>
      </c>
      <c r="M2039" t="s">
        <v>9349</v>
      </c>
      <c r="N2039" t="s">
        <v>60</v>
      </c>
      <c r="O2039">
        <v>67</v>
      </c>
      <c r="P2039" t="s">
        <v>575</v>
      </c>
      <c r="Q2039" t="s">
        <v>62</v>
      </c>
      <c r="R2039" t="s">
        <v>9350</v>
      </c>
      <c r="S2039" t="s">
        <v>36</v>
      </c>
      <c r="T2039">
        <v>0</v>
      </c>
      <c r="U2039">
        <v>1</v>
      </c>
      <c r="V2039" t="s">
        <v>37</v>
      </c>
      <c r="W2039" t="s">
        <v>9352</v>
      </c>
      <c r="X2039" t="s">
        <v>57</v>
      </c>
      <c r="Y2039">
        <v>12</v>
      </c>
      <c r="Z2039">
        <v>51</v>
      </c>
      <c r="AA2039">
        <v>0</v>
      </c>
      <c r="AB2039" t="s">
        <v>45</v>
      </c>
      <c r="AC2039">
        <v>0</v>
      </c>
      <c r="AD2039" t="s">
        <v>59</v>
      </c>
    </row>
    <row r="2040" spans="1:30" x14ac:dyDescent="0.3">
      <c r="A2040" t="s">
        <v>17597</v>
      </c>
      <c r="B2040" t="s">
        <v>118</v>
      </c>
      <c r="C2040">
        <v>257917</v>
      </c>
      <c r="D2040">
        <v>1717.53</v>
      </c>
      <c r="E2040" s="1">
        <v>44221</v>
      </c>
      <c r="F2040" s="1">
        <v>46280</v>
      </c>
      <c r="G2040" t="s">
        <v>40</v>
      </c>
      <c r="H2040" t="s">
        <v>41</v>
      </c>
      <c r="I2040" t="s">
        <v>17594</v>
      </c>
      <c r="J2040">
        <v>2059</v>
      </c>
      <c r="K2040" t="s">
        <v>42</v>
      </c>
      <c r="L2040">
        <v>0</v>
      </c>
      <c r="M2040" t="s">
        <v>17595</v>
      </c>
      <c r="N2040" t="s">
        <v>32</v>
      </c>
      <c r="O2040">
        <v>37</v>
      </c>
      <c r="P2040" t="s">
        <v>4312</v>
      </c>
      <c r="Q2040" t="s">
        <v>62</v>
      </c>
      <c r="R2040" t="s">
        <v>17596</v>
      </c>
      <c r="S2040" t="s">
        <v>89</v>
      </c>
      <c r="T2040">
        <v>0</v>
      </c>
      <c r="U2040">
        <v>0</v>
      </c>
      <c r="V2040" t="s">
        <v>90</v>
      </c>
      <c r="W2040" t="s">
        <v>17598</v>
      </c>
      <c r="X2040" t="s">
        <v>44</v>
      </c>
      <c r="Y2040">
        <v>0</v>
      </c>
      <c r="Z2040">
        <v>17</v>
      </c>
      <c r="AA2040">
        <v>0</v>
      </c>
      <c r="AB2040" t="s">
        <v>73</v>
      </c>
      <c r="AC2040">
        <v>0</v>
      </c>
      <c r="AD2040" t="s">
        <v>46</v>
      </c>
    </row>
    <row r="2041" spans="1:30" x14ac:dyDescent="0.3">
      <c r="A2041" t="s">
        <v>12388</v>
      </c>
      <c r="B2041" t="s">
        <v>70</v>
      </c>
      <c r="C2041">
        <v>411714</v>
      </c>
      <c r="D2041">
        <v>228</v>
      </c>
      <c r="E2041" s="1">
        <v>42167</v>
      </c>
      <c r="F2041" s="1">
        <v>43892</v>
      </c>
      <c r="G2041" t="s">
        <v>40</v>
      </c>
      <c r="H2041" t="s">
        <v>41</v>
      </c>
      <c r="I2041" t="s">
        <v>12385</v>
      </c>
      <c r="J2041">
        <v>1725</v>
      </c>
      <c r="K2041" t="s">
        <v>42</v>
      </c>
      <c r="L2041">
        <v>0</v>
      </c>
      <c r="M2041" t="s">
        <v>12386</v>
      </c>
      <c r="N2041" t="s">
        <v>49</v>
      </c>
      <c r="O2041">
        <v>78</v>
      </c>
      <c r="P2041" t="s">
        <v>2713</v>
      </c>
      <c r="Q2041" t="s">
        <v>34</v>
      </c>
      <c r="R2041" t="s">
        <v>12387</v>
      </c>
      <c r="S2041" t="s">
        <v>36</v>
      </c>
      <c r="T2041">
        <v>1</v>
      </c>
      <c r="U2041">
        <v>1</v>
      </c>
      <c r="V2041" t="s">
        <v>37</v>
      </c>
      <c r="W2041" t="s">
        <v>12389</v>
      </c>
      <c r="X2041" t="s">
        <v>57</v>
      </c>
      <c r="Y2041">
        <v>38</v>
      </c>
      <c r="Z2041">
        <v>54</v>
      </c>
      <c r="AA2041">
        <v>0</v>
      </c>
      <c r="AB2041" t="s">
        <v>45</v>
      </c>
      <c r="AC2041">
        <v>0</v>
      </c>
      <c r="AD2041" t="s">
        <v>59</v>
      </c>
    </row>
    <row r="2042" spans="1:30" x14ac:dyDescent="0.3">
      <c r="A2042" t="s">
        <v>4796</v>
      </c>
      <c r="B2042" t="s">
        <v>70</v>
      </c>
      <c r="C2042">
        <v>137631</v>
      </c>
      <c r="D2042">
        <v>334.29</v>
      </c>
      <c r="E2042" s="1">
        <v>44958</v>
      </c>
      <c r="F2042" s="1">
        <v>47916</v>
      </c>
      <c r="G2042" t="s">
        <v>103</v>
      </c>
      <c r="H2042" t="s">
        <v>80</v>
      </c>
      <c r="I2042" t="s">
        <v>4791</v>
      </c>
      <c r="J2042">
        <v>2958</v>
      </c>
      <c r="K2042" t="s">
        <v>42</v>
      </c>
      <c r="L2042">
        <v>1</v>
      </c>
      <c r="M2042" t="s">
        <v>4792</v>
      </c>
      <c r="N2042" t="s">
        <v>60</v>
      </c>
      <c r="O2042">
        <v>66</v>
      </c>
      <c r="P2042" t="s">
        <v>122</v>
      </c>
      <c r="Q2042" t="s">
        <v>62</v>
      </c>
      <c r="R2042" t="s">
        <v>4793</v>
      </c>
      <c r="S2042" t="s">
        <v>36</v>
      </c>
      <c r="T2042">
        <v>0</v>
      </c>
      <c r="U2042">
        <v>1</v>
      </c>
      <c r="V2042" t="s">
        <v>37</v>
      </c>
      <c r="W2042" t="s">
        <v>4797</v>
      </c>
      <c r="X2042" t="s">
        <v>72</v>
      </c>
      <c r="Y2042">
        <v>1</v>
      </c>
      <c r="Z2042">
        <v>76</v>
      </c>
      <c r="AA2042">
        <v>1</v>
      </c>
      <c r="AB2042" t="s">
        <v>58</v>
      </c>
      <c r="AC2042">
        <v>1</v>
      </c>
      <c r="AD2042" t="s">
        <v>74</v>
      </c>
    </row>
    <row r="2043" spans="1:30" x14ac:dyDescent="0.3">
      <c r="A2043" t="s">
        <v>2151</v>
      </c>
      <c r="B2043" t="s">
        <v>70</v>
      </c>
      <c r="C2043">
        <v>87563</v>
      </c>
      <c r="D2043">
        <v>1341.85</v>
      </c>
      <c r="E2043" s="1">
        <v>45574</v>
      </c>
      <c r="F2043" s="1">
        <v>47639</v>
      </c>
      <c r="G2043" t="s">
        <v>40</v>
      </c>
      <c r="H2043" t="s">
        <v>80</v>
      </c>
      <c r="I2043" t="s">
        <v>2148</v>
      </c>
      <c r="J2043">
        <v>2065</v>
      </c>
      <c r="K2043" t="s">
        <v>42</v>
      </c>
      <c r="L2043">
        <v>1</v>
      </c>
      <c r="M2043" t="s">
        <v>2149</v>
      </c>
      <c r="N2043" t="s">
        <v>32</v>
      </c>
      <c r="O2043">
        <v>52</v>
      </c>
      <c r="P2043" t="s">
        <v>1761</v>
      </c>
      <c r="Q2043" t="s">
        <v>34</v>
      </c>
      <c r="R2043" t="s">
        <v>2150</v>
      </c>
      <c r="S2043" t="s">
        <v>97</v>
      </c>
      <c r="T2043">
        <v>1</v>
      </c>
      <c r="U2043">
        <v>0</v>
      </c>
      <c r="V2043" t="s">
        <v>37</v>
      </c>
      <c r="W2043" t="s">
        <v>2152</v>
      </c>
      <c r="X2043" t="s">
        <v>57</v>
      </c>
      <c r="Y2043">
        <v>34</v>
      </c>
      <c r="Z2043">
        <v>78</v>
      </c>
      <c r="AA2043">
        <v>1</v>
      </c>
      <c r="AB2043" t="s">
        <v>58</v>
      </c>
      <c r="AC2043">
        <v>1</v>
      </c>
      <c r="AD2043" t="s">
        <v>59</v>
      </c>
    </row>
    <row r="2044" spans="1:30" x14ac:dyDescent="0.3">
      <c r="A2044" t="s">
        <v>17729</v>
      </c>
      <c r="B2044" t="s">
        <v>70</v>
      </c>
      <c r="C2044">
        <v>138015</v>
      </c>
      <c r="D2044">
        <v>1038.46</v>
      </c>
      <c r="E2044" s="1">
        <v>42089</v>
      </c>
      <c r="F2044" s="1">
        <v>45360</v>
      </c>
      <c r="G2044" t="s">
        <v>99</v>
      </c>
      <c r="H2044" t="s">
        <v>80</v>
      </c>
      <c r="I2044" t="s">
        <v>17726</v>
      </c>
      <c r="J2044">
        <v>3271</v>
      </c>
      <c r="K2044" t="s">
        <v>42</v>
      </c>
      <c r="L2044">
        <v>1</v>
      </c>
      <c r="M2044" t="s">
        <v>17727</v>
      </c>
      <c r="N2044" t="s">
        <v>49</v>
      </c>
      <c r="O2044">
        <v>45</v>
      </c>
      <c r="P2044" t="s">
        <v>743</v>
      </c>
      <c r="Q2044" t="s">
        <v>34</v>
      </c>
      <c r="R2044" t="s">
        <v>17728</v>
      </c>
      <c r="S2044" t="s">
        <v>89</v>
      </c>
      <c r="T2044">
        <v>1</v>
      </c>
      <c r="U2044">
        <v>0</v>
      </c>
      <c r="V2044" t="s">
        <v>90</v>
      </c>
      <c r="W2044" t="s">
        <v>17730</v>
      </c>
      <c r="X2044" t="s">
        <v>72</v>
      </c>
      <c r="Y2044">
        <v>5</v>
      </c>
      <c r="Z2044">
        <v>40</v>
      </c>
      <c r="AA2044">
        <v>0</v>
      </c>
      <c r="AB2044" t="s">
        <v>45</v>
      </c>
      <c r="AC2044">
        <v>0</v>
      </c>
      <c r="AD2044" t="s">
        <v>74</v>
      </c>
    </row>
    <row r="2045" spans="1:30" x14ac:dyDescent="0.3">
      <c r="A2045" t="s">
        <v>16869</v>
      </c>
      <c r="B2045" t="s">
        <v>118</v>
      </c>
      <c r="C2045">
        <v>70302</v>
      </c>
      <c r="D2045">
        <v>1203.2</v>
      </c>
      <c r="E2045" s="1">
        <v>42516</v>
      </c>
      <c r="F2045" s="1">
        <v>45212</v>
      </c>
      <c r="G2045" t="s">
        <v>40</v>
      </c>
      <c r="H2045" t="s">
        <v>55</v>
      </c>
      <c r="I2045" t="s">
        <v>16864</v>
      </c>
      <c r="J2045">
        <v>2696</v>
      </c>
      <c r="K2045" t="s">
        <v>42</v>
      </c>
      <c r="L2045">
        <v>0</v>
      </c>
      <c r="M2045" t="s">
        <v>16865</v>
      </c>
      <c r="N2045" t="s">
        <v>60</v>
      </c>
      <c r="O2045">
        <v>31</v>
      </c>
      <c r="P2045" t="s">
        <v>4303</v>
      </c>
      <c r="Q2045" t="s">
        <v>34</v>
      </c>
      <c r="R2045" t="s">
        <v>16866</v>
      </c>
      <c r="S2045" t="s">
        <v>109</v>
      </c>
      <c r="T2045">
        <v>1</v>
      </c>
      <c r="U2045">
        <v>0</v>
      </c>
      <c r="V2045" t="s">
        <v>90</v>
      </c>
      <c r="W2045" t="s">
        <v>16870</v>
      </c>
      <c r="X2045" t="s">
        <v>44</v>
      </c>
      <c r="Y2045">
        <v>7</v>
      </c>
      <c r="Z2045">
        <v>43</v>
      </c>
      <c r="AA2045">
        <v>0</v>
      </c>
      <c r="AB2045" t="s">
        <v>45</v>
      </c>
      <c r="AC2045">
        <v>0</v>
      </c>
      <c r="AD2045" t="s">
        <v>46</v>
      </c>
    </row>
    <row r="2046" spans="1:30" x14ac:dyDescent="0.3">
      <c r="A2046" t="s">
        <v>8347</v>
      </c>
      <c r="B2046" t="s">
        <v>54</v>
      </c>
      <c r="C2046">
        <v>213203</v>
      </c>
      <c r="D2046">
        <v>432.07</v>
      </c>
      <c r="E2046" s="1">
        <v>43376</v>
      </c>
      <c r="F2046" s="1">
        <v>45908</v>
      </c>
      <c r="G2046" t="s">
        <v>103</v>
      </c>
      <c r="H2046" t="s">
        <v>80</v>
      </c>
      <c r="I2046" t="s">
        <v>8344</v>
      </c>
      <c r="J2046">
        <v>2532</v>
      </c>
      <c r="K2046" t="s">
        <v>42</v>
      </c>
      <c r="L2046">
        <v>1</v>
      </c>
      <c r="M2046" t="s">
        <v>8345</v>
      </c>
      <c r="N2046" t="s">
        <v>60</v>
      </c>
      <c r="O2046">
        <v>39</v>
      </c>
      <c r="P2046" t="s">
        <v>1478</v>
      </c>
      <c r="Q2046" t="s">
        <v>87</v>
      </c>
      <c r="R2046" t="s">
        <v>8346</v>
      </c>
      <c r="S2046" t="s">
        <v>89</v>
      </c>
      <c r="T2046">
        <v>0</v>
      </c>
      <c r="U2046">
        <v>0</v>
      </c>
      <c r="V2046" t="s">
        <v>90</v>
      </c>
      <c r="W2046" t="s">
        <v>8348</v>
      </c>
      <c r="X2046" t="s">
        <v>57</v>
      </c>
      <c r="Y2046">
        <v>18</v>
      </c>
      <c r="Z2046">
        <v>97</v>
      </c>
      <c r="AA2046">
        <v>1</v>
      </c>
      <c r="AB2046" t="s">
        <v>58</v>
      </c>
      <c r="AC2046">
        <v>1</v>
      </c>
      <c r="AD2046" t="s">
        <v>59</v>
      </c>
    </row>
    <row r="2047" spans="1:30" x14ac:dyDescent="0.3">
      <c r="A2047" t="s">
        <v>8477</v>
      </c>
      <c r="B2047" t="s">
        <v>70</v>
      </c>
      <c r="C2047">
        <v>333685</v>
      </c>
      <c r="D2047">
        <v>933.05</v>
      </c>
      <c r="E2047" s="1">
        <v>44837</v>
      </c>
      <c r="F2047" s="1">
        <v>46914</v>
      </c>
      <c r="G2047" t="s">
        <v>40</v>
      </c>
      <c r="H2047" t="s">
        <v>55</v>
      </c>
      <c r="I2047" t="s">
        <v>8474</v>
      </c>
      <c r="J2047">
        <v>2077</v>
      </c>
      <c r="K2047" t="s">
        <v>42</v>
      </c>
      <c r="L2047">
        <v>0</v>
      </c>
      <c r="M2047" t="s">
        <v>8475</v>
      </c>
      <c r="N2047" t="s">
        <v>49</v>
      </c>
      <c r="O2047">
        <v>53</v>
      </c>
      <c r="P2047" t="s">
        <v>803</v>
      </c>
      <c r="Q2047" t="s">
        <v>51</v>
      </c>
      <c r="R2047" t="s">
        <v>8476</v>
      </c>
      <c r="S2047" t="s">
        <v>97</v>
      </c>
      <c r="T2047">
        <v>0</v>
      </c>
      <c r="U2047">
        <v>0</v>
      </c>
      <c r="V2047" t="s">
        <v>37</v>
      </c>
      <c r="W2047" t="s">
        <v>8478</v>
      </c>
      <c r="X2047" t="s">
        <v>57</v>
      </c>
      <c r="Y2047">
        <v>48</v>
      </c>
      <c r="Z2047">
        <v>19</v>
      </c>
      <c r="AA2047">
        <v>0</v>
      </c>
      <c r="AB2047" t="s">
        <v>73</v>
      </c>
      <c r="AC2047">
        <v>0</v>
      </c>
      <c r="AD2047" t="s">
        <v>59</v>
      </c>
    </row>
    <row r="2048" spans="1:30" x14ac:dyDescent="0.3">
      <c r="A2048" t="s">
        <v>1651</v>
      </c>
      <c r="B2048" t="s">
        <v>118</v>
      </c>
      <c r="C2048">
        <v>129519</v>
      </c>
      <c r="D2048">
        <v>1170.95</v>
      </c>
      <c r="E2048" s="1">
        <v>44329</v>
      </c>
      <c r="F2048" s="1">
        <v>47676</v>
      </c>
      <c r="G2048" t="s">
        <v>103</v>
      </c>
      <c r="H2048" t="s">
        <v>80</v>
      </c>
      <c r="I2048" t="s">
        <v>1647</v>
      </c>
      <c r="J2048">
        <v>3347</v>
      </c>
      <c r="K2048" t="s">
        <v>42</v>
      </c>
      <c r="L2048">
        <v>1</v>
      </c>
      <c r="M2048" t="s">
        <v>1648</v>
      </c>
      <c r="N2048" t="s">
        <v>49</v>
      </c>
      <c r="O2048">
        <v>40</v>
      </c>
      <c r="P2048" t="s">
        <v>1649</v>
      </c>
      <c r="Q2048" t="s">
        <v>51</v>
      </c>
      <c r="R2048" t="s">
        <v>1650</v>
      </c>
      <c r="S2048" t="s">
        <v>89</v>
      </c>
      <c r="T2048">
        <v>0</v>
      </c>
      <c r="U2048">
        <v>0</v>
      </c>
      <c r="V2048" t="s">
        <v>90</v>
      </c>
      <c r="W2048" t="s">
        <v>1652</v>
      </c>
      <c r="X2048" t="s">
        <v>44</v>
      </c>
      <c r="Y2048">
        <v>31</v>
      </c>
      <c r="Z2048">
        <v>31</v>
      </c>
      <c r="AA2048">
        <v>0</v>
      </c>
      <c r="AB2048" t="s">
        <v>45</v>
      </c>
      <c r="AC2048">
        <v>0</v>
      </c>
      <c r="AD2048" t="s">
        <v>46</v>
      </c>
    </row>
    <row r="2049" spans="1:30" x14ac:dyDescent="0.3">
      <c r="A2049" t="s">
        <v>9245</v>
      </c>
      <c r="B2049" t="s">
        <v>39</v>
      </c>
      <c r="C2049">
        <v>438826</v>
      </c>
      <c r="D2049">
        <v>1568.59</v>
      </c>
      <c r="E2049" s="1">
        <v>43498</v>
      </c>
      <c r="F2049" s="1">
        <v>44351</v>
      </c>
      <c r="G2049" t="s">
        <v>40</v>
      </c>
      <c r="H2049" t="s">
        <v>55</v>
      </c>
      <c r="I2049" t="s">
        <v>9240</v>
      </c>
      <c r="J2049">
        <v>853</v>
      </c>
      <c r="K2049" t="s">
        <v>100</v>
      </c>
      <c r="L2049">
        <v>0</v>
      </c>
      <c r="M2049" t="s">
        <v>9241</v>
      </c>
      <c r="N2049" t="s">
        <v>60</v>
      </c>
      <c r="O2049">
        <v>25</v>
      </c>
      <c r="P2049" t="s">
        <v>3112</v>
      </c>
      <c r="Q2049" t="s">
        <v>51</v>
      </c>
      <c r="R2049" t="s">
        <v>9242</v>
      </c>
      <c r="S2049" t="s">
        <v>67</v>
      </c>
      <c r="T2049">
        <v>0</v>
      </c>
      <c r="U2049">
        <v>0</v>
      </c>
      <c r="V2049" t="s">
        <v>68</v>
      </c>
      <c r="W2049" t="s">
        <v>9246</v>
      </c>
      <c r="X2049" t="s">
        <v>72</v>
      </c>
      <c r="Y2049">
        <v>48</v>
      </c>
      <c r="Z2049">
        <v>100</v>
      </c>
      <c r="AA2049">
        <v>1</v>
      </c>
      <c r="AB2049" t="s">
        <v>58</v>
      </c>
      <c r="AC2049">
        <v>1</v>
      </c>
      <c r="AD2049" t="s">
        <v>74</v>
      </c>
    </row>
    <row r="2050" spans="1:30" x14ac:dyDescent="0.3">
      <c r="A2050" t="s">
        <v>9584</v>
      </c>
      <c r="B2050" t="s">
        <v>54</v>
      </c>
      <c r="C2050">
        <v>254944</v>
      </c>
      <c r="D2050">
        <v>1312.22</v>
      </c>
      <c r="E2050" s="1">
        <v>44024</v>
      </c>
      <c r="F2050" s="1">
        <v>45933</v>
      </c>
      <c r="G2050" t="s">
        <v>99</v>
      </c>
      <c r="H2050" t="s">
        <v>41</v>
      </c>
      <c r="I2050" t="s">
        <v>9579</v>
      </c>
      <c r="J2050">
        <v>1909</v>
      </c>
      <c r="K2050" t="s">
        <v>42</v>
      </c>
      <c r="L2050">
        <v>0</v>
      </c>
      <c r="M2050" t="s">
        <v>9580</v>
      </c>
      <c r="N2050" t="s">
        <v>49</v>
      </c>
      <c r="O2050">
        <v>31</v>
      </c>
      <c r="P2050" t="s">
        <v>3755</v>
      </c>
      <c r="Q2050" t="s">
        <v>51</v>
      </c>
      <c r="R2050" t="s">
        <v>9581</v>
      </c>
      <c r="S2050" t="s">
        <v>109</v>
      </c>
      <c r="T2050">
        <v>0</v>
      </c>
      <c r="U2050">
        <v>0</v>
      </c>
      <c r="V2050" t="s">
        <v>90</v>
      </c>
      <c r="W2050" t="s">
        <v>9585</v>
      </c>
      <c r="X2050" t="s">
        <v>57</v>
      </c>
      <c r="Y2050">
        <v>25</v>
      </c>
      <c r="Z2050">
        <v>67</v>
      </c>
      <c r="AA2050">
        <v>0</v>
      </c>
      <c r="AB2050" t="s">
        <v>58</v>
      </c>
      <c r="AC2050">
        <v>0</v>
      </c>
      <c r="AD2050" t="s">
        <v>59</v>
      </c>
    </row>
    <row r="2051" spans="1:30" x14ac:dyDescent="0.3">
      <c r="A2051" t="s">
        <v>16862</v>
      </c>
      <c r="B2051" t="s">
        <v>54</v>
      </c>
      <c r="C2051">
        <v>251417</v>
      </c>
      <c r="D2051">
        <v>690.45</v>
      </c>
      <c r="E2051" s="1">
        <v>43879</v>
      </c>
      <c r="F2051" s="1">
        <v>45807</v>
      </c>
      <c r="G2051" t="s">
        <v>103</v>
      </c>
      <c r="H2051" t="s">
        <v>41</v>
      </c>
      <c r="I2051" t="s">
        <v>16859</v>
      </c>
      <c r="J2051">
        <v>1928</v>
      </c>
      <c r="K2051" t="s">
        <v>42</v>
      </c>
      <c r="L2051">
        <v>0</v>
      </c>
      <c r="M2051" t="s">
        <v>16860</v>
      </c>
      <c r="N2051" t="s">
        <v>49</v>
      </c>
      <c r="O2051">
        <v>55</v>
      </c>
      <c r="P2051" t="s">
        <v>1403</v>
      </c>
      <c r="Q2051" t="s">
        <v>51</v>
      </c>
      <c r="R2051" t="s">
        <v>16861</v>
      </c>
      <c r="S2051" t="s">
        <v>97</v>
      </c>
      <c r="T2051">
        <v>0</v>
      </c>
      <c r="U2051">
        <v>0</v>
      </c>
      <c r="V2051" t="s">
        <v>37</v>
      </c>
      <c r="W2051" t="s">
        <v>16863</v>
      </c>
      <c r="X2051" t="s">
        <v>44</v>
      </c>
      <c r="Y2051">
        <v>34</v>
      </c>
      <c r="Z2051">
        <v>18</v>
      </c>
      <c r="AA2051">
        <v>0</v>
      </c>
      <c r="AB2051" t="s">
        <v>73</v>
      </c>
      <c r="AC2051">
        <v>0</v>
      </c>
      <c r="AD2051" t="s">
        <v>46</v>
      </c>
    </row>
    <row r="2052" spans="1:30" x14ac:dyDescent="0.3">
      <c r="A2052" t="s">
        <v>5556</v>
      </c>
      <c r="B2052" t="s">
        <v>118</v>
      </c>
      <c r="C2052">
        <v>35394</v>
      </c>
      <c r="D2052">
        <v>1215.32</v>
      </c>
      <c r="E2052" s="1">
        <v>43002</v>
      </c>
      <c r="F2052" s="1">
        <v>45166</v>
      </c>
      <c r="G2052" t="s">
        <v>40</v>
      </c>
      <c r="H2052" t="s">
        <v>55</v>
      </c>
      <c r="I2052" t="s">
        <v>5553</v>
      </c>
      <c r="J2052">
        <v>2164</v>
      </c>
      <c r="K2052" t="s">
        <v>42</v>
      </c>
      <c r="L2052">
        <v>0</v>
      </c>
      <c r="M2052" t="s">
        <v>5554</v>
      </c>
      <c r="N2052" t="s">
        <v>60</v>
      </c>
      <c r="O2052">
        <v>74</v>
      </c>
      <c r="P2052" t="s">
        <v>3668</v>
      </c>
      <c r="Q2052" t="s">
        <v>51</v>
      </c>
      <c r="R2052" t="s">
        <v>5555</v>
      </c>
      <c r="S2052" t="s">
        <v>36</v>
      </c>
      <c r="T2052">
        <v>0</v>
      </c>
      <c r="U2052">
        <v>1</v>
      </c>
      <c r="V2052" t="s">
        <v>37</v>
      </c>
      <c r="W2052" t="s">
        <v>5557</v>
      </c>
      <c r="X2052" t="s">
        <v>44</v>
      </c>
      <c r="Y2052">
        <v>46</v>
      </c>
      <c r="Z2052">
        <v>95</v>
      </c>
      <c r="AA2052">
        <v>1</v>
      </c>
      <c r="AB2052" t="s">
        <v>58</v>
      </c>
      <c r="AC2052">
        <v>1</v>
      </c>
      <c r="AD2052" t="s">
        <v>46</v>
      </c>
    </row>
    <row r="2053" spans="1:30" x14ac:dyDescent="0.3">
      <c r="A2053" t="s">
        <v>14442</v>
      </c>
      <c r="B2053" t="s">
        <v>118</v>
      </c>
      <c r="C2053">
        <v>420297</v>
      </c>
      <c r="D2053">
        <v>1043.21</v>
      </c>
      <c r="E2053" s="1">
        <v>42949</v>
      </c>
      <c r="F2053" s="1">
        <v>44508</v>
      </c>
      <c r="G2053" t="s">
        <v>99</v>
      </c>
      <c r="H2053" t="s">
        <v>55</v>
      </c>
      <c r="I2053" t="s">
        <v>14437</v>
      </c>
      <c r="J2053">
        <v>1559</v>
      </c>
      <c r="K2053" t="s">
        <v>42</v>
      </c>
      <c r="L2053">
        <v>0</v>
      </c>
      <c r="M2053" t="s">
        <v>14438</v>
      </c>
      <c r="N2053" t="s">
        <v>60</v>
      </c>
      <c r="O2053">
        <v>66</v>
      </c>
      <c r="P2053" t="s">
        <v>214</v>
      </c>
      <c r="Q2053" t="s">
        <v>34</v>
      </c>
      <c r="R2053" t="s">
        <v>14439</v>
      </c>
      <c r="S2053" t="s">
        <v>36</v>
      </c>
      <c r="T2053">
        <v>1</v>
      </c>
      <c r="U2053">
        <v>1</v>
      </c>
      <c r="V2053" t="s">
        <v>37</v>
      </c>
      <c r="W2053" t="s">
        <v>14443</v>
      </c>
      <c r="X2053" t="s">
        <v>44</v>
      </c>
      <c r="Y2053">
        <v>37</v>
      </c>
      <c r="Z2053">
        <v>80</v>
      </c>
      <c r="AA2053">
        <v>1</v>
      </c>
      <c r="AB2053" t="s">
        <v>58</v>
      </c>
      <c r="AC2053">
        <v>1</v>
      </c>
      <c r="AD2053" t="s">
        <v>46</v>
      </c>
    </row>
    <row r="2054" spans="1:30" x14ac:dyDescent="0.3">
      <c r="A2054" t="s">
        <v>10252</v>
      </c>
      <c r="B2054" t="s">
        <v>70</v>
      </c>
      <c r="C2054">
        <v>358798</v>
      </c>
      <c r="D2054">
        <v>1092.71</v>
      </c>
      <c r="E2054" s="1">
        <v>43400</v>
      </c>
      <c r="F2054" s="1">
        <v>45416</v>
      </c>
      <c r="G2054" t="s">
        <v>40</v>
      </c>
      <c r="H2054" t="s">
        <v>41</v>
      </c>
      <c r="I2054" t="s">
        <v>10249</v>
      </c>
      <c r="J2054">
        <v>2016</v>
      </c>
      <c r="K2054" t="s">
        <v>42</v>
      </c>
      <c r="L2054">
        <v>0</v>
      </c>
      <c r="M2054" t="s">
        <v>10250</v>
      </c>
      <c r="N2054" t="s">
        <v>60</v>
      </c>
      <c r="O2054">
        <v>42</v>
      </c>
      <c r="P2054" t="s">
        <v>1110</v>
      </c>
      <c r="Q2054" t="s">
        <v>51</v>
      </c>
      <c r="R2054" t="s">
        <v>10251</v>
      </c>
      <c r="S2054" t="s">
        <v>89</v>
      </c>
      <c r="T2054">
        <v>0</v>
      </c>
      <c r="U2054">
        <v>0</v>
      </c>
      <c r="V2054" t="s">
        <v>90</v>
      </c>
      <c r="W2054" t="s">
        <v>10253</v>
      </c>
      <c r="X2054" t="s">
        <v>72</v>
      </c>
      <c r="Y2054">
        <v>19</v>
      </c>
      <c r="Z2054">
        <v>27</v>
      </c>
      <c r="AA2054">
        <v>0</v>
      </c>
      <c r="AB2054" t="s">
        <v>73</v>
      </c>
      <c r="AC2054">
        <v>0</v>
      </c>
      <c r="AD2054" t="s">
        <v>74</v>
      </c>
    </row>
    <row r="2055" spans="1:30" x14ac:dyDescent="0.3">
      <c r="A2055" t="s">
        <v>6482</v>
      </c>
      <c r="B2055" t="s">
        <v>39</v>
      </c>
      <c r="C2055">
        <v>308877</v>
      </c>
      <c r="D2055">
        <v>1905.77</v>
      </c>
      <c r="E2055" s="1">
        <v>44294</v>
      </c>
      <c r="F2055" s="1">
        <v>45410</v>
      </c>
      <c r="G2055" t="s">
        <v>99</v>
      </c>
      <c r="H2055" t="s">
        <v>41</v>
      </c>
      <c r="I2055" t="s">
        <v>6479</v>
      </c>
      <c r="J2055">
        <v>1116</v>
      </c>
      <c r="K2055" t="s">
        <v>42</v>
      </c>
      <c r="L2055">
        <v>0</v>
      </c>
      <c r="M2055" t="s">
        <v>6480</v>
      </c>
      <c r="N2055" t="s">
        <v>32</v>
      </c>
      <c r="O2055">
        <v>47</v>
      </c>
      <c r="P2055" t="s">
        <v>681</v>
      </c>
      <c r="Q2055" t="s">
        <v>34</v>
      </c>
      <c r="R2055" t="s">
        <v>6481</v>
      </c>
      <c r="S2055" t="s">
        <v>97</v>
      </c>
      <c r="T2055">
        <v>1</v>
      </c>
      <c r="U2055">
        <v>0</v>
      </c>
      <c r="V2055" t="s">
        <v>90</v>
      </c>
      <c r="W2055" t="s">
        <v>6483</v>
      </c>
      <c r="X2055" t="s">
        <v>44</v>
      </c>
      <c r="Y2055">
        <v>19</v>
      </c>
      <c r="Z2055">
        <v>45</v>
      </c>
      <c r="AA2055">
        <v>0</v>
      </c>
      <c r="AB2055" t="s">
        <v>45</v>
      </c>
      <c r="AC2055">
        <v>0</v>
      </c>
      <c r="AD2055" t="s">
        <v>46</v>
      </c>
    </row>
    <row r="2056" spans="1:30" x14ac:dyDescent="0.3">
      <c r="A2056" t="s">
        <v>9220</v>
      </c>
      <c r="B2056" t="s">
        <v>118</v>
      </c>
      <c r="C2056">
        <v>61326</v>
      </c>
      <c r="D2056">
        <v>1836.23</v>
      </c>
      <c r="E2056" s="1">
        <v>44962</v>
      </c>
      <c r="F2056" s="1">
        <v>46942</v>
      </c>
      <c r="G2056" t="s">
        <v>103</v>
      </c>
      <c r="H2056" t="s">
        <v>55</v>
      </c>
      <c r="I2056" t="s">
        <v>9217</v>
      </c>
      <c r="J2056">
        <v>1980</v>
      </c>
      <c r="K2056" t="s">
        <v>42</v>
      </c>
      <c r="L2056">
        <v>0</v>
      </c>
      <c r="M2056" t="s">
        <v>9218</v>
      </c>
      <c r="N2056" t="s">
        <v>49</v>
      </c>
      <c r="O2056">
        <v>44</v>
      </c>
      <c r="P2056" t="s">
        <v>277</v>
      </c>
      <c r="Q2056" t="s">
        <v>34</v>
      </c>
      <c r="R2056" t="s">
        <v>9219</v>
      </c>
      <c r="S2056" t="s">
        <v>89</v>
      </c>
      <c r="T2056">
        <v>1</v>
      </c>
      <c r="U2056">
        <v>0</v>
      </c>
      <c r="V2056" t="s">
        <v>90</v>
      </c>
      <c r="W2056" t="s">
        <v>9221</v>
      </c>
      <c r="X2056" t="s">
        <v>72</v>
      </c>
      <c r="Y2056">
        <v>39</v>
      </c>
      <c r="Z2056">
        <v>1</v>
      </c>
      <c r="AA2056">
        <v>0</v>
      </c>
      <c r="AB2056" t="s">
        <v>73</v>
      </c>
      <c r="AC2056">
        <v>0</v>
      </c>
      <c r="AD2056" t="s">
        <v>74</v>
      </c>
    </row>
    <row r="2057" spans="1:30" x14ac:dyDescent="0.3">
      <c r="A2057" t="s">
        <v>19083</v>
      </c>
      <c r="B2057" t="s">
        <v>39</v>
      </c>
      <c r="C2057">
        <v>428582</v>
      </c>
      <c r="D2057">
        <v>639.76</v>
      </c>
      <c r="E2057" s="1">
        <v>42449</v>
      </c>
      <c r="F2057" s="1">
        <v>45785</v>
      </c>
      <c r="G2057" t="s">
        <v>103</v>
      </c>
      <c r="H2057" t="s">
        <v>41</v>
      </c>
      <c r="I2057" t="s">
        <v>19078</v>
      </c>
      <c r="J2057">
        <v>3336</v>
      </c>
      <c r="K2057" t="s">
        <v>42</v>
      </c>
      <c r="L2057">
        <v>0</v>
      </c>
      <c r="M2057" t="s">
        <v>19079</v>
      </c>
      <c r="N2057" t="s">
        <v>60</v>
      </c>
      <c r="O2057">
        <v>18</v>
      </c>
      <c r="P2057" t="s">
        <v>4653</v>
      </c>
      <c r="Q2057" t="s">
        <v>34</v>
      </c>
      <c r="R2057" t="s">
        <v>19080</v>
      </c>
      <c r="S2057" t="s">
        <v>67</v>
      </c>
      <c r="T2057">
        <v>1</v>
      </c>
      <c r="U2057">
        <v>0</v>
      </c>
      <c r="V2057" t="s">
        <v>68</v>
      </c>
      <c r="W2057" t="s">
        <v>19084</v>
      </c>
      <c r="X2057" t="s">
        <v>57</v>
      </c>
      <c r="Y2057">
        <v>33</v>
      </c>
      <c r="Z2057">
        <v>12</v>
      </c>
      <c r="AA2057">
        <v>0</v>
      </c>
      <c r="AB2057" t="s">
        <v>73</v>
      </c>
      <c r="AC2057">
        <v>0</v>
      </c>
      <c r="AD2057" t="s">
        <v>59</v>
      </c>
    </row>
    <row r="2058" spans="1:30" x14ac:dyDescent="0.3">
      <c r="A2058" t="s">
        <v>7943</v>
      </c>
      <c r="B2058" t="s">
        <v>39</v>
      </c>
      <c r="C2058">
        <v>453818</v>
      </c>
      <c r="D2058">
        <v>328.62</v>
      </c>
      <c r="E2058" s="1">
        <v>42010</v>
      </c>
      <c r="F2058" s="1">
        <v>44169</v>
      </c>
      <c r="G2058" t="s">
        <v>99</v>
      </c>
      <c r="H2058" t="s">
        <v>80</v>
      </c>
      <c r="I2058" t="s">
        <v>7937</v>
      </c>
      <c r="J2058">
        <v>2159</v>
      </c>
      <c r="K2058" t="s">
        <v>42</v>
      </c>
      <c r="L2058">
        <v>1</v>
      </c>
      <c r="M2058" t="s">
        <v>7938</v>
      </c>
      <c r="N2058" t="s">
        <v>49</v>
      </c>
      <c r="O2058">
        <v>24</v>
      </c>
      <c r="P2058" t="s">
        <v>7939</v>
      </c>
      <c r="Q2058" t="s">
        <v>62</v>
      </c>
      <c r="R2058" t="s">
        <v>7940</v>
      </c>
      <c r="S2058" t="s">
        <v>67</v>
      </c>
      <c r="T2058">
        <v>0</v>
      </c>
      <c r="U2058">
        <v>0</v>
      </c>
      <c r="V2058" t="s">
        <v>68</v>
      </c>
      <c r="W2058" t="s">
        <v>7944</v>
      </c>
      <c r="X2058" t="s">
        <v>72</v>
      </c>
      <c r="Y2058">
        <v>17</v>
      </c>
      <c r="Z2058">
        <v>95</v>
      </c>
      <c r="AA2058">
        <v>1</v>
      </c>
      <c r="AB2058" t="s">
        <v>58</v>
      </c>
      <c r="AC2058">
        <v>1</v>
      </c>
      <c r="AD2058" t="s">
        <v>74</v>
      </c>
    </row>
    <row r="2059" spans="1:30" x14ac:dyDescent="0.3">
      <c r="A2059" t="s">
        <v>6119</v>
      </c>
      <c r="B2059" t="s">
        <v>118</v>
      </c>
      <c r="C2059">
        <v>87647</v>
      </c>
      <c r="D2059">
        <v>1137.6300000000001</v>
      </c>
      <c r="E2059" s="1">
        <v>44174</v>
      </c>
      <c r="F2059" s="1">
        <v>44950</v>
      </c>
      <c r="G2059" t="s">
        <v>99</v>
      </c>
      <c r="H2059" t="s">
        <v>41</v>
      </c>
      <c r="I2059" t="s">
        <v>6116</v>
      </c>
      <c r="J2059">
        <v>776</v>
      </c>
      <c r="K2059" t="s">
        <v>100</v>
      </c>
      <c r="L2059">
        <v>0</v>
      </c>
      <c r="M2059" t="s">
        <v>6117</v>
      </c>
      <c r="N2059" t="s">
        <v>60</v>
      </c>
      <c r="O2059">
        <v>83</v>
      </c>
      <c r="P2059" t="s">
        <v>587</v>
      </c>
      <c r="Q2059" t="s">
        <v>51</v>
      </c>
      <c r="R2059" t="s">
        <v>6118</v>
      </c>
      <c r="S2059" t="s">
        <v>36</v>
      </c>
      <c r="T2059">
        <v>0</v>
      </c>
      <c r="U2059">
        <v>1</v>
      </c>
      <c r="V2059" t="s">
        <v>37</v>
      </c>
      <c r="W2059" t="s">
        <v>6120</v>
      </c>
      <c r="X2059" t="s">
        <v>44</v>
      </c>
      <c r="Y2059">
        <v>30</v>
      </c>
      <c r="Z2059">
        <v>78</v>
      </c>
      <c r="AA2059">
        <v>1</v>
      </c>
      <c r="AB2059" t="s">
        <v>58</v>
      </c>
      <c r="AC2059">
        <v>1</v>
      </c>
      <c r="AD2059" t="s">
        <v>46</v>
      </c>
    </row>
    <row r="2060" spans="1:30" x14ac:dyDescent="0.3">
      <c r="A2060" t="s">
        <v>409</v>
      </c>
      <c r="B2060" t="s">
        <v>54</v>
      </c>
      <c r="C2060">
        <v>137698</v>
      </c>
      <c r="D2060">
        <v>909.67</v>
      </c>
      <c r="E2060" s="1">
        <v>44762</v>
      </c>
      <c r="F2060" s="1">
        <v>45451</v>
      </c>
      <c r="G2060" t="s">
        <v>103</v>
      </c>
      <c r="H2060" t="s">
        <v>41</v>
      </c>
      <c r="I2060" t="s">
        <v>405</v>
      </c>
      <c r="J2060">
        <v>689</v>
      </c>
      <c r="K2060" t="s">
        <v>100</v>
      </c>
      <c r="L2060">
        <v>0</v>
      </c>
      <c r="M2060" t="s">
        <v>406</v>
      </c>
      <c r="N2060" t="s">
        <v>60</v>
      </c>
      <c r="O2060">
        <v>58</v>
      </c>
      <c r="P2060" t="s">
        <v>407</v>
      </c>
      <c r="Q2060" t="s">
        <v>51</v>
      </c>
      <c r="R2060" t="s">
        <v>408</v>
      </c>
      <c r="S2060" t="s">
        <v>36</v>
      </c>
      <c r="T2060">
        <v>0</v>
      </c>
      <c r="U2060">
        <v>0</v>
      </c>
      <c r="V2060" t="s">
        <v>37</v>
      </c>
      <c r="W2060" t="s">
        <v>410</v>
      </c>
      <c r="X2060" t="s">
        <v>44</v>
      </c>
      <c r="Y2060">
        <v>30</v>
      </c>
      <c r="Z2060">
        <v>86</v>
      </c>
      <c r="AA2060">
        <v>1</v>
      </c>
      <c r="AB2060" t="s">
        <v>58</v>
      </c>
      <c r="AC2060">
        <v>1</v>
      </c>
      <c r="AD2060" t="s">
        <v>46</v>
      </c>
    </row>
    <row r="2061" spans="1:30" x14ac:dyDescent="0.3">
      <c r="A2061" t="s">
        <v>14339</v>
      </c>
      <c r="B2061" t="s">
        <v>70</v>
      </c>
      <c r="C2061">
        <v>260397</v>
      </c>
      <c r="D2061">
        <v>1561.16</v>
      </c>
      <c r="E2061" s="1">
        <v>44346</v>
      </c>
      <c r="F2061" s="1">
        <v>47991</v>
      </c>
      <c r="G2061" t="s">
        <v>40</v>
      </c>
      <c r="H2061" t="s">
        <v>80</v>
      </c>
      <c r="I2061" t="s">
        <v>14336</v>
      </c>
      <c r="J2061">
        <v>3645</v>
      </c>
      <c r="K2061" t="s">
        <v>42</v>
      </c>
      <c r="L2061">
        <v>1</v>
      </c>
      <c r="M2061" t="s">
        <v>14337</v>
      </c>
      <c r="N2061" t="s">
        <v>60</v>
      </c>
      <c r="O2061">
        <v>68</v>
      </c>
      <c r="P2061" t="s">
        <v>3208</v>
      </c>
      <c r="Q2061" t="s">
        <v>62</v>
      </c>
      <c r="R2061" t="s">
        <v>14338</v>
      </c>
      <c r="S2061" t="s">
        <v>36</v>
      </c>
      <c r="T2061">
        <v>0</v>
      </c>
      <c r="U2061">
        <v>1</v>
      </c>
      <c r="V2061" t="s">
        <v>37</v>
      </c>
      <c r="W2061" t="s">
        <v>14340</v>
      </c>
      <c r="X2061" t="s">
        <v>44</v>
      </c>
      <c r="Y2061">
        <v>49</v>
      </c>
      <c r="Z2061">
        <v>9</v>
      </c>
      <c r="AA2061">
        <v>0</v>
      </c>
      <c r="AB2061" t="s">
        <v>73</v>
      </c>
      <c r="AC2061">
        <v>0</v>
      </c>
      <c r="AD2061" t="s">
        <v>46</v>
      </c>
    </row>
    <row r="2062" spans="1:30" x14ac:dyDescent="0.3">
      <c r="A2062" t="s">
        <v>17245</v>
      </c>
      <c r="B2062" t="s">
        <v>39</v>
      </c>
      <c r="C2062">
        <v>305577</v>
      </c>
      <c r="D2062">
        <v>455.19</v>
      </c>
      <c r="E2062" s="1">
        <v>42245</v>
      </c>
      <c r="F2062" s="1">
        <v>45798</v>
      </c>
      <c r="G2062" t="s">
        <v>103</v>
      </c>
      <c r="H2062" t="s">
        <v>41</v>
      </c>
      <c r="I2062" t="s">
        <v>17242</v>
      </c>
      <c r="J2062">
        <v>3553</v>
      </c>
      <c r="K2062" t="s">
        <v>42</v>
      </c>
      <c r="L2062">
        <v>0</v>
      </c>
      <c r="M2062" t="s">
        <v>17243</v>
      </c>
      <c r="N2062" t="s">
        <v>60</v>
      </c>
      <c r="O2062">
        <v>29</v>
      </c>
      <c r="P2062" t="s">
        <v>2193</v>
      </c>
      <c r="Q2062" t="s">
        <v>51</v>
      </c>
      <c r="R2062" t="s">
        <v>17244</v>
      </c>
      <c r="S2062" t="s">
        <v>109</v>
      </c>
      <c r="T2062">
        <v>0</v>
      </c>
      <c r="U2062">
        <v>0</v>
      </c>
      <c r="V2062" t="s">
        <v>68</v>
      </c>
      <c r="W2062" t="s">
        <v>17246</v>
      </c>
      <c r="X2062" t="s">
        <v>72</v>
      </c>
      <c r="Y2062">
        <v>1</v>
      </c>
      <c r="Z2062">
        <v>3</v>
      </c>
      <c r="AA2062">
        <v>0</v>
      </c>
      <c r="AB2062" t="s">
        <v>73</v>
      </c>
      <c r="AC2062">
        <v>0</v>
      </c>
      <c r="AD2062" t="s">
        <v>74</v>
      </c>
    </row>
    <row r="2063" spans="1:30" x14ac:dyDescent="0.3">
      <c r="A2063" t="s">
        <v>14239</v>
      </c>
      <c r="B2063" t="s">
        <v>70</v>
      </c>
      <c r="C2063">
        <v>219151</v>
      </c>
      <c r="D2063">
        <v>1750.08</v>
      </c>
      <c r="E2063" s="1">
        <v>44698</v>
      </c>
      <c r="F2063" s="1">
        <v>47578</v>
      </c>
      <c r="G2063" t="s">
        <v>99</v>
      </c>
      <c r="H2063" t="s">
        <v>80</v>
      </c>
      <c r="I2063" t="s">
        <v>14236</v>
      </c>
      <c r="J2063">
        <v>2880</v>
      </c>
      <c r="K2063" t="s">
        <v>42</v>
      </c>
      <c r="L2063">
        <v>1</v>
      </c>
      <c r="M2063" t="s">
        <v>14237</v>
      </c>
      <c r="N2063" t="s">
        <v>60</v>
      </c>
      <c r="O2063">
        <v>65</v>
      </c>
      <c r="P2063" t="s">
        <v>753</v>
      </c>
      <c r="Q2063" t="s">
        <v>87</v>
      </c>
      <c r="R2063" t="s">
        <v>14238</v>
      </c>
      <c r="S2063" t="s">
        <v>36</v>
      </c>
      <c r="T2063">
        <v>0</v>
      </c>
      <c r="U2063">
        <v>1</v>
      </c>
      <c r="V2063" t="s">
        <v>37</v>
      </c>
      <c r="W2063" t="s">
        <v>14240</v>
      </c>
      <c r="X2063" t="s">
        <v>57</v>
      </c>
      <c r="Y2063">
        <v>41</v>
      </c>
      <c r="Z2063">
        <v>76</v>
      </c>
      <c r="AA2063">
        <v>1</v>
      </c>
      <c r="AB2063" t="s">
        <v>58</v>
      </c>
      <c r="AC2063">
        <v>1</v>
      </c>
      <c r="AD2063" t="s">
        <v>59</v>
      </c>
    </row>
    <row r="2064" spans="1:30" x14ac:dyDescent="0.3">
      <c r="A2064" t="s">
        <v>7693</v>
      </c>
      <c r="B2064" t="s">
        <v>39</v>
      </c>
      <c r="C2064">
        <v>384957</v>
      </c>
      <c r="D2064">
        <v>1148.53</v>
      </c>
      <c r="E2064" s="1">
        <v>44947</v>
      </c>
      <c r="F2064" s="1">
        <v>47466</v>
      </c>
      <c r="G2064" t="s">
        <v>103</v>
      </c>
      <c r="H2064" t="s">
        <v>55</v>
      </c>
      <c r="I2064" t="s">
        <v>7690</v>
      </c>
      <c r="J2064">
        <v>2519</v>
      </c>
      <c r="K2064" t="s">
        <v>42</v>
      </c>
      <c r="L2064">
        <v>0</v>
      </c>
      <c r="M2064" t="s">
        <v>7691</v>
      </c>
      <c r="N2064" t="s">
        <v>49</v>
      </c>
      <c r="O2064">
        <v>22</v>
      </c>
      <c r="P2064" t="s">
        <v>684</v>
      </c>
      <c r="Q2064" t="s">
        <v>62</v>
      </c>
      <c r="R2064" t="s">
        <v>7692</v>
      </c>
      <c r="S2064" t="s">
        <v>67</v>
      </c>
      <c r="T2064">
        <v>0</v>
      </c>
      <c r="U2064">
        <v>0</v>
      </c>
      <c r="V2064" t="s">
        <v>68</v>
      </c>
      <c r="W2064" t="s">
        <v>7694</v>
      </c>
      <c r="X2064" t="s">
        <v>72</v>
      </c>
      <c r="Y2064">
        <v>4</v>
      </c>
      <c r="Z2064">
        <v>11</v>
      </c>
      <c r="AA2064">
        <v>0</v>
      </c>
      <c r="AB2064" t="s">
        <v>73</v>
      </c>
      <c r="AC2064">
        <v>0</v>
      </c>
      <c r="AD2064" t="s">
        <v>74</v>
      </c>
    </row>
    <row r="2065" spans="1:30" x14ac:dyDescent="0.3">
      <c r="A2065" t="s">
        <v>7073</v>
      </c>
      <c r="B2065" t="s">
        <v>118</v>
      </c>
      <c r="C2065">
        <v>17103</v>
      </c>
      <c r="D2065">
        <v>1822.88</v>
      </c>
      <c r="E2065" s="1">
        <v>44339</v>
      </c>
      <c r="F2065" s="1">
        <v>47974</v>
      </c>
      <c r="G2065" t="s">
        <v>99</v>
      </c>
      <c r="H2065" t="s">
        <v>41</v>
      </c>
      <c r="I2065" t="s">
        <v>7068</v>
      </c>
      <c r="J2065">
        <v>3635</v>
      </c>
      <c r="K2065" t="s">
        <v>42</v>
      </c>
      <c r="L2065">
        <v>0</v>
      </c>
      <c r="M2065" t="s">
        <v>7069</v>
      </c>
      <c r="N2065" t="s">
        <v>49</v>
      </c>
      <c r="O2065">
        <v>56</v>
      </c>
      <c r="P2065" t="s">
        <v>1819</v>
      </c>
      <c r="Q2065" t="s">
        <v>34</v>
      </c>
      <c r="R2065" t="s">
        <v>7070</v>
      </c>
      <c r="S2065" t="s">
        <v>36</v>
      </c>
      <c r="T2065">
        <v>1</v>
      </c>
      <c r="U2065">
        <v>0</v>
      </c>
      <c r="V2065" t="s">
        <v>37</v>
      </c>
      <c r="W2065" t="s">
        <v>7074</v>
      </c>
      <c r="X2065" t="s">
        <v>57</v>
      </c>
      <c r="Y2065">
        <v>23</v>
      </c>
      <c r="Z2065">
        <v>8</v>
      </c>
      <c r="AA2065">
        <v>0</v>
      </c>
      <c r="AB2065" t="s">
        <v>73</v>
      </c>
      <c r="AC2065">
        <v>0</v>
      </c>
      <c r="AD2065" t="s">
        <v>59</v>
      </c>
    </row>
    <row r="2066" spans="1:30" x14ac:dyDescent="0.3">
      <c r="A2066" t="s">
        <v>1195</v>
      </c>
      <c r="B2066" t="s">
        <v>39</v>
      </c>
      <c r="C2066">
        <v>16893</v>
      </c>
      <c r="D2066">
        <v>1356.47</v>
      </c>
      <c r="E2066" s="1">
        <v>44430</v>
      </c>
      <c r="F2066" s="1">
        <v>45126</v>
      </c>
      <c r="G2066" t="s">
        <v>99</v>
      </c>
      <c r="H2066" t="s">
        <v>80</v>
      </c>
      <c r="I2066" t="s">
        <v>1191</v>
      </c>
      <c r="J2066">
        <v>696</v>
      </c>
      <c r="K2066" t="s">
        <v>100</v>
      </c>
      <c r="L2066">
        <v>1</v>
      </c>
      <c r="M2066" t="s">
        <v>1192</v>
      </c>
      <c r="N2066" t="s">
        <v>49</v>
      </c>
      <c r="O2066">
        <v>37</v>
      </c>
      <c r="P2066" t="s">
        <v>1193</v>
      </c>
      <c r="Q2066" t="s">
        <v>34</v>
      </c>
      <c r="R2066" t="s">
        <v>1194</v>
      </c>
      <c r="S2066" t="s">
        <v>89</v>
      </c>
      <c r="T2066">
        <v>1</v>
      </c>
      <c r="U2066">
        <v>0</v>
      </c>
      <c r="V2066" t="s">
        <v>90</v>
      </c>
      <c r="W2066" t="s">
        <v>1196</v>
      </c>
      <c r="X2066" t="s">
        <v>57</v>
      </c>
      <c r="Y2066">
        <v>42</v>
      </c>
      <c r="Z2066">
        <v>94</v>
      </c>
      <c r="AA2066">
        <v>1</v>
      </c>
      <c r="AB2066" t="s">
        <v>58</v>
      </c>
      <c r="AC2066">
        <v>1</v>
      </c>
      <c r="AD2066" t="s">
        <v>59</v>
      </c>
    </row>
    <row r="2067" spans="1:30" x14ac:dyDescent="0.3">
      <c r="A2067" t="s">
        <v>11132</v>
      </c>
      <c r="B2067" t="s">
        <v>54</v>
      </c>
      <c r="C2067">
        <v>237301</v>
      </c>
      <c r="D2067">
        <v>622.22</v>
      </c>
      <c r="E2067" s="1">
        <v>42601</v>
      </c>
      <c r="F2067" s="1">
        <v>44784</v>
      </c>
      <c r="G2067" t="s">
        <v>103</v>
      </c>
      <c r="H2067" t="s">
        <v>55</v>
      </c>
      <c r="I2067" t="s">
        <v>11129</v>
      </c>
      <c r="J2067">
        <v>2183</v>
      </c>
      <c r="K2067" t="s">
        <v>42</v>
      </c>
      <c r="L2067">
        <v>0</v>
      </c>
      <c r="M2067" t="s">
        <v>11130</v>
      </c>
      <c r="N2067" t="s">
        <v>49</v>
      </c>
      <c r="O2067">
        <v>39</v>
      </c>
      <c r="P2067" t="s">
        <v>357</v>
      </c>
      <c r="Q2067" t="s">
        <v>87</v>
      </c>
      <c r="R2067" t="s">
        <v>11131</v>
      </c>
      <c r="S2067" t="s">
        <v>89</v>
      </c>
      <c r="T2067">
        <v>0</v>
      </c>
      <c r="U2067">
        <v>0</v>
      </c>
      <c r="V2067" t="s">
        <v>90</v>
      </c>
      <c r="W2067" t="s">
        <v>11133</v>
      </c>
      <c r="X2067" t="s">
        <v>72</v>
      </c>
      <c r="Y2067">
        <v>1</v>
      </c>
      <c r="Z2067">
        <v>55</v>
      </c>
      <c r="AA2067">
        <v>0</v>
      </c>
      <c r="AB2067" t="s">
        <v>45</v>
      </c>
      <c r="AC2067">
        <v>0</v>
      </c>
      <c r="AD2067" t="s">
        <v>74</v>
      </c>
    </row>
    <row r="2068" spans="1:30" x14ac:dyDescent="0.3">
      <c r="A2068" t="s">
        <v>1653</v>
      </c>
      <c r="B2068" t="s">
        <v>54</v>
      </c>
      <c r="C2068">
        <v>12187</v>
      </c>
      <c r="D2068">
        <v>1963.15</v>
      </c>
      <c r="E2068" s="1">
        <v>44866</v>
      </c>
      <c r="F2068" s="1">
        <v>46036</v>
      </c>
      <c r="G2068" t="s">
        <v>40</v>
      </c>
      <c r="H2068" t="s">
        <v>55</v>
      </c>
      <c r="I2068" t="s">
        <v>1647</v>
      </c>
      <c r="J2068">
        <v>1170</v>
      </c>
      <c r="K2068" t="s">
        <v>42</v>
      </c>
      <c r="L2068">
        <v>0</v>
      </c>
      <c r="M2068" t="s">
        <v>1648</v>
      </c>
      <c r="N2068" t="s">
        <v>49</v>
      </c>
      <c r="O2068">
        <v>40</v>
      </c>
      <c r="P2068" t="s">
        <v>1649</v>
      </c>
      <c r="Q2068" t="s">
        <v>51</v>
      </c>
      <c r="R2068" t="s">
        <v>1650</v>
      </c>
      <c r="S2068" t="s">
        <v>89</v>
      </c>
      <c r="T2068">
        <v>0</v>
      </c>
      <c r="U2068">
        <v>0</v>
      </c>
      <c r="V2068" t="s">
        <v>90</v>
      </c>
      <c r="W2068" t="s">
        <v>1654</v>
      </c>
      <c r="X2068" t="s">
        <v>57</v>
      </c>
      <c r="Y2068">
        <v>5</v>
      </c>
      <c r="Z2068">
        <v>28</v>
      </c>
      <c r="AA2068">
        <v>0</v>
      </c>
      <c r="AB2068" t="s">
        <v>73</v>
      </c>
      <c r="AC2068">
        <v>0</v>
      </c>
      <c r="AD2068" t="s">
        <v>59</v>
      </c>
    </row>
    <row r="2069" spans="1:30" x14ac:dyDescent="0.3">
      <c r="A2069" t="s">
        <v>8981</v>
      </c>
      <c r="B2069" t="s">
        <v>70</v>
      </c>
      <c r="C2069">
        <v>225522</v>
      </c>
      <c r="D2069">
        <v>1807.5</v>
      </c>
      <c r="E2069" s="1">
        <v>42299</v>
      </c>
      <c r="F2069" s="1">
        <v>43552</v>
      </c>
      <c r="G2069" t="s">
        <v>99</v>
      </c>
      <c r="H2069" t="s">
        <v>55</v>
      </c>
      <c r="I2069" t="s">
        <v>8978</v>
      </c>
      <c r="J2069">
        <v>1253</v>
      </c>
      <c r="K2069" t="s">
        <v>42</v>
      </c>
      <c r="L2069">
        <v>0</v>
      </c>
      <c r="M2069" t="s">
        <v>8979</v>
      </c>
      <c r="N2069" t="s">
        <v>60</v>
      </c>
      <c r="O2069">
        <v>62</v>
      </c>
      <c r="P2069" t="s">
        <v>5571</v>
      </c>
      <c r="Q2069" t="s">
        <v>87</v>
      </c>
      <c r="R2069" t="s">
        <v>8980</v>
      </c>
      <c r="S2069" t="s">
        <v>36</v>
      </c>
      <c r="T2069">
        <v>0</v>
      </c>
      <c r="U2069">
        <v>1</v>
      </c>
      <c r="V2069" t="s">
        <v>37</v>
      </c>
      <c r="W2069" t="s">
        <v>8982</v>
      </c>
      <c r="X2069" t="s">
        <v>72</v>
      </c>
      <c r="Y2069">
        <v>11</v>
      </c>
      <c r="Z2069">
        <v>34</v>
      </c>
      <c r="AA2069">
        <v>0</v>
      </c>
      <c r="AB2069" t="s">
        <v>45</v>
      </c>
      <c r="AC2069">
        <v>0</v>
      </c>
      <c r="AD2069" t="s">
        <v>74</v>
      </c>
    </row>
    <row r="2070" spans="1:30" x14ac:dyDescent="0.3">
      <c r="A2070" t="s">
        <v>13719</v>
      </c>
      <c r="B2070" t="s">
        <v>118</v>
      </c>
      <c r="C2070">
        <v>435169</v>
      </c>
      <c r="D2070">
        <v>1841.36</v>
      </c>
      <c r="E2070" s="1">
        <v>44878</v>
      </c>
      <c r="F2070" s="1">
        <v>45475</v>
      </c>
      <c r="G2070" t="s">
        <v>99</v>
      </c>
      <c r="H2070" t="s">
        <v>80</v>
      </c>
      <c r="I2070" t="s">
        <v>13714</v>
      </c>
      <c r="J2070">
        <v>597</v>
      </c>
      <c r="K2070" t="s">
        <v>100</v>
      </c>
      <c r="L2070">
        <v>1</v>
      </c>
      <c r="M2070" t="s">
        <v>13715</v>
      </c>
      <c r="N2070" t="s">
        <v>49</v>
      </c>
      <c r="O2070">
        <v>22</v>
      </c>
      <c r="P2070" t="s">
        <v>6509</v>
      </c>
      <c r="Q2070" t="s">
        <v>62</v>
      </c>
      <c r="R2070" t="s">
        <v>13716</v>
      </c>
      <c r="S2070" t="s">
        <v>67</v>
      </c>
      <c r="T2070">
        <v>0</v>
      </c>
      <c r="U2070">
        <v>0</v>
      </c>
      <c r="V2070" t="s">
        <v>68</v>
      </c>
      <c r="W2070" t="s">
        <v>13720</v>
      </c>
      <c r="X2070" t="s">
        <v>44</v>
      </c>
      <c r="Y2070">
        <v>12</v>
      </c>
      <c r="Z2070">
        <v>35</v>
      </c>
      <c r="AA2070">
        <v>0</v>
      </c>
      <c r="AB2070" t="s">
        <v>45</v>
      </c>
      <c r="AC2070">
        <v>0</v>
      </c>
      <c r="AD2070" t="s">
        <v>46</v>
      </c>
    </row>
    <row r="2071" spans="1:30" x14ac:dyDescent="0.3">
      <c r="A2071" t="s">
        <v>16052</v>
      </c>
      <c r="B2071" t="s">
        <v>39</v>
      </c>
      <c r="C2071">
        <v>19141</v>
      </c>
      <c r="D2071">
        <v>1580.6</v>
      </c>
      <c r="E2071" s="1">
        <v>42893</v>
      </c>
      <c r="F2071" s="1">
        <v>45883</v>
      </c>
      <c r="G2071" t="s">
        <v>103</v>
      </c>
      <c r="H2071" t="s">
        <v>80</v>
      </c>
      <c r="I2071" t="s">
        <v>16047</v>
      </c>
      <c r="J2071">
        <v>2990</v>
      </c>
      <c r="K2071" t="s">
        <v>42</v>
      </c>
      <c r="L2071">
        <v>1</v>
      </c>
      <c r="M2071" t="s">
        <v>16048</v>
      </c>
      <c r="N2071" t="s">
        <v>60</v>
      </c>
      <c r="O2071">
        <v>30</v>
      </c>
      <c r="P2071" t="s">
        <v>2252</v>
      </c>
      <c r="Q2071" t="s">
        <v>34</v>
      </c>
      <c r="R2071" t="s">
        <v>16049</v>
      </c>
      <c r="S2071" t="s">
        <v>109</v>
      </c>
      <c r="T2071">
        <v>1</v>
      </c>
      <c r="U2071">
        <v>0</v>
      </c>
      <c r="V2071" t="s">
        <v>68</v>
      </c>
      <c r="W2071" t="s">
        <v>16053</v>
      </c>
      <c r="X2071" t="s">
        <v>44</v>
      </c>
      <c r="Y2071">
        <v>44</v>
      </c>
      <c r="Z2071">
        <v>30</v>
      </c>
      <c r="AA2071">
        <v>0</v>
      </c>
      <c r="AB2071" t="s">
        <v>73</v>
      </c>
      <c r="AC2071">
        <v>0</v>
      </c>
      <c r="AD2071" t="s">
        <v>46</v>
      </c>
    </row>
    <row r="2072" spans="1:30" x14ac:dyDescent="0.3">
      <c r="A2072" t="s">
        <v>10808</v>
      </c>
      <c r="B2072" t="s">
        <v>39</v>
      </c>
      <c r="C2072">
        <v>153754</v>
      </c>
      <c r="D2072">
        <v>891.94</v>
      </c>
      <c r="E2072" s="1">
        <v>44117</v>
      </c>
      <c r="F2072" s="1">
        <v>44787</v>
      </c>
      <c r="G2072" t="s">
        <v>103</v>
      </c>
      <c r="H2072" t="s">
        <v>41</v>
      </c>
      <c r="I2072" t="s">
        <v>10805</v>
      </c>
      <c r="J2072">
        <v>670</v>
      </c>
      <c r="K2072" t="s">
        <v>100</v>
      </c>
      <c r="L2072">
        <v>0</v>
      </c>
      <c r="M2072" t="s">
        <v>10806</v>
      </c>
      <c r="N2072" t="s">
        <v>32</v>
      </c>
      <c r="O2072">
        <v>40</v>
      </c>
      <c r="P2072" t="s">
        <v>1953</v>
      </c>
      <c r="Q2072" t="s">
        <v>34</v>
      </c>
      <c r="R2072" t="s">
        <v>10807</v>
      </c>
      <c r="S2072" t="s">
        <v>89</v>
      </c>
      <c r="T2072">
        <v>1</v>
      </c>
      <c r="U2072">
        <v>0</v>
      </c>
      <c r="V2072" t="s">
        <v>90</v>
      </c>
      <c r="W2072" t="s">
        <v>10809</v>
      </c>
      <c r="X2072" t="s">
        <v>44</v>
      </c>
      <c r="Y2072">
        <v>14</v>
      </c>
      <c r="Z2072">
        <v>30</v>
      </c>
      <c r="AA2072">
        <v>0</v>
      </c>
      <c r="AB2072" t="s">
        <v>73</v>
      </c>
      <c r="AC2072">
        <v>0</v>
      </c>
      <c r="AD2072" t="s">
        <v>46</v>
      </c>
    </row>
    <row r="2073" spans="1:30" x14ac:dyDescent="0.3">
      <c r="A2073" t="s">
        <v>16125</v>
      </c>
      <c r="B2073" t="s">
        <v>70</v>
      </c>
      <c r="C2073">
        <v>231069</v>
      </c>
      <c r="D2073">
        <v>1442.35</v>
      </c>
      <c r="E2073" s="1">
        <v>42451</v>
      </c>
      <c r="F2073" s="1">
        <v>45635</v>
      </c>
      <c r="G2073" t="s">
        <v>103</v>
      </c>
      <c r="H2073" t="s">
        <v>80</v>
      </c>
      <c r="I2073" t="s">
        <v>16122</v>
      </c>
      <c r="J2073">
        <v>3184</v>
      </c>
      <c r="K2073" t="s">
        <v>42</v>
      </c>
      <c r="L2073">
        <v>1</v>
      </c>
      <c r="M2073" t="s">
        <v>16123</v>
      </c>
      <c r="N2073" t="s">
        <v>32</v>
      </c>
      <c r="O2073">
        <v>32</v>
      </c>
      <c r="P2073" t="s">
        <v>2089</v>
      </c>
      <c r="Q2073" t="s">
        <v>34</v>
      </c>
      <c r="R2073" t="s">
        <v>16124</v>
      </c>
      <c r="S2073" t="s">
        <v>109</v>
      </c>
      <c r="T2073">
        <v>1</v>
      </c>
      <c r="U2073">
        <v>0</v>
      </c>
      <c r="V2073" t="s">
        <v>90</v>
      </c>
      <c r="W2073" t="s">
        <v>16126</v>
      </c>
      <c r="X2073" t="s">
        <v>72</v>
      </c>
      <c r="Y2073">
        <v>29</v>
      </c>
      <c r="Z2073">
        <v>83</v>
      </c>
      <c r="AA2073">
        <v>1</v>
      </c>
      <c r="AB2073" t="s">
        <v>58</v>
      </c>
      <c r="AC2073">
        <v>1</v>
      </c>
      <c r="AD2073" t="s">
        <v>74</v>
      </c>
    </row>
    <row r="2074" spans="1:30" x14ac:dyDescent="0.3">
      <c r="A2074" t="s">
        <v>11239</v>
      </c>
      <c r="B2074" t="s">
        <v>54</v>
      </c>
      <c r="C2074">
        <v>64454</v>
      </c>
      <c r="D2074">
        <v>1877.78</v>
      </c>
      <c r="E2074" s="1">
        <v>43519</v>
      </c>
      <c r="F2074" s="1">
        <v>45808</v>
      </c>
      <c r="G2074" t="s">
        <v>103</v>
      </c>
      <c r="H2074" t="s">
        <v>41</v>
      </c>
      <c r="I2074" t="s">
        <v>11236</v>
      </c>
      <c r="J2074">
        <v>2289</v>
      </c>
      <c r="K2074" t="s">
        <v>42</v>
      </c>
      <c r="L2074">
        <v>0</v>
      </c>
      <c r="M2074" t="s">
        <v>11237</v>
      </c>
      <c r="N2074" t="s">
        <v>49</v>
      </c>
      <c r="O2074">
        <v>34</v>
      </c>
      <c r="P2074" t="s">
        <v>2707</v>
      </c>
      <c r="Q2074" t="s">
        <v>51</v>
      </c>
      <c r="R2074" t="s">
        <v>11238</v>
      </c>
      <c r="S2074" t="s">
        <v>109</v>
      </c>
      <c r="T2074">
        <v>0</v>
      </c>
      <c r="U2074">
        <v>0</v>
      </c>
      <c r="V2074" t="s">
        <v>90</v>
      </c>
      <c r="W2074" t="s">
        <v>11240</v>
      </c>
      <c r="X2074" t="s">
        <v>72</v>
      </c>
      <c r="Y2074">
        <v>45</v>
      </c>
      <c r="Z2074">
        <v>66</v>
      </c>
      <c r="AA2074">
        <v>0</v>
      </c>
      <c r="AB2074" t="s">
        <v>58</v>
      </c>
      <c r="AC2074">
        <v>0</v>
      </c>
      <c r="AD2074" t="s">
        <v>74</v>
      </c>
    </row>
    <row r="2075" spans="1:30" x14ac:dyDescent="0.3">
      <c r="A2075" t="s">
        <v>7756</v>
      </c>
      <c r="B2075" t="s">
        <v>118</v>
      </c>
      <c r="C2075">
        <v>92739</v>
      </c>
      <c r="D2075">
        <v>640.17999999999995</v>
      </c>
      <c r="E2075" s="1">
        <v>45247</v>
      </c>
      <c r="F2075" s="1">
        <v>47366</v>
      </c>
      <c r="G2075" t="s">
        <v>103</v>
      </c>
      <c r="H2075" t="s">
        <v>41</v>
      </c>
      <c r="I2075" t="s">
        <v>7751</v>
      </c>
      <c r="J2075">
        <v>2119</v>
      </c>
      <c r="K2075" t="s">
        <v>42</v>
      </c>
      <c r="L2075">
        <v>0</v>
      </c>
      <c r="M2075" t="s">
        <v>7752</v>
      </c>
      <c r="N2075" t="s">
        <v>32</v>
      </c>
      <c r="O2075">
        <v>30</v>
      </c>
      <c r="P2075" t="s">
        <v>1564</v>
      </c>
      <c r="Q2075" t="s">
        <v>34</v>
      </c>
      <c r="R2075" t="s">
        <v>7753</v>
      </c>
      <c r="S2075" t="s">
        <v>109</v>
      </c>
      <c r="T2075">
        <v>1</v>
      </c>
      <c r="U2075">
        <v>0</v>
      </c>
      <c r="V2075" t="s">
        <v>68</v>
      </c>
      <c r="W2075" t="s">
        <v>7757</v>
      </c>
      <c r="X2075" t="s">
        <v>72</v>
      </c>
      <c r="Y2075">
        <v>48</v>
      </c>
      <c r="Z2075">
        <v>28</v>
      </c>
      <c r="AA2075">
        <v>0</v>
      </c>
      <c r="AB2075" t="s">
        <v>73</v>
      </c>
      <c r="AC2075">
        <v>0</v>
      </c>
      <c r="AD2075" t="s">
        <v>74</v>
      </c>
    </row>
    <row r="2076" spans="1:30" x14ac:dyDescent="0.3">
      <c r="A2076" t="s">
        <v>13226</v>
      </c>
      <c r="B2076" t="s">
        <v>54</v>
      </c>
      <c r="C2076">
        <v>231754</v>
      </c>
      <c r="D2076">
        <v>246.78</v>
      </c>
      <c r="E2076" s="1">
        <v>44852</v>
      </c>
      <c r="F2076" s="1">
        <v>47169</v>
      </c>
      <c r="G2076" t="s">
        <v>40</v>
      </c>
      <c r="H2076" t="s">
        <v>41</v>
      </c>
      <c r="I2076" t="s">
        <v>13223</v>
      </c>
      <c r="J2076">
        <v>2317</v>
      </c>
      <c r="K2076" t="s">
        <v>42</v>
      </c>
      <c r="L2076">
        <v>0</v>
      </c>
      <c r="M2076" t="s">
        <v>13224</v>
      </c>
      <c r="N2076" t="s">
        <v>60</v>
      </c>
      <c r="O2076">
        <v>85</v>
      </c>
      <c r="P2076" t="s">
        <v>1853</v>
      </c>
      <c r="Q2076" t="s">
        <v>34</v>
      </c>
      <c r="R2076" t="s">
        <v>13225</v>
      </c>
      <c r="S2076" t="s">
        <v>36</v>
      </c>
      <c r="T2076">
        <v>1</v>
      </c>
      <c r="U2076">
        <v>1</v>
      </c>
      <c r="V2076" t="s">
        <v>37</v>
      </c>
      <c r="W2076" t="s">
        <v>13227</v>
      </c>
      <c r="X2076" t="s">
        <v>72</v>
      </c>
      <c r="Y2076">
        <v>23</v>
      </c>
      <c r="Z2076">
        <v>80</v>
      </c>
      <c r="AA2076">
        <v>1</v>
      </c>
      <c r="AB2076" t="s">
        <v>58</v>
      </c>
      <c r="AC2076">
        <v>1</v>
      </c>
      <c r="AD2076" t="s">
        <v>74</v>
      </c>
    </row>
    <row r="2077" spans="1:30" x14ac:dyDescent="0.3">
      <c r="A2077" t="s">
        <v>1099</v>
      </c>
      <c r="B2077" t="s">
        <v>70</v>
      </c>
      <c r="C2077">
        <v>187580</v>
      </c>
      <c r="D2077">
        <v>1659.73</v>
      </c>
      <c r="E2077" s="1">
        <v>45029</v>
      </c>
      <c r="F2077" s="1">
        <v>46620</v>
      </c>
      <c r="G2077" t="s">
        <v>40</v>
      </c>
      <c r="H2077" t="s">
        <v>55</v>
      </c>
      <c r="I2077" t="s">
        <v>1096</v>
      </c>
      <c r="J2077">
        <v>1591</v>
      </c>
      <c r="K2077" t="s">
        <v>42</v>
      </c>
      <c r="L2077">
        <v>0</v>
      </c>
      <c r="M2077" t="s">
        <v>1097</v>
      </c>
      <c r="N2077" t="s">
        <v>60</v>
      </c>
      <c r="O2077">
        <v>67</v>
      </c>
      <c r="P2077" t="s">
        <v>357</v>
      </c>
      <c r="Q2077" t="s">
        <v>62</v>
      </c>
      <c r="R2077" t="s">
        <v>1098</v>
      </c>
      <c r="S2077" t="s">
        <v>36</v>
      </c>
      <c r="T2077">
        <v>0</v>
      </c>
      <c r="U2077">
        <v>1</v>
      </c>
      <c r="V2077" t="s">
        <v>37</v>
      </c>
      <c r="W2077" t="s">
        <v>1100</v>
      </c>
      <c r="X2077" t="s">
        <v>57</v>
      </c>
      <c r="Y2077">
        <v>27</v>
      </c>
      <c r="Z2077">
        <v>78</v>
      </c>
      <c r="AA2077">
        <v>1</v>
      </c>
      <c r="AB2077" t="s">
        <v>58</v>
      </c>
      <c r="AC2077">
        <v>1</v>
      </c>
      <c r="AD2077" t="s">
        <v>59</v>
      </c>
    </row>
    <row r="2078" spans="1:30" x14ac:dyDescent="0.3">
      <c r="A2078" t="s">
        <v>5433</v>
      </c>
      <c r="B2078" t="s">
        <v>54</v>
      </c>
      <c r="C2078">
        <v>222758</v>
      </c>
      <c r="D2078">
        <v>1832.94</v>
      </c>
      <c r="E2078" s="1">
        <v>42572</v>
      </c>
      <c r="F2078" s="1">
        <v>42965</v>
      </c>
      <c r="G2078" t="s">
        <v>103</v>
      </c>
      <c r="H2078" t="s">
        <v>55</v>
      </c>
      <c r="I2078" t="s">
        <v>5430</v>
      </c>
      <c r="J2078">
        <v>393</v>
      </c>
      <c r="K2078" t="s">
        <v>100</v>
      </c>
      <c r="L2078">
        <v>0</v>
      </c>
      <c r="M2078" t="s">
        <v>5431</v>
      </c>
      <c r="N2078" t="s">
        <v>49</v>
      </c>
      <c r="O2078">
        <v>58</v>
      </c>
      <c r="P2078" t="s">
        <v>749</v>
      </c>
      <c r="Q2078" t="s">
        <v>87</v>
      </c>
      <c r="R2078" t="s">
        <v>5432</v>
      </c>
      <c r="S2078" t="s">
        <v>36</v>
      </c>
      <c r="T2078">
        <v>0</v>
      </c>
      <c r="U2078">
        <v>0</v>
      </c>
      <c r="V2078" t="s">
        <v>37</v>
      </c>
      <c r="W2078" t="s">
        <v>5434</v>
      </c>
      <c r="X2078" t="s">
        <v>57</v>
      </c>
      <c r="Y2078">
        <v>48</v>
      </c>
      <c r="Z2078">
        <v>65</v>
      </c>
      <c r="AA2078">
        <v>0</v>
      </c>
      <c r="AB2078" t="s">
        <v>58</v>
      </c>
      <c r="AC2078">
        <v>0</v>
      </c>
      <c r="AD2078" t="s">
        <v>59</v>
      </c>
    </row>
    <row r="2079" spans="1:30" x14ac:dyDescent="0.3">
      <c r="A2079" t="s">
        <v>7087</v>
      </c>
      <c r="B2079" t="s">
        <v>118</v>
      </c>
      <c r="C2079">
        <v>266238</v>
      </c>
      <c r="D2079">
        <v>856.22</v>
      </c>
      <c r="E2079" s="1">
        <v>43721</v>
      </c>
      <c r="F2079" s="1">
        <v>44899</v>
      </c>
      <c r="G2079" t="s">
        <v>103</v>
      </c>
      <c r="H2079" t="s">
        <v>80</v>
      </c>
      <c r="I2079" t="s">
        <v>7084</v>
      </c>
      <c r="J2079">
        <v>1178</v>
      </c>
      <c r="K2079" t="s">
        <v>42</v>
      </c>
      <c r="L2079">
        <v>1</v>
      </c>
      <c r="M2079" t="s">
        <v>7085</v>
      </c>
      <c r="N2079" t="s">
        <v>49</v>
      </c>
      <c r="O2079">
        <v>29</v>
      </c>
      <c r="P2079" t="s">
        <v>203</v>
      </c>
      <c r="Q2079" t="s">
        <v>62</v>
      </c>
      <c r="R2079" t="s">
        <v>7086</v>
      </c>
      <c r="S2079" t="s">
        <v>109</v>
      </c>
      <c r="T2079">
        <v>0</v>
      </c>
      <c r="U2079">
        <v>0</v>
      </c>
      <c r="V2079" t="s">
        <v>68</v>
      </c>
      <c r="W2079" t="s">
        <v>7088</v>
      </c>
      <c r="X2079" t="s">
        <v>44</v>
      </c>
      <c r="Y2079">
        <v>49</v>
      </c>
      <c r="Z2079">
        <v>11</v>
      </c>
      <c r="AA2079">
        <v>0</v>
      </c>
      <c r="AB2079" t="s">
        <v>73</v>
      </c>
      <c r="AC2079">
        <v>0</v>
      </c>
      <c r="AD2079" t="s">
        <v>46</v>
      </c>
    </row>
    <row r="2080" spans="1:30" x14ac:dyDescent="0.3">
      <c r="A2080" t="s">
        <v>975</v>
      </c>
      <c r="B2080" t="s">
        <v>118</v>
      </c>
      <c r="C2080">
        <v>379661</v>
      </c>
      <c r="D2080">
        <v>103.3</v>
      </c>
      <c r="E2080" s="1">
        <v>43801</v>
      </c>
      <c r="F2080" s="1">
        <v>47371</v>
      </c>
      <c r="G2080" t="s">
        <v>103</v>
      </c>
      <c r="H2080" t="s">
        <v>41</v>
      </c>
      <c r="I2080" t="s">
        <v>971</v>
      </c>
      <c r="J2080">
        <v>3570</v>
      </c>
      <c r="K2080" t="s">
        <v>42</v>
      </c>
      <c r="L2080">
        <v>0</v>
      </c>
      <c r="M2080" t="s">
        <v>972</v>
      </c>
      <c r="N2080" t="s">
        <v>60</v>
      </c>
      <c r="O2080">
        <v>41</v>
      </c>
      <c r="P2080" t="s">
        <v>973</v>
      </c>
      <c r="Q2080" t="s">
        <v>87</v>
      </c>
      <c r="R2080" t="s">
        <v>974</v>
      </c>
      <c r="S2080" t="s">
        <v>89</v>
      </c>
      <c r="T2080">
        <v>0</v>
      </c>
      <c r="U2080">
        <v>0</v>
      </c>
      <c r="V2080" t="s">
        <v>90</v>
      </c>
      <c r="W2080" t="s">
        <v>976</v>
      </c>
      <c r="X2080" t="s">
        <v>44</v>
      </c>
      <c r="Y2080">
        <v>14</v>
      </c>
      <c r="Z2080">
        <v>36</v>
      </c>
      <c r="AA2080">
        <v>0</v>
      </c>
      <c r="AB2080" t="s">
        <v>45</v>
      </c>
      <c r="AC2080">
        <v>0</v>
      </c>
      <c r="AD2080" t="s">
        <v>46</v>
      </c>
    </row>
    <row r="2081" spans="1:30" x14ac:dyDescent="0.3">
      <c r="A2081" t="s">
        <v>9327</v>
      </c>
      <c r="B2081" t="s">
        <v>39</v>
      </c>
      <c r="C2081">
        <v>132904</v>
      </c>
      <c r="D2081">
        <v>1125.6300000000001</v>
      </c>
      <c r="E2081" s="1">
        <v>43668</v>
      </c>
      <c r="F2081" s="1">
        <v>45422</v>
      </c>
      <c r="G2081" t="s">
        <v>99</v>
      </c>
      <c r="H2081" t="s">
        <v>41</v>
      </c>
      <c r="I2081" t="s">
        <v>9322</v>
      </c>
      <c r="J2081">
        <v>1754</v>
      </c>
      <c r="K2081" t="s">
        <v>42</v>
      </c>
      <c r="L2081">
        <v>0</v>
      </c>
      <c r="M2081" t="s">
        <v>9323</v>
      </c>
      <c r="N2081" t="s">
        <v>49</v>
      </c>
      <c r="O2081">
        <v>65</v>
      </c>
      <c r="P2081" t="s">
        <v>175</v>
      </c>
      <c r="Q2081" t="s">
        <v>87</v>
      </c>
      <c r="R2081" t="s">
        <v>9324</v>
      </c>
      <c r="S2081" t="s">
        <v>36</v>
      </c>
      <c r="T2081">
        <v>0</v>
      </c>
      <c r="U2081">
        <v>1</v>
      </c>
      <c r="V2081" t="s">
        <v>37</v>
      </c>
      <c r="W2081" t="s">
        <v>9328</v>
      </c>
      <c r="X2081" t="s">
        <v>57</v>
      </c>
      <c r="Y2081">
        <v>40</v>
      </c>
      <c r="Z2081">
        <v>53</v>
      </c>
      <c r="AA2081">
        <v>0</v>
      </c>
      <c r="AB2081" t="s">
        <v>45</v>
      </c>
      <c r="AC2081">
        <v>0</v>
      </c>
      <c r="AD2081" t="s">
        <v>59</v>
      </c>
    </row>
    <row r="2082" spans="1:30" x14ac:dyDescent="0.3">
      <c r="A2082" t="s">
        <v>15702</v>
      </c>
      <c r="B2082" t="s">
        <v>54</v>
      </c>
      <c r="C2082">
        <v>416561</v>
      </c>
      <c r="D2082">
        <v>238.67</v>
      </c>
      <c r="E2082" s="1">
        <v>44684</v>
      </c>
      <c r="F2082" s="1">
        <v>47182</v>
      </c>
      <c r="G2082" t="s">
        <v>40</v>
      </c>
      <c r="H2082" t="s">
        <v>41</v>
      </c>
      <c r="I2082" t="s">
        <v>15699</v>
      </c>
      <c r="J2082">
        <v>2498</v>
      </c>
      <c r="K2082" t="s">
        <v>42</v>
      </c>
      <c r="L2082">
        <v>0</v>
      </c>
      <c r="M2082" t="s">
        <v>15700</v>
      </c>
      <c r="N2082" t="s">
        <v>60</v>
      </c>
      <c r="O2082">
        <v>46</v>
      </c>
      <c r="P2082" t="s">
        <v>1247</v>
      </c>
      <c r="Q2082" t="s">
        <v>87</v>
      </c>
      <c r="R2082" t="s">
        <v>15701</v>
      </c>
      <c r="S2082" t="s">
        <v>97</v>
      </c>
      <c r="T2082">
        <v>0</v>
      </c>
      <c r="U2082">
        <v>0</v>
      </c>
      <c r="V2082" t="s">
        <v>90</v>
      </c>
      <c r="W2082" t="s">
        <v>15703</v>
      </c>
      <c r="X2082" t="s">
        <v>57</v>
      </c>
      <c r="Y2082">
        <v>40</v>
      </c>
      <c r="Z2082">
        <v>48</v>
      </c>
      <c r="AA2082">
        <v>0</v>
      </c>
      <c r="AB2082" t="s">
        <v>45</v>
      </c>
      <c r="AC2082">
        <v>0</v>
      </c>
      <c r="AD2082" t="s">
        <v>59</v>
      </c>
    </row>
    <row r="2083" spans="1:30" x14ac:dyDescent="0.3">
      <c r="A2083" t="s">
        <v>9610</v>
      </c>
      <c r="B2083" t="s">
        <v>54</v>
      </c>
      <c r="C2083">
        <v>107457</v>
      </c>
      <c r="D2083">
        <v>363.14</v>
      </c>
      <c r="E2083" s="1">
        <v>42503</v>
      </c>
      <c r="F2083" s="1">
        <v>43499</v>
      </c>
      <c r="G2083" t="s">
        <v>99</v>
      </c>
      <c r="H2083" t="s">
        <v>80</v>
      </c>
      <c r="I2083" t="s">
        <v>9605</v>
      </c>
      <c r="J2083">
        <v>996</v>
      </c>
      <c r="K2083" t="s">
        <v>100</v>
      </c>
      <c r="L2083">
        <v>1</v>
      </c>
      <c r="M2083" t="s">
        <v>9606</v>
      </c>
      <c r="N2083" t="s">
        <v>49</v>
      </c>
      <c r="O2083">
        <v>63</v>
      </c>
      <c r="P2083" t="s">
        <v>6730</v>
      </c>
      <c r="Q2083" t="s">
        <v>34</v>
      </c>
      <c r="R2083" t="s">
        <v>9607</v>
      </c>
      <c r="S2083" t="s">
        <v>36</v>
      </c>
      <c r="T2083">
        <v>1</v>
      </c>
      <c r="U2083">
        <v>1</v>
      </c>
      <c r="V2083" t="s">
        <v>37</v>
      </c>
      <c r="W2083" t="s">
        <v>9611</v>
      </c>
      <c r="X2083" t="s">
        <v>72</v>
      </c>
      <c r="Y2083">
        <v>0</v>
      </c>
      <c r="Z2083">
        <v>11</v>
      </c>
      <c r="AA2083">
        <v>0</v>
      </c>
      <c r="AB2083" t="s">
        <v>73</v>
      </c>
      <c r="AC2083">
        <v>0</v>
      </c>
      <c r="AD2083" t="s">
        <v>74</v>
      </c>
    </row>
    <row r="2084" spans="1:30" x14ac:dyDescent="0.3">
      <c r="A2084" t="s">
        <v>2349</v>
      </c>
      <c r="B2084" t="s">
        <v>70</v>
      </c>
      <c r="C2084">
        <v>286888</v>
      </c>
      <c r="D2084">
        <v>1529.81</v>
      </c>
      <c r="E2084" s="1">
        <v>42309</v>
      </c>
      <c r="F2084" s="1">
        <v>44548</v>
      </c>
      <c r="G2084" t="s">
        <v>103</v>
      </c>
      <c r="H2084" t="s">
        <v>80</v>
      </c>
      <c r="I2084" t="s">
        <v>2343</v>
      </c>
      <c r="J2084">
        <v>2239</v>
      </c>
      <c r="K2084" t="s">
        <v>42</v>
      </c>
      <c r="L2084">
        <v>1</v>
      </c>
      <c r="M2084" t="s">
        <v>2344</v>
      </c>
      <c r="N2084" t="s">
        <v>60</v>
      </c>
      <c r="O2084">
        <v>40</v>
      </c>
      <c r="P2084" t="s">
        <v>2345</v>
      </c>
      <c r="Q2084" t="s">
        <v>51</v>
      </c>
      <c r="R2084" t="s">
        <v>2346</v>
      </c>
      <c r="S2084" t="s">
        <v>89</v>
      </c>
      <c r="T2084">
        <v>0</v>
      </c>
      <c r="U2084">
        <v>0</v>
      </c>
      <c r="V2084" t="s">
        <v>90</v>
      </c>
      <c r="W2084" t="s">
        <v>2350</v>
      </c>
      <c r="X2084" t="s">
        <v>72</v>
      </c>
      <c r="Y2084">
        <v>29</v>
      </c>
      <c r="Z2084">
        <v>35</v>
      </c>
      <c r="AA2084">
        <v>0</v>
      </c>
      <c r="AB2084" t="s">
        <v>45</v>
      </c>
      <c r="AC2084">
        <v>0</v>
      </c>
      <c r="AD2084" t="s">
        <v>74</v>
      </c>
    </row>
    <row r="2085" spans="1:30" x14ac:dyDescent="0.3">
      <c r="A2085" t="s">
        <v>17230</v>
      </c>
      <c r="B2085" t="s">
        <v>39</v>
      </c>
      <c r="C2085">
        <v>317017</v>
      </c>
      <c r="D2085">
        <v>440.58</v>
      </c>
      <c r="E2085" s="1">
        <v>45577</v>
      </c>
      <c r="F2085" s="1">
        <v>49098</v>
      </c>
      <c r="G2085" t="s">
        <v>103</v>
      </c>
      <c r="H2085" t="s">
        <v>80</v>
      </c>
      <c r="I2085" t="s">
        <v>17227</v>
      </c>
      <c r="J2085">
        <v>3521</v>
      </c>
      <c r="K2085" t="s">
        <v>42</v>
      </c>
      <c r="L2085">
        <v>1</v>
      </c>
      <c r="M2085" t="s">
        <v>17228</v>
      </c>
      <c r="N2085" t="s">
        <v>49</v>
      </c>
      <c r="O2085">
        <v>26</v>
      </c>
      <c r="P2085" t="s">
        <v>2040</v>
      </c>
      <c r="Q2085" t="s">
        <v>34</v>
      </c>
      <c r="R2085" t="s">
        <v>17229</v>
      </c>
      <c r="S2085" t="s">
        <v>109</v>
      </c>
      <c r="T2085">
        <v>1</v>
      </c>
      <c r="U2085">
        <v>0</v>
      </c>
      <c r="V2085" t="s">
        <v>68</v>
      </c>
      <c r="W2085" t="s">
        <v>17231</v>
      </c>
      <c r="X2085" t="s">
        <v>44</v>
      </c>
      <c r="Y2085">
        <v>0</v>
      </c>
      <c r="Z2085">
        <v>27</v>
      </c>
      <c r="AA2085">
        <v>0</v>
      </c>
      <c r="AB2085" t="s">
        <v>73</v>
      </c>
      <c r="AC2085">
        <v>0</v>
      </c>
      <c r="AD2085" t="s">
        <v>46</v>
      </c>
    </row>
    <row r="2086" spans="1:30" x14ac:dyDescent="0.3">
      <c r="A2086" t="s">
        <v>17939</v>
      </c>
      <c r="B2086" t="s">
        <v>54</v>
      </c>
      <c r="C2086">
        <v>37513</v>
      </c>
      <c r="D2086">
        <v>1565.18</v>
      </c>
      <c r="E2086" s="1">
        <v>43334</v>
      </c>
      <c r="F2086" s="1">
        <v>46692</v>
      </c>
      <c r="G2086" t="s">
        <v>103</v>
      </c>
      <c r="H2086" t="s">
        <v>41</v>
      </c>
      <c r="I2086" t="s">
        <v>17934</v>
      </c>
      <c r="J2086">
        <v>3358</v>
      </c>
      <c r="K2086" t="s">
        <v>42</v>
      </c>
      <c r="L2086">
        <v>0</v>
      </c>
      <c r="M2086" t="s">
        <v>17935</v>
      </c>
      <c r="N2086" t="s">
        <v>60</v>
      </c>
      <c r="O2086">
        <v>25</v>
      </c>
      <c r="P2086" t="s">
        <v>3986</v>
      </c>
      <c r="Q2086" t="s">
        <v>34</v>
      </c>
      <c r="R2086" t="s">
        <v>17936</v>
      </c>
      <c r="S2086" t="s">
        <v>67</v>
      </c>
      <c r="T2086">
        <v>1</v>
      </c>
      <c r="U2086">
        <v>0</v>
      </c>
      <c r="V2086" t="s">
        <v>68</v>
      </c>
      <c r="W2086" t="s">
        <v>17940</v>
      </c>
      <c r="X2086" t="s">
        <v>72</v>
      </c>
      <c r="Y2086">
        <v>24</v>
      </c>
      <c r="Z2086">
        <v>92</v>
      </c>
      <c r="AA2086">
        <v>1</v>
      </c>
      <c r="AB2086" t="s">
        <v>58</v>
      </c>
      <c r="AC2086">
        <v>1</v>
      </c>
      <c r="AD2086" t="s">
        <v>74</v>
      </c>
    </row>
    <row r="2087" spans="1:30" x14ac:dyDescent="0.3">
      <c r="A2087" t="s">
        <v>3191</v>
      </c>
      <c r="B2087" t="s">
        <v>70</v>
      </c>
      <c r="C2087">
        <v>349809</v>
      </c>
      <c r="D2087">
        <v>1456.14</v>
      </c>
      <c r="E2087" s="1">
        <v>42460</v>
      </c>
      <c r="F2087" s="1">
        <v>45625</v>
      </c>
      <c r="G2087" t="s">
        <v>103</v>
      </c>
      <c r="H2087" t="s">
        <v>41</v>
      </c>
      <c r="I2087" t="s">
        <v>3183</v>
      </c>
      <c r="J2087">
        <v>3165</v>
      </c>
      <c r="K2087" t="s">
        <v>42</v>
      </c>
      <c r="L2087">
        <v>0</v>
      </c>
      <c r="M2087" t="s">
        <v>3184</v>
      </c>
      <c r="N2087" t="s">
        <v>49</v>
      </c>
      <c r="O2087">
        <v>62</v>
      </c>
      <c r="P2087" t="s">
        <v>3185</v>
      </c>
      <c r="Q2087" t="s">
        <v>51</v>
      </c>
      <c r="R2087" t="s">
        <v>3186</v>
      </c>
      <c r="S2087" t="s">
        <v>36</v>
      </c>
      <c r="T2087">
        <v>0</v>
      </c>
      <c r="U2087">
        <v>1</v>
      </c>
      <c r="V2087" t="s">
        <v>37</v>
      </c>
      <c r="W2087" t="s">
        <v>3192</v>
      </c>
      <c r="X2087" t="s">
        <v>57</v>
      </c>
      <c r="Y2087">
        <v>49</v>
      </c>
      <c r="Z2087">
        <v>63</v>
      </c>
      <c r="AA2087">
        <v>0</v>
      </c>
      <c r="AB2087" t="s">
        <v>58</v>
      </c>
      <c r="AC2087">
        <v>0</v>
      </c>
      <c r="AD2087" t="s">
        <v>59</v>
      </c>
    </row>
    <row r="2088" spans="1:30" x14ac:dyDescent="0.3">
      <c r="A2088" t="s">
        <v>9535</v>
      </c>
      <c r="B2088" t="s">
        <v>118</v>
      </c>
      <c r="C2088">
        <v>22421</v>
      </c>
      <c r="D2088">
        <v>485.13</v>
      </c>
      <c r="E2088" s="1">
        <v>44754</v>
      </c>
      <c r="F2088" s="1">
        <v>45744</v>
      </c>
      <c r="G2088" t="s">
        <v>40</v>
      </c>
      <c r="H2088" t="s">
        <v>55</v>
      </c>
      <c r="I2088" t="s">
        <v>9532</v>
      </c>
      <c r="J2088">
        <v>990</v>
      </c>
      <c r="K2088" t="s">
        <v>100</v>
      </c>
      <c r="L2088">
        <v>0</v>
      </c>
      <c r="M2088" t="s">
        <v>9533</v>
      </c>
      <c r="N2088" t="s">
        <v>60</v>
      </c>
      <c r="O2088">
        <v>70</v>
      </c>
      <c r="P2088" t="s">
        <v>2258</v>
      </c>
      <c r="Q2088" t="s">
        <v>34</v>
      </c>
      <c r="R2088" t="s">
        <v>9534</v>
      </c>
      <c r="S2088" t="s">
        <v>36</v>
      </c>
      <c r="T2088">
        <v>1</v>
      </c>
      <c r="U2088">
        <v>1</v>
      </c>
      <c r="V2088" t="s">
        <v>37</v>
      </c>
      <c r="W2088" t="s">
        <v>9536</v>
      </c>
      <c r="X2088" t="s">
        <v>44</v>
      </c>
      <c r="Y2088">
        <v>17</v>
      </c>
      <c r="Z2088">
        <v>15</v>
      </c>
      <c r="AA2088">
        <v>0</v>
      </c>
      <c r="AB2088" t="s">
        <v>73</v>
      </c>
      <c r="AC2088">
        <v>0</v>
      </c>
      <c r="AD2088" t="s">
        <v>46</v>
      </c>
    </row>
    <row r="2089" spans="1:30" x14ac:dyDescent="0.3">
      <c r="A2089" t="s">
        <v>16273</v>
      </c>
      <c r="B2089" t="s">
        <v>118</v>
      </c>
      <c r="C2089">
        <v>21111</v>
      </c>
      <c r="D2089">
        <v>1604.2</v>
      </c>
      <c r="E2089" s="1">
        <v>43029</v>
      </c>
      <c r="F2089" s="1">
        <v>44923</v>
      </c>
      <c r="G2089" t="s">
        <v>103</v>
      </c>
      <c r="H2089" t="s">
        <v>41</v>
      </c>
      <c r="I2089" t="s">
        <v>16271</v>
      </c>
      <c r="J2089">
        <v>1894</v>
      </c>
      <c r="K2089" t="s">
        <v>42</v>
      </c>
      <c r="L2089">
        <v>0</v>
      </c>
      <c r="M2089" t="s">
        <v>4610</v>
      </c>
      <c r="N2089" t="s">
        <v>60</v>
      </c>
      <c r="O2089">
        <v>31</v>
      </c>
      <c r="P2089" t="s">
        <v>3094</v>
      </c>
      <c r="Q2089" t="s">
        <v>87</v>
      </c>
      <c r="R2089" t="s">
        <v>16272</v>
      </c>
      <c r="S2089" t="s">
        <v>109</v>
      </c>
      <c r="T2089">
        <v>0</v>
      </c>
      <c r="U2089">
        <v>0</v>
      </c>
      <c r="V2089" t="s">
        <v>90</v>
      </c>
      <c r="W2089" t="s">
        <v>16274</v>
      </c>
      <c r="X2089" t="s">
        <v>72</v>
      </c>
      <c r="Y2089">
        <v>16</v>
      </c>
      <c r="Z2089">
        <v>2</v>
      </c>
      <c r="AA2089">
        <v>0</v>
      </c>
      <c r="AB2089" t="s">
        <v>73</v>
      </c>
      <c r="AC2089">
        <v>0</v>
      </c>
      <c r="AD2089" t="s">
        <v>74</v>
      </c>
    </row>
    <row r="2090" spans="1:30" x14ac:dyDescent="0.3">
      <c r="A2090" t="s">
        <v>17848</v>
      </c>
      <c r="B2090" t="s">
        <v>39</v>
      </c>
      <c r="C2090">
        <v>385048</v>
      </c>
      <c r="D2090">
        <v>1215.83</v>
      </c>
      <c r="E2090" s="1">
        <v>42481</v>
      </c>
      <c r="F2090" s="1">
        <v>43917</v>
      </c>
      <c r="G2090" t="s">
        <v>103</v>
      </c>
      <c r="H2090" t="s">
        <v>55</v>
      </c>
      <c r="I2090" t="s">
        <v>17845</v>
      </c>
      <c r="J2090">
        <v>1436</v>
      </c>
      <c r="K2090" t="s">
        <v>42</v>
      </c>
      <c r="L2090">
        <v>0</v>
      </c>
      <c r="M2090" t="s">
        <v>17846</v>
      </c>
      <c r="N2090" t="s">
        <v>32</v>
      </c>
      <c r="O2090">
        <v>56</v>
      </c>
      <c r="P2090" t="s">
        <v>2048</v>
      </c>
      <c r="Q2090" t="s">
        <v>34</v>
      </c>
      <c r="R2090" t="s">
        <v>17847</v>
      </c>
      <c r="S2090" t="s">
        <v>36</v>
      </c>
      <c r="T2090">
        <v>1</v>
      </c>
      <c r="U2090">
        <v>0</v>
      </c>
      <c r="V2090" t="s">
        <v>37</v>
      </c>
      <c r="W2090" t="s">
        <v>17849</v>
      </c>
      <c r="X2090" t="s">
        <v>57</v>
      </c>
      <c r="Y2090">
        <v>6</v>
      </c>
      <c r="Z2090">
        <v>1</v>
      </c>
      <c r="AA2090">
        <v>0</v>
      </c>
      <c r="AB2090" t="s">
        <v>73</v>
      </c>
      <c r="AC2090">
        <v>0</v>
      </c>
      <c r="AD2090" t="s">
        <v>59</v>
      </c>
    </row>
    <row r="2091" spans="1:30" x14ac:dyDescent="0.3">
      <c r="A2091" t="s">
        <v>469</v>
      </c>
      <c r="B2091" t="s">
        <v>118</v>
      </c>
      <c r="C2091">
        <v>227903</v>
      </c>
      <c r="D2091">
        <v>791.27</v>
      </c>
      <c r="E2091" s="1">
        <v>43565</v>
      </c>
      <c r="F2091" s="1">
        <v>46466</v>
      </c>
      <c r="G2091" t="s">
        <v>40</v>
      </c>
      <c r="H2091" t="s">
        <v>55</v>
      </c>
      <c r="I2091" t="s">
        <v>465</v>
      </c>
      <c r="J2091">
        <v>2901</v>
      </c>
      <c r="K2091" t="s">
        <v>42</v>
      </c>
      <c r="L2091">
        <v>0</v>
      </c>
      <c r="M2091" t="s">
        <v>466</v>
      </c>
      <c r="N2091" t="s">
        <v>49</v>
      </c>
      <c r="O2091">
        <v>79</v>
      </c>
      <c r="P2091" t="s">
        <v>467</v>
      </c>
      <c r="Q2091" t="s">
        <v>87</v>
      </c>
      <c r="R2091" t="s">
        <v>468</v>
      </c>
      <c r="S2091" t="s">
        <v>36</v>
      </c>
      <c r="T2091">
        <v>0</v>
      </c>
      <c r="U2091">
        <v>1</v>
      </c>
      <c r="V2091" t="s">
        <v>37</v>
      </c>
      <c r="W2091" t="s">
        <v>470</v>
      </c>
      <c r="X2091" t="s">
        <v>57</v>
      </c>
      <c r="Y2091">
        <v>23</v>
      </c>
      <c r="Z2091">
        <v>40</v>
      </c>
      <c r="AA2091">
        <v>0</v>
      </c>
      <c r="AB2091" t="s">
        <v>45</v>
      </c>
      <c r="AC2091">
        <v>0</v>
      </c>
      <c r="AD2091" t="s">
        <v>59</v>
      </c>
    </row>
    <row r="2092" spans="1:30" x14ac:dyDescent="0.3">
      <c r="A2092" t="s">
        <v>10071</v>
      </c>
      <c r="B2092" t="s">
        <v>39</v>
      </c>
      <c r="C2092">
        <v>377629</v>
      </c>
      <c r="D2092">
        <v>1276.28</v>
      </c>
      <c r="E2092" s="1">
        <v>44231</v>
      </c>
      <c r="F2092" s="1">
        <v>46953</v>
      </c>
      <c r="G2092" t="s">
        <v>40</v>
      </c>
      <c r="H2092" t="s">
        <v>55</v>
      </c>
      <c r="I2092" t="s">
        <v>10068</v>
      </c>
      <c r="J2092">
        <v>2722</v>
      </c>
      <c r="K2092" t="s">
        <v>42</v>
      </c>
      <c r="L2092">
        <v>0</v>
      </c>
      <c r="M2092" t="s">
        <v>10069</v>
      </c>
      <c r="N2092" t="s">
        <v>32</v>
      </c>
      <c r="O2092">
        <v>25</v>
      </c>
      <c r="P2092" t="s">
        <v>8709</v>
      </c>
      <c r="Q2092" t="s">
        <v>62</v>
      </c>
      <c r="R2092" t="s">
        <v>10070</v>
      </c>
      <c r="S2092" t="s">
        <v>67</v>
      </c>
      <c r="T2092">
        <v>0</v>
      </c>
      <c r="U2092">
        <v>0</v>
      </c>
      <c r="V2092" t="s">
        <v>68</v>
      </c>
      <c r="W2092" t="s">
        <v>10072</v>
      </c>
      <c r="X2092" t="s">
        <v>72</v>
      </c>
      <c r="Y2092">
        <v>8</v>
      </c>
      <c r="Z2092">
        <v>19</v>
      </c>
      <c r="AA2092">
        <v>0</v>
      </c>
      <c r="AB2092" t="s">
        <v>73</v>
      </c>
      <c r="AC2092">
        <v>0</v>
      </c>
      <c r="AD2092" t="s">
        <v>74</v>
      </c>
    </row>
    <row r="2093" spans="1:30" x14ac:dyDescent="0.3">
      <c r="A2093" t="s">
        <v>11794</v>
      </c>
      <c r="B2093" t="s">
        <v>54</v>
      </c>
      <c r="C2093">
        <v>442883</v>
      </c>
      <c r="D2093">
        <v>1559.49</v>
      </c>
      <c r="E2093" s="1">
        <v>42349</v>
      </c>
      <c r="F2093" s="1">
        <v>45008</v>
      </c>
      <c r="G2093" t="s">
        <v>40</v>
      </c>
      <c r="H2093" t="s">
        <v>80</v>
      </c>
      <c r="I2093" t="s">
        <v>11789</v>
      </c>
      <c r="J2093">
        <v>2659</v>
      </c>
      <c r="K2093" t="s">
        <v>42</v>
      </c>
      <c r="L2093">
        <v>1</v>
      </c>
      <c r="M2093" t="s">
        <v>11790</v>
      </c>
      <c r="N2093" t="s">
        <v>32</v>
      </c>
      <c r="O2093">
        <v>54</v>
      </c>
      <c r="P2093" t="s">
        <v>3097</v>
      </c>
      <c r="Q2093" t="s">
        <v>51</v>
      </c>
      <c r="R2093" t="s">
        <v>11791</v>
      </c>
      <c r="S2093" t="s">
        <v>97</v>
      </c>
      <c r="T2093">
        <v>0</v>
      </c>
      <c r="U2093">
        <v>0</v>
      </c>
      <c r="V2093" t="s">
        <v>37</v>
      </c>
      <c r="W2093" t="s">
        <v>11795</v>
      </c>
      <c r="X2093" t="s">
        <v>57</v>
      </c>
      <c r="Y2093">
        <v>12</v>
      </c>
      <c r="Z2093">
        <v>11</v>
      </c>
      <c r="AA2093">
        <v>0</v>
      </c>
      <c r="AB2093" t="s">
        <v>73</v>
      </c>
      <c r="AC2093">
        <v>0</v>
      </c>
      <c r="AD2093" t="s">
        <v>59</v>
      </c>
    </row>
    <row r="2094" spans="1:30" x14ac:dyDescent="0.3">
      <c r="A2094" t="s">
        <v>18422</v>
      </c>
      <c r="B2094" t="s">
        <v>54</v>
      </c>
      <c r="C2094">
        <v>43572</v>
      </c>
      <c r="D2094">
        <v>1746.49</v>
      </c>
      <c r="E2094" s="1">
        <v>45011</v>
      </c>
      <c r="F2094" s="1">
        <v>48328</v>
      </c>
      <c r="G2094" t="s">
        <v>99</v>
      </c>
      <c r="H2094" t="s">
        <v>55</v>
      </c>
      <c r="I2094" t="s">
        <v>18419</v>
      </c>
      <c r="J2094">
        <v>3317</v>
      </c>
      <c r="K2094" t="s">
        <v>42</v>
      </c>
      <c r="L2094">
        <v>0</v>
      </c>
      <c r="M2094" t="s">
        <v>18420</v>
      </c>
      <c r="N2094" t="s">
        <v>32</v>
      </c>
      <c r="O2094">
        <v>27</v>
      </c>
      <c r="P2094" t="s">
        <v>4303</v>
      </c>
      <c r="Q2094" t="s">
        <v>87</v>
      </c>
      <c r="R2094" t="s">
        <v>18421</v>
      </c>
      <c r="S2094" t="s">
        <v>109</v>
      </c>
      <c r="T2094">
        <v>0</v>
      </c>
      <c r="U2094">
        <v>0</v>
      </c>
      <c r="V2094" t="s">
        <v>68</v>
      </c>
      <c r="W2094" t="s">
        <v>18423</v>
      </c>
      <c r="X2094" t="s">
        <v>44</v>
      </c>
      <c r="Y2094">
        <v>28</v>
      </c>
      <c r="Z2094">
        <v>36</v>
      </c>
      <c r="AA2094">
        <v>0</v>
      </c>
      <c r="AB2094" t="s">
        <v>45</v>
      </c>
      <c r="AC2094">
        <v>0</v>
      </c>
      <c r="AD2094" t="s">
        <v>46</v>
      </c>
    </row>
    <row r="2095" spans="1:30" x14ac:dyDescent="0.3">
      <c r="A2095" t="s">
        <v>3751</v>
      </c>
      <c r="B2095" t="s">
        <v>39</v>
      </c>
      <c r="C2095">
        <v>161708</v>
      </c>
      <c r="D2095">
        <v>431.8</v>
      </c>
      <c r="E2095" s="1">
        <v>43433</v>
      </c>
      <c r="F2095" s="1">
        <v>46920</v>
      </c>
      <c r="G2095" t="s">
        <v>99</v>
      </c>
      <c r="H2095" t="s">
        <v>55</v>
      </c>
      <c r="I2095" t="s">
        <v>3746</v>
      </c>
      <c r="J2095">
        <v>3487</v>
      </c>
      <c r="K2095" t="s">
        <v>42</v>
      </c>
      <c r="L2095">
        <v>0</v>
      </c>
      <c r="M2095" t="s">
        <v>3747</v>
      </c>
      <c r="N2095" t="s">
        <v>49</v>
      </c>
      <c r="O2095">
        <v>31</v>
      </c>
      <c r="P2095" t="s">
        <v>3364</v>
      </c>
      <c r="Q2095" t="s">
        <v>34</v>
      </c>
      <c r="R2095" t="s">
        <v>3748</v>
      </c>
      <c r="S2095" t="s">
        <v>109</v>
      </c>
      <c r="T2095">
        <v>1</v>
      </c>
      <c r="U2095">
        <v>0</v>
      </c>
      <c r="V2095" t="s">
        <v>90</v>
      </c>
      <c r="W2095" t="s">
        <v>3752</v>
      </c>
      <c r="X2095" t="s">
        <v>57</v>
      </c>
      <c r="Y2095">
        <v>28</v>
      </c>
      <c r="Z2095">
        <v>21</v>
      </c>
      <c r="AA2095">
        <v>0</v>
      </c>
      <c r="AB2095" t="s">
        <v>73</v>
      </c>
      <c r="AC2095">
        <v>0</v>
      </c>
      <c r="AD2095" t="s">
        <v>59</v>
      </c>
    </row>
    <row r="2096" spans="1:30" x14ac:dyDescent="0.3">
      <c r="A2096" t="s">
        <v>4299</v>
      </c>
      <c r="B2096" t="s">
        <v>70</v>
      </c>
      <c r="C2096">
        <v>72101</v>
      </c>
      <c r="D2096">
        <v>329.36</v>
      </c>
      <c r="E2096" s="1">
        <v>42518</v>
      </c>
      <c r="F2096" s="1">
        <v>44585</v>
      </c>
      <c r="G2096" t="s">
        <v>40</v>
      </c>
      <c r="H2096" t="s">
        <v>55</v>
      </c>
      <c r="I2096" t="s">
        <v>4295</v>
      </c>
      <c r="J2096">
        <v>2067</v>
      </c>
      <c r="K2096" t="s">
        <v>42</v>
      </c>
      <c r="L2096">
        <v>0</v>
      </c>
      <c r="M2096" t="s">
        <v>4296</v>
      </c>
      <c r="N2096" t="s">
        <v>32</v>
      </c>
      <c r="O2096">
        <v>78</v>
      </c>
      <c r="P2096" t="s">
        <v>4297</v>
      </c>
      <c r="Q2096" t="s">
        <v>87</v>
      </c>
      <c r="R2096" t="s">
        <v>4298</v>
      </c>
      <c r="S2096" t="s">
        <v>36</v>
      </c>
      <c r="T2096">
        <v>0</v>
      </c>
      <c r="U2096">
        <v>1</v>
      </c>
      <c r="V2096" t="s">
        <v>37</v>
      </c>
      <c r="W2096" t="s">
        <v>4300</v>
      </c>
      <c r="X2096" t="s">
        <v>57</v>
      </c>
      <c r="Y2096">
        <v>11</v>
      </c>
      <c r="Z2096">
        <v>58</v>
      </c>
      <c r="AA2096">
        <v>0</v>
      </c>
      <c r="AB2096" t="s">
        <v>45</v>
      </c>
      <c r="AC2096">
        <v>0</v>
      </c>
      <c r="AD2096" t="s">
        <v>59</v>
      </c>
    </row>
    <row r="2097" spans="1:30" x14ac:dyDescent="0.3">
      <c r="A2097" t="s">
        <v>17896</v>
      </c>
      <c r="B2097" t="s">
        <v>54</v>
      </c>
      <c r="C2097">
        <v>44665</v>
      </c>
      <c r="D2097">
        <v>1422.3</v>
      </c>
      <c r="E2097" s="1">
        <v>44304</v>
      </c>
      <c r="F2097" s="1">
        <v>47066</v>
      </c>
      <c r="G2097" t="s">
        <v>103</v>
      </c>
      <c r="H2097" t="s">
        <v>80</v>
      </c>
      <c r="I2097" t="s">
        <v>17891</v>
      </c>
      <c r="J2097">
        <v>2762</v>
      </c>
      <c r="K2097" t="s">
        <v>42</v>
      </c>
      <c r="L2097">
        <v>1</v>
      </c>
      <c r="M2097" t="s">
        <v>17892</v>
      </c>
      <c r="N2097" t="s">
        <v>32</v>
      </c>
      <c r="O2097">
        <v>18</v>
      </c>
      <c r="P2097" t="s">
        <v>8828</v>
      </c>
      <c r="Q2097" t="s">
        <v>87</v>
      </c>
      <c r="R2097" t="s">
        <v>17893</v>
      </c>
      <c r="S2097" t="s">
        <v>67</v>
      </c>
      <c r="T2097">
        <v>0</v>
      </c>
      <c r="U2097">
        <v>0</v>
      </c>
      <c r="V2097" t="s">
        <v>68</v>
      </c>
      <c r="W2097" t="s">
        <v>17897</v>
      </c>
      <c r="X2097" t="s">
        <v>72</v>
      </c>
      <c r="Y2097">
        <v>12</v>
      </c>
      <c r="Z2097">
        <v>22</v>
      </c>
      <c r="AA2097">
        <v>0</v>
      </c>
      <c r="AB2097" t="s">
        <v>73</v>
      </c>
      <c r="AC2097">
        <v>0</v>
      </c>
      <c r="AD2097" t="s">
        <v>74</v>
      </c>
    </row>
    <row r="2098" spans="1:30" x14ac:dyDescent="0.3">
      <c r="A2098" t="s">
        <v>10474</v>
      </c>
      <c r="B2098" t="s">
        <v>118</v>
      </c>
      <c r="C2098">
        <v>120270</v>
      </c>
      <c r="D2098">
        <v>1199.56</v>
      </c>
      <c r="E2098" s="1">
        <v>43832</v>
      </c>
      <c r="F2098" s="1">
        <v>45246</v>
      </c>
      <c r="G2098" t="s">
        <v>99</v>
      </c>
      <c r="H2098" t="s">
        <v>41</v>
      </c>
      <c r="I2098" t="s">
        <v>10471</v>
      </c>
      <c r="J2098">
        <v>1414</v>
      </c>
      <c r="K2098" t="s">
        <v>42</v>
      </c>
      <c r="L2098">
        <v>0</v>
      </c>
      <c r="M2098" t="s">
        <v>10472</v>
      </c>
      <c r="N2098" t="s">
        <v>49</v>
      </c>
      <c r="O2098">
        <v>83</v>
      </c>
      <c r="P2098" t="s">
        <v>3725</v>
      </c>
      <c r="Q2098" t="s">
        <v>34</v>
      </c>
      <c r="R2098" t="s">
        <v>10473</v>
      </c>
      <c r="S2098" t="s">
        <v>36</v>
      </c>
      <c r="T2098">
        <v>1</v>
      </c>
      <c r="U2098">
        <v>1</v>
      </c>
      <c r="V2098" t="s">
        <v>37</v>
      </c>
      <c r="W2098" t="s">
        <v>10475</v>
      </c>
      <c r="X2098" t="s">
        <v>57</v>
      </c>
      <c r="Y2098">
        <v>37</v>
      </c>
      <c r="Z2098">
        <v>70</v>
      </c>
      <c r="AA2098">
        <v>1</v>
      </c>
      <c r="AB2098" t="s">
        <v>58</v>
      </c>
      <c r="AC2098">
        <v>1</v>
      </c>
      <c r="AD2098" t="s">
        <v>59</v>
      </c>
    </row>
    <row r="2099" spans="1:30" x14ac:dyDescent="0.3">
      <c r="A2099" t="s">
        <v>6560</v>
      </c>
      <c r="B2099" t="s">
        <v>39</v>
      </c>
      <c r="C2099">
        <v>354459</v>
      </c>
      <c r="D2099">
        <v>573.99</v>
      </c>
      <c r="E2099" s="1">
        <v>45392</v>
      </c>
      <c r="F2099" s="1">
        <v>47735</v>
      </c>
      <c r="G2099" t="s">
        <v>99</v>
      </c>
      <c r="H2099" t="s">
        <v>41</v>
      </c>
      <c r="I2099" t="s">
        <v>6557</v>
      </c>
      <c r="J2099">
        <v>2343</v>
      </c>
      <c r="K2099" t="s">
        <v>42</v>
      </c>
      <c r="L2099">
        <v>0</v>
      </c>
      <c r="M2099" t="s">
        <v>6558</v>
      </c>
      <c r="N2099" t="s">
        <v>49</v>
      </c>
      <c r="O2099">
        <v>78</v>
      </c>
      <c r="P2099" t="s">
        <v>1538</v>
      </c>
      <c r="Q2099" t="s">
        <v>87</v>
      </c>
      <c r="R2099" t="s">
        <v>6559</v>
      </c>
      <c r="S2099" t="s">
        <v>36</v>
      </c>
      <c r="T2099">
        <v>0</v>
      </c>
      <c r="U2099">
        <v>1</v>
      </c>
      <c r="V2099" t="s">
        <v>37</v>
      </c>
      <c r="W2099" t="s">
        <v>6561</v>
      </c>
      <c r="X2099" t="s">
        <v>57</v>
      </c>
      <c r="Y2099">
        <v>6</v>
      </c>
      <c r="Z2099">
        <v>93</v>
      </c>
      <c r="AA2099">
        <v>1</v>
      </c>
      <c r="AB2099" t="s">
        <v>58</v>
      </c>
      <c r="AC2099">
        <v>1</v>
      </c>
      <c r="AD2099" t="s">
        <v>59</v>
      </c>
    </row>
    <row r="2100" spans="1:30" x14ac:dyDescent="0.3">
      <c r="A2100" t="s">
        <v>2107</v>
      </c>
      <c r="B2100" t="s">
        <v>54</v>
      </c>
      <c r="C2100">
        <v>248839</v>
      </c>
      <c r="D2100">
        <v>1098.08</v>
      </c>
      <c r="E2100" s="1">
        <v>44677</v>
      </c>
      <c r="F2100" s="1">
        <v>47775</v>
      </c>
      <c r="G2100" t="s">
        <v>99</v>
      </c>
      <c r="H2100" t="s">
        <v>41</v>
      </c>
      <c r="I2100" t="s">
        <v>2103</v>
      </c>
      <c r="J2100">
        <v>3098</v>
      </c>
      <c r="K2100" t="s">
        <v>42</v>
      </c>
      <c r="L2100">
        <v>0</v>
      </c>
      <c r="M2100" t="s">
        <v>2104</v>
      </c>
      <c r="N2100" t="s">
        <v>32</v>
      </c>
      <c r="O2100">
        <v>59</v>
      </c>
      <c r="P2100" t="s">
        <v>2105</v>
      </c>
      <c r="Q2100" t="s">
        <v>87</v>
      </c>
      <c r="R2100" t="s">
        <v>2106</v>
      </c>
      <c r="S2100" t="s">
        <v>36</v>
      </c>
      <c r="T2100">
        <v>0</v>
      </c>
      <c r="U2100">
        <v>0</v>
      </c>
      <c r="V2100" t="s">
        <v>37</v>
      </c>
      <c r="W2100" t="s">
        <v>2108</v>
      </c>
      <c r="X2100" t="s">
        <v>57</v>
      </c>
      <c r="Y2100">
        <v>14</v>
      </c>
      <c r="Z2100">
        <v>89</v>
      </c>
      <c r="AA2100">
        <v>1</v>
      </c>
      <c r="AB2100" t="s">
        <v>58</v>
      </c>
      <c r="AC2100">
        <v>1</v>
      </c>
      <c r="AD2100" t="s">
        <v>59</v>
      </c>
    </row>
    <row r="2101" spans="1:30" x14ac:dyDescent="0.3">
      <c r="A2101" t="s">
        <v>8533</v>
      </c>
      <c r="B2101" t="s">
        <v>54</v>
      </c>
      <c r="C2101">
        <v>332705</v>
      </c>
      <c r="D2101">
        <v>1518.55</v>
      </c>
      <c r="E2101" s="1">
        <v>44974</v>
      </c>
      <c r="F2101" s="1">
        <v>47748</v>
      </c>
      <c r="G2101" t="s">
        <v>40</v>
      </c>
      <c r="H2101" t="s">
        <v>41</v>
      </c>
      <c r="I2101" t="s">
        <v>8530</v>
      </c>
      <c r="J2101">
        <v>2774</v>
      </c>
      <c r="K2101" t="s">
        <v>42</v>
      </c>
      <c r="L2101">
        <v>0</v>
      </c>
      <c r="M2101" t="s">
        <v>8531</v>
      </c>
      <c r="N2101" t="s">
        <v>60</v>
      </c>
      <c r="O2101">
        <v>73</v>
      </c>
      <c r="P2101" t="s">
        <v>2276</v>
      </c>
      <c r="Q2101" t="s">
        <v>62</v>
      </c>
      <c r="R2101" t="s">
        <v>8532</v>
      </c>
      <c r="S2101" t="s">
        <v>36</v>
      </c>
      <c r="T2101">
        <v>0</v>
      </c>
      <c r="U2101">
        <v>1</v>
      </c>
      <c r="V2101" t="s">
        <v>37</v>
      </c>
      <c r="W2101" t="s">
        <v>8534</v>
      </c>
      <c r="X2101" t="s">
        <v>57</v>
      </c>
      <c r="Y2101">
        <v>20</v>
      </c>
      <c r="Z2101">
        <v>29</v>
      </c>
      <c r="AA2101">
        <v>0</v>
      </c>
      <c r="AB2101" t="s">
        <v>73</v>
      </c>
      <c r="AC2101">
        <v>0</v>
      </c>
      <c r="AD2101" t="s">
        <v>59</v>
      </c>
    </row>
    <row r="2102" spans="1:30" x14ac:dyDescent="0.3">
      <c r="A2102" t="s">
        <v>2306</v>
      </c>
      <c r="B2102" t="s">
        <v>54</v>
      </c>
      <c r="C2102">
        <v>73389</v>
      </c>
      <c r="D2102">
        <v>1371.27</v>
      </c>
      <c r="E2102" s="1">
        <v>44144</v>
      </c>
      <c r="F2102" s="1">
        <v>45167</v>
      </c>
      <c r="G2102" t="s">
        <v>99</v>
      </c>
      <c r="H2102" t="s">
        <v>80</v>
      </c>
      <c r="I2102" t="s">
        <v>2302</v>
      </c>
      <c r="J2102">
        <v>1023</v>
      </c>
      <c r="K2102" t="s">
        <v>100</v>
      </c>
      <c r="L2102">
        <v>1</v>
      </c>
      <c r="M2102" t="s">
        <v>2303</v>
      </c>
      <c r="N2102" t="s">
        <v>60</v>
      </c>
      <c r="O2102">
        <v>78</v>
      </c>
      <c r="P2102" t="s">
        <v>2304</v>
      </c>
      <c r="Q2102" t="s">
        <v>87</v>
      </c>
      <c r="R2102" t="s">
        <v>2305</v>
      </c>
      <c r="S2102" t="s">
        <v>36</v>
      </c>
      <c r="T2102">
        <v>0</v>
      </c>
      <c r="U2102">
        <v>1</v>
      </c>
      <c r="V2102" t="s">
        <v>37</v>
      </c>
      <c r="W2102" t="s">
        <v>2307</v>
      </c>
      <c r="X2102" t="s">
        <v>72</v>
      </c>
      <c r="Y2102">
        <v>48</v>
      </c>
      <c r="Z2102">
        <v>61</v>
      </c>
      <c r="AA2102">
        <v>0</v>
      </c>
      <c r="AB2102" t="s">
        <v>58</v>
      </c>
      <c r="AC2102">
        <v>0</v>
      </c>
      <c r="AD2102" t="s">
        <v>74</v>
      </c>
    </row>
    <row r="2103" spans="1:30" x14ac:dyDescent="0.3">
      <c r="A2103" t="s">
        <v>7865</v>
      </c>
      <c r="B2103" t="s">
        <v>118</v>
      </c>
      <c r="C2103">
        <v>456881</v>
      </c>
      <c r="D2103">
        <v>956.19</v>
      </c>
      <c r="E2103" s="1">
        <v>44789</v>
      </c>
      <c r="F2103" s="1">
        <v>47381</v>
      </c>
      <c r="G2103" t="s">
        <v>40</v>
      </c>
      <c r="H2103" t="s">
        <v>55</v>
      </c>
      <c r="I2103" t="s">
        <v>7860</v>
      </c>
      <c r="J2103">
        <v>2592</v>
      </c>
      <c r="K2103" t="s">
        <v>42</v>
      </c>
      <c r="L2103">
        <v>0</v>
      </c>
      <c r="M2103" t="s">
        <v>7861</v>
      </c>
      <c r="N2103" t="s">
        <v>32</v>
      </c>
      <c r="O2103">
        <v>38</v>
      </c>
      <c r="P2103" t="s">
        <v>330</v>
      </c>
      <c r="Q2103" t="s">
        <v>34</v>
      </c>
      <c r="R2103" t="s">
        <v>7862</v>
      </c>
      <c r="S2103" t="s">
        <v>89</v>
      </c>
      <c r="T2103">
        <v>1</v>
      </c>
      <c r="U2103">
        <v>0</v>
      </c>
      <c r="V2103" t="s">
        <v>90</v>
      </c>
      <c r="W2103" t="s">
        <v>7866</v>
      </c>
      <c r="X2103" t="s">
        <v>57</v>
      </c>
      <c r="Y2103">
        <v>24</v>
      </c>
      <c r="Z2103">
        <v>18</v>
      </c>
      <c r="AA2103">
        <v>0</v>
      </c>
      <c r="AB2103" t="s">
        <v>73</v>
      </c>
      <c r="AC2103">
        <v>0</v>
      </c>
      <c r="AD2103" t="s">
        <v>59</v>
      </c>
    </row>
    <row r="2104" spans="1:30" x14ac:dyDescent="0.3">
      <c r="A2104" t="s">
        <v>17518</v>
      </c>
      <c r="B2104" t="s">
        <v>118</v>
      </c>
      <c r="C2104">
        <v>159376</v>
      </c>
      <c r="D2104">
        <v>381.1</v>
      </c>
      <c r="E2104" s="1">
        <v>42769</v>
      </c>
      <c r="F2104" s="1">
        <v>45674</v>
      </c>
      <c r="G2104" t="s">
        <v>103</v>
      </c>
      <c r="H2104" t="s">
        <v>80</v>
      </c>
      <c r="I2104" t="s">
        <v>17515</v>
      </c>
      <c r="J2104">
        <v>2905</v>
      </c>
      <c r="K2104" t="s">
        <v>42</v>
      </c>
      <c r="L2104">
        <v>1</v>
      </c>
      <c r="M2104" t="s">
        <v>17516</v>
      </c>
      <c r="N2104" t="s">
        <v>49</v>
      </c>
      <c r="O2104">
        <v>63</v>
      </c>
      <c r="P2104" t="s">
        <v>4211</v>
      </c>
      <c r="Q2104" t="s">
        <v>87</v>
      </c>
      <c r="R2104" t="s">
        <v>17517</v>
      </c>
      <c r="S2104" t="s">
        <v>36</v>
      </c>
      <c r="T2104">
        <v>0</v>
      </c>
      <c r="U2104">
        <v>1</v>
      </c>
      <c r="V2104" t="s">
        <v>37</v>
      </c>
      <c r="W2104" t="s">
        <v>17519</v>
      </c>
      <c r="X2104" t="s">
        <v>57</v>
      </c>
      <c r="Y2104">
        <v>1</v>
      </c>
      <c r="Z2104">
        <v>81</v>
      </c>
      <c r="AA2104">
        <v>1</v>
      </c>
      <c r="AB2104" t="s">
        <v>58</v>
      </c>
      <c r="AC2104">
        <v>1</v>
      </c>
      <c r="AD2104" t="s">
        <v>59</v>
      </c>
    </row>
    <row r="2105" spans="1:30" x14ac:dyDescent="0.3">
      <c r="A2105" t="s">
        <v>16777</v>
      </c>
      <c r="B2105" t="s">
        <v>39</v>
      </c>
      <c r="C2105">
        <v>152199</v>
      </c>
      <c r="D2105">
        <v>638.82000000000005</v>
      </c>
      <c r="E2105" s="1">
        <v>44774</v>
      </c>
      <c r="F2105" s="1">
        <v>46258</v>
      </c>
      <c r="G2105" t="s">
        <v>40</v>
      </c>
      <c r="H2105" t="s">
        <v>55</v>
      </c>
      <c r="I2105" t="s">
        <v>16772</v>
      </c>
      <c r="J2105">
        <v>1484</v>
      </c>
      <c r="K2105" t="s">
        <v>42</v>
      </c>
      <c r="L2105">
        <v>0</v>
      </c>
      <c r="M2105" t="s">
        <v>16773</v>
      </c>
      <c r="N2105" t="s">
        <v>60</v>
      </c>
      <c r="O2105">
        <v>85</v>
      </c>
      <c r="P2105" t="s">
        <v>9182</v>
      </c>
      <c r="Q2105" t="s">
        <v>87</v>
      </c>
      <c r="R2105" t="s">
        <v>16774</v>
      </c>
      <c r="S2105" t="s">
        <v>36</v>
      </c>
      <c r="T2105">
        <v>0</v>
      </c>
      <c r="U2105">
        <v>1</v>
      </c>
      <c r="V2105" t="s">
        <v>37</v>
      </c>
      <c r="W2105" t="s">
        <v>16778</v>
      </c>
      <c r="X2105" t="s">
        <v>44</v>
      </c>
      <c r="Y2105">
        <v>35</v>
      </c>
      <c r="Z2105">
        <v>75</v>
      </c>
      <c r="AA2105">
        <v>1</v>
      </c>
      <c r="AB2105" t="s">
        <v>58</v>
      </c>
      <c r="AC2105">
        <v>1</v>
      </c>
      <c r="AD2105" t="s">
        <v>46</v>
      </c>
    </row>
    <row r="2106" spans="1:30" x14ac:dyDescent="0.3">
      <c r="A2106" t="s">
        <v>5865</v>
      </c>
      <c r="B2106" t="s">
        <v>54</v>
      </c>
      <c r="C2106">
        <v>493643</v>
      </c>
      <c r="D2106">
        <v>1014.01</v>
      </c>
      <c r="E2106" s="1">
        <v>43997</v>
      </c>
      <c r="F2106" s="1">
        <v>45065</v>
      </c>
      <c r="G2106" t="s">
        <v>103</v>
      </c>
      <c r="H2106" t="s">
        <v>55</v>
      </c>
      <c r="I2106" t="s">
        <v>5860</v>
      </c>
      <c r="J2106">
        <v>1068</v>
      </c>
      <c r="K2106" t="s">
        <v>100</v>
      </c>
      <c r="L2106">
        <v>0</v>
      </c>
      <c r="M2106" t="s">
        <v>5861</v>
      </c>
      <c r="N2106" t="s">
        <v>60</v>
      </c>
      <c r="O2106">
        <v>34</v>
      </c>
      <c r="P2106" t="s">
        <v>857</v>
      </c>
      <c r="Q2106" t="s">
        <v>87</v>
      </c>
      <c r="R2106" t="s">
        <v>5862</v>
      </c>
      <c r="S2106" t="s">
        <v>109</v>
      </c>
      <c r="T2106">
        <v>0</v>
      </c>
      <c r="U2106">
        <v>0</v>
      </c>
      <c r="V2106" t="s">
        <v>90</v>
      </c>
      <c r="W2106" t="s">
        <v>5866</v>
      </c>
      <c r="X2106" t="s">
        <v>44</v>
      </c>
      <c r="Y2106">
        <v>12</v>
      </c>
      <c r="Z2106">
        <v>25</v>
      </c>
      <c r="AA2106">
        <v>0</v>
      </c>
      <c r="AB2106" t="s">
        <v>73</v>
      </c>
      <c r="AC2106">
        <v>0</v>
      </c>
      <c r="AD2106" t="s">
        <v>46</v>
      </c>
    </row>
    <row r="2107" spans="1:30" x14ac:dyDescent="0.3">
      <c r="A2107" t="s">
        <v>13349</v>
      </c>
      <c r="B2107" t="s">
        <v>70</v>
      </c>
      <c r="C2107">
        <v>412512</v>
      </c>
      <c r="D2107">
        <v>287.8</v>
      </c>
      <c r="E2107" s="1">
        <v>45437</v>
      </c>
      <c r="F2107" s="1">
        <v>46977</v>
      </c>
      <c r="G2107" t="s">
        <v>99</v>
      </c>
      <c r="H2107" t="s">
        <v>41</v>
      </c>
      <c r="I2107" t="s">
        <v>13342</v>
      </c>
      <c r="J2107">
        <v>1540</v>
      </c>
      <c r="K2107" t="s">
        <v>42</v>
      </c>
      <c r="L2107">
        <v>0</v>
      </c>
      <c r="M2107" t="s">
        <v>13343</v>
      </c>
      <c r="N2107" t="s">
        <v>49</v>
      </c>
      <c r="O2107">
        <v>83</v>
      </c>
      <c r="P2107" t="s">
        <v>3039</v>
      </c>
      <c r="Q2107" t="s">
        <v>34</v>
      </c>
      <c r="R2107" t="s">
        <v>13344</v>
      </c>
      <c r="S2107" t="s">
        <v>36</v>
      </c>
      <c r="T2107">
        <v>1</v>
      </c>
      <c r="U2107">
        <v>1</v>
      </c>
      <c r="V2107" t="s">
        <v>37</v>
      </c>
      <c r="W2107" t="s">
        <v>13350</v>
      </c>
      <c r="X2107" t="s">
        <v>44</v>
      </c>
      <c r="Y2107">
        <v>35</v>
      </c>
      <c r="Z2107">
        <v>81</v>
      </c>
      <c r="AA2107">
        <v>1</v>
      </c>
      <c r="AB2107" t="s">
        <v>58</v>
      </c>
      <c r="AC2107">
        <v>1</v>
      </c>
      <c r="AD2107" t="s">
        <v>46</v>
      </c>
    </row>
    <row r="2108" spans="1:30" x14ac:dyDescent="0.3">
      <c r="A2108" t="s">
        <v>8608</v>
      </c>
      <c r="B2108" t="s">
        <v>118</v>
      </c>
      <c r="C2108">
        <v>480272</v>
      </c>
      <c r="D2108">
        <v>1379.54</v>
      </c>
      <c r="E2108" s="1">
        <v>42732</v>
      </c>
      <c r="F2108" s="1">
        <v>46305</v>
      </c>
      <c r="G2108" t="s">
        <v>103</v>
      </c>
      <c r="H2108" t="s">
        <v>80</v>
      </c>
      <c r="I2108" t="s">
        <v>8605</v>
      </c>
      <c r="J2108">
        <v>3573</v>
      </c>
      <c r="K2108" t="s">
        <v>42</v>
      </c>
      <c r="L2108">
        <v>1</v>
      </c>
      <c r="M2108" t="s">
        <v>8606</v>
      </c>
      <c r="N2108" t="s">
        <v>60</v>
      </c>
      <c r="O2108">
        <v>34</v>
      </c>
      <c r="P2108" t="s">
        <v>2413</v>
      </c>
      <c r="Q2108" t="s">
        <v>51</v>
      </c>
      <c r="R2108" t="s">
        <v>8607</v>
      </c>
      <c r="S2108" t="s">
        <v>109</v>
      </c>
      <c r="T2108">
        <v>0</v>
      </c>
      <c r="U2108">
        <v>0</v>
      </c>
      <c r="V2108" t="s">
        <v>90</v>
      </c>
      <c r="W2108" t="s">
        <v>8609</v>
      </c>
      <c r="X2108" t="s">
        <v>44</v>
      </c>
      <c r="Y2108">
        <v>16</v>
      </c>
      <c r="Z2108">
        <v>34</v>
      </c>
      <c r="AA2108">
        <v>0</v>
      </c>
      <c r="AB2108" t="s">
        <v>45</v>
      </c>
      <c r="AC2108">
        <v>0</v>
      </c>
      <c r="AD2108" t="s">
        <v>46</v>
      </c>
    </row>
    <row r="2109" spans="1:30" x14ac:dyDescent="0.3">
      <c r="A2109" t="s">
        <v>13106</v>
      </c>
      <c r="B2109" t="s">
        <v>118</v>
      </c>
      <c r="C2109">
        <v>425631</v>
      </c>
      <c r="D2109">
        <v>462</v>
      </c>
      <c r="E2109" s="1">
        <v>45319</v>
      </c>
      <c r="F2109" s="1">
        <v>48795</v>
      </c>
      <c r="G2109" t="s">
        <v>99</v>
      </c>
      <c r="H2109" t="s">
        <v>41</v>
      </c>
      <c r="I2109" t="s">
        <v>13103</v>
      </c>
      <c r="J2109">
        <v>3476</v>
      </c>
      <c r="K2109" t="s">
        <v>42</v>
      </c>
      <c r="L2109">
        <v>0</v>
      </c>
      <c r="M2109" t="s">
        <v>13104</v>
      </c>
      <c r="N2109" t="s">
        <v>49</v>
      </c>
      <c r="O2109">
        <v>54</v>
      </c>
      <c r="P2109" t="s">
        <v>1159</v>
      </c>
      <c r="Q2109" t="s">
        <v>62</v>
      </c>
      <c r="R2109" t="s">
        <v>13105</v>
      </c>
      <c r="S2109" t="s">
        <v>97</v>
      </c>
      <c r="T2109">
        <v>0</v>
      </c>
      <c r="U2109">
        <v>0</v>
      </c>
      <c r="V2109" t="s">
        <v>37</v>
      </c>
      <c r="W2109" t="s">
        <v>13107</v>
      </c>
      <c r="X2109" t="s">
        <v>57</v>
      </c>
      <c r="Y2109">
        <v>7</v>
      </c>
      <c r="Z2109">
        <v>84</v>
      </c>
      <c r="AA2109">
        <v>1</v>
      </c>
      <c r="AB2109" t="s">
        <v>58</v>
      </c>
      <c r="AC2109">
        <v>1</v>
      </c>
      <c r="AD2109" t="s">
        <v>59</v>
      </c>
    </row>
    <row r="2110" spans="1:30" x14ac:dyDescent="0.3">
      <c r="A2110" t="s">
        <v>9725</v>
      </c>
      <c r="B2110" t="s">
        <v>70</v>
      </c>
      <c r="C2110">
        <v>99195</v>
      </c>
      <c r="D2110">
        <v>1753.9</v>
      </c>
      <c r="E2110" s="1">
        <v>42345</v>
      </c>
      <c r="F2110" s="1">
        <v>44761</v>
      </c>
      <c r="G2110" t="s">
        <v>40</v>
      </c>
      <c r="H2110" t="s">
        <v>41</v>
      </c>
      <c r="I2110" t="s">
        <v>9722</v>
      </c>
      <c r="J2110">
        <v>2416</v>
      </c>
      <c r="K2110" t="s">
        <v>42</v>
      </c>
      <c r="L2110">
        <v>0</v>
      </c>
      <c r="M2110" t="s">
        <v>9723</v>
      </c>
      <c r="N2110" t="s">
        <v>60</v>
      </c>
      <c r="O2110">
        <v>18</v>
      </c>
      <c r="P2110" t="s">
        <v>4829</v>
      </c>
      <c r="Q2110" t="s">
        <v>87</v>
      </c>
      <c r="R2110" t="s">
        <v>9724</v>
      </c>
      <c r="S2110" t="s">
        <v>67</v>
      </c>
      <c r="T2110">
        <v>0</v>
      </c>
      <c r="U2110">
        <v>0</v>
      </c>
      <c r="V2110" t="s">
        <v>68</v>
      </c>
      <c r="W2110" t="s">
        <v>9726</v>
      </c>
      <c r="X2110" t="s">
        <v>57</v>
      </c>
      <c r="Y2110">
        <v>27</v>
      </c>
      <c r="Z2110">
        <v>23</v>
      </c>
      <c r="AA2110">
        <v>0</v>
      </c>
      <c r="AB2110" t="s">
        <v>73</v>
      </c>
      <c r="AC2110">
        <v>0</v>
      </c>
      <c r="AD2110" t="s">
        <v>59</v>
      </c>
    </row>
    <row r="2111" spans="1:30" x14ac:dyDescent="0.3">
      <c r="A2111" t="s">
        <v>8603</v>
      </c>
      <c r="B2111" t="s">
        <v>54</v>
      </c>
      <c r="C2111">
        <v>496102</v>
      </c>
      <c r="D2111">
        <v>965.67</v>
      </c>
      <c r="E2111" s="1">
        <v>43211</v>
      </c>
      <c r="F2111" s="1">
        <v>46364</v>
      </c>
      <c r="G2111" t="s">
        <v>99</v>
      </c>
      <c r="H2111" t="s">
        <v>80</v>
      </c>
      <c r="I2111" t="s">
        <v>8600</v>
      </c>
      <c r="J2111">
        <v>3153</v>
      </c>
      <c r="K2111" t="s">
        <v>42</v>
      </c>
      <c r="L2111">
        <v>1</v>
      </c>
      <c r="M2111" t="s">
        <v>8601</v>
      </c>
      <c r="N2111" t="s">
        <v>49</v>
      </c>
      <c r="O2111">
        <v>34</v>
      </c>
      <c r="P2111" t="s">
        <v>174</v>
      </c>
      <c r="Q2111" t="s">
        <v>34</v>
      </c>
      <c r="R2111" t="s">
        <v>8602</v>
      </c>
      <c r="S2111" t="s">
        <v>109</v>
      </c>
      <c r="T2111">
        <v>1</v>
      </c>
      <c r="U2111">
        <v>0</v>
      </c>
      <c r="V2111" t="s">
        <v>90</v>
      </c>
      <c r="W2111" t="s">
        <v>8604</v>
      </c>
      <c r="X2111" t="s">
        <v>57</v>
      </c>
      <c r="Y2111">
        <v>4</v>
      </c>
      <c r="Z2111">
        <v>62</v>
      </c>
      <c r="AA2111">
        <v>0</v>
      </c>
      <c r="AB2111" t="s">
        <v>58</v>
      </c>
      <c r="AC2111">
        <v>0</v>
      </c>
      <c r="AD2111" t="s">
        <v>59</v>
      </c>
    </row>
    <row r="2112" spans="1:30" x14ac:dyDescent="0.3">
      <c r="A2112" t="s">
        <v>13877</v>
      </c>
      <c r="B2112" t="s">
        <v>54</v>
      </c>
      <c r="C2112">
        <v>211522</v>
      </c>
      <c r="D2112">
        <v>456.95</v>
      </c>
      <c r="E2112" s="1">
        <v>44302</v>
      </c>
      <c r="F2112" s="1">
        <v>45974</v>
      </c>
      <c r="G2112" t="s">
        <v>103</v>
      </c>
      <c r="H2112" t="s">
        <v>80</v>
      </c>
      <c r="I2112" t="s">
        <v>13871</v>
      </c>
      <c r="J2112">
        <v>1672</v>
      </c>
      <c r="K2112" t="s">
        <v>42</v>
      </c>
      <c r="L2112">
        <v>1</v>
      </c>
      <c r="M2112" t="s">
        <v>4685</v>
      </c>
      <c r="N2112" t="s">
        <v>60</v>
      </c>
      <c r="O2112">
        <v>27</v>
      </c>
      <c r="P2112" t="s">
        <v>4608</v>
      </c>
      <c r="Q2112" t="s">
        <v>34</v>
      </c>
      <c r="R2112" t="s">
        <v>13872</v>
      </c>
      <c r="S2112" t="s">
        <v>109</v>
      </c>
      <c r="T2112">
        <v>1</v>
      </c>
      <c r="U2112">
        <v>0</v>
      </c>
      <c r="V2112" t="s">
        <v>68</v>
      </c>
      <c r="W2112" t="s">
        <v>13878</v>
      </c>
      <c r="X2112" t="s">
        <v>44</v>
      </c>
      <c r="Y2112">
        <v>49</v>
      </c>
      <c r="Z2112">
        <v>30</v>
      </c>
      <c r="AA2112">
        <v>0</v>
      </c>
      <c r="AB2112" t="s">
        <v>73</v>
      </c>
      <c r="AC2112">
        <v>0</v>
      </c>
      <c r="AD2112" t="s">
        <v>46</v>
      </c>
    </row>
    <row r="2113" spans="1:30" x14ac:dyDescent="0.3">
      <c r="A2113" t="s">
        <v>18532</v>
      </c>
      <c r="B2113" t="s">
        <v>39</v>
      </c>
      <c r="C2113">
        <v>370803</v>
      </c>
      <c r="D2113">
        <v>743.79</v>
      </c>
      <c r="E2113" s="1">
        <v>45085</v>
      </c>
      <c r="F2113" s="1">
        <v>47671</v>
      </c>
      <c r="G2113" t="s">
        <v>40</v>
      </c>
      <c r="H2113" t="s">
        <v>55</v>
      </c>
      <c r="I2113" t="s">
        <v>18529</v>
      </c>
      <c r="J2113">
        <v>2586</v>
      </c>
      <c r="K2113" t="s">
        <v>42</v>
      </c>
      <c r="L2113">
        <v>0</v>
      </c>
      <c r="M2113" t="s">
        <v>18530</v>
      </c>
      <c r="N2113" t="s">
        <v>60</v>
      </c>
      <c r="O2113">
        <v>25</v>
      </c>
      <c r="P2113" t="s">
        <v>9182</v>
      </c>
      <c r="Q2113" t="s">
        <v>34</v>
      </c>
      <c r="R2113" t="s">
        <v>18531</v>
      </c>
      <c r="S2113" t="s">
        <v>67</v>
      </c>
      <c r="T2113">
        <v>1</v>
      </c>
      <c r="U2113">
        <v>0</v>
      </c>
      <c r="V2113" t="s">
        <v>68</v>
      </c>
      <c r="W2113" t="s">
        <v>18533</v>
      </c>
      <c r="X2113" t="s">
        <v>72</v>
      </c>
      <c r="Y2113">
        <v>27</v>
      </c>
      <c r="Z2113">
        <v>77</v>
      </c>
      <c r="AA2113">
        <v>1</v>
      </c>
      <c r="AB2113" t="s">
        <v>58</v>
      </c>
      <c r="AC2113">
        <v>1</v>
      </c>
      <c r="AD2113" t="s">
        <v>74</v>
      </c>
    </row>
    <row r="2114" spans="1:30" x14ac:dyDescent="0.3">
      <c r="A2114" t="s">
        <v>13294</v>
      </c>
      <c r="B2114" t="s">
        <v>118</v>
      </c>
      <c r="C2114">
        <v>129847</v>
      </c>
      <c r="D2114">
        <v>1351.56</v>
      </c>
      <c r="E2114" s="1">
        <v>42082</v>
      </c>
      <c r="F2114" s="1">
        <v>43915</v>
      </c>
      <c r="G2114" t="s">
        <v>40</v>
      </c>
      <c r="H2114" t="s">
        <v>55</v>
      </c>
      <c r="I2114" t="s">
        <v>13291</v>
      </c>
      <c r="J2114">
        <v>1833</v>
      </c>
      <c r="K2114" t="s">
        <v>42</v>
      </c>
      <c r="L2114">
        <v>0</v>
      </c>
      <c r="M2114" t="s">
        <v>13292</v>
      </c>
      <c r="N2114" t="s">
        <v>49</v>
      </c>
      <c r="O2114">
        <v>84</v>
      </c>
      <c r="P2114" t="s">
        <v>575</v>
      </c>
      <c r="Q2114" t="s">
        <v>51</v>
      </c>
      <c r="R2114" t="s">
        <v>13293</v>
      </c>
      <c r="S2114" t="s">
        <v>36</v>
      </c>
      <c r="T2114">
        <v>0</v>
      </c>
      <c r="U2114">
        <v>1</v>
      </c>
      <c r="V2114" t="s">
        <v>37</v>
      </c>
      <c r="W2114" t="s">
        <v>13295</v>
      </c>
      <c r="X2114" t="s">
        <v>72</v>
      </c>
      <c r="Y2114">
        <v>32</v>
      </c>
      <c r="Z2114">
        <v>39</v>
      </c>
      <c r="AA2114">
        <v>0</v>
      </c>
      <c r="AB2114" t="s">
        <v>45</v>
      </c>
      <c r="AC2114">
        <v>0</v>
      </c>
      <c r="AD2114" t="s">
        <v>74</v>
      </c>
    </row>
    <row r="2115" spans="1:30" x14ac:dyDescent="0.3">
      <c r="A2115" t="s">
        <v>7419</v>
      </c>
      <c r="B2115" t="s">
        <v>118</v>
      </c>
      <c r="C2115">
        <v>130748</v>
      </c>
      <c r="D2115">
        <v>1404.96</v>
      </c>
      <c r="E2115" s="1">
        <v>45537</v>
      </c>
      <c r="F2115" s="1">
        <v>48046</v>
      </c>
      <c r="G2115" t="s">
        <v>103</v>
      </c>
      <c r="H2115" t="s">
        <v>41</v>
      </c>
      <c r="I2115" t="s">
        <v>7416</v>
      </c>
      <c r="J2115">
        <v>2509</v>
      </c>
      <c r="K2115" t="s">
        <v>42</v>
      </c>
      <c r="L2115">
        <v>0</v>
      </c>
      <c r="M2115" t="s">
        <v>7417</v>
      </c>
      <c r="N2115" t="s">
        <v>32</v>
      </c>
      <c r="O2115">
        <v>52</v>
      </c>
      <c r="P2115" t="s">
        <v>6543</v>
      </c>
      <c r="Q2115" t="s">
        <v>62</v>
      </c>
      <c r="R2115" t="s">
        <v>7418</v>
      </c>
      <c r="S2115" t="s">
        <v>97</v>
      </c>
      <c r="T2115">
        <v>0</v>
      </c>
      <c r="U2115">
        <v>0</v>
      </c>
      <c r="V2115" t="s">
        <v>37</v>
      </c>
      <c r="W2115" t="s">
        <v>7420</v>
      </c>
      <c r="X2115" t="s">
        <v>44</v>
      </c>
      <c r="Y2115">
        <v>40</v>
      </c>
      <c r="Z2115">
        <v>44</v>
      </c>
      <c r="AA2115">
        <v>0</v>
      </c>
      <c r="AB2115" t="s">
        <v>45</v>
      </c>
      <c r="AC2115">
        <v>0</v>
      </c>
      <c r="AD2115" t="s">
        <v>46</v>
      </c>
    </row>
    <row r="2116" spans="1:30" x14ac:dyDescent="0.3">
      <c r="A2116" t="s">
        <v>9758</v>
      </c>
      <c r="B2116" t="s">
        <v>54</v>
      </c>
      <c r="C2116">
        <v>206328</v>
      </c>
      <c r="D2116">
        <v>1029.24</v>
      </c>
      <c r="E2116" s="1">
        <v>43748</v>
      </c>
      <c r="F2116" s="1">
        <v>44940</v>
      </c>
      <c r="G2116" t="s">
        <v>40</v>
      </c>
      <c r="H2116" t="s">
        <v>55</v>
      </c>
      <c r="I2116" t="s">
        <v>9755</v>
      </c>
      <c r="J2116">
        <v>1192</v>
      </c>
      <c r="K2116" t="s">
        <v>42</v>
      </c>
      <c r="L2116">
        <v>0</v>
      </c>
      <c r="M2116" t="s">
        <v>9756</v>
      </c>
      <c r="N2116" t="s">
        <v>49</v>
      </c>
      <c r="O2116">
        <v>81</v>
      </c>
      <c r="P2116" t="s">
        <v>753</v>
      </c>
      <c r="Q2116" t="s">
        <v>34</v>
      </c>
      <c r="R2116" t="s">
        <v>9757</v>
      </c>
      <c r="S2116" t="s">
        <v>36</v>
      </c>
      <c r="T2116">
        <v>1</v>
      </c>
      <c r="U2116">
        <v>1</v>
      </c>
      <c r="V2116" t="s">
        <v>37</v>
      </c>
      <c r="W2116" t="s">
        <v>9759</v>
      </c>
      <c r="X2116" t="s">
        <v>57</v>
      </c>
      <c r="Y2116">
        <v>33</v>
      </c>
      <c r="Z2116">
        <v>64</v>
      </c>
      <c r="AA2116">
        <v>0</v>
      </c>
      <c r="AB2116" t="s">
        <v>58</v>
      </c>
      <c r="AC2116">
        <v>0</v>
      </c>
      <c r="AD2116" t="s">
        <v>59</v>
      </c>
    </row>
    <row r="2117" spans="1:30" x14ac:dyDescent="0.3">
      <c r="A2117" t="s">
        <v>13152</v>
      </c>
      <c r="B2117" t="s">
        <v>70</v>
      </c>
      <c r="C2117">
        <v>32358</v>
      </c>
      <c r="D2117">
        <v>291.01</v>
      </c>
      <c r="E2117" s="1">
        <v>42727</v>
      </c>
      <c r="F2117" s="1">
        <v>44824</v>
      </c>
      <c r="G2117" t="s">
        <v>103</v>
      </c>
      <c r="H2117" t="s">
        <v>41</v>
      </c>
      <c r="I2117" t="s">
        <v>13149</v>
      </c>
      <c r="J2117">
        <v>2097</v>
      </c>
      <c r="K2117" t="s">
        <v>42</v>
      </c>
      <c r="L2117">
        <v>0</v>
      </c>
      <c r="M2117" t="s">
        <v>13150</v>
      </c>
      <c r="N2117" t="s">
        <v>49</v>
      </c>
      <c r="O2117">
        <v>42</v>
      </c>
      <c r="P2117" t="s">
        <v>2896</v>
      </c>
      <c r="Q2117" t="s">
        <v>87</v>
      </c>
      <c r="R2117" t="s">
        <v>13151</v>
      </c>
      <c r="S2117" t="s">
        <v>89</v>
      </c>
      <c r="T2117">
        <v>0</v>
      </c>
      <c r="U2117">
        <v>0</v>
      </c>
      <c r="V2117" t="s">
        <v>90</v>
      </c>
      <c r="W2117" t="s">
        <v>13153</v>
      </c>
      <c r="X2117" t="s">
        <v>72</v>
      </c>
      <c r="Y2117">
        <v>22</v>
      </c>
      <c r="Z2117">
        <v>57</v>
      </c>
      <c r="AA2117">
        <v>0</v>
      </c>
      <c r="AB2117" t="s">
        <v>45</v>
      </c>
      <c r="AC2117">
        <v>0</v>
      </c>
      <c r="AD2117" t="s">
        <v>74</v>
      </c>
    </row>
    <row r="2118" spans="1:30" x14ac:dyDescent="0.3">
      <c r="A2118" t="s">
        <v>15575</v>
      </c>
      <c r="B2118" t="s">
        <v>70</v>
      </c>
      <c r="C2118">
        <v>463355</v>
      </c>
      <c r="D2118">
        <v>355.26</v>
      </c>
      <c r="E2118" s="1">
        <v>43293</v>
      </c>
      <c r="F2118" s="1">
        <v>45820</v>
      </c>
      <c r="G2118" t="s">
        <v>99</v>
      </c>
      <c r="H2118" t="s">
        <v>41</v>
      </c>
      <c r="I2118" t="s">
        <v>15572</v>
      </c>
      <c r="J2118">
        <v>2527</v>
      </c>
      <c r="K2118" t="s">
        <v>42</v>
      </c>
      <c r="L2118">
        <v>0</v>
      </c>
      <c r="M2118" t="s">
        <v>15573</v>
      </c>
      <c r="N2118" t="s">
        <v>49</v>
      </c>
      <c r="O2118">
        <v>46</v>
      </c>
      <c r="P2118" t="s">
        <v>1072</v>
      </c>
      <c r="Q2118" t="s">
        <v>62</v>
      </c>
      <c r="R2118" t="s">
        <v>15574</v>
      </c>
      <c r="S2118" t="s">
        <v>97</v>
      </c>
      <c r="T2118">
        <v>0</v>
      </c>
      <c r="U2118">
        <v>0</v>
      </c>
      <c r="V2118" t="s">
        <v>90</v>
      </c>
      <c r="W2118" t="s">
        <v>15576</v>
      </c>
      <c r="X2118" t="s">
        <v>44</v>
      </c>
      <c r="Y2118">
        <v>46</v>
      </c>
      <c r="Z2118">
        <v>97</v>
      </c>
      <c r="AA2118">
        <v>1</v>
      </c>
      <c r="AB2118" t="s">
        <v>58</v>
      </c>
      <c r="AC2118">
        <v>1</v>
      </c>
      <c r="AD2118" t="s">
        <v>46</v>
      </c>
    </row>
    <row r="2119" spans="1:30" x14ac:dyDescent="0.3">
      <c r="A2119" t="s">
        <v>4992</v>
      </c>
      <c r="B2119" t="s">
        <v>39</v>
      </c>
      <c r="C2119">
        <v>415786</v>
      </c>
      <c r="D2119">
        <v>962.21</v>
      </c>
      <c r="E2119" s="1">
        <v>42823</v>
      </c>
      <c r="F2119" s="1">
        <v>45633</v>
      </c>
      <c r="G2119" t="s">
        <v>40</v>
      </c>
      <c r="H2119" t="s">
        <v>55</v>
      </c>
      <c r="I2119" t="s">
        <v>4989</v>
      </c>
      <c r="J2119">
        <v>2810</v>
      </c>
      <c r="K2119" t="s">
        <v>42</v>
      </c>
      <c r="L2119">
        <v>0</v>
      </c>
      <c r="M2119" t="s">
        <v>4990</v>
      </c>
      <c r="N2119" t="s">
        <v>49</v>
      </c>
      <c r="O2119">
        <v>46</v>
      </c>
      <c r="P2119" t="s">
        <v>3970</v>
      </c>
      <c r="Q2119" t="s">
        <v>51</v>
      </c>
      <c r="R2119" t="s">
        <v>4991</v>
      </c>
      <c r="S2119" t="s">
        <v>97</v>
      </c>
      <c r="T2119">
        <v>0</v>
      </c>
      <c r="U2119">
        <v>0</v>
      </c>
      <c r="V2119" t="s">
        <v>90</v>
      </c>
      <c r="W2119" t="s">
        <v>4993</v>
      </c>
      <c r="X2119" t="s">
        <v>72</v>
      </c>
      <c r="Y2119">
        <v>13</v>
      </c>
      <c r="Z2119">
        <v>20</v>
      </c>
      <c r="AA2119">
        <v>0</v>
      </c>
      <c r="AB2119" t="s">
        <v>73</v>
      </c>
      <c r="AC2119">
        <v>0</v>
      </c>
      <c r="AD2119" t="s">
        <v>74</v>
      </c>
    </row>
    <row r="2120" spans="1:30" x14ac:dyDescent="0.3">
      <c r="A2120" t="s">
        <v>6343</v>
      </c>
      <c r="B2120" t="s">
        <v>54</v>
      </c>
      <c r="C2120">
        <v>442149</v>
      </c>
      <c r="D2120">
        <v>1213.22</v>
      </c>
      <c r="E2120" s="1">
        <v>42647</v>
      </c>
      <c r="F2120" s="1">
        <v>44086</v>
      </c>
      <c r="G2120" t="s">
        <v>99</v>
      </c>
      <c r="H2120" t="s">
        <v>80</v>
      </c>
      <c r="I2120" t="s">
        <v>6338</v>
      </c>
      <c r="J2120">
        <v>1439</v>
      </c>
      <c r="K2120" t="s">
        <v>42</v>
      </c>
      <c r="L2120">
        <v>1</v>
      </c>
      <c r="M2120" t="s">
        <v>6339</v>
      </c>
      <c r="N2120" t="s">
        <v>32</v>
      </c>
      <c r="O2120">
        <v>64</v>
      </c>
      <c r="P2120" t="s">
        <v>1023</v>
      </c>
      <c r="Q2120" t="s">
        <v>34</v>
      </c>
      <c r="R2120" t="s">
        <v>6340</v>
      </c>
      <c r="S2120" t="s">
        <v>36</v>
      </c>
      <c r="T2120">
        <v>1</v>
      </c>
      <c r="U2120">
        <v>1</v>
      </c>
      <c r="V2120" t="s">
        <v>37</v>
      </c>
      <c r="W2120" t="s">
        <v>6344</v>
      </c>
      <c r="X2120" t="s">
        <v>44</v>
      </c>
      <c r="Y2120">
        <v>28</v>
      </c>
      <c r="Z2120">
        <v>83</v>
      </c>
      <c r="AA2120">
        <v>1</v>
      </c>
      <c r="AB2120" t="s">
        <v>58</v>
      </c>
      <c r="AC2120">
        <v>1</v>
      </c>
      <c r="AD2120" t="s">
        <v>46</v>
      </c>
    </row>
    <row r="2121" spans="1:30" x14ac:dyDescent="0.3">
      <c r="A2121" t="s">
        <v>13512</v>
      </c>
      <c r="B2121" t="s">
        <v>118</v>
      </c>
      <c r="C2121">
        <v>97932</v>
      </c>
      <c r="D2121">
        <v>207.83</v>
      </c>
      <c r="E2121" s="1">
        <v>42760</v>
      </c>
      <c r="F2121" s="1">
        <v>43717</v>
      </c>
      <c r="G2121" t="s">
        <v>99</v>
      </c>
      <c r="H2121" t="s">
        <v>41</v>
      </c>
      <c r="I2121" t="s">
        <v>13507</v>
      </c>
      <c r="J2121">
        <v>957</v>
      </c>
      <c r="K2121" t="s">
        <v>100</v>
      </c>
      <c r="L2121">
        <v>0</v>
      </c>
      <c r="M2121" t="s">
        <v>13508</v>
      </c>
      <c r="N2121" t="s">
        <v>60</v>
      </c>
      <c r="O2121">
        <v>78</v>
      </c>
      <c r="P2121" t="s">
        <v>3489</v>
      </c>
      <c r="Q2121" t="s">
        <v>51</v>
      </c>
      <c r="R2121" t="s">
        <v>13509</v>
      </c>
      <c r="S2121" t="s">
        <v>36</v>
      </c>
      <c r="T2121">
        <v>0</v>
      </c>
      <c r="U2121">
        <v>1</v>
      </c>
      <c r="V2121" t="s">
        <v>37</v>
      </c>
      <c r="W2121" t="s">
        <v>13513</v>
      </c>
      <c r="X2121" t="s">
        <v>57</v>
      </c>
      <c r="Y2121">
        <v>24</v>
      </c>
      <c r="Z2121">
        <v>58</v>
      </c>
      <c r="AA2121">
        <v>0</v>
      </c>
      <c r="AB2121" t="s">
        <v>45</v>
      </c>
      <c r="AC2121">
        <v>0</v>
      </c>
      <c r="AD2121" t="s">
        <v>59</v>
      </c>
    </row>
    <row r="2122" spans="1:30" x14ac:dyDescent="0.3">
      <c r="A2122" t="s">
        <v>11539</v>
      </c>
      <c r="B2122" t="s">
        <v>39</v>
      </c>
      <c r="C2122">
        <v>351354</v>
      </c>
      <c r="D2122">
        <v>1877.37</v>
      </c>
      <c r="E2122" s="1">
        <v>44435</v>
      </c>
      <c r="F2122" s="1">
        <v>45113</v>
      </c>
      <c r="G2122" t="s">
        <v>103</v>
      </c>
      <c r="H2122" t="s">
        <v>80</v>
      </c>
      <c r="I2122" t="s">
        <v>11536</v>
      </c>
      <c r="J2122">
        <v>678</v>
      </c>
      <c r="K2122" t="s">
        <v>100</v>
      </c>
      <c r="L2122">
        <v>1</v>
      </c>
      <c r="M2122" t="s">
        <v>11537</v>
      </c>
      <c r="N2122" t="s">
        <v>60</v>
      </c>
      <c r="O2122">
        <v>53</v>
      </c>
      <c r="P2122" t="s">
        <v>110</v>
      </c>
      <c r="Q2122" t="s">
        <v>87</v>
      </c>
      <c r="R2122" t="s">
        <v>11538</v>
      </c>
      <c r="S2122" t="s">
        <v>97</v>
      </c>
      <c r="T2122">
        <v>0</v>
      </c>
      <c r="U2122">
        <v>0</v>
      </c>
      <c r="V2122" t="s">
        <v>37</v>
      </c>
      <c r="W2122" t="s">
        <v>11540</v>
      </c>
      <c r="X2122" t="s">
        <v>44</v>
      </c>
      <c r="Y2122">
        <v>35</v>
      </c>
      <c r="Z2122">
        <v>74</v>
      </c>
      <c r="AA2122">
        <v>1</v>
      </c>
      <c r="AB2122" t="s">
        <v>58</v>
      </c>
      <c r="AC2122">
        <v>1</v>
      </c>
      <c r="AD2122" t="s">
        <v>46</v>
      </c>
    </row>
    <row r="2123" spans="1:30" x14ac:dyDescent="0.3">
      <c r="A2123" t="s">
        <v>15435</v>
      </c>
      <c r="B2123" t="s">
        <v>54</v>
      </c>
      <c r="C2123">
        <v>445312</v>
      </c>
      <c r="D2123">
        <v>1002.98</v>
      </c>
      <c r="E2123" s="1">
        <v>43924</v>
      </c>
      <c r="F2123" s="1">
        <v>44563</v>
      </c>
      <c r="G2123" t="s">
        <v>103</v>
      </c>
      <c r="H2123" t="s">
        <v>55</v>
      </c>
      <c r="I2123" t="s">
        <v>15432</v>
      </c>
      <c r="J2123">
        <v>639</v>
      </c>
      <c r="K2123" t="s">
        <v>100</v>
      </c>
      <c r="L2123">
        <v>0</v>
      </c>
      <c r="M2123" t="s">
        <v>15433</v>
      </c>
      <c r="N2123" t="s">
        <v>49</v>
      </c>
      <c r="O2123">
        <v>85</v>
      </c>
      <c r="P2123" t="s">
        <v>1929</v>
      </c>
      <c r="Q2123" t="s">
        <v>51</v>
      </c>
      <c r="R2123" t="s">
        <v>15434</v>
      </c>
      <c r="S2123" t="s">
        <v>36</v>
      </c>
      <c r="T2123">
        <v>0</v>
      </c>
      <c r="U2123">
        <v>1</v>
      </c>
      <c r="V2123" t="s">
        <v>37</v>
      </c>
      <c r="W2123" t="s">
        <v>15436</v>
      </c>
      <c r="X2123" t="s">
        <v>57</v>
      </c>
      <c r="Y2123">
        <v>22</v>
      </c>
      <c r="Z2123">
        <v>8</v>
      </c>
      <c r="AA2123">
        <v>0</v>
      </c>
      <c r="AB2123" t="s">
        <v>73</v>
      </c>
      <c r="AC2123">
        <v>0</v>
      </c>
      <c r="AD2123" t="s">
        <v>59</v>
      </c>
    </row>
    <row r="2124" spans="1:30" x14ac:dyDescent="0.3">
      <c r="A2124" t="s">
        <v>17488</v>
      </c>
      <c r="B2124" t="s">
        <v>54</v>
      </c>
      <c r="C2124">
        <v>115957</v>
      </c>
      <c r="D2124">
        <v>601.73</v>
      </c>
      <c r="E2124" s="1">
        <v>45100</v>
      </c>
      <c r="F2124" s="1">
        <v>48706</v>
      </c>
      <c r="G2124" t="s">
        <v>99</v>
      </c>
      <c r="H2124" t="s">
        <v>41</v>
      </c>
      <c r="I2124" t="s">
        <v>17485</v>
      </c>
      <c r="J2124">
        <v>3606</v>
      </c>
      <c r="K2124" t="s">
        <v>42</v>
      </c>
      <c r="L2124">
        <v>0</v>
      </c>
      <c r="M2124" t="s">
        <v>17486</v>
      </c>
      <c r="N2124" t="s">
        <v>60</v>
      </c>
      <c r="O2124">
        <v>59</v>
      </c>
      <c r="P2124" t="s">
        <v>973</v>
      </c>
      <c r="Q2124" t="s">
        <v>87</v>
      </c>
      <c r="R2124" t="s">
        <v>17487</v>
      </c>
      <c r="S2124" t="s">
        <v>36</v>
      </c>
      <c r="T2124">
        <v>0</v>
      </c>
      <c r="U2124">
        <v>0</v>
      </c>
      <c r="V2124" t="s">
        <v>37</v>
      </c>
      <c r="W2124" t="s">
        <v>17489</v>
      </c>
      <c r="X2124" t="s">
        <v>72</v>
      </c>
      <c r="Y2124">
        <v>27</v>
      </c>
      <c r="Z2124">
        <v>13</v>
      </c>
      <c r="AA2124">
        <v>0</v>
      </c>
      <c r="AB2124" t="s">
        <v>73</v>
      </c>
      <c r="AC2124">
        <v>0</v>
      </c>
      <c r="AD2124" t="s">
        <v>74</v>
      </c>
    </row>
    <row r="2125" spans="1:30" x14ac:dyDescent="0.3">
      <c r="A2125" t="s">
        <v>2417</v>
      </c>
      <c r="B2125" t="s">
        <v>54</v>
      </c>
      <c r="C2125">
        <v>341604</v>
      </c>
      <c r="D2125">
        <v>1488.71</v>
      </c>
      <c r="E2125" s="1">
        <v>45424</v>
      </c>
      <c r="F2125" s="1">
        <v>46651</v>
      </c>
      <c r="G2125" t="s">
        <v>99</v>
      </c>
      <c r="H2125" t="s">
        <v>41</v>
      </c>
      <c r="I2125" t="s">
        <v>2411</v>
      </c>
      <c r="J2125">
        <v>1227</v>
      </c>
      <c r="K2125" t="s">
        <v>42</v>
      </c>
      <c r="L2125">
        <v>0</v>
      </c>
      <c r="M2125" t="s">
        <v>2412</v>
      </c>
      <c r="N2125" t="s">
        <v>60</v>
      </c>
      <c r="O2125">
        <v>72</v>
      </c>
      <c r="P2125" t="s">
        <v>2413</v>
      </c>
      <c r="Q2125" t="s">
        <v>34</v>
      </c>
      <c r="R2125" t="s">
        <v>2414</v>
      </c>
      <c r="S2125" t="s">
        <v>36</v>
      </c>
      <c r="T2125">
        <v>1</v>
      </c>
      <c r="U2125">
        <v>1</v>
      </c>
      <c r="V2125" t="s">
        <v>37</v>
      </c>
      <c r="W2125" t="s">
        <v>2418</v>
      </c>
      <c r="X2125" t="s">
        <v>57</v>
      </c>
      <c r="Y2125">
        <v>41</v>
      </c>
      <c r="Z2125">
        <v>27</v>
      </c>
      <c r="AA2125">
        <v>0</v>
      </c>
      <c r="AB2125" t="s">
        <v>73</v>
      </c>
      <c r="AC2125">
        <v>0</v>
      </c>
      <c r="AD2125" t="s">
        <v>59</v>
      </c>
    </row>
    <row r="2126" spans="1:30" x14ac:dyDescent="0.3">
      <c r="A2126" t="s">
        <v>17462</v>
      </c>
      <c r="B2126" t="s">
        <v>54</v>
      </c>
      <c r="C2126">
        <v>491436</v>
      </c>
      <c r="D2126">
        <v>581.47</v>
      </c>
      <c r="E2126" s="1">
        <v>45398</v>
      </c>
      <c r="F2126" s="1">
        <v>46603</v>
      </c>
      <c r="G2126" t="s">
        <v>40</v>
      </c>
      <c r="H2126" t="s">
        <v>41</v>
      </c>
      <c r="I2126" t="s">
        <v>17459</v>
      </c>
      <c r="J2126">
        <v>1205</v>
      </c>
      <c r="K2126" t="s">
        <v>42</v>
      </c>
      <c r="L2126">
        <v>0</v>
      </c>
      <c r="M2126" t="s">
        <v>17460</v>
      </c>
      <c r="N2126" t="s">
        <v>60</v>
      </c>
      <c r="O2126">
        <v>18</v>
      </c>
      <c r="P2126" t="s">
        <v>668</v>
      </c>
      <c r="Q2126" t="s">
        <v>34</v>
      </c>
      <c r="R2126" t="s">
        <v>17461</v>
      </c>
      <c r="S2126" t="s">
        <v>67</v>
      </c>
      <c r="T2126">
        <v>1</v>
      </c>
      <c r="U2126">
        <v>0</v>
      </c>
      <c r="V2126" t="s">
        <v>68</v>
      </c>
      <c r="W2126" t="s">
        <v>17463</v>
      </c>
      <c r="X2126" t="s">
        <v>72</v>
      </c>
      <c r="Y2126">
        <v>11</v>
      </c>
      <c r="Z2126">
        <v>49</v>
      </c>
      <c r="AA2126">
        <v>0</v>
      </c>
      <c r="AB2126" t="s">
        <v>45</v>
      </c>
      <c r="AC2126">
        <v>0</v>
      </c>
      <c r="AD2126" t="s">
        <v>74</v>
      </c>
    </row>
    <row r="2127" spans="1:30" x14ac:dyDescent="0.3">
      <c r="A2127" t="s">
        <v>2383</v>
      </c>
      <c r="B2127" t="s">
        <v>39</v>
      </c>
      <c r="C2127">
        <v>75243</v>
      </c>
      <c r="D2127">
        <v>1535.2</v>
      </c>
      <c r="E2127" s="1">
        <v>42369</v>
      </c>
      <c r="F2127" s="1">
        <v>43663</v>
      </c>
      <c r="G2127" t="s">
        <v>103</v>
      </c>
      <c r="H2127" t="s">
        <v>41</v>
      </c>
      <c r="I2127" t="s">
        <v>2379</v>
      </c>
      <c r="J2127">
        <v>1294</v>
      </c>
      <c r="K2127" t="s">
        <v>42</v>
      </c>
      <c r="L2127">
        <v>0</v>
      </c>
      <c r="M2127" t="s">
        <v>2380</v>
      </c>
      <c r="N2127" t="s">
        <v>32</v>
      </c>
      <c r="O2127">
        <v>41</v>
      </c>
      <c r="P2127" t="s">
        <v>2381</v>
      </c>
      <c r="Q2127" t="s">
        <v>62</v>
      </c>
      <c r="R2127" t="s">
        <v>2382</v>
      </c>
      <c r="S2127" t="s">
        <v>89</v>
      </c>
      <c r="T2127">
        <v>0</v>
      </c>
      <c r="U2127">
        <v>0</v>
      </c>
      <c r="V2127" t="s">
        <v>90</v>
      </c>
      <c r="W2127" t="s">
        <v>2384</v>
      </c>
      <c r="X2127" t="s">
        <v>72</v>
      </c>
      <c r="Y2127">
        <v>5</v>
      </c>
      <c r="Z2127">
        <v>72</v>
      </c>
      <c r="AA2127">
        <v>1</v>
      </c>
      <c r="AB2127" t="s">
        <v>58</v>
      </c>
      <c r="AC2127">
        <v>1</v>
      </c>
      <c r="AD2127" t="s">
        <v>74</v>
      </c>
    </row>
    <row r="2128" spans="1:30" x14ac:dyDescent="0.3">
      <c r="A2128" t="s">
        <v>9031</v>
      </c>
      <c r="B2128" t="s">
        <v>54</v>
      </c>
      <c r="C2128">
        <v>406601</v>
      </c>
      <c r="D2128">
        <v>504.26</v>
      </c>
      <c r="E2128" s="1">
        <v>44219</v>
      </c>
      <c r="F2128" s="1">
        <v>47673</v>
      </c>
      <c r="G2128" t="s">
        <v>103</v>
      </c>
      <c r="H2128" t="s">
        <v>80</v>
      </c>
      <c r="I2128" t="s">
        <v>9028</v>
      </c>
      <c r="J2128">
        <v>3454</v>
      </c>
      <c r="K2128" t="s">
        <v>42</v>
      </c>
      <c r="L2128">
        <v>1</v>
      </c>
      <c r="M2128" t="s">
        <v>9029</v>
      </c>
      <c r="N2128" t="s">
        <v>32</v>
      </c>
      <c r="O2128">
        <v>44</v>
      </c>
      <c r="P2128" t="s">
        <v>3812</v>
      </c>
      <c r="Q2128" t="s">
        <v>87</v>
      </c>
      <c r="R2128" t="s">
        <v>9030</v>
      </c>
      <c r="S2128" t="s">
        <v>89</v>
      </c>
      <c r="T2128">
        <v>0</v>
      </c>
      <c r="U2128">
        <v>0</v>
      </c>
      <c r="V2128" t="s">
        <v>90</v>
      </c>
      <c r="W2128" t="s">
        <v>9032</v>
      </c>
      <c r="X2128" t="s">
        <v>44</v>
      </c>
      <c r="Y2128">
        <v>28</v>
      </c>
      <c r="Z2128">
        <v>35</v>
      </c>
      <c r="AA2128">
        <v>0</v>
      </c>
      <c r="AB2128" t="s">
        <v>45</v>
      </c>
      <c r="AC2128">
        <v>0</v>
      </c>
      <c r="AD2128" t="s">
        <v>46</v>
      </c>
    </row>
    <row r="2129" spans="1:30" x14ac:dyDescent="0.3">
      <c r="A2129" t="s">
        <v>1770</v>
      </c>
      <c r="B2129" t="s">
        <v>70</v>
      </c>
      <c r="C2129">
        <v>80295</v>
      </c>
      <c r="D2129">
        <v>1845.49</v>
      </c>
      <c r="E2129" s="1">
        <v>43433</v>
      </c>
      <c r="F2129" s="1">
        <v>46586</v>
      </c>
      <c r="G2129" t="s">
        <v>40</v>
      </c>
      <c r="H2129" t="s">
        <v>41</v>
      </c>
      <c r="I2129" t="s">
        <v>1765</v>
      </c>
      <c r="J2129">
        <v>3153</v>
      </c>
      <c r="K2129" t="s">
        <v>42</v>
      </c>
      <c r="L2129">
        <v>0</v>
      </c>
      <c r="M2129" t="s">
        <v>1766</v>
      </c>
      <c r="N2129" t="s">
        <v>60</v>
      </c>
      <c r="O2129">
        <v>28</v>
      </c>
      <c r="P2129" t="s">
        <v>1179</v>
      </c>
      <c r="Q2129" t="s">
        <v>87</v>
      </c>
      <c r="R2129" t="s">
        <v>1767</v>
      </c>
      <c r="S2129" t="s">
        <v>109</v>
      </c>
      <c r="T2129">
        <v>0</v>
      </c>
      <c r="U2129">
        <v>0</v>
      </c>
      <c r="V2129" t="s">
        <v>68</v>
      </c>
      <c r="W2129" t="s">
        <v>1771</v>
      </c>
      <c r="X2129" t="s">
        <v>57</v>
      </c>
      <c r="Y2129">
        <v>7</v>
      </c>
      <c r="Z2129">
        <v>92</v>
      </c>
      <c r="AA2129">
        <v>1</v>
      </c>
      <c r="AB2129" t="s">
        <v>58</v>
      </c>
      <c r="AC2129">
        <v>1</v>
      </c>
      <c r="AD2129" t="s">
        <v>59</v>
      </c>
    </row>
    <row r="2130" spans="1:30" x14ac:dyDescent="0.3">
      <c r="A2130" t="s">
        <v>16640</v>
      </c>
      <c r="B2130" t="s">
        <v>118</v>
      </c>
      <c r="C2130">
        <v>395919</v>
      </c>
      <c r="D2130">
        <v>1001.16</v>
      </c>
      <c r="E2130" s="1">
        <v>42476</v>
      </c>
      <c r="F2130" s="1">
        <v>45664</v>
      </c>
      <c r="G2130" t="s">
        <v>40</v>
      </c>
      <c r="H2130" t="s">
        <v>80</v>
      </c>
      <c r="I2130" t="s">
        <v>16637</v>
      </c>
      <c r="J2130">
        <v>3188</v>
      </c>
      <c r="K2130" t="s">
        <v>42</v>
      </c>
      <c r="L2130">
        <v>1</v>
      </c>
      <c r="M2130" t="s">
        <v>16638</v>
      </c>
      <c r="N2130" t="s">
        <v>32</v>
      </c>
      <c r="O2130">
        <v>30</v>
      </c>
      <c r="P2130" t="s">
        <v>229</v>
      </c>
      <c r="Q2130" t="s">
        <v>34</v>
      </c>
      <c r="R2130" t="s">
        <v>16639</v>
      </c>
      <c r="S2130" t="s">
        <v>109</v>
      </c>
      <c r="T2130">
        <v>1</v>
      </c>
      <c r="U2130">
        <v>0</v>
      </c>
      <c r="V2130" t="s">
        <v>68</v>
      </c>
      <c r="W2130" t="s">
        <v>16641</v>
      </c>
      <c r="X2130" t="s">
        <v>57</v>
      </c>
      <c r="Y2130">
        <v>32</v>
      </c>
      <c r="Z2130">
        <v>42</v>
      </c>
      <c r="AA2130">
        <v>0</v>
      </c>
      <c r="AB2130" t="s">
        <v>45</v>
      </c>
      <c r="AC2130">
        <v>0</v>
      </c>
      <c r="AD2130" t="s">
        <v>59</v>
      </c>
    </row>
    <row r="2131" spans="1:30" x14ac:dyDescent="0.3">
      <c r="A2131" t="s">
        <v>5599</v>
      </c>
      <c r="B2131" t="s">
        <v>70</v>
      </c>
      <c r="C2131">
        <v>81696</v>
      </c>
      <c r="D2131">
        <v>685.35</v>
      </c>
      <c r="E2131" s="1">
        <v>42834</v>
      </c>
      <c r="F2131" s="1">
        <v>45577</v>
      </c>
      <c r="G2131" t="s">
        <v>99</v>
      </c>
      <c r="H2131" t="s">
        <v>41</v>
      </c>
      <c r="I2131" t="s">
        <v>5596</v>
      </c>
      <c r="J2131">
        <v>2743</v>
      </c>
      <c r="K2131" t="s">
        <v>42</v>
      </c>
      <c r="L2131">
        <v>0</v>
      </c>
      <c r="M2131" t="s">
        <v>5597</v>
      </c>
      <c r="N2131" t="s">
        <v>60</v>
      </c>
      <c r="O2131">
        <v>78</v>
      </c>
      <c r="P2131" t="s">
        <v>5137</v>
      </c>
      <c r="Q2131" t="s">
        <v>87</v>
      </c>
      <c r="R2131" t="s">
        <v>5598</v>
      </c>
      <c r="S2131" t="s">
        <v>36</v>
      </c>
      <c r="T2131">
        <v>0</v>
      </c>
      <c r="U2131">
        <v>1</v>
      </c>
      <c r="V2131" t="s">
        <v>37</v>
      </c>
      <c r="W2131" t="s">
        <v>5600</v>
      </c>
      <c r="X2131" t="s">
        <v>57</v>
      </c>
      <c r="Y2131">
        <v>9</v>
      </c>
      <c r="Z2131">
        <v>71</v>
      </c>
      <c r="AA2131">
        <v>1</v>
      </c>
      <c r="AB2131" t="s">
        <v>58</v>
      </c>
      <c r="AC2131">
        <v>1</v>
      </c>
      <c r="AD2131" t="s">
        <v>59</v>
      </c>
    </row>
    <row r="2132" spans="1:30" x14ac:dyDescent="0.3">
      <c r="A2132" t="s">
        <v>11196</v>
      </c>
      <c r="B2132" t="s">
        <v>118</v>
      </c>
      <c r="C2132">
        <v>120130</v>
      </c>
      <c r="D2132">
        <v>1602.37</v>
      </c>
      <c r="E2132" s="1">
        <v>44777</v>
      </c>
      <c r="F2132" s="1">
        <v>45984</v>
      </c>
      <c r="G2132" t="s">
        <v>99</v>
      </c>
      <c r="H2132" t="s">
        <v>80</v>
      </c>
      <c r="I2132" t="s">
        <v>11193</v>
      </c>
      <c r="J2132">
        <v>1207</v>
      </c>
      <c r="K2132" t="s">
        <v>42</v>
      </c>
      <c r="L2132">
        <v>1</v>
      </c>
      <c r="M2132" t="s">
        <v>11194</v>
      </c>
      <c r="N2132" t="s">
        <v>49</v>
      </c>
      <c r="O2132">
        <v>67</v>
      </c>
      <c r="P2132" t="s">
        <v>2600</v>
      </c>
      <c r="Q2132" t="s">
        <v>51</v>
      </c>
      <c r="R2132" t="s">
        <v>11195</v>
      </c>
      <c r="S2132" t="s">
        <v>36</v>
      </c>
      <c r="T2132">
        <v>0</v>
      </c>
      <c r="U2132">
        <v>1</v>
      </c>
      <c r="V2132" t="s">
        <v>37</v>
      </c>
      <c r="W2132" t="s">
        <v>11197</v>
      </c>
      <c r="X2132" t="s">
        <v>44</v>
      </c>
      <c r="Y2132">
        <v>35</v>
      </c>
      <c r="Z2132">
        <v>84</v>
      </c>
      <c r="AA2132">
        <v>1</v>
      </c>
      <c r="AB2132" t="s">
        <v>58</v>
      </c>
      <c r="AC2132">
        <v>1</v>
      </c>
      <c r="AD2132" t="s">
        <v>46</v>
      </c>
    </row>
    <row r="2133" spans="1:30" x14ac:dyDescent="0.3">
      <c r="A2133" t="s">
        <v>3948</v>
      </c>
      <c r="B2133" t="s">
        <v>118</v>
      </c>
      <c r="C2133">
        <v>105842</v>
      </c>
      <c r="D2133">
        <v>1858.89</v>
      </c>
      <c r="E2133" s="1">
        <v>43444</v>
      </c>
      <c r="F2133" s="1">
        <v>46162</v>
      </c>
      <c r="G2133" t="s">
        <v>99</v>
      </c>
      <c r="H2133" t="s">
        <v>80</v>
      </c>
      <c r="I2133" t="s">
        <v>3945</v>
      </c>
      <c r="J2133">
        <v>2718</v>
      </c>
      <c r="K2133" t="s">
        <v>42</v>
      </c>
      <c r="L2133">
        <v>1</v>
      </c>
      <c r="M2133" t="s">
        <v>3946</v>
      </c>
      <c r="N2133" t="s">
        <v>60</v>
      </c>
      <c r="O2133">
        <v>82</v>
      </c>
      <c r="P2133" t="s">
        <v>1485</v>
      </c>
      <c r="Q2133" t="s">
        <v>87</v>
      </c>
      <c r="R2133" t="s">
        <v>3947</v>
      </c>
      <c r="S2133" t="s">
        <v>36</v>
      </c>
      <c r="T2133">
        <v>0</v>
      </c>
      <c r="U2133">
        <v>1</v>
      </c>
      <c r="V2133" t="s">
        <v>37</v>
      </c>
      <c r="W2133" t="s">
        <v>3949</v>
      </c>
      <c r="X2133" t="s">
        <v>72</v>
      </c>
      <c r="Y2133">
        <v>8</v>
      </c>
      <c r="Z2133">
        <v>53</v>
      </c>
      <c r="AA2133">
        <v>0</v>
      </c>
      <c r="AB2133" t="s">
        <v>45</v>
      </c>
      <c r="AC2133">
        <v>0</v>
      </c>
      <c r="AD2133" t="s">
        <v>74</v>
      </c>
    </row>
    <row r="2134" spans="1:30" x14ac:dyDescent="0.3">
      <c r="A2134" t="s">
        <v>14171</v>
      </c>
      <c r="B2134" t="s">
        <v>118</v>
      </c>
      <c r="C2134">
        <v>440869</v>
      </c>
      <c r="D2134">
        <v>228.99</v>
      </c>
      <c r="E2134" s="1">
        <v>44820</v>
      </c>
      <c r="F2134" s="1">
        <v>47514</v>
      </c>
      <c r="G2134" t="s">
        <v>40</v>
      </c>
      <c r="H2134" t="s">
        <v>80</v>
      </c>
      <c r="I2134" t="s">
        <v>14166</v>
      </c>
      <c r="J2134">
        <v>2694</v>
      </c>
      <c r="K2134" t="s">
        <v>42</v>
      </c>
      <c r="L2134">
        <v>1</v>
      </c>
      <c r="M2134" t="s">
        <v>14167</v>
      </c>
      <c r="N2134" t="s">
        <v>60</v>
      </c>
      <c r="O2134">
        <v>63</v>
      </c>
      <c r="P2134" t="s">
        <v>1247</v>
      </c>
      <c r="Q2134" t="s">
        <v>51</v>
      </c>
      <c r="R2134" t="s">
        <v>14168</v>
      </c>
      <c r="S2134" t="s">
        <v>36</v>
      </c>
      <c r="T2134">
        <v>0</v>
      </c>
      <c r="U2134">
        <v>1</v>
      </c>
      <c r="V2134" t="s">
        <v>37</v>
      </c>
      <c r="W2134" t="s">
        <v>14172</v>
      </c>
      <c r="X2134" t="s">
        <v>72</v>
      </c>
      <c r="Y2134">
        <v>1</v>
      </c>
      <c r="Z2134">
        <v>92</v>
      </c>
      <c r="AA2134">
        <v>1</v>
      </c>
      <c r="AB2134" t="s">
        <v>58</v>
      </c>
      <c r="AC2134">
        <v>1</v>
      </c>
      <c r="AD2134" t="s">
        <v>74</v>
      </c>
    </row>
    <row r="2135" spans="1:30" x14ac:dyDescent="0.3">
      <c r="A2135" t="s">
        <v>12261</v>
      </c>
      <c r="B2135" t="s">
        <v>54</v>
      </c>
      <c r="C2135">
        <v>292349</v>
      </c>
      <c r="D2135">
        <v>985.71</v>
      </c>
      <c r="E2135" s="1">
        <v>45005</v>
      </c>
      <c r="F2135" s="1">
        <v>46550</v>
      </c>
      <c r="G2135" t="s">
        <v>40</v>
      </c>
      <c r="H2135" t="s">
        <v>41</v>
      </c>
      <c r="I2135" t="s">
        <v>12256</v>
      </c>
      <c r="J2135">
        <v>1545</v>
      </c>
      <c r="K2135" t="s">
        <v>42</v>
      </c>
      <c r="L2135">
        <v>0</v>
      </c>
      <c r="M2135" t="s">
        <v>12257</v>
      </c>
      <c r="N2135" t="s">
        <v>60</v>
      </c>
      <c r="O2135">
        <v>21</v>
      </c>
      <c r="P2135" t="s">
        <v>2455</v>
      </c>
      <c r="Q2135" t="s">
        <v>87</v>
      </c>
      <c r="R2135" t="s">
        <v>12258</v>
      </c>
      <c r="S2135" t="s">
        <v>67</v>
      </c>
      <c r="T2135">
        <v>0</v>
      </c>
      <c r="U2135">
        <v>0</v>
      </c>
      <c r="V2135" t="s">
        <v>68</v>
      </c>
      <c r="W2135" t="s">
        <v>12262</v>
      </c>
      <c r="X2135" t="s">
        <v>72</v>
      </c>
      <c r="Y2135">
        <v>35</v>
      </c>
      <c r="Z2135">
        <v>10</v>
      </c>
      <c r="AA2135">
        <v>0</v>
      </c>
      <c r="AB2135" t="s">
        <v>73</v>
      </c>
      <c r="AC2135">
        <v>0</v>
      </c>
      <c r="AD2135" t="s">
        <v>74</v>
      </c>
    </row>
    <row r="2136" spans="1:30" x14ac:dyDescent="0.3">
      <c r="A2136" t="s">
        <v>5353</v>
      </c>
      <c r="B2136" t="s">
        <v>118</v>
      </c>
      <c r="C2136">
        <v>471943</v>
      </c>
      <c r="D2136">
        <v>989.55</v>
      </c>
      <c r="E2136" s="1">
        <v>42371</v>
      </c>
      <c r="F2136" s="1">
        <v>45879</v>
      </c>
      <c r="G2136" t="s">
        <v>103</v>
      </c>
      <c r="H2136" t="s">
        <v>55</v>
      </c>
      <c r="I2136" t="s">
        <v>5350</v>
      </c>
      <c r="J2136">
        <v>3508</v>
      </c>
      <c r="K2136" t="s">
        <v>42</v>
      </c>
      <c r="L2136">
        <v>0</v>
      </c>
      <c r="M2136" t="s">
        <v>5351</v>
      </c>
      <c r="N2136" t="s">
        <v>60</v>
      </c>
      <c r="O2136">
        <v>36</v>
      </c>
      <c r="P2136" t="s">
        <v>743</v>
      </c>
      <c r="Q2136" t="s">
        <v>51</v>
      </c>
      <c r="R2136" t="s">
        <v>5352</v>
      </c>
      <c r="S2136" t="s">
        <v>89</v>
      </c>
      <c r="T2136">
        <v>0</v>
      </c>
      <c r="U2136">
        <v>0</v>
      </c>
      <c r="V2136" t="s">
        <v>90</v>
      </c>
      <c r="W2136" t="s">
        <v>5354</v>
      </c>
      <c r="X2136" t="s">
        <v>44</v>
      </c>
      <c r="Y2136">
        <v>6</v>
      </c>
      <c r="Z2136">
        <v>23</v>
      </c>
      <c r="AA2136">
        <v>0</v>
      </c>
      <c r="AB2136" t="s">
        <v>73</v>
      </c>
      <c r="AC2136">
        <v>0</v>
      </c>
      <c r="AD2136" t="s">
        <v>46</v>
      </c>
    </row>
    <row r="2137" spans="1:30" x14ac:dyDescent="0.3">
      <c r="A2137" t="s">
        <v>17383</v>
      </c>
      <c r="B2137" t="s">
        <v>54</v>
      </c>
      <c r="C2137">
        <v>179720</v>
      </c>
      <c r="D2137">
        <v>353.4</v>
      </c>
      <c r="E2137" s="1">
        <v>42931</v>
      </c>
      <c r="F2137" s="1">
        <v>45791</v>
      </c>
      <c r="G2137" t="s">
        <v>99</v>
      </c>
      <c r="H2137" t="s">
        <v>80</v>
      </c>
      <c r="I2137" t="s">
        <v>17376</v>
      </c>
      <c r="J2137">
        <v>2860</v>
      </c>
      <c r="K2137" t="s">
        <v>42</v>
      </c>
      <c r="L2137">
        <v>1</v>
      </c>
      <c r="M2137" t="s">
        <v>17377</v>
      </c>
      <c r="N2137" t="s">
        <v>49</v>
      </c>
      <c r="O2137">
        <v>22</v>
      </c>
      <c r="P2137" t="s">
        <v>2896</v>
      </c>
      <c r="Q2137" t="s">
        <v>34</v>
      </c>
      <c r="R2137" t="s">
        <v>17378</v>
      </c>
      <c r="S2137" t="s">
        <v>67</v>
      </c>
      <c r="T2137">
        <v>1</v>
      </c>
      <c r="U2137">
        <v>0</v>
      </c>
      <c r="V2137" t="s">
        <v>68</v>
      </c>
      <c r="W2137" t="s">
        <v>17384</v>
      </c>
      <c r="X2137" t="s">
        <v>57</v>
      </c>
      <c r="Y2137">
        <v>38</v>
      </c>
      <c r="Z2137">
        <v>23</v>
      </c>
      <c r="AA2137">
        <v>0</v>
      </c>
      <c r="AB2137" t="s">
        <v>73</v>
      </c>
      <c r="AC2137">
        <v>0</v>
      </c>
      <c r="AD2137" t="s">
        <v>59</v>
      </c>
    </row>
    <row r="2138" spans="1:30" x14ac:dyDescent="0.3">
      <c r="A2138" t="s">
        <v>654</v>
      </c>
      <c r="B2138" t="s">
        <v>39</v>
      </c>
      <c r="C2138">
        <v>102437</v>
      </c>
      <c r="D2138">
        <v>676.46</v>
      </c>
      <c r="E2138" s="1">
        <v>43302</v>
      </c>
      <c r="F2138" s="1">
        <v>46088</v>
      </c>
      <c r="G2138" t="s">
        <v>103</v>
      </c>
      <c r="H2138" t="s">
        <v>41</v>
      </c>
      <c r="I2138" t="s">
        <v>650</v>
      </c>
      <c r="J2138">
        <v>2786</v>
      </c>
      <c r="K2138" t="s">
        <v>42</v>
      </c>
      <c r="L2138">
        <v>0</v>
      </c>
      <c r="M2138" t="s">
        <v>651</v>
      </c>
      <c r="N2138" t="s">
        <v>49</v>
      </c>
      <c r="O2138">
        <v>43</v>
      </c>
      <c r="P2138" t="s">
        <v>652</v>
      </c>
      <c r="Q2138" t="s">
        <v>51</v>
      </c>
      <c r="R2138" t="s">
        <v>653</v>
      </c>
      <c r="S2138" t="s">
        <v>89</v>
      </c>
      <c r="T2138">
        <v>0</v>
      </c>
      <c r="U2138">
        <v>0</v>
      </c>
      <c r="V2138" t="s">
        <v>90</v>
      </c>
      <c r="W2138" t="s">
        <v>655</v>
      </c>
      <c r="X2138" t="s">
        <v>44</v>
      </c>
      <c r="Y2138">
        <v>32</v>
      </c>
      <c r="Z2138">
        <v>53</v>
      </c>
      <c r="AA2138">
        <v>0</v>
      </c>
      <c r="AB2138" t="s">
        <v>45</v>
      </c>
      <c r="AC2138">
        <v>0</v>
      </c>
      <c r="AD2138" t="s">
        <v>46</v>
      </c>
    </row>
    <row r="2139" spans="1:30" x14ac:dyDescent="0.3">
      <c r="A2139" t="s">
        <v>6885</v>
      </c>
      <c r="B2139" t="s">
        <v>39</v>
      </c>
      <c r="C2139">
        <v>35313</v>
      </c>
      <c r="D2139">
        <v>434.46</v>
      </c>
      <c r="E2139" s="1">
        <v>43892</v>
      </c>
      <c r="F2139" s="1">
        <v>45892</v>
      </c>
      <c r="G2139" t="s">
        <v>99</v>
      </c>
      <c r="H2139" t="s">
        <v>41</v>
      </c>
      <c r="I2139" t="s">
        <v>6880</v>
      </c>
      <c r="J2139">
        <v>2000</v>
      </c>
      <c r="K2139" t="s">
        <v>42</v>
      </c>
      <c r="L2139">
        <v>0</v>
      </c>
      <c r="M2139" t="s">
        <v>6881</v>
      </c>
      <c r="N2139" t="s">
        <v>60</v>
      </c>
      <c r="O2139">
        <v>25</v>
      </c>
      <c r="P2139" t="s">
        <v>2961</v>
      </c>
      <c r="Q2139" t="s">
        <v>62</v>
      </c>
      <c r="R2139" t="s">
        <v>6882</v>
      </c>
      <c r="S2139" t="s">
        <v>67</v>
      </c>
      <c r="T2139">
        <v>0</v>
      </c>
      <c r="U2139">
        <v>0</v>
      </c>
      <c r="V2139" t="s">
        <v>68</v>
      </c>
      <c r="W2139" t="s">
        <v>6886</v>
      </c>
      <c r="X2139" t="s">
        <v>44</v>
      </c>
      <c r="Y2139">
        <v>11</v>
      </c>
      <c r="Z2139">
        <v>24</v>
      </c>
      <c r="AA2139">
        <v>0</v>
      </c>
      <c r="AB2139" t="s">
        <v>73</v>
      </c>
      <c r="AC2139">
        <v>0</v>
      </c>
      <c r="AD2139" t="s">
        <v>46</v>
      </c>
    </row>
    <row r="2140" spans="1:30" x14ac:dyDescent="0.3">
      <c r="A2140" t="s">
        <v>12135</v>
      </c>
      <c r="B2140" t="s">
        <v>118</v>
      </c>
      <c r="C2140">
        <v>44774</v>
      </c>
      <c r="D2140">
        <v>512.37</v>
      </c>
      <c r="E2140" s="1">
        <v>45578</v>
      </c>
      <c r="F2140" s="1">
        <v>46400</v>
      </c>
      <c r="G2140" t="s">
        <v>40</v>
      </c>
      <c r="H2140" t="s">
        <v>80</v>
      </c>
      <c r="I2140" t="s">
        <v>12130</v>
      </c>
      <c r="J2140">
        <v>822</v>
      </c>
      <c r="K2140" t="s">
        <v>100</v>
      </c>
      <c r="L2140">
        <v>1</v>
      </c>
      <c r="M2140" t="s">
        <v>12131</v>
      </c>
      <c r="N2140" t="s">
        <v>32</v>
      </c>
      <c r="O2140">
        <v>53</v>
      </c>
      <c r="P2140" t="s">
        <v>2080</v>
      </c>
      <c r="Q2140" t="s">
        <v>87</v>
      </c>
      <c r="R2140" t="s">
        <v>12132</v>
      </c>
      <c r="S2140" t="s">
        <v>97</v>
      </c>
      <c r="T2140">
        <v>0</v>
      </c>
      <c r="U2140">
        <v>0</v>
      </c>
      <c r="V2140" t="s">
        <v>37</v>
      </c>
      <c r="W2140" t="s">
        <v>12136</v>
      </c>
      <c r="X2140" t="s">
        <v>44</v>
      </c>
      <c r="Y2140">
        <v>46</v>
      </c>
      <c r="Z2140">
        <v>7</v>
      </c>
      <c r="AA2140">
        <v>0</v>
      </c>
      <c r="AB2140" t="s">
        <v>73</v>
      </c>
      <c r="AC2140">
        <v>0</v>
      </c>
      <c r="AD2140" t="s">
        <v>46</v>
      </c>
    </row>
    <row r="2141" spans="1:30" x14ac:dyDescent="0.3">
      <c r="A2141" t="s">
        <v>15912</v>
      </c>
      <c r="B2141" t="s">
        <v>39</v>
      </c>
      <c r="C2141">
        <v>49631</v>
      </c>
      <c r="D2141">
        <v>356.68</v>
      </c>
      <c r="E2141" s="1">
        <v>44051</v>
      </c>
      <c r="F2141" s="1">
        <v>46303</v>
      </c>
      <c r="G2141" t="s">
        <v>99</v>
      </c>
      <c r="H2141" t="s">
        <v>41</v>
      </c>
      <c r="I2141" t="s">
        <v>15909</v>
      </c>
      <c r="J2141">
        <v>2252</v>
      </c>
      <c r="K2141" t="s">
        <v>42</v>
      </c>
      <c r="L2141">
        <v>0</v>
      </c>
      <c r="M2141" t="s">
        <v>15910</v>
      </c>
      <c r="N2141" t="s">
        <v>49</v>
      </c>
      <c r="O2141">
        <v>77</v>
      </c>
      <c r="P2141" t="s">
        <v>3029</v>
      </c>
      <c r="Q2141" t="s">
        <v>51</v>
      </c>
      <c r="R2141" t="s">
        <v>15911</v>
      </c>
      <c r="S2141" t="s">
        <v>36</v>
      </c>
      <c r="T2141">
        <v>0</v>
      </c>
      <c r="U2141">
        <v>1</v>
      </c>
      <c r="V2141" t="s">
        <v>37</v>
      </c>
      <c r="W2141" t="s">
        <v>15913</v>
      </c>
      <c r="X2141" t="s">
        <v>72</v>
      </c>
      <c r="Y2141">
        <v>41</v>
      </c>
      <c r="Z2141">
        <v>98</v>
      </c>
      <c r="AA2141">
        <v>1</v>
      </c>
      <c r="AB2141" t="s">
        <v>58</v>
      </c>
      <c r="AC2141">
        <v>1</v>
      </c>
      <c r="AD2141" t="s">
        <v>74</v>
      </c>
    </row>
    <row r="2142" spans="1:30" x14ac:dyDescent="0.3">
      <c r="A2142" t="s">
        <v>2669</v>
      </c>
      <c r="B2142" t="s">
        <v>118</v>
      </c>
      <c r="C2142">
        <v>175557</v>
      </c>
      <c r="D2142">
        <v>1697.42</v>
      </c>
      <c r="E2142" s="1">
        <v>43914</v>
      </c>
      <c r="F2142" s="1">
        <v>46296</v>
      </c>
      <c r="G2142" t="s">
        <v>99</v>
      </c>
      <c r="H2142" t="s">
        <v>41</v>
      </c>
      <c r="I2142" t="s">
        <v>2664</v>
      </c>
      <c r="J2142">
        <v>2382</v>
      </c>
      <c r="K2142" t="s">
        <v>42</v>
      </c>
      <c r="L2142">
        <v>0</v>
      </c>
      <c r="M2142" t="s">
        <v>2665</v>
      </c>
      <c r="N2142" t="s">
        <v>32</v>
      </c>
      <c r="O2142">
        <v>48</v>
      </c>
      <c r="P2142" t="s">
        <v>1362</v>
      </c>
      <c r="Q2142" t="s">
        <v>34</v>
      </c>
      <c r="R2142" t="s">
        <v>2666</v>
      </c>
      <c r="S2142" t="s">
        <v>97</v>
      </c>
      <c r="T2142">
        <v>1</v>
      </c>
      <c r="U2142">
        <v>0</v>
      </c>
      <c r="V2142" t="s">
        <v>90</v>
      </c>
      <c r="W2142" t="s">
        <v>2670</v>
      </c>
      <c r="X2142" t="s">
        <v>44</v>
      </c>
      <c r="Y2142">
        <v>30</v>
      </c>
      <c r="Z2142">
        <v>22</v>
      </c>
      <c r="AA2142">
        <v>0</v>
      </c>
      <c r="AB2142" t="s">
        <v>73</v>
      </c>
      <c r="AC2142">
        <v>0</v>
      </c>
      <c r="AD2142" t="s">
        <v>46</v>
      </c>
    </row>
    <row r="2143" spans="1:30" x14ac:dyDescent="0.3">
      <c r="A2143" t="s">
        <v>12956</v>
      </c>
      <c r="B2143" t="s">
        <v>70</v>
      </c>
      <c r="C2143">
        <v>149963</v>
      </c>
      <c r="D2143">
        <v>1058.0899999999999</v>
      </c>
      <c r="E2143" s="1">
        <v>43248</v>
      </c>
      <c r="F2143" s="1">
        <v>46264</v>
      </c>
      <c r="G2143" t="s">
        <v>103</v>
      </c>
      <c r="H2143" t="s">
        <v>80</v>
      </c>
      <c r="I2143" t="s">
        <v>12953</v>
      </c>
      <c r="J2143">
        <v>3016</v>
      </c>
      <c r="K2143" t="s">
        <v>42</v>
      </c>
      <c r="L2143">
        <v>1</v>
      </c>
      <c r="M2143" t="s">
        <v>12954</v>
      </c>
      <c r="N2143" t="s">
        <v>49</v>
      </c>
      <c r="O2143">
        <v>81</v>
      </c>
      <c r="P2143" t="s">
        <v>3146</v>
      </c>
      <c r="Q2143" t="s">
        <v>51</v>
      </c>
      <c r="R2143" t="s">
        <v>12955</v>
      </c>
      <c r="S2143" t="s">
        <v>36</v>
      </c>
      <c r="T2143">
        <v>0</v>
      </c>
      <c r="U2143">
        <v>1</v>
      </c>
      <c r="V2143" t="s">
        <v>37</v>
      </c>
      <c r="W2143" t="s">
        <v>12957</v>
      </c>
      <c r="X2143" t="s">
        <v>72</v>
      </c>
      <c r="Y2143">
        <v>40</v>
      </c>
      <c r="Z2143">
        <v>66</v>
      </c>
      <c r="AA2143">
        <v>0</v>
      </c>
      <c r="AB2143" t="s">
        <v>58</v>
      </c>
      <c r="AC2143">
        <v>0</v>
      </c>
      <c r="AD2143" t="s">
        <v>74</v>
      </c>
    </row>
    <row r="2144" spans="1:30" x14ac:dyDescent="0.3">
      <c r="A2144" t="s">
        <v>11887</v>
      </c>
      <c r="B2144" t="s">
        <v>70</v>
      </c>
      <c r="C2144">
        <v>217964</v>
      </c>
      <c r="D2144">
        <v>119.06</v>
      </c>
      <c r="E2144" s="1">
        <v>42410</v>
      </c>
      <c r="F2144" s="1">
        <v>43435</v>
      </c>
      <c r="G2144" t="s">
        <v>99</v>
      </c>
      <c r="H2144" t="s">
        <v>41</v>
      </c>
      <c r="I2144" t="s">
        <v>11884</v>
      </c>
      <c r="J2144">
        <v>1025</v>
      </c>
      <c r="K2144" t="s">
        <v>100</v>
      </c>
      <c r="L2144">
        <v>0</v>
      </c>
      <c r="M2144" t="s">
        <v>11885</v>
      </c>
      <c r="N2144" t="s">
        <v>32</v>
      </c>
      <c r="O2144">
        <v>25</v>
      </c>
      <c r="P2144" t="s">
        <v>434</v>
      </c>
      <c r="Q2144" t="s">
        <v>34</v>
      </c>
      <c r="R2144" t="s">
        <v>11886</v>
      </c>
      <c r="S2144" t="s">
        <v>67</v>
      </c>
      <c r="T2144">
        <v>1</v>
      </c>
      <c r="U2144">
        <v>0</v>
      </c>
      <c r="V2144" t="s">
        <v>68</v>
      </c>
      <c r="W2144" t="s">
        <v>11888</v>
      </c>
      <c r="X2144" t="s">
        <v>72</v>
      </c>
      <c r="Y2144">
        <v>41</v>
      </c>
      <c r="Z2144">
        <v>91</v>
      </c>
      <c r="AA2144">
        <v>1</v>
      </c>
      <c r="AB2144" t="s">
        <v>58</v>
      </c>
      <c r="AC2144">
        <v>1</v>
      </c>
      <c r="AD2144" t="s">
        <v>74</v>
      </c>
    </row>
    <row r="2145" spans="1:30" x14ac:dyDescent="0.3">
      <c r="A2145" t="s">
        <v>9760</v>
      </c>
      <c r="B2145" t="s">
        <v>39</v>
      </c>
      <c r="C2145">
        <v>409189</v>
      </c>
      <c r="D2145">
        <v>1261.3499999999999</v>
      </c>
      <c r="E2145" s="1">
        <v>45145</v>
      </c>
      <c r="F2145" s="1">
        <v>48150</v>
      </c>
      <c r="G2145" t="s">
        <v>40</v>
      </c>
      <c r="H2145" t="s">
        <v>55</v>
      </c>
      <c r="I2145" t="s">
        <v>9755</v>
      </c>
      <c r="J2145">
        <v>3005</v>
      </c>
      <c r="K2145" t="s">
        <v>42</v>
      </c>
      <c r="L2145">
        <v>0</v>
      </c>
      <c r="M2145" t="s">
        <v>9756</v>
      </c>
      <c r="N2145" t="s">
        <v>49</v>
      </c>
      <c r="O2145">
        <v>81</v>
      </c>
      <c r="P2145" t="s">
        <v>753</v>
      </c>
      <c r="Q2145" t="s">
        <v>34</v>
      </c>
      <c r="R2145" t="s">
        <v>9757</v>
      </c>
      <c r="S2145" t="s">
        <v>36</v>
      </c>
      <c r="T2145">
        <v>1</v>
      </c>
      <c r="U2145">
        <v>1</v>
      </c>
      <c r="V2145" t="s">
        <v>37</v>
      </c>
      <c r="W2145" t="s">
        <v>9761</v>
      </c>
      <c r="X2145" t="s">
        <v>44</v>
      </c>
      <c r="Y2145">
        <v>31</v>
      </c>
      <c r="Z2145">
        <v>29</v>
      </c>
      <c r="AA2145">
        <v>0</v>
      </c>
      <c r="AB2145" t="s">
        <v>73</v>
      </c>
      <c r="AC2145">
        <v>0</v>
      </c>
      <c r="AD2145" t="s">
        <v>46</v>
      </c>
    </row>
    <row r="2146" spans="1:30" x14ac:dyDescent="0.3">
      <c r="A2146" t="s">
        <v>6789</v>
      </c>
      <c r="B2146" t="s">
        <v>39</v>
      </c>
      <c r="C2146">
        <v>242134</v>
      </c>
      <c r="D2146">
        <v>678.91</v>
      </c>
      <c r="E2146" s="1">
        <v>43029</v>
      </c>
      <c r="F2146" s="1">
        <v>45901</v>
      </c>
      <c r="G2146" t="s">
        <v>40</v>
      </c>
      <c r="H2146" t="s">
        <v>41</v>
      </c>
      <c r="I2146" t="s">
        <v>6786</v>
      </c>
      <c r="J2146">
        <v>2872</v>
      </c>
      <c r="K2146" t="s">
        <v>42</v>
      </c>
      <c r="L2146">
        <v>0</v>
      </c>
      <c r="M2146" t="s">
        <v>6787</v>
      </c>
      <c r="N2146" t="s">
        <v>32</v>
      </c>
      <c r="O2146">
        <v>25</v>
      </c>
      <c r="P2146" t="s">
        <v>195</v>
      </c>
      <c r="Q2146" t="s">
        <v>51</v>
      </c>
      <c r="R2146" t="s">
        <v>6788</v>
      </c>
      <c r="S2146" t="s">
        <v>67</v>
      </c>
      <c r="T2146">
        <v>0</v>
      </c>
      <c r="U2146">
        <v>0</v>
      </c>
      <c r="V2146" t="s">
        <v>68</v>
      </c>
      <c r="W2146" t="s">
        <v>6790</v>
      </c>
      <c r="X2146" t="s">
        <v>72</v>
      </c>
      <c r="Y2146">
        <v>50</v>
      </c>
      <c r="Z2146">
        <v>83</v>
      </c>
      <c r="AA2146">
        <v>1</v>
      </c>
      <c r="AB2146" t="s">
        <v>58</v>
      </c>
      <c r="AC2146">
        <v>1</v>
      </c>
      <c r="AD2146" t="s">
        <v>74</v>
      </c>
    </row>
    <row r="2147" spans="1:30" x14ac:dyDescent="0.3">
      <c r="A2147" t="s">
        <v>18517</v>
      </c>
      <c r="B2147" t="s">
        <v>118</v>
      </c>
      <c r="C2147">
        <v>107201</v>
      </c>
      <c r="D2147">
        <v>560.08000000000004</v>
      </c>
      <c r="E2147" s="1">
        <v>43149</v>
      </c>
      <c r="F2147" s="1">
        <v>46033</v>
      </c>
      <c r="G2147" t="s">
        <v>40</v>
      </c>
      <c r="H2147" t="s">
        <v>80</v>
      </c>
      <c r="I2147" t="s">
        <v>18512</v>
      </c>
      <c r="J2147">
        <v>2884</v>
      </c>
      <c r="K2147" t="s">
        <v>42</v>
      </c>
      <c r="L2147">
        <v>1</v>
      </c>
      <c r="M2147" t="s">
        <v>18513</v>
      </c>
      <c r="N2147" t="s">
        <v>49</v>
      </c>
      <c r="O2147">
        <v>38</v>
      </c>
      <c r="P2147" t="s">
        <v>1961</v>
      </c>
      <c r="Q2147" t="s">
        <v>87</v>
      </c>
      <c r="R2147" t="s">
        <v>18514</v>
      </c>
      <c r="S2147" t="s">
        <v>89</v>
      </c>
      <c r="T2147">
        <v>0</v>
      </c>
      <c r="U2147">
        <v>0</v>
      </c>
      <c r="V2147" t="s">
        <v>90</v>
      </c>
      <c r="W2147" t="s">
        <v>18518</v>
      </c>
      <c r="X2147" t="s">
        <v>72</v>
      </c>
      <c r="Y2147">
        <v>39</v>
      </c>
      <c r="Z2147">
        <v>6</v>
      </c>
      <c r="AA2147">
        <v>0</v>
      </c>
      <c r="AB2147" t="s">
        <v>73</v>
      </c>
      <c r="AC2147">
        <v>0</v>
      </c>
      <c r="AD2147" t="s">
        <v>74</v>
      </c>
    </row>
    <row r="2148" spans="1:30" x14ac:dyDescent="0.3">
      <c r="A2148" t="s">
        <v>10023</v>
      </c>
      <c r="B2148" t="s">
        <v>54</v>
      </c>
      <c r="C2148">
        <v>118253</v>
      </c>
      <c r="D2148">
        <v>616.5</v>
      </c>
      <c r="E2148" s="1">
        <v>44829</v>
      </c>
      <c r="F2148" s="1">
        <v>47547</v>
      </c>
      <c r="G2148" t="s">
        <v>99</v>
      </c>
      <c r="H2148" t="s">
        <v>55</v>
      </c>
      <c r="I2148" t="s">
        <v>10020</v>
      </c>
      <c r="J2148">
        <v>2718</v>
      </c>
      <c r="K2148" t="s">
        <v>42</v>
      </c>
      <c r="L2148">
        <v>0</v>
      </c>
      <c r="M2148" t="s">
        <v>10021</v>
      </c>
      <c r="N2148" t="s">
        <v>49</v>
      </c>
      <c r="O2148">
        <v>43</v>
      </c>
      <c r="P2148" t="s">
        <v>639</v>
      </c>
      <c r="Q2148" t="s">
        <v>51</v>
      </c>
      <c r="R2148" t="s">
        <v>10022</v>
      </c>
      <c r="S2148" t="s">
        <v>89</v>
      </c>
      <c r="T2148">
        <v>0</v>
      </c>
      <c r="U2148">
        <v>0</v>
      </c>
      <c r="V2148" t="s">
        <v>90</v>
      </c>
      <c r="W2148" t="s">
        <v>10024</v>
      </c>
      <c r="X2148" t="s">
        <v>44</v>
      </c>
      <c r="Y2148">
        <v>32</v>
      </c>
      <c r="Z2148">
        <v>26</v>
      </c>
      <c r="AA2148">
        <v>0</v>
      </c>
      <c r="AB2148" t="s">
        <v>73</v>
      </c>
      <c r="AC2148">
        <v>0</v>
      </c>
      <c r="AD2148" t="s">
        <v>46</v>
      </c>
    </row>
    <row r="2149" spans="1:30" x14ac:dyDescent="0.3">
      <c r="A2149" t="s">
        <v>7645</v>
      </c>
      <c r="B2149" t="s">
        <v>54</v>
      </c>
      <c r="C2149">
        <v>308329</v>
      </c>
      <c r="D2149">
        <v>124.95</v>
      </c>
      <c r="E2149" s="1">
        <v>42261</v>
      </c>
      <c r="F2149" s="1">
        <v>44933</v>
      </c>
      <c r="G2149" t="s">
        <v>99</v>
      </c>
      <c r="H2149" t="s">
        <v>80</v>
      </c>
      <c r="I2149" t="s">
        <v>7642</v>
      </c>
      <c r="J2149">
        <v>2672</v>
      </c>
      <c r="K2149" t="s">
        <v>42</v>
      </c>
      <c r="L2149">
        <v>1</v>
      </c>
      <c r="M2149" t="s">
        <v>7643</v>
      </c>
      <c r="N2149" t="s">
        <v>60</v>
      </c>
      <c r="O2149">
        <v>59</v>
      </c>
      <c r="P2149" t="s">
        <v>1967</v>
      </c>
      <c r="Q2149" t="s">
        <v>87</v>
      </c>
      <c r="R2149" t="s">
        <v>7644</v>
      </c>
      <c r="S2149" t="s">
        <v>36</v>
      </c>
      <c r="T2149">
        <v>0</v>
      </c>
      <c r="U2149">
        <v>0</v>
      </c>
      <c r="V2149" t="s">
        <v>37</v>
      </c>
      <c r="W2149" t="s">
        <v>7646</v>
      </c>
      <c r="X2149" t="s">
        <v>72</v>
      </c>
      <c r="Y2149">
        <v>48</v>
      </c>
      <c r="Z2149">
        <v>69</v>
      </c>
      <c r="AA2149">
        <v>0</v>
      </c>
      <c r="AB2149" t="s">
        <v>58</v>
      </c>
      <c r="AC2149">
        <v>0</v>
      </c>
      <c r="AD2149" t="s">
        <v>74</v>
      </c>
    </row>
    <row r="2150" spans="1:30" x14ac:dyDescent="0.3">
      <c r="A2150" t="s">
        <v>751</v>
      </c>
      <c r="B2150" t="s">
        <v>39</v>
      </c>
      <c r="C2150">
        <v>455227</v>
      </c>
      <c r="D2150">
        <v>1971.19</v>
      </c>
      <c r="E2150" s="1">
        <v>44743</v>
      </c>
      <c r="F2150" s="1">
        <v>45812</v>
      </c>
      <c r="G2150" t="s">
        <v>99</v>
      </c>
      <c r="H2150" t="s">
        <v>80</v>
      </c>
      <c r="I2150" t="s">
        <v>747</v>
      </c>
      <c r="J2150">
        <v>1069</v>
      </c>
      <c r="K2150" t="s">
        <v>100</v>
      </c>
      <c r="L2150">
        <v>1</v>
      </c>
      <c r="M2150" t="s">
        <v>748</v>
      </c>
      <c r="N2150" t="s">
        <v>32</v>
      </c>
      <c r="O2150">
        <v>44</v>
      </c>
      <c r="P2150" t="s">
        <v>749</v>
      </c>
      <c r="Q2150" t="s">
        <v>51</v>
      </c>
      <c r="R2150" t="s">
        <v>750</v>
      </c>
      <c r="S2150" t="s">
        <v>89</v>
      </c>
      <c r="T2150">
        <v>0</v>
      </c>
      <c r="U2150">
        <v>0</v>
      </c>
      <c r="V2150" t="s">
        <v>90</v>
      </c>
      <c r="W2150" t="s">
        <v>752</v>
      </c>
      <c r="X2150" t="s">
        <v>44</v>
      </c>
      <c r="Y2150">
        <v>45</v>
      </c>
      <c r="Z2150">
        <v>59</v>
      </c>
      <c r="AA2150">
        <v>0</v>
      </c>
      <c r="AB2150" t="s">
        <v>45</v>
      </c>
      <c r="AC2150">
        <v>0</v>
      </c>
      <c r="AD2150" t="s">
        <v>46</v>
      </c>
    </row>
    <row r="2151" spans="1:30" x14ac:dyDescent="0.3">
      <c r="A2151" t="s">
        <v>3000</v>
      </c>
      <c r="B2151" t="s">
        <v>54</v>
      </c>
      <c r="C2151">
        <v>414895</v>
      </c>
      <c r="D2151">
        <v>600.83000000000004</v>
      </c>
      <c r="E2151" s="1">
        <v>43702</v>
      </c>
      <c r="F2151" s="1">
        <v>44235</v>
      </c>
      <c r="G2151" t="s">
        <v>99</v>
      </c>
      <c r="H2151" t="s">
        <v>55</v>
      </c>
      <c r="I2151" t="s">
        <v>2997</v>
      </c>
      <c r="J2151">
        <v>533</v>
      </c>
      <c r="K2151" t="s">
        <v>100</v>
      </c>
      <c r="L2151">
        <v>0</v>
      </c>
      <c r="M2151" t="s">
        <v>2998</v>
      </c>
      <c r="N2151" t="s">
        <v>60</v>
      </c>
      <c r="O2151">
        <v>79</v>
      </c>
      <c r="P2151" t="s">
        <v>729</v>
      </c>
      <c r="Q2151" t="s">
        <v>51</v>
      </c>
      <c r="R2151" t="s">
        <v>2999</v>
      </c>
      <c r="S2151" t="s">
        <v>36</v>
      </c>
      <c r="T2151">
        <v>0</v>
      </c>
      <c r="U2151">
        <v>1</v>
      </c>
      <c r="V2151" t="s">
        <v>37</v>
      </c>
      <c r="W2151" t="s">
        <v>3001</v>
      </c>
      <c r="X2151" t="s">
        <v>57</v>
      </c>
      <c r="Y2151">
        <v>1</v>
      </c>
      <c r="Z2151">
        <v>65</v>
      </c>
      <c r="AA2151">
        <v>0</v>
      </c>
      <c r="AB2151" t="s">
        <v>58</v>
      </c>
      <c r="AC2151">
        <v>0</v>
      </c>
      <c r="AD2151" t="s">
        <v>59</v>
      </c>
    </row>
    <row r="2152" spans="1:30" x14ac:dyDescent="0.3">
      <c r="A2152" t="s">
        <v>4052</v>
      </c>
      <c r="B2152" t="s">
        <v>39</v>
      </c>
      <c r="C2152">
        <v>280017</v>
      </c>
      <c r="D2152">
        <v>1356.63</v>
      </c>
      <c r="E2152" s="1">
        <v>43346</v>
      </c>
      <c r="F2152" s="1">
        <v>44923</v>
      </c>
      <c r="G2152" t="s">
        <v>40</v>
      </c>
      <c r="H2152" t="s">
        <v>41</v>
      </c>
      <c r="I2152" t="s">
        <v>4049</v>
      </c>
      <c r="J2152">
        <v>1577</v>
      </c>
      <c r="K2152" t="s">
        <v>42</v>
      </c>
      <c r="L2152">
        <v>0</v>
      </c>
      <c r="M2152" t="s">
        <v>4050</v>
      </c>
      <c r="N2152" t="s">
        <v>32</v>
      </c>
      <c r="O2152">
        <v>34</v>
      </c>
      <c r="P2152" t="s">
        <v>1040</v>
      </c>
      <c r="Q2152" t="s">
        <v>62</v>
      </c>
      <c r="R2152" t="s">
        <v>4051</v>
      </c>
      <c r="S2152" t="s">
        <v>109</v>
      </c>
      <c r="T2152">
        <v>0</v>
      </c>
      <c r="U2152">
        <v>0</v>
      </c>
      <c r="V2152" t="s">
        <v>90</v>
      </c>
      <c r="W2152" t="s">
        <v>4053</v>
      </c>
      <c r="X2152" t="s">
        <v>57</v>
      </c>
      <c r="Y2152">
        <v>19</v>
      </c>
      <c r="Z2152">
        <v>92</v>
      </c>
      <c r="AA2152">
        <v>1</v>
      </c>
      <c r="AB2152" t="s">
        <v>58</v>
      </c>
      <c r="AC2152">
        <v>1</v>
      </c>
      <c r="AD2152" t="s">
        <v>59</v>
      </c>
    </row>
    <row r="2153" spans="1:30" x14ac:dyDescent="0.3">
      <c r="A2153" t="s">
        <v>10452</v>
      </c>
      <c r="B2153" t="s">
        <v>70</v>
      </c>
      <c r="C2153">
        <v>312079</v>
      </c>
      <c r="D2153">
        <v>321.86</v>
      </c>
      <c r="E2153" s="1">
        <v>42635</v>
      </c>
      <c r="F2153" s="1">
        <v>45131</v>
      </c>
      <c r="G2153" t="s">
        <v>103</v>
      </c>
      <c r="H2153" t="s">
        <v>80</v>
      </c>
      <c r="I2153" t="s">
        <v>10449</v>
      </c>
      <c r="J2153">
        <v>2496</v>
      </c>
      <c r="K2153" t="s">
        <v>42</v>
      </c>
      <c r="L2153">
        <v>1</v>
      </c>
      <c r="M2153" t="s">
        <v>10450</v>
      </c>
      <c r="N2153" t="s">
        <v>49</v>
      </c>
      <c r="O2153">
        <v>49</v>
      </c>
      <c r="P2153" t="s">
        <v>302</v>
      </c>
      <c r="Q2153" t="s">
        <v>62</v>
      </c>
      <c r="R2153" t="s">
        <v>10451</v>
      </c>
      <c r="S2153" t="s">
        <v>97</v>
      </c>
      <c r="T2153">
        <v>0</v>
      </c>
      <c r="U2153">
        <v>0</v>
      </c>
      <c r="V2153" t="s">
        <v>90</v>
      </c>
      <c r="W2153" t="s">
        <v>10453</v>
      </c>
      <c r="X2153" t="s">
        <v>57</v>
      </c>
      <c r="Y2153">
        <v>8</v>
      </c>
      <c r="Z2153">
        <v>42</v>
      </c>
      <c r="AA2153">
        <v>0</v>
      </c>
      <c r="AB2153" t="s">
        <v>45</v>
      </c>
      <c r="AC2153">
        <v>0</v>
      </c>
      <c r="AD2153" t="s">
        <v>59</v>
      </c>
    </row>
    <row r="2154" spans="1:30" x14ac:dyDescent="0.3">
      <c r="A2154" t="s">
        <v>19150</v>
      </c>
      <c r="B2154" t="s">
        <v>54</v>
      </c>
      <c r="C2154">
        <v>379663</v>
      </c>
      <c r="D2154">
        <v>1436.07</v>
      </c>
      <c r="E2154" s="1">
        <v>42328</v>
      </c>
      <c r="F2154" s="1">
        <v>44808</v>
      </c>
      <c r="G2154" t="s">
        <v>40</v>
      </c>
      <c r="H2154" t="s">
        <v>41</v>
      </c>
      <c r="I2154" t="s">
        <v>19147</v>
      </c>
      <c r="J2154">
        <v>2480</v>
      </c>
      <c r="K2154" t="s">
        <v>42</v>
      </c>
      <c r="L2154">
        <v>0</v>
      </c>
      <c r="M2154" t="s">
        <v>19148</v>
      </c>
      <c r="N2154" t="s">
        <v>32</v>
      </c>
      <c r="O2154">
        <v>32</v>
      </c>
      <c r="P2154" t="s">
        <v>1478</v>
      </c>
      <c r="Q2154" t="s">
        <v>62</v>
      </c>
      <c r="R2154" t="s">
        <v>19149</v>
      </c>
      <c r="S2154" t="s">
        <v>109</v>
      </c>
      <c r="T2154">
        <v>0</v>
      </c>
      <c r="U2154">
        <v>0</v>
      </c>
      <c r="V2154" t="s">
        <v>90</v>
      </c>
      <c r="W2154" t="s">
        <v>19151</v>
      </c>
      <c r="X2154" t="s">
        <v>44</v>
      </c>
      <c r="Y2154">
        <v>12</v>
      </c>
      <c r="Z2154">
        <v>21</v>
      </c>
      <c r="AA2154">
        <v>0</v>
      </c>
      <c r="AB2154" t="s">
        <v>73</v>
      </c>
      <c r="AC2154">
        <v>0</v>
      </c>
      <c r="AD2154" t="s">
        <v>46</v>
      </c>
    </row>
    <row r="2155" spans="1:30" x14ac:dyDescent="0.3">
      <c r="A2155" t="s">
        <v>8037</v>
      </c>
      <c r="B2155" t="s">
        <v>70</v>
      </c>
      <c r="C2155">
        <v>296847</v>
      </c>
      <c r="D2155">
        <v>656.27</v>
      </c>
      <c r="E2155" s="1">
        <v>43779</v>
      </c>
      <c r="F2155" s="1">
        <v>46491</v>
      </c>
      <c r="G2155" t="s">
        <v>103</v>
      </c>
      <c r="H2155" t="s">
        <v>55</v>
      </c>
      <c r="I2155" t="s">
        <v>8034</v>
      </c>
      <c r="J2155">
        <v>2712</v>
      </c>
      <c r="K2155" t="s">
        <v>42</v>
      </c>
      <c r="L2155">
        <v>0</v>
      </c>
      <c r="M2155" t="s">
        <v>8035</v>
      </c>
      <c r="N2155" t="s">
        <v>60</v>
      </c>
      <c r="O2155">
        <v>23</v>
      </c>
      <c r="P2155" t="s">
        <v>6288</v>
      </c>
      <c r="Q2155" t="s">
        <v>34</v>
      </c>
      <c r="R2155" t="s">
        <v>8036</v>
      </c>
      <c r="S2155" t="s">
        <v>67</v>
      </c>
      <c r="T2155">
        <v>1</v>
      </c>
      <c r="U2155">
        <v>0</v>
      </c>
      <c r="V2155" t="s">
        <v>68</v>
      </c>
      <c r="W2155" t="s">
        <v>8038</v>
      </c>
      <c r="X2155" t="s">
        <v>72</v>
      </c>
      <c r="Y2155">
        <v>3</v>
      </c>
      <c r="Z2155">
        <v>38</v>
      </c>
      <c r="AA2155">
        <v>0</v>
      </c>
      <c r="AB2155" t="s">
        <v>45</v>
      </c>
      <c r="AC2155">
        <v>0</v>
      </c>
      <c r="AD2155" t="s">
        <v>74</v>
      </c>
    </row>
    <row r="2156" spans="1:30" x14ac:dyDescent="0.3">
      <c r="A2156" t="s">
        <v>11517</v>
      </c>
      <c r="B2156" t="s">
        <v>70</v>
      </c>
      <c r="C2156">
        <v>354435</v>
      </c>
      <c r="D2156">
        <v>496.26</v>
      </c>
      <c r="E2156" s="1">
        <v>45630</v>
      </c>
      <c r="F2156" s="1">
        <v>48719</v>
      </c>
      <c r="G2156" t="s">
        <v>103</v>
      </c>
      <c r="H2156" t="s">
        <v>55</v>
      </c>
      <c r="I2156" t="s">
        <v>11514</v>
      </c>
      <c r="J2156">
        <v>3089</v>
      </c>
      <c r="K2156" t="s">
        <v>42</v>
      </c>
      <c r="L2156">
        <v>0</v>
      </c>
      <c r="M2156" t="s">
        <v>11515</v>
      </c>
      <c r="N2156" t="s">
        <v>60</v>
      </c>
      <c r="O2156">
        <v>56</v>
      </c>
      <c r="P2156" t="s">
        <v>3828</v>
      </c>
      <c r="Q2156" t="s">
        <v>62</v>
      </c>
      <c r="R2156" t="s">
        <v>11516</v>
      </c>
      <c r="S2156" t="s">
        <v>36</v>
      </c>
      <c r="T2156">
        <v>0</v>
      </c>
      <c r="U2156">
        <v>0</v>
      </c>
      <c r="V2156" t="s">
        <v>37</v>
      </c>
      <c r="W2156" t="s">
        <v>11518</v>
      </c>
      <c r="X2156" t="s">
        <v>57</v>
      </c>
      <c r="Y2156">
        <v>3</v>
      </c>
      <c r="Z2156">
        <v>27</v>
      </c>
      <c r="AA2156">
        <v>0</v>
      </c>
      <c r="AB2156" t="s">
        <v>73</v>
      </c>
      <c r="AC2156">
        <v>0</v>
      </c>
      <c r="AD2156" t="s">
        <v>59</v>
      </c>
    </row>
    <row r="2157" spans="1:30" x14ac:dyDescent="0.3">
      <c r="A2157" t="s">
        <v>17978</v>
      </c>
      <c r="B2157" t="s">
        <v>118</v>
      </c>
      <c r="C2157">
        <v>479381</v>
      </c>
      <c r="D2157">
        <v>599.15</v>
      </c>
      <c r="E2157" s="1">
        <v>42382</v>
      </c>
      <c r="F2157" s="1">
        <v>45484</v>
      </c>
      <c r="G2157" t="s">
        <v>99</v>
      </c>
      <c r="H2157" t="s">
        <v>80</v>
      </c>
      <c r="I2157" t="s">
        <v>17971</v>
      </c>
      <c r="J2157">
        <v>3102</v>
      </c>
      <c r="K2157" t="s">
        <v>42</v>
      </c>
      <c r="L2157">
        <v>1</v>
      </c>
      <c r="M2157" t="s">
        <v>17972</v>
      </c>
      <c r="N2157" t="s">
        <v>60</v>
      </c>
      <c r="O2157">
        <v>33</v>
      </c>
      <c r="P2157" t="s">
        <v>4027</v>
      </c>
      <c r="Q2157" t="s">
        <v>34</v>
      </c>
      <c r="R2157" t="s">
        <v>17973</v>
      </c>
      <c r="S2157" t="s">
        <v>109</v>
      </c>
      <c r="T2157">
        <v>1</v>
      </c>
      <c r="U2157">
        <v>0</v>
      </c>
      <c r="V2157" t="s">
        <v>90</v>
      </c>
      <c r="W2157" t="s">
        <v>17979</v>
      </c>
      <c r="X2157" t="s">
        <v>44</v>
      </c>
      <c r="Y2157">
        <v>35</v>
      </c>
      <c r="Z2157">
        <v>51</v>
      </c>
      <c r="AA2157">
        <v>0</v>
      </c>
      <c r="AB2157" t="s">
        <v>45</v>
      </c>
      <c r="AC2157">
        <v>0</v>
      </c>
      <c r="AD2157" t="s">
        <v>46</v>
      </c>
    </row>
    <row r="2158" spans="1:30" x14ac:dyDescent="0.3">
      <c r="A2158" t="s">
        <v>13705</v>
      </c>
      <c r="B2158" t="s">
        <v>39</v>
      </c>
      <c r="C2158">
        <v>97026</v>
      </c>
      <c r="D2158">
        <v>1214.02</v>
      </c>
      <c r="E2158" s="1">
        <v>42548</v>
      </c>
      <c r="F2158" s="1">
        <v>44430</v>
      </c>
      <c r="G2158" t="s">
        <v>99</v>
      </c>
      <c r="H2158" t="s">
        <v>55</v>
      </c>
      <c r="I2158" t="s">
        <v>13703</v>
      </c>
      <c r="J2158">
        <v>1882</v>
      </c>
      <c r="K2158" t="s">
        <v>42</v>
      </c>
      <c r="L2158">
        <v>0</v>
      </c>
      <c r="M2158" t="s">
        <v>11949</v>
      </c>
      <c r="N2158" t="s">
        <v>49</v>
      </c>
      <c r="O2158">
        <v>18</v>
      </c>
      <c r="P2158" t="s">
        <v>2086</v>
      </c>
      <c r="Q2158" t="s">
        <v>62</v>
      </c>
      <c r="R2158" t="s">
        <v>13704</v>
      </c>
      <c r="S2158" t="s">
        <v>67</v>
      </c>
      <c r="T2158">
        <v>0</v>
      </c>
      <c r="U2158">
        <v>0</v>
      </c>
      <c r="V2158" t="s">
        <v>68</v>
      </c>
      <c r="W2158" t="s">
        <v>13706</v>
      </c>
      <c r="X2158" t="s">
        <v>57</v>
      </c>
      <c r="Y2158">
        <v>27</v>
      </c>
      <c r="Z2158">
        <v>61</v>
      </c>
      <c r="AA2158">
        <v>0</v>
      </c>
      <c r="AB2158" t="s">
        <v>58</v>
      </c>
      <c r="AC2158">
        <v>0</v>
      </c>
      <c r="AD2158" t="s">
        <v>59</v>
      </c>
    </row>
    <row r="2159" spans="1:30" x14ac:dyDescent="0.3">
      <c r="A2159" t="s">
        <v>13822</v>
      </c>
      <c r="B2159" t="s">
        <v>39</v>
      </c>
      <c r="C2159">
        <v>84750</v>
      </c>
      <c r="D2159">
        <v>1293.18</v>
      </c>
      <c r="E2159" s="1">
        <v>44898</v>
      </c>
      <c r="F2159" s="1">
        <v>46091</v>
      </c>
      <c r="G2159" t="s">
        <v>99</v>
      </c>
      <c r="H2159" t="s">
        <v>55</v>
      </c>
      <c r="I2159" t="s">
        <v>13815</v>
      </c>
      <c r="J2159">
        <v>1193</v>
      </c>
      <c r="K2159" t="s">
        <v>42</v>
      </c>
      <c r="L2159">
        <v>0</v>
      </c>
      <c r="M2159" t="s">
        <v>13816</v>
      </c>
      <c r="N2159" t="s">
        <v>60</v>
      </c>
      <c r="O2159">
        <v>50</v>
      </c>
      <c r="P2159" t="s">
        <v>1268</v>
      </c>
      <c r="Q2159" t="s">
        <v>87</v>
      </c>
      <c r="R2159" t="s">
        <v>13817</v>
      </c>
      <c r="S2159" t="s">
        <v>97</v>
      </c>
      <c r="T2159">
        <v>0</v>
      </c>
      <c r="U2159">
        <v>0</v>
      </c>
      <c r="V2159" t="s">
        <v>90</v>
      </c>
      <c r="W2159" t="s">
        <v>13823</v>
      </c>
      <c r="X2159" t="s">
        <v>72</v>
      </c>
      <c r="Y2159">
        <v>19</v>
      </c>
      <c r="Z2159">
        <v>76</v>
      </c>
      <c r="AA2159">
        <v>1</v>
      </c>
      <c r="AB2159" t="s">
        <v>58</v>
      </c>
      <c r="AC2159">
        <v>1</v>
      </c>
      <c r="AD2159" t="s">
        <v>74</v>
      </c>
    </row>
    <row r="2160" spans="1:30" x14ac:dyDescent="0.3">
      <c r="A2160" t="s">
        <v>12853</v>
      </c>
      <c r="B2160" t="s">
        <v>118</v>
      </c>
      <c r="C2160">
        <v>180733</v>
      </c>
      <c r="D2160">
        <v>156.57</v>
      </c>
      <c r="E2160" s="1">
        <v>43992</v>
      </c>
      <c r="F2160" s="1">
        <v>45288</v>
      </c>
      <c r="G2160" t="s">
        <v>99</v>
      </c>
      <c r="H2160" t="s">
        <v>80</v>
      </c>
      <c r="I2160" t="s">
        <v>12848</v>
      </c>
      <c r="J2160">
        <v>1296</v>
      </c>
      <c r="K2160" t="s">
        <v>42</v>
      </c>
      <c r="L2160">
        <v>1</v>
      </c>
      <c r="M2160" t="s">
        <v>12849</v>
      </c>
      <c r="N2160" t="s">
        <v>49</v>
      </c>
      <c r="O2160">
        <v>37</v>
      </c>
      <c r="P2160" t="s">
        <v>4261</v>
      </c>
      <c r="Q2160" t="s">
        <v>51</v>
      </c>
      <c r="R2160" t="s">
        <v>12850</v>
      </c>
      <c r="S2160" t="s">
        <v>89</v>
      </c>
      <c r="T2160">
        <v>0</v>
      </c>
      <c r="U2160">
        <v>0</v>
      </c>
      <c r="V2160" t="s">
        <v>90</v>
      </c>
      <c r="W2160" t="s">
        <v>12854</v>
      </c>
      <c r="X2160" t="s">
        <v>72</v>
      </c>
      <c r="Y2160">
        <v>20</v>
      </c>
      <c r="Z2160">
        <v>10</v>
      </c>
      <c r="AA2160">
        <v>0</v>
      </c>
      <c r="AB2160" t="s">
        <v>73</v>
      </c>
      <c r="AC2160">
        <v>0</v>
      </c>
      <c r="AD2160" t="s">
        <v>74</v>
      </c>
    </row>
    <row r="2161" spans="1:30" x14ac:dyDescent="0.3">
      <c r="A2161" t="s">
        <v>12170</v>
      </c>
      <c r="B2161" t="s">
        <v>39</v>
      </c>
      <c r="C2161">
        <v>279239</v>
      </c>
      <c r="D2161">
        <v>1603.4</v>
      </c>
      <c r="E2161" s="1">
        <v>43108</v>
      </c>
      <c r="F2161" s="1">
        <v>45730</v>
      </c>
      <c r="G2161" t="s">
        <v>99</v>
      </c>
      <c r="H2161" t="s">
        <v>55</v>
      </c>
      <c r="I2161" t="s">
        <v>12165</v>
      </c>
      <c r="J2161">
        <v>2622</v>
      </c>
      <c r="K2161" t="s">
        <v>42</v>
      </c>
      <c r="L2161">
        <v>0</v>
      </c>
      <c r="M2161" t="s">
        <v>12166</v>
      </c>
      <c r="N2161" t="s">
        <v>32</v>
      </c>
      <c r="O2161">
        <v>28</v>
      </c>
      <c r="P2161" t="s">
        <v>228</v>
      </c>
      <c r="Q2161" t="s">
        <v>87</v>
      </c>
      <c r="R2161" t="s">
        <v>12167</v>
      </c>
      <c r="S2161" t="s">
        <v>109</v>
      </c>
      <c r="T2161">
        <v>0</v>
      </c>
      <c r="U2161">
        <v>0</v>
      </c>
      <c r="V2161" t="s">
        <v>68</v>
      </c>
      <c r="W2161" t="s">
        <v>12171</v>
      </c>
      <c r="X2161" t="s">
        <v>72</v>
      </c>
      <c r="Y2161">
        <v>45</v>
      </c>
      <c r="Z2161">
        <v>88</v>
      </c>
      <c r="AA2161">
        <v>1</v>
      </c>
      <c r="AB2161" t="s">
        <v>58</v>
      </c>
      <c r="AC2161">
        <v>1</v>
      </c>
      <c r="AD2161" t="s">
        <v>74</v>
      </c>
    </row>
    <row r="2162" spans="1:30" x14ac:dyDescent="0.3">
      <c r="A2162" t="s">
        <v>12907</v>
      </c>
      <c r="B2162" t="s">
        <v>70</v>
      </c>
      <c r="C2162">
        <v>372963</v>
      </c>
      <c r="D2162">
        <v>498.14</v>
      </c>
      <c r="E2162" s="1">
        <v>43200</v>
      </c>
      <c r="F2162" s="1">
        <v>44842</v>
      </c>
      <c r="G2162" t="s">
        <v>103</v>
      </c>
      <c r="H2162" t="s">
        <v>80</v>
      </c>
      <c r="I2162" t="s">
        <v>12902</v>
      </c>
      <c r="J2162">
        <v>1642</v>
      </c>
      <c r="K2162" t="s">
        <v>42</v>
      </c>
      <c r="L2162">
        <v>1</v>
      </c>
      <c r="M2162" t="s">
        <v>12903</v>
      </c>
      <c r="N2162" t="s">
        <v>49</v>
      </c>
      <c r="O2162">
        <v>33</v>
      </c>
      <c r="P2162" t="s">
        <v>6515</v>
      </c>
      <c r="Q2162" t="s">
        <v>87</v>
      </c>
      <c r="R2162" t="s">
        <v>12904</v>
      </c>
      <c r="S2162" t="s">
        <v>109</v>
      </c>
      <c r="T2162">
        <v>0</v>
      </c>
      <c r="U2162">
        <v>0</v>
      </c>
      <c r="V2162" t="s">
        <v>90</v>
      </c>
      <c r="W2162" t="s">
        <v>12908</v>
      </c>
      <c r="X2162" t="s">
        <v>72</v>
      </c>
      <c r="Y2162">
        <v>36</v>
      </c>
      <c r="Z2162">
        <v>54</v>
      </c>
      <c r="AA2162">
        <v>0</v>
      </c>
      <c r="AB2162" t="s">
        <v>45</v>
      </c>
      <c r="AC2162">
        <v>0</v>
      </c>
      <c r="AD2162" t="s">
        <v>74</v>
      </c>
    </row>
    <row r="2163" spans="1:30" x14ac:dyDescent="0.3">
      <c r="A2163" t="s">
        <v>759</v>
      </c>
      <c r="B2163" t="s">
        <v>54</v>
      </c>
      <c r="C2163">
        <v>103391</v>
      </c>
      <c r="D2163">
        <v>1347.13</v>
      </c>
      <c r="E2163" s="1">
        <v>43420</v>
      </c>
      <c r="F2163" s="1">
        <v>46720</v>
      </c>
      <c r="G2163" t="s">
        <v>40</v>
      </c>
      <c r="H2163" t="s">
        <v>41</v>
      </c>
      <c r="I2163" t="s">
        <v>755</v>
      </c>
      <c r="J2163">
        <v>3300</v>
      </c>
      <c r="K2163" t="s">
        <v>42</v>
      </c>
      <c r="L2163">
        <v>0</v>
      </c>
      <c r="M2163" t="s">
        <v>756</v>
      </c>
      <c r="N2163" t="s">
        <v>32</v>
      </c>
      <c r="O2163">
        <v>47</v>
      </c>
      <c r="P2163" t="s">
        <v>757</v>
      </c>
      <c r="Q2163" t="s">
        <v>87</v>
      </c>
      <c r="R2163" t="s">
        <v>758</v>
      </c>
      <c r="S2163" t="s">
        <v>97</v>
      </c>
      <c r="T2163">
        <v>0</v>
      </c>
      <c r="U2163">
        <v>0</v>
      </c>
      <c r="V2163" t="s">
        <v>90</v>
      </c>
      <c r="W2163" t="s">
        <v>760</v>
      </c>
      <c r="X2163" t="s">
        <v>57</v>
      </c>
      <c r="Y2163">
        <v>37</v>
      </c>
      <c r="Z2163">
        <v>75</v>
      </c>
      <c r="AA2163">
        <v>1</v>
      </c>
      <c r="AB2163" t="s">
        <v>58</v>
      </c>
      <c r="AC2163">
        <v>1</v>
      </c>
      <c r="AD2163" t="s">
        <v>59</v>
      </c>
    </row>
    <row r="2164" spans="1:30" x14ac:dyDescent="0.3">
      <c r="A2164" t="s">
        <v>8546</v>
      </c>
      <c r="B2164" t="s">
        <v>70</v>
      </c>
      <c r="C2164">
        <v>343187</v>
      </c>
      <c r="D2164">
        <v>1603.83</v>
      </c>
      <c r="E2164" s="1">
        <v>45618</v>
      </c>
      <c r="F2164" s="1">
        <v>47820</v>
      </c>
      <c r="G2164" t="s">
        <v>99</v>
      </c>
      <c r="H2164" t="s">
        <v>55</v>
      </c>
      <c r="I2164" t="s">
        <v>8541</v>
      </c>
      <c r="J2164">
        <v>2202</v>
      </c>
      <c r="K2164" t="s">
        <v>42</v>
      </c>
      <c r="L2164">
        <v>0</v>
      </c>
      <c r="M2164" t="s">
        <v>8542</v>
      </c>
      <c r="N2164" t="s">
        <v>60</v>
      </c>
      <c r="O2164">
        <v>76</v>
      </c>
      <c r="P2164" t="s">
        <v>948</v>
      </c>
      <c r="Q2164" t="s">
        <v>34</v>
      </c>
      <c r="R2164" t="s">
        <v>8543</v>
      </c>
      <c r="S2164" t="s">
        <v>36</v>
      </c>
      <c r="T2164">
        <v>1</v>
      </c>
      <c r="U2164">
        <v>1</v>
      </c>
      <c r="V2164" t="s">
        <v>37</v>
      </c>
      <c r="W2164" t="s">
        <v>8547</v>
      </c>
      <c r="X2164" t="s">
        <v>72</v>
      </c>
      <c r="Y2164">
        <v>14</v>
      </c>
      <c r="Z2164">
        <v>90</v>
      </c>
      <c r="AA2164">
        <v>1</v>
      </c>
      <c r="AB2164" t="s">
        <v>58</v>
      </c>
      <c r="AC2164">
        <v>1</v>
      </c>
      <c r="AD2164" t="s">
        <v>74</v>
      </c>
    </row>
    <row r="2165" spans="1:30" x14ac:dyDescent="0.3">
      <c r="A2165" t="s">
        <v>19805</v>
      </c>
      <c r="B2165" t="s">
        <v>118</v>
      </c>
      <c r="C2165">
        <v>136370</v>
      </c>
      <c r="D2165">
        <v>669.61</v>
      </c>
      <c r="E2165" s="1">
        <v>42352</v>
      </c>
      <c r="F2165" s="1">
        <v>43803</v>
      </c>
      <c r="G2165" t="s">
        <v>103</v>
      </c>
      <c r="H2165" t="s">
        <v>41</v>
      </c>
      <c r="I2165" t="s">
        <v>19802</v>
      </c>
      <c r="J2165">
        <v>1451</v>
      </c>
      <c r="K2165" t="s">
        <v>42</v>
      </c>
      <c r="L2165">
        <v>0</v>
      </c>
      <c r="M2165" t="s">
        <v>19803</v>
      </c>
      <c r="N2165" t="s">
        <v>60</v>
      </c>
      <c r="O2165">
        <v>34</v>
      </c>
      <c r="P2165" t="s">
        <v>7829</v>
      </c>
      <c r="Q2165" t="s">
        <v>34</v>
      </c>
      <c r="R2165" t="s">
        <v>19804</v>
      </c>
      <c r="S2165" t="s">
        <v>109</v>
      </c>
      <c r="T2165">
        <v>1</v>
      </c>
      <c r="U2165">
        <v>0</v>
      </c>
      <c r="V2165" t="s">
        <v>90</v>
      </c>
      <c r="W2165" t="s">
        <v>19806</v>
      </c>
      <c r="X2165" t="s">
        <v>44</v>
      </c>
      <c r="Y2165">
        <v>5</v>
      </c>
      <c r="Z2165">
        <v>44</v>
      </c>
      <c r="AA2165">
        <v>0</v>
      </c>
      <c r="AB2165" t="s">
        <v>45</v>
      </c>
      <c r="AC2165">
        <v>0</v>
      </c>
      <c r="AD2165" t="s">
        <v>46</v>
      </c>
    </row>
    <row r="2166" spans="1:30" x14ac:dyDescent="0.3">
      <c r="A2166" t="s">
        <v>1134</v>
      </c>
      <c r="B2166" t="s">
        <v>54</v>
      </c>
      <c r="C2166">
        <v>14467</v>
      </c>
      <c r="D2166">
        <v>279.99</v>
      </c>
      <c r="E2166" s="1">
        <v>44777</v>
      </c>
      <c r="F2166" s="1">
        <v>47332</v>
      </c>
      <c r="G2166" t="s">
        <v>40</v>
      </c>
      <c r="H2166" t="s">
        <v>80</v>
      </c>
      <c r="I2166" t="s">
        <v>1130</v>
      </c>
      <c r="J2166">
        <v>2555</v>
      </c>
      <c r="K2166" t="s">
        <v>42</v>
      </c>
      <c r="L2166">
        <v>1</v>
      </c>
      <c r="M2166" t="s">
        <v>1131</v>
      </c>
      <c r="N2166" t="s">
        <v>49</v>
      </c>
      <c r="O2166">
        <v>29</v>
      </c>
      <c r="P2166" t="s">
        <v>1132</v>
      </c>
      <c r="Q2166" t="s">
        <v>62</v>
      </c>
      <c r="R2166" t="s">
        <v>1133</v>
      </c>
      <c r="S2166" t="s">
        <v>109</v>
      </c>
      <c r="T2166">
        <v>0</v>
      </c>
      <c r="U2166">
        <v>0</v>
      </c>
      <c r="V2166" t="s">
        <v>68</v>
      </c>
      <c r="W2166" t="s">
        <v>1135</v>
      </c>
      <c r="X2166" t="s">
        <v>44</v>
      </c>
      <c r="Y2166">
        <v>2</v>
      </c>
      <c r="Z2166">
        <v>76</v>
      </c>
      <c r="AA2166">
        <v>1</v>
      </c>
      <c r="AB2166" t="s">
        <v>58</v>
      </c>
      <c r="AC2166">
        <v>1</v>
      </c>
      <c r="AD2166" t="s">
        <v>46</v>
      </c>
    </row>
    <row r="2167" spans="1:30" x14ac:dyDescent="0.3">
      <c r="A2167" t="s">
        <v>11522</v>
      </c>
      <c r="B2167" t="s">
        <v>54</v>
      </c>
      <c r="C2167">
        <v>259344</v>
      </c>
      <c r="D2167">
        <v>1585.35</v>
      </c>
      <c r="E2167" s="1">
        <v>42176</v>
      </c>
      <c r="F2167" s="1">
        <v>44788</v>
      </c>
      <c r="G2167" t="s">
        <v>40</v>
      </c>
      <c r="H2167" t="s">
        <v>41</v>
      </c>
      <c r="I2167" t="s">
        <v>11519</v>
      </c>
      <c r="J2167">
        <v>2612</v>
      </c>
      <c r="K2167" t="s">
        <v>42</v>
      </c>
      <c r="L2167">
        <v>0</v>
      </c>
      <c r="M2167" t="s">
        <v>11520</v>
      </c>
      <c r="N2167" t="s">
        <v>60</v>
      </c>
      <c r="O2167">
        <v>82</v>
      </c>
      <c r="P2167" t="s">
        <v>3272</v>
      </c>
      <c r="Q2167" t="s">
        <v>87</v>
      </c>
      <c r="R2167" t="s">
        <v>11521</v>
      </c>
      <c r="S2167" t="s">
        <v>36</v>
      </c>
      <c r="T2167">
        <v>0</v>
      </c>
      <c r="U2167">
        <v>1</v>
      </c>
      <c r="V2167" t="s">
        <v>37</v>
      </c>
      <c r="W2167" t="s">
        <v>11523</v>
      </c>
      <c r="X2167" t="s">
        <v>44</v>
      </c>
      <c r="Y2167">
        <v>13</v>
      </c>
      <c r="Z2167">
        <v>3</v>
      </c>
      <c r="AA2167">
        <v>0</v>
      </c>
      <c r="AB2167" t="s">
        <v>73</v>
      </c>
      <c r="AC2167">
        <v>0</v>
      </c>
      <c r="AD2167" t="s">
        <v>46</v>
      </c>
    </row>
    <row r="2168" spans="1:30" x14ac:dyDescent="0.3">
      <c r="A2168" t="s">
        <v>19858</v>
      </c>
      <c r="B2168" t="s">
        <v>118</v>
      </c>
      <c r="C2168">
        <v>396457</v>
      </c>
      <c r="D2168">
        <v>503.26</v>
      </c>
      <c r="E2168" s="1">
        <v>43936</v>
      </c>
      <c r="F2168" s="1">
        <v>44364</v>
      </c>
      <c r="G2168" t="s">
        <v>103</v>
      </c>
      <c r="H2168" t="s">
        <v>55</v>
      </c>
      <c r="I2168" t="s">
        <v>19855</v>
      </c>
      <c r="J2168">
        <v>428</v>
      </c>
      <c r="K2168" t="s">
        <v>100</v>
      </c>
      <c r="L2168">
        <v>0</v>
      </c>
      <c r="M2168" t="s">
        <v>19856</v>
      </c>
      <c r="N2168" t="s">
        <v>49</v>
      </c>
      <c r="O2168">
        <v>70</v>
      </c>
      <c r="P2168" t="s">
        <v>4555</v>
      </c>
      <c r="Q2168" t="s">
        <v>62</v>
      </c>
      <c r="R2168" t="s">
        <v>19857</v>
      </c>
      <c r="S2168" t="s">
        <v>36</v>
      </c>
      <c r="T2168">
        <v>0</v>
      </c>
      <c r="U2168">
        <v>1</v>
      </c>
      <c r="V2168" t="s">
        <v>37</v>
      </c>
      <c r="W2168" t="s">
        <v>19859</v>
      </c>
      <c r="X2168" t="s">
        <v>72</v>
      </c>
      <c r="Y2168">
        <v>48</v>
      </c>
      <c r="Z2168">
        <v>58</v>
      </c>
      <c r="AA2168">
        <v>0</v>
      </c>
      <c r="AB2168" t="s">
        <v>45</v>
      </c>
      <c r="AC2168">
        <v>0</v>
      </c>
      <c r="AD2168" t="s">
        <v>74</v>
      </c>
    </row>
    <row r="2169" spans="1:30" x14ac:dyDescent="0.3">
      <c r="A2169" t="s">
        <v>18900</v>
      </c>
      <c r="B2169" t="s">
        <v>39</v>
      </c>
      <c r="C2169">
        <v>99352</v>
      </c>
      <c r="D2169">
        <v>1346.68</v>
      </c>
      <c r="E2169" s="1">
        <v>43132</v>
      </c>
      <c r="F2169" s="1">
        <v>44571</v>
      </c>
      <c r="G2169" t="s">
        <v>103</v>
      </c>
      <c r="H2169" t="s">
        <v>80</v>
      </c>
      <c r="I2169" t="s">
        <v>18897</v>
      </c>
      <c r="J2169">
        <v>1439</v>
      </c>
      <c r="K2169" t="s">
        <v>42</v>
      </c>
      <c r="L2169">
        <v>1</v>
      </c>
      <c r="M2169" t="s">
        <v>18898</v>
      </c>
      <c r="N2169" t="s">
        <v>60</v>
      </c>
      <c r="O2169">
        <v>51</v>
      </c>
      <c r="P2169" t="s">
        <v>5505</v>
      </c>
      <c r="Q2169" t="s">
        <v>62</v>
      </c>
      <c r="R2169" t="s">
        <v>18899</v>
      </c>
      <c r="S2169" t="s">
        <v>97</v>
      </c>
      <c r="T2169">
        <v>0</v>
      </c>
      <c r="U2169">
        <v>0</v>
      </c>
      <c r="V2169" t="s">
        <v>37</v>
      </c>
      <c r="W2169" t="s">
        <v>18901</v>
      </c>
      <c r="X2169" t="s">
        <v>44</v>
      </c>
      <c r="Y2169">
        <v>43</v>
      </c>
      <c r="Z2169">
        <v>93</v>
      </c>
      <c r="AA2169">
        <v>1</v>
      </c>
      <c r="AB2169" t="s">
        <v>58</v>
      </c>
      <c r="AC2169">
        <v>1</v>
      </c>
      <c r="AD2169" t="s">
        <v>46</v>
      </c>
    </row>
    <row r="2170" spans="1:30" x14ac:dyDescent="0.3">
      <c r="A2170" t="s">
        <v>14924</v>
      </c>
      <c r="B2170" t="s">
        <v>54</v>
      </c>
      <c r="C2170">
        <v>229158</v>
      </c>
      <c r="D2170">
        <v>764.98</v>
      </c>
      <c r="E2170" s="1">
        <v>42933</v>
      </c>
      <c r="F2170" s="1">
        <v>43456</v>
      </c>
      <c r="G2170" t="s">
        <v>99</v>
      </c>
      <c r="H2170" t="s">
        <v>55</v>
      </c>
      <c r="I2170" t="s">
        <v>14919</v>
      </c>
      <c r="J2170">
        <v>523</v>
      </c>
      <c r="K2170" t="s">
        <v>100</v>
      </c>
      <c r="L2170">
        <v>0</v>
      </c>
      <c r="M2170" t="s">
        <v>14920</v>
      </c>
      <c r="N2170" t="s">
        <v>32</v>
      </c>
      <c r="O2170">
        <v>78</v>
      </c>
      <c r="P2170" t="s">
        <v>7939</v>
      </c>
      <c r="Q2170" t="s">
        <v>62</v>
      </c>
      <c r="R2170" t="s">
        <v>14921</v>
      </c>
      <c r="S2170" t="s">
        <v>36</v>
      </c>
      <c r="T2170">
        <v>0</v>
      </c>
      <c r="U2170">
        <v>1</v>
      </c>
      <c r="V2170" t="s">
        <v>37</v>
      </c>
      <c r="W2170" t="s">
        <v>14925</v>
      </c>
      <c r="X2170" t="s">
        <v>44</v>
      </c>
      <c r="Y2170">
        <v>47</v>
      </c>
      <c r="Z2170">
        <v>44</v>
      </c>
      <c r="AA2170">
        <v>0</v>
      </c>
      <c r="AB2170" t="s">
        <v>45</v>
      </c>
      <c r="AC2170">
        <v>0</v>
      </c>
      <c r="AD2170" t="s">
        <v>46</v>
      </c>
    </row>
    <row r="2171" spans="1:30" x14ac:dyDescent="0.3">
      <c r="A2171" t="s">
        <v>14334</v>
      </c>
      <c r="B2171" t="s">
        <v>54</v>
      </c>
      <c r="C2171">
        <v>286590</v>
      </c>
      <c r="D2171">
        <v>415.58</v>
      </c>
      <c r="E2171" s="1">
        <v>44646</v>
      </c>
      <c r="F2171" s="1">
        <v>46909</v>
      </c>
      <c r="G2171" t="s">
        <v>99</v>
      </c>
      <c r="H2171" t="s">
        <v>55</v>
      </c>
      <c r="I2171" t="s">
        <v>14331</v>
      </c>
      <c r="J2171">
        <v>2263</v>
      </c>
      <c r="K2171" t="s">
        <v>42</v>
      </c>
      <c r="L2171">
        <v>0</v>
      </c>
      <c r="M2171" t="s">
        <v>14332</v>
      </c>
      <c r="N2171" t="s">
        <v>49</v>
      </c>
      <c r="O2171">
        <v>67</v>
      </c>
      <c r="P2171" t="s">
        <v>4855</v>
      </c>
      <c r="Q2171" t="s">
        <v>34</v>
      </c>
      <c r="R2171" t="s">
        <v>14333</v>
      </c>
      <c r="S2171" t="s">
        <v>36</v>
      </c>
      <c r="T2171">
        <v>1</v>
      </c>
      <c r="U2171">
        <v>1</v>
      </c>
      <c r="V2171" t="s">
        <v>37</v>
      </c>
      <c r="W2171" t="s">
        <v>14335</v>
      </c>
      <c r="X2171" t="s">
        <v>72</v>
      </c>
      <c r="Y2171">
        <v>18</v>
      </c>
      <c r="Z2171">
        <v>45</v>
      </c>
      <c r="AA2171">
        <v>0</v>
      </c>
      <c r="AB2171" t="s">
        <v>45</v>
      </c>
      <c r="AC2171">
        <v>0</v>
      </c>
      <c r="AD2171" t="s">
        <v>74</v>
      </c>
    </row>
    <row r="2172" spans="1:30" x14ac:dyDescent="0.3">
      <c r="A2172" t="s">
        <v>13212</v>
      </c>
      <c r="B2172" t="s">
        <v>54</v>
      </c>
      <c r="C2172">
        <v>129083</v>
      </c>
      <c r="D2172">
        <v>650.44000000000005</v>
      </c>
      <c r="E2172" s="1">
        <v>43927</v>
      </c>
      <c r="F2172" s="1">
        <v>44764</v>
      </c>
      <c r="G2172" t="s">
        <v>40</v>
      </c>
      <c r="H2172" t="s">
        <v>41</v>
      </c>
      <c r="I2172" t="s">
        <v>13207</v>
      </c>
      <c r="J2172">
        <v>837</v>
      </c>
      <c r="K2172" t="s">
        <v>100</v>
      </c>
      <c r="L2172">
        <v>0</v>
      </c>
      <c r="M2172" t="s">
        <v>13208</v>
      </c>
      <c r="N2172" t="s">
        <v>49</v>
      </c>
      <c r="O2172">
        <v>29</v>
      </c>
      <c r="P2172" t="s">
        <v>453</v>
      </c>
      <c r="Q2172" t="s">
        <v>34</v>
      </c>
      <c r="R2172" t="s">
        <v>13209</v>
      </c>
      <c r="S2172" t="s">
        <v>109</v>
      </c>
      <c r="T2172">
        <v>1</v>
      </c>
      <c r="U2172">
        <v>0</v>
      </c>
      <c r="V2172" t="s">
        <v>68</v>
      </c>
      <c r="W2172" t="s">
        <v>13213</v>
      </c>
      <c r="X2172" t="s">
        <v>44</v>
      </c>
      <c r="Y2172">
        <v>16</v>
      </c>
      <c r="Z2172">
        <v>36</v>
      </c>
      <c r="AA2172">
        <v>0</v>
      </c>
      <c r="AB2172" t="s">
        <v>45</v>
      </c>
      <c r="AC2172">
        <v>0</v>
      </c>
      <c r="AD2172" t="s">
        <v>46</v>
      </c>
    </row>
    <row r="2173" spans="1:30" x14ac:dyDescent="0.3">
      <c r="A2173" t="s">
        <v>5186</v>
      </c>
      <c r="B2173" t="s">
        <v>118</v>
      </c>
      <c r="C2173">
        <v>66720</v>
      </c>
      <c r="D2173">
        <v>186.66</v>
      </c>
      <c r="E2173" s="1">
        <v>42795</v>
      </c>
      <c r="F2173" s="1">
        <v>45633</v>
      </c>
      <c r="G2173" t="s">
        <v>103</v>
      </c>
      <c r="H2173" t="s">
        <v>41</v>
      </c>
      <c r="I2173" t="s">
        <v>5181</v>
      </c>
      <c r="J2173">
        <v>2838</v>
      </c>
      <c r="K2173" t="s">
        <v>42</v>
      </c>
      <c r="L2173">
        <v>0</v>
      </c>
      <c r="M2173" t="s">
        <v>5182</v>
      </c>
      <c r="N2173" t="s">
        <v>32</v>
      </c>
      <c r="O2173">
        <v>30</v>
      </c>
      <c r="P2173" t="s">
        <v>754</v>
      </c>
      <c r="Q2173" t="s">
        <v>51</v>
      </c>
      <c r="R2173" t="s">
        <v>5183</v>
      </c>
      <c r="S2173" t="s">
        <v>109</v>
      </c>
      <c r="T2173">
        <v>0</v>
      </c>
      <c r="U2173">
        <v>0</v>
      </c>
      <c r="V2173" t="s">
        <v>68</v>
      </c>
      <c r="W2173" t="s">
        <v>5187</v>
      </c>
      <c r="X2173" t="s">
        <v>57</v>
      </c>
      <c r="Y2173">
        <v>8</v>
      </c>
      <c r="Z2173">
        <v>70</v>
      </c>
      <c r="AA2173">
        <v>1</v>
      </c>
      <c r="AB2173" t="s">
        <v>58</v>
      </c>
      <c r="AC2173">
        <v>1</v>
      </c>
      <c r="AD2173" t="s">
        <v>59</v>
      </c>
    </row>
    <row r="2174" spans="1:30" x14ac:dyDescent="0.3">
      <c r="A2174" t="s">
        <v>13728</v>
      </c>
      <c r="B2174" t="s">
        <v>54</v>
      </c>
      <c r="C2174">
        <v>431996</v>
      </c>
      <c r="D2174">
        <v>200.55</v>
      </c>
      <c r="E2174" s="1">
        <v>43592</v>
      </c>
      <c r="F2174" s="1">
        <v>45931</v>
      </c>
      <c r="G2174" t="s">
        <v>103</v>
      </c>
      <c r="H2174" t="s">
        <v>55</v>
      </c>
      <c r="I2174" t="s">
        <v>13721</v>
      </c>
      <c r="J2174">
        <v>2339</v>
      </c>
      <c r="K2174" t="s">
        <v>42</v>
      </c>
      <c r="L2174">
        <v>0</v>
      </c>
      <c r="M2174" t="s">
        <v>13722</v>
      </c>
      <c r="N2174" t="s">
        <v>32</v>
      </c>
      <c r="O2174">
        <v>26</v>
      </c>
      <c r="P2174" t="s">
        <v>1321</v>
      </c>
      <c r="Q2174" t="s">
        <v>87</v>
      </c>
      <c r="R2174" t="s">
        <v>13723</v>
      </c>
      <c r="S2174" t="s">
        <v>109</v>
      </c>
      <c r="T2174">
        <v>0</v>
      </c>
      <c r="U2174">
        <v>0</v>
      </c>
      <c r="V2174" t="s">
        <v>68</v>
      </c>
      <c r="W2174" t="s">
        <v>13729</v>
      </c>
      <c r="X2174" t="s">
        <v>57</v>
      </c>
      <c r="Y2174">
        <v>31</v>
      </c>
      <c r="Z2174">
        <v>24</v>
      </c>
      <c r="AA2174">
        <v>0</v>
      </c>
      <c r="AB2174" t="s">
        <v>73</v>
      </c>
      <c r="AC2174">
        <v>0</v>
      </c>
      <c r="AD2174" t="s">
        <v>59</v>
      </c>
    </row>
    <row r="2175" spans="1:30" x14ac:dyDescent="0.3">
      <c r="A2175" t="s">
        <v>5743</v>
      </c>
      <c r="B2175" t="s">
        <v>39</v>
      </c>
      <c r="C2175">
        <v>287306</v>
      </c>
      <c r="D2175">
        <v>1134.42</v>
      </c>
      <c r="E2175" s="1">
        <v>43606</v>
      </c>
      <c r="F2175" s="1">
        <v>44865</v>
      </c>
      <c r="G2175" t="s">
        <v>99</v>
      </c>
      <c r="H2175" t="s">
        <v>80</v>
      </c>
      <c r="I2175" t="s">
        <v>5740</v>
      </c>
      <c r="J2175">
        <v>1259</v>
      </c>
      <c r="K2175" t="s">
        <v>42</v>
      </c>
      <c r="L2175">
        <v>1</v>
      </c>
      <c r="M2175" t="s">
        <v>5741</v>
      </c>
      <c r="N2175" t="s">
        <v>49</v>
      </c>
      <c r="O2175">
        <v>54</v>
      </c>
      <c r="P2175" t="s">
        <v>666</v>
      </c>
      <c r="Q2175" t="s">
        <v>62</v>
      </c>
      <c r="R2175" t="s">
        <v>5742</v>
      </c>
      <c r="S2175" t="s">
        <v>97</v>
      </c>
      <c r="T2175">
        <v>0</v>
      </c>
      <c r="U2175">
        <v>0</v>
      </c>
      <c r="V2175" t="s">
        <v>37</v>
      </c>
      <c r="W2175" t="s">
        <v>5744</v>
      </c>
      <c r="X2175" t="s">
        <v>72</v>
      </c>
      <c r="Y2175">
        <v>11</v>
      </c>
      <c r="Z2175">
        <v>1</v>
      </c>
      <c r="AA2175">
        <v>0</v>
      </c>
      <c r="AB2175" t="s">
        <v>73</v>
      </c>
      <c r="AC2175">
        <v>0</v>
      </c>
      <c r="AD2175" t="s">
        <v>74</v>
      </c>
    </row>
    <row r="2176" spans="1:30" x14ac:dyDescent="0.3">
      <c r="A2176" t="s">
        <v>2944</v>
      </c>
      <c r="B2176" t="s">
        <v>70</v>
      </c>
      <c r="C2176">
        <v>133375</v>
      </c>
      <c r="D2176">
        <v>408.6</v>
      </c>
      <c r="E2176" s="1">
        <v>42014</v>
      </c>
      <c r="F2176" s="1">
        <v>44534</v>
      </c>
      <c r="G2176" t="s">
        <v>99</v>
      </c>
      <c r="H2176" t="s">
        <v>80</v>
      </c>
      <c r="I2176" t="s">
        <v>2941</v>
      </c>
      <c r="J2176">
        <v>2520</v>
      </c>
      <c r="K2176" t="s">
        <v>42</v>
      </c>
      <c r="L2176">
        <v>1</v>
      </c>
      <c r="M2176" t="s">
        <v>2942</v>
      </c>
      <c r="N2176" t="s">
        <v>60</v>
      </c>
      <c r="O2176">
        <v>43</v>
      </c>
      <c r="P2176" t="s">
        <v>1744</v>
      </c>
      <c r="Q2176" t="s">
        <v>87</v>
      </c>
      <c r="R2176" t="s">
        <v>2943</v>
      </c>
      <c r="S2176" t="s">
        <v>89</v>
      </c>
      <c r="T2176">
        <v>0</v>
      </c>
      <c r="U2176">
        <v>0</v>
      </c>
      <c r="V2176" t="s">
        <v>90</v>
      </c>
      <c r="W2176" t="s">
        <v>2945</v>
      </c>
      <c r="X2176" t="s">
        <v>57</v>
      </c>
      <c r="Y2176">
        <v>6</v>
      </c>
      <c r="Z2176">
        <v>11</v>
      </c>
      <c r="AA2176">
        <v>0</v>
      </c>
      <c r="AB2176" t="s">
        <v>73</v>
      </c>
      <c r="AC2176">
        <v>0</v>
      </c>
      <c r="AD2176" t="s">
        <v>59</v>
      </c>
    </row>
    <row r="2177" spans="1:30" x14ac:dyDescent="0.3">
      <c r="A2177" t="s">
        <v>8011</v>
      </c>
      <c r="B2177" t="s">
        <v>118</v>
      </c>
      <c r="C2177">
        <v>179991</v>
      </c>
      <c r="D2177">
        <v>228.71</v>
      </c>
      <c r="E2177" s="1">
        <v>43063</v>
      </c>
      <c r="F2177" s="1">
        <v>46675</v>
      </c>
      <c r="G2177" t="s">
        <v>99</v>
      </c>
      <c r="H2177" t="s">
        <v>55</v>
      </c>
      <c r="I2177" t="s">
        <v>8006</v>
      </c>
      <c r="J2177">
        <v>3612</v>
      </c>
      <c r="K2177" t="s">
        <v>42</v>
      </c>
      <c r="L2177">
        <v>0</v>
      </c>
      <c r="M2177" t="s">
        <v>8007</v>
      </c>
      <c r="N2177" t="s">
        <v>60</v>
      </c>
      <c r="O2177">
        <v>29</v>
      </c>
      <c r="P2177" t="s">
        <v>702</v>
      </c>
      <c r="Q2177" t="s">
        <v>51</v>
      </c>
      <c r="R2177" t="s">
        <v>8008</v>
      </c>
      <c r="S2177" t="s">
        <v>109</v>
      </c>
      <c r="T2177">
        <v>0</v>
      </c>
      <c r="U2177">
        <v>0</v>
      </c>
      <c r="V2177" t="s">
        <v>68</v>
      </c>
      <c r="W2177" t="s">
        <v>8012</v>
      </c>
      <c r="X2177" t="s">
        <v>72</v>
      </c>
      <c r="Y2177">
        <v>15</v>
      </c>
      <c r="Z2177">
        <v>71</v>
      </c>
      <c r="AA2177">
        <v>1</v>
      </c>
      <c r="AB2177" t="s">
        <v>58</v>
      </c>
      <c r="AC2177">
        <v>1</v>
      </c>
      <c r="AD2177" t="s">
        <v>74</v>
      </c>
    </row>
    <row r="2178" spans="1:30" x14ac:dyDescent="0.3">
      <c r="A2178" t="s">
        <v>18625</v>
      </c>
      <c r="B2178" t="s">
        <v>39</v>
      </c>
      <c r="C2178">
        <v>291887</v>
      </c>
      <c r="D2178">
        <v>285.57</v>
      </c>
      <c r="E2178" s="1">
        <v>42631</v>
      </c>
      <c r="F2178" s="1">
        <v>44900</v>
      </c>
      <c r="G2178" t="s">
        <v>99</v>
      </c>
      <c r="H2178" t="s">
        <v>80</v>
      </c>
      <c r="I2178" t="s">
        <v>18618</v>
      </c>
      <c r="J2178">
        <v>2269</v>
      </c>
      <c r="K2178" t="s">
        <v>42</v>
      </c>
      <c r="L2178">
        <v>1</v>
      </c>
      <c r="M2178" t="s">
        <v>18619</v>
      </c>
      <c r="N2178" t="s">
        <v>60</v>
      </c>
      <c r="O2178">
        <v>52</v>
      </c>
      <c r="P2178" t="s">
        <v>2277</v>
      </c>
      <c r="Q2178" t="s">
        <v>51</v>
      </c>
      <c r="R2178" t="s">
        <v>18620</v>
      </c>
      <c r="S2178" t="s">
        <v>97</v>
      </c>
      <c r="T2178">
        <v>0</v>
      </c>
      <c r="U2178">
        <v>0</v>
      </c>
      <c r="V2178" t="s">
        <v>37</v>
      </c>
      <c r="W2178" t="s">
        <v>18626</v>
      </c>
      <c r="X2178" t="s">
        <v>44</v>
      </c>
      <c r="Y2178">
        <v>26</v>
      </c>
      <c r="Z2178">
        <v>66</v>
      </c>
      <c r="AA2178">
        <v>0</v>
      </c>
      <c r="AB2178" t="s">
        <v>58</v>
      </c>
      <c r="AC2178">
        <v>0</v>
      </c>
      <c r="AD2178" t="s">
        <v>46</v>
      </c>
    </row>
    <row r="2179" spans="1:30" x14ac:dyDescent="0.3">
      <c r="A2179" t="s">
        <v>15291</v>
      </c>
      <c r="B2179" t="s">
        <v>54</v>
      </c>
      <c r="C2179">
        <v>466048</v>
      </c>
      <c r="D2179">
        <v>1955.8</v>
      </c>
      <c r="E2179" s="1">
        <v>44922</v>
      </c>
      <c r="F2179" s="1">
        <v>48226</v>
      </c>
      <c r="G2179" t="s">
        <v>99</v>
      </c>
      <c r="H2179" t="s">
        <v>80</v>
      </c>
      <c r="I2179" t="s">
        <v>15288</v>
      </c>
      <c r="J2179">
        <v>3304</v>
      </c>
      <c r="K2179" t="s">
        <v>42</v>
      </c>
      <c r="L2179">
        <v>1</v>
      </c>
      <c r="M2179" t="s">
        <v>15289</v>
      </c>
      <c r="N2179" t="s">
        <v>60</v>
      </c>
      <c r="O2179">
        <v>75</v>
      </c>
      <c r="P2179" t="s">
        <v>1944</v>
      </c>
      <c r="Q2179" t="s">
        <v>62</v>
      </c>
      <c r="R2179" t="s">
        <v>15290</v>
      </c>
      <c r="S2179" t="s">
        <v>36</v>
      </c>
      <c r="T2179">
        <v>0</v>
      </c>
      <c r="U2179">
        <v>1</v>
      </c>
      <c r="V2179" t="s">
        <v>37</v>
      </c>
      <c r="W2179" t="s">
        <v>15292</v>
      </c>
      <c r="X2179" t="s">
        <v>44</v>
      </c>
      <c r="Y2179">
        <v>4</v>
      </c>
      <c r="Z2179">
        <v>66</v>
      </c>
      <c r="AA2179">
        <v>0</v>
      </c>
      <c r="AB2179" t="s">
        <v>58</v>
      </c>
      <c r="AC2179">
        <v>0</v>
      </c>
      <c r="AD2179" t="s">
        <v>46</v>
      </c>
    </row>
    <row r="2180" spans="1:30" x14ac:dyDescent="0.3">
      <c r="A2180" t="s">
        <v>3193</v>
      </c>
      <c r="B2180" t="s">
        <v>54</v>
      </c>
      <c r="C2180">
        <v>95331</v>
      </c>
      <c r="D2180">
        <v>696.14</v>
      </c>
      <c r="E2180" s="1">
        <v>43627</v>
      </c>
      <c r="F2180" s="1">
        <v>46683</v>
      </c>
      <c r="G2180" t="s">
        <v>99</v>
      </c>
      <c r="H2180" t="s">
        <v>55</v>
      </c>
      <c r="I2180" t="s">
        <v>3183</v>
      </c>
      <c r="J2180">
        <v>3056</v>
      </c>
      <c r="K2180" t="s">
        <v>42</v>
      </c>
      <c r="L2180">
        <v>0</v>
      </c>
      <c r="M2180" t="s">
        <v>3184</v>
      </c>
      <c r="N2180" t="s">
        <v>49</v>
      </c>
      <c r="O2180">
        <v>62</v>
      </c>
      <c r="P2180" t="s">
        <v>3185</v>
      </c>
      <c r="Q2180" t="s">
        <v>51</v>
      </c>
      <c r="R2180" t="s">
        <v>3186</v>
      </c>
      <c r="S2180" t="s">
        <v>36</v>
      </c>
      <c r="T2180">
        <v>0</v>
      </c>
      <c r="U2180">
        <v>1</v>
      </c>
      <c r="V2180" t="s">
        <v>37</v>
      </c>
      <c r="W2180" t="s">
        <v>3194</v>
      </c>
      <c r="X2180" t="s">
        <v>72</v>
      </c>
      <c r="Y2180">
        <v>28</v>
      </c>
      <c r="Z2180">
        <v>92</v>
      </c>
      <c r="AA2180">
        <v>1</v>
      </c>
      <c r="AB2180" t="s">
        <v>58</v>
      </c>
      <c r="AC2180">
        <v>1</v>
      </c>
      <c r="AD2180" t="s">
        <v>74</v>
      </c>
    </row>
    <row r="2181" spans="1:30" x14ac:dyDescent="0.3">
      <c r="A2181" t="s">
        <v>19114</v>
      </c>
      <c r="B2181" t="s">
        <v>118</v>
      </c>
      <c r="C2181">
        <v>286478</v>
      </c>
      <c r="D2181">
        <v>684.58</v>
      </c>
      <c r="E2181" s="1">
        <v>43374</v>
      </c>
      <c r="F2181" s="1">
        <v>43919</v>
      </c>
      <c r="G2181" t="s">
        <v>40</v>
      </c>
      <c r="H2181" t="s">
        <v>55</v>
      </c>
      <c r="I2181" t="s">
        <v>19109</v>
      </c>
      <c r="J2181">
        <v>545</v>
      </c>
      <c r="K2181" t="s">
        <v>100</v>
      </c>
      <c r="L2181">
        <v>0</v>
      </c>
      <c r="M2181" t="s">
        <v>19110</v>
      </c>
      <c r="N2181" t="s">
        <v>32</v>
      </c>
      <c r="O2181">
        <v>34</v>
      </c>
      <c r="P2181" t="s">
        <v>2813</v>
      </c>
      <c r="Q2181" t="s">
        <v>34</v>
      </c>
      <c r="R2181" t="s">
        <v>19111</v>
      </c>
      <c r="S2181" t="s">
        <v>109</v>
      </c>
      <c r="T2181">
        <v>1</v>
      </c>
      <c r="U2181">
        <v>0</v>
      </c>
      <c r="V2181" t="s">
        <v>90</v>
      </c>
      <c r="W2181" t="s">
        <v>19115</v>
      </c>
      <c r="X2181" t="s">
        <v>57</v>
      </c>
      <c r="Y2181">
        <v>23</v>
      </c>
      <c r="Z2181">
        <v>67</v>
      </c>
      <c r="AA2181">
        <v>0</v>
      </c>
      <c r="AB2181" t="s">
        <v>58</v>
      </c>
      <c r="AC2181">
        <v>0</v>
      </c>
      <c r="AD2181" t="s">
        <v>59</v>
      </c>
    </row>
    <row r="2182" spans="1:30" x14ac:dyDescent="0.3">
      <c r="A2182" t="s">
        <v>11234</v>
      </c>
      <c r="B2182" t="s">
        <v>54</v>
      </c>
      <c r="C2182">
        <v>185531</v>
      </c>
      <c r="D2182">
        <v>1000.64</v>
      </c>
      <c r="E2182" s="1">
        <v>42332</v>
      </c>
      <c r="F2182" s="1">
        <v>44432</v>
      </c>
      <c r="G2182" t="s">
        <v>103</v>
      </c>
      <c r="H2182" t="s">
        <v>55</v>
      </c>
      <c r="I2182" t="s">
        <v>11231</v>
      </c>
      <c r="J2182">
        <v>2100</v>
      </c>
      <c r="K2182" t="s">
        <v>42</v>
      </c>
      <c r="L2182">
        <v>0</v>
      </c>
      <c r="M2182" t="s">
        <v>11232</v>
      </c>
      <c r="N2182" t="s">
        <v>60</v>
      </c>
      <c r="O2182">
        <v>32</v>
      </c>
      <c r="P2182" t="s">
        <v>1947</v>
      </c>
      <c r="Q2182" t="s">
        <v>51</v>
      </c>
      <c r="R2182" t="s">
        <v>11233</v>
      </c>
      <c r="S2182" t="s">
        <v>109</v>
      </c>
      <c r="T2182">
        <v>0</v>
      </c>
      <c r="U2182">
        <v>0</v>
      </c>
      <c r="V2182" t="s">
        <v>90</v>
      </c>
      <c r="W2182" t="s">
        <v>11235</v>
      </c>
      <c r="X2182" t="s">
        <v>44</v>
      </c>
      <c r="Y2182">
        <v>8</v>
      </c>
      <c r="Z2182">
        <v>50</v>
      </c>
      <c r="AA2182">
        <v>0</v>
      </c>
      <c r="AB2182" t="s">
        <v>45</v>
      </c>
      <c r="AC2182">
        <v>0</v>
      </c>
      <c r="AD2182" t="s">
        <v>46</v>
      </c>
    </row>
    <row r="2183" spans="1:30" x14ac:dyDescent="0.3">
      <c r="A2183" t="s">
        <v>386</v>
      </c>
      <c r="B2183" t="s">
        <v>39</v>
      </c>
      <c r="C2183">
        <v>125363</v>
      </c>
      <c r="D2183">
        <v>1694.49</v>
      </c>
      <c r="E2183" s="1">
        <v>42378</v>
      </c>
      <c r="F2183" s="1">
        <v>45596</v>
      </c>
      <c r="G2183" t="s">
        <v>103</v>
      </c>
      <c r="H2183" t="s">
        <v>41</v>
      </c>
      <c r="I2183" t="s">
        <v>382</v>
      </c>
      <c r="J2183">
        <v>3218</v>
      </c>
      <c r="K2183" t="s">
        <v>42</v>
      </c>
      <c r="L2183">
        <v>0</v>
      </c>
      <c r="M2183" t="s">
        <v>383</v>
      </c>
      <c r="N2183" t="s">
        <v>60</v>
      </c>
      <c r="O2183">
        <v>54</v>
      </c>
      <c r="P2183" t="s">
        <v>384</v>
      </c>
      <c r="Q2183" t="s">
        <v>34</v>
      </c>
      <c r="R2183" t="s">
        <v>385</v>
      </c>
      <c r="S2183" t="s">
        <v>97</v>
      </c>
      <c r="T2183">
        <v>1</v>
      </c>
      <c r="U2183">
        <v>0</v>
      </c>
      <c r="V2183" t="s">
        <v>37</v>
      </c>
      <c r="W2183" t="s">
        <v>387</v>
      </c>
      <c r="X2183" t="s">
        <v>44</v>
      </c>
      <c r="Y2183">
        <v>50</v>
      </c>
      <c r="Z2183">
        <v>37</v>
      </c>
      <c r="AA2183">
        <v>0</v>
      </c>
      <c r="AB2183" t="s">
        <v>45</v>
      </c>
      <c r="AC2183">
        <v>0</v>
      </c>
      <c r="AD2183" t="s">
        <v>46</v>
      </c>
    </row>
    <row r="2184" spans="1:30" x14ac:dyDescent="0.3">
      <c r="A2184" t="s">
        <v>16784</v>
      </c>
      <c r="B2184" t="s">
        <v>118</v>
      </c>
      <c r="C2184">
        <v>499478</v>
      </c>
      <c r="D2184">
        <v>1349.55</v>
      </c>
      <c r="E2184" s="1">
        <v>42185</v>
      </c>
      <c r="F2184" s="1">
        <v>43414</v>
      </c>
      <c r="G2184" t="s">
        <v>103</v>
      </c>
      <c r="H2184" t="s">
        <v>80</v>
      </c>
      <c r="I2184" t="s">
        <v>16779</v>
      </c>
      <c r="J2184">
        <v>1229</v>
      </c>
      <c r="K2184" t="s">
        <v>42</v>
      </c>
      <c r="L2184">
        <v>1</v>
      </c>
      <c r="M2184" t="s">
        <v>16780</v>
      </c>
      <c r="N2184" t="s">
        <v>32</v>
      </c>
      <c r="O2184">
        <v>51</v>
      </c>
      <c r="P2184" t="s">
        <v>1489</v>
      </c>
      <c r="Q2184" t="s">
        <v>62</v>
      </c>
      <c r="R2184" t="s">
        <v>16781</v>
      </c>
      <c r="S2184" t="s">
        <v>97</v>
      </c>
      <c r="T2184">
        <v>0</v>
      </c>
      <c r="U2184">
        <v>0</v>
      </c>
      <c r="V2184" t="s">
        <v>37</v>
      </c>
      <c r="W2184" t="s">
        <v>16785</v>
      </c>
      <c r="X2184" t="s">
        <v>72</v>
      </c>
      <c r="Y2184">
        <v>45</v>
      </c>
      <c r="Z2184">
        <v>39</v>
      </c>
      <c r="AA2184">
        <v>0</v>
      </c>
      <c r="AB2184" t="s">
        <v>45</v>
      </c>
      <c r="AC2184">
        <v>0</v>
      </c>
      <c r="AD2184" t="s">
        <v>74</v>
      </c>
    </row>
    <row r="2185" spans="1:30" x14ac:dyDescent="0.3">
      <c r="A2185" t="s">
        <v>9142</v>
      </c>
      <c r="B2185" t="s">
        <v>54</v>
      </c>
      <c r="C2185">
        <v>335570</v>
      </c>
      <c r="D2185">
        <v>1012.14</v>
      </c>
      <c r="E2185" s="1">
        <v>42334</v>
      </c>
      <c r="F2185" s="1">
        <v>43542</v>
      </c>
      <c r="G2185" t="s">
        <v>103</v>
      </c>
      <c r="H2185" t="s">
        <v>41</v>
      </c>
      <c r="I2185" t="s">
        <v>9139</v>
      </c>
      <c r="J2185">
        <v>1208</v>
      </c>
      <c r="K2185" t="s">
        <v>42</v>
      </c>
      <c r="L2185">
        <v>0</v>
      </c>
      <c r="M2185" t="s">
        <v>9140</v>
      </c>
      <c r="N2185" t="s">
        <v>49</v>
      </c>
      <c r="O2185">
        <v>39</v>
      </c>
      <c r="P2185" t="s">
        <v>2853</v>
      </c>
      <c r="Q2185" t="s">
        <v>51</v>
      </c>
      <c r="R2185" t="s">
        <v>9141</v>
      </c>
      <c r="S2185" t="s">
        <v>89</v>
      </c>
      <c r="T2185">
        <v>0</v>
      </c>
      <c r="U2185">
        <v>0</v>
      </c>
      <c r="V2185" t="s">
        <v>90</v>
      </c>
      <c r="W2185" t="s">
        <v>9143</v>
      </c>
      <c r="X2185" t="s">
        <v>72</v>
      </c>
      <c r="Y2185">
        <v>17</v>
      </c>
      <c r="Z2185">
        <v>86</v>
      </c>
      <c r="AA2185">
        <v>1</v>
      </c>
      <c r="AB2185" t="s">
        <v>58</v>
      </c>
      <c r="AC2185">
        <v>1</v>
      </c>
      <c r="AD2185" t="s">
        <v>74</v>
      </c>
    </row>
    <row r="2186" spans="1:30" x14ac:dyDescent="0.3">
      <c r="A2186" t="s">
        <v>14344</v>
      </c>
      <c r="B2186" t="s">
        <v>118</v>
      </c>
      <c r="C2186">
        <v>466136</v>
      </c>
      <c r="D2186">
        <v>940.09</v>
      </c>
      <c r="E2186" s="1">
        <v>44985</v>
      </c>
      <c r="F2186" s="1">
        <v>47107</v>
      </c>
      <c r="G2186" t="s">
        <v>103</v>
      </c>
      <c r="H2186" t="s">
        <v>55</v>
      </c>
      <c r="I2186" t="s">
        <v>14341</v>
      </c>
      <c r="J2186">
        <v>2122</v>
      </c>
      <c r="K2186" t="s">
        <v>42</v>
      </c>
      <c r="L2186">
        <v>0</v>
      </c>
      <c r="M2186" t="s">
        <v>14342</v>
      </c>
      <c r="N2186" t="s">
        <v>60</v>
      </c>
      <c r="O2186">
        <v>51</v>
      </c>
      <c r="P2186" t="s">
        <v>518</v>
      </c>
      <c r="Q2186" t="s">
        <v>87</v>
      </c>
      <c r="R2186" t="s">
        <v>14343</v>
      </c>
      <c r="S2186" t="s">
        <v>97</v>
      </c>
      <c r="T2186">
        <v>0</v>
      </c>
      <c r="U2186">
        <v>0</v>
      </c>
      <c r="V2186" t="s">
        <v>37</v>
      </c>
      <c r="W2186" t="s">
        <v>14345</v>
      </c>
      <c r="X2186" t="s">
        <v>72</v>
      </c>
      <c r="Y2186">
        <v>3</v>
      </c>
      <c r="Z2186">
        <v>87</v>
      </c>
      <c r="AA2186">
        <v>1</v>
      </c>
      <c r="AB2186" t="s">
        <v>58</v>
      </c>
      <c r="AC2186">
        <v>1</v>
      </c>
      <c r="AD2186" t="s">
        <v>74</v>
      </c>
    </row>
    <row r="2187" spans="1:30" x14ac:dyDescent="0.3">
      <c r="A2187" t="s">
        <v>12110</v>
      </c>
      <c r="B2187" t="s">
        <v>54</v>
      </c>
      <c r="C2187">
        <v>389880</v>
      </c>
      <c r="D2187">
        <v>1694.3</v>
      </c>
      <c r="E2187" s="1">
        <v>43040</v>
      </c>
      <c r="F2187" s="1">
        <v>43938</v>
      </c>
      <c r="G2187" t="s">
        <v>40</v>
      </c>
      <c r="H2187" t="s">
        <v>80</v>
      </c>
      <c r="I2187" t="s">
        <v>12105</v>
      </c>
      <c r="J2187">
        <v>898</v>
      </c>
      <c r="K2187" t="s">
        <v>100</v>
      </c>
      <c r="L2187">
        <v>1</v>
      </c>
      <c r="M2187" t="s">
        <v>12106</v>
      </c>
      <c r="N2187" t="s">
        <v>60</v>
      </c>
      <c r="O2187">
        <v>85</v>
      </c>
      <c r="P2187" t="s">
        <v>1720</v>
      </c>
      <c r="Q2187" t="s">
        <v>51</v>
      </c>
      <c r="R2187" t="s">
        <v>12107</v>
      </c>
      <c r="S2187" t="s">
        <v>36</v>
      </c>
      <c r="T2187">
        <v>0</v>
      </c>
      <c r="U2187">
        <v>1</v>
      </c>
      <c r="V2187" t="s">
        <v>37</v>
      </c>
      <c r="W2187" t="s">
        <v>12111</v>
      </c>
      <c r="X2187" t="s">
        <v>72</v>
      </c>
      <c r="Y2187">
        <v>25</v>
      </c>
      <c r="Z2187">
        <v>42</v>
      </c>
      <c r="AA2187">
        <v>0</v>
      </c>
      <c r="AB2187" t="s">
        <v>45</v>
      </c>
      <c r="AC2187">
        <v>0</v>
      </c>
      <c r="AD2187" t="s">
        <v>74</v>
      </c>
    </row>
    <row r="2188" spans="1:30" x14ac:dyDescent="0.3">
      <c r="A2188" t="s">
        <v>10109</v>
      </c>
      <c r="B2188" t="s">
        <v>70</v>
      </c>
      <c r="C2188">
        <v>459090</v>
      </c>
      <c r="D2188">
        <v>753.01</v>
      </c>
      <c r="E2188" s="1">
        <v>42569</v>
      </c>
      <c r="F2188" s="1">
        <v>43886</v>
      </c>
      <c r="G2188" t="s">
        <v>40</v>
      </c>
      <c r="H2188" t="s">
        <v>41</v>
      </c>
      <c r="I2188" t="s">
        <v>10106</v>
      </c>
      <c r="J2188">
        <v>1317</v>
      </c>
      <c r="K2188" t="s">
        <v>42</v>
      </c>
      <c r="L2188">
        <v>0</v>
      </c>
      <c r="M2188" t="s">
        <v>10107</v>
      </c>
      <c r="N2188" t="s">
        <v>60</v>
      </c>
      <c r="O2188">
        <v>73</v>
      </c>
      <c r="P2188" t="s">
        <v>1708</v>
      </c>
      <c r="Q2188" t="s">
        <v>34</v>
      </c>
      <c r="R2188" t="s">
        <v>10108</v>
      </c>
      <c r="S2188" t="s">
        <v>36</v>
      </c>
      <c r="T2188">
        <v>1</v>
      </c>
      <c r="U2188">
        <v>1</v>
      </c>
      <c r="V2188" t="s">
        <v>37</v>
      </c>
      <c r="W2188" t="s">
        <v>10110</v>
      </c>
      <c r="X2188" t="s">
        <v>44</v>
      </c>
      <c r="Y2188">
        <v>38</v>
      </c>
      <c r="Z2188">
        <v>50</v>
      </c>
      <c r="AA2188">
        <v>0</v>
      </c>
      <c r="AB2188" t="s">
        <v>45</v>
      </c>
      <c r="AC2188">
        <v>0</v>
      </c>
      <c r="AD2188" t="s">
        <v>46</v>
      </c>
    </row>
    <row r="2189" spans="1:30" x14ac:dyDescent="0.3">
      <c r="A2189" t="s">
        <v>16958</v>
      </c>
      <c r="B2189" t="s">
        <v>118</v>
      </c>
      <c r="C2189">
        <v>192140</v>
      </c>
      <c r="D2189">
        <v>1744.94</v>
      </c>
      <c r="E2189" s="1">
        <v>45072</v>
      </c>
      <c r="F2189" s="1">
        <v>47545</v>
      </c>
      <c r="G2189" t="s">
        <v>40</v>
      </c>
      <c r="H2189" t="s">
        <v>80</v>
      </c>
      <c r="I2189" t="s">
        <v>16955</v>
      </c>
      <c r="J2189">
        <v>2473</v>
      </c>
      <c r="K2189" t="s">
        <v>42</v>
      </c>
      <c r="L2189">
        <v>1</v>
      </c>
      <c r="M2189" t="s">
        <v>16956</v>
      </c>
      <c r="N2189" t="s">
        <v>32</v>
      </c>
      <c r="O2189">
        <v>70</v>
      </c>
      <c r="P2189" t="s">
        <v>3179</v>
      </c>
      <c r="Q2189" t="s">
        <v>62</v>
      </c>
      <c r="R2189" t="s">
        <v>16957</v>
      </c>
      <c r="S2189" t="s">
        <v>36</v>
      </c>
      <c r="T2189">
        <v>0</v>
      </c>
      <c r="U2189">
        <v>1</v>
      </c>
      <c r="V2189" t="s">
        <v>37</v>
      </c>
      <c r="W2189" t="s">
        <v>16959</v>
      </c>
      <c r="X2189" t="s">
        <v>72</v>
      </c>
      <c r="Y2189">
        <v>45</v>
      </c>
      <c r="Z2189">
        <v>17</v>
      </c>
      <c r="AA2189">
        <v>0</v>
      </c>
      <c r="AB2189" t="s">
        <v>73</v>
      </c>
      <c r="AC2189">
        <v>0</v>
      </c>
      <c r="AD2189" t="s">
        <v>74</v>
      </c>
    </row>
    <row r="2190" spans="1:30" x14ac:dyDescent="0.3">
      <c r="A2190" t="s">
        <v>10493</v>
      </c>
      <c r="B2190" t="s">
        <v>70</v>
      </c>
      <c r="C2190">
        <v>321693</v>
      </c>
      <c r="D2190">
        <v>1332.15</v>
      </c>
      <c r="E2190" s="1">
        <v>45418</v>
      </c>
      <c r="F2190" s="1">
        <v>48231</v>
      </c>
      <c r="G2190" t="s">
        <v>40</v>
      </c>
      <c r="H2190" t="s">
        <v>41</v>
      </c>
      <c r="I2190" t="s">
        <v>10488</v>
      </c>
      <c r="J2190">
        <v>2813</v>
      </c>
      <c r="K2190" t="s">
        <v>42</v>
      </c>
      <c r="L2190">
        <v>0</v>
      </c>
      <c r="M2190" t="s">
        <v>10489</v>
      </c>
      <c r="N2190" t="s">
        <v>49</v>
      </c>
      <c r="O2190">
        <v>20</v>
      </c>
      <c r="P2190" t="s">
        <v>6730</v>
      </c>
      <c r="Q2190" t="s">
        <v>87</v>
      </c>
      <c r="R2190" t="s">
        <v>10490</v>
      </c>
      <c r="S2190" t="s">
        <v>67</v>
      </c>
      <c r="T2190">
        <v>0</v>
      </c>
      <c r="U2190">
        <v>0</v>
      </c>
      <c r="V2190" t="s">
        <v>68</v>
      </c>
      <c r="W2190" t="s">
        <v>10494</v>
      </c>
      <c r="X2190" t="s">
        <v>57</v>
      </c>
      <c r="Y2190">
        <v>36</v>
      </c>
      <c r="Z2190">
        <v>64</v>
      </c>
      <c r="AA2190">
        <v>0</v>
      </c>
      <c r="AB2190" t="s">
        <v>58</v>
      </c>
      <c r="AC2190">
        <v>0</v>
      </c>
      <c r="AD2190" t="s">
        <v>59</v>
      </c>
    </row>
    <row r="2191" spans="1:30" x14ac:dyDescent="0.3">
      <c r="A2191" t="s">
        <v>12706</v>
      </c>
      <c r="B2191" t="s">
        <v>54</v>
      </c>
      <c r="C2191">
        <v>53588</v>
      </c>
      <c r="D2191">
        <v>1278.6300000000001</v>
      </c>
      <c r="E2191" s="1">
        <v>42457</v>
      </c>
      <c r="F2191" s="1">
        <v>45984</v>
      </c>
      <c r="G2191" t="s">
        <v>40</v>
      </c>
      <c r="H2191" t="s">
        <v>41</v>
      </c>
      <c r="I2191" t="s">
        <v>12703</v>
      </c>
      <c r="J2191">
        <v>3527</v>
      </c>
      <c r="K2191" t="s">
        <v>42</v>
      </c>
      <c r="L2191">
        <v>0</v>
      </c>
      <c r="M2191" t="s">
        <v>12704</v>
      </c>
      <c r="N2191" t="s">
        <v>49</v>
      </c>
      <c r="O2191">
        <v>20</v>
      </c>
      <c r="P2191" t="s">
        <v>229</v>
      </c>
      <c r="Q2191" t="s">
        <v>34</v>
      </c>
      <c r="R2191" t="s">
        <v>12705</v>
      </c>
      <c r="S2191" t="s">
        <v>67</v>
      </c>
      <c r="T2191">
        <v>1</v>
      </c>
      <c r="U2191">
        <v>0</v>
      </c>
      <c r="V2191" t="s">
        <v>68</v>
      </c>
      <c r="W2191" t="s">
        <v>12707</v>
      </c>
      <c r="X2191" t="s">
        <v>57</v>
      </c>
      <c r="Y2191">
        <v>38</v>
      </c>
      <c r="Z2191">
        <v>73</v>
      </c>
      <c r="AA2191">
        <v>1</v>
      </c>
      <c r="AB2191" t="s">
        <v>58</v>
      </c>
      <c r="AC2191">
        <v>1</v>
      </c>
      <c r="AD2191" t="s">
        <v>59</v>
      </c>
    </row>
    <row r="2192" spans="1:30" x14ac:dyDescent="0.3">
      <c r="A2192" t="s">
        <v>15113</v>
      </c>
      <c r="B2192" t="s">
        <v>54</v>
      </c>
      <c r="C2192">
        <v>285208</v>
      </c>
      <c r="D2192">
        <v>652.37</v>
      </c>
      <c r="E2192" s="1">
        <v>44233</v>
      </c>
      <c r="F2192" s="1">
        <v>45080</v>
      </c>
      <c r="G2192" t="s">
        <v>99</v>
      </c>
      <c r="H2192" t="s">
        <v>80</v>
      </c>
      <c r="I2192" t="s">
        <v>15108</v>
      </c>
      <c r="J2192">
        <v>847</v>
      </c>
      <c r="K2192" t="s">
        <v>100</v>
      </c>
      <c r="L2192">
        <v>1</v>
      </c>
      <c r="M2192" t="s">
        <v>15109</v>
      </c>
      <c r="N2192" t="s">
        <v>32</v>
      </c>
      <c r="O2192">
        <v>19</v>
      </c>
      <c r="P2192" t="s">
        <v>899</v>
      </c>
      <c r="Q2192" t="s">
        <v>34</v>
      </c>
      <c r="R2192" t="s">
        <v>15110</v>
      </c>
      <c r="S2192" t="s">
        <v>67</v>
      </c>
      <c r="T2192">
        <v>1</v>
      </c>
      <c r="U2192">
        <v>0</v>
      </c>
      <c r="V2192" t="s">
        <v>68</v>
      </c>
      <c r="W2192" t="s">
        <v>15114</v>
      </c>
      <c r="X2192" t="s">
        <v>57</v>
      </c>
      <c r="Y2192">
        <v>23</v>
      </c>
      <c r="Z2192">
        <v>15</v>
      </c>
      <c r="AA2192">
        <v>0</v>
      </c>
      <c r="AB2192" t="s">
        <v>73</v>
      </c>
      <c r="AC2192">
        <v>0</v>
      </c>
      <c r="AD2192" t="s">
        <v>59</v>
      </c>
    </row>
    <row r="2193" spans="1:30" x14ac:dyDescent="0.3">
      <c r="A2193" t="s">
        <v>12381</v>
      </c>
      <c r="B2193" t="s">
        <v>39</v>
      </c>
      <c r="C2193">
        <v>487483</v>
      </c>
      <c r="D2193">
        <v>143.46</v>
      </c>
      <c r="E2193" s="1">
        <v>42553</v>
      </c>
      <c r="F2193" s="1">
        <v>43889</v>
      </c>
      <c r="G2193" t="s">
        <v>40</v>
      </c>
      <c r="H2193" t="s">
        <v>41</v>
      </c>
      <c r="I2193" t="s">
        <v>12378</v>
      </c>
      <c r="J2193">
        <v>1336</v>
      </c>
      <c r="K2193" t="s">
        <v>42</v>
      </c>
      <c r="L2193">
        <v>0</v>
      </c>
      <c r="M2193" t="s">
        <v>12379</v>
      </c>
      <c r="N2193" t="s">
        <v>32</v>
      </c>
      <c r="O2193">
        <v>63</v>
      </c>
      <c r="P2193" t="s">
        <v>4499</v>
      </c>
      <c r="Q2193" t="s">
        <v>51</v>
      </c>
      <c r="R2193" t="s">
        <v>12380</v>
      </c>
      <c r="S2193" t="s">
        <v>36</v>
      </c>
      <c r="T2193">
        <v>0</v>
      </c>
      <c r="U2193">
        <v>1</v>
      </c>
      <c r="V2193" t="s">
        <v>37</v>
      </c>
      <c r="W2193" t="s">
        <v>12382</v>
      </c>
      <c r="X2193" t="s">
        <v>44</v>
      </c>
      <c r="Y2193">
        <v>42</v>
      </c>
      <c r="Z2193">
        <v>56</v>
      </c>
      <c r="AA2193">
        <v>0</v>
      </c>
      <c r="AB2193" t="s">
        <v>45</v>
      </c>
      <c r="AC2193">
        <v>0</v>
      </c>
      <c r="AD2193" t="s">
        <v>46</v>
      </c>
    </row>
    <row r="2194" spans="1:30" x14ac:dyDescent="0.3">
      <c r="A2194" t="s">
        <v>6521</v>
      </c>
      <c r="B2194" t="s">
        <v>39</v>
      </c>
      <c r="C2194">
        <v>466128</v>
      </c>
      <c r="D2194">
        <v>989.71</v>
      </c>
      <c r="E2194" s="1">
        <v>44225</v>
      </c>
      <c r="F2194" s="1">
        <v>46952</v>
      </c>
      <c r="G2194" t="s">
        <v>103</v>
      </c>
      <c r="H2194" t="s">
        <v>80</v>
      </c>
      <c r="I2194" t="s">
        <v>6513</v>
      </c>
      <c r="J2194">
        <v>2727</v>
      </c>
      <c r="K2194" t="s">
        <v>42</v>
      </c>
      <c r="L2194">
        <v>1</v>
      </c>
      <c r="M2194" t="s">
        <v>6514</v>
      </c>
      <c r="N2194" t="s">
        <v>49</v>
      </c>
      <c r="O2194">
        <v>33</v>
      </c>
      <c r="P2194" t="s">
        <v>6515</v>
      </c>
      <c r="Q2194" t="s">
        <v>34</v>
      </c>
      <c r="R2194" t="s">
        <v>6516</v>
      </c>
      <c r="S2194" t="s">
        <v>109</v>
      </c>
      <c r="T2194">
        <v>1</v>
      </c>
      <c r="U2194">
        <v>0</v>
      </c>
      <c r="V2194" t="s">
        <v>90</v>
      </c>
      <c r="W2194" t="s">
        <v>6522</v>
      </c>
      <c r="X2194" t="s">
        <v>44</v>
      </c>
      <c r="Y2194">
        <v>40</v>
      </c>
      <c r="Z2194">
        <v>43</v>
      </c>
      <c r="AA2194">
        <v>0</v>
      </c>
      <c r="AB2194" t="s">
        <v>45</v>
      </c>
      <c r="AC2194">
        <v>0</v>
      </c>
      <c r="AD2194" t="s">
        <v>46</v>
      </c>
    </row>
    <row r="2195" spans="1:30" x14ac:dyDescent="0.3">
      <c r="A2195" t="s">
        <v>7181</v>
      </c>
      <c r="B2195" t="s">
        <v>54</v>
      </c>
      <c r="C2195">
        <v>176269</v>
      </c>
      <c r="D2195">
        <v>1596.86</v>
      </c>
      <c r="E2195" s="1">
        <v>42922</v>
      </c>
      <c r="F2195" s="1">
        <v>44415</v>
      </c>
      <c r="G2195" t="s">
        <v>99</v>
      </c>
      <c r="H2195" t="s">
        <v>41</v>
      </c>
      <c r="I2195" t="s">
        <v>7176</v>
      </c>
      <c r="J2195">
        <v>1493</v>
      </c>
      <c r="K2195" t="s">
        <v>42</v>
      </c>
      <c r="L2195">
        <v>0</v>
      </c>
      <c r="M2195" t="s">
        <v>7177</v>
      </c>
      <c r="N2195" t="s">
        <v>32</v>
      </c>
      <c r="O2195">
        <v>34</v>
      </c>
      <c r="P2195" t="s">
        <v>1489</v>
      </c>
      <c r="Q2195" t="s">
        <v>87</v>
      </c>
      <c r="R2195" t="s">
        <v>7178</v>
      </c>
      <c r="S2195" t="s">
        <v>109</v>
      </c>
      <c r="T2195">
        <v>0</v>
      </c>
      <c r="U2195">
        <v>0</v>
      </c>
      <c r="V2195" t="s">
        <v>90</v>
      </c>
      <c r="W2195" t="s">
        <v>7182</v>
      </c>
      <c r="X2195" t="s">
        <v>57</v>
      </c>
      <c r="Y2195">
        <v>39</v>
      </c>
      <c r="Z2195">
        <v>63</v>
      </c>
      <c r="AA2195">
        <v>0</v>
      </c>
      <c r="AB2195" t="s">
        <v>58</v>
      </c>
      <c r="AC2195">
        <v>0</v>
      </c>
      <c r="AD2195" t="s">
        <v>59</v>
      </c>
    </row>
    <row r="2196" spans="1:30" x14ac:dyDescent="0.3">
      <c r="A2196" t="s">
        <v>8288</v>
      </c>
      <c r="B2196" t="s">
        <v>54</v>
      </c>
      <c r="C2196">
        <v>278038</v>
      </c>
      <c r="D2196">
        <v>856.56</v>
      </c>
      <c r="E2196" s="1">
        <v>44234</v>
      </c>
      <c r="F2196" s="1">
        <v>45010</v>
      </c>
      <c r="G2196" t="s">
        <v>99</v>
      </c>
      <c r="H2196" t="s">
        <v>41</v>
      </c>
      <c r="I2196" t="s">
        <v>8285</v>
      </c>
      <c r="J2196">
        <v>776</v>
      </c>
      <c r="K2196" t="s">
        <v>100</v>
      </c>
      <c r="L2196">
        <v>0</v>
      </c>
      <c r="M2196" t="s">
        <v>8286</v>
      </c>
      <c r="N2196" t="s">
        <v>49</v>
      </c>
      <c r="O2196">
        <v>32</v>
      </c>
      <c r="P2196" t="s">
        <v>743</v>
      </c>
      <c r="Q2196" t="s">
        <v>87</v>
      </c>
      <c r="R2196" t="s">
        <v>8287</v>
      </c>
      <c r="S2196" t="s">
        <v>109</v>
      </c>
      <c r="T2196">
        <v>0</v>
      </c>
      <c r="U2196">
        <v>0</v>
      </c>
      <c r="V2196" t="s">
        <v>90</v>
      </c>
      <c r="W2196" t="s">
        <v>8289</v>
      </c>
      <c r="X2196" t="s">
        <v>72</v>
      </c>
      <c r="Y2196">
        <v>20</v>
      </c>
      <c r="Z2196">
        <v>84</v>
      </c>
      <c r="AA2196">
        <v>1</v>
      </c>
      <c r="AB2196" t="s">
        <v>58</v>
      </c>
      <c r="AC2196">
        <v>1</v>
      </c>
      <c r="AD2196" t="s">
        <v>74</v>
      </c>
    </row>
    <row r="2197" spans="1:30" x14ac:dyDescent="0.3">
      <c r="A2197" t="s">
        <v>19853</v>
      </c>
      <c r="B2197" t="s">
        <v>54</v>
      </c>
      <c r="C2197">
        <v>94677</v>
      </c>
      <c r="D2197">
        <v>523.17999999999995</v>
      </c>
      <c r="E2197" s="1">
        <v>42869</v>
      </c>
      <c r="F2197" s="1">
        <v>45678</v>
      </c>
      <c r="G2197" t="s">
        <v>103</v>
      </c>
      <c r="H2197" t="s">
        <v>41</v>
      </c>
      <c r="I2197" t="s">
        <v>19848</v>
      </c>
      <c r="J2197">
        <v>2809</v>
      </c>
      <c r="K2197" t="s">
        <v>42</v>
      </c>
      <c r="L2197">
        <v>0</v>
      </c>
      <c r="M2197" t="s">
        <v>19849</v>
      </c>
      <c r="N2197" t="s">
        <v>32</v>
      </c>
      <c r="O2197">
        <v>51</v>
      </c>
      <c r="P2197" t="s">
        <v>115</v>
      </c>
      <c r="Q2197" t="s">
        <v>62</v>
      </c>
      <c r="R2197" t="s">
        <v>19850</v>
      </c>
      <c r="S2197" t="s">
        <v>97</v>
      </c>
      <c r="T2197">
        <v>0</v>
      </c>
      <c r="U2197">
        <v>0</v>
      </c>
      <c r="V2197" t="s">
        <v>37</v>
      </c>
      <c r="W2197" t="s">
        <v>19854</v>
      </c>
      <c r="X2197" t="s">
        <v>72</v>
      </c>
      <c r="Y2197">
        <v>49</v>
      </c>
      <c r="Z2197">
        <v>49</v>
      </c>
      <c r="AA2197">
        <v>0</v>
      </c>
      <c r="AB2197" t="s">
        <v>45</v>
      </c>
      <c r="AC2197">
        <v>0</v>
      </c>
      <c r="AD2197" t="s">
        <v>74</v>
      </c>
    </row>
    <row r="2198" spans="1:30" x14ac:dyDescent="0.3">
      <c r="A2198" t="s">
        <v>17388</v>
      </c>
      <c r="B2198" t="s">
        <v>39</v>
      </c>
      <c r="C2198">
        <v>212403</v>
      </c>
      <c r="D2198">
        <v>472.94</v>
      </c>
      <c r="E2198" s="1">
        <v>45550</v>
      </c>
      <c r="F2198" s="1">
        <v>48963</v>
      </c>
      <c r="G2198" t="s">
        <v>99</v>
      </c>
      <c r="H2198" t="s">
        <v>55</v>
      </c>
      <c r="I2198" t="s">
        <v>17385</v>
      </c>
      <c r="J2198">
        <v>3413</v>
      </c>
      <c r="K2198" t="s">
        <v>42</v>
      </c>
      <c r="L2198">
        <v>0</v>
      </c>
      <c r="M2198" t="s">
        <v>17386</v>
      </c>
      <c r="N2198" t="s">
        <v>60</v>
      </c>
      <c r="O2198">
        <v>72</v>
      </c>
      <c r="P2198" t="s">
        <v>1876</v>
      </c>
      <c r="Q2198" t="s">
        <v>51</v>
      </c>
      <c r="R2198" t="s">
        <v>17387</v>
      </c>
      <c r="S2198" t="s">
        <v>36</v>
      </c>
      <c r="T2198">
        <v>0</v>
      </c>
      <c r="U2198">
        <v>1</v>
      </c>
      <c r="V2198" t="s">
        <v>37</v>
      </c>
      <c r="W2198" t="s">
        <v>17389</v>
      </c>
      <c r="X2198" t="s">
        <v>72</v>
      </c>
      <c r="Y2198">
        <v>4</v>
      </c>
      <c r="Z2198">
        <v>98</v>
      </c>
      <c r="AA2198">
        <v>1</v>
      </c>
      <c r="AB2198" t="s">
        <v>58</v>
      </c>
      <c r="AC2198">
        <v>1</v>
      </c>
      <c r="AD2198" t="s">
        <v>74</v>
      </c>
    </row>
    <row r="2199" spans="1:30" x14ac:dyDescent="0.3">
      <c r="A2199" t="s">
        <v>17506</v>
      </c>
      <c r="B2199" t="s">
        <v>54</v>
      </c>
      <c r="C2199">
        <v>49147</v>
      </c>
      <c r="D2199">
        <v>143.43</v>
      </c>
      <c r="E2199" s="1">
        <v>45256</v>
      </c>
      <c r="F2199" s="1">
        <v>46476</v>
      </c>
      <c r="G2199" t="s">
        <v>99</v>
      </c>
      <c r="H2199" t="s">
        <v>80</v>
      </c>
      <c r="I2199" t="s">
        <v>17499</v>
      </c>
      <c r="J2199">
        <v>1220</v>
      </c>
      <c r="K2199" t="s">
        <v>42</v>
      </c>
      <c r="L2199">
        <v>1</v>
      </c>
      <c r="M2199" t="s">
        <v>17500</v>
      </c>
      <c r="N2199" t="s">
        <v>32</v>
      </c>
      <c r="O2199">
        <v>81</v>
      </c>
      <c r="P2199" t="s">
        <v>261</v>
      </c>
      <c r="Q2199" t="s">
        <v>34</v>
      </c>
      <c r="R2199" t="s">
        <v>17501</v>
      </c>
      <c r="S2199" t="s">
        <v>36</v>
      </c>
      <c r="T2199">
        <v>1</v>
      </c>
      <c r="U2199">
        <v>1</v>
      </c>
      <c r="V2199" t="s">
        <v>37</v>
      </c>
      <c r="W2199" t="s">
        <v>17507</v>
      </c>
      <c r="X2199" t="s">
        <v>57</v>
      </c>
      <c r="Y2199">
        <v>35</v>
      </c>
      <c r="Z2199">
        <v>75</v>
      </c>
      <c r="AA2199">
        <v>1</v>
      </c>
      <c r="AB2199" t="s">
        <v>58</v>
      </c>
      <c r="AC2199">
        <v>1</v>
      </c>
      <c r="AD2199" t="s">
        <v>59</v>
      </c>
    </row>
    <row r="2200" spans="1:30" x14ac:dyDescent="0.3">
      <c r="A2200" t="s">
        <v>18232</v>
      </c>
      <c r="B2200" t="s">
        <v>39</v>
      </c>
      <c r="C2200">
        <v>220343</v>
      </c>
      <c r="D2200">
        <v>675.4</v>
      </c>
      <c r="E2200" s="1">
        <v>42946</v>
      </c>
      <c r="F2200" s="1">
        <v>46257</v>
      </c>
      <c r="G2200" t="s">
        <v>40</v>
      </c>
      <c r="H2200" t="s">
        <v>80</v>
      </c>
      <c r="I2200" t="s">
        <v>18227</v>
      </c>
      <c r="J2200">
        <v>3311</v>
      </c>
      <c r="K2200" t="s">
        <v>42</v>
      </c>
      <c r="L2200">
        <v>1</v>
      </c>
      <c r="M2200" t="s">
        <v>18228</v>
      </c>
      <c r="N2200" t="s">
        <v>32</v>
      </c>
      <c r="O2200">
        <v>70</v>
      </c>
      <c r="P2200" t="s">
        <v>401</v>
      </c>
      <c r="Q2200" t="s">
        <v>62</v>
      </c>
      <c r="R2200" t="s">
        <v>18229</v>
      </c>
      <c r="S2200" t="s">
        <v>36</v>
      </c>
      <c r="T2200">
        <v>0</v>
      </c>
      <c r="U2200">
        <v>1</v>
      </c>
      <c r="V2200" t="s">
        <v>37</v>
      </c>
      <c r="W2200" t="s">
        <v>18233</v>
      </c>
      <c r="X2200" t="s">
        <v>72</v>
      </c>
      <c r="Y2200">
        <v>16</v>
      </c>
      <c r="Z2200">
        <v>17</v>
      </c>
      <c r="AA2200">
        <v>0</v>
      </c>
      <c r="AB2200" t="s">
        <v>73</v>
      </c>
      <c r="AC2200">
        <v>0</v>
      </c>
      <c r="AD2200" t="s">
        <v>74</v>
      </c>
    </row>
    <row r="2201" spans="1:30" x14ac:dyDescent="0.3">
      <c r="A2201" t="s">
        <v>249</v>
      </c>
      <c r="B2201" t="s">
        <v>54</v>
      </c>
      <c r="C2201">
        <v>165573</v>
      </c>
      <c r="D2201">
        <v>1205.71</v>
      </c>
      <c r="E2201" s="1">
        <v>42462</v>
      </c>
      <c r="F2201" s="1">
        <v>43951</v>
      </c>
      <c r="G2201" t="s">
        <v>40</v>
      </c>
      <c r="H2201" t="s">
        <v>80</v>
      </c>
      <c r="I2201" t="s">
        <v>245</v>
      </c>
      <c r="J2201">
        <v>1489</v>
      </c>
      <c r="K2201" t="s">
        <v>42</v>
      </c>
      <c r="L2201">
        <v>1</v>
      </c>
      <c r="M2201" t="s">
        <v>246</v>
      </c>
      <c r="N2201" t="s">
        <v>60</v>
      </c>
      <c r="O2201">
        <v>45</v>
      </c>
      <c r="P2201" t="s">
        <v>247</v>
      </c>
      <c r="Q2201" t="s">
        <v>34</v>
      </c>
      <c r="R2201" t="s">
        <v>248</v>
      </c>
      <c r="S2201" t="s">
        <v>89</v>
      </c>
      <c r="T2201">
        <v>1</v>
      </c>
      <c r="U2201">
        <v>0</v>
      </c>
      <c r="V2201" t="s">
        <v>90</v>
      </c>
      <c r="W2201" t="s">
        <v>250</v>
      </c>
      <c r="X2201" t="s">
        <v>57</v>
      </c>
      <c r="Y2201">
        <v>10</v>
      </c>
      <c r="Z2201">
        <v>13</v>
      </c>
      <c r="AA2201">
        <v>0</v>
      </c>
      <c r="AB2201" t="s">
        <v>73</v>
      </c>
      <c r="AC2201">
        <v>0</v>
      </c>
      <c r="AD2201" t="s">
        <v>59</v>
      </c>
    </row>
    <row r="2202" spans="1:30" x14ac:dyDescent="0.3">
      <c r="A2202" t="s">
        <v>9096</v>
      </c>
      <c r="B2202" t="s">
        <v>39</v>
      </c>
      <c r="C2202">
        <v>196084</v>
      </c>
      <c r="D2202">
        <v>977.07</v>
      </c>
      <c r="E2202" s="1">
        <v>42284</v>
      </c>
      <c r="F2202" s="1">
        <v>45102</v>
      </c>
      <c r="G2202" t="s">
        <v>99</v>
      </c>
      <c r="H2202" t="s">
        <v>55</v>
      </c>
      <c r="I2202" t="s">
        <v>9093</v>
      </c>
      <c r="J2202">
        <v>2818</v>
      </c>
      <c r="K2202" t="s">
        <v>42</v>
      </c>
      <c r="L2202">
        <v>0</v>
      </c>
      <c r="M2202" t="s">
        <v>9094</v>
      </c>
      <c r="N2202" t="s">
        <v>49</v>
      </c>
      <c r="O2202">
        <v>36</v>
      </c>
      <c r="P2202" t="s">
        <v>3828</v>
      </c>
      <c r="Q2202" t="s">
        <v>62</v>
      </c>
      <c r="R2202" t="s">
        <v>9095</v>
      </c>
      <c r="S2202" t="s">
        <v>89</v>
      </c>
      <c r="T2202">
        <v>0</v>
      </c>
      <c r="U2202">
        <v>0</v>
      </c>
      <c r="V2202" t="s">
        <v>90</v>
      </c>
      <c r="W2202" t="s">
        <v>9097</v>
      </c>
      <c r="X2202" t="s">
        <v>44</v>
      </c>
      <c r="Y2202">
        <v>45</v>
      </c>
      <c r="Z2202">
        <v>13</v>
      </c>
      <c r="AA2202">
        <v>0</v>
      </c>
      <c r="AB2202" t="s">
        <v>73</v>
      </c>
      <c r="AC2202">
        <v>0</v>
      </c>
      <c r="AD2202" t="s">
        <v>46</v>
      </c>
    </row>
    <row r="2203" spans="1:30" x14ac:dyDescent="0.3">
      <c r="A2203" t="s">
        <v>5271</v>
      </c>
      <c r="B2203" t="s">
        <v>70</v>
      </c>
      <c r="C2203">
        <v>397672</v>
      </c>
      <c r="D2203">
        <v>833.63</v>
      </c>
      <c r="E2203" s="1">
        <v>42299</v>
      </c>
      <c r="F2203" s="1">
        <v>43054</v>
      </c>
      <c r="G2203" t="s">
        <v>99</v>
      </c>
      <c r="H2203" t="s">
        <v>41</v>
      </c>
      <c r="I2203" t="s">
        <v>5268</v>
      </c>
      <c r="J2203">
        <v>755</v>
      </c>
      <c r="K2203" t="s">
        <v>100</v>
      </c>
      <c r="L2203">
        <v>0</v>
      </c>
      <c r="M2203" t="s">
        <v>5269</v>
      </c>
      <c r="N2203" t="s">
        <v>32</v>
      </c>
      <c r="O2203">
        <v>26</v>
      </c>
      <c r="P2203" t="s">
        <v>186</v>
      </c>
      <c r="Q2203" t="s">
        <v>62</v>
      </c>
      <c r="R2203" t="s">
        <v>5270</v>
      </c>
      <c r="S2203" t="s">
        <v>109</v>
      </c>
      <c r="T2203">
        <v>0</v>
      </c>
      <c r="U2203">
        <v>0</v>
      </c>
      <c r="V2203" t="s">
        <v>68</v>
      </c>
      <c r="W2203" t="s">
        <v>5272</v>
      </c>
      <c r="X2203" t="s">
        <v>72</v>
      </c>
      <c r="Y2203">
        <v>34</v>
      </c>
      <c r="Z2203">
        <v>51</v>
      </c>
      <c r="AA2203">
        <v>0</v>
      </c>
      <c r="AB2203" t="s">
        <v>45</v>
      </c>
      <c r="AC2203">
        <v>0</v>
      </c>
      <c r="AD2203" t="s">
        <v>74</v>
      </c>
    </row>
    <row r="2204" spans="1:30" x14ac:dyDescent="0.3">
      <c r="A2204" t="s">
        <v>20030</v>
      </c>
      <c r="B2204" t="s">
        <v>39</v>
      </c>
      <c r="C2204">
        <v>20958</v>
      </c>
      <c r="D2204">
        <v>1455.51</v>
      </c>
      <c r="E2204" s="1">
        <v>42557</v>
      </c>
      <c r="F2204" s="1">
        <v>43559</v>
      </c>
      <c r="G2204" t="s">
        <v>99</v>
      </c>
      <c r="H2204" t="s">
        <v>80</v>
      </c>
      <c r="I2204" t="s">
        <v>20027</v>
      </c>
      <c r="J2204">
        <v>1002</v>
      </c>
      <c r="K2204" t="s">
        <v>100</v>
      </c>
      <c r="L2204">
        <v>1</v>
      </c>
      <c r="M2204" t="s">
        <v>20028</v>
      </c>
      <c r="N2204" t="s">
        <v>32</v>
      </c>
      <c r="O2204">
        <v>80</v>
      </c>
      <c r="P2204" t="s">
        <v>1605</v>
      </c>
      <c r="Q2204" t="s">
        <v>87</v>
      </c>
      <c r="R2204" t="s">
        <v>20029</v>
      </c>
      <c r="S2204" t="s">
        <v>36</v>
      </c>
      <c r="T2204">
        <v>0</v>
      </c>
      <c r="U2204">
        <v>1</v>
      </c>
      <c r="V2204" t="s">
        <v>37</v>
      </c>
      <c r="W2204" t="s">
        <v>20031</v>
      </c>
      <c r="X2204" t="s">
        <v>44</v>
      </c>
      <c r="Y2204">
        <v>10</v>
      </c>
      <c r="Z2204">
        <v>70</v>
      </c>
      <c r="AA2204">
        <v>1</v>
      </c>
      <c r="AB2204" t="s">
        <v>58</v>
      </c>
      <c r="AC2204">
        <v>1</v>
      </c>
      <c r="AD2204" t="s">
        <v>46</v>
      </c>
    </row>
    <row r="2205" spans="1:30" x14ac:dyDescent="0.3">
      <c r="A2205" t="s">
        <v>8983</v>
      </c>
      <c r="B2205" t="s">
        <v>54</v>
      </c>
      <c r="C2205">
        <v>299309</v>
      </c>
      <c r="D2205">
        <v>855.37</v>
      </c>
      <c r="E2205" s="1">
        <v>44100</v>
      </c>
      <c r="F2205" s="1">
        <v>45309</v>
      </c>
      <c r="G2205" t="s">
        <v>103</v>
      </c>
      <c r="H2205" t="s">
        <v>55</v>
      </c>
      <c r="I2205" t="s">
        <v>8978</v>
      </c>
      <c r="J2205">
        <v>1209</v>
      </c>
      <c r="K2205" t="s">
        <v>42</v>
      </c>
      <c r="L2205">
        <v>0</v>
      </c>
      <c r="M2205" t="s">
        <v>8979</v>
      </c>
      <c r="N2205" t="s">
        <v>60</v>
      </c>
      <c r="O2205">
        <v>62</v>
      </c>
      <c r="P2205" t="s">
        <v>5571</v>
      </c>
      <c r="Q2205" t="s">
        <v>87</v>
      </c>
      <c r="R2205" t="s">
        <v>8980</v>
      </c>
      <c r="S2205" t="s">
        <v>36</v>
      </c>
      <c r="T2205">
        <v>0</v>
      </c>
      <c r="U2205">
        <v>1</v>
      </c>
      <c r="V2205" t="s">
        <v>37</v>
      </c>
      <c r="W2205" t="s">
        <v>8984</v>
      </c>
      <c r="X2205" t="s">
        <v>57</v>
      </c>
      <c r="Y2205">
        <v>45</v>
      </c>
      <c r="Z2205">
        <v>57</v>
      </c>
      <c r="AA2205">
        <v>0</v>
      </c>
      <c r="AB2205" t="s">
        <v>45</v>
      </c>
      <c r="AC2205">
        <v>0</v>
      </c>
      <c r="AD2205" t="s">
        <v>59</v>
      </c>
    </row>
    <row r="2206" spans="1:30" x14ac:dyDescent="0.3">
      <c r="A2206" t="s">
        <v>6144</v>
      </c>
      <c r="B2206" t="s">
        <v>54</v>
      </c>
      <c r="C2206">
        <v>142072</v>
      </c>
      <c r="D2206">
        <v>1657.48</v>
      </c>
      <c r="E2206" s="1">
        <v>44256</v>
      </c>
      <c r="F2206" s="1">
        <v>47298</v>
      </c>
      <c r="G2206" t="s">
        <v>40</v>
      </c>
      <c r="H2206" t="s">
        <v>80</v>
      </c>
      <c r="I2206" t="s">
        <v>6139</v>
      </c>
      <c r="J2206">
        <v>3042</v>
      </c>
      <c r="K2206" t="s">
        <v>42</v>
      </c>
      <c r="L2206">
        <v>1</v>
      </c>
      <c r="M2206" t="s">
        <v>6140</v>
      </c>
      <c r="N2206" t="s">
        <v>49</v>
      </c>
      <c r="O2206">
        <v>55</v>
      </c>
      <c r="P2206" t="s">
        <v>2054</v>
      </c>
      <c r="Q2206" t="s">
        <v>87</v>
      </c>
      <c r="R2206" t="s">
        <v>6141</v>
      </c>
      <c r="S2206" t="s">
        <v>97</v>
      </c>
      <c r="T2206">
        <v>0</v>
      </c>
      <c r="U2206">
        <v>0</v>
      </c>
      <c r="V2206" t="s">
        <v>37</v>
      </c>
      <c r="W2206" t="s">
        <v>6145</v>
      </c>
      <c r="X2206" t="s">
        <v>72</v>
      </c>
      <c r="Y2206">
        <v>22</v>
      </c>
      <c r="Z2206">
        <v>47</v>
      </c>
      <c r="AA2206">
        <v>0</v>
      </c>
      <c r="AB2206" t="s">
        <v>45</v>
      </c>
      <c r="AC2206">
        <v>0</v>
      </c>
      <c r="AD2206" t="s">
        <v>74</v>
      </c>
    </row>
    <row r="2207" spans="1:30" x14ac:dyDescent="0.3">
      <c r="A2207" t="s">
        <v>4773</v>
      </c>
      <c r="B2207" t="s">
        <v>54</v>
      </c>
      <c r="C2207">
        <v>448605</v>
      </c>
      <c r="D2207">
        <v>604.70000000000005</v>
      </c>
      <c r="E2207" s="1">
        <v>44661</v>
      </c>
      <c r="F2207" s="1">
        <v>46450</v>
      </c>
      <c r="G2207" t="s">
        <v>103</v>
      </c>
      <c r="H2207" t="s">
        <v>80</v>
      </c>
      <c r="I2207" t="s">
        <v>4770</v>
      </c>
      <c r="J2207">
        <v>1789</v>
      </c>
      <c r="K2207" t="s">
        <v>42</v>
      </c>
      <c r="L2207">
        <v>1</v>
      </c>
      <c r="M2207" t="s">
        <v>4771</v>
      </c>
      <c r="N2207" t="s">
        <v>60</v>
      </c>
      <c r="O2207">
        <v>70</v>
      </c>
      <c r="P2207" t="s">
        <v>993</v>
      </c>
      <c r="Q2207" t="s">
        <v>34</v>
      </c>
      <c r="R2207" t="s">
        <v>4772</v>
      </c>
      <c r="S2207" t="s">
        <v>36</v>
      </c>
      <c r="T2207">
        <v>1</v>
      </c>
      <c r="U2207">
        <v>1</v>
      </c>
      <c r="V2207" t="s">
        <v>37</v>
      </c>
      <c r="W2207" t="s">
        <v>4774</v>
      </c>
      <c r="X2207" t="s">
        <v>72</v>
      </c>
      <c r="Y2207">
        <v>7</v>
      </c>
      <c r="Z2207">
        <v>20</v>
      </c>
      <c r="AA2207">
        <v>0</v>
      </c>
      <c r="AB2207" t="s">
        <v>73</v>
      </c>
      <c r="AC2207">
        <v>0</v>
      </c>
      <c r="AD2207" t="s">
        <v>74</v>
      </c>
    </row>
    <row r="2208" spans="1:30" x14ac:dyDescent="0.3">
      <c r="A2208" t="s">
        <v>5719</v>
      </c>
      <c r="B2208" t="s">
        <v>39</v>
      </c>
      <c r="C2208">
        <v>195328</v>
      </c>
      <c r="D2208">
        <v>1743.38</v>
      </c>
      <c r="E2208" s="1">
        <v>45527</v>
      </c>
      <c r="F2208" s="1">
        <v>48457</v>
      </c>
      <c r="G2208" t="s">
        <v>40</v>
      </c>
      <c r="H2208" t="s">
        <v>41</v>
      </c>
      <c r="I2208" t="s">
        <v>5716</v>
      </c>
      <c r="J2208">
        <v>2930</v>
      </c>
      <c r="K2208" t="s">
        <v>42</v>
      </c>
      <c r="L2208">
        <v>0</v>
      </c>
      <c r="M2208" t="s">
        <v>5717</v>
      </c>
      <c r="N2208" t="s">
        <v>32</v>
      </c>
      <c r="O2208">
        <v>41</v>
      </c>
      <c r="P2208" t="s">
        <v>2369</v>
      </c>
      <c r="Q2208" t="s">
        <v>51</v>
      </c>
      <c r="R2208" t="s">
        <v>5718</v>
      </c>
      <c r="S2208" t="s">
        <v>89</v>
      </c>
      <c r="T2208">
        <v>0</v>
      </c>
      <c r="U2208">
        <v>0</v>
      </c>
      <c r="V2208" t="s">
        <v>90</v>
      </c>
      <c r="W2208" t="s">
        <v>5720</v>
      </c>
      <c r="X2208" t="s">
        <v>44</v>
      </c>
      <c r="Y2208">
        <v>35</v>
      </c>
      <c r="Z2208">
        <v>2</v>
      </c>
      <c r="AA2208">
        <v>0</v>
      </c>
      <c r="AB2208" t="s">
        <v>73</v>
      </c>
      <c r="AC2208">
        <v>0</v>
      </c>
      <c r="AD2208" t="s">
        <v>46</v>
      </c>
    </row>
    <row r="2209" spans="1:30" x14ac:dyDescent="0.3">
      <c r="A2209" t="s">
        <v>9838</v>
      </c>
      <c r="B2209" t="s">
        <v>54</v>
      </c>
      <c r="C2209">
        <v>317589</v>
      </c>
      <c r="D2209">
        <v>1874.34</v>
      </c>
      <c r="E2209" s="1">
        <v>44455</v>
      </c>
      <c r="F2209" s="1">
        <v>46412</v>
      </c>
      <c r="G2209" t="s">
        <v>99</v>
      </c>
      <c r="H2209" t="s">
        <v>80</v>
      </c>
      <c r="I2209" t="s">
        <v>9835</v>
      </c>
      <c r="J2209">
        <v>1957</v>
      </c>
      <c r="K2209" t="s">
        <v>42</v>
      </c>
      <c r="L2209">
        <v>1</v>
      </c>
      <c r="M2209" t="s">
        <v>9836</v>
      </c>
      <c r="N2209" t="s">
        <v>60</v>
      </c>
      <c r="O2209">
        <v>64</v>
      </c>
      <c r="P2209" t="s">
        <v>836</v>
      </c>
      <c r="Q2209" t="s">
        <v>34</v>
      </c>
      <c r="R2209" t="s">
        <v>9837</v>
      </c>
      <c r="S2209" t="s">
        <v>36</v>
      </c>
      <c r="T2209">
        <v>1</v>
      </c>
      <c r="U2209">
        <v>1</v>
      </c>
      <c r="V2209" t="s">
        <v>37</v>
      </c>
      <c r="W2209" t="s">
        <v>9839</v>
      </c>
      <c r="X2209" t="s">
        <v>44</v>
      </c>
      <c r="Y2209">
        <v>46</v>
      </c>
      <c r="Z2209">
        <v>59</v>
      </c>
      <c r="AA2209">
        <v>0</v>
      </c>
      <c r="AB2209" t="s">
        <v>45</v>
      </c>
      <c r="AC2209">
        <v>0</v>
      </c>
      <c r="AD2209" t="s">
        <v>46</v>
      </c>
    </row>
    <row r="2210" spans="1:30" x14ac:dyDescent="0.3">
      <c r="A2210" t="s">
        <v>4408</v>
      </c>
      <c r="B2210" t="s">
        <v>118</v>
      </c>
      <c r="C2210">
        <v>294143</v>
      </c>
      <c r="D2210">
        <v>1824.81</v>
      </c>
      <c r="E2210" s="1">
        <v>45450</v>
      </c>
      <c r="F2210" s="1">
        <v>48699</v>
      </c>
      <c r="G2210" t="s">
        <v>40</v>
      </c>
      <c r="H2210" t="s">
        <v>55</v>
      </c>
      <c r="I2210" t="s">
        <v>4403</v>
      </c>
      <c r="J2210">
        <v>3249</v>
      </c>
      <c r="K2210" t="s">
        <v>42</v>
      </c>
      <c r="L2210">
        <v>0</v>
      </c>
      <c r="M2210" t="s">
        <v>4404</v>
      </c>
      <c r="N2210" t="s">
        <v>49</v>
      </c>
      <c r="O2210">
        <v>57</v>
      </c>
      <c r="P2210" t="s">
        <v>3146</v>
      </c>
      <c r="Q2210" t="s">
        <v>51</v>
      </c>
      <c r="R2210" t="s">
        <v>4405</v>
      </c>
      <c r="S2210" t="s">
        <v>36</v>
      </c>
      <c r="T2210">
        <v>0</v>
      </c>
      <c r="U2210">
        <v>0</v>
      </c>
      <c r="V2210" t="s">
        <v>37</v>
      </c>
      <c r="W2210" t="s">
        <v>4409</v>
      </c>
      <c r="X2210" t="s">
        <v>72</v>
      </c>
      <c r="Y2210">
        <v>5</v>
      </c>
      <c r="Z2210">
        <v>2</v>
      </c>
      <c r="AA2210">
        <v>0</v>
      </c>
      <c r="AB2210" t="s">
        <v>73</v>
      </c>
      <c r="AC2210">
        <v>0</v>
      </c>
      <c r="AD2210" t="s">
        <v>74</v>
      </c>
    </row>
    <row r="2211" spans="1:30" x14ac:dyDescent="0.3">
      <c r="A2211" t="s">
        <v>11365</v>
      </c>
      <c r="B2211" t="s">
        <v>54</v>
      </c>
      <c r="C2211">
        <v>357357</v>
      </c>
      <c r="D2211">
        <v>1501.7</v>
      </c>
      <c r="E2211" s="1">
        <v>44341</v>
      </c>
      <c r="F2211" s="1">
        <v>46577</v>
      </c>
      <c r="G2211" t="s">
        <v>40</v>
      </c>
      <c r="H2211" t="s">
        <v>80</v>
      </c>
      <c r="I2211" t="s">
        <v>11362</v>
      </c>
      <c r="J2211">
        <v>2236</v>
      </c>
      <c r="K2211" t="s">
        <v>42</v>
      </c>
      <c r="L2211">
        <v>1</v>
      </c>
      <c r="M2211" t="s">
        <v>11363</v>
      </c>
      <c r="N2211" t="s">
        <v>49</v>
      </c>
      <c r="O2211">
        <v>60</v>
      </c>
      <c r="P2211" t="s">
        <v>4043</v>
      </c>
      <c r="Q2211" t="s">
        <v>87</v>
      </c>
      <c r="R2211" t="s">
        <v>11364</v>
      </c>
      <c r="S2211" t="s">
        <v>36</v>
      </c>
      <c r="T2211">
        <v>0</v>
      </c>
      <c r="U2211">
        <v>1</v>
      </c>
      <c r="V2211" t="s">
        <v>37</v>
      </c>
      <c r="W2211" t="s">
        <v>11366</v>
      </c>
      <c r="X2211" t="s">
        <v>44</v>
      </c>
      <c r="Y2211">
        <v>12</v>
      </c>
      <c r="Z2211">
        <v>52</v>
      </c>
      <c r="AA2211">
        <v>0</v>
      </c>
      <c r="AB2211" t="s">
        <v>45</v>
      </c>
      <c r="AC2211">
        <v>0</v>
      </c>
      <c r="AD2211" t="s">
        <v>46</v>
      </c>
    </row>
    <row r="2212" spans="1:30" x14ac:dyDescent="0.3">
      <c r="A2212" t="s">
        <v>9194</v>
      </c>
      <c r="B2212" t="s">
        <v>54</v>
      </c>
      <c r="C2212">
        <v>376234</v>
      </c>
      <c r="D2212">
        <v>702.76</v>
      </c>
      <c r="E2212" s="1">
        <v>44021</v>
      </c>
      <c r="F2212" s="1">
        <v>45185</v>
      </c>
      <c r="G2212" t="s">
        <v>99</v>
      </c>
      <c r="H2212" t="s">
        <v>80</v>
      </c>
      <c r="I2212" t="s">
        <v>9191</v>
      </c>
      <c r="J2212">
        <v>1164</v>
      </c>
      <c r="K2212" t="s">
        <v>42</v>
      </c>
      <c r="L2212">
        <v>1</v>
      </c>
      <c r="M2212" t="s">
        <v>9192</v>
      </c>
      <c r="N2212" t="s">
        <v>32</v>
      </c>
      <c r="O2212">
        <v>58</v>
      </c>
      <c r="P2212" t="s">
        <v>684</v>
      </c>
      <c r="Q2212" t="s">
        <v>34</v>
      </c>
      <c r="R2212" t="s">
        <v>9193</v>
      </c>
      <c r="S2212" t="s">
        <v>36</v>
      </c>
      <c r="T2212">
        <v>1</v>
      </c>
      <c r="U2212">
        <v>0</v>
      </c>
      <c r="V2212" t="s">
        <v>37</v>
      </c>
      <c r="W2212" t="s">
        <v>9195</v>
      </c>
      <c r="X2212" t="s">
        <v>57</v>
      </c>
      <c r="Y2212">
        <v>24</v>
      </c>
      <c r="Z2212">
        <v>85</v>
      </c>
      <c r="AA2212">
        <v>1</v>
      </c>
      <c r="AB2212" t="s">
        <v>58</v>
      </c>
      <c r="AC2212">
        <v>1</v>
      </c>
      <c r="AD2212" t="s">
        <v>59</v>
      </c>
    </row>
    <row r="2213" spans="1:30" x14ac:dyDescent="0.3">
      <c r="A2213" t="s">
        <v>18378</v>
      </c>
      <c r="B2213" t="s">
        <v>118</v>
      </c>
      <c r="C2213">
        <v>225307</v>
      </c>
      <c r="D2213">
        <v>919.4</v>
      </c>
      <c r="E2213" s="1">
        <v>42667</v>
      </c>
      <c r="F2213" s="1">
        <v>45929</v>
      </c>
      <c r="G2213" t="s">
        <v>99</v>
      </c>
      <c r="H2213" t="s">
        <v>80</v>
      </c>
      <c r="I2213" t="s">
        <v>18375</v>
      </c>
      <c r="J2213">
        <v>3262</v>
      </c>
      <c r="K2213" t="s">
        <v>42</v>
      </c>
      <c r="L2213">
        <v>1</v>
      </c>
      <c r="M2213" t="s">
        <v>18376</v>
      </c>
      <c r="N2213" t="s">
        <v>60</v>
      </c>
      <c r="O2213">
        <v>31</v>
      </c>
      <c r="P2213" t="s">
        <v>639</v>
      </c>
      <c r="Q2213" t="s">
        <v>34</v>
      </c>
      <c r="R2213" t="s">
        <v>18377</v>
      </c>
      <c r="S2213" t="s">
        <v>109</v>
      </c>
      <c r="T2213">
        <v>1</v>
      </c>
      <c r="U2213">
        <v>0</v>
      </c>
      <c r="V2213" t="s">
        <v>90</v>
      </c>
      <c r="W2213" t="s">
        <v>18379</v>
      </c>
      <c r="X2213" t="s">
        <v>57</v>
      </c>
      <c r="Y2213">
        <v>25</v>
      </c>
      <c r="Z2213">
        <v>47</v>
      </c>
      <c r="AA2213">
        <v>0</v>
      </c>
      <c r="AB2213" t="s">
        <v>45</v>
      </c>
      <c r="AC2213">
        <v>0</v>
      </c>
      <c r="AD2213" t="s">
        <v>59</v>
      </c>
    </row>
    <row r="2214" spans="1:30" x14ac:dyDescent="0.3">
      <c r="A2214" t="s">
        <v>18208</v>
      </c>
      <c r="B2214" t="s">
        <v>54</v>
      </c>
      <c r="C2214">
        <v>385117</v>
      </c>
      <c r="D2214">
        <v>1376.48</v>
      </c>
      <c r="E2214" s="1">
        <v>44030</v>
      </c>
      <c r="F2214" s="1">
        <v>46456</v>
      </c>
      <c r="G2214" t="s">
        <v>40</v>
      </c>
      <c r="H2214" t="s">
        <v>41</v>
      </c>
      <c r="I2214" t="s">
        <v>18205</v>
      </c>
      <c r="J2214">
        <v>2426</v>
      </c>
      <c r="K2214" t="s">
        <v>42</v>
      </c>
      <c r="L2214">
        <v>0</v>
      </c>
      <c r="M2214" t="s">
        <v>18206</v>
      </c>
      <c r="N2214" t="s">
        <v>49</v>
      </c>
      <c r="O2214">
        <v>77</v>
      </c>
      <c r="P2214" t="s">
        <v>681</v>
      </c>
      <c r="Q2214" t="s">
        <v>34</v>
      </c>
      <c r="R2214" t="s">
        <v>18207</v>
      </c>
      <c r="S2214" t="s">
        <v>36</v>
      </c>
      <c r="T2214">
        <v>1</v>
      </c>
      <c r="U2214">
        <v>1</v>
      </c>
      <c r="V2214" t="s">
        <v>37</v>
      </c>
      <c r="W2214" t="s">
        <v>18209</v>
      </c>
      <c r="X2214" t="s">
        <v>44</v>
      </c>
      <c r="Y2214">
        <v>40</v>
      </c>
      <c r="Z2214">
        <v>54</v>
      </c>
      <c r="AA2214">
        <v>0</v>
      </c>
      <c r="AB2214" t="s">
        <v>45</v>
      </c>
      <c r="AC2214">
        <v>0</v>
      </c>
      <c r="AD2214" t="s">
        <v>46</v>
      </c>
    </row>
    <row r="2215" spans="1:30" x14ac:dyDescent="0.3">
      <c r="A2215" t="s">
        <v>4861</v>
      </c>
      <c r="B2215" t="s">
        <v>70</v>
      </c>
      <c r="C2215">
        <v>370307</v>
      </c>
      <c r="D2215">
        <v>121.31</v>
      </c>
      <c r="E2215" s="1">
        <v>42428</v>
      </c>
      <c r="F2215" s="1">
        <v>44077</v>
      </c>
      <c r="G2215" t="s">
        <v>99</v>
      </c>
      <c r="H2215" t="s">
        <v>55</v>
      </c>
      <c r="I2215" t="s">
        <v>4856</v>
      </c>
      <c r="J2215">
        <v>1649</v>
      </c>
      <c r="K2215" t="s">
        <v>42</v>
      </c>
      <c r="L2215">
        <v>0</v>
      </c>
      <c r="M2215" t="s">
        <v>4857</v>
      </c>
      <c r="N2215" t="s">
        <v>32</v>
      </c>
      <c r="O2215">
        <v>24</v>
      </c>
      <c r="P2215" t="s">
        <v>635</v>
      </c>
      <c r="Q2215" t="s">
        <v>87</v>
      </c>
      <c r="R2215" t="s">
        <v>4858</v>
      </c>
      <c r="S2215" t="s">
        <v>67</v>
      </c>
      <c r="T2215">
        <v>0</v>
      </c>
      <c r="U2215">
        <v>0</v>
      </c>
      <c r="V2215" t="s">
        <v>68</v>
      </c>
      <c r="W2215" t="s">
        <v>4862</v>
      </c>
      <c r="X2215" t="s">
        <v>44</v>
      </c>
      <c r="Y2215">
        <v>41</v>
      </c>
      <c r="Z2215">
        <v>44</v>
      </c>
      <c r="AA2215">
        <v>0</v>
      </c>
      <c r="AB2215" t="s">
        <v>45</v>
      </c>
      <c r="AC2215">
        <v>0</v>
      </c>
      <c r="AD2215" t="s">
        <v>46</v>
      </c>
    </row>
    <row r="2216" spans="1:30" x14ac:dyDescent="0.3">
      <c r="A2216" t="s">
        <v>10646</v>
      </c>
      <c r="B2216" t="s">
        <v>39</v>
      </c>
      <c r="C2216">
        <v>357974</v>
      </c>
      <c r="D2216">
        <v>715.96</v>
      </c>
      <c r="E2216" s="1">
        <v>42084</v>
      </c>
      <c r="F2216" s="1">
        <v>43030</v>
      </c>
      <c r="G2216" t="s">
        <v>99</v>
      </c>
      <c r="H2216" t="s">
        <v>41</v>
      </c>
      <c r="I2216" t="s">
        <v>10639</v>
      </c>
      <c r="J2216">
        <v>946</v>
      </c>
      <c r="K2216" t="s">
        <v>100</v>
      </c>
      <c r="L2216">
        <v>0</v>
      </c>
      <c r="M2216" t="s">
        <v>10640</v>
      </c>
      <c r="N2216" t="s">
        <v>60</v>
      </c>
      <c r="O2216">
        <v>53</v>
      </c>
      <c r="P2216" t="s">
        <v>483</v>
      </c>
      <c r="Q2216" t="s">
        <v>51</v>
      </c>
      <c r="R2216" t="s">
        <v>10641</v>
      </c>
      <c r="S2216" t="s">
        <v>97</v>
      </c>
      <c r="T2216">
        <v>0</v>
      </c>
      <c r="U2216">
        <v>0</v>
      </c>
      <c r="V2216" t="s">
        <v>37</v>
      </c>
      <c r="W2216" t="s">
        <v>10647</v>
      </c>
      <c r="X2216" t="s">
        <v>72</v>
      </c>
      <c r="Y2216">
        <v>43</v>
      </c>
      <c r="Z2216">
        <v>12</v>
      </c>
      <c r="AA2216">
        <v>0</v>
      </c>
      <c r="AB2216" t="s">
        <v>73</v>
      </c>
      <c r="AC2216">
        <v>0</v>
      </c>
      <c r="AD2216" t="s">
        <v>74</v>
      </c>
    </row>
    <row r="2217" spans="1:30" x14ac:dyDescent="0.3">
      <c r="A2217" t="s">
        <v>7602</v>
      </c>
      <c r="B2217" t="s">
        <v>118</v>
      </c>
      <c r="C2217">
        <v>53236</v>
      </c>
      <c r="D2217">
        <v>384.55</v>
      </c>
      <c r="E2217" s="1">
        <v>43403</v>
      </c>
      <c r="F2217" s="1">
        <v>45940</v>
      </c>
      <c r="G2217" t="s">
        <v>99</v>
      </c>
      <c r="H2217" t="s">
        <v>55</v>
      </c>
      <c r="I2217" t="s">
        <v>7599</v>
      </c>
      <c r="J2217">
        <v>2537</v>
      </c>
      <c r="K2217" t="s">
        <v>42</v>
      </c>
      <c r="L2217">
        <v>0</v>
      </c>
      <c r="M2217" t="s">
        <v>7600</v>
      </c>
      <c r="N2217" t="s">
        <v>60</v>
      </c>
      <c r="O2217">
        <v>41</v>
      </c>
      <c r="P2217" t="s">
        <v>2961</v>
      </c>
      <c r="Q2217" t="s">
        <v>62</v>
      </c>
      <c r="R2217" t="s">
        <v>7601</v>
      </c>
      <c r="S2217" t="s">
        <v>89</v>
      </c>
      <c r="T2217">
        <v>0</v>
      </c>
      <c r="U2217">
        <v>0</v>
      </c>
      <c r="V2217" t="s">
        <v>90</v>
      </c>
      <c r="W2217" t="s">
        <v>7603</v>
      </c>
      <c r="X2217" t="s">
        <v>44</v>
      </c>
      <c r="Y2217">
        <v>46</v>
      </c>
      <c r="Z2217">
        <v>7</v>
      </c>
      <c r="AA2217">
        <v>0</v>
      </c>
      <c r="AB2217" t="s">
        <v>73</v>
      </c>
      <c r="AC2217">
        <v>0</v>
      </c>
      <c r="AD2217" t="s">
        <v>46</v>
      </c>
    </row>
    <row r="2218" spans="1:30" x14ac:dyDescent="0.3">
      <c r="A2218" t="s">
        <v>9301</v>
      </c>
      <c r="B2218" t="s">
        <v>54</v>
      </c>
      <c r="C2218">
        <v>20996</v>
      </c>
      <c r="D2218">
        <v>838.61</v>
      </c>
      <c r="E2218" s="1">
        <v>42866</v>
      </c>
      <c r="F2218" s="1">
        <v>44425</v>
      </c>
      <c r="G2218" t="s">
        <v>103</v>
      </c>
      <c r="H2218" t="s">
        <v>41</v>
      </c>
      <c r="I2218" t="s">
        <v>9296</v>
      </c>
      <c r="J2218">
        <v>1559</v>
      </c>
      <c r="K2218" t="s">
        <v>42</v>
      </c>
      <c r="L2218">
        <v>0</v>
      </c>
      <c r="M2218" t="s">
        <v>9297</v>
      </c>
      <c r="N2218" t="s">
        <v>60</v>
      </c>
      <c r="O2218">
        <v>66</v>
      </c>
      <c r="P2218" t="s">
        <v>5137</v>
      </c>
      <c r="Q2218" t="s">
        <v>34</v>
      </c>
      <c r="R2218" t="s">
        <v>9298</v>
      </c>
      <c r="S2218" t="s">
        <v>36</v>
      </c>
      <c r="T2218">
        <v>1</v>
      </c>
      <c r="U2218">
        <v>1</v>
      </c>
      <c r="V2218" t="s">
        <v>37</v>
      </c>
      <c r="W2218" t="s">
        <v>9302</v>
      </c>
      <c r="X2218" t="s">
        <v>57</v>
      </c>
      <c r="Y2218">
        <v>3</v>
      </c>
      <c r="Z2218">
        <v>4</v>
      </c>
      <c r="AA2218">
        <v>0</v>
      </c>
      <c r="AB2218" t="s">
        <v>73</v>
      </c>
      <c r="AC2218">
        <v>0</v>
      </c>
      <c r="AD2218" t="s">
        <v>59</v>
      </c>
    </row>
    <row r="2219" spans="1:30" x14ac:dyDescent="0.3">
      <c r="A2219" t="s">
        <v>6166</v>
      </c>
      <c r="B2219" t="s">
        <v>118</v>
      </c>
      <c r="C2219">
        <v>238704</v>
      </c>
      <c r="D2219">
        <v>1207.95</v>
      </c>
      <c r="E2219" s="1">
        <v>42778</v>
      </c>
      <c r="F2219" s="1">
        <v>45653</v>
      </c>
      <c r="G2219" t="s">
        <v>103</v>
      </c>
      <c r="H2219" t="s">
        <v>80</v>
      </c>
      <c r="I2219" t="s">
        <v>6161</v>
      </c>
      <c r="J2219">
        <v>2875</v>
      </c>
      <c r="K2219" t="s">
        <v>42</v>
      </c>
      <c r="L2219">
        <v>1</v>
      </c>
      <c r="M2219" t="s">
        <v>6162</v>
      </c>
      <c r="N2219" t="s">
        <v>49</v>
      </c>
      <c r="O2219">
        <v>51</v>
      </c>
      <c r="P2219" t="s">
        <v>517</v>
      </c>
      <c r="Q2219" t="s">
        <v>87</v>
      </c>
      <c r="R2219" t="s">
        <v>6163</v>
      </c>
      <c r="S2219" t="s">
        <v>97</v>
      </c>
      <c r="T2219">
        <v>0</v>
      </c>
      <c r="U2219">
        <v>0</v>
      </c>
      <c r="V2219" t="s">
        <v>37</v>
      </c>
      <c r="W2219" t="s">
        <v>6167</v>
      </c>
      <c r="X2219" t="s">
        <v>44</v>
      </c>
      <c r="Y2219">
        <v>42</v>
      </c>
      <c r="Z2219">
        <v>7</v>
      </c>
      <c r="AA2219">
        <v>0</v>
      </c>
      <c r="AB2219" t="s">
        <v>73</v>
      </c>
      <c r="AC2219">
        <v>0</v>
      </c>
      <c r="AD2219" t="s">
        <v>46</v>
      </c>
    </row>
    <row r="2220" spans="1:30" x14ac:dyDescent="0.3">
      <c r="A2220" t="s">
        <v>14665</v>
      </c>
      <c r="B2220" t="s">
        <v>118</v>
      </c>
      <c r="C2220">
        <v>358171</v>
      </c>
      <c r="D2220">
        <v>329.78</v>
      </c>
      <c r="E2220" s="1">
        <v>43452</v>
      </c>
      <c r="F2220" s="1">
        <v>46011</v>
      </c>
      <c r="G2220" t="s">
        <v>40</v>
      </c>
      <c r="H2220" t="s">
        <v>80</v>
      </c>
      <c r="I2220" t="s">
        <v>14660</v>
      </c>
      <c r="J2220">
        <v>2559</v>
      </c>
      <c r="K2220" t="s">
        <v>42</v>
      </c>
      <c r="L2220">
        <v>1</v>
      </c>
      <c r="M2220" t="s">
        <v>14661</v>
      </c>
      <c r="N2220" t="s">
        <v>60</v>
      </c>
      <c r="O2220">
        <v>72</v>
      </c>
      <c r="P2220" t="s">
        <v>274</v>
      </c>
      <c r="Q2220" t="s">
        <v>62</v>
      </c>
      <c r="R2220" t="s">
        <v>14662</v>
      </c>
      <c r="S2220" t="s">
        <v>36</v>
      </c>
      <c r="T2220">
        <v>0</v>
      </c>
      <c r="U2220">
        <v>1</v>
      </c>
      <c r="V2220" t="s">
        <v>37</v>
      </c>
      <c r="W2220" t="s">
        <v>14666</v>
      </c>
      <c r="X2220" t="s">
        <v>57</v>
      </c>
      <c r="Y2220">
        <v>26</v>
      </c>
      <c r="Z2220">
        <v>60</v>
      </c>
      <c r="AA2220">
        <v>0</v>
      </c>
      <c r="AB2220" t="s">
        <v>45</v>
      </c>
      <c r="AC2220">
        <v>0</v>
      </c>
      <c r="AD2220" t="s">
        <v>59</v>
      </c>
    </row>
    <row r="2221" spans="1:30" x14ac:dyDescent="0.3">
      <c r="A2221" t="s">
        <v>7101</v>
      </c>
      <c r="B2221" t="s">
        <v>39</v>
      </c>
      <c r="C2221">
        <v>330069</v>
      </c>
      <c r="D2221">
        <v>240.17</v>
      </c>
      <c r="E2221" s="1">
        <v>43877</v>
      </c>
      <c r="F2221" s="1">
        <v>44421</v>
      </c>
      <c r="G2221" t="s">
        <v>40</v>
      </c>
      <c r="H2221" t="s">
        <v>55</v>
      </c>
      <c r="I2221" t="s">
        <v>7098</v>
      </c>
      <c r="J2221">
        <v>544</v>
      </c>
      <c r="K2221" t="s">
        <v>100</v>
      </c>
      <c r="L2221">
        <v>0</v>
      </c>
      <c r="M2221" t="s">
        <v>7099</v>
      </c>
      <c r="N2221" t="s">
        <v>49</v>
      </c>
      <c r="O2221">
        <v>44</v>
      </c>
      <c r="P2221" t="s">
        <v>996</v>
      </c>
      <c r="Q2221" t="s">
        <v>62</v>
      </c>
      <c r="R2221" t="s">
        <v>7100</v>
      </c>
      <c r="S2221" t="s">
        <v>89</v>
      </c>
      <c r="T2221">
        <v>0</v>
      </c>
      <c r="U2221">
        <v>0</v>
      </c>
      <c r="V2221" t="s">
        <v>90</v>
      </c>
      <c r="W2221" t="s">
        <v>7102</v>
      </c>
      <c r="X2221" t="s">
        <v>72</v>
      </c>
      <c r="Y2221">
        <v>4</v>
      </c>
      <c r="Z2221">
        <v>3</v>
      </c>
      <c r="AA2221">
        <v>0</v>
      </c>
      <c r="AB2221" t="s">
        <v>73</v>
      </c>
      <c r="AC2221">
        <v>0</v>
      </c>
      <c r="AD2221" t="s">
        <v>74</v>
      </c>
    </row>
    <row r="2222" spans="1:30" x14ac:dyDescent="0.3">
      <c r="A2222" t="s">
        <v>19116</v>
      </c>
      <c r="B2222" t="s">
        <v>118</v>
      </c>
      <c r="C2222">
        <v>399630</v>
      </c>
      <c r="D2222">
        <v>1032.0899999999999</v>
      </c>
      <c r="E2222" s="1">
        <v>45057</v>
      </c>
      <c r="F2222" s="1">
        <v>48631</v>
      </c>
      <c r="G2222" t="s">
        <v>99</v>
      </c>
      <c r="H2222" t="s">
        <v>80</v>
      </c>
      <c r="I2222" t="s">
        <v>19109</v>
      </c>
      <c r="J2222">
        <v>3574</v>
      </c>
      <c r="K2222" t="s">
        <v>42</v>
      </c>
      <c r="L2222">
        <v>1</v>
      </c>
      <c r="M2222" t="s">
        <v>19110</v>
      </c>
      <c r="N2222" t="s">
        <v>32</v>
      </c>
      <c r="O2222">
        <v>34</v>
      </c>
      <c r="P2222" t="s">
        <v>2813</v>
      </c>
      <c r="Q2222" t="s">
        <v>34</v>
      </c>
      <c r="R2222" t="s">
        <v>19111</v>
      </c>
      <c r="S2222" t="s">
        <v>109</v>
      </c>
      <c r="T2222">
        <v>1</v>
      </c>
      <c r="U2222">
        <v>0</v>
      </c>
      <c r="V2222" t="s">
        <v>90</v>
      </c>
      <c r="W2222" t="s">
        <v>19117</v>
      </c>
      <c r="X2222" t="s">
        <v>57</v>
      </c>
      <c r="Y2222">
        <v>23</v>
      </c>
      <c r="Z2222">
        <v>55</v>
      </c>
      <c r="AA2222">
        <v>0</v>
      </c>
      <c r="AB2222" t="s">
        <v>45</v>
      </c>
      <c r="AC2222">
        <v>0</v>
      </c>
      <c r="AD2222" t="s">
        <v>59</v>
      </c>
    </row>
    <row r="2223" spans="1:30" x14ac:dyDescent="0.3">
      <c r="A2223" t="s">
        <v>1655</v>
      </c>
      <c r="B2223" t="s">
        <v>118</v>
      </c>
      <c r="C2223">
        <v>213458</v>
      </c>
      <c r="D2223">
        <v>1967.6</v>
      </c>
      <c r="E2223" s="1">
        <v>43477</v>
      </c>
      <c r="F2223" s="1">
        <v>44986</v>
      </c>
      <c r="G2223" t="s">
        <v>99</v>
      </c>
      <c r="H2223" t="s">
        <v>80</v>
      </c>
      <c r="I2223" t="s">
        <v>1647</v>
      </c>
      <c r="J2223">
        <v>1509</v>
      </c>
      <c r="K2223" t="s">
        <v>42</v>
      </c>
      <c r="L2223">
        <v>1</v>
      </c>
      <c r="M2223" t="s">
        <v>1648</v>
      </c>
      <c r="N2223" t="s">
        <v>49</v>
      </c>
      <c r="O2223">
        <v>40</v>
      </c>
      <c r="P2223" t="s">
        <v>1649</v>
      </c>
      <c r="Q2223" t="s">
        <v>51</v>
      </c>
      <c r="R2223" t="s">
        <v>1650</v>
      </c>
      <c r="S2223" t="s">
        <v>89</v>
      </c>
      <c r="T2223">
        <v>0</v>
      </c>
      <c r="U2223">
        <v>0</v>
      </c>
      <c r="V2223" t="s">
        <v>90</v>
      </c>
      <c r="W2223" t="s">
        <v>1656</v>
      </c>
      <c r="X2223" t="s">
        <v>72</v>
      </c>
      <c r="Y2223">
        <v>17</v>
      </c>
      <c r="Z2223">
        <v>91</v>
      </c>
      <c r="AA2223">
        <v>1</v>
      </c>
      <c r="AB2223" t="s">
        <v>58</v>
      </c>
      <c r="AC2223">
        <v>1</v>
      </c>
      <c r="AD2223" t="s">
        <v>74</v>
      </c>
    </row>
    <row r="2224" spans="1:30" x14ac:dyDescent="0.3">
      <c r="A2224" t="s">
        <v>18014</v>
      </c>
      <c r="B2224" t="s">
        <v>39</v>
      </c>
      <c r="C2224">
        <v>265687</v>
      </c>
      <c r="D2224">
        <v>1373.45</v>
      </c>
      <c r="E2224" s="1">
        <v>42551</v>
      </c>
      <c r="F2224" s="1">
        <v>43600</v>
      </c>
      <c r="G2224" t="s">
        <v>103</v>
      </c>
      <c r="H2224" t="s">
        <v>41</v>
      </c>
      <c r="I2224" t="s">
        <v>18009</v>
      </c>
      <c r="J2224">
        <v>1049</v>
      </c>
      <c r="K2224" t="s">
        <v>100</v>
      </c>
      <c r="L2224">
        <v>0</v>
      </c>
      <c r="M2224" t="s">
        <v>18010</v>
      </c>
      <c r="N2224" t="s">
        <v>60</v>
      </c>
      <c r="O2224">
        <v>41</v>
      </c>
      <c r="P2224" t="s">
        <v>3039</v>
      </c>
      <c r="Q2224" t="s">
        <v>51</v>
      </c>
      <c r="R2224" t="s">
        <v>18011</v>
      </c>
      <c r="S2224" t="s">
        <v>89</v>
      </c>
      <c r="T2224">
        <v>0</v>
      </c>
      <c r="U2224">
        <v>0</v>
      </c>
      <c r="V2224" t="s">
        <v>90</v>
      </c>
      <c r="W2224" t="s">
        <v>18015</v>
      </c>
      <c r="X2224" t="s">
        <v>72</v>
      </c>
      <c r="Y2224">
        <v>47</v>
      </c>
      <c r="Z2224">
        <v>79</v>
      </c>
      <c r="AA2224">
        <v>1</v>
      </c>
      <c r="AB2224" t="s">
        <v>58</v>
      </c>
      <c r="AC2224">
        <v>1</v>
      </c>
      <c r="AD2224" t="s">
        <v>74</v>
      </c>
    </row>
    <row r="2225" spans="1:30" x14ac:dyDescent="0.3">
      <c r="A2225" t="s">
        <v>3917</v>
      </c>
      <c r="B2225" t="s">
        <v>39</v>
      </c>
      <c r="C2225">
        <v>107826</v>
      </c>
      <c r="D2225">
        <v>1857.44</v>
      </c>
      <c r="E2225" s="1">
        <v>43338</v>
      </c>
      <c r="F2225" s="1">
        <v>46553</v>
      </c>
      <c r="G2225" t="s">
        <v>99</v>
      </c>
      <c r="H2225" t="s">
        <v>55</v>
      </c>
      <c r="I2225" t="s">
        <v>3914</v>
      </c>
      <c r="J2225">
        <v>3215</v>
      </c>
      <c r="K2225" t="s">
        <v>42</v>
      </c>
      <c r="L2225">
        <v>0</v>
      </c>
      <c r="M2225" t="s">
        <v>3915</v>
      </c>
      <c r="N2225" t="s">
        <v>49</v>
      </c>
      <c r="O2225">
        <v>43</v>
      </c>
      <c r="P2225" t="s">
        <v>1201</v>
      </c>
      <c r="Q2225" t="s">
        <v>87</v>
      </c>
      <c r="R2225" t="s">
        <v>3916</v>
      </c>
      <c r="S2225" t="s">
        <v>89</v>
      </c>
      <c r="T2225">
        <v>0</v>
      </c>
      <c r="U2225">
        <v>0</v>
      </c>
      <c r="V2225" t="s">
        <v>90</v>
      </c>
      <c r="W2225" t="s">
        <v>3918</v>
      </c>
      <c r="X2225" t="s">
        <v>72</v>
      </c>
      <c r="Y2225">
        <v>32</v>
      </c>
      <c r="Z2225">
        <v>83</v>
      </c>
      <c r="AA2225">
        <v>1</v>
      </c>
      <c r="AB2225" t="s">
        <v>58</v>
      </c>
      <c r="AC2225">
        <v>1</v>
      </c>
      <c r="AD2225" t="s">
        <v>74</v>
      </c>
    </row>
    <row r="2226" spans="1:30" x14ac:dyDescent="0.3">
      <c r="A2226" t="s">
        <v>1909</v>
      </c>
      <c r="B2226" t="s">
        <v>54</v>
      </c>
      <c r="C2226">
        <v>426971</v>
      </c>
      <c r="D2226">
        <v>313.94</v>
      </c>
      <c r="E2226" s="1">
        <v>43560</v>
      </c>
      <c r="F2226" s="1">
        <v>45520</v>
      </c>
      <c r="G2226" t="s">
        <v>103</v>
      </c>
      <c r="H2226" t="s">
        <v>55</v>
      </c>
      <c r="I2226" t="s">
        <v>1905</v>
      </c>
      <c r="J2226">
        <v>1960</v>
      </c>
      <c r="K2226" t="s">
        <v>42</v>
      </c>
      <c r="L2226">
        <v>0</v>
      </c>
      <c r="M2226" t="s">
        <v>1906</v>
      </c>
      <c r="N2226" t="s">
        <v>32</v>
      </c>
      <c r="O2226">
        <v>40</v>
      </c>
      <c r="P2226" t="s">
        <v>1907</v>
      </c>
      <c r="Q2226" t="s">
        <v>51</v>
      </c>
      <c r="R2226" t="s">
        <v>1908</v>
      </c>
      <c r="S2226" t="s">
        <v>89</v>
      </c>
      <c r="T2226">
        <v>0</v>
      </c>
      <c r="U2226">
        <v>0</v>
      </c>
      <c r="V2226" t="s">
        <v>90</v>
      </c>
      <c r="W2226" t="s">
        <v>1910</v>
      </c>
      <c r="X2226" t="s">
        <v>44</v>
      </c>
      <c r="Y2226">
        <v>12</v>
      </c>
      <c r="Z2226">
        <v>34</v>
      </c>
      <c r="AA2226">
        <v>0</v>
      </c>
      <c r="AB2226" t="s">
        <v>45</v>
      </c>
      <c r="AC2226">
        <v>0</v>
      </c>
      <c r="AD2226" t="s">
        <v>46</v>
      </c>
    </row>
    <row r="2227" spans="1:30" x14ac:dyDescent="0.3">
      <c r="A2227" t="s">
        <v>4891</v>
      </c>
      <c r="B2227" t="s">
        <v>54</v>
      </c>
      <c r="C2227">
        <v>443568</v>
      </c>
      <c r="D2227">
        <v>229.72</v>
      </c>
      <c r="E2227" s="1">
        <v>43609</v>
      </c>
      <c r="F2227" s="1">
        <v>46910</v>
      </c>
      <c r="G2227" t="s">
        <v>103</v>
      </c>
      <c r="H2227" t="s">
        <v>80</v>
      </c>
      <c r="I2227" t="s">
        <v>4888</v>
      </c>
      <c r="J2227">
        <v>3301</v>
      </c>
      <c r="K2227" t="s">
        <v>42</v>
      </c>
      <c r="L2227">
        <v>1</v>
      </c>
      <c r="M2227" t="s">
        <v>4889</v>
      </c>
      <c r="N2227" t="s">
        <v>32</v>
      </c>
      <c r="O2227">
        <v>66</v>
      </c>
      <c r="P2227" t="s">
        <v>2394</v>
      </c>
      <c r="Q2227" t="s">
        <v>51</v>
      </c>
      <c r="R2227" t="s">
        <v>4890</v>
      </c>
      <c r="S2227" t="s">
        <v>36</v>
      </c>
      <c r="T2227">
        <v>0</v>
      </c>
      <c r="U2227">
        <v>1</v>
      </c>
      <c r="V2227" t="s">
        <v>37</v>
      </c>
      <c r="W2227" t="s">
        <v>4892</v>
      </c>
      <c r="X2227" t="s">
        <v>44</v>
      </c>
      <c r="Y2227">
        <v>22</v>
      </c>
      <c r="Z2227">
        <v>57</v>
      </c>
      <c r="AA2227">
        <v>0</v>
      </c>
      <c r="AB2227" t="s">
        <v>45</v>
      </c>
      <c r="AC2227">
        <v>0</v>
      </c>
      <c r="AD2227" t="s">
        <v>46</v>
      </c>
    </row>
    <row r="2228" spans="1:30" x14ac:dyDescent="0.3">
      <c r="A2228" t="s">
        <v>11360</v>
      </c>
      <c r="B2228" t="s">
        <v>70</v>
      </c>
      <c r="C2228">
        <v>255038</v>
      </c>
      <c r="D2228">
        <v>1730.64</v>
      </c>
      <c r="E2228" s="1">
        <v>43711</v>
      </c>
      <c r="F2228" s="1">
        <v>47046</v>
      </c>
      <c r="G2228" t="s">
        <v>103</v>
      </c>
      <c r="H2228" t="s">
        <v>80</v>
      </c>
      <c r="I2228" t="s">
        <v>11357</v>
      </c>
      <c r="J2228">
        <v>3335</v>
      </c>
      <c r="K2228" t="s">
        <v>42</v>
      </c>
      <c r="L2228">
        <v>1</v>
      </c>
      <c r="M2228" t="s">
        <v>11358</v>
      </c>
      <c r="N2228" t="s">
        <v>32</v>
      </c>
      <c r="O2228">
        <v>65</v>
      </c>
      <c r="P2228" t="s">
        <v>3094</v>
      </c>
      <c r="Q2228" t="s">
        <v>34</v>
      </c>
      <c r="R2228" t="s">
        <v>11359</v>
      </c>
      <c r="S2228" t="s">
        <v>36</v>
      </c>
      <c r="T2228">
        <v>1</v>
      </c>
      <c r="U2228">
        <v>1</v>
      </c>
      <c r="V2228" t="s">
        <v>37</v>
      </c>
      <c r="W2228" t="s">
        <v>11361</v>
      </c>
      <c r="X2228" t="s">
        <v>57</v>
      </c>
      <c r="Y2228">
        <v>34</v>
      </c>
      <c r="Z2228">
        <v>26</v>
      </c>
      <c r="AA2228">
        <v>0</v>
      </c>
      <c r="AB2228" t="s">
        <v>73</v>
      </c>
      <c r="AC2228">
        <v>0</v>
      </c>
      <c r="AD2228" t="s">
        <v>59</v>
      </c>
    </row>
    <row r="2229" spans="1:30" x14ac:dyDescent="0.3">
      <c r="A2229" t="s">
        <v>9682</v>
      </c>
      <c r="B2229" t="s">
        <v>54</v>
      </c>
      <c r="C2229">
        <v>378624</v>
      </c>
      <c r="D2229">
        <v>1656.94</v>
      </c>
      <c r="E2229" s="1">
        <v>44162</v>
      </c>
      <c r="F2229" s="1">
        <v>46557</v>
      </c>
      <c r="G2229" t="s">
        <v>40</v>
      </c>
      <c r="H2229" t="s">
        <v>41</v>
      </c>
      <c r="I2229" t="s">
        <v>9679</v>
      </c>
      <c r="J2229">
        <v>2395</v>
      </c>
      <c r="K2229" t="s">
        <v>42</v>
      </c>
      <c r="L2229">
        <v>0</v>
      </c>
      <c r="M2229" t="s">
        <v>9680</v>
      </c>
      <c r="N2229" t="s">
        <v>60</v>
      </c>
      <c r="O2229">
        <v>79</v>
      </c>
      <c r="P2229" t="s">
        <v>453</v>
      </c>
      <c r="Q2229" t="s">
        <v>34</v>
      </c>
      <c r="R2229" t="s">
        <v>9681</v>
      </c>
      <c r="S2229" t="s">
        <v>36</v>
      </c>
      <c r="T2229">
        <v>1</v>
      </c>
      <c r="U2229">
        <v>1</v>
      </c>
      <c r="V2229" t="s">
        <v>37</v>
      </c>
      <c r="W2229" t="s">
        <v>9683</v>
      </c>
      <c r="X2229" t="s">
        <v>72</v>
      </c>
      <c r="Y2229">
        <v>49</v>
      </c>
      <c r="Z2229">
        <v>79</v>
      </c>
      <c r="AA2229">
        <v>1</v>
      </c>
      <c r="AB2229" t="s">
        <v>58</v>
      </c>
      <c r="AC2229">
        <v>1</v>
      </c>
      <c r="AD2229" t="s">
        <v>74</v>
      </c>
    </row>
    <row r="2230" spans="1:30" x14ac:dyDescent="0.3">
      <c r="A2230" t="s">
        <v>1372</v>
      </c>
      <c r="B2230" t="s">
        <v>54</v>
      </c>
      <c r="C2230">
        <v>455862</v>
      </c>
      <c r="D2230">
        <v>1562.25</v>
      </c>
      <c r="E2230" s="1">
        <v>43719</v>
      </c>
      <c r="F2230" s="1">
        <v>45281</v>
      </c>
      <c r="G2230" t="s">
        <v>40</v>
      </c>
      <c r="H2230" t="s">
        <v>41</v>
      </c>
      <c r="I2230" t="s">
        <v>1369</v>
      </c>
      <c r="J2230">
        <v>1562</v>
      </c>
      <c r="K2230" t="s">
        <v>42</v>
      </c>
      <c r="L2230">
        <v>0</v>
      </c>
      <c r="M2230" t="s">
        <v>1370</v>
      </c>
      <c r="N2230" t="s">
        <v>49</v>
      </c>
      <c r="O2230">
        <v>43</v>
      </c>
      <c r="P2230" t="s">
        <v>556</v>
      </c>
      <c r="Q2230" t="s">
        <v>51</v>
      </c>
      <c r="R2230" t="s">
        <v>1371</v>
      </c>
      <c r="S2230" t="s">
        <v>89</v>
      </c>
      <c r="T2230">
        <v>0</v>
      </c>
      <c r="U2230">
        <v>0</v>
      </c>
      <c r="V2230" t="s">
        <v>90</v>
      </c>
      <c r="W2230" t="s">
        <v>1373</v>
      </c>
      <c r="X2230" t="s">
        <v>57</v>
      </c>
      <c r="Y2230">
        <v>15</v>
      </c>
      <c r="Z2230">
        <v>14</v>
      </c>
      <c r="AA2230">
        <v>0</v>
      </c>
      <c r="AB2230" t="s">
        <v>73</v>
      </c>
      <c r="AC2230">
        <v>0</v>
      </c>
      <c r="AD2230" t="s">
        <v>59</v>
      </c>
    </row>
    <row r="2231" spans="1:30" x14ac:dyDescent="0.3">
      <c r="A2231" t="s">
        <v>11137</v>
      </c>
      <c r="B2231" t="s">
        <v>54</v>
      </c>
      <c r="C2231">
        <v>259092</v>
      </c>
      <c r="D2231">
        <v>1657.3</v>
      </c>
      <c r="E2231" s="1">
        <v>43683</v>
      </c>
      <c r="F2231" s="1">
        <v>46010</v>
      </c>
      <c r="G2231" t="s">
        <v>40</v>
      </c>
      <c r="H2231" t="s">
        <v>41</v>
      </c>
      <c r="I2231" t="s">
        <v>11134</v>
      </c>
      <c r="J2231">
        <v>2327</v>
      </c>
      <c r="K2231" t="s">
        <v>42</v>
      </c>
      <c r="L2231">
        <v>0</v>
      </c>
      <c r="M2231" t="s">
        <v>11135</v>
      </c>
      <c r="N2231" t="s">
        <v>49</v>
      </c>
      <c r="O2231">
        <v>54</v>
      </c>
      <c r="P2231" t="s">
        <v>3112</v>
      </c>
      <c r="Q2231" t="s">
        <v>34</v>
      </c>
      <c r="R2231" t="s">
        <v>11136</v>
      </c>
      <c r="S2231" t="s">
        <v>97</v>
      </c>
      <c r="T2231">
        <v>1</v>
      </c>
      <c r="U2231">
        <v>0</v>
      </c>
      <c r="V2231" t="s">
        <v>37</v>
      </c>
      <c r="W2231" t="s">
        <v>11138</v>
      </c>
      <c r="X2231" t="s">
        <v>44</v>
      </c>
      <c r="Y2231">
        <v>11</v>
      </c>
      <c r="Z2231">
        <v>26</v>
      </c>
      <c r="AA2231">
        <v>0</v>
      </c>
      <c r="AB2231" t="s">
        <v>73</v>
      </c>
      <c r="AC2231">
        <v>0</v>
      </c>
      <c r="AD2231" t="s">
        <v>46</v>
      </c>
    </row>
    <row r="2232" spans="1:30" x14ac:dyDescent="0.3">
      <c r="A2232" t="s">
        <v>8738</v>
      </c>
      <c r="B2232" t="s">
        <v>54</v>
      </c>
      <c r="C2232">
        <v>125268</v>
      </c>
      <c r="D2232">
        <v>1871.34</v>
      </c>
      <c r="E2232" s="1">
        <v>42034</v>
      </c>
      <c r="F2232" s="1">
        <v>43072</v>
      </c>
      <c r="G2232" t="s">
        <v>103</v>
      </c>
      <c r="H2232" t="s">
        <v>55</v>
      </c>
      <c r="I2232" t="s">
        <v>8735</v>
      </c>
      <c r="J2232">
        <v>1038</v>
      </c>
      <c r="K2232" t="s">
        <v>100</v>
      </c>
      <c r="L2232">
        <v>0</v>
      </c>
      <c r="M2232" t="s">
        <v>8736</v>
      </c>
      <c r="N2232" t="s">
        <v>49</v>
      </c>
      <c r="O2232">
        <v>80</v>
      </c>
      <c r="P2232" t="s">
        <v>354</v>
      </c>
      <c r="Q2232" t="s">
        <v>62</v>
      </c>
      <c r="R2232" t="s">
        <v>8737</v>
      </c>
      <c r="S2232" t="s">
        <v>36</v>
      </c>
      <c r="T2232">
        <v>0</v>
      </c>
      <c r="U2232">
        <v>1</v>
      </c>
      <c r="V2232" t="s">
        <v>37</v>
      </c>
      <c r="W2232" t="s">
        <v>8739</v>
      </c>
      <c r="X2232" t="s">
        <v>72</v>
      </c>
      <c r="Y2232">
        <v>41</v>
      </c>
      <c r="Z2232">
        <v>61</v>
      </c>
      <c r="AA2232">
        <v>0</v>
      </c>
      <c r="AB2232" t="s">
        <v>58</v>
      </c>
      <c r="AC2232">
        <v>0</v>
      </c>
      <c r="AD2232" t="s">
        <v>74</v>
      </c>
    </row>
    <row r="2233" spans="1:30" x14ac:dyDescent="0.3">
      <c r="A2233" t="s">
        <v>17863</v>
      </c>
      <c r="B2233" t="s">
        <v>54</v>
      </c>
      <c r="C2233">
        <v>496496</v>
      </c>
      <c r="D2233">
        <v>954.23</v>
      </c>
      <c r="E2233" s="1">
        <v>42607</v>
      </c>
      <c r="F2233" s="1">
        <v>45748</v>
      </c>
      <c r="G2233" t="s">
        <v>103</v>
      </c>
      <c r="H2233" t="s">
        <v>41</v>
      </c>
      <c r="I2233" t="s">
        <v>17860</v>
      </c>
      <c r="J2233">
        <v>3141</v>
      </c>
      <c r="K2233" t="s">
        <v>42</v>
      </c>
      <c r="L2233">
        <v>0</v>
      </c>
      <c r="M2233" t="s">
        <v>17861</v>
      </c>
      <c r="N2233" t="s">
        <v>32</v>
      </c>
      <c r="O2233">
        <v>27</v>
      </c>
      <c r="P2233" t="s">
        <v>535</v>
      </c>
      <c r="Q2233" t="s">
        <v>51</v>
      </c>
      <c r="R2233" t="s">
        <v>17862</v>
      </c>
      <c r="S2233" t="s">
        <v>109</v>
      </c>
      <c r="T2233">
        <v>0</v>
      </c>
      <c r="U2233">
        <v>0</v>
      </c>
      <c r="V2233" t="s">
        <v>68</v>
      </c>
      <c r="W2233" t="s">
        <v>17864</v>
      </c>
      <c r="X2233" t="s">
        <v>57</v>
      </c>
      <c r="Y2233">
        <v>16</v>
      </c>
      <c r="Z2233">
        <v>92</v>
      </c>
      <c r="AA2233">
        <v>1</v>
      </c>
      <c r="AB2233" t="s">
        <v>58</v>
      </c>
      <c r="AC2233">
        <v>1</v>
      </c>
      <c r="AD2233" t="s">
        <v>59</v>
      </c>
    </row>
    <row r="2234" spans="1:30" x14ac:dyDescent="0.3">
      <c r="A2234" t="s">
        <v>15558</v>
      </c>
      <c r="B2234" t="s">
        <v>70</v>
      </c>
      <c r="C2234">
        <v>39521</v>
      </c>
      <c r="D2234">
        <v>817.68</v>
      </c>
      <c r="E2234" s="1">
        <v>42721</v>
      </c>
      <c r="F2234" s="1">
        <v>44045</v>
      </c>
      <c r="G2234" t="s">
        <v>99</v>
      </c>
      <c r="H2234" t="s">
        <v>55</v>
      </c>
      <c r="I2234" t="s">
        <v>15555</v>
      </c>
      <c r="J2234">
        <v>1324</v>
      </c>
      <c r="K2234" t="s">
        <v>42</v>
      </c>
      <c r="L2234">
        <v>0</v>
      </c>
      <c r="M2234" t="s">
        <v>15556</v>
      </c>
      <c r="N2234" t="s">
        <v>49</v>
      </c>
      <c r="O2234">
        <v>31</v>
      </c>
      <c r="P2234" t="s">
        <v>1072</v>
      </c>
      <c r="Q2234" t="s">
        <v>34</v>
      </c>
      <c r="R2234" t="s">
        <v>15557</v>
      </c>
      <c r="S2234" t="s">
        <v>109</v>
      </c>
      <c r="T2234">
        <v>1</v>
      </c>
      <c r="U2234">
        <v>0</v>
      </c>
      <c r="V2234" t="s">
        <v>90</v>
      </c>
      <c r="W2234" t="s">
        <v>15559</v>
      </c>
      <c r="X2234" t="s">
        <v>44</v>
      </c>
      <c r="Y2234">
        <v>0</v>
      </c>
      <c r="Z2234">
        <v>5</v>
      </c>
      <c r="AA2234">
        <v>0</v>
      </c>
      <c r="AB2234" t="s">
        <v>73</v>
      </c>
      <c r="AC2234">
        <v>0</v>
      </c>
      <c r="AD2234" t="s">
        <v>46</v>
      </c>
    </row>
    <row r="2235" spans="1:30" x14ac:dyDescent="0.3">
      <c r="A2235" t="s">
        <v>6678</v>
      </c>
      <c r="B2235" t="s">
        <v>70</v>
      </c>
      <c r="C2235">
        <v>471668</v>
      </c>
      <c r="D2235">
        <v>934.56</v>
      </c>
      <c r="E2235" s="1">
        <v>43725</v>
      </c>
      <c r="F2235" s="1">
        <v>44742</v>
      </c>
      <c r="G2235" t="s">
        <v>40</v>
      </c>
      <c r="H2235" t="s">
        <v>80</v>
      </c>
      <c r="I2235" t="s">
        <v>6675</v>
      </c>
      <c r="J2235">
        <v>1017</v>
      </c>
      <c r="K2235" t="s">
        <v>100</v>
      </c>
      <c r="L2235">
        <v>1</v>
      </c>
      <c r="M2235" t="s">
        <v>6676</v>
      </c>
      <c r="N2235" t="s">
        <v>49</v>
      </c>
      <c r="O2235">
        <v>55</v>
      </c>
      <c r="P2235" t="s">
        <v>95</v>
      </c>
      <c r="Q2235" t="s">
        <v>62</v>
      </c>
      <c r="R2235" t="s">
        <v>6677</v>
      </c>
      <c r="S2235" t="s">
        <v>97</v>
      </c>
      <c r="T2235">
        <v>0</v>
      </c>
      <c r="U2235">
        <v>0</v>
      </c>
      <c r="V2235" t="s">
        <v>37</v>
      </c>
      <c r="W2235" t="s">
        <v>6679</v>
      </c>
      <c r="X2235" t="s">
        <v>72</v>
      </c>
      <c r="Y2235">
        <v>22</v>
      </c>
      <c r="Z2235">
        <v>95</v>
      </c>
      <c r="AA2235">
        <v>1</v>
      </c>
      <c r="AB2235" t="s">
        <v>58</v>
      </c>
      <c r="AC2235">
        <v>1</v>
      </c>
      <c r="AD2235" t="s">
        <v>74</v>
      </c>
    </row>
    <row r="2236" spans="1:30" x14ac:dyDescent="0.3">
      <c r="A2236" t="s">
        <v>13919</v>
      </c>
      <c r="B2236" t="s">
        <v>118</v>
      </c>
      <c r="C2236">
        <v>42662</v>
      </c>
      <c r="D2236">
        <v>1966.82</v>
      </c>
      <c r="E2236" s="1">
        <v>42397</v>
      </c>
      <c r="F2236" s="1">
        <v>44115</v>
      </c>
      <c r="G2236" t="s">
        <v>99</v>
      </c>
      <c r="H2236" t="s">
        <v>41</v>
      </c>
      <c r="I2236" t="s">
        <v>13917</v>
      </c>
      <c r="J2236">
        <v>1718</v>
      </c>
      <c r="K2236" t="s">
        <v>42</v>
      </c>
      <c r="L2236">
        <v>0</v>
      </c>
      <c r="M2236" t="s">
        <v>4216</v>
      </c>
      <c r="N2236" t="s">
        <v>32</v>
      </c>
      <c r="O2236">
        <v>26</v>
      </c>
      <c r="P2236" t="s">
        <v>8430</v>
      </c>
      <c r="Q2236" t="s">
        <v>87</v>
      </c>
      <c r="R2236" t="s">
        <v>13918</v>
      </c>
      <c r="S2236" t="s">
        <v>109</v>
      </c>
      <c r="T2236">
        <v>0</v>
      </c>
      <c r="U2236">
        <v>0</v>
      </c>
      <c r="V2236" t="s">
        <v>68</v>
      </c>
      <c r="W2236" t="s">
        <v>13920</v>
      </c>
      <c r="X2236" t="s">
        <v>72</v>
      </c>
      <c r="Y2236">
        <v>13</v>
      </c>
      <c r="Z2236">
        <v>66</v>
      </c>
      <c r="AA2236">
        <v>0</v>
      </c>
      <c r="AB2236" t="s">
        <v>58</v>
      </c>
      <c r="AC2236">
        <v>0</v>
      </c>
      <c r="AD2236" t="s">
        <v>74</v>
      </c>
    </row>
    <row r="2237" spans="1:30" x14ac:dyDescent="0.3">
      <c r="A2237" t="s">
        <v>19970</v>
      </c>
      <c r="B2237" t="s">
        <v>118</v>
      </c>
      <c r="C2237">
        <v>220844</v>
      </c>
      <c r="D2237">
        <v>1369.9</v>
      </c>
      <c r="E2237" s="1">
        <v>44576</v>
      </c>
      <c r="F2237" s="1">
        <v>47349</v>
      </c>
      <c r="G2237" t="s">
        <v>40</v>
      </c>
      <c r="H2237" t="s">
        <v>41</v>
      </c>
      <c r="I2237" t="s">
        <v>19965</v>
      </c>
      <c r="J2237">
        <v>2773</v>
      </c>
      <c r="K2237" t="s">
        <v>42</v>
      </c>
      <c r="L2237">
        <v>0</v>
      </c>
      <c r="M2237" t="s">
        <v>19966</v>
      </c>
      <c r="N2237" t="s">
        <v>32</v>
      </c>
      <c r="O2237">
        <v>69</v>
      </c>
      <c r="P2237" t="s">
        <v>274</v>
      </c>
      <c r="Q2237" t="s">
        <v>34</v>
      </c>
      <c r="R2237" t="s">
        <v>19967</v>
      </c>
      <c r="S2237" t="s">
        <v>36</v>
      </c>
      <c r="T2237">
        <v>1</v>
      </c>
      <c r="U2237">
        <v>1</v>
      </c>
      <c r="V2237" t="s">
        <v>37</v>
      </c>
      <c r="W2237" t="s">
        <v>19971</v>
      </c>
      <c r="X2237" t="s">
        <v>44</v>
      </c>
      <c r="Y2237">
        <v>0</v>
      </c>
      <c r="Z2237">
        <v>81</v>
      </c>
      <c r="AA2237">
        <v>1</v>
      </c>
      <c r="AB2237" t="s">
        <v>58</v>
      </c>
      <c r="AC2237">
        <v>1</v>
      </c>
      <c r="AD2237" t="s">
        <v>46</v>
      </c>
    </row>
    <row r="2238" spans="1:30" x14ac:dyDescent="0.3">
      <c r="A2238" t="s">
        <v>17467</v>
      </c>
      <c r="B2238" t="s">
        <v>54</v>
      </c>
      <c r="C2238">
        <v>321306</v>
      </c>
      <c r="D2238">
        <v>1833.44</v>
      </c>
      <c r="E2238" s="1">
        <v>43034</v>
      </c>
      <c r="F2238" s="1">
        <v>44455</v>
      </c>
      <c r="G2238" t="s">
        <v>40</v>
      </c>
      <c r="H2238" t="s">
        <v>80</v>
      </c>
      <c r="I2238" t="s">
        <v>17464</v>
      </c>
      <c r="J2238">
        <v>1421</v>
      </c>
      <c r="K2238" t="s">
        <v>42</v>
      </c>
      <c r="L2238">
        <v>1</v>
      </c>
      <c r="M2238" t="s">
        <v>17465</v>
      </c>
      <c r="N2238" t="s">
        <v>60</v>
      </c>
      <c r="O2238">
        <v>57</v>
      </c>
      <c r="P2238" t="s">
        <v>1215</v>
      </c>
      <c r="Q2238" t="s">
        <v>62</v>
      </c>
      <c r="R2238" t="s">
        <v>17466</v>
      </c>
      <c r="S2238" t="s">
        <v>36</v>
      </c>
      <c r="T2238">
        <v>0</v>
      </c>
      <c r="U2238">
        <v>0</v>
      </c>
      <c r="V2238" t="s">
        <v>37</v>
      </c>
      <c r="W2238" t="s">
        <v>17468</v>
      </c>
      <c r="X2238" t="s">
        <v>57</v>
      </c>
      <c r="Y2238">
        <v>17</v>
      </c>
      <c r="Z2238">
        <v>69</v>
      </c>
      <c r="AA2238">
        <v>0</v>
      </c>
      <c r="AB2238" t="s">
        <v>58</v>
      </c>
      <c r="AC2238">
        <v>0</v>
      </c>
      <c r="AD2238" t="s">
        <v>59</v>
      </c>
    </row>
    <row r="2239" spans="1:30" x14ac:dyDescent="0.3">
      <c r="A2239" t="s">
        <v>17724</v>
      </c>
      <c r="B2239" t="s">
        <v>39</v>
      </c>
      <c r="C2239">
        <v>137160</v>
      </c>
      <c r="D2239">
        <v>1134.71</v>
      </c>
      <c r="E2239" s="1">
        <v>42008</v>
      </c>
      <c r="F2239" s="1">
        <v>44232</v>
      </c>
      <c r="G2239" t="s">
        <v>99</v>
      </c>
      <c r="H2239" t="s">
        <v>55</v>
      </c>
      <c r="I2239" t="s">
        <v>17721</v>
      </c>
      <c r="J2239">
        <v>2224</v>
      </c>
      <c r="K2239" t="s">
        <v>42</v>
      </c>
      <c r="L2239">
        <v>0</v>
      </c>
      <c r="M2239" t="s">
        <v>17722</v>
      </c>
      <c r="N2239" t="s">
        <v>32</v>
      </c>
      <c r="O2239">
        <v>22</v>
      </c>
      <c r="P2239" t="s">
        <v>970</v>
      </c>
      <c r="Q2239" t="s">
        <v>87</v>
      </c>
      <c r="R2239" t="s">
        <v>17723</v>
      </c>
      <c r="S2239" t="s">
        <v>67</v>
      </c>
      <c r="T2239">
        <v>0</v>
      </c>
      <c r="U2239">
        <v>0</v>
      </c>
      <c r="V2239" t="s">
        <v>68</v>
      </c>
      <c r="W2239" t="s">
        <v>17725</v>
      </c>
      <c r="X2239" t="s">
        <v>57</v>
      </c>
      <c r="Y2239">
        <v>8</v>
      </c>
      <c r="Z2239">
        <v>27</v>
      </c>
      <c r="AA2239">
        <v>0</v>
      </c>
      <c r="AB2239" t="s">
        <v>73</v>
      </c>
      <c r="AC2239">
        <v>0</v>
      </c>
      <c r="AD2239" t="s">
        <v>59</v>
      </c>
    </row>
    <row r="2240" spans="1:30" x14ac:dyDescent="0.3">
      <c r="A2240" t="s">
        <v>15037</v>
      </c>
      <c r="B2240" t="s">
        <v>118</v>
      </c>
      <c r="C2240">
        <v>469534</v>
      </c>
      <c r="D2240">
        <v>1020.18</v>
      </c>
      <c r="E2240" s="1">
        <v>44680</v>
      </c>
      <c r="F2240" s="1">
        <v>45901</v>
      </c>
      <c r="G2240" t="s">
        <v>40</v>
      </c>
      <c r="H2240" t="s">
        <v>80</v>
      </c>
      <c r="I2240" t="s">
        <v>15032</v>
      </c>
      <c r="J2240">
        <v>1221</v>
      </c>
      <c r="K2240" t="s">
        <v>42</v>
      </c>
      <c r="L2240">
        <v>1</v>
      </c>
      <c r="M2240" t="s">
        <v>15033</v>
      </c>
      <c r="N2240" t="s">
        <v>60</v>
      </c>
      <c r="O2240">
        <v>79</v>
      </c>
      <c r="P2240" t="s">
        <v>203</v>
      </c>
      <c r="Q2240" t="s">
        <v>34</v>
      </c>
      <c r="R2240" t="s">
        <v>15034</v>
      </c>
      <c r="S2240" t="s">
        <v>36</v>
      </c>
      <c r="T2240">
        <v>1</v>
      </c>
      <c r="U2240">
        <v>1</v>
      </c>
      <c r="V2240" t="s">
        <v>37</v>
      </c>
      <c r="W2240" t="s">
        <v>15038</v>
      </c>
      <c r="X2240" t="s">
        <v>57</v>
      </c>
      <c r="Y2240">
        <v>14</v>
      </c>
      <c r="Z2240">
        <v>54</v>
      </c>
      <c r="AA2240">
        <v>0</v>
      </c>
      <c r="AB2240" t="s">
        <v>45</v>
      </c>
      <c r="AC2240">
        <v>0</v>
      </c>
      <c r="AD2240" t="s">
        <v>59</v>
      </c>
    </row>
    <row r="2241" spans="1:30" x14ac:dyDescent="0.3">
      <c r="A2241" t="s">
        <v>4569</v>
      </c>
      <c r="B2241" t="s">
        <v>70</v>
      </c>
      <c r="C2241">
        <v>75863</v>
      </c>
      <c r="D2241">
        <v>1924.65</v>
      </c>
      <c r="E2241" s="1">
        <v>43080</v>
      </c>
      <c r="F2241" s="1">
        <v>46722</v>
      </c>
      <c r="G2241" t="s">
        <v>40</v>
      </c>
      <c r="H2241" t="s">
        <v>55</v>
      </c>
      <c r="I2241" t="s">
        <v>4566</v>
      </c>
      <c r="J2241">
        <v>3642</v>
      </c>
      <c r="K2241" t="s">
        <v>42</v>
      </c>
      <c r="L2241">
        <v>0</v>
      </c>
      <c r="M2241" t="s">
        <v>4567</v>
      </c>
      <c r="N2241" t="s">
        <v>32</v>
      </c>
      <c r="O2241">
        <v>38</v>
      </c>
      <c r="P2241" t="s">
        <v>122</v>
      </c>
      <c r="Q2241" t="s">
        <v>62</v>
      </c>
      <c r="R2241" t="s">
        <v>4568</v>
      </c>
      <c r="S2241" t="s">
        <v>89</v>
      </c>
      <c r="T2241">
        <v>0</v>
      </c>
      <c r="U2241">
        <v>0</v>
      </c>
      <c r="V2241" t="s">
        <v>90</v>
      </c>
      <c r="W2241" t="s">
        <v>4570</v>
      </c>
      <c r="X2241" t="s">
        <v>57</v>
      </c>
      <c r="Y2241">
        <v>35</v>
      </c>
      <c r="Z2241">
        <v>99</v>
      </c>
      <c r="AA2241">
        <v>1</v>
      </c>
      <c r="AB2241" t="s">
        <v>58</v>
      </c>
      <c r="AC2241">
        <v>1</v>
      </c>
      <c r="AD2241" t="s">
        <v>59</v>
      </c>
    </row>
    <row r="2242" spans="1:30" x14ac:dyDescent="0.3">
      <c r="A2242" t="s">
        <v>10147</v>
      </c>
      <c r="B2242" t="s">
        <v>54</v>
      </c>
      <c r="C2242">
        <v>171744</v>
      </c>
      <c r="D2242">
        <v>1244.78</v>
      </c>
      <c r="E2242" s="1">
        <v>45231</v>
      </c>
      <c r="F2242" s="1">
        <v>47658</v>
      </c>
      <c r="G2242" t="s">
        <v>99</v>
      </c>
      <c r="H2242" t="s">
        <v>41</v>
      </c>
      <c r="I2242" t="s">
        <v>10142</v>
      </c>
      <c r="J2242">
        <v>2427</v>
      </c>
      <c r="K2242" t="s">
        <v>42</v>
      </c>
      <c r="L2242">
        <v>0</v>
      </c>
      <c r="M2242" t="s">
        <v>10143</v>
      </c>
      <c r="N2242" t="s">
        <v>49</v>
      </c>
      <c r="O2242">
        <v>85</v>
      </c>
      <c r="P2242" t="s">
        <v>2040</v>
      </c>
      <c r="Q2242" t="s">
        <v>87</v>
      </c>
      <c r="R2242" t="s">
        <v>10144</v>
      </c>
      <c r="S2242" t="s">
        <v>36</v>
      </c>
      <c r="T2242">
        <v>0</v>
      </c>
      <c r="U2242">
        <v>1</v>
      </c>
      <c r="V2242" t="s">
        <v>37</v>
      </c>
      <c r="W2242" t="s">
        <v>10148</v>
      </c>
      <c r="X2242" t="s">
        <v>44</v>
      </c>
      <c r="Y2242">
        <v>24</v>
      </c>
      <c r="Z2242">
        <v>28</v>
      </c>
      <c r="AA2242">
        <v>0</v>
      </c>
      <c r="AB2242" t="s">
        <v>73</v>
      </c>
      <c r="AC2242">
        <v>0</v>
      </c>
      <c r="AD2242" t="s">
        <v>46</v>
      </c>
    </row>
    <row r="2243" spans="1:30" x14ac:dyDescent="0.3">
      <c r="A2243" t="s">
        <v>12383</v>
      </c>
      <c r="B2243" t="s">
        <v>54</v>
      </c>
      <c r="C2243">
        <v>74729</v>
      </c>
      <c r="D2243">
        <v>360.86</v>
      </c>
      <c r="E2243" s="1">
        <v>45059</v>
      </c>
      <c r="F2243" s="1">
        <v>45569</v>
      </c>
      <c r="G2243" t="s">
        <v>40</v>
      </c>
      <c r="H2243" t="s">
        <v>55</v>
      </c>
      <c r="I2243" t="s">
        <v>12378</v>
      </c>
      <c r="J2243">
        <v>510</v>
      </c>
      <c r="K2243" t="s">
        <v>100</v>
      </c>
      <c r="L2243">
        <v>0</v>
      </c>
      <c r="M2243" t="s">
        <v>12379</v>
      </c>
      <c r="N2243" t="s">
        <v>32</v>
      </c>
      <c r="O2243">
        <v>63</v>
      </c>
      <c r="P2243" t="s">
        <v>4499</v>
      </c>
      <c r="Q2243" t="s">
        <v>51</v>
      </c>
      <c r="R2243" t="s">
        <v>12380</v>
      </c>
      <c r="S2243" t="s">
        <v>36</v>
      </c>
      <c r="T2243">
        <v>0</v>
      </c>
      <c r="U2243">
        <v>1</v>
      </c>
      <c r="V2243" t="s">
        <v>37</v>
      </c>
      <c r="W2243" t="s">
        <v>12384</v>
      </c>
      <c r="X2243" t="s">
        <v>72</v>
      </c>
      <c r="Y2243">
        <v>23</v>
      </c>
      <c r="Z2243">
        <v>29</v>
      </c>
      <c r="AA2243">
        <v>0</v>
      </c>
      <c r="AB2243" t="s">
        <v>73</v>
      </c>
      <c r="AC2243">
        <v>0</v>
      </c>
      <c r="AD2243" t="s">
        <v>74</v>
      </c>
    </row>
    <row r="2244" spans="1:30" x14ac:dyDescent="0.3">
      <c r="A2244" t="s">
        <v>16654</v>
      </c>
      <c r="B2244" t="s">
        <v>70</v>
      </c>
      <c r="C2244">
        <v>242088</v>
      </c>
      <c r="D2244">
        <v>906.26</v>
      </c>
      <c r="E2244" s="1">
        <v>43242</v>
      </c>
      <c r="F2244" s="1">
        <v>43659</v>
      </c>
      <c r="G2244" t="s">
        <v>40</v>
      </c>
      <c r="H2244" t="s">
        <v>41</v>
      </c>
      <c r="I2244" t="s">
        <v>16649</v>
      </c>
      <c r="J2244">
        <v>417</v>
      </c>
      <c r="K2244" t="s">
        <v>100</v>
      </c>
      <c r="L2244">
        <v>0</v>
      </c>
      <c r="M2244" t="s">
        <v>16650</v>
      </c>
      <c r="N2244" t="s">
        <v>32</v>
      </c>
      <c r="O2244">
        <v>31</v>
      </c>
      <c r="P2244" t="s">
        <v>4955</v>
      </c>
      <c r="Q2244" t="s">
        <v>51</v>
      </c>
      <c r="R2244" t="s">
        <v>16651</v>
      </c>
      <c r="S2244" t="s">
        <v>109</v>
      </c>
      <c r="T2244">
        <v>0</v>
      </c>
      <c r="U2244">
        <v>0</v>
      </c>
      <c r="V2244" t="s">
        <v>90</v>
      </c>
      <c r="W2244" t="s">
        <v>16655</v>
      </c>
      <c r="X2244" t="s">
        <v>72</v>
      </c>
      <c r="Y2244">
        <v>22</v>
      </c>
      <c r="Z2244">
        <v>20</v>
      </c>
      <c r="AA2244">
        <v>0</v>
      </c>
      <c r="AB2244" t="s">
        <v>73</v>
      </c>
      <c r="AC2244">
        <v>0</v>
      </c>
      <c r="AD2244" t="s">
        <v>74</v>
      </c>
    </row>
    <row r="2245" spans="1:30" x14ac:dyDescent="0.3">
      <c r="A2245" t="s">
        <v>5075</v>
      </c>
      <c r="B2245" t="s">
        <v>118</v>
      </c>
      <c r="C2245">
        <v>361247</v>
      </c>
      <c r="D2245">
        <v>922.86</v>
      </c>
      <c r="E2245" s="1">
        <v>44311</v>
      </c>
      <c r="F2245" s="1">
        <v>45229</v>
      </c>
      <c r="G2245" t="s">
        <v>40</v>
      </c>
      <c r="H2245" t="s">
        <v>41</v>
      </c>
      <c r="I2245" t="s">
        <v>5070</v>
      </c>
      <c r="J2245">
        <v>918</v>
      </c>
      <c r="K2245" t="s">
        <v>100</v>
      </c>
      <c r="L2245">
        <v>0</v>
      </c>
      <c r="M2245" t="s">
        <v>5071</v>
      </c>
      <c r="N2245" t="s">
        <v>49</v>
      </c>
      <c r="O2245">
        <v>19</v>
      </c>
      <c r="P2245" t="s">
        <v>1321</v>
      </c>
      <c r="Q2245" t="s">
        <v>51</v>
      </c>
      <c r="R2245" t="s">
        <v>5072</v>
      </c>
      <c r="S2245" t="s">
        <v>67</v>
      </c>
      <c r="T2245">
        <v>0</v>
      </c>
      <c r="U2245">
        <v>0</v>
      </c>
      <c r="V2245" t="s">
        <v>68</v>
      </c>
      <c r="W2245" t="s">
        <v>5076</v>
      </c>
      <c r="X2245" t="s">
        <v>72</v>
      </c>
      <c r="Y2245">
        <v>18</v>
      </c>
      <c r="Z2245">
        <v>35</v>
      </c>
      <c r="AA2245">
        <v>0</v>
      </c>
      <c r="AB2245" t="s">
        <v>45</v>
      </c>
      <c r="AC2245">
        <v>0</v>
      </c>
      <c r="AD2245" t="s">
        <v>74</v>
      </c>
    </row>
    <row r="2246" spans="1:30" x14ac:dyDescent="0.3">
      <c r="A2246" t="s">
        <v>4047</v>
      </c>
      <c r="B2246" t="s">
        <v>118</v>
      </c>
      <c r="C2246">
        <v>471793</v>
      </c>
      <c r="D2246">
        <v>1457.97</v>
      </c>
      <c r="E2246" s="1">
        <v>42367</v>
      </c>
      <c r="F2246" s="1">
        <v>44440</v>
      </c>
      <c r="G2246" t="s">
        <v>40</v>
      </c>
      <c r="H2246" t="s">
        <v>80</v>
      </c>
      <c r="I2246" t="s">
        <v>4041</v>
      </c>
      <c r="J2246">
        <v>2073</v>
      </c>
      <c r="K2246" t="s">
        <v>42</v>
      </c>
      <c r="L2246">
        <v>1</v>
      </c>
      <c r="M2246" t="s">
        <v>4042</v>
      </c>
      <c r="N2246" t="s">
        <v>49</v>
      </c>
      <c r="O2246">
        <v>38</v>
      </c>
      <c r="P2246" t="s">
        <v>4043</v>
      </c>
      <c r="Q2246" t="s">
        <v>51</v>
      </c>
      <c r="R2246" t="s">
        <v>4044</v>
      </c>
      <c r="S2246" t="s">
        <v>89</v>
      </c>
      <c r="T2246">
        <v>0</v>
      </c>
      <c r="U2246">
        <v>0</v>
      </c>
      <c r="V2246" t="s">
        <v>90</v>
      </c>
      <c r="W2246" t="s">
        <v>4048</v>
      </c>
      <c r="X2246" t="s">
        <v>72</v>
      </c>
      <c r="Y2246">
        <v>4</v>
      </c>
      <c r="Z2246">
        <v>58</v>
      </c>
      <c r="AA2246">
        <v>0</v>
      </c>
      <c r="AB2246" t="s">
        <v>45</v>
      </c>
      <c r="AC2246">
        <v>0</v>
      </c>
      <c r="AD2246" t="s">
        <v>74</v>
      </c>
    </row>
    <row r="2247" spans="1:30" x14ac:dyDescent="0.3">
      <c r="A2247" t="s">
        <v>8690</v>
      </c>
      <c r="B2247" t="s">
        <v>70</v>
      </c>
      <c r="C2247">
        <v>294477</v>
      </c>
      <c r="D2247">
        <v>138.57</v>
      </c>
      <c r="E2247" s="1">
        <v>45483</v>
      </c>
      <c r="F2247" s="1">
        <v>47579</v>
      </c>
      <c r="G2247" t="s">
        <v>40</v>
      </c>
      <c r="H2247" t="s">
        <v>41</v>
      </c>
      <c r="I2247" t="s">
        <v>8687</v>
      </c>
      <c r="J2247">
        <v>2096</v>
      </c>
      <c r="K2247" t="s">
        <v>42</v>
      </c>
      <c r="L2247">
        <v>0</v>
      </c>
      <c r="M2247" t="s">
        <v>8688</v>
      </c>
      <c r="N2247" t="s">
        <v>49</v>
      </c>
      <c r="O2247">
        <v>76</v>
      </c>
      <c r="P2247" t="s">
        <v>3345</v>
      </c>
      <c r="Q2247" t="s">
        <v>62</v>
      </c>
      <c r="R2247" t="s">
        <v>8689</v>
      </c>
      <c r="S2247" t="s">
        <v>36</v>
      </c>
      <c r="T2247">
        <v>0</v>
      </c>
      <c r="U2247">
        <v>1</v>
      </c>
      <c r="V2247" t="s">
        <v>37</v>
      </c>
      <c r="W2247" t="s">
        <v>8691</v>
      </c>
      <c r="X2247" t="s">
        <v>72</v>
      </c>
      <c r="Y2247">
        <v>42</v>
      </c>
      <c r="Z2247">
        <v>34</v>
      </c>
      <c r="AA2247">
        <v>0</v>
      </c>
      <c r="AB2247" t="s">
        <v>45</v>
      </c>
      <c r="AC2247">
        <v>0</v>
      </c>
      <c r="AD2247" t="s">
        <v>74</v>
      </c>
    </row>
    <row r="2248" spans="1:30" x14ac:dyDescent="0.3">
      <c r="A2248" t="s">
        <v>7776</v>
      </c>
      <c r="B2248" t="s">
        <v>118</v>
      </c>
      <c r="C2248">
        <v>202525</v>
      </c>
      <c r="D2248">
        <v>199.21</v>
      </c>
      <c r="E2248" s="1">
        <v>44215</v>
      </c>
      <c r="F2248" s="1">
        <v>46769</v>
      </c>
      <c r="G2248" t="s">
        <v>99</v>
      </c>
      <c r="H2248" t="s">
        <v>55</v>
      </c>
      <c r="I2248" t="s">
        <v>7773</v>
      </c>
      <c r="J2248">
        <v>2554</v>
      </c>
      <c r="K2248" t="s">
        <v>42</v>
      </c>
      <c r="L2248">
        <v>0</v>
      </c>
      <c r="M2248" t="s">
        <v>7774</v>
      </c>
      <c r="N2248" t="s">
        <v>32</v>
      </c>
      <c r="O2248">
        <v>28</v>
      </c>
      <c r="P2248" t="s">
        <v>4211</v>
      </c>
      <c r="Q2248" t="s">
        <v>87</v>
      </c>
      <c r="R2248" t="s">
        <v>7775</v>
      </c>
      <c r="S2248" t="s">
        <v>109</v>
      </c>
      <c r="T2248">
        <v>0</v>
      </c>
      <c r="U2248">
        <v>0</v>
      </c>
      <c r="V2248" t="s">
        <v>68</v>
      </c>
      <c r="W2248" t="s">
        <v>7777</v>
      </c>
      <c r="X2248" t="s">
        <v>44</v>
      </c>
      <c r="Y2248">
        <v>25</v>
      </c>
      <c r="Z2248">
        <v>45</v>
      </c>
      <c r="AA2248">
        <v>0</v>
      </c>
      <c r="AB2248" t="s">
        <v>45</v>
      </c>
      <c r="AC2248">
        <v>0</v>
      </c>
      <c r="AD2248" t="s">
        <v>46</v>
      </c>
    </row>
    <row r="2249" spans="1:30" x14ac:dyDescent="0.3">
      <c r="A2249" t="s">
        <v>8956</v>
      </c>
      <c r="B2249" t="s">
        <v>54</v>
      </c>
      <c r="C2249">
        <v>39886</v>
      </c>
      <c r="D2249">
        <v>1881.72</v>
      </c>
      <c r="E2249" s="1">
        <v>45467</v>
      </c>
      <c r="F2249" s="1">
        <v>48748</v>
      </c>
      <c r="G2249" t="s">
        <v>103</v>
      </c>
      <c r="H2249" t="s">
        <v>55</v>
      </c>
      <c r="I2249" t="s">
        <v>8953</v>
      </c>
      <c r="J2249">
        <v>3281</v>
      </c>
      <c r="K2249" t="s">
        <v>42</v>
      </c>
      <c r="L2249">
        <v>0</v>
      </c>
      <c r="M2249" t="s">
        <v>8954</v>
      </c>
      <c r="N2249" t="s">
        <v>32</v>
      </c>
      <c r="O2249">
        <v>51</v>
      </c>
      <c r="P2249" t="s">
        <v>3030</v>
      </c>
      <c r="Q2249" t="s">
        <v>51</v>
      </c>
      <c r="R2249" t="s">
        <v>8955</v>
      </c>
      <c r="S2249" t="s">
        <v>97</v>
      </c>
      <c r="T2249">
        <v>0</v>
      </c>
      <c r="U2249">
        <v>0</v>
      </c>
      <c r="V2249" t="s">
        <v>37</v>
      </c>
      <c r="W2249" t="s">
        <v>8957</v>
      </c>
      <c r="X2249" t="s">
        <v>72</v>
      </c>
      <c r="Y2249">
        <v>15</v>
      </c>
      <c r="Z2249">
        <v>82</v>
      </c>
      <c r="AA2249">
        <v>1</v>
      </c>
      <c r="AB2249" t="s">
        <v>58</v>
      </c>
      <c r="AC2249">
        <v>1</v>
      </c>
      <c r="AD2249" t="s">
        <v>74</v>
      </c>
    </row>
    <row r="2250" spans="1:30" x14ac:dyDescent="0.3">
      <c r="A2250" t="s">
        <v>15837</v>
      </c>
      <c r="B2250" t="s">
        <v>118</v>
      </c>
      <c r="C2250">
        <v>193015</v>
      </c>
      <c r="D2250">
        <v>1680.96</v>
      </c>
      <c r="E2250" s="1">
        <v>43308</v>
      </c>
      <c r="F2250" s="1">
        <v>46345</v>
      </c>
      <c r="G2250" t="s">
        <v>99</v>
      </c>
      <c r="H2250" t="s">
        <v>41</v>
      </c>
      <c r="I2250" t="s">
        <v>15828</v>
      </c>
      <c r="J2250">
        <v>3037</v>
      </c>
      <c r="K2250" t="s">
        <v>42</v>
      </c>
      <c r="L2250">
        <v>0</v>
      </c>
      <c r="M2250" t="s">
        <v>15829</v>
      </c>
      <c r="N2250" t="s">
        <v>60</v>
      </c>
      <c r="O2250">
        <v>55</v>
      </c>
      <c r="P2250" t="s">
        <v>3029</v>
      </c>
      <c r="Q2250" t="s">
        <v>87</v>
      </c>
      <c r="R2250" t="s">
        <v>15830</v>
      </c>
      <c r="S2250" t="s">
        <v>97</v>
      </c>
      <c r="T2250">
        <v>0</v>
      </c>
      <c r="U2250">
        <v>0</v>
      </c>
      <c r="V2250" t="s">
        <v>37</v>
      </c>
      <c r="W2250" t="s">
        <v>15838</v>
      </c>
      <c r="X2250" t="s">
        <v>44</v>
      </c>
      <c r="Y2250">
        <v>37</v>
      </c>
      <c r="Z2250">
        <v>35</v>
      </c>
      <c r="AA2250">
        <v>0</v>
      </c>
      <c r="AB2250" t="s">
        <v>45</v>
      </c>
      <c r="AC2250">
        <v>0</v>
      </c>
      <c r="AD2250" t="s">
        <v>46</v>
      </c>
    </row>
    <row r="2251" spans="1:30" x14ac:dyDescent="0.3">
      <c r="A2251" t="s">
        <v>5095</v>
      </c>
      <c r="B2251" t="s">
        <v>54</v>
      </c>
      <c r="C2251">
        <v>417789</v>
      </c>
      <c r="D2251">
        <v>1834.99</v>
      </c>
      <c r="E2251" s="1">
        <v>44597</v>
      </c>
      <c r="F2251" s="1">
        <v>45183</v>
      </c>
      <c r="G2251" t="s">
        <v>103</v>
      </c>
      <c r="H2251" t="s">
        <v>55</v>
      </c>
      <c r="I2251" t="s">
        <v>5092</v>
      </c>
      <c r="J2251">
        <v>586</v>
      </c>
      <c r="K2251" t="s">
        <v>100</v>
      </c>
      <c r="L2251">
        <v>0</v>
      </c>
      <c r="M2251" t="s">
        <v>5093</v>
      </c>
      <c r="N2251" t="s">
        <v>60</v>
      </c>
      <c r="O2251">
        <v>61</v>
      </c>
      <c r="P2251" t="s">
        <v>1201</v>
      </c>
      <c r="Q2251" t="s">
        <v>62</v>
      </c>
      <c r="R2251" t="s">
        <v>5094</v>
      </c>
      <c r="S2251" t="s">
        <v>36</v>
      </c>
      <c r="T2251">
        <v>0</v>
      </c>
      <c r="U2251">
        <v>1</v>
      </c>
      <c r="V2251" t="s">
        <v>37</v>
      </c>
      <c r="W2251" t="s">
        <v>5096</v>
      </c>
      <c r="X2251" t="s">
        <v>57</v>
      </c>
      <c r="Y2251">
        <v>33</v>
      </c>
      <c r="Z2251">
        <v>95</v>
      </c>
      <c r="AA2251">
        <v>1</v>
      </c>
      <c r="AB2251" t="s">
        <v>58</v>
      </c>
      <c r="AC2251">
        <v>1</v>
      </c>
      <c r="AD2251" t="s">
        <v>59</v>
      </c>
    </row>
    <row r="2252" spans="1:30" x14ac:dyDescent="0.3">
      <c r="A2252" t="s">
        <v>14246</v>
      </c>
      <c r="B2252" t="s">
        <v>118</v>
      </c>
      <c r="C2252">
        <v>179155</v>
      </c>
      <c r="D2252">
        <v>1005.72</v>
      </c>
      <c r="E2252" s="1">
        <v>43687</v>
      </c>
      <c r="F2252" s="1">
        <v>44642</v>
      </c>
      <c r="G2252" t="s">
        <v>40</v>
      </c>
      <c r="H2252" t="s">
        <v>80</v>
      </c>
      <c r="I2252" t="s">
        <v>14241</v>
      </c>
      <c r="J2252">
        <v>955</v>
      </c>
      <c r="K2252" t="s">
        <v>100</v>
      </c>
      <c r="L2252">
        <v>1</v>
      </c>
      <c r="M2252" t="s">
        <v>14242</v>
      </c>
      <c r="N2252" t="s">
        <v>49</v>
      </c>
      <c r="O2252">
        <v>33</v>
      </c>
      <c r="P2252" t="s">
        <v>3577</v>
      </c>
      <c r="Q2252" t="s">
        <v>87</v>
      </c>
      <c r="R2252" t="s">
        <v>14243</v>
      </c>
      <c r="S2252" t="s">
        <v>109</v>
      </c>
      <c r="T2252">
        <v>0</v>
      </c>
      <c r="U2252">
        <v>0</v>
      </c>
      <c r="V2252" t="s">
        <v>90</v>
      </c>
      <c r="W2252" t="s">
        <v>14247</v>
      </c>
      <c r="X2252" t="s">
        <v>72</v>
      </c>
      <c r="Y2252">
        <v>15</v>
      </c>
      <c r="Z2252">
        <v>84</v>
      </c>
      <c r="AA2252">
        <v>1</v>
      </c>
      <c r="AB2252" t="s">
        <v>58</v>
      </c>
      <c r="AC2252">
        <v>1</v>
      </c>
      <c r="AD2252" t="s">
        <v>74</v>
      </c>
    </row>
    <row r="2253" spans="1:30" x14ac:dyDescent="0.3">
      <c r="A2253" t="s">
        <v>2099</v>
      </c>
      <c r="B2253" t="s">
        <v>54</v>
      </c>
      <c r="C2253">
        <v>151665</v>
      </c>
      <c r="D2253">
        <v>658.3</v>
      </c>
      <c r="E2253" s="1">
        <v>42058</v>
      </c>
      <c r="F2253" s="1">
        <v>45131</v>
      </c>
      <c r="G2253" t="s">
        <v>103</v>
      </c>
      <c r="H2253" t="s">
        <v>41</v>
      </c>
      <c r="I2253" t="s">
        <v>2095</v>
      </c>
      <c r="J2253">
        <v>3073</v>
      </c>
      <c r="K2253" t="s">
        <v>42</v>
      </c>
      <c r="L2253">
        <v>0</v>
      </c>
      <c r="M2253" t="s">
        <v>2096</v>
      </c>
      <c r="N2253" t="s">
        <v>49</v>
      </c>
      <c r="O2253">
        <v>44</v>
      </c>
      <c r="P2253" t="s">
        <v>2097</v>
      </c>
      <c r="Q2253" t="s">
        <v>62</v>
      </c>
      <c r="R2253" t="s">
        <v>2098</v>
      </c>
      <c r="S2253" t="s">
        <v>89</v>
      </c>
      <c r="T2253">
        <v>0</v>
      </c>
      <c r="U2253">
        <v>0</v>
      </c>
      <c r="V2253" t="s">
        <v>90</v>
      </c>
      <c r="W2253" t="s">
        <v>2100</v>
      </c>
      <c r="X2253" t="s">
        <v>72</v>
      </c>
      <c r="Y2253">
        <v>32</v>
      </c>
      <c r="Z2253">
        <v>97</v>
      </c>
      <c r="AA2253">
        <v>1</v>
      </c>
      <c r="AB2253" t="s">
        <v>58</v>
      </c>
      <c r="AC2253">
        <v>1</v>
      </c>
      <c r="AD2253" t="s">
        <v>74</v>
      </c>
    </row>
    <row r="2254" spans="1:30" x14ac:dyDescent="0.3">
      <c r="A2254" t="s">
        <v>18259</v>
      </c>
      <c r="B2254" t="s">
        <v>54</v>
      </c>
      <c r="C2254">
        <v>237165</v>
      </c>
      <c r="D2254">
        <v>170.33</v>
      </c>
      <c r="E2254" s="1">
        <v>42557</v>
      </c>
      <c r="F2254" s="1">
        <v>44894</v>
      </c>
      <c r="G2254" t="s">
        <v>40</v>
      </c>
      <c r="H2254" t="s">
        <v>41</v>
      </c>
      <c r="I2254" t="s">
        <v>18256</v>
      </c>
      <c r="J2254">
        <v>2337</v>
      </c>
      <c r="K2254" t="s">
        <v>42</v>
      </c>
      <c r="L2254">
        <v>0</v>
      </c>
      <c r="M2254" t="s">
        <v>18257</v>
      </c>
      <c r="N2254" t="s">
        <v>49</v>
      </c>
      <c r="O2254">
        <v>29</v>
      </c>
      <c r="P2254" t="s">
        <v>3364</v>
      </c>
      <c r="Q2254" t="s">
        <v>51</v>
      </c>
      <c r="R2254" t="s">
        <v>18258</v>
      </c>
      <c r="S2254" t="s">
        <v>109</v>
      </c>
      <c r="T2254">
        <v>0</v>
      </c>
      <c r="U2254">
        <v>0</v>
      </c>
      <c r="V2254" t="s">
        <v>68</v>
      </c>
      <c r="W2254" t="s">
        <v>18260</v>
      </c>
      <c r="X2254" t="s">
        <v>44</v>
      </c>
      <c r="Y2254">
        <v>44</v>
      </c>
      <c r="Z2254">
        <v>25</v>
      </c>
      <c r="AA2254">
        <v>0</v>
      </c>
      <c r="AB2254" t="s">
        <v>73</v>
      </c>
      <c r="AC2254">
        <v>0</v>
      </c>
      <c r="AD2254" t="s">
        <v>46</v>
      </c>
    </row>
    <row r="2255" spans="1:30" x14ac:dyDescent="0.3">
      <c r="A2255" t="s">
        <v>4426</v>
      </c>
      <c r="B2255" t="s">
        <v>118</v>
      </c>
      <c r="C2255">
        <v>434539</v>
      </c>
      <c r="D2255">
        <v>1593.68</v>
      </c>
      <c r="E2255" s="1">
        <v>42675</v>
      </c>
      <c r="F2255" s="1">
        <v>44837</v>
      </c>
      <c r="G2255" t="s">
        <v>40</v>
      </c>
      <c r="H2255" t="s">
        <v>55</v>
      </c>
      <c r="I2255" t="s">
        <v>4421</v>
      </c>
      <c r="J2255">
        <v>2162</v>
      </c>
      <c r="K2255" t="s">
        <v>42</v>
      </c>
      <c r="L2255">
        <v>0</v>
      </c>
      <c r="M2255" t="s">
        <v>4422</v>
      </c>
      <c r="N2255" t="s">
        <v>49</v>
      </c>
      <c r="O2255">
        <v>40</v>
      </c>
      <c r="P2255" t="s">
        <v>1947</v>
      </c>
      <c r="Q2255" t="s">
        <v>62</v>
      </c>
      <c r="R2255" t="s">
        <v>4423</v>
      </c>
      <c r="S2255" t="s">
        <v>89</v>
      </c>
      <c r="T2255">
        <v>0</v>
      </c>
      <c r="U2255">
        <v>0</v>
      </c>
      <c r="V2255" t="s">
        <v>90</v>
      </c>
      <c r="W2255" t="s">
        <v>4427</v>
      </c>
      <c r="X2255" t="s">
        <v>44</v>
      </c>
      <c r="Y2255">
        <v>8</v>
      </c>
      <c r="Z2255">
        <v>16</v>
      </c>
      <c r="AA2255">
        <v>0</v>
      </c>
      <c r="AB2255" t="s">
        <v>73</v>
      </c>
      <c r="AC2255">
        <v>0</v>
      </c>
      <c r="AD2255" t="s">
        <v>46</v>
      </c>
    </row>
    <row r="2256" spans="1:30" x14ac:dyDescent="0.3">
      <c r="A2256" t="s">
        <v>6399</v>
      </c>
      <c r="B2256" t="s">
        <v>54</v>
      </c>
      <c r="C2256">
        <v>487247</v>
      </c>
      <c r="D2256">
        <v>1628.98</v>
      </c>
      <c r="E2256" s="1">
        <v>45193</v>
      </c>
      <c r="F2256" s="1">
        <v>47086</v>
      </c>
      <c r="G2256" t="s">
        <v>99</v>
      </c>
      <c r="H2256" t="s">
        <v>55</v>
      </c>
      <c r="I2256" t="s">
        <v>6396</v>
      </c>
      <c r="J2256">
        <v>1893</v>
      </c>
      <c r="K2256" t="s">
        <v>42</v>
      </c>
      <c r="L2256">
        <v>0</v>
      </c>
      <c r="M2256" t="s">
        <v>6397</v>
      </c>
      <c r="N2256" t="s">
        <v>49</v>
      </c>
      <c r="O2256">
        <v>31</v>
      </c>
      <c r="P2256" t="s">
        <v>1720</v>
      </c>
      <c r="Q2256" t="s">
        <v>34</v>
      </c>
      <c r="R2256" t="s">
        <v>6398</v>
      </c>
      <c r="S2256" t="s">
        <v>109</v>
      </c>
      <c r="T2256">
        <v>1</v>
      </c>
      <c r="U2256">
        <v>0</v>
      </c>
      <c r="V2256" t="s">
        <v>90</v>
      </c>
      <c r="W2256" t="s">
        <v>6400</v>
      </c>
      <c r="X2256" t="s">
        <v>57</v>
      </c>
      <c r="Y2256">
        <v>36</v>
      </c>
      <c r="Z2256">
        <v>2</v>
      </c>
      <c r="AA2256">
        <v>0</v>
      </c>
      <c r="AB2256" t="s">
        <v>73</v>
      </c>
      <c r="AC2256">
        <v>0</v>
      </c>
      <c r="AD2256" t="s">
        <v>59</v>
      </c>
    </row>
    <row r="2257" spans="1:30" x14ac:dyDescent="0.3">
      <c r="A2257" t="s">
        <v>1011</v>
      </c>
      <c r="B2257" t="s">
        <v>118</v>
      </c>
      <c r="C2257">
        <v>390909</v>
      </c>
      <c r="D2257">
        <v>1058.94</v>
      </c>
      <c r="E2257" s="1">
        <v>42656</v>
      </c>
      <c r="F2257" s="1">
        <v>45497</v>
      </c>
      <c r="G2257" t="s">
        <v>40</v>
      </c>
      <c r="H2257" t="s">
        <v>41</v>
      </c>
      <c r="I2257" t="s">
        <v>1008</v>
      </c>
      <c r="J2257">
        <v>2841</v>
      </c>
      <c r="K2257" t="s">
        <v>42</v>
      </c>
      <c r="L2257">
        <v>0</v>
      </c>
      <c r="M2257" t="s">
        <v>1009</v>
      </c>
      <c r="N2257" t="s">
        <v>60</v>
      </c>
      <c r="O2257">
        <v>70</v>
      </c>
      <c r="P2257" t="s">
        <v>320</v>
      </c>
      <c r="Q2257" t="s">
        <v>34</v>
      </c>
      <c r="R2257" t="s">
        <v>1010</v>
      </c>
      <c r="S2257" t="s">
        <v>36</v>
      </c>
      <c r="T2257">
        <v>1</v>
      </c>
      <c r="U2257">
        <v>1</v>
      </c>
      <c r="V2257" t="s">
        <v>37</v>
      </c>
      <c r="W2257" t="s">
        <v>1012</v>
      </c>
      <c r="X2257" t="s">
        <v>72</v>
      </c>
      <c r="Y2257">
        <v>36</v>
      </c>
      <c r="Z2257">
        <v>21</v>
      </c>
      <c r="AA2257">
        <v>0</v>
      </c>
      <c r="AB2257" t="s">
        <v>73</v>
      </c>
      <c r="AC2257">
        <v>0</v>
      </c>
      <c r="AD2257" t="s">
        <v>74</v>
      </c>
    </row>
    <row r="2258" spans="1:30" x14ac:dyDescent="0.3">
      <c r="A2258" t="s">
        <v>12839</v>
      </c>
      <c r="B2258" t="s">
        <v>70</v>
      </c>
      <c r="C2258">
        <v>208210</v>
      </c>
      <c r="D2258">
        <v>1625.44</v>
      </c>
      <c r="E2258" s="1">
        <v>43576</v>
      </c>
      <c r="F2258" s="1">
        <v>45155</v>
      </c>
      <c r="G2258" t="s">
        <v>99</v>
      </c>
      <c r="H2258" t="s">
        <v>80</v>
      </c>
      <c r="I2258" t="s">
        <v>12836</v>
      </c>
      <c r="J2258">
        <v>1579</v>
      </c>
      <c r="K2258" t="s">
        <v>42</v>
      </c>
      <c r="L2258">
        <v>1</v>
      </c>
      <c r="M2258" t="s">
        <v>12837</v>
      </c>
      <c r="N2258" t="s">
        <v>32</v>
      </c>
      <c r="O2258">
        <v>65</v>
      </c>
      <c r="P2258" t="s">
        <v>3701</v>
      </c>
      <c r="Q2258" t="s">
        <v>87</v>
      </c>
      <c r="R2258" t="s">
        <v>12838</v>
      </c>
      <c r="S2258" t="s">
        <v>36</v>
      </c>
      <c r="T2258">
        <v>0</v>
      </c>
      <c r="U2258">
        <v>1</v>
      </c>
      <c r="V2258" t="s">
        <v>37</v>
      </c>
      <c r="W2258" t="s">
        <v>12840</v>
      </c>
      <c r="X2258" t="s">
        <v>44</v>
      </c>
      <c r="Y2258">
        <v>12</v>
      </c>
      <c r="Z2258">
        <v>66</v>
      </c>
      <c r="AA2258">
        <v>0</v>
      </c>
      <c r="AB2258" t="s">
        <v>58</v>
      </c>
      <c r="AC2258">
        <v>0</v>
      </c>
      <c r="AD2258" t="s">
        <v>46</v>
      </c>
    </row>
    <row r="2259" spans="1:30" x14ac:dyDescent="0.3">
      <c r="A2259" t="s">
        <v>4495</v>
      </c>
      <c r="B2259" t="s">
        <v>118</v>
      </c>
      <c r="C2259">
        <v>275865</v>
      </c>
      <c r="D2259">
        <v>1335.12</v>
      </c>
      <c r="E2259" s="1">
        <v>42314</v>
      </c>
      <c r="F2259" s="1">
        <v>42893</v>
      </c>
      <c r="G2259" t="s">
        <v>40</v>
      </c>
      <c r="H2259" t="s">
        <v>41</v>
      </c>
      <c r="I2259" t="s">
        <v>4490</v>
      </c>
      <c r="J2259">
        <v>579</v>
      </c>
      <c r="K2259" t="s">
        <v>100</v>
      </c>
      <c r="L2259">
        <v>0</v>
      </c>
      <c r="M2259" t="s">
        <v>4491</v>
      </c>
      <c r="N2259" t="s">
        <v>49</v>
      </c>
      <c r="O2259">
        <v>80</v>
      </c>
      <c r="P2259" t="s">
        <v>649</v>
      </c>
      <c r="Q2259" t="s">
        <v>87</v>
      </c>
      <c r="R2259" t="s">
        <v>4492</v>
      </c>
      <c r="S2259" t="s">
        <v>36</v>
      </c>
      <c r="T2259">
        <v>0</v>
      </c>
      <c r="U2259">
        <v>1</v>
      </c>
      <c r="V2259" t="s">
        <v>37</v>
      </c>
      <c r="W2259" t="s">
        <v>4496</v>
      </c>
      <c r="X2259" t="s">
        <v>72</v>
      </c>
      <c r="Y2259">
        <v>11</v>
      </c>
      <c r="Z2259">
        <v>8</v>
      </c>
      <c r="AA2259">
        <v>0</v>
      </c>
      <c r="AB2259" t="s">
        <v>73</v>
      </c>
      <c r="AC2259">
        <v>0</v>
      </c>
      <c r="AD2259" t="s">
        <v>74</v>
      </c>
    </row>
    <row r="2260" spans="1:30" x14ac:dyDescent="0.3">
      <c r="A2260" t="s">
        <v>17815</v>
      </c>
      <c r="B2260" t="s">
        <v>39</v>
      </c>
      <c r="C2260">
        <v>363005</v>
      </c>
      <c r="D2260">
        <v>1763.02</v>
      </c>
      <c r="E2260" s="1">
        <v>42737</v>
      </c>
      <c r="F2260" s="1">
        <v>46263</v>
      </c>
      <c r="G2260" t="s">
        <v>103</v>
      </c>
      <c r="H2260" t="s">
        <v>41</v>
      </c>
      <c r="I2260" t="s">
        <v>17812</v>
      </c>
      <c r="J2260">
        <v>3526</v>
      </c>
      <c r="K2260" t="s">
        <v>42</v>
      </c>
      <c r="L2260">
        <v>0</v>
      </c>
      <c r="M2260" t="s">
        <v>17813</v>
      </c>
      <c r="N2260" t="s">
        <v>49</v>
      </c>
      <c r="O2260">
        <v>68</v>
      </c>
      <c r="P2260" t="s">
        <v>7588</v>
      </c>
      <c r="Q2260" t="s">
        <v>62</v>
      </c>
      <c r="R2260" t="s">
        <v>17814</v>
      </c>
      <c r="S2260" t="s">
        <v>36</v>
      </c>
      <c r="T2260">
        <v>0</v>
      </c>
      <c r="U2260">
        <v>1</v>
      </c>
      <c r="V2260" t="s">
        <v>37</v>
      </c>
      <c r="W2260" t="s">
        <v>17816</v>
      </c>
      <c r="X2260" t="s">
        <v>72</v>
      </c>
      <c r="Y2260">
        <v>18</v>
      </c>
      <c r="Z2260">
        <v>12</v>
      </c>
      <c r="AA2260">
        <v>0</v>
      </c>
      <c r="AB2260" t="s">
        <v>73</v>
      </c>
      <c r="AC2260">
        <v>0</v>
      </c>
      <c r="AD2260" t="s">
        <v>74</v>
      </c>
    </row>
    <row r="2261" spans="1:30" x14ac:dyDescent="0.3">
      <c r="A2261" t="s">
        <v>7124</v>
      </c>
      <c r="B2261" t="s">
        <v>70</v>
      </c>
      <c r="C2261">
        <v>469512</v>
      </c>
      <c r="D2261">
        <v>1829.76</v>
      </c>
      <c r="E2261" s="1">
        <v>42961</v>
      </c>
      <c r="F2261" s="1">
        <v>46341</v>
      </c>
      <c r="G2261" t="s">
        <v>40</v>
      </c>
      <c r="H2261" t="s">
        <v>41</v>
      </c>
      <c r="I2261" t="s">
        <v>7119</v>
      </c>
      <c r="J2261">
        <v>3380</v>
      </c>
      <c r="K2261" t="s">
        <v>42</v>
      </c>
      <c r="L2261">
        <v>0</v>
      </c>
      <c r="M2261" t="s">
        <v>7120</v>
      </c>
      <c r="N2261" t="s">
        <v>60</v>
      </c>
      <c r="O2261">
        <v>48</v>
      </c>
      <c r="P2261" t="s">
        <v>3650</v>
      </c>
      <c r="Q2261" t="s">
        <v>34</v>
      </c>
      <c r="R2261" t="s">
        <v>7121</v>
      </c>
      <c r="S2261" t="s">
        <v>97</v>
      </c>
      <c r="T2261">
        <v>1</v>
      </c>
      <c r="U2261">
        <v>0</v>
      </c>
      <c r="V2261" t="s">
        <v>90</v>
      </c>
      <c r="W2261" t="s">
        <v>7125</v>
      </c>
      <c r="X2261" t="s">
        <v>44</v>
      </c>
      <c r="Y2261">
        <v>29</v>
      </c>
      <c r="Z2261">
        <v>59</v>
      </c>
      <c r="AA2261">
        <v>0</v>
      </c>
      <c r="AB2261" t="s">
        <v>45</v>
      </c>
      <c r="AC2261">
        <v>0</v>
      </c>
      <c r="AD2261" t="s">
        <v>46</v>
      </c>
    </row>
    <row r="2262" spans="1:30" x14ac:dyDescent="0.3">
      <c r="A2262" t="s">
        <v>6688</v>
      </c>
      <c r="B2262" t="s">
        <v>118</v>
      </c>
      <c r="C2262">
        <v>405164</v>
      </c>
      <c r="D2262">
        <v>1787.44</v>
      </c>
      <c r="E2262" s="1">
        <v>44184</v>
      </c>
      <c r="F2262" s="1">
        <v>47278</v>
      </c>
      <c r="G2262" t="s">
        <v>103</v>
      </c>
      <c r="H2262" t="s">
        <v>41</v>
      </c>
      <c r="I2262" t="s">
        <v>6685</v>
      </c>
      <c r="J2262">
        <v>3094</v>
      </c>
      <c r="K2262" t="s">
        <v>42</v>
      </c>
      <c r="L2262">
        <v>0</v>
      </c>
      <c r="M2262" t="s">
        <v>6686</v>
      </c>
      <c r="N2262" t="s">
        <v>49</v>
      </c>
      <c r="O2262">
        <v>59</v>
      </c>
      <c r="P2262" t="s">
        <v>1639</v>
      </c>
      <c r="Q2262" t="s">
        <v>34</v>
      </c>
      <c r="R2262" t="s">
        <v>6687</v>
      </c>
      <c r="S2262" t="s">
        <v>36</v>
      </c>
      <c r="T2262">
        <v>1</v>
      </c>
      <c r="U2262">
        <v>0</v>
      </c>
      <c r="V2262" t="s">
        <v>37</v>
      </c>
      <c r="W2262" t="s">
        <v>6689</v>
      </c>
      <c r="X2262" t="s">
        <v>57</v>
      </c>
      <c r="Y2262">
        <v>30</v>
      </c>
      <c r="Z2262">
        <v>98</v>
      </c>
      <c r="AA2262">
        <v>1</v>
      </c>
      <c r="AB2262" t="s">
        <v>58</v>
      </c>
      <c r="AC2262">
        <v>1</v>
      </c>
      <c r="AD2262" t="s">
        <v>59</v>
      </c>
    </row>
    <row r="2263" spans="1:30" x14ac:dyDescent="0.3">
      <c r="A2263" t="s">
        <v>5346</v>
      </c>
      <c r="B2263" t="s">
        <v>54</v>
      </c>
      <c r="C2263">
        <v>381301</v>
      </c>
      <c r="D2263">
        <v>469.63</v>
      </c>
      <c r="E2263" s="1">
        <v>44457</v>
      </c>
      <c r="F2263" s="1">
        <v>47241</v>
      </c>
      <c r="G2263" t="s">
        <v>99</v>
      </c>
      <c r="H2263" t="s">
        <v>41</v>
      </c>
      <c r="I2263" t="s">
        <v>5343</v>
      </c>
      <c r="J2263">
        <v>2784</v>
      </c>
      <c r="K2263" t="s">
        <v>42</v>
      </c>
      <c r="L2263">
        <v>0</v>
      </c>
      <c r="M2263" t="s">
        <v>5344</v>
      </c>
      <c r="N2263" t="s">
        <v>32</v>
      </c>
      <c r="O2263">
        <v>58</v>
      </c>
      <c r="P2263" t="s">
        <v>843</v>
      </c>
      <c r="Q2263" t="s">
        <v>87</v>
      </c>
      <c r="R2263" t="s">
        <v>5345</v>
      </c>
      <c r="S2263" t="s">
        <v>36</v>
      </c>
      <c r="T2263">
        <v>0</v>
      </c>
      <c r="U2263">
        <v>0</v>
      </c>
      <c r="V2263" t="s">
        <v>37</v>
      </c>
      <c r="W2263" t="s">
        <v>5347</v>
      </c>
      <c r="X2263" t="s">
        <v>44</v>
      </c>
      <c r="Y2263">
        <v>43</v>
      </c>
      <c r="Z2263">
        <v>3</v>
      </c>
      <c r="AA2263">
        <v>0</v>
      </c>
      <c r="AB2263" t="s">
        <v>73</v>
      </c>
      <c r="AC2263">
        <v>0</v>
      </c>
      <c r="AD2263" t="s">
        <v>46</v>
      </c>
    </row>
    <row r="2264" spans="1:30" x14ac:dyDescent="0.3">
      <c r="A2264" t="s">
        <v>7476</v>
      </c>
      <c r="B2264" t="s">
        <v>54</v>
      </c>
      <c r="C2264">
        <v>202280</v>
      </c>
      <c r="D2264">
        <v>267.42</v>
      </c>
      <c r="E2264" s="1">
        <v>42898</v>
      </c>
      <c r="F2264" s="1">
        <v>44952</v>
      </c>
      <c r="G2264" t="s">
        <v>40</v>
      </c>
      <c r="H2264" t="s">
        <v>41</v>
      </c>
      <c r="I2264" t="s">
        <v>7473</v>
      </c>
      <c r="J2264">
        <v>2054</v>
      </c>
      <c r="K2264" t="s">
        <v>42</v>
      </c>
      <c r="L2264">
        <v>0</v>
      </c>
      <c r="M2264" t="s">
        <v>7474</v>
      </c>
      <c r="N2264" t="s">
        <v>32</v>
      </c>
      <c r="O2264">
        <v>57</v>
      </c>
      <c r="P2264" t="s">
        <v>3994</v>
      </c>
      <c r="Q2264" t="s">
        <v>62</v>
      </c>
      <c r="R2264" t="s">
        <v>7475</v>
      </c>
      <c r="S2264" t="s">
        <v>36</v>
      </c>
      <c r="T2264">
        <v>0</v>
      </c>
      <c r="U2264">
        <v>0</v>
      </c>
      <c r="V2264" t="s">
        <v>37</v>
      </c>
      <c r="W2264" t="s">
        <v>7477</v>
      </c>
      <c r="X2264" t="s">
        <v>57</v>
      </c>
      <c r="Y2264">
        <v>50</v>
      </c>
      <c r="Z2264">
        <v>94</v>
      </c>
      <c r="AA2264">
        <v>1</v>
      </c>
      <c r="AB2264" t="s">
        <v>58</v>
      </c>
      <c r="AC2264">
        <v>1</v>
      </c>
      <c r="AD2264" t="s">
        <v>59</v>
      </c>
    </row>
    <row r="2265" spans="1:30" x14ac:dyDescent="0.3">
      <c r="A2265" t="s">
        <v>3611</v>
      </c>
      <c r="B2265" t="s">
        <v>39</v>
      </c>
      <c r="C2265">
        <v>13910</v>
      </c>
      <c r="D2265">
        <v>1897.2</v>
      </c>
      <c r="E2265" s="1">
        <v>43284</v>
      </c>
      <c r="F2265" s="1">
        <v>45197</v>
      </c>
      <c r="G2265" t="s">
        <v>103</v>
      </c>
      <c r="H2265" t="s">
        <v>55</v>
      </c>
      <c r="I2265" t="s">
        <v>3608</v>
      </c>
      <c r="J2265">
        <v>1913</v>
      </c>
      <c r="K2265" t="s">
        <v>42</v>
      </c>
      <c r="L2265">
        <v>0</v>
      </c>
      <c r="M2265" t="s">
        <v>3609</v>
      </c>
      <c r="N2265" t="s">
        <v>49</v>
      </c>
      <c r="O2265">
        <v>43</v>
      </c>
      <c r="P2265" t="s">
        <v>2698</v>
      </c>
      <c r="Q2265" t="s">
        <v>62</v>
      </c>
      <c r="R2265" t="s">
        <v>3610</v>
      </c>
      <c r="S2265" t="s">
        <v>89</v>
      </c>
      <c r="T2265">
        <v>0</v>
      </c>
      <c r="U2265">
        <v>0</v>
      </c>
      <c r="V2265" t="s">
        <v>90</v>
      </c>
      <c r="W2265" t="s">
        <v>3612</v>
      </c>
      <c r="X2265" t="s">
        <v>57</v>
      </c>
      <c r="Y2265">
        <v>11</v>
      </c>
      <c r="Z2265">
        <v>14</v>
      </c>
      <c r="AA2265">
        <v>0</v>
      </c>
      <c r="AB2265" t="s">
        <v>73</v>
      </c>
      <c r="AC2265">
        <v>0</v>
      </c>
      <c r="AD2265" t="s">
        <v>59</v>
      </c>
    </row>
    <row r="2266" spans="1:30" x14ac:dyDescent="0.3">
      <c r="A2266" t="s">
        <v>11953</v>
      </c>
      <c r="B2266" t="s">
        <v>54</v>
      </c>
      <c r="C2266">
        <v>367360</v>
      </c>
      <c r="D2266">
        <v>1359.41</v>
      </c>
      <c r="E2266" s="1">
        <v>43767</v>
      </c>
      <c r="F2266" s="1">
        <v>45257</v>
      </c>
      <c r="G2266" t="s">
        <v>99</v>
      </c>
      <c r="H2266" t="s">
        <v>55</v>
      </c>
      <c r="I2266" t="s">
        <v>11950</v>
      </c>
      <c r="J2266">
        <v>1490</v>
      </c>
      <c r="K2266" t="s">
        <v>42</v>
      </c>
      <c r="L2266">
        <v>0</v>
      </c>
      <c r="M2266" t="s">
        <v>11951</v>
      </c>
      <c r="N2266" t="s">
        <v>49</v>
      </c>
      <c r="O2266">
        <v>44</v>
      </c>
      <c r="P2266" t="s">
        <v>105</v>
      </c>
      <c r="Q2266" t="s">
        <v>62</v>
      </c>
      <c r="R2266" t="s">
        <v>11952</v>
      </c>
      <c r="S2266" t="s">
        <v>89</v>
      </c>
      <c r="T2266">
        <v>0</v>
      </c>
      <c r="U2266">
        <v>0</v>
      </c>
      <c r="V2266" t="s">
        <v>90</v>
      </c>
      <c r="W2266" t="s">
        <v>11954</v>
      </c>
      <c r="X2266" t="s">
        <v>72</v>
      </c>
      <c r="Y2266">
        <v>6</v>
      </c>
      <c r="Z2266">
        <v>62</v>
      </c>
      <c r="AA2266">
        <v>0</v>
      </c>
      <c r="AB2266" t="s">
        <v>58</v>
      </c>
      <c r="AC2266">
        <v>0</v>
      </c>
      <c r="AD2266" t="s">
        <v>74</v>
      </c>
    </row>
    <row r="2267" spans="1:30" x14ac:dyDescent="0.3">
      <c r="A2267" t="s">
        <v>15233</v>
      </c>
      <c r="B2267" t="s">
        <v>54</v>
      </c>
      <c r="C2267">
        <v>230115</v>
      </c>
      <c r="D2267">
        <v>1626.83</v>
      </c>
      <c r="E2267" s="1">
        <v>43236</v>
      </c>
      <c r="F2267" s="1">
        <v>46024</v>
      </c>
      <c r="G2267" t="s">
        <v>103</v>
      </c>
      <c r="H2267" t="s">
        <v>55</v>
      </c>
      <c r="I2267" t="s">
        <v>15230</v>
      </c>
      <c r="J2267">
        <v>2788</v>
      </c>
      <c r="K2267" t="s">
        <v>42</v>
      </c>
      <c r="L2267">
        <v>0</v>
      </c>
      <c r="M2267" t="s">
        <v>15231</v>
      </c>
      <c r="N2267" t="s">
        <v>49</v>
      </c>
      <c r="O2267">
        <v>74</v>
      </c>
      <c r="P2267" t="s">
        <v>5008</v>
      </c>
      <c r="Q2267" t="s">
        <v>87</v>
      </c>
      <c r="R2267" t="s">
        <v>15232</v>
      </c>
      <c r="S2267" t="s">
        <v>36</v>
      </c>
      <c r="T2267">
        <v>0</v>
      </c>
      <c r="U2267">
        <v>1</v>
      </c>
      <c r="V2267" t="s">
        <v>37</v>
      </c>
      <c r="W2267" t="s">
        <v>15234</v>
      </c>
      <c r="X2267" t="s">
        <v>44</v>
      </c>
      <c r="Y2267">
        <v>33</v>
      </c>
      <c r="Z2267">
        <v>66</v>
      </c>
      <c r="AA2267">
        <v>0</v>
      </c>
      <c r="AB2267" t="s">
        <v>58</v>
      </c>
      <c r="AC2267">
        <v>0</v>
      </c>
      <c r="AD2267" t="s">
        <v>46</v>
      </c>
    </row>
    <row r="2268" spans="1:30" x14ac:dyDescent="0.3">
      <c r="A2268" t="s">
        <v>3630</v>
      </c>
      <c r="B2268" t="s">
        <v>118</v>
      </c>
      <c r="C2268">
        <v>42718</v>
      </c>
      <c r="D2268">
        <v>1221.6500000000001</v>
      </c>
      <c r="E2268" s="1">
        <v>42898</v>
      </c>
      <c r="F2268" s="1">
        <v>45423</v>
      </c>
      <c r="G2268" t="s">
        <v>103</v>
      </c>
      <c r="H2268" t="s">
        <v>55</v>
      </c>
      <c r="I2268" t="s">
        <v>3623</v>
      </c>
      <c r="J2268">
        <v>2525</v>
      </c>
      <c r="K2268" t="s">
        <v>42</v>
      </c>
      <c r="L2268">
        <v>0</v>
      </c>
      <c r="M2268" t="s">
        <v>3624</v>
      </c>
      <c r="N2268" t="s">
        <v>32</v>
      </c>
      <c r="O2268">
        <v>72</v>
      </c>
      <c r="P2268" t="s">
        <v>2141</v>
      </c>
      <c r="Q2268" t="s">
        <v>62</v>
      </c>
      <c r="R2268" t="s">
        <v>3625</v>
      </c>
      <c r="S2268" t="s">
        <v>36</v>
      </c>
      <c r="T2268">
        <v>0</v>
      </c>
      <c r="U2268">
        <v>1</v>
      </c>
      <c r="V2268" t="s">
        <v>37</v>
      </c>
      <c r="W2268" t="s">
        <v>3631</v>
      </c>
      <c r="X2268" t="s">
        <v>72</v>
      </c>
      <c r="Y2268">
        <v>21</v>
      </c>
      <c r="Z2268">
        <v>20</v>
      </c>
      <c r="AA2268">
        <v>0</v>
      </c>
      <c r="AB2268" t="s">
        <v>73</v>
      </c>
      <c r="AC2268">
        <v>0</v>
      </c>
      <c r="AD2268" t="s">
        <v>74</v>
      </c>
    </row>
    <row r="2269" spans="1:30" x14ac:dyDescent="0.3">
      <c r="A2269" t="s">
        <v>9496</v>
      </c>
      <c r="B2269" t="s">
        <v>54</v>
      </c>
      <c r="C2269">
        <v>130596</v>
      </c>
      <c r="D2269">
        <v>897.36</v>
      </c>
      <c r="E2269" s="1">
        <v>42867</v>
      </c>
      <c r="F2269" s="1">
        <v>46237</v>
      </c>
      <c r="G2269" t="s">
        <v>40</v>
      </c>
      <c r="H2269" t="s">
        <v>80</v>
      </c>
      <c r="I2269" t="s">
        <v>9491</v>
      </c>
      <c r="J2269">
        <v>3370</v>
      </c>
      <c r="K2269" t="s">
        <v>42</v>
      </c>
      <c r="L2269">
        <v>1</v>
      </c>
      <c r="M2269" t="s">
        <v>9492</v>
      </c>
      <c r="N2269" t="s">
        <v>60</v>
      </c>
      <c r="O2269">
        <v>26</v>
      </c>
      <c r="P2269" t="s">
        <v>3039</v>
      </c>
      <c r="Q2269" t="s">
        <v>34</v>
      </c>
      <c r="R2269" t="s">
        <v>9493</v>
      </c>
      <c r="S2269" t="s">
        <v>109</v>
      </c>
      <c r="T2269">
        <v>1</v>
      </c>
      <c r="U2269">
        <v>0</v>
      </c>
      <c r="V2269" t="s">
        <v>68</v>
      </c>
      <c r="W2269" t="s">
        <v>9497</v>
      </c>
      <c r="X2269" t="s">
        <v>57</v>
      </c>
      <c r="Y2269">
        <v>43</v>
      </c>
      <c r="Z2269">
        <v>38</v>
      </c>
      <c r="AA2269">
        <v>0</v>
      </c>
      <c r="AB2269" t="s">
        <v>45</v>
      </c>
      <c r="AC2269">
        <v>0</v>
      </c>
      <c r="AD2269" t="s">
        <v>59</v>
      </c>
    </row>
    <row r="2270" spans="1:30" x14ac:dyDescent="0.3">
      <c r="A2270" t="s">
        <v>8560</v>
      </c>
      <c r="B2270" t="s">
        <v>39</v>
      </c>
      <c r="C2270">
        <v>370080</v>
      </c>
      <c r="D2270">
        <v>1845.43</v>
      </c>
      <c r="E2270" s="1">
        <v>43396</v>
      </c>
      <c r="F2270" s="1">
        <v>45547</v>
      </c>
      <c r="G2270" t="s">
        <v>103</v>
      </c>
      <c r="H2270" t="s">
        <v>55</v>
      </c>
      <c r="I2270" t="s">
        <v>8555</v>
      </c>
      <c r="J2270">
        <v>2151</v>
      </c>
      <c r="K2270" t="s">
        <v>42</v>
      </c>
      <c r="L2270">
        <v>0</v>
      </c>
      <c r="M2270" t="s">
        <v>8556</v>
      </c>
      <c r="N2270" t="s">
        <v>32</v>
      </c>
      <c r="O2270">
        <v>57</v>
      </c>
      <c r="P2270" t="s">
        <v>889</v>
      </c>
      <c r="Q2270" t="s">
        <v>87</v>
      </c>
      <c r="R2270" t="s">
        <v>8557</v>
      </c>
      <c r="S2270" t="s">
        <v>36</v>
      </c>
      <c r="T2270">
        <v>0</v>
      </c>
      <c r="U2270">
        <v>0</v>
      </c>
      <c r="V2270" t="s">
        <v>37</v>
      </c>
      <c r="W2270" t="s">
        <v>8561</v>
      </c>
      <c r="X2270" t="s">
        <v>72</v>
      </c>
      <c r="Y2270">
        <v>18</v>
      </c>
      <c r="Z2270">
        <v>17</v>
      </c>
      <c r="AA2270">
        <v>0</v>
      </c>
      <c r="AB2270" t="s">
        <v>73</v>
      </c>
      <c r="AC2270">
        <v>0</v>
      </c>
      <c r="AD2270" t="s">
        <v>74</v>
      </c>
    </row>
    <row r="2271" spans="1:30" x14ac:dyDescent="0.3">
      <c r="A2271" t="s">
        <v>8116</v>
      </c>
      <c r="B2271" t="s">
        <v>54</v>
      </c>
      <c r="C2271">
        <v>451179</v>
      </c>
      <c r="D2271">
        <v>1022.25</v>
      </c>
      <c r="E2271" s="1">
        <v>44064</v>
      </c>
      <c r="F2271" s="1">
        <v>46247</v>
      </c>
      <c r="G2271" t="s">
        <v>40</v>
      </c>
      <c r="H2271" t="s">
        <v>41</v>
      </c>
      <c r="I2271" t="s">
        <v>8111</v>
      </c>
      <c r="J2271">
        <v>2183</v>
      </c>
      <c r="K2271" t="s">
        <v>42</v>
      </c>
      <c r="L2271">
        <v>0</v>
      </c>
      <c r="M2271" t="s">
        <v>8112</v>
      </c>
      <c r="N2271" t="s">
        <v>49</v>
      </c>
      <c r="O2271">
        <v>77</v>
      </c>
      <c r="P2271" t="s">
        <v>77</v>
      </c>
      <c r="Q2271" t="s">
        <v>34</v>
      </c>
      <c r="R2271" t="s">
        <v>8113</v>
      </c>
      <c r="S2271" t="s">
        <v>36</v>
      </c>
      <c r="T2271">
        <v>1</v>
      </c>
      <c r="U2271">
        <v>1</v>
      </c>
      <c r="V2271" t="s">
        <v>37</v>
      </c>
      <c r="W2271" t="s">
        <v>8117</v>
      </c>
      <c r="X2271" t="s">
        <v>57</v>
      </c>
      <c r="Y2271">
        <v>21</v>
      </c>
      <c r="Z2271">
        <v>40</v>
      </c>
      <c r="AA2271">
        <v>0</v>
      </c>
      <c r="AB2271" t="s">
        <v>45</v>
      </c>
      <c r="AC2271">
        <v>0</v>
      </c>
      <c r="AD2271" t="s">
        <v>59</v>
      </c>
    </row>
    <row r="2272" spans="1:30" x14ac:dyDescent="0.3">
      <c r="A2272" t="s">
        <v>11405</v>
      </c>
      <c r="B2272" t="s">
        <v>39</v>
      </c>
      <c r="C2272">
        <v>374787</v>
      </c>
      <c r="D2272">
        <v>1025.33</v>
      </c>
      <c r="E2272" s="1">
        <v>45472</v>
      </c>
      <c r="F2272" s="1">
        <v>46954</v>
      </c>
      <c r="G2272" t="s">
        <v>99</v>
      </c>
      <c r="H2272" t="s">
        <v>41</v>
      </c>
      <c r="I2272" t="s">
        <v>11400</v>
      </c>
      <c r="J2272">
        <v>1482</v>
      </c>
      <c r="K2272" t="s">
        <v>42</v>
      </c>
      <c r="L2272">
        <v>0</v>
      </c>
      <c r="M2272" t="s">
        <v>11401</v>
      </c>
      <c r="N2272" t="s">
        <v>60</v>
      </c>
      <c r="O2272">
        <v>78</v>
      </c>
      <c r="P2272" t="s">
        <v>3017</v>
      </c>
      <c r="Q2272" t="s">
        <v>34</v>
      </c>
      <c r="R2272" t="s">
        <v>11402</v>
      </c>
      <c r="S2272" t="s">
        <v>36</v>
      </c>
      <c r="T2272">
        <v>1</v>
      </c>
      <c r="U2272">
        <v>1</v>
      </c>
      <c r="V2272" t="s">
        <v>37</v>
      </c>
      <c r="W2272" t="s">
        <v>11406</v>
      </c>
      <c r="X2272" t="s">
        <v>57</v>
      </c>
      <c r="Y2272">
        <v>22</v>
      </c>
      <c r="Z2272">
        <v>77</v>
      </c>
      <c r="AA2272">
        <v>1</v>
      </c>
      <c r="AB2272" t="s">
        <v>58</v>
      </c>
      <c r="AC2272">
        <v>1</v>
      </c>
      <c r="AD2272" t="s">
        <v>59</v>
      </c>
    </row>
    <row r="2273" spans="1:30" x14ac:dyDescent="0.3">
      <c r="A2273" t="s">
        <v>2462</v>
      </c>
      <c r="B2273" t="s">
        <v>118</v>
      </c>
      <c r="C2273">
        <v>444717</v>
      </c>
      <c r="D2273">
        <v>860.92</v>
      </c>
      <c r="E2273" s="1">
        <v>42822</v>
      </c>
      <c r="F2273" s="1">
        <v>44914</v>
      </c>
      <c r="G2273" t="s">
        <v>40</v>
      </c>
      <c r="H2273" t="s">
        <v>55</v>
      </c>
      <c r="I2273" t="s">
        <v>2459</v>
      </c>
      <c r="J2273">
        <v>2092</v>
      </c>
      <c r="K2273" t="s">
        <v>42</v>
      </c>
      <c r="L2273">
        <v>0</v>
      </c>
      <c r="M2273" t="s">
        <v>2460</v>
      </c>
      <c r="N2273" t="s">
        <v>60</v>
      </c>
      <c r="O2273">
        <v>85</v>
      </c>
      <c r="P2273" t="s">
        <v>992</v>
      </c>
      <c r="Q2273" t="s">
        <v>34</v>
      </c>
      <c r="R2273" t="s">
        <v>2461</v>
      </c>
      <c r="S2273" t="s">
        <v>36</v>
      </c>
      <c r="T2273">
        <v>1</v>
      </c>
      <c r="U2273">
        <v>1</v>
      </c>
      <c r="V2273" t="s">
        <v>37</v>
      </c>
      <c r="W2273" t="s">
        <v>2463</v>
      </c>
      <c r="X2273" t="s">
        <v>57</v>
      </c>
      <c r="Y2273">
        <v>49</v>
      </c>
      <c r="Z2273">
        <v>11</v>
      </c>
      <c r="AA2273">
        <v>0</v>
      </c>
      <c r="AB2273" t="s">
        <v>73</v>
      </c>
      <c r="AC2273">
        <v>0</v>
      </c>
      <c r="AD2273" t="s">
        <v>59</v>
      </c>
    </row>
    <row r="2274" spans="1:30" x14ac:dyDescent="0.3">
      <c r="A2274" t="s">
        <v>3483</v>
      </c>
      <c r="B2274" t="s">
        <v>54</v>
      </c>
      <c r="C2274">
        <v>158093</v>
      </c>
      <c r="D2274">
        <v>1603.48</v>
      </c>
      <c r="E2274" s="1">
        <v>43184</v>
      </c>
      <c r="F2274" s="1">
        <v>44089</v>
      </c>
      <c r="G2274" t="s">
        <v>103</v>
      </c>
      <c r="H2274" t="s">
        <v>55</v>
      </c>
      <c r="I2274" t="s">
        <v>3480</v>
      </c>
      <c r="J2274">
        <v>905</v>
      </c>
      <c r="K2274" t="s">
        <v>100</v>
      </c>
      <c r="L2274">
        <v>0</v>
      </c>
      <c r="M2274" t="s">
        <v>3481</v>
      </c>
      <c r="N2274" t="s">
        <v>32</v>
      </c>
      <c r="O2274">
        <v>81</v>
      </c>
      <c r="P2274" t="s">
        <v>889</v>
      </c>
      <c r="Q2274" t="s">
        <v>51</v>
      </c>
      <c r="R2274" t="s">
        <v>3482</v>
      </c>
      <c r="S2274" t="s">
        <v>36</v>
      </c>
      <c r="T2274">
        <v>0</v>
      </c>
      <c r="U2274">
        <v>1</v>
      </c>
      <c r="V2274" t="s">
        <v>37</v>
      </c>
      <c r="W2274" t="s">
        <v>3484</v>
      </c>
      <c r="X2274" t="s">
        <v>44</v>
      </c>
      <c r="Y2274">
        <v>35</v>
      </c>
      <c r="Z2274">
        <v>15</v>
      </c>
      <c r="AA2274">
        <v>0</v>
      </c>
      <c r="AB2274" t="s">
        <v>73</v>
      </c>
      <c r="AC2274">
        <v>0</v>
      </c>
      <c r="AD2274" t="s">
        <v>46</v>
      </c>
    </row>
    <row r="2275" spans="1:30" x14ac:dyDescent="0.3">
      <c r="A2275" t="s">
        <v>16153</v>
      </c>
      <c r="B2275" t="s">
        <v>54</v>
      </c>
      <c r="C2275">
        <v>416509</v>
      </c>
      <c r="D2275">
        <v>1236.18</v>
      </c>
      <c r="E2275" s="1">
        <v>42146</v>
      </c>
      <c r="F2275" s="1">
        <v>42763</v>
      </c>
      <c r="G2275" t="s">
        <v>99</v>
      </c>
      <c r="H2275" t="s">
        <v>55</v>
      </c>
      <c r="I2275" t="s">
        <v>16144</v>
      </c>
      <c r="J2275">
        <v>617</v>
      </c>
      <c r="K2275" t="s">
        <v>100</v>
      </c>
      <c r="L2275">
        <v>0</v>
      </c>
      <c r="M2275" t="s">
        <v>16145</v>
      </c>
      <c r="N2275" t="s">
        <v>60</v>
      </c>
      <c r="O2275">
        <v>67</v>
      </c>
      <c r="P2275" t="s">
        <v>1148</v>
      </c>
      <c r="Q2275" t="s">
        <v>51</v>
      </c>
      <c r="R2275" t="s">
        <v>16146</v>
      </c>
      <c r="S2275" t="s">
        <v>36</v>
      </c>
      <c r="T2275">
        <v>0</v>
      </c>
      <c r="U2275">
        <v>1</v>
      </c>
      <c r="V2275" t="s">
        <v>37</v>
      </c>
      <c r="W2275" t="s">
        <v>16154</v>
      </c>
      <c r="X2275" t="s">
        <v>57</v>
      </c>
      <c r="Y2275">
        <v>28</v>
      </c>
      <c r="Z2275">
        <v>75</v>
      </c>
      <c r="AA2275">
        <v>1</v>
      </c>
      <c r="AB2275" t="s">
        <v>58</v>
      </c>
      <c r="AC2275">
        <v>1</v>
      </c>
      <c r="AD2275" t="s">
        <v>59</v>
      </c>
    </row>
    <row r="2276" spans="1:30" x14ac:dyDescent="0.3">
      <c r="A2276" t="s">
        <v>15497</v>
      </c>
      <c r="B2276" t="s">
        <v>118</v>
      </c>
      <c r="C2276">
        <v>276704</v>
      </c>
      <c r="D2276">
        <v>1407.15</v>
      </c>
      <c r="E2276" s="1">
        <v>42839</v>
      </c>
      <c r="F2276" s="1">
        <v>46223</v>
      </c>
      <c r="G2276" t="s">
        <v>99</v>
      </c>
      <c r="H2276" t="s">
        <v>41</v>
      </c>
      <c r="I2276" t="s">
        <v>15494</v>
      </c>
      <c r="J2276">
        <v>3384</v>
      </c>
      <c r="K2276" t="s">
        <v>42</v>
      </c>
      <c r="L2276">
        <v>0</v>
      </c>
      <c r="M2276" t="s">
        <v>15495</v>
      </c>
      <c r="N2276" t="s">
        <v>60</v>
      </c>
      <c r="O2276">
        <v>44</v>
      </c>
      <c r="P2276" t="s">
        <v>702</v>
      </c>
      <c r="Q2276" t="s">
        <v>62</v>
      </c>
      <c r="R2276" t="s">
        <v>15496</v>
      </c>
      <c r="S2276" t="s">
        <v>89</v>
      </c>
      <c r="T2276">
        <v>0</v>
      </c>
      <c r="U2276">
        <v>0</v>
      </c>
      <c r="V2276" t="s">
        <v>90</v>
      </c>
      <c r="W2276" t="s">
        <v>15498</v>
      </c>
      <c r="X2276" t="s">
        <v>57</v>
      </c>
      <c r="Y2276">
        <v>8</v>
      </c>
      <c r="Z2276">
        <v>81</v>
      </c>
      <c r="AA2276">
        <v>1</v>
      </c>
      <c r="AB2276" t="s">
        <v>58</v>
      </c>
      <c r="AC2276">
        <v>1</v>
      </c>
      <c r="AD2276" t="s">
        <v>59</v>
      </c>
    </row>
    <row r="2277" spans="1:30" x14ac:dyDescent="0.3">
      <c r="A2277" t="s">
        <v>14931</v>
      </c>
      <c r="B2277" t="s">
        <v>39</v>
      </c>
      <c r="C2277">
        <v>210257</v>
      </c>
      <c r="D2277">
        <v>1690.94</v>
      </c>
      <c r="E2277" s="1">
        <v>44029</v>
      </c>
      <c r="F2277" s="1">
        <v>46183</v>
      </c>
      <c r="G2277" t="s">
        <v>99</v>
      </c>
      <c r="H2277" t="s">
        <v>41</v>
      </c>
      <c r="I2277" t="s">
        <v>14928</v>
      </c>
      <c r="J2277">
        <v>2154</v>
      </c>
      <c r="K2277" t="s">
        <v>42</v>
      </c>
      <c r="L2277">
        <v>0</v>
      </c>
      <c r="M2277" t="s">
        <v>14929</v>
      </c>
      <c r="N2277" t="s">
        <v>60</v>
      </c>
      <c r="O2277">
        <v>47</v>
      </c>
      <c r="P2277" t="s">
        <v>8709</v>
      </c>
      <c r="Q2277" t="s">
        <v>87</v>
      </c>
      <c r="R2277" t="s">
        <v>14930</v>
      </c>
      <c r="S2277" t="s">
        <v>97</v>
      </c>
      <c r="T2277">
        <v>0</v>
      </c>
      <c r="U2277">
        <v>0</v>
      </c>
      <c r="V2277" t="s">
        <v>90</v>
      </c>
      <c r="W2277" t="s">
        <v>14932</v>
      </c>
      <c r="X2277" t="s">
        <v>44</v>
      </c>
      <c r="Y2277">
        <v>30</v>
      </c>
      <c r="Z2277">
        <v>68</v>
      </c>
      <c r="AA2277">
        <v>0</v>
      </c>
      <c r="AB2277" t="s">
        <v>58</v>
      </c>
      <c r="AC2277">
        <v>0</v>
      </c>
      <c r="AD2277" t="s">
        <v>46</v>
      </c>
    </row>
    <row r="2278" spans="1:30" x14ac:dyDescent="0.3">
      <c r="A2278" t="s">
        <v>5097</v>
      </c>
      <c r="B2278" t="s">
        <v>118</v>
      </c>
      <c r="C2278">
        <v>462307</v>
      </c>
      <c r="D2278">
        <v>1989.92</v>
      </c>
      <c r="E2278" s="1">
        <v>44244</v>
      </c>
      <c r="F2278" s="1">
        <v>46653</v>
      </c>
      <c r="G2278" t="s">
        <v>103</v>
      </c>
      <c r="H2278" t="s">
        <v>80</v>
      </c>
      <c r="I2278" t="s">
        <v>5092</v>
      </c>
      <c r="J2278">
        <v>2409</v>
      </c>
      <c r="K2278" t="s">
        <v>42</v>
      </c>
      <c r="L2278">
        <v>1</v>
      </c>
      <c r="M2278" t="s">
        <v>5093</v>
      </c>
      <c r="N2278" t="s">
        <v>60</v>
      </c>
      <c r="O2278">
        <v>61</v>
      </c>
      <c r="P2278" t="s">
        <v>1201</v>
      </c>
      <c r="Q2278" t="s">
        <v>62</v>
      </c>
      <c r="R2278" t="s">
        <v>5094</v>
      </c>
      <c r="S2278" t="s">
        <v>36</v>
      </c>
      <c r="T2278">
        <v>0</v>
      </c>
      <c r="U2278">
        <v>1</v>
      </c>
      <c r="V2278" t="s">
        <v>37</v>
      </c>
      <c r="W2278" t="s">
        <v>5098</v>
      </c>
      <c r="X2278" t="s">
        <v>44</v>
      </c>
      <c r="Y2278">
        <v>1</v>
      </c>
      <c r="Z2278">
        <v>33</v>
      </c>
      <c r="AA2278">
        <v>0</v>
      </c>
      <c r="AB2278" t="s">
        <v>45</v>
      </c>
      <c r="AC2278">
        <v>0</v>
      </c>
      <c r="AD2278" t="s">
        <v>46</v>
      </c>
    </row>
    <row r="2279" spans="1:30" x14ac:dyDescent="0.3">
      <c r="A2279" t="s">
        <v>877</v>
      </c>
      <c r="B2279" t="s">
        <v>39</v>
      </c>
      <c r="C2279">
        <v>294935</v>
      </c>
      <c r="D2279">
        <v>961.46</v>
      </c>
      <c r="E2279" s="1">
        <v>42302</v>
      </c>
      <c r="F2279" s="1">
        <v>44735</v>
      </c>
      <c r="G2279" t="s">
        <v>99</v>
      </c>
      <c r="H2279" t="s">
        <v>80</v>
      </c>
      <c r="I2279" t="s">
        <v>873</v>
      </c>
      <c r="J2279">
        <v>2433</v>
      </c>
      <c r="K2279" t="s">
        <v>42</v>
      </c>
      <c r="L2279">
        <v>1</v>
      </c>
      <c r="M2279" t="s">
        <v>874</v>
      </c>
      <c r="N2279" t="s">
        <v>32</v>
      </c>
      <c r="O2279">
        <v>81</v>
      </c>
      <c r="P2279" t="s">
        <v>875</v>
      </c>
      <c r="Q2279" t="s">
        <v>87</v>
      </c>
      <c r="R2279" t="s">
        <v>876</v>
      </c>
      <c r="S2279" t="s">
        <v>36</v>
      </c>
      <c r="T2279">
        <v>0</v>
      </c>
      <c r="U2279">
        <v>1</v>
      </c>
      <c r="V2279" t="s">
        <v>37</v>
      </c>
      <c r="W2279" t="s">
        <v>878</v>
      </c>
      <c r="X2279" t="s">
        <v>44</v>
      </c>
      <c r="Y2279">
        <v>42</v>
      </c>
      <c r="Z2279">
        <v>79</v>
      </c>
      <c r="AA2279">
        <v>1</v>
      </c>
      <c r="AB2279" t="s">
        <v>58</v>
      </c>
      <c r="AC2279">
        <v>1</v>
      </c>
      <c r="AD2279" t="s">
        <v>46</v>
      </c>
    </row>
    <row r="2280" spans="1:30" x14ac:dyDescent="0.3">
      <c r="A2280" t="s">
        <v>8283</v>
      </c>
      <c r="B2280" t="s">
        <v>54</v>
      </c>
      <c r="C2280">
        <v>490853</v>
      </c>
      <c r="D2280">
        <v>1431.44</v>
      </c>
      <c r="E2280" s="1">
        <v>45373</v>
      </c>
      <c r="F2280" s="1">
        <v>48736</v>
      </c>
      <c r="G2280" t="s">
        <v>103</v>
      </c>
      <c r="H2280" t="s">
        <v>55</v>
      </c>
      <c r="I2280" t="s">
        <v>8278</v>
      </c>
      <c r="J2280">
        <v>3363</v>
      </c>
      <c r="K2280" t="s">
        <v>42</v>
      </c>
      <c r="L2280">
        <v>0</v>
      </c>
      <c r="M2280" t="s">
        <v>8279</v>
      </c>
      <c r="N2280" t="s">
        <v>49</v>
      </c>
      <c r="O2280">
        <v>34</v>
      </c>
      <c r="P2280" t="s">
        <v>5609</v>
      </c>
      <c r="Q2280" t="s">
        <v>87</v>
      </c>
      <c r="R2280" t="s">
        <v>8280</v>
      </c>
      <c r="S2280" t="s">
        <v>109</v>
      </c>
      <c r="T2280">
        <v>0</v>
      </c>
      <c r="U2280">
        <v>0</v>
      </c>
      <c r="V2280" t="s">
        <v>90</v>
      </c>
      <c r="W2280" t="s">
        <v>8284</v>
      </c>
      <c r="X2280" t="s">
        <v>72</v>
      </c>
      <c r="Y2280">
        <v>47</v>
      </c>
      <c r="Z2280">
        <v>27</v>
      </c>
      <c r="AA2280">
        <v>0</v>
      </c>
      <c r="AB2280" t="s">
        <v>73</v>
      </c>
      <c r="AC2280">
        <v>0</v>
      </c>
      <c r="AD2280" t="s">
        <v>74</v>
      </c>
    </row>
    <row r="2281" spans="1:30" x14ac:dyDescent="0.3">
      <c r="A2281" t="s">
        <v>16791</v>
      </c>
      <c r="B2281" t="s">
        <v>39</v>
      </c>
      <c r="C2281">
        <v>11770</v>
      </c>
      <c r="D2281">
        <v>426.65</v>
      </c>
      <c r="E2281" s="1">
        <v>43733</v>
      </c>
      <c r="F2281" s="1">
        <v>45578</v>
      </c>
      <c r="G2281" t="s">
        <v>40</v>
      </c>
      <c r="H2281" t="s">
        <v>55</v>
      </c>
      <c r="I2281" t="s">
        <v>16788</v>
      </c>
      <c r="J2281">
        <v>1845</v>
      </c>
      <c r="K2281" t="s">
        <v>42</v>
      </c>
      <c r="L2281">
        <v>0</v>
      </c>
      <c r="M2281" t="s">
        <v>16789</v>
      </c>
      <c r="N2281" t="s">
        <v>49</v>
      </c>
      <c r="O2281">
        <v>28</v>
      </c>
      <c r="P2281" t="s">
        <v>9121</v>
      </c>
      <c r="Q2281" t="s">
        <v>34</v>
      </c>
      <c r="R2281" t="s">
        <v>16790</v>
      </c>
      <c r="S2281" t="s">
        <v>109</v>
      </c>
      <c r="T2281">
        <v>1</v>
      </c>
      <c r="U2281">
        <v>0</v>
      </c>
      <c r="V2281" t="s">
        <v>68</v>
      </c>
      <c r="W2281" t="s">
        <v>16792</v>
      </c>
      <c r="X2281" t="s">
        <v>72</v>
      </c>
      <c r="Y2281">
        <v>7</v>
      </c>
      <c r="Z2281">
        <v>22</v>
      </c>
      <c r="AA2281">
        <v>0</v>
      </c>
      <c r="AB2281" t="s">
        <v>73</v>
      </c>
      <c r="AC2281">
        <v>0</v>
      </c>
      <c r="AD2281" t="s">
        <v>74</v>
      </c>
    </row>
    <row r="2282" spans="1:30" x14ac:dyDescent="0.3">
      <c r="A2282" t="s">
        <v>7443</v>
      </c>
      <c r="B2282" t="s">
        <v>70</v>
      </c>
      <c r="C2282">
        <v>18454</v>
      </c>
      <c r="D2282">
        <v>1135.71</v>
      </c>
      <c r="E2282" s="1">
        <v>44217</v>
      </c>
      <c r="F2282" s="1">
        <v>45908</v>
      </c>
      <c r="G2282" t="s">
        <v>40</v>
      </c>
      <c r="H2282" t="s">
        <v>55</v>
      </c>
      <c r="I2282" t="s">
        <v>7440</v>
      </c>
      <c r="J2282">
        <v>1691</v>
      </c>
      <c r="K2282" t="s">
        <v>42</v>
      </c>
      <c r="L2282">
        <v>0</v>
      </c>
      <c r="M2282" t="s">
        <v>7441</v>
      </c>
      <c r="N2282" t="s">
        <v>60</v>
      </c>
      <c r="O2282">
        <v>78</v>
      </c>
      <c r="P2282" t="s">
        <v>4526</v>
      </c>
      <c r="Q2282" t="s">
        <v>51</v>
      </c>
      <c r="R2282" t="s">
        <v>7442</v>
      </c>
      <c r="S2282" t="s">
        <v>36</v>
      </c>
      <c r="T2282">
        <v>0</v>
      </c>
      <c r="U2282">
        <v>1</v>
      </c>
      <c r="V2282" t="s">
        <v>37</v>
      </c>
      <c r="W2282" t="s">
        <v>7444</v>
      </c>
      <c r="X2282" t="s">
        <v>72</v>
      </c>
      <c r="Y2282">
        <v>33</v>
      </c>
      <c r="Z2282">
        <v>27</v>
      </c>
      <c r="AA2282">
        <v>0</v>
      </c>
      <c r="AB2282" t="s">
        <v>73</v>
      </c>
      <c r="AC2282">
        <v>0</v>
      </c>
      <c r="AD2282" t="s">
        <v>74</v>
      </c>
    </row>
    <row r="2283" spans="1:30" x14ac:dyDescent="0.3">
      <c r="A2283" t="s">
        <v>9530</v>
      </c>
      <c r="B2283" t="s">
        <v>54</v>
      </c>
      <c r="C2283">
        <v>191187</v>
      </c>
      <c r="D2283">
        <v>419.38</v>
      </c>
      <c r="E2283" s="1">
        <v>43774</v>
      </c>
      <c r="F2283" s="1">
        <v>45234</v>
      </c>
      <c r="G2283" t="s">
        <v>40</v>
      </c>
      <c r="H2283" t="s">
        <v>55</v>
      </c>
      <c r="I2283" t="s">
        <v>9527</v>
      </c>
      <c r="J2283">
        <v>1460</v>
      </c>
      <c r="K2283" t="s">
        <v>42</v>
      </c>
      <c r="L2283">
        <v>0</v>
      </c>
      <c r="M2283" t="s">
        <v>9528</v>
      </c>
      <c r="N2283" t="s">
        <v>60</v>
      </c>
      <c r="O2283">
        <v>79</v>
      </c>
      <c r="P2283" t="s">
        <v>283</v>
      </c>
      <c r="Q2283" t="s">
        <v>87</v>
      </c>
      <c r="R2283" t="s">
        <v>9529</v>
      </c>
      <c r="S2283" t="s">
        <v>36</v>
      </c>
      <c r="T2283">
        <v>0</v>
      </c>
      <c r="U2283">
        <v>1</v>
      </c>
      <c r="V2283" t="s">
        <v>37</v>
      </c>
      <c r="W2283" t="s">
        <v>9531</v>
      </c>
      <c r="X2283" t="s">
        <v>57</v>
      </c>
      <c r="Y2283">
        <v>3</v>
      </c>
      <c r="Z2283">
        <v>26</v>
      </c>
      <c r="AA2283">
        <v>0</v>
      </c>
      <c r="AB2283" t="s">
        <v>73</v>
      </c>
      <c r="AC2283">
        <v>0</v>
      </c>
      <c r="AD2283" t="s">
        <v>59</v>
      </c>
    </row>
    <row r="2284" spans="1:30" x14ac:dyDescent="0.3">
      <c r="A2284" t="s">
        <v>1984</v>
      </c>
      <c r="B2284" t="s">
        <v>70</v>
      </c>
      <c r="C2284">
        <v>469201</v>
      </c>
      <c r="D2284">
        <v>306.36</v>
      </c>
      <c r="E2284" s="1">
        <v>42982</v>
      </c>
      <c r="F2284" s="1">
        <v>44336</v>
      </c>
      <c r="G2284" t="s">
        <v>40</v>
      </c>
      <c r="H2284" t="s">
        <v>80</v>
      </c>
      <c r="I2284" t="s">
        <v>1981</v>
      </c>
      <c r="J2284">
        <v>1354</v>
      </c>
      <c r="K2284" t="s">
        <v>42</v>
      </c>
      <c r="L2284">
        <v>1</v>
      </c>
      <c r="M2284" t="s">
        <v>1982</v>
      </c>
      <c r="N2284" t="s">
        <v>32</v>
      </c>
      <c r="O2284">
        <v>77</v>
      </c>
      <c r="P2284" t="s">
        <v>729</v>
      </c>
      <c r="Q2284" t="s">
        <v>87</v>
      </c>
      <c r="R2284" t="s">
        <v>1983</v>
      </c>
      <c r="S2284" t="s">
        <v>36</v>
      </c>
      <c r="T2284">
        <v>0</v>
      </c>
      <c r="U2284">
        <v>1</v>
      </c>
      <c r="V2284" t="s">
        <v>37</v>
      </c>
      <c r="W2284" t="s">
        <v>1985</v>
      </c>
      <c r="X2284" t="s">
        <v>72</v>
      </c>
      <c r="Y2284">
        <v>21</v>
      </c>
      <c r="Z2284">
        <v>95</v>
      </c>
      <c r="AA2284">
        <v>1</v>
      </c>
      <c r="AB2284" t="s">
        <v>58</v>
      </c>
      <c r="AC2284">
        <v>1</v>
      </c>
      <c r="AD2284" t="s">
        <v>74</v>
      </c>
    </row>
    <row r="2285" spans="1:30" x14ac:dyDescent="0.3">
      <c r="A2285" t="s">
        <v>9931</v>
      </c>
      <c r="B2285" t="s">
        <v>54</v>
      </c>
      <c r="C2285">
        <v>16587</v>
      </c>
      <c r="D2285">
        <v>1723.36</v>
      </c>
      <c r="E2285" s="1">
        <v>44374</v>
      </c>
      <c r="F2285" s="1">
        <v>45332</v>
      </c>
      <c r="G2285" t="s">
        <v>40</v>
      </c>
      <c r="H2285" t="s">
        <v>41</v>
      </c>
      <c r="I2285" t="s">
        <v>9928</v>
      </c>
      <c r="J2285">
        <v>958</v>
      </c>
      <c r="K2285" t="s">
        <v>100</v>
      </c>
      <c r="L2285">
        <v>0</v>
      </c>
      <c r="M2285" t="s">
        <v>9929</v>
      </c>
      <c r="N2285" t="s">
        <v>60</v>
      </c>
      <c r="O2285">
        <v>51</v>
      </c>
      <c r="P2285" t="s">
        <v>320</v>
      </c>
      <c r="Q2285" t="s">
        <v>34</v>
      </c>
      <c r="R2285" t="s">
        <v>9930</v>
      </c>
      <c r="S2285" t="s">
        <v>97</v>
      </c>
      <c r="T2285">
        <v>1</v>
      </c>
      <c r="U2285">
        <v>0</v>
      </c>
      <c r="V2285" t="s">
        <v>37</v>
      </c>
      <c r="W2285" t="s">
        <v>9932</v>
      </c>
      <c r="X2285" t="s">
        <v>57</v>
      </c>
      <c r="Y2285">
        <v>49</v>
      </c>
      <c r="Z2285">
        <v>66</v>
      </c>
      <c r="AA2285">
        <v>0</v>
      </c>
      <c r="AB2285" t="s">
        <v>58</v>
      </c>
      <c r="AC2285">
        <v>0</v>
      </c>
      <c r="AD2285" t="s">
        <v>59</v>
      </c>
    </row>
    <row r="2286" spans="1:30" x14ac:dyDescent="0.3">
      <c r="A2286" t="s">
        <v>4913</v>
      </c>
      <c r="B2286" t="s">
        <v>54</v>
      </c>
      <c r="C2286">
        <v>353291</v>
      </c>
      <c r="D2286">
        <v>882.52</v>
      </c>
      <c r="E2286" s="1">
        <v>44140</v>
      </c>
      <c r="F2286" s="1">
        <v>45757</v>
      </c>
      <c r="G2286" t="s">
        <v>40</v>
      </c>
      <c r="H2286" t="s">
        <v>80</v>
      </c>
      <c r="I2286" t="s">
        <v>4908</v>
      </c>
      <c r="J2286">
        <v>1617</v>
      </c>
      <c r="K2286" t="s">
        <v>42</v>
      </c>
      <c r="L2286">
        <v>1</v>
      </c>
      <c r="M2286" t="s">
        <v>4909</v>
      </c>
      <c r="N2286" t="s">
        <v>60</v>
      </c>
      <c r="O2286">
        <v>52</v>
      </c>
      <c r="P2286" t="s">
        <v>1447</v>
      </c>
      <c r="Q2286" t="s">
        <v>51</v>
      </c>
      <c r="R2286" t="s">
        <v>4910</v>
      </c>
      <c r="S2286" t="s">
        <v>97</v>
      </c>
      <c r="T2286">
        <v>0</v>
      </c>
      <c r="U2286">
        <v>0</v>
      </c>
      <c r="V2286" t="s">
        <v>37</v>
      </c>
      <c r="W2286" t="s">
        <v>4914</v>
      </c>
      <c r="X2286" t="s">
        <v>44</v>
      </c>
      <c r="Y2286">
        <v>47</v>
      </c>
      <c r="Z2286">
        <v>70</v>
      </c>
      <c r="AA2286">
        <v>1</v>
      </c>
      <c r="AB2286" t="s">
        <v>58</v>
      </c>
      <c r="AC2286">
        <v>1</v>
      </c>
      <c r="AD2286" t="s">
        <v>46</v>
      </c>
    </row>
    <row r="2287" spans="1:30" x14ac:dyDescent="0.3">
      <c r="A2287" t="s">
        <v>19130</v>
      </c>
      <c r="B2287" t="s">
        <v>70</v>
      </c>
      <c r="C2287">
        <v>99803</v>
      </c>
      <c r="D2287">
        <v>313.31</v>
      </c>
      <c r="E2287" s="1">
        <v>43016</v>
      </c>
      <c r="F2287" s="1">
        <v>45240</v>
      </c>
      <c r="G2287" t="s">
        <v>40</v>
      </c>
      <c r="H2287" t="s">
        <v>80</v>
      </c>
      <c r="I2287" t="s">
        <v>19127</v>
      </c>
      <c r="J2287">
        <v>2224</v>
      </c>
      <c r="K2287" t="s">
        <v>42</v>
      </c>
      <c r="L2287">
        <v>1</v>
      </c>
      <c r="M2287" t="s">
        <v>19128</v>
      </c>
      <c r="N2287" t="s">
        <v>49</v>
      </c>
      <c r="O2287">
        <v>67</v>
      </c>
      <c r="P2287" t="s">
        <v>1058</v>
      </c>
      <c r="Q2287" t="s">
        <v>51</v>
      </c>
      <c r="R2287" t="s">
        <v>19129</v>
      </c>
      <c r="S2287" t="s">
        <v>36</v>
      </c>
      <c r="T2287">
        <v>0</v>
      </c>
      <c r="U2287">
        <v>1</v>
      </c>
      <c r="V2287" t="s">
        <v>37</v>
      </c>
      <c r="W2287" t="s">
        <v>19131</v>
      </c>
      <c r="X2287" t="s">
        <v>44</v>
      </c>
      <c r="Y2287">
        <v>28</v>
      </c>
      <c r="Z2287">
        <v>13</v>
      </c>
      <c r="AA2287">
        <v>0</v>
      </c>
      <c r="AB2287" t="s">
        <v>73</v>
      </c>
      <c r="AC2287">
        <v>0</v>
      </c>
      <c r="AD2287" t="s">
        <v>46</v>
      </c>
    </row>
    <row r="2288" spans="1:30" x14ac:dyDescent="0.3">
      <c r="A2288" t="s">
        <v>15714</v>
      </c>
      <c r="B2288" t="s">
        <v>39</v>
      </c>
      <c r="C2288">
        <v>287454</v>
      </c>
      <c r="D2288">
        <v>259.04000000000002</v>
      </c>
      <c r="E2288" s="1">
        <v>42462</v>
      </c>
      <c r="F2288" s="1">
        <v>43288</v>
      </c>
      <c r="G2288" t="s">
        <v>99</v>
      </c>
      <c r="H2288" t="s">
        <v>41</v>
      </c>
      <c r="I2288" t="s">
        <v>15711</v>
      </c>
      <c r="J2288">
        <v>826</v>
      </c>
      <c r="K2288" t="s">
        <v>100</v>
      </c>
      <c r="L2288">
        <v>0</v>
      </c>
      <c r="M2288" t="s">
        <v>15712</v>
      </c>
      <c r="N2288" t="s">
        <v>32</v>
      </c>
      <c r="O2288">
        <v>84</v>
      </c>
      <c r="P2288" t="s">
        <v>575</v>
      </c>
      <c r="Q2288" t="s">
        <v>62</v>
      </c>
      <c r="R2288" t="s">
        <v>15713</v>
      </c>
      <c r="S2288" t="s">
        <v>36</v>
      </c>
      <c r="T2288">
        <v>0</v>
      </c>
      <c r="U2288">
        <v>1</v>
      </c>
      <c r="V2288" t="s">
        <v>37</v>
      </c>
      <c r="W2288" t="s">
        <v>15715</v>
      </c>
      <c r="X2288" t="s">
        <v>44</v>
      </c>
      <c r="Y2288">
        <v>20</v>
      </c>
      <c r="Z2288">
        <v>32</v>
      </c>
      <c r="AA2288">
        <v>0</v>
      </c>
      <c r="AB2288" t="s">
        <v>45</v>
      </c>
      <c r="AC2288">
        <v>0</v>
      </c>
      <c r="AD2288" t="s">
        <v>46</v>
      </c>
    </row>
    <row r="2289" spans="1:30" x14ac:dyDescent="0.3">
      <c r="A2289" t="s">
        <v>14052</v>
      </c>
      <c r="B2289" t="s">
        <v>118</v>
      </c>
      <c r="C2289">
        <v>469409</v>
      </c>
      <c r="D2289">
        <v>803.4</v>
      </c>
      <c r="E2289" s="1">
        <v>44658</v>
      </c>
      <c r="F2289" s="1">
        <v>47502</v>
      </c>
      <c r="G2289" t="s">
        <v>99</v>
      </c>
      <c r="H2289" t="s">
        <v>55</v>
      </c>
      <c r="I2289" t="s">
        <v>14047</v>
      </c>
      <c r="J2289">
        <v>2844</v>
      </c>
      <c r="K2289" t="s">
        <v>42</v>
      </c>
      <c r="L2289">
        <v>0</v>
      </c>
      <c r="M2289" t="s">
        <v>14048</v>
      </c>
      <c r="N2289" t="s">
        <v>32</v>
      </c>
      <c r="O2289">
        <v>47</v>
      </c>
      <c r="P2289" t="s">
        <v>667</v>
      </c>
      <c r="Q2289" t="s">
        <v>34</v>
      </c>
      <c r="R2289" t="s">
        <v>14049</v>
      </c>
      <c r="S2289" t="s">
        <v>97</v>
      </c>
      <c r="T2289">
        <v>1</v>
      </c>
      <c r="U2289">
        <v>0</v>
      </c>
      <c r="V2289" t="s">
        <v>90</v>
      </c>
      <c r="W2289" t="s">
        <v>14053</v>
      </c>
      <c r="X2289" t="s">
        <v>44</v>
      </c>
      <c r="Y2289">
        <v>25</v>
      </c>
      <c r="Z2289">
        <v>60</v>
      </c>
      <c r="AA2289">
        <v>0</v>
      </c>
      <c r="AB2289" t="s">
        <v>45</v>
      </c>
      <c r="AC2289">
        <v>0</v>
      </c>
      <c r="AD2289" t="s">
        <v>46</v>
      </c>
    </row>
    <row r="2290" spans="1:30" x14ac:dyDescent="0.3">
      <c r="A2290" t="s">
        <v>4906</v>
      </c>
      <c r="B2290" t="s">
        <v>118</v>
      </c>
      <c r="C2290">
        <v>345623</v>
      </c>
      <c r="D2290">
        <v>455.02</v>
      </c>
      <c r="E2290" s="1">
        <v>44271</v>
      </c>
      <c r="F2290" s="1">
        <v>47117</v>
      </c>
      <c r="G2290" t="s">
        <v>40</v>
      </c>
      <c r="H2290" t="s">
        <v>80</v>
      </c>
      <c r="I2290" t="s">
        <v>4903</v>
      </c>
      <c r="J2290">
        <v>2846</v>
      </c>
      <c r="K2290" t="s">
        <v>42</v>
      </c>
      <c r="L2290">
        <v>1</v>
      </c>
      <c r="M2290" t="s">
        <v>4904</v>
      </c>
      <c r="N2290" t="s">
        <v>49</v>
      </c>
      <c r="O2290">
        <v>30</v>
      </c>
      <c r="P2290" t="s">
        <v>2783</v>
      </c>
      <c r="Q2290" t="s">
        <v>51</v>
      </c>
      <c r="R2290" t="s">
        <v>4905</v>
      </c>
      <c r="S2290" t="s">
        <v>109</v>
      </c>
      <c r="T2290">
        <v>0</v>
      </c>
      <c r="U2290">
        <v>0</v>
      </c>
      <c r="V2290" t="s">
        <v>68</v>
      </c>
      <c r="W2290" t="s">
        <v>4907</v>
      </c>
      <c r="X2290" t="s">
        <v>44</v>
      </c>
      <c r="Y2290">
        <v>14</v>
      </c>
      <c r="Z2290">
        <v>41</v>
      </c>
      <c r="AA2290">
        <v>0</v>
      </c>
      <c r="AB2290" t="s">
        <v>45</v>
      </c>
      <c r="AC2290">
        <v>0</v>
      </c>
      <c r="AD2290" t="s">
        <v>46</v>
      </c>
    </row>
    <row r="2291" spans="1:30" x14ac:dyDescent="0.3">
      <c r="A2291" t="s">
        <v>14120</v>
      </c>
      <c r="B2291" t="s">
        <v>70</v>
      </c>
      <c r="C2291">
        <v>334789</v>
      </c>
      <c r="D2291">
        <v>597.64</v>
      </c>
      <c r="E2291" s="1">
        <v>43221</v>
      </c>
      <c r="F2291" s="1">
        <v>45647</v>
      </c>
      <c r="G2291" t="s">
        <v>40</v>
      </c>
      <c r="H2291" t="s">
        <v>80</v>
      </c>
      <c r="I2291" t="s">
        <v>14109</v>
      </c>
      <c r="J2291">
        <v>2426</v>
      </c>
      <c r="K2291" t="s">
        <v>42</v>
      </c>
      <c r="L2291">
        <v>1</v>
      </c>
      <c r="M2291" t="s">
        <v>14110</v>
      </c>
      <c r="N2291" t="s">
        <v>49</v>
      </c>
      <c r="O2291">
        <v>60</v>
      </c>
      <c r="P2291" t="s">
        <v>2277</v>
      </c>
      <c r="Q2291" t="s">
        <v>51</v>
      </c>
      <c r="R2291" t="s">
        <v>14111</v>
      </c>
      <c r="S2291" t="s">
        <v>36</v>
      </c>
      <c r="T2291">
        <v>0</v>
      </c>
      <c r="U2291">
        <v>1</v>
      </c>
      <c r="V2291" t="s">
        <v>37</v>
      </c>
      <c r="W2291" t="s">
        <v>14121</v>
      </c>
      <c r="X2291" t="s">
        <v>57</v>
      </c>
      <c r="Y2291">
        <v>15</v>
      </c>
      <c r="Z2291">
        <v>52</v>
      </c>
      <c r="AA2291">
        <v>0</v>
      </c>
      <c r="AB2291" t="s">
        <v>45</v>
      </c>
      <c r="AC2291">
        <v>0</v>
      </c>
      <c r="AD2291" t="s">
        <v>59</v>
      </c>
    </row>
    <row r="2292" spans="1:30" x14ac:dyDescent="0.3">
      <c r="A2292" t="s">
        <v>1290</v>
      </c>
      <c r="B2292" t="s">
        <v>54</v>
      </c>
      <c r="C2292">
        <v>172187</v>
      </c>
      <c r="D2292">
        <v>1144.0999999999999</v>
      </c>
      <c r="E2292" s="1">
        <v>44863</v>
      </c>
      <c r="F2292" s="1">
        <v>48175</v>
      </c>
      <c r="G2292" t="s">
        <v>99</v>
      </c>
      <c r="H2292" t="s">
        <v>80</v>
      </c>
      <c r="I2292" t="s">
        <v>1283</v>
      </c>
      <c r="J2292">
        <v>3312</v>
      </c>
      <c r="K2292" t="s">
        <v>42</v>
      </c>
      <c r="L2292">
        <v>1</v>
      </c>
      <c r="M2292" t="s">
        <v>1284</v>
      </c>
      <c r="N2292" t="s">
        <v>32</v>
      </c>
      <c r="O2292">
        <v>78</v>
      </c>
      <c r="P2292" t="s">
        <v>115</v>
      </c>
      <c r="Q2292" t="s">
        <v>62</v>
      </c>
      <c r="R2292" t="s">
        <v>1285</v>
      </c>
      <c r="S2292" t="s">
        <v>36</v>
      </c>
      <c r="T2292">
        <v>0</v>
      </c>
      <c r="U2292">
        <v>1</v>
      </c>
      <c r="V2292" t="s">
        <v>37</v>
      </c>
      <c r="W2292" t="s">
        <v>1291</v>
      </c>
      <c r="X2292" t="s">
        <v>72</v>
      </c>
      <c r="Y2292">
        <v>21</v>
      </c>
      <c r="Z2292">
        <v>99</v>
      </c>
      <c r="AA2292">
        <v>1</v>
      </c>
      <c r="AB2292" t="s">
        <v>58</v>
      </c>
      <c r="AC2292">
        <v>1</v>
      </c>
      <c r="AD2292" t="s">
        <v>74</v>
      </c>
    </row>
    <row r="2293" spans="1:30" x14ac:dyDescent="0.3">
      <c r="A2293" t="s">
        <v>5928</v>
      </c>
      <c r="B2293" t="s">
        <v>70</v>
      </c>
      <c r="C2293">
        <v>183681</v>
      </c>
      <c r="D2293">
        <v>1767.54</v>
      </c>
      <c r="E2293" s="1">
        <v>45278</v>
      </c>
      <c r="F2293" s="1">
        <v>47025</v>
      </c>
      <c r="G2293" t="s">
        <v>99</v>
      </c>
      <c r="H2293" t="s">
        <v>41</v>
      </c>
      <c r="I2293" t="s">
        <v>5923</v>
      </c>
      <c r="J2293">
        <v>1747</v>
      </c>
      <c r="K2293" t="s">
        <v>42</v>
      </c>
      <c r="L2293">
        <v>0</v>
      </c>
      <c r="M2293" t="s">
        <v>5924</v>
      </c>
      <c r="N2293" t="s">
        <v>49</v>
      </c>
      <c r="O2293">
        <v>77</v>
      </c>
      <c r="P2293" t="s">
        <v>2345</v>
      </c>
      <c r="Q2293" t="s">
        <v>87</v>
      </c>
      <c r="R2293" t="s">
        <v>5925</v>
      </c>
      <c r="S2293" t="s">
        <v>36</v>
      </c>
      <c r="T2293">
        <v>0</v>
      </c>
      <c r="U2293">
        <v>1</v>
      </c>
      <c r="V2293" t="s">
        <v>37</v>
      </c>
      <c r="W2293" t="s">
        <v>5929</v>
      </c>
      <c r="X2293" t="s">
        <v>57</v>
      </c>
      <c r="Y2293">
        <v>8</v>
      </c>
      <c r="Z2293">
        <v>56</v>
      </c>
      <c r="AA2293">
        <v>0</v>
      </c>
      <c r="AB2293" t="s">
        <v>45</v>
      </c>
      <c r="AC2293">
        <v>0</v>
      </c>
      <c r="AD2293" t="s">
        <v>59</v>
      </c>
    </row>
    <row r="2294" spans="1:30" x14ac:dyDescent="0.3">
      <c r="A2294" t="s">
        <v>9098</v>
      </c>
      <c r="B2294" t="s">
        <v>39</v>
      </c>
      <c r="C2294">
        <v>484270</v>
      </c>
      <c r="D2294">
        <v>585.30999999999995</v>
      </c>
      <c r="E2294" s="1">
        <v>44226</v>
      </c>
      <c r="F2294" s="1">
        <v>46115</v>
      </c>
      <c r="G2294" t="s">
        <v>99</v>
      </c>
      <c r="H2294" t="s">
        <v>80</v>
      </c>
      <c r="I2294" t="s">
        <v>9093</v>
      </c>
      <c r="J2294">
        <v>1889</v>
      </c>
      <c r="K2294" t="s">
        <v>42</v>
      </c>
      <c r="L2294">
        <v>1</v>
      </c>
      <c r="M2294" t="s">
        <v>9094</v>
      </c>
      <c r="N2294" t="s">
        <v>49</v>
      </c>
      <c r="O2294">
        <v>36</v>
      </c>
      <c r="P2294" t="s">
        <v>3828</v>
      </c>
      <c r="Q2294" t="s">
        <v>62</v>
      </c>
      <c r="R2294" t="s">
        <v>9095</v>
      </c>
      <c r="S2294" t="s">
        <v>89</v>
      </c>
      <c r="T2294">
        <v>0</v>
      </c>
      <c r="U2294">
        <v>0</v>
      </c>
      <c r="V2294" t="s">
        <v>90</v>
      </c>
      <c r="W2294" t="s">
        <v>9099</v>
      </c>
      <c r="X2294" t="s">
        <v>44</v>
      </c>
      <c r="Y2294">
        <v>4</v>
      </c>
      <c r="Z2294">
        <v>66</v>
      </c>
      <c r="AA2294">
        <v>0</v>
      </c>
      <c r="AB2294" t="s">
        <v>58</v>
      </c>
      <c r="AC2294">
        <v>0</v>
      </c>
      <c r="AD2294" t="s">
        <v>46</v>
      </c>
    </row>
    <row r="2295" spans="1:30" x14ac:dyDescent="0.3">
      <c r="A2295" t="s">
        <v>4736</v>
      </c>
      <c r="B2295" t="s">
        <v>70</v>
      </c>
      <c r="C2295">
        <v>207120</v>
      </c>
      <c r="D2295">
        <v>249</v>
      </c>
      <c r="E2295" s="1">
        <v>45623</v>
      </c>
      <c r="F2295" s="1">
        <v>48596</v>
      </c>
      <c r="G2295" t="s">
        <v>103</v>
      </c>
      <c r="H2295" t="s">
        <v>41</v>
      </c>
      <c r="I2295" t="s">
        <v>4733</v>
      </c>
      <c r="J2295">
        <v>2973</v>
      </c>
      <c r="K2295" t="s">
        <v>42</v>
      </c>
      <c r="L2295">
        <v>0</v>
      </c>
      <c r="M2295" t="s">
        <v>4734</v>
      </c>
      <c r="N2295" t="s">
        <v>60</v>
      </c>
      <c r="O2295">
        <v>47</v>
      </c>
      <c r="P2295" t="s">
        <v>2387</v>
      </c>
      <c r="Q2295" t="s">
        <v>34</v>
      </c>
      <c r="R2295" t="s">
        <v>4735</v>
      </c>
      <c r="S2295" t="s">
        <v>97</v>
      </c>
      <c r="T2295">
        <v>1</v>
      </c>
      <c r="U2295">
        <v>0</v>
      </c>
      <c r="V2295" t="s">
        <v>90</v>
      </c>
      <c r="W2295" t="s">
        <v>4737</v>
      </c>
      <c r="X2295" t="s">
        <v>57</v>
      </c>
      <c r="Y2295">
        <v>40</v>
      </c>
      <c r="Z2295">
        <v>78</v>
      </c>
      <c r="AA2295">
        <v>1</v>
      </c>
      <c r="AB2295" t="s">
        <v>58</v>
      </c>
      <c r="AC2295">
        <v>1</v>
      </c>
      <c r="AD2295" t="s">
        <v>59</v>
      </c>
    </row>
    <row r="2296" spans="1:30" x14ac:dyDescent="0.3">
      <c r="A2296" t="s">
        <v>9947</v>
      </c>
      <c r="B2296" t="s">
        <v>118</v>
      </c>
      <c r="C2296">
        <v>435059</v>
      </c>
      <c r="D2296">
        <v>1756.02</v>
      </c>
      <c r="E2296" s="1">
        <v>43936</v>
      </c>
      <c r="F2296" s="1">
        <v>46449</v>
      </c>
      <c r="G2296" t="s">
        <v>99</v>
      </c>
      <c r="H2296" t="s">
        <v>41</v>
      </c>
      <c r="I2296" t="s">
        <v>9942</v>
      </c>
      <c r="J2296">
        <v>2513</v>
      </c>
      <c r="K2296" t="s">
        <v>42</v>
      </c>
      <c r="L2296">
        <v>0</v>
      </c>
      <c r="M2296" t="s">
        <v>9943</v>
      </c>
      <c r="N2296" t="s">
        <v>60</v>
      </c>
      <c r="O2296">
        <v>81</v>
      </c>
      <c r="P2296" t="s">
        <v>5368</v>
      </c>
      <c r="Q2296" t="s">
        <v>51</v>
      </c>
      <c r="R2296" t="s">
        <v>9944</v>
      </c>
      <c r="S2296" t="s">
        <v>36</v>
      </c>
      <c r="T2296">
        <v>0</v>
      </c>
      <c r="U2296">
        <v>1</v>
      </c>
      <c r="V2296" t="s">
        <v>37</v>
      </c>
      <c r="W2296" t="s">
        <v>9948</v>
      </c>
      <c r="X2296" t="s">
        <v>72</v>
      </c>
      <c r="Y2296">
        <v>1</v>
      </c>
      <c r="Z2296">
        <v>76</v>
      </c>
      <c r="AA2296">
        <v>1</v>
      </c>
      <c r="AB2296" t="s">
        <v>58</v>
      </c>
      <c r="AC2296">
        <v>1</v>
      </c>
      <c r="AD2296" t="s">
        <v>74</v>
      </c>
    </row>
    <row r="2297" spans="1:30" x14ac:dyDescent="0.3">
      <c r="A2297" t="s">
        <v>11272</v>
      </c>
      <c r="B2297" t="s">
        <v>70</v>
      </c>
      <c r="C2297">
        <v>19699</v>
      </c>
      <c r="D2297">
        <v>1203.5999999999999</v>
      </c>
      <c r="E2297" s="1">
        <v>42185</v>
      </c>
      <c r="F2297" s="1">
        <v>43152</v>
      </c>
      <c r="G2297" t="s">
        <v>103</v>
      </c>
      <c r="H2297" t="s">
        <v>80</v>
      </c>
      <c r="I2297" t="s">
        <v>11265</v>
      </c>
      <c r="J2297">
        <v>967</v>
      </c>
      <c r="K2297" t="s">
        <v>100</v>
      </c>
      <c r="L2297">
        <v>1</v>
      </c>
      <c r="M2297" t="s">
        <v>11266</v>
      </c>
      <c r="N2297" t="s">
        <v>32</v>
      </c>
      <c r="O2297">
        <v>73</v>
      </c>
      <c r="P2297" t="s">
        <v>4608</v>
      </c>
      <c r="Q2297" t="s">
        <v>87</v>
      </c>
      <c r="R2297" t="s">
        <v>11267</v>
      </c>
      <c r="S2297" t="s">
        <v>36</v>
      </c>
      <c r="T2297">
        <v>0</v>
      </c>
      <c r="U2297">
        <v>1</v>
      </c>
      <c r="V2297" t="s">
        <v>37</v>
      </c>
      <c r="W2297" t="s">
        <v>11273</v>
      </c>
      <c r="X2297" t="s">
        <v>57</v>
      </c>
      <c r="Y2297">
        <v>24</v>
      </c>
      <c r="Z2297">
        <v>19</v>
      </c>
      <c r="AA2297">
        <v>0</v>
      </c>
      <c r="AB2297" t="s">
        <v>73</v>
      </c>
      <c r="AC2297">
        <v>0</v>
      </c>
      <c r="AD2297" t="s">
        <v>59</v>
      </c>
    </row>
    <row r="2298" spans="1:30" x14ac:dyDescent="0.3">
      <c r="A2298" t="s">
        <v>9771</v>
      </c>
      <c r="B2298" t="s">
        <v>54</v>
      </c>
      <c r="C2298">
        <v>394275</v>
      </c>
      <c r="D2298">
        <v>341.45</v>
      </c>
      <c r="E2298" s="1">
        <v>44840</v>
      </c>
      <c r="F2298" s="1">
        <v>45698</v>
      </c>
      <c r="G2298" t="s">
        <v>40</v>
      </c>
      <c r="H2298" t="s">
        <v>55</v>
      </c>
      <c r="I2298" t="s">
        <v>9768</v>
      </c>
      <c r="J2298">
        <v>858</v>
      </c>
      <c r="K2298" t="s">
        <v>100</v>
      </c>
      <c r="L2298">
        <v>0</v>
      </c>
      <c r="M2298" t="s">
        <v>9769</v>
      </c>
      <c r="N2298" t="s">
        <v>49</v>
      </c>
      <c r="O2298">
        <v>72</v>
      </c>
      <c r="P2298" t="s">
        <v>5838</v>
      </c>
      <c r="Q2298" t="s">
        <v>87</v>
      </c>
      <c r="R2298" t="s">
        <v>9770</v>
      </c>
      <c r="S2298" t="s">
        <v>36</v>
      </c>
      <c r="T2298">
        <v>0</v>
      </c>
      <c r="U2298">
        <v>1</v>
      </c>
      <c r="V2298" t="s">
        <v>37</v>
      </c>
      <c r="W2298" t="s">
        <v>9772</v>
      </c>
      <c r="X2298" t="s">
        <v>44</v>
      </c>
      <c r="Y2298">
        <v>25</v>
      </c>
      <c r="Z2298">
        <v>19</v>
      </c>
      <c r="AA2298">
        <v>0</v>
      </c>
      <c r="AB2298" t="s">
        <v>73</v>
      </c>
      <c r="AC2298">
        <v>0</v>
      </c>
      <c r="AD2298" t="s">
        <v>46</v>
      </c>
    </row>
    <row r="2299" spans="1:30" x14ac:dyDescent="0.3">
      <c r="A2299" t="s">
        <v>19015</v>
      </c>
      <c r="B2299" t="s">
        <v>39</v>
      </c>
      <c r="C2299">
        <v>429486</v>
      </c>
      <c r="D2299">
        <v>1626.52</v>
      </c>
      <c r="E2299" s="1">
        <v>43598</v>
      </c>
      <c r="F2299" s="1">
        <v>47181</v>
      </c>
      <c r="G2299" t="s">
        <v>40</v>
      </c>
      <c r="H2299" t="s">
        <v>80</v>
      </c>
      <c r="I2299" t="s">
        <v>19012</v>
      </c>
      <c r="J2299">
        <v>3583</v>
      </c>
      <c r="K2299" t="s">
        <v>42</v>
      </c>
      <c r="L2299">
        <v>1</v>
      </c>
      <c r="M2299" t="s">
        <v>19013</v>
      </c>
      <c r="N2299" t="s">
        <v>60</v>
      </c>
      <c r="O2299">
        <v>43</v>
      </c>
      <c r="P2299" t="s">
        <v>4191</v>
      </c>
      <c r="Q2299" t="s">
        <v>62</v>
      </c>
      <c r="R2299" t="s">
        <v>19014</v>
      </c>
      <c r="S2299" t="s">
        <v>89</v>
      </c>
      <c r="T2299">
        <v>0</v>
      </c>
      <c r="U2299">
        <v>0</v>
      </c>
      <c r="V2299" t="s">
        <v>90</v>
      </c>
      <c r="W2299" t="s">
        <v>19016</v>
      </c>
      <c r="X2299" t="s">
        <v>44</v>
      </c>
      <c r="Y2299">
        <v>48</v>
      </c>
      <c r="Z2299">
        <v>49</v>
      </c>
      <c r="AA2299">
        <v>0</v>
      </c>
      <c r="AB2299" t="s">
        <v>45</v>
      </c>
      <c r="AC2299">
        <v>0</v>
      </c>
      <c r="AD2299" t="s">
        <v>46</v>
      </c>
    </row>
    <row r="2300" spans="1:30" x14ac:dyDescent="0.3">
      <c r="A2300" t="s">
        <v>502</v>
      </c>
      <c r="B2300" t="s">
        <v>39</v>
      </c>
      <c r="C2300">
        <v>332347</v>
      </c>
      <c r="D2300">
        <v>1566.12</v>
      </c>
      <c r="E2300" s="1">
        <v>44688</v>
      </c>
      <c r="F2300" s="1">
        <v>45625</v>
      </c>
      <c r="G2300" t="s">
        <v>103</v>
      </c>
      <c r="H2300" t="s">
        <v>41</v>
      </c>
      <c r="I2300" t="s">
        <v>496</v>
      </c>
      <c r="J2300">
        <v>937</v>
      </c>
      <c r="K2300" t="s">
        <v>100</v>
      </c>
      <c r="L2300">
        <v>0</v>
      </c>
      <c r="M2300" t="s">
        <v>497</v>
      </c>
      <c r="N2300" t="s">
        <v>49</v>
      </c>
      <c r="O2300">
        <v>42</v>
      </c>
      <c r="P2300" t="s">
        <v>498</v>
      </c>
      <c r="Q2300" t="s">
        <v>87</v>
      </c>
      <c r="R2300" t="s">
        <v>499</v>
      </c>
      <c r="S2300" t="s">
        <v>89</v>
      </c>
      <c r="T2300">
        <v>0</v>
      </c>
      <c r="U2300">
        <v>0</v>
      </c>
      <c r="V2300" t="s">
        <v>90</v>
      </c>
      <c r="W2300" t="s">
        <v>503</v>
      </c>
      <c r="X2300" t="s">
        <v>57</v>
      </c>
      <c r="Y2300">
        <v>15</v>
      </c>
      <c r="Z2300">
        <v>4</v>
      </c>
      <c r="AA2300">
        <v>0</v>
      </c>
      <c r="AB2300" t="s">
        <v>73</v>
      </c>
      <c r="AC2300">
        <v>0</v>
      </c>
      <c r="AD2300" t="s">
        <v>59</v>
      </c>
    </row>
    <row r="2301" spans="1:30" x14ac:dyDescent="0.3">
      <c r="A2301" t="s">
        <v>6358</v>
      </c>
      <c r="B2301" t="s">
        <v>54</v>
      </c>
      <c r="C2301">
        <v>100912</v>
      </c>
      <c r="D2301">
        <v>1300.4100000000001</v>
      </c>
      <c r="E2301" s="1">
        <v>42159</v>
      </c>
      <c r="F2301" s="1">
        <v>44585</v>
      </c>
      <c r="G2301" t="s">
        <v>40</v>
      </c>
      <c r="H2301" t="s">
        <v>80</v>
      </c>
      <c r="I2301" t="s">
        <v>6355</v>
      </c>
      <c r="J2301">
        <v>2426</v>
      </c>
      <c r="K2301" t="s">
        <v>42</v>
      </c>
      <c r="L2301">
        <v>1</v>
      </c>
      <c r="M2301" t="s">
        <v>6356</v>
      </c>
      <c r="N2301" t="s">
        <v>32</v>
      </c>
      <c r="O2301">
        <v>37</v>
      </c>
      <c r="P2301" t="s">
        <v>3029</v>
      </c>
      <c r="Q2301" t="s">
        <v>34</v>
      </c>
      <c r="R2301" t="s">
        <v>6357</v>
      </c>
      <c r="S2301" t="s">
        <v>89</v>
      </c>
      <c r="T2301">
        <v>1</v>
      </c>
      <c r="U2301">
        <v>0</v>
      </c>
      <c r="V2301" t="s">
        <v>90</v>
      </c>
      <c r="W2301" t="s">
        <v>6359</v>
      </c>
      <c r="X2301" t="s">
        <v>72</v>
      </c>
      <c r="Y2301">
        <v>31</v>
      </c>
      <c r="Z2301">
        <v>37</v>
      </c>
      <c r="AA2301">
        <v>0</v>
      </c>
      <c r="AB2301" t="s">
        <v>45</v>
      </c>
      <c r="AC2301">
        <v>0</v>
      </c>
      <c r="AD2301" t="s">
        <v>74</v>
      </c>
    </row>
    <row r="2302" spans="1:30" x14ac:dyDescent="0.3">
      <c r="A2302" t="s">
        <v>3659</v>
      </c>
      <c r="B2302" t="s">
        <v>70</v>
      </c>
      <c r="C2302">
        <v>233798</v>
      </c>
      <c r="D2302">
        <v>1089.06</v>
      </c>
      <c r="E2302" s="1">
        <v>43084</v>
      </c>
      <c r="F2302" s="1">
        <v>45696</v>
      </c>
      <c r="G2302" t="s">
        <v>103</v>
      </c>
      <c r="H2302" t="s">
        <v>41</v>
      </c>
      <c r="I2302" t="s">
        <v>3656</v>
      </c>
      <c r="J2302">
        <v>2612</v>
      </c>
      <c r="K2302" t="s">
        <v>42</v>
      </c>
      <c r="L2302">
        <v>0</v>
      </c>
      <c r="M2302" t="s">
        <v>3657</v>
      </c>
      <c r="N2302" t="s">
        <v>49</v>
      </c>
      <c r="O2302">
        <v>37</v>
      </c>
      <c r="P2302" t="s">
        <v>2011</v>
      </c>
      <c r="Q2302" t="s">
        <v>62</v>
      </c>
      <c r="R2302" t="s">
        <v>3658</v>
      </c>
      <c r="S2302" t="s">
        <v>89</v>
      </c>
      <c r="T2302">
        <v>0</v>
      </c>
      <c r="U2302">
        <v>0</v>
      </c>
      <c r="V2302" t="s">
        <v>90</v>
      </c>
      <c r="W2302" t="s">
        <v>3660</v>
      </c>
      <c r="X2302" t="s">
        <v>57</v>
      </c>
      <c r="Y2302">
        <v>27</v>
      </c>
      <c r="Z2302">
        <v>39</v>
      </c>
      <c r="AA2302">
        <v>0</v>
      </c>
      <c r="AB2302" t="s">
        <v>45</v>
      </c>
      <c r="AC2302">
        <v>0</v>
      </c>
      <c r="AD2302" t="s">
        <v>59</v>
      </c>
    </row>
    <row r="2303" spans="1:30" x14ac:dyDescent="0.3">
      <c r="A2303" t="s">
        <v>17946</v>
      </c>
      <c r="B2303" t="s">
        <v>70</v>
      </c>
      <c r="C2303">
        <v>438044</v>
      </c>
      <c r="D2303">
        <v>399.75</v>
      </c>
      <c r="E2303" s="1">
        <v>42014</v>
      </c>
      <c r="F2303" s="1">
        <v>42863</v>
      </c>
      <c r="G2303" t="s">
        <v>103</v>
      </c>
      <c r="H2303" t="s">
        <v>41</v>
      </c>
      <c r="I2303" t="s">
        <v>17943</v>
      </c>
      <c r="J2303">
        <v>849</v>
      </c>
      <c r="K2303" t="s">
        <v>100</v>
      </c>
      <c r="L2303">
        <v>0</v>
      </c>
      <c r="M2303" t="s">
        <v>17944</v>
      </c>
      <c r="N2303" t="s">
        <v>49</v>
      </c>
      <c r="O2303">
        <v>64</v>
      </c>
      <c r="P2303" t="s">
        <v>2187</v>
      </c>
      <c r="Q2303" t="s">
        <v>51</v>
      </c>
      <c r="R2303" t="s">
        <v>17945</v>
      </c>
      <c r="S2303" t="s">
        <v>36</v>
      </c>
      <c r="T2303">
        <v>0</v>
      </c>
      <c r="U2303">
        <v>1</v>
      </c>
      <c r="V2303" t="s">
        <v>37</v>
      </c>
      <c r="W2303" t="s">
        <v>17947</v>
      </c>
      <c r="X2303" t="s">
        <v>72</v>
      </c>
      <c r="Y2303">
        <v>21</v>
      </c>
      <c r="Z2303">
        <v>50</v>
      </c>
      <c r="AA2303">
        <v>0</v>
      </c>
      <c r="AB2303" t="s">
        <v>45</v>
      </c>
      <c r="AC2303">
        <v>0</v>
      </c>
      <c r="AD2303" t="s">
        <v>74</v>
      </c>
    </row>
    <row r="2304" spans="1:30" x14ac:dyDescent="0.3">
      <c r="A2304" t="s">
        <v>4801</v>
      </c>
      <c r="B2304" t="s">
        <v>70</v>
      </c>
      <c r="C2304">
        <v>368863</v>
      </c>
      <c r="D2304">
        <v>1051.6199999999999</v>
      </c>
      <c r="E2304" s="1">
        <v>42748</v>
      </c>
      <c r="F2304" s="1">
        <v>44640</v>
      </c>
      <c r="G2304" t="s">
        <v>40</v>
      </c>
      <c r="H2304" t="s">
        <v>80</v>
      </c>
      <c r="I2304" t="s">
        <v>4798</v>
      </c>
      <c r="J2304">
        <v>1892</v>
      </c>
      <c r="K2304" t="s">
        <v>42</v>
      </c>
      <c r="L2304">
        <v>1</v>
      </c>
      <c r="M2304" t="s">
        <v>4799</v>
      </c>
      <c r="N2304" t="s">
        <v>49</v>
      </c>
      <c r="O2304">
        <v>31</v>
      </c>
      <c r="P2304" t="s">
        <v>2086</v>
      </c>
      <c r="Q2304" t="s">
        <v>51</v>
      </c>
      <c r="R2304" t="s">
        <v>4800</v>
      </c>
      <c r="S2304" t="s">
        <v>109</v>
      </c>
      <c r="T2304">
        <v>0</v>
      </c>
      <c r="U2304">
        <v>0</v>
      </c>
      <c r="V2304" t="s">
        <v>90</v>
      </c>
      <c r="W2304" t="s">
        <v>4802</v>
      </c>
      <c r="X2304" t="s">
        <v>57</v>
      </c>
      <c r="Y2304">
        <v>1</v>
      </c>
      <c r="Z2304">
        <v>43</v>
      </c>
      <c r="AA2304">
        <v>0</v>
      </c>
      <c r="AB2304" t="s">
        <v>45</v>
      </c>
      <c r="AC2304">
        <v>0</v>
      </c>
      <c r="AD2304" t="s">
        <v>59</v>
      </c>
    </row>
    <row r="2305" spans="1:30" x14ac:dyDescent="0.3">
      <c r="A2305" t="s">
        <v>8895</v>
      </c>
      <c r="B2305" t="s">
        <v>39</v>
      </c>
      <c r="C2305">
        <v>142605</v>
      </c>
      <c r="D2305">
        <v>1212.3</v>
      </c>
      <c r="E2305" s="1">
        <v>42182</v>
      </c>
      <c r="F2305" s="1">
        <v>42761</v>
      </c>
      <c r="G2305" t="s">
        <v>99</v>
      </c>
      <c r="H2305" t="s">
        <v>41</v>
      </c>
      <c r="I2305" t="s">
        <v>8888</v>
      </c>
      <c r="J2305">
        <v>579</v>
      </c>
      <c r="K2305" t="s">
        <v>100</v>
      </c>
      <c r="L2305">
        <v>0</v>
      </c>
      <c r="M2305" t="s">
        <v>8889</v>
      </c>
      <c r="N2305" t="s">
        <v>32</v>
      </c>
      <c r="O2305">
        <v>49</v>
      </c>
      <c r="P2305" t="s">
        <v>3526</v>
      </c>
      <c r="Q2305" t="s">
        <v>34</v>
      </c>
      <c r="R2305" t="s">
        <v>8890</v>
      </c>
      <c r="S2305" t="s">
        <v>97</v>
      </c>
      <c r="T2305">
        <v>1</v>
      </c>
      <c r="U2305">
        <v>0</v>
      </c>
      <c r="V2305" t="s">
        <v>90</v>
      </c>
      <c r="W2305" t="s">
        <v>8896</v>
      </c>
      <c r="X2305" t="s">
        <v>57</v>
      </c>
      <c r="Y2305">
        <v>45</v>
      </c>
      <c r="Z2305">
        <v>45</v>
      </c>
      <c r="AA2305">
        <v>0</v>
      </c>
      <c r="AB2305" t="s">
        <v>45</v>
      </c>
      <c r="AC2305">
        <v>0</v>
      </c>
      <c r="AD2305" t="s">
        <v>59</v>
      </c>
    </row>
    <row r="2306" spans="1:30" x14ac:dyDescent="0.3">
      <c r="A2306" t="s">
        <v>19428</v>
      </c>
      <c r="B2306" t="s">
        <v>54</v>
      </c>
      <c r="C2306">
        <v>144236</v>
      </c>
      <c r="D2306">
        <v>1679.22</v>
      </c>
      <c r="E2306" s="1">
        <v>45629</v>
      </c>
      <c r="F2306" s="1">
        <v>49215</v>
      </c>
      <c r="G2306" t="s">
        <v>40</v>
      </c>
      <c r="H2306" t="s">
        <v>55</v>
      </c>
      <c r="I2306" t="s">
        <v>19425</v>
      </c>
      <c r="J2306">
        <v>3586</v>
      </c>
      <c r="K2306" t="s">
        <v>42</v>
      </c>
      <c r="L2306">
        <v>0</v>
      </c>
      <c r="M2306" t="s">
        <v>19426</v>
      </c>
      <c r="N2306" t="s">
        <v>32</v>
      </c>
      <c r="O2306">
        <v>40</v>
      </c>
      <c r="P2306" t="s">
        <v>2285</v>
      </c>
      <c r="Q2306" t="s">
        <v>51</v>
      </c>
      <c r="R2306" t="s">
        <v>19427</v>
      </c>
      <c r="S2306" t="s">
        <v>89</v>
      </c>
      <c r="T2306">
        <v>0</v>
      </c>
      <c r="U2306">
        <v>0</v>
      </c>
      <c r="V2306" t="s">
        <v>90</v>
      </c>
      <c r="W2306" t="s">
        <v>19429</v>
      </c>
      <c r="X2306" t="s">
        <v>44</v>
      </c>
      <c r="Y2306">
        <v>49</v>
      </c>
      <c r="Z2306">
        <v>17</v>
      </c>
      <c r="AA2306">
        <v>0</v>
      </c>
      <c r="AB2306" t="s">
        <v>73</v>
      </c>
      <c r="AC2306">
        <v>0</v>
      </c>
      <c r="AD2306" t="s">
        <v>46</v>
      </c>
    </row>
    <row r="2307" spans="1:30" x14ac:dyDescent="0.3">
      <c r="A2307" t="s">
        <v>9879</v>
      </c>
      <c r="B2307" t="s">
        <v>118</v>
      </c>
      <c r="C2307">
        <v>436455</v>
      </c>
      <c r="D2307">
        <v>1258.53</v>
      </c>
      <c r="E2307" s="1">
        <v>43175</v>
      </c>
      <c r="F2307" s="1">
        <v>44417</v>
      </c>
      <c r="G2307" t="s">
        <v>103</v>
      </c>
      <c r="H2307" t="s">
        <v>41</v>
      </c>
      <c r="I2307" t="s">
        <v>9876</v>
      </c>
      <c r="J2307">
        <v>1242</v>
      </c>
      <c r="K2307" t="s">
        <v>42</v>
      </c>
      <c r="L2307">
        <v>0</v>
      </c>
      <c r="M2307" t="s">
        <v>9877</v>
      </c>
      <c r="N2307" t="s">
        <v>49</v>
      </c>
      <c r="O2307">
        <v>62</v>
      </c>
      <c r="P2307" t="s">
        <v>8942</v>
      </c>
      <c r="Q2307" t="s">
        <v>34</v>
      </c>
      <c r="R2307" t="s">
        <v>9878</v>
      </c>
      <c r="S2307" t="s">
        <v>36</v>
      </c>
      <c r="T2307">
        <v>1</v>
      </c>
      <c r="U2307">
        <v>1</v>
      </c>
      <c r="V2307" t="s">
        <v>37</v>
      </c>
      <c r="W2307" t="s">
        <v>9880</v>
      </c>
      <c r="X2307" t="s">
        <v>57</v>
      </c>
      <c r="Y2307">
        <v>44</v>
      </c>
      <c r="Z2307">
        <v>76</v>
      </c>
      <c r="AA2307">
        <v>1</v>
      </c>
      <c r="AB2307" t="s">
        <v>58</v>
      </c>
      <c r="AC2307">
        <v>1</v>
      </c>
      <c r="AD2307" t="s">
        <v>59</v>
      </c>
    </row>
    <row r="2308" spans="1:30" x14ac:dyDescent="0.3">
      <c r="A2308" t="s">
        <v>1809</v>
      </c>
      <c r="B2308" t="s">
        <v>39</v>
      </c>
      <c r="C2308">
        <v>246463</v>
      </c>
      <c r="D2308">
        <v>1855.49</v>
      </c>
      <c r="E2308" s="1">
        <v>42956</v>
      </c>
      <c r="F2308" s="1">
        <v>44291</v>
      </c>
      <c r="G2308" t="s">
        <v>40</v>
      </c>
      <c r="H2308" t="s">
        <v>80</v>
      </c>
      <c r="I2308" t="s">
        <v>1806</v>
      </c>
      <c r="J2308">
        <v>1335</v>
      </c>
      <c r="K2308" t="s">
        <v>42</v>
      </c>
      <c r="L2308">
        <v>1</v>
      </c>
      <c r="M2308" t="s">
        <v>1807</v>
      </c>
      <c r="N2308" t="s">
        <v>32</v>
      </c>
      <c r="O2308">
        <v>38</v>
      </c>
      <c r="P2308" t="s">
        <v>1720</v>
      </c>
      <c r="Q2308" t="s">
        <v>34</v>
      </c>
      <c r="R2308" t="s">
        <v>1808</v>
      </c>
      <c r="S2308" t="s">
        <v>89</v>
      </c>
      <c r="T2308">
        <v>1</v>
      </c>
      <c r="U2308">
        <v>0</v>
      </c>
      <c r="V2308" t="s">
        <v>90</v>
      </c>
      <c r="W2308" t="s">
        <v>1810</v>
      </c>
      <c r="X2308" t="s">
        <v>44</v>
      </c>
      <c r="Y2308">
        <v>34</v>
      </c>
      <c r="Z2308">
        <v>81</v>
      </c>
      <c r="AA2308">
        <v>1</v>
      </c>
      <c r="AB2308" t="s">
        <v>58</v>
      </c>
      <c r="AC2308">
        <v>1</v>
      </c>
      <c r="AD2308" t="s">
        <v>46</v>
      </c>
    </row>
    <row r="2309" spans="1:30" x14ac:dyDescent="0.3">
      <c r="A2309" t="s">
        <v>15650</v>
      </c>
      <c r="B2309" t="s">
        <v>118</v>
      </c>
      <c r="C2309">
        <v>274452</v>
      </c>
      <c r="D2309">
        <v>1625.76</v>
      </c>
      <c r="E2309" s="1">
        <v>42489</v>
      </c>
      <c r="F2309" s="1">
        <v>45177</v>
      </c>
      <c r="G2309" t="s">
        <v>40</v>
      </c>
      <c r="H2309" t="s">
        <v>55</v>
      </c>
      <c r="I2309" t="s">
        <v>15647</v>
      </c>
      <c r="J2309">
        <v>2688</v>
      </c>
      <c r="K2309" t="s">
        <v>42</v>
      </c>
      <c r="L2309">
        <v>0</v>
      </c>
      <c r="M2309" t="s">
        <v>15648</v>
      </c>
      <c r="N2309" t="s">
        <v>60</v>
      </c>
      <c r="O2309">
        <v>60</v>
      </c>
      <c r="P2309" t="s">
        <v>4442</v>
      </c>
      <c r="Q2309" t="s">
        <v>51</v>
      </c>
      <c r="R2309" t="s">
        <v>15649</v>
      </c>
      <c r="S2309" t="s">
        <v>36</v>
      </c>
      <c r="T2309">
        <v>0</v>
      </c>
      <c r="U2309">
        <v>1</v>
      </c>
      <c r="V2309" t="s">
        <v>37</v>
      </c>
      <c r="W2309" t="s">
        <v>15651</v>
      </c>
      <c r="X2309" t="s">
        <v>44</v>
      </c>
      <c r="Y2309">
        <v>14</v>
      </c>
      <c r="Z2309">
        <v>100</v>
      </c>
      <c r="AA2309">
        <v>1</v>
      </c>
      <c r="AB2309" t="s">
        <v>58</v>
      </c>
      <c r="AC2309">
        <v>1</v>
      </c>
      <c r="AD2309" t="s">
        <v>46</v>
      </c>
    </row>
    <row r="2310" spans="1:30" x14ac:dyDescent="0.3">
      <c r="A2310" t="s">
        <v>14303</v>
      </c>
      <c r="B2310" t="s">
        <v>70</v>
      </c>
      <c r="C2310">
        <v>198237</v>
      </c>
      <c r="D2310">
        <v>120.04</v>
      </c>
      <c r="E2310" s="1">
        <v>43792</v>
      </c>
      <c r="F2310" s="1">
        <v>45729</v>
      </c>
      <c r="G2310" t="s">
        <v>103</v>
      </c>
      <c r="H2310" t="s">
        <v>80</v>
      </c>
      <c r="I2310" t="s">
        <v>14300</v>
      </c>
      <c r="J2310">
        <v>1937</v>
      </c>
      <c r="K2310" t="s">
        <v>42</v>
      </c>
      <c r="L2310">
        <v>1</v>
      </c>
      <c r="M2310" t="s">
        <v>14301</v>
      </c>
      <c r="N2310" t="s">
        <v>60</v>
      </c>
      <c r="O2310">
        <v>79</v>
      </c>
      <c r="P2310" t="s">
        <v>9061</v>
      </c>
      <c r="Q2310" t="s">
        <v>34</v>
      </c>
      <c r="R2310" t="s">
        <v>14302</v>
      </c>
      <c r="S2310" t="s">
        <v>36</v>
      </c>
      <c r="T2310">
        <v>1</v>
      </c>
      <c r="U2310">
        <v>1</v>
      </c>
      <c r="V2310" t="s">
        <v>37</v>
      </c>
      <c r="W2310" t="s">
        <v>14304</v>
      </c>
      <c r="X2310" t="s">
        <v>44</v>
      </c>
      <c r="Y2310">
        <v>35</v>
      </c>
      <c r="Z2310">
        <v>39</v>
      </c>
      <c r="AA2310">
        <v>0</v>
      </c>
      <c r="AB2310" t="s">
        <v>45</v>
      </c>
      <c r="AC2310">
        <v>0</v>
      </c>
      <c r="AD2310" t="s">
        <v>46</v>
      </c>
    </row>
    <row r="2311" spans="1:30" x14ac:dyDescent="0.3">
      <c r="A2311" t="s">
        <v>2973</v>
      </c>
      <c r="B2311" t="s">
        <v>54</v>
      </c>
      <c r="C2311">
        <v>162128</v>
      </c>
      <c r="D2311">
        <v>931.78</v>
      </c>
      <c r="E2311" s="1">
        <v>45300</v>
      </c>
      <c r="F2311" s="1">
        <v>45717</v>
      </c>
      <c r="G2311" t="s">
        <v>103</v>
      </c>
      <c r="H2311" t="s">
        <v>41</v>
      </c>
      <c r="I2311" t="s">
        <v>2970</v>
      </c>
      <c r="J2311">
        <v>417</v>
      </c>
      <c r="K2311" t="s">
        <v>100</v>
      </c>
      <c r="L2311">
        <v>0</v>
      </c>
      <c r="M2311" t="s">
        <v>2971</v>
      </c>
      <c r="N2311" t="s">
        <v>49</v>
      </c>
      <c r="O2311">
        <v>46</v>
      </c>
      <c r="P2311" t="s">
        <v>596</v>
      </c>
      <c r="Q2311" t="s">
        <v>87</v>
      </c>
      <c r="R2311" t="s">
        <v>2972</v>
      </c>
      <c r="S2311" t="s">
        <v>97</v>
      </c>
      <c r="T2311">
        <v>0</v>
      </c>
      <c r="U2311">
        <v>0</v>
      </c>
      <c r="V2311" t="s">
        <v>90</v>
      </c>
      <c r="W2311" t="s">
        <v>2974</v>
      </c>
      <c r="X2311" t="s">
        <v>44</v>
      </c>
      <c r="Y2311">
        <v>46</v>
      </c>
      <c r="Z2311">
        <v>27</v>
      </c>
      <c r="AA2311">
        <v>0</v>
      </c>
      <c r="AB2311" t="s">
        <v>73</v>
      </c>
      <c r="AC2311">
        <v>0</v>
      </c>
      <c r="AD2311" t="s">
        <v>46</v>
      </c>
    </row>
    <row r="2312" spans="1:30" x14ac:dyDescent="0.3">
      <c r="A2312" t="s">
        <v>13829</v>
      </c>
      <c r="B2312" t="s">
        <v>39</v>
      </c>
      <c r="C2312">
        <v>373948</v>
      </c>
      <c r="D2312">
        <v>1203.6199999999999</v>
      </c>
      <c r="E2312" s="1">
        <v>45648</v>
      </c>
      <c r="F2312" s="1">
        <v>47216</v>
      </c>
      <c r="G2312" t="s">
        <v>99</v>
      </c>
      <c r="H2312" t="s">
        <v>55</v>
      </c>
      <c r="I2312" t="s">
        <v>13824</v>
      </c>
      <c r="J2312">
        <v>1568</v>
      </c>
      <c r="K2312" t="s">
        <v>42</v>
      </c>
      <c r="L2312">
        <v>0</v>
      </c>
      <c r="M2312" t="s">
        <v>13825</v>
      </c>
      <c r="N2312" t="s">
        <v>32</v>
      </c>
      <c r="O2312">
        <v>76</v>
      </c>
      <c r="P2312" t="s">
        <v>5571</v>
      </c>
      <c r="Q2312" t="s">
        <v>62</v>
      </c>
      <c r="R2312" t="s">
        <v>13826</v>
      </c>
      <c r="S2312" t="s">
        <v>36</v>
      </c>
      <c r="T2312">
        <v>0</v>
      </c>
      <c r="U2312">
        <v>1</v>
      </c>
      <c r="V2312" t="s">
        <v>37</v>
      </c>
      <c r="W2312" t="s">
        <v>13830</v>
      </c>
      <c r="X2312" t="s">
        <v>57</v>
      </c>
      <c r="Y2312">
        <v>27</v>
      </c>
      <c r="Z2312">
        <v>62</v>
      </c>
      <c r="AA2312">
        <v>0</v>
      </c>
      <c r="AB2312" t="s">
        <v>58</v>
      </c>
      <c r="AC2312">
        <v>0</v>
      </c>
      <c r="AD2312" t="s">
        <v>59</v>
      </c>
    </row>
    <row r="2313" spans="1:30" x14ac:dyDescent="0.3">
      <c r="A2313" t="s">
        <v>7523</v>
      </c>
      <c r="B2313" t="s">
        <v>118</v>
      </c>
      <c r="C2313">
        <v>115529</v>
      </c>
      <c r="D2313">
        <v>965.29</v>
      </c>
      <c r="E2313" s="1">
        <v>44271</v>
      </c>
      <c r="F2313" s="1">
        <v>46595</v>
      </c>
      <c r="G2313" t="s">
        <v>40</v>
      </c>
      <c r="H2313" t="s">
        <v>80</v>
      </c>
      <c r="I2313" t="s">
        <v>7520</v>
      </c>
      <c r="J2313">
        <v>2324</v>
      </c>
      <c r="K2313" t="s">
        <v>42</v>
      </c>
      <c r="L2313">
        <v>1</v>
      </c>
      <c r="M2313" t="s">
        <v>7521</v>
      </c>
      <c r="N2313" t="s">
        <v>49</v>
      </c>
      <c r="O2313">
        <v>43</v>
      </c>
      <c r="P2313" t="s">
        <v>6484</v>
      </c>
      <c r="Q2313" t="s">
        <v>34</v>
      </c>
      <c r="R2313" t="s">
        <v>7522</v>
      </c>
      <c r="S2313" t="s">
        <v>89</v>
      </c>
      <c r="T2313">
        <v>1</v>
      </c>
      <c r="U2313">
        <v>0</v>
      </c>
      <c r="V2313" t="s">
        <v>90</v>
      </c>
      <c r="W2313" t="s">
        <v>7524</v>
      </c>
      <c r="X2313" t="s">
        <v>57</v>
      </c>
      <c r="Y2313">
        <v>9</v>
      </c>
      <c r="Z2313">
        <v>36</v>
      </c>
      <c r="AA2313">
        <v>0</v>
      </c>
      <c r="AB2313" t="s">
        <v>45</v>
      </c>
      <c r="AC2313">
        <v>0</v>
      </c>
      <c r="AD2313" t="s">
        <v>59</v>
      </c>
    </row>
    <row r="2314" spans="1:30" x14ac:dyDescent="0.3">
      <c r="A2314" t="s">
        <v>13730</v>
      </c>
      <c r="B2314" t="s">
        <v>70</v>
      </c>
      <c r="C2314">
        <v>420602</v>
      </c>
      <c r="D2314">
        <v>770.55</v>
      </c>
      <c r="E2314" s="1">
        <v>44843</v>
      </c>
      <c r="F2314" s="1">
        <v>45965</v>
      </c>
      <c r="G2314" t="s">
        <v>103</v>
      </c>
      <c r="H2314" t="s">
        <v>80</v>
      </c>
      <c r="I2314" t="s">
        <v>13721</v>
      </c>
      <c r="J2314">
        <v>1122</v>
      </c>
      <c r="K2314" t="s">
        <v>42</v>
      </c>
      <c r="L2314">
        <v>1</v>
      </c>
      <c r="M2314" t="s">
        <v>13722</v>
      </c>
      <c r="N2314" t="s">
        <v>32</v>
      </c>
      <c r="O2314">
        <v>26</v>
      </c>
      <c r="P2314" t="s">
        <v>1321</v>
      </c>
      <c r="Q2314" t="s">
        <v>87</v>
      </c>
      <c r="R2314" t="s">
        <v>13723</v>
      </c>
      <c r="S2314" t="s">
        <v>109</v>
      </c>
      <c r="T2314">
        <v>0</v>
      </c>
      <c r="U2314">
        <v>0</v>
      </c>
      <c r="V2314" t="s">
        <v>68</v>
      </c>
      <c r="W2314" t="s">
        <v>13731</v>
      </c>
      <c r="X2314" t="s">
        <v>44</v>
      </c>
      <c r="Y2314">
        <v>5</v>
      </c>
      <c r="Z2314">
        <v>22</v>
      </c>
      <c r="AA2314">
        <v>0</v>
      </c>
      <c r="AB2314" t="s">
        <v>73</v>
      </c>
      <c r="AC2314">
        <v>0</v>
      </c>
      <c r="AD2314" t="s">
        <v>46</v>
      </c>
    </row>
    <row r="2315" spans="1:30" x14ac:dyDescent="0.3">
      <c r="A2315" t="s">
        <v>11988</v>
      </c>
      <c r="B2315" t="s">
        <v>118</v>
      </c>
      <c r="C2315">
        <v>485064</v>
      </c>
      <c r="D2315">
        <v>1337.95</v>
      </c>
      <c r="E2315" s="1">
        <v>44385</v>
      </c>
      <c r="F2315" s="1">
        <v>46898</v>
      </c>
      <c r="G2315" t="s">
        <v>40</v>
      </c>
      <c r="H2315" t="s">
        <v>55</v>
      </c>
      <c r="I2315" t="s">
        <v>11985</v>
      </c>
      <c r="J2315">
        <v>2513</v>
      </c>
      <c r="K2315" t="s">
        <v>42</v>
      </c>
      <c r="L2315">
        <v>0</v>
      </c>
      <c r="M2315" t="s">
        <v>11986</v>
      </c>
      <c r="N2315" t="s">
        <v>49</v>
      </c>
      <c r="O2315">
        <v>82</v>
      </c>
      <c r="P2315" t="s">
        <v>948</v>
      </c>
      <c r="Q2315" t="s">
        <v>62</v>
      </c>
      <c r="R2315" t="s">
        <v>11987</v>
      </c>
      <c r="S2315" t="s">
        <v>36</v>
      </c>
      <c r="T2315">
        <v>0</v>
      </c>
      <c r="U2315">
        <v>1</v>
      </c>
      <c r="V2315" t="s">
        <v>37</v>
      </c>
      <c r="W2315" t="s">
        <v>11989</v>
      </c>
      <c r="X2315" t="s">
        <v>72</v>
      </c>
      <c r="Y2315">
        <v>18</v>
      </c>
      <c r="Z2315">
        <v>21</v>
      </c>
      <c r="AA2315">
        <v>0</v>
      </c>
      <c r="AB2315" t="s">
        <v>73</v>
      </c>
      <c r="AC2315">
        <v>0</v>
      </c>
      <c r="AD2315" t="s">
        <v>74</v>
      </c>
    </row>
    <row r="2316" spans="1:30" x14ac:dyDescent="0.3">
      <c r="A2316" t="s">
        <v>9045</v>
      </c>
      <c r="B2316" t="s">
        <v>118</v>
      </c>
      <c r="C2316">
        <v>113283</v>
      </c>
      <c r="D2316">
        <v>1683.34</v>
      </c>
      <c r="E2316" s="1">
        <v>44242</v>
      </c>
      <c r="F2316" s="1">
        <v>45844</v>
      </c>
      <c r="G2316" t="s">
        <v>99</v>
      </c>
      <c r="H2316" t="s">
        <v>41</v>
      </c>
      <c r="I2316" t="s">
        <v>9040</v>
      </c>
      <c r="J2316">
        <v>1602</v>
      </c>
      <c r="K2316" t="s">
        <v>42</v>
      </c>
      <c r="L2316">
        <v>0</v>
      </c>
      <c r="M2316" t="s">
        <v>9041</v>
      </c>
      <c r="N2316" t="s">
        <v>60</v>
      </c>
      <c r="O2316">
        <v>70</v>
      </c>
      <c r="P2316" t="s">
        <v>1987</v>
      </c>
      <c r="Q2316" t="s">
        <v>87</v>
      </c>
      <c r="R2316" t="s">
        <v>9042</v>
      </c>
      <c r="S2316" t="s">
        <v>36</v>
      </c>
      <c r="T2316">
        <v>0</v>
      </c>
      <c r="U2316">
        <v>1</v>
      </c>
      <c r="V2316" t="s">
        <v>37</v>
      </c>
      <c r="W2316" t="s">
        <v>9046</v>
      </c>
      <c r="X2316" t="s">
        <v>57</v>
      </c>
      <c r="Y2316">
        <v>12</v>
      </c>
      <c r="Z2316">
        <v>73</v>
      </c>
      <c r="AA2316">
        <v>1</v>
      </c>
      <c r="AB2316" t="s">
        <v>58</v>
      </c>
      <c r="AC2316">
        <v>1</v>
      </c>
      <c r="AD2316" t="s">
        <v>59</v>
      </c>
    </row>
    <row r="2317" spans="1:30" x14ac:dyDescent="0.3">
      <c r="A2317" t="s">
        <v>13175</v>
      </c>
      <c r="B2317" t="s">
        <v>118</v>
      </c>
      <c r="C2317">
        <v>232622</v>
      </c>
      <c r="D2317">
        <v>573.12</v>
      </c>
      <c r="E2317" s="1">
        <v>45046</v>
      </c>
      <c r="F2317" s="1">
        <v>48504</v>
      </c>
      <c r="G2317" t="s">
        <v>40</v>
      </c>
      <c r="H2317" t="s">
        <v>55</v>
      </c>
      <c r="I2317" t="s">
        <v>13170</v>
      </c>
      <c r="J2317">
        <v>3458</v>
      </c>
      <c r="K2317" t="s">
        <v>42</v>
      </c>
      <c r="L2317">
        <v>0</v>
      </c>
      <c r="M2317" t="s">
        <v>13171</v>
      </c>
      <c r="N2317" t="s">
        <v>49</v>
      </c>
      <c r="O2317">
        <v>58</v>
      </c>
      <c r="P2317" t="s">
        <v>658</v>
      </c>
      <c r="Q2317" t="s">
        <v>51</v>
      </c>
      <c r="R2317" t="s">
        <v>13172</v>
      </c>
      <c r="S2317" t="s">
        <v>36</v>
      </c>
      <c r="T2317">
        <v>0</v>
      </c>
      <c r="U2317">
        <v>0</v>
      </c>
      <c r="V2317" t="s">
        <v>37</v>
      </c>
      <c r="W2317" t="s">
        <v>13176</v>
      </c>
      <c r="X2317" t="s">
        <v>44</v>
      </c>
      <c r="Y2317">
        <v>42</v>
      </c>
      <c r="Z2317">
        <v>12</v>
      </c>
      <c r="AA2317">
        <v>0</v>
      </c>
      <c r="AB2317" t="s">
        <v>73</v>
      </c>
      <c r="AC2317">
        <v>0</v>
      </c>
      <c r="AD2317" t="s">
        <v>46</v>
      </c>
    </row>
    <row r="2318" spans="1:30" x14ac:dyDescent="0.3">
      <c r="A2318" t="s">
        <v>15907</v>
      </c>
      <c r="B2318" t="s">
        <v>39</v>
      </c>
      <c r="C2318">
        <v>265046</v>
      </c>
      <c r="D2318">
        <v>1105.05</v>
      </c>
      <c r="E2318" s="1">
        <v>45648</v>
      </c>
      <c r="F2318" s="1">
        <v>49107</v>
      </c>
      <c r="G2318" t="s">
        <v>103</v>
      </c>
      <c r="H2318" t="s">
        <v>80</v>
      </c>
      <c r="I2318" t="s">
        <v>15902</v>
      </c>
      <c r="J2318">
        <v>3459</v>
      </c>
      <c r="K2318" t="s">
        <v>42</v>
      </c>
      <c r="L2318">
        <v>1</v>
      </c>
      <c r="M2318" t="s">
        <v>15903</v>
      </c>
      <c r="N2318" t="s">
        <v>32</v>
      </c>
      <c r="O2318">
        <v>84</v>
      </c>
      <c r="P2318" t="s">
        <v>1478</v>
      </c>
      <c r="Q2318" t="s">
        <v>34</v>
      </c>
      <c r="R2318" t="s">
        <v>15904</v>
      </c>
      <c r="S2318" t="s">
        <v>36</v>
      </c>
      <c r="T2318">
        <v>1</v>
      </c>
      <c r="U2318">
        <v>1</v>
      </c>
      <c r="V2318" t="s">
        <v>37</v>
      </c>
      <c r="W2318" t="s">
        <v>15908</v>
      </c>
      <c r="X2318" t="s">
        <v>72</v>
      </c>
      <c r="Y2318">
        <v>42</v>
      </c>
      <c r="Z2318">
        <v>5</v>
      </c>
      <c r="AA2318">
        <v>0</v>
      </c>
      <c r="AB2318" t="s">
        <v>73</v>
      </c>
      <c r="AC2318">
        <v>0</v>
      </c>
      <c r="AD2318" t="s">
        <v>74</v>
      </c>
    </row>
    <row r="2319" spans="1:30" x14ac:dyDescent="0.3">
      <c r="A2319" t="s">
        <v>16447</v>
      </c>
      <c r="B2319" t="s">
        <v>70</v>
      </c>
      <c r="C2319">
        <v>94791</v>
      </c>
      <c r="D2319">
        <v>1512.6</v>
      </c>
      <c r="E2319" s="1">
        <v>42216</v>
      </c>
      <c r="F2319" s="1">
        <v>43114</v>
      </c>
      <c r="G2319" t="s">
        <v>103</v>
      </c>
      <c r="H2319" t="s">
        <v>41</v>
      </c>
      <c r="I2319" t="s">
        <v>16442</v>
      </c>
      <c r="J2319">
        <v>898</v>
      </c>
      <c r="K2319" t="s">
        <v>100</v>
      </c>
      <c r="L2319">
        <v>0</v>
      </c>
      <c r="M2319" t="s">
        <v>16443</v>
      </c>
      <c r="N2319" t="s">
        <v>49</v>
      </c>
      <c r="O2319">
        <v>76</v>
      </c>
      <c r="P2319" t="s">
        <v>5137</v>
      </c>
      <c r="Q2319" t="s">
        <v>62</v>
      </c>
      <c r="R2319" t="s">
        <v>16444</v>
      </c>
      <c r="S2319" t="s">
        <v>36</v>
      </c>
      <c r="T2319">
        <v>0</v>
      </c>
      <c r="U2319">
        <v>1</v>
      </c>
      <c r="V2319" t="s">
        <v>37</v>
      </c>
      <c r="W2319" t="s">
        <v>16448</v>
      </c>
      <c r="X2319" t="s">
        <v>57</v>
      </c>
      <c r="Y2319">
        <v>19</v>
      </c>
      <c r="Z2319">
        <v>52</v>
      </c>
      <c r="AA2319">
        <v>0</v>
      </c>
      <c r="AB2319" t="s">
        <v>45</v>
      </c>
      <c r="AC2319">
        <v>0</v>
      </c>
      <c r="AD2319" t="s">
        <v>59</v>
      </c>
    </row>
    <row r="2320" spans="1:30" x14ac:dyDescent="0.3">
      <c r="A2320" t="s">
        <v>8004</v>
      </c>
      <c r="B2320" t="s">
        <v>39</v>
      </c>
      <c r="C2320">
        <v>131254</v>
      </c>
      <c r="D2320">
        <v>334.54</v>
      </c>
      <c r="E2320" s="1">
        <v>43422</v>
      </c>
      <c r="F2320" s="1">
        <v>46690</v>
      </c>
      <c r="G2320" t="s">
        <v>40</v>
      </c>
      <c r="H2320" t="s">
        <v>41</v>
      </c>
      <c r="I2320" t="s">
        <v>8001</v>
      </c>
      <c r="J2320">
        <v>3268</v>
      </c>
      <c r="K2320" t="s">
        <v>42</v>
      </c>
      <c r="L2320">
        <v>0</v>
      </c>
      <c r="M2320" t="s">
        <v>8002</v>
      </c>
      <c r="N2320" t="s">
        <v>60</v>
      </c>
      <c r="O2320">
        <v>54</v>
      </c>
      <c r="P2320" t="s">
        <v>2813</v>
      </c>
      <c r="Q2320" t="s">
        <v>62</v>
      </c>
      <c r="R2320" t="s">
        <v>8003</v>
      </c>
      <c r="S2320" t="s">
        <v>97</v>
      </c>
      <c r="T2320">
        <v>0</v>
      </c>
      <c r="U2320">
        <v>0</v>
      </c>
      <c r="V2320" t="s">
        <v>37</v>
      </c>
      <c r="W2320" t="s">
        <v>8005</v>
      </c>
      <c r="X2320" t="s">
        <v>57</v>
      </c>
      <c r="Y2320">
        <v>29</v>
      </c>
      <c r="Z2320">
        <v>9</v>
      </c>
      <c r="AA2320">
        <v>0</v>
      </c>
      <c r="AB2320" t="s">
        <v>73</v>
      </c>
      <c r="AC2320">
        <v>0</v>
      </c>
      <c r="AD2320" t="s">
        <v>59</v>
      </c>
    </row>
    <row r="2321" spans="1:30" x14ac:dyDescent="0.3">
      <c r="A2321" t="s">
        <v>14547</v>
      </c>
      <c r="B2321" t="s">
        <v>54</v>
      </c>
      <c r="C2321">
        <v>462591</v>
      </c>
      <c r="D2321">
        <v>1463.31</v>
      </c>
      <c r="E2321" s="1">
        <v>42212</v>
      </c>
      <c r="F2321" s="1">
        <v>45320</v>
      </c>
      <c r="G2321" t="s">
        <v>103</v>
      </c>
      <c r="H2321" t="s">
        <v>41</v>
      </c>
      <c r="I2321" t="s">
        <v>14540</v>
      </c>
      <c r="J2321">
        <v>3108</v>
      </c>
      <c r="K2321" t="s">
        <v>42</v>
      </c>
      <c r="L2321">
        <v>0</v>
      </c>
      <c r="M2321" t="s">
        <v>14541</v>
      </c>
      <c r="N2321" t="s">
        <v>49</v>
      </c>
      <c r="O2321">
        <v>28</v>
      </c>
      <c r="P2321" t="s">
        <v>426</v>
      </c>
      <c r="Q2321" t="s">
        <v>51</v>
      </c>
      <c r="R2321" t="s">
        <v>14542</v>
      </c>
      <c r="S2321" t="s">
        <v>109</v>
      </c>
      <c r="T2321">
        <v>0</v>
      </c>
      <c r="U2321">
        <v>0</v>
      </c>
      <c r="V2321" t="s">
        <v>68</v>
      </c>
      <c r="W2321" t="s">
        <v>14548</v>
      </c>
      <c r="X2321" t="s">
        <v>72</v>
      </c>
      <c r="Y2321">
        <v>17</v>
      </c>
      <c r="Z2321">
        <v>5</v>
      </c>
      <c r="AA2321">
        <v>0</v>
      </c>
      <c r="AB2321" t="s">
        <v>73</v>
      </c>
      <c r="AC2321">
        <v>0</v>
      </c>
      <c r="AD2321" t="s">
        <v>74</v>
      </c>
    </row>
    <row r="2322" spans="1:30" x14ac:dyDescent="0.3">
      <c r="A2322" t="s">
        <v>162</v>
      </c>
      <c r="B2322" t="s">
        <v>54</v>
      </c>
      <c r="C2322">
        <v>491159</v>
      </c>
      <c r="D2322">
        <v>1233.74</v>
      </c>
      <c r="E2322" s="1">
        <v>42028</v>
      </c>
      <c r="F2322" s="1">
        <v>43653</v>
      </c>
      <c r="G2322" t="s">
        <v>99</v>
      </c>
      <c r="H2322" t="s">
        <v>55</v>
      </c>
      <c r="I2322" t="s">
        <v>156</v>
      </c>
      <c r="J2322">
        <v>1625</v>
      </c>
      <c r="K2322" t="s">
        <v>42</v>
      </c>
      <c r="L2322">
        <v>0</v>
      </c>
      <c r="M2322" t="s">
        <v>157</v>
      </c>
      <c r="N2322" t="s">
        <v>32</v>
      </c>
      <c r="O2322">
        <v>29</v>
      </c>
      <c r="P2322" t="s">
        <v>158</v>
      </c>
      <c r="Q2322" t="s">
        <v>87</v>
      </c>
      <c r="R2322" t="s">
        <v>159</v>
      </c>
      <c r="S2322" t="s">
        <v>109</v>
      </c>
      <c r="T2322">
        <v>0</v>
      </c>
      <c r="U2322">
        <v>0</v>
      </c>
      <c r="V2322" t="s">
        <v>68</v>
      </c>
      <c r="W2322" t="s">
        <v>163</v>
      </c>
      <c r="X2322" t="s">
        <v>57</v>
      </c>
      <c r="Y2322">
        <v>48</v>
      </c>
      <c r="Z2322">
        <v>10</v>
      </c>
      <c r="AA2322">
        <v>0</v>
      </c>
      <c r="AB2322" t="s">
        <v>73</v>
      </c>
      <c r="AC2322">
        <v>0</v>
      </c>
      <c r="AD2322" t="s">
        <v>59</v>
      </c>
    </row>
    <row r="2323" spans="1:30" x14ac:dyDescent="0.3">
      <c r="A2323" t="s">
        <v>6919</v>
      </c>
      <c r="B2323" t="s">
        <v>70</v>
      </c>
      <c r="C2323">
        <v>103677</v>
      </c>
      <c r="D2323">
        <v>385.22</v>
      </c>
      <c r="E2323" s="1">
        <v>42779</v>
      </c>
      <c r="F2323" s="1">
        <v>44011</v>
      </c>
      <c r="G2323" t="s">
        <v>99</v>
      </c>
      <c r="H2323" t="s">
        <v>80</v>
      </c>
      <c r="I2323" t="s">
        <v>6916</v>
      </c>
      <c r="J2323">
        <v>1232</v>
      </c>
      <c r="K2323" t="s">
        <v>42</v>
      </c>
      <c r="L2323">
        <v>1</v>
      </c>
      <c r="M2323" t="s">
        <v>6917</v>
      </c>
      <c r="N2323" t="s">
        <v>60</v>
      </c>
      <c r="O2323">
        <v>41</v>
      </c>
      <c r="P2323" t="s">
        <v>1361</v>
      </c>
      <c r="Q2323" t="s">
        <v>62</v>
      </c>
      <c r="R2323" t="s">
        <v>6918</v>
      </c>
      <c r="S2323" t="s">
        <v>89</v>
      </c>
      <c r="T2323">
        <v>0</v>
      </c>
      <c r="U2323">
        <v>0</v>
      </c>
      <c r="V2323" t="s">
        <v>90</v>
      </c>
      <c r="W2323" t="s">
        <v>6920</v>
      </c>
      <c r="X2323" t="s">
        <v>57</v>
      </c>
      <c r="Y2323">
        <v>25</v>
      </c>
      <c r="Z2323">
        <v>93</v>
      </c>
      <c r="AA2323">
        <v>1</v>
      </c>
      <c r="AB2323" t="s">
        <v>58</v>
      </c>
      <c r="AC2323">
        <v>1</v>
      </c>
      <c r="AD2323" t="s">
        <v>59</v>
      </c>
    </row>
    <row r="2324" spans="1:30" x14ac:dyDescent="0.3">
      <c r="A2324" t="s">
        <v>6726</v>
      </c>
      <c r="B2324" t="s">
        <v>118</v>
      </c>
      <c r="C2324">
        <v>81499</v>
      </c>
      <c r="D2324">
        <v>1607.43</v>
      </c>
      <c r="E2324" s="1">
        <v>42780</v>
      </c>
      <c r="F2324" s="1">
        <v>45719</v>
      </c>
      <c r="G2324" t="s">
        <v>103</v>
      </c>
      <c r="H2324" t="s">
        <v>80</v>
      </c>
      <c r="I2324" t="s">
        <v>6722</v>
      </c>
      <c r="J2324">
        <v>2939</v>
      </c>
      <c r="K2324" t="s">
        <v>42</v>
      </c>
      <c r="L2324">
        <v>1</v>
      </c>
      <c r="M2324" t="s">
        <v>6723</v>
      </c>
      <c r="N2324" t="s">
        <v>49</v>
      </c>
      <c r="O2324">
        <v>29</v>
      </c>
      <c r="P2324" t="s">
        <v>6724</v>
      </c>
      <c r="Q2324" t="s">
        <v>87</v>
      </c>
      <c r="R2324" t="s">
        <v>6725</v>
      </c>
      <c r="S2324" t="s">
        <v>109</v>
      </c>
      <c r="T2324">
        <v>0</v>
      </c>
      <c r="U2324">
        <v>0</v>
      </c>
      <c r="V2324" t="s">
        <v>68</v>
      </c>
      <c r="W2324" t="s">
        <v>6727</v>
      </c>
      <c r="X2324" t="s">
        <v>57</v>
      </c>
      <c r="Y2324">
        <v>14</v>
      </c>
      <c r="Z2324">
        <v>75</v>
      </c>
      <c r="AA2324">
        <v>1</v>
      </c>
      <c r="AB2324" t="s">
        <v>58</v>
      </c>
      <c r="AC2324">
        <v>1</v>
      </c>
      <c r="AD2324" t="s">
        <v>59</v>
      </c>
    </row>
    <row r="2325" spans="1:30" x14ac:dyDescent="0.3">
      <c r="A2325" t="s">
        <v>3360</v>
      </c>
      <c r="B2325" t="s">
        <v>118</v>
      </c>
      <c r="C2325">
        <v>399370</v>
      </c>
      <c r="D2325">
        <v>1850.66</v>
      </c>
      <c r="E2325" s="1">
        <v>44450</v>
      </c>
      <c r="F2325" s="1">
        <v>47999</v>
      </c>
      <c r="G2325" t="s">
        <v>40</v>
      </c>
      <c r="H2325" t="s">
        <v>80</v>
      </c>
      <c r="I2325" t="s">
        <v>3355</v>
      </c>
      <c r="J2325">
        <v>3549</v>
      </c>
      <c r="K2325" t="s">
        <v>42</v>
      </c>
      <c r="L2325">
        <v>1</v>
      </c>
      <c r="M2325" t="s">
        <v>3356</v>
      </c>
      <c r="N2325" t="s">
        <v>49</v>
      </c>
      <c r="O2325">
        <v>62</v>
      </c>
      <c r="P2325" t="s">
        <v>1051</v>
      </c>
      <c r="Q2325" t="s">
        <v>51</v>
      </c>
      <c r="R2325" t="s">
        <v>3357</v>
      </c>
      <c r="S2325" t="s">
        <v>36</v>
      </c>
      <c r="T2325">
        <v>0</v>
      </c>
      <c r="U2325">
        <v>1</v>
      </c>
      <c r="V2325" t="s">
        <v>37</v>
      </c>
      <c r="W2325" t="s">
        <v>3361</v>
      </c>
      <c r="X2325" t="s">
        <v>57</v>
      </c>
      <c r="Y2325">
        <v>37</v>
      </c>
      <c r="Z2325">
        <v>33</v>
      </c>
      <c r="AA2325">
        <v>0</v>
      </c>
      <c r="AB2325" t="s">
        <v>45</v>
      </c>
      <c r="AC2325">
        <v>0</v>
      </c>
      <c r="AD2325" t="s">
        <v>59</v>
      </c>
    </row>
    <row r="2326" spans="1:30" x14ac:dyDescent="0.3">
      <c r="A2326" t="s">
        <v>6999</v>
      </c>
      <c r="B2326" t="s">
        <v>70</v>
      </c>
      <c r="C2326">
        <v>160754</v>
      </c>
      <c r="D2326">
        <v>584.37</v>
      </c>
      <c r="E2326" s="1">
        <v>44536</v>
      </c>
      <c r="F2326" s="1">
        <v>45152</v>
      </c>
      <c r="G2326" t="s">
        <v>103</v>
      </c>
      <c r="H2326" t="s">
        <v>80</v>
      </c>
      <c r="I2326" t="s">
        <v>6994</v>
      </c>
      <c r="J2326">
        <v>616</v>
      </c>
      <c r="K2326" t="s">
        <v>100</v>
      </c>
      <c r="L2326">
        <v>1</v>
      </c>
      <c r="M2326" t="s">
        <v>6995</v>
      </c>
      <c r="N2326" t="s">
        <v>49</v>
      </c>
      <c r="O2326">
        <v>28</v>
      </c>
      <c r="P2326" t="s">
        <v>1859</v>
      </c>
      <c r="Q2326" t="s">
        <v>62</v>
      </c>
      <c r="R2326" t="s">
        <v>6996</v>
      </c>
      <c r="S2326" t="s">
        <v>109</v>
      </c>
      <c r="T2326">
        <v>0</v>
      </c>
      <c r="U2326">
        <v>0</v>
      </c>
      <c r="V2326" t="s">
        <v>68</v>
      </c>
      <c r="W2326" t="s">
        <v>7000</v>
      </c>
      <c r="X2326" t="s">
        <v>57</v>
      </c>
      <c r="Y2326">
        <v>3</v>
      </c>
      <c r="Z2326">
        <v>38</v>
      </c>
      <c r="AA2326">
        <v>0</v>
      </c>
      <c r="AB2326" t="s">
        <v>45</v>
      </c>
      <c r="AC2326">
        <v>0</v>
      </c>
      <c r="AD2326" t="s">
        <v>59</v>
      </c>
    </row>
    <row r="2327" spans="1:30" x14ac:dyDescent="0.3">
      <c r="A2327" t="s">
        <v>11294</v>
      </c>
      <c r="B2327" t="s">
        <v>39</v>
      </c>
      <c r="C2327">
        <v>75411</v>
      </c>
      <c r="D2327">
        <v>1732.88</v>
      </c>
      <c r="E2327" s="1">
        <v>44116</v>
      </c>
      <c r="F2327" s="1">
        <v>46502</v>
      </c>
      <c r="G2327" t="s">
        <v>99</v>
      </c>
      <c r="H2327" t="s">
        <v>80</v>
      </c>
      <c r="I2327" t="s">
        <v>11291</v>
      </c>
      <c r="J2327">
        <v>2386</v>
      </c>
      <c r="K2327" t="s">
        <v>42</v>
      </c>
      <c r="L2327">
        <v>1</v>
      </c>
      <c r="M2327" t="s">
        <v>11292</v>
      </c>
      <c r="N2327" t="s">
        <v>32</v>
      </c>
      <c r="O2327">
        <v>29</v>
      </c>
      <c r="P2327" t="s">
        <v>803</v>
      </c>
      <c r="Q2327" t="s">
        <v>62</v>
      </c>
      <c r="R2327" t="s">
        <v>11293</v>
      </c>
      <c r="S2327" t="s">
        <v>109</v>
      </c>
      <c r="T2327">
        <v>0</v>
      </c>
      <c r="U2327">
        <v>0</v>
      </c>
      <c r="V2327" t="s">
        <v>68</v>
      </c>
      <c r="W2327" t="s">
        <v>11295</v>
      </c>
      <c r="X2327" t="s">
        <v>72</v>
      </c>
      <c r="Y2327">
        <v>47</v>
      </c>
      <c r="Z2327">
        <v>23</v>
      </c>
      <c r="AA2327">
        <v>0</v>
      </c>
      <c r="AB2327" t="s">
        <v>73</v>
      </c>
      <c r="AC2327">
        <v>0</v>
      </c>
      <c r="AD2327" t="s">
        <v>74</v>
      </c>
    </row>
    <row r="2328" spans="1:30" x14ac:dyDescent="0.3">
      <c r="A2328" t="s">
        <v>18815</v>
      </c>
      <c r="B2328" t="s">
        <v>70</v>
      </c>
      <c r="C2328">
        <v>275589</v>
      </c>
      <c r="D2328">
        <v>973.11</v>
      </c>
      <c r="E2328" s="1">
        <v>42279</v>
      </c>
      <c r="F2328" s="1">
        <v>44214</v>
      </c>
      <c r="G2328" t="s">
        <v>99</v>
      </c>
      <c r="H2328" t="s">
        <v>41</v>
      </c>
      <c r="I2328" t="s">
        <v>18812</v>
      </c>
      <c r="J2328">
        <v>1935</v>
      </c>
      <c r="K2328" t="s">
        <v>42</v>
      </c>
      <c r="L2328">
        <v>0</v>
      </c>
      <c r="M2328" t="s">
        <v>18813</v>
      </c>
      <c r="N2328" t="s">
        <v>60</v>
      </c>
      <c r="O2328">
        <v>25</v>
      </c>
      <c r="P2328" t="s">
        <v>206</v>
      </c>
      <c r="Q2328" t="s">
        <v>34</v>
      </c>
      <c r="R2328" t="s">
        <v>18814</v>
      </c>
      <c r="S2328" t="s">
        <v>67</v>
      </c>
      <c r="T2328">
        <v>1</v>
      </c>
      <c r="U2328">
        <v>0</v>
      </c>
      <c r="V2328" t="s">
        <v>68</v>
      </c>
      <c r="W2328" t="s">
        <v>18816</v>
      </c>
      <c r="X2328" t="s">
        <v>72</v>
      </c>
      <c r="Y2328">
        <v>11</v>
      </c>
      <c r="Z2328">
        <v>56</v>
      </c>
      <c r="AA2328">
        <v>0</v>
      </c>
      <c r="AB2328" t="s">
        <v>45</v>
      </c>
      <c r="AC2328">
        <v>0</v>
      </c>
      <c r="AD2328" t="s">
        <v>74</v>
      </c>
    </row>
    <row r="2329" spans="1:30" x14ac:dyDescent="0.3">
      <c r="A2329" t="s">
        <v>10447</v>
      </c>
      <c r="B2329" t="s">
        <v>39</v>
      </c>
      <c r="C2329">
        <v>53489</v>
      </c>
      <c r="D2329">
        <v>745.88</v>
      </c>
      <c r="E2329" s="1">
        <v>43946</v>
      </c>
      <c r="F2329" s="1">
        <v>46015</v>
      </c>
      <c r="G2329" t="s">
        <v>103</v>
      </c>
      <c r="H2329" t="s">
        <v>41</v>
      </c>
      <c r="I2329" t="s">
        <v>10442</v>
      </c>
      <c r="J2329">
        <v>2069</v>
      </c>
      <c r="K2329" t="s">
        <v>42</v>
      </c>
      <c r="L2329">
        <v>0</v>
      </c>
      <c r="M2329" t="s">
        <v>10443</v>
      </c>
      <c r="N2329" t="s">
        <v>60</v>
      </c>
      <c r="O2329">
        <v>25</v>
      </c>
      <c r="P2329" t="s">
        <v>521</v>
      </c>
      <c r="Q2329" t="s">
        <v>51</v>
      </c>
      <c r="R2329" t="s">
        <v>10444</v>
      </c>
      <c r="S2329" t="s">
        <v>67</v>
      </c>
      <c r="T2329">
        <v>0</v>
      </c>
      <c r="U2329">
        <v>0</v>
      </c>
      <c r="V2329" t="s">
        <v>68</v>
      </c>
      <c r="W2329" t="s">
        <v>10448</v>
      </c>
      <c r="X2329" t="s">
        <v>44</v>
      </c>
      <c r="Y2329">
        <v>47</v>
      </c>
      <c r="Z2329">
        <v>86</v>
      </c>
      <c r="AA2329">
        <v>1</v>
      </c>
      <c r="AB2329" t="s">
        <v>58</v>
      </c>
      <c r="AC2329">
        <v>1</v>
      </c>
      <c r="AD2329" t="s">
        <v>46</v>
      </c>
    </row>
    <row r="2330" spans="1:30" x14ac:dyDescent="0.3">
      <c r="A2330" t="s">
        <v>12035</v>
      </c>
      <c r="B2330" t="s">
        <v>39</v>
      </c>
      <c r="C2330">
        <v>333769</v>
      </c>
      <c r="D2330">
        <v>779.02</v>
      </c>
      <c r="E2330" s="1">
        <v>45435</v>
      </c>
      <c r="F2330" s="1">
        <v>48578</v>
      </c>
      <c r="G2330" t="s">
        <v>99</v>
      </c>
      <c r="H2330" t="s">
        <v>80</v>
      </c>
      <c r="I2330" t="s">
        <v>12030</v>
      </c>
      <c r="J2330">
        <v>3143</v>
      </c>
      <c r="K2330" t="s">
        <v>42</v>
      </c>
      <c r="L2330">
        <v>1</v>
      </c>
      <c r="M2330" t="s">
        <v>12031</v>
      </c>
      <c r="N2330" t="s">
        <v>32</v>
      </c>
      <c r="O2330">
        <v>74</v>
      </c>
      <c r="P2330" t="s">
        <v>2813</v>
      </c>
      <c r="Q2330" t="s">
        <v>87</v>
      </c>
      <c r="R2330" t="s">
        <v>12032</v>
      </c>
      <c r="S2330" t="s">
        <v>36</v>
      </c>
      <c r="T2330">
        <v>0</v>
      </c>
      <c r="U2330">
        <v>1</v>
      </c>
      <c r="V2330" t="s">
        <v>37</v>
      </c>
      <c r="W2330" t="s">
        <v>12036</v>
      </c>
      <c r="X2330" t="s">
        <v>44</v>
      </c>
      <c r="Y2330">
        <v>2</v>
      </c>
      <c r="Z2330">
        <v>93</v>
      </c>
      <c r="AA2330">
        <v>1</v>
      </c>
      <c r="AB2330" t="s">
        <v>58</v>
      </c>
      <c r="AC2330">
        <v>1</v>
      </c>
      <c r="AD2330" t="s">
        <v>46</v>
      </c>
    </row>
    <row r="2331" spans="1:30" x14ac:dyDescent="0.3">
      <c r="A2331" t="s">
        <v>4446</v>
      </c>
      <c r="B2331" t="s">
        <v>39</v>
      </c>
      <c r="C2331">
        <v>359128</v>
      </c>
      <c r="D2331">
        <v>1737.78</v>
      </c>
      <c r="E2331" s="1">
        <v>43065</v>
      </c>
      <c r="F2331" s="1">
        <v>44582</v>
      </c>
      <c r="G2331" t="s">
        <v>40</v>
      </c>
      <c r="H2331" t="s">
        <v>41</v>
      </c>
      <c r="I2331" t="s">
        <v>4440</v>
      </c>
      <c r="J2331">
        <v>1517</v>
      </c>
      <c r="K2331" t="s">
        <v>42</v>
      </c>
      <c r="L2331">
        <v>0</v>
      </c>
      <c r="M2331" t="s">
        <v>4441</v>
      </c>
      <c r="N2331" t="s">
        <v>60</v>
      </c>
      <c r="O2331">
        <v>75</v>
      </c>
      <c r="P2331" t="s">
        <v>4442</v>
      </c>
      <c r="Q2331" t="s">
        <v>34</v>
      </c>
      <c r="R2331" t="s">
        <v>4443</v>
      </c>
      <c r="S2331" t="s">
        <v>36</v>
      </c>
      <c r="T2331">
        <v>1</v>
      </c>
      <c r="U2331">
        <v>1</v>
      </c>
      <c r="V2331" t="s">
        <v>37</v>
      </c>
      <c r="W2331" t="s">
        <v>4447</v>
      </c>
      <c r="X2331" t="s">
        <v>57</v>
      </c>
      <c r="Y2331">
        <v>23</v>
      </c>
      <c r="Z2331">
        <v>59</v>
      </c>
      <c r="AA2331">
        <v>0</v>
      </c>
      <c r="AB2331" t="s">
        <v>45</v>
      </c>
      <c r="AC2331">
        <v>0</v>
      </c>
      <c r="AD2331" t="s">
        <v>59</v>
      </c>
    </row>
    <row r="2332" spans="1:30" x14ac:dyDescent="0.3">
      <c r="A2332" t="s">
        <v>1838</v>
      </c>
      <c r="B2332" t="s">
        <v>70</v>
      </c>
      <c r="C2332">
        <v>312088</v>
      </c>
      <c r="D2332">
        <v>391.88</v>
      </c>
      <c r="E2332" s="1">
        <v>42620</v>
      </c>
      <c r="F2332" s="1">
        <v>43978</v>
      </c>
      <c r="G2332" t="s">
        <v>99</v>
      </c>
      <c r="H2332" t="s">
        <v>80</v>
      </c>
      <c r="I2332" t="s">
        <v>1835</v>
      </c>
      <c r="J2332">
        <v>1358</v>
      </c>
      <c r="K2332" t="s">
        <v>42</v>
      </c>
      <c r="L2332">
        <v>1</v>
      </c>
      <c r="M2332" t="s">
        <v>1836</v>
      </c>
      <c r="N2332" t="s">
        <v>32</v>
      </c>
      <c r="O2332">
        <v>76</v>
      </c>
      <c r="P2332" t="s">
        <v>517</v>
      </c>
      <c r="Q2332" t="s">
        <v>51</v>
      </c>
      <c r="R2332" t="s">
        <v>1837</v>
      </c>
      <c r="S2332" t="s">
        <v>36</v>
      </c>
      <c r="T2332">
        <v>0</v>
      </c>
      <c r="U2332">
        <v>1</v>
      </c>
      <c r="V2332" t="s">
        <v>37</v>
      </c>
      <c r="W2332" t="s">
        <v>1839</v>
      </c>
      <c r="X2332" t="s">
        <v>44</v>
      </c>
      <c r="Y2332">
        <v>9</v>
      </c>
      <c r="Z2332">
        <v>18</v>
      </c>
      <c r="AA2332">
        <v>0</v>
      </c>
      <c r="AB2332" t="s">
        <v>73</v>
      </c>
      <c r="AC2332">
        <v>0</v>
      </c>
      <c r="AD2332" t="s">
        <v>46</v>
      </c>
    </row>
    <row r="2333" spans="1:30" x14ac:dyDescent="0.3">
      <c r="A2333" t="s">
        <v>7433</v>
      </c>
      <c r="B2333" t="s">
        <v>118</v>
      </c>
      <c r="C2333">
        <v>94483</v>
      </c>
      <c r="D2333">
        <v>605.20000000000005</v>
      </c>
      <c r="E2333" s="1">
        <v>43854</v>
      </c>
      <c r="F2333" s="1">
        <v>45157</v>
      </c>
      <c r="G2333" t="s">
        <v>99</v>
      </c>
      <c r="H2333" t="s">
        <v>41</v>
      </c>
      <c r="I2333" t="s">
        <v>7430</v>
      </c>
      <c r="J2333">
        <v>1303</v>
      </c>
      <c r="K2333" t="s">
        <v>42</v>
      </c>
      <c r="L2333">
        <v>0</v>
      </c>
      <c r="M2333" t="s">
        <v>7431</v>
      </c>
      <c r="N2333" t="s">
        <v>32</v>
      </c>
      <c r="O2333">
        <v>28</v>
      </c>
      <c r="P2333" t="s">
        <v>5475</v>
      </c>
      <c r="Q2333" t="s">
        <v>34</v>
      </c>
      <c r="R2333" t="s">
        <v>7432</v>
      </c>
      <c r="S2333" t="s">
        <v>109</v>
      </c>
      <c r="T2333">
        <v>1</v>
      </c>
      <c r="U2333">
        <v>0</v>
      </c>
      <c r="V2333" t="s">
        <v>68</v>
      </c>
      <c r="W2333" t="s">
        <v>7434</v>
      </c>
      <c r="X2333" t="s">
        <v>57</v>
      </c>
      <c r="Y2333">
        <v>50</v>
      </c>
      <c r="Z2333">
        <v>5</v>
      </c>
      <c r="AA2333">
        <v>0</v>
      </c>
      <c r="AB2333" t="s">
        <v>73</v>
      </c>
      <c r="AC2333">
        <v>0</v>
      </c>
      <c r="AD2333" t="s">
        <v>59</v>
      </c>
    </row>
    <row r="2334" spans="1:30" x14ac:dyDescent="0.3">
      <c r="A2334" t="s">
        <v>7142</v>
      </c>
      <c r="B2334" t="s">
        <v>39</v>
      </c>
      <c r="C2334">
        <v>19058</v>
      </c>
      <c r="D2334">
        <v>413.77</v>
      </c>
      <c r="E2334" s="1">
        <v>44982</v>
      </c>
      <c r="F2334" s="1">
        <v>47721</v>
      </c>
      <c r="G2334" t="s">
        <v>40</v>
      </c>
      <c r="H2334" t="s">
        <v>80</v>
      </c>
      <c r="I2334" t="s">
        <v>7137</v>
      </c>
      <c r="J2334">
        <v>2739</v>
      </c>
      <c r="K2334" t="s">
        <v>42</v>
      </c>
      <c r="L2334">
        <v>1</v>
      </c>
      <c r="M2334" t="s">
        <v>7138</v>
      </c>
      <c r="N2334" t="s">
        <v>32</v>
      </c>
      <c r="O2334">
        <v>20</v>
      </c>
      <c r="P2334" t="s">
        <v>174</v>
      </c>
      <c r="Q2334" t="s">
        <v>62</v>
      </c>
      <c r="R2334" t="s">
        <v>7139</v>
      </c>
      <c r="S2334" t="s">
        <v>67</v>
      </c>
      <c r="T2334">
        <v>0</v>
      </c>
      <c r="U2334">
        <v>0</v>
      </c>
      <c r="V2334" t="s">
        <v>68</v>
      </c>
      <c r="W2334" t="s">
        <v>7143</v>
      </c>
      <c r="X2334" t="s">
        <v>57</v>
      </c>
      <c r="Y2334">
        <v>18</v>
      </c>
      <c r="Z2334">
        <v>32</v>
      </c>
      <c r="AA2334">
        <v>0</v>
      </c>
      <c r="AB2334" t="s">
        <v>45</v>
      </c>
      <c r="AC2334">
        <v>0</v>
      </c>
      <c r="AD2334" t="s">
        <v>59</v>
      </c>
    </row>
    <row r="2335" spans="1:30" x14ac:dyDescent="0.3">
      <c r="A2335" t="s">
        <v>13658</v>
      </c>
      <c r="B2335" t="s">
        <v>118</v>
      </c>
      <c r="C2335">
        <v>146430</v>
      </c>
      <c r="D2335">
        <v>637.54</v>
      </c>
      <c r="E2335" s="1">
        <v>45133</v>
      </c>
      <c r="F2335" s="1">
        <v>47271</v>
      </c>
      <c r="G2335" t="s">
        <v>103</v>
      </c>
      <c r="H2335" t="s">
        <v>55</v>
      </c>
      <c r="I2335" t="s">
        <v>13655</v>
      </c>
      <c r="J2335">
        <v>2138</v>
      </c>
      <c r="K2335" t="s">
        <v>42</v>
      </c>
      <c r="L2335">
        <v>0</v>
      </c>
      <c r="M2335" t="s">
        <v>13656</v>
      </c>
      <c r="N2335" t="s">
        <v>32</v>
      </c>
      <c r="O2335">
        <v>68</v>
      </c>
      <c r="P2335" t="s">
        <v>2394</v>
      </c>
      <c r="Q2335" t="s">
        <v>62</v>
      </c>
      <c r="R2335" t="s">
        <v>13657</v>
      </c>
      <c r="S2335" t="s">
        <v>36</v>
      </c>
      <c r="T2335">
        <v>0</v>
      </c>
      <c r="U2335">
        <v>1</v>
      </c>
      <c r="V2335" t="s">
        <v>37</v>
      </c>
      <c r="W2335" t="s">
        <v>13659</v>
      </c>
      <c r="X2335" t="s">
        <v>44</v>
      </c>
      <c r="Y2335">
        <v>39</v>
      </c>
      <c r="Z2335">
        <v>43</v>
      </c>
      <c r="AA2335">
        <v>0</v>
      </c>
      <c r="AB2335" t="s">
        <v>45</v>
      </c>
      <c r="AC2335">
        <v>0</v>
      </c>
      <c r="AD2335" t="s">
        <v>46</v>
      </c>
    </row>
    <row r="2336" spans="1:30" x14ac:dyDescent="0.3">
      <c r="A2336" t="s">
        <v>5417</v>
      </c>
      <c r="B2336" t="s">
        <v>39</v>
      </c>
      <c r="C2336">
        <v>277218</v>
      </c>
      <c r="D2336">
        <v>503.55</v>
      </c>
      <c r="E2336" s="1">
        <v>42127</v>
      </c>
      <c r="F2336" s="1">
        <v>43885</v>
      </c>
      <c r="G2336" t="s">
        <v>99</v>
      </c>
      <c r="H2336" t="s">
        <v>41</v>
      </c>
      <c r="I2336" t="s">
        <v>5407</v>
      </c>
      <c r="J2336">
        <v>1758</v>
      </c>
      <c r="K2336" t="s">
        <v>42</v>
      </c>
      <c r="L2336">
        <v>0</v>
      </c>
      <c r="M2336" t="s">
        <v>5408</v>
      </c>
      <c r="N2336" t="s">
        <v>60</v>
      </c>
      <c r="O2336">
        <v>27</v>
      </c>
      <c r="P2336" t="s">
        <v>5409</v>
      </c>
      <c r="Q2336" t="s">
        <v>87</v>
      </c>
      <c r="R2336" t="s">
        <v>5410</v>
      </c>
      <c r="S2336" t="s">
        <v>109</v>
      </c>
      <c r="T2336">
        <v>0</v>
      </c>
      <c r="U2336">
        <v>0</v>
      </c>
      <c r="V2336" t="s">
        <v>68</v>
      </c>
      <c r="W2336" t="s">
        <v>5418</v>
      </c>
      <c r="X2336" t="s">
        <v>44</v>
      </c>
      <c r="Y2336">
        <v>2</v>
      </c>
      <c r="Z2336">
        <v>74</v>
      </c>
      <c r="AA2336">
        <v>1</v>
      </c>
      <c r="AB2336" t="s">
        <v>58</v>
      </c>
      <c r="AC2336">
        <v>1</v>
      </c>
      <c r="AD2336" t="s">
        <v>46</v>
      </c>
    </row>
    <row r="2337" spans="1:30" x14ac:dyDescent="0.3">
      <c r="A2337" t="s">
        <v>8380</v>
      </c>
      <c r="B2337" t="s">
        <v>118</v>
      </c>
      <c r="C2337">
        <v>39631</v>
      </c>
      <c r="D2337">
        <v>1291.77</v>
      </c>
      <c r="E2337" s="1">
        <v>44307</v>
      </c>
      <c r="F2337" s="1">
        <v>47016</v>
      </c>
      <c r="G2337" t="s">
        <v>103</v>
      </c>
      <c r="H2337" t="s">
        <v>41</v>
      </c>
      <c r="I2337" t="s">
        <v>8377</v>
      </c>
      <c r="J2337">
        <v>2709</v>
      </c>
      <c r="K2337" t="s">
        <v>42</v>
      </c>
      <c r="L2337">
        <v>0</v>
      </c>
      <c r="M2337" t="s">
        <v>8378</v>
      </c>
      <c r="N2337" t="s">
        <v>60</v>
      </c>
      <c r="O2337">
        <v>63</v>
      </c>
      <c r="P2337" t="s">
        <v>5577</v>
      </c>
      <c r="Q2337" t="s">
        <v>51</v>
      </c>
      <c r="R2337" t="s">
        <v>8379</v>
      </c>
      <c r="S2337" t="s">
        <v>36</v>
      </c>
      <c r="T2337">
        <v>0</v>
      </c>
      <c r="U2337">
        <v>1</v>
      </c>
      <c r="V2337" t="s">
        <v>37</v>
      </c>
      <c r="W2337" t="s">
        <v>8381</v>
      </c>
      <c r="X2337" t="s">
        <v>72</v>
      </c>
      <c r="Y2337">
        <v>25</v>
      </c>
      <c r="Z2337">
        <v>43</v>
      </c>
      <c r="AA2337">
        <v>0</v>
      </c>
      <c r="AB2337" t="s">
        <v>45</v>
      </c>
      <c r="AC2337">
        <v>0</v>
      </c>
      <c r="AD2337" t="s">
        <v>74</v>
      </c>
    </row>
    <row r="2338" spans="1:30" x14ac:dyDescent="0.3">
      <c r="A2338" t="s">
        <v>4692</v>
      </c>
      <c r="B2338" t="s">
        <v>70</v>
      </c>
      <c r="C2338">
        <v>125416</v>
      </c>
      <c r="D2338">
        <v>1526.42</v>
      </c>
      <c r="E2338" s="1">
        <v>42061</v>
      </c>
      <c r="F2338" s="1">
        <v>45192</v>
      </c>
      <c r="G2338" t="s">
        <v>103</v>
      </c>
      <c r="H2338" t="s">
        <v>55</v>
      </c>
      <c r="I2338" t="s">
        <v>4686</v>
      </c>
      <c r="J2338">
        <v>3131</v>
      </c>
      <c r="K2338" t="s">
        <v>42</v>
      </c>
      <c r="L2338">
        <v>0</v>
      </c>
      <c r="M2338" t="s">
        <v>4687</v>
      </c>
      <c r="N2338" t="s">
        <v>32</v>
      </c>
      <c r="O2338">
        <v>24</v>
      </c>
      <c r="P2338" t="s">
        <v>4688</v>
      </c>
      <c r="Q2338" t="s">
        <v>62</v>
      </c>
      <c r="R2338" t="s">
        <v>4689</v>
      </c>
      <c r="S2338" t="s">
        <v>67</v>
      </c>
      <c r="T2338">
        <v>0</v>
      </c>
      <c r="U2338">
        <v>0</v>
      </c>
      <c r="V2338" t="s">
        <v>68</v>
      </c>
      <c r="W2338" t="s">
        <v>4693</v>
      </c>
      <c r="X2338" t="s">
        <v>57</v>
      </c>
      <c r="Y2338">
        <v>28</v>
      </c>
      <c r="Z2338">
        <v>52</v>
      </c>
      <c r="AA2338">
        <v>0</v>
      </c>
      <c r="AB2338" t="s">
        <v>45</v>
      </c>
      <c r="AC2338">
        <v>0</v>
      </c>
      <c r="AD2338" t="s">
        <v>59</v>
      </c>
    </row>
    <row r="2339" spans="1:30" x14ac:dyDescent="0.3">
      <c r="A2339" t="s">
        <v>4957</v>
      </c>
      <c r="B2339" t="s">
        <v>118</v>
      </c>
      <c r="C2339">
        <v>175416</v>
      </c>
      <c r="D2339">
        <v>1823.66</v>
      </c>
      <c r="E2339" s="1">
        <v>42277</v>
      </c>
      <c r="F2339" s="1">
        <v>43561</v>
      </c>
      <c r="G2339" t="s">
        <v>103</v>
      </c>
      <c r="H2339" t="s">
        <v>41</v>
      </c>
      <c r="I2339" t="s">
        <v>4953</v>
      </c>
      <c r="J2339">
        <v>1284</v>
      </c>
      <c r="K2339" t="s">
        <v>42</v>
      </c>
      <c r="L2339">
        <v>0</v>
      </c>
      <c r="M2339" t="s">
        <v>4954</v>
      </c>
      <c r="N2339" t="s">
        <v>49</v>
      </c>
      <c r="O2339">
        <v>44</v>
      </c>
      <c r="P2339" t="s">
        <v>4955</v>
      </c>
      <c r="Q2339" t="s">
        <v>62</v>
      </c>
      <c r="R2339" t="s">
        <v>4956</v>
      </c>
      <c r="S2339" t="s">
        <v>89</v>
      </c>
      <c r="T2339">
        <v>0</v>
      </c>
      <c r="U2339">
        <v>0</v>
      </c>
      <c r="V2339" t="s">
        <v>90</v>
      </c>
      <c r="W2339" t="s">
        <v>4958</v>
      </c>
      <c r="X2339" t="s">
        <v>44</v>
      </c>
      <c r="Y2339">
        <v>3</v>
      </c>
      <c r="Z2339">
        <v>50</v>
      </c>
      <c r="AA2339">
        <v>0</v>
      </c>
      <c r="AB2339" t="s">
        <v>45</v>
      </c>
      <c r="AC2339">
        <v>0</v>
      </c>
      <c r="AD2339" t="s">
        <v>46</v>
      </c>
    </row>
    <row r="2340" spans="1:30" x14ac:dyDescent="0.3">
      <c r="A2340" t="s">
        <v>2263</v>
      </c>
      <c r="B2340" t="s">
        <v>39</v>
      </c>
      <c r="C2340">
        <v>116144</v>
      </c>
      <c r="D2340">
        <v>141.41</v>
      </c>
      <c r="E2340" s="1">
        <v>44013</v>
      </c>
      <c r="F2340" s="1">
        <v>47006</v>
      </c>
      <c r="G2340" t="s">
        <v>103</v>
      </c>
      <c r="H2340" t="s">
        <v>41</v>
      </c>
      <c r="I2340" t="s">
        <v>2259</v>
      </c>
      <c r="J2340">
        <v>2993</v>
      </c>
      <c r="K2340" t="s">
        <v>42</v>
      </c>
      <c r="L2340">
        <v>0</v>
      </c>
      <c r="M2340" t="s">
        <v>2260</v>
      </c>
      <c r="N2340" t="s">
        <v>32</v>
      </c>
      <c r="O2340">
        <v>85</v>
      </c>
      <c r="P2340" t="s">
        <v>2261</v>
      </c>
      <c r="Q2340" t="s">
        <v>34</v>
      </c>
      <c r="R2340" t="s">
        <v>2262</v>
      </c>
      <c r="S2340" t="s">
        <v>36</v>
      </c>
      <c r="T2340">
        <v>1</v>
      </c>
      <c r="U2340">
        <v>1</v>
      </c>
      <c r="V2340" t="s">
        <v>37</v>
      </c>
      <c r="W2340" t="s">
        <v>2264</v>
      </c>
      <c r="X2340" t="s">
        <v>57</v>
      </c>
      <c r="Y2340">
        <v>28</v>
      </c>
      <c r="Z2340">
        <v>28</v>
      </c>
      <c r="AA2340">
        <v>0</v>
      </c>
      <c r="AB2340" t="s">
        <v>73</v>
      </c>
      <c r="AC2340">
        <v>0</v>
      </c>
      <c r="AD2340" t="s">
        <v>59</v>
      </c>
    </row>
    <row r="2341" spans="1:30" x14ac:dyDescent="0.3">
      <c r="A2341" t="s">
        <v>1972</v>
      </c>
      <c r="B2341" t="s">
        <v>39</v>
      </c>
      <c r="C2341">
        <v>377974</v>
      </c>
      <c r="D2341">
        <v>165.3</v>
      </c>
      <c r="E2341" s="1">
        <v>43114</v>
      </c>
      <c r="F2341" s="1">
        <v>45448</v>
      </c>
      <c r="G2341" t="s">
        <v>40</v>
      </c>
      <c r="H2341" t="s">
        <v>55</v>
      </c>
      <c r="I2341" t="s">
        <v>1968</v>
      </c>
      <c r="J2341">
        <v>2334</v>
      </c>
      <c r="K2341" t="s">
        <v>42</v>
      </c>
      <c r="L2341">
        <v>0</v>
      </c>
      <c r="M2341" t="s">
        <v>1969</v>
      </c>
      <c r="N2341" t="s">
        <v>49</v>
      </c>
      <c r="O2341">
        <v>85</v>
      </c>
      <c r="P2341" t="s">
        <v>1970</v>
      </c>
      <c r="Q2341" t="s">
        <v>62</v>
      </c>
      <c r="R2341" t="s">
        <v>1971</v>
      </c>
      <c r="S2341" t="s">
        <v>36</v>
      </c>
      <c r="T2341">
        <v>0</v>
      </c>
      <c r="U2341">
        <v>1</v>
      </c>
      <c r="V2341" t="s">
        <v>37</v>
      </c>
      <c r="W2341" t="s">
        <v>1973</v>
      </c>
      <c r="X2341" t="s">
        <v>72</v>
      </c>
      <c r="Y2341">
        <v>27</v>
      </c>
      <c r="Z2341">
        <v>11</v>
      </c>
      <c r="AA2341">
        <v>0</v>
      </c>
      <c r="AB2341" t="s">
        <v>73</v>
      </c>
      <c r="AC2341">
        <v>0</v>
      </c>
      <c r="AD2341" t="s">
        <v>74</v>
      </c>
    </row>
    <row r="2342" spans="1:30" x14ac:dyDescent="0.3">
      <c r="A2342" t="s">
        <v>16456</v>
      </c>
      <c r="B2342" t="s">
        <v>54</v>
      </c>
      <c r="C2342">
        <v>306927</v>
      </c>
      <c r="D2342">
        <v>1028.51</v>
      </c>
      <c r="E2342" s="1">
        <v>44741</v>
      </c>
      <c r="F2342" s="1">
        <v>47356</v>
      </c>
      <c r="G2342" t="s">
        <v>40</v>
      </c>
      <c r="H2342" t="s">
        <v>41</v>
      </c>
      <c r="I2342" t="s">
        <v>16453</v>
      </c>
      <c r="J2342">
        <v>2615</v>
      </c>
      <c r="K2342" t="s">
        <v>42</v>
      </c>
      <c r="L2342">
        <v>0</v>
      </c>
      <c r="M2342" t="s">
        <v>16454</v>
      </c>
      <c r="N2342" t="s">
        <v>49</v>
      </c>
      <c r="O2342">
        <v>27</v>
      </c>
      <c r="P2342" t="s">
        <v>111</v>
      </c>
      <c r="Q2342" t="s">
        <v>62</v>
      </c>
      <c r="R2342" t="s">
        <v>16455</v>
      </c>
      <c r="S2342" t="s">
        <v>109</v>
      </c>
      <c r="T2342">
        <v>0</v>
      </c>
      <c r="U2342">
        <v>0</v>
      </c>
      <c r="V2342" t="s">
        <v>68</v>
      </c>
      <c r="W2342" t="s">
        <v>16457</v>
      </c>
      <c r="X2342" t="s">
        <v>72</v>
      </c>
      <c r="Y2342">
        <v>29</v>
      </c>
      <c r="Z2342">
        <v>95</v>
      </c>
      <c r="AA2342">
        <v>1</v>
      </c>
      <c r="AB2342" t="s">
        <v>58</v>
      </c>
      <c r="AC2342">
        <v>1</v>
      </c>
      <c r="AD2342" t="s">
        <v>74</v>
      </c>
    </row>
    <row r="2343" spans="1:30" x14ac:dyDescent="0.3">
      <c r="A2343" t="s">
        <v>14561</v>
      </c>
      <c r="B2343" t="s">
        <v>118</v>
      </c>
      <c r="C2343">
        <v>136396</v>
      </c>
      <c r="D2343">
        <v>1704.47</v>
      </c>
      <c r="E2343" s="1">
        <v>43076</v>
      </c>
      <c r="F2343" s="1">
        <v>45122</v>
      </c>
      <c r="G2343" t="s">
        <v>103</v>
      </c>
      <c r="H2343" t="s">
        <v>41</v>
      </c>
      <c r="I2343" t="s">
        <v>14558</v>
      </c>
      <c r="J2343">
        <v>2046</v>
      </c>
      <c r="K2343" t="s">
        <v>42</v>
      </c>
      <c r="L2343">
        <v>0</v>
      </c>
      <c r="M2343" t="s">
        <v>14559</v>
      </c>
      <c r="N2343" t="s">
        <v>49</v>
      </c>
      <c r="O2343">
        <v>53</v>
      </c>
      <c r="P2343" t="s">
        <v>515</v>
      </c>
      <c r="Q2343" t="s">
        <v>62</v>
      </c>
      <c r="R2343" t="s">
        <v>14560</v>
      </c>
      <c r="S2343" t="s">
        <v>97</v>
      </c>
      <c r="T2343">
        <v>0</v>
      </c>
      <c r="U2343">
        <v>0</v>
      </c>
      <c r="V2343" t="s">
        <v>37</v>
      </c>
      <c r="W2343" t="s">
        <v>14562</v>
      </c>
      <c r="X2343" t="s">
        <v>72</v>
      </c>
      <c r="Y2343">
        <v>8</v>
      </c>
      <c r="Z2343">
        <v>94</v>
      </c>
      <c r="AA2343">
        <v>1</v>
      </c>
      <c r="AB2343" t="s">
        <v>58</v>
      </c>
      <c r="AC2343">
        <v>1</v>
      </c>
      <c r="AD2343" t="s">
        <v>74</v>
      </c>
    </row>
    <row r="2344" spans="1:30" x14ac:dyDescent="0.3">
      <c r="A2344" t="s">
        <v>13587</v>
      </c>
      <c r="B2344" t="s">
        <v>118</v>
      </c>
      <c r="C2344">
        <v>217407</v>
      </c>
      <c r="D2344">
        <v>574.61</v>
      </c>
      <c r="E2344" s="1">
        <v>44066</v>
      </c>
      <c r="F2344" s="1">
        <v>45575</v>
      </c>
      <c r="G2344" t="s">
        <v>99</v>
      </c>
      <c r="H2344" t="s">
        <v>55</v>
      </c>
      <c r="I2344" t="s">
        <v>13584</v>
      </c>
      <c r="J2344">
        <v>1509</v>
      </c>
      <c r="K2344" t="s">
        <v>42</v>
      </c>
      <c r="L2344">
        <v>0</v>
      </c>
      <c r="M2344" t="s">
        <v>13585</v>
      </c>
      <c r="N2344" t="s">
        <v>60</v>
      </c>
      <c r="O2344">
        <v>41</v>
      </c>
      <c r="P2344" t="s">
        <v>527</v>
      </c>
      <c r="Q2344" t="s">
        <v>87</v>
      </c>
      <c r="R2344" t="s">
        <v>13586</v>
      </c>
      <c r="S2344" t="s">
        <v>89</v>
      </c>
      <c r="T2344">
        <v>0</v>
      </c>
      <c r="U2344">
        <v>0</v>
      </c>
      <c r="V2344" t="s">
        <v>90</v>
      </c>
      <c r="W2344" t="s">
        <v>13588</v>
      </c>
      <c r="X2344" t="s">
        <v>57</v>
      </c>
      <c r="Y2344">
        <v>12</v>
      </c>
      <c r="Z2344">
        <v>23</v>
      </c>
      <c r="AA2344">
        <v>0</v>
      </c>
      <c r="AB2344" t="s">
        <v>73</v>
      </c>
      <c r="AC2344">
        <v>0</v>
      </c>
      <c r="AD2344" t="s">
        <v>59</v>
      </c>
    </row>
    <row r="2345" spans="1:30" x14ac:dyDescent="0.3">
      <c r="A2345" t="s">
        <v>13265</v>
      </c>
      <c r="B2345" t="s">
        <v>70</v>
      </c>
      <c r="C2345">
        <v>472225</v>
      </c>
      <c r="D2345">
        <v>1968.67</v>
      </c>
      <c r="E2345" s="1">
        <v>44437</v>
      </c>
      <c r="F2345" s="1">
        <v>47960</v>
      </c>
      <c r="G2345" t="s">
        <v>99</v>
      </c>
      <c r="H2345" t="s">
        <v>41</v>
      </c>
      <c r="I2345" t="s">
        <v>13260</v>
      </c>
      <c r="J2345">
        <v>3523</v>
      </c>
      <c r="K2345" t="s">
        <v>42</v>
      </c>
      <c r="L2345">
        <v>0</v>
      </c>
      <c r="M2345" t="s">
        <v>13261</v>
      </c>
      <c r="N2345" t="s">
        <v>60</v>
      </c>
      <c r="O2345">
        <v>59</v>
      </c>
      <c r="P2345" t="s">
        <v>1017</v>
      </c>
      <c r="Q2345" t="s">
        <v>34</v>
      </c>
      <c r="R2345" t="s">
        <v>13262</v>
      </c>
      <c r="S2345" t="s">
        <v>36</v>
      </c>
      <c r="T2345">
        <v>1</v>
      </c>
      <c r="U2345">
        <v>0</v>
      </c>
      <c r="V2345" t="s">
        <v>37</v>
      </c>
      <c r="W2345" t="s">
        <v>13266</v>
      </c>
      <c r="X2345" t="s">
        <v>57</v>
      </c>
      <c r="Y2345">
        <v>15</v>
      </c>
      <c r="Z2345">
        <v>50</v>
      </c>
      <c r="AA2345">
        <v>0</v>
      </c>
      <c r="AB2345" t="s">
        <v>45</v>
      </c>
      <c r="AC2345">
        <v>0</v>
      </c>
      <c r="AD2345" t="s">
        <v>59</v>
      </c>
    </row>
    <row r="2346" spans="1:30" x14ac:dyDescent="0.3">
      <c r="A2346" t="s">
        <v>16017</v>
      </c>
      <c r="B2346" t="s">
        <v>70</v>
      </c>
      <c r="C2346">
        <v>50706</v>
      </c>
      <c r="D2346">
        <v>1657.68</v>
      </c>
      <c r="E2346" s="1">
        <v>42471</v>
      </c>
      <c r="F2346" s="1">
        <v>43356</v>
      </c>
      <c r="G2346" t="s">
        <v>40</v>
      </c>
      <c r="H2346" t="s">
        <v>55</v>
      </c>
      <c r="I2346" t="s">
        <v>16014</v>
      </c>
      <c r="J2346">
        <v>885</v>
      </c>
      <c r="K2346" t="s">
        <v>100</v>
      </c>
      <c r="L2346">
        <v>0</v>
      </c>
      <c r="M2346" t="s">
        <v>16015</v>
      </c>
      <c r="N2346" t="s">
        <v>32</v>
      </c>
      <c r="O2346">
        <v>58</v>
      </c>
      <c r="P2346" t="s">
        <v>2394</v>
      </c>
      <c r="Q2346" t="s">
        <v>34</v>
      </c>
      <c r="R2346" t="s">
        <v>16016</v>
      </c>
      <c r="S2346" t="s">
        <v>36</v>
      </c>
      <c r="T2346">
        <v>1</v>
      </c>
      <c r="U2346">
        <v>0</v>
      </c>
      <c r="V2346" t="s">
        <v>37</v>
      </c>
      <c r="W2346" t="s">
        <v>16018</v>
      </c>
      <c r="X2346" t="s">
        <v>44</v>
      </c>
      <c r="Y2346">
        <v>14</v>
      </c>
      <c r="Z2346">
        <v>83</v>
      </c>
      <c r="AA2346">
        <v>1</v>
      </c>
      <c r="AB2346" t="s">
        <v>58</v>
      </c>
      <c r="AC2346">
        <v>1</v>
      </c>
      <c r="AD2346" t="s">
        <v>46</v>
      </c>
    </row>
    <row r="2347" spans="1:30" x14ac:dyDescent="0.3">
      <c r="A2347" t="s">
        <v>4126</v>
      </c>
      <c r="B2347" t="s">
        <v>39</v>
      </c>
      <c r="C2347">
        <v>220680</v>
      </c>
      <c r="D2347">
        <v>1742.2</v>
      </c>
      <c r="E2347" s="1">
        <v>42138</v>
      </c>
      <c r="F2347" s="1">
        <v>45215</v>
      </c>
      <c r="G2347" t="s">
        <v>40</v>
      </c>
      <c r="H2347" t="s">
        <v>80</v>
      </c>
      <c r="I2347" t="s">
        <v>4123</v>
      </c>
      <c r="J2347">
        <v>3077</v>
      </c>
      <c r="K2347" t="s">
        <v>42</v>
      </c>
      <c r="L2347">
        <v>1</v>
      </c>
      <c r="M2347" t="s">
        <v>4124</v>
      </c>
      <c r="N2347" t="s">
        <v>32</v>
      </c>
      <c r="O2347">
        <v>20</v>
      </c>
      <c r="P2347" t="s">
        <v>1740</v>
      </c>
      <c r="Q2347" t="s">
        <v>51</v>
      </c>
      <c r="R2347" t="s">
        <v>4125</v>
      </c>
      <c r="S2347" t="s">
        <v>67</v>
      </c>
      <c r="T2347">
        <v>0</v>
      </c>
      <c r="U2347">
        <v>0</v>
      </c>
      <c r="V2347" t="s">
        <v>68</v>
      </c>
      <c r="W2347" t="s">
        <v>4127</v>
      </c>
      <c r="X2347" t="s">
        <v>72</v>
      </c>
      <c r="Y2347">
        <v>39</v>
      </c>
      <c r="Z2347">
        <v>8</v>
      </c>
      <c r="AA2347">
        <v>0</v>
      </c>
      <c r="AB2347" t="s">
        <v>73</v>
      </c>
      <c r="AC2347">
        <v>0</v>
      </c>
      <c r="AD2347" t="s">
        <v>74</v>
      </c>
    </row>
    <row r="2348" spans="1:30" x14ac:dyDescent="0.3">
      <c r="A2348" t="s">
        <v>7232</v>
      </c>
      <c r="B2348" t="s">
        <v>39</v>
      </c>
      <c r="C2348">
        <v>322722</v>
      </c>
      <c r="D2348">
        <v>1068.92</v>
      </c>
      <c r="E2348" s="1">
        <v>43448</v>
      </c>
      <c r="F2348" s="1">
        <v>45370</v>
      </c>
      <c r="G2348" t="s">
        <v>99</v>
      </c>
      <c r="H2348" t="s">
        <v>80</v>
      </c>
      <c r="I2348" t="s">
        <v>7229</v>
      </c>
      <c r="J2348">
        <v>1922</v>
      </c>
      <c r="K2348" t="s">
        <v>42</v>
      </c>
      <c r="L2348">
        <v>1</v>
      </c>
      <c r="M2348" t="s">
        <v>7230</v>
      </c>
      <c r="N2348" t="s">
        <v>60</v>
      </c>
      <c r="O2348">
        <v>33</v>
      </c>
      <c r="P2348" t="s">
        <v>1040</v>
      </c>
      <c r="Q2348" t="s">
        <v>87</v>
      </c>
      <c r="R2348" t="s">
        <v>7231</v>
      </c>
      <c r="S2348" t="s">
        <v>109</v>
      </c>
      <c r="T2348">
        <v>0</v>
      </c>
      <c r="U2348">
        <v>0</v>
      </c>
      <c r="V2348" t="s">
        <v>90</v>
      </c>
      <c r="W2348" t="s">
        <v>7233</v>
      </c>
      <c r="X2348" t="s">
        <v>72</v>
      </c>
      <c r="Y2348">
        <v>4</v>
      </c>
      <c r="Z2348">
        <v>16</v>
      </c>
      <c r="AA2348">
        <v>0</v>
      </c>
      <c r="AB2348" t="s">
        <v>73</v>
      </c>
      <c r="AC2348">
        <v>0</v>
      </c>
      <c r="AD2348" t="s">
        <v>74</v>
      </c>
    </row>
    <row r="2349" spans="1:30" x14ac:dyDescent="0.3">
      <c r="A2349" t="s">
        <v>13252</v>
      </c>
      <c r="B2349" t="s">
        <v>70</v>
      </c>
      <c r="C2349">
        <v>480923</v>
      </c>
      <c r="D2349">
        <v>1771.52</v>
      </c>
      <c r="E2349" s="1">
        <v>45478</v>
      </c>
      <c r="F2349" s="1">
        <v>46848</v>
      </c>
      <c r="G2349" t="s">
        <v>103</v>
      </c>
      <c r="H2349" t="s">
        <v>55</v>
      </c>
      <c r="I2349" t="s">
        <v>13247</v>
      </c>
      <c r="J2349">
        <v>1370</v>
      </c>
      <c r="K2349" t="s">
        <v>42</v>
      </c>
      <c r="L2349">
        <v>0</v>
      </c>
      <c r="M2349" t="s">
        <v>13248</v>
      </c>
      <c r="N2349" t="s">
        <v>32</v>
      </c>
      <c r="O2349">
        <v>76</v>
      </c>
      <c r="P2349" t="s">
        <v>6724</v>
      </c>
      <c r="Q2349" t="s">
        <v>87</v>
      </c>
      <c r="R2349" t="s">
        <v>13249</v>
      </c>
      <c r="S2349" t="s">
        <v>36</v>
      </c>
      <c r="T2349">
        <v>0</v>
      </c>
      <c r="U2349">
        <v>1</v>
      </c>
      <c r="V2349" t="s">
        <v>37</v>
      </c>
      <c r="W2349" t="s">
        <v>13253</v>
      </c>
      <c r="X2349" t="s">
        <v>44</v>
      </c>
      <c r="Y2349">
        <v>12</v>
      </c>
      <c r="Z2349">
        <v>84</v>
      </c>
      <c r="AA2349">
        <v>1</v>
      </c>
      <c r="AB2349" t="s">
        <v>58</v>
      </c>
      <c r="AC2349">
        <v>1</v>
      </c>
      <c r="AD2349" t="s">
        <v>46</v>
      </c>
    </row>
    <row r="2350" spans="1:30" x14ac:dyDescent="0.3">
      <c r="A2350" t="s">
        <v>6443</v>
      </c>
      <c r="B2350" t="s">
        <v>118</v>
      </c>
      <c r="C2350">
        <v>235576</v>
      </c>
      <c r="D2350">
        <v>1502.92</v>
      </c>
      <c r="E2350" s="1">
        <v>45435</v>
      </c>
      <c r="F2350" s="1">
        <v>46325</v>
      </c>
      <c r="G2350" t="s">
        <v>103</v>
      </c>
      <c r="H2350" t="s">
        <v>55</v>
      </c>
      <c r="I2350" t="s">
        <v>6438</v>
      </c>
      <c r="J2350">
        <v>890</v>
      </c>
      <c r="K2350" t="s">
        <v>100</v>
      </c>
      <c r="L2350">
        <v>0</v>
      </c>
      <c r="M2350" t="s">
        <v>6439</v>
      </c>
      <c r="N2350" t="s">
        <v>32</v>
      </c>
      <c r="O2350">
        <v>75</v>
      </c>
      <c r="P2350" t="s">
        <v>4869</v>
      </c>
      <c r="Q2350" t="s">
        <v>87</v>
      </c>
      <c r="R2350" t="s">
        <v>6440</v>
      </c>
      <c r="S2350" t="s">
        <v>36</v>
      </c>
      <c r="T2350">
        <v>0</v>
      </c>
      <c r="U2350">
        <v>1</v>
      </c>
      <c r="V2350" t="s">
        <v>37</v>
      </c>
      <c r="W2350" t="s">
        <v>6444</v>
      </c>
      <c r="X2350" t="s">
        <v>44</v>
      </c>
      <c r="Y2350">
        <v>41</v>
      </c>
      <c r="Z2350">
        <v>65</v>
      </c>
      <c r="AA2350">
        <v>0</v>
      </c>
      <c r="AB2350" t="s">
        <v>58</v>
      </c>
      <c r="AC2350">
        <v>0</v>
      </c>
      <c r="AD2350" t="s">
        <v>46</v>
      </c>
    </row>
    <row r="2351" spans="1:30" x14ac:dyDescent="0.3">
      <c r="A2351" t="s">
        <v>560</v>
      </c>
      <c r="B2351" t="s">
        <v>118</v>
      </c>
      <c r="C2351">
        <v>263941</v>
      </c>
      <c r="D2351">
        <v>1908.31</v>
      </c>
      <c r="E2351" s="1">
        <v>43788</v>
      </c>
      <c r="F2351" s="1">
        <v>47437</v>
      </c>
      <c r="G2351" t="s">
        <v>103</v>
      </c>
      <c r="H2351" t="s">
        <v>41</v>
      </c>
      <c r="I2351" t="s">
        <v>554</v>
      </c>
      <c r="J2351">
        <v>3649</v>
      </c>
      <c r="K2351" t="s">
        <v>42</v>
      </c>
      <c r="L2351">
        <v>0</v>
      </c>
      <c r="M2351" t="s">
        <v>555</v>
      </c>
      <c r="N2351" t="s">
        <v>32</v>
      </c>
      <c r="O2351">
        <v>21</v>
      </c>
      <c r="P2351" t="s">
        <v>556</v>
      </c>
      <c r="Q2351" t="s">
        <v>51</v>
      </c>
      <c r="R2351" t="s">
        <v>557</v>
      </c>
      <c r="S2351" t="s">
        <v>67</v>
      </c>
      <c r="T2351">
        <v>0</v>
      </c>
      <c r="U2351">
        <v>0</v>
      </c>
      <c r="V2351" t="s">
        <v>68</v>
      </c>
      <c r="W2351" t="s">
        <v>561</v>
      </c>
      <c r="X2351" t="s">
        <v>72</v>
      </c>
      <c r="Y2351">
        <v>10</v>
      </c>
      <c r="Z2351">
        <v>70</v>
      </c>
      <c r="AA2351">
        <v>1</v>
      </c>
      <c r="AB2351" t="s">
        <v>58</v>
      </c>
      <c r="AC2351">
        <v>1</v>
      </c>
      <c r="AD2351" t="s">
        <v>74</v>
      </c>
    </row>
    <row r="2352" spans="1:30" x14ac:dyDescent="0.3">
      <c r="A2352" t="s">
        <v>5195</v>
      </c>
      <c r="B2352" t="s">
        <v>39</v>
      </c>
      <c r="C2352">
        <v>319925</v>
      </c>
      <c r="D2352">
        <v>197.24</v>
      </c>
      <c r="E2352" s="1">
        <v>44163</v>
      </c>
      <c r="F2352" s="1">
        <v>45188</v>
      </c>
      <c r="G2352" t="s">
        <v>103</v>
      </c>
      <c r="H2352" t="s">
        <v>55</v>
      </c>
      <c r="I2352" t="s">
        <v>5190</v>
      </c>
      <c r="J2352">
        <v>1025</v>
      </c>
      <c r="K2352" t="s">
        <v>100</v>
      </c>
      <c r="L2352">
        <v>0</v>
      </c>
      <c r="M2352" t="s">
        <v>5191</v>
      </c>
      <c r="N2352" t="s">
        <v>60</v>
      </c>
      <c r="O2352">
        <v>31</v>
      </c>
      <c r="P2352" t="s">
        <v>2503</v>
      </c>
      <c r="Q2352" t="s">
        <v>62</v>
      </c>
      <c r="R2352" t="s">
        <v>5192</v>
      </c>
      <c r="S2352" t="s">
        <v>109</v>
      </c>
      <c r="T2352">
        <v>0</v>
      </c>
      <c r="U2352">
        <v>0</v>
      </c>
      <c r="V2352" t="s">
        <v>90</v>
      </c>
      <c r="W2352" t="s">
        <v>5196</v>
      </c>
      <c r="X2352" t="s">
        <v>72</v>
      </c>
      <c r="Y2352">
        <v>5</v>
      </c>
      <c r="Z2352">
        <v>33</v>
      </c>
      <c r="AA2352">
        <v>0</v>
      </c>
      <c r="AB2352" t="s">
        <v>45</v>
      </c>
      <c r="AC2352">
        <v>0</v>
      </c>
      <c r="AD2352" t="s">
        <v>74</v>
      </c>
    </row>
    <row r="2353" spans="1:30" x14ac:dyDescent="0.3">
      <c r="A2353" t="s">
        <v>2570</v>
      </c>
      <c r="B2353" t="s">
        <v>54</v>
      </c>
      <c r="C2353">
        <v>32871</v>
      </c>
      <c r="D2353">
        <v>1208.6600000000001</v>
      </c>
      <c r="E2353" s="1">
        <v>42725</v>
      </c>
      <c r="F2353" s="1">
        <v>43237</v>
      </c>
      <c r="G2353" t="s">
        <v>103</v>
      </c>
      <c r="H2353" t="s">
        <v>80</v>
      </c>
      <c r="I2353" t="s">
        <v>2565</v>
      </c>
      <c r="J2353">
        <v>512</v>
      </c>
      <c r="K2353" t="s">
        <v>100</v>
      </c>
      <c r="L2353">
        <v>1</v>
      </c>
      <c r="M2353" t="s">
        <v>2566</v>
      </c>
      <c r="N2353" t="s">
        <v>32</v>
      </c>
      <c r="O2353">
        <v>38</v>
      </c>
      <c r="P2353" t="s">
        <v>2129</v>
      </c>
      <c r="Q2353" t="s">
        <v>34</v>
      </c>
      <c r="R2353" t="s">
        <v>2567</v>
      </c>
      <c r="S2353" t="s">
        <v>89</v>
      </c>
      <c r="T2353">
        <v>1</v>
      </c>
      <c r="U2353">
        <v>0</v>
      </c>
      <c r="V2353" t="s">
        <v>90</v>
      </c>
      <c r="W2353" t="s">
        <v>2571</v>
      </c>
      <c r="X2353" t="s">
        <v>72</v>
      </c>
      <c r="Y2353">
        <v>42</v>
      </c>
      <c r="Z2353">
        <v>64</v>
      </c>
      <c r="AA2353">
        <v>0</v>
      </c>
      <c r="AB2353" t="s">
        <v>58</v>
      </c>
      <c r="AC2353">
        <v>0</v>
      </c>
      <c r="AD2353" t="s">
        <v>74</v>
      </c>
    </row>
    <row r="2354" spans="1:30" x14ac:dyDescent="0.3">
      <c r="A2354" t="s">
        <v>2748</v>
      </c>
      <c r="B2354" t="s">
        <v>39</v>
      </c>
      <c r="C2354">
        <v>270890</v>
      </c>
      <c r="D2354">
        <v>903.58</v>
      </c>
      <c r="E2354" s="1">
        <v>45316</v>
      </c>
      <c r="F2354" s="1">
        <v>48925</v>
      </c>
      <c r="G2354" t="s">
        <v>40</v>
      </c>
      <c r="H2354" t="s">
        <v>55</v>
      </c>
      <c r="I2354" t="s">
        <v>2741</v>
      </c>
      <c r="J2354">
        <v>3609</v>
      </c>
      <c r="K2354" t="s">
        <v>42</v>
      </c>
      <c r="L2354">
        <v>0</v>
      </c>
      <c r="M2354" t="s">
        <v>2742</v>
      </c>
      <c r="N2354" t="s">
        <v>32</v>
      </c>
      <c r="O2354">
        <v>21</v>
      </c>
      <c r="P2354" t="s">
        <v>1947</v>
      </c>
      <c r="Q2354" t="s">
        <v>51</v>
      </c>
      <c r="R2354" t="s">
        <v>2743</v>
      </c>
      <c r="S2354" t="s">
        <v>67</v>
      </c>
      <c r="T2354">
        <v>0</v>
      </c>
      <c r="U2354">
        <v>0</v>
      </c>
      <c r="V2354" t="s">
        <v>68</v>
      </c>
      <c r="W2354" t="s">
        <v>2749</v>
      </c>
      <c r="X2354" t="s">
        <v>57</v>
      </c>
      <c r="Y2354">
        <v>13</v>
      </c>
      <c r="Z2354">
        <v>34</v>
      </c>
      <c r="AA2354">
        <v>0</v>
      </c>
      <c r="AB2354" t="s">
        <v>45</v>
      </c>
      <c r="AC2354">
        <v>0</v>
      </c>
      <c r="AD2354" t="s">
        <v>59</v>
      </c>
    </row>
    <row r="2355" spans="1:30" x14ac:dyDescent="0.3">
      <c r="A2355" t="s">
        <v>13193</v>
      </c>
      <c r="B2355" t="s">
        <v>70</v>
      </c>
      <c r="C2355">
        <v>349672</v>
      </c>
      <c r="D2355">
        <v>1929.46</v>
      </c>
      <c r="E2355" s="1">
        <v>44049</v>
      </c>
      <c r="F2355" s="1">
        <v>47065</v>
      </c>
      <c r="G2355" t="s">
        <v>103</v>
      </c>
      <c r="H2355" t="s">
        <v>41</v>
      </c>
      <c r="I2355" t="s">
        <v>13191</v>
      </c>
      <c r="J2355">
        <v>3016</v>
      </c>
      <c r="K2355" t="s">
        <v>42</v>
      </c>
      <c r="L2355">
        <v>0</v>
      </c>
      <c r="M2355" t="s">
        <v>8061</v>
      </c>
      <c r="N2355" t="s">
        <v>60</v>
      </c>
      <c r="O2355">
        <v>71</v>
      </c>
      <c r="P2355" t="s">
        <v>5705</v>
      </c>
      <c r="Q2355" t="s">
        <v>62</v>
      </c>
      <c r="R2355" t="s">
        <v>13192</v>
      </c>
      <c r="S2355" t="s">
        <v>36</v>
      </c>
      <c r="T2355">
        <v>0</v>
      </c>
      <c r="U2355">
        <v>1</v>
      </c>
      <c r="V2355" t="s">
        <v>37</v>
      </c>
      <c r="W2355" t="s">
        <v>13194</v>
      </c>
      <c r="X2355" t="s">
        <v>72</v>
      </c>
      <c r="Y2355">
        <v>40</v>
      </c>
      <c r="Z2355">
        <v>23</v>
      </c>
      <c r="AA2355">
        <v>0</v>
      </c>
      <c r="AB2355" t="s">
        <v>73</v>
      </c>
      <c r="AC2355">
        <v>0</v>
      </c>
      <c r="AD2355" t="s">
        <v>74</v>
      </c>
    </row>
    <row r="2356" spans="1:30" x14ac:dyDescent="0.3">
      <c r="A2356" t="s">
        <v>18020</v>
      </c>
      <c r="B2356" t="s">
        <v>70</v>
      </c>
      <c r="C2356">
        <v>292182</v>
      </c>
      <c r="D2356">
        <v>1526.93</v>
      </c>
      <c r="E2356" s="1">
        <v>44789</v>
      </c>
      <c r="F2356" s="1">
        <v>45363</v>
      </c>
      <c r="G2356" t="s">
        <v>99</v>
      </c>
      <c r="H2356" t="s">
        <v>55</v>
      </c>
      <c r="I2356" t="s">
        <v>18018</v>
      </c>
      <c r="J2356">
        <v>574</v>
      </c>
      <c r="K2356" t="s">
        <v>100</v>
      </c>
      <c r="L2356">
        <v>0</v>
      </c>
      <c r="M2356" t="s">
        <v>15465</v>
      </c>
      <c r="N2356" t="s">
        <v>32</v>
      </c>
      <c r="O2356">
        <v>33</v>
      </c>
      <c r="P2356" t="s">
        <v>8241</v>
      </c>
      <c r="Q2356" t="s">
        <v>34</v>
      </c>
      <c r="R2356" t="s">
        <v>18019</v>
      </c>
      <c r="S2356" t="s">
        <v>109</v>
      </c>
      <c r="T2356">
        <v>1</v>
      </c>
      <c r="U2356">
        <v>0</v>
      </c>
      <c r="V2356" t="s">
        <v>90</v>
      </c>
      <c r="W2356" t="s">
        <v>18021</v>
      </c>
      <c r="X2356" t="s">
        <v>44</v>
      </c>
      <c r="Y2356">
        <v>32</v>
      </c>
      <c r="Z2356">
        <v>72</v>
      </c>
      <c r="AA2356">
        <v>1</v>
      </c>
      <c r="AB2356" t="s">
        <v>58</v>
      </c>
      <c r="AC2356">
        <v>1</v>
      </c>
      <c r="AD2356" t="s">
        <v>46</v>
      </c>
    </row>
    <row r="2357" spans="1:30" x14ac:dyDescent="0.3">
      <c r="A2357" t="s">
        <v>11444</v>
      </c>
      <c r="B2357" t="s">
        <v>39</v>
      </c>
      <c r="C2357">
        <v>418443</v>
      </c>
      <c r="D2357">
        <v>1664.61</v>
      </c>
      <c r="E2357" s="1">
        <v>45488</v>
      </c>
      <c r="F2357" s="1">
        <v>47913</v>
      </c>
      <c r="G2357" t="s">
        <v>103</v>
      </c>
      <c r="H2357" t="s">
        <v>41</v>
      </c>
      <c r="I2357" t="s">
        <v>11441</v>
      </c>
      <c r="J2357">
        <v>2425</v>
      </c>
      <c r="K2357" t="s">
        <v>42</v>
      </c>
      <c r="L2357">
        <v>0</v>
      </c>
      <c r="M2357" t="s">
        <v>11442</v>
      </c>
      <c r="N2357" t="s">
        <v>60</v>
      </c>
      <c r="O2357">
        <v>69</v>
      </c>
      <c r="P2357" t="s">
        <v>4389</v>
      </c>
      <c r="Q2357" t="s">
        <v>51</v>
      </c>
      <c r="R2357" t="s">
        <v>11443</v>
      </c>
      <c r="S2357" t="s">
        <v>36</v>
      </c>
      <c r="T2357">
        <v>0</v>
      </c>
      <c r="U2357">
        <v>1</v>
      </c>
      <c r="V2357" t="s">
        <v>37</v>
      </c>
      <c r="W2357" t="s">
        <v>11445</v>
      </c>
      <c r="X2357" t="s">
        <v>72</v>
      </c>
      <c r="Y2357">
        <v>1</v>
      </c>
      <c r="Z2357">
        <v>18</v>
      </c>
      <c r="AA2357">
        <v>0</v>
      </c>
      <c r="AB2357" t="s">
        <v>73</v>
      </c>
      <c r="AC2357">
        <v>0</v>
      </c>
      <c r="AD2357" t="s">
        <v>74</v>
      </c>
    </row>
    <row r="2358" spans="1:30" x14ac:dyDescent="0.3">
      <c r="A2358" t="s">
        <v>18124</v>
      </c>
      <c r="B2358" t="s">
        <v>118</v>
      </c>
      <c r="C2358">
        <v>341436</v>
      </c>
      <c r="D2358">
        <v>886.59</v>
      </c>
      <c r="E2358" s="1">
        <v>42745</v>
      </c>
      <c r="F2358" s="1">
        <v>45394</v>
      </c>
      <c r="G2358" t="s">
        <v>103</v>
      </c>
      <c r="H2358" t="s">
        <v>55</v>
      </c>
      <c r="I2358" t="s">
        <v>18119</v>
      </c>
      <c r="J2358">
        <v>2649</v>
      </c>
      <c r="K2358" t="s">
        <v>42</v>
      </c>
      <c r="L2358">
        <v>0</v>
      </c>
      <c r="M2358" t="s">
        <v>18120</v>
      </c>
      <c r="N2358" t="s">
        <v>60</v>
      </c>
      <c r="O2358">
        <v>25</v>
      </c>
      <c r="P2358" t="s">
        <v>3586</v>
      </c>
      <c r="Q2358" t="s">
        <v>34</v>
      </c>
      <c r="R2358" t="s">
        <v>18121</v>
      </c>
      <c r="S2358" t="s">
        <v>67</v>
      </c>
      <c r="T2358">
        <v>1</v>
      </c>
      <c r="U2358">
        <v>0</v>
      </c>
      <c r="V2358" t="s">
        <v>68</v>
      </c>
      <c r="W2358" t="s">
        <v>18125</v>
      </c>
      <c r="X2358" t="s">
        <v>44</v>
      </c>
      <c r="Y2358">
        <v>48</v>
      </c>
      <c r="Z2358">
        <v>100</v>
      </c>
      <c r="AA2358">
        <v>1</v>
      </c>
      <c r="AB2358" t="s">
        <v>58</v>
      </c>
      <c r="AC2358">
        <v>1</v>
      </c>
      <c r="AD2358" t="s">
        <v>46</v>
      </c>
    </row>
    <row r="2359" spans="1:30" x14ac:dyDescent="0.3">
      <c r="A2359" t="s">
        <v>14610</v>
      </c>
      <c r="B2359" t="s">
        <v>54</v>
      </c>
      <c r="C2359">
        <v>24473</v>
      </c>
      <c r="D2359">
        <v>1598.45</v>
      </c>
      <c r="E2359" s="1">
        <v>42336</v>
      </c>
      <c r="F2359" s="1">
        <v>45235</v>
      </c>
      <c r="G2359" t="s">
        <v>103</v>
      </c>
      <c r="H2359" t="s">
        <v>80</v>
      </c>
      <c r="I2359" t="s">
        <v>14607</v>
      </c>
      <c r="J2359">
        <v>2899</v>
      </c>
      <c r="K2359" t="s">
        <v>42</v>
      </c>
      <c r="L2359">
        <v>1</v>
      </c>
      <c r="M2359" t="s">
        <v>14608</v>
      </c>
      <c r="N2359" t="s">
        <v>32</v>
      </c>
      <c r="O2359">
        <v>63</v>
      </c>
      <c r="P2359" t="s">
        <v>5691</v>
      </c>
      <c r="Q2359" t="s">
        <v>51</v>
      </c>
      <c r="R2359" t="s">
        <v>14609</v>
      </c>
      <c r="S2359" t="s">
        <v>36</v>
      </c>
      <c r="T2359">
        <v>0</v>
      </c>
      <c r="U2359">
        <v>1</v>
      </c>
      <c r="V2359" t="s">
        <v>37</v>
      </c>
      <c r="W2359" t="s">
        <v>14611</v>
      </c>
      <c r="X2359" t="s">
        <v>44</v>
      </c>
      <c r="Y2359">
        <v>38</v>
      </c>
      <c r="Z2359">
        <v>63</v>
      </c>
      <c r="AA2359">
        <v>0</v>
      </c>
      <c r="AB2359" t="s">
        <v>58</v>
      </c>
      <c r="AC2359">
        <v>0</v>
      </c>
      <c r="AD2359" t="s">
        <v>46</v>
      </c>
    </row>
    <row r="2360" spans="1:30" x14ac:dyDescent="0.3">
      <c r="A2360" t="s">
        <v>11386</v>
      </c>
      <c r="B2360" t="s">
        <v>70</v>
      </c>
      <c r="C2360">
        <v>48430</v>
      </c>
      <c r="D2360">
        <v>473.96</v>
      </c>
      <c r="E2360" s="1">
        <v>42796</v>
      </c>
      <c r="F2360" s="1">
        <v>43361</v>
      </c>
      <c r="G2360" t="s">
        <v>40</v>
      </c>
      <c r="H2360" t="s">
        <v>55</v>
      </c>
      <c r="I2360" t="s">
        <v>11383</v>
      </c>
      <c r="J2360">
        <v>565</v>
      </c>
      <c r="K2360" t="s">
        <v>100</v>
      </c>
      <c r="L2360">
        <v>0</v>
      </c>
      <c r="M2360" t="s">
        <v>11384</v>
      </c>
      <c r="N2360" t="s">
        <v>49</v>
      </c>
      <c r="O2360">
        <v>41</v>
      </c>
      <c r="P2360" t="s">
        <v>2015</v>
      </c>
      <c r="Q2360" t="s">
        <v>34</v>
      </c>
      <c r="R2360" t="s">
        <v>11385</v>
      </c>
      <c r="S2360" t="s">
        <v>89</v>
      </c>
      <c r="T2360">
        <v>1</v>
      </c>
      <c r="U2360">
        <v>0</v>
      </c>
      <c r="V2360" t="s">
        <v>90</v>
      </c>
      <c r="W2360" t="s">
        <v>11387</v>
      </c>
      <c r="X2360" t="s">
        <v>72</v>
      </c>
      <c r="Y2360">
        <v>16</v>
      </c>
      <c r="Z2360">
        <v>3</v>
      </c>
      <c r="AA2360">
        <v>0</v>
      </c>
      <c r="AB2360" t="s">
        <v>73</v>
      </c>
      <c r="AC2360">
        <v>0</v>
      </c>
      <c r="AD2360" t="s">
        <v>74</v>
      </c>
    </row>
    <row r="2361" spans="1:30" x14ac:dyDescent="0.3">
      <c r="A2361" t="s">
        <v>1914</v>
      </c>
      <c r="B2361" t="s">
        <v>39</v>
      </c>
      <c r="C2361">
        <v>140644</v>
      </c>
      <c r="D2361">
        <v>1757.42</v>
      </c>
      <c r="E2361" s="1">
        <v>42924</v>
      </c>
      <c r="F2361" s="1">
        <v>45742</v>
      </c>
      <c r="G2361" t="s">
        <v>99</v>
      </c>
      <c r="H2361" t="s">
        <v>80</v>
      </c>
      <c r="I2361" t="s">
        <v>1911</v>
      </c>
      <c r="J2361">
        <v>2818</v>
      </c>
      <c r="K2361" t="s">
        <v>42</v>
      </c>
      <c r="L2361">
        <v>1</v>
      </c>
      <c r="M2361" t="s">
        <v>1912</v>
      </c>
      <c r="N2361" t="s">
        <v>60</v>
      </c>
      <c r="O2361">
        <v>24</v>
      </c>
      <c r="P2361" t="s">
        <v>1461</v>
      </c>
      <c r="Q2361" t="s">
        <v>51</v>
      </c>
      <c r="R2361" t="s">
        <v>1913</v>
      </c>
      <c r="S2361" t="s">
        <v>67</v>
      </c>
      <c r="T2361">
        <v>0</v>
      </c>
      <c r="U2361">
        <v>0</v>
      </c>
      <c r="V2361" t="s">
        <v>68</v>
      </c>
      <c r="W2361" t="s">
        <v>1915</v>
      </c>
      <c r="X2361" t="s">
        <v>44</v>
      </c>
      <c r="Y2361">
        <v>33</v>
      </c>
      <c r="Z2361">
        <v>40</v>
      </c>
      <c r="AA2361">
        <v>0</v>
      </c>
      <c r="AB2361" t="s">
        <v>45</v>
      </c>
      <c r="AC2361">
        <v>0</v>
      </c>
      <c r="AD2361" t="s">
        <v>46</v>
      </c>
    </row>
    <row r="2362" spans="1:30" x14ac:dyDescent="0.3">
      <c r="A2362" t="s">
        <v>3204</v>
      </c>
      <c r="B2362" t="s">
        <v>39</v>
      </c>
      <c r="C2362">
        <v>204696</v>
      </c>
      <c r="D2362">
        <v>1245.79</v>
      </c>
      <c r="E2362" s="1">
        <v>42403</v>
      </c>
      <c r="F2362" s="1">
        <v>44802</v>
      </c>
      <c r="G2362" t="s">
        <v>40</v>
      </c>
      <c r="H2362" t="s">
        <v>55</v>
      </c>
      <c r="I2362" t="s">
        <v>3199</v>
      </c>
      <c r="J2362">
        <v>2399</v>
      </c>
      <c r="K2362" t="s">
        <v>42</v>
      </c>
      <c r="L2362">
        <v>0</v>
      </c>
      <c r="M2362" t="s">
        <v>3200</v>
      </c>
      <c r="N2362" t="s">
        <v>32</v>
      </c>
      <c r="O2362">
        <v>50</v>
      </c>
      <c r="P2362" t="s">
        <v>1712</v>
      </c>
      <c r="Q2362" t="s">
        <v>51</v>
      </c>
      <c r="R2362" t="s">
        <v>3201</v>
      </c>
      <c r="S2362" t="s">
        <v>97</v>
      </c>
      <c r="T2362">
        <v>0</v>
      </c>
      <c r="U2362">
        <v>0</v>
      </c>
      <c r="V2362" t="s">
        <v>90</v>
      </c>
      <c r="W2362" t="s">
        <v>3205</v>
      </c>
      <c r="X2362" t="s">
        <v>44</v>
      </c>
      <c r="Y2362">
        <v>32</v>
      </c>
      <c r="Z2362">
        <v>7</v>
      </c>
      <c r="AA2362">
        <v>0</v>
      </c>
      <c r="AB2362" t="s">
        <v>73</v>
      </c>
      <c r="AC2362">
        <v>0</v>
      </c>
      <c r="AD2362" t="s">
        <v>46</v>
      </c>
    </row>
    <row r="2363" spans="1:30" x14ac:dyDescent="0.3">
      <c r="A2363" t="s">
        <v>3390</v>
      </c>
      <c r="B2363" t="s">
        <v>70</v>
      </c>
      <c r="C2363">
        <v>205419</v>
      </c>
      <c r="D2363">
        <v>1721.19</v>
      </c>
      <c r="E2363" s="1">
        <v>44086</v>
      </c>
      <c r="F2363" s="1">
        <v>46625</v>
      </c>
      <c r="G2363" t="s">
        <v>40</v>
      </c>
      <c r="H2363" t="s">
        <v>55</v>
      </c>
      <c r="I2363" t="s">
        <v>3387</v>
      </c>
      <c r="J2363">
        <v>2539</v>
      </c>
      <c r="K2363" t="s">
        <v>42</v>
      </c>
      <c r="L2363">
        <v>0</v>
      </c>
      <c r="M2363" t="s">
        <v>3388</v>
      </c>
      <c r="N2363" t="s">
        <v>60</v>
      </c>
      <c r="O2363">
        <v>61</v>
      </c>
      <c r="P2363" t="s">
        <v>581</v>
      </c>
      <c r="Q2363" t="s">
        <v>62</v>
      </c>
      <c r="R2363" t="s">
        <v>3389</v>
      </c>
      <c r="S2363" t="s">
        <v>36</v>
      </c>
      <c r="T2363">
        <v>0</v>
      </c>
      <c r="U2363">
        <v>1</v>
      </c>
      <c r="V2363" t="s">
        <v>37</v>
      </c>
      <c r="W2363" t="s">
        <v>3391</v>
      </c>
      <c r="X2363" t="s">
        <v>72</v>
      </c>
      <c r="Y2363">
        <v>31</v>
      </c>
      <c r="Z2363">
        <v>89</v>
      </c>
      <c r="AA2363">
        <v>1</v>
      </c>
      <c r="AB2363" t="s">
        <v>58</v>
      </c>
      <c r="AC2363">
        <v>1</v>
      </c>
      <c r="AD2363" t="s">
        <v>74</v>
      </c>
    </row>
    <row r="2364" spans="1:30" x14ac:dyDescent="0.3">
      <c r="A2364" t="s">
        <v>13131</v>
      </c>
      <c r="B2364" t="s">
        <v>118</v>
      </c>
      <c r="C2364">
        <v>15887</v>
      </c>
      <c r="D2364">
        <v>870.14</v>
      </c>
      <c r="E2364" s="1">
        <v>43124</v>
      </c>
      <c r="F2364" s="1">
        <v>44542</v>
      </c>
      <c r="G2364" t="s">
        <v>99</v>
      </c>
      <c r="H2364" t="s">
        <v>55</v>
      </c>
      <c r="I2364" t="s">
        <v>13128</v>
      </c>
      <c r="J2364">
        <v>1418</v>
      </c>
      <c r="K2364" t="s">
        <v>42</v>
      </c>
      <c r="L2364">
        <v>0</v>
      </c>
      <c r="M2364" t="s">
        <v>13129</v>
      </c>
      <c r="N2364" t="s">
        <v>32</v>
      </c>
      <c r="O2364">
        <v>39</v>
      </c>
      <c r="P2364" t="s">
        <v>2750</v>
      </c>
      <c r="Q2364" t="s">
        <v>62</v>
      </c>
      <c r="R2364" t="s">
        <v>13130</v>
      </c>
      <c r="S2364" t="s">
        <v>89</v>
      </c>
      <c r="T2364">
        <v>0</v>
      </c>
      <c r="U2364">
        <v>0</v>
      </c>
      <c r="V2364" t="s">
        <v>90</v>
      </c>
      <c r="W2364" t="s">
        <v>13132</v>
      </c>
      <c r="X2364" t="s">
        <v>72</v>
      </c>
      <c r="Y2364">
        <v>21</v>
      </c>
      <c r="Z2364">
        <v>25</v>
      </c>
      <c r="AA2364">
        <v>0</v>
      </c>
      <c r="AB2364" t="s">
        <v>73</v>
      </c>
      <c r="AC2364">
        <v>0</v>
      </c>
      <c r="AD2364" t="s">
        <v>74</v>
      </c>
    </row>
    <row r="2365" spans="1:30" x14ac:dyDescent="0.3">
      <c r="A2365" t="s">
        <v>19740</v>
      </c>
      <c r="B2365" t="s">
        <v>70</v>
      </c>
      <c r="C2365">
        <v>404629</v>
      </c>
      <c r="D2365">
        <v>637.91</v>
      </c>
      <c r="E2365" s="1">
        <v>44692</v>
      </c>
      <c r="F2365" s="1">
        <v>47014</v>
      </c>
      <c r="G2365" t="s">
        <v>40</v>
      </c>
      <c r="H2365" t="s">
        <v>41</v>
      </c>
      <c r="I2365" t="s">
        <v>19737</v>
      </c>
      <c r="J2365">
        <v>2322</v>
      </c>
      <c r="K2365" t="s">
        <v>42</v>
      </c>
      <c r="L2365">
        <v>0</v>
      </c>
      <c r="M2365" t="s">
        <v>19738</v>
      </c>
      <c r="N2365" t="s">
        <v>49</v>
      </c>
      <c r="O2365">
        <v>52</v>
      </c>
      <c r="P2365" t="s">
        <v>6424</v>
      </c>
      <c r="Q2365" t="s">
        <v>34</v>
      </c>
      <c r="R2365" t="s">
        <v>19739</v>
      </c>
      <c r="S2365" t="s">
        <v>97</v>
      </c>
      <c r="T2365">
        <v>1</v>
      </c>
      <c r="U2365">
        <v>0</v>
      </c>
      <c r="V2365" t="s">
        <v>37</v>
      </c>
      <c r="W2365" t="s">
        <v>19741</v>
      </c>
      <c r="X2365" t="s">
        <v>57</v>
      </c>
      <c r="Y2365">
        <v>5</v>
      </c>
      <c r="Z2365">
        <v>100</v>
      </c>
      <c r="AA2365">
        <v>1</v>
      </c>
      <c r="AB2365" t="s">
        <v>58</v>
      </c>
      <c r="AC2365">
        <v>1</v>
      </c>
      <c r="AD2365" t="s">
        <v>59</v>
      </c>
    </row>
    <row r="2366" spans="1:30" x14ac:dyDescent="0.3">
      <c r="A2366" t="s">
        <v>5517</v>
      </c>
      <c r="B2366" t="s">
        <v>118</v>
      </c>
      <c r="C2366">
        <v>459228</v>
      </c>
      <c r="D2366">
        <v>1483.87</v>
      </c>
      <c r="E2366" s="1">
        <v>44694</v>
      </c>
      <c r="F2366" s="1">
        <v>45859</v>
      </c>
      <c r="G2366" t="s">
        <v>40</v>
      </c>
      <c r="H2366" t="s">
        <v>55</v>
      </c>
      <c r="I2366" t="s">
        <v>5514</v>
      </c>
      <c r="J2366">
        <v>1165</v>
      </c>
      <c r="K2366" t="s">
        <v>42</v>
      </c>
      <c r="L2366">
        <v>0</v>
      </c>
      <c r="M2366" t="s">
        <v>5515</v>
      </c>
      <c r="N2366" t="s">
        <v>49</v>
      </c>
      <c r="O2366">
        <v>71</v>
      </c>
      <c r="P2366" t="s">
        <v>302</v>
      </c>
      <c r="Q2366" t="s">
        <v>51</v>
      </c>
      <c r="R2366" t="s">
        <v>5516</v>
      </c>
      <c r="S2366" t="s">
        <v>36</v>
      </c>
      <c r="T2366">
        <v>0</v>
      </c>
      <c r="U2366">
        <v>1</v>
      </c>
      <c r="V2366" t="s">
        <v>37</v>
      </c>
      <c r="W2366" t="s">
        <v>5518</v>
      </c>
      <c r="X2366" t="s">
        <v>72</v>
      </c>
      <c r="Y2366">
        <v>16</v>
      </c>
      <c r="Z2366">
        <v>59</v>
      </c>
      <c r="AA2366">
        <v>0</v>
      </c>
      <c r="AB2366" t="s">
        <v>45</v>
      </c>
      <c r="AC2366">
        <v>0</v>
      </c>
      <c r="AD2366" t="s">
        <v>74</v>
      </c>
    </row>
    <row r="2367" spans="1:30" x14ac:dyDescent="0.3">
      <c r="A2367" t="s">
        <v>9320</v>
      </c>
      <c r="B2367" t="s">
        <v>54</v>
      </c>
      <c r="C2367">
        <v>370062</v>
      </c>
      <c r="D2367">
        <v>459.26</v>
      </c>
      <c r="E2367" s="1">
        <v>45354</v>
      </c>
      <c r="F2367" s="1">
        <v>47050</v>
      </c>
      <c r="G2367" t="s">
        <v>40</v>
      </c>
      <c r="H2367" t="s">
        <v>41</v>
      </c>
      <c r="I2367" t="s">
        <v>9317</v>
      </c>
      <c r="J2367">
        <v>1696</v>
      </c>
      <c r="K2367" t="s">
        <v>42</v>
      </c>
      <c r="L2367">
        <v>0</v>
      </c>
      <c r="M2367" t="s">
        <v>9318</v>
      </c>
      <c r="N2367" t="s">
        <v>32</v>
      </c>
      <c r="O2367">
        <v>68</v>
      </c>
      <c r="P2367" t="s">
        <v>139</v>
      </c>
      <c r="Q2367" t="s">
        <v>87</v>
      </c>
      <c r="R2367" t="s">
        <v>9319</v>
      </c>
      <c r="S2367" t="s">
        <v>36</v>
      </c>
      <c r="T2367">
        <v>0</v>
      </c>
      <c r="U2367">
        <v>1</v>
      </c>
      <c r="V2367" t="s">
        <v>37</v>
      </c>
      <c r="W2367" t="s">
        <v>9321</v>
      </c>
      <c r="X2367" t="s">
        <v>44</v>
      </c>
      <c r="Y2367">
        <v>3</v>
      </c>
      <c r="Z2367">
        <v>51</v>
      </c>
      <c r="AA2367">
        <v>0</v>
      </c>
      <c r="AB2367" t="s">
        <v>45</v>
      </c>
      <c r="AC2367">
        <v>0</v>
      </c>
      <c r="AD2367" t="s">
        <v>46</v>
      </c>
    </row>
    <row r="2368" spans="1:30" x14ac:dyDescent="0.3">
      <c r="A2368" t="s">
        <v>11573</v>
      </c>
      <c r="B2368" t="s">
        <v>39</v>
      </c>
      <c r="C2368">
        <v>394888</v>
      </c>
      <c r="D2368">
        <v>959.81</v>
      </c>
      <c r="E2368" s="1">
        <v>45047</v>
      </c>
      <c r="F2368" s="1">
        <v>46059</v>
      </c>
      <c r="G2368" t="s">
        <v>103</v>
      </c>
      <c r="H2368" t="s">
        <v>80</v>
      </c>
      <c r="I2368" t="s">
        <v>11570</v>
      </c>
      <c r="J2368">
        <v>1012</v>
      </c>
      <c r="K2368" t="s">
        <v>100</v>
      </c>
      <c r="L2368">
        <v>1</v>
      </c>
      <c r="M2368" t="s">
        <v>11571</v>
      </c>
      <c r="N2368" t="s">
        <v>60</v>
      </c>
      <c r="O2368">
        <v>39</v>
      </c>
      <c r="P2368" t="s">
        <v>1754</v>
      </c>
      <c r="Q2368" t="s">
        <v>62</v>
      </c>
      <c r="R2368" t="s">
        <v>11572</v>
      </c>
      <c r="S2368" t="s">
        <v>89</v>
      </c>
      <c r="T2368">
        <v>0</v>
      </c>
      <c r="U2368">
        <v>0</v>
      </c>
      <c r="V2368" t="s">
        <v>90</v>
      </c>
      <c r="W2368" t="s">
        <v>11574</v>
      </c>
      <c r="X2368" t="s">
        <v>72</v>
      </c>
      <c r="Y2368">
        <v>47</v>
      </c>
      <c r="Z2368">
        <v>53</v>
      </c>
      <c r="AA2368">
        <v>0</v>
      </c>
      <c r="AB2368" t="s">
        <v>45</v>
      </c>
      <c r="AC2368">
        <v>0</v>
      </c>
      <c r="AD2368" t="s">
        <v>74</v>
      </c>
    </row>
    <row r="2369" spans="1:30" x14ac:dyDescent="0.3">
      <c r="A2369" t="s">
        <v>17932</v>
      </c>
      <c r="B2369" t="s">
        <v>70</v>
      </c>
      <c r="C2369">
        <v>115901</v>
      </c>
      <c r="D2369">
        <v>1161.1199999999999</v>
      </c>
      <c r="E2369" s="1">
        <v>42043</v>
      </c>
      <c r="F2369" s="1">
        <v>45129</v>
      </c>
      <c r="G2369" t="s">
        <v>99</v>
      </c>
      <c r="H2369" t="s">
        <v>55</v>
      </c>
      <c r="I2369" t="s">
        <v>17927</v>
      </c>
      <c r="J2369">
        <v>3086</v>
      </c>
      <c r="K2369" t="s">
        <v>42</v>
      </c>
      <c r="L2369">
        <v>0</v>
      </c>
      <c r="M2369" t="s">
        <v>17928</v>
      </c>
      <c r="N2369" t="s">
        <v>60</v>
      </c>
      <c r="O2369">
        <v>22</v>
      </c>
      <c r="P2369" t="s">
        <v>2172</v>
      </c>
      <c r="Q2369" t="s">
        <v>34</v>
      </c>
      <c r="R2369" t="s">
        <v>17929</v>
      </c>
      <c r="S2369" t="s">
        <v>67</v>
      </c>
      <c r="T2369">
        <v>1</v>
      </c>
      <c r="U2369">
        <v>0</v>
      </c>
      <c r="V2369" t="s">
        <v>68</v>
      </c>
      <c r="W2369" t="s">
        <v>17933</v>
      </c>
      <c r="X2369" t="s">
        <v>57</v>
      </c>
      <c r="Y2369">
        <v>49</v>
      </c>
      <c r="Z2369">
        <v>65</v>
      </c>
      <c r="AA2369">
        <v>0</v>
      </c>
      <c r="AB2369" t="s">
        <v>58</v>
      </c>
      <c r="AC2369">
        <v>0</v>
      </c>
      <c r="AD2369" t="s">
        <v>59</v>
      </c>
    </row>
    <row r="2370" spans="1:30" x14ac:dyDescent="0.3">
      <c r="A2370" t="s">
        <v>3593</v>
      </c>
      <c r="B2370" t="s">
        <v>39</v>
      </c>
      <c r="C2370">
        <v>64009</v>
      </c>
      <c r="D2370">
        <v>719.65</v>
      </c>
      <c r="E2370" s="1">
        <v>44488</v>
      </c>
      <c r="F2370" s="1">
        <v>47588</v>
      </c>
      <c r="G2370" t="s">
        <v>103</v>
      </c>
      <c r="H2370" t="s">
        <v>55</v>
      </c>
      <c r="I2370" t="s">
        <v>3590</v>
      </c>
      <c r="J2370">
        <v>3100</v>
      </c>
      <c r="K2370" t="s">
        <v>42</v>
      </c>
      <c r="L2370">
        <v>0</v>
      </c>
      <c r="M2370" t="s">
        <v>3591</v>
      </c>
      <c r="N2370" t="s">
        <v>32</v>
      </c>
      <c r="O2370">
        <v>22</v>
      </c>
      <c r="P2370" t="s">
        <v>1482</v>
      </c>
      <c r="Q2370" t="s">
        <v>62</v>
      </c>
      <c r="R2370" t="s">
        <v>3592</v>
      </c>
      <c r="S2370" t="s">
        <v>67</v>
      </c>
      <c r="T2370">
        <v>0</v>
      </c>
      <c r="U2370">
        <v>0</v>
      </c>
      <c r="V2370" t="s">
        <v>68</v>
      </c>
      <c r="W2370" t="s">
        <v>3594</v>
      </c>
      <c r="X2370" t="s">
        <v>44</v>
      </c>
      <c r="Y2370">
        <v>46</v>
      </c>
      <c r="Z2370">
        <v>27</v>
      </c>
      <c r="AA2370">
        <v>0</v>
      </c>
      <c r="AB2370" t="s">
        <v>73</v>
      </c>
      <c r="AC2370">
        <v>0</v>
      </c>
      <c r="AD2370" t="s">
        <v>46</v>
      </c>
    </row>
    <row r="2371" spans="1:30" x14ac:dyDescent="0.3">
      <c r="A2371" t="s">
        <v>16840</v>
      </c>
      <c r="B2371" t="s">
        <v>118</v>
      </c>
      <c r="C2371">
        <v>134868</v>
      </c>
      <c r="D2371">
        <v>1386.73</v>
      </c>
      <c r="E2371" s="1">
        <v>45325</v>
      </c>
      <c r="F2371" s="1">
        <v>46285</v>
      </c>
      <c r="G2371" t="s">
        <v>99</v>
      </c>
      <c r="H2371" t="s">
        <v>41</v>
      </c>
      <c r="I2371" t="s">
        <v>16837</v>
      </c>
      <c r="J2371">
        <v>960</v>
      </c>
      <c r="K2371" t="s">
        <v>100</v>
      </c>
      <c r="L2371">
        <v>0</v>
      </c>
      <c r="M2371" t="s">
        <v>16838</v>
      </c>
      <c r="N2371" t="s">
        <v>49</v>
      </c>
      <c r="O2371">
        <v>74</v>
      </c>
      <c r="P2371" t="s">
        <v>7062</v>
      </c>
      <c r="Q2371" t="s">
        <v>51</v>
      </c>
      <c r="R2371" t="s">
        <v>16839</v>
      </c>
      <c r="S2371" t="s">
        <v>36</v>
      </c>
      <c r="T2371">
        <v>0</v>
      </c>
      <c r="U2371">
        <v>1</v>
      </c>
      <c r="V2371" t="s">
        <v>37</v>
      </c>
      <c r="W2371" t="s">
        <v>16841</v>
      </c>
      <c r="X2371" t="s">
        <v>44</v>
      </c>
      <c r="Y2371">
        <v>18</v>
      </c>
      <c r="Z2371">
        <v>94</v>
      </c>
      <c r="AA2371">
        <v>1</v>
      </c>
      <c r="AB2371" t="s">
        <v>58</v>
      </c>
      <c r="AC2371">
        <v>1</v>
      </c>
      <c r="AD2371" t="s">
        <v>46</v>
      </c>
    </row>
    <row r="2372" spans="1:30" x14ac:dyDescent="0.3">
      <c r="A2372" t="s">
        <v>10810</v>
      </c>
      <c r="B2372" t="s">
        <v>54</v>
      </c>
      <c r="C2372">
        <v>89428</v>
      </c>
      <c r="D2372">
        <v>376.01</v>
      </c>
      <c r="E2372" s="1">
        <v>44997</v>
      </c>
      <c r="F2372" s="1">
        <v>47221</v>
      </c>
      <c r="G2372" t="s">
        <v>99</v>
      </c>
      <c r="H2372" t="s">
        <v>80</v>
      </c>
      <c r="I2372" t="s">
        <v>10805</v>
      </c>
      <c r="J2372">
        <v>2224</v>
      </c>
      <c r="K2372" t="s">
        <v>42</v>
      </c>
      <c r="L2372">
        <v>1</v>
      </c>
      <c r="M2372" t="s">
        <v>10806</v>
      </c>
      <c r="N2372" t="s">
        <v>32</v>
      </c>
      <c r="O2372">
        <v>40</v>
      </c>
      <c r="P2372" t="s">
        <v>1953</v>
      </c>
      <c r="Q2372" t="s">
        <v>34</v>
      </c>
      <c r="R2372" t="s">
        <v>10807</v>
      </c>
      <c r="S2372" t="s">
        <v>89</v>
      </c>
      <c r="T2372">
        <v>1</v>
      </c>
      <c r="U2372">
        <v>0</v>
      </c>
      <c r="V2372" t="s">
        <v>90</v>
      </c>
      <c r="W2372" t="s">
        <v>10811</v>
      </c>
      <c r="X2372" t="s">
        <v>44</v>
      </c>
      <c r="Y2372">
        <v>24</v>
      </c>
      <c r="Z2372">
        <v>36</v>
      </c>
      <c r="AA2372">
        <v>0</v>
      </c>
      <c r="AB2372" t="s">
        <v>45</v>
      </c>
      <c r="AC2372">
        <v>0</v>
      </c>
      <c r="AD2372" t="s">
        <v>46</v>
      </c>
    </row>
    <row r="2373" spans="1:30" x14ac:dyDescent="0.3">
      <c r="A2373" t="s">
        <v>8723</v>
      </c>
      <c r="B2373" t="s">
        <v>54</v>
      </c>
      <c r="C2373">
        <v>294390</v>
      </c>
      <c r="D2373">
        <v>985.65</v>
      </c>
      <c r="E2373" s="1">
        <v>44245</v>
      </c>
      <c r="F2373" s="1">
        <v>45650</v>
      </c>
      <c r="G2373" t="s">
        <v>103</v>
      </c>
      <c r="H2373" t="s">
        <v>55</v>
      </c>
      <c r="I2373" t="s">
        <v>8720</v>
      </c>
      <c r="J2373">
        <v>1405</v>
      </c>
      <c r="K2373" t="s">
        <v>42</v>
      </c>
      <c r="L2373">
        <v>0</v>
      </c>
      <c r="M2373" t="s">
        <v>8721</v>
      </c>
      <c r="N2373" t="s">
        <v>60</v>
      </c>
      <c r="O2373">
        <v>68</v>
      </c>
      <c r="P2373" t="s">
        <v>3029</v>
      </c>
      <c r="Q2373" t="s">
        <v>62</v>
      </c>
      <c r="R2373" t="s">
        <v>8722</v>
      </c>
      <c r="S2373" t="s">
        <v>36</v>
      </c>
      <c r="T2373">
        <v>0</v>
      </c>
      <c r="U2373">
        <v>1</v>
      </c>
      <c r="V2373" t="s">
        <v>37</v>
      </c>
      <c r="W2373" t="s">
        <v>8724</v>
      </c>
      <c r="X2373" t="s">
        <v>44</v>
      </c>
      <c r="Y2373">
        <v>31</v>
      </c>
      <c r="Z2373">
        <v>18</v>
      </c>
      <c r="AA2373">
        <v>0</v>
      </c>
      <c r="AB2373" t="s">
        <v>73</v>
      </c>
      <c r="AC2373">
        <v>0</v>
      </c>
      <c r="AD2373" t="s">
        <v>46</v>
      </c>
    </row>
    <row r="2374" spans="1:30" x14ac:dyDescent="0.3">
      <c r="A2374" t="s">
        <v>6779</v>
      </c>
      <c r="B2374" t="s">
        <v>39</v>
      </c>
      <c r="C2374">
        <v>426545</v>
      </c>
      <c r="D2374">
        <v>1940.09</v>
      </c>
      <c r="E2374" s="1">
        <v>45147</v>
      </c>
      <c r="F2374" s="1">
        <v>45885</v>
      </c>
      <c r="G2374" t="s">
        <v>103</v>
      </c>
      <c r="H2374" t="s">
        <v>41</v>
      </c>
      <c r="I2374" t="s">
        <v>6776</v>
      </c>
      <c r="J2374">
        <v>738</v>
      </c>
      <c r="K2374" t="s">
        <v>100</v>
      </c>
      <c r="L2374">
        <v>0</v>
      </c>
      <c r="M2374" t="s">
        <v>6777</v>
      </c>
      <c r="N2374" t="s">
        <v>32</v>
      </c>
      <c r="O2374">
        <v>53</v>
      </c>
      <c r="P2374" t="s">
        <v>2832</v>
      </c>
      <c r="Q2374" t="s">
        <v>51</v>
      </c>
      <c r="R2374" t="s">
        <v>6778</v>
      </c>
      <c r="S2374" t="s">
        <v>97</v>
      </c>
      <c r="T2374">
        <v>0</v>
      </c>
      <c r="U2374">
        <v>0</v>
      </c>
      <c r="V2374" t="s">
        <v>37</v>
      </c>
      <c r="W2374" t="s">
        <v>6780</v>
      </c>
      <c r="X2374" t="s">
        <v>57</v>
      </c>
      <c r="Y2374">
        <v>23</v>
      </c>
      <c r="Z2374">
        <v>15</v>
      </c>
      <c r="AA2374">
        <v>0</v>
      </c>
      <c r="AB2374" t="s">
        <v>73</v>
      </c>
      <c r="AC2374">
        <v>0</v>
      </c>
      <c r="AD2374" t="s">
        <v>59</v>
      </c>
    </row>
    <row r="2375" spans="1:30" x14ac:dyDescent="0.3">
      <c r="A2375" t="s">
        <v>13296</v>
      </c>
      <c r="B2375" t="s">
        <v>70</v>
      </c>
      <c r="C2375">
        <v>231142</v>
      </c>
      <c r="D2375">
        <v>993.9</v>
      </c>
      <c r="E2375" s="1">
        <v>42589</v>
      </c>
      <c r="F2375" s="1">
        <v>43900</v>
      </c>
      <c r="G2375" t="s">
        <v>40</v>
      </c>
      <c r="H2375" t="s">
        <v>80</v>
      </c>
      <c r="I2375" t="s">
        <v>13291</v>
      </c>
      <c r="J2375">
        <v>1311</v>
      </c>
      <c r="K2375" t="s">
        <v>42</v>
      </c>
      <c r="L2375">
        <v>1</v>
      </c>
      <c r="M2375" t="s">
        <v>13292</v>
      </c>
      <c r="N2375" t="s">
        <v>49</v>
      </c>
      <c r="O2375">
        <v>84</v>
      </c>
      <c r="P2375" t="s">
        <v>575</v>
      </c>
      <c r="Q2375" t="s">
        <v>51</v>
      </c>
      <c r="R2375" t="s">
        <v>13293</v>
      </c>
      <c r="S2375" t="s">
        <v>36</v>
      </c>
      <c r="T2375">
        <v>0</v>
      </c>
      <c r="U2375">
        <v>1</v>
      </c>
      <c r="V2375" t="s">
        <v>37</v>
      </c>
      <c r="W2375" t="s">
        <v>13297</v>
      </c>
      <c r="X2375" t="s">
        <v>44</v>
      </c>
      <c r="Y2375">
        <v>39</v>
      </c>
      <c r="Z2375">
        <v>28</v>
      </c>
      <c r="AA2375">
        <v>0</v>
      </c>
      <c r="AB2375" t="s">
        <v>73</v>
      </c>
      <c r="AC2375">
        <v>0</v>
      </c>
      <c r="AD2375" t="s">
        <v>46</v>
      </c>
    </row>
    <row r="2376" spans="1:30" x14ac:dyDescent="0.3">
      <c r="A2376" t="s">
        <v>10651</v>
      </c>
      <c r="B2376" t="s">
        <v>70</v>
      </c>
      <c r="C2376">
        <v>98425</v>
      </c>
      <c r="D2376">
        <v>1055.3499999999999</v>
      </c>
      <c r="E2376" s="1">
        <v>43611</v>
      </c>
      <c r="F2376" s="1">
        <v>45199</v>
      </c>
      <c r="G2376" t="s">
        <v>99</v>
      </c>
      <c r="H2376" t="s">
        <v>80</v>
      </c>
      <c r="I2376" t="s">
        <v>10648</v>
      </c>
      <c r="J2376">
        <v>1588</v>
      </c>
      <c r="K2376" t="s">
        <v>42</v>
      </c>
      <c r="L2376">
        <v>1</v>
      </c>
      <c r="M2376" t="s">
        <v>10649</v>
      </c>
      <c r="N2376" t="s">
        <v>49</v>
      </c>
      <c r="O2376">
        <v>65</v>
      </c>
      <c r="P2376" t="s">
        <v>2847</v>
      </c>
      <c r="Q2376" t="s">
        <v>87</v>
      </c>
      <c r="R2376" t="s">
        <v>10650</v>
      </c>
      <c r="S2376" t="s">
        <v>36</v>
      </c>
      <c r="T2376">
        <v>0</v>
      </c>
      <c r="U2376">
        <v>1</v>
      </c>
      <c r="V2376" t="s">
        <v>37</v>
      </c>
      <c r="W2376" t="s">
        <v>10652</v>
      </c>
      <c r="X2376" t="s">
        <v>44</v>
      </c>
      <c r="Y2376">
        <v>36</v>
      </c>
      <c r="Z2376">
        <v>26</v>
      </c>
      <c r="AA2376">
        <v>0</v>
      </c>
      <c r="AB2376" t="s">
        <v>73</v>
      </c>
      <c r="AC2376">
        <v>0</v>
      </c>
      <c r="AD2376" t="s">
        <v>46</v>
      </c>
    </row>
    <row r="2377" spans="1:30" x14ac:dyDescent="0.3">
      <c r="A2377" t="s">
        <v>4083</v>
      </c>
      <c r="B2377" t="s">
        <v>70</v>
      </c>
      <c r="C2377">
        <v>281389</v>
      </c>
      <c r="D2377">
        <v>862.03</v>
      </c>
      <c r="E2377" s="1">
        <v>42919</v>
      </c>
      <c r="F2377" s="1">
        <v>46407</v>
      </c>
      <c r="G2377" t="s">
        <v>40</v>
      </c>
      <c r="H2377" t="s">
        <v>80</v>
      </c>
      <c r="I2377" t="s">
        <v>4080</v>
      </c>
      <c r="J2377">
        <v>3488</v>
      </c>
      <c r="K2377" t="s">
        <v>42</v>
      </c>
      <c r="L2377">
        <v>1</v>
      </c>
      <c r="M2377" t="s">
        <v>4081</v>
      </c>
      <c r="N2377" t="s">
        <v>49</v>
      </c>
      <c r="O2377">
        <v>48</v>
      </c>
      <c r="P2377" t="s">
        <v>2304</v>
      </c>
      <c r="Q2377" t="s">
        <v>62</v>
      </c>
      <c r="R2377" t="s">
        <v>4082</v>
      </c>
      <c r="S2377" t="s">
        <v>97</v>
      </c>
      <c r="T2377">
        <v>0</v>
      </c>
      <c r="U2377">
        <v>0</v>
      </c>
      <c r="V2377" t="s">
        <v>90</v>
      </c>
      <c r="W2377" t="s">
        <v>4084</v>
      </c>
      <c r="X2377" t="s">
        <v>44</v>
      </c>
      <c r="Y2377">
        <v>27</v>
      </c>
      <c r="Z2377">
        <v>85</v>
      </c>
      <c r="AA2377">
        <v>1</v>
      </c>
      <c r="AB2377" t="s">
        <v>58</v>
      </c>
      <c r="AC2377">
        <v>1</v>
      </c>
      <c r="AD2377" t="s">
        <v>46</v>
      </c>
    </row>
    <row r="2378" spans="1:30" x14ac:dyDescent="0.3">
      <c r="A2378" t="s">
        <v>16164</v>
      </c>
      <c r="B2378" t="s">
        <v>70</v>
      </c>
      <c r="C2378">
        <v>35721</v>
      </c>
      <c r="D2378">
        <v>1216.4100000000001</v>
      </c>
      <c r="E2378" s="1">
        <v>44605</v>
      </c>
      <c r="F2378" s="1">
        <v>46375</v>
      </c>
      <c r="G2378" t="s">
        <v>99</v>
      </c>
      <c r="H2378" t="s">
        <v>41</v>
      </c>
      <c r="I2378" t="s">
        <v>16159</v>
      </c>
      <c r="J2378">
        <v>1770</v>
      </c>
      <c r="K2378" t="s">
        <v>42</v>
      </c>
      <c r="L2378">
        <v>0</v>
      </c>
      <c r="M2378" t="s">
        <v>16160</v>
      </c>
      <c r="N2378" t="s">
        <v>49</v>
      </c>
      <c r="O2378">
        <v>82</v>
      </c>
      <c r="P2378" t="s">
        <v>1120</v>
      </c>
      <c r="Q2378" t="s">
        <v>34</v>
      </c>
      <c r="R2378" t="s">
        <v>16161</v>
      </c>
      <c r="S2378" t="s">
        <v>36</v>
      </c>
      <c r="T2378">
        <v>1</v>
      </c>
      <c r="U2378">
        <v>1</v>
      </c>
      <c r="V2378" t="s">
        <v>37</v>
      </c>
      <c r="W2378" t="s">
        <v>16165</v>
      </c>
      <c r="X2378" t="s">
        <v>72</v>
      </c>
      <c r="Y2378">
        <v>2</v>
      </c>
      <c r="Z2378">
        <v>13</v>
      </c>
      <c r="AA2378">
        <v>0</v>
      </c>
      <c r="AB2378" t="s">
        <v>73</v>
      </c>
      <c r="AC2378">
        <v>0</v>
      </c>
      <c r="AD2378" t="s">
        <v>74</v>
      </c>
    </row>
    <row r="2379" spans="1:30" x14ac:dyDescent="0.3">
      <c r="A2379" t="s">
        <v>18291</v>
      </c>
      <c r="B2379" t="s">
        <v>118</v>
      </c>
      <c r="C2379">
        <v>416519</v>
      </c>
      <c r="D2379">
        <v>857.15</v>
      </c>
      <c r="E2379" s="1">
        <v>42878</v>
      </c>
      <c r="F2379" s="1">
        <v>45429</v>
      </c>
      <c r="G2379" t="s">
        <v>40</v>
      </c>
      <c r="H2379" t="s">
        <v>41</v>
      </c>
      <c r="I2379" t="s">
        <v>18286</v>
      </c>
      <c r="J2379">
        <v>2551</v>
      </c>
      <c r="K2379" t="s">
        <v>42</v>
      </c>
      <c r="L2379">
        <v>0</v>
      </c>
      <c r="M2379" t="s">
        <v>18287</v>
      </c>
      <c r="N2379" t="s">
        <v>32</v>
      </c>
      <c r="O2379">
        <v>38</v>
      </c>
      <c r="P2379" t="s">
        <v>3615</v>
      </c>
      <c r="Q2379" t="s">
        <v>34</v>
      </c>
      <c r="R2379" t="s">
        <v>18288</v>
      </c>
      <c r="S2379" t="s">
        <v>89</v>
      </c>
      <c r="T2379">
        <v>1</v>
      </c>
      <c r="U2379">
        <v>0</v>
      </c>
      <c r="V2379" t="s">
        <v>90</v>
      </c>
      <c r="W2379" t="s">
        <v>18292</v>
      </c>
      <c r="X2379" t="s">
        <v>44</v>
      </c>
      <c r="Y2379">
        <v>14</v>
      </c>
      <c r="Z2379">
        <v>2</v>
      </c>
      <c r="AA2379">
        <v>0</v>
      </c>
      <c r="AB2379" t="s">
        <v>73</v>
      </c>
      <c r="AC2379">
        <v>0</v>
      </c>
      <c r="AD2379" t="s">
        <v>46</v>
      </c>
    </row>
    <row r="2380" spans="1:30" x14ac:dyDescent="0.3">
      <c r="A2380" t="s">
        <v>16285</v>
      </c>
      <c r="B2380" t="s">
        <v>70</v>
      </c>
      <c r="C2380">
        <v>104087</v>
      </c>
      <c r="D2380">
        <v>1445.1</v>
      </c>
      <c r="E2380" s="1">
        <v>42088</v>
      </c>
      <c r="F2380" s="1">
        <v>43328</v>
      </c>
      <c r="G2380" t="s">
        <v>103</v>
      </c>
      <c r="H2380" t="s">
        <v>80</v>
      </c>
      <c r="I2380" t="s">
        <v>16280</v>
      </c>
      <c r="J2380">
        <v>1240</v>
      </c>
      <c r="K2380" t="s">
        <v>42</v>
      </c>
      <c r="L2380">
        <v>1</v>
      </c>
      <c r="M2380" t="s">
        <v>16281</v>
      </c>
      <c r="N2380" t="s">
        <v>32</v>
      </c>
      <c r="O2380">
        <v>43</v>
      </c>
      <c r="P2380" t="s">
        <v>1089</v>
      </c>
      <c r="Q2380" t="s">
        <v>34</v>
      </c>
      <c r="R2380" t="s">
        <v>16282</v>
      </c>
      <c r="S2380" t="s">
        <v>89</v>
      </c>
      <c r="T2380">
        <v>1</v>
      </c>
      <c r="U2380">
        <v>0</v>
      </c>
      <c r="V2380" t="s">
        <v>90</v>
      </c>
      <c r="W2380" t="s">
        <v>16286</v>
      </c>
      <c r="X2380" t="s">
        <v>72</v>
      </c>
      <c r="Y2380">
        <v>37</v>
      </c>
      <c r="Z2380">
        <v>99</v>
      </c>
      <c r="AA2380">
        <v>1</v>
      </c>
      <c r="AB2380" t="s">
        <v>58</v>
      </c>
      <c r="AC2380">
        <v>1</v>
      </c>
      <c r="AD2380" t="s">
        <v>74</v>
      </c>
    </row>
    <row r="2381" spans="1:30" x14ac:dyDescent="0.3">
      <c r="A2381" t="s">
        <v>6218</v>
      </c>
      <c r="B2381" t="s">
        <v>118</v>
      </c>
      <c r="C2381">
        <v>343657</v>
      </c>
      <c r="D2381">
        <v>1707.63</v>
      </c>
      <c r="E2381" s="1">
        <v>44402</v>
      </c>
      <c r="F2381" s="1">
        <v>45818</v>
      </c>
      <c r="G2381" t="s">
        <v>40</v>
      </c>
      <c r="H2381" t="s">
        <v>80</v>
      </c>
      <c r="I2381" t="s">
        <v>6215</v>
      </c>
      <c r="J2381">
        <v>1416</v>
      </c>
      <c r="K2381" t="s">
        <v>42</v>
      </c>
      <c r="L2381">
        <v>1</v>
      </c>
      <c r="M2381" t="s">
        <v>6216</v>
      </c>
      <c r="N2381" t="s">
        <v>60</v>
      </c>
      <c r="O2381">
        <v>49</v>
      </c>
      <c r="P2381" t="s">
        <v>1556</v>
      </c>
      <c r="Q2381" t="s">
        <v>51</v>
      </c>
      <c r="R2381" t="s">
        <v>6217</v>
      </c>
      <c r="S2381" t="s">
        <v>97</v>
      </c>
      <c r="T2381">
        <v>0</v>
      </c>
      <c r="U2381">
        <v>0</v>
      </c>
      <c r="V2381" t="s">
        <v>90</v>
      </c>
      <c r="W2381" t="s">
        <v>6219</v>
      </c>
      <c r="X2381" t="s">
        <v>44</v>
      </c>
      <c r="Y2381">
        <v>5</v>
      </c>
      <c r="Z2381">
        <v>83</v>
      </c>
      <c r="AA2381">
        <v>1</v>
      </c>
      <c r="AB2381" t="s">
        <v>58</v>
      </c>
      <c r="AC2381">
        <v>1</v>
      </c>
      <c r="AD2381" t="s">
        <v>46</v>
      </c>
    </row>
    <row r="2382" spans="1:30" x14ac:dyDescent="0.3">
      <c r="A2382" t="s">
        <v>9926</v>
      </c>
      <c r="B2382" t="s">
        <v>70</v>
      </c>
      <c r="C2382">
        <v>291453</v>
      </c>
      <c r="D2382">
        <v>1182.77</v>
      </c>
      <c r="E2382" s="1">
        <v>45063</v>
      </c>
      <c r="F2382" s="1">
        <v>45623</v>
      </c>
      <c r="G2382" t="s">
        <v>40</v>
      </c>
      <c r="H2382" t="s">
        <v>80</v>
      </c>
      <c r="I2382" t="s">
        <v>9923</v>
      </c>
      <c r="J2382">
        <v>560</v>
      </c>
      <c r="K2382" t="s">
        <v>100</v>
      </c>
      <c r="L2382">
        <v>1</v>
      </c>
      <c r="M2382" t="s">
        <v>9924</v>
      </c>
      <c r="N2382" t="s">
        <v>49</v>
      </c>
      <c r="O2382">
        <v>73</v>
      </c>
      <c r="P2382" t="s">
        <v>4688</v>
      </c>
      <c r="Q2382" t="s">
        <v>62</v>
      </c>
      <c r="R2382" t="s">
        <v>9925</v>
      </c>
      <c r="S2382" t="s">
        <v>36</v>
      </c>
      <c r="T2382">
        <v>0</v>
      </c>
      <c r="U2382">
        <v>1</v>
      </c>
      <c r="V2382" t="s">
        <v>37</v>
      </c>
      <c r="W2382" t="s">
        <v>9927</v>
      </c>
      <c r="X2382" t="s">
        <v>57</v>
      </c>
      <c r="Y2382">
        <v>7</v>
      </c>
      <c r="Z2382">
        <v>91</v>
      </c>
      <c r="AA2382">
        <v>1</v>
      </c>
      <c r="AB2382" t="s">
        <v>58</v>
      </c>
      <c r="AC2382">
        <v>1</v>
      </c>
      <c r="AD2382" t="s">
        <v>59</v>
      </c>
    </row>
    <row r="2383" spans="1:30" x14ac:dyDescent="0.3">
      <c r="A2383" t="s">
        <v>7428</v>
      </c>
      <c r="B2383" t="s">
        <v>70</v>
      </c>
      <c r="C2383">
        <v>225091</v>
      </c>
      <c r="D2383">
        <v>1014.81</v>
      </c>
      <c r="E2383" s="1">
        <v>42354</v>
      </c>
      <c r="F2383" s="1">
        <v>43174</v>
      </c>
      <c r="G2383" t="s">
        <v>40</v>
      </c>
      <c r="H2383" t="s">
        <v>41</v>
      </c>
      <c r="I2383" t="s">
        <v>7425</v>
      </c>
      <c r="J2383">
        <v>820</v>
      </c>
      <c r="K2383" t="s">
        <v>100</v>
      </c>
      <c r="L2383">
        <v>0</v>
      </c>
      <c r="M2383" t="s">
        <v>7426</v>
      </c>
      <c r="N2383" t="s">
        <v>32</v>
      </c>
      <c r="O2383">
        <v>61</v>
      </c>
      <c r="P2383" t="s">
        <v>3033</v>
      </c>
      <c r="Q2383" t="s">
        <v>34</v>
      </c>
      <c r="R2383" t="s">
        <v>7427</v>
      </c>
      <c r="S2383" t="s">
        <v>36</v>
      </c>
      <c r="T2383">
        <v>1</v>
      </c>
      <c r="U2383">
        <v>1</v>
      </c>
      <c r="V2383" t="s">
        <v>37</v>
      </c>
      <c r="W2383" t="s">
        <v>7429</v>
      </c>
      <c r="X2383" t="s">
        <v>44</v>
      </c>
      <c r="Y2383">
        <v>27</v>
      </c>
      <c r="Z2383">
        <v>97</v>
      </c>
      <c r="AA2383">
        <v>1</v>
      </c>
      <c r="AB2383" t="s">
        <v>58</v>
      </c>
      <c r="AC2383">
        <v>1</v>
      </c>
      <c r="AD2383" t="s">
        <v>46</v>
      </c>
    </row>
    <row r="2384" spans="1:30" x14ac:dyDescent="0.3">
      <c r="A2384" t="s">
        <v>3414</v>
      </c>
      <c r="B2384" t="s">
        <v>39</v>
      </c>
      <c r="C2384">
        <v>447336</v>
      </c>
      <c r="D2384">
        <v>1797</v>
      </c>
      <c r="E2384" s="1">
        <v>42587</v>
      </c>
      <c r="F2384" s="1">
        <v>43093</v>
      </c>
      <c r="G2384" t="s">
        <v>40</v>
      </c>
      <c r="H2384" t="s">
        <v>41</v>
      </c>
      <c r="I2384" t="s">
        <v>3411</v>
      </c>
      <c r="J2384">
        <v>506</v>
      </c>
      <c r="K2384" t="s">
        <v>100</v>
      </c>
      <c r="L2384">
        <v>0</v>
      </c>
      <c r="M2384" t="s">
        <v>3412</v>
      </c>
      <c r="N2384" t="s">
        <v>32</v>
      </c>
      <c r="O2384">
        <v>21</v>
      </c>
      <c r="P2384" t="s">
        <v>1628</v>
      </c>
      <c r="Q2384" t="s">
        <v>87</v>
      </c>
      <c r="R2384" t="s">
        <v>3413</v>
      </c>
      <c r="S2384" t="s">
        <v>67</v>
      </c>
      <c r="T2384">
        <v>0</v>
      </c>
      <c r="U2384">
        <v>0</v>
      </c>
      <c r="V2384" t="s">
        <v>68</v>
      </c>
      <c r="W2384" t="s">
        <v>3415</v>
      </c>
      <c r="X2384" t="s">
        <v>72</v>
      </c>
      <c r="Y2384">
        <v>47</v>
      </c>
      <c r="Z2384">
        <v>34</v>
      </c>
      <c r="AA2384">
        <v>0</v>
      </c>
      <c r="AB2384" t="s">
        <v>45</v>
      </c>
      <c r="AC2384">
        <v>0</v>
      </c>
      <c r="AD2384" t="s">
        <v>74</v>
      </c>
    </row>
    <row r="2385" spans="1:30" x14ac:dyDescent="0.3">
      <c r="A2385" t="s">
        <v>5601</v>
      </c>
      <c r="B2385" t="s">
        <v>39</v>
      </c>
      <c r="C2385">
        <v>453506</v>
      </c>
      <c r="D2385">
        <v>1083.45</v>
      </c>
      <c r="E2385" s="1">
        <v>43516</v>
      </c>
      <c r="F2385" s="1">
        <v>45438</v>
      </c>
      <c r="G2385" t="s">
        <v>40</v>
      </c>
      <c r="H2385" t="s">
        <v>80</v>
      </c>
      <c r="I2385" t="s">
        <v>5596</v>
      </c>
      <c r="J2385">
        <v>1922</v>
      </c>
      <c r="K2385" t="s">
        <v>42</v>
      </c>
      <c r="L2385">
        <v>1</v>
      </c>
      <c r="M2385" t="s">
        <v>5597</v>
      </c>
      <c r="N2385" t="s">
        <v>60</v>
      </c>
      <c r="O2385">
        <v>78</v>
      </c>
      <c r="P2385" t="s">
        <v>5137</v>
      </c>
      <c r="Q2385" t="s">
        <v>87</v>
      </c>
      <c r="R2385" t="s">
        <v>5598</v>
      </c>
      <c r="S2385" t="s">
        <v>36</v>
      </c>
      <c r="T2385">
        <v>0</v>
      </c>
      <c r="U2385">
        <v>1</v>
      </c>
      <c r="V2385" t="s">
        <v>37</v>
      </c>
      <c r="W2385" t="s">
        <v>5602</v>
      </c>
      <c r="X2385" t="s">
        <v>44</v>
      </c>
      <c r="Y2385">
        <v>11</v>
      </c>
      <c r="Z2385">
        <v>83</v>
      </c>
      <c r="AA2385">
        <v>1</v>
      </c>
      <c r="AB2385" t="s">
        <v>58</v>
      </c>
      <c r="AC2385">
        <v>1</v>
      </c>
      <c r="AD2385" t="s">
        <v>46</v>
      </c>
    </row>
    <row r="2386" spans="1:30" x14ac:dyDescent="0.3">
      <c r="A2386" t="s">
        <v>17365</v>
      </c>
      <c r="B2386" t="s">
        <v>118</v>
      </c>
      <c r="C2386">
        <v>344930</v>
      </c>
      <c r="D2386">
        <v>825.1</v>
      </c>
      <c r="E2386" s="1">
        <v>44888</v>
      </c>
      <c r="F2386" s="1">
        <v>45906</v>
      </c>
      <c r="G2386" t="s">
        <v>99</v>
      </c>
      <c r="H2386" t="s">
        <v>55</v>
      </c>
      <c r="I2386" t="s">
        <v>17362</v>
      </c>
      <c r="J2386">
        <v>1018</v>
      </c>
      <c r="K2386" t="s">
        <v>100</v>
      </c>
      <c r="L2386">
        <v>0</v>
      </c>
      <c r="M2386" t="s">
        <v>17363</v>
      </c>
      <c r="N2386" t="s">
        <v>32</v>
      </c>
      <c r="O2386">
        <v>53</v>
      </c>
      <c r="P2386" t="s">
        <v>3251</v>
      </c>
      <c r="Q2386" t="s">
        <v>51</v>
      </c>
      <c r="R2386" t="s">
        <v>17364</v>
      </c>
      <c r="S2386" t="s">
        <v>97</v>
      </c>
      <c r="T2386">
        <v>0</v>
      </c>
      <c r="U2386">
        <v>0</v>
      </c>
      <c r="V2386" t="s">
        <v>37</v>
      </c>
      <c r="W2386" t="s">
        <v>17366</v>
      </c>
      <c r="X2386" t="s">
        <v>72</v>
      </c>
      <c r="Y2386">
        <v>41</v>
      </c>
      <c r="Z2386">
        <v>77</v>
      </c>
      <c r="AA2386">
        <v>1</v>
      </c>
      <c r="AB2386" t="s">
        <v>58</v>
      </c>
      <c r="AC2386">
        <v>1</v>
      </c>
      <c r="AD2386" t="s">
        <v>74</v>
      </c>
    </row>
    <row r="2387" spans="1:30" x14ac:dyDescent="0.3">
      <c r="A2387" t="s">
        <v>14995</v>
      </c>
      <c r="B2387" t="s">
        <v>70</v>
      </c>
      <c r="C2387">
        <v>127224</v>
      </c>
      <c r="D2387">
        <v>385.32</v>
      </c>
      <c r="E2387" s="1">
        <v>45429</v>
      </c>
      <c r="F2387" s="1">
        <v>47213</v>
      </c>
      <c r="G2387" t="s">
        <v>103</v>
      </c>
      <c r="H2387" t="s">
        <v>55</v>
      </c>
      <c r="I2387" t="s">
        <v>14990</v>
      </c>
      <c r="J2387">
        <v>1784</v>
      </c>
      <c r="K2387" t="s">
        <v>42</v>
      </c>
      <c r="L2387">
        <v>0</v>
      </c>
      <c r="M2387" t="s">
        <v>14991</v>
      </c>
      <c r="N2387" t="s">
        <v>49</v>
      </c>
      <c r="O2387">
        <v>46</v>
      </c>
      <c r="P2387" t="s">
        <v>5851</v>
      </c>
      <c r="Q2387" t="s">
        <v>62</v>
      </c>
      <c r="R2387" t="s">
        <v>14992</v>
      </c>
      <c r="S2387" t="s">
        <v>97</v>
      </c>
      <c r="T2387">
        <v>0</v>
      </c>
      <c r="U2387">
        <v>0</v>
      </c>
      <c r="V2387" t="s">
        <v>90</v>
      </c>
      <c r="W2387" t="s">
        <v>14996</v>
      </c>
      <c r="X2387" t="s">
        <v>72</v>
      </c>
      <c r="Y2387">
        <v>21</v>
      </c>
      <c r="Z2387">
        <v>50</v>
      </c>
      <c r="AA2387">
        <v>0</v>
      </c>
      <c r="AB2387" t="s">
        <v>45</v>
      </c>
      <c r="AC2387">
        <v>0</v>
      </c>
      <c r="AD2387" t="s">
        <v>74</v>
      </c>
    </row>
    <row r="2388" spans="1:30" x14ac:dyDescent="0.3">
      <c r="A2388" t="s">
        <v>7249</v>
      </c>
      <c r="B2388" t="s">
        <v>39</v>
      </c>
      <c r="C2388">
        <v>376866</v>
      </c>
      <c r="D2388">
        <v>1601.84</v>
      </c>
      <c r="E2388" s="1">
        <v>45068</v>
      </c>
      <c r="F2388" s="1">
        <v>46909</v>
      </c>
      <c r="G2388" t="s">
        <v>103</v>
      </c>
      <c r="H2388" t="s">
        <v>41</v>
      </c>
      <c r="I2388" t="s">
        <v>7246</v>
      </c>
      <c r="J2388">
        <v>1841</v>
      </c>
      <c r="K2388" t="s">
        <v>42</v>
      </c>
      <c r="L2388">
        <v>0</v>
      </c>
      <c r="M2388" t="s">
        <v>7247</v>
      </c>
      <c r="N2388" t="s">
        <v>32</v>
      </c>
      <c r="O2388">
        <v>35</v>
      </c>
      <c r="P2388" t="s">
        <v>1639</v>
      </c>
      <c r="Q2388" t="s">
        <v>62</v>
      </c>
      <c r="R2388" t="s">
        <v>7248</v>
      </c>
      <c r="S2388" t="s">
        <v>109</v>
      </c>
      <c r="T2388">
        <v>0</v>
      </c>
      <c r="U2388">
        <v>0</v>
      </c>
      <c r="V2388" t="s">
        <v>90</v>
      </c>
      <c r="W2388" t="s">
        <v>7250</v>
      </c>
      <c r="X2388" t="s">
        <v>57</v>
      </c>
      <c r="Y2388">
        <v>25</v>
      </c>
      <c r="Z2388">
        <v>97</v>
      </c>
      <c r="AA2388">
        <v>1</v>
      </c>
      <c r="AB2388" t="s">
        <v>58</v>
      </c>
      <c r="AC2388">
        <v>1</v>
      </c>
      <c r="AD2388" t="s">
        <v>59</v>
      </c>
    </row>
    <row r="2389" spans="1:30" x14ac:dyDescent="0.3">
      <c r="A2389" t="s">
        <v>18279</v>
      </c>
      <c r="B2389" t="s">
        <v>118</v>
      </c>
      <c r="C2389">
        <v>274005</v>
      </c>
      <c r="D2389">
        <v>1474.11</v>
      </c>
      <c r="E2389" s="1">
        <v>43526</v>
      </c>
      <c r="F2389" s="1">
        <v>45895</v>
      </c>
      <c r="G2389" t="s">
        <v>103</v>
      </c>
      <c r="H2389" t="s">
        <v>55</v>
      </c>
      <c r="I2389" t="s">
        <v>18276</v>
      </c>
      <c r="J2389">
        <v>2369</v>
      </c>
      <c r="K2389" t="s">
        <v>42</v>
      </c>
      <c r="L2389">
        <v>0</v>
      </c>
      <c r="M2389" t="s">
        <v>18277</v>
      </c>
      <c r="N2389" t="s">
        <v>60</v>
      </c>
      <c r="O2389">
        <v>28</v>
      </c>
      <c r="P2389" t="s">
        <v>384</v>
      </c>
      <c r="Q2389" t="s">
        <v>34</v>
      </c>
      <c r="R2389" t="s">
        <v>18278</v>
      </c>
      <c r="S2389" t="s">
        <v>109</v>
      </c>
      <c r="T2389">
        <v>1</v>
      </c>
      <c r="U2389">
        <v>0</v>
      </c>
      <c r="V2389" t="s">
        <v>68</v>
      </c>
      <c r="W2389" t="s">
        <v>18280</v>
      </c>
      <c r="X2389" t="s">
        <v>72</v>
      </c>
      <c r="Y2389">
        <v>14</v>
      </c>
      <c r="Z2389">
        <v>63</v>
      </c>
      <c r="AA2389">
        <v>0</v>
      </c>
      <c r="AB2389" t="s">
        <v>58</v>
      </c>
      <c r="AC2389">
        <v>0</v>
      </c>
      <c r="AD2389" t="s">
        <v>74</v>
      </c>
    </row>
    <row r="2390" spans="1:30" x14ac:dyDescent="0.3">
      <c r="A2390" t="s">
        <v>15274</v>
      </c>
      <c r="B2390" t="s">
        <v>39</v>
      </c>
      <c r="C2390">
        <v>277982</v>
      </c>
      <c r="D2390">
        <v>576.97</v>
      </c>
      <c r="E2390" s="1">
        <v>44277</v>
      </c>
      <c r="F2390" s="1">
        <v>45484</v>
      </c>
      <c r="G2390" t="s">
        <v>103</v>
      </c>
      <c r="H2390" t="s">
        <v>80</v>
      </c>
      <c r="I2390" t="s">
        <v>15271</v>
      </c>
      <c r="J2390">
        <v>1207</v>
      </c>
      <c r="K2390" t="s">
        <v>42</v>
      </c>
      <c r="L2390">
        <v>1</v>
      </c>
      <c r="M2390" t="s">
        <v>15272</v>
      </c>
      <c r="N2390" t="s">
        <v>60</v>
      </c>
      <c r="O2390">
        <v>56</v>
      </c>
      <c r="P2390" t="s">
        <v>2040</v>
      </c>
      <c r="Q2390" t="s">
        <v>62</v>
      </c>
      <c r="R2390" t="s">
        <v>15273</v>
      </c>
      <c r="S2390" t="s">
        <v>36</v>
      </c>
      <c r="T2390">
        <v>0</v>
      </c>
      <c r="U2390">
        <v>0</v>
      </c>
      <c r="V2390" t="s">
        <v>37</v>
      </c>
      <c r="W2390" t="s">
        <v>15275</v>
      </c>
      <c r="X2390" t="s">
        <v>72</v>
      </c>
      <c r="Y2390">
        <v>50</v>
      </c>
      <c r="Z2390">
        <v>11</v>
      </c>
      <c r="AA2390">
        <v>0</v>
      </c>
      <c r="AB2390" t="s">
        <v>73</v>
      </c>
      <c r="AC2390">
        <v>0</v>
      </c>
      <c r="AD2390" t="s">
        <v>74</v>
      </c>
    </row>
    <row r="2391" spans="1:30" x14ac:dyDescent="0.3">
      <c r="A2391" t="s">
        <v>38</v>
      </c>
      <c r="B2391" t="s">
        <v>39</v>
      </c>
      <c r="C2391">
        <v>285269</v>
      </c>
      <c r="D2391">
        <v>540.54999999999995</v>
      </c>
      <c r="E2391" s="1">
        <v>43301</v>
      </c>
      <c r="F2391" s="1">
        <v>45657</v>
      </c>
      <c r="G2391" t="s">
        <v>40</v>
      </c>
      <c r="H2391" t="s">
        <v>41</v>
      </c>
      <c r="I2391" t="s">
        <v>30</v>
      </c>
      <c r="J2391">
        <v>2356</v>
      </c>
      <c r="K2391" t="s">
        <v>42</v>
      </c>
      <c r="L2391">
        <v>0</v>
      </c>
      <c r="M2391" t="s">
        <v>31</v>
      </c>
      <c r="N2391" t="s">
        <v>32</v>
      </c>
      <c r="O2391">
        <v>63</v>
      </c>
      <c r="P2391" t="s">
        <v>33</v>
      </c>
      <c r="Q2391" t="s">
        <v>34</v>
      </c>
      <c r="R2391" t="s">
        <v>35</v>
      </c>
      <c r="S2391" t="s">
        <v>36</v>
      </c>
      <c r="T2391">
        <v>1</v>
      </c>
      <c r="U2391">
        <v>1</v>
      </c>
      <c r="V2391" t="s">
        <v>37</v>
      </c>
      <c r="W2391" t="s">
        <v>43</v>
      </c>
      <c r="X2391" t="s">
        <v>44</v>
      </c>
      <c r="Y2391">
        <v>5</v>
      </c>
      <c r="Z2391">
        <v>45</v>
      </c>
      <c r="AA2391">
        <v>0</v>
      </c>
      <c r="AB2391" t="s">
        <v>45</v>
      </c>
      <c r="AC2391">
        <v>0</v>
      </c>
      <c r="AD2391" t="s">
        <v>46</v>
      </c>
    </row>
    <row r="2392" spans="1:30" x14ac:dyDescent="0.3">
      <c r="A2392" t="s">
        <v>6954</v>
      </c>
      <c r="B2392" t="s">
        <v>39</v>
      </c>
      <c r="C2392">
        <v>282279</v>
      </c>
      <c r="D2392">
        <v>1134.27</v>
      </c>
      <c r="E2392" s="1">
        <v>43052</v>
      </c>
      <c r="F2392" s="1">
        <v>45163</v>
      </c>
      <c r="G2392" t="s">
        <v>99</v>
      </c>
      <c r="H2392" t="s">
        <v>55</v>
      </c>
      <c r="I2392" t="s">
        <v>6951</v>
      </c>
      <c r="J2392">
        <v>2111</v>
      </c>
      <c r="K2392" t="s">
        <v>42</v>
      </c>
      <c r="L2392">
        <v>0</v>
      </c>
      <c r="M2392" t="s">
        <v>6952</v>
      </c>
      <c r="N2392" t="s">
        <v>32</v>
      </c>
      <c r="O2392">
        <v>76</v>
      </c>
      <c r="P2392" t="s">
        <v>6730</v>
      </c>
      <c r="Q2392" t="s">
        <v>87</v>
      </c>
      <c r="R2392" t="s">
        <v>6953</v>
      </c>
      <c r="S2392" t="s">
        <v>36</v>
      </c>
      <c r="T2392">
        <v>0</v>
      </c>
      <c r="U2392">
        <v>1</v>
      </c>
      <c r="V2392" t="s">
        <v>37</v>
      </c>
      <c r="W2392" t="s">
        <v>6955</v>
      </c>
      <c r="X2392" t="s">
        <v>44</v>
      </c>
      <c r="Y2392">
        <v>20</v>
      </c>
      <c r="Z2392">
        <v>44</v>
      </c>
      <c r="AA2392">
        <v>0</v>
      </c>
      <c r="AB2392" t="s">
        <v>45</v>
      </c>
      <c r="AC2392">
        <v>0</v>
      </c>
      <c r="AD2392" t="s">
        <v>46</v>
      </c>
    </row>
    <row r="2393" spans="1:30" x14ac:dyDescent="0.3">
      <c r="A2393" t="s">
        <v>8096</v>
      </c>
      <c r="B2393" t="s">
        <v>118</v>
      </c>
      <c r="C2393">
        <v>391725</v>
      </c>
      <c r="D2393">
        <v>317.39</v>
      </c>
      <c r="E2393" s="1">
        <v>43694</v>
      </c>
      <c r="F2393" s="1">
        <v>46412</v>
      </c>
      <c r="G2393" t="s">
        <v>103</v>
      </c>
      <c r="H2393" t="s">
        <v>55</v>
      </c>
      <c r="I2393" t="s">
        <v>8093</v>
      </c>
      <c r="J2393">
        <v>2718</v>
      </c>
      <c r="K2393" t="s">
        <v>42</v>
      </c>
      <c r="L2393">
        <v>0</v>
      </c>
      <c r="M2393" t="s">
        <v>8094</v>
      </c>
      <c r="N2393" t="s">
        <v>49</v>
      </c>
      <c r="O2393">
        <v>24</v>
      </c>
      <c r="P2393" t="s">
        <v>2174</v>
      </c>
      <c r="Q2393" t="s">
        <v>87</v>
      </c>
      <c r="R2393" t="s">
        <v>8095</v>
      </c>
      <c r="S2393" t="s">
        <v>67</v>
      </c>
      <c r="T2393">
        <v>0</v>
      </c>
      <c r="U2393">
        <v>0</v>
      </c>
      <c r="V2393" t="s">
        <v>68</v>
      </c>
      <c r="W2393" t="s">
        <v>8097</v>
      </c>
      <c r="X2393" t="s">
        <v>44</v>
      </c>
      <c r="Y2393">
        <v>35</v>
      </c>
      <c r="Z2393">
        <v>31</v>
      </c>
      <c r="AA2393">
        <v>0</v>
      </c>
      <c r="AB2393" t="s">
        <v>45</v>
      </c>
      <c r="AC2393">
        <v>0</v>
      </c>
      <c r="AD2393" t="s">
        <v>46</v>
      </c>
    </row>
    <row r="2394" spans="1:30" x14ac:dyDescent="0.3">
      <c r="A2394" t="s">
        <v>8992</v>
      </c>
      <c r="B2394" t="s">
        <v>39</v>
      </c>
      <c r="C2394">
        <v>404643</v>
      </c>
      <c r="D2394">
        <v>329.93</v>
      </c>
      <c r="E2394" s="1">
        <v>43624</v>
      </c>
      <c r="F2394" s="1">
        <v>45557</v>
      </c>
      <c r="G2394" t="s">
        <v>99</v>
      </c>
      <c r="H2394" t="s">
        <v>55</v>
      </c>
      <c r="I2394" t="s">
        <v>8987</v>
      </c>
      <c r="J2394">
        <v>1933</v>
      </c>
      <c r="K2394" t="s">
        <v>42</v>
      </c>
      <c r="L2394">
        <v>0</v>
      </c>
      <c r="M2394" t="s">
        <v>8988</v>
      </c>
      <c r="N2394" t="s">
        <v>32</v>
      </c>
      <c r="O2394">
        <v>68</v>
      </c>
      <c r="P2394" t="s">
        <v>1215</v>
      </c>
      <c r="Q2394" t="s">
        <v>87</v>
      </c>
      <c r="R2394" t="s">
        <v>8989</v>
      </c>
      <c r="S2394" t="s">
        <v>36</v>
      </c>
      <c r="T2394">
        <v>0</v>
      </c>
      <c r="U2394">
        <v>1</v>
      </c>
      <c r="V2394" t="s">
        <v>37</v>
      </c>
      <c r="W2394" t="s">
        <v>8993</v>
      </c>
      <c r="X2394" t="s">
        <v>57</v>
      </c>
      <c r="Y2394">
        <v>42</v>
      </c>
      <c r="Z2394">
        <v>57</v>
      </c>
      <c r="AA2394">
        <v>0</v>
      </c>
      <c r="AB2394" t="s">
        <v>45</v>
      </c>
      <c r="AC2394">
        <v>0</v>
      </c>
      <c r="AD2394" t="s">
        <v>59</v>
      </c>
    </row>
    <row r="2395" spans="1:30" x14ac:dyDescent="0.3">
      <c r="A2395" t="s">
        <v>737</v>
      </c>
      <c r="B2395" t="s">
        <v>118</v>
      </c>
      <c r="C2395">
        <v>249015</v>
      </c>
      <c r="D2395">
        <v>615.16</v>
      </c>
      <c r="E2395" s="1">
        <v>45075</v>
      </c>
      <c r="F2395" s="1">
        <v>45948</v>
      </c>
      <c r="G2395" t="s">
        <v>99</v>
      </c>
      <c r="H2395" t="s">
        <v>80</v>
      </c>
      <c r="I2395" t="s">
        <v>733</v>
      </c>
      <c r="J2395">
        <v>873</v>
      </c>
      <c r="K2395" t="s">
        <v>100</v>
      </c>
      <c r="L2395">
        <v>1</v>
      </c>
      <c r="M2395" t="s">
        <v>734</v>
      </c>
      <c r="N2395" t="s">
        <v>60</v>
      </c>
      <c r="O2395">
        <v>46</v>
      </c>
      <c r="P2395" t="s">
        <v>735</v>
      </c>
      <c r="Q2395" t="s">
        <v>51</v>
      </c>
      <c r="R2395" t="s">
        <v>736</v>
      </c>
      <c r="S2395" t="s">
        <v>97</v>
      </c>
      <c r="T2395">
        <v>0</v>
      </c>
      <c r="U2395">
        <v>0</v>
      </c>
      <c r="V2395" t="s">
        <v>90</v>
      </c>
      <c r="W2395" t="s">
        <v>738</v>
      </c>
      <c r="X2395" t="s">
        <v>57</v>
      </c>
      <c r="Y2395">
        <v>42</v>
      </c>
      <c r="Z2395">
        <v>34</v>
      </c>
      <c r="AA2395">
        <v>0</v>
      </c>
      <c r="AB2395" t="s">
        <v>45</v>
      </c>
      <c r="AC2395">
        <v>0</v>
      </c>
      <c r="AD2395" t="s">
        <v>59</v>
      </c>
    </row>
    <row r="2396" spans="1:30" x14ac:dyDescent="0.3">
      <c r="A2396" t="s">
        <v>18674</v>
      </c>
      <c r="B2396" t="s">
        <v>54</v>
      </c>
      <c r="C2396">
        <v>228732</v>
      </c>
      <c r="D2396">
        <v>127.78</v>
      </c>
      <c r="E2396" s="1">
        <v>44429</v>
      </c>
      <c r="F2396" s="1">
        <v>47837</v>
      </c>
      <c r="G2396" t="s">
        <v>40</v>
      </c>
      <c r="H2396" t="s">
        <v>55</v>
      </c>
      <c r="I2396" t="s">
        <v>18672</v>
      </c>
      <c r="J2396">
        <v>3408</v>
      </c>
      <c r="K2396" t="s">
        <v>42</v>
      </c>
      <c r="L2396">
        <v>0</v>
      </c>
      <c r="M2396" t="s">
        <v>14743</v>
      </c>
      <c r="N2396" t="s">
        <v>49</v>
      </c>
      <c r="O2396">
        <v>66</v>
      </c>
      <c r="P2396" t="s">
        <v>357</v>
      </c>
      <c r="Q2396" t="s">
        <v>87</v>
      </c>
      <c r="R2396" t="s">
        <v>18673</v>
      </c>
      <c r="S2396" t="s">
        <v>36</v>
      </c>
      <c r="T2396">
        <v>0</v>
      </c>
      <c r="U2396">
        <v>1</v>
      </c>
      <c r="V2396" t="s">
        <v>37</v>
      </c>
      <c r="W2396" t="s">
        <v>18675</v>
      </c>
      <c r="X2396" t="s">
        <v>44</v>
      </c>
      <c r="Y2396">
        <v>41</v>
      </c>
      <c r="Z2396">
        <v>76</v>
      </c>
      <c r="AA2396">
        <v>1</v>
      </c>
      <c r="AB2396" t="s">
        <v>58</v>
      </c>
      <c r="AC2396">
        <v>1</v>
      </c>
      <c r="AD2396" t="s">
        <v>46</v>
      </c>
    </row>
    <row r="2397" spans="1:30" x14ac:dyDescent="0.3">
      <c r="A2397" t="s">
        <v>16403</v>
      </c>
      <c r="B2397" t="s">
        <v>70</v>
      </c>
      <c r="C2397">
        <v>92292</v>
      </c>
      <c r="D2397">
        <v>939.75</v>
      </c>
      <c r="E2397" s="1">
        <v>43727</v>
      </c>
      <c r="F2397" s="1">
        <v>44363</v>
      </c>
      <c r="G2397" t="s">
        <v>99</v>
      </c>
      <c r="H2397" t="s">
        <v>41</v>
      </c>
      <c r="I2397" t="s">
        <v>16398</v>
      </c>
      <c r="J2397">
        <v>636</v>
      </c>
      <c r="K2397" t="s">
        <v>100</v>
      </c>
      <c r="L2397">
        <v>0</v>
      </c>
      <c r="M2397" t="s">
        <v>16399</v>
      </c>
      <c r="N2397" t="s">
        <v>32</v>
      </c>
      <c r="O2397">
        <v>76</v>
      </c>
      <c r="P2397" t="s">
        <v>336</v>
      </c>
      <c r="Q2397" t="s">
        <v>87</v>
      </c>
      <c r="R2397" t="s">
        <v>16400</v>
      </c>
      <c r="S2397" t="s">
        <v>36</v>
      </c>
      <c r="T2397">
        <v>0</v>
      </c>
      <c r="U2397">
        <v>1</v>
      </c>
      <c r="V2397" t="s">
        <v>37</v>
      </c>
      <c r="W2397" t="s">
        <v>16404</v>
      </c>
      <c r="X2397" t="s">
        <v>72</v>
      </c>
      <c r="Y2397">
        <v>40</v>
      </c>
      <c r="Z2397">
        <v>84</v>
      </c>
      <c r="AA2397">
        <v>1</v>
      </c>
      <c r="AB2397" t="s">
        <v>58</v>
      </c>
      <c r="AC2397">
        <v>1</v>
      </c>
      <c r="AD2397" t="s">
        <v>74</v>
      </c>
    </row>
    <row r="2398" spans="1:30" x14ac:dyDescent="0.3">
      <c r="A2398" t="s">
        <v>3998</v>
      </c>
      <c r="B2398" t="s">
        <v>39</v>
      </c>
      <c r="C2398">
        <v>433378</v>
      </c>
      <c r="D2398">
        <v>642.55999999999995</v>
      </c>
      <c r="E2398" s="1">
        <v>44026</v>
      </c>
      <c r="F2398" s="1">
        <v>45066</v>
      </c>
      <c r="G2398" t="s">
        <v>103</v>
      </c>
      <c r="H2398" t="s">
        <v>41</v>
      </c>
      <c r="I2398" t="s">
        <v>3992</v>
      </c>
      <c r="J2398">
        <v>1040</v>
      </c>
      <c r="K2398" t="s">
        <v>100</v>
      </c>
      <c r="L2398">
        <v>0</v>
      </c>
      <c r="M2398" t="s">
        <v>3993</v>
      </c>
      <c r="N2398" t="s">
        <v>60</v>
      </c>
      <c r="O2398">
        <v>64</v>
      </c>
      <c r="P2398" t="s">
        <v>3994</v>
      </c>
      <c r="Q2398" t="s">
        <v>51</v>
      </c>
      <c r="R2398" t="s">
        <v>3995</v>
      </c>
      <c r="S2398" t="s">
        <v>36</v>
      </c>
      <c r="T2398">
        <v>0</v>
      </c>
      <c r="U2398">
        <v>1</v>
      </c>
      <c r="V2398" t="s">
        <v>37</v>
      </c>
      <c r="W2398" t="s">
        <v>3999</v>
      </c>
      <c r="X2398" t="s">
        <v>57</v>
      </c>
      <c r="Y2398">
        <v>6</v>
      </c>
      <c r="Z2398">
        <v>54</v>
      </c>
      <c r="AA2398">
        <v>0</v>
      </c>
      <c r="AB2398" t="s">
        <v>45</v>
      </c>
      <c r="AC2398">
        <v>0</v>
      </c>
      <c r="AD2398" t="s">
        <v>59</v>
      </c>
    </row>
    <row r="2399" spans="1:30" x14ac:dyDescent="0.3">
      <c r="A2399" t="s">
        <v>11074</v>
      </c>
      <c r="B2399" t="s">
        <v>118</v>
      </c>
      <c r="C2399">
        <v>270203</v>
      </c>
      <c r="D2399">
        <v>1171.42</v>
      </c>
      <c r="E2399" s="1">
        <v>44812</v>
      </c>
      <c r="F2399" s="1">
        <v>47903</v>
      </c>
      <c r="G2399" t="s">
        <v>103</v>
      </c>
      <c r="H2399" t="s">
        <v>41</v>
      </c>
      <c r="I2399" t="s">
        <v>11069</v>
      </c>
      <c r="J2399">
        <v>3091</v>
      </c>
      <c r="K2399" t="s">
        <v>42</v>
      </c>
      <c r="L2399">
        <v>0</v>
      </c>
      <c r="M2399" t="s">
        <v>11070</v>
      </c>
      <c r="N2399" t="s">
        <v>60</v>
      </c>
      <c r="O2399">
        <v>56</v>
      </c>
      <c r="P2399" t="s">
        <v>4318</v>
      </c>
      <c r="Q2399" t="s">
        <v>87</v>
      </c>
      <c r="R2399" t="s">
        <v>11071</v>
      </c>
      <c r="S2399" t="s">
        <v>36</v>
      </c>
      <c r="T2399">
        <v>0</v>
      </c>
      <c r="U2399">
        <v>0</v>
      </c>
      <c r="V2399" t="s">
        <v>37</v>
      </c>
      <c r="W2399" t="s">
        <v>11075</v>
      </c>
      <c r="X2399" t="s">
        <v>44</v>
      </c>
      <c r="Y2399">
        <v>6</v>
      </c>
      <c r="Z2399">
        <v>96</v>
      </c>
      <c r="AA2399">
        <v>1</v>
      </c>
      <c r="AB2399" t="s">
        <v>58</v>
      </c>
      <c r="AC2399">
        <v>1</v>
      </c>
      <c r="AD2399" t="s">
        <v>46</v>
      </c>
    </row>
    <row r="2400" spans="1:30" x14ac:dyDescent="0.3">
      <c r="A2400" t="s">
        <v>11455</v>
      </c>
      <c r="B2400" t="s">
        <v>118</v>
      </c>
      <c r="C2400">
        <v>157602</v>
      </c>
      <c r="D2400">
        <v>201.15</v>
      </c>
      <c r="E2400" s="1">
        <v>43183</v>
      </c>
      <c r="F2400" s="1">
        <v>44482</v>
      </c>
      <c r="G2400" t="s">
        <v>99</v>
      </c>
      <c r="H2400" t="s">
        <v>80</v>
      </c>
      <c r="I2400" t="s">
        <v>11450</v>
      </c>
      <c r="J2400">
        <v>1299</v>
      </c>
      <c r="K2400" t="s">
        <v>42</v>
      </c>
      <c r="L2400">
        <v>1</v>
      </c>
      <c r="M2400" t="s">
        <v>11451</v>
      </c>
      <c r="N2400" t="s">
        <v>60</v>
      </c>
      <c r="O2400">
        <v>44</v>
      </c>
      <c r="P2400" t="s">
        <v>1761</v>
      </c>
      <c r="Q2400" t="s">
        <v>34</v>
      </c>
      <c r="R2400" t="s">
        <v>11452</v>
      </c>
      <c r="S2400" t="s">
        <v>89</v>
      </c>
      <c r="T2400">
        <v>1</v>
      </c>
      <c r="U2400">
        <v>0</v>
      </c>
      <c r="V2400" t="s">
        <v>90</v>
      </c>
      <c r="W2400" t="s">
        <v>11456</v>
      </c>
      <c r="X2400" t="s">
        <v>44</v>
      </c>
      <c r="Y2400">
        <v>43</v>
      </c>
      <c r="Z2400">
        <v>50</v>
      </c>
      <c r="AA2400">
        <v>0</v>
      </c>
      <c r="AB2400" t="s">
        <v>45</v>
      </c>
      <c r="AC2400">
        <v>0</v>
      </c>
      <c r="AD2400" t="s">
        <v>46</v>
      </c>
    </row>
    <row r="2401" spans="1:30" x14ac:dyDescent="0.3">
      <c r="A2401" t="s">
        <v>12232</v>
      </c>
      <c r="B2401" t="s">
        <v>39</v>
      </c>
      <c r="C2401">
        <v>458645</v>
      </c>
      <c r="D2401">
        <v>1878.97</v>
      </c>
      <c r="E2401" s="1">
        <v>42785</v>
      </c>
      <c r="F2401" s="1">
        <v>46135</v>
      </c>
      <c r="G2401" t="s">
        <v>103</v>
      </c>
      <c r="H2401" t="s">
        <v>41</v>
      </c>
      <c r="I2401" t="s">
        <v>12229</v>
      </c>
      <c r="J2401">
        <v>3350</v>
      </c>
      <c r="K2401" t="s">
        <v>42</v>
      </c>
      <c r="L2401">
        <v>0</v>
      </c>
      <c r="M2401" t="s">
        <v>12230</v>
      </c>
      <c r="N2401" t="s">
        <v>60</v>
      </c>
      <c r="O2401">
        <v>74</v>
      </c>
      <c r="P2401" t="s">
        <v>1090</v>
      </c>
      <c r="Q2401" t="s">
        <v>62</v>
      </c>
      <c r="R2401" t="s">
        <v>12231</v>
      </c>
      <c r="S2401" t="s">
        <v>36</v>
      </c>
      <c r="T2401">
        <v>0</v>
      </c>
      <c r="U2401">
        <v>1</v>
      </c>
      <c r="V2401" t="s">
        <v>37</v>
      </c>
      <c r="W2401" t="s">
        <v>12233</v>
      </c>
      <c r="X2401" t="s">
        <v>44</v>
      </c>
      <c r="Y2401">
        <v>19</v>
      </c>
      <c r="Z2401">
        <v>32</v>
      </c>
      <c r="AA2401">
        <v>0</v>
      </c>
      <c r="AB2401" t="s">
        <v>45</v>
      </c>
      <c r="AC2401">
        <v>0</v>
      </c>
      <c r="AD2401" t="s">
        <v>46</v>
      </c>
    </row>
    <row r="2402" spans="1:30" x14ac:dyDescent="0.3">
      <c r="A2402" t="s">
        <v>14827</v>
      </c>
      <c r="B2402" t="s">
        <v>54</v>
      </c>
      <c r="C2402">
        <v>403790</v>
      </c>
      <c r="D2402">
        <v>887.13</v>
      </c>
      <c r="E2402" s="1">
        <v>44223</v>
      </c>
      <c r="F2402" s="1">
        <v>44901</v>
      </c>
      <c r="G2402" t="s">
        <v>99</v>
      </c>
      <c r="H2402" t="s">
        <v>55</v>
      </c>
      <c r="I2402" t="s">
        <v>14824</v>
      </c>
      <c r="J2402">
        <v>678</v>
      </c>
      <c r="K2402" t="s">
        <v>100</v>
      </c>
      <c r="L2402">
        <v>0</v>
      </c>
      <c r="M2402" t="s">
        <v>14825</v>
      </c>
      <c r="N2402" t="s">
        <v>49</v>
      </c>
      <c r="O2402">
        <v>48</v>
      </c>
      <c r="P2402" t="s">
        <v>1455</v>
      </c>
      <c r="Q2402" t="s">
        <v>34</v>
      </c>
      <c r="R2402" t="s">
        <v>14826</v>
      </c>
      <c r="S2402" t="s">
        <v>97</v>
      </c>
      <c r="T2402">
        <v>1</v>
      </c>
      <c r="U2402">
        <v>0</v>
      </c>
      <c r="V2402" t="s">
        <v>90</v>
      </c>
      <c r="W2402" t="s">
        <v>14828</v>
      </c>
      <c r="X2402" t="s">
        <v>44</v>
      </c>
      <c r="Y2402">
        <v>7</v>
      </c>
      <c r="Z2402">
        <v>16</v>
      </c>
      <c r="AA2402">
        <v>0</v>
      </c>
      <c r="AB2402" t="s">
        <v>73</v>
      </c>
      <c r="AC2402">
        <v>0</v>
      </c>
      <c r="AD2402" t="s">
        <v>46</v>
      </c>
    </row>
    <row r="2403" spans="1:30" x14ac:dyDescent="0.3">
      <c r="A2403" t="s">
        <v>8266</v>
      </c>
      <c r="B2403" t="s">
        <v>54</v>
      </c>
      <c r="C2403">
        <v>240005</v>
      </c>
      <c r="D2403">
        <v>1420.47</v>
      </c>
      <c r="E2403" s="1">
        <v>44892</v>
      </c>
      <c r="F2403" s="1">
        <v>45526</v>
      </c>
      <c r="G2403" t="s">
        <v>103</v>
      </c>
      <c r="H2403" t="s">
        <v>80</v>
      </c>
      <c r="I2403" t="s">
        <v>8263</v>
      </c>
      <c r="J2403">
        <v>634</v>
      </c>
      <c r="K2403" t="s">
        <v>100</v>
      </c>
      <c r="L2403">
        <v>1</v>
      </c>
      <c r="M2403" t="s">
        <v>8264</v>
      </c>
      <c r="N2403" t="s">
        <v>60</v>
      </c>
      <c r="O2403">
        <v>23</v>
      </c>
      <c r="P2403" t="s">
        <v>2054</v>
      </c>
      <c r="Q2403" t="s">
        <v>34</v>
      </c>
      <c r="R2403" t="s">
        <v>8265</v>
      </c>
      <c r="S2403" t="s">
        <v>67</v>
      </c>
      <c r="T2403">
        <v>1</v>
      </c>
      <c r="U2403">
        <v>0</v>
      </c>
      <c r="V2403" t="s">
        <v>68</v>
      </c>
      <c r="W2403" t="s">
        <v>8267</v>
      </c>
      <c r="X2403" t="s">
        <v>44</v>
      </c>
      <c r="Y2403">
        <v>0</v>
      </c>
      <c r="Z2403">
        <v>9</v>
      </c>
      <c r="AA2403">
        <v>0</v>
      </c>
      <c r="AB2403" t="s">
        <v>73</v>
      </c>
      <c r="AC2403">
        <v>0</v>
      </c>
      <c r="AD2403" t="s">
        <v>46</v>
      </c>
    </row>
    <row r="2404" spans="1:30" x14ac:dyDescent="0.3">
      <c r="A2404" t="s">
        <v>2828</v>
      </c>
      <c r="B2404" t="s">
        <v>39</v>
      </c>
      <c r="C2404">
        <v>268889</v>
      </c>
      <c r="D2404">
        <v>1290.81</v>
      </c>
      <c r="E2404" s="1">
        <v>43628</v>
      </c>
      <c r="F2404" s="1">
        <v>46234</v>
      </c>
      <c r="G2404" t="s">
        <v>40</v>
      </c>
      <c r="H2404" t="s">
        <v>41</v>
      </c>
      <c r="I2404" t="s">
        <v>2821</v>
      </c>
      <c r="J2404">
        <v>2606</v>
      </c>
      <c r="K2404" t="s">
        <v>42</v>
      </c>
      <c r="L2404">
        <v>0</v>
      </c>
      <c r="M2404" t="s">
        <v>2822</v>
      </c>
      <c r="N2404" t="s">
        <v>60</v>
      </c>
      <c r="O2404">
        <v>58</v>
      </c>
      <c r="P2404" t="s">
        <v>2252</v>
      </c>
      <c r="Q2404" t="s">
        <v>62</v>
      </c>
      <c r="R2404" t="s">
        <v>2823</v>
      </c>
      <c r="S2404" t="s">
        <v>36</v>
      </c>
      <c r="T2404">
        <v>0</v>
      </c>
      <c r="U2404">
        <v>0</v>
      </c>
      <c r="V2404" t="s">
        <v>37</v>
      </c>
      <c r="W2404" t="s">
        <v>2829</v>
      </c>
      <c r="X2404" t="s">
        <v>44</v>
      </c>
      <c r="Y2404">
        <v>50</v>
      </c>
      <c r="Z2404">
        <v>63</v>
      </c>
      <c r="AA2404">
        <v>0</v>
      </c>
      <c r="AB2404" t="s">
        <v>58</v>
      </c>
      <c r="AC2404">
        <v>0</v>
      </c>
      <c r="AD2404" t="s">
        <v>46</v>
      </c>
    </row>
    <row r="2405" spans="1:30" x14ac:dyDescent="0.3">
      <c r="A2405" t="s">
        <v>8145</v>
      </c>
      <c r="B2405" t="s">
        <v>54</v>
      </c>
      <c r="C2405">
        <v>448285</v>
      </c>
      <c r="D2405">
        <v>839.07</v>
      </c>
      <c r="E2405" s="1">
        <v>44925</v>
      </c>
      <c r="F2405" s="1">
        <v>45354</v>
      </c>
      <c r="G2405" t="s">
        <v>103</v>
      </c>
      <c r="H2405" t="s">
        <v>55</v>
      </c>
      <c r="I2405" t="s">
        <v>8142</v>
      </c>
      <c r="J2405">
        <v>429</v>
      </c>
      <c r="K2405" t="s">
        <v>100</v>
      </c>
      <c r="L2405">
        <v>0</v>
      </c>
      <c r="M2405" t="s">
        <v>8143</v>
      </c>
      <c r="N2405" t="s">
        <v>60</v>
      </c>
      <c r="O2405">
        <v>35</v>
      </c>
      <c r="P2405" t="s">
        <v>4392</v>
      </c>
      <c r="Q2405" t="s">
        <v>34</v>
      </c>
      <c r="R2405" t="s">
        <v>8144</v>
      </c>
      <c r="S2405" t="s">
        <v>109</v>
      </c>
      <c r="T2405">
        <v>1</v>
      </c>
      <c r="U2405">
        <v>0</v>
      </c>
      <c r="V2405" t="s">
        <v>90</v>
      </c>
      <c r="W2405" t="s">
        <v>8146</v>
      </c>
      <c r="X2405" t="s">
        <v>57</v>
      </c>
      <c r="Y2405">
        <v>11</v>
      </c>
      <c r="Z2405">
        <v>82</v>
      </c>
      <c r="AA2405">
        <v>1</v>
      </c>
      <c r="AB2405" t="s">
        <v>58</v>
      </c>
      <c r="AC2405">
        <v>1</v>
      </c>
      <c r="AD2405" t="s">
        <v>59</v>
      </c>
    </row>
    <row r="2406" spans="1:30" x14ac:dyDescent="0.3">
      <c r="A2406" t="s">
        <v>2292</v>
      </c>
      <c r="B2406" t="s">
        <v>54</v>
      </c>
      <c r="C2406">
        <v>400947</v>
      </c>
      <c r="D2406">
        <v>834.63</v>
      </c>
      <c r="E2406" s="1">
        <v>44309</v>
      </c>
      <c r="F2406" s="1">
        <v>44932</v>
      </c>
      <c r="G2406" t="s">
        <v>103</v>
      </c>
      <c r="H2406" t="s">
        <v>41</v>
      </c>
      <c r="I2406" t="s">
        <v>2287</v>
      </c>
      <c r="J2406">
        <v>623</v>
      </c>
      <c r="K2406" t="s">
        <v>100</v>
      </c>
      <c r="L2406">
        <v>0</v>
      </c>
      <c r="M2406" t="s">
        <v>2288</v>
      </c>
      <c r="N2406" t="s">
        <v>60</v>
      </c>
      <c r="O2406">
        <v>40</v>
      </c>
      <c r="P2406" t="s">
        <v>106</v>
      </c>
      <c r="Q2406" t="s">
        <v>34</v>
      </c>
      <c r="R2406" t="s">
        <v>2289</v>
      </c>
      <c r="S2406" t="s">
        <v>89</v>
      </c>
      <c r="T2406">
        <v>1</v>
      </c>
      <c r="U2406">
        <v>0</v>
      </c>
      <c r="V2406" t="s">
        <v>90</v>
      </c>
      <c r="W2406" t="s">
        <v>2293</v>
      </c>
      <c r="X2406" t="s">
        <v>44</v>
      </c>
      <c r="Y2406">
        <v>46</v>
      </c>
      <c r="Z2406">
        <v>26</v>
      </c>
      <c r="AA2406">
        <v>0</v>
      </c>
      <c r="AB2406" t="s">
        <v>73</v>
      </c>
      <c r="AC2406">
        <v>0</v>
      </c>
      <c r="AD2406" t="s">
        <v>46</v>
      </c>
    </row>
    <row r="2407" spans="1:30" x14ac:dyDescent="0.3">
      <c r="A2407" t="s">
        <v>12433</v>
      </c>
      <c r="B2407" t="s">
        <v>70</v>
      </c>
      <c r="C2407">
        <v>372440</v>
      </c>
      <c r="D2407">
        <v>572.45000000000005</v>
      </c>
      <c r="E2407" s="1">
        <v>45538</v>
      </c>
      <c r="F2407" s="1">
        <v>47128</v>
      </c>
      <c r="G2407" t="s">
        <v>40</v>
      </c>
      <c r="H2407" t="s">
        <v>80</v>
      </c>
      <c r="I2407" t="s">
        <v>12431</v>
      </c>
      <c r="J2407">
        <v>1590</v>
      </c>
      <c r="K2407" t="s">
        <v>42</v>
      </c>
      <c r="L2407">
        <v>1</v>
      </c>
      <c r="M2407" t="s">
        <v>8441</v>
      </c>
      <c r="N2407" t="s">
        <v>32</v>
      </c>
      <c r="O2407">
        <v>83</v>
      </c>
      <c r="P2407" t="s">
        <v>1605</v>
      </c>
      <c r="Q2407" t="s">
        <v>87</v>
      </c>
      <c r="R2407" t="s">
        <v>12432</v>
      </c>
      <c r="S2407" t="s">
        <v>36</v>
      </c>
      <c r="T2407">
        <v>0</v>
      </c>
      <c r="U2407">
        <v>1</v>
      </c>
      <c r="V2407" t="s">
        <v>37</v>
      </c>
      <c r="W2407" t="s">
        <v>12434</v>
      </c>
      <c r="X2407" t="s">
        <v>72</v>
      </c>
      <c r="Y2407">
        <v>4</v>
      </c>
      <c r="Z2407">
        <v>69</v>
      </c>
      <c r="AA2407">
        <v>0</v>
      </c>
      <c r="AB2407" t="s">
        <v>58</v>
      </c>
      <c r="AC2407">
        <v>0</v>
      </c>
      <c r="AD2407" t="s">
        <v>74</v>
      </c>
    </row>
    <row r="2408" spans="1:30" x14ac:dyDescent="0.3">
      <c r="A2408" t="s">
        <v>13323</v>
      </c>
      <c r="B2408" t="s">
        <v>118</v>
      </c>
      <c r="C2408">
        <v>337729</v>
      </c>
      <c r="D2408">
        <v>459.03</v>
      </c>
      <c r="E2408" s="1">
        <v>44405</v>
      </c>
      <c r="F2408" s="1">
        <v>47293</v>
      </c>
      <c r="G2408" t="s">
        <v>103</v>
      </c>
      <c r="H2408" t="s">
        <v>41</v>
      </c>
      <c r="I2408" t="s">
        <v>13320</v>
      </c>
      <c r="J2408">
        <v>2888</v>
      </c>
      <c r="K2408" t="s">
        <v>42</v>
      </c>
      <c r="L2408">
        <v>0</v>
      </c>
      <c r="M2408" t="s">
        <v>13321</v>
      </c>
      <c r="N2408" t="s">
        <v>60</v>
      </c>
      <c r="O2408">
        <v>32</v>
      </c>
      <c r="P2408" t="s">
        <v>1940</v>
      </c>
      <c r="Q2408" t="s">
        <v>34</v>
      </c>
      <c r="R2408" t="s">
        <v>13322</v>
      </c>
      <c r="S2408" t="s">
        <v>109</v>
      </c>
      <c r="T2408">
        <v>1</v>
      </c>
      <c r="U2408">
        <v>0</v>
      </c>
      <c r="V2408" t="s">
        <v>90</v>
      </c>
      <c r="W2408" t="s">
        <v>13324</v>
      </c>
      <c r="X2408" t="s">
        <v>72</v>
      </c>
      <c r="Y2408">
        <v>4</v>
      </c>
      <c r="Z2408">
        <v>56</v>
      </c>
      <c r="AA2408">
        <v>0</v>
      </c>
      <c r="AB2408" t="s">
        <v>45</v>
      </c>
      <c r="AC2408">
        <v>0</v>
      </c>
      <c r="AD2408" t="s">
        <v>74</v>
      </c>
    </row>
    <row r="2409" spans="1:30" x14ac:dyDescent="0.3">
      <c r="A2409" t="s">
        <v>7349</v>
      </c>
      <c r="B2409" t="s">
        <v>39</v>
      </c>
      <c r="C2409">
        <v>43255</v>
      </c>
      <c r="D2409">
        <v>1997.83</v>
      </c>
      <c r="E2409" s="1">
        <v>45032</v>
      </c>
      <c r="F2409" s="1">
        <v>47630</v>
      </c>
      <c r="G2409" t="s">
        <v>103</v>
      </c>
      <c r="H2409" t="s">
        <v>80</v>
      </c>
      <c r="I2409" t="s">
        <v>7345</v>
      </c>
      <c r="J2409">
        <v>2598</v>
      </c>
      <c r="K2409" t="s">
        <v>42</v>
      </c>
      <c r="L2409">
        <v>1</v>
      </c>
      <c r="M2409" t="s">
        <v>7346</v>
      </c>
      <c r="N2409" t="s">
        <v>60</v>
      </c>
      <c r="O2409">
        <v>72</v>
      </c>
      <c r="P2409" t="s">
        <v>7347</v>
      </c>
      <c r="Q2409" t="s">
        <v>62</v>
      </c>
      <c r="R2409" t="s">
        <v>7348</v>
      </c>
      <c r="S2409" t="s">
        <v>36</v>
      </c>
      <c r="T2409">
        <v>0</v>
      </c>
      <c r="U2409">
        <v>1</v>
      </c>
      <c r="V2409" t="s">
        <v>37</v>
      </c>
      <c r="W2409" t="s">
        <v>7350</v>
      </c>
      <c r="X2409" t="s">
        <v>57</v>
      </c>
      <c r="Y2409">
        <v>16</v>
      </c>
      <c r="Z2409">
        <v>98</v>
      </c>
      <c r="AA2409">
        <v>1</v>
      </c>
      <c r="AB2409" t="s">
        <v>58</v>
      </c>
      <c r="AC2409">
        <v>1</v>
      </c>
      <c r="AD2409" t="s">
        <v>59</v>
      </c>
    </row>
    <row r="2410" spans="1:30" x14ac:dyDescent="0.3">
      <c r="A2410" t="s">
        <v>15824</v>
      </c>
      <c r="B2410" t="s">
        <v>70</v>
      </c>
      <c r="C2410">
        <v>19942</v>
      </c>
      <c r="D2410">
        <v>229.92</v>
      </c>
      <c r="E2410" s="1">
        <v>44508</v>
      </c>
      <c r="F2410" s="1">
        <v>48068</v>
      </c>
      <c r="G2410" t="s">
        <v>99</v>
      </c>
      <c r="H2410" t="s">
        <v>41</v>
      </c>
      <c r="I2410" t="s">
        <v>15820</v>
      </c>
      <c r="J2410">
        <v>3560</v>
      </c>
      <c r="K2410" t="s">
        <v>42</v>
      </c>
      <c r="L2410">
        <v>0</v>
      </c>
      <c r="M2410" t="s">
        <v>11725</v>
      </c>
      <c r="N2410" t="s">
        <v>32</v>
      </c>
      <c r="O2410">
        <v>58</v>
      </c>
      <c r="P2410" t="s">
        <v>274</v>
      </c>
      <c r="Q2410" t="s">
        <v>87</v>
      </c>
      <c r="R2410" t="s">
        <v>15821</v>
      </c>
      <c r="S2410" t="s">
        <v>36</v>
      </c>
      <c r="T2410">
        <v>0</v>
      </c>
      <c r="U2410">
        <v>0</v>
      </c>
      <c r="V2410" t="s">
        <v>37</v>
      </c>
      <c r="W2410" t="s">
        <v>15825</v>
      </c>
      <c r="X2410" t="s">
        <v>57</v>
      </c>
      <c r="Y2410">
        <v>36</v>
      </c>
      <c r="Z2410">
        <v>2</v>
      </c>
      <c r="AA2410">
        <v>0</v>
      </c>
      <c r="AB2410" t="s">
        <v>73</v>
      </c>
      <c r="AC2410">
        <v>0</v>
      </c>
      <c r="AD2410" t="s">
        <v>59</v>
      </c>
    </row>
    <row r="2411" spans="1:30" x14ac:dyDescent="0.3">
      <c r="A2411" t="s">
        <v>615</v>
      </c>
      <c r="B2411" t="s">
        <v>70</v>
      </c>
      <c r="C2411">
        <v>196899</v>
      </c>
      <c r="D2411">
        <v>1786.43</v>
      </c>
      <c r="E2411" s="1">
        <v>45549</v>
      </c>
      <c r="F2411" s="1">
        <v>48987</v>
      </c>
      <c r="G2411" t="s">
        <v>40</v>
      </c>
      <c r="H2411" t="s">
        <v>55</v>
      </c>
      <c r="I2411" t="s">
        <v>612</v>
      </c>
      <c r="J2411">
        <v>3438</v>
      </c>
      <c r="K2411" t="s">
        <v>42</v>
      </c>
      <c r="L2411">
        <v>0</v>
      </c>
      <c r="M2411" t="s">
        <v>613</v>
      </c>
      <c r="N2411" t="s">
        <v>32</v>
      </c>
      <c r="O2411">
        <v>62</v>
      </c>
      <c r="P2411" t="s">
        <v>483</v>
      </c>
      <c r="Q2411" t="s">
        <v>62</v>
      </c>
      <c r="R2411" t="s">
        <v>614</v>
      </c>
      <c r="S2411" t="s">
        <v>36</v>
      </c>
      <c r="T2411">
        <v>0</v>
      </c>
      <c r="U2411">
        <v>1</v>
      </c>
      <c r="V2411" t="s">
        <v>37</v>
      </c>
      <c r="W2411" t="s">
        <v>616</v>
      </c>
      <c r="X2411" t="s">
        <v>72</v>
      </c>
      <c r="Y2411">
        <v>28</v>
      </c>
      <c r="Z2411">
        <v>72</v>
      </c>
      <c r="AA2411">
        <v>1</v>
      </c>
      <c r="AB2411" t="s">
        <v>58</v>
      </c>
      <c r="AC2411">
        <v>1</v>
      </c>
      <c r="AD2411" t="s">
        <v>74</v>
      </c>
    </row>
    <row r="2412" spans="1:30" x14ac:dyDescent="0.3">
      <c r="A2412" t="s">
        <v>7678</v>
      </c>
      <c r="B2412" t="s">
        <v>70</v>
      </c>
      <c r="C2412">
        <v>445986</v>
      </c>
      <c r="D2412">
        <v>268.95</v>
      </c>
      <c r="E2412" s="1">
        <v>42661</v>
      </c>
      <c r="F2412" s="1">
        <v>43407</v>
      </c>
      <c r="G2412" t="s">
        <v>40</v>
      </c>
      <c r="H2412" t="s">
        <v>41</v>
      </c>
      <c r="I2412" t="s">
        <v>7675</v>
      </c>
      <c r="J2412">
        <v>746</v>
      </c>
      <c r="K2412" t="s">
        <v>100</v>
      </c>
      <c r="L2412">
        <v>0</v>
      </c>
      <c r="M2412" t="s">
        <v>7676</v>
      </c>
      <c r="N2412" t="s">
        <v>49</v>
      </c>
      <c r="O2412">
        <v>51</v>
      </c>
      <c r="P2412" t="s">
        <v>1440</v>
      </c>
      <c r="Q2412" t="s">
        <v>87</v>
      </c>
      <c r="R2412" t="s">
        <v>7677</v>
      </c>
      <c r="S2412" t="s">
        <v>97</v>
      </c>
      <c r="T2412">
        <v>0</v>
      </c>
      <c r="U2412">
        <v>0</v>
      </c>
      <c r="V2412" t="s">
        <v>37</v>
      </c>
      <c r="W2412" t="s">
        <v>7679</v>
      </c>
      <c r="X2412" t="s">
        <v>72</v>
      </c>
      <c r="Y2412">
        <v>44</v>
      </c>
      <c r="Z2412">
        <v>12</v>
      </c>
      <c r="AA2412">
        <v>0</v>
      </c>
      <c r="AB2412" t="s">
        <v>73</v>
      </c>
      <c r="AC2412">
        <v>0</v>
      </c>
      <c r="AD2412" t="s">
        <v>74</v>
      </c>
    </row>
    <row r="2413" spans="1:30" x14ac:dyDescent="0.3">
      <c r="A2413" t="s">
        <v>12665</v>
      </c>
      <c r="B2413" t="s">
        <v>70</v>
      </c>
      <c r="C2413">
        <v>144251</v>
      </c>
      <c r="D2413">
        <v>661.59</v>
      </c>
      <c r="E2413" s="1">
        <v>42692</v>
      </c>
      <c r="F2413" s="1">
        <v>43434</v>
      </c>
      <c r="G2413" t="s">
        <v>103</v>
      </c>
      <c r="H2413" t="s">
        <v>55</v>
      </c>
      <c r="I2413" t="s">
        <v>12662</v>
      </c>
      <c r="J2413">
        <v>742</v>
      </c>
      <c r="K2413" t="s">
        <v>100</v>
      </c>
      <c r="L2413">
        <v>0</v>
      </c>
      <c r="M2413" t="s">
        <v>12663</v>
      </c>
      <c r="N2413" t="s">
        <v>60</v>
      </c>
      <c r="O2413">
        <v>50</v>
      </c>
      <c r="P2413" t="s">
        <v>6543</v>
      </c>
      <c r="Q2413" t="s">
        <v>87</v>
      </c>
      <c r="R2413" t="s">
        <v>12664</v>
      </c>
      <c r="S2413" t="s">
        <v>97</v>
      </c>
      <c r="T2413">
        <v>0</v>
      </c>
      <c r="U2413">
        <v>0</v>
      </c>
      <c r="V2413" t="s">
        <v>90</v>
      </c>
      <c r="W2413" t="s">
        <v>12666</v>
      </c>
      <c r="X2413" t="s">
        <v>57</v>
      </c>
      <c r="Y2413">
        <v>44</v>
      </c>
      <c r="Z2413">
        <v>99</v>
      </c>
      <c r="AA2413">
        <v>1</v>
      </c>
      <c r="AB2413" t="s">
        <v>58</v>
      </c>
      <c r="AC2413">
        <v>1</v>
      </c>
      <c r="AD2413" t="s">
        <v>59</v>
      </c>
    </row>
    <row r="2414" spans="1:30" x14ac:dyDescent="0.3">
      <c r="A2414" t="s">
        <v>6022</v>
      </c>
      <c r="B2414" t="s">
        <v>70</v>
      </c>
      <c r="C2414">
        <v>393488</v>
      </c>
      <c r="D2414">
        <v>683.62</v>
      </c>
      <c r="E2414" s="1">
        <v>44391</v>
      </c>
      <c r="F2414" s="1">
        <v>47306</v>
      </c>
      <c r="G2414" t="s">
        <v>40</v>
      </c>
      <c r="H2414" t="s">
        <v>80</v>
      </c>
      <c r="I2414" t="s">
        <v>6017</v>
      </c>
      <c r="J2414">
        <v>2915</v>
      </c>
      <c r="K2414" t="s">
        <v>42</v>
      </c>
      <c r="L2414">
        <v>1</v>
      </c>
      <c r="M2414" t="s">
        <v>6018</v>
      </c>
      <c r="N2414" t="s">
        <v>32</v>
      </c>
      <c r="O2414">
        <v>65</v>
      </c>
      <c r="P2414" t="s">
        <v>2111</v>
      </c>
      <c r="Q2414" t="s">
        <v>51</v>
      </c>
      <c r="R2414" t="s">
        <v>6019</v>
      </c>
      <c r="S2414" t="s">
        <v>36</v>
      </c>
      <c r="T2414">
        <v>0</v>
      </c>
      <c r="U2414">
        <v>1</v>
      </c>
      <c r="V2414" t="s">
        <v>37</v>
      </c>
      <c r="W2414" t="s">
        <v>6023</v>
      </c>
      <c r="X2414" t="s">
        <v>57</v>
      </c>
      <c r="Y2414">
        <v>17</v>
      </c>
      <c r="Z2414">
        <v>76</v>
      </c>
      <c r="AA2414">
        <v>1</v>
      </c>
      <c r="AB2414" t="s">
        <v>58</v>
      </c>
      <c r="AC2414">
        <v>1</v>
      </c>
      <c r="AD2414" t="s">
        <v>59</v>
      </c>
    </row>
    <row r="2415" spans="1:30" x14ac:dyDescent="0.3">
      <c r="A2415" t="s">
        <v>19497</v>
      </c>
      <c r="B2415" t="s">
        <v>70</v>
      </c>
      <c r="C2415">
        <v>303000</v>
      </c>
      <c r="D2415">
        <v>753.5</v>
      </c>
      <c r="E2415" s="1">
        <v>43039</v>
      </c>
      <c r="F2415" s="1">
        <v>45295</v>
      </c>
      <c r="G2415" t="s">
        <v>99</v>
      </c>
      <c r="H2415" t="s">
        <v>55</v>
      </c>
      <c r="I2415" t="s">
        <v>19494</v>
      </c>
      <c r="J2415">
        <v>2256</v>
      </c>
      <c r="K2415" t="s">
        <v>42</v>
      </c>
      <c r="L2415">
        <v>0</v>
      </c>
      <c r="M2415" t="s">
        <v>19495</v>
      </c>
      <c r="N2415" t="s">
        <v>49</v>
      </c>
      <c r="O2415">
        <v>61</v>
      </c>
      <c r="P2415" t="s">
        <v>2002</v>
      </c>
      <c r="Q2415" t="s">
        <v>87</v>
      </c>
      <c r="R2415" t="s">
        <v>19496</v>
      </c>
      <c r="S2415" t="s">
        <v>36</v>
      </c>
      <c r="T2415">
        <v>0</v>
      </c>
      <c r="U2415">
        <v>1</v>
      </c>
      <c r="V2415" t="s">
        <v>37</v>
      </c>
      <c r="W2415" t="s">
        <v>19498</v>
      </c>
      <c r="X2415" t="s">
        <v>57</v>
      </c>
      <c r="Y2415">
        <v>15</v>
      </c>
      <c r="Z2415">
        <v>36</v>
      </c>
      <c r="AA2415">
        <v>0</v>
      </c>
      <c r="AB2415" t="s">
        <v>45</v>
      </c>
      <c r="AC2415">
        <v>0</v>
      </c>
      <c r="AD2415" t="s">
        <v>59</v>
      </c>
    </row>
    <row r="2416" spans="1:30" x14ac:dyDescent="0.3">
      <c r="A2416" t="s">
        <v>16054</v>
      </c>
      <c r="B2416" t="s">
        <v>118</v>
      </c>
      <c r="C2416">
        <v>29126</v>
      </c>
      <c r="D2416">
        <v>822.78</v>
      </c>
      <c r="E2416" s="1">
        <v>42323</v>
      </c>
      <c r="F2416" s="1">
        <v>45033</v>
      </c>
      <c r="G2416" t="s">
        <v>99</v>
      </c>
      <c r="H2416" t="s">
        <v>41</v>
      </c>
      <c r="I2416" t="s">
        <v>16047</v>
      </c>
      <c r="J2416">
        <v>2710</v>
      </c>
      <c r="K2416" t="s">
        <v>42</v>
      </c>
      <c r="L2416">
        <v>0</v>
      </c>
      <c r="M2416" t="s">
        <v>16048</v>
      </c>
      <c r="N2416" t="s">
        <v>60</v>
      </c>
      <c r="O2416">
        <v>30</v>
      </c>
      <c r="P2416" t="s">
        <v>2252</v>
      </c>
      <c r="Q2416" t="s">
        <v>34</v>
      </c>
      <c r="R2416" t="s">
        <v>16049</v>
      </c>
      <c r="S2416" t="s">
        <v>109</v>
      </c>
      <c r="T2416">
        <v>1</v>
      </c>
      <c r="U2416">
        <v>0</v>
      </c>
      <c r="V2416" t="s">
        <v>68</v>
      </c>
      <c r="W2416" t="s">
        <v>16055</v>
      </c>
      <c r="X2416" t="s">
        <v>44</v>
      </c>
      <c r="Y2416">
        <v>21</v>
      </c>
      <c r="Z2416">
        <v>15</v>
      </c>
      <c r="AA2416">
        <v>0</v>
      </c>
      <c r="AB2416" t="s">
        <v>73</v>
      </c>
      <c r="AC2416">
        <v>0</v>
      </c>
      <c r="AD2416" t="s">
        <v>46</v>
      </c>
    </row>
    <row r="2417" spans="1:30" x14ac:dyDescent="0.3">
      <c r="A2417" t="s">
        <v>1259</v>
      </c>
      <c r="B2417" t="s">
        <v>70</v>
      </c>
      <c r="C2417">
        <v>154657</v>
      </c>
      <c r="D2417">
        <v>590.76</v>
      </c>
      <c r="E2417" s="1">
        <v>43379</v>
      </c>
      <c r="F2417" s="1">
        <v>44524</v>
      </c>
      <c r="G2417" t="s">
        <v>103</v>
      </c>
      <c r="H2417" t="s">
        <v>55</v>
      </c>
      <c r="I2417" t="s">
        <v>1255</v>
      </c>
      <c r="J2417">
        <v>1145</v>
      </c>
      <c r="K2417" t="s">
        <v>42</v>
      </c>
      <c r="L2417">
        <v>0</v>
      </c>
      <c r="M2417" t="s">
        <v>1256</v>
      </c>
      <c r="N2417" t="s">
        <v>49</v>
      </c>
      <c r="O2417">
        <v>40</v>
      </c>
      <c r="P2417" t="s">
        <v>1257</v>
      </c>
      <c r="Q2417" t="s">
        <v>87</v>
      </c>
      <c r="R2417" t="s">
        <v>1258</v>
      </c>
      <c r="S2417" t="s">
        <v>89</v>
      </c>
      <c r="T2417">
        <v>0</v>
      </c>
      <c r="U2417">
        <v>0</v>
      </c>
      <c r="V2417" t="s">
        <v>90</v>
      </c>
      <c r="W2417" t="s">
        <v>1260</v>
      </c>
      <c r="X2417" t="s">
        <v>44</v>
      </c>
      <c r="Y2417">
        <v>27</v>
      </c>
      <c r="Z2417">
        <v>94</v>
      </c>
      <c r="AA2417">
        <v>1</v>
      </c>
      <c r="AB2417" t="s">
        <v>58</v>
      </c>
      <c r="AC2417">
        <v>1</v>
      </c>
      <c r="AD2417" t="s">
        <v>46</v>
      </c>
    </row>
    <row r="2418" spans="1:30" x14ac:dyDescent="0.3">
      <c r="A2418" t="s">
        <v>5955</v>
      </c>
      <c r="B2418" t="s">
        <v>54</v>
      </c>
      <c r="C2418">
        <v>204941</v>
      </c>
      <c r="D2418">
        <v>1878.25</v>
      </c>
      <c r="E2418" s="1">
        <v>44983</v>
      </c>
      <c r="F2418" s="1">
        <v>48404</v>
      </c>
      <c r="G2418" t="s">
        <v>99</v>
      </c>
      <c r="H2418" t="s">
        <v>80</v>
      </c>
      <c r="I2418" t="s">
        <v>5951</v>
      </c>
      <c r="J2418">
        <v>3421</v>
      </c>
      <c r="K2418" t="s">
        <v>42</v>
      </c>
      <c r="L2418">
        <v>1</v>
      </c>
      <c r="M2418" t="s">
        <v>4922</v>
      </c>
      <c r="N2418" t="s">
        <v>32</v>
      </c>
      <c r="O2418">
        <v>79</v>
      </c>
      <c r="P2418" t="s">
        <v>5655</v>
      </c>
      <c r="Q2418" t="s">
        <v>51</v>
      </c>
      <c r="R2418" t="s">
        <v>5952</v>
      </c>
      <c r="S2418" t="s">
        <v>36</v>
      </c>
      <c r="T2418">
        <v>0</v>
      </c>
      <c r="U2418">
        <v>1</v>
      </c>
      <c r="V2418" t="s">
        <v>37</v>
      </c>
      <c r="W2418" t="s">
        <v>5956</v>
      </c>
      <c r="X2418" t="s">
        <v>57</v>
      </c>
      <c r="Y2418">
        <v>35</v>
      </c>
      <c r="Z2418">
        <v>91</v>
      </c>
      <c r="AA2418">
        <v>1</v>
      </c>
      <c r="AB2418" t="s">
        <v>58</v>
      </c>
      <c r="AC2418">
        <v>1</v>
      </c>
      <c r="AD2418" t="s">
        <v>59</v>
      </c>
    </row>
    <row r="2419" spans="1:30" x14ac:dyDescent="0.3">
      <c r="A2419" t="s">
        <v>6970</v>
      </c>
      <c r="B2419" t="s">
        <v>39</v>
      </c>
      <c r="C2419">
        <v>159938</v>
      </c>
      <c r="D2419">
        <v>183.73</v>
      </c>
      <c r="E2419" s="1">
        <v>44280</v>
      </c>
      <c r="F2419" s="1">
        <v>46613</v>
      </c>
      <c r="G2419" t="s">
        <v>99</v>
      </c>
      <c r="H2419" t="s">
        <v>55</v>
      </c>
      <c r="I2419" t="s">
        <v>6965</v>
      </c>
      <c r="J2419">
        <v>2333</v>
      </c>
      <c r="K2419" t="s">
        <v>42</v>
      </c>
      <c r="L2419">
        <v>0</v>
      </c>
      <c r="M2419" t="s">
        <v>6966</v>
      </c>
      <c r="N2419" t="s">
        <v>32</v>
      </c>
      <c r="O2419">
        <v>71</v>
      </c>
      <c r="P2419" t="s">
        <v>4526</v>
      </c>
      <c r="Q2419" t="s">
        <v>62</v>
      </c>
      <c r="R2419" t="s">
        <v>6967</v>
      </c>
      <c r="S2419" t="s">
        <v>36</v>
      </c>
      <c r="T2419">
        <v>0</v>
      </c>
      <c r="U2419">
        <v>1</v>
      </c>
      <c r="V2419" t="s">
        <v>37</v>
      </c>
      <c r="W2419" t="s">
        <v>6971</v>
      </c>
      <c r="X2419" t="s">
        <v>72</v>
      </c>
      <c r="Y2419">
        <v>24</v>
      </c>
      <c r="Z2419">
        <v>78</v>
      </c>
      <c r="AA2419">
        <v>1</v>
      </c>
      <c r="AB2419" t="s">
        <v>58</v>
      </c>
      <c r="AC2419">
        <v>1</v>
      </c>
      <c r="AD2419" t="s">
        <v>74</v>
      </c>
    </row>
    <row r="2420" spans="1:30" x14ac:dyDescent="0.3">
      <c r="A2420" t="s">
        <v>6353</v>
      </c>
      <c r="B2420" t="s">
        <v>118</v>
      </c>
      <c r="C2420">
        <v>448963</v>
      </c>
      <c r="D2420">
        <v>1361.49</v>
      </c>
      <c r="E2420" s="1">
        <v>44518</v>
      </c>
      <c r="F2420" s="1">
        <v>47827</v>
      </c>
      <c r="G2420" t="s">
        <v>99</v>
      </c>
      <c r="H2420" t="s">
        <v>55</v>
      </c>
      <c r="I2420" t="s">
        <v>6350</v>
      </c>
      <c r="J2420">
        <v>3309</v>
      </c>
      <c r="K2420" t="s">
        <v>42</v>
      </c>
      <c r="L2420">
        <v>0</v>
      </c>
      <c r="M2420" t="s">
        <v>6351</v>
      </c>
      <c r="N2420" t="s">
        <v>49</v>
      </c>
      <c r="O2420">
        <v>43</v>
      </c>
      <c r="P2420" t="s">
        <v>4829</v>
      </c>
      <c r="Q2420" t="s">
        <v>87</v>
      </c>
      <c r="R2420" t="s">
        <v>6352</v>
      </c>
      <c r="S2420" t="s">
        <v>89</v>
      </c>
      <c r="T2420">
        <v>0</v>
      </c>
      <c r="U2420">
        <v>0</v>
      </c>
      <c r="V2420" t="s">
        <v>90</v>
      </c>
      <c r="W2420" t="s">
        <v>6354</v>
      </c>
      <c r="X2420" t="s">
        <v>57</v>
      </c>
      <c r="Y2420">
        <v>36</v>
      </c>
      <c r="Z2420">
        <v>22</v>
      </c>
      <c r="AA2420">
        <v>0</v>
      </c>
      <c r="AB2420" t="s">
        <v>73</v>
      </c>
      <c r="AC2420">
        <v>0</v>
      </c>
      <c r="AD2420" t="s">
        <v>59</v>
      </c>
    </row>
    <row r="2421" spans="1:30" x14ac:dyDescent="0.3">
      <c r="A2421" t="s">
        <v>15378</v>
      </c>
      <c r="B2421" t="s">
        <v>118</v>
      </c>
      <c r="C2421">
        <v>225541</v>
      </c>
      <c r="D2421">
        <v>229.41</v>
      </c>
      <c r="E2421" s="1">
        <v>42500</v>
      </c>
      <c r="F2421" s="1">
        <v>44111</v>
      </c>
      <c r="G2421" t="s">
        <v>99</v>
      </c>
      <c r="H2421" t="s">
        <v>80</v>
      </c>
      <c r="I2421" t="s">
        <v>15375</v>
      </c>
      <c r="J2421">
        <v>1611</v>
      </c>
      <c r="K2421" t="s">
        <v>42</v>
      </c>
      <c r="L2421">
        <v>1</v>
      </c>
      <c r="M2421" t="s">
        <v>15376</v>
      </c>
      <c r="N2421" t="s">
        <v>32</v>
      </c>
      <c r="O2421">
        <v>57</v>
      </c>
      <c r="P2421" t="s">
        <v>1678</v>
      </c>
      <c r="Q2421" t="s">
        <v>87</v>
      </c>
      <c r="R2421" t="s">
        <v>15377</v>
      </c>
      <c r="S2421" t="s">
        <v>36</v>
      </c>
      <c r="T2421">
        <v>0</v>
      </c>
      <c r="U2421">
        <v>0</v>
      </c>
      <c r="V2421" t="s">
        <v>37</v>
      </c>
      <c r="W2421" t="s">
        <v>15379</v>
      </c>
      <c r="X2421" t="s">
        <v>72</v>
      </c>
      <c r="Y2421">
        <v>17</v>
      </c>
      <c r="Z2421">
        <v>61</v>
      </c>
      <c r="AA2421">
        <v>0</v>
      </c>
      <c r="AB2421" t="s">
        <v>58</v>
      </c>
      <c r="AC2421">
        <v>0</v>
      </c>
      <c r="AD2421" t="s">
        <v>74</v>
      </c>
    </row>
    <row r="2422" spans="1:30" x14ac:dyDescent="0.3">
      <c r="A2422" t="s">
        <v>2464</v>
      </c>
      <c r="B2422" t="s">
        <v>118</v>
      </c>
      <c r="C2422">
        <v>308389</v>
      </c>
      <c r="D2422">
        <v>249.93</v>
      </c>
      <c r="E2422" s="1">
        <v>45012</v>
      </c>
      <c r="F2422" s="1">
        <v>45860</v>
      </c>
      <c r="G2422" t="s">
        <v>40</v>
      </c>
      <c r="H2422" t="s">
        <v>80</v>
      </c>
      <c r="I2422" t="s">
        <v>2459</v>
      </c>
      <c r="J2422">
        <v>848</v>
      </c>
      <c r="K2422" t="s">
        <v>100</v>
      </c>
      <c r="L2422">
        <v>1</v>
      </c>
      <c r="M2422" t="s">
        <v>2460</v>
      </c>
      <c r="N2422" t="s">
        <v>60</v>
      </c>
      <c r="O2422">
        <v>85</v>
      </c>
      <c r="P2422" t="s">
        <v>992</v>
      </c>
      <c r="Q2422" t="s">
        <v>34</v>
      </c>
      <c r="R2422" t="s">
        <v>2461</v>
      </c>
      <c r="S2422" t="s">
        <v>36</v>
      </c>
      <c r="T2422">
        <v>1</v>
      </c>
      <c r="U2422">
        <v>1</v>
      </c>
      <c r="V2422" t="s">
        <v>37</v>
      </c>
      <c r="W2422" t="s">
        <v>2465</v>
      </c>
      <c r="X2422" t="s">
        <v>44</v>
      </c>
      <c r="Y2422">
        <v>25</v>
      </c>
      <c r="Z2422">
        <v>50</v>
      </c>
      <c r="AA2422">
        <v>0</v>
      </c>
      <c r="AB2422" t="s">
        <v>45</v>
      </c>
      <c r="AC2422">
        <v>0</v>
      </c>
      <c r="AD2422" t="s">
        <v>46</v>
      </c>
    </row>
    <row r="2423" spans="1:30" x14ac:dyDescent="0.3">
      <c r="A2423" t="s">
        <v>15811</v>
      </c>
      <c r="B2423" t="s">
        <v>118</v>
      </c>
      <c r="C2423">
        <v>215252</v>
      </c>
      <c r="D2423">
        <v>1105.29</v>
      </c>
      <c r="E2423" s="1">
        <v>44454</v>
      </c>
      <c r="F2423" s="1">
        <v>46544</v>
      </c>
      <c r="G2423" t="s">
        <v>40</v>
      </c>
      <c r="H2423" t="s">
        <v>80</v>
      </c>
      <c r="I2423" t="s">
        <v>15804</v>
      </c>
      <c r="J2423">
        <v>2090</v>
      </c>
      <c r="K2423" t="s">
        <v>42</v>
      </c>
      <c r="L2423">
        <v>1</v>
      </c>
      <c r="M2423" t="s">
        <v>15805</v>
      </c>
      <c r="N2423" t="s">
        <v>32</v>
      </c>
      <c r="O2423">
        <v>85</v>
      </c>
      <c r="P2423" t="s">
        <v>498</v>
      </c>
      <c r="Q2423" t="s">
        <v>62</v>
      </c>
      <c r="R2423" t="s">
        <v>15806</v>
      </c>
      <c r="S2423" t="s">
        <v>36</v>
      </c>
      <c r="T2423">
        <v>0</v>
      </c>
      <c r="U2423">
        <v>1</v>
      </c>
      <c r="V2423" t="s">
        <v>37</v>
      </c>
      <c r="W2423" t="s">
        <v>15812</v>
      </c>
      <c r="X2423" t="s">
        <v>57</v>
      </c>
      <c r="Y2423">
        <v>43</v>
      </c>
      <c r="Z2423">
        <v>79</v>
      </c>
      <c r="AA2423">
        <v>1</v>
      </c>
      <c r="AB2423" t="s">
        <v>58</v>
      </c>
      <c r="AC2423">
        <v>1</v>
      </c>
      <c r="AD2423" t="s">
        <v>59</v>
      </c>
    </row>
    <row r="2424" spans="1:30" x14ac:dyDescent="0.3">
      <c r="A2424" t="s">
        <v>14885</v>
      </c>
      <c r="B2424" t="s">
        <v>54</v>
      </c>
      <c r="C2424">
        <v>100511</v>
      </c>
      <c r="D2424">
        <v>1907.65</v>
      </c>
      <c r="E2424" s="1">
        <v>45234</v>
      </c>
      <c r="F2424" s="1">
        <v>47836</v>
      </c>
      <c r="G2424" t="s">
        <v>99</v>
      </c>
      <c r="H2424" t="s">
        <v>80</v>
      </c>
      <c r="I2424" t="s">
        <v>14882</v>
      </c>
      <c r="J2424">
        <v>2602</v>
      </c>
      <c r="K2424" t="s">
        <v>42</v>
      </c>
      <c r="L2424">
        <v>1</v>
      </c>
      <c r="M2424" t="s">
        <v>14883</v>
      </c>
      <c r="N2424" t="s">
        <v>32</v>
      </c>
      <c r="O2424">
        <v>66</v>
      </c>
      <c r="P2424" t="s">
        <v>6432</v>
      </c>
      <c r="Q2424" t="s">
        <v>51</v>
      </c>
      <c r="R2424" t="s">
        <v>14884</v>
      </c>
      <c r="S2424" t="s">
        <v>36</v>
      </c>
      <c r="T2424">
        <v>0</v>
      </c>
      <c r="U2424">
        <v>1</v>
      </c>
      <c r="V2424" t="s">
        <v>37</v>
      </c>
      <c r="W2424" t="s">
        <v>14886</v>
      </c>
      <c r="X2424" t="s">
        <v>44</v>
      </c>
      <c r="Y2424">
        <v>34</v>
      </c>
      <c r="Z2424">
        <v>11</v>
      </c>
      <c r="AA2424">
        <v>0</v>
      </c>
      <c r="AB2424" t="s">
        <v>73</v>
      </c>
      <c r="AC2424">
        <v>0</v>
      </c>
      <c r="AD2424" t="s">
        <v>46</v>
      </c>
    </row>
    <row r="2425" spans="1:30" x14ac:dyDescent="0.3">
      <c r="A2425" t="s">
        <v>15759</v>
      </c>
      <c r="B2425" t="s">
        <v>70</v>
      </c>
      <c r="C2425">
        <v>292998</v>
      </c>
      <c r="D2425">
        <v>119.9</v>
      </c>
      <c r="E2425" s="1">
        <v>43997</v>
      </c>
      <c r="F2425" s="1">
        <v>46744</v>
      </c>
      <c r="G2425" t="s">
        <v>103</v>
      </c>
      <c r="H2425" t="s">
        <v>80</v>
      </c>
      <c r="I2425" t="s">
        <v>15754</v>
      </c>
      <c r="J2425">
        <v>2747</v>
      </c>
      <c r="K2425" t="s">
        <v>42</v>
      </c>
      <c r="L2425">
        <v>1</v>
      </c>
      <c r="M2425" t="s">
        <v>15755</v>
      </c>
      <c r="N2425" t="s">
        <v>49</v>
      </c>
      <c r="O2425">
        <v>42</v>
      </c>
      <c r="P2425" t="s">
        <v>5940</v>
      </c>
      <c r="Q2425" t="s">
        <v>51</v>
      </c>
      <c r="R2425" t="s">
        <v>15756</v>
      </c>
      <c r="S2425" t="s">
        <v>89</v>
      </c>
      <c r="T2425">
        <v>0</v>
      </c>
      <c r="U2425">
        <v>0</v>
      </c>
      <c r="V2425" t="s">
        <v>90</v>
      </c>
      <c r="W2425" t="s">
        <v>15760</v>
      </c>
      <c r="X2425" t="s">
        <v>57</v>
      </c>
      <c r="Y2425">
        <v>20</v>
      </c>
      <c r="Z2425">
        <v>40</v>
      </c>
      <c r="AA2425">
        <v>0</v>
      </c>
      <c r="AB2425" t="s">
        <v>45</v>
      </c>
      <c r="AC2425">
        <v>0</v>
      </c>
      <c r="AD2425" t="s">
        <v>59</v>
      </c>
    </row>
    <row r="2426" spans="1:30" x14ac:dyDescent="0.3">
      <c r="A2426" t="s">
        <v>5364</v>
      </c>
      <c r="B2426" t="s">
        <v>70</v>
      </c>
      <c r="C2426">
        <v>370270</v>
      </c>
      <c r="D2426">
        <v>649.71</v>
      </c>
      <c r="E2426" s="1">
        <v>44922</v>
      </c>
      <c r="F2426" s="1">
        <v>46782</v>
      </c>
      <c r="G2426" t="s">
        <v>40</v>
      </c>
      <c r="H2426" t="s">
        <v>55</v>
      </c>
      <c r="I2426" t="s">
        <v>5358</v>
      </c>
      <c r="J2426">
        <v>1860</v>
      </c>
      <c r="K2426" t="s">
        <v>42</v>
      </c>
      <c r="L2426">
        <v>0</v>
      </c>
      <c r="M2426" t="s">
        <v>5359</v>
      </c>
      <c r="N2426" t="s">
        <v>60</v>
      </c>
      <c r="O2426">
        <v>22</v>
      </c>
      <c r="P2426" t="s">
        <v>5360</v>
      </c>
      <c r="Q2426" t="s">
        <v>62</v>
      </c>
      <c r="R2426" t="s">
        <v>5361</v>
      </c>
      <c r="S2426" t="s">
        <v>67</v>
      </c>
      <c r="T2426">
        <v>0</v>
      </c>
      <c r="U2426">
        <v>0</v>
      </c>
      <c r="V2426" t="s">
        <v>68</v>
      </c>
      <c r="W2426" t="s">
        <v>5365</v>
      </c>
      <c r="X2426" t="s">
        <v>44</v>
      </c>
      <c r="Y2426">
        <v>9</v>
      </c>
      <c r="Z2426">
        <v>13</v>
      </c>
      <c r="AA2426">
        <v>0</v>
      </c>
      <c r="AB2426" t="s">
        <v>73</v>
      </c>
      <c r="AC2426">
        <v>0</v>
      </c>
      <c r="AD2426" t="s">
        <v>46</v>
      </c>
    </row>
    <row r="2427" spans="1:30" x14ac:dyDescent="0.3">
      <c r="A2427" t="s">
        <v>14841</v>
      </c>
      <c r="B2427" t="s">
        <v>54</v>
      </c>
      <c r="C2427">
        <v>114811</v>
      </c>
      <c r="D2427">
        <v>378.73</v>
      </c>
      <c r="E2427" s="1">
        <v>43114</v>
      </c>
      <c r="F2427" s="1">
        <v>43826</v>
      </c>
      <c r="G2427" t="s">
        <v>40</v>
      </c>
      <c r="H2427" t="s">
        <v>80</v>
      </c>
      <c r="I2427" t="s">
        <v>14834</v>
      </c>
      <c r="J2427">
        <v>712</v>
      </c>
      <c r="K2427" t="s">
        <v>100</v>
      </c>
      <c r="L2427">
        <v>1</v>
      </c>
      <c r="M2427" t="s">
        <v>14835</v>
      </c>
      <c r="N2427" t="s">
        <v>49</v>
      </c>
      <c r="O2427">
        <v>64</v>
      </c>
      <c r="P2427" t="s">
        <v>7987</v>
      </c>
      <c r="Q2427" t="s">
        <v>51</v>
      </c>
      <c r="R2427" t="s">
        <v>14836</v>
      </c>
      <c r="S2427" t="s">
        <v>36</v>
      </c>
      <c r="T2427">
        <v>0</v>
      </c>
      <c r="U2427">
        <v>1</v>
      </c>
      <c r="V2427" t="s">
        <v>37</v>
      </c>
      <c r="W2427" t="s">
        <v>14842</v>
      </c>
      <c r="X2427" t="s">
        <v>72</v>
      </c>
      <c r="Y2427">
        <v>7</v>
      </c>
      <c r="Z2427">
        <v>23</v>
      </c>
      <c r="AA2427">
        <v>0</v>
      </c>
      <c r="AB2427" t="s">
        <v>73</v>
      </c>
      <c r="AC2427">
        <v>0</v>
      </c>
      <c r="AD2427" t="s">
        <v>74</v>
      </c>
    </row>
    <row r="2428" spans="1:30" x14ac:dyDescent="0.3">
      <c r="A2428" t="s">
        <v>14625</v>
      </c>
      <c r="B2428" t="s">
        <v>118</v>
      </c>
      <c r="C2428">
        <v>127017</v>
      </c>
      <c r="D2428">
        <v>1568.15</v>
      </c>
      <c r="E2428" s="1">
        <v>43396</v>
      </c>
      <c r="F2428" s="1">
        <v>45984</v>
      </c>
      <c r="G2428" t="s">
        <v>99</v>
      </c>
      <c r="H2428" t="s">
        <v>55</v>
      </c>
      <c r="I2428" t="s">
        <v>14622</v>
      </c>
      <c r="J2428">
        <v>2588</v>
      </c>
      <c r="K2428" t="s">
        <v>42</v>
      </c>
      <c r="L2428">
        <v>0</v>
      </c>
      <c r="M2428" t="s">
        <v>14623</v>
      </c>
      <c r="N2428" t="s">
        <v>49</v>
      </c>
      <c r="O2428">
        <v>67</v>
      </c>
      <c r="P2428" t="s">
        <v>2733</v>
      </c>
      <c r="Q2428" t="s">
        <v>51</v>
      </c>
      <c r="R2428" t="s">
        <v>14624</v>
      </c>
      <c r="S2428" t="s">
        <v>36</v>
      </c>
      <c r="T2428">
        <v>0</v>
      </c>
      <c r="U2428">
        <v>1</v>
      </c>
      <c r="V2428" t="s">
        <v>37</v>
      </c>
      <c r="W2428" t="s">
        <v>14626</v>
      </c>
      <c r="X2428" t="s">
        <v>72</v>
      </c>
      <c r="Y2428">
        <v>25</v>
      </c>
      <c r="Z2428">
        <v>46</v>
      </c>
      <c r="AA2428">
        <v>0</v>
      </c>
      <c r="AB2428" t="s">
        <v>45</v>
      </c>
      <c r="AC2428">
        <v>0</v>
      </c>
      <c r="AD2428" t="s">
        <v>74</v>
      </c>
    </row>
    <row r="2429" spans="1:30" x14ac:dyDescent="0.3">
      <c r="A2429" t="s">
        <v>16059</v>
      </c>
      <c r="B2429" t="s">
        <v>54</v>
      </c>
      <c r="C2429">
        <v>499308</v>
      </c>
      <c r="D2429">
        <v>298.11</v>
      </c>
      <c r="E2429" s="1">
        <v>43851</v>
      </c>
      <c r="F2429" s="1">
        <v>47258</v>
      </c>
      <c r="G2429" t="s">
        <v>103</v>
      </c>
      <c r="H2429" t="s">
        <v>41</v>
      </c>
      <c r="I2429" t="s">
        <v>16056</v>
      </c>
      <c r="J2429">
        <v>3407</v>
      </c>
      <c r="K2429" t="s">
        <v>42</v>
      </c>
      <c r="L2429">
        <v>0</v>
      </c>
      <c r="M2429" t="s">
        <v>16057</v>
      </c>
      <c r="N2429" t="s">
        <v>49</v>
      </c>
      <c r="O2429">
        <v>81</v>
      </c>
      <c r="P2429" t="s">
        <v>3913</v>
      </c>
      <c r="Q2429" t="s">
        <v>51</v>
      </c>
      <c r="R2429" t="s">
        <v>16058</v>
      </c>
      <c r="S2429" t="s">
        <v>36</v>
      </c>
      <c r="T2429">
        <v>0</v>
      </c>
      <c r="U2429">
        <v>1</v>
      </c>
      <c r="V2429" t="s">
        <v>37</v>
      </c>
      <c r="W2429" t="s">
        <v>16060</v>
      </c>
      <c r="X2429" t="s">
        <v>44</v>
      </c>
      <c r="Y2429">
        <v>42</v>
      </c>
      <c r="Z2429">
        <v>45</v>
      </c>
      <c r="AA2429">
        <v>0</v>
      </c>
      <c r="AB2429" t="s">
        <v>45</v>
      </c>
      <c r="AC2429">
        <v>0</v>
      </c>
      <c r="AD2429" t="s">
        <v>46</v>
      </c>
    </row>
    <row r="2430" spans="1:30" x14ac:dyDescent="0.3">
      <c r="A2430" t="s">
        <v>8472</v>
      </c>
      <c r="B2430" t="s">
        <v>118</v>
      </c>
      <c r="C2430">
        <v>151254</v>
      </c>
      <c r="D2430">
        <v>1532.63</v>
      </c>
      <c r="E2430" s="1">
        <v>43477</v>
      </c>
      <c r="F2430" s="1">
        <v>46789</v>
      </c>
      <c r="G2430" t="s">
        <v>40</v>
      </c>
      <c r="H2430" t="s">
        <v>55</v>
      </c>
      <c r="I2430" t="s">
        <v>8469</v>
      </c>
      <c r="J2430">
        <v>3312</v>
      </c>
      <c r="K2430" t="s">
        <v>42</v>
      </c>
      <c r="L2430">
        <v>0</v>
      </c>
      <c r="M2430" t="s">
        <v>8470</v>
      </c>
      <c r="N2430" t="s">
        <v>49</v>
      </c>
      <c r="O2430">
        <v>40</v>
      </c>
      <c r="P2430" t="s">
        <v>2080</v>
      </c>
      <c r="Q2430" t="s">
        <v>62</v>
      </c>
      <c r="R2430" t="s">
        <v>8471</v>
      </c>
      <c r="S2430" t="s">
        <v>89</v>
      </c>
      <c r="T2430">
        <v>0</v>
      </c>
      <c r="U2430">
        <v>0</v>
      </c>
      <c r="V2430" t="s">
        <v>90</v>
      </c>
      <c r="W2430" t="s">
        <v>8473</v>
      </c>
      <c r="X2430" t="s">
        <v>57</v>
      </c>
      <c r="Y2430">
        <v>21</v>
      </c>
      <c r="Z2430">
        <v>59</v>
      </c>
      <c r="AA2430">
        <v>0</v>
      </c>
      <c r="AB2430" t="s">
        <v>45</v>
      </c>
      <c r="AC2430">
        <v>0</v>
      </c>
      <c r="AD2430" t="s">
        <v>59</v>
      </c>
    </row>
    <row r="2431" spans="1:30" x14ac:dyDescent="0.3">
      <c r="A2431" t="s">
        <v>17889</v>
      </c>
      <c r="B2431" t="s">
        <v>70</v>
      </c>
      <c r="C2431">
        <v>183085</v>
      </c>
      <c r="D2431">
        <v>1403.76</v>
      </c>
      <c r="E2431" s="1">
        <v>42299</v>
      </c>
      <c r="F2431" s="1">
        <v>44925</v>
      </c>
      <c r="G2431" t="s">
        <v>99</v>
      </c>
      <c r="H2431" t="s">
        <v>80</v>
      </c>
      <c r="I2431" t="s">
        <v>17886</v>
      </c>
      <c r="J2431">
        <v>2626</v>
      </c>
      <c r="K2431" t="s">
        <v>42</v>
      </c>
      <c r="L2431">
        <v>1</v>
      </c>
      <c r="M2431" t="s">
        <v>17887</v>
      </c>
      <c r="N2431" t="s">
        <v>49</v>
      </c>
      <c r="O2431">
        <v>47</v>
      </c>
      <c r="P2431" t="s">
        <v>2173</v>
      </c>
      <c r="Q2431" t="s">
        <v>51</v>
      </c>
      <c r="R2431" t="s">
        <v>17888</v>
      </c>
      <c r="S2431" t="s">
        <v>97</v>
      </c>
      <c r="T2431">
        <v>0</v>
      </c>
      <c r="U2431">
        <v>0</v>
      </c>
      <c r="V2431" t="s">
        <v>90</v>
      </c>
      <c r="W2431" t="s">
        <v>17890</v>
      </c>
      <c r="X2431" t="s">
        <v>44</v>
      </c>
      <c r="Y2431">
        <v>18</v>
      </c>
      <c r="Z2431">
        <v>78</v>
      </c>
      <c r="AA2431">
        <v>1</v>
      </c>
      <c r="AB2431" t="s">
        <v>58</v>
      </c>
      <c r="AC2431">
        <v>1</v>
      </c>
      <c r="AD2431" t="s">
        <v>46</v>
      </c>
    </row>
    <row r="2432" spans="1:30" x14ac:dyDescent="0.3">
      <c r="A2432" t="s">
        <v>14774</v>
      </c>
      <c r="B2432" t="s">
        <v>118</v>
      </c>
      <c r="C2432">
        <v>447518</v>
      </c>
      <c r="D2432">
        <v>1533.2</v>
      </c>
      <c r="E2432" s="1">
        <v>44134</v>
      </c>
      <c r="F2432" s="1">
        <v>44895</v>
      </c>
      <c r="G2432" t="s">
        <v>103</v>
      </c>
      <c r="H2432" t="s">
        <v>55</v>
      </c>
      <c r="I2432" t="s">
        <v>14769</v>
      </c>
      <c r="J2432">
        <v>761</v>
      </c>
      <c r="K2432" t="s">
        <v>100</v>
      </c>
      <c r="L2432">
        <v>0</v>
      </c>
      <c r="M2432" t="s">
        <v>14770</v>
      </c>
      <c r="N2432" t="s">
        <v>60</v>
      </c>
      <c r="O2432">
        <v>41</v>
      </c>
      <c r="P2432" t="s">
        <v>4829</v>
      </c>
      <c r="Q2432" t="s">
        <v>51</v>
      </c>
      <c r="R2432" t="s">
        <v>14771</v>
      </c>
      <c r="S2432" t="s">
        <v>89</v>
      </c>
      <c r="T2432">
        <v>0</v>
      </c>
      <c r="U2432">
        <v>0</v>
      </c>
      <c r="V2432" t="s">
        <v>90</v>
      </c>
      <c r="W2432" t="s">
        <v>14775</v>
      </c>
      <c r="X2432" t="s">
        <v>72</v>
      </c>
      <c r="Y2432">
        <v>7</v>
      </c>
      <c r="Z2432">
        <v>50</v>
      </c>
      <c r="AA2432">
        <v>0</v>
      </c>
      <c r="AB2432" t="s">
        <v>45</v>
      </c>
      <c r="AC2432">
        <v>0</v>
      </c>
      <c r="AD2432" t="s">
        <v>74</v>
      </c>
    </row>
    <row r="2433" spans="1:30" x14ac:dyDescent="0.3">
      <c r="A2433" t="s">
        <v>5348</v>
      </c>
      <c r="B2433" t="s">
        <v>118</v>
      </c>
      <c r="C2433">
        <v>167870</v>
      </c>
      <c r="D2433">
        <v>592.51</v>
      </c>
      <c r="E2433" s="1">
        <v>45226</v>
      </c>
      <c r="F2433" s="1">
        <v>46869</v>
      </c>
      <c r="G2433" t="s">
        <v>40</v>
      </c>
      <c r="H2433" t="s">
        <v>41</v>
      </c>
      <c r="I2433" t="s">
        <v>5343</v>
      </c>
      <c r="J2433">
        <v>1643</v>
      </c>
      <c r="K2433" t="s">
        <v>42</v>
      </c>
      <c r="L2433">
        <v>0</v>
      </c>
      <c r="M2433" t="s">
        <v>5344</v>
      </c>
      <c r="N2433" t="s">
        <v>32</v>
      </c>
      <c r="O2433">
        <v>58</v>
      </c>
      <c r="P2433" t="s">
        <v>843</v>
      </c>
      <c r="Q2433" t="s">
        <v>87</v>
      </c>
      <c r="R2433" t="s">
        <v>5345</v>
      </c>
      <c r="S2433" t="s">
        <v>36</v>
      </c>
      <c r="T2433">
        <v>0</v>
      </c>
      <c r="U2433">
        <v>0</v>
      </c>
      <c r="V2433" t="s">
        <v>37</v>
      </c>
      <c r="W2433" t="s">
        <v>5349</v>
      </c>
      <c r="X2433" t="s">
        <v>44</v>
      </c>
      <c r="Y2433">
        <v>35</v>
      </c>
      <c r="Z2433">
        <v>33</v>
      </c>
      <c r="AA2433">
        <v>0</v>
      </c>
      <c r="AB2433" t="s">
        <v>45</v>
      </c>
      <c r="AC2433">
        <v>0</v>
      </c>
      <c r="AD2433" t="s">
        <v>46</v>
      </c>
    </row>
    <row r="2434" spans="1:30" x14ac:dyDescent="0.3">
      <c r="A2434" t="s">
        <v>2101</v>
      </c>
      <c r="B2434" t="s">
        <v>70</v>
      </c>
      <c r="C2434">
        <v>247261</v>
      </c>
      <c r="D2434">
        <v>888.13</v>
      </c>
      <c r="E2434" s="1">
        <v>43636</v>
      </c>
      <c r="F2434" s="1">
        <v>44152</v>
      </c>
      <c r="G2434" t="s">
        <v>99</v>
      </c>
      <c r="H2434" t="s">
        <v>55</v>
      </c>
      <c r="I2434" t="s">
        <v>2095</v>
      </c>
      <c r="J2434">
        <v>516</v>
      </c>
      <c r="K2434" t="s">
        <v>100</v>
      </c>
      <c r="L2434">
        <v>0</v>
      </c>
      <c r="M2434" t="s">
        <v>2096</v>
      </c>
      <c r="N2434" t="s">
        <v>49</v>
      </c>
      <c r="O2434">
        <v>44</v>
      </c>
      <c r="P2434" t="s">
        <v>2097</v>
      </c>
      <c r="Q2434" t="s">
        <v>62</v>
      </c>
      <c r="R2434" t="s">
        <v>2098</v>
      </c>
      <c r="S2434" t="s">
        <v>89</v>
      </c>
      <c r="T2434">
        <v>0</v>
      </c>
      <c r="U2434">
        <v>0</v>
      </c>
      <c r="V2434" t="s">
        <v>90</v>
      </c>
      <c r="W2434" t="s">
        <v>2102</v>
      </c>
      <c r="X2434" t="s">
        <v>44</v>
      </c>
      <c r="Y2434">
        <v>14</v>
      </c>
      <c r="Z2434">
        <v>30</v>
      </c>
      <c r="AA2434">
        <v>0</v>
      </c>
      <c r="AB2434" t="s">
        <v>73</v>
      </c>
      <c r="AC2434">
        <v>0</v>
      </c>
      <c r="AD2434" t="s">
        <v>46</v>
      </c>
    </row>
    <row r="2435" spans="1:30" x14ac:dyDescent="0.3">
      <c r="A2435" t="s">
        <v>14514</v>
      </c>
      <c r="B2435" t="s">
        <v>54</v>
      </c>
      <c r="C2435">
        <v>310781</v>
      </c>
      <c r="D2435">
        <v>1862.64</v>
      </c>
      <c r="E2435" s="1">
        <v>42616</v>
      </c>
      <c r="F2435" s="1">
        <v>46020</v>
      </c>
      <c r="G2435" t="s">
        <v>40</v>
      </c>
      <c r="H2435" t="s">
        <v>80</v>
      </c>
      <c r="I2435" t="s">
        <v>14511</v>
      </c>
      <c r="J2435">
        <v>3404</v>
      </c>
      <c r="K2435" t="s">
        <v>42</v>
      </c>
      <c r="L2435">
        <v>1</v>
      </c>
      <c r="M2435" t="s">
        <v>14512</v>
      </c>
      <c r="N2435" t="s">
        <v>32</v>
      </c>
      <c r="O2435">
        <v>48</v>
      </c>
      <c r="P2435" t="s">
        <v>214</v>
      </c>
      <c r="Q2435" t="s">
        <v>62</v>
      </c>
      <c r="R2435" t="s">
        <v>14513</v>
      </c>
      <c r="S2435" t="s">
        <v>97</v>
      </c>
      <c r="T2435">
        <v>0</v>
      </c>
      <c r="U2435">
        <v>0</v>
      </c>
      <c r="V2435" t="s">
        <v>90</v>
      </c>
      <c r="W2435" t="s">
        <v>14515</v>
      </c>
      <c r="X2435" t="s">
        <v>57</v>
      </c>
      <c r="Y2435">
        <v>37</v>
      </c>
      <c r="Z2435">
        <v>74</v>
      </c>
      <c r="AA2435">
        <v>1</v>
      </c>
      <c r="AB2435" t="s">
        <v>58</v>
      </c>
      <c r="AC2435">
        <v>1</v>
      </c>
      <c r="AD2435" t="s">
        <v>59</v>
      </c>
    </row>
    <row r="2436" spans="1:30" x14ac:dyDescent="0.3">
      <c r="A2436" t="s">
        <v>5547</v>
      </c>
      <c r="B2436" t="s">
        <v>70</v>
      </c>
      <c r="C2436">
        <v>95544</v>
      </c>
      <c r="D2436">
        <v>1372.19</v>
      </c>
      <c r="E2436" s="1">
        <v>43654</v>
      </c>
      <c r="F2436" s="1">
        <v>46824</v>
      </c>
      <c r="G2436" t="s">
        <v>40</v>
      </c>
      <c r="H2436" t="s">
        <v>55</v>
      </c>
      <c r="I2436" t="s">
        <v>5544</v>
      </c>
      <c r="J2436">
        <v>3170</v>
      </c>
      <c r="K2436" t="s">
        <v>42</v>
      </c>
      <c r="L2436">
        <v>0</v>
      </c>
      <c r="M2436" t="s">
        <v>5545</v>
      </c>
      <c r="N2436" t="s">
        <v>60</v>
      </c>
      <c r="O2436">
        <v>29</v>
      </c>
      <c r="P2436" t="s">
        <v>107</v>
      </c>
      <c r="Q2436" t="s">
        <v>62</v>
      </c>
      <c r="R2436" t="s">
        <v>5546</v>
      </c>
      <c r="S2436" t="s">
        <v>109</v>
      </c>
      <c r="T2436">
        <v>0</v>
      </c>
      <c r="U2436">
        <v>0</v>
      </c>
      <c r="V2436" t="s">
        <v>68</v>
      </c>
      <c r="W2436" t="s">
        <v>5548</v>
      </c>
      <c r="X2436" t="s">
        <v>57</v>
      </c>
      <c r="Y2436">
        <v>34</v>
      </c>
      <c r="Z2436">
        <v>20</v>
      </c>
      <c r="AA2436">
        <v>0</v>
      </c>
      <c r="AB2436" t="s">
        <v>73</v>
      </c>
      <c r="AC2436">
        <v>0</v>
      </c>
      <c r="AD2436" t="s">
        <v>59</v>
      </c>
    </row>
    <row r="2437" spans="1:30" x14ac:dyDescent="0.3">
      <c r="A2437" t="s">
        <v>18055</v>
      </c>
      <c r="B2437" t="s">
        <v>70</v>
      </c>
      <c r="C2437">
        <v>131911</v>
      </c>
      <c r="D2437">
        <v>1566.81</v>
      </c>
      <c r="E2437" s="1">
        <v>44562</v>
      </c>
      <c r="F2437" s="1">
        <v>48170</v>
      </c>
      <c r="G2437" t="s">
        <v>40</v>
      </c>
      <c r="H2437" t="s">
        <v>80</v>
      </c>
      <c r="I2437" t="s">
        <v>18050</v>
      </c>
      <c r="J2437">
        <v>3608</v>
      </c>
      <c r="K2437" t="s">
        <v>42</v>
      </c>
      <c r="L2437">
        <v>1</v>
      </c>
      <c r="M2437" t="s">
        <v>18051</v>
      </c>
      <c r="N2437" t="s">
        <v>49</v>
      </c>
      <c r="O2437">
        <v>84</v>
      </c>
      <c r="P2437" t="s">
        <v>2304</v>
      </c>
      <c r="Q2437" t="s">
        <v>87</v>
      </c>
      <c r="R2437" t="s">
        <v>18052</v>
      </c>
      <c r="S2437" t="s">
        <v>36</v>
      </c>
      <c r="T2437">
        <v>0</v>
      </c>
      <c r="U2437">
        <v>1</v>
      </c>
      <c r="V2437" t="s">
        <v>37</v>
      </c>
      <c r="W2437" t="s">
        <v>18056</v>
      </c>
      <c r="X2437" t="s">
        <v>44</v>
      </c>
      <c r="Y2437">
        <v>12</v>
      </c>
      <c r="Z2437">
        <v>88</v>
      </c>
      <c r="AA2437">
        <v>1</v>
      </c>
      <c r="AB2437" t="s">
        <v>58</v>
      </c>
      <c r="AC2437">
        <v>1</v>
      </c>
      <c r="AD2437" t="s">
        <v>46</v>
      </c>
    </row>
    <row r="2438" spans="1:30" x14ac:dyDescent="0.3">
      <c r="A2438" t="s">
        <v>9498</v>
      </c>
      <c r="B2438" t="s">
        <v>70</v>
      </c>
      <c r="C2438">
        <v>452522</v>
      </c>
      <c r="D2438">
        <v>1516.68</v>
      </c>
      <c r="E2438" s="1">
        <v>44213</v>
      </c>
      <c r="F2438" s="1">
        <v>45149</v>
      </c>
      <c r="G2438" t="s">
        <v>103</v>
      </c>
      <c r="H2438" t="s">
        <v>55</v>
      </c>
      <c r="I2438" t="s">
        <v>9491</v>
      </c>
      <c r="J2438">
        <v>936</v>
      </c>
      <c r="K2438" t="s">
        <v>100</v>
      </c>
      <c r="L2438">
        <v>0</v>
      </c>
      <c r="M2438" t="s">
        <v>9492</v>
      </c>
      <c r="N2438" t="s">
        <v>60</v>
      </c>
      <c r="O2438">
        <v>26</v>
      </c>
      <c r="P2438" t="s">
        <v>3039</v>
      </c>
      <c r="Q2438" t="s">
        <v>34</v>
      </c>
      <c r="R2438" t="s">
        <v>9493</v>
      </c>
      <c r="S2438" t="s">
        <v>109</v>
      </c>
      <c r="T2438">
        <v>1</v>
      </c>
      <c r="U2438">
        <v>0</v>
      </c>
      <c r="V2438" t="s">
        <v>68</v>
      </c>
      <c r="W2438" t="s">
        <v>9499</v>
      </c>
      <c r="X2438" t="s">
        <v>57</v>
      </c>
      <c r="Y2438">
        <v>31</v>
      </c>
      <c r="Z2438">
        <v>64</v>
      </c>
      <c r="AA2438">
        <v>0</v>
      </c>
      <c r="AB2438" t="s">
        <v>58</v>
      </c>
      <c r="AC2438">
        <v>0</v>
      </c>
      <c r="AD2438" t="s">
        <v>59</v>
      </c>
    </row>
    <row r="2439" spans="1:30" x14ac:dyDescent="0.3">
      <c r="A2439" t="s">
        <v>5188</v>
      </c>
      <c r="B2439" t="s">
        <v>118</v>
      </c>
      <c r="C2439">
        <v>200642</v>
      </c>
      <c r="D2439">
        <v>1569.95</v>
      </c>
      <c r="E2439" s="1">
        <v>42357</v>
      </c>
      <c r="F2439" s="1">
        <v>45004</v>
      </c>
      <c r="G2439" t="s">
        <v>40</v>
      </c>
      <c r="H2439" t="s">
        <v>80</v>
      </c>
      <c r="I2439" t="s">
        <v>5181</v>
      </c>
      <c r="J2439">
        <v>2647</v>
      </c>
      <c r="K2439" t="s">
        <v>42</v>
      </c>
      <c r="L2439">
        <v>1</v>
      </c>
      <c r="M2439" t="s">
        <v>5182</v>
      </c>
      <c r="N2439" t="s">
        <v>32</v>
      </c>
      <c r="O2439">
        <v>30</v>
      </c>
      <c r="P2439" t="s">
        <v>754</v>
      </c>
      <c r="Q2439" t="s">
        <v>51</v>
      </c>
      <c r="R2439" t="s">
        <v>5183</v>
      </c>
      <c r="S2439" t="s">
        <v>109</v>
      </c>
      <c r="T2439">
        <v>0</v>
      </c>
      <c r="U2439">
        <v>0</v>
      </c>
      <c r="V2439" t="s">
        <v>68</v>
      </c>
      <c r="W2439" t="s">
        <v>5189</v>
      </c>
      <c r="X2439" t="s">
        <v>57</v>
      </c>
      <c r="Y2439">
        <v>38</v>
      </c>
      <c r="Z2439">
        <v>80</v>
      </c>
      <c r="AA2439">
        <v>1</v>
      </c>
      <c r="AB2439" t="s">
        <v>58</v>
      </c>
      <c r="AC2439">
        <v>1</v>
      </c>
      <c r="AD2439" t="s">
        <v>59</v>
      </c>
    </row>
    <row r="2440" spans="1:30" x14ac:dyDescent="0.3">
      <c r="A2440" t="s">
        <v>8705</v>
      </c>
      <c r="B2440" t="s">
        <v>70</v>
      </c>
      <c r="C2440">
        <v>155860</v>
      </c>
      <c r="D2440">
        <v>1023.51</v>
      </c>
      <c r="E2440" s="1">
        <v>44554</v>
      </c>
      <c r="F2440" s="1">
        <v>46350</v>
      </c>
      <c r="G2440" t="s">
        <v>40</v>
      </c>
      <c r="H2440" t="s">
        <v>80</v>
      </c>
      <c r="I2440" t="s">
        <v>8702</v>
      </c>
      <c r="J2440">
        <v>1796</v>
      </c>
      <c r="K2440" t="s">
        <v>42</v>
      </c>
      <c r="L2440">
        <v>1</v>
      </c>
      <c r="M2440" t="s">
        <v>8703</v>
      </c>
      <c r="N2440" t="s">
        <v>60</v>
      </c>
      <c r="O2440">
        <v>78</v>
      </c>
      <c r="P2440" t="s">
        <v>941</v>
      </c>
      <c r="Q2440" t="s">
        <v>87</v>
      </c>
      <c r="R2440" t="s">
        <v>8704</v>
      </c>
      <c r="S2440" t="s">
        <v>36</v>
      </c>
      <c r="T2440">
        <v>0</v>
      </c>
      <c r="U2440">
        <v>1</v>
      </c>
      <c r="V2440" t="s">
        <v>37</v>
      </c>
      <c r="W2440" t="s">
        <v>8706</v>
      </c>
      <c r="X2440" t="s">
        <v>44</v>
      </c>
      <c r="Y2440">
        <v>45</v>
      </c>
      <c r="Z2440">
        <v>30</v>
      </c>
      <c r="AA2440">
        <v>0</v>
      </c>
      <c r="AB2440" t="s">
        <v>73</v>
      </c>
      <c r="AC2440">
        <v>0</v>
      </c>
      <c r="AD2440" t="s">
        <v>46</v>
      </c>
    </row>
    <row r="2441" spans="1:30" x14ac:dyDescent="0.3">
      <c r="A2441" t="s">
        <v>1006</v>
      </c>
      <c r="B2441" t="s">
        <v>54</v>
      </c>
      <c r="C2441">
        <v>152143</v>
      </c>
      <c r="D2441">
        <v>1574.16</v>
      </c>
      <c r="E2441" s="1">
        <v>44660</v>
      </c>
      <c r="F2441" s="1">
        <v>47342</v>
      </c>
      <c r="G2441" t="s">
        <v>99</v>
      </c>
      <c r="H2441" t="s">
        <v>80</v>
      </c>
      <c r="I2441" t="s">
        <v>1002</v>
      </c>
      <c r="J2441">
        <v>2682</v>
      </c>
      <c r="K2441" t="s">
        <v>42</v>
      </c>
      <c r="L2441">
        <v>1</v>
      </c>
      <c r="M2441" t="s">
        <v>1003</v>
      </c>
      <c r="N2441" t="s">
        <v>49</v>
      </c>
      <c r="O2441">
        <v>41</v>
      </c>
      <c r="P2441" t="s">
        <v>1004</v>
      </c>
      <c r="Q2441" t="s">
        <v>34</v>
      </c>
      <c r="R2441" t="s">
        <v>1005</v>
      </c>
      <c r="S2441" t="s">
        <v>89</v>
      </c>
      <c r="T2441">
        <v>1</v>
      </c>
      <c r="U2441">
        <v>0</v>
      </c>
      <c r="V2441" t="s">
        <v>90</v>
      </c>
      <c r="W2441" t="s">
        <v>1007</v>
      </c>
      <c r="X2441" t="s">
        <v>72</v>
      </c>
      <c r="Y2441">
        <v>29</v>
      </c>
      <c r="Z2441">
        <v>1</v>
      </c>
      <c r="AA2441">
        <v>0</v>
      </c>
      <c r="AB2441" t="s">
        <v>73</v>
      </c>
      <c r="AC2441">
        <v>0</v>
      </c>
      <c r="AD2441" t="s">
        <v>74</v>
      </c>
    </row>
    <row r="2442" spans="1:30" x14ac:dyDescent="0.3">
      <c r="A2442" t="s">
        <v>19223</v>
      </c>
      <c r="B2442" t="s">
        <v>118</v>
      </c>
      <c r="C2442">
        <v>317416</v>
      </c>
      <c r="D2442">
        <v>1075.8499999999999</v>
      </c>
      <c r="E2442" s="1">
        <v>42976</v>
      </c>
      <c r="F2442" s="1">
        <v>44070</v>
      </c>
      <c r="G2442" t="s">
        <v>99</v>
      </c>
      <c r="H2442" t="s">
        <v>80</v>
      </c>
      <c r="I2442" t="s">
        <v>19216</v>
      </c>
      <c r="J2442">
        <v>1094</v>
      </c>
      <c r="K2442" t="s">
        <v>100</v>
      </c>
      <c r="L2442">
        <v>1</v>
      </c>
      <c r="M2442" t="s">
        <v>19217</v>
      </c>
      <c r="N2442" t="s">
        <v>60</v>
      </c>
      <c r="O2442">
        <v>48</v>
      </c>
      <c r="P2442" t="s">
        <v>6509</v>
      </c>
      <c r="Q2442" t="s">
        <v>87</v>
      </c>
      <c r="R2442" t="s">
        <v>19218</v>
      </c>
      <c r="S2442" t="s">
        <v>97</v>
      </c>
      <c r="T2442">
        <v>0</v>
      </c>
      <c r="U2442">
        <v>0</v>
      </c>
      <c r="V2442" t="s">
        <v>90</v>
      </c>
      <c r="W2442" t="s">
        <v>19224</v>
      </c>
      <c r="X2442" t="s">
        <v>44</v>
      </c>
      <c r="Y2442">
        <v>22</v>
      </c>
      <c r="Z2442">
        <v>69</v>
      </c>
      <c r="AA2442">
        <v>0</v>
      </c>
      <c r="AB2442" t="s">
        <v>58</v>
      </c>
      <c r="AC2442">
        <v>0</v>
      </c>
      <c r="AD2442" t="s">
        <v>46</v>
      </c>
    </row>
    <row r="2443" spans="1:30" x14ac:dyDescent="0.3">
      <c r="A2443" t="s">
        <v>12266</v>
      </c>
      <c r="B2443" t="s">
        <v>118</v>
      </c>
      <c r="C2443">
        <v>300180</v>
      </c>
      <c r="D2443">
        <v>554.53</v>
      </c>
      <c r="E2443" s="1">
        <v>42655</v>
      </c>
      <c r="F2443" s="1">
        <v>45648</v>
      </c>
      <c r="G2443" t="s">
        <v>103</v>
      </c>
      <c r="H2443" t="s">
        <v>41</v>
      </c>
      <c r="I2443" t="s">
        <v>12263</v>
      </c>
      <c r="J2443">
        <v>2993</v>
      </c>
      <c r="K2443" t="s">
        <v>42</v>
      </c>
      <c r="L2443">
        <v>0</v>
      </c>
      <c r="M2443" t="s">
        <v>12264</v>
      </c>
      <c r="N2443" t="s">
        <v>32</v>
      </c>
      <c r="O2443">
        <v>45</v>
      </c>
      <c r="P2443" t="s">
        <v>521</v>
      </c>
      <c r="Q2443" t="s">
        <v>51</v>
      </c>
      <c r="R2443" t="s">
        <v>12265</v>
      </c>
      <c r="S2443" t="s">
        <v>89</v>
      </c>
      <c r="T2443">
        <v>0</v>
      </c>
      <c r="U2443">
        <v>0</v>
      </c>
      <c r="V2443" t="s">
        <v>90</v>
      </c>
      <c r="W2443" t="s">
        <v>12267</v>
      </c>
      <c r="X2443" t="s">
        <v>72</v>
      </c>
      <c r="Y2443">
        <v>2</v>
      </c>
      <c r="Z2443">
        <v>35</v>
      </c>
      <c r="AA2443">
        <v>0</v>
      </c>
      <c r="AB2443" t="s">
        <v>45</v>
      </c>
      <c r="AC2443">
        <v>0</v>
      </c>
      <c r="AD2443" t="s">
        <v>74</v>
      </c>
    </row>
    <row r="2444" spans="1:30" x14ac:dyDescent="0.3">
      <c r="A2444" t="s">
        <v>16498</v>
      </c>
      <c r="B2444" t="s">
        <v>70</v>
      </c>
      <c r="C2444">
        <v>292014</v>
      </c>
      <c r="D2444">
        <v>1742.43</v>
      </c>
      <c r="E2444" s="1">
        <v>44973</v>
      </c>
      <c r="F2444" s="1">
        <v>45940</v>
      </c>
      <c r="G2444" t="s">
        <v>103</v>
      </c>
      <c r="H2444" t="s">
        <v>80</v>
      </c>
      <c r="I2444" t="s">
        <v>16495</v>
      </c>
      <c r="J2444">
        <v>967</v>
      </c>
      <c r="K2444" t="s">
        <v>100</v>
      </c>
      <c r="L2444">
        <v>1</v>
      </c>
      <c r="M2444" t="s">
        <v>16496</v>
      </c>
      <c r="N2444" t="s">
        <v>49</v>
      </c>
      <c r="O2444">
        <v>43</v>
      </c>
      <c r="P2444" t="s">
        <v>192</v>
      </c>
      <c r="Q2444" t="s">
        <v>34</v>
      </c>
      <c r="R2444" t="s">
        <v>16497</v>
      </c>
      <c r="S2444" t="s">
        <v>89</v>
      </c>
      <c r="T2444">
        <v>1</v>
      </c>
      <c r="U2444">
        <v>0</v>
      </c>
      <c r="V2444" t="s">
        <v>90</v>
      </c>
      <c r="W2444" t="s">
        <v>16499</v>
      </c>
      <c r="X2444" t="s">
        <v>72</v>
      </c>
      <c r="Y2444">
        <v>26</v>
      </c>
      <c r="Z2444">
        <v>46</v>
      </c>
      <c r="AA2444">
        <v>0</v>
      </c>
      <c r="AB2444" t="s">
        <v>45</v>
      </c>
      <c r="AC2444">
        <v>0</v>
      </c>
      <c r="AD2444" t="s">
        <v>74</v>
      </c>
    </row>
    <row r="2445" spans="1:30" x14ac:dyDescent="0.3">
      <c r="A2445" t="s">
        <v>13205</v>
      </c>
      <c r="B2445" t="s">
        <v>39</v>
      </c>
      <c r="C2445">
        <v>63870</v>
      </c>
      <c r="D2445">
        <v>1330.75</v>
      </c>
      <c r="E2445" s="1">
        <v>42280</v>
      </c>
      <c r="F2445" s="1">
        <v>44964</v>
      </c>
      <c r="G2445" t="s">
        <v>99</v>
      </c>
      <c r="H2445" t="s">
        <v>55</v>
      </c>
      <c r="I2445" t="s">
        <v>13200</v>
      </c>
      <c r="J2445">
        <v>2684</v>
      </c>
      <c r="K2445" t="s">
        <v>42</v>
      </c>
      <c r="L2445">
        <v>0</v>
      </c>
      <c r="M2445" t="s">
        <v>13201</v>
      </c>
      <c r="N2445" t="s">
        <v>60</v>
      </c>
      <c r="O2445">
        <v>23</v>
      </c>
      <c r="P2445" t="s">
        <v>2276</v>
      </c>
      <c r="Q2445" t="s">
        <v>87</v>
      </c>
      <c r="R2445" t="s">
        <v>13202</v>
      </c>
      <c r="S2445" t="s">
        <v>67</v>
      </c>
      <c r="T2445">
        <v>0</v>
      </c>
      <c r="U2445">
        <v>0</v>
      </c>
      <c r="V2445" t="s">
        <v>68</v>
      </c>
      <c r="W2445" t="s">
        <v>13206</v>
      </c>
      <c r="X2445" t="s">
        <v>72</v>
      </c>
      <c r="Y2445">
        <v>29</v>
      </c>
      <c r="Z2445">
        <v>96</v>
      </c>
      <c r="AA2445">
        <v>1</v>
      </c>
      <c r="AB2445" t="s">
        <v>58</v>
      </c>
      <c r="AC2445">
        <v>1</v>
      </c>
      <c r="AD2445" t="s">
        <v>74</v>
      </c>
    </row>
    <row r="2446" spans="1:30" x14ac:dyDescent="0.3">
      <c r="A2446" t="s">
        <v>1560</v>
      </c>
      <c r="B2446" t="s">
        <v>54</v>
      </c>
      <c r="C2446">
        <v>254281</v>
      </c>
      <c r="D2446">
        <v>1152.51</v>
      </c>
      <c r="E2446" s="1">
        <v>43036</v>
      </c>
      <c r="F2446" s="1">
        <v>44414</v>
      </c>
      <c r="G2446" t="s">
        <v>99</v>
      </c>
      <c r="H2446" t="s">
        <v>80</v>
      </c>
      <c r="I2446" t="s">
        <v>1554</v>
      </c>
      <c r="J2446">
        <v>1378</v>
      </c>
      <c r="K2446" t="s">
        <v>42</v>
      </c>
      <c r="L2446">
        <v>1</v>
      </c>
      <c r="M2446" t="s">
        <v>1555</v>
      </c>
      <c r="N2446" t="s">
        <v>60</v>
      </c>
      <c r="O2446">
        <v>20</v>
      </c>
      <c r="P2446" t="s">
        <v>1556</v>
      </c>
      <c r="Q2446" t="s">
        <v>87</v>
      </c>
      <c r="R2446" t="s">
        <v>1557</v>
      </c>
      <c r="S2446" t="s">
        <v>67</v>
      </c>
      <c r="T2446">
        <v>0</v>
      </c>
      <c r="U2446">
        <v>0</v>
      </c>
      <c r="V2446" t="s">
        <v>68</v>
      </c>
      <c r="W2446" t="s">
        <v>1561</v>
      </c>
      <c r="X2446" t="s">
        <v>72</v>
      </c>
      <c r="Y2446">
        <v>43</v>
      </c>
      <c r="Z2446">
        <v>4</v>
      </c>
      <c r="AA2446">
        <v>0</v>
      </c>
      <c r="AB2446" t="s">
        <v>73</v>
      </c>
      <c r="AC2446">
        <v>0</v>
      </c>
      <c r="AD2446" t="s">
        <v>74</v>
      </c>
    </row>
    <row r="2447" spans="1:30" x14ac:dyDescent="0.3">
      <c r="A2447" t="s">
        <v>19728</v>
      </c>
      <c r="B2447" t="s">
        <v>39</v>
      </c>
      <c r="C2447">
        <v>366241</v>
      </c>
      <c r="D2447">
        <v>1600.92</v>
      </c>
      <c r="E2447" s="1">
        <v>44335</v>
      </c>
      <c r="F2447" s="1">
        <v>45917</v>
      </c>
      <c r="G2447" t="s">
        <v>103</v>
      </c>
      <c r="H2447" t="s">
        <v>55</v>
      </c>
      <c r="I2447" t="s">
        <v>19725</v>
      </c>
      <c r="J2447">
        <v>1582</v>
      </c>
      <c r="K2447" t="s">
        <v>42</v>
      </c>
      <c r="L2447">
        <v>0</v>
      </c>
      <c r="M2447" t="s">
        <v>19726</v>
      </c>
      <c r="N2447" t="s">
        <v>32</v>
      </c>
      <c r="O2447">
        <v>52</v>
      </c>
      <c r="P2447" t="s">
        <v>3604</v>
      </c>
      <c r="Q2447" t="s">
        <v>51</v>
      </c>
      <c r="R2447" t="s">
        <v>19727</v>
      </c>
      <c r="S2447" t="s">
        <v>97</v>
      </c>
      <c r="T2447">
        <v>0</v>
      </c>
      <c r="U2447">
        <v>0</v>
      </c>
      <c r="V2447" t="s">
        <v>37</v>
      </c>
      <c r="W2447" t="s">
        <v>19729</v>
      </c>
      <c r="X2447" t="s">
        <v>72</v>
      </c>
      <c r="Y2447">
        <v>21</v>
      </c>
      <c r="Z2447">
        <v>84</v>
      </c>
      <c r="AA2447">
        <v>1</v>
      </c>
      <c r="AB2447" t="s">
        <v>58</v>
      </c>
      <c r="AC2447">
        <v>1</v>
      </c>
      <c r="AD2447" t="s">
        <v>74</v>
      </c>
    </row>
    <row r="2448" spans="1:30" x14ac:dyDescent="0.3">
      <c r="A2448" t="s">
        <v>5990</v>
      </c>
      <c r="B2448" t="s">
        <v>118</v>
      </c>
      <c r="C2448">
        <v>66828</v>
      </c>
      <c r="D2448">
        <v>1187.68</v>
      </c>
      <c r="E2448" s="1">
        <v>44453</v>
      </c>
      <c r="F2448" s="1">
        <v>47238</v>
      </c>
      <c r="G2448" t="s">
        <v>99</v>
      </c>
      <c r="H2448" t="s">
        <v>55</v>
      </c>
      <c r="I2448" t="s">
        <v>5987</v>
      </c>
      <c r="J2448">
        <v>2785</v>
      </c>
      <c r="K2448" t="s">
        <v>42</v>
      </c>
      <c r="L2448">
        <v>0</v>
      </c>
      <c r="M2448" t="s">
        <v>5988</v>
      </c>
      <c r="N2448" t="s">
        <v>60</v>
      </c>
      <c r="O2448">
        <v>82</v>
      </c>
      <c r="P2448" t="s">
        <v>1361</v>
      </c>
      <c r="Q2448" t="s">
        <v>87</v>
      </c>
      <c r="R2448" t="s">
        <v>5989</v>
      </c>
      <c r="S2448" t="s">
        <v>36</v>
      </c>
      <c r="T2448">
        <v>0</v>
      </c>
      <c r="U2448">
        <v>1</v>
      </c>
      <c r="V2448" t="s">
        <v>37</v>
      </c>
      <c r="W2448" t="s">
        <v>5991</v>
      </c>
      <c r="X2448" t="s">
        <v>44</v>
      </c>
      <c r="Y2448">
        <v>27</v>
      </c>
      <c r="Z2448">
        <v>68</v>
      </c>
      <c r="AA2448">
        <v>0</v>
      </c>
      <c r="AB2448" t="s">
        <v>58</v>
      </c>
      <c r="AC2448">
        <v>0</v>
      </c>
      <c r="AD2448" t="s">
        <v>46</v>
      </c>
    </row>
    <row r="2449" spans="1:30" x14ac:dyDescent="0.3">
      <c r="A2449" t="s">
        <v>12684</v>
      </c>
      <c r="B2449" t="s">
        <v>70</v>
      </c>
      <c r="C2449">
        <v>287624</v>
      </c>
      <c r="D2449">
        <v>1013.03</v>
      </c>
      <c r="E2449" s="1">
        <v>45010</v>
      </c>
      <c r="F2449" s="1">
        <v>47527</v>
      </c>
      <c r="G2449" t="s">
        <v>40</v>
      </c>
      <c r="H2449" t="s">
        <v>80</v>
      </c>
      <c r="I2449" t="s">
        <v>12681</v>
      </c>
      <c r="J2449">
        <v>2517</v>
      </c>
      <c r="K2449" t="s">
        <v>42</v>
      </c>
      <c r="L2449">
        <v>1</v>
      </c>
      <c r="M2449" t="s">
        <v>12682</v>
      </c>
      <c r="N2449" t="s">
        <v>60</v>
      </c>
      <c r="O2449">
        <v>82</v>
      </c>
      <c r="P2449" t="s">
        <v>123</v>
      </c>
      <c r="Q2449" t="s">
        <v>62</v>
      </c>
      <c r="R2449" t="s">
        <v>12683</v>
      </c>
      <c r="S2449" t="s">
        <v>36</v>
      </c>
      <c r="T2449">
        <v>0</v>
      </c>
      <c r="U2449">
        <v>1</v>
      </c>
      <c r="V2449" t="s">
        <v>37</v>
      </c>
      <c r="W2449" t="s">
        <v>12685</v>
      </c>
      <c r="X2449" t="s">
        <v>44</v>
      </c>
      <c r="Y2449">
        <v>5</v>
      </c>
      <c r="Z2449">
        <v>47</v>
      </c>
      <c r="AA2449">
        <v>0</v>
      </c>
      <c r="AB2449" t="s">
        <v>45</v>
      </c>
      <c r="AC2449">
        <v>0</v>
      </c>
      <c r="AD2449" t="s">
        <v>46</v>
      </c>
    </row>
    <row r="2450" spans="1:30" x14ac:dyDescent="0.3">
      <c r="A2450" t="s">
        <v>1354</v>
      </c>
      <c r="B2450" t="s">
        <v>54</v>
      </c>
      <c r="C2450">
        <v>56073</v>
      </c>
      <c r="D2450">
        <v>1934.63</v>
      </c>
      <c r="E2450" s="1">
        <v>42797</v>
      </c>
      <c r="F2450" s="1">
        <v>45067</v>
      </c>
      <c r="G2450" t="s">
        <v>99</v>
      </c>
      <c r="H2450" t="s">
        <v>80</v>
      </c>
      <c r="I2450" t="s">
        <v>1350</v>
      </c>
      <c r="J2450">
        <v>2270</v>
      </c>
      <c r="K2450" t="s">
        <v>42</v>
      </c>
      <c r="L2450">
        <v>1</v>
      </c>
      <c r="M2450" t="s">
        <v>1351</v>
      </c>
      <c r="N2450" t="s">
        <v>32</v>
      </c>
      <c r="O2450">
        <v>56</v>
      </c>
      <c r="P2450" t="s">
        <v>1352</v>
      </c>
      <c r="Q2450" t="s">
        <v>62</v>
      </c>
      <c r="R2450" t="s">
        <v>1353</v>
      </c>
      <c r="S2450" t="s">
        <v>36</v>
      </c>
      <c r="T2450">
        <v>0</v>
      </c>
      <c r="U2450">
        <v>0</v>
      </c>
      <c r="V2450" t="s">
        <v>37</v>
      </c>
      <c r="W2450" t="s">
        <v>1355</v>
      </c>
      <c r="X2450" t="s">
        <v>72</v>
      </c>
      <c r="Y2450">
        <v>30</v>
      </c>
      <c r="Z2450">
        <v>90</v>
      </c>
      <c r="AA2450">
        <v>1</v>
      </c>
      <c r="AB2450" t="s">
        <v>58</v>
      </c>
      <c r="AC2450">
        <v>1</v>
      </c>
      <c r="AD2450" t="s">
        <v>74</v>
      </c>
    </row>
    <row r="2451" spans="1:30" x14ac:dyDescent="0.3">
      <c r="A2451" t="s">
        <v>9881</v>
      </c>
      <c r="B2451" t="s">
        <v>54</v>
      </c>
      <c r="C2451">
        <v>412918</v>
      </c>
      <c r="D2451">
        <v>332.26</v>
      </c>
      <c r="E2451" s="1">
        <v>45590</v>
      </c>
      <c r="F2451" s="1">
        <v>46838</v>
      </c>
      <c r="G2451" t="s">
        <v>103</v>
      </c>
      <c r="H2451" t="s">
        <v>80</v>
      </c>
      <c r="I2451" t="s">
        <v>9876</v>
      </c>
      <c r="J2451">
        <v>1248</v>
      </c>
      <c r="K2451" t="s">
        <v>42</v>
      </c>
      <c r="L2451">
        <v>1</v>
      </c>
      <c r="M2451" t="s">
        <v>9877</v>
      </c>
      <c r="N2451" t="s">
        <v>49</v>
      </c>
      <c r="O2451">
        <v>62</v>
      </c>
      <c r="P2451" t="s">
        <v>8942</v>
      </c>
      <c r="Q2451" t="s">
        <v>34</v>
      </c>
      <c r="R2451" t="s">
        <v>9878</v>
      </c>
      <c r="S2451" t="s">
        <v>36</v>
      </c>
      <c r="T2451">
        <v>1</v>
      </c>
      <c r="U2451">
        <v>1</v>
      </c>
      <c r="V2451" t="s">
        <v>37</v>
      </c>
      <c r="W2451" t="s">
        <v>9882</v>
      </c>
      <c r="X2451" t="s">
        <v>57</v>
      </c>
      <c r="Y2451">
        <v>33</v>
      </c>
      <c r="Z2451">
        <v>72</v>
      </c>
      <c r="AA2451">
        <v>1</v>
      </c>
      <c r="AB2451" t="s">
        <v>58</v>
      </c>
      <c r="AC2451">
        <v>1</v>
      </c>
      <c r="AD2451" t="s">
        <v>59</v>
      </c>
    </row>
    <row r="2452" spans="1:30" x14ac:dyDescent="0.3">
      <c r="A2452" t="s">
        <v>7035</v>
      </c>
      <c r="B2452" t="s">
        <v>118</v>
      </c>
      <c r="C2452">
        <v>70965</v>
      </c>
      <c r="D2452">
        <v>1332.74</v>
      </c>
      <c r="E2452" s="1">
        <v>43842</v>
      </c>
      <c r="F2452" s="1">
        <v>45265</v>
      </c>
      <c r="G2452" t="s">
        <v>103</v>
      </c>
      <c r="H2452" t="s">
        <v>41</v>
      </c>
      <c r="I2452" t="s">
        <v>7032</v>
      </c>
      <c r="J2452">
        <v>1423</v>
      </c>
      <c r="K2452" t="s">
        <v>42</v>
      </c>
      <c r="L2452">
        <v>0</v>
      </c>
      <c r="M2452" t="s">
        <v>7033</v>
      </c>
      <c r="N2452" t="s">
        <v>60</v>
      </c>
      <c r="O2452">
        <v>53</v>
      </c>
      <c r="P2452" t="s">
        <v>4191</v>
      </c>
      <c r="Q2452" t="s">
        <v>87</v>
      </c>
      <c r="R2452" t="s">
        <v>7034</v>
      </c>
      <c r="S2452" t="s">
        <v>97</v>
      </c>
      <c r="T2452">
        <v>0</v>
      </c>
      <c r="U2452">
        <v>0</v>
      </c>
      <c r="V2452" t="s">
        <v>37</v>
      </c>
      <c r="W2452" t="s">
        <v>7036</v>
      </c>
      <c r="X2452" t="s">
        <v>44</v>
      </c>
      <c r="Y2452">
        <v>6</v>
      </c>
      <c r="Z2452">
        <v>16</v>
      </c>
      <c r="AA2452">
        <v>0</v>
      </c>
      <c r="AB2452" t="s">
        <v>73</v>
      </c>
      <c r="AC2452">
        <v>0</v>
      </c>
      <c r="AD2452" t="s">
        <v>46</v>
      </c>
    </row>
    <row r="2453" spans="1:30" x14ac:dyDescent="0.3">
      <c r="A2453" t="s">
        <v>5384</v>
      </c>
      <c r="B2453" t="s">
        <v>118</v>
      </c>
      <c r="C2453">
        <v>423377</v>
      </c>
      <c r="D2453">
        <v>318.8</v>
      </c>
      <c r="E2453" s="1">
        <v>44266</v>
      </c>
      <c r="F2453" s="1">
        <v>44781</v>
      </c>
      <c r="G2453" t="s">
        <v>40</v>
      </c>
      <c r="H2453" t="s">
        <v>41</v>
      </c>
      <c r="I2453" t="s">
        <v>5381</v>
      </c>
      <c r="J2453">
        <v>515</v>
      </c>
      <c r="K2453" t="s">
        <v>100</v>
      </c>
      <c r="L2453">
        <v>0</v>
      </c>
      <c r="M2453" t="s">
        <v>5382</v>
      </c>
      <c r="N2453" t="s">
        <v>60</v>
      </c>
      <c r="O2453">
        <v>31</v>
      </c>
      <c r="P2453" t="s">
        <v>4555</v>
      </c>
      <c r="Q2453" t="s">
        <v>51</v>
      </c>
      <c r="R2453" t="s">
        <v>5383</v>
      </c>
      <c r="S2453" t="s">
        <v>109</v>
      </c>
      <c r="T2453">
        <v>0</v>
      </c>
      <c r="U2453">
        <v>0</v>
      </c>
      <c r="V2453" t="s">
        <v>90</v>
      </c>
      <c r="W2453" t="s">
        <v>5385</v>
      </c>
      <c r="X2453" t="s">
        <v>72</v>
      </c>
      <c r="Y2453">
        <v>28</v>
      </c>
      <c r="Z2453">
        <v>72</v>
      </c>
      <c r="AA2453">
        <v>1</v>
      </c>
      <c r="AB2453" t="s">
        <v>58</v>
      </c>
      <c r="AC2453">
        <v>1</v>
      </c>
      <c r="AD2453" t="s">
        <v>74</v>
      </c>
    </row>
    <row r="2454" spans="1:30" x14ac:dyDescent="0.3">
      <c r="A2454" t="s">
        <v>1382</v>
      </c>
      <c r="B2454" t="s">
        <v>54</v>
      </c>
      <c r="C2454">
        <v>275970</v>
      </c>
      <c r="D2454">
        <v>1016.81</v>
      </c>
      <c r="E2454" s="1">
        <v>42619</v>
      </c>
      <c r="F2454" s="1">
        <v>43883</v>
      </c>
      <c r="G2454" t="s">
        <v>40</v>
      </c>
      <c r="H2454" t="s">
        <v>41</v>
      </c>
      <c r="I2454" t="s">
        <v>1379</v>
      </c>
      <c r="J2454">
        <v>1264</v>
      </c>
      <c r="K2454" t="s">
        <v>42</v>
      </c>
      <c r="L2454">
        <v>0</v>
      </c>
      <c r="M2454" t="s">
        <v>1380</v>
      </c>
      <c r="N2454" t="s">
        <v>49</v>
      </c>
      <c r="O2454">
        <v>79</v>
      </c>
      <c r="P2454" t="s">
        <v>108</v>
      </c>
      <c r="Q2454" t="s">
        <v>34</v>
      </c>
      <c r="R2454" t="s">
        <v>1381</v>
      </c>
      <c r="S2454" t="s">
        <v>36</v>
      </c>
      <c r="T2454">
        <v>1</v>
      </c>
      <c r="U2454">
        <v>1</v>
      </c>
      <c r="V2454" t="s">
        <v>37</v>
      </c>
      <c r="W2454" t="s">
        <v>1383</v>
      </c>
      <c r="X2454" t="s">
        <v>72</v>
      </c>
      <c r="Y2454">
        <v>28</v>
      </c>
      <c r="Z2454">
        <v>7</v>
      </c>
      <c r="AA2454">
        <v>0</v>
      </c>
      <c r="AB2454" t="s">
        <v>73</v>
      </c>
      <c r="AC2454">
        <v>0</v>
      </c>
      <c r="AD2454" t="s">
        <v>74</v>
      </c>
    </row>
    <row r="2455" spans="1:30" x14ac:dyDescent="0.3">
      <c r="A2455" t="s">
        <v>4506</v>
      </c>
      <c r="B2455" t="s">
        <v>70</v>
      </c>
      <c r="C2455">
        <v>367623</v>
      </c>
      <c r="D2455">
        <v>399.51</v>
      </c>
      <c r="E2455" s="1">
        <v>44297</v>
      </c>
      <c r="F2455" s="1">
        <v>46337</v>
      </c>
      <c r="G2455" t="s">
        <v>40</v>
      </c>
      <c r="H2455" t="s">
        <v>55</v>
      </c>
      <c r="I2455" t="s">
        <v>4503</v>
      </c>
      <c r="J2455">
        <v>2040</v>
      </c>
      <c r="K2455" t="s">
        <v>42</v>
      </c>
      <c r="L2455">
        <v>0</v>
      </c>
      <c r="M2455" t="s">
        <v>4504</v>
      </c>
      <c r="N2455" t="s">
        <v>60</v>
      </c>
      <c r="O2455">
        <v>79</v>
      </c>
      <c r="P2455" t="s">
        <v>1842</v>
      </c>
      <c r="Q2455" t="s">
        <v>62</v>
      </c>
      <c r="R2455" t="s">
        <v>4505</v>
      </c>
      <c r="S2455" t="s">
        <v>36</v>
      </c>
      <c r="T2455">
        <v>0</v>
      </c>
      <c r="U2455">
        <v>1</v>
      </c>
      <c r="V2455" t="s">
        <v>37</v>
      </c>
      <c r="W2455" t="s">
        <v>4507</v>
      </c>
      <c r="X2455" t="s">
        <v>57</v>
      </c>
      <c r="Y2455">
        <v>42</v>
      </c>
      <c r="Z2455">
        <v>87</v>
      </c>
      <c r="AA2455">
        <v>1</v>
      </c>
      <c r="AB2455" t="s">
        <v>58</v>
      </c>
      <c r="AC2455">
        <v>1</v>
      </c>
      <c r="AD2455" t="s">
        <v>59</v>
      </c>
    </row>
    <row r="2456" spans="1:30" x14ac:dyDescent="0.3">
      <c r="A2456" t="s">
        <v>8994</v>
      </c>
      <c r="B2456" t="s">
        <v>54</v>
      </c>
      <c r="C2456">
        <v>96483</v>
      </c>
      <c r="D2456">
        <v>384.3</v>
      </c>
      <c r="E2456" s="1">
        <v>42468</v>
      </c>
      <c r="F2456" s="1">
        <v>46071</v>
      </c>
      <c r="G2456" t="s">
        <v>99</v>
      </c>
      <c r="H2456" t="s">
        <v>55</v>
      </c>
      <c r="I2456" t="s">
        <v>8987</v>
      </c>
      <c r="J2456">
        <v>3603</v>
      </c>
      <c r="K2456" t="s">
        <v>42</v>
      </c>
      <c r="L2456">
        <v>0</v>
      </c>
      <c r="M2456" t="s">
        <v>8988</v>
      </c>
      <c r="N2456" t="s">
        <v>32</v>
      </c>
      <c r="O2456">
        <v>68</v>
      </c>
      <c r="P2456" t="s">
        <v>1215</v>
      </c>
      <c r="Q2456" t="s">
        <v>87</v>
      </c>
      <c r="R2456" t="s">
        <v>8989</v>
      </c>
      <c r="S2456" t="s">
        <v>36</v>
      </c>
      <c r="T2456">
        <v>0</v>
      </c>
      <c r="U2456">
        <v>1</v>
      </c>
      <c r="V2456" t="s">
        <v>37</v>
      </c>
      <c r="W2456" t="s">
        <v>8995</v>
      </c>
      <c r="X2456" t="s">
        <v>72</v>
      </c>
      <c r="Y2456">
        <v>21</v>
      </c>
      <c r="Z2456">
        <v>100</v>
      </c>
      <c r="AA2456">
        <v>1</v>
      </c>
      <c r="AB2456" t="s">
        <v>58</v>
      </c>
      <c r="AC2456">
        <v>1</v>
      </c>
      <c r="AD2456" t="s">
        <v>74</v>
      </c>
    </row>
    <row r="2457" spans="1:30" x14ac:dyDescent="0.3">
      <c r="A2457" t="s">
        <v>3122</v>
      </c>
      <c r="B2457" t="s">
        <v>39</v>
      </c>
      <c r="C2457">
        <v>193776</v>
      </c>
      <c r="D2457">
        <v>1159.81</v>
      </c>
      <c r="E2457" s="1">
        <v>44308</v>
      </c>
      <c r="F2457" s="1">
        <v>47587</v>
      </c>
      <c r="G2457" t="s">
        <v>103</v>
      </c>
      <c r="H2457" t="s">
        <v>80</v>
      </c>
      <c r="I2457" t="s">
        <v>3119</v>
      </c>
      <c r="J2457">
        <v>3279</v>
      </c>
      <c r="K2457" t="s">
        <v>42</v>
      </c>
      <c r="L2457">
        <v>1</v>
      </c>
      <c r="M2457" t="s">
        <v>3120</v>
      </c>
      <c r="N2457" t="s">
        <v>32</v>
      </c>
      <c r="O2457">
        <v>65</v>
      </c>
      <c r="P2457" t="s">
        <v>857</v>
      </c>
      <c r="Q2457" t="s">
        <v>34</v>
      </c>
      <c r="R2457" t="s">
        <v>3121</v>
      </c>
      <c r="S2457" t="s">
        <v>36</v>
      </c>
      <c r="T2457">
        <v>1</v>
      </c>
      <c r="U2457">
        <v>1</v>
      </c>
      <c r="V2457" t="s">
        <v>37</v>
      </c>
      <c r="W2457" t="s">
        <v>3123</v>
      </c>
      <c r="X2457" t="s">
        <v>57</v>
      </c>
      <c r="Y2457">
        <v>24</v>
      </c>
      <c r="Z2457">
        <v>84</v>
      </c>
      <c r="AA2457">
        <v>1</v>
      </c>
      <c r="AB2457" t="s">
        <v>58</v>
      </c>
      <c r="AC2457">
        <v>1</v>
      </c>
      <c r="AD2457" t="s">
        <v>59</v>
      </c>
    </row>
    <row r="2458" spans="1:30" x14ac:dyDescent="0.3">
      <c r="A2458" t="s">
        <v>9267</v>
      </c>
      <c r="B2458" t="s">
        <v>39</v>
      </c>
      <c r="C2458">
        <v>57295</v>
      </c>
      <c r="D2458">
        <v>1972.43</v>
      </c>
      <c r="E2458" s="1">
        <v>45373</v>
      </c>
      <c r="F2458" s="1">
        <v>46013</v>
      </c>
      <c r="G2458" t="s">
        <v>99</v>
      </c>
      <c r="H2458" t="s">
        <v>41</v>
      </c>
      <c r="I2458" t="s">
        <v>9262</v>
      </c>
      <c r="J2458">
        <v>640</v>
      </c>
      <c r="K2458" t="s">
        <v>100</v>
      </c>
      <c r="L2458">
        <v>0</v>
      </c>
      <c r="M2458" t="s">
        <v>9263</v>
      </c>
      <c r="N2458" t="s">
        <v>49</v>
      </c>
      <c r="O2458">
        <v>48</v>
      </c>
      <c r="P2458" t="s">
        <v>4869</v>
      </c>
      <c r="Q2458" t="s">
        <v>87</v>
      </c>
      <c r="R2458" t="s">
        <v>9264</v>
      </c>
      <c r="S2458" t="s">
        <v>97</v>
      </c>
      <c r="T2458">
        <v>0</v>
      </c>
      <c r="U2458">
        <v>0</v>
      </c>
      <c r="V2458" t="s">
        <v>90</v>
      </c>
      <c r="W2458" t="s">
        <v>9268</v>
      </c>
      <c r="X2458" t="s">
        <v>44</v>
      </c>
      <c r="Y2458">
        <v>25</v>
      </c>
      <c r="Z2458">
        <v>35</v>
      </c>
      <c r="AA2458">
        <v>0</v>
      </c>
      <c r="AB2458" t="s">
        <v>45</v>
      </c>
      <c r="AC2458">
        <v>0</v>
      </c>
      <c r="AD2458" t="s">
        <v>46</v>
      </c>
    </row>
    <row r="2459" spans="1:30" x14ac:dyDescent="0.3">
      <c r="A2459" t="s">
        <v>12811</v>
      </c>
      <c r="B2459" t="s">
        <v>118</v>
      </c>
      <c r="C2459">
        <v>188587</v>
      </c>
      <c r="D2459">
        <v>170.31</v>
      </c>
      <c r="E2459" s="1">
        <v>42992</v>
      </c>
      <c r="F2459" s="1">
        <v>46180</v>
      </c>
      <c r="G2459" t="s">
        <v>99</v>
      </c>
      <c r="H2459" t="s">
        <v>80</v>
      </c>
      <c r="I2459" t="s">
        <v>12808</v>
      </c>
      <c r="J2459">
        <v>3188</v>
      </c>
      <c r="K2459" t="s">
        <v>42</v>
      </c>
      <c r="L2459">
        <v>1</v>
      </c>
      <c r="M2459" t="s">
        <v>12809</v>
      </c>
      <c r="N2459" t="s">
        <v>32</v>
      </c>
      <c r="O2459">
        <v>84</v>
      </c>
      <c r="P2459" t="s">
        <v>5567</v>
      </c>
      <c r="Q2459" t="s">
        <v>34</v>
      </c>
      <c r="R2459" t="s">
        <v>12810</v>
      </c>
      <c r="S2459" t="s">
        <v>36</v>
      </c>
      <c r="T2459">
        <v>1</v>
      </c>
      <c r="U2459">
        <v>1</v>
      </c>
      <c r="V2459" t="s">
        <v>37</v>
      </c>
      <c r="W2459" t="s">
        <v>12812</v>
      </c>
      <c r="X2459" t="s">
        <v>57</v>
      </c>
      <c r="Y2459">
        <v>27</v>
      </c>
      <c r="Z2459">
        <v>61</v>
      </c>
      <c r="AA2459">
        <v>0</v>
      </c>
      <c r="AB2459" t="s">
        <v>58</v>
      </c>
      <c r="AC2459">
        <v>0</v>
      </c>
      <c r="AD2459" t="s">
        <v>59</v>
      </c>
    </row>
    <row r="2460" spans="1:30" x14ac:dyDescent="0.3">
      <c r="A2460" t="s">
        <v>18534</v>
      </c>
      <c r="B2460" t="s">
        <v>39</v>
      </c>
      <c r="C2460">
        <v>373695</v>
      </c>
      <c r="D2460">
        <v>468.85</v>
      </c>
      <c r="E2460" s="1">
        <v>42084</v>
      </c>
      <c r="F2460" s="1">
        <v>43605</v>
      </c>
      <c r="G2460" t="s">
        <v>103</v>
      </c>
      <c r="H2460" t="s">
        <v>80</v>
      </c>
      <c r="I2460" t="s">
        <v>18529</v>
      </c>
      <c r="J2460">
        <v>1521</v>
      </c>
      <c r="K2460" t="s">
        <v>42</v>
      </c>
      <c r="L2460">
        <v>1</v>
      </c>
      <c r="M2460" t="s">
        <v>18530</v>
      </c>
      <c r="N2460" t="s">
        <v>60</v>
      </c>
      <c r="O2460">
        <v>25</v>
      </c>
      <c r="P2460" t="s">
        <v>9182</v>
      </c>
      <c r="Q2460" t="s">
        <v>34</v>
      </c>
      <c r="R2460" t="s">
        <v>18531</v>
      </c>
      <c r="S2460" t="s">
        <v>67</v>
      </c>
      <c r="T2460">
        <v>1</v>
      </c>
      <c r="U2460">
        <v>0</v>
      </c>
      <c r="V2460" t="s">
        <v>68</v>
      </c>
      <c r="W2460" t="s">
        <v>18535</v>
      </c>
      <c r="X2460" t="s">
        <v>57</v>
      </c>
      <c r="Y2460">
        <v>40</v>
      </c>
      <c r="Z2460">
        <v>62</v>
      </c>
      <c r="AA2460">
        <v>0</v>
      </c>
      <c r="AB2460" t="s">
        <v>58</v>
      </c>
      <c r="AC2460">
        <v>0</v>
      </c>
      <c r="AD2460" t="s">
        <v>59</v>
      </c>
    </row>
    <row r="2461" spans="1:30" x14ac:dyDescent="0.3">
      <c r="A2461" t="s">
        <v>19302</v>
      </c>
      <c r="B2461" t="s">
        <v>39</v>
      </c>
      <c r="C2461">
        <v>263287</v>
      </c>
      <c r="D2461">
        <v>1291.4100000000001</v>
      </c>
      <c r="E2461" s="1">
        <v>43511</v>
      </c>
      <c r="F2461" s="1">
        <v>46773</v>
      </c>
      <c r="G2461" t="s">
        <v>40</v>
      </c>
      <c r="H2461" t="s">
        <v>41</v>
      </c>
      <c r="I2461" t="s">
        <v>19300</v>
      </c>
      <c r="J2461">
        <v>3262</v>
      </c>
      <c r="K2461" t="s">
        <v>42</v>
      </c>
      <c r="L2461">
        <v>0</v>
      </c>
      <c r="M2461" t="s">
        <v>18064</v>
      </c>
      <c r="N2461" t="s">
        <v>32</v>
      </c>
      <c r="O2461">
        <v>28</v>
      </c>
      <c r="P2461" t="s">
        <v>353</v>
      </c>
      <c r="Q2461" t="s">
        <v>51</v>
      </c>
      <c r="R2461" t="s">
        <v>19301</v>
      </c>
      <c r="S2461" t="s">
        <v>109</v>
      </c>
      <c r="T2461">
        <v>0</v>
      </c>
      <c r="U2461">
        <v>0</v>
      </c>
      <c r="V2461" t="s">
        <v>68</v>
      </c>
      <c r="W2461" t="s">
        <v>19303</v>
      </c>
      <c r="X2461" t="s">
        <v>57</v>
      </c>
      <c r="Y2461">
        <v>9</v>
      </c>
      <c r="Z2461">
        <v>100</v>
      </c>
      <c r="AA2461">
        <v>1</v>
      </c>
      <c r="AB2461" t="s">
        <v>58</v>
      </c>
      <c r="AC2461">
        <v>1</v>
      </c>
      <c r="AD2461" t="s">
        <v>59</v>
      </c>
    </row>
    <row r="2462" spans="1:30" x14ac:dyDescent="0.3">
      <c r="A2462" t="s">
        <v>15120</v>
      </c>
      <c r="B2462" t="s">
        <v>39</v>
      </c>
      <c r="C2462">
        <v>148239</v>
      </c>
      <c r="D2462">
        <v>1969.92</v>
      </c>
      <c r="E2462" s="1">
        <v>43539</v>
      </c>
      <c r="F2462" s="1">
        <v>45393</v>
      </c>
      <c r="G2462" t="s">
        <v>99</v>
      </c>
      <c r="H2462" t="s">
        <v>55</v>
      </c>
      <c r="I2462" t="s">
        <v>15117</v>
      </c>
      <c r="J2462">
        <v>1854</v>
      </c>
      <c r="K2462" t="s">
        <v>42</v>
      </c>
      <c r="L2462">
        <v>0</v>
      </c>
      <c r="M2462" t="s">
        <v>15118</v>
      </c>
      <c r="N2462" t="s">
        <v>32</v>
      </c>
      <c r="O2462">
        <v>32</v>
      </c>
      <c r="P2462" t="s">
        <v>945</v>
      </c>
      <c r="Q2462" t="s">
        <v>34</v>
      </c>
      <c r="R2462" t="s">
        <v>15119</v>
      </c>
      <c r="S2462" t="s">
        <v>109</v>
      </c>
      <c r="T2462">
        <v>1</v>
      </c>
      <c r="U2462">
        <v>0</v>
      </c>
      <c r="V2462" t="s">
        <v>90</v>
      </c>
      <c r="W2462" t="s">
        <v>15121</v>
      </c>
      <c r="X2462" t="s">
        <v>44</v>
      </c>
      <c r="Y2462">
        <v>38</v>
      </c>
      <c r="Z2462">
        <v>93</v>
      </c>
      <c r="AA2462">
        <v>1</v>
      </c>
      <c r="AB2462" t="s">
        <v>58</v>
      </c>
      <c r="AC2462">
        <v>1</v>
      </c>
      <c r="AD2462" t="s">
        <v>46</v>
      </c>
    </row>
    <row r="2463" spans="1:30" x14ac:dyDescent="0.3">
      <c r="A2463" t="s">
        <v>15130</v>
      </c>
      <c r="B2463" t="s">
        <v>118</v>
      </c>
      <c r="C2463">
        <v>55574</v>
      </c>
      <c r="D2463">
        <v>1603.76</v>
      </c>
      <c r="E2463" s="1">
        <v>44109</v>
      </c>
      <c r="F2463" s="1">
        <v>47492</v>
      </c>
      <c r="G2463" t="s">
        <v>103</v>
      </c>
      <c r="H2463" t="s">
        <v>55</v>
      </c>
      <c r="I2463" t="s">
        <v>15127</v>
      </c>
      <c r="J2463">
        <v>3383</v>
      </c>
      <c r="K2463" t="s">
        <v>42</v>
      </c>
      <c r="L2463">
        <v>0</v>
      </c>
      <c r="M2463" t="s">
        <v>15128</v>
      </c>
      <c r="N2463" t="s">
        <v>60</v>
      </c>
      <c r="O2463">
        <v>85</v>
      </c>
      <c r="P2463" t="s">
        <v>3970</v>
      </c>
      <c r="Q2463" t="s">
        <v>87</v>
      </c>
      <c r="R2463" t="s">
        <v>15129</v>
      </c>
      <c r="S2463" t="s">
        <v>36</v>
      </c>
      <c r="T2463">
        <v>0</v>
      </c>
      <c r="U2463">
        <v>1</v>
      </c>
      <c r="V2463" t="s">
        <v>37</v>
      </c>
      <c r="W2463" t="s">
        <v>15131</v>
      </c>
      <c r="X2463" t="s">
        <v>44</v>
      </c>
      <c r="Y2463">
        <v>17</v>
      </c>
      <c r="Z2463">
        <v>45</v>
      </c>
      <c r="AA2463">
        <v>0</v>
      </c>
      <c r="AB2463" t="s">
        <v>45</v>
      </c>
      <c r="AC2463">
        <v>0</v>
      </c>
      <c r="AD2463" t="s">
        <v>46</v>
      </c>
    </row>
    <row r="2464" spans="1:30" x14ac:dyDescent="0.3">
      <c r="A2464" t="s">
        <v>145</v>
      </c>
      <c r="B2464" t="s">
        <v>54</v>
      </c>
      <c r="C2464">
        <v>210103</v>
      </c>
      <c r="D2464">
        <v>1617.27</v>
      </c>
      <c r="E2464" s="1">
        <v>42708</v>
      </c>
      <c r="F2464" s="1">
        <v>44627</v>
      </c>
      <c r="G2464" t="s">
        <v>99</v>
      </c>
      <c r="H2464" t="s">
        <v>80</v>
      </c>
      <c r="I2464" t="s">
        <v>141</v>
      </c>
      <c r="J2464">
        <v>1919</v>
      </c>
      <c r="K2464" t="s">
        <v>42</v>
      </c>
      <c r="L2464">
        <v>1</v>
      </c>
      <c r="M2464" t="s">
        <v>142</v>
      </c>
      <c r="N2464" t="s">
        <v>49</v>
      </c>
      <c r="O2464">
        <v>53</v>
      </c>
      <c r="P2464" t="s">
        <v>143</v>
      </c>
      <c r="Q2464" t="s">
        <v>51</v>
      </c>
      <c r="R2464" t="s">
        <v>144</v>
      </c>
      <c r="S2464" t="s">
        <v>97</v>
      </c>
      <c r="T2464">
        <v>0</v>
      </c>
      <c r="U2464">
        <v>0</v>
      </c>
      <c r="V2464" t="s">
        <v>37</v>
      </c>
      <c r="W2464" t="s">
        <v>146</v>
      </c>
      <c r="X2464" t="s">
        <v>44</v>
      </c>
      <c r="Y2464">
        <v>41</v>
      </c>
      <c r="Z2464">
        <v>2</v>
      </c>
      <c r="AA2464">
        <v>0</v>
      </c>
      <c r="AB2464" t="s">
        <v>73</v>
      </c>
      <c r="AC2464">
        <v>0</v>
      </c>
      <c r="AD2464" t="s">
        <v>46</v>
      </c>
    </row>
    <row r="2465" spans="1:30" x14ac:dyDescent="0.3">
      <c r="A2465" t="s">
        <v>19536</v>
      </c>
      <c r="B2465" t="s">
        <v>70</v>
      </c>
      <c r="C2465">
        <v>232848</v>
      </c>
      <c r="D2465">
        <v>1954.34</v>
      </c>
      <c r="E2465" s="1">
        <v>45019</v>
      </c>
      <c r="F2465" s="1">
        <v>47964</v>
      </c>
      <c r="G2465" t="s">
        <v>103</v>
      </c>
      <c r="H2465" t="s">
        <v>41</v>
      </c>
      <c r="I2465" t="s">
        <v>19533</v>
      </c>
      <c r="J2465">
        <v>2945</v>
      </c>
      <c r="K2465" t="s">
        <v>42</v>
      </c>
      <c r="L2465">
        <v>0</v>
      </c>
      <c r="M2465" t="s">
        <v>19534</v>
      </c>
      <c r="N2465" t="s">
        <v>60</v>
      </c>
      <c r="O2465">
        <v>29</v>
      </c>
      <c r="P2465" t="s">
        <v>2975</v>
      </c>
      <c r="Q2465" t="s">
        <v>62</v>
      </c>
      <c r="R2465" t="s">
        <v>19535</v>
      </c>
      <c r="S2465" t="s">
        <v>109</v>
      </c>
      <c r="T2465">
        <v>0</v>
      </c>
      <c r="U2465">
        <v>0</v>
      </c>
      <c r="V2465" t="s">
        <v>68</v>
      </c>
      <c r="W2465" t="s">
        <v>19537</v>
      </c>
      <c r="X2465" t="s">
        <v>72</v>
      </c>
      <c r="Y2465">
        <v>17</v>
      </c>
      <c r="Z2465">
        <v>77</v>
      </c>
      <c r="AA2465">
        <v>1</v>
      </c>
      <c r="AB2465" t="s">
        <v>58</v>
      </c>
      <c r="AC2465">
        <v>1</v>
      </c>
      <c r="AD2465" t="s">
        <v>74</v>
      </c>
    </row>
    <row r="2466" spans="1:30" x14ac:dyDescent="0.3">
      <c r="A2466" t="s">
        <v>3846</v>
      </c>
      <c r="B2466" t="s">
        <v>70</v>
      </c>
      <c r="C2466">
        <v>208855</v>
      </c>
      <c r="D2466">
        <v>665.13</v>
      </c>
      <c r="E2466" s="1">
        <v>43348</v>
      </c>
      <c r="F2466" s="1">
        <v>46095</v>
      </c>
      <c r="G2466" t="s">
        <v>103</v>
      </c>
      <c r="H2466" t="s">
        <v>80</v>
      </c>
      <c r="I2466" t="s">
        <v>3843</v>
      </c>
      <c r="J2466">
        <v>2747</v>
      </c>
      <c r="K2466" t="s">
        <v>42</v>
      </c>
      <c r="L2466">
        <v>1</v>
      </c>
      <c r="M2466" t="s">
        <v>3844</v>
      </c>
      <c r="N2466" t="s">
        <v>32</v>
      </c>
      <c r="O2466">
        <v>61</v>
      </c>
      <c r="P2466" t="s">
        <v>298</v>
      </c>
      <c r="Q2466" t="s">
        <v>51</v>
      </c>
      <c r="R2466" t="s">
        <v>3845</v>
      </c>
      <c r="S2466" t="s">
        <v>36</v>
      </c>
      <c r="T2466">
        <v>0</v>
      </c>
      <c r="U2466">
        <v>1</v>
      </c>
      <c r="V2466" t="s">
        <v>37</v>
      </c>
      <c r="W2466" t="s">
        <v>3847</v>
      </c>
      <c r="X2466" t="s">
        <v>72</v>
      </c>
      <c r="Y2466">
        <v>47</v>
      </c>
      <c r="Z2466">
        <v>31</v>
      </c>
      <c r="AA2466">
        <v>0</v>
      </c>
      <c r="AB2466" t="s">
        <v>45</v>
      </c>
      <c r="AC2466">
        <v>0</v>
      </c>
      <c r="AD2466" t="s">
        <v>74</v>
      </c>
    </row>
    <row r="2467" spans="1:30" x14ac:dyDescent="0.3">
      <c r="A2467" t="s">
        <v>8864</v>
      </c>
      <c r="B2467" t="s">
        <v>118</v>
      </c>
      <c r="C2467">
        <v>83052</v>
      </c>
      <c r="D2467">
        <v>1157.3499999999999</v>
      </c>
      <c r="E2467" s="1">
        <v>44158</v>
      </c>
      <c r="F2467" s="1">
        <v>47603</v>
      </c>
      <c r="G2467" t="s">
        <v>99</v>
      </c>
      <c r="H2467" t="s">
        <v>80</v>
      </c>
      <c r="I2467" t="s">
        <v>8859</v>
      </c>
      <c r="J2467">
        <v>3445</v>
      </c>
      <c r="K2467" t="s">
        <v>42</v>
      </c>
      <c r="L2467">
        <v>1</v>
      </c>
      <c r="M2467" t="s">
        <v>8860</v>
      </c>
      <c r="N2467" t="s">
        <v>60</v>
      </c>
      <c r="O2467">
        <v>53</v>
      </c>
      <c r="P2467" t="s">
        <v>61</v>
      </c>
      <c r="Q2467" t="s">
        <v>34</v>
      </c>
      <c r="R2467" t="s">
        <v>8861</v>
      </c>
      <c r="S2467" t="s">
        <v>97</v>
      </c>
      <c r="T2467">
        <v>1</v>
      </c>
      <c r="U2467">
        <v>0</v>
      </c>
      <c r="V2467" t="s">
        <v>37</v>
      </c>
      <c r="W2467" t="s">
        <v>8865</v>
      </c>
      <c r="X2467" t="s">
        <v>44</v>
      </c>
      <c r="Y2467">
        <v>1</v>
      </c>
      <c r="Z2467">
        <v>61</v>
      </c>
      <c r="AA2467">
        <v>0</v>
      </c>
      <c r="AB2467" t="s">
        <v>58</v>
      </c>
      <c r="AC2467">
        <v>0</v>
      </c>
      <c r="AD2467" t="s">
        <v>46</v>
      </c>
    </row>
    <row r="2468" spans="1:30" x14ac:dyDescent="0.3">
      <c r="A2468" t="s">
        <v>3110</v>
      </c>
      <c r="B2468" t="s">
        <v>54</v>
      </c>
      <c r="C2468">
        <v>166155</v>
      </c>
      <c r="D2468">
        <v>1495.42</v>
      </c>
      <c r="E2468" s="1">
        <v>44428</v>
      </c>
      <c r="F2468" s="1">
        <v>45381</v>
      </c>
      <c r="G2468" t="s">
        <v>40</v>
      </c>
      <c r="H2468" t="s">
        <v>55</v>
      </c>
      <c r="I2468" t="s">
        <v>3106</v>
      </c>
      <c r="J2468">
        <v>953</v>
      </c>
      <c r="K2468" t="s">
        <v>100</v>
      </c>
      <c r="L2468">
        <v>0</v>
      </c>
      <c r="M2468" t="s">
        <v>3107</v>
      </c>
      <c r="N2468" t="s">
        <v>32</v>
      </c>
      <c r="O2468">
        <v>53</v>
      </c>
      <c r="P2468" t="s">
        <v>3108</v>
      </c>
      <c r="Q2468" t="s">
        <v>87</v>
      </c>
      <c r="R2468" t="s">
        <v>3109</v>
      </c>
      <c r="S2468" t="s">
        <v>97</v>
      </c>
      <c r="T2468">
        <v>0</v>
      </c>
      <c r="U2468">
        <v>0</v>
      </c>
      <c r="V2468" t="s">
        <v>37</v>
      </c>
      <c r="W2468" t="s">
        <v>3111</v>
      </c>
      <c r="X2468" t="s">
        <v>44</v>
      </c>
      <c r="Y2468">
        <v>1</v>
      </c>
      <c r="Z2468">
        <v>45</v>
      </c>
      <c r="AA2468">
        <v>0</v>
      </c>
      <c r="AB2468" t="s">
        <v>45</v>
      </c>
      <c r="AC2468">
        <v>0</v>
      </c>
      <c r="AD2468" t="s">
        <v>46</v>
      </c>
    </row>
    <row r="2469" spans="1:30" x14ac:dyDescent="0.3">
      <c r="A2469" t="s">
        <v>820</v>
      </c>
      <c r="B2469" t="s">
        <v>70</v>
      </c>
      <c r="C2469">
        <v>71842</v>
      </c>
      <c r="D2469">
        <v>555.71</v>
      </c>
      <c r="E2469" s="1">
        <v>42506</v>
      </c>
      <c r="F2469" s="1">
        <v>45851</v>
      </c>
      <c r="G2469" t="s">
        <v>103</v>
      </c>
      <c r="H2469" t="s">
        <v>55</v>
      </c>
      <c r="I2469" t="s">
        <v>817</v>
      </c>
      <c r="J2469">
        <v>3345</v>
      </c>
      <c r="K2469" t="s">
        <v>42</v>
      </c>
      <c r="L2469">
        <v>0</v>
      </c>
      <c r="M2469" t="s">
        <v>818</v>
      </c>
      <c r="N2469" t="s">
        <v>60</v>
      </c>
      <c r="O2469">
        <v>84</v>
      </c>
      <c r="P2469" t="s">
        <v>247</v>
      </c>
      <c r="Q2469" t="s">
        <v>34</v>
      </c>
      <c r="R2469" t="s">
        <v>819</v>
      </c>
      <c r="S2469" t="s">
        <v>36</v>
      </c>
      <c r="T2469">
        <v>1</v>
      </c>
      <c r="U2469">
        <v>1</v>
      </c>
      <c r="V2469" t="s">
        <v>37</v>
      </c>
      <c r="W2469" t="s">
        <v>821</v>
      </c>
      <c r="X2469" t="s">
        <v>72</v>
      </c>
      <c r="Y2469">
        <v>17</v>
      </c>
      <c r="Z2469">
        <v>68</v>
      </c>
      <c r="AA2469">
        <v>0</v>
      </c>
      <c r="AB2469" t="s">
        <v>58</v>
      </c>
      <c r="AC2469">
        <v>0</v>
      </c>
      <c r="AD2469" t="s">
        <v>74</v>
      </c>
    </row>
    <row r="2470" spans="1:30" x14ac:dyDescent="0.3">
      <c r="A2470" t="s">
        <v>11777</v>
      </c>
      <c r="B2470" t="s">
        <v>70</v>
      </c>
      <c r="C2470">
        <v>447893</v>
      </c>
      <c r="D2470">
        <v>501.61</v>
      </c>
      <c r="E2470" s="1">
        <v>44450</v>
      </c>
      <c r="F2470" s="1">
        <v>46835</v>
      </c>
      <c r="G2470" t="s">
        <v>99</v>
      </c>
      <c r="H2470" t="s">
        <v>55</v>
      </c>
      <c r="I2470" t="s">
        <v>11774</v>
      </c>
      <c r="J2470">
        <v>2385</v>
      </c>
      <c r="K2470" t="s">
        <v>42</v>
      </c>
      <c r="L2470">
        <v>0</v>
      </c>
      <c r="M2470" t="s">
        <v>11775</v>
      </c>
      <c r="N2470" t="s">
        <v>49</v>
      </c>
      <c r="O2470">
        <v>36</v>
      </c>
      <c r="P2470" t="s">
        <v>1678</v>
      </c>
      <c r="Q2470" t="s">
        <v>34</v>
      </c>
      <c r="R2470" t="s">
        <v>11776</v>
      </c>
      <c r="S2470" t="s">
        <v>89</v>
      </c>
      <c r="T2470">
        <v>1</v>
      </c>
      <c r="U2470">
        <v>0</v>
      </c>
      <c r="V2470" t="s">
        <v>90</v>
      </c>
      <c r="W2470" t="s">
        <v>11778</v>
      </c>
      <c r="X2470" t="s">
        <v>57</v>
      </c>
      <c r="Y2470">
        <v>30</v>
      </c>
      <c r="Z2470">
        <v>74</v>
      </c>
      <c r="AA2470">
        <v>1</v>
      </c>
      <c r="AB2470" t="s">
        <v>58</v>
      </c>
      <c r="AC2470">
        <v>1</v>
      </c>
      <c r="AD2470" t="s">
        <v>59</v>
      </c>
    </row>
    <row r="2471" spans="1:30" x14ac:dyDescent="0.3">
      <c r="A2471" t="s">
        <v>7712</v>
      </c>
      <c r="B2471" t="s">
        <v>118</v>
      </c>
      <c r="C2471">
        <v>287430</v>
      </c>
      <c r="D2471">
        <v>1070.7</v>
      </c>
      <c r="E2471" s="1">
        <v>42528</v>
      </c>
      <c r="F2471" s="1">
        <v>43004</v>
      </c>
      <c r="G2471" t="s">
        <v>103</v>
      </c>
      <c r="H2471" t="s">
        <v>80</v>
      </c>
      <c r="I2471" t="s">
        <v>7708</v>
      </c>
      <c r="J2471">
        <v>476</v>
      </c>
      <c r="K2471" t="s">
        <v>100</v>
      </c>
      <c r="L2471">
        <v>1</v>
      </c>
      <c r="M2471" t="s">
        <v>7709</v>
      </c>
      <c r="N2471" t="s">
        <v>60</v>
      </c>
      <c r="O2471">
        <v>81</v>
      </c>
      <c r="P2471" t="s">
        <v>7710</v>
      </c>
      <c r="Q2471" t="s">
        <v>87</v>
      </c>
      <c r="R2471" t="s">
        <v>7711</v>
      </c>
      <c r="S2471" t="s">
        <v>36</v>
      </c>
      <c r="T2471">
        <v>0</v>
      </c>
      <c r="U2471">
        <v>1</v>
      </c>
      <c r="V2471" t="s">
        <v>37</v>
      </c>
      <c r="W2471" t="s">
        <v>7713</v>
      </c>
      <c r="X2471" t="s">
        <v>72</v>
      </c>
      <c r="Y2471">
        <v>3</v>
      </c>
      <c r="Z2471">
        <v>41</v>
      </c>
      <c r="AA2471">
        <v>0</v>
      </c>
      <c r="AB2471" t="s">
        <v>45</v>
      </c>
      <c r="AC2471">
        <v>0</v>
      </c>
      <c r="AD2471" t="s">
        <v>74</v>
      </c>
    </row>
    <row r="2472" spans="1:30" x14ac:dyDescent="0.3">
      <c r="A2472" t="s">
        <v>943</v>
      </c>
      <c r="B2472" t="s">
        <v>70</v>
      </c>
      <c r="C2472">
        <v>57283</v>
      </c>
      <c r="D2472">
        <v>1673.31</v>
      </c>
      <c r="E2472" s="1">
        <v>44950</v>
      </c>
      <c r="F2472" s="1">
        <v>46550</v>
      </c>
      <c r="G2472" t="s">
        <v>40</v>
      </c>
      <c r="H2472" t="s">
        <v>80</v>
      </c>
      <c r="I2472" t="s">
        <v>939</v>
      </c>
      <c r="J2472">
        <v>1600</v>
      </c>
      <c r="K2472" t="s">
        <v>42</v>
      </c>
      <c r="L2472">
        <v>1</v>
      </c>
      <c r="M2472" t="s">
        <v>940</v>
      </c>
      <c r="N2472" t="s">
        <v>60</v>
      </c>
      <c r="O2472">
        <v>58</v>
      </c>
      <c r="P2472" t="s">
        <v>941</v>
      </c>
      <c r="Q2472" t="s">
        <v>34</v>
      </c>
      <c r="R2472" t="s">
        <v>942</v>
      </c>
      <c r="S2472" t="s">
        <v>36</v>
      </c>
      <c r="T2472">
        <v>1</v>
      </c>
      <c r="U2472">
        <v>0</v>
      </c>
      <c r="V2472" t="s">
        <v>37</v>
      </c>
      <c r="W2472" t="s">
        <v>944</v>
      </c>
      <c r="X2472" t="s">
        <v>72</v>
      </c>
      <c r="Y2472">
        <v>22</v>
      </c>
      <c r="Z2472">
        <v>93</v>
      </c>
      <c r="AA2472">
        <v>1</v>
      </c>
      <c r="AB2472" t="s">
        <v>58</v>
      </c>
      <c r="AC2472">
        <v>1</v>
      </c>
      <c r="AD2472" t="s">
        <v>74</v>
      </c>
    </row>
    <row r="2473" spans="1:30" x14ac:dyDescent="0.3">
      <c r="A2473" t="s">
        <v>1323</v>
      </c>
      <c r="B2473" t="s">
        <v>54</v>
      </c>
      <c r="C2473">
        <v>437227</v>
      </c>
      <c r="D2473">
        <v>249.61</v>
      </c>
      <c r="E2473" s="1">
        <v>42297</v>
      </c>
      <c r="F2473" s="1">
        <v>43738</v>
      </c>
      <c r="G2473" t="s">
        <v>103</v>
      </c>
      <c r="H2473" t="s">
        <v>55</v>
      </c>
      <c r="I2473" t="s">
        <v>1319</v>
      </c>
      <c r="J2473">
        <v>1441</v>
      </c>
      <c r="K2473" t="s">
        <v>42</v>
      </c>
      <c r="L2473">
        <v>0</v>
      </c>
      <c r="M2473" t="s">
        <v>1320</v>
      </c>
      <c r="N2473" t="s">
        <v>49</v>
      </c>
      <c r="O2473">
        <v>30</v>
      </c>
      <c r="P2473" t="s">
        <v>1321</v>
      </c>
      <c r="Q2473" t="s">
        <v>62</v>
      </c>
      <c r="R2473" t="s">
        <v>1322</v>
      </c>
      <c r="S2473" t="s">
        <v>109</v>
      </c>
      <c r="T2473">
        <v>0</v>
      </c>
      <c r="U2473">
        <v>0</v>
      </c>
      <c r="V2473" t="s">
        <v>68</v>
      </c>
      <c r="W2473" t="s">
        <v>1324</v>
      </c>
      <c r="X2473" t="s">
        <v>57</v>
      </c>
      <c r="Y2473">
        <v>4</v>
      </c>
      <c r="Z2473">
        <v>69</v>
      </c>
      <c r="AA2473">
        <v>0</v>
      </c>
      <c r="AB2473" t="s">
        <v>58</v>
      </c>
      <c r="AC2473">
        <v>0</v>
      </c>
      <c r="AD2473" t="s">
        <v>59</v>
      </c>
    </row>
    <row r="2474" spans="1:30" x14ac:dyDescent="0.3">
      <c r="A2474" t="s">
        <v>13568</v>
      </c>
      <c r="B2474" t="s">
        <v>39</v>
      </c>
      <c r="C2474">
        <v>169686</v>
      </c>
      <c r="D2474">
        <v>1126.02</v>
      </c>
      <c r="E2474" s="1">
        <v>42398</v>
      </c>
      <c r="F2474" s="1">
        <v>44205</v>
      </c>
      <c r="G2474" t="s">
        <v>99</v>
      </c>
      <c r="H2474" t="s">
        <v>55</v>
      </c>
      <c r="I2474" t="s">
        <v>13565</v>
      </c>
      <c r="J2474">
        <v>1807</v>
      </c>
      <c r="K2474" t="s">
        <v>42</v>
      </c>
      <c r="L2474">
        <v>0</v>
      </c>
      <c r="M2474" t="s">
        <v>13566</v>
      </c>
      <c r="N2474" t="s">
        <v>49</v>
      </c>
      <c r="O2474">
        <v>64</v>
      </c>
      <c r="P2474" t="s">
        <v>8784</v>
      </c>
      <c r="Q2474" t="s">
        <v>51</v>
      </c>
      <c r="R2474" t="s">
        <v>13567</v>
      </c>
      <c r="S2474" t="s">
        <v>36</v>
      </c>
      <c r="T2474">
        <v>0</v>
      </c>
      <c r="U2474">
        <v>1</v>
      </c>
      <c r="V2474" t="s">
        <v>37</v>
      </c>
      <c r="W2474" t="s">
        <v>13569</v>
      </c>
      <c r="X2474" t="s">
        <v>72</v>
      </c>
      <c r="Y2474">
        <v>47</v>
      </c>
      <c r="Z2474">
        <v>95</v>
      </c>
      <c r="AA2474">
        <v>1</v>
      </c>
      <c r="AB2474" t="s">
        <v>58</v>
      </c>
      <c r="AC2474">
        <v>1</v>
      </c>
      <c r="AD2474" t="s">
        <v>74</v>
      </c>
    </row>
    <row r="2475" spans="1:30" x14ac:dyDescent="0.3">
      <c r="A2475" t="s">
        <v>8412</v>
      </c>
      <c r="B2475" t="s">
        <v>54</v>
      </c>
      <c r="C2475">
        <v>210397</v>
      </c>
      <c r="D2475">
        <v>557.16</v>
      </c>
      <c r="E2475" s="1">
        <v>42184</v>
      </c>
      <c r="F2475" s="1">
        <v>43753</v>
      </c>
      <c r="G2475" t="s">
        <v>40</v>
      </c>
      <c r="H2475" t="s">
        <v>55</v>
      </c>
      <c r="I2475" t="s">
        <v>8409</v>
      </c>
      <c r="J2475">
        <v>1569</v>
      </c>
      <c r="K2475" t="s">
        <v>42</v>
      </c>
      <c r="L2475">
        <v>0</v>
      </c>
      <c r="M2475" t="s">
        <v>8410</v>
      </c>
      <c r="N2475" t="s">
        <v>60</v>
      </c>
      <c r="O2475">
        <v>65</v>
      </c>
      <c r="P2475" t="s">
        <v>723</v>
      </c>
      <c r="Q2475" t="s">
        <v>51</v>
      </c>
      <c r="R2475" t="s">
        <v>8411</v>
      </c>
      <c r="S2475" t="s">
        <v>36</v>
      </c>
      <c r="T2475">
        <v>0</v>
      </c>
      <c r="U2475">
        <v>1</v>
      </c>
      <c r="V2475" t="s">
        <v>37</v>
      </c>
      <c r="W2475" t="s">
        <v>8413</v>
      </c>
      <c r="X2475" t="s">
        <v>44</v>
      </c>
      <c r="Y2475">
        <v>31</v>
      </c>
      <c r="Z2475">
        <v>78</v>
      </c>
      <c r="AA2475">
        <v>1</v>
      </c>
      <c r="AB2475" t="s">
        <v>58</v>
      </c>
      <c r="AC2475">
        <v>1</v>
      </c>
      <c r="AD2475" t="s">
        <v>46</v>
      </c>
    </row>
    <row r="2476" spans="1:30" x14ac:dyDescent="0.3">
      <c r="A2476" t="s">
        <v>780</v>
      </c>
      <c r="B2476" t="s">
        <v>39</v>
      </c>
      <c r="C2476">
        <v>72666</v>
      </c>
      <c r="D2476">
        <v>1601.79</v>
      </c>
      <c r="E2476" s="1">
        <v>44007</v>
      </c>
      <c r="F2476" s="1">
        <v>44767</v>
      </c>
      <c r="G2476" t="s">
        <v>99</v>
      </c>
      <c r="H2476" t="s">
        <v>41</v>
      </c>
      <c r="I2476" t="s">
        <v>776</v>
      </c>
      <c r="J2476">
        <v>760</v>
      </c>
      <c r="K2476" t="s">
        <v>100</v>
      </c>
      <c r="L2476">
        <v>0</v>
      </c>
      <c r="M2476" t="s">
        <v>777</v>
      </c>
      <c r="N2476" t="s">
        <v>49</v>
      </c>
      <c r="O2476">
        <v>50</v>
      </c>
      <c r="P2476" t="s">
        <v>778</v>
      </c>
      <c r="Q2476" t="s">
        <v>51</v>
      </c>
      <c r="R2476" t="s">
        <v>779</v>
      </c>
      <c r="S2476" t="s">
        <v>97</v>
      </c>
      <c r="T2476">
        <v>0</v>
      </c>
      <c r="U2476">
        <v>0</v>
      </c>
      <c r="V2476" t="s">
        <v>90</v>
      </c>
      <c r="W2476" t="s">
        <v>781</v>
      </c>
      <c r="X2476" t="s">
        <v>57</v>
      </c>
      <c r="Y2476">
        <v>11</v>
      </c>
      <c r="Z2476">
        <v>98</v>
      </c>
      <c r="AA2476">
        <v>1</v>
      </c>
      <c r="AB2476" t="s">
        <v>58</v>
      </c>
      <c r="AC2476">
        <v>1</v>
      </c>
      <c r="AD2476" t="s">
        <v>59</v>
      </c>
    </row>
    <row r="2477" spans="1:30" x14ac:dyDescent="0.3">
      <c r="A2477" t="s">
        <v>10906</v>
      </c>
      <c r="B2477" t="s">
        <v>70</v>
      </c>
      <c r="C2477">
        <v>315928</v>
      </c>
      <c r="D2477">
        <v>195.12</v>
      </c>
      <c r="E2477" s="1">
        <v>43212</v>
      </c>
      <c r="F2477" s="1">
        <v>45371</v>
      </c>
      <c r="G2477" t="s">
        <v>40</v>
      </c>
      <c r="H2477" t="s">
        <v>41</v>
      </c>
      <c r="I2477" t="s">
        <v>10904</v>
      </c>
      <c r="J2477">
        <v>2159</v>
      </c>
      <c r="K2477" t="s">
        <v>42</v>
      </c>
      <c r="L2477">
        <v>0</v>
      </c>
      <c r="M2477" t="s">
        <v>10329</v>
      </c>
      <c r="N2477" t="s">
        <v>60</v>
      </c>
      <c r="O2477">
        <v>69</v>
      </c>
      <c r="P2477" t="s">
        <v>6484</v>
      </c>
      <c r="Q2477" t="s">
        <v>34</v>
      </c>
      <c r="R2477" t="s">
        <v>10905</v>
      </c>
      <c r="S2477" t="s">
        <v>36</v>
      </c>
      <c r="T2477">
        <v>1</v>
      </c>
      <c r="U2477">
        <v>1</v>
      </c>
      <c r="V2477" t="s">
        <v>37</v>
      </c>
      <c r="W2477" t="s">
        <v>10907</v>
      </c>
      <c r="X2477" t="s">
        <v>72</v>
      </c>
      <c r="Y2477">
        <v>26</v>
      </c>
      <c r="Z2477">
        <v>83</v>
      </c>
      <c r="AA2477">
        <v>1</v>
      </c>
      <c r="AB2477" t="s">
        <v>58</v>
      </c>
      <c r="AC2477">
        <v>1</v>
      </c>
      <c r="AD2477" t="s">
        <v>74</v>
      </c>
    </row>
    <row r="2478" spans="1:30" x14ac:dyDescent="0.3">
      <c r="A2478" t="s">
        <v>1903</v>
      </c>
      <c r="B2478" t="s">
        <v>54</v>
      </c>
      <c r="C2478">
        <v>493097</v>
      </c>
      <c r="D2478">
        <v>1085.8900000000001</v>
      </c>
      <c r="E2478" s="1">
        <v>43972</v>
      </c>
      <c r="F2478" s="1">
        <v>47489</v>
      </c>
      <c r="G2478" t="s">
        <v>99</v>
      </c>
      <c r="H2478" t="s">
        <v>55</v>
      </c>
      <c r="I2478" t="s">
        <v>1899</v>
      </c>
      <c r="J2478">
        <v>3517</v>
      </c>
      <c r="K2478" t="s">
        <v>42</v>
      </c>
      <c r="L2478">
        <v>0</v>
      </c>
      <c r="M2478" t="s">
        <v>1900</v>
      </c>
      <c r="N2478" t="s">
        <v>60</v>
      </c>
      <c r="O2478">
        <v>53</v>
      </c>
      <c r="P2478" t="s">
        <v>1901</v>
      </c>
      <c r="Q2478" t="s">
        <v>51</v>
      </c>
      <c r="R2478" t="s">
        <v>1902</v>
      </c>
      <c r="S2478" t="s">
        <v>97</v>
      </c>
      <c r="T2478">
        <v>0</v>
      </c>
      <c r="U2478">
        <v>0</v>
      </c>
      <c r="V2478" t="s">
        <v>37</v>
      </c>
      <c r="W2478" t="s">
        <v>1904</v>
      </c>
      <c r="X2478" t="s">
        <v>72</v>
      </c>
      <c r="Y2478">
        <v>50</v>
      </c>
      <c r="Z2478">
        <v>60</v>
      </c>
      <c r="AA2478">
        <v>0</v>
      </c>
      <c r="AB2478" t="s">
        <v>45</v>
      </c>
      <c r="AC2478">
        <v>0</v>
      </c>
      <c r="AD2478" t="s">
        <v>74</v>
      </c>
    </row>
    <row r="2479" spans="1:30" x14ac:dyDescent="0.3">
      <c r="A2479" t="s">
        <v>13798</v>
      </c>
      <c r="B2479" t="s">
        <v>54</v>
      </c>
      <c r="C2479">
        <v>26472</v>
      </c>
      <c r="D2479">
        <v>1359.26</v>
      </c>
      <c r="E2479" s="1">
        <v>43470</v>
      </c>
      <c r="F2479" s="1">
        <v>46834</v>
      </c>
      <c r="G2479" t="s">
        <v>40</v>
      </c>
      <c r="H2479" t="s">
        <v>80</v>
      </c>
      <c r="I2479" t="s">
        <v>13795</v>
      </c>
      <c r="J2479">
        <v>3364</v>
      </c>
      <c r="K2479" t="s">
        <v>42</v>
      </c>
      <c r="L2479">
        <v>1</v>
      </c>
      <c r="M2479" t="s">
        <v>13796</v>
      </c>
      <c r="N2479" t="s">
        <v>60</v>
      </c>
      <c r="O2479">
        <v>41</v>
      </c>
      <c r="P2479" t="s">
        <v>105</v>
      </c>
      <c r="Q2479" t="s">
        <v>34</v>
      </c>
      <c r="R2479" t="s">
        <v>13797</v>
      </c>
      <c r="S2479" t="s">
        <v>89</v>
      </c>
      <c r="T2479">
        <v>1</v>
      </c>
      <c r="U2479">
        <v>0</v>
      </c>
      <c r="V2479" t="s">
        <v>90</v>
      </c>
      <c r="W2479" t="s">
        <v>13799</v>
      </c>
      <c r="X2479" t="s">
        <v>57</v>
      </c>
      <c r="Y2479">
        <v>47</v>
      </c>
      <c r="Z2479">
        <v>30</v>
      </c>
      <c r="AA2479">
        <v>0</v>
      </c>
      <c r="AB2479" t="s">
        <v>73</v>
      </c>
      <c r="AC2479">
        <v>0</v>
      </c>
      <c r="AD2479" t="s">
        <v>59</v>
      </c>
    </row>
    <row r="2480" spans="1:30" x14ac:dyDescent="0.3">
      <c r="A2480" t="s">
        <v>12660</v>
      </c>
      <c r="B2480" t="s">
        <v>54</v>
      </c>
      <c r="C2480">
        <v>337990</v>
      </c>
      <c r="D2480">
        <v>1134.51</v>
      </c>
      <c r="E2480" s="1">
        <v>44671</v>
      </c>
      <c r="F2480" s="1">
        <v>48109</v>
      </c>
      <c r="G2480" t="s">
        <v>40</v>
      </c>
      <c r="H2480" t="s">
        <v>55</v>
      </c>
      <c r="I2480" t="s">
        <v>12657</v>
      </c>
      <c r="J2480">
        <v>3438</v>
      </c>
      <c r="K2480" t="s">
        <v>42</v>
      </c>
      <c r="L2480">
        <v>0</v>
      </c>
      <c r="M2480" t="s">
        <v>12658</v>
      </c>
      <c r="N2480" t="s">
        <v>32</v>
      </c>
      <c r="O2480">
        <v>43</v>
      </c>
      <c r="P2480" t="s">
        <v>1429</v>
      </c>
      <c r="Q2480" t="s">
        <v>62</v>
      </c>
      <c r="R2480" t="s">
        <v>12659</v>
      </c>
      <c r="S2480" t="s">
        <v>89</v>
      </c>
      <c r="T2480">
        <v>0</v>
      </c>
      <c r="U2480">
        <v>0</v>
      </c>
      <c r="V2480" t="s">
        <v>90</v>
      </c>
      <c r="W2480" t="s">
        <v>12661</v>
      </c>
      <c r="X2480" t="s">
        <v>44</v>
      </c>
      <c r="Y2480">
        <v>41</v>
      </c>
      <c r="Z2480">
        <v>31</v>
      </c>
      <c r="AA2480">
        <v>0</v>
      </c>
      <c r="AB2480" t="s">
        <v>45</v>
      </c>
      <c r="AC2480">
        <v>0</v>
      </c>
      <c r="AD2480" t="s">
        <v>46</v>
      </c>
    </row>
    <row r="2481" spans="1:30" x14ac:dyDescent="0.3">
      <c r="A2481" t="s">
        <v>19261</v>
      </c>
      <c r="B2481" t="s">
        <v>54</v>
      </c>
      <c r="C2481">
        <v>208031</v>
      </c>
      <c r="D2481">
        <v>1904.89</v>
      </c>
      <c r="E2481" s="1">
        <v>45191</v>
      </c>
      <c r="F2481" s="1">
        <v>48176</v>
      </c>
      <c r="G2481" t="s">
        <v>40</v>
      </c>
      <c r="H2481" t="s">
        <v>80</v>
      </c>
      <c r="I2481" t="s">
        <v>19258</v>
      </c>
      <c r="J2481">
        <v>2985</v>
      </c>
      <c r="K2481" t="s">
        <v>42</v>
      </c>
      <c r="L2481">
        <v>1</v>
      </c>
      <c r="M2481" t="s">
        <v>19259</v>
      </c>
      <c r="N2481" t="s">
        <v>49</v>
      </c>
      <c r="O2481">
        <v>24</v>
      </c>
      <c r="P2481" t="s">
        <v>6671</v>
      </c>
      <c r="Q2481" t="s">
        <v>87</v>
      </c>
      <c r="R2481" t="s">
        <v>19260</v>
      </c>
      <c r="S2481" t="s">
        <v>67</v>
      </c>
      <c r="T2481">
        <v>0</v>
      </c>
      <c r="U2481">
        <v>0</v>
      </c>
      <c r="V2481" t="s">
        <v>68</v>
      </c>
      <c r="W2481" t="s">
        <v>19262</v>
      </c>
      <c r="X2481" t="s">
        <v>57</v>
      </c>
      <c r="Y2481">
        <v>25</v>
      </c>
      <c r="Z2481">
        <v>9</v>
      </c>
      <c r="AA2481">
        <v>0</v>
      </c>
      <c r="AB2481" t="s">
        <v>73</v>
      </c>
      <c r="AC2481">
        <v>0</v>
      </c>
      <c r="AD2481" t="s">
        <v>59</v>
      </c>
    </row>
    <row r="2482" spans="1:30" x14ac:dyDescent="0.3">
      <c r="A2482" t="s">
        <v>12816</v>
      </c>
      <c r="B2482" t="s">
        <v>70</v>
      </c>
      <c r="C2482">
        <v>319130</v>
      </c>
      <c r="D2482">
        <v>1960.75</v>
      </c>
      <c r="E2482" s="1">
        <v>43281</v>
      </c>
      <c r="F2482" s="1">
        <v>43734</v>
      </c>
      <c r="G2482" t="s">
        <v>99</v>
      </c>
      <c r="H2482" t="s">
        <v>80</v>
      </c>
      <c r="I2482" t="s">
        <v>12813</v>
      </c>
      <c r="J2482">
        <v>453</v>
      </c>
      <c r="K2482" t="s">
        <v>100</v>
      </c>
      <c r="L2482">
        <v>1</v>
      </c>
      <c r="M2482" t="s">
        <v>12814</v>
      </c>
      <c r="N2482" t="s">
        <v>32</v>
      </c>
      <c r="O2482">
        <v>29</v>
      </c>
      <c r="P2482" t="s">
        <v>640</v>
      </c>
      <c r="Q2482" t="s">
        <v>51</v>
      </c>
      <c r="R2482" t="s">
        <v>12815</v>
      </c>
      <c r="S2482" t="s">
        <v>109</v>
      </c>
      <c r="T2482">
        <v>0</v>
      </c>
      <c r="U2482">
        <v>0</v>
      </c>
      <c r="V2482" t="s">
        <v>68</v>
      </c>
      <c r="W2482" t="s">
        <v>12817</v>
      </c>
      <c r="X2482" t="s">
        <v>57</v>
      </c>
      <c r="Y2482">
        <v>32</v>
      </c>
      <c r="Z2482">
        <v>15</v>
      </c>
      <c r="AA2482">
        <v>0</v>
      </c>
      <c r="AB2482" t="s">
        <v>73</v>
      </c>
      <c r="AC2482">
        <v>0</v>
      </c>
      <c r="AD2482" t="s">
        <v>59</v>
      </c>
    </row>
    <row r="2483" spans="1:30" x14ac:dyDescent="0.3">
      <c r="A2483" t="s">
        <v>18443</v>
      </c>
      <c r="B2483" t="s">
        <v>118</v>
      </c>
      <c r="C2483">
        <v>103986</v>
      </c>
      <c r="D2483">
        <v>1417.79</v>
      </c>
      <c r="E2483" s="1">
        <v>44465</v>
      </c>
      <c r="F2483" s="1">
        <v>46621</v>
      </c>
      <c r="G2483" t="s">
        <v>40</v>
      </c>
      <c r="H2483" t="s">
        <v>41</v>
      </c>
      <c r="I2483" t="s">
        <v>18438</v>
      </c>
      <c r="J2483">
        <v>2156</v>
      </c>
      <c r="K2483" t="s">
        <v>42</v>
      </c>
      <c r="L2483">
        <v>0</v>
      </c>
      <c r="M2483" t="s">
        <v>18439</v>
      </c>
      <c r="N2483" t="s">
        <v>32</v>
      </c>
      <c r="O2483">
        <v>36</v>
      </c>
      <c r="P2483" t="s">
        <v>772</v>
      </c>
      <c r="Q2483" t="s">
        <v>87</v>
      </c>
      <c r="R2483" t="s">
        <v>18440</v>
      </c>
      <c r="S2483" t="s">
        <v>89</v>
      </c>
      <c r="T2483">
        <v>0</v>
      </c>
      <c r="U2483">
        <v>0</v>
      </c>
      <c r="V2483" t="s">
        <v>90</v>
      </c>
      <c r="W2483" t="s">
        <v>18444</v>
      </c>
      <c r="X2483" t="s">
        <v>57</v>
      </c>
      <c r="Y2483">
        <v>7</v>
      </c>
      <c r="Z2483">
        <v>35</v>
      </c>
      <c r="AA2483">
        <v>0</v>
      </c>
      <c r="AB2483" t="s">
        <v>45</v>
      </c>
      <c r="AC2483">
        <v>0</v>
      </c>
      <c r="AD2483" t="s">
        <v>59</v>
      </c>
    </row>
    <row r="2484" spans="1:30" x14ac:dyDescent="0.3">
      <c r="A2484" t="s">
        <v>6333</v>
      </c>
      <c r="B2484" t="s">
        <v>54</v>
      </c>
      <c r="C2484">
        <v>91479</v>
      </c>
      <c r="D2484">
        <v>1119.21</v>
      </c>
      <c r="E2484" s="1">
        <v>42494</v>
      </c>
      <c r="F2484" s="1">
        <v>44792</v>
      </c>
      <c r="G2484" t="s">
        <v>99</v>
      </c>
      <c r="H2484" t="s">
        <v>55</v>
      </c>
      <c r="I2484" t="s">
        <v>6329</v>
      </c>
      <c r="J2484">
        <v>2298</v>
      </c>
      <c r="K2484" t="s">
        <v>42</v>
      </c>
      <c r="L2484">
        <v>0</v>
      </c>
      <c r="M2484" t="s">
        <v>6330</v>
      </c>
      <c r="N2484" t="s">
        <v>60</v>
      </c>
      <c r="O2484">
        <v>28</v>
      </c>
      <c r="P2484" t="s">
        <v>6331</v>
      </c>
      <c r="Q2484" t="s">
        <v>87</v>
      </c>
      <c r="R2484" t="s">
        <v>6332</v>
      </c>
      <c r="S2484" t="s">
        <v>109</v>
      </c>
      <c r="T2484">
        <v>0</v>
      </c>
      <c r="U2484">
        <v>0</v>
      </c>
      <c r="V2484" t="s">
        <v>68</v>
      </c>
      <c r="W2484" t="s">
        <v>6334</v>
      </c>
      <c r="X2484" t="s">
        <v>44</v>
      </c>
      <c r="Y2484">
        <v>2</v>
      </c>
      <c r="Z2484">
        <v>92</v>
      </c>
      <c r="AA2484">
        <v>1</v>
      </c>
      <c r="AB2484" t="s">
        <v>58</v>
      </c>
      <c r="AC2484">
        <v>1</v>
      </c>
      <c r="AD2484" t="s">
        <v>46</v>
      </c>
    </row>
    <row r="2485" spans="1:30" x14ac:dyDescent="0.3">
      <c r="A2485" t="s">
        <v>16682</v>
      </c>
      <c r="B2485" t="s">
        <v>118</v>
      </c>
      <c r="C2485">
        <v>224178</v>
      </c>
      <c r="D2485">
        <v>1708.25</v>
      </c>
      <c r="E2485" s="1">
        <v>43776</v>
      </c>
      <c r="F2485" s="1">
        <v>44470</v>
      </c>
      <c r="G2485" t="s">
        <v>103</v>
      </c>
      <c r="H2485" t="s">
        <v>41</v>
      </c>
      <c r="I2485" t="s">
        <v>16677</v>
      </c>
      <c r="J2485">
        <v>694</v>
      </c>
      <c r="K2485" t="s">
        <v>100</v>
      </c>
      <c r="L2485">
        <v>0</v>
      </c>
      <c r="M2485" t="s">
        <v>16678</v>
      </c>
      <c r="N2485" t="s">
        <v>49</v>
      </c>
      <c r="O2485">
        <v>40</v>
      </c>
      <c r="P2485" t="s">
        <v>1504</v>
      </c>
      <c r="Q2485" t="s">
        <v>62</v>
      </c>
      <c r="R2485" t="s">
        <v>16679</v>
      </c>
      <c r="S2485" t="s">
        <v>89</v>
      </c>
      <c r="T2485">
        <v>0</v>
      </c>
      <c r="U2485">
        <v>0</v>
      </c>
      <c r="V2485" t="s">
        <v>90</v>
      </c>
      <c r="W2485" t="s">
        <v>16683</v>
      </c>
      <c r="X2485" t="s">
        <v>57</v>
      </c>
      <c r="Y2485">
        <v>25</v>
      </c>
      <c r="Z2485">
        <v>12</v>
      </c>
      <c r="AA2485">
        <v>0</v>
      </c>
      <c r="AB2485" t="s">
        <v>73</v>
      </c>
      <c r="AC2485">
        <v>0</v>
      </c>
      <c r="AD2485" t="s">
        <v>59</v>
      </c>
    </row>
    <row r="2486" spans="1:30" x14ac:dyDescent="0.3">
      <c r="A2486" t="s">
        <v>14227</v>
      </c>
      <c r="B2486" t="s">
        <v>70</v>
      </c>
      <c r="C2486">
        <v>317254</v>
      </c>
      <c r="D2486">
        <v>1275.94</v>
      </c>
      <c r="E2486" s="1">
        <v>44761</v>
      </c>
      <c r="F2486" s="1">
        <v>47768</v>
      </c>
      <c r="G2486" t="s">
        <v>99</v>
      </c>
      <c r="H2486" t="s">
        <v>80</v>
      </c>
      <c r="I2486" t="s">
        <v>14222</v>
      </c>
      <c r="J2486">
        <v>3007</v>
      </c>
      <c r="K2486" t="s">
        <v>42</v>
      </c>
      <c r="L2486">
        <v>1</v>
      </c>
      <c r="M2486" t="s">
        <v>14223</v>
      </c>
      <c r="N2486" t="s">
        <v>32</v>
      </c>
      <c r="O2486">
        <v>57</v>
      </c>
      <c r="P2486" t="s">
        <v>6650</v>
      </c>
      <c r="Q2486" t="s">
        <v>51</v>
      </c>
      <c r="R2486" t="s">
        <v>14224</v>
      </c>
      <c r="S2486" t="s">
        <v>36</v>
      </c>
      <c r="T2486">
        <v>0</v>
      </c>
      <c r="U2486">
        <v>0</v>
      </c>
      <c r="V2486" t="s">
        <v>37</v>
      </c>
      <c r="W2486" t="s">
        <v>14228</v>
      </c>
      <c r="X2486" t="s">
        <v>72</v>
      </c>
      <c r="Y2486">
        <v>10</v>
      </c>
      <c r="Z2486">
        <v>76</v>
      </c>
      <c r="AA2486">
        <v>1</v>
      </c>
      <c r="AB2486" t="s">
        <v>58</v>
      </c>
      <c r="AC2486">
        <v>1</v>
      </c>
      <c r="AD2486" t="s">
        <v>74</v>
      </c>
    </row>
    <row r="2487" spans="1:30" x14ac:dyDescent="0.3">
      <c r="A2487" t="s">
        <v>14351</v>
      </c>
      <c r="B2487" t="s">
        <v>39</v>
      </c>
      <c r="C2487">
        <v>383536</v>
      </c>
      <c r="D2487">
        <v>746.85</v>
      </c>
      <c r="E2487" s="1">
        <v>42808</v>
      </c>
      <c r="F2487" s="1">
        <v>44709</v>
      </c>
      <c r="G2487" t="s">
        <v>103</v>
      </c>
      <c r="H2487" t="s">
        <v>55</v>
      </c>
      <c r="I2487" t="s">
        <v>14348</v>
      </c>
      <c r="J2487">
        <v>1901</v>
      </c>
      <c r="K2487" t="s">
        <v>42</v>
      </c>
      <c r="L2487">
        <v>0</v>
      </c>
      <c r="M2487" t="s">
        <v>14349</v>
      </c>
      <c r="N2487" t="s">
        <v>49</v>
      </c>
      <c r="O2487">
        <v>20</v>
      </c>
      <c r="P2487" t="s">
        <v>3509</v>
      </c>
      <c r="Q2487" t="s">
        <v>34</v>
      </c>
      <c r="R2487" t="s">
        <v>14350</v>
      </c>
      <c r="S2487" t="s">
        <v>67</v>
      </c>
      <c r="T2487">
        <v>1</v>
      </c>
      <c r="U2487">
        <v>0</v>
      </c>
      <c r="V2487" t="s">
        <v>68</v>
      </c>
      <c r="W2487" t="s">
        <v>14352</v>
      </c>
      <c r="X2487" t="s">
        <v>44</v>
      </c>
      <c r="Y2487">
        <v>11</v>
      </c>
      <c r="Z2487">
        <v>15</v>
      </c>
      <c r="AA2487">
        <v>0</v>
      </c>
      <c r="AB2487" t="s">
        <v>73</v>
      </c>
      <c r="AC2487">
        <v>0</v>
      </c>
      <c r="AD2487" t="s">
        <v>46</v>
      </c>
    </row>
    <row r="2488" spans="1:30" x14ac:dyDescent="0.3">
      <c r="A2488" t="s">
        <v>10623</v>
      </c>
      <c r="B2488" t="s">
        <v>54</v>
      </c>
      <c r="C2488">
        <v>467486</v>
      </c>
      <c r="D2488">
        <v>837.16</v>
      </c>
      <c r="E2488" s="1">
        <v>45509</v>
      </c>
      <c r="F2488" s="1">
        <v>48462</v>
      </c>
      <c r="G2488" t="s">
        <v>103</v>
      </c>
      <c r="H2488" t="s">
        <v>41</v>
      </c>
      <c r="I2488" t="s">
        <v>10620</v>
      </c>
      <c r="J2488">
        <v>2953</v>
      </c>
      <c r="K2488" t="s">
        <v>42</v>
      </c>
      <c r="L2488">
        <v>0</v>
      </c>
      <c r="M2488" t="s">
        <v>10621</v>
      </c>
      <c r="N2488" t="s">
        <v>60</v>
      </c>
      <c r="O2488">
        <v>43</v>
      </c>
      <c r="P2488" t="s">
        <v>7193</v>
      </c>
      <c r="Q2488" t="s">
        <v>34</v>
      </c>
      <c r="R2488" t="s">
        <v>10622</v>
      </c>
      <c r="S2488" t="s">
        <v>89</v>
      </c>
      <c r="T2488">
        <v>1</v>
      </c>
      <c r="U2488">
        <v>0</v>
      </c>
      <c r="V2488" t="s">
        <v>90</v>
      </c>
      <c r="W2488" t="s">
        <v>10624</v>
      </c>
      <c r="X2488" t="s">
        <v>57</v>
      </c>
      <c r="Y2488">
        <v>33</v>
      </c>
      <c r="Z2488">
        <v>26</v>
      </c>
      <c r="AA2488">
        <v>0</v>
      </c>
      <c r="AB2488" t="s">
        <v>73</v>
      </c>
      <c r="AC2488">
        <v>0</v>
      </c>
      <c r="AD2488" t="s">
        <v>59</v>
      </c>
    </row>
    <row r="2489" spans="1:30" x14ac:dyDescent="0.3">
      <c r="A2489" t="s">
        <v>9601</v>
      </c>
      <c r="B2489" t="s">
        <v>54</v>
      </c>
      <c r="C2489">
        <v>338196</v>
      </c>
      <c r="D2489">
        <v>1553.03</v>
      </c>
      <c r="E2489" s="1">
        <v>42741</v>
      </c>
      <c r="F2489" s="1">
        <v>45230</v>
      </c>
      <c r="G2489" t="s">
        <v>99</v>
      </c>
      <c r="H2489" t="s">
        <v>55</v>
      </c>
      <c r="I2489" t="s">
        <v>9596</v>
      </c>
      <c r="J2489">
        <v>2489</v>
      </c>
      <c r="K2489" t="s">
        <v>42</v>
      </c>
      <c r="L2489">
        <v>0</v>
      </c>
      <c r="M2489" t="s">
        <v>9597</v>
      </c>
      <c r="N2489" t="s">
        <v>32</v>
      </c>
      <c r="O2489">
        <v>53</v>
      </c>
      <c r="P2489" t="s">
        <v>3944</v>
      </c>
      <c r="Q2489" t="s">
        <v>62</v>
      </c>
      <c r="R2489" t="s">
        <v>9598</v>
      </c>
      <c r="S2489" t="s">
        <v>97</v>
      </c>
      <c r="T2489">
        <v>0</v>
      </c>
      <c r="U2489">
        <v>0</v>
      </c>
      <c r="V2489" t="s">
        <v>37</v>
      </c>
      <c r="W2489" t="s">
        <v>9602</v>
      </c>
      <c r="X2489" t="s">
        <v>72</v>
      </c>
      <c r="Y2489">
        <v>25</v>
      </c>
      <c r="Z2489">
        <v>100</v>
      </c>
      <c r="AA2489">
        <v>1</v>
      </c>
      <c r="AB2489" t="s">
        <v>58</v>
      </c>
      <c r="AC2489">
        <v>1</v>
      </c>
      <c r="AD2489" t="s">
        <v>74</v>
      </c>
    </row>
    <row r="2490" spans="1:30" x14ac:dyDescent="0.3">
      <c r="A2490" t="s">
        <v>10871</v>
      </c>
      <c r="B2490" t="s">
        <v>39</v>
      </c>
      <c r="C2490">
        <v>10595</v>
      </c>
      <c r="D2490">
        <v>478.41</v>
      </c>
      <c r="E2490" s="1">
        <v>44220</v>
      </c>
      <c r="F2490" s="1">
        <v>45385</v>
      </c>
      <c r="G2490" t="s">
        <v>103</v>
      </c>
      <c r="H2490" t="s">
        <v>80</v>
      </c>
      <c r="I2490" t="s">
        <v>10866</v>
      </c>
      <c r="J2490">
        <v>1165</v>
      </c>
      <c r="K2490" t="s">
        <v>42</v>
      </c>
      <c r="L2490">
        <v>1</v>
      </c>
      <c r="M2490" t="s">
        <v>10867</v>
      </c>
      <c r="N2490" t="s">
        <v>60</v>
      </c>
      <c r="O2490">
        <v>64</v>
      </c>
      <c r="P2490" t="s">
        <v>5357</v>
      </c>
      <c r="Q2490" t="s">
        <v>51</v>
      </c>
      <c r="R2490" t="s">
        <v>10868</v>
      </c>
      <c r="S2490" t="s">
        <v>36</v>
      </c>
      <c r="T2490">
        <v>0</v>
      </c>
      <c r="U2490">
        <v>1</v>
      </c>
      <c r="V2490" t="s">
        <v>37</v>
      </c>
      <c r="W2490" t="s">
        <v>10872</v>
      </c>
      <c r="X2490" t="s">
        <v>57</v>
      </c>
      <c r="Y2490">
        <v>23</v>
      </c>
      <c r="Z2490">
        <v>92</v>
      </c>
      <c r="AA2490">
        <v>1</v>
      </c>
      <c r="AB2490" t="s">
        <v>58</v>
      </c>
      <c r="AC2490">
        <v>1</v>
      </c>
      <c r="AD2490" t="s">
        <v>59</v>
      </c>
    </row>
    <row r="2491" spans="1:30" x14ac:dyDescent="0.3">
      <c r="A2491" t="s">
        <v>17925</v>
      </c>
      <c r="B2491" t="s">
        <v>118</v>
      </c>
      <c r="C2491">
        <v>421478</v>
      </c>
      <c r="D2491">
        <v>752.55</v>
      </c>
      <c r="E2491" s="1">
        <v>43237</v>
      </c>
      <c r="F2491" s="1">
        <v>44100</v>
      </c>
      <c r="G2491" t="s">
        <v>103</v>
      </c>
      <c r="H2491" t="s">
        <v>80</v>
      </c>
      <c r="I2491" t="s">
        <v>17920</v>
      </c>
      <c r="J2491">
        <v>863</v>
      </c>
      <c r="K2491" t="s">
        <v>100</v>
      </c>
      <c r="L2491">
        <v>1</v>
      </c>
      <c r="M2491" t="s">
        <v>17921</v>
      </c>
      <c r="N2491" t="s">
        <v>32</v>
      </c>
      <c r="O2491">
        <v>58</v>
      </c>
      <c r="P2491" t="s">
        <v>9121</v>
      </c>
      <c r="Q2491" t="s">
        <v>87</v>
      </c>
      <c r="R2491" t="s">
        <v>17922</v>
      </c>
      <c r="S2491" t="s">
        <v>36</v>
      </c>
      <c r="T2491">
        <v>0</v>
      </c>
      <c r="U2491">
        <v>0</v>
      </c>
      <c r="V2491" t="s">
        <v>37</v>
      </c>
      <c r="W2491" t="s">
        <v>17926</v>
      </c>
      <c r="X2491" t="s">
        <v>72</v>
      </c>
      <c r="Y2491">
        <v>48</v>
      </c>
      <c r="Z2491">
        <v>54</v>
      </c>
      <c r="AA2491">
        <v>0</v>
      </c>
      <c r="AB2491" t="s">
        <v>45</v>
      </c>
      <c r="AC2491">
        <v>0</v>
      </c>
      <c r="AD2491" t="s">
        <v>74</v>
      </c>
    </row>
    <row r="2492" spans="1:30" x14ac:dyDescent="0.3">
      <c r="A2492" t="s">
        <v>11925</v>
      </c>
      <c r="B2492" t="s">
        <v>39</v>
      </c>
      <c r="C2492">
        <v>265127</v>
      </c>
      <c r="D2492">
        <v>1685.59</v>
      </c>
      <c r="E2492" s="1">
        <v>43801</v>
      </c>
      <c r="F2492" s="1">
        <v>46301</v>
      </c>
      <c r="G2492" t="s">
        <v>40</v>
      </c>
      <c r="H2492" t="s">
        <v>55</v>
      </c>
      <c r="I2492" t="s">
        <v>11922</v>
      </c>
      <c r="J2492">
        <v>2500</v>
      </c>
      <c r="K2492" t="s">
        <v>42</v>
      </c>
      <c r="L2492">
        <v>0</v>
      </c>
      <c r="M2492" t="s">
        <v>11923</v>
      </c>
      <c r="N2492" t="s">
        <v>32</v>
      </c>
      <c r="O2492">
        <v>43</v>
      </c>
      <c r="P2492" t="s">
        <v>1815</v>
      </c>
      <c r="Q2492" t="s">
        <v>62</v>
      </c>
      <c r="R2492" t="s">
        <v>11924</v>
      </c>
      <c r="S2492" t="s">
        <v>89</v>
      </c>
      <c r="T2492">
        <v>0</v>
      </c>
      <c r="U2492">
        <v>0</v>
      </c>
      <c r="V2492" t="s">
        <v>90</v>
      </c>
      <c r="W2492" t="s">
        <v>11926</v>
      </c>
      <c r="X2492" t="s">
        <v>57</v>
      </c>
      <c r="Y2492">
        <v>40</v>
      </c>
      <c r="Z2492">
        <v>59</v>
      </c>
      <c r="AA2492">
        <v>0</v>
      </c>
      <c r="AB2492" t="s">
        <v>45</v>
      </c>
      <c r="AC2492">
        <v>0</v>
      </c>
      <c r="AD2492" t="s">
        <v>59</v>
      </c>
    </row>
    <row r="2493" spans="1:30" x14ac:dyDescent="0.3">
      <c r="A2493" t="s">
        <v>16036</v>
      </c>
      <c r="B2493" t="s">
        <v>70</v>
      </c>
      <c r="C2493">
        <v>248453</v>
      </c>
      <c r="D2493">
        <v>694.17</v>
      </c>
      <c r="E2493" s="1">
        <v>43377</v>
      </c>
      <c r="F2493" s="1">
        <v>44570</v>
      </c>
      <c r="G2493" t="s">
        <v>103</v>
      </c>
      <c r="H2493" t="s">
        <v>41</v>
      </c>
      <c r="I2493" t="s">
        <v>16033</v>
      </c>
      <c r="J2493">
        <v>1193</v>
      </c>
      <c r="K2493" t="s">
        <v>42</v>
      </c>
      <c r="L2493">
        <v>0</v>
      </c>
      <c r="M2493" t="s">
        <v>16034</v>
      </c>
      <c r="N2493" t="s">
        <v>32</v>
      </c>
      <c r="O2493">
        <v>38</v>
      </c>
      <c r="P2493" t="s">
        <v>1987</v>
      </c>
      <c r="Q2493" t="s">
        <v>62</v>
      </c>
      <c r="R2493" t="s">
        <v>16035</v>
      </c>
      <c r="S2493" t="s">
        <v>89</v>
      </c>
      <c r="T2493">
        <v>0</v>
      </c>
      <c r="U2493">
        <v>0</v>
      </c>
      <c r="V2493" t="s">
        <v>90</v>
      </c>
      <c r="W2493" t="s">
        <v>16037</v>
      </c>
      <c r="X2493" t="s">
        <v>72</v>
      </c>
      <c r="Y2493">
        <v>45</v>
      </c>
      <c r="Z2493">
        <v>70</v>
      </c>
      <c r="AA2493">
        <v>1</v>
      </c>
      <c r="AB2493" t="s">
        <v>58</v>
      </c>
      <c r="AC2493">
        <v>1</v>
      </c>
      <c r="AD2493" t="s">
        <v>74</v>
      </c>
    </row>
    <row r="2494" spans="1:30" x14ac:dyDescent="0.3">
      <c r="A2494" t="s">
        <v>10821</v>
      </c>
      <c r="B2494" t="s">
        <v>70</v>
      </c>
      <c r="C2494">
        <v>203262</v>
      </c>
      <c r="D2494">
        <v>1169.24</v>
      </c>
      <c r="E2494" s="1">
        <v>43082</v>
      </c>
      <c r="F2494" s="1">
        <v>43849</v>
      </c>
      <c r="G2494" t="s">
        <v>99</v>
      </c>
      <c r="H2494" t="s">
        <v>55</v>
      </c>
      <c r="I2494" t="s">
        <v>10818</v>
      </c>
      <c r="J2494">
        <v>767</v>
      </c>
      <c r="K2494" t="s">
        <v>100</v>
      </c>
      <c r="L2494">
        <v>0</v>
      </c>
      <c r="M2494" t="s">
        <v>10819</v>
      </c>
      <c r="N2494" t="s">
        <v>60</v>
      </c>
      <c r="O2494">
        <v>51</v>
      </c>
      <c r="P2494" t="s">
        <v>5475</v>
      </c>
      <c r="Q2494" t="s">
        <v>62</v>
      </c>
      <c r="R2494" t="s">
        <v>10820</v>
      </c>
      <c r="S2494" t="s">
        <v>97</v>
      </c>
      <c r="T2494">
        <v>0</v>
      </c>
      <c r="U2494">
        <v>0</v>
      </c>
      <c r="V2494" t="s">
        <v>37</v>
      </c>
      <c r="W2494" t="s">
        <v>10822</v>
      </c>
      <c r="X2494" t="s">
        <v>72</v>
      </c>
      <c r="Y2494">
        <v>4</v>
      </c>
      <c r="Z2494">
        <v>6</v>
      </c>
      <c r="AA2494">
        <v>0</v>
      </c>
      <c r="AB2494" t="s">
        <v>73</v>
      </c>
      <c r="AC2494">
        <v>0</v>
      </c>
      <c r="AD2494" t="s">
        <v>74</v>
      </c>
    </row>
    <row r="2495" spans="1:30" x14ac:dyDescent="0.3">
      <c r="A2495" t="s">
        <v>12691</v>
      </c>
      <c r="B2495" t="s">
        <v>118</v>
      </c>
      <c r="C2495">
        <v>27119</v>
      </c>
      <c r="D2495">
        <v>1789.08</v>
      </c>
      <c r="E2495" s="1">
        <v>44667</v>
      </c>
      <c r="F2495" s="1">
        <v>46821</v>
      </c>
      <c r="G2495" t="s">
        <v>103</v>
      </c>
      <c r="H2495" t="s">
        <v>80</v>
      </c>
      <c r="I2495" t="s">
        <v>12688</v>
      </c>
      <c r="J2495">
        <v>2154</v>
      </c>
      <c r="K2495" t="s">
        <v>42</v>
      </c>
      <c r="L2495">
        <v>1</v>
      </c>
      <c r="M2495" t="s">
        <v>12689</v>
      </c>
      <c r="N2495" t="s">
        <v>32</v>
      </c>
      <c r="O2495">
        <v>71</v>
      </c>
      <c r="P2495" t="s">
        <v>954</v>
      </c>
      <c r="Q2495" t="s">
        <v>87</v>
      </c>
      <c r="R2495" t="s">
        <v>12690</v>
      </c>
      <c r="S2495" t="s">
        <v>36</v>
      </c>
      <c r="T2495">
        <v>0</v>
      </c>
      <c r="U2495">
        <v>1</v>
      </c>
      <c r="V2495" t="s">
        <v>37</v>
      </c>
      <c r="W2495" t="s">
        <v>12692</v>
      </c>
      <c r="X2495" t="s">
        <v>57</v>
      </c>
      <c r="Y2495">
        <v>27</v>
      </c>
      <c r="Z2495">
        <v>49</v>
      </c>
      <c r="AA2495">
        <v>0</v>
      </c>
      <c r="AB2495" t="s">
        <v>45</v>
      </c>
      <c r="AC2495">
        <v>0</v>
      </c>
      <c r="AD2495" t="s">
        <v>59</v>
      </c>
    </row>
    <row r="2496" spans="1:30" x14ac:dyDescent="0.3">
      <c r="A2496" t="s">
        <v>13947</v>
      </c>
      <c r="B2496" t="s">
        <v>118</v>
      </c>
      <c r="C2496">
        <v>463527</v>
      </c>
      <c r="D2496">
        <v>1543.22</v>
      </c>
      <c r="E2496" s="1">
        <v>42230</v>
      </c>
      <c r="F2496" s="1">
        <v>43426</v>
      </c>
      <c r="G2496" t="s">
        <v>103</v>
      </c>
      <c r="H2496" t="s">
        <v>55</v>
      </c>
      <c r="I2496" t="s">
        <v>13944</v>
      </c>
      <c r="J2496">
        <v>1196</v>
      </c>
      <c r="K2496" t="s">
        <v>42</v>
      </c>
      <c r="L2496">
        <v>0</v>
      </c>
      <c r="M2496" t="s">
        <v>13945</v>
      </c>
      <c r="N2496" t="s">
        <v>32</v>
      </c>
      <c r="O2496">
        <v>43</v>
      </c>
      <c r="P2496" t="s">
        <v>1907</v>
      </c>
      <c r="Q2496" t="s">
        <v>34</v>
      </c>
      <c r="R2496" t="s">
        <v>13946</v>
      </c>
      <c r="S2496" t="s">
        <v>89</v>
      </c>
      <c r="T2496">
        <v>1</v>
      </c>
      <c r="U2496">
        <v>0</v>
      </c>
      <c r="V2496" t="s">
        <v>90</v>
      </c>
      <c r="W2496" t="s">
        <v>13948</v>
      </c>
      <c r="X2496" t="s">
        <v>44</v>
      </c>
      <c r="Y2496">
        <v>43</v>
      </c>
      <c r="Z2496">
        <v>30</v>
      </c>
      <c r="AA2496">
        <v>0</v>
      </c>
      <c r="AB2496" t="s">
        <v>73</v>
      </c>
      <c r="AC2496">
        <v>0</v>
      </c>
      <c r="AD2496" t="s">
        <v>46</v>
      </c>
    </row>
    <row r="2497" spans="1:30" x14ac:dyDescent="0.3">
      <c r="A2497" t="s">
        <v>8774</v>
      </c>
      <c r="B2497" t="s">
        <v>70</v>
      </c>
      <c r="C2497">
        <v>32711</v>
      </c>
      <c r="D2497">
        <v>708.8</v>
      </c>
      <c r="E2497" s="1">
        <v>44920</v>
      </c>
      <c r="F2497" s="1">
        <v>45609</v>
      </c>
      <c r="G2497" t="s">
        <v>99</v>
      </c>
      <c r="H2497" t="s">
        <v>41</v>
      </c>
      <c r="I2497" t="s">
        <v>8771</v>
      </c>
      <c r="J2497">
        <v>689</v>
      </c>
      <c r="K2497" t="s">
        <v>100</v>
      </c>
      <c r="L2497">
        <v>0</v>
      </c>
      <c r="M2497" t="s">
        <v>8772</v>
      </c>
      <c r="N2497" t="s">
        <v>60</v>
      </c>
      <c r="O2497">
        <v>50</v>
      </c>
      <c r="P2497" t="s">
        <v>3094</v>
      </c>
      <c r="Q2497" t="s">
        <v>51</v>
      </c>
      <c r="R2497" t="s">
        <v>8773</v>
      </c>
      <c r="S2497" t="s">
        <v>97</v>
      </c>
      <c r="T2497">
        <v>0</v>
      </c>
      <c r="U2497">
        <v>0</v>
      </c>
      <c r="V2497" t="s">
        <v>90</v>
      </c>
      <c r="W2497" t="s">
        <v>8775</v>
      </c>
      <c r="X2497" t="s">
        <v>72</v>
      </c>
      <c r="Y2497">
        <v>38</v>
      </c>
      <c r="Z2497">
        <v>94</v>
      </c>
      <c r="AA2497">
        <v>1</v>
      </c>
      <c r="AB2497" t="s">
        <v>58</v>
      </c>
      <c r="AC2497">
        <v>1</v>
      </c>
      <c r="AD2497" t="s">
        <v>74</v>
      </c>
    </row>
    <row r="2498" spans="1:30" x14ac:dyDescent="0.3">
      <c r="A2498" t="s">
        <v>16379</v>
      </c>
      <c r="B2498" t="s">
        <v>39</v>
      </c>
      <c r="C2498">
        <v>303084</v>
      </c>
      <c r="D2498">
        <v>242.57</v>
      </c>
      <c r="E2498" s="1">
        <v>42648</v>
      </c>
      <c r="F2498" s="1">
        <v>44464</v>
      </c>
      <c r="G2498" t="s">
        <v>99</v>
      </c>
      <c r="H2498" t="s">
        <v>41</v>
      </c>
      <c r="I2498" t="s">
        <v>16376</v>
      </c>
      <c r="J2498">
        <v>1816</v>
      </c>
      <c r="K2498" t="s">
        <v>42</v>
      </c>
      <c r="L2498">
        <v>0</v>
      </c>
      <c r="M2498" t="s">
        <v>16377</v>
      </c>
      <c r="N2498" t="s">
        <v>49</v>
      </c>
      <c r="O2498">
        <v>81</v>
      </c>
      <c r="P2498" t="s">
        <v>3004</v>
      </c>
      <c r="Q2498" t="s">
        <v>87</v>
      </c>
      <c r="R2498" t="s">
        <v>16378</v>
      </c>
      <c r="S2498" t="s">
        <v>36</v>
      </c>
      <c r="T2498">
        <v>0</v>
      </c>
      <c r="U2498">
        <v>1</v>
      </c>
      <c r="V2498" t="s">
        <v>37</v>
      </c>
      <c r="W2498" t="s">
        <v>16380</v>
      </c>
      <c r="X2498" t="s">
        <v>57</v>
      </c>
      <c r="Y2498">
        <v>37</v>
      </c>
      <c r="Z2498">
        <v>29</v>
      </c>
      <c r="AA2498">
        <v>0</v>
      </c>
      <c r="AB2498" t="s">
        <v>73</v>
      </c>
      <c r="AC2498">
        <v>0</v>
      </c>
      <c r="AD2498" t="s">
        <v>59</v>
      </c>
    </row>
    <row r="2499" spans="1:30" x14ac:dyDescent="0.3">
      <c r="A2499" t="s">
        <v>18180</v>
      </c>
      <c r="B2499" t="s">
        <v>118</v>
      </c>
      <c r="C2499">
        <v>488805</v>
      </c>
      <c r="D2499">
        <v>1452.75</v>
      </c>
      <c r="E2499" s="1">
        <v>44311</v>
      </c>
      <c r="F2499" s="1">
        <v>45426</v>
      </c>
      <c r="G2499" t="s">
        <v>99</v>
      </c>
      <c r="H2499" t="s">
        <v>55</v>
      </c>
      <c r="I2499" t="s">
        <v>18175</v>
      </c>
      <c r="J2499">
        <v>1115</v>
      </c>
      <c r="K2499" t="s">
        <v>42</v>
      </c>
      <c r="L2499">
        <v>0</v>
      </c>
      <c r="M2499" t="s">
        <v>18176</v>
      </c>
      <c r="N2499" t="s">
        <v>49</v>
      </c>
      <c r="O2499">
        <v>65</v>
      </c>
      <c r="P2499" t="s">
        <v>3136</v>
      </c>
      <c r="Q2499" t="s">
        <v>34</v>
      </c>
      <c r="R2499" t="s">
        <v>18177</v>
      </c>
      <c r="S2499" t="s">
        <v>36</v>
      </c>
      <c r="T2499">
        <v>1</v>
      </c>
      <c r="U2499">
        <v>1</v>
      </c>
      <c r="V2499" t="s">
        <v>37</v>
      </c>
      <c r="W2499" t="s">
        <v>18181</v>
      </c>
      <c r="X2499" t="s">
        <v>57</v>
      </c>
      <c r="Y2499">
        <v>44</v>
      </c>
      <c r="Z2499">
        <v>3</v>
      </c>
      <c r="AA2499">
        <v>0</v>
      </c>
      <c r="AB2499" t="s">
        <v>73</v>
      </c>
      <c r="AC2499">
        <v>0</v>
      </c>
      <c r="AD2499" t="s">
        <v>59</v>
      </c>
    </row>
    <row r="2500" spans="1:30" x14ac:dyDescent="0.3">
      <c r="A2500" t="s">
        <v>18436</v>
      </c>
      <c r="B2500" t="s">
        <v>70</v>
      </c>
      <c r="C2500">
        <v>159392</v>
      </c>
      <c r="D2500">
        <v>1222.96</v>
      </c>
      <c r="E2500" s="1">
        <v>44727</v>
      </c>
      <c r="F2500" s="1">
        <v>46908</v>
      </c>
      <c r="G2500" t="s">
        <v>103</v>
      </c>
      <c r="H2500" t="s">
        <v>80</v>
      </c>
      <c r="I2500" t="s">
        <v>18434</v>
      </c>
      <c r="J2500">
        <v>2181</v>
      </c>
      <c r="K2500" t="s">
        <v>42</v>
      </c>
      <c r="L2500">
        <v>1</v>
      </c>
      <c r="M2500" t="s">
        <v>18070</v>
      </c>
      <c r="N2500" t="s">
        <v>32</v>
      </c>
      <c r="O2500">
        <v>37</v>
      </c>
      <c r="P2500" t="s">
        <v>2375</v>
      </c>
      <c r="Q2500" t="s">
        <v>87</v>
      </c>
      <c r="R2500" t="s">
        <v>18435</v>
      </c>
      <c r="S2500" t="s">
        <v>89</v>
      </c>
      <c r="T2500">
        <v>0</v>
      </c>
      <c r="U2500">
        <v>0</v>
      </c>
      <c r="V2500" t="s">
        <v>90</v>
      </c>
      <c r="W2500" t="s">
        <v>18437</v>
      </c>
      <c r="X2500" t="s">
        <v>44</v>
      </c>
      <c r="Y2500">
        <v>2</v>
      </c>
      <c r="Z2500">
        <v>10</v>
      </c>
      <c r="AA2500">
        <v>0</v>
      </c>
      <c r="AB2500" t="s">
        <v>73</v>
      </c>
      <c r="AC2500">
        <v>0</v>
      </c>
      <c r="AD2500" t="s">
        <v>46</v>
      </c>
    </row>
    <row r="2501" spans="1:30" x14ac:dyDescent="0.3">
      <c r="A2501" t="s">
        <v>18196</v>
      </c>
      <c r="B2501" t="s">
        <v>54</v>
      </c>
      <c r="C2501">
        <v>216362</v>
      </c>
      <c r="D2501">
        <v>1738.48</v>
      </c>
      <c r="E2501" s="1">
        <v>43353</v>
      </c>
      <c r="F2501" s="1">
        <v>46259</v>
      </c>
      <c r="G2501" t="s">
        <v>103</v>
      </c>
      <c r="H2501" t="s">
        <v>55</v>
      </c>
      <c r="I2501" t="s">
        <v>18187</v>
      </c>
      <c r="J2501">
        <v>2906</v>
      </c>
      <c r="K2501" t="s">
        <v>42</v>
      </c>
      <c r="L2501">
        <v>0</v>
      </c>
      <c r="M2501" t="s">
        <v>18188</v>
      </c>
      <c r="N2501" t="s">
        <v>49</v>
      </c>
      <c r="O2501">
        <v>59</v>
      </c>
      <c r="P2501" t="s">
        <v>3375</v>
      </c>
      <c r="Q2501" t="s">
        <v>34</v>
      </c>
      <c r="R2501" t="s">
        <v>18189</v>
      </c>
      <c r="S2501" t="s">
        <v>36</v>
      </c>
      <c r="T2501">
        <v>1</v>
      </c>
      <c r="U2501">
        <v>0</v>
      </c>
      <c r="V2501" t="s">
        <v>37</v>
      </c>
      <c r="W2501" t="s">
        <v>18197</v>
      </c>
      <c r="X2501" t="s">
        <v>72</v>
      </c>
      <c r="Y2501">
        <v>47</v>
      </c>
      <c r="Z2501">
        <v>2</v>
      </c>
      <c r="AA2501">
        <v>0</v>
      </c>
      <c r="AB2501" t="s">
        <v>73</v>
      </c>
      <c r="AC2501">
        <v>0</v>
      </c>
      <c r="AD2501" t="s">
        <v>74</v>
      </c>
    </row>
    <row r="2502" spans="1:30" x14ac:dyDescent="0.3">
      <c r="A2502" t="s">
        <v>7450</v>
      </c>
      <c r="B2502" t="s">
        <v>70</v>
      </c>
      <c r="C2502">
        <v>20526</v>
      </c>
      <c r="D2502">
        <v>1322.33</v>
      </c>
      <c r="E2502" s="1">
        <v>43990</v>
      </c>
      <c r="F2502" s="1">
        <v>45846</v>
      </c>
      <c r="G2502" t="s">
        <v>99</v>
      </c>
      <c r="H2502" t="s">
        <v>80</v>
      </c>
      <c r="I2502" t="s">
        <v>7447</v>
      </c>
      <c r="J2502">
        <v>1856</v>
      </c>
      <c r="K2502" t="s">
        <v>42</v>
      </c>
      <c r="L2502">
        <v>1</v>
      </c>
      <c r="M2502" t="s">
        <v>7448</v>
      </c>
      <c r="N2502" t="s">
        <v>32</v>
      </c>
      <c r="O2502">
        <v>41</v>
      </c>
      <c r="P2502" t="s">
        <v>264</v>
      </c>
      <c r="Q2502" t="s">
        <v>51</v>
      </c>
      <c r="R2502" t="s">
        <v>7449</v>
      </c>
      <c r="S2502" t="s">
        <v>89</v>
      </c>
      <c r="T2502">
        <v>0</v>
      </c>
      <c r="U2502">
        <v>0</v>
      </c>
      <c r="V2502" t="s">
        <v>90</v>
      </c>
      <c r="W2502" t="s">
        <v>7451</v>
      </c>
      <c r="X2502" t="s">
        <v>72</v>
      </c>
      <c r="Y2502">
        <v>36</v>
      </c>
      <c r="Z2502">
        <v>26</v>
      </c>
      <c r="AA2502">
        <v>0</v>
      </c>
      <c r="AB2502" t="s">
        <v>73</v>
      </c>
      <c r="AC2502">
        <v>0</v>
      </c>
      <c r="AD2502" t="s">
        <v>74</v>
      </c>
    </row>
    <row r="2503" spans="1:30" x14ac:dyDescent="0.3">
      <c r="A2503" t="s">
        <v>10140</v>
      </c>
      <c r="B2503" t="s">
        <v>70</v>
      </c>
      <c r="C2503">
        <v>238602</v>
      </c>
      <c r="D2503">
        <v>1167.24</v>
      </c>
      <c r="E2503" s="1">
        <v>42590</v>
      </c>
      <c r="F2503" s="1">
        <v>43189</v>
      </c>
      <c r="G2503" t="s">
        <v>103</v>
      </c>
      <c r="H2503" t="s">
        <v>55</v>
      </c>
      <c r="I2503" t="s">
        <v>10135</v>
      </c>
      <c r="J2503">
        <v>599</v>
      </c>
      <c r="K2503" t="s">
        <v>100</v>
      </c>
      <c r="L2503">
        <v>0</v>
      </c>
      <c r="M2503" t="s">
        <v>10136</v>
      </c>
      <c r="N2503" t="s">
        <v>49</v>
      </c>
      <c r="O2503">
        <v>82</v>
      </c>
      <c r="P2503" t="s">
        <v>2813</v>
      </c>
      <c r="Q2503" t="s">
        <v>87</v>
      </c>
      <c r="R2503" t="s">
        <v>10137</v>
      </c>
      <c r="S2503" t="s">
        <v>36</v>
      </c>
      <c r="T2503">
        <v>0</v>
      </c>
      <c r="U2503">
        <v>1</v>
      </c>
      <c r="V2503" t="s">
        <v>37</v>
      </c>
      <c r="W2503" t="s">
        <v>10141</v>
      </c>
      <c r="X2503" t="s">
        <v>72</v>
      </c>
      <c r="Y2503">
        <v>12</v>
      </c>
      <c r="Z2503">
        <v>26</v>
      </c>
      <c r="AA2503">
        <v>0</v>
      </c>
      <c r="AB2503" t="s">
        <v>73</v>
      </c>
      <c r="AC2503">
        <v>0</v>
      </c>
      <c r="AD2503" t="s">
        <v>74</v>
      </c>
    </row>
    <row r="2504" spans="1:30" x14ac:dyDescent="0.3">
      <c r="A2504" t="s">
        <v>13834</v>
      </c>
      <c r="B2504" t="s">
        <v>54</v>
      </c>
      <c r="C2504">
        <v>117016</v>
      </c>
      <c r="D2504">
        <v>538.19000000000005</v>
      </c>
      <c r="E2504" s="1">
        <v>42395</v>
      </c>
      <c r="F2504" s="1">
        <v>44181</v>
      </c>
      <c r="G2504" t="s">
        <v>99</v>
      </c>
      <c r="H2504" t="s">
        <v>80</v>
      </c>
      <c r="I2504" t="s">
        <v>13831</v>
      </c>
      <c r="J2504">
        <v>1786</v>
      </c>
      <c r="K2504" t="s">
        <v>42</v>
      </c>
      <c r="L2504">
        <v>1</v>
      </c>
      <c r="M2504" t="s">
        <v>13832</v>
      </c>
      <c r="N2504" t="s">
        <v>60</v>
      </c>
      <c r="O2504">
        <v>36</v>
      </c>
      <c r="P2504" t="s">
        <v>2369</v>
      </c>
      <c r="Q2504" t="s">
        <v>87</v>
      </c>
      <c r="R2504" t="s">
        <v>13833</v>
      </c>
      <c r="S2504" t="s">
        <v>89</v>
      </c>
      <c r="T2504">
        <v>0</v>
      </c>
      <c r="U2504">
        <v>0</v>
      </c>
      <c r="V2504" t="s">
        <v>90</v>
      </c>
      <c r="W2504" t="s">
        <v>13835</v>
      </c>
      <c r="X2504" t="s">
        <v>57</v>
      </c>
      <c r="Y2504">
        <v>7</v>
      </c>
      <c r="Z2504">
        <v>55</v>
      </c>
      <c r="AA2504">
        <v>0</v>
      </c>
      <c r="AB2504" t="s">
        <v>45</v>
      </c>
      <c r="AC2504">
        <v>0</v>
      </c>
      <c r="AD2504" t="s">
        <v>59</v>
      </c>
    </row>
    <row r="2505" spans="1:30" x14ac:dyDescent="0.3">
      <c r="A2505" t="s">
        <v>10104</v>
      </c>
      <c r="B2505" t="s">
        <v>118</v>
      </c>
      <c r="C2505">
        <v>201396</v>
      </c>
      <c r="D2505">
        <v>1109.75</v>
      </c>
      <c r="E2505" s="1">
        <v>43304</v>
      </c>
      <c r="F2505" s="1">
        <v>46325</v>
      </c>
      <c r="G2505" t="s">
        <v>40</v>
      </c>
      <c r="H2505" t="s">
        <v>55</v>
      </c>
      <c r="I2505" t="s">
        <v>10101</v>
      </c>
      <c r="J2505">
        <v>3021</v>
      </c>
      <c r="K2505" t="s">
        <v>42</v>
      </c>
      <c r="L2505">
        <v>0</v>
      </c>
      <c r="M2505" t="s">
        <v>10102</v>
      </c>
      <c r="N2505" t="s">
        <v>49</v>
      </c>
      <c r="O2505">
        <v>65</v>
      </c>
      <c r="P2505" t="s">
        <v>1947</v>
      </c>
      <c r="Q2505" t="s">
        <v>51</v>
      </c>
      <c r="R2505" t="s">
        <v>10103</v>
      </c>
      <c r="S2505" t="s">
        <v>36</v>
      </c>
      <c r="T2505">
        <v>0</v>
      </c>
      <c r="U2505">
        <v>1</v>
      </c>
      <c r="V2505" t="s">
        <v>37</v>
      </c>
      <c r="W2505" t="s">
        <v>10105</v>
      </c>
      <c r="X2505" t="s">
        <v>44</v>
      </c>
      <c r="Y2505">
        <v>39</v>
      </c>
      <c r="Z2505">
        <v>39</v>
      </c>
      <c r="AA2505">
        <v>0</v>
      </c>
      <c r="AB2505" t="s">
        <v>45</v>
      </c>
      <c r="AC2505">
        <v>0</v>
      </c>
      <c r="AD2505" t="s">
        <v>46</v>
      </c>
    </row>
    <row r="2506" spans="1:30" x14ac:dyDescent="0.3">
      <c r="A2506" t="s">
        <v>16727</v>
      </c>
      <c r="B2506" t="s">
        <v>118</v>
      </c>
      <c r="C2506">
        <v>395788</v>
      </c>
      <c r="D2506">
        <v>1144.53</v>
      </c>
      <c r="E2506" s="1">
        <v>42043</v>
      </c>
      <c r="F2506" s="1">
        <v>43332</v>
      </c>
      <c r="G2506" t="s">
        <v>99</v>
      </c>
      <c r="H2506" t="s">
        <v>41</v>
      </c>
      <c r="I2506" t="s">
        <v>16720</v>
      </c>
      <c r="J2506">
        <v>1289</v>
      </c>
      <c r="K2506" t="s">
        <v>42</v>
      </c>
      <c r="L2506">
        <v>0</v>
      </c>
      <c r="M2506" t="s">
        <v>16721</v>
      </c>
      <c r="N2506" t="s">
        <v>49</v>
      </c>
      <c r="O2506">
        <v>26</v>
      </c>
      <c r="P2506" t="s">
        <v>905</v>
      </c>
      <c r="Q2506" t="s">
        <v>51</v>
      </c>
      <c r="R2506" t="s">
        <v>16722</v>
      </c>
      <c r="S2506" t="s">
        <v>109</v>
      </c>
      <c r="T2506">
        <v>0</v>
      </c>
      <c r="U2506">
        <v>0</v>
      </c>
      <c r="V2506" t="s">
        <v>68</v>
      </c>
      <c r="W2506" t="s">
        <v>16728</v>
      </c>
      <c r="X2506" t="s">
        <v>57</v>
      </c>
      <c r="Y2506">
        <v>9</v>
      </c>
      <c r="Z2506">
        <v>76</v>
      </c>
      <c r="AA2506">
        <v>1</v>
      </c>
      <c r="AB2506" t="s">
        <v>58</v>
      </c>
      <c r="AC2506">
        <v>1</v>
      </c>
      <c r="AD2506" t="s">
        <v>59</v>
      </c>
    </row>
    <row r="2507" spans="1:30" x14ac:dyDescent="0.3">
      <c r="A2507" t="s">
        <v>16196</v>
      </c>
      <c r="B2507" t="s">
        <v>118</v>
      </c>
      <c r="C2507">
        <v>475325</v>
      </c>
      <c r="D2507">
        <v>1530.15</v>
      </c>
      <c r="E2507" s="1">
        <v>44515</v>
      </c>
      <c r="F2507" s="1">
        <v>47743</v>
      </c>
      <c r="G2507" t="s">
        <v>40</v>
      </c>
      <c r="H2507" t="s">
        <v>80</v>
      </c>
      <c r="I2507" t="s">
        <v>16193</v>
      </c>
      <c r="J2507">
        <v>3228</v>
      </c>
      <c r="K2507" t="s">
        <v>42</v>
      </c>
      <c r="L2507">
        <v>1</v>
      </c>
      <c r="M2507" t="s">
        <v>16194</v>
      </c>
      <c r="N2507" t="s">
        <v>49</v>
      </c>
      <c r="O2507">
        <v>76</v>
      </c>
      <c r="P2507" t="s">
        <v>516</v>
      </c>
      <c r="Q2507" t="s">
        <v>34</v>
      </c>
      <c r="R2507" t="s">
        <v>16195</v>
      </c>
      <c r="S2507" t="s">
        <v>36</v>
      </c>
      <c r="T2507">
        <v>1</v>
      </c>
      <c r="U2507">
        <v>1</v>
      </c>
      <c r="V2507" t="s">
        <v>37</v>
      </c>
      <c r="W2507" t="s">
        <v>16197</v>
      </c>
      <c r="X2507" t="s">
        <v>57</v>
      </c>
      <c r="Y2507">
        <v>12</v>
      </c>
      <c r="Z2507">
        <v>45</v>
      </c>
      <c r="AA2507">
        <v>0</v>
      </c>
      <c r="AB2507" t="s">
        <v>45</v>
      </c>
      <c r="AC2507">
        <v>0</v>
      </c>
      <c r="AD2507" t="s">
        <v>59</v>
      </c>
    </row>
    <row r="2508" spans="1:30" x14ac:dyDescent="0.3">
      <c r="A2508" t="s">
        <v>15818</v>
      </c>
      <c r="B2508" t="s">
        <v>118</v>
      </c>
      <c r="C2508">
        <v>386691</v>
      </c>
      <c r="D2508">
        <v>842.67</v>
      </c>
      <c r="E2508" s="1">
        <v>42094</v>
      </c>
      <c r="F2508" s="1">
        <v>43823</v>
      </c>
      <c r="G2508" t="s">
        <v>99</v>
      </c>
      <c r="H2508" t="s">
        <v>41</v>
      </c>
      <c r="I2508" t="s">
        <v>15813</v>
      </c>
      <c r="J2508">
        <v>1729</v>
      </c>
      <c r="K2508" t="s">
        <v>42</v>
      </c>
      <c r="L2508">
        <v>0</v>
      </c>
      <c r="M2508" t="s">
        <v>15814</v>
      </c>
      <c r="N2508" t="s">
        <v>49</v>
      </c>
      <c r="O2508">
        <v>78</v>
      </c>
      <c r="P2508" t="s">
        <v>2071</v>
      </c>
      <c r="Q2508" t="s">
        <v>51</v>
      </c>
      <c r="R2508" t="s">
        <v>15815</v>
      </c>
      <c r="S2508" t="s">
        <v>36</v>
      </c>
      <c r="T2508">
        <v>0</v>
      </c>
      <c r="U2508">
        <v>1</v>
      </c>
      <c r="V2508" t="s">
        <v>37</v>
      </c>
      <c r="W2508" t="s">
        <v>15819</v>
      </c>
      <c r="X2508" t="s">
        <v>57</v>
      </c>
      <c r="Y2508">
        <v>15</v>
      </c>
      <c r="Z2508">
        <v>22</v>
      </c>
      <c r="AA2508">
        <v>0</v>
      </c>
      <c r="AB2508" t="s">
        <v>73</v>
      </c>
      <c r="AC2508">
        <v>0</v>
      </c>
      <c r="AD2508" t="s">
        <v>59</v>
      </c>
    </row>
    <row r="2509" spans="1:30" x14ac:dyDescent="0.3">
      <c r="A2509" t="s">
        <v>12909</v>
      </c>
      <c r="B2509" t="s">
        <v>118</v>
      </c>
      <c r="C2509">
        <v>202810</v>
      </c>
      <c r="D2509">
        <v>1155.44</v>
      </c>
      <c r="E2509" s="1">
        <v>45247</v>
      </c>
      <c r="F2509" s="1">
        <v>46604</v>
      </c>
      <c r="G2509" t="s">
        <v>99</v>
      </c>
      <c r="H2509" t="s">
        <v>55</v>
      </c>
      <c r="I2509" t="s">
        <v>12902</v>
      </c>
      <c r="J2509">
        <v>1357</v>
      </c>
      <c r="K2509" t="s">
        <v>42</v>
      </c>
      <c r="L2509">
        <v>0</v>
      </c>
      <c r="M2509" t="s">
        <v>12903</v>
      </c>
      <c r="N2509" t="s">
        <v>49</v>
      </c>
      <c r="O2509">
        <v>33</v>
      </c>
      <c r="P2509" t="s">
        <v>6515</v>
      </c>
      <c r="Q2509" t="s">
        <v>87</v>
      </c>
      <c r="R2509" t="s">
        <v>12904</v>
      </c>
      <c r="S2509" t="s">
        <v>109</v>
      </c>
      <c r="T2509">
        <v>0</v>
      </c>
      <c r="U2509">
        <v>0</v>
      </c>
      <c r="V2509" t="s">
        <v>90</v>
      </c>
      <c r="W2509" t="s">
        <v>12910</v>
      </c>
      <c r="X2509" t="s">
        <v>57</v>
      </c>
      <c r="Y2509">
        <v>27</v>
      </c>
      <c r="Z2509">
        <v>50</v>
      </c>
      <c r="AA2509">
        <v>0</v>
      </c>
      <c r="AB2509" t="s">
        <v>45</v>
      </c>
      <c r="AC2509">
        <v>0</v>
      </c>
      <c r="AD2509" t="s">
        <v>59</v>
      </c>
    </row>
    <row r="2510" spans="1:30" x14ac:dyDescent="0.3">
      <c r="A2510" t="s">
        <v>539</v>
      </c>
      <c r="B2510" t="s">
        <v>39</v>
      </c>
      <c r="C2510">
        <v>131172</v>
      </c>
      <c r="D2510">
        <v>1495.84</v>
      </c>
      <c r="E2510" s="1">
        <v>44333</v>
      </c>
      <c r="F2510" s="1">
        <v>46787</v>
      </c>
      <c r="G2510" t="s">
        <v>40</v>
      </c>
      <c r="H2510" t="s">
        <v>41</v>
      </c>
      <c r="I2510" t="s">
        <v>533</v>
      </c>
      <c r="J2510">
        <v>2454</v>
      </c>
      <c r="K2510" t="s">
        <v>42</v>
      </c>
      <c r="L2510">
        <v>0</v>
      </c>
      <c r="M2510" t="s">
        <v>534</v>
      </c>
      <c r="N2510" t="s">
        <v>32</v>
      </c>
      <c r="O2510">
        <v>20</v>
      </c>
      <c r="P2510" t="s">
        <v>535</v>
      </c>
      <c r="Q2510" t="s">
        <v>34</v>
      </c>
      <c r="R2510" t="s">
        <v>536</v>
      </c>
      <c r="S2510" t="s">
        <v>67</v>
      </c>
      <c r="T2510">
        <v>1</v>
      </c>
      <c r="U2510">
        <v>0</v>
      </c>
      <c r="V2510" t="s">
        <v>68</v>
      </c>
      <c r="W2510" t="s">
        <v>540</v>
      </c>
      <c r="X2510" t="s">
        <v>72</v>
      </c>
      <c r="Y2510">
        <v>38</v>
      </c>
      <c r="Z2510">
        <v>36</v>
      </c>
      <c r="AA2510">
        <v>0</v>
      </c>
      <c r="AB2510" t="s">
        <v>45</v>
      </c>
      <c r="AC2510">
        <v>0</v>
      </c>
      <c r="AD2510" t="s">
        <v>74</v>
      </c>
    </row>
    <row r="2511" spans="1:30" x14ac:dyDescent="0.3">
      <c r="A2511" t="s">
        <v>13133</v>
      </c>
      <c r="B2511" t="s">
        <v>118</v>
      </c>
      <c r="C2511">
        <v>485700</v>
      </c>
      <c r="D2511">
        <v>825.03</v>
      </c>
      <c r="E2511" s="1">
        <v>44973</v>
      </c>
      <c r="F2511" s="1">
        <v>45528</v>
      </c>
      <c r="G2511" t="s">
        <v>40</v>
      </c>
      <c r="H2511" t="s">
        <v>80</v>
      </c>
      <c r="I2511" t="s">
        <v>13128</v>
      </c>
      <c r="J2511">
        <v>555</v>
      </c>
      <c r="K2511" t="s">
        <v>100</v>
      </c>
      <c r="L2511">
        <v>1</v>
      </c>
      <c r="M2511" t="s">
        <v>13129</v>
      </c>
      <c r="N2511" t="s">
        <v>32</v>
      </c>
      <c r="O2511">
        <v>39</v>
      </c>
      <c r="P2511" t="s">
        <v>2750</v>
      </c>
      <c r="Q2511" t="s">
        <v>62</v>
      </c>
      <c r="R2511" t="s">
        <v>13130</v>
      </c>
      <c r="S2511" t="s">
        <v>89</v>
      </c>
      <c r="T2511">
        <v>0</v>
      </c>
      <c r="U2511">
        <v>0</v>
      </c>
      <c r="V2511" t="s">
        <v>90</v>
      </c>
      <c r="W2511" t="s">
        <v>13134</v>
      </c>
      <c r="X2511" t="s">
        <v>72</v>
      </c>
      <c r="Y2511">
        <v>45</v>
      </c>
      <c r="Z2511">
        <v>25</v>
      </c>
      <c r="AA2511">
        <v>0</v>
      </c>
      <c r="AB2511" t="s">
        <v>73</v>
      </c>
      <c r="AC2511">
        <v>0</v>
      </c>
      <c r="AD2511" t="s">
        <v>74</v>
      </c>
    </row>
    <row r="2512" spans="1:30" x14ac:dyDescent="0.3">
      <c r="A2512" t="s">
        <v>11024</v>
      </c>
      <c r="B2512" t="s">
        <v>54</v>
      </c>
      <c r="C2512">
        <v>136531</v>
      </c>
      <c r="D2512">
        <v>1100.9100000000001</v>
      </c>
      <c r="E2512" s="1">
        <v>43507</v>
      </c>
      <c r="F2512" s="1">
        <v>44217</v>
      </c>
      <c r="G2512" t="s">
        <v>99</v>
      </c>
      <c r="H2512" t="s">
        <v>80</v>
      </c>
      <c r="I2512" t="s">
        <v>11021</v>
      </c>
      <c r="J2512">
        <v>710</v>
      </c>
      <c r="K2512" t="s">
        <v>100</v>
      </c>
      <c r="L2512">
        <v>1</v>
      </c>
      <c r="M2512" t="s">
        <v>11022</v>
      </c>
      <c r="N2512" t="s">
        <v>49</v>
      </c>
      <c r="O2512">
        <v>54</v>
      </c>
      <c r="P2512" t="s">
        <v>938</v>
      </c>
      <c r="Q2512" t="s">
        <v>62</v>
      </c>
      <c r="R2512" t="s">
        <v>11023</v>
      </c>
      <c r="S2512" t="s">
        <v>97</v>
      </c>
      <c r="T2512">
        <v>0</v>
      </c>
      <c r="U2512">
        <v>0</v>
      </c>
      <c r="V2512" t="s">
        <v>37</v>
      </c>
      <c r="W2512" t="s">
        <v>11025</v>
      </c>
      <c r="X2512" t="s">
        <v>44</v>
      </c>
      <c r="Y2512">
        <v>27</v>
      </c>
      <c r="Z2512">
        <v>79</v>
      </c>
      <c r="AA2512">
        <v>1</v>
      </c>
      <c r="AB2512" t="s">
        <v>58</v>
      </c>
      <c r="AC2512">
        <v>1</v>
      </c>
      <c r="AD2512" t="s">
        <v>46</v>
      </c>
    </row>
    <row r="2513" spans="1:30" x14ac:dyDescent="0.3">
      <c r="A2513" t="s">
        <v>199</v>
      </c>
      <c r="B2513" t="s">
        <v>39</v>
      </c>
      <c r="C2513">
        <v>152050</v>
      </c>
      <c r="D2513">
        <v>1714.08</v>
      </c>
      <c r="E2513" s="1">
        <v>44803</v>
      </c>
      <c r="F2513" s="1">
        <v>47968</v>
      </c>
      <c r="G2513" t="s">
        <v>40</v>
      </c>
      <c r="H2513" t="s">
        <v>55</v>
      </c>
      <c r="I2513" t="s">
        <v>193</v>
      </c>
      <c r="J2513">
        <v>3165</v>
      </c>
      <c r="K2513" t="s">
        <v>42</v>
      </c>
      <c r="L2513">
        <v>0</v>
      </c>
      <c r="M2513" t="s">
        <v>194</v>
      </c>
      <c r="N2513" t="s">
        <v>49</v>
      </c>
      <c r="O2513">
        <v>31</v>
      </c>
      <c r="P2513" t="s">
        <v>195</v>
      </c>
      <c r="Q2513" t="s">
        <v>62</v>
      </c>
      <c r="R2513" t="s">
        <v>196</v>
      </c>
      <c r="S2513" t="s">
        <v>109</v>
      </c>
      <c r="T2513">
        <v>0</v>
      </c>
      <c r="U2513">
        <v>0</v>
      </c>
      <c r="V2513" t="s">
        <v>90</v>
      </c>
      <c r="W2513" t="s">
        <v>200</v>
      </c>
      <c r="X2513" t="s">
        <v>72</v>
      </c>
      <c r="Y2513">
        <v>48</v>
      </c>
      <c r="Z2513">
        <v>83</v>
      </c>
      <c r="AA2513">
        <v>1</v>
      </c>
      <c r="AB2513" t="s">
        <v>58</v>
      </c>
      <c r="AC2513">
        <v>1</v>
      </c>
      <c r="AD2513" t="s">
        <v>74</v>
      </c>
    </row>
    <row r="2514" spans="1:30" x14ac:dyDescent="0.3">
      <c r="A2514" t="s">
        <v>17535</v>
      </c>
      <c r="B2514" t="s">
        <v>54</v>
      </c>
      <c r="C2514">
        <v>106176</v>
      </c>
      <c r="D2514">
        <v>493.29</v>
      </c>
      <c r="E2514" s="1">
        <v>43223</v>
      </c>
      <c r="F2514" s="1">
        <v>45812</v>
      </c>
      <c r="G2514" t="s">
        <v>40</v>
      </c>
      <c r="H2514" t="s">
        <v>41</v>
      </c>
      <c r="I2514" t="s">
        <v>17532</v>
      </c>
      <c r="J2514">
        <v>2589</v>
      </c>
      <c r="K2514" t="s">
        <v>42</v>
      </c>
      <c r="L2514">
        <v>0</v>
      </c>
      <c r="M2514" t="s">
        <v>17533</v>
      </c>
      <c r="N2514" t="s">
        <v>49</v>
      </c>
      <c r="O2514">
        <v>61</v>
      </c>
      <c r="P2514" t="s">
        <v>2975</v>
      </c>
      <c r="Q2514" t="s">
        <v>34</v>
      </c>
      <c r="R2514" t="s">
        <v>17534</v>
      </c>
      <c r="S2514" t="s">
        <v>36</v>
      </c>
      <c r="T2514">
        <v>1</v>
      </c>
      <c r="U2514">
        <v>1</v>
      </c>
      <c r="V2514" t="s">
        <v>37</v>
      </c>
      <c r="W2514" t="s">
        <v>17536</v>
      </c>
      <c r="X2514" t="s">
        <v>44</v>
      </c>
      <c r="Y2514">
        <v>1</v>
      </c>
      <c r="Z2514">
        <v>92</v>
      </c>
      <c r="AA2514">
        <v>1</v>
      </c>
      <c r="AB2514" t="s">
        <v>58</v>
      </c>
      <c r="AC2514">
        <v>1</v>
      </c>
      <c r="AD2514" t="s">
        <v>46</v>
      </c>
    </row>
    <row r="2515" spans="1:30" x14ac:dyDescent="0.3">
      <c r="A2515" t="s">
        <v>16847</v>
      </c>
      <c r="B2515" t="s">
        <v>39</v>
      </c>
      <c r="C2515">
        <v>314038</v>
      </c>
      <c r="D2515">
        <v>1170.8</v>
      </c>
      <c r="E2515" s="1">
        <v>42285</v>
      </c>
      <c r="F2515" s="1">
        <v>45162</v>
      </c>
      <c r="G2515" t="s">
        <v>103</v>
      </c>
      <c r="H2515" t="s">
        <v>55</v>
      </c>
      <c r="I2515" t="s">
        <v>16842</v>
      </c>
      <c r="J2515">
        <v>2877</v>
      </c>
      <c r="K2515" t="s">
        <v>42</v>
      </c>
      <c r="L2515">
        <v>0</v>
      </c>
      <c r="M2515" t="s">
        <v>16843</v>
      </c>
      <c r="N2515" t="s">
        <v>49</v>
      </c>
      <c r="O2515">
        <v>54</v>
      </c>
      <c r="P2515" t="s">
        <v>2627</v>
      </c>
      <c r="Q2515" t="s">
        <v>51</v>
      </c>
      <c r="R2515" t="s">
        <v>16844</v>
      </c>
      <c r="S2515" t="s">
        <v>97</v>
      </c>
      <c r="T2515">
        <v>0</v>
      </c>
      <c r="U2515">
        <v>0</v>
      </c>
      <c r="V2515" t="s">
        <v>37</v>
      </c>
      <c r="W2515" t="s">
        <v>16848</v>
      </c>
      <c r="X2515" t="s">
        <v>72</v>
      </c>
      <c r="Y2515">
        <v>15</v>
      </c>
      <c r="Z2515">
        <v>51</v>
      </c>
      <c r="AA2515">
        <v>0</v>
      </c>
      <c r="AB2515" t="s">
        <v>45</v>
      </c>
      <c r="AC2515">
        <v>0</v>
      </c>
      <c r="AD2515" t="s">
        <v>74</v>
      </c>
    </row>
    <row r="2516" spans="1:30" x14ac:dyDescent="0.3">
      <c r="A2516" t="s">
        <v>18068</v>
      </c>
      <c r="B2516" t="s">
        <v>118</v>
      </c>
      <c r="C2516">
        <v>56139</v>
      </c>
      <c r="D2516">
        <v>1960.49</v>
      </c>
      <c r="E2516" s="1">
        <v>44077</v>
      </c>
      <c r="F2516" s="1">
        <v>46841</v>
      </c>
      <c r="G2516" t="s">
        <v>99</v>
      </c>
      <c r="H2516" t="s">
        <v>41</v>
      </c>
      <c r="I2516" t="s">
        <v>18065</v>
      </c>
      <c r="J2516">
        <v>2764</v>
      </c>
      <c r="K2516" t="s">
        <v>42</v>
      </c>
      <c r="L2516">
        <v>0</v>
      </c>
      <c r="M2516" t="s">
        <v>18066</v>
      </c>
      <c r="N2516" t="s">
        <v>32</v>
      </c>
      <c r="O2516">
        <v>32</v>
      </c>
      <c r="P2516" t="s">
        <v>1403</v>
      </c>
      <c r="Q2516" t="s">
        <v>34</v>
      </c>
      <c r="R2516" t="s">
        <v>18067</v>
      </c>
      <c r="S2516" t="s">
        <v>109</v>
      </c>
      <c r="T2516">
        <v>1</v>
      </c>
      <c r="U2516">
        <v>0</v>
      </c>
      <c r="V2516" t="s">
        <v>90</v>
      </c>
      <c r="W2516" t="s">
        <v>18069</v>
      </c>
      <c r="X2516" t="s">
        <v>57</v>
      </c>
      <c r="Y2516">
        <v>14</v>
      </c>
      <c r="Z2516">
        <v>84</v>
      </c>
      <c r="AA2516">
        <v>1</v>
      </c>
      <c r="AB2516" t="s">
        <v>58</v>
      </c>
      <c r="AC2516">
        <v>1</v>
      </c>
      <c r="AD2516" t="s">
        <v>59</v>
      </c>
    </row>
    <row r="2517" spans="1:30" x14ac:dyDescent="0.3">
      <c r="A2517" t="s">
        <v>3862</v>
      </c>
      <c r="B2517" t="s">
        <v>118</v>
      </c>
      <c r="C2517">
        <v>41120</v>
      </c>
      <c r="D2517">
        <v>756.92</v>
      </c>
      <c r="E2517" s="1">
        <v>42901</v>
      </c>
      <c r="F2517" s="1">
        <v>45257</v>
      </c>
      <c r="G2517" t="s">
        <v>99</v>
      </c>
      <c r="H2517" t="s">
        <v>80</v>
      </c>
      <c r="I2517" t="s">
        <v>3858</v>
      </c>
      <c r="J2517">
        <v>2356</v>
      </c>
      <c r="K2517" t="s">
        <v>42</v>
      </c>
      <c r="L2517">
        <v>1</v>
      </c>
      <c r="M2517" t="s">
        <v>3859</v>
      </c>
      <c r="N2517" t="s">
        <v>60</v>
      </c>
      <c r="O2517">
        <v>84</v>
      </c>
      <c r="P2517" t="s">
        <v>3860</v>
      </c>
      <c r="Q2517" t="s">
        <v>34</v>
      </c>
      <c r="R2517" t="s">
        <v>3861</v>
      </c>
      <c r="S2517" t="s">
        <v>36</v>
      </c>
      <c r="T2517">
        <v>1</v>
      </c>
      <c r="U2517">
        <v>1</v>
      </c>
      <c r="V2517" t="s">
        <v>37</v>
      </c>
      <c r="W2517" t="s">
        <v>3863</v>
      </c>
      <c r="X2517" t="s">
        <v>57</v>
      </c>
      <c r="Y2517">
        <v>19</v>
      </c>
      <c r="Z2517">
        <v>7</v>
      </c>
      <c r="AA2517">
        <v>0</v>
      </c>
      <c r="AB2517" t="s">
        <v>73</v>
      </c>
      <c r="AC2517">
        <v>0</v>
      </c>
      <c r="AD2517" t="s">
        <v>59</v>
      </c>
    </row>
    <row r="2518" spans="1:30" x14ac:dyDescent="0.3">
      <c r="A2518" t="s">
        <v>3330</v>
      </c>
      <c r="B2518" t="s">
        <v>70</v>
      </c>
      <c r="C2518">
        <v>286322</v>
      </c>
      <c r="D2518">
        <v>758.07</v>
      </c>
      <c r="E2518" s="1">
        <v>42429</v>
      </c>
      <c r="F2518" s="1">
        <v>43934</v>
      </c>
      <c r="G2518" t="s">
        <v>99</v>
      </c>
      <c r="H2518" t="s">
        <v>80</v>
      </c>
      <c r="I2518" t="s">
        <v>3324</v>
      </c>
      <c r="J2518">
        <v>1505</v>
      </c>
      <c r="K2518" t="s">
        <v>42</v>
      </c>
      <c r="L2518">
        <v>1</v>
      </c>
      <c r="M2518" t="s">
        <v>3325</v>
      </c>
      <c r="N2518" t="s">
        <v>60</v>
      </c>
      <c r="O2518">
        <v>70</v>
      </c>
      <c r="P2518" t="s">
        <v>3326</v>
      </c>
      <c r="Q2518" t="s">
        <v>62</v>
      </c>
      <c r="R2518" t="s">
        <v>3327</v>
      </c>
      <c r="S2518" t="s">
        <v>36</v>
      </c>
      <c r="T2518">
        <v>0</v>
      </c>
      <c r="U2518">
        <v>1</v>
      </c>
      <c r="V2518" t="s">
        <v>37</v>
      </c>
      <c r="W2518" t="s">
        <v>3331</v>
      </c>
      <c r="X2518" t="s">
        <v>72</v>
      </c>
      <c r="Y2518">
        <v>37</v>
      </c>
      <c r="Z2518">
        <v>10</v>
      </c>
      <c r="AA2518">
        <v>0</v>
      </c>
      <c r="AB2518" t="s">
        <v>73</v>
      </c>
      <c r="AC2518">
        <v>0</v>
      </c>
      <c r="AD2518" t="s">
        <v>74</v>
      </c>
    </row>
    <row r="2519" spans="1:30" x14ac:dyDescent="0.3">
      <c r="A2519" t="s">
        <v>19951</v>
      </c>
      <c r="B2519" t="s">
        <v>39</v>
      </c>
      <c r="C2519">
        <v>37249</v>
      </c>
      <c r="D2519">
        <v>1251.05</v>
      </c>
      <c r="E2519" s="1">
        <v>44898</v>
      </c>
      <c r="F2519" s="1">
        <v>47015</v>
      </c>
      <c r="G2519" t="s">
        <v>40</v>
      </c>
      <c r="H2519" t="s">
        <v>80</v>
      </c>
      <c r="I2519" t="s">
        <v>19948</v>
      </c>
      <c r="J2519">
        <v>2117</v>
      </c>
      <c r="K2519" t="s">
        <v>42</v>
      </c>
      <c r="L2519">
        <v>1</v>
      </c>
      <c r="M2519" t="s">
        <v>19949</v>
      </c>
      <c r="N2519" t="s">
        <v>60</v>
      </c>
      <c r="O2519">
        <v>70</v>
      </c>
      <c r="P2519" t="s">
        <v>1720</v>
      </c>
      <c r="Q2519" t="s">
        <v>51</v>
      </c>
      <c r="R2519" t="s">
        <v>19950</v>
      </c>
      <c r="S2519" t="s">
        <v>36</v>
      </c>
      <c r="T2519">
        <v>0</v>
      </c>
      <c r="U2519">
        <v>1</v>
      </c>
      <c r="V2519" t="s">
        <v>37</v>
      </c>
      <c r="W2519" t="s">
        <v>19952</v>
      </c>
      <c r="X2519" t="s">
        <v>44</v>
      </c>
      <c r="Y2519">
        <v>43</v>
      </c>
      <c r="Z2519">
        <v>46</v>
      </c>
      <c r="AA2519">
        <v>0</v>
      </c>
      <c r="AB2519" t="s">
        <v>45</v>
      </c>
      <c r="AC2519">
        <v>0</v>
      </c>
      <c r="AD2519" t="s">
        <v>46</v>
      </c>
    </row>
    <row r="2520" spans="1:30" x14ac:dyDescent="0.3">
      <c r="A2520" t="s">
        <v>5479</v>
      </c>
      <c r="B2520" t="s">
        <v>54</v>
      </c>
      <c r="C2520">
        <v>227384</v>
      </c>
      <c r="D2520">
        <v>632.80999999999995</v>
      </c>
      <c r="E2520" s="1">
        <v>42154</v>
      </c>
      <c r="F2520" s="1">
        <v>44117</v>
      </c>
      <c r="G2520" t="s">
        <v>103</v>
      </c>
      <c r="H2520" t="s">
        <v>41</v>
      </c>
      <c r="I2520" t="s">
        <v>5476</v>
      </c>
      <c r="J2520">
        <v>1963</v>
      </c>
      <c r="K2520" t="s">
        <v>42</v>
      </c>
      <c r="L2520">
        <v>0</v>
      </c>
      <c r="M2520" t="s">
        <v>5477</v>
      </c>
      <c r="N2520" t="s">
        <v>32</v>
      </c>
      <c r="O2520">
        <v>32</v>
      </c>
      <c r="P2520" t="s">
        <v>527</v>
      </c>
      <c r="Q2520" t="s">
        <v>51</v>
      </c>
      <c r="R2520" t="s">
        <v>5478</v>
      </c>
      <c r="S2520" t="s">
        <v>109</v>
      </c>
      <c r="T2520">
        <v>0</v>
      </c>
      <c r="U2520">
        <v>0</v>
      </c>
      <c r="V2520" t="s">
        <v>90</v>
      </c>
      <c r="W2520" t="s">
        <v>5480</v>
      </c>
      <c r="X2520" t="s">
        <v>72</v>
      </c>
      <c r="Y2520">
        <v>44</v>
      </c>
      <c r="Z2520">
        <v>94</v>
      </c>
      <c r="AA2520">
        <v>1</v>
      </c>
      <c r="AB2520" t="s">
        <v>58</v>
      </c>
      <c r="AC2520">
        <v>1</v>
      </c>
      <c r="AD2520" t="s">
        <v>74</v>
      </c>
    </row>
    <row r="2521" spans="1:30" x14ac:dyDescent="0.3">
      <c r="A2521" t="s">
        <v>19600</v>
      </c>
      <c r="B2521" t="s">
        <v>118</v>
      </c>
      <c r="C2521">
        <v>373306</v>
      </c>
      <c r="D2521">
        <v>957.56</v>
      </c>
      <c r="E2521" s="1">
        <v>43992</v>
      </c>
      <c r="F2521" s="1">
        <v>44482</v>
      </c>
      <c r="G2521" t="s">
        <v>103</v>
      </c>
      <c r="H2521" t="s">
        <v>80</v>
      </c>
      <c r="I2521" t="s">
        <v>19595</v>
      </c>
      <c r="J2521">
        <v>490</v>
      </c>
      <c r="K2521" t="s">
        <v>100</v>
      </c>
      <c r="L2521">
        <v>1</v>
      </c>
      <c r="M2521" t="s">
        <v>19596</v>
      </c>
      <c r="N2521" t="s">
        <v>49</v>
      </c>
      <c r="O2521">
        <v>41</v>
      </c>
      <c r="P2521" t="s">
        <v>1142</v>
      </c>
      <c r="Q2521" t="s">
        <v>51</v>
      </c>
      <c r="R2521" t="s">
        <v>19597</v>
      </c>
      <c r="S2521" t="s">
        <v>89</v>
      </c>
      <c r="T2521">
        <v>0</v>
      </c>
      <c r="U2521">
        <v>0</v>
      </c>
      <c r="V2521" t="s">
        <v>90</v>
      </c>
      <c r="W2521" t="s">
        <v>19601</v>
      </c>
      <c r="X2521" t="s">
        <v>44</v>
      </c>
      <c r="Y2521">
        <v>23</v>
      </c>
      <c r="Z2521">
        <v>66</v>
      </c>
      <c r="AA2521">
        <v>0</v>
      </c>
      <c r="AB2521" t="s">
        <v>58</v>
      </c>
      <c r="AC2521">
        <v>0</v>
      </c>
      <c r="AD2521" t="s">
        <v>46</v>
      </c>
    </row>
    <row r="2522" spans="1:30" x14ac:dyDescent="0.3">
      <c r="A2522" t="s">
        <v>11503</v>
      </c>
      <c r="B2522" t="s">
        <v>54</v>
      </c>
      <c r="C2522">
        <v>240480</v>
      </c>
      <c r="D2522">
        <v>1296.25</v>
      </c>
      <c r="E2522" s="1">
        <v>44729</v>
      </c>
      <c r="F2522" s="1">
        <v>46688</v>
      </c>
      <c r="G2522" t="s">
        <v>40</v>
      </c>
      <c r="H2522" t="s">
        <v>41</v>
      </c>
      <c r="I2522" t="s">
        <v>11496</v>
      </c>
      <c r="J2522">
        <v>1959</v>
      </c>
      <c r="K2522" t="s">
        <v>42</v>
      </c>
      <c r="L2522">
        <v>0</v>
      </c>
      <c r="M2522" t="s">
        <v>11497</v>
      </c>
      <c r="N2522" t="s">
        <v>60</v>
      </c>
      <c r="O2522">
        <v>70</v>
      </c>
      <c r="P2522" t="s">
        <v>973</v>
      </c>
      <c r="Q2522" t="s">
        <v>51</v>
      </c>
      <c r="R2522" t="s">
        <v>11498</v>
      </c>
      <c r="S2522" t="s">
        <v>36</v>
      </c>
      <c r="T2522">
        <v>0</v>
      </c>
      <c r="U2522">
        <v>1</v>
      </c>
      <c r="V2522" t="s">
        <v>37</v>
      </c>
      <c r="W2522" t="s">
        <v>11504</v>
      </c>
      <c r="X2522" t="s">
        <v>72</v>
      </c>
      <c r="Y2522">
        <v>25</v>
      </c>
      <c r="Z2522">
        <v>55</v>
      </c>
      <c r="AA2522">
        <v>0</v>
      </c>
      <c r="AB2522" t="s">
        <v>45</v>
      </c>
      <c r="AC2522">
        <v>0</v>
      </c>
      <c r="AD2522" t="s">
        <v>74</v>
      </c>
    </row>
    <row r="2523" spans="1:30" x14ac:dyDescent="0.3">
      <c r="A2523" t="s">
        <v>17367</v>
      </c>
      <c r="B2523" t="s">
        <v>39</v>
      </c>
      <c r="C2523">
        <v>165602</v>
      </c>
      <c r="D2523">
        <v>1550.9</v>
      </c>
      <c r="E2523" s="1">
        <v>42196</v>
      </c>
      <c r="F2523" s="1">
        <v>45749</v>
      </c>
      <c r="G2523" t="s">
        <v>103</v>
      </c>
      <c r="H2523" t="s">
        <v>41</v>
      </c>
      <c r="I2523" t="s">
        <v>17362</v>
      </c>
      <c r="J2523">
        <v>3553</v>
      </c>
      <c r="K2523" t="s">
        <v>42</v>
      </c>
      <c r="L2523">
        <v>0</v>
      </c>
      <c r="M2523" t="s">
        <v>17363</v>
      </c>
      <c r="N2523" t="s">
        <v>32</v>
      </c>
      <c r="O2523">
        <v>53</v>
      </c>
      <c r="P2523" t="s">
        <v>3251</v>
      </c>
      <c r="Q2523" t="s">
        <v>51</v>
      </c>
      <c r="R2523" t="s">
        <v>17364</v>
      </c>
      <c r="S2523" t="s">
        <v>97</v>
      </c>
      <c r="T2523">
        <v>0</v>
      </c>
      <c r="U2523">
        <v>0</v>
      </c>
      <c r="V2523" t="s">
        <v>37</v>
      </c>
      <c r="W2523" t="s">
        <v>17368</v>
      </c>
      <c r="X2523" t="s">
        <v>57</v>
      </c>
      <c r="Y2523">
        <v>21</v>
      </c>
      <c r="Z2523">
        <v>94</v>
      </c>
      <c r="AA2523">
        <v>1</v>
      </c>
      <c r="AB2523" t="s">
        <v>58</v>
      </c>
      <c r="AC2523">
        <v>1</v>
      </c>
      <c r="AD2523" t="s">
        <v>59</v>
      </c>
    </row>
    <row r="2524" spans="1:30" x14ac:dyDescent="0.3">
      <c r="A2524" t="s">
        <v>18907</v>
      </c>
      <c r="B2524" t="s">
        <v>70</v>
      </c>
      <c r="C2524">
        <v>375408</v>
      </c>
      <c r="D2524">
        <v>133.72</v>
      </c>
      <c r="E2524" s="1">
        <v>44776</v>
      </c>
      <c r="F2524" s="1">
        <v>48274</v>
      </c>
      <c r="G2524" t="s">
        <v>40</v>
      </c>
      <c r="H2524" t="s">
        <v>41</v>
      </c>
      <c r="I2524" t="s">
        <v>18904</v>
      </c>
      <c r="J2524">
        <v>3498</v>
      </c>
      <c r="K2524" t="s">
        <v>42</v>
      </c>
      <c r="L2524">
        <v>0</v>
      </c>
      <c r="M2524" t="s">
        <v>18905</v>
      </c>
      <c r="N2524" t="s">
        <v>49</v>
      </c>
      <c r="O2524">
        <v>80</v>
      </c>
      <c r="P2524" t="s">
        <v>1684</v>
      </c>
      <c r="Q2524" t="s">
        <v>34</v>
      </c>
      <c r="R2524" t="s">
        <v>18906</v>
      </c>
      <c r="S2524" t="s">
        <v>36</v>
      </c>
      <c r="T2524">
        <v>1</v>
      </c>
      <c r="U2524">
        <v>1</v>
      </c>
      <c r="V2524" t="s">
        <v>37</v>
      </c>
      <c r="W2524" t="s">
        <v>18908</v>
      </c>
      <c r="X2524" t="s">
        <v>44</v>
      </c>
      <c r="Y2524">
        <v>35</v>
      </c>
      <c r="Z2524">
        <v>74</v>
      </c>
      <c r="AA2524">
        <v>1</v>
      </c>
      <c r="AB2524" t="s">
        <v>58</v>
      </c>
      <c r="AC2524">
        <v>1</v>
      </c>
      <c r="AD2524" t="s">
        <v>46</v>
      </c>
    </row>
    <row r="2525" spans="1:30" x14ac:dyDescent="0.3">
      <c r="A2525" t="s">
        <v>1303</v>
      </c>
      <c r="B2525" t="s">
        <v>70</v>
      </c>
      <c r="C2525">
        <v>346632</v>
      </c>
      <c r="D2525">
        <v>1138.06</v>
      </c>
      <c r="E2525" s="1">
        <v>43960</v>
      </c>
      <c r="F2525" s="1">
        <v>44882</v>
      </c>
      <c r="G2525" t="s">
        <v>103</v>
      </c>
      <c r="H2525" t="s">
        <v>55</v>
      </c>
      <c r="I2525" t="s">
        <v>1300</v>
      </c>
      <c r="J2525">
        <v>922</v>
      </c>
      <c r="K2525" t="s">
        <v>100</v>
      </c>
      <c r="L2525">
        <v>0</v>
      </c>
      <c r="M2525" t="s">
        <v>1301</v>
      </c>
      <c r="N2525" t="s">
        <v>49</v>
      </c>
      <c r="O2525">
        <v>32</v>
      </c>
      <c r="P2525" t="s">
        <v>661</v>
      </c>
      <c r="Q2525" t="s">
        <v>87</v>
      </c>
      <c r="R2525" t="s">
        <v>1302</v>
      </c>
      <c r="S2525" t="s">
        <v>109</v>
      </c>
      <c r="T2525">
        <v>0</v>
      </c>
      <c r="U2525">
        <v>0</v>
      </c>
      <c r="V2525" t="s">
        <v>90</v>
      </c>
      <c r="W2525" t="s">
        <v>1304</v>
      </c>
      <c r="X2525" t="s">
        <v>57</v>
      </c>
      <c r="Y2525">
        <v>28</v>
      </c>
      <c r="Z2525">
        <v>12</v>
      </c>
      <c r="AA2525">
        <v>0</v>
      </c>
      <c r="AB2525" t="s">
        <v>73</v>
      </c>
      <c r="AC2525">
        <v>0</v>
      </c>
      <c r="AD2525" t="s">
        <v>59</v>
      </c>
    </row>
    <row r="2526" spans="1:30" x14ac:dyDescent="0.3">
      <c r="A2526" t="s">
        <v>13177</v>
      </c>
      <c r="B2526" t="s">
        <v>54</v>
      </c>
      <c r="C2526">
        <v>381676</v>
      </c>
      <c r="D2526">
        <v>1889.34</v>
      </c>
      <c r="E2526" s="1">
        <v>45353</v>
      </c>
      <c r="F2526" s="1">
        <v>46382</v>
      </c>
      <c r="G2526" t="s">
        <v>103</v>
      </c>
      <c r="H2526" t="s">
        <v>55</v>
      </c>
      <c r="I2526" t="s">
        <v>13170</v>
      </c>
      <c r="J2526">
        <v>1029</v>
      </c>
      <c r="K2526" t="s">
        <v>100</v>
      </c>
      <c r="L2526">
        <v>0</v>
      </c>
      <c r="M2526" t="s">
        <v>13171</v>
      </c>
      <c r="N2526" t="s">
        <v>49</v>
      </c>
      <c r="O2526">
        <v>58</v>
      </c>
      <c r="P2526" t="s">
        <v>658</v>
      </c>
      <c r="Q2526" t="s">
        <v>51</v>
      </c>
      <c r="R2526" t="s">
        <v>13172</v>
      </c>
      <c r="S2526" t="s">
        <v>36</v>
      </c>
      <c r="T2526">
        <v>0</v>
      </c>
      <c r="U2526">
        <v>0</v>
      </c>
      <c r="V2526" t="s">
        <v>37</v>
      </c>
      <c r="W2526" t="s">
        <v>13178</v>
      </c>
      <c r="X2526" t="s">
        <v>44</v>
      </c>
      <c r="Y2526">
        <v>48</v>
      </c>
      <c r="Z2526">
        <v>79</v>
      </c>
      <c r="AA2526">
        <v>1</v>
      </c>
      <c r="AB2526" t="s">
        <v>58</v>
      </c>
      <c r="AC2526">
        <v>1</v>
      </c>
      <c r="AD2526" t="s">
        <v>46</v>
      </c>
    </row>
    <row r="2527" spans="1:30" x14ac:dyDescent="0.3">
      <c r="A2527" t="s">
        <v>20058</v>
      </c>
      <c r="B2527" t="s">
        <v>39</v>
      </c>
      <c r="C2527">
        <v>123302</v>
      </c>
      <c r="D2527">
        <v>764.86</v>
      </c>
      <c r="E2527" s="1">
        <v>42412</v>
      </c>
      <c r="F2527" s="1">
        <v>43541</v>
      </c>
      <c r="G2527" t="s">
        <v>40</v>
      </c>
      <c r="H2527" t="s">
        <v>55</v>
      </c>
      <c r="I2527" t="s">
        <v>20056</v>
      </c>
      <c r="J2527">
        <v>1129</v>
      </c>
      <c r="K2527" t="s">
        <v>42</v>
      </c>
      <c r="L2527">
        <v>0</v>
      </c>
      <c r="M2527" t="s">
        <v>2513</v>
      </c>
      <c r="N2527" t="s">
        <v>60</v>
      </c>
      <c r="O2527">
        <v>48</v>
      </c>
      <c r="P2527" t="s">
        <v>2171</v>
      </c>
      <c r="Q2527" t="s">
        <v>51</v>
      </c>
      <c r="R2527" t="s">
        <v>20057</v>
      </c>
      <c r="S2527" t="s">
        <v>97</v>
      </c>
      <c r="T2527">
        <v>0</v>
      </c>
      <c r="U2527">
        <v>0</v>
      </c>
      <c r="V2527" t="s">
        <v>90</v>
      </c>
      <c r="W2527" t="s">
        <v>20059</v>
      </c>
      <c r="X2527" t="s">
        <v>57</v>
      </c>
      <c r="Y2527">
        <v>1</v>
      </c>
      <c r="Z2527">
        <v>61</v>
      </c>
      <c r="AA2527">
        <v>0</v>
      </c>
      <c r="AB2527" t="s">
        <v>58</v>
      </c>
      <c r="AC2527">
        <v>0</v>
      </c>
      <c r="AD2527" t="s">
        <v>59</v>
      </c>
    </row>
    <row r="2528" spans="1:30" x14ac:dyDescent="0.3">
      <c r="A2528" t="s">
        <v>14682</v>
      </c>
      <c r="B2528" t="s">
        <v>54</v>
      </c>
      <c r="C2528">
        <v>203446</v>
      </c>
      <c r="D2528">
        <v>716.29</v>
      </c>
      <c r="E2528" s="1">
        <v>43100</v>
      </c>
      <c r="F2528" s="1">
        <v>43868</v>
      </c>
      <c r="G2528" t="s">
        <v>99</v>
      </c>
      <c r="H2528" t="s">
        <v>41</v>
      </c>
      <c r="I2528" t="s">
        <v>14679</v>
      </c>
      <c r="J2528">
        <v>768</v>
      </c>
      <c r="K2528" t="s">
        <v>100</v>
      </c>
      <c r="L2528">
        <v>0</v>
      </c>
      <c r="M2528" t="s">
        <v>14680</v>
      </c>
      <c r="N2528" t="s">
        <v>49</v>
      </c>
      <c r="O2528">
        <v>77</v>
      </c>
      <c r="P2528" t="s">
        <v>140</v>
      </c>
      <c r="Q2528" t="s">
        <v>62</v>
      </c>
      <c r="R2528" t="s">
        <v>14681</v>
      </c>
      <c r="S2528" t="s">
        <v>36</v>
      </c>
      <c r="T2528">
        <v>0</v>
      </c>
      <c r="U2528">
        <v>1</v>
      </c>
      <c r="V2528" t="s">
        <v>37</v>
      </c>
      <c r="W2528" t="s">
        <v>14683</v>
      </c>
      <c r="X2528" t="s">
        <v>72</v>
      </c>
      <c r="Y2528">
        <v>24</v>
      </c>
      <c r="Z2528">
        <v>59</v>
      </c>
      <c r="AA2528">
        <v>0</v>
      </c>
      <c r="AB2528" t="s">
        <v>45</v>
      </c>
      <c r="AC2528">
        <v>0</v>
      </c>
      <c r="AD2528" t="s">
        <v>74</v>
      </c>
    </row>
    <row r="2529" spans="1:30" x14ac:dyDescent="0.3">
      <c r="A2529" t="s">
        <v>16895</v>
      </c>
      <c r="B2529" t="s">
        <v>39</v>
      </c>
      <c r="C2529">
        <v>202275</v>
      </c>
      <c r="D2529">
        <v>1488.39</v>
      </c>
      <c r="E2529" s="1">
        <v>44056</v>
      </c>
      <c r="F2529" s="1">
        <v>46300</v>
      </c>
      <c r="G2529" t="s">
        <v>99</v>
      </c>
      <c r="H2529" t="s">
        <v>41</v>
      </c>
      <c r="I2529" t="s">
        <v>16892</v>
      </c>
      <c r="J2529">
        <v>2244</v>
      </c>
      <c r="K2529" t="s">
        <v>42</v>
      </c>
      <c r="L2529">
        <v>0</v>
      </c>
      <c r="M2529" t="s">
        <v>16893</v>
      </c>
      <c r="N2529" t="s">
        <v>49</v>
      </c>
      <c r="O2529">
        <v>21</v>
      </c>
      <c r="P2529" t="s">
        <v>1886</v>
      </c>
      <c r="Q2529" t="s">
        <v>51</v>
      </c>
      <c r="R2529" t="s">
        <v>16894</v>
      </c>
      <c r="S2529" t="s">
        <v>67</v>
      </c>
      <c r="T2529">
        <v>0</v>
      </c>
      <c r="U2529">
        <v>0</v>
      </c>
      <c r="V2529" t="s">
        <v>68</v>
      </c>
      <c r="W2529" t="s">
        <v>16896</v>
      </c>
      <c r="X2529" t="s">
        <v>57</v>
      </c>
      <c r="Y2529">
        <v>37</v>
      </c>
      <c r="Z2529">
        <v>61</v>
      </c>
      <c r="AA2529">
        <v>0</v>
      </c>
      <c r="AB2529" t="s">
        <v>58</v>
      </c>
      <c r="AC2529">
        <v>0</v>
      </c>
      <c r="AD2529" t="s">
        <v>59</v>
      </c>
    </row>
    <row r="2530" spans="1:30" x14ac:dyDescent="0.3">
      <c r="A2530" t="s">
        <v>285</v>
      </c>
      <c r="B2530" t="s">
        <v>39</v>
      </c>
      <c r="C2530">
        <v>331589</v>
      </c>
      <c r="D2530">
        <v>592.77</v>
      </c>
      <c r="E2530" s="1">
        <v>42901</v>
      </c>
      <c r="F2530" s="1">
        <v>43507</v>
      </c>
      <c r="G2530" t="s">
        <v>103</v>
      </c>
      <c r="H2530" t="s">
        <v>80</v>
      </c>
      <c r="I2530" t="s">
        <v>281</v>
      </c>
      <c r="J2530">
        <v>606</v>
      </c>
      <c r="K2530" t="s">
        <v>100</v>
      </c>
      <c r="L2530">
        <v>1</v>
      </c>
      <c r="M2530" t="s">
        <v>282</v>
      </c>
      <c r="N2530" t="s">
        <v>32</v>
      </c>
      <c r="O2530">
        <v>83</v>
      </c>
      <c r="P2530" t="s">
        <v>283</v>
      </c>
      <c r="Q2530" t="s">
        <v>34</v>
      </c>
      <c r="R2530" t="s">
        <v>284</v>
      </c>
      <c r="S2530" t="s">
        <v>36</v>
      </c>
      <c r="T2530">
        <v>1</v>
      </c>
      <c r="U2530">
        <v>1</v>
      </c>
      <c r="V2530" t="s">
        <v>37</v>
      </c>
      <c r="W2530" t="s">
        <v>286</v>
      </c>
      <c r="X2530" t="s">
        <v>72</v>
      </c>
      <c r="Y2530">
        <v>11</v>
      </c>
      <c r="Z2530">
        <v>67</v>
      </c>
      <c r="AA2530">
        <v>0</v>
      </c>
      <c r="AB2530" t="s">
        <v>58</v>
      </c>
      <c r="AC2530">
        <v>0</v>
      </c>
      <c r="AD2530" t="s">
        <v>74</v>
      </c>
    </row>
    <row r="2531" spans="1:30" x14ac:dyDescent="0.3">
      <c r="A2531" t="s">
        <v>1124</v>
      </c>
      <c r="B2531" t="s">
        <v>54</v>
      </c>
      <c r="C2531">
        <v>263470</v>
      </c>
      <c r="D2531">
        <v>1311.78</v>
      </c>
      <c r="E2531" s="1">
        <v>42147</v>
      </c>
      <c r="F2531" s="1">
        <v>42813</v>
      </c>
      <c r="G2531" t="s">
        <v>99</v>
      </c>
      <c r="H2531" t="s">
        <v>80</v>
      </c>
      <c r="I2531" t="s">
        <v>1121</v>
      </c>
      <c r="J2531">
        <v>666</v>
      </c>
      <c r="K2531" t="s">
        <v>100</v>
      </c>
      <c r="L2531">
        <v>1</v>
      </c>
      <c r="M2531" t="s">
        <v>1122</v>
      </c>
      <c r="N2531" t="s">
        <v>60</v>
      </c>
      <c r="O2531">
        <v>35</v>
      </c>
      <c r="P2531" t="s">
        <v>372</v>
      </c>
      <c r="Q2531" t="s">
        <v>51</v>
      </c>
      <c r="R2531" t="s">
        <v>1123</v>
      </c>
      <c r="S2531" t="s">
        <v>109</v>
      </c>
      <c r="T2531">
        <v>0</v>
      </c>
      <c r="U2531">
        <v>0</v>
      </c>
      <c r="V2531" t="s">
        <v>90</v>
      </c>
      <c r="W2531" t="s">
        <v>1125</v>
      </c>
      <c r="X2531" t="s">
        <v>72</v>
      </c>
      <c r="Y2531">
        <v>46</v>
      </c>
      <c r="Z2531">
        <v>84</v>
      </c>
      <c r="AA2531">
        <v>1</v>
      </c>
      <c r="AB2531" t="s">
        <v>58</v>
      </c>
      <c r="AC2531">
        <v>1</v>
      </c>
      <c r="AD2531" t="s">
        <v>74</v>
      </c>
    </row>
    <row r="2532" spans="1:30" x14ac:dyDescent="0.3">
      <c r="A2532" t="s">
        <v>7853</v>
      </c>
      <c r="B2532" t="s">
        <v>70</v>
      </c>
      <c r="C2532">
        <v>202678</v>
      </c>
      <c r="D2532">
        <v>1056.26</v>
      </c>
      <c r="E2532" s="1">
        <v>42738</v>
      </c>
      <c r="F2532" s="1">
        <v>45417</v>
      </c>
      <c r="G2532" t="s">
        <v>40</v>
      </c>
      <c r="H2532" t="s">
        <v>55</v>
      </c>
      <c r="I2532" t="s">
        <v>7849</v>
      </c>
      <c r="J2532">
        <v>2679</v>
      </c>
      <c r="K2532" t="s">
        <v>42</v>
      </c>
      <c r="L2532">
        <v>0</v>
      </c>
      <c r="M2532" t="s">
        <v>7850</v>
      </c>
      <c r="N2532" t="s">
        <v>60</v>
      </c>
      <c r="O2532">
        <v>35</v>
      </c>
      <c r="P2532" t="s">
        <v>7851</v>
      </c>
      <c r="Q2532" t="s">
        <v>51</v>
      </c>
      <c r="R2532" t="s">
        <v>7852</v>
      </c>
      <c r="S2532" t="s">
        <v>109</v>
      </c>
      <c r="T2532">
        <v>0</v>
      </c>
      <c r="U2532">
        <v>0</v>
      </c>
      <c r="V2532" t="s">
        <v>90</v>
      </c>
      <c r="W2532" t="s">
        <v>7854</v>
      </c>
      <c r="X2532" t="s">
        <v>57</v>
      </c>
      <c r="Y2532">
        <v>7</v>
      </c>
      <c r="Z2532">
        <v>43</v>
      </c>
      <c r="AA2532">
        <v>0</v>
      </c>
      <c r="AB2532" t="s">
        <v>45</v>
      </c>
      <c r="AC2532">
        <v>0</v>
      </c>
      <c r="AD2532" t="s">
        <v>59</v>
      </c>
    </row>
    <row r="2533" spans="1:30" x14ac:dyDescent="0.3">
      <c r="A2533" t="s">
        <v>14002</v>
      </c>
      <c r="B2533" t="s">
        <v>39</v>
      </c>
      <c r="C2533">
        <v>201548</v>
      </c>
      <c r="D2533">
        <v>1635.13</v>
      </c>
      <c r="E2533" s="1">
        <v>44637</v>
      </c>
      <c r="F2533" s="1">
        <v>46160</v>
      </c>
      <c r="G2533" t="s">
        <v>103</v>
      </c>
      <c r="H2533" t="s">
        <v>55</v>
      </c>
      <c r="I2533" t="s">
        <v>13999</v>
      </c>
      <c r="J2533">
        <v>1523</v>
      </c>
      <c r="K2533" t="s">
        <v>42</v>
      </c>
      <c r="L2533">
        <v>0</v>
      </c>
      <c r="M2533" t="s">
        <v>14000</v>
      </c>
      <c r="N2533" t="s">
        <v>32</v>
      </c>
      <c r="O2533">
        <v>21</v>
      </c>
      <c r="P2533" t="s">
        <v>2249</v>
      </c>
      <c r="Q2533" t="s">
        <v>62</v>
      </c>
      <c r="R2533" t="s">
        <v>14001</v>
      </c>
      <c r="S2533" t="s">
        <v>67</v>
      </c>
      <c r="T2533">
        <v>0</v>
      </c>
      <c r="U2533">
        <v>0</v>
      </c>
      <c r="V2533" t="s">
        <v>68</v>
      </c>
      <c r="W2533" t="s">
        <v>14003</v>
      </c>
      <c r="X2533" t="s">
        <v>44</v>
      </c>
      <c r="Y2533">
        <v>5</v>
      </c>
      <c r="Z2533">
        <v>10</v>
      </c>
      <c r="AA2533">
        <v>0</v>
      </c>
      <c r="AB2533" t="s">
        <v>73</v>
      </c>
      <c r="AC2533">
        <v>0</v>
      </c>
      <c r="AD2533" t="s">
        <v>46</v>
      </c>
    </row>
    <row r="2534" spans="1:30" x14ac:dyDescent="0.3">
      <c r="A2534" t="s">
        <v>1601</v>
      </c>
      <c r="B2534" t="s">
        <v>54</v>
      </c>
      <c r="C2534">
        <v>310004</v>
      </c>
      <c r="D2534">
        <v>837.25</v>
      </c>
      <c r="E2534" s="1">
        <v>45154</v>
      </c>
      <c r="F2534" s="1">
        <v>47524</v>
      </c>
      <c r="G2534" t="s">
        <v>99</v>
      </c>
      <c r="H2534" t="s">
        <v>80</v>
      </c>
      <c r="I2534" t="s">
        <v>1595</v>
      </c>
      <c r="J2534">
        <v>2370</v>
      </c>
      <c r="K2534" t="s">
        <v>42</v>
      </c>
      <c r="L2534">
        <v>1</v>
      </c>
      <c r="M2534" t="s">
        <v>1596</v>
      </c>
      <c r="N2534" t="s">
        <v>32</v>
      </c>
      <c r="O2534">
        <v>50</v>
      </c>
      <c r="P2534" t="s">
        <v>1597</v>
      </c>
      <c r="Q2534" t="s">
        <v>87</v>
      </c>
      <c r="R2534" t="s">
        <v>1598</v>
      </c>
      <c r="S2534" t="s">
        <v>97</v>
      </c>
      <c r="T2534">
        <v>0</v>
      </c>
      <c r="U2534">
        <v>0</v>
      </c>
      <c r="V2534" t="s">
        <v>90</v>
      </c>
      <c r="W2534" t="s">
        <v>1602</v>
      </c>
      <c r="X2534" t="s">
        <v>57</v>
      </c>
      <c r="Y2534">
        <v>41</v>
      </c>
      <c r="Z2534">
        <v>47</v>
      </c>
      <c r="AA2534">
        <v>0</v>
      </c>
      <c r="AB2534" t="s">
        <v>45</v>
      </c>
      <c r="AC2534">
        <v>0</v>
      </c>
      <c r="AD2534" t="s">
        <v>59</v>
      </c>
    </row>
    <row r="2535" spans="1:30" x14ac:dyDescent="0.3">
      <c r="A2535" t="s">
        <v>1279</v>
      </c>
      <c r="B2535" t="s">
        <v>54</v>
      </c>
      <c r="C2535">
        <v>22116</v>
      </c>
      <c r="D2535">
        <v>1633.27</v>
      </c>
      <c r="E2535" s="1">
        <v>42476</v>
      </c>
      <c r="F2535" s="1">
        <v>44337</v>
      </c>
      <c r="G2535" t="s">
        <v>40</v>
      </c>
      <c r="H2535" t="s">
        <v>55</v>
      </c>
      <c r="I2535" t="s">
        <v>1275</v>
      </c>
      <c r="J2535">
        <v>1861</v>
      </c>
      <c r="K2535" t="s">
        <v>42</v>
      </c>
      <c r="L2535">
        <v>0</v>
      </c>
      <c r="M2535" t="s">
        <v>1276</v>
      </c>
      <c r="N2535" t="s">
        <v>60</v>
      </c>
      <c r="O2535">
        <v>22</v>
      </c>
      <c r="P2535" t="s">
        <v>1277</v>
      </c>
      <c r="Q2535" t="s">
        <v>51</v>
      </c>
      <c r="R2535" t="s">
        <v>1278</v>
      </c>
      <c r="S2535" t="s">
        <v>67</v>
      </c>
      <c r="T2535">
        <v>0</v>
      </c>
      <c r="U2535">
        <v>0</v>
      </c>
      <c r="V2535" t="s">
        <v>68</v>
      </c>
      <c r="W2535" t="s">
        <v>1280</v>
      </c>
      <c r="X2535" t="s">
        <v>44</v>
      </c>
      <c r="Y2535">
        <v>43</v>
      </c>
      <c r="Z2535">
        <v>29</v>
      </c>
      <c r="AA2535">
        <v>0</v>
      </c>
      <c r="AB2535" t="s">
        <v>73</v>
      </c>
      <c r="AC2535">
        <v>0</v>
      </c>
      <c r="AD2535" t="s">
        <v>46</v>
      </c>
    </row>
    <row r="2536" spans="1:30" x14ac:dyDescent="0.3">
      <c r="A2536" t="s">
        <v>8509</v>
      </c>
      <c r="B2536" t="s">
        <v>54</v>
      </c>
      <c r="C2536">
        <v>198767</v>
      </c>
      <c r="D2536">
        <v>1434.17</v>
      </c>
      <c r="E2536" s="1">
        <v>42909</v>
      </c>
      <c r="F2536" s="1">
        <v>43571</v>
      </c>
      <c r="G2536" t="s">
        <v>103</v>
      </c>
      <c r="H2536" t="s">
        <v>55</v>
      </c>
      <c r="I2536" t="s">
        <v>8506</v>
      </c>
      <c r="J2536">
        <v>662</v>
      </c>
      <c r="K2536" t="s">
        <v>100</v>
      </c>
      <c r="L2536">
        <v>0</v>
      </c>
      <c r="M2536" t="s">
        <v>8507</v>
      </c>
      <c r="N2536" t="s">
        <v>32</v>
      </c>
      <c r="O2536">
        <v>56</v>
      </c>
      <c r="P2536" t="s">
        <v>3112</v>
      </c>
      <c r="Q2536" t="s">
        <v>87</v>
      </c>
      <c r="R2536" t="s">
        <v>8508</v>
      </c>
      <c r="S2536" t="s">
        <v>36</v>
      </c>
      <c r="T2536">
        <v>0</v>
      </c>
      <c r="U2536">
        <v>0</v>
      </c>
      <c r="V2536" t="s">
        <v>37</v>
      </c>
      <c r="W2536" t="s">
        <v>8510</v>
      </c>
      <c r="X2536" t="s">
        <v>44</v>
      </c>
      <c r="Y2536">
        <v>23</v>
      </c>
      <c r="Z2536">
        <v>83</v>
      </c>
      <c r="AA2536">
        <v>1</v>
      </c>
      <c r="AB2536" t="s">
        <v>58</v>
      </c>
      <c r="AC2536">
        <v>1</v>
      </c>
      <c r="AD2536" t="s">
        <v>46</v>
      </c>
    </row>
    <row r="2537" spans="1:30" x14ac:dyDescent="0.3">
      <c r="A2537" t="s">
        <v>9798</v>
      </c>
      <c r="B2537" t="s">
        <v>39</v>
      </c>
      <c r="C2537">
        <v>417672</v>
      </c>
      <c r="D2537">
        <v>782.84</v>
      </c>
      <c r="E2537" s="1">
        <v>44484</v>
      </c>
      <c r="F2537" s="1">
        <v>46868</v>
      </c>
      <c r="G2537" t="s">
        <v>103</v>
      </c>
      <c r="H2537" t="s">
        <v>80</v>
      </c>
      <c r="I2537" t="s">
        <v>9793</v>
      </c>
      <c r="J2537">
        <v>2384</v>
      </c>
      <c r="K2537" t="s">
        <v>42</v>
      </c>
      <c r="L2537">
        <v>1</v>
      </c>
      <c r="M2537" t="s">
        <v>9794</v>
      </c>
      <c r="N2537" t="s">
        <v>60</v>
      </c>
      <c r="O2537">
        <v>30</v>
      </c>
      <c r="P2537" t="s">
        <v>7638</v>
      </c>
      <c r="Q2537" t="s">
        <v>87</v>
      </c>
      <c r="R2537" t="s">
        <v>9795</v>
      </c>
      <c r="S2537" t="s">
        <v>109</v>
      </c>
      <c r="T2537">
        <v>0</v>
      </c>
      <c r="U2537">
        <v>0</v>
      </c>
      <c r="V2537" t="s">
        <v>68</v>
      </c>
      <c r="W2537" t="s">
        <v>9799</v>
      </c>
      <c r="X2537" t="s">
        <v>72</v>
      </c>
      <c r="Y2537">
        <v>11</v>
      </c>
      <c r="Z2537">
        <v>98</v>
      </c>
      <c r="AA2537">
        <v>1</v>
      </c>
      <c r="AB2537" t="s">
        <v>58</v>
      </c>
      <c r="AC2537">
        <v>1</v>
      </c>
      <c r="AD2537" t="s">
        <v>74</v>
      </c>
    </row>
    <row r="2538" spans="1:30" x14ac:dyDescent="0.3">
      <c r="A2538" t="s">
        <v>12513</v>
      </c>
      <c r="B2538" t="s">
        <v>54</v>
      </c>
      <c r="C2538">
        <v>164540</v>
      </c>
      <c r="D2538">
        <v>1304.5999999999999</v>
      </c>
      <c r="E2538" s="1">
        <v>42350</v>
      </c>
      <c r="F2538" s="1">
        <v>45120</v>
      </c>
      <c r="G2538" t="s">
        <v>40</v>
      </c>
      <c r="H2538" t="s">
        <v>41</v>
      </c>
      <c r="I2538" t="s">
        <v>12508</v>
      </c>
      <c r="J2538">
        <v>2770</v>
      </c>
      <c r="K2538" t="s">
        <v>42</v>
      </c>
      <c r="L2538">
        <v>0</v>
      </c>
      <c r="M2538" t="s">
        <v>12509</v>
      </c>
      <c r="N2538" t="s">
        <v>60</v>
      </c>
      <c r="O2538">
        <v>33</v>
      </c>
      <c r="P2538" t="s">
        <v>5023</v>
      </c>
      <c r="Q2538" t="s">
        <v>62</v>
      </c>
      <c r="R2538" t="s">
        <v>12510</v>
      </c>
      <c r="S2538" t="s">
        <v>109</v>
      </c>
      <c r="T2538">
        <v>0</v>
      </c>
      <c r="U2538">
        <v>0</v>
      </c>
      <c r="V2538" t="s">
        <v>90</v>
      </c>
      <c r="W2538" t="s">
        <v>12514</v>
      </c>
      <c r="X2538" t="s">
        <v>57</v>
      </c>
      <c r="Y2538">
        <v>33</v>
      </c>
      <c r="Z2538">
        <v>92</v>
      </c>
      <c r="AA2538">
        <v>1</v>
      </c>
      <c r="AB2538" t="s">
        <v>58</v>
      </c>
      <c r="AC2538">
        <v>1</v>
      </c>
      <c r="AD2538" t="s">
        <v>59</v>
      </c>
    </row>
    <row r="2539" spans="1:30" x14ac:dyDescent="0.3">
      <c r="A2539" t="s">
        <v>11892</v>
      </c>
      <c r="B2539" t="s">
        <v>118</v>
      </c>
      <c r="C2539">
        <v>403276</v>
      </c>
      <c r="D2539">
        <v>117.92</v>
      </c>
      <c r="E2539" s="1">
        <v>42622</v>
      </c>
      <c r="F2539" s="1">
        <v>44652</v>
      </c>
      <c r="G2539" t="s">
        <v>103</v>
      </c>
      <c r="H2539" t="s">
        <v>55</v>
      </c>
      <c r="I2539" t="s">
        <v>11889</v>
      </c>
      <c r="J2539">
        <v>2030</v>
      </c>
      <c r="K2539" t="s">
        <v>42</v>
      </c>
      <c r="L2539">
        <v>0</v>
      </c>
      <c r="M2539" t="s">
        <v>11890</v>
      </c>
      <c r="N2539" t="s">
        <v>49</v>
      </c>
      <c r="O2539">
        <v>39</v>
      </c>
      <c r="P2539" t="s">
        <v>690</v>
      </c>
      <c r="Q2539" t="s">
        <v>87</v>
      </c>
      <c r="R2539" t="s">
        <v>11891</v>
      </c>
      <c r="S2539" t="s">
        <v>89</v>
      </c>
      <c r="T2539">
        <v>0</v>
      </c>
      <c r="U2539">
        <v>0</v>
      </c>
      <c r="V2539" t="s">
        <v>90</v>
      </c>
      <c r="W2539" t="s">
        <v>11893</v>
      </c>
      <c r="X2539" t="s">
        <v>57</v>
      </c>
      <c r="Y2539">
        <v>3</v>
      </c>
      <c r="Z2539">
        <v>12</v>
      </c>
      <c r="AA2539">
        <v>0</v>
      </c>
      <c r="AB2539" t="s">
        <v>73</v>
      </c>
      <c r="AC2539">
        <v>0</v>
      </c>
      <c r="AD2539" t="s">
        <v>59</v>
      </c>
    </row>
    <row r="2540" spans="1:30" x14ac:dyDescent="0.3">
      <c r="A2540" t="s">
        <v>15919</v>
      </c>
      <c r="B2540" t="s">
        <v>39</v>
      </c>
      <c r="C2540">
        <v>89784</v>
      </c>
      <c r="D2540">
        <v>405.86</v>
      </c>
      <c r="E2540" s="1">
        <v>45061</v>
      </c>
      <c r="F2540" s="1">
        <v>48146</v>
      </c>
      <c r="G2540" t="s">
        <v>103</v>
      </c>
      <c r="H2540" t="s">
        <v>55</v>
      </c>
      <c r="I2540" t="s">
        <v>15914</v>
      </c>
      <c r="J2540">
        <v>3085</v>
      </c>
      <c r="K2540" t="s">
        <v>42</v>
      </c>
      <c r="L2540">
        <v>0</v>
      </c>
      <c r="M2540" t="s">
        <v>15915</v>
      </c>
      <c r="N2540" t="s">
        <v>32</v>
      </c>
      <c r="O2540">
        <v>61</v>
      </c>
      <c r="P2540" t="s">
        <v>8942</v>
      </c>
      <c r="Q2540" t="s">
        <v>87</v>
      </c>
      <c r="R2540" t="s">
        <v>15916</v>
      </c>
      <c r="S2540" t="s">
        <v>36</v>
      </c>
      <c r="T2540">
        <v>0</v>
      </c>
      <c r="U2540">
        <v>1</v>
      </c>
      <c r="V2540" t="s">
        <v>37</v>
      </c>
      <c r="W2540" t="s">
        <v>15920</v>
      </c>
      <c r="X2540" t="s">
        <v>44</v>
      </c>
      <c r="Y2540">
        <v>32</v>
      </c>
      <c r="Z2540">
        <v>52</v>
      </c>
      <c r="AA2540">
        <v>0</v>
      </c>
      <c r="AB2540" t="s">
        <v>45</v>
      </c>
      <c r="AC2540">
        <v>0</v>
      </c>
      <c r="AD2540" t="s">
        <v>46</v>
      </c>
    </row>
    <row r="2541" spans="1:30" x14ac:dyDescent="0.3">
      <c r="A2541" t="s">
        <v>990</v>
      </c>
      <c r="B2541" t="s">
        <v>70</v>
      </c>
      <c r="C2541">
        <v>426831</v>
      </c>
      <c r="D2541">
        <v>476.33</v>
      </c>
      <c r="E2541" s="1">
        <v>43986</v>
      </c>
      <c r="F2541" s="1">
        <v>47148</v>
      </c>
      <c r="G2541" t="s">
        <v>103</v>
      </c>
      <c r="H2541" t="s">
        <v>55</v>
      </c>
      <c r="I2541" t="s">
        <v>986</v>
      </c>
      <c r="J2541">
        <v>3162</v>
      </c>
      <c r="K2541" t="s">
        <v>42</v>
      </c>
      <c r="L2541">
        <v>0</v>
      </c>
      <c r="M2541" t="s">
        <v>987</v>
      </c>
      <c r="N2541" t="s">
        <v>32</v>
      </c>
      <c r="O2541">
        <v>58</v>
      </c>
      <c r="P2541" t="s">
        <v>988</v>
      </c>
      <c r="Q2541" t="s">
        <v>62</v>
      </c>
      <c r="R2541" t="s">
        <v>989</v>
      </c>
      <c r="S2541" t="s">
        <v>36</v>
      </c>
      <c r="T2541">
        <v>0</v>
      </c>
      <c r="U2541">
        <v>0</v>
      </c>
      <c r="V2541" t="s">
        <v>37</v>
      </c>
      <c r="W2541" t="s">
        <v>991</v>
      </c>
      <c r="X2541" t="s">
        <v>72</v>
      </c>
      <c r="Y2541">
        <v>24</v>
      </c>
      <c r="Z2541">
        <v>2</v>
      </c>
      <c r="AA2541">
        <v>0</v>
      </c>
      <c r="AB2541" t="s">
        <v>73</v>
      </c>
      <c r="AC2541">
        <v>0</v>
      </c>
      <c r="AD2541" t="s">
        <v>74</v>
      </c>
    </row>
    <row r="2542" spans="1:30" x14ac:dyDescent="0.3">
      <c r="A2542" t="s">
        <v>2004</v>
      </c>
      <c r="B2542" t="s">
        <v>70</v>
      </c>
      <c r="C2542">
        <v>470013</v>
      </c>
      <c r="D2542">
        <v>739.62</v>
      </c>
      <c r="E2542" s="1">
        <v>42330</v>
      </c>
      <c r="F2542" s="1">
        <v>44909</v>
      </c>
      <c r="G2542" t="s">
        <v>103</v>
      </c>
      <c r="H2542" t="s">
        <v>55</v>
      </c>
      <c r="I2542" t="s">
        <v>2000</v>
      </c>
      <c r="J2542">
        <v>2579</v>
      </c>
      <c r="K2542" t="s">
        <v>42</v>
      </c>
      <c r="L2542">
        <v>0</v>
      </c>
      <c r="M2542" t="s">
        <v>2001</v>
      </c>
      <c r="N2542" t="s">
        <v>32</v>
      </c>
      <c r="O2542">
        <v>51</v>
      </c>
      <c r="P2542" t="s">
        <v>2002</v>
      </c>
      <c r="Q2542" t="s">
        <v>51</v>
      </c>
      <c r="R2542" t="s">
        <v>2003</v>
      </c>
      <c r="S2542" t="s">
        <v>97</v>
      </c>
      <c r="T2542">
        <v>0</v>
      </c>
      <c r="U2542">
        <v>0</v>
      </c>
      <c r="V2542" t="s">
        <v>37</v>
      </c>
      <c r="W2542" t="s">
        <v>2005</v>
      </c>
      <c r="X2542" t="s">
        <v>72</v>
      </c>
      <c r="Y2542">
        <v>19</v>
      </c>
      <c r="Z2542">
        <v>5</v>
      </c>
      <c r="AA2542">
        <v>0</v>
      </c>
      <c r="AB2542" t="s">
        <v>73</v>
      </c>
      <c r="AC2542">
        <v>0</v>
      </c>
      <c r="AD2542" t="s">
        <v>74</v>
      </c>
    </row>
    <row r="2543" spans="1:30" x14ac:dyDescent="0.3">
      <c r="A2543" t="s">
        <v>1920</v>
      </c>
      <c r="B2543" t="s">
        <v>39</v>
      </c>
      <c r="C2543">
        <v>446018</v>
      </c>
      <c r="D2543">
        <v>1448.3</v>
      </c>
      <c r="E2543" s="1">
        <v>43874</v>
      </c>
      <c r="F2543" s="1">
        <v>45286</v>
      </c>
      <c r="G2543" t="s">
        <v>99</v>
      </c>
      <c r="H2543" t="s">
        <v>80</v>
      </c>
      <c r="I2543" t="s">
        <v>1916</v>
      </c>
      <c r="J2543">
        <v>1412</v>
      </c>
      <c r="K2543" t="s">
        <v>42</v>
      </c>
      <c r="L2543">
        <v>1</v>
      </c>
      <c r="M2543" t="s">
        <v>1917</v>
      </c>
      <c r="N2543" t="s">
        <v>32</v>
      </c>
      <c r="O2543">
        <v>85</v>
      </c>
      <c r="P2543" t="s">
        <v>1918</v>
      </c>
      <c r="Q2543" t="s">
        <v>87</v>
      </c>
      <c r="R2543" t="s">
        <v>1919</v>
      </c>
      <c r="S2543" t="s">
        <v>36</v>
      </c>
      <c r="T2543">
        <v>0</v>
      </c>
      <c r="U2543">
        <v>1</v>
      </c>
      <c r="V2543" t="s">
        <v>37</v>
      </c>
      <c r="W2543" t="s">
        <v>1921</v>
      </c>
      <c r="X2543" t="s">
        <v>44</v>
      </c>
      <c r="Y2543">
        <v>35</v>
      </c>
      <c r="Z2543">
        <v>65</v>
      </c>
      <c r="AA2543">
        <v>0</v>
      </c>
      <c r="AB2543" t="s">
        <v>58</v>
      </c>
      <c r="AC2543">
        <v>0</v>
      </c>
      <c r="AD2543" t="s">
        <v>46</v>
      </c>
    </row>
    <row r="2544" spans="1:30" x14ac:dyDescent="0.3">
      <c r="A2544" t="s">
        <v>15203</v>
      </c>
      <c r="B2544" t="s">
        <v>70</v>
      </c>
      <c r="C2544">
        <v>265486</v>
      </c>
      <c r="D2544">
        <v>987.82</v>
      </c>
      <c r="E2544" s="1">
        <v>44828</v>
      </c>
      <c r="F2544" s="1">
        <v>46341</v>
      </c>
      <c r="G2544" t="s">
        <v>40</v>
      </c>
      <c r="H2544" t="s">
        <v>80</v>
      </c>
      <c r="I2544" t="s">
        <v>15196</v>
      </c>
      <c r="J2544">
        <v>1513</v>
      </c>
      <c r="K2544" t="s">
        <v>42</v>
      </c>
      <c r="L2544">
        <v>1</v>
      </c>
      <c r="M2544" t="s">
        <v>15197</v>
      </c>
      <c r="N2544" t="s">
        <v>60</v>
      </c>
      <c r="O2544">
        <v>37</v>
      </c>
      <c r="P2544" t="s">
        <v>1247</v>
      </c>
      <c r="Q2544" t="s">
        <v>87</v>
      </c>
      <c r="R2544" t="s">
        <v>15198</v>
      </c>
      <c r="S2544" t="s">
        <v>89</v>
      </c>
      <c r="T2544">
        <v>0</v>
      </c>
      <c r="U2544">
        <v>0</v>
      </c>
      <c r="V2544" t="s">
        <v>90</v>
      </c>
      <c r="W2544" t="s">
        <v>15204</v>
      </c>
      <c r="X2544" t="s">
        <v>72</v>
      </c>
      <c r="Y2544">
        <v>38</v>
      </c>
      <c r="Z2544">
        <v>47</v>
      </c>
      <c r="AA2544">
        <v>0</v>
      </c>
      <c r="AB2544" t="s">
        <v>45</v>
      </c>
      <c r="AC2544">
        <v>0</v>
      </c>
      <c r="AD2544" t="s">
        <v>74</v>
      </c>
    </row>
    <row r="2545" spans="1:30" x14ac:dyDescent="0.3">
      <c r="A2545" t="s">
        <v>15165</v>
      </c>
      <c r="B2545" t="s">
        <v>70</v>
      </c>
      <c r="C2545">
        <v>191554</v>
      </c>
      <c r="D2545">
        <v>942.82</v>
      </c>
      <c r="E2545" s="1">
        <v>42803</v>
      </c>
      <c r="F2545" s="1">
        <v>46358</v>
      </c>
      <c r="G2545" t="s">
        <v>103</v>
      </c>
      <c r="H2545" t="s">
        <v>41</v>
      </c>
      <c r="I2545" t="s">
        <v>15158</v>
      </c>
      <c r="J2545">
        <v>3555</v>
      </c>
      <c r="K2545" t="s">
        <v>42</v>
      </c>
      <c r="L2545">
        <v>0</v>
      </c>
      <c r="M2545" t="s">
        <v>15159</v>
      </c>
      <c r="N2545" t="s">
        <v>32</v>
      </c>
      <c r="O2545">
        <v>66</v>
      </c>
      <c r="P2545" t="s">
        <v>1944</v>
      </c>
      <c r="Q2545" t="s">
        <v>87</v>
      </c>
      <c r="R2545" t="s">
        <v>15160</v>
      </c>
      <c r="S2545" t="s">
        <v>36</v>
      </c>
      <c r="T2545">
        <v>0</v>
      </c>
      <c r="U2545">
        <v>1</v>
      </c>
      <c r="V2545" t="s">
        <v>37</v>
      </c>
      <c r="W2545" t="s">
        <v>15166</v>
      </c>
      <c r="X2545" t="s">
        <v>44</v>
      </c>
      <c r="Y2545">
        <v>40</v>
      </c>
      <c r="Z2545">
        <v>56</v>
      </c>
      <c r="AA2545">
        <v>0</v>
      </c>
      <c r="AB2545" t="s">
        <v>45</v>
      </c>
      <c r="AC2545">
        <v>0</v>
      </c>
      <c r="AD2545" t="s">
        <v>46</v>
      </c>
    </row>
    <row r="2546" spans="1:30" x14ac:dyDescent="0.3">
      <c r="A2546" t="s">
        <v>7318</v>
      </c>
      <c r="B2546" t="s">
        <v>118</v>
      </c>
      <c r="C2546">
        <v>271975</v>
      </c>
      <c r="D2546">
        <v>1616.17</v>
      </c>
      <c r="E2546" s="1">
        <v>42162</v>
      </c>
      <c r="F2546" s="1">
        <v>45312</v>
      </c>
      <c r="G2546" t="s">
        <v>99</v>
      </c>
      <c r="H2546" t="s">
        <v>80</v>
      </c>
      <c r="I2546" t="s">
        <v>7313</v>
      </c>
      <c r="J2546">
        <v>3150</v>
      </c>
      <c r="K2546" t="s">
        <v>42</v>
      </c>
      <c r="L2546">
        <v>1</v>
      </c>
      <c r="M2546" t="s">
        <v>7314</v>
      </c>
      <c r="N2546" t="s">
        <v>32</v>
      </c>
      <c r="O2546">
        <v>77</v>
      </c>
      <c r="P2546" t="s">
        <v>521</v>
      </c>
      <c r="Q2546" t="s">
        <v>62</v>
      </c>
      <c r="R2546" t="s">
        <v>7315</v>
      </c>
      <c r="S2546" t="s">
        <v>36</v>
      </c>
      <c r="T2546">
        <v>0</v>
      </c>
      <c r="U2546">
        <v>1</v>
      </c>
      <c r="V2546" t="s">
        <v>37</v>
      </c>
      <c r="W2546" t="s">
        <v>7319</v>
      </c>
      <c r="X2546" t="s">
        <v>44</v>
      </c>
      <c r="Y2546">
        <v>27</v>
      </c>
      <c r="Z2546">
        <v>4</v>
      </c>
      <c r="AA2546">
        <v>0</v>
      </c>
      <c r="AB2546" t="s">
        <v>73</v>
      </c>
      <c r="AC2546">
        <v>0</v>
      </c>
      <c r="AD2546" t="s">
        <v>46</v>
      </c>
    </row>
    <row r="2547" spans="1:30" x14ac:dyDescent="0.3">
      <c r="A2547" t="s">
        <v>5119</v>
      </c>
      <c r="B2547" t="s">
        <v>39</v>
      </c>
      <c r="C2547">
        <v>231181</v>
      </c>
      <c r="D2547">
        <v>1556.27</v>
      </c>
      <c r="E2547" s="1">
        <v>42135</v>
      </c>
      <c r="F2547" s="1">
        <v>44763</v>
      </c>
      <c r="G2547" t="s">
        <v>40</v>
      </c>
      <c r="H2547" t="s">
        <v>55</v>
      </c>
      <c r="I2547" t="s">
        <v>5116</v>
      </c>
      <c r="J2547">
        <v>2628</v>
      </c>
      <c r="K2547" t="s">
        <v>42</v>
      </c>
      <c r="L2547">
        <v>0</v>
      </c>
      <c r="M2547" t="s">
        <v>5117</v>
      </c>
      <c r="N2547" t="s">
        <v>32</v>
      </c>
      <c r="O2547">
        <v>77</v>
      </c>
      <c r="P2547" t="s">
        <v>357</v>
      </c>
      <c r="Q2547" t="s">
        <v>34</v>
      </c>
      <c r="R2547" t="s">
        <v>5118</v>
      </c>
      <c r="S2547" t="s">
        <v>36</v>
      </c>
      <c r="T2547">
        <v>1</v>
      </c>
      <c r="U2547">
        <v>1</v>
      </c>
      <c r="V2547" t="s">
        <v>37</v>
      </c>
      <c r="W2547" t="s">
        <v>5120</v>
      </c>
      <c r="X2547" t="s">
        <v>72</v>
      </c>
      <c r="Y2547">
        <v>7</v>
      </c>
      <c r="Z2547">
        <v>36</v>
      </c>
      <c r="AA2547">
        <v>0</v>
      </c>
      <c r="AB2547" t="s">
        <v>45</v>
      </c>
      <c r="AC2547">
        <v>0</v>
      </c>
      <c r="AD2547" t="s">
        <v>74</v>
      </c>
    </row>
    <row r="2548" spans="1:30" x14ac:dyDescent="0.3">
      <c r="A2548" t="s">
        <v>2009</v>
      </c>
      <c r="B2548" t="s">
        <v>54</v>
      </c>
      <c r="C2548">
        <v>116654</v>
      </c>
      <c r="D2548">
        <v>1172.94</v>
      </c>
      <c r="E2548" s="1">
        <v>44931</v>
      </c>
      <c r="F2548" s="1">
        <v>46497</v>
      </c>
      <c r="G2548" t="s">
        <v>40</v>
      </c>
      <c r="H2548" t="s">
        <v>55</v>
      </c>
      <c r="I2548" t="s">
        <v>2006</v>
      </c>
      <c r="J2548">
        <v>1566</v>
      </c>
      <c r="K2548" t="s">
        <v>42</v>
      </c>
      <c r="L2548">
        <v>0</v>
      </c>
      <c r="M2548" t="s">
        <v>2007</v>
      </c>
      <c r="N2548" t="s">
        <v>60</v>
      </c>
      <c r="O2548">
        <v>58</v>
      </c>
      <c r="P2548" t="s">
        <v>419</v>
      </c>
      <c r="Q2548" t="s">
        <v>34</v>
      </c>
      <c r="R2548" t="s">
        <v>2008</v>
      </c>
      <c r="S2548" t="s">
        <v>36</v>
      </c>
      <c r="T2548">
        <v>1</v>
      </c>
      <c r="U2548">
        <v>0</v>
      </c>
      <c r="V2548" t="s">
        <v>37</v>
      </c>
      <c r="W2548" t="s">
        <v>2010</v>
      </c>
      <c r="X2548" t="s">
        <v>72</v>
      </c>
      <c r="Y2548">
        <v>22</v>
      </c>
      <c r="Z2548">
        <v>72</v>
      </c>
      <c r="AA2548">
        <v>1</v>
      </c>
      <c r="AB2548" t="s">
        <v>58</v>
      </c>
      <c r="AC2548">
        <v>1</v>
      </c>
      <c r="AD2548" t="s">
        <v>74</v>
      </c>
    </row>
    <row r="2549" spans="1:30" x14ac:dyDescent="0.3">
      <c r="A2549" t="s">
        <v>17803</v>
      </c>
      <c r="B2549" t="s">
        <v>54</v>
      </c>
      <c r="C2549">
        <v>81316</v>
      </c>
      <c r="D2549">
        <v>413.73</v>
      </c>
      <c r="E2549" s="1">
        <v>44342</v>
      </c>
      <c r="F2549" s="1">
        <v>46479</v>
      </c>
      <c r="G2549" t="s">
        <v>40</v>
      </c>
      <c r="H2549" t="s">
        <v>55</v>
      </c>
      <c r="I2549" t="s">
        <v>17800</v>
      </c>
      <c r="J2549">
        <v>2137</v>
      </c>
      <c r="K2549" t="s">
        <v>42</v>
      </c>
      <c r="L2549">
        <v>0</v>
      </c>
      <c r="M2549" t="s">
        <v>17801</v>
      </c>
      <c r="N2549" t="s">
        <v>60</v>
      </c>
      <c r="O2549">
        <v>34</v>
      </c>
      <c r="P2549" t="s">
        <v>635</v>
      </c>
      <c r="Q2549" t="s">
        <v>34</v>
      </c>
      <c r="R2549" t="s">
        <v>17802</v>
      </c>
      <c r="S2549" t="s">
        <v>109</v>
      </c>
      <c r="T2549">
        <v>1</v>
      </c>
      <c r="U2549">
        <v>0</v>
      </c>
      <c r="V2549" t="s">
        <v>90</v>
      </c>
      <c r="W2549" t="s">
        <v>17804</v>
      </c>
      <c r="X2549" t="s">
        <v>44</v>
      </c>
      <c r="Y2549">
        <v>36</v>
      </c>
      <c r="Z2549">
        <v>1</v>
      </c>
      <c r="AA2549">
        <v>0</v>
      </c>
      <c r="AB2549" t="s">
        <v>73</v>
      </c>
      <c r="AC2549">
        <v>0</v>
      </c>
      <c r="AD2549" t="s">
        <v>46</v>
      </c>
    </row>
    <row r="2550" spans="1:30" x14ac:dyDescent="0.3">
      <c r="A2550" t="s">
        <v>17820</v>
      </c>
      <c r="B2550" t="s">
        <v>54</v>
      </c>
      <c r="C2550">
        <v>126031</v>
      </c>
      <c r="D2550">
        <v>1010.24</v>
      </c>
      <c r="E2550" s="1">
        <v>43689</v>
      </c>
      <c r="F2550" s="1">
        <v>45854</v>
      </c>
      <c r="G2550" t="s">
        <v>40</v>
      </c>
      <c r="H2550" t="s">
        <v>41</v>
      </c>
      <c r="I2550" t="s">
        <v>17817</v>
      </c>
      <c r="J2550">
        <v>2165</v>
      </c>
      <c r="K2550" t="s">
        <v>42</v>
      </c>
      <c r="L2550">
        <v>0</v>
      </c>
      <c r="M2550" t="s">
        <v>17818</v>
      </c>
      <c r="N2550" t="s">
        <v>49</v>
      </c>
      <c r="O2550">
        <v>20</v>
      </c>
      <c r="P2550" t="s">
        <v>5583</v>
      </c>
      <c r="Q2550" t="s">
        <v>34</v>
      </c>
      <c r="R2550" t="s">
        <v>17819</v>
      </c>
      <c r="S2550" t="s">
        <v>67</v>
      </c>
      <c r="T2550">
        <v>1</v>
      </c>
      <c r="U2550">
        <v>0</v>
      </c>
      <c r="V2550" t="s">
        <v>68</v>
      </c>
      <c r="W2550" t="s">
        <v>17821</v>
      </c>
      <c r="X2550" t="s">
        <v>44</v>
      </c>
      <c r="Y2550">
        <v>27</v>
      </c>
      <c r="Z2550">
        <v>16</v>
      </c>
      <c r="AA2550">
        <v>0</v>
      </c>
      <c r="AB2550" t="s">
        <v>73</v>
      </c>
      <c r="AC2550">
        <v>0</v>
      </c>
      <c r="AD2550" t="s">
        <v>46</v>
      </c>
    </row>
    <row r="2551" spans="1:30" x14ac:dyDescent="0.3">
      <c r="A2551" t="s">
        <v>2939</v>
      </c>
      <c r="B2551" t="s">
        <v>39</v>
      </c>
      <c r="C2551">
        <v>139573</v>
      </c>
      <c r="D2551">
        <v>1440.28</v>
      </c>
      <c r="E2551" s="1">
        <v>43326</v>
      </c>
      <c r="F2551" s="1">
        <v>45999</v>
      </c>
      <c r="G2551" t="s">
        <v>103</v>
      </c>
      <c r="H2551" t="s">
        <v>55</v>
      </c>
      <c r="I2551" t="s">
        <v>2936</v>
      </c>
      <c r="J2551">
        <v>2673</v>
      </c>
      <c r="K2551" t="s">
        <v>42</v>
      </c>
      <c r="L2551">
        <v>0</v>
      </c>
      <c r="M2551" t="s">
        <v>2937</v>
      </c>
      <c r="N2551" t="s">
        <v>49</v>
      </c>
      <c r="O2551">
        <v>39</v>
      </c>
      <c r="P2551" t="s">
        <v>378</v>
      </c>
      <c r="Q2551" t="s">
        <v>87</v>
      </c>
      <c r="R2551" t="s">
        <v>2938</v>
      </c>
      <c r="S2551" t="s">
        <v>89</v>
      </c>
      <c r="T2551">
        <v>0</v>
      </c>
      <c r="U2551">
        <v>0</v>
      </c>
      <c r="V2551" t="s">
        <v>90</v>
      </c>
      <c r="W2551" t="s">
        <v>2940</v>
      </c>
      <c r="X2551" t="s">
        <v>72</v>
      </c>
      <c r="Y2551">
        <v>29</v>
      </c>
      <c r="Z2551">
        <v>30</v>
      </c>
      <c r="AA2551">
        <v>0</v>
      </c>
      <c r="AB2551" t="s">
        <v>73</v>
      </c>
      <c r="AC2551">
        <v>0</v>
      </c>
      <c r="AD2551" t="s">
        <v>74</v>
      </c>
    </row>
    <row r="2552" spans="1:30" x14ac:dyDescent="0.3">
      <c r="A2552" t="s">
        <v>16597</v>
      </c>
      <c r="B2552" t="s">
        <v>54</v>
      </c>
      <c r="C2552">
        <v>325581</v>
      </c>
      <c r="D2552">
        <v>962.72</v>
      </c>
      <c r="E2552" s="1">
        <v>42270</v>
      </c>
      <c r="F2552" s="1">
        <v>42867</v>
      </c>
      <c r="G2552" t="s">
        <v>99</v>
      </c>
      <c r="H2552" t="s">
        <v>80</v>
      </c>
      <c r="I2552" t="s">
        <v>16594</v>
      </c>
      <c r="J2552">
        <v>597</v>
      </c>
      <c r="K2552" t="s">
        <v>100</v>
      </c>
      <c r="L2552">
        <v>1</v>
      </c>
      <c r="M2552" t="s">
        <v>16595</v>
      </c>
      <c r="N2552" t="s">
        <v>49</v>
      </c>
      <c r="O2552">
        <v>21</v>
      </c>
      <c r="P2552" t="s">
        <v>2281</v>
      </c>
      <c r="Q2552" t="s">
        <v>62</v>
      </c>
      <c r="R2552" t="s">
        <v>16596</v>
      </c>
      <c r="S2552" t="s">
        <v>67</v>
      </c>
      <c r="T2552">
        <v>0</v>
      </c>
      <c r="U2552">
        <v>0</v>
      </c>
      <c r="V2552" t="s">
        <v>68</v>
      </c>
      <c r="W2552" t="s">
        <v>16598</v>
      </c>
      <c r="X2552" t="s">
        <v>57</v>
      </c>
      <c r="Y2552">
        <v>11</v>
      </c>
      <c r="Z2552">
        <v>9</v>
      </c>
      <c r="AA2552">
        <v>0</v>
      </c>
      <c r="AB2552" t="s">
        <v>73</v>
      </c>
      <c r="AC2552">
        <v>0</v>
      </c>
      <c r="AD2552" t="s">
        <v>59</v>
      </c>
    </row>
    <row r="2553" spans="1:30" x14ac:dyDescent="0.3">
      <c r="A2553" t="s">
        <v>10288</v>
      </c>
      <c r="B2553" t="s">
        <v>70</v>
      </c>
      <c r="C2553">
        <v>246091</v>
      </c>
      <c r="D2553">
        <v>962.22</v>
      </c>
      <c r="E2553" s="1">
        <v>44293</v>
      </c>
      <c r="F2553" s="1">
        <v>47332</v>
      </c>
      <c r="G2553" t="s">
        <v>99</v>
      </c>
      <c r="H2553" t="s">
        <v>41</v>
      </c>
      <c r="I2553" t="s">
        <v>10285</v>
      </c>
      <c r="J2553">
        <v>3039</v>
      </c>
      <c r="K2553" t="s">
        <v>42</v>
      </c>
      <c r="L2553">
        <v>0</v>
      </c>
      <c r="M2553" t="s">
        <v>10286</v>
      </c>
      <c r="N2553" t="s">
        <v>60</v>
      </c>
      <c r="O2553">
        <v>83</v>
      </c>
      <c r="P2553" t="s">
        <v>1403</v>
      </c>
      <c r="Q2553" t="s">
        <v>34</v>
      </c>
      <c r="R2553" t="s">
        <v>10287</v>
      </c>
      <c r="S2553" t="s">
        <v>36</v>
      </c>
      <c r="T2553">
        <v>1</v>
      </c>
      <c r="U2553">
        <v>1</v>
      </c>
      <c r="V2553" t="s">
        <v>37</v>
      </c>
      <c r="W2553" t="s">
        <v>10289</v>
      </c>
      <c r="X2553" t="s">
        <v>72</v>
      </c>
      <c r="Y2553">
        <v>33</v>
      </c>
      <c r="Z2553">
        <v>84</v>
      </c>
      <c r="AA2553">
        <v>1</v>
      </c>
      <c r="AB2553" t="s">
        <v>58</v>
      </c>
      <c r="AC2553">
        <v>1</v>
      </c>
      <c r="AD2553" t="s">
        <v>74</v>
      </c>
    </row>
    <row r="2554" spans="1:30" x14ac:dyDescent="0.3">
      <c r="A2554" t="s">
        <v>3056</v>
      </c>
      <c r="B2554" t="s">
        <v>39</v>
      </c>
      <c r="C2554">
        <v>202454</v>
      </c>
      <c r="D2554">
        <v>1879.8</v>
      </c>
      <c r="E2554" s="1">
        <v>42476</v>
      </c>
      <c r="F2554" s="1">
        <v>43331</v>
      </c>
      <c r="G2554" t="s">
        <v>99</v>
      </c>
      <c r="H2554" t="s">
        <v>55</v>
      </c>
      <c r="I2554" t="s">
        <v>3049</v>
      </c>
      <c r="J2554">
        <v>855</v>
      </c>
      <c r="K2554" t="s">
        <v>100</v>
      </c>
      <c r="L2554">
        <v>0</v>
      </c>
      <c r="M2554" t="s">
        <v>3050</v>
      </c>
      <c r="N2554" t="s">
        <v>60</v>
      </c>
      <c r="O2554">
        <v>27</v>
      </c>
      <c r="P2554" t="s">
        <v>1544</v>
      </c>
      <c r="Q2554" t="s">
        <v>34</v>
      </c>
      <c r="R2554" t="s">
        <v>3051</v>
      </c>
      <c r="S2554" t="s">
        <v>109</v>
      </c>
      <c r="T2554">
        <v>1</v>
      </c>
      <c r="U2554">
        <v>0</v>
      </c>
      <c r="V2554" t="s">
        <v>68</v>
      </c>
      <c r="W2554" t="s">
        <v>3057</v>
      </c>
      <c r="X2554" t="s">
        <v>44</v>
      </c>
      <c r="Y2554">
        <v>21</v>
      </c>
      <c r="Z2554">
        <v>32</v>
      </c>
      <c r="AA2554">
        <v>0</v>
      </c>
      <c r="AB2554" t="s">
        <v>45</v>
      </c>
      <c r="AC2554">
        <v>0</v>
      </c>
      <c r="AD2554" t="s">
        <v>46</v>
      </c>
    </row>
    <row r="2555" spans="1:30" x14ac:dyDescent="0.3">
      <c r="A2555" t="s">
        <v>9477</v>
      </c>
      <c r="B2555" t="s">
        <v>118</v>
      </c>
      <c r="C2555">
        <v>96262</v>
      </c>
      <c r="D2555">
        <v>1946.44</v>
      </c>
      <c r="E2555" s="1">
        <v>42069</v>
      </c>
      <c r="F2555" s="1">
        <v>43975</v>
      </c>
      <c r="G2555" t="s">
        <v>40</v>
      </c>
      <c r="H2555" t="s">
        <v>80</v>
      </c>
      <c r="I2555" t="s">
        <v>9470</v>
      </c>
      <c r="J2555">
        <v>1906</v>
      </c>
      <c r="K2555" t="s">
        <v>42</v>
      </c>
      <c r="L2555">
        <v>1</v>
      </c>
      <c r="M2555" t="s">
        <v>9471</v>
      </c>
      <c r="N2555" t="s">
        <v>49</v>
      </c>
      <c r="O2555">
        <v>34</v>
      </c>
      <c r="P2555" t="s">
        <v>2044</v>
      </c>
      <c r="Q2555" t="s">
        <v>87</v>
      </c>
      <c r="R2555" t="s">
        <v>9472</v>
      </c>
      <c r="S2555" t="s">
        <v>109</v>
      </c>
      <c r="T2555">
        <v>0</v>
      </c>
      <c r="U2555">
        <v>0</v>
      </c>
      <c r="V2555" t="s">
        <v>90</v>
      </c>
      <c r="W2555" t="s">
        <v>9478</v>
      </c>
      <c r="X2555" t="s">
        <v>72</v>
      </c>
      <c r="Y2555">
        <v>16</v>
      </c>
      <c r="Z2555">
        <v>28</v>
      </c>
      <c r="AA2555">
        <v>0</v>
      </c>
      <c r="AB2555" t="s">
        <v>73</v>
      </c>
      <c r="AC2555">
        <v>0</v>
      </c>
      <c r="AD2555" t="s">
        <v>74</v>
      </c>
    </row>
    <row r="2556" spans="1:30" x14ac:dyDescent="0.3">
      <c r="A2556" t="s">
        <v>6662</v>
      </c>
      <c r="B2556" t="s">
        <v>39</v>
      </c>
      <c r="C2556">
        <v>213032</v>
      </c>
      <c r="D2556">
        <v>465.94</v>
      </c>
      <c r="E2556" s="1">
        <v>43358</v>
      </c>
      <c r="F2556" s="1">
        <v>45046</v>
      </c>
      <c r="G2556" t="s">
        <v>99</v>
      </c>
      <c r="H2556" t="s">
        <v>80</v>
      </c>
      <c r="I2556" t="s">
        <v>6659</v>
      </c>
      <c r="J2556">
        <v>1688</v>
      </c>
      <c r="K2556" t="s">
        <v>42</v>
      </c>
      <c r="L2556">
        <v>1</v>
      </c>
      <c r="M2556" t="s">
        <v>6660</v>
      </c>
      <c r="N2556" t="s">
        <v>49</v>
      </c>
      <c r="O2556">
        <v>62</v>
      </c>
      <c r="P2556" t="s">
        <v>735</v>
      </c>
      <c r="Q2556" t="s">
        <v>62</v>
      </c>
      <c r="R2556" t="s">
        <v>6661</v>
      </c>
      <c r="S2556" t="s">
        <v>36</v>
      </c>
      <c r="T2556">
        <v>0</v>
      </c>
      <c r="U2556">
        <v>1</v>
      </c>
      <c r="V2556" t="s">
        <v>37</v>
      </c>
      <c r="W2556" t="s">
        <v>6663</v>
      </c>
      <c r="X2556" t="s">
        <v>44</v>
      </c>
      <c r="Y2556">
        <v>40</v>
      </c>
      <c r="Z2556">
        <v>87</v>
      </c>
      <c r="AA2556">
        <v>1</v>
      </c>
      <c r="AB2556" t="s">
        <v>58</v>
      </c>
      <c r="AC2556">
        <v>1</v>
      </c>
      <c r="AD2556" t="s">
        <v>46</v>
      </c>
    </row>
    <row r="2557" spans="1:30" x14ac:dyDescent="0.3">
      <c r="A2557" t="s">
        <v>12818</v>
      </c>
      <c r="B2557" t="s">
        <v>70</v>
      </c>
      <c r="C2557">
        <v>163351</v>
      </c>
      <c r="D2557">
        <v>1070.26</v>
      </c>
      <c r="E2557" s="1">
        <v>43042</v>
      </c>
      <c r="F2557" s="1">
        <v>44499</v>
      </c>
      <c r="G2557" t="s">
        <v>103</v>
      </c>
      <c r="H2557" t="s">
        <v>80</v>
      </c>
      <c r="I2557" t="s">
        <v>12813</v>
      </c>
      <c r="J2557">
        <v>1457</v>
      </c>
      <c r="K2557" t="s">
        <v>42</v>
      </c>
      <c r="L2557">
        <v>1</v>
      </c>
      <c r="M2557" t="s">
        <v>12814</v>
      </c>
      <c r="N2557" t="s">
        <v>32</v>
      </c>
      <c r="O2557">
        <v>29</v>
      </c>
      <c r="P2557" t="s">
        <v>640</v>
      </c>
      <c r="Q2557" t="s">
        <v>51</v>
      </c>
      <c r="R2557" t="s">
        <v>12815</v>
      </c>
      <c r="S2557" t="s">
        <v>109</v>
      </c>
      <c r="T2557">
        <v>0</v>
      </c>
      <c r="U2557">
        <v>0</v>
      </c>
      <c r="V2557" t="s">
        <v>68</v>
      </c>
      <c r="W2557" t="s">
        <v>12819</v>
      </c>
      <c r="X2557" t="s">
        <v>44</v>
      </c>
      <c r="Y2557">
        <v>49</v>
      </c>
      <c r="Z2557">
        <v>88</v>
      </c>
      <c r="AA2557">
        <v>1</v>
      </c>
      <c r="AB2557" t="s">
        <v>58</v>
      </c>
      <c r="AC2557">
        <v>1</v>
      </c>
      <c r="AD2557" t="s">
        <v>46</v>
      </c>
    </row>
    <row r="2558" spans="1:30" x14ac:dyDescent="0.3">
      <c r="A2558" t="s">
        <v>6059</v>
      </c>
      <c r="B2558" t="s">
        <v>70</v>
      </c>
      <c r="C2558">
        <v>328822</v>
      </c>
      <c r="D2558">
        <v>1946.51</v>
      </c>
      <c r="E2558" s="1">
        <v>44784</v>
      </c>
      <c r="F2558" s="1">
        <v>46162</v>
      </c>
      <c r="G2558" t="s">
        <v>99</v>
      </c>
      <c r="H2558" t="s">
        <v>55</v>
      </c>
      <c r="I2558" t="s">
        <v>6056</v>
      </c>
      <c r="J2558">
        <v>1378</v>
      </c>
      <c r="K2558" t="s">
        <v>42</v>
      </c>
      <c r="L2558">
        <v>0</v>
      </c>
      <c r="M2558" t="s">
        <v>6057</v>
      </c>
      <c r="N2558" t="s">
        <v>32</v>
      </c>
      <c r="O2558">
        <v>71</v>
      </c>
      <c r="P2558" t="s">
        <v>392</v>
      </c>
      <c r="Q2558" t="s">
        <v>87</v>
      </c>
      <c r="R2558" t="s">
        <v>6058</v>
      </c>
      <c r="S2558" t="s">
        <v>36</v>
      </c>
      <c r="T2558">
        <v>0</v>
      </c>
      <c r="U2558">
        <v>1</v>
      </c>
      <c r="V2558" t="s">
        <v>37</v>
      </c>
      <c r="W2558" t="s">
        <v>6060</v>
      </c>
      <c r="X2558" t="s">
        <v>44</v>
      </c>
      <c r="Y2558">
        <v>15</v>
      </c>
      <c r="Z2558">
        <v>90</v>
      </c>
      <c r="AA2558">
        <v>1</v>
      </c>
      <c r="AB2558" t="s">
        <v>58</v>
      </c>
      <c r="AC2558">
        <v>1</v>
      </c>
      <c r="AD2558" t="s">
        <v>46</v>
      </c>
    </row>
    <row r="2559" spans="1:30" x14ac:dyDescent="0.3">
      <c r="A2559" t="s">
        <v>18580</v>
      </c>
      <c r="B2559" t="s">
        <v>39</v>
      </c>
      <c r="C2559">
        <v>203709</v>
      </c>
      <c r="D2559">
        <v>255.94</v>
      </c>
      <c r="E2559" s="1">
        <v>45236</v>
      </c>
      <c r="F2559" s="1">
        <v>47787</v>
      </c>
      <c r="G2559" t="s">
        <v>103</v>
      </c>
      <c r="H2559" t="s">
        <v>80</v>
      </c>
      <c r="I2559" t="s">
        <v>18575</v>
      </c>
      <c r="J2559">
        <v>2551</v>
      </c>
      <c r="K2559" t="s">
        <v>42</v>
      </c>
      <c r="L2559">
        <v>1</v>
      </c>
      <c r="M2559" t="s">
        <v>18576</v>
      </c>
      <c r="N2559" t="s">
        <v>32</v>
      </c>
      <c r="O2559">
        <v>49</v>
      </c>
      <c r="P2559" t="s">
        <v>1815</v>
      </c>
      <c r="Q2559" t="s">
        <v>34</v>
      </c>
      <c r="R2559" t="s">
        <v>18577</v>
      </c>
      <c r="S2559" t="s">
        <v>97</v>
      </c>
      <c r="T2559">
        <v>1</v>
      </c>
      <c r="U2559">
        <v>0</v>
      </c>
      <c r="V2559" t="s">
        <v>90</v>
      </c>
      <c r="W2559" t="s">
        <v>18581</v>
      </c>
      <c r="X2559" t="s">
        <v>72</v>
      </c>
      <c r="Y2559">
        <v>7</v>
      </c>
      <c r="Z2559">
        <v>36</v>
      </c>
      <c r="AA2559">
        <v>0</v>
      </c>
      <c r="AB2559" t="s">
        <v>45</v>
      </c>
      <c r="AC2559">
        <v>0</v>
      </c>
      <c r="AD2559" t="s">
        <v>74</v>
      </c>
    </row>
    <row r="2560" spans="1:30" x14ac:dyDescent="0.3">
      <c r="A2560" t="s">
        <v>1083</v>
      </c>
      <c r="B2560" t="s">
        <v>39</v>
      </c>
      <c r="C2560">
        <v>81015</v>
      </c>
      <c r="D2560">
        <v>1500.66</v>
      </c>
      <c r="E2560" s="1">
        <v>42395</v>
      </c>
      <c r="F2560" s="1">
        <v>44256</v>
      </c>
      <c r="G2560" t="s">
        <v>99</v>
      </c>
      <c r="H2560" t="s">
        <v>41</v>
      </c>
      <c r="I2560" t="s">
        <v>1079</v>
      </c>
      <c r="J2560">
        <v>1861</v>
      </c>
      <c r="K2560" t="s">
        <v>42</v>
      </c>
      <c r="L2560">
        <v>0</v>
      </c>
      <c r="M2560" t="s">
        <v>1080</v>
      </c>
      <c r="N2560" t="s">
        <v>32</v>
      </c>
      <c r="O2560">
        <v>21</v>
      </c>
      <c r="P2560" t="s">
        <v>1081</v>
      </c>
      <c r="Q2560" t="s">
        <v>62</v>
      </c>
      <c r="R2560" t="s">
        <v>1082</v>
      </c>
      <c r="S2560" t="s">
        <v>67</v>
      </c>
      <c r="T2560">
        <v>0</v>
      </c>
      <c r="U2560">
        <v>0</v>
      </c>
      <c r="V2560" t="s">
        <v>68</v>
      </c>
      <c r="W2560" t="s">
        <v>1084</v>
      </c>
      <c r="X2560" t="s">
        <v>72</v>
      </c>
      <c r="Y2560">
        <v>29</v>
      </c>
      <c r="Z2560">
        <v>72</v>
      </c>
      <c r="AA2560">
        <v>1</v>
      </c>
      <c r="AB2560" t="s">
        <v>58</v>
      </c>
      <c r="AC2560">
        <v>1</v>
      </c>
      <c r="AD2560" t="s">
        <v>74</v>
      </c>
    </row>
    <row r="2561" spans="1:30" x14ac:dyDescent="0.3">
      <c r="A2561" t="s">
        <v>12578</v>
      </c>
      <c r="B2561" t="s">
        <v>54</v>
      </c>
      <c r="C2561">
        <v>473953</v>
      </c>
      <c r="D2561">
        <v>1413.46</v>
      </c>
      <c r="E2561" s="1">
        <v>44074</v>
      </c>
      <c r="F2561" s="1">
        <v>45671</v>
      </c>
      <c r="G2561" t="s">
        <v>40</v>
      </c>
      <c r="H2561" t="s">
        <v>80</v>
      </c>
      <c r="I2561" t="s">
        <v>12571</v>
      </c>
      <c r="J2561">
        <v>1597</v>
      </c>
      <c r="K2561" t="s">
        <v>42</v>
      </c>
      <c r="L2561">
        <v>1</v>
      </c>
      <c r="M2561" t="s">
        <v>12572</v>
      </c>
      <c r="N2561" t="s">
        <v>32</v>
      </c>
      <c r="O2561">
        <v>65</v>
      </c>
      <c r="P2561" t="s">
        <v>4499</v>
      </c>
      <c r="Q2561" t="s">
        <v>34</v>
      </c>
      <c r="R2561" t="s">
        <v>12573</v>
      </c>
      <c r="S2561" t="s">
        <v>36</v>
      </c>
      <c r="T2561">
        <v>1</v>
      </c>
      <c r="U2561">
        <v>1</v>
      </c>
      <c r="V2561" t="s">
        <v>37</v>
      </c>
      <c r="W2561" t="s">
        <v>12579</v>
      </c>
      <c r="X2561" t="s">
        <v>72</v>
      </c>
      <c r="Y2561">
        <v>24</v>
      </c>
      <c r="Z2561">
        <v>54</v>
      </c>
      <c r="AA2561">
        <v>0</v>
      </c>
      <c r="AB2561" t="s">
        <v>45</v>
      </c>
      <c r="AC2561">
        <v>0</v>
      </c>
      <c r="AD2561" t="s">
        <v>74</v>
      </c>
    </row>
    <row r="2562" spans="1:30" x14ac:dyDescent="0.3">
      <c r="A2562" t="s">
        <v>13859</v>
      </c>
      <c r="B2562" t="s">
        <v>118</v>
      </c>
      <c r="C2562">
        <v>425735</v>
      </c>
      <c r="D2562">
        <v>1354.39</v>
      </c>
      <c r="E2562" s="1">
        <v>45420</v>
      </c>
      <c r="F2562" s="1">
        <v>46141</v>
      </c>
      <c r="G2562" t="s">
        <v>40</v>
      </c>
      <c r="H2562" t="s">
        <v>55</v>
      </c>
      <c r="I2562" t="s">
        <v>13854</v>
      </c>
      <c r="J2562">
        <v>721</v>
      </c>
      <c r="K2562" t="s">
        <v>100</v>
      </c>
      <c r="L2562">
        <v>0</v>
      </c>
      <c r="M2562" t="s">
        <v>13855</v>
      </c>
      <c r="N2562" t="s">
        <v>32</v>
      </c>
      <c r="O2562">
        <v>77</v>
      </c>
      <c r="P2562" t="s">
        <v>863</v>
      </c>
      <c r="Q2562" t="s">
        <v>62</v>
      </c>
      <c r="R2562" t="s">
        <v>13856</v>
      </c>
      <c r="S2562" t="s">
        <v>36</v>
      </c>
      <c r="T2562">
        <v>0</v>
      </c>
      <c r="U2562">
        <v>1</v>
      </c>
      <c r="V2562" t="s">
        <v>37</v>
      </c>
      <c r="W2562" t="s">
        <v>13860</v>
      </c>
      <c r="X2562" t="s">
        <v>44</v>
      </c>
      <c r="Y2562">
        <v>32</v>
      </c>
      <c r="Z2562">
        <v>7</v>
      </c>
      <c r="AA2562">
        <v>0</v>
      </c>
      <c r="AB2562" t="s">
        <v>73</v>
      </c>
      <c r="AC2562">
        <v>0</v>
      </c>
      <c r="AD2562" t="s">
        <v>46</v>
      </c>
    </row>
    <row r="2563" spans="1:30" x14ac:dyDescent="0.3">
      <c r="A2563" t="s">
        <v>815</v>
      </c>
      <c r="B2563" t="s">
        <v>70</v>
      </c>
      <c r="C2563">
        <v>117486</v>
      </c>
      <c r="D2563">
        <v>453.61</v>
      </c>
      <c r="E2563" s="1">
        <v>45515</v>
      </c>
      <c r="F2563" s="1">
        <v>47108</v>
      </c>
      <c r="G2563" t="s">
        <v>40</v>
      </c>
      <c r="H2563" t="s">
        <v>80</v>
      </c>
      <c r="I2563" t="s">
        <v>809</v>
      </c>
      <c r="J2563">
        <v>1593</v>
      </c>
      <c r="K2563" t="s">
        <v>42</v>
      </c>
      <c r="L2563">
        <v>1</v>
      </c>
      <c r="M2563" t="s">
        <v>810</v>
      </c>
      <c r="N2563" t="s">
        <v>49</v>
      </c>
      <c r="O2563">
        <v>19</v>
      </c>
      <c r="P2563" t="s">
        <v>811</v>
      </c>
      <c r="Q2563" t="s">
        <v>87</v>
      </c>
      <c r="R2563" t="s">
        <v>812</v>
      </c>
      <c r="S2563" t="s">
        <v>67</v>
      </c>
      <c r="T2563">
        <v>0</v>
      </c>
      <c r="U2563">
        <v>0</v>
      </c>
      <c r="V2563" t="s">
        <v>68</v>
      </c>
      <c r="W2563" t="s">
        <v>816</v>
      </c>
      <c r="X2563" t="s">
        <v>44</v>
      </c>
      <c r="Y2563">
        <v>37</v>
      </c>
      <c r="Z2563">
        <v>1</v>
      </c>
      <c r="AA2563">
        <v>0</v>
      </c>
      <c r="AB2563" t="s">
        <v>73</v>
      </c>
      <c r="AC2563">
        <v>0</v>
      </c>
      <c r="AD2563" t="s">
        <v>46</v>
      </c>
    </row>
    <row r="2564" spans="1:30" x14ac:dyDescent="0.3">
      <c r="A2564" t="s">
        <v>8847</v>
      </c>
      <c r="B2564" t="s">
        <v>54</v>
      </c>
      <c r="C2564">
        <v>349962</v>
      </c>
      <c r="D2564">
        <v>861.21</v>
      </c>
      <c r="E2564" s="1">
        <v>43848</v>
      </c>
      <c r="F2564" s="1">
        <v>47489</v>
      </c>
      <c r="G2564" t="s">
        <v>99</v>
      </c>
      <c r="H2564" t="s">
        <v>80</v>
      </c>
      <c r="I2564" t="s">
        <v>8844</v>
      </c>
      <c r="J2564">
        <v>3641</v>
      </c>
      <c r="K2564" t="s">
        <v>42</v>
      </c>
      <c r="L2564">
        <v>1</v>
      </c>
      <c r="M2564" t="s">
        <v>8845</v>
      </c>
      <c r="N2564" t="s">
        <v>60</v>
      </c>
      <c r="O2564">
        <v>43</v>
      </c>
      <c r="P2564" t="s">
        <v>1526</v>
      </c>
      <c r="Q2564" t="s">
        <v>51</v>
      </c>
      <c r="R2564" t="s">
        <v>8846</v>
      </c>
      <c r="S2564" t="s">
        <v>89</v>
      </c>
      <c r="T2564">
        <v>0</v>
      </c>
      <c r="U2564">
        <v>0</v>
      </c>
      <c r="V2564" t="s">
        <v>90</v>
      </c>
      <c r="W2564" t="s">
        <v>8848</v>
      </c>
      <c r="X2564" t="s">
        <v>72</v>
      </c>
      <c r="Y2564">
        <v>20</v>
      </c>
      <c r="Z2564">
        <v>11</v>
      </c>
      <c r="AA2564">
        <v>0</v>
      </c>
      <c r="AB2564" t="s">
        <v>73</v>
      </c>
      <c r="AC2564">
        <v>0</v>
      </c>
      <c r="AD2564" t="s">
        <v>74</v>
      </c>
    </row>
    <row r="2565" spans="1:30" x14ac:dyDescent="0.3">
      <c r="A2565" t="s">
        <v>9843</v>
      </c>
      <c r="B2565" t="s">
        <v>70</v>
      </c>
      <c r="C2565">
        <v>364165</v>
      </c>
      <c r="D2565">
        <v>347.67</v>
      </c>
      <c r="E2565" s="1">
        <v>45149</v>
      </c>
      <c r="F2565" s="1">
        <v>47214</v>
      </c>
      <c r="G2565" t="s">
        <v>103</v>
      </c>
      <c r="H2565" t="s">
        <v>55</v>
      </c>
      <c r="I2565" t="s">
        <v>9840</v>
      </c>
      <c r="J2565">
        <v>2065</v>
      </c>
      <c r="K2565" t="s">
        <v>42</v>
      </c>
      <c r="L2565">
        <v>0</v>
      </c>
      <c r="M2565" t="s">
        <v>9841</v>
      </c>
      <c r="N2565" t="s">
        <v>49</v>
      </c>
      <c r="O2565">
        <v>31</v>
      </c>
      <c r="P2565" t="s">
        <v>174</v>
      </c>
      <c r="Q2565" t="s">
        <v>87</v>
      </c>
      <c r="R2565" t="s">
        <v>9842</v>
      </c>
      <c r="S2565" t="s">
        <v>109</v>
      </c>
      <c r="T2565">
        <v>0</v>
      </c>
      <c r="U2565">
        <v>0</v>
      </c>
      <c r="V2565" t="s">
        <v>90</v>
      </c>
      <c r="W2565" t="s">
        <v>9844</v>
      </c>
      <c r="X2565" t="s">
        <v>57</v>
      </c>
      <c r="Y2565">
        <v>1</v>
      </c>
      <c r="Z2565">
        <v>5</v>
      </c>
      <c r="AA2565">
        <v>0</v>
      </c>
      <c r="AB2565" t="s">
        <v>73</v>
      </c>
      <c r="AC2565">
        <v>0</v>
      </c>
      <c r="AD2565" t="s">
        <v>59</v>
      </c>
    </row>
    <row r="2566" spans="1:30" x14ac:dyDescent="0.3">
      <c r="A2566" t="s">
        <v>1593</v>
      </c>
      <c r="B2566" t="s">
        <v>39</v>
      </c>
      <c r="C2566">
        <v>244595</v>
      </c>
      <c r="D2566">
        <v>136.85</v>
      </c>
      <c r="E2566" s="1">
        <v>44542</v>
      </c>
      <c r="F2566" s="1">
        <v>45126</v>
      </c>
      <c r="G2566" t="s">
        <v>99</v>
      </c>
      <c r="H2566" t="s">
        <v>55</v>
      </c>
      <c r="I2566" t="s">
        <v>1589</v>
      </c>
      <c r="J2566">
        <v>584</v>
      </c>
      <c r="K2566" t="s">
        <v>100</v>
      </c>
      <c r="L2566">
        <v>0</v>
      </c>
      <c r="M2566" t="s">
        <v>1590</v>
      </c>
      <c r="N2566" t="s">
        <v>32</v>
      </c>
      <c r="O2566">
        <v>19</v>
      </c>
      <c r="P2566" t="s">
        <v>1591</v>
      </c>
      <c r="Q2566" t="s">
        <v>34</v>
      </c>
      <c r="R2566" t="s">
        <v>1592</v>
      </c>
      <c r="S2566" t="s">
        <v>67</v>
      </c>
      <c r="T2566">
        <v>1</v>
      </c>
      <c r="U2566">
        <v>0</v>
      </c>
      <c r="V2566" t="s">
        <v>68</v>
      </c>
      <c r="W2566" t="s">
        <v>1594</v>
      </c>
      <c r="X2566" t="s">
        <v>57</v>
      </c>
      <c r="Y2566">
        <v>41</v>
      </c>
      <c r="Z2566">
        <v>95</v>
      </c>
      <c r="AA2566">
        <v>1</v>
      </c>
      <c r="AB2566" t="s">
        <v>58</v>
      </c>
      <c r="AC2566">
        <v>1</v>
      </c>
      <c r="AD2566" t="s">
        <v>59</v>
      </c>
    </row>
    <row r="2567" spans="1:30" x14ac:dyDescent="0.3">
      <c r="A2567" t="s">
        <v>10398</v>
      </c>
      <c r="B2567" t="s">
        <v>54</v>
      </c>
      <c r="C2567">
        <v>190337</v>
      </c>
      <c r="D2567">
        <v>1223.07</v>
      </c>
      <c r="E2567" s="1">
        <v>43339</v>
      </c>
      <c r="F2567" s="1">
        <v>46161</v>
      </c>
      <c r="G2567" t="s">
        <v>103</v>
      </c>
      <c r="H2567" t="s">
        <v>41</v>
      </c>
      <c r="I2567" t="s">
        <v>10395</v>
      </c>
      <c r="J2567">
        <v>2822</v>
      </c>
      <c r="K2567" t="s">
        <v>42</v>
      </c>
      <c r="L2567">
        <v>0</v>
      </c>
      <c r="M2567" t="s">
        <v>10396</v>
      </c>
      <c r="N2567" t="s">
        <v>32</v>
      </c>
      <c r="O2567">
        <v>55</v>
      </c>
      <c r="P2567" t="s">
        <v>8241</v>
      </c>
      <c r="Q2567" t="s">
        <v>87</v>
      </c>
      <c r="R2567" t="s">
        <v>10397</v>
      </c>
      <c r="S2567" t="s">
        <v>97</v>
      </c>
      <c r="T2567">
        <v>0</v>
      </c>
      <c r="U2567">
        <v>0</v>
      </c>
      <c r="V2567" t="s">
        <v>37</v>
      </c>
      <c r="W2567" t="s">
        <v>10399</v>
      </c>
      <c r="X2567" t="s">
        <v>57</v>
      </c>
      <c r="Y2567">
        <v>43</v>
      </c>
      <c r="Z2567">
        <v>54</v>
      </c>
      <c r="AA2567">
        <v>0</v>
      </c>
      <c r="AB2567" t="s">
        <v>45</v>
      </c>
      <c r="AC2567">
        <v>0</v>
      </c>
      <c r="AD2567" t="s">
        <v>59</v>
      </c>
    </row>
    <row r="2568" spans="1:30" x14ac:dyDescent="0.3">
      <c r="A2568" t="s">
        <v>1704</v>
      </c>
      <c r="B2568" t="s">
        <v>54</v>
      </c>
      <c r="C2568">
        <v>365979</v>
      </c>
      <c r="D2568">
        <v>1094.5</v>
      </c>
      <c r="E2568" s="1">
        <v>44269</v>
      </c>
      <c r="F2568" s="1">
        <v>44648</v>
      </c>
      <c r="G2568" t="s">
        <v>40</v>
      </c>
      <c r="H2568" t="s">
        <v>80</v>
      </c>
      <c r="I2568" t="s">
        <v>1698</v>
      </c>
      <c r="J2568">
        <v>379</v>
      </c>
      <c r="K2568" t="s">
        <v>100</v>
      </c>
      <c r="L2568">
        <v>1</v>
      </c>
      <c r="M2568" t="s">
        <v>1699</v>
      </c>
      <c r="N2568" t="s">
        <v>32</v>
      </c>
      <c r="O2568">
        <v>62</v>
      </c>
      <c r="P2568" t="s">
        <v>1700</v>
      </c>
      <c r="Q2568" t="s">
        <v>51</v>
      </c>
      <c r="R2568" t="s">
        <v>1701</v>
      </c>
      <c r="S2568" t="s">
        <v>36</v>
      </c>
      <c r="T2568">
        <v>0</v>
      </c>
      <c r="U2568">
        <v>1</v>
      </c>
      <c r="V2568" t="s">
        <v>37</v>
      </c>
      <c r="W2568" t="s">
        <v>1705</v>
      </c>
      <c r="X2568" t="s">
        <v>72</v>
      </c>
      <c r="Y2568">
        <v>48</v>
      </c>
      <c r="Z2568">
        <v>72</v>
      </c>
      <c r="AA2568">
        <v>1</v>
      </c>
      <c r="AB2568" t="s">
        <v>58</v>
      </c>
      <c r="AC2568">
        <v>1</v>
      </c>
      <c r="AD2568" t="s">
        <v>74</v>
      </c>
    </row>
    <row r="2569" spans="1:30" x14ac:dyDescent="0.3">
      <c r="A2569" t="s">
        <v>14207</v>
      </c>
      <c r="B2569" t="s">
        <v>70</v>
      </c>
      <c r="C2569">
        <v>423216</v>
      </c>
      <c r="D2569">
        <v>360.59</v>
      </c>
      <c r="E2569" s="1">
        <v>44950</v>
      </c>
      <c r="F2569" s="1">
        <v>47852</v>
      </c>
      <c r="G2569" t="s">
        <v>99</v>
      </c>
      <c r="H2569" t="s">
        <v>55</v>
      </c>
      <c r="I2569" t="s">
        <v>14204</v>
      </c>
      <c r="J2569">
        <v>2902</v>
      </c>
      <c r="K2569" t="s">
        <v>42</v>
      </c>
      <c r="L2569">
        <v>0</v>
      </c>
      <c r="M2569" t="s">
        <v>14205</v>
      </c>
      <c r="N2569" t="s">
        <v>49</v>
      </c>
      <c r="O2569">
        <v>47</v>
      </c>
      <c r="P2569" t="s">
        <v>5471</v>
      </c>
      <c r="Q2569" t="s">
        <v>87</v>
      </c>
      <c r="R2569" t="s">
        <v>14206</v>
      </c>
      <c r="S2569" t="s">
        <v>97</v>
      </c>
      <c r="T2569">
        <v>0</v>
      </c>
      <c r="U2569">
        <v>0</v>
      </c>
      <c r="V2569" t="s">
        <v>90</v>
      </c>
      <c r="W2569" t="s">
        <v>14208</v>
      </c>
      <c r="X2569" t="s">
        <v>72</v>
      </c>
      <c r="Y2569">
        <v>28</v>
      </c>
      <c r="Z2569">
        <v>3</v>
      </c>
      <c r="AA2569">
        <v>0</v>
      </c>
      <c r="AB2569" t="s">
        <v>73</v>
      </c>
      <c r="AC2569">
        <v>0</v>
      </c>
      <c r="AD2569" t="s">
        <v>74</v>
      </c>
    </row>
    <row r="2570" spans="1:30" x14ac:dyDescent="0.3">
      <c r="A2570" t="s">
        <v>16876</v>
      </c>
      <c r="B2570" t="s">
        <v>39</v>
      </c>
      <c r="C2570">
        <v>202145</v>
      </c>
      <c r="D2570">
        <v>1440.26</v>
      </c>
      <c r="E2570" s="1">
        <v>44182</v>
      </c>
      <c r="F2570" s="1">
        <v>46238</v>
      </c>
      <c r="G2570" t="s">
        <v>40</v>
      </c>
      <c r="H2570" t="s">
        <v>41</v>
      </c>
      <c r="I2570" t="s">
        <v>16871</v>
      </c>
      <c r="J2570">
        <v>2056</v>
      </c>
      <c r="K2570" t="s">
        <v>42</v>
      </c>
      <c r="L2570">
        <v>0</v>
      </c>
      <c r="M2570" t="s">
        <v>16872</v>
      </c>
      <c r="N2570" t="s">
        <v>32</v>
      </c>
      <c r="O2570">
        <v>67</v>
      </c>
      <c r="P2570" t="s">
        <v>1058</v>
      </c>
      <c r="Q2570" t="s">
        <v>51</v>
      </c>
      <c r="R2570" t="s">
        <v>16873</v>
      </c>
      <c r="S2570" t="s">
        <v>36</v>
      </c>
      <c r="T2570">
        <v>0</v>
      </c>
      <c r="U2570">
        <v>1</v>
      </c>
      <c r="V2570" t="s">
        <v>37</v>
      </c>
      <c r="W2570" t="s">
        <v>16877</v>
      </c>
      <c r="X2570" t="s">
        <v>72</v>
      </c>
      <c r="Y2570">
        <v>46</v>
      </c>
      <c r="Z2570">
        <v>89</v>
      </c>
      <c r="AA2570">
        <v>1</v>
      </c>
      <c r="AB2570" t="s">
        <v>58</v>
      </c>
      <c r="AC2570">
        <v>1</v>
      </c>
      <c r="AD2570" t="s">
        <v>74</v>
      </c>
    </row>
    <row r="2571" spans="1:30" x14ac:dyDescent="0.3">
      <c r="A2571" t="s">
        <v>3405</v>
      </c>
      <c r="B2571" t="s">
        <v>39</v>
      </c>
      <c r="C2571">
        <v>106175</v>
      </c>
      <c r="D2571">
        <v>308.63</v>
      </c>
      <c r="E2571" s="1">
        <v>45465</v>
      </c>
      <c r="F2571" s="1">
        <v>46725</v>
      </c>
      <c r="G2571" t="s">
        <v>103</v>
      </c>
      <c r="H2571" t="s">
        <v>41</v>
      </c>
      <c r="I2571" t="s">
        <v>3402</v>
      </c>
      <c r="J2571">
        <v>1260</v>
      </c>
      <c r="K2571" t="s">
        <v>42</v>
      </c>
      <c r="L2571">
        <v>0</v>
      </c>
      <c r="M2571" t="s">
        <v>3403</v>
      </c>
      <c r="N2571" t="s">
        <v>32</v>
      </c>
      <c r="O2571">
        <v>28</v>
      </c>
      <c r="P2571" t="s">
        <v>2311</v>
      </c>
      <c r="Q2571" t="s">
        <v>87</v>
      </c>
      <c r="R2571" t="s">
        <v>3404</v>
      </c>
      <c r="S2571" t="s">
        <v>109</v>
      </c>
      <c r="T2571">
        <v>0</v>
      </c>
      <c r="U2571">
        <v>0</v>
      </c>
      <c r="V2571" t="s">
        <v>68</v>
      </c>
      <c r="W2571" t="s">
        <v>3406</v>
      </c>
      <c r="X2571" t="s">
        <v>72</v>
      </c>
      <c r="Y2571">
        <v>28</v>
      </c>
      <c r="Z2571">
        <v>92</v>
      </c>
      <c r="AA2571">
        <v>1</v>
      </c>
      <c r="AB2571" t="s">
        <v>58</v>
      </c>
      <c r="AC2571">
        <v>1</v>
      </c>
      <c r="AD2571" t="s">
        <v>74</v>
      </c>
    </row>
    <row r="2572" spans="1:30" x14ac:dyDescent="0.3">
      <c r="A2572" t="s">
        <v>1251</v>
      </c>
      <c r="B2572" t="s">
        <v>118</v>
      </c>
      <c r="C2572">
        <v>328345</v>
      </c>
      <c r="D2572">
        <v>733.06</v>
      </c>
      <c r="E2572" s="1">
        <v>42724</v>
      </c>
      <c r="F2572" s="1">
        <v>44988</v>
      </c>
      <c r="G2572" t="s">
        <v>103</v>
      </c>
      <c r="H2572" t="s">
        <v>55</v>
      </c>
      <c r="I2572" t="s">
        <v>1245</v>
      </c>
      <c r="J2572">
        <v>2264</v>
      </c>
      <c r="K2572" t="s">
        <v>42</v>
      </c>
      <c r="L2572">
        <v>0</v>
      </c>
      <c r="M2572" t="s">
        <v>1246</v>
      </c>
      <c r="N2572" t="s">
        <v>32</v>
      </c>
      <c r="O2572">
        <v>52</v>
      </c>
      <c r="P2572" t="s">
        <v>1247</v>
      </c>
      <c r="Q2572" t="s">
        <v>34</v>
      </c>
      <c r="R2572" t="s">
        <v>1248</v>
      </c>
      <c r="S2572" t="s">
        <v>97</v>
      </c>
      <c r="T2572">
        <v>1</v>
      </c>
      <c r="U2572">
        <v>0</v>
      </c>
      <c r="V2572" t="s">
        <v>37</v>
      </c>
      <c r="W2572" t="s">
        <v>1252</v>
      </c>
      <c r="X2572" t="s">
        <v>57</v>
      </c>
      <c r="Y2572">
        <v>11</v>
      </c>
      <c r="Z2572">
        <v>78</v>
      </c>
      <c r="AA2572">
        <v>1</v>
      </c>
      <c r="AB2572" t="s">
        <v>58</v>
      </c>
      <c r="AC2572">
        <v>1</v>
      </c>
      <c r="AD2572" t="s">
        <v>59</v>
      </c>
    </row>
    <row r="2573" spans="1:30" x14ac:dyDescent="0.3">
      <c r="A2573" t="s">
        <v>2371</v>
      </c>
      <c r="B2573" t="s">
        <v>39</v>
      </c>
      <c r="C2573">
        <v>466880</v>
      </c>
      <c r="D2573">
        <v>1463.1</v>
      </c>
      <c r="E2573" s="1">
        <v>43572</v>
      </c>
      <c r="F2573" s="1">
        <v>46616</v>
      </c>
      <c r="G2573" t="s">
        <v>99</v>
      </c>
      <c r="H2573" t="s">
        <v>80</v>
      </c>
      <c r="I2573" t="s">
        <v>2367</v>
      </c>
      <c r="J2573">
        <v>3044</v>
      </c>
      <c r="K2573" t="s">
        <v>42</v>
      </c>
      <c r="L2573">
        <v>1</v>
      </c>
      <c r="M2573" t="s">
        <v>2368</v>
      </c>
      <c r="N2573" t="s">
        <v>60</v>
      </c>
      <c r="O2573">
        <v>42</v>
      </c>
      <c r="P2573" t="s">
        <v>2369</v>
      </c>
      <c r="Q2573" t="s">
        <v>62</v>
      </c>
      <c r="R2573" t="s">
        <v>2370</v>
      </c>
      <c r="S2573" t="s">
        <v>89</v>
      </c>
      <c r="T2573">
        <v>0</v>
      </c>
      <c r="U2573">
        <v>0</v>
      </c>
      <c r="V2573" t="s">
        <v>90</v>
      </c>
      <c r="W2573" t="s">
        <v>2372</v>
      </c>
      <c r="X2573" t="s">
        <v>44</v>
      </c>
      <c r="Y2573">
        <v>37</v>
      </c>
      <c r="Z2573">
        <v>11</v>
      </c>
      <c r="AA2573">
        <v>0</v>
      </c>
      <c r="AB2573" t="s">
        <v>73</v>
      </c>
      <c r="AC2573">
        <v>0</v>
      </c>
      <c r="AD2573" t="s">
        <v>46</v>
      </c>
    </row>
    <row r="2574" spans="1:30" x14ac:dyDescent="0.3">
      <c r="A2574" t="s">
        <v>3511</v>
      </c>
      <c r="B2574" t="s">
        <v>70</v>
      </c>
      <c r="C2574">
        <v>123593</v>
      </c>
      <c r="D2574">
        <v>1404.23</v>
      </c>
      <c r="E2574" s="1">
        <v>45197</v>
      </c>
      <c r="F2574" s="1">
        <v>47848</v>
      </c>
      <c r="G2574" t="s">
        <v>99</v>
      </c>
      <c r="H2574" t="s">
        <v>55</v>
      </c>
      <c r="I2574" t="s">
        <v>3507</v>
      </c>
      <c r="J2574">
        <v>2651</v>
      </c>
      <c r="K2574" t="s">
        <v>42</v>
      </c>
      <c r="L2574">
        <v>0</v>
      </c>
      <c r="M2574" t="s">
        <v>3508</v>
      </c>
      <c r="N2574" t="s">
        <v>32</v>
      </c>
      <c r="O2574">
        <v>61</v>
      </c>
      <c r="P2574" t="s">
        <v>3509</v>
      </c>
      <c r="Q2574" t="s">
        <v>34</v>
      </c>
      <c r="R2574" t="s">
        <v>3510</v>
      </c>
      <c r="S2574" t="s">
        <v>36</v>
      </c>
      <c r="T2574">
        <v>1</v>
      </c>
      <c r="U2574">
        <v>1</v>
      </c>
      <c r="V2574" t="s">
        <v>37</v>
      </c>
      <c r="W2574" t="s">
        <v>3512</v>
      </c>
      <c r="X2574" t="s">
        <v>57</v>
      </c>
      <c r="Y2574">
        <v>14</v>
      </c>
      <c r="Z2574">
        <v>49</v>
      </c>
      <c r="AA2574">
        <v>0</v>
      </c>
      <c r="AB2574" t="s">
        <v>45</v>
      </c>
      <c r="AC2574">
        <v>0</v>
      </c>
      <c r="AD2574" t="s">
        <v>59</v>
      </c>
    </row>
    <row r="2575" spans="1:30" x14ac:dyDescent="0.3">
      <c r="A2575" t="s">
        <v>7858</v>
      </c>
      <c r="B2575" t="s">
        <v>118</v>
      </c>
      <c r="C2575">
        <v>184095</v>
      </c>
      <c r="D2575">
        <v>1790.85</v>
      </c>
      <c r="E2575" s="1">
        <v>42764</v>
      </c>
      <c r="F2575" s="1">
        <v>45927</v>
      </c>
      <c r="G2575" t="s">
        <v>40</v>
      </c>
      <c r="H2575" t="s">
        <v>55</v>
      </c>
      <c r="I2575" t="s">
        <v>7855</v>
      </c>
      <c r="J2575">
        <v>3163</v>
      </c>
      <c r="K2575" t="s">
        <v>42</v>
      </c>
      <c r="L2575">
        <v>0</v>
      </c>
      <c r="M2575" t="s">
        <v>7856</v>
      </c>
      <c r="N2575" t="s">
        <v>32</v>
      </c>
      <c r="O2575">
        <v>30</v>
      </c>
      <c r="P2575" t="s">
        <v>354</v>
      </c>
      <c r="Q2575" t="s">
        <v>34</v>
      </c>
      <c r="R2575" t="s">
        <v>7857</v>
      </c>
      <c r="S2575" t="s">
        <v>109</v>
      </c>
      <c r="T2575">
        <v>1</v>
      </c>
      <c r="U2575">
        <v>0</v>
      </c>
      <c r="V2575" t="s">
        <v>68</v>
      </c>
      <c r="W2575" t="s">
        <v>7859</v>
      </c>
      <c r="X2575" t="s">
        <v>72</v>
      </c>
      <c r="Y2575">
        <v>26</v>
      </c>
      <c r="Z2575">
        <v>42</v>
      </c>
      <c r="AA2575">
        <v>0</v>
      </c>
      <c r="AB2575" t="s">
        <v>45</v>
      </c>
      <c r="AC2575">
        <v>0</v>
      </c>
      <c r="AD2575" t="s">
        <v>74</v>
      </c>
    </row>
    <row r="2576" spans="1:30" x14ac:dyDescent="0.3">
      <c r="A2576" t="s">
        <v>11871</v>
      </c>
      <c r="B2576" t="s">
        <v>54</v>
      </c>
      <c r="C2576">
        <v>242692</v>
      </c>
      <c r="D2576">
        <v>721.34</v>
      </c>
      <c r="E2576" s="1">
        <v>43665</v>
      </c>
      <c r="F2576" s="1">
        <v>47005</v>
      </c>
      <c r="G2576" t="s">
        <v>40</v>
      </c>
      <c r="H2576" t="s">
        <v>80</v>
      </c>
      <c r="I2576" t="s">
        <v>11866</v>
      </c>
      <c r="J2576">
        <v>3340</v>
      </c>
      <c r="K2576" t="s">
        <v>42</v>
      </c>
      <c r="L2576">
        <v>1</v>
      </c>
      <c r="M2576" t="s">
        <v>11867</v>
      </c>
      <c r="N2576" t="s">
        <v>49</v>
      </c>
      <c r="O2576">
        <v>72</v>
      </c>
      <c r="P2576" t="s">
        <v>2345</v>
      </c>
      <c r="Q2576" t="s">
        <v>62</v>
      </c>
      <c r="R2576" t="s">
        <v>11868</v>
      </c>
      <c r="S2576" t="s">
        <v>36</v>
      </c>
      <c r="T2576">
        <v>0</v>
      </c>
      <c r="U2576">
        <v>1</v>
      </c>
      <c r="V2576" t="s">
        <v>37</v>
      </c>
      <c r="W2576" t="s">
        <v>11872</v>
      </c>
      <c r="X2576" t="s">
        <v>44</v>
      </c>
      <c r="Y2576">
        <v>34</v>
      </c>
      <c r="Z2576">
        <v>59</v>
      </c>
      <c r="AA2576">
        <v>0</v>
      </c>
      <c r="AB2576" t="s">
        <v>45</v>
      </c>
      <c r="AC2576">
        <v>0</v>
      </c>
      <c r="AD2576" t="s">
        <v>46</v>
      </c>
    </row>
    <row r="2577" spans="1:30" x14ac:dyDescent="0.3">
      <c r="A2577" t="s">
        <v>12316</v>
      </c>
      <c r="B2577" t="s">
        <v>118</v>
      </c>
      <c r="C2577">
        <v>379520</v>
      </c>
      <c r="D2577">
        <v>117.78</v>
      </c>
      <c r="E2577" s="1">
        <v>42200</v>
      </c>
      <c r="F2577" s="1">
        <v>45585</v>
      </c>
      <c r="G2577" t="s">
        <v>40</v>
      </c>
      <c r="H2577" t="s">
        <v>80</v>
      </c>
      <c r="I2577" t="s">
        <v>12313</v>
      </c>
      <c r="J2577">
        <v>3385</v>
      </c>
      <c r="K2577" t="s">
        <v>42</v>
      </c>
      <c r="L2577">
        <v>1</v>
      </c>
      <c r="M2577" t="s">
        <v>12314</v>
      </c>
      <c r="N2577" t="s">
        <v>60</v>
      </c>
      <c r="O2577">
        <v>28</v>
      </c>
      <c r="P2577" t="s">
        <v>2606</v>
      </c>
      <c r="Q2577" t="s">
        <v>62</v>
      </c>
      <c r="R2577" t="s">
        <v>12315</v>
      </c>
      <c r="S2577" t="s">
        <v>109</v>
      </c>
      <c r="T2577">
        <v>0</v>
      </c>
      <c r="U2577">
        <v>0</v>
      </c>
      <c r="V2577" t="s">
        <v>68</v>
      </c>
      <c r="W2577" t="s">
        <v>12317</v>
      </c>
      <c r="X2577" t="s">
        <v>44</v>
      </c>
      <c r="Y2577">
        <v>25</v>
      </c>
      <c r="Z2577">
        <v>16</v>
      </c>
      <c r="AA2577">
        <v>0</v>
      </c>
      <c r="AB2577" t="s">
        <v>73</v>
      </c>
      <c r="AC2577">
        <v>0</v>
      </c>
      <c r="AD2577" t="s">
        <v>46</v>
      </c>
    </row>
    <row r="2578" spans="1:30" x14ac:dyDescent="0.3">
      <c r="A2578" t="s">
        <v>6131</v>
      </c>
      <c r="B2578" t="s">
        <v>70</v>
      </c>
      <c r="C2578">
        <v>278081</v>
      </c>
      <c r="D2578">
        <v>1524.53</v>
      </c>
      <c r="E2578" s="1">
        <v>42382</v>
      </c>
      <c r="F2578" s="1">
        <v>43354</v>
      </c>
      <c r="G2578" t="s">
        <v>103</v>
      </c>
      <c r="H2578" t="s">
        <v>55</v>
      </c>
      <c r="I2578" t="s">
        <v>6128</v>
      </c>
      <c r="J2578">
        <v>972</v>
      </c>
      <c r="K2578" t="s">
        <v>100</v>
      </c>
      <c r="L2578">
        <v>0</v>
      </c>
      <c r="M2578" t="s">
        <v>6129</v>
      </c>
      <c r="N2578" t="s">
        <v>32</v>
      </c>
      <c r="O2578">
        <v>83</v>
      </c>
      <c r="P2578" t="s">
        <v>330</v>
      </c>
      <c r="Q2578" t="s">
        <v>51</v>
      </c>
      <c r="R2578" t="s">
        <v>6130</v>
      </c>
      <c r="S2578" t="s">
        <v>36</v>
      </c>
      <c r="T2578">
        <v>0</v>
      </c>
      <c r="U2578">
        <v>1</v>
      </c>
      <c r="V2578" t="s">
        <v>37</v>
      </c>
      <c r="W2578" t="s">
        <v>6132</v>
      </c>
      <c r="X2578" t="s">
        <v>44</v>
      </c>
      <c r="Y2578">
        <v>13</v>
      </c>
      <c r="Z2578">
        <v>88</v>
      </c>
      <c r="AA2578">
        <v>1</v>
      </c>
      <c r="AB2578" t="s">
        <v>58</v>
      </c>
      <c r="AC2578">
        <v>1</v>
      </c>
      <c r="AD2578" t="s">
        <v>46</v>
      </c>
    </row>
    <row r="2579" spans="1:30" x14ac:dyDescent="0.3">
      <c r="A2579" t="s">
        <v>6871</v>
      </c>
      <c r="B2579" t="s">
        <v>118</v>
      </c>
      <c r="C2579">
        <v>265639</v>
      </c>
      <c r="D2579">
        <v>1849.67</v>
      </c>
      <c r="E2579" s="1">
        <v>45078</v>
      </c>
      <c r="F2579" s="1">
        <v>45648</v>
      </c>
      <c r="G2579" t="s">
        <v>103</v>
      </c>
      <c r="H2579" t="s">
        <v>41</v>
      </c>
      <c r="I2579" t="s">
        <v>6868</v>
      </c>
      <c r="J2579">
        <v>570</v>
      </c>
      <c r="K2579" t="s">
        <v>100</v>
      </c>
      <c r="L2579">
        <v>0</v>
      </c>
      <c r="M2579" t="s">
        <v>6869</v>
      </c>
      <c r="N2579" t="s">
        <v>60</v>
      </c>
      <c r="O2579">
        <v>56</v>
      </c>
      <c r="P2579" t="s">
        <v>4043</v>
      </c>
      <c r="Q2579" t="s">
        <v>87</v>
      </c>
      <c r="R2579" t="s">
        <v>6870</v>
      </c>
      <c r="S2579" t="s">
        <v>36</v>
      </c>
      <c r="T2579">
        <v>0</v>
      </c>
      <c r="U2579">
        <v>0</v>
      </c>
      <c r="V2579" t="s">
        <v>37</v>
      </c>
      <c r="W2579" t="s">
        <v>6872</v>
      </c>
      <c r="X2579" t="s">
        <v>72</v>
      </c>
      <c r="Y2579">
        <v>16</v>
      </c>
      <c r="Z2579">
        <v>57</v>
      </c>
      <c r="AA2579">
        <v>0</v>
      </c>
      <c r="AB2579" t="s">
        <v>45</v>
      </c>
      <c r="AC2579">
        <v>0</v>
      </c>
      <c r="AD2579" t="s">
        <v>74</v>
      </c>
    </row>
    <row r="2580" spans="1:30" x14ac:dyDescent="0.3">
      <c r="A2580" t="s">
        <v>12288</v>
      </c>
      <c r="B2580" t="s">
        <v>39</v>
      </c>
      <c r="C2580">
        <v>229117</v>
      </c>
      <c r="D2580">
        <v>391.02</v>
      </c>
      <c r="E2580" s="1">
        <v>43139</v>
      </c>
      <c r="F2580" s="1">
        <v>46648</v>
      </c>
      <c r="G2580" t="s">
        <v>103</v>
      </c>
      <c r="H2580" t="s">
        <v>41</v>
      </c>
      <c r="I2580" t="s">
        <v>12283</v>
      </c>
      <c r="J2580">
        <v>3509</v>
      </c>
      <c r="K2580" t="s">
        <v>42</v>
      </c>
      <c r="L2580">
        <v>0</v>
      </c>
      <c r="M2580" t="s">
        <v>12284</v>
      </c>
      <c r="N2580" t="s">
        <v>32</v>
      </c>
      <c r="O2580">
        <v>75</v>
      </c>
      <c r="P2580" t="s">
        <v>2141</v>
      </c>
      <c r="Q2580" t="s">
        <v>62</v>
      </c>
      <c r="R2580" t="s">
        <v>12285</v>
      </c>
      <c r="S2580" t="s">
        <v>36</v>
      </c>
      <c r="T2580">
        <v>0</v>
      </c>
      <c r="U2580">
        <v>1</v>
      </c>
      <c r="V2580" t="s">
        <v>37</v>
      </c>
      <c r="W2580" t="s">
        <v>12289</v>
      </c>
      <c r="X2580" t="s">
        <v>72</v>
      </c>
      <c r="Y2580">
        <v>13</v>
      </c>
      <c r="Z2580">
        <v>15</v>
      </c>
      <c r="AA2580">
        <v>0</v>
      </c>
      <c r="AB2580" t="s">
        <v>73</v>
      </c>
      <c r="AC2580">
        <v>0</v>
      </c>
      <c r="AD2580" t="s">
        <v>74</v>
      </c>
    </row>
    <row r="2581" spans="1:30" x14ac:dyDescent="0.3">
      <c r="A2581" t="s">
        <v>3058</v>
      </c>
      <c r="B2581" t="s">
        <v>39</v>
      </c>
      <c r="C2581">
        <v>452645</v>
      </c>
      <c r="D2581">
        <v>1459.31</v>
      </c>
      <c r="E2581" s="1">
        <v>44677</v>
      </c>
      <c r="F2581" s="1">
        <v>45227</v>
      </c>
      <c r="G2581" t="s">
        <v>103</v>
      </c>
      <c r="H2581" t="s">
        <v>55</v>
      </c>
      <c r="I2581" t="s">
        <v>3049</v>
      </c>
      <c r="J2581">
        <v>550</v>
      </c>
      <c r="K2581" t="s">
        <v>100</v>
      </c>
      <c r="L2581">
        <v>0</v>
      </c>
      <c r="M2581" t="s">
        <v>3050</v>
      </c>
      <c r="N2581" t="s">
        <v>60</v>
      </c>
      <c r="O2581">
        <v>27</v>
      </c>
      <c r="P2581" t="s">
        <v>1544</v>
      </c>
      <c r="Q2581" t="s">
        <v>34</v>
      </c>
      <c r="R2581" t="s">
        <v>3051</v>
      </c>
      <c r="S2581" t="s">
        <v>109</v>
      </c>
      <c r="T2581">
        <v>1</v>
      </c>
      <c r="U2581">
        <v>0</v>
      </c>
      <c r="V2581" t="s">
        <v>68</v>
      </c>
      <c r="W2581" t="s">
        <v>3059</v>
      </c>
      <c r="X2581" t="s">
        <v>44</v>
      </c>
      <c r="Y2581">
        <v>19</v>
      </c>
      <c r="Z2581">
        <v>59</v>
      </c>
      <c r="AA2581">
        <v>0</v>
      </c>
      <c r="AB2581" t="s">
        <v>45</v>
      </c>
      <c r="AC2581">
        <v>0</v>
      </c>
      <c r="AD2581" t="s">
        <v>46</v>
      </c>
    </row>
    <row r="2582" spans="1:30" x14ac:dyDescent="0.3">
      <c r="A2582" t="s">
        <v>3313</v>
      </c>
      <c r="B2582" t="s">
        <v>54</v>
      </c>
      <c r="C2582">
        <v>228522</v>
      </c>
      <c r="D2582">
        <v>1960.87</v>
      </c>
      <c r="E2582" s="1">
        <v>44305</v>
      </c>
      <c r="F2582" s="1">
        <v>46515</v>
      </c>
      <c r="G2582" t="s">
        <v>103</v>
      </c>
      <c r="H2582" t="s">
        <v>41</v>
      </c>
      <c r="I2582" t="s">
        <v>3310</v>
      </c>
      <c r="J2582">
        <v>2210</v>
      </c>
      <c r="K2582" t="s">
        <v>42</v>
      </c>
      <c r="L2582">
        <v>0</v>
      </c>
      <c r="M2582" t="s">
        <v>3311</v>
      </c>
      <c r="N2582" t="s">
        <v>60</v>
      </c>
      <c r="O2582">
        <v>59</v>
      </c>
      <c r="P2582" t="s">
        <v>1110</v>
      </c>
      <c r="Q2582" t="s">
        <v>51</v>
      </c>
      <c r="R2582" t="s">
        <v>3312</v>
      </c>
      <c r="S2582" t="s">
        <v>36</v>
      </c>
      <c r="T2582">
        <v>0</v>
      </c>
      <c r="U2582">
        <v>0</v>
      </c>
      <c r="V2582" t="s">
        <v>37</v>
      </c>
      <c r="W2582" t="s">
        <v>3314</v>
      </c>
      <c r="X2582" t="s">
        <v>72</v>
      </c>
      <c r="Y2582">
        <v>47</v>
      </c>
      <c r="Z2582">
        <v>39</v>
      </c>
      <c r="AA2582">
        <v>0</v>
      </c>
      <c r="AB2582" t="s">
        <v>45</v>
      </c>
      <c r="AC2582">
        <v>0</v>
      </c>
      <c r="AD2582" t="s">
        <v>74</v>
      </c>
    </row>
    <row r="2583" spans="1:30" x14ac:dyDescent="0.3">
      <c r="A2583" t="s">
        <v>2115</v>
      </c>
      <c r="B2583" t="s">
        <v>118</v>
      </c>
      <c r="C2583">
        <v>139875</v>
      </c>
      <c r="D2583">
        <v>1165.73</v>
      </c>
      <c r="E2583" s="1">
        <v>43177</v>
      </c>
      <c r="F2583" s="1">
        <v>44068</v>
      </c>
      <c r="G2583" t="s">
        <v>103</v>
      </c>
      <c r="H2583" t="s">
        <v>55</v>
      </c>
      <c r="I2583" t="s">
        <v>2109</v>
      </c>
      <c r="J2583">
        <v>891</v>
      </c>
      <c r="K2583" t="s">
        <v>100</v>
      </c>
      <c r="L2583">
        <v>0</v>
      </c>
      <c r="M2583" t="s">
        <v>2110</v>
      </c>
      <c r="N2583" t="s">
        <v>32</v>
      </c>
      <c r="O2583">
        <v>74</v>
      </c>
      <c r="P2583" t="s">
        <v>2111</v>
      </c>
      <c r="Q2583" t="s">
        <v>87</v>
      </c>
      <c r="R2583" t="s">
        <v>2112</v>
      </c>
      <c r="S2583" t="s">
        <v>36</v>
      </c>
      <c r="T2583">
        <v>0</v>
      </c>
      <c r="U2583">
        <v>1</v>
      </c>
      <c r="V2583" t="s">
        <v>37</v>
      </c>
      <c r="W2583" t="s">
        <v>2116</v>
      </c>
      <c r="X2583" t="s">
        <v>72</v>
      </c>
      <c r="Y2583">
        <v>30</v>
      </c>
      <c r="Z2583">
        <v>95</v>
      </c>
      <c r="AA2583">
        <v>1</v>
      </c>
      <c r="AB2583" t="s">
        <v>58</v>
      </c>
      <c r="AC2583">
        <v>1</v>
      </c>
      <c r="AD2583" t="s">
        <v>74</v>
      </c>
    </row>
    <row r="2584" spans="1:30" x14ac:dyDescent="0.3">
      <c r="A2584" t="s">
        <v>8936</v>
      </c>
      <c r="B2584" t="s">
        <v>118</v>
      </c>
      <c r="C2584">
        <v>331802</v>
      </c>
      <c r="D2584">
        <v>1989.97</v>
      </c>
      <c r="E2584" s="1">
        <v>43738</v>
      </c>
      <c r="F2584" s="1">
        <v>45287</v>
      </c>
      <c r="G2584" t="s">
        <v>99</v>
      </c>
      <c r="H2584" t="s">
        <v>80</v>
      </c>
      <c r="I2584" t="s">
        <v>8933</v>
      </c>
      <c r="J2584">
        <v>1549</v>
      </c>
      <c r="K2584" t="s">
        <v>42</v>
      </c>
      <c r="L2584">
        <v>1</v>
      </c>
      <c r="M2584" t="s">
        <v>8934</v>
      </c>
      <c r="N2584" t="s">
        <v>32</v>
      </c>
      <c r="O2584">
        <v>28</v>
      </c>
      <c r="P2584" t="s">
        <v>3515</v>
      </c>
      <c r="Q2584" t="s">
        <v>34</v>
      </c>
      <c r="R2584" t="s">
        <v>8935</v>
      </c>
      <c r="S2584" t="s">
        <v>109</v>
      </c>
      <c r="T2584">
        <v>1</v>
      </c>
      <c r="U2584">
        <v>0</v>
      </c>
      <c r="V2584" t="s">
        <v>68</v>
      </c>
      <c r="W2584" t="s">
        <v>8937</v>
      </c>
      <c r="X2584" t="s">
        <v>44</v>
      </c>
      <c r="Y2584">
        <v>12</v>
      </c>
      <c r="Z2584">
        <v>54</v>
      </c>
      <c r="AA2584">
        <v>0</v>
      </c>
      <c r="AB2584" t="s">
        <v>45</v>
      </c>
      <c r="AC2584">
        <v>0</v>
      </c>
      <c r="AD2584" t="s">
        <v>46</v>
      </c>
    </row>
    <row r="2585" spans="1:30" x14ac:dyDescent="0.3">
      <c r="A2585" t="s">
        <v>4193</v>
      </c>
      <c r="B2585" t="s">
        <v>39</v>
      </c>
      <c r="C2585">
        <v>39565</v>
      </c>
      <c r="D2585">
        <v>524.22</v>
      </c>
      <c r="E2585" s="1">
        <v>45199</v>
      </c>
      <c r="F2585" s="1">
        <v>46717</v>
      </c>
      <c r="G2585" t="s">
        <v>103</v>
      </c>
      <c r="H2585" t="s">
        <v>41</v>
      </c>
      <c r="I2585" t="s">
        <v>4189</v>
      </c>
      <c r="J2585">
        <v>1518</v>
      </c>
      <c r="K2585" t="s">
        <v>42</v>
      </c>
      <c r="L2585">
        <v>0</v>
      </c>
      <c r="M2585" t="s">
        <v>4190</v>
      </c>
      <c r="N2585" t="s">
        <v>60</v>
      </c>
      <c r="O2585">
        <v>28</v>
      </c>
      <c r="P2585" t="s">
        <v>4191</v>
      </c>
      <c r="Q2585" t="s">
        <v>51</v>
      </c>
      <c r="R2585" t="s">
        <v>4192</v>
      </c>
      <c r="S2585" t="s">
        <v>109</v>
      </c>
      <c r="T2585">
        <v>0</v>
      </c>
      <c r="U2585">
        <v>0</v>
      </c>
      <c r="V2585" t="s">
        <v>68</v>
      </c>
      <c r="W2585" t="s">
        <v>4194</v>
      </c>
      <c r="X2585" t="s">
        <v>72</v>
      </c>
      <c r="Y2585">
        <v>20</v>
      </c>
      <c r="Z2585">
        <v>66</v>
      </c>
      <c r="AA2585">
        <v>0</v>
      </c>
      <c r="AB2585" t="s">
        <v>58</v>
      </c>
      <c r="AC2585">
        <v>0</v>
      </c>
      <c r="AD2585" t="s">
        <v>74</v>
      </c>
    </row>
    <row r="2586" spans="1:30" x14ac:dyDescent="0.3">
      <c r="A2586" t="s">
        <v>16019</v>
      </c>
      <c r="B2586" t="s">
        <v>118</v>
      </c>
      <c r="C2586">
        <v>489961</v>
      </c>
      <c r="D2586">
        <v>1811.92</v>
      </c>
      <c r="E2586" s="1">
        <v>43633</v>
      </c>
      <c r="F2586" s="1">
        <v>44132</v>
      </c>
      <c r="G2586" t="s">
        <v>103</v>
      </c>
      <c r="H2586" t="s">
        <v>80</v>
      </c>
      <c r="I2586" t="s">
        <v>16014</v>
      </c>
      <c r="J2586">
        <v>499</v>
      </c>
      <c r="K2586" t="s">
        <v>100</v>
      </c>
      <c r="L2586">
        <v>1</v>
      </c>
      <c r="M2586" t="s">
        <v>16015</v>
      </c>
      <c r="N2586" t="s">
        <v>32</v>
      </c>
      <c r="O2586">
        <v>58</v>
      </c>
      <c r="P2586" t="s">
        <v>2394</v>
      </c>
      <c r="Q2586" t="s">
        <v>34</v>
      </c>
      <c r="R2586" t="s">
        <v>16016</v>
      </c>
      <c r="S2586" t="s">
        <v>36</v>
      </c>
      <c r="T2586">
        <v>1</v>
      </c>
      <c r="U2586">
        <v>0</v>
      </c>
      <c r="V2586" t="s">
        <v>37</v>
      </c>
      <c r="W2586" t="s">
        <v>16020</v>
      </c>
      <c r="X2586" t="s">
        <v>57</v>
      </c>
      <c r="Y2586">
        <v>46</v>
      </c>
      <c r="Z2586">
        <v>56</v>
      </c>
      <c r="AA2586">
        <v>0</v>
      </c>
      <c r="AB2586" t="s">
        <v>45</v>
      </c>
      <c r="AC2586">
        <v>0</v>
      </c>
      <c r="AD2586" t="s">
        <v>59</v>
      </c>
    </row>
    <row r="2587" spans="1:30" x14ac:dyDescent="0.3">
      <c r="A2587" t="s">
        <v>19616</v>
      </c>
      <c r="B2587" t="s">
        <v>54</v>
      </c>
      <c r="C2587">
        <v>414421</v>
      </c>
      <c r="D2587">
        <v>282.26</v>
      </c>
      <c r="E2587" s="1">
        <v>44859</v>
      </c>
      <c r="F2587" s="1">
        <v>46044</v>
      </c>
      <c r="G2587" t="s">
        <v>99</v>
      </c>
      <c r="H2587" t="s">
        <v>80</v>
      </c>
      <c r="I2587" t="s">
        <v>19611</v>
      </c>
      <c r="J2587">
        <v>1185</v>
      </c>
      <c r="K2587" t="s">
        <v>42</v>
      </c>
      <c r="L2587">
        <v>1</v>
      </c>
      <c r="M2587" t="s">
        <v>19612</v>
      </c>
      <c r="N2587" t="s">
        <v>60</v>
      </c>
      <c r="O2587">
        <v>68</v>
      </c>
      <c r="P2587" t="s">
        <v>3337</v>
      </c>
      <c r="Q2587" t="s">
        <v>34</v>
      </c>
      <c r="R2587" t="s">
        <v>19613</v>
      </c>
      <c r="S2587" t="s">
        <v>36</v>
      </c>
      <c r="T2587">
        <v>1</v>
      </c>
      <c r="U2587">
        <v>1</v>
      </c>
      <c r="V2587" t="s">
        <v>37</v>
      </c>
      <c r="W2587" t="s">
        <v>19617</v>
      </c>
      <c r="X2587" t="s">
        <v>72</v>
      </c>
      <c r="Y2587">
        <v>23</v>
      </c>
      <c r="Z2587">
        <v>87</v>
      </c>
      <c r="AA2587">
        <v>1</v>
      </c>
      <c r="AB2587" t="s">
        <v>58</v>
      </c>
      <c r="AC2587">
        <v>1</v>
      </c>
      <c r="AD2587" t="s">
        <v>74</v>
      </c>
    </row>
    <row r="2588" spans="1:30" x14ac:dyDescent="0.3">
      <c r="A2588" t="s">
        <v>12234</v>
      </c>
      <c r="B2588" t="s">
        <v>39</v>
      </c>
      <c r="C2588">
        <v>37893</v>
      </c>
      <c r="D2588">
        <v>1681.23</v>
      </c>
      <c r="E2588" s="1">
        <v>45427</v>
      </c>
      <c r="F2588" s="1">
        <v>47772</v>
      </c>
      <c r="G2588" t="s">
        <v>99</v>
      </c>
      <c r="H2588" t="s">
        <v>55</v>
      </c>
      <c r="I2588" t="s">
        <v>12229</v>
      </c>
      <c r="J2588">
        <v>2345</v>
      </c>
      <c r="K2588" t="s">
        <v>42</v>
      </c>
      <c r="L2588">
        <v>0</v>
      </c>
      <c r="M2588" t="s">
        <v>12230</v>
      </c>
      <c r="N2588" t="s">
        <v>60</v>
      </c>
      <c r="O2588">
        <v>74</v>
      </c>
      <c r="P2588" t="s">
        <v>1090</v>
      </c>
      <c r="Q2588" t="s">
        <v>62</v>
      </c>
      <c r="R2588" t="s">
        <v>12231</v>
      </c>
      <c r="S2588" t="s">
        <v>36</v>
      </c>
      <c r="T2588">
        <v>0</v>
      </c>
      <c r="U2588">
        <v>1</v>
      </c>
      <c r="V2588" t="s">
        <v>37</v>
      </c>
      <c r="W2588" t="s">
        <v>12235</v>
      </c>
      <c r="X2588" t="s">
        <v>72</v>
      </c>
      <c r="Y2588">
        <v>36</v>
      </c>
      <c r="Z2588">
        <v>42</v>
      </c>
      <c r="AA2588">
        <v>0</v>
      </c>
      <c r="AB2588" t="s">
        <v>45</v>
      </c>
      <c r="AC2588">
        <v>0</v>
      </c>
      <c r="AD2588" t="s">
        <v>74</v>
      </c>
    </row>
    <row r="2589" spans="1:30" x14ac:dyDescent="0.3">
      <c r="A2589" t="s">
        <v>3840</v>
      </c>
      <c r="B2589" t="s">
        <v>39</v>
      </c>
      <c r="C2589">
        <v>419855</v>
      </c>
      <c r="D2589">
        <v>1723.1</v>
      </c>
      <c r="E2589" s="1">
        <v>43231</v>
      </c>
      <c r="F2589" s="1">
        <v>46593</v>
      </c>
      <c r="G2589" t="s">
        <v>40</v>
      </c>
      <c r="H2589" t="s">
        <v>41</v>
      </c>
      <c r="I2589" t="s">
        <v>3835</v>
      </c>
      <c r="J2589">
        <v>3362</v>
      </c>
      <c r="K2589" t="s">
        <v>42</v>
      </c>
      <c r="L2589">
        <v>0</v>
      </c>
      <c r="M2589" t="s">
        <v>3836</v>
      </c>
      <c r="N2589" t="s">
        <v>32</v>
      </c>
      <c r="O2589">
        <v>27</v>
      </c>
      <c r="P2589" t="s">
        <v>2285</v>
      </c>
      <c r="Q2589" t="s">
        <v>87</v>
      </c>
      <c r="R2589" t="s">
        <v>3837</v>
      </c>
      <c r="S2589" t="s">
        <v>109</v>
      </c>
      <c r="T2589">
        <v>0</v>
      </c>
      <c r="U2589">
        <v>0</v>
      </c>
      <c r="V2589" t="s">
        <v>68</v>
      </c>
      <c r="W2589" t="s">
        <v>3841</v>
      </c>
      <c r="X2589" t="s">
        <v>44</v>
      </c>
      <c r="Y2589">
        <v>28</v>
      </c>
      <c r="Z2589">
        <v>40</v>
      </c>
      <c r="AA2589">
        <v>0</v>
      </c>
      <c r="AB2589" t="s">
        <v>45</v>
      </c>
      <c r="AC2589">
        <v>0</v>
      </c>
      <c r="AD2589" t="s">
        <v>46</v>
      </c>
    </row>
    <row r="2590" spans="1:30" x14ac:dyDescent="0.3">
      <c r="A2590" t="s">
        <v>13059</v>
      </c>
      <c r="B2590" t="s">
        <v>39</v>
      </c>
      <c r="C2590">
        <v>93275</v>
      </c>
      <c r="D2590">
        <v>1528.27</v>
      </c>
      <c r="E2590" s="1">
        <v>43726</v>
      </c>
      <c r="F2590" s="1">
        <v>46170</v>
      </c>
      <c r="G2590" t="s">
        <v>40</v>
      </c>
      <c r="H2590" t="s">
        <v>55</v>
      </c>
      <c r="I2590" t="s">
        <v>13056</v>
      </c>
      <c r="J2590">
        <v>2444</v>
      </c>
      <c r="K2590" t="s">
        <v>42</v>
      </c>
      <c r="L2590">
        <v>0</v>
      </c>
      <c r="M2590" t="s">
        <v>13057</v>
      </c>
      <c r="N2590" t="s">
        <v>49</v>
      </c>
      <c r="O2590">
        <v>53</v>
      </c>
      <c r="P2590" t="s">
        <v>2011</v>
      </c>
      <c r="Q2590" t="s">
        <v>51</v>
      </c>
      <c r="R2590" t="s">
        <v>13058</v>
      </c>
      <c r="S2590" t="s">
        <v>97</v>
      </c>
      <c r="T2590">
        <v>0</v>
      </c>
      <c r="U2590">
        <v>0</v>
      </c>
      <c r="V2590" t="s">
        <v>37</v>
      </c>
      <c r="W2590" t="s">
        <v>13060</v>
      </c>
      <c r="X2590" t="s">
        <v>72</v>
      </c>
      <c r="Y2590">
        <v>6</v>
      </c>
      <c r="Z2590">
        <v>72</v>
      </c>
      <c r="AA2590">
        <v>1</v>
      </c>
      <c r="AB2590" t="s">
        <v>58</v>
      </c>
      <c r="AC2590">
        <v>1</v>
      </c>
      <c r="AD2590" t="s">
        <v>74</v>
      </c>
    </row>
    <row r="2591" spans="1:30" x14ac:dyDescent="0.3">
      <c r="A2591" t="s">
        <v>10724</v>
      </c>
      <c r="B2591" t="s">
        <v>54</v>
      </c>
      <c r="C2591">
        <v>353620</v>
      </c>
      <c r="D2591">
        <v>1651.4</v>
      </c>
      <c r="E2591" s="1">
        <v>43159</v>
      </c>
      <c r="F2591" s="1">
        <v>44458</v>
      </c>
      <c r="G2591" t="s">
        <v>99</v>
      </c>
      <c r="H2591" t="s">
        <v>80</v>
      </c>
      <c r="I2591" t="s">
        <v>10721</v>
      </c>
      <c r="J2591">
        <v>1299</v>
      </c>
      <c r="K2591" t="s">
        <v>42</v>
      </c>
      <c r="L2591">
        <v>1</v>
      </c>
      <c r="M2591" t="s">
        <v>10722</v>
      </c>
      <c r="N2591" t="s">
        <v>32</v>
      </c>
      <c r="O2591">
        <v>48</v>
      </c>
      <c r="P2591" t="s">
        <v>556</v>
      </c>
      <c r="Q2591" t="s">
        <v>34</v>
      </c>
      <c r="R2591" t="s">
        <v>10723</v>
      </c>
      <c r="S2591" t="s">
        <v>97</v>
      </c>
      <c r="T2591">
        <v>1</v>
      </c>
      <c r="U2591">
        <v>0</v>
      </c>
      <c r="V2591" t="s">
        <v>90</v>
      </c>
      <c r="W2591" t="s">
        <v>10725</v>
      </c>
      <c r="X2591" t="s">
        <v>72</v>
      </c>
      <c r="Y2591">
        <v>18</v>
      </c>
      <c r="Z2591">
        <v>74</v>
      </c>
      <c r="AA2591">
        <v>1</v>
      </c>
      <c r="AB2591" t="s">
        <v>58</v>
      </c>
      <c r="AC2591">
        <v>1</v>
      </c>
      <c r="AD2591" t="s">
        <v>74</v>
      </c>
    </row>
    <row r="2592" spans="1:30" x14ac:dyDescent="0.3">
      <c r="A2592" t="s">
        <v>918</v>
      </c>
      <c r="B2592" t="s">
        <v>70</v>
      </c>
      <c r="C2592">
        <v>29680</v>
      </c>
      <c r="D2592">
        <v>230.26</v>
      </c>
      <c r="E2592" s="1">
        <v>44565</v>
      </c>
      <c r="F2592" s="1">
        <v>47571</v>
      </c>
      <c r="G2592" t="s">
        <v>99</v>
      </c>
      <c r="H2592" t="s">
        <v>80</v>
      </c>
      <c r="I2592" t="s">
        <v>912</v>
      </c>
      <c r="J2592">
        <v>3006</v>
      </c>
      <c r="K2592" t="s">
        <v>42</v>
      </c>
      <c r="L2592">
        <v>1</v>
      </c>
      <c r="M2592" t="s">
        <v>913</v>
      </c>
      <c r="N2592" t="s">
        <v>49</v>
      </c>
      <c r="O2592">
        <v>24</v>
      </c>
      <c r="P2592" t="s">
        <v>914</v>
      </c>
      <c r="Q2592" t="s">
        <v>62</v>
      </c>
      <c r="R2592" t="s">
        <v>915</v>
      </c>
      <c r="S2592" t="s">
        <v>67</v>
      </c>
      <c r="T2592">
        <v>0</v>
      </c>
      <c r="U2592">
        <v>0</v>
      </c>
      <c r="V2592" t="s">
        <v>68</v>
      </c>
      <c r="W2592" t="s">
        <v>919</v>
      </c>
      <c r="X2592" t="s">
        <v>57</v>
      </c>
      <c r="Y2592">
        <v>13</v>
      </c>
      <c r="Z2592">
        <v>68</v>
      </c>
      <c r="AA2592">
        <v>0</v>
      </c>
      <c r="AB2592" t="s">
        <v>58</v>
      </c>
      <c r="AC2592">
        <v>0</v>
      </c>
      <c r="AD2592" t="s">
        <v>59</v>
      </c>
    </row>
    <row r="2593" spans="1:30" x14ac:dyDescent="0.3">
      <c r="A2593" t="s">
        <v>15125</v>
      </c>
      <c r="B2593" t="s">
        <v>54</v>
      </c>
      <c r="C2593">
        <v>214991</v>
      </c>
      <c r="D2593">
        <v>1684.83</v>
      </c>
      <c r="E2593" s="1">
        <v>44734</v>
      </c>
      <c r="F2593" s="1">
        <v>45405</v>
      </c>
      <c r="G2593" t="s">
        <v>99</v>
      </c>
      <c r="H2593" t="s">
        <v>41</v>
      </c>
      <c r="I2593" t="s">
        <v>15122</v>
      </c>
      <c r="J2593">
        <v>671</v>
      </c>
      <c r="K2593" t="s">
        <v>100</v>
      </c>
      <c r="L2593">
        <v>0</v>
      </c>
      <c r="M2593" t="s">
        <v>15123</v>
      </c>
      <c r="N2593" t="s">
        <v>49</v>
      </c>
      <c r="O2593">
        <v>76</v>
      </c>
      <c r="P2593" t="s">
        <v>4191</v>
      </c>
      <c r="Q2593" t="s">
        <v>51</v>
      </c>
      <c r="R2593" t="s">
        <v>15124</v>
      </c>
      <c r="S2593" t="s">
        <v>36</v>
      </c>
      <c r="T2593">
        <v>0</v>
      </c>
      <c r="U2593">
        <v>1</v>
      </c>
      <c r="V2593" t="s">
        <v>37</v>
      </c>
      <c r="W2593" t="s">
        <v>15126</v>
      </c>
      <c r="X2593" t="s">
        <v>72</v>
      </c>
      <c r="Y2593">
        <v>6</v>
      </c>
      <c r="Z2593">
        <v>38</v>
      </c>
      <c r="AA2593">
        <v>0</v>
      </c>
      <c r="AB2593" t="s">
        <v>45</v>
      </c>
      <c r="AC2593">
        <v>0</v>
      </c>
      <c r="AD2593" t="s">
        <v>74</v>
      </c>
    </row>
    <row r="2594" spans="1:30" x14ac:dyDescent="0.3">
      <c r="A2594" t="s">
        <v>12479</v>
      </c>
      <c r="B2594" t="s">
        <v>118</v>
      </c>
      <c r="C2594">
        <v>249347</v>
      </c>
      <c r="D2594">
        <v>489.48</v>
      </c>
      <c r="E2594" s="1">
        <v>44067</v>
      </c>
      <c r="F2594" s="1">
        <v>47212</v>
      </c>
      <c r="G2594" t="s">
        <v>103</v>
      </c>
      <c r="H2594" t="s">
        <v>80</v>
      </c>
      <c r="I2594" t="s">
        <v>12476</v>
      </c>
      <c r="J2594">
        <v>3145</v>
      </c>
      <c r="K2594" t="s">
        <v>42</v>
      </c>
      <c r="L2594">
        <v>1</v>
      </c>
      <c r="M2594" t="s">
        <v>12477</v>
      </c>
      <c r="N2594" t="s">
        <v>32</v>
      </c>
      <c r="O2594">
        <v>64</v>
      </c>
      <c r="P2594" t="s">
        <v>1853</v>
      </c>
      <c r="Q2594" t="s">
        <v>62</v>
      </c>
      <c r="R2594" t="s">
        <v>12478</v>
      </c>
      <c r="S2594" t="s">
        <v>36</v>
      </c>
      <c r="T2594">
        <v>0</v>
      </c>
      <c r="U2594">
        <v>1</v>
      </c>
      <c r="V2594" t="s">
        <v>37</v>
      </c>
      <c r="W2594" t="s">
        <v>12480</v>
      </c>
      <c r="X2594" t="s">
        <v>44</v>
      </c>
      <c r="Y2594">
        <v>22</v>
      </c>
      <c r="Z2594">
        <v>92</v>
      </c>
      <c r="AA2594">
        <v>1</v>
      </c>
      <c r="AB2594" t="s">
        <v>58</v>
      </c>
      <c r="AC2594">
        <v>1</v>
      </c>
      <c r="AD2594" t="s">
        <v>46</v>
      </c>
    </row>
    <row r="2595" spans="1:30" x14ac:dyDescent="0.3">
      <c r="A2595" t="s">
        <v>10133</v>
      </c>
      <c r="B2595" t="s">
        <v>118</v>
      </c>
      <c r="C2595">
        <v>112795</v>
      </c>
      <c r="D2595">
        <v>1819.07</v>
      </c>
      <c r="E2595" s="1">
        <v>42859</v>
      </c>
      <c r="F2595" s="1">
        <v>43452</v>
      </c>
      <c r="G2595" t="s">
        <v>103</v>
      </c>
      <c r="H2595" t="s">
        <v>55</v>
      </c>
      <c r="I2595" t="s">
        <v>10130</v>
      </c>
      <c r="J2595">
        <v>593</v>
      </c>
      <c r="K2595" t="s">
        <v>100</v>
      </c>
      <c r="L2595">
        <v>0</v>
      </c>
      <c r="M2595" t="s">
        <v>10131</v>
      </c>
      <c r="N2595" t="s">
        <v>32</v>
      </c>
      <c r="O2595">
        <v>40</v>
      </c>
      <c r="P2595" t="s">
        <v>1842</v>
      </c>
      <c r="Q2595" t="s">
        <v>87</v>
      </c>
      <c r="R2595" t="s">
        <v>10132</v>
      </c>
      <c r="S2595" t="s">
        <v>89</v>
      </c>
      <c r="T2595">
        <v>0</v>
      </c>
      <c r="U2595">
        <v>0</v>
      </c>
      <c r="V2595" t="s">
        <v>90</v>
      </c>
      <c r="W2595" t="s">
        <v>10134</v>
      </c>
      <c r="X2595" t="s">
        <v>57</v>
      </c>
      <c r="Y2595">
        <v>8</v>
      </c>
      <c r="Z2595">
        <v>27</v>
      </c>
      <c r="AA2595">
        <v>0</v>
      </c>
      <c r="AB2595" t="s">
        <v>73</v>
      </c>
      <c r="AC2595">
        <v>0</v>
      </c>
      <c r="AD2595" t="s">
        <v>59</v>
      </c>
    </row>
    <row r="2596" spans="1:30" x14ac:dyDescent="0.3">
      <c r="A2596" t="s">
        <v>10692</v>
      </c>
      <c r="B2596" t="s">
        <v>39</v>
      </c>
      <c r="C2596">
        <v>135959</v>
      </c>
      <c r="D2596">
        <v>961.37</v>
      </c>
      <c r="E2596" s="1">
        <v>44887</v>
      </c>
      <c r="F2596" s="1">
        <v>47254</v>
      </c>
      <c r="G2596" t="s">
        <v>99</v>
      </c>
      <c r="H2596" t="s">
        <v>80</v>
      </c>
      <c r="I2596" t="s">
        <v>10685</v>
      </c>
      <c r="J2596">
        <v>2367</v>
      </c>
      <c r="K2596" t="s">
        <v>42</v>
      </c>
      <c r="L2596">
        <v>1</v>
      </c>
      <c r="M2596" t="s">
        <v>10686</v>
      </c>
      <c r="N2596" t="s">
        <v>32</v>
      </c>
      <c r="O2596">
        <v>26</v>
      </c>
      <c r="P2596" t="s">
        <v>3725</v>
      </c>
      <c r="Q2596" t="s">
        <v>51</v>
      </c>
      <c r="R2596" t="s">
        <v>10687</v>
      </c>
      <c r="S2596" t="s">
        <v>109</v>
      </c>
      <c r="T2596">
        <v>0</v>
      </c>
      <c r="U2596">
        <v>0</v>
      </c>
      <c r="V2596" t="s">
        <v>68</v>
      </c>
      <c r="W2596" t="s">
        <v>10693</v>
      </c>
      <c r="X2596" t="s">
        <v>57</v>
      </c>
      <c r="Y2596">
        <v>38</v>
      </c>
      <c r="Z2596">
        <v>11</v>
      </c>
      <c r="AA2596">
        <v>0</v>
      </c>
      <c r="AB2596" t="s">
        <v>73</v>
      </c>
      <c r="AC2596">
        <v>0</v>
      </c>
      <c r="AD2596" t="s">
        <v>59</v>
      </c>
    </row>
    <row r="2597" spans="1:30" x14ac:dyDescent="0.3">
      <c r="A2597" t="s">
        <v>1474</v>
      </c>
      <c r="B2597" t="s">
        <v>118</v>
      </c>
      <c r="C2597">
        <v>225740</v>
      </c>
      <c r="D2597">
        <v>742.55</v>
      </c>
      <c r="E2597" s="1">
        <v>43116</v>
      </c>
      <c r="F2597" s="1">
        <v>46626</v>
      </c>
      <c r="G2597" t="s">
        <v>40</v>
      </c>
      <c r="H2597" t="s">
        <v>55</v>
      </c>
      <c r="I2597" t="s">
        <v>1469</v>
      </c>
      <c r="J2597">
        <v>3510</v>
      </c>
      <c r="K2597" t="s">
        <v>42</v>
      </c>
      <c r="L2597">
        <v>0</v>
      </c>
      <c r="M2597" t="s">
        <v>1470</v>
      </c>
      <c r="N2597" t="s">
        <v>49</v>
      </c>
      <c r="O2597">
        <v>83</v>
      </c>
      <c r="P2597" t="s">
        <v>426</v>
      </c>
      <c r="Q2597" t="s">
        <v>87</v>
      </c>
      <c r="R2597" t="s">
        <v>1471</v>
      </c>
      <c r="S2597" t="s">
        <v>36</v>
      </c>
      <c r="T2597">
        <v>0</v>
      </c>
      <c r="U2597">
        <v>1</v>
      </c>
      <c r="V2597" t="s">
        <v>37</v>
      </c>
      <c r="W2597" t="s">
        <v>1475</v>
      </c>
      <c r="X2597" t="s">
        <v>44</v>
      </c>
      <c r="Y2597">
        <v>7</v>
      </c>
      <c r="Z2597">
        <v>73</v>
      </c>
      <c r="AA2597">
        <v>1</v>
      </c>
      <c r="AB2597" t="s">
        <v>58</v>
      </c>
      <c r="AC2597">
        <v>1</v>
      </c>
      <c r="AD2597" t="s">
        <v>46</v>
      </c>
    </row>
    <row r="2598" spans="1:30" x14ac:dyDescent="0.3">
      <c r="A2598" t="s">
        <v>16547</v>
      </c>
      <c r="B2598" t="s">
        <v>118</v>
      </c>
      <c r="C2598">
        <v>269416</v>
      </c>
      <c r="D2598">
        <v>1636.06</v>
      </c>
      <c r="E2598" s="1">
        <v>44703</v>
      </c>
      <c r="F2598" s="1">
        <v>47589</v>
      </c>
      <c r="G2598" t="s">
        <v>99</v>
      </c>
      <c r="H2598" t="s">
        <v>55</v>
      </c>
      <c r="I2598" t="s">
        <v>16544</v>
      </c>
      <c r="J2598">
        <v>2886</v>
      </c>
      <c r="K2598" t="s">
        <v>42</v>
      </c>
      <c r="L2598">
        <v>0</v>
      </c>
      <c r="M2598" t="s">
        <v>16545</v>
      </c>
      <c r="N2598" t="s">
        <v>60</v>
      </c>
      <c r="O2598">
        <v>39</v>
      </c>
      <c r="P2598" t="s">
        <v>1065</v>
      </c>
      <c r="Q2598" t="s">
        <v>51</v>
      </c>
      <c r="R2598" t="s">
        <v>16546</v>
      </c>
      <c r="S2598" t="s">
        <v>89</v>
      </c>
      <c r="T2598">
        <v>0</v>
      </c>
      <c r="U2598">
        <v>0</v>
      </c>
      <c r="V2598" t="s">
        <v>90</v>
      </c>
      <c r="W2598" t="s">
        <v>16548</v>
      </c>
      <c r="X2598" t="s">
        <v>57</v>
      </c>
      <c r="Y2598">
        <v>10</v>
      </c>
      <c r="Z2598">
        <v>26</v>
      </c>
      <c r="AA2598">
        <v>0</v>
      </c>
      <c r="AB2598" t="s">
        <v>73</v>
      </c>
      <c r="AC2598">
        <v>0</v>
      </c>
      <c r="AD2598" t="s">
        <v>59</v>
      </c>
    </row>
    <row r="2599" spans="1:30" x14ac:dyDescent="0.3">
      <c r="A2599" t="s">
        <v>11310</v>
      </c>
      <c r="B2599" t="s">
        <v>70</v>
      </c>
      <c r="C2599">
        <v>208708</v>
      </c>
      <c r="D2599">
        <v>1025.01</v>
      </c>
      <c r="E2599" s="1">
        <v>44975</v>
      </c>
      <c r="F2599" s="1">
        <v>46407</v>
      </c>
      <c r="G2599" t="s">
        <v>99</v>
      </c>
      <c r="H2599" t="s">
        <v>41</v>
      </c>
      <c r="I2599" t="s">
        <v>11303</v>
      </c>
      <c r="J2599">
        <v>1432</v>
      </c>
      <c r="K2599" t="s">
        <v>42</v>
      </c>
      <c r="L2599">
        <v>0</v>
      </c>
      <c r="M2599" t="s">
        <v>11304</v>
      </c>
      <c r="N2599" t="s">
        <v>49</v>
      </c>
      <c r="O2599">
        <v>57</v>
      </c>
      <c r="P2599" t="s">
        <v>1179</v>
      </c>
      <c r="Q2599" t="s">
        <v>34</v>
      </c>
      <c r="R2599" t="s">
        <v>11305</v>
      </c>
      <c r="S2599" t="s">
        <v>36</v>
      </c>
      <c r="T2599">
        <v>1</v>
      </c>
      <c r="U2599">
        <v>0</v>
      </c>
      <c r="V2599" t="s">
        <v>37</v>
      </c>
      <c r="W2599" t="s">
        <v>11311</v>
      </c>
      <c r="X2599" t="s">
        <v>44</v>
      </c>
      <c r="Y2599">
        <v>5</v>
      </c>
      <c r="Z2599">
        <v>93</v>
      </c>
      <c r="AA2599">
        <v>1</v>
      </c>
      <c r="AB2599" t="s">
        <v>58</v>
      </c>
      <c r="AC2599">
        <v>1</v>
      </c>
      <c r="AD2599" t="s">
        <v>46</v>
      </c>
    </row>
    <row r="2600" spans="1:30" x14ac:dyDescent="0.3">
      <c r="A2600" t="s">
        <v>2139</v>
      </c>
      <c r="B2600" t="s">
        <v>118</v>
      </c>
      <c r="C2600">
        <v>468815</v>
      </c>
      <c r="D2600">
        <v>278.72000000000003</v>
      </c>
      <c r="E2600" s="1">
        <v>44842</v>
      </c>
      <c r="F2600" s="1">
        <v>46285</v>
      </c>
      <c r="G2600" t="s">
        <v>103</v>
      </c>
      <c r="H2600" t="s">
        <v>55</v>
      </c>
      <c r="I2600" t="s">
        <v>2135</v>
      </c>
      <c r="J2600">
        <v>1443</v>
      </c>
      <c r="K2600" t="s">
        <v>42</v>
      </c>
      <c r="L2600">
        <v>0</v>
      </c>
      <c r="M2600" t="s">
        <v>2136</v>
      </c>
      <c r="N2600" t="s">
        <v>60</v>
      </c>
      <c r="O2600">
        <v>22</v>
      </c>
      <c r="P2600" t="s">
        <v>2137</v>
      </c>
      <c r="Q2600" t="s">
        <v>62</v>
      </c>
      <c r="R2600" t="s">
        <v>2138</v>
      </c>
      <c r="S2600" t="s">
        <v>67</v>
      </c>
      <c r="T2600">
        <v>0</v>
      </c>
      <c r="U2600">
        <v>0</v>
      </c>
      <c r="V2600" t="s">
        <v>68</v>
      </c>
      <c r="W2600" t="s">
        <v>2140</v>
      </c>
      <c r="X2600" t="s">
        <v>44</v>
      </c>
      <c r="Y2600">
        <v>49</v>
      </c>
      <c r="Z2600">
        <v>79</v>
      </c>
      <c r="AA2600">
        <v>1</v>
      </c>
      <c r="AB2600" t="s">
        <v>58</v>
      </c>
      <c r="AC2600">
        <v>1</v>
      </c>
      <c r="AD2600" t="s">
        <v>46</v>
      </c>
    </row>
    <row r="2601" spans="1:30" x14ac:dyDescent="0.3">
      <c r="A2601" t="s">
        <v>14658</v>
      </c>
      <c r="B2601" t="s">
        <v>70</v>
      </c>
      <c r="C2601">
        <v>368383</v>
      </c>
      <c r="D2601">
        <v>1984.37</v>
      </c>
      <c r="E2601" s="1">
        <v>43985</v>
      </c>
      <c r="F2601" s="1">
        <v>46395</v>
      </c>
      <c r="G2601" t="s">
        <v>103</v>
      </c>
      <c r="H2601" t="s">
        <v>55</v>
      </c>
      <c r="I2601" t="s">
        <v>14655</v>
      </c>
      <c r="J2601">
        <v>2410</v>
      </c>
      <c r="K2601" t="s">
        <v>42</v>
      </c>
      <c r="L2601">
        <v>0</v>
      </c>
      <c r="M2601" t="s">
        <v>14656</v>
      </c>
      <c r="N2601" t="s">
        <v>60</v>
      </c>
      <c r="O2601">
        <v>84</v>
      </c>
      <c r="P2601" t="s">
        <v>3515</v>
      </c>
      <c r="Q2601" t="s">
        <v>87</v>
      </c>
      <c r="R2601" t="s">
        <v>14657</v>
      </c>
      <c r="S2601" t="s">
        <v>36</v>
      </c>
      <c r="T2601">
        <v>0</v>
      </c>
      <c r="U2601">
        <v>1</v>
      </c>
      <c r="V2601" t="s">
        <v>37</v>
      </c>
      <c r="W2601" t="s">
        <v>14659</v>
      </c>
      <c r="X2601" t="s">
        <v>72</v>
      </c>
      <c r="Y2601">
        <v>16</v>
      </c>
      <c r="Z2601">
        <v>75</v>
      </c>
      <c r="AA2601">
        <v>1</v>
      </c>
      <c r="AB2601" t="s">
        <v>58</v>
      </c>
      <c r="AC2601">
        <v>1</v>
      </c>
      <c r="AD2601" t="s">
        <v>74</v>
      </c>
    </row>
    <row r="2602" spans="1:30" x14ac:dyDescent="0.3">
      <c r="A2602" t="s">
        <v>16510</v>
      </c>
      <c r="B2602" t="s">
        <v>70</v>
      </c>
      <c r="C2602">
        <v>195714</v>
      </c>
      <c r="D2602">
        <v>1124.93</v>
      </c>
      <c r="E2602" s="1">
        <v>44009</v>
      </c>
      <c r="F2602" s="1">
        <v>44907</v>
      </c>
      <c r="G2602" t="s">
        <v>40</v>
      </c>
      <c r="H2602" t="s">
        <v>41</v>
      </c>
      <c r="I2602" t="s">
        <v>16507</v>
      </c>
      <c r="J2602">
        <v>898</v>
      </c>
      <c r="K2602" t="s">
        <v>100</v>
      </c>
      <c r="L2602">
        <v>0</v>
      </c>
      <c r="M2602" t="s">
        <v>16508</v>
      </c>
      <c r="N2602" t="s">
        <v>60</v>
      </c>
      <c r="O2602">
        <v>79</v>
      </c>
      <c r="P2602" t="s">
        <v>803</v>
      </c>
      <c r="Q2602" t="s">
        <v>34</v>
      </c>
      <c r="R2602" t="s">
        <v>16509</v>
      </c>
      <c r="S2602" t="s">
        <v>36</v>
      </c>
      <c r="T2602">
        <v>1</v>
      </c>
      <c r="U2602">
        <v>1</v>
      </c>
      <c r="V2602" t="s">
        <v>37</v>
      </c>
      <c r="W2602" t="s">
        <v>16511</v>
      </c>
      <c r="X2602" t="s">
        <v>44</v>
      </c>
      <c r="Y2602">
        <v>38</v>
      </c>
      <c r="Z2602">
        <v>63</v>
      </c>
      <c r="AA2602">
        <v>0</v>
      </c>
      <c r="AB2602" t="s">
        <v>58</v>
      </c>
      <c r="AC2602">
        <v>0</v>
      </c>
      <c r="AD2602" t="s">
        <v>46</v>
      </c>
    </row>
    <row r="2603" spans="1:30" x14ac:dyDescent="0.3">
      <c r="A2603" t="s">
        <v>15963</v>
      </c>
      <c r="B2603" t="s">
        <v>118</v>
      </c>
      <c r="C2603">
        <v>394627</v>
      </c>
      <c r="D2603">
        <v>227.84</v>
      </c>
      <c r="E2603" s="1">
        <v>42747</v>
      </c>
      <c r="F2603" s="1">
        <v>45334</v>
      </c>
      <c r="G2603" t="s">
        <v>99</v>
      </c>
      <c r="H2603" t="s">
        <v>80</v>
      </c>
      <c r="I2603" t="s">
        <v>15958</v>
      </c>
      <c r="J2603">
        <v>2587</v>
      </c>
      <c r="K2603" t="s">
        <v>42</v>
      </c>
      <c r="L2603">
        <v>1</v>
      </c>
      <c r="M2603" t="s">
        <v>15959</v>
      </c>
      <c r="N2603" t="s">
        <v>49</v>
      </c>
      <c r="O2603">
        <v>36</v>
      </c>
      <c r="P2603" t="s">
        <v>2141</v>
      </c>
      <c r="Q2603" t="s">
        <v>87</v>
      </c>
      <c r="R2603" t="s">
        <v>15960</v>
      </c>
      <c r="S2603" t="s">
        <v>89</v>
      </c>
      <c r="T2603">
        <v>0</v>
      </c>
      <c r="U2603">
        <v>0</v>
      </c>
      <c r="V2603" t="s">
        <v>90</v>
      </c>
      <c r="W2603" t="s">
        <v>15964</v>
      </c>
      <c r="X2603" t="s">
        <v>57</v>
      </c>
      <c r="Y2603">
        <v>22</v>
      </c>
      <c r="Z2603">
        <v>46</v>
      </c>
      <c r="AA2603">
        <v>0</v>
      </c>
      <c r="AB2603" t="s">
        <v>45</v>
      </c>
      <c r="AC2603">
        <v>0</v>
      </c>
      <c r="AD2603" t="s">
        <v>59</v>
      </c>
    </row>
    <row r="2604" spans="1:30" x14ac:dyDescent="0.3">
      <c r="A2604" t="s">
        <v>15240</v>
      </c>
      <c r="B2604" t="s">
        <v>70</v>
      </c>
      <c r="C2604">
        <v>244613</v>
      </c>
      <c r="D2604">
        <v>308.58</v>
      </c>
      <c r="E2604" s="1">
        <v>43705</v>
      </c>
      <c r="F2604" s="1">
        <v>46371</v>
      </c>
      <c r="G2604" t="s">
        <v>40</v>
      </c>
      <c r="H2604" t="s">
        <v>41</v>
      </c>
      <c r="I2604" t="s">
        <v>15235</v>
      </c>
      <c r="J2604">
        <v>2666</v>
      </c>
      <c r="K2604" t="s">
        <v>42</v>
      </c>
      <c r="L2604">
        <v>0</v>
      </c>
      <c r="M2604" t="s">
        <v>15236</v>
      </c>
      <c r="N2604" t="s">
        <v>60</v>
      </c>
      <c r="O2604">
        <v>84</v>
      </c>
      <c r="P2604" t="s">
        <v>4261</v>
      </c>
      <c r="Q2604" t="s">
        <v>87</v>
      </c>
      <c r="R2604" t="s">
        <v>15237</v>
      </c>
      <c r="S2604" t="s">
        <v>36</v>
      </c>
      <c r="T2604">
        <v>0</v>
      </c>
      <c r="U2604">
        <v>1</v>
      </c>
      <c r="V2604" t="s">
        <v>37</v>
      </c>
      <c r="W2604" t="s">
        <v>15241</v>
      </c>
      <c r="X2604" t="s">
        <v>72</v>
      </c>
      <c r="Y2604">
        <v>21</v>
      </c>
      <c r="Z2604">
        <v>20</v>
      </c>
      <c r="AA2604">
        <v>0</v>
      </c>
      <c r="AB2604" t="s">
        <v>73</v>
      </c>
      <c r="AC2604">
        <v>0</v>
      </c>
      <c r="AD2604" t="s">
        <v>74</v>
      </c>
    </row>
    <row r="2605" spans="1:30" x14ac:dyDescent="0.3">
      <c r="A2605" t="s">
        <v>11583</v>
      </c>
      <c r="B2605" t="s">
        <v>70</v>
      </c>
      <c r="C2605">
        <v>468634</v>
      </c>
      <c r="D2605">
        <v>1943.69</v>
      </c>
      <c r="E2605" s="1">
        <v>42980</v>
      </c>
      <c r="F2605" s="1">
        <v>44623</v>
      </c>
      <c r="G2605" t="s">
        <v>40</v>
      </c>
      <c r="H2605" t="s">
        <v>80</v>
      </c>
      <c r="I2605" t="s">
        <v>11580</v>
      </c>
      <c r="J2605">
        <v>1643</v>
      </c>
      <c r="K2605" t="s">
        <v>42</v>
      </c>
      <c r="L2605">
        <v>1</v>
      </c>
      <c r="M2605" t="s">
        <v>11581</v>
      </c>
      <c r="N2605" t="s">
        <v>49</v>
      </c>
      <c r="O2605">
        <v>38</v>
      </c>
      <c r="P2605" t="s">
        <v>2245</v>
      </c>
      <c r="Q2605" t="s">
        <v>34</v>
      </c>
      <c r="R2605" t="s">
        <v>11582</v>
      </c>
      <c r="S2605" t="s">
        <v>89</v>
      </c>
      <c r="T2605">
        <v>1</v>
      </c>
      <c r="U2605">
        <v>0</v>
      </c>
      <c r="V2605" t="s">
        <v>90</v>
      </c>
      <c r="W2605" t="s">
        <v>11584</v>
      </c>
      <c r="X2605" t="s">
        <v>72</v>
      </c>
      <c r="Y2605">
        <v>30</v>
      </c>
      <c r="Z2605">
        <v>56</v>
      </c>
      <c r="AA2605">
        <v>0</v>
      </c>
      <c r="AB2605" t="s">
        <v>45</v>
      </c>
      <c r="AC2605">
        <v>0</v>
      </c>
      <c r="AD2605" t="s">
        <v>74</v>
      </c>
    </row>
    <row r="2606" spans="1:30" x14ac:dyDescent="0.3">
      <c r="A2606" t="s">
        <v>8332</v>
      </c>
      <c r="B2606" t="s">
        <v>118</v>
      </c>
      <c r="C2606">
        <v>19303</v>
      </c>
      <c r="D2606">
        <v>1951.17</v>
      </c>
      <c r="E2606" s="1">
        <v>43898</v>
      </c>
      <c r="F2606" s="1">
        <v>47443</v>
      </c>
      <c r="G2606" t="s">
        <v>99</v>
      </c>
      <c r="H2606" t="s">
        <v>80</v>
      </c>
      <c r="I2606" t="s">
        <v>8329</v>
      </c>
      <c r="J2606">
        <v>3545</v>
      </c>
      <c r="K2606" t="s">
        <v>42</v>
      </c>
      <c r="L2606">
        <v>1</v>
      </c>
      <c r="M2606" t="s">
        <v>8330</v>
      </c>
      <c r="N2606" t="s">
        <v>32</v>
      </c>
      <c r="O2606">
        <v>33</v>
      </c>
      <c r="P2606" t="s">
        <v>1051</v>
      </c>
      <c r="Q2606" t="s">
        <v>87</v>
      </c>
      <c r="R2606" t="s">
        <v>8331</v>
      </c>
      <c r="S2606" t="s">
        <v>109</v>
      </c>
      <c r="T2606">
        <v>0</v>
      </c>
      <c r="U2606">
        <v>0</v>
      </c>
      <c r="V2606" t="s">
        <v>90</v>
      </c>
      <c r="W2606" t="s">
        <v>8333</v>
      </c>
      <c r="X2606" t="s">
        <v>72</v>
      </c>
      <c r="Y2606">
        <v>46</v>
      </c>
      <c r="Z2606">
        <v>25</v>
      </c>
      <c r="AA2606">
        <v>0</v>
      </c>
      <c r="AB2606" t="s">
        <v>73</v>
      </c>
      <c r="AC2606">
        <v>0</v>
      </c>
      <c r="AD2606" t="s">
        <v>74</v>
      </c>
    </row>
    <row r="2607" spans="1:30" x14ac:dyDescent="0.3">
      <c r="A2607" t="s">
        <v>13620</v>
      </c>
      <c r="B2607" t="s">
        <v>39</v>
      </c>
      <c r="C2607">
        <v>130389</v>
      </c>
      <c r="D2607">
        <v>1983.88</v>
      </c>
      <c r="E2607" s="1">
        <v>43068</v>
      </c>
      <c r="F2607" s="1">
        <v>45969</v>
      </c>
      <c r="G2607" t="s">
        <v>103</v>
      </c>
      <c r="H2607" t="s">
        <v>41</v>
      </c>
      <c r="I2607" t="s">
        <v>13617</v>
      </c>
      <c r="J2607">
        <v>2901</v>
      </c>
      <c r="K2607" t="s">
        <v>42</v>
      </c>
      <c r="L2607">
        <v>0</v>
      </c>
      <c r="M2607" t="s">
        <v>13618</v>
      </c>
      <c r="N2607" t="s">
        <v>60</v>
      </c>
      <c r="O2607">
        <v>82</v>
      </c>
      <c r="P2607" t="s">
        <v>2219</v>
      </c>
      <c r="Q2607" t="s">
        <v>34</v>
      </c>
      <c r="R2607" t="s">
        <v>13619</v>
      </c>
      <c r="S2607" t="s">
        <v>36</v>
      </c>
      <c r="T2607">
        <v>1</v>
      </c>
      <c r="U2607">
        <v>1</v>
      </c>
      <c r="V2607" t="s">
        <v>37</v>
      </c>
      <c r="W2607" t="s">
        <v>13621</v>
      </c>
      <c r="X2607" t="s">
        <v>72</v>
      </c>
      <c r="Y2607">
        <v>7</v>
      </c>
      <c r="Z2607">
        <v>20</v>
      </c>
      <c r="AA2607">
        <v>0</v>
      </c>
      <c r="AB2607" t="s">
        <v>73</v>
      </c>
      <c r="AC2607">
        <v>0</v>
      </c>
      <c r="AD2607" t="s">
        <v>74</v>
      </c>
    </row>
    <row r="2608" spans="1:30" x14ac:dyDescent="0.3">
      <c r="A2608" t="s">
        <v>4717</v>
      </c>
      <c r="B2608" t="s">
        <v>118</v>
      </c>
      <c r="C2608">
        <v>226048</v>
      </c>
      <c r="D2608">
        <v>795.47</v>
      </c>
      <c r="E2608" s="1">
        <v>42234</v>
      </c>
      <c r="F2608" s="1">
        <v>45515</v>
      </c>
      <c r="G2608" t="s">
        <v>103</v>
      </c>
      <c r="H2608" t="s">
        <v>55</v>
      </c>
      <c r="I2608" t="s">
        <v>4714</v>
      </c>
      <c r="J2608">
        <v>3281</v>
      </c>
      <c r="K2608" t="s">
        <v>42</v>
      </c>
      <c r="L2608">
        <v>0</v>
      </c>
      <c r="M2608" t="s">
        <v>4715</v>
      </c>
      <c r="N2608" t="s">
        <v>60</v>
      </c>
      <c r="O2608">
        <v>76</v>
      </c>
      <c r="P2608" t="s">
        <v>312</v>
      </c>
      <c r="Q2608" t="s">
        <v>87</v>
      </c>
      <c r="R2608" t="s">
        <v>4716</v>
      </c>
      <c r="S2608" t="s">
        <v>36</v>
      </c>
      <c r="T2608">
        <v>0</v>
      </c>
      <c r="U2608">
        <v>1</v>
      </c>
      <c r="V2608" t="s">
        <v>37</v>
      </c>
      <c r="W2608" t="s">
        <v>4718</v>
      </c>
      <c r="X2608" t="s">
        <v>44</v>
      </c>
      <c r="Y2608">
        <v>41</v>
      </c>
      <c r="Z2608">
        <v>59</v>
      </c>
      <c r="AA2608">
        <v>0</v>
      </c>
      <c r="AB2608" t="s">
        <v>45</v>
      </c>
      <c r="AC2608">
        <v>0</v>
      </c>
      <c r="AD2608" t="s">
        <v>46</v>
      </c>
    </row>
    <row r="2609" spans="1:30" x14ac:dyDescent="0.3">
      <c r="A2609" t="s">
        <v>15655</v>
      </c>
      <c r="B2609" t="s">
        <v>39</v>
      </c>
      <c r="C2609">
        <v>88082</v>
      </c>
      <c r="D2609">
        <v>1630.64</v>
      </c>
      <c r="E2609" s="1">
        <v>44125</v>
      </c>
      <c r="F2609" s="1">
        <v>47604</v>
      </c>
      <c r="G2609" t="s">
        <v>103</v>
      </c>
      <c r="H2609" t="s">
        <v>80</v>
      </c>
      <c r="I2609" t="s">
        <v>15652</v>
      </c>
      <c r="J2609">
        <v>3479</v>
      </c>
      <c r="K2609" t="s">
        <v>42</v>
      </c>
      <c r="L2609">
        <v>1</v>
      </c>
      <c r="M2609" t="s">
        <v>15653</v>
      </c>
      <c r="N2609" t="s">
        <v>32</v>
      </c>
      <c r="O2609">
        <v>24</v>
      </c>
      <c r="P2609" t="s">
        <v>122</v>
      </c>
      <c r="Q2609" t="s">
        <v>34</v>
      </c>
      <c r="R2609" t="s">
        <v>15654</v>
      </c>
      <c r="S2609" t="s">
        <v>67</v>
      </c>
      <c r="T2609">
        <v>1</v>
      </c>
      <c r="U2609">
        <v>0</v>
      </c>
      <c r="V2609" t="s">
        <v>68</v>
      </c>
      <c r="W2609" t="s">
        <v>15656</v>
      </c>
      <c r="X2609" t="s">
        <v>57</v>
      </c>
      <c r="Y2609">
        <v>20</v>
      </c>
      <c r="Z2609">
        <v>19</v>
      </c>
      <c r="AA2609">
        <v>0</v>
      </c>
      <c r="AB2609" t="s">
        <v>73</v>
      </c>
      <c r="AC2609">
        <v>0</v>
      </c>
      <c r="AD2609" t="s">
        <v>59</v>
      </c>
    </row>
    <row r="2610" spans="1:30" x14ac:dyDescent="0.3">
      <c r="A2610" t="s">
        <v>6401</v>
      </c>
      <c r="B2610" t="s">
        <v>54</v>
      </c>
      <c r="C2610">
        <v>400265</v>
      </c>
      <c r="D2610">
        <v>1515.79</v>
      </c>
      <c r="E2610" s="1">
        <v>44185</v>
      </c>
      <c r="F2610" s="1">
        <v>46104</v>
      </c>
      <c r="G2610" t="s">
        <v>99</v>
      </c>
      <c r="H2610" t="s">
        <v>80</v>
      </c>
      <c r="I2610" t="s">
        <v>6396</v>
      </c>
      <c r="J2610">
        <v>1919</v>
      </c>
      <c r="K2610" t="s">
        <v>42</v>
      </c>
      <c r="L2610">
        <v>1</v>
      </c>
      <c r="M2610" t="s">
        <v>6397</v>
      </c>
      <c r="N2610" t="s">
        <v>49</v>
      </c>
      <c r="O2610">
        <v>31</v>
      </c>
      <c r="P2610" t="s">
        <v>1720</v>
      </c>
      <c r="Q2610" t="s">
        <v>34</v>
      </c>
      <c r="R2610" t="s">
        <v>6398</v>
      </c>
      <c r="S2610" t="s">
        <v>109</v>
      </c>
      <c r="T2610">
        <v>1</v>
      </c>
      <c r="U2610">
        <v>0</v>
      </c>
      <c r="V2610" t="s">
        <v>90</v>
      </c>
      <c r="W2610" t="s">
        <v>6402</v>
      </c>
      <c r="X2610" t="s">
        <v>44</v>
      </c>
      <c r="Y2610">
        <v>6</v>
      </c>
      <c r="Z2610">
        <v>19</v>
      </c>
      <c r="AA2610">
        <v>0</v>
      </c>
      <c r="AB2610" t="s">
        <v>73</v>
      </c>
      <c r="AC2610">
        <v>0</v>
      </c>
      <c r="AD2610" t="s">
        <v>46</v>
      </c>
    </row>
    <row r="2611" spans="1:30" x14ac:dyDescent="0.3">
      <c r="A2611" t="s">
        <v>12863</v>
      </c>
      <c r="B2611" t="s">
        <v>70</v>
      </c>
      <c r="C2611">
        <v>13245</v>
      </c>
      <c r="D2611">
        <v>996.96</v>
      </c>
      <c r="E2611" s="1">
        <v>43502</v>
      </c>
      <c r="F2611" s="1">
        <v>43955</v>
      </c>
      <c r="G2611" t="s">
        <v>103</v>
      </c>
      <c r="H2611" t="s">
        <v>55</v>
      </c>
      <c r="I2611" t="s">
        <v>12860</v>
      </c>
      <c r="J2611">
        <v>453</v>
      </c>
      <c r="K2611" t="s">
        <v>100</v>
      </c>
      <c r="L2611">
        <v>0</v>
      </c>
      <c r="M2611" t="s">
        <v>12861</v>
      </c>
      <c r="N2611" t="s">
        <v>32</v>
      </c>
      <c r="O2611">
        <v>18</v>
      </c>
      <c r="P2611" t="s">
        <v>1567</v>
      </c>
      <c r="Q2611" t="s">
        <v>34</v>
      </c>
      <c r="R2611" t="s">
        <v>12862</v>
      </c>
      <c r="S2611" t="s">
        <v>67</v>
      </c>
      <c r="T2611">
        <v>1</v>
      </c>
      <c r="U2611">
        <v>0</v>
      </c>
      <c r="V2611" t="s">
        <v>68</v>
      </c>
      <c r="W2611" t="s">
        <v>12864</v>
      </c>
      <c r="X2611" t="s">
        <v>72</v>
      </c>
      <c r="Y2611">
        <v>15</v>
      </c>
      <c r="Z2611">
        <v>81</v>
      </c>
      <c r="AA2611">
        <v>1</v>
      </c>
      <c r="AB2611" t="s">
        <v>58</v>
      </c>
      <c r="AC2611">
        <v>1</v>
      </c>
      <c r="AD2611" t="s">
        <v>74</v>
      </c>
    </row>
    <row r="2612" spans="1:30" x14ac:dyDescent="0.3">
      <c r="A2612" t="s">
        <v>4559</v>
      </c>
      <c r="B2612" t="s">
        <v>70</v>
      </c>
      <c r="C2612">
        <v>474017</v>
      </c>
      <c r="D2612">
        <v>1155.42</v>
      </c>
      <c r="E2612" s="1">
        <v>42815</v>
      </c>
      <c r="F2612" s="1">
        <v>43924</v>
      </c>
      <c r="G2612" t="s">
        <v>103</v>
      </c>
      <c r="H2612" t="s">
        <v>55</v>
      </c>
      <c r="I2612" t="s">
        <v>4553</v>
      </c>
      <c r="J2612">
        <v>1109</v>
      </c>
      <c r="K2612" t="s">
        <v>42</v>
      </c>
      <c r="L2612">
        <v>0</v>
      </c>
      <c r="M2612" t="s">
        <v>4554</v>
      </c>
      <c r="N2612" t="s">
        <v>49</v>
      </c>
      <c r="O2612">
        <v>85</v>
      </c>
      <c r="P2612" t="s">
        <v>4555</v>
      </c>
      <c r="Q2612" t="s">
        <v>87</v>
      </c>
      <c r="R2612" t="s">
        <v>4556</v>
      </c>
      <c r="S2612" t="s">
        <v>36</v>
      </c>
      <c r="T2612">
        <v>0</v>
      </c>
      <c r="U2612">
        <v>1</v>
      </c>
      <c r="V2612" t="s">
        <v>37</v>
      </c>
      <c r="W2612" t="s">
        <v>4560</v>
      </c>
      <c r="X2612" t="s">
        <v>57</v>
      </c>
      <c r="Y2612">
        <v>15</v>
      </c>
      <c r="Z2612">
        <v>56</v>
      </c>
      <c r="AA2612">
        <v>0</v>
      </c>
      <c r="AB2612" t="s">
        <v>45</v>
      </c>
      <c r="AC2612">
        <v>0</v>
      </c>
      <c r="AD2612" t="s">
        <v>59</v>
      </c>
    </row>
    <row r="2613" spans="1:30" x14ac:dyDescent="0.3">
      <c r="A2613" t="s">
        <v>11599</v>
      </c>
      <c r="B2613" t="s">
        <v>118</v>
      </c>
      <c r="C2613">
        <v>45926</v>
      </c>
      <c r="D2613">
        <v>1735</v>
      </c>
      <c r="E2613" s="1">
        <v>44734</v>
      </c>
      <c r="F2613" s="1">
        <v>47153</v>
      </c>
      <c r="G2613" t="s">
        <v>99</v>
      </c>
      <c r="H2613" t="s">
        <v>41</v>
      </c>
      <c r="I2613" t="s">
        <v>11596</v>
      </c>
      <c r="J2613">
        <v>2419</v>
      </c>
      <c r="K2613" t="s">
        <v>42</v>
      </c>
      <c r="L2613">
        <v>0</v>
      </c>
      <c r="M2613" t="s">
        <v>11597</v>
      </c>
      <c r="N2613" t="s">
        <v>60</v>
      </c>
      <c r="O2613">
        <v>69</v>
      </c>
      <c r="P2613" t="s">
        <v>1013</v>
      </c>
      <c r="Q2613" t="s">
        <v>51</v>
      </c>
      <c r="R2613" t="s">
        <v>11598</v>
      </c>
      <c r="S2613" t="s">
        <v>36</v>
      </c>
      <c r="T2613">
        <v>0</v>
      </c>
      <c r="U2613">
        <v>1</v>
      </c>
      <c r="V2613" t="s">
        <v>37</v>
      </c>
      <c r="W2613" t="s">
        <v>11600</v>
      </c>
      <c r="X2613" t="s">
        <v>44</v>
      </c>
      <c r="Y2613">
        <v>26</v>
      </c>
      <c r="Z2613">
        <v>67</v>
      </c>
      <c r="AA2613">
        <v>0</v>
      </c>
      <c r="AB2613" t="s">
        <v>58</v>
      </c>
      <c r="AC2613">
        <v>0</v>
      </c>
      <c r="AD2613" t="s">
        <v>46</v>
      </c>
    </row>
    <row r="2614" spans="1:30" x14ac:dyDescent="0.3">
      <c r="A2614" t="s">
        <v>1690</v>
      </c>
      <c r="B2614" t="s">
        <v>54</v>
      </c>
      <c r="C2614">
        <v>138503</v>
      </c>
      <c r="D2614">
        <v>351.11</v>
      </c>
      <c r="E2614" s="1">
        <v>43978</v>
      </c>
      <c r="F2614" s="1">
        <v>44975</v>
      </c>
      <c r="G2614" t="s">
        <v>40</v>
      </c>
      <c r="H2614" t="s">
        <v>41</v>
      </c>
      <c r="I2614" t="s">
        <v>1685</v>
      </c>
      <c r="J2614">
        <v>997</v>
      </c>
      <c r="K2614" t="s">
        <v>100</v>
      </c>
      <c r="L2614">
        <v>0</v>
      </c>
      <c r="M2614" t="s">
        <v>1686</v>
      </c>
      <c r="N2614" t="s">
        <v>60</v>
      </c>
      <c r="O2614">
        <v>48</v>
      </c>
      <c r="P2614" t="s">
        <v>827</v>
      </c>
      <c r="Q2614" t="s">
        <v>62</v>
      </c>
      <c r="R2614" t="s">
        <v>1687</v>
      </c>
      <c r="S2614" t="s">
        <v>97</v>
      </c>
      <c r="T2614">
        <v>0</v>
      </c>
      <c r="U2614">
        <v>0</v>
      </c>
      <c r="V2614" t="s">
        <v>90</v>
      </c>
      <c r="W2614" t="s">
        <v>1691</v>
      </c>
      <c r="X2614" t="s">
        <v>44</v>
      </c>
      <c r="Y2614">
        <v>26</v>
      </c>
      <c r="Z2614">
        <v>37</v>
      </c>
      <c r="AA2614">
        <v>0</v>
      </c>
      <c r="AB2614" t="s">
        <v>45</v>
      </c>
      <c r="AC2614">
        <v>0</v>
      </c>
      <c r="AD2614" t="s">
        <v>46</v>
      </c>
    </row>
    <row r="2615" spans="1:30" x14ac:dyDescent="0.3">
      <c r="A2615" t="s">
        <v>6636</v>
      </c>
      <c r="B2615" t="s">
        <v>39</v>
      </c>
      <c r="C2615">
        <v>42294</v>
      </c>
      <c r="D2615">
        <v>1016.68</v>
      </c>
      <c r="E2615" s="1">
        <v>42084</v>
      </c>
      <c r="F2615" s="1">
        <v>45102</v>
      </c>
      <c r="G2615" t="s">
        <v>40</v>
      </c>
      <c r="H2615" t="s">
        <v>41</v>
      </c>
      <c r="I2615" t="s">
        <v>6633</v>
      </c>
      <c r="J2615">
        <v>3018</v>
      </c>
      <c r="K2615" t="s">
        <v>42</v>
      </c>
      <c r="L2615">
        <v>0</v>
      </c>
      <c r="M2615" t="s">
        <v>6634</v>
      </c>
      <c r="N2615" t="s">
        <v>49</v>
      </c>
      <c r="O2615">
        <v>35</v>
      </c>
      <c r="P2615" t="s">
        <v>3334</v>
      </c>
      <c r="Q2615" t="s">
        <v>34</v>
      </c>
      <c r="R2615" t="s">
        <v>6635</v>
      </c>
      <c r="S2615" t="s">
        <v>109</v>
      </c>
      <c r="T2615">
        <v>1</v>
      </c>
      <c r="U2615">
        <v>0</v>
      </c>
      <c r="V2615" t="s">
        <v>90</v>
      </c>
      <c r="W2615" t="s">
        <v>6637</v>
      </c>
      <c r="X2615" t="s">
        <v>57</v>
      </c>
      <c r="Y2615">
        <v>4</v>
      </c>
      <c r="Z2615">
        <v>95</v>
      </c>
      <c r="AA2615">
        <v>1</v>
      </c>
      <c r="AB2615" t="s">
        <v>58</v>
      </c>
      <c r="AC2615">
        <v>1</v>
      </c>
      <c r="AD2615" t="s">
        <v>59</v>
      </c>
    </row>
    <row r="2616" spans="1:30" x14ac:dyDescent="0.3">
      <c r="A2616" t="s">
        <v>7950</v>
      </c>
      <c r="B2616" t="s">
        <v>70</v>
      </c>
      <c r="C2616">
        <v>440859</v>
      </c>
      <c r="D2616">
        <v>586.84</v>
      </c>
      <c r="E2616" s="1">
        <v>42409</v>
      </c>
      <c r="F2616" s="1">
        <v>44739</v>
      </c>
      <c r="G2616" t="s">
        <v>99</v>
      </c>
      <c r="H2616" t="s">
        <v>80</v>
      </c>
      <c r="I2616" t="s">
        <v>7945</v>
      </c>
      <c r="J2616">
        <v>2330</v>
      </c>
      <c r="K2616" t="s">
        <v>42</v>
      </c>
      <c r="L2616">
        <v>1</v>
      </c>
      <c r="M2616" t="s">
        <v>7946</v>
      </c>
      <c r="N2616" t="s">
        <v>49</v>
      </c>
      <c r="O2616">
        <v>18</v>
      </c>
      <c r="P2616" t="s">
        <v>2126</v>
      </c>
      <c r="Q2616" t="s">
        <v>87</v>
      </c>
      <c r="R2616" t="s">
        <v>7947</v>
      </c>
      <c r="S2616" t="s">
        <v>67</v>
      </c>
      <c r="T2616">
        <v>0</v>
      </c>
      <c r="U2616">
        <v>0</v>
      </c>
      <c r="V2616" t="s">
        <v>68</v>
      </c>
      <c r="W2616" t="s">
        <v>7951</v>
      </c>
      <c r="X2616" t="s">
        <v>72</v>
      </c>
      <c r="Y2616">
        <v>15</v>
      </c>
      <c r="Z2616">
        <v>97</v>
      </c>
      <c r="AA2616">
        <v>1</v>
      </c>
      <c r="AB2616" t="s">
        <v>58</v>
      </c>
      <c r="AC2616">
        <v>1</v>
      </c>
      <c r="AD2616" t="s">
        <v>74</v>
      </c>
    </row>
    <row r="2617" spans="1:30" x14ac:dyDescent="0.3">
      <c r="A2617" t="s">
        <v>15517</v>
      </c>
      <c r="B2617" t="s">
        <v>70</v>
      </c>
      <c r="C2617">
        <v>243377</v>
      </c>
      <c r="D2617">
        <v>1668.82</v>
      </c>
      <c r="E2617" s="1">
        <v>43153</v>
      </c>
      <c r="F2617" s="1">
        <v>46243</v>
      </c>
      <c r="G2617" t="s">
        <v>103</v>
      </c>
      <c r="H2617" t="s">
        <v>55</v>
      </c>
      <c r="I2617" t="s">
        <v>15512</v>
      </c>
      <c r="J2617">
        <v>3090</v>
      </c>
      <c r="K2617" t="s">
        <v>42</v>
      </c>
      <c r="L2617">
        <v>0</v>
      </c>
      <c r="M2617" t="s">
        <v>15513</v>
      </c>
      <c r="N2617" t="s">
        <v>60</v>
      </c>
      <c r="O2617">
        <v>29</v>
      </c>
      <c r="P2617" t="s">
        <v>1024</v>
      </c>
      <c r="Q2617" t="s">
        <v>87</v>
      </c>
      <c r="R2617" t="s">
        <v>15514</v>
      </c>
      <c r="S2617" t="s">
        <v>109</v>
      </c>
      <c r="T2617">
        <v>0</v>
      </c>
      <c r="U2617">
        <v>0</v>
      </c>
      <c r="V2617" t="s">
        <v>68</v>
      </c>
      <c r="W2617" t="s">
        <v>15518</v>
      </c>
      <c r="X2617" t="s">
        <v>72</v>
      </c>
      <c r="Y2617">
        <v>7</v>
      </c>
      <c r="Z2617">
        <v>81</v>
      </c>
      <c r="AA2617">
        <v>1</v>
      </c>
      <c r="AB2617" t="s">
        <v>58</v>
      </c>
      <c r="AC2617">
        <v>1</v>
      </c>
      <c r="AD2617" t="s">
        <v>74</v>
      </c>
    </row>
    <row r="2618" spans="1:30" x14ac:dyDescent="0.3">
      <c r="A2618" t="s">
        <v>18635</v>
      </c>
      <c r="B2618" t="s">
        <v>54</v>
      </c>
      <c r="C2618">
        <v>343578</v>
      </c>
      <c r="D2618">
        <v>1738.7</v>
      </c>
      <c r="E2618" s="1">
        <v>44435</v>
      </c>
      <c r="F2618" s="1">
        <v>46016</v>
      </c>
      <c r="G2618" t="s">
        <v>40</v>
      </c>
      <c r="H2618" t="s">
        <v>80</v>
      </c>
      <c r="I2618" t="s">
        <v>18632</v>
      </c>
      <c r="J2618">
        <v>1581</v>
      </c>
      <c r="K2618" t="s">
        <v>42</v>
      </c>
      <c r="L2618">
        <v>1</v>
      </c>
      <c r="M2618" t="s">
        <v>18633</v>
      </c>
      <c r="N2618" t="s">
        <v>60</v>
      </c>
      <c r="O2618">
        <v>47</v>
      </c>
      <c r="P2618" t="s">
        <v>553</v>
      </c>
      <c r="Q2618" t="s">
        <v>51</v>
      </c>
      <c r="R2618" t="s">
        <v>18634</v>
      </c>
      <c r="S2618" t="s">
        <v>97</v>
      </c>
      <c r="T2618">
        <v>0</v>
      </c>
      <c r="U2618">
        <v>0</v>
      </c>
      <c r="V2618" t="s">
        <v>90</v>
      </c>
      <c r="W2618" t="s">
        <v>18636</v>
      </c>
      <c r="X2618" t="s">
        <v>57</v>
      </c>
      <c r="Y2618">
        <v>45</v>
      </c>
      <c r="Z2618">
        <v>86</v>
      </c>
      <c r="AA2618">
        <v>1</v>
      </c>
      <c r="AB2618" t="s">
        <v>58</v>
      </c>
      <c r="AC2618">
        <v>1</v>
      </c>
      <c r="AD2618" t="s">
        <v>59</v>
      </c>
    </row>
    <row r="2619" spans="1:30" x14ac:dyDescent="0.3">
      <c r="A2619" t="s">
        <v>6652</v>
      </c>
      <c r="B2619" t="s">
        <v>39</v>
      </c>
      <c r="C2619">
        <v>242035</v>
      </c>
      <c r="D2619">
        <v>1065.1199999999999</v>
      </c>
      <c r="E2619" s="1">
        <v>43530</v>
      </c>
      <c r="F2619" s="1">
        <v>46489</v>
      </c>
      <c r="G2619" t="s">
        <v>103</v>
      </c>
      <c r="H2619" t="s">
        <v>80</v>
      </c>
      <c r="I2619" t="s">
        <v>6648</v>
      </c>
      <c r="J2619">
        <v>2959</v>
      </c>
      <c r="K2619" t="s">
        <v>42</v>
      </c>
      <c r="L2619">
        <v>1</v>
      </c>
      <c r="M2619" t="s">
        <v>6649</v>
      </c>
      <c r="N2619" t="s">
        <v>49</v>
      </c>
      <c r="O2619">
        <v>20</v>
      </c>
      <c r="P2619" t="s">
        <v>6650</v>
      </c>
      <c r="Q2619" t="s">
        <v>51</v>
      </c>
      <c r="R2619" t="s">
        <v>6651</v>
      </c>
      <c r="S2619" t="s">
        <v>67</v>
      </c>
      <c r="T2619">
        <v>0</v>
      </c>
      <c r="U2619">
        <v>0</v>
      </c>
      <c r="V2619" t="s">
        <v>68</v>
      </c>
      <c r="W2619" t="s">
        <v>6653</v>
      </c>
      <c r="X2619" t="s">
        <v>72</v>
      </c>
      <c r="Y2619">
        <v>0</v>
      </c>
      <c r="Z2619">
        <v>18</v>
      </c>
      <c r="AA2619">
        <v>0</v>
      </c>
      <c r="AB2619" t="s">
        <v>73</v>
      </c>
      <c r="AC2619">
        <v>0</v>
      </c>
      <c r="AD2619" t="s">
        <v>74</v>
      </c>
    </row>
    <row r="2620" spans="1:30" x14ac:dyDescent="0.3">
      <c r="A2620" t="s">
        <v>13019</v>
      </c>
      <c r="B2620" t="s">
        <v>70</v>
      </c>
      <c r="C2620">
        <v>104385</v>
      </c>
      <c r="D2620">
        <v>779.44</v>
      </c>
      <c r="E2620" s="1">
        <v>42185</v>
      </c>
      <c r="F2620" s="1">
        <v>45753</v>
      </c>
      <c r="G2620" t="s">
        <v>99</v>
      </c>
      <c r="H2620" t="s">
        <v>80</v>
      </c>
      <c r="I2620" t="s">
        <v>13014</v>
      </c>
      <c r="J2620">
        <v>3568</v>
      </c>
      <c r="K2620" t="s">
        <v>42</v>
      </c>
      <c r="L2620">
        <v>1</v>
      </c>
      <c r="M2620" t="s">
        <v>13015</v>
      </c>
      <c r="N2620" t="s">
        <v>49</v>
      </c>
      <c r="O2620">
        <v>38</v>
      </c>
      <c r="P2620" t="s">
        <v>8080</v>
      </c>
      <c r="Q2620" t="s">
        <v>34</v>
      </c>
      <c r="R2620" t="s">
        <v>13016</v>
      </c>
      <c r="S2620" t="s">
        <v>89</v>
      </c>
      <c r="T2620">
        <v>1</v>
      </c>
      <c r="U2620">
        <v>0</v>
      </c>
      <c r="V2620" t="s">
        <v>90</v>
      </c>
      <c r="W2620" t="s">
        <v>13020</v>
      </c>
      <c r="X2620" t="s">
        <v>44</v>
      </c>
      <c r="Y2620">
        <v>13</v>
      </c>
      <c r="Z2620">
        <v>51</v>
      </c>
      <c r="AA2620">
        <v>0</v>
      </c>
      <c r="AB2620" t="s">
        <v>45</v>
      </c>
      <c r="AC2620">
        <v>0</v>
      </c>
      <c r="AD2620" t="s">
        <v>46</v>
      </c>
    </row>
    <row r="2621" spans="1:30" x14ac:dyDescent="0.3">
      <c r="A2621" t="s">
        <v>16483</v>
      </c>
      <c r="B2621" t="s">
        <v>54</v>
      </c>
      <c r="C2621">
        <v>144771</v>
      </c>
      <c r="D2621">
        <v>797.18</v>
      </c>
      <c r="E2621" s="1">
        <v>43062</v>
      </c>
      <c r="F2621" s="1">
        <v>46249</v>
      </c>
      <c r="G2621" t="s">
        <v>99</v>
      </c>
      <c r="H2621" t="s">
        <v>41</v>
      </c>
      <c r="I2621" t="s">
        <v>16476</v>
      </c>
      <c r="J2621">
        <v>3187</v>
      </c>
      <c r="K2621" t="s">
        <v>42</v>
      </c>
      <c r="L2621">
        <v>0</v>
      </c>
      <c r="M2621" t="s">
        <v>16477</v>
      </c>
      <c r="N2621" t="s">
        <v>32</v>
      </c>
      <c r="O2621">
        <v>85</v>
      </c>
      <c r="P2621" t="s">
        <v>713</v>
      </c>
      <c r="Q2621" t="s">
        <v>62</v>
      </c>
      <c r="R2621" t="s">
        <v>16478</v>
      </c>
      <c r="S2621" t="s">
        <v>36</v>
      </c>
      <c r="T2621">
        <v>0</v>
      </c>
      <c r="U2621">
        <v>1</v>
      </c>
      <c r="V2621" t="s">
        <v>37</v>
      </c>
      <c r="W2621" t="s">
        <v>16484</v>
      </c>
      <c r="X2621" t="s">
        <v>44</v>
      </c>
      <c r="Y2621">
        <v>1</v>
      </c>
      <c r="Z2621">
        <v>65</v>
      </c>
      <c r="AA2621">
        <v>0</v>
      </c>
      <c r="AB2621" t="s">
        <v>58</v>
      </c>
      <c r="AC2621">
        <v>0</v>
      </c>
      <c r="AD2621" t="s">
        <v>46</v>
      </c>
    </row>
    <row r="2622" spans="1:30" x14ac:dyDescent="0.3">
      <c r="A2622" t="s">
        <v>10930</v>
      </c>
      <c r="B2622" t="s">
        <v>54</v>
      </c>
      <c r="C2622">
        <v>20102</v>
      </c>
      <c r="D2622">
        <v>1922.33</v>
      </c>
      <c r="E2622" s="1">
        <v>42130</v>
      </c>
      <c r="F2622" s="1">
        <v>44529</v>
      </c>
      <c r="G2622" t="s">
        <v>99</v>
      </c>
      <c r="H2622" t="s">
        <v>80</v>
      </c>
      <c r="I2622" t="s">
        <v>10927</v>
      </c>
      <c r="J2622">
        <v>2399</v>
      </c>
      <c r="K2622" t="s">
        <v>42</v>
      </c>
      <c r="L2622">
        <v>1</v>
      </c>
      <c r="M2622" t="s">
        <v>10928</v>
      </c>
      <c r="N2622" t="s">
        <v>49</v>
      </c>
      <c r="O2622">
        <v>66</v>
      </c>
      <c r="P2622" t="s">
        <v>3251</v>
      </c>
      <c r="Q2622" t="s">
        <v>34</v>
      </c>
      <c r="R2622" t="s">
        <v>10929</v>
      </c>
      <c r="S2622" t="s">
        <v>36</v>
      </c>
      <c r="T2622">
        <v>1</v>
      </c>
      <c r="U2622">
        <v>1</v>
      </c>
      <c r="V2622" t="s">
        <v>37</v>
      </c>
      <c r="W2622" t="s">
        <v>10931</v>
      </c>
      <c r="X2622" t="s">
        <v>72</v>
      </c>
      <c r="Y2622">
        <v>1</v>
      </c>
      <c r="Z2622">
        <v>45</v>
      </c>
      <c r="AA2622">
        <v>0</v>
      </c>
      <c r="AB2622" t="s">
        <v>45</v>
      </c>
      <c r="AC2622">
        <v>0</v>
      </c>
      <c r="AD2622" t="s">
        <v>74</v>
      </c>
    </row>
    <row r="2623" spans="1:30" x14ac:dyDescent="0.3">
      <c r="A2623" t="s">
        <v>15519</v>
      </c>
      <c r="B2623" t="s">
        <v>118</v>
      </c>
      <c r="C2623">
        <v>15883</v>
      </c>
      <c r="D2623">
        <v>170.55</v>
      </c>
      <c r="E2623" s="1">
        <v>42930</v>
      </c>
      <c r="F2623" s="1">
        <v>45799</v>
      </c>
      <c r="G2623" t="s">
        <v>103</v>
      </c>
      <c r="H2623" t="s">
        <v>41</v>
      </c>
      <c r="I2623" t="s">
        <v>15512</v>
      </c>
      <c r="J2623">
        <v>2869</v>
      </c>
      <c r="K2623" t="s">
        <v>42</v>
      </c>
      <c r="L2623">
        <v>0</v>
      </c>
      <c r="M2623" t="s">
        <v>15513</v>
      </c>
      <c r="N2623" t="s">
        <v>60</v>
      </c>
      <c r="O2623">
        <v>29</v>
      </c>
      <c r="P2623" t="s">
        <v>1024</v>
      </c>
      <c r="Q2623" t="s">
        <v>87</v>
      </c>
      <c r="R2623" t="s">
        <v>15514</v>
      </c>
      <c r="S2623" t="s">
        <v>109</v>
      </c>
      <c r="T2623">
        <v>0</v>
      </c>
      <c r="U2623">
        <v>0</v>
      </c>
      <c r="V2623" t="s">
        <v>68</v>
      </c>
      <c r="W2623" t="s">
        <v>15520</v>
      </c>
      <c r="X2623" t="s">
        <v>57</v>
      </c>
      <c r="Y2623">
        <v>19</v>
      </c>
      <c r="Z2623">
        <v>56</v>
      </c>
      <c r="AA2623">
        <v>0</v>
      </c>
      <c r="AB2623" t="s">
        <v>45</v>
      </c>
      <c r="AC2623">
        <v>0</v>
      </c>
      <c r="AD2623" t="s">
        <v>59</v>
      </c>
    </row>
    <row r="2624" spans="1:30" x14ac:dyDescent="0.3">
      <c r="A2624" t="s">
        <v>12898</v>
      </c>
      <c r="B2624" t="s">
        <v>39</v>
      </c>
      <c r="C2624">
        <v>165993</v>
      </c>
      <c r="D2624">
        <v>690.79</v>
      </c>
      <c r="E2624" s="1">
        <v>42468</v>
      </c>
      <c r="F2624" s="1">
        <v>44982</v>
      </c>
      <c r="G2624" t="s">
        <v>40</v>
      </c>
      <c r="H2624" t="s">
        <v>55</v>
      </c>
      <c r="I2624" t="s">
        <v>12895</v>
      </c>
      <c r="J2624">
        <v>2514</v>
      </c>
      <c r="K2624" t="s">
        <v>42</v>
      </c>
      <c r="L2624">
        <v>0</v>
      </c>
      <c r="M2624" t="s">
        <v>12896</v>
      </c>
      <c r="N2624" t="s">
        <v>32</v>
      </c>
      <c r="O2624">
        <v>64</v>
      </c>
      <c r="P2624" t="s">
        <v>6650</v>
      </c>
      <c r="Q2624" t="s">
        <v>62</v>
      </c>
      <c r="R2624" t="s">
        <v>12897</v>
      </c>
      <c r="S2624" t="s">
        <v>36</v>
      </c>
      <c r="T2624">
        <v>0</v>
      </c>
      <c r="U2624">
        <v>1</v>
      </c>
      <c r="V2624" t="s">
        <v>37</v>
      </c>
      <c r="W2624" t="s">
        <v>12899</v>
      </c>
      <c r="X2624" t="s">
        <v>72</v>
      </c>
      <c r="Y2624">
        <v>16</v>
      </c>
      <c r="Z2624">
        <v>4</v>
      </c>
      <c r="AA2624">
        <v>0</v>
      </c>
      <c r="AB2624" t="s">
        <v>73</v>
      </c>
      <c r="AC2624">
        <v>0</v>
      </c>
      <c r="AD2624" t="s">
        <v>74</v>
      </c>
    </row>
    <row r="2625" spans="1:30" x14ac:dyDescent="0.3">
      <c r="A2625" t="s">
        <v>9313</v>
      </c>
      <c r="B2625" t="s">
        <v>54</v>
      </c>
      <c r="C2625">
        <v>156973</v>
      </c>
      <c r="D2625">
        <v>965.75</v>
      </c>
      <c r="E2625" s="1">
        <v>43762</v>
      </c>
      <c r="F2625" s="1">
        <v>45919</v>
      </c>
      <c r="G2625" t="s">
        <v>40</v>
      </c>
      <c r="H2625" t="s">
        <v>41</v>
      </c>
      <c r="I2625" t="s">
        <v>9310</v>
      </c>
      <c r="J2625">
        <v>2157</v>
      </c>
      <c r="K2625" t="s">
        <v>42</v>
      </c>
      <c r="L2625">
        <v>0</v>
      </c>
      <c r="M2625" t="s">
        <v>9311</v>
      </c>
      <c r="N2625" t="s">
        <v>60</v>
      </c>
      <c r="O2625">
        <v>83</v>
      </c>
      <c r="P2625" t="s">
        <v>6509</v>
      </c>
      <c r="Q2625" t="s">
        <v>34</v>
      </c>
      <c r="R2625" t="s">
        <v>9312</v>
      </c>
      <c r="S2625" t="s">
        <v>36</v>
      </c>
      <c r="T2625">
        <v>1</v>
      </c>
      <c r="U2625">
        <v>1</v>
      </c>
      <c r="V2625" t="s">
        <v>37</v>
      </c>
      <c r="W2625" t="s">
        <v>9314</v>
      </c>
      <c r="X2625" t="s">
        <v>57</v>
      </c>
      <c r="Y2625">
        <v>48</v>
      </c>
      <c r="Z2625">
        <v>59</v>
      </c>
      <c r="AA2625">
        <v>0</v>
      </c>
      <c r="AB2625" t="s">
        <v>45</v>
      </c>
      <c r="AC2625">
        <v>0</v>
      </c>
      <c r="AD2625" t="s">
        <v>59</v>
      </c>
    </row>
    <row r="2626" spans="1:30" x14ac:dyDescent="0.3">
      <c r="A2626" t="s">
        <v>5558</v>
      </c>
      <c r="B2626" t="s">
        <v>54</v>
      </c>
      <c r="C2626">
        <v>233656</v>
      </c>
      <c r="D2626">
        <v>1231.3699999999999</v>
      </c>
      <c r="E2626" s="1">
        <v>45392</v>
      </c>
      <c r="F2626" s="1">
        <v>48651</v>
      </c>
      <c r="G2626" t="s">
        <v>99</v>
      </c>
      <c r="H2626" t="s">
        <v>41</v>
      </c>
      <c r="I2626" t="s">
        <v>5553</v>
      </c>
      <c r="J2626">
        <v>3259</v>
      </c>
      <c r="K2626" t="s">
        <v>42</v>
      </c>
      <c r="L2626">
        <v>0</v>
      </c>
      <c r="M2626" t="s">
        <v>5554</v>
      </c>
      <c r="N2626" t="s">
        <v>60</v>
      </c>
      <c r="O2626">
        <v>74</v>
      </c>
      <c r="P2626" t="s">
        <v>3668</v>
      </c>
      <c r="Q2626" t="s">
        <v>51</v>
      </c>
      <c r="R2626" t="s">
        <v>5555</v>
      </c>
      <c r="S2626" t="s">
        <v>36</v>
      </c>
      <c r="T2626">
        <v>0</v>
      </c>
      <c r="U2626">
        <v>1</v>
      </c>
      <c r="V2626" t="s">
        <v>37</v>
      </c>
      <c r="W2626" t="s">
        <v>5559</v>
      </c>
      <c r="X2626" t="s">
        <v>57</v>
      </c>
      <c r="Y2626">
        <v>34</v>
      </c>
      <c r="Z2626">
        <v>82</v>
      </c>
      <c r="AA2626">
        <v>1</v>
      </c>
      <c r="AB2626" t="s">
        <v>58</v>
      </c>
      <c r="AC2626">
        <v>1</v>
      </c>
      <c r="AD2626" t="s">
        <v>59</v>
      </c>
    </row>
    <row r="2627" spans="1:30" x14ac:dyDescent="0.3">
      <c r="A2627" t="s">
        <v>12646</v>
      </c>
      <c r="B2627" t="s">
        <v>118</v>
      </c>
      <c r="C2627">
        <v>325033</v>
      </c>
      <c r="D2627">
        <v>1307.81</v>
      </c>
      <c r="E2627" s="1">
        <v>45408</v>
      </c>
      <c r="F2627" s="1">
        <v>47233</v>
      </c>
      <c r="G2627" t="s">
        <v>40</v>
      </c>
      <c r="H2627" t="s">
        <v>55</v>
      </c>
      <c r="I2627" t="s">
        <v>12643</v>
      </c>
      <c r="J2627">
        <v>1825</v>
      </c>
      <c r="K2627" t="s">
        <v>42</v>
      </c>
      <c r="L2627">
        <v>0</v>
      </c>
      <c r="M2627" t="s">
        <v>12644</v>
      </c>
      <c r="N2627" t="s">
        <v>32</v>
      </c>
      <c r="O2627">
        <v>70</v>
      </c>
      <c r="P2627" t="s">
        <v>867</v>
      </c>
      <c r="Q2627" t="s">
        <v>51</v>
      </c>
      <c r="R2627" t="s">
        <v>12645</v>
      </c>
      <c r="S2627" t="s">
        <v>36</v>
      </c>
      <c r="T2627">
        <v>0</v>
      </c>
      <c r="U2627">
        <v>1</v>
      </c>
      <c r="V2627" t="s">
        <v>37</v>
      </c>
      <c r="W2627" t="s">
        <v>12647</v>
      </c>
      <c r="X2627" t="s">
        <v>44</v>
      </c>
      <c r="Y2627">
        <v>24</v>
      </c>
      <c r="Z2627">
        <v>52</v>
      </c>
      <c r="AA2627">
        <v>0</v>
      </c>
      <c r="AB2627" t="s">
        <v>45</v>
      </c>
      <c r="AC2627">
        <v>0</v>
      </c>
      <c r="AD2627" t="s">
        <v>46</v>
      </c>
    </row>
    <row r="2628" spans="1:30" x14ac:dyDescent="0.3">
      <c r="A2628" t="s">
        <v>7662</v>
      </c>
      <c r="B2628" t="s">
        <v>70</v>
      </c>
      <c r="C2628">
        <v>440236</v>
      </c>
      <c r="D2628">
        <v>586.64</v>
      </c>
      <c r="E2628" s="1">
        <v>45460</v>
      </c>
      <c r="F2628" s="1">
        <v>46746</v>
      </c>
      <c r="G2628" t="s">
        <v>99</v>
      </c>
      <c r="H2628" t="s">
        <v>55</v>
      </c>
      <c r="I2628" t="s">
        <v>7657</v>
      </c>
      <c r="J2628">
        <v>1286</v>
      </c>
      <c r="K2628" t="s">
        <v>42</v>
      </c>
      <c r="L2628">
        <v>0</v>
      </c>
      <c r="M2628" t="s">
        <v>7658</v>
      </c>
      <c r="N2628" t="s">
        <v>32</v>
      </c>
      <c r="O2628">
        <v>71</v>
      </c>
      <c r="P2628" t="s">
        <v>3509</v>
      </c>
      <c r="Q2628" t="s">
        <v>51</v>
      </c>
      <c r="R2628" t="s">
        <v>7659</v>
      </c>
      <c r="S2628" t="s">
        <v>36</v>
      </c>
      <c r="T2628">
        <v>0</v>
      </c>
      <c r="U2628">
        <v>1</v>
      </c>
      <c r="V2628" t="s">
        <v>37</v>
      </c>
      <c r="W2628" t="s">
        <v>7663</v>
      </c>
      <c r="X2628" t="s">
        <v>57</v>
      </c>
      <c r="Y2628">
        <v>45</v>
      </c>
      <c r="Z2628">
        <v>94</v>
      </c>
      <c r="AA2628">
        <v>1</v>
      </c>
      <c r="AB2628" t="s">
        <v>58</v>
      </c>
      <c r="AC2628">
        <v>1</v>
      </c>
      <c r="AD2628" t="s">
        <v>59</v>
      </c>
    </row>
    <row r="2629" spans="1:30" x14ac:dyDescent="0.3">
      <c r="A2629" t="s">
        <v>9603</v>
      </c>
      <c r="B2629" t="s">
        <v>70</v>
      </c>
      <c r="C2629">
        <v>42702</v>
      </c>
      <c r="D2629">
        <v>1698.24</v>
      </c>
      <c r="E2629" s="1">
        <v>44310</v>
      </c>
      <c r="F2629" s="1">
        <v>46445</v>
      </c>
      <c r="G2629" t="s">
        <v>40</v>
      </c>
      <c r="H2629" t="s">
        <v>55</v>
      </c>
      <c r="I2629" t="s">
        <v>9596</v>
      </c>
      <c r="J2629">
        <v>2135</v>
      </c>
      <c r="K2629" t="s">
        <v>42</v>
      </c>
      <c r="L2629">
        <v>0</v>
      </c>
      <c r="M2629" t="s">
        <v>9597</v>
      </c>
      <c r="N2629" t="s">
        <v>32</v>
      </c>
      <c r="O2629">
        <v>53</v>
      </c>
      <c r="P2629" t="s">
        <v>3944</v>
      </c>
      <c r="Q2629" t="s">
        <v>62</v>
      </c>
      <c r="R2629" t="s">
        <v>9598</v>
      </c>
      <c r="S2629" t="s">
        <v>97</v>
      </c>
      <c r="T2629">
        <v>0</v>
      </c>
      <c r="U2629">
        <v>0</v>
      </c>
      <c r="V2629" t="s">
        <v>37</v>
      </c>
      <c r="W2629" t="s">
        <v>9604</v>
      </c>
      <c r="X2629" t="s">
        <v>44</v>
      </c>
      <c r="Y2629">
        <v>14</v>
      </c>
      <c r="Z2629">
        <v>53</v>
      </c>
      <c r="AA2629">
        <v>0</v>
      </c>
      <c r="AB2629" t="s">
        <v>45</v>
      </c>
      <c r="AC2629">
        <v>0</v>
      </c>
      <c r="AD2629" t="s">
        <v>46</v>
      </c>
    </row>
    <row r="2630" spans="1:30" x14ac:dyDescent="0.3">
      <c r="A2630" t="s">
        <v>4037</v>
      </c>
      <c r="B2630" t="s">
        <v>39</v>
      </c>
      <c r="C2630">
        <v>51479</v>
      </c>
      <c r="D2630">
        <v>929.96</v>
      </c>
      <c r="E2630" s="1">
        <v>44690</v>
      </c>
      <c r="F2630" s="1">
        <v>45655</v>
      </c>
      <c r="G2630" t="s">
        <v>103</v>
      </c>
      <c r="H2630" t="s">
        <v>41</v>
      </c>
      <c r="I2630" t="s">
        <v>4031</v>
      </c>
      <c r="J2630">
        <v>965</v>
      </c>
      <c r="K2630" t="s">
        <v>100</v>
      </c>
      <c r="L2630">
        <v>0</v>
      </c>
      <c r="M2630" t="s">
        <v>4032</v>
      </c>
      <c r="N2630" t="s">
        <v>32</v>
      </c>
      <c r="O2630">
        <v>66</v>
      </c>
      <c r="P2630" t="s">
        <v>4033</v>
      </c>
      <c r="Q2630" t="s">
        <v>62</v>
      </c>
      <c r="R2630" t="s">
        <v>4034</v>
      </c>
      <c r="S2630" t="s">
        <v>36</v>
      </c>
      <c r="T2630">
        <v>0</v>
      </c>
      <c r="U2630">
        <v>1</v>
      </c>
      <c r="V2630" t="s">
        <v>37</v>
      </c>
      <c r="W2630" t="s">
        <v>4038</v>
      </c>
      <c r="X2630" t="s">
        <v>72</v>
      </c>
      <c r="Y2630">
        <v>48</v>
      </c>
      <c r="Z2630">
        <v>38</v>
      </c>
      <c r="AA2630">
        <v>0</v>
      </c>
      <c r="AB2630" t="s">
        <v>45</v>
      </c>
      <c r="AC2630">
        <v>0</v>
      </c>
      <c r="AD2630" t="s">
        <v>74</v>
      </c>
    </row>
    <row r="2631" spans="1:30" x14ac:dyDescent="0.3">
      <c r="A2631" t="s">
        <v>3808</v>
      </c>
      <c r="B2631" t="s">
        <v>70</v>
      </c>
      <c r="C2631">
        <v>238051</v>
      </c>
      <c r="D2631">
        <v>1108.6400000000001</v>
      </c>
      <c r="E2631" s="1">
        <v>44902</v>
      </c>
      <c r="F2631" s="1">
        <v>48371</v>
      </c>
      <c r="G2631" t="s">
        <v>99</v>
      </c>
      <c r="H2631" t="s">
        <v>41</v>
      </c>
      <c r="I2631" t="s">
        <v>3803</v>
      </c>
      <c r="J2631">
        <v>3469</v>
      </c>
      <c r="K2631" t="s">
        <v>42</v>
      </c>
      <c r="L2631">
        <v>0</v>
      </c>
      <c r="M2631" t="s">
        <v>3804</v>
      </c>
      <c r="N2631" t="s">
        <v>60</v>
      </c>
      <c r="O2631">
        <v>41</v>
      </c>
      <c r="P2631" t="s">
        <v>1489</v>
      </c>
      <c r="Q2631" t="s">
        <v>87</v>
      </c>
      <c r="R2631" t="s">
        <v>3805</v>
      </c>
      <c r="S2631" t="s">
        <v>89</v>
      </c>
      <c r="T2631">
        <v>0</v>
      </c>
      <c r="U2631">
        <v>0</v>
      </c>
      <c r="V2631" t="s">
        <v>90</v>
      </c>
      <c r="W2631" t="s">
        <v>3809</v>
      </c>
      <c r="X2631" t="s">
        <v>57</v>
      </c>
      <c r="Y2631">
        <v>34</v>
      </c>
      <c r="Z2631">
        <v>60</v>
      </c>
      <c r="AA2631">
        <v>0</v>
      </c>
      <c r="AB2631" t="s">
        <v>45</v>
      </c>
      <c r="AC2631">
        <v>0</v>
      </c>
      <c r="AD2631" t="s">
        <v>59</v>
      </c>
    </row>
    <row r="2632" spans="1:30" x14ac:dyDescent="0.3">
      <c r="A2632" t="s">
        <v>15418</v>
      </c>
      <c r="B2632" t="s">
        <v>39</v>
      </c>
      <c r="C2632">
        <v>241123</v>
      </c>
      <c r="D2632">
        <v>992.38</v>
      </c>
      <c r="E2632" s="1">
        <v>45542</v>
      </c>
      <c r="F2632" s="1">
        <v>46194</v>
      </c>
      <c r="G2632" t="s">
        <v>99</v>
      </c>
      <c r="H2632" t="s">
        <v>41</v>
      </c>
      <c r="I2632" t="s">
        <v>15415</v>
      </c>
      <c r="J2632">
        <v>652</v>
      </c>
      <c r="K2632" t="s">
        <v>100</v>
      </c>
      <c r="L2632">
        <v>0</v>
      </c>
      <c r="M2632" t="s">
        <v>15416</v>
      </c>
      <c r="N2632" t="s">
        <v>49</v>
      </c>
      <c r="O2632">
        <v>32</v>
      </c>
      <c r="P2632" t="s">
        <v>518</v>
      </c>
      <c r="Q2632" t="s">
        <v>51</v>
      </c>
      <c r="R2632" t="s">
        <v>15417</v>
      </c>
      <c r="S2632" t="s">
        <v>109</v>
      </c>
      <c r="T2632">
        <v>0</v>
      </c>
      <c r="U2632">
        <v>0</v>
      </c>
      <c r="V2632" t="s">
        <v>90</v>
      </c>
      <c r="W2632" t="s">
        <v>15419</v>
      </c>
      <c r="X2632" t="s">
        <v>72</v>
      </c>
      <c r="Y2632">
        <v>21</v>
      </c>
      <c r="Z2632">
        <v>65</v>
      </c>
      <c r="AA2632">
        <v>0</v>
      </c>
      <c r="AB2632" t="s">
        <v>58</v>
      </c>
      <c r="AC2632">
        <v>0</v>
      </c>
      <c r="AD2632" t="s">
        <v>74</v>
      </c>
    </row>
    <row r="2633" spans="1:30" x14ac:dyDescent="0.3">
      <c r="A2633" t="s">
        <v>13301</v>
      </c>
      <c r="B2633" t="s">
        <v>54</v>
      </c>
      <c r="C2633">
        <v>395705</v>
      </c>
      <c r="D2633">
        <v>399.13</v>
      </c>
      <c r="E2633" s="1">
        <v>45499</v>
      </c>
      <c r="F2633" s="1">
        <v>48011</v>
      </c>
      <c r="G2633" t="s">
        <v>99</v>
      </c>
      <c r="H2633" t="s">
        <v>55</v>
      </c>
      <c r="I2633" t="s">
        <v>13298</v>
      </c>
      <c r="J2633">
        <v>2512</v>
      </c>
      <c r="K2633" t="s">
        <v>42</v>
      </c>
      <c r="L2633">
        <v>0</v>
      </c>
      <c r="M2633" t="s">
        <v>13299</v>
      </c>
      <c r="N2633" t="s">
        <v>32</v>
      </c>
      <c r="O2633">
        <v>73</v>
      </c>
      <c r="P2633" t="s">
        <v>7939</v>
      </c>
      <c r="Q2633" t="s">
        <v>87</v>
      </c>
      <c r="R2633" t="s">
        <v>13300</v>
      </c>
      <c r="S2633" t="s">
        <v>36</v>
      </c>
      <c r="T2633">
        <v>0</v>
      </c>
      <c r="U2633">
        <v>1</v>
      </c>
      <c r="V2633" t="s">
        <v>37</v>
      </c>
      <c r="W2633" t="s">
        <v>13302</v>
      </c>
      <c r="X2633" t="s">
        <v>57</v>
      </c>
      <c r="Y2633">
        <v>17</v>
      </c>
      <c r="Z2633">
        <v>94</v>
      </c>
      <c r="AA2633">
        <v>1</v>
      </c>
      <c r="AB2633" t="s">
        <v>58</v>
      </c>
      <c r="AC2633">
        <v>1</v>
      </c>
      <c r="AD2633" t="s">
        <v>59</v>
      </c>
    </row>
    <row r="2634" spans="1:30" x14ac:dyDescent="0.3">
      <c r="A2634" t="s">
        <v>13115</v>
      </c>
      <c r="B2634" t="s">
        <v>70</v>
      </c>
      <c r="C2634">
        <v>403366</v>
      </c>
      <c r="D2634">
        <v>1551.73</v>
      </c>
      <c r="E2634" s="1">
        <v>43041</v>
      </c>
      <c r="F2634" s="1">
        <v>44501</v>
      </c>
      <c r="G2634" t="s">
        <v>40</v>
      </c>
      <c r="H2634" t="s">
        <v>55</v>
      </c>
      <c r="I2634" t="s">
        <v>13112</v>
      </c>
      <c r="J2634">
        <v>1460</v>
      </c>
      <c r="K2634" t="s">
        <v>42</v>
      </c>
      <c r="L2634">
        <v>0</v>
      </c>
      <c r="M2634" t="s">
        <v>13113</v>
      </c>
      <c r="N2634" t="s">
        <v>49</v>
      </c>
      <c r="O2634">
        <v>77</v>
      </c>
      <c r="P2634" t="s">
        <v>1744</v>
      </c>
      <c r="Q2634" t="s">
        <v>87</v>
      </c>
      <c r="R2634" t="s">
        <v>13114</v>
      </c>
      <c r="S2634" t="s">
        <v>36</v>
      </c>
      <c r="T2634">
        <v>0</v>
      </c>
      <c r="U2634">
        <v>1</v>
      </c>
      <c r="V2634" t="s">
        <v>37</v>
      </c>
      <c r="W2634" t="s">
        <v>13116</v>
      </c>
      <c r="X2634" t="s">
        <v>44</v>
      </c>
      <c r="Y2634">
        <v>36</v>
      </c>
      <c r="Z2634">
        <v>8</v>
      </c>
      <c r="AA2634">
        <v>0</v>
      </c>
      <c r="AB2634" t="s">
        <v>73</v>
      </c>
      <c r="AC2634">
        <v>0</v>
      </c>
      <c r="AD2634" t="s">
        <v>46</v>
      </c>
    </row>
    <row r="2635" spans="1:30" x14ac:dyDescent="0.3">
      <c r="A2635" t="s">
        <v>15172</v>
      </c>
      <c r="B2635" t="s">
        <v>54</v>
      </c>
      <c r="C2635">
        <v>56627</v>
      </c>
      <c r="D2635">
        <v>1448.26</v>
      </c>
      <c r="E2635" s="1">
        <v>42347</v>
      </c>
      <c r="F2635" s="1">
        <v>44858</v>
      </c>
      <c r="G2635" t="s">
        <v>103</v>
      </c>
      <c r="H2635" t="s">
        <v>41</v>
      </c>
      <c r="I2635" t="s">
        <v>15167</v>
      </c>
      <c r="J2635">
        <v>2511</v>
      </c>
      <c r="K2635" t="s">
        <v>42</v>
      </c>
      <c r="L2635">
        <v>0</v>
      </c>
      <c r="M2635" t="s">
        <v>15168</v>
      </c>
      <c r="N2635" t="s">
        <v>60</v>
      </c>
      <c r="O2635">
        <v>73</v>
      </c>
      <c r="P2635" t="s">
        <v>9061</v>
      </c>
      <c r="Q2635" t="s">
        <v>34</v>
      </c>
      <c r="R2635" t="s">
        <v>15169</v>
      </c>
      <c r="S2635" t="s">
        <v>36</v>
      </c>
      <c r="T2635">
        <v>1</v>
      </c>
      <c r="U2635">
        <v>1</v>
      </c>
      <c r="V2635" t="s">
        <v>37</v>
      </c>
      <c r="W2635" t="s">
        <v>15173</v>
      </c>
      <c r="X2635" t="s">
        <v>72</v>
      </c>
      <c r="Y2635">
        <v>32</v>
      </c>
      <c r="Z2635">
        <v>79</v>
      </c>
      <c r="AA2635">
        <v>1</v>
      </c>
      <c r="AB2635" t="s">
        <v>58</v>
      </c>
      <c r="AC2635">
        <v>1</v>
      </c>
      <c r="AD2635" t="s">
        <v>74</v>
      </c>
    </row>
    <row r="2636" spans="1:30" x14ac:dyDescent="0.3">
      <c r="A2636" t="s">
        <v>5032</v>
      </c>
      <c r="B2636" t="s">
        <v>70</v>
      </c>
      <c r="C2636">
        <v>52223</v>
      </c>
      <c r="D2636">
        <v>1782.26</v>
      </c>
      <c r="E2636" s="1">
        <v>43910</v>
      </c>
      <c r="F2636" s="1">
        <v>44670</v>
      </c>
      <c r="G2636" t="s">
        <v>99</v>
      </c>
      <c r="H2636" t="s">
        <v>41</v>
      </c>
      <c r="I2636" t="s">
        <v>5027</v>
      </c>
      <c r="J2636">
        <v>760</v>
      </c>
      <c r="K2636" t="s">
        <v>100</v>
      </c>
      <c r="L2636">
        <v>0</v>
      </c>
      <c r="M2636" t="s">
        <v>5028</v>
      </c>
      <c r="N2636" t="s">
        <v>32</v>
      </c>
      <c r="O2636">
        <v>73</v>
      </c>
      <c r="P2636" t="s">
        <v>261</v>
      </c>
      <c r="Q2636" t="s">
        <v>87</v>
      </c>
      <c r="R2636" t="s">
        <v>5029</v>
      </c>
      <c r="S2636" t="s">
        <v>36</v>
      </c>
      <c r="T2636">
        <v>0</v>
      </c>
      <c r="U2636">
        <v>1</v>
      </c>
      <c r="V2636" t="s">
        <v>37</v>
      </c>
      <c r="W2636" t="s">
        <v>5033</v>
      </c>
      <c r="X2636" t="s">
        <v>44</v>
      </c>
      <c r="Y2636">
        <v>44</v>
      </c>
      <c r="Z2636">
        <v>90</v>
      </c>
      <c r="AA2636">
        <v>1</v>
      </c>
      <c r="AB2636" t="s">
        <v>58</v>
      </c>
      <c r="AC2636">
        <v>1</v>
      </c>
      <c r="AD2636" t="s">
        <v>46</v>
      </c>
    </row>
    <row r="2637" spans="1:30" x14ac:dyDescent="0.3">
      <c r="A2637" t="s">
        <v>17983</v>
      </c>
      <c r="B2637" t="s">
        <v>39</v>
      </c>
      <c r="C2637">
        <v>228219</v>
      </c>
      <c r="D2637">
        <v>1958.12</v>
      </c>
      <c r="E2637" s="1">
        <v>42548</v>
      </c>
      <c r="F2637" s="1">
        <v>43048</v>
      </c>
      <c r="G2637" t="s">
        <v>103</v>
      </c>
      <c r="H2637" t="s">
        <v>41</v>
      </c>
      <c r="I2637" t="s">
        <v>17980</v>
      </c>
      <c r="J2637">
        <v>500</v>
      </c>
      <c r="K2637" t="s">
        <v>100</v>
      </c>
      <c r="L2637">
        <v>0</v>
      </c>
      <c r="M2637" t="s">
        <v>17981</v>
      </c>
      <c r="N2637" t="s">
        <v>60</v>
      </c>
      <c r="O2637">
        <v>29</v>
      </c>
      <c r="P2637" t="s">
        <v>5122</v>
      </c>
      <c r="Q2637" t="s">
        <v>87</v>
      </c>
      <c r="R2637" t="s">
        <v>17982</v>
      </c>
      <c r="S2637" t="s">
        <v>109</v>
      </c>
      <c r="T2637">
        <v>0</v>
      </c>
      <c r="U2637">
        <v>0</v>
      </c>
      <c r="V2637" t="s">
        <v>68</v>
      </c>
      <c r="W2637" t="s">
        <v>17984</v>
      </c>
      <c r="X2637" t="s">
        <v>44</v>
      </c>
      <c r="Y2637">
        <v>0</v>
      </c>
      <c r="Z2637">
        <v>31</v>
      </c>
      <c r="AA2637">
        <v>0</v>
      </c>
      <c r="AB2637" t="s">
        <v>45</v>
      </c>
      <c r="AC2637">
        <v>0</v>
      </c>
      <c r="AD2637" t="s">
        <v>46</v>
      </c>
    </row>
    <row r="2638" spans="1:30" x14ac:dyDescent="0.3">
      <c r="A2638" t="s">
        <v>18676</v>
      </c>
      <c r="B2638" t="s">
        <v>70</v>
      </c>
      <c r="C2638">
        <v>228030</v>
      </c>
      <c r="D2638">
        <v>226.82</v>
      </c>
      <c r="E2638" s="1">
        <v>43570</v>
      </c>
      <c r="F2638" s="1">
        <v>44662</v>
      </c>
      <c r="G2638" t="s">
        <v>103</v>
      </c>
      <c r="H2638" t="s">
        <v>80</v>
      </c>
      <c r="I2638" t="s">
        <v>18672</v>
      </c>
      <c r="J2638">
        <v>1092</v>
      </c>
      <c r="K2638" t="s">
        <v>100</v>
      </c>
      <c r="L2638">
        <v>1</v>
      </c>
      <c r="M2638" t="s">
        <v>14743</v>
      </c>
      <c r="N2638" t="s">
        <v>49</v>
      </c>
      <c r="O2638">
        <v>66</v>
      </c>
      <c r="P2638" t="s">
        <v>357</v>
      </c>
      <c r="Q2638" t="s">
        <v>87</v>
      </c>
      <c r="R2638" t="s">
        <v>18673</v>
      </c>
      <c r="S2638" t="s">
        <v>36</v>
      </c>
      <c r="T2638">
        <v>0</v>
      </c>
      <c r="U2638">
        <v>1</v>
      </c>
      <c r="V2638" t="s">
        <v>37</v>
      </c>
      <c r="W2638" t="s">
        <v>18677</v>
      </c>
      <c r="X2638" t="s">
        <v>44</v>
      </c>
      <c r="Y2638">
        <v>24</v>
      </c>
      <c r="Z2638">
        <v>25</v>
      </c>
      <c r="AA2638">
        <v>0</v>
      </c>
      <c r="AB2638" t="s">
        <v>73</v>
      </c>
      <c r="AC2638">
        <v>0</v>
      </c>
      <c r="AD2638" t="s">
        <v>46</v>
      </c>
    </row>
    <row r="2639" spans="1:30" x14ac:dyDescent="0.3">
      <c r="A2639" t="s">
        <v>8492</v>
      </c>
      <c r="B2639" t="s">
        <v>70</v>
      </c>
      <c r="C2639">
        <v>407423</v>
      </c>
      <c r="D2639">
        <v>387.92</v>
      </c>
      <c r="E2639" s="1">
        <v>44940</v>
      </c>
      <c r="F2639" s="1">
        <v>46893</v>
      </c>
      <c r="G2639" t="s">
        <v>99</v>
      </c>
      <c r="H2639" t="s">
        <v>80</v>
      </c>
      <c r="I2639" t="s">
        <v>8489</v>
      </c>
      <c r="J2639">
        <v>1953</v>
      </c>
      <c r="K2639" t="s">
        <v>42</v>
      </c>
      <c r="L2639">
        <v>1</v>
      </c>
      <c r="M2639" t="s">
        <v>8490</v>
      </c>
      <c r="N2639" t="s">
        <v>60</v>
      </c>
      <c r="O2639">
        <v>43</v>
      </c>
      <c r="P2639" t="s">
        <v>2707</v>
      </c>
      <c r="Q2639" t="s">
        <v>34</v>
      </c>
      <c r="R2639" t="s">
        <v>8491</v>
      </c>
      <c r="S2639" t="s">
        <v>89</v>
      </c>
      <c r="T2639">
        <v>1</v>
      </c>
      <c r="U2639">
        <v>0</v>
      </c>
      <c r="V2639" t="s">
        <v>90</v>
      </c>
      <c r="W2639" t="s">
        <v>8493</v>
      </c>
      <c r="X2639" t="s">
        <v>72</v>
      </c>
      <c r="Y2639">
        <v>30</v>
      </c>
      <c r="Z2639">
        <v>16</v>
      </c>
      <c r="AA2639">
        <v>0</v>
      </c>
      <c r="AB2639" t="s">
        <v>73</v>
      </c>
      <c r="AC2639">
        <v>0</v>
      </c>
      <c r="AD2639" t="s">
        <v>74</v>
      </c>
    </row>
    <row r="2640" spans="1:30" x14ac:dyDescent="0.3">
      <c r="A2640" t="s">
        <v>11254</v>
      </c>
      <c r="B2640" t="s">
        <v>39</v>
      </c>
      <c r="C2640">
        <v>471245</v>
      </c>
      <c r="D2640">
        <v>1572.15</v>
      </c>
      <c r="E2640" s="1">
        <v>44968</v>
      </c>
      <c r="F2640" s="1">
        <v>47801</v>
      </c>
      <c r="G2640" t="s">
        <v>40</v>
      </c>
      <c r="H2640" t="s">
        <v>80</v>
      </c>
      <c r="I2640" t="s">
        <v>11251</v>
      </c>
      <c r="J2640">
        <v>2833</v>
      </c>
      <c r="K2640" t="s">
        <v>42</v>
      </c>
      <c r="L2640">
        <v>1</v>
      </c>
      <c r="M2640" t="s">
        <v>11252</v>
      </c>
      <c r="N2640" t="s">
        <v>49</v>
      </c>
      <c r="O2640">
        <v>56</v>
      </c>
      <c r="P2640" t="s">
        <v>2558</v>
      </c>
      <c r="Q2640" t="s">
        <v>34</v>
      </c>
      <c r="R2640" t="s">
        <v>11253</v>
      </c>
      <c r="S2640" t="s">
        <v>36</v>
      </c>
      <c r="T2640">
        <v>1</v>
      </c>
      <c r="U2640">
        <v>0</v>
      </c>
      <c r="V2640" t="s">
        <v>37</v>
      </c>
      <c r="W2640" t="s">
        <v>11255</v>
      </c>
      <c r="X2640" t="s">
        <v>72</v>
      </c>
      <c r="Y2640">
        <v>34</v>
      </c>
      <c r="Z2640">
        <v>66</v>
      </c>
      <c r="AA2640">
        <v>0</v>
      </c>
      <c r="AB2640" t="s">
        <v>58</v>
      </c>
      <c r="AC2640">
        <v>0</v>
      </c>
      <c r="AD2640" t="s">
        <v>74</v>
      </c>
    </row>
    <row r="2641" spans="1:30" x14ac:dyDescent="0.3">
      <c r="A2641" t="s">
        <v>147</v>
      </c>
      <c r="B2641" t="s">
        <v>118</v>
      </c>
      <c r="C2641">
        <v>482104</v>
      </c>
      <c r="D2641">
        <v>1646.7</v>
      </c>
      <c r="E2641" s="1">
        <v>42462</v>
      </c>
      <c r="F2641" s="1">
        <v>44688</v>
      </c>
      <c r="G2641" t="s">
        <v>99</v>
      </c>
      <c r="H2641" t="s">
        <v>41</v>
      </c>
      <c r="I2641" t="s">
        <v>141</v>
      </c>
      <c r="J2641">
        <v>2226</v>
      </c>
      <c r="K2641" t="s">
        <v>42</v>
      </c>
      <c r="L2641">
        <v>0</v>
      </c>
      <c r="M2641" t="s">
        <v>142</v>
      </c>
      <c r="N2641" t="s">
        <v>49</v>
      </c>
      <c r="O2641">
        <v>53</v>
      </c>
      <c r="P2641" t="s">
        <v>143</v>
      </c>
      <c r="Q2641" t="s">
        <v>51</v>
      </c>
      <c r="R2641" t="s">
        <v>144</v>
      </c>
      <c r="S2641" t="s">
        <v>97</v>
      </c>
      <c r="T2641">
        <v>0</v>
      </c>
      <c r="U2641">
        <v>0</v>
      </c>
      <c r="V2641" t="s">
        <v>37</v>
      </c>
      <c r="W2641" t="s">
        <v>148</v>
      </c>
      <c r="X2641" t="s">
        <v>57</v>
      </c>
      <c r="Y2641">
        <v>27</v>
      </c>
      <c r="Z2641">
        <v>4</v>
      </c>
      <c r="AA2641">
        <v>0</v>
      </c>
      <c r="AB2641" t="s">
        <v>73</v>
      </c>
      <c r="AC2641">
        <v>0</v>
      </c>
      <c r="AD2641" t="s">
        <v>59</v>
      </c>
    </row>
    <row r="2642" spans="1:30" x14ac:dyDescent="0.3">
      <c r="A2642" t="s">
        <v>5628</v>
      </c>
      <c r="B2642" t="s">
        <v>54</v>
      </c>
      <c r="C2642">
        <v>475069</v>
      </c>
      <c r="D2642">
        <v>275.47000000000003</v>
      </c>
      <c r="E2642" s="1">
        <v>43816</v>
      </c>
      <c r="F2642" s="1">
        <v>46914</v>
      </c>
      <c r="G2642" t="s">
        <v>40</v>
      </c>
      <c r="H2642" t="s">
        <v>41</v>
      </c>
      <c r="I2642" t="s">
        <v>5625</v>
      </c>
      <c r="J2642">
        <v>3098</v>
      </c>
      <c r="K2642" t="s">
        <v>42</v>
      </c>
      <c r="L2642">
        <v>0</v>
      </c>
      <c r="M2642" t="s">
        <v>5626</v>
      </c>
      <c r="N2642" t="s">
        <v>49</v>
      </c>
      <c r="O2642">
        <v>22</v>
      </c>
      <c r="P2642" t="s">
        <v>2211</v>
      </c>
      <c r="Q2642" t="s">
        <v>87</v>
      </c>
      <c r="R2642" t="s">
        <v>5627</v>
      </c>
      <c r="S2642" t="s">
        <v>67</v>
      </c>
      <c r="T2642">
        <v>0</v>
      </c>
      <c r="U2642">
        <v>0</v>
      </c>
      <c r="V2642" t="s">
        <v>68</v>
      </c>
      <c r="W2642" t="s">
        <v>5629</v>
      </c>
      <c r="X2642" t="s">
        <v>57</v>
      </c>
      <c r="Y2642">
        <v>22</v>
      </c>
      <c r="Z2642">
        <v>78</v>
      </c>
      <c r="AA2642">
        <v>1</v>
      </c>
      <c r="AB2642" t="s">
        <v>58</v>
      </c>
      <c r="AC2642">
        <v>1</v>
      </c>
      <c r="AD2642" t="s">
        <v>59</v>
      </c>
    </row>
    <row r="2643" spans="1:30" x14ac:dyDescent="0.3">
      <c r="A2643" t="s">
        <v>7410</v>
      </c>
      <c r="B2643" t="s">
        <v>70</v>
      </c>
      <c r="C2643">
        <v>486127</v>
      </c>
      <c r="D2643">
        <v>1665.58</v>
      </c>
      <c r="E2643" s="1">
        <v>42097</v>
      </c>
      <c r="F2643" s="1">
        <v>44741</v>
      </c>
      <c r="G2643" t="s">
        <v>99</v>
      </c>
      <c r="H2643" t="s">
        <v>55</v>
      </c>
      <c r="I2643" t="s">
        <v>7407</v>
      </c>
      <c r="J2643">
        <v>2644</v>
      </c>
      <c r="K2643" t="s">
        <v>42</v>
      </c>
      <c r="L2643">
        <v>0</v>
      </c>
      <c r="M2643" t="s">
        <v>7408</v>
      </c>
      <c r="N2643" t="s">
        <v>32</v>
      </c>
      <c r="O2643">
        <v>46</v>
      </c>
      <c r="P2643" t="s">
        <v>3812</v>
      </c>
      <c r="Q2643" t="s">
        <v>51</v>
      </c>
      <c r="R2643" t="s">
        <v>7409</v>
      </c>
      <c r="S2643" t="s">
        <v>97</v>
      </c>
      <c r="T2643">
        <v>0</v>
      </c>
      <c r="U2643">
        <v>0</v>
      </c>
      <c r="V2643" t="s">
        <v>90</v>
      </c>
      <c r="W2643" t="s">
        <v>7411</v>
      </c>
      <c r="X2643" t="s">
        <v>44</v>
      </c>
      <c r="Y2643">
        <v>14</v>
      </c>
      <c r="Z2643">
        <v>57</v>
      </c>
      <c r="AA2643">
        <v>0</v>
      </c>
      <c r="AB2643" t="s">
        <v>45</v>
      </c>
      <c r="AC2643">
        <v>0</v>
      </c>
      <c r="AD2643" t="s">
        <v>46</v>
      </c>
    </row>
    <row r="2644" spans="1:30" x14ac:dyDescent="0.3">
      <c r="A2644" t="s">
        <v>2849</v>
      </c>
      <c r="B2644" t="s">
        <v>54</v>
      </c>
      <c r="C2644">
        <v>424691</v>
      </c>
      <c r="D2644">
        <v>1286.53</v>
      </c>
      <c r="E2644" s="1">
        <v>42877</v>
      </c>
      <c r="F2644" s="1">
        <v>46450</v>
      </c>
      <c r="G2644" t="s">
        <v>99</v>
      </c>
      <c r="H2644" t="s">
        <v>55</v>
      </c>
      <c r="I2644" t="s">
        <v>2845</v>
      </c>
      <c r="J2644">
        <v>3573</v>
      </c>
      <c r="K2644" t="s">
        <v>42</v>
      </c>
      <c r="L2644">
        <v>0</v>
      </c>
      <c r="M2644" t="s">
        <v>2846</v>
      </c>
      <c r="N2644" t="s">
        <v>49</v>
      </c>
      <c r="O2644">
        <v>49</v>
      </c>
      <c r="P2644" t="s">
        <v>2847</v>
      </c>
      <c r="Q2644" t="s">
        <v>87</v>
      </c>
      <c r="R2644" t="s">
        <v>2848</v>
      </c>
      <c r="S2644" t="s">
        <v>97</v>
      </c>
      <c r="T2644">
        <v>0</v>
      </c>
      <c r="U2644">
        <v>0</v>
      </c>
      <c r="V2644" t="s">
        <v>90</v>
      </c>
      <c r="W2644" t="s">
        <v>2850</v>
      </c>
      <c r="X2644" t="s">
        <v>57</v>
      </c>
      <c r="Y2644">
        <v>4</v>
      </c>
      <c r="Z2644">
        <v>87</v>
      </c>
      <c r="AA2644">
        <v>1</v>
      </c>
      <c r="AB2644" t="s">
        <v>58</v>
      </c>
      <c r="AC2644">
        <v>1</v>
      </c>
      <c r="AD2644" t="s">
        <v>59</v>
      </c>
    </row>
    <row r="2645" spans="1:30" x14ac:dyDescent="0.3">
      <c r="A2645" t="s">
        <v>10303</v>
      </c>
      <c r="B2645" t="s">
        <v>39</v>
      </c>
      <c r="C2645">
        <v>329152</v>
      </c>
      <c r="D2645">
        <v>1935.18</v>
      </c>
      <c r="E2645" s="1">
        <v>44042</v>
      </c>
      <c r="F2645" s="1">
        <v>46319</v>
      </c>
      <c r="G2645" t="s">
        <v>99</v>
      </c>
      <c r="H2645" t="s">
        <v>80</v>
      </c>
      <c r="I2645" t="s">
        <v>10300</v>
      </c>
      <c r="J2645">
        <v>2277</v>
      </c>
      <c r="K2645" t="s">
        <v>42</v>
      </c>
      <c r="L2645">
        <v>1</v>
      </c>
      <c r="M2645" t="s">
        <v>10301</v>
      </c>
      <c r="N2645" t="s">
        <v>32</v>
      </c>
      <c r="O2645">
        <v>43</v>
      </c>
      <c r="P2645" t="s">
        <v>4653</v>
      </c>
      <c r="Q2645" t="s">
        <v>62</v>
      </c>
      <c r="R2645" t="s">
        <v>10302</v>
      </c>
      <c r="S2645" t="s">
        <v>89</v>
      </c>
      <c r="T2645">
        <v>0</v>
      </c>
      <c r="U2645">
        <v>0</v>
      </c>
      <c r="V2645" t="s">
        <v>90</v>
      </c>
      <c r="W2645" t="s">
        <v>10304</v>
      </c>
      <c r="X2645" t="s">
        <v>57</v>
      </c>
      <c r="Y2645">
        <v>2</v>
      </c>
      <c r="Z2645">
        <v>14</v>
      </c>
      <c r="AA2645">
        <v>0</v>
      </c>
      <c r="AB2645" t="s">
        <v>73</v>
      </c>
      <c r="AC2645">
        <v>0</v>
      </c>
      <c r="AD2645" t="s">
        <v>59</v>
      </c>
    </row>
    <row r="2646" spans="1:30" x14ac:dyDescent="0.3">
      <c r="A2646" t="s">
        <v>16290</v>
      </c>
      <c r="B2646" t="s">
        <v>118</v>
      </c>
      <c r="C2646">
        <v>221346</v>
      </c>
      <c r="D2646">
        <v>1562.37</v>
      </c>
      <c r="E2646" s="1">
        <v>43885</v>
      </c>
      <c r="F2646" s="1">
        <v>47533</v>
      </c>
      <c r="G2646" t="s">
        <v>40</v>
      </c>
      <c r="H2646" t="s">
        <v>55</v>
      </c>
      <c r="I2646" t="s">
        <v>16287</v>
      </c>
      <c r="J2646">
        <v>3648</v>
      </c>
      <c r="K2646" t="s">
        <v>42</v>
      </c>
      <c r="L2646">
        <v>0</v>
      </c>
      <c r="M2646" t="s">
        <v>16288</v>
      </c>
      <c r="N2646" t="s">
        <v>32</v>
      </c>
      <c r="O2646">
        <v>21</v>
      </c>
      <c r="P2646" t="s">
        <v>2600</v>
      </c>
      <c r="Q2646" t="s">
        <v>62</v>
      </c>
      <c r="R2646" t="s">
        <v>16289</v>
      </c>
      <c r="S2646" t="s">
        <v>67</v>
      </c>
      <c r="T2646">
        <v>0</v>
      </c>
      <c r="U2646">
        <v>0</v>
      </c>
      <c r="V2646" t="s">
        <v>68</v>
      </c>
      <c r="W2646" t="s">
        <v>16291</v>
      </c>
      <c r="X2646" t="s">
        <v>72</v>
      </c>
      <c r="Y2646">
        <v>43</v>
      </c>
      <c r="Z2646">
        <v>56</v>
      </c>
      <c r="AA2646">
        <v>0</v>
      </c>
      <c r="AB2646" t="s">
        <v>45</v>
      </c>
      <c r="AC2646">
        <v>0</v>
      </c>
      <c r="AD2646" t="s">
        <v>74</v>
      </c>
    </row>
    <row r="2647" spans="1:30" x14ac:dyDescent="0.3">
      <c r="A2647" t="s">
        <v>17259</v>
      </c>
      <c r="B2647" t="s">
        <v>70</v>
      </c>
      <c r="C2647">
        <v>414287</v>
      </c>
      <c r="D2647">
        <v>1834.74</v>
      </c>
      <c r="E2647" s="1">
        <v>44556</v>
      </c>
      <c r="F2647" s="1">
        <v>47654</v>
      </c>
      <c r="G2647" t="s">
        <v>103</v>
      </c>
      <c r="H2647" t="s">
        <v>55</v>
      </c>
      <c r="I2647" t="s">
        <v>17254</v>
      </c>
      <c r="J2647">
        <v>3098</v>
      </c>
      <c r="K2647" t="s">
        <v>42</v>
      </c>
      <c r="L2647">
        <v>0</v>
      </c>
      <c r="M2647" t="s">
        <v>17255</v>
      </c>
      <c r="N2647" t="s">
        <v>49</v>
      </c>
      <c r="O2647">
        <v>47</v>
      </c>
      <c r="P2647" t="s">
        <v>2704</v>
      </c>
      <c r="Q2647" t="s">
        <v>62</v>
      </c>
      <c r="R2647" t="s">
        <v>17256</v>
      </c>
      <c r="S2647" t="s">
        <v>97</v>
      </c>
      <c r="T2647">
        <v>0</v>
      </c>
      <c r="U2647">
        <v>0</v>
      </c>
      <c r="V2647" t="s">
        <v>90</v>
      </c>
      <c r="W2647" t="s">
        <v>17260</v>
      </c>
      <c r="X2647" t="s">
        <v>72</v>
      </c>
      <c r="Y2647">
        <v>45</v>
      </c>
      <c r="Z2647">
        <v>42</v>
      </c>
      <c r="AA2647">
        <v>0</v>
      </c>
      <c r="AB2647" t="s">
        <v>45</v>
      </c>
      <c r="AC2647">
        <v>0</v>
      </c>
      <c r="AD2647" t="s">
        <v>74</v>
      </c>
    </row>
    <row r="2648" spans="1:30" x14ac:dyDescent="0.3">
      <c r="A2648" t="s">
        <v>14125</v>
      </c>
      <c r="B2648" t="s">
        <v>39</v>
      </c>
      <c r="C2648">
        <v>303843</v>
      </c>
      <c r="D2648">
        <v>811.94</v>
      </c>
      <c r="E2648" s="1">
        <v>45010</v>
      </c>
      <c r="F2648" s="1">
        <v>46521</v>
      </c>
      <c r="G2648" t="s">
        <v>103</v>
      </c>
      <c r="H2648" t="s">
        <v>80</v>
      </c>
      <c r="I2648" t="s">
        <v>14122</v>
      </c>
      <c r="J2648">
        <v>1511</v>
      </c>
      <c r="K2648" t="s">
        <v>42</v>
      </c>
      <c r="L2648">
        <v>1</v>
      </c>
      <c r="M2648" t="s">
        <v>14123</v>
      </c>
      <c r="N2648" t="s">
        <v>32</v>
      </c>
      <c r="O2648">
        <v>70</v>
      </c>
      <c r="P2648" t="s">
        <v>115</v>
      </c>
      <c r="Q2648" t="s">
        <v>51</v>
      </c>
      <c r="R2648" t="s">
        <v>14124</v>
      </c>
      <c r="S2648" t="s">
        <v>36</v>
      </c>
      <c r="T2648">
        <v>0</v>
      </c>
      <c r="U2648">
        <v>1</v>
      </c>
      <c r="V2648" t="s">
        <v>37</v>
      </c>
      <c r="W2648" t="s">
        <v>14126</v>
      </c>
      <c r="X2648" t="s">
        <v>44</v>
      </c>
      <c r="Y2648">
        <v>10</v>
      </c>
      <c r="Z2648">
        <v>47</v>
      </c>
      <c r="AA2648">
        <v>0</v>
      </c>
      <c r="AB2648" t="s">
        <v>45</v>
      </c>
      <c r="AC2648">
        <v>0</v>
      </c>
      <c r="AD2648" t="s">
        <v>46</v>
      </c>
    </row>
    <row r="2649" spans="1:30" x14ac:dyDescent="0.3">
      <c r="A2649" t="s">
        <v>15354</v>
      </c>
      <c r="B2649" t="s">
        <v>39</v>
      </c>
      <c r="C2649">
        <v>191192</v>
      </c>
      <c r="D2649">
        <v>871.39</v>
      </c>
      <c r="E2649" s="1">
        <v>44850</v>
      </c>
      <c r="F2649" s="1">
        <v>47651</v>
      </c>
      <c r="G2649" t="s">
        <v>40</v>
      </c>
      <c r="H2649" t="s">
        <v>41</v>
      </c>
      <c r="I2649" t="s">
        <v>15351</v>
      </c>
      <c r="J2649">
        <v>2801</v>
      </c>
      <c r="K2649" t="s">
        <v>42</v>
      </c>
      <c r="L2649">
        <v>0</v>
      </c>
      <c r="M2649" t="s">
        <v>15352</v>
      </c>
      <c r="N2649" t="s">
        <v>60</v>
      </c>
      <c r="O2649">
        <v>55</v>
      </c>
      <c r="P2649" t="s">
        <v>5357</v>
      </c>
      <c r="Q2649" t="s">
        <v>62</v>
      </c>
      <c r="R2649" t="s">
        <v>15353</v>
      </c>
      <c r="S2649" t="s">
        <v>97</v>
      </c>
      <c r="T2649">
        <v>0</v>
      </c>
      <c r="U2649">
        <v>0</v>
      </c>
      <c r="V2649" t="s">
        <v>37</v>
      </c>
      <c r="W2649" t="s">
        <v>15355</v>
      </c>
      <c r="X2649" t="s">
        <v>57</v>
      </c>
      <c r="Y2649">
        <v>21</v>
      </c>
      <c r="Z2649">
        <v>89</v>
      </c>
      <c r="AA2649">
        <v>1</v>
      </c>
      <c r="AB2649" t="s">
        <v>58</v>
      </c>
      <c r="AC2649">
        <v>1</v>
      </c>
      <c r="AD2649" t="s">
        <v>59</v>
      </c>
    </row>
    <row r="2650" spans="1:30" x14ac:dyDescent="0.3">
      <c r="A2650" t="s">
        <v>19680</v>
      </c>
      <c r="B2650" t="s">
        <v>118</v>
      </c>
      <c r="C2650">
        <v>46913</v>
      </c>
      <c r="D2650">
        <v>1507.31</v>
      </c>
      <c r="E2650" s="1">
        <v>42182</v>
      </c>
      <c r="F2650" s="1">
        <v>44293</v>
      </c>
      <c r="G2650" t="s">
        <v>40</v>
      </c>
      <c r="H2650" t="s">
        <v>55</v>
      </c>
      <c r="I2650" t="s">
        <v>19677</v>
      </c>
      <c r="J2650">
        <v>2111</v>
      </c>
      <c r="K2650" t="s">
        <v>42</v>
      </c>
      <c r="L2650">
        <v>0</v>
      </c>
      <c r="M2650" t="s">
        <v>19678</v>
      </c>
      <c r="N2650" t="s">
        <v>32</v>
      </c>
      <c r="O2650">
        <v>67</v>
      </c>
      <c r="P2650" t="s">
        <v>1081</v>
      </c>
      <c r="Q2650" t="s">
        <v>51</v>
      </c>
      <c r="R2650" t="s">
        <v>19679</v>
      </c>
      <c r="S2650" t="s">
        <v>36</v>
      </c>
      <c r="T2650">
        <v>0</v>
      </c>
      <c r="U2650">
        <v>1</v>
      </c>
      <c r="V2650" t="s">
        <v>37</v>
      </c>
      <c r="W2650" t="s">
        <v>19681</v>
      </c>
      <c r="X2650" t="s">
        <v>57</v>
      </c>
      <c r="Y2650">
        <v>29</v>
      </c>
      <c r="Z2650">
        <v>61</v>
      </c>
      <c r="AA2650">
        <v>0</v>
      </c>
      <c r="AB2650" t="s">
        <v>58</v>
      </c>
      <c r="AC2650">
        <v>0</v>
      </c>
      <c r="AD2650" t="s">
        <v>59</v>
      </c>
    </row>
    <row r="2651" spans="1:30" x14ac:dyDescent="0.3">
      <c r="A2651" t="s">
        <v>11616</v>
      </c>
      <c r="B2651" t="s">
        <v>118</v>
      </c>
      <c r="C2651">
        <v>357011</v>
      </c>
      <c r="D2651">
        <v>730.42</v>
      </c>
      <c r="E2651" s="1">
        <v>42562</v>
      </c>
      <c r="F2651" s="1">
        <v>44112</v>
      </c>
      <c r="G2651" t="s">
        <v>99</v>
      </c>
      <c r="H2651" t="s">
        <v>55</v>
      </c>
      <c r="I2651" t="s">
        <v>11613</v>
      </c>
      <c r="J2651">
        <v>1550</v>
      </c>
      <c r="K2651" t="s">
        <v>42</v>
      </c>
      <c r="L2651">
        <v>0</v>
      </c>
      <c r="M2651" t="s">
        <v>11614</v>
      </c>
      <c r="N2651" t="s">
        <v>49</v>
      </c>
      <c r="O2651">
        <v>40</v>
      </c>
      <c r="P2651" t="s">
        <v>4211</v>
      </c>
      <c r="Q2651" t="s">
        <v>62</v>
      </c>
      <c r="R2651" t="s">
        <v>11615</v>
      </c>
      <c r="S2651" t="s">
        <v>89</v>
      </c>
      <c r="T2651">
        <v>0</v>
      </c>
      <c r="U2651">
        <v>0</v>
      </c>
      <c r="V2651" t="s">
        <v>90</v>
      </c>
      <c r="W2651" t="s">
        <v>11617</v>
      </c>
      <c r="X2651" t="s">
        <v>44</v>
      </c>
      <c r="Y2651">
        <v>45</v>
      </c>
      <c r="Z2651">
        <v>8</v>
      </c>
      <c r="AA2651">
        <v>0</v>
      </c>
      <c r="AB2651" t="s">
        <v>73</v>
      </c>
      <c r="AC2651">
        <v>0</v>
      </c>
      <c r="AD2651" t="s">
        <v>46</v>
      </c>
    </row>
    <row r="2652" spans="1:30" x14ac:dyDescent="0.3">
      <c r="A2652" t="s">
        <v>7714</v>
      </c>
      <c r="B2652" t="s">
        <v>39</v>
      </c>
      <c r="C2652">
        <v>228947</v>
      </c>
      <c r="D2652">
        <v>1250.6500000000001</v>
      </c>
      <c r="E2652" s="1">
        <v>44030</v>
      </c>
      <c r="F2652" s="1">
        <v>47131</v>
      </c>
      <c r="G2652" t="s">
        <v>99</v>
      </c>
      <c r="H2652" t="s">
        <v>55</v>
      </c>
      <c r="I2652" t="s">
        <v>7708</v>
      </c>
      <c r="J2652">
        <v>3101</v>
      </c>
      <c r="K2652" t="s">
        <v>42</v>
      </c>
      <c r="L2652">
        <v>0</v>
      </c>
      <c r="M2652" t="s">
        <v>7709</v>
      </c>
      <c r="N2652" t="s">
        <v>60</v>
      </c>
      <c r="O2652">
        <v>81</v>
      </c>
      <c r="P2652" t="s">
        <v>7710</v>
      </c>
      <c r="Q2652" t="s">
        <v>87</v>
      </c>
      <c r="R2652" t="s">
        <v>7711</v>
      </c>
      <c r="S2652" t="s">
        <v>36</v>
      </c>
      <c r="T2652">
        <v>0</v>
      </c>
      <c r="U2652">
        <v>1</v>
      </c>
      <c r="V2652" t="s">
        <v>37</v>
      </c>
      <c r="W2652" t="s">
        <v>7715</v>
      </c>
      <c r="X2652" t="s">
        <v>72</v>
      </c>
      <c r="Y2652">
        <v>19</v>
      </c>
      <c r="Z2652">
        <v>3</v>
      </c>
      <c r="AA2652">
        <v>0</v>
      </c>
      <c r="AB2652" t="s">
        <v>73</v>
      </c>
      <c r="AC2652">
        <v>0</v>
      </c>
      <c r="AD2652" t="s">
        <v>74</v>
      </c>
    </row>
    <row r="2653" spans="1:30" x14ac:dyDescent="0.3">
      <c r="A2653" t="s">
        <v>14385</v>
      </c>
      <c r="B2653" t="s">
        <v>54</v>
      </c>
      <c r="C2653">
        <v>287023</v>
      </c>
      <c r="D2653">
        <v>776.56</v>
      </c>
      <c r="E2653" s="1">
        <v>45194</v>
      </c>
      <c r="F2653" s="1">
        <v>46670</v>
      </c>
      <c r="G2653" t="s">
        <v>40</v>
      </c>
      <c r="H2653" t="s">
        <v>55</v>
      </c>
      <c r="I2653" t="s">
        <v>14380</v>
      </c>
      <c r="J2653">
        <v>1476</v>
      </c>
      <c r="K2653" t="s">
        <v>42</v>
      </c>
      <c r="L2653">
        <v>0</v>
      </c>
      <c r="M2653" t="s">
        <v>14381</v>
      </c>
      <c r="N2653" t="s">
        <v>49</v>
      </c>
      <c r="O2653">
        <v>78</v>
      </c>
      <c r="P2653" t="s">
        <v>166</v>
      </c>
      <c r="Q2653" t="s">
        <v>51</v>
      </c>
      <c r="R2653" t="s">
        <v>14382</v>
      </c>
      <c r="S2653" t="s">
        <v>36</v>
      </c>
      <c r="T2653">
        <v>0</v>
      </c>
      <c r="U2653">
        <v>1</v>
      </c>
      <c r="V2653" t="s">
        <v>37</v>
      </c>
      <c r="W2653" t="s">
        <v>14386</v>
      </c>
      <c r="X2653" t="s">
        <v>72</v>
      </c>
      <c r="Y2653">
        <v>40</v>
      </c>
      <c r="Z2653">
        <v>22</v>
      </c>
      <c r="AA2653">
        <v>0</v>
      </c>
      <c r="AB2653" t="s">
        <v>73</v>
      </c>
      <c r="AC2653">
        <v>0</v>
      </c>
      <c r="AD2653" t="s">
        <v>74</v>
      </c>
    </row>
    <row r="2654" spans="1:30" x14ac:dyDescent="0.3">
      <c r="A2654" t="s">
        <v>201</v>
      </c>
      <c r="B2654" t="s">
        <v>70</v>
      </c>
      <c r="C2654">
        <v>331163</v>
      </c>
      <c r="D2654">
        <v>639.27</v>
      </c>
      <c r="E2654" s="1">
        <v>45002</v>
      </c>
      <c r="F2654" s="1">
        <v>47314</v>
      </c>
      <c r="G2654" t="s">
        <v>99</v>
      </c>
      <c r="H2654" t="s">
        <v>55</v>
      </c>
      <c r="I2654" t="s">
        <v>193</v>
      </c>
      <c r="J2654">
        <v>2312</v>
      </c>
      <c r="K2654" t="s">
        <v>42</v>
      </c>
      <c r="L2654">
        <v>0</v>
      </c>
      <c r="M2654" t="s">
        <v>194</v>
      </c>
      <c r="N2654" t="s">
        <v>49</v>
      </c>
      <c r="O2654">
        <v>31</v>
      </c>
      <c r="P2654" t="s">
        <v>195</v>
      </c>
      <c r="Q2654" t="s">
        <v>62</v>
      </c>
      <c r="R2654" t="s">
        <v>196</v>
      </c>
      <c r="S2654" t="s">
        <v>109</v>
      </c>
      <c r="T2654">
        <v>0</v>
      </c>
      <c r="U2654">
        <v>0</v>
      </c>
      <c r="V2654" t="s">
        <v>90</v>
      </c>
      <c r="W2654" t="s">
        <v>202</v>
      </c>
      <c r="X2654" t="s">
        <v>57</v>
      </c>
      <c r="Y2654">
        <v>17</v>
      </c>
      <c r="Z2654">
        <v>18</v>
      </c>
      <c r="AA2654">
        <v>0</v>
      </c>
      <c r="AB2654" t="s">
        <v>73</v>
      </c>
      <c r="AC2654">
        <v>0</v>
      </c>
      <c r="AD2654" t="s">
        <v>59</v>
      </c>
    </row>
    <row r="2655" spans="1:30" x14ac:dyDescent="0.3">
      <c r="A2655" t="s">
        <v>15007</v>
      </c>
      <c r="B2655" t="s">
        <v>70</v>
      </c>
      <c r="C2655">
        <v>337408</v>
      </c>
      <c r="D2655">
        <v>1161.3800000000001</v>
      </c>
      <c r="E2655" s="1">
        <v>44766</v>
      </c>
      <c r="F2655" s="1">
        <v>47330</v>
      </c>
      <c r="G2655" t="s">
        <v>99</v>
      </c>
      <c r="H2655" t="s">
        <v>55</v>
      </c>
      <c r="I2655" t="s">
        <v>15002</v>
      </c>
      <c r="J2655">
        <v>2564</v>
      </c>
      <c r="K2655" t="s">
        <v>42</v>
      </c>
      <c r="L2655">
        <v>0</v>
      </c>
      <c r="M2655" t="s">
        <v>15003</v>
      </c>
      <c r="N2655" t="s">
        <v>32</v>
      </c>
      <c r="O2655">
        <v>84</v>
      </c>
      <c r="P2655" t="s">
        <v>1953</v>
      </c>
      <c r="Q2655" t="s">
        <v>34</v>
      </c>
      <c r="R2655" t="s">
        <v>15004</v>
      </c>
      <c r="S2655" t="s">
        <v>36</v>
      </c>
      <c r="T2655">
        <v>1</v>
      </c>
      <c r="U2655">
        <v>1</v>
      </c>
      <c r="V2655" t="s">
        <v>37</v>
      </c>
      <c r="W2655" t="s">
        <v>15008</v>
      </c>
      <c r="X2655" t="s">
        <v>57</v>
      </c>
      <c r="Y2655">
        <v>0</v>
      </c>
      <c r="Z2655">
        <v>3</v>
      </c>
      <c r="AA2655">
        <v>0</v>
      </c>
      <c r="AB2655" t="s">
        <v>73</v>
      </c>
      <c r="AC2655">
        <v>0</v>
      </c>
      <c r="AD2655" t="s">
        <v>59</v>
      </c>
    </row>
    <row r="2656" spans="1:30" x14ac:dyDescent="0.3">
      <c r="A2656" t="s">
        <v>14710</v>
      </c>
      <c r="B2656" t="s">
        <v>54</v>
      </c>
      <c r="C2656">
        <v>163191</v>
      </c>
      <c r="D2656">
        <v>723.4</v>
      </c>
      <c r="E2656" s="1">
        <v>44444</v>
      </c>
      <c r="F2656" s="1">
        <v>46865</v>
      </c>
      <c r="G2656" t="s">
        <v>40</v>
      </c>
      <c r="H2656" t="s">
        <v>55</v>
      </c>
      <c r="I2656" t="s">
        <v>14703</v>
      </c>
      <c r="J2656">
        <v>2421</v>
      </c>
      <c r="K2656" t="s">
        <v>42</v>
      </c>
      <c r="L2656">
        <v>0</v>
      </c>
      <c r="M2656" t="s">
        <v>14704</v>
      </c>
      <c r="N2656" t="s">
        <v>49</v>
      </c>
      <c r="O2656">
        <v>57</v>
      </c>
      <c r="P2656" t="s">
        <v>1090</v>
      </c>
      <c r="Q2656" t="s">
        <v>87</v>
      </c>
      <c r="R2656" t="s">
        <v>14705</v>
      </c>
      <c r="S2656" t="s">
        <v>36</v>
      </c>
      <c r="T2656">
        <v>0</v>
      </c>
      <c r="U2656">
        <v>0</v>
      </c>
      <c r="V2656" t="s">
        <v>37</v>
      </c>
      <c r="W2656" t="s">
        <v>14711</v>
      </c>
      <c r="X2656" t="s">
        <v>57</v>
      </c>
      <c r="Y2656">
        <v>17</v>
      </c>
      <c r="Z2656">
        <v>100</v>
      </c>
      <c r="AA2656">
        <v>1</v>
      </c>
      <c r="AB2656" t="s">
        <v>58</v>
      </c>
      <c r="AC2656">
        <v>1</v>
      </c>
      <c r="AD2656" t="s">
        <v>59</v>
      </c>
    </row>
    <row r="2657" spans="1:30" x14ac:dyDescent="0.3">
      <c r="A2657" t="s">
        <v>12914</v>
      </c>
      <c r="B2657" t="s">
        <v>39</v>
      </c>
      <c r="C2657">
        <v>31997</v>
      </c>
      <c r="D2657">
        <v>1802.15</v>
      </c>
      <c r="E2657" s="1">
        <v>43764</v>
      </c>
      <c r="F2657" s="1">
        <v>44603</v>
      </c>
      <c r="G2657" t="s">
        <v>103</v>
      </c>
      <c r="H2657" t="s">
        <v>41</v>
      </c>
      <c r="I2657" t="s">
        <v>12911</v>
      </c>
      <c r="J2657">
        <v>839</v>
      </c>
      <c r="K2657" t="s">
        <v>100</v>
      </c>
      <c r="L2657">
        <v>0</v>
      </c>
      <c r="M2657" t="s">
        <v>12912</v>
      </c>
      <c r="N2657" t="s">
        <v>32</v>
      </c>
      <c r="O2657">
        <v>47</v>
      </c>
      <c r="P2657" t="s">
        <v>3337</v>
      </c>
      <c r="Q2657" t="s">
        <v>34</v>
      </c>
      <c r="R2657" t="s">
        <v>12913</v>
      </c>
      <c r="S2657" t="s">
        <v>97</v>
      </c>
      <c r="T2657">
        <v>1</v>
      </c>
      <c r="U2657">
        <v>0</v>
      </c>
      <c r="V2657" t="s">
        <v>90</v>
      </c>
      <c r="W2657" t="s">
        <v>12915</v>
      </c>
      <c r="X2657" t="s">
        <v>44</v>
      </c>
      <c r="Y2657">
        <v>48</v>
      </c>
      <c r="Z2657">
        <v>12</v>
      </c>
      <c r="AA2657">
        <v>0</v>
      </c>
      <c r="AB2657" t="s">
        <v>73</v>
      </c>
      <c r="AC2657">
        <v>0</v>
      </c>
      <c r="AD2657" t="s">
        <v>46</v>
      </c>
    </row>
    <row r="2658" spans="1:30" x14ac:dyDescent="0.3">
      <c r="A2658" t="s">
        <v>8551</v>
      </c>
      <c r="B2658" t="s">
        <v>54</v>
      </c>
      <c r="C2658">
        <v>487639</v>
      </c>
      <c r="D2658">
        <v>255.58</v>
      </c>
      <c r="E2658" s="1">
        <v>42132</v>
      </c>
      <c r="F2658" s="1">
        <v>44664</v>
      </c>
      <c r="G2658" t="s">
        <v>40</v>
      </c>
      <c r="H2658" t="s">
        <v>55</v>
      </c>
      <c r="I2658" t="s">
        <v>8548</v>
      </c>
      <c r="J2658">
        <v>2532</v>
      </c>
      <c r="K2658" t="s">
        <v>42</v>
      </c>
      <c r="L2658">
        <v>0</v>
      </c>
      <c r="M2658" t="s">
        <v>8549</v>
      </c>
      <c r="N2658" t="s">
        <v>49</v>
      </c>
      <c r="O2658">
        <v>20</v>
      </c>
      <c r="P2658" t="s">
        <v>3913</v>
      </c>
      <c r="Q2658" t="s">
        <v>51</v>
      </c>
      <c r="R2658" t="s">
        <v>8550</v>
      </c>
      <c r="S2658" t="s">
        <v>67</v>
      </c>
      <c r="T2658">
        <v>0</v>
      </c>
      <c r="U2658">
        <v>0</v>
      </c>
      <c r="V2658" t="s">
        <v>68</v>
      </c>
      <c r="W2658" t="s">
        <v>8552</v>
      </c>
      <c r="X2658" t="s">
        <v>57</v>
      </c>
      <c r="Y2658">
        <v>9</v>
      </c>
      <c r="Z2658">
        <v>26</v>
      </c>
      <c r="AA2658">
        <v>0</v>
      </c>
      <c r="AB2658" t="s">
        <v>73</v>
      </c>
      <c r="AC2658">
        <v>0</v>
      </c>
      <c r="AD2658" t="s">
        <v>59</v>
      </c>
    </row>
    <row r="2659" spans="1:30" x14ac:dyDescent="0.3">
      <c r="A2659" t="s">
        <v>16786</v>
      </c>
      <c r="B2659" t="s">
        <v>54</v>
      </c>
      <c r="C2659">
        <v>389191</v>
      </c>
      <c r="D2659">
        <v>1179.55</v>
      </c>
      <c r="E2659" s="1">
        <v>45399</v>
      </c>
      <c r="F2659" s="1">
        <v>47197</v>
      </c>
      <c r="G2659" t="s">
        <v>103</v>
      </c>
      <c r="H2659" t="s">
        <v>55</v>
      </c>
      <c r="I2659" t="s">
        <v>16779</v>
      </c>
      <c r="J2659">
        <v>1798</v>
      </c>
      <c r="K2659" t="s">
        <v>42</v>
      </c>
      <c r="L2659">
        <v>0</v>
      </c>
      <c r="M2659" t="s">
        <v>16780</v>
      </c>
      <c r="N2659" t="s">
        <v>32</v>
      </c>
      <c r="O2659">
        <v>51</v>
      </c>
      <c r="P2659" t="s">
        <v>1489</v>
      </c>
      <c r="Q2659" t="s">
        <v>62</v>
      </c>
      <c r="R2659" t="s">
        <v>16781</v>
      </c>
      <c r="S2659" t="s">
        <v>97</v>
      </c>
      <c r="T2659">
        <v>0</v>
      </c>
      <c r="U2659">
        <v>0</v>
      </c>
      <c r="V2659" t="s">
        <v>37</v>
      </c>
      <c r="W2659" t="s">
        <v>16787</v>
      </c>
      <c r="X2659" t="s">
        <v>72</v>
      </c>
      <c r="Y2659">
        <v>50</v>
      </c>
      <c r="Z2659">
        <v>61</v>
      </c>
      <c r="AA2659">
        <v>0</v>
      </c>
      <c r="AB2659" t="s">
        <v>58</v>
      </c>
      <c r="AC2659">
        <v>0</v>
      </c>
      <c r="AD2659" t="s">
        <v>74</v>
      </c>
    </row>
    <row r="2660" spans="1:30" x14ac:dyDescent="0.3">
      <c r="A2660" t="s">
        <v>18371</v>
      </c>
      <c r="B2660" t="s">
        <v>118</v>
      </c>
      <c r="C2660">
        <v>61198</v>
      </c>
      <c r="D2660">
        <v>1878.79</v>
      </c>
      <c r="E2660" s="1">
        <v>43163</v>
      </c>
      <c r="F2660" s="1">
        <v>45423</v>
      </c>
      <c r="G2660" t="s">
        <v>40</v>
      </c>
      <c r="H2660" t="s">
        <v>41</v>
      </c>
      <c r="I2660" t="s">
        <v>18366</v>
      </c>
      <c r="J2660">
        <v>2260</v>
      </c>
      <c r="K2660" t="s">
        <v>42</v>
      </c>
      <c r="L2660">
        <v>0</v>
      </c>
      <c r="M2660" t="s">
        <v>18367</v>
      </c>
      <c r="N2660" t="s">
        <v>60</v>
      </c>
      <c r="O2660">
        <v>43</v>
      </c>
      <c r="P2660" t="s">
        <v>3029</v>
      </c>
      <c r="Q2660" t="s">
        <v>51</v>
      </c>
      <c r="R2660" t="s">
        <v>18368</v>
      </c>
      <c r="S2660" t="s">
        <v>89</v>
      </c>
      <c r="T2660">
        <v>0</v>
      </c>
      <c r="U2660">
        <v>0</v>
      </c>
      <c r="V2660" t="s">
        <v>90</v>
      </c>
      <c r="W2660" t="s">
        <v>18372</v>
      </c>
      <c r="X2660" t="s">
        <v>57</v>
      </c>
      <c r="Y2660">
        <v>27</v>
      </c>
      <c r="Z2660">
        <v>32</v>
      </c>
      <c r="AA2660">
        <v>0</v>
      </c>
      <c r="AB2660" t="s">
        <v>45</v>
      </c>
      <c r="AC2660">
        <v>0</v>
      </c>
      <c r="AD2660" t="s">
        <v>59</v>
      </c>
    </row>
    <row r="2661" spans="1:30" x14ac:dyDescent="0.3">
      <c r="A2661" t="s">
        <v>16835</v>
      </c>
      <c r="B2661" t="s">
        <v>54</v>
      </c>
      <c r="C2661">
        <v>304863</v>
      </c>
      <c r="D2661">
        <v>1554.94</v>
      </c>
      <c r="E2661" s="1">
        <v>45338</v>
      </c>
      <c r="F2661" s="1">
        <v>46354</v>
      </c>
      <c r="G2661" t="s">
        <v>40</v>
      </c>
      <c r="H2661" t="s">
        <v>55</v>
      </c>
      <c r="I2661" t="s">
        <v>16830</v>
      </c>
      <c r="J2661">
        <v>1016</v>
      </c>
      <c r="K2661" t="s">
        <v>100</v>
      </c>
      <c r="L2661">
        <v>0</v>
      </c>
      <c r="M2661" t="s">
        <v>16831</v>
      </c>
      <c r="N2661" t="s">
        <v>49</v>
      </c>
      <c r="O2661">
        <v>38</v>
      </c>
      <c r="P2661" t="s">
        <v>1132</v>
      </c>
      <c r="Q2661" t="s">
        <v>87</v>
      </c>
      <c r="R2661" t="s">
        <v>16832</v>
      </c>
      <c r="S2661" t="s">
        <v>89</v>
      </c>
      <c r="T2661">
        <v>0</v>
      </c>
      <c r="U2661">
        <v>0</v>
      </c>
      <c r="V2661" t="s">
        <v>90</v>
      </c>
      <c r="W2661" t="s">
        <v>16836</v>
      </c>
      <c r="X2661" t="s">
        <v>44</v>
      </c>
      <c r="Y2661">
        <v>4</v>
      </c>
      <c r="Z2661">
        <v>97</v>
      </c>
      <c r="AA2661">
        <v>1</v>
      </c>
      <c r="AB2661" t="s">
        <v>58</v>
      </c>
      <c r="AC2661">
        <v>1</v>
      </c>
      <c r="AD2661" t="s">
        <v>46</v>
      </c>
    </row>
    <row r="2662" spans="1:30" x14ac:dyDescent="0.3">
      <c r="A2662" t="s">
        <v>18985</v>
      </c>
      <c r="B2662" t="s">
        <v>54</v>
      </c>
      <c r="C2662">
        <v>189439</v>
      </c>
      <c r="D2662">
        <v>1946.05</v>
      </c>
      <c r="E2662" s="1">
        <v>42539</v>
      </c>
      <c r="F2662" s="1">
        <v>43789</v>
      </c>
      <c r="G2662" t="s">
        <v>103</v>
      </c>
      <c r="H2662" t="s">
        <v>41</v>
      </c>
      <c r="I2662" t="s">
        <v>18982</v>
      </c>
      <c r="J2662">
        <v>1250</v>
      </c>
      <c r="K2662" t="s">
        <v>42</v>
      </c>
      <c r="L2662">
        <v>0</v>
      </c>
      <c r="M2662" t="s">
        <v>18983</v>
      </c>
      <c r="N2662" t="s">
        <v>60</v>
      </c>
      <c r="O2662">
        <v>38</v>
      </c>
      <c r="P2662" t="s">
        <v>2044</v>
      </c>
      <c r="Q2662" t="s">
        <v>51</v>
      </c>
      <c r="R2662" t="s">
        <v>18984</v>
      </c>
      <c r="S2662" t="s">
        <v>89</v>
      </c>
      <c r="T2662">
        <v>0</v>
      </c>
      <c r="U2662">
        <v>0</v>
      </c>
      <c r="V2662" t="s">
        <v>90</v>
      </c>
      <c r="W2662" t="s">
        <v>18986</v>
      </c>
      <c r="X2662" t="s">
        <v>72</v>
      </c>
      <c r="Y2662">
        <v>27</v>
      </c>
      <c r="Z2662">
        <v>61</v>
      </c>
      <c r="AA2662">
        <v>0</v>
      </c>
      <c r="AB2662" t="s">
        <v>58</v>
      </c>
      <c r="AC2662">
        <v>0</v>
      </c>
      <c r="AD2662" t="s">
        <v>74</v>
      </c>
    </row>
    <row r="2663" spans="1:30" x14ac:dyDescent="0.3">
      <c r="A2663" t="s">
        <v>18486</v>
      </c>
      <c r="B2663" t="s">
        <v>70</v>
      </c>
      <c r="C2663">
        <v>270212</v>
      </c>
      <c r="D2663">
        <v>809.36</v>
      </c>
      <c r="E2663" s="1">
        <v>44621</v>
      </c>
      <c r="F2663" s="1">
        <v>46584</v>
      </c>
      <c r="G2663" t="s">
        <v>40</v>
      </c>
      <c r="H2663" t="s">
        <v>80</v>
      </c>
      <c r="I2663" t="s">
        <v>18483</v>
      </c>
      <c r="J2663">
        <v>1963</v>
      </c>
      <c r="K2663" t="s">
        <v>42</v>
      </c>
      <c r="L2663">
        <v>1</v>
      </c>
      <c r="M2663" t="s">
        <v>18484</v>
      </c>
      <c r="N2663" t="s">
        <v>49</v>
      </c>
      <c r="O2663">
        <v>59</v>
      </c>
      <c r="P2663" t="s">
        <v>3515</v>
      </c>
      <c r="Q2663" t="s">
        <v>51</v>
      </c>
      <c r="R2663" t="s">
        <v>18485</v>
      </c>
      <c r="S2663" t="s">
        <v>36</v>
      </c>
      <c r="T2663">
        <v>0</v>
      </c>
      <c r="U2663">
        <v>0</v>
      </c>
      <c r="V2663" t="s">
        <v>37</v>
      </c>
      <c r="W2663" t="s">
        <v>18487</v>
      </c>
      <c r="X2663" t="s">
        <v>44</v>
      </c>
      <c r="Y2663">
        <v>46</v>
      </c>
      <c r="Z2663">
        <v>94</v>
      </c>
      <c r="AA2663">
        <v>1</v>
      </c>
      <c r="AB2663" t="s">
        <v>58</v>
      </c>
      <c r="AC2663">
        <v>1</v>
      </c>
      <c r="AD2663" t="s">
        <v>46</v>
      </c>
    </row>
    <row r="2664" spans="1:30" x14ac:dyDescent="0.3">
      <c r="A2664" t="s">
        <v>19946</v>
      </c>
      <c r="B2664" t="s">
        <v>39</v>
      </c>
      <c r="C2664">
        <v>137551</v>
      </c>
      <c r="D2664">
        <v>1300.3</v>
      </c>
      <c r="E2664" s="1">
        <v>42821</v>
      </c>
      <c r="F2664" s="1">
        <v>44723</v>
      </c>
      <c r="G2664" t="s">
        <v>99</v>
      </c>
      <c r="H2664" t="s">
        <v>80</v>
      </c>
      <c r="I2664" t="s">
        <v>19941</v>
      </c>
      <c r="J2664">
        <v>1902</v>
      </c>
      <c r="K2664" t="s">
        <v>42</v>
      </c>
      <c r="L2664">
        <v>1</v>
      </c>
      <c r="M2664" t="s">
        <v>19942</v>
      </c>
      <c r="N2664" t="s">
        <v>32</v>
      </c>
      <c r="O2664">
        <v>39</v>
      </c>
      <c r="P2664" t="s">
        <v>2561</v>
      </c>
      <c r="Q2664" t="s">
        <v>87</v>
      </c>
      <c r="R2664" t="s">
        <v>19943</v>
      </c>
      <c r="S2664" t="s">
        <v>89</v>
      </c>
      <c r="T2664">
        <v>0</v>
      </c>
      <c r="U2664">
        <v>0</v>
      </c>
      <c r="V2664" t="s">
        <v>90</v>
      </c>
      <c r="W2664" t="s">
        <v>19947</v>
      </c>
      <c r="X2664" t="s">
        <v>72</v>
      </c>
      <c r="Y2664">
        <v>2</v>
      </c>
      <c r="Z2664">
        <v>31</v>
      </c>
      <c r="AA2664">
        <v>0</v>
      </c>
      <c r="AB2664" t="s">
        <v>45</v>
      </c>
      <c r="AC2664">
        <v>0</v>
      </c>
      <c r="AD2664" t="s">
        <v>74</v>
      </c>
    </row>
    <row r="2665" spans="1:30" x14ac:dyDescent="0.3">
      <c r="A2665" t="s">
        <v>6747</v>
      </c>
      <c r="B2665" t="s">
        <v>118</v>
      </c>
      <c r="C2665">
        <v>344240</v>
      </c>
      <c r="D2665">
        <v>852.36</v>
      </c>
      <c r="E2665" s="1">
        <v>44372</v>
      </c>
      <c r="F2665" s="1">
        <v>44821</v>
      </c>
      <c r="G2665" t="s">
        <v>40</v>
      </c>
      <c r="H2665" t="s">
        <v>41</v>
      </c>
      <c r="I2665" t="s">
        <v>6742</v>
      </c>
      <c r="J2665">
        <v>449</v>
      </c>
      <c r="K2665" t="s">
        <v>100</v>
      </c>
      <c r="L2665">
        <v>0</v>
      </c>
      <c r="M2665" t="s">
        <v>6743</v>
      </c>
      <c r="N2665" t="s">
        <v>49</v>
      </c>
      <c r="O2665">
        <v>29</v>
      </c>
      <c r="P2665" t="s">
        <v>2387</v>
      </c>
      <c r="Q2665" t="s">
        <v>34</v>
      </c>
      <c r="R2665" t="s">
        <v>6744</v>
      </c>
      <c r="S2665" t="s">
        <v>109</v>
      </c>
      <c r="T2665">
        <v>1</v>
      </c>
      <c r="U2665">
        <v>0</v>
      </c>
      <c r="V2665" t="s">
        <v>68</v>
      </c>
      <c r="W2665" t="s">
        <v>6748</v>
      </c>
      <c r="X2665" t="s">
        <v>57</v>
      </c>
      <c r="Y2665">
        <v>25</v>
      </c>
      <c r="Z2665">
        <v>97</v>
      </c>
      <c r="AA2665">
        <v>1</v>
      </c>
      <c r="AB2665" t="s">
        <v>58</v>
      </c>
      <c r="AC2665">
        <v>1</v>
      </c>
      <c r="AD2665" t="s">
        <v>59</v>
      </c>
    </row>
    <row r="2666" spans="1:30" x14ac:dyDescent="0.3">
      <c r="A2666" t="s">
        <v>8375</v>
      </c>
      <c r="B2666" t="s">
        <v>39</v>
      </c>
      <c r="C2666">
        <v>391619</v>
      </c>
      <c r="D2666">
        <v>788.66</v>
      </c>
      <c r="E2666" s="1">
        <v>44064</v>
      </c>
      <c r="F2666" s="1">
        <v>45354</v>
      </c>
      <c r="G2666" t="s">
        <v>99</v>
      </c>
      <c r="H2666" t="s">
        <v>80</v>
      </c>
      <c r="I2666" t="s">
        <v>8368</v>
      </c>
      <c r="J2666">
        <v>1290</v>
      </c>
      <c r="K2666" t="s">
        <v>42</v>
      </c>
      <c r="L2666">
        <v>1</v>
      </c>
      <c r="M2666" t="s">
        <v>8369</v>
      </c>
      <c r="N2666" t="s">
        <v>32</v>
      </c>
      <c r="O2666">
        <v>43</v>
      </c>
      <c r="P2666" t="s">
        <v>743</v>
      </c>
      <c r="Q2666" t="s">
        <v>62</v>
      </c>
      <c r="R2666" t="s">
        <v>8370</v>
      </c>
      <c r="S2666" t="s">
        <v>89</v>
      </c>
      <c r="T2666">
        <v>0</v>
      </c>
      <c r="U2666">
        <v>0</v>
      </c>
      <c r="V2666" t="s">
        <v>90</v>
      </c>
      <c r="W2666" t="s">
        <v>8376</v>
      </c>
      <c r="X2666" t="s">
        <v>72</v>
      </c>
      <c r="Y2666">
        <v>8</v>
      </c>
      <c r="Z2666">
        <v>86</v>
      </c>
      <c r="AA2666">
        <v>1</v>
      </c>
      <c r="AB2666" t="s">
        <v>58</v>
      </c>
      <c r="AC2666">
        <v>1</v>
      </c>
      <c r="AD2666" t="s">
        <v>74</v>
      </c>
    </row>
    <row r="2667" spans="1:30" x14ac:dyDescent="0.3">
      <c r="A2667" t="s">
        <v>16618</v>
      </c>
      <c r="B2667" t="s">
        <v>39</v>
      </c>
      <c r="C2667">
        <v>362011</v>
      </c>
      <c r="D2667">
        <v>1038.54</v>
      </c>
      <c r="E2667" s="1">
        <v>44326</v>
      </c>
      <c r="F2667" s="1">
        <v>45248</v>
      </c>
      <c r="G2667" t="s">
        <v>103</v>
      </c>
      <c r="H2667" t="s">
        <v>41</v>
      </c>
      <c r="I2667" t="s">
        <v>16615</v>
      </c>
      <c r="J2667">
        <v>922</v>
      </c>
      <c r="K2667" t="s">
        <v>100</v>
      </c>
      <c r="L2667">
        <v>0</v>
      </c>
      <c r="M2667" t="s">
        <v>16616</v>
      </c>
      <c r="N2667" t="s">
        <v>60</v>
      </c>
      <c r="O2667">
        <v>64</v>
      </c>
      <c r="P2667" t="s">
        <v>1362</v>
      </c>
      <c r="Q2667" t="s">
        <v>51</v>
      </c>
      <c r="R2667" t="s">
        <v>16617</v>
      </c>
      <c r="S2667" t="s">
        <v>36</v>
      </c>
      <c r="T2667">
        <v>0</v>
      </c>
      <c r="U2667">
        <v>1</v>
      </c>
      <c r="V2667" t="s">
        <v>37</v>
      </c>
      <c r="W2667" t="s">
        <v>16619</v>
      </c>
      <c r="X2667" t="s">
        <v>57</v>
      </c>
      <c r="Y2667">
        <v>38</v>
      </c>
      <c r="Z2667">
        <v>29</v>
      </c>
      <c r="AA2667">
        <v>0</v>
      </c>
      <c r="AB2667" t="s">
        <v>73</v>
      </c>
      <c r="AC2667">
        <v>0</v>
      </c>
      <c r="AD2667" t="s">
        <v>59</v>
      </c>
    </row>
    <row r="2668" spans="1:30" x14ac:dyDescent="0.3">
      <c r="A2668" t="s">
        <v>15025</v>
      </c>
      <c r="B2668" t="s">
        <v>70</v>
      </c>
      <c r="C2668">
        <v>236583</v>
      </c>
      <c r="D2668">
        <v>1086.27</v>
      </c>
      <c r="E2668" s="1">
        <v>43679</v>
      </c>
      <c r="F2668" s="1">
        <v>47039</v>
      </c>
      <c r="G2668" t="s">
        <v>103</v>
      </c>
      <c r="H2668" t="s">
        <v>80</v>
      </c>
      <c r="I2668" t="s">
        <v>15020</v>
      </c>
      <c r="J2668">
        <v>3360</v>
      </c>
      <c r="K2668" t="s">
        <v>42</v>
      </c>
      <c r="L2668">
        <v>1</v>
      </c>
      <c r="M2668" t="s">
        <v>15021</v>
      </c>
      <c r="N2668" t="s">
        <v>49</v>
      </c>
      <c r="O2668">
        <v>74</v>
      </c>
      <c r="P2668" t="s">
        <v>7028</v>
      </c>
      <c r="Q2668" t="s">
        <v>34</v>
      </c>
      <c r="R2668" t="s">
        <v>15022</v>
      </c>
      <c r="S2668" t="s">
        <v>36</v>
      </c>
      <c r="T2668">
        <v>1</v>
      </c>
      <c r="U2668">
        <v>1</v>
      </c>
      <c r="V2668" t="s">
        <v>37</v>
      </c>
      <c r="W2668" t="s">
        <v>15026</v>
      </c>
      <c r="X2668" t="s">
        <v>44</v>
      </c>
      <c r="Y2668">
        <v>16</v>
      </c>
      <c r="Z2668">
        <v>61</v>
      </c>
      <c r="AA2668">
        <v>0</v>
      </c>
      <c r="AB2668" t="s">
        <v>58</v>
      </c>
      <c r="AC2668">
        <v>0</v>
      </c>
      <c r="AD2668" t="s">
        <v>46</v>
      </c>
    </row>
    <row r="2669" spans="1:30" x14ac:dyDescent="0.3">
      <c r="A2669" t="s">
        <v>7075</v>
      </c>
      <c r="B2669" t="s">
        <v>54</v>
      </c>
      <c r="C2669">
        <v>62591</v>
      </c>
      <c r="D2669">
        <v>819.59</v>
      </c>
      <c r="E2669" s="1">
        <v>43073</v>
      </c>
      <c r="F2669" s="1">
        <v>46082</v>
      </c>
      <c r="G2669" t="s">
        <v>40</v>
      </c>
      <c r="H2669" t="s">
        <v>55</v>
      </c>
      <c r="I2669" t="s">
        <v>7068</v>
      </c>
      <c r="J2669">
        <v>3009</v>
      </c>
      <c r="K2669" t="s">
        <v>42</v>
      </c>
      <c r="L2669">
        <v>0</v>
      </c>
      <c r="M2669" t="s">
        <v>7069</v>
      </c>
      <c r="N2669" t="s">
        <v>49</v>
      </c>
      <c r="O2669">
        <v>56</v>
      </c>
      <c r="P2669" t="s">
        <v>1819</v>
      </c>
      <c r="Q2669" t="s">
        <v>34</v>
      </c>
      <c r="R2669" t="s">
        <v>7070</v>
      </c>
      <c r="S2669" t="s">
        <v>36</v>
      </c>
      <c r="T2669">
        <v>1</v>
      </c>
      <c r="U2669">
        <v>0</v>
      </c>
      <c r="V2669" t="s">
        <v>37</v>
      </c>
      <c r="W2669" t="s">
        <v>7076</v>
      </c>
      <c r="X2669" t="s">
        <v>44</v>
      </c>
      <c r="Y2669">
        <v>49</v>
      </c>
      <c r="Z2669">
        <v>30</v>
      </c>
      <c r="AA2669">
        <v>0</v>
      </c>
      <c r="AB2669" t="s">
        <v>73</v>
      </c>
      <c r="AC2669">
        <v>0</v>
      </c>
      <c r="AD2669" t="s">
        <v>46</v>
      </c>
    </row>
    <row r="2670" spans="1:30" x14ac:dyDescent="0.3">
      <c r="A2670" t="s">
        <v>9720</v>
      </c>
      <c r="B2670" t="s">
        <v>118</v>
      </c>
      <c r="C2670">
        <v>454722</v>
      </c>
      <c r="D2670">
        <v>463.41</v>
      </c>
      <c r="E2670" s="1">
        <v>42303</v>
      </c>
      <c r="F2670" s="1">
        <v>43186</v>
      </c>
      <c r="G2670" t="s">
        <v>99</v>
      </c>
      <c r="H2670" t="s">
        <v>55</v>
      </c>
      <c r="I2670" t="s">
        <v>9715</v>
      </c>
      <c r="J2670">
        <v>883</v>
      </c>
      <c r="K2670" t="s">
        <v>100</v>
      </c>
      <c r="L2670">
        <v>0</v>
      </c>
      <c r="M2670" t="s">
        <v>9716</v>
      </c>
      <c r="N2670" t="s">
        <v>49</v>
      </c>
      <c r="O2670">
        <v>21</v>
      </c>
      <c r="P2670" t="s">
        <v>372</v>
      </c>
      <c r="Q2670" t="s">
        <v>87</v>
      </c>
      <c r="R2670" t="s">
        <v>9717</v>
      </c>
      <c r="S2670" t="s">
        <v>67</v>
      </c>
      <c r="T2670">
        <v>0</v>
      </c>
      <c r="U2670">
        <v>0</v>
      </c>
      <c r="V2670" t="s">
        <v>68</v>
      </c>
      <c r="W2670" t="s">
        <v>9721</v>
      </c>
      <c r="X2670" t="s">
        <v>44</v>
      </c>
      <c r="Y2670">
        <v>1</v>
      </c>
      <c r="Z2670">
        <v>52</v>
      </c>
      <c r="AA2670">
        <v>0</v>
      </c>
      <c r="AB2670" t="s">
        <v>45</v>
      </c>
      <c r="AC2670">
        <v>0</v>
      </c>
      <c r="AD2670" t="s">
        <v>46</v>
      </c>
    </row>
    <row r="2671" spans="1:30" x14ac:dyDescent="0.3">
      <c r="A2671" t="s">
        <v>440</v>
      </c>
      <c r="B2671" t="s">
        <v>54</v>
      </c>
      <c r="C2671">
        <v>345743</v>
      </c>
      <c r="D2671">
        <v>1259.81</v>
      </c>
      <c r="E2671" s="1">
        <v>42418</v>
      </c>
      <c r="F2671" s="1">
        <v>44598</v>
      </c>
      <c r="G2671" t="s">
        <v>103</v>
      </c>
      <c r="H2671" t="s">
        <v>80</v>
      </c>
      <c r="I2671" t="s">
        <v>436</v>
      </c>
      <c r="J2671">
        <v>2180</v>
      </c>
      <c r="K2671" t="s">
        <v>42</v>
      </c>
      <c r="L2671">
        <v>1</v>
      </c>
      <c r="M2671" t="s">
        <v>437</v>
      </c>
      <c r="N2671" t="s">
        <v>60</v>
      </c>
      <c r="O2671">
        <v>54</v>
      </c>
      <c r="P2671" t="s">
        <v>438</v>
      </c>
      <c r="Q2671" t="s">
        <v>62</v>
      </c>
      <c r="R2671" t="s">
        <v>439</v>
      </c>
      <c r="S2671" t="s">
        <v>97</v>
      </c>
      <c r="T2671">
        <v>0</v>
      </c>
      <c r="U2671">
        <v>0</v>
      </c>
      <c r="V2671" t="s">
        <v>37</v>
      </c>
      <c r="W2671" t="s">
        <v>441</v>
      </c>
      <c r="X2671" t="s">
        <v>57</v>
      </c>
      <c r="Y2671">
        <v>38</v>
      </c>
      <c r="Z2671">
        <v>38</v>
      </c>
      <c r="AA2671">
        <v>0</v>
      </c>
      <c r="AB2671" t="s">
        <v>45</v>
      </c>
      <c r="AC2671">
        <v>0</v>
      </c>
      <c r="AD2671" t="s">
        <v>59</v>
      </c>
    </row>
    <row r="2672" spans="1:30" x14ac:dyDescent="0.3">
      <c r="A2672" t="s">
        <v>19049</v>
      </c>
      <c r="B2672" t="s">
        <v>54</v>
      </c>
      <c r="C2672">
        <v>163241</v>
      </c>
      <c r="D2672">
        <v>1423.99</v>
      </c>
      <c r="E2672" s="1">
        <v>44213</v>
      </c>
      <c r="F2672" s="1">
        <v>46118</v>
      </c>
      <c r="G2672" t="s">
        <v>103</v>
      </c>
      <c r="H2672" t="s">
        <v>55</v>
      </c>
      <c r="I2672" t="s">
        <v>19046</v>
      </c>
      <c r="J2672">
        <v>1905</v>
      </c>
      <c r="K2672" t="s">
        <v>42</v>
      </c>
      <c r="L2672">
        <v>0</v>
      </c>
      <c r="M2672" t="s">
        <v>19047</v>
      </c>
      <c r="N2672" t="s">
        <v>49</v>
      </c>
      <c r="O2672">
        <v>78</v>
      </c>
      <c r="P2672" t="s">
        <v>2311</v>
      </c>
      <c r="Q2672" t="s">
        <v>62</v>
      </c>
      <c r="R2672" t="s">
        <v>19048</v>
      </c>
      <c r="S2672" t="s">
        <v>36</v>
      </c>
      <c r="T2672">
        <v>0</v>
      </c>
      <c r="U2672">
        <v>1</v>
      </c>
      <c r="V2672" t="s">
        <v>37</v>
      </c>
      <c r="W2672" t="s">
        <v>19050</v>
      </c>
      <c r="X2672" t="s">
        <v>72</v>
      </c>
      <c r="Y2672">
        <v>19</v>
      </c>
      <c r="Z2672">
        <v>28</v>
      </c>
      <c r="AA2672">
        <v>0</v>
      </c>
      <c r="AB2672" t="s">
        <v>73</v>
      </c>
      <c r="AC2672">
        <v>0</v>
      </c>
      <c r="AD2672" t="s">
        <v>74</v>
      </c>
    </row>
    <row r="2673" spans="1:30" x14ac:dyDescent="0.3">
      <c r="A2673" t="s">
        <v>3882</v>
      </c>
      <c r="B2673" t="s">
        <v>70</v>
      </c>
      <c r="C2673">
        <v>365710</v>
      </c>
      <c r="D2673">
        <v>520.37</v>
      </c>
      <c r="E2673" s="1">
        <v>44743</v>
      </c>
      <c r="F2673" s="1">
        <v>48229</v>
      </c>
      <c r="G2673" t="s">
        <v>99</v>
      </c>
      <c r="H2673" t="s">
        <v>80</v>
      </c>
      <c r="I2673" t="s">
        <v>3879</v>
      </c>
      <c r="J2673">
        <v>3486</v>
      </c>
      <c r="K2673" t="s">
        <v>42</v>
      </c>
      <c r="L2673">
        <v>1</v>
      </c>
      <c r="M2673" t="s">
        <v>3880</v>
      </c>
      <c r="N2673" t="s">
        <v>49</v>
      </c>
      <c r="O2673">
        <v>43</v>
      </c>
      <c r="P2673" t="s">
        <v>1004</v>
      </c>
      <c r="Q2673" t="s">
        <v>34</v>
      </c>
      <c r="R2673" t="s">
        <v>3881</v>
      </c>
      <c r="S2673" t="s">
        <v>89</v>
      </c>
      <c r="T2673">
        <v>1</v>
      </c>
      <c r="U2673">
        <v>0</v>
      </c>
      <c r="V2673" t="s">
        <v>90</v>
      </c>
      <c r="W2673" t="s">
        <v>3883</v>
      </c>
      <c r="X2673" t="s">
        <v>57</v>
      </c>
      <c r="Y2673">
        <v>42</v>
      </c>
      <c r="Z2673">
        <v>61</v>
      </c>
      <c r="AA2673">
        <v>0</v>
      </c>
      <c r="AB2673" t="s">
        <v>58</v>
      </c>
      <c r="AC2673">
        <v>0</v>
      </c>
      <c r="AD2673" t="s">
        <v>59</v>
      </c>
    </row>
    <row r="2674" spans="1:30" x14ac:dyDescent="0.3">
      <c r="A2674" t="s">
        <v>14749</v>
      </c>
      <c r="B2674" t="s">
        <v>118</v>
      </c>
      <c r="C2674">
        <v>265619</v>
      </c>
      <c r="D2674">
        <v>740.04</v>
      </c>
      <c r="E2674" s="1">
        <v>42067</v>
      </c>
      <c r="F2674" s="1">
        <v>42992</v>
      </c>
      <c r="G2674" t="s">
        <v>40</v>
      </c>
      <c r="H2674" t="s">
        <v>80</v>
      </c>
      <c r="I2674" t="s">
        <v>14744</v>
      </c>
      <c r="J2674">
        <v>925</v>
      </c>
      <c r="K2674" t="s">
        <v>100</v>
      </c>
      <c r="L2674">
        <v>1</v>
      </c>
      <c r="M2674" t="s">
        <v>14745</v>
      </c>
      <c r="N2674" t="s">
        <v>60</v>
      </c>
      <c r="O2674">
        <v>83</v>
      </c>
      <c r="P2674" t="s">
        <v>6464</v>
      </c>
      <c r="Q2674" t="s">
        <v>87</v>
      </c>
      <c r="R2674" t="s">
        <v>14746</v>
      </c>
      <c r="S2674" t="s">
        <v>36</v>
      </c>
      <c r="T2674">
        <v>0</v>
      </c>
      <c r="U2674">
        <v>1</v>
      </c>
      <c r="V2674" t="s">
        <v>37</v>
      </c>
      <c r="W2674" t="s">
        <v>14750</v>
      </c>
      <c r="X2674" t="s">
        <v>72</v>
      </c>
      <c r="Y2674">
        <v>1</v>
      </c>
      <c r="Z2674">
        <v>29</v>
      </c>
      <c r="AA2674">
        <v>0</v>
      </c>
      <c r="AB2674" t="s">
        <v>73</v>
      </c>
      <c r="AC2674">
        <v>0</v>
      </c>
      <c r="AD2674" t="s">
        <v>74</v>
      </c>
    </row>
    <row r="2675" spans="1:30" x14ac:dyDescent="0.3">
      <c r="A2675" t="s">
        <v>17093</v>
      </c>
      <c r="B2675" t="s">
        <v>118</v>
      </c>
      <c r="C2675">
        <v>340454</v>
      </c>
      <c r="D2675">
        <v>476.82</v>
      </c>
      <c r="E2675" s="1">
        <v>44168</v>
      </c>
      <c r="F2675" s="1">
        <v>47206</v>
      </c>
      <c r="G2675" t="s">
        <v>99</v>
      </c>
      <c r="H2675" t="s">
        <v>41</v>
      </c>
      <c r="I2675" t="s">
        <v>17090</v>
      </c>
      <c r="J2675">
        <v>3038</v>
      </c>
      <c r="K2675" t="s">
        <v>42</v>
      </c>
      <c r="L2675">
        <v>0</v>
      </c>
      <c r="M2675" t="s">
        <v>17091</v>
      </c>
      <c r="N2675" t="s">
        <v>60</v>
      </c>
      <c r="O2675">
        <v>78</v>
      </c>
      <c r="P2675" t="s">
        <v>7987</v>
      </c>
      <c r="Q2675" t="s">
        <v>34</v>
      </c>
      <c r="R2675" t="s">
        <v>17092</v>
      </c>
      <c r="S2675" t="s">
        <v>36</v>
      </c>
      <c r="T2675">
        <v>1</v>
      </c>
      <c r="U2675">
        <v>1</v>
      </c>
      <c r="V2675" t="s">
        <v>37</v>
      </c>
      <c r="W2675" t="s">
        <v>17094</v>
      </c>
      <c r="X2675" t="s">
        <v>44</v>
      </c>
      <c r="Y2675">
        <v>27</v>
      </c>
      <c r="Z2675">
        <v>5</v>
      </c>
      <c r="AA2675">
        <v>0</v>
      </c>
      <c r="AB2675" t="s">
        <v>73</v>
      </c>
      <c r="AC2675">
        <v>0</v>
      </c>
      <c r="AD2675" t="s">
        <v>46</v>
      </c>
    </row>
    <row r="2676" spans="1:30" x14ac:dyDescent="0.3">
      <c r="A2676" t="s">
        <v>6805</v>
      </c>
      <c r="B2676" t="s">
        <v>70</v>
      </c>
      <c r="C2676">
        <v>42367</v>
      </c>
      <c r="D2676">
        <v>1516.1</v>
      </c>
      <c r="E2676" s="1">
        <v>43723</v>
      </c>
      <c r="F2676" s="1">
        <v>47338</v>
      </c>
      <c r="G2676" t="s">
        <v>40</v>
      </c>
      <c r="H2676" t="s">
        <v>80</v>
      </c>
      <c r="I2676" t="s">
        <v>6801</v>
      </c>
      <c r="J2676">
        <v>3615</v>
      </c>
      <c r="K2676" t="s">
        <v>42</v>
      </c>
      <c r="L2676">
        <v>1</v>
      </c>
      <c r="M2676" t="s">
        <v>1719</v>
      </c>
      <c r="N2676" t="s">
        <v>32</v>
      </c>
      <c r="O2676">
        <v>24</v>
      </c>
      <c r="P2676" t="s">
        <v>5505</v>
      </c>
      <c r="Q2676" t="s">
        <v>34</v>
      </c>
      <c r="R2676" t="s">
        <v>6802</v>
      </c>
      <c r="S2676" t="s">
        <v>67</v>
      </c>
      <c r="T2676">
        <v>1</v>
      </c>
      <c r="U2676">
        <v>0</v>
      </c>
      <c r="V2676" t="s">
        <v>68</v>
      </c>
      <c r="W2676" t="s">
        <v>6806</v>
      </c>
      <c r="X2676" t="s">
        <v>72</v>
      </c>
      <c r="Y2676">
        <v>18</v>
      </c>
      <c r="Z2676">
        <v>15</v>
      </c>
      <c r="AA2676">
        <v>0</v>
      </c>
      <c r="AB2676" t="s">
        <v>73</v>
      </c>
      <c r="AC2676">
        <v>0</v>
      </c>
      <c r="AD2676" t="s">
        <v>74</v>
      </c>
    </row>
    <row r="2677" spans="1:30" x14ac:dyDescent="0.3">
      <c r="A2677" t="s">
        <v>16073</v>
      </c>
      <c r="B2677" t="s">
        <v>70</v>
      </c>
      <c r="C2677">
        <v>185232</v>
      </c>
      <c r="D2677">
        <v>287.54000000000002</v>
      </c>
      <c r="E2677" s="1">
        <v>44968</v>
      </c>
      <c r="F2677" s="1">
        <v>48441</v>
      </c>
      <c r="G2677" t="s">
        <v>99</v>
      </c>
      <c r="H2677" t="s">
        <v>80</v>
      </c>
      <c r="I2677" t="s">
        <v>16068</v>
      </c>
      <c r="J2677">
        <v>3473</v>
      </c>
      <c r="K2677" t="s">
        <v>42</v>
      </c>
      <c r="L2677">
        <v>1</v>
      </c>
      <c r="M2677" t="s">
        <v>16069</v>
      </c>
      <c r="N2677" t="s">
        <v>32</v>
      </c>
      <c r="O2677">
        <v>53</v>
      </c>
      <c r="P2677" t="s">
        <v>1090</v>
      </c>
      <c r="Q2677" t="s">
        <v>51</v>
      </c>
      <c r="R2677" t="s">
        <v>16070</v>
      </c>
      <c r="S2677" t="s">
        <v>97</v>
      </c>
      <c r="T2677">
        <v>0</v>
      </c>
      <c r="U2677">
        <v>0</v>
      </c>
      <c r="V2677" t="s">
        <v>37</v>
      </c>
      <c r="W2677" t="s">
        <v>16074</v>
      </c>
      <c r="X2677" t="s">
        <v>72</v>
      </c>
      <c r="Y2677">
        <v>13</v>
      </c>
      <c r="Z2677">
        <v>34</v>
      </c>
      <c r="AA2677">
        <v>0</v>
      </c>
      <c r="AB2677" t="s">
        <v>45</v>
      </c>
      <c r="AC2677">
        <v>0</v>
      </c>
      <c r="AD2677" t="s">
        <v>74</v>
      </c>
    </row>
    <row r="2678" spans="1:30" x14ac:dyDescent="0.3">
      <c r="A2678" t="s">
        <v>5677</v>
      </c>
      <c r="B2678" t="s">
        <v>39</v>
      </c>
      <c r="C2678">
        <v>224757</v>
      </c>
      <c r="D2678">
        <v>1108.0899999999999</v>
      </c>
      <c r="E2678" s="1">
        <v>44946</v>
      </c>
      <c r="F2678" s="1">
        <v>48085</v>
      </c>
      <c r="G2678" t="s">
        <v>40</v>
      </c>
      <c r="H2678" t="s">
        <v>80</v>
      </c>
      <c r="I2678" t="s">
        <v>5675</v>
      </c>
      <c r="J2678">
        <v>3139</v>
      </c>
      <c r="K2678" t="s">
        <v>42</v>
      </c>
      <c r="L2678">
        <v>1</v>
      </c>
      <c r="M2678" t="s">
        <v>2228</v>
      </c>
      <c r="N2678" t="s">
        <v>49</v>
      </c>
      <c r="O2678">
        <v>73</v>
      </c>
      <c r="P2678" t="s">
        <v>5424</v>
      </c>
      <c r="Q2678" t="s">
        <v>34</v>
      </c>
      <c r="R2678" t="s">
        <v>5676</v>
      </c>
      <c r="S2678" t="s">
        <v>36</v>
      </c>
      <c r="T2678">
        <v>1</v>
      </c>
      <c r="U2678">
        <v>1</v>
      </c>
      <c r="V2678" t="s">
        <v>37</v>
      </c>
      <c r="W2678" t="s">
        <v>5678</v>
      </c>
      <c r="X2678" t="s">
        <v>57</v>
      </c>
      <c r="Y2678">
        <v>4</v>
      </c>
      <c r="Z2678">
        <v>90</v>
      </c>
      <c r="AA2678">
        <v>1</v>
      </c>
      <c r="AB2678" t="s">
        <v>58</v>
      </c>
      <c r="AC2678">
        <v>1</v>
      </c>
      <c r="AD2678" t="s">
        <v>59</v>
      </c>
    </row>
    <row r="2679" spans="1:30" x14ac:dyDescent="0.3">
      <c r="A2679" t="s">
        <v>16493</v>
      </c>
      <c r="B2679" t="s">
        <v>118</v>
      </c>
      <c r="C2679">
        <v>294769</v>
      </c>
      <c r="D2679">
        <v>1229.77</v>
      </c>
      <c r="E2679" s="1">
        <v>44371</v>
      </c>
      <c r="F2679" s="1">
        <v>46040</v>
      </c>
      <c r="G2679" t="s">
        <v>103</v>
      </c>
      <c r="H2679" t="s">
        <v>80</v>
      </c>
      <c r="I2679" t="s">
        <v>16490</v>
      </c>
      <c r="J2679">
        <v>1669</v>
      </c>
      <c r="K2679" t="s">
        <v>42</v>
      </c>
      <c r="L2679">
        <v>1</v>
      </c>
      <c r="M2679" t="s">
        <v>16491</v>
      </c>
      <c r="N2679" t="s">
        <v>32</v>
      </c>
      <c r="O2679">
        <v>52</v>
      </c>
      <c r="P2679" t="s">
        <v>2698</v>
      </c>
      <c r="Q2679" t="s">
        <v>34</v>
      </c>
      <c r="R2679" t="s">
        <v>16492</v>
      </c>
      <c r="S2679" t="s">
        <v>97</v>
      </c>
      <c r="T2679">
        <v>1</v>
      </c>
      <c r="U2679">
        <v>0</v>
      </c>
      <c r="V2679" t="s">
        <v>37</v>
      </c>
      <c r="W2679" t="s">
        <v>16494</v>
      </c>
      <c r="X2679" t="s">
        <v>44</v>
      </c>
      <c r="Y2679">
        <v>42</v>
      </c>
      <c r="Z2679">
        <v>64</v>
      </c>
      <c r="AA2679">
        <v>0</v>
      </c>
      <c r="AB2679" t="s">
        <v>58</v>
      </c>
      <c r="AC2679">
        <v>0</v>
      </c>
      <c r="AD2679" t="s">
        <v>46</v>
      </c>
    </row>
    <row r="2680" spans="1:30" x14ac:dyDescent="0.3">
      <c r="A2680" t="s">
        <v>5633</v>
      </c>
      <c r="B2680" t="s">
        <v>39</v>
      </c>
      <c r="C2680">
        <v>360911</v>
      </c>
      <c r="D2680">
        <v>1840.32</v>
      </c>
      <c r="E2680" s="1">
        <v>43256</v>
      </c>
      <c r="F2680" s="1">
        <v>44081</v>
      </c>
      <c r="G2680" t="s">
        <v>99</v>
      </c>
      <c r="H2680" t="s">
        <v>41</v>
      </c>
      <c r="I2680" t="s">
        <v>5630</v>
      </c>
      <c r="J2680">
        <v>825</v>
      </c>
      <c r="K2680" t="s">
        <v>100</v>
      </c>
      <c r="L2680">
        <v>0</v>
      </c>
      <c r="M2680" t="s">
        <v>5631</v>
      </c>
      <c r="N2680" t="s">
        <v>60</v>
      </c>
      <c r="O2680">
        <v>73</v>
      </c>
      <c r="P2680" t="s">
        <v>4087</v>
      </c>
      <c r="Q2680" t="s">
        <v>51</v>
      </c>
      <c r="R2680" t="s">
        <v>5632</v>
      </c>
      <c r="S2680" t="s">
        <v>36</v>
      </c>
      <c r="T2680">
        <v>0</v>
      </c>
      <c r="U2680">
        <v>1</v>
      </c>
      <c r="V2680" t="s">
        <v>37</v>
      </c>
      <c r="W2680" t="s">
        <v>5634</v>
      </c>
      <c r="X2680" t="s">
        <v>57</v>
      </c>
      <c r="Y2680">
        <v>31</v>
      </c>
      <c r="Z2680">
        <v>46</v>
      </c>
      <c r="AA2680">
        <v>0</v>
      </c>
      <c r="AB2680" t="s">
        <v>45</v>
      </c>
      <c r="AC2680">
        <v>0</v>
      </c>
      <c r="AD2680" t="s">
        <v>59</v>
      </c>
    </row>
    <row r="2681" spans="1:30" x14ac:dyDescent="0.3">
      <c r="A2681" t="s">
        <v>10514</v>
      </c>
      <c r="B2681" t="s">
        <v>39</v>
      </c>
      <c r="C2681">
        <v>355093</v>
      </c>
      <c r="D2681">
        <v>604.16999999999996</v>
      </c>
      <c r="E2681" s="1">
        <v>43588</v>
      </c>
      <c r="F2681" s="1">
        <v>45274</v>
      </c>
      <c r="G2681" t="s">
        <v>99</v>
      </c>
      <c r="H2681" t="s">
        <v>55</v>
      </c>
      <c r="I2681" t="s">
        <v>10511</v>
      </c>
      <c r="J2681">
        <v>1686</v>
      </c>
      <c r="K2681" t="s">
        <v>42</v>
      </c>
      <c r="L2681">
        <v>0</v>
      </c>
      <c r="M2681" t="s">
        <v>10512</v>
      </c>
      <c r="N2681" t="s">
        <v>49</v>
      </c>
      <c r="O2681">
        <v>64</v>
      </c>
      <c r="P2681" t="s">
        <v>803</v>
      </c>
      <c r="Q2681" t="s">
        <v>51</v>
      </c>
      <c r="R2681" t="s">
        <v>10513</v>
      </c>
      <c r="S2681" t="s">
        <v>36</v>
      </c>
      <c r="T2681">
        <v>0</v>
      </c>
      <c r="U2681">
        <v>1</v>
      </c>
      <c r="V2681" t="s">
        <v>37</v>
      </c>
      <c r="W2681" t="s">
        <v>10515</v>
      </c>
      <c r="X2681" t="s">
        <v>44</v>
      </c>
      <c r="Y2681">
        <v>48</v>
      </c>
      <c r="Z2681">
        <v>9</v>
      </c>
      <c r="AA2681">
        <v>0</v>
      </c>
      <c r="AB2681" t="s">
        <v>73</v>
      </c>
      <c r="AC2681">
        <v>0</v>
      </c>
      <c r="AD2681" t="s">
        <v>46</v>
      </c>
    </row>
    <row r="2682" spans="1:30" x14ac:dyDescent="0.3">
      <c r="A2682" t="s">
        <v>15769</v>
      </c>
      <c r="B2682" t="s">
        <v>39</v>
      </c>
      <c r="C2682">
        <v>470305</v>
      </c>
      <c r="D2682">
        <v>1498.57</v>
      </c>
      <c r="E2682" s="1">
        <v>43776</v>
      </c>
      <c r="F2682" s="1">
        <v>45248</v>
      </c>
      <c r="G2682" t="s">
        <v>99</v>
      </c>
      <c r="H2682" t="s">
        <v>80</v>
      </c>
      <c r="I2682" t="s">
        <v>15766</v>
      </c>
      <c r="J2682">
        <v>1472</v>
      </c>
      <c r="K2682" t="s">
        <v>42</v>
      </c>
      <c r="L2682">
        <v>1</v>
      </c>
      <c r="M2682" t="s">
        <v>15767</v>
      </c>
      <c r="N2682" t="s">
        <v>49</v>
      </c>
      <c r="O2682">
        <v>82</v>
      </c>
      <c r="P2682" t="s">
        <v>854</v>
      </c>
      <c r="Q2682" t="s">
        <v>34</v>
      </c>
      <c r="R2682" t="s">
        <v>15768</v>
      </c>
      <c r="S2682" t="s">
        <v>36</v>
      </c>
      <c r="T2682">
        <v>1</v>
      </c>
      <c r="U2682">
        <v>1</v>
      </c>
      <c r="V2682" t="s">
        <v>37</v>
      </c>
      <c r="W2682" t="s">
        <v>15770</v>
      </c>
      <c r="X2682" t="s">
        <v>57</v>
      </c>
      <c r="Y2682">
        <v>35</v>
      </c>
      <c r="Z2682">
        <v>78</v>
      </c>
      <c r="AA2682">
        <v>1</v>
      </c>
      <c r="AB2682" t="s">
        <v>58</v>
      </c>
      <c r="AC2682">
        <v>1</v>
      </c>
      <c r="AD2682" t="s">
        <v>59</v>
      </c>
    </row>
    <row r="2683" spans="1:30" x14ac:dyDescent="0.3">
      <c r="A2683" t="s">
        <v>13643</v>
      </c>
      <c r="B2683" t="s">
        <v>39</v>
      </c>
      <c r="C2683">
        <v>225190</v>
      </c>
      <c r="D2683">
        <v>534.89</v>
      </c>
      <c r="E2683" s="1">
        <v>44189</v>
      </c>
      <c r="F2683" s="1">
        <v>44913</v>
      </c>
      <c r="G2683" t="s">
        <v>40</v>
      </c>
      <c r="H2683" t="s">
        <v>41</v>
      </c>
      <c r="I2683" t="s">
        <v>13638</v>
      </c>
      <c r="J2683">
        <v>724</v>
      </c>
      <c r="K2683" t="s">
        <v>100</v>
      </c>
      <c r="L2683">
        <v>0</v>
      </c>
      <c r="M2683" t="s">
        <v>13639</v>
      </c>
      <c r="N2683" t="s">
        <v>32</v>
      </c>
      <c r="O2683">
        <v>57</v>
      </c>
      <c r="P2683" t="s">
        <v>4688</v>
      </c>
      <c r="Q2683" t="s">
        <v>62</v>
      </c>
      <c r="R2683" t="s">
        <v>13640</v>
      </c>
      <c r="S2683" t="s">
        <v>36</v>
      </c>
      <c r="T2683">
        <v>0</v>
      </c>
      <c r="U2683">
        <v>0</v>
      </c>
      <c r="V2683" t="s">
        <v>37</v>
      </c>
      <c r="W2683" t="s">
        <v>13644</v>
      </c>
      <c r="X2683" t="s">
        <v>57</v>
      </c>
      <c r="Y2683">
        <v>23</v>
      </c>
      <c r="Z2683">
        <v>81</v>
      </c>
      <c r="AA2683">
        <v>1</v>
      </c>
      <c r="AB2683" t="s">
        <v>58</v>
      </c>
      <c r="AC2683">
        <v>1</v>
      </c>
      <c r="AD2683" t="s">
        <v>59</v>
      </c>
    </row>
    <row r="2684" spans="1:30" x14ac:dyDescent="0.3">
      <c r="A2684" t="s">
        <v>5278</v>
      </c>
      <c r="B2684" t="s">
        <v>118</v>
      </c>
      <c r="C2684">
        <v>391988</v>
      </c>
      <c r="D2684">
        <v>661.38</v>
      </c>
      <c r="E2684" s="1">
        <v>42360</v>
      </c>
      <c r="F2684" s="1">
        <v>45023</v>
      </c>
      <c r="G2684" t="s">
        <v>99</v>
      </c>
      <c r="H2684" t="s">
        <v>80</v>
      </c>
      <c r="I2684" t="s">
        <v>5275</v>
      </c>
      <c r="J2684">
        <v>2663</v>
      </c>
      <c r="K2684" t="s">
        <v>42</v>
      </c>
      <c r="L2684">
        <v>1</v>
      </c>
      <c r="M2684" t="s">
        <v>5276</v>
      </c>
      <c r="N2684" t="s">
        <v>49</v>
      </c>
      <c r="O2684">
        <v>69</v>
      </c>
      <c r="P2684" t="s">
        <v>723</v>
      </c>
      <c r="Q2684" t="s">
        <v>51</v>
      </c>
      <c r="R2684" t="s">
        <v>5277</v>
      </c>
      <c r="S2684" t="s">
        <v>36</v>
      </c>
      <c r="T2684">
        <v>0</v>
      </c>
      <c r="U2684">
        <v>1</v>
      </c>
      <c r="V2684" t="s">
        <v>37</v>
      </c>
      <c r="W2684" t="s">
        <v>5279</v>
      </c>
      <c r="X2684" t="s">
        <v>72</v>
      </c>
      <c r="Y2684">
        <v>2</v>
      </c>
      <c r="Z2684">
        <v>77</v>
      </c>
      <c r="AA2684">
        <v>1</v>
      </c>
      <c r="AB2684" t="s">
        <v>58</v>
      </c>
      <c r="AC2684">
        <v>1</v>
      </c>
      <c r="AD2684" t="s">
        <v>74</v>
      </c>
    </row>
    <row r="2685" spans="1:30" x14ac:dyDescent="0.3">
      <c r="A2685" t="s">
        <v>10222</v>
      </c>
      <c r="B2685" t="s">
        <v>70</v>
      </c>
      <c r="C2685">
        <v>433301</v>
      </c>
      <c r="D2685">
        <v>1324.12</v>
      </c>
      <c r="E2685" s="1">
        <v>42679</v>
      </c>
      <c r="F2685" s="1">
        <v>46171</v>
      </c>
      <c r="G2685" t="s">
        <v>103</v>
      </c>
      <c r="H2685" t="s">
        <v>55</v>
      </c>
      <c r="I2685" t="s">
        <v>10217</v>
      </c>
      <c r="J2685">
        <v>3492</v>
      </c>
      <c r="K2685" t="s">
        <v>42</v>
      </c>
      <c r="L2685">
        <v>0</v>
      </c>
      <c r="M2685" t="s">
        <v>10218</v>
      </c>
      <c r="N2685" t="s">
        <v>32</v>
      </c>
      <c r="O2685">
        <v>69</v>
      </c>
      <c r="P2685" t="s">
        <v>5705</v>
      </c>
      <c r="Q2685" t="s">
        <v>62</v>
      </c>
      <c r="R2685" t="s">
        <v>10219</v>
      </c>
      <c r="S2685" t="s">
        <v>36</v>
      </c>
      <c r="T2685">
        <v>0</v>
      </c>
      <c r="U2685">
        <v>1</v>
      </c>
      <c r="V2685" t="s">
        <v>37</v>
      </c>
      <c r="W2685" t="s">
        <v>10223</v>
      </c>
      <c r="X2685" t="s">
        <v>44</v>
      </c>
      <c r="Y2685">
        <v>15</v>
      </c>
      <c r="Z2685">
        <v>98</v>
      </c>
      <c r="AA2685">
        <v>1</v>
      </c>
      <c r="AB2685" t="s">
        <v>58</v>
      </c>
      <c r="AC2685">
        <v>1</v>
      </c>
      <c r="AD2685" t="s">
        <v>46</v>
      </c>
    </row>
    <row r="2686" spans="1:30" x14ac:dyDescent="0.3">
      <c r="A2686" t="s">
        <v>16821</v>
      </c>
      <c r="B2686" t="s">
        <v>118</v>
      </c>
      <c r="C2686">
        <v>248155</v>
      </c>
      <c r="D2686">
        <v>1412.23</v>
      </c>
      <c r="E2686" s="1">
        <v>43199</v>
      </c>
      <c r="F2686" s="1">
        <v>44481</v>
      </c>
      <c r="G2686" t="s">
        <v>40</v>
      </c>
      <c r="H2686" t="s">
        <v>41</v>
      </c>
      <c r="I2686" t="s">
        <v>16818</v>
      </c>
      <c r="J2686">
        <v>1282</v>
      </c>
      <c r="K2686" t="s">
        <v>42</v>
      </c>
      <c r="L2686">
        <v>0</v>
      </c>
      <c r="M2686" t="s">
        <v>16819</v>
      </c>
      <c r="N2686" t="s">
        <v>32</v>
      </c>
      <c r="O2686">
        <v>66</v>
      </c>
      <c r="P2686" t="s">
        <v>3420</v>
      </c>
      <c r="Q2686" t="s">
        <v>87</v>
      </c>
      <c r="R2686" t="s">
        <v>16820</v>
      </c>
      <c r="S2686" t="s">
        <v>36</v>
      </c>
      <c r="T2686">
        <v>0</v>
      </c>
      <c r="U2686">
        <v>1</v>
      </c>
      <c r="V2686" t="s">
        <v>37</v>
      </c>
      <c r="W2686" t="s">
        <v>16822</v>
      </c>
      <c r="X2686" t="s">
        <v>44</v>
      </c>
      <c r="Y2686">
        <v>25</v>
      </c>
      <c r="Z2686">
        <v>4</v>
      </c>
      <c r="AA2686">
        <v>0</v>
      </c>
      <c r="AB2686" t="s">
        <v>73</v>
      </c>
      <c r="AC2686">
        <v>0</v>
      </c>
      <c r="AD2686" t="s">
        <v>46</v>
      </c>
    </row>
    <row r="2687" spans="1:30" x14ac:dyDescent="0.3">
      <c r="A2687" t="s">
        <v>7153</v>
      </c>
      <c r="B2687" t="s">
        <v>70</v>
      </c>
      <c r="C2687">
        <v>43275</v>
      </c>
      <c r="D2687">
        <v>862.99</v>
      </c>
      <c r="E2687" s="1">
        <v>44251</v>
      </c>
      <c r="F2687" s="1">
        <v>47810</v>
      </c>
      <c r="G2687" t="s">
        <v>40</v>
      </c>
      <c r="H2687" t="s">
        <v>41</v>
      </c>
      <c r="I2687" t="s">
        <v>7150</v>
      </c>
      <c r="J2687">
        <v>3559</v>
      </c>
      <c r="K2687" t="s">
        <v>42</v>
      </c>
      <c r="L2687">
        <v>0</v>
      </c>
      <c r="M2687" t="s">
        <v>7151</v>
      </c>
      <c r="N2687" t="s">
        <v>49</v>
      </c>
      <c r="O2687">
        <v>33</v>
      </c>
      <c r="P2687" t="s">
        <v>7001</v>
      </c>
      <c r="Q2687" t="s">
        <v>62</v>
      </c>
      <c r="R2687" t="s">
        <v>7152</v>
      </c>
      <c r="S2687" t="s">
        <v>109</v>
      </c>
      <c r="T2687">
        <v>0</v>
      </c>
      <c r="U2687">
        <v>0</v>
      </c>
      <c r="V2687" t="s">
        <v>90</v>
      </c>
      <c r="W2687" t="s">
        <v>7154</v>
      </c>
      <c r="X2687" t="s">
        <v>44</v>
      </c>
      <c r="Y2687">
        <v>41</v>
      </c>
      <c r="Z2687">
        <v>61</v>
      </c>
      <c r="AA2687">
        <v>0</v>
      </c>
      <c r="AB2687" t="s">
        <v>58</v>
      </c>
      <c r="AC2687">
        <v>0</v>
      </c>
      <c r="AD2687" t="s">
        <v>46</v>
      </c>
    </row>
    <row r="2688" spans="1:30" x14ac:dyDescent="0.3">
      <c r="A2688" t="s">
        <v>9388</v>
      </c>
      <c r="B2688" t="s">
        <v>54</v>
      </c>
      <c r="C2688">
        <v>120124</v>
      </c>
      <c r="D2688">
        <v>553.28</v>
      </c>
      <c r="E2688" s="1">
        <v>42334</v>
      </c>
      <c r="F2688" s="1">
        <v>45058</v>
      </c>
      <c r="G2688" t="s">
        <v>103</v>
      </c>
      <c r="H2688" t="s">
        <v>80</v>
      </c>
      <c r="I2688" t="s">
        <v>9385</v>
      </c>
      <c r="J2688">
        <v>2724</v>
      </c>
      <c r="K2688" t="s">
        <v>42</v>
      </c>
      <c r="L2688">
        <v>1</v>
      </c>
      <c r="M2688" t="s">
        <v>9386</v>
      </c>
      <c r="N2688" t="s">
        <v>49</v>
      </c>
      <c r="O2688">
        <v>19</v>
      </c>
      <c r="P2688" t="s">
        <v>1120</v>
      </c>
      <c r="Q2688" t="s">
        <v>62</v>
      </c>
      <c r="R2688" t="s">
        <v>9387</v>
      </c>
      <c r="S2688" t="s">
        <v>67</v>
      </c>
      <c r="T2688">
        <v>0</v>
      </c>
      <c r="U2688">
        <v>0</v>
      </c>
      <c r="V2688" t="s">
        <v>68</v>
      </c>
      <c r="W2688" t="s">
        <v>9389</v>
      </c>
      <c r="X2688" t="s">
        <v>57</v>
      </c>
      <c r="Y2688">
        <v>3</v>
      </c>
      <c r="Z2688">
        <v>59</v>
      </c>
      <c r="AA2688">
        <v>0</v>
      </c>
      <c r="AB2688" t="s">
        <v>45</v>
      </c>
      <c r="AC2688">
        <v>0</v>
      </c>
      <c r="AD2688" t="s">
        <v>59</v>
      </c>
    </row>
    <row r="2689" spans="1:30" x14ac:dyDescent="0.3">
      <c r="A2689" t="s">
        <v>1506</v>
      </c>
      <c r="B2689" t="s">
        <v>118</v>
      </c>
      <c r="C2689">
        <v>224993</v>
      </c>
      <c r="D2689">
        <v>1910.14</v>
      </c>
      <c r="E2689" s="1">
        <v>42839</v>
      </c>
      <c r="F2689" s="1">
        <v>44361</v>
      </c>
      <c r="G2689" t="s">
        <v>103</v>
      </c>
      <c r="H2689" t="s">
        <v>55</v>
      </c>
      <c r="I2689" t="s">
        <v>1502</v>
      </c>
      <c r="J2689">
        <v>1522</v>
      </c>
      <c r="K2689" t="s">
        <v>42</v>
      </c>
      <c r="L2689">
        <v>0</v>
      </c>
      <c r="M2689" t="s">
        <v>1503</v>
      </c>
      <c r="N2689" t="s">
        <v>49</v>
      </c>
      <c r="O2689">
        <v>61</v>
      </c>
      <c r="P2689" t="s">
        <v>1504</v>
      </c>
      <c r="Q2689" t="s">
        <v>34</v>
      </c>
      <c r="R2689" t="s">
        <v>1505</v>
      </c>
      <c r="S2689" t="s">
        <v>36</v>
      </c>
      <c r="T2689">
        <v>1</v>
      </c>
      <c r="U2689">
        <v>1</v>
      </c>
      <c r="V2689" t="s">
        <v>37</v>
      </c>
      <c r="W2689" t="s">
        <v>1507</v>
      </c>
      <c r="X2689" t="s">
        <v>57</v>
      </c>
      <c r="Y2689">
        <v>19</v>
      </c>
      <c r="Z2689">
        <v>90</v>
      </c>
      <c r="AA2689">
        <v>1</v>
      </c>
      <c r="AB2689" t="s">
        <v>58</v>
      </c>
      <c r="AC2689">
        <v>1</v>
      </c>
      <c r="AD2689" t="s">
        <v>59</v>
      </c>
    </row>
    <row r="2690" spans="1:30" x14ac:dyDescent="0.3">
      <c r="A2690" t="s">
        <v>4152</v>
      </c>
      <c r="B2690" t="s">
        <v>39</v>
      </c>
      <c r="C2690">
        <v>175289</v>
      </c>
      <c r="D2690">
        <v>315.08999999999997</v>
      </c>
      <c r="E2690" s="1">
        <v>43724</v>
      </c>
      <c r="F2690" s="1">
        <v>44252</v>
      </c>
      <c r="G2690" t="s">
        <v>40</v>
      </c>
      <c r="H2690" t="s">
        <v>55</v>
      </c>
      <c r="I2690" t="s">
        <v>4147</v>
      </c>
      <c r="J2690">
        <v>528</v>
      </c>
      <c r="K2690" t="s">
        <v>100</v>
      </c>
      <c r="L2690">
        <v>0</v>
      </c>
      <c r="M2690" t="s">
        <v>4148</v>
      </c>
      <c r="N2690" t="s">
        <v>60</v>
      </c>
      <c r="O2690">
        <v>85</v>
      </c>
      <c r="P2690" t="s">
        <v>879</v>
      </c>
      <c r="Q2690" t="s">
        <v>51</v>
      </c>
      <c r="R2690" t="s">
        <v>4149</v>
      </c>
      <c r="S2690" t="s">
        <v>36</v>
      </c>
      <c r="T2690">
        <v>0</v>
      </c>
      <c r="U2690">
        <v>1</v>
      </c>
      <c r="V2690" t="s">
        <v>37</v>
      </c>
      <c r="W2690" t="s">
        <v>4153</v>
      </c>
      <c r="X2690" t="s">
        <v>57</v>
      </c>
      <c r="Y2690">
        <v>13</v>
      </c>
      <c r="Z2690">
        <v>41</v>
      </c>
      <c r="AA2690">
        <v>0</v>
      </c>
      <c r="AB2690" t="s">
        <v>45</v>
      </c>
      <c r="AC2690">
        <v>0</v>
      </c>
      <c r="AD2690" t="s">
        <v>59</v>
      </c>
    </row>
    <row r="2691" spans="1:30" x14ac:dyDescent="0.3">
      <c r="A2691" t="s">
        <v>5219</v>
      </c>
      <c r="B2691" t="s">
        <v>39</v>
      </c>
      <c r="C2691">
        <v>309801</v>
      </c>
      <c r="D2691">
        <v>564.19000000000005</v>
      </c>
      <c r="E2691" s="1">
        <v>42787</v>
      </c>
      <c r="F2691" s="1">
        <v>43467</v>
      </c>
      <c r="G2691" t="s">
        <v>99</v>
      </c>
      <c r="H2691" t="s">
        <v>41</v>
      </c>
      <c r="I2691" t="s">
        <v>5216</v>
      </c>
      <c r="J2691">
        <v>680</v>
      </c>
      <c r="K2691" t="s">
        <v>100</v>
      </c>
      <c r="L2691">
        <v>0</v>
      </c>
      <c r="M2691" t="s">
        <v>5217</v>
      </c>
      <c r="N2691" t="s">
        <v>60</v>
      </c>
      <c r="O2691">
        <v>19</v>
      </c>
      <c r="P2691" t="s">
        <v>264</v>
      </c>
      <c r="Q2691" t="s">
        <v>62</v>
      </c>
      <c r="R2691" t="s">
        <v>5218</v>
      </c>
      <c r="S2691" t="s">
        <v>67</v>
      </c>
      <c r="T2691">
        <v>0</v>
      </c>
      <c r="U2691">
        <v>0</v>
      </c>
      <c r="V2691" t="s">
        <v>68</v>
      </c>
      <c r="W2691" t="s">
        <v>5220</v>
      </c>
      <c r="X2691" t="s">
        <v>72</v>
      </c>
      <c r="Y2691">
        <v>34</v>
      </c>
      <c r="Z2691">
        <v>18</v>
      </c>
      <c r="AA2691">
        <v>0</v>
      </c>
      <c r="AB2691" t="s">
        <v>73</v>
      </c>
      <c r="AC2691">
        <v>0</v>
      </c>
      <c r="AD2691" t="s">
        <v>74</v>
      </c>
    </row>
    <row r="2692" spans="1:30" x14ac:dyDescent="0.3">
      <c r="A2692" t="s">
        <v>17100</v>
      </c>
      <c r="B2692" t="s">
        <v>70</v>
      </c>
      <c r="C2692">
        <v>224578</v>
      </c>
      <c r="D2692">
        <v>159.69</v>
      </c>
      <c r="E2692" s="1">
        <v>42382</v>
      </c>
      <c r="F2692" s="1">
        <v>45277</v>
      </c>
      <c r="G2692" t="s">
        <v>99</v>
      </c>
      <c r="H2692" t="s">
        <v>41</v>
      </c>
      <c r="I2692" t="s">
        <v>17095</v>
      </c>
      <c r="J2692">
        <v>2895</v>
      </c>
      <c r="K2692" t="s">
        <v>42</v>
      </c>
      <c r="L2692">
        <v>0</v>
      </c>
      <c r="M2692" t="s">
        <v>17096</v>
      </c>
      <c r="N2692" t="s">
        <v>32</v>
      </c>
      <c r="O2692">
        <v>51</v>
      </c>
      <c r="P2692" t="s">
        <v>1967</v>
      </c>
      <c r="Q2692" t="s">
        <v>62</v>
      </c>
      <c r="R2692" t="s">
        <v>17097</v>
      </c>
      <c r="S2692" t="s">
        <v>97</v>
      </c>
      <c r="T2692">
        <v>0</v>
      </c>
      <c r="U2692">
        <v>0</v>
      </c>
      <c r="V2692" t="s">
        <v>37</v>
      </c>
      <c r="W2692" t="s">
        <v>17101</v>
      </c>
      <c r="X2692" t="s">
        <v>44</v>
      </c>
      <c r="Y2692">
        <v>5</v>
      </c>
      <c r="Z2692">
        <v>14</v>
      </c>
      <c r="AA2692">
        <v>0</v>
      </c>
      <c r="AB2692" t="s">
        <v>73</v>
      </c>
      <c r="AC2692">
        <v>0</v>
      </c>
      <c r="AD2692" t="s">
        <v>46</v>
      </c>
    </row>
    <row r="2693" spans="1:30" x14ac:dyDescent="0.3">
      <c r="A2693" t="s">
        <v>10400</v>
      </c>
      <c r="B2693" t="s">
        <v>39</v>
      </c>
      <c r="C2693">
        <v>34948</v>
      </c>
      <c r="D2693">
        <v>526.21</v>
      </c>
      <c r="E2693" s="1">
        <v>42317</v>
      </c>
      <c r="F2693" s="1">
        <v>44970</v>
      </c>
      <c r="G2693" t="s">
        <v>99</v>
      </c>
      <c r="H2693" t="s">
        <v>55</v>
      </c>
      <c r="I2693" t="s">
        <v>10395</v>
      </c>
      <c r="J2693">
        <v>2653</v>
      </c>
      <c r="K2693" t="s">
        <v>42</v>
      </c>
      <c r="L2693">
        <v>0</v>
      </c>
      <c r="M2693" t="s">
        <v>10396</v>
      </c>
      <c r="N2693" t="s">
        <v>32</v>
      </c>
      <c r="O2693">
        <v>55</v>
      </c>
      <c r="P2693" t="s">
        <v>8241</v>
      </c>
      <c r="Q2693" t="s">
        <v>87</v>
      </c>
      <c r="R2693" t="s">
        <v>10397</v>
      </c>
      <c r="S2693" t="s">
        <v>97</v>
      </c>
      <c r="T2693">
        <v>0</v>
      </c>
      <c r="U2693">
        <v>0</v>
      </c>
      <c r="V2693" t="s">
        <v>37</v>
      </c>
      <c r="W2693" t="s">
        <v>10401</v>
      </c>
      <c r="X2693" t="s">
        <v>72</v>
      </c>
      <c r="Y2693">
        <v>15</v>
      </c>
      <c r="Z2693">
        <v>39</v>
      </c>
      <c r="AA2693">
        <v>0</v>
      </c>
      <c r="AB2693" t="s">
        <v>45</v>
      </c>
      <c r="AC2693">
        <v>0</v>
      </c>
      <c r="AD2693" t="s">
        <v>74</v>
      </c>
    </row>
    <row r="2694" spans="1:30" x14ac:dyDescent="0.3">
      <c r="A2694" t="s">
        <v>5037</v>
      </c>
      <c r="B2694" t="s">
        <v>39</v>
      </c>
      <c r="C2694">
        <v>233093</v>
      </c>
      <c r="D2694">
        <v>1212.78</v>
      </c>
      <c r="E2694" s="1">
        <v>42251</v>
      </c>
      <c r="F2694" s="1">
        <v>44468</v>
      </c>
      <c r="G2694" t="s">
        <v>40</v>
      </c>
      <c r="H2694" t="s">
        <v>80</v>
      </c>
      <c r="I2694" t="s">
        <v>5034</v>
      </c>
      <c r="J2694">
        <v>2217</v>
      </c>
      <c r="K2694" t="s">
        <v>42</v>
      </c>
      <c r="L2694">
        <v>1</v>
      </c>
      <c r="M2694" t="s">
        <v>5035</v>
      </c>
      <c r="N2694" t="s">
        <v>49</v>
      </c>
      <c r="O2694">
        <v>22</v>
      </c>
      <c r="P2694" t="s">
        <v>1639</v>
      </c>
      <c r="Q2694" t="s">
        <v>51</v>
      </c>
      <c r="R2694" t="s">
        <v>5036</v>
      </c>
      <c r="S2694" t="s">
        <v>67</v>
      </c>
      <c r="T2694">
        <v>0</v>
      </c>
      <c r="U2694">
        <v>0</v>
      </c>
      <c r="V2694" t="s">
        <v>68</v>
      </c>
      <c r="W2694" t="s">
        <v>5038</v>
      </c>
      <c r="X2694" t="s">
        <v>72</v>
      </c>
      <c r="Y2694">
        <v>43</v>
      </c>
      <c r="Z2694">
        <v>22</v>
      </c>
      <c r="AA2694">
        <v>0</v>
      </c>
      <c r="AB2694" t="s">
        <v>73</v>
      </c>
      <c r="AC2694">
        <v>0</v>
      </c>
      <c r="AD2694" t="s">
        <v>74</v>
      </c>
    </row>
    <row r="2695" spans="1:30" x14ac:dyDescent="0.3">
      <c r="A2695" t="s">
        <v>6411</v>
      </c>
      <c r="B2695" t="s">
        <v>118</v>
      </c>
      <c r="C2695">
        <v>302693</v>
      </c>
      <c r="D2695">
        <v>1847.82</v>
      </c>
      <c r="E2695" s="1">
        <v>44233</v>
      </c>
      <c r="F2695" s="1">
        <v>44759</v>
      </c>
      <c r="G2695" t="s">
        <v>40</v>
      </c>
      <c r="H2695" t="s">
        <v>41</v>
      </c>
      <c r="I2695" t="s">
        <v>6408</v>
      </c>
      <c r="J2695">
        <v>526</v>
      </c>
      <c r="K2695" t="s">
        <v>100</v>
      </c>
      <c r="L2695">
        <v>0</v>
      </c>
      <c r="M2695" t="s">
        <v>6409</v>
      </c>
      <c r="N2695" t="s">
        <v>60</v>
      </c>
      <c r="O2695">
        <v>68</v>
      </c>
      <c r="P2695" t="s">
        <v>243</v>
      </c>
      <c r="Q2695" t="s">
        <v>51</v>
      </c>
      <c r="R2695" t="s">
        <v>6410</v>
      </c>
      <c r="S2695" t="s">
        <v>36</v>
      </c>
      <c r="T2695">
        <v>0</v>
      </c>
      <c r="U2695">
        <v>1</v>
      </c>
      <c r="V2695" t="s">
        <v>37</v>
      </c>
      <c r="W2695" t="s">
        <v>6412</v>
      </c>
      <c r="X2695" t="s">
        <v>72</v>
      </c>
      <c r="Y2695">
        <v>11</v>
      </c>
      <c r="Z2695">
        <v>36</v>
      </c>
      <c r="AA2695">
        <v>0</v>
      </c>
      <c r="AB2695" t="s">
        <v>45</v>
      </c>
      <c r="AC2695">
        <v>0</v>
      </c>
      <c r="AD2695" t="s">
        <v>74</v>
      </c>
    </row>
    <row r="2696" spans="1:30" x14ac:dyDescent="0.3">
      <c r="A2696" t="s">
        <v>16590</v>
      </c>
      <c r="B2696" t="s">
        <v>118</v>
      </c>
      <c r="C2696">
        <v>290876</v>
      </c>
      <c r="D2696">
        <v>1951.29</v>
      </c>
      <c r="E2696" s="1">
        <v>42344</v>
      </c>
      <c r="F2696" s="1">
        <v>45323</v>
      </c>
      <c r="G2696" t="s">
        <v>99</v>
      </c>
      <c r="H2696" t="s">
        <v>80</v>
      </c>
      <c r="I2696" t="s">
        <v>16588</v>
      </c>
      <c r="J2696">
        <v>2979</v>
      </c>
      <c r="K2696" t="s">
        <v>42</v>
      </c>
      <c r="L2696">
        <v>1</v>
      </c>
      <c r="M2696" t="s">
        <v>12536</v>
      </c>
      <c r="N2696" t="s">
        <v>32</v>
      </c>
      <c r="O2696">
        <v>53</v>
      </c>
      <c r="P2696" t="s">
        <v>2558</v>
      </c>
      <c r="Q2696" t="s">
        <v>34</v>
      </c>
      <c r="R2696" t="s">
        <v>16589</v>
      </c>
      <c r="S2696" t="s">
        <v>97</v>
      </c>
      <c r="T2696">
        <v>1</v>
      </c>
      <c r="U2696">
        <v>0</v>
      </c>
      <c r="V2696" t="s">
        <v>37</v>
      </c>
      <c r="W2696" t="s">
        <v>16591</v>
      </c>
      <c r="X2696" t="s">
        <v>44</v>
      </c>
      <c r="Y2696">
        <v>33</v>
      </c>
      <c r="Z2696">
        <v>73</v>
      </c>
      <c r="AA2696">
        <v>1</v>
      </c>
      <c r="AB2696" t="s">
        <v>58</v>
      </c>
      <c r="AC2696">
        <v>1</v>
      </c>
      <c r="AD2696" t="s">
        <v>46</v>
      </c>
    </row>
    <row r="2697" spans="1:30" x14ac:dyDescent="0.3">
      <c r="A2697" t="s">
        <v>3407</v>
      </c>
      <c r="B2697" t="s">
        <v>54</v>
      </c>
      <c r="C2697">
        <v>297065</v>
      </c>
      <c r="D2697">
        <v>106.34</v>
      </c>
      <c r="E2697" s="1">
        <v>42555</v>
      </c>
      <c r="F2697" s="1">
        <v>43657</v>
      </c>
      <c r="G2697" t="s">
        <v>99</v>
      </c>
      <c r="H2697" t="s">
        <v>55</v>
      </c>
      <c r="I2697" t="s">
        <v>3402</v>
      </c>
      <c r="J2697">
        <v>1102</v>
      </c>
      <c r="K2697" t="s">
        <v>42</v>
      </c>
      <c r="L2697">
        <v>0</v>
      </c>
      <c r="M2697" t="s">
        <v>3403</v>
      </c>
      <c r="N2697" t="s">
        <v>32</v>
      </c>
      <c r="O2697">
        <v>28</v>
      </c>
      <c r="P2697" t="s">
        <v>2311</v>
      </c>
      <c r="Q2697" t="s">
        <v>87</v>
      </c>
      <c r="R2697" t="s">
        <v>3404</v>
      </c>
      <c r="S2697" t="s">
        <v>109</v>
      </c>
      <c r="T2697">
        <v>0</v>
      </c>
      <c r="U2697">
        <v>0</v>
      </c>
      <c r="V2697" t="s">
        <v>68</v>
      </c>
      <c r="W2697" t="s">
        <v>3408</v>
      </c>
      <c r="X2697" t="s">
        <v>57</v>
      </c>
      <c r="Y2697">
        <v>7</v>
      </c>
      <c r="Z2697">
        <v>61</v>
      </c>
      <c r="AA2697">
        <v>0</v>
      </c>
      <c r="AB2697" t="s">
        <v>58</v>
      </c>
      <c r="AC2697">
        <v>0</v>
      </c>
      <c r="AD2697" t="s">
        <v>59</v>
      </c>
    </row>
    <row r="2698" spans="1:30" x14ac:dyDescent="0.3">
      <c r="A2698" t="s">
        <v>18410</v>
      </c>
      <c r="B2698" t="s">
        <v>39</v>
      </c>
      <c r="C2698">
        <v>396251</v>
      </c>
      <c r="D2698">
        <v>1929.51</v>
      </c>
      <c r="E2698" s="1">
        <v>42097</v>
      </c>
      <c r="F2698" s="1">
        <v>45162</v>
      </c>
      <c r="G2698" t="s">
        <v>99</v>
      </c>
      <c r="H2698" t="s">
        <v>80</v>
      </c>
      <c r="I2698" t="s">
        <v>18407</v>
      </c>
      <c r="J2698">
        <v>3065</v>
      </c>
      <c r="K2698" t="s">
        <v>42</v>
      </c>
      <c r="L2698">
        <v>1</v>
      </c>
      <c r="M2698" t="s">
        <v>18408</v>
      </c>
      <c r="N2698" t="s">
        <v>60</v>
      </c>
      <c r="O2698">
        <v>22</v>
      </c>
      <c r="P2698" t="s">
        <v>827</v>
      </c>
      <c r="Q2698" t="s">
        <v>51</v>
      </c>
      <c r="R2698" t="s">
        <v>18409</v>
      </c>
      <c r="S2698" t="s">
        <v>67</v>
      </c>
      <c r="T2698">
        <v>0</v>
      </c>
      <c r="U2698">
        <v>0</v>
      </c>
      <c r="V2698" t="s">
        <v>68</v>
      </c>
      <c r="W2698" t="s">
        <v>18411</v>
      </c>
      <c r="X2698" t="s">
        <v>72</v>
      </c>
      <c r="Y2698">
        <v>14</v>
      </c>
      <c r="Z2698">
        <v>76</v>
      </c>
      <c r="AA2698">
        <v>1</v>
      </c>
      <c r="AB2698" t="s">
        <v>58</v>
      </c>
      <c r="AC2698">
        <v>1</v>
      </c>
      <c r="AD2698" t="s">
        <v>74</v>
      </c>
    </row>
    <row r="2699" spans="1:30" x14ac:dyDescent="0.3">
      <c r="A2699" t="s">
        <v>10859</v>
      </c>
      <c r="B2699" t="s">
        <v>39</v>
      </c>
      <c r="C2699">
        <v>21841</v>
      </c>
      <c r="D2699">
        <v>1160.74</v>
      </c>
      <c r="E2699" s="1">
        <v>43988</v>
      </c>
      <c r="F2699" s="1">
        <v>44388</v>
      </c>
      <c r="G2699" t="s">
        <v>40</v>
      </c>
      <c r="H2699" t="s">
        <v>80</v>
      </c>
      <c r="I2699" t="s">
        <v>10856</v>
      </c>
      <c r="J2699">
        <v>400</v>
      </c>
      <c r="K2699" t="s">
        <v>100</v>
      </c>
      <c r="L2699">
        <v>1</v>
      </c>
      <c r="M2699" t="s">
        <v>10857</v>
      </c>
      <c r="N2699" t="s">
        <v>32</v>
      </c>
      <c r="O2699">
        <v>25</v>
      </c>
      <c r="P2699" t="s">
        <v>7979</v>
      </c>
      <c r="Q2699" t="s">
        <v>34</v>
      </c>
      <c r="R2699" t="s">
        <v>10858</v>
      </c>
      <c r="S2699" t="s">
        <v>67</v>
      </c>
      <c r="T2699">
        <v>1</v>
      </c>
      <c r="U2699">
        <v>0</v>
      </c>
      <c r="V2699" t="s">
        <v>68</v>
      </c>
      <c r="W2699" t="s">
        <v>10860</v>
      </c>
      <c r="X2699" t="s">
        <v>57</v>
      </c>
      <c r="Y2699">
        <v>28</v>
      </c>
      <c r="Z2699">
        <v>33</v>
      </c>
      <c r="AA2699">
        <v>0</v>
      </c>
      <c r="AB2699" t="s">
        <v>45</v>
      </c>
      <c r="AC2699">
        <v>0</v>
      </c>
      <c r="AD2699" t="s">
        <v>59</v>
      </c>
    </row>
    <row r="2700" spans="1:30" x14ac:dyDescent="0.3">
      <c r="A2700" t="s">
        <v>6597</v>
      </c>
      <c r="B2700" t="s">
        <v>54</v>
      </c>
      <c r="C2700">
        <v>382117</v>
      </c>
      <c r="D2700">
        <v>1146.3</v>
      </c>
      <c r="E2700" s="1">
        <v>45048</v>
      </c>
      <c r="F2700" s="1">
        <v>45824</v>
      </c>
      <c r="G2700" t="s">
        <v>99</v>
      </c>
      <c r="H2700" t="s">
        <v>41</v>
      </c>
      <c r="I2700" t="s">
        <v>6592</v>
      </c>
      <c r="J2700">
        <v>776</v>
      </c>
      <c r="K2700" t="s">
        <v>100</v>
      </c>
      <c r="L2700">
        <v>0</v>
      </c>
      <c r="M2700" t="s">
        <v>6593</v>
      </c>
      <c r="N2700" t="s">
        <v>49</v>
      </c>
      <c r="O2700">
        <v>29</v>
      </c>
      <c r="P2700" t="s">
        <v>2504</v>
      </c>
      <c r="Q2700" t="s">
        <v>62</v>
      </c>
      <c r="R2700" t="s">
        <v>6594</v>
      </c>
      <c r="S2700" t="s">
        <v>109</v>
      </c>
      <c r="T2700">
        <v>0</v>
      </c>
      <c r="U2700">
        <v>0</v>
      </c>
      <c r="V2700" t="s">
        <v>68</v>
      </c>
      <c r="W2700" t="s">
        <v>6598</v>
      </c>
      <c r="X2700" t="s">
        <v>72</v>
      </c>
      <c r="Y2700">
        <v>32</v>
      </c>
      <c r="Z2700">
        <v>53</v>
      </c>
      <c r="AA2700">
        <v>0</v>
      </c>
      <c r="AB2700" t="s">
        <v>45</v>
      </c>
      <c r="AC2700">
        <v>0</v>
      </c>
      <c r="AD2700" t="s">
        <v>74</v>
      </c>
    </row>
    <row r="2701" spans="1:30" x14ac:dyDescent="0.3">
      <c r="A2701" t="s">
        <v>5370</v>
      </c>
      <c r="B2701" t="s">
        <v>54</v>
      </c>
      <c r="C2701">
        <v>300347</v>
      </c>
      <c r="D2701">
        <v>1721.06</v>
      </c>
      <c r="E2701" s="1">
        <v>43752</v>
      </c>
      <c r="F2701" s="1">
        <v>47400</v>
      </c>
      <c r="G2701" t="s">
        <v>99</v>
      </c>
      <c r="H2701" t="s">
        <v>41</v>
      </c>
      <c r="I2701" t="s">
        <v>5366</v>
      </c>
      <c r="J2701">
        <v>3648</v>
      </c>
      <c r="K2701" t="s">
        <v>42</v>
      </c>
      <c r="L2701">
        <v>0</v>
      </c>
      <c r="M2701" t="s">
        <v>5367</v>
      </c>
      <c r="N2701" t="s">
        <v>60</v>
      </c>
      <c r="O2701">
        <v>26</v>
      </c>
      <c r="P2701" t="s">
        <v>5368</v>
      </c>
      <c r="Q2701" t="s">
        <v>87</v>
      </c>
      <c r="R2701" t="s">
        <v>5369</v>
      </c>
      <c r="S2701" t="s">
        <v>109</v>
      </c>
      <c r="T2701">
        <v>0</v>
      </c>
      <c r="U2701">
        <v>0</v>
      </c>
      <c r="V2701" t="s">
        <v>68</v>
      </c>
      <c r="W2701" t="s">
        <v>5371</v>
      </c>
      <c r="X2701" t="s">
        <v>57</v>
      </c>
      <c r="Y2701">
        <v>32</v>
      </c>
      <c r="Z2701">
        <v>58</v>
      </c>
      <c r="AA2701">
        <v>0</v>
      </c>
      <c r="AB2701" t="s">
        <v>45</v>
      </c>
      <c r="AC2701">
        <v>0</v>
      </c>
      <c r="AD2701" t="s">
        <v>59</v>
      </c>
    </row>
    <row r="2702" spans="1:30" x14ac:dyDescent="0.3">
      <c r="A2702" t="s">
        <v>10006</v>
      </c>
      <c r="B2702" t="s">
        <v>39</v>
      </c>
      <c r="C2702">
        <v>423501</v>
      </c>
      <c r="D2702">
        <v>533.41</v>
      </c>
      <c r="E2702" s="1">
        <v>44036</v>
      </c>
      <c r="F2702" s="1">
        <v>45382</v>
      </c>
      <c r="G2702" t="s">
        <v>103</v>
      </c>
      <c r="H2702" t="s">
        <v>80</v>
      </c>
      <c r="I2702" t="s">
        <v>10003</v>
      </c>
      <c r="J2702">
        <v>1346</v>
      </c>
      <c r="K2702" t="s">
        <v>42</v>
      </c>
      <c r="L2702">
        <v>1</v>
      </c>
      <c r="M2702" t="s">
        <v>10004</v>
      </c>
      <c r="N2702" t="s">
        <v>32</v>
      </c>
      <c r="O2702">
        <v>69</v>
      </c>
      <c r="P2702" t="s">
        <v>206</v>
      </c>
      <c r="Q2702" t="s">
        <v>34</v>
      </c>
      <c r="R2702" t="s">
        <v>10005</v>
      </c>
      <c r="S2702" t="s">
        <v>36</v>
      </c>
      <c r="T2702">
        <v>1</v>
      </c>
      <c r="U2702">
        <v>1</v>
      </c>
      <c r="V2702" t="s">
        <v>37</v>
      </c>
      <c r="W2702" t="s">
        <v>10007</v>
      </c>
      <c r="X2702" t="s">
        <v>57</v>
      </c>
      <c r="Y2702">
        <v>50</v>
      </c>
      <c r="Z2702">
        <v>8</v>
      </c>
      <c r="AA2702">
        <v>0</v>
      </c>
      <c r="AB2702" t="s">
        <v>73</v>
      </c>
      <c r="AC2702">
        <v>0</v>
      </c>
      <c r="AD2702" t="s">
        <v>59</v>
      </c>
    </row>
    <row r="2703" spans="1:30" x14ac:dyDescent="0.3">
      <c r="A2703" t="s">
        <v>6914</v>
      </c>
      <c r="B2703" t="s">
        <v>39</v>
      </c>
      <c r="C2703">
        <v>306076</v>
      </c>
      <c r="D2703">
        <v>1250.1400000000001</v>
      </c>
      <c r="E2703" s="1">
        <v>44094</v>
      </c>
      <c r="F2703" s="1">
        <v>45425</v>
      </c>
      <c r="G2703" t="s">
        <v>40</v>
      </c>
      <c r="H2703" t="s">
        <v>80</v>
      </c>
      <c r="I2703" t="s">
        <v>6911</v>
      </c>
      <c r="J2703">
        <v>1331</v>
      </c>
      <c r="K2703" t="s">
        <v>42</v>
      </c>
      <c r="L2703">
        <v>1</v>
      </c>
      <c r="M2703" t="s">
        <v>6912</v>
      </c>
      <c r="N2703" t="s">
        <v>49</v>
      </c>
      <c r="O2703">
        <v>43</v>
      </c>
      <c r="P2703" t="s">
        <v>908</v>
      </c>
      <c r="Q2703" t="s">
        <v>62</v>
      </c>
      <c r="R2703" t="s">
        <v>6913</v>
      </c>
      <c r="S2703" t="s">
        <v>89</v>
      </c>
      <c r="T2703">
        <v>0</v>
      </c>
      <c r="U2703">
        <v>0</v>
      </c>
      <c r="V2703" t="s">
        <v>90</v>
      </c>
      <c r="W2703" t="s">
        <v>6915</v>
      </c>
      <c r="X2703" t="s">
        <v>44</v>
      </c>
      <c r="Y2703">
        <v>12</v>
      </c>
      <c r="Z2703">
        <v>83</v>
      </c>
      <c r="AA2703">
        <v>1</v>
      </c>
      <c r="AB2703" t="s">
        <v>58</v>
      </c>
      <c r="AC2703">
        <v>1</v>
      </c>
      <c r="AD2703" t="s">
        <v>46</v>
      </c>
    </row>
    <row r="2704" spans="1:30" x14ac:dyDescent="0.3">
      <c r="A2704" t="s">
        <v>13147</v>
      </c>
      <c r="B2704" t="s">
        <v>118</v>
      </c>
      <c r="C2704">
        <v>362533</v>
      </c>
      <c r="D2704">
        <v>1974.61</v>
      </c>
      <c r="E2704" s="1">
        <v>42538</v>
      </c>
      <c r="F2704" s="1">
        <v>43579</v>
      </c>
      <c r="G2704" t="s">
        <v>103</v>
      </c>
      <c r="H2704" t="s">
        <v>41</v>
      </c>
      <c r="I2704" t="s">
        <v>13144</v>
      </c>
      <c r="J2704">
        <v>1041</v>
      </c>
      <c r="K2704" t="s">
        <v>100</v>
      </c>
      <c r="L2704">
        <v>0</v>
      </c>
      <c r="M2704" t="s">
        <v>13145</v>
      </c>
      <c r="N2704" t="s">
        <v>32</v>
      </c>
      <c r="O2704">
        <v>71</v>
      </c>
      <c r="P2704" t="s">
        <v>2698</v>
      </c>
      <c r="Q2704" t="s">
        <v>51</v>
      </c>
      <c r="R2704" t="s">
        <v>13146</v>
      </c>
      <c r="S2704" t="s">
        <v>36</v>
      </c>
      <c r="T2704">
        <v>0</v>
      </c>
      <c r="U2704">
        <v>1</v>
      </c>
      <c r="V2704" t="s">
        <v>37</v>
      </c>
      <c r="W2704" t="s">
        <v>13148</v>
      </c>
      <c r="X2704" t="s">
        <v>72</v>
      </c>
      <c r="Y2704">
        <v>34</v>
      </c>
      <c r="Z2704">
        <v>100</v>
      </c>
      <c r="AA2704">
        <v>1</v>
      </c>
      <c r="AB2704" t="s">
        <v>58</v>
      </c>
      <c r="AC2704">
        <v>1</v>
      </c>
      <c r="AD2704" t="s">
        <v>74</v>
      </c>
    </row>
    <row r="2705" spans="1:30" x14ac:dyDescent="0.3">
      <c r="A2705" t="s">
        <v>15570</v>
      </c>
      <c r="B2705" t="s">
        <v>54</v>
      </c>
      <c r="C2705">
        <v>435118</v>
      </c>
      <c r="D2705">
        <v>1113.81</v>
      </c>
      <c r="E2705" s="1">
        <v>43026</v>
      </c>
      <c r="F2705" s="1">
        <v>45345</v>
      </c>
      <c r="G2705" t="s">
        <v>99</v>
      </c>
      <c r="H2705" t="s">
        <v>55</v>
      </c>
      <c r="I2705" t="s">
        <v>15567</v>
      </c>
      <c r="J2705">
        <v>2319</v>
      </c>
      <c r="K2705" t="s">
        <v>42</v>
      </c>
      <c r="L2705">
        <v>0</v>
      </c>
      <c r="M2705" t="s">
        <v>15568</v>
      </c>
      <c r="N2705" t="s">
        <v>60</v>
      </c>
      <c r="O2705">
        <v>26</v>
      </c>
      <c r="P2705" t="s">
        <v>2172</v>
      </c>
      <c r="Q2705" t="s">
        <v>62</v>
      </c>
      <c r="R2705" t="s">
        <v>15569</v>
      </c>
      <c r="S2705" t="s">
        <v>109</v>
      </c>
      <c r="T2705">
        <v>0</v>
      </c>
      <c r="U2705">
        <v>0</v>
      </c>
      <c r="V2705" t="s">
        <v>68</v>
      </c>
      <c r="W2705" t="s">
        <v>15571</v>
      </c>
      <c r="X2705" t="s">
        <v>57</v>
      </c>
      <c r="Y2705">
        <v>43</v>
      </c>
      <c r="Z2705">
        <v>29</v>
      </c>
      <c r="AA2705">
        <v>0</v>
      </c>
      <c r="AB2705" t="s">
        <v>73</v>
      </c>
      <c r="AC2705">
        <v>0</v>
      </c>
      <c r="AD2705" t="s">
        <v>59</v>
      </c>
    </row>
    <row r="2706" spans="1:30" x14ac:dyDescent="0.3">
      <c r="A2706" t="s">
        <v>3739</v>
      </c>
      <c r="B2706" t="s">
        <v>70</v>
      </c>
      <c r="C2706">
        <v>458895</v>
      </c>
      <c r="D2706">
        <v>1844.54</v>
      </c>
      <c r="E2706" s="1">
        <v>45230</v>
      </c>
      <c r="F2706" s="1">
        <v>47935</v>
      </c>
      <c r="G2706" t="s">
        <v>40</v>
      </c>
      <c r="H2706" t="s">
        <v>80</v>
      </c>
      <c r="I2706" t="s">
        <v>3733</v>
      </c>
      <c r="J2706">
        <v>2705</v>
      </c>
      <c r="K2706" t="s">
        <v>42</v>
      </c>
      <c r="L2706">
        <v>1</v>
      </c>
      <c r="M2706" t="s">
        <v>3734</v>
      </c>
      <c r="N2706" t="s">
        <v>49</v>
      </c>
      <c r="O2706">
        <v>33</v>
      </c>
      <c r="P2706" t="s">
        <v>3735</v>
      </c>
      <c r="Q2706" t="s">
        <v>62</v>
      </c>
      <c r="R2706" t="s">
        <v>3736</v>
      </c>
      <c r="S2706" t="s">
        <v>109</v>
      </c>
      <c r="T2706">
        <v>0</v>
      </c>
      <c r="U2706">
        <v>0</v>
      </c>
      <c r="V2706" t="s">
        <v>90</v>
      </c>
      <c r="W2706" t="s">
        <v>3740</v>
      </c>
      <c r="X2706" t="s">
        <v>72</v>
      </c>
      <c r="Y2706">
        <v>39</v>
      </c>
      <c r="Z2706">
        <v>11</v>
      </c>
      <c r="AA2706">
        <v>0</v>
      </c>
      <c r="AB2706" t="s">
        <v>73</v>
      </c>
      <c r="AC2706">
        <v>0</v>
      </c>
      <c r="AD2706" t="s">
        <v>74</v>
      </c>
    </row>
    <row r="2707" spans="1:30" x14ac:dyDescent="0.3">
      <c r="A2707" t="s">
        <v>8397</v>
      </c>
      <c r="B2707" t="s">
        <v>54</v>
      </c>
      <c r="C2707">
        <v>373898</v>
      </c>
      <c r="D2707">
        <v>437.04</v>
      </c>
      <c r="E2707" s="1">
        <v>44484</v>
      </c>
      <c r="F2707" s="1">
        <v>47814</v>
      </c>
      <c r="G2707" t="s">
        <v>99</v>
      </c>
      <c r="H2707" t="s">
        <v>80</v>
      </c>
      <c r="I2707" t="s">
        <v>8394</v>
      </c>
      <c r="J2707">
        <v>3330</v>
      </c>
      <c r="K2707" t="s">
        <v>42</v>
      </c>
      <c r="L2707">
        <v>1</v>
      </c>
      <c r="M2707" t="s">
        <v>8395</v>
      </c>
      <c r="N2707" t="s">
        <v>60</v>
      </c>
      <c r="O2707">
        <v>65</v>
      </c>
      <c r="P2707" t="s">
        <v>1089</v>
      </c>
      <c r="Q2707" t="s">
        <v>34</v>
      </c>
      <c r="R2707" t="s">
        <v>8396</v>
      </c>
      <c r="S2707" t="s">
        <v>36</v>
      </c>
      <c r="T2707">
        <v>1</v>
      </c>
      <c r="U2707">
        <v>1</v>
      </c>
      <c r="V2707" t="s">
        <v>37</v>
      </c>
      <c r="W2707" t="s">
        <v>8398</v>
      </c>
      <c r="X2707" t="s">
        <v>57</v>
      </c>
      <c r="Y2707">
        <v>21</v>
      </c>
      <c r="Z2707">
        <v>24</v>
      </c>
      <c r="AA2707">
        <v>0</v>
      </c>
      <c r="AB2707" t="s">
        <v>73</v>
      </c>
      <c r="AC2707">
        <v>0</v>
      </c>
      <c r="AD2707" t="s">
        <v>59</v>
      </c>
    </row>
    <row r="2708" spans="1:30" x14ac:dyDescent="0.3">
      <c r="A2708" t="s">
        <v>16765</v>
      </c>
      <c r="B2708" t="s">
        <v>70</v>
      </c>
      <c r="C2708">
        <v>145752</v>
      </c>
      <c r="D2708">
        <v>1131.9000000000001</v>
      </c>
      <c r="E2708" s="1">
        <v>45123</v>
      </c>
      <c r="F2708" s="1">
        <v>47596</v>
      </c>
      <c r="G2708" t="s">
        <v>40</v>
      </c>
      <c r="H2708" t="s">
        <v>55</v>
      </c>
      <c r="I2708" t="s">
        <v>16762</v>
      </c>
      <c r="J2708">
        <v>2473</v>
      </c>
      <c r="K2708" t="s">
        <v>42</v>
      </c>
      <c r="L2708">
        <v>0</v>
      </c>
      <c r="M2708" t="s">
        <v>16763</v>
      </c>
      <c r="N2708" t="s">
        <v>60</v>
      </c>
      <c r="O2708">
        <v>84</v>
      </c>
      <c r="P2708" t="s">
        <v>2315</v>
      </c>
      <c r="Q2708" t="s">
        <v>34</v>
      </c>
      <c r="R2708" t="s">
        <v>16764</v>
      </c>
      <c r="S2708" t="s">
        <v>36</v>
      </c>
      <c r="T2708">
        <v>1</v>
      </c>
      <c r="U2708">
        <v>1</v>
      </c>
      <c r="V2708" t="s">
        <v>37</v>
      </c>
      <c r="W2708" t="s">
        <v>16766</v>
      </c>
      <c r="X2708" t="s">
        <v>72</v>
      </c>
      <c r="Y2708">
        <v>6</v>
      </c>
      <c r="Z2708">
        <v>63</v>
      </c>
      <c r="AA2708">
        <v>0</v>
      </c>
      <c r="AB2708" t="s">
        <v>58</v>
      </c>
      <c r="AC2708">
        <v>0</v>
      </c>
      <c r="AD2708" t="s">
        <v>74</v>
      </c>
    </row>
    <row r="2709" spans="1:30" x14ac:dyDescent="0.3">
      <c r="A2709" t="s">
        <v>10237</v>
      </c>
      <c r="B2709" t="s">
        <v>118</v>
      </c>
      <c r="C2709">
        <v>30906</v>
      </c>
      <c r="D2709">
        <v>1706.92</v>
      </c>
      <c r="E2709" s="1">
        <v>42302</v>
      </c>
      <c r="F2709" s="1">
        <v>43352</v>
      </c>
      <c r="G2709" t="s">
        <v>40</v>
      </c>
      <c r="H2709" t="s">
        <v>80</v>
      </c>
      <c r="I2709" t="s">
        <v>10234</v>
      </c>
      <c r="J2709">
        <v>1050</v>
      </c>
      <c r="K2709" t="s">
        <v>100</v>
      </c>
      <c r="L2709">
        <v>1</v>
      </c>
      <c r="M2709" t="s">
        <v>10235</v>
      </c>
      <c r="N2709" t="s">
        <v>60</v>
      </c>
      <c r="O2709">
        <v>36</v>
      </c>
      <c r="P2709" t="s">
        <v>2054</v>
      </c>
      <c r="Q2709" t="s">
        <v>34</v>
      </c>
      <c r="R2709" t="s">
        <v>10236</v>
      </c>
      <c r="S2709" t="s">
        <v>89</v>
      </c>
      <c r="T2709">
        <v>1</v>
      </c>
      <c r="U2709">
        <v>0</v>
      </c>
      <c r="V2709" t="s">
        <v>90</v>
      </c>
      <c r="W2709" t="s">
        <v>10238</v>
      </c>
      <c r="X2709" t="s">
        <v>57</v>
      </c>
      <c r="Y2709">
        <v>27</v>
      </c>
      <c r="Z2709">
        <v>79</v>
      </c>
      <c r="AA2709">
        <v>1</v>
      </c>
      <c r="AB2709" t="s">
        <v>58</v>
      </c>
      <c r="AC2709">
        <v>1</v>
      </c>
      <c r="AD2709" t="s">
        <v>59</v>
      </c>
    </row>
    <row r="2710" spans="1:30" x14ac:dyDescent="0.3">
      <c r="A2710" t="s">
        <v>3896</v>
      </c>
      <c r="B2710" t="s">
        <v>118</v>
      </c>
      <c r="C2710">
        <v>158986</v>
      </c>
      <c r="D2710">
        <v>1007.6</v>
      </c>
      <c r="E2710" s="1">
        <v>44291</v>
      </c>
      <c r="F2710" s="1">
        <v>47929</v>
      </c>
      <c r="G2710" t="s">
        <v>40</v>
      </c>
      <c r="H2710" t="s">
        <v>55</v>
      </c>
      <c r="I2710" t="s">
        <v>3891</v>
      </c>
      <c r="J2710">
        <v>3638</v>
      </c>
      <c r="K2710" t="s">
        <v>42</v>
      </c>
      <c r="L2710">
        <v>0</v>
      </c>
      <c r="M2710" t="s">
        <v>3892</v>
      </c>
      <c r="N2710" t="s">
        <v>32</v>
      </c>
      <c r="O2710">
        <v>73</v>
      </c>
      <c r="P2710" t="s">
        <v>1544</v>
      </c>
      <c r="Q2710" t="s">
        <v>34</v>
      </c>
      <c r="R2710" t="s">
        <v>3893</v>
      </c>
      <c r="S2710" t="s">
        <v>36</v>
      </c>
      <c r="T2710">
        <v>1</v>
      </c>
      <c r="U2710">
        <v>1</v>
      </c>
      <c r="V2710" t="s">
        <v>37</v>
      </c>
      <c r="W2710" t="s">
        <v>3897</v>
      </c>
      <c r="X2710" t="s">
        <v>72</v>
      </c>
      <c r="Y2710">
        <v>7</v>
      </c>
      <c r="Z2710">
        <v>48</v>
      </c>
      <c r="AA2710">
        <v>0</v>
      </c>
      <c r="AB2710" t="s">
        <v>45</v>
      </c>
      <c r="AC2710">
        <v>0</v>
      </c>
      <c r="AD2710" t="s">
        <v>74</v>
      </c>
    </row>
    <row r="2711" spans="1:30" x14ac:dyDescent="0.3">
      <c r="A2711" t="s">
        <v>12049</v>
      </c>
      <c r="B2711" t="s">
        <v>54</v>
      </c>
      <c r="C2711">
        <v>76004</v>
      </c>
      <c r="D2711">
        <v>1934.4</v>
      </c>
      <c r="E2711" s="1">
        <v>42524</v>
      </c>
      <c r="F2711" s="1">
        <v>45470</v>
      </c>
      <c r="G2711" t="s">
        <v>40</v>
      </c>
      <c r="H2711" t="s">
        <v>55</v>
      </c>
      <c r="I2711" t="s">
        <v>12046</v>
      </c>
      <c r="J2711">
        <v>2946</v>
      </c>
      <c r="K2711" t="s">
        <v>42</v>
      </c>
      <c r="L2711">
        <v>0</v>
      </c>
      <c r="M2711" t="s">
        <v>12047</v>
      </c>
      <c r="N2711" t="s">
        <v>49</v>
      </c>
      <c r="O2711">
        <v>68</v>
      </c>
      <c r="P2711" t="s">
        <v>423</v>
      </c>
      <c r="Q2711" t="s">
        <v>51</v>
      </c>
      <c r="R2711" t="s">
        <v>12048</v>
      </c>
      <c r="S2711" t="s">
        <v>36</v>
      </c>
      <c r="T2711">
        <v>0</v>
      </c>
      <c r="U2711">
        <v>1</v>
      </c>
      <c r="V2711" t="s">
        <v>37</v>
      </c>
      <c r="W2711" t="s">
        <v>12050</v>
      </c>
      <c r="X2711" t="s">
        <v>72</v>
      </c>
      <c r="Y2711">
        <v>33</v>
      </c>
      <c r="Z2711">
        <v>3</v>
      </c>
      <c r="AA2711">
        <v>0</v>
      </c>
      <c r="AB2711" t="s">
        <v>73</v>
      </c>
      <c r="AC2711">
        <v>0</v>
      </c>
      <c r="AD2711" t="s">
        <v>74</v>
      </c>
    </row>
    <row r="2712" spans="1:30" x14ac:dyDescent="0.3">
      <c r="A2712" t="s">
        <v>2225</v>
      </c>
      <c r="B2712" t="s">
        <v>39</v>
      </c>
      <c r="C2712">
        <v>254746</v>
      </c>
      <c r="D2712">
        <v>1045.2</v>
      </c>
      <c r="E2712" s="1">
        <v>44964</v>
      </c>
      <c r="F2712" s="1">
        <v>48533</v>
      </c>
      <c r="G2712" t="s">
        <v>103</v>
      </c>
      <c r="H2712" t="s">
        <v>80</v>
      </c>
      <c r="I2712" t="s">
        <v>2217</v>
      </c>
      <c r="J2712">
        <v>3569</v>
      </c>
      <c r="K2712" t="s">
        <v>42</v>
      </c>
      <c r="L2712">
        <v>1</v>
      </c>
      <c r="M2712" t="s">
        <v>2218</v>
      </c>
      <c r="N2712" t="s">
        <v>60</v>
      </c>
      <c r="O2712">
        <v>78</v>
      </c>
      <c r="P2712" t="s">
        <v>2219</v>
      </c>
      <c r="Q2712" t="s">
        <v>62</v>
      </c>
      <c r="R2712" t="s">
        <v>2220</v>
      </c>
      <c r="S2712" t="s">
        <v>36</v>
      </c>
      <c r="T2712">
        <v>0</v>
      </c>
      <c r="U2712">
        <v>1</v>
      </c>
      <c r="V2712" t="s">
        <v>37</v>
      </c>
      <c r="W2712" t="s">
        <v>2226</v>
      </c>
      <c r="X2712" t="s">
        <v>44</v>
      </c>
      <c r="Y2712">
        <v>11</v>
      </c>
      <c r="Z2712">
        <v>14</v>
      </c>
      <c r="AA2712">
        <v>0</v>
      </c>
      <c r="AB2712" t="s">
        <v>73</v>
      </c>
      <c r="AC2712">
        <v>0</v>
      </c>
      <c r="AD2712" t="s">
        <v>46</v>
      </c>
    </row>
    <row r="2713" spans="1:30" x14ac:dyDescent="0.3">
      <c r="A2713" t="s">
        <v>17592</v>
      </c>
      <c r="B2713" t="s">
        <v>118</v>
      </c>
      <c r="C2713">
        <v>454688</v>
      </c>
      <c r="D2713">
        <v>307.24</v>
      </c>
      <c r="E2713" s="1">
        <v>45526</v>
      </c>
      <c r="F2713" s="1">
        <v>46390</v>
      </c>
      <c r="G2713" t="s">
        <v>99</v>
      </c>
      <c r="H2713" t="s">
        <v>55</v>
      </c>
      <c r="I2713" t="s">
        <v>17589</v>
      </c>
      <c r="J2713">
        <v>864</v>
      </c>
      <c r="K2713" t="s">
        <v>100</v>
      </c>
      <c r="L2713">
        <v>0</v>
      </c>
      <c r="M2713" t="s">
        <v>17590</v>
      </c>
      <c r="N2713" t="s">
        <v>60</v>
      </c>
      <c r="O2713">
        <v>77</v>
      </c>
      <c r="P2713" t="s">
        <v>1440</v>
      </c>
      <c r="Q2713" t="s">
        <v>34</v>
      </c>
      <c r="R2713" t="s">
        <v>17591</v>
      </c>
      <c r="S2713" t="s">
        <v>36</v>
      </c>
      <c r="T2713">
        <v>1</v>
      </c>
      <c r="U2713">
        <v>1</v>
      </c>
      <c r="V2713" t="s">
        <v>37</v>
      </c>
      <c r="W2713" t="s">
        <v>17593</v>
      </c>
      <c r="X2713" t="s">
        <v>44</v>
      </c>
      <c r="Y2713">
        <v>40</v>
      </c>
      <c r="Z2713">
        <v>74</v>
      </c>
      <c r="AA2713">
        <v>1</v>
      </c>
      <c r="AB2713" t="s">
        <v>58</v>
      </c>
      <c r="AC2713">
        <v>1</v>
      </c>
      <c r="AD2713" t="s">
        <v>46</v>
      </c>
    </row>
    <row r="2714" spans="1:30" x14ac:dyDescent="0.3">
      <c r="A2714" t="s">
        <v>10116</v>
      </c>
      <c r="B2714" t="s">
        <v>118</v>
      </c>
      <c r="C2714">
        <v>349813</v>
      </c>
      <c r="D2714">
        <v>1215.05</v>
      </c>
      <c r="E2714" s="1">
        <v>43605</v>
      </c>
      <c r="F2714" s="1">
        <v>44131</v>
      </c>
      <c r="G2714" t="s">
        <v>99</v>
      </c>
      <c r="H2714" t="s">
        <v>41</v>
      </c>
      <c r="I2714" t="s">
        <v>10111</v>
      </c>
      <c r="J2714">
        <v>526</v>
      </c>
      <c r="K2714" t="s">
        <v>100</v>
      </c>
      <c r="L2714">
        <v>0</v>
      </c>
      <c r="M2714" t="s">
        <v>10112</v>
      </c>
      <c r="N2714" t="s">
        <v>49</v>
      </c>
      <c r="O2714">
        <v>49</v>
      </c>
      <c r="P2714" t="s">
        <v>1193</v>
      </c>
      <c r="Q2714" t="s">
        <v>87</v>
      </c>
      <c r="R2714" t="s">
        <v>10113</v>
      </c>
      <c r="S2714" t="s">
        <v>97</v>
      </c>
      <c r="T2714">
        <v>0</v>
      </c>
      <c r="U2714">
        <v>0</v>
      </c>
      <c r="V2714" t="s">
        <v>90</v>
      </c>
      <c r="W2714" t="s">
        <v>10117</v>
      </c>
      <c r="X2714" t="s">
        <v>72</v>
      </c>
      <c r="Y2714">
        <v>38</v>
      </c>
      <c r="Z2714">
        <v>60</v>
      </c>
      <c r="AA2714">
        <v>0</v>
      </c>
      <c r="AB2714" t="s">
        <v>45</v>
      </c>
      <c r="AC2714">
        <v>0</v>
      </c>
      <c r="AD2714" t="s">
        <v>74</v>
      </c>
    </row>
    <row r="2715" spans="1:30" x14ac:dyDescent="0.3">
      <c r="A2715" t="s">
        <v>20068</v>
      </c>
      <c r="B2715" t="s">
        <v>70</v>
      </c>
      <c r="C2715">
        <v>487086</v>
      </c>
      <c r="D2715">
        <v>915.07</v>
      </c>
      <c r="E2715" s="1">
        <v>44834</v>
      </c>
      <c r="F2715" s="1">
        <v>47753</v>
      </c>
      <c r="G2715" t="s">
        <v>99</v>
      </c>
      <c r="H2715" t="s">
        <v>55</v>
      </c>
      <c r="I2715" t="s">
        <v>20065</v>
      </c>
      <c r="J2715">
        <v>2919</v>
      </c>
      <c r="K2715" t="s">
        <v>42</v>
      </c>
      <c r="L2715">
        <v>0</v>
      </c>
      <c r="M2715" t="s">
        <v>20066</v>
      </c>
      <c r="N2715" t="s">
        <v>32</v>
      </c>
      <c r="O2715">
        <v>48</v>
      </c>
      <c r="P2715" t="s">
        <v>1778</v>
      </c>
      <c r="Q2715" t="s">
        <v>62</v>
      </c>
      <c r="R2715" t="s">
        <v>20067</v>
      </c>
      <c r="S2715" t="s">
        <v>97</v>
      </c>
      <c r="T2715">
        <v>0</v>
      </c>
      <c r="U2715">
        <v>0</v>
      </c>
      <c r="V2715" t="s">
        <v>90</v>
      </c>
      <c r="W2715" t="s">
        <v>20069</v>
      </c>
      <c r="X2715" t="s">
        <v>44</v>
      </c>
      <c r="Y2715">
        <v>50</v>
      </c>
      <c r="Z2715">
        <v>94</v>
      </c>
      <c r="AA2715">
        <v>1</v>
      </c>
      <c r="AB2715" t="s">
        <v>58</v>
      </c>
      <c r="AC2715">
        <v>1</v>
      </c>
      <c r="AD2715" t="s">
        <v>46</v>
      </c>
    </row>
    <row r="2716" spans="1:30" x14ac:dyDescent="0.3">
      <c r="A2716" t="s">
        <v>19972</v>
      </c>
      <c r="B2716" t="s">
        <v>118</v>
      </c>
      <c r="C2716">
        <v>34148</v>
      </c>
      <c r="D2716">
        <v>538.49</v>
      </c>
      <c r="E2716" s="1">
        <v>44776</v>
      </c>
      <c r="F2716" s="1">
        <v>45935</v>
      </c>
      <c r="G2716" t="s">
        <v>99</v>
      </c>
      <c r="H2716" t="s">
        <v>80</v>
      </c>
      <c r="I2716" t="s">
        <v>19965</v>
      </c>
      <c r="J2716">
        <v>1159</v>
      </c>
      <c r="K2716" t="s">
        <v>42</v>
      </c>
      <c r="L2716">
        <v>1</v>
      </c>
      <c r="M2716" t="s">
        <v>19966</v>
      </c>
      <c r="N2716" t="s">
        <v>32</v>
      </c>
      <c r="O2716">
        <v>69</v>
      </c>
      <c r="P2716" t="s">
        <v>274</v>
      </c>
      <c r="Q2716" t="s">
        <v>34</v>
      </c>
      <c r="R2716" t="s">
        <v>19967</v>
      </c>
      <c r="S2716" t="s">
        <v>36</v>
      </c>
      <c r="T2716">
        <v>1</v>
      </c>
      <c r="U2716">
        <v>1</v>
      </c>
      <c r="V2716" t="s">
        <v>37</v>
      </c>
      <c r="W2716" t="s">
        <v>19973</v>
      </c>
      <c r="X2716" t="s">
        <v>72</v>
      </c>
      <c r="Y2716">
        <v>11</v>
      </c>
      <c r="Z2716">
        <v>68</v>
      </c>
      <c r="AA2716">
        <v>0</v>
      </c>
      <c r="AB2716" t="s">
        <v>58</v>
      </c>
      <c r="AC2716">
        <v>0</v>
      </c>
      <c r="AD2716" t="s">
        <v>74</v>
      </c>
    </row>
    <row r="2717" spans="1:30" x14ac:dyDescent="0.3">
      <c r="A2717" t="s">
        <v>19287</v>
      </c>
      <c r="B2717" t="s">
        <v>54</v>
      </c>
      <c r="C2717">
        <v>146136</v>
      </c>
      <c r="D2717">
        <v>1864.68</v>
      </c>
      <c r="E2717" s="1">
        <v>44372</v>
      </c>
      <c r="F2717" s="1">
        <v>45915</v>
      </c>
      <c r="G2717" t="s">
        <v>103</v>
      </c>
      <c r="H2717" t="s">
        <v>80</v>
      </c>
      <c r="I2717" t="s">
        <v>19284</v>
      </c>
      <c r="J2717">
        <v>1543</v>
      </c>
      <c r="K2717" t="s">
        <v>42</v>
      </c>
      <c r="L2717">
        <v>1</v>
      </c>
      <c r="M2717" t="s">
        <v>19285</v>
      </c>
      <c r="N2717" t="s">
        <v>49</v>
      </c>
      <c r="O2717">
        <v>54</v>
      </c>
      <c r="P2717" t="s">
        <v>4087</v>
      </c>
      <c r="Q2717" t="s">
        <v>62</v>
      </c>
      <c r="R2717" t="s">
        <v>19286</v>
      </c>
      <c r="S2717" t="s">
        <v>97</v>
      </c>
      <c r="T2717">
        <v>0</v>
      </c>
      <c r="U2717">
        <v>0</v>
      </c>
      <c r="V2717" t="s">
        <v>37</v>
      </c>
      <c r="W2717" t="s">
        <v>19288</v>
      </c>
      <c r="X2717" t="s">
        <v>72</v>
      </c>
      <c r="Y2717">
        <v>42</v>
      </c>
      <c r="Z2717">
        <v>89</v>
      </c>
      <c r="AA2717">
        <v>1</v>
      </c>
      <c r="AB2717" t="s">
        <v>58</v>
      </c>
      <c r="AC2717">
        <v>1</v>
      </c>
      <c r="AD2717" t="s">
        <v>74</v>
      </c>
    </row>
    <row r="2718" spans="1:30" x14ac:dyDescent="0.3">
      <c r="A2718" t="s">
        <v>16113</v>
      </c>
      <c r="B2718" t="s">
        <v>118</v>
      </c>
      <c r="C2718">
        <v>322406</v>
      </c>
      <c r="D2718">
        <v>1183.28</v>
      </c>
      <c r="E2718" s="1">
        <v>43738</v>
      </c>
      <c r="F2718" s="1">
        <v>45857</v>
      </c>
      <c r="G2718" t="s">
        <v>40</v>
      </c>
      <c r="H2718" t="s">
        <v>41</v>
      </c>
      <c r="I2718" t="s">
        <v>16108</v>
      </c>
      <c r="J2718">
        <v>2119</v>
      </c>
      <c r="K2718" t="s">
        <v>42</v>
      </c>
      <c r="L2718">
        <v>0</v>
      </c>
      <c r="M2718" t="s">
        <v>16109</v>
      </c>
      <c r="N2718" t="s">
        <v>60</v>
      </c>
      <c r="O2718">
        <v>46</v>
      </c>
      <c r="P2718" t="s">
        <v>2707</v>
      </c>
      <c r="Q2718" t="s">
        <v>62</v>
      </c>
      <c r="R2718" t="s">
        <v>16110</v>
      </c>
      <c r="S2718" t="s">
        <v>97</v>
      </c>
      <c r="T2718">
        <v>0</v>
      </c>
      <c r="U2718">
        <v>0</v>
      </c>
      <c r="V2718" t="s">
        <v>90</v>
      </c>
      <c r="W2718" t="s">
        <v>16114</v>
      </c>
      <c r="X2718" t="s">
        <v>72</v>
      </c>
      <c r="Y2718">
        <v>31</v>
      </c>
      <c r="Z2718">
        <v>66</v>
      </c>
      <c r="AA2718">
        <v>0</v>
      </c>
      <c r="AB2718" t="s">
        <v>58</v>
      </c>
      <c r="AC2718">
        <v>0</v>
      </c>
      <c r="AD2718" t="s">
        <v>74</v>
      </c>
    </row>
    <row r="2719" spans="1:30" x14ac:dyDescent="0.3">
      <c r="A2719" t="s">
        <v>4094</v>
      </c>
      <c r="B2719" t="s">
        <v>54</v>
      </c>
      <c r="C2719">
        <v>133414</v>
      </c>
      <c r="D2719">
        <v>1874.53</v>
      </c>
      <c r="E2719" s="1">
        <v>45350</v>
      </c>
      <c r="F2719" s="1">
        <v>46567</v>
      </c>
      <c r="G2719" t="s">
        <v>103</v>
      </c>
      <c r="H2719" t="s">
        <v>41</v>
      </c>
      <c r="I2719" t="s">
        <v>4091</v>
      </c>
      <c r="J2719">
        <v>1217</v>
      </c>
      <c r="K2719" t="s">
        <v>42</v>
      </c>
      <c r="L2719">
        <v>0</v>
      </c>
      <c r="M2719" t="s">
        <v>4092</v>
      </c>
      <c r="N2719" t="s">
        <v>32</v>
      </c>
      <c r="O2719">
        <v>34</v>
      </c>
      <c r="P2719" t="s">
        <v>1482</v>
      </c>
      <c r="Q2719" t="s">
        <v>62</v>
      </c>
      <c r="R2719" t="s">
        <v>4093</v>
      </c>
      <c r="S2719" t="s">
        <v>109</v>
      </c>
      <c r="T2719">
        <v>0</v>
      </c>
      <c r="U2719">
        <v>0</v>
      </c>
      <c r="V2719" t="s">
        <v>90</v>
      </c>
      <c r="W2719" t="s">
        <v>4095</v>
      </c>
      <c r="X2719" t="s">
        <v>57</v>
      </c>
      <c r="Y2719">
        <v>43</v>
      </c>
      <c r="Z2719">
        <v>69</v>
      </c>
      <c r="AA2719">
        <v>0</v>
      </c>
      <c r="AB2719" t="s">
        <v>58</v>
      </c>
      <c r="AC2719">
        <v>0</v>
      </c>
      <c r="AD2719" t="s">
        <v>59</v>
      </c>
    </row>
    <row r="2720" spans="1:30" x14ac:dyDescent="0.3">
      <c r="A2720" t="s">
        <v>9510</v>
      </c>
      <c r="B2720" t="s">
        <v>39</v>
      </c>
      <c r="C2720">
        <v>56093</v>
      </c>
      <c r="D2720">
        <v>1753.75</v>
      </c>
      <c r="E2720" s="1">
        <v>42131</v>
      </c>
      <c r="F2720" s="1">
        <v>44906</v>
      </c>
      <c r="G2720" t="s">
        <v>40</v>
      </c>
      <c r="H2720" t="s">
        <v>41</v>
      </c>
      <c r="I2720" t="s">
        <v>9507</v>
      </c>
      <c r="J2720">
        <v>2775</v>
      </c>
      <c r="K2720" t="s">
        <v>42</v>
      </c>
      <c r="L2720">
        <v>0</v>
      </c>
      <c r="M2720" t="s">
        <v>9508</v>
      </c>
      <c r="N2720" t="s">
        <v>32</v>
      </c>
      <c r="O2720">
        <v>58</v>
      </c>
      <c r="P2720" t="s">
        <v>1605</v>
      </c>
      <c r="Q2720" t="s">
        <v>87</v>
      </c>
      <c r="R2720" t="s">
        <v>9509</v>
      </c>
      <c r="S2720" t="s">
        <v>36</v>
      </c>
      <c r="T2720">
        <v>0</v>
      </c>
      <c r="U2720">
        <v>0</v>
      </c>
      <c r="V2720" t="s">
        <v>37</v>
      </c>
      <c r="W2720" t="s">
        <v>9511</v>
      </c>
      <c r="X2720" t="s">
        <v>57</v>
      </c>
      <c r="Y2720">
        <v>37</v>
      </c>
      <c r="Z2720">
        <v>4</v>
      </c>
      <c r="AA2720">
        <v>0</v>
      </c>
      <c r="AB2720" t="s">
        <v>73</v>
      </c>
      <c r="AC2720">
        <v>0</v>
      </c>
      <c r="AD2720" t="s">
        <v>59</v>
      </c>
    </row>
    <row r="2721" spans="1:30" x14ac:dyDescent="0.3">
      <c r="A2721" t="s">
        <v>4694</v>
      </c>
      <c r="B2721" t="s">
        <v>54</v>
      </c>
      <c r="C2721">
        <v>235985</v>
      </c>
      <c r="D2721">
        <v>1308.1199999999999</v>
      </c>
      <c r="E2721" s="1">
        <v>42029</v>
      </c>
      <c r="F2721" s="1">
        <v>43278</v>
      </c>
      <c r="G2721" t="s">
        <v>40</v>
      </c>
      <c r="H2721" t="s">
        <v>41</v>
      </c>
      <c r="I2721" t="s">
        <v>4686</v>
      </c>
      <c r="J2721">
        <v>1249</v>
      </c>
      <c r="K2721" t="s">
        <v>42</v>
      </c>
      <c r="L2721">
        <v>0</v>
      </c>
      <c r="M2721" t="s">
        <v>4687</v>
      </c>
      <c r="N2721" t="s">
        <v>32</v>
      </c>
      <c r="O2721">
        <v>24</v>
      </c>
      <c r="P2721" t="s">
        <v>4688</v>
      </c>
      <c r="Q2721" t="s">
        <v>62</v>
      </c>
      <c r="R2721" t="s">
        <v>4689</v>
      </c>
      <c r="S2721" t="s">
        <v>67</v>
      </c>
      <c r="T2721">
        <v>0</v>
      </c>
      <c r="U2721">
        <v>0</v>
      </c>
      <c r="V2721" t="s">
        <v>68</v>
      </c>
      <c r="W2721" t="s">
        <v>4695</v>
      </c>
      <c r="X2721" t="s">
        <v>72</v>
      </c>
      <c r="Y2721">
        <v>4</v>
      </c>
      <c r="Z2721">
        <v>4</v>
      </c>
      <c r="AA2721">
        <v>0</v>
      </c>
      <c r="AB2721" t="s">
        <v>73</v>
      </c>
      <c r="AC2721">
        <v>0</v>
      </c>
      <c r="AD2721" t="s">
        <v>74</v>
      </c>
    </row>
    <row r="2722" spans="1:30" x14ac:dyDescent="0.3">
      <c r="A2722" t="s">
        <v>15728</v>
      </c>
      <c r="B2722" t="s">
        <v>39</v>
      </c>
      <c r="C2722">
        <v>231815</v>
      </c>
      <c r="D2722">
        <v>1528.94</v>
      </c>
      <c r="E2722" s="1">
        <v>42664</v>
      </c>
      <c r="F2722" s="1">
        <v>43030</v>
      </c>
      <c r="G2722" t="s">
        <v>40</v>
      </c>
      <c r="H2722" t="s">
        <v>41</v>
      </c>
      <c r="I2722" t="s">
        <v>15725</v>
      </c>
      <c r="J2722">
        <v>366</v>
      </c>
      <c r="K2722" t="s">
        <v>100</v>
      </c>
      <c r="L2722">
        <v>0</v>
      </c>
      <c r="M2722" t="s">
        <v>15726</v>
      </c>
      <c r="N2722" t="s">
        <v>60</v>
      </c>
      <c r="O2722">
        <v>29</v>
      </c>
      <c r="P2722" t="s">
        <v>905</v>
      </c>
      <c r="Q2722" t="s">
        <v>62</v>
      </c>
      <c r="R2722" t="s">
        <v>15727</v>
      </c>
      <c r="S2722" t="s">
        <v>109</v>
      </c>
      <c r="T2722">
        <v>0</v>
      </c>
      <c r="U2722">
        <v>0</v>
      </c>
      <c r="V2722" t="s">
        <v>68</v>
      </c>
      <c r="W2722" t="s">
        <v>15729</v>
      </c>
      <c r="X2722" t="s">
        <v>44</v>
      </c>
      <c r="Y2722">
        <v>11</v>
      </c>
      <c r="Z2722">
        <v>81</v>
      </c>
      <c r="AA2722">
        <v>1</v>
      </c>
      <c r="AB2722" t="s">
        <v>58</v>
      </c>
      <c r="AC2722">
        <v>1</v>
      </c>
      <c r="AD2722" t="s">
        <v>46</v>
      </c>
    </row>
    <row r="2723" spans="1:30" x14ac:dyDescent="0.3">
      <c r="A2723" t="s">
        <v>2501</v>
      </c>
      <c r="B2723" t="s">
        <v>118</v>
      </c>
      <c r="C2723">
        <v>408119</v>
      </c>
      <c r="D2723">
        <v>1173.31</v>
      </c>
      <c r="E2723" s="1">
        <v>44635</v>
      </c>
      <c r="F2723" s="1">
        <v>47267</v>
      </c>
      <c r="G2723" t="s">
        <v>40</v>
      </c>
      <c r="H2723" t="s">
        <v>80</v>
      </c>
      <c r="I2723" t="s">
        <v>2497</v>
      </c>
      <c r="J2723">
        <v>2632</v>
      </c>
      <c r="K2723" t="s">
        <v>42</v>
      </c>
      <c r="L2723">
        <v>1</v>
      </c>
      <c r="M2723" t="s">
        <v>2498</v>
      </c>
      <c r="N2723" t="s">
        <v>32</v>
      </c>
      <c r="O2723">
        <v>31</v>
      </c>
      <c r="P2723" t="s">
        <v>2499</v>
      </c>
      <c r="Q2723" t="s">
        <v>34</v>
      </c>
      <c r="R2723" t="s">
        <v>2500</v>
      </c>
      <c r="S2723" t="s">
        <v>109</v>
      </c>
      <c r="T2723">
        <v>1</v>
      </c>
      <c r="U2723">
        <v>0</v>
      </c>
      <c r="V2723" t="s">
        <v>90</v>
      </c>
      <c r="W2723" t="s">
        <v>2502</v>
      </c>
      <c r="X2723" t="s">
        <v>57</v>
      </c>
      <c r="Y2723">
        <v>49</v>
      </c>
      <c r="Z2723">
        <v>31</v>
      </c>
      <c r="AA2723">
        <v>0</v>
      </c>
      <c r="AB2723" t="s">
        <v>45</v>
      </c>
      <c r="AC2723">
        <v>0</v>
      </c>
      <c r="AD2723" t="s">
        <v>59</v>
      </c>
    </row>
    <row r="2724" spans="1:30" x14ac:dyDescent="0.3">
      <c r="A2724" t="s">
        <v>15596</v>
      </c>
      <c r="B2724" t="s">
        <v>39</v>
      </c>
      <c r="C2724">
        <v>323791</v>
      </c>
      <c r="D2724">
        <v>199.98</v>
      </c>
      <c r="E2724" s="1">
        <v>43557</v>
      </c>
      <c r="F2724" s="1">
        <v>45670</v>
      </c>
      <c r="G2724" t="s">
        <v>103</v>
      </c>
      <c r="H2724" t="s">
        <v>41</v>
      </c>
      <c r="I2724" t="s">
        <v>15591</v>
      </c>
      <c r="J2724">
        <v>2113</v>
      </c>
      <c r="K2724" t="s">
        <v>42</v>
      </c>
      <c r="L2724">
        <v>0</v>
      </c>
      <c r="M2724" t="s">
        <v>15592</v>
      </c>
      <c r="N2724" t="s">
        <v>60</v>
      </c>
      <c r="O2724">
        <v>71</v>
      </c>
      <c r="P2724" t="s">
        <v>283</v>
      </c>
      <c r="Q2724" t="s">
        <v>62</v>
      </c>
      <c r="R2724" t="s">
        <v>15593</v>
      </c>
      <c r="S2724" t="s">
        <v>36</v>
      </c>
      <c r="T2724">
        <v>0</v>
      </c>
      <c r="U2724">
        <v>1</v>
      </c>
      <c r="V2724" t="s">
        <v>37</v>
      </c>
      <c r="W2724" t="s">
        <v>15597</v>
      </c>
      <c r="X2724" t="s">
        <v>44</v>
      </c>
      <c r="Y2724">
        <v>40</v>
      </c>
      <c r="Z2724">
        <v>94</v>
      </c>
      <c r="AA2724">
        <v>1</v>
      </c>
      <c r="AB2724" t="s">
        <v>58</v>
      </c>
      <c r="AC2724">
        <v>1</v>
      </c>
      <c r="AD2724" t="s">
        <v>46</v>
      </c>
    </row>
    <row r="2725" spans="1:30" x14ac:dyDescent="0.3">
      <c r="A2725" t="s">
        <v>7066</v>
      </c>
      <c r="B2725" t="s">
        <v>118</v>
      </c>
      <c r="C2725">
        <v>271157</v>
      </c>
      <c r="D2725">
        <v>323.99</v>
      </c>
      <c r="E2725" s="1">
        <v>44995</v>
      </c>
      <c r="F2725" s="1">
        <v>45405</v>
      </c>
      <c r="G2725" t="s">
        <v>40</v>
      </c>
      <c r="H2725" t="s">
        <v>80</v>
      </c>
      <c r="I2725" t="s">
        <v>7063</v>
      </c>
      <c r="J2725">
        <v>410</v>
      </c>
      <c r="K2725" t="s">
        <v>100</v>
      </c>
      <c r="L2725">
        <v>1</v>
      </c>
      <c r="M2725" t="s">
        <v>7064</v>
      </c>
      <c r="N2725" t="s">
        <v>32</v>
      </c>
      <c r="O2725">
        <v>83</v>
      </c>
      <c r="P2725" t="s">
        <v>2558</v>
      </c>
      <c r="Q2725" t="s">
        <v>34</v>
      </c>
      <c r="R2725" t="s">
        <v>7065</v>
      </c>
      <c r="S2725" t="s">
        <v>36</v>
      </c>
      <c r="T2725">
        <v>1</v>
      </c>
      <c r="U2725">
        <v>1</v>
      </c>
      <c r="V2725" t="s">
        <v>37</v>
      </c>
      <c r="W2725" t="s">
        <v>7067</v>
      </c>
      <c r="X2725" t="s">
        <v>57</v>
      </c>
      <c r="Y2725">
        <v>23</v>
      </c>
      <c r="Z2725">
        <v>30</v>
      </c>
      <c r="AA2725">
        <v>0</v>
      </c>
      <c r="AB2725" t="s">
        <v>73</v>
      </c>
      <c r="AC2725">
        <v>0</v>
      </c>
      <c r="AD2725" t="s">
        <v>59</v>
      </c>
    </row>
    <row r="2726" spans="1:30" x14ac:dyDescent="0.3">
      <c r="A2726" t="s">
        <v>10246</v>
      </c>
      <c r="B2726" t="s">
        <v>70</v>
      </c>
      <c r="C2726">
        <v>205730</v>
      </c>
      <c r="D2726">
        <v>1625.63</v>
      </c>
      <c r="E2726" s="1">
        <v>45622</v>
      </c>
      <c r="F2726" s="1">
        <v>47375</v>
      </c>
      <c r="G2726" t="s">
        <v>40</v>
      </c>
      <c r="H2726" t="s">
        <v>55</v>
      </c>
      <c r="I2726" t="s">
        <v>10239</v>
      </c>
      <c r="J2726">
        <v>1753</v>
      </c>
      <c r="K2726" t="s">
        <v>42</v>
      </c>
      <c r="L2726">
        <v>0</v>
      </c>
      <c r="M2726" t="s">
        <v>10240</v>
      </c>
      <c r="N2726" t="s">
        <v>60</v>
      </c>
      <c r="O2726">
        <v>68</v>
      </c>
      <c r="P2726" t="s">
        <v>1292</v>
      </c>
      <c r="Q2726" t="s">
        <v>51</v>
      </c>
      <c r="R2726" t="s">
        <v>10241</v>
      </c>
      <c r="S2726" t="s">
        <v>36</v>
      </c>
      <c r="T2726">
        <v>0</v>
      </c>
      <c r="U2726">
        <v>1</v>
      </c>
      <c r="V2726" t="s">
        <v>37</v>
      </c>
      <c r="W2726" t="s">
        <v>10247</v>
      </c>
      <c r="X2726" t="s">
        <v>44</v>
      </c>
      <c r="Y2726">
        <v>0</v>
      </c>
      <c r="Z2726">
        <v>6</v>
      </c>
      <c r="AA2726">
        <v>0</v>
      </c>
      <c r="AB2726" t="s">
        <v>73</v>
      </c>
      <c r="AC2726">
        <v>0</v>
      </c>
      <c r="AD2726" t="s">
        <v>46</v>
      </c>
    </row>
    <row r="2727" spans="1:30" x14ac:dyDescent="0.3">
      <c r="A2727" t="s">
        <v>8502</v>
      </c>
      <c r="B2727" t="s">
        <v>70</v>
      </c>
      <c r="C2727">
        <v>379322</v>
      </c>
      <c r="D2727">
        <v>484.4</v>
      </c>
      <c r="E2727" s="1">
        <v>42613</v>
      </c>
      <c r="F2727" s="1">
        <v>45209</v>
      </c>
      <c r="G2727" t="s">
        <v>40</v>
      </c>
      <c r="H2727" t="s">
        <v>41</v>
      </c>
      <c r="I2727" t="s">
        <v>8499</v>
      </c>
      <c r="J2727">
        <v>2596</v>
      </c>
      <c r="K2727" t="s">
        <v>42</v>
      </c>
      <c r="L2727">
        <v>0</v>
      </c>
      <c r="M2727" t="s">
        <v>8500</v>
      </c>
      <c r="N2727" t="s">
        <v>60</v>
      </c>
      <c r="O2727">
        <v>69</v>
      </c>
      <c r="P2727" t="s">
        <v>575</v>
      </c>
      <c r="Q2727" t="s">
        <v>87</v>
      </c>
      <c r="R2727" t="s">
        <v>8501</v>
      </c>
      <c r="S2727" t="s">
        <v>36</v>
      </c>
      <c r="T2727">
        <v>0</v>
      </c>
      <c r="U2727">
        <v>1</v>
      </c>
      <c r="V2727" t="s">
        <v>37</v>
      </c>
      <c r="W2727" t="s">
        <v>8503</v>
      </c>
      <c r="X2727" t="s">
        <v>72</v>
      </c>
      <c r="Y2727">
        <v>8</v>
      </c>
      <c r="Z2727">
        <v>61</v>
      </c>
      <c r="AA2727">
        <v>0</v>
      </c>
      <c r="AB2727" t="s">
        <v>58</v>
      </c>
      <c r="AC2727">
        <v>0</v>
      </c>
      <c r="AD2727" t="s">
        <v>74</v>
      </c>
    </row>
    <row r="2728" spans="1:30" x14ac:dyDescent="0.3">
      <c r="A2728" t="s">
        <v>6895</v>
      </c>
      <c r="B2728" t="s">
        <v>39</v>
      </c>
      <c r="C2728">
        <v>370785</v>
      </c>
      <c r="D2728">
        <v>186.29</v>
      </c>
      <c r="E2728" s="1">
        <v>42197</v>
      </c>
      <c r="F2728" s="1">
        <v>45798</v>
      </c>
      <c r="G2728" t="s">
        <v>40</v>
      </c>
      <c r="H2728" t="s">
        <v>41</v>
      </c>
      <c r="I2728" t="s">
        <v>6891</v>
      </c>
      <c r="J2728">
        <v>3601</v>
      </c>
      <c r="K2728" t="s">
        <v>42</v>
      </c>
      <c r="L2728">
        <v>0</v>
      </c>
      <c r="M2728" t="s">
        <v>6892</v>
      </c>
      <c r="N2728" t="s">
        <v>60</v>
      </c>
      <c r="O2728">
        <v>85</v>
      </c>
      <c r="P2728" t="s">
        <v>6893</v>
      </c>
      <c r="Q2728" t="s">
        <v>87</v>
      </c>
      <c r="R2728" t="s">
        <v>6894</v>
      </c>
      <c r="S2728" t="s">
        <v>36</v>
      </c>
      <c r="T2728">
        <v>0</v>
      </c>
      <c r="U2728">
        <v>1</v>
      </c>
      <c r="V2728" t="s">
        <v>37</v>
      </c>
      <c r="W2728" t="s">
        <v>6896</v>
      </c>
      <c r="X2728" t="s">
        <v>44</v>
      </c>
      <c r="Y2728">
        <v>44</v>
      </c>
      <c r="Z2728">
        <v>18</v>
      </c>
      <c r="AA2728">
        <v>0</v>
      </c>
      <c r="AB2728" t="s">
        <v>73</v>
      </c>
      <c r="AC2728">
        <v>0</v>
      </c>
      <c r="AD2728" t="s">
        <v>46</v>
      </c>
    </row>
    <row r="2729" spans="1:30" x14ac:dyDescent="0.3">
      <c r="A2729" t="s">
        <v>1060</v>
      </c>
      <c r="B2729" t="s">
        <v>39</v>
      </c>
      <c r="C2729">
        <v>221641</v>
      </c>
      <c r="D2729">
        <v>1755.02</v>
      </c>
      <c r="E2729" s="1">
        <v>42754</v>
      </c>
      <c r="F2729" s="1">
        <v>44608</v>
      </c>
      <c r="G2729" t="s">
        <v>103</v>
      </c>
      <c r="H2729" t="s">
        <v>80</v>
      </c>
      <c r="I2729" t="s">
        <v>1056</v>
      </c>
      <c r="J2729">
        <v>1854</v>
      </c>
      <c r="K2729" t="s">
        <v>42</v>
      </c>
      <c r="L2729">
        <v>1</v>
      </c>
      <c r="M2729" t="s">
        <v>1057</v>
      </c>
      <c r="N2729" t="s">
        <v>32</v>
      </c>
      <c r="O2729">
        <v>42</v>
      </c>
      <c r="P2729" t="s">
        <v>1058</v>
      </c>
      <c r="Q2729" t="s">
        <v>34</v>
      </c>
      <c r="R2729" t="s">
        <v>1059</v>
      </c>
      <c r="S2729" t="s">
        <v>89</v>
      </c>
      <c r="T2729">
        <v>1</v>
      </c>
      <c r="U2729">
        <v>0</v>
      </c>
      <c r="V2729" t="s">
        <v>90</v>
      </c>
      <c r="W2729" t="s">
        <v>1061</v>
      </c>
      <c r="X2729" t="s">
        <v>72</v>
      </c>
      <c r="Y2729">
        <v>1</v>
      </c>
      <c r="Z2729">
        <v>33</v>
      </c>
      <c r="AA2729">
        <v>0</v>
      </c>
      <c r="AB2729" t="s">
        <v>45</v>
      </c>
      <c r="AC2729">
        <v>0</v>
      </c>
      <c r="AD2729" t="s">
        <v>74</v>
      </c>
    </row>
    <row r="2730" spans="1:30" x14ac:dyDescent="0.3">
      <c r="A2730" t="s">
        <v>15356</v>
      </c>
      <c r="B2730" t="s">
        <v>118</v>
      </c>
      <c r="C2730">
        <v>201602</v>
      </c>
      <c r="D2730">
        <v>1732.07</v>
      </c>
      <c r="E2730" s="1">
        <v>42302</v>
      </c>
      <c r="F2730" s="1">
        <v>43714</v>
      </c>
      <c r="G2730" t="s">
        <v>99</v>
      </c>
      <c r="H2730" t="s">
        <v>80</v>
      </c>
      <c r="I2730" t="s">
        <v>15351</v>
      </c>
      <c r="J2730">
        <v>1412</v>
      </c>
      <c r="K2730" t="s">
        <v>42</v>
      </c>
      <c r="L2730">
        <v>1</v>
      </c>
      <c r="M2730" t="s">
        <v>15352</v>
      </c>
      <c r="N2730" t="s">
        <v>60</v>
      </c>
      <c r="O2730">
        <v>55</v>
      </c>
      <c r="P2730" t="s">
        <v>5357</v>
      </c>
      <c r="Q2730" t="s">
        <v>62</v>
      </c>
      <c r="R2730" t="s">
        <v>15353</v>
      </c>
      <c r="S2730" t="s">
        <v>97</v>
      </c>
      <c r="T2730">
        <v>0</v>
      </c>
      <c r="U2730">
        <v>0</v>
      </c>
      <c r="V2730" t="s">
        <v>37</v>
      </c>
      <c r="W2730" t="s">
        <v>15357</v>
      </c>
      <c r="X2730" t="s">
        <v>57</v>
      </c>
      <c r="Y2730">
        <v>24</v>
      </c>
      <c r="Z2730">
        <v>87</v>
      </c>
      <c r="AA2730">
        <v>1</v>
      </c>
      <c r="AB2730" t="s">
        <v>58</v>
      </c>
      <c r="AC2730">
        <v>1</v>
      </c>
      <c r="AD2730" t="s">
        <v>59</v>
      </c>
    </row>
    <row r="2731" spans="1:30" x14ac:dyDescent="0.3">
      <c r="A2731" t="s">
        <v>5914</v>
      </c>
      <c r="B2731" t="s">
        <v>39</v>
      </c>
      <c r="C2731">
        <v>52783</v>
      </c>
      <c r="D2731">
        <v>1317.06</v>
      </c>
      <c r="E2731" s="1">
        <v>42197</v>
      </c>
      <c r="F2731" s="1">
        <v>45475</v>
      </c>
      <c r="G2731" t="s">
        <v>40</v>
      </c>
      <c r="H2731" t="s">
        <v>55</v>
      </c>
      <c r="I2731" t="s">
        <v>5911</v>
      </c>
      <c r="J2731">
        <v>3278</v>
      </c>
      <c r="K2731" t="s">
        <v>42</v>
      </c>
      <c r="L2731">
        <v>0</v>
      </c>
      <c r="M2731" t="s">
        <v>5912</v>
      </c>
      <c r="N2731" t="s">
        <v>60</v>
      </c>
      <c r="O2731">
        <v>48</v>
      </c>
      <c r="P2731" t="s">
        <v>2353</v>
      </c>
      <c r="Q2731" t="s">
        <v>51</v>
      </c>
      <c r="R2731" t="s">
        <v>5913</v>
      </c>
      <c r="S2731" t="s">
        <v>97</v>
      </c>
      <c r="T2731">
        <v>0</v>
      </c>
      <c r="U2731">
        <v>0</v>
      </c>
      <c r="V2731" t="s">
        <v>90</v>
      </c>
      <c r="W2731" t="s">
        <v>5915</v>
      </c>
      <c r="X2731" t="s">
        <v>44</v>
      </c>
      <c r="Y2731">
        <v>49</v>
      </c>
      <c r="Z2731">
        <v>37</v>
      </c>
      <c r="AA2731">
        <v>0</v>
      </c>
      <c r="AB2731" t="s">
        <v>45</v>
      </c>
      <c r="AC2731">
        <v>0</v>
      </c>
      <c r="AD2731" t="s">
        <v>46</v>
      </c>
    </row>
    <row r="2732" spans="1:30" x14ac:dyDescent="0.3">
      <c r="A2732" t="s">
        <v>2451</v>
      </c>
      <c r="B2732" t="s">
        <v>54</v>
      </c>
      <c r="C2732">
        <v>246750</v>
      </c>
      <c r="D2732">
        <v>361.86</v>
      </c>
      <c r="E2732" s="1">
        <v>43929</v>
      </c>
      <c r="F2732" s="1">
        <v>45690</v>
      </c>
      <c r="G2732" t="s">
        <v>103</v>
      </c>
      <c r="H2732" t="s">
        <v>41</v>
      </c>
      <c r="I2732" t="s">
        <v>2447</v>
      </c>
      <c r="J2732">
        <v>1761</v>
      </c>
      <c r="K2732" t="s">
        <v>42</v>
      </c>
      <c r="L2732">
        <v>0</v>
      </c>
      <c r="M2732" t="s">
        <v>2448</v>
      </c>
      <c r="N2732" t="s">
        <v>49</v>
      </c>
      <c r="O2732">
        <v>83</v>
      </c>
      <c r="P2732" t="s">
        <v>2449</v>
      </c>
      <c r="Q2732" t="s">
        <v>87</v>
      </c>
      <c r="R2732" t="s">
        <v>2450</v>
      </c>
      <c r="S2732" t="s">
        <v>36</v>
      </c>
      <c r="T2732">
        <v>0</v>
      </c>
      <c r="U2732">
        <v>1</v>
      </c>
      <c r="V2732" t="s">
        <v>37</v>
      </c>
      <c r="W2732" t="s">
        <v>2452</v>
      </c>
      <c r="X2732" t="s">
        <v>72</v>
      </c>
      <c r="Y2732">
        <v>48</v>
      </c>
      <c r="Z2732">
        <v>73</v>
      </c>
      <c r="AA2732">
        <v>1</v>
      </c>
      <c r="AB2732" t="s">
        <v>58</v>
      </c>
      <c r="AC2732">
        <v>1</v>
      </c>
      <c r="AD2732" t="s">
        <v>74</v>
      </c>
    </row>
    <row r="2733" spans="1:30" x14ac:dyDescent="0.3">
      <c r="A2733" t="s">
        <v>6961</v>
      </c>
      <c r="B2733" t="s">
        <v>118</v>
      </c>
      <c r="C2733">
        <v>150196</v>
      </c>
      <c r="D2733">
        <v>269.06</v>
      </c>
      <c r="E2733" s="1">
        <v>42775</v>
      </c>
      <c r="F2733" s="1">
        <v>45332</v>
      </c>
      <c r="G2733" t="s">
        <v>99</v>
      </c>
      <c r="H2733" t="s">
        <v>55</v>
      </c>
      <c r="I2733" t="s">
        <v>6958</v>
      </c>
      <c r="J2733">
        <v>2557</v>
      </c>
      <c r="K2733" t="s">
        <v>42</v>
      </c>
      <c r="L2733">
        <v>0</v>
      </c>
      <c r="M2733" t="s">
        <v>6959</v>
      </c>
      <c r="N2733" t="s">
        <v>60</v>
      </c>
      <c r="O2733">
        <v>74</v>
      </c>
      <c r="P2733" t="s">
        <v>166</v>
      </c>
      <c r="Q2733" t="s">
        <v>87</v>
      </c>
      <c r="R2733" t="s">
        <v>6960</v>
      </c>
      <c r="S2733" t="s">
        <v>36</v>
      </c>
      <c r="T2733">
        <v>0</v>
      </c>
      <c r="U2733">
        <v>1</v>
      </c>
      <c r="V2733" t="s">
        <v>37</v>
      </c>
      <c r="W2733" t="s">
        <v>6962</v>
      </c>
      <c r="X2733" t="s">
        <v>72</v>
      </c>
      <c r="Y2733">
        <v>5</v>
      </c>
      <c r="Z2733">
        <v>78</v>
      </c>
      <c r="AA2733">
        <v>1</v>
      </c>
      <c r="AB2733" t="s">
        <v>58</v>
      </c>
      <c r="AC2733">
        <v>1</v>
      </c>
      <c r="AD2733" t="s">
        <v>74</v>
      </c>
    </row>
    <row r="2734" spans="1:30" x14ac:dyDescent="0.3">
      <c r="A2734" t="s">
        <v>18718</v>
      </c>
      <c r="B2734" t="s">
        <v>39</v>
      </c>
      <c r="C2734">
        <v>303383</v>
      </c>
      <c r="D2734">
        <v>1141.1099999999999</v>
      </c>
      <c r="E2734" s="1">
        <v>42960</v>
      </c>
      <c r="F2734" s="1">
        <v>46420</v>
      </c>
      <c r="G2734" t="s">
        <v>99</v>
      </c>
      <c r="H2734" t="s">
        <v>55</v>
      </c>
      <c r="I2734" t="s">
        <v>18713</v>
      </c>
      <c r="J2734">
        <v>3460</v>
      </c>
      <c r="K2734" t="s">
        <v>42</v>
      </c>
      <c r="L2734">
        <v>0</v>
      </c>
      <c r="M2734" t="s">
        <v>18714</v>
      </c>
      <c r="N2734" t="s">
        <v>32</v>
      </c>
      <c r="O2734">
        <v>48</v>
      </c>
      <c r="P2734" t="s">
        <v>3136</v>
      </c>
      <c r="Q2734" t="s">
        <v>34</v>
      </c>
      <c r="R2734" t="s">
        <v>18715</v>
      </c>
      <c r="S2734" t="s">
        <v>97</v>
      </c>
      <c r="T2734">
        <v>1</v>
      </c>
      <c r="U2734">
        <v>0</v>
      </c>
      <c r="V2734" t="s">
        <v>90</v>
      </c>
      <c r="W2734" t="s">
        <v>18719</v>
      </c>
      <c r="X2734" t="s">
        <v>57</v>
      </c>
      <c r="Y2734">
        <v>48</v>
      </c>
      <c r="Z2734">
        <v>41</v>
      </c>
      <c r="AA2734">
        <v>0</v>
      </c>
      <c r="AB2734" t="s">
        <v>45</v>
      </c>
      <c r="AC2734">
        <v>0</v>
      </c>
      <c r="AD2734" t="s">
        <v>59</v>
      </c>
    </row>
    <row r="2735" spans="1:30" x14ac:dyDescent="0.3">
      <c r="A2735" t="s">
        <v>656</v>
      </c>
      <c r="B2735" t="s">
        <v>39</v>
      </c>
      <c r="C2735">
        <v>88711</v>
      </c>
      <c r="D2735">
        <v>1742.36</v>
      </c>
      <c r="E2735" s="1">
        <v>42529</v>
      </c>
      <c r="F2735" s="1">
        <v>44901</v>
      </c>
      <c r="G2735" t="s">
        <v>40</v>
      </c>
      <c r="H2735" t="s">
        <v>41</v>
      </c>
      <c r="I2735" t="s">
        <v>650</v>
      </c>
      <c r="J2735">
        <v>2372</v>
      </c>
      <c r="K2735" t="s">
        <v>42</v>
      </c>
      <c r="L2735">
        <v>0</v>
      </c>
      <c r="M2735" t="s">
        <v>651</v>
      </c>
      <c r="N2735" t="s">
        <v>49</v>
      </c>
      <c r="O2735">
        <v>43</v>
      </c>
      <c r="P2735" t="s">
        <v>652</v>
      </c>
      <c r="Q2735" t="s">
        <v>51</v>
      </c>
      <c r="R2735" t="s">
        <v>653</v>
      </c>
      <c r="S2735" t="s">
        <v>89</v>
      </c>
      <c r="T2735">
        <v>0</v>
      </c>
      <c r="U2735">
        <v>0</v>
      </c>
      <c r="V2735" t="s">
        <v>90</v>
      </c>
      <c r="W2735" t="s">
        <v>657</v>
      </c>
      <c r="X2735" t="s">
        <v>44</v>
      </c>
      <c r="Y2735">
        <v>0</v>
      </c>
      <c r="Z2735">
        <v>40</v>
      </c>
      <c r="AA2735">
        <v>0</v>
      </c>
      <c r="AB2735" t="s">
        <v>45</v>
      </c>
      <c r="AC2735">
        <v>0</v>
      </c>
      <c r="AD2735" t="s">
        <v>46</v>
      </c>
    </row>
    <row r="2736" spans="1:30" x14ac:dyDescent="0.3">
      <c r="A2736" t="s">
        <v>9919</v>
      </c>
      <c r="B2736" t="s">
        <v>39</v>
      </c>
      <c r="C2736">
        <v>327173</v>
      </c>
      <c r="D2736">
        <v>706.44</v>
      </c>
      <c r="E2736" s="1">
        <v>44920</v>
      </c>
      <c r="F2736" s="1">
        <v>48207</v>
      </c>
      <c r="G2736" t="s">
        <v>40</v>
      </c>
      <c r="H2736" t="s">
        <v>41</v>
      </c>
      <c r="I2736" t="s">
        <v>9914</v>
      </c>
      <c r="J2736">
        <v>3287</v>
      </c>
      <c r="K2736" t="s">
        <v>42</v>
      </c>
      <c r="L2736">
        <v>0</v>
      </c>
      <c r="M2736" t="s">
        <v>9915</v>
      </c>
      <c r="N2736" t="s">
        <v>49</v>
      </c>
      <c r="O2736">
        <v>85</v>
      </c>
      <c r="P2736" t="s">
        <v>2713</v>
      </c>
      <c r="Q2736" t="s">
        <v>87</v>
      </c>
      <c r="R2736" t="s">
        <v>9916</v>
      </c>
      <c r="S2736" t="s">
        <v>36</v>
      </c>
      <c r="T2736">
        <v>0</v>
      </c>
      <c r="U2736">
        <v>1</v>
      </c>
      <c r="V2736" t="s">
        <v>37</v>
      </c>
      <c r="W2736" t="s">
        <v>9920</v>
      </c>
      <c r="X2736" t="s">
        <v>72</v>
      </c>
      <c r="Y2736">
        <v>41</v>
      </c>
      <c r="Z2736">
        <v>1</v>
      </c>
      <c r="AA2736">
        <v>0</v>
      </c>
      <c r="AB2736" t="s">
        <v>73</v>
      </c>
      <c r="AC2736">
        <v>0</v>
      </c>
      <c r="AD2736" t="s">
        <v>74</v>
      </c>
    </row>
    <row r="2737" spans="1:30" x14ac:dyDescent="0.3">
      <c r="A2737" t="s">
        <v>5847</v>
      </c>
      <c r="B2737" t="s">
        <v>70</v>
      </c>
      <c r="C2737">
        <v>65835</v>
      </c>
      <c r="D2737">
        <v>1586.65</v>
      </c>
      <c r="E2737" s="1">
        <v>43880</v>
      </c>
      <c r="F2737" s="1">
        <v>46047</v>
      </c>
      <c r="G2737" t="s">
        <v>99</v>
      </c>
      <c r="H2737" t="s">
        <v>55</v>
      </c>
      <c r="I2737" t="s">
        <v>5842</v>
      </c>
      <c r="J2737">
        <v>2167</v>
      </c>
      <c r="K2737" t="s">
        <v>42</v>
      </c>
      <c r="L2737">
        <v>0</v>
      </c>
      <c r="M2737" t="s">
        <v>5843</v>
      </c>
      <c r="N2737" t="s">
        <v>32</v>
      </c>
      <c r="O2737">
        <v>36</v>
      </c>
      <c r="P2737" t="s">
        <v>1013</v>
      </c>
      <c r="Q2737" t="s">
        <v>34</v>
      </c>
      <c r="R2737" t="s">
        <v>5844</v>
      </c>
      <c r="S2737" t="s">
        <v>89</v>
      </c>
      <c r="T2737">
        <v>1</v>
      </c>
      <c r="U2737">
        <v>0</v>
      </c>
      <c r="V2737" t="s">
        <v>90</v>
      </c>
      <c r="W2737" t="s">
        <v>5848</v>
      </c>
      <c r="X2737" t="s">
        <v>44</v>
      </c>
      <c r="Y2737">
        <v>36</v>
      </c>
      <c r="Z2737">
        <v>31</v>
      </c>
      <c r="AA2737">
        <v>0</v>
      </c>
      <c r="AB2737" t="s">
        <v>45</v>
      </c>
      <c r="AC2737">
        <v>0</v>
      </c>
      <c r="AD2737" t="s">
        <v>46</v>
      </c>
    </row>
    <row r="2738" spans="1:30" x14ac:dyDescent="0.3">
      <c r="A2738" t="s">
        <v>14373</v>
      </c>
      <c r="B2738" t="s">
        <v>39</v>
      </c>
      <c r="C2738">
        <v>220170</v>
      </c>
      <c r="D2738">
        <v>1154.43</v>
      </c>
      <c r="E2738" s="1">
        <v>45023</v>
      </c>
      <c r="F2738" s="1">
        <v>47136</v>
      </c>
      <c r="G2738" t="s">
        <v>40</v>
      </c>
      <c r="H2738" t="s">
        <v>80</v>
      </c>
      <c r="I2738" t="s">
        <v>14370</v>
      </c>
      <c r="J2738">
        <v>2113</v>
      </c>
      <c r="K2738" t="s">
        <v>42</v>
      </c>
      <c r="L2738">
        <v>1</v>
      </c>
      <c r="M2738" t="s">
        <v>14371</v>
      </c>
      <c r="N2738" t="s">
        <v>60</v>
      </c>
      <c r="O2738">
        <v>47</v>
      </c>
      <c r="P2738" t="s">
        <v>8709</v>
      </c>
      <c r="Q2738" t="s">
        <v>87</v>
      </c>
      <c r="R2738" t="s">
        <v>14372</v>
      </c>
      <c r="S2738" t="s">
        <v>97</v>
      </c>
      <c r="T2738">
        <v>0</v>
      </c>
      <c r="U2738">
        <v>0</v>
      </c>
      <c r="V2738" t="s">
        <v>90</v>
      </c>
      <c r="W2738" t="s">
        <v>14374</v>
      </c>
      <c r="X2738" t="s">
        <v>57</v>
      </c>
      <c r="Y2738">
        <v>35</v>
      </c>
      <c r="Z2738">
        <v>49</v>
      </c>
      <c r="AA2738">
        <v>0</v>
      </c>
      <c r="AB2738" t="s">
        <v>45</v>
      </c>
      <c r="AC2738">
        <v>0</v>
      </c>
      <c r="AD2738" t="s">
        <v>59</v>
      </c>
    </row>
    <row r="2739" spans="1:30" x14ac:dyDescent="0.3">
      <c r="A2739" t="s">
        <v>10748</v>
      </c>
      <c r="B2739" t="s">
        <v>54</v>
      </c>
      <c r="C2739">
        <v>271926</v>
      </c>
      <c r="D2739">
        <v>230.8</v>
      </c>
      <c r="E2739" s="1">
        <v>42852</v>
      </c>
      <c r="F2739" s="1">
        <v>44498</v>
      </c>
      <c r="G2739" t="s">
        <v>103</v>
      </c>
      <c r="H2739" t="s">
        <v>55</v>
      </c>
      <c r="I2739" t="s">
        <v>10745</v>
      </c>
      <c r="J2739">
        <v>1646</v>
      </c>
      <c r="K2739" t="s">
        <v>42</v>
      </c>
      <c r="L2739">
        <v>0</v>
      </c>
      <c r="M2739" t="s">
        <v>10746</v>
      </c>
      <c r="N2739" t="s">
        <v>60</v>
      </c>
      <c r="O2739">
        <v>83</v>
      </c>
      <c r="P2739" t="s">
        <v>1944</v>
      </c>
      <c r="Q2739" t="s">
        <v>51</v>
      </c>
      <c r="R2739" t="s">
        <v>10747</v>
      </c>
      <c r="S2739" t="s">
        <v>36</v>
      </c>
      <c r="T2739">
        <v>0</v>
      </c>
      <c r="U2739">
        <v>1</v>
      </c>
      <c r="V2739" t="s">
        <v>37</v>
      </c>
      <c r="W2739" t="s">
        <v>10749</v>
      </c>
      <c r="X2739" t="s">
        <v>57</v>
      </c>
      <c r="Y2739">
        <v>42</v>
      </c>
      <c r="Z2739">
        <v>34</v>
      </c>
      <c r="AA2739">
        <v>0</v>
      </c>
      <c r="AB2739" t="s">
        <v>45</v>
      </c>
      <c r="AC2739">
        <v>0</v>
      </c>
      <c r="AD2739" t="s">
        <v>59</v>
      </c>
    </row>
    <row r="2740" spans="1:30" x14ac:dyDescent="0.3">
      <c r="A2740" t="s">
        <v>15900</v>
      </c>
      <c r="B2740" t="s">
        <v>39</v>
      </c>
      <c r="C2740">
        <v>345085</v>
      </c>
      <c r="D2740">
        <v>1104.95</v>
      </c>
      <c r="E2740" s="1">
        <v>45440</v>
      </c>
      <c r="F2740" s="1">
        <v>47852</v>
      </c>
      <c r="G2740" t="s">
        <v>103</v>
      </c>
      <c r="H2740" t="s">
        <v>41</v>
      </c>
      <c r="I2740" t="s">
        <v>15896</v>
      </c>
      <c r="J2740">
        <v>2412</v>
      </c>
      <c r="K2740" t="s">
        <v>42</v>
      </c>
      <c r="L2740">
        <v>0</v>
      </c>
      <c r="M2740" t="s">
        <v>5328</v>
      </c>
      <c r="N2740" t="s">
        <v>60</v>
      </c>
      <c r="O2740">
        <v>37</v>
      </c>
      <c r="P2740" t="s">
        <v>2381</v>
      </c>
      <c r="Q2740" t="s">
        <v>34</v>
      </c>
      <c r="R2740" t="s">
        <v>15897</v>
      </c>
      <c r="S2740" t="s">
        <v>89</v>
      </c>
      <c r="T2740">
        <v>1</v>
      </c>
      <c r="U2740">
        <v>0</v>
      </c>
      <c r="V2740" t="s">
        <v>90</v>
      </c>
      <c r="W2740" t="s">
        <v>15901</v>
      </c>
      <c r="X2740" t="s">
        <v>72</v>
      </c>
      <c r="Y2740">
        <v>27</v>
      </c>
      <c r="Z2740">
        <v>90</v>
      </c>
      <c r="AA2740">
        <v>1</v>
      </c>
      <c r="AB2740" t="s">
        <v>58</v>
      </c>
      <c r="AC2740">
        <v>1</v>
      </c>
      <c r="AD2740" t="s">
        <v>74</v>
      </c>
    </row>
    <row r="2741" spans="1:30" x14ac:dyDescent="0.3">
      <c r="A2741" t="s">
        <v>19906</v>
      </c>
      <c r="B2741" t="s">
        <v>118</v>
      </c>
      <c r="C2741">
        <v>209597</v>
      </c>
      <c r="D2741">
        <v>1659.06</v>
      </c>
      <c r="E2741" s="1">
        <v>44966</v>
      </c>
      <c r="F2741" s="1">
        <v>47455</v>
      </c>
      <c r="G2741" t="s">
        <v>103</v>
      </c>
      <c r="H2741" t="s">
        <v>41</v>
      </c>
      <c r="I2741" t="s">
        <v>19903</v>
      </c>
      <c r="J2741">
        <v>2489</v>
      </c>
      <c r="K2741" t="s">
        <v>42</v>
      </c>
      <c r="L2741">
        <v>0</v>
      </c>
      <c r="M2741" t="s">
        <v>19904</v>
      </c>
      <c r="N2741" t="s">
        <v>60</v>
      </c>
      <c r="O2741">
        <v>78</v>
      </c>
      <c r="P2741" t="s">
        <v>769</v>
      </c>
      <c r="Q2741" t="s">
        <v>62</v>
      </c>
      <c r="R2741" t="s">
        <v>19905</v>
      </c>
      <c r="S2741" t="s">
        <v>36</v>
      </c>
      <c r="T2741">
        <v>0</v>
      </c>
      <c r="U2741">
        <v>1</v>
      </c>
      <c r="V2741" t="s">
        <v>37</v>
      </c>
      <c r="W2741" t="s">
        <v>19907</v>
      </c>
      <c r="X2741" t="s">
        <v>57</v>
      </c>
      <c r="Y2741">
        <v>11</v>
      </c>
      <c r="Z2741">
        <v>74</v>
      </c>
      <c r="AA2741">
        <v>1</v>
      </c>
      <c r="AB2741" t="s">
        <v>58</v>
      </c>
      <c r="AC2741">
        <v>1</v>
      </c>
      <c r="AD2741" t="s">
        <v>59</v>
      </c>
    </row>
    <row r="2742" spans="1:30" x14ac:dyDescent="0.3">
      <c r="A2742" t="s">
        <v>16948</v>
      </c>
      <c r="B2742" t="s">
        <v>54</v>
      </c>
      <c r="C2742">
        <v>298619</v>
      </c>
      <c r="D2742">
        <v>1673.89</v>
      </c>
      <c r="E2742" s="1">
        <v>45278</v>
      </c>
      <c r="F2742" s="1">
        <v>46665</v>
      </c>
      <c r="G2742" t="s">
        <v>99</v>
      </c>
      <c r="H2742" t="s">
        <v>80</v>
      </c>
      <c r="I2742" t="s">
        <v>16943</v>
      </c>
      <c r="J2742">
        <v>1387</v>
      </c>
      <c r="K2742" t="s">
        <v>42</v>
      </c>
      <c r="L2742">
        <v>1</v>
      </c>
      <c r="M2742" t="s">
        <v>16944</v>
      </c>
      <c r="N2742" t="s">
        <v>49</v>
      </c>
      <c r="O2742">
        <v>77</v>
      </c>
      <c r="P2742" t="s">
        <v>1110</v>
      </c>
      <c r="Q2742" t="s">
        <v>62</v>
      </c>
      <c r="R2742" t="s">
        <v>16945</v>
      </c>
      <c r="S2742" t="s">
        <v>36</v>
      </c>
      <c r="T2742">
        <v>0</v>
      </c>
      <c r="U2742">
        <v>1</v>
      </c>
      <c r="V2742" t="s">
        <v>37</v>
      </c>
      <c r="W2742" t="s">
        <v>16949</v>
      </c>
      <c r="X2742" t="s">
        <v>44</v>
      </c>
      <c r="Y2742">
        <v>39</v>
      </c>
      <c r="Z2742">
        <v>70</v>
      </c>
      <c r="AA2742">
        <v>1</v>
      </c>
      <c r="AB2742" t="s">
        <v>58</v>
      </c>
      <c r="AC2742">
        <v>1</v>
      </c>
      <c r="AD2742" t="s">
        <v>46</v>
      </c>
    </row>
    <row r="2743" spans="1:30" x14ac:dyDescent="0.3">
      <c r="A2743" t="s">
        <v>18810</v>
      </c>
      <c r="B2743" t="s">
        <v>118</v>
      </c>
      <c r="C2743">
        <v>434911</v>
      </c>
      <c r="D2743">
        <v>445.35</v>
      </c>
      <c r="E2743" s="1">
        <v>42637</v>
      </c>
      <c r="F2743" s="1">
        <v>45039</v>
      </c>
      <c r="G2743" t="s">
        <v>99</v>
      </c>
      <c r="H2743" t="s">
        <v>55</v>
      </c>
      <c r="I2743" t="s">
        <v>18805</v>
      </c>
      <c r="J2743">
        <v>2402</v>
      </c>
      <c r="K2743" t="s">
        <v>42</v>
      </c>
      <c r="L2743">
        <v>0</v>
      </c>
      <c r="M2743" t="s">
        <v>18806</v>
      </c>
      <c r="N2743" t="s">
        <v>49</v>
      </c>
      <c r="O2743">
        <v>59</v>
      </c>
      <c r="P2743" t="s">
        <v>4688</v>
      </c>
      <c r="Q2743" t="s">
        <v>62</v>
      </c>
      <c r="R2743" t="s">
        <v>18807</v>
      </c>
      <c r="S2743" t="s">
        <v>36</v>
      </c>
      <c r="T2743">
        <v>0</v>
      </c>
      <c r="U2743">
        <v>0</v>
      </c>
      <c r="V2743" t="s">
        <v>37</v>
      </c>
      <c r="W2743" t="s">
        <v>18811</v>
      </c>
      <c r="X2743" t="s">
        <v>57</v>
      </c>
      <c r="Y2743">
        <v>21</v>
      </c>
      <c r="Z2743">
        <v>46</v>
      </c>
      <c r="AA2743">
        <v>0</v>
      </c>
      <c r="AB2743" t="s">
        <v>45</v>
      </c>
      <c r="AC2743">
        <v>0</v>
      </c>
      <c r="AD2743" t="s">
        <v>59</v>
      </c>
    </row>
    <row r="2744" spans="1:30" x14ac:dyDescent="0.3">
      <c r="A2744" t="s">
        <v>13254</v>
      </c>
      <c r="B2744" t="s">
        <v>70</v>
      </c>
      <c r="C2744">
        <v>254781</v>
      </c>
      <c r="D2744">
        <v>1670.8</v>
      </c>
      <c r="E2744" s="1">
        <v>42396</v>
      </c>
      <c r="F2744" s="1">
        <v>43295</v>
      </c>
      <c r="G2744" t="s">
        <v>99</v>
      </c>
      <c r="H2744" t="s">
        <v>80</v>
      </c>
      <c r="I2744" t="s">
        <v>13247</v>
      </c>
      <c r="J2744">
        <v>899</v>
      </c>
      <c r="K2744" t="s">
        <v>100</v>
      </c>
      <c r="L2744">
        <v>1</v>
      </c>
      <c r="M2744" t="s">
        <v>13248</v>
      </c>
      <c r="N2744" t="s">
        <v>32</v>
      </c>
      <c r="O2744">
        <v>76</v>
      </c>
      <c r="P2744" t="s">
        <v>6724</v>
      </c>
      <c r="Q2744" t="s">
        <v>87</v>
      </c>
      <c r="R2744" t="s">
        <v>13249</v>
      </c>
      <c r="S2744" t="s">
        <v>36</v>
      </c>
      <c r="T2744">
        <v>0</v>
      </c>
      <c r="U2744">
        <v>1</v>
      </c>
      <c r="V2744" t="s">
        <v>37</v>
      </c>
      <c r="W2744" t="s">
        <v>13255</v>
      </c>
      <c r="X2744" t="s">
        <v>72</v>
      </c>
      <c r="Y2744">
        <v>45</v>
      </c>
      <c r="Z2744">
        <v>35</v>
      </c>
      <c r="AA2744">
        <v>0</v>
      </c>
      <c r="AB2744" t="s">
        <v>45</v>
      </c>
      <c r="AC2744">
        <v>0</v>
      </c>
      <c r="AD2744" t="s">
        <v>74</v>
      </c>
    </row>
    <row r="2745" spans="1:30" x14ac:dyDescent="0.3">
      <c r="A2745" t="s">
        <v>16340</v>
      </c>
      <c r="B2745" t="s">
        <v>70</v>
      </c>
      <c r="C2745">
        <v>349322</v>
      </c>
      <c r="D2745">
        <v>495.45</v>
      </c>
      <c r="E2745" s="1">
        <v>44147</v>
      </c>
      <c r="F2745" s="1">
        <v>47180</v>
      </c>
      <c r="G2745" t="s">
        <v>103</v>
      </c>
      <c r="H2745" t="s">
        <v>55</v>
      </c>
      <c r="I2745" t="s">
        <v>16337</v>
      </c>
      <c r="J2745">
        <v>3033</v>
      </c>
      <c r="K2745" t="s">
        <v>42</v>
      </c>
      <c r="L2745">
        <v>0</v>
      </c>
      <c r="M2745" t="s">
        <v>16338</v>
      </c>
      <c r="N2745" t="s">
        <v>49</v>
      </c>
      <c r="O2745">
        <v>52</v>
      </c>
      <c r="P2745" t="s">
        <v>2211</v>
      </c>
      <c r="Q2745" t="s">
        <v>62</v>
      </c>
      <c r="R2745" t="s">
        <v>16339</v>
      </c>
      <c r="S2745" t="s">
        <v>97</v>
      </c>
      <c r="T2745">
        <v>0</v>
      </c>
      <c r="U2745">
        <v>0</v>
      </c>
      <c r="V2745" t="s">
        <v>37</v>
      </c>
      <c r="W2745" t="s">
        <v>16341</v>
      </c>
      <c r="X2745" t="s">
        <v>44</v>
      </c>
      <c r="Y2745">
        <v>28</v>
      </c>
      <c r="Z2745">
        <v>55</v>
      </c>
      <c r="AA2745">
        <v>0</v>
      </c>
      <c r="AB2745" t="s">
        <v>45</v>
      </c>
      <c r="AC2745">
        <v>0</v>
      </c>
      <c r="AD2745" t="s">
        <v>46</v>
      </c>
    </row>
    <row r="2746" spans="1:30" x14ac:dyDescent="0.3">
      <c r="A2746" t="s">
        <v>12438</v>
      </c>
      <c r="B2746" t="s">
        <v>70</v>
      </c>
      <c r="C2746">
        <v>272119</v>
      </c>
      <c r="D2746">
        <v>1307.56</v>
      </c>
      <c r="E2746" s="1">
        <v>44240</v>
      </c>
      <c r="F2746" s="1">
        <v>47483</v>
      </c>
      <c r="G2746" t="s">
        <v>40</v>
      </c>
      <c r="H2746" t="s">
        <v>55</v>
      </c>
      <c r="I2746" t="s">
        <v>12435</v>
      </c>
      <c r="J2746">
        <v>3243</v>
      </c>
      <c r="K2746" t="s">
        <v>42</v>
      </c>
      <c r="L2746">
        <v>0</v>
      </c>
      <c r="M2746" t="s">
        <v>12436</v>
      </c>
      <c r="N2746" t="s">
        <v>32</v>
      </c>
      <c r="O2746">
        <v>38</v>
      </c>
      <c r="P2746" t="s">
        <v>2673</v>
      </c>
      <c r="Q2746" t="s">
        <v>87</v>
      </c>
      <c r="R2746" t="s">
        <v>12437</v>
      </c>
      <c r="S2746" t="s">
        <v>89</v>
      </c>
      <c r="T2746">
        <v>0</v>
      </c>
      <c r="U2746">
        <v>0</v>
      </c>
      <c r="V2746" t="s">
        <v>90</v>
      </c>
      <c r="W2746" t="s">
        <v>12439</v>
      </c>
      <c r="X2746" t="s">
        <v>72</v>
      </c>
      <c r="Y2746">
        <v>50</v>
      </c>
      <c r="Z2746">
        <v>76</v>
      </c>
      <c r="AA2746">
        <v>1</v>
      </c>
      <c r="AB2746" t="s">
        <v>58</v>
      </c>
      <c r="AC2746">
        <v>1</v>
      </c>
      <c r="AD2746" t="s">
        <v>74</v>
      </c>
    </row>
    <row r="2747" spans="1:30" x14ac:dyDescent="0.3">
      <c r="A2747" t="s">
        <v>11033</v>
      </c>
      <c r="B2747" t="s">
        <v>70</v>
      </c>
      <c r="C2747">
        <v>171473</v>
      </c>
      <c r="D2747">
        <v>897.33</v>
      </c>
      <c r="E2747" s="1">
        <v>42406</v>
      </c>
      <c r="F2747" s="1">
        <v>43072</v>
      </c>
      <c r="G2747" t="s">
        <v>103</v>
      </c>
      <c r="H2747" t="s">
        <v>80</v>
      </c>
      <c r="I2747" t="s">
        <v>11028</v>
      </c>
      <c r="J2747">
        <v>666</v>
      </c>
      <c r="K2747" t="s">
        <v>100</v>
      </c>
      <c r="L2747">
        <v>1</v>
      </c>
      <c r="M2747" t="s">
        <v>11029</v>
      </c>
      <c r="N2747" t="s">
        <v>32</v>
      </c>
      <c r="O2747">
        <v>68</v>
      </c>
      <c r="P2747" t="s">
        <v>6530</v>
      </c>
      <c r="Q2747" t="s">
        <v>34</v>
      </c>
      <c r="R2747" t="s">
        <v>11030</v>
      </c>
      <c r="S2747" t="s">
        <v>36</v>
      </c>
      <c r="T2747">
        <v>1</v>
      </c>
      <c r="U2747">
        <v>1</v>
      </c>
      <c r="V2747" t="s">
        <v>37</v>
      </c>
      <c r="W2747" t="s">
        <v>11034</v>
      </c>
      <c r="X2747" t="s">
        <v>44</v>
      </c>
      <c r="Y2747">
        <v>36</v>
      </c>
      <c r="Z2747">
        <v>52</v>
      </c>
      <c r="AA2747">
        <v>0</v>
      </c>
      <c r="AB2747" t="s">
        <v>45</v>
      </c>
      <c r="AC2747">
        <v>0</v>
      </c>
      <c r="AD2747" t="s">
        <v>46</v>
      </c>
    </row>
    <row r="2748" spans="1:30" x14ac:dyDescent="0.3">
      <c r="A2748" t="s">
        <v>13046</v>
      </c>
      <c r="B2748" t="s">
        <v>70</v>
      </c>
      <c r="C2748">
        <v>450291</v>
      </c>
      <c r="D2748">
        <v>1825.65</v>
      </c>
      <c r="E2748" s="1">
        <v>45006</v>
      </c>
      <c r="F2748" s="1">
        <v>47196</v>
      </c>
      <c r="G2748" t="s">
        <v>99</v>
      </c>
      <c r="H2748" t="s">
        <v>41</v>
      </c>
      <c r="I2748" t="s">
        <v>13043</v>
      </c>
      <c r="J2748">
        <v>2190</v>
      </c>
      <c r="K2748" t="s">
        <v>42</v>
      </c>
      <c r="L2748">
        <v>0</v>
      </c>
      <c r="M2748" t="s">
        <v>13044</v>
      </c>
      <c r="N2748" t="s">
        <v>60</v>
      </c>
      <c r="O2748">
        <v>26</v>
      </c>
      <c r="P2748" t="s">
        <v>304</v>
      </c>
      <c r="Q2748" t="s">
        <v>87</v>
      </c>
      <c r="R2748" t="s">
        <v>13045</v>
      </c>
      <c r="S2748" t="s">
        <v>109</v>
      </c>
      <c r="T2748">
        <v>0</v>
      </c>
      <c r="U2748">
        <v>0</v>
      </c>
      <c r="V2748" t="s">
        <v>68</v>
      </c>
      <c r="W2748" t="s">
        <v>13047</v>
      </c>
      <c r="X2748" t="s">
        <v>57</v>
      </c>
      <c r="Y2748">
        <v>29</v>
      </c>
      <c r="Z2748">
        <v>6</v>
      </c>
      <c r="AA2748">
        <v>0</v>
      </c>
      <c r="AB2748" t="s">
        <v>73</v>
      </c>
      <c r="AC2748">
        <v>0</v>
      </c>
      <c r="AD2748" t="s">
        <v>59</v>
      </c>
    </row>
    <row r="2749" spans="1:30" x14ac:dyDescent="0.3">
      <c r="A2749" t="s">
        <v>12180</v>
      </c>
      <c r="B2749" t="s">
        <v>118</v>
      </c>
      <c r="C2749">
        <v>135119</v>
      </c>
      <c r="D2749">
        <v>1342.94</v>
      </c>
      <c r="E2749" s="1">
        <v>43443</v>
      </c>
      <c r="F2749" s="1">
        <v>44259</v>
      </c>
      <c r="G2749" t="s">
        <v>103</v>
      </c>
      <c r="H2749" t="s">
        <v>41</v>
      </c>
      <c r="I2749" t="s">
        <v>12177</v>
      </c>
      <c r="J2749">
        <v>816</v>
      </c>
      <c r="K2749" t="s">
        <v>100</v>
      </c>
      <c r="L2749">
        <v>0</v>
      </c>
      <c r="M2749" t="s">
        <v>12178</v>
      </c>
      <c r="N2749" t="s">
        <v>60</v>
      </c>
      <c r="O2749">
        <v>39</v>
      </c>
      <c r="P2749" t="s">
        <v>2144</v>
      </c>
      <c r="Q2749" t="s">
        <v>34</v>
      </c>
      <c r="R2749" t="s">
        <v>12179</v>
      </c>
      <c r="S2749" t="s">
        <v>89</v>
      </c>
      <c r="T2749">
        <v>1</v>
      </c>
      <c r="U2749">
        <v>0</v>
      </c>
      <c r="V2749" t="s">
        <v>90</v>
      </c>
      <c r="W2749" t="s">
        <v>12181</v>
      </c>
      <c r="X2749" t="s">
        <v>44</v>
      </c>
      <c r="Y2749">
        <v>6</v>
      </c>
      <c r="Z2749">
        <v>54</v>
      </c>
      <c r="AA2749">
        <v>0</v>
      </c>
      <c r="AB2749" t="s">
        <v>45</v>
      </c>
      <c r="AC2749">
        <v>0</v>
      </c>
      <c r="AD2749" t="s">
        <v>46</v>
      </c>
    </row>
    <row r="2750" spans="1:30" x14ac:dyDescent="0.3">
      <c r="A2750" t="s">
        <v>5372</v>
      </c>
      <c r="B2750" t="s">
        <v>70</v>
      </c>
      <c r="C2750">
        <v>292971</v>
      </c>
      <c r="D2750">
        <v>1055.6099999999999</v>
      </c>
      <c r="E2750" s="1">
        <v>44373</v>
      </c>
      <c r="F2750" s="1">
        <v>45705</v>
      </c>
      <c r="G2750" t="s">
        <v>40</v>
      </c>
      <c r="H2750" t="s">
        <v>55</v>
      </c>
      <c r="I2750" t="s">
        <v>5366</v>
      </c>
      <c r="J2750">
        <v>1332</v>
      </c>
      <c r="K2750" t="s">
        <v>42</v>
      </c>
      <c r="L2750">
        <v>0</v>
      </c>
      <c r="M2750" t="s">
        <v>5367</v>
      </c>
      <c r="N2750" t="s">
        <v>60</v>
      </c>
      <c r="O2750">
        <v>26</v>
      </c>
      <c r="P2750" t="s">
        <v>5368</v>
      </c>
      <c r="Q2750" t="s">
        <v>87</v>
      </c>
      <c r="R2750" t="s">
        <v>5369</v>
      </c>
      <c r="S2750" t="s">
        <v>109</v>
      </c>
      <c r="T2750">
        <v>0</v>
      </c>
      <c r="U2750">
        <v>0</v>
      </c>
      <c r="V2750" t="s">
        <v>68</v>
      </c>
      <c r="W2750" t="s">
        <v>5373</v>
      </c>
      <c r="X2750" t="s">
        <v>72</v>
      </c>
      <c r="Y2750">
        <v>45</v>
      </c>
      <c r="Z2750">
        <v>48</v>
      </c>
      <c r="AA2750">
        <v>0</v>
      </c>
      <c r="AB2750" t="s">
        <v>45</v>
      </c>
      <c r="AC2750">
        <v>0</v>
      </c>
      <c r="AD2750" t="s">
        <v>74</v>
      </c>
    </row>
    <row r="2751" spans="1:30" x14ac:dyDescent="0.3">
      <c r="A2751" t="s">
        <v>18173</v>
      </c>
      <c r="B2751" t="s">
        <v>118</v>
      </c>
      <c r="C2751">
        <v>439468</v>
      </c>
      <c r="D2751">
        <v>321.27999999999997</v>
      </c>
      <c r="E2751" s="1">
        <v>43435</v>
      </c>
      <c r="F2751" s="1">
        <v>44647</v>
      </c>
      <c r="G2751" t="s">
        <v>103</v>
      </c>
      <c r="H2751" t="s">
        <v>41</v>
      </c>
      <c r="I2751" t="s">
        <v>18166</v>
      </c>
      <c r="J2751">
        <v>1212</v>
      </c>
      <c r="K2751" t="s">
        <v>42</v>
      </c>
      <c r="L2751">
        <v>0</v>
      </c>
      <c r="M2751" t="s">
        <v>18167</v>
      </c>
      <c r="N2751" t="s">
        <v>49</v>
      </c>
      <c r="O2751">
        <v>69</v>
      </c>
      <c r="P2751" t="s">
        <v>526</v>
      </c>
      <c r="Q2751" t="s">
        <v>62</v>
      </c>
      <c r="R2751" t="s">
        <v>18168</v>
      </c>
      <c r="S2751" t="s">
        <v>36</v>
      </c>
      <c r="T2751">
        <v>0</v>
      </c>
      <c r="U2751">
        <v>1</v>
      </c>
      <c r="V2751" t="s">
        <v>37</v>
      </c>
      <c r="W2751" t="s">
        <v>18174</v>
      </c>
      <c r="X2751" t="s">
        <v>72</v>
      </c>
      <c r="Y2751">
        <v>2</v>
      </c>
      <c r="Z2751">
        <v>31</v>
      </c>
      <c r="AA2751">
        <v>0</v>
      </c>
      <c r="AB2751" t="s">
        <v>45</v>
      </c>
      <c r="AC2751">
        <v>0</v>
      </c>
      <c r="AD2751" t="s">
        <v>74</v>
      </c>
    </row>
    <row r="2752" spans="1:30" x14ac:dyDescent="0.3">
      <c r="A2752" t="s">
        <v>14941</v>
      </c>
      <c r="B2752" t="s">
        <v>54</v>
      </c>
      <c r="C2752">
        <v>71432</v>
      </c>
      <c r="D2752">
        <v>379.21</v>
      </c>
      <c r="E2752" s="1">
        <v>45435</v>
      </c>
      <c r="F2752" s="1">
        <v>46315</v>
      </c>
      <c r="G2752" t="s">
        <v>99</v>
      </c>
      <c r="H2752" t="s">
        <v>80</v>
      </c>
      <c r="I2752" t="s">
        <v>14938</v>
      </c>
      <c r="J2752">
        <v>880</v>
      </c>
      <c r="K2752" t="s">
        <v>100</v>
      </c>
      <c r="L2752">
        <v>1</v>
      </c>
      <c r="M2752" t="s">
        <v>14939</v>
      </c>
      <c r="N2752" t="s">
        <v>32</v>
      </c>
      <c r="O2752">
        <v>36</v>
      </c>
      <c r="P2752" t="s">
        <v>1519</v>
      </c>
      <c r="Q2752" t="s">
        <v>51</v>
      </c>
      <c r="R2752" t="s">
        <v>14940</v>
      </c>
      <c r="S2752" t="s">
        <v>89</v>
      </c>
      <c r="T2752">
        <v>0</v>
      </c>
      <c r="U2752">
        <v>0</v>
      </c>
      <c r="V2752" t="s">
        <v>90</v>
      </c>
      <c r="W2752" t="s">
        <v>14942</v>
      </c>
      <c r="X2752" t="s">
        <v>57</v>
      </c>
      <c r="Y2752">
        <v>6</v>
      </c>
      <c r="Z2752">
        <v>49</v>
      </c>
      <c r="AA2752">
        <v>0</v>
      </c>
      <c r="AB2752" t="s">
        <v>45</v>
      </c>
      <c r="AC2752">
        <v>0</v>
      </c>
      <c r="AD2752" t="s">
        <v>59</v>
      </c>
    </row>
    <row r="2753" spans="1:30" x14ac:dyDescent="0.3">
      <c r="A2753" t="s">
        <v>19670</v>
      </c>
      <c r="B2753" t="s">
        <v>118</v>
      </c>
      <c r="C2753">
        <v>333525</v>
      </c>
      <c r="D2753">
        <v>1914.35</v>
      </c>
      <c r="E2753" s="1">
        <v>43833</v>
      </c>
      <c r="F2753" s="1">
        <v>47234</v>
      </c>
      <c r="G2753" t="s">
        <v>40</v>
      </c>
      <c r="H2753" t="s">
        <v>41</v>
      </c>
      <c r="I2753" t="s">
        <v>19667</v>
      </c>
      <c r="J2753">
        <v>3401</v>
      </c>
      <c r="K2753" t="s">
        <v>42</v>
      </c>
      <c r="L2753">
        <v>0</v>
      </c>
      <c r="M2753" t="s">
        <v>19668</v>
      </c>
      <c r="N2753" t="s">
        <v>32</v>
      </c>
      <c r="O2753">
        <v>36</v>
      </c>
      <c r="P2753" t="s">
        <v>369</v>
      </c>
      <c r="Q2753" t="s">
        <v>34</v>
      </c>
      <c r="R2753" t="s">
        <v>19669</v>
      </c>
      <c r="S2753" t="s">
        <v>89</v>
      </c>
      <c r="T2753">
        <v>1</v>
      </c>
      <c r="U2753">
        <v>0</v>
      </c>
      <c r="V2753" t="s">
        <v>90</v>
      </c>
      <c r="W2753" t="s">
        <v>19671</v>
      </c>
      <c r="X2753" t="s">
        <v>57</v>
      </c>
      <c r="Y2753">
        <v>16</v>
      </c>
      <c r="Z2753">
        <v>87</v>
      </c>
      <c r="AA2753">
        <v>1</v>
      </c>
      <c r="AB2753" t="s">
        <v>58</v>
      </c>
      <c r="AC2753">
        <v>1</v>
      </c>
      <c r="AD2753" t="s">
        <v>59</v>
      </c>
    </row>
    <row r="2754" spans="1:30" x14ac:dyDescent="0.3">
      <c r="A2754" t="s">
        <v>15451</v>
      </c>
      <c r="B2754" t="s">
        <v>54</v>
      </c>
      <c r="C2754">
        <v>112193</v>
      </c>
      <c r="D2754">
        <v>679.6</v>
      </c>
      <c r="E2754" s="1">
        <v>43164</v>
      </c>
      <c r="F2754" s="1">
        <v>43878</v>
      </c>
      <c r="G2754" t="s">
        <v>99</v>
      </c>
      <c r="H2754" t="s">
        <v>55</v>
      </c>
      <c r="I2754" t="s">
        <v>15446</v>
      </c>
      <c r="J2754">
        <v>714</v>
      </c>
      <c r="K2754" t="s">
        <v>100</v>
      </c>
      <c r="L2754">
        <v>0</v>
      </c>
      <c r="M2754" t="s">
        <v>15447</v>
      </c>
      <c r="N2754" t="s">
        <v>60</v>
      </c>
      <c r="O2754">
        <v>68</v>
      </c>
      <c r="P2754" t="s">
        <v>2345</v>
      </c>
      <c r="Q2754" t="s">
        <v>62</v>
      </c>
      <c r="R2754" t="s">
        <v>15448</v>
      </c>
      <c r="S2754" t="s">
        <v>36</v>
      </c>
      <c r="T2754">
        <v>0</v>
      </c>
      <c r="U2754">
        <v>1</v>
      </c>
      <c r="V2754" t="s">
        <v>37</v>
      </c>
      <c r="W2754" t="s">
        <v>15452</v>
      </c>
      <c r="X2754" t="s">
        <v>57</v>
      </c>
      <c r="Y2754">
        <v>43</v>
      </c>
      <c r="Z2754">
        <v>9</v>
      </c>
      <c r="AA2754">
        <v>0</v>
      </c>
      <c r="AB2754" t="s">
        <v>73</v>
      </c>
      <c r="AC2754">
        <v>0</v>
      </c>
      <c r="AD2754" t="s">
        <v>59</v>
      </c>
    </row>
    <row r="2755" spans="1:30" x14ac:dyDescent="0.3">
      <c r="A2755" t="s">
        <v>16718</v>
      </c>
      <c r="B2755" t="s">
        <v>70</v>
      </c>
      <c r="C2755">
        <v>210704</v>
      </c>
      <c r="D2755">
        <v>245.88</v>
      </c>
      <c r="E2755" s="1">
        <v>45540</v>
      </c>
      <c r="F2755" s="1">
        <v>46791</v>
      </c>
      <c r="G2755" t="s">
        <v>40</v>
      </c>
      <c r="H2755" t="s">
        <v>55</v>
      </c>
      <c r="I2755" t="s">
        <v>16715</v>
      </c>
      <c r="J2755">
        <v>1251</v>
      </c>
      <c r="K2755" t="s">
        <v>42</v>
      </c>
      <c r="L2755">
        <v>0</v>
      </c>
      <c r="M2755" t="s">
        <v>16716</v>
      </c>
      <c r="N2755" t="s">
        <v>60</v>
      </c>
      <c r="O2755">
        <v>73</v>
      </c>
      <c r="P2755" t="s">
        <v>10937</v>
      </c>
      <c r="Q2755" t="s">
        <v>34</v>
      </c>
      <c r="R2755" t="s">
        <v>16717</v>
      </c>
      <c r="S2755" t="s">
        <v>36</v>
      </c>
      <c r="T2755">
        <v>1</v>
      </c>
      <c r="U2755">
        <v>1</v>
      </c>
      <c r="V2755" t="s">
        <v>37</v>
      </c>
      <c r="W2755" t="s">
        <v>16719</v>
      </c>
      <c r="X2755" t="s">
        <v>44</v>
      </c>
      <c r="Y2755">
        <v>50</v>
      </c>
      <c r="Z2755">
        <v>6</v>
      </c>
      <c r="AA2755">
        <v>0</v>
      </c>
      <c r="AB2755" t="s">
        <v>73</v>
      </c>
      <c r="AC2755">
        <v>0</v>
      </c>
      <c r="AD2755" t="s">
        <v>46</v>
      </c>
    </row>
    <row r="2756" spans="1:30" x14ac:dyDescent="0.3">
      <c r="A2756" t="s">
        <v>14843</v>
      </c>
      <c r="B2756" t="s">
        <v>39</v>
      </c>
      <c r="C2756">
        <v>116269</v>
      </c>
      <c r="D2756">
        <v>1057.17</v>
      </c>
      <c r="E2756" s="1">
        <v>45242</v>
      </c>
      <c r="F2756" s="1">
        <v>45795</v>
      </c>
      <c r="G2756" t="s">
        <v>99</v>
      </c>
      <c r="H2756" t="s">
        <v>41</v>
      </c>
      <c r="I2756" t="s">
        <v>14834</v>
      </c>
      <c r="J2756">
        <v>553</v>
      </c>
      <c r="K2756" t="s">
        <v>100</v>
      </c>
      <c r="L2756">
        <v>0</v>
      </c>
      <c r="M2756" t="s">
        <v>14835</v>
      </c>
      <c r="N2756" t="s">
        <v>49</v>
      </c>
      <c r="O2756">
        <v>64</v>
      </c>
      <c r="P2756" t="s">
        <v>7987</v>
      </c>
      <c r="Q2756" t="s">
        <v>51</v>
      </c>
      <c r="R2756" t="s">
        <v>14836</v>
      </c>
      <c r="S2756" t="s">
        <v>36</v>
      </c>
      <c r="T2756">
        <v>0</v>
      </c>
      <c r="U2756">
        <v>1</v>
      </c>
      <c r="V2756" t="s">
        <v>37</v>
      </c>
      <c r="W2756" t="s">
        <v>14844</v>
      </c>
      <c r="X2756" t="s">
        <v>57</v>
      </c>
      <c r="Y2756">
        <v>48</v>
      </c>
      <c r="Z2756">
        <v>99</v>
      </c>
      <c r="AA2756">
        <v>1</v>
      </c>
      <c r="AB2756" t="s">
        <v>58</v>
      </c>
      <c r="AC2756">
        <v>1</v>
      </c>
      <c r="AD2756" t="s">
        <v>59</v>
      </c>
    </row>
    <row r="2757" spans="1:30" x14ac:dyDescent="0.3">
      <c r="A2757" t="s">
        <v>16987</v>
      </c>
      <c r="B2757" t="s">
        <v>39</v>
      </c>
      <c r="C2757">
        <v>105032</v>
      </c>
      <c r="D2757">
        <v>727.74</v>
      </c>
      <c r="E2757" s="1">
        <v>45344</v>
      </c>
      <c r="F2757" s="1">
        <v>48638</v>
      </c>
      <c r="G2757" t="s">
        <v>40</v>
      </c>
      <c r="H2757" t="s">
        <v>55</v>
      </c>
      <c r="I2757" t="s">
        <v>16982</v>
      </c>
      <c r="J2757">
        <v>3294</v>
      </c>
      <c r="K2757" t="s">
        <v>42</v>
      </c>
      <c r="L2757">
        <v>0</v>
      </c>
      <c r="M2757" t="s">
        <v>16983</v>
      </c>
      <c r="N2757" t="s">
        <v>60</v>
      </c>
      <c r="O2757">
        <v>85</v>
      </c>
      <c r="P2757" t="s">
        <v>2783</v>
      </c>
      <c r="Q2757" t="s">
        <v>62</v>
      </c>
      <c r="R2757" t="s">
        <v>16984</v>
      </c>
      <c r="S2757" t="s">
        <v>36</v>
      </c>
      <c r="T2757">
        <v>0</v>
      </c>
      <c r="U2757">
        <v>1</v>
      </c>
      <c r="V2757" t="s">
        <v>37</v>
      </c>
      <c r="W2757" t="s">
        <v>16988</v>
      </c>
      <c r="X2757" t="s">
        <v>72</v>
      </c>
      <c r="Y2757">
        <v>47</v>
      </c>
      <c r="Z2757">
        <v>4</v>
      </c>
      <c r="AA2757">
        <v>0</v>
      </c>
      <c r="AB2757" t="s">
        <v>73</v>
      </c>
      <c r="AC2757">
        <v>0</v>
      </c>
      <c r="AD2757" t="s">
        <v>74</v>
      </c>
    </row>
    <row r="2758" spans="1:30" x14ac:dyDescent="0.3">
      <c r="A2758" t="s">
        <v>15177</v>
      </c>
      <c r="B2758" t="s">
        <v>118</v>
      </c>
      <c r="C2758">
        <v>184691</v>
      </c>
      <c r="D2758">
        <v>499.25</v>
      </c>
      <c r="E2758" s="1">
        <v>43864</v>
      </c>
      <c r="F2758" s="1">
        <v>47198</v>
      </c>
      <c r="G2758" t="s">
        <v>40</v>
      </c>
      <c r="H2758" t="s">
        <v>80</v>
      </c>
      <c r="I2758" t="s">
        <v>15174</v>
      </c>
      <c r="J2758">
        <v>3334</v>
      </c>
      <c r="K2758" t="s">
        <v>42</v>
      </c>
      <c r="L2758">
        <v>1</v>
      </c>
      <c r="M2758" t="s">
        <v>15175</v>
      </c>
      <c r="N2758" t="s">
        <v>32</v>
      </c>
      <c r="O2758">
        <v>79</v>
      </c>
      <c r="P2758" t="s">
        <v>702</v>
      </c>
      <c r="Q2758" t="s">
        <v>51</v>
      </c>
      <c r="R2758" t="s">
        <v>15176</v>
      </c>
      <c r="S2758" t="s">
        <v>36</v>
      </c>
      <c r="T2758">
        <v>0</v>
      </c>
      <c r="U2758">
        <v>1</v>
      </c>
      <c r="V2758" t="s">
        <v>37</v>
      </c>
      <c r="W2758" t="s">
        <v>15178</v>
      </c>
      <c r="X2758" t="s">
        <v>44</v>
      </c>
      <c r="Y2758">
        <v>22</v>
      </c>
      <c r="Z2758">
        <v>49</v>
      </c>
      <c r="AA2758">
        <v>0</v>
      </c>
      <c r="AB2758" t="s">
        <v>45</v>
      </c>
      <c r="AC2758">
        <v>0</v>
      </c>
      <c r="AD2758" t="s">
        <v>46</v>
      </c>
    </row>
    <row r="2759" spans="1:30" x14ac:dyDescent="0.3">
      <c r="A2759" t="s">
        <v>12718</v>
      </c>
      <c r="B2759" t="s">
        <v>118</v>
      </c>
      <c r="C2759">
        <v>126731</v>
      </c>
      <c r="D2759">
        <v>738.55</v>
      </c>
      <c r="E2759" s="1">
        <v>44423</v>
      </c>
      <c r="F2759" s="1">
        <v>45657</v>
      </c>
      <c r="G2759" t="s">
        <v>99</v>
      </c>
      <c r="H2759" t="s">
        <v>80</v>
      </c>
      <c r="I2759" t="s">
        <v>12715</v>
      </c>
      <c r="J2759">
        <v>1234</v>
      </c>
      <c r="K2759" t="s">
        <v>42</v>
      </c>
      <c r="L2759">
        <v>1</v>
      </c>
      <c r="M2759" t="s">
        <v>12716</v>
      </c>
      <c r="N2759" t="s">
        <v>60</v>
      </c>
      <c r="O2759">
        <v>53</v>
      </c>
      <c r="P2759" t="s">
        <v>1132</v>
      </c>
      <c r="Q2759" t="s">
        <v>51</v>
      </c>
      <c r="R2759" t="s">
        <v>12717</v>
      </c>
      <c r="S2759" t="s">
        <v>97</v>
      </c>
      <c r="T2759">
        <v>0</v>
      </c>
      <c r="U2759">
        <v>0</v>
      </c>
      <c r="V2759" t="s">
        <v>37</v>
      </c>
      <c r="W2759" t="s">
        <v>12719</v>
      </c>
      <c r="X2759" t="s">
        <v>72</v>
      </c>
      <c r="Y2759">
        <v>3</v>
      </c>
      <c r="Z2759">
        <v>76</v>
      </c>
      <c r="AA2759">
        <v>1</v>
      </c>
      <c r="AB2759" t="s">
        <v>58</v>
      </c>
      <c r="AC2759">
        <v>1</v>
      </c>
      <c r="AD2759" t="s">
        <v>74</v>
      </c>
    </row>
    <row r="2760" spans="1:30" x14ac:dyDescent="0.3">
      <c r="A2760" t="s">
        <v>1197</v>
      </c>
      <c r="B2760" t="s">
        <v>39</v>
      </c>
      <c r="C2760">
        <v>91477</v>
      </c>
      <c r="D2760">
        <v>1956.72</v>
      </c>
      <c r="E2760" s="1">
        <v>43407</v>
      </c>
      <c r="F2760" s="1">
        <v>46017</v>
      </c>
      <c r="G2760" t="s">
        <v>40</v>
      </c>
      <c r="H2760" t="s">
        <v>55</v>
      </c>
      <c r="I2760" t="s">
        <v>1191</v>
      </c>
      <c r="J2760">
        <v>2610</v>
      </c>
      <c r="K2760" t="s">
        <v>42</v>
      </c>
      <c r="L2760">
        <v>0</v>
      </c>
      <c r="M2760" t="s">
        <v>1192</v>
      </c>
      <c r="N2760" t="s">
        <v>49</v>
      </c>
      <c r="O2760">
        <v>37</v>
      </c>
      <c r="P2760" t="s">
        <v>1193</v>
      </c>
      <c r="Q2760" t="s">
        <v>34</v>
      </c>
      <c r="R2760" t="s">
        <v>1194</v>
      </c>
      <c r="S2760" t="s">
        <v>89</v>
      </c>
      <c r="T2760">
        <v>1</v>
      </c>
      <c r="U2760">
        <v>0</v>
      </c>
      <c r="V2760" t="s">
        <v>90</v>
      </c>
      <c r="W2760" t="s">
        <v>1198</v>
      </c>
      <c r="X2760" t="s">
        <v>57</v>
      </c>
      <c r="Y2760">
        <v>29</v>
      </c>
      <c r="Z2760">
        <v>37</v>
      </c>
      <c r="AA2760">
        <v>0</v>
      </c>
      <c r="AB2760" t="s">
        <v>45</v>
      </c>
      <c r="AC2760">
        <v>0</v>
      </c>
      <c r="AD2760" t="s">
        <v>59</v>
      </c>
    </row>
    <row r="2761" spans="1:30" x14ac:dyDescent="0.3">
      <c r="A2761" t="s">
        <v>12655</v>
      </c>
      <c r="B2761" t="s">
        <v>39</v>
      </c>
      <c r="C2761">
        <v>486647</v>
      </c>
      <c r="D2761">
        <v>230.08</v>
      </c>
      <c r="E2761" s="1">
        <v>43124</v>
      </c>
      <c r="F2761" s="1">
        <v>45171</v>
      </c>
      <c r="G2761" t="s">
        <v>103</v>
      </c>
      <c r="H2761" t="s">
        <v>41</v>
      </c>
      <c r="I2761" t="s">
        <v>12650</v>
      </c>
      <c r="J2761">
        <v>2047</v>
      </c>
      <c r="K2761" t="s">
        <v>42</v>
      </c>
      <c r="L2761">
        <v>0</v>
      </c>
      <c r="M2761" t="s">
        <v>12651</v>
      </c>
      <c r="N2761" t="s">
        <v>49</v>
      </c>
      <c r="O2761">
        <v>22</v>
      </c>
      <c r="P2761" t="s">
        <v>77</v>
      </c>
      <c r="Q2761" t="s">
        <v>34</v>
      </c>
      <c r="R2761" t="s">
        <v>12652</v>
      </c>
      <c r="S2761" t="s">
        <v>67</v>
      </c>
      <c r="T2761">
        <v>1</v>
      </c>
      <c r="U2761">
        <v>0</v>
      </c>
      <c r="V2761" t="s">
        <v>68</v>
      </c>
      <c r="W2761" t="s">
        <v>12656</v>
      </c>
      <c r="X2761" t="s">
        <v>57</v>
      </c>
      <c r="Y2761">
        <v>13</v>
      </c>
      <c r="Z2761">
        <v>26</v>
      </c>
      <c r="AA2761">
        <v>0</v>
      </c>
      <c r="AB2761" t="s">
        <v>73</v>
      </c>
      <c r="AC2761">
        <v>0</v>
      </c>
      <c r="AD2761" t="s">
        <v>59</v>
      </c>
    </row>
    <row r="2762" spans="1:30" x14ac:dyDescent="0.3">
      <c r="A2762" t="s">
        <v>448</v>
      </c>
      <c r="B2762" t="s">
        <v>39</v>
      </c>
      <c r="C2762">
        <v>177246</v>
      </c>
      <c r="D2762">
        <v>1333.29</v>
      </c>
      <c r="E2762" s="1">
        <v>45097</v>
      </c>
      <c r="F2762" s="1">
        <v>47475</v>
      </c>
      <c r="G2762" t="s">
        <v>99</v>
      </c>
      <c r="H2762" t="s">
        <v>55</v>
      </c>
      <c r="I2762" t="s">
        <v>442</v>
      </c>
      <c r="J2762">
        <v>2378</v>
      </c>
      <c r="K2762" t="s">
        <v>42</v>
      </c>
      <c r="L2762">
        <v>0</v>
      </c>
      <c r="M2762" t="s">
        <v>443</v>
      </c>
      <c r="N2762" t="s">
        <v>32</v>
      </c>
      <c r="O2762">
        <v>24</v>
      </c>
      <c r="P2762" t="s">
        <v>444</v>
      </c>
      <c r="Q2762" t="s">
        <v>51</v>
      </c>
      <c r="R2762" t="s">
        <v>445</v>
      </c>
      <c r="S2762" t="s">
        <v>67</v>
      </c>
      <c r="T2762">
        <v>0</v>
      </c>
      <c r="U2762">
        <v>0</v>
      </c>
      <c r="V2762" t="s">
        <v>68</v>
      </c>
      <c r="W2762" t="s">
        <v>449</v>
      </c>
      <c r="X2762" t="s">
        <v>57</v>
      </c>
      <c r="Y2762">
        <v>1</v>
      </c>
      <c r="Z2762">
        <v>9</v>
      </c>
      <c r="AA2762">
        <v>0</v>
      </c>
      <c r="AB2762" t="s">
        <v>73</v>
      </c>
      <c r="AC2762">
        <v>0</v>
      </c>
      <c r="AD2762" t="s">
        <v>59</v>
      </c>
    </row>
    <row r="2763" spans="1:30" x14ac:dyDescent="0.3">
      <c r="A2763" t="s">
        <v>19351</v>
      </c>
      <c r="B2763" t="s">
        <v>118</v>
      </c>
      <c r="C2763">
        <v>123036</v>
      </c>
      <c r="D2763">
        <v>1609.3</v>
      </c>
      <c r="E2763" s="1">
        <v>42384</v>
      </c>
      <c r="F2763" s="1">
        <v>45847</v>
      </c>
      <c r="G2763" t="s">
        <v>103</v>
      </c>
      <c r="H2763" t="s">
        <v>55</v>
      </c>
      <c r="I2763" t="s">
        <v>19344</v>
      </c>
      <c r="J2763">
        <v>3463</v>
      </c>
      <c r="K2763" t="s">
        <v>42</v>
      </c>
      <c r="L2763">
        <v>0</v>
      </c>
      <c r="M2763" t="s">
        <v>19345</v>
      </c>
      <c r="N2763" t="s">
        <v>32</v>
      </c>
      <c r="O2763">
        <v>76</v>
      </c>
      <c r="P2763" t="s">
        <v>2733</v>
      </c>
      <c r="Q2763" t="s">
        <v>87</v>
      </c>
      <c r="R2763" t="s">
        <v>19346</v>
      </c>
      <c r="S2763" t="s">
        <v>36</v>
      </c>
      <c r="T2763">
        <v>0</v>
      </c>
      <c r="U2763">
        <v>1</v>
      </c>
      <c r="V2763" t="s">
        <v>37</v>
      </c>
      <c r="W2763" t="s">
        <v>19352</v>
      </c>
      <c r="X2763" t="s">
        <v>44</v>
      </c>
      <c r="Y2763">
        <v>24</v>
      </c>
      <c r="Z2763">
        <v>25</v>
      </c>
      <c r="AA2763">
        <v>0</v>
      </c>
      <c r="AB2763" t="s">
        <v>73</v>
      </c>
      <c r="AC2763">
        <v>0</v>
      </c>
      <c r="AD2763" t="s">
        <v>46</v>
      </c>
    </row>
    <row r="2764" spans="1:30" x14ac:dyDescent="0.3">
      <c r="A2764" t="s">
        <v>8414</v>
      </c>
      <c r="B2764" t="s">
        <v>54</v>
      </c>
      <c r="C2764">
        <v>488945</v>
      </c>
      <c r="D2764">
        <v>907.24</v>
      </c>
      <c r="E2764" s="1">
        <v>45573</v>
      </c>
      <c r="F2764" s="1">
        <v>46859</v>
      </c>
      <c r="G2764" t="s">
        <v>103</v>
      </c>
      <c r="H2764" t="s">
        <v>41</v>
      </c>
      <c r="I2764" t="s">
        <v>8409</v>
      </c>
      <c r="J2764">
        <v>1286</v>
      </c>
      <c r="K2764" t="s">
        <v>42</v>
      </c>
      <c r="L2764">
        <v>0</v>
      </c>
      <c r="M2764" t="s">
        <v>8410</v>
      </c>
      <c r="N2764" t="s">
        <v>60</v>
      </c>
      <c r="O2764">
        <v>65</v>
      </c>
      <c r="P2764" t="s">
        <v>723</v>
      </c>
      <c r="Q2764" t="s">
        <v>51</v>
      </c>
      <c r="R2764" t="s">
        <v>8411</v>
      </c>
      <c r="S2764" t="s">
        <v>36</v>
      </c>
      <c r="T2764">
        <v>0</v>
      </c>
      <c r="U2764">
        <v>1</v>
      </c>
      <c r="V2764" t="s">
        <v>37</v>
      </c>
      <c r="W2764" t="s">
        <v>8415</v>
      </c>
      <c r="X2764" t="s">
        <v>44</v>
      </c>
      <c r="Y2764">
        <v>17</v>
      </c>
      <c r="Z2764">
        <v>60</v>
      </c>
      <c r="AA2764">
        <v>0</v>
      </c>
      <c r="AB2764" t="s">
        <v>45</v>
      </c>
      <c r="AC2764">
        <v>0</v>
      </c>
      <c r="AD2764" t="s">
        <v>46</v>
      </c>
    </row>
    <row r="2765" spans="1:30" x14ac:dyDescent="0.3">
      <c r="A2765" t="s">
        <v>8028</v>
      </c>
      <c r="B2765" t="s">
        <v>39</v>
      </c>
      <c r="C2765">
        <v>384067</v>
      </c>
      <c r="D2765">
        <v>1521</v>
      </c>
      <c r="E2765" s="1">
        <v>43848</v>
      </c>
      <c r="F2765" s="1">
        <v>44623</v>
      </c>
      <c r="G2765" t="s">
        <v>103</v>
      </c>
      <c r="H2765" t="s">
        <v>41</v>
      </c>
      <c r="I2765" t="s">
        <v>8023</v>
      </c>
      <c r="J2765">
        <v>775</v>
      </c>
      <c r="K2765" t="s">
        <v>100</v>
      </c>
      <c r="L2765">
        <v>0</v>
      </c>
      <c r="M2765" t="s">
        <v>8024</v>
      </c>
      <c r="N2765" t="s">
        <v>32</v>
      </c>
      <c r="O2765">
        <v>55</v>
      </c>
      <c r="P2765" t="s">
        <v>2166</v>
      </c>
      <c r="Q2765" t="s">
        <v>51</v>
      </c>
      <c r="R2765" t="s">
        <v>8025</v>
      </c>
      <c r="S2765" t="s">
        <v>97</v>
      </c>
      <c r="T2765">
        <v>0</v>
      </c>
      <c r="U2765">
        <v>0</v>
      </c>
      <c r="V2765" t="s">
        <v>37</v>
      </c>
      <c r="W2765" t="s">
        <v>8029</v>
      </c>
      <c r="X2765" t="s">
        <v>44</v>
      </c>
      <c r="Y2765">
        <v>47</v>
      </c>
      <c r="Z2765">
        <v>64</v>
      </c>
      <c r="AA2765">
        <v>0</v>
      </c>
      <c r="AB2765" t="s">
        <v>58</v>
      </c>
      <c r="AC2765">
        <v>0</v>
      </c>
      <c r="AD2765" t="s">
        <v>46</v>
      </c>
    </row>
    <row r="2766" spans="1:30" x14ac:dyDescent="0.3">
      <c r="A2766" t="s">
        <v>6284</v>
      </c>
      <c r="B2766" t="s">
        <v>70</v>
      </c>
      <c r="C2766">
        <v>126903</v>
      </c>
      <c r="D2766">
        <v>573.07000000000005</v>
      </c>
      <c r="E2766" s="1">
        <v>42845</v>
      </c>
      <c r="F2766" s="1">
        <v>46366</v>
      </c>
      <c r="G2766" t="s">
        <v>103</v>
      </c>
      <c r="H2766" t="s">
        <v>41</v>
      </c>
      <c r="I2766" t="s">
        <v>6281</v>
      </c>
      <c r="J2766">
        <v>3521</v>
      </c>
      <c r="K2766" t="s">
        <v>42</v>
      </c>
      <c r="L2766">
        <v>0</v>
      </c>
      <c r="M2766" t="s">
        <v>6282</v>
      </c>
      <c r="N2766" t="s">
        <v>60</v>
      </c>
      <c r="O2766">
        <v>38</v>
      </c>
      <c r="P2766" t="s">
        <v>794</v>
      </c>
      <c r="Q2766" t="s">
        <v>62</v>
      </c>
      <c r="R2766" t="s">
        <v>6283</v>
      </c>
      <c r="S2766" t="s">
        <v>89</v>
      </c>
      <c r="T2766">
        <v>0</v>
      </c>
      <c r="U2766">
        <v>0</v>
      </c>
      <c r="V2766" t="s">
        <v>90</v>
      </c>
      <c r="W2766" t="s">
        <v>6285</v>
      </c>
      <c r="X2766" t="s">
        <v>44</v>
      </c>
      <c r="Y2766">
        <v>45</v>
      </c>
      <c r="Z2766">
        <v>55</v>
      </c>
      <c r="AA2766">
        <v>0</v>
      </c>
      <c r="AB2766" t="s">
        <v>45</v>
      </c>
      <c r="AC2766">
        <v>0</v>
      </c>
      <c r="AD2766" t="s">
        <v>46</v>
      </c>
    </row>
    <row r="2767" spans="1:30" x14ac:dyDescent="0.3">
      <c r="A2767" t="s">
        <v>12084</v>
      </c>
      <c r="B2767" t="s">
        <v>54</v>
      </c>
      <c r="C2767">
        <v>155638</v>
      </c>
      <c r="D2767">
        <v>1212.26</v>
      </c>
      <c r="E2767" s="1">
        <v>42486</v>
      </c>
      <c r="F2767" s="1">
        <v>44093</v>
      </c>
      <c r="G2767" t="s">
        <v>40</v>
      </c>
      <c r="H2767" t="s">
        <v>80</v>
      </c>
      <c r="I2767" t="s">
        <v>12077</v>
      </c>
      <c r="J2767">
        <v>1607</v>
      </c>
      <c r="K2767" t="s">
        <v>42</v>
      </c>
      <c r="L2767">
        <v>1</v>
      </c>
      <c r="M2767" t="s">
        <v>12078</v>
      </c>
      <c r="N2767" t="s">
        <v>60</v>
      </c>
      <c r="O2767">
        <v>46</v>
      </c>
      <c r="P2767" t="s">
        <v>1333</v>
      </c>
      <c r="Q2767" t="s">
        <v>51</v>
      </c>
      <c r="R2767" t="s">
        <v>12079</v>
      </c>
      <c r="S2767" t="s">
        <v>97</v>
      </c>
      <c r="T2767">
        <v>0</v>
      </c>
      <c r="U2767">
        <v>0</v>
      </c>
      <c r="V2767" t="s">
        <v>90</v>
      </c>
      <c r="W2767" t="s">
        <v>12085</v>
      </c>
      <c r="X2767" t="s">
        <v>72</v>
      </c>
      <c r="Y2767">
        <v>48</v>
      </c>
      <c r="Z2767">
        <v>65</v>
      </c>
      <c r="AA2767">
        <v>0</v>
      </c>
      <c r="AB2767" t="s">
        <v>58</v>
      </c>
      <c r="AC2767">
        <v>0</v>
      </c>
      <c r="AD2767" t="s">
        <v>74</v>
      </c>
    </row>
    <row r="2768" spans="1:30" x14ac:dyDescent="0.3">
      <c r="A2768" t="s">
        <v>16770</v>
      </c>
      <c r="B2768" t="s">
        <v>70</v>
      </c>
      <c r="C2768">
        <v>249865</v>
      </c>
      <c r="D2768">
        <v>882.2</v>
      </c>
      <c r="E2768" s="1">
        <v>43601</v>
      </c>
      <c r="F2768" s="1">
        <v>45396</v>
      </c>
      <c r="G2768" t="s">
        <v>103</v>
      </c>
      <c r="H2768" t="s">
        <v>55</v>
      </c>
      <c r="I2768" t="s">
        <v>16767</v>
      </c>
      <c r="J2768">
        <v>1795</v>
      </c>
      <c r="K2768" t="s">
        <v>42</v>
      </c>
      <c r="L2768">
        <v>0</v>
      </c>
      <c r="M2768" t="s">
        <v>16768</v>
      </c>
      <c r="N2768" t="s">
        <v>49</v>
      </c>
      <c r="O2768">
        <v>53</v>
      </c>
      <c r="P2768" t="s">
        <v>723</v>
      </c>
      <c r="Q2768" t="s">
        <v>51</v>
      </c>
      <c r="R2768" t="s">
        <v>16769</v>
      </c>
      <c r="S2768" t="s">
        <v>97</v>
      </c>
      <c r="T2768">
        <v>0</v>
      </c>
      <c r="U2768">
        <v>0</v>
      </c>
      <c r="V2768" t="s">
        <v>37</v>
      </c>
      <c r="W2768" t="s">
        <v>16771</v>
      </c>
      <c r="X2768" t="s">
        <v>44</v>
      </c>
      <c r="Y2768">
        <v>49</v>
      </c>
      <c r="Z2768">
        <v>47</v>
      </c>
      <c r="AA2768">
        <v>0</v>
      </c>
      <c r="AB2768" t="s">
        <v>45</v>
      </c>
      <c r="AC2768">
        <v>0</v>
      </c>
      <c r="AD2768" t="s">
        <v>46</v>
      </c>
    </row>
    <row r="2769" spans="1:30" x14ac:dyDescent="0.3">
      <c r="A2769" t="s">
        <v>12893</v>
      </c>
      <c r="B2769" t="s">
        <v>54</v>
      </c>
      <c r="C2769">
        <v>44504</v>
      </c>
      <c r="D2769">
        <v>1385.75</v>
      </c>
      <c r="E2769" s="1">
        <v>45439</v>
      </c>
      <c r="F2769" s="1">
        <v>47318</v>
      </c>
      <c r="G2769" t="s">
        <v>40</v>
      </c>
      <c r="H2769" t="s">
        <v>55</v>
      </c>
      <c r="I2769" t="s">
        <v>12888</v>
      </c>
      <c r="J2769">
        <v>1879</v>
      </c>
      <c r="K2769" t="s">
        <v>42</v>
      </c>
      <c r="L2769">
        <v>0</v>
      </c>
      <c r="M2769" t="s">
        <v>12889</v>
      </c>
      <c r="N2769" t="s">
        <v>49</v>
      </c>
      <c r="O2769">
        <v>36</v>
      </c>
      <c r="P2769" t="s">
        <v>7710</v>
      </c>
      <c r="Q2769" t="s">
        <v>51</v>
      </c>
      <c r="R2769" t="s">
        <v>12890</v>
      </c>
      <c r="S2769" t="s">
        <v>89</v>
      </c>
      <c r="T2769">
        <v>0</v>
      </c>
      <c r="U2769">
        <v>0</v>
      </c>
      <c r="V2769" t="s">
        <v>90</v>
      </c>
      <c r="W2769" t="s">
        <v>12894</v>
      </c>
      <c r="X2769" t="s">
        <v>44</v>
      </c>
      <c r="Y2769">
        <v>25</v>
      </c>
      <c r="Z2769">
        <v>83</v>
      </c>
      <c r="AA2769">
        <v>1</v>
      </c>
      <c r="AB2769" t="s">
        <v>58</v>
      </c>
      <c r="AC2769">
        <v>1</v>
      </c>
      <c r="AD2769" t="s">
        <v>46</v>
      </c>
    </row>
    <row r="2770" spans="1:30" x14ac:dyDescent="0.3">
      <c r="A2770" t="s">
        <v>494</v>
      </c>
      <c r="B2770" t="s">
        <v>39</v>
      </c>
      <c r="C2770">
        <v>241257</v>
      </c>
      <c r="D2770">
        <v>407.29</v>
      </c>
      <c r="E2770" s="1">
        <v>44970</v>
      </c>
      <c r="F2770" s="1">
        <v>47754</v>
      </c>
      <c r="G2770" t="s">
        <v>103</v>
      </c>
      <c r="H2770" t="s">
        <v>80</v>
      </c>
      <c r="I2770" t="s">
        <v>489</v>
      </c>
      <c r="J2770">
        <v>2784</v>
      </c>
      <c r="K2770" t="s">
        <v>42</v>
      </c>
      <c r="L2770">
        <v>1</v>
      </c>
      <c r="M2770" t="s">
        <v>490</v>
      </c>
      <c r="N2770" t="s">
        <v>60</v>
      </c>
      <c r="O2770">
        <v>67</v>
      </c>
      <c r="P2770" t="s">
        <v>453</v>
      </c>
      <c r="Q2770" t="s">
        <v>87</v>
      </c>
      <c r="R2770" t="s">
        <v>491</v>
      </c>
      <c r="S2770" t="s">
        <v>36</v>
      </c>
      <c r="T2770">
        <v>0</v>
      </c>
      <c r="U2770">
        <v>1</v>
      </c>
      <c r="V2770" t="s">
        <v>37</v>
      </c>
      <c r="W2770" t="s">
        <v>495</v>
      </c>
      <c r="X2770" t="s">
        <v>72</v>
      </c>
      <c r="Y2770">
        <v>50</v>
      </c>
      <c r="Z2770">
        <v>37</v>
      </c>
      <c r="AA2770">
        <v>0</v>
      </c>
      <c r="AB2770" t="s">
        <v>45</v>
      </c>
      <c r="AC2770">
        <v>0</v>
      </c>
      <c r="AD2770" t="s">
        <v>74</v>
      </c>
    </row>
    <row r="2771" spans="1:30" x14ac:dyDescent="0.3">
      <c r="A2771" t="s">
        <v>17637</v>
      </c>
      <c r="B2771" t="s">
        <v>118</v>
      </c>
      <c r="C2771">
        <v>373338</v>
      </c>
      <c r="D2771">
        <v>526.88</v>
      </c>
      <c r="E2771" s="1">
        <v>43424</v>
      </c>
      <c r="F2771" s="1">
        <v>46225</v>
      </c>
      <c r="G2771" t="s">
        <v>40</v>
      </c>
      <c r="H2771" t="s">
        <v>80</v>
      </c>
      <c r="I2771" t="s">
        <v>17634</v>
      </c>
      <c r="J2771">
        <v>2801</v>
      </c>
      <c r="K2771" t="s">
        <v>42</v>
      </c>
      <c r="L2771">
        <v>1</v>
      </c>
      <c r="M2771" t="s">
        <v>17635</v>
      </c>
      <c r="N2771" t="s">
        <v>32</v>
      </c>
      <c r="O2771">
        <v>63</v>
      </c>
      <c r="P2771" t="s">
        <v>1397</v>
      </c>
      <c r="Q2771" t="s">
        <v>87</v>
      </c>
      <c r="R2771" t="s">
        <v>17636</v>
      </c>
      <c r="S2771" t="s">
        <v>36</v>
      </c>
      <c r="T2771">
        <v>0</v>
      </c>
      <c r="U2771">
        <v>1</v>
      </c>
      <c r="V2771" t="s">
        <v>37</v>
      </c>
      <c r="W2771" t="s">
        <v>17638</v>
      </c>
      <c r="X2771" t="s">
        <v>72</v>
      </c>
      <c r="Y2771">
        <v>45</v>
      </c>
      <c r="Z2771">
        <v>42</v>
      </c>
      <c r="AA2771">
        <v>0</v>
      </c>
      <c r="AB2771" t="s">
        <v>45</v>
      </c>
      <c r="AC2771">
        <v>0</v>
      </c>
      <c r="AD2771" t="s">
        <v>74</v>
      </c>
    </row>
    <row r="2772" spans="1:30" x14ac:dyDescent="0.3">
      <c r="A2772" t="s">
        <v>19239</v>
      </c>
      <c r="B2772" t="s">
        <v>39</v>
      </c>
      <c r="C2772">
        <v>58188</v>
      </c>
      <c r="D2772">
        <v>360.94</v>
      </c>
      <c r="E2772" s="1">
        <v>44203</v>
      </c>
      <c r="F2772" s="1">
        <v>46114</v>
      </c>
      <c r="G2772" t="s">
        <v>99</v>
      </c>
      <c r="H2772" t="s">
        <v>80</v>
      </c>
      <c r="I2772" t="s">
        <v>19234</v>
      </c>
      <c r="J2772">
        <v>1911</v>
      </c>
      <c r="K2772" t="s">
        <v>42</v>
      </c>
      <c r="L2772">
        <v>1</v>
      </c>
      <c r="M2772" t="s">
        <v>19235</v>
      </c>
      <c r="N2772" t="s">
        <v>32</v>
      </c>
      <c r="O2772">
        <v>19</v>
      </c>
      <c r="P2772" t="s">
        <v>908</v>
      </c>
      <c r="Q2772" t="s">
        <v>62</v>
      </c>
      <c r="R2772" t="s">
        <v>19236</v>
      </c>
      <c r="S2772" t="s">
        <v>67</v>
      </c>
      <c r="T2772">
        <v>0</v>
      </c>
      <c r="U2772">
        <v>0</v>
      </c>
      <c r="V2772" t="s">
        <v>68</v>
      </c>
      <c r="W2772" t="s">
        <v>19240</v>
      </c>
      <c r="X2772" t="s">
        <v>57</v>
      </c>
      <c r="Y2772">
        <v>49</v>
      </c>
      <c r="Z2772">
        <v>34</v>
      </c>
      <c r="AA2772">
        <v>0</v>
      </c>
      <c r="AB2772" t="s">
        <v>45</v>
      </c>
      <c r="AC2772">
        <v>0</v>
      </c>
      <c r="AD2772" t="s">
        <v>59</v>
      </c>
    </row>
    <row r="2773" spans="1:30" x14ac:dyDescent="0.3">
      <c r="A2773" t="s">
        <v>12598</v>
      </c>
      <c r="B2773" t="s">
        <v>70</v>
      </c>
      <c r="C2773">
        <v>171785</v>
      </c>
      <c r="D2773">
        <v>913.38</v>
      </c>
      <c r="E2773" s="1">
        <v>42665</v>
      </c>
      <c r="F2773" s="1">
        <v>45731</v>
      </c>
      <c r="G2773" t="s">
        <v>103</v>
      </c>
      <c r="H2773" t="s">
        <v>41</v>
      </c>
      <c r="I2773" t="s">
        <v>12593</v>
      </c>
      <c r="J2773">
        <v>3066</v>
      </c>
      <c r="K2773" t="s">
        <v>42</v>
      </c>
      <c r="L2773">
        <v>0</v>
      </c>
      <c r="M2773" t="s">
        <v>12594</v>
      </c>
      <c r="N2773" t="s">
        <v>32</v>
      </c>
      <c r="O2773">
        <v>21</v>
      </c>
      <c r="P2773" t="s">
        <v>3345</v>
      </c>
      <c r="Q2773" t="s">
        <v>87</v>
      </c>
      <c r="R2773" t="s">
        <v>12595</v>
      </c>
      <c r="S2773" t="s">
        <v>67</v>
      </c>
      <c r="T2773">
        <v>0</v>
      </c>
      <c r="U2773">
        <v>0</v>
      </c>
      <c r="V2773" t="s">
        <v>68</v>
      </c>
      <c r="W2773" t="s">
        <v>12599</v>
      </c>
      <c r="X2773" t="s">
        <v>72</v>
      </c>
      <c r="Y2773">
        <v>19</v>
      </c>
      <c r="Z2773">
        <v>44</v>
      </c>
      <c r="AA2773">
        <v>0</v>
      </c>
      <c r="AB2773" t="s">
        <v>45</v>
      </c>
      <c r="AC2773">
        <v>0</v>
      </c>
      <c r="AD2773" t="s">
        <v>74</v>
      </c>
    </row>
    <row r="2774" spans="1:30" x14ac:dyDescent="0.3">
      <c r="A2774" t="s">
        <v>12727</v>
      </c>
      <c r="B2774" t="s">
        <v>54</v>
      </c>
      <c r="C2774">
        <v>369027</v>
      </c>
      <c r="D2774">
        <v>340.05</v>
      </c>
      <c r="E2774" s="1">
        <v>42242</v>
      </c>
      <c r="F2774" s="1">
        <v>43278</v>
      </c>
      <c r="G2774" t="s">
        <v>40</v>
      </c>
      <c r="H2774" t="s">
        <v>55</v>
      </c>
      <c r="I2774" t="s">
        <v>12724</v>
      </c>
      <c r="J2774">
        <v>1036</v>
      </c>
      <c r="K2774" t="s">
        <v>100</v>
      </c>
      <c r="L2774">
        <v>0</v>
      </c>
      <c r="M2774" t="s">
        <v>12725</v>
      </c>
      <c r="N2774" t="s">
        <v>60</v>
      </c>
      <c r="O2774">
        <v>54</v>
      </c>
      <c r="P2774" t="s">
        <v>1089</v>
      </c>
      <c r="Q2774" t="s">
        <v>62</v>
      </c>
      <c r="R2774" t="s">
        <v>12726</v>
      </c>
      <c r="S2774" t="s">
        <v>97</v>
      </c>
      <c r="T2774">
        <v>0</v>
      </c>
      <c r="U2774">
        <v>0</v>
      </c>
      <c r="V2774" t="s">
        <v>37</v>
      </c>
      <c r="W2774" t="s">
        <v>12728</v>
      </c>
      <c r="X2774" t="s">
        <v>44</v>
      </c>
      <c r="Y2774">
        <v>5</v>
      </c>
      <c r="Z2774">
        <v>3</v>
      </c>
      <c r="AA2774">
        <v>0</v>
      </c>
      <c r="AB2774" t="s">
        <v>73</v>
      </c>
      <c r="AC2774">
        <v>0</v>
      </c>
      <c r="AD2774" t="s">
        <v>46</v>
      </c>
    </row>
    <row r="2775" spans="1:30" x14ac:dyDescent="0.3">
      <c r="A2775" t="s">
        <v>7363</v>
      </c>
      <c r="B2775" t="s">
        <v>118</v>
      </c>
      <c r="C2775">
        <v>379889</v>
      </c>
      <c r="D2775">
        <v>1898.95</v>
      </c>
      <c r="E2775" s="1">
        <v>45116</v>
      </c>
      <c r="F2775" s="1">
        <v>46867</v>
      </c>
      <c r="G2775" t="s">
        <v>99</v>
      </c>
      <c r="H2775" t="s">
        <v>55</v>
      </c>
      <c r="I2775" t="s">
        <v>7360</v>
      </c>
      <c r="J2775">
        <v>1751</v>
      </c>
      <c r="K2775" t="s">
        <v>42</v>
      </c>
      <c r="L2775">
        <v>0</v>
      </c>
      <c r="M2775" t="s">
        <v>7361</v>
      </c>
      <c r="N2775" t="s">
        <v>49</v>
      </c>
      <c r="O2775">
        <v>61</v>
      </c>
      <c r="P2775" t="s">
        <v>3615</v>
      </c>
      <c r="Q2775" t="s">
        <v>51</v>
      </c>
      <c r="R2775" t="s">
        <v>7362</v>
      </c>
      <c r="S2775" t="s">
        <v>36</v>
      </c>
      <c r="T2775">
        <v>0</v>
      </c>
      <c r="U2775">
        <v>1</v>
      </c>
      <c r="V2775" t="s">
        <v>37</v>
      </c>
      <c r="W2775" t="s">
        <v>7364</v>
      </c>
      <c r="X2775" t="s">
        <v>72</v>
      </c>
      <c r="Y2775">
        <v>7</v>
      </c>
      <c r="Z2775">
        <v>25</v>
      </c>
      <c r="AA2775">
        <v>0</v>
      </c>
      <c r="AB2775" t="s">
        <v>73</v>
      </c>
      <c r="AC2775">
        <v>0</v>
      </c>
      <c r="AD2775" t="s">
        <v>74</v>
      </c>
    </row>
    <row r="2776" spans="1:30" x14ac:dyDescent="0.3">
      <c r="A2776" t="s">
        <v>6925</v>
      </c>
      <c r="B2776" t="s">
        <v>70</v>
      </c>
      <c r="C2776">
        <v>315109</v>
      </c>
      <c r="D2776">
        <v>573.41</v>
      </c>
      <c r="E2776" s="1">
        <v>44166</v>
      </c>
      <c r="F2776" s="1">
        <v>46222</v>
      </c>
      <c r="G2776" t="s">
        <v>103</v>
      </c>
      <c r="H2776" t="s">
        <v>55</v>
      </c>
      <c r="I2776" t="s">
        <v>6921</v>
      </c>
      <c r="J2776">
        <v>2056</v>
      </c>
      <c r="K2776" t="s">
        <v>42</v>
      </c>
      <c r="L2776">
        <v>0</v>
      </c>
      <c r="M2776" t="s">
        <v>4348</v>
      </c>
      <c r="N2776" t="s">
        <v>32</v>
      </c>
      <c r="O2776">
        <v>52</v>
      </c>
      <c r="P2776" t="s">
        <v>423</v>
      </c>
      <c r="Q2776" t="s">
        <v>51</v>
      </c>
      <c r="R2776" t="s">
        <v>6922</v>
      </c>
      <c r="S2776" t="s">
        <v>97</v>
      </c>
      <c r="T2776">
        <v>0</v>
      </c>
      <c r="U2776">
        <v>0</v>
      </c>
      <c r="V2776" t="s">
        <v>37</v>
      </c>
      <c r="W2776" t="s">
        <v>6926</v>
      </c>
      <c r="X2776" t="s">
        <v>44</v>
      </c>
      <c r="Y2776">
        <v>28</v>
      </c>
      <c r="Z2776">
        <v>92</v>
      </c>
      <c r="AA2776">
        <v>1</v>
      </c>
      <c r="AB2776" t="s">
        <v>58</v>
      </c>
      <c r="AC2776">
        <v>1</v>
      </c>
      <c r="AD2776" t="s">
        <v>46</v>
      </c>
    </row>
    <row r="2777" spans="1:30" x14ac:dyDescent="0.3">
      <c r="A2777" t="s">
        <v>2330</v>
      </c>
      <c r="B2777" t="s">
        <v>70</v>
      </c>
      <c r="C2777">
        <v>319402</v>
      </c>
      <c r="D2777">
        <v>834.19</v>
      </c>
      <c r="E2777" s="1">
        <v>43994</v>
      </c>
      <c r="F2777" s="1">
        <v>46461</v>
      </c>
      <c r="G2777" t="s">
        <v>99</v>
      </c>
      <c r="H2777" t="s">
        <v>80</v>
      </c>
      <c r="I2777" t="s">
        <v>2326</v>
      </c>
      <c r="J2777">
        <v>2467</v>
      </c>
      <c r="K2777" t="s">
        <v>42</v>
      </c>
      <c r="L2777">
        <v>1</v>
      </c>
      <c r="M2777" t="s">
        <v>2327</v>
      </c>
      <c r="N2777" t="s">
        <v>32</v>
      </c>
      <c r="O2777">
        <v>79</v>
      </c>
      <c r="P2777" t="s">
        <v>2328</v>
      </c>
      <c r="Q2777" t="s">
        <v>34</v>
      </c>
      <c r="R2777" t="s">
        <v>2329</v>
      </c>
      <c r="S2777" t="s">
        <v>36</v>
      </c>
      <c r="T2777">
        <v>1</v>
      </c>
      <c r="U2777">
        <v>1</v>
      </c>
      <c r="V2777" t="s">
        <v>37</v>
      </c>
      <c r="W2777" t="s">
        <v>2331</v>
      </c>
      <c r="X2777" t="s">
        <v>57</v>
      </c>
      <c r="Y2777">
        <v>10</v>
      </c>
      <c r="Z2777">
        <v>66</v>
      </c>
      <c r="AA2777">
        <v>0</v>
      </c>
      <c r="AB2777" t="s">
        <v>58</v>
      </c>
      <c r="AC2777">
        <v>0</v>
      </c>
      <c r="AD2777" t="s">
        <v>59</v>
      </c>
    </row>
    <row r="2778" spans="1:30" x14ac:dyDescent="0.3">
      <c r="A2778" t="s">
        <v>17639</v>
      </c>
      <c r="B2778" t="s">
        <v>54</v>
      </c>
      <c r="C2778">
        <v>361787</v>
      </c>
      <c r="D2778">
        <v>1255.99</v>
      </c>
      <c r="E2778" s="1">
        <v>44416</v>
      </c>
      <c r="F2778" s="1">
        <v>47765</v>
      </c>
      <c r="G2778" t="s">
        <v>103</v>
      </c>
      <c r="H2778" t="s">
        <v>80</v>
      </c>
      <c r="I2778" t="s">
        <v>17634</v>
      </c>
      <c r="J2778">
        <v>3349</v>
      </c>
      <c r="K2778" t="s">
        <v>42</v>
      </c>
      <c r="L2778">
        <v>1</v>
      </c>
      <c r="M2778" t="s">
        <v>17635</v>
      </c>
      <c r="N2778" t="s">
        <v>32</v>
      </c>
      <c r="O2778">
        <v>63</v>
      </c>
      <c r="P2778" t="s">
        <v>1397</v>
      </c>
      <c r="Q2778" t="s">
        <v>87</v>
      </c>
      <c r="R2778" t="s">
        <v>17636</v>
      </c>
      <c r="S2778" t="s">
        <v>36</v>
      </c>
      <c r="T2778">
        <v>0</v>
      </c>
      <c r="U2778">
        <v>1</v>
      </c>
      <c r="V2778" t="s">
        <v>37</v>
      </c>
      <c r="W2778" t="s">
        <v>17640</v>
      </c>
      <c r="X2778" t="s">
        <v>57</v>
      </c>
      <c r="Y2778">
        <v>21</v>
      </c>
      <c r="Z2778">
        <v>80</v>
      </c>
      <c r="AA2778">
        <v>1</v>
      </c>
      <c r="AB2778" t="s">
        <v>58</v>
      </c>
      <c r="AC2778">
        <v>1</v>
      </c>
      <c r="AD2778" t="s">
        <v>59</v>
      </c>
    </row>
    <row r="2779" spans="1:30" x14ac:dyDescent="0.3">
      <c r="A2779" t="s">
        <v>12213</v>
      </c>
      <c r="B2779" t="s">
        <v>54</v>
      </c>
      <c r="C2779">
        <v>179446</v>
      </c>
      <c r="D2779">
        <v>1428.7</v>
      </c>
      <c r="E2779" s="1">
        <v>44317</v>
      </c>
      <c r="F2779" s="1">
        <v>46704</v>
      </c>
      <c r="G2779" t="s">
        <v>103</v>
      </c>
      <c r="H2779" t="s">
        <v>80</v>
      </c>
      <c r="I2779" t="s">
        <v>12204</v>
      </c>
      <c r="J2779">
        <v>2387</v>
      </c>
      <c r="K2779" t="s">
        <v>42</v>
      </c>
      <c r="L2779">
        <v>1</v>
      </c>
      <c r="M2779" t="s">
        <v>12205</v>
      </c>
      <c r="N2779" t="s">
        <v>49</v>
      </c>
      <c r="O2779">
        <v>29</v>
      </c>
      <c r="P2779" t="s">
        <v>1421</v>
      </c>
      <c r="Q2779" t="s">
        <v>62</v>
      </c>
      <c r="R2779" t="s">
        <v>12206</v>
      </c>
      <c r="S2779" t="s">
        <v>109</v>
      </c>
      <c r="T2779">
        <v>0</v>
      </c>
      <c r="U2779">
        <v>0</v>
      </c>
      <c r="V2779" t="s">
        <v>68</v>
      </c>
      <c r="W2779" t="s">
        <v>12214</v>
      </c>
      <c r="X2779" t="s">
        <v>72</v>
      </c>
      <c r="Y2779">
        <v>31</v>
      </c>
      <c r="Z2779">
        <v>46</v>
      </c>
      <c r="AA2779">
        <v>0</v>
      </c>
      <c r="AB2779" t="s">
        <v>45</v>
      </c>
      <c r="AC2779">
        <v>0</v>
      </c>
      <c r="AD2779" t="s">
        <v>74</v>
      </c>
    </row>
    <row r="2780" spans="1:30" x14ac:dyDescent="0.3">
      <c r="A2780" t="s">
        <v>2034</v>
      </c>
      <c r="B2780" t="s">
        <v>39</v>
      </c>
      <c r="C2780">
        <v>233166</v>
      </c>
      <c r="D2780">
        <v>425.24</v>
      </c>
      <c r="E2780" s="1">
        <v>45009</v>
      </c>
      <c r="F2780" s="1">
        <v>45500</v>
      </c>
      <c r="G2780" t="s">
        <v>99</v>
      </c>
      <c r="H2780" t="s">
        <v>55</v>
      </c>
      <c r="I2780" t="s">
        <v>2030</v>
      </c>
      <c r="J2780">
        <v>491</v>
      </c>
      <c r="K2780" t="s">
        <v>100</v>
      </c>
      <c r="L2780">
        <v>0</v>
      </c>
      <c r="M2780" t="s">
        <v>2031</v>
      </c>
      <c r="N2780" t="s">
        <v>32</v>
      </c>
      <c r="O2780">
        <v>42</v>
      </c>
      <c r="P2780" t="s">
        <v>2032</v>
      </c>
      <c r="Q2780" t="s">
        <v>34</v>
      </c>
      <c r="R2780" t="s">
        <v>2033</v>
      </c>
      <c r="S2780" t="s">
        <v>89</v>
      </c>
      <c r="T2780">
        <v>1</v>
      </c>
      <c r="U2780">
        <v>0</v>
      </c>
      <c r="V2780" t="s">
        <v>90</v>
      </c>
      <c r="W2780" t="s">
        <v>2035</v>
      </c>
      <c r="X2780" t="s">
        <v>72</v>
      </c>
      <c r="Y2780">
        <v>1</v>
      </c>
      <c r="Z2780">
        <v>25</v>
      </c>
      <c r="AA2780">
        <v>0</v>
      </c>
      <c r="AB2780" t="s">
        <v>73</v>
      </c>
      <c r="AC2780">
        <v>0</v>
      </c>
      <c r="AD2780" t="s">
        <v>74</v>
      </c>
    </row>
    <row r="2781" spans="1:30" x14ac:dyDescent="0.3">
      <c r="A2781" t="s">
        <v>3619</v>
      </c>
      <c r="B2781" t="s">
        <v>54</v>
      </c>
      <c r="C2781">
        <v>113105</v>
      </c>
      <c r="D2781">
        <v>1851.53</v>
      </c>
      <c r="E2781" s="1">
        <v>44254</v>
      </c>
      <c r="F2781" s="1">
        <v>45542</v>
      </c>
      <c r="G2781" t="s">
        <v>103</v>
      </c>
      <c r="H2781" t="s">
        <v>80</v>
      </c>
      <c r="I2781" t="s">
        <v>3616</v>
      </c>
      <c r="J2781">
        <v>1288</v>
      </c>
      <c r="K2781" t="s">
        <v>42</v>
      </c>
      <c r="L2781">
        <v>1</v>
      </c>
      <c r="M2781" t="s">
        <v>3617</v>
      </c>
      <c r="N2781" t="s">
        <v>49</v>
      </c>
      <c r="O2781">
        <v>31</v>
      </c>
      <c r="P2781" t="s">
        <v>945</v>
      </c>
      <c r="Q2781" t="s">
        <v>62</v>
      </c>
      <c r="R2781" t="s">
        <v>3618</v>
      </c>
      <c r="S2781" t="s">
        <v>109</v>
      </c>
      <c r="T2781">
        <v>0</v>
      </c>
      <c r="U2781">
        <v>0</v>
      </c>
      <c r="V2781" t="s">
        <v>90</v>
      </c>
      <c r="W2781" t="s">
        <v>3620</v>
      </c>
      <c r="X2781" t="s">
        <v>72</v>
      </c>
      <c r="Y2781">
        <v>15</v>
      </c>
      <c r="Z2781">
        <v>32</v>
      </c>
      <c r="AA2781">
        <v>0</v>
      </c>
      <c r="AB2781" t="s">
        <v>45</v>
      </c>
      <c r="AC2781">
        <v>0</v>
      </c>
      <c r="AD2781" t="s">
        <v>74</v>
      </c>
    </row>
    <row r="2782" spans="1:30" x14ac:dyDescent="0.3">
      <c r="A2782" t="s">
        <v>19682</v>
      </c>
      <c r="B2782" t="s">
        <v>70</v>
      </c>
      <c r="C2782">
        <v>293668</v>
      </c>
      <c r="D2782">
        <v>1951.42</v>
      </c>
      <c r="E2782" s="1">
        <v>43932</v>
      </c>
      <c r="F2782" s="1">
        <v>46580</v>
      </c>
      <c r="G2782" t="s">
        <v>103</v>
      </c>
      <c r="H2782" t="s">
        <v>80</v>
      </c>
      <c r="I2782" t="s">
        <v>19677</v>
      </c>
      <c r="J2782">
        <v>2648</v>
      </c>
      <c r="K2782" t="s">
        <v>42</v>
      </c>
      <c r="L2782">
        <v>1</v>
      </c>
      <c r="M2782" t="s">
        <v>19678</v>
      </c>
      <c r="N2782" t="s">
        <v>32</v>
      </c>
      <c r="O2782">
        <v>67</v>
      </c>
      <c r="P2782" t="s">
        <v>1081</v>
      </c>
      <c r="Q2782" t="s">
        <v>51</v>
      </c>
      <c r="R2782" t="s">
        <v>19679</v>
      </c>
      <c r="S2782" t="s">
        <v>36</v>
      </c>
      <c r="T2782">
        <v>0</v>
      </c>
      <c r="U2782">
        <v>1</v>
      </c>
      <c r="V2782" t="s">
        <v>37</v>
      </c>
      <c r="W2782" t="s">
        <v>19683</v>
      </c>
      <c r="X2782" t="s">
        <v>44</v>
      </c>
      <c r="Y2782">
        <v>38</v>
      </c>
      <c r="Z2782">
        <v>94</v>
      </c>
      <c r="AA2782">
        <v>1</v>
      </c>
      <c r="AB2782" t="s">
        <v>58</v>
      </c>
      <c r="AC2782">
        <v>1</v>
      </c>
      <c r="AD2782" t="s">
        <v>46</v>
      </c>
    </row>
    <row r="2783" spans="1:30" x14ac:dyDescent="0.3">
      <c r="A2783" t="s">
        <v>8063</v>
      </c>
      <c r="B2783" t="s">
        <v>118</v>
      </c>
      <c r="C2783">
        <v>188294</v>
      </c>
      <c r="D2783">
        <v>1017.07</v>
      </c>
      <c r="E2783" s="1">
        <v>43194</v>
      </c>
      <c r="F2783" s="1">
        <v>46413</v>
      </c>
      <c r="G2783" t="s">
        <v>99</v>
      </c>
      <c r="H2783" t="s">
        <v>80</v>
      </c>
      <c r="I2783" t="s">
        <v>8060</v>
      </c>
      <c r="J2783">
        <v>3219</v>
      </c>
      <c r="K2783" t="s">
        <v>42</v>
      </c>
      <c r="L2783">
        <v>1</v>
      </c>
      <c r="M2783" t="s">
        <v>8061</v>
      </c>
      <c r="N2783" t="s">
        <v>49</v>
      </c>
      <c r="O2783">
        <v>19</v>
      </c>
      <c r="P2783" t="s">
        <v>1684</v>
      </c>
      <c r="Q2783" t="s">
        <v>51</v>
      </c>
      <c r="R2783" t="s">
        <v>8062</v>
      </c>
      <c r="S2783" t="s">
        <v>67</v>
      </c>
      <c r="T2783">
        <v>0</v>
      </c>
      <c r="U2783">
        <v>0</v>
      </c>
      <c r="V2783" t="s">
        <v>68</v>
      </c>
      <c r="W2783" t="s">
        <v>8064</v>
      </c>
      <c r="X2783" t="s">
        <v>57</v>
      </c>
      <c r="Y2783">
        <v>9</v>
      </c>
      <c r="Z2783">
        <v>1</v>
      </c>
      <c r="AA2783">
        <v>0</v>
      </c>
      <c r="AB2783" t="s">
        <v>73</v>
      </c>
      <c r="AC2783">
        <v>0</v>
      </c>
      <c r="AD2783" t="s">
        <v>59</v>
      </c>
    </row>
    <row r="2784" spans="1:30" x14ac:dyDescent="0.3">
      <c r="A2784" t="s">
        <v>5573</v>
      </c>
      <c r="B2784" t="s">
        <v>70</v>
      </c>
      <c r="C2784">
        <v>51703</v>
      </c>
      <c r="D2784">
        <v>1675.8</v>
      </c>
      <c r="E2784" s="1">
        <v>42459</v>
      </c>
      <c r="F2784" s="1">
        <v>43922</v>
      </c>
      <c r="G2784" t="s">
        <v>99</v>
      </c>
      <c r="H2784" t="s">
        <v>55</v>
      </c>
      <c r="I2784" t="s">
        <v>5569</v>
      </c>
      <c r="J2784">
        <v>1463</v>
      </c>
      <c r="K2784" t="s">
        <v>42</v>
      </c>
      <c r="L2784">
        <v>0</v>
      </c>
      <c r="M2784" t="s">
        <v>5570</v>
      </c>
      <c r="N2784" t="s">
        <v>60</v>
      </c>
      <c r="O2784">
        <v>27</v>
      </c>
      <c r="P2784" t="s">
        <v>5571</v>
      </c>
      <c r="Q2784" t="s">
        <v>34</v>
      </c>
      <c r="R2784" t="s">
        <v>5572</v>
      </c>
      <c r="S2784" t="s">
        <v>109</v>
      </c>
      <c r="T2784">
        <v>1</v>
      </c>
      <c r="U2784">
        <v>0</v>
      </c>
      <c r="V2784" t="s">
        <v>68</v>
      </c>
      <c r="W2784" t="s">
        <v>5574</v>
      </c>
      <c r="X2784" t="s">
        <v>57</v>
      </c>
      <c r="Y2784">
        <v>34</v>
      </c>
      <c r="Z2784">
        <v>96</v>
      </c>
      <c r="AA2784">
        <v>1</v>
      </c>
      <c r="AB2784" t="s">
        <v>58</v>
      </c>
      <c r="AC2784">
        <v>1</v>
      </c>
      <c r="AD2784" t="s">
        <v>59</v>
      </c>
    </row>
    <row r="2785" spans="1:30" x14ac:dyDescent="0.3">
      <c r="A2785" t="s">
        <v>9549</v>
      </c>
      <c r="B2785" t="s">
        <v>54</v>
      </c>
      <c r="C2785">
        <v>280862</v>
      </c>
      <c r="D2785">
        <v>438.96</v>
      </c>
      <c r="E2785" s="1">
        <v>44114</v>
      </c>
      <c r="F2785" s="1">
        <v>46718</v>
      </c>
      <c r="G2785" t="s">
        <v>103</v>
      </c>
      <c r="H2785" t="s">
        <v>80</v>
      </c>
      <c r="I2785" t="s">
        <v>9546</v>
      </c>
      <c r="J2785">
        <v>2604</v>
      </c>
      <c r="K2785" t="s">
        <v>42</v>
      </c>
      <c r="L2785">
        <v>1</v>
      </c>
      <c r="M2785" t="s">
        <v>9547</v>
      </c>
      <c r="N2785" t="s">
        <v>32</v>
      </c>
      <c r="O2785">
        <v>73</v>
      </c>
      <c r="P2785" t="s">
        <v>5655</v>
      </c>
      <c r="Q2785" t="s">
        <v>87</v>
      </c>
      <c r="R2785" t="s">
        <v>9548</v>
      </c>
      <c r="S2785" t="s">
        <v>36</v>
      </c>
      <c r="T2785">
        <v>0</v>
      </c>
      <c r="U2785">
        <v>1</v>
      </c>
      <c r="V2785" t="s">
        <v>37</v>
      </c>
      <c r="W2785" t="s">
        <v>9550</v>
      </c>
      <c r="X2785" t="s">
        <v>57</v>
      </c>
      <c r="Y2785">
        <v>29</v>
      </c>
      <c r="Z2785">
        <v>19</v>
      </c>
      <c r="AA2785">
        <v>0</v>
      </c>
      <c r="AB2785" t="s">
        <v>73</v>
      </c>
      <c r="AC2785">
        <v>0</v>
      </c>
      <c r="AD2785" t="s">
        <v>59</v>
      </c>
    </row>
    <row r="2786" spans="1:30" x14ac:dyDescent="0.3">
      <c r="A2786" t="s">
        <v>9054</v>
      </c>
      <c r="B2786" t="s">
        <v>118</v>
      </c>
      <c r="C2786">
        <v>33743</v>
      </c>
      <c r="D2786">
        <v>1454.74</v>
      </c>
      <c r="E2786" s="1">
        <v>42061</v>
      </c>
      <c r="F2786" s="1">
        <v>43290</v>
      </c>
      <c r="G2786" t="s">
        <v>40</v>
      </c>
      <c r="H2786" t="s">
        <v>41</v>
      </c>
      <c r="I2786" t="s">
        <v>9047</v>
      </c>
      <c r="J2786">
        <v>1229</v>
      </c>
      <c r="K2786" t="s">
        <v>42</v>
      </c>
      <c r="L2786">
        <v>0</v>
      </c>
      <c r="M2786" t="s">
        <v>9048</v>
      </c>
      <c r="N2786" t="s">
        <v>32</v>
      </c>
      <c r="O2786">
        <v>43</v>
      </c>
      <c r="P2786" t="s">
        <v>304</v>
      </c>
      <c r="Q2786" t="s">
        <v>34</v>
      </c>
      <c r="R2786" t="s">
        <v>9049</v>
      </c>
      <c r="S2786" t="s">
        <v>89</v>
      </c>
      <c r="T2786">
        <v>1</v>
      </c>
      <c r="U2786">
        <v>0</v>
      </c>
      <c r="V2786" t="s">
        <v>90</v>
      </c>
      <c r="W2786" t="s">
        <v>9055</v>
      </c>
      <c r="X2786" t="s">
        <v>72</v>
      </c>
      <c r="Y2786">
        <v>25</v>
      </c>
      <c r="Z2786">
        <v>23</v>
      </c>
      <c r="AA2786">
        <v>0</v>
      </c>
      <c r="AB2786" t="s">
        <v>73</v>
      </c>
      <c r="AC2786">
        <v>0</v>
      </c>
      <c r="AD2786" t="s">
        <v>74</v>
      </c>
    </row>
    <row r="2787" spans="1:30" x14ac:dyDescent="0.3">
      <c r="A2787" t="s">
        <v>4401</v>
      </c>
      <c r="B2787" t="s">
        <v>54</v>
      </c>
      <c r="C2787">
        <v>92197</v>
      </c>
      <c r="D2787">
        <v>1844.52</v>
      </c>
      <c r="E2787" s="1">
        <v>42559</v>
      </c>
      <c r="F2787" s="1">
        <v>44222</v>
      </c>
      <c r="G2787" t="s">
        <v>40</v>
      </c>
      <c r="H2787" t="s">
        <v>55</v>
      </c>
      <c r="I2787" t="s">
        <v>4396</v>
      </c>
      <c r="J2787">
        <v>1663</v>
      </c>
      <c r="K2787" t="s">
        <v>42</v>
      </c>
      <c r="L2787">
        <v>0</v>
      </c>
      <c r="M2787" t="s">
        <v>4397</v>
      </c>
      <c r="N2787" t="s">
        <v>60</v>
      </c>
      <c r="O2787">
        <v>51</v>
      </c>
      <c r="P2787" t="s">
        <v>723</v>
      </c>
      <c r="Q2787" t="s">
        <v>51</v>
      </c>
      <c r="R2787" t="s">
        <v>4398</v>
      </c>
      <c r="S2787" t="s">
        <v>97</v>
      </c>
      <c r="T2787">
        <v>0</v>
      </c>
      <c r="U2787">
        <v>0</v>
      </c>
      <c r="V2787" t="s">
        <v>37</v>
      </c>
      <c r="W2787" t="s">
        <v>4402</v>
      </c>
      <c r="X2787" t="s">
        <v>57</v>
      </c>
      <c r="Y2787">
        <v>22</v>
      </c>
      <c r="Z2787">
        <v>34</v>
      </c>
      <c r="AA2787">
        <v>0</v>
      </c>
      <c r="AB2787" t="s">
        <v>45</v>
      </c>
      <c r="AC2787">
        <v>0</v>
      </c>
      <c r="AD2787" t="s">
        <v>59</v>
      </c>
    </row>
    <row r="2788" spans="1:30" x14ac:dyDescent="0.3">
      <c r="A2788" t="s">
        <v>2490</v>
      </c>
      <c r="B2788" t="s">
        <v>70</v>
      </c>
      <c r="C2788">
        <v>495456</v>
      </c>
      <c r="D2788">
        <v>1677.08</v>
      </c>
      <c r="E2788" s="1">
        <v>43215</v>
      </c>
      <c r="F2788" s="1">
        <v>44792</v>
      </c>
      <c r="G2788" t="s">
        <v>40</v>
      </c>
      <c r="H2788" t="s">
        <v>55</v>
      </c>
      <c r="I2788" t="s">
        <v>2486</v>
      </c>
      <c r="J2788">
        <v>1577</v>
      </c>
      <c r="K2788" t="s">
        <v>42</v>
      </c>
      <c r="L2788">
        <v>0</v>
      </c>
      <c r="M2788" t="s">
        <v>2487</v>
      </c>
      <c r="N2788" t="s">
        <v>60</v>
      </c>
      <c r="O2788">
        <v>71</v>
      </c>
      <c r="P2788" t="s">
        <v>2488</v>
      </c>
      <c r="Q2788" t="s">
        <v>34</v>
      </c>
      <c r="R2788" t="s">
        <v>2489</v>
      </c>
      <c r="S2788" t="s">
        <v>36</v>
      </c>
      <c r="T2788">
        <v>1</v>
      </c>
      <c r="U2788">
        <v>1</v>
      </c>
      <c r="V2788" t="s">
        <v>37</v>
      </c>
      <c r="W2788" t="s">
        <v>2491</v>
      </c>
      <c r="X2788" t="s">
        <v>44</v>
      </c>
      <c r="Y2788">
        <v>29</v>
      </c>
      <c r="Z2788">
        <v>4</v>
      </c>
      <c r="AA2788">
        <v>0</v>
      </c>
      <c r="AB2788" t="s">
        <v>73</v>
      </c>
      <c r="AC2788">
        <v>0</v>
      </c>
      <c r="AD2788" t="s">
        <v>46</v>
      </c>
    </row>
    <row r="2789" spans="1:30" x14ac:dyDescent="0.3">
      <c r="A2789" t="s">
        <v>11762</v>
      </c>
      <c r="B2789" t="s">
        <v>54</v>
      </c>
      <c r="C2789">
        <v>214241</v>
      </c>
      <c r="D2789">
        <v>224.52</v>
      </c>
      <c r="E2789" s="1">
        <v>43414</v>
      </c>
      <c r="F2789" s="1">
        <v>44425</v>
      </c>
      <c r="G2789" t="s">
        <v>99</v>
      </c>
      <c r="H2789" t="s">
        <v>55</v>
      </c>
      <c r="I2789" t="s">
        <v>11759</v>
      </c>
      <c r="J2789">
        <v>1011</v>
      </c>
      <c r="K2789" t="s">
        <v>100</v>
      </c>
      <c r="L2789">
        <v>0</v>
      </c>
      <c r="M2789" t="s">
        <v>11760</v>
      </c>
      <c r="N2789" t="s">
        <v>60</v>
      </c>
      <c r="O2789">
        <v>53</v>
      </c>
      <c r="P2789" t="s">
        <v>214</v>
      </c>
      <c r="Q2789" t="s">
        <v>34</v>
      </c>
      <c r="R2789" t="s">
        <v>11761</v>
      </c>
      <c r="S2789" t="s">
        <v>97</v>
      </c>
      <c r="T2789">
        <v>1</v>
      </c>
      <c r="U2789">
        <v>0</v>
      </c>
      <c r="V2789" t="s">
        <v>37</v>
      </c>
      <c r="W2789" t="s">
        <v>11763</v>
      </c>
      <c r="X2789" t="s">
        <v>57</v>
      </c>
      <c r="Y2789">
        <v>31</v>
      </c>
      <c r="Z2789">
        <v>91</v>
      </c>
      <c r="AA2789">
        <v>1</v>
      </c>
      <c r="AB2789" t="s">
        <v>58</v>
      </c>
      <c r="AC2789">
        <v>1</v>
      </c>
      <c r="AD2789" t="s">
        <v>59</v>
      </c>
    </row>
    <row r="2790" spans="1:30" x14ac:dyDescent="0.3">
      <c r="A2790" t="s">
        <v>10308</v>
      </c>
      <c r="B2790" t="s">
        <v>54</v>
      </c>
      <c r="C2790">
        <v>55341</v>
      </c>
      <c r="D2790">
        <v>509.76</v>
      </c>
      <c r="E2790" s="1">
        <v>44925</v>
      </c>
      <c r="F2790" s="1">
        <v>46728</v>
      </c>
      <c r="G2790" t="s">
        <v>103</v>
      </c>
      <c r="H2790" t="s">
        <v>55</v>
      </c>
      <c r="I2790" t="s">
        <v>10305</v>
      </c>
      <c r="J2790">
        <v>1803</v>
      </c>
      <c r="K2790" t="s">
        <v>42</v>
      </c>
      <c r="L2790">
        <v>0</v>
      </c>
      <c r="M2790" t="s">
        <v>10306</v>
      </c>
      <c r="N2790" t="s">
        <v>32</v>
      </c>
      <c r="O2790">
        <v>51</v>
      </c>
      <c r="P2790" t="s">
        <v>203</v>
      </c>
      <c r="Q2790" t="s">
        <v>87</v>
      </c>
      <c r="R2790" t="s">
        <v>10307</v>
      </c>
      <c r="S2790" t="s">
        <v>97</v>
      </c>
      <c r="T2790">
        <v>0</v>
      </c>
      <c r="U2790">
        <v>0</v>
      </c>
      <c r="V2790" t="s">
        <v>37</v>
      </c>
      <c r="W2790" t="s">
        <v>10309</v>
      </c>
      <c r="X2790" t="s">
        <v>57</v>
      </c>
      <c r="Y2790">
        <v>19</v>
      </c>
      <c r="Z2790">
        <v>28</v>
      </c>
      <c r="AA2790">
        <v>0</v>
      </c>
      <c r="AB2790" t="s">
        <v>73</v>
      </c>
      <c r="AC2790">
        <v>0</v>
      </c>
      <c r="AD2790" t="s">
        <v>59</v>
      </c>
    </row>
    <row r="2791" spans="1:30" x14ac:dyDescent="0.3">
      <c r="A2791" t="s">
        <v>2830</v>
      </c>
      <c r="B2791" t="s">
        <v>39</v>
      </c>
      <c r="C2791">
        <v>203852</v>
      </c>
      <c r="D2791">
        <v>1341.53</v>
      </c>
      <c r="E2791" s="1">
        <v>42957</v>
      </c>
      <c r="F2791" s="1">
        <v>46244</v>
      </c>
      <c r="G2791" t="s">
        <v>99</v>
      </c>
      <c r="H2791" t="s">
        <v>80</v>
      </c>
      <c r="I2791" t="s">
        <v>2821</v>
      </c>
      <c r="J2791">
        <v>3287</v>
      </c>
      <c r="K2791" t="s">
        <v>42</v>
      </c>
      <c r="L2791">
        <v>1</v>
      </c>
      <c r="M2791" t="s">
        <v>2822</v>
      </c>
      <c r="N2791" t="s">
        <v>60</v>
      </c>
      <c r="O2791">
        <v>58</v>
      </c>
      <c r="P2791" t="s">
        <v>2252</v>
      </c>
      <c r="Q2791" t="s">
        <v>62</v>
      </c>
      <c r="R2791" t="s">
        <v>2823</v>
      </c>
      <c r="S2791" t="s">
        <v>36</v>
      </c>
      <c r="T2791">
        <v>0</v>
      </c>
      <c r="U2791">
        <v>0</v>
      </c>
      <c r="V2791" t="s">
        <v>37</v>
      </c>
      <c r="W2791" t="s">
        <v>2831</v>
      </c>
      <c r="X2791" t="s">
        <v>44</v>
      </c>
      <c r="Y2791">
        <v>35</v>
      </c>
      <c r="Z2791">
        <v>68</v>
      </c>
      <c r="AA2791">
        <v>0</v>
      </c>
      <c r="AB2791" t="s">
        <v>58</v>
      </c>
      <c r="AC2791">
        <v>0</v>
      </c>
      <c r="AD2791" t="s">
        <v>46</v>
      </c>
    </row>
    <row r="2792" spans="1:30" x14ac:dyDescent="0.3">
      <c r="A2792" t="s">
        <v>13563</v>
      </c>
      <c r="B2792" t="s">
        <v>118</v>
      </c>
      <c r="C2792">
        <v>390840</v>
      </c>
      <c r="D2792">
        <v>254.3</v>
      </c>
      <c r="E2792" s="1">
        <v>44063</v>
      </c>
      <c r="F2792" s="1">
        <v>45482</v>
      </c>
      <c r="G2792" t="s">
        <v>40</v>
      </c>
      <c r="H2792" t="s">
        <v>41</v>
      </c>
      <c r="I2792" t="s">
        <v>13558</v>
      </c>
      <c r="J2792">
        <v>1419</v>
      </c>
      <c r="K2792" t="s">
        <v>42</v>
      </c>
      <c r="L2792">
        <v>0</v>
      </c>
      <c r="M2792" t="s">
        <v>13559</v>
      </c>
      <c r="N2792" t="s">
        <v>49</v>
      </c>
      <c r="O2792">
        <v>32</v>
      </c>
      <c r="P2792" t="s">
        <v>611</v>
      </c>
      <c r="Q2792" t="s">
        <v>87</v>
      </c>
      <c r="R2792" t="s">
        <v>13560</v>
      </c>
      <c r="S2792" t="s">
        <v>109</v>
      </c>
      <c r="T2792">
        <v>0</v>
      </c>
      <c r="U2792">
        <v>0</v>
      </c>
      <c r="V2792" t="s">
        <v>90</v>
      </c>
      <c r="W2792" t="s">
        <v>13564</v>
      </c>
      <c r="X2792" t="s">
        <v>44</v>
      </c>
      <c r="Y2792">
        <v>24</v>
      </c>
      <c r="Z2792">
        <v>33</v>
      </c>
      <c r="AA2792">
        <v>0</v>
      </c>
      <c r="AB2792" t="s">
        <v>45</v>
      </c>
      <c r="AC2792">
        <v>0</v>
      </c>
      <c r="AD2792" t="s">
        <v>46</v>
      </c>
    </row>
    <row r="2793" spans="1:30" x14ac:dyDescent="0.3">
      <c r="A2793" t="s">
        <v>18100</v>
      </c>
      <c r="B2793" t="s">
        <v>39</v>
      </c>
      <c r="C2793">
        <v>30323</v>
      </c>
      <c r="D2793">
        <v>1772.81</v>
      </c>
      <c r="E2793" s="1">
        <v>44164</v>
      </c>
      <c r="F2793" s="1">
        <v>45493</v>
      </c>
      <c r="G2793" t="s">
        <v>103</v>
      </c>
      <c r="H2793" t="s">
        <v>80</v>
      </c>
      <c r="I2793" t="s">
        <v>18097</v>
      </c>
      <c r="J2793">
        <v>1329</v>
      </c>
      <c r="K2793" t="s">
        <v>42</v>
      </c>
      <c r="L2793">
        <v>1</v>
      </c>
      <c r="M2793" t="s">
        <v>18098</v>
      </c>
      <c r="N2793" t="s">
        <v>49</v>
      </c>
      <c r="O2793">
        <v>66</v>
      </c>
      <c r="P2793" t="s">
        <v>1815</v>
      </c>
      <c r="Q2793" t="s">
        <v>87</v>
      </c>
      <c r="R2793" t="s">
        <v>18099</v>
      </c>
      <c r="S2793" t="s">
        <v>36</v>
      </c>
      <c r="T2793">
        <v>0</v>
      </c>
      <c r="U2793">
        <v>1</v>
      </c>
      <c r="V2793" t="s">
        <v>37</v>
      </c>
      <c r="W2793" t="s">
        <v>18101</v>
      </c>
      <c r="X2793" t="s">
        <v>72</v>
      </c>
      <c r="Y2793">
        <v>40</v>
      </c>
      <c r="Z2793">
        <v>98</v>
      </c>
      <c r="AA2793">
        <v>1</v>
      </c>
      <c r="AB2793" t="s">
        <v>58</v>
      </c>
      <c r="AC2793">
        <v>1</v>
      </c>
      <c r="AD2793" t="s">
        <v>74</v>
      </c>
    </row>
    <row r="2794" spans="1:30" x14ac:dyDescent="0.3">
      <c r="A2794" t="s">
        <v>2036</v>
      </c>
      <c r="B2794" t="s">
        <v>39</v>
      </c>
      <c r="C2794">
        <v>121529</v>
      </c>
      <c r="D2794">
        <v>1999.22</v>
      </c>
      <c r="E2794" s="1">
        <v>42060</v>
      </c>
      <c r="F2794" s="1">
        <v>45446</v>
      </c>
      <c r="G2794" t="s">
        <v>40</v>
      </c>
      <c r="H2794" t="s">
        <v>55</v>
      </c>
      <c r="I2794" t="s">
        <v>2030</v>
      </c>
      <c r="J2794">
        <v>3386</v>
      </c>
      <c r="K2794" t="s">
        <v>42</v>
      </c>
      <c r="L2794">
        <v>0</v>
      </c>
      <c r="M2794" t="s">
        <v>2031</v>
      </c>
      <c r="N2794" t="s">
        <v>32</v>
      </c>
      <c r="O2794">
        <v>42</v>
      </c>
      <c r="P2794" t="s">
        <v>2032</v>
      </c>
      <c r="Q2794" t="s">
        <v>34</v>
      </c>
      <c r="R2794" t="s">
        <v>2033</v>
      </c>
      <c r="S2794" t="s">
        <v>89</v>
      </c>
      <c r="T2794">
        <v>1</v>
      </c>
      <c r="U2794">
        <v>0</v>
      </c>
      <c r="V2794" t="s">
        <v>90</v>
      </c>
      <c r="W2794" t="s">
        <v>2037</v>
      </c>
      <c r="X2794" t="s">
        <v>57</v>
      </c>
      <c r="Y2794">
        <v>41</v>
      </c>
      <c r="Z2794">
        <v>6</v>
      </c>
      <c r="AA2794">
        <v>0</v>
      </c>
      <c r="AB2794" t="s">
        <v>73</v>
      </c>
      <c r="AC2794">
        <v>0</v>
      </c>
      <c r="AD2794" t="s">
        <v>59</v>
      </c>
    </row>
    <row r="2795" spans="1:30" x14ac:dyDescent="0.3">
      <c r="A2795" t="s">
        <v>647</v>
      </c>
      <c r="B2795" t="s">
        <v>54</v>
      </c>
      <c r="C2795">
        <v>20567</v>
      </c>
      <c r="D2795">
        <v>921.35</v>
      </c>
      <c r="E2795" s="1">
        <v>43671</v>
      </c>
      <c r="F2795" s="1">
        <v>46336</v>
      </c>
      <c r="G2795" t="s">
        <v>103</v>
      </c>
      <c r="H2795" t="s">
        <v>41</v>
      </c>
      <c r="I2795" t="s">
        <v>641</v>
      </c>
      <c r="J2795">
        <v>2665</v>
      </c>
      <c r="K2795" t="s">
        <v>42</v>
      </c>
      <c r="L2795">
        <v>0</v>
      </c>
      <c r="M2795" t="s">
        <v>642</v>
      </c>
      <c r="N2795" t="s">
        <v>32</v>
      </c>
      <c r="O2795">
        <v>51</v>
      </c>
      <c r="P2795" t="s">
        <v>643</v>
      </c>
      <c r="Q2795" t="s">
        <v>34</v>
      </c>
      <c r="R2795" t="s">
        <v>644</v>
      </c>
      <c r="S2795" t="s">
        <v>97</v>
      </c>
      <c r="T2795">
        <v>1</v>
      </c>
      <c r="U2795">
        <v>0</v>
      </c>
      <c r="V2795" t="s">
        <v>37</v>
      </c>
      <c r="W2795" t="s">
        <v>648</v>
      </c>
      <c r="X2795" t="s">
        <v>44</v>
      </c>
      <c r="Y2795">
        <v>2</v>
      </c>
      <c r="Z2795">
        <v>38</v>
      </c>
      <c r="AA2795">
        <v>0</v>
      </c>
      <c r="AB2795" t="s">
        <v>45</v>
      </c>
      <c r="AC2795">
        <v>0</v>
      </c>
      <c r="AD2795" t="s">
        <v>46</v>
      </c>
    </row>
    <row r="2796" spans="1:30" x14ac:dyDescent="0.3">
      <c r="A2796" t="s">
        <v>10364</v>
      </c>
      <c r="B2796" t="s">
        <v>118</v>
      </c>
      <c r="C2796">
        <v>480603</v>
      </c>
      <c r="D2796">
        <v>232.34</v>
      </c>
      <c r="E2796" s="1">
        <v>43012</v>
      </c>
      <c r="F2796" s="1">
        <v>45412</v>
      </c>
      <c r="G2796" t="s">
        <v>99</v>
      </c>
      <c r="H2796" t="s">
        <v>41</v>
      </c>
      <c r="I2796" t="s">
        <v>10361</v>
      </c>
      <c r="J2796">
        <v>2400</v>
      </c>
      <c r="K2796" t="s">
        <v>42</v>
      </c>
      <c r="L2796">
        <v>0</v>
      </c>
      <c r="M2796" t="s">
        <v>10362</v>
      </c>
      <c r="N2796" t="s">
        <v>49</v>
      </c>
      <c r="O2796">
        <v>36</v>
      </c>
      <c r="P2796" t="s">
        <v>2015</v>
      </c>
      <c r="Q2796" t="s">
        <v>51</v>
      </c>
      <c r="R2796" t="s">
        <v>10363</v>
      </c>
      <c r="S2796" t="s">
        <v>89</v>
      </c>
      <c r="T2796">
        <v>0</v>
      </c>
      <c r="U2796">
        <v>0</v>
      </c>
      <c r="V2796" t="s">
        <v>90</v>
      </c>
      <c r="W2796" t="s">
        <v>10365</v>
      </c>
      <c r="X2796" t="s">
        <v>72</v>
      </c>
      <c r="Y2796">
        <v>0</v>
      </c>
      <c r="Z2796">
        <v>73</v>
      </c>
      <c r="AA2796">
        <v>1</v>
      </c>
      <c r="AB2796" t="s">
        <v>58</v>
      </c>
      <c r="AC2796">
        <v>1</v>
      </c>
      <c r="AD2796" t="s">
        <v>74</v>
      </c>
    </row>
    <row r="2797" spans="1:30" x14ac:dyDescent="0.3">
      <c r="A2797" t="s">
        <v>10653</v>
      </c>
      <c r="B2797" t="s">
        <v>70</v>
      </c>
      <c r="C2797">
        <v>38830</v>
      </c>
      <c r="D2797">
        <v>1036.7</v>
      </c>
      <c r="E2797" s="1">
        <v>44837</v>
      </c>
      <c r="F2797" s="1">
        <v>45366</v>
      </c>
      <c r="G2797" t="s">
        <v>40</v>
      </c>
      <c r="H2797" t="s">
        <v>55</v>
      </c>
      <c r="I2797" t="s">
        <v>10648</v>
      </c>
      <c r="J2797">
        <v>529</v>
      </c>
      <c r="K2797" t="s">
        <v>100</v>
      </c>
      <c r="L2797">
        <v>0</v>
      </c>
      <c r="M2797" t="s">
        <v>10649</v>
      </c>
      <c r="N2797" t="s">
        <v>49</v>
      </c>
      <c r="O2797">
        <v>65</v>
      </c>
      <c r="P2797" t="s">
        <v>2847</v>
      </c>
      <c r="Q2797" t="s">
        <v>87</v>
      </c>
      <c r="R2797" t="s">
        <v>10650</v>
      </c>
      <c r="S2797" t="s">
        <v>36</v>
      </c>
      <c r="T2797">
        <v>0</v>
      </c>
      <c r="U2797">
        <v>1</v>
      </c>
      <c r="V2797" t="s">
        <v>37</v>
      </c>
      <c r="W2797" t="s">
        <v>10654</v>
      </c>
      <c r="X2797" t="s">
        <v>44</v>
      </c>
      <c r="Y2797">
        <v>11</v>
      </c>
      <c r="Z2797">
        <v>81</v>
      </c>
      <c r="AA2797">
        <v>1</v>
      </c>
      <c r="AB2797" t="s">
        <v>58</v>
      </c>
      <c r="AC2797">
        <v>1</v>
      </c>
      <c r="AD2797" t="s">
        <v>46</v>
      </c>
    </row>
    <row r="2798" spans="1:30" x14ac:dyDescent="0.3">
      <c r="A2798" t="s">
        <v>10895</v>
      </c>
      <c r="B2798" t="s">
        <v>118</v>
      </c>
      <c r="C2798">
        <v>51005</v>
      </c>
      <c r="D2798">
        <v>769.64</v>
      </c>
      <c r="E2798" s="1">
        <v>44418</v>
      </c>
      <c r="F2798" s="1">
        <v>46307</v>
      </c>
      <c r="G2798" t="s">
        <v>103</v>
      </c>
      <c r="H2798" t="s">
        <v>41</v>
      </c>
      <c r="I2798" t="s">
        <v>10890</v>
      </c>
      <c r="J2798">
        <v>1889</v>
      </c>
      <c r="K2798" t="s">
        <v>42</v>
      </c>
      <c r="L2798">
        <v>0</v>
      </c>
      <c r="M2798" t="s">
        <v>10891</v>
      </c>
      <c r="N2798" t="s">
        <v>60</v>
      </c>
      <c r="O2798">
        <v>25</v>
      </c>
      <c r="P2798" t="s">
        <v>5368</v>
      </c>
      <c r="Q2798" t="s">
        <v>51</v>
      </c>
      <c r="R2798" t="s">
        <v>10892</v>
      </c>
      <c r="S2798" t="s">
        <v>67</v>
      </c>
      <c r="T2798">
        <v>0</v>
      </c>
      <c r="U2798">
        <v>0</v>
      </c>
      <c r="V2798" t="s">
        <v>68</v>
      </c>
      <c r="W2798" t="s">
        <v>10896</v>
      </c>
      <c r="X2798" t="s">
        <v>44</v>
      </c>
      <c r="Y2798">
        <v>14</v>
      </c>
      <c r="Z2798">
        <v>77</v>
      </c>
      <c r="AA2798">
        <v>1</v>
      </c>
      <c r="AB2798" t="s">
        <v>58</v>
      </c>
      <c r="AC2798">
        <v>1</v>
      </c>
      <c r="AD2798" t="s">
        <v>46</v>
      </c>
    </row>
    <row r="2799" spans="1:30" x14ac:dyDescent="0.3">
      <c r="A2799" t="s">
        <v>10582</v>
      </c>
      <c r="B2799" t="s">
        <v>118</v>
      </c>
      <c r="C2799">
        <v>381095</v>
      </c>
      <c r="D2799">
        <v>1194.93</v>
      </c>
      <c r="E2799" s="1">
        <v>43069</v>
      </c>
      <c r="F2799" s="1">
        <v>44561</v>
      </c>
      <c r="G2799" t="s">
        <v>99</v>
      </c>
      <c r="H2799" t="s">
        <v>41</v>
      </c>
      <c r="I2799" t="s">
        <v>10579</v>
      </c>
      <c r="J2799">
        <v>1492</v>
      </c>
      <c r="K2799" t="s">
        <v>42</v>
      </c>
      <c r="L2799">
        <v>0</v>
      </c>
      <c r="M2799" t="s">
        <v>10580</v>
      </c>
      <c r="N2799" t="s">
        <v>49</v>
      </c>
      <c r="O2799">
        <v>81</v>
      </c>
      <c r="P2799" t="s">
        <v>1504</v>
      </c>
      <c r="Q2799" t="s">
        <v>51</v>
      </c>
      <c r="R2799" t="s">
        <v>10581</v>
      </c>
      <c r="S2799" t="s">
        <v>36</v>
      </c>
      <c r="T2799">
        <v>0</v>
      </c>
      <c r="U2799">
        <v>1</v>
      </c>
      <c r="V2799" t="s">
        <v>37</v>
      </c>
      <c r="W2799" t="s">
        <v>10583</v>
      </c>
      <c r="X2799" t="s">
        <v>57</v>
      </c>
      <c r="Y2799">
        <v>0</v>
      </c>
      <c r="Z2799">
        <v>40</v>
      </c>
      <c r="AA2799">
        <v>0</v>
      </c>
      <c r="AB2799" t="s">
        <v>45</v>
      </c>
      <c r="AC2799">
        <v>0</v>
      </c>
      <c r="AD2799" t="s">
        <v>59</v>
      </c>
    </row>
    <row r="2800" spans="1:30" x14ac:dyDescent="0.3">
      <c r="A2800" t="s">
        <v>15442</v>
      </c>
      <c r="B2800" t="s">
        <v>70</v>
      </c>
      <c r="C2800">
        <v>231783</v>
      </c>
      <c r="D2800">
        <v>1037.01</v>
      </c>
      <c r="E2800" s="1">
        <v>44500</v>
      </c>
      <c r="F2800" s="1">
        <v>47686</v>
      </c>
      <c r="G2800" t="s">
        <v>103</v>
      </c>
      <c r="H2800" t="s">
        <v>41</v>
      </c>
      <c r="I2800" t="s">
        <v>15437</v>
      </c>
      <c r="J2800">
        <v>3186</v>
      </c>
      <c r="K2800" t="s">
        <v>42</v>
      </c>
      <c r="L2800">
        <v>0</v>
      </c>
      <c r="M2800" t="s">
        <v>15438</v>
      </c>
      <c r="N2800" t="s">
        <v>32</v>
      </c>
      <c r="O2800">
        <v>63</v>
      </c>
      <c r="P2800" t="s">
        <v>5368</v>
      </c>
      <c r="Q2800" t="s">
        <v>34</v>
      </c>
      <c r="R2800" t="s">
        <v>15439</v>
      </c>
      <c r="S2800" t="s">
        <v>36</v>
      </c>
      <c r="T2800">
        <v>1</v>
      </c>
      <c r="U2800">
        <v>1</v>
      </c>
      <c r="V2800" t="s">
        <v>37</v>
      </c>
      <c r="W2800" t="s">
        <v>15443</v>
      </c>
      <c r="X2800" t="s">
        <v>44</v>
      </c>
      <c r="Y2800">
        <v>22</v>
      </c>
      <c r="Z2800">
        <v>41</v>
      </c>
      <c r="AA2800">
        <v>0</v>
      </c>
      <c r="AB2800" t="s">
        <v>45</v>
      </c>
      <c r="AC2800">
        <v>0</v>
      </c>
      <c r="AD2800" t="s">
        <v>46</v>
      </c>
    </row>
    <row r="2801" spans="1:30" x14ac:dyDescent="0.3">
      <c r="A2801" t="s">
        <v>9643</v>
      </c>
      <c r="B2801" t="s">
        <v>118</v>
      </c>
      <c r="C2801">
        <v>396921</v>
      </c>
      <c r="D2801">
        <v>671.3</v>
      </c>
      <c r="E2801" s="1">
        <v>45136</v>
      </c>
      <c r="F2801" s="1">
        <v>47105</v>
      </c>
      <c r="G2801" t="s">
        <v>40</v>
      </c>
      <c r="H2801" t="s">
        <v>80</v>
      </c>
      <c r="I2801" t="s">
        <v>9640</v>
      </c>
      <c r="J2801">
        <v>1969</v>
      </c>
      <c r="K2801" t="s">
        <v>42</v>
      </c>
      <c r="L2801">
        <v>1</v>
      </c>
      <c r="M2801" t="s">
        <v>9641</v>
      </c>
      <c r="N2801" t="s">
        <v>32</v>
      </c>
      <c r="O2801">
        <v>81</v>
      </c>
      <c r="P2801" t="s">
        <v>302</v>
      </c>
      <c r="Q2801" t="s">
        <v>87</v>
      </c>
      <c r="R2801" t="s">
        <v>9642</v>
      </c>
      <c r="S2801" t="s">
        <v>36</v>
      </c>
      <c r="T2801">
        <v>0</v>
      </c>
      <c r="U2801">
        <v>1</v>
      </c>
      <c r="V2801" t="s">
        <v>37</v>
      </c>
      <c r="W2801" t="s">
        <v>9644</v>
      </c>
      <c r="X2801" t="s">
        <v>57</v>
      </c>
      <c r="Y2801">
        <v>46</v>
      </c>
      <c r="Z2801">
        <v>48</v>
      </c>
      <c r="AA2801">
        <v>0</v>
      </c>
      <c r="AB2801" t="s">
        <v>45</v>
      </c>
      <c r="AC2801">
        <v>0</v>
      </c>
      <c r="AD2801" t="s">
        <v>59</v>
      </c>
    </row>
    <row r="2802" spans="1:30" x14ac:dyDescent="0.3">
      <c r="A2802" t="s">
        <v>745</v>
      </c>
      <c r="B2802" t="s">
        <v>39</v>
      </c>
      <c r="C2802">
        <v>250590</v>
      </c>
      <c r="D2802">
        <v>1985.46</v>
      </c>
      <c r="E2802" s="1">
        <v>44982</v>
      </c>
      <c r="F2802" s="1">
        <v>47580</v>
      </c>
      <c r="G2802" t="s">
        <v>99</v>
      </c>
      <c r="H2802" t="s">
        <v>80</v>
      </c>
      <c r="I2802" t="s">
        <v>741</v>
      </c>
      <c r="J2802">
        <v>2598</v>
      </c>
      <c r="K2802" t="s">
        <v>42</v>
      </c>
      <c r="L2802">
        <v>1</v>
      </c>
      <c r="M2802" t="s">
        <v>742</v>
      </c>
      <c r="N2802" t="s">
        <v>49</v>
      </c>
      <c r="O2802">
        <v>65</v>
      </c>
      <c r="P2802" t="s">
        <v>743</v>
      </c>
      <c r="Q2802" t="s">
        <v>87</v>
      </c>
      <c r="R2802" t="s">
        <v>744</v>
      </c>
      <c r="S2802" t="s">
        <v>36</v>
      </c>
      <c r="T2802">
        <v>0</v>
      </c>
      <c r="U2802">
        <v>1</v>
      </c>
      <c r="V2802" t="s">
        <v>37</v>
      </c>
      <c r="W2802" t="s">
        <v>746</v>
      </c>
      <c r="X2802" t="s">
        <v>57</v>
      </c>
      <c r="Y2802">
        <v>27</v>
      </c>
      <c r="Z2802">
        <v>4</v>
      </c>
      <c r="AA2802">
        <v>0</v>
      </c>
      <c r="AB2802" t="s">
        <v>73</v>
      </c>
      <c r="AC2802">
        <v>0</v>
      </c>
      <c r="AD2802" t="s">
        <v>59</v>
      </c>
    </row>
    <row r="2803" spans="1:30" x14ac:dyDescent="0.3">
      <c r="A2803" t="s">
        <v>17169</v>
      </c>
      <c r="B2803" t="s">
        <v>118</v>
      </c>
      <c r="C2803">
        <v>359451</v>
      </c>
      <c r="D2803">
        <v>476.46</v>
      </c>
      <c r="E2803" s="1">
        <v>42186</v>
      </c>
      <c r="F2803" s="1">
        <v>45206</v>
      </c>
      <c r="G2803" t="s">
        <v>103</v>
      </c>
      <c r="H2803" t="s">
        <v>55</v>
      </c>
      <c r="I2803" t="s">
        <v>17166</v>
      </c>
      <c r="J2803">
        <v>3020</v>
      </c>
      <c r="K2803" t="s">
        <v>42</v>
      </c>
      <c r="L2803">
        <v>0</v>
      </c>
      <c r="M2803" t="s">
        <v>17167</v>
      </c>
      <c r="N2803" t="s">
        <v>32</v>
      </c>
      <c r="O2803">
        <v>25</v>
      </c>
      <c r="P2803" t="s">
        <v>1333</v>
      </c>
      <c r="Q2803" t="s">
        <v>87</v>
      </c>
      <c r="R2803" t="s">
        <v>17168</v>
      </c>
      <c r="S2803" t="s">
        <v>67</v>
      </c>
      <c r="T2803">
        <v>0</v>
      </c>
      <c r="U2803">
        <v>0</v>
      </c>
      <c r="V2803" t="s">
        <v>68</v>
      </c>
      <c r="W2803" t="s">
        <v>17170</v>
      </c>
      <c r="X2803" t="s">
        <v>44</v>
      </c>
      <c r="Y2803">
        <v>40</v>
      </c>
      <c r="Z2803">
        <v>52</v>
      </c>
      <c r="AA2803">
        <v>0</v>
      </c>
      <c r="AB2803" t="s">
        <v>45</v>
      </c>
      <c r="AC2803">
        <v>0</v>
      </c>
      <c r="AD2803" t="s">
        <v>46</v>
      </c>
    </row>
    <row r="2804" spans="1:30" x14ac:dyDescent="0.3">
      <c r="A2804" t="s">
        <v>4825</v>
      </c>
      <c r="B2804" t="s">
        <v>118</v>
      </c>
      <c r="C2804">
        <v>300566</v>
      </c>
      <c r="D2804">
        <v>503.39</v>
      </c>
      <c r="E2804" s="1">
        <v>42403</v>
      </c>
      <c r="F2804" s="1">
        <v>43652</v>
      </c>
      <c r="G2804" t="s">
        <v>40</v>
      </c>
      <c r="H2804" t="s">
        <v>80</v>
      </c>
      <c r="I2804" t="s">
        <v>4820</v>
      </c>
      <c r="J2804">
        <v>1249</v>
      </c>
      <c r="K2804" t="s">
        <v>42</v>
      </c>
      <c r="L2804">
        <v>1</v>
      </c>
      <c r="M2804" t="s">
        <v>4821</v>
      </c>
      <c r="N2804" t="s">
        <v>60</v>
      </c>
      <c r="O2804">
        <v>42</v>
      </c>
      <c r="P2804" t="s">
        <v>3701</v>
      </c>
      <c r="Q2804" t="s">
        <v>62</v>
      </c>
      <c r="R2804" t="s">
        <v>4822</v>
      </c>
      <c r="S2804" t="s">
        <v>89</v>
      </c>
      <c r="T2804">
        <v>0</v>
      </c>
      <c r="U2804">
        <v>0</v>
      </c>
      <c r="V2804" t="s">
        <v>90</v>
      </c>
      <c r="W2804" t="s">
        <v>4826</v>
      </c>
      <c r="X2804" t="s">
        <v>57</v>
      </c>
      <c r="Y2804">
        <v>16</v>
      </c>
      <c r="Z2804">
        <v>66</v>
      </c>
      <c r="AA2804">
        <v>0</v>
      </c>
      <c r="AB2804" t="s">
        <v>58</v>
      </c>
      <c r="AC2804">
        <v>0</v>
      </c>
      <c r="AD2804" t="s">
        <v>59</v>
      </c>
    </row>
    <row r="2805" spans="1:30" x14ac:dyDescent="0.3">
      <c r="A2805" t="s">
        <v>9803</v>
      </c>
      <c r="B2805" t="s">
        <v>70</v>
      </c>
      <c r="C2805">
        <v>363471</v>
      </c>
      <c r="D2805">
        <v>171.8</v>
      </c>
      <c r="E2805" s="1">
        <v>44979</v>
      </c>
      <c r="F2805" s="1">
        <v>46740</v>
      </c>
      <c r="G2805" t="s">
        <v>99</v>
      </c>
      <c r="H2805" t="s">
        <v>80</v>
      </c>
      <c r="I2805" t="s">
        <v>9800</v>
      </c>
      <c r="J2805">
        <v>1761</v>
      </c>
      <c r="K2805" t="s">
        <v>42</v>
      </c>
      <c r="L2805">
        <v>1</v>
      </c>
      <c r="M2805" t="s">
        <v>9801</v>
      </c>
      <c r="N2805" t="s">
        <v>60</v>
      </c>
      <c r="O2805">
        <v>79</v>
      </c>
      <c r="P2805" t="s">
        <v>1321</v>
      </c>
      <c r="Q2805" t="s">
        <v>62</v>
      </c>
      <c r="R2805" t="s">
        <v>9802</v>
      </c>
      <c r="S2805" t="s">
        <v>36</v>
      </c>
      <c r="T2805">
        <v>0</v>
      </c>
      <c r="U2805">
        <v>1</v>
      </c>
      <c r="V2805" t="s">
        <v>37</v>
      </c>
      <c r="W2805" t="s">
        <v>9804</v>
      </c>
      <c r="X2805" t="s">
        <v>44</v>
      </c>
      <c r="Y2805">
        <v>18</v>
      </c>
      <c r="Z2805">
        <v>81</v>
      </c>
      <c r="AA2805">
        <v>1</v>
      </c>
      <c r="AB2805" t="s">
        <v>58</v>
      </c>
      <c r="AC2805">
        <v>1</v>
      </c>
      <c r="AD2805" t="s">
        <v>46</v>
      </c>
    </row>
    <row r="2806" spans="1:30" x14ac:dyDescent="0.3">
      <c r="A2806" t="s">
        <v>14762</v>
      </c>
      <c r="B2806" t="s">
        <v>54</v>
      </c>
      <c r="C2806">
        <v>357110</v>
      </c>
      <c r="D2806">
        <v>710.59</v>
      </c>
      <c r="E2806" s="1">
        <v>44485</v>
      </c>
      <c r="F2806" s="1">
        <v>46812</v>
      </c>
      <c r="G2806" t="s">
        <v>99</v>
      </c>
      <c r="H2806" t="s">
        <v>41</v>
      </c>
      <c r="I2806" t="s">
        <v>14759</v>
      </c>
      <c r="J2806">
        <v>2327</v>
      </c>
      <c r="K2806" t="s">
        <v>42</v>
      </c>
      <c r="L2806">
        <v>0</v>
      </c>
      <c r="M2806" t="s">
        <v>14760</v>
      </c>
      <c r="N2806" t="s">
        <v>32</v>
      </c>
      <c r="O2806">
        <v>64</v>
      </c>
      <c r="P2806" t="s">
        <v>1605</v>
      </c>
      <c r="Q2806" t="s">
        <v>34</v>
      </c>
      <c r="R2806" t="s">
        <v>14761</v>
      </c>
      <c r="S2806" t="s">
        <v>36</v>
      </c>
      <c r="T2806">
        <v>1</v>
      </c>
      <c r="U2806">
        <v>1</v>
      </c>
      <c r="V2806" t="s">
        <v>37</v>
      </c>
      <c r="W2806" t="s">
        <v>14763</v>
      </c>
      <c r="X2806" t="s">
        <v>72</v>
      </c>
      <c r="Y2806">
        <v>2</v>
      </c>
      <c r="Z2806">
        <v>32</v>
      </c>
      <c r="AA2806">
        <v>0</v>
      </c>
      <c r="AB2806" t="s">
        <v>45</v>
      </c>
      <c r="AC2806">
        <v>0</v>
      </c>
      <c r="AD2806" t="s">
        <v>74</v>
      </c>
    </row>
    <row r="2807" spans="1:30" x14ac:dyDescent="0.3">
      <c r="A2807" t="s">
        <v>241</v>
      </c>
      <c r="B2807" t="s">
        <v>118</v>
      </c>
      <c r="C2807">
        <v>279706</v>
      </c>
      <c r="D2807">
        <v>416.06</v>
      </c>
      <c r="E2807" s="1">
        <v>43900</v>
      </c>
      <c r="F2807" s="1">
        <v>46500</v>
      </c>
      <c r="G2807" t="s">
        <v>40</v>
      </c>
      <c r="H2807" t="s">
        <v>80</v>
      </c>
      <c r="I2807" t="s">
        <v>237</v>
      </c>
      <c r="J2807">
        <v>2600</v>
      </c>
      <c r="K2807" t="s">
        <v>42</v>
      </c>
      <c r="L2807">
        <v>1</v>
      </c>
      <c r="M2807" t="s">
        <v>238</v>
      </c>
      <c r="N2807" t="s">
        <v>32</v>
      </c>
      <c r="O2807">
        <v>80</v>
      </c>
      <c r="P2807" t="s">
        <v>239</v>
      </c>
      <c r="Q2807" t="s">
        <v>51</v>
      </c>
      <c r="R2807" t="s">
        <v>240</v>
      </c>
      <c r="S2807" t="s">
        <v>36</v>
      </c>
      <c r="T2807">
        <v>0</v>
      </c>
      <c r="U2807">
        <v>1</v>
      </c>
      <c r="V2807" t="s">
        <v>37</v>
      </c>
      <c r="W2807" t="s">
        <v>242</v>
      </c>
      <c r="X2807" t="s">
        <v>44</v>
      </c>
      <c r="Y2807">
        <v>25</v>
      </c>
      <c r="Z2807">
        <v>54</v>
      </c>
      <c r="AA2807">
        <v>0</v>
      </c>
      <c r="AB2807" t="s">
        <v>45</v>
      </c>
      <c r="AC2807">
        <v>0</v>
      </c>
      <c r="AD2807" t="s">
        <v>46</v>
      </c>
    </row>
    <row r="2808" spans="1:30" x14ac:dyDescent="0.3">
      <c r="A2808" t="s">
        <v>18527</v>
      </c>
      <c r="B2808" t="s">
        <v>39</v>
      </c>
      <c r="C2808">
        <v>264027</v>
      </c>
      <c r="D2808">
        <v>1158.47</v>
      </c>
      <c r="E2808" s="1">
        <v>44435</v>
      </c>
      <c r="F2808" s="1">
        <v>46085</v>
      </c>
      <c r="G2808" t="s">
        <v>99</v>
      </c>
      <c r="H2808" t="s">
        <v>41</v>
      </c>
      <c r="I2808" t="s">
        <v>18524</v>
      </c>
      <c r="J2808">
        <v>1650</v>
      </c>
      <c r="K2808" t="s">
        <v>42</v>
      </c>
      <c r="L2808">
        <v>0</v>
      </c>
      <c r="M2808" t="s">
        <v>18525</v>
      </c>
      <c r="N2808" t="s">
        <v>49</v>
      </c>
      <c r="O2808">
        <v>45</v>
      </c>
      <c r="P2808" t="s">
        <v>941</v>
      </c>
      <c r="Q2808" t="s">
        <v>51</v>
      </c>
      <c r="R2808" t="s">
        <v>18526</v>
      </c>
      <c r="S2808" t="s">
        <v>89</v>
      </c>
      <c r="T2808">
        <v>0</v>
      </c>
      <c r="U2808">
        <v>0</v>
      </c>
      <c r="V2808" t="s">
        <v>90</v>
      </c>
      <c r="W2808" t="s">
        <v>18528</v>
      </c>
      <c r="X2808" t="s">
        <v>44</v>
      </c>
      <c r="Y2808">
        <v>26</v>
      </c>
      <c r="Z2808">
        <v>63</v>
      </c>
      <c r="AA2808">
        <v>0</v>
      </c>
      <c r="AB2808" t="s">
        <v>58</v>
      </c>
      <c r="AC2808">
        <v>0</v>
      </c>
      <c r="AD2808" t="s">
        <v>46</v>
      </c>
    </row>
    <row r="2809" spans="1:30" x14ac:dyDescent="0.3">
      <c r="A2809" t="s">
        <v>14926</v>
      </c>
      <c r="B2809" t="s">
        <v>39</v>
      </c>
      <c r="C2809">
        <v>147188</v>
      </c>
      <c r="D2809">
        <v>1130.67</v>
      </c>
      <c r="E2809" s="1">
        <v>43689</v>
      </c>
      <c r="F2809" s="1">
        <v>46457</v>
      </c>
      <c r="G2809" t="s">
        <v>103</v>
      </c>
      <c r="H2809" t="s">
        <v>80</v>
      </c>
      <c r="I2809" t="s">
        <v>14919</v>
      </c>
      <c r="J2809">
        <v>2768</v>
      </c>
      <c r="K2809" t="s">
        <v>42</v>
      </c>
      <c r="L2809">
        <v>1</v>
      </c>
      <c r="M2809" t="s">
        <v>14920</v>
      </c>
      <c r="N2809" t="s">
        <v>32</v>
      </c>
      <c r="O2809">
        <v>78</v>
      </c>
      <c r="P2809" t="s">
        <v>7939</v>
      </c>
      <c r="Q2809" t="s">
        <v>62</v>
      </c>
      <c r="R2809" t="s">
        <v>14921</v>
      </c>
      <c r="S2809" t="s">
        <v>36</v>
      </c>
      <c r="T2809">
        <v>0</v>
      </c>
      <c r="U2809">
        <v>1</v>
      </c>
      <c r="V2809" t="s">
        <v>37</v>
      </c>
      <c r="W2809" t="s">
        <v>14927</v>
      </c>
      <c r="X2809" t="s">
        <v>44</v>
      </c>
      <c r="Y2809">
        <v>3</v>
      </c>
      <c r="Z2809">
        <v>6</v>
      </c>
      <c r="AA2809">
        <v>0</v>
      </c>
      <c r="AB2809" t="s">
        <v>73</v>
      </c>
      <c r="AC2809">
        <v>0</v>
      </c>
      <c r="AD2809" t="s">
        <v>46</v>
      </c>
    </row>
    <row r="2810" spans="1:30" x14ac:dyDescent="0.3">
      <c r="A2810" t="s">
        <v>8951</v>
      </c>
      <c r="B2810" t="s">
        <v>39</v>
      </c>
      <c r="C2810">
        <v>158907</v>
      </c>
      <c r="D2810">
        <v>1044.54</v>
      </c>
      <c r="E2810" s="1">
        <v>44694</v>
      </c>
      <c r="F2810" s="1">
        <v>45500</v>
      </c>
      <c r="G2810" t="s">
        <v>40</v>
      </c>
      <c r="H2810" t="s">
        <v>55</v>
      </c>
      <c r="I2810" t="s">
        <v>8948</v>
      </c>
      <c r="J2810">
        <v>806</v>
      </c>
      <c r="K2810" t="s">
        <v>100</v>
      </c>
      <c r="L2810">
        <v>0</v>
      </c>
      <c r="M2810" t="s">
        <v>8949</v>
      </c>
      <c r="N2810" t="s">
        <v>49</v>
      </c>
      <c r="O2810">
        <v>63</v>
      </c>
      <c r="P2810" t="s">
        <v>649</v>
      </c>
      <c r="Q2810" t="s">
        <v>34</v>
      </c>
      <c r="R2810" t="s">
        <v>8950</v>
      </c>
      <c r="S2810" t="s">
        <v>36</v>
      </c>
      <c r="T2810">
        <v>1</v>
      </c>
      <c r="U2810">
        <v>1</v>
      </c>
      <c r="V2810" t="s">
        <v>37</v>
      </c>
      <c r="W2810" t="s">
        <v>8952</v>
      </c>
      <c r="X2810" t="s">
        <v>44</v>
      </c>
      <c r="Y2810">
        <v>8</v>
      </c>
      <c r="Z2810">
        <v>28</v>
      </c>
      <c r="AA2810">
        <v>0</v>
      </c>
      <c r="AB2810" t="s">
        <v>73</v>
      </c>
      <c r="AC2810">
        <v>0</v>
      </c>
      <c r="AD2810" t="s">
        <v>46</v>
      </c>
    </row>
    <row r="2811" spans="1:30" x14ac:dyDescent="0.3">
      <c r="A2811" t="s">
        <v>18074</v>
      </c>
      <c r="B2811" t="s">
        <v>39</v>
      </c>
      <c r="C2811">
        <v>377718</v>
      </c>
      <c r="D2811">
        <v>1498.68</v>
      </c>
      <c r="E2811" s="1">
        <v>44422</v>
      </c>
      <c r="F2811" s="1">
        <v>47473</v>
      </c>
      <c r="G2811" t="s">
        <v>103</v>
      </c>
      <c r="H2811" t="s">
        <v>41</v>
      </c>
      <c r="I2811" t="s">
        <v>18071</v>
      </c>
      <c r="J2811">
        <v>3051</v>
      </c>
      <c r="K2811" t="s">
        <v>42</v>
      </c>
      <c r="L2811">
        <v>0</v>
      </c>
      <c r="M2811" t="s">
        <v>18072</v>
      </c>
      <c r="N2811" t="s">
        <v>49</v>
      </c>
      <c r="O2811">
        <v>48</v>
      </c>
      <c r="P2811" t="s">
        <v>122</v>
      </c>
      <c r="Q2811" t="s">
        <v>34</v>
      </c>
      <c r="R2811" t="s">
        <v>18073</v>
      </c>
      <c r="S2811" t="s">
        <v>97</v>
      </c>
      <c r="T2811">
        <v>1</v>
      </c>
      <c r="U2811">
        <v>0</v>
      </c>
      <c r="V2811" t="s">
        <v>90</v>
      </c>
      <c r="W2811" t="s">
        <v>18075</v>
      </c>
      <c r="X2811" t="s">
        <v>44</v>
      </c>
      <c r="Y2811">
        <v>49</v>
      </c>
      <c r="Z2811">
        <v>57</v>
      </c>
      <c r="AA2811">
        <v>0</v>
      </c>
      <c r="AB2811" t="s">
        <v>45</v>
      </c>
      <c r="AC2811">
        <v>0</v>
      </c>
      <c r="AD2811" t="s">
        <v>46</v>
      </c>
    </row>
    <row r="2812" spans="1:30" x14ac:dyDescent="0.3">
      <c r="A2812" t="s">
        <v>1724</v>
      </c>
      <c r="B2812" t="s">
        <v>54</v>
      </c>
      <c r="C2812">
        <v>480586</v>
      </c>
      <c r="D2812">
        <v>555.09</v>
      </c>
      <c r="E2812" s="1">
        <v>42049</v>
      </c>
      <c r="F2812" s="1">
        <v>44355</v>
      </c>
      <c r="G2812" t="s">
        <v>40</v>
      </c>
      <c r="H2812" t="s">
        <v>41</v>
      </c>
      <c r="I2812" t="s">
        <v>1721</v>
      </c>
      <c r="J2812">
        <v>2306</v>
      </c>
      <c r="K2812" t="s">
        <v>42</v>
      </c>
      <c r="L2812">
        <v>0</v>
      </c>
      <c r="M2812" t="s">
        <v>1722</v>
      </c>
      <c r="N2812" t="s">
        <v>32</v>
      </c>
      <c r="O2812">
        <v>47</v>
      </c>
      <c r="P2812" t="s">
        <v>1649</v>
      </c>
      <c r="Q2812" t="s">
        <v>34</v>
      </c>
      <c r="R2812" t="s">
        <v>1723</v>
      </c>
      <c r="S2812" t="s">
        <v>97</v>
      </c>
      <c r="T2812">
        <v>1</v>
      </c>
      <c r="U2812">
        <v>0</v>
      </c>
      <c r="V2812" t="s">
        <v>90</v>
      </c>
      <c r="W2812" t="s">
        <v>1725</v>
      </c>
      <c r="X2812" t="s">
        <v>72</v>
      </c>
      <c r="Y2812">
        <v>11</v>
      </c>
      <c r="Z2812">
        <v>72</v>
      </c>
      <c r="AA2812">
        <v>1</v>
      </c>
      <c r="AB2812" t="s">
        <v>58</v>
      </c>
      <c r="AC2812">
        <v>1</v>
      </c>
      <c r="AD2812" t="s">
        <v>74</v>
      </c>
    </row>
    <row r="2813" spans="1:30" x14ac:dyDescent="0.3">
      <c r="A2813" t="s">
        <v>2817</v>
      </c>
      <c r="B2813" t="s">
        <v>118</v>
      </c>
      <c r="C2813">
        <v>112099</v>
      </c>
      <c r="D2813">
        <v>1505.37</v>
      </c>
      <c r="E2813" s="1">
        <v>42102</v>
      </c>
      <c r="F2813" s="1">
        <v>43413</v>
      </c>
      <c r="G2813" t="s">
        <v>40</v>
      </c>
      <c r="H2813" t="s">
        <v>55</v>
      </c>
      <c r="I2813" t="s">
        <v>2811</v>
      </c>
      <c r="J2813">
        <v>1311</v>
      </c>
      <c r="K2813" t="s">
        <v>42</v>
      </c>
      <c r="L2813">
        <v>0</v>
      </c>
      <c r="M2813" t="s">
        <v>2812</v>
      </c>
      <c r="N2813" t="s">
        <v>60</v>
      </c>
      <c r="O2813">
        <v>46</v>
      </c>
      <c r="P2813" t="s">
        <v>2813</v>
      </c>
      <c r="Q2813" t="s">
        <v>62</v>
      </c>
      <c r="R2813" t="s">
        <v>2814</v>
      </c>
      <c r="S2813" t="s">
        <v>97</v>
      </c>
      <c r="T2813">
        <v>0</v>
      </c>
      <c r="U2813">
        <v>0</v>
      </c>
      <c r="V2813" t="s">
        <v>90</v>
      </c>
      <c r="W2813" t="s">
        <v>2818</v>
      </c>
      <c r="X2813" t="s">
        <v>44</v>
      </c>
      <c r="Y2813">
        <v>16</v>
      </c>
      <c r="Z2813">
        <v>95</v>
      </c>
      <c r="AA2813">
        <v>1</v>
      </c>
      <c r="AB2813" t="s">
        <v>58</v>
      </c>
      <c r="AC2813">
        <v>1</v>
      </c>
      <c r="AD2813" t="s">
        <v>46</v>
      </c>
    </row>
    <row r="2814" spans="1:30" x14ac:dyDescent="0.3">
      <c r="A2814" t="s">
        <v>11301</v>
      </c>
      <c r="B2814" t="s">
        <v>39</v>
      </c>
      <c r="C2814">
        <v>414053</v>
      </c>
      <c r="D2814">
        <v>1821.68</v>
      </c>
      <c r="E2814" s="1">
        <v>43737</v>
      </c>
      <c r="F2814" s="1">
        <v>44744</v>
      </c>
      <c r="G2814" t="s">
        <v>103</v>
      </c>
      <c r="H2814" t="s">
        <v>55</v>
      </c>
      <c r="I2814" t="s">
        <v>11296</v>
      </c>
      <c r="J2814">
        <v>1007</v>
      </c>
      <c r="K2814" t="s">
        <v>100</v>
      </c>
      <c r="L2814">
        <v>0</v>
      </c>
      <c r="M2814" t="s">
        <v>11297</v>
      </c>
      <c r="N2814" t="s">
        <v>49</v>
      </c>
      <c r="O2814">
        <v>34</v>
      </c>
      <c r="P2814" t="s">
        <v>407</v>
      </c>
      <c r="Q2814" t="s">
        <v>51</v>
      </c>
      <c r="R2814" t="s">
        <v>11298</v>
      </c>
      <c r="S2814" t="s">
        <v>109</v>
      </c>
      <c r="T2814">
        <v>0</v>
      </c>
      <c r="U2814">
        <v>0</v>
      </c>
      <c r="V2814" t="s">
        <v>90</v>
      </c>
      <c r="W2814" t="s">
        <v>11302</v>
      </c>
      <c r="X2814" t="s">
        <v>72</v>
      </c>
      <c r="Y2814">
        <v>10</v>
      </c>
      <c r="Z2814">
        <v>95</v>
      </c>
      <c r="AA2814">
        <v>1</v>
      </c>
      <c r="AB2814" t="s">
        <v>58</v>
      </c>
      <c r="AC2814">
        <v>1</v>
      </c>
      <c r="AD2814" t="s">
        <v>74</v>
      </c>
    </row>
    <row r="2815" spans="1:30" x14ac:dyDescent="0.3">
      <c r="A2815" t="s">
        <v>13836</v>
      </c>
      <c r="B2815" t="s">
        <v>54</v>
      </c>
      <c r="C2815">
        <v>258434</v>
      </c>
      <c r="D2815">
        <v>1529.9</v>
      </c>
      <c r="E2815" s="1">
        <v>42245</v>
      </c>
      <c r="F2815" s="1">
        <v>43272</v>
      </c>
      <c r="G2815" t="s">
        <v>40</v>
      </c>
      <c r="H2815" t="s">
        <v>80</v>
      </c>
      <c r="I2815" t="s">
        <v>13831</v>
      </c>
      <c r="J2815">
        <v>1027</v>
      </c>
      <c r="K2815" t="s">
        <v>100</v>
      </c>
      <c r="L2815">
        <v>1</v>
      </c>
      <c r="M2815" t="s">
        <v>13832</v>
      </c>
      <c r="N2815" t="s">
        <v>60</v>
      </c>
      <c r="O2815">
        <v>36</v>
      </c>
      <c r="P2815" t="s">
        <v>2369</v>
      </c>
      <c r="Q2815" t="s">
        <v>87</v>
      </c>
      <c r="R2815" t="s">
        <v>13833</v>
      </c>
      <c r="S2815" t="s">
        <v>89</v>
      </c>
      <c r="T2815">
        <v>0</v>
      </c>
      <c r="U2815">
        <v>0</v>
      </c>
      <c r="V2815" t="s">
        <v>90</v>
      </c>
      <c r="W2815" t="s">
        <v>13837</v>
      </c>
      <c r="X2815" t="s">
        <v>44</v>
      </c>
      <c r="Y2815">
        <v>30</v>
      </c>
      <c r="Z2815">
        <v>51</v>
      </c>
      <c r="AA2815">
        <v>0</v>
      </c>
      <c r="AB2815" t="s">
        <v>45</v>
      </c>
      <c r="AC2815">
        <v>0</v>
      </c>
      <c r="AD2815" t="s">
        <v>46</v>
      </c>
    </row>
    <row r="2816" spans="1:30" x14ac:dyDescent="0.3">
      <c r="A2816" t="s">
        <v>7975</v>
      </c>
      <c r="B2816" t="s">
        <v>39</v>
      </c>
      <c r="C2816">
        <v>297877</v>
      </c>
      <c r="D2816">
        <v>1285.01</v>
      </c>
      <c r="E2816" s="1">
        <v>45243</v>
      </c>
      <c r="F2816" s="1">
        <v>46693</v>
      </c>
      <c r="G2816" t="s">
        <v>40</v>
      </c>
      <c r="H2816" t="s">
        <v>41</v>
      </c>
      <c r="I2816" t="s">
        <v>7971</v>
      </c>
      <c r="J2816">
        <v>1450</v>
      </c>
      <c r="K2816" t="s">
        <v>42</v>
      </c>
      <c r="L2816">
        <v>0</v>
      </c>
      <c r="M2816" t="s">
        <v>7972</v>
      </c>
      <c r="N2816" t="s">
        <v>49</v>
      </c>
      <c r="O2816">
        <v>41</v>
      </c>
      <c r="P2816" t="s">
        <v>7973</v>
      </c>
      <c r="Q2816" t="s">
        <v>87</v>
      </c>
      <c r="R2816" t="s">
        <v>7974</v>
      </c>
      <c r="S2816" t="s">
        <v>89</v>
      </c>
      <c r="T2816">
        <v>0</v>
      </c>
      <c r="U2816">
        <v>0</v>
      </c>
      <c r="V2816" t="s">
        <v>90</v>
      </c>
      <c r="W2816" t="s">
        <v>7976</v>
      </c>
      <c r="X2816" t="s">
        <v>72</v>
      </c>
      <c r="Y2816">
        <v>41</v>
      </c>
      <c r="Z2816">
        <v>91</v>
      </c>
      <c r="AA2816">
        <v>1</v>
      </c>
      <c r="AB2816" t="s">
        <v>58</v>
      </c>
      <c r="AC2816">
        <v>1</v>
      </c>
      <c r="AD2816" t="s">
        <v>74</v>
      </c>
    </row>
    <row r="2817" spans="1:30" x14ac:dyDescent="0.3">
      <c r="A2817" t="s">
        <v>4813</v>
      </c>
      <c r="B2817" t="s">
        <v>54</v>
      </c>
      <c r="C2817">
        <v>480615</v>
      </c>
      <c r="D2817">
        <v>1411.92</v>
      </c>
      <c r="E2817" s="1">
        <v>43191</v>
      </c>
      <c r="F2817" s="1">
        <v>43604</v>
      </c>
      <c r="G2817" t="s">
        <v>99</v>
      </c>
      <c r="H2817" t="s">
        <v>41</v>
      </c>
      <c r="I2817" t="s">
        <v>4808</v>
      </c>
      <c r="J2817">
        <v>413</v>
      </c>
      <c r="K2817" t="s">
        <v>100</v>
      </c>
      <c r="L2817">
        <v>0</v>
      </c>
      <c r="M2817" t="s">
        <v>4809</v>
      </c>
      <c r="N2817" t="s">
        <v>60</v>
      </c>
      <c r="O2817">
        <v>62</v>
      </c>
      <c r="P2817" t="s">
        <v>3185</v>
      </c>
      <c r="Q2817" t="s">
        <v>51</v>
      </c>
      <c r="R2817" t="s">
        <v>4810</v>
      </c>
      <c r="S2817" t="s">
        <v>36</v>
      </c>
      <c r="T2817">
        <v>0</v>
      </c>
      <c r="U2817">
        <v>1</v>
      </c>
      <c r="V2817" t="s">
        <v>37</v>
      </c>
      <c r="W2817" t="s">
        <v>4814</v>
      </c>
      <c r="X2817" t="s">
        <v>57</v>
      </c>
      <c r="Y2817">
        <v>18</v>
      </c>
      <c r="Z2817">
        <v>26</v>
      </c>
      <c r="AA2817">
        <v>0</v>
      </c>
      <c r="AB2817" t="s">
        <v>73</v>
      </c>
      <c r="AC2817">
        <v>0</v>
      </c>
      <c r="AD2817" t="s">
        <v>59</v>
      </c>
    </row>
    <row r="2818" spans="1:30" x14ac:dyDescent="0.3">
      <c r="A2818" t="s">
        <v>13279</v>
      </c>
      <c r="B2818" t="s">
        <v>70</v>
      </c>
      <c r="C2818">
        <v>163841</v>
      </c>
      <c r="D2818">
        <v>1755.13</v>
      </c>
      <c r="E2818" s="1">
        <v>42987</v>
      </c>
      <c r="F2818" s="1">
        <v>43441</v>
      </c>
      <c r="G2818" t="s">
        <v>99</v>
      </c>
      <c r="H2818" t="s">
        <v>80</v>
      </c>
      <c r="I2818" t="s">
        <v>13276</v>
      </c>
      <c r="J2818">
        <v>454</v>
      </c>
      <c r="K2818" t="s">
        <v>100</v>
      </c>
      <c r="L2818">
        <v>1</v>
      </c>
      <c r="M2818" t="s">
        <v>13277</v>
      </c>
      <c r="N2818" t="s">
        <v>60</v>
      </c>
      <c r="O2818">
        <v>37</v>
      </c>
      <c r="P2818" t="s">
        <v>684</v>
      </c>
      <c r="Q2818" t="s">
        <v>62</v>
      </c>
      <c r="R2818" t="s">
        <v>13278</v>
      </c>
      <c r="S2818" t="s">
        <v>89</v>
      </c>
      <c r="T2818">
        <v>0</v>
      </c>
      <c r="U2818">
        <v>0</v>
      </c>
      <c r="V2818" t="s">
        <v>90</v>
      </c>
      <c r="W2818" t="s">
        <v>13280</v>
      </c>
      <c r="X2818" t="s">
        <v>57</v>
      </c>
      <c r="Y2818">
        <v>33</v>
      </c>
      <c r="Z2818">
        <v>55</v>
      </c>
      <c r="AA2818">
        <v>0</v>
      </c>
      <c r="AB2818" t="s">
        <v>45</v>
      </c>
      <c r="AC2818">
        <v>0</v>
      </c>
      <c r="AD2818" t="s">
        <v>59</v>
      </c>
    </row>
    <row r="2819" spans="1:30" x14ac:dyDescent="0.3">
      <c r="A2819" t="s">
        <v>15716</v>
      </c>
      <c r="B2819" t="s">
        <v>39</v>
      </c>
      <c r="C2819">
        <v>89341</v>
      </c>
      <c r="D2819">
        <v>369.73</v>
      </c>
      <c r="E2819" s="1">
        <v>42565</v>
      </c>
      <c r="F2819" s="1">
        <v>43877</v>
      </c>
      <c r="G2819" t="s">
        <v>103</v>
      </c>
      <c r="H2819" t="s">
        <v>80</v>
      </c>
      <c r="I2819" t="s">
        <v>15711</v>
      </c>
      <c r="J2819">
        <v>1312</v>
      </c>
      <c r="K2819" t="s">
        <v>42</v>
      </c>
      <c r="L2819">
        <v>1</v>
      </c>
      <c r="M2819" t="s">
        <v>15712</v>
      </c>
      <c r="N2819" t="s">
        <v>32</v>
      </c>
      <c r="O2819">
        <v>84</v>
      </c>
      <c r="P2819" t="s">
        <v>575</v>
      </c>
      <c r="Q2819" t="s">
        <v>62</v>
      </c>
      <c r="R2819" t="s">
        <v>15713</v>
      </c>
      <c r="S2819" t="s">
        <v>36</v>
      </c>
      <c r="T2819">
        <v>0</v>
      </c>
      <c r="U2819">
        <v>1</v>
      </c>
      <c r="V2819" t="s">
        <v>37</v>
      </c>
      <c r="W2819" t="s">
        <v>15717</v>
      </c>
      <c r="X2819" t="s">
        <v>72</v>
      </c>
      <c r="Y2819">
        <v>8</v>
      </c>
      <c r="Z2819">
        <v>93</v>
      </c>
      <c r="AA2819">
        <v>1</v>
      </c>
      <c r="AB2819" t="s">
        <v>58</v>
      </c>
      <c r="AC2819">
        <v>1</v>
      </c>
      <c r="AD2819" t="s">
        <v>74</v>
      </c>
    </row>
    <row r="2820" spans="1:30" x14ac:dyDescent="0.3">
      <c r="A2820" t="s">
        <v>18481</v>
      </c>
      <c r="B2820" t="s">
        <v>39</v>
      </c>
      <c r="C2820">
        <v>248305</v>
      </c>
      <c r="D2820">
        <v>911.99</v>
      </c>
      <c r="E2820" s="1">
        <v>42433</v>
      </c>
      <c r="F2820" s="1">
        <v>43318</v>
      </c>
      <c r="G2820" t="s">
        <v>99</v>
      </c>
      <c r="H2820" t="s">
        <v>55</v>
      </c>
      <c r="I2820" t="s">
        <v>18476</v>
      </c>
      <c r="J2820">
        <v>885</v>
      </c>
      <c r="K2820" t="s">
        <v>100</v>
      </c>
      <c r="L2820">
        <v>0</v>
      </c>
      <c r="M2820" t="s">
        <v>18477</v>
      </c>
      <c r="N2820" t="s">
        <v>32</v>
      </c>
      <c r="O2820">
        <v>53</v>
      </c>
      <c r="P2820" t="s">
        <v>435</v>
      </c>
      <c r="Q2820" t="s">
        <v>34</v>
      </c>
      <c r="R2820" t="s">
        <v>18478</v>
      </c>
      <c r="S2820" t="s">
        <v>97</v>
      </c>
      <c r="T2820">
        <v>1</v>
      </c>
      <c r="U2820">
        <v>0</v>
      </c>
      <c r="V2820" t="s">
        <v>37</v>
      </c>
      <c r="W2820" t="s">
        <v>18482</v>
      </c>
      <c r="X2820" t="s">
        <v>72</v>
      </c>
      <c r="Y2820">
        <v>46</v>
      </c>
      <c r="Z2820">
        <v>52</v>
      </c>
      <c r="AA2820">
        <v>0</v>
      </c>
      <c r="AB2820" t="s">
        <v>45</v>
      </c>
      <c r="AC2820">
        <v>0</v>
      </c>
      <c r="AD2820" t="s">
        <v>74</v>
      </c>
    </row>
    <row r="2821" spans="1:30" x14ac:dyDescent="0.3">
      <c r="A2821" t="s">
        <v>359</v>
      </c>
      <c r="B2821" t="s">
        <v>54</v>
      </c>
      <c r="C2821">
        <v>318866</v>
      </c>
      <c r="D2821">
        <v>530.44000000000005</v>
      </c>
      <c r="E2821" s="1">
        <v>44480</v>
      </c>
      <c r="F2821" s="1">
        <v>46420</v>
      </c>
      <c r="G2821" t="s">
        <v>103</v>
      </c>
      <c r="H2821" t="s">
        <v>55</v>
      </c>
      <c r="I2821" t="s">
        <v>355</v>
      </c>
      <c r="J2821">
        <v>1940</v>
      </c>
      <c r="K2821" t="s">
        <v>42</v>
      </c>
      <c r="L2821">
        <v>0</v>
      </c>
      <c r="M2821" t="s">
        <v>356</v>
      </c>
      <c r="N2821" t="s">
        <v>32</v>
      </c>
      <c r="O2821">
        <v>74</v>
      </c>
      <c r="P2821" t="s">
        <v>357</v>
      </c>
      <c r="Q2821" t="s">
        <v>51</v>
      </c>
      <c r="R2821" t="s">
        <v>358</v>
      </c>
      <c r="S2821" t="s">
        <v>36</v>
      </c>
      <c r="T2821">
        <v>0</v>
      </c>
      <c r="U2821">
        <v>1</v>
      </c>
      <c r="V2821" t="s">
        <v>37</v>
      </c>
      <c r="W2821" t="s">
        <v>360</v>
      </c>
      <c r="X2821" t="s">
        <v>57</v>
      </c>
      <c r="Y2821">
        <v>9</v>
      </c>
      <c r="Z2821">
        <v>4</v>
      </c>
      <c r="AA2821">
        <v>0</v>
      </c>
      <c r="AB2821" t="s">
        <v>73</v>
      </c>
      <c r="AC2821">
        <v>0</v>
      </c>
      <c r="AD2821" t="s">
        <v>59</v>
      </c>
    </row>
    <row r="2822" spans="1:30" x14ac:dyDescent="0.3">
      <c r="A2822" t="s">
        <v>2357</v>
      </c>
      <c r="B2822" t="s">
        <v>54</v>
      </c>
      <c r="C2822">
        <v>413298</v>
      </c>
      <c r="D2822">
        <v>1612.31</v>
      </c>
      <c r="E2822" s="1">
        <v>43345</v>
      </c>
      <c r="F2822" s="1">
        <v>45387</v>
      </c>
      <c r="G2822" t="s">
        <v>99</v>
      </c>
      <c r="H2822" t="s">
        <v>55</v>
      </c>
      <c r="I2822" t="s">
        <v>2351</v>
      </c>
      <c r="J2822">
        <v>2042</v>
      </c>
      <c r="K2822" t="s">
        <v>42</v>
      </c>
      <c r="L2822">
        <v>0</v>
      </c>
      <c r="M2822" t="s">
        <v>2352</v>
      </c>
      <c r="N2822" t="s">
        <v>32</v>
      </c>
      <c r="O2822">
        <v>75</v>
      </c>
      <c r="P2822" t="s">
        <v>2353</v>
      </c>
      <c r="Q2822" t="s">
        <v>34</v>
      </c>
      <c r="R2822" t="s">
        <v>2354</v>
      </c>
      <c r="S2822" t="s">
        <v>36</v>
      </c>
      <c r="T2822">
        <v>1</v>
      </c>
      <c r="U2822">
        <v>1</v>
      </c>
      <c r="V2822" t="s">
        <v>37</v>
      </c>
      <c r="W2822" t="s">
        <v>2358</v>
      </c>
      <c r="X2822" t="s">
        <v>44</v>
      </c>
      <c r="Y2822">
        <v>36</v>
      </c>
      <c r="Z2822">
        <v>11</v>
      </c>
      <c r="AA2822">
        <v>0</v>
      </c>
      <c r="AB2822" t="s">
        <v>73</v>
      </c>
      <c r="AC2822">
        <v>0</v>
      </c>
      <c r="AD2822" t="s">
        <v>46</v>
      </c>
    </row>
    <row r="2823" spans="1:30" x14ac:dyDescent="0.3">
      <c r="A2823" t="s">
        <v>12124</v>
      </c>
      <c r="B2823" t="s">
        <v>118</v>
      </c>
      <c r="C2823">
        <v>78739</v>
      </c>
      <c r="D2823">
        <v>733.13</v>
      </c>
      <c r="E2823" s="1">
        <v>44963</v>
      </c>
      <c r="F2823" s="1">
        <v>46289</v>
      </c>
      <c r="G2823" t="s">
        <v>99</v>
      </c>
      <c r="H2823" t="s">
        <v>41</v>
      </c>
      <c r="I2823" t="s">
        <v>12119</v>
      </c>
      <c r="J2823">
        <v>1326</v>
      </c>
      <c r="K2823" t="s">
        <v>42</v>
      </c>
      <c r="L2823">
        <v>0</v>
      </c>
      <c r="M2823" t="s">
        <v>12120</v>
      </c>
      <c r="N2823" t="s">
        <v>60</v>
      </c>
      <c r="O2823">
        <v>32</v>
      </c>
      <c r="P2823" t="s">
        <v>596</v>
      </c>
      <c r="Q2823" t="s">
        <v>87</v>
      </c>
      <c r="R2823" t="s">
        <v>12121</v>
      </c>
      <c r="S2823" t="s">
        <v>109</v>
      </c>
      <c r="T2823">
        <v>0</v>
      </c>
      <c r="U2823">
        <v>0</v>
      </c>
      <c r="V2823" t="s">
        <v>90</v>
      </c>
      <c r="W2823" t="s">
        <v>12125</v>
      </c>
      <c r="X2823" t="s">
        <v>57</v>
      </c>
      <c r="Y2823">
        <v>39</v>
      </c>
      <c r="Z2823">
        <v>38</v>
      </c>
      <c r="AA2823">
        <v>0</v>
      </c>
      <c r="AB2823" t="s">
        <v>45</v>
      </c>
      <c r="AC2823">
        <v>0</v>
      </c>
      <c r="AD2823" t="s">
        <v>59</v>
      </c>
    </row>
    <row r="2824" spans="1:30" x14ac:dyDescent="0.3">
      <c r="A2824" t="s">
        <v>9518</v>
      </c>
      <c r="B2824" t="s">
        <v>118</v>
      </c>
      <c r="C2824">
        <v>432172</v>
      </c>
      <c r="D2824">
        <v>538.15</v>
      </c>
      <c r="E2824" s="1">
        <v>42469</v>
      </c>
      <c r="F2824" s="1">
        <v>43202</v>
      </c>
      <c r="G2824" t="s">
        <v>103</v>
      </c>
      <c r="H2824" t="s">
        <v>55</v>
      </c>
      <c r="I2824" t="s">
        <v>9516</v>
      </c>
      <c r="J2824">
        <v>733</v>
      </c>
      <c r="K2824" t="s">
        <v>100</v>
      </c>
      <c r="L2824">
        <v>0</v>
      </c>
      <c r="M2824" t="s">
        <v>5121</v>
      </c>
      <c r="N2824" t="s">
        <v>49</v>
      </c>
      <c r="O2824">
        <v>83</v>
      </c>
      <c r="P2824" t="s">
        <v>1226</v>
      </c>
      <c r="Q2824" t="s">
        <v>51</v>
      </c>
      <c r="R2824" t="s">
        <v>9517</v>
      </c>
      <c r="S2824" t="s">
        <v>36</v>
      </c>
      <c r="T2824">
        <v>0</v>
      </c>
      <c r="U2824">
        <v>1</v>
      </c>
      <c r="V2824" t="s">
        <v>37</v>
      </c>
      <c r="W2824" t="s">
        <v>9519</v>
      </c>
      <c r="X2824" t="s">
        <v>44</v>
      </c>
      <c r="Y2824">
        <v>29</v>
      </c>
      <c r="Z2824">
        <v>87</v>
      </c>
      <c r="AA2824">
        <v>1</v>
      </c>
      <c r="AB2824" t="s">
        <v>58</v>
      </c>
      <c r="AC2824">
        <v>1</v>
      </c>
      <c r="AD2824" t="s">
        <v>46</v>
      </c>
    </row>
    <row r="2825" spans="1:30" x14ac:dyDescent="0.3">
      <c r="A2825" t="s">
        <v>15059</v>
      </c>
      <c r="B2825" t="s">
        <v>118</v>
      </c>
      <c r="C2825">
        <v>254068</v>
      </c>
      <c r="D2825">
        <v>1682.99</v>
      </c>
      <c r="E2825" s="1">
        <v>42881</v>
      </c>
      <c r="F2825" s="1">
        <v>43705</v>
      </c>
      <c r="G2825" t="s">
        <v>40</v>
      </c>
      <c r="H2825" t="s">
        <v>41</v>
      </c>
      <c r="I2825" t="s">
        <v>15056</v>
      </c>
      <c r="J2825">
        <v>824</v>
      </c>
      <c r="K2825" t="s">
        <v>100</v>
      </c>
      <c r="L2825">
        <v>0</v>
      </c>
      <c r="M2825" t="s">
        <v>15057</v>
      </c>
      <c r="N2825" t="s">
        <v>60</v>
      </c>
      <c r="O2825">
        <v>58</v>
      </c>
      <c r="P2825" t="s">
        <v>2054</v>
      </c>
      <c r="Q2825" t="s">
        <v>34</v>
      </c>
      <c r="R2825" t="s">
        <v>15058</v>
      </c>
      <c r="S2825" t="s">
        <v>36</v>
      </c>
      <c r="T2825">
        <v>1</v>
      </c>
      <c r="U2825">
        <v>0</v>
      </c>
      <c r="V2825" t="s">
        <v>37</v>
      </c>
      <c r="W2825" t="s">
        <v>15060</v>
      </c>
      <c r="X2825" t="s">
        <v>57</v>
      </c>
      <c r="Y2825">
        <v>46</v>
      </c>
      <c r="Z2825">
        <v>27</v>
      </c>
      <c r="AA2825">
        <v>0</v>
      </c>
      <c r="AB2825" t="s">
        <v>73</v>
      </c>
      <c r="AC2825">
        <v>0</v>
      </c>
      <c r="AD2825" t="s">
        <v>59</v>
      </c>
    </row>
    <row r="2826" spans="1:30" x14ac:dyDescent="0.3">
      <c r="A2826" t="s">
        <v>9110</v>
      </c>
      <c r="B2826" t="s">
        <v>39</v>
      </c>
      <c r="C2826">
        <v>308658</v>
      </c>
      <c r="D2826">
        <v>764.61</v>
      </c>
      <c r="E2826" s="1">
        <v>43277</v>
      </c>
      <c r="F2826" s="1">
        <v>45359</v>
      </c>
      <c r="G2826" t="s">
        <v>103</v>
      </c>
      <c r="H2826" t="s">
        <v>55</v>
      </c>
      <c r="I2826" t="s">
        <v>9107</v>
      </c>
      <c r="J2826">
        <v>2082</v>
      </c>
      <c r="K2826" t="s">
        <v>42</v>
      </c>
      <c r="L2826">
        <v>0</v>
      </c>
      <c r="M2826" t="s">
        <v>9108</v>
      </c>
      <c r="N2826" t="s">
        <v>49</v>
      </c>
      <c r="O2826">
        <v>25</v>
      </c>
      <c r="P2826" t="s">
        <v>652</v>
      </c>
      <c r="Q2826" t="s">
        <v>62</v>
      </c>
      <c r="R2826" t="s">
        <v>9109</v>
      </c>
      <c r="S2826" t="s">
        <v>67</v>
      </c>
      <c r="T2826">
        <v>0</v>
      </c>
      <c r="U2826">
        <v>0</v>
      </c>
      <c r="V2826" t="s">
        <v>68</v>
      </c>
      <c r="W2826" t="s">
        <v>9111</v>
      </c>
      <c r="X2826" t="s">
        <v>57</v>
      </c>
      <c r="Y2826">
        <v>24</v>
      </c>
      <c r="Z2826">
        <v>12</v>
      </c>
      <c r="AA2826">
        <v>0</v>
      </c>
      <c r="AB2826" t="s">
        <v>73</v>
      </c>
      <c r="AC2826">
        <v>0</v>
      </c>
      <c r="AD2826" t="s">
        <v>59</v>
      </c>
    </row>
    <row r="2827" spans="1:30" x14ac:dyDescent="0.3">
      <c r="A2827" t="s">
        <v>14533</v>
      </c>
      <c r="B2827" t="s">
        <v>118</v>
      </c>
      <c r="C2827">
        <v>277881</v>
      </c>
      <c r="D2827">
        <v>1803</v>
      </c>
      <c r="E2827" s="1">
        <v>44571</v>
      </c>
      <c r="F2827" s="1">
        <v>47498</v>
      </c>
      <c r="G2827" t="s">
        <v>40</v>
      </c>
      <c r="H2827" t="s">
        <v>55</v>
      </c>
      <c r="I2827" t="s">
        <v>14528</v>
      </c>
      <c r="J2827">
        <v>2927</v>
      </c>
      <c r="K2827" t="s">
        <v>42</v>
      </c>
      <c r="L2827">
        <v>0</v>
      </c>
      <c r="M2827" t="s">
        <v>14529</v>
      </c>
      <c r="N2827" t="s">
        <v>60</v>
      </c>
      <c r="O2827">
        <v>31</v>
      </c>
      <c r="P2827" t="s">
        <v>993</v>
      </c>
      <c r="Q2827" t="s">
        <v>51</v>
      </c>
      <c r="R2827" t="s">
        <v>14530</v>
      </c>
      <c r="S2827" t="s">
        <v>109</v>
      </c>
      <c r="T2827">
        <v>0</v>
      </c>
      <c r="U2827">
        <v>0</v>
      </c>
      <c r="V2827" t="s">
        <v>90</v>
      </c>
      <c r="W2827" t="s">
        <v>14534</v>
      </c>
      <c r="X2827" t="s">
        <v>44</v>
      </c>
      <c r="Y2827">
        <v>27</v>
      </c>
      <c r="Z2827">
        <v>4</v>
      </c>
      <c r="AA2827">
        <v>0</v>
      </c>
      <c r="AB2827" t="s">
        <v>73</v>
      </c>
      <c r="AC2827">
        <v>0</v>
      </c>
      <c r="AD2827" t="s">
        <v>46</v>
      </c>
    </row>
    <row r="2828" spans="1:30" x14ac:dyDescent="0.3">
      <c r="A2828" t="s">
        <v>8293</v>
      </c>
      <c r="B2828" t="s">
        <v>54</v>
      </c>
      <c r="C2828">
        <v>416237</v>
      </c>
      <c r="D2828">
        <v>637.85</v>
      </c>
      <c r="E2828" s="1">
        <v>42049</v>
      </c>
      <c r="F2828" s="1">
        <v>45243</v>
      </c>
      <c r="G2828" t="s">
        <v>103</v>
      </c>
      <c r="H2828" t="s">
        <v>41</v>
      </c>
      <c r="I2828" t="s">
        <v>8290</v>
      </c>
      <c r="J2828">
        <v>3194</v>
      </c>
      <c r="K2828" t="s">
        <v>42</v>
      </c>
      <c r="L2828">
        <v>0</v>
      </c>
      <c r="M2828" t="s">
        <v>8291</v>
      </c>
      <c r="N2828" t="s">
        <v>32</v>
      </c>
      <c r="O2828">
        <v>78</v>
      </c>
      <c r="P2828" t="s">
        <v>3185</v>
      </c>
      <c r="Q2828" t="s">
        <v>87</v>
      </c>
      <c r="R2828" t="s">
        <v>8292</v>
      </c>
      <c r="S2828" t="s">
        <v>36</v>
      </c>
      <c r="T2828">
        <v>0</v>
      </c>
      <c r="U2828">
        <v>1</v>
      </c>
      <c r="V2828" t="s">
        <v>37</v>
      </c>
      <c r="W2828" t="s">
        <v>8294</v>
      </c>
      <c r="X2828" t="s">
        <v>72</v>
      </c>
      <c r="Y2828">
        <v>39</v>
      </c>
      <c r="Z2828">
        <v>11</v>
      </c>
      <c r="AA2828">
        <v>0</v>
      </c>
      <c r="AB2828" t="s">
        <v>73</v>
      </c>
      <c r="AC2828">
        <v>0</v>
      </c>
      <c r="AD2828" t="s">
        <v>74</v>
      </c>
    </row>
    <row r="2829" spans="1:30" x14ac:dyDescent="0.3">
      <c r="A2829" t="s">
        <v>396</v>
      </c>
      <c r="B2829" t="s">
        <v>118</v>
      </c>
      <c r="C2829">
        <v>198538</v>
      </c>
      <c r="D2829">
        <v>933.48</v>
      </c>
      <c r="E2829" s="1">
        <v>42284</v>
      </c>
      <c r="F2829" s="1">
        <v>44724</v>
      </c>
      <c r="G2829" t="s">
        <v>40</v>
      </c>
      <c r="H2829" t="s">
        <v>55</v>
      </c>
      <c r="I2829" t="s">
        <v>390</v>
      </c>
      <c r="J2829">
        <v>2440</v>
      </c>
      <c r="K2829" t="s">
        <v>42</v>
      </c>
      <c r="L2829">
        <v>0</v>
      </c>
      <c r="M2829" t="s">
        <v>391</v>
      </c>
      <c r="N2829" t="s">
        <v>49</v>
      </c>
      <c r="O2829">
        <v>19</v>
      </c>
      <c r="P2829" t="s">
        <v>392</v>
      </c>
      <c r="Q2829" t="s">
        <v>87</v>
      </c>
      <c r="R2829" t="s">
        <v>393</v>
      </c>
      <c r="S2829" t="s">
        <v>67</v>
      </c>
      <c r="T2829">
        <v>0</v>
      </c>
      <c r="U2829">
        <v>0</v>
      </c>
      <c r="V2829" t="s">
        <v>68</v>
      </c>
      <c r="W2829" t="s">
        <v>397</v>
      </c>
      <c r="X2829" t="s">
        <v>72</v>
      </c>
      <c r="Y2829">
        <v>38</v>
      </c>
      <c r="Z2829">
        <v>80</v>
      </c>
      <c r="AA2829">
        <v>1</v>
      </c>
      <c r="AB2829" t="s">
        <v>58</v>
      </c>
      <c r="AC2829">
        <v>1</v>
      </c>
      <c r="AD2829" t="s">
        <v>74</v>
      </c>
    </row>
    <row r="2830" spans="1:30" x14ac:dyDescent="0.3">
      <c r="A2830" t="s">
        <v>17695</v>
      </c>
      <c r="B2830" t="s">
        <v>70</v>
      </c>
      <c r="C2830">
        <v>310661</v>
      </c>
      <c r="D2830">
        <v>181.25</v>
      </c>
      <c r="E2830" s="1">
        <v>45542</v>
      </c>
      <c r="F2830" s="1">
        <v>46134</v>
      </c>
      <c r="G2830" t="s">
        <v>103</v>
      </c>
      <c r="H2830" t="s">
        <v>55</v>
      </c>
      <c r="I2830" t="s">
        <v>17693</v>
      </c>
      <c r="J2830">
        <v>592</v>
      </c>
      <c r="K2830" t="s">
        <v>100</v>
      </c>
      <c r="L2830">
        <v>0</v>
      </c>
      <c r="M2830" t="s">
        <v>8160</v>
      </c>
      <c r="N2830" t="s">
        <v>49</v>
      </c>
      <c r="O2830">
        <v>61</v>
      </c>
      <c r="P2830" t="s">
        <v>3039</v>
      </c>
      <c r="Q2830" t="s">
        <v>87</v>
      </c>
      <c r="R2830" t="s">
        <v>17694</v>
      </c>
      <c r="S2830" t="s">
        <v>36</v>
      </c>
      <c r="T2830">
        <v>0</v>
      </c>
      <c r="U2830">
        <v>1</v>
      </c>
      <c r="V2830" t="s">
        <v>37</v>
      </c>
      <c r="W2830" t="s">
        <v>17696</v>
      </c>
      <c r="X2830" t="s">
        <v>44</v>
      </c>
      <c r="Y2830">
        <v>7</v>
      </c>
      <c r="Z2830">
        <v>5</v>
      </c>
      <c r="AA2830">
        <v>0</v>
      </c>
      <c r="AB2830" t="s">
        <v>73</v>
      </c>
      <c r="AC2830">
        <v>0</v>
      </c>
      <c r="AD2830" t="s">
        <v>46</v>
      </c>
    </row>
    <row r="2831" spans="1:30" x14ac:dyDescent="0.3">
      <c r="A2831" t="s">
        <v>7462</v>
      </c>
      <c r="B2831" t="s">
        <v>54</v>
      </c>
      <c r="C2831">
        <v>440022</v>
      </c>
      <c r="D2831">
        <v>1352.04</v>
      </c>
      <c r="E2831" s="1">
        <v>43936</v>
      </c>
      <c r="F2831" s="1">
        <v>47461</v>
      </c>
      <c r="G2831" t="s">
        <v>99</v>
      </c>
      <c r="H2831" t="s">
        <v>80</v>
      </c>
      <c r="I2831" t="s">
        <v>7457</v>
      </c>
      <c r="J2831">
        <v>3525</v>
      </c>
      <c r="K2831" t="s">
        <v>42</v>
      </c>
      <c r="L2831">
        <v>1</v>
      </c>
      <c r="M2831" t="s">
        <v>7458</v>
      </c>
      <c r="N2831" t="s">
        <v>60</v>
      </c>
      <c r="O2831">
        <v>65</v>
      </c>
      <c r="P2831" t="s">
        <v>2258</v>
      </c>
      <c r="Q2831" t="s">
        <v>51</v>
      </c>
      <c r="R2831" t="s">
        <v>7459</v>
      </c>
      <c r="S2831" t="s">
        <v>36</v>
      </c>
      <c r="T2831">
        <v>0</v>
      </c>
      <c r="U2831">
        <v>1</v>
      </c>
      <c r="V2831" t="s">
        <v>37</v>
      </c>
      <c r="W2831" t="s">
        <v>7463</v>
      </c>
      <c r="X2831" t="s">
        <v>44</v>
      </c>
      <c r="Y2831">
        <v>15</v>
      </c>
      <c r="Z2831">
        <v>57</v>
      </c>
      <c r="AA2831">
        <v>0</v>
      </c>
      <c r="AB2831" t="s">
        <v>45</v>
      </c>
      <c r="AC2831">
        <v>0</v>
      </c>
      <c r="AD2831" t="s">
        <v>46</v>
      </c>
    </row>
    <row r="2832" spans="1:30" x14ac:dyDescent="0.3">
      <c r="A2832" t="s">
        <v>6550</v>
      </c>
      <c r="B2832" t="s">
        <v>54</v>
      </c>
      <c r="C2832">
        <v>67210</v>
      </c>
      <c r="D2832">
        <v>1242.82</v>
      </c>
      <c r="E2832" s="1">
        <v>45333</v>
      </c>
      <c r="F2832" s="1">
        <v>48160</v>
      </c>
      <c r="G2832" t="s">
        <v>103</v>
      </c>
      <c r="H2832" t="s">
        <v>41</v>
      </c>
      <c r="I2832" t="s">
        <v>6547</v>
      </c>
      <c r="J2832">
        <v>2827</v>
      </c>
      <c r="K2832" t="s">
        <v>42</v>
      </c>
      <c r="L2832">
        <v>0</v>
      </c>
      <c r="M2832" t="s">
        <v>6548</v>
      </c>
      <c r="N2832" t="s">
        <v>60</v>
      </c>
      <c r="O2832">
        <v>65</v>
      </c>
      <c r="P2832" t="s">
        <v>5395</v>
      </c>
      <c r="Q2832" t="s">
        <v>34</v>
      </c>
      <c r="R2832" t="s">
        <v>6549</v>
      </c>
      <c r="S2832" t="s">
        <v>36</v>
      </c>
      <c r="T2832">
        <v>1</v>
      </c>
      <c r="U2832">
        <v>1</v>
      </c>
      <c r="V2832" t="s">
        <v>37</v>
      </c>
      <c r="W2832" t="s">
        <v>6551</v>
      </c>
      <c r="X2832" t="s">
        <v>44</v>
      </c>
      <c r="Y2832">
        <v>10</v>
      </c>
      <c r="Z2832">
        <v>4</v>
      </c>
      <c r="AA2832">
        <v>0</v>
      </c>
      <c r="AB2832" t="s">
        <v>73</v>
      </c>
      <c r="AC2832">
        <v>0</v>
      </c>
      <c r="AD2832" t="s">
        <v>46</v>
      </c>
    </row>
    <row r="2833" spans="1:30" x14ac:dyDescent="0.3">
      <c r="A2833" t="s">
        <v>3887</v>
      </c>
      <c r="B2833" t="s">
        <v>54</v>
      </c>
      <c r="C2833">
        <v>86464</v>
      </c>
      <c r="D2833">
        <v>1786.35</v>
      </c>
      <c r="E2833" s="1">
        <v>45395</v>
      </c>
      <c r="F2833" s="1">
        <v>46052</v>
      </c>
      <c r="G2833" t="s">
        <v>99</v>
      </c>
      <c r="H2833" t="s">
        <v>41</v>
      </c>
      <c r="I2833" t="s">
        <v>3884</v>
      </c>
      <c r="J2833">
        <v>657</v>
      </c>
      <c r="K2833" t="s">
        <v>100</v>
      </c>
      <c r="L2833">
        <v>0</v>
      </c>
      <c r="M2833" t="s">
        <v>3885</v>
      </c>
      <c r="N2833" t="s">
        <v>60</v>
      </c>
      <c r="O2833">
        <v>55</v>
      </c>
      <c r="P2833" t="s">
        <v>2044</v>
      </c>
      <c r="Q2833" t="s">
        <v>87</v>
      </c>
      <c r="R2833" t="s">
        <v>3886</v>
      </c>
      <c r="S2833" t="s">
        <v>97</v>
      </c>
      <c r="T2833">
        <v>0</v>
      </c>
      <c r="U2833">
        <v>0</v>
      </c>
      <c r="V2833" t="s">
        <v>37</v>
      </c>
      <c r="W2833" t="s">
        <v>3888</v>
      </c>
      <c r="X2833" t="s">
        <v>44</v>
      </c>
      <c r="Y2833">
        <v>3</v>
      </c>
      <c r="Z2833">
        <v>43</v>
      </c>
      <c r="AA2833">
        <v>0</v>
      </c>
      <c r="AB2833" t="s">
        <v>45</v>
      </c>
      <c r="AC2833">
        <v>0</v>
      </c>
      <c r="AD2833" t="s">
        <v>46</v>
      </c>
    </row>
    <row r="2834" spans="1:30" x14ac:dyDescent="0.3">
      <c r="A2834" t="s">
        <v>6189</v>
      </c>
      <c r="B2834" t="s">
        <v>39</v>
      </c>
      <c r="C2834">
        <v>467456</v>
      </c>
      <c r="D2834">
        <v>271.85000000000002</v>
      </c>
      <c r="E2834" s="1">
        <v>44982</v>
      </c>
      <c r="F2834" s="1">
        <v>45463</v>
      </c>
      <c r="G2834" t="s">
        <v>103</v>
      </c>
      <c r="H2834" t="s">
        <v>80</v>
      </c>
      <c r="I2834" t="s">
        <v>6186</v>
      </c>
      <c r="J2834">
        <v>481</v>
      </c>
      <c r="K2834" t="s">
        <v>100</v>
      </c>
      <c r="L2834">
        <v>1</v>
      </c>
      <c r="M2834" t="s">
        <v>6187</v>
      </c>
      <c r="N2834" t="s">
        <v>32</v>
      </c>
      <c r="O2834">
        <v>34</v>
      </c>
      <c r="P2834" t="s">
        <v>4087</v>
      </c>
      <c r="Q2834" t="s">
        <v>87</v>
      </c>
      <c r="R2834" t="s">
        <v>6188</v>
      </c>
      <c r="S2834" t="s">
        <v>109</v>
      </c>
      <c r="T2834">
        <v>0</v>
      </c>
      <c r="U2834">
        <v>0</v>
      </c>
      <c r="V2834" t="s">
        <v>90</v>
      </c>
      <c r="W2834" t="s">
        <v>6190</v>
      </c>
      <c r="X2834" t="s">
        <v>57</v>
      </c>
      <c r="Y2834">
        <v>44</v>
      </c>
      <c r="Z2834">
        <v>40</v>
      </c>
      <c r="AA2834">
        <v>0</v>
      </c>
      <c r="AB2834" t="s">
        <v>45</v>
      </c>
      <c r="AC2834">
        <v>0</v>
      </c>
      <c r="AD2834" t="s">
        <v>59</v>
      </c>
    </row>
    <row r="2835" spans="1:30" x14ac:dyDescent="0.3">
      <c r="A2835" t="s">
        <v>16412</v>
      </c>
      <c r="B2835" t="s">
        <v>118</v>
      </c>
      <c r="C2835">
        <v>168980</v>
      </c>
      <c r="D2835">
        <v>1603.36</v>
      </c>
      <c r="E2835" s="1">
        <v>42801</v>
      </c>
      <c r="F2835" s="1">
        <v>43467</v>
      </c>
      <c r="G2835" t="s">
        <v>103</v>
      </c>
      <c r="H2835" t="s">
        <v>41</v>
      </c>
      <c r="I2835" t="s">
        <v>16407</v>
      </c>
      <c r="J2835">
        <v>666</v>
      </c>
      <c r="K2835" t="s">
        <v>100</v>
      </c>
      <c r="L2835">
        <v>0</v>
      </c>
      <c r="M2835" t="s">
        <v>16408</v>
      </c>
      <c r="N2835" t="s">
        <v>60</v>
      </c>
      <c r="O2835">
        <v>49</v>
      </c>
      <c r="P2835" t="s">
        <v>3766</v>
      </c>
      <c r="Q2835" t="s">
        <v>34</v>
      </c>
      <c r="R2835" t="s">
        <v>16409</v>
      </c>
      <c r="S2835" t="s">
        <v>97</v>
      </c>
      <c r="T2835">
        <v>1</v>
      </c>
      <c r="U2835">
        <v>0</v>
      </c>
      <c r="V2835" t="s">
        <v>90</v>
      </c>
      <c r="W2835" t="s">
        <v>16413</v>
      </c>
      <c r="X2835" t="s">
        <v>57</v>
      </c>
      <c r="Y2835">
        <v>45</v>
      </c>
      <c r="Z2835">
        <v>4</v>
      </c>
      <c r="AA2835">
        <v>0</v>
      </c>
      <c r="AB2835" t="s">
        <v>73</v>
      </c>
      <c r="AC2835">
        <v>0</v>
      </c>
      <c r="AD2835" t="s">
        <v>59</v>
      </c>
    </row>
    <row r="2836" spans="1:30" x14ac:dyDescent="0.3">
      <c r="A2836" t="s">
        <v>9154</v>
      </c>
      <c r="B2836" t="s">
        <v>54</v>
      </c>
      <c r="C2836">
        <v>214643</v>
      </c>
      <c r="D2836">
        <v>312</v>
      </c>
      <c r="E2836" s="1">
        <v>45149</v>
      </c>
      <c r="F2836" s="1">
        <v>47819</v>
      </c>
      <c r="G2836" t="s">
        <v>99</v>
      </c>
      <c r="H2836" t="s">
        <v>80</v>
      </c>
      <c r="I2836" t="s">
        <v>9151</v>
      </c>
      <c r="J2836">
        <v>2670</v>
      </c>
      <c r="K2836" t="s">
        <v>42</v>
      </c>
      <c r="L2836">
        <v>1</v>
      </c>
      <c r="M2836" t="s">
        <v>9152</v>
      </c>
      <c r="N2836" t="s">
        <v>60</v>
      </c>
      <c r="O2836">
        <v>41</v>
      </c>
      <c r="P2836" t="s">
        <v>435</v>
      </c>
      <c r="Q2836" t="s">
        <v>62</v>
      </c>
      <c r="R2836" t="s">
        <v>9153</v>
      </c>
      <c r="S2836" t="s">
        <v>89</v>
      </c>
      <c r="T2836">
        <v>0</v>
      </c>
      <c r="U2836">
        <v>0</v>
      </c>
      <c r="V2836" t="s">
        <v>90</v>
      </c>
      <c r="W2836" t="s">
        <v>9155</v>
      </c>
      <c r="X2836" t="s">
        <v>57</v>
      </c>
      <c r="Y2836">
        <v>16</v>
      </c>
      <c r="Z2836">
        <v>58</v>
      </c>
      <c r="AA2836">
        <v>0</v>
      </c>
      <c r="AB2836" t="s">
        <v>45</v>
      </c>
      <c r="AC2836">
        <v>0</v>
      </c>
      <c r="AD2836" t="s">
        <v>59</v>
      </c>
    </row>
    <row r="2837" spans="1:30" x14ac:dyDescent="0.3">
      <c r="A2837" t="s">
        <v>16691</v>
      </c>
      <c r="B2837" t="s">
        <v>70</v>
      </c>
      <c r="C2837">
        <v>343881</v>
      </c>
      <c r="D2837">
        <v>195.81</v>
      </c>
      <c r="E2837" s="1">
        <v>43300</v>
      </c>
      <c r="F2837" s="1">
        <v>46819</v>
      </c>
      <c r="G2837" t="s">
        <v>103</v>
      </c>
      <c r="H2837" t="s">
        <v>80</v>
      </c>
      <c r="I2837" t="s">
        <v>16688</v>
      </c>
      <c r="J2837">
        <v>3519</v>
      </c>
      <c r="K2837" t="s">
        <v>42</v>
      </c>
      <c r="L2837">
        <v>1</v>
      </c>
      <c r="M2837" t="s">
        <v>16689</v>
      </c>
      <c r="N2837" t="s">
        <v>32</v>
      </c>
      <c r="O2837">
        <v>46</v>
      </c>
      <c r="P2837" t="s">
        <v>10884</v>
      </c>
      <c r="Q2837" t="s">
        <v>87</v>
      </c>
      <c r="R2837" t="s">
        <v>16690</v>
      </c>
      <c r="S2837" t="s">
        <v>97</v>
      </c>
      <c r="T2837">
        <v>0</v>
      </c>
      <c r="U2837">
        <v>0</v>
      </c>
      <c r="V2837" t="s">
        <v>90</v>
      </c>
      <c r="W2837" t="s">
        <v>16692</v>
      </c>
      <c r="X2837" t="s">
        <v>44</v>
      </c>
      <c r="Y2837">
        <v>2</v>
      </c>
      <c r="Z2837">
        <v>94</v>
      </c>
      <c r="AA2837">
        <v>1</v>
      </c>
      <c r="AB2837" t="s">
        <v>58</v>
      </c>
      <c r="AC2837">
        <v>1</v>
      </c>
      <c r="AD2837" t="s">
        <v>46</v>
      </c>
    </row>
    <row r="2838" spans="1:30" x14ac:dyDescent="0.3">
      <c r="A2838" t="s">
        <v>14464</v>
      </c>
      <c r="B2838" t="s">
        <v>39</v>
      </c>
      <c r="C2838">
        <v>226849</v>
      </c>
      <c r="D2838">
        <v>632.19000000000005</v>
      </c>
      <c r="E2838" s="1">
        <v>45627</v>
      </c>
      <c r="F2838" s="1">
        <v>46386</v>
      </c>
      <c r="G2838" t="s">
        <v>103</v>
      </c>
      <c r="H2838" t="s">
        <v>55</v>
      </c>
      <c r="I2838" t="s">
        <v>14461</v>
      </c>
      <c r="J2838">
        <v>759</v>
      </c>
      <c r="K2838" t="s">
        <v>100</v>
      </c>
      <c r="L2838">
        <v>0</v>
      </c>
      <c r="M2838" t="s">
        <v>14462</v>
      </c>
      <c r="N2838" t="s">
        <v>60</v>
      </c>
      <c r="O2838">
        <v>36</v>
      </c>
      <c r="P2838" t="s">
        <v>3278</v>
      </c>
      <c r="Q2838" t="s">
        <v>62</v>
      </c>
      <c r="R2838" t="s">
        <v>14463</v>
      </c>
      <c r="S2838" t="s">
        <v>89</v>
      </c>
      <c r="T2838">
        <v>0</v>
      </c>
      <c r="U2838">
        <v>0</v>
      </c>
      <c r="V2838" t="s">
        <v>90</v>
      </c>
      <c r="W2838" t="s">
        <v>14465</v>
      </c>
      <c r="X2838" t="s">
        <v>57</v>
      </c>
      <c r="Y2838">
        <v>24</v>
      </c>
      <c r="Z2838">
        <v>14</v>
      </c>
      <c r="AA2838">
        <v>0</v>
      </c>
      <c r="AB2838" t="s">
        <v>73</v>
      </c>
      <c r="AC2838">
        <v>0</v>
      </c>
      <c r="AD2838" t="s">
        <v>59</v>
      </c>
    </row>
    <row r="2839" spans="1:30" x14ac:dyDescent="0.3">
      <c r="A2839" t="s">
        <v>12667</v>
      </c>
      <c r="B2839" t="s">
        <v>54</v>
      </c>
      <c r="C2839">
        <v>296085</v>
      </c>
      <c r="D2839">
        <v>1115.5</v>
      </c>
      <c r="E2839" s="1">
        <v>45137</v>
      </c>
      <c r="F2839" s="1">
        <v>47391</v>
      </c>
      <c r="G2839" t="s">
        <v>40</v>
      </c>
      <c r="H2839" t="s">
        <v>80</v>
      </c>
      <c r="I2839" t="s">
        <v>12662</v>
      </c>
      <c r="J2839">
        <v>2254</v>
      </c>
      <c r="K2839" t="s">
        <v>42</v>
      </c>
      <c r="L2839">
        <v>1</v>
      </c>
      <c r="M2839" t="s">
        <v>12663</v>
      </c>
      <c r="N2839" t="s">
        <v>60</v>
      </c>
      <c r="O2839">
        <v>50</v>
      </c>
      <c r="P2839" t="s">
        <v>6543</v>
      </c>
      <c r="Q2839" t="s">
        <v>87</v>
      </c>
      <c r="R2839" t="s">
        <v>12664</v>
      </c>
      <c r="S2839" t="s">
        <v>97</v>
      </c>
      <c r="T2839">
        <v>0</v>
      </c>
      <c r="U2839">
        <v>0</v>
      </c>
      <c r="V2839" t="s">
        <v>90</v>
      </c>
      <c r="W2839" t="s">
        <v>12668</v>
      </c>
      <c r="X2839" t="s">
        <v>57</v>
      </c>
      <c r="Y2839">
        <v>28</v>
      </c>
      <c r="Z2839">
        <v>70</v>
      </c>
      <c r="AA2839">
        <v>1</v>
      </c>
      <c r="AB2839" t="s">
        <v>58</v>
      </c>
      <c r="AC2839">
        <v>1</v>
      </c>
      <c r="AD2839" t="s">
        <v>59</v>
      </c>
    </row>
    <row r="2840" spans="1:30" x14ac:dyDescent="0.3">
      <c r="A2840" t="s">
        <v>12103</v>
      </c>
      <c r="B2840" t="s">
        <v>118</v>
      </c>
      <c r="C2840">
        <v>265753</v>
      </c>
      <c r="D2840">
        <v>872.92</v>
      </c>
      <c r="E2840" s="1">
        <v>43769</v>
      </c>
      <c r="F2840" s="1">
        <v>44477</v>
      </c>
      <c r="G2840" t="s">
        <v>40</v>
      </c>
      <c r="H2840" t="s">
        <v>80</v>
      </c>
      <c r="I2840" t="s">
        <v>12100</v>
      </c>
      <c r="J2840">
        <v>708</v>
      </c>
      <c r="K2840" t="s">
        <v>100</v>
      </c>
      <c r="L2840">
        <v>1</v>
      </c>
      <c r="M2840" t="s">
        <v>12101</v>
      </c>
      <c r="N2840" t="s">
        <v>60</v>
      </c>
      <c r="O2840">
        <v>58</v>
      </c>
      <c r="P2840" t="s">
        <v>3039</v>
      </c>
      <c r="Q2840" t="s">
        <v>34</v>
      </c>
      <c r="R2840" t="s">
        <v>12102</v>
      </c>
      <c r="S2840" t="s">
        <v>36</v>
      </c>
      <c r="T2840">
        <v>1</v>
      </c>
      <c r="U2840">
        <v>0</v>
      </c>
      <c r="V2840" t="s">
        <v>37</v>
      </c>
      <c r="W2840" t="s">
        <v>12104</v>
      </c>
      <c r="X2840" t="s">
        <v>72</v>
      </c>
      <c r="Y2840">
        <v>20</v>
      </c>
      <c r="Z2840">
        <v>6</v>
      </c>
      <c r="AA2840">
        <v>0</v>
      </c>
      <c r="AB2840" t="s">
        <v>73</v>
      </c>
      <c r="AC2840">
        <v>0</v>
      </c>
      <c r="AD2840" t="s">
        <v>74</v>
      </c>
    </row>
    <row r="2841" spans="1:30" x14ac:dyDescent="0.3">
      <c r="A2841" t="s">
        <v>5648</v>
      </c>
      <c r="B2841" t="s">
        <v>54</v>
      </c>
      <c r="C2841">
        <v>229576</v>
      </c>
      <c r="D2841">
        <v>134.22</v>
      </c>
      <c r="E2841" s="1">
        <v>43842</v>
      </c>
      <c r="F2841" s="1">
        <v>47140</v>
      </c>
      <c r="G2841" t="s">
        <v>103</v>
      </c>
      <c r="H2841" t="s">
        <v>80</v>
      </c>
      <c r="I2841" t="s">
        <v>5644</v>
      </c>
      <c r="J2841">
        <v>3298</v>
      </c>
      <c r="K2841" t="s">
        <v>42</v>
      </c>
      <c r="L2841">
        <v>1</v>
      </c>
      <c r="M2841" t="s">
        <v>4920</v>
      </c>
      <c r="N2841" t="s">
        <v>32</v>
      </c>
      <c r="O2841">
        <v>74</v>
      </c>
      <c r="P2841" t="s">
        <v>1142</v>
      </c>
      <c r="Q2841" t="s">
        <v>34</v>
      </c>
      <c r="R2841" t="s">
        <v>5645</v>
      </c>
      <c r="S2841" t="s">
        <v>36</v>
      </c>
      <c r="T2841">
        <v>1</v>
      </c>
      <c r="U2841">
        <v>1</v>
      </c>
      <c r="V2841" t="s">
        <v>37</v>
      </c>
      <c r="W2841" t="s">
        <v>5649</v>
      </c>
      <c r="X2841" t="s">
        <v>57</v>
      </c>
      <c r="Y2841">
        <v>23</v>
      </c>
      <c r="Z2841">
        <v>40</v>
      </c>
      <c r="AA2841">
        <v>0</v>
      </c>
      <c r="AB2841" t="s">
        <v>45</v>
      </c>
      <c r="AC2841">
        <v>0</v>
      </c>
      <c r="AD2841" t="s">
        <v>59</v>
      </c>
    </row>
    <row r="2842" spans="1:30" x14ac:dyDescent="0.3">
      <c r="A2842" t="s">
        <v>5760</v>
      </c>
      <c r="B2842" t="s">
        <v>54</v>
      </c>
      <c r="C2842">
        <v>379691</v>
      </c>
      <c r="D2842">
        <v>1616.95</v>
      </c>
      <c r="E2842" s="1">
        <v>42865</v>
      </c>
      <c r="F2842" s="1">
        <v>43407</v>
      </c>
      <c r="G2842" t="s">
        <v>40</v>
      </c>
      <c r="H2842" t="s">
        <v>41</v>
      </c>
      <c r="I2842" t="s">
        <v>5757</v>
      </c>
      <c r="J2842">
        <v>542</v>
      </c>
      <c r="K2842" t="s">
        <v>100</v>
      </c>
      <c r="L2842">
        <v>0</v>
      </c>
      <c r="M2842" t="s">
        <v>5758</v>
      </c>
      <c r="N2842" t="s">
        <v>49</v>
      </c>
      <c r="O2842">
        <v>53</v>
      </c>
      <c r="P2842" t="s">
        <v>970</v>
      </c>
      <c r="Q2842" t="s">
        <v>34</v>
      </c>
      <c r="R2842" t="s">
        <v>5759</v>
      </c>
      <c r="S2842" t="s">
        <v>97</v>
      </c>
      <c r="T2842">
        <v>1</v>
      </c>
      <c r="U2842">
        <v>0</v>
      </c>
      <c r="V2842" t="s">
        <v>37</v>
      </c>
      <c r="W2842" t="s">
        <v>5761</v>
      </c>
      <c r="X2842" t="s">
        <v>57</v>
      </c>
      <c r="Y2842">
        <v>5</v>
      </c>
      <c r="Z2842">
        <v>99</v>
      </c>
      <c r="AA2842">
        <v>1</v>
      </c>
      <c r="AB2842" t="s">
        <v>58</v>
      </c>
      <c r="AC2842">
        <v>1</v>
      </c>
      <c r="AD2842" t="s">
        <v>59</v>
      </c>
    </row>
    <row r="2843" spans="1:30" x14ac:dyDescent="0.3">
      <c r="A2843" t="s">
        <v>4747</v>
      </c>
      <c r="B2843" t="s">
        <v>70</v>
      </c>
      <c r="C2843">
        <v>19276</v>
      </c>
      <c r="D2843">
        <v>465.68</v>
      </c>
      <c r="E2843" s="1">
        <v>44851</v>
      </c>
      <c r="F2843" s="1">
        <v>47343</v>
      </c>
      <c r="G2843" t="s">
        <v>103</v>
      </c>
      <c r="H2843" t="s">
        <v>80</v>
      </c>
      <c r="I2843" t="s">
        <v>4743</v>
      </c>
      <c r="J2843">
        <v>2492</v>
      </c>
      <c r="K2843" t="s">
        <v>42</v>
      </c>
      <c r="L2843">
        <v>1</v>
      </c>
      <c r="M2843" t="s">
        <v>4744</v>
      </c>
      <c r="N2843" t="s">
        <v>60</v>
      </c>
      <c r="O2843">
        <v>33</v>
      </c>
      <c r="P2843" t="s">
        <v>4745</v>
      </c>
      <c r="Q2843" t="s">
        <v>51</v>
      </c>
      <c r="R2843" t="s">
        <v>4746</v>
      </c>
      <c r="S2843" t="s">
        <v>109</v>
      </c>
      <c r="T2843">
        <v>0</v>
      </c>
      <c r="U2843">
        <v>0</v>
      </c>
      <c r="V2843" t="s">
        <v>90</v>
      </c>
      <c r="W2843" t="s">
        <v>4748</v>
      </c>
      <c r="X2843" t="s">
        <v>57</v>
      </c>
      <c r="Y2843">
        <v>29</v>
      </c>
      <c r="Z2843">
        <v>100</v>
      </c>
      <c r="AA2843">
        <v>1</v>
      </c>
      <c r="AB2843" t="s">
        <v>58</v>
      </c>
      <c r="AC2843">
        <v>1</v>
      </c>
      <c r="AD2843" t="s">
        <v>59</v>
      </c>
    </row>
    <row r="2844" spans="1:30" x14ac:dyDescent="0.3">
      <c r="A2844" t="s">
        <v>8228</v>
      </c>
      <c r="B2844" t="s">
        <v>70</v>
      </c>
      <c r="C2844">
        <v>496417</v>
      </c>
      <c r="D2844">
        <v>1686.7</v>
      </c>
      <c r="E2844" s="1">
        <v>44271</v>
      </c>
      <c r="F2844" s="1">
        <v>45583</v>
      </c>
      <c r="G2844" t="s">
        <v>99</v>
      </c>
      <c r="H2844" t="s">
        <v>41</v>
      </c>
      <c r="I2844" t="s">
        <v>8225</v>
      </c>
      <c r="J2844">
        <v>1312</v>
      </c>
      <c r="K2844" t="s">
        <v>42</v>
      </c>
      <c r="L2844">
        <v>0</v>
      </c>
      <c r="M2844" t="s">
        <v>8226</v>
      </c>
      <c r="N2844" t="s">
        <v>32</v>
      </c>
      <c r="O2844">
        <v>44</v>
      </c>
      <c r="P2844" t="s">
        <v>2353</v>
      </c>
      <c r="Q2844" t="s">
        <v>87</v>
      </c>
      <c r="R2844" t="s">
        <v>8227</v>
      </c>
      <c r="S2844" t="s">
        <v>89</v>
      </c>
      <c r="T2844">
        <v>0</v>
      </c>
      <c r="U2844">
        <v>0</v>
      </c>
      <c r="V2844" t="s">
        <v>90</v>
      </c>
      <c r="W2844" t="s">
        <v>8229</v>
      </c>
      <c r="X2844" t="s">
        <v>44</v>
      </c>
      <c r="Y2844">
        <v>32</v>
      </c>
      <c r="Z2844">
        <v>31</v>
      </c>
      <c r="AA2844">
        <v>0</v>
      </c>
      <c r="AB2844" t="s">
        <v>45</v>
      </c>
      <c r="AC2844">
        <v>0</v>
      </c>
      <c r="AD2844" t="s">
        <v>46</v>
      </c>
    </row>
    <row r="2845" spans="1:30" x14ac:dyDescent="0.3">
      <c r="A2845" t="s">
        <v>8574</v>
      </c>
      <c r="B2845" t="s">
        <v>70</v>
      </c>
      <c r="C2845">
        <v>76423</v>
      </c>
      <c r="D2845">
        <v>1773.81</v>
      </c>
      <c r="E2845" s="1">
        <v>43057</v>
      </c>
      <c r="F2845" s="1">
        <v>46343</v>
      </c>
      <c r="G2845" t="s">
        <v>99</v>
      </c>
      <c r="H2845" t="s">
        <v>80</v>
      </c>
      <c r="I2845" t="s">
        <v>8569</v>
      </c>
      <c r="J2845">
        <v>3286</v>
      </c>
      <c r="K2845" t="s">
        <v>42</v>
      </c>
      <c r="L2845">
        <v>1</v>
      </c>
      <c r="M2845" t="s">
        <v>8570</v>
      </c>
      <c r="N2845" t="s">
        <v>60</v>
      </c>
      <c r="O2845">
        <v>36</v>
      </c>
      <c r="P2845" t="s">
        <v>3725</v>
      </c>
      <c r="Q2845" t="s">
        <v>51</v>
      </c>
      <c r="R2845" t="s">
        <v>8571</v>
      </c>
      <c r="S2845" t="s">
        <v>89</v>
      </c>
      <c r="T2845">
        <v>0</v>
      </c>
      <c r="U2845">
        <v>0</v>
      </c>
      <c r="V2845" t="s">
        <v>90</v>
      </c>
      <c r="W2845" t="s">
        <v>8575</v>
      </c>
      <c r="X2845" t="s">
        <v>72</v>
      </c>
      <c r="Y2845">
        <v>8</v>
      </c>
      <c r="Z2845">
        <v>12</v>
      </c>
      <c r="AA2845">
        <v>0</v>
      </c>
      <c r="AB2845" t="s">
        <v>73</v>
      </c>
      <c r="AC2845">
        <v>0</v>
      </c>
      <c r="AD2845" t="s">
        <v>74</v>
      </c>
    </row>
    <row r="2846" spans="1:30" x14ac:dyDescent="0.3">
      <c r="A2846" t="s">
        <v>1611</v>
      </c>
      <c r="B2846" t="s">
        <v>70</v>
      </c>
      <c r="C2846">
        <v>141838</v>
      </c>
      <c r="D2846">
        <v>120.88</v>
      </c>
      <c r="E2846" s="1">
        <v>43681</v>
      </c>
      <c r="F2846" s="1">
        <v>45971</v>
      </c>
      <c r="G2846" t="s">
        <v>99</v>
      </c>
      <c r="H2846" t="s">
        <v>80</v>
      </c>
      <c r="I2846" t="s">
        <v>1603</v>
      </c>
      <c r="J2846">
        <v>2290</v>
      </c>
      <c r="K2846" t="s">
        <v>42</v>
      </c>
      <c r="L2846">
        <v>1</v>
      </c>
      <c r="M2846" t="s">
        <v>1604</v>
      </c>
      <c r="N2846" t="s">
        <v>49</v>
      </c>
      <c r="O2846">
        <v>49</v>
      </c>
      <c r="P2846" t="s">
        <v>1605</v>
      </c>
      <c r="Q2846" t="s">
        <v>34</v>
      </c>
      <c r="R2846" t="s">
        <v>1606</v>
      </c>
      <c r="S2846" t="s">
        <v>97</v>
      </c>
      <c r="T2846">
        <v>1</v>
      </c>
      <c r="U2846">
        <v>0</v>
      </c>
      <c r="V2846" t="s">
        <v>90</v>
      </c>
      <c r="W2846" t="s">
        <v>1612</v>
      </c>
      <c r="X2846" t="s">
        <v>44</v>
      </c>
      <c r="Y2846">
        <v>34</v>
      </c>
      <c r="Z2846">
        <v>9</v>
      </c>
      <c r="AA2846">
        <v>0</v>
      </c>
      <c r="AB2846" t="s">
        <v>73</v>
      </c>
      <c r="AC2846">
        <v>0</v>
      </c>
      <c r="AD2846" t="s">
        <v>46</v>
      </c>
    </row>
    <row r="2847" spans="1:30" x14ac:dyDescent="0.3">
      <c r="A2847" t="s">
        <v>5221</v>
      </c>
      <c r="B2847" t="s">
        <v>118</v>
      </c>
      <c r="C2847">
        <v>477917</v>
      </c>
      <c r="D2847">
        <v>876.37</v>
      </c>
      <c r="E2847" s="1">
        <v>44171</v>
      </c>
      <c r="F2847" s="1">
        <v>45908</v>
      </c>
      <c r="G2847" t="s">
        <v>103</v>
      </c>
      <c r="H2847" t="s">
        <v>80</v>
      </c>
      <c r="I2847" t="s">
        <v>5216</v>
      </c>
      <c r="J2847">
        <v>1737</v>
      </c>
      <c r="K2847" t="s">
        <v>42</v>
      </c>
      <c r="L2847">
        <v>1</v>
      </c>
      <c r="M2847" t="s">
        <v>5217</v>
      </c>
      <c r="N2847" t="s">
        <v>60</v>
      </c>
      <c r="O2847">
        <v>19</v>
      </c>
      <c r="P2847" t="s">
        <v>264</v>
      </c>
      <c r="Q2847" t="s">
        <v>62</v>
      </c>
      <c r="R2847" t="s">
        <v>5218</v>
      </c>
      <c r="S2847" t="s">
        <v>67</v>
      </c>
      <c r="T2847">
        <v>0</v>
      </c>
      <c r="U2847">
        <v>0</v>
      </c>
      <c r="V2847" t="s">
        <v>68</v>
      </c>
      <c r="W2847" t="s">
        <v>5222</v>
      </c>
      <c r="X2847" t="s">
        <v>44</v>
      </c>
      <c r="Y2847">
        <v>28</v>
      </c>
      <c r="Z2847">
        <v>15</v>
      </c>
      <c r="AA2847">
        <v>0</v>
      </c>
      <c r="AB2847" t="s">
        <v>73</v>
      </c>
      <c r="AC2847">
        <v>0</v>
      </c>
      <c r="AD2847" t="s">
        <v>46</v>
      </c>
    </row>
    <row r="2848" spans="1:30" x14ac:dyDescent="0.3">
      <c r="A2848" t="s">
        <v>12729</v>
      </c>
      <c r="B2848" t="s">
        <v>54</v>
      </c>
      <c r="C2848">
        <v>460823</v>
      </c>
      <c r="D2848">
        <v>1994.57</v>
      </c>
      <c r="E2848" s="1">
        <v>43316</v>
      </c>
      <c r="F2848" s="1">
        <v>44647</v>
      </c>
      <c r="G2848" t="s">
        <v>103</v>
      </c>
      <c r="H2848" t="s">
        <v>55</v>
      </c>
      <c r="I2848" t="s">
        <v>12724</v>
      </c>
      <c r="J2848">
        <v>1331</v>
      </c>
      <c r="K2848" t="s">
        <v>42</v>
      </c>
      <c r="L2848">
        <v>0</v>
      </c>
      <c r="M2848" t="s">
        <v>12725</v>
      </c>
      <c r="N2848" t="s">
        <v>60</v>
      </c>
      <c r="O2848">
        <v>54</v>
      </c>
      <c r="P2848" t="s">
        <v>1089</v>
      </c>
      <c r="Q2848" t="s">
        <v>62</v>
      </c>
      <c r="R2848" t="s">
        <v>12726</v>
      </c>
      <c r="S2848" t="s">
        <v>97</v>
      </c>
      <c r="T2848">
        <v>0</v>
      </c>
      <c r="U2848">
        <v>0</v>
      </c>
      <c r="V2848" t="s">
        <v>37</v>
      </c>
      <c r="W2848" t="s">
        <v>12730</v>
      </c>
      <c r="X2848" t="s">
        <v>57</v>
      </c>
      <c r="Y2848">
        <v>38</v>
      </c>
      <c r="Z2848">
        <v>25</v>
      </c>
      <c r="AA2848">
        <v>0</v>
      </c>
      <c r="AB2848" t="s">
        <v>73</v>
      </c>
      <c r="AC2848">
        <v>0</v>
      </c>
      <c r="AD2848" t="s">
        <v>59</v>
      </c>
    </row>
    <row r="2849" spans="1:30" x14ac:dyDescent="0.3">
      <c r="A2849" t="s">
        <v>15921</v>
      </c>
      <c r="B2849" t="s">
        <v>54</v>
      </c>
      <c r="C2849">
        <v>409346</v>
      </c>
      <c r="D2849">
        <v>1988.3</v>
      </c>
      <c r="E2849" s="1">
        <v>44845</v>
      </c>
      <c r="F2849" s="1">
        <v>47368</v>
      </c>
      <c r="G2849" t="s">
        <v>40</v>
      </c>
      <c r="H2849" t="s">
        <v>55</v>
      </c>
      <c r="I2849" t="s">
        <v>15914</v>
      </c>
      <c r="J2849">
        <v>2523</v>
      </c>
      <c r="K2849" t="s">
        <v>42</v>
      </c>
      <c r="L2849">
        <v>0</v>
      </c>
      <c r="M2849" t="s">
        <v>15915</v>
      </c>
      <c r="N2849" t="s">
        <v>32</v>
      </c>
      <c r="O2849">
        <v>61</v>
      </c>
      <c r="P2849" t="s">
        <v>8942</v>
      </c>
      <c r="Q2849" t="s">
        <v>87</v>
      </c>
      <c r="R2849" t="s">
        <v>15916</v>
      </c>
      <c r="S2849" t="s">
        <v>36</v>
      </c>
      <c r="T2849">
        <v>0</v>
      </c>
      <c r="U2849">
        <v>1</v>
      </c>
      <c r="V2849" t="s">
        <v>37</v>
      </c>
      <c r="W2849" t="s">
        <v>15922</v>
      </c>
      <c r="X2849" t="s">
        <v>44</v>
      </c>
      <c r="Y2849">
        <v>26</v>
      </c>
      <c r="Z2849">
        <v>86</v>
      </c>
      <c r="AA2849">
        <v>1</v>
      </c>
      <c r="AB2849" t="s">
        <v>58</v>
      </c>
      <c r="AC2849">
        <v>1</v>
      </c>
      <c r="AD2849" t="s">
        <v>46</v>
      </c>
    </row>
    <row r="2850" spans="1:30" x14ac:dyDescent="0.3">
      <c r="A2850" t="s">
        <v>11348</v>
      </c>
      <c r="B2850" t="s">
        <v>39</v>
      </c>
      <c r="C2850">
        <v>364206</v>
      </c>
      <c r="D2850">
        <v>490.22</v>
      </c>
      <c r="E2850" s="1">
        <v>43871</v>
      </c>
      <c r="F2850" s="1">
        <v>44375</v>
      </c>
      <c r="G2850" t="s">
        <v>103</v>
      </c>
      <c r="H2850" t="s">
        <v>80</v>
      </c>
      <c r="I2850" t="s">
        <v>11343</v>
      </c>
      <c r="J2850">
        <v>504</v>
      </c>
      <c r="K2850" t="s">
        <v>100</v>
      </c>
      <c r="L2850">
        <v>1</v>
      </c>
      <c r="M2850" t="s">
        <v>11344</v>
      </c>
      <c r="N2850" t="s">
        <v>32</v>
      </c>
      <c r="O2850">
        <v>22</v>
      </c>
      <c r="P2850" t="s">
        <v>1591</v>
      </c>
      <c r="Q2850" t="s">
        <v>51</v>
      </c>
      <c r="R2850" t="s">
        <v>11345</v>
      </c>
      <c r="S2850" t="s">
        <v>67</v>
      </c>
      <c r="T2850">
        <v>0</v>
      </c>
      <c r="U2850">
        <v>0</v>
      </c>
      <c r="V2850" t="s">
        <v>68</v>
      </c>
      <c r="W2850" t="s">
        <v>11349</v>
      </c>
      <c r="X2850" t="s">
        <v>57</v>
      </c>
      <c r="Y2850">
        <v>44</v>
      </c>
      <c r="Z2850">
        <v>31</v>
      </c>
      <c r="AA2850">
        <v>0</v>
      </c>
      <c r="AB2850" t="s">
        <v>45</v>
      </c>
      <c r="AC2850">
        <v>0</v>
      </c>
      <c r="AD2850" t="s">
        <v>59</v>
      </c>
    </row>
    <row r="2851" spans="1:30" x14ac:dyDescent="0.3">
      <c r="A2851" t="s">
        <v>10154</v>
      </c>
      <c r="B2851" t="s">
        <v>70</v>
      </c>
      <c r="C2851">
        <v>443803</v>
      </c>
      <c r="D2851">
        <v>397.52</v>
      </c>
      <c r="E2851" s="1">
        <v>43617</v>
      </c>
      <c r="F2851" s="1">
        <v>44274</v>
      </c>
      <c r="G2851" t="s">
        <v>103</v>
      </c>
      <c r="H2851" t="s">
        <v>41</v>
      </c>
      <c r="I2851" t="s">
        <v>10151</v>
      </c>
      <c r="J2851">
        <v>657</v>
      </c>
      <c r="K2851" t="s">
        <v>100</v>
      </c>
      <c r="L2851">
        <v>0</v>
      </c>
      <c r="M2851" t="s">
        <v>10152</v>
      </c>
      <c r="N2851" t="s">
        <v>32</v>
      </c>
      <c r="O2851">
        <v>48</v>
      </c>
      <c r="P2851" t="s">
        <v>954</v>
      </c>
      <c r="Q2851" t="s">
        <v>62</v>
      </c>
      <c r="R2851" t="s">
        <v>10153</v>
      </c>
      <c r="S2851" t="s">
        <v>97</v>
      </c>
      <c r="T2851">
        <v>0</v>
      </c>
      <c r="U2851">
        <v>0</v>
      </c>
      <c r="V2851" t="s">
        <v>90</v>
      </c>
      <c r="W2851" t="s">
        <v>10155</v>
      </c>
      <c r="X2851" t="s">
        <v>57</v>
      </c>
      <c r="Y2851">
        <v>50</v>
      </c>
      <c r="Z2851">
        <v>72</v>
      </c>
      <c r="AA2851">
        <v>1</v>
      </c>
      <c r="AB2851" t="s">
        <v>58</v>
      </c>
      <c r="AC2851">
        <v>1</v>
      </c>
      <c r="AD2851" t="s">
        <v>59</v>
      </c>
    </row>
    <row r="2852" spans="1:30" x14ac:dyDescent="0.3">
      <c r="A2852" t="s">
        <v>3302</v>
      </c>
      <c r="B2852" t="s">
        <v>54</v>
      </c>
      <c r="C2852">
        <v>418521</v>
      </c>
      <c r="D2852">
        <v>500.8</v>
      </c>
      <c r="E2852" s="1">
        <v>43529</v>
      </c>
      <c r="F2852" s="1">
        <v>44474</v>
      </c>
      <c r="G2852" t="s">
        <v>103</v>
      </c>
      <c r="H2852" t="s">
        <v>80</v>
      </c>
      <c r="I2852" t="s">
        <v>3299</v>
      </c>
      <c r="J2852">
        <v>945</v>
      </c>
      <c r="K2852" t="s">
        <v>100</v>
      </c>
      <c r="L2852">
        <v>1</v>
      </c>
      <c r="M2852" t="s">
        <v>3300</v>
      </c>
      <c r="N2852" t="s">
        <v>49</v>
      </c>
      <c r="O2852">
        <v>71</v>
      </c>
      <c r="P2852" t="s">
        <v>800</v>
      </c>
      <c r="Q2852" t="s">
        <v>62</v>
      </c>
      <c r="R2852" t="s">
        <v>3301</v>
      </c>
      <c r="S2852" t="s">
        <v>36</v>
      </c>
      <c r="T2852">
        <v>0</v>
      </c>
      <c r="U2852">
        <v>1</v>
      </c>
      <c r="V2852" t="s">
        <v>37</v>
      </c>
      <c r="W2852" t="s">
        <v>3303</v>
      </c>
      <c r="X2852" t="s">
        <v>57</v>
      </c>
      <c r="Y2852">
        <v>17</v>
      </c>
      <c r="Z2852">
        <v>26</v>
      </c>
      <c r="AA2852">
        <v>0</v>
      </c>
      <c r="AB2852" t="s">
        <v>73</v>
      </c>
      <c r="AC2852">
        <v>0</v>
      </c>
      <c r="AD2852" t="s">
        <v>59</v>
      </c>
    </row>
    <row r="2853" spans="1:30" x14ac:dyDescent="0.3">
      <c r="A2853" t="s">
        <v>9523</v>
      </c>
      <c r="B2853" t="s">
        <v>39</v>
      </c>
      <c r="C2853">
        <v>324370</v>
      </c>
      <c r="D2853">
        <v>696</v>
      </c>
      <c r="E2853" s="1">
        <v>43657</v>
      </c>
      <c r="F2853" s="1">
        <v>45812</v>
      </c>
      <c r="G2853" t="s">
        <v>40</v>
      </c>
      <c r="H2853" t="s">
        <v>80</v>
      </c>
      <c r="I2853" t="s">
        <v>9520</v>
      </c>
      <c r="J2853">
        <v>2155</v>
      </c>
      <c r="K2853" t="s">
        <v>42</v>
      </c>
      <c r="L2853">
        <v>1</v>
      </c>
      <c r="M2853" t="s">
        <v>9521</v>
      </c>
      <c r="N2853" t="s">
        <v>60</v>
      </c>
      <c r="O2853">
        <v>33</v>
      </c>
      <c r="P2853" t="s">
        <v>3990</v>
      </c>
      <c r="Q2853" t="s">
        <v>34</v>
      </c>
      <c r="R2853" t="s">
        <v>9522</v>
      </c>
      <c r="S2853" t="s">
        <v>109</v>
      </c>
      <c r="T2853">
        <v>1</v>
      </c>
      <c r="U2853">
        <v>0</v>
      </c>
      <c r="V2853" t="s">
        <v>90</v>
      </c>
      <c r="W2853" t="s">
        <v>9524</v>
      </c>
      <c r="X2853" t="s">
        <v>72</v>
      </c>
      <c r="Y2853">
        <v>37</v>
      </c>
      <c r="Z2853">
        <v>64</v>
      </c>
      <c r="AA2853">
        <v>0</v>
      </c>
      <c r="AB2853" t="s">
        <v>58</v>
      </c>
      <c r="AC2853">
        <v>0</v>
      </c>
      <c r="AD2853" t="s">
        <v>74</v>
      </c>
    </row>
    <row r="2854" spans="1:30" x14ac:dyDescent="0.3">
      <c r="A2854" t="s">
        <v>2484</v>
      </c>
      <c r="B2854" t="s">
        <v>54</v>
      </c>
      <c r="C2854">
        <v>38153</v>
      </c>
      <c r="D2854">
        <v>546.54999999999995</v>
      </c>
      <c r="E2854" s="1">
        <v>43319</v>
      </c>
      <c r="F2854" s="1">
        <v>46161</v>
      </c>
      <c r="G2854" t="s">
        <v>99</v>
      </c>
      <c r="H2854" t="s">
        <v>41</v>
      </c>
      <c r="I2854" t="s">
        <v>2479</v>
      </c>
      <c r="J2854">
        <v>2842</v>
      </c>
      <c r="K2854" t="s">
        <v>42</v>
      </c>
      <c r="L2854">
        <v>0</v>
      </c>
      <c r="M2854" t="s">
        <v>2480</v>
      </c>
      <c r="N2854" t="s">
        <v>32</v>
      </c>
      <c r="O2854">
        <v>47</v>
      </c>
      <c r="P2854" t="s">
        <v>526</v>
      </c>
      <c r="Q2854" t="s">
        <v>51</v>
      </c>
      <c r="R2854" t="s">
        <v>2481</v>
      </c>
      <c r="S2854" t="s">
        <v>97</v>
      </c>
      <c r="T2854">
        <v>0</v>
      </c>
      <c r="U2854">
        <v>0</v>
      </c>
      <c r="V2854" t="s">
        <v>90</v>
      </c>
      <c r="W2854" t="s">
        <v>2485</v>
      </c>
      <c r="X2854" t="s">
        <v>57</v>
      </c>
      <c r="Y2854">
        <v>13</v>
      </c>
      <c r="Z2854">
        <v>29</v>
      </c>
      <c r="AA2854">
        <v>0</v>
      </c>
      <c r="AB2854" t="s">
        <v>73</v>
      </c>
      <c r="AC2854">
        <v>0</v>
      </c>
      <c r="AD2854" t="s">
        <v>59</v>
      </c>
    </row>
    <row r="2855" spans="1:30" x14ac:dyDescent="0.3">
      <c r="A2855" t="s">
        <v>12741</v>
      </c>
      <c r="B2855" t="s">
        <v>54</v>
      </c>
      <c r="C2855">
        <v>139829</v>
      </c>
      <c r="D2855">
        <v>560.09</v>
      </c>
      <c r="E2855" s="1">
        <v>45275</v>
      </c>
      <c r="F2855" s="1">
        <v>47880</v>
      </c>
      <c r="G2855" t="s">
        <v>40</v>
      </c>
      <c r="H2855" t="s">
        <v>55</v>
      </c>
      <c r="I2855" t="s">
        <v>12738</v>
      </c>
      <c r="J2855">
        <v>2605</v>
      </c>
      <c r="K2855" t="s">
        <v>42</v>
      </c>
      <c r="L2855">
        <v>0</v>
      </c>
      <c r="M2855" t="s">
        <v>12739</v>
      </c>
      <c r="N2855" t="s">
        <v>49</v>
      </c>
      <c r="O2855">
        <v>45</v>
      </c>
      <c r="P2855" t="s">
        <v>7939</v>
      </c>
      <c r="Q2855" t="s">
        <v>87</v>
      </c>
      <c r="R2855" t="s">
        <v>12740</v>
      </c>
      <c r="S2855" t="s">
        <v>89</v>
      </c>
      <c r="T2855">
        <v>0</v>
      </c>
      <c r="U2855">
        <v>0</v>
      </c>
      <c r="V2855" t="s">
        <v>90</v>
      </c>
      <c r="W2855" t="s">
        <v>12742</v>
      </c>
      <c r="X2855" t="s">
        <v>44</v>
      </c>
      <c r="Y2855">
        <v>16</v>
      </c>
      <c r="Z2855">
        <v>98</v>
      </c>
      <c r="AA2855">
        <v>1</v>
      </c>
      <c r="AB2855" t="s">
        <v>58</v>
      </c>
      <c r="AC2855">
        <v>1</v>
      </c>
      <c r="AD2855" t="s">
        <v>46</v>
      </c>
    </row>
    <row r="2856" spans="1:30" x14ac:dyDescent="0.3">
      <c r="A2856" t="s">
        <v>16367</v>
      </c>
      <c r="B2856" t="s">
        <v>118</v>
      </c>
      <c r="C2856">
        <v>187130</v>
      </c>
      <c r="D2856">
        <v>675.87</v>
      </c>
      <c r="E2856" s="1">
        <v>42682</v>
      </c>
      <c r="F2856" s="1">
        <v>43893</v>
      </c>
      <c r="G2856" t="s">
        <v>40</v>
      </c>
      <c r="H2856" t="s">
        <v>80</v>
      </c>
      <c r="I2856" t="s">
        <v>16364</v>
      </c>
      <c r="J2856">
        <v>1211</v>
      </c>
      <c r="K2856" t="s">
        <v>42</v>
      </c>
      <c r="L2856">
        <v>1</v>
      </c>
      <c r="M2856" t="s">
        <v>16365</v>
      </c>
      <c r="N2856" t="s">
        <v>60</v>
      </c>
      <c r="O2856">
        <v>60</v>
      </c>
      <c r="P2856" t="s">
        <v>2211</v>
      </c>
      <c r="Q2856" t="s">
        <v>34</v>
      </c>
      <c r="R2856" t="s">
        <v>16366</v>
      </c>
      <c r="S2856" t="s">
        <v>36</v>
      </c>
      <c r="T2856">
        <v>1</v>
      </c>
      <c r="U2856">
        <v>1</v>
      </c>
      <c r="V2856" t="s">
        <v>37</v>
      </c>
      <c r="W2856" t="s">
        <v>16368</v>
      </c>
      <c r="X2856" t="s">
        <v>72</v>
      </c>
      <c r="Y2856">
        <v>44</v>
      </c>
      <c r="Z2856">
        <v>99</v>
      </c>
      <c r="AA2856">
        <v>1</v>
      </c>
      <c r="AB2856" t="s">
        <v>58</v>
      </c>
      <c r="AC2856">
        <v>1</v>
      </c>
      <c r="AD2856" t="s">
        <v>74</v>
      </c>
    </row>
    <row r="2857" spans="1:30" x14ac:dyDescent="0.3">
      <c r="A2857" t="s">
        <v>1189</v>
      </c>
      <c r="B2857" t="s">
        <v>118</v>
      </c>
      <c r="C2857">
        <v>304944</v>
      </c>
      <c r="D2857">
        <v>435.95</v>
      </c>
      <c r="E2857" s="1">
        <v>43198</v>
      </c>
      <c r="F2857" s="1">
        <v>44384</v>
      </c>
      <c r="G2857" t="s">
        <v>99</v>
      </c>
      <c r="H2857" t="s">
        <v>41</v>
      </c>
      <c r="I2857" t="s">
        <v>1185</v>
      </c>
      <c r="J2857">
        <v>1186</v>
      </c>
      <c r="K2857" t="s">
        <v>42</v>
      </c>
      <c r="L2857">
        <v>0</v>
      </c>
      <c r="M2857" t="s">
        <v>1186</v>
      </c>
      <c r="N2857" t="s">
        <v>60</v>
      </c>
      <c r="O2857">
        <v>44</v>
      </c>
      <c r="P2857" t="s">
        <v>1187</v>
      </c>
      <c r="Q2857" t="s">
        <v>62</v>
      </c>
      <c r="R2857" t="s">
        <v>1188</v>
      </c>
      <c r="S2857" t="s">
        <v>89</v>
      </c>
      <c r="T2857">
        <v>0</v>
      </c>
      <c r="U2857">
        <v>0</v>
      </c>
      <c r="V2857" t="s">
        <v>90</v>
      </c>
      <c r="W2857" t="s">
        <v>1190</v>
      </c>
      <c r="X2857" t="s">
        <v>44</v>
      </c>
      <c r="Y2857">
        <v>18</v>
      </c>
      <c r="Z2857">
        <v>68</v>
      </c>
      <c r="AA2857">
        <v>0</v>
      </c>
      <c r="AB2857" t="s">
        <v>58</v>
      </c>
      <c r="AC2857">
        <v>0</v>
      </c>
      <c r="AD2857" t="s">
        <v>46</v>
      </c>
    </row>
    <row r="2858" spans="1:30" x14ac:dyDescent="0.3">
      <c r="A2858" t="s">
        <v>16304</v>
      </c>
      <c r="B2858" t="s">
        <v>70</v>
      </c>
      <c r="C2858">
        <v>396888</v>
      </c>
      <c r="D2858">
        <v>1680.94</v>
      </c>
      <c r="E2858" s="1">
        <v>42968</v>
      </c>
      <c r="F2858" s="1">
        <v>46094</v>
      </c>
      <c r="G2858" t="s">
        <v>103</v>
      </c>
      <c r="H2858" t="s">
        <v>80</v>
      </c>
      <c r="I2858" t="s">
        <v>16299</v>
      </c>
      <c r="J2858">
        <v>3126</v>
      </c>
      <c r="K2858" t="s">
        <v>42</v>
      </c>
      <c r="L2858">
        <v>1</v>
      </c>
      <c r="M2858" t="s">
        <v>16300</v>
      </c>
      <c r="N2858" t="s">
        <v>32</v>
      </c>
      <c r="O2858">
        <v>76</v>
      </c>
      <c r="P2858" t="s">
        <v>1538</v>
      </c>
      <c r="Q2858" t="s">
        <v>62</v>
      </c>
      <c r="R2858" t="s">
        <v>16301</v>
      </c>
      <c r="S2858" t="s">
        <v>36</v>
      </c>
      <c r="T2858">
        <v>0</v>
      </c>
      <c r="U2858">
        <v>1</v>
      </c>
      <c r="V2858" t="s">
        <v>37</v>
      </c>
      <c r="W2858" t="s">
        <v>16305</v>
      </c>
      <c r="X2858" t="s">
        <v>44</v>
      </c>
      <c r="Y2858">
        <v>50</v>
      </c>
      <c r="Z2858">
        <v>66</v>
      </c>
      <c r="AA2858">
        <v>0</v>
      </c>
      <c r="AB2858" t="s">
        <v>58</v>
      </c>
      <c r="AC2858">
        <v>0</v>
      </c>
      <c r="AD2858" t="s">
        <v>46</v>
      </c>
    </row>
    <row r="2859" spans="1:30" x14ac:dyDescent="0.3">
      <c r="A2859" t="s">
        <v>6109</v>
      </c>
      <c r="B2859" t="s">
        <v>54</v>
      </c>
      <c r="C2859">
        <v>65291</v>
      </c>
      <c r="D2859">
        <v>817.15</v>
      </c>
      <c r="E2859" s="1">
        <v>44829</v>
      </c>
      <c r="F2859" s="1">
        <v>47292</v>
      </c>
      <c r="G2859" t="s">
        <v>40</v>
      </c>
      <c r="H2859" t="s">
        <v>55</v>
      </c>
      <c r="I2859" t="s">
        <v>6106</v>
      </c>
      <c r="J2859">
        <v>2463</v>
      </c>
      <c r="K2859" t="s">
        <v>42</v>
      </c>
      <c r="L2859">
        <v>0</v>
      </c>
      <c r="M2859" t="s">
        <v>6107</v>
      </c>
      <c r="N2859" t="s">
        <v>60</v>
      </c>
      <c r="O2859">
        <v>18</v>
      </c>
      <c r="P2859" t="s">
        <v>4708</v>
      </c>
      <c r="Q2859" t="s">
        <v>87</v>
      </c>
      <c r="R2859" t="s">
        <v>6108</v>
      </c>
      <c r="S2859" t="s">
        <v>67</v>
      </c>
      <c r="T2859">
        <v>0</v>
      </c>
      <c r="U2859">
        <v>0</v>
      </c>
      <c r="V2859" t="s">
        <v>68</v>
      </c>
      <c r="W2859" t="s">
        <v>6110</v>
      </c>
      <c r="X2859" t="s">
        <v>57</v>
      </c>
      <c r="Y2859">
        <v>41</v>
      </c>
      <c r="Z2859">
        <v>46</v>
      </c>
      <c r="AA2859">
        <v>0</v>
      </c>
      <c r="AB2859" t="s">
        <v>45</v>
      </c>
      <c r="AC2859">
        <v>0</v>
      </c>
      <c r="AD2859" t="s">
        <v>59</v>
      </c>
    </row>
    <row r="2860" spans="1:30" x14ac:dyDescent="0.3">
      <c r="A2860" t="s">
        <v>19469</v>
      </c>
      <c r="B2860" t="s">
        <v>118</v>
      </c>
      <c r="C2860">
        <v>173376</v>
      </c>
      <c r="D2860">
        <v>1048</v>
      </c>
      <c r="E2860" s="1">
        <v>43037</v>
      </c>
      <c r="F2860" s="1">
        <v>45213</v>
      </c>
      <c r="G2860" t="s">
        <v>103</v>
      </c>
      <c r="H2860" t="s">
        <v>80</v>
      </c>
      <c r="I2860" t="s">
        <v>19466</v>
      </c>
      <c r="J2860">
        <v>2176</v>
      </c>
      <c r="K2860" t="s">
        <v>42</v>
      </c>
      <c r="L2860">
        <v>1</v>
      </c>
      <c r="M2860" t="s">
        <v>19467</v>
      </c>
      <c r="N2860" t="s">
        <v>32</v>
      </c>
      <c r="O2860">
        <v>49</v>
      </c>
      <c r="P2860" t="s">
        <v>665</v>
      </c>
      <c r="Q2860" t="s">
        <v>62</v>
      </c>
      <c r="R2860" t="s">
        <v>19468</v>
      </c>
      <c r="S2860" t="s">
        <v>97</v>
      </c>
      <c r="T2860">
        <v>0</v>
      </c>
      <c r="U2860">
        <v>0</v>
      </c>
      <c r="V2860" t="s">
        <v>90</v>
      </c>
      <c r="W2860" t="s">
        <v>19470</v>
      </c>
      <c r="X2860" t="s">
        <v>57</v>
      </c>
      <c r="Y2860">
        <v>21</v>
      </c>
      <c r="Z2860">
        <v>88</v>
      </c>
      <c r="AA2860">
        <v>1</v>
      </c>
      <c r="AB2860" t="s">
        <v>58</v>
      </c>
      <c r="AC2860">
        <v>1</v>
      </c>
      <c r="AD2860" t="s">
        <v>59</v>
      </c>
    </row>
    <row r="2861" spans="1:30" x14ac:dyDescent="0.3">
      <c r="A2861" t="s">
        <v>19490</v>
      </c>
      <c r="B2861" t="s">
        <v>118</v>
      </c>
      <c r="C2861">
        <v>18167</v>
      </c>
      <c r="D2861">
        <v>418.42</v>
      </c>
      <c r="E2861" s="1">
        <v>43176</v>
      </c>
      <c r="F2861" s="1">
        <v>45020</v>
      </c>
      <c r="G2861" t="s">
        <v>40</v>
      </c>
      <c r="H2861" t="s">
        <v>55</v>
      </c>
      <c r="I2861" t="s">
        <v>19481</v>
      </c>
      <c r="J2861">
        <v>1844</v>
      </c>
      <c r="K2861" t="s">
        <v>42</v>
      </c>
      <c r="L2861">
        <v>0</v>
      </c>
      <c r="M2861" t="s">
        <v>19482</v>
      </c>
      <c r="N2861" t="s">
        <v>60</v>
      </c>
      <c r="O2861">
        <v>81</v>
      </c>
      <c r="P2861" t="s">
        <v>1391</v>
      </c>
      <c r="Q2861" t="s">
        <v>51</v>
      </c>
      <c r="R2861" t="s">
        <v>19483</v>
      </c>
      <c r="S2861" t="s">
        <v>36</v>
      </c>
      <c r="T2861">
        <v>0</v>
      </c>
      <c r="U2861">
        <v>1</v>
      </c>
      <c r="V2861" t="s">
        <v>37</v>
      </c>
      <c r="W2861" t="s">
        <v>19491</v>
      </c>
      <c r="X2861" t="s">
        <v>44</v>
      </c>
      <c r="Y2861">
        <v>22</v>
      </c>
      <c r="Z2861">
        <v>9</v>
      </c>
      <c r="AA2861">
        <v>0</v>
      </c>
      <c r="AB2861" t="s">
        <v>73</v>
      </c>
      <c r="AC2861">
        <v>0</v>
      </c>
      <c r="AD2861" t="s">
        <v>46</v>
      </c>
    </row>
    <row r="2862" spans="1:30" x14ac:dyDescent="0.3">
      <c r="A2862" t="s">
        <v>17958</v>
      </c>
      <c r="B2862" t="s">
        <v>54</v>
      </c>
      <c r="C2862">
        <v>368147</v>
      </c>
      <c r="D2862">
        <v>1995.4</v>
      </c>
      <c r="E2862" s="1">
        <v>42982</v>
      </c>
      <c r="F2862" s="1">
        <v>44509</v>
      </c>
      <c r="G2862" t="s">
        <v>103</v>
      </c>
      <c r="H2862" t="s">
        <v>55</v>
      </c>
      <c r="I2862" t="s">
        <v>17955</v>
      </c>
      <c r="J2862">
        <v>1527</v>
      </c>
      <c r="K2862" t="s">
        <v>42</v>
      </c>
      <c r="L2862">
        <v>0</v>
      </c>
      <c r="M2862" t="s">
        <v>17956</v>
      </c>
      <c r="N2862" t="s">
        <v>60</v>
      </c>
      <c r="O2862">
        <v>30</v>
      </c>
      <c r="P2862" t="s">
        <v>854</v>
      </c>
      <c r="Q2862" t="s">
        <v>51</v>
      </c>
      <c r="R2862" t="s">
        <v>17957</v>
      </c>
      <c r="S2862" t="s">
        <v>109</v>
      </c>
      <c r="T2862">
        <v>0</v>
      </c>
      <c r="U2862">
        <v>0</v>
      </c>
      <c r="V2862" t="s">
        <v>68</v>
      </c>
      <c r="W2862" t="s">
        <v>17959</v>
      </c>
      <c r="X2862" t="s">
        <v>44</v>
      </c>
      <c r="Y2862">
        <v>8</v>
      </c>
      <c r="Z2862">
        <v>35</v>
      </c>
      <c r="AA2862">
        <v>0</v>
      </c>
      <c r="AB2862" t="s">
        <v>45</v>
      </c>
      <c r="AC2862">
        <v>0</v>
      </c>
      <c r="AD2862" t="s">
        <v>46</v>
      </c>
    </row>
    <row r="2863" spans="1:30" x14ac:dyDescent="0.3">
      <c r="A2863" t="s">
        <v>5983</v>
      </c>
      <c r="B2863" t="s">
        <v>54</v>
      </c>
      <c r="C2863">
        <v>15540</v>
      </c>
      <c r="D2863">
        <v>1467.13</v>
      </c>
      <c r="E2863" s="1">
        <v>42324</v>
      </c>
      <c r="F2863" s="1">
        <v>43732</v>
      </c>
      <c r="G2863" t="s">
        <v>40</v>
      </c>
      <c r="H2863" t="s">
        <v>55</v>
      </c>
      <c r="I2863" t="s">
        <v>5980</v>
      </c>
      <c r="J2863">
        <v>1408</v>
      </c>
      <c r="K2863" t="s">
        <v>42</v>
      </c>
      <c r="L2863">
        <v>0</v>
      </c>
      <c r="M2863" t="s">
        <v>5981</v>
      </c>
      <c r="N2863" t="s">
        <v>60</v>
      </c>
      <c r="O2863">
        <v>44</v>
      </c>
      <c r="P2863" t="s">
        <v>2961</v>
      </c>
      <c r="Q2863" t="s">
        <v>62</v>
      </c>
      <c r="R2863" t="s">
        <v>5982</v>
      </c>
      <c r="S2863" t="s">
        <v>89</v>
      </c>
      <c r="T2863">
        <v>0</v>
      </c>
      <c r="U2863">
        <v>0</v>
      </c>
      <c r="V2863" t="s">
        <v>90</v>
      </c>
      <c r="W2863" t="s">
        <v>5984</v>
      </c>
      <c r="X2863" t="s">
        <v>44</v>
      </c>
      <c r="Y2863">
        <v>13</v>
      </c>
      <c r="Z2863">
        <v>80</v>
      </c>
      <c r="AA2863">
        <v>1</v>
      </c>
      <c r="AB2863" t="s">
        <v>58</v>
      </c>
      <c r="AC2863">
        <v>1</v>
      </c>
      <c r="AD2863" t="s">
        <v>46</v>
      </c>
    </row>
    <row r="2864" spans="1:30" x14ac:dyDescent="0.3">
      <c r="A2864" t="s">
        <v>19248</v>
      </c>
      <c r="B2864" t="s">
        <v>70</v>
      </c>
      <c r="C2864">
        <v>63153</v>
      </c>
      <c r="D2864">
        <v>440.64</v>
      </c>
      <c r="E2864" s="1">
        <v>43493</v>
      </c>
      <c r="F2864" s="1">
        <v>45407</v>
      </c>
      <c r="G2864" t="s">
        <v>103</v>
      </c>
      <c r="H2864" t="s">
        <v>55</v>
      </c>
      <c r="I2864" t="s">
        <v>19245</v>
      </c>
      <c r="J2864">
        <v>1914</v>
      </c>
      <c r="K2864" t="s">
        <v>42</v>
      </c>
      <c r="L2864">
        <v>0</v>
      </c>
      <c r="M2864" t="s">
        <v>19246</v>
      </c>
      <c r="N2864" t="s">
        <v>60</v>
      </c>
      <c r="O2864">
        <v>45</v>
      </c>
      <c r="P2864" t="s">
        <v>3033</v>
      </c>
      <c r="Q2864" t="s">
        <v>51</v>
      </c>
      <c r="R2864" t="s">
        <v>19247</v>
      </c>
      <c r="S2864" t="s">
        <v>89</v>
      </c>
      <c r="T2864">
        <v>0</v>
      </c>
      <c r="U2864">
        <v>0</v>
      </c>
      <c r="V2864" t="s">
        <v>90</v>
      </c>
      <c r="W2864" t="s">
        <v>19249</v>
      </c>
      <c r="X2864" t="s">
        <v>72</v>
      </c>
      <c r="Y2864">
        <v>32</v>
      </c>
      <c r="Z2864">
        <v>50</v>
      </c>
      <c r="AA2864">
        <v>0</v>
      </c>
      <c r="AB2864" t="s">
        <v>45</v>
      </c>
      <c r="AC2864">
        <v>0</v>
      </c>
      <c r="AD2864" t="s">
        <v>74</v>
      </c>
    </row>
    <row r="2865" spans="1:30" x14ac:dyDescent="0.3">
      <c r="A2865" t="s">
        <v>910</v>
      </c>
      <c r="B2865" t="s">
        <v>39</v>
      </c>
      <c r="C2865">
        <v>381653</v>
      </c>
      <c r="D2865">
        <v>1614.97</v>
      </c>
      <c r="E2865" s="1">
        <v>44898</v>
      </c>
      <c r="F2865" s="1">
        <v>45635</v>
      </c>
      <c r="G2865" t="s">
        <v>40</v>
      </c>
      <c r="H2865" t="s">
        <v>80</v>
      </c>
      <c r="I2865" t="s">
        <v>906</v>
      </c>
      <c r="J2865">
        <v>737</v>
      </c>
      <c r="K2865" t="s">
        <v>100</v>
      </c>
      <c r="L2865">
        <v>1</v>
      </c>
      <c r="M2865" t="s">
        <v>907</v>
      </c>
      <c r="N2865" t="s">
        <v>32</v>
      </c>
      <c r="O2865">
        <v>79</v>
      </c>
      <c r="P2865" t="s">
        <v>908</v>
      </c>
      <c r="Q2865" t="s">
        <v>51</v>
      </c>
      <c r="R2865" t="s">
        <v>909</v>
      </c>
      <c r="S2865" t="s">
        <v>36</v>
      </c>
      <c r="T2865">
        <v>0</v>
      </c>
      <c r="U2865">
        <v>1</v>
      </c>
      <c r="V2865" t="s">
        <v>37</v>
      </c>
      <c r="W2865" t="s">
        <v>911</v>
      </c>
      <c r="X2865" t="s">
        <v>57</v>
      </c>
      <c r="Y2865">
        <v>20</v>
      </c>
      <c r="Z2865">
        <v>71</v>
      </c>
      <c r="AA2865">
        <v>1</v>
      </c>
      <c r="AB2865" t="s">
        <v>58</v>
      </c>
      <c r="AC2865">
        <v>1</v>
      </c>
      <c r="AD2865" t="s">
        <v>59</v>
      </c>
    </row>
    <row r="2866" spans="1:30" x14ac:dyDescent="0.3">
      <c r="A2866" t="s">
        <v>9615</v>
      </c>
      <c r="B2866" t="s">
        <v>39</v>
      </c>
      <c r="C2866">
        <v>401656</v>
      </c>
      <c r="D2866">
        <v>136.96</v>
      </c>
      <c r="E2866" s="1">
        <v>44899</v>
      </c>
      <c r="F2866" s="1">
        <v>48538</v>
      </c>
      <c r="G2866" t="s">
        <v>103</v>
      </c>
      <c r="H2866" t="s">
        <v>80</v>
      </c>
      <c r="I2866" t="s">
        <v>9612</v>
      </c>
      <c r="J2866">
        <v>3639</v>
      </c>
      <c r="K2866" t="s">
        <v>42</v>
      </c>
      <c r="L2866">
        <v>1</v>
      </c>
      <c r="M2866" t="s">
        <v>9613</v>
      </c>
      <c r="N2866" t="s">
        <v>32</v>
      </c>
      <c r="O2866">
        <v>29</v>
      </c>
      <c r="P2866" t="s">
        <v>261</v>
      </c>
      <c r="Q2866" t="s">
        <v>51</v>
      </c>
      <c r="R2866" t="s">
        <v>9614</v>
      </c>
      <c r="S2866" t="s">
        <v>109</v>
      </c>
      <c r="T2866">
        <v>0</v>
      </c>
      <c r="U2866">
        <v>0</v>
      </c>
      <c r="V2866" t="s">
        <v>68</v>
      </c>
      <c r="W2866" t="s">
        <v>9616</v>
      </c>
      <c r="X2866" t="s">
        <v>57</v>
      </c>
      <c r="Y2866">
        <v>1</v>
      </c>
      <c r="Z2866">
        <v>91</v>
      </c>
      <c r="AA2866">
        <v>1</v>
      </c>
      <c r="AB2866" t="s">
        <v>58</v>
      </c>
      <c r="AC2866">
        <v>1</v>
      </c>
      <c r="AD2866" t="s">
        <v>59</v>
      </c>
    </row>
    <row r="2867" spans="1:30" x14ac:dyDescent="0.3">
      <c r="A2867" t="s">
        <v>1203</v>
      </c>
      <c r="B2867" t="s">
        <v>70</v>
      </c>
      <c r="C2867">
        <v>383672</v>
      </c>
      <c r="D2867">
        <v>910.89</v>
      </c>
      <c r="E2867" s="1">
        <v>45253</v>
      </c>
      <c r="F2867" s="1">
        <v>46806</v>
      </c>
      <c r="G2867" t="s">
        <v>40</v>
      </c>
      <c r="H2867" t="s">
        <v>41</v>
      </c>
      <c r="I2867" t="s">
        <v>1199</v>
      </c>
      <c r="J2867">
        <v>1553</v>
      </c>
      <c r="K2867" t="s">
        <v>42</v>
      </c>
      <c r="L2867">
        <v>0</v>
      </c>
      <c r="M2867" t="s">
        <v>1200</v>
      </c>
      <c r="N2867" t="s">
        <v>60</v>
      </c>
      <c r="O2867">
        <v>32</v>
      </c>
      <c r="P2867" t="s">
        <v>1201</v>
      </c>
      <c r="Q2867" t="s">
        <v>34</v>
      </c>
      <c r="R2867" t="s">
        <v>1202</v>
      </c>
      <c r="S2867" t="s">
        <v>109</v>
      </c>
      <c r="T2867">
        <v>1</v>
      </c>
      <c r="U2867">
        <v>0</v>
      </c>
      <c r="V2867" t="s">
        <v>90</v>
      </c>
      <c r="W2867" t="s">
        <v>1204</v>
      </c>
      <c r="X2867" t="s">
        <v>44</v>
      </c>
      <c r="Y2867">
        <v>22</v>
      </c>
      <c r="Z2867">
        <v>20</v>
      </c>
      <c r="AA2867">
        <v>0</v>
      </c>
      <c r="AB2867" t="s">
        <v>73</v>
      </c>
      <c r="AC2867">
        <v>0</v>
      </c>
      <c r="AD2867" t="s">
        <v>46</v>
      </c>
    </row>
    <row r="2868" spans="1:30" x14ac:dyDescent="0.3">
      <c r="A2868" t="s">
        <v>2241</v>
      </c>
      <c r="B2868" t="s">
        <v>70</v>
      </c>
      <c r="C2868">
        <v>318107</v>
      </c>
      <c r="D2868">
        <v>1117.56</v>
      </c>
      <c r="E2868" s="1">
        <v>44969</v>
      </c>
      <c r="F2868" s="1">
        <v>48090</v>
      </c>
      <c r="G2868" t="s">
        <v>103</v>
      </c>
      <c r="H2868" t="s">
        <v>41</v>
      </c>
      <c r="I2868" t="s">
        <v>2236</v>
      </c>
      <c r="J2868">
        <v>3121</v>
      </c>
      <c r="K2868" t="s">
        <v>42</v>
      </c>
      <c r="L2868">
        <v>0</v>
      </c>
      <c r="M2868" t="s">
        <v>2237</v>
      </c>
      <c r="N2868" t="s">
        <v>49</v>
      </c>
      <c r="O2868">
        <v>29</v>
      </c>
      <c r="P2868" t="s">
        <v>303</v>
      </c>
      <c r="Q2868" t="s">
        <v>34</v>
      </c>
      <c r="R2868" t="s">
        <v>2238</v>
      </c>
      <c r="S2868" t="s">
        <v>109</v>
      </c>
      <c r="T2868">
        <v>1</v>
      </c>
      <c r="U2868">
        <v>0</v>
      </c>
      <c r="V2868" t="s">
        <v>68</v>
      </c>
      <c r="W2868" t="s">
        <v>2242</v>
      </c>
      <c r="X2868" t="s">
        <v>57</v>
      </c>
      <c r="Y2868">
        <v>9</v>
      </c>
      <c r="Z2868">
        <v>30</v>
      </c>
      <c r="AA2868">
        <v>0</v>
      </c>
      <c r="AB2868" t="s">
        <v>73</v>
      </c>
      <c r="AC2868">
        <v>0</v>
      </c>
      <c r="AD2868" t="s">
        <v>59</v>
      </c>
    </row>
    <row r="2869" spans="1:30" x14ac:dyDescent="0.3">
      <c r="A2869" t="s">
        <v>12785</v>
      </c>
      <c r="B2869" t="s">
        <v>54</v>
      </c>
      <c r="C2869">
        <v>139819</v>
      </c>
      <c r="D2869">
        <v>1061.8699999999999</v>
      </c>
      <c r="E2869" s="1">
        <v>44936</v>
      </c>
      <c r="F2869" s="1">
        <v>46790</v>
      </c>
      <c r="G2869" t="s">
        <v>103</v>
      </c>
      <c r="H2869" t="s">
        <v>55</v>
      </c>
      <c r="I2869" t="s">
        <v>12782</v>
      </c>
      <c r="J2869">
        <v>1854</v>
      </c>
      <c r="K2869" t="s">
        <v>42</v>
      </c>
      <c r="L2869">
        <v>0</v>
      </c>
      <c r="M2869" t="s">
        <v>12783</v>
      </c>
      <c r="N2869" t="s">
        <v>49</v>
      </c>
      <c r="O2869">
        <v>29</v>
      </c>
      <c r="P2869" t="s">
        <v>1597</v>
      </c>
      <c r="Q2869" t="s">
        <v>34</v>
      </c>
      <c r="R2869" t="s">
        <v>12784</v>
      </c>
      <c r="S2869" t="s">
        <v>109</v>
      </c>
      <c r="T2869">
        <v>1</v>
      </c>
      <c r="U2869">
        <v>0</v>
      </c>
      <c r="V2869" t="s">
        <v>68</v>
      </c>
      <c r="W2869" t="s">
        <v>12786</v>
      </c>
      <c r="X2869" t="s">
        <v>44</v>
      </c>
      <c r="Y2869">
        <v>40</v>
      </c>
      <c r="Z2869">
        <v>93</v>
      </c>
      <c r="AA2869">
        <v>1</v>
      </c>
      <c r="AB2869" t="s">
        <v>58</v>
      </c>
      <c r="AC2869">
        <v>1</v>
      </c>
      <c r="AD2869" t="s">
        <v>46</v>
      </c>
    </row>
    <row r="2870" spans="1:30" x14ac:dyDescent="0.3">
      <c r="A2870" t="s">
        <v>19356</v>
      </c>
      <c r="B2870" t="s">
        <v>70</v>
      </c>
      <c r="C2870">
        <v>322598</v>
      </c>
      <c r="D2870">
        <v>983.32</v>
      </c>
      <c r="E2870" s="1">
        <v>42357</v>
      </c>
      <c r="F2870" s="1">
        <v>42861</v>
      </c>
      <c r="G2870" t="s">
        <v>103</v>
      </c>
      <c r="H2870" t="s">
        <v>80</v>
      </c>
      <c r="I2870" t="s">
        <v>19353</v>
      </c>
      <c r="J2870">
        <v>504</v>
      </c>
      <c r="K2870" t="s">
        <v>100</v>
      </c>
      <c r="L2870">
        <v>1</v>
      </c>
      <c r="M2870" t="s">
        <v>19354</v>
      </c>
      <c r="N2870" t="s">
        <v>32</v>
      </c>
      <c r="O2870">
        <v>70</v>
      </c>
      <c r="P2870" t="s">
        <v>619</v>
      </c>
      <c r="Q2870" t="s">
        <v>87</v>
      </c>
      <c r="R2870" t="s">
        <v>19355</v>
      </c>
      <c r="S2870" t="s">
        <v>36</v>
      </c>
      <c r="T2870">
        <v>0</v>
      </c>
      <c r="U2870">
        <v>1</v>
      </c>
      <c r="V2870" t="s">
        <v>37</v>
      </c>
      <c r="W2870" t="s">
        <v>19357</v>
      </c>
      <c r="X2870" t="s">
        <v>57</v>
      </c>
      <c r="Y2870">
        <v>16</v>
      </c>
      <c r="Z2870">
        <v>87</v>
      </c>
      <c r="AA2870">
        <v>1</v>
      </c>
      <c r="AB2870" t="s">
        <v>58</v>
      </c>
      <c r="AC2870">
        <v>1</v>
      </c>
      <c r="AD2870" t="s">
        <v>59</v>
      </c>
    </row>
    <row r="2871" spans="1:30" x14ac:dyDescent="0.3">
      <c r="A2871" t="s">
        <v>12792</v>
      </c>
      <c r="B2871" t="s">
        <v>54</v>
      </c>
      <c r="C2871">
        <v>424490</v>
      </c>
      <c r="D2871">
        <v>838.32</v>
      </c>
      <c r="E2871" s="1">
        <v>42490</v>
      </c>
      <c r="F2871" s="1">
        <v>43579</v>
      </c>
      <c r="G2871" t="s">
        <v>99</v>
      </c>
      <c r="H2871" t="s">
        <v>80</v>
      </c>
      <c r="I2871" t="s">
        <v>12787</v>
      </c>
      <c r="J2871">
        <v>1089</v>
      </c>
      <c r="K2871" t="s">
        <v>100</v>
      </c>
      <c r="L2871">
        <v>1</v>
      </c>
      <c r="M2871" t="s">
        <v>12788</v>
      </c>
      <c r="N2871" t="s">
        <v>49</v>
      </c>
      <c r="O2871">
        <v>24</v>
      </c>
      <c r="P2871" t="s">
        <v>1167</v>
      </c>
      <c r="Q2871" t="s">
        <v>87</v>
      </c>
      <c r="R2871" t="s">
        <v>12789</v>
      </c>
      <c r="S2871" t="s">
        <v>67</v>
      </c>
      <c r="T2871">
        <v>0</v>
      </c>
      <c r="U2871">
        <v>0</v>
      </c>
      <c r="V2871" t="s">
        <v>68</v>
      </c>
      <c r="W2871" t="s">
        <v>12793</v>
      </c>
      <c r="X2871" t="s">
        <v>72</v>
      </c>
      <c r="Y2871">
        <v>13</v>
      </c>
      <c r="Z2871">
        <v>50</v>
      </c>
      <c r="AA2871">
        <v>0</v>
      </c>
      <c r="AB2871" t="s">
        <v>45</v>
      </c>
      <c r="AC2871">
        <v>0</v>
      </c>
      <c r="AD2871" t="s">
        <v>74</v>
      </c>
    </row>
    <row r="2872" spans="1:30" x14ac:dyDescent="0.3">
      <c r="A2872" t="s">
        <v>16592</v>
      </c>
      <c r="B2872" t="s">
        <v>118</v>
      </c>
      <c r="C2872">
        <v>94851</v>
      </c>
      <c r="D2872">
        <v>136.81</v>
      </c>
      <c r="E2872" s="1">
        <v>43146</v>
      </c>
      <c r="F2872" s="1">
        <v>45283</v>
      </c>
      <c r="G2872" t="s">
        <v>103</v>
      </c>
      <c r="H2872" t="s">
        <v>55</v>
      </c>
      <c r="I2872" t="s">
        <v>16588</v>
      </c>
      <c r="J2872">
        <v>2137</v>
      </c>
      <c r="K2872" t="s">
        <v>42</v>
      </c>
      <c r="L2872">
        <v>0</v>
      </c>
      <c r="M2872" t="s">
        <v>12536</v>
      </c>
      <c r="N2872" t="s">
        <v>32</v>
      </c>
      <c r="O2872">
        <v>53</v>
      </c>
      <c r="P2872" t="s">
        <v>2558</v>
      </c>
      <c r="Q2872" t="s">
        <v>34</v>
      </c>
      <c r="R2872" t="s">
        <v>16589</v>
      </c>
      <c r="S2872" t="s">
        <v>97</v>
      </c>
      <c r="T2872">
        <v>1</v>
      </c>
      <c r="U2872">
        <v>0</v>
      </c>
      <c r="V2872" t="s">
        <v>37</v>
      </c>
      <c r="W2872" t="s">
        <v>16593</v>
      </c>
      <c r="X2872" t="s">
        <v>44</v>
      </c>
      <c r="Y2872">
        <v>22</v>
      </c>
      <c r="Z2872">
        <v>93</v>
      </c>
      <c r="AA2872">
        <v>1</v>
      </c>
      <c r="AB2872" t="s">
        <v>58</v>
      </c>
      <c r="AC2872">
        <v>1</v>
      </c>
      <c r="AD2872" t="s">
        <v>46</v>
      </c>
    </row>
    <row r="2873" spans="1:30" x14ac:dyDescent="0.3">
      <c r="A2873" t="s">
        <v>19687</v>
      </c>
      <c r="B2873" t="s">
        <v>39</v>
      </c>
      <c r="C2873">
        <v>255584</v>
      </c>
      <c r="D2873">
        <v>205.43</v>
      </c>
      <c r="E2873" s="1">
        <v>43419</v>
      </c>
      <c r="F2873" s="1">
        <v>45226</v>
      </c>
      <c r="G2873" t="s">
        <v>103</v>
      </c>
      <c r="H2873" t="s">
        <v>55</v>
      </c>
      <c r="I2873" t="s">
        <v>19684</v>
      </c>
      <c r="J2873">
        <v>1807</v>
      </c>
      <c r="K2873" t="s">
        <v>42</v>
      </c>
      <c r="L2873">
        <v>0</v>
      </c>
      <c r="M2873" t="s">
        <v>19685</v>
      </c>
      <c r="N2873" t="s">
        <v>60</v>
      </c>
      <c r="O2873">
        <v>40</v>
      </c>
      <c r="P2873" t="s">
        <v>3668</v>
      </c>
      <c r="Q2873" t="s">
        <v>62</v>
      </c>
      <c r="R2873" t="s">
        <v>19686</v>
      </c>
      <c r="S2873" t="s">
        <v>89</v>
      </c>
      <c r="T2873">
        <v>0</v>
      </c>
      <c r="U2873">
        <v>0</v>
      </c>
      <c r="V2873" t="s">
        <v>90</v>
      </c>
      <c r="W2873" t="s">
        <v>19688</v>
      </c>
      <c r="X2873" t="s">
        <v>57</v>
      </c>
      <c r="Y2873">
        <v>27</v>
      </c>
      <c r="Z2873">
        <v>5</v>
      </c>
      <c r="AA2873">
        <v>0</v>
      </c>
      <c r="AB2873" t="s">
        <v>73</v>
      </c>
      <c r="AC2873">
        <v>0</v>
      </c>
      <c r="AD2873" t="s">
        <v>59</v>
      </c>
    </row>
    <row r="2874" spans="1:30" x14ac:dyDescent="0.3">
      <c r="A2874" t="s">
        <v>19699</v>
      </c>
      <c r="B2874" t="s">
        <v>118</v>
      </c>
      <c r="C2874">
        <v>21818</v>
      </c>
      <c r="D2874">
        <v>1382.48</v>
      </c>
      <c r="E2874" s="1">
        <v>44018</v>
      </c>
      <c r="F2874" s="1">
        <v>46318</v>
      </c>
      <c r="G2874" t="s">
        <v>40</v>
      </c>
      <c r="H2874" t="s">
        <v>80</v>
      </c>
      <c r="I2874" t="s">
        <v>19696</v>
      </c>
      <c r="J2874">
        <v>2300</v>
      </c>
      <c r="K2874" t="s">
        <v>42</v>
      </c>
      <c r="L2874">
        <v>1</v>
      </c>
      <c r="M2874" t="s">
        <v>19697</v>
      </c>
      <c r="N2874" t="s">
        <v>49</v>
      </c>
      <c r="O2874">
        <v>41</v>
      </c>
      <c r="P2874" t="s">
        <v>4882</v>
      </c>
      <c r="Q2874" t="s">
        <v>34</v>
      </c>
      <c r="R2874" t="s">
        <v>19698</v>
      </c>
      <c r="S2874" t="s">
        <v>89</v>
      </c>
      <c r="T2874">
        <v>1</v>
      </c>
      <c r="U2874">
        <v>0</v>
      </c>
      <c r="V2874" t="s">
        <v>90</v>
      </c>
      <c r="W2874" t="s">
        <v>19700</v>
      </c>
      <c r="X2874" t="s">
        <v>44</v>
      </c>
      <c r="Y2874">
        <v>9</v>
      </c>
      <c r="Z2874">
        <v>46</v>
      </c>
      <c r="AA2874">
        <v>0</v>
      </c>
      <c r="AB2874" t="s">
        <v>45</v>
      </c>
      <c r="AC2874">
        <v>0</v>
      </c>
      <c r="AD2874" t="s">
        <v>46</v>
      </c>
    </row>
    <row r="2875" spans="1:30" x14ac:dyDescent="0.3">
      <c r="A2875" t="s">
        <v>1126</v>
      </c>
      <c r="B2875" t="s">
        <v>118</v>
      </c>
      <c r="C2875">
        <v>187796</v>
      </c>
      <c r="D2875">
        <v>828</v>
      </c>
      <c r="E2875" s="1">
        <v>42790</v>
      </c>
      <c r="F2875" s="1">
        <v>45720</v>
      </c>
      <c r="G2875" t="s">
        <v>40</v>
      </c>
      <c r="H2875" t="s">
        <v>80</v>
      </c>
      <c r="I2875" t="s">
        <v>1121</v>
      </c>
      <c r="J2875">
        <v>2930</v>
      </c>
      <c r="K2875" t="s">
        <v>42</v>
      </c>
      <c r="L2875">
        <v>1</v>
      </c>
      <c r="M2875" t="s">
        <v>1122</v>
      </c>
      <c r="N2875" t="s">
        <v>60</v>
      </c>
      <c r="O2875">
        <v>35</v>
      </c>
      <c r="P2875" t="s">
        <v>372</v>
      </c>
      <c r="Q2875" t="s">
        <v>51</v>
      </c>
      <c r="R2875" t="s">
        <v>1123</v>
      </c>
      <c r="S2875" t="s">
        <v>109</v>
      </c>
      <c r="T2875">
        <v>0</v>
      </c>
      <c r="U2875">
        <v>0</v>
      </c>
      <c r="V2875" t="s">
        <v>90</v>
      </c>
      <c r="W2875" t="s">
        <v>1127</v>
      </c>
      <c r="X2875" t="s">
        <v>57</v>
      </c>
      <c r="Y2875">
        <v>2</v>
      </c>
      <c r="Z2875">
        <v>48</v>
      </c>
      <c r="AA2875">
        <v>0</v>
      </c>
      <c r="AB2875" t="s">
        <v>45</v>
      </c>
      <c r="AC2875">
        <v>0</v>
      </c>
      <c r="AD2875" t="s">
        <v>59</v>
      </c>
    </row>
    <row r="2876" spans="1:30" x14ac:dyDescent="0.3">
      <c r="A2876" t="s">
        <v>9727</v>
      </c>
      <c r="B2876" t="s">
        <v>39</v>
      </c>
      <c r="C2876">
        <v>20240</v>
      </c>
      <c r="D2876">
        <v>1158.67</v>
      </c>
      <c r="E2876" s="1">
        <v>42653</v>
      </c>
      <c r="F2876" s="1">
        <v>44726</v>
      </c>
      <c r="G2876" t="s">
        <v>40</v>
      </c>
      <c r="H2876" t="s">
        <v>80</v>
      </c>
      <c r="I2876" t="s">
        <v>9722</v>
      </c>
      <c r="J2876">
        <v>2073</v>
      </c>
      <c r="K2876" t="s">
        <v>42</v>
      </c>
      <c r="L2876">
        <v>1</v>
      </c>
      <c r="M2876" t="s">
        <v>9723</v>
      </c>
      <c r="N2876" t="s">
        <v>60</v>
      </c>
      <c r="O2876">
        <v>18</v>
      </c>
      <c r="P2876" t="s">
        <v>4829</v>
      </c>
      <c r="Q2876" t="s">
        <v>87</v>
      </c>
      <c r="R2876" t="s">
        <v>9724</v>
      </c>
      <c r="S2876" t="s">
        <v>67</v>
      </c>
      <c r="T2876">
        <v>0</v>
      </c>
      <c r="U2876">
        <v>0</v>
      </c>
      <c r="V2876" t="s">
        <v>68</v>
      </c>
      <c r="W2876" t="s">
        <v>9728</v>
      </c>
      <c r="X2876" t="s">
        <v>57</v>
      </c>
      <c r="Y2876">
        <v>39</v>
      </c>
      <c r="Z2876">
        <v>8</v>
      </c>
      <c r="AA2876">
        <v>0</v>
      </c>
      <c r="AB2876" t="s">
        <v>73</v>
      </c>
      <c r="AC2876">
        <v>0</v>
      </c>
      <c r="AD2876" t="s">
        <v>59</v>
      </c>
    </row>
    <row r="2877" spans="1:30" x14ac:dyDescent="0.3">
      <c r="A2877" t="s">
        <v>4265</v>
      </c>
      <c r="B2877" t="s">
        <v>39</v>
      </c>
      <c r="C2877">
        <v>89044</v>
      </c>
      <c r="D2877">
        <v>1692.95</v>
      </c>
      <c r="E2877" s="1">
        <v>44561</v>
      </c>
      <c r="F2877" s="1">
        <v>46733</v>
      </c>
      <c r="G2877" t="s">
        <v>103</v>
      </c>
      <c r="H2877" t="s">
        <v>41</v>
      </c>
      <c r="I2877" t="s">
        <v>4262</v>
      </c>
      <c r="J2877">
        <v>2172</v>
      </c>
      <c r="K2877" t="s">
        <v>42</v>
      </c>
      <c r="L2877">
        <v>0</v>
      </c>
      <c r="M2877" t="s">
        <v>4263</v>
      </c>
      <c r="N2877" t="s">
        <v>32</v>
      </c>
      <c r="O2877">
        <v>70</v>
      </c>
      <c r="P2877" t="s">
        <v>3009</v>
      </c>
      <c r="Q2877" t="s">
        <v>62</v>
      </c>
      <c r="R2877" t="s">
        <v>4264</v>
      </c>
      <c r="S2877" t="s">
        <v>36</v>
      </c>
      <c r="T2877">
        <v>0</v>
      </c>
      <c r="U2877">
        <v>1</v>
      </c>
      <c r="V2877" t="s">
        <v>37</v>
      </c>
      <c r="W2877" t="s">
        <v>4266</v>
      </c>
      <c r="X2877" t="s">
        <v>44</v>
      </c>
      <c r="Y2877">
        <v>45</v>
      </c>
      <c r="Z2877">
        <v>45</v>
      </c>
      <c r="AA2877">
        <v>0</v>
      </c>
      <c r="AB2877" t="s">
        <v>45</v>
      </c>
      <c r="AC2877">
        <v>0</v>
      </c>
      <c r="AD2877" t="s">
        <v>46</v>
      </c>
    </row>
    <row r="2878" spans="1:30" x14ac:dyDescent="0.3">
      <c r="A2878" t="s">
        <v>17791</v>
      </c>
      <c r="B2878" t="s">
        <v>39</v>
      </c>
      <c r="C2878">
        <v>481624</v>
      </c>
      <c r="D2878">
        <v>1472.99</v>
      </c>
      <c r="E2878" s="1">
        <v>42004</v>
      </c>
      <c r="F2878" s="1">
        <v>42510</v>
      </c>
      <c r="G2878" t="s">
        <v>99</v>
      </c>
      <c r="H2878" t="s">
        <v>80</v>
      </c>
      <c r="I2878" t="s">
        <v>17788</v>
      </c>
      <c r="J2878">
        <v>506</v>
      </c>
      <c r="K2878" t="s">
        <v>100</v>
      </c>
      <c r="L2878">
        <v>1</v>
      </c>
      <c r="M2878" t="s">
        <v>17789</v>
      </c>
      <c r="N2878" t="s">
        <v>32</v>
      </c>
      <c r="O2878">
        <v>56</v>
      </c>
      <c r="P2878" t="s">
        <v>668</v>
      </c>
      <c r="Q2878" t="s">
        <v>87</v>
      </c>
      <c r="R2878" t="s">
        <v>17790</v>
      </c>
      <c r="S2878" t="s">
        <v>36</v>
      </c>
      <c r="T2878">
        <v>0</v>
      </c>
      <c r="U2878">
        <v>0</v>
      </c>
      <c r="V2878" t="s">
        <v>37</v>
      </c>
      <c r="W2878" t="s">
        <v>17792</v>
      </c>
      <c r="X2878" t="s">
        <v>72</v>
      </c>
      <c r="Y2878">
        <v>18</v>
      </c>
      <c r="Z2878">
        <v>36</v>
      </c>
      <c r="AA2878">
        <v>0</v>
      </c>
      <c r="AB2878" t="s">
        <v>45</v>
      </c>
      <c r="AC2878">
        <v>0</v>
      </c>
      <c r="AD2878" t="s">
        <v>74</v>
      </c>
    </row>
    <row r="2879" spans="1:30" x14ac:dyDescent="0.3">
      <c r="A2879" t="s">
        <v>3132</v>
      </c>
      <c r="B2879" t="s">
        <v>118</v>
      </c>
      <c r="C2879">
        <v>365061</v>
      </c>
      <c r="D2879">
        <v>1000.36</v>
      </c>
      <c r="E2879" s="1">
        <v>43172</v>
      </c>
      <c r="F2879" s="1">
        <v>46197</v>
      </c>
      <c r="G2879" t="s">
        <v>103</v>
      </c>
      <c r="H2879" t="s">
        <v>55</v>
      </c>
      <c r="I2879" t="s">
        <v>3129</v>
      </c>
      <c r="J2879">
        <v>3025</v>
      </c>
      <c r="K2879" t="s">
        <v>42</v>
      </c>
      <c r="L2879">
        <v>0</v>
      </c>
      <c r="M2879" t="s">
        <v>3130</v>
      </c>
      <c r="N2879" t="s">
        <v>49</v>
      </c>
      <c r="O2879">
        <v>30</v>
      </c>
      <c r="P2879" t="s">
        <v>772</v>
      </c>
      <c r="Q2879" t="s">
        <v>51</v>
      </c>
      <c r="R2879" t="s">
        <v>3131</v>
      </c>
      <c r="S2879" t="s">
        <v>109</v>
      </c>
      <c r="T2879">
        <v>0</v>
      </c>
      <c r="U2879">
        <v>0</v>
      </c>
      <c r="V2879" t="s">
        <v>68</v>
      </c>
      <c r="W2879" t="s">
        <v>3133</v>
      </c>
      <c r="X2879" t="s">
        <v>57</v>
      </c>
      <c r="Y2879">
        <v>8</v>
      </c>
      <c r="Z2879">
        <v>77</v>
      </c>
      <c r="AA2879">
        <v>1</v>
      </c>
      <c r="AB2879" t="s">
        <v>58</v>
      </c>
      <c r="AC2879">
        <v>1</v>
      </c>
      <c r="AD2879" t="s">
        <v>59</v>
      </c>
    </row>
    <row r="2880" spans="1:30" x14ac:dyDescent="0.3">
      <c r="A2880" t="s">
        <v>17822</v>
      </c>
      <c r="B2880" t="s">
        <v>39</v>
      </c>
      <c r="C2880">
        <v>195574</v>
      </c>
      <c r="D2880">
        <v>1096.6199999999999</v>
      </c>
      <c r="E2880" s="1">
        <v>43601</v>
      </c>
      <c r="F2880" s="1">
        <v>44958</v>
      </c>
      <c r="G2880" t="s">
        <v>99</v>
      </c>
      <c r="H2880" t="s">
        <v>80</v>
      </c>
      <c r="I2880" t="s">
        <v>17817</v>
      </c>
      <c r="J2880">
        <v>1357</v>
      </c>
      <c r="K2880" t="s">
        <v>42</v>
      </c>
      <c r="L2880">
        <v>1</v>
      </c>
      <c r="M2880" t="s">
        <v>17818</v>
      </c>
      <c r="N2880" t="s">
        <v>49</v>
      </c>
      <c r="O2880">
        <v>20</v>
      </c>
      <c r="P2880" t="s">
        <v>5583</v>
      </c>
      <c r="Q2880" t="s">
        <v>34</v>
      </c>
      <c r="R2880" t="s">
        <v>17819</v>
      </c>
      <c r="S2880" t="s">
        <v>67</v>
      </c>
      <c r="T2880">
        <v>1</v>
      </c>
      <c r="U2880">
        <v>0</v>
      </c>
      <c r="V2880" t="s">
        <v>68</v>
      </c>
      <c r="W2880" t="s">
        <v>17823</v>
      </c>
      <c r="X2880" t="s">
        <v>57</v>
      </c>
      <c r="Y2880">
        <v>38</v>
      </c>
      <c r="Z2880">
        <v>89</v>
      </c>
      <c r="AA2880">
        <v>1</v>
      </c>
      <c r="AB2880" t="s">
        <v>58</v>
      </c>
      <c r="AC2880">
        <v>1</v>
      </c>
      <c r="AD2880" t="s">
        <v>59</v>
      </c>
    </row>
    <row r="2881" spans="1:30" x14ac:dyDescent="0.3">
      <c r="A2881" t="s">
        <v>3422</v>
      </c>
      <c r="B2881" t="s">
        <v>118</v>
      </c>
      <c r="C2881">
        <v>486923</v>
      </c>
      <c r="D2881">
        <v>813.71</v>
      </c>
      <c r="E2881" s="1">
        <v>43086</v>
      </c>
      <c r="F2881" s="1">
        <v>45413</v>
      </c>
      <c r="G2881" t="s">
        <v>103</v>
      </c>
      <c r="H2881" t="s">
        <v>55</v>
      </c>
      <c r="I2881" t="s">
        <v>3418</v>
      </c>
      <c r="J2881">
        <v>2327</v>
      </c>
      <c r="K2881" t="s">
        <v>42</v>
      </c>
      <c r="L2881">
        <v>0</v>
      </c>
      <c r="M2881" t="s">
        <v>3419</v>
      </c>
      <c r="N2881" t="s">
        <v>60</v>
      </c>
      <c r="O2881">
        <v>75</v>
      </c>
      <c r="P2881" t="s">
        <v>3420</v>
      </c>
      <c r="Q2881" t="s">
        <v>34</v>
      </c>
      <c r="R2881" t="s">
        <v>3421</v>
      </c>
      <c r="S2881" t="s">
        <v>36</v>
      </c>
      <c r="T2881">
        <v>1</v>
      </c>
      <c r="U2881">
        <v>1</v>
      </c>
      <c r="V2881" t="s">
        <v>37</v>
      </c>
      <c r="W2881" t="s">
        <v>3423</v>
      </c>
      <c r="X2881" t="s">
        <v>72</v>
      </c>
      <c r="Y2881">
        <v>7</v>
      </c>
      <c r="Z2881">
        <v>22</v>
      </c>
      <c r="AA2881">
        <v>0</v>
      </c>
      <c r="AB2881" t="s">
        <v>73</v>
      </c>
      <c r="AC2881">
        <v>0</v>
      </c>
      <c r="AD2881" t="s">
        <v>74</v>
      </c>
    </row>
    <row r="2882" spans="1:30" x14ac:dyDescent="0.3">
      <c r="A2882" t="s">
        <v>17766</v>
      </c>
      <c r="B2882" t="s">
        <v>39</v>
      </c>
      <c r="C2882">
        <v>271188</v>
      </c>
      <c r="D2882">
        <v>686.13</v>
      </c>
      <c r="E2882" s="1">
        <v>43657</v>
      </c>
      <c r="F2882" s="1">
        <v>46714</v>
      </c>
      <c r="G2882" t="s">
        <v>40</v>
      </c>
      <c r="H2882" t="s">
        <v>80</v>
      </c>
      <c r="I2882" t="s">
        <v>17763</v>
      </c>
      <c r="J2882">
        <v>3057</v>
      </c>
      <c r="K2882" t="s">
        <v>42</v>
      </c>
      <c r="L2882">
        <v>1</v>
      </c>
      <c r="M2882" t="s">
        <v>17764</v>
      </c>
      <c r="N2882" t="s">
        <v>32</v>
      </c>
      <c r="O2882">
        <v>20</v>
      </c>
      <c r="P2882" t="s">
        <v>3766</v>
      </c>
      <c r="Q2882" t="s">
        <v>87</v>
      </c>
      <c r="R2882" t="s">
        <v>17765</v>
      </c>
      <c r="S2882" t="s">
        <v>67</v>
      </c>
      <c r="T2882">
        <v>0</v>
      </c>
      <c r="U2882">
        <v>0</v>
      </c>
      <c r="V2882" t="s">
        <v>68</v>
      </c>
      <c r="W2882" t="s">
        <v>17767</v>
      </c>
      <c r="X2882" t="s">
        <v>72</v>
      </c>
      <c r="Y2882">
        <v>0</v>
      </c>
      <c r="Z2882">
        <v>50</v>
      </c>
      <c r="AA2882">
        <v>0</v>
      </c>
      <c r="AB2882" t="s">
        <v>45</v>
      </c>
      <c r="AC2882">
        <v>0</v>
      </c>
      <c r="AD2882" t="s">
        <v>74</v>
      </c>
    </row>
    <row r="2883" spans="1:30" x14ac:dyDescent="0.3">
      <c r="A2883" t="s">
        <v>14694</v>
      </c>
      <c r="B2883" t="s">
        <v>118</v>
      </c>
      <c r="C2883">
        <v>289716</v>
      </c>
      <c r="D2883">
        <v>444.32</v>
      </c>
      <c r="E2883" s="1">
        <v>44957</v>
      </c>
      <c r="F2883" s="1">
        <v>48321</v>
      </c>
      <c r="G2883" t="s">
        <v>99</v>
      </c>
      <c r="H2883" t="s">
        <v>80</v>
      </c>
      <c r="I2883" t="s">
        <v>14691</v>
      </c>
      <c r="J2883">
        <v>3364</v>
      </c>
      <c r="K2883" t="s">
        <v>42</v>
      </c>
      <c r="L2883">
        <v>1</v>
      </c>
      <c r="M2883" t="s">
        <v>14692</v>
      </c>
      <c r="N2883" t="s">
        <v>49</v>
      </c>
      <c r="O2883">
        <v>51</v>
      </c>
      <c r="P2883" t="s">
        <v>2964</v>
      </c>
      <c r="Q2883" t="s">
        <v>34</v>
      </c>
      <c r="R2883" t="s">
        <v>14693</v>
      </c>
      <c r="S2883" t="s">
        <v>97</v>
      </c>
      <c r="T2883">
        <v>1</v>
      </c>
      <c r="U2883">
        <v>0</v>
      </c>
      <c r="V2883" t="s">
        <v>37</v>
      </c>
      <c r="W2883" t="s">
        <v>14695</v>
      </c>
      <c r="X2883" t="s">
        <v>72</v>
      </c>
      <c r="Y2883">
        <v>21</v>
      </c>
      <c r="Z2883">
        <v>6</v>
      </c>
      <c r="AA2883">
        <v>0</v>
      </c>
      <c r="AB2883" t="s">
        <v>73</v>
      </c>
      <c r="AC2883">
        <v>0</v>
      </c>
      <c r="AD2883" t="s">
        <v>74</v>
      </c>
    </row>
    <row r="2884" spans="1:30" x14ac:dyDescent="0.3">
      <c r="A2884" t="s">
        <v>2767</v>
      </c>
      <c r="B2884" t="s">
        <v>54</v>
      </c>
      <c r="C2884">
        <v>376740</v>
      </c>
      <c r="D2884">
        <v>1881.04</v>
      </c>
      <c r="E2884" s="1">
        <v>43447</v>
      </c>
      <c r="F2884" s="1">
        <v>44895</v>
      </c>
      <c r="G2884" t="s">
        <v>40</v>
      </c>
      <c r="H2884" t="s">
        <v>41</v>
      </c>
      <c r="I2884" t="s">
        <v>2758</v>
      </c>
      <c r="J2884">
        <v>1448</v>
      </c>
      <c r="K2884" t="s">
        <v>42</v>
      </c>
      <c r="L2884">
        <v>0</v>
      </c>
      <c r="M2884" t="s">
        <v>2759</v>
      </c>
      <c r="N2884" t="s">
        <v>49</v>
      </c>
      <c r="O2884">
        <v>53</v>
      </c>
      <c r="P2884" t="s">
        <v>106</v>
      </c>
      <c r="Q2884" t="s">
        <v>51</v>
      </c>
      <c r="R2884" t="s">
        <v>2760</v>
      </c>
      <c r="S2884" t="s">
        <v>97</v>
      </c>
      <c r="T2884">
        <v>0</v>
      </c>
      <c r="U2884">
        <v>0</v>
      </c>
      <c r="V2884" t="s">
        <v>37</v>
      </c>
      <c r="W2884" t="s">
        <v>2768</v>
      </c>
      <c r="X2884" t="s">
        <v>57</v>
      </c>
      <c r="Y2884">
        <v>8</v>
      </c>
      <c r="Z2884">
        <v>56</v>
      </c>
      <c r="AA2884">
        <v>0</v>
      </c>
      <c r="AB2884" t="s">
        <v>45</v>
      </c>
      <c r="AC2884">
        <v>0</v>
      </c>
      <c r="AD2884" t="s">
        <v>59</v>
      </c>
    </row>
    <row r="2885" spans="1:30" x14ac:dyDescent="0.3">
      <c r="A2885" t="s">
        <v>2028</v>
      </c>
      <c r="B2885" t="s">
        <v>70</v>
      </c>
      <c r="C2885">
        <v>23379</v>
      </c>
      <c r="D2885">
        <v>890.82</v>
      </c>
      <c r="E2885" s="1">
        <v>43961</v>
      </c>
      <c r="F2885" s="1">
        <v>45912</v>
      </c>
      <c r="G2885" t="s">
        <v>103</v>
      </c>
      <c r="H2885" t="s">
        <v>55</v>
      </c>
      <c r="I2885" t="s">
        <v>2022</v>
      </c>
      <c r="J2885">
        <v>1951</v>
      </c>
      <c r="K2885" t="s">
        <v>42</v>
      </c>
      <c r="L2885">
        <v>0</v>
      </c>
      <c r="M2885" t="s">
        <v>2023</v>
      </c>
      <c r="N2885" t="s">
        <v>49</v>
      </c>
      <c r="O2885">
        <v>72</v>
      </c>
      <c r="P2885" t="s">
        <v>2024</v>
      </c>
      <c r="Q2885" t="s">
        <v>51</v>
      </c>
      <c r="R2885" t="s">
        <v>2025</v>
      </c>
      <c r="S2885" t="s">
        <v>36</v>
      </c>
      <c r="T2885">
        <v>0</v>
      </c>
      <c r="U2885">
        <v>1</v>
      </c>
      <c r="V2885" t="s">
        <v>37</v>
      </c>
      <c r="W2885" t="s">
        <v>2029</v>
      </c>
      <c r="X2885" t="s">
        <v>44</v>
      </c>
      <c r="Y2885">
        <v>4</v>
      </c>
      <c r="Z2885">
        <v>97</v>
      </c>
      <c r="AA2885">
        <v>1</v>
      </c>
      <c r="AB2885" t="s">
        <v>58</v>
      </c>
      <c r="AC2885">
        <v>1</v>
      </c>
      <c r="AD2885" t="s">
        <v>46</v>
      </c>
    </row>
    <row r="2886" spans="1:30" x14ac:dyDescent="0.3">
      <c r="A2886" t="s">
        <v>13444</v>
      </c>
      <c r="B2886" t="s">
        <v>54</v>
      </c>
      <c r="C2886">
        <v>355737</v>
      </c>
      <c r="D2886">
        <v>1562.56</v>
      </c>
      <c r="E2886" s="1">
        <v>44997</v>
      </c>
      <c r="F2886" s="1">
        <v>47842</v>
      </c>
      <c r="G2886" t="s">
        <v>40</v>
      </c>
      <c r="H2886" t="s">
        <v>55</v>
      </c>
      <c r="I2886" t="s">
        <v>13441</v>
      </c>
      <c r="J2886">
        <v>2845</v>
      </c>
      <c r="K2886" t="s">
        <v>42</v>
      </c>
      <c r="L2886">
        <v>0</v>
      </c>
      <c r="M2886" t="s">
        <v>13442</v>
      </c>
      <c r="N2886" t="s">
        <v>49</v>
      </c>
      <c r="O2886">
        <v>38</v>
      </c>
      <c r="P2886" t="s">
        <v>4450</v>
      </c>
      <c r="Q2886" t="s">
        <v>34</v>
      </c>
      <c r="R2886" t="s">
        <v>13443</v>
      </c>
      <c r="S2886" t="s">
        <v>89</v>
      </c>
      <c r="T2886">
        <v>1</v>
      </c>
      <c r="U2886">
        <v>0</v>
      </c>
      <c r="V2886" t="s">
        <v>90</v>
      </c>
      <c r="W2886" t="s">
        <v>13445</v>
      </c>
      <c r="X2886" t="s">
        <v>44</v>
      </c>
      <c r="Y2886">
        <v>37</v>
      </c>
      <c r="Z2886">
        <v>88</v>
      </c>
      <c r="AA2886">
        <v>1</v>
      </c>
      <c r="AB2886" t="s">
        <v>58</v>
      </c>
      <c r="AC2886">
        <v>1</v>
      </c>
      <c r="AD2886" t="s">
        <v>46</v>
      </c>
    </row>
    <row r="2887" spans="1:30" x14ac:dyDescent="0.3">
      <c r="A2887" t="s">
        <v>5083</v>
      </c>
      <c r="B2887" t="s">
        <v>70</v>
      </c>
      <c r="C2887">
        <v>152382</v>
      </c>
      <c r="D2887">
        <v>1471.71</v>
      </c>
      <c r="E2887" s="1">
        <v>42698</v>
      </c>
      <c r="F2887" s="1">
        <v>43987</v>
      </c>
      <c r="G2887" t="s">
        <v>40</v>
      </c>
      <c r="H2887" t="s">
        <v>55</v>
      </c>
      <c r="I2887" t="s">
        <v>5079</v>
      </c>
      <c r="J2887">
        <v>1289</v>
      </c>
      <c r="K2887" t="s">
        <v>42</v>
      </c>
      <c r="L2887">
        <v>0</v>
      </c>
      <c r="M2887" t="s">
        <v>5080</v>
      </c>
      <c r="N2887" t="s">
        <v>49</v>
      </c>
      <c r="O2887">
        <v>44</v>
      </c>
      <c r="P2887" t="s">
        <v>5081</v>
      </c>
      <c r="Q2887" t="s">
        <v>87</v>
      </c>
      <c r="R2887" t="s">
        <v>5082</v>
      </c>
      <c r="S2887" t="s">
        <v>89</v>
      </c>
      <c r="T2887">
        <v>0</v>
      </c>
      <c r="U2887">
        <v>0</v>
      </c>
      <c r="V2887" t="s">
        <v>90</v>
      </c>
      <c r="W2887" t="s">
        <v>5084</v>
      </c>
      <c r="X2887" t="s">
        <v>72</v>
      </c>
      <c r="Y2887">
        <v>26</v>
      </c>
      <c r="Z2887">
        <v>36</v>
      </c>
      <c r="AA2887">
        <v>0</v>
      </c>
      <c r="AB2887" t="s">
        <v>45</v>
      </c>
      <c r="AC2887">
        <v>0</v>
      </c>
      <c r="AD2887" t="s">
        <v>74</v>
      </c>
    </row>
    <row r="2888" spans="1:30" x14ac:dyDescent="0.3">
      <c r="A2888" t="s">
        <v>3127</v>
      </c>
      <c r="B2888" t="s">
        <v>39</v>
      </c>
      <c r="C2888">
        <v>206825</v>
      </c>
      <c r="D2888">
        <v>200.89</v>
      </c>
      <c r="E2888" s="1">
        <v>44162</v>
      </c>
      <c r="F2888" s="1">
        <v>47099</v>
      </c>
      <c r="G2888" t="s">
        <v>99</v>
      </c>
      <c r="H2888" t="s">
        <v>80</v>
      </c>
      <c r="I2888" t="s">
        <v>3124</v>
      </c>
      <c r="J2888">
        <v>2937</v>
      </c>
      <c r="K2888" t="s">
        <v>42</v>
      </c>
      <c r="L2888">
        <v>1</v>
      </c>
      <c r="M2888" t="s">
        <v>3125</v>
      </c>
      <c r="N2888" t="s">
        <v>60</v>
      </c>
      <c r="O2888">
        <v>65</v>
      </c>
      <c r="P2888" t="s">
        <v>948</v>
      </c>
      <c r="Q2888" t="s">
        <v>34</v>
      </c>
      <c r="R2888" t="s">
        <v>3126</v>
      </c>
      <c r="S2888" t="s">
        <v>36</v>
      </c>
      <c r="T2888">
        <v>1</v>
      </c>
      <c r="U2888">
        <v>1</v>
      </c>
      <c r="V2888" t="s">
        <v>37</v>
      </c>
      <c r="W2888" t="s">
        <v>3128</v>
      </c>
      <c r="X2888" t="s">
        <v>72</v>
      </c>
      <c r="Y2888">
        <v>14</v>
      </c>
      <c r="Z2888">
        <v>97</v>
      </c>
      <c r="AA2888">
        <v>1</v>
      </c>
      <c r="AB2888" t="s">
        <v>58</v>
      </c>
      <c r="AC2888">
        <v>1</v>
      </c>
      <c r="AD2888" t="s">
        <v>74</v>
      </c>
    </row>
    <row r="2889" spans="1:30" x14ac:dyDescent="0.3">
      <c r="A2889" t="s">
        <v>5316</v>
      </c>
      <c r="B2889" t="s">
        <v>39</v>
      </c>
      <c r="C2889">
        <v>318737</v>
      </c>
      <c r="D2889">
        <v>1725.09</v>
      </c>
      <c r="E2889" s="1">
        <v>43691</v>
      </c>
      <c r="F2889" s="1">
        <v>46588</v>
      </c>
      <c r="G2889" t="s">
        <v>99</v>
      </c>
      <c r="H2889" t="s">
        <v>55</v>
      </c>
      <c r="I2889" t="s">
        <v>5313</v>
      </c>
      <c r="J2889">
        <v>2897</v>
      </c>
      <c r="K2889" t="s">
        <v>42</v>
      </c>
      <c r="L2889">
        <v>0</v>
      </c>
      <c r="M2889" t="s">
        <v>5314</v>
      </c>
      <c r="N2889" t="s">
        <v>32</v>
      </c>
      <c r="O2889">
        <v>30</v>
      </c>
      <c r="P2889" t="s">
        <v>1684</v>
      </c>
      <c r="Q2889" t="s">
        <v>51</v>
      </c>
      <c r="R2889" t="s">
        <v>5315</v>
      </c>
      <c r="S2889" t="s">
        <v>109</v>
      </c>
      <c r="T2889">
        <v>0</v>
      </c>
      <c r="U2889">
        <v>0</v>
      </c>
      <c r="V2889" t="s">
        <v>68</v>
      </c>
      <c r="W2889" t="s">
        <v>5317</v>
      </c>
      <c r="X2889" t="s">
        <v>72</v>
      </c>
      <c r="Y2889">
        <v>0</v>
      </c>
      <c r="Z2889">
        <v>55</v>
      </c>
      <c r="AA2889">
        <v>0</v>
      </c>
      <c r="AB2889" t="s">
        <v>45</v>
      </c>
      <c r="AC2889">
        <v>0</v>
      </c>
      <c r="AD2889" t="s">
        <v>74</v>
      </c>
    </row>
    <row r="2890" spans="1:30" x14ac:dyDescent="0.3">
      <c r="A2890" t="s">
        <v>3906</v>
      </c>
      <c r="B2890" t="s">
        <v>39</v>
      </c>
      <c r="C2890">
        <v>214118</v>
      </c>
      <c r="D2890">
        <v>1360.69</v>
      </c>
      <c r="E2890" s="1">
        <v>43167</v>
      </c>
      <c r="F2890" s="1">
        <v>44242</v>
      </c>
      <c r="G2890" t="s">
        <v>103</v>
      </c>
      <c r="H2890" t="s">
        <v>41</v>
      </c>
      <c r="I2890" t="s">
        <v>3903</v>
      </c>
      <c r="J2890">
        <v>1075</v>
      </c>
      <c r="K2890" t="s">
        <v>100</v>
      </c>
      <c r="L2890">
        <v>0</v>
      </c>
      <c r="M2890" t="s">
        <v>3904</v>
      </c>
      <c r="N2890" t="s">
        <v>49</v>
      </c>
      <c r="O2890">
        <v>66</v>
      </c>
      <c r="P2890" t="s">
        <v>996</v>
      </c>
      <c r="Q2890" t="s">
        <v>87</v>
      </c>
      <c r="R2890" t="s">
        <v>3905</v>
      </c>
      <c r="S2890" t="s">
        <v>36</v>
      </c>
      <c r="T2890">
        <v>0</v>
      </c>
      <c r="U2890">
        <v>1</v>
      </c>
      <c r="V2890" t="s">
        <v>37</v>
      </c>
      <c r="W2890" t="s">
        <v>3907</v>
      </c>
      <c r="X2890" t="s">
        <v>72</v>
      </c>
      <c r="Y2890">
        <v>18</v>
      </c>
      <c r="Z2890">
        <v>24</v>
      </c>
      <c r="AA2890">
        <v>0</v>
      </c>
      <c r="AB2890" t="s">
        <v>73</v>
      </c>
      <c r="AC2890">
        <v>0</v>
      </c>
      <c r="AD2890" t="s">
        <v>74</v>
      </c>
    </row>
    <row r="2891" spans="1:30" x14ac:dyDescent="0.3">
      <c r="A2891" t="s">
        <v>15363</v>
      </c>
      <c r="B2891" t="s">
        <v>118</v>
      </c>
      <c r="C2891">
        <v>76594</v>
      </c>
      <c r="D2891">
        <v>713.74</v>
      </c>
      <c r="E2891" s="1">
        <v>44107</v>
      </c>
      <c r="F2891" s="1">
        <v>46806</v>
      </c>
      <c r="G2891" t="s">
        <v>103</v>
      </c>
      <c r="H2891" t="s">
        <v>80</v>
      </c>
      <c r="I2891" t="s">
        <v>15358</v>
      </c>
      <c r="J2891">
        <v>2699</v>
      </c>
      <c r="K2891" t="s">
        <v>42</v>
      </c>
      <c r="L2891">
        <v>1</v>
      </c>
      <c r="M2891" t="s">
        <v>15359</v>
      </c>
      <c r="N2891" t="s">
        <v>49</v>
      </c>
      <c r="O2891">
        <v>46</v>
      </c>
      <c r="P2891" t="s">
        <v>1055</v>
      </c>
      <c r="Q2891" t="s">
        <v>62</v>
      </c>
      <c r="R2891" t="s">
        <v>15360</v>
      </c>
      <c r="S2891" t="s">
        <v>97</v>
      </c>
      <c r="T2891">
        <v>0</v>
      </c>
      <c r="U2891">
        <v>0</v>
      </c>
      <c r="V2891" t="s">
        <v>90</v>
      </c>
      <c r="W2891" t="s">
        <v>15364</v>
      </c>
      <c r="X2891" t="s">
        <v>57</v>
      </c>
      <c r="Y2891">
        <v>39</v>
      </c>
      <c r="Z2891">
        <v>31</v>
      </c>
      <c r="AA2891">
        <v>0</v>
      </c>
      <c r="AB2891" t="s">
        <v>45</v>
      </c>
      <c r="AC2891">
        <v>0</v>
      </c>
      <c r="AD2891" t="s">
        <v>59</v>
      </c>
    </row>
    <row r="2892" spans="1:30" x14ac:dyDescent="0.3">
      <c r="A2892" t="s">
        <v>18373</v>
      </c>
      <c r="B2892" t="s">
        <v>70</v>
      </c>
      <c r="C2892">
        <v>231586</v>
      </c>
      <c r="D2892">
        <v>1758.12</v>
      </c>
      <c r="E2892" s="1">
        <v>42092</v>
      </c>
      <c r="F2892" s="1">
        <v>44956</v>
      </c>
      <c r="G2892" t="s">
        <v>103</v>
      </c>
      <c r="H2892" t="s">
        <v>41</v>
      </c>
      <c r="I2892" t="s">
        <v>18366</v>
      </c>
      <c r="J2892">
        <v>2864</v>
      </c>
      <c r="K2892" t="s">
        <v>42</v>
      </c>
      <c r="L2892">
        <v>0</v>
      </c>
      <c r="M2892" t="s">
        <v>18367</v>
      </c>
      <c r="N2892" t="s">
        <v>60</v>
      </c>
      <c r="O2892">
        <v>43</v>
      </c>
      <c r="P2892" t="s">
        <v>3029</v>
      </c>
      <c r="Q2892" t="s">
        <v>51</v>
      </c>
      <c r="R2892" t="s">
        <v>18368</v>
      </c>
      <c r="S2892" t="s">
        <v>89</v>
      </c>
      <c r="T2892">
        <v>0</v>
      </c>
      <c r="U2892">
        <v>0</v>
      </c>
      <c r="V2892" t="s">
        <v>90</v>
      </c>
      <c r="W2892" t="s">
        <v>18374</v>
      </c>
      <c r="X2892" t="s">
        <v>44</v>
      </c>
      <c r="Y2892">
        <v>4</v>
      </c>
      <c r="Z2892">
        <v>7</v>
      </c>
      <c r="AA2892">
        <v>0</v>
      </c>
      <c r="AB2892" t="s">
        <v>73</v>
      </c>
      <c r="AC2892">
        <v>0</v>
      </c>
      <c r="AD2892" t="s">
        <v>46</v>
      </c>
    </row>
    <row r="2893" spans="1:30" x14ac:dyDescent="0.3">
      <c r="A2893" t="s">
        <v>15471</v>
      </c>
      <c r="B2893" t="s">
        <v>70</v>
      </c>
      <c r="C2893">
        <v>101981</v>
      </c>
      <c r="D2893">
        <v>1210.47</v>
      </c>
      <c r="E2893" s="1">
        <v>44267</v>
      </c>
      <c r="F2893" s="1">
        <v>45335</v>
      </c>
      <c r="G2893" t="s">
        <v>103</v>
      </c>
      <c r="H2893" t="s">
        <v>80</v>
      </c>
      <c r="I2893" t="s">
        <v>15466</v>
      </c>
      <c r="J2893">
        <v>1068</v>
      </c>
      <c r="K2893" t="s">
        <v>100</v>
      </c>
      <c r="L2893">
        <v>1</v>
      </c>
      <c r="M2893" t="s">
        <v>15467</v>
      </c>
      <c r="N2893" t="s">
        <v>32</v>
      </c>
      <c r="O2893">
        <v>83</v>
      </c>
      <c r="P2893" t="s">
        <v>1961</v>
      </c>
      <c r="Q2893" t="s">
        <v>51</v>
      </c>
      <c r="R2893" t="s">
        <v>15468</v>
      </c>
      <c r="S2893" t="s">
        <v>36</v>
      </c>
      <c r="T2893">
        <v>0</v>
      </c>
      <c r="U2893">
        <v>1</v>
      </c>
      <c r="V2893" t="s">
        <v>37</v>
      </c>
      <c r="W2893" t="s">
        <v>15472</v>
      </c>
      <c r="X2893" t="s">
        <v>57</v>
      </c>
      <c r="Y2893">
        <v>23</v>
      </c>
      <c r="Z2893">
        <v>38</v>
      </c>
      <c r="AA2893">
        <v>0</v>
      </c>
      <c r="AB2893" t="s">
        <v>45</v>
      </c>
      <c r="AC2893">
        <v>0</v>
      </c>
      <c r="AD2893" t="s">
        <v>59</v>
      </c>
    </row>
    <row r="2894" spans="1:30" x14ac:dyDescent="0.3">
      <c r="A2894" t="s">
        <v>13371</v>
      </c>
      <c r="B2894" t="s">
        <v>39</v>
      </c>
      <c r="C2894">
        <v>155063</v>
      </c>
      <c r="D2894">
        <v>666.01</v>
      </c>
      <c r="E2894" s="1">
        <v>45617</v>
      </c>
      <c r="F2894" s="1">
        <v>46542</v>
      </c>
      <c r="G2894" t="s">
        <v>103</v>
      </c>
      <c r="H2894" t="s">
        <v>55</v>
      </c>
      <c r="I2894" t="s">
        <v>13368</v>
      </c>
      <c r="J2894">
        <v>925</v>
      </c>
      <c r="K2894" t="s">
        <v>100</v>
      </c>
      <c r="L2894">
        <v>0</v>
      </c>
      <c r="M2894" t="s">
        <v>13369</v>
      </c>
      <c r="N2894" t="s">
        <v>32</v>
      </c>
      <c r="O2894">
        <v>20</v>
      </c>
      <c r="P2894" t="s">
        <v>4653</v>
      </c>
      <c r="Q2894" t="s">
        <v>51</v>
      </c>
      <c r="R2894" t="s">
        <v>13370</v>
      </c>
      <c r="S2894" t="s">
        <v>67</v>
      </c>
      <c r="T2894">
        <v>0</v>
      </c>
      <c r="U2894">
        <v>0</v>
      </c>
      <c r="V2894" t="s">
        <v>68</v>
      </c>
      <c r="W2894" t="s">
        <v>13372</v>
      </c>
      <c r="X2894" t="s">
        <v>57</v>
      </c>
      <c r="Y2894">
        <v>36</v>
      </c>
      <c r="Z2894">
        <v>17</v>
      </c>
      <c r="AA2894">
        <v>0</v>
      </c>
      <c r="AB2894" t="s">
        <v>73</v>
      </c>
      <c r="AC2894">
        <v>0</v>
      </c>
      <c r="AD2894" t="s">
        <v>59</v>
      </c>
    </row>
    <row r="2895" spans="1:30" x14ac:dyDescent="0.3">
      <c r="A2895" t="s">
        <v>15786</v>
      </c>
      <c r="B2895" t="s">
        <v>39</v>
      </c>
      <c r="C2895">
        <v>49906</v>
      </c>
      <c r="D2895">
        <v>450.36</v>
      </c>
      <c r="E2895" s="1">
        <v>42102</v>
      </c>
      <c r="F2895" s="1">
        <v>45640</v>
      </c>
      <c r="G2895" t="s">
        <v>40</v>
      </c>
      <c r="H2895" t="s">
        <v>41</v>
      </c>
      <c r="I2895" t="s">
        <v>15783</v>
      </c>
      <c r="J2895">
        <v>3538</v>
      </c>
      <c r="K2895" t="s">
        <v>42</v>
      </c>
      <c r="L2895">
        <v>0</v>
      </c>
      <c r="M2895" t="s">
        <v>15784</v>
      </c>
      <c r="N2895" t="s">
        <v>60</v>
      </c>
      <c r="O2895">
        <v>70</v>
      </c>
      <c r="P2895" t="s">
        <v>5513</v>
      </c>
      <c r="Q2895" t="s">
        <v>51</v>
      </c>
      <c r="R2895" t="s">
        <v>15785</v>
      </c>
      <c r="S2895" t="s">
        <v>36</v>
      </c>
      <c r="T2895">
        <v>0</v>
      </c>
      <c r="U2895">
        <v>1</v>
      </c>
      <c r="V2895" t="s">
        <v>37</v>
      </c>
      <c r="W2895" t="s">
        <v>15787</v>
      </c>
      <c r="X2895" t="s">
        <v>44</v>
      </c>
      <c r="Y2895">
        <v>46</v>
      </c>
      <c r="Z2895">
        <v>22</v>
      </c>
      <c r="AA2895">
        <v>0</v>
      </c>
      <c r="AB2895" t="s">
        <v>73</v>
      </c>
      <c r="AC2895">
        <v>0</v>
      </c>
      <c r="AD2895" t="s">
        <v>46</v>
      </c>
    </row>
    <row r="2896" spans="1:30" x14ac:dyDescent="0.3">
      <c r="A2896" t="s">
        <v>16157</v>
      </c>
      <c r="B2896" t="s">
        <v>70</v>
      </c>
      <c r="C2896">
        <v>229746</v>
      </c>
      <c r="D2896">
        <v>270.33</v>
      </c>
      <c r="E2896" s="1">
        <v>42325</v>
      </c>
      <c r="F2896" s="1">
        <v>44013</v>
      </c>
      <c r="G2896" t="s">
        <v>99</v>
      </c>
      <c r="H2896" t="s">
        <v>80</v>
      </c>
      <c r="I2896" t="s">
        <v>16155</v>
      </c>
      <c r="J2896">
        <v>1688</v>
      </c>
      <c r="K2896" t="s">
        <v>42</v>
      </c>
      <c r="L2896">
        <v>1</v>
      </c>
      <c r="M2896" t="s">
        <v>15539</v>
      </c>
      <c r="N2896" t="s">
        <v>32</v>
      </c>
      <c r="O2896">
        <v>64</v>
      </c>
      <c r="P2896" t="s">
        <v>3286</v>
      </c>
      <c r="Q2896" t="s">
        <v>87</v>
      </c>
      <c r="R2896" t="s">
        <v>16156</v>
      </c>
      <c r="S2896" t="s">
        <v>36</v>
      </c>
      <c r="T2896">
        <v>0</v>
      </c>
      <c r="U2896">
        <v>1</v>
      </c>
      <c r="V2896" t="s">
        <v>37</v>
      </c>
      <c r="W2896" t="s">
        <v>16158</v>
      </c>
      <c r="X2896" t="s">
        <v>44</v>
      </c>
      <c r="Y2896">
        <v>49</v>
      </c>
      <c r="Z2896">
        <v>73</v>
      </c>
      <c r="AA2896">
        <v>1</v>
      </c>
      <c r="AB2896" t="s">
        <v>58</v>
      </c>
      <c r="AC2896">
        <v>1</v>
      </c>
      <c r="AD2896" t="s">
        <v>46</v>
      </c>
    </row>
    <row r="2897" spans="1:30" x14ac:dyDescent="0.3">
      <c r="A2897" t="s">
        <v>14600</v>
      </c>
      <c r="B2897" t="s">
        <v>118</v>
      </c>
      <c r="C2897">
        <v>331181</v>
      </c>
      <c r="D2897">
        <v>351.24</v>
      </c>
      <c r="E2897" s="1">
        <v>44908</v>
      </c>
      <c r="F2897" s="1">
        <v>47859</v>
      </c>
      <c r="G2897" t="s">
        <v>99</v>
      </c>
      <c r="H2897" t="s">
        <v>55</v>
      </c>
      <c r="I2897" t="s">
        <v>14597</v>
      </c>
      <c r="J2897">
        <v>2951</v>
      </c>
      <c r="K2897" t="s">
        <v>42</v>
      </c>
      <c r="L2897">
        <v>0</v>
      </c>
      <c r="M2897" t="s">
        <v>14598</v>
      </c>
      <c r="N2897" t="s">
        <v>60</v>
      </c>
      <c r="O2897">
        <v>23</v>
      </c>
      <c r="P2897" t="s">
        <v>6432</v>
      </c>
      <c r="Q2897" t="s">
        <v>34</v>
      </c>
      <c r="R2897" t="s">
        <v>14599</v>
      </c>
      <c r="S2897" t="s">
        <v>67</v>
      </c>
      <c r="T2897">
        <v>1</v>
      </c>
      <c r="U2897">
        <v>0</v>
      </c>
      <c r="V2897" t="s">
        <v>68</v>
      </c>
      <c r="W2897" t="s">
        <v>14601</v>
      </c>
      <c r="X2897" t="s">
        <v>57</v>
      </c>
      <c r="Y2897">
        <v>23</v>
      </c>
      <c r="Z2897">
        <v>4</v>
      </c>
      <c r="AA2897">
        <v>0</v>
      </c>
      <c r="AB2897" t="s">
        <v>73</v>
      </c>
      <c r="AC2897">
        <v>0</v>
      </c>
      <c r="AD2897" t="s">
        <v>59</v>
      </c>
    </row>
    <row r="2898" spans="1:30" x14ac:dyDescent="0.3">
      <c r="A2898" t="s">
        <v>504</v>
      </c>
      <c r="B2898" t="s">
        <v>39</v>
      </c>
      <c r="C2898">
        <v>383367</v>
      </c>
      <c r="D2898">
        <v>462.75</v>
      </c>
      <c r="E2898" s="1">
        <v>45016</v>
      </c>
      <c r="F2898" s="1">
        <v>46168</v>
      </c>
      <c r="G2898" t="s">
        <v>40</v>
      </c>
      <c r="H2898" t="s">
        <v>41</v>
      </c>
      <c r="I2898" t="s">
        <v>496</v>
      </c>
      <c r="J2898">
        <v>1152</v>
      </c>
      <c r="K2898" t="s">
        <v>42</v>
      </c>
      <c r="L2898">
        <v>0</v>
      </c>
      <c r="M2898" t="s">
        <v>497</v>
      </c>
      <c r="N2898" t="s">
        <v>49</v>
      </c>
      <c r="O2898">
        <v>42</v>
      </c>
      <c r="P2898" t="s">
        <v>498</v>
      </c>
      <c r="Q2898" t="s">
        <v>87</v>
      </c>
      <c r="R2898" t="s">
        <v>499</v>
      </c>
      <c r="S2898" t="s">
        <v>89</v>
      </c>
      <c r="T2898">
        <v>0</v>
      </c>
      <c r="U2898">
        <v>0</v>
      </c>
      <c r="V2898" t="s">
        <v>90</v>
      </c>
      <c r="W2898" t="s">
        <v>505</v>
      </c>
      <c r="X2898" t="s">
        <v>72</v>
      </c>
      <c r="Y2898">
        <v>17</v>
      </c>
      <c r="Z2898">
        <v>67</v>
      </c>
      <c r="AA2898">
        <v>0</v>
      </c>
      <c r="AB2898" t="s">
        <v>58</v>
      </c>
      <c r="AC2898">
        <v>0</v>
      </c>
      <c r="AD2898" t="s">
        <v>74</v>
      </c>
    </row>
    <row r="2899" spans="1:30" x14ac:dyDescent="0.3">
      <c r="A2899" t="s">
        <v>7516</v>
      </c>
      <c r="B2899" t="s">
        <v>39</v>
      </c>
      <c r="C2899">
        <v>24866</v>
      </c>
      <c r="D2899">
        <v>320.99</v>
      </c>
      <c r="E2899" s="1">
        <v>44973</v>
      </c>
      <c r="F2899" s="1">
        <v>45511</v>
      </c>
      <c r="G2899" t="s">
        <v>99</v>
      </c>
      <c r="H2899" t="s">
        <v>80</v>
      </c>
      <c r="I2899" t="s">
        <v>7511</v>
      </c>
      <c r="J2899">
        <v>538</v>
      </c>
      <c r="K2899" t="s">
        <v>100</v>
      </c>
      <c r="L2899">
        <v>1</v>
      </c>
      <c r="M2899" t="s">
        <v>7512</v>
      </c>
      <c r="N2899" t="s">
        <v>49</v>
      </c>
      <c r="O2899">
        <v>22</v>
      </c>
      <c r="P2899" t="s">
        <v>5158</v>
      </c>
      <c r="Q2899" t="s">
        <v>51</v>
      </c>
      <c r="R2899" t="s">
        <v>7513</v>
      </c>
      <c r="S2899" t="s">
        <v>67</v>
      </c>
      <c r="T2899">
        <v>0</v>
      </c>
      <c r="U2899">
        <v>0</v>
      </c>
      <c r="V2899" t="s">
        <v>68</v>
      </c>
      <c r="W2899" t="s">
        <v>7517</v>
      </c>
      <c r="X2899" t="s">
        <v>44</v>
      </c>
      <c r="Y2899">
        <v>48</v>
      </c>
      <c r="Z2899">
        <v>70</v>
      </c>
      <c r="AA2899">
        <v>1</v>
      </c>
      <c r="AB2899" t="s">
        <v>58</v>
      </c>
      <c r="AC2899">
        <v>1</v>
      </c>
      <c r="AD2899" t="s">
        <v>46</v>
      </c>
    </row>
    <row r="2900" spans="1:30" x14ac:dyDescent="0.3">
      <c r="A2900" t="s">
        <v>19897</v>
      </c>
      <c r="B2900" t="s">
        <v>54</v>
      </c>
      <c r="C2900">
        <v>343945</v>
      </c>
      <c r="D2900">
        <v>1962.94</v>
      </c>
      <c r="E2900" s="1">
        <v>45546</v>
      </c>
      <c r="F2900" s="1">
        <v>48286</v>
      </c>
      <c r="G2900" t="s">
        <v>40</v>
      </c>
      <c r="H2900" t="s">
        <v>55</v>
      </c>
      <c r="I2900" t="s">
        <v>19894</v>
      </c>
      <c r="J2900">
        <v>2740</v>
      </c>
      <c r="K2900" t="s">
        <v>42</v>
      </c>
      <c r="L2900">
        <v>0</v>
      </c>
      <c r="M2900" t="s">
        <v>19895</v>
      </c>
      <c r="N2900" t="s">
        <v>49</v>
      </c>
      <c r="O2900">
        <v>77</v>
      </c>
      <c r="P2900" t="s">
        <v>945</v>
      </c>
      <c r="Q2900" t="s">
        <v>87</v>
      </c>
      <c r="R2900" t="s">
        <v>19896</v>
      </c>
      <c r="S2900" t="s">
        <v>36</v>
      </c>
      <c r="T2900">
        <v>0</v>
      </c>
      <c r="U2900">
        <v>1</v>
      </c>
      <c r="V2900" t="s">
        <v>37</v>
      </c>
      <c r="W2900" t="s">
        <v>19898</v>
      </c>
      <c r="X2900" t="s">
        <v>72</v>
      </c>
      <c r="Y2900">
        <v>35</v>
      </c>
      <c r="Z2900">
        <v>79</v>
      </c>
      <c r="AA2900">
        <v>1</v>
      </c>
      <c r="AB2900" t="s">
        <v>58</v>
      </c>
      <c r="AC2900">
        <v>1</v>
      </c>
      <c r="AD2900" t="s">
        <v>74</v>
      </c>
    </row>
    <row r="2901" spans="1:30" x14ac:dyDescent="0.3">
      <c r="A2901" t="s">
        <v>15069</v>
      </c>
      <c r="B2901" t="s">
        <v>54</v>
      </c>
      <c r="C2901">
        <v>465364</v>
      </c>
      <c r="D2901">
        <v>1027.94</v>
      </c>
      <c r="E2901" s="1">
        <v>43129</v>
      </c>
      <c r="F2901" s="1">
        <v>46031</v>
      </c>
      <c r="G2901" t="s">
        <v>103</v>
      </c>
      <c r="H2901" t="s">
        <v>80</v>
      </c>
      <c r="I2901" t="s">
        <v>15066</v>
      </c>
      <c r="J2901">
        <v>2902</v>
      </c>
      <c r="K2901" t="s">
        <v>42</v>
      </c>
      <c r="L2901">
        <v>1</v>
      </c>
      <c r="M2901" t="s">
        <v>15067</v>
      </c>
      <c r="N2901" t="s">
        <v>32</v>
      </c>
      <c r="O2901">
        <v>29</v>
      </c>
      <c r="P2901" t="s">
        <v>7190</v>
      </c>
      <c r="Q2901" t="s">
        <v>34</v>
      </c>
      <c r="R2901" t="s">
        <v>15068</v>
      </c>
      <c r="S2901" t="s">
        <v>109</v>
      </c>
      <c r="T2901">
        <v>1</v>
      </c>
      <c r="U2901">
        <v>0</v>
      </c>
      <c r="V2901" t="s">
        <v>68</v>
      </c>
      <c r="W2901" t="s">
        <v>15070</v>
      </c>
      <c r="X2901" t="s">
        <v>72</v>
      </c>
      <c r="Y2901">
        <v>9</v>
      </c>
      <c r="Z2901">
        <v>23</v>
      </c>
      <c r="AA2901">
        <v>0</v>
      </c>
      <c r="AB2901" t="s">
        <v>73</v>
      </c>
      <c r="AC2901">
        <v>0</v>
      </c>
      <c r="AD2901" t="s">
        <v>74</v>
      </c>
    </row>
    <row r="2902" spans="1:30" x14ac:dyDescent="0.3">
      <c r="A2902" t="s">
        <v>8058</v>
      </c>
      <c r="B2902" t="s">
        <v>70</v>
      </c>
      <c r="C2902">
        <v>205148</v>
      </c>
      <c r="D2902">
        <v>322.17</v>
      </c>
      <c r="E2902" s="1">
        <v>43252</v>
      </c>
      <c r="F2902" s="1">
        <v>46246</v>
      </c>
      <c r="G2902" t="s">
        <v>99</v>
      </c>
      <c r="H2902" t="s">
        <v>80</v>
      </c>
      <c r="I2902" t="s">
        <v>8055</v>
      </c>
      <c r="J2902">
        <v>2994</v>
      </c>
      <c r="K2902" t="s">
        <v>42</v>
      </c>
      <c r="L2902">
        <v>1</v>
      </c>
      <c r="M2902" t="s">
        <v>8056</v>
      </c>
      <c r="N2902" t="s">
        <v>49</v>
      </c>
      <c r="O2902">
        <v>56</v>
      </c>
      <c r="P2902" t="s">
        <v>3615</v>
      </c>
      <c r="Q2902" t="s">
        <v>51</v>
      </c>
      <c r="R2902" t="s">
        <v>8057</v>
      </c>
      <c r="S2902" t="s">
        <v>36</v>
      </c>
      <c r="T2902">
        <v>0</v>
      </c>
      <c r="U2902">
        <v>0</v>
      </c>
      <c r="V2902" t="s">
        <v>37</v>
      </c>
      <c r="W2902" t="s">
        <v>8059</v>
      </c>
      <c r="X2902" t="s">
        <v>57</v>
      </c>
      <c r="Y2902">
        <v>26</v>
      </c>
      <c r="Z2902">
        <v>87</v>
      </c>
      <c r="AA2902">
        <v>1</v>
      </c>
      <c r="AB2902" t="s">
        <v>58</v>
      </c>
      <c r="AC2902">
        <v>1</v>
      </c>
      <c r="AD2902" t="s">
        <v>59</v>
      </c>
    </row>
    <row r="2903" spans="1:30" x14ac:dyDescent="0.3">
      <c r="A2903" t="s">
        <v>10714</v>
      </c>
      <c r="B2903" t="s">
        <v>39</v>
      </c>
      <c r="C2903">
        <v>238845</v>
      </c>
      <c r="D2903">
        <v>270.52</v>
      </c>
      <c r="E2903" s="1">
        <v>43459</v>
      </c>
      <c r="F2903" s="1">
        <v>46595</v>
      </c>
      <c r="G2903" t="s">
        <v>99</v>
      </c>
      <c r="H2903" t="s">
        <v>80</v>
      </c>
      <c r="I2903" t="s">
        <v>10709</v>
      </c>
      <c r="J2903">
        <v>3136</v>
      </c>
      <c r="K2903" t="s">
        <v>42</v>
      </c>
      <c r="L2903">
        <v>1</v>
      </c>
      <c r="M2903" t="s">
        <v>10710</v>
      </c>
      <c r="N2903" t="s">
        <v>49</v>
      </c>
      <c r="O2903">
        <v>52</v>
      </c>
      <c r="P2903" t="s">
        <v>846</v>
      </c>
      <c r="Q2903" t="s">
        <v>34</v>
      </c>
      <c r="R2903" t="s">
        <v>10711</v>
      </c>
      <c r="S2903" t="s">
        <v>97</v>
      </c>
      <c r="T2903">
        <v>1</v>
      </c>
      <c r="U2903">
        <v>0</v>
      </c>
      <c r="V2903" t="s">
        <v>37</v>
      </c>
      <c r="W2903" t="s">
        <v>10715</v>
      </c>
      <c r="X2903" t="s">
        <v>44</v>
      </c>
      <c r="Y2903">
        <v>50</v>
      </c>
      <c r="Z2903">
        <v>84</v>
      </c>
      <c r="AA2903">
        <v>1</v>
      </c>
      <c r="AB2903" t="s">
        <v>58</v>
      </c>
      <c r="AC2903">
        <v>1</v>
      </c>
      <c r="AD2903" t="s">
        <v>46</v>
      </c>
    </row>
    <row r="2904" spans="1:30" x14ac:dyDescent="0.3">
      <c r="A2904" t="s">
        <v>15018</v>
      </c>
      <c r="B2904" t="s">
        <v>118</v>
      </c>
      <c r="C2904">
        <v>269112</v>
      </c>
      <c r="D2904">
        <v>247.04</v>
      </c>
      <c r="E2904" s="1">
        <v>43795</v>
      </c>
      <c r="F2904" s="1">
        <v>44527</v>
      </c>
      <c r="G2904" t="s">
        <v>40</v>
      </c>
      <c r="H2904" t="s">
        <v>80</v>
      </c>
      <c r="I2904" t="s">
        <v>15013</v>
      </c>
      <c r="J2904">
        <v>732</v>
      </c>
      <c r="K2904" t="s">
        <v>100</v>
      </c>
      <c r="L2904">
        <v>1</v>
      </c>
      <c r="M2904" t="s">
        <v>15014</v>
      </c>
      <c r="N2904" t="s">
        <v>32</v>
      </c>
      <c r="O2904">
        <v>84</v>
      </c>
      <c r="P2904" t="s">
        <v>2187</v>
      </c>
      <c r="Q2904" t="s">
        <v>34</v>
      </c>
      <c r="R2904" t="s">
        <v>15015</v>
      </c>
      <c r="S2904" t="s">
        <v>36</v>
      </c>
      <c r="T2904">
        <v>1</v>
      </c>
      <c r="U2904">
        <v>1</v>
      </c>
      <c r="V2904" t="s">
        <v>37</v>
      </c>
      <c r="W2904" t="s">
        <v>15019</v>
      </c>
      <c r="X2904" t="s">
        <v>57</v>
      </c>
      <c r="Y2904">
        <v>21</v>
      </c>
      <c r="Z2904">
        <v>68</v>
      </c>
      <c r="AA2904">
        <v>0</v>
      </c>
      <c r="AB2904" t="s">
        <v>58</v>
      </c>
      <c r="AC2904">
        <v>0</v>
      </c>
      <c r="AD2904" t="s">
        <v>59</v>
      </c>
    </row>
    <row r="2905" spans="1:30" x14ac:dyDescent="0.3">
      <c r="A2905" t="s">
        <v>18185</v>
      </c>
      <c r="B2905" t="s">
        <v>54</v>
      </c>
      <c r="C2905">
        <v>246719</v>
      </c>
      <c r="D2905">
        <v>905.56</v>
      </c>
      <c r="E2905" s="1">
        <v>44000</v>
      </c>
      <c r="F2905" s="1">
        <v>47233</v>
      </c>
      <c r="G2905" t="s">
        <v>103</v>
      </c>
      <c r="H2905" t="s">
        <v>41</v>
      </c>
      <c r="I2905" t="s">
        <v>18182</v>
      </c>
      <c r="J2905">
        <v>3233</v>
      </c>
      <c r="K2905" t="s">
        <v>42</v>
      </c>
      <c r="L2905">
        <v>0</v>
      </c>
      <c r="M2905" t="s">
        <v>18183</v>
      </c>
      <c r="N2905" t="s">
        <v>49</v>
      </c>
      <c r="O2905">
        <v>27</v>
      </c>
      <c r="P2905" t="s">
        <v>6814</v>
      </c>
      <c r="Q2905" t="s">
        <v>34</v>
      </c>
      <c r="R2905" t="s">
        <v>18184</v>
      </c>
      <c r="S2905" t="s">
        <v>109</v>
      </c>
      <c r="T2905">
        <v>1</v>
      </c>
      <c r="U2905">
        <v>0</v>
      </c>
      <c r="V2905" t="s">
        <v>68</v>
      </c>
      <c r="W2905" t="s">
        <v>18186</v>
      </c>
      <c r="X2905" t="s">
        <v>72</v>
      </c>
      <c r="Y2905">
        <v>1</v>
      </c>
      <c r="Z2905">
        <v>59</v>
      </c>
      <c r="AA2905">
        <v>0</v>
      </c>
      <c r="AB2905" t="s">
        <v>45</v>
      </c>
      <c r="AC2905">
        <v>0</v>
      </c>
      <c r="AD2905" t="s">
        <v>74</v>
      </c>
    </row>
    <row r="2906" spans="1:30" x14ac:dyDescent="0.3">
      <c r="A2906" t="s">
        <v>15444</v>
      </c>
      <c r="B2906" t="s">
        <v>39</v>
      </c>
      <c r="C2906">
        <v>162187</v>
      </c>
      <c r="D2906">
        <v>300.36</v>
      </c>
      <c r="E2906" s="1">
        <v>43075</v>
      </c>
      <c r="F2906" s="1">
        <v>43939</v>
      </c>
      <c r="G2906" t="s">
        <v>40</v>
      </c>
      <c r="H2906" t="s">
        <v>80</v>
      </c>
      <c r="I2906" t="s">
        <v>15437</v>
      </c>
      <c r="J2906">
        <v>864</v>
      </c>
      <c r="K2906" t="s">
        <v>100</v>
      </c>
      <c r="L2906">
        <v>1</v>
      </c>
      <c r="M2906" t="s">
        <v>15438</v>
      </c>
      <c r="N2906" t="s">
        <v>32</v>
      </c>
      <c r="O2906">
        <v>63</v>
      </c>
      <c r="P2906" t="s">
        <v>5368</v>
      </c>
      <c r="Q2906" t="s">
        <v>34</v>
      </c>
      <c r="R2906" t="s">
        <v>15439</v>
      </c>
      <c r="S2906" t="s">
        <v>36</v>
      </c>
      <c r="T2906">
        <v>1</v>
      </c>
      <c r="U2906">
        <v>1</v>
      </c>
      <c r="V2906" t="s">
        <v>37</v>
      </c>
      <c r="W2906" t="s">
        <v>15445</v>
      </c>
      <c r="X2906" t="s">
        <v>44</v>
      </c>
      <c r="Y2906">
        <v>12</v>
      </c>
      <c r="Z2906">
        <v>12</v>
      </c>
      <c r="AA2906">
        <v>0</v>
      </c>
      <c r="AB2906" t="s">
        <v>73</v>
      </c>
      <c r="AC2906">
        <v>0</v>
      </c>
      <c r="AD2906" t="s">
        <v>46</v>
      </c>
    </row>
    <row r="2907" spans="1:30" x14ac:dyDescent="0.3">
      <c r="A2907" t="s">
        <v>3950</v>
      </c>
      <c r="B2907" t="s">
        <v>54</v>
      </c>
      <c r="C2907">
        <v>22575</v>
      </c>
      <c r="D2907">
        <v>339.1</v>
      </c>
      <c r="E2907" s="1">
        <v>42947</v>
      </c>
      <c r="F2907" s="1">
        <v>43608</v>
      </c>
      <c r="G2907" t="s">
        <v>40</v>
      </c>
      <c r="H2907" t="s">
        <v>80</v>
      </c>
      <c r="I2907" t="s">
        <v>3945</v>
      </c>
      <c r="J2907">
        <v>661</v>
      </c>
      <c r="K2907" t="s">
        <v>100</v>
      </c>
      <c r="L2907">
        <v>1</v>
      </c>
      <c r="M2907" t="s">
        <v>3946</v>
      </c>
      <c r="N2907" t="s">
        <v>60</v>
      </c>
      <c r="O2907">
        <v>82</v>
      </c>
      <c r="P2907" t="s">
        <v>1485</v>
      </c>
      <c r="Q2907" t="s">
        <v>87</v>
      </c>
      <c r="R2907" t="s">
        <v>3947</v>
      </c>
      <c r="S2907" t="s">
        <v>36</v>
      </c>
      <c r="T2907">
        <v>0</v>
      </c>
      <c r="U2907">
        <v>1</v>
      </c>
      <c r="V2907" t="s">
        <v>37</v>
      </c>
      <c r="W2907" t="s">
        <v>3951</v>
      </c>
      <c r="X2907" t="s">
        <v>57</v>
      </c>
      <c r="Y2907">
        <v>3</v>
      </c>
      <c r="Z2907">
        <v>31</v>
      </c>
      <c r="AA2907">
        <v>0</v>
      </c>
      <c r="AB2907" t="s">
        <v>45</v>
      </c>
      <c r="AC2907">
        <v>0</v>
      </c>
      <c r="AD2907" t="s">
        <v>59</v>
      </c>
    </row>
    <row r="2908" spans="1:30" x14ac:dyDescent="0.3">
      <c r="A2908" t="s">
        <v>13007</v>
      </c>
      <c r="B2908" t="s">
        <v>39</v>
      </c>
      <c r="C2908">
        <v>283778</v>
      </c>
      <c r="D2908">
        <v>1327.26</v>
      </c>
      <c r="E2908" s="1">
        <v>42610</v>
      </c>
      <c r="F2908" s="1">
        <v>43766</v>
      </c>
      <c r="G2908" t="s">
        <v>103</v>
      </c>
      <c r="H2908" t="s">
        <v>80</v>
      </c>
      <c r="I2908" t="s">
        <v>13002</v>
      </c>
      <c r="J2908">
        <v>1156</v>
      </c>
      <c r="K2908" t="s">
        <v>42</v>
      </c>
      <c r="L2908">
        <v>1</v>
      </c>
      <c r="M2908" t="s">
        <v>13003</v>
      </c>
      <c r="N2908" t="s">
        <v>60</v>
      </c>
      <c r="O2908">
        <v>37</v>
      </c>
      <c r="P2908" t="s">
        <v>2187</v>
      </c>
      <c r="Q2908" t="s">
        <v>62</v>
      </c>
      <c r="R2908" t="s">
        <v>13004</v>
      </c>
      <c r="S2908" t="s">
        <v>89</v>
      </c>
      <c r="T2908">
        <v>0</v>
      </c>
      <c r="U2908">
        <v>0</v>
      </c>
      <c r="V2908" t="s">
        <v>90</v>
      </c>
      <c r="W2908" t="s">
        <v>13008</v>
      </c>
      <c r="X2908" t="s">
        <v>44</v>
      </c>
      <c r="Y2908">
        <v>23</v>
      </c>
      <c r="Z2908">
        <v>33</v>
      </c>
      <c r="AA2908">
        <v>0</v>
      </c>
      <c r="AB2908" t="s">
        <v>45</v>
      </c>
      <c r="AC2908">
        <v>0</v>
      </c>
      <c r="AD2908" t="s">
        <v>46</v>
      </c>
    </row>
    <row r="2909" spans="1:30" x14ac:dyDescent="0.3">
      <c r="A2909" t="s">
        <v>14880</v>
      </c>
      <c r="B2909" t="s">
        <v>70</v>
      </c>
      <c r="C2909">
        <v>337347</v>
      </c>
      <c r="D2909">
        <v>1666.04</v>
      </c>
      <c r="E2909" s="1">
        <v>43350</v>
      </c>
      <c r="F2909" s="1">
        <v>44274</v>
      </c>
      <c r="G2909" t="s">
        <v>99</v>
      </c>
      <c r="H2909" t="s">
        <v>80</v>
      </c>
      <c r="I2909" t="s">
        <v>14877</v>
      </c>
      <c r="J2909">
        <v>924</v>
      </c>
      <c r="K2909" t="s">
        <v>100</v>
      </c>
      <c r="L2909">
        <v>1</v>
      </c>
      <c r="M2909" t="s">
        <v>14878</v>
      </c>
      <c r="N2909" t="s">
        <v>60</v>
      </c>
      <c r="O2909">
        <v>49</v>
      </c>
      <c r="P2909" t="s">
        <v>517</v>
      </c>
      <c r="Q2909" t="s">
        <v>34</v>
      </c>
      <c r="R2909" t="s">
        <v>14879</v>
      </c>
      <c r="S2909" t="s">
        <v>97</v>
      </c>
      <c r="T2909">
        <v>1</v>
      </c>
      <c r="U2909">
        <v>0</v>
      </c>
      <c r="V2909" t="s">
        <v>90</v>
      </c>
      <c r="W2909" t="s">
        <v>14881</v>
      </c>
      <c r="X2909" t="s">
        <v>44</v>
      </c>
      <c r="Y2909">
        <v>29</v>
      </c>
      <c r="Z2909">
        <v>85</v>
      </c>
      <c r="AA2909">
        <v>1</v>
      </c>
      <c r="AB2909" t="s">
        <v>58</v>
      </c>
      <c r="AC2909">
        <v>1</v>
      </c>
      <c r="AD2909" t="s">
        <v>46</v>
      </c>
    </row>
    <row r="2910" spans="1:30" x14ac:dyDescent="0.3">
      <c r="A2910" t="s">
        <v>4971</v>
      </c>
      <c r="B2910" t="s">
        <v>70</v>
      </c>
      <c r="C2910">
        <v>407856</v>
      </c>
      <c r="D2910">
        <v>1808.28</v>
      </c>
      <c r="E2910" s="1">
        <v>43085</v>
      </c>
      <c r="F2910" s="1">
        <v>45949</v>
      </c>
      <c r="G2910" t="s">
        <v>99</v>
      </c>
      <c r="H2910" t="s">
        <v>55</v>
      </c>
      <c r="I2910" t="s">
        <v>4966</v>
      </c>
      <c r="J2910">
        <v>2864</v>
      </c>
      <c r="K2910" t="s">
        <v>42</v>
      </c>
      <c r="L2910">
        <v>0</v>
      </c>
      <c r="M2910" t="s">
        <v>4967</v>
      </c>
      <c r="N2910" t="s">
        <v>32</v>
      </c>
      <c r="O2910">
        <v>33</v>
      </c>
      <c r="P2910" t="s">
        <v>3094</v>
      </c>
      <c r="Q2910" t="s">
        <v>87</v>
      </c>
      <c r="R2910" t="s">
        <v>4968</v>
      </c>
      <c r="S2910" t="s">
        <v>109</v>
      </c>
      <c r="T2910">
        <v>0</v>
      </c>
      <c r="U2910">
        <v>0</v>
      </c>
      <c r="V2910" t="s">
        <v>90</v>
      </c>
      <c r="W2910" t="s">
        <v>4972</v>
      </c>
      <c r="X2910" t="s">
        <v>72</v>
      </c>
      <c r="Y2910">
        <v>23</v>
      </c>
      <c r="Z2910">
        <v>49</v>
      </c>
      <c r="AA2910">
        <v>0</v>
      </c>
      <c r="AB2910" t="s">
        <v>45</v>
      </c>
      <c r="AC2910">
        <v>0</v>
      </c>
      <c r="AD2910" t="s">
        <v>74</v>
      </c>
    </row>
    <row r="2911" spans="1:30" x14ac:dyDescent="0.3">
      <c r="A2911" t="s">
        <v>18312</v>
      </c>
      <c r="B2911" t="s">
        <v>54</v>
      </c>
      <c r="C2911">
        <v>223001</v>
      </c>
      <c r="D2911">
        <v>1072.92</v>
      </c>
      <c r="E2911" s="1">
        <v>43666</v>
      </c>
      <c r="F2911" s="1">
        <v>44232</v>
      </c>
      <c r="G2911" t="s">
        <v>99</v>
      </c>
      <c r="H2911" t="s">
        <v>80</v>
      </c>
      <c r="I2911" t="s">
        <v>18309</v>
      </c>
      <c r="J2911">
        <v>566</v>
      </c>
      <c r="K2911" t="s">
        <v>100</v>
      </c>
      <c r="L2911">
        <v>1</v>
      </c>
      <c r="M2911" t="s">
        <v>18310</v>
      </c>
      <c r="N2911" t="s">
        <v>60</v>
      </c>
      <c r="O2911">
        <v>71</v>
      </c>
      <c r="P2911" t="s">
        <v>2015</v>
      </c>
      <c r="Q2911" t="s">
        <v>62</v>
      </c>
      <c r="R2911" t="s">
        <v>18311</v>
      </c>
      <c r="S2911" t="s">
        <v>36</v>
      </c>
      <c r="T2911">
        <v>0</v>
      </c>
      <c r="U2911">
        <v>1</v>
      </c>
      <c r="V2911" t="s">
        <v>37</v>
      </c>
      <c r="W2911" t="s">
        <v>18313</v>
      </c>
      <c r="X2911" t="s">
        <v>44</v>
      </c>
      <c r="Y2911">
        <v>33</v>
      </c>
      <c r="Z2911">
        <v>35</v>
      </c>
      <c r="AA2911">
        <v>0</v>
      </c>
      <c r="AB2911" t="s">
        <v>45</v>
      </c>
      <c r="AC2911">
        <v>0</v>
      </c>
      <c r="AD2911" t="s">
        <v>46</v>
      </c>
    </row>
    <row r="2912" spans="1:30" x14ac:dyDescent="0.3">
      <c r="A2912" t="s">
        <v>15636</v>
      </c>
      <c r="B2912" t="s">
        <v>39</v>
      </c>
      <c r="C2912">
        <v>337140</v>
      </c>
      <c r="D2912">
        <v>464.19</v>
      </c>
      <c r="E2912" s="1">
        <v>43088</v>
      </c>
      <c r="F2912" s="1">
        <v>43481</v>
      </c>
      <c r="G2912" t="s">
        <v>103</v>
      </c>
      <c r="H2912" t="s">
        <v>41</v>
      </c>
      <c r="I2912" t="s">
        <v>15633</v>
      </c>
      <c r="J2912">
        <v>393</v>
      </c>
      <c r="K2912" t="s">
        <v>100</v>
      </c>
      <c r="L2912">
        <v>0</v>
      </c>
      <c r="M2912" t="s">
        <v>15634</v>
      </c>
      <c r="N2912" t="s">
        <v>60</v>
      </c>
      <c r="O2912">
        <v>74</v>
      </c>
      <c r="P2912" t="s">
        <v>772</v>
      </c>
      <c r="Q2912" t="s">
        <v>62</v>
      </c>
      <c r="R2912" t="s">
        <v>15635</v>
      </c>
      <c r="S2912" t="s">
        <v>36</v>
      </c>
      <c r="T2912">
        <v>0</v>
      </c>
      <c r="U2912">
        <v>1</v>
      </c>
      <c r="V2912" t="s">
        <v>37</v>
      </c>
      <c r="W2912" t="s">
        <v>15637</v>
      </c>
      <c r="X2912" t="s">
        <v>44</v>
      </c>
      <c r="Y2912">
        <v>16</v>
      </c>
      <c r="Z2912">
        <v>3</v>
      </c>
      <c r="AA2912">
        <v>0</v>
      </c>
      <c r="AB2912" t="s">
        <v>73</v>
      </c>
      <c r="AC2912">
        <v>0</v>
      </c>
      <c r="AD2912" t="s">
        <v>46</v>
      </c>
    </row>
    <row r="2913" spans="1:30" x14ac:dyDescent="0.3">
      <c r="A2913" t="s">
        <v>10436</v>
      </c>
      <c r="B2913" t="s">
        <v>39</v>
      </c>
      <c r="C2913">
        <v>166333</v>
      </c>
      <c r="D2913">
        <v>839.94</v>
      </c>
      <c r="E2913" s="1">
        <v>45008</v>
      </c>
      <c r="F2913" s="1">
        <v>46185</v>
      </c>
      <c r="G2913" t="s">
        <v>40</v>
      </c>
      <c r="H2913" t="s">
        <v>55</v>
      </c>
      <c r="I2913" t="s">
        <v>10429</v>
      </c>
      <c r="J2913">
        <v>1177</v>
      </c>
      <c r="K2913" t="s">
        <v>42</v>
      </c>
      <c r="L2913">
        <v>0</v>
      </c>
      <c r="M2913" t="s">
        <v>10430</v>
      </c>
      <c r="N2913" t="s">
        <v>60</v>
      </c>
      <c r="O2913">
        <v>76</v>
      </c>
      <c r="P2913" t="s">
        <v>2252</v>
      </c>
      <c r="Q2913" t="s">
        <v>51</v>
      </c>
      <c r="R2913" t="s">
        <v>10431</v>
      </c>
      <c r="S2913" t="s">
        <v>36</v>
      </c>
      <c r="T2913">
        <v>0</v>
      </c>
      <c r="U2913">
        <v>1</v>
      </c>
      <c r="V2913" t="s">
        <v>37</v>
      </c>
      <c r="W2913" t="s">
        <v>10437</v>
      </c>
      <c r="X2913" t="s">
        <v>72</v>
      </c>
      <c r="Y2913">
        <v>22</v>
      </c>
      <c r="Z2913">
        <v>64</v>
      </c>
      <c r="AA2913">
        <v>0</v>
      </c>
      <c r="AB2913" t="s">
        <v>58</v>
      </c>
      <c r="AC2913">
        <v>0</v>
      </c>
      <c r="AD2913" t="s">
        <v>74</v>
      </c>
    </row>
    <row r="2914" spans="1:30" x14ac:dyDescent="0.3">
      <c r="A2914" t="s">
        <v>11563</v>
      </c>
      <c r="B2914" t="s">
        <v>70</v>
      </c>
      <c r="C2914">
        <v>384000</v>
      </c>
      <c r="D2914">
        <v>788.03</v>
      </c>
      <c r="E2914" s="1">
        <v>42841</v>
      </c>
      <c r="F2914" s="1">
        <v>44073</v>
      </c>
      <c r="G2914" t="s">
        <v>99</v>
      </c>
      <c r="H2914" t="s">
        <v>80</v>
      </c>
      <c r="I2914" t="s">
        <v>11556</v>
      </c>
      <c r="J2914">
        <v>1232</v>
      </c>
      <c r="K2914" t="s">
        <v>42</v>
      </c>
      <c r="L2914">
        <v>1</v>
      </c>
      <c r="M2914" t="s">
        <v>11557</v>
      </c>
      <c r="N2914" t="s">
        <v>60</v>
      </c>
      <c r="O2914">
        <v>36</v>
      </c>
      <c r="P2914" t="s">
        <v>3115</v>
      </c>
      <c r="Q2914" t="s">
        <v>51</v>
      </c>
      <c r="R2914" t="s">
        <v>11558</v>
      </c>
      <c r="S2914" t="s">
        <v>89</v>
      </c>
      <c r="T2914">
        <v>0</v>
      </c>
      <c r="U2914">
        <v>0</v>
      </c>
      <c r="V2914" t="s">
        <v>90</v>
      </c>
      <c r="W2914" t="s">
        <v>11564</v>
      </c>
      <c r="X2914" t="s">
        <v>72</v>
      </c>
      <c r="Y2914">
        <v>5</v>
      </c>
      <c r="Z2914">
        <v>90</v>
      </c>
      <c r="AA2914">
        <v>1</v>
      </c>
      <c r="AB2914" t="s">
        <v>58</v>
      </c>
      <c r="AC2914">
        <v>1</v>
      </c>
      <c r="AD2914" t="s">
        <v>74</v>
      </c>
    </row>
    <row r="2915" spans="1:30" x14ac:dyDescent="0.3">
      <c r="A2915" t="s">
        <v>7471</v>
      </c>
      <c r="B2915" t="s">
        <v>39</v>
      </c>
      <c r="C2915">
        <v>217792</v>
      </c>
      <c r="D2915">
        <v>1845.65</v>
      </c>
      <c r="E2915" s="1">
        <v>42909</v>
      </c>
      <c r="F2915" s="1">
        <v>45164</v>
      </c>
      <c r="G2915" t="s">
        <v>99</v>
      </c>
      <c r="H2915" t="s">
        <v>41</v>
      </c>
      <c r="I2915" t="s">
        <v>7468</v>
      </c>
      <c r="J2915">
        <v>2255</v>
      </c>
      <c r="K2915" t="s">
        <v>42</v>
      </c>
      <c r="L2915">
        <v>0</v>
      </c>
      <c r="M2915" t="s">
        <v>7469</v>
      </c>
      <c r="N2915" t="s">
        <v>60</v>
      </c>
      <c r="O2915">
        <v>73</v>
      </c>
      <c r="P2915" t="s">
        <v>2975</v>
      </c>
      <c r="Q2915" t="s">
        <v>34</v>
      </c>
      <c r="R2915" t="s">
        <v>7470</v>
      </c>
      <c r="S2915" t="s">
        <v>36</v>
      </c>
      <c r="T2915">
        <v>1</v>
      </c>
      <c r="U2915">
        <v>1</v>
      </c>
      <c r="V2915" t="s">
        <v>37</v>
      </c>
      <c r="W2915" t="s">
        <v>7472</v>
      </c>
      <c r="X2915" t="s">
        <v>72</v>
      </c>
      <c r="Y2915">
        <v>40</v>
      </c>
      <c r="Z2915">
        <v>37</v>
      </c>
      <c r="AA2915">
        <v>0</v>
      </c>
      <c r="AB2915" t="s">
        <v>45</v>
      </c>
      <c r="AC2915">
        <v>0</v>
      </c>
      <c r="AD2915" t="s">
        <v>74</v>
      </c>
    </row>
    <row r="2916" spans="1:30" x14ac:dyDescent="0.3">
      <c r="A2916" t="s">
        <v>17786</v>
      </c>
      <c r="B2916" t="s">
        <v>54</v>
      </c>
      <c r="C2916">
        <v>394057</v>
      </c>
      <c r="D2916">
        <v>420.36</v>
      </c>
      <c r="E2916" s="1">
        <v>43982</v>
      </c>
      <c r="F2916" s="1">
        <v>44585</v>
      </c>
      <c r="G2916" t="s">
        <v>99</v>
      </c>
      <c r="H2916" t="s">
        <v>41</v>
      </c>
      <c r="I2916" t="s">
        <v>17782</v>
      </c>
      <c r="J2916">
        <v>603</v>
      </c>
      <c r="K2916" t="s">
        <v>100</v>
      </c>
      <c r="L2916">
        <v>0</v>
      </c>
      <c r="M2916" t="s">
        <v>2192</v>
      </c>
      <c r="N2916" t="s">
        <v>32</v>
      </c>
      <c r="O2916">
        <v>20</v>
      </c>
      <c r="P2916" t="s">
        <v>2363</v>
      </c>
      <c r="Q2916" t="s">
        <v>34</v>
      </c>
      <c r="R2916" t="s">
        <v>17783</v>
      </c>
      <c r="S2916" t="s">
        <v>67</v>
      </c>
      <c r="T2916">
        <v>1</v>
      </c>
      <c r="U2916">
        <v>0</v>
      </c>
      <c r="V2916" t="s">
        <v>68</v>
      </c>
      <c r="W2916" t="s">
        <v>17787</v>
      </c>
      <c r="X2916" t="s">
        <v>44</v>
      </c>
      <c r="Y2916">
        <v>36</v>
      </c>
      <c r="Z2916">
        <v>94</v>
      </c>
      <c r="AA2916">
        <v>1</v>
      </c>
      <c r="AB2916" t="s">
        <v>58</v>
      </c>
      <c r="AC2916">
        <v>1</v>
      </c>
      <c r="AD2916" t="s">
        <v>46</v>
      </c>
    </row>
    <row r="2917" spans="1:30" x14ac:dyDescent="0.3">
      <c r="A2917" t="s">
        <v>12587</v>
      </c>
      <c r="B2917" t="s">
        <v>54</v>
      </c>
      <c r="C2917">
        <v>197854</v>
      </c>
      <c r="D2917">
        <v>889.58</v>
      </c>
      <c r="E2917" s="1">
        <v>42195</v>
      </c>
      <c r="F2917" s="1">
        <v>43965</v>
      </c>
      <c r="G2917" t="s">
        <v>99</v>
      </c>
      <c r="H2917" t="s">
        <v>41</v>
      </c>
      <c r="I2917" t="s">
        <v>12584</v>
      </c>
      <c r="J2917">
        <v>1770</v>
      </c>
      <c r="K2917" t="s">
        <v>42</v>
      </c>
      <c r="L2917">
        <v>0</v>
      </c>
      <c r="M2917" t="s">
        <v>12585</v>
      </c>
      <c r="N2917" t="s">
        <v>49</v>
      </c>
      <c r="O2917">
        <v>21</v>
      </c>
      <c r="P2917" t="s">
        <v>77</v>
      </c>
      <c r="Q2917" t="s">
        <v>62</v>
      </c>
      <c r="R2917" t="s">
        <v>12586</v>
      </c>
      <c r="S2917" t="s">
        <v>67</v>
      </c>
      <c r="T2917">
        <v>0</v>
      </c>
      <c r="U2917">
        <v>0</v>
      </c>
      <c r="V2917" t="s">
        <v>68</v>
      </c>
      <c r="W2917" t="s">
        <v>12588</v>
      </c>
      <c r="X2917" t="s">
        <v>72</v>
      </c>
      <c r="Y2917">
        <v>32</v>
      </c>
      <c r="Z2917">
        <v>73</v>
      </c>
      <c r="AA2917">
        <v>1</v>
      </c>
      <c r="AB2917" t="s">
        <v>58</v>
      </c>
      <c r="AC2917">
        <v>1</v>
      </c>
      <c r="AD2917" t="s">
        <v>74</v>
      </c>
    </row>
    <row r="2918" spans="1:30" x14ac:dyDescent="0.3">
      <c r="A2918" t="s">
        <v>15380</v>
      </c>
      <c r="B2918" t="s">
        <v>39</v>
      </c>
      <c r="C2918">
        <v>151106</v>
      </c>
      <c r="D2918">
        <v>1312.96</v>
      </c>
      <c r="E2918" s="1">
        <v>45357</v>
      </c>
      <c r="F2918" s="1">
        <v>46233</v>
      </c>
      <c r="G2918" t="s">
        <v>99</v>
      </c>
      <c r="H2918" t="s">
        <v>55</v>
      </c>
      <c r="I2918" t="s">
        <v>15375</v>
      </c>
      <c r="J2918">
        <v>876</v>
      </c>
      <c r="K2918" t="s">
        <v>100</v>
      </c>
      <c r="L2918">
        <v>0</v>
      </c>
      <c r="M2918" t="s">
        <v>15376</v>
      </c>
      <c r="N2918" t="s">
        <v>32</v>
      </c>
      <c r="O2918">
        <v>57</v>
      </c>
      <c r="P2918" t="s">
        <v>1678</v>
      </c>
      <c r="Q2918" t="s">
        <v>87</v>
      </c>
      <c r="R2918" t="s">
        <v>15377</v>
      </c>
      <c r="S2918" t="s">
        <v>36</v>
      </c>
      <c r="T2918">
        <v>0</v>
      </c>
      <c r="U2918">
        <v>0</v>
      </c>
      <c r="V2918" t="s">
        <v>37</v>
      </c>
      <c r="W2918" t="s">
        <v>15381</v>
      </c>
      <c r="X2918" t="s">
        <v>57</v>
      </c>
      <c r="Y2918">
        <v>28</v>
      </c>
      <c r="Z2918">
        <v>1</v>
      </c>
      <c r="AA2918">
        <v>0</v>
      </c>
      <c r="AB2918" t="s">
        <v>73</v>
      </c>
      <c r="AC2918">
        <v>0</v>
      </c>
      <c r="AD2918" t="s">
        <v>59</v>
      </c>
    </row>
    <row r="2919" spans="1:30" x14ac:dyDescent="0.3">
      <c r="A2919" t="s">
        <v>5801</v>
      </c>
      <c r="B2919" t="s">
        <v>70</v>
      </c>
      <c r="C2919">
        <v>18535</v>
      </c>
      <c r="D2919">
        <v>175.24</v>
      </c>
      <c r="E2919" s="1">
        <v>44682</v>
      </c>
      <c r="F2919" s="1">
        <v>45510</v>
      </c>
      <c r="G2919" t="s">
        <v>99</v>
      </c>
      <c r="H2919" t="s">
        <v>80</v>
      </c>
      <c r="I2919" t="s">
        <v>5792</v>
      </c>
      <c r="J2919">
        <v>828</v>
      </c>
      <c r="K2919" t="s">
        <v>100</v>
      </c>
      <c r="L2919">
        <v>1</v>
      </c>
      <c r="M2919" t="s">
        <v>5793</v>
      </c>
      <c r="N2919" t="s">
        <v>32</v>
      </c>
      <c r="O2919">
        <v>18</v>
      </c>
      <c r="P2919" t="s">
        <v>666</v>
      </c>
      <c r="Q2919" t="s">
        <v>87</v>
      </c>
      <c r="R2919" t="s">
        <v>5794</v>
      </c>
      <c r="S2919" t="s">
        <v>67</v>
      </c>
      <c r="T2919">
        <v>0</v>
      </c>
      <c r="U2919">
        <v>0</v>
      </c>
      <c r="V2919" t="s">
        <v>68</v>
      </c>
      <c r="W2919" t="s">
        <v>5802</v>
      </c>
      <c r="X2919" t="s">
        <v>44</v>
      </c>
      <c r="Y2919">
        <v>33</v>
      </c>
      <c r="Z2919">
        <v>65</v>
      </c>
      <c r="AA2919">
        <v>0</v>
      </c>
      <c r="AB2919" t="s">
        <v>58</v>
      </c>
      <c r="AC2919">
        <v>0</v>
      </c>
      <c r="AD2919" t="s">
        <v>46</v>
      </c>
    </row>
    <row r="2920" spans="1:30" x14ac:dyDescent="0.3">
      <c r="A2920" t="s">
        <v>3778</v>
      </c>
      <c r="B2920" t="s">
        <v>118</v>
      </c>
      <c r="C2920">
        <v>391265</v>
      </c>
      <c r="D2920">
        <v>963.8</v>
      </c>
      <c r="E2920" s="1">
        <v>43428</v>
      </c>
      <c r="F2920" s="1">
        <v>44149</v>
      </c>
      <c r="G2920" t="s">
        <v>99</v>
      </c>
      <c r="H2920" t="s">
        <v>55</v>
      </c>
      <c r="I2920" t="s">
        <v>3772</v>
      </c>
      <c r="J2920">
        <v>721</v>
      </c>
      <c r="K2920" t="s">
        <v>100</v>
      </c>
      <c r="L2920">
        <v>0</v>
      </c>
      <c r="M2920" t="s">
        <v>3773</v>
      </c>
      <c r="N2920" t="s">
        <v>49</v>
      </c>
      <c r="O2920">
        <v>60</v>
      </c>
      <c r="P2920" t="s">
        <v>3774</v>
      </c>
      <c r="Q2920" t="s">
        <v>62</v>
      </c>
      <c r="R2920" t="s">
        <v>3775</v>
      </c>
      <c r="S2920" t="s">
        <v>36</v>
      </c>
      <c r="T2920">
        <v>0</v>
      </c>
      <c r="U2920">
        <v>1</v>
      </c>
      <c r="V2920" t="s">
        <v>37</v>
      </c>
      <c r="W2920" t="s">
        <v>3779</v>
      </c>
      <c r="X2920" t="s">
        <v>44</v>
      </c>
      <c r="Y2920">
        <v>25</v>
      </c>
      <c r="Z2920">
        <v>22</v>
      </c>
      <c r="AA2920">
        <v>0</v>
      </c>
      <c r="AB2920" t="s">
        <v>73</v>
      </c>
      <c r="AC2920">
        <v>0</v>
      </c>
      <c r="AD2920" t="s">
        <v>46</v>
      </c>
    </row>
    <row r="2921" spans="1:30" x14ac:dyDescent="0.3">
      <c r="A2921" t="s">
        <v>6335</v>
      </c>
      <c r="B2921" t="s">
        <v>70</v>
      </c>
      <c r="C2921">
        <v>169979</v>
      </c>
      <c r="D2921">
        <v>1475.85</v>
      </c>
      <c r="E2921" s="1">
        <v>42725</v>
      </c>
      <c r="F2921" s="1">
        <v>43390</v>
      </c>
      <c r="G2921" t="s">
        <v>103</v>
      </c>
      <c r="H2921" t="s">
        <v>80</v>
      </c>
      <c r="I2921" t="s">
        <v>6329</v>
      </c>
      <c r="J2921">
        <v>665</v>
      </c>
      <c r="K2921" t="s">
        <v>100</v>
      </c>
      <c r="L2921">
        <v>1</v>
      </c>
      <c r="M2921" t="s">
        <v>6330</v>
      </c>
      <c r="N2921" t="s">
        <v>60</v>
      </c>
      <c r="O2921">
        <v>28</v>
      </c>
      <c r="P2921" t="s">
        <v>6331</v>
      </c>
      <c r="Q2921" t="s">
        <v>87</v>
      </c>
      <c r="R2921" t="s">
        <v>6332</v>
      </c>
      <c r="S2921" t="s">
        <v>109</v>
      </c>
      <c r="T2921">
        <v>0</v>
      </c>
      <c r="U2921">
        <v>0</v>
      </c>
      <c r="V2921" t="s">
        <v>68</v>
      </c>
      <c r="W2921" t="s">
        <v>6336</v>
      </c>
      <c r="X2921" t="s">
        <v>44</v>
      </c>
      <c r="Y2921">
        <v>25</v>
      </c>
      <c r="Z2921">
        <v>22</v>
      </c>
      <c r="AA2921">
        <v>0</v>
      </c>
      <c r="AB2921" t="s">
        <v>73</v>
      </c>
      <c r="AC2921">
        <v>0</v>
      </c>
      <c r="AD2921" t="s">
        <v>46</v>
      </c>
    </row>
    <row r="2922" spans="1:30" x14ac:dyDescent="0.3">
      <c r="A2922" t="s">
        <v>12708</v>
      </c>
      <c r="B2922" t="s">
        <v>70</v>
      </c>
      <c r="C2922">
        <v>197593</v>
      </c>
      <c r="D2922">
        <v>1019.06</v>
      </c>
      <c r="E2922" s="1">
        <v>44433</v>
      </c>
      <c r="F2922" s="1">
        <v>46168</v>
      </c>
      <c r="G2922" t="s">
        <v>103</v>
      </c>
      <c r="H2922" t="s">
        <v>80</v>
      </c>
      <c r="I2922" t="s">
        <v>12703</v>
      </c>
      <c r="J2922">
        <v>1735</v>
      </c>
      <c r="K2922" t="s">
        <v>42</v>
      </c>
      <c r="L2922">
        <v>1</v>
      </c>
      <c r="M2922" t="s">
        <v>12704</v>
      </c>
      <c r="N2922" t="s">
        <v>49</v>
      </c>
      <c r="O2922">
        <v>20</v>
      </c>
      <c r="P2922" t="s">
        <v>229</v>
      </c>
      <c r="Q2922" t="s">
        <v>34</v>
      </c>
      <c r="R2922" t="s">
        <v>12705</v>
      </c>
      <c r="S2922" t="s">
        <v>67</v>
      </c>
      <c r="T2922">
        <v>1</v>
      </c>
      <c r="U2922">
        <v>0</v>
      </c>
      <c r="V2922" t="s">
        <v>68</v>
      </c>
      <c r="W2922" t="s">
        <v>12709</v>
      </c>
      <c r="X2922" t="s">
        <v>72</v>
      </c>
      <c r="Y2922">
        <v>33</v>
      </c>
      <c r="Z2922">
        <v>84</v>
      </c>
      <c r="AA2922">
        <v>1</v>
      </c>
      <c r="AB2922" t="s">
        <v>58</v>
      </c>
      <c r="AC2922">
        <v>1</v>
      </c>
      <c r="AD2922" t="s">
        <v>74</v>
      </c>
    </row>
    <row r="2923" spans="1:30" x14ac:dyDescent="0.3">
      <c r="A2923" t="s">
        <v>17632</v>
      </c>
      <c r="B2923" t="s">
        <v>70</v>
      </c>
      <c r="C2923">
        <v>468168</v>
      </c>
      <c r="D2923">
        <v>1331.79</v>
      </c>
      <c r="E2923" s="1">
        <v>44131</v>
      </c>
      <c r="F2923" s="1">
        <v>47164</v>
      </c>
      <c r="G2923" t="s">
        <v>99</v>
      </c>
      <c r="H2923" t="s">
        <v>55</v>
      </c>
      <c r="I2923" t="s">
        <v>17629</v>
      </c>
      <c r="J2923">
        <v>3033</v>
      </c>
      <c r="K2923" t="s">
        <v>42</v>
      </c>
      <c r="L2923">
        <v>0</v>
      </c>
      <c r="M2923" t="s">
        <v>17630</v>
      </c>
      <c r="N2923" t="s">
        <v>60</v>
      </c>
      <c r="O2923">
        <v>72</v>
      </c>
      <c r="P2923" t="s">
        <v>521</v>
      </c>
      <c r="Q2923" t="s">
        <v>51</v>
      </c>
      <c r="R2923" t="s">
        <v>17631</v>
      </c>
      <c r="S2923" t="s">
        <v>36</v>
      </c>
      <c r="T2923">
        <v>0</v>
      </c>
      <c r="U2923">
        <v>1</v>
      </c>
      <c r="V2923" t="s">
        <v>37</v>
      </c>
      <c r="W2923" t="s">
        <v>17633</v>
      </c>
      <c r="X2923" t="s">
        <v>72</v>
      </c>
      <c r="Y2923">
        <v>49</v>
      </c>
      <c r="Z2923">
        <v>17</v>
      </c>
      <c r="AA2923">
        <v>0</v>
      </c>
      <c r="AB2923" t="s">
        <v>73</v>
      </c>
      <c r="AC2923">
        <v>0</v>
      </c>
      <c r="AD2923" t="s">
        <v>74</v>
      </c>
    </row>
    <row r="2924" spans="1:30" x14ac:dyDescent="0.3">
      <c r="A2924" t="s">
        <v>17298</v>
      </c>
      <c r="B2924" t="s">
        <v>54</v>
      </c>
      <c r="C2924">
        <v>463430</v>
      </c>
      <c r="D2924">
        <v>1960.53</v>
      </c>
      <c r="E2924" s="1">
        <v>42356</v>
      </c>
      <c r="F2924" s="1">
        <v>43210</v>
      </c>
      <c r="G2924" t="s">
        <v>99</v>
      </c>
      <c r="H2924" t="s">
        <v>41</v>
      </c>
      <c r="I2924" t="s">
        <v>17293</v>
      </c>
      <c r="J2924">
        <v>854</v>
      </c>
      <c r="K2924" t="s">
        <v>100</v>
      </c>
      <c r="L2924">
        <v>0</v>
      </c>
      <c r="M2924" t="s">
        <v>17294</v>
      </c>
      <c r="N2924" t="s">
        <v>32</v>
      </c>
      <c r="O2924">
        <v>27</v>
      </c>
      <c r="P2924" t="s">
        <v>958</v>
      </c>
      <c r="Q2924" t="s">
        <v>51</v>
      </c>
      <c r="R2924" t="s">
        <v>17295</v>
      </c>
      <c r="S2924" t="s">
        <v>109</v>
      </c>
      <c r="T2924">
        <v>0</v>
      </c>
      <c r="U2924">
        <v>0</v>
      </c>
      <c r="V2924" t="s">
        <v>68</v>
      </c>
      <c r="W2924" t="s">
        <v>17299</v>
      </c>
      <c r="X2924" t="s">
        <v>72</v>
      </c>
      <c r="Y2924">
        <v>49</v>
      </c>
      <c r="Z2924">
        <v>42</v>
      </c>
      <c r="AA2924">
        <v>0</v>
      </c>
      <c r="AB2924" t="s">
        <v>45</v>
      </c>
      <c r="AC2924">
        <v>0</v>
      </c>
      <c r="AD2924" t="s">
        <v>74</v>
      </c>
    </row>
    <row r="2925" spans="1:30" x14ac:dyDescent="0.3">
      <c r="A2925" t="s">
        <v>10658</v>
      </c>
      <c r="B2925" t="s">
        <v>70</v>
      </c>
      <c r="C2925">
        <v>234471</v>
      </c>
      <c r="D2925">
        <v>1166.54</v>
      </c>
      <c r="E2925" s="1">
        <v>43481</v>
      </c>
      <c r="F2925" s="1">
        <v>44457</v>
      </c>
      <c r="G2925" t="s">
        <v>103</v>
      </c>
      <c r="H2925" t="s">
        <v>55</v>
      </c>
      <c r="I2925" t="s">
        <v>10655</v>
      </c>
      <c r="J2925">
        <v>976</v>
      </c>
      <c r="K2925" t="s">
        <v>100</v>
      </c>
      <c r="L2925">
        <v>0</v>
      </c>
      <c r="M2925" t="s">
        <v>10656</v>
      </c>
      <c r="N2925" t="s">
        <v>60</v>
      </c>
      <c r="O2925">
        <v>45</v>
      </c>
      <c r="P2925" t="s">
        <v>1435</v>
      </c>
      <c r="Q2925" t="s">
        <v>34</v>
      </c>
      <c r="R2925" t="s">
        <v>10657</v>
      </c>
      <c r="S2925" t="s">
        <v>89</v>
      </c>
      <c r="T2925">
        <v>1</v>
      </c>
      <c r="U2925">
        <v>0</v>
      </c>
      <c r="V2925" t="s">
        <v>90</v>
      </c>
      <c r="W2925" t="s">
        <v>10659</v>
      </c>
      <c r="X2925" t="s">
        <v>57</v>
      </c>
      <c r="Y2925">
        <v>9</v>
      </c>
      <c r="Z2925">
        <v>26</v>
      </c>
      <c r="AA2925">
        <v>0</v>
      </c>
      <c r="AB2925" t="s">
        <v>73</v>
      </c>
      <c r="AC2925">
        <v>0</v>
      </c>
      <c r="AD2925" t="s">
        <v>59</v>
      </c>
    </row>
    <row r="2926" spans="1:30" x14ac:dyDescent="0.3">
      <c r="A2926" t="s">
        <v>8320</v>
      </c>
      <c r="B2926" t="s">
        <v>39</v>
      </c>
      <c r="C2926">
        <v>17599</v>
      </c>
      <c r="D2926">
        <v>388.24</v>
      </c>
      <c r="E2926" s="1">
        <v>45582</v>
      </c>
      <c r="F2926" s="1">
        <v>47353</v>
      </c>
      <c r="G2926" t="s">
        <v>99</v>
      </c>
      <c r="H2926" t="s">
        <v>55</v>
      </c>
      <c r="I2926" t="s">
        <v>8317</v>
      </c>
      <c r="J2926">
        <v>1771</v>
      </c>
      <c r="K2926" t="s">
        <v>42</v>
      </c>
      <c r="L2926">
        <v>0</v>
      </c>
      <c r="M2926" t="s">
        <v>8318</v>
      </c>
      <c r="N2926" t="s">
        <v>49</v>
      </c>
      <c r="O2926">
        <v>85</v>
      </c>
      <c r="P2926" t="s">
        <v>2885</v>
      </c>
      <c r="Q2926" t="s">
        <v>62</v>
      </c>
      <c r="R2926" t="s">
        <v>8319</v>
      </c>
      <c r="S2926" t="s">
        <v>36</v>
      </c>
      <c r="T2926">
        <v>0</v>
      </c>
      <c r="U2926">
        <v>1</v>
      </c>
      <c r="V2926" t="s">
        <v>37</v>
      </c>
      <c r="W2926" t="s">
        <v>8321</v>
      </c>
      <c r="X2926" t="s">
        <v>44</v>
      </c>
      <c r="Y2926">
        <v>0</v>
      </c>
      <c r="Z2926">
        <v>18</v>
      </c>
      <c r="AA2926">
        <v>0</v>
      </c>
      <c r="AB2926" t="s">
        <v>73</v>
      </c>
      <c r="AC2926">
        <v>0</v>
      </c>
      <c r="AD2926" t="s">
        <v>46</v>
      </c>
    </row>
    <row r="2927" spans="1:30" x14ac:dyDescent="0.3">
      <c r="A2927" t="s">
        <v>10616</v>
      </c>
      <c r="B2927" t="s">
        <v>70</v>
      </c>
      <c r="C2927">
        <v>290518</v>
      </c>
      <c r="D2927">
        <v>1208.97</v>
      </c>
      <c r="E2927" s="1">
        <v>42684</v>
      </c>
      <c r="F2927" s="1">
        <v>44207</v>
      </c>
      <c r="G2927" t="s">
        <v>103</v>
      </c>
      <c r="H2927" t="s">
        <v>80</v>
      </c>
      <c r="I2927" t="s">
        <v>10613</v>
      </c>
      <c r="J2927">
        <v>1523</v>
      </c>
      <c r="K2927" t="s">
        <v>42</v>
      </c>
      <c r="L2927">
        <v>1</v>
      </c>
      <c r="M2927" t="s">
        <v>10614</v>
      </c>
      <c r="N2927" t="s">
        <v>32</v>
      </c>
      <c r="O2927">
        <v>68</v>
      </c>
      <c r="P2927" t="s">
        <v>336</v>
      </c>
      <c r="Q2927" t="s">
        <v>62</v>
      </c>
      <c r="R2927" t="s">
        <v>10615</v>
      </c>
      <c r="S2927" t="s">
        <v>36</v>
      </c>
      <c r="T2927">
        <v>0</v>
      </c>
      <c r="U2927">
        <v>1</v>
      </c>
      <c r="V2927" t="s">
        <v>37</v>
      </c>
      <c r="W2927" t="s">
        <v>10617</v>
      </c>
      <c r="X2927" t="s">
        <v>72</v>
      </c>
      <c r="Y2927">
        <v>9</v>
      </c>
      <c r="Z2927">
        <v>59</v>
      </c>
      <c r="AA2927">
        <v>0</v>
      </c>
      <c r="AB2927" t="s">
        <v>45</v>
      </c>
      <c r="AC2927">
        <v>0</v>
      </c>
      <c r="AD2927" t="s">
        <v>74</v>
      </c>
    </row>
    <row r="2928" spans="1:30" x14ac:dyDescent="0.3">
      <c r="A2928" t="s">
        <v>6511</v>
      </c>
      <c r="B2928" t="s">
        <v>54</v>
      </c>
      <c r="C2928">
        <v>413995</v>
      </c>
      <c r="D2928">
        <v>435.26</v>
      </c>
      <c r="E2928" s="1">
        <v>44974</v>
      </c>
      <c r="F2928" s="1">
        <v>47314</v>
      </c>
      <c r="G2928" t="s">
        <v>99</v>
      </c>
      <c r="H2928" t="s">
        <v>55</v>
      </c>
      <c r="I2928" t="s">
        <v>6507</v>
      </c>
      <c r="J2928">
        <v>2340</v>
      </c>
      <c r="K2928" t="s">
        <v>42</v>
      </c>
      <c r="L2928">
        <v>0</v>
      </c>
      <c r="M2928" t="s">
        <v>6508</v>
      </c>
      <c r="N2928" t="s">
        <v>49</v>
      </c>
      <c r="O2928">
        <v>37</v>
      </c>
      <c r="P2928" t="s">
        <v>6509</v>
      </c>
      <c r="Q2928" t="s">
        <v>87</v>
      </c>
      <c r="R2928" t="s">
        <v>6510</v>
      </c>
      <c r="S2928" t="s">
        <v>89</v>
      </c>
      <c r="T2928">
        <v>0</v>
      </c>
      <c r="U2928">
        <v>0</v>
      </c>
      <c r="V2928" t="s">
        <v>90</v>
      </c>
      <c r="W2928" t="s">
        <v>6512</v>
      </c>
      <c r="X2928" t="s">
        <v>72</v>
      </c>
      <c r="Y2928">
        <v>3</v>
      </c>
      <c r="Z2928">
        <v>32</v>
      </c>
      <c r="AA2928">
        <v>0</v>
      </c>
      <c r="AB2928" t="s">
        <v>45</v>
      </c>
      <c r="AC2928">
        <v>0</v>
      </c>
      <c r="AD2928" t="s">
        <v>74</v>
      </c>
    </row>
    <row r="2929" spans="1:30" x14ac:dyDescent="0.3">
      <c r="A2929" t="s">
        <v>5167</v>
      </c>
      <c r="B2929" t="s">
        <v>54</v>
      </c>
      <c r="C2929">
        <v>31431</v>
      </c>
      <c r="D2929">
        <v>1615.64</v>
      </c>
      <c r="E2929" s="1">
        <v>43526</v>
      </c>
      <c r="F2929" s="1">
        <v>45673</v>
      </c>
      <c r="G2929" t="s">
        <v>40</v>
      </c>
      <c r="H2929" t="s">
        <v>80</v>
      </c>
      <c r="I2929" t="s">
        <v>5162</v>
      </c>
      <c r="J2929">
        <v>2147</v>
      </c>
      <c r="K2929" t="s">
        <v>42</v>
      </c>
      <c r="L2929">
        <v>1</v>
      </c>
      <c r="M2929" t="s">
        <v>5163</v>
      </c>
      <c r="N2929" t="s">
        <v>32</v>
      </c>
      <c r="O2929">
        <v>38</v>
      </c>
      <c r="P2929" t="s">
        <v>413</v>
      </c>
      <c r="Q2929" t="s">
        <v>51</v>
      </c>
      <c r="R2929" t="s">
        <v>5164</v>
      </c>
      <c r="S2929" t="s">
        <v>89</v>
      </c>
      <c r="T2929">
        <v>0</v>
      </c>
      <c r="U2929">
        <v>0</v>
      </c>
      <c r="V2929" t="s">
        <v>90</v>
      </c>
      <c r="W2929" t="s">
        <v>5168</v>
      </c>
      <c r="X2929" t="s">
        <v>44</v>
      </c>
      <c r="Y2929">
        <v>15</v>
      </c>
      <c r="Z2929">
        <v>53</v>
      </c>
      <c r="AA2929">
        <v>0</v>
      </c>
      <c r="AB2929" t="s">
        <v>45</v>
      </c>
      <c r="AC2929">
        <v>0</v>
      </c>
      <c r="AD2929" t="s">
        <v>46</v>
      </c>
    </row>
    <row r="2930" spans="1:30" x14ac:dyDescent="0.3">
      <c r="A2930" t="s">
        <v>234</v>
      </c>
      <c r="B2930" t="s">
        <v>118</v>
      </c>
      <c r="C2930">
        <v>34065</v>
      </c>
      <c r="D2930">
        <v>1723.03</v>
      </c>
      <c r="E2930" s="1">
        <v>43547</v>
      </c>
      <c r="F2930" s="1">
        <v>45105</v>
      </c>
      <c r="G2930" t="s">
        <v>103</v>
      </c>
      <c r="H2930" t="s">
        <v>41</v>
      </c>
      <c r="I2930" t="s">
        <v>230</v>
      </c>
      <c r="J2930">
        <v>1558</v>
      </c>
      <c r="K2930" t="s">
        <v>42</v>
      </c>
      <c r="L2930">
        <v>0</v>
      </c>
      <c r="M2930" t="s">
        <v>231</v>
      </c>
      <c r="N2930" t="s">
        <v>32</v>
      </c>
      <c r="O2930">
        <v>36</v>
      </c>
      <c r="P2930" t="s">
        <v>232</v>
      </c>
      <c r="Q2930" t="s">
        <v>62</v>
      </c>
      <c r="R2930" t="s">
        <v>233</v>
      </c>
      <c r="S2930" t="s">
        <v>89</v>
      </c>
      <c r="T2930">
        <v>0</v>
      </c>
      <c r="U2930">
        <v>0</v>
      </c>
      <c r="V2930" t="s">
        <v>90</v>
      </c>
      <c r="W2930" t="s">
        <v>235</v>
      </c>
      <c r="X2930" t="s">
        <v>44</v>
      </c>
      <c r="Y2930">
        <v>25</v>
      </c>
      <c r="Z2930">
        <v>68</v>
      </c>
      <c r="AA2930">
        <v>0</v>
      </c>
      <c r="AB2930" t="s">
        <v>58</v>
      </c>
      <c r="AC2930">
        <v>0</v>
      </c>
      <c r="AD2930" t="s">
        <v>46</v>
      </c>
    </row>
    <row r="2931" spans="1:30" x14ac:dyDescent="0.3">
      <c r="A2931" t="s">
        <v>6878</v>
      </c>
      <c r="B2931" t="s">
        <v>118</v>
      </c>
      <c r="C2931">
        <v>398009</v>
      </c>
      <c r="D2931">
        <v>513.82000000000005</v>
      </c>
      <c r="E2931" s="1">
        <v>44303</v>
      </c>
      <c r="F2931" s="1">
        <v>45978</v>
      </c>
      <c r="G2931" t="s">
        <v>40</v>
      </c>
      <c r="H2931" t="s">
        <v>55</v>
      </c>
      <c r="I2931" t="s">
        <v>6875</v>
      </c>
      <c r="J2931">
        <v>1675</v>
      </c>
      <c r="K2931" t="s">
        <v>42</v>
      </c>
      <c r="L2931">
        <v>0</v>
      </c>
      <c r="M2931" t="s">
        <v>6876</v>
      </c>
      <c r="N2931" t="s">
        <v>49</v>
      </c>
      <c r="O2931">
        <v>73</v>
      </c>
      <c r="P2931" t="s">
        <v>264</v>
      </c>
      <c r="Q2931" t="s">
        <v>34</v>
      </c>
      <c r="R2931" t="s">
        <v>6877</v>
      </c>
      <c r="S2931" t="s">
        <v>36</v>
      </c>
      <c r="T2931">
        <v>1</v>
      </c>
      <c r="U2931">
        <v>1</v>
      </c>
      <c r="V2931" t="s">
        <v>37</v>
      </c>
      <c r="W2931" t="s">
        <v>6879</v>
      </c>
      <c r="X2931" t="s">
        <v>72</v>
      </c>
      <c r="Y2931">
        <v>26</v>
      </c>
      <c r="Z2931">
        <v>28</v>
      </c>
      <c r="AA2931">
        <v>0</v>
      </c>
      <c r="AB2931" t="s">
        <v>73</v>
      </c>
      <c r="AC2931">
        <v>0</v>
      </c>
      <c r="AD2931" t="s">
        <v>74</v>
      </c>
    </row>
    <row r="2932" spans="1:30" x14ac:dyDescent="0.3">
      <c r="A2932" t="s">
        <v>18057</v>
      </c>
      <c r="B2932" t="s">
        <v>118</v>
      </c>
      <c r="C2932">
        <v>232069</v>
      </c>
      <c r="D2932">
        <v>605.66999999999996</v>
      </c>
      <c r="E2932" s="1">
        <v>45049</v>
      </c>
      <c r="F2932" s="1">
        <v>48501</v>
      </c>
      <c r="G2932" t="s">
        <v>99</v>
      </c>
      <c r="H2932" t="s">
        <v>80</v>
      </c>
      <c r="I2932" t="s">
        <v>18050</v>
      </c>
      <c r="J2932">
        <v>3452</v>
      </c>
      <c r="K2932" t="s">
        <v>42</v>
      </c>
      <c r="L2932">
        <v>1</v>
      </c>
      <c r="M2932" t="s">
        <v>18051</v>
      </c>
      <c r="N2932" t="s">
        <v>49</v>
      </c>
      <c r="O2932">
        <v>84</v>
      </c>
      <c r="P2932" t="s">
        <v>2304</v>
      </c>
      <c r="Q2932" t="s">
        <v>87</v>
      </c>
      <c r="R2932" t="s">
        <v>18052</v>
      </c>
      <c r="S2932" t="s">
        <v>36</v>
      </c>
      <c r="T2932">
        <v>0</v>
      </c>
      <c r="U2932">
        <v>1</v>
      </c>
      <c r="V2932" t="s">
        <v>37</v>
      </c>
      <c r="W2932" t="s">
        <v>18058</v>
      </c>
      <c r="X2932" t="s">
        <v>72</v>
      </c>
      <c r="Y2932">
        <v>28</v>
      </c>
      <c r="Z2932">
        <v>93</v>
      </c>
      <c r="AA2932">
        <v>1</v>
      </c>
      <c r="AB2932" t="s">
        <v>58</v>
      </c>
      <c r="AC2932">
        <v>1</v>
      </c>
      <c r="AD2932" t="s">
        <v>74</v>
      </c>
    </row>
    <row r="2933" spans="1:30" x14ac:dyDescent="0.3">
      <c r="A2933" t="s">
        <v>13603</v>
      </c>
      <c r="B2933" t="s">
        <v>70</v>
      </c>
      <c r="C2933">
        <v>302817</v>
      </c>
      <c r="D2933">
        <v>1312</v>
      </c>
      <c r="E2933" s="1">
        <v>45160</v>
      </c>
      <c r="F2933" s="1">
        <v>47747</v>
      </c>
      <c r="G2933" t="s">
        <v>103</v>
      </c>
      <c r="H2933" t="s">
        <v>41</v>
      </c>
      <c r="I2933" t="s">
        <v>13598</v>
      </c>
      <c r="J2933">
        <v>2587</v>
      </c>
      <c r="K2933" t="s">
        <v>42</v>
      </c>
      <c r="L2933">
        <v>0</v>
      </c>
      <c r="M2933" t="s">
        <v>13599</v>
      </c>
      <c r="N2933" t="s">
        <v>49</v>
      </c>
      <c r="O2933">
        <v>34</v>
      </c>
      <c r="P2933" t="s">
        <v>889</v>
      </c>
      <c r="Q2933" t="s">
        <v>62</v>
      </c>
      <c r="R2933" t="s">
        <v>13600</v>
      </c>
      <c r="S2933" t="s">
        <v>109</v>
      </c>
      <c r="T2933">
        <v>0</v>
      </c>
      <c r="U2933">
        <v>0</v>
      </c>
      <c r="V2933" t="s">
        <v>90</v>
      </c>
      <c r="W2933" t="s">
        <v>13604</v>
      </c>
      <c r="X2933" t="s">
        <v>72</v>
      </c>
      <c r="Y2933">
        <v>28</v>
      </c>
      <c r="Z2933">
        <v>52</v>
      </c>
      <c r="AA2933">
        <v>0</v>
      </c>
      <c r="AB2933" t="s">
        <v>45</v>
      </c>
      <c r="AC2933">
        <v>0</v>
      </c>
      <c r="AD2933" t="s">
        <v>74</v>
      </c>
    </row>
    <row r="2934" spans="1:30" x14ac:dyDescent="0.3">
      <c r="A2934" t="s">
        <v>15492</v>
      </c>
      <c r="B2934" t="s">
        <v>118</v>
      </c>
      <c r="C2934">
        <v>335631</v>
      </c>
      <c r="D2934">
        <v>946.46</v>
      </c>
      <c r="E2934" s="1">
        <v>43067</v>
      </c>
      <c r="F2934" s="1">
        <v>44861</v>
      </c>
      <c r="G2934" t="s">
        <v>40</v>
      </c>
      <c r="H2934" t="s">
        <v>41</v>
      </c>
      <c r="I2934" t="s">
        <v>15489</v>
      </c>
      <c r="J2934">
        <v>1794</v>
      </c>
      <c r="K2934" t="s">
        <v>42</v>
      </c>
      <c r="L2934">
        <v>0</v>
      </c>
      <c r="M2934" t="s">
        <v>15490</v>
      </c>
      <c r="N2934" t="s">
        <v>49</v>
      </c>
      <c r="O2934">
        <v>20</v>
      </c>
      <c r="P2934" t="s">
        <v>1089</v>
      </c>
      <c r="Q2934" t="s">
        <v>51</v>
      </c>
      <c r="R2934" t="s">
        <v>15491</v>
      </c>
      <c r="S2934" t="s">
        <v>67</v>
      </c>
      <c r="T2934">
        <v>0</v>
      </c>
      <c r="U2934">
        <v>0</v>
      </c>
      <c r="V2934" t="s">
        <v>68</v>
      </c>
      <c r="W2934" t="s">
        <v>15493</v>
      </c>
      <c r="X2934" t="s">
        <v>57</v>
      </c>
      <c r="Y2934">
        <v>41</v>
      </c>
      <c r="Z2934">
        <v>81</v>
      </c>
      <c r="AA2934">
        <v>1</v>
      </c>
      <c r="AB2934" t="s">
        <v>58</v>
      </c>
      <c r="AC2934">
        <v>1</v>
      </c>
      <c r="AD2934" t="s">
        <v>59</v>
      </c>
    </row>
    <row r="2935" spans="1:30" x14ac:dyDescent="0.3">
      <c r="A2935" t="s">
        <v>1925</v>
      </c>
      <c r="B2935" t="s">
        <v>118</v>
      </c>
      <c r="C2935">
        <v>207663</v>
      </c>
      <c r="D2935">
        <v>1132.18</v>
      </c>
      <c r="E2935" s="1">
        <v>42275</v>
      </c>
      <c r="F2935" s="1">
        <v>43314</v>
      </c>
      <c r="G2935" t="s">
        <v>40</v>
      </c>
      <c r="H2935" t="s">
        <v>41</v>
      </c>
      <c r="I2935" t="s">
        <v>1922</v>
      </c>
      <c r="J2935">
        <v>1039</v>
      </c>
      <c r="K2935" t="s">
        <v>100</v>
      </c>
      <c r="L2935">
        <v>0</v>
      </c>
      <c r="M2935" t="s">
        <v>1923</v>
      </c>
      <c r="N2935" t="s">
        <v>32</v>
      </c>
      <c r="O2935">
        <v>45</v>
      </c>
      <c r="P2935" t="s">
        <v>867</v>
      </c>
      <c r="Q2935" t="s">
        <v>87</v>
      </c>
      <c r="R2935" t="s">
        <v>1924</v>
      </c>
      <c r="S2935" t="s">
        <v>89</v>
      </c>
      <c r="T2935">
        <v>0</v>
      </c>
      <c r="U2935">
        <v>0</v>
      </c>
      <c r="V2935" t="s">
        <v>90</v>
      </c>
      <c r="W2935" t="s">
        <v>1926</v>
      </c>
      <c r="X2935" t="s">
        <v>72</v>
      </c>
      <c r="Y2935">
        <v>42</v>
      </c>
      <c r="Z2935">
        <v>61</v>
      </c>
      <c r="AA2935">
        <v>0</v>
      </c>
      <c r="AB2935" t="s">
        <v>58</v>
      </c>
      <c r="AC2935">
        <v>0</v>
      </c>
      <c r="AD2935" t="s">
        <v>74</v>
      </c>
    </row>
    <row r="2936" spans="1:30" x14ac:dyDescent="0.3">
      <c r="A2936" t="s">
        <v>17836</v>
      </c>
      <c r="B2936" t="s">
        <v>39</v>
      </c>
      <c r="C2936">
        <v>327241</v>
      </c>
      <c r="D2936">
        <v>1311.47</v>
      </c>
      <c r="E2936" s="1">
        <v>45123</v>
      </c>
      <c r="F2936" s="1">
        <v>46183</v>
      </c>
      <c r="G2936" t="s">
        <v>40</v>
      </c>
      <c r="H2936" t="s">
        <v>55</v>
      </c>
      <c r="I2936" t="s">
        <v>17829</v>
      </c>
      <c r="J2936">
        <v>1060</v>
      </c>
      <c r="K2936" t="s">
        <v>100</v>
      </c>
      <c r="L2936">
        <v>0</v>
      </c>
      <c r="M2936" t="s">
        <v>17830</v>
      </c>
      <c r="N2936" t="s">
        <v>32</v>
      </c>
      <c r="O2936">
        <v>62</v>
      </c>
      <c r="P2936" t="s">
        <v>2381</v>
      </c>
      <c r="Q2936" t="s">
        <v>34</v>
      </c>
      <c r="R2936" t="s">
        <v>17831</v>
      </c>
      <c r="S2936" t="s">
        <v>36</v>
      </c>
      <c r="T2936">
        <v>1</v>
      </c>
      <c r="U2936">
        <v>1</v>
      </c>
      <c r="V2936" t="s">
        <v>37</v>
      </c>
      <c r="W2936" t="s">
        <v>17837</v>
      </c>
      <c r="X2936" t="s">
        <v>57</v>
      </c>
      <c r="Y2936">
        <v>8</v>
      </c>
      <c r="Z2936">
        <v>52</v>
      </c>
      <c r="AA2936">
        <v>0</v>
      </c>
      <c r="AB2936" t="s">
        <v>45</v>
      </c>
      <c r="AC2936">
        <v>0</v>
      </c>
      <c r="AD2936" t="s">
        <v>59</v>
      </c>
    </row>
    <row r="2937" spans="1:30" x14ac:dyDescent="0.3">
      <c r="A2937" t="s">
        <v>15485</v>
      </c>
      <c r="B2937" t="s">
        <v>39</v>
      </c>
      <c r="C2937">
        <v>264198</v>
      </c>
      <c r="D2937">
        <v>1589.42</v>
      </c>
      <c r="E2937" s="1">
        <v>45541</v>
      </c>
      <c r="F2937" s="1">
        <v>48376</v>
      </c>
      <c r="G2937" t="s">
        <v>99</v>
      </c>
      <c r="H2937" t="s">
        <v>55</v>
      </c>
      <c r="I2937" t="s">
        <v>15482</v>
      </c>
      <c r="J2937">
        <v>2835</v>
      </c>
      <c r="K2937" t="s">
        <v>42</v>
      </c>
      <c r="L2937">
        <v>0</v>
      </c>
      <c r="M2937" t="s">
        <v>15483</v>
      </c>
      <c r="N2937" t="s">
        <v>60</v>
      </c>
      <c r="O2937">
        <v>20</v>
      </c>
      <c r="P2937" t="s">
        <v>3976</v>
      </c>
      <c r="Q2937" t="s">
        <v>51</v>
      </c>
      <c r="R2937" t="s">
        <v>15484</v>
      </c>
      <c r="S2937" t="s">
        <v>67</v>
      </c>
      <c r="T2937">
        <v>0</v>
      </c>
      <c r="U2937">
        <v>0</v>
      </c>
      <c r="V2937" t="s">
        <v>68</v>
      </c>
      <c r="W2937" t="s">
        <v>15486</v>
      </c>
      <c r="X2937" t="s">
        <v>57</v>
      </c>
      <c r="Y2937">
        <v>9</v>
      </c>
      <c r="Z2937">
        <v>5</v>
      </c>
      <c r="AA2937">
        <v>0</v>
      </c>
      <c r="AB2937" t="s">
        <v>73</v>
      </c>
      <c r="AC2937">
        <v>0</v>
      </c>
      <c r="AD2937" t="s">
        <v>59</v>
      </c>
    </row>
    <row r="2938" spans="1:30" x14ac:dyDescent="0.3">
      <c r="A2938" t="s">
        <v>1562</v>
      </c>
      <c r="B2938" t="s">
        <v>54</v>
      </c>
      <c r="C2938">
        <v>431922</v>
      </c>
      <c r="D2938">
        <v>1331.52</v>
      </c>
      <c r="E2938" s="1">
        <v>44168</v>
      </c>
      <c r="F2938" s="1">
        <v>45221</v>
      </c>
      <c r="G2938" t="s">
        <v>99</v>
      </c>
      <c r="H2938" t="s">
        <v>55</v>
      </c>
      <c r="I2938" t="s">
        <v>1554</v>
      </c>
      <c r="J2938">
        <v>1053</v>
      </c>
      <c r="K2938" t="s">
        <v>100</v>
      </c>
      <c r="L2938">
        <v>0</v>
      </c>
      <c r="M2938" t="s">
        <v>1555</v>
      </c>
      <c r="N2938" t="s">
        <v>60</v>
      </c>
      <c r="O2938">
        <v>20</v>
      </c>
      <c r="P2938" t="s">
        <v>1556</v>
      </c>
      <c r="Q2938" t="s">
        <v>87</v>
      </c>
      <c r="R2938" t="s">
        <v>1557</v>
      </c>
      <c r="S2938" t="s">
        <v>67</v>
      </c>
      <c r="T2938">
        <v>0</v>
      </c>
      <c r="U2938">
        <v>0</v>
      </c>
      <c r="V2938" t="s">
        <v>68</v>
      </c>
      <c r="W2938" t="s">
        <v>1563</v>
      </c>
      <c r="X2938" t="s">
        <v>72</v>
      </c>
      <c r="Y2938">
        <v>48</v>
      </c>
      <c r="Z2938">
        <v>6</v>
      </c>
      <c r="AA2938">
        <v>0</v>
      </c>
      <c r="AB2938" t="s">
        <v>73</v>
      </c>
      <c r="AC2938">
        <v>0</v>
      </c>
      <c r="AD2938" t="s">
        <v>74</v>
      </c>
    </row>
    <row r="2939" spans="1:30" x14ac:dyDescent="0.3">
      <c r="A2939" t="s">
        <v>11043</v>
      </c>
      <c r="B2939" t="s">
        <v>70</v>
      </c>
      <c r="C2939">
        <v>469103</v>
      </c>
      <c r="D2939">
        <v>1815.71</v>
      </c>
      <c r="E2939" s="1">
        <v>45219</v>
      </c>
      <c r="F2939" s="1">
        <v>47373</v>
      </c>
      <c r="G2939" t="s">
        <v>103</v>
      </c>
      <c r="H2939" t="s">
        <v>80</v>
      </c>
      <c r="I2939" t="s">
        <v>11039</v>
      </c>
      <c r="J2939">
        <v>2154</v>
      </c>
      <c r="K2939" t="s">
        <v>42</v>
      </c>
      <c r="L2939">
        <v>1</v>
      </c>
      <c r="M2939" t="s">
        <v>10529</v>
      </c>
      <c r="N2939" t="s">
        <v>60</v>
      </c>
      <c r="O2939">
        <v>60</v>
      </c>
      <c r="P2939" t="s">
        <v>9190</v>
      </c>
      <c r="Q2939" t="s">
        <v>34</v>
      </c>
      <c r="R2939" t="s">
        <v>11040</v>
      </c>
      <c r="S2939" t="s">
        <v>36</v>
      </c>
      <c r="T2939">
        <v>1</v>
      </c>
      <c r="U2939">
        <v>1</v>
      </c>
      <c r="V2939" t="s">
        <v>37</v>
      </c>
      <c r="W2939" t="s">
        <v>11044</v>
      </c>
      <c r="X2939" t="s">
        <v>44</v>
      </c>
      <c r="Y2939">
        <v>45</v>
      </c>
      <c r="Z2939">
        <v>60</v>
      </c>
      <c r="AA2939">
        <v>0</v>
      </c>
      <c r="AB2939" t="s">
        <v>45</v>
      </c>
      <c r="AC2939">
        <v>0</v>
      </c>
      <c r="AD2939" t="s">
        <v>46</v>
      </c>
    </row>
    <row r="2940" spans="1:30" x14ac:dyDescent="0.3">
      <c r="A2940" t="s">
        <v>6673</v>
      </c>
      <c r="B2940" t="s">
        <v>54</v>
      </c>
      <c r="C2940">
        <v>291182</v>
      </c>
      <c r="D2940">
        <v>388.84</v>
      </c>
      <c r="E2940" s="1">
        <v>45353</v>
      </c>
      <c r="F2940" s="1">
        <v>47687</v>
      </c>
      <c r="G2940" t="s">
        <v>40</v>
      </c>
      <c r="H2940" t="s">
        <v>41</v>
      </c>
      <c r="I2940" t="s">
        <v>6669</v>
      </c>
      <c r="J2940">
        <v>2334</v>
      </c>
      <c r="K2940" t="s">
        <v>42</v>
      </c>
      <c r="L2940">
        <v>0</v>
      </c>
      <c r="M2940" t="s">
        <v>6670</v>
      </c>
      <c r="N2940" t="s">
        <v>49</v>
      </c>
      <c r="O2940">
        <v>69</v>
      </c>
      <c r="P2940" t="s">
        <v>6671</v>
      </c>
      <c r="Q2940" t="s">
        <v>87</v>
      </c>
      <c r="R2940" t="s">
        <v>6672</v>
      </c>
      <c r="S2940" t="s">
        <v>36</v>
      </c>
      <c r="T2940">
        <v>0</v>
      </c>
      <c r="U2940">
        <v>1</v>
      </c>
      <c r="V2940" t="s">
        <v>37</v>
      </c>
      <c r="W2940" t="s">
        <v>6674</v>
      </c>
      <c r="X2940" t="s">
        <v>57</v>
      </c>
      <c r="Y2940">
        <v>0</v>
      </c>
      <c r="Z2940">
        <v>62</v>
      </c>
      <c r="AA2940">
        <v>0</v>
      </c>
      <c r="AB2940" t="s">
        <v>58</v>
      </c>
      <c r="AC2940">
        <v>0</v>
      </c>
      <c r="AD2940" t="s">
        <v>59</v>
      </c>
    </row>
    <row r="2941" spans="1:30" x14ac:dyDescent="0.3">
      <c r="A2941" t="s">
        <v>17319</v>
      </c>
      <c r="B2941" t="s">
        <v>118</v>
      </c>
      <c r="C2941">
        <v>428770</v>
      </c>
      <c r="D2941">
        <v>1705.99</v>
      </c>
      <c r="E2941" s="1">
        <v>43095</v>
      </c>
      <c r="F2941" s="1">
        <v>45192</v>
      </c>
      <c r="G2941" t="s">
        <v>99</v>
      </c>
      <c r="H2941" t="s">
        <v>55</v>
      </c>
      <c r="I2941" t="s">
        <v>17316</v>
      </c>
      <c r="J2941">
        <v>2097</v>
      </c>
      <c r="K2941" t="s">
        <v>42</v>
      </c>
      <c r="L2941">
        <v>0</v>
      </c>
      <c r="M2941" t="s">
        <v>17317</v>
      </c>
      <c r="N2941" t="s">
        <v>32</v>
      </c>
      <c r="O2941">
        <v>33</v>
      </c>
      <c r="P2941" t="s">
        <v>2285</v>
      </c>
      <c r="Q2941" t="s">
        <v>34</v>
      </c>
      <c r="R2941" t="s">
        <v>17318</v>
      </c>
      <c r="S2941" t="s">
        <v>109</v>
      </c>
      <c r="T2941">
        <v>1</v>
      </c>
      <c r="U2941">
        <v>0</v>
      </c>
      <c r="V2941" t="s">
        <v>90</v>
      </c>
      <c r="W2941" t="s">
        <v>17320</v>
      </c>
      <c r="X2941" t="s">
        <v>72</v>
      </c>
      <c r="Y2941">
        <v>23</v>
      </c>
      <c r="Z2941">
        <v>76</v>
      </c>
      <c r="AA2941">
        <v>1</v>
      </c>
      <c r="AB2941" t="s">
        <v>58</v>
      </c>
      <c r="AC2941">
        <v>1</v>
      </c>
      <c r="AD2941" t="s">
        <v>74</v>
      </c>
    </row>
    <row r="2942" spans="1:30" x14ac:dyDescent="0.3">
      <c r="A2942" t="s">
        <v>17523</v>
      </c>
      <c r="B2942" t="s">
        <v>118</v>
      </c>
      <c r="C2942">
        <v>445720</v>
      </c>
      <c r="D2942">
        <v>256.69</v>
      </c>
      <c r="E2942" s="1">
        <v>43427</v>
      </c>
      <c r="F2942" s="1">
        <v>46674</v>
      </c>
      <c r="G2942" t="s">
        <v>99</v>
      </c>
      <c r="H2942" t="s">
        <v>41</v>
      </c>
      <c r="I2942" t="s">
        <v>17520</v>
      </c>
      <c r="J2942">
        <v>3247</v>
      </c>
      <c r="K2942" t="s">
        <v>42</v>
      </c>
      <c r="L2942">
        <v>0</v>
      </c>
      <c r="M2942" t="s">
        <v>17521</v>
      </c>
      <c r="N2942" t="s">
        <v>60</v>
      </c>
      <c r="O2942">
        <v>56</v>
      </c>
      <c r="P2942" t="s">
        <v>1929</v>
      </c>
      <c r="Q2942" t="s">
        <v>51</v>
      </c>
      <c r="R2942" t="s">
        <v>17522</v>
      </c>
      <c r="S2942" t="s">
        <v>36</v>
      </c>
      <c r="T2942">
        <v>0</v>
      </c>
      <c r="U2942">
        <v>0</v>
      </c>
      <c r="V2942" t="s">
        <v>37</v>
      </c>
      <c r="W2942" t="s">
        <v>17524</v>
      </c>
      <c r="X2942" t="s">
        <v>57</v>
      </c>
      <c r="Y2942">
        <v>41</v>
      </c>
      <c r="Z2942">
        <v>61</v>
      </c>
      <c r="AA2942">
        <v>0</v>
      </c>
      <c r="AB2942" t="s">
        <v>58</v>
      </c>
      <c r="AC2942">
        <v>0</v>
      </c>
      <c r="AD2942" t="s">
        <v>59</v>
      </c>
    </row>
    <row r="2943" spans="1:30" x14ac:dyDescent="0.3">
      <c r="A2943" t="s">
        <v>13756</v>
      </c>
      <c r="B2943" t="s">
        <v>70</v>
      </c>
      <c r="C2943">
        <v>90573</v>
      </c>
      <c r="D2943">
        <v>572.69000000000005</v>
      </c>
      <c r="E2943" s="1">
        <v>42655</v>
      </c>
      <c r="F2943" s="1">
        <v>45869</v>
      </c>
      <c r="G2943" t="s">
        <v>40</v>
      </c>
      <c r="H2943" t="s">
        <v>55</v>
      </c>
      <c r="I2943" t="s">
        <v>13751</v>
      </c>
      <c r="J2943">
        <v>3214</v>
      </c>
      <c r="K2943" t="s">
        <v>42</v>
      </c>
      <c r="L2943">
        <v>0</v>
      </c>
      <c r="M2943" t="s">
        <v>13752</v>
      </c>
      <c r="N2943" t="s">
        <v>49</v>
      </c>
      <c r="O2943">
        <v>70</v>
      </c>
      <c r="P2943" t="s">
        <v>106</v>
      </c>
      <c r="Q2943" t="s">
        <v>62</v>
      </c>
      <c r="R2943" t="s">
        <v>13753</v>
      </c>
      <c r="S2943" t="s">
        <v>36</v>
      </c>
      <c r="T2943">
        <v>0</v>
      </c>
      <c r="U2943">
        <v>1</v>
      </c>
      <c r="V2943" t="s">
        <v>37</v>
      </c>
      <c r="W2943" t="s">
        <v>13757</v>
      </c>
      <c r="X2943" t="s">
        <v>57</v>
      </c>
      <c r="Y2943">
        <v>28</v>
      </c>
      <c r="Z2943">
        <v>53</v>
      </c>
      <c r="AA2943">
        <v>0</v>
      </c>
      <c r="AB2943" t="s">
        <v>45</v>
      </c>
      <c r="AC2943">
        <v>0</v>
      </c>
      <c r="AD2943" t="s">
        <v>59</v>
      </c>
    </row>
    <row r="2944" spans="1:30" x14ac:dyDescent="0.3">
      <c r="A2944" t="s">
        <v>10121</v>
      </c>
      <c r="B2944" t="s">
        <v>39</v>
      </c>
      <c r="C2944">
        <v>335523</v>
      </c>
      <c r="D2944">
        <v>1338.59</v>
      </c>
      <c r="E2944" s="1">
        <v>44441</v>
      </c>
      <c r="F2944" s="1">
        <v>46400</v>
      </c>
      <c r="G2944" t="s">
        <v>103</v>
      </c>
      <c r="H2944" t="s">
        <v>41</v>
      </c>
      <c r="I2944" t="s">
        <v>10118</v>
      </c>
      <c r="J2944">
        <v>1959</v>
      </c>
      <c r="K2944" t="s">
        <v>42</v>
      </c>
      <c r="L2944">
        <v>0</v>
      </c>
      <c r="M2944" t="s">
        <v>10119</v>
      </c>
      <c r="N2944" t="s">
        <v>32</v>
      </c>
      <c r="O2944">
        <v>56</v>
      </c>
      <c r="P2944" t="s">
        <v>1649</v>
      </c>
      <c r="Q2944" t="s">
        <v>87</v>
      </c>
      <c r="R2944" t="s">
        <v>10120</v>
      </c>
      <c r="S2944" t="s">
        <v>36</v>
      </c>
      <c r="T2944">
        <v>0</v>
      </c>
      <c r="U2944">
        <v>0</v>
      </c>
      <c r="V2944" t="s">
        <v>37</v>
      </c>
      <c r="W2944" t="s">
        <v>10122</v>
      </c>
      <c r="X2944" t="s">
        <v>57</v>
      </c>
      <c r="Y2944">
        <v>40</v>
      </c>
      <c r="Z2944">
        <v>64</v>
      </c>
      <c r="AA2944">
        <v>0</v>
      </c>
      <c r="AB2944" t="s">
        <v>58</v>
      </c>
      <c r="AC2944">
        <v>0</v>
      </c>
      <c r="AD2944" t="s">
        <v>59</v>
      </c>
    </row>
    <row r="2945" spans="1:30" x14ac:dyDescent="0.3">
      <c r="A2945" t="s">
        <v>10254</v>
      </c>
      <c r="B2945" t="s">
        <v>39</v>
      </c>
      <c r="C2945">
        <v>238866</v>
      </c>
      <c r="D2945">
        <v>1413.92</v>
      </c>
      <c r="E2945" s="1">
        <v>44687</v>
      </c>
      <c r="F2945" s="1">
        <v>46206</v>
      </c>
      <c r="G2945" t="s">
        <v>103</v>
      </c>
      <c r="H2945" t="s">
        <v>41</v>
      </c>
      <c r="I2945" t="s">
        <v>10249</v>
      </c>
      <c r="J2945">
        <v>1519</v>
      </c>
      <c r="K2945" t="s">
        <v>42</v>
      </c>
      <c r="L2945">
        <v>0</v>
      </c>
      <c r="M2945" t="s">
        <v>10250</v>
      </c>
      <c r="N2945" t="s">
        <v>60</v>
      </c>
      <c r="O2945">
        <v>42</v>
      </c>
      <c r="P2945" t="s">
        <v>1110</v>
      </c>
      <c r="Q2945" t="s">
        <v>51</v>
      </c>
      <c r="R2945" t="s">
        <v>10251</v>
      </c>
      <c r="S2945" t="s">
        <v>89</v>
      </c>
      <c r="T2945">
        <v>0</v>
      </c>
      <c r="U2945">
        <v>0</v>
      </c>
      <c r="V2945" t="s">
        <v>90</v>
      </c>
      <c r="W2945" t="s">
        <v>10255</v>
      </c>
      <c r="X2945" t="s">
        <v>44</v>
      </c>
      <c r="Y2945">
        <v>4</v>
      </c>
      <c r="Z2945">
        <v>4</v>
      </c>
      <c r="AA2945">
        <v>0</v>
      </c>
      <c r="AB2945" t="s">
        <v>73</v>
      </c>
      <c r="AC2945">
        <v>0</v>
      </c>
      <c r="AD2945" t="s">
        <v>46</v>
      </c>
    </row>
    <row r="2946" spans="1:30" x14ac:dyDescent="0.3">
      <c r="A2946" t="s">
        <v>788</v>
      </c>
      <c r="B2946" t="s">
        <v>70</v>
      </c>
      <c r="C2946">
        <v>122059</v>
      </c>
      <c r="D2946">
        <v>1470.69</v>
      </c>
      <c r="E2946" s="1">
        <v>42374</v>
      </c>
      <c r="F2946" s="1">
        <v>43919</v>
      </c>
      <c r="G2946" t="s">
        <v>103</v>
      </c>
      <c r="H2946" t="s">
        <v>80</v>
      </c>
      <c r="I2946" t="s">
        <v>782</v>
      </c>
      <c r="J2946">
        <v>1545</v>
      </c>
      <c r="K2946" t="s">
        <v>42</v>
      </c>
      <c r="L2946">
        <v>1</v>
      </c>
      <c r="M2946" t="s">
        <v>783</v>
      </c>
      <c r="N2946" t="s">
        <v>60</v>
      </c>
      <c r="O2946">
        <v>45</v>
      </c>
      <c r="P2946" t="s">
        <v>784</v>
      </c>
      <c r="Q2946" t="s">
        <v>34</v>
      </c>
      <c r="R2946" t="s">
        <v>785</v>
      </c>
      <c r="S2946" t="s">
        <v>89</v>
      </c>
      <c r="T2946">
        <v>1</v>
      </c>
      <c r="U2946">
        <v>0</v>
      </c>
      <c r="V2946" t="s">
        <v>90</v>
      </c>
      <c r="W2946" t="s">
        <v>789</v>
      </c>
      <c r="X2946" t="s">
        <v>72</v>
      </c>
      <c r="Y2946">
        <v>3</v>
      </c>
      <c r="Z2946">
        <v>14</v>
      </c>
      <c r="AA2946">
        <v>0</v>
      </c>
      <c r="AB2946" t="s">
        <v>73</v>
      </c>
      <c r="AC2946">
        <v>0</v>
      </c>
      <c r="AD2946" t="s">
        <v>74</v>
      </c>
    </row>
    <row r="2947" spans="1:30" x14ac:dyDescent="0.3">
      <c r="A2947" t="s">
        <v>14283</v>
      </c>
      <c r="B2947" t="s">
        <v>70</v>
      </c>
      <c r="C2947">
        <v>487293</v>
      </c>
      <c r="D2947">
        <v>117.3</v>
      </c>
      <c r="E2947" s="1">
        <v>44005</v>
      </c>
      <c r="F2947" s="1">
        <v>45887</v>
      </c>
      <c r="G2947" t="s">
        <v>40</v>
      </c>
      <c r="H2947" t="s">
        <v>41</v>
      </c>
      <c r="I2947" t="s">
        <v>14280</v>
      </c>
      <c r="J2947">
        <v>1882</v>
      </c>
      <c r="K2947" t="s">
        <v>42</v>
      </c>
      <c r="L2947">
        <v>0</v>
      </c>
      <c r="M2947" t="s">
        <v>14281</v>
      </c>
      <c r="N2947" t="s">
        <v>60</v>
      </c>
      <c r="O2947">
        <v>24</v>
      </c>
      <c r="P2947" t="s">
        <v>518</v>
      </c>
      <c r="Q2947" t="s">
        <v>62</v>
      </c>
      <c r="R2947" t="s">
        <v>14282</v>
      </c>
      <c r="S2947" t="s">
        <v>67</v>
      </c>
      <c r="T2947">
        <v>0</v>
      </c>
      <c r="U2947">
        <v>0</v>
      </c>
      <c r="V2947" t="s">
        <v>68</v>
      </c>
      <c r="W2947" t="s">
        <v>14284</v>
      </c>
      <c r="X2947" t="s">
        <v>57</v>
      </c>
      <c r="Y2947">
        <v>9</v>
      </c>
      <c r="Z2947">
        <v>64</v>
      </c>
      <c r="AA2947">
        <v>0</v>
      </c>
      <c r="AB2947" t="s">
        <v>58</v>
      </c>
      <c r="AC2947">
        <v>0</v>
      </c>
      <c r="AD2947" t="s">
        <v>59</v>
      </c>
    </row>
    <row r="2948" spans="1:30" x14ac:dyDescent="0.3">
      <c r="A2948" t="s">
        <v>2642</v>
      </c>
      <c r="B2948" t="s">
        <v>118</v>
      </c>
      <c r="C2948">
        <v>133872</v>
      </c>
      <c r="D2948">
        <v>1579.38</v>
      </c>
      <c r="E2948" s="1">
        <v>45046</v>
      </c>
      <c r="F2948" s="1">
        <v>46607</v>
      </c>
      <c r="G2948" t="s">
        <v>40</v>
      </c>
      <c r="H2948" t="s">
        <v>41</v>
      </c>
      <c r="I2948" t="s">
        <v>2638</v>
      </c>
      <c r="J2948">
        <v>1561</v>
      </c>
      <c r="K2948" t="s">
        <v>42</v>
      </c>
      <c r="L2948">
        <v>0</v>
      </c>
      <c r="M2948" t="s">
        <v>2639</v>
      </c>
      <c r="N2948" t="s">
        <v>60</v>
      </c>
      <c r="O2948">
        <v>29</v>
      </c>
      <c r="P2948" t="s">
        <v>2640</v>
      </c>
      <c r="Q2948" t="s">
        <v>34</v>
      </c>
      <c r="R2948" t="s">
        <v>2641</v>
      </c>
      <c r="S2948" t="s">
        <v>109</v>
      </c>
      <c r="T2948">
        <v>1</v>
      </c>
      <c r="U2948">
        <v>0</v>
      </c>
      <c r="V2948" t="s">
        <v>68</v>
      </c>
      <c r="W2948" t="s">
        <v>2643</v>
      </c>
      <c r="X2948" t="s">
        <v>72</v>
      </c>
      <c r="Y2948">
        <v>9</v>
      </c>
      <c r="Z2948">
        <v>44</v>
      </c>
      <c r="AA2948">
        <v>0</v>
      </c>
      <c r="AB2948" t="s">
        <v>45</v>
      </c>
      <c r="AC2948">
        <v>0</v>
      </c>
      <c r="AD2948" t="s">
        <v>74</v>
      </c>
    </row>
    <row r="2949" spans="1:30" x14ac:dyDescent="0.3">
      <c r="A2949" t="s">
        <v>2042</v>
      </c>
      <c r="B2949" t="s">
        <v>70</v>
      </c>
      <c r="C2949">
        <v>133827</v>
      </c>
      <c r="D2949">
        <v>476.75</v>
      </c>
      <c r="E2949" s="1">
        <v>45468</v>
      </c>
      <c r="F2949" s="1">
        <v>48858</v>
      </c>
      <c r="G2949" t="s">
        <v>40</v>
      </c>
      <c r="H2949" t="s">
        <v>55</v>
      </c>
      <c r="I2949" t="s">
        <v>2038</v>
      </c>
      <c r="J2949">
        <v>3390</v>
      </c>
      <c r="K2949" t="s">
        <v>42</v>
      </c>
      <c r="L2949">
        <v>0</v>
      </c>
      <c r="M2949" t="s">
        <v>2039</v>
      </c>
      <c r="N2949" t="s">
        <v>49</v>
      </c>
      <c r="O2949">
        <v>23</v>
      </c>
      <c r="P2949" t="s">
        <v>2040</v>
      </c>
      <c r="Q2949" t="s">
        <v>87</v>
      </c>
      <c r="R2949" t="s">
        <v>2041</v>
      </c>
      <c r="S2949" t="s">
        <v>67</v>
      </c>
      <c r="T2949">
        <v>0</v>
      </c>
      <c r="U2949">
        <v>0</v>
      </c>
      <c r="V2949" t="s">
        <v>68</v>
      </c>
      <c r="W2949" t="s">
        <v>2043</v>
      </c>
      <c r="X2949" t="s">
        <v>57</v>
      </c>
      <c r="Y2949">
        <v>46</v>
      </c>
      <c r="Z2949">
        <v>89</v>
      </c>
      <c r="AA2949">
        <v>1</v>
      </c>
      <c r="AB2949" t="s">
        <v>58</v>
      </c>
      <c r="AC2949">
        <v>1</v>
      </c>
      <c r="AD2949" t="s">
        <v>59</v>
      </c>
    </row>
    <row r="2950" spans="1:30" x14ac:dyDescent="0.3">
      <c r="A2950" t="s">
        <v>15499</v>
      </c>
      <c r="B2950" t="s">
        <v>39</v>
      </c>
      <c r="C2950">
        <v>455714</v>
      </c>
      <c r="D2950">
        <v>1015.59</v>
      </c>
      <c r="E2950" s="1">
        <v>44315</v>
      </c>
      <c r="F2950" s="1">
        <v>46281</v>
      </c>
      <c r="G2950" t="s">
        <v>99</v>
      </c>
      <c r="H2950" t="s">
        <v>80</v>
      </c>
      <c r="I2950" t="s">
        <v>15494</v>
      </c>
      <c r="J2950">
        <v>1966</v>
      </c>
      <c r="K2950" t="s">
        <v>42</v>
      </c>
      <c r="L2950">
        <v>1</v>
      </c>
      <c r="M2950" t="s">
        <v>15495</v>
      </c>
      <c r="N2950" t="s">
        <v>60</v>
      </c>
      <c r="O2950">
        <v>44</v>
      </c>
      <c r="P2950" t="s">
        <v>702</v>
      </c>
      <c r="Q2950" t="s">
        <v>62</v>
      </c>
      <c r="R2950" t="s">
        <v>15496</v>
      </c>
      <c r="S2950" t="s">
        <v>89</v>
      </c>
      <c r="T2950">
        <v>0</v>
      </c>
      <c r="U2950">
        <v>0</v>
      </c>
      <c r="V2950" t="s">
        <v>90</v>
      </c>
      <c r="W2950" t="s">
        <v>15500</v>
      </c>
      <c r="X2950" t="s">
        <v>57</v>
      </c>
      <c r="Y2950">
        <v>28</v>
      </c>
      <c r="Z2950">
        <v>4</v>
      </c>
      <c r="AA2950">
        <v>0</v>
      </c>
      <c r="AB2950" t="s">
        <v>73</v>
      </c>
      <c r="AC2950">
        <v>0</v>
      </c>
      <c r="AD2950" t="s">
        <v>59</v>
      </c>
    </row>
    <row r="2951" spans="1:30" x14ac:dyDescent="0.3">
      <c r="A2951" t="s">
        <v>17965</v>
      </c>
      <c r="B2951" t="s">
        <v>70</v>
      </c>
      <c r="C2951">
        <v>86155</v>
      </c>
      <c r="D2951">
        <v>1928.26</v>
      </c>
      <c r="E2951" s="1">
        <v>42845</v>
      </c>
      <c r="F2951" s="1">
        <v>46247</v>
      </c>
      <c r="G2951" t="s">
        <v>99</v>
      </c>
      <c r="H2951" t="s">
        <v>41</v>
      </c>
      <c r="I2951" t="s">
        <v>17962</v>
      </c>
      <c r="J2951">
        <v>3402</v>
      </c>
      <c r="K2951" t="s">
        <v>42</v>
      </c>
      <c r="L2951">
        <v>0</v>
      </c>
      <c r="M2951" t="s">
        <v>17963</v>
      </c>
      <c r="N2951" t="s">
        <v>60</v>
      </c>
      <c r="O2951">
        <v>59</v>
      </c>
      <c r="P2951" t="s">
        <v>115</v>
      </c>
      <c r="Q2951" t="s">
        <v>87</v>
      </c>
      <c r="R2951" t="s">
        <v>17964</v>
      </c>
      <c r="S2951" t="s">
        <v>36</v>
      </c>
      <c r="T2951">
        <v>0</v>
      </c>
      <c r="U2951">
        <v>0</v>
      </c>
      <c r="V2951" t="s">
        <v>37</v>
      </c>
      <c r="W2951" t="s">
        <v>17966</v>
      </c>
      <c r="X2951" t="s">
        <v>72</v>
      </c>
      <c r="Y2951">
        <v>31</v>
      </c>
      <c r="Z2951">
        <v>95</v>
      </c>
      <c r="AA2951">
        <v>1</v>
      </c>
      <c r="AB2951" t="s">
        <v>58</v>
      </c>
      <c r="AC2951">
        <v>1</v>
      </c>
      <c r="AD2951" t="s">
        <v>74</v>
      </c>
    </row>
    <row r="2952" spans="1:30" x14ac:dyDescent="0.3">
      <c r="A2952" t="s">
        <v>13962</v>
      </c>
      <c r="B2952" t="s">
        <v>118</v>
      </c>
      <c r="C2952">
        <v>79361</v>
      </c>
      <c r="D2952">
        <v>604.97</v>
      </c>
      <c r="E2952" s="1">
        <v>42509</v>
      </c>
      <c r="F2952" s="1">
        <v>43165</v>
      </c>
      <c r="G2952" t="s">
        <v>40</v>
      </c>
      <c r="H2952" t="s">
        <v>55</v>
      </c>
      <c r="I2952" t="s">
        <v>13959</v>
      </c>
      <c r="J2952">
        <v>656</v>
      </c>
      <c r="K2952" t="s">
        <v>100</v>
      </c>
      <c r="L2952">
        <v>0</v>
      </c>
      <c r="M2952" t="s">
        <v>13960</v>
      </c>
      <c r="N2952" t="s">
        <v>49</v>
      </c>
      <c r="O2952">
        <v>34</v>
      </c>
      <c r="P2952" t="s">
        <v>1346</v>
      </c>
      <c r="Q2952" t="s">
        <v>34</v>
      </c>
      <c r="R2952" t="s">
        <v>13961</v>
      </c>
      <c r="S2952" t="s">
        <v>109</v>
      </c>
      <c r="T2952">
        <v>1</v>
      </c>
      <c r="U2952">
        <v>0</v>
      </c>
      <c r="V2952" t="s">
        <v>90</v>
      </c>
      <c r="W2952" t="s">
        <v>13963</v>
      </c>
      <c r="X2952" t="s">
        <v>44</v>
      </c>
      <c r="Y2952">
        <v>33</v>
      </c>
      <c r="Z2952">
        <v>40</v>
      </c>
      <c r="AA2952">
        <v>0</v>
      </c>
      <c r="AB2952" t="s">
        <v>45</v>
      </c>
      <c r="AC2952">
        <v>0</v>
      </c>
      <c r="AD2952" t="s">
        <v>46</v>
      </c>
    </row>
    <row r="2953" spans="1:30" x14ac:dyDescent="0.3">
      <c r="A2953" t="s">
        <v>15842</v>
      </c>
      <c r="B2953" t="s">
        <v>118</v>
      </c>
      <c r="C2953">
        <v>121389</v>
      </c>
      <c r="D2953">
        <v>1951.33</v>
      </c>
      <c r="E2953" s="1">
        <v>45399</v>
      </c>
      <c r="F2953" s="1">
        <v>47270</v>
      </c>
      <c r="G2953" t="s">
        <v>103</v>
      </c>
      <c r="H2953" t="s">
        <v>80</v>
      </c>
      <c r="I2953" t="s">
        <v>15839</v>
      </c>
      <c r="J2953">
        <v>1871</v>
      </c>
      <c r="K2953" t="s">
        <v>42</v>
      </c>
      <c r="L2953">
        <v>1</v>
      </c>
      <c r="M2953" t="s">
        <v>15840</v>
      </c>
      <c r="N2953" t="s">
        <v>49</v>
      </c>
      <c r="O2953">
        <v>30</v>
      </c>
      <c r="P2953" t="s">
        <v>426</v>
      </c>
      <c r="Q2953" t="s">
        <v>51</v>
      </c>
      <c r="R2953" t="s">
        <v>15841</v>
      </c>
      <c r="S2953" t="s">
        <v>109</v>
      </c>
      <c r="T2953">
        <v>0</v>
      </c>
      <c r="U2953">
        <v>0</v>
      </c>
      <c r="V2953" t="s">
        <v>68</v>
      </c>
      <c r="W2953" t="s">
        <v>15843</v>
      </c>
      <c r="X2953" t="s">
        <v>72</v>
      </c>
      <c r="Y2953">
        <v>17</v>
      </c>
      <c r="Z2953">
        <v>95</v>
      </c>
      <c r="AA2953">
        <v>1</v>
      </c>
      <c r="AB2953" t="s">
        <v>58</v>
      </c>
      <c r="AC2953">
        <v>1</v>
      </c>
      <c r="AD2953" t="s">
        <v>74</v>
      </c>
    </row>
    <row r="2954" spans="1:30" x14ac:dyDescent="0.3">
      <c r="A2954" t="s">
        <v>3247</v>
      </c>
      <c r="B2954" t="s">
        <v>54</v>
      </c>
      <c r="C2954">
        <v>194818</v>
      </c>
      <c r="D2954">
        <v>823.81</v>
      </c>
      <c r="E2954" s="1">
        <v>44518</v>
      </c>
      <c r="F2954" s="1">
        <v>45667</v>
      </c>
      <c r="G2954" t="s">
        <v>99</v>
      </c>
      <c r="H2954" t="s">
        <v>55</v>
      </c>
      <c r="I2954" t="s">
        <v>3244</v>
      </c>
      <c r="J2954">
        <v>1149</v>
      </c>
      <c r="K2954" t="s">
        <v>42</v>
      </c>
      <c r="L2954">
        <v>0</v>
      </c>
      <c r="M2954" t="s">
        <v>3245</v>
      </c>
      <c r="N2954" t="s">
        <v>49</v>
      </c>
      <c r="O2954">
        <v>42</v>
      </c>
      <c r="P2954" t="s">
        <v>875</v>
      </c>
      <c r="Q2954" t="s">
        <v>51</v>
      </c>
      <c r="R2954" t="s">
        <v>3246</v>
      </c>
      <c r="S2954" t="s">
        <v>89</v>
      </c>
      <c r="T2954">
        <v>0</v>
      </c>
      <c r="U2954">
        <v>0</v>
      </c>
      <c r="V2954" t="s">
        <v>90</v>
      </c>
      <c r="W2954" t="s">
        <v>3248</v>
      </c>
      <c r="X2954" t="s">
        <v>57</v>
      </c>
      <c r="Y2954">
        <v>44</v>
      </c>
      <c r="Z2954">
        <v>48</v>
      </c>
      <c r="AA2954">
        <v>0</v>
      </c>
      <c r="AB2954" t="s">
        <v>45</v>
      </c>
      <c r="AC2954">
        <v>0</v>
      </c>
      <c r="AD2954" t="s">
        <v>59</v>
      </c>
    </row>
    <row r="2955" spans="1:30" x14ac:dyDescent="0.3">
      <c r="A2955" t="s">
        <v>15873</v>
      </c>
      <c r="B2955" t="s">
        <v>70</v>
      </c>
      <c r="C2955">
        <v>432310</v>
      </c>
      <c r="D2955">
        <v>1963.33</v>
      </c>
      <c r="E2955" s="1">
        <v>45110</v>
      </c>
      <c r="F2955" s="1">
        <v>46382</v>
      </c>
      <c r="G2955" t="s">
        <v>99</v>
      </c>
      <c r="H2955" t="s">
        <v>41</v>
      </c>
      <c r="I2955" t="s">
        <v>15870</v>
      </c>
      <c r="J2955">
        <v>1272</v>
      </c>
      <c r="K2955" t="s">
        <v>42</v>
      </c>
      <c r="L2955">
        <v>0</v>
      </c>
      <c r="M2955" t="s">
        <v>15871</v>
      </c>
      <c r="N2955" t="s">
        <v>60</v>
      </c>
      <c r="O2955">
        <v>59</v>
      </c>
      <c r="P2955" t="s">
        <v>1062</v>
      </c>
      <c r="Q2955" t="s">
        <v>87</v>
      </c>
      <c r="R2955" t="s">
        <v>15872</v>
      </c>
      <c r="S2955" t="s">
        <v>36</v>
      </c>
      <c r="T2955">
        <v>0</v>
      </c>
      <c r="U2955">
        <v>0</v>
      </c>
      <c r="V2955" t="s">
        <v>37</v>
      </c>
      <c r="W2955" t="s">
        <v>15874</v>
      </c>
      <c r="X2955" t="s">
        <v>72</v>
      </c>
      <c r="Y2955">
        <v>12</v>
      </c>
      <c r="Z2955">
        <v>43</v>
      </c>
      <c r="AA2955">
        <v>0</v>
      </c>
      <c r="AB2955" t="s">
        <v>45</v>
      </c>
      <c r="AC2955">
        <v>0</v>
      </c>
      <c r="AD2955" t="s">
        <v>74</v>
      </c>
    </row>
    <row r="2956" spans="1:30" x14ac:dyDescent="0.3">
      <c r="A2956" t="s">
        <v>18956</v>
      </c>
      <c r="B2956" t="s">
        <v>70</v>
      </c>
      <c r="C2956">
        <v>390489</v>
      </c>
      <c r="D2956">
        <v>169.24</v>
      </c>
      <c r="E2956" s="1">
        <v>44342</v>
      </c>
      <c r="F2956" s="1">
        <v>46907</v>
      </c>
      <c r="G2956" t="s">
        <v>99</v>
      </c>
      <c r="H2956" t="s">
        <v>80</v>
      </c>
      <c r="I2956" t="s">
        <v>18953</v>
      </c>
      <c r="J2956">
        <v>2565</v>
      </c>
      <c r="K2956" t="s">
        <v>42</v>
      </c>
      <c r="L2956">
        <v>1</v>
      </c>
      <c r="M2956" t="s">
        <v>18954</v>
      </c>
      <c r="N2956" t="s">
        <v>32</v>
      </c>
      <c r="O2956">
        <v>67</v>
      </c>
      <c r="P2956" t="s">
        <v>483</v>
      </c>
      <c r="Q2956" t="s">
        <v>87</v>
      </c>
      <c r="R2956" t="s">
        <v>18955</v>
      </c>
      <c r="S2956" t="s">
        <v>36</v>
      </c>
      <c r="T2956">
        <v>0</v>
      </c>
      <c r="U2956">
        <v>1</v>
      </c>
      <c r="V2956" t="s">
        <v>37</v>
      </c>
      <c r="W2956" t="s">
        <v>18957</v>
      </c>
      <c r="X2956" t="s">
        <v>57</v>
      </c>
      <c r="Y2956">
        <v>46</v>
      </c>
      <c r="Z2956">
        <v>94</v>
      </c>
      <c r="AA2956">
        <v>1</v>
      </c>
      <c r="AB2956" t="s">
        <v>58</v>
      </c>
      <c r="AC2956">
        <v>1</v>
      </c>
      <c r="AD2956" t="s">
        <v>59</v>
      </c>
    </row>
    <row r="2957" spans="1:30" x14ac:dyDescent="0.3">
      <c r="A2957" t="s">
        <v>15030</v>
      </c>
      <c r="B2957" t="s">
        <v>118</v>
      </c>
      <c r="C2957">
        <v>303318</v>
      </c>
      <c r="D2957">
        <v>450.4</v>
      </c>
      <c r="E2957" s="1">
        <v>43866</v>
      </c>
      <c r="F2957" s="1">
        <v>44347</v>
      </c>
      <c r="G2957" t="s">
        <v>103</v>
      </c>
      <c r="H2957" t="s">
        <v>80</v>
      </c>
      <c r="I2957" t="s">
        <v>15027</v>
      </c>
      <c r="J2957">
        <v>481</v>
      </c>
      <c r="K2957" t="s">
        <v>100</v>
      </c>
      <c r="L2957">
        <v>1</v>
      </c>
      <c r="M2957" t="s">
        <v>15028</v>
      </c>
      <c r="N2957" t="s">
        <v>60</v>
      </c>
      <c r="O2957">
        <v>33</v>
      </c>
      <c r="P2957" t="s">
        <v>2982</v>
      </c>
      <c r="Q2957" t="s">
        <v>34</v>
      </c>
      <c r="R2957" t="s">
        <v>15029</v>
      </c>
      <c r="S2957" t="s">
        <v>109</v>
      </c>
      <c r="T2957">
        <v>1</v>
      </c>
      <c r="U2957">
        <v>0</v>
      </c>
      <c r="V2957" t="s">
        <v>90</v>
      </c>
      <c r="W2957" t="s">
        <v>15031</v>
      </c>
      <c r="X2957" t="s">
        <v>72</v>
      </c>
      <c r="Y2957">
        <v>8</v>
      </c>
      <c r="Z2957">
        <v>42</v>
      </c>
      <c r="AA2957">
        <v>0</v>
      </c>
      <c r="AB2957" t="s">
        <v>45</v>
      </c>
      <c r="AC2957">
        <v>0</v>
      </c>
      <c r="AD2957" t="s">
        <v>74</v>
      </c>
    </row>
    <row r="2958" spans="1:30" x14ac:dyDescent="0.3">
      <c r="A2958" t="s">
        <v>1325</v>
      </c>
      <c r="B2958" t="s">
        <v>118</v>
      </c>
      <c r="C2958">
        <v>274123</v>
      </c>
      <c r="D2958">
        <v>579.91</v>
      </c>
      <c r="E2958" s="1">
        <v>45286</v>
      </c>
      <c r="F2958" s="1">
        <v>46704</v>
      </c>
      <c r="G2958" t="s">
        <v>103</v>
      </c>
      <c r="H2958" t="s">
        <v>80</v>
      </c>
      <c r="I2958" t="s">
        <v>1319</v>
      </c>
      <c r="J2958">
        <v>1418</v>
      </c>
      <c r="K2958" t="s">
        <v>42</v>
      </c>
      <c r="L2958">
        <v>1</v>
      </c>
      <c r="M2958" t="s">
        <v>1320</v>
      </c>
      <c r="N2958" t="s">
        <v>49</v>
      </c>
      <c r="O2958">
        <v>30</v>
      </c>
      <c r="P2958" t="s">
        <v>1321</v>
      </c>
      <c r="Q2958" t="s">
        <v>62</v>
      </c>
      <c r="R2958" t="s">
        <v>1322</v>
      </c>
      <c r="S2958" t="s">
        <v>109</v>
      </c>
      <c r="T2958">
        <v>0</v>
      </c>
      <c r="U2958">
        <v>0</v>
      </c>
      <c r="V2958" t="s">
        <v>68</v>
      </c>
      <c r="W2958" t="s">
        <v>1326</v>
      </c>
      <c r="X2958" t="s">
        <v>72</v>
      </c>
      <c r="Y2958">
        <v>16</v>
      </c>
      <c r="Z2958">
        <v>47</v>
      </c>
      <c r="AA2958">
        <v>0</v>
      </c>
      <c r="AB2958" t="s">
        <v>45</v>
      </c>
      <c r="AC2958">
        <v>0</v>
      </c>
      <c r="AD2958" t="s">
        <v>74</v>
      </c>
    </row>
    <row r="2959" spans="1:30" x14ac:dyDescent="0.3">
      <c r="A2959" t="s">
        <v>6588</v>
      </c>
      <c r="B2959" t="s">
        <v>54</v>
      </c>
      <c r="C2959">
        <v>262955</v>
      </c>
      <c r="D2959">
        <v>154.35</v>
      </c>
      <c r="E2959" s="1">
        <v>42287</v>
      </c>
      <c r="F2959" s="1">
        <v>45100</v>
      </c>
      <c r="G2959" t="s">
        <v>103</v>
      </c>
      <c r="H2959" t="s">
        <v>41</v>
      </c>
      <c r="I2959" t="s">
        <v>6585</v>
      </c>
      <c r="J2959">
        <v>2813</v>
      </c>
      <c r="K2959" t="s">
        <v>42</v>
      </c>
      <c r="L2959">
        <v>0</v>
      </c>
      <c r="M2959" t="s">
        <v>6586</v>
      </c>
      <c r="N2959" t="s">
        <v>49</v>
      </c>
      <c r="O2959">
        <v>70</v>
      </c>
      <c r="P2959" t="s">
        <v>1461</v>
      </c>
      <c r="Q2959" t="s">
        <v>87</v>
      </c>
      <c r="R2959" t="s">
        <v>6587</v>
      </c>
      <c r="S2959" t="s">
        <v>36</v>
      </c>
      <c r="T2959">
        <v>0</v>
      </c>
      <c r="U2959">
        <v>1</v>
      </c>
      <c r="V2959" t="s">
        <v>37</v>
      </c>
      <c r="W2959" t="s">
        <v>6589</v>
      </c>
      <c r="X2959" t="s">
        <v>72</v>
      </c>
      <c r="Y2959">
        <v>19</v>
      </c>
      <c r="Z2959">
        <v>94</v>
      </c>
      <c r="AA2959">
        <v>1</v>
      </c>
      <c r="AB2959" t="s">
        <v>58</v>
      </c>
      <c r="AC2959">
        <v>1</v>
      </c>
      <c r="AD2959" t="s">
        <v>74</v>
      </c>
    </row>
    <row r="2960" spans="1:30" x14ac:dyDescent="0.3">
      <c r="A2960" t="s">
        <v>1515</v>
      </c>
      <c r="B2960" t="s">
        <v>39</v>
      </c>
      <c r="C2960">
        <v>57516</v>
      </c>
      <c r="D2960">
        <v>1602.02</v>
      </c>
      <c r="E2960" s="1">
        <v>43295</v>
      </c>
      <c r="F2960" s="1">
        <v>46053</v>
      </c>
      <c r="G2960" t="s">
        <v>40</v>
      </c>
      <c r="H2960" t="s">
        <v>41</v>
      </c>
      <c r="I2960" t="s">
        <v>1512</v>
      </c>
      <c r="J2960">
        <v>2758</v>
      </c>
      <c r="K2960" t="s">
        <v>42</v>
      </c>
      <c r="L2960">
        <v>0</v>
      </c>
      <c r="M2960" t="s">
        <v>1513</v>
      </c>
      <c r="N2960" t="s">
        <v>32</v>
      </c>
      <c r="O2960">
        <v>21</v>
      </c>
      <c r="P2960" t="s">
        <v>966</v>
      </c>
      <c r="Q2960" t="s">
        <v>51</v>
      </c>
      <c r="R2960" t="s">
        <v>1514</v>
      </c>
      <c r="S2960" t="s">
        <v>67</v>
      </c>
      <c r="T2960">
        <v>0</v>
      </c>
      <c r="U2960">
        <v>0</v>
      </c>
      <c r="V2960" t="s">
        <v>68</v>
      </c>
      <c r="W2960" t="s">
        <v>1516</v>
      </c>
      <c r="X2960" t="s">
        <v>57</v>
      </c>
      <c r="Y2960">
        <v>4</v>
      </c>
      <c r="Z2960">
        <v>90</v>
      </c>
      <c r="AA2960">
        <v>1</v>
      </c>
      <c r="AB2960" t="s">
        <v>58</v>
      </c>
      <c r="AC2960">
        <v>1</v>
      </c>
      <c r="AD2960" t="s">
        <v>59</v>
      </c>
    </row>
    <row r="2961" spans="1:30" x14ac:dyDescent="0.3">
      <c r="A2961" t="s">
        <v>16075</v>
      </c>
      <c r="B2961" t="s">
        <v>39</v>
      </c>
      <c r="C2961">
        <v>250316</v>
      </c>
      <c r="D2961">
        <v>1167.58</v>
      </c>
      <c r="E2961" s="1">
        <v>44792</v>
      </c>
      <c r="F2961" s="1">
        <v>48074</v>
      </c>
      <c r="G2961" t="s">
        <v>40</v>
      </c>
      <c r="H2961" t="s">
        <v>55</v>
      </c>
      <c r="I2961" t="s">
        <v>16068</v>
      </c>
      <c r="J2961">
        <v>3282</v>
      </c>
      <c r="K2961" t="s">
        <v>42</v>
      </c>
      <c r="L2961">
        <v>0</v>
      </c>
      <c r="M2961" t="s">
        <v>16069</v>
      </c>
      <c r="N2961" t="s">
        <v>32</v>
      </c>
      <c r="O2961">
        <v>53</v>
      </c>
      <c r="P2961" t="s">
        <v>1090</v>
      </c>
      <c r="Q2961" t="s">
        <v>51</v>
      </c>
      <c r="R2961" t="s">
        <v>16070</v>
      </c>
      <c r="S2961" t="s">
        <v>97</v>
      </c>
      <c r="T2961">
        <v>0</v>
      </c>
      <c r="U2961">
        <v>0</v>
      </c>
      <c r="V2961" t="s">
        <v>37</v>
      </c>
      <c r="W2961" t="s">
        <v>16076</v>
      </c>
      <c r="X2961" t="s">
        <v>57</v>
      </c>
      <c r="Y2961">
        <v>15</v>
      </c>
      <c r="Z2961">
        <v>9</v>
      </c>
      <c r="AA2961">
        <v>0</v>
      </c>
      <c r="AB2961" t="s">
        <v>73</v>
      </c>
      <c r="AC2961">
        <v>0</v>
      </c>
      <c r="AD2961" t="s">
        <v>59</v>
      </c>
    </row>
    <row r="2962" spans="1:30" x14ac:dyDescent="0.3">
      <c r="A2962" t="s">
        <v>15528</v>
      </c>
      <c r="B2962" t="s">
        <v>39</v>
      </c>
      <c r="C2962">
        <v>51959</v>
      </c>
      <c r="D2962">
        <v>846.42</v>
      </c>
      <c r="E2962" s="1">
        <v>43764</v>
      </c>
      <c r="F2962" s="1">
        <v>46826</v>
      </c>
      <c r="G2962" t="s">
        <v>40</v>
      </c>
      <c r="H2962" t="s">
        <v>80</v>
      </c>
      <c r="I2962" t="s">
        <v>15523</v>
      </c>
      <c r="J2962">
        <v>3062</v>
      </c>
      <c r="K2962" t="s">
        <v>42</v>
      </c>
      <c r="L2962">
        <v>1</v>
      </c>
      <c r="M2962" t="s">
        <v>15524</v>
      </c>
      <c r="N2962" t="s">
        <v>60</v>
      </c>
      <c r="O2962">
        <v>21</v>
      </c>
      <c r="P2962" t="s">
        <v>1865</v>
      </c>
      <c r="Q2962" t="s">
        <v>34</v>
      </c>
      <c r="R2962" t="s">
        <v>15525</v>
      </c>
      <c r="S2962" t="s">
        <v>67</v>
      </c>
      <c r="T2962">
        <v>1</v>
      </c>
      <c r="U2962">
        <v>0</v>
      </c>
      <c r="V2962" t="s">
        <v>68</v>
      </c>
      <c r="W2962" t="s">
        <v>15529</v>
      </c>
      <c r="X2962" t="s">
        <v>72</v>
      </c>
      <c r="Y2962">
        <v>11</v>
      </c>
      <c r="Z2962">
        <v>29</v>
      </c>
      <c r="AA2962">
        <v>0</v>
      </c>
      <c r="AB2962" t="s">
        <v>73</v>
      </c>
      <c r="AC2962">
        <v>0</v>
      </c>
      <c r="AD2962" t="s">
        <v>74</v>
      </c>
    </row>
    <row r="2963" spans="1:30" x14ac:dyDescent="0.3">
      <c r="A2963" t="s">
        <v>19076</v>
      </c>
      <c r="B2963" t="s">
        <v>118</v>
      </c>
      <c r="C2963">
        <v>498113</v>
      </c>
      <c r="D2963">
        <v>612.67999999999995</v>
      </c>
      <c r="E2963" s="1">
        <v>43273</v>
      </c>
      <c r="F2963" s="1">
        <v>44859</v>
      </c>
      <c r="G2963" t="s">
        <v>40</v>
      </c>
      <c r="H2963" t="s">
        <v>55</v>
      </c>
      <c r="I2963" t="s">
        <v>19073</v>
      </c>
      <c r="J2963">
        <v>1586</v>
      </c>
      <c r="K2963" t="s">
        <v>42</v>
      </c>
      <c r="L2963">
        <v>0</v>
      </c>
      <c r="M2963" t="s">
        <v>19074</v>
      </c>
      <c r="N2963" t="s">
        <v>49</v>
      </c>
      <c r="O2963">
        <v>69</v>
      </c>
      <c r="P2963" t="s">
        <v>6826</v>
      </c>
      <c r="Q2963" t="s">
        <v>62</v>
      </c>
      <c r="R2963" t="s">
        <v>19075</v>
      </c>
      <c r="S2963" t="s">
        <v>36</v>
      </c>
      <c r="T2963">
        <v>0</v>
      </c>
      <c r="U2963">
        <v>1</v>
      </c>
      <c r="V2963" t="s">
        <v>37</v>
      </c>
      <c r="W2963" t="s">
        <v>19077</v>
      </c>
      <c r="X2963" t="s">
        <v>72</v>
      </c>
      <c r="Y2963">
        <v>41</v>
      </c>
      <c r="Z2963">
        <v>20</v>
      </c>
      <c r="AA2963">
        <v>0</v>
      </c>
      <c r="AB2963" t="s">
        <v>73</v>
      </c>
      <c r="AC2963">
        <v>0</v>
      </c>
      <c r="AD2963" t="s">
        <v>74</v>
      </c>
    </row>
    <row r="2964" spans="1:30" x14ac:dyDescent="0.3">
      <c r="A2964" t="s">
        <v>18267</v>
      </c>
      <c r="B2964" t="s">
        <v>39</v>
      </c>
      <c r="C2964">
        <v>284623</v>
      </c>
      <c r="D2964">
        <v>936.68</v>
      </c>
      <c r="E2964" s="1">
        <v>42693</v>
      </c>
      <c r="F2964" s="1">
        <v>43280</v>
      </c>
      <c r="G2964" t="s">
        <v>99</v>
      </c>
      <c r="H2964" t="s">
        <v>55</v>
      </c>
      <c r="I2964" t="s">
        <v>18263</v>
      </c>
      <c r="J2964">
        <v>587</v>
      </c>
      <c r="K2964" t="s">
        <v>100</v>
      </c>
      <c r="L2964">
        <v>0</v>
      </c>
      <c r="M2964" t="s">
        <v>17528</v>
      </c>
      <c r="N2964" t="s">
        <v>49</v>
      </c>
      <c r="O2964">
        <v>58</v>
      </c>
      <c r="P2964" t="s">
        <v>6650</v>
      </c>
      <c r="Q2964" t="s">
        <v>51</v>
      </c>
      <c r="R2964" t="s">
        <v>18264</v>
      </c>
      <c r="S2964" t="s">
        <v>36</v>
      </c>
      <c r="T2964">
        <v>0</v>
      </c>
      <c r="U2964">
        <v>0</v>
      </c>
      <c r="V2964" t="s">
        <v>37</v>
      </c>
      <c r="W2964" t="s">
        <v>18268</v>
      </c>
      <c r="X2964" t="s">
        <v>57</v>
      </c>
      <c r="Y2964">
        <v>29</v>
      </c>
      <c r="Z2964">
        <v>56</v>
      </c>
      <c r="AA2964">
        <v>0</v>
      </c>
      <c r="AB2964" t="s">
        <v>45</v>
      </c>
      <c r="AC2964">
        <v>0</v>
      </c>
      <c r="AD2964" t="s">
        <v>59</v>
      </c>
    </row>
    <row r="2965" spans="1:30" x14ac:dyDescent="0.3">
      <c r="A2965" t="s">
        <v>13552</v>
      </c>
      <c r="B2965" t="s">
        <v>39</v>
      </c>
      <c r="C2965">
        <v>161588</v>
      </c>
      <c r="D2965">
        <v>1663.51</v>
      </c>
      <c r="E2965" s="1">
        <v>43827</v>
      </c>
      <c r="F2965" s="1">
        <v>46976</v>
      </c>
      <c r="G2965" t="s">
        <v>40</v>
      </c>
      <c r="H2965" t="s">
        <v>41</v>
      </c>
      <c r="I2965" t="s">
        <v>13546</v>
      </c>
      <c r="J2965">
        <v>3149</v>
      </c>
      <c r="K2965" t="s">
        <v>42</v>
      </c>
      <c r="L2965">
        <v>0</v>
      </c>
      <c r="M2965" t="s">
        <v>13508</v>
      </c>
      <c r="N2965" t="s">
        <v>60</v>
      </c>
      <c r="O2965">
        <v>75</v>
      </c>
      <c r="P2965" t="s">
        <v>1961</v>
      </c>
      <c r="Q2965" t="s">
        <v>87</v>
      </c>
      <c r="R2965" t="s">
        <v>13547</v>
      </c>
      <c r="S2965" t="s">
        <v>36</v>
      </c>
      <c r="T2965">
        <v>0</v>
      </c>
      <c r="U2965">
        <v>1</v>
      </c>
      <c r="V2965" t="s">
        <v>37</v>
      </c>
      <c r="W2965" t="s">
        <v>13553</v>
      </c>
      <c r="X2965" t="s">
        <v>57</v>
      </c>
      <c r="Y2965">
        <v>25</v>
      </c>
      <c r="Z2965">
        <v>56</v>
      </c>
      <c r="AA2965">
        <v>0</v>
      </c>
      <c r="AB2965" t="s">
        <v>45</v>
      </c>
      <c r="AC2965">
        <v>0</v>
      </c>
      <c r="AD2965" t="s">
        <v>59</v>
      </c>
    </row>
    <row r="2966" spans="1:30" x14ac:dyDescent="0.3">
      <c r="A2966" t="s">
        <v>17691</v>
      </c>
      <c r="B2966" t="s">
        <v>118</v>
      </c>
      <c r="C2966">
        <v>410140</v>
      </c>
      <c r="D2966">
        <v>1776.91</v>
      </c>
      <c r="E2966" s="1">
        <v>42099</v>
      </c>
      <c r="F2966" s="1">
        <v>43892</v>
      </c>
      <c r="G2966" t="s">
        <v>103</v>
      </c>
      <c r="H2966" t="s">
        <v>80</v>
      </c>
      <c r="I2966" t="s">
        <v>17688</v>
      </c>
      <c r="J2966">
        <v>1793</v>
      </c>
      <c r="K2966" t="s">
        <v>42</v>
      </c>
      <c r="L2966">
        <v>1</v>
      </c>
      <c r="M2966" t="s">
        <v>17689</v>
      </c>
      <c r="N2966" t="s">
        <v>32</v>
      </c>
      <c r="O2966">
        <v>82</v>
      </c>
      <c r="P2966" t="s">
        <v>1538</v>
      </c>
      <c r="Q2966" t="s">
        <v>62</v>
      </c>
      <c r="R2966" t="s">
        <v>17690</v>
      </c>
      <c r="S2966" t="s">
        <v>36</v>
      </c>
      <c r="T2966">
        <v>0</v>
      </c>
      <c r="U2966">
        <v>1</v>
      </c>
      <c r="V2966" t="s">
        <v>37</v>
      </c>
      <c r="W2966" t="s">
        <v>17692</v>
      </c>
      <c r="X2966" t="s">
        <v>44</v>
      </c>
      <c r="Y2966">
        <v>38</v>
      </c>
      <c r="Z2966">
        <v>30</v>
      </c>
      <c r="AA2966">
        <v>0</v>
      </c>
      <c r="AB2966" t="s">
        <v>73</v>
      </c>
      <c r="AC2966">
        <v>0</v>
      </c>
      <c r="AD2966" t="s">
        <v>46</v>
      </c>
    </row>
    <row r="2967" spans="1:30" x14ac:dyDescent="0.3">
      <c r="A2967" t="s">
        <v>18543</v>
      </c>
      <c r="B2967" t="s">
        <v>118</v>
      </c>
      <c r="C2967">
        <v>162266</v>
      </c>
      <c r="D2967">
        <v>1013.95</v>
      </c>
      <c r="E2967" s="1">
        <v>43868</v>
      </c>
      <c r="F2967" s="1">
        <v>46925</v>
      </c>
      <c r="G2967" t="s">
        <v>103</v>
      </c>
      <c r="H2967" t="s">
        <v>41</v>
      </c>
      <c r="I2967" t="s">
        <v>18538</v>
      </c>
      <c r="J2967">
        <v>3057</v>
      </c>
      <c r="K2967" t="s">
        <v>42</v>
      </c>
      <c r="L2967">
        <v>0</v>
      </c>
      <c r="M2967" t="s">
        <v>18539</v>
      </c>
      <c r="N2967" t="s">
        <v>49</v>
      </c>
      <c r="O2967">
        <v>29</v>
      </c>
      <c r="P2967" t="s">
        <v>3278</v>
      </c>
      <c r="Q2967" t="s">
        <v>51</v>
      </c>
      <c r="R2967" t="s">
        <v>18540</v>
      </c>
      <c r="S2967" t="s">
        <v>109</v>
      </c>
      <c r="T2967">
        <v>0</v>
      </c>
      <c r="U2967">
        <v>0</v>
      </c>
      <c r="V2967" t="s">
        <v>68</v>
      </c>
      <c r="W2967" t="s">
        <v>18544</v>
      </c>
      <c r="X2967" t="s">
        <v>57</v>
      </c>
      <c r="Y2967">
        <v>21</v>
      </c>
      <c r="Z2967">
        <v>24</v>
      </c>
      <c r="AA2967">
        <v>0</v>
      </c>
      <c r="AB2967" t="s">
        <v>73</v>
      </c>
      <c r="AC2967">
        <v>0</v>
      </c>
      <c r="AD2967" t="s">
        <v>59</v>
      </c>
    </row>
    <row r="2968" spans="1:30" x14ac:dyDescent="0.3">
      <c r="A2968" t="s">
        <v>4976</v>
      </c>
      <c r="B2968" t="s">
        <v>70</v>
      </c>
      <c r="C2968">
        <v>184287</v>
      </c>
      <c r="D2968">
        <v>1827.76</v>
      </c>
      <c r="E2968" s="1">
        <v>42661</v>
      </c>
      <c r="F2968" s="1">
        <v>44794</v>
      </c>
      <c r="G2968" t="s">
        <v>99</v>
      </c>
      <c r="H2968" t="s">
        <v>55</v>
      </c>
      <c r="I2968" t="s">
        <v>4973</v>
      </c>
      <c r="J2968">
        <v>2133</v>
      </c>
      <c r="K2968" t="s">
        <v>42</v>
      </c>
      <c r="L2968">
        <v>0</v>
      </c>
      <c r="M2968" t="s">
        <v>4974</v>
      </c>
      <c r="N2968" t="s">
        <v>60</v>
      </c>
      <c r="O2968">
        <v>49</v>
      </c>
      <c r="P2968" t="s">
        <v>1346</v>
      </c>
      <c r="Q2968" t="s">
        <v>34</v>
      </c>
      <c r="R2968" t="s">
        <v>4975</v>
      </c>
      <c r="S2968" t="s">
        <v>97</v>
      </c>
      <c r="T2968">
        <v>1</v>
      </c>
      <c r="U2968">
        <v>0</v>
      </c>
      <c r="V2968" t="s">
        <v>90</v>
      </c>
      <c r="W2968" t="s">
        <v>4977</v>
      </c>
      <c r="X2968" t="s">
        <v>57</v>
      </c>
      <c r="Y2968">
        <v>32</v>
      </c>
      <c r="Z2968">
        <v>18</v>
      </c>
      <c r="AA2968">
        <v>0</v>
      </c>
      <c r="AB2968" t="s">
        <v>73</v>
      </c>
      <c r="AC2968">
        <v>0</v>
      </c>
      <c r="AD2968" t="s">
        <v>59</v>
      </c>
    </row>
    <row r="2969" spans="1:30" x14ac:dyDescent="0.3">
      <c r="A2969" t="s">
        <v>8243</v>
      </c>
      <c r="B2969" t="s">
        <v>54</v>
      </c>
      <c r="C2969">
        <v>407606</v>
      </c>
      <c r="D2969">
        <v>996.53</v>
      </c>
      <c r="E2969" s="1">
        <v>45319</v>
      </c>
      <c r="F2969" s="1">
        <v>48329</v>
      </c>
      <c r="G2969" t="s">
        <v>40</v>
      </c>
      <c r="H2969" t="s">
        <v>80</v>
      </c>
      <c r="I2969" t="s">
        <v>8239</v>
      </c>
      <c r="J2969">
        <v>3010</v>
      </c>
      <c r="K2969" t="s">
        <v>42</v>
      </c>
      <c r="L2969">
        <v>1</v>
      </c>
      <c r="M2969" t="s">
        <v>8240</v>
      </c>
      <c r="N2969" t="s">
        <v>32</v>
      </c>
      <c r="O2969">
        <v>65</v>
      </c>
      <c r="P2969" t="s">
        <v>8241</v>
      </c>
      <c r="Q2969" t="s">
        <v>34</v>
      </c>
      <c r="R2969" t="s">
        <v>8242</v>
      </c>
      <c r="S2969" t="s">
        <v>36</v>
      </c>
      <c r="T2969">
        <v>1</v>
      </c>
      <c r="U2969">
        <v>1</v>
      </c>
      <c r="V2969" t="s">
        <v>37</v>
      </c>
      <c r="W2969" t="s">
        <v>8244</v>
      </c>
      <c r="X2969" t="s">
        <v>57</v>
      </c>
      <c r="Y2969">
        <v>17</v>
      </c>
      <c r="Z2969">
        <v>99</v>
      </c>
      <c r="AA2969">
        <v>1</v>
      </c>
      <c r="AB2969" t="s">
        <v>58</v>
      </c>
      <c r="AC2969">
        <v>1</v>
      </c>
      <c r="AD2969" t="s">
        <v>59</v>
      </c>
    </row>
    <row r="2970" spans="1:30" x14ac:dyDescent="0.3">
      <c r="A2970" t="s">
        <v>10979</v>
      </c>
      <c r="B2970" t="s">
        <v>118</v>
      </c>
      <c r="C2970">
        <v>275732</v>
      </c>
      <c r="D2970">
        <v>1540.2</v>
      </c>
      <c r="E2970" s="1">
        <v>42089</v>
      </c>
      <c r="F2970" s="1">
        <v>42915</v>
      </c>
      <c r="G2970" t="s">
        <v>103</v>
      </c>
      <c r="H2970" t="s">
        <v>41</v>
      </c>
      <c r="I2970" t="s">
        <v>10976</v>
      </c>
      <c r="J2970">
        <v>826</v>
      </c>
      <c r="K2970" t="s">
        <v>100</v>
      </c>
      <c r="L2970">
        <v>0</v>
      </c>
      <c r="M2970" t="s">
        <v>10977</v>
      </c>
      <c r="N2970" t="s">
        <v>49</v>
      </c>
      <c r="O2970">
        <v>35</v>
      </c>
      <c r="P2970" t="s">
        <v>1455</v>
      </c>
      <c r="Q2970" t="s">
        <v>87</v>
      </c>
      <c r="R2970" t="s">
        <v>10978</v>
      </c>
      <c r="S2970" t="s">
        <v>109</v>
      </c>
      <c r="T2970">
        <v>0</v>
      </c>
      <c r="U2970">
        <v>0</v>
      </c>
      <c r="V2970" t="s">
        <v>90</v>
      </c>
      <c r="W2970" t="s">
        <v>10980</v>
      </c>
      <c r="X2970" t="s">
        <v>72</v>
      </c>
      <c r="Y2970">
        <v>49</v>
      </c>
      <c r="Z2970">
        <v>82</v>
      </c>
      <c r="AA2970">
        <v>1</v>
      </c>
      <c r="AB2970" t="s">
        <v>58</v>
      </c>
      <c r="AC2970">
        <v>1</v>
      </c>
      <c r="AD2970" t="s">
        <v>74</v>
      </c>
    </row>
    <row r="2971" spans="1:30" x14ac:dyDescent="0.3">
      <c r="A2971" t="s">
        <v>1772</v>
      </c>
      <c r="B2971" t="s">
        <v>54</v>
      </c>
      <c r="C2971">
        <v>117338</v>
      </c>
      <c r="D2971">
        <v>1764.44</v>
      </c>
      <c r="E2971" s="1">
        <v>44314</v>
      </c>
      <c r="F2971" s="1">
        <v>46982</v>
      </c>
      <c r="G2971" t="s">
        <v>99</v>
      </c>
      <c r="H2971" t="s">
        <v>80</v>
      </c>
      <c r="I2971" t="s">
        <v>1765</v>
      </c>
      <c r="J2971">
        <v>2668</v>
      </c>
      <c r="K2971" t="s">
        <v>42</v>
      </c>
      <c r="L2971">
        <v>1</v>
      </c>
      <c r="M2971" t="s">
        <v>1766</v>
      </c>
      <c r="N2971" t="s">
        <v>60</v>
      </c>
      <c r="O2971">
        <v>28</v>
      </c>
      <c r="P2971" t="s">
        <v>1179</v>
      </c>
      <c r="Q2971" t="s">
        <v>87</v>
      </c>
      <c r="R2971" t="s">
        <v>1767</v>
      </c>
      <c r="S2971" t="s">
        <v>109</v>
      </c>
      <c r="T2971">
        <v>0</v>
      </c>
      <c r="U2971">
        <v>0</v>
      </c>
      <c r="V2971" t="s">
        <v>68</v>
      </c>
      <c r="W2971" t="s">
        <v>1773</v>
      </c>
      <c r="X2971" t="s">
        <v>72</v>
      </c>
      <c r="Y2971">
        <v>2</v>
      </c>
      <c r="Z2971">
        <v>72</v>
      </c>
      <c r="AA2971">
        <v>1</v>
      </c>
      <c r="AB2971" t="s">
        <v>58</v>
      </c>
      <c r="AC2971">
        <v>1</v>
      </c>
      <c r="AD2971" t="s">
        <v>74</v>
      </c>
    </row>
    <row r="2972" spans="1:30" x14ac:dyDescent="0.3">
      <c r="A2972" t="s">
        <v>5858</v>
      </c>
      <c r="B2972" t="s">
        <v>70</v>
      </c>
      <c r="C2972">
        <v>95451</v>
      </c>
      <c r="D2972">
        <v>693.45</v>
      </c>
      <c r="E2972" s="1">
        <v>43742</v>
      </c>
      <c r="F2972" s="1">
        <v>47332</v>
      </c>
      <c r="G2972" t="s">
        <v>99</v>
      </c>
      <c r="H2972" t="s">
        <v>55</v>
      </c>
      <c r="I2972" t="s">
        <v>5855</v>
      </c>
      <c r="J2972">
        <v>3590</v>
      </c>
      <c r="K2972" t="s">
        <v>42</v>
      </c>
      <c r="L2972">
        <v>0</v>
      </c>
      <c r="M2972" t="s">
        <v>5856</v>
      </c>
      <c r="N2972" t="s">
        <v>49</v>
      </c>
      <c r="O2972">
        <v>41</v>
      </c>
      <c r="P2972" t="s">
        <v>3030</v>
      </c>
      <c r="Q2972" t="s">
        <v>62</v>
      </c>
      <c r="R2972" t="s">
        <v>5857</v>
      </c>
      <c r="S2972" t="s">
        <v>89</v>
      </c>
      <c r="T2972">
        <v>0</v>
      </c>
      <c r="U2972">
        <v>0</v>
      </c>
      <c r="V2972" t="s">
        <v>90</v>
      </c>
      <c r="W2972" t="s">
        <v>5859</v>
      </c>
      <c r="X2972" t="s">
        <v>57</v>
      </c>
      <c r="Y2972">
        <v>30</v>
      </c>
      <c r="Z2972">
        <v>16</v>
      </c>
      <c r="AA2972">
        <v>0</v>
      </c>
      <c r="AB2972" t="s">
        <v>73</v>
      </c>
      <c r="AC2972">
        <v>0</v>
      </c>
      <c r="AD2972" t="s">
        <v>59</v>
      </c>
    </row>
    <row r="2973" spans="1:30" x14ac:dyDescent="0.3">
      <c r="A2973" t="s">
        <v>2508</v>
      </c>
      <c r="B2973" t="s">
        <v>70</v>
      </c>
      <c r="C2973">
        <v>467387</v>
      </c>
      <c r="D2973">
        <v>1152.47</v>
      </c>
      <c r="E2973" s="1">
        <v>43443</v>
      </c>
      <c r="F2973" s="1">
        <v>47044</v>
      </c>
      <c r="G2973" t="s">
        <v>103</v>
      </c>
      <c r="H2973" t="s">
        <v>41</v>
      </c>
      <c r="I2973" t="s">
        <v>2505</v>
      </c>
      <c r="J2973">
        <v>3601</v>
      </c>
      <c r="K2973" t="s">
        <v>42</v>
      </c>
      <c r="L2973">
        <v>0</v>
      </c>
      <c r="M2973" t="s">
        <v>2506</v>
      </c>
      <c r="N2973" t="s">
        <v>60</v>
      </c>
      <c r="O2973">
        <v>69</v>
      </c>
      <c r="P2973" t="s">
        <v>639</v>
      </c>
      <c r="Q2973" t="s">
        <v>87</v>
      </c>
      <c r="R2973" t="s">
        <v>2507</v>
      </c>
      <c r="S2973" t="s">
        <v>36</v>
      </c>
      <c r="T2973">
        <v>0</v>
      </c>
      <c r="U2973">
        <v>1</v>
      </c>
      <c r="V2973" t="s">
        <v>37</v>
      </c>
      <c r="W2973" t="s">
        <v>2509</v>
      </c>
      <c r="X2973" t="s">
        <v>44</v>
      </c>
      <c r="Y2973">
        <v>36</v>
      </c>
      <c r="Z2973">
        <v>48</v>
      </c>
      <c r="AA2973">
        <v>0</v>
      </c>
      <c r="AB2973" t="s">
        <v>45</v>
      </c>
      <c r="AC2973">
        <v>0</v>
      </c>
      <c r="AD2973" t="s">
        <v>46</v>
      </c>
    </row>
    <row r="2974" spans="1:30" x14ac:dyDescent="0.3">
      <c r="A2974" t="s">
        <v>9537</v>
      </c>
      <c r="B2974" t="s">
        <v>70</v>
      </c>
      <c r="C2974">
        <v>331628</v>
      </c>
      <c r="D2974">
        <v>1571.02</v>
      </c>
      <c r="E2974" s="1">
        <v>44838</v>
      </c>
      <c r="F2974" s="1">
        <v>46136</v>
      </c>
      <c r="G2974" t="s">
        <v>99</v>
      </c>
      <c r="H2974" t="s">
        <v>80</v>
      </c>
      <c r="I2974" t="s">
        <v>9532</v>
      </c>
      <c r="J2974">
        <v>1298</v>
      </c>
      <c r="K2974" t="s">
        <v>42</v>
      </c>
      <c r="L2974">
        <v>1</v>
      </c>
      <c r="M2974" t="s">
        <v>9533</v>
      </c>
      <c r="N2974" t="s">
        <v>60</v>
      </c>
      <c r="O2974">
        <v>70</v>
      </c>
      <c r="P2974" t="s">
        <v>2258</v>
      </c>
      <c r="Q2974" t="s">
        <v>34</v>
      </c>
      <c r="R2974" t="s">
        <v>9534</v>
      </c>
      <c r="S2974" t="s">
        <v>36</v>
      </c>
      <c r="T2974">
        <v>1</v>
      </c>
      <c r="U2974">
        <v>1</v>
      </c>
      <c r="V2974" t="s">
        <v>37</v>
      </c>
      <c r="W2974" t="s">
        <v>9538</v>
      </c>
      <c r="X2974" t="s">
        <v>57</v>
      </c>
      <c r="Y2974">
        <v>21</v>
      </c>
      <c r="Z2974">
        <v>35</v>
      </c>
      <c r="AA2974">
        <v>0</v>
      </c>
      <c r="AB2974" t="s">
        <v>45</v>
      </c>
      <c r="AC2974">
        <v>0</v>
      </c>
      <c r="AD2974" t="s">
        <v>59</v>
      </c>
    </row>
    <row r="2975" spans="1:30" x14ac:dyDescent="0.3">
      <c r="A2975" t="s">
        <v>5280</v>
      </c>
      <c r="B2975" t="s">
        <v>54</v>
      </c>
      <c r="C2975">
        <v>434891</v>
      </c>
      <c r="D2975">
        <v>673.57</v>
      </c>
      <c r="E2975" s="1">
        <v>42826</v>
      </c>
      <c r="F2975" s="1">
        <v>45199</v>
      </c>
      <c r="G2975" t="s">
        <v>40</v>
      </c>
      <c r="H2975" t="s">
        <v>55</v>
      </c>
      <c r="I2975" t="s">
        <v>5275</v>
      </c>
      <c r="J2975">
        <v>2373</v>
      </c>
      <c r="K2975" t="s">
        <v>42</v>
      </c>
      <c r="L2975">
        <v>0</v>
      </c>
      <c r="M2975" t="s">
        <v>5276</v>
      </c>
      <c r="N2975" t="s">
        <v>49</v>
      </c>
      <c r="O2975">
        <v>69</v>
      </c>
      <c r="P2975" t="s">
        <v>723</v>
      </c>
      <c r="Q2975" t="s">
        <v>51</v>
      </c>
      <c r="R2975" t="s">
        <v>5277</v>
      </c>
      <c r="S2975" t="s">
        <v>36</v>
      </c>
      <c r="T2975">
        <v>0</v>
      </c>
      <c r="U2975">
        <v>1</v>
      </c>
      <c r="V2975" t="s">
        <v>37</v>
      </c>
      <c r="W2975" t="s">
        <v>5281</v>
      </c>
      <c r="X2975" t="s">
        <v>57</v>
      </c>
      <c r="Y2975">
        <v>30</v>
      </c>
      <c r="Z2975">
        <v>40</v>
      </c>
      <c r="AA2975">
        <v>0</v>
      </c>
      <c r="AB2975" t="s">
        <v>45</v>
      </c>
      <c r="AC2975">
        <v>0</v>
      </c>
      <c r="AD2975" t="s">
        <v>59</v>
      </c>
    </row>
    <row r="2976" spans="1:30" x14ac:dyDescent="0.3">
      <c r="A2976" t="s">
        <v>12054</v>
      </c>
      <c r="B2976" t="s">
        <v>118</v>
      </c>
      <c r="C2976">
        <v>209017</v>
      </c>
      <c r="D2976">
        <v>1153.6500000000001</v>
      </c>
      <c r="E2976" s="1">
        <v>44852</v>
      </c>
      <c r="F2976" s="1">
        <v>47977</v>
      </c>
      <c r="G2976" t="s">
        <v>40</v>
      </c>
      <c r="H2976" t="s">
        <v>80</v>
      </c>
      <c r="I2976" t="s">
        <v>12051</v>
      </c>
      <c r="J2976">
        <v>3125</v>
      </c>
      <c r="K2976" t="s">
        <v>42</v>
      </c>
      <c r="L2976">
        <v>1</v>
      </c>
      <c r="M2976" t="s">
        <v>12052</v>
      </c>
      <c r="N2976" t="s">
        <v>32</v>
      </c>
      <c r="O2976">
        <v>51</v>
      </c>
      <c r="P2976" t="s">
        <v>1523</v>
      </c>
      <c r="Q2976" t="s">
        <v>62</v>
      </c>
      <c r="R2976" t="s">
        <v>12053</v>
      </c>
      <c r="S2976" t="s">
        <v>97</v>
      </c>
      <c r="T2976">
        <v>0</v>
      </c>
      <c r="U2976">
        <v>0</v>
      </c>
      <c r="V2976" t="s">
        <v>37</v>
      </c>
      <c r="W2976" t="s">
        <v>12055</v>
      </c>
      <c r="X2976" t="s">
        <v>44</v>
      </c>
      <c r="Y2976">
        <v>45</v>
      </c>
      <c r="Z2976">
        <v>95</v>
      </c>
      <c r="AA2976">
        <v>1</v>
      </c>
      <c r="AB2976" t="s">
        <v>58</v>
      </c>
      <c r="AC2976">
        <v>1</v>
      </c>
      <c r="AD2976" t="s">
        <v>46</v>
      </c>
    </row>
    <row r="2977" spans="1:30" x14ac:dyDescent="0.3">
      <c r="A2977" t="s">
        <v>18699</v>
      </c>
      <c r="B2977" t="s">
        <v>118</v>
      </c>
      <c r="C2977">
        <v>477591</v>
      </c>
      <c r="D2977">
        <v>319.69</v>
      </c>
      <c r="E2977" s="1">
        <v>43236</v>
      </c>
      <c r="F2977" s="1">
        <v>45684</v>
      </c>
      <c r="G2977" t="s">
        <v>40</v>
      </c>
      <c r="H2977" t="s">
        <v>80</v>
      </c>
      <c r="I2977" t="s">
        <v>18692</v>
      </c>
      <c r="J2977">
        <v>2448</v>
      </c>
      <c r="K2977" t="s">
        <v>42</v>
      </c>
      <c r="L2977">
        <v>1</v>
      </c>
      <c r="M2977" t="s">
        <v>18693</v>
      </c>
      <c r="N2977" t="s">
        <v>32</v>
      </c>
      <c r="O2977">
        <v>85</v>
      </c>
      <c r="P2977" t="s">
        <v>7347</v>
      </c>
      <c r="Q2977" t="s">
        <v>34</v>
      </c>
      <c r="R2977" t="s">
        <v>18694</v>
      </c>
      <c r="S2977" t="s">
        <v>36</v>
      </c>
      <c r="T2977">
        <v>1</v>
      </c>
      <c r="U2977">
        <v>1</v>
      </c>
      <c r="V2977" t="s">
        <v>37</v>
      </c>
      <c r="W2977" t="s">
        <v>18700</v>
      </c>
      <c r="X2977" t="s">
        <v>57</v>
      </c>
      <c r="Y2977">
        <v>40</v>
      </c>
      <c r="Z2977">
        <v>31</v>
      </c>
      <c r="AA2977">
        <v>0</v>
      </c>
      <c r="AB2977" t="s">
        <v>45</v>
      </c>
      <c r="AC2977">
        <v>0</v>
      </c>
      <c r="AD2977" t="s">
        <v>59</v>
      </c>
    </row>
    <row r="2978" spans="1:30" x14ac:dyDescent="0.3">
      <c r="A2978" t="s">
        <v>15954</v>
      </c>
      <c r="B2978" t="s">
        <v>70</v>
      </c>
      <c r="C2978">
        <v>431293</v>
      </c>
      <c r="D2978">
        <v>736.54</v>
      </c>
      <c r="E2978" s="1">
        <v>42175</v>
      </c>
      <c r="F2978" s="1">
        <v>44958</v>
      </c>
      <c r="G2978" t="s">
        <v>40</v>
      </c>
      <c r="H2978" t="s">
        <v>55</v>
      </c>
      <c r="I2978" t="s">
        <v>15951</v>
      </c>
      <c r="J2978">
        <v>2783</v>
      </c>
      <c r="K2978" t="s">
        <v>42</v>
      </c>
      <c r="L2978">
        <v>0</v>
      </c>
      <c r="M2978" t="s">
        <v>15952</v>
      </c>
      <c r="N2978" t="s">
        <v>60</v>
      </c>
      <c r="O2978">
        <v>72</v>
      </c>
      <c r="P2978" t="s">
        <v>498</v>
      </c>
      <c r="Q2978" t="s">
        <v>34</v>
      </c>
      <c r="R2978" t="s">
        <v>15953</v>
      </c>
      <c r="S2978" t="s">
        <v>36</v>
      </c>
      <c r="T2978">
        <v>1</v>
      </c>
      <c r="U2978">
        <v>1</v>
      </c>
      <c r="V2978" t="s">
        <v>37</v>
      </c>
      <c r="W2978" t="s">
        <v>15955</v>
      </c>
      <c r="X2978" t="s">
        <v>44</v>
      </c>
      <c r="Y2978">
        <v>19</v>
      </c>
      <c r="Z2978">
        <v>41</v>
      </c>
      <c r="AA2978">
        <v>0</v>
      </c>
      <c r="AB2978" t="s">
        <v>45</v>
      </c>
      <c r="AC2978">
        <v>0</v>
      </c>
      <c r="AD2978" t="s">
        <v>46</v>
      </c>
    </row>
    <row r="2979" spans="1:30" x14ac:dyDescent="0.3">
      <c r="A2979" t="s">
        <v>10538</v>
      </c>
      <c r="B2979" t="s">
        <v>54</v>
      </c>
      <c r="C2979">
        <v>142474</v>
      </c>
      <c r="D2979">
        <v>320.8</v>
      </c>
      <c r="E2979" s="1">
        <v>43799</v>
      </c>
      <c r="F2979" s="1">
        <v>45271</v>
      </c>
      <c r="G2979" t="s">
        <v>99</v>
      </c>
      <c r="H2979" t="s">
        <v>80</v>
      </c>
      <c r="I2979" t="s">
        <v>10535</v>
      </c>
      <c r="J2979">
        <v>1472</v>
      </c>
      <c r="K2979" t="s">
        <v>42</v>
      </c>
      <c r="L2979">
        <v>1</v>
      </c>
      <c r="M2979" t="s">
        <v>10536</v>
      </c>
      <c r="N2979" t="s">
        <v>49</v>
      </c>
      <c r="O2979">
        <v>53</v>
      </c>
      <c r="P2979" t="s">
        <v>2304</v>
      </c>
      <c r="Q2979" t="s">
        <v>62</v>
      </c>
      <c r="R2979" t="s">
        <v>10537</v>
      </c>
      <c r="S2979" t="s">
        <v>97</v>
      </c>
      <c r="T2979">
        <v>0</v>
      </c>
      <c r="U2979">
        <v>0</v>
      </c>
      <c r="V2979" t="s">
        <v>37</v>
      </c>
      <c r="W2979" t="s">
        <v>10539</v>
      </c>
      <c r="X2979" t="s">
        <v>44</v>
      </c>
      <c r="Y2979">
        <v>26</v>
      </c>
      <c r="Z2979">
        <v>74</v>
      </c>
      <c r="AA2979">
        <v>1</v>
      </c>
      <c r="AB2979" t="s">
        <v>58</v>
      </c>
      <c r="AC2979">
        <v>1</v>
      </c>
      <c r="AD2979" t="s">
        <v>46</v>
      </c>
    </row>
    <row r="2980" spans="1:30" x14ac:dyDescent="0.3">
      <c r="A2980" t="s">
        <v>3638</v>
      </c>
      <c r="B2980" t="s">
        <v>70</v>
      </c>
      <c r="C2980">
        <v>243014</v>
      </c>
      <c r="D2980">
        <v>1234.49</v>
      </c>
      <c r="E2980" s="1">
        <v>44755</v>
      </c>
      <c r="F2980" s="1">
        <v>47181</v>
      </c>
      <c r="G2980" t="s">
        <v>99</v>
      </c>
      <c r="H2980" t="s">
        <v>41</v>
      </c>
      <c r="I2980" t="s">
        <v>3635</v>
      </c>
      <c r="J2980">
        <v>2426</v>
      </c>
      <c r="K2980" t="s">
        <v>42</v>
      </c>
      <c r="L2980">
        <v>0</v>
      </c>
      <c r="M2980" t="s">
        <v>3636</v>
      </c>
      <c r="N2980" t="s">
        <v>60</v>
      </c>
      <c r="O2980">
        <v>37</v>
      </c>
      <c r="P2980" t="s">
        <v>1193</v>
      </c>
      <c r="Q2980" t="s">
        <v>51</v>
      </c>
      <c r="R2980" t="s">
        <v>3637</v>
      </c>
      <c r="S2980" t="s">
        <v>89</v>
      </c>
      <c r="T2980">
        <v>0</v>
      </c>
      <c r="U2980">
        <v>0</v>
      </c>
      <c r="V2980" t="s">
        <v>90</v>
      </c>
      <c r="W2980" t="s">
        <v>3639</v>
      </c>
      <c r="X2980" t="s">
        <v>44</v>
      </c>
      <c r="Y2980">
        <v>6</v>
      </c>
      <c r="Z2980">
        <v>90</v>
      </c>
      <c r="AA2980">
        <v>1</v>
      </c>
      <c r="AB2980" t="s">
        <v>58</v>
      </c>
      <c r="AC2980">
        <v>1</v>
      </c>
      <c r="AD2980" t="s">
        <v>46</v>
      </c>
    </row>
    <row r="2981" spans="1:30" x14ac:dyDescent="0.3">
      <c r="A2981" t="s">
        <v>17088</v>
      </c>
      <c r="B2981" t="s">
        <v>70</v>
      </c>
      <c r="C2981">
        <v>161564</v>
      </c>
      <c r="D2981">
        <v>949.49</v>
      </c>
      <c r="E2981" s="1">
        <v>43700</v>
      </c>
      <c r="F2981" s="1">
        <v>46176</v>
      </c>
      <c r="G2981" t="s">
        <v>103</v>
      </c>
      <c r="H2981" t="s">
        <v>55</v>
      </c>
      <c r="I2981" t="s">
        <v>17082</v>
      </c>
      <c r="J2981">
        <v>2476</v>
      </c>
      <c r="K2981" t="s">
        <v>42</v>
      </c>
      <c r="L2981">
        <v>0</v>
      </c>
      <c r="M2981" t="s">
        <v>6647</v>
      </c>
      <c r="N2981" t="s">
        <v>60</v>
      </c>
      <c r="O2981">
        <v>48</v>
      </c>
      <c r="P2981" t="s">
        <v>7758</v>
      </c>
      <c r="Q2981" t="s">
        <v>87</v>
      </c>
      <c r="R2981" t="s">
        <v>17083</v>
      </c>
      <c r="S2981" t="s">
        <v>97</v>
      </c>
      <c r="T2981">
        <v>0</v>
      </c>
      <c r="U2981">
        <v>0</v>
      </c>
      <c r="V2981" t="s">
        <v>90</v>
      </c>
      <c r="W2981" t="s">
        <v>17089</v>
      </c>
      <c r="X2981" t="s">
        <v>57</v>
      </c>
      <c r="Y2981">
        <v>45</v>
      </c>
      <c r="Z2981">
        <v>55</v>
      </c>
      <c r="AA2981">
        <v>0</v>
      </c>
      <c r="AB2981" t="s">
        <v>45</v>
      </c>
      <c r="AC2981">
        <v>0</v>
      </c>
      <c r="AD2981" t="s">
        <v>59</v>
      </c>
    </row>
    <row r="2982" spans="1:30" x14ac:dyDescent="0.3">
      <c r="A2982" t="s">
        <v>11407</v>
      </c>
      <c r="B2982" t="s">
        <v>54</v>
      </c>
      <c r="C2982">
        <v>284705</v>
      </c>
      <c r="D2982">
        <v>513.39</v>
      </c>
      <c r="E2982" s="1">
        <v>43649</v>
      </c>
      <c r="F2982" s="1">
        <v>46469</v>
      </c>
      <c r="G2982" t="s">
        <v>40</v>
      </c>
      <c r="H2982" t="s">
        <v>41</v>
      </c>
      <c r="I2982" t="s">
        <v>11400</v>
      </c>
      <c r="J2982">
        <v>2820</v>
      </c>
      <c r="K2982" t="s">
        <v>42</v>
      </c>
      <c r="L2982">
        <v>0</v>
      </c>
      <c r="M2982" t="s">
        <v>11401</v>
      </c>
      <c r="N2982" t="s">
        <v>60</v>
      </c>
      <c r="O2982">
        <v>78</v>
      </c>
      <c r="P2982" t="s">
        <v>3017</v>
      </c>
      <c r="Q2982" t="s">
        <v>34</v>
      </c>
      <c r="R2982" t="s">
        <v>11402</v>
      </c>
      <c r="S2982" t="s">
        <v>36</v>
      </c>
      <c r="T2982">
        <v>1</v>
      </c>
      <c r="U2982">
        <v>1</v>
      </c>
      <c r="V2982" t="s">
        <v>37</v>
      </c>
      <c r="W2982" t="s">
        <v>11408</v>
      </c>
      <c r="X2982" t="s">
        <v>44</v>
      </c>
      <c r="Y2982">
        <v>33</v>
      </c>
      <c r="Z2982">
        <v>78</v>
      </c>
      <c r="AA2982">
        <v>1</v>
      </c>
      <c r="AB2982" t="s">
        <v>58</v>
      </c>
      <c r="AC2982">
        <v>1</v>
      </c>
      <c r="AD2982" t="s">
        <v>46</v>
      </c>
    </row>
    <row r="2983" spans="1:30" x14ac:dyDescent="0.3">
      <c r="A2983" t="s">
        <v>5386</v>
      </c>
      <c r="B2983" t="s">
        <v>70</v>
      </c>
      <c r="C2983">
        <v>483766</v>
      </c>
      <c r="D2983">
        <v>1927.93</v>
      </c>
      <c r="E2983" s="1">
        <v>45225</v>
      </c>
      <c r="F2983" s="1">
        <v>47868</v>
      </c>
      <c r="G2983" t="s">
        <v>40</v>
      </c>
      <c r="H2983" t="s">
        <v>80</v>
      </c>
      <c r="I2983" t="s">
        <v>5381</v>
      </c>
      <c r="J2983">
        <v>2643</v>
      </c>
      <c r="K2983" t="s">
        <v>42</v>
      </c>
      <c r="L2983">
        <v>1</v>
      </c>
      <c r="M2983" t="s">
        <v>5382</v>
      </c>
      <c r="N2983" t="s">
        <v>60</v>
      </c>
      <c r="O2983">
        <v>31</v>
      </c>
      <c r="P2983" t="s">
        <v>4555</v>
      </c>
      <c r="Q2983" t="s">
        <v>51</v>
      </c>
      <c r="R2983" t="s">
        <v>5383</v>
      </c>
      <c r="S2983" t="s">
        <v>109</v>
      </c>
      <c r="T2983">
        <v>0</v>
      </c>
      <c r="U2983">
        <v>0</v>
      </c>
      <c r="V2983" t="s">
        <v>90</v>
      </c>
      <c r="W2983" t="s">
        <v>5387</v>
      </c>
      <c r="X2983" t="s">
        <v>44</v>
      </c>
      <c r="Y2983">
        <v>10</v>
      </c>
      <c r="Z2983">
        <v>54</v>
      </c>
      <c r="AA2983">
        <v>0</v>
      </c>
      <c r="AB2983" t="s">
        <v>45</v>
      </c>
      <c r="AC2983">
        <v>0</v>
      </c>
      <c r="AD2983" t="s">
        <v>46</v>
      </c>
    </row>
    <row r="2984" spans="1:30" x14ac:dyDescent="0.3">
      <c r="A2984" t="s">
        <v>20040</v>
      </c>
      <c r="B2984" t="s">
        <v>39</v>
      </c>
      <c r="C2984">
        <v>319323</v>
      </c>
      <c r="D2984">
        <v>612.66999999999996</v>
      </c>
      <c r="E2984" s="1">
        <v>45201</v>
      </c>
      <c r="F2984" s="1">
        <v>48835</v>
      </c>
      <c r="G2984" t="s">
        <v>40</v>
      </c>
      <c r="H2984" t="s">
        <v>80</v>
      </c>
      <c r="I2984" t="s">
        <v>20037</v>
      </c>
      <c r="J2984">
        <v>3634</v>
      </c>
      <c r="K2984" t="s">
        <v>42</v>
      </c>
      <c r="L2984">
        <v>1</v>
      </c>
      <c r="M2984" t="s">
        <v>20038</v>
      </c>
      <c r="N2984" t="s">
        <v>32</v>
      </c>
      <c r="O2984">
        <v>39</v>
      </c>
      <c r="P2984" t="s">
        <v>2982</v>
      </c>
      <c r="Q2984" t="s">
        <v>34</v>
      </c>
      <c r="R2984" t="s">
        <v>20039</v>
      </c>
      <c r="S2984" t="s">
        <v>89</v>
      </c>
      <c r="T2984">
        <v>1</v>
      </c>
      <c r="U2984">
        <v>0</v>
      </c>
      <c r="V2984" t="s">
        <v>90</v>
      </c>
      <c r="W2984" t="s">
        <v>20041</v>
      </c>
      <c r="X2984" t="s">
        <v>57</v>
      </c>
      <c r="Y2984">
        <v>41</v>
      </c>
      <c r="Z2984">
        <v>72</v>
      </c>
      <c r="AA2984">
        <v>1</v>
      </c>
      <c r="AB2984" t="s">
        <v>58</v>
      </c>
      <c r="AC2984">
        <v>1</v>
      </c>
      <c r="AD2984" t="s">
        <v>59</v>
      </c>
    </row>
    <row r="2985" spans="1:30" x14ac:dyDescent="0.3">
      <c r="A2985" t="s">
        <v>4163</v>
      </c>
      <c r="B2985" t="s">
        <v>70</v>
      </c>
      <c r="C2985">
        <v>130752</v>
      </c>
      <c r="D2985">
        <v>1830.18</v>
      </c>
      <c r="E2985" s="1">
        <v>42487</v>
      </c>
      <c r="F2985" s="1">
        <v>43874</v>
      </c>
      <c r="G2985" t="s">
        <v>99</v>
      </c>
      <c r="H2985" t="s">
        <v>41</v>
      </c>
      <c r="I2985" t="s">
        <v>4158</v>
      </c>
      <c r="J2985">
        <v>1387</v>
      </c>
      <c r="K2985" t="s">
        <v>42</v>
      </c>
      <c r="L2985">
        <v>0</v>
      </c>
      <c r="M2985" t="s">
        <v>4159</v>
      </c>
      <c r="N2985" t="s">
        <v>32</v>
      </c>
      <c r="O2985">
        <v>65</v>
      </c>
      <c r="P2985" t="s">
        <v>336</v>
      </c>
      <c r="Q2985" t="s">
        <v>87</v>
      </c>
      <c r="R2985" t="s">
        <v>4160</v>
      </c>
      <c r="S2985" t="s">
        <v>36</v>
      </c>
      <c r="T2985">
        <v>0</v>
      </c>
      <c r="U2985">
        <v>1</v>
      </c>
      <c r="V2985" t="s">
        <v>37</v>
      </c>
      <c r="W2985" t="s">
        <v>4164</v>
      </c>
      <c r="X2985" t="s">
        <v>57</v>
      </c>
      <c r="Y2985">
        <v>27</v>
      </c>
      <c r="Z2985">
        <v>45</v>
      </c>
      <c r="AA2985">
        <v>0</v>
      </c>
      <c r="AB2985" t="s">
        <v>45</v>
      </c>
      <c r="AC2985">
        <v>0</v>
      </c>
      <c r="AD2985" t="s">
        <v>59</v>
      </c>
    </row>
    <row r="2986" spans="1:30" x14ac:dyDescent="0.3">
      <c r="A2986" t="s">
        <v>6370</v>
      </c>
      <c r="B2986" t="s">
        <v>70</v>
      </c>
      <c r="C2986">
        <v>13851</v>
      </c>
      <c r="D2986">
        <v>623.61</v>
      </c>
      <c r="E2986" s="1">
        <v>44714</v>
      </c>
      <c r="F2986" s="1">
        <v>45905</v>
      </c>
      <c r="G2986" t="s">
        <v>40</v>
      </c>
      <c r="H2986" t="s">
        <v>80</v>
      </c>
      <c r="I2986" t="s">
        <v>6367</v>
      </c>
      <c r="J2986">
        <v>1191</v>
      </c>
      <c r="K2986" t="s">
        <v>42</v>
      </c>
      <c r="L2986">
        <v>1</v>
      </c>
      <c r="M2986" t="s">
        <v>6368</v>
      </c>
      <c r="N2986" t="s">
        <v>60</v>
      </c>
      <c r="O2986">
        <v>39</v>
      </c>
      <c r="P2986" t="s">
        <v>4839</v>
      </c>
      <c r="Q2986" t="s">
        <v>51</v>
      </c>
      <c r="R2986" t="s">
        <v>6369</v>
      </c>
      <c r="S2986" t="s">
        <v>89</v>
      </c>
      <c r="T2986">
        <v>0</v>
      </c>
      <c r="U2986">
        <v>0</v>
      </c>
      <c r="V2986" t="s">
        <v>90</v>
      </c>
      <c r="W2986" t="s">
        <v>6371</v>
      </c>
      <c r="X2986" t="s">
        <v>57</v>
      </c>
      <c r="Y2986">
        <v>8</v>
      </c>
      <c r="Z2986">
        <v>64</v>
      </c>
      <c r="AA2986">
        <v>0</v>
      </c>
      <c r="AB2986" t="s">
        <v>58</v>
      </c>
      <c r="AC2986">
        <v>0</v>
      </c>
      <c r="AD2986" t="s">
        <v>59</v>
      </c>
    </row>
    <row r="2987" spans="1:30" x14ac:dyDescent="0.3">
      <c r="A2987" t="s">
        <v>16883</v>
      </c>
      <c r="B2987" t="s">
        <v>39</v>
      </c>
      <c r="C2987">
        <v>112861</v>
      </c>
      <c r="D2987">
        <v>399.07</v>
      </c>
      <c r="E2987" s="1">
        <v>42465</v>
      </c>
      <c r="F2987" s="1">
        <v>44959</v>
      </c>
      <c r="G2987" t="s">
        <v>40</v>
      </c>
      <c r="H2987" t="s">
        <v>41</v>
      </c>
      <c r="I2987" t="s">
        <v>16878</v>
      </c>
      <c r="J2987">
        <v>2494</v>
      </c>
      <c r="K2987" t="s">
        <v>42</v>
      </c>
      <c r="L2987">
        <v>0</v>
      </c>
      <c r="M2987" t="s">
        <v>16879</v>
      </c>
      <c r="N2987" t="s">
        <v>60</v>
      </c>
      <c r="O2987">
        <v>85</v>
      </c>
      <c r="P2987" t="s">
        <v>143</v>
      </c>
      <c r="Q2987" t="s">
        <v>62</v>
      </c>
      <c r="R2987" t="s">
        <v>16880</v>
      </c>
      <c r="S2987" t="s">
        <v>36</v>
      </c>
      <c r="T2987">
        <v>0</v>
      </c>
      <c r="U2987">
        <v>1</v>
      </c>
      <c r="V2987" t="s">
        <v>37</v>
      </c>
      <c r="W2987" t="s">
        <v>16884</v>
      </c>
      <c r="X2987" t="s">
        <v>44</v>
      </c>
      <c r="Y2987">
        <v>47</v>
      </c>
      <c r="Z2987">
        <v>73</v>
      </c>
      <c r="AA2987">
        <v>1</v>
      </c>
      <c r="AB2987" t="s">
        <v>58</v>
      </c>
      <c r="AC2987">
        <v>1</v>
      </c>
      <c r="AD2987" t="s">
        <v>46</v>
      </c>
    </row>
    <row r="2988" spans="1:30" x14ac:dyDescent="0.3">
      <c r="A2988" t="s">
        <v>16565</v>
      </c>
      <c r="B2988" t="s">
        <v>39</v>
      </c>
      <c r="C2988">
        <v>22484</v>
      </c>
      <c r="D2988">
        <v>771.11</v>
      </c>
      <c r="E2988" s="1">
        <v>45637</v>
      </c>
      <c r="F2988" s="1">
        <v>48364</v>
      </c>
      <c r="G2988" t="s">
        <v>40</v>
      </c>
      <c r="H2988" t="s">
        <v>41</v>
      </c>
      <c r="I2988" t="s">
        <v>16562</v>
      </c>
      <c r="J2988">
        <v>2727</v>
      </c>
      <c r="K2988" t="s">
        <v>42</v>
      </c>
      <c r="L2988">
        <v>0</v>
      </c>
      <c r="M2988" t="s">
        <v>16563</v>
      </c>
      <c r="N2988" t="s">
        <v>49</v>
      </c>
      <c r="O2988">
        <v>61</v>
      </c>
      <c r="P2988" t="s">
        <v>1142</v>
      </c>
      <c r="Q2988" t="s">
        <v>51</v>
      </c>
      <c r="R2988" t="s">
        <v>16564</v>
      </c>
      <c r="S2988" t="s">
        <v>36</v>
      </c>
      <c r="T2988">
        <v>0</v>
      </c>
      <c r="U2988">
        <v>1</v>
      </c>
      <c r="V2988" t="s">
        <v>37</v>
      </c>
      <c r="W2988" t="s">
        <v>16566</v>
      </c>
      <c r="X2988" t="s">
        <v>57</v>
      </c>
      <c r="Y2988">
        <v>9</v>
      </c>
      <c r="Z2988">
        <v>46</v>
      </c>
      <c r="AA2988">
        <v>0</v>
      </c>
      <c r="AB2988" t="s">
        <v>45</v>
      </c>
      <c r="AC2988">
        <v>0</v>
      </c>
      <c r="AD2988" t="s">
        <v>59</v>
      </c>
    </row>
    <row r="2989" spans="1:30" x14ac:dyDescent="0.3">
      <c r="A2989" t="s">
        <v>3955</v>
      </c>
      <c r="B2989" t="s">
        <v>39</v>
      </c>
      <c r="C2989">
        <v>373579</v>
      </c>
      <c r="D2989">
        <v>680.54</v>
      </c>
      <c r="E2989" s="1">
        <v>42755</v>
      </c>
      <c r="F2989" s="1">
        <v>46274</v>
      </c>
      <c r="G2989" t="s">
        <v>40</v>
      </c>
      <c r="H2989" t="s">
        <v>41</v>
      </c>
      <c r="I2989" t="s">
        <v>3952</v>
      </c>
      <c r="J2989">
        <v>3519</v>
      </c>
      <c r="K2989" t="s">
        <v>42</v>
      </c>
      <c r="L2989">
        <v>0</v>
      </c>
      <c r="M2989" t="s">
        <v>3953</v>
      </c>
      <c r="N2989" t="s">
        <v>32</v>
      </c>
      <c r="O2989">
        <v>59</v>
      </c>
      <c r="P2989" t="s">
        <v>175</v>
      </c>
      <c r="Q2989" t="s">
        <v>34</v>
      </c>
      <c r="R2989" t="s">
        <v>3954</v>
      </c>
      <c r="S2989" t="s">
        <v>36</v>
      </c>
      <c r="T2989">
        <v>1</v>
      </c>
      <c r="U2989">
        <v>0</v>
      </c>
      <c r="V2989" t="s">
        <v>37</v>
      </c>
      <c r="W2989" t="s">
        <v>3956</v>
      </c>
      <c r="X2989" t="s">
        <v>44</v>
      </c>
      <c r="Y2989">
        <v>46</v>
      </c>
      <c r="Z2989">
        <v>5</v>
      </c>
      <c r="AA2989">
        <v>0</v>
      </c>
      <c r="AB2989" t="s">
        <v>73</v>
      </c>
      <c r="AC2989">
        <v>0</v>
      </c>
      <c r="AD2989" t="s">
        <v>46</v>
      </c>
    </row>
    <row r="2990" spans="1:30" x14ac:dyDescent="0.3">
      <c r="A2990" t="s">
        <v>12440</v>
      </c>
      <c r="B2990" t="s">
        <v>39</v>
      </c>
      <c r="C2990">
        <v>263572</v>
      </c>
      <c r="D2990">
        <v>662</v>
      </c>
      <c r="E2990" s="1">
        <v>42883</v>
      </c>
      <c r="F2990" s="1">
        <v>44527</v>
      </c>
      <c r="G2990" t="s">
        <v>103</v>
      </c>
      <c r="H2990" t="s">
        <v>80</v>
      </c>
      <c r="I2990" t="s">
        <v>12435</v>
      </c>
      <c r="J2990">
        <v>1644</v>
      </c>
      <c r="K2990" t="s">
        <v>42</v>
      </c>
      <c r="L2990">
        <v>1</v>
      </c>
      <c r="M2990" t="s">
        <v>12436</v>
      </c>
      <c r="N2990" t="s">
        <v>32</v>
      </c>
      <c r="O2990">
        <v>38</v>
      </c>
      <c r="P2990" t="s">
        <v>2673</v>
      </c>
      <c r="Q2990" t="s">
        <v>87</v>
      </c>
      <c r="R2990" t="s">
        <v>12437</v>
      </c>
      <c r="S2990" t="s">
        <v>89</v>
      </c>
      <c r="T2990">
        <v>0</v>
      </c>
      <c r="U2990">
        <v>0</v>
      </c>
      <c r="V2990" t="s">
        <v>90</v>
      </c>
      <c r="W2990" t="s">
        <v>12441</v>
      </c>
      <c r="X2990" t="s">
        <v>57</v>
      </c>
      <c r="Y2990">
        <v>38</v>
      </c>
      <c r="Z2990">
        <v>44</v>
      </c>
      <c r="AA2990">
        <v>0</v>
      </c>
      <c r="AB2990" t="s">
        <v>45</v>
      </c>
      <c r="AC2990">
        <v>0</v>
      </c>
      <c r="AD2990" t="s">
        <v>59</v>
      </c>
    </row>
    <row r="2991" spans="1:30" x14ac:dyDescent="0.3">
      <c r="A2991" t="s">
        <v>16045</v>
      </c>
      <c r="B2991" t="s">
        <v>39</v>
      </c>
      <c r="C2991">
        <v>147682</v>
      </c>
      <c r="D2991">
        <v>1546.86</v>
      </c>
      <c r="E2991" s="1">
        <v>44409</v>
      </c>
      <c r="F2991" s="1">
        <v>46000</v>
      </c>
      <c r="G2991" t="s">
        <v>103</v>
      </c>
      <c r="H2991" t="s">
        <v>55</v>
      </c>
      <c r="I2991" t="s">
        <v>16042</v>
      </c>
      <c r="J2991">
        <v>1591</v>
      </c>
      <c r="K2991" t="s">
        <v>42</v>
      </c>
      <c r="L2991">
        <v>0</v>
      </c>
      <c r="M2991" t="s">
        <v>16043</v>
      </c>
      <c r="N2991" t="s">
        <v>32</v>
      </c>
      <c r="O2991">
        <v>45</v>
      </c>
      <c r="P2991" t="s">
        <v>1333</v>
      </c>
      <c r="Q2991" t="s">
        <v>34</v>
      </c>
      <c r="R2991" t="s">
        <v>16044</v>
      </c>
      <c r="S2991" t="s">
        <v>89</v>
      </c>
      <c r="T2991">
        <v>1</v>
      </c>
      <c r="U2991">
        <v>0</v>
      </c>
      <c r="V2991" t="s">
        <v>90</v>
      </c>
      <c r="W2991" t="s">
        <v>16046</v>
      </c>
      <c r="X2991" t="s">
        <v>44</v>
      </c>
      <c r="Y2991">
        <v>50</v>
      </c>
      <c r="Z2991">
        <v>41</v>
      </c>
      <c r="AA2991">
        <v>0</v>
      </c>
      <c r="AB2991" t="s">
        <v>45</v>
      </c>
      <c r="AC2991">
        <v>0</v>
      </c>
      <c r="AD2991" t="s">
        <v>46</v>
      </c>
    </row>
    <row r="2992" spans="1:30" x14ac:dyDescent="0.3">
      <c r="A2992" t="s">
        <v>13108</v>
      </c>
      <c r="B2992" t="s">
        <v>70</v>
      </c>
      <c r="C2992">
        <v>391859</v>
      </c>
      <c r="D2992">
        <v>1196.46</v>
      </c>
      <c r="E2992" s="1">
        <v>43956</v>
      </c>
      <c r="F2992" s="1">
        <v>47156</v>
      </c>
      <c r="G2992" t="s">
        <v>99</v>
      </c>
      <c r="H2992" t="s">
        <v>80</v>
      </c>
      <c r="I2992" t="s">
        <v>13103</v>
      </c>
      <c r="J2992">
        <v>3200</v>
      </c>
      <c r="K2992" t="s">
        <v>42</v>
      </c>
      <c r="L2992">
        <v>1</v>
      </c>
      <c r="M2992" t="s">
        <v>13104</v>
      </c>
      <c r="N2992" t="s">
        <v>49</v>
      </c>
      <c r="O2992">
        <v>54</v>
      </c>
      <c r="P2992" t="s">
        <v>1159</v>
      </c>
      <c r="Q2992" t="s">
        <v>62</v>
      </c>
      <c r="R2992" t="s">
        <v>13105</v>
      </c>
      <c r="S2992" t="s">
        <v>97</v>
      </c>
      <c r="T2992">
        <v>0</v>
      </c>
      <c r="U2992">
        <v>0</v>
      </c>
      <c r="V2992" t="s">
        <v>37</v>
      </c>
      <c r="W2992" t="s">
        <v>13109</v>
      </c>
      <c r="X2992" t="s">
        <v>44</v>
      </c>
      <c r="Y2992">
        <v>31</v>
      </c>
      <c r="Z2992">
        <v>22</v>
      </c>
      <c r="AA2992">
        <v>0</v>
      </c>
      <c r="AB2992" t="s">
        <v>73</v>
      </c>
      <c r="AC2992">
        <v>0</v>
      </c>
      <c r="AD2992" t="s">
        <v>46</v>
      </c>
    </row>
    <row r="2993" spans="1:30" x14ac:dyDescent="0.3">
      <c r="A2993" t="s">
        <v>6238</v>
      </c>
      <c r="B2993" t="s">
        <v>118</v>
      </c>
      <c r="C2993">
        <v>372955</v>
      </c>
      <c r="D2993">
        <v>1935.93</v>
      </c>
      <c r="E2993" s="1">
        <v>45443</v>
      </c>
      <c r="F2993" s="1">
        <v>46031</v>
      </c>
      <c r="G2993" t="s">
        <v>40</v>
      </c>
      <c r="H2993" t="s">
        <v>80</v>
      </c>
      <c r="I2993" t="s">
        <v>6235</v>
      </c>
      <c r="J2993">
        <v>588</v>
      </c>
      <c r="K2993" t="s">
        <v>100</v>
      </c>
      <c r="L2993">
        <v>1</v>
      </c>
      <c r="M2993" t="s">
        <v>6236</v>
      </c>
      <c r="N2993" t="s">
        <v>49</v>
      </c>
      <c r="O2993">
        <v>54</v>
      </c>
      <c r="P2993" t="s">
        <v>1179</v>
      </c>
      <c r="Q2993" t="s">
        <v>51</v>
      </c>
      <c r="R2993" t="s">
        <v>6237</v>
      </c>
      <c r="S2993" t="s">
        <v>97</v>
      </c>
      <c r="T2993">
        <v>0</v>
      </c>
      <c r="U2993">
        <v>0</v>
      </c>
      <c r="V2993" t="s">
        <v>37</v>
      </c>
      <c r="W2993" t="s">
        <v>6239</v>
      </c>
      <c r="X2993" t="s">
        <v>72</v>
      </c>
      <c r="Y2993">
        <v>44</v>
      </c>
      <c r="Z2993">
        <v>1</v>
      </c>
      <c r="AA2993">
        <v>0</v>
      </c>
      <c r="AB2993" t="s">
        <v>73</v>
      </c>
      <c r="AC2993">
        <v>0</v>
      </c>
      <c r="AD2993" t="s">
        <v>74</v>
      </c>
    </row>
    <row r="2994" spans="1:30" x14ac:dyDescent="0.3">
      <c r="A2994" t="s">
        <v>18455</v>
      </c>
      <c r="B2994" t="s">
        <v>54</v>
      </c>
      <c r="C2994">
        <v>47064</v>
      </c>
      <c r="D2994">
        <v>190.19</v>
      </c>
      <c r="E2994" s="1">
        <v>42374</v>
      </c>
      <c r="F2994" s="1">
        <v>42874</v>
      </c>
      <c r="G2994" t="s">
        <v>40</v>
      </c>
      <c r="H2994" t="s">
        <v>41</v>
      </c>
      <c r="I2994" t="s">
        <v>18450</v>
      </c>
      <c r="J2994">
        <v>500</v>
      </c>
      <c r="K2994" t="s">
        <v>100</v>
      </c>
      <c r="L2994">
        <v>0</v>
      </c>
      <c r="M2994" t="s">
        <v>18451</v>
      </c>
      <c r="N2994" t="s">
        <v>49</v>
      </c>
      <c r="O2994">
        <v>53</v>
      </c>
      <c r="P2994" t="s">
        <v>110</v>
      </c>
      <c r="Q2994" t="s">
        <v>51</v>
      </c>
      <c r="R2994" t="s">
        <v>18452</v>
      </c>
      <c r="S2994" t="s">
        <v>97</v>
      </c>
      <c r="T2994">
        <v>0</v>
      </c>
      <c r="U2994">
        <v>0</v>
      </c>
      <c r="V2994" t="s">
        <v>37</v>
      </c>
      <c r="W2994" t="s">
        <v>18456</v>
      </c>
      <c r="X2994" t="s">
        <v>72</v>
      </c>
      <c r="Y2994">
        <v>9</v>
      </c>
      <c r="Z2994">
        <v>24</v>
      </c>
      <c r="AA2994">
        <v>0</v>
      </c>
      <c r="AB2994" t="s">
        <v>73</v>
      </c>
      <c r="AC2994">
        <v>0</v>
      </c>
      <c r="AD2994" t="s">
        <v>74</v>
      </c>
    </row>
    <row r="2995" spans="1:30" x14ac:dyDescent="0.3">
      <c r="A2995" t="s">
        <v>12924</v>
      </c>
      <c r="B2995" t="s">
        <v>39</v>
      </c>
      <c r="C2995">
        <v>204972</v>
      </c>
      <c r="D2995">
        <v>779.18</v>
      </c>
      <c r="E2995" s="1">
        <v>45483</v>
      </c>
      <c r="F2995" s="1">
        <v>47764</v>
      </c>
      <c r="G2995" t="s">
        <v>40</v>
      </c>
      <c r="H2995" t="s">
        <v>80</v>
      </c>
      <c r="I2995" t="s">
        <v>12921</v>
      </c>
      <c r="J2995">
        <v>2281</v>
      </c>
      <c r="K2995" t="s">
        <v>42</v>
      </c>
      <c r="L2995">
        <v>1</v>
      </c>
      <c r="M2995" t="s">
        <v>12922</v>
      </c>
      <c r="N2995" t="s">
        <v>60</v>
      </c>
      <c r="O2995">
        <v>28</v>
      </c>
      <c r="P2995" t="s">
        <v>3045</v>
      </c>
      <c r="Q2995" t="s">
        <v>62</v>
      </c>
      <c r="R2995" t="s">
        <v>12923</v>
      </c>
      <c r="S2995" t="s">
        <v>109</v>
      </c>
      <c r="T2995">
        <v>0</v>
      </c>
      <c r="U2995">
        <v>0</v>
      </c>
      <c r="V2995" t="s">
        <v>68</v>
      </c>
      <c r="W2995" t="s">
        <v>12925</v>
      </c>
      <c r="X2995" t="s">
        <v>72</v>
      </c>
      <c r="Y2995">
        <v>48</v>
      </c>
      <c r="Z2995">
        <v>11</v>
      </c>
      <c r="AA2995">
        <v>0</v>
      </c>
      <c r="AB2995" t="s">
        <v>73</v>
      </c>
      <c r="AC2995">
        <v>0</v>
      </c>
      <c r="AD2995" t="s">
        <v>74</v>
      </c>
    </row>
    <row r="2996" spans="1:30" x14ac:dyDescent="0.3">
      <c r="A2996" t="s">
        <v>1613</v>
      </c>
      <c r="B2996" t="s">
        <v>54</v>
      </c>
      <c r="C2996">
        <v>472488</v>
      </c>
      <c r="D2996">
        <v>1661.05</v>
      </c>
      <c r="E2996" s="1">
        <v>42619</v>
      </c>
      <c r="F2996" s="1">
        <v>46141</v>
      </c>
      <c r="G2996" t="s">
        <v>40</v>
      </c>
      <c r="H2996" t="s">
        <v>41</v>
      </c>
      <c r="I2996" t="s">
        <v>1603</v>
      </c>
      <c r="J2996">
        <v>3522</v>
      </c>
      <c r="K2996" t="s">
        <v>42</v>
      </c>
      <c r="L2996">
        <v>0</v>
      </c>
      <c r="M2996" t="s">
        <v>1604</v>
      </c>
      <c r="N2996" t="s">
        <v>49</v>
      </c>
      <c r="O2996">
        <v>49</v>
      </c>
      <c r="P2996" t="s">
        <v>1605</v>
      </c>
      <c r="Q2996" t="s">
        <v>34</v>
      </c>
      <c r="R2996" t="s">
        <v>1606</v>
      </c>
      <c r="S2996" t="s">
        <v>97</v>
      </c>
      <c r="T2996">
        <v>1</v>
      </c>
      <c r="U2996">
        <v>0</v>
      </c>
      <c r="V2996" t="s">
        <v>90</v>
      </c>
      <c r="W2996" t="s">
        <v>1614</v>
      </c>
      <c r="X2996" t="s">
        <v>44</v>
      </c>
      <c r="Y2996">
        <v>49</v>
      </c>
      <c r="Z2996">
        <v>49</v>
      </c>
      <c r="AA2996">
        <v>0</v>
      </c>
      <c r="AB2996" t="s">
        <v>45</v>
      </c>
      <c r="AC2996">
        <v>0</v>
      </c>
      <c r="AD2996" t="s">
        <v>46</v>
      </c>
    </row>
    <row r="2997" spans="1:30" x14ac:dyDescent="0.3">
      <c r="A2997" t="s">
        <v>3416</v>
      </c>
      <c r="B2997" t="s">
        <v>39</v>
      </c>
      <c r="C2997">
        <v>379852</v>
      </c>
      <c r="D2997">
        <v>428.32</v>
      </c>
      <c r="E2997" s="1">
        <v>42724</v>
      </c>
      <c r="F2997" s="1">
        <v>44677</v>
      </c>
      <c r="G2997" t="s">
        <v>40</v>
      </c>
      <c r="H2997" t="s">
        <v>41</v>
      </c>
      <c r="I2997" t="s">
        <v>3411</v>
      </c>
      <c r="J2997">
        <v>1953</v>
      </c>
      <c r="K2997" t="s">
        <v>42</v>
      </c>
      <c r="L2997">
        <v>0</v>
      </c>
      <c r="M2997" t="s">
        <v>3412</v>
      </c>
      <c r="N2997" t="s">
        <v>32</v>
      </c>
      <c r="O2997">
        <v>21</v>
      </c>
      <c r="P2997" t="s">
        <v>1628</v>
      </c>
      <c r="Q2997" t="s">
        <v>87</v>
      </c>
      <c r="R2997" t="s">
        <v>3413</v>
      </c>
      <c r="S2997" t="s">
        <v>67</v>
      </c>
      <c r="T2997">
        <v>0</v>
      </c>
      <c r="U2997">
        <v>0</v>
      </c>
      <c r="V2997" t="s">
        <v>68</v>
      </c>
      <c r="W2997" t="s">
        <v>3417</v>
      </c>
      <c r="X2997" t="s">
        <v>44</v>
      </c>
      <c r="Y2997">
        <v>13</v>
      </c>
      <c r="Z2997">
        <v>99</v>
      </c>
      <c r="AA2997">
        <v>1</v>
      </c>
      <c r="AB2997" t="s">
        <v>58</v>
      </c>
      <c r="AC2997">
        <v>1</v>
      </c>
      <c r="AD2997" t="s">
        <v>46</v>
      </c>
    </row>
    <row r="2998" spans="1:30" x14ac:dyDescent="0.3">
      <c r="A2998" t="s">
        <v>8946</v>
      </c>
      <c r="B2998" t="s">
        <v>118</v>
      </c>
      <c r="C2998">
        <v>224006</v>
      </c>
      <c r="D2998">
        <v>1850.44</v>
      </c>
      <c r="E2998" s="1">
        <v>42879</v>
      </c>
      <c r="F2998" s="1">
        <v>46332</v>
      </c>
      <c r="G2998" t="s">
        <v>99</v>
      </c>
      <c r="H2998" t="s">
        <v>41</v>
      </c>
      <c r="I2998" t="s">
        <v>8940</v>
      </c>
      <c r="J2998">
        <v>3453</v>
      </c>
      <c r="K2998" t="s">
        <v>42</v>
      </c>
      <c r="L2998">
        <v>0</v>
      </c>
      <c r="M2998" t="s">
        <v>8941</v>
      </c>
      <c r="N2998" t="s">
        <v>49</v>
      </c>
      <c r="O2998">
        <v>27</v>
      </c>
      <c r="P2998" t="s">
        <v>8942</v>
      </c>
      <c r="Q2998" t="s">
        <v>87</v>
      </c>
      <c r="R2998" t="s">
        <v>8943</v>
      </c>
      <c r="S2998" t="s">
        <v>109</v>
      </c>
      <c r="T2998">
        <v>0</v>
      </c>
      <c r="U2998">
        <v>0</v>
      </c>
      <c r="V2998" t="s">
        <v>68</v>
      </c>
      <c r="W2998" t="s">
        <v>8947</v>
      </c>
      <c r="X2998" t="s">
        <v>72</v>
      </c>
      <c r="Y2998">
        <v>11</v>
      </c>
      <c r="Z2998">
        <v>76</v>
      </c>
      <c r="AA2998">
        <v>1</v>
      </c>
      <c r="AB2998" t="s">
        <v>58</v>
      </c>
      <c r="AC2998">
        <v>1</v>
      </c>
      <c r="AD2998" t="s">
        <v>74</v>
      </c>
    </row>
    <row r="2999" spans="1:30" x14ac:dyDescent="0.3">
      <c r="A2999" t="s">
        <v>8685</v>
      </c>
      <c r="B2999" t="s">
        <v>54</v>
      </c>
      <c r="C2999">
        <v>370313</v>
      </c>
      <c r="D2999">
        <v>1736.46</v>
      </c>
      <c r="E2999" s="1">
        <v>44702</v>
      </c>
      <c r="F2999" s="1">
        <v>46313</v>
      </c>
      <c r="G2999" t="s">
        <v>99</v>
      </c>
      <c r="H2999" t="s">
        <v>80</v>
      </c>
      <c r="I2999" t="s">
        <v>8682</v>
      </c>
      <c r="J2999">
        <v>1611</v>
      </c>
      <c r="K2999" t="s">
        <v>42</v>
      </c>
      <c r="L2999">
        <v>1</v>
      </c>
      <c r="M2999" t="s">
        <v>8683</v>
      </c>
      <c r="N2999" t="s">
        <v>60</v>
      </c>
      <c r="O2999">
        <v>32</v>
      </c>
      <c r="P2999" t="s">
        <v>8241</v>
      </c>
      <c r="Q2999" t="s">
        <v>62</v>
      </c>
      <c r="R2999" t="s">
        <v>8684</v>
      </c>
      <c r="S2999" t="s">
        <v>109</v>
      </c>
      <c r="T2999">
        <v>0</v>
      </c>
      <c r="U2999">
        <v>0</v>
      </c>
      <c r="V2999" t="s">
        <v>90</v>
      </c>
      <c r="W2999" t="s">
        <v>8686</v>
      </c>
      <c r="X2999" t="s">
        <v>72</v>
      </c>
      <c r="Y2999">
        <v>5</v>
      </c>
      <c r="Z2999">
        <v>28</v>
      </c>
      <c r="AA2999">
        <v>0</v>
      </c>
      <c r="AB2999" t="s">
        <v>73</v>
      </c>
      <c r="AC2999">
        <v>0</v>
      </c>
      <c r="AD2999" t="s">
        <v>74</v>
      </c>
    </row>
    <row r="3000" spans="1:30" x14ac:dyDescent="0.3">
      <c r="A3000" t="s">
        <v>5285</v>
      </c>
      <c r="B3000" t="s">
        <v>118</v>
      </c>
      <c r="C3000">
        <v>358337</v>
      </c>
      <c r="D3000">
        <v>1593.63</v>
      </c>
      <c r="E3000" s="1">
        <v>42303</v>
      </c>
      <c r="F3000" s="1">
        <v>43065</v>
      </c>
      <c r="G3000" t="s">
        <v>99</v>
      </c>
      <c r="H3000" t="s">
        <v>55</v>
      </c>
      <c r="I3000" t="s">
        <v>5282</v>
      </c>
      <c r="J3000">
        <v>762</v>
      </c>
      <c r="K3000" t="s">
        <v>100</v>
      </c>
      <c r="L3000">
        <v>0</v>
      </c>
      <c r="M3000" t="s">
        <v>5283</v>
      </c>
      <c r="N3000" t="s">
        <v>49</v>
      </c>
      <c r="O3000">
        <v>42</v>
      </c>
      <c r="P3000" t="s">
        <v>800</v>
      </c>
      <c r="Q3000" t="s">
        <v>51</v>
      </c>
      <c r="R3000" t="s">
        <v>5284</v>
      </c>
      <c r="S3000" t="s">
        <v>89</v>
      </c>
      <c r="T3000">
        <v>0</v>
      </c>
      <c r="U3000">
        <v>0</v>
      </c>
      <c r="V3000" t="s">
        <v>90</v>
      </c>
      <c r="W3000" t="s">
        <v>5286</v>
      </c>
      <c r="X3000" t="s">
        <v>44</v>
      </c>
      <c r="Y3000">
        <v>15</v>
      </c>
      <c r="Z3000">
        <v>88</v>
      </c>
      <c r="AA3000">
        <v>1</v>
      </c>
      <c r="AB3000" t="s">
        <v>58</v>
      </c>
      <c r="AC3000">
        <v>1</v>
      </c>
      <c r="AD3000" t="s">
        <v>46</v>
      </c>
    </row>
    <row r="3001" spans="1:30" x14ac:dyDescent="0.3">
      <c r="A3001" t="s">
        <v>270</v>
      </c>
      <c r="B3001" t="s">
        <v>39</v>
      </c>
      <c r="C3001">
        <v>481722</v>
      </c>
      <c r="D3001">
        <v>1010.96</v>
      </c>
      <c r="E3001" s="1">
        <v>43335</v>
      </c>
      <c r="F3001" s="1">
        <v>45630</v>
      </c>
      <c r="G3001" t="s">
        <v>103</v>
      </c>
      <c r="H3001" t="s">
        <v>80</v>
      </c>
      <c r="I3001" t="s">
        <v>262</v>
      </c>
      <c r="J3001">
        <v>2295</v>
      </c>
      <c r="K3001" t="s">
        <v>42</v>
      </c>
      <c r="L3001">
        <v>1</v>
      </c>
      <c r="M3001" t="s">
        <v>263</v>
      </c>
      <c r="N3001" t="s">
        <v>32</v>
      </c>
      <c r="O3001">
        <v>27</v>
      </c>
      <c r="P3001" t="s">
        <v>264</v>
      </c>
      <c r="Q3001" t="s">
        <v>34</v>
      </c>
      <c r="R3001" t="s">
        <v>265</v>
      </c>
      <c r="S3001" t="s">
        <v>109</v>
      </c>
      <c r="T3001">
        <v>1</v>
      </c>
      <c r="U3001">
        <v>0</v>
      </c>
      <c r="V3001" t="s">
        <v>68</v>
      </c>
      <c r="W3001" t="s">
        <v>271</v>
      </c>
      <c r="X3001" t="s">
        <v>57</v>
      </c>
      <c r="Y3001">
        <v>41</v>
      </c>
      <c r="Z3001">
        <v>6</v>
      </c>
      <c r="AA3001">
        <v>0</v>
      </c>
      <c r="AB3001" t="s">
        <v>73</v>
      </c>
      <c r="AC3001">
        <v>0</v>
      </c>
      <c r="AD3001" t="s">
        <v>59</v>
      </c>
    </row>
    <row r="3002" spans="1:30" x14ac:dyDescent="0.3">
      <c r="A3002" t="s">
        <v>14960</v>
      </c>
      <c r="B3002" t="s">
        <v>70</v>
      </c>
      <c r="C3002">
        <v>283289</v>
      </c>
      <c r="D3002">
        <v>151.76</v>
      </c>
      <c r="E3002" s="1">
        <v>42358</v>
      </c>
      <c r="F3002" s="1">
        <v>43669</v>
      </c>
      <c r="G3002" t="s">
        <v>40</v>
      </c>
      <c r="H3002" t="s">
        <v>55</v>
      </c>
      <c r="I3002" t="s">
        <v>14957</v>
      </c>
      <c r="J3002">
        <v>1311</v>
      </c>
      <c r="K3002" t="s">
        <v>42</v>
      </c>
      <c r="L3002">
        <v>0</v>
      </c>
      <c r="M3002" t="s">
        <v>14958</v>
      </c>
      <c r="N3002" t="s">
        <v>49</v>
      </c>
      <c r="O3002">
        <v>77</v>
      </c>
      <c r="P3002" t="s">
        <v>8080</v>
      </c>
      <c r="Q3002" t="s">
        <v>51</v>
      </c>
      <c r="R3002" t="s">
        <v>14959</v>
      </c>
      <c r="S3002" t="s">
        <v>36</v>
      </c>
      <c r="T3002">
        <v>0</v>
      </c>
      <c r="U3002">
        <v>1</v>
      </c>
      <c r="V3002" t="s">
        <v>37</v>
      </c>
      <c r="W3002" t="s">
        <v>14961</v>
      </c>
      <c r="X3002" t="s">
        <v>44</v>
      </c>
      <c r="Y3002">
        <v>5</v>
      </c>
      <c r="Z3002">
        <v>83</v>
      </c>
      <c r="AA3002">
        <v>1</v>
      </c>
      <c r="AB3002" t="s">
        <v>58</v>
      </c>
      <c r="AC3002">
        <v>1</v>
      </c>
      <c r="AD3002" t="s">
        <v>46</v>
      </c>
    </row>
    <row r="3003" spans="1:30" x14ac:dyDescent="0.3">
      <c r="A3003" t="s">
        <v>551</v>
      </c>
      <c r="B3003" t="s">
        <v>70</v>
      </c>
      <c r="C3003">
        <v>126194</v>
      </c>
      <c r="D3003">
        <v>430.68</v>
      </c>
      <c r="E3003" s="1">
        <v>44703</v>
      </c>
      <c r="F3003" s="1">
        <v>46042</v>
      </c>
      <c r="G3003" t="s">
        <v>99</v>
      </c>
      <c r="H3003" t="s">
        <v>80</v>
      </c>
      <c r="I3003" t="s">
        <v>547</v>
      </c>
      <c r="J3003">
        <v>1339</v>
      </c>
      <c r="K3003" t="s">
        <v>42</v>
      </c>
      <c r="L3003">
        <v>1</v>
      </c>
      <c r="M3003" t="s">
        <v>548</v>
      </c>
      <c r="N3003" t="s">
        <v>32</v>
      </c>
      <c r="O3003">
        <v>70</v>
      </c>
      <c r="P3003" t="s">
        <v>549</v>
      </c>
      <c r="Q3003" t="s">
        <v>34</v>
      </c>
      <c r="R3003" t="s">
        <v>550</v>
      </c>
      <c r="S3003" t="s">
        <v>36</v>
      </c>
      <c r="T3003">
        <v>1</v>
      </c>
      <c r="U3003">
        <v>1</v>
      </c>
      <c r="V3003" t="s">
        <v>37</v>
      </c>
      <c r="W3003" t="s">
        <v>552</v>
      </c>
      <c r="X3003" t="s">
        <v>72</v>
      </c>
      <c r="Y3003">
        <v>14</v>
      </c>
      <c r="Z3003">
        <v>40</v>
      </c>
      <c r="AA3003">
        <v>0</v>
      </c>
      <c r="AB3003" t="s">
        <v>45</v>
      </c>
      <c r="AC3003">
        <v>0</v>
      </c>
      <c r="AD3003" t="s">
        <v>74</v>
      </c>
    </row>
    <row r="3004" spans="1:30" x14ac:dyDescent="0.3">
      <c r="A3004" t="s">
        <v>17661</v>
      </c>
      <c r="B3004" t="s">
        <v>39</v>
      </c>
      <c r="C3004">
        <v>499759</v>
      </c>
      <c r="D3004">
        <v>618.24</v>
      </c>
      <c r="E3004" s="1">
        <v>42601</v>
      </c>
      <c r="F3004" s="1">
        <v>45979</v>
      </c>
      <c r="G3004" t="s">
        <v>40</v>
      </c>
      <c r="H3004" t="s">
        <v>55</v>
      </c>
      <c r="I3004" t="s">
        <v>17658</v>
      </c>
      <c r="J3004">
        <v>3378</v>
      </c>
      <c r="K3004" t="s">
        <v>42</v>
      </c>
      <c r="L3004">
        <v>0</v>
      </c>
      <c r="M3004" t="s">
        <v>17659</v>
      </c>
      <c r="N3004" t="s">
        <v>49</v>
      </c>
      <c r="O3004">
        <v>50</v>
      </c>
      <c r="P3004" t="s">
        <v>6509</v>
      </c>
      <c r="Q3004" t="s">
        <v>87</v>
      </c>
      <c r="R3004" t="s">
        <v>17660</v>
      </c>
      <c r="S3004" t="s">
        <v>97</v>
      </c>
      <c r="T3004">
        <v>0</v>
      </c>
      <c r="U3004">
        <v>0</v>
      </c>
      <c r="V3004" t="s">
        <v>90</v>
      </c>
      <c r="W3004" t="s">
        <v>17662</v>
      </c>
      <c r="X3004" t="s">
        <v>57</v>
      </c>
      <c r="Y3004">
        <v>24</v>
      </c>
      <c r="Z3004">
        <v>5</v>
      </c>
      <c r="AA3004">
        <v>0</v>
      </c>
      <c r="AB3004" t="s">
        <v>73</v>
      </c>
      <c r="AC3004">
        <v>0</v>
      </c>
      <c r="AD3004" t="s">
        <v>59</v>
      </c>
    </row>
    <row r="3005" spans="1:30" x14ac:dyDescent="0.3">
      <c r="A3005" t="s">
        <v>9568</v>
      </c>
      <c r="B3005" t="s">
        <v>39</v>
      </c>
      <c r="C3005">
        <v>174839</v>
      </c>
      <c r="D3005">
        <v>1896.12</v>
      </c>
      <c r="E3005" s="1">
        <v>45133</v>
      </c>
      <c r="F3005" s="1">
        <v>45594</v>
      </c>
      <c r="G3005" t="s">
        <v>99</v>
      </c>
      <c r="H3005" t="s">
        <v>41</v>
      </c>
      <c r="I3005" t="s">
        <v>9565</v>
      </c>
      <c r="J3005">
        <v>461</v>
      </c>
      <c r="K3005" t="s">
        <v>100</v>
      </c>
      <c r="L3005">
        <v>0</v>
      </c>
      <c r="M3005" t="s">
        <v>9566</v>
      </c>
      <c r="N3005" t="s">
        <v>60</v>
      </c>
      <c r="O3005">
        <v>58</v>
      </c>
      <c r="P3005" t="s">
        <v>324</v>
      </c>
      <c r="Q3005" t="s">
        <v>62</v>
      </c>
      <c r="R3005" t="s">
        <v>9567</v>
      </c>
      <c r="S3005" t="s">
        <v>36</v>
      </c>
      <c r="T3005">
        <v>0</v>
      </c>
      <c r="U3005">
        <v>0</v>
      </c>
      <c r="V3005" t="s">
        <v>37</v>
      </c>
      <c r="W3005" t="s">
        <v>9569</v>
      </c>
      <c r="X3005" t="s">
        <v>72</v>
      </c>
      <c r="Y3005">
        <v>26</v>
      </c>
      <c r="Z3005">
        <v>20</v>
      </c>
      <c r="AA3005">
        <v>0</v>
      </c>
      <c r="AB3005" t="s">
        <v>73</v>
      </c>
      <c r="AC3005">
        <v>0</v>
      </c>
      <c r="AD3005" t="s">
        <v>74</v>
      </c>
    </row>
    <row r="3006" spans="1:30" x14ac:dyDescent="0.3">
      <c r="A3006" t="s">
        <v>12427</v>
      </c>
      <c r="B3006" t="s">
        <v>70</v>
      </c>
      <c r="C3006">
        <v>15547</v>
      </c>
      <c r="D3006">
        <v>687.78</v>
      </c>
      <c r="E3006" s="1">
        <v>43148</v>
      </c>
      <c r="F3006" s="1">
        <v>43933</v>
      </c>
      <c r="G3006" t="s">
        <v>103</v>
      </c>
      <c r="H3006" t="s">
        <v>55</v>
      </c>
      <c r="I3006" t="s">
        <v>12424</v>
      </c>
      <c r="J3006">
        <v>785</v>
      </c>
      <c r="K3006" t="s">
        <v>100</v>
      </c>
      <c r="L3006">
        <v>0</v>
      </c>
      <c r="M3006" t="s">
        <v>12425</v>
      </c>
      <c r="N3006" t="s">
        <v>60</v>
      </c>
      <c r="O3006">
        <v>84</v>
      </c>
      <c r="P3006" t="s">
        <v>33</v>
      </c>
      <c r="Q3006" t="s">
        <v>51</v>
      </c>
      <c r="R3006" t="s">
        <v>12426</v>
      </c>
      <c r="S3006" t="s">
        <v>36</v>
      </c>
      <c r="T3006">
        <v>0</v>
      </c>
      <c r="U3006">
        <v>1</v>
      </c>
      <c r="V3006" t="s">
        <v>37</v>
      </c>
      <c r="W3006" t="s">
        <v>12428</v>
      </c>
      <c r="X3006" t="s">
        <v>44</v>
      </c>
      <c r="Y3006">
        <v>8</v>
      </c>
      <c r="Z3006">
        <v>10</v>
      </c>
      <c r="AA3006">
        <v>0</v>
      </c>
      <c r="AB3006" t="s">
        <v>73</v>
      </c>
      <c r="AC3006">
        <v>0</v>
      </c>
      <c r="AD3006" t="s">
        <v>46</v>
      </c>
    </row>
    <row r="3007" spans="1:30" x14ac:dyDescent="0.3">
      <c r="A3007" t="s">
        <v>16553</v>
      </c>
      <c r="B3007" t="s">
        <v>70</v>
      </c>
      <c r="C3007">
        <v>48575</v>
      </c>
      <c r="D3007">
        <v>1476.49</v>
      </c>
      <c r="E3007" s="1">
        <v>42931</v>
      </c>
      <c r="F3007" s="1">
        <v>44127</v>
      </c>
      <c r="G3007" t="s">
        <v>99</v>
      </c>
      <c r="H3007" t="s">
        <v>55</v>
      </c>
      <c r="I3007" t="s">
        <v>16551</v>
      </c>
      <c r="J3007">
        <v>1196</v>
      </c>
      <c r="K3007" t="s">
        <v>42</v>
      </c>
      <c r="L3007">
        <v>0</v>
      </c>
      <c r="M3007" t="s">
        <v>5568</v>
      </c>
      <c r="N3007" t="s">
        <v>60</v>
      </c>
      <c r="O3007">
        <v>22</v>
      </c>
      <c r="P3007" t="s">
        <v>4326</v>
      </c>
      <c r="Q3007" t="s">
        <v>34</v>
      </c>
      <c r="R3007" t="s">
        <v>16552</v>
      </c>
      <c r="S3007" t="s">
        <v>67</v>
      </c>
      <c r="T3007">
        <v>1</v>
      </c>
      <c r="U3007">
        <v>0</v>
      </c>
      <c r="V3007" t="s">
        <v>68</v>
      </c>
      <c r="W3007" t="s">
        <v>16554</v>
      </c>
      <c r="X3007" t="s">
        <v>57</v>
      </c>
      <c r="Y3007">
        <v>49</v>
      </c>
      <c r="Z3007">
        <v>57</v>
      </c>
      <c r="AA3007">
        <v>0</v>
      </c>
      <c r="AB3007" t="s">
        <v>45</v>
      </c>
      <c r="AC3007">
        <v>0</v>
      </c>
      <c r="AD3007" t="s">
        <v>59</v>
      </c>
    </row>
    <row r="3008" spans="1:30" x14ac:dyDescent="0.3">
      <c r="A3008" t="s">
        <v>7311</v>
      </c>
      <c r="B3008" t="s">
        <v>70</v>
      </c>
      <c r="C3008">
        <v>151268</v>
      </c>
      <c r="D3008">
        <v>1169.5899999999999</v>
      </c>
      <c r="E3008" s="1">
        <v>42159</v>
      </c>
      <c r="F3008" s="1">
        <v>43758</v>
      </c>
      <c r="G3008" t="s">
        <v>103</v>
      </c>
      <c r="H3008" t="s">
        <v>41</v>
      </c>
      <c r="I3008" t="s">
        <v>7306</v>
      </c>
      <c r="J3008">
        <v>1599</v>
      </c>
      <c r="K3008" t="s">
        <v>42</v>
      </c>
      <c r="L3008">
        <v>0</v>
      </c>
      <c r="M3008" t="s">
        <v>7307</v>
      </c>
      <c r="N3008" t="s">
        <v>60</v>
      </c>
      <c r="O3008">
        <v>45</v>
      </c>
      <c r="P3008" t="s">
        <v>1023</v>
      </c>
      <c r="Q3008" t="s">
        <v>51</v>
      </c>
      <c r="R3008" t="s">
        <v>7308</v>
      </c>
      <c r="S3008" t="s">
        <v>89</v>
      </c>
      <c r="T3008">
        <v>0</v>
      </c>
      <c r="U3008">
        <v>0</v>
      </c>
      <c r="V3008" t="s">
        <v>90</v>
      </c>
      <c r="W3008" t="s">
        <v>7312</v>
      </c>
      <c r="X3008" t="s">
        <v>57</v>
      </c>
      <c r="Y3008">
        <v>37</v>
      </c>
      <c r="Z3008">
        <v>5</v>
      </c>
      <c r="AA3008">
        <v>0</v>
      </c>
      <c r="AB3008" t="s">
        <v>73</v>
      </c>
      <c r="AC3008">
        <v>0</v>
      </c>
      <c r="AD3008" t="s">
        <v>59</v>
      </c>
    </row>
    <row r="3009" spans="1:30" x14ac:dyDescent="0.3">
      <c r="A3009" t="s">
        <v>4223</v>
      </c>
      <c r="B3009" t="s">
        <v>39</v>
      </c>
      <c r="C3009">
        <v>424062</v>
      </c>
      <c r="D3009">
        <v>1911.53</v>
      </c>
      <c r="E3009" s="1">
        <v>44936</v>
      </c>
      <c r="F3009" s="1">
        <v>48440</v>
      </c>
      <c r="G3009" t="s">
        <v>40</v>
      </c>
      <c r="H3009" t="s">
        <v>80</v>
      </c>
      <c r="I3009" t="s">
        <v>4220</v>
      </c>
      <c r="J3009">
        <v>3504</v>
      </c>
      <c r="K3009" t="s">
        <v>42</v>
      </c>
      <c r="L3009">
        <v>1</v>
      </c>
      <c r="M3009" t="s">
        <v>4221</v>
      </c>
      <c r="N3009" t="s">
        <v>49</v>
      </c>
      <c r="O3009">
        <v>21</v>
      </c>
      <c r="P3009" t="s">
        <v>1179</v>
      </c>
      <c r="Q3009" t="s">
        <v>87</v>
      </c>
      <c r="R3009" t="s">
        <v>4222</v>
      </c>
      <c r="S3009" t="s">
        <v>67</v>
      </c>
      <c r="T3009">
        <v>0</v>
      </c>
      <c r="U3009">
        <v>0</v>
      </c>
      <c r="V3009" t="s">
        <v>68</v>
      </c>
      <c r="W3009" t="s">
        <v>4224</v>
      </c>
      <c r="X3009" t="s">
        <v>72</v>
      </c>
      <c r="Y3009">
        <v>9</v>
      </c>
      <c r="Z3009">
        <v>78</v>
      </c>
      <c r="AA3009">
        <v>1</v>
      </c>
      <c r="AB3009" t="s">
        <v>58</v>
      </c>
      <c r="AC3009">
        <v>1</v>
      </c>
      <c r="AD3009" t="s">
        <v>74</v>
      </c>
    </row>
    <row r="3010" spans="1:30" x14ac:dyDescent="0.3">
      <c r="A3010" t="s">
        <v>13924</v>
      </c>
      <c r="B3010" t="s">
        <v>118</v>
      </c>
      <c r="C3010">
        <v>33791</v>
      </c>
      <c r="D3010">
        <v>437.48</v>
      </c>
      <c r="E3010" s="1">
        <v>42000</v>
      </c>
      <c r="F3010" s="1">
        <v>43791</v>
      </c>
      <c r="G3010" t="s">
        <v>99</v>
      </c>
      <c r="H3010" t="s">
        <v>41</v>
      </c>
      <c r="I3010" t="s">
        <v>13921</v>
      </c>
      <c r="J3010">
        <v>1791</v>
      </c>
      <c r="K3010" t="s">
        <v>42</v>
      </c>
      <c r="L3010">
        <v>0</v>
      </c>
      <c r="M3010" t="s">
        <v>13922</v>
      </c>
      <c r="N3010" t="s">
        <v>60</v>
      </c>
      <c r="O3010">
        <v>38</v>
      </c>
      <c r="P3010" t="s">
        <v>1004</v>
      </c>
      <c r="Q3010" t="s">
        <v>87</v>
      </c>
      <c r="R3010" t="s">
        <v>13923</v>
      </c>
      <c r="S3010" t="s">
        <v>89</v>
      </c>
      <c r="T3010">
        <v>0</v>
      </c>
      <c r="U3010">
        <v>0</v>
      </c>
      <c r="V3010" t="s">
        <v>90</v>
      </c>
      <c r="W3010" t="s">
        <v>13925</v>
      </c>
      <c r="X3010" t="s">
        <v>72</v>
      </c>
      <c r="Y3010">
        <v>46</v>
      </c>
      <c r="Z3010">
        <v>72</v>
      </c>
      <c r="AA3010">
        <v>1</v>
      </c>
      <c r="AB3010" t="s">
        <v>58</v>
      </c>
      <c r="AC3010">
        <v>1</v>
      </c>
      <c r="AD3010" t="s">
        <v>74</v>
      </c>
    </row>
    <row r="3011" spans="1:30" x14ac:dyDescent="0.3">
      <c r="A3011" t="s">
        <v>15217</v>
      </c>
      <c r="B3011" t="s">
        <v>118</v>
      </c>
      <c r="C3011">
        <v>49046</v>
      </c>
      <c r="D3011">
        <v>1245.42</v>
      </c>
      <c r="E3011" s="1">
        <v>43173</v>
      </c>
      <c r="F3011" s="1">
        <v>45784</v>
      </c>
      <c r="G3011" t="s">
        <v>103</v>
      </c>
      <c r="H3011" t="s">
        <v>41</v>
      </c>
      <c r="I3011" t="s">
        <v>15212</v>
      </c>
      <c r="J3011">
        <v>2611</v>
      </c>
      <c r="K3011" t="s">
        <v>42</v>
      </c>
      <c r="L3011">
        <v>0</v>
      </c>
      <c r="M3011" t="s">
        <v>15213</v>
      </c>
      <c r="N3011" t="s">
        <v>60</v>
      </c>
      <c r="O3011">
        <v>58</v>
      </c>
      <c r="P3011" t="s">
        <v>8828</v>
      </c>
      <c r="Q3011" t="s">
        <v>51</v>
      </c>
      <c r="R3011" t="s">
        <v>15214</v>
      </c>
      <c r="S3011" t="s">
        <v>36</v>
      </c>
      <c r="T3011">
        <v>0</v>
      </c>
      <c r="U3011">
        <v>0</v>
      </c>
      <c r="V3011" t="s">
        <v>37</v>
      </c>
      <c r="W3011" t="s">
        <v>15218</v>
      </c>
      <c r="X3011" t="s">
        <v>72</v>
      </c>
      <c r="Y3011">
        <v>23</v>
      </c>
      <c r="Z3011">
        <v>86</v>
      </c>
      <c r="AA3011">
        <v>1</v>
      </c>
      <c r="AB3011" t="s">
        <v>58</v>
      </c>
      <c r="AC3011">
        <v>1</v>
      </c>
      <c r="AD3011" t="s">
        <v>74</v>
      </c>
    </row>
    <row r="3012" spans="1:30" x14ac:dyDescent="0.3">
      <c r="A3012" t="s">
        <v>16469</v>
      </c>
      <c r="B3012" t="s">
        <v>54</v>
      </c>
      <c r="C3012">
        <v>376870</v>
      </c>
      <c r="D3012">
        <v>1500.06</v>
      </c>
      <c r="E3012" s="1">
        <v>45126</v>
      </c>
      <c r="F3012" s="1">
        <v>46818</v>
      </c>
      <c r="G3012" t="s">
        <v>40</v>
      </c>
      <c r="H3012" t="s">
        <v>55</v>
      </c>
      <c r="I3012" t="s">
        <v>16462</v>
      </c>
      <c r="J3012">
        <v>1692</v>
      </c>
      <c r="K3012" t="s">
        <v>42</v>
      </c>
      <c r="L3012">
        <v>0</v>
      </c>
      <c r="M3012" t="s">
        <v>16463</v>
      </c>
      <c r="N3012" t="s">
        <v>49</v>
      </c>
      <c r="O3012">
        <v>76</v>
      </c>
      <c r="P3012" t="s">
        <v>3928</v>
      </c>
      <c r="Q3012" t="s">
        <v>87</v>
      </c>
      <c r="R3012" t="s">
        <v>16464</v>
      </c>
      <c r="S3012" t="s">
        <v>36</v>
      </c>
      <c r="T3012">
        <v>0</v>
      </c>
      <c r="U3012">
        <v>1</v>
      </c>
      <c r="V3012" t="s">
        <v>37</v>
      </c>
      <c r="W3012" t="s">
        <v>16470</v>
      </c>
      <c r="X3012" t="s">
        <v>57</v>
      </c>
      <c r="Y3012">
        <v>0</v>
      </c>
      <c r="Z3012">
        <v>60</v>
      </c>
      <c r="AA3012">
        <v>0</v>
      </c>
      <c r="AB3012" t="s">
        <v>45</v>
      </c>
      <c r="AC3012">
        <v>0</v>
      </c>
      <c r="AD3012" t="s">
        <v>59</v>
      </c>
    </row>
    <row r="3013" spans="1:30" x14ac:dyDescent="0.3">
      <c r="A3013" t="s">
        <v>6420</v>
      </c>
      <c r="B3013" t="s">
        <v>54</v>
      </c>
      <c r="C3013">
        <v>474605</v>
      </c>
      <c r="D3013">
        <v>1648.82</v>
      </c>
      <c r="E3013" s="1">
        <v>44262</v>
      </c>
      <c r="F3013" s="1">
        <v>46463</v>
      </c>
      <c r="G3013" t="s">
        <v>99</v>
      </c>
      <c r="H3013" t="s">
        <v>80</v>
      </c>
      <c r="I3013" t="s">
        <v>6418</v>
      </c>
      <c r="J3013">
        <v>2201</v>
      </c>
      <c r="K3013" t="s">
        <v>42</v>
      </c>
      <c r="L3013">
        <v>1</v>
      </c>
      <c r="M3013" t="s">
        <v>4140</v>
      </c>
      <c r="N3013" t="s">
        <v>32</v>
      </c>
      <c r="O3013">
        <v>47</v>
      </c>
      <c r="P3013" t="s">
        <v>4410</v>
      </c>
      <c r="Q3013" t="s">
        <v>51</v>
      </c>
      <c r="R3013" t="s">
        <v>6419</v>
      </c>
      <c r="S3013" t="s">
        <v>97</v>
      </c>
      <c r="T3013">
        <v>0</v>
      </c>
      <c r="U3013">
        <v>0</v>
      </c>
      <c r="V3013" t="s">
        <v>90</v>
      </c>
      <c r="W3013" t="s">
        <v>6421</v>
      </c>
      <c r="X3013" t="s">
        <v>72</v>
      </c>
      <c r="Y3013">
        <v>0</v>
      </c>
      <c r="Z3013">
        <v>22</v>
      </c>
      <c r="AA3013">
        <v>0</v>
      </c>
      <c r="AB3013" t="s">
        <v>73</v>
      </c>
      <c r="AC3013">
        <v>0</v>
      </c>
      <c r="AD3013" t="s">
        <v>74</v>
      </c>
    </row>
    <row r="3014" spans="1:30" x14ac:dyDescent="0.3">
      <c r="A3014" t="s">
        <v>14627</v>
      </c>
      <c r="B3014" t="s">
        <v>54</v>
      </c>
      <c r="C3014">
        <v>422364</v>
      </c>
      <c r="D3014">
        <v>660.67</v>
      </c>
      <c r="E3014" s="1">
        <v>45041</v>
      </c>
      <c r="F3014" s="1">
        <v>45815</v>
      </c>
      <c r="G3014" t="s">
        <v>103</v>
      </c>
      <c r="H3014" t="s">
        <v>55</v>
      </c>
      <c r="I3014" t="s">
        <v>14622</v>
      </c>
      <c r="J3014">
        <v>774</v>
      </c>
      <c r="K3014" t="s">
        <v>100</v>
      </c>
      <c r="L3014">
        <v>0</v>
      </c>
      <c r="M3014" t="s">
        <v>14623</v>
      </c>
      <c r="N3014" t="s">
        <v>49</v>
      </c>
      <c r="O3014">
        <v>67</v>
      </c>
      <c r="P3014" t="s">
        <v>2733</v>
      </c>
      <c r="Q3014" t="s">
        <v>51</v>
      </c>
      <c r="R3014" t="s">
        <v>14624</v>
      </c>
      <c r="S3014" t="s">
        <v>36</v>
      </c>
      <c r="T3014">
        <v>0</v>
      </c>
      <c r="U3014">
        <v>1</v>
      </c>
      <c r="V3014" t="s">
        <v>37</v>
      </c>
      <c r="W3014" t="s">
        <v>14628</v>
      </c>
      <c r="X3014" t="s">
        <v>57</v>
      </c>
      <c r="Y3014">
        <v>37</v>
      </c>
      <c r="Z3014">
        <v>66</v>
      </c>
      <c r="AA3014">
        <v>0</v>
      </c>
      <c r="AB3014" t="s">
        <v>58</v>
      </c>
      <c r="AC3014">
        <v>0</v>
      </c>
      <c r="AD3014" t="s">
        <v>59</v>
      </c>
    </row>
    <row r="3015" spans="1:30" x14ac:dyDescent="0.3">
      <c r="A3015" t="s">
        <v>13850</v>
      </c>
      <c r="B3015" t="s">
        <v>54</v>
      </c>
      <c r="C3015">
        <v>231278</v>
      </c>
      <c r="D3015">
        <v>1207.1400000000001</v>
      </c>
      <c r="E3015" s="1">
        <v>45455</v>
      </c>
      <c r="F3015" s="1">
        <v>47154</v>
      </c>
      <c r="G3015" t="s">
        <v>99</v>
      </c>
      <c r="H3015" t="s">
        <v>80</v>
      </c>
      <c r="I3015" t="s">
        <v>13847</v>
      </c>
      <c r="J3015">
        <v>1699</v>
      </c>
      <c r="K3015" t="s">
        <v>42</v>
      </c>
      <c r="L3015">
        <v>1</v>
      </c>
      <c r="M3015" t="s">
        <v>13848</v>
      </c>
      <c r="N3015" t="s">
        <v>32</v>
      </c>
      <c r="O3015">
        <v>21</v>
      </c>
      <c r="P3015" t="s">
        <v>140</v>
      </c>
      <c r="Q3015" t="s">
        <v>34</v>
      </c>
      <c r="R3015" t="s">
        <v>13849</v>
      </c>
      <c r="S3015" t="s">
        <v>67</v>
      </c>
      <c r="T3015">
        <v>1</v>
      </c>
      <c r="U3015">
        <v>0</v>
      </c>
      <c r="V3015" t="s">
        <v>68</v>
      </c>
      <c r="W3015" t="s">
        <v>13851</v>
      </c>
      <c r="X3015" t="s">
        <v>72</v>
      </c>
      <c r="Y3015">
        <v>40</v>
      </c>
      <c r="Z3015">
        <v>93</v>
      </c>
      <c r="AA3015">
        <v>1</v>
      </c>
      <c r="AB3015" t="s">
        <v>58</v>
      </c>
      <c r="AC3015">
        <v>1</v>
      </c>
      <c r="AD3015" t="s">
        <v>74</v>
      </c>
    </row>
    <row r="3016" spans="1:30" x14ac:dyDescent="0.3">
      <c r="A3016" t="s">
        <v>3816</v>
      </c>
      <c r="B3016" t="s">
        <v>70</v>
      </c>
      <c r="C3016">
        <v>407528</v>
      </c>
      <c r="D3016">
        <v>833.74</v>
      </c>
      <c r="E3016" s="1">
        <v>42397</v>
      </c>
      <c r="F3016" s="1">
        <v>43125</v>
      </c>
      <c r="G3016" t="s">
        <v>99</v>
      </c>
      <c r="H3016" t="s">
        <v>55</v>
      </c>
      <c r="I3016" t="s">
        <v>3810</v>
      </c>
      <c r="J3016">
        <v>728</v>
      </c>
      <c r="K3016" t="s">
        <v>100</v>
      </c>
      <c r="L3016">
        <v>0</v>
      </c>
      <c r="M3016" t="s">
        <v>3811</v>
      </c>
      <c r="N3016" t="s">
        <v>60</v>
      </c>
      <c r="O3016">
        <v>65</v>
      </c>
      <c r="P3016" t="s">
        <v>3812</v>
      </c>
      <c r="Q3016" t="s">
        <v>62</v>
      </c>
      <c r="R3016" t="s">
        <v>3813</v>
      </c>
      <c r="S3016" t="s">
        <v>36</v>
      </c>
      <c r="T3016">
        <v>0</v>
      </c>
      <c r="U3016">
        <v>1</v>
      </c>
      <c r="V3016" t="s">
        <v>37</v>
      </c>
      <c r="W3016" t="s">
        <v>3817</v>
      </c>
      <c r="X3016" t="s">
        <v>44</v>
      </c>
      <c r="Y3016">
        <v>37</v>
      </c>
      <c r="Z3016">
        <v>57</v>
      </c>
      <c r="AA3016">
        <v>0</v>
      </c>
      <c r="AB3016" t="s">
        <v>45</v>
      </c>
      <c r="AC3016">
        <v>0</v>
      </c>
      <c r="AD3016" t="s">
        <v>46</v>
      </c>
    </row>
    <row r="3017" spans="1:30" x14ac:dyDescent="0.3">
      <c r="A3017" t="s">
        <v>1569</v>
      </c>
      <c r="B3017" t="s">
        <v>54</v>
      </c>
      <c r="C3017">
        <v>453665</v>
      </c>
      <c r="D3017">
        <v>961.16</v>
      </c>
      <c r="E3017" s="1">
        <v>44165</v>
      </c>
      <c r="F3017" s="1">
        <v>46903</v>
      </c>
      <c r="G3017" t="s">
        <v>40</v>
      </c>
      <c r="H3017" t="s">
        <v>80</v>
      </c>
      <c r="I3017" t="s">
        <v>1565</v>
      </c>
      <c r="J3017">
        <v>2738</v>
      </c>
      <c r="K3017" t="s">
        <v>42</v>
      </c>
      <c r="L3017">
        <v>1</v>
      </c>
      <c r="M3017" t="s">
        <v>1566</v>
      </c>
      <c r="N3017" t="s">
        <v>60</v>
      </c>
      <c r="O3017">
        <v>53</v>
      </c>
      <c r="P3017" t="s">
        <v>1567</v>
      </c>
      <c r="Q3017" t="s">
        <v>87</v>
      </c>
      <c r="R3017" t="s">
        <v>1568</v>
      </c>
      <c r="S3017" t="s">
        <v>97</v>
      </c>
      <c r="T3017">
        <v>0</v>
      </c>
      <c r="U3017">
        <v>0</v>
      </c>
      <c r="V3017" t="s">
        <v>37</v>
      </c>
      <c r="W3017" t="s">
        <v>1570</v>
      </c>
      <c r="X3017" t="s">
        <v>44</v>
      </c>
      <c r="Y3017">
        <v>12</v>
      </c>
      <c r="Z3017">
        <v>83</v>
      </c>
      <c r="AA3017">
        <v>1</v>
      </c>
      <c r="AB3017" t="s">
        <v>58</v>
      </c>
      <c r="AC3017">
        <v>1</v>
      </c>
      <c r="AD3017" t="s">
        <v>46</v>
      </c>
    </row>
    <row r="3018" spans="1:30" x14ac:dyDescent="0.3">
      <c r="A3018" t="s">
        <v>19376</v>
      </c>
      <c r="B3018" t="s">
        <v>39</v>
      </c>
      <c r="C3018">
        <v>306618</v>
      </c>
      <c r="D3018">
        <v>1980.78</v>
      </c>
      <c r="E3018" s="1">
        <v>43644</v>
      </c>
      <c r="F3018" s="1">
        <v>44790</v>
      </c>
      <c r="G3018" t="s">
        <v>99</v>
      </c>
      <c r="H3018" t="s">
        <v>80</v>
      </c>
      <c r="I3018" t="s">
        <v>19373</v>
      </c>
      <c r="J3018">
        <v>1146</v>
      </c>
      <c r="K3018" t="s">
        <v>42</v>
      </c>
      <c r="L3018">
        <v>1</v>
      </c>
      <c r="M3018" t="s">
        <v>19374</v>
      </c>
      <c r="N3018" t="s">
        <v>32</v>
      </c>
      <c r="O3018">
        <v>22</v>
      </c>
      <c r="P3018" t="s">
        <v>2363</v>
      </c>
      <c r="Q3018" t="s">
        <v>62</v>
      </c>
      <c r="R3018" t="s">
        <v>19375</v>
      </c>
      <c r="S3018" t="s">
        <v>67</v>
      </c>
      <c r="T3018">
        <v>0</v>
      </c>
      <c r="U3018">
        <v>0</v>
      </c>
      <c r="V3018" t="s">
        <v>68</v>
      </c>
      <c r="W3018" t="s">
        <v>19377</v>
      </c>
      <c r="X3018" t="s">
        <v>57</v>
      </c>
      <c r="Y3018">
        <v>15</v>
      </c>
      <c r="Z3018">
        <v>19</v>
      </c>
      <c r="AA3018">
        <v>0</v>
      </c>
      <c r="AB3018" t="s">
        <v>73</v>
      </c>
      <c r="AC3018">
        <v>0</v>
      </c>
      <c r="AD3018" t="s">
        <v>59</v>
      </c>
    </row>
    <row r="3019" spans="1:30" x14ac:dyDescent="0.3">
      <c r="A3019" t="s">
        <v>9337</v>
      </c>
      <c r="B3019" t="s">
        <v>39</v>
      </c>
      <c r="C3019">
        <v>335835</v>
      </c>
      <c r="D3019">
        <v>1491.89</v>
      </c>
      <c r="E3019" s="1">
        <v>44427</v>
      </c>
      <c r="F3019" s="1">
        <v>48002</v>
      </c>
      <c r="G3019" t="s">
        <v>103</v>
      </c>
      <c r="H3019" t="s">
        <v>80</v>
      </c>
      <c r="I3019" t="s">
        <v>9334</v>
      </c>
      <c r="J3019">
        <v>3575</v>
      </c>
      <c r="K3019" t="s">
        <v>42</v>
      </c>
      <c r="L3019">
        <v>1</v>
      </c>
      <c r="M3019" t="s">
        <v>9335</v>
      </c>
      <c r="N3019" t="s">
        <v>60</v>
      </c>
      <c r="O3019">
        <v>68</v>
      </c>
      <c r="P3019" t="s">
        <v>9121</v>
      </c>
      <c r="Q3019" t="s">
        <v>87</v>
      </c>
      <c r="R3019" t="s">
        <v>9336</v>
      </c>
      <c r="S3019" t="s">
        <v>36</v>
      </c>
      <c r="T3019">
        <v>0</v>
      </c>
      <c r="U3019">
        <v>1</v>
      </c>
      <c r="V3019" t="s">
        <v>37</v>
      </c>
      <c r="W3019" t="s">
        <v>9338</v>
      </c>
      <c r="X3019" t="s">
        <v>44</v>
      </c>
      <c r="Y3019">
        <v>42</v>
      </c>
      <c r="Z3019">
        <v>96</v>
      </c>
      <c r="AA3019">
        <v>1</v>
      </c>
      <c r="AB3019" t="s">
        <v>58</v>
      </c>
      <c r="AC3019">
        <v>1</v>
      </c>
      <c r="AD3019" t="s">
        <v>46</v>
      </c>
    </row>
    <row r="3020" spans="1:30" x14ac:dyDescent="0.3">
      <c r="A3020" t="s">
        <v>8218</v>
      </c>
      <c r="B3020" t="s">
        <v>39</v>
      </c>
      <c r="C3020">
        <v>146184</v>
      </c>
      <c r="D3020">
        <v>745.97</v>
      </c>
      <c r="E3020" s="1">
        <v>44493</v>
      </c>
      <c r="F3020" s="1">
        <v>45268</v>
      </c>
      <c r="G3020" t="s">
        <v>103</v>
      </c>
      <c r="H3020" t="s">
        <v>80</v>
      </c>
      <c r="I3020" t="s">
        <v>8215</v>
      </c>
      <c r="J3020">
        <v>775</v>
      </c>
      <c r="K3020" t="s">
        <v>100</v>
      </c>
      <c r="L3020">
        <v>1</v>
      </c>
      <c r="M3020" t="s">
        <v>8216</v>
      </c>
      <c r="N3020" t="s">
        <v>49</v>
      </c>
      <c r="O3020">
        <v>33</v>
      </c>
      <c r="P3020" t="s">
        <v>1173</v>
      </c>
      <c r="Q3020" t="s">
        <v>34</v>
      </c>
      <c r="R3020" t="s">
        <v>8217</v>
      </c>
      <c r="S3020" t="s">
        <v>109</v>
      </c>
      <c r="T3020">
        <v>1</v>
      </c>
      <c r="U3020">
        <v>0</v>
      </c>
      <c r="V3020" t="s">
        <v>90</v>
      </c>
      <c r="W3020" t="s">
        <v>8219</v>
      </c>
      <c r="X3020" t="s">
        <v>44</v>
      </c>
      <c r="Y3020">
        <v>39</v>
      </c>
      <c r="Z3020">
        <v>20</v>
      </c>
      <c r="AA3020">
        <v>0</v>
      </c>
      <c r="AB3020" t="s">
        <v>73</v>
      </c>
      <c r="AC3020">
        <v>0</v>
      </c>
      <c r="AD3020" t="s">
        <v>46</v>
      </c>
    </row>
    <row r="3021" spans="1:30" x14ac:dyDescent="0.3">
      <c r="A3021" t="s">
        <v>17838</v>
      </c>
      <c r="B3021" t="s">
        <v>39</v>
      </c>
      <c r="C3021">
        <v>474623</v>
      </c>
      <c r="D3021">
        <v>434.14</v>
      </c>
      <c r="E3021" s="1">
        <v>43692</v>
      </c>
      <c r="F3021" s="1">
        <v>45629</v>
      </c>
      <c r="G3021" t="s">
        <v>103</v>
      </c>
      <c r="H3021" t="s">
        <v>55</v>
      </c>
      <c r="I3021" t="s">
        <v>17829</v>
      </c>
      <c r="J3021">
        <v>1937</v>
      </c>
      <c r="K3021" t="s">
        <v>42</v>
      </c>
      <c r="L3021">
        <v>0</v>
      </c>
      <c r="M3021" t="s">
        <v>17830</v>
      </c>
      <c r="N3021" t="s">
        <v>32</v>
      </c>
      <c r="O3021">
        <v>62</v>
      </c>
      <c r="P3021" t="s">
        <v>2381</v>
      </c>
      <c r="Q3021" t="s">
        <v>34</v>
      </c>
      <c r="R3021" t="s">
        <v>17831</v>
      </c>
      <c r="S3021" t="s">
        <v>36</v>
      </c>
      <c r="T3021">
        <v>1</v>
      </c>
      <c r="U3021">
        <v>1</v>
      </c>
      <c r="V3021" t="s">
        <v>37</v>
      </c>
      <c r="W3021" t="s">
        <v>17839</v>
      </c>
      <c r="X3021" t="s">
        <v>44</v>
      </c>
      <c r="Y3021">
        <v>47</v>
      </c>
      <c r="Z3021">
        <v>2</v>
      </c>
      <c r="AA3021">
        <v>0</v>
      </c>
      <c r="AB3021" t="s">
        <v>73</v>
      </c>
      <c r="AC3021">
        <v>0</v>
      </c>
      <c r="AD3021" t="s">
        <v>46</v>
      </c>
    </row>
    <row r="3022" spans="1:30" x14ac:dyDescent="0.3">
      <c r="A3022" t="s">
        <v>13421</v>
      </c>
      <c r="B3022" t="s">
        <v>54</v>
      </c>
      <c r="C3022">
        <v>496151</v>
      </c>
      <c r="D3022">
        <v>652.17999999999995</v>
      </c>
      <c r="E3022" s="1">
        <v>45540</v>
      </c>
      <c r="F3022" s="1">
        <v>47906</v>
      </c>
      <c r="G3022" t="s">
        <v>99</v>
      </c>
      <c r="H3022" t="s">
        <v>41</v>
      </c>
      <c r="I3022" t="s">
        <v>13418</v>
      </c>
      <c r="J3022">
        <v>2366</v>
      </c>
      <c r="K3022" t="s">
        <v>42</v>
      </c>
      <c r="L3022">
        <v>0</v>
      </c>
      <c r="M3022" t="s">
        <v>13419</v>
      </c>
      <c r="N3022" t="s">
        <v>60</v>
      </c>
      <c r="O3022">
        <v>44</v>
      </c>
      <c r="P3022" t="s">
        <v>7280</v>
      </c>
      <c r="Q3022" t="s">
        <v>34</v>
      </c>
      <c r="R3022" t="s">
        <v>13420</v>
      </c>
      <c r="S3022" t="s">
        <v>89</v>
      </c>
      <c r="T3022">
        <v>1</v>
      </c>
      <c r="U3022">
        <v>0</v>
      </c>
      <c r="V3022" t="s">
        <v>90</v>
      </c>
      <c r="W3022" t="s">
        <v>13422</v>
      </c>
      <c r="X3022" t="s">
        <v>57</v>
      </c>
      <c r="Y3022">
        <v>41</v>
      </c>
      <c r="Z3022">
        <v>51</v>
      </c>
      <c r="AA3022">
        <v>0</v>
      </c>
      <c r="AB3022" t="s">
        <v>45</v>
      </c>
      <c r="AC3022">
        <v>0</v>
      </c>
      <c r="AD3022" t="s">
        <v>59</v>
      </c>
    </row>
    <row r="3023" spans="1:30" x14ac:dyDescent="0.3">
      <c r="A3023" t="s">
        <v>15942</v>
      </c>
      <c r="B3023" t="s">
        <v>118</v>
      </c>
      <c r="C3023">
        <v>58647</v>
      </c>
      <c r="D3023">
        <v>1801.67</v>
      </c>
      <c r="E3023" s="1">
        <v>42132</v>
      </c>
      <c r="F3023" s="1">
        <v>44921</v>
      </c>
      <c r="G3023" t="s">
        <v>99</v>
      </c>
      <c r="H3023" t="s">
        <v>55</v>
      </c>
      <c r="I3023" t="s">
        <v>15939</v>
      </c>
      <c r="J3023">
        <v>2789</v>
      </c>
      <c r="K3023" t="s">
        <v>42</v>
      </c>
      <c r="L3023">
        <v>0</v>
      </c>
      <c r="M3023" t="s">
        <v>15940</v>
      </c>
      <c r="N3023" t="s">
        <v>32</v>
      </c>
      <c r="O3023">
        <v>18</v>
      </c>
      <c r="P3023" t="s">
        <v>3272</v>
      </c>
      <c r="Q3023" t="s">
        <v>34</v>
      </c>
      <c r="R3023" t="s">
        <v>15941</v>
      </c>
      <c r="S3023" t="s">
        <v>67</v>
      </c>
      <c r="T3023">
        <v>1</v>
      </c>
      <c r="U3023">
        <v>0</v>
      </c>
      <c r="V3023" t="s">
        <v>68</v>
      </c>
      <c r="W3023" t="s">
        <v>15943</v>
      </c>
      <c r="X3023" t="s">
        <v>57</v>
      </c>
      <c r="Y3023">
        <v>19</v>
      </c>
      <c r="Z3023">
        <v>40</v>
      </c>
      <c r="AA3023">
        <v>0</v>
      </c>
      <c r="AB3023" t="s">
        <v>45</v>
      </c>
      <c r="AC3023">
        <v>0</v>
      </c>
      <c r="AD3023" t="s">
        <v>59</v>
      </c>
    </row>
    <row r="3024" spans="1:30" x14ac:dyDescent="0.3">
      <c r="A3024" t="s">
        <v>6040</v>
      </c>
      <c r="B3024" t="s">
        <v>39</v>
      </c>
      <c r="C3024">
        <v>18253</v>
      </c>
      <c r="D3024">
        <v>1464.37</v>
      </c>
      <c r="E3024" s="1">
        <v>43747</v>
      </c>
      <c r="F3024" s="1">
        <v>47010</v>
      </c>
      <c r="G3024" t="s">
        <v>99</v>
      </c>
      <c r="H3024" t="s">
        <v>55</v>
      </c>
      <c r="I3024" t="s">
        <v>6037</v>
      </c>
      <c r="J3024">
        <v>3263</v>
      </c>
      <c r="K3024" t="s">
        <v>42</v>
      </c>
      <c r="L3024">
        <v>0</v>
      </c>
      <c r="M3024" t="s">
        <v>6038</v>
      </c>
      <c r="N3024" t="s">
        <v>32</v>
      </c>
      <c r="O3024">
        <v>71</v>
      </c>
      <c r="P3024" t="s">
        <v>549</v>
      </c>
      <c r="Q3024" t="s">
        <v>51</v>
      </c>
      <c r="R3024" t="s">
        <v>6039</v>
      </c>
      <c r="S3024" t="s">
        <v>36</v>
      </c>
      <c r="T3024">
        <v>0</v>
      </c>
      <c r="U3024">
        <v>1</v>
      </c>
      <c r="V3024" t="s">
        <v>37</v>
      </c>
      <c r="W3024" t="s">
        <v>6041</v>
      </c>
      <c r="X3024" t="s">
        <v>57</v>
      </c>
      <c r="Y3024">
        <v>23</v>
      </c>
      <c r="Z3024">
        <v>46</v>
      </c>
      <c r="AA3024">
        <v>0</v>
      </c>
      <c r="AB3024" t="s">
        <v>45</v>
      </c>
      <c r="AC3024">
        <v>0</v>
      </c>
      <c r="AD3024" t="s">
        <v>59</v>
      </c>
    </row>
    <row r="3025" spans="1:30" x14ac:dyDescent="0.3">
      <c r="A3025" t="s">
        <v>2332</v>
      </c>
      <c r="B3025" t="s">
        <v>54</v>
      </c>
      <c r="C3025">
        <v>421133</v>
      </c>
      <c r="D3025">
        <v>807.21</v>
      </c>
      <c r="E3025" s="1">
        <v>42765</v>
      </c>
      <c r="F3025" s="1">
        <v>45541</v>
      </c>
      <c r="G3025" t="s">
        <v>99</v>
      </c>
      <c r="H3025" t="s">
        <v>55</v>
      </c>
      <c r="I3025" t="s">
        <v>2326</v>
      </c>
      <c r="J3025">
        <v>2776</v>
      </c>
      <c r="K3025" t="s">
        <v>42</v>
      </c>
      <c r="L3025">
        <v>0</v>
      </c>
      <c r="M3025" t="s">
        <v>2327</v>
      </c>
      <c r="N3025" t="s">
        <v>32</v>
      </c>
      <c r="O3025">
        <v>79</v>
      </c>
      <c r="P3025" t="s">
        <v>2328</v>
      </c>
      <c r="Q3025" t="s">
        <v>34</v>
      </c>
      <c r="R3025" t="s">
        <v>2329</v>
      </c>
      <c r="S3025" t="s">
        <v>36</v>
      </c>
      <c r="T3025">
        <v>1</v>
      </c>
      <c r="U3025">
        <v>1</v>
      </c>
      <c r="V3025" t="s">
        <v>37</v>
      </c>
      <c r="W3025" t="s">
        <v>2333</v>
      </c>
      <c r="X3025" t="s">
        <v>57</v>
      </c>
      <c r="Y3025">
        <v>2</v>
      </c>
      <c r="Z3025">
        <v>31</v>
      </c>
      <c r="AA3025">
        <v>0</v>
      </c>
      <c r="AB3025" t="s">
        <v>45</v>
      </c>
      <c r="AC3025">
        <v>0</v>
      </c>
      <c r="AD3025" t="s">
        <v>59</v>
      </c>
    </row>
    <row r="3026" spans="1:30" x14ac:dyDescent="0.3">
      <c r="A3026" t="s">
        <v>15974</v>
      </c>
      <c r="B3026" t="s">
        <v>39</v>
      </c>
      <c r="C3026">
        <v>150878</v>
      </c>
      <c r="D3026">
        <v>322.83999999999997</v>
      </c>
      <c r="E3026" s="1">
        <v>43763</v>
      </c>
      <c r="F3026" s="1">
        <v>44406</v>
      </c>
      <c r="G3026" t="s">
        <v>99</v>
      </c>
      <c r="H3026" t="s">
        <v>80</v>
      </c>
      <c r="I3026" t="s">
        <v>15971</v>
      </c>
      <c r="J3026">
        <v>643</v>
      </c>
      <c r="K3026" t="s">
        <v>100</v>
      </c>
      <c r="L3026">
        <v>1</v>
      </c>
      <c r="M3026" t="s">
        <v>15972</v>
      </c>
      <c r="N3026" t="s">
        <v>32</v>
      </c>
      <c r="O3026">
        <v>25</v>
      </c>
      <c r="P3026" t="s">
        <v>743</v>
      </c>
      <c r="Q3026" t="s">
        <v>34</v>
      </c>
      <c r="R3026" t="s">
        <v>15973</v>
      </c>
      <c r="S3026" t="s">
        <v>67</v>
      </c>
      <c r="T3026">
        <v>1</v>
      </c>
      <c r="U3026">
        <v>0</v>
      </c>
      <c r="V3026" t="s">
        <v>68</v>
      </c>
      <c r="W3026" t="s">
        <v>15975</v>
      </c>
      <c r="X3026" t="s">
        <v>44</v>
      </c>
      <c r="Y3026">
        <v>10</v>
      </c>
      <c r="Z3026">
        <v>82</v>
      </c>
      <c r="AA3026">
        <v>1</v>
      </c>
      <c r="AB3026" t="s">
        <v>58</v>
      </c>
      <c r="AC3026">
        <v>1</v>
      </c>
      <c r="AD3026" t="s">
        <v>46</v>
      </c>
    </row>
    <row r="3027" spans="1:30" x14ac:dyDescent="0.3">
      <c r="A3027" t="s">
        <v>19899</v>
      </c>
      <c r="B3027" t="s">
        <v>54</v>
      </c>
      <c r="C3027">
        <v>425381</v>
      </c>
      <c r="D3027">
        <v>719.08</v>
      </c>
      <c r="E3027" s="1">
        <v>42987</v>
      </c>
      <c r="F3027" s="1">
        <v>44502</v>
      </c>
      <c r="G3027" t="s">
        <v>40</v>
      </c>
      <c r="H3027" t="s">
        <v>41</v>
      </c>
      <c r="I3027" t="s">
        <v>19894</v>
      </c>
      <c r="J3027">
        <v>1515</v>
      </c>
      <c r="K3027" t="s">
        <v>42</v>
      </c>
      <c r="L3027">
        <v>0</v>
      </c>
      <c r="M3027" t="s">
        <v>19895</v>
      </c>
      <c r="N3027" t="s">
        <v>49</v>
      </c>
      <c r="O3027">
        <v>77</v>
      </c>
      <c r="P3027" t="s">
        <v>945</v>
      </c>
      <c r="Q3027" t="s">
        <v>87</v>
      </c>
      <c r="R3027" t="s">
        <v>19896</v>
      </c>
      <c r="S3027" t="s">
        <v>36</v>
      </c>
      <c r="T3027">
        <v>0</v>
      </c>
      <c r="U3027">
        <v>1</v>
      </c>
      <c r="V3027" t="s">
        <v>37</v>
      </c>
      <c r="W3027" t="s">
        <v>19900</v>
      </c>
      <c r="X3027" t="s">
        <v>44</v>
      </c>
      <c r="Y3027">
        <v>45</v>
      </c>
      <c r="Z3027">
        <v>57</v>
      </c>
      <c r="AA3027">
        <v>0</v>
      </c>
      <c r="AB3027" t="s">
        <v>45</v>
      </c>
      <c r="AC3027">
        <v>0</v>
      </c>
      <c r="AD3027" t="s">
        <v>46</v>
      </c>
    </row>
    <row r="3028" spans="1:30" x14ac:dyDescent="0.3">
      <c r="A3028" t="s">
        <v>19001</v>
      </c>
      <c r="B3028" t="s">
        <v>39</v>
      </c>
      <c r="C3028">
        <v>354581</v>
      </c>
      <c r="D3028">
        <v>1655.48</v>
      </c>
      <c r="E3028" s="1">
        <v>42635</v>
      </c>
      <c r="F3028" s="1">
        <v>43130</v>
      </c>
      <c r="G3028" t="s">
        <v>103</v>
      </c>
      <c r="H3028" t="s">
        <v>80</v>
      </c>
      <c r="I3028" t="s">
        <v>18996</v>
      </c>
      <c r="J3028">
        <v>495</v>
      </c>
      <c r="K3028" t="s">
        <v>100</v>
      </c>
      <c r="L3028">
        <v>1</v>
      </c>
      <c r="M3028" t="s">
        <v>18997</v>
      </c>
      <c r="N3028" t="s">
        <v>32</v>
      </c>
      <c r="O3028">
        <v>61</v>
      </c>
      <c r="P3028" t="s">
        <v>658</v>
      </c>
      <c r="Q3028" t="s">
        <v>34</v>
      </c>
      <c r="R3028" t="s">
        <v>18998</v>
      </c>
      <c r="S3028" t="s">
        <v>36</v>
      </c>
      <c r="T3028">
        <v>1</v>
      </c>
      <c r="U3028">
        <v>1</v>
      </c>
      <c r="V3028" t="s">
        <v>37</v>
      </c>
      <c r="W3028" t="s">
        <v>19002</v>
      </c>
      <c r="X3028" t="s">
        <v>72</v>
      </c>
      <c r="Y3028">
        <v>46</v>
      </c>
      <c r="Z3028">
        <v>31</v>
      </c>
      <c r="AA3028">
        <v>0</v>
      </c>
      <c r="AB3028" t="s">
        <v>45</v>
      </c>
      <c r="AC3028">
        <v>0</v>
      </c>
      <c r="AD3028" t="s">
        <v>74</v>
      </c>
    </row>
    <row r="3029" spans="1:30" x14ac:dyDescent="0.3">
      <c r="A3029" t="s">
        <v>19280</v>
      </c>
      <c r="B3029" t="s">
        <v>70</v>
      </c>
      <c r="C3029">
        <v>97528</v>
      </c>
      <c r="D3029">
        <v>1725.53</v>
      </c>
      <c r="E3029" s="1">
        <v>44908</v>
      </c>
      <c r="F3029" s="1">
        <v>47707</v>
      </c>
      <c r="G3029" t="s">
        <v>103</v>
      </c>
      <c r="H3029" t="s">
        <v>41</v>
      </c>
      <c r="I3029" t="s">
        <v>19277</v>
      </c>
      <c r="J3029">
        <v>2799</v>
      </c>
      <c r="K3029" t="s">
        <v>42</v>
      </c>
      <c r="L3029">
        <v>0</v>
      </c>
      <c r="M3029" t="s">
        <v>19278</v>
      </c>
      <c r="N3029" t="s">
        <v>49</v>
      </c>
      <c r="O3029">
        <v>32</v>
      </c>
      <c r="P3029" t="s">
        <v>1435</v>
      </c>
      <c r="Q3029" t="s">
        <v>51</v>
      </c>
      <c r="R3029" t="s">
        <v>19279</v>
      </c>
      <c r="S3029" t="s">
        <v>109</v>
      </c>
      <c r="T3029">
        <v>0</v>
      </c>
      <c r="U3029">
        <v>0</v>
      </c>
      <c r="V3029" t="s">
        <v>90</v>
      </c>
      <c r="W3029" t="s">
        <v>19281</v>
      </c>
      <c r="X3029" t="s">
        <v>44</v>
      </c>
      <c r="Y3029">
        <v>13</v>
      </c>
      <c r="Z3029">
        <v>24</v>
      </c>
      <c r="AA3029">
        <v>0</v>
      </c>
      <c r="AB3029" t="s">
        <v>73</v>
      </c>
      <c r="AC3029">
        <v>0</v>
      </c>
      <c r="AD3029" t="s">
        <v>46</v>
      </c>
    </row>
    <row r="3030" spans="1:30" x14ac:dyDescent="0.3">
      <c r="A3030" t="s">
        <v>18987</v>
      </c>
      <c r="B3030" t="s">
        <v>39</v>
      </c>
      <c r="C3030">
        <v>214479</v>
      </c>
      <c r="D3030">
        <v>235.09</v>
      </c>
      <c r="E3030" s="1">
        <v>43642</v>
      </c>
      <c r="F3030" s="1">
        <v>46339</v>
      </c>
      <c r="G3030" t="s">
        <v>103</v>
      </c>
      <c r="H3030" t="s">
        <v>55</v>
      </c>
      <c r="I3030" t="s">
        <v>18982</v>
      </c>
      <c r="J3030">
        <v>2697</v>
      </c>
      <c r="K3030" t="s">
        <v>42</v>
      </c>
      <c r="L3030">
        <v>0</v>
      </c>
      <c r="M3030" t="s">
        <v>18983</v>
      </c>
      <c r="N3030" t="s">
        <v>60</v>
      </c>
      <c r="O3030">
        <v>38</v>
      </c>
      <c r="P3030" t="s">
        <v>2044</v>
      </c>
      <c r="Q3030" t="s">
        <v>51</v>
      </c>
      <c r="R3030" t="s">
        <v>18984</v>
      </c>
      <c r="S3030" t="s">
        <v>89</v>
      </c>
      <c r="T3030">
        <v>0</v>
      </c>
      <c r="U3030">
        <v>0</v>
      </c>
      <c r="V3030" t="s">
        <v>90</v>
      </c>
      <c r="W3030" t="s">
        <v>18988</v>
      </c>
      <c r="X3030" t="s">
        <v>44</v>
      </c>
      <c r="Y3030">
        <v>2</v>
      </c>
      <c r="Z3030">
        <v>7</v>
      </c>
      <c r="AA3030">
        <v>0</v>
      </c>
      <c r="AB3030" t="s">
        <v>73</v>
      </c>
      <c r="AC3030">
        <v>0</v>
      </c>
      <c r="AD3030" t="s">
        <v>46</v>
      </c>
    </row>
    <row r="3031" spans="1:30" x14ac:dyDescent="0.3">
      <c r="A3031" t="s">
        <v>7421</v>
      </c>
      <c r="B3031" t="s">
        <v>118</v>
      </c>
      <c r="C3031">
        <v>336779</v>
      </c>
      <c r="D3031">
        <v>1301.07</v>
      </c>
      <c r="E3031" s="1">
        <v>44010</v>
      </c>
      <c r="F3031" s="1">
        <v>44773</v>
      </c>
      <c r="G3031" t="s">
        <v>99</v>
      </c>
      <c r="H3031" t="s">
        <v>55</v>
      </c>
      <c r="I3031" t="s">
        <v>7416</v>
      </c>
      <c r="J3031">
        <v>763</v>
      </c>
      <c r="K3031" t="s">
        <v>100</v>
      </c>
      <c r="L3031">
        <v>0</v>
      </c>
      <c r="M3031" t="s">
        <v>7417</v>
      </c>
      <c r="N3031" t="s">
        <v>32</v>
      </c>
      <c r="O3031">
        <v>52</v>
      </c>
      <c r="P3031" t="s">
        <v>6543</v>
      </c>
      <c r="Q3031" t="s">
        <v>62</v>
      </c>
      <c r="R3031" t="s">
        <v>7418</v>
      </c>
      <c r="S3031" t="s">
        <v>97</v>
      </c>
      <c r="T3031">
        <v>0</v>
      </c>
      <c r="U3031">
        <v>0</v>
      </c>
      <c r="V3031" t="s">
        <v>37</v>
      </c>
      <c r="W3031" t="s">
        <v>7422</v>
      </c>
      <c r="X3031" t="s">
        <v>57</v>
      </c>
      <c r="Y3031">
        <v>17</v>
      </c>
      <c r="Z3031">
        <v>98</v>
      </c>
      <c r="AA3031">
        <v>1</v>
      </c>
      <c r="AB3031" t="s">
        <v>58</v>
      </c>
      <c r="AC3031">
        <v>1</v>
      </c>
      <c r="AD3031" t="s">
        <v>59</v>
      </c>
    </row>
    <row r="3032" spans="1:30" x14ac:dyDescent="0.3">
      <c r="A3032" t="s">
        <v>15321</v>
      </c>
      <c r="B3032" t="s">
        <v>54</v>
      </c>
      <c r="C3032">
        <v>73612</v>
      </c>
      <c r="D3032">
        <v>1859.43</v>
      </c>
      <c r="E3032" s="1">
        <v>43444</v>
      </c>
      <c r="F3032" s="1">
        <v>45168</v>
      </c>
      <c r="G3032" t="s">
        <v>99</v>
      </c>
      <c r="H3032" t="s">
        <v>41</v>
      </c>
      <c r="I3032" t="s">
        <v>15318</v>
      </c>
      <c r="J3032">
        <v>1724</v>
      </c>
      <c r="K3032" t="s">
        <v>42</v>
      </c>
      <c r="L3032">
        <v>0</v>
      </c>
      <c r="M3032" t="s">
        <v>15319</v>
      </c>
      <c r="N3032" t="s">
        <v>60</v>
      </c>
      <c r="O3032">
        <v>50</v>
      </c>
      <c r="P3032" t="s">
        <v>2807</v>
      </c>
      <c r="Q3032" t="s">
        <v>51</v>
      </c>
      <c r="R3032" t="s">
        <v>15320</v>
      </c>
      <c r="S3032" t="s">
        <v>97</v>
      </c>
      <c r="T3032">
        <v>0</v>
      </c>
      <c r="U3032">
        <v>0</v>
      </c>
      <c r="V3032" t="s">
        <v>90</v>
      </c>
      <c r="W3032" t="s">
        <v>15322</v>
      </c>
      <c r="X3032" t="s">
        <v>72</v>
      </c>
      <c r="Y3032">
        <v>15</v>
      </c>
      <c r="Z3032">
        <v>50</v>
      </c>
      <c r="AA3032">
        <v>0</v>
      </c>
      <c r="AB3032" t="s">
        <v>45</v>
      </c>
      <c r="AC3032">
        <v>0</v>
      </c>
      <c r="AD3032" t="s">
        <v>74</v>
      </c>
    </row>
    <row r="3033" spans="1:30" x14ac:dyDescent="0.3">
      <c r="A3033" t="s">
        <v>11103</v>
      </c>
      <c r="B3033" t="s">
        <v>118</v>
      </c>
      <c r="C3033">
        <v>211682</v>
      </c>
      <c r="D3033">
        <v>1867.55</v>
      </c>
      <c r="E3033" s="1">
        <v>42107</v>
      </c>
      <c r="F3033" s="1">
        <v>42633</v>
      </c>
      <c r="G3033" t="s">
        <v>103</v>
      </c>
      <c r="H3033" t="s">
        <v>55</v>
      </c>
      <c r="I3033" t="s">
        <v>11100</v>
      </c>
      <c r="J3033">
        <v>526</v>
      </c>
      <c r="K3033" t="s">
        <v>100</v>
      </c>
      <c r="L3033">
        <v>0</v>
      </c>
      <c r="M3033" t="s">
        <v>11101</v>
      </c>
      <c r="N3033" t="s">
        <v>32</v>
      </c>
      <c r="O3033">
        <v>85</v>
      </c>
      <c r="P3033" t="s">
        <v>2044</v>
      </c>
      <c r="Q3033" t="s">
        <v>87</v>
      </c>
      <c r="R3033" t="s">
        <v>11102</v>
      </c>
      <c r="S3033" t="s">
        <v>36</v>
      </c>
      <c r="T3033">
        <v>0</v>
      </c>
      <c r="U3033">
        <v>1</v>
      </c>
      <c r="V3033" t="s">
        <v>37</v>
      </c>
      <c r="W3033" t="s">
        <v>11104</v>
      </c>
      <c r="X3033" t="s">
        <v>57</v>
      </c>
      <c r="Y3033">
        <v>26</v>
      </c>
      <c r="Z3033">
        <v>6</v>
      </c>
      <c r="AA3033">
        <v>0</v>
      </c>
      <c r="AB3033" t="s">
        <v>73</v>
      </c>
      <c r="AC3033">
        <v>0</v>
      </c>
      <c r="AD3033" t="s">
        <v>59</v>
      </c>
    </row>
    <row r="3034" spans="1:30" x14ac:dyDescent="0.3">
      <c r="A3034" t="s">
        <v>6555</v>
      </c>
      <c r="B3034" t="s">
        <v>118</v>
      </c>
      <c r="C3034">
        <v>129557</v>
      </c>
      <c r="D3034">
        <v>635.37</v>
      </c>
      <c r="E3034" s="1">
        <v>43787</v>
      </c>
      <c r="F3034" s="1">
        <v>45447</v>
      </c>
      <c r="G3034" t="s">
        <v>99</v>
      </c>
      <c r="H3034" t="s">
        <v>80</v>
      </c>
      <c r="I3034" t="s">
        <v>6552</v>
      </c>
      <c r="J3034">
        <v>1660</v>
      </c>
      <c r="K3034" t="s">
        <v>42</v>
      </c>
      <c r="L3034">
        <v>1</v>
      </c>
      <c r="M3034" t="s">
        <v>6553</v>
      </c>
      <c r="N3034" t="s">
        <v>60</v>
      </c>
      <c r="O3034">
        <v>58</v>
      </c>
      <c r="P3034" t="s">
        <v>668</v>
      </c>
      <c r="Q3034" t="s">
        <v>34</v>
      </c>
      <c r="R3034" t="s">
        <v>6554</v>
      </c>
      <c r="S3034" t="s">
        <v>36</v>
      </c>
      <c r="T3034">
        <v>1</v>
      </c>
      <c r="U3034">
        <v>0</v>
      </c>
      <c r="V3034" t="s">
        <v>37</v>
      </c>
      <c r="W3034" t="s">
        <v>6556</v>
      </c>
      <c r="X3034" t="s">
        <v>44</v>
      </c>
      <c r="Y3034">
        <v>14</v>
      </c>
      <c r="Z3034">
        <v>1</v>
      </c>
      <c r="AA3034">
        <v>0</v>
      </c>
      <c r="AB3034" t="s">
        <v>73</v>
      </c>
      <c r="AC3034">
        <v>0</v>
      </c>
      <c r="AD3034" t="s">
        <v>46</v>
      </c>
    </row>
    <row r="3035" spans="1:30" x14ac:dyDescent="0.3">
      <c r="A3035" t="s">
        <v>14368</v>
      </c>
      <c r="B3035" t="s">
        <v>39</v>
      </c>
      <c r="C3035">
        <v>139609</v>
      </c>
      <c r="D3035">
        <v>1670.36</v>
      </c>
      <c r="E3035" s="1">
        <v>42099</v>
      </c>
      <c r="F3035" s="1">
        <v>42552</v>
      </c>
      <c r="G3035" t="s">
        <v>99</v>
      </c>
      <c r="H3035" t="s">
        <v>80</v>
      </c>
      <c r="I3035" t="s">
        <v>14365</v>
      </c>
      <c r="J3035">
        <v>453</v>
      </c>
      <c r="K3035" t="s">
        <v>100</v>
      </c>
      <c r="L3035">
        <v>1</v>
      </c>
      <c r="M3035" t="s">
        <v>14366</v>
      </c>
      <c r="N3035" t="s">
        <v>60</v>
      </c>
      <c r="O3035">
        <v>84</v>
      </c>
      <c r="P3035" t="s">
        <v>6826</v>
      </c>
      <c r="Q3035" t="s">
        <v>87</v>
      </c>
      <c r="R3035" t="s">
        <v>14367</v>
      </c>
      <c r="S3035" t="s">
        <v>36</v>
      </c>
      <c r="T3035">
        <v>0</v>
      </c>
      <c r="U3035">
        <v>1</v>
      </c>
      <c r="V3035" t="s">
        <v>37</v>
      </c>
      <c r="W3035" t="s">
        <v>14369</v>
      </c>
      <c r="X3035" t="s">
        <v>57</v>
      </c>
      <c r="Y3035">
        <v>35</v>
      </c>
      <c r="Z3035">
        <v>35</v>
      </c>
      <c r="AA3035">
        <v>0</v>
      </c>
      <c r="AB3035" t="s">
        <v>45</v>
      </c>
      <c r="AC3035">
        <v>0</v>
      </c>
      <c r="AD3035" t="s">
        <v>59</v>
      </c>
    </row>
    <row r="3036" spans="1:30" x14ac:dyDescent="0.3">
      <c r="A3036" t="s">
        <v>663</v>
      </c>
      <c r="B3036" t="s">
        <v>39</v>
      </c>
      <c r="C3036">
        <v>37160</v>
      </c>
      <c r="D3036">
        <v>1519</v>
      </c>
      <c r="E3036" s="1">
        <v>42604</v>
      </c>
      <c r="F3036" s="1">
        <v>44324</v>
      </c>
      <c r="G3036" t="s">
        <v>103</v>
      </c>
      <c r="H3036" t="s">
        <v>55</v>
      </c>
      <c r="I3036" t="s">
        <v>659</v>
      </c>
      <c r="J3036">
        <v>1720</v>
      </c>
      <c r="K3036" t="s">
        <v>42</v>
      </c>
      <c r="L3036">
        <v>0</v>
      </c>
      <c r="M3036" t="s">
        <v>660</v>
      </c>
      <c r="N3036" t="s">
        <v>49</v>
      </c>
      <c r="O3036">
        <v>27</v>
      </c>
      <c r="P3036" t="s">
        <v>661</v>
      </c>
      <c r="Q3036" t="s">
        <v>87</v>
      </c>
      <c r="R3036" t="s">
        <v>662</v>
      </c>
      <c r="S3036" t="s">
        <v>109</v>
      </c>
      <c r="T3036">
        <v>0</v>
      </c>
      <c r="U3036">
        <v>0</v>
      </c>
      <c r="V3036" t="s">
        <v>68</v>
      </c>
      <c r="W3036" t="s">
        <v>664</v>
      </c>
      <c r="X3036" t="s">
        <v>57</v>
      </c>
      <c r="Y3036">
        <v>45</v>
      </c>
      <c r="Z3036">
        <v>37</v>
      </c>
      <c r="AA3036">
        <v>0</v>
      </c>
      <c r="AB3036" t="s">
        <v>45</v>
      </c>
      <c r="AC3036">
        <v>0</v>
      </c>
      <c r="AD3036" t="s">
        <v>59</v>
      </c>
    </row>
    <row r="3037" spans="1:30" x14ac:dyDescent="0.3">
      <c r="A3037" t="s">
        <v>3960</v>
      </c>
      <c r="B3037" t="s">
        <v>118</v>
      </c>
      <c r="C3037">
        <v>457587</v>
      </c>
      <c r="D3037">
        <v>1976.3</v>
      </c>
      <c r="E3037" s="1">
        <v>43621</v>
      </c>
      <c r="F3037" s="1">
        <v>45007</v>
      </c>
      <c r="G3037" t="s">
        <v>40</v>
      </c>
      <c r="H3037" t="s">
        <v>80</v>
      </c>
      <c r="I3037" t="s">
        <v>3957</v>
      </c>
      <c r="J3037">
        <v>1386</v>
      </c>
      <c r="K3037" t="s">
        <v>42</v>
      </c>
      <c r="L3037">
        <v>1</v>
      </c>
      <c r="M3037" t="s">
        <v>3958</v>
      </c>
      <c r="N3037" t="s">
        <v>49</v>
      </c>
      <c r="O3037">
        <v>84</v>
      </c>
      <c r="P3037" t="s">
        <v>1489</v>
      </c>
      <c r="Q3037" t="s">
        <v>62</v>
      </c>
      <c r="R3037" t="s">
        <v>3959</v>
      </c>
      <c r="S3037" t="s">
        <v>36</v>
      </c>
      <c r="T3037">
        <v>0</v>
      </c>
      <c r="U3037">
        <v>1</v>
      </c>
      <c r="V3037" t="s">
        <v>37</v>
      </c>
      <c r="W3037" t="s">
        <v>3961</v>
      </c>
      <c r="X3037" t="s">
        <v>44</v>
      </c>
      <c r="Y3037">
        <v>34</v>
      </c>
      <c r="Z3037">
        <v>88</v>
      </c>
      <c r="AA3037">
        <v>1</v>
      </c>
      <c r="AB3037" t="s">
        <v>58</v>
      </c>
      <c r="AC3037">
        <v>1</v>
      </c>
      <c r="AD3037" t="s">
        <v>46</v>
      </c>
    </row>
    <row r="3038" spans="1:30" x14ac:dyDescent="0.3">
      <c r="A3038" t="s">
        <v>3332</v>
      </c>
      <c r="B3038" t="s">
        <v>118</v>
      </c>
      <c r="C3038">
        <v>440021</v>
      </c>
      <c r="D3038">
        <v>1027.08</v>
      </c>
      <c r="E3038" s="1">
        <v>44862</v>
      </c>
      <c r="F3038" s="1">
        <v>46042</v>
      </c>
      <c r="G3038" t="s">
        <v>103</v>
      </c>
      <c r="H3038" t="s">
        <v>80</v>
      </c>
      <c r="I3038" t="s">
        <v>3324</v>
      </c>
      <c r="J3038">
        <v>1180</v>
      </c>
      <c r="K3038" t="s">
        <v>42</v>
      </c>
      <c r="L3038">
        <v>1</v>
      </c>
      <c r="M3038" t="s">
        <v>3325</v>
      </c>
      <c r="N3038" t="s">
        <v>60</v>
      </c>
      <c r="O3038">
        <v>70</v>
      </c>
      <c r="P3038" t="s">
        <v>3326</v>
      </c>
      <c r="Q3038" t="s">
        <v>62</v>
      </c>
      <c r="R3038" t="s">
        <v>3327</v>
      </c>
      <c r="S3038" t="s">
        <v>36</v>
      </c>
      <c r="T3038">
        <v>0</v>
      </c>
      <c r="U3038">
        <v>1</v>
      </c>
      <c r="V3038" t="s">
        <v>37</v>
      </c>
      <c r="W3038" t="s">
        <v>3333</v>
      </c>
      <c r="X3038" t="s">
        <v>44</v>
      </c>
      <c r="Y3038">
        <v>4</v>
      </c>
      <c r="Z3038">
        <v>28</v>
      </c>
      <c r="AA3038">
        <v>0</v>
      </c>
      <c r="AB3038" t="s">
        <v>73</v>
      </c>
      <c r="AC3038">
        <v>0</v>
      </c>
      <c r="AD3038" t="s">
        <v>46</v>
      </c>
    </row>
    <row r="3039" spans="1:30" x14ac:dyDescent="0.3">
      <c r="A3039" t="s">
        <v>8835</v>
      </c>
      <c r="B3039" t="s">
        <v>118</v>
      </c>
      <c r="C3039">
        <v>25751</v>
      </c>
      <c r="D3039">
        <v>1161.56</v>
      </c>
      <c r="E3039" s="1">
        <v>44089</v>
      </c>
      <c r="F3039" s="1">
        <v>46679</v>
      </c>
      <c r="G3039" t="s">
        <v>40</v>
      </c>
      <c r="H3039" t="s">
        <v>80</v>
      </c>
      <c r="I3039" t="s">
        <v>8832</v>
      </c>
      <c r="J3039">
        <v>2590</v>
      </c>
      <c r="K3039" t="s">
        <v>42</v>
      </c>
      <c r="L3039">
        <v>1</v>
      </c>
      <c r="M3039" t="s">
        <v>8833</v>
      </c>
      <c r="N3039" t="s">
        <v>32</v>
      </c>
      <c r="O3039">
        <v>32</v>
      </c>
      <c r="P3039" t="s">
        <v>2707</v>
      </c>
      <c r="Q3039" t="s">
        <v>87</v>
      </c>
      <c r="R3039" t="s">
        <v>8834</v>
      </c>
      <c r="S3039" t="s">
        <v>109</v>
      </c>
      <c r="T3039">
        <v>0</v>
      </c>
      <c r="U3039">
        <v>0</v>
      </c>
      <c r="V3039" t="s">
        <v>90</v>
      </c>
      <c r="W3039" t="s">
        <v>8836</v>
      </c>
      <c r="X3039" t="s">
        <v>72</v>
      </c>
      <c r="Y3039">
        <v>34</v>
      </c>
      <c r="Z3039">
        <v>95</v>
      </c>
      <c r="AA3039">
        <v>1</v>
      </c>
      <c r="AB3039" t="s">
        <v>58</v>
      </c>
      <c r="AC3039">
        <v>1</v>
      </c>
      <c r="AD3039" t="s">
        <v>74</v>
      </c>
    </row>
    <row r="3040" spans="1:30" x14ac:dyDescent="0.3">
      <c r="A3040" t="s">
        <v>7200</v>
      </c>
      <c r="B3040" t="s">
        <v>70</v>
      </c>
      <c r="C3040">
        <v>200936</v>
      </c>
      <c r="D3040">
        <v>1822.67</v>
      </c>
      <c r="E3040" s="1">
        <v>43700</v>
      </c>
      <c r="F3040" s="1">
        <v>46779</v>
      </c>
      <c r="G3040" t="s">
        <v>40</v>
      </c>
      <c r="H3040" t="s">
        <v>80</v>
      </c>
      <c r="I3040" t="s">
        <v>7197</v>
      </c>
      <c r="J3040">
        <v>3079</v>
      </c>
      <c r="K3040" t="s">
        <v>42</v>
      </c>
      <c r="L3040">
        <v>1</v>
      </c>
      <c r="M3040" t="s">
        <v>7198</v>
      </c>
      <c r="N3040" t="s">
        <v>49</v>
      </c>
      <c r="O3040">
        <v>62</v>
      </c>
      <c r="P3040" t="s">
        <v>2011</v>
      </c>
      <c r="Q3040" t="s">
        <v>34</v>
      </c>
      <c r="R3040" t="s">
        <v>7199</v>
      </c>
      <c r="S3040" t="s">
        <v>36</v>
      </c>
      <c r="T3040">
        <v>1</v>
      </c>
      <c r="U3040">
        <v>1</v>
      </c>
      <c r="V3040" t="s">
        <v>37</v>
      </c>
      <c r="W3040" t="s">
        <v>7201</v>
      </c>
      <c r="X3040" t="s">
        <v>72</v>
      </c>
      <c r="Y3040">
        <v>25</v>
      </c>
      <c r="Z3040">
        <v>88</v>
      </c>
      <c r="AA3040">
        <v>1</v>
      </c>
      <c r="AB3040" t="s">
        <v>58</v>
      </c>
      <c r="AC3040">
        <v>1</v>
      </c>
      <c r="AD3040" t="s">
        <v>74</v>
      </c>
    </row>
    <row r="3041" spans="1:30" x14ac:dyDescent="0.3">
      <c r="A3041" t="s">
        <v>4964</v>
      </c>
      <c r="B3041" t="s">
        <v>54</v>
      </c>
      <c r="C3041">
        <v>65622</v>
      </c>
      <c r="D3041">
        <v>715.02</v>
      </c>
      <c r="E3041" s="1">
        <v>44993</v>
      </c>
      <c r="F3041" s="1">
        <v>46672</v>
      </c>
      <c r="G3041" t="s">
        <v>40</v>
      </c>
      <c r="H3041" t="s">
        <v>41</v>
      </c>
      <c r="I3041" t="s">
        <v>4959</v>
      </c>
      <c r="J3041">
        <v>1679</v>
      </c>
      <c r="K3041" t="s">
        <v>42</v>
      </c>
      <c r="L3041">
        <v>0</v>
      </c>
      <c r="M3041" t="s">
        <v>4960</v>
      </c>
      <c r="N3041" t="s">
        <v>49</v>
      </c>
      <c r="O3041">
        <v>28</v>
      </c>
      <c r="P3041" t="s">
        <v>112</v>
      </c>
      <c r="Q3041" t="s">
        <v>87</v>
      </c>
      <c r="R3041" t="s">
        <v>4961</v>
      </c>
      <c r="S3041" t="s">
        <v>109</v>
      </c>
      <c r="T3041">
        <v>0</v>
      </c>
      <c r="U3041">
        <v>0</v>
      </c>
      <c r="V3041" t="s">
        <v>68</v>
      </c>
      <c r="W3041" t="s">
        <v>4965</v>
      </c>
      <c r="X3041" t="s">
        <v>57</v>
      </c>
      <c r="Y3041">
        <v>47</v>
      </c>
      <c r="Z3041">
        <v>85</v>
      </c>
      <c r="AA3041">
        <v>1</v>
      </c>
      <c r="AB3041" t="s">
        <v>58</v>
      </c>
      <c r="AC3041">
        <v>1</v>
      </c>
      <c r="AD3041" t="s">
        <v>59</v>
      </c>
    </row>
    <row r="3042" spans="1:30" x14ac:dyDescent="0.3">
      <c r="A3042" t="s">
        <v>17199</v>
      </c>
      <c r="B3042" t="s">
        <v>39</v>
      </c>
      <c r="C3042">
        <v>63572</v>
      </c>
      <c r="D3042">
        <v>551.91</v>
      </c>
      <c r="E3042" s="1">
        <v>42005</v>
      </c>
      <c r="F3042" s="1">
        <v>43648</v>
      </c>
      <c r="G3042" t="s">
        <v>103</v>
      </c>
      <c r="H3042" t="s">
        <v>55</v>
      </c>
      <c r="I3042" t="s">
        <v>17192</v>
      </c>
      <c r="J3042">
        <v>1643</v>
      </c>
      <c r="K3042" t="s">
        <v>42</v>
      </c>
      <c r="L3042">
        <v>0</v>
      </c>
      <c r="M3042" t="s">
        <v>17193</v>
      </c>
      <c r="N3042" t="s">
        <v>60</v>
      </c>
      <c r="O3042">
        <v>81</v>
      </c>
      <c r="P3042" t="s">
        <v>108</v>
      </c>
      <c r="Q3042" t="s">
        <v>34</v>
      </c>
      <c r="R3042" t="s">
        <v>17194</v>
      </c>
      <c r="S3042" t="s">
        <v>36</v>
      </c>
      <c r="T3042">
        <v>1</v>
      </c>
      <c r="U3042">
        <v>1</v>
      </c>
      <c r="V3042" t="s">
        <v>37</v>
      </c>
      <c r="W3042" t="s">
        <v>17200</v>
      </c>
      <c r="X3042" t="s">
        <v>72</v>
      </c>
      <c r="Y3042">
        <v>33</v>
      </c>
      <c r="Z3042">
        <v>68</v>
      </c>
      <c r="AA3042">
        <v>0</v>
      </c>
      <c r="AB3042" t="s">
        <v>58</v>
      </c>
      <c r="AC3042">
        <v>0</v>
      </c>
      <c r="AD3042" t="s">
        <v>74</v>
      </c>
    </row>
    <row r="3043" spans="1:30" x14ac:dyDescent="0.3">
      <c r="A3043" t="s">
        <v>10061</v>
      </c>
      <c r="B3043" t="s">
        <v>118</v>
      </c>
      <c r="C3043">
        <v>387445</v>
      </c>
      <c r="D3043">
        <v>649.28</v>
      </c>
      <c r="E3043" s="1">
        <v>43550</v>
      </c>
      <c r="F3043" s="1">
        <v>46357</v>
      </c>
      <c r="G3043" t="s">
        <v>103</v>
      </c>
      <c r="H3043" t="s">
        <v>55</v>
      </c>
      <c r="I3043" t="s">
        <v>10058</v>
      </c>
      <c r="J3043">
        <v>2807</v>
      </c>
      <c r="K3043" t="s">
        <v>42</v>
      </c>
      <c r="L3043">
        <v>0</v>
      </c>
      <c r="M3043" t="s">
        <v>10059</v>
      </c>
      <c r="N3043" t="s">
        <v>49</v>
      </c>
      <c r="O3043">
        <v>23</v>
      </c>
      <c r="P3043" t="s">
        <v>1226</v>
      </c>
      <c r="Q3043" t="s">
        <v>51</v>
      </c>
      <c r="R3043" t="s">
        <v>10060</v>
      </c>
      <c r="S3043" t="s">
        <v>67</v>
      </c>
      <c r="T3043">
        <v>0</v>
      </c>
      <c r="U3043">
        <v>0</v>
      </c>
      <c r="V3043" t="s">
        <v>68</v>
      </c>
      <c r="W3043" t="s">
        <v>10062</v>
      </c>
      <c r="X3043" t="s">
        <v>44</v>
      </c>
      <c r="Y3043">
        <v>6</v>
      </c>
      <c r="Z3043">
        <v>54</v>
      </c>
      <c r="AA3043">
        <v>0</v>
      </c>
      <c r="AB3043" t="s">
        <v>45</v>
      </c>
      <c r="AC3043">
        <v>0</v>
      </c>
      <c r="AD3043" t="s">
        <v>46</v>
      </c>
    </row>
    <row r="3044" spans="1:30" x14ac:dyDescent="0.3">
      <c r="A3044" t="s">
        <v>18129</v>
      </c>
      <c r="B3044" t="s">
        <v>118</v>
      </c>
      <c r="C3044">
        <v>11831</v>
      </c>
      <c r="D3044">
        <v>953.1</v>
      </c>
      <c r="E3044" s="1">
        <v>45124</v>
      </c>
      <c r="F3044" s="1">
        <v>46992</v>
      </c>
      <c r="G3044" t="s">
        <v>99</v>
      </c>
      <c r="H3044" t="s">
        <v>55</v>
      </c>
      <c r="I3044" t="s">
        <v>18126</v>
      </c>
      <c r="J3044">
        <v>1868</v>
      </c>
      <c r="K3044" t="s">
        <v>42</v>
      </c>
      <c r="L3044">
        <v>0</v>
      </c>
      <c r="M3044" t="s">
        <v>18127</v>
      </c>
      <c r="N3044" t="s">
        <v>32</v>
      </c>
      <c r="O3044">
        <v>48</v>
      </c>
      <c r="P3044" t="s">
        <v>4807</v>
      </c>
      <c r="Q3044" t="s">
        <v>51</v>
      </c>
      <c r="R3044" t="s">
        <v>18128</v>
      </c>
      <c r="S3044" t="s">
        <v>97</v>
      </c>
      <c r="T3044">
        <v>0</v>
      </c>
      <c r="U3044">
        <v>0</v>
      </c>
      <c r="V3044" t="s">
        <v>90</v>
      </c>
      <c r="W3044" t="s">
        <v>18130</v>
      </c>
      <c r="X3044" t="s">
        <v>72</v>
      </c>
      <c r="Y3044">
        <v>14</v>
      </c>
      <c r="Z3044">
        <v>59</v>
      </c>
      <c r="AA3044">
        <v>0</v>
      </c>
      <c r="AB3044" t="s">
        <v>45</v>
      </c>
      <c r="AC3044">
        <v>0</v>
      </c>
      <c r="AD3044" t="s">
        <v>74</v>
      </c>
    </row>
    <row r="3045" spans="1:30" x14ac:dyDescent="0.3">
      <c r="A3045" t="s">
        <v>15747</v>
      </c>
      <c r="B3045" t="s">
        <v>39</v>
      </c>
      <c r="C3045">
        <v>485799</v>
      </c>
      <c r="D3045">
        <v>1081.1300000000001</v>
      </c>
      <c r="E3045" s="1">
        <v>45647</v>
      </c>
      <c r="F3045" s="1">
        <v>49008</v>
      </c>
      <c r="G3045" t="s">
        <v>103</v>
      </c>
      <c r="H3045" t="s">
        <v>55</v>
      </c>
      <c r="I3045" t="s">
        <v>15744</v>
      </c>
      <c r="J3045">
        <v>3361</v>
      </c>
      <c r="K3045" t="s">
        <v>42</v>
      </c>
      <c r="L3045">
        <v>0</v>
      </c>
      <c r="M3045" t="s">
        <v>15745</v>
      </c>
      <c r="N3045" t="s">
        <v>49</v>
      </c>
      <c r="O3045">
        <v>71</v>
      </c>
      <c r="P3045" t="s">
        <v>4211</v>
      </c>
      <c r="Q3045" t="s">
        <v>51</v>
      </c>
      <c r="R3045" t="s">
        <v>15746</v>
      </c>
      <c r="S3045" t="s">
        <v>36</v>
      </c>
      <c r="T3045">
        <v>0</v>
      </c>
      <c r="U3045">
        <v>1</v>
      </c>
      <c r="V3045" t="s">
        <v>37</v>
      </c>
      <c r="W3045" t="s">
        <v>15748</v>
      </c>
      <c r="X3045" t="s">
        <v>72</v>
      </c>
      <c r="Y3045">
        <v>24</v>
      </c>
      <c r="Z3045">
        <v>94</v>
      </c>
      <c r="AA3045">
        <v>1</v>
      </c>
      <c r="AB3045" t="s">
        <v>58</v>
      </c>
      <c r="AC3045">
        <v>1</v>
      </c>
      <c r="AD3045" t="s">
        <v>74</v>
      </c>
    </row>
    <row r="3046" spans="1:30" x14ac:dyDescent="0.3">
      <c r="A3046" t="s">
        <v>6859</v>
      </c>
      <c r="B3046" t="s">
        <v>70</v>
      </c>
      <c r="C3046">
        <v>386463</v>
      </c>
      <c r="D3046">
        <v>225</v>
      </c>
      <c r="E3046" s="1">
        <v>43031</v>
      </c>
      <c r="F3046" s="1">
        <v>43401</v>
      </c>
      <c r="G3046" t="s">
        <v>103</v>
      </c>
      <c r="H3046" t="s">
        <v>80</v>
      </c>
      <c r="I3046" t="s">
        <v>6852</v>
      </c>
      <c r="J3046">
        <v>370</v>
      </c>
      <c r="K3046" t="s">
        <v>100</v>
      </c>
      <c r="L3046">
        <v>1</v>
      </c>
      <c r="M3046" t="s">
        <v>6853</v>
      </c>
      <c r="N3046" t="s">
        <v>60</v>
      </c>
      <c r="O3046">
        <v>35</v>
      </c>
      <c r="P3046" t="s">
        <v>5368</v>
      </c>
      <c r="Q3046" t="s">
        <v>87</v>
      </c>
      <c r="R3046" t="s">
        <v>6854</v>
      </c>
      <c r="S3046" t="s">
        <v>109</v>
      </c>
      <c r="T3046">
        <v>0</v>
      </c>
      <c r="U3046">
        <v>0</v>
      </c>
      <c r="V3046" t="s">
        <v>90</v>
      </c>
      <c r="W3046" t="s">
        <v>6860</v>
      </c>
      <c r="X3046" t="s">
        <v>57</v>
      </c>
      <c r="Y3046">
        <v>32</v>
      </c>
      <c r="Z3046">
        <v>32</v>
      </c>
      <c r="AA3046">
        <v>0</v>
      </c>
      <c r="AB3046" t="s">
        <v>45</v>
      </c>
      <c r="AC3046">
        <v>0</v>
      </c>
      <c r="AD3046" t="s">
        <v>59</v>
      </c>
    </row>
    <row r="3047" spans="1:30" x14ac:dyDescent="0.3">
      <c r="A3047" t="s">
        <v>3266</v>
      </c>
      <c r="B3047" t="s">
        <v>118</v>
      </c>
      <c r="C3047">
        <v>174392</v>
      </c>
      <c r="D3047">
        <v>227.53</v>
      </c>
      <c r="E3047" s="1">
        <v>43407</v>
      </c>
      <c r="F3047" s="1">
        <v>45915</v>
      </c>
      <c r="G3047" t="s">
        <v>40</v>
      </c>
      <c r="H3047" t="s">
        <v>41</v>
      </c>
      <c r="I3047" t="s">
        <v>3263</v>
      </c>
      <c r="J3047">
        <v>2508</v>
      </c>
      <c r="K3047" t="s">
        <v>42</v>
      </c>
      <c r="L3047">
        <v>0</v>
      </c>
      <c r="M3047" t="s">
        <v>3264</v>
      </c>
      <c r="N3047" t="s">
        <v>49</v>
      </c>
      <c r="O3047">
        <v>60</v>
      </c>
      <c r="P3047" t="s">
        <v>575</v>
      </c>
      <c r="Q3047" t="s">
        <v>87</v>
      </c>
      <c r="R3047" t="s">
        <v>3265</v>
      </c>
      <c r="S3047" t="s">
        <v>36</v>
      </c>
      <c r="T3047">
        <v>0</v>
      </c>
      <c r="U3047">
        <v>1</v>
      </c>
      <c r="V3047" t="s">
        <v>37</v>
      </c>
      <c r="W3047" t="s">
        <v>3267</v>
      </c>
      <c r="X3047" t="s">
        <v>57</v>
      </c>
      <c r="Y3047">
        <v>39</v>
      </c>
      <c r="Z3047">
        <v>24</v>
      </c>
      <c r="AA3047">
        <v>0</v>
      </c>
      <c r="AB3047" t="s">
        <v>73</v>
      </c>
      <c r="AC3047">
        <v>0</v>
      </c>
      <c r="AD3047" t="s">
        <v>59</v>
      </c>
    </row>
    <row r="3048" spans="1:30" x14ac:dyDescent="0.3">
      <c r="A3048" t="s">
        <v>12469</v>
      </c>
      <c r="B3048" t="s">
        <v>118</v>
      </c>
      <c r="C3048">
        <v>399662</v>
      </c>
      <c r="D3048">
        <v>875.43</v>
      </c>
      <c r="E3048" s="1">
        <v>43456</v>
      </c>
      <c r="F3048" s="1">
        <v>44570</v>
      </c>
      <c r="G3048" t="s">
        <v>99</v>
      </c>
      <c r="H3048" t="s">
        <v>55</v>
      </c>
      <c r="I3048" t="s">
        <v>12462</v>
      </c>
      <c r="J3048">
        <v>1114</v>
      </c>
      <c r="K3048" t="s">
        <v>42</v>
      </c>
      <c r="L3048">
        <v>0</v>
      </c>
      <c r="M3048" t="s">
        <v>12463</v>
      </c>
      <c r="N3048" t="s">
        <v>32</v>
      </c>
      <c r="O3048">
        <v>41</v>
      </c>
      <c r="P3048" t="s">
        <v>5409</v>
      </c>
      <c r="Q3048" t="s">
        <v>51</v>
      </c>
      <c r="R3048" t="s">
        <v>12464</v>
      </c>
      <c r="S3048" t="s">
        <v>89</v>
      </c>
      <c r="T3048">
        <v>0</v>
      </c>
      <c r="U3048">
        <v>0</v>
      </c>
      <c r="V3048" t="s">
        <v>90</v>
      </c>
      <c r="W3048" t="s">
        <v>12470</v>
      </c>
      <c r="X3048" t="s">
        <v>44</v>
      </c>
      <c r="Y3048">
        <v>35</v>
      </c>
      <c r="Z3048">
        <v>61</v>
      </c>
      <c r="AA3048">
        <v>0</v>
      </c>
      <c r="AB3048" t="s">
        <v>58</v>
      </c>
      <c r="AC3048">
        <v>0</v>
      </c>
      <c r="AD3048" t="s">
        <v>46</v>
      </c>
    </row>
    <row r="3049" spans="1:30" x14ac:dyDescent="0.3">
      <c r="A3049" t="s">
        <v>18589</v>
      </c>
      <c r="B3049" t="s">
        <v>54</v>
      </c>
      <c r="C3049">
        <v>37257</v>
      </c>
      <c r="D3049">
        <v>1011.46</v>
      </c>
      <c r="E3049" s="1">
        <v>44834</v>
      </c>
      <c r="F3049" s="1">
        <v>45275</v>
      </c>
      <c r="G3049" t="s">
        <v>40</v>
      </c>
      <c r="H3049" t="s">
        <v>80</v>
      </c>
      <c r="I3049" t="s">
        <v>18584</v>
      </c>
      <c r="J3049">
        <v>441</v>
      </c>
      <c r="K3049" t="s">
        <v>100</v>
      </c>
      <c r="L3049">
        <v>1</v>
      </c>
      <c r="M3049" t="s">
        <v>18585</v>
      </c>
      <c r="N3049" t="s">
        <v>60</v>
      </c>
      <c r="O3049">
        <v>31</v>
      </c>
      <c r="P3049" t="s">
        <v>2786</v>
      </c>
      <c r="Q3049" t="s">
        <v>51</v>
      </c>
      <c r="R3049" t="s">
        <v>18586</v>
      </c>
      <c r="S3049" t="s">
        <v>109</v>
      </c>
      <c r="T3049">
        <v>0</v>
      </c>
      <c r="U3049">
        <v>0</v>
      </c>
      <c r="V3049" t="s">
        <v>90</v>
      </c>
      <c r="W3049" t="s">
        <v>18590</v>
      </c>
      <c r="X3049" t="s">
        <v>72</v>
      </c>
      <c r="Y3049">
        <v>0</v>
      </c>
      <c r="Z3049">
        <v>40</v>
      </c>
      <c r="AA3049">
        <v>0</v>
      </c>
      <c r="AB3049" t="s">
        <v>45</v>
      </c>
      <c r="AC3049">
        <v>0</v>
      </c>
      <c r="AD3049" t="s">
        <v>74</v>
      </c>
    </row>
    <row r="3050" spans="1:30" x14ac:dyDescent="0.3">
      <c r="A3050" t="s">
        <v>19718</v>
      </c>
      <c r="B3050" t="s">
        <v>70</v>
      </c>
      <c r="C3050">
        <v>434733</v>
      </c>
      <c r="D3050">
        <v>952.76</v>
      </c>
      <c r="E3050" s="1">
        <v>42822</v>
      </c>
      <c r="F3050" s="1">
        <v>45725</v>
      </c>
      <c r="G3050" t="s">
        <v>103</v>
      </c>
      <c r="H3050" t="s">
        <v>55</v>
      </c>
      <c r="I3050" t="s">
        <v>19715</v>
      </c>
      <c r="J3050">
        <v>2903</v>
      </c>
      <c r="K3050" t="s">
        <v>42</v>
      </c>
      <c r="L3050">
        <v>0</v>
      </c>
      <c r="M3050" t="s">
        <v>19716</v>
      </c>
      <c r="N3050" t="s">
        <v>60</v>
      </c>
      <c r="O3050">
        <v>56</v>
      </c>
      <c r="P3050" t="s">
        <v>10937</v>
      </c>
      <c r="Q3050" t="s">
        <v>62</v>
      </c>
      <c r="R3050" t="s">
        <v>19717</v>
      </c>
      <c r="S3050" t="s">
        <v>36</v>
      </c>
      <c r="T3050">
        <v>0</v>
      </c>
      <c r="U3050">
        <v>0</v>
      </c>
      <c r="V3050" t="s">
        <v>37</v>
      </c>
      <c r="W3050" t="s">
        <v>19719</v>
      </c>
      <c r="X3050" t="s">
        <v>72</v>
      </c>
      <c r="Y3050">
        <v>48</v>
      </c>
      <c r="Z3050">
        <v>3</v>
      </c>
      <c r="AA3050">
        <v>0</v>
      </c>
      <c r="AB3050" t="s">
        <v>73</v>
      </c>
      <c r="AC3050">
        <v>0</v>
      </c>
      <c r="AD3050" t="s">
        <v>74</v>
      </c>
    </row>
    <row r="3051" spans="1:30" x14ac:dyDescent="0.3">
      <c r="A3051" t="s">
        <v>9663</v>
      </c>
      <c r="B3051" t="s">
        <v>70</v>
      </c>
      <c r="C3051">
        <v>33675</v>
      </c>
      <c r="D3051">
        <v>1819.48</v>
      </c>
      <c r="E3051" s="1">
        <v>43342</v>
      </c>
      <c r="F3051" s="1">
        <v>45057</v>
      </c>
      <c r="G3051" t="s">
        <v>99</v>
      </c>
      <c r="H3051" t="s">
        <v>41</v>
      </c>
      <c r="I3051" t="s">
        <v>9660</v>
      </c>
      <c r="J3051">
        <v>1715</v>
      </c>
      <c r="K3051" t="s">
        <v>42</v>
      </c>
      <c r="L3051">
        <v>0</v>
      </c>
      <c r="M3051" t="s">
        <v>9661</v>
      </c>
      <c r="N3051" t="s">
        <v>60</v>
      </c>
      <c r="O3051">
        <v>44</v>
      </c>
      <c r="P3051" t="s">
        <v>905</v>
      </c>
      <c r="Q3051" t="s">
        <v>87</v>
      </c>
      <c r="R3051" t="s">
        <v>9662</v>
      </c>
      <c r="S3051" t="s">
        <v>89</v>
      </c>
      <c r="T3051">
        <v>0</v>
      </c>
      <c r="U3051">
        <v>0</v>
      </c>
      <c r="V3051" t="s">
        <v>90</v>
      </c>
      <c r="W3051" t="s">
        <v>9664</v>
      </c>
      <c r="X3051" t="s">
        <v>72</v>
      </c>
      <c r="Y3051">
        <v>35</v>
      </c>
      <c r="Z3051">
        <v>43</v>
      </c>
      <c r="AA3051">
        <v>0</v>
      </c>
      <c r="AB3051" t="s">
        <v>45</v>
      </c>
      <c r="AC3051">
        <v>0</v>
      </c>
      <c r="AD3051" t="s">
        <v>74</v>
      </c>
    </row>
    <row r="3052" spans="1:30" x14ac:dyDescent="0.3">
      <c r="A3052" t="s">
        <v>12338</v>
      </c>
      <c r="B3052" t="s">
        <v>54</v>
      </c>
      <c r="C3052">
        <v>486780</v>
      </c>
      <c r="D3052">
        <v>1746.8</v>
      </c>
      <c r="E3052" s="1">
        <v>44624</v>
      </c>
      <c r="F3052" s="1">
        <v>46389</v>
      </c>
      <c r="G3052" t="s">
        <v>99</v>
      </c>
      <c r="H3052" t="s">
        <v>41</v>
      </c>
      <c r="I3052" t="s">
        <v>12335</v>
      </c>
      <c r="J3052">
        <v>1765</v>
      </c>
      <c r="K3052" t="s">
        <v>42</v>
      </c>
      <c r="L3052">
        <v>0</v>
      </c>
      <c r="M3052" t="s">
        <v>12336</v>
      </c>
      <c r="N3052" t="s">
        <v>32</v>
      </c>
      <c r="O3052">
        <v>84</v>
      </c>
      <c r="P3052" t="s">
        <v>778</v>
      </c>
      <c r="Q3052" t="s">
        <v>87</v>
      </c>
      <c r="R3052" t="s">
        <v>12337</v>
      </c>
      <c r="S3052" t="s">
        <v>36</v>
      </c>
      <c r="T3052">
        <v>0</v>
      </c>
      <c r="U3052">
        <v>1</v>
      </c>
      <c r="V3052" t="s">
        <v>37</v>
      </c>
      <c r="W3052" t="s">
        <v>12339</v>
      </c>
      <c r="X3052" t="s">
        <v>57</v>
      </c>
      <c r="Y3052">
        <v>15</v>
      </c>
      <c r="Z3052">
        <v>5</v>
      </c>
      <c r="AA3052">
        <v>0</v>
      </c>
      <c r="AB3052" t="s">
        <v>73</v>
      </c>
      <c r="AC3052">
        <v>0</v>
      </c>
      <c r="AD3052" t="s">
        <v>59</v>
      </c>
    </row>
    <row r="3053" spans="1:30" x14ac:dyDescent="0.3">
      <c r="A3053" t="s">
        <v>3570</v>
      </c>
      <c r="B3053" t="s">
        <v>118</v>
      </c>
      <c r="C3053">
        <v>440814</v>
      </c>
      <c r="D3053">
        <v>431.65</v>
      </c>
      <c r="E3053" s="1">
        <v>44942</v>
      </c>
      <c r="F3053" s="1">
        <v>45737</v>
      </c>
      <c r="G3053" t="s">
        <v>103</v>
      </c>
      <c r="H3053" t="s">
        <v>41</v>
      </c>
      <c r="I3053" t="s">
        <v>3567</v>
      </c>
      <c r="J3053">
        <v>795</v>
      </c>
      <c r="K3053" t="s">
        <v>100</v>
      </c>
      <c r="L3053">
        <v>0</v>
      </c>
      <c r="M3053" t="s">
        <v>3568</v>
      </c>
      <c r="N3053" t="s">
        <v>49</v>
      </c>
      <c r="O3053">
        <v>66</v>
      </c>
      <c r="P3053" t="s">
        <v>2187</v>
      </c>
      <c r="Q3053" t="s">
        <v>62</v>
      </c>
      <c r="R3053" t="s">
        <v>3569</v>
      </c>
      <c r="S3053" t="s">
        <v>36</v>
      </c>
      <c r="T3053">
        <v>0</v>
      </c>
      <c r="U3053">
        <v>1</v>
      </c>
      <c r="V3053" t="s">
        <v>37</v>
      </c>
      <c r="W3053" t="s">
        <v>3571</v>
      </c>
      <c r="X3053" t="s">
        <v>44</v>
      </c>
      <c r="Y3053">
        <v>50</v>
      </c>
      <c r="Z3053">
        <v>39</v>
      </c>
      <c r="AA3053">
        <v>0</v>
      </c>
      <c r="AB3053" t="s">
        <v>45</v>
      </c>
      <c r="AC3053">
        <v>0</v>
      </c>
      <c r="AD3053" t="s">
        <v>46</v>
      </c>
    </row>
    <row r="3054" spans="1:30" x14ac:dyDescent="0.3">
      <c r="A3054" t="s">
        <v>765</v>
      </c>
      <c r="B3054" t="s">
        <v>54</v>
      </c>
      <c r="C3054">
        <v>267495</v>
      </c>
      <c r="D3054">
        <v>320.47000000000003</v>
      </c>
      <c r="E3054" s="1">
        <v>44600</v>
      </c>
      <c r="F3054" s="1">
        <v>45658</v>
      </c>
      <c r="G3054" t="s">
        <v>103</v>
      </c>
      <c r="H3054" t="s">
        <v>55</v>
      </c>
      <c r="I3054" t="s">
        <v>761</v>
      </c>
      <c r="J3054">
        <v>1058</v>
      </c>
      <c r="K3054" t="s">
        <v>100</v>
      </c>
      <c r="L3054">
        <v>0</v>
      </c>
      <c r="M3054" t="s">
        <v>762</v>
      </c>
      <c r="N3054" t="s">
        <v>32</v>
      </c>
      <c r="O3054">
        <v>21</v>
      </c>
      <c r="P3054" t="s">
        <v>763</v>
      </c>
      <c r="Q3054" t="s">
        <v>51</v>
      </c>
      <c r="R3054" t="s">
        <v>764</v>
      </c>
      <c r="S3054" t="s">
        <v>67</v>
      </c>
      <c r="T3054">
        <v>0</v>
      </c>
      <c r="U3054">
        <v>0</v>
      </c>
      <c r="V3054" t="s">
        <v>68</v>
      </c>
      <c r="W3054" t="s">
        <v>766</v>
      </c>
      <c r="X3054" t="s">
        <v>44</v>
      </c>
      <c r="Y3054">
        <v>43</v>
      </c>
      <c r="Z3054">
        <v>2</v>
      </c>
      <c r="AA3054">
        <v>0</v>
      </c>
      <c r="AB3054" t="s">
        <v>73</v>
      </c>
      <c r="AC3054">
        <v>0</v>
      </c>
      <c r="AD3054" t="s">
        <v>46</v>
      </c>
    </row>
    <row r="3055" spans="1:30" x14ac:dyDescent="0.3">
      <c r="A3055" t="s">
        <v>3821</v>
      </c>
      <c r="B3055" t="s">
        <v>39</v>
      </c>
      <c r="C3055">
        <v>140359</v>
      </c>
      <c r="D3055">
        <v>1852.15</v>
      </c>
      <c r="E3055" s="1">
        <v>44239</v>
      </c>
      <c r="F3055" s="1">
        <v>45429</v>
      </c>
      <c r="G3055" t="s">
        <v>99</v>
      </c>
      <c r="H3055" t="s">
        <v>41</v>
      </c>
      <c r="I3055" t="s">
        <v>3818</v>
      </c>
      <c r="J3055">
        <v>1190</v>
      </c>
      <c r="K3055" t="s">
        <v>42</v>
      </c>
      <c r="L3055">
        <v>0</v>
      </c>
      <c r="M3055" t="s">
        <v>3819</v>
      </c>
      <c r="N3055" t="s">
        <v>60</v>
      </c>
      <c r="O3055">
        <v>65</v>
      </c>
      <c r="P3055" t="s">
        <v>126</v>
      </c>
      <c r="Q3055" t="s">
        <v>62</v>
      </c>
      <c r="R3055" t="s">
        <v>3820</v>
      </c>
      <c r="S3055" t="s">
        <v>36</v>
      </c>
      <c r="T3055">
        <v>0</v>
      </c>
      <c r="U3055">
        <v>1</v>
      </c>
      <c r="V3055" t="s">
        <v>37</v>
      </c>
      <c r="W3055" t="s">
        <v>3822</v>
      </c>
      <c r="X3055" t="s">
        <v>44</v>
      </c>
      <c r="Y3055">
        <v>47</v>
      </c>
      <c r="Z3055">
        <v>23</v>
      </c>
      <c r="AA3055">
        <v>0</v>
      </c>
      <c r="AB3055" t="s">
        <v>73</v>
      </c>
      <c r="AC3055">
        <v>0</v>
      </c>
      <c r="AD3055" t="s">
        <v>46</v>
      </c>
    </row>
    <row r="3056" spans="1:30" x14ac:dyDescent="0.3">
      <c r="A3056" t="s">
        <v>9461</v>
      </c>
      <c r="B3056" t="s">
        <v>70</v>
      </c>
      <c r="C3056">
        <v>274708</v>
      </c>
      <c r="D3056">
        <v>1946.59</v>
      </c>
      <c r="E3056" s="1">
        <v>43112</v>
      </c>
      <c r="F3056" s="1">
        <v>44888</v>
      </c>
      <c r="G3056" t="s">
        <v>103</v>
      </c>
      <c r="H3056" t="s">
        <v>41</v>
      </c>
      <c r="I3056" t="s">
        <v>9458</v>
      </c>
      <c r="J3056">
        <v>1776</v>
      </c>
      <c r="K3056" t="s">
        <v>42</v>
      </c>
      <c r="L3056">
        <v>0</v>
      </c>
      <c r="M3056" t="s">
        <v>9459</v>
      </c>
      <c r="N3056" t="s">
        <v>32</v>
      </c>
      <c r="O3056">
        <v>22</v>
      </c>
      <c r="P3056" t="s">
        <v>5137</v>
      </c>
      <c r="Q3056" t="s">
        <v>62</v>
      </c>
      <c r="R3056" t="s">
        <v>9460</v>
      </c>
      <c r="S3056" t="s">
        <v>67</v>
      </c>
      <c r="T3056">
        <v>0</v>
      </c>
      <c r="U3056">
        <v>0</v>
      </c>
      <c r="V3056" t="s">
        <v>68</v>
      </c>
      <c r="W3056" t="s">
        <v>9462</v>
      </c>
      <c r="X3056" t="s">
        <v>57</v>
      </c>
      <c r="Y3056">
        <v>12</v>
      </c>
      <c r="Z3056">
        <v>4</v>
      </c>
      <c r="AA3056">
        <v>0</v>
      </c>
      <c r="AB3056" t="s">
        <v>73</v>
      </c>
      <c r="AC3056">
        <v>0</v>
      </c>
      <c r="AD3056" t="s">
        <v>59</v>
      </c>
    </row>
    <row r="3057" spans="1:30" x14ac:dyDescent="0.3">
      <c r="A3057" t="s">
        <v>18740</v>
      </c>
      <c r="B3057" t="s">
        <v>70</v>
      </c>
      <c r="C3057">
        <v>155198</v>
      </c>
      <c r="D3057">
        <v>1110.48</v>
      </c>
      <c r="E3057" s="1">
        <v>43215</v>
      </c>
      <c r="F3057" s="1">
        <v>45623</v>
      </c>
      <c r="G3057" t="s">
        <v>40</v>
      </c>
      <c r="H3057" t="s">
        <v>41</v>
      </c>
      <c r="I3057" t="s">
        <v>18737</v>
      </c>
      <c r="J3057">
        <v>2408</v>
      </c>
      <c r="K3057" t="s">
        <v>42</v>
      </c>
      <c r="L3057">
        <v>0</v>
      </c>
      <c r="M3057" t="s">
        <v>18738</v>
      </c>
      <c r="N3057" t="s">
        <v>49</v>
      </c>
      <c r="O3057">
        <v>50</v>
      </c>
      <c r="P3057" t="s">
        <v>1201</v>
      </c>
      <c r="Q3057" t="s">
        <v>51</v>
      </c>
      <c r="R3057" t="s">
        <v>18739</v>
      </c>
      <c r="S3057" t="s">
        <v>97</v>
      </c>
      <c r="T3057">
        <v>0</v>
      </c>
      <c r="U3057">
        <v>0</v>
      </c>
      <c r="V3057" t="s">
        <v>90</v>
      </c>
      <c r="W3057" t="s">
        <v>18741</v>
      </c>
      <c r="X3057" t="s">
        <v>72</v>
      </c>
      <c r="Y3057">
        <v>4</v>
      </c>
      <c r="Z3057">
        <v>14</v>
      </c>
      <c r="AA3057">
        <v>0</v>
      </c>
      <c r="AB3057" t="s">
        <v>73</v>
      </c>
      <c r="AC3057">
        <v>0</v>
      </c>
      <c r="AD3057" t="s">
        <v>74</v>
      </c>
    </row>
    <row r="3058" spans="1:30" x14ac:dyDescent="0.3">
      <c r="A3058" t="s">
        <v>7053</v>
      </c>
      <c r="B3058" t="s">
        <v>70</v>
      </c>
      <c r="C3058">
        <v>395720</v>
      </c>
      <c r="D3058">
        <v>247.29</v>
      </c>
      <c r="E3058" s="1">
        <v>44471</v>
      </c>
      <c r="F3058" s="1">
        <v>45369</v>
      </c>
      <c r="G3058" t="s">
        <v>103</v>
      </c>
      <c r="H3058" t="s">
        <v>41</v>
      </c>
      <c r="I3058" t="s">
        <v>7050</v>
      </c>
      <c r="J3058">
        <v>898</v>
      </c>
      <c r="K3058" t="s">
        <v>100</v>
      </c>
      <c r="L3058">
        <v>0</v>
      </c>
      <c r="M3058" t="s">
        <v>7051</v>
      </c>
      <c r="N3058" t="s">
        <v>32</v>
      </c>
      <c r="O3058">
        <v>35</v>
      </c>
      <c r="P3058" t="s">
        <v>247</v>
      </c>
      <c r="Q3058" t="s">
        <v>87</v>
      </c>
      <c r="R3058" t="s">
        <v>7052</v>
      </c>
      <c r="S3058" t="s">
        <v>109</v>
      </c>
      <c r="T3058">
        <v>0</v>
      </c>
      <c r="U3058">
        <v>0</v>
      </c>
      <c r="V3058" t="s">
        <v>90</v>
      </c>
      <c r="W3058" t="s">
        <v>7054</v>
      </c>
      <c r="X3058" t="s">
        <v>57</v>
      </c>
      <c r="Y3058">
        <v>38</v>
      </c>
      <c r="Z3058">
        <v>82</v>
      </c>
      <c r="AA3058">
        <v>1</v>
      </c>
      <c r="AB3058" t="s">
        <v>58</v>
      </c>
      <c r="AC3058">
        <v>1</v>
      </c>
      <c r="AD3058" t="s">
        <v>59</v>
      </c>
    </row>
    <row r="3059" spans="1:30" x14ac:dyDescent="0.3">
      <c r="A3059" t="s">
        <v>14214</v>
      </c>
      <c r="B3059" t="s">
        <v>54</v>
      </c>
      <c r="C3059">
        <v>137915</v>
      </c>
      <c r="D3059">
        <v>1626.84</v>
      </c>
      <c r="E3059" s="1">
        <v>45128</v>
      </c>
      <c r="F3059" s="1">
        <v>47390</v>
      </c>
      <c r="G3059" t="s">
        <v>103</v>
      </c>
      <c r="H3059" t="s">
        <v>80</v>
      </c>
      <c r="I3059" t="s">
        <v>14209</v>
      </c>
      <c r="J3059">
        <v>2262</v>
      </c>
      <c r="K3059" t="s">
        <v>42</v>
      </c>
      <c r="L3059">
        <v>1</v>
      </c>
      <c r="M3059" t="s">
        <v>14210</v>
      </c>
      <c r="N3059" t="s">
        <v>32</v>
      </c>
      <c r="O3059">
        <v>38</v>
      </c>
      <c r="P3059" t="s">
        <v>2561</v>
      </c>
      <c r="Q3059" t="s">
        <v>62</v>
      </c>
      <c r="R3059" t="s">
        <v>14211</v>
      </c>
      <c r="S3059" t="s">
        <v>89</v>
      </c>
      <c r="T3059">
        <v>0</v>
      </c>
      <c r="U3059">
        <v>0</v>
      </c>
      <c r="V3059" t="s">
        <v>90</v>
      </c>
      <c r="W3059" t="s">
        <v>14215</v>
      </c>
      <c r="X3059" t="s">
        <v>44</v>
      </c>
      <c r="Y3059">
        <v>24</v>
      </c>
      <c r="Z3059">
        <v>42</v>
      </c>
      <c r="AA3059">
        <v>0</v>
      </c>
      <c r="AB3059" t="s">
        <v>45</v>
      </c>
      <c r="AC3059">
        <v>0</v>
      </c>
      <c r="AD3059" t="s">
        <v>46</v>
      </c>
    </row>
    <row r="3060" spans="1:30" x14ac:dyDescent="0.3">
      <c r="A3060" t="s">
        <v>17960</v>
      </c>
      <c r="B3060" t="s">
        <v>54</v>
      </c>
      <c r="C3060">
        <v>482291</v>
      </c>
      <c r="D3060">
        <v>885.51</v>
      </c>
      <c r="E3060" s="1">
        <v>43192</v>
      </c>
      <c r="F3060" s="1">
        <v>44451</v>
      </c>
      <c r="G3060" t="s">
        <v>103</v>
      </c>
      <c r="H3060" t="s">
        <v>80</v>
      </c>
      <c r="I3060" t="s">
        <v>17955</v>
      </c>
      <c r="J3060">
        <v>1259</v>
      </c>
      <c r="K3060" t="s">
        <v>42</v>
      </c>
      <c r="L3060">
        <v>1</v>
      </c>
      <c r="M3060" t="s">
        <v>17956</v>
      </c>
      <c r="N3060" t="s">
        <v>60</v>
      </c>
      <c r="O3060">
        <v>30</v>
      </c>
      <c r="P3060" t="s">
        <v>854</v>
      </c>
      <c r="Q3060" t="s">
        <v>51</v>
      </c>
      <c r="R3060" t="s">
        <v>17957</v>
      </c>
      <c r="S3060" t="s">
        <v>109</v>
      </c>
      <c r="T3060">
        <v>0</v>
      </c>
      <c r="U3060">
        <v>0</v>
      </c>
      <c r="V3060" t="s">
        <v>68</v>
      </c>
      <c r="W3060" t="s">
        <v>17961</v>
      </c>
      <c r="X3060" t="s">
        <v>44</v>
      </c>
      <c r="Y3060">
        <v>17</v>
      </c>
      <c r="Z3060">
        <v>75</v>
      </c>
      <c r="AA3060">
        <v>1</v>
      </c>
      <c r="AB3060" t="s">
        <v>58</v>
      </c>
      <c r="AC3060">
        <v>1</v>
      </c>
      <c r="AD3060" t="s">
        <v>46</v>
      </c>
    </row>
    <row r="3061" spans="1:30" x14ac:dyDescent="0.3">
      <c r="A3061" t="s">
        <v>1880</v>
      </c>
      <c r="B3061" t="s">
        <v>118</v>
      </c>
      <c r="C3061">
        <v>272166</v>
      </c>
      <c r="D3061">
        <v>1728.97</v>
      </c>
      <c r="E3061" s="1">
        <v>42534</v>
      </c>
      <c r="F3061" s="1">
        <v>45528</v>
      </c>
      <c r="G3061" t="s">
        <v>40</v>
      </c>
      <c r="H3061" t="s">
        <v>80</v>
      </c>
      <c r="I3061" t="s">
        <v>1874</v>
      </c>
      <c r="J3061">
        <v>2994</v>
      </c>
      <c r="K3061" t="s">
        <v>42</v>
      </c>
      <c r="L3061">
        <v>1</v>
      </c>
      <c r="M3061" t="s">
        <v>1875</v>
      </c>
      <c r="N3061" t="s">
        <v>32</v>
      </c>
      <c r="O3061">
        <v>77</v>
      </c>
      <c r="P3061" t="s">
        <v>1876</v>
      </c>
      <c r="Q3061" t="s">
        <v>34</v>
      </c>
      <c r="R3061" t="s">
        <v>1877</v>
      </c>
      <c r="S3061" t="s">
        <v>36</v>
      </c>
      <c r="T3061">
        <v>1</v>
      </c>
      <c r="U3061">
        <v>1</v>
      </c>
      <c r="V3061" t="s">
        <v>37</v>
      </c>
      <c r="W3061" t="s">
        <v>1881</v>
      </c>
      <c r="X3061" t="s">
        <v>44</v>
      </c>
      <c r="Y3061">
        <v>22</v>
      </c>
      <c r="Z3061">
        <v>69</v>
      </c>
      <c r="AA3061">
        <v>0</v>
      </c>
      <c r="AB3061" t="s">
        <v>58</v>
      </c>
      <c r="AC3061">
        <v>0</v>
      </c>
      <c r="AD3061" t="s">
        <v>46</v>
      </c>
    </row>
    <row r="3062" spans="1:30" x14ac:dyDescent="0.3">
      <c r="A3062" t="s">
        <v>19194</v>
      </c>
      <c r="B3062" t="s">
        <v>118</v>
      </c>
      <c r="C3062">
        <v>331568</v>
      </c>
      <c r="D3062">
        <v>1339.44</v>
      </c>
      <c r="E3062" s="1">
        <v>42413</v>
      </c>
      <c r="F3062" s="1">
        <v>43967</v>
      </c>
      <c r="G3062" t="s">
        <v>40</v>
      </c>
      <c r="H3062" t="s">
        <v>80</v>
      </c>
      <c r="I3062" t="s">
        <v>19187</v>
      </c>
      <c r="J3062">
        <v>1554</v>
      </c>
      <c r="K3062" t="s">
        <v>42</v>
      </c>
      <c r="L3062">
        <v>1</v>
      </c>
      <c r="M3062" t="s">
        <v>19188</v>
      </c>
      <c r="N3062" t="s">
        <v>32</v>
      </c>
      <c r="O3062">
        <v>33</v>
      </c>
      <c r="P3062" t="s">
        <v>3650</v>
      </c>
      <c r="Q3062" t="s">
        <v>34</v>
      </c>
      <c r="R3062" t="s">
        <v>19189</v>
      </c>
      <c r="S3062" t="s">
        <v>109</v>
      </c>
      <c r="T3062">
        <v>1</v>
      </c>
      <c r="U3062">
        <v>0</v>
      </c>
      <c r="V3062" t="s">
        <v>90</v>
      </c>
      <c r="W3062" t="s">
        <v>19195</v>
      </c>
      <c r="X3062" t="s">
        <v>57</v>
      </c>
      <c r="Y3062">
        <v>28</v>
      </c>
      <c r="Z3062">
        <v>42</v>
      </c>
      <c r="AA3062">
        <v>0</v>
      </c>
      <c r="AB3062" t="s">
        <v>45</v>
      </c>
      <c r="AC3062">
        <v>0</v>
      </c>
      <c r="AD3062" t="s">
        <v>59</v>
      </c>
    </row>
    <row r="3063" spans="1:30" x14ac:dyDescent="0.3">
      <c r="A3063" t="s">
        <v>3833</v>
      </c>
      <c r="B3063" t="s">
        <v>70</v>
      </c>
      <c r="C3063">
        <v>133226</v>
      </c>
      <c r="D3063">
        <v>757.44</v>
      </c>
      <c r="E3063" s="1">
        <v>43962</v>
      </c>
      <c r="F3063" s="1">
        <v>44602</v>
      </c>
      <c r="G3063" t="s">
        <v>99</v>
      </c>
      <c r="H3063" t="s">
        <v>41</v>
      </c>
      <c r="I3063" t="s">
        <v>3829</v>
      </c>
      <c r="J3063">
        <v>640</v>
      </c>
      <c r="K3063" t="s">
        <v>100</v>
      </c>
      <c r="L3063">
        <v>0</v>
      </c>
      <c r="M3063" t="s">
        <v>3830</v>
      </c>
      <c r="N3063" t="s">
        <v>60</v>
      </c>
      <c r="O3063">
        <v>79</v>
      </c>
      <c r="P3063" t="s">
        <v>3831</v>
      </c>
      <c r="Q3063" t="s">
        <v>51</v>
      </c>
      <c r="R3063" t="s">
        <v>3832</v>
      </c>
      <c r="S3063" t="s">
        <v>36</v>
      </c>
      <c r="T3063">
        <v>0</v>
      </c>
      <c r="U3063">
        <v>1</v>
      </c>
      <c r="V3063" t="s">
        <v>37</v>
      </c>
      <c r="W3063" t="s">
        <v>3834</v>
      </c>
      <c r="X3063" t="s">
        <v>44</v>
      </c>
      <c r="Y3063">
        <v>48</v>
      </c>
      <c r="Z3063">
        <v>64</v>
      </c>
      <c r="AA3063">
        <v>0</v>
      </c>
      <c r="AB3063" t="s">
        <v>58</v>
      </c>
      <c r="AC3063">
        <v>0</v>
      </c>
      <c r="AD3063" t="s">
        <v>46</v>
      </c>
    </row>
    <row r="3064" spans="1:30" x14ac:dyDescent="0.3">
      <c r="A3064" t="s">
        <v>8098</v>
      </c>
      <c r="B3064" t="s">
        <v>39</v>
      </c>
      <c r="C3064">
        <v>310985</v>
      </c>
      <c r="D3064">
        <v>710.36</v>
      </c>
      <c r="E3064" s="1">
        <v>44142</v>
      </c>
      <c r="F3064" s="1">
        <v>47144</v>
      </c>
      <c r="G3064" t="s">
        <v>103</v>
      </c>
      <c r="H3064" t="s">
        <v>41</v>
      </c>
      <c r="I3064" t="s">
        <v>8093</v>
      </c>
      <c r="J3064">
        <v>3002</v>
      </c>
      <c r="K3064" t="s">
        <v>42</v>
      </c>
      <c r="L3064">
        <v>0</v>
      </c>
      <c r="M3064" t="s">
        <v>8094</v>
      </c>
      <c r="N3064" t="s">
        <v>49</v>
      </c>
      <c r="O3064">
        <v>24</v>
      </c>
      <c r="P3064" t="s">
        <v>2174</v>
      </c>
      <c r="Q3064" t="s">
        <v>87</v>
      </c>
      <c r="R3064" t="s">
        <v>8095</v>
      </c>
      <c r="S3064" t="s">
        <v>67</v>
      </c>
      <c r="T3064">
        <v>0</v>
      </c>
      <c r="U3064">
        <v>0</v>
      </c>
      <c r="V3064" t="s">
        <v>68</v>
      </c>
      <c r="W3064" t="s">
        <v>8099</v>
      </c>
      <c r="X3064" t="s">
        <v>72</v>
      </c>
      <c r="Y3064">
        <v>9</v>
      </c>
      <c r="Z3064">
        <v>52</v>
      </c>
      <c r="AA3064">
        <v>0</v>
      </c>
      <c r="AB3064" t="s">
        <v>45</v>
      </c>
      <c r="AC3064">
        <v>0</v>
      </c>
      <c r="AD3064" t="s">
        <v>74</v>
      </c>
    </row>
    <row r="3065" spans="1:30" x14ac:dyDescent="0.3">
      <c r="A3065" t="s">
        <v>7165</v>
      </c>
      <c r="B3065" t="s">
        <v>39</v>
      </c>
      <c r="C3065">
        <v>261849</v>
      </c>
      <c r="D3065">
        <v>939.26</v>
      </c>
      <c r="E3065" s="1">
        <v>42700</v>
      </c>
      <c r="F3065" s="1">
        <v>44572</v>
      </c>
      <c r="G3065" t="s">
        <v>99</v>
      </c>
      <c r="H3065" t="s">
        <v>80</v>
      </c>
      <c r="I3065" t="s">
        <v>7162</v>
      </c>
      <c r="J3065">
        <v>1872</v>
      </c>
      <c r="K3065" t="s">
        <v>42</v>
      </c>
      <c r="L3065">
        <v>1</v>
      </c>
      <c r="M3065" t="s">
        <v>7163</v>
      </c>
      <c r="N3065" t="s">
        <v>49</v>
      </c>
      <c r="O3065">
        <v>71</v>
      </c>
      <c r="P3065" t="s">
        <v>1744</v>
      </c>
      <c r="Q3065" t="s">
        <v>34</v>
      </c>
      <c r="R3065" t="s">
        <v>7164</v>
      </c>
      <c r="S3065" t="s">
        <v>36</v>
      </c>
      <c r="T3065">
        <v>1</v>
      </c>
      <c r="U3065">
        <v>1</v>
      </c>
      <c r="V3065" t="s">
        <v>37</v>
      </c>
      <c r="W3065" t="s">
        <v>7166</v>
      </c>
      <c r="X3065" t="s">
        <v>72</v>
      </c>
      <c r="Y3065">
        <v>19</v>
      </c>
      <c r="Z3065">
        <v>60</v>
      </c>
      <c r="AA3065">
        <v>0</v>
      </c>
      <c r="AB3065" t="s">
        <v>45</v>
      </c>
      <c r="AC3065">
        <v>0</v>
      </c>
      <c r="AD3065" t="s">
        <v>74</v>
      </c>
    </row>
    <row r="3066" spans="1:30" x14ac:dyDescent="0.3">
      <c r="A3066" t="s">
        <v>15487</v>
      </c>
      <c r="B3066" t="s">
        <v>70</v>
      </c>
      <c r="C3066">
        <v>246628</v>
      </c>
      <c r="D3066">
        <v>787.14</v>
      </c>
      <c r="E3066" s="1">
        <v>42191</v>
      </c>
      <c r="F3066" s="1">
        <v>43428</v>
      </c>
      <c r="G3066" t="s">
        <v>40</v>
      </c>
      <c r="H3066" t="s">
        <v>80</v>
      </c>
      <c r="I3066" t="s">
        <v>15482</v>
      </c>
      <c r="J3066">
        <v>1237</v>
      </c>
      <c r="K3066" t="s">
        <v>42</v>
      </c>
      <c r="L3066">
        <v>1</v>
      </c>
      <c r="M3066" t="s">
        <v>15483</v>
      </c>
      <c r="N3066" t="s">
        <v>60</v>
      </c>
      <c r="O3066">
        <v>20</v>
      </c>
      <c r="P3066" t="s">
        <v>3976</v>
      </c>
      <c r="Q3066" t="s">
        <v>51</v>
      </c>
      <c r="R3066" t="s">
        <v>15484</v>
      </c>
      <c r="S3066" t="s">
        <v>67</v>
      </c>
      <c r="T3066">
        <v>0</v>
      </c>
      <c r="U3066">
        <v>0</v>
      </c>
      <c r="V3066" t="s">
        <v>68</v>
      </c>
      <c r="W3066" t="s">
        <v>15488</v>
      </c>
      <c r="X3066" t="s">
        <v>72</v>
      </c>
      <c r="Y3066">
        <v>29</v>
      </c>
      <c r="Z3066">
        <v>74</v>
      </c>
      <c r="AA3066">
        <v>1</v>
      </c>
      <c r="AB3066" t="s">
        <v>58</v>
      </c>
      <c r="AC3066">
        <v>1</v>
      </c>
      <c r="AD3066" t="s">
        <v>74</v>
      </c>
    </row>
    <row r="3067" spans="1:30" x14ac:dyDescent="0.3">
      <c r="A3067" t="s">
        <v>15293</v>
      </c>
      <c r="B3067" t="s">
        <v>39</v>
      </c>
      <c r="C3067">
        <v>322610</v>
      </c>
      <c r="D3067">
        <v>216.91</v>
      </c>
      <c r="E3067" s="1">
        <v>44576</v>
      </c>
      <c r="F3067" s="1">
        <v>47248</v>
      </c>
      <c r="G3067" t="s">
        <v>99</v>
      </c>
      <c r="H3067" t="s">
        <v>41</v>
      </c>
      <c r="I3067" t="s">
        <v>15288</v>
      </c>
      <c r="J3067">
        <v>2672</v>
      </c>
      <c r="K3067" t="s">
        <v>42</v>
      </c>
      <c r="L3067">
        <v>0</v>
      </c>
      <c r="M3067" t="s">
        <v>15289</v>
      </c>
      <c r="N3067" t="s">
        <v>60</v>
      </c>
      <c r="O3067">
        <v>75</v>
      </c>
      <c r="P3067" t="s">
        <v>1944</v>
      </c>
      <c r="Q3067" t="s">
        <v>62</v>
      </c>
      <c r="R3067" t="s">
        <v>15290</v>
      </c>
      <c r="S3067" t="s">
        <v>36</v>
      </c>
      <c r="T3067">
        <v>0</v>
      </c>
      <c r="U3067">
        <v>1</v>
      </c>
      <c r="V3067" t="s">
        <v>37</v>
      </c>
      <c r="W3067" t="s">
        <v>15294</v>
      </c>
      <c r="X3067" t="s">
        <v>72</v>
      </c>
      <c r="Y3067">
        <v>43</v>
      </c>
      <c r="Z3067">
        <v>28</v>
      </c>
      <c r="AA3067">
        <v>0</v>
      </c>
      <c r="AB3067" t="s">
        <v>73</v>
      </c>
      <c r="AC3067">
        <v>0</v>
      </c>
      <c r="AD3067" t="s">
        <v>74</v>
      </c>
    </row>
    <row r="3068" spans="1:30" x14ac:dyDescent="0.3">
      <c r="A3068" t="s">
        <v>19474</v>
      </c>
      <c r="B3068" t="s">
        <v>118</v>
      </c>
      <c r="C3068">
        <v>164857</v>
      </c>
      <c r="D3068">
        <v>827.94</v>
      </c>
      <c r="E3068" s="1">
        <v>44810</v>
      </c>
      <c r="F3068" s="1">
        <v>45715</v>
      </c>
      <c r="G3068" t="s">
        <v>99</v>
      </c>
      <c r="H3068" t="s">
        <v>80</v>
      </c>
      <c r="I3068" t="s">
        <v>19471</v>
      </c>
      <c r="J3068">
        <v>905</v>
      </c>
      <c r="K3068" t="s">
        <v>100</v>
      </c>
      <c r="L3068">
        <v>1</v>
      </c>
      <c r="M3068" t="s">
        <v>19472</v>
      </c>
      <c r="N3068" t="s">
        <v>60</v>
      </c>
      <c r="O3068">
        <v>82</v>
      </c>
      <c r="P3068" t="s">
        <v>283</v>
      </c>
      <c r="Q3068" t="s">
        <v>87</v>
      </c>
      <c r="R3068" t="s">
        <v>19473</v>
      </c>
      <c r="S3068" t="s">
        <v>36</v>
      </c>
      <c r="T3068">
        <v>0</v>
      </c>
      <c r="U3068">
        <v>1</v>
      </c>
      <c r="V3068" t="s">
        <v>37</v>
      </c>
      <c r="W3068" t="s">
        <v>19475</v>
      </c>
      <c r="X3068" t="s">
        <v>57</v>
      </c>
      <c r="Y3068">
        <v>46</v>
      </c>
      <c r="Z3068">
        <v>57</v>
      </c>
      <c r="AA3068">
        <v>0</v>
      </c>
      <c r="AB3068" t="s">
        <v>45</v>
      </c>
      <c r="AC3068">
        <v>0</v>
      </c>
      <c r="AD3068" t="s">
        <v>59</v>
      </c>
    </row>
    <row r="3069" spans="1:30" x14ac:dyDescent="0.3">
      <c r="A3069" t="s">
        <v>1085</v>
      </c>
      <c r="B3069" t="s">
        <v>118</v>
      </c>
      <c r="C3069">
        <v>390508</v>
      </c>
      <c r="D3069">
        <v>908.91</v>
      </c>
      <c r="E3069" s="1">
        <v>42132</v>
      </c>
      <c r="F3069" s="1">
        <v>44215</v>
      </c>
      <c r="G3069" t="s">
        <v>40</v>
      </c>
      <c r="H3069" t="s">
        <v>55</v>
      </c>
      <c r="I3069" t="s">
        <v>1079</v>
      </c>
      <c r="J3069">
        <v>2083</v>
      </c>
      <c r="K3069" t="s">
        <v>42</v>
      </c>
      <c r="L3069">
        <v>0</v>
      </c>
      <c r="M3069" t="s">
        <v>1080</v>
      </c>
      <c r="N3069" t="s">
        <v>32</v>
      </c>
      <c r="O3069">
        <v>21</v>
      </c>
      <c r="P3069" t="s">
        <v>1081</v>
      </c>
      <c r="Q3069" t="s">
        <v>62</v>
      </c>
      <c r="R3069" t="s">
        <v>1082</v>
      </c>
      <c r="S3069" t="s">
        <v>67</v>
      </c>
      <c r="T3069">
        <v>0</v>
      </c>
      <c r="U3069">
        <v>0</v>
      </c>
      <c r="V3069" t="s">
        <v>68</v>
      </c>
      <c r="W3069" t="s">
        <v>1086</v>
      </c>
      <c r="X3069" t="s">
        <v>72</v>
      </c>
      <c r="Y3069">
        <v>29</v>
      </c>
      <c r="Z3069">
        <v>45</v>
      </c>
      <c r="AA3069">
        <v>0</v>
      </c>
      <c r="AB3069" t="s">
        <v>45</v>
      </c>
      <c r="AC3069">
        <v>0</v>
      </c>
      <c r="AD3069" t="s">
        <v>74</v>
      </c>
    </row>
    <row r="3070" spans="1:30" x14ac:dyDescent="0.3">
      <c r="A3070" t="s">
        <v>11837</v>
      </c>
      <c r="B3070" t="s">
        <v>39</v>
      </c>
      <c r="C3070">
        <v>253965</v>
      </c>
      <c r="D3070">
        <v>158.85</v>
      </c>
      <c r="E3070" s="1">
        <v>44420</v>
      </c>
      <c r="F3070" s="1">
        <v>45322</v>
      </c>
      <c r="G3070" t="s">
        <v>103</v>
      </c>
      <c r="H3070" t="s">
        <v>55</v>
      </c>
      <c r="I3070" t="s">
        <v>11834</v>
      </c>
      <c r="J3070">
        <v>902</v>
      </c>
      <c r="K3070" t="s">
        <v>100</v>
      </c>
      <c r="L3070">
        <v>0</v>
      </c>
      <c r="M3070" t="s">
        <v>11835</v>
      </c>
      <c r="N3070" t="s">
        <v>49</v>
      </c>
      <c r="O3070">
        <v>84</v>
      </c>
      <c r="P3070" t="s">
        <v>757</v>
      </c>
      <c r="Q3070" t="s">
        <v>51</v>
      </c>
      <c r="R3070" t="s">
        <v>11836</v>
      </c>
      <c r="S3070" t="s">
        <v>36</v>
      </c>
      <c r="T3070">
        <v>0</v>
      </c>
      <c r="U3070">
        <v>1</v>
      </c>
      <c r="V3070" t="s">
        <v>37</v>
      </c>
      <c r="W3070" t="s">
        <v>11838</v>
      </c>
      <c r="X3070" t="s">
        <v>44</v>
      </c>
      <c r="Y3070">
        <v>26</v>
      </c>
      <c r="Z3070">
        <v>9</v>
      </c>
      <c r="AA3070">
        <v>0</v>
      </c>
      <c r="AB3070" t="s">
        <v>73</v>
      </c>
      <c r="AC3070">
        <v>0</v>
      </c>
      <c r="AD3070" t="s">
        <v>46</v>
      </c>
    </row>
    <row r="3071" spans="1:30" x14ac:dyDescent="0.3">
      <c r="A3071" t="s">
        <v>4154</v>
      </c>
      <c r="B3071" t="s">
        <v>118</v>
      </c>
      <c r="C3071">
        <v>37455</v>
      </c>
      <c r="D3071">
        <v>1588.54</v>
      </c>
      <c r="E3071" s="1">
        <v>42436</v>
      </c>
      <c r="F3071" s="1">
        <v>44335</v>
      </c>
      <c r="G3071" t="s">
        <v>99</v>
      </c>
      <c r="H3071" t="s">
        <v>55</v>
      </c>
      <c r="I3071" t="s">
        <v>4147</v>
      </c>
      <c r="J3071">
        <v>1899</v>
      </c>
      <c r="K3071" t="s">
        <v>42</v>
      </c>
      <c r="L3071">
        <v>0</v>
      </c>
      <c r="M3071" t="s">
        <v>4148</v>
      </c>
      <c r="N3071" t="s">
        <v>60</v>
      </c>
      <c r="O3071">
        <v>85</v>
      </c>
      <c r="P3071" t="s">
        <v>879</v>
      </c>
      <c r="Q3071" t="s">
        <v>51</v>
      </c>
      <c r="R3071" t="s">
        <v>4149</v>
      </c>
      <c r="S3071" t="s">
        <v>36</v>
      </c>
      <c r="T3071">
        <v>0</v>
      </c>
      <c r="U3071">
        <v>1</v>
      </c>
      <c r="V3071" t="s">
        <v>37</v>
      </c>
      <c r="W3071" t="s">
        <v>4155</v>
      </c>
      <c r="X3071" t="s">
        <v>72</v>
      </c>
      <c r="Y3071">
        <v>0</v>
      </c>
      <c r="Z3071">
        <v>100</v>
      </c>
      <c r="AA3071">
        <v>1</v>
      </c>
      <c r="AB3071" t="s">
        <v>58</v>
      </c>
      <c r="AC3071">
        <v>1</v>
      </c>
      <c r="AD3071" t="s">
        <v>74</v>
      </c>
    </row>
    <row r="3072" spans="1:30" x14ac:dyDescent="0.3">
      <c r="A3072" t="s">
        <v>834</v>
      </c>
      <c r="B3072" t="s">
        <v>70</v>
      </c>
      <c r="C3072">
        <v>126689</v>
      </c>
      <c r="D3072">
        <v>908.61</v>
      </c>
      <c r="E3072" s="1">
        <v>45161</v>
      </c>
      <c r="F3072" s="1">
        <v>46715</v>
      </c>
      <c r="G3072" t="s">
        <v>99</v>
      </c>
      <c r="H3072" t="s">
        <v>80</v>
      </c>
      <c r="I3072" t="s">
        <v>831</v>
      </c>
      <c r="J3072">
        <v>1554</v>
      </c>
      <c r="K3072" t="s">
        <v>42</v>
      </c>
      <c r="L3072">
        <v>1</v>
      </c>
      <c r="M3072" t="s">
        <v>832</v>
      </c>
      <c r="N3072" t="s">
        <v>49</v>
      </c>
      <c r="O3072">
        <v>39</v>
      </c>
      <c r="P3072" t="s">
        <v>526</v>
      </c>
      <c r="Q3072" t="s">
        <v>87</v>
      </c>
      <c r="R3072" t="s">
        <v>833</v>
      </c>
      <c r="S3072" t="s">
        <v>89</v>
      </c>
      <c r="T3072">
        <v>0</v>
      </c>
      <c r="U3072">
        <v>0</v>
      </c>
      <c r="V3072" t="s">
        <v>90</v>
      </c>
      <c r="W3072" t="s">
        <v>835</v>
      </c>
      <c r="X3072" t="s">
        <v>44</v>
      </c>
      <c r="Y3072">
        <v>44</v>
      </c>
      <c r="Z3072">
        <v>76</v>
      </c>
      <c r="AA3072">
        <v>1</v>
      </c>
      <c r="AB3072" t="s">
        <v>58</v>
      </c>
      <c r="AC3072">
        <v>1</v>
      </c>
      <c r="AD3072" t="s">
        <v>46</v>
      </c>
    </row>
    <row r="3073" spans="1:30" x14ac:dyDescent="0.3">
      <c r="A3073" t="s">
        <v>12061</v>
      </c>
      <c r="B3073" t="s">
        <v>118</v>
      </c>
      <c r="C3073">
        <v>115352</v>
      </c>
      <c r="D3073">
        <v>1960.96</v>
      </c>
      <c r="E3073" s="1">
        <v>45422</v>
      </c>
      <c r="F3073" s="1">
        <v>47511</v>
      </c>
      <c r="G3073" t="s">
        <v>40</v>
      </c>
      <c r="H3073" t="s">
        <v>80</v>
      </c>
      <c r="I3073" t="s">
        <v>12056</v>
      </c>
      <c r="J3073">
        <v>2089</v>
      </c>
      <c r="K3073" t="s">
        <v>42</v>
      </c>
      <c r="L3073">
        <v>1</v>
      </c>
      <c r="M3073" t="s">
        <v>12057</v>
      </c>
      <c r="N3073" t="s">
        <v>49</v>
      </c>
      <c r="O3073">
        <v>50</v>
      </c>
      <c r="P3073" t="s">
        <v>599</v>
      </c>
      <c r="Q3073" t="s">
        <v>62</v>
      </c>
      <c r="R3073" t="s">
        <v>12058</v>
      </c>
      <c r="S3073" t="s">
        <v>97</v>
      </c>
      <c r="T3073">
        <v>0</v>
      </c>
      <c r="U3073">
        <v>0</v>
      </c>
      <c r="V3073" t="s">
        <v>90</v>
      </c>
      <c r="W3073" t="s">
        <v>12062</v>
      </c>
      <c r="X3073" t="s">
        <v>57</v>
      </c>
      <c r="Y3073">
        <v>40</v>
      </c>
      <c r="Z3073">
        <v>8</v>
      </c>
      <c r="AA3073">
        <v>0</v>
      </c>
      <c r="AB3073" t="s">
        <v>73</v>
      </c>
      <c r="AC3073">
        <v>0</v>
      </c>
      <c r="AD3073" t="s">
        <v>59</v>
      </c>
    </row>
    <row r="3074" spans="1:30" x14ac:dyDescent="0.3">
      <c r="A3074" t="s">
        <v>15521</v>
      </c>
      <c r="B3074" t="s">
        <v>39</v>
      </c>
      <c r="C3074">
        <v>395839</v>
      </c>
      <c r="D3074">
        <v>1791.09</v>
      </c>
      <c r="E3074" s="1">
        <v>42792</v>
      </c>
      <c r="F3074" s="1">
        <v>46318</v>
      </c>
      <c r="G3074" t="s">
        <v>40</v>
      </c>
      <c r="H3074" t="s">
        <v>41</v>
      </c>
      <c r="I3074" t="s">
        <v>15512</v>
      </c>
      <c r="J3074">
        <v>3526</v>
      </c>
      <c r="K3074" t="s">
        <v>42</v>
      </c>
      <c r="L3074">
        <v>0</v>
      </c>
      <c r="M3074" t="s">
        <v>15513</v>
      </c>
      <c r="N3074" t="s">
        <v>60</v>
      </c>
      <c r="O3074">
        <v>29</v>
      </c>
      <c r="P3074" t="s">
        <v>1024</v>
      </c>
      <c r="Q3074" t="s">
        <v>87</v>
      </c>
      <c r="R3074" t="s">
        <v>15514</v>
      </c>
      <c r="S3074" t="s">
        <v>109</v>
      </c>
      <c r="T3074">
        <v>0</v>
      </c>
      <c r="U3074">
        <v>0</v>
      </c>
      <c r="V3074" t="s">
        <v>68</v>
      </c>
      <c r="W3074" t="s">
        <v>15522</v>
      </c>
      <c r="X3074" t="s">
        <v>57</v>
      </c>
      <c r="Y3074">
        <v>44</v>
      </c>
      <c r="Z3074">
        <v>73</v>
      </c>
      <c r="AA3074">
        <v>1</v>
      </c>
      <c r="AB3074" t="s">
        <v>58</v>
      </c>
      <c r="AC3074">
        <v>1</v>
      </c>
      <c r="AD3074" t="s">
        <v>59</v>
      </c>
    </row>
    <row r="3075" spans="1:30" x14ac:dyDescent="0.3">
      <c r="A3075" t="s">
        <v>15666</v>
      </c>
      <c r="B3075" t="s">
        <v>70</v>
      </c>
      <c r="C3075">
        <v>377616</v>
      </c>
      <c r="D3075">
        <v>446.09</v>
      </c>
      <c r="E3075" s="1">
        <v>44586</v>
      </c>
      <c r="F3075" s="1">
        <v>46513</v>
      </c>
      <c r="G3075" t="s">
        <v>99</v>
      </c>
      <c r="H3075" t="s">
        <v>55</v>
      </c>
      <c r="I3075" t="s">
        <v>15659</v>
      </c>
      <c r="J3075">
        <v>1927</v>
      </c>
      <c r="K3075" t="s">
        <v>42</v>
      </c>
      <c r="L3075">
        <v>0</v>
      </c>
      <c r="M3075" t="s">
        <v>15660</v>
      </c>
      <c r="N3075" t="s">
        <v>49</v>
      </c>
      <c r="O3075">
        <v>21</v>
      </c>
      <c r="P3075" t="s">
        <v>1649</v>
      </c>
      <c r="Q3075" t="s">
        <v>51</v>
      </c>
      <c r="R3075" t="s">
        <v>15661</v>
      </c>
      <c r="S3075" t="s">
        <v>67</v>
      </c>
      <c r="T3075">
        <v>0</v>
      </c>
      <c r="U3075">
        <v>0</v>
      </c>
      <c r="V3075" t="s">
        <v>68</v>
      </c>
      <c r="W3075" t="s">
        <v>15667</v>
      </c>
      <c r="X3075" t="s">
        <v>72</v>
      </c>
      <c r="Y3075">
        <v>24</v>
      </c>
      <c r="Z3075">
        <v>58</v>
      </c>
      <c r="AA3075">
        <v>0</v>
      </c>
      <c r="AB3075" t="s">
        <v>45</v>
      </c>
      <c r="AC3075">
        <v>0</v>
      </c>
      <c r="AD3075" t="s">
        <v>74</v>
      </c>
    </row>
    <row r="3076" spans="1:30" x14ac:dyDescent="0.3">
      <c r="A3076" t="s">
        <v>19567</v>
      </c>
      <c r="B3076" t="s">
        <v>118</v>
      </c>
      <c r="C3076">
        <v>267598</v>
      </c>
      <c r="D3076">
        <v>1652.03</v>
      </c>
      <c r="E3076" s="1">
        <v>45045</v>
      </c>
      <c r="F3076" s="1">
        <v>47425</v>
      </c>
      <c r="G3076" t="s">
        <v>40</v>
      </c>
      <c r="H3076" t="s">
        <v>55</v>
      </c>
      <c r="I3076" t="s">
        <v>19564</v>
      </c>
      <c r="J3076">
        <v>2380</v>
      </c>
      <c r="K3076" t="s">
        <v>42</v>
      </c>
      <c r="L3076">
        <v>0</v>
      </c>
      <c r="M3076" t="s">
        <v>19565</v>
      </c>
      <c r="N3076" t="s">
        <v>49</v>
      </c>
      <c r="O3076">
        <v>56</v>
      </c>
      <c r="P3076" t="s">
        <v>2032</v>
      </c>
      <c r="Q3076" t="s">
        <v>34</v>
      </c>
      <c r="R3076" t="s">
        <v>19566</v>
      </c>
      <c r="S3076" t="s">
        <v>36</v>
      </c>
      <c r="T3076">
        <v>1</v>
      </c>
      <c r="U3076">
        <v>0</v>
      </c>
      <c r="V3076" t="s">
        <v>37</v>
      </c>
      <c r="W3076" t="s">
        <v>19568</v>
      </c>
      <c r="X3076" t="s">
        <v>44</v>
      </c>
      <c r="Y3076">
        <v>0</v>
      </c>
      <c r="Z3076">
        <v>29</v>
      </c>
      <c r="AA3076">
        <v>0</v>
      </c>
      <c r="AB3076" t="s">
        <v>73</v>
      </c>
      <c r="AC3076">
        <v>0</v>
      </c>
      <c r="AD3076" t="s">
        <v>46</v>
      </c>
    </row>
    <row r="3077" spans="1:30" x14ac:dyDescent="0.3">
      <c r="A3077" t="s">
        <v>4585</v>
      </c>
      <c r="B3077" t="s">
        <v>118</v>
      </c>
      <c r="C3077">
        <v>353976</v>
      </c>
      <c r="D3077">
        <v>1778.9</v>
      </c>
      <c r="E3077" s="1">
        <v>45195</v>
      </c>
      <c r="F3077" s="1">
        <v>47649</v>
      </c>
      <c r="G3077" t="s">
        <v>99</v>
      </c>
      <c r="H3077" t="s">
        <v>55</v>
      </c>
      <c r="I3077" t="s">
        <v>4580</v>
      </c>
      <c r="J3077">
        <v>2454</v>
      </c>
      <c r="K3077" t="s">
        <v>42</v>
      </c>
      <c r="L3077">
        <v>0</v>
      </c>
      <c r="M3077" t="s">
        <v>4581</v>
      </c>
      <c r="N3077" t="s">
        <v>60</v>
      </c>
      <c r="O3077">
        <v>24</v>
      </c>
      <c r="P3077" t="s">
        <v>1004</v>
      </c>
      <c r="Q3077" t="s">
        <v>51</v>
      </c>
      <c r="R3077" t="s">
        <v>4582</v>
      </c>
      <c r="S3077" t="s">
        <v>67</v>
      </c>
      <c r="T3077">
        <v>0</v>
      </c>
      <c r="U3077">
        <v>0</v>
      </c>
      <c r="V3077" t="s">
        <v>68</v>
      </c>
      <c r="W3077" t="s">
        <v>4586</v>
      </c>
      <c r="X3077" t="s">
        <v>72</v>
      </c>
      <c r="Y3077">
        <v>8</v>
      </c>
      <c r="Z3077">
        <v>27</v>
      </c>
      <c r="AA3077">
        <v>0</v>
      </c>
      <c r="AB3077" t="s">
        <v>73</v>
      </c>
      <c r="AC3077">
        <v>0</v>
      </c>
      <c r="AD3077" t="s">
        <v>74</v>
      </c>
    </row>
    <row r="3078" spans="1:30" x14ac:dyDescent="0.3">
      <c r="A3078" t="s">
        <v>20047</v>
      </c>
      <c r="B3078" t="s">
        <v>54</v>
      </c>
      <c r="C3078">
        <v>346407</v>
      </c>
      <c r="D3078">
        <v>1883.88</v>
      </c>
      <c r="E3078" s="1">
        <v>44834</v>
      </c>
      <c r="F3078" s="1">
        <v>48243</v>
      </c>
      <c r="G3078" t="s">
        <v>40</v>
      </c>
      <c r="H3078" t="s">
        <v>80</v>
      </c>
      <c r="I3078" t="s">
        <v>20042</v>
      </c>
      <c r="J3078">
        <v>3409</v>
      </c>
      <c r="K3078" t="s">
        <v>42</v>
      </c>
      <c r="L3078">
        <v>1</v>
      </c>
      <c r="M3078" t="s">
        <v>20043</v>
      </c>
      <c r="N3078" t="s">
        <v>60</v>
      </c>
      <c r="O3078">
        <v>52</v>
      </c>
      <c r="P3078" t="s">
        <v>5932</v>
      </c>
      <c r="Q3078" t="s">
        <v>62</v>
      </c>
      <c r="R3078" t="s">
        <v>20044</v>
      </c>
      <c r="S3078" t="s">
        <v>97</v>
      </c>
      <c r="T3078">
        <v>0</v>
      </c>
      <c r="U3078">
        <v>0</v>
      </c>
      <c r="V3078" t="s">
        <v>37</v>
      </c>
      <c r="W3078" t="s">
        <v>20048</v>
      </c>
      <c r="X3078" t="s">
        <v>44</v>
      </c>
      <c r="Y3078">
        <v>27</v>
      </c>
      <c r="Z3078">
        <v>11</v>
      </c>
      <c r="AA3078">
        <v>0</v>
      </c>
      <c r="AB3078" t="s">
        <v>73</v>
      </c>
      <c r="AC3078">
        <v>0</v>
      </c>
      <c r="AD3078" t="s">
        <v>46</v>
      </c>
    </row>
    <row r="3079" spans="1:30" x14ac:dyDescent="0.3">
      <c r="A3079" t="s">
        <v>17884</v>
      </c>
      <c r="B3079" t="s">
        <v>39</v>
      </c>
      <c r="C3079">
        <v>263651</v>
      </c>
      <c r="D3079">
        <v>1832.73</v>
      </c>
      <c r="E3079" s="1">
        <v>43074</v>
      </c>
      <c r="F3079" s="1">
        <v>46644</v>
      </c>
      <c r="G3079" t="s">
        <v>40</v>
      </c>
      <c r="H3079" t="s">
        <v>55</v>
      </c>
      <c r="I3079" t="s">
        <v>17881</v>
      </c>
      <c r="J3079">
        <v>3570</v>
      </c>
      <c r="K3079" t="s">
        <v>42</v>
      </c>
      <c r="L3079">
        <v>0</v>
      </c>
      <c r="M3079" t="s">
        <v>17882</v>
      </c>
      <c r="N3079" t="s">
        <v>32</v>
      </c>
      <c r="O3079">
        <v>62</v>
      </c>
      <c r="P3079" t="s">
        <v>4481</v>
      </c>
      <c r="Q3079" t="s">
        <v>51</v>
      </c>
      <c r="R3079" t="s">
        <v>17883</v>
      </c>
      <c r="S3079" t="s">
        <v>36</v>
      </c>
      <c r="T3079">
        <v>0</v>
      </c>
      <c r="U3079">
        <v>1</v>
      </c>
      <c r="V3079" t="s">
        <v>37</v>
      </c>
      <c r="W3079" t="s">
        <v>17885</v>
      </c>
      <c r="X3079" t="s">
        <v>72</v>
      </c>
      <c r="Y3079">
        <v>44</v>
      </c>
      <c r="Z3079">
        <v>95</v>
      </c>
      <c r="AA3079">
        <v>1</v>
      </c>
      <c r="AB3079" t="s">
        <v>58</v>
      </c>
      <c r="AC3079">
        <v>1</v>
      </c>
      <c r="AD3079" t="s">
        <v>74</v>
      </c>
    </row>
    <row r="3080" spans="1:30" x14ac:dyDescent="0.3">
      <c r="A3080" t="s">
        <v>9414</v>
      </c>
      <c r="B3080" t="s">
        <v>70</v>
      </c>
      <c r="C3080">
        <v>378917</v>
      </c>
      <c r="D3080">
        <v>616.80999999999995</v>
      </c>
      <c r="E3080" s="1">
        <v>43927</v>
      </c>
      <c r="F3080" s="1">
        <v>45240</v>
      </c>
      <c r="G3080" t="s">
        <v>40</v>
      </c>
      <c r="H3080" t="s">
        <v>80</v>
      </c>
      <c r="I3080" t="s">
        <v>9409</v>
      </c>
      <c r="J3080">
        <v>1313</v>
      </c>
      <c r="K3080" t="s">
        <v>42</v>
      </c>
      <c r="L3080">
        <v>1</v>
      </c>
      <c r="M3080" t="s">
        <v>9410</v>
      </c>
      <c r="N3080" t="s">
        <v>32</v>
      </c>
      <c r="O3080">
        <v>36</v>
      </c>
      <c r="P3080" t="s">
        <v>610</v>
      </c>
      <c r="Q3080" t="s">
        <v>87</v>
      </c>
      <c r="R3080" t="s">
        <v>9411</v>
      </c>
      <c r="S3080" t="s">
        <v>89</v>
      </c>
      <c r="T3080">
        <v>0</v>
      </c>
      <c r="U3080">
        <v>0</v>
      </c>
      <c r="V3080" t="s">
        <v>90</v>
      </c>
      <c r="W3080" t="s">
        <v>9415</v>
      </c>
      <c r="X3080" t="s">
        <v>57</v>
      </c>
      <c r="Y3080">
        <v>4</v>
      </c>
      <c r="Z3080">
        <v>94</v>
      </c>
      <c r="AA3080">
        <v>1</v>
      </c>
      <c r="AB3080" t="s">
        <v>58</v>
      </c>
      <c r="AC3080">
        <v>1</v>
      </c>
      <c r="AD3080" t="s">
        <v>59</v>
      </c>
    </row>
    <row r="3081" spans="1:30" x14ac:dyDescent="0.3">
      <c r="A3081" t="s">
        <v>9983</v>
      </c>
      <c r="B3081" t="s">
        <v>118</v>
      </c>
      <c r="C3081">
        <v>376376</v>
      </c>
      <c r="D3081">
        <v>1795.7</v>
      </c>
      <c r="E3081" s="1">
        <v>42128</v>
      </c>
      <c r="F3081" s="1">
        <v>44739</v>
      </c>
      <c r="G3081" t="s">
        <v>40</v>
      </c>
      <c r="H3081" t="s">
        <v>80</v>
      </c>
      <c r="I3081" t="s">
        <v>9978</v>
      </c>
      <c r="J3081">
        <v>2611</v>
      </c>
      <c r="K3081" t="s">
        <v>42</v>
      </c>
      <c r="L3081">
        <v>1</v>
      </c>
      <c r="M3081" t="s">
        <v>9979</v>
      </c>
      <c r="N3081" t="s">
        <v>32</v>
      </c>
      <c r="O3081">
        <v>41</v>
      </c>
      <c r="P3081" t="s">
        <v>192</v>
      </c>
      <c r="Q3081" t="s">
        <v>34</v>
      </c>
      <c r="R3081" t="s">
        <v>9980</v>
      </c>
      <c r="S3081" t="s">
        <v>89</v>
      </c>
      <c r="T3081">
        <v>1</v>
      </c>
      <c r="U3081">
        <v>0</v>
      </c>
      <c r="V3081" t="s">
        <v>90</v>
      </c>
      <c r="W3081" t="s">
        <v>9984</v>
      </c>
      <c r="X3081" t="s">
        <v>72</v>
      </c>
      <c r="Y3081">
        <v>10</v>
      </c>
      <c r="Z3081">
        <v>98</v>
      </c>
      <c r="AA3081">
        <v>1</v>
      </c>
      <c r="AB3081" t="s">
        <v>58</v>
      </c>
      <c r="AC3081">
        <v>1</v>
      </c>
      <c r="AD3081" t="s">
        <v>74</v>
      </c>
    </row>
    <row r="3082" spans="1:30" x14ac:dyDescent="0.3">
      <c r="A3082" t="s">
        <v>4005</v>
      </c>
      <c r="B3082" t="s">
        <v>39</v>
      </c>
      <c r="C3082">
        <v>73417</v>
      </c>
      <c r="D3082">
        <v>997.34</v>
      </c>
      <c r="E3082" s="1">
        <v>43621</v>
      </c>
      <c r="F3082" s="1">
        <v>45577</v>
      </c>
      <c r="G3082" t="s">
        <v>99</v>
      </c>
      <c r="H3082" t="s">
        <v>41</v>
      </c>
      <c r="I3082" t="s">
        <v>4002</v>
      </c>
      <c r="J3082">
        <v>1956</v>
      </c>
      <c r="K3082" t="s">
        <v>42</v>
      </c>
      <c r="L3082">
        <v>0</v>
      </c>
      <c r="M3082" t="s">
        <v>4003</v>
      </c>
      <c r="N3082" t="s">
        <v>60</v>
      </c>
      <c r="O3082">
        <v>80</v>
      </c>
      <c r="P3082" t="s">
        <v>958</v>
      </c>
      <c r="Q3082" t="s">
        <v>87</v>
      </c>
      <c r="R3082" t="s">
        <v>4004</v>
      </c>
      <c r="S3082" t="s">
        <v>36</v>
      </c>
      <c r="T3082">
        <v>0</v>
      </c>
      <c r="U3082">
        <v>1</v>
      </c>
      <c r="V3082" t="s">
        <v>37</v>
      </c>
      <c r="W3082" t="s">
        <v>4006</v>
      </c>
      <c r="X3082" t="s">
        <v>72</v>
      </c>
      <c r="Y3082">
        <v>26</v>
      </c>
      <c r="Z3082">
        <v>57</v>
      </c>
      <c r="AA3082">
        <v>0</v>
      </c>
      <c r="AB3082" t="s">
        <v>45</v>
      </c>
      <c r="AC3082">
        <v>0</v>
      </c>
      <c r="AD3082" t="s">
        <v>74</v>
      </c>
    </row>
    <row r="3083" spans="1:30" x14ac:dyDescent="0.3">
      <c r="A3083" t="s">
        <v>15536</v>
      </c>
      <c r="B3083" t="s">
        <v>54</v>
      </c>
      <c r="C3083">
        <v>424758</v>
      </c>
      <c r="D3083">
        <v>1556.05</v>
      </c>
      <c r="E3083" s="1">
        <v>44539</v>
      </c>
      <c r="F3083" s="1">
        <v>45227</v>
      </c>
      <c r="G3083" t="s">
        <v>103</v>
      </c>
      <c r="H3083" t="s">
        <v>80</v>
      </c>
      <c r="I3083" t="s">
        <v>15530</v>
      </c>
      <c r="J3083">
        <v>688</v>
      </c>
      <c r="K3083" t="s">
        <v>100</v>
      </c>
      <c r="L3083">
        <v>1</v>
      </c>
      <c r="M3083" t="s">
        <v>8485</v>
      </c>
      <c r="N3083" t="s">
        <v>49</v>
      </c>
      <c r="O3083">
        <v>78</v>
      </c>
      <c r="P3083" t="s">
        <v>1391</v>
      </c>
      <c r="Q3083" t="s">
        <v>62</v>
      </c>
      <c r="R3083" t="s">
        <v>15531</v>
      </c>
      <c r="S3083" t="s">
        <v>36</v>
      </c>
      <c r="T3083">
        <v>0</v>
      </c>
      <c r="U3083">
        <v>1</v>
      </c>
      <c r="V3083" t="s">
        <v>37</v>
      </c>
      <c r="W3083" t="s">
        <v>15537</v>
      </c>
      <c r="X3083" t="s">
        <v>57</v>
      </c>
      <c r="Y3083">
        <v>40</v>
      </c>
      <c r="Z3083">
        <v>86</v>
      </c>
      <c r="AA3083">
        <v>1</v>
      </c>
      <c r="AB3083" t="s">
        <v>58</v>
      </c>
      <c r="AC3083">
        <v>1</v>
      </c>
      <c r="AD3083" t="s">
        <v>59</v>
      </c>
    </row>
    <row r="3084" spans="1:30" x14ac:dyDescent="0.3">
      <c r="A3084" t="s">
        <v>5640</v>
      </c>
      <c r="B3084" t="s">
        <v>54</v>
      </c>
      <c r="C3084">
        <v>76582</v>
      </c>
      <c r="D3084">
        <v>1621.37</v>
      </c>
      <c r="E3084" s="1">
        <v>45305</v>
      </c>
      <c r="F3084" s="1">
        <v>48695</v>
      </c>
      <c r="G3084" t="s">
        <v>99</v>
      </c>
      <c r="H3084" t="s">
        <v>41</v>
      </c>
      <c r="I3084" t="s">
        <v>5637</v>
      </c>
      <c r="J3084">
        <v>3390</v>
      </c>
      <c r="K3084" t="s">
        <v>42</v>
      </c>
      <c r="L3084">
        <v>0</v>
      </c>
      <c r="M3084" t="s">
        <v>5638</v>
      </c>
      <c r="N3084" t="s">
        <v>60</v>
      </c>
      <c r="O3084">
        <v>83</v>
      </c>
      <c r="P3084" t="s">
        <v>3860</v>
      </c>
      <c r="Q3084" t="s">
        <v>34</v>
      </c>
      <c r="R3084" t="s">
        <v>5639</v>
      </c>
      <c r="S3084" t="s">
        <v>36</v>
      </c>
      <c r="T3084">
        <v>1</v>
      </c>
      <c r="U3084">
        <v>1</v>
      </c>
      <c r="V3084" t="s">
        <v>37</v>
      </c>
      <c r="W3084" t="s">
        <v>5641</v>
      </c>
      <c r="X3084" t="s">
        <v>57</v>
      </c>
      <c r="Y3084">
        <v>48</v>
      </c>
      <c r="Z3084">
        <v>56</v>
      </c>
      <c r="AA3084">
        <v>0</v>
      </c>
      <c r="AB3084" t="s">
        <v>45</v>
      </c>
      <c r="AC3084">
        <v>0</v>
      </c>
      <c r="AD3084" t="s">
        <v>59</v>
      </c>
    </row>
    <row r="3085" spans="1:30" x14ac:dyDescent="0.3">
      <c r="A3085" t="s">
        <v>8078</v>
      </c>
      <c r="B3085" t="s">
        <v>54</v>
      </c>
      <c r="C3085">
        <v>263197</v>
      </c>
      <c r="D3085">
        <v>203.56</v>
      </c>
      <c r="E3085" s="1">
        <v>44354</v>
      </c>
      <c r="F3085" s="1">
        <v>44905</v>
      </c>
      <c r="G3085" t="s">
        <v>103</v>
      </c>
      <c r="H3085" t="s">
        <v>55</v>
      </c>
      <c r="I3085" t="s">
        <v>8075</v>
      </c>
      <c r="J3085">
        <v>551</v>
      </c>
      <c r="K3085" t="s">
        <v>100</v>
      </c>
      <c r="L3085">
        <v>0</v>
      </c>
      <c r="M3085" t="s">
        <v>8076</v>
      </c>
      <c r="N3085" t="s">
        <v>32</v>
      </c>
      <c r="O3085">
        <v>85</v>
      </c>
      <c r="P3085" t="s">
        <v>1024</v>
      </c>
      <c r="Q3085" t="s">
        <v>51</v>
      </c>
      <c r="R3085" t="s">
        <v>8077</v>
      </c>
      <c r="S3085" t="s">
        <v>36</v>
      </c>
      <c r="T3085">
        <v>0</v>
      </c>
      <c r="U3085">
        <v>1</v>
      </c>
      <c r="V3085" t="s">
        <v>37</v>
      </c>
      <c r="W3085" t="s">
        <v>8079</v>
      </c>
      <c r="X3085" t="s">
        <v>44</v>
      </c>
      <c r="Y3085">
        <v>18</v>
      </c>
      <c r="Z3085">
        <v>16</v>
      </c>
      <c r="AA3085">
        <v>0</v>
      </c>
      <c r="AB3085" t="s">
        <v>73</v>
      </c>
      <c r="AC3085">
        <v>0</v>
      </c>
      <c r="AD3085" t="s">
        <v>46</v>
      </c>
    </row>
    <row r="3086" spans="1:30" x14ac:dyDescent="0.3">
      <c r="A3086" t="s">
        <v>7255</v>
      </c>
      <c r="B3086" t="s">
        <v>39</v>
      </c>
      <c r="C3086">
        <v>464690</v>
      </c>
      <c r="D3086">
        <v>266.76</v>
      </c>
      <c r="E3086" s="1">
        <v>45385</v>
      </c>
      <c r="F3086" s="1">
        <v>46798</v>
      </c>
      <c r="G3086" t="s">
        <v>103</v>
      </c>
      <c r="H3086" t="s">
        <v>80</v>
      </c>
      <c r="I3086" t="s">
        <v>7253</v>
      </c>
      <c r="J3086">
        <v>1413</v>
      </c>
      <c r="K3086" t="s">
        <v>42</v>
      </c>
      <c r="L3086">
        <v>1</v>
      </c>
      <c r="M3086" t="s">
        <v>2405</v>
      </c>
      <c r="N3086" t="s">
        <v>60</v>
      </c>
      <c r="O3086">
        <v>38</v>
      </c>
      <c r="P3086" t="s">
        <v>696</v>
      </c>
      <c r="Q3086" t="s">
        <v>34</v>
      </c>
      <c r="R3086" t="s">
        <v>7254</v>
      </c>
      <c r="S3086" t="s">
        <v>89</v>
      </c>
      <c r="T3086">
        <v>1</v>
      </c>
      <c r="U3086">
        <v>0</v>
      </c>
      <c r="V3086" t="s">
        <v>90</v>
      </c>
      <c r="W3086" t="s">
        <v>7256</v>
      </c>
      <c r="X3086" t="s">
        <v>57</v>
      </c>
      <c r="Y3086">
        <v>47</v>
      </c>
      <c r="Z3086">
        <v>31</v>
      </c>
      <c r="AA3086">
        <v>0</v>
      </c>
      <c r="AB3086" t="s">
        <v>45</v>
      </c>
      <c r="AC3086">
        <v>0</v>
      </c>
      <c r="AD3086" t="s">
        <v>59</v>
      </c>
    </row>
    <row r="3087" spans="1:30" x14ac:dyDescent="0.3">
      <c r="A3087" t="s">
        <v>10760</v>
      </c>
      <c r="B3087" t="s">
        <v>70</v>
      </c>
      <c r="C3087">
        <v>339865</v>
      </c>
      <c r="D3087">
        <v>1821.85</v>
      </c>
      <c r="E3087" s="1">
        <v>42512</v>
      </c>
      <c r="F3087" s="1">
        <v>45209</v>
      </c>
      <c r="G3087" t="s">
        <v>103</v>
      </c>
      <c r="H3087" t="s">
        <v>41</v>
      </c>
      <c r="I3087" t="s">
        <v>10757</v>
      </c>
      <c r="J3087">
        <v>2697</v>
      </c>
      <c r="K3087" t="s">
        <v>42</v>
      </c>
      <c r="L3087">
        <v>0</v>
      </c>
      <c r="M3087" t="s">
        <v>10758</v>
      </c>
      <c r="N3087" t="s">
        <v>49</v>
      </c>
      <c r="O3087">
        <v>61</v>
      </c>
      <c r="P3087" t="s">
        <v>178</v>
      </c>
      <c r="Q3087" t="s">
        <v>62</v>
      </c>
      <c r="R3087" t="s">
        <v>10759</v>
      </c>
      <c r="S3087" t="s">
        <v>36</v>
      </c>
      <c r="T3087">
        <v>0</v>
      </c>
      <c r="U3087">
        <v>1</v>
      </c>
      <c r="V3087" t="s">
        <v>37</v>
      </c>
      <c r="W3087" t="s">
        <v>10761</v>
      </c>
      <c r="X3087" t="s">
        <v>44</v>
      </c>
      <c r="Y3087">
        <v>43</v>
      </c>
      <c r="Z3087">
        <v>10</v>
      </c>
      <c r="AA3087">
        <v>0</v>
      </c>
      <c r="AB3087" t="s">
        <v>73</v>
      </c>
      <c r="AC3087">
        <v>0</v>
      </c>
      <c r="AD3087" t="s">
        <v>46</v>
      </c>
    </row>
    <row r="3088" spans="1:30" x14ac:dyDescent="0.3">
      <c r="A3088" t="s">
        <v>5549</v>
      </c>
      <c r="B3088" t="s">
        <v>54</v>
      </c>
      <c r="C3088">
        <v>67847</v>
      </c>
      <c r="D3088">
        <v>1643.28</v>
      </c>
      <c r="E3088" s="1">
        <v>43617</v>
      </c>
      <c r="F3088" s="1">
        <v>44497</v>
      </c>
      <c r="G3088" t="s">
        <v>99</v>
      </c>
      <c r="H3088" t="s">
        <v>80</v>
      </c>
      <c r="I3088" t="s">
        <v>5544</v>
      </c>
      <c r="J3088">
        <v>880</v>
      </c>
      <c r="K3088" t="s">
        <v>100</v>
      </c>
      <c r="L3088">
        <v>1</v>
      </c>
      <c r="M3088" t="s">
        <v>5545</v>
      </c>
      <c r="N3088" t="s">
        <v>60</v>
      </c>
      <c r="O3088">
        <v>29</v>
      </c>
      <c r="P3088" t="s">
        <v>107</v>
      </c>
      <c r="Q3088" t="s">
        <v>62</v>
      </c>
      <c r="R3088" t="s">
        <v>5546</v>
      </c>
      <c r="S3088" t="s">
        <v>109</v>
      </c>
      <c r="T3088">
        <v>0</v>
      </c>
      <c r="U3088">
        <v>0</v>
      </c>
      <c r="V3088" t="s">
        <v>68</v>
      </c>
      <c r="W3088" t="s">
        <v>5550</v>
      </c>
      <c r="X3088" t="s">
        <v>72</v>
      </c>
      <c r="Y3088">
        <v>6</v>
      </c>
      <c r="Z3088">
        <v>80</v>
      </c>
      <c r="AA3088">
        <v>1</v>
      </c>
      <c r="AB3088" t="s">
        <v>58</v>
      </c>
      <c r="AC3088">
        <v>1</v>
      </c>
      <c r="AD3088" t="s">
        <v>74</v>
      </c>
    </row>
    <row r="3089" spans="1:30" x14ac:dyDescent="0.3">
      <c r="A3089" t="s">
        <v>15009</v>
      </c>
      <c r="B3089" t="s">
        <v>39</v>
      </c>
      <c r="C3089">
        <v>222656</v>
      </c>
      <c r="D3089">
        <v>570.49</v>
      </c>
      <c r="E3089" s="1">
        <v>45265</v>
      </c>
      <c r="F3089" s="1">
        <v>46542</v>
      </c>
      <c r="G3089" t="s">
        <v>40</v>
      </c>
      <c r="H3089" t="s">
        <v>80</v>
      </c>
      <c r="I3089" t="s">
        <v>15002</v>
      </c>
      <c r="J3089">
        <v>1277</v>
      </c>
      <c r="K3089" t="s">
        <v>42</v>
      </c>
      <c r="L3089">
        <v>1</v>
      </c>
      <c r="M3089" t="s">
        <v>15003</v>
      </c>
      <c r="N3089" t="s">
        <v>32</v>
      </c>
      <c r="O3089">
        <v>84</v>
      </c>
      <c r="P3089" t="s">
        <v>1953</v>
      </c>
      <c r="Q3089" t="s">
        <v>34</v>
      </c>
      <c r="R3089" t="s">
        <v>15004</v>
      </c>
      <c r="S3089" t="s">
        <v>36</v>
      </c>
      <c r="T3089">
        <v>1</v>
      </c>
      <c r="U3089">
        <v>1</v>
      </c>
      <c r="V3089" t="s">
        <v>37</v>
      </c>
      <c r="W3089" t="s">
        <v>15010</v>
      </c>
      <c r="X3089" t="s">
        <v>57</v>
      </c>
      <c r="Y3089">
        <v>40</v>
      </c>
      <c r="Z3089">
        <v>79</v>
      </c>
      <c r="AA3089">
        <v>1</v>
      </c>
      <c r="AB3089" t="s">
        <v>58</v>
      </c>
      <c r="AC3089">
        <v>1</v>
      </c>
      <c r="AD3089" t="s">
        <v>59</v>
      </c>
    </row>
    <row r="3090" spans="1:30" x14ac:dyDescent="0.3">
      <c r="A3090" t="s">
        <v>6171</v>
      </c>
      <c r="B3090" t="s">
        <v>70</v>
      </c>
      <c r="C3090">
        <v>299710</v>
      </c>
      <c r="D3090">
        <v>780.31</v>
      </c>
      <c r="E3090" s="1">
        <v>45192</v>
      </c>
      <c r="F3090" s="1">
        <v>48719</v>
      </c>
      <c r="G3090" t="s">
        <v>99</v>
      </c>
      <c r="H3090" t="s">
        <v>80</v>
      </c>
      <c r="I3090" t="s">
        <v>6168</v>
      </c>
      <c r="J3090">
        <v>3527</v>
      </c>
      <c r="K3090" t="s">
        <v>42</v>
      </c>
      <c r="L3090">
        <v>1</v>
      </c>
      <c r="M3090" t="s">
        <v>6169</v>
      </c>
      <c r="N3090" t="s">
        <v>49</v>
      </c>
      <c r="O3090">
        <v>69</v>
      </c>
      <c r="P3090" t="s">
        <v>86</v>
      </c>
      <c r="Q3090" t="s">
        <v>51</v>
      </c>
      <c r="R3090" t="s">
        <v>6170</v>
      </c>
      <c r="S3090" t="s">
        <v>36</v>
      </c>
      <c r="T3090">
        <v>0</v>
      </c>
      <c r="U3090">
        <v>1</v>
      </c>
      <c r="V3090" t="s">
        <v>37</v>
      </c>
      <c r="W3090" t="s">
        <v>6172</v>
      </c>
      <c r="X3090" t="s">
        <v>57</v>
      </c>
      <c r="Y3090">
        <v>45</v>
      </c>
      <c r="Z3090">
        <v>12</v>
      </c>
      <c r="AA3090">
        <v>0</v>
      </c>
      <c r="AB3090" t="s">
        <v>73</v>
      </c>
      <c r="AC3090">
        <v>0</v>
      </c>
      <c r="AD3090" t="s">
        <v>59</v>
      </c>
    </row>
    <row r="3091" spans="1:30" x14ac:dyDescent="0.3">
      <c r="A3091" t="s">
        <v>16729</v>
      </c>
      <c r="B3091" t="s">
        <v>118</v>
      </c>
      <c r="C3091">
        <v>421644</v>
      </c>
      <c r="D3091">
        <v>1646.06</v>
      </c>
      <c r="E3091" s="1">
        <v>43988</v>
      </c>
      <c r="F3091" s="1">
        <v>46017</v>
      </c>
      <c r="G3091" t="s">
        <v>99</v>
      </c>
      <c r="H3091" t="s">
        <v>55</v>
      </c>
      <c r="I3091" t="s">
        <v>16720</v>
      </c>
      <c r="J3091">
        <v>2029</v>
      </c>
      <c r="K3091" t="s">
        <v>42</v>
      </c>
      <c r="L3091">
        <v>0</v>
      </c>
      <c r="M3091" t="s">
        <v>16721</v>
      </c>
      <c r="N3091" t="s">
        <v>49</v>
      </c>
      <c r="O3091">
        <v>26</v>
      </c>
      <c r="P3091" t="s">
        <v>905</v>
      </c>
      <c r="Q3091" t="s">
        <v>51</v>
      </c>
      <c r="R3091" t="s">
        <v>16722</v>
      </c>
      <c r="S3091" t="s">
        <v>109</v>
      </c>
      <c r="T3091">
        <v>0</v>
      </c>
      <c r="U3091">
        <v>0</v>
      </c>
      <c r="V3091" t="s">
        <v>68</v>
      </c>
      <c r="W3091" t="s">
        <v>16730</v>
      </c>
      <c r="X3091" t="s">
        <v>44</v>
      </c>
      <c r="Y3091">
        <v>8</v>
      </c>
      <c r="Z3091">
        <v>15</v>
      </c>
      <c r="AA3091">
        <v>0</v>
      </c>
      <c r="AB3091" t="s">
        <v>73</v>
      </c>
      <c r="AC3091">
        <v>0</v>
      </c>
      <c r="AD3091" t="s">
        <v>46</v>
      </c>
    </row>
    <row r="3092" spans="1:30" x14ac:dyDescent="0.3">
      <c r="A3092" t="s">
        <v>5834</v>
      </c>
      <c r="B3092" t="s">
        <v>118</v>
      </c>
      <c r="C3092">
        <v>458498</v>
      </c>
      <c r="D3092">
        <v>907.34</v>
      </c>
      <c r="E3092" s="1">
        <v>42916</v>
      </c>
      <c r="F3092" s="1">
        <v>44294</v>
      </c>
      <c r="G3092" t="s">
        <v>40</v>
      </c>
      <c r="H3092" t="s">
        <v>55</v>
      </c>
      <c r="I3092" t="s">
        <v>5829</v>
      </c>
      <c r="J3092">
        <v>1378</v>
      </c>
      <c r="K3092" t="s">
        <v>42</v>
      </c>
      <c r="L3092">
        <v>0</v>
      </c>
      <c r="M3092" t="s">
        <v>5830</v>
      </c>
      <c r="N3092" t="s">
        <v>49</v>
      </c>
      <c r="O3092">
        <v>73</v>
      </c>
      <c r="P3092" t="s">
        <v>239</v>
      </c>
      <c r="Q3092" t="s">
        <v>34</v>
      </c>
      <c r="R3092" t="s">
        <v>5831</v>
      </c>
      <c r="S3092" t="s">
        <v>36</v>
      </c>
      <c r="T3092">
        <v>1</v>
      </c>
      <c r="U3092">
        <v>1</v>
      </c>
      <c r="V3092" t="s">
        <v>37</v>
      </c>
      <c r="W3092" t="s">
        <v>5835</v>
      </c>
      <c r="X3092" t="s">
        <v>44</v>
      </c>
      <c r="Y3092">
        <v>30</v>
      </c>
      <c r="Z3092">
        <v>4</v>
      </c>
      <c r="AA3092">
        <v>0</v>
      </c>
      <c r="AB3092" t="s">
        <v>73</v>
      </c>
      <c r="AC3092">
        <v>0</v>
      </c>
      <c r="AD3092" t="s">
        <v>46</v>
      </c>
    </row>
    <row r="3093" spans="1:30" x14ac:dyDescent="0.3">
      <c r="A3093" t="s">
        <v>2294</v>
      </c>
      <c r="B3093" t="s">
        <v>54</v>
      </c>
      <c r="C3093">
        <v>310533</v>
      </c>
      <c r="D3093">
        <v>613.49</v>
      </c>
      <c r="E3093" s="1">
        <v>44489</v>
      </c>
      <c r="F3093" s="1">
        <v>44906</v>
      </c>
      <c r="G3093" t="s">
        <v>99</v>
      </c>
      <c r="H3093" t="s">
        <v>80</v>
      </c>
      <c r="I3093" t="s">
        <v>2287</v>
      </c>
      <c r="J3093">
        <v>417</v>
      </c>
      <c r="K3093" t="s">
        <v>100</v>
      </c>
      <c r="L3093">
        <v>1</v>
      </c>
      <c r="M3093" t="s">
        <v>2288</v>
      </c>
      <c r="N3093" t="s">
        <v>60</v>
      </c>
      <c r="O3093">
        <v>40</v>
      </c>
      <c r="P3093" t="s">
        <v>106</v>
      </c>
      <c r="Q3093" t="s">
        <v>34</v>
      </c>
      <c r="R3093" t="s">
        <v>2289</v>
      </c>
      <c r="S3093" t="s">
        <v>89</v>
      </c>
      <c r="T3093">
        <v>1</v>
      </c>
      <c r="U3093">
        <v>0</v>
      </c>
      <c r="V3093" t="s">
        <v>90</v>
      </c>
      <c r="W3093" t="s">
        <v>2295</v>
      </c>
      <c r="X3093" t="s">
        <v>44</v>
      </c>
      <c r="Y3093">
        <v>0</v>
      </c>
      <c r="Z3093">
        <v>63</v>
      </c>
      <c r="AA3093">
        <v>0</v>
      </c>
      <c r="AB3093" t="s">
        <v>58</v>
      </c>
      <c r="AC3093">
        <v>0</v>
      </c>
      <c r="AD3093" t="s">
        <v>46</v>
      </c>
    </row>
    <row r="3094" spans="1:30" x14ac:dyDescent="0.3">
      <c r="A3094" t="s">
        <v>850</v>
      </c>
      <c r="B3094" t="s">
        <v>70</v>
      </c>
      <c r="C3094">
        <v>257876</v>
      </c>
      <c r="D3094">
        <v>1625.28</v>
      </c>
      <c r="E3094" s="1">
        <v>42163</v>
      </c>
      <c r="F3094" s="1">
        <v>43754</v>
      </c>
      <c r="G3094" t="s">
        <v>99</v>
      </c>
      <c r="H3094" t="s">
        <v>80</v>
      </c>
      <c r="I3094" t="s">
        <v>844</v>
      </c>
      <c r="J3094">
        <v>1591</v>
      </c>
      <c r="K3094" t="s">
        <v>42</v>
      </c>
      <c r="L3094">
        <v>1</v>
      </c>
      <c r="M3094" t="s">
        <v>845</v>
      </c>
      <c r="N3094" t="s">
        <v>60</v>
      </c>
      <c r="O3094">
        <v>63</v>
      </c>
      <c r="P3094" t="s">
        <v>846</v>
      </c>
      <c r="Q3094" t="s">
        <v>87</v>
      </c>
      <c r="R3094" t="s">
        <v>847</v>
      </c>
      <c r="S3094" t="s">
        <v>36</v>
      </c>
      <c r="T3094">
        <v>0</v>
      </c>
      <c r="U3094">
        <v>1</v>
      </c>
      <c r="V3094" t="s">
        <v>37</v>
      </c>
      <c r="W3094" t="s">
        <v>851</v>
      </c>
      <c r="X3094" t="s">
        <v>44</v>
      </c>
      <c r="Y3094">
        <v>4</v>
      </c>
      <c r="Z3094">
        <v>98</v>
      </c>
      <c r="AA3094">
        <v>1</v>
      </c>
      <c r="AB3094" t="s">
        <v>58</v>
      </c>
      <c r="AC3094">
        <v>1</v>
      </c>
      <c r="AD3094" t="s">
        <v>46</v>
      </c>
    </row>
    <row r="3095" spans="1:30" x14ac:dyDescent="0.3">
      <c r="A3095" t="s">
        <v>621</v>
      </c>
      <c r="B3095" t="s">
        <v>54</v>
      </c>
      <c r="C3095">
        <v>146003</v>
      </c>
      <c r="D3095">
        <v>603.53</v>
      </c>
      <c r="E3095" s="1">
        <v>43081</v>
      </c>
      <c r="F3095" s="1">
        <v>45387</v>
      </c>
      <c r="G3095" t="s">
        <v>103</v>
      </c>
      <c r="H3095" t="s">
        <v>80</v>
      </c>
      <c r="I3095" t="s">
        <v>617</v>
      </c>
      <c r="J3095">
        <v>2306</v>
      </c>
      <c r="K3095" t="s">
        <v>42</v>
      </c>
      <c r="L3095">
        <v>1</v>
      </c>
      <c r="M3095" t="s">
        <v>618</v>
      </c>
      <c r="N3095" t="s">
        <v>60</v>
      </c>
      <c r="O3095">
        <v>84</v>
      </c>
      <c r="P3095" t="s">
        <v>619</v>
      </c>
      <c r="Q3095" t="s">
        <v>51</v>
      </c>
      <c r="R3095" t="s">
        <v>620</v>
      </c>
      <c r="S3095" t="s">
        <v>36</v>
      </c>
      <c r="T3095">
        <v>0</v>
      </c>
      <c r="U3095">
        <v>1</v>
      </c>
      <c r="V3095" t="s">
        <v>37</v>
      </c>
      <c r="W3095" t="s">
        <v>622</v>
      </c>
      <c r="X3095" t="s">
        <v>44</v>
      </c>
      <c r="Y3095">
        <v>4</v>
      </c>
      <c r="Z3095">
        <v>93</v>
      </c>
      <c r="AA3095">
        <v>1</v>
      </c>
      <c r="AB3095" t="s">
        <v>58</v>
      </c>
      <c r="AC3095">
        <v>1</v>
      </c>
      <c r="AD3095" t="s">
        <v>46</v>
      </c>
    </row>
    <row r="3096" spans="1:30" x14ac:dyDescent="0.3">
      <c r="A3096" t="s">
        <v>17827</v>
      </c>
      <c r="B3096" t="s">
        <v>39</v>
      </c>
      <c r="C3096">
        <v>68804</v>
      </c>
      <c r="D3096">
        <v>1387.47</v>
      </c>
      <c r="E3096" s="1">
        <v>44374</v>
      </c>
      <c r="F3096" s="1">
        <v>47896</v>
      </c>
      <c r="G3096" t="s">
        <v>99</v>
      </c>
      <c r="H3096" t="s">
        <v>80</v>
      </c>
      <c r="I3096" t="s">
        <v>17824</v>
      </c>
      <c r="J3096">
        <v>3522</v>
      </c>
      <c r="K3096" t="s">
        <v>42</v>
      </c>
      <c r="L3096">
        <v>1</v>
      </c>
      <c r="M3096" t="s">
        <v>17825</v>
      </c>
      <c r="N3096" t="s">
        <v>49</v>
      </c>
      <c r="O3096">
        <v>76</v>
      </c>
      <c r="P3096" t="s">
        <v>1649</v>
      </c>
      <c r="Q3096" t="s">
        <v>62</v>
      </c>
      <c r="R3096" t="s">
        <v>17826</v>
      </c>
      <c r="S3096" t="s">
        <v>36</v>
      </c>
      <c r="T3096">
        <v>0</v>
      </c>
      <c r="U3096">
        <v>1</v>
      </c>
      <c r="V3096" t="s">
        <v>37</v>
      </c>
      <c r="W3096" t="s">
        <v>17828</v>
      </c>
      <c r="X3096" t="s">
        <v>57</v>
      </c>
      <c r="Y3096">
        <v>45</v>
      </c>
      <c r="Z3096">
        <v>44</v>
      </c>
      <c r="AA3096">
        <v>0</v>
      </c>
      <c r="AB3096" t="s">
        <v>45</v>
      </c>
      <c r="AC3096">
        <v>0</v>
      </c>
      <c r="AD3096" t="s">
        <v>59</v>
      </c>
    </row>
    <row r="3097" spans="1:30" x14ac:dyDescent="0.3">
      <c r="A3097" t="s">
        <v>4530</v>
      </c>
      <c r="B3097" t="s">
        <v>54</v>
      </c>
      <c r="C3097">
        <v>52388</v>
      </c>
      <c r="D3097">
        <v>933.05</v>
      </c>
      <c r="E3097" s="1">
        <v>44805</v>
      </c>
      <c r="F3097" s="1">
        <v>47756</v>
      </c>
      <c r="G3097" t="s">
        <v>99</v>
      </c>
      <c r="H3097" t="s">
        <v>55</v>
      </c>
      <c r="I3097" t="s">
        <v>4524</v>
      </c>
      <c r="J3097">
        <v>2951</v>
      </c>
      <c r="K3097" t="s">
        <v>42</v>
      </c>
      <c r="L3097">
        <v>0</v>
      </c>
      <c r="M3097" t="s">
        <v>4525</v>
      </c>
      <c r="N3097" t="s">
        <v>60</v>
      </c>
      <c r="O3097">
        <v>56</v>
      </c>
      <c r="P3097" t="s">
        <v>4526</v>
      </c>
      <c r="Q3097" t="s">
        <v>62</v>
      </c>
      <c r="R3097" t="s">
        <v>4527</v>
      </c>
      <c r="S3097" t="s">
        <v>36</v>
      </c>
      <c r="T3097">
        <v>0</v>
      </c>
      <c r="U3097">
        <v>0</v>
      </c>
      <c r="V3097" t="s">
        <v>37</v>
      </c>
      <c r="W3097" t="s">
        <v>4531</v>
      </c>
      <c r="X3097" t="s">
        <v>57</v>
      </c>
      <c r="Y3097">
        <v>29</v>
      </c>
      <c r="Z3097">
        <v>26</v>
      </c>
      <c r="AA3097">
        <v>0</v>
      </c>
      <c r="AB3097" t="s">
        <v>73</v>
      </c>
      <c r="AC3097">
        <v>0</v>
      </c>
      <c r="AD3097" t="s">
        <v>59</v>
      </c>
    </row>
    <row r="3098" spans="1:30" x14ac:dyDescent="0.3">
      <c r="A3098" t="s">
        <v>6526</v>
      </c>
      <c r="B3098" t="s">
        <v>54</v>
      </c>
      <c r="C3098">
        <v>220961</v>
      </c>
      <c r="D3098">
        <v>641.29</v>
      </c>
      <c r="E3098" s="1">
        <v>44206</v>
      </c>
      <c r="F3098" s="1">
        <v>46296</v>
      </c>
      <c r="G3098" t="s">
        <v>99</v>
      </c>
      <c r="H3098" t="s">
        <v>41</v>
      </c>
      <c r="I3098" t="s">
        <v>6523</v>
      </c>
      <c r="J3098">
        <v>2090</v>
      </c>
      <c r="K3098" t="s">
        <v>42</v>
      </c>
      <c r="L3098">
        <v>0</v>
      </c>
      <c r="M3098" t="s">
        <v>6524</v>
      </c>
      <c r="N3098" t="s">
        <v>32</v>
      </c>
      <c r="O3098">
        <v>34</v>
      </c>
      <c r="P3098" t="s">
        <v>5409</v>
      </c>
      <c r="Q3098" t="s">
        <v>87</v>
      </c>
      <c r="R3098" t="s">
        <v>6525</v>
      </c>
      <c r="S3098" t="s">
        <v>109</v>
      </c>
      <c r="T3098">
        <v>0</v>
      </c>
      <c r="U3098">
        <v>0</v>
      </c>
      <c r="V3098" t="s">
        <v>90</v>
      </c>
      <c r="W3098" t="s">
        <v>6527</v>
      </c>
      <c r="X3098" t="s">
        <v>44</v>
      </c>
      <c r="Y3098">
        <v>27</v>
      </c>
      <c r="Z3098">
        <v>44</v>
      </c>
      <c r="AA3098">
        <v>0</v>
      </c>
      <c r="AB3098" t="s">
        <v>45</v>
      </c>
      <c r="AC3098">
        <v>0</v>
      </c>
      <c r="AD3098" t="s">
        <v>46</v>
      </c>
    </row>
    <row r="3099" spans="1:30" x14ac:dyDescent="0.3">
      <c r="A3099" t="s">
        <v>7167</v>
      </c>
      <c r="B3099" t="s">
        <v>39</v>
      </c>
      <c r="C3099">
        <v>223960</v>
      </c>
      <c r="D3099">
        <v>1589.41</v>
      </c>
      <c r="E3099" s="1">
        <v>42259</v>
      </c>
      <c r="F3099" s="1">
        <v>43726</v>
      </c>
      <c r="G3099" t="s">
        <v>40</v>
      </c>
      <c r="H3099" t="s">
        <v>80</v>
      </c>
      <c r="I3099" t="s">
        <v>7162</v>
      </c>
      <c r="J3099">
        <v>1467</v>
      </c>
      <c r="K3099" t="s">
        <v>42</v>
      </c>
      <c r="L3099">
        <v>1</v>
      </c>
      <c r="M3099" t="s">
        <v>7163</v>
      </c>
      <c r="N3099" t="s">
        <v>49</v>
      </c>
      <c r="O3099">
        <v>71</v>
      </c>
      <c r="P3099" t="s">
        <v>1744</v>
      </c>
      <c r="Q3099" t="s">
        <v>34</v>
      </c>
      <c r="R3099" t="s">
        <v>7164</v>
      </c>
      <c r="S3099" t="s">
        <v>36</v>
      </c>
      <c r="T3099">
        <v>1</v>
      </c>
      <c r="U3099">
        <v>1</v>
      </c>
      <c r="V3099" t="s">
        <v>37</v>
      </c>
      <c r="W3099" t="s">
        <v>7168</v>
      </c>
      <c r="X3099" t="s">
        <v>57</v>
      </c>
      <c r="Y3099">
        <v>21</v>
      </c>
      <c r="Z3099">
        <v>14</v>
      </c>
      <c r="AA3099">
        <v>0</v>
      </c>
      <c r="AB3099" t="s">
        <v>73</v>
      </c>
      <c r="AC3099">
        <v>0</v>
      </c>
      <c r="AD3099" t="s">
        <v>59</v>
      </c>
    </row>
    <row r="3100" spans="1:30" x14ac:dyDescent="0.3">
      <c r="A3100" t="s">
        <v>7554</v>
      </c>
      <c r="B3100" t="s">
        <v>54</v>
      </c>
      <c r="C3100">
        <v>259528</v>
      </c>
      <c r="D3100">
        <v>1626.84</v>
      </c>
      <c r="E3100" s="1">
        <v>44533</v>
      </c>
      <c r="F3100" s="1">
        <v>46749</v>
      </c>
      <c r="G3100" t="s">
        <v>40</v>
      </c>
      <c r="H3100" t="s">
        <v>55</v>
      </c>
      <c r="I3100" t="s">
        <v>7551</v>
      </c>
      <c r="J3100">
        <v>2216</v>
      </c>
      <c r="K3100" t="s">
        <v>42</v>
      </c>
      <c r="L3100">
        <v>0</v>
      </c>
      <c r="M3100" t="s">
        <v>7552</v>
      </c>
      <c r="N3100" t="s">
        <v>60</v>
      </c>
      <c r="O3100">
        <v>32</v>
      </c>
      <c r="P3100" t="s">
        <v>6733</v>
      </c>
      <c r="Q3100" t="s">
        <v>62</v>
      </c>
      <c r="R3100" t="s">
        <v>7553</v>
      </c>
      <c r="S3100" t="s">
        <v>109</v>
      </c>
      <c r="T3100">
        <v>0</v>
      </c>
      <c r="U3100">
        <v>0</v>
      </c>
      <c r="V3100" t="s">
        <v>90</v>
      </c>
      <c r="W3100" t="s">
        <v>7555</v>
      </c>
      <c r="X3100" t="s">
        <v>44</v>
      </c>
      <c r="Y3100">
        <v>19</v>
      </c>
      <c r="Z3100">
        <v>28</v>
      </c>
      <c r="AA3100">
        <v>0</v>
      </c>
      <c r="AB3100" t="s">
        <v>73</v>
      </c>
      <c r="AC3100">
        <v>0</v>
      </c>
      <c r="AD3100" t="s">
        <v>46</v>
      </c>
    </row>
    <row r="3101" spans="1:30" x14ac:dyDescent="0.3">
      <c r="A3101" t="s">
        <v>7573</v>
      </c>
      <c r="B3101" t="s">
        <v>118</v>
      </c>
      <c r="C3101">
        <v>171846</v>
      </c>
      <c r="D3101">
        <v>1048.24</v>
      </c>
      <c r="E3101" s="1">
        <v>45210</v>
      </c>
      <c r="F3101" s="1">
        <v>46425</v>
      </c>
      <c r="G3101" t="s">
        <v>99</v>
      </c>
      <c r="H3101" t="s">
        <v>55</v>
      </c>
      <c r="I3101" t="s">
        <v>7570</v>
      </c>
      <c r="J3101">
        <v>1215</v>
      </c>
      <c r="K3101" t="s">
        <v>42</v>
      </c>
      <c r="L3101">
        <v>0</v>
      </c>
      <c r="M3101" t="s">
        <v>7571</v>
      </c>
      <c r="N3101" t="s">
        <v>49</v>
      </c>
      <c r="O3101">
        <v>72</v>
      </c>
      <c r="P3101" t="s">
        <v>2040</v>
      </c>
      <c r="Q3101" t="s">
        <v>62</v>
      </c>
      <c r="R3101" t="s">
        <v>7572</v>
      </c>
      <c r="S3101" t="s">
        <v>36</v>
      </c>
      <c r="T3101">
        <v>0</v>
      </c>
      <c r="U3101">
        <v>1</v>
      </c>
      <c r="V3101" t="s">
        <v>37</v>
      </c>
      <c r="W3101" t="s">
        <v>7574</v>
      </c>
      <c r="X3101" t="s">
        <v>44</v>
      </c>
      <c r="Y3101">
        <v>48</v>
      </c>
      <c r="Z3101">
        <v>63</v>
      </c>
      <c r="AA3101">
        <v>0</v>
      </c>
      <c r="AB3101" t="s">
        <v>58</v>
      </c>
      <c r="AC3101">
        <v>0</v>
      </c>
      <c r="AD3101" t="s">
        <v>46</v>
      </c>
    </row>
    <row r="3102" spans="1:30" x14ac:dyDescent="0.3">
      <c r="A3102" t="s">
        <v>10283</v>
      </c>
      <c r="B3102" t="s">
        <v>70</v>
      </c>
      <c r="C3102">
        <v>111352</v>
      </c>
      <c r="D3102">
        <v>1463.69</v>
      </c>
      <c r="E3102" s="1">
        <v>43053</v>
      </c>
      <c r="F3102" s="1">
        <v>46469</v>
      </c>
      <c r="G3102" t="s">
        <v>103</v>
      </c>
      <c r="H3102" t="s">
        <v>41</v>
      </c>
      <c r="I3102" t="s">
        <v>10276</v>
      </c>
      <c r="J3102">
        <v>3416</v>
      </c>
      <c r="K3102" t="s">
        <v>42</v>
      </c>
      <c r="L3102">
        <v>0</v>
      </c>
      <c r="M3102" t="s">
        <v>10277</v>
      </c>
      <c r="N3102" t="s">
        <v>32</v>
      </c>
      <c r="O3102">
        <v>49</v>
      </c>
      <c r="P3102" t="s">
        <v>261</v>
      </c>
      <c r="Q3102" t="s">
        <v>87</v>
      </c>
      <c r="R3102" t="s">
        <v>10278</v>
      </c>
      <c r="S3102" t="s">
        <v>97</v>
      </c>
      <c r="T3102">
        <v>0</v>
      </c>
      <c r="U3102">
        <v>0</v>
      </c>
      <c r="V3102" t="s">
        <v>90</v>
      </c>
      <c r="W3102" t="s">
        <v>10284</v>
      </c>
      <c r="X3102" t="s">
        <v>72</v>
      </c>
      <c r="Y3102">
        <v>39</v>
      </c>
      <c r="Z3102">
        <v>40</v>
      </c>
      <c r="AA3102">
        <v>0</v>
      </c>
      <c r="AB3102" t="s">
        <v>45</v>
      </c>
      <c r="AC3102">
        <v>0</v>
      </c>
      <c r="AD3102" t="s">
        <v>74</v>
      </c>
    </row>
    <row r="3103" spans="1:30" x14ac:dyDescent="0.3">
      <c r="A3103" t="s">
        <v>3347</v>
      </c>
      <c r="B3103" t="s">
        <v>70</v>
      </c>
      <c r="C3103">
        <v>309012</v>
      </c>
      <c r="D3103">
        <v>928.07</v>
      </c>
      <c r="E3103" s="1">
        <v>42524</v>
      </c>
      <c r="F3103" s="1">
        <v>43080</v>
      </c>
      <c r="G3103" t="s">
        <v>103</v>
      </c>
      <c r="H3103" t="s">
        <v>80</v>
      </c>
      <c r="I3103" t="s">
        <v>3343</v>
      </c>
      <c r="J3103">
        <v>556</v>
      </c>
      <c r="K3103" t="s">
        <v>100</v>
      </c>
      <c r="L3103">
        <v>1</v>
      </c>
      <c r="M3103" t="s">
        <v>3344</v>
      </c>
      <c r="N3103" t="s">
        <v>60</v>
      </c>
      <c r="O3103">
        <v>40</v>
      </c>
      <c r="P3103" t="s">
        <v>3345</v>
      </c>
      <c r="Q3103" t="s">
        <v>87</v>
      </c>
      <c r="R3103" t="s">
        <v>3346</v>
      </c>
      <c r="S3103" t="s">
        <v>89</v>
      </c>
      <c r="T3103">
        <v>0</v>
      </c>
      <c r="U3103">
        <v>0</v>
      </c>
      <c r="V3103" t="s">
        <v>90</v>
      </c>
      <c r="W3103" t="s">
        <v>3348</v>
      </c>
      <c r="X3103" t="s">
        <v>57</v>
      </c>
      <c r="Y3103">
        <v>28</v>
      </c>
      <c r="Z3103">
        <v>7</v>
      </c>
      <c r="AA3103">
        <v>0</v>
      </c>
      <c r="AB3103" t="s">
        <v>73</v>
      </c>
      <c r="AC3103">
        <v>0</v>
      </c>
      <c r="AD3103" t="s">
        <v>59</v>
      </c>
    </row>
    <row r="3104" spans="1:30" x14ac:dyDescent="0.3">
      <c r="A3104" t="s">
        <v>12140</v>
      </c>
      <c r="B3104" t="s">
        <v>39</v>
      </c>
      <c r="C3104">
        <v>220248</v>
      </c>
      <c r="D3104">
        <v>541.91999999999996</v>
      </c>
      <c r="E3104" s="1">
        <v>45642</v>
      </c>
      <c r="F3104" s="1">
        <v>47983</v>
      </c>
      <c r="G3104" t="s">
        <v>99</v>
      </c>
      <c r="H3104" t="s">
        <v>41</v>
      </c>
      <c r="I3104" t="s">
        <v>12137</v>
      </c>
      <c r="J3104">
        <v>2341</v>
      </c>
      <c r="K3104" t="s">
        <v>42</v>
      </c>
      <c r="L3104">
        <v>0</v>
      </c>
      <c r="M3104" t="s">
        <v>12138</v>
      </c>
      <c r="N3104" t="s">
        <v>32</v>
      </c>
      <c r="O3104">
        <v>24</v>
      </c>
      <c r="P3104" t="s">
        <v>7973</v>
      </c>
      <c r="Q3104" t="s">
        <v>62</v>
      </c>
      <c r="R3104" t="s">
        <v>12139</v>
      </c>
      <c r="S3104" t="s">
        <v>67</v>
      </c>
      <c r="T3104">
        <v>0</v>
      </c>
      <c r="U3104">
        <v>0</v>
      </c>
      <c r="V3104" t="s">
        <v>68</v>
      </c>
      <c r="W3104" t="s">
        <v>12141</v>
      </c>
      <c r="X3104" t="s">
        <v>57</v>
      </c>
      <c r="Y3104">
        <v>30</v>
      </c>
      <c r="Z3104">
        <v>22</v>
      </c>
      <c r="AA3104">
        <v>0</v>
      </c>
      <c r="AB3104" t="s">
        <v>73</v>
      </c>
      <c r="AC3104">
        <v>0</v>
      </c>
      <c r="AD3104" t="s">
        <v>59</v>
      </c>
    </row>
    <row r="3105" spans="1:30" x14ac:dyDescent="0.3">
      <c r="A3105" t="s">
        <v>4279</v>
      </c>
      <c r="B3105" t="s">
        <v>70</v>
      </c>
      <c r="C3105">
        <v>68169</v>
      </c>
      <c r="D3105">
        <v>1730.05</v>
      </c>
      <c r="E3105" s="1">
        <v>44973</v>
      </c>
      <c r="F3105" s="1">
        <v>48013</v>
      </c>
      <c r="G3105" t="s">
        <v>103</v>
      </c>
      <c r="H3105" t="s">
        <v>80</v>
      </c>
      <c r="I3105" t="s">
        <v>4272</v>
      </c>
      <c r="J3105">
        <v>3040</v>
      </c>
      <c r="K3105" t="s">
        <v>42</v>
      </c>
      <c r="L3105">
        <v>1</v>
      </c>
      <c r="M3105" t="s">
        <v>4273</v>
      </c>
      <c r="N3105" t="s">
        <v>49</v>
      </c>
      <c r="O3105">
        <v>28</v>
      </c>
      <c r="P3105" t="s">
        <v>2807</v>
      </c>
      <c r="Q3105" t="s">
        <v>34</v>
      </c>
      <c r="R3105" t="s">
        <v>4274</v>
      </c>
      <c r="S3105" t="s">
        <v>109</v>
      </c>
      <c r="T3105">
        <v>1</v>
      </c>
      <c r="U3105">
        <v>0</v>
      </c>
      <c r="V3105" t="s">
        <v>68</v>
      </c>
      <c r="W3105" t="s">
        <v>4280</v>
      </c>
      <c r="X3105" t="s">
        <v>44</v>
      </c>
      <c r="Y3105">
        <v>0</v>
      </c>
      <c r="Z3105">
        <v>31</v>
      </c>
      <c r="AA3105">
        <v>0</v>
      </c>
      <c r="AB3105" t="s">
        <v>45</v>
      </c>
      <c r="AC3105">
        <v>0</v>
      </c>
      <c r="AD3105" t="s">
        <v>46</v>
      </c>
    </row>
    <row r="3106" spans="1:30" x14ac:dyDescent="0.3">
      <c r="A3106" t="s">
        <v>11279</v>
      </c>
      <c r="B3106" t="s">
        <v>54</v>
      </c>
      <c r="C3106">
        <v>377839</v>
      </c>
      <c r="D3106">
        <v>334.47</v>
      </c>
      <c r="E3106" s="1">
        <v>42568</v>
      </c>
      <c r="F3106" s="1">
        <v>45651</v>
      </c>
      <c r="G3106" t="s">
        <v>103</v>
      </c>
      <c r="H3106" t="s">
        <v>41</v>
      </c>
      <c r="I3106" t="s">
        <v>11274</v>
      </c>
      <c r="J3106">
        <v>3083</v>
      </c>
      <c r="K3106" t="s">
        <v>42</v>
      </c>
      <c r="L3106">
        <v>0</v>
      </c>
      <c r="M3106" t="s">
        <v>11275</v>
      </c>
      <c r="N3106" t="s">
        <v>32</v>
      </c>
      <c r="O3106">
        <v>24</v>
      </c>
      <c r="P3106" t="s">
        <v>444</v>
      </c>
      <c r="Q3106" t="s">
        <v>62</v>
      </c>
      <c r="R3106" t="s">
        <v>11276</v>
      </c>
      <c r="S3106" t="s">
        <v>67</v>
      </c>
      <c r="T3106">
        <v>0</v>
      </c>
      <c r="U3106">
        <v>0</v>
      </c>
      <c r="V3106" t="s">
        <v>68</v>
      </c>
      <c r="W3106" t="s">
        <v>11280</v>
      </c>
      <c r="X3106" t="s">
        <v>72</v>
      </c>
      <c r="Y3106">
        <v>23</v>
      </c>
      <c r="Z3106">
        <v>46</v>
      </c>
      <c r="AA3106">
        <v>0</v>
      </c>
      <c r="AB3106" t="s">
        <v>45</v>
      </c>
      <c r="AC3106">
        <v>0</v>
      </c>
      <c r="AD3106" t="s">
        <v>74</v>
      </c>
    </row>
    <row r="3107" spans="1:30" x14ac:dyDescent="0.3">
      <c r="A3107" t="s">
        <v>13864</v>
      </c>
      <c r="B3107" t="s">
        <v>54</v>
      </c>
      <c r="C3107">
        <v>161097</v>
      </c>
      <c r="D3107">
        <v>1145.18</v>
      </c>
      <c r="E3107" s="1">
        <v>45583</v>
      </c>
      <c r="F3107" s="1">
        <v>48472</v>
      </c>
      <c r="G3107" t="s">
        <v>40</v>
      </c>
      <c r="H3107" t="s">
        <v>41</v>
      </c>
      <c r="I3107" t="s">
        <v>13861</v>
      </c>
      <c r="J3107">
        <v>2889</v>
      </c>
      <c r="K3107" t="s">
        <v>42</v>
      </c>
      <c r="L3107">
        <v>0</v>
      </c>
      <c r="M3107" t="s">
        <v>13862</v>
      </c>
      <c r="N3107" t="s">
        <v>60</v>
      </c>
      <c r="O3107">
        <v>77</v>
      </c>
      <c r="P3107" t="s">
        <v>3990</v>
      </c>
      <c r="Q3107" t="s">
        <v>87</v>
      </c>
      <c r="R3107" t="s">
        <v>13863</v>
      </c>
      <c r="S3107" t="s">
        <v>36</v>
      </c>
      <c r="T3107">
        <v>0</v>
      </c>
      <c r="U3107">
        <v>1</v>
      </c>
      <c r="V3107" t="s">
        <v>37</v>
      </c>
      <c r="W3107" t="s">
        <v>13865</v>
      </c>
      <c r="X3107" t="s">
        <v>57</v>
      </c>
      <c r="Y3107">
        <v>32</v>
      </c>
      <c r="Z3107">
        <v>19</v>
      </c>
      <c r="AA3107">
        <v>0</v>
      </c>
      <c r="AB3107" t="s">
        <v>73</v>
      </c>
      <c r="AC3107">
        <v>0</v>
      </c>
      <c r="AD3107" t="s">
        <v>59</v>
      </c>
    </row>
    <row r="3108" spans="1:30" x14ac:dyDescent="0.3">
      <c r="A3108" t="s">
        <v>2724</v>
      </c>
      <c r="B3108" t="s">
        <v>70</v>
      </c>
      <c r="C3108">
        <v>451657</v>
      </c>
      <c r="D3108">
        <v>1858.05</v>
      </c>
      <c r="E3108" s="1">
        <v>45180</v>
      </c>
      <c r="F3108" s="1">
        <v>48377</v>
      </c>
      <c r="G3108" t="s">
        <v>103</v>
      </c>
      <c r="H3108" t="s">
        <v>41</v>
      </c>
      <c r="I3108" t="s">
        <v>2721</v>
      </c>
      <c r="J3108">
        <v>3197</v>
      </c>
      <c r="K3108" t="s">
        <v>42</v>
      </c>
      <c r="L3108">
        <v>0</v>
      </c>
      <c r="M3108" t="s">
        <v>2722</v>
      </c>
      <c r="N3108" t="s">
        <v>32</v>
      </c>
      <c r="O3108">
        <v>20</v>
      </c>
      <c r="P3108" t="s">
        <v>1944</v>
      </c>
      <c r="Q3108" t="s">
        <v>34</v>
      </c>
      <c r="R3108" t="s">
        <v>2723</v>
      </c>
      <c r="S3108" t="s">
        <v>67</v>
      </c>
      <c r="T3108">
        <v>1</v>
      </c>
      <c r="U3108">
        <v>0</v>
      </c>
      <c r="V3108" t="s">
        <v>68</v>
      </c>
      <c r="W3108" t="s">
        <v>2725</v>
      </c>
      <c r="X3108" t="s">
        <v>72</v>
      </c>
      <c r="Y3108">
        <v>21</v>
      </c>
      <c r="Z3108">
        <v>68</v>
      </c>
      <c r="AA3108">
        <v>0</v>
      </c>
      <c r="AB3108" t="s">
        <v>58</v>
      </c>
      <c r="AC3108">
        <v>0</v>
      </c>
      <c r="AD3108" t="s">
        <v>74</v>
      </c>
    </row>
    <row r="3109" spans="1:30" x14ac:dyDescent="0.3">
      <c r="A3109" t="s">
        <v>15707</v>
      </c>
      <c r="B3109" t="s">
        <v>70</v>
      </c>
      <c r="C3109">
        <v>107855</v>
      </c>
      <c r="D3109">
        <v>240.91</v>
      </c>
      <c r="E3109" s="1">
        <v>44143</v>
      </c>
      <c r="F3109" s="1">
        <v>47763</v>
      </c>
      <c r="G3109" t="s">
        <v>40</v>
      </c>
      <c r="H3109" t="s">
        <v>41</v>
      </c>
      <c r="I3109" t="s">
        <v>15704</v>
      </c>
      <c r="J3109">
        <v>3620</v>
      </c>
      <c r="K3109" t="s">
        <v>42</v>
      </c>
      <c r="L3109">
        <v>0</v>
      </c>
      <c r="M3109" t="s">
        <v>15705</v>
      </c>
      <c r="N3109" t="s">
        <v>32</v>
      </c>
      <c r="O3109">
        <v>81</v>
      </c>
      <c r="P3109" t="s">
        <v>166</v>
      </c>
      <c r="Q3109" t="s">
        <v>62</v>
      </c>
      <c r="R3109" t="s">
        <v>15706</v>
      </c>
      <c r="S3109" t="s">
        <v>36</v>
      </c>
      <c r="T3109">
        <v>0</v>
      </c>
      <c r="U3109">
        <v>1</v>
      </c>
      <c r="V3109" t="s">
        <v>37</v>
      </c>
      <c r="W3109" t="s">
        <v>15708</v>
      </c>
      <c r="X3109" t="s">
        <v>44</v>
      </c>
      <c r="Y3109">
        <v>46</v>
      </c>
      <c r="Z3109">
        <v>68</v>
      </c>
      <c r="AA3109">
        <v>0</v>
      </c>
      <c r="AB3109" t="s">
        <v>58</v>
      </c>
      <c r="AC3109">
        <v>0</v>
      </c>
      <c r="AD3109" t="s">
        <v>46</v>
      </c>
    </row>
    <row r="3110" spans="1:30" x14ac:dyDescent="0.3">
      <c r="A3110" t="s">
        <v>4731</v>
      </c>
      <c r="B3110" t="s">
        <v>39</v>
      </c>
      <c r="C3110">
        <v>359935</v>
      </c>
      <c r="D3110">
        <v>1459.59</v>
      </c>
      <c r="E3110" s="1">
        <v>45398</v>
      </c>
      <c r="F3110" s="1">
        <v>46440</v>
      </c>
      <c r="G3110" t="s">
        <v>99</v>
      </c>
      <c r="H3110" t="s">
        <v>41</v>
      </c>
      <c r="I3110" t="s">
        <v>4726</v>
      </c>
      <c r="J3110">
        <v>1042</v>
      </c>
      <c r="K3110" t="s">
        <v>100</v>
      </c>
      <c r="L3110">
        <v>0</v>
      </c>
      <c r="M3110" t="s">
        <v>4727</v>
      </c>
      <c r="N3110" t="s">
        <v>32</v>
      </c>
      <c r="O3110">
        <v>83</v>
      </c>
      <c r="P3110" t="s">
        <v>658</v>
      </c>
      <c r="Q3110" t="s">
        <v>62</v>
      </c>
      <c r="R3110" t="s">
        <v>4728</v>
      </c>
      <c r="S3110" t="s">
        <v>36</v>
      </c>
      <c r="T3110">
        <v>0</v>
      </c>
      <c r="U3110">
        <v>1</v>
      </c>
      <c r="V3110" t="s">
        <v>37</v>
      </c>
      <c r="W3110" t="s">
        <v>4732</v>
      </c>
      <c r="X3110" t="s">
        <v>72</v>
      </c>
      <c r="Y3110">
        <v>21</v>
      </c>
      <c r="Z3110">
        <v>66</v>
      </c>
      <c r="AA3110">
        <v>0</v>
      </c>
      <c r="AB3110" t="s">
        <v>58</v>
      </c>
      <c r="AC3110">
        <v>0</v>
      </c>
      <c r="AD3110" t="s">
        <v>74</v>
      </c>
    </row>
    <row r="3111" spans="1:30" x14ac:dyDescent="0.3">
      <c r="A3111" t="s">
        <v>14251</v>
      </c>
      <c r="B3111" t="s">
        <v>118</v>
      </c>
      <c r="C3111">
        <v>380179</v>
      </c>
      <c r="D3111">
        <v>1892.55</v>
      </c>
      <c r="E3111" s="1">
        <v>42224</v>
      </c>
      <c r="F3111" s="1">
        <v>43371</v>
      </c>
      <c r="G3111" t="s">
        <v>103</v>
      </c>
      <c r="H3111" t="s">
        <v>41</v>
      </c>
      <c r="I3111" t="s">
        <v>14248</v>
      </c>
      <c r="J3111">
        <v>1147</v>
      </c>
      <c r="K3111" t="s">
        <v>42</v>
      </c>
      <c r="L3111">
        <v>0</v>
      </c>
      <c r="M3111" t="s">
        <v>14249</v>
      </c>
      <c r="N3111" t="s">
        <v>60</v>
      </c>
      <c r="O3111">
        <v>50</v>
      </c>
      <c r="P3111" t="s">
        <v>77</v>
      </c>
      <c r="Q3111" t="s">
        <v>62</v>
      </c>
      <c r="R3111" t="s">
        <v>14250</v>
      </c>
      <c r="S3111" t="s">
        <v>97</v>
      </c>
      <c r="T3111">
        <v>0</v>
      </c>
      <c r="U3111">
        <v>0</v>
      </c>
      <c r="V3111" t="s">
        <v>90</v>
      </c>
      <c r="W3111" t="s">
        <v>14252</v>
      </c>
      <c r="X3111" t="s">
        <v>72</v>
      </c>
      <c r="Y3111">
        <v>3</v>
      </c>
      <c r="Z3111">
        <v>34</v>
      </c>
      <c r="AA3111">
        <v>0</v>
      </c>
      <c r="AB3111" t="s">
        <v>45</v>
      </c>
      <c r="AC3111">
        <v>0</v>
      </c>
      <c r="AD3111" t="s">
        <v>74</v>
      </c>
    </row>
    <row r="3112" spans="1:30" x14ac:dyDescent="0.3">
      <c r="A3112" t="s">
        <v>3911</v>
      </c>
      <c r="B3112" t="s">
        <v>39</v>
      </c>
      <c r="C3112">
        <v>66115</v>
      </c>
      <c r="D3112">
        <v>1699.23</v>
      </c>
      <c r="E3112" s="1">
        <v>43105</v>
      </c>
      <c r="F3112" s="1">
        <v>43603</v>
      </c>
      <c r="G3112" t="s">
        <v>99</v>
      </c>
      <c r="H3112" t="s">
        <v>80</v>
      </c>
      <c r="I3112" t="s">
        <v>3908</v>
      </c>
      <c r="J3112">
        <v>498</v>
      </c>
      <c r="K3112" t="s">
        <v>100</v>
      </c>
      <c r="L3112">
        <v>1</v>
      </c>
      <c r="M3112" t="s">
        <v>3909</v>
      </c>
      <c r="N3112" t="s">
        <v>60</v>
      </c>
      <c r="O3112">
        <v>40</v>
      </c>
      <c r="P3112" t="s">
        <v>3526</v>
      </c>
      <c r="Q3112" t="s">
        <v>34</v>
      </c>
      <c r="R3112" t="s">
        <v>3910</v>
      </c>
      <c r="S3112" t="s">
        <v>89</v>
      </c>
      <c r="T3112">
        <v>1</v>
      </c>
      <c r="U3112">
        <v>0</v>
      </c>
      <c r="V3112" t="s">
        <v>90</v>
      </c>
      <c r="W3112" t="s">
        <v>3912</v>
      </c>
      <c r="X3112" t="s">
        <v>44</v>
      </c>
      <c r="Y3112">
        <v>2</v>
      </c>
      <c r="Z3112">
        <v>72</v>
      </c>
      <c r="AA3112">
        <v>1</v>
      </c>
      <c r="AB3112" t="s">
        <v>58</v>
      </c>
      <c r="AC3112">
        <v>1</v>
      </c>
      <c r="AD3112" t="s">
        <v>46</v>
      </c>
    </row>
    <row r="3113" spans="1:30" x14ac:dyDescent="0.3">
      <c r="A3113" t="s">
        <v>13570</v>
      </c>
      <c r="B3113" t="s">
        <v>39</v>
      </c>
      <c r="C3113">
        <v>163602</v>
      </c>
      <c r="D3113">
        <v>424.67</v>
      </c>
      <c r="E3113" s="1">
        <v>42401</v>
      </c>
      <c r="F3113" s="1">
        <v>45872</v>
      </c>
      <c r="G3113" t="s">
        <v>99</v>
      </c>
      <c r="H3113" t="s">
        <v>80</v>
      </c>
      <c r="I3113" t="s">
        <v>13565</v>
      </c>
      <c r="J3113">
        <v>3471</v>
      </c>
      <c r="K3113" t="s">
        <v>42</v>
      </c>
      <c r="L3113">
        <v>1</v>
      </c>
      <c r="M3113" t="s">
        <v>13566</v>
      </c>
      <c r="N3113" t="s">
        <v>49</v>
      </c>
      <c r="O3113">
        <v>64</v>
      </c>
      <c r="P3113" t="s">
        <v>8784</v>
      </c>
      <c r="Q3113" t="s">
        <v>51</v>
      </c>
      <c r="R3113" t="s">
        <v>13567</v>
      </c>
      <c r="S3113" t="s">
        <v>36</v>
      </c>
      <c r="T3113">
        <v>0</v>
      </c>
      <c r="U3113">
        <v>1</v>
      </c>
      <c r="V3113" t="s">
        <v>37</v>
      </c>
      <c r="W3113" t="s">
        <v>13571</v>
      </c>
      <c r="X3113" t="s">
        <v>57</v>
      </c>
      <c r="Y3113">
        <v>13</v>
      </c>
      <c r="Z3113">
        <v>15</v>
      </c>
      <c r="AA3113">
        <v>0</v>
      </c>
      <c r="AB3113" t="s">
        <v>73</v>
      </c>
      <c r="AC3113">
        <v>0</v>
      </c>
      <c r="AD3113" t="s">
        <v>59</v>
      </c>
    </row>
    <row r="3114" spans="1:30" x14ac:dyDescent="0.3">
      <c r="A3114" t="s">
        <v>5323</v>
      </c>
      <c r="B3114" t="s">
        <v>39</v>
      </c>
      <c r="C3114">
        <v>396961</v>
      </c>
      <c r="D3114">
        <v>1657.38</v>
      </c>
      <c r="E3114" s="1">
        <v>43171</v>
      </c>
      <c r="F3114" s="1">
        <v>44072</v>
      </c>
      <c r="G3114" t="s">
        <v>40</v>
      </c>
      <c r="H3114" t="s">
        <v>80</v>
      </c>
      <c r="I3114" t="s">
        <v>5320</v>
      </c>
      <c r="J3114">
        <v>901</v>
      </c>
      <c r="K3114" t="s">
        <v>100</v>
      </c>
      <c r="L3114">
        <v>1</v>
      </c>
      <c r="M3114" t="s">
        <v>5321</v>
      </c>
      <c r="N3114" t="s">
        <v>49</v>
      </c>
      <c r="O3114">
        <v>56</v>
      </c>
      <c r="P3114" t="s">
        <v>619</v>
      </c>
      <c r="Q3114" t="s">
        <v>87</v>
      </c>
      <c r="R3114" t="s">
        <v>5322</v>
      </c>
      <c r="S3114" t="s">
        <v>36</v>
      </c>
      <c r="T3114">
        <v>0</v>
      </c>
      <c r="U3114">
        <v>0</v>
      </c>
      <c r="V3114" t="s">
        <v>37</v>
      </c>
      <c r="W3114" t="s">
        <v>5324</v>
      </c>
      <c r="X3114" t="s">
        <v>57</v>
      </c>
      <c r="Y3114">
        <v>18</v>
      </c>
      <c r="Z3114">
        <v>64</v>
      </c>
      <c r="AA3114">
        <v>0</v>
      </c>
      <c r="AB3114" t="s">
        <v>58</v>
      </c>
      <c r="AC3114">
        <v>0</v>
      </c>
      <c r="AD3114" t="s">
        <v>59</v>
      </c>
    </row>
    <row r="3115" spans="1:30" x14ac:dyDescent="0.3">
      <c r="A3115" t="s">
        <v>9428</v>
      </c>
      <c r="B3115" t="s">
        <v>70</v>
      </c>
      <c r="C3115">
        <v>388224</v>
      </c>
      <c r="D3115">
        <v>1397.75</v>
      </c>
      <c r="E3115" s="1">
        <v>44693</v>
      </c>
      <c r="F3115" s="1">
        <v>45800</v>
      </c>
      <c r="G3115" t="s">
        <v>99</v>
      </c>
      <c r="H3115" t="s">
        <v>80</v>
      </c>
      <c r="I3115" t="s">
        <v>9423</v>
      </c>
      <c r="J3115">
        <v>1107</v>
      </c>
      <c r="K3115" t="s">
        <v>42</v>
      </c>
      <c r="L3115">
        <v>1</v>
      </c>
      <c r="M3115" t="s">
        <v>9424</v>
      </c>
      <c r="N3115" t="s">
        <v>49</v>
      </c>
      <c r="O3115">
        <v>34</v>
      </c>
      <c r="P3115" t="s">
        <v>1730</v>
      </c>
      <c r="Q3115" t="s">
        <v>62</v>
      </c>
      <c r="R3115" t="s">
        <v>9425</v>
      </c>
      <c r="S3115" t="s">
        <v>109</v>
      </c>
      <c r="T3115">
        <v>0</v>
      </c>
      <c r="U3115">
        <v>0</v>
      </c>
      <c r="V3115" t="s">
        <v>90</v>
      </c>
      <c r="W3115" t="s">
        <v>9429</v>
      </c>
      <c r="X3115" t="s">
        <v>57</v>
      </c>
      <c r="Y3115">
        <v>0</v>
      </c>
      <c r="Z3115">
        <v>77</v>
      </c>
      <c r="AA3115">
        <v>1</v>
      </c>
      <c r="AB3115" t="s">
        <v>58</v>
      </c>
      <c r="AC3115">
        <v>1</v>
      </c>
      <c r="AD3115" t="s">
        <v>59</v>
      </c>
    </row>
    <row r="3116" spans="1:30" x14ac:dyDescent="0.3">
      <c r="A3116" t="s">
        <v>7614</v>
      </c>
      <c r="B3116" t="s">
        <v>70</v>
      </c>
      <c r="C3116">
        <v>143884</v>
      </c>
      <c r="D3116">
        <v>929.83</v>
      </c>
      <c r="E3116" s="1">
        <v>45095</v>
      </c>
      <c r="F3116" s="1">
        <v>45914</v>
      </c>
      <c r="G3116" t="s">
        <v>40</v>
      </c>
      <c r="H3116" t="s">
        <v>80</v>
      </c>
      <c r="I3116" t="s">
        <v>7609</v>
      </c>
      <c r="J3116">
        <v>819</v>
      </c>
      <c r="K3116" t="s">
        <v>100</v>
      </c>
      <c r="L3116">
        <v>1</v>
      </c>
      <c r="M3116" t="s">
        <v>7610</v>
      </c>
      <c r="N3116" t="s">
        <v>60</v>
      </c>
      <c r="O3116">
        <v>53</v>
      </c>
      <c r="P3116" t="s">
        <v>229</v>
      </c>
      <c r="Q3116" t="s">
        <v>87</v>
      </c>
      <c r="R3116" t="s">
        <v>7611</v>
      </c>
      <c r="S3116" t="s">
        <v>97</v>
      </c>
      <c r="T3116">
        <v>0</v>
      </c>
      <c r="U3116">
        <v>0</v>
      </c>
      <c r="V3116" t="s">
        <v>37</v>
      </c>
      <c r="W3116" t="s">
        <v>7615</v>
      </c>
      <c r="X3116" t="s">
        <v>72</v>
      </c>
      <c r="Y3116">
        <v>43</v>
      </c>
      <c r="Z3116">
        <v>71</v>
      </c>
      <c r="AA3116">
        <v>1</v>
      </c>
      <c r="AB3116" t="s">
        <v>58</v>
      </c>
      <c r="AC3116">
        <v>1</v>
      </c>
      <c r="AD3116" t="s">
        <v>74</v>
      </c>
    </row>
    <row r="3117" spans="1:30" x14ac:dyDescent="0.3">
      <c r="A3117" t="s">
        <v>5438</v>
      </c>
      <c r="B3117" t="s">
        <v>118</v>
      </c>
      <c r="C3117">
        <v>399142</v>
      </c>
      <c r="D3117">
        <v>1556.46</v>
      </c>
      <c r="E3117" s="1">
        <v>45557</v>
      </c>
      <c r="F3117" s="1">
        <v>47925</v>
      </c>
      <c r="G3117" t="s">
        <v>99</v>
      </c>
      <c r="H3117" t="s">
        <v>41</v>
      </c>
      <c r="I3117" t="s">
        <v>5435</v>
      </c>
      <c r="J3117">
        <v>2368</v>
      </c>
      <c r="K3117" t="s">
        <v>42</v>
      </c>
      <c r="L3117">
        <v>0</v>
      </c>
      <c r="M3117" t="s">
        <v>5436</v>
      </c>
      <c r="N3117" t="s">
        <v>32</v>
      </c>
      <c r="O3117">
        <v>41</v>
      </c>
      <c r="P3117" t="s">
        <v>2074</v>
      </c>
      <c r="Q3117" t="s">
        <v>51</v>
      </c>
      <c r="R3117" t="s">
        <v>5437</v>
      </c>
      <c r="S3117" t="s">
        <v>89</v>
      </c>
      <c r="T3117">
        <v>0</v>
      </c>
      <c r="U3117">
        <v>0</v>
      </c>
      <c r="V3117" t="s">
        <v>90</v>
      </c>
      <c r="W3117" t="s">
        <v>5439</v>
      </c>
      <c r="X3117" t="s">
        <v>44</v>
      </c>
      <c r="Y3117">
        <v>22</v>
      </c>
      <c r="Z3117">
        <v>9</v>
      </c>
      <c r="AA3117">
        <v>0</v>
      </c>
      <c r="AB3117" t="s">
        <v>73</v>
      </c>
      <c r="AC3117">
        <v>0</v>
      </c>
      <c r="AD3117" t="s">
        <v>46</v>
      </c>
    </row>
    <row r="3118" spans="1:30" x14ac:dyDescent="0.3">
      <c r="A3118" t="s">
        <v>5778</v>
      </c>
      <c r="B3118" t="s">
        <v>54</v>
      </c>
      <c r="C3118">
        <v>63478</v>
      </c>
      <c r="D3118">
        <v>535.46</v>
      </c>
      <c r="E3118" s="1">
        <v>42563</v>
      </c>
      <c r="F3118" s="1">
        <v>44374</v>
      </c>
      <c r="G3118" t="s">
        <v>99</v>
      </c>
      <c r="H3118" t="s">
        <v>41</v>
      </c>
      <c r="I3118" t="s">
        <v>5775</v>
      </c>
      <c r="J3118">
        <v>1811</v>
      </c>
      <c r="K3118" t="s">
        <v>42</v>
      </c>
      <c r="L3118">
        <v>0</v>
      </c>
      <c r="M3118" t="s">
        <v>5776</v>
      </c>
      <c r="N3118" t="s">
        <v>60</v>
      </c>
      <c r="O3118">
        <v>66</v>
      </c>
      <c r="P3118" t="s">
        <v>611</v>
      </c>
      <c r="Q3118" t="s">
        <v>87</v>
      </c>
      <c r="R3118" t="s">
        <v>5777</v>
      </c>
      <c r="S3118" t="s">
        <v>36</v>
      </c>
      <c r="T3118">
        <v>0</v>
      </c>
      <c r="U3118">
        <v>1</v>
      </c>
      <c r="V3118" t="s">
        <v>37</v>
      </c>
      <c r="W3118" t="s">
        <v>5779</v>
      </c>
      <c r="X3118" t="s">
        <v>57</v>
      </c>
      <c r="Y3118">
        <v>24</v>
      </c>
      <c r="Z3118">
        <v>57</v>
      </c>
      <c r="AA3118">
        <v>0</v>
      </c>
      <c r="AB3118" t="s">
        <v>45</v>
      </c>
      <c r="AC3118">
        <v>0</v>
      </c>
      <c r="AD3118" t="s">
        <v>59</v>
      </c>
    </row>
    <row r="3119" spans="1:30" x14ac:dyDescent="0.3">
      <c r="A3119" t="s">
        <v>18141</v>
      </c>
      <c r="B3119" t="s">
        <v>118</v>
      </c>
      <c r="C3119">
        <v>400350</v>
      </c>
      <c r="D3119">
        <v>1733.56</v>
      </c>
      <c r="E3119" s="1">
        <v>44167</v>
      </c>
      <c r="F3119" s="1">
        <v>46504</v>
      </c>
      <c r="G3119" t="s">
        <v>40</v>
      </c>
      <c r="H3119" t="s">
        <v>55</v>
      </c>
      <c r="I3119" t="s">
        <v>18136</v>
      </c>
      <c r="J3119">
        <v>2337</v>
      </c>
      <c r="K3119" t="s">
        <v>42</v>
      </c>
      <c r="L3119">
        <v>0</v>
      </c>
      <c r="M3119" t="s">
        <v>18137</v>
      </c>
      <c r="N3119" t="s">
        <v>49</v>
      </c>
      <c r="O3119">
        <v>25</v>
      </c>
      <c r="P3119" t="s">
        <v>2032</v>
      </c>
      <c r="Q3119" t="s">
        <v>34</v>
      </c>
      <c r="R3119" t="s">
        <v>18138</v>
      </c>
      <c r="S3119" t="s">
        <v>67</v>
      </c>
      <c r="T3119">
        <v>1</v>
      </c>
      <c r="U3119">
        <v>0</v>
      </c>
      <c r="V3119" t="s">
        <v>68</v>
      </c>
      <c r="W3119" t="s">
        <v>18142</v>
      </c>
      <c r="X3119" t="s">
        <v>72</v>
      </c>
      <c r="Y3119">
        <v>14</v>
      </c>
      <c r="Z3119">
        <v>90</v>
      </c>
      <c r="AA3119">
        <v>1</v>
      </c>
      <c r="AB3119" t="s">
        <v>58</v>
      </c>
      <c r="AC3119">
        <v>1</v>
      </c>
      <c r="AD3119" t="s">
        <v>74</v>
      </c>
    </row>
    <row r="3120" spans="1:30" x14ac:dyDescent="0.3">
      <c r="A3120" t="s">
        <v>13971</v>
      </c>
      <c r="B3120" t="s">
        <v>70</v>
      </c>
      <c r="C3120">
        <v>259923</v>
      </c>
      <c r="D3120">
        <v>904.87</v>
      </c>
      <c r="E3120" s="1">
        <v>45153</v>
      </c>
      <c r="F3120" s="1">
        <v>48130</v>
      </c>
      <c r="G3120" t="s">
        <v>99</v>
      </c>
      <c r="H3120" t="s">
        <v>80</v>
      </c>
      <c r="I3120" t="s">
        <v>13964</v>
      </c>
      <c r="J3120">
        <v>2977</v>
      </c>
      <c r="K3120" t="s">
        <v>42</v>
      </c>
      <c r="L3120">
        <v>1</v>
      </c>
      <c r="M3120" t="s">
        <v>13965</v>
      </c>
      <c r="N3120" t="s">
        <v>60</v>
      </c>
      <c r="O3120">
        <v>74</v>
      </c>
      <c r="P3120" t="s">
        <v>658</v>
      </c>
      <c r="Q3120" t="s">
        <v>34</v>
      </c>
      <c r="R3120" t="s">
        <v>13966</v>
      </c>
      <c r="S3120" t="s">
        <v>36</v>
      </c>
      <c r="T3120">
        <v>1</v>
      </c>
      <c r="U3120">
        <v>1</v>
      </c>
      <c r="V3120" t="s">
        <v>37</v>
      </c>
      <c r="W3120" t="s">
        <v>13972</v>
      </c>
      <c r="X3120" t="s">
        <v>44</v>
      </c>
      <c r="Y3120">
        <v>8</v>
      </c>
      <c r="Z3120">
        <v>86</v>
      </c>
      <c r="AA3120">
        <v>1</v>
      </c>
      <c r="AB3120" t="s">
        <v>58</v>
      </c>
      <c r="AC3120">
        <v>1</v>
      </c>
      <c r="AD3120" t="s">
        <v>46</v>
      </c>
    </row>
    <row r="3121" spans="1:30" x14ac:dyDescent="0.3">
      <c r="A3121" t="s">
        <v>7188</v>
      </c>
      <c r="B3121" t="s">
        <v>118</v>
      </c>
      <c r="C3121">
        <v>54013</v>
      </c>
      <c r="D3121">
        <v>1439.86</v>
      </c>
      <c r="E3121" s="1">
        <v>44830</v>
      </c>
      <c r="F3121" s="1">
        <v>47873</v>
      </c>
      <c r="G3121" t="s">
        <v>99</v>
      </c>
      <c r="H3121" t="s">
        <v>80</v>
      </c>
      <c r="I3121" t="s">
        <v>7185</v>
      </c>
      <c r="J3121">
        <v>3043</v>
      </c>
      <c r="K3121" t="s">
        <v>42</v>
      </c>
      <c r="L3121">
        <v>1</v>
      </c>
      <c r="M3121" t="s">
        <v>7186</v>
      </c>
      <c r="N3121" t="s">
        <v>49</v>
      </c>
      <c r="O3121">
        <v>36</v>
      </c>
      <c r="P3121" t="s">
        <v>4745</v>
      </c>
      <c r="Q3121" t="s">
        <v>62</v>
      </c>
      <c r="R3121" t="s">
        <v>7187</v>
      </c>
      <c r="S3121" t="s">
        <v>89</v>
      </c>
      <c r="T3121">
        <v>0</v>
      </c>
      <c r="U3121">
        <v>0</v>
      </c>
      <c r="V3121" t="s">
        <v>90</v>
      </c>
      <c r="W3121" t="s">
        <v>7189</v>
      </c>
      <c r="X3121" t="s">
        <v>57</v>
      </c>
      <c r="Y3121">
        <v>50</v>
      </c>
      <c r="Z3121">
        <v>13</v>
      </c>
      <c r="AA3121">
        <v>0</v>
      </c>
      <c r="AB3121" t="s">
        <v>73</v>
      </c>
      <c r="AC3121">
        <v>0</v>
      </c>
      <c r="AD3121" t="s">
        <v>59</v>
      </c>
    </row>
    <row r="3122" spans="1:30" x14ac:dyDescent="0.3">
      <c r="A3122" t="s">
        <v>13154</v>
      </c>
      <c r="B3122" t="s">
        <v>54</v>
      </c>
      <c r="C3122">
        <v>241526</v>
      </c>
      <c r="D3122">
        <v>1439.45</v>
      </c>
      <c r="E3122" s="1">
        <v>45163</v>
      </c>
      <c r="F3122" s="1">
        <v>48760</v>
      </c>
      <c r="G3122" t="s">
        <v>99</v>
      </c>
      <c r="H3122" t="s">
        <v>41</v>
      </c>
      <c r="I3122" t="s">
        <v>13149</v>
      </c>
      <c r="J3122">
        <v>3597</v>
      </c>
      <c r="K3122" t="s">
        <v>42</v>
      </c>
      <c r="L3122">
        <v>0</v>
      </c>
      <c r="M3122" t="s">
        <v>13150</v>
      </c>
      <c r="N3122" t="s">
        <v>49</v>
      </c>
      <c r="O3122">
        <v>42</v>
      </c>
      <c r="P3122" t="s">
        <v>2896</v>
      </c>
      <c r="Q3122" t="s">
        <v>87</v>
      </c>
      <c r="R3122" t="s">
        <v>13151</v>
      </c>
      <c r="S3122" t="s">
        <v>89</v>
      </c>
      <c r="T3122">
        <v>0</v>
      </c>
      <c r="U3122">
        <v>0</v>
      </c>
      <c r="V3122" t="s">
        <v>90</v>
      </c>
      <c r="W3122" t="s">
        <v>13155</v>
      </c>
      <c r="X3122" t="s">
        <v>44</v>
      </c>
      <c r="Y3122">
        <v>25</v>
      </c>
      <c r="Z3122">
        <v>84</v>
      </c>
      <c r="AA3122">
        <v>1</v>
      </c>
      <c r="AB3122" t="s">
        <v>58</v>
      </c>
      <c r="AC3122">
        <v>1</v>
      </c>
      <c r="AD3122" t="s">
        <v>46</v>
      </c>
    </row>
    <row r="3123" spans="1:30" x14ac:dyDescent="0.3">
      <c r="A3123" t="s">
        <v>13519</v>
      </c>
      <c r="B3123" t="s">
        <v>54</v>
      </c>
      <c r="C3123">
        <v>53136</v>
      </c>
      <c r="D3123">
        <v>1096.29</v>
      </c>
      <c r="E3123" s="1">
        <v>44720</v>
      </c>
      <c r="F3123" s="1">
        <v>45328</v>
      </c>
      <c r="G3123" t="s">
        <v>40</v>
      </c>
      <c r="H3123" t="s">
        <v>55</v>
      </c>
      <c r="I3123" t="s">
        <v>13516</v>
      </c>
      <c r="J3123">
        <v>608</v>
      </c>
      <c r="K3123" t="s">
        <v>100</v>
      </c>
      <c r="L3123">
        <v>0</v>
      </c>
      <c r="M3123" t="s">
        <v>13517</v>
      </c>
      <c r="N3123" t="s">
        <v>32</v>
      </c>
      <c r="O3123">
        <v>25</v>
      </c>
      <c r="P3123" t="s">
        <v>7190</v>
      </c>
      <c r="Q3123" t="s">
        <v>62</v>
      </c>
      <c r="R3123" t="s">
        <v>13518</v>
      </c>
      <c r="S3123" t="s">
        <v>67</v>
      </c>
      <c r="T3123">
        <v>0</v>
      </c>
      <c r="U3123">
        <v>0</v>
      </c>
      <c r="V3123" t="s">
        <v>68</v>
      </c>
      <c r="W3123" t="s">
        <v>13520</v>
      </c>
      <c r="X3123" t="s">
        <v>57</v>
      </c>
      <c r="Y3123">
        <v>9</v>
      </c>
      <c r="Z3123">
        <v>97</v>
      </c>
      <c r="AA3123">
        <v>1</v>
      </c>
      <c r="AB3123" t="s">
        <v>58</v>
      </c>
      <c r="AC3123">
        <v>1</v>
      </c>
      <c r="AD3123" t="s">
        <v>59</v>
      </c>
    </row>
    <row r="3124" spans="1:30" x14ac:dyDescent="0.3">
      <c r="A3124" t="s">
        <v>19742</v>
      </c>
      <c r="B3124" t="s">
        <v>118</v>
      </c>
      <c r="C3124">
        <v>112721</v>
      </c>
      <c r="D3124">
        <v>162.19999999999999</v>
      </c>
      <c r="E3124" s="1">
        <v>44747</v>
      </c>
      <c r="F3124" s="1">
        <v>48253</v>
      </c>
      <c r="G3124" t="s">
        <v>40</v>
      </c>
      <c r="H3124" t="s">
        <v>41</v>
      </c>
      <c r="I3124" t="s">
        <v>19737</v>
      </c>
      <c r="J3124">
        <v>3506</v>
      </c>
      <c r="K3124" t="s">
        <v>42</v>
      </c>
      <c r="L3124">
        <v>0</v>
      </c>
      <c r="M3124" t="s">
        <v>19738</v>
      </c>
      <c r="N3124" t="s">
        <v>49</v>
      </c>
      <c r="O3124">
        <v>52</v>
      </c>
      <c r="P3124" t="s">
        <v>6424</v>
      </c>
      <c r="Q3124" t="s">
        <v>34</v>
      </c>
      <c r="R3124" t="s">
        <v>19739</v>
      </c>
      <c r="S3124" t="s">
        <v>97</v>
      </c>
      <c r="T3124">
        <v>1</v>
      </c>
      <c r="U3124">
        <v>0</v>
      </c>
      <c r="V3124" t="s">
        <v>37</v>
      </c>
      <c r="W3124" t="s">
        <v>19743</v>
      </c>
      <c r="X3124" t="s">
        <v>44</v>
      </c>
      <c r="Y3124">
        <v>29</v>
      </c>
      <c r="Z3124">
        <v>55</v>
      </c>
      <c r="AA3124">
        <v>0</v>
      </c>
      <c r="AB3124" t="s">
        <v>45</v>
      </c>
      <c r="AC3124">
        <v>0</v>
      </c>
      <c r="AD3124" t="s">
        <v>46</v>
      </c>
    </row>
    <row r="3125" spans="1:30" x14ac:dyDescent="0.3">
      <c r="A3125" t="s">
        <v>2578</v>
      </c>
      <c r="B3125" t="s">
        <v>39</v>
      </c>
      <c r="C3125">
        <v>476671</v>
      </c>
      <c r="D3125">
        <v>727.56</v>
      </c>
      <c r="E3125" s="1">
        <v>42369</v>
      </c>
      <c r="F3125" s="1">
        <v>44056</v>
      </c>
      <c r="G3125" t="s">
        <v>99</v>
      </c>
      <c r="H3125" t="s">
        <v>55</v>
      </c>
      <c r="I3125" t="s">
        <v>2575</v>
      </c>
      <c r="J3125">
        <v>1687</v>
      </c>
      <c r="K3125" t="s">
        <v>42</v>
      </c>
      <c r="L3125">
        <v>0</v>
      </c>
      <c r="M3125" t="s">
        <v>2576</v>
      </c>
      <c r="N3125" t="s">
        <v>60</v>
      </c>
      <c r="O3125">
        <v>69</v>
      </c>
      <c r="P3125" t="s">
        <v>1307</v>
      </c>
      <c r="Q3125" t="s">
        <v>51</v>
      </c>
      <c r="R3125" t="s">
        <v>2577</v>
      </c>
      <c r="S3125" t="s">
        <v>36</v>
      </c>
      <c r="T3125">
        <v>0</v>
      </c>
      <c r="U3125">
        <v>1</v>
      </c>
      <c r="V3125" t="s">
        <v>37</v>
      </c>
      <c r="W3125" t="s">
        <v>2579</v>
      </c>
      <c r="X3125" t="s">
        <v>57</v>
      </c>
      <c r="Y3125">
        <v>43</v>
      </c>
      <c r="Z3125">
        <v>81</v>
      </c>
      <c r="AA3125">
        <v>1</v>
      </c>
      <c r="AB3125" t="s">
        <v>58</v>
      </c>
      <c r="AC3125">
        <v>1</v>
      </c>
      <c r="AD3125" t="s">
        <v>59</v>
      </c>
    </row>
    <row r="3126" spans="1:30" x14ac:dyDescent="0.3">
      <c r="A3126" t="s">
        <v>19658</v>
      </c>
      <c r="B3126" t="s">
        <v>54</v>
      </c>
      <c r="C3126">
        <v>36900</v>
      </c>
      <c r="D3126">
        <v>1024.3499999999999</v>
      </c>
      <c r="E3126" s="1">
        <v>43203</v>
      </c>
      <c r="F3126" s="1">
        <v>43833</v>
      </c>
      <c r="G3126" t="s">
        <v>99</v>
      </c>
      <c r="H3126" t="s">
        <v>80</v>
      </c>
      <c r="I3126" t="s">
        <v>19655</v>
      </c>
      <c r="J3126">
        <v>630</v>
      </c>
      <c r="K3126" t="s">
        <v>100</v>
      </c>
      <c r="L3126">
        <v>1</v>
      </c>
      <c r="M3126" t="s">
        <v>19656</v>
      </c>
      <c r="N3126" t="s">
        <v>32</v>
      </c>
      <c r="O3126">
        <v>49</v>
      </c>
      <c r="P3126" t="s">
        <v>287</v>
      </c>
      <c r="Q3126" t="s">
        <v>51</v>
      </c>
      <c r="R3126" t="s">
        <v>19657</v>
      </c>
      <c r="S3126" t="s">
        <v>97</v>
      </c>
      <c r="T3126">
        <v>0</v>
      </c>
      <c r="U3126">
        <v>0</v>
      </c>
      <c r="V3126" t="s">
        <v>90</v>
      </c>
      <c r="W3126" t="s">
        <v>19659</v>
      </c>
      <c r="X3126" t="s">
        <v>57</v>
      </c>
      <c r="Y3126">
        <v>38</v>
      </c>
      <c r="Z3126">
        <v>73</v>
      </c>
      <c r="AA3126">
        <v>1</v>
      </c>
      <c r="AB3126" t="s">
        <v>58</v>
      </c>
      <c r="AC3126">
        <v>1</v>
      </c>
      <c r="AD3126" t="s">
        <v>59</v>
      </c>
    </row>
    <row r="3127" spans="1:30" x14ac:dyDescent="0.3">
      <c r="A3127" t="s">
        <v>12736</v>
      </c>
      <c r="B3127" t="s">
        <v>118</v>
      </c>
      <c r="C3127">
        <v>249686</v>
      </c>
      <c r="D3127">
        <v>1827.59</v>
      </c>
      <c r="E3127" s="1">
        <v>45195</v>
      </c>
      <c r="F3127" s="1">
        <v>45792</v>
      </c>
      <c r="G3127" t="s">
        <v>99</v>
      </c>
      <c r="H3127" t="s">
        <v>55</v>
      </c>
      <c r="I3127" t="s">
        <v>12731</v>
      </c>
      <c r="J3127">
        <v>597</v>
      </c>
      <c r="K3127" t="s">
        <v>100</v>
      </c>
      <c r="L3127">
        <v>0</v>
      </c>
      <c r="M3127" t="s">
        <v>12732</v>
      </c>
      <c r="N3127" t="s">
        <v>49</v>
      </c>
      <c r="O3127">
        <v>33</v>
      </c>
      <c r="P3127" t="s">
        <v>827</v>
      </c>
      <c r="Q3127" t="s">
        <v>87</v>
      </c>
      <c r="R3127" t="s">
        <v>12733</v>
      </c>
      <c r="S3127" t="s">
        <v>109</v>
      </c>
      <c r="T3127">
        <v>0</v>
      </c>
      <c r="U3127">
        <v>0</v>
      </c>
      <c r="V3127" t="s">
        <v>90</v>
      </c>
      <c r="W3127" t="s">
        <v>12737</v>
      </c>
      <c r="X3127" t="s">
        <v>44</v>
      </c>
      <c r="Y3127">
        <v>37</v>
      </c>
      <c r="Z3127">
        <v>26</v>
      </c>
      <c r="AA3127">
        <v>0</v>
      </c>
      <c r="AB3127" t="s">
        <v>73</v>
      </c>
      <c r="AC3127">
        <v>0</v>
      </c>
      <c r="AD3127" t="s">
        <v>46</v>
      </c>
    </row>
    <row r="3128" spans="1:30" x14ac:dyDescent="0.3">
      <c r="A3128" t="s">
        <v>12161</v>
      </c>
      <c r="B3128" t="s">
        <v>54</v>
      </c>
      <c r="C3128">
        <v>455329</v>
      </c>
      <c r="D3128">
        <v>652.74</v>
      </c>
      <c r="E3128" s="1">
        <v>43216</v>
      </c>
      <c r="F3128" s="1">
        <v>46137</v>
      </c>
      <c r="G3128" t="s">
        <v>103</v>
      </c>
      <c r="H3128" t="s">
        <v>80</v>
      </c>
      <c r="I3128" t="s">
        <v>12158</v>
      </c>
      <c r="J3128">
        <v>2921</v>
      </c>
      <c r="K3128" t="s">
        <v>42</v>
      </c>
      <c r="L3128">
        <v>1</v>
      </c>
      <c r="M3128" t="s">
        <v>12159</v>
      </c>
      <c r="N3128" t="s">
        <v>49</v>
      </c>
      <c r="O3128">
        <v>74</v>
      </c>
      <c r="P3128" t="s">
        <v>392</v>
      </c>
      <c r="Q3128" t="s">
        <v>87</v>
      </c>
      <c r="R3128" t="s">
        <v>12160</v>
      </c>
      <c r="S3128" t="s">
        <v>36</v>
      </c>
      <c r="T3128">
        <v>0</v>
      </c>
      <c r="U3128">
        <v>1</v>
      </c>
      <c r="V3128" t="s">
        <v>37</v>
      </c>
      <c r="W3128" t="s">
        <v>12162</v>
      </c>
      <c r="X3128" t="s">
        <v>72</v>
      </c>
      <c r="Y3128">
        <v>23</v>
      </c>
      <c r="Z3128">
        <v>88</v>
      </c>
      <c r="AA3128">
        <v>1</v>
      </c>
      <c r="AB3128" t="s">
        <v>58</v>
      </c>
      <c r="AC3128">
        <v>1</v>
      </c>
      <c r="AD3128" t="s">
        <v>74</v>
      </c>
    </row>
    <row r="3129" spans="1:30" x14ac:dyDescent="0.3">
      <c r="A3129" t="s">
        <v>15600</v>
      </c>
      <c r="B3129" t="s">
        <v>70</v>
      </c>
      <c r="C3129">
        <v>456497</v>
      </c>
      <c r="D3129">
        <v>1258.56</v>
      </c>
      <c r="E3129" s="1">
        <v>44974</v>
      </c>
      <c r="F3129" s="1">
        <v>46452</v>
      </c>
      <c r="G3129" t="s">
        <v>99</v>
      </c>
      <c r="H3129" t="s">
        <v>80</v>
      </c>
      <c r="I3129" t="s">
        <v>15598</v>
      </c>
      <c r="J3129">
        <v>1478</v>
      </c>
      <c r="K3129" t="s">
        <v>42</v>
      </c>
      <c r="L3129">
        <v>1</v>
      </c>
      <c r="M3129" t="s">
        <v>10568</v>
      </c>
      <c r="N3129" t="s">
        <v>60</v>
      </c>
      <c r="O3129">
        <v>30</v>
      </c>
      <c r="P3129" t="s">
        <v>6288</v>
      </c>
      <c r="Q3129" t="s">
        <v>51</v>
      </c>
      <c r="R3129" t="s">
        <v>15599</v>
      </c>
      <c r="S3129" t="s">
        <v>109</v>
      </c>
      <c r="T3129">
        <v>0</v>
      </c>
      <c r="U3129">
        <v>0</v>
      </c>
      <c r="V3129" t="s">
        <v>68</v>
      </c>
      <c r="W3129" t="s">
        <v>15601</v>
      </c>
      <c r="X3129" t="s">
        <v>72</v>
      </c>
      <c r="Y3129">
        <v>13</v>
      </c>
      <c r="Z3129">
        <v>89</v>
      </c>
      <c r="AA3129">
        <v>1</v>
      </c>
      <c r="AB3129" t="s">
        <v>58</v>
      </c>
      <c r="AC3129">
        <v>1</v>
      </c>
      <c r="AD3129" t="s">
        <v>74</v>
      </c>
    </row>
    <row r="3130" spans="1:30" x14ac:dyDescent="0.3">
      <c r="A3130" t="s">
        <v>15144</v>
      </c>
      <c r="B3130" t="s">
        <v>118</v>
      </c>
      <c r="C3130">
        <v>365898</v>
      </c>
      <c r="D3130">
        <v>1929.93</v>
      </c>
      <c r="E3130" s="1">
        <v>43959</v>
      </c>
      <c r="F3130" s="1">
        <v>46570</v>
      </c>
      <c r="G3130" t="s">
        <v>103</v>
      </c>
      <c r="H3130" t="s">
        <v>41</v>
      </c>
      <c r="I3130" t="s">
        <v>15139</v>
      </c>
      <c r="J3130">
        <v>2611</v>
      </c>
      <c r="K3130" t="s">
        <v>42</v>
      </c>
      <c r="L3130">
        <v>0</v>
      </c>
      <c r="M3130" t="s">
        <v>15140</v>
      </c>
      <c r="N3130" t="s">
        <v>60</v>
      </c>
      <c r="O3130">
        <v>60</v>
      </c>
      <c r="P3130" t="s">
        <v>2086</v>
      </c>
      <c r="Q3130" t="s">
        <v>87</v>
      </c>
      <c r="R3130" t="s">
        <v>15141</v>
      </c>
      <c r="S3130" t="s">
        <v>36</v>
      </c>
      <c r="T3130">
        <v>0</v>
      </c>
      <c r="U3130">
        <v>1</v>
      </c>
      <c r="V3130" t="s">
        <v>37</v>
      </c>
      <c r="W3130" t="s">
        <v>15145</v>
      </c>
      <c r="X3130" t="s">
        <v>72</v>
      </c>
      <c r="Y3130">
        <v>13</v>
      </c>
      <c r="Z3130">
        <v>28</v>
      </c>
      <c r="AA3130">
        <v>0</v>
      </c>
      <c r="AB3130" t="s">
        <v>73</v>
      </c>
      <c r="AC3130">
        <v>0</v>
      </c>
      <c r="AD3130" t="s">
        <v>74</v>
      </c>
    </row>
    <row r="3131" spans="1:30" x14ac:dyDescent="0.3">
      <c r="A3131" t="s">
        <v>2274</v>
      </c>
      <c r="B3131" t="s">
        <v>39</v>
      </c>
      <c r="C3131">
        <v>66095</v>
      </c>
      <c r="D3131">
        <v>1613.05</v>
      </c>
      <c r="E3131" s="1">
        <v>44971</v>
      </c>
      <c r="F3131" s="1">
        <v>46100</v>
      </c>
      <c r="G3131" t="s">
        <v>103</v>
      </c>
      <c r="H3131" t="s">
        <v>80</v>
      </c>
      <c r="I3131" t="s">
        <v>2269</v>
      </c>
      <c r="J3131">
        <v>1129</v>
      </c>
      <c r="K3131" t="s">
        <v>42</v>
      </c>
      <c r="L3131">
        <v>1</v>
      </c>
      <c r="M3131" t="s">
        <v>2270</v>
      </c>
      <c r="N3131" t="s">
        <v>60</v>
      </c>
      <c r="O3131">
        <v>77</v>
      </c>
      <c r="P3131" t="s">
        <v>543</v>
      </c>
      <c r="Q3131" t="s">
        <v>51</v>
      </c>
      <c r="R3131" t="s">
        <v>2271</v>
      </c>
      <c r="S3131" t="s">
        <v>36</v>
      </c>
      <c r="T3131">
        <v>0</v>
      </c>
      <c r="U3131">
        <v>1</v>
      </c>
      <c r="V3131" t="s">
        <v>37</v>
      </c>
      <c r="W3131" t="s">
        <v>2275</v>
      </c>
      <c r="X3131" t="s">
        <v>44</v>
      </c>
      <c r="Y3131">
        <v>23</v>
      </c>
      <c r="Z3131">
        <v>41</v>
      </c>
      <c r="AA3131">
        <v>0</v>
      </c>
      <c r="AB3131" t="s">
        <v>45</v>
      </c>
      <c r="AC3131">
        <v>0</v>
      </c>
      <c r="AD3131" t="s">
        <v>46</v>
      </c>
    </row>
    <row r="3132" spans="1:30" x14ac:dyDescent="0.3">
      <c r="A3132" t="s">
        <v>14149</v>
      </c>
      <c r="B3132" t="s">
        <v>70</v>
      </c>
      <c r="C3132">
        <v>350181</v>
      </c>
      <c r="D3132">
        <v>1413.09</v>
      </c>
      <c r="E3132" s="1">
        <v>43930</v>
      </c>
      <c r="F3132" s="1">
        <v>46016</v>
      </c>
      <c r="G3132" t="s">
        <v>99</v>
      </c>
      <c r="H3132" t="s">
        <v>41</v>
      </c>
      <c r="I3132" t="s">
        <v>14144</v>
      </c>
      <c r="J3132">
        <v>2086</v>
      </c>
      <c r="K3132" t="s">
        <v>42</v>
      </c>
      <c r="L3132">
        <v>0</v>
      </c>
      <c r="M3132" t="s">
        <v>14145</v>
      </c>
      <c r="N3132" t="s">
        <v>32</v>
      </c>
      <c r="O3132">
        <v>50</v>
      </c>
      <c r="P3132" t="s">
        <v>6893</v>
      </c>
      <c r="Q3132" t="s">
        <v>62</v>
      </c>
      <c r="R3132" t="s">
        <v>14146</v>
      </c>
      <c r="S3132" t="s">
        <v>97</v>
      </c>
      <c r="T3132">
        <v>0</v>
      </c>
      <c r="U3132">
        <v>0</v>
      </c>
      <c r="V3132" t="s">
        <v>90</v>
      </c>
      <c r="W3132" t="s">
        <v>14150</v>
      </c>
      <c r="X3132" t="s">
        <v>57</v>
      </c>
      <c r="Y3132">
        <v>15</v>
      </c>
      <c r="Z3132">
        <v>56</v>
      </c>
      <c r="AA3132">
        <v>0</v>
      </c>
      <c r="AB3132" t="s">
        <v>45</v>
      </c>
      <c r="AC3132">
        <v>0</v>
      </c>
      <c r="AD3132" t="s">
        <v>59</v>
      </c>
    </row>
    <row r="3133" spans="1:30" x14ac:dyDescent="0.3">
      <c r="A3133" t="s">
        <v>7791</v>
      </c>
      <c r="B3133" t="s">
        <v>70</v>
      </c>
      <c r="C3133">
        <v>249970</v>
      </c>
      <c r="D3133">
        <v>393</v>
      </c>
      <c r="E3133" s="1">
        <v>45205</v>
      </c>
      <c r="F3133" s="1">
        <v>46138</v>
      </c>
      <c r="G3133" t="s">
        <v>99</v>
      </c>
      <c r="H3133" t="s">
        <v>80</v>
      </c>
      <c r="I3133" t="s">
        <v>7788</v>
      </c>
      <c r="J3133">
        <v>933</v>
      </c>
      <c r="K3133" t="s">
        <v>100</v>
      </c>
      <c r="L3133">
        <v>1</v>
      </c>
      <c r="M3133" t="s">
        <v>7789</v>
      </c>
      <c r="N3133" t="s">
        <v>32</v>
      </c>
      <c r="O3133">
        <v>85</v>
      </c>
      <c r="P3133" t="s">
        <v>3251</v>
      </c>
      <c r="Q3133" t="s">
        <v>87</v>
      </c>
      <c r="R3133" t="s">
        <v>7790</v>
      </c>
      <c r="S3133" t="s">
        <v>36</v>
      </c>
      <c r="T3133">
        <v>0</v>
      </c>
      <c r="U3133">
        <v>1</v>
      </c>
      <c r="V3133" t="s">
        <v>37</v>
      </c>
      <c r="W3133" t="s">
        <v>7792</v>
      </c>
      <c r="X3133" t="s">
        <v>44</v>
      </c>
      <c r="Y3133">
        <v>31</v>
      </c>
      <c r="Z3133">
        <v>98</v>
      </c>
      <c r="AA3133">
        <v>1</v>
      </c>
      <c r="AB3133" t="s">
        <v>58</v>
      </c>
      <c r="AC3133">
        <v>1</v>
      </c>
      <c r="AD3133" t="s">
        <v>46</v>
      </c>
    </row>
    <row r="3134" spans="1:30" x14ac:dyDescent="0.3">
      <c r="A3134" t="s">
        <v>8107</v>
      </c>
      <c r="B3134" t="s">
        <v>118</v>
      </c>
      <c r="C3134">
        <v>155644</v>
      </c>
      <c r="D3134">
        <v>1854.6</v>
      </c>
      <c r="E3134" s="1">
        <v>42285</v>
      </c>
      <c r="F3134" s="1">
        <v>44131</v>
      </c>
      <c r="G3134" t="s">
        <v>40</v>
      </c>
      <c r="H3134" t="s">
        <v>80</v>
      </c>
      <c r="I3134" t="s">
        <v>8100</v>
      </c>
      <c r="J3134">
        <v>1846</v>
      </c>
      <c r="K3134" t="s">
        <v>42</v>
      </c>
      <c r="L3134">
        <v>1</v>
      </c>
      <c r="M3134" t="s">
        <v>8101</v>
      </c>
      <c r="N3134" t="s">
        <v>32</v>
      </c>
      <c r="O3134">
        <v>24</v>
      </c>
      <c r="P3134" t="s">
        <v>1013</v>
      </c>
      <c r="Q3134" t="s">
        <v>62</v>
      </c>
      <c r="R3134" t="s">
        <v>8102</v>
      </c>
      <c r="S3134" t="s">
        <v>67</v>
      </c>
      <c r="T3134">
        <v>0</v>
      </c>
      <c r="U3134">
        <v>0</v>
      </c>
      <c r="V3134" t="s">
        <v>68</v>
      </c>
      <c r="W3134" t="s">
        <v>8108</v>
      </c>
      <c r="X3134" t="s">
        <v>44</v>
      </c>
      <c r="Y3134">
        <v>23</v>
      </c>
      <c r="Z3134">
        <v>36</v>
      </c>
      <c r="AA3134">
        <v>0</v>
      </c>
      <c r="AB3134" t="s">
        <v>45</v>
      </c>
      <c r="AC3134">
        <v>0</v>
      </c>
      <c r="AD3134" t="s">
        <v>46</v>
      </c>
    </row>
    <row r="3135" spans="1:30" x14ac:dyDescent="0.3">
      <c r="A3135" t="s">
        <v>14430</v>
      </c>
      <c r="B3135" t="s">
        <v>70</v>
      </c>
      <c r="C3135">
        <v>260494</v>
      </c>
      <c r="D3135">
        <v>1755.84</v>
      </c>
      <c r="E3135" s="1">
        <v>44977</v>
      </c>
      <c r="F3135" s="1">
        <v>45811</v>
      </c>
      <c r="G3135" t="s">
        <v>103</v>
      </c>
      <c r="H3135" t="s">
        <v>55</v>
      </c>
      <c r="I3135" t="s">
        <v>14427</v>
      </c>
      <c r="J3135">
        <v>834</v>
      </c>
      <c r="K3135" t="s">
        <v>100</v>
      </c>
      <c r="L3135">
        <v>0</v>
      </c>
      <c r="M3135" t="s">
        <v>14428</v>
      </c>
      <c r="N3135" t="s">
        <v>32</v>
      </c>
      <c r="O3135">
        <v>61</v>
      </c>
      <c r="P3135" t="s">
        <v>723</v>
      </c>
      <c r="Q3135" t="s">
        <v>87</v>
      </c>
      <c r="R3135" t="s">
        <v>14429</v>
      </c>
      <c r="S3135" t="s">
        <v>36</v>
      </c>
      <c r="T3135">
        <v>0</v>
      </c>
      <c r="U3135">
        <v>1</v>
      </c>
      <c r="V3135" t="s">
        <v>37</v>
      </c>
      <c r="W3135" t="s">
        <v>14431</v>
      </c>
      <c r="X3135" t="s">
        <v>57</v>
      </c>
      <c r="Y3135">
        <v>26</v>
      </c>
      <c r="Z3135">
        <v>100</v>
      </c>
      <c r="AA3135">
        <v>1</v>
      </c>
      <c r="AB3135" t="s">
        <v>58</v>
      </c>
      <c r="AC3135">
        <v>1</v>
      </c>
      <c r="AD3135" t="s">
        <v>59</v>
      </c>
    </row>
    <row r="3136" spans="1:30" x14ac:dyDescent="0.3">
      <c r="A3136" t="s">
        <v>1144</v>
      </c>
      <c r="B3136" t="s">
        <v>70</v>
      </c>
      <c r="C3136">
        <v>459164</v>
      </c>
      <c r="D3136">
        <v>1582.23</v>
      </c>
      <c r="E3136" s="1">
        <v>43643</v>
      </c>
      <c r="F3136" s="1">
        <v>44909</v>
      </c>
      <c r="G3136" t="s">
        <v>40</v>
      </c>
      <c r="H3136" t="s">
        <v>55</v>
      </c>
      <c r="I3136" t="s">
        <v>1140</v>
      </c>
      <c r="J3136">
        <v>1266</v>
      </c>
      <c r="K3136" t="s">
        <v>42</v>
      </c>
      <c r="L3136">
        <v>0</v>
      </c>
      <c r="M3136" t="s">
        <v>1141</v>
      </c>
      <c r="N3136" t="s">
        <v>32</v>
      </c>
      <c r="O3136">
        <v>71</v>
      </c>
      <c r="P3136" t="s">
        <v>1142</v>
      </c>
      <c r="Q3136" t="s">
        <v>62</v>
      </c>
      <c r="R3136" t="s">
        <v>1143</v>
      </c>
      <c r="S3136" t="s">
        <v>36</v>
      </c>
      <c r="T3136">
        <v>0</v>
      </c>
      <c r="U3136">
        <v>1</v>
      </c>
      <c r="V3136" t="s">
        <v>37</v>
      </c>
      <c r="W3136" t="s">
        <v>1145</v>
      </c>
      <c r="X3136" t="s">
        <v>44</v>
      </c>
      <c r="Y3136">
        <v>16</v>
      </c>
      <c r="Z3136">
        <v>21</v>
      </c>
      <c r="AA3136">
        <v>0</v>
      </c>
      <c r="AB3136" t="s">
        <v>73</v>
      </c>
      <c r="AC3136">
        <v>0</v>
      </c>
      <c r="AD3136" t="s">
        <v>46</v>
      </c>
    </row>
    <row r="3137" spans="1:30" x14ac:dyDescent="0.3">
      <c r="A3137" t="s">
        <v>13267</v>
      </c>
      <c r="B3137" t="s">
        <v>70</v>
      </c>
      <c r="C3137">
        <v>498291</v>
      </c>
      <c r="D3137">
        <v>1008.6</v>
      </c>
      <c r="E3137" s="1">
        <v>44848</v>
      </c>
      <c r="F3137" s="1">
        <v>46137</v>
      </c>
      <c r="G3137" t="s">
        <v>99</v>
      </c>
      <c r="H3137" t="s">
        <v>41</v>
      </c>
      <c r="I3137" t="s">
        <v>13260</v>
      </c>
      <c r="J3137">
        <v>1289</v>
      </c>
      <c r="K3137" t="s">
        <v>42</v>
      </c>
      <c r="L3137">
        <v>0</v>
      </c>
      <c r="M3137" t="s">
        <v>13261</v>
      </c>
      <c r="N3137" t="s">
        <v>60</v>
      </c>
      <c r="O3137">
        <v>59</v>
      </c>
      <c r="P3137" t="s">
        <v>1017</v>
      </c>
      <c r="Q3137" t="s">
        <v>34</v>
      </c>
      <c r="R3137" t="s">
        <v>13262</v>
      </c>
      <c r="S3137" t="s">
        <v>36</v>
      </c>
      <c r="T3137">
        <v>1</v>
      </c>
      <c r="U3137">
        <v>0</v>
      </c>
      <c r="V3137" t="s">
        <v>37</v>
      </c>
      <c r="W3137" t="s">
        <v>13268</v>
      </c>
      <c r="X3137" t="s">
        <v>44</v>
      </c>
      <c r="Y3137">
        <v>3</v>
      </c>
      <c r="Z3137">
        <v>40</v>
      </c>
      <c r="AA3137">
        <v>0</v>
      </c>
      <c r="AB3137" t="s">
        <v>45</v>
      </c>
      <c r="AC3137">
        <v>0</v>
      </c>
      <c r="AD3137" t="s">
        <v>46</v>
      </c>
    </row>
    <row r="3138" spans="1:30" x14ac:dyDescent="0.3">
      <c r="A3138" t="s">
        <v>16633</v>
      </c>
      <c r="B3138" t="s">
        <v>54</v>
      </c>
      <c r="C3138">
        <v>260163</v>
      </c>
      <c r="D3138">
        <v>313.91000000000003</v>
      </c>
      <c r="E3138" s="1">
        <v>42564</v>
      </c>
      <c r="F3138" s="1">
        <v>43404</v>
      </c>
      <c r="G3138" t="s">
        <v>99</v>
      </c>
      <c r="H3138" t="s">
        <v>41</v>
      </c>
      <c r="I3138" t="s">
        <v>16630</v>
      </c>
      <c r="J3138">
        <v>840</v>
      </c>
      <c r="K3138" t="s">
        <v>100</v>
      </c>
      <c r="L3138">
        <v>0</v>
      </c>
      <c r="M3138" t="s">
        <v>16631</v>
      </c>
      <c r="N3138" t="s">
        <v>49</v>
      </c>
      <c r="O3138">
        <v>85</v>
      </c>
      <c r="P3138" t="s">
        <v>7347</v>
      </c>
      <c r="Q3138" t="s">
        <v>34</v>
      </c>
      <c r="R3138" t="s">
        <v>16632</v>
      </c>
      <c r="S3138" t="s">
        <v>36</v>
      </c>
      <c r="T3138">
        <v>1</v>
      </c>
      <c r="U3138">
        <v>1</v>
      </c>
      <c r="V3138" t="s">
        <v>37</v>
      </c>
      <c r="W3138" t="s">
        <v>16634</v>
      </c>
      <c r="X3138" t="s">
        <v>44</v>
      </c>
      <c r="Y3138">
        <v>4</v>
      </c>
      <c r="Z3138">
        <v>60</v>
      </c>
      <c r="AA3138">
        <v>0</v>
      </c>
      <c r="AB3138" t="s">
        <v>45</v>
      </c>
      <c r="AC3138">
        <v>0</v>
      </c>
      <c r="AD3138" t="s">
        <v>46</v>
      </c>
    </row>
    <row r="3139" spans="1:30" x14ac:dyDescent="0.3">
      <c r="A3139" t="s">
        <v>6866</v>
      </c>
      <c r="B3139" t="s">
        <v>54</v>
      </c>
      <c r="C3139">
        <v>361757</v>
      </c>
      <c r="D3139">
        <v>953.85</v>
      </c>
      <c r="E3139" s="1">
        <v>44107</v>
      </c>
      <c r="F3139" s="1">
        <v>47305</v>
      </c>
      <c r="G3139" t="s">
        <v>99</v>
      </c>
      <c r="H3139" t="s">
        <v>80</v>
      </c>
      <c r="I3139" t="s">
        <v>6863</v>
      </c>
      <c r="J3139">
        <v>3198</v>
      </c>
      <c r="K3139" t="s">
        <v>42</v>
      </c>
      <c r="L3139">
        <v>1</v>
      </c>
      <c r="M3139" t="s">
        <v>6864</v>
      </c>
      <c r="N3139" t="s">
        <v>32</v>
      </c>
      <c r="O3139">
        <v>77</v>
      </c>
      <c r="P3139" t="s">
        <v>1397</v>
      </c>
      <c r="Q3139" t="s">
        <v>62</v>
      </c>
      <c r="R3139" t="s">
        <v>6865</v>
      </c>
      <c r="S3139" t="s">
        <v>36</v>
      </c>
      <c r="T3139">
        <v>0</v>
      </c>
      <c r="U3139">
        <v>1</v>
      </c>
      <c r="V3139" t="s">
        <v>37</v>
      </c>
      <c r="W3139" t="s">
        <v>6867</v>
      </c>
      <c r="X3139" t="s">
        <v>72</v>
      </c>
      <c r="Y3139">
        <v>36</v>
      </c>
      <c r="Z3139">
        <v>70</v>
      </c>
      <c r="AA3139">
        <v>1</v>
      </c>
      <c r="AB3139" t="s">
        <v>58</v>
      </c>
      <c r="AC3139">
        <v>1</v>
      </c>
      <c r="AD3139" t="s">
        <v>74</v>
      </c>
    </row>
    <row r="3140" spans="1:30" x14ac:dyDescent="0.3">
      <c r="A3140" t="s">
        <v>17345</v>
      </c>
      <c r="B3140" t="s">
        <v>39</v>
      </c>
      <c r="C3140">
        <v>272607</v>
      </c>
      <c r="D3140">
        <v>213.25</v>
      </c>
      <c r="E3140" s="1">
        <v>42386</v>
      </c>
      <c r="F3140" s="1">
        <v>42866</v>
      </c>
      <c r="G3140" t="s">
        <v>103</v>
      </c>
      <c r="H3140" t="s">
        <v>55</v>
      </c>
      <c r="I3140" t="s">
        <v>17342</v>
      </c>
      <c r="J3140">
        <v>480</v>
      </c>
      <c r="K3140" t="s">
        <v>100</v>
      </c>
      <c r="L3140">
        <v>0</v>
      </c>
      <c r="M3140" t="s">
        <v>17343</v>
      </c>
      <c r="N3140" t="s">
        <v>49</v>
      </c>
      <c r="O3140">
        <v>51</v>
      </c>
      <c r="P3140" t="s">
        <v>7979</v>
      </c>
      <c r="Q3140" t="s">
        <v>34</v>
      </c>
      <c r="R3140" t="s">
        <v>17344</v>
      </c>
      <c r="S3140" t="s">
        <v>97</v>
      </c>
      <c r="T3140">
        <v>1</v>
      </c>
      <c r="U3140">
        <v>0</v>
      </c>
      <c r="V3140" t="s">
        <v>37</v>
      </c>
      <c r="W3140" t="s">
        <v>17346</v>
      </c>
      <c r="X3140" t="s">
        <v>72</v>
      </c>
      <c r="Y3140">
        <v>7</v>
      </c>
      <c r="Z3140">
        <v>31</v>
      </c>
      <c r="AA3140">
        <v>0</v>
      </c>
      <c r="AB3140" t="s">
        <v>45</v>
      </c>
      <c r="AC3140">
        <v>0</v>
      </c>
      <c r="AD3140" t="s">
        <v>74</v>
      </c>
    </row>
    <row r="3141" spans="1:30" x14ac:dyDescent="0.3">
      <c r="A3141" t="s">
        <v>18733</v>
      </c>
      <c r="B3141" t="s">
        <v>39</v>
      </c>
      <c r="C3141">
        <v>249792</v>
      </c>
      <c r="D3141">
        <v>1968.49</v>
      </c>
      <c r="E3141" s="1">
        <v>43088</v>
      </c>
      <c r="F3141" s="1">
        <v>43987</v>
      </c>
      <c r="G3141" t="s">
        <v>40</v>
      </c>
      <c r="H3141" t="s">
        <v>55</v>
      </c>
      <c r="I3141" t="s">
        <v>18730</v>
      </c>
      <c r="J3141">
        <v>899</v>
      </c>
      <c r="K3141" t="s">
        <v>100</v>
      </c>
      <c r="L3141">
        <v>0</v>
      </c>
      <c r="M3141" t="s">
        <v>18731</v>
      </c>
      <c r="N3141" t="s">
        <v>32</v>
      </c>
      <c r="O3141">
        <v>26</v>
      </c>
      <c r="P3141" t="s">
        <v>206</v>
      </c>
      <c r="Q3141" t="s">
        <v>87</v>
      </c>
      <c r="R3141" t="s">
        <v>18732</v>
      </c>
      <c r="S3141" t="s">
        <v>109</v>
      </c>
      <c r="T3141">
        <v>0</v>
      </c>
      <c r="U3141">
        <v>0</v>
      </c>
      <c r="V3141" t="s">
        <v>68</v>
      </c>
      <c r="W3141" t="s">
        <v>18734</v>
      </c>
      <c r="X3141" t="s">
        <v>57</v>
      </c>
      <c r="Y3141">
        <v>28</v>
      </c>
      <c r="Z3141">
        <v>7</v>
      </c>
      <c r="AA3141">
        <v>0</v>
      </c>
      <c r="AB3141" t="s">
        <v>73</v>
      </c>
      <c r="AC3141">
        <v>0</v>
      </c>
      <c r="AD3141" t="s">
        <v>59</v>
      </c>
    </row>
    <row r="3142" spans="1:30" x14ac:dyDescent="0.3">
      <c r="A3142" t="s">
        <v>18027</v>
      </c>
      <c r="B3142" t="s">
        <v>54</v>
      </c>
      <c r="C3142">
        <v>457221</v>
      </c>
      <c r="D3142">
        <v>269.92</v>
      </c>
      <c r="E3142" s="1">
        <v>43384</v>
      </c>
      <c r="F3142" s="1">
        <v>45655</v>
      </c>
      <c r="G3142" t="s">
        <v>40</v>
      </c>
      <c r="H3142" t="s">
        <v>41</v>
      </c>
      <c r="I3142" t="s">
        <v>18024</v>
      </c>
      <c r="J3142">
        <v>2271</v>
      </c>
      <c r="K3142" t="s">
        <v>42</v>
      </c>
      <c r="L3142">
        <v>0</v>
      </c>
      <c r="M3142" t="s">
        <v>18025</v>
      </c>
      <c r="N3142" t="s">
        <v>60</v>
      </c>
      <c r="O3142">
        <v>60</v>
      </c>
      <c r="P3142" t="s">
        <v>5081</v>
      </c>
      <c r="Q3142" t="s">
        <v>87</v>
      </c>
      <c r="R3142" t="s">
        <v>18026</v>
      </c>
      <c r="S3142" t="s">
        <v>36</v>
      </c>
      <c r="T3142">
        <v>0</v>
      </c>
      <c r="U3142">
        <v>1</v>
      </c>
      <c r="V3142" t="s">
        <v>37</v>
      </c>
      <c r="W3142" t="s">
        <v>18028</v>
      </c>
      <c r="X3142" t="s">
        <v>44</v>
      </c>
      <c r="Y3142">
        <v>9</v>
      </c>
      <c r="Z3142">
        <v>34</v>
      </c>
      <c r="AA3142">
        <v>0</v>
      </c>
      <c r="AB3142" t="s">
        <v>45</v>
      </c>
      <c r="AC3142">
        <v>0</v>
      </c>
      <c r="AD3142" t="s">
        <v>46</v>
      </c>
    </row>
    <row r="3143" spans="1:30" x14ac:dyDescent="0.3">
      <c r="A3143" t="s">
        <v>18474</v>
      </c>
      <c r="B3143" t="s">
        <v>54</v>
      </c>
      <c r="C3143">
        <v>446936</v>
      </c>
      <c r="D3143">
        <v>719.55</v>
      </c>
      <c r="E3143" s="1">
        <v>44835</v>
      </c>
      <c r="F3143" s="1">
        <v>46324</v>
      </c>
      <c r="G3143" t="s">
        <v>99</v>
      </c>
      <c r="H3143" t="s">
        <v>80</v>
      </c>
      <c r="I3143" t="s">
        <v>18467</v>
      </c>
      <c r="J3143">
        <v>1489</v>
      </c>
      <c r="K3143" t="s">
        <v>42</v>
      </c>
      <c r="L3143">
        <v>1</v>
      </c>
      <c r="M3143" t="s">
        <v>18468</v>
      </c>
      <c r="N3143" t="s">
        <v>32</v>
      </c>
      <c r="O3143">
        <v>38</v>
      </c>
      <c r="P3143" t="s">
        <v>2733</v>
      </c>
      <c r="Q3143" t="s">
        <v>34</v>
      </c>
      <c r="R3143" t="s">
        <v>18469</v>
      </c>
      <c r="S3143" t="s">
        <v>89</v>
      </c>
      <c r="T3143">
        <v>1</v>
      </c>
      <c r="U3143">
        <v>0</v>
      </c>
      <c r="V3143" t="s">
        <v>90</v>
      </c>
      <c r="W3143" t="s">
        <v>18475</v>
      </c>
      <c r="X3143" t="s">
        <v>44</v>
      </c>
      <c r="Y3143">
        <v>49</v>
      </c>
      <c r="Z3143">
        <v>54</v>
      </c>
      <c r="AA3143">
        <v>0</v>
      </c>
      <c r="AB3143" t="s">
        <v>45</v>
      </c>
      <c r="AC3143">
        <v>0</v>
      </c>
      <c r="AD3143" t="s">
        <v>46</v>
      </c>
    </row>
    <row r="3144" spans="1:30" x14ac:dyDescent="0.3">
      <c r="A3144" t="s">
        <v>3988</v>
      </c>
      <c r="B3144" t="s">
        <v>70</v>
      </c>
      <c r="C3144">
        <v>380181</v>
      </c>
      <c r="D3144">
        <v>1562.72</v>
      </c>
      <c r="E3144" s="1">
        <v>44547</v>
      </c>
      <c r="F3144" s="1">
        <v>46063</v>
      </c>
      <c r="G3144" t="s">
        <v>40</v>
      </c>
      <c r="H3144" t="s">
        <v>55</v>
      </c>
      <c r="I3144" t="s">
        <v>3984</v>
      </c>
      <c r="J3144">
        <v>1516</v>
      </c>
      <c r="K3144" t="s">
        <v>42</v>
      </c>
      <c r="L3144">
        <v>0</v>
      </c>
      <c r="M3144" t="s">
        <v>3985</v>
      </c>
      <c r="N3144" t="s">
        <v>60</v>
      </c>
      <c r="O3144">
        <v>52</v>
      </c>
      <c r="P3144" t="s">
        <v>3986</v>
      </c>
      <c r="Q3144" t="s">
        <v>51</v>
      </c>
      <c r="R3144" t="s">
        <v>3987</v>
      </c>
      <c r="S3144" t="s">
        <v>97</v>
      </c>
      <c r="T3144">
        <v>0</v>
      </c>
      <c r="U3144">
        <v>0</v>
      </c>
      <c r="V3144" t="s">
        <v>37</v>
      </c>
      <c r="W3144" t="s">
        <v>3989</v>
      </c>
      <c r="X3144" t="s">
        <v>72</v>
      </c>
      <c r="Y3144">
        <v>22</v>
      </c>
      <c r="Z3144">
        <v>76</v>
      </c>
      <c r="AA3144">
        <v>1</v>
      </c>
      <c r="AB3144" t="s">
        <v>58</v>
      </c>
      <c r="AC3144">
        <v>1</v>
      </c>
      <c r="AD3144" t="s">
        <v>74</v>
      </c>
    </row>
    <row r="3145" spans="1:30" x14ac:dyDescent="0.3">
      <c r="A3145" t="s">
        <v>3699</v>
      </c>
      <c r="B3145" t="s">
        <v>118</v>
      </c>
      <c r="C3145">
        <v>181974</v>
      </c>
      <c r="D3145">
        <v>1646.89</v>
      </c>
      <c r="E3145" s="1">
        <v>45323</v>
      </c>
      <c r="F3145" s="1">
        <v>45950</v>
      </c>
      <c r="G3145" t="s">
        <v>103</v>
      </c>
      <c r="H3145" t="s">
        <v>41</v>
      </c>
      <c r="I3145" t="s">
        <v>3694</v>
      </c>
      <c r="J3145">
        <v>627</v>
      </c>
      <c r="K3145" t="s">
        <v>100</v>
      </c>
      <c r="L3145">
        <v>0</v>
      </c>
      <c r="M3145" t="s">
        <v>3695</v>
      </c>
      <c r="N3145" t="s">
        <v>32</v>
      </c>
      <c r="O3145">
        <v>31</v>
      </c>
      <c r="P3145" t="s">
        <v>1173</v>
      </c>
      <c r="Q3145" t="s">
        <v>51</v>
      </c>
      <c r="R3145" t="s">
        <v>3696</v>
      </c>
      <c r="S3145" t="s">
        <v>109</v>
      </c>
      <c r="T3145">
        <v>0</v>
      </c>
      <c r="U3145">
        <v>0</v>
      </c>
      <c r="V3145" t="s">
        <v>90</v>
      </c>
      <c r="W3145" t="s">
        <v>3700</v>
      </c>
      <c r="X3145" t="s">
        <v>72</v>
      </c>
      <c r="Y3145">
        <v>11</v>
      </c>
      <c r="Z3145">
        <v>15</v>
      </c>
      <c r="AA3145">
        <v>0</v>
      </c>
      <c r="AB3145" t="s">
        <v>73</v>
      </c>
      <c r="AC3145">
        <v>0</v>
      </c>
      <c r="AD3145" t="s">
        <v>74</v>
      </c>
    </row>
    <row r="3146" spans="1:30" x14ac:dyDescent="0.3">
      <c r="A3146" t="s">
        <v>3600</v>
      </c>
      <c r="B3146" t="s">
        <v>54</v>
      </c>
      <c r="C3146">
        <v>374538</v>
      </c>
      <c r="D3146">
        <v>689.31</v>
      </c>
      <c r="E3146" s="1">
        <v>45502</v>
      </c>
      <c r="F3146" s="1">
        <v>48055</v>
      </c>
      <c r="G3146" t="s">
        <v>103</v>
      </c>
      <c r="H3146" t="s">
        <v>80</v>
      </c>
      <c r="I3146" t="s">
        <v>3595</v>
      </c>
      <c r="J3146">
        <v>2553</v>
      </c>
      <c r="K3146" t="s">
        <v>42</v>
      </c>
      <c r="L3146">
        <v>1</v>
      </c>
      <c r="M3146" t="s">
        <v>3596</v>
      </c>
      <c r="N3146" t="s">
        <v>60</v>
      </c>
      <c r="O3146">
        <v>35</v>
      </c>
      <c r="P3146" t="s">
        <v>2561</v>
      </c>
      <c r="Q3146" t="s">
        <v>62</v>
      </c>
      <c r="R3146" t="s">
        <v>3597</v>
      </c>
      <c r="S3146" t="s">
        <v>109</v>
      </c>
      <c r="T3146">
        <v>0</v>
      </c>
      <c r="U3146">
        <v>0</v>
      </c>
      <c r="V3146" t="s">
        <v>90</v>
      </c>
      <c r="W3146" t="s">
        <v>3601</v>
      </c>
      <c r="X3146" t="s">
        <v>72</v>
      </c>
      <c r="Y3146">
        <v>27</v>
      </c>
      <c r="Z3146">
        <v>3</v>
      </c>
      <c r="AA3146">
        <v>0</v>
      </c>
      <c r="AB3146" t="s">
        <v>73</v>
      </c>
      <c r="AC3146">
        <v>0</v>
      </c>
      <c r="AD3146" t="s">
        <v>74</v>
      </c>
    </row>
    <row r="3147" spans="1:30" x14ac:dyDescent="0.3">
      <c r="A3147" t="s">
        <v>17400</v>
      </c>
      <c r="B3147" t="s">
        <v>118</v>
      </c>
      <c r="C3147">
        <v>409281</v>
      </c>
      <c r="D3147">
        <v>1799.42</v>
      </c>
      <c r="E3147" s="1">
        <v>44331</v>
      </c>
      <c r="F3147" s="1">
        <v>46722</v>
      </c>
      <c r="G3147" t="s">
        <v>103</v>
      </c>
      <c r="H3147" t="s">
        <v>80</v>
      </c>
      <c r="I3147" t="s">
        <v>17395</v>
      </c>
      <c r="J3147">
        <v>2391</v>
      </c>
      <c r="K3147" t="s">
        <v>42</v>
      </c>
      <c r="L3147">
        <v>1</v>
      </c>
      <c r="M3147" t="s">
        <v>17396</v>
      </c>
      <c r="N3147" t="s">
        <v>32</v>
      </c>
      <c r="O3147">
        <v>33</v>
      </c>
      <c r="P3147" t="s">
        <v>378</v>
      </c>
      <c r="Q3147" t="s">
        <v>34</v>
      </c>
      <c r="R3147" t="s">
        <v>17397</v>
      </c>
      <c r="S3147" t="s">
        <v>109</v>
      </c>
      <c r="T3147">
        <v>1</v>
      </c>
      <c r="U3147">
        <v>0</v>
      </c>
      <c r="V3147" t="s">
        <v>90</v>
      </c>
      <c r="W3147" t="s">
        <v>17401</v>
      </c>
      <c r="X3147" t="s">
        <v>44</v>
      </c>
      <c r="Y3147">
        <v>30</v>
      </c>
      <c r="Z3147">
        <v>49</v>
      </c>
      <c r="AA3147">
        <v>0</v>
      </c>
      <c r="AB3147" t="s">
        <v>45</v>
      </c>
      <c r="AC3147">
        <v>0</v>
      </c>
      <c r="AD3147" t="s">
        <v>46</v>
      </c>
    </row>
    <row r="3148" spans="1:30" x14ac:dyDescent="0.3">
      <c r="A3148" t="s">
        <v>16350</v>
      </c>
      <c r="B3148" t="s">
        <v>39</v>
      </c>
      <c r="C3148">
        <v>464283</v>
      </c>
      <c r="D3148">
        <v>1985.13</v>
      </c>
      <c r="E3148" s="1">
        <v>42650</v>
      </c>
      <c r="F3148" s="1">
        <v>44445</v>
      </c>
      <c r="G3148" t="s">
        <v>40</v>
      </c>
      <c r="H3148" t="s">
        <v>55</v>
      </c>
      <c r="I3148" t="s">
        <v>16347</v>
      </c>
      <c r="J3148">
        <v>1795</v>
      </c>
      <c r="K3148" t="s">
        <v>42</v>
      </c>
      <c r="L3148">
        <v>0</v>
      </c>
      <c r="M3148" t="s">
        <v>16348</v>
      </c>
      <c r="N3148" t="s">
        <v>32</v>
      </c>
      <c r="O3148">
        <v>34</v>
      </c>
      <c r="P3148" t="s">
        <v>886</v>
      </c>
      <c r="Q3148" t="s">
        <v>51</v>
      </c>
      <c r="R3148" t="s">
        <v>16349</v>
      </c>
      <c r="S3148" t="s">
        <v>109</v>
      </c>
      <c r="T3148">
        <v>0</v>
      </c>
      <c r="U3148">
        <v>0</v>
      </c>
      <c r="V3148" t="s">
        <v>90</v>
      </c>
      <c r="W3148" t="s">
        <v>16351</v>
      </c>
      <c r="X3148" t="s">
        <v>44</v>
      </c>
      <c r="Y3148">
        <v>20</v>
      </c>
      <c r="Z3148">
        <v>25</v>
      </c>
      <c r="AA3148">
        <v>0</v>
      </c>
      <c r="AB3148" t="s">
        <v>73</v>
      </c>
      <c r="AC3148">
        <v>0</v>
      </c>
      <c r="AD3148" t="s">
        <v>46</v>
      </c>
    </row>
    <row r="3149" spans="1:30" x14ac:dyDescent="0.3">
      <c r="A3149" t="s">
        <v>16396</v>
      </c>
      <c r="B3149" t="s">
        <v>118</v>
      </c>
      <c r="C3149">
        <v>189782</v>
      </c>
      <c r="D3149">
        <v>138.91999999999999</v>
      </c>
      <c r="E3149" s="1">
        <v>44471</v>
      </c>
      <c r="F3149" s="1">
        <v>47378</v>
      </c>
      <c r="G3149" t="s">
        <v>103</v>
      </c>
      <c r="H3149" t="s">
        <v>80</v>
      </c>
      <c r="I3149" t="s">
        <v>16393</v>
      </c>
      <c r="J3149">
        <v>2907</v>
      </c>
      <c r="K3149" t="s">
        <v>42</v>
      </c>
      <c r="L3149">
        <v>1</v>
      </c>
      <c r="M3149" t="s">
        <v>16394</v>
      </c>
      <c r="N3149" t="s">
        <v>32</v>
      </c>
      <c r="O3149">
        <v>76</v>
      </c>
      <c r="P3149" t="s">
        <v>3725</v>
      </c>
      <c r="Q3149" t="s">
        <v>34</v>
      </c>
      <c r="R3149" t="s">
        <v>16395</v>
      </c>
      <c r="S3149" t="s">
        <v>36</v>
      </c>
      <c r="T3149">
        <v>1</v>
      </c>
      <c r="U3149">
        <v>1</v>
      </c>
      <c r="V3149" t="s">
        <v>37</v>
      </c>
      <c r="W3149" t="s">
        <v>16397</v>
      </c>
      <c r="X3149" t="s">
        <v>72</v>
      </c>
      <c r="Y3149">
        <v>25</v>
      </c>
      <c r="Z3149">
        <v>71</v>
      </c>
      <c r="AA3149">
        <v>1</v>
      </c>
      <c r="AB3149" t="s">
        <v>58</v>
      </c>
      <c r="AC3149">
        <v>1</v>
      </c>
      <c r="AD3149" t="s">
        <v>74</v>
      </c>
    </row>
    <row r="3150" spans="1:30" x14ac:dyDescent="0.3">
      <c r="A3150" t="s">
        <v>218</v>
      </c>
      <c r="B3150" t="s">
        <v>39</v>
      </c>
      <c r="C3150">
        <v>92358</v>
      </c>
      <c r="D3150">
        <v>153.22</v>
      </c>
      <c r="E3150" s="1">
        <v>44859</v>
      </c>
      <c r="F3150" s="1">
        <v>47735</v>
      </c>
      <c r="G3150" t="s">
        <v>99</v>
      </c>
      <c r="H3150" t="s">
        <v>41</v>
      </c>
      <c r="I3150" t="s">
        <v>212</v>
      </c>
      <c r="J3150">
        <v>2876</v>
      </c>
      <c r="K3150" t="s">
        <v>42</v>
      </c>
      <c r="L3150">
        <v>0</v>
      </c>
      <c r="M3150" t="s">
        <v>213</v>
      </c>
      <c r="N3150" t="s">
        <v>49</v>
      </c>
      <c r="O3150">
        <v>75</v>
      </c>
      <c r="P3150" t="s">
        <v>214</v>
      </c>
      <c r="Q3150" t="s">
        <v>87</v>
      </c>
      <c r="R3150" t="s">
        <v>215</v>
      </c>
      <c r="S3150" t="s">
        <v>36</v>
      </c>
      <c r="T3150">
        <v>0</v>
      </c>
      <c r="U3150">
        <v>1</v>
      </c>
      <c r="V3150" t="s">
        <v>37</v>
      </c>
      <c r="W3150" t="s">
        <v>219</v>
      </c>
      <c r="X3150" t="s">
        <v>44</v>
      </c>
      <c r="Y3150">
        <v>11</v>
      </c>
      <c r="Z3150">
        <v>35</v>
      </c>
      <c r="AA3150">
        <v>0</v>
      </c>
      <c r="AB3150" t="s">
        <v>45</v>
      </c>
      <c r="AC3150">
        <v>0</v>
      </c>
      <c r="AD3150" t="s">
        <v>46</v>
      </c>
    </row>
    <row r="3151" spans="1:30" x14ac:dyDescent="0.3">
      <c r="A3151" t="s">
        <v>5976</v>
      </c>
      <c r="B3151" t="s">
        <v>39</v>
      </c>
      <c r="C3151">
        <v>383657</v>
      </c>
      <c r="D3151">
        <v>543.14</v>
      </c>
      <c r="E3151" s="1">
        <v>43551</v>
      </c>
      <c r="F3151" s="1">
        <v>46940</v>
      </c>
      <c r="G3151" t="s">
        <v>103</v>
      </c>
      <c r="H3151" t="s">
        <v>55</v>
      </c>
      <c r="I3151" t="s">
        <v>5973</v>
      </c>
      <c r="J3151">
        <v>3389</v>
      </c>
      <c r="K3151" t="s">
        <v>42</v>
      </c>
      <c r="L3151">
        <v>0</v>
      </c>
      <c r="M3151" t="s">
        <v>5974</v>
      </c>
      <c r="N3151" t="s">
        <v>49</v>
      </c>
      <c r="O3151">
        <v>20</v>
      </c>
      <c r="P3151" t="s">
        <v>1361</v>
      </c>
      <c r="Q3151" t="s">
        <v>34</v>
      </c>
      <c r="R3151" t="s">
        <v>5975</v>
      </c>
      <c r="S3151" t="s">
        <v>67</v>
      </c>
      <c r="T3151">
        <v>1</v>
      </c>
      <c r="U3151">
        <v>0</v>
      </c>
      <c r="V3151" t="s">
        <v>68</v>
      </c>
      <c r="W3151" t="s">
        <v>5977</v>
      </c>
      <c r="X3151" t="s">
        <v>72</v>
      </c>
      <c r="Y3151">
        <v>2</v>
      </c>
      <c r="Z3151">
        <v>19</v>
      </c>
      <c r="AA3151">
        <v>0</v>
      </c>
      <c r="AB3151" t="s">
        <v>73</v>
      </c>
      <c r="AC3151">
        <v>0</v>
      </c>
      <c r="AD3151" t="s">
        <v>74</v>
      </c>
    </row>
    <row r="3152" spans="1:30" x14ac:dyDescent="0.3">
      <c r="A3152" t="s">
        <v>3099</v>
      </c>
      <c r="B3152" t="s">
        <v>118</v>
      </c>
      <c r="C3152">
        <v>104536</v>
      </c>
      <c r="D3152">
        <v>699.33</v>
      </c>
      <c r="E3152" s="1">
        <v>43379</v>
      </c>
      <c r="F3152" s="1">
        <v>46046</v>
      </c>
      <c r="G3152" t="s">
        <v>99</v>
      </c>
      <c r="H3152" t="s">
        <v>41</v>
      </c>
      <c r="I3152" t="s">
        <v>3095</v>
      </c>
      <c r="J3152">
        <v>2667</v>
      </c>
      <c r="K3152" t="s">
        <v>42</v>
      </c>
      <c r="L3152">
        <v>0</v>
      </c>
      <c r="M3152" t="s">
        <v>3096</v>
      </c>
      <c r="N3152" t="s">
        <v>60</v>
      </c>
      <c r="O3152">
        <v>24</v>
      </c>
      <c r="P3152" t="s">
        <v>3097</v>
      </c>
      <c r="Q3152" t="s">
        <v>51</v>
      </c>
      <c r="R3152" t="s">
        <v>3098</v>
      </c>
      <c r="S3152" t="s">
        <v>67</v>
      </c>
      <c r="T3152">
        <v>0</v>
      </c>
      <c r="U3152">
        <v>0</v>
      </c>
      <c r="V3152" t="s">
        <v>68</v>
      </c>
      <c r="W3152" t="s">
        <v>3100</v>
      </c>
      <c r="X3152" t="s">
        <v>57</v>
      </c>
      <c r="Y3152">
        <v>23</v>
      </c>
      <c r="Z3152">
        <v>47</v>
      </c>
      <c r="AA3152">
        <v>0</v>
      </c>
      <c r="AB3152" t="s">
        <v>45</v>
      </c>
      <c r="AC3152">
        <v>0</v>
      </c>
      <c r="AD3152" t="s">
        <v>59</v>
      </c>
    </row>
    <row r="3153" spans="1:30" x14ac:dyDescent="0.3">
      <c r="A3153" t="s">
        <v>11704</v>
      </c>
      <c r="B3153" t="s">
        <v>54</v>
      </c>
      <c r="C3153">
        <v>258571</v>
      </c>
      <c r="D3153">
        <v>946.04</v>
      </c>
      <c r="E3153" s="1">
        <v>42608</v>
      </c>
      <c r="F3153" s="1">
        <v>44392</v>
      </c>
      <c r="G3153" t="s">
        <v>103</v>
      </c>
      <c r="H3153" t="s">
        <v>55</v>
      </c>
      <c r="I3153" t="s">
        <v>11701</v>
      </c>
      <c r="J3153">
        <v>1784</v>
      </c>
      <c r="K3153" t="s">
        <v>42</v>
      </c>
      <c r="L3153">
        <v>0</v>
      </c>
      <c r="M3153" t="s">
        <v>11702</v>
      </c>
      <c r="N3153" t="s">
        <v>32</v>
      </c>
      <c r="O3153">
        <v>37</v>
      </c>
      <c r="P3153" t="s">
        <v>175</v>
      </c>
      <c r="Q3153" t="s">
        <v>51</v>
      </c>
      <c r="R3153" t="s">
        <v>11703</v>
      </c>
      <c r="S3153" t="s">
        <v>89</v>
      </c>
      <c r="T3153">
        <v>0</v>
      </c>
      <c r="U3153">
        <v>0</v>
      </c>
      <c r="V3153" t="s">
        <v>90</v>
      </c>
      <c r="W3153" t="s">
        <v>11705</v>
      </c>
      <c r="X3153" t="s">
        <v>57</v>
      </c>
      <c r="Y3153">
        <v>42</v>
      </c>
      <c r="Z3153">
        <v>42</v>
      </c>
      <c r="AA3153">
        <v>0</v>
      </c>
      <c r="AB3153" t="s">
        <v>45</v>
      </c>
      <c r="AC3153">
        <v>0</v>
      </c>
      <c r="AD3153" t="s">
        <v>59</v>
      </c>
    </row>
    <row r="3154" spans="1:30" x14ac:dyDescent="0.3">
      <c r="A3154" t="s">
        <v>9732</v>
      </c>
      <c r="B3154" t="s">
        <v>118</v>
      </c>
      <c r="C3154">
        <v>59706</v>
      </c>
      <c r="D3154">
        <v>1191.53</v>
      </c>
      <c r="E3154" s="1">
        <v>42060</v>
      </c>
      <c r="F3154" s="1">
        <v>43052</v>
      </c>
      <c r="G3154" t="s">
        <v>99</v>
      </c>
      <c r="H3154" t="s">
        <v>41</v>
      </c>
      <c r="I3154" t="s">
        <v>9729</v>
      </c>
      <c r="J3154">
        <v>992</v>
      </c>
      <c r="K3154" t="s">
        <v>100</v>
      </c>
      <c r="L3154">
        <v>0</v>
      </c>
      <c r="M3154" t="s">
        <v>9730</v>
      </c>
      <c r="N3154" t="s">
        <v>60</v>
      </c>
      <c r="O3154">
        <v>78</v>
      </c>
      <c r="P3154" t="s">
        <v>4442</v>
      </c>
      <c r="Q3154" t="s">
        <v>87</v>
      </c>
      <c r="R3154" t="s">
        <v>9731</v>
      </c>
      <c r="S3154" t="s">
        <v>36</v>
      </c>
      <c r="T3154">
        <v>0</v>
      </c>
      <c r="U3154">
        <v>1</v>
      </c>
      <c r="V3154" t="s">
        <v>37</v>
      </c>
      <c r="W3154" t="s">
        <v>9733</v>
      </c>
      <c r="X3154" t="s">
        <v>57</v>
      </c>
      <c r="Y3154">
        <v>38</v>
      </c>
      <c r="Z3154">
        <v>76</v>
      </c>
      <c r="AA3154">
        <v>1</v>
      </c>
      <c r="AB3154" t="s">
        <v>58</v>
      </c>
      <c r="AC3154">
        <v>1</v>
      </c>
      <c r="AD3154" t="s">
        <v>59</v>
      </c>
    </row>
    <row r="3155" spans="1:30" x14ac:dyDescent="0.3">
      <c r="A3155" t="s">
        <v>5325</v>
      </c>
      <c r="B3155" t="s">
        <v>70</v>
      </c>
      <c r="C3155">
        <v>275573</v>
      </c>
      <c r="D3155">
        <v>620.33000000000004</v>
      </c>
      <c r="E3155" s="1">
        <v>43131</v>
      </c>
      <c r="F3155" s="1">
        <v>46032</v>
      </c>
      <c r="G3155" t="s">
        <v>99</v>
      </c>
      <c r="H3155" t="s">
        <v>80</v>
      </c>
      <c r="I3155" t="s">
        <v>5320</v>
      </c>
      <c r="J3155">
        <v>2901</v>
      </c>
      <c r="K3155" t="s">
        <v>42</v>
      </c>
      <c r="L3155">
        <v>1</v>
      </c>
      <c r="M3155" t="s">
        <v>5321</v>
      </c>
      <c r="N3155" t="s">
        <v>49</v>
      </c>
      <c r="O3155">
        <v>56</v>
      </c>
      <c r="P3155" t="s">
        <v>619</v>
      </c>
      <c r="Q3155" t="s">
        <v>87</v>
      </c>
      <c r="R3155" t="s">
        <v>5322</v>
      </c>
      <c r="S3155" t="s">
        <v>36</v>
      </c>
      <c r="T3155">
        <v>0</v>
      </c>
      <c r="U3155">
        <v>0</v>
      </c>
      <c r="V3155" t="s">
        <v>37</v>
      </c>
      <c r="W3155" t="s">
        <v>5326</v>
      </c>
      <c r="X3155" t="s">
        <v>44</v>
      </c>
      <c r="Y3155">
        <v>45</v>
      </c>
      <c r="Z3155">
        <v>72</v>
      </c>
      <c r="AA3155">
        <v>1</v>
      </c>
      <c r="AB3155" t="s">
        <v>58</v>
      </c>
      <c r="AC3155">
        <v>1</v>
      </c>
      <c r="AD3155" t="s">
        <v>46</v>
      </c>
    </row>
    <row r="3156" spans="1:30" x14ac:dyDescent="0.3">
      <c r="A3156" t="s">
        <v>4054</v>
      </c>
      <c r="B3156" t="s">
        <v>54</v>
      </c>
      <c r="C3156">
        <v>87670</v>
      </c>
      <c r="D3156">
        <v>406.82</v>
      </c>
      <c r="E3156" s="1">
        <v>45232</v>
      </c>
      <c r="F3156" s="1">
        <v>46404</v>
      </c>
      <c r="G3156" t="s">
        <v>99</v>
      </c>
      <c r="H3156" t="s">
        <v>55</v>
      </c>
      <c r="I3156" t="s">
        <v>4049</v>
      </c>
      <c r="J3156">
        <v>1172</v>
      </c>
      <c r="K3156" t="s">
        <v>42</v>
      </c>
      <c r="L3156">
        <v>0</v>
      </c>
      <c r="M3156" t="s">
        <v>4050</v>
      </c>
      <c r="N3156" t="s">
        <v>32</v>
      </c>
      <c r="O3156">
        <v>34</v>
      </c>
      <c r="P3156" t="s">
        <v>1040</v>
      </c>
      <c r="Q3156" t="s">
        <v>62</v>
      </c>
      <c r="R3156" t="s">
        <v>4051</v>
      </c>
      <c r="S3156" t="s">
        <v>109</v>
      </c>
      <c r="T3156">
        <v>0</v>
      </c>
      <c r="U3156">
        <v>0</v>
      </c>
      <c r="V3156" t="s">
        <v>90</v>
      </c>
      <c r="W3156" t="s">
        <v>4055</v>
      </c>
      <c r="X3156" t="s">
        <v>57</v>
      </c>
      <c r="Y3156">
        <v>8</v>
      </c>
      <c r="Z3156">
        <v>79</v>
      </c>
      <c r="AA3156">
        <v>1</v>
      </c>
      <c r="AB3156" t="s">
        <v>58</v>
      </c>
      <c r="AC3156">
        <v>1</v>
      </c>
      <c r="AD3156" t="s">
        <v>59</v>
      </c>
    </row>
    <row r="3157" spans="1:30" x14ac:dyDescent="0.3">
      <c r="A3157" t="s">
        <v>18218</v>
      </c>
      <c r="B3157" t="s">
        <v>54</v>
      </c>
      <c r="C3157">
        <v>464516</v>
      </c>
      <c r="D3157">
        <v>941.67</v>
      </c>
      <c r="E3157" s="1">
        <v>42137</v>
      </c>
      <c r="F3157" s="1">
        <v>43055</v>
      </c>
      <c r="G3157" t="s">
        <v>99</v>
      </c>
      <c r="H3157" t="s">
        <v>55</v>
      </c>
      <c r="I3157" t="s">
        <v>18215</v>
      </c>
      <c r="J3157">
        <v>918</v>
      </c>
      <c r="K3157" t="s">
        <v>100</v>
      </c>
      <c r="L3157">
        <v>0</v>
      </c>
      <c r="M3157" t="s">
        <v>18216</v>
      </c>
      <c r="N3157" t="s">
        <v>49</v>
      </c>
      <c r="O3157">
        <v>67</v>
      </c>
      <c r="P3157" t="s">
        <v>3580</v>
      </c>
      <c r="Q3157" t="s">
        <v>51</v>
      </c>
      <c r="R3157" t="s">
        <v>18217</v>
      </c>
      <c r="S3157" t="s">
        <v>36</v>
      </c>
      <c r="T3157">
        <v>0</v>
      </c>
      <c r="U3157">
        <v>1</v>
      </c>
      <c r="V3157" t="s">
        <v>37</v>
      </c>
      <c r="W3157" t="s">
        <v>18219</v>
      </c>
      <c r="X3157" t="s">
        <v>57</v>
      </c>
      <c r="Y3157">
        <v>45</v>
      </c>
      <c r="Z3157">
        <v>53</v>
      </c>
      <c r="AA3157">
        <v>0</v>
      </c>
      <c r="AB3157" t="s">
        <v>45</v>
      </c>
      <c r="AC3157">
        <v>0</v>
      </c>
      <c r="AD3157" t="s">
        <v>59</v>
      </c>
    </row>
    <row r="3158" spans="1:30" x14ac:dyDescent="0.3">
      <c r="A3158" t="s">
        <v>3424</v>
      </c>
      <c r="B3158" t="s">
        <v>70</v>
      </c>
      <c r="C3158">
        <v>376243</v>
      </c>
      <c r="D3158">
        <v>325.29000000000002</v>
      </c>
      <c r="E3158" s="1">
        <v>42183</v>
      </c>
      <c r="F3158" s="1">
        <v>44017</v>
      </c>
      <c r="G3158" t="s">
        <v>103</v>
      </c>
      <c r="H3158" t="s">
        <v>55</v>
      </c>
      <c r="I3158" t="s">
        <v>3418</v>
      </c>
      <c r="J3158">
        <v>1834</v>
      </c>
      <c r="K3158" t="s">
        <v>42</v>
      </c>
      <c r="L3158">
        <v>0</v>
      </c>
      <c r="M3158" t="s">
        <v>3419</v>
      </c>
      <c r="N3158" t="s">
        <v>60</v>
      </c>
      <c r="O3158">
        <v>75</v>
      </c>
      <c r="P3158" t="s">
        <v>3420</v>
      </c>
      <c r="Q3158" t="s">
        <v>34</v>
      </c>
      <c r="R3158" t="s">
        <v>3421</v>
      </c>
      <c r="S3158" t="s">
        <v>36</v>
      </c>
      <c r="T3158">
        <v>1</v>
      </c>
      <c r="U3158">
        <v>1</v>
      </c>
      <c r="V3158" t="s">
        <v>37</v>
      </c>
      <c r="W3158" t="s">
        <v>3425</v>
      </c>
      <c r="X3158" t="s">
        <v>72</v>
      </c>
      <c r="Y3158">
        <v>3</v>
      </c>
      <c r="Z3158">
        <v>76</v>
      </c>
      <c r="AA3158">
        <v>1</v>
      </c>
      <c r="AB3158" t="s">
        <v>58</v>
      </c>
      <c r="AC3158">
        <v>1</v>
      </c>
      <c r="AD3158" t="s">
        <v>74</v>
      </c>
    </row>
    <row r="3159" spans="1:30" x14ac:dyDescent="0.3">
      <c r="A3159" t="s">
        <v>2156</v>
      </c>
      <c r="B3159" t="s">
        <v>118</v>
      </c>
      <c r="C3159">
        <v>368629</v>
      </c>
      <c r="D3159">
        <v>1057.48</v>
      </c>
      <c r="E3159" s="1">
        <v>45614</v>
      </c>
      <c r="F3159" s="1">
        <v>47083</v>
      </c>
      <c r="G3159" t="s">
        <v>99</v>
      </c>
      <c r="H3159" t="s">
        <v>55</v>
      </c>
      <c r="I3159" t="s">
        <v>2153</v>
      </c>
      <c r="J3159">
        <v>1469</v>
      </c>
      <c r="K3159" t="s">
        <v>42</v>
      </c>
      <c r="L3159">
        <v>0</v>
      </c>
      <c r="M3159" t="s">
        <v>2154</v>
      </c>
      <c r="N3159" t="s">
        <v>32</v>
      </c>
      <c r="O3159">
        <v>42</v>
      </c>
      <c r="P3159" t="s">
        <v>610</v>
      </c>
      <c r="Q3159" t="s">
        <v>87</v>
      </c>
      <c r="R3159" t="s">
        <v>2155</v>
      </c>
      <c r="S3159" t="s">
        <v>89</v>
      </c>
      <c r="T3159">
        <v>0</v>
      </c>
      <c r="U3159">
        <v>0</v>
      </c>
      <c r="V3159" t="s">
        <v>90</v>
      </c>
      <c r="W3159" t="s">
        <v>2157</v>
      </c>
      <c r="X3159" t="s">
        <v>72</v>
      </c>
      <c r="Y3159">
        <v>33</v>
      </c>
      <c r="Z3159">
        <v>74</v>
      </c>
      <c r="AA3159">
        <v>1</v>
      </c>
      <c r="AB3159" t="s">
        <v>58</v>
      </c>
      <c r="AC3159">
        <v>1</v>
      </c>
      <c r="AD3159" t="s">
        <v>74</v>
      </c>
    </row>
    <row r="3160" spans="1:30" x14ac:dyDescent="0.3">
      <c r="A3160" t="s">
        <v>12254</v>
      </c>
      <c r="B3160" t="s">
        <v>70</v>
      </c>
      <c r="C3160">
        <v>194583</v>
      </c>
      <c r="D3160">
        <v>1611.63</v>
      </c>
      <c r="E3160" s="1">
        <v>44328</v>
      </c>
      <c r="F3160" s="1">
        <v>47220</v>
      </c>
      <c r="G3160" t="s">
        <v>99</v>
      </c>
      <c r="H3160" t="s">
        <v>55</v>
      </c>
      <c r="I3160" t="s">
        <v>12251</v>
      </c>
      <c r="J3160">
        <v>2892</v>
      </c>
      <c r="K3160" t="s">
        <v>42</v>
      </c>
      <c r="L3160">
        <v>0</v>
      </c>
      <c r="M3160" t="s">
        <v>12252</v>
      </c>
      <c r="N3160" t="s">
        <v>60</v>
      </c>
      <c r="O3160">
        <v>33</v>
      </c>
      <c r="P3160" t="s">
        <v>3526</v>
      </c>
      <c r="Q3160" t="s">
        <v>87</v>
      </c>
      <c r="R3160" t="s">
        <v>12253</v>
      </c>
      <c r="S3160" t="s">
        <v>109</v>
      </c>
      <c r="T3160">
        <v>0</v>
      </c>
      <c r="U3160">
        <v>0</v>
      </c>
      <c r="V3160" t="s">
        <v>90</v>
      </c>
      <c r="W3160" t="s">
        <v>12255</v>
      </c>
      <c r="X3160" t="s">
        <v>57</v>
      </c>
      <c r="Y3160">
        <v>14</v>
      </c>
      <c r="Z3160">
        <v>61</v>
      </c>
      <c r="AA3160">
        <v>0</v>
      </c>
      <c r="AB3160" t="s">
        <v>58</v>
      </c>
      <c r="AC3160">
        <v>0</v>
      </c>
      <c r="AD3160" t="s">
        <v>59</v>
      </c>
    </row>
    <row r="3161" spans="1:30" x14ac:dyDescent="0.3">
      <c r="A3161" t="s">
        <v>4247</v>
      </c>
      <c r="B3161" t="s">
        <v>39</v>
      </c>
      <c r="C3161">
        <v>257852</v>
      </c>
      <c r="D3161">
        <v>681</v>
      </c>
      <c r="E3161" s="1">
        <v>44756</v>
      </c>
      <c r="F3161" s="1">
        <v>46921</v>
      </c>
      <c r="G3161" t="s">
        <v>99</v>
      </c>
      <c r="H3161" t="s">
        <v>80</v>
      </c>
      <c r="I3161" t="s">
        <v>4241</v>
      </c>
      <c r="J3161">
        <v>2165</v>
      </c>
      <c r="K3161" t="s">
        <v>42</v>
      </c>
      <c r="L3161">
        <v>1</v>
      </c>
      <c r="M3161" t="s">
        <v>4242</v>
      </c>
      <c r="N3161" t="s">
        <v>32</v>
      </c>
      <c r="O3161">
        <v>47</v>
      </c>
      <c r="P3161" t="s">
        <v>4243</v>
      </c>
      <c r="Q3161" t="s">
        <v>51</v>
      </c>
      <c r="R3161" t="s">
        <v>4244</v>
      </c>
      <c r="S3161" t="s">
        <v>97</v>
      </c>
      <c r="T3161">
        <v>0</v>
      </c>
      <c r="U3161">
        <v>0</v>
      </c>
      <c r="V3161" t="s">
        <v>90</v>
      </c>
      <c r="W3161" t="s">
        <v>4248</v>
      </c>
      <c r="X3161" t="s">
        <v>57</v>
      </c>
      <c r="Y3161">
        <v>42</v>
      </c>
      <c r="Z3161">
        <v>42</v>
      </c>
      <c r="AA3161">
        <v>0</v>
      </c>
      <c r="AB3161" t="s">
        <v>45</v>
      </c>
      <c r="AC3161">
        <v>0</v>
      </c>
      <c r="AD3161" t="s">
        <v>59</v>
      </c>
    </row>
    <row r="3162" spans="1:30" x14ac:dyDescent="0.3">
      <c r="A3162" t="s">
        <v>17913</v>
      </c>
      <c r="B3162" t="s">
        <v>70</v>
      </c>
      <c r="C3162">
        <v>272393</v>
      </c>
      <c r="D3162">
        <v>1289.98</v>
      </c>
      <c r="E3162" s="1">
        <v>42283</v>
      </c>
      <c r="F3162" s="1">
        <v>43560</v>
      </c>
      <c r="G3162" t="s">
        <v>99</v>
      </c>
      <c r="H3162" t="s">
        <v>55</v>
      </c>
      <c r="I3162" t="s">
        <v>17910</v>
      </c>
      <c r="J3162">
        <v>1277</v>
      </c>
      <c r="K3162" t="s">
        <v>42</v>
      </c>
      <c r="L3162">
        <v>0</v>
      </c>
      <c r="M3162" t="s">
        <v>17911</v>
      </c>
      <c r="N3162" t="s">
        <v>49</v>
      </c>
      <c r="O3162">
        <v>60</v>
      </c>
      <c r="P3162" t="s">
        <v>6432</v>
      </c>
      <c r="Q3162" t="s">
        <v>87</v>
      </c>
      <c r="R3162" t="s">
        <v>17912</v>
      </c>
      <c r="S3162" t="s">
        <v>36</v>
      </c>
      <c r="T3162">
        <v>0</v>
      </c>
      <c r="U3162">
        <v>1</v>
      </c>
      <c r="V3162" t="s">
        <v>37</v>
      </c>
      <c r="W3162" t="s">
        <v>17914</v>
      </c>
      <c r="X3162" t="s">
        <v>57</v>
      </c>
      <c r="Y3162">
        <v>43</v>
      </c>
      <c r="Z3162">
        <v>71</v>
      </c>
      <c r="AA3162">
        <v>1</v>
      </c>
      <c r="AB3162" t="s">
        <v>58</v>
      </c>
      <c r="AC3162">
        <v>1</v>
      </c>
      <c r="AD3162" t="s">
        <v>59</v>
      </c>
    </row>
    <row r="3163" spans="1:30" x14ac:dyDescent="0.3">
      <c r="A3163" t="s">
        <v>4612</v>
      </c>
      <c r="B3163" t="s">
        <v>118</v>
      </c>
      <c r="C3163">
        <v>386319</v>
      </c>
      <c r="D3163">
        <v>1387.39</v>
      </c>
      <c r="E3163" s="1">
        <v>42196</v>
      </c>
      <c r="F3163" s="1">
        <v>45656</v>
      </c>
      <c r="G3163" t="s">
        <v>99</v>
      </c>
      <c r="H3163" t="s">
        <v>80</v>
      </c>
      <c r="I3163" t="s">
        <v>4609</v>
      </c>
      <c r="J3163">
        <v>3460</v>
      </c>
      <c r="K3163" t="s">
        <v>42</v>
      </c>
      <c r="L3163">
        <v>1</v>
      </c>
      <c r="M3163" t="s">
        <v>4610</v>
      </c>
      <c r="N3163" t="s">
        <v>32</v>
      </c>
      <c r="O3163">
        <v>50</v>
      </c>
      <c r="P3163" t="s">
        <v>1159</v>
      </c>
      <c r="Q3163" t="s">
        <v>34</v>
      </c>
      <c r="R3163" t="s">
        <v>4611</v>
      </c>
      <c r="S3163" t="s">
        <v>97</v>
      </c>
      <c r="T3163">
        <v>1</v>
      </c>
      <c r="U3163">
        <v>0</v>
      </c>
      <c r="V3163" t="s">
        <v>90</v>
      </c>
      <c r="W3163" t="s">
        <v>4613</v>
      </c>
      <c r="X3163" t="s">
        <v>57</v>
      </c>
      <c r="Y3163">
        <v>45</v>
      </c>
      <c r="Z3163">
        <v>64</v>
      </c>
      <c r="AA3163">
        <v>0</v>
      </c>
      <c r="AB3163" t="s">
        <v>58</v>
      </c>
      <c r="AC3163">
        <v>0</v>
      </c>
      <c r="AD3163" t="s">
        <v>59</v>
      </c>
    </row>
    <row r="3164" spans="1:30" x14ac:dyDescent="0.3">
      <c r="A3164" t="s">
        <v>19531</v>
      </c>
      <c r="B3164" t="s">
        <v>118</v>
      </c>
      <c r="C3164">
        <v>412879</v>
      </c>
      <c r="D3164">
        <v>787.97</v>
      </c>
      <c r="E3164" s="1">
        <v>43174</v>
      </c>
      <c r="F3164" s="1">
        <v>45878</v>
      </c>
      <c r="G3164" t="s">
        <v>103</v>
      </c>
      <c r="H3164" t="s">
        <v>41</v>
      </c>
      <c r="I3164" t="s">
        <v>19528</v>
      </c>
      <c r="J3164">
        <v>2704</v>
      </c>
      <c r="K3164" t="s">
        <v>42</v>
      </c>
      <c r="L3164">
        <v>0</v>
      </c>
      <c r="M3164" t="s">
        <v>19529</v>
      </c>
      <c r="N3164" t="s">
        <v>32</v>
      </c>
      <c r="O3164">
        <v>32</v>
      </c>
      <c r="P3164" t="s">
        <v>649</v>
      </c>
      <c r="Q3164" t="s">
        <v>62</v>
      </c>
      <c r="R3164" t="s">
        <v>19530</v>
      </c>
      <c r="S3164" t="s">
        <v>109</v>
      </c>
      <c r="T3164">
        <v>0</v>
      </c>
      <c r="U3164">
        <v>0</v>
      </c>
      <c r="V3164" t="s">
        <v>90</v>
      </c>
      <c r="W3164" t="s">
        <v>19532</v>
      </c>
      <c r="X3164" t="s">
        <v>44</v>
      </c>
      <c r="Y3164">
        <v>3</v>
      </c>
      <c r="Z3164">
        <v>99</v>
      </c>
      <c r="AA3164">
        <v>1</v>
      </c>
      <c r="AB3164" t="s">
        <v>58</v>
      </c>
      <c r="AC3164">
        <v>1</v>
      </c>
      <c r="AD3164" t="s">
        <v>46</v>
      </c>
    </row>
    <row r="3165" spans="1:30" x14ac:dyDescent="0.3">
      <c r="A3165" t="s">
        <v>98</v>
      </c>
      <c r="B3165" t="s">
        <v>54</v>
      </c>
      <c r="C3165">
        <v>116641</v>
      </c>
      <c r="D3165">
        <v>1547.39</v>
      </c>
      <c r="E3165" s="1">
        <v>43455</v>
      </c>
      <c r="F3165" s="1">
        <v>44196</v>
      </c>
      <c r="G3165" t="s">
        <v>99</v>
      </c>
      <c r="H3165" t="s">
        <v>41</v>
      </c>
      <c r="I3165" t="s">
        <v>93</v>
      </c>
      <c r="J3165">
        <v>741</v>
      </c>
      <c r="K3165" t="s">
        <v>100</v>
      </c>
      <c r="L3165">
        <v>0</v>
      </c>
      <c r="M3165" t="s">
        <v>94</v>
      </c>
      <c r="N3165" t="s">
        <v>60</v>
      </c>
      <c r="O3165">
        <v>51</v>
      </c>
      <c r="P3165" t="s">
        <v>95</v>
      </c>
      <c r="Q3165" t="s">
        <v>62</v>
      </c>
      <c r="R3165" t="s">
        <v>96</v>
      </c>
      <c r="S3165" t="s">
        <v>97</v>
      </c>
      <c r="T3165">
        <v>0</v>
      </c>
      <c r="U3165">
        <v>0</v>
      </c>
      <c r="V3165" t="s">
        <v>37</v>
      </c>
      <c r="W3165" t="s">
        <v>101</v>
      </c>
      <c r="X3165" t="s">
        <v>57</v>
      </c>
      <c r="Y3165">
        <v>13</v>
      </c>
      <c r="Z3165">
        <v>76</v>
      </c>
      <c r="AA3165">
        <v>1</v>
      </c>
      <c r="AB3165" t="s">
        <v>58</v>
      </c>
      <c r="AC3165">
        <v>1</v>
      </c>
      <c r="AD3165" t="s">
        <v>59</v>
      </c>
    </row>
    <row r="3166" spans="1:30" x14ac:dyDescent="0.3">
      <c r="A3166" t="s">
        <v>12359</v>
      </c>
      <c r="B3166" t="s">
        <v>118</v>
      </c>
      <c r="C3166">
        <v>496838</v>
      </c>
      <c r="D3166">
        <v>115.61</v>
      </c>
      <c r="E3166" s="1">
        <v>43741</v>
      </c>
      <c r="F3166" s="1">
        <v>47362</v>
      </c>
      <c r="G3166" t="s">
        <v>103</v>
      </c>
      <c r="H3166" t="s">
        <v>41</v>
      </c>
      <c r="I3166" t="s">
        <v>12356</v>
      </c>
      <c r="J3166">
        <v>3621</v>
      </c>
      <c r="K3166" t="s">
        <v>42</v>
      </c>
      <c r="L3166">
        <v>0</v>
      </c>
      <c r="M3166" t="s">
        <v>12357</v>
      </c>
      <c r="N3166" t="s">
        <v>60</v>
      </c>
      <c r="O3166">
        <v>56</v>
      </c>
      <c r="P3166" t="s">
        <v>3173</v>
      </c>
      <c r="Q3166" t="s">
        <v>34</v>
      </c>
      <c r="R3166" t="s">
        <v>12358</v>
      </c>
      <c r="S3166" t="s">
        <v>36</v>
      </c>
      <c r="T3166">
        <v>1</v>
      </c>
      <c r="U3166">
        <v>0</v>
      </c>
      <c r="V3166" t="s">
        <v>37</v>
      </c>
      <c r="W3166" t="s">
        <v>12360</v>
      </c>
      <c r="X3166" t="s">
        <v>44</v>
      </c>
      <c r="Y3166">
        <v>0</v>
      </c>
      <c r="Z3166">
        <v>63</v>
      </c>
      <c r="AA3166">
        <v>0</v>
      </c>
      <c r="AB3166" t="s">
        <v>58</v>
      </c>
      <c r="AC3166">
        <v>0</v>
      </c>
      <c r="AD3166" t="s">
        <v>46</v>
      </c>
    </row>
    <row r="3167" spans="1:30" x14ac:dyDescent="0.3">
      <c r="A3167" t="s">
        <v>15088</v>
      </c>
      <c r="B3167" t="s">
        <v>54</v>
      </c>
      <c r="C3167">
        <v>114741</v>
      </c>
      <c r="D3167">
        <v>363.43</v>
      </c>
      <c r="E3167" s="1">
        <v>45020</v>
      </c>
      <c r="F3167" s="1">
        <v>48415</v>
      </c>
      <c r="G3167" t="s">
        <v>99</v>
      </c>
      <c r="H3167" t="s">
        <v>80</v>
      </c>
      <c r="I3167" t="s">
        <v>15083</v>
      </c>
      <c r="J3167">
        <v>3395</v>
      </c>
      <c r="K3167" t="s">
        <v>42</v>
      </c>
      <c r="L3167">
        <v>1</v>
      </c>
      <c r="M3167" t="s">
        <v>15084</v>
      </c>
      <c r="N3167" t="s">
        <v>49</v>
      </c>
      <c r="O3167">
        <v>68</v>
      </c>
      <c r="P3167" t="s">
        <v>1333</v>
      </c>
      <c r="Q3167" t="s">
        <v>87</v>
      </c>
      <c r="R3167" t="s">
        <v>15085</v>
      </c>
      <c r="S3167" t="s">
        <v>36</v>
      </c>
      <c r="T3167">
        <v>0</v>
      </c>
      <c r="U3167">
        <v>1</v>
      </c>
      <c r="V3167" t="s">
        <v>37</v>
      </c>
      <c r="W3167" t="s">
        <v>15089</v>
      </c>
      <c r="X3167" t="s">
        <v>72</v>
      </c>
      <c r="Y3167">
        <v>25</v>
      </c>
      <c r="Z3167">
        <v>64</v>
      </c>
      <c r="AA3167">
        <v>0</v>
      </c>
      <c r="AB3167" t="s">
        <v>58</v>
      </c>
      <c r="AC3167">
        <v>0</v>
      </c>
      <c r="AD3167" t="s">
        <v>74</v>
      </c>
    </row>
    <row r="3168" spans="1:30" x14ac:dyDescent="0.3">
      <c r="A3168" t="s">
        <v>17428</v>
      </c>
      <c r="B3168" t="s">
        <v>70</v>
      </c>
      <c r="C3168">
        <v>357652</v>
      </c>
      <c r="D3168">
        <v>814.78</v>
      </c>
      <c r="E3168" s="1">
        <v>42938</v>
      </c>
      <c r="F3168" s="1">
        <v>44772</v>
      </c>
      <c r="G3168" t="s">
        <v>40</v>
      </c>
      <c r="H3168" t="s">
        <v>55</v>
      </c>
      <c r="I3168" t="s">
        <v>17425</v>
      </c>
      <c r="J3168">
        <v>1834</v>
      </c>
      <c r="K3168" t="s">
        <v>42</v>
      </c>
      <c r="L3168">
        <v>0</v>
      </c>
      <c r="M3168" t="s">
        <v>17426</v>
      </c>
      <c r="N3168" t="s">
        <v>49</v>
      </c>
      <c r="O3168">
        <v>48</v>
      </c>
      <c r="P3168" t="s">
        <v>988</v>
      </c>
      <c r="Q3168" t="s">
        <v>62</v>
      </c>
      <c r="R3168" t="s">
        <v>17427</v>
      </c>
      <c r="S3168" t="s">
        <v>97</v>
      </c>
      <c r="T3168">
        <v>0</v>
      </c>
      <c r="U3168">
        <v>0</v>
      </c>
      <c r="V3168" t="s">
        <v>90</v>
      </c>
      <c r="W3168" t="s">
        <v>17429</v>
      </c>
      <c r="X3168" t="s">
        <v>72</v>
      </c>
      <c r="Y3168">
        <v>10</v>
      </c>
      <c r="Z3168">
        <v>44</v>
      </c>
      <c r="AA3168">
        <v>0</v>
      </c>
      <c r="AB3168" t="s">
        <v>45</v>
      </c>
      <c r="AC3168">
        <v>0</v>
      </c>
      <c r="AD3168" t="s">
        <v>74</v>
      </c>
    </row>
    <row r="3169" spans="1:30" x14ac:dyDescent="0.3">
      <c r="A3169" t="s">
        <v>15721</v>
      </c>
      <c r="B3169" t="s">
        <v>70</v>
      </c>
      <c r="C3169">
        <v>129352</v>
      </c>
      <c r="D3169">
        <v>508.99</v>
      </c>
      <c r="E3169" s="1">
        <v>43120</v>
      </c>
      <c r="F3169" s="1">
        <v>46601</v>
      </c>
      <c r="G3169" t="s">
        <v>99</v>
      </c>
      <c r="H3169" t="s">
        <v>41</v>
      </c>
      <c r="I3169" t="s">
        <v>15718</v>
      </c>
      <c r="J3169">
        <v>3481</v>
      </c>
      <c r="K3169" t="s">
        <v>42</v>
      </c>
      <c r="L3169">
        <v>0</v>
      </c>
      <c r="M3169" t="s">
        <v>15719</v>
      </c>
      <c r="N3169" t="s">
        <v>32</v>
      </c>
      <c r="O3169">
        <v>79</v>
      </c>
      <c r="P3169" t="s">
        <v>264</v>
      </c>
      <c r="Q3169" t="s">
        <v>34</v>
      </c>
      <c r="R3169" t="s">
        <v>15720</v>
      </c>
      <c r="S3169" t="s">
        <v>36</v>
      </c>
      <c r="T3169">
        <v>1</v>
      </c>
      <c r="U3169">
        <v>1</v>
      </c>
      <c r="V3169" t="s">
        <v>37</v>
      </c>
      <c r="W3169" t="s">
        <v>15722</v>
      </c>
      <c r="X3169" t="s">
        <v>72</v>
      </c>
      <c r="Y3169">
        <v>42</v>
      </c>
      <c r="Z3169">
        <v>94</v>
      </c>
      <c r="AA3169">
        <v>1</v>
      </c>
      <c r="AB3169" t="s">
        <v>58</v>
      </c>
      <c r="AC3169">
        <v>1</v>
      </c>
      <c r="AD3169" t="s">
        <v>74</v>
      </c>
    </row>
    <row r="3170" spans="1:30" x14ac:dyDescent="0.3">
      <c r="A3170" t="s">
        <v>11661</v>
      </c>
      <c r="B3170" t="s">
        <v>54</v>
      </c>
      <c r="C3170">
        <v>162083</v>
      </c>
      <c r="D3170">
        <v>537.41999999999996</v>
      </c>
      <c r="E3170" s="1">
        <v>42191</v>
      </c>
      <c r="F3170" s="1">
        <v>44445</v>
      </c>
      <c r="G3170" t="s">
        <v>40</v>
      </c>
      <c r="H3170" t="s">
        <v>55</v>
      </c>
      <c r="I3170" t="s">
        <v>11656</v>
      </c>
      <c r="J3170">
        <v>2254</v>
      </c>
      <c r="K3170" t="s">
        <v>42</v>
      </c>
      <c r="L3170">
        <v>0</v>
      </c>
      <c r="M3170" t="s">
        <v>11657</v>
      </c>
      <c r="N3170" t="s">
        <v>60</v>
      </c>
      <c r="O3170">
        <v>39</v>
      </c>
      <c r="P3170" t="s">
        <v>2089</v>
      </c>
      <c r="Q3170" t="s">
        <v>62</v>
      </c>
      <c r="R3170" t="s">
        <v>11658</v>
      </c>
      <c r="S3170" t="s">
        <v>89</v>
      </c>
      <c r="T3170">
        <v>0</v>
      </c>
      <c r="U3170">
        <v>0</v>
      </c>
      <c r="V3170" t="s">
        <v>90</v>
      </c>
      <c r="W3170" t="s">
        <v>11662</v>
      </c>
      <c r="X3170" t="s">
        <v>44</v>
      </c>
      <c r="Y3170">
        <v>9</v>
      </c>
      <c r="Z3170">
        <v>5</v>
      </c>
      <c r="AA3170">
        <v>0</v>
      </c>
      <c r="AB3170" t="s">
        <v>73</v>
      </c>
      <c r="AC3170">
        <v>0</v>
      </c>
      <c r="AD3170" t="s">
        <v>46</v>
      </c>
    </row>
    <row r="3171" spans="1:30" x14ac:dyDescent="0.3">
      <c r="A3171" t="s">
        <v>13387</v>
      </c>
      <c r="B3171" t="s">
        <v>118</v>
      </c>
      <c r="C3171">
        <v>66374</v>
      </c>
      <c r="D3171">
        <v>861.66</v>
      </c>
      <c r="E3171" s="1">
        <v>45401</v>
      </c>
      <c r="F3171" s="1">
        <v>46787</v>
      </c>
      <c r="G3171" t="s">
        <v>103</v>
      </c>
      <c r="H3171" t="s">
        <v>41</v>
      </c>
      <c r="I3171" t="s">
        <v>13384</v>
      </c>
      <c r="J3171">
        <v>1386</v>
      </c>
      <c r="K3171" t="s">
        <v>42</v>
      </c>
      <c r="L3171">
        <v>0</v>
      </c>
      <c r="M3171" t="s">
        <v>13385</v>
      </c>
      <c r="N3171" t="s">
        <v>32</v>
      </c>
      <c r="O3171">
        <v>30</v>
      </c>
      <c r="P3171" t="s">
        <v>1876</v>
      </c>
      <c r="Q3171" t="s">
        <v>62</v>
      </c>
      <c r="R3171" t="s">
        <v>13386</v>
      </c>
      <c r="S3171" t="s">
        <v>109</v>
      </c>
      <c r="T3171">
        <v>0</v>
      </c>
      <c r="U3171">
        <v>0</v>
      </c>
      <c r="V3171" t="s">
        <v>68</v>
      </c>
      <c r="W3171" t="s">
        <v>13388</v>
      </c>
      <c r="X3171" t="s">
        <v>57</v>
      </c>
      <c r="Y3171">
        <v>35</v>
      </c>
      <c r="Z3171">
        <v>11</v>
      </c>
      <c r="AA3171">
        <v>0</v>
      </c>
      <c r="AB3171" t="s">
        <v>73</v>
      </c>
      <c r="AC3171">
        <v>0</v>
      </c>
      <c r="AD3171" t="s">
        <v>59</v>
      </c>
    </row>
    <row r="3172" spans="1:30" x14ac:dyDescent="0.3">
      <c r="A3172" t="s">
        <v>6537</v>
      </c>
      <c r="B3172" t="s">
        <v>54</v>
      </c>
      <c r="C3172">
        <v>198977</v>
      </c>
      <c r="D3172">
        <v>1196.67</v>
      </c>
      <c r="E3172" s="1">
        <v>45557</v>
      </c>
      <c r="F3172" s="1">
        <v>47608</v>
      </c>
      <c r="G3172" t="s">
        <v>103</v>
      </c>
      <c r="H3172" t="s">
        <v>55</v>
      </c>
      <c r="I3172" t="s">
        <v>6534</v>
      </c>
      <c r="J3172">
        <v>2051</v>
      </c>
      <c r="K3172" t="s">
        <v>42</v>
      </c>
      <c r="L3172">
        <v>0</v>
      </c>
      <c r="M3172" t="s">
        <v>6535</v>
      </c>
      <c r="N3172" t="s">
        <v>49</v>
      </c>
      <c r="O3172">
        <v>33</v>
      </c>
      <c r="P3172" t="s">
        <v>1368</v>
      </c>
      <c r="Q3172" t="s">
        <v>87</v>
      </c>
      <c r="R3172" t="s">
        <v>6536</v>
      </c>
      <c r="S3172" t="s">
        <v>109</v>
      </c>
      <c r="T3172">
        <v>0</v>
      </c>
      <c r="U3172">
        <v>0</v>
      </c>
      <c r="V3172" t="s">
        <v>90</v>
      </c>
      <c r="W3172" t="s">
        <v>6538</v>
      </c>
      <c r="X3172" t="s">
        <v>72</v>
      </c>
      <c r="Y3172">
        <v>17</v>
      </c>
      <c r="Z3172">
        <v>97</v>
      </c>
      <c r="AA3172">
        <v>1</v>
      </c>
      <c r="AB3172" t="s">
        <v>58</v>
      </c>
      <c r="AC3172">
        <v>1</v>
      </c>
      <c r="AD3172" t="s">
        <v>74</v>
      </c>
    </row>
    <row r="3173" spans="1:30" x14ac:dyDescent="0.3">
      <c r="A3173" t="s">
        <v>3965</v>
      </c>
      <c r="B3173" t="s">
        <v>54</v>
      </c>
      <c r="C3173">
        <v>301010</v>
      </c>
      <c r="D3173">
        <v>134.38999999999999</v>
      </c>
      <c r="E3173" s="1">
        <v>44962</v>
      </c>
      <c r="F3173" s="1">
        <v>45718</v>
      </c>
      <c r="G3173" t="s">
        <v>99</v>
      </c>
      <c r="H3173" t="s">
        <v>41</v>
      </c>
      <c r="I3173" t="s">
        <v>3962</v>
      </c>
      <c r="J3173">
        <v>756</v>
      </c>
      <c r="K3173" t="s">
        <v>100</v>
      </c>
      <c r="L3173">
        <v>0</v>
      </c>
      <c r="M3173" t="s">
        <v>3963</v>
      </c>
      <c r="N3173" t="s">
        <v>49</v>
      </c>
      <c r="O3173">
        <v>54</v>
      </c>
      <c r="P3173" t="s">
        <v>772</v>
      </c>
      <c r="Q3173" t="s">
        <v>87</v>
      </c>
      <c r="R3173" t="s">
        <v>3964</v>
      </c>
      <c r="S3173" t="s">
        <v>97</v>
      </c>
      <c r="T3173">
        <v>0</v>
      </c>
      <c r="U3173">
        <v>0</v>
      </c>
      <c r="V3173" t="s">
        <v>37</v>
      </c>
      <c r="W3173" t="s">
        <v>3966</v>
      </c>
      <c r="X3173" t="s">
        <v>57</v>
      </c>
      <c r="Y3173">
        <v>10</v>
      </c>
      <c r="Z3173">
        <v>90</v>
      </c>
      <c r="AA3173">
        <v>1</v>
      </c>
      <c r="AB3173" t="s">
        <v>58</v>
      </c>
      <c r="AC3173">
        <v>1</v>
      </c>
      <c r="AD3173" t="s">
        <v>59</v>
      </c>
    </row>
    <row r="3174" spans="1:30" x14ac:dyDescent="0.3">
      <c r="A3174" t="s">
        <v>2796</v>
      </c>
      <c r="B3174" t="s">
        <v>70</v>
      </c>
      <c r="C3174">
        <v>138550</v>
      </c>
      <c r="D3174">
        <v>1682.27</v>
      </c>
      <c r="E3174" s="1">
        <v>45039</v>
      </c>
      <c r="F3174" s="1">
        <v>48395</v>
      </c>
      <c r="G3174" t="s">
        <v>99</v>
      </c>
      <c r="H3174" t="s">
        <v>55</v>
      </c>
      <c r="I3174" t="s">
        <v>2792</v>
      </c>
      <c r="J3174">
        <v>3356</v>
      </c>
      <c r="K3174" t="s">
        <v>42</v>
      </c>
      <c r="L3174">
        <v>0</v>
      </c>
      <c r="M3174" t="s">
        <v>2793</v>
      </c>
      <c r="N3174" t="s">
        <v>49</v>
      </c>
      <c r="O3174">
        <v>58</v>
      </c>
      <c r="P3174" t="s">
        <v>2794</v>
      </c>
      <c r="Q3174" t="s">
        <v>34</v>
      </c>
      <c r="R3174" t="s">
        <v>2795</v>
      </c>
      <c r="S3174" t="s">
        <v>36</v>
      </c>
      <c r="T3174">
        <v>1</v>
      </c>
      <c r="U3174">
        <v>0</v>
      </c>
      <c r="V3174" t="s">
        <v>37</v>
      </c>
      <c r="W3174" t="s">
        <v>2797</v>
      </c>
      <c r="X3174" t="s">
        <v>72</v>
      </c>
      <c r="Y3174">
        <v>43</v>
      </c>
      <c r="Z3174">
        <v>16</v>
      </c>
      <c r="AA3174">
        <v>0</v>
      </c>
      <c r="AB3174" t="s">
        <v>73</v>
      </c>
      <c r="AC3174">
        <v>0</v>
      </c>
      <c r="AD3174" t="s">
        <v>74</v>
      </c>
    </row>
    <row r="3175" spans="1:30" x14ac:dyDescent="0.3">
      <c r="A3175" t="s">
        <v>4382</v>
      </c>
      <c r="B3175" t="s">
        <v>54</v>
      </c>
      <c r="C3175">
        <v>330149</v>
      </c>
      <c r="D3175">
        <v>531.86</v>
      </c>
      <c r="E3175" s="1">
        <v>42648</v>
      </c>
      <c r="F3175" s="1">
        <v>44211</v>
      </c>
      <c r="G3175" t="s">
        <v>103</v>
      </c>
      <c r="H3175" t="s">
        <v>55</v>
      </c>
      <c r="I3175" t="s">
        <v>4379</v>
      </c>
      <c r="J3175">
        <v>1563</v>
      </c>
      <c r="K3175" t="s">
        <v>42</v>
      </c>
      <c r="L3175">
        <v>0</v>
      </c>
      <c r="M3175" t="s">
        <v>4380</v>
      </c>
      <c r="N3175" t="s">
        <v>49</v>
      </c>
      <c r="O3175">
        <v>32</v>
      </c>
      <c r="P3175" t="s">
        <v>3792</v>
      </c>
      <c r="Q3175" t="s">
        <v>34</v>
      </c>
      <c r="R3175" t="s">
        <v>4381</v>
      </c>
      <c r="S3175" t="s">
        <v>109</v>
      </c>
      <c r="T3175">
        <v>1</v>
      </c>
      <c r="U3175">
        <v>0</v>
      </c>
      <c r="V3175" t="s">
        <v>90</v>
      </c>
      <c r="W3175" t="s">
        <v>4383</v>
      </c>
      <c r="X3175" t="s">
        <v>57</v>
      </c>
      <c r="Y3175">
        <v>25</v>
      </c>
      <c r="Z3175">
        <v>35</v>
      </c>
      <c r="AA3175">
        <v>0</v>
      </c>
      <c r="AB3175" t="s">
        <v>45</v>
      </c>
      <c r="AC3175">
        <v>0</v>
      </c>
      <c r="AD3175" t="s">
        <v>59</v>
      </c>
    </row>
    <row r="3176" spans="1:30" x14ac:dyDescent="0.3">
      <c r="A3176" t="s">
        <v>13807</v>
      </c>
      <c r="B3176" t="s">
        <v>54</v>
      </c>
      <c r="C3176">
        <v>165569</v>
      </c>
      <c r="D3176">
        <v>1897.39</v>
      </c>
      <c r="E3176" s="1">
        <v>42099</v>
      </c>
      <c r="F3176" s="1">
        <v>45279</v>
      </c>
      <c r="G3176" t="s">
        <v>40</v>
      </c>
      <c r="H3176" t="s">
        <v>55</v>
      </c>
      <c r="I3176" t="s">
        <v>13800</v>
      </c>
      <c r="J3176">
        <v>3180</v>
      </c>
      <c r="K3176" t="s">
        <v>42</v>
      </c>
      <c r="L3176">
        <v>0</v>
      </c>
      <c r="M3176" t="s">
        <v>13801</v>
      </c>
      <c r="N3176" t="s">
        <v>60</v>
      </c>
      <c r="O3176">
        <v>77</v>
      </c>
      <c r="P3176" t="s">
        <v>743</v>
      </c>
      <c r="Q3176" t="s">
        <v>87</v>
      </c>
      <c r="R3176" t="s">
        <v>13802</v>
      </c>
      <c r="S3176" t="s">
        <v>36</v>
      </c>
      <c r="T3176">
        <v>0</v>
      </c>
      <c r="U3176">
        <v>1</v>
      </c>
      <c r="V3176" t="s">
        <v>37</v>
      </c>
      <c r="W3176" t="s">
        <v>13808</v>
      </c>
      <c r="X3176" t="s">
        <v>72</v>
      </c>
      <c r="Y3176">
        <v>14</v>
      </c>
      <c r="Z3176">
        <v>37</v>
      </c>
      <c r="AA3176">
        <v>0</v>
      </c>
      <c r="AB3176" t="s">
        <v>45</v>
      </c>
      <c r="AC3176">
        <v>0</v>
      </c>
      <c r="AD3176" t="s">
        <v>74</v>
      </c>
    </row>
    <row r="3177" spans="1:30" x14ac:dyDescent="0.3">
      <c r="A3177" t="s">
        <v>8852</v>
      </c>
      <c r="B3177" t="s">
        <v>70</v>
      </c>
      <c r="C3177">
        <v>209485</v>
      </c>
      <c r="D3177">
        <v>1775.96</v>
      </c>
      <c r="E3177" s="1">
        <v>42105</v>
      </c>
      <c r="F3177" s="1">
        <v>45394</v>
      </c>
      <c r="G3177" t="s">
        <v>40</v>
      </c>
      <c r="H3177" t="s">
        <v>55</v>
      </c>
      <c r="I3177" t="s">
        <v>8849</v>
      </c>
      <c r="J3177">
        <v>3289</v>
      </c>
      <c r="K3177" t="s">
        <v>42</v>
      </c>
      <c r="L3177">
        <v>0</v>
      </c>
      <c r="M3177" t="s">
        <v>8850</v>
      </c>
      <c r="N3177" t="s">
        <v>49</v>
      </c>
      <c r="O3177">
        <v>69</v>
      </c>
      <c r="P3177" t="s">
        <v>312</v>
      </c>
      <c r="Q3177" t="s">
        <v>62</v>
      </c>
      <c r="R3177" t="s">
        <v>8851</v>
      </c>
      <c r="S3177" t="s">
        <v>36</v>
      </c>
      <c r="T3177">
        <v>0</v>
      </c>
      <c r="U3177">
        <v>1</v>
      </c>
      <c r="V3177" t="s">
        <v>37</v>
      </c>
      <c r="W3177" t="s">
        <v>8853</v>
      </c>
      <c r="X3177" t="s">
        <v>72</v>
      </c>
      <c r="Y3177">
        <v>49</v>
      </c>
      <c r="Z3177">
        <v>71</v>
      </c>
      <c r="AA3177">
        <v>1</v>
      </c>
      <c r="AB3177" t="s">
        <v>58</v>
      </c>
      <c r="AC3177">
        <v>1</v>
      </c>
      <c r="AD3177" t="s">
        <v>74</v>
      </c>
    </row>
    <row r="3178" spans="1:30" x14ac:dyDescent="0.3">
      <c r="A3178" t="s">
        <v>6638</v>
      </c>
      <c r="B3178" t="s">
        <v>70</v>
      </c>
      <c r="C3178">
        <v>112616</v>
      </c>
      <c r="D3178">
        <v>471.67</v>
      </c>
      <c r="E3178" s="1">
        <v>43180</v>
      </c>
      <c r="F3178" s="1">
        <v>46622</v>
      </c>
      <c r="G3178" t="s">
        <v>40</v>
      </c>
      <c r="H3178" t="s">
        <v>80</v>
      </c>
      <c r="I3178" t="s">
        <v>6633</v>
      </c>
      <c r="J3178">
        <v>3442</v>
      </c>
      <c r="K3178" t="s">
        <v>42</v>
      </c>
      <c r="L3178">
        <v>1</v>
      </c>
      <c r="M3178" t="s">
        <v>6634</v>
      </c>
      <c r="N3178" t="s">
        <v>49</v>
      </c>
      <c r="O3178">
        <v>35</v>
      </c>
      <c r="P3178" t="s">
        <v>3334</v>
      </c>
      <c r="Q3178" t="s">
        <v>34</v>
      </c>
      <c r="R3178" t="s">
        <v>6635</v>
      </c>
      <c r="S3178" t="s">
        <v>109</v>
      </c>
      <c r="T3178">
        <v>1</v>
      </c>
      <c r="U3178">
        <v>0</v>
      </c>
      <c r="V3178" t="s">
        <v>90</v>
      </c>
      <c r="W3178" t="s">
        <v>6639</v>
      </c>
      <c r="X3178" t="s">
        <v>44</v>
      </c>
      <c r="Y3178">
        <v>2</v>
      </c>
      <c r="Z3178">
        <v>25</v>
      </c>
      <c r="AA3178">
        <v>0</v>
      </c>
      <c r="AB3178" t="s">
        <v>73</v>
      </c>
      <c r="AC3178">
        <v>0</v>
      </c>
      <c r="AD3178" t="s">
        <v>46</v>
      </c>
    </row>
    <row r="3179" spans="1:30" x14ac:dyDescent="0.3">
      <c r="A3179" t="s">
        <v>977</v>
      </c>
      <c r="B3179" t="s">
        <v>54</v>
      </c>
      <c r="C3179">
        <v>432689</v>
      </c>
      <c r="D3179">
        <v>1226.42</v>
      </c>
      <c r="E3179" s="1">
        <v>42981</v>
      </c>
      <c r="F3179" s="1">
        <v>46433</v>
      </c>
      <c r="G3179" t="s">
        <v>103</v>
      </c>
      <c r="H3179" t="s">
        <v>41</v>
      </c>
      <c r="I3179" t="s">
        <v>971</v>
      </c>
      <c r="J3179">
        <v>3452</v>
      </c>
      <c r="K3179" t="s">
        <v>42</v>
      </c>
      <c r="L3179">
        <v>0</v>
      </c>
      <c r="M3179" t="s">
        <v>972</v>
      </c>
      <c r="N3179" t="s">
        <v>60</v>
      </c>
      <c r="O3179">
        <v>41</v>
      </c>
      <c r="P3179" t="s">
        <v>973</v>
      </c>
      <c r="Q3179" t="s">
        <v>87</v>
      </c>
      <c r="R3179" t="s">
        <v>974</v>
      </c>
      <c r="S3179" t="s">
        <v>89</v>
      </c>
      <c r="T3179">
        <v>0</v>
      </c>
      <c r="U3179">
        <v>0</v>
      </c>
      <c r="V3179" t="s">
        <v>90</v>
      </c>
      <c r="W3179" t="s">
        <v>978</v>
      </c>
      <c r="X3179" t="s">
        <v>72</v>
      </c>
      <c r="Y3179">
        <v>30</v>
      </c>
      <c r="Z3179">
        <v>2</v>
      </c>
      <c r="AA3179">
        <v>0</v>
      </c>
      <c r="AB3179" t="s">
        <v>73</v>
      </c>
      <c r="AC3179">
        <v>0</v>
      </c>
      <c r="AD3179" t="s">
        <v>74</v>
      </c>
    </row>
    <row r="3180" spans="1:30" x14ac:dyDescent="0.3">
      <c r="A3180" t="s">
        <v>3652</v>
      </c>
      <c r="B3180" t="s">
        <v>118</v>
      </c>
      <c r="C3180">
        <v>384094</v>
      </c>
      <c r="D3180">
        <v>625.83000000000004</v>
      </c>
      <c r="E3180" s="1">
        <v>42706</v>
      </c>
      <c r="F3180" s="1">
        <v>45883</v>
      </c>
      <c r="G3180" t="s">
        <v>103</v>
      </c>
      <c r="H3180" t="s">
        <v>41</v>
      </c>
      <c r="I3180" t="s">
        <v>3648</v>
      </c>
      <c r="J3180">
        <v>3177</v>
      </c>
      <c r="K3180" t="s">
        <v>42</v>
      </c>
      <c r="L3180">
        <v>0</v>
      </c>
      <c r="M3180" t="s">
        <v>3649</v>
      </c>
      <c r="N3180" t="s">
        <v>32</v>
      </c>
      <c r="O3180">
        <v>54</v>
      </c>
      <c r="P3180" t="s">
        <v>3650</v>
      </c>
      <c r="Q3180" t="s">
        <v>62</v>
      </c>
      <c r="R3180" t="s">
        <v>3651</v>
      </c>
      <c r="S3180" t="s">
        <v>97</v>
      </c>
      <c r="T3180">
        <v>0</v>
      </c>
      <c r="U3180">
        <v>0</v>
      </c>
      <c r="V3180" t="s">
        <v>37</v>
      </c>
      <c r="W3180" t="s">
        <v>3653</v>
      </c>
      <c r="X3180" t="s">
        <v>44</v>
      </c>
      <c r="Y3180">
        <v>22</v>
      </c>
      <c r="Z3180">
        <v>60</v>
      </c>
      <c r="AA3180">
        <v>0</v>
      </c>
      <c r="AB3180" t="s">
        <v>45</v>
      </c>
      <c r="AC3180">
        <v>0</v>
      </c>
      <c r="AD3180" t="s">
        <v>46</v>
      </c>
    </row>
    <row r="3181" spans="1:30" x14ac:dyDescent="0.3">
      <c r="A3181" t="s">
        <v>13096</v>
      </c>
      <c r="B3181" t="s">
        <v>39</v>
      </c>
      <c r="C3181">
        <v>95005</v>
      </c>
      <c r="D3181">
        <v>725.75</v>
      </c>
      <c r="E3181" s="1">
        <v>44354</v>
      </c>
      <c r="F3181" s="1">
        <v>44767</v>
      </c>
      <c r="G3181" t="s">
        <v>99</v>
      </c>
      <c r="H3181" t="s">
        <v>41</v>
      </c>
      <c r="I3181" t="s">
        <v>13093</v>
      </c>
      <c r="J3181">
        <v>413</v>
      </c>
      <c r="K3181" t="s">
        <v>100</v>
      </c>
      <c r="L3181">
        <v>0</v>
      </c>
      <c r="M3181" t="s">
        <v>13094</v>
      </c>
      <c r="N3181" t="s">
        <v>49</v>
      </c>
      <c r="O3181">
        <v>47</v>
      </c>
      <c r="P3181" t="s">
        <v>8731</v>
      </c>
      <c r="Q3181" t="s">
        <v>34</v>
      </c>
      <c r="R3181" t="s">
        <v>13095</v>
      </c>
      <c r="S3181" t="s">
        <v>97</v>
      </c>
      <c r="T3181">
        <v>1</v>
      </c>
      <c r="U3181">
        <v>0</v>
      </c>
      <c r="V3181" t="s">
        <v>90</v>
      </c>
      <c r="W3181" t="s">
        <v>13097</v>
      </c>
      <c r="X3181" t="s">
        <v>72</v>
      </c>
      <c r="Y3181">
        <v>41</v>
      </c>
      <c r="Z3181">
        <v>11</v>
      </c>
      <c r="AA3181">
        <v>0</v>
      </c>
      <c r="AB3181" t="s">
        <v>73</v>
      </c>
      <c r="AC3181">
        <v>0</v>
      </c>
      <c r="AD3181" t="s">
        <v>74</v>
      </c>
    </row>
    <row r="3182" spans="1:30" x14ac:dyDescent="0.3">
      <c r="A3182" t="s">
        <v>2365</v>
      </c>
      <c r="B3182" t="s">
        <v>54</v>
      </c>
      <c r="C3182">
        <v>475354</v>
      </c>
      <c r="D3182">
        <v>547.88</v>
      </c>
      <c r="E3182" s="1">
        <v>45222</v>
      </c>
      <c r="F3182" s="1">
        <v>48535</v>
      </c>
      <c r="G3182" t="s">
        <v>40</v>
      </c>
      <c r="H3182" t="s">
        <v>55</v>
      </c>
      <c r="I3182" t="s">
        <v>2361</v>
      </c>
      <c r="J3182">
        <v>3313</v>
      </c>
      <c r="K3182" t="s">
        <v>42</v>
      </c>
      <c r="L3182">
        <v>0</v>
      </c>
      <c r="M3182" t="s">
        <v>2362</v>
      </c>
      <c r="N3182" t="s">
        <v>60</v>
      </c>
      <c r="O3182">
        <v>82</v>
      </c>
      <c r="P3182" t="s">
        <v>2363</v>
      </c>
      <c r="Q3182" t="s">
        <v>87</v>
      </c>
      <c r="R3182" t="s">
        <v>2364</v>
      </c>
      <c r="S3182" t="s">
        <v>36</v>
      </c>
      <c r="T3182">
        <v>0</v>
      </c>
      <c r="U3182">
        <v>1</v>
      </c>
      <c r="V3182" t="s">
        <v>37</v>
      </c>
      <c r="W3182" t="s">
        <v>2366</v>
      </c>
      <c r="X3182" t="s">
        <v>44</v>
      </c>
      <c r="Y3182">
        <v>13</v>
      </c>
      <c r="Z3182">
        <v>47</v>
      </c>
      <c r="AA3182">
        <v>0</v>
      </c>
      <c r="AB3182" t="s">
        <v>45</v>
      </c>
      <c r="AC3182">
        <v>0</v>
      </c>
      <c r="AD3182" t="s">
        <v>46</v>
      </c>
    </row>
    <row r="3183" spans="1:30" x14ac:dyDescent="0.3">
      <c r="A3183" t="s">
        <v>19986</v>
      </c>
      <c r="B3183" t="s">
        <v>70</v>
      </c>
      <c r="C3183">
        <v>436203</v>
      </c>
      <c r="D3183">
        <v>804</v>
      </c>
      <c r="E3183" s="1">
        <v>44601</v>
      </c>
      <c r="F3183" s="1">
        <v>45663</v>
      </c>
      <c r="G3183" t="s">
        <v>99</v>
      </c>
      <c r="H3183" t="s">
        <v>55</v>
      </c>
      <c r="I3183" t="s">
        <v>19981</v>
      </c>
      <c r="J3183">
        <v>1062</v>
      </c>
      <c r="K3183" t="s">
        <v>100</v>
      </c>
      <c r="L3183">
        <v>0</v>
      </c>
      <c r="M3183" t="s">
        <v>19982</v>
      </c>
      <c r="N3183" t="s">
        <v>32</v>
      </c>
      <c r="O3183">
        <v>30</v>
      </c>
      <c r="P3183" t="s">
        <v>769</v>
      </c>
      <c r="Q3183" t="s">
        <v>51</v>
      </c>
      <c r="R3183" t="s">
        <v>19983</v>
      </c>
      <c r="S3183" t="s">
        <v>109</v>
      </c>
      <c r="T3183">
        <v>0</v>
      </c>
      <c r="U3183">
        <v>0</v>
      </c>
      <c r="V3183" t="s">
        <v>68</v>
      </c>
      <c r="W3183" t="s">
        <v>19987</v>
      </c>
      <c r="X3183" t="s">
        <v>57</v>
      </c>
      <c r="Y3183">
        <v>32</v>
      </c>
      <c r="Z3183">
        <v>80</v>
      </c>
      <c r="AA3183">
        <v>1</v>
      </c>
      <c r="AB3183" t="s">
        <v>58</v>
      </c>
      <c r="AC3183">
        <v>1</v>
      </c>
      <c r="AD3183" t="s">
        <v>59</v>
      </c>
    </row>
    <row r="3184" spans="1:30" x14ac:dyDescent="0.3">
      <c r="A3184" t="s">
        <v>6956</v>
      </c>
      <c r="B3184" t="s">
        <v>70</v>
      </c>
      <c r="C3184">
        <v>224434</v>
      </c>
      <c r="D3184">
        <v>1708.67</v>
      </c>
      <c r="E3184" s="1">
        <v>43442</v>
      </c>
      <c r="F3184" s="1">
        <v>46750</v>
      </c>
      <c r="G3184" t="s">
        <v>103</v>
      </c>
      <c r="H3184" t="s">
        <v>80</v>
      </c>
      <c r="I3184" t="s">
        <v>6951</v>
      </c>
      <c r="J3184">
        <v>3308</v>
      </c>
      <c r="K3184" t="s">
        <v>42</v>
      </c>
      <c r="L3184">
        <v>1</v>
      </c>
      <c r="M3184" t="s">
        <v>6952</v>
      </c>
      <c r="N3184" t="s">
        <v>32</v>
      </c>
      <c r="O3184">
        <v>76</v>
      </c>
      <c r="P3184" t="s">
        <v>6730</v>
      </c>
      <c r="Q3184" t="s">
        <v>87</v>
      </c>
      <c r="R3184" t="s">
        <v>6953</v>
      </c>
      <c r="S3184" t="s">
        <v>36</v>
      </c>
      <c r="T3184">
        <v>0</v>
      </c>
      <c r="U3184">
        <v>1</v>
      </c>
      <c r="V3184" t="s">
        <v>37</v>
      </c>
      <c r="W3184" t="s">
        <v>6957</v>
      </c>
      <c r="X3184" t="s">
        <v>44</v>
      </c>
      <c r="Y3184">
        <v>8</v>
      </c>
      <c r="Z3184">
        <v>72</v>
      </c>
      <c r="AA3184">
        <v>1</v>
      </c>
      <c r="AB3184" t="s">
        <v>58</v>
      </c>
      <c r="AC3184">
        <v>1</v>
      </c>
      <c r="AD3184" t="s">
        <v>46</v>
      </c>
    </row>
    <row r="3185" spans="1:30" x14ac:dyDescent="0.3">
      <c r="A3185" t="s">
        <v>19273</v>
      </c>
      <c r="B3185" t="s">
        <v>39</v>
      </c>
      <c r="C3185">
        <v>499942</v>
      </c>
      <c r="D3185">
        <v>1693.99</v>
      </c>
      <c r="E3185" s="1">
        <v>42817</v>
      </c>
      <c r="F3185" s="1">
        <v>46425</v>
      </c>
      <c r="G3185" t="s">
        <v>99</v>
      </c>
      <c r="H3185" t="s">
        <v>80</v>
      </c>
      <c r="I3185" t="s">
        <v>19270</v>
      </c>
      <c r="J3185">
        <v>3608</v>
      </c>
      <c r="K3185" t="s">
        <v>42</v>
      </c>
      <c r="L3185">
        <v>1</v>
      </c>
      <c r="M3185" t="s">
        <v>19271</v>
      </c>
      <c r="N3185" t="s">
        <v>49</v>
      </c>
      <c r="O3185">
        <v>39</v>
      </c>
      <c r="P3185" t="s">
        <v>905</v>
      </c>
      <c r="Q3185" t="s">
        <v>51</v>
      </c>
      <c r="R3185" t="s">
        <v>19272</v>
      </c>
      <c r="S3185" t="s">
        <v>89</v>
      </c>
      <c r="T3185">
        <v>0</v>
      </c>
      <c r="U3185">
        <v>0</v>
      </c>
      <c r="V3185" t="s">
        <v>90</v>
      </c>
      <c r="W3185" t="s">
        <v>19274</v>
      </c>
      <c r="X3185" t="s">
        <v>44</v>
      </c>
      <c r="Y3185">
        <v>12</v>
      </c>
      <c r="Z3185">
        <v>79</v>
      </c>
      <c r="AA3185">
        <v>1</v>
      </c>
      <c r="AB3185" t="s">
        <v>58</v>
      </c>
      <c r="AC3185">
        <v>1</v>
      </c>
      <c r="AD3185" t="s">
        <v>46</v>
      </c>
    </row>
    <row r="3186" spans="1:30" x14ac:dyDescent="0.3">
      <c r="A3186" t="s">
        <v>3195</v>
      </c>
      <c r="B3186" t="s">
        <v>70</v>
      </c>
      <c r="C3186">
        <v>315768</v>
      </c>
      <c r="D3186">
        <v>1691.78</v>
      </c>
      <c r="E3186" s="1">
        <v>43193</v>
      </c>
      <c r="F3186" s="1">
        <v>45437</v>
      </c>
      <c r="G3186" t="s">
        <v>40</v>
      </c>
      <c r="H3186" t="s">
        <v>55</v>
      </c>
      <c r="I3186" t="s">
        <v>3183</v>
      </c>
      <c r="J3186">
        <v>2244</v>
      </c>
      <c r="K3186" t="s">
        <v>42</v>
      </c>
      <c r="L3186">
        <v>0</v>
      </c>
      <c r="M3186" t="s">
        <v>3184</v>
      </c>
      <c r="N3186" t="s">
        <v>49</v>
      </c>
      <c r="O3186">
        <v>62</v>
      </c>
      <c r="P3186" t="s">
        <v>3185</v>
      </c>
      <c r="Q3186" t="s">
        <v>51</v>
      </c>
      <c r="R3186" t="s">
        <v>3186</v>
      </c>
      <c r="S3186" t="s">
        <v>36</v>
      </c>
      <c r="T3186">
        <v>0</v>
      </c>
      <c r="U3186">
        <v>1</v>
      </c>
      <c r="V3186" t="s">
        <v>37</v>
      </c>
      <c r="W3186" t="s">
        <v>3196</v>
      </c>
      <c r="X3186" t="s">
        <v>72</v>
      </c>
      <c r="Y3186">
        <v>9</v>
      </c>
      <c r="Z3186">
        <v>90</v>
      </c>
      <c r="AA3186">
        <v>1</v>
      </c>
      <c r="AB3186" t="s">
        <v>58</v>
      </c>
      <c r="AC3186">
        <v>1</v>
      </c>
      <c r="AD3186" t="s">
        <v>74</v>
      </c>
    </row>
    <row r="3187" spans="1:30" x14ac:dyDescent="0.3">
      <c r="A3187" t="s">
        <v>15923</v>
      </c>
      <c r="B3187" t="s">
        <v>70</v>
      </c>
      <c r="C3187">
        <v>134249</v>
      </c>
      <c r="D3187">
        <v>1867.67</v>
      </c>
      <c r="E3187" s="1">
        <v>43591</v>
      </c>
      <c r="F3187" s="1">
        <v>44088</v>
      </c>
      <c r="G3187" t="s">
        <v>103</v>
      </c>
      <c r="H3187" t="s">
        <v>80</v>
      </c>
      <c r="I3187" t="s">
        <v>15914</v>
      </c>
      <c r="J3187">
        <v>497</v>
      </c>
      <c r="K3187" t="s">
        <v>100</v>
      </c>
      <c r="L3187">
        <v>1</v>
      </c>
      <c r="M3187" t="s">
        <v>15915</v>
      </c>
      <c r="N3187" t="s">
        <v>32</v>
      </c>
      <c r="O3187">
        <v>61</v>
      </c>
      <c r="P3187" t="s">
        <v>8942</v>
      </c>
      <c r="Q3187" t="s">
        <v>87</v>
      </c>
      <c r="R3187" t="s">
        <v>15916</v>
      </c>
      <c r="S3187" t="s">
        <v>36</v>
      </c>
      <c r="T3187">
        <v>0</v>
      </c>
      <c r="U3187">
        <v>1</v>
      </c>
      <c r="V3187" t="s">
        <v>37</v>
      </c>
      <c r="W3187" t="s">
        <v>15924</v>
      </c>
      <c r="X3187" t="s">
        <v>57</v>
      </c>
      <c r="Y3187">
        <v>8</v>
      </c>
      <c r="Z3187">
        <v>92</v>
      </c>
      <c r="AA3187">
        <v>1</v>
      </c>
      <c r="AB3187" t="s">
        <v>58</v>
      </c>
      <c r="AC3187">
        <v>1</v>
      </c>
      <c r="AD3187" t="s">
        <v>59</v>
      </c>
    </row>
    <row r="3188" spans="1:30" x14ac:dyDescent="0.3">
      <c r="A3188" t="s">
        <v>5750</v>
      </c>
      <c r="B3188" t="s">
        <v>39</v>
      </c>
      <c r="C3188">
        <v>151212</v>
      </c>
      <c r="D3188">
        <v>1811.12</v>
      </c>
      <c r="E3188" s="1">
        <v>43716</v>
      </c>
      <c r="F3188" s="1">
        <v>47338</v>
      </c>
      <c r="G3188" t="s">
        <v>99</v>
      </c>
      <c r="H3188" t="s">
        <v>41</v>
      </c>
      <c r="I3188" t="s">
        <v>5747</v>
      </c>
      <c r="J3188">
        <v>3622</v>
      </c>
      <c r="K3188" t="s">
        <v>42</v>
      </c>
      <c r="L3188">
        <v>0</v>
      </c>
      <c r="M3188" t="s">
        <v>5748</v>
      </c>
      <c r="N3188" t="s">
        <v>49</v>
      </c>
      <c r="O3188">
        <v>68</v>
      </c>
      <c r="P3188" t="s">
        <v>2277</v>
      </c>
      <c r="Q3188" t="s">
        <v>34</v>
      </c>
      <c r="R3188" t="s">
        <v>5749</v>
      </c>
      <c r="S3188" t="s">
        <v>36</v>
      </c>
      <c r="T3188">
        <v>1</v>
      </c>
      <c r="U3188">
        <v>1</v>
      </c>
      <c r="V3188" t="s">
        <v>37</v>
      </c>
      <c r="W3188" t="s">
        <v>5751</v>
      </c>
      <c r="X3188" t="s">
        <v>72</v>
      </c>
      <c r="Y3188">
        <v>34</v>
      </c>
      <c r="Z3188">
        <v>19</v>
      </c>
      <c r="AA3188">
        <v>0</v>
      </c>
      <c r="AB3188" t="s">
        <v>73</v>
      </c>
      <c r="AC3188">
        <v>0</v>
      </c>
      <c r="AD3188" t="s">
        <v>74</v>
      </c>
    </row>
    <row r="3189" spans="1:30" x14ac:dyDescent="0.3">
      <c r="A3189" t="s">
        <v>7734</v>
      </c>
      <c r="B3189" t="s">
        <v>118</v>
      </c>
      <c r="C3189">
        <v>335536</v>
      </c>
      <c r="D3189">
        <v>387.04</v>
      </c>
      <c r="E3189" s="1">
        <v>43163</v>
      </c>
      <c r="F3189" s="1">
        <v>44387</v>
      </c>
      <c r="G3189" t="s">
        <v>40</v>
      </c>
      <c r="H3189" t="s">
        <v>80</v>
      </c>
      <c r="I3189" t="s">
        <v>7731</v>
      </c>
      <c r="J3189">
        <v>1224</v>
      </c>
      <c r="K3189" t="s">
        <v>42</v>
      </c>
      <c r="L3189">
        <v>1</v>
      </c>
      <c r="M3189" t="s">
        <v>7732</v>
      </c>
      <c r="N3189" t="s">
        <v>49</v>
      </c>
      <c r="O3189">
        <v>71</v>
      </c>
      <c r="P3189" t="s">
        <v>1556</v>
      </c>
      <c r="Q3189" t="s">
        <v>34</v>
      </c>
      <c r="R3189" t="s">
        <v>7733</v>
      </c>
      <c r="S3189" t="s">
        <v>36</v>
      </c>
      <c r="T3189">
        <v>1</v>
      </c>
      <c r="U3189">
        <v>1</v>
      </c>
      <c r="V3189" t="s">
        <v>37</v>
      </c>
      <c r="W3189" t="s">
        <v>7735</v>
      </c>
      <c r="X3189" t="s">
        <v>44</v>
      </c>
      <c r="Y3189">
        <v>37</v>
      </c>
      <c r="Z3189">
        <v>78</v>
      </c>
      <c r="AA3189">
        <v>1</v>
      </c>
      <c r="AB3189" t="s">
        <v>58</v>
      </c>
      <c r="AC3189">
        <v>1</v>
      </c>
      <c r="AD3189" t="s">
        <v>46</v>
      </c>
    </row>
    <row r="3190" spans="1:30" x14ac:dyDescent="0.3">
      <c r="A3190" t="s">
        <v>9500</v>
      </c>
      <c r="B3190" t="s">
        <v>70</v>
      </c>
      <c r="C3190">
        <v>246842</v>
      </c>
      <c r="D3190">
        <v>573.46</v>
      </c>
      <c r="E3190" s="1">
        <v>43527</v>
      </c>
      <c r="F3190" s="1">
        <v>45374</v>
      </c>
      <c r="G3190" t="s">
        <v>40</v>
      </c>
      <c r="H3190" t="s">
        <v>80</v>
      </c>
      <c r="I3190" t="s">
        <v>9491</v>
      </c>
      <c r="J3190">
        <v>1847</v>
      </c>
      <c r="K3190" t="s">
        <v>42</v>
      </c>
      <c r="L3190">
        <v>1</v>
      </c>
      <c r="M3190" t="s">
        <v>9492</v>
      </c>
      <c r="N3190" t="s">
        <v>60</v>
      </c>
      <c r="O3190">
        <v>26</v>
      </c>
      <c r="P3190" t="s">
        <v>3039</v>
      </c>
      <c r="Q3190" t="s">
        <v>34</v>
      </c>
      <c r="R3190" t="s">
        <v>9493</v>
      </c>
      <c r="S3190" t="s">
        <v>109</v>
      </c>
      <c r="T3190">
        <v>1</v>
      </c>
      <c r="U3190">
        <v>0</v>
      </c>
      <c r="V3190" t="s">
        <v>68</v>
      </c>
      <c r="W3190" t="s">
        <v>9501</v>
      </c>
      <c r="X3190" t="s">
        <v>57</v>
      </c>
      <c r="Y3190">
        <v>41</v>
      </c>
      <c r="Z3190">
        <v>81</v>
      </c>
      <c r="AA3190">
        <v>1</v>
      </c>
      <c r="AB3190" t="s">
        <v>58</v>
      </c>
      <c r="AC3190">
        <v>1</v>
      </c>
      <c r="AD3190" t="s">
        <v>59</v>
      </c>
    </row>
    <row r="3191" spans="1:30" x14ac:dyDescent="0.3">
      <c r="A3191" t="s">
        <v>16753</v>
      </c>
      <c r="B3191" t="s">
        <v>54</v>
      </c>
      <c r="C3191">
        <v>191852</v>
      </c>
      <c r="D3191">
        <v>1311.2</v>
      </c>
      <c r="E3191" s="1">
        <v>44271</v>
      </c>
      <c r="F3191" s="1">
        <v>47732</v>
      </c>
      <c r="G3191" t="s">
        <v>40</v>
      </c>
      <c r="H3191" t="s">
        <v>41</v>
      </c>
      <c r="I3191" t="s">
        <v>16750</v>
      </c>
      <c r="J3191">
        <v>3461</v>
      </c>
      <c r="K3191" t="s">
        <v>42</v>
      </c>
      <c r="L3191">
        <v>0</v>
      </c>
      <c r="M3191" t="s">
        <v>16751</v>
      </c>
      <c r="N3191" t="s">
        <v>60</v>
      </c>
      <c r="O3191">
        <v>84</v>
      </c>
      <c r="P3191" t="s">
        <v>3383</v>
      </c>
      <c r="Q3191" t="s">
        <v>62</v>
      </c>
      <c r="R3191" t="s">
        <v>16752</v>
      </c>
      <c r="S3191" t="s">
        <v>36</v>
      </c>
      <c r="T3191">
        <v>0</v>
      </c>
      <c r="U3191">
        <v>1</v>
      </c>
      <c r="V3191" t="s">
        <v>37</v>
      </c>
      <c r="W3191" t="s">
        <v>16754</v>
      </c>
      <c r="X3191" t="s">
        <v>57</v>
      </c>
      <c r="Y3191">
        <v>20</v>
      </c>
      <c r="Z3191">
        <v>61</v>
      </c>
      <c r="AA3191">
        <v>0</v>
      </c>
      <c r="AB3191" t="s">
        <v>58</v>
      </c>
      <c r="AC3191">
        <v>0</v>
      </c>
      <c r="AD3191" t="s">
        <v>59</v>
      </c>
    </row>
    <row r="3192" spans="1:30" x14ac:dyDescent="0.3">
      <c r="A3192" t="s">
        <v>12771</v>
      </c>
      <c r="B3192" t="s">
        <v>118</v>
      </c>
      <c r="C3192">
        <v>204348</v>
      </c>
      <c r="D3192">
        <v>1930.21</v>
      </c>
      <c r="E3192" s="1">
        <v>45466</v>
      </c>
      <c r="F3192" s="1">
        <v>49063</v>
      </c>
      <c r="G3192" t="s">
        <v>40</v>
      </c>
      <c r="H3192" t="s">
        <v>41</v>
      </c>
      <c r="I3192" t="s">
        <v>12766</v>
      </c>
      <c r="J3192">
        <v>3597</v>
      </c>
      <c r="K3192" t="s">
        <v>42</v>
      </c>
      <c r="L3192">
        <v>0</v>
      </c>
      <c r="M3192" t="s">
        <v>12767</v>
      </c>
      <c r="N3192" t="s">
        <v>32</v>
      </c>
      <c r="O3192">
        <v>35</v>
      </c>
      <c r="P3192" t="s">
        <v>8241</v>
      </c>
      <c r="Q3192" t="s">
        <v>51</v>
      </c>
      <c r="R3192" t="s">
        <v>12768</v>
      </c>
      <c r="S3192" t="s">
        <v>109</v>
      </c>
      <c r="T3192">
        <v>0</v>
      </c>
      <c r="U3192">
        <v>0</v>
      </c>
      <c r="V3192" t="s">
        <v>90</v>
      </c>
      <c r="W3192" t="s">
        <v>12772</v>
      </c>
      <c r="X3192" t="s">
        <v>44</v>
      </c>
      <c r="Y3192">
        <v>7</v>
      </c>
      <c r="Z3192">
        <v>91</v>
      </c>
      <c r="AA3192">
        <v>1</v>
      </c>
      <c r="AB3192" t="s">
        <v>58</v>
      </c>
      <c r="AC3192">
        <v>1</v>
      </c>
      <c r="AD3192" t="s">
        <v>46</v>
      </c>
    </row>
    <row r="3193" spans="1:30" x14ac:dyDescent="0.3">
      <c r="A3193" t="s">
        <v>9869</v>
      </c>
      <c r="B3193" t="s">
        <v>39</v>
      </c>
      <c r="C3193">
        <v>143804</v>
      </c>
      <c r="D3193">
        <v>964.69</v>
      </c>
      <c r="E3193" s="1">
        <v>43925</v>
      </c>
      <c r="F3193" s="1">
        <v>45458</v>
      </c>
      <c r="G3193" t="s">
        <v>99</v>
      </c>
      <c r="H3193" t="s">
        <v>41</v>
      </c>
      <c r="I3193" t="s">
        <v>9866</v>
      </c>
      <c r="J3193">
        <v>1533</v>
      </c>
      <c r="K3193" t="s">
        <v>42</v>
      </c>
      <c r="L3193">
        <v>0</v>
      </c>
      <c r="M3193" t="s">
        <v>9867</v>
      </c>
      <c r="N3193" t="s">
        <v>60</v>
      </c>
      <c r="O3193">
        <v>82</v>
      </c>
      <c r="P3193" t="s">
        <v>3913</v>
      </c>
      <c r="Q3193" t="s">
        <v>62</v>
      </c>
      <c r="R3193" t="s">
        <v>9868</v>
      </c>
      <c r="S3193" t="s">
        <v>36</v>
      </c>
      <c r="T3193">
        <v>0</v>
      </c>
      <c r="U3193">
        <v>1</v>
      </c>
      <c r="V3193" t="s">
        <v>37</v>
      </c>
      <c r="W3193" t="s">
        <v>9870</v>
      </c>
      <c r="X3193" t="s">
        <v>44</v>
      </c>
      <c r="Y3193">
        <v>48</v>
      </c>
      <c r="Z3193">
        <v>49</v>
      </c>
      <c r="AA3193">
        <v>0</v>
      </c>
      <c r="AB3193" t="s">
        <v>45</v>
      </c>
      <c r="AC3193">
        <v>0</v>
      </c>
      <c r="AD3193" t="s">
        <v>46</v>
      </c>
    </row>
    <row r="3194" spans="1:30" x14ac:dyDescent="0.3">
      <c r="A3194" t="s">
        <v>17112</v>
      </c>
      <c r="B3194" t="s">
        <v>118</v>
      </c>
      <c r="C3194">
        <v>65375</v>
      </c>
      <c r="D3194">
        <v>405.84</v>
      </c>
      <c r="E3194" s="1">
        <v>43791</v>
      </c>
      <c r="F3194" s="1">
        <v>44511</v>
      </c>
      <c r="G3194" t="s">
        <v>99</v>
      </c>
      <c r="H3194" t="s">
        <v>55</v>
      </c>
      <c r="I3194" t="s">
        <v>17109</v>
      </c>
      <c r="J3194">
        <v>720</v>
      </c>
      <c r="K3194" t="s">
        <v>100</v>
      </c>
      <c r="L3194">
        <v>0</v>
      </c>
      <c r="M3194" t="s">
        <v>17110</v>
      </c>
      <c r="N3194" t="s">
        <v>32</v>
      </c>
      <c r="O3194">
        <v>43</v>
      </c>
      <c r="P3194" t="s">
        <v>1455</v>
      </c>
      <c r="Q3194" t="s">
        <v>34</v>
      </c>
      <c r="R3194" t="s">
        <v>17111</v>
      </c>
      <c r="S3194" t="s">
        <v>89</v>
      </c>
      <c r="T3194">
        <v>1</v>
      </c>
      <c r="U3194">
        <v>0</v>
      </c>
      <c r="V3194" t="s">
        <v>90</v>
      </c>
      <c r="W3194" t="s">
        <v>17113</v>
      </c>
      <c r="X3194" t="s">
        <v>57</v>
      </c>
      <c r="Y3194">
        <v>19</v>
      </c>
      <c r="Z3194">
        <v>29</v>
      </c>
      <c r="AA3194">
        <v>0</v>
      </c>
      <c r="AB3194" t="s">
        <v>73</v>
      </c>
      <c r="AC3194">
        <v>0</v>
      </c>
      <c r="AD3194" t="s">
        <v>59</v>
      </c>
    </row>
    <row r="3195" spans="1:30" x14ac:dyDescent="0.3">
      <c r="A3195" t="s">
        <v>11322</v>
      </c>
      <c r="B3195" t="s">
        <v>39</v>
      </c>
      <c r="C3195">
        <v>305831</v>
      </c>
      <c r="D3195">
        <v>971.14</v>
      </c>
      <c r="E3195" s="1">
        <v>42936</v>
      </c>
      <c r="F3195" s="1">
        <v>45144</v>
      </c>
      <c r="G3195" t="s">
        <v>40</v>
      </c>
      <c r="H3195" t="s">
        <v>41</v>
      </c>
      <c r="I3195" t="s">
        <v>11317</v>
      </c>
      <c r="J3195">
        <v>2208</v>
      </c>
      <c r="K3195" t="s">
        <v>42</v>
      </c>
      <c r="L3195">
        <v>0</v>
      </c>
      <c r="M3195" t="s">
        <v>11318</v>
      </c>
      <c r="N3195" t="s">
        <v>60</v>
      </c>
      <c r="O3195">
        <v>37</v>
      </c>
      <c r="P3195" t="s">
        <v>126</v>
      </c>
      <c r="Q3195" t="s">
        <v>34</v>
      </c>
      <c r="R3195" t="s">
        <v>11319</v>
      </c>
      <c r="S3195" t="s">
        <v>89</v>
      </c>
      <c r="T3195">
        <v>1</v>
      </c>
      <c r="U3195">
        <v>0</v>
      </c>
      <c r="V3195" t="s">
        <v>90</v>
      </c>
      <c r="W3195" t="s">
        <v>11323</v>
      </c>
      <c r="X3195" t="s">
        <v>44</v>
      </c>
      <c r="Y3195">
        <v>2</v>
      </c>
      <c r="Z3195">
        <v>58</v>
      </c>
      <c r="AA3195">
        <v>0</v>
      </c>
      <c r="AB3195" t="s">
        <v>45</v>
      </c>
      <c r="AC3195">
        <v>0</v>
      </c>
      <c r="AD3195" t="s">
        <v>46</v>
      </c>
    </row>
    <row r="3196" spans="1:30" x14ac:dyDescent="0.3">
      <c r="A3196" t="s">
        <v>11787</v>
      </c>
      <c r="B3196" t="s">
        <v>70</v>
      </c>
      <c r="C3196">
        <v>392831</v>
      </c>
      <c r="D3196">
        <v>700.46</v>
      </c>
      <c r="E3196" s="1">
        <v>43585</v>
      </c>
      <c r="F3196" s="1">
        <v>44064</v>
      </c>
      <c r="G3196" t="s">
        <v>99</v>
      </c>
      <c r="H3196" t="s">
        <v>80</v>
      </c>
      <c r="I3196" t="s">
        <v>11784</v>
      </c>
      <c r="J3196">
        <v>479</v>
      </c>
      <c r="K3196" t="s">
        <v>100</v>
      </c>
      <c r="L3196">
        <v>1</v>
      </c>
      <c r="M3196" t="s">
        <v>11785</v>
      </c>
      <c r="N3196" t="s">
        <v>32</v>
      </c>
      <c r="O3196">
        <v>18</v>
      </c>
      <c r="P3196" t="s">
        <v>3577</v>
      </c>
      <c r="Q3196" t="s">
        <v>87</v>
      </c>
      <c r="R3196" t="s">
        <v>11786</v>
      </c>
      <c r="S3196" t="s">
        <v>67</v>
      </c>
      <c r="T3196">
        <v>0</v>
      </c>
      <c r="U3196">
        <v>0</v>
      </c>
      <c r="V3196" t="s">
        <v>68</v>
      </c>
      <c r="W3196" t="s">
        <v>11788</v>
      </c>
      <c r="X3196" t="s">
        <v>72</v>
      </c>
      <c r="Y3196">
        <v>23</v>
      </c>
      <c r="Z3196">
        <v>66</v>
      </c>
      <c r="AA3196">
        <v>0</v>
      </c>
      <c r="AB3196" t="s">
        <v>58</v>
      </c>
      <c r="AC3196">
        <v>0</v>
      </c>
      <c r="AD3196" t="s">
        <v>74</v>
      </c>
    </row>
    <row r="3197" spans="1:30" x14ac:dyDescent="0.3">
      <c r="A3197" t="s">
        <v>16924</v>
      </c>
      <c r="B3197" t="s">
        <v>54</v>
      </c>
      <c r="C3197">
        <v>315853</v>
      </c>
      <c r="D3197">
        <v>345.33</v>
      </c>
      <c r="E3197" s="1">
        <v>44592</v>
      </c>
      <c r="F3197" s="1">
        <v>46995</v>
      </c>
      <c r="G3197" t="s">
        <v>40</v>
      </c>
      <c r="H3197" t="s">
        <v>55</v>
      </c>
      <c r="I3197" t="s">
        <v>16917</v>
      </c>
      <c r="J3197">
        <v>2403</v>
      </c>
      <c r="K3197" t="s">
        <v>42</v>
      </c>
      <c r="L3197">
        <v>0</v>
      </c>
      <c r="M3197" t="s">
        <v>16918</v>
      </c>
      <c r="N3197" t="s">
        <v>49</v>
      </c>
      <c r="O3197">
        <v>63</v>
      </c>
      <c r="P3197" t="s">
        <v>86</v>
      </c>
      <c r="Q3197" t="s">
        <v>34</v>
      </c>
      <c r="R3197" t="s">
        <v>16919</v>
      </c>
      <c r="S3197" t="s">
        <v>36</v>
      </c>
      <c r="T3197">
        <v>1</v>
      </c>
      <c r="U3197">
        <v>1</v>
      </c>
      <c r="V3197" t="s">
        <v>37</v>
      </c>
      <c r="W3197" t="s">
        <v>16925</v>
      </c>
      <c r="X3197" t="s">
        <v>44</v>
      </c>
      <c r="Y3197">
        <v>29</v>
      </c>
      <c r="Z3197">
        <v>44</v>
      </c>
      <c r="AA3197">
        <v>0</v>
      </c>
      <c r="AB3197" t="s">
        <v>45</v>
      </c>
      <c r="AC3197">
        <v>0</v>
      </c>
      <c r="AD3197" t="s">
        <v>46</v>
      </c>
    </row>
    <row r="3198" spans="1:30" x14ac:dyDescent="0.3">
      <c r="A3198" t="s">
        <v>4518</v>
      </c>
      <c r="B3198" t="s">
        <v>54</v>
      </c>
      <c r="C3198">
        <v>211158</v>
      </c>
      <c r="D3198">
        <v>1233.42</v>
      </c>
      <c r="E3198" s="1">
        <v>44668</v>
      </c>
      <c r="F3198" s="1">
        <v>47870</v>
      </c>
      <c r="G3198" t="s">
        <v>99</v>
      </c>
      <c r="H3198" t="s">
        <v>80</v>
      </c>
      <c r="I3198" t="s">
        <v>4515</v>
      </c>
      <c r="J3198">
        <v>3202</v>
      </c>
      <c r="K3198" t="s">
        <v>42</v>
      </c>
      <c r="L3198">
        <v>1</v>
      </c>
      <c r="M3198" t="s">
        <v>4516</v>
      </c>
      <c r="N3198" t="s">
        <v>60</v>
      </c>
      <c r="O3198">
        <v>70</v>
      </c>
      <c r="P3198" t="s">
        <v>77</v>
      </c>
      <c r="Q3198" t="s">
        <v>34</v>
      </c>
      <c r="R3198" t="s">
        <v>4517</v>
      </c>
      <c r="S3198" t="s">
        <v>36</v>
      </c>
      <c r="T3198">
        <v>1</v>
      </c>
      <c r="U3198">
        <v>1</v>
      </c>
      <c r="V3198" t="s">
        <v>37</v>
      </c>
      <c r="W3198" t="s">
        <v>4519</v>
      </c>
      <c r="X3198" t="s">
        <v>44</v>
      </c>
      <c r="Y3198">
        <v>2</v>
      </c>
      <c r="Z3198">
        <v>23</v>
      </c>
      <c r="AA3198">
        <v>0</v>
      </c>
      <c r="AB3198" t="s">
        <v>73</v>
      </c>
      <c r="AC3198">
        <v>0</v>
      </c>
      <c r="AD3198" t="s">
        <v>46</v>
      </c>
    </row>
    <row r="3199" spans="1:30" x14ac:dyDescent="0.3">
      <c r="A3199" t="s">
        <v>10415</v>
      </c>
      <c r="B3199" t="s">
        <v>39</v>
      </c>
      <c r="C3199">
        <v>319484</v>
      </c>
      <c r="D3199">
        <v>1329.45</v>
      </c>
      <c r="E3199" s="1">
        <v>43281</v>
      </c>
      <c r="F3199" s="1">
        <v>43710</v>
      </c>
      <c r="G3199" t="s">
        <v>99</v>
      </c>
      <c r="H3199" t="s">
        <v>55</v>
      </c>
      <c r="I3199" t="s">
        <v>10410</v>
      </c>
      <c r="J3199">
        <v>429</v>
      </c>
      <c r="K3199" t="s">
        <v>100</v>
      </c>
      <c r="L3199">
        <v>0</v>
      </c>
      <c r="M3199" t="s">
        <v>10411</v>
      </c>
      <c r="N3199" t="s">
        <v>32</v>
      </c>
      <c r="O3199">
        <v>19</v>
      </c>
      <c r="P3199" t="s">
        <v>794</v>
      </c>
      <c r="Q3199" t="s">
        <v>51</v>
      </c>
      <c r="R3199" t="s">
        <v>10412</v>
      </c>
      <c r="S3199" t="s">
        <v>67</v>
      </c>
      <c r="T3199">
        <v>0</v>
      </c>
      <c r="U3199">
        <v>0</v>
      </c>
      <c r="V3199" t="s">
        <v>68</v>
      </c>
      <c r="W3199" t="s">
        <v>10416</v>
      </c>
      <c r="X3199" t="s">
        <v>57</v>
      </c>
      <c r="Y3199">
        <v>33</v>
      </c>
      <c r="Z3199">
        <v>66</v>
      </c>
      <c r="AA3199">
        <v>0</v>
      </c>
      <c r="AB3199" t="s">
        <v>58</v>
      </c>
      <c r="AC3199">
        <v>0</v>
      </c>
      <c r="AD3199" t="s">
        <v>59</v>
      </c>
    </row>
    <row r="3200" spans="1:30" x14ac:dyDescent="0.3">
      <c r="A3200" t="s">
        <v>10736</v>
      </c>
      <c r="B3200" t="s">
        <v>70</v>
      </c>
      <c r="C3200">
        <v>170872</v>
      </c>
      <c r="D3200">
        <v>645.02</v>
      </c>
      <c r="E3200" s="1">
        <v>42163</v>
      </c>
      <c r="F3200" s="1">
        <v>44861</v>
      </c>
      <c r="G3200" t="s">
        <v>99</v>
      </c>
      <c r="H3200" t="s">
        <v>41</v>
      </c>
      <c r="I3200" t="s">
        <v>10733</v>
      </c>
      <c r="J3200">
        <v>2698</v>
      </c>
      <c r="K3200" t="s">
        <v>42</v>
      </c>
      <c r="L3200">
        <v>0</v>
      </c>
      <c r="M3200" t="s">
        <v>10734</v>
      </c>
      <c r="N3200" t="s">
        <v>32</v>
      </c>
      <c r="O3200">
        <v>61</v>
      </c>
      <c r="P3200" t="s">
        <v>4807</v>
      </c>
      <c r="Q3200" t="s">
        <v>51</v>
      </c>
      <c r="R3200" t="s">
        <v>10735</v>
      </c>
      <c r="S3200" t="s">
        <v>36</v>
      </c>
      <c r="T3200">
        <v>0</v>
      </c>
      <c r="U3200">
        <v>1</v>
      </c>
      <c r="V3200" t="s">
        <v>37</v>
      </c>
      <c r="W3200" t="s">
        <v>10737</v>
      </c>
      <c r="X3200" t="s">
        <v>72</v>
      </c>
      <c r="Y3200">
        <v>30</v>
      </c>
      <c r="Z3200">
        <v>68</v>
      </c>
      <c r="AA3200">
        <v>0</v>
      </c>
      <c r="AB3200" t="s">
        <v>58</v>
      </c>
      <c r="AC3200">
        <v>0</v>
      </c>
      <c r="AD3200" t="s">
        <v>74</v>
      </c>
    </row>
    <row r="3201" spans="1:30" x14ac:dyDescent="0.3">
      <c r="A3201" t="s">
        <v>19173</v>
      </c>
      <c r="B3201" t="s">
        <v>118</v>
      </c>
      <c r="C3201">
        <v>95036</v>
      </c>
      <c r="D3201">
        <v>738.29</v>
      </c>
      <c r="E3201" s="1">
        <v>44639</v>
      </c>
      <c r="F3201" s="1">
        <v>45420</v>
      </c>
      <c r="G3201" t="s">
        <v>99</v>
      </c>
      <c r="H3201" t="s">
        <v>41</v>
      </c>
      <c r="I3201" t="s">
        <v>19168</v>
      </c>
      <c r="J3201">
        <v>781</v>
      </c>
      <c r="K3201" t="s">
        <v>100</v>
      </c>
      <c r="L3201">
        <v>0</v>
      </c>
      <c r="M3201" t="s">
        <v>19169</v>
      </c>
      <c r="N3201" t="s">
        <v>60</v>
      </c>
      <c r="O3201">
        <v>60</v>
      </c>
      <c r="P3201" t="s">
        <v>2105</v>
      </c>
      <c r="Q3201" t="s">
        <v>51</v>
      </c>
      <c r="R3201" t="s">
        <v>19170</v>
      </c>
      <c r="S3201" t="s">
        <v>36</v>
      </c>
      <c r="T3201">
        <v>0</v>
      </c>
      <c r="U3201">
        <v>1</v>
      </c>
      <c r="V3201" t="s">
        <v>37</v>
      </c>
      <c r="W3201" t="s">
        <v>19174</v>
      </c>
      <c r="X3201" t="s">
        <v>57</v>
      </c>
      <c r="Y3201">
        <v>1</v>
      </c>
      <c r="Z3201">
        <v>33</v>
      </c>
      <c r="AA3201">
        <v>0</v>
      </c>
      <c r="AB3201" t="s">
        <v>45</v>
      </c>
      <c r="AC3201">
        <v>0</v>
      </c>
      <c r="AD3201" t="s">
        <v>59</v>
      </c>
    </row>
    <row r="3202" spans="1:30" x14ac:dyDescent="0.3">
      <c r="A3202" t="s">
        <v>17870</v>
      </c>
      <c r="B3202" t="s">
        <v>54</v>
      </c>
      <c r="C3202">
        <v>463260</v>
      </c>
      <c r="D3202">
        <v>1170.72</v>
      </c>
      <c r="E3202" s="1">
        <v>43368</v>
      </c>
      <c r="F3202" s="1">
        <v>44515</v>
      </c>
      <c r="G3202" t="s">
        <v>103</v>
      </c>
      <c r="H3202" t="s">
        <v>55</v>
      </c>
      <c r="I3202" t="s">
        <v>17865</v>
      </c>
      <c r="J3202">
        <v>1147</v>
      </c>
      <c r="K3202" t="s">
        <v>42</v>
      </c>
      <c r="L3202">
        <v>0</v>
      </c>
      <c r="M3202" t="s">
        <v>17866</v>
      </c>
      <c r="N3202" t="s">
        <v>49</v>
      </c>
      <c r="O3202">
        <v>50</v>
      </c>
      <c r="P3202" t="s">
        <v>3766</v>
      </c>
      <c r="Q3202" t="s">
        <v>51</v>
      </c>
      <c r="R3202" t="s">
        <v>17867</v>
      </c>
      <c r="S3202" t="s">
        <v>97</v>
      </c>
      <c r="T3202">
        <v>0</v>
      </c>
      <c r="U3202">
        <v>0</v>
      </c>
      <c r="V3202" t="s">
        <v>90</v>
      </c>
      <c r="W3202" t="s">
        <v>17871</v>
      </c>
      <c r="X3202" t="s">
        <v>44</v>
      </c>
      <c r="Y3202">
        <v>47</v>
      </c>
      <c r="Z3202">
        <v>69</v>
      </c>
      <c r="AA3202">
        <v>0</v>
      </c>
      <c r="AB3202" t="s">
        <v>58</v>
      </c>
      <c r="AC3202">
        <v>0</v>
      </c>
      <c r="AD3202" t="s">
        <v>46</v>
      </c>
    </row>
    <row r="3203" spans="1:30" x14ac:dyDescent="0.3">
      <c r="A3203" t="s">
        <v>12846</v>
      </c>
      <c r="B3203" t="s">
        <v>39</v>
      </c>
      <c r="C3203">
        <v>344178</v>
      </c>
      <c r="D3203">
        <v>1115.97</v>
      </c>
      <c r="E3203" s="1">
        <v>44629</v>
      </c>
      <c r="F3203" s="1">
        <v>45680</v>
      </c>
      <c r="G3203" t="s">
        <v>99</v>
      </c>
      <c r="H3203" t="s">
        <v>55</v>
      </c>
      <c r="I3203" t="s">
        <v>12841</v>
      </c>
      <c r="J3203">
        <v>1051</v>
      </c>
      <c r="K3203" t="s">
        <v>100</v>
      </c>
      <c r="L3203">
        <v>0</v>
      </c>
      <c r="M3203" t="s">
        <v>12842</v>
      </c>
      <c r="N3203" t="s">
        <v>32</v>
      </c>
      <c r="O3203">
        <v>65</v>
      </c>
      <c r="P3203" t="s">
        <v>3375</v>
      </c>
      <c r="Q3203" t="s">
        <v>34</v>
      </c>
      <c r="R3203" t="s">
        <v>12843</v>
      </c>
      <c r="S3203" t="s">
        <v>36</v>
      </c>
      <c r="T3203">
        <v>1</v>
      </c>
      <c r="U3203">
        <v>1</v>
      </c>
      <c r="V3203" t="s">
        <v>37</v>
      </c>
      <c r="W3203" t="s">
        <v>12847</v>
      </c>
      <c r="X3203" t="s">
        <v>57</v>
      </c>
      <c r="Y3203">
        <v>42</v>
      </c>
      <c r="Z3203">
        <v>3</v>
      </c>
      <c r="AA3203">
        <v>0</v>
      </c>
      <c r="AB3203" t="s">
        <v>73</v>
      </c>
      <c r="AC3203">
        <v>0</v>
      </c>
      <c r="AD3203" t="s">
        <v>59</v>
      </c>
    </row>
    <row r="3204" spans="1:30" x14ac:dyDescent="0.3">
      <c r="A3204" t="s">
        <v>3181</v>
      </c>
      <c r="B3204" t="s">
        <v>70</v>
      </c>
      <c r="C3204">
        <v>388259</v>
      </c>
      <c r="D3204">
        <v>109.3</v>
      </c>
      <c r="E3204" s="1">
        <v>43865</v>
      </c>
      <c r="F3204" s="1">
        <v>44477</v>
      </c>
      <c r="G3204" t="s">
        <v>40</v>
      </c>
      <c r="H3204" t="s">
        <v>80</v>
      </c>
      <c r="I3204" t="s">
        <v>3177</v>
      </c>
      <c r="J3204">
        <v>612</v>
      </c>
      <c r="K3204" t="s">
        <v>100</v>
      </c>
      <c r="L3204">
        <v>1</v>
      </c>
      <c r="M3204" t="s">
        <v>3178</v>
      </c>
      <c r="N3204" t="s">
        <v>49</v>
      </c>
      <c r="O3204">
        <v>56</v>
      </c>
      <c r="P3204" t="s">
        <v>3179</v>
      </c>
      <c r="Q3204" t="s">
        <v>51</v>
      </c>
      <c r="R3204" t="s">
        <v>3180</v>
      </c>
      <c r="S3204" t="s">
        <v>36</v>
      </c>
      <c r="T3204">
        <v>0</v>
      </c>
      <c r="U3204">
        <v>0</v>
      </c>
      <c r="V3204" t="s">
        <v>37</v>
      </c>
      <c r="W3204" t="s">
        <v>3182</v>
      </c>
      <c r="X3204" t="s">
        <v>44</v>
      </c>
      <c r="Y3204">
        <v>37</v>
      </c>
      <c r="Z3204">
        <v>22</v>
      </c>
      <c r="AA3204">
        <v>0</v>
      </c>
      <c r="AB3204" t="s">
        <v>73</v>
      </c>
      <c r="AC3204">
        <v>0</v>
      </c>
      <c r="AD3204" t="s">
        <v>46</v>
      </c>
    </row>
    <row r="3205" spans="1:30" x14ac:dyDescent="0.3">
      <c r="A3205" t="s">
        <v>15337</v>
      </c>
      <c r="B3205" t="s">
        <v>70</v>
      </c>
      <c r="C3205">
        <v>287458</v>
      </c>
      <c r="D3205">
        <v>1517.17</v>
      </c>
      <c r="E3205" s="1">
        <v>44474</v>
      </c>
      <c r="F3205" s="1">
        <v>45525</v>
      </c>
      <c r="G3205" t="s">
        <v>40</v>
      </c>
      <c r="H3205" t="s">
        <v>41</v>
      </c>
      <c r="I3205" t="s">
        <v>15334</v>
      </c>
      <c r="J3205">
        <v>1051</v>
      </c>
      <c r="K3205" t="s">
        <v>100</v>
      </c>
      <c r="L3205">
        <v>0</v>
      </c>
      <c r="M3205" t="s">
        <v>15335</v>
      </c>
      <c r="N3205" t="s">
        <v>49</v>
      </c>
      <c r="O3205">
        <v>65</v>
      </c>
      <c r="P3205" t="s">
        <v>239</v>
      </c>
      <c r="Q3205" t="s">
        <v>51</v>
      </c>
      <c r="R3205" t="s">
        <v>15336</v>
      </c>
      <c r="S3205" t="s">
        <v>36</v>
      </c>
      <c r="T3205">
        <v>0</v>
      </c>
      <c r="U3205">
        <v>1</v>
      </c>
      <c r="V3205" t="s">
        <v>37</v>
      </c>
      <c r="W3205" t="s">
        <v>15338</v>
      </c>
      <c r="X3205" t="s">
        <v>44</v>
      </c>
      <c r="Y3205">
        <v>30</v>
      </c>
      <c r="Z3205">
        <v>6</v>
      </c>
      <c r="AA3205">
        <v>0</v>
      </c>
      <c r="AB3205" t="s">
        <v>73</v>
      </c>
      <c r="AC3205">
        <v>0</v>
      </c>
      <c r="AD3205" t="s">
        <v>46</v>
      </c>
    </row>
    <row r="3206" spans="1:30" x14ac:dyDescent="0.3">
      <c r="A3206" t="s">
        <v>7518</v>
      </c>
      <c r="B3206" t="s">
        <v>118</v>
      </c>
      <c r="C3206">
        <v>293186</v>
      </c>
      <c r="D3206">
        <v>1467.18</v>
      </c>
      <c r="E3206" s="1">
        <v>43000</v>
      </c>
      <c r="F3206" s="1">
        <v>44233</v>
      </c>
      <c r="G3206" t="s">
        <v>103</v>
      </c>
      <c r="H3206" t="s">
        <v>41</v>
      </c>
      <c r="I3206" t="s">
        <v>7511</v>
      </c>
      <c r="J3206">
        <v>1233</v>
      </c>
      <c r="K3206" t="s">
        <v>42</v>
      </c>
      <c r="L3206">
        <v>0</v>
      </c>
      <c r="M3206" t="s">
        <v>7512</v>
      </c>
      <c r="N3206" t="s">
        <v>49</v>
      </c>
      <c r="O3206">
        <v>22</v>
      </c>
      <c r="P3206" t="s">
        <v>5158</v>
      </c>
      <c r="Q3206" t="s">
        <v>51</v>
      </c>
      <c r="R3206" t="s">
        <v>7513</v>
      </c>
      <c r="S3206" t="s">
        <v>67</v>
      </c>
      <c r="T3206">
        <v>0</v>
      </c>
      <c r="U3206">
        <v>0</v>
      </c>
      <c r="V3206" t="s">
        <v>68</v>
      </c>
      <c r="W3206" t="s">
        <v>7519</v>
      </c>
      <c r="X3206" t="s">
        <v>44</v>
      </c>
      <c r="Y3206">
        <v>1</v>
      </c>
      <c r="Z3206">
        <v>31</v>
      </c>
      <c r="AA3206">
        <v>0</v>
      </c>
      <c r="AB3206" t="s">
        <v>45</v>
      </c>
      <c r="AC3206">
        <v>0</v>
      </c>
      <c r="AD3206" t="s">
        <v>46</v>
      </c>
    </row>
    <row r="3207" spans="1:30" x14ac:dyDescent="0.3">
      <c r="A3207" t="s">
        <v>19934</v>
      </c>
      <c r="B3207" t="s">
        <v>70</v>
      </c>
      <c r="C3207">
        <v>248361</v>
      </c>
      <c r="D3207">
        <v>1571.77</v>
      </c>
      <c r="E3207" s="1">
        <v>42763</v>
      </c>
      <c r="F3207" s="1">
        <v>44049</v>
      </c>
      <c r="G3207" t="s">
        <v>99</v>
      </c>
      <c r="H3207" t="s">
        <v>41</v>
      </c>
      <c r="I3207" t="s">
        <v>19931</v>
      </c>
      <c r="J3207">
        <v>1286</v>
      </c>
      <c r="K3207" t="s">
        <v>42</v>
      </c>
      <c r="L3207">
        <v>0</v>
      </c>
      <c r="M3207" t="s">
        <v>19932</v>
      </c>
      <c r="N3207" t="s">
        <v>60</v>
      </c>
      <c r="O3207">
        <v>27</v>
      </c>
      <c r="P3207" t="s">
        <v>1051</v>
      </c>
      <c r="Q3207" t="s">
        <v>51</v>
      </c>
      <c r="R3207" t="s">
        <v>19933</v>
      </c>
      <c r="S3207" t="s">
        <v>109</v>
      </c>
      <c r="T3207">
        <v>0</v>
      </c>
      <c r="U3207">
        <v>0</v>
      </c>
      <c r="V3207" t="s">
        <v>68</v>
      </c>
      <c r="W3207" t="s">
        <v>19935</v>
      </c>
      <c r="X3207" t="s">
        <v>57</v>
      </c>
      <c r="Y3207">
        <v>0</v>
      </c>
      <c r="Z3207">
        <v>97</v>
      </c>
      <c r="AA3207">
        <v>1</v>
      </c>
      <c r="AB3207" t="s">
        <v>58</v>
      </c>
      <c r="AC3207">
        <v>1</v>
      </c>
      <c r="AD3207" t="s">
        <v>59</v>
      </c>
    </row>
    <row r="3208" spans="1:30" x14ac:dyDescent="0.3">
      <c r="A3208" t="s">
        <v>12354</v>
      </c>
      <c r="B3208" t="s">
        <v>39</v>
      </c>
      <c r="C3208">
        <v>484574</v>
      </c>
      <c r="D3208">
        <v>658.56</v>
      </c>
      <c r="E3208" s="1">
        <v>44505</v>
      </c>
      <c r="F3208" s="1">
        <v>47359</v>
      </c>
      <c r="G3208" t="s">
        <v>40</v>
      </c>
      <c r="H3208" t="s">
        <v>41</v>
      </c>
      <c r="I3208" t="s">
        <v>12351</v>
      </c>
      <c r="J3208">
        <v>2854</v>
      </c>
      <c r="K3208" t="s">
        <v>42</v>
      </c>
      <c r="L3208">
        <v>0</v>
      </c>
      <c r="M3208" t="s">
        <v>12352</v>
      </c>
      <c r="N3208" t="s">
        <v>60</v>
      </c>
      <c r="O3208">
        <v>52</v>
      </c>
      <c r="P3208" t="s">
        <v>1120</v>
      </c>
      <c r="Q3208" t="s">
        <v>34</v>
      </c>
      <c r="R3208" t="s">
        <v>12353</v>
      </c>
      <c r="S3208" t="s">
        <v>97</v>
      </c>
      <c r="T3208">
        <v>1</v>
      </c>
      <c r="U3208">
        <v>0</v>
      </c>
      <c r="V3208" t="s">
        <v>37</v>
      </c>
      <c r="W3208" t="s">
        <v>12355</v>
      </c>
      <c r="X3208" t="s">
        <v>44</v>
      </c>
      <c r="Y3208">
        <v>2</v>
      </c>
      <c r="Z3208">
        <v>52</v>
      </c>
      <c r="AA3208">
        <v>0</v>
      </c>
      <c r="AB3208" t="s">
        <v>45</v>
      </c>
      <c r="AC3208">
        <v>0</v>
      </c>
      <c r="AD3208" t="s">
        <v>46</v>
      </c>
    </row>
    <row r="3209" spans="1:30" x14ac:dyDescent="0.3">
      <c r="A3209" t="s">
        <v>16915</v>
      </c>
      <c r="B3209" t="s">
        <v>118</v>
      </c>
      <c r="C3209">
        <v>257545</v>
      </c>
      <c r="D3209">
        <v>256.60000000000002</v>
      </c>
      <c r="E3209" s="1">
        <v>42762</v>
      </c>
      <c r="F3209" s="1">
        <v>43873</v>
      </c>
      <c r="G3209" t="s">
        <v>99</v>
      </c>
      <c r="H3209" t="s">
        <v>41</v>
      </c>
      <c r="I3209" t="s">
        <v>16912</v>
      </c>
      <c r="J3209">
        <v>1111</v>
      </c>
      <c r="K3209" t="s">
        <v>42</v>
      </c>
      <c r="L3209">
        <v>0</v>
      </c>
      <c r="M3209" t="s">
        <v>16913</v>
      </c>
      <c r="N3209" t="s">
        <v>60</v>
      </c>
      <c r="O3209">
        <v>69</v>
      </c>
      <c r="P3209" t="s">
        <v>1567</v>
      </c>
      <c r="Q3209" t="s">
        <v>34</v>
      </c>
      <c r="R3209" t="s">
        <v>16914</v>
      </c>
      <c r="S3209" t="s">
        <v>36</v>
      </c>
      <c r="T3209">
        <v>1</v>
      </c>
      <c r="U3209">
        <v>1</v>
      </c>
      <c r="V3209" t="s">
        <v>37</v>
      </c>
      <c r="W3209" t="s">
        <v>16916</v>
      </c>
      <c r="X3209" t="s">
        <v>57</v>
      </c>
      <c r="Y3209">
        <v>21</v>
      </c>
      <c r="Z3209">
        <v>55</v>
      </c>
      <c r="AA3209">
        <v>0</v>
      </c>
      <c r="AB3209" t="s">
        <v>45</v>
      </c>
      <c r="AC3209">
        <v>0</v>
      </c>
      <c r="AD3209" t="s">
        <v>59</v>
      </c>
    </row>
    <row r="3210" spans="1:30" x14ac:dyDescent="0.3">
      <c r="A3210" t="s">
        <v>11026</v>
      </c>
      <c r="B3210" t="s">
        <v>118</v>
      </c>
      <c r="C3210">
        <v>156378</v>
      </c>
      <c r="D3210">
        <v>1070</v>
      </c>
      <c r="E3210" s="1">
        <v>44119</v>
      </c>
      <c r="F3210" s="1">
        <v>46538</v>
      </c>
      <c r="G3210" t="s">
        <v>103</v>
      </c>
      <c r="H3210" t="s">
        <v>41</v>
      </c>
      <c r="I3210" t="s">
        <v>11021</v>
      </c>
      <c r="J3210">
        <v>2419</v>
      </c>
      <c r="K3210" t="s">
        <v>42</v>
      </c>
      <c r="L3210">
        <v>0</v>
      </c>
      <c r="M3210" t="s">
        <v>11022</v>
      </c>
      <c r="N3210" t="s">
        <v>49</v>
      </c>
      <c r="O3210">
        <v>54</v>
      </c>
      <c r="P3210" t="s">
        <v>938</v>
      </c>
      <c r="Q3210" t="s">
        <v>62</v>
      </c>
      <c r="R3210" t="s">
        <v>11023</v>
      </c>
      <c r="S3210" t="s">
        <v>97</v>
      </c>
      <c r="T3210">
        <v>0</v>
      </c>
      <c r="U3210">
        <v>0</v>
      </c>
      <c r="V3210" t="s">
        <v>37</v>
      </c>
      <c r="W3210" t="s">
        <v>11027</v>
      </c>
      <c r="X3210" t="s">
        <v>44</v>
      </c>
      <c r="Y3210">
        <v>19</v>
      </c>
      <c r="Z3210">
        <v>79</v>
      </c>
      <c r="AA3210">
        <v>1</v>
      </c>
      <c r="AB3210" t="s">
        <v>58</v>
      </c>
      <c r="AC3210">
        <v>1</v>
      </c>
      <c r="AD3210" t="s">
        <v>46</v>
      </c>
    </row>
    <row r="3211" spans="1:30" x14ac:dyDescent="0.3">
      <c r="A3211" t="s">
        <v>15988</v>
      </c>
      <c r="B3211" t="s">
        <v>54</v>
      </c>
      <c r="C3211">
        <v>450371</v>
      </c>
      <c r="D3211">
        <v>309.91000000000003</v>
      </c>
      <c r="E3211" s="1">
        <v>43517</v>
      </c>
      <c r="F3211" s="1">
        <v>44623</v>
      </c>
      <c r="G3211" t="s">
        <v>40</v>
      </c>
      <c r="H3211" t="s">
        <v>55</v>
      </c>
      <c r="I3211" t="s">
        <v>15983</v>
      </c>
      <c r="J3211">
        <v>1106</v>
      </c>
      <c r="K3211" t="s">
        <v>42</v>
      </c>
      <c r="L3211">
        <v>0</v>
      </c>
      <c r="M3211" t="s">
        <v>15984</v>
      </c>
      <c r="N3211" t="s">
        <v>32</v>
      </c>
      <c r="O3211">
        <v>61</v>
      </c>
      <c r="P3211" t="s">
        <v>2394</v>
      </c>
      <c r="Q3211" t="s">
        <v>51</v>
      </c>
      <c r="R3211" t="s">
        <v>15985</v>
      </c>
      <c r="S3211" t="s">
        <v>36</v>
      </c>
      <c r="T3211">
        <v>0</v>
      </c>
      <c r="U3211">
        <v>1</v>
      </c>
      <c r="V3211" t="s">
        <v>37</v>
      </c>
      <c r="W3211" t="s">
        <v>15989</v>
      </c>
      <c r="X3211" t="s">
        <v>44</v>
      </c>
      <c r="Y3211">
        <v>9</v>
      </c>
      <c r="Z3211">
        <v>51</v>
      </c>
      <c r="AA3211">
        <v>0</v>
      </c>
      <c r="AB3211" t="s">
        <v>45</v>
      </c>
      <c r="AC3211">
        <v>0</v>
      </c>
      <c r="AD3211" t="s">
        <v>46</v>
      </c>
    </row>
    <row r="3212" spans="1:30" x14ac:dyDescent="0.3">
      <c r="A3212" t="s">
        <v>19118</v>
      </c>
      <c r="B3212" t="s">
        <v>39</v>
      </c>
      <c r="C3212">
        <v>91254</v>
      </c>
      <c r="D3212">
        <v>1957.38</v>
      </c>
      <c r="E3212" s="1">
        <v>42865</v>
      </c>
      <c r="F3212" s="1">
        <v>43445</v>
      </c>
      <c r="G3212" t="s">
        <v>99</v>
      </c>
      <c r="H3212" t="s">
        <v>55</v>
      </c>
      <c r="I3212" t="s">
        <v>19109</v>
      </c>
      <c r="J3212">
        <v>580</v>
      </c>
      <c r="K3212" t="s">
        <v>100</v>
      </c>
      <c r="L3212">
        <v>0</v>
      </c>
      <c r="M3212" t="s">
        <v>19110</v>
      </c>
      <c r="N3212" t="s">
        <v>32</v>
      </c>
      <c r="O3212">
        <v>34</v>
      </c>
      <c r="P3212" t="s">
        <v>2813</v>
      </c>
      <c r="Q3212" t="s">
        <v>34</v>
      </c>
      <c r="R3212" t="s">
        <v>19111</v>
      </c>
      <c r="S3212" t="s">
        <v>109</v>
      </c>
      <c r="T3212">
        <v>1</v>
      </c>
      <c r="U3212">
        <v>0</v>
      </c>
      <c r="V3212" t="s">
        <v>90</v>
      </c>
      <c r="W3212" t="s">
        <v>19119</v>
      </c>
      <c r="X3212" t="s">
        <v>72</v>
      </c>
      <c r="Y3212">
        <v>33</v>
      </c>
      <c r="Z3212">
        <v>59</v>
      </c>
      <c r="AA3212">
        <v>0</v>
      </c>
      <c r="AB3212" t="s">
        <v>45</v>
      </c>
      <c r="AC3212">
        <v>0</v>
      </c>
      <c r="AD3212" t="s">
        <v>74</v>
      </c>
    </row>
    <row r="3213" spans="1:30" x14ac:dyDescent="0.3">
      <c r="A3213" t="s">
        <v>6422</v>
      </c>
      <c r="B3213" t="s">
        <v>70</v>
      </c>
      <c r="C3213">
        <v>83936</v>
      </c>
      <c r="D3213">
        <v>138.62</v>
      </c>
      <c r="E3213" s="1">
        <v>42607</v>
      </c>
      <c r="F3213" s="1">
        <v>43495</v>
      </c>
      <c r="G3213" t="s">
        <v>103</v>
      </c>
      <c r="H3213" t="s">
        <v>55</v>
      </c>
      <c r="I3213" t="s">
        <v>6418</v>
      </c>
      <c r="J3213">
        <v>888</v>
      </c>
      <c r="K3213" t="s">
        <v>100</v>
      </c>
      <c r="L3213">
        <v>0</v>
      </c>
      <c r="M3213" t="s">
        <v>4140</v>
      </c>
      <c r="N3213" t="s">
        <v>32</v>
      </c>
      <c r="O3213">
        <v>47</v>
      </c>
      <c r="P3213" t="s">
        <v>4410</v>
      </c>
      <c r="Q3213" t="s">
        <v>51</v>
      </c>
      <c r="R3213" t="s">
        <v>6419</v>
      </c>
      <c r="S3213" t="s">
        <v>97</v>
      </c>
      <c r="T3213">
        <v>0</v>
      </c>
      <c r="U3213">
        <v>0</v>
      </c>
      <c r="V3213" t="s">
        <v>90</v>
      </c>
      <c r="W3213" t="s">
        <v>6423</v>
      </c>
      <c r="X3213" t="s">
        <v>44</v>
      </c>
      <c r="Y3213">
        <v>10</v>
      </c>
      <c r="Z3213">
        <v>85</v>
      </c>
      <c r="AA3213">
        <v>1</v>
      </c>
      <c r="AB3213" t="s">
        <v>58</v>
      </c>
      <c r="AC3213">
        <v>1</v>
      </c>
      <c r="AD3213" t="s">
        <v>46</v>
      </c>
    </row>
    <row r="3214" spans="1:30" x14ac:dyDescent="0.3">
      <c r="A3214" t="s">
        <v>11687</v>
      </c>
      <c r="B3214" t="s">
        <v>54</v>
      </c>
      <c r="C3214">
        <v>101372</v>
      </c>
      <c r="D3214">
        <v>1803.75</v>
      </c>
      <c r="E3214" s="1">
        <v>45206</v>
      </c>
      <c r="F3214" s="1">
        <v>48848</v>
      </c>
      <c r="G3214" t="s">
        <v>103</v>
      </c>
      <c r="H3214" t="s">
        <v>80</v>
      </c>
      <c r="I3214" t="s">
        <v>11682</v>
      </c>
      <c r="J3214">
        <v>3642</v>
      </c>
      <c r="K3214" t="s">
        <v>42</v>
      </c>
      <c r="L3214">
        <v>1</v>
      </c>
      <c r="M3214" t="s">
        <v>11683</v>
      </c>
      <c r="N3214" t="s">
        <v>60</v>
      </c>
      <c r="O3214">
        <v>78</v>
      </c>
      <c r="P3214" t="s">
        <v>3030</v>
      </c>
      <c r="Q3214" t="s">
        <v>34</v>
      </c>
      <c r="R3214" t="s">
        <v>11684</v>
      </c>
      <c r="S3214" t="s">
        <v>36</v>
      </c>
      <c r="T3214">
        <v>1</v>
      </c>
      <c r="U3214">
        <v>1</v>
      </c>
      <c r="V3214" t="s">
        <v>37</v>
      </c>
      <c r="W3214" t="s">
        <v>11688</v>
      </c>
      <c r="X3214" t="s">
        <v>57</v>
      </c>
      <c r="Y3214">
        <v>24</v>
      </c>
      <c r="Z3214">
        <v>75</v>
      </c>
      <c r="AA3214">
        <v>1</v>
      </c>
      <c r="AB3214" t="s">
        <v>58</v>
      </c>
      <c r="AC3214">
        <v>1</v>
      </c>
      <c r="AD3214" t="s">
        <v>59</v>
      </c>
    </row>
    <row r="3215" spans="1:30" x14ac:dyDescent="0.3">
      <c r="A3215" t="s">
        <v>4520</v>
      </c>
      <c r="B3215" t="s">
        <v>118</v>
      </c>
      <c r="C3215">
        <v>290655</v>
      </c>
      <c r="D3215">
        <v>706.41</v>
      </c>
      <c r="E3215" s="1">
        <v>44612</v>
      </c>
      <c r="F3215" s="1">
        <v>47569</v>
      </c>
      <c r="G3215" t="s">
        <v>99</v>
      </c>
      <c r="H3215" t="s">
        <v>55</v>
      </c>
      <c r="I3215" t="s">
        <v>4515</v>
      </c>
      <c r="J3215">
        <v>2957</v>
      </c>
      <c r="K3215" t="s">
        <v>42</v>
      </c>
      <c r="L3215">
        <v>0</v>
      </c>
      <c r="M3215" t="s">
        <v>4516</v>
      </c>
      <c r="N3215" t="s">
        <v>60</v>
      </c>
      <c r="O3215">
        <v>70</v>
      </c>
      <c r="P3215" t="s">
        <v>77</v>
      </c>
      <c r="Q3215" t="s">
        <v>34</v>
      </c>
      <c r="R3215" t="s">
        <v>4517</v>
      </c>
      <c r="S3215" t="s">
        <v>36</v>
      </c>
      <c r="T3215">
        <v>1</v>
      </c>
      <c r="U3215">
        <v>1</v>
      </c>
      <c r="V3215" t="s">
        <v>37</v>
      </c>
      <c r="W3215" t="s">
        <v>4521</v>
      </c>
      <c r="X3215" t="s">
        <v>57</v>
      </c>
      <c r="Y3215">
        <v>6</v>
      </c>
      <c r="Z3215">
        <v>57</v>
      </c>
      <c r="AA3215">
        <v>0</v>
      </c>
      <c r="AB3215" t="s">
        <v>45</v>
      </c>
      <c r="AC3215">
        <v>0</v>
      </c>
      <c r="AD3215" t="s">
        <v>59</v>
      </c>
    </row>
    <row r="3216" spans="1:30" x14ac:dyDescent="0.3">
      <c r="A3216" t="s">
        <v>15039</v>
      </c>
      <c r="B3216" t="s">
        <v>118</v>
      </c>
      <c r="C3216">
        <v>301734</v>
      </c>
      <c r="D3216">
        <v>1646.68</v>
      </c>
      <c r="E3216" s="1">
        <v>44197</v>
      </c>
      <c r="F3216" s="1">
        <v>46672</v>
      </c>
      <c r="G3216" t="s">
        <v>103</v>
      </c>
      <c r="H3216" t="s">
        <v>80</v>
      </c>
      <c r="I3216" t="s">
        <v>15032</v>
      </c>
      <c r="J3216">
        <v>2475</v>
      </c>
      <c r="K3216" t="s">
        <v>42</v>
      </c>
      <c r="L3216">
        <v>1</v>
      </c>
      <c r="M3216" t="s">
        <v>15033</v>
      </c>
      <c r="N3216" t="s">
        <v>60</v>
      </c>
      <c r="O3216">
        <v>79</v>
      </c>
      <c r="P3216" t="s">
        <v>203</v>
      </c>
      <c r="Q3216" t="s">
        <v>34</v>
      </c>
      <c r="R3216" t="s">
        <v>15034</v>
      </c>
      <c r="S3216" t="s">
        <v>36</v>
      </c>
      <c r="T3216">
        <v>1</v>
      </c>
      <c r="U3216">
        <v>1</v>
      </c>
      <c r="V3216" t="s">
        <v>37</v>
      </c>
      <c r="W3216" t="s">
        <v>15040</v>
      </c>
      <c r="X3216" t="s">
        <v>72</v>
      </c>
      <c r="Y3216">
        <v>14</v>
      </c>
      <c r="Z3216">
        <v>33</v>
      </c>
      <c r="AA3216">
        <v>0</v>
      </c>
      <c r="AB3216" t="s">
        <v>45</v>
      </c>
      <c r="AC3216">
        <v>0</v>
      </c>
      <c r="AD3216" t="s">
        <v>74</v>
      </c>
    </row>
    <row r="3217" spans="1:30" x14ac:dyDescent="0.3">
      <c r="A3217" t="s">
        <v>14132</v>
      </c>
      <c r="B3217" t="s">
        <v>39</v>
      </c>
      <c r="C3217">
        <v>476764</v>
      </c>
      <c r="D3217">
        <v>1122.24</v>
      </c>
      <c r="E3217" s="1">
        <v>42898</v>
      </c>
      <c r="F3217" s="1">
        <v>46168</v>
      </c>
      <c r="G3217" t="s">
        <v>99</v>
      </c>
      <c r="H3217" t="s">
        <v>55</v>
      </c>
      <c r="I3217" t="s">
        <v>14129</v>
      </c>
      <c r="J3217">
        <v>3270</v>
      </c>
      <c r="K3217" t="s">
        <v>42</v>
      </c>
      <c r="L3217">
        <v>0</v>
      </c>
      <c r="M3217" t="s">
        <v>14130</v>
      </c>
      <c r="N3217" t="s">
        <v>60</v>
      </c>
      <c r="O3217">
        <v>19</v>
      </c>
      <c r="P3217" t="s">
        <v>843</v>
      </c>
      <c r="Q3217" t="s">
        <v>34</v>
      </c>
      <c r="R3217" t="s">
        <v>14131</v>
      </c>
      <c r="S3217" t="s">
        <v>67</v>
      </c>
      <c r="T3217">
        <v>1</v>
      </c>
      <c r="U3217">
        <v>0</v>
      </c>
      <c r="V3217" t="s">
        <v>68</v>
      </c>
      <c r="W3217" t="s">
        <v>14133</v>
      </c>
      <c r="X3217" t="s">
        <v>44</v>
      </c>
      <c r="Y3217">
        <v>48</v>
      </c>
      <c r="Z3217">
        <v>54</v>
      </c>
      <c r="AA3217">
        <v>0</v>
      </c>
      <c r="AB3217" t="s">
        <v>45</v>
      </c>
      <c r="AC3217">
        <v>0</v>
      </c>
      <c r="AD3217" t="s">
        <v>46</v>
      </c>
    </row>
    <row r="3218" spans="1:30" x14ac:dyDescent="0.3">
      <c r="A3218" t="s">
        <v>6259</v>
      </c>
      <c r="B3218" t="s">
        <v>54</v>
      </c>
      <c r="C3218">
        <v>218372</v>
      </c>
      <c r="D3218">
        <v>1646.85</v>
      </c>
      <c r="E3218" s="1">
        <v>43718</v>
      </c>
      <c r="F3218" s="1">
        <v>44701</v>
      </c>
      <c r="G3218" t="s">
        <v>103</v>
      </c>
      <c r="H3218" t="s">
        <v>80</v>
      </c>
      <c r="I3218" t="s">
        <v>6252</v>
      </c>
      <c r="J3218">
        <v>983</v>
      </c>
      <c r="K3218" t="s">
        <v>100</v>
      </c>
      <c r="L3218">
        <v>1</v>
      </c>
      <c r="M3218" t="s">
        <v>6253</v>
      </c>
      <c r="N3218" t="s">
        <v>32</v>
      </c>
      <c r="O3218">
        <v>22</v>
      </c>
      <c r="P3218" t="s">
        <v>401</v>
      </c>
      <c r="Q3218" t="s">
        <v>62</v>
      </c>
      <c r="R3218" t="s">
        <v>6254</v>
      </c>
      <c r="S3218" t="s">
        <v>67</v>
      </c>
      <c r="T3218">
        <v>0</v>
      </c>
      <c r="U3218">
        <v>0</v>
      </c>
      <c r="V3218" t="s">
        <v>68</v>
      </c>
      <c r="W3218" t="s">
        <v>6260</v>
      </c>
      <c r="X3218" t="s">
        <v>44</v>
      </c>
      <c r="Y3218">
        <v>39</v>
      </c>
      <c r="Z3218">
        <v>44</v>
      </c>
      <c r="AA3218">
        <v>0</v>
      </c>
      <c r="AB3218" t="s">
        <v>45</v>
      </c>
      <c r="AC3218">
        <v>0</v>
      </c>
      <c r="AD3218" t="s">
        <v>46</v>
      </c>
    </row>
    <row r="3219" spans="1:30" x14ac:dyDescent="0.3">
      <c r="A3219" t="s">
        <v>16693</v>
      </c>
      <c r="B3219" t="s">
        <v>70</v>
      </c>
      <c r="C3219">
        <v>452249</v>
      </c>
      <c r="D3219">
        <v>1106.3800000000001</v>
      </c>
      <c r="E3219" s="1">
        <v>44606</v>
      </c>
      <c r="F3219" s="1">
        <v>46642</v>
      </c>
      <c r="G3219" t="s">
        <v>99</v>
      </c>
      <c r="H3219" t="s">
        <v>55</v>
      </c>
      <c r="I3219" t="s">
        <v>16688</v>
      </c>
      <c r="J3219">
        <v>2036</v>
      </c>
      <c r="K3219" t="s">
        <v>42</v>
      </c>
      <c r="L3219">
        <v>0</v>
      </c>
      <c r="M3219" t="s">
        <v>16689</v>
      </c>
      <c r="N3219" t="s">
        <v>32</v>
      </c>
      <c r="O3219">
        <v>46</v>
      </c>
      <c r="P3219" t="s">
        <v>10884</v>
      </c>
      <c r="Q3219" t="s">
        <v>87</v>
      </c>
      <c r="R3219" t="s">
        <v>16690</v>
      </c>
      <c r="S3219" t="s">
        <v>97</v>
      </c>
      <c r="T3219">
        <v>0</v>
      </c>
      <c r="U3219">
        <v>0</v>
      </c>
      <c r="V3219" t="s">
        <v>90</v>
      </c>
      <c r="W3219" t="s">
        <v>16694</v>
      </c>
      <c r="X3219" t="s">
        <v>72</v>
      </c>
      <c r="Y3219">
        <v>34</v>
      </c>
      <c r="Z3219">
        <v>6</v>
      </c>
      <c r="AA3219">
        <v>0</v>
      </c>
      <c r="AB3219" t="s">
        <v>73</v>
      </c>
      <c r="AC3219">
        <v>0</v>
      </c>
      <c r="AD3219" t="s">
        <v>74</v>
      </c>
    </row>
    <row r="3220" spans="1:30" x14ac:dyDescent="0.3">
      <c r="A3220" t="s">
        <v>5068</v>
      </c>
      <c r="B3220" t="s">
        <v>70</v>
      </c>
      <c r="C3220">
        <v>474692</v>
      </c>
      <c r="D3220">
        <v>152.84</v>
      </c>
      <c r="E3220" s="1">
        <v>45218</v>
      </c>
      <c r="F3220" s="1">
        <v>48837</v>
      </c>
      <c r="G3220" t="s">
        <v>99</v>
      </c>
      <c r="H3220" t="s">
        <v>55</v>
      </c>
      <c r="I3220" t="s">
        <v>5063</v>
      </c>
      <c r="J3220">
        <v>3619</v>
      </c>
      <c r="K3220" t="s">
        <v>42</v>
      </c>
      <c r="L3220">
        <v>0</v>
      </c>
      <c r="M3220" t="s">
        <v>5064</v>
      </c>
      <c r="N3220" t="s">
        <v>49</v>
      </c>
      <c r="O3220">
        <v>78</v>
      </c>
      <c r="P3220" t="s">
        <v>4261</v>
      </c>
      <c r="Q3220" t="s">
        <v>62</v>
      </c>
      <c r="R3220" t="s">
        <v>5065</v>
      </c>
      <c r="S3220" t="s">
        <v>36</v>
      </c>
      <c r="T3220">
        <v>0</v>
      </c>
      <c r="U3220">
        <v>1</v>
      </c>
      <c r="V3220" t="s">
        <v>37</v>
      </c>
      <c r="W3220" t="s">
        <v>5069</v>
      </c>
      <c r="X3220" t="s">
        <v>44</v>
      </c>
      <c r="Y3220">
        <v>19</v>
      </c>
      <c r="Z3220">
        <v>69</v>
      </c>
      <c r="AA3220">
        <v>0</v>
      </c>
      <c r="AB3220" t="s">
        <v>58</v>
      </c>
      <c r="AC3220">
        <v>0</v>
      </c>
      <c r="AD3220" t="s">
        <v>46</v>
      </c>
    </row>
    <row r="3221" spans="1:30" x14ac:dyDescent="0.3">
      <c r="A3221" t="s">
        <v>7395</v>
      </c>
      <c r="B3221" t="s">
        <v>39</v>
      </c>
      <c r="C3221">
        <v>56835</v>
      </c>
      <c r="D3221">
        <v>1554.31</v>
      </c>
      <c r="E3221" s="1">
        <v>43459</v>
      </c>
      <c r="F3221" s="1">
        <v>44731</v>
      </c>
      <c r="G3221" t="s">
        <v>99</v>
      </c>
      <c r="H3221" t="s">
        <v>55</v>
      </c>
      <c r="I3221" t="s">
        <v>7388</v>
      </c>
      <c r="J3221">
        <v>1272</v>
      </c>
      <c r="K3221" t="s">
        <v>42</v>
      </c>
      <c r="L3221">
        <v>0</v>
      </c>
      <c r="M3221" t="s">
        <v>7389</v>
      </c>
      <c r="N3221" t="s">
        <v>32</v>
      </c>
      <c r="O3221">
        <v>30</v>
      </c>
      <c r="P3221" t="s">
        <v>392</v>
      </c>
      <c r="Q3221" t="s">
        <v>51</v>
      </c>
      <c r="R3221" t="s">
        <v>7390</v>
      </c>
      <c r="S3221" t="s">
        <v>109</v>
      </c>
      <c r="T3221">
        <v>0</v>
      </c>
      <c r="U3221">
        <v>0</v>
      </c>
      <c r="V3221" t="s">
        <v>68</v>
      </c>
      <c r="W3221" t="s">
        <v>7396</v>
      </c>
      <c r="X3221" t="s">
        <v>57</v>
      </c>
      <c r="Y3221">
        <v>5</v>
      </c>
      <c r="Z3221">
        <v>1</v>
      </c>
      <c r="AA3221">
        <v>0</v>
      </c>
      <c r="AB3221" t="s">
        <v>73</v>
      </c>
      <c r="AC3221">
        <v>0</v>
      </c>
      <c r="AD3221" t="s">
        <v>59</v>
      </c>
    </row>
    <row r="3222" spans="1:30" x14ac:dyDescent="0.3">
      <c r="A3222" t="s">
        <v>5061</v>
      </c>
      <c r="B3222" t="s">
        <v>54</v>
      </c>
      <c r="C3222">
        <v>164263</v>
      </c>
      <c r="D3222">
        <v>403.97</v>
      </c>
      <c r="E3222" s="1">
        <v>42750</v>
      </c>
      <c r="F3222" s="1">
        <v>44449</v>
      </c>
      <c r="G3222" t="s">
        <v>40</v>
      </c>
      <c r="H3222" t="s">
        <v>55</v>
      </c>
      <c r="I3222" t="s">
        <v>5056</v>
      </c>
      <c r="J3222">
        <v>1699</v>
      </c>
      <c r="K3222" t="s">
        <v>42</v>
      </c>
      <c r="L3222">
        <v>0</v>
      </c>
      <c r="M3222" t="s">
        <v>5057</v>
      </c>
      <c r="N3222" t="s">
        <v>60</v>
      </c>
      <c r="O3222">
        <v>81</v>
      </c>
      <c r="P3222" t="s">
        <v>243</v>
      </c>
      <c r="Q3222" t="s">
        <v>34</v>
      </c>
      <c r="R3222" t="s">
        <v>5058</v>
      </c>
      <c r="S3222" t="s">
        <v>36</v>
      </c>
      <c r="T3222">
        <v>1</v>
      </c>
      <c r="U3222">
        <v>1</v>
      </c>
      <c r="V3222" t="s">
        <v>37</v>
      </c>
      <c r="W3222" t="s">
        <v>5062</v>
      </c>
      <c r="X3222" t="s">
        <v>57</v>
      </c>
      <c r="Y3222">
        <v>0</v>
      </c>
      <c r="Z3222">
        <v>1</v>
      </c>
      <c r="AA3222">
        <v>0</v>
      </c>
      <c r="AB3222" t="s">
        <v>73</v>
      </c>
      <c r="AC3222">
        <v>0</v>
      </c>
      <c r="AD3222" t="s">
        <v>59</v>
      </c>
    </row>
    <row r="3223" spans="1:30" x14ac:dyDescent="0.3">
      <c r="A3223" t="s">
        <v>19701</v>
      </c>
      <c r="B3223" t="s">
        <v>118</v>
      </c>
      <c r="C3223">
        <v>430837</v>
      </c>
      <c r="D3223">
        <v>1092.5999999999999</v>
      </c>
      <c r="E3223" s="1">
        <v>42022</v>
      </c>
      <c r="F3223" s="1">
        <v>43896</v>
      </c>
      <c r="G3223" t="s">
        <v>99</v>
      </c>
      <c r="H3223" t="s">
        <v>55</v>
      </c>
      <c r="I3223" t="s">
        <v>19696</v>
      </c>
      <c r="J3223">
        <v>1874</v>
      </c>
      <c r="K3223" t="s">
        <v>42</v>
      </c>
      <c r="L3223">
        <v>0</v>
      </c>
      <c r="M3223" t="s">
        <v>19697</v>
      </c>
      <c r="N3223" t="s">
        <v>49</v>
      </c>
      <c r="O3223">
        <v>41</v>
      </c>
      <c r="P3223" t="s">
        <v>4882</v>
      </c>
      <c r="Q3223" t="s">
        <v>34</v>
      </c>
      <c r="R3223" t="s">
        <v>19698</v>
      </c>
      <c r="S3223" t="s">
        <v>89</v>
      </c>
      <c r="T3223">
        <v>1</v>
      </c>
      <c r="U3223">
        <v>0</v>
      </c>
      <c r="V3223" t="s">
        <v>90</v>
      </c>
      <c r="W3223" t="s">
        <v>19702</v>
      </c>
      <c r="X3223" t="s">
        <v>44</v>
      </c>
      <c r="Y3223">
        <v>7</v>
      </c>
      <c r="Z3223">
        <v>39</v>
      </c>
      <c r="AA3223">
        <v>0</v>
      </c>
      <c r="AB3223" t="s">
        <v>45</v>
      </c>
      <c r="AC3223">
        <v>0</v>
      </c>
      <c r="AD3223" t="s">
        <v>46</v>
      </c>
    </row>
    <row r="3224" spans="1:30" x14ac:dyDescent="0.3">
      <c r="A3224" t="s">
        <v>17137</v>
      </c>
      <c r="B3224" t="s">
        <v>70</v>
      </c>
      <c r="C3224">
        <v>125749</v>
      </c>
      <c r="D3224">
        <v>1645.06</v>
      </c>
      <c r="E3224" s="1">
        <v>45481</v>
      </c>
      <c r="F3224" s="1">
        <v>46959</v>
      </c>
      <c r="G3224" t="s">
        <v>103</v>
      </c>
      <c r="H3224" t="s">
        <v>41</v>
      </c>
      <c r="I3224" t="s">
        <v>17134</v>
      </c>
      <c r="J3224">
        <v>1478</v>
      </c>
      <c r="K3224" t="s">
        <v>42</v>
      </c>
      <c r="L3224">
        <v>0</v>
      </c>
      <c r="M3224" t="s">
        <v>17135</v>
      </c>
      <c r="N3224" t="s">
        <v>49</v>
      </c>
      <c r="O3224">
        <v>30</v>
      </c>
      <c r="P3224" t="s">
        <v>1485</v>
      </c>
      <c r="Q3224" t="s">
        <v>62</v>
      </c>
      <c r="R3224" t="s">
        <v>17136</v>
      </c>
      <c r="S3224" t="s">
        <v>109</v>
      </c>
      <c r="T3224">
        <v>0</v>
      </c>
      <c r="U3224">
        <v>0</v>
      </c>
      <c r="V3224" t="s">
        <v>68</v>
      </c>
      <c r="W3224" t="s">
        <v>17138</v>
      </c>
      <c r="X3224" t="s">
        <v>44</v>
      </c>
      <c r="Y3224">
        <v>47</v>
      </c>
      <c r="Z3224">
        <v>33</v>
      </c>
      <c r="AA3224">
        <v>0</v>
      </c>
      <c r="AB3224" t="s">
        <v>45</v>
      </c>
      <c r="AC3224">
        <v>0</v>
      </c>
      <c r="AD3224" t="s">
        <v>46</v>
      </c>
    </row>
    <row r="3225" spans="1:30" x14ac:dyDescent="0.3">
      <c r="A3225" t="s">
        <v>8354</v>
      </c>
      <c r="B3225" t="s">
        <v>39</v>
      </c>
      <c r="C3225">
        <v>352362</v>
      </c>
      <c r="D3225">
        <v>111.05</v>
      </c>
      <c r="E3225" s="1">
        <v>43902</v>
      </c>
      <c r="F3225" s="1">
        <v>47348</v>
      </c>
      <c r="G3225" t="s">
        <v>99</v>
      </c>
      <c r="H3225" t="s">
        <v>55</v>
      </c>
      <c r="I3225" t="s">
        <v>8351</v>
      </c>
      <c r="J3225">
        <v>3446</v>
      </c>
      <c r="K3225" t="s">
        <v>42</v>
      </c>
      <c r="L3225">
        <v>0</v>
      </c>
      <c r="M3225" t="s">
        <v>8352</v>
      </c>
      <c r="N3225" t="s">
        <v>60</v>
      </c>
      <c r="O3225">
        <v>42</v>
      </c>
      <c r="P3225" t="s">
        <v>603</v>
      </c>
      <c r="Q3225" t="s">
        <v>87</v>
      </c>
      <c r="R3225" t="s">
        <v>8353</v>
      </c>
      <c r="S3225" t="s">
        <v>89</v>
      </c>
      <c r="T3225">
        <v>0</v>
      </c>
      <c r="U3225">
        <v>0</v>
      </c>
      <c r="V3225" t="s">
        <v>90</v>
      </c>
      <c r="W3225" t="s">
        <v>8355</v>
      </c>
      <c r="X3225" t="s">
        <v>57</v>
      </c>
      <c r="Y3225">
        <v>1</v>
      </c>
      <c r="Z3225">
        <v>13</v>
      </c>
      <c r="AA3225">
        <v>0</v>
      </c>
      <c r="AB3225" t="s">
        <v>73</v>
      </c>
      <c r="AC3225">
        <v>0</v>
      </c>
      <c r="AD3225" t="s">
        <v>59</v>
      </c>
    </row>
    <row r="3226" spans="1:30" x14ac:dyDescent="0.3">
      <c r="A3226" t="s">
        <v>3150</v>
      </c>
      <c r="B3226" t="s">
        <v>118</v>
      </c>
      <c r="C3226">
        <v>295929</v>
      </c>
      <c r="D3226">
        <v>1388.86</v>
      </c>
      <c r="E3226" s="1">
        <v>44241</v>
      </c>
      <c r="F3226" s="1">
        <v>46315</v>
      </c>
      <c r="G3226" t="s">
        <v>103</v>
      </c>
      <c r="H3226" t="s">
        <v>55</v>
      </c>
      <c r="I3226" t="s">
        <v>3144</v>
      </c>
      <c r="J3226">
        <v>2074</v>
      </c>
      <c r="K3226" t="s">
        <v>42</v>
      </c>
      <c r="L3226">
        <v>0</v>
      </c>
      <c r="M3226" t="s">
        <v>3145</v>
      </c>
      <c r="N3226" t="s">
        <v>60</v>
      </c>
      <c r="O3226">
        <v>52</v>
      </c>
      <c r="P3226" t="s">
        <v>3146</v>
      </c>
      <c r="Q3226" t="s">
        <v>51</v>
      </c>
      <c r="R3226" t="s">
        <v>3147</v>
      </c>
      <c r="S3226" t="s">
        <v>97</v>
      </c>
      <c r="T3226">
        <v>0</v>
      </c>
      <c r="U3226">
        <v>0</v>
      </c>
      <c r="V3226" t="s">
        <v>37</v>
      </c>
      <c r="W3226" t="s">
        <v>3151</v>
      </c>
      <c r="X3226" t="s">
        <v>72</v>
      </c>
      <c r="Y3226">
        <v>44</v>
      </c>
      <c r="Z3226">
        <v>31</v>
      </c>
      <c r="AA3226">
        <v>0</v>
      </c>
      <c r="AB3226" t="s">
        <v>45</v>
      </c>
      <c r="AC3226">
        <v>0</v>
      </c>
      <c r="AD3226" t="s">
        <v>74</v>
      </c>
    </row>
    <row r="3227" spans="1:30" x14ac:dyDescent="0.3">
      <c r="A3227" t="s">
        <v>12686</v>
      </c>
      <c r="B3227" t="s">
        <v>39</v>
      </c>
      <c r="C3227">
        <v>114135</v>
      </c>
      <c r="D3227">
        <v>1974.26</v>
      </c>
      <c r="E3227" s="1">
        <v>43879</v>
      </c>
      <c r="F3227" s="1">
        <v>44749</v>
      </c>
      <c r="G3227" t="s">
        <v>99</v>
      </c>
      <c r="H3227" t="s">
        <v>80</v>
      </c>
      <c r="I3227" t="s">
        <v>12681</v>
      </c>
      <c r="J3227">
        <v>870</v>
      </c>
      <c r="K3227" t="s">
        <v>100</v>
      </c>
      <c r="L3227">
        <v>1</v>
      </c>
      <c r="M3227" t="s">
        <v>12682</v>
      </c>
      <c r="N3227" t="s">
        <v>60</v>
      </c>
      <c r="O3227">
        <v>82</v>
      </c>
      <c r="P3227" t="s">
        <v>123</v>
      </c>
      <c r="Q3227" t="s">
        <v>62</v>
      </c>
      <c r="R3227" t="s">
        <v>12683</v>
      </c>
      <c r="S3227" t="s">
        <v>36</v>
      </c>
      <c r="T3227">
        <v>0</v>
      </c>
      <c r="U3227">
        <v>1</v>
      </c>
      <c r="V3227" t="s">
        <v>37</v>
      </c>
      <c r="W3227" t="s">
        <v>12687</v>
      </c>
      <c r="X3227" t="s">
        <v>72</v>
      </c>
      <c r="Y3227">
        <v>17</v>
      </c>
      <c r="Z3227">
        <v>33</v>
      </c>
      <c r="AA3227">
        <v>0</v>
      </c>
      <c r="AB3227" t="s">
        <v>45</v>
      </c>
      <c r="AC3227">
        <v>0</v>
      </c>
      <c r="AD3227" t="s">
        <v>74</v>
      </c>
    </row>
    <row r="3228" spans="1:30" x14ac:dyDescent="0.3">
      <c r="A3228" t="s">
        <v>9512</v>
      </c>
      <c r="B3228" t="s">
        <v>39</v>
      </c>
      <c r="C3228">
        <v>157300</v>
      </c>
      <c r="D3228">
        <v>641.29</v>
      </c>
      <c r="E3228" s="1">
        <v>44521</v>
      </c>
      <c r="F3228" s="1">
        <v>48066</v>
      </c>
      <c r="G3228" t="s">
        <v>103</v>
      </c>
      <c r="H3228" t="s">
        <v>80</v>
      </c>
      <c r="I3228" t="s">
        <v>9507</v>
      </c>
      <c r="J3228">
        <v>3545</v>
      </c>
      <c r="K3228" t="s">
        <v>42</v>
      </c>
      <c r="L3228">
        <v>1</v>
      </c>
      <c r="M3228" t="s">
        <v>9508</v>
      </c>
      <c r="N3228" t="s">
        <v>32</v>
      </c>
      <c r="O3228">
        <v>58</v>
      </c>
      <c r="P3228" t="s">
        <v>1605</v>
      </c>
      <c r="Q3228" t="s">
        <v>87</v>
      </c>
      <c r="R3228" t="s">
        <v>9509</v>
      </c>
      <c r="S3228" t="s">
        <v>36</v>
      </c>
      <c r="T3228">
        <v>0</v>
      </c>
      <c r="U3228">
        <v>0</v>
      </c>
      <c r="V3228" t="s">
        <v>37</v>
      </c>
      <c r="W3228" t="s">
        <v>9513</v>
      </c>
      <c r="X3228" t="s">
        <v>57</v>
      </c>
      <c r="Y3228">
        <v>22</v>
      </c>
      <c r="Z3228">
        <v>64</v>
      </c>
      <c r="AA3228">
        <v>0</v>
      </c>
      <c r="AB3228" t="s">
        <v>58</v>
      </c>
      <c r="AC3228">
        <v>0</v>
      </c>
      <c r="AD3228" t="s">
        <v>59</v>
      </c>
    </row>
    <row r="3229" spans="1:30" x14ac:dyDescent="0.3">
      <c r="A3229" t="s">
        <v>14812</v>
      </c>
      <c r="B3229" t="s">
        <v>118</v>
      </c>
      <c r="C3229">
        <v>125067</v>
      </c>
      <c r="D3229">
        <v>583.15</v>
      </c>
      <c r="E3229" s="1">
        <v>45364</v>
      </c>
      <c r="F3229" s="1">
        <v>48171</v>
      </c>
      <c r="G3229" t="s">
        <v>103</v>
      </c>
      <c r="H3229" t="s">
        <v>41</v>
      </c>
      <c r="I3229" t="s">
        <v>14809</v>
      </c>
      <c r="J3229">
        <v>2807</v>
      </c>
      <c r="K3229" t="s">
        <v>42</v>
      </c>
      <c r="L3229">
        <v>0</v>
      </c>
      <c r="M3229" t="s">
        <v>14810</v>
      </c>
      <c r="N3229" t="s">
        <v>49</v>
      </c>
      <c r="O3229">
        <v>18</v>
      </c>
      <c r="P3229" t="s">
        <v>857</v>
      </c>
      <c r="Q3229" t="s">
        <v>62</v>
      </c>
      <c r="R3229" t="s">
        <v>14811</v>
      </c>
      <c r="S3229" t="s">
        <v>67</v>
      </c>
      <c r="T3229">
        <v>0</v>
      </c>
      <c r="U3229">
        <v>0</v>
      </c>
      <c r="V3229" t="s">
        <v>68</v>
      </c>
      <c r="W3229" t="s">
        <v>14813</v>
      </c>
      <c r="X3229" t="s">
        <v>72</v>
      </c>
      <c r="Y3229">
        <v>30</v>
      </c>
      <c r="Z3229">
        <v>40</v>
      </c>
      <c r="AA3229">
        <v>0</v>
      </c>
      <c r="AB3229" t="s">
        <v>45</v>
      </c>
      <c r="AC3229">
        <v>0</v>
      </c>
      <c r="AD3229" t="s">
        <v>74</v>
      </c>
    </row>
    <row r="3230" spans="1:30" x14ac:dyDescent="0.3">
      <c r="A3230" t="s">
        <v>5509</v>
      </c>
      <c r="B3230" t="s">
        <v>70</v>
      </c>
      <c r="C3230">
        <v>89570</v>
      </c>
      <c r="D3230">
        <v>447.27</v>
      </c>
      <c r="E3230" s="1">
        <v>43239</v>
      </c>
      <c r="F3230" s="1">
        <v>45435</v>
      </c>
      <c r="G3230" t="s">
        <v>99</v>
      </c>
      <c r="H3230" t="s">
        <v>41</v>
      </c>
      <c r="I3230" t="s">
        <v>5503</v>
      </c>
      <c r="J3230">
        <v>2196</v>
      </c>
      <c r="K3230" t="s">
        <v>42</v>
      </c>
      <c r="L3230">
        <v>0</v>
      </c>
      <c r="M3230" t="s">
        <v>5504</v>
      </c>
      <c r="N3230" t="s">
        <v>49</v>
      </c>
      <c r="O3230">
        <v>38</v>
      </c>
      <c r="P3230" t="s">
        <v>5505</v>
      </c>
      <c r="Q3230" t="s">
        <v>87</v>
      </c>
      <c r="R3230" t="s">
        <v>5506</v>
      </c>
      <c r="S3230" t="s">
        <v>89</v>
      </c>
      <c r="T3230">
        <v>0</v>
      </c>
      <c r="U3230">
        <v>0</v>
      </c>
      <c r="V3230" t="s">
        <v>90</v>
      </c>
      <c r="W3230" t="s">
        <v>5510</v>
      </c>
      <c r="X3230" t="s">
        <v>57</v>
      </c>
      <c r="Y3230">
        <v>40</v>
      </c>
      <c r="Z3230">
        <v>76</v>
      </c>
      <c r="AA3230">
        <v>1</v>
      </c>
      <c r="AB3230" t="s">
        <v>58</v>
      </c>
      <c r="AC3230">
        <v>1</v>
      </c>
      <c r="AD3230" t="s">
        <v>59</v>
      </c>
    </row>
    <row r="3231" spans="1:30" x14ac:dyDescent="0.3">
      <c r="A3231" t="s">
        <v>11336</v>
      </c>
      <c r="B3231" t="s">
        <v>39</v>
      </c>
      <c r="C3231">
        <v>448336</v>
      </c>
      <c r="D3231">
        <v>1065.48</v>
      </c>
      <c r="E3231" s="1">
        <v>42634</v>
      </c>
      <c r="F3231" s="1">
        <v>44218</v>
      </c>
      <c r="G3231" t="s">
        <v>40</v>
      </c>
      <c r="H3231" t="s">
        <v>41</v>
      </c>
      <c r="I3231" t="s">
        <v>11333</v>
      </c>
      <c r="J3231">
        <v>1584</v>
      </c>
      <c r="K3231" t="s">
        <v>42</v>
      </c>
      <c r="L3231">
        <v>0</v>
      </c>
      <c r="M3231" t="s">
        <v>11334</v>
      </c>
      <c r="N3231" t="s">
        <v>32</v>
      </c>
      <c r="O3231">
        <v>64</v>
      </c>
      <c r="P3231" t="s">
        <v>8211</v>
      </c>
      <c r="Q3231" t="s">
        <v>62</v>
      </c>
      <c r="R3231" t="s">
        <v>11335</v>
      </c>
      <c r="S3231" t="s">
        <v>36</v>
      </c>
      <c r="T3231">
        <v>0</v>
      </c>
      <c r="U3231">
        <v>1</v>
      </c>
      <c r="V3231" t="s">
        <v>37</v>
      </c>
      <c r="W3231" t="s">
        <v>11337</v>
      </c>
      <c r="X3231" t="s">
        <v>44</v>
      </c>
      <c r="Y3231">
        <v>26</v>
      </c>
      <c r="Z3231">
        <v>10</v>
      </c>
      <c r="AA3231">
        <v>0</v>
      </c>
      <c r="AB3231" t="s">
        <v>73</v>
      </c>
      <c r="AC3231">
        <v>0</v>
      </c>
      <c r="AD3231" t="s">
        <v>46</v>
      </c>
    </row>
    <row r="3232" spans="1:30" x14ac:dyDescent="0.3">
      <c r="A3232" t="s">
        <v>10606</v>
      </c>
      <c r="B3232" t="s">
        <v>39</v>
      </c>
      <c r="C3232">
        <v>66050</v>
      </c>
      <c r="D3232">
        <v>896.62</v>
      </c>
      <c r="E3232" s="1">
        <v>42097</v>
      </c>
      <c r="F3232" s="1">
        <v>45446</v>
      </c>
      <c r="G3232" t="s">
        <v>103</v>
      </c>
      <c r="H3232" t="s">
        <v>55</v>
      </c>
      <c r="I3232" t="s">
        <v>10603</v>
      </c>
      <c r="J3232">
        <v>3349</v>
      </c>
      <c r="K3232" t="s">
        <v>42</v>
      </c>
      <c r="L3232">
        <v>0</v>
      </c>
      <c r="M3232" t="s">
        <v>10604</v>
      </c>
      <c r="N3232" t="s">
        <v>49</v>
      </c>
      <c r="O3232">
        <v>62</v>
      </c>
      <c r="P3232" t="s">
        <v>3526</v>
      </c>
      <c r="Q3232" t="s">
        <v>34</v>
      </c>
      <c r="R3232" t="s">
        <v>10605</v>
      </c>
      <c r="S3232" t="s">
        <v>36</v>
      </c>
      <c r="T3232">
        <v>1</v>
      </c>
      <c r="U3232">
        <v>1</v>
      </c>
      <c r="V3232" t="s">
        <v>37</v>
      </c>
      <c r="W3232" t="s">
        <v>10607</v>
      </c>
      <c r="X3232" t="s">
        <v>72</v>
      </c>
      <c r="Y3232">
        <v>0</v>
      </c>
      <c r="Z3232">
        <v>36</v>
      </c>
      <c r="AA3232">
        <v>0</v>
      </c>
      <c r="AB3232" t="s">
        <v>45</v>
      </c>
      <c r="AC3232">
        <v>0</v>
      </c>
      <c r="AD3232" t="s">
        <v>74</v>
      </c>
    </row>
    <row r="3233" spans="1:30" x14ac:dyDescent="0.3">
      <c r="A3233" t="s">
        <v>12951</v>
      </c>
      <c r="B3233" t="s">
        <v>54</v>
      </c>
      <c r="C3233">
        <v>276891</v>
      </c>
      <c r="D3233">
        <v>1369.32</v>
      </c>
      <c r="E3233" s="1">
        <v>43848</v>
      </c>
      <c r="F3233" s="1">
        <v>46665</v>
      </c>
      <c r="G3233" t="s">
        <v>99</v>
      </c>
      <c r="H3233" t="s">
        <v>80</v>
      </c>
      <c r="I3233" t="s">
        <v>12948</v>
      </c>
      <c r="J3233">
        <v>2817</v>
      </c>
      <c r="K3233" t="s">
        <v>42</v>
      </c>
      <c r="L3233">
        <v>1</v>
      </c>
      <c r="M3233" t="s">
        <v>12949</v>
      </c>
      <c r="N3233" t="s">
        <v>60</v>
      </c>
      <c r="O3233">
        <v>85</v>
      </c>
      <c r="P3233" t="s">
        <v>1142</v>
      </c>
      <c r="Q3233" t="s">
        <v>51</v>
      </c>
      <c r="R3233" t="s">
        <v>12950</v>
      </c>
      <c r="S3233" t="s">
        <v>36</v>
      </c>
      <c r="T3233">
        <v>0</v>
      </c>
      <c r="U3233">
        <v>1</v>
      </c>
      <c r="V3233" t="s">
        <v>37</v>
      </c>
      <c r="W3233" t="s">
        <v>12952</v>
      </c>
      <c r="X3233" t="s">
        <v>72</v>
      </c>
      <c r="Y3233">
        <v>46</v>
      </c>
      <c r="Z3233">
        <v>23</v>
      </c>
      <c r="AA3233">
        <v>0</v>
      </c>
      <c r="AB3233" t="s">
        <v>73</v>
      </c>
      <c r="AC3233">
        <v>0</v>
      </c>
      <c r="AD3233" t="s">
        <v>74</v>
      </c>
    </row>
    <row r="3234" spans="1:30" x14ac:dyDescent="0.3">
      <c r="A3234" t="s">
        <v>1867</v>
      </c>
      <c r="B3234" t="s">
        <v>70</v>
      </c>
      <c r="C3234">
        <v>374177</v>
      </c>
      <c r="D3234">
        <v>1272.9100000000001</v>
      </c>
      <c r="E3234" s="1">
        <v>45314</v>
      </c>
      <c r="F3234" s="1">
        <v>47016</v>
      </c>
      <c r="G3234" t="s">
        <v>99</v>
      </c>
      <c r="H3234" t="s">
        <v>55</v>
      </c>
      <c r="I3234" t="s">
        <v>1863</v>
      </c>
      <c r="J3234">
        <v>1702</v>
      </c>
      <c r="K3234" t="s">
        <v>42</v>
      </c>
      <c r="L3234">
        <v>0</v>
      </c>
      <c r="M3234" t="s">
        <v>1864</v>
      </c>
      <c r="N3234" t="s">
        <v>32</v>
      </c>
      <c r="O3234">
        <v>19</v>
      </c>
      <c r="P3234" t="s">
        <v>1865</v>
      </c>
      <c r="Q3234" t="s">
        <v>51</v>
      </c>
      <c r="R3234" t="s">
        <v>1866</v>
      </c>
      <c r="S3234" t="s">
        <v>67</v>
      </c>
      <c r="T3234">
        <v>0</v>
      </c>
      <c r="U3234">
        <v>0</v>
      </c>
      <c r="V3234" t="s">
        <v>68</v>
      </c>
      <c r="W3234" t="s">
        <v>1868</v>
      </c>
      <c r="X3234" t="s">
        <v>57</v>
      </c>
      <c r="Y3234">
        <v>48</v>
      </c>
      <c r="Z3234">
        <v>16</v>
      </c>
      <c r="AA3234">
        <v>0</v>
      </c>
      <c r="AB3234" t="s">
        <v>73</v>
      </c>
      <c r="AC3234">
        <v>0</v>
      </c>
      <c r="AD3234" t="s">
        <v>59</v>
      </c>
    </row>
    <row r="3235" spans="1:30" x14ac:dyDescent="0.3">
      <c r="A3235" t="s">
        <v>1710</v>
      </c>
      <c r="B3235" t="s">
        <v>54</v>
      </c>
      <c r="C3235">
        <v>291551</v>
      </c>
      <c r="D3235">
        <v>1921.3</v>
      </c>
      <c r="E3235" s="1">
        <v>43602</v>
      </c>
      <c r="F3235" s="1">
        <v>44545</v>
      </c>
      <c r="G3235" t="s">
        <v>40</v>
      </c>
      <c r="H3235" t="s">
        <v>41</v>
      </c>
      <c r="I3235" t="s">
        <v>1706</v>
      </c>
      <c r="J3235">
        <v>943</v>
      </c>
      <c r="K3235" t="s">
        <v>100</v>
      </c>
      <c r="L3235">
        <v>0</v>
      </c>
      <c r="M3235" t="s">
        <v>1707</v>
      </c>
      <c r="N3235" t="s">
        <v>49</v>
      </c>
      <c r="O3235">
        <v>70</v>
      </c>
      <c r="P3235" t="s">
        <v>1708</v>
      </c>
      <c r="Q3235" t="s">
        <v>34</v>
      </c>
      <c r="R3235" t="s">
        <v>1709</v>
      </c>
      <c r="S3235" t="s">
        <v>36</v>
      </c>
      <c r="T3235">
        <v>1</v>
      </c>
      <c r="U3235">
        <v>1</v>
      </c>
      <c r="V3235" t="s">
        <v>37</v>
      </c>
      <c r="W3235" t="s">
        <v>1711</v>
      </c>
      <c r="X3235" t="s">
        <v>57</v>
      </c>
      <c r="Y3235">
        <v>5</v>
      </c>
      <c r="Z3235">
        <v>72</v>
      </c>
      <c r="AA3235">
        <v>1</v>
      </c>
      <c r="AB3235" t="s">
        <v>58</v>
      </c>
      <c r="AC3235">
        <v>1</v>
      </c>
      <c r="AD3235" t="s">
        <v>59</v>
      </c>
    </row>
    <row r="3236" spans="1:30" x14ac:dyDescent="0.3">
      <c r="A3236" t="s">
        <v>19335</v>
      </c>
      <c r="B3236" t="s">
        <v>70</v>
      </c>
      <c r="C3236">
        <v>343311</v>
      </c>
      <c r="D3236">
        <v>1249.2</v>
      </c>
      <c r="E3236" s="1">
        <v>45084</v>
      </c>
      <c r="F3236" s="1">
        <v>47312</v>
      </c>
      <c r="G3236" t="s">
        <v>99</v>
      </c>
      <c r="H3236" t="s">
        <v>41</v>
      </c>
      <c r="I3236" t="s">
        <v>19332</v>
      </c>
      <c r="J3236">
        <v>2228</v>
      </c>
      <c r="K3236" t="s">
        <v>42</v>
      </c>
      <c r="L3236">
        <v>0</v>
      </c>
      <c r="M3236" t="s">
        <v>19333</v>
      </c>
      <c r="N3236" t="s">
        <v>60</v>
      </c>
      <c r="O3236">
        <v>48</v>
      </c>
      <c r="P3236" t="s">
        <v>3030</v>
      </c>
      <c r="Q3236" t="s">
        <v>87</v>
      </c>
      <c r="R3236" t="s">
        <v>19334</v>
      </c>
      <c r="S3236" t="s">
        <v>97</v>
      </c>
      <c r="T3236">
        <v>0</v>
      </c>
      <c r="U3236">
        <v>0</v>
      </c>
      <c r="V3236" t="s">
        <v>90</v>
      </c>
      <c r="W3236" t="s">
        <v>19336</v>
      </c>
      <c r="X3236" t="s">
        <v>57</v>
      </c>
      <c r="Y3236">
        <v>39</v>
      </c>
      <c r="Z3236">
        <v>5</v>
      </c>
      <c r="AA3236">
        <v>0</v>
      </c>
      <c r="AB3236" t="s">
        <v>73</v>
      </c>
      <c r="AC3236">
        <v>0</v>
      </c>
      <c r="AD3236" t="s">
        <v>59</v>
      </c>
    </row>
    <row r="3237" spans="1:30" x14ac:dyDescent="0.3">
      <c r="A3237" t="s">
        <v>16811</v>
      </c>
      <c r="B3237" t="s">
        <v>118</v>
      </c>
      <c r="C3237">
        <v>166423</v>
      </c>
      <c r="D3237">
        <v>902.7</v>
      </c>
      <c r="E3237" s="1">
        <v>42171</v>
      </c>
      <c r="F3237" s="1">
        <v>43603</v>
      </c>
      <c r="G3237" t="s">
        <v>99</v>
      </c>
      <c r="H3237" t="s">
        <v>55</v>
      </c>
      <c r="I3237" t="s">
        <v>16808</v>
      </c>
      <c r="J3237">
        <v>1432</v>
      </c>
      <c r="K3237" t="s">
        <v>42</v>
      </c>
      <c r="L3237">
        <v>0</v>
      </c>
      <c r="M3237" t="s">
        <v>16809</v>
      </c>
      <c r="N3237" t="s">
        <v>60</v>
      </c>
      <c r="O3237">
        <v>36</v>
      </c>
      <c r="P3237" t="s">
        <v>2961</v>
      </c>
      <c r="Q3237" t="s">
        <v>87</v>
      </c>
      <c r="R3237" t="s">
        <v>16810</v>
      </c>
      <c r="S3237" t="s">
        <v>89</v>
      </c>
      <c r="T3237">
        <v>0</v>
      </c>
      <c r="U3237">
        <v>0</v>
      </c>
      <c r="V3237" t="s">
        <v>90</v>
      </c>
      <c r="W3237" t="s">
        <v>16812</v>
      </c>
      <c r="X3237" t="s">
        <v>72</v>
      </c>
      <c r="Y3237">
        <v>4</v>
      </c>
      <c r="Z3237">
        <v>72</v>
      </c>
      <c r="AA3237">
        <v>1</v>
      </c>
      <c r="AB3237" t="s">
        <v>58</v>
      </c>
      <c r="AC3237">
        <v>1</v>
      </c>
      <c r="AD3237" t="s">
        <v>74</v>
      </c>
    </row>
    <row r="3238" spans="1:30" x14ac:dyDescent="0.3">
      <c r="A3238" t="s">
        <v>7962</v>
      </c>
      <c r="B3238" t="s">
        <v>54</v>
      </c>
      <c r="C3238">
        <v>137989</v>
      </c>
      <c r="D3238">
        <v>1506.45</v>
      </c>
      <c r="E3238" s="1">
        <v>42841</v>
      </c>
      <c r="F3238" s="1">
        <v>44257</v>
      </c>
      <c r="G3238" t="s">
        <v>103</v>
      </c>
      <c r="H3238" t="s">
        <v>80</v>
      </c>
      <c r="I3238" t="s">
        <v>7959</v>
      </c>
      <c r="J3238">
        <v>1416</v>
      </c>
      <c r="K3238" t="s">
        <v>42</v>
      </c>
      <c r="L3238">
        <v>1</v>
      </c>
      <c r="M3238" t="s">
        <v>7960</v>
      </c>
      <c r="N3238" t="s">
        <v>49</v>
      </c>
      <c r="O3238">
        <v>68</v>
      </c>
      <c r="P3238" t="s">
        <v>3577</v>
      </c>
      <c r="Q3238" t="s">
        <v>51</v>
      </c>
      <c r="R3238" t="s">
        <v>7961</v>
      </c>
      <c r="S3238" t="s">
        <v>36</v>
      </c>
      <c r="T3238">
        <v>0</v>
      </c>
      <c r="U3238">
        <v>1</v>
      </c>
      <c r="V3238" t="s">
        <v>37</v>
      </c>
      <c r="W3238" t="s">
        <v>7963</v>
      </c>
      <c r="X3238" t="s">
        <v>44</v>
      </c>
      <c r="Y3238">
        <v>18</v>
      </c>
      <c r="Z3238">
        <v>11</v>
      </c>
      <c r="AA3238">
        <v>0</v>
      </c>
      <c r="AB3238" t="s">
        <v>73</v>
      </c>
      <c r="AC3238">
        <v>0</v>
      </c>
      <c r="AD3238" t="s">
        <v>46</v>
      </c>
    </row>
    <row r="3239" spans="1:30" x14ac:dyDescent="0.3">
      <c r="A3239" t="s">
        <v>14984</v>
      </c>
      <c r="B3239" t="s">
        <v>118</v>
      </c>
      <c r="C3239">
        <v>214301</v>
      </c>
      <c r="D3239">
        <v>570.49</v>
      </c>
      <c r="E3239" s="1">
        <v>45289</v>
      </c>
      <c r="F3239" s="1">
        <v>47357</v>
      </c>
      <c r="G3239" t="s">
        <v>40</v>
      </c>
      <c r="H3239" t="s">
        <v>41</v>
      </c>
      <c r="I3239" t="s">
        <v>14979</v>
      </c>
      <c r="J3239">
        <v>2068</v>
      </c>
      <c r="K3239" t="s">
        <v>42</v>
      </c>
      <c r="L3239">
        <v>0</v>
      </c>
      <c r="M3239" t="s">
        <v>14980</v>
      </c>
      <c r="N3239" t="s">
        <v>32</v>
      </c>
      <c r="O3239">
        <v>42</v>
      </c>
      <c r="P3239" t="s">
        <v>575</v>
      </c>
      <c r="Q3239" t="s">
        <v>62</v>
      </c>
      <c r="R3239" t="s">
        <v>14981</v>
      </c>
      <c r="S3239" t="s">
        <v>89</v>
      </c>
      <c r="T3239">
        <v>0</v>
      </c>
      <c r="U3239">
        <v>0</v>
      </c>
      <c r="V3239" t="s">
        <v>90</v>
      </c>
      <c r="W3239" t="s">
        <v>14985</v>
      </c>
      <c r="X3239" t="s">
        <v>44</v>
      </c>
      <c r="Y3239">
        <v>31</v>
      </c>
      <c r="Z3239">
        <v>19</v>
      </c>
      <c r="AA3239">
        <v>0</v>
      </c>
      <c r="AB3239" t="s">
        <v>73</v>
      </c>
      <c r="AC3239">
        <v>0</v>
      </c>
      <c r="AD3239" t="s">
        <v>46</v>
      </c>
    </row>
    <row r="3240" spans="1:30" x14ac:dyDescent="0.3">
      <c r="A3240" t="s">
        <v>19607</v>
      </c>
      <c r="B3240" t="s">
        <v>118</v>
      </c>
      <c r="C3240">
        <v>208958</v>
      </c>
      <c r="D3240">
        <v>1733.84</v>
      </c>
      <c r="E3240" s="1">
        <v>45531</v>
      </c>
      <c r="F3240" s="1">
        <v>46745</v>
      </c>
      <c r="G3240" t="s">
        <v>103</v>
      </c>
      <c r="H3240" t="s">
        <v>55</v>
      </c>
      <c r="I3240" t="s">
        <v>19604</v>
      </c>
      <c r="J3240">
        <v>1214</v>
      </c>
      <c r="K3240" t="s">
        <v>42</v>
      </c>
      <c r="L3240">
        <v>0</v>
      </c>
      <c r="M3240" t="s">
        <v>19605</v>
      </c>
      <c r="N3240" t="s">
        <v>32</v>
      </c>
      <c r="O3240">
        <v>28</v>
      </c>
      <c r="P3240" t="s">
        <v>581</v>
      </c>
      <c r="Q3240" t="s">
        <v>62</v>
      </c>
      <c r="R3240" t="s">
        <v>19606</v>
      </c>
      <c r="S3240" t="s">
        <v>109</v>
      </c>
      <c r="T3240">
        <v>0</v>
      </c>
      <c r="U3240">
        <v>0</v>
      </c>
      <c r="V3240" t="s">
        <v>68</v>
      </c>
      <c r="W3240" t="s">
        <v>19608</v>
      </c>
      <c r="X3240" t="s">
        <v>72</v>
      </c>
      <c r="Y3240">
        <v>20</v>
      </c>
      <c r="Z3240">
        <v>48</v>
      </c>
      <c r="AA3240">
        <v>0</v>
      </c>
      <c r="AB3240" t="s">
        <v>45</v>
      </c>
      <c r="AC3240">
        <v>0</v>
      </c>
      <c r="AD3240" t="s">
        <v>74</v>
      </c>
    </row>
    <row r="3241" spans="1:30" x14ac:dyDescent="0.3">
      <c r="A3241" t="s">
        <v>19988</v>
      </c>
      <c r="B3241" t="s">
        <v>70</v>
      </c>
      <c r="C3241">
        <v>77529</v>
      </c>
      <c r="D3241">
        <v>927.9</v>
      </c>
      <c r="E3241" s="1">
        <v>42301</v>
      </c>
      <c r="F3241" s="1">
        <v>45688</v>
      </c>
      <c r="G3241" t="s">
        <v>40</v>
      </c>
      <c r="H3241" t="s">
        <v>55</v>
      </c>
      <c r="I3241" t="s">
        <v>19981</v>
      </c>
      <c r="J3241">
        <v>3387</v>
      </c>
      <c r="K3241" t="s">
        <v>42</v>
      </c>
      <c r="L3241">
        <v>0</v>
      </c>
      <c r="M3241" t="s">
        <v>19982</v>
      </c>
      <c r="N3241" t="s">
        <v>32</v>
      </c>
      <c r="O3241">
        <v>30</v>
      </c>
      <c r="P3241" t="s">
        <v>769</v>
      </c>
      <c r="Q3241" t="s">
        <v>51</v>
      </c>
      <c r="R3241" t="s">
        <v>19983</v>
      </c>
      <c r="S3241" t="s">
        <v>109</v>
      </c>
      <c r="T3241">
        <v>0</v>
      </c>
      <c r="U3241">
        <v>0</v>
      </c>
      <c r="V3241" t="s">
        <v>68</v>
      </c>
      <c r="W3241" t="s">
        <v>19989</v>
      </c>
      <c r="X3241" t="s">
        <v>57</v>
      </c>
      <c r="Y3241">
        <v>5</v>
      </c>
      <c r="Z3241">
        <v>74</v>
      </c>
      <c r="AA3241">
        <v>1</v>
      </c>
      <c r="AB3241" t="s">
        <v>58</v>
      </c>
      <c r="AC3241">
        <v>1</v>
      </c>
      <c r="AD3241" t="s">
        <v>59</v>
      </c>
    </row>
    <row r="3242" spans="1:30" x14ac:dyDescent="0.3">
      <c r="A3242" t="s">
        <v>7356</v>
      </c>
      <c r="B3242" t="s">
        <v>39</v>
      </c>
      <c r="C3242">
        <v>81927</v>
      </c>
      <c r="D3242">
        <v>1787.55</v>
      </c>
      <c r="E3242" s="1">
        <v>44982</v>
      </c>
      <c r="F3242" s="1">
        <v>45401</v>
      </c>
      <c r="G3242" t="s">
        <v>99</v>
      </c>
      <c r="H3242" t="s">
        <v>55</v>
      </c>
      <c r="I3242" t="s">
        <v>7353</v>
      </c>
      <c r="J3242">
        <v>419</v>
      </c>
      <c r="K3242" t="s">
        <v>100</v>
      </c>
      <c r="L3242">
        <v>0</v>
      </c>
      <c r="M3242" t="s">
        <v>7354</v>
      </c>
      <c r="N3242" t="s">
        <v>32</v>
      </c>
      <c r="O3242">
        <v>67</v>
      </c>
      <c r="P3242" t="s">
        <v>2640</v>
      </c>
      <c r="Q3242" t="s">
        <v>34</v>
      </c>
      <c r="R3242" t="s">
        <v>7355</v>
      </c>
      <c r="S3242" t="s">
        <v>36</v>
      </c>
      <c r="T3242">
        <v>1</v>
      </c>
      <c r="U3242">
        <v>1</v>
      </c>
      <c r="V3242" t="s">
        <v>37</v>
      </c>
      <c r="W3242" t="s">
        <v>7357</v>
      </c>
      <c r="X3242" t="s">
        <v>57</v>
      </c>
      <c r="Y3242">
        <v>1</v>
      </c>
      <c r="Z3242">
        <v>66</v>
      </c>
      <c r="AA3242">
        <v>0</v>
      </c>
      <c r="AB3242" t="s">
        <v>58</v>
      </c>
      <c r="AC3242">
        <v>0</v>
      </c>
      <c r="AD3242" t="s">
        <v>59</v>
      </c>
    </row>
    <row r="3243" spans="1:30" x14ac:dyDescent="0.3">
      <c r="A3243" t="s">
        <v>2980</v>
      </c>
      <c r="B3243" t="s">
        <v>54</v>
      </c>
      <c r="C3243">
        <v>365798</v>
      </c>
      <c r="D3243">
        <v>1950.2</v>
      </c>
      <c r="E3243" s="1">
        <v>44729</v>
      </c>
      <c r="F3243" s="1">
        <v>46198</v>
      </c>
      <c r="G3243" t="s">
        <v>99</v>
      </c>
      <c r="H3243" t="s">
        <v>80</v>
      </c>
      <c r="I3243" t="s">
        <v>2976</v>
      </c>
      <c r="J3243">
        <v>1469</v>
      </c>
      <c r="K3243" t="s">
        <v>42</v>
      </c>
      <c r="L3243">
        <v>1</v>
      </c>
      <c r="M3243" t="s">
        <v>2977</v>
      </c>
      <c r="N3243" t="s">
        <v>60</v>
      </c>
      <c r="O3243">
        <v>40</v>
      </c>
      <c r="P3243" t="s">
        <v>2978</v>
      </c>
      <c r="Q3243" t="s">
        <v>87</v>
      </c>
      <c r="R3243" t="s">
        <v>2979</v>
      </c>
      <c r="S3243" t="s">
        <v>89</v>
      </c>
      <c r="T3243">
        <v>0</v>
      </c>
      <c r="U3243">
        <v>0</v>
      </c>
      <c r="V3243" t="s">
        <v>90</v>
      </c>
      <c r="W3243" t="s">
        <v>2981</v>
      </c>
      <c r="X3243" t="s">
        <v>57</v>
      </c>
      <c r="Y3243">
        <v>1</v>
      </c>
      <c r="Z3243">
        <v>14</v>
      </c>
      <c r="AA3243">
        <v>0</v>
      </c>
      <c r="AB3243" t="s">
        <v>73</v>
      </c>
      <c r="AC3243">
        <v>0</v>
      </c>
      <c r="AD3243" t="s">
        <v>59</v>
      </c>
    </row>
    <row r="3244" spans="1:30" x14ac:dyDescent="0.3">
      <c r="A3244" t="s">
        <v>15205</v>
      </c>
      <c r="B3244" t="s">
        <v>70</v>
      </c>
      <c r="C3244">
        <v>308094</v>
      </c>
      <c r="D3244">
        <v>873.29</v>
      </c>
      <c r="E3244" s="1">
        <v>43278</v>
      </c>
      <c r="F3244" s="1">
        <v>44471</v>
      </c>
      <c r="G3244" t="s">
        <v>103</v>
      </c>
      <c r="H3244" t="s">
        <v>80</v>
      </c>
      <c r="I3244" t="s">
        <v>15196</v>
      </c>
      <c r="J3244">
        <v>1193</v>
      </c>
      <c r="K3244" t="s">
        <v>42</v>
      </c>
      <c r="L3244">
        <v>1</v>
      </c>
      <c r="M3244" t="s">
        <v>15197</v>
      </c>
      <c r="N3244" t="s">
        <v>60</v>
      </c>
      <c r="O3244">
        <v>37</v>
      </c>
      <c r="P3244" t="s">
        <v>1247</v>
      </c>
      <c r="Q3244" t="s">
        <v>87</v>
      </c>
      <c r="R3244" t="s">
        <v>15198</v>
      </c>
      <c r="S3244" t="s">
        <v>89</v>
      </c>
      <c r="T3244">
        <v>0</v>
      </c>
      <c r="U3244">
        <v>0</v>
      </c>
      <c r="V3244" t="s">
        <v>90</v>
      </c>
      <c r="W3244" t="s">
        <v>15206</v>
      </c>
      <c r="X3244" t="s">
        <v>44</v>
      </c>
      <c r="Y3244">
        <v>30</v>
      </c>
      <c r="Z3244">
        <v>18</v>
      </c>
      <c r="AA3244">
        <v>0</v>
      </c>
      <c r="AB3244" t="s">
        <v>73</v>
      </c>
      <c r="AC3244">
        <v>0</v>
      </c>
      <c r="AD3244" t="s">
        <v>46</v>
      </c>
    </row>
    <row r="3245" spans="1:30" x14ac:dyDescent="0.3">
      <c r="A3245" t="s">
        <v>12609</v>
      </c>
      <c r="B3245" t="s">
        <v>70</v>
      </c>
      <c r="C3245">
        <v>217278</v>
      </c>
      <c r="D3245">
        <v>1532.1</v>
      </c>
      <c r="E3245" s="1">
        <v>43024</v>
      </c>
      <c r="F3245" s="1">
        <v>45643</v>
      </c>
      <c r="G3245" t="s">
        <v>99</v>
      </c>
      <c r="H3245" t="s">
        <v>41</v>
      </c>
      <c r="I3245" t="s">
        <v>12604</v>
      </c>
      <c r="J3245">
        <v>2619</v>
      </c>
      <c r="K3245" t="s">
        <v>42</v>
      </c>
      <c r="L3245">
        <v>0</v>
      </c>
      <c r="M3245" t="s">
        <v>12605</v>
      </c>
      <c r="N3245" t="s">
        <v>49</v>
      </c>
      <c r="O3245">
        <v>36</v>
      </c>
      <c r="P3245" t="s">
        <v>535</v>
      </c>
      <c r="Q3245" t="s">
        <v>87</v>
      </c>
      <c r="R3245" t="s">
        <v>12606</v>
      </c>
      <c r="S3245" t="s">
        <v>89</v>
      </c>
      <c r="T3245">
        <v>0</v>
      </c>
      <c r="U3245">
        <v>0</v>
      </c>
      <c r="V3245" t="s">
        <v>90</v>
      </c>
      <c r="W3245" t="s">
        <v>12610</v>
      </c>
      <c r="X3245" t="s">
        <v>57</v>
      </c>
      <c r="Y3245">
        <v>13</v>
      </c>
      <c r="Z3245">
        <v>91</v>
      </c>
      <c r="AA3245">
        <v>1</v>
      </c>
      <c r="AB3245" t="s">
        <v>58</v>
      </c>
      <c r="AC3245">
        <v>1</v>
      </c>
      <c r="AD3245" t="s">
        <v>59</v>
      </c>
    </row>
    <row r="3246" spans="1:30" x14ac:dyDescent="0.3">
      <c r="A3246" t="s">
        <v>5896</v>
      </c>
      <c r="B3246" t="s">
        <v>39</v>
      </c>
      <c r="C3246">
        <v>185018</v>
      </c>
      <c r="D3246">
        <v>1658.3</v>
      </c>
      <c r="E3246" s="1">
        <v>44664</v>
      </c>
      <c r="F3246" s="1">
        <v>47977</v>
      </c>
      <c r="G3246" t="s">
        <v>99</v>
      </c>
      <c r="H3246" t="s">
        <v>80</v>
      </c>
      <c r="I3246" t="s">
        <v>5893</v>
      </c>
      <c r="J3246">
        <v>3313</v>
      </c>
      <c r="K3246" t="s">
        <v>42</v>
      </c>
      <c r="L3246">
        <v>1</v>
      </c>
      <c r="M3246" t="s">
        <v>5894</v>
      </c>
      <c r="N3246" t="s">
        <v>60</v>
      </c>
      <c r="O3246">
        <v>61</v>
      </c>
      <c r="P3246" t="s">
        <v>2794</v>
      </c>
      <c r="Q3246" t="s">
        <v>62</v>
      </c>
      <c r="R3246" t="s">
        <v>5895</v>
      </c>
      <c r="S3246" t="s">
        <v>36</v>
      </c>
      <c r="T3246">
        <v>0</v>
      </c>
      <c r="U3246">
        <v>1</v>
      </c>
      <c r="V3246" t="s">
        <v>37</v>
      </c>
      <c r="W3246" t="s">
        <v>5897</v>
      </c>
      <c r="X3246" t="s">
        <v>72</v>
      </c>
      <c r="Y3246">
        <v>44</v>
      </c>
      <c r="Z3246">
        <v>19</v>
      </c>
      <c r="AA3246">
        <v>0</v>
      </c>
      <c r="AB3246" t="s">
        <v>73</v>
      </c>
      <c r="AC3246">
        <v>0</v>
      </c>
      <c r="AD3246" t="s">
        <v>74</v>
      </c>
    </row>
    <row r="3247" spans="1:30" x14ac:dyDescent="0.3">
      <c r="A3247" t="s">
        <v>17190</v>
      </c>
      <c r="B3247" t="s">
        <v>118</v>
      </c>
      <c r="C3247">
        <v>397336</v>
      </c>
      <c r="D3247">
        <v>1520.06</v>
      </c>
      <c r="E3247" s="1">
        <v>43345</v>
      </c>
      <c r="F3247" s="1">
        <v>46993</v>
      </c>
      <c r="G3247" t="s">
        <v>40</v>
      </c>
      <c r="H3247" t="s">
        <v>41</v>
      </c>
      <c r="I3247" t="s">
        <v>17183</v>
      </c>
      <c r="J3247">
        <v>3648</v>
      </c>
      <c r="K3247" t="s">
        <v>42</v>
      </c>
      <c r="L3247">
        <v>0</v>
      </c>
      <c r="M3247" t="s">
        <v>17184</v>
      </c>
      <c r="N3247" t="s">
        <v>60</v>
      </c>
      <c r="O3247">
        <v>68</v>
      </c>
      <c r="P3247" t="s">
        <v>290</v>
      </c>
      <c r="Q3247" t="s">
        <v>51</v>
      </c>
      <c r="R3247" t="s">
        <v>17185</v>
      </c>
      <c r="S3247" t="s">
        <v>36</v>
      </c>
      <c r="T3247">
        <v>0</v>
      </c>
      <c r="U3247">
        <v>1</v>
      </c>
      <c r="V3247" t="s">
        <v>37</v>
      </c>
      <c r="W3247" t="s">
        <v>17191</v>
      </c>
      <c r="X3247" t="s">
        <v>72</v>
      </c>
      <c r="Y3247">
        <v>10</v>
      </c>
      <c r="Z3247">
        <v>42</v>
      </c>
      <c r="AA3247">
        <v>0</v>
      </c>
      <c r="AB3247" t="s">
        <v>45</v>
      </c>
      <c r="AC3247">
        <v>0</v>
      </c>
      <c r="AD3247" t="s">
        <v>74</v>
      </c>
    </row>
    <row r="3248" spans="1:30" x14ac:dyDescent="0.3">
      <c r="A3248" t="s">
        <v>5318</v>
      </c>
      <c r="B3248" t="s">
        <v>54</v>
      </c>
      <c r="C3248">
        <v>395967</v>
      </c>
      <c r="D3248">
        <v>434.76</v>
      </c>
      <c r="E3248" s="1">
        <v>42645</v>
      </c>
      <c r="F3248" s="1">
        <v>44532</v>
      </c>
      <c r="G3248" t="s">
        <v>99</v>
      </c>
      <c r="H3248" t="s">
        <v>41</v>
      </c>
      <c r="I3248" t="s">
        <v>5313</v>
      </c>
      <c r="J3248">
        <v>1887</v>
      </c>
      <c r="K3248" t="s">
        <v>42</v>
      </c>
      <c r="L3248">
        <v>0</v>
      </c>
      <c r="M3248" t="s">
        <v>5314</v>
      </c>
      <c r="N3248" t="s">
        <v>32</v>
      </c>
      <c r="O3248">
        <v>30</v>
      </c>
      <c r="P3248" t="s">
        <v>1684</v>
      </c>
      <c r="Q3248" t="s">
        <v>51</v>
      </c>
      <c r="R3248" t="s">
        <v>5315</v>
      </c>
      <c r="S3248" t="s">
        <v>109</v>
      </c>
      <c r="T3248">
        <v>0</v>
      </c>
      <c r="U3248">
        <v>0</v>
      </c>
      <c r="V3248" t="s">
        <v>68</v>
      </c>
      <c r="W3248" t="s">
        <v>5319</v>
      </c>
      <c r="X3248" t="s">
        <v>72</v>
      </c>
      <c r="Y3248">
        <v>0</v>
      </c>
      <c r="Z3248">
        <v>98</v>
      </c>
      <c r="AA3248">
        <v>1</v>
      </c>
      <c r="AB3248" t="s">
        <v>58</v>
      </c>
      <c r="AC3248">
        <v>1</v>
      </c>
      <c r="AD3248" t="s">
        <v>74</v>
      </c>
    </row>
    <row r="3249" spans="1:30" x14ac:dyDescent="0.3">
      <c r="A3249" t="s">
        <v>15476</v>
      </c>
      <c r="B3249" t="s">
        <v>39</v>
      </c>
      <c r="C3249">
        <v>281800</v>
      </c>
      <c r="D3249">
        <v>622.38</v>
      </c>
      <c r="E3249" s="1">
        <v>44938</v>
      </c>
      <c r="F3249" s="1">
        <v>48232</v>
      </c>
      <c r="G3249" t="s">
        <v>99</v>
      </c>
      <c r="H3249" t="s">
        <v>80</v>
      </c>
      <c r="I3249" t="s">
        <v>15473</v>
      </c>
      <c r="J3249">
        <v>3294</v>
      </c>
      <c r="K3249" t="s">
        <v>42</v>
      </c>
      <c r="L3249">
        <v>1</v>
      </c>
      <c r="M3249" t="s">
        <v>15474</v>
      </c>
      <c r="N3249" t="s">
        <v>32</v>
      </c>
      <c r="O3249">
        <v>56</v>
      </c>
      <c r="P3249" t="s">
        <v>354</v>
      </c>
      <c r="Q3249" t="s">
        <v>87</v>
      </c>
      <c r="R3249" t="s">
        <v>15475</v>
      </c>
      <c r="S3249" t="s">
        <v>36</v>
      </c>
      <c r="T3249">
        <v>0</v>
      </c>
      <c r="U3249">
        <v>0</v>
      </c>
      <c r="V3249" t="s">
        <v>37</v>
      </c>
      <c r="W3249" t="s">
        <v>15477</v>
      </c>
      <c r="X3249" t="s">
        <v>72</v>
      </c>
      <c r="Y3249">
        <v>37</v>
      </c>
      <c r="Z3249">
        <v>16</v>
      </c>
      <c r="AA3249">
        <v>0</v>
      </c>
      <c r="AB3249" t="s">
        <v>73</v>
      </c>
      <c r="AC3249">
        <v>0</v>
      </c>
      <c r="AD3249" t="s">
        <v>74</v>
      </c>
    </row>
    <row r="3250" spans="1:30" x14ac:dyDescent="0.3">
      <c r="A3250" t="s">
        <v>5780</v>
      </c>
      <c r="B3250" t="s">
        <v>70</v>
      </c>
      <c r="C3250">
        <v>264927</v>
      </c>
      <c r="D3250">
        <v>1897.98</v>
      </c>
      <c r="E3250" s="1">
        <v>44607</v>
      </c>
      <c r="F3250" s="1">
        <v>47940</v>
      </c>
      <c r="G3250" t="s">
        <v>99</v>
      </c>
      <c r="H3250" t="s">
        <v>41</v>
      </c>
      <c r="I3250" t="s">
        <v>5775</v>
      </c>
      <c r="J3250">
        <v>3333</v>
      </c>
      <c r="K3250" t="s">
        <v>42</v>
      </c>
      <c r="L3250">
        <v>0</v>
      </c>
      <c r="M3250" t="s">
        <v>5776</v>
      </c>
      <c r="N3250" t="s">
        <v>60</v>
      </c>
      <c r="O3250">
        <v>66</v>
      </c>
      <c r="P3250" t="s">
        <v>611</v>
      </c>
      <c r="Q3250" t="s">
        <v>87</v>
      </c>
      <c r="R3250" t="s">
        <v>5777</v>
      </c>
      <c r="S3250" t="s">
        <v>36</v>
      </c>
      <c r="T3250">
        <v>0</v>
      </c>
      <c r="U3250">
        <v>1</v>
      </c>
      <c r="V3250" t="s">
        <v>37</v>
      </c>
      <c r="W3250" t="s">
        <v>5781</v>
      </c>
      <c r="X3250" t="s">
        <v>57</v>
      </c>
      <c r="Y3250">
        <v>28</v>
      </c>
      <c r="Z3250">
        <v>98</v>
      </c>
      <c r="AA3250">
        <v>1</v>
      </c>
      <c r="AB3250" t="s">
        <v>58</v>
      </c>
      <c r="AC3250">
        <v>1</v>
      </c>
      <c r="AD3250" t="s">
        <v>59</v>
      </c>
    </row>
    <row r="3251" spans="1:30" x14ac:dyDescent="0.3">
      <c r="A3251" t="s">
        <v>6683</v>
      </c>
      <c r="B3251" t="s">
        <v>54</v>
      </c>
      <c r="C3251">
        <v>385547</v>
      </c>
      <c r="D3251">
        <v>1330.9</v>
      </c>
      <c r="E3251" s="1">
        <v>44646</v>
      </c>
      <c r="F3251" s="1">
        <v>47077</v>
      </c>
      <c r="G3251" t="s">
        <v>40</v>
      </c>
      <c r="H3251" t="s">
        <v>41</v>
      </c>
      <c r="I3251" t="s">
        <v>6680</v>
      </c>
      <c r="J3251">
        <v>2431</v>
      </c>
      <c r="K3251" t="s">
        <v>42</v>
      </c>
      <c r="L3251">
        <v>0</v>
      </c>
      <c r="M3251" t="s">
        <v>6681</v>
      </c>
      <c r="N3251" t="s">
        <v>32</v>
      </c>
      <c r="O3251">
        <v>26</v>
      </c>
      <c r="P3251" t="s">
        <v>2914</v>
      </c>
      <c r="Q3251" t="s">
        <v>62</v>
      </c>
      <c r="R3251" t="s">
        <v>6682</v>
      </c>
      <c r="S3251" t="s">
        <v>109</v>
      </c>
      <c r="T3251">
        <v>0</v>
      </c>
      <c r="U3251">
        <v>0</v>
      </c>
      <c r="V3251" t="s">
        <v>68</v>
      </c>
      <c r="W3251" t="s">
        <v>6684</v>
      </c>
      <c r="X3251" t="s">
        <v>57</v>
      </c>
      <c r="Y3251">
        <v>10</v>
      </c>
      <c r="Z3251">
        <v>91</v>
      </c>
      <c r="AA3251">
        <v>1</v>
      </c>
      <c r="AB3251" t="s">
        <v>58</v>
      </c>
      <c r="AC3251">
        <v>1</v>
      </c>
      <c r="AD3251" t="s">
        <v>59</v>
      </c>
    </row>
    <row r="3252" spans="1:30" x14ac:dyDescent="0.3">
      <c r="A3252" t="s">
        <v>17407</v>
      </c>
      <c r="B3252" t="s">
        <v>118</v>
      </c>
      <c r="C3252">
        <v>48655</v>
      </c>
      <c r="D3252">
        <v>1557.13</v>
      </c>
      <c r="E3252" s="1">
        <v>42348</v>
      </c>
      <c r="F3252" s="1">
        <v>44225</v>
      </c>
      <c r="G3252" t="s">
        <v>99</v>
      </c>
      <c r="H3252" t="s">
        <v>55</v>
      </c>
      <c r="I3252" t="s">
        <v>17404</v>
      </c>
      <c r="J3252">
        <v>1877</v>
      </c>
      <c r="K3252" t="s">
        <v>42</v>
      </c>
      <c r="L3252">
        <v>0</v>
      </c>
      <c r="M3252" t="s">
        <v>17405</v>
      </c>
      <c r="N3252" t="s">
        <v>60</v>
      </c>
      <c r="O3252">
        <v>72</v>
      </c>
      <c r="P3252" t="s">
        <v>5691</v>
      </c>
      <c r="Q3252" t="s">
        <v>87</v>
      </c>
      <c r="R3252" t="s">
        <v>17406</v>
      </c>
      <c r="S3252" t="s">
        <v>36</v>
      </c>
      <c r="T3252">
        <v>0</v>
      </c>
      <c r="U3252">
        <v>1</v>
      </c>
      <c r="V3252" t="s">
        <v>37</v>
      </c>
      <c r="W3252" t="s">
        <v>17408</v>
      </c>
      <c r="X3252" t="s">
        <v>72</v>
      </c>
      <c r="Y3252">
        <v>24</v>
      </c>
      <c r="Z3252">
        <v>89</v>
      </c>
      <c r="AA3252">
        <v>1</v>
      </c>
      <c r="AB3252" t="s">
        <v>58</v>
      </c>
      <c r="AC3252">
        <v>1</v>
      </c>
      <c r="AD3252" t="s">
        <v>74</v>
      </c>
    </row>
    <row r="3253" spans="1:30" x14ac:dyDescent="0.3">
      <c r="A3253" t="s">
        <v>18655</v>
      </c>
      <c r="B3253" t="s">
        <v>70</v>
      </c>
      <c r="C3253">
        <v>462864</v>
      </c>
      <c r="D3253">
        <v>1943.26</v>
      </c>
      <c r="E3253" s="1">
        <v>42697</v>
      </c>
      <c r="F3253" s="1">
        <v>44940</v>
      </c>
      <c r="G3253" t="s">
        <v>99</v>
      </c>
      <c r="H3253" t="s">
        <v>80</v>
      </c>
      <c r="I3253" t="s">
        <v>18652</v>
      </c>
      <c r="J3253">
        <v>2243</v>
      </c>
      <c r="K3253" t="s">
        <v>42</v>
      </c>
      <c r="L3253">
        <v>1</v>
      </c>
      <c r="M3253" t="s">
        <v>18653</v>
      </c>
      <c r="N3253" t="s">
        <v>32</v>
      </c>
      <c r="O3253">
        <v>52</v>
      </c>
      <c r="P3253" t="s">
        <v>7028</v>
      </c>
      <c r="Q3253" t="s">
        <v>51</v>
      </c>
      <c r="R3253" t="s">
        <v>18654</v>
      </c>
      <c r="S3253" t="s">
        <v>97</v>
      </c>
      <c r="T3253">
        <v>0</v>
      </c>
      <c r="U3253">
        <v>0</v>
      </c>
      <c r="V3253" t="s">
        <v>37</v>
      </c>
      <c r="W3253" t="s">
        <v>18656</v>
      </c>
      <c r="X3253" t="s">
        <v>72</v>
      </c>
      <c r="Y3253">
        <v>18</v>
      </c>
      <c r="Z3253">
        <v>41</v>
      </c>
      <c r="AA3253">
        <v>0</v>
      </c>
      <c r="AB3253" t="s">
        <v>45</v>
      </c>
      <c r="AC3253">
        <v>0</v>
      </c>
      <c r="AD3253" t="s">
        <v>74</v>
      </c>
    </row>
    <row r="3254" spans="1:30" x14ac:dyDescent="0.3">
      <c r="A3254" t="s">
        <v>5673</v>
      </c>
      <c r="B3254" t="s">
        <v>39</v>
      </c>
      <c r="C3254">
        <v>93581</v>
      </c>
      <c r="D3254">
        <v>1011.89</v>
      </c>
      <c r="E3254" s="1">
        <v>43846</v>
      </c>
      <c r="F3254" s="1">
        <v>44561</v>
      </c>
      <c r="G3254" t="s">
        <v>99</v>
      </c>
      <c r="H3254" t="s">
        <v>80</v>
      </c>
      <c r="I3254" t="s">
        <v>5670</v>
      </c>
      <c r="J3254">
        <v>715</v>
      </c>
      <c r="K3254" t="s">
        <v>100</v>
      </c>
      <c r="L3254">
        <v>1</v>
      </c>
      <c r="M3254" t="s">
        <v>5671</v>
      </c>
      <c r="N3254" t="s">
        <v>60</v>
      </c>
      <c r="O3254">
        <v>28</v>
      </c>
      <c r="P3254" t="s">
        <v>2187</v>
      </c>
      <c r="Q3254" t="s">
        <v>51</v>
      </c>
      <c r="R3254" t="s">
        <v>5672</v>
      </c>
      <c r="S3254" t="s">
        <v>109</v>
      </c>
      <c r="T3254">
        <v>0</v>
      </c>
      <c r="U3254">
        <v>0</v>
      </c>
      <c r="V3254" t="s">
        <v>68</v>
      </c>
      <c r="W3254" t="s">
        <v>5674</v>
      </c>
      <c r="X3254" t="s">
        <v>44</v>
      </c>
      <c r="Y3254">
        <v>28</v>
      </c>
      <c r="Z3254">
        <v>46</v>
      </c>
      <c r="AA3254">
        <v>0</v>
      </c>
      <c r="AB3254" t="s">
        <v>45</v>
      </c>
      <c r="AC3254">
        <v>0</v>
      </c>
      <c r="AD3254" t="s">
        <v>46</v>
      </c>
    </row>
    <row r="3255" spans="1:30" x14ac:dyDescent="0.3">
      <c r="A3255" t="s">
        <v>6794</v>
      </c>
      <c r="B3255" t="s">
        <v>39</v>
      </c>
      <c r="C3255">
        <v>456480</v>
      </c>
      <c r="D3255">
        <v>559.65</v>
      </c>
      <c r="E3255" s="1">
        <v>45543</v>
      </c>
      <c r="F3255" s="1">
        <v>46074</v>
      </c>
      <c r="G3255" t="s">
        <v>40</v>
      </c>
      <c r="H3255" t="s">
        <v>80</v>
      </c>
      <c r="I3255" t="s">
        <v>6791</v>
      </c>
      <c r="J3255">
        <v>531</v>
      </c>
      <c r="K3255" t="s">
        <v>100</v>
      </c>
      <c r="L3255">
        <v>1</v>
      </c>
      <c r="M3255" t="s">
        <v>6792</v>
      </c>
      <c r="N3255" t="s">
        <v>60</v>
      </c>
      <c r="O3255">
        <v>58</v>
      </c>
      <c r="P3255" t="s">
        <v>1040</v>
      </c>
      <c r="Q3255" t="s">
        <v>62</v>
      </c>
      <c r="R3255" t="s">
        <v>6793</v>
      </c>
      <c r="S3255" t="s">
        <v>36</v>
      </c>
      <c r="T3255">
        <v>0</v>
      </c>
      <c r="U3255">
        <v>0</v>
      </c>
      <c r="V3255" t="s">
        <v>37</v>
      </c>
      <c r="W3255" t="s">
        <v>6795</v>
      </c>
      <c r="X3255" t="s">
        <v>57</v>
      </c>
      <c r="Y3255">
        <v>41</v>
      </c>
      <c r="Z3255">
        <v>84</v>
      </c>
      <c r="AA3255">
        <v>1</v>
      </c>
      <c r="AB3255" t="s">
        <v>58</v>
      </c>
      <c r="AC3255">
        <v>1</v>
      </c>
      <c r="AD3255" t="s">
        <v>59</v>
      </c>
    </row>
    <row r="3256" spans="1:30" x14ac:dyDescent="0.3">
      <c r="A3256" t="s">
        <v>19560</v>
      </c>
      <c r="B3256" t="s">
        <v>70</v>
      </c>
      <c r="C3256">
        <v>50398</v>
      </c>
      <c r="D3256">
        <v>169.27</v>
      </c>
      <c r="E3256" s="1">
        <v>42499</v>
      </c>
      <c r="F3256" s="1">
        <v>45592</v>
      </c>
      <c r="G3256" t="s">
        <v>99</v>
      </c>
      <c r="H3256" t="s">
        <v>80</v>
      </c>
      <c r="I3256" t="s">
        <v>19555</v>
      </c>
      <c r="J3256">
        <v>3093</v>
      </c>
      <c r="K3256" t="s">
        <v>42</v>
      </c>
      <c r="L3256">
        <v>1</v>
      </c>
      <c r="M3256" t="s">
        <v>19556</v>
      </c>
      <c r="N3256" t="s">
        <v>32</v>
      </c>
      <c r="O3256">
        <v>61</v>
      </c>
      <c r="P3256" t="s">
        <v>2896</v>
      </c>
      <c r="Q3256" t="s">
        <v>87</v>
      </c>
      <c r="R3256" t="s">
        <v>19557</v>
      </c>
      <c r="S3256" t="s">
        <v>36</v>
      </c>
      <c r="T3256">
        <v>0</v>
      </c>
      <c r="U3256">
        <v>1</v>
      </c>
      <c r="V3256" t="s">
        <v>37</v>
      </c>
      <c r="W3256" t="s">
        <v>19561</v>
      </c>
      <c r="X3256" t="s">
        <v>44</v>
      </c>
      <c r="Y3256">
        <v>33</v>
      </c>
      <c r="Z3256">
        <v>10</v>
      </c>
      <c r="AA3256">
        <v>0</v>
      </c>
      <c r="AB3256" t="s">
        <v>73</v>
      </c>
      <c r="AC3256">
        <v>0</v>
      </c>
      <c r="AD3256" t="s">
        <v>46</v>
      </c>
    </row>
    <row r="3257" spans="1:30" x14ac:dyDescent="0.3">
      <c r="A3257" t="s">
        <v>17402</v>
      </c>
      <c r="B3257" t="s">
        <v>70</v>
      </c>
      <c r="C3257">
        <v>399063</v>
      </c>
      <c r="D3257">
        <v>1825.69</v>
      </c>
      <c r="E3257" s="1">
        <v>42917</v>
      </c>
      <c r="F3257" s="1">
        <v>45627</v>
      </c>
      <c r="G3257" t="s">
        <v>103</v>
      </c>
      <c r="H3257" t="s">
        <v>41</v>
      </c>
      <c r="I3257" t="s">
        <v>17395</v>
      </c>
      <c r="J3257">
        <v>2710</v>
      </c>
      <c r="K3257" t="s">
        <v>42</v>
      </c>
      <c r="L3257">
        <v>0</v>
      </c>
      <c r="M3257" t="s">
        <v>17396</v>
      </c>
      <c r="N3257" t="s">
        <v>32</v>
      </c>
      <c r="O3257">
        <v>33</v>
      </c>
      <c r="P3257" t="s">
        <v>378</v>
      </c>
      <c r="Q3257" t="s">
        <v>34</v>
      </c>
      <c r="R3257" t="s">
        <v>17397</v>
      </c>
      <c r="S3257" t="s">
        <v>109</v>
      </c>
      <c r="T3257">
        <v>1</v>
      </c>
      <c r="U3257">
        <v>0</v>
      </c>
      <c r="V3257" t="s">
        <v>90</v>
      </c>
      <c r="W3257" t="s">
        <v>17403</v>
      </c>
      <c r="X3257" t="s">
        <v>44</v>
      </c>
      <c r="Y3257">
        <v>11</v>
      </c>
      <c r="Z3257">
        <v>85</v>
      </c>
      <c r="AA3257">
        <v>1</v>
      </c>
      <c r="AB3257" t="s">
        <v>58</v>
      </c>
      <c r="AC3257">
        <v>1</v>
      </c>
      <c r="AD3257" t="s">
        <v>46</v>
      </c>
    </row>
    <row r="3258" spans="1:30" x14ac:dyDescent="0.3">
      <c r="A3258" t="s">
        <v>15683</v>
      </c>
      <c r="B3258" t="s">
        <v>70</v>
      </c>
      <c r="C3258">
        <v>412224</v>
      </c>
      <c r="D3258">
        <v>139.59</v>
      </c>
      <c r="E3258" s="1">
        <v>42031</v>
      </c>
      <c r="F3258" s="1">
        <v>44773</v>
      </c>
      <c r="G3258" t="s">
        <v>103</v>
      </c>
      <c r="H3258" t="s">
        <v>41</v>
      </c>
      <c r="I3258" t="s">
        <v>15678</v>
      </c>
      <c r="J3258">
        <v>2742</v>
      </c>
      <c r="K3258" t="s">
        <v>42</v>
      </c>
      <c r="L3258">
        <v>0</v>
      </c>
      <c r="M3258" t="s">
        <v>15679</v>
      </c>
      <c r="N3258" t="s">
        <v>60</v>
      </c>
      <c r="O3258">
        <v>35</v>
      </c>
      <c r="P3258" t="s">
        <v>958</v>
      </c>
      <c r="Q3258" t="s">
        <v>62</v>
      </c>
      <c r="R3258" t="s">
        <v>15680</v>
      </c>
      <c r="S3258" t="s">
        <v>109</v>
      </c>
      <c r="T3258">
        <v>0</v>
      </c>
      <c r="U3258">
        <v>0</v>
      </c>
      <c r="V3258" t="s">
        <v>90</v>
      </c>
      <c r="W3258" t="s">
        <v>15684</v>
      </c>
      <c r="X3258" t="s">
        <v>57</v>
      </c>
      <c r="Y3258">
        <v>19</v>
      </c>
      <c r="Z3258">
        <v>42</v>
      </c>
      <c r="AA3258">
        <v>0</v>
      </c>
      <c r="AB3258" t="s">
        <v>45</v>
      </c>
      <c r="AC3258">
        <v>0</v>
      </c>
      <c r="AD3258" t="s">
        <v>59</v>
      </c>
    </row>
    <row r="3259" spans="1:30" x14ac:dyDescent="0.3">
      <c r="A3259" t="s">
        <v>4186</v>
      </c>
      <c r="B3259" t="s">
        <v>54</v>
      </c>
      <c r="C3259">
        <v>464754</v>
      </c>
      <c r="D3259">
        <v>1354.59</v>
      </c>
      <c r="E3259" s="1">
        <v>43138</v>
      </c>
      <c r="F3259" s="1">
        <v>44372</v>
      </c>
      <c r="G3259" t="s">
        <v>103</v>
      </c>
      <c r="H3259" t="s">
        <v>41</v>
      </c>
      <c r="I3259" t="s">
        <v>4181</v>
      </c>
      <c r="J3259">
        <v>1234</v>
      </c>
      <c r="K3259" t="s">
        <v>42</v>
      </c>
      <c r="L3259">
        <v>0</v>
      </c>
      <c r="M3259" t="s">
        <v>4182</v>
      </c>
      <c r="N3259" t="s">
        <v>60</v>
      </c>
      <c r="O3259">
        <v>83</v>
      </c>
      <c r="P3259" t="s">
        <v>401</v>
      </c>
      <c r="Q3259" t="s">
        <v>51</v>
      </c>
      <c r="R3259" t="s">
        <v>4183</v>
      </c>
      <c r="S3259" t="s">
        <v>36</v>
      </c>
      <c r="T3259">
        <v>0</v>
      </c>
      <c r="U3259">
        <v>1</v>
      </c>
      <c r="V3259" t="s">
        <v>37</v>
      </c>
      <c r="W3259" t="s">
        <v>4187</v>
      </c>
      <c r="X3259" t="s">
        <v>44</v>
      </c>
      <c r="Y3259">
        <v>50</v>
      </c>
      <c r="Z3259">
        <v>4</v>
      </c>
      <c r="AA3259">
        <v>0</v>
      </c>
      <c r="AB3259" t="s">
        <v>73</v>
      </c>
      <c r="AC3259">
        <v>0</v>
      </c>
      <c r="AD3259" t="s">
        <v>46</v>
      </c>
    </row>
    <row r="3260" spans="1:30" x14ac:dyDescent="0.3">
      <c r="A3260" t="s">
        <v>3768</v>
      </c>
      <c r="B3260" t="s">
        <v>39</v>
      </c>
      <c r="C3260">
        <v>247483</v>
      </c>
      <c r="D3260">
        <v>850.59</v>
      </c>
      <c r="E3260" s="1">
        <v>42921</v>
      </c>
      <c r="F3260" s="1">
        <v>46508</v>
      </c>
      <c r="G3260" t="s">
        <v>99</v>
      </c>
      <c r="H3260" t="s">
        <v>55</v>
      </c>
      <c r="I3260" t="s">
        <v>3764</v>
      </c>
      <c r="J3260">
        <v>3587</v>
      </c>
      <c r="K3260" t="s">
        <v>42</v>
      </c>
      <c r="L3260">
        <v>0</v>
      </c>
      <c r="M3260" t="s">
        <v>3765</v>
      </c>
      <c r="N3260" t="s">
        <v>60</v>
      </c>
      <c r="O3260">
        <v>46</v>
      </c>
      <c r="P3260" t="s">
        <v>3766</v>
      </c>
      <c r="Q3260" t="s">
        <v>51</v>
      </c>
      <c r="R3260" t="s">
        <v>3767</v>
      </c>
      <c r="S3260" t="s">
        <v>97</v>
      </c>
      <c r="T3260">
        <v>0</v>
      </c>
      <c r="U3260">
        <v>0</v>
      </c>
      <c r="V3260" t="s">
        <v>90</v>
      </c>
      <c r="W3260" t="s">
        <v>3769</v>
      </c>
      <c r="X3260" t="s">
        <v>57</v>
      </c>
      <c r="Y3260">
        <v>19</v>
      </c>
      <c r="Z3260">
        <v>91</v>
      </c>
      <c r="AA3260">
        <v>1</v>
      </c>
      <c r="AB3260" t="s">
        <v>58</v>
      </c>
      <c r="AC3260">
        <v>1</v>
      </c>
      <c r="AD3260" t="s">
        <v>59</v>
      </c>
    </row>
    <row r="3261" spans="1:30" x14ac:dyDescent="0.3">
      <c r="A3261" t="s">
        <v>1895</v>
      </c>
      <c r="B3261" t="s">
        <v>54</v>
      </c>
      <c r="C3261">
        <v>29103</v>
      </c>
      <c r="D3261">
        <v>502.66</v>
      </c>
      <c r="E3261" s="1">
        <v>44668</v>
      </c>
      <c r="F3261" s="1">
        <v>46953</v>
      </c>
      <c r="G3261" t="s">
        <v>99</v>
      </c>
      <c r="H3261" t="s">
        <v>55</v>
      </c>
      <c r="I3261" t="s">
        <v>1892</v>
      </c>
      <c r="J3261">
        <v>2285</v>
      </c>
      <c r="K3261" t="s">
        <v>42</v>
      </c>
      <c r="L3261">
        <v>0</v>
      </c>
      <c r="M3261" t="s">
        <v>1893</v>
      </c>
      <c r="N3261" t="s">
        <v>60</v>
      </c>
      <c r="O3261">
        <v>30</v>
      </c>
      <c r="P3261" t="s">
        <v>228</v>
      </c>
      <c r="Q3261" t="s">
        <v>34</v>
      </c>
      <c r="R3261" t="s">
        <v>1894</v>
      </c>
      <c r="S3261" t="s">
        <v>109</v>
      </c>
      <c r="T3261">
        <v>1</v>
      </c>
      <c r="U3261">
        <v>0</v>
      </c>
      <c r="V3261" t="s">
        <v>68</v>
      </c>
      <c r="W3261" t="s">
        <v>1896</v>
      </c>
      <c r="X3261" t="s">
        <v>57</v>
      </c>
      <c r="Y3261">
        <v>30</v>
      </c>
      <c r="Z3261">
        <v>71</v>
      </c>
      <c r="AA3261">
        <v>1</v>
      </c>
      <c r="AB3261" t="s">
        <v>58</v>
      </c>
      <c r="AC3261">
        <v>1</v>
      </c>
      <c r="AD3261" t="s">
        <v>59</v>
      </c>
    </row>
    <row r="3262" spans="1:30" x14ac:dyDescent="0.3">
      <c r="A3262" t="s">
        <v>5085</v>
      </c>
      <c r="B3262" t="s">
        <v>54</v>
      </c>
      <c r="C3262">
        <v>427466</v>
      </c>
      <c r="D3262">
        <v>653.96</v>
      </c>
      <c r="E3262" s="1">
        <v>44160</v>
      </c>
      <c r="F3262" s="1">
        <v>44736</v>
      </c>
      <c r="G3262" t="s">
        <v>40</v>
      </c>
      <c r="H3262" t="s">
        <v>55</v>
      </c>
      <c r="I3262" t="s">
        <v>5079</v>
      </c>
      <c r="J3262">
        <v>576</v>
      </c>
      <c r="K3262" t="s">
        <v>100</v>
      </c>
      <c r="L3262">
        <v>0</v>
      </c>
      <c r="M3262" t="s">
        <v>5080</v>
      </c>
      <c r="N3262" t="s">
        <v>49</v>
      </c>
      <c r="O3262">
        <v>44</v>
      </c>
      <c r="P3262" t="s">
        <v>5081</v>
      </c>
      <c r="Q3262" t="s">
        <v>87</v>
      </c>
      <c r="R3262" t="s">
        <v>5082</v>
      </c>
      <c r="S3262" t="s">
        <v>89</v>
      </c>
      <c r="T3262">
        <v>0</v>
      </c>
      <c r="U3262">
        <v>0</v>
      </c>
      <c r="V3262" t="s">
        <v>90</v>
      </c>
      <c r="W3262" t="s">
        <v>5086</v>
      </c>
      <c r="X3262" t="s">
        <v>57</v>
      </c>
      <c r="Y3262">
        <v>2</v>
      </c>
      <c r="Z3262">
        <v>65</v>
      </c>
      <c r="AA3262">
        <v>0</v>
      </c>
      <c r="AB3262" t="s">
        <v>58</v>
      </c>
      <c r="AC3262">
        <v>0</v>
      </c>
      <c r="AD3262" t="s">
        <v>59</v>
      </c>
    </row>
    <row r="3263" spans="1:30" x14ac:dyDescent="0.3">
      <c r="A3263" t="s">
        <v>13335</v>
      </c>
      <c r="B3263" t="s">
        <v>39</v>
      </c>
      <c r="C3263">
        <v>25643</v>
      </c>
      <c r="D3263">
        <v>1318.97</v>
      </c>
      <c r="E3263" s="1">
        <v>42612</v>
      </c>
      <c r="F3263" s="1">
        <v>44590</v>
      </c>
      <c r="G3263" t="s">
        <v>40</v>
      </c>
      <c r="H3263" t="s">
        <v>41</v>
      </c>
      <c r="I3263" t="s">
        <v>13330</v>
      </c>
      <c r="J3263">
        <v>1978</v>
      </c>
      <c r="K3263" t="s">
        <v>42</v>
      </c>
      <c r="L3263">
        <v>0</v>
      </c>
      <c r="M3263" t="s">
        <v>13331</v>
      </c>
      <c r="N3263" t="s">
        <v>60</v>
      </c>
      <c r="O3263">
        <v>18</v>
      </c>
      <c r="P3263" t="s">
        <v>1761</v>
      </c>
      <c r="Q3263" t="s">
        <v>34</v>
      </c>
      <c r="R3263" t="s">
        <v>13332</v>
      </c>
      <c r="S3263" t="s">
        <v>67</v>
      </c>
      <c r="T3263">
        <v>1</v>
      </c>
      <c r="U3263">
        <v>0</v>
      </c>
      <c r="V3263" t="s">
        <v>68</v>
      </c>
      <c r="W3263" t="s">
        <v>13336</v>
      </c>
      <c r="X3263" t="s">
        <v>57</v>
      </c>
      <c r="Y3263">
        <v>35</v>
      </c>
      <c r="Z3263">
        <v>90</v>
      </c>
      <c r="AA3263">
        <v>1</v>
      </c>
      <c r="AB3263" t="s">
        <v>58</v>
      </c>
      <c r="AC3263">
        <v>1</v>
      </c>
      <c r="AD3263" t="s">
        <v>59</v>
      </c>
    </row>
    <row r="3264" spans="1:30" x14ac:dyDescent="0.3">
      <c r="A3264" t="s">
        <v>3762</v>
      </c>
      <c r="B3264" t="s">
        <v>54</v>
      </c>
      <c r="C3264">
        <v>357533</v>
      </c>
      <c r="D3264">
        <v>790.31</v>
      </c>
      <c r="E3264" s="1">
        <v>45102</v>
      </c>
      <c r="F3264" s="1">
        <v>47468</v>
      </c>
      <c r="G3264" t="s">
        <v>99</v>
      </c>
      <c r="H3264" t="s">
        <v>80</v>
      </c>
      <c r="I3264" t="s">
        <v>3759</v>
      </c>
      <c r="J3264">
        <v>2366</v>
      </c>
      <c r="K3264" t="s">
        <v>42</v>
      </c>
      <c r="L3264">
        <v>1</v>
      </c>
      <c r="M3264" t="s">
        <v>3760</v>
      </c>
      <c r="N3264" t="s">
        <v>32</v>
      </c>
      <c r="O3264">
        <v>36</v>
      </c>
      <c r="P3264" t="s">
        <v>139</v>
      </c>
      <c r="Q3264" t="s">
        <v>34</v>
      </c>
      <c r="R3264" t="s">
        <v>3761</v>
      </c>
      <c r="S3264" t="s">
        <v>89</v>
      </c>
      <c r="T3264">
        <v>1</v>
      </c>
      <c r="U3264">
        <v>0</v>
      </c>
      <c r="V3264" t="s">
        <v>90</v>
      </c>
      <c r="W3264" t="s">
        <v>3763</v>
      </c>
      <c r="X3264" t="s">
        <v>72</v>
      </c>
      <c r="Y3264">
        <v>24</v>
      </c>
      <c r="Z3264">
        <v>87</v>
      </c>
      <c r="AA3264">
        <v>1</v>
      </c>
      <c r="AB3264" t="s">
        <v>58</v>
      </c>
      <c r="AC3264">
        <v>1</v>
      </c>
      <c r="AD3264" t="s">
        <v>74</v>
      </c>
    </row>
    <row r="3265" spans="1:30" x14ac:dyDescent="0.3">
      <c r="A3265" t="s">
        <v>5494</v>
      </c>
      <c r="B3265" t="s">
        <v>39</v>
      </c>
      <c r="C3265">
        <v>93049</v>
      </c>
      <c r="D3265">
        <v>1681.08</v>
      </c>
      <c r="E3265" s="1">
        <v>43683</v>
      </c>
      <c r="F3265" s="1">
        <v>47025</v>
      </c>
      <c r="G3265" t="s">
        <v>103</v>
      </c>
      <c r="H3265" t="s">
        <v>80</v>
      </c>
      <c r="I3265" t="s">
        <v>5491</v>
      </c>
      <c r="J3265">
        <v>3342</v>
      </c>
      <c r="K3265" t="s">
        <v>42</v>
      </c>
      <c r="L3265">
        <v>1</v>
      </c>
      <c r="M3265" t="s">
        <v>5492</v>
      </c>
      <c r="N3265" t="s">
        <v>32</v>
      </c>
      <c r="O3265">
        <v>24</v>
      </c>
      <c r="P3265" t="s">
        <v>3364</v>
      </c>
      <c r="Q3265" t="s">
        <v>62</v>
      </c>
      <c r="R3265" t="s">
        <v>5493</v>
      </c>
      <c r="S3265" t="s">
        <v>67</v>
      </c>
      <c r="T3265">
        <v>0</v>
      </c>
      <c r="U3265">
        <v>0</v>
      </c>
      <c r="V3265" t="s">
        <v>68</v>
      </c>
      <c r="W3265" t="s">
        <v>5495</v>
      </c>
      <c r="X3265" t="s">
        <v>57</v>
      </c>
      <c r="Y3265">
        <v>49</v>
      </c>
      <c r="Z3265">
        <v>44</v>
      </c>
      <c r="AA3265">
        <v>0</v>
      </c>
      <c r="AB3265" t="s">
        <v>45</v>
      </c>
      <c r="AC3265">
        <v>0</v>
      </c>
      <c r="AD3265" t="s">
        <v>59</v>
      </c>
    </row>
    <row r="3266" spans="1:30" x14ac:dyDescent="0.3">
      <c r="A3266" t="s">
        <v>16711</v>
      </c>
      <c r="B3266" t="s">
        <v>54</v>
      </c>
      <c r="C3266">
        <v>170965</v>
      </c>
      <c r="D3266">
        <v>1006.29</v>
      </c>
      <c r="E3266" s="1">
        <v>42156</v>
      </c>
      <c r="F3266" s="1">
        <v>43500</v>
      </c>
      <c r="G3266" t="s">
        <v>40</v>
      </c>
      <c r="H3266" t="s">
        <v>41</v>
      </c>
      <c r="I3266" t="s">
        <v>16702</v>
      </c>
      <c r="J3266">
        <v>1344</v>
      </c>
      <c r="K3266" t="s">
        <v>42</v>
      </c>
      <c r="L3266">
        <v>0</v>
      </c>
      <c r="M3266" t="s">
        <v>16703</v>
      </c>
      <c r="N3266" t="s">
        <v>49</v>
      </c>
      <c r="O3266">
        <v>53</v>
      </c>
      <c r="P3266" t="s">
        <v>635</v>
      </c>
      <c r="Q3266" t="s">
        <v>51</v>
      </c>
      <c r="R3266" t="s">
        <v>16704</v>
      </c>
      <c r="S3266" t="s">
        <v>97</v>
      </c>
      <c r="T3266">
        <v>0</v>
      </c>
      <c r="U3266">
        <v>0</v>
      </c>
      <c r="V3266" t="s">
        <v>37</v>
      </c>
      <c r="W3266" t="s">
        <v>16712</v>
      </c>
      <c r="X3266" t="s">
        <v>44</v>
      </c>
      <c r="Y3266">
        <v>24</v>
      </c>
      <c r="Z3266">
        <v>69</v>
      </c>
      <c r="AA3266">
        <v>0</v>
      </c>
      <c r="AB3266" t="s">
        <v>58</v>
      </c>
      <c r="AC3266">
        <v>0</v>
      </c>
      <c r="AD3266" t="s">
        <v>46</v>
      </c>
    </row>
    <row r="3267" spans="1:30" x14ac:dyDescent="0.3">
      <c r="A3267" t="s">
        <v>8327</v>
      </c>
      <c r="B3267" t="s">
        <v>118</v>
      </c>
      <c r="C3267">
        <v>387860</v>
      </c>
      <c r="D3267">
        <v>303.18</v>
      </c>
      <c r="E3267" s="1">
        <v>45049</v>
      </c>
      <c r="F3267" s="1">
        <v>48373</v>
      </c>
      <c r="G3267" t="s">
        <v>40</v>
      </c>
      <c r="H3267" t="s">
        <v>80</v>
      </c>
      <c r="I3267" t="s">
        <v>8324</v>
      </c>
      <c r="J3267">
        <v>3324</v>
      </c>
      <c r="K3267" t="s">
        <v>42</v>
      </c>
      <c r="L3267">
        <v>1</v>
      </c>
      <c r="M3267" t="s">
        <v>8325</v>
      </c>
      <c r="N3267" t="s">
        <v>49</v>
      </c>
      <c r="O3267">
        <v>33</v>
      </c>
      <c r="P3267" t="s">
        <v>1004</v>
      </c>
      <c r="Q3267" t="s">
        <v>62</v>
      </c>
      <c r="R3267" t="s">
        <v>8326</v>
      </c>
      <c r="S3267" t="s">
        <v>109</v>
      </c>
      <c r="T3267">
        <v>0</v>
      </c>
      <c r="U3267">
        <v>0</v>
      </c>
      <c r="V3267" t="s">
        <v>90</v>
      </c>
      <c r="W3267" t="s">
        <v>8328</v>
      </c>
      <c r="X3267" t="s">
        <v>72</v>
      </c>
      <c r="Y3267">
        <v>20</v>
      </c>
      <c r="Z3267">
        <v>40</v>
      </c>
      <c r="AA3267">
        <v>0</v>
      </c>
      <c r="AB3267" t="s">
        <v>45</v>
      </c>
      <c r="AC3267">
        <v>0</v>
      </c>
      <c r="AD3267" t="s">
        <v>74</v>
      </c>
    </row>
    <row r="3268" spans="1:30" x14ac:dyDescent="0.3">
      <c r="A3268" t="s">
        <v>16253</v>
      </c>
      <c r="B3268" t="s">
        <v>118</v>
      </c>
      <c r="C3268">
        <v>232242</v>
      </c>
      <c r="D3268">
        <v>865.7</v>
      </c>
      <c r="E3268" s="1">
        <v>42926</v>
      </c>
      <c r="F3268" s="1">
        <v>43912</v>
      </c>
      <c r="G3268" t="s">
        <v>103</v>
      </c>
      <c r="H3268" t="s">
        <v>80</v>
      </c>
      <c r="I3268" t="s">
        <v>16250</v>
      </c>
      <c r="J3268">
        <v>986</v>
      </c>
      <c r="K3268" t="s">
        <v>100</v>
      </c>
      <c r="L3268">
        <v>1</v>
      </c>
      <c r="M3268" t="s">
        <v>16251</v>
      </c>
      <c r="N3268" t="s">
        <v>49</v>
      </c>
      <c r="O3268">
        <v>74</v>
      </c>
      <c r="P3268" t="s">
        <v>553</v>
      </c>
      <c r="Q3268" t="s">
        <v>87</v>
      </c>
      <c r="R3268" t="s">
        <v>16252</v>
      </c>
      <c r="S3268" t="s">
        <v>36</v>
      </c>
      <c r="T3268">
        <v>0</v>
      </c>
      <c r="U3268">
        <v>1</v>
      </c>
      <c r="V3268" t="s">
        <v>37</v>
      </c>
      <c r="W3268" t="s">
        <v>16254</v>
      </c>
      <c r="X3268" t="s">
        <v>57</v>
      </c>
      <c r="Y3268">
        <v>20</v>
      </c>
      <c r="Z3268">
        <v>66</v>
      </c>
      <c r="AA3268">
        <v>0</v>
      </c>
      <c r="AB3268" t="s">
        <v>58</v>
      </c>
      <c r="AC3268">
        <v>0</v>
      </c>
      <c r="AD3268" t="s">
        <v>59</v>
      </c>
    </row>
    <row r="3269" spans="1:30" x14ac:dyDescent="0.3">
      <c r="A3269" t="s">
        <v>5721</v>
      </c>
      <c r="B3269" t="s">
        <v>118</v>
      </c>
      <c r="C3269">
        <v>30807</v>
      </c>
      <c r="D3269">
        <v>1815.91</v>
      </c>
      <c r="E3269" s="1">
        <v>44543</v>
      </c>
      <c r="F3269" s="1">
        <v>47875</v>
      </c>
      <c r="G3269" t="s">
        <v>103</v>
      </c>
      <c r="H3269" t="s">
        <v>80</v>
      </c>
      <c r="I3269" t="s">
        <v>5716</v>
      </c>
      <c r="J3269">
        <v>3332</v>
      </c>
      <c r="K3269" t="s">
        <v>42</v>
      </c>
      <c r="L3269">
        <v>1</v>
      </c>
      <c r="M3269" t="s">
        <v>5717</v>
      </c>
      <c r="N3269" t="s">
        <v>32</v>
      </c>
      <c r="O3269">
        <v>41</v>
      </c>
      <c r="P3269" t="s">
        <v>2369</v>
      </c>
      <c r="Q3269" t="s">
        <v>51</v>
      </c>
      <c r="R3269" t="s">
        <v>5718</v>
      </c>
      <c r="S3269" t="s">
        <v>89</v>
      </c>
      <c r="T3269">
        <v>0</v>
      </c>
      <c r="U3269">
        <v>0</v>
      </c>
      <c r="V3269" t="s">
        <v>90</v>
      </c>
      <c r="W3269" t="s">
        <v>5722</v>
      </c>
      <c r="X3269" t="s">
        <v>44</v>
      </c>
      <c r="Y3269">
        <v>34</v>
      </c>
      <c r="Z3269">
        <v>20</v>
      </c>
      <c r="AA3269">
        <v>0</v>
      </c>
      <c r="AB3269" t="s">
        <v>73</v>
      </c>
      <c r="AC3269">
        <v>0</v>
      </c>
      <c r="AD3269" t="s">
        <v>46</v>
      </c>
    </row>
    <row r="3270" spans="1:30" x14ac:dyDescent="0.3">
      <c r="A3270" t="s">
        <v>5232</v>
      </c>
      <c r="B3270" t="s">
        <v>118</v>
      </c>
      <c r="C3270">
        <v>187797</v>
      </c>
      <c r="D3270">
        <v>528.11</v>
      </c>
      <c r="E3270" s="1">
        <v>44232</v>
      </c>
      <c r="F3270" s="1">
        <v>45300</v>
      </c>
      <c r="G3270" t="s">
        <v>99</v>
      </c>
      <c r="H3270" t="s">
        <v>80</v>
      </c>
      <c r="I3270" t="s">
        <v>5229</v>
      </c>
      <c r="J3270">
        <v>1068</v>
      </c>
      <c r="K3270" t="s">
        <v>100</v>
      </c>
      <c r="L3270">
        <v>1</v>
      </c>
      <c r="M3270" t="s">
        <v>5230</v>
      </c>
      <c r="N3270" t="s">
        <v>32</v>
      </c>
      <c r="O3270">
        <v>81</v>
      </c>
      <c r="P3270" t="s">
        <v>1247</v>
      </c>
      <c r="Q3270" t="s">
        <v>51</v>
      </c>
      <c r="R3270" t="s">
        <v>5231</v>
      </c>
      <c r="S3270" t="s">
        <v>36</v>
      </c>
      <c r="T3270">
        <v>0</v>
      </c>
      <c r="U3270">
        <v>1</v>
      </c>
      <c r="V3270" t="s">
        <v>37</v>
      </c>
      <c r="W3270" t="s">
        <v>5233</v>
      </c>
      <c r="X3270" t="s">
        <v>72</v>
      </c>
      <c r="Y3270">
        <v>28</v>
      </c>
      <c r="Z3270">
        <v>71</v>
      </c>
      <c r="AA3270">
        <v>1</v>
      </c>
      <c r="AB3270" t="s">
        <v>58</v>
      </c>
      <c r="AC3270">
        <v>1</v>
      </c>
      <c r="AD3270" t="s">
        <v>74</v>
      </c>
    </row>
    <row r="3271" spans="1:30" x14ac:dyDescent="0.3">
      <c r="A3271" t="s">
        <v>3409</v>
      </c>
      <c r="B3271" t="s">
        <v>54</v>
      </c>
      <c r="C3271">
        <v>395513</v>
      </c>
      <c r="D3271">
        <v>1887.54</v>
      </c>
      <c r="E3271" s="1">
        <v>42602</v>
      </c>
      <c r="F3271" s="1">
        <v>44073</v>
      </c>
      <c r="G3271" t="s">
        <v>99</v>
      </c>
      <c r="H3271" t="s">
        <v>55</v>
      </c>
      <c r="I3271" t="s">
        <v>3402</v>
      </c>
      <c r="J3271">
        <v>1471</v>
      </c>
      <c r="K3271" t="s">
        <v>42</v>
      </c>
      <c r="L3271">
        <v>0</v>
      </c>
      <c r="M3271" t="s">
        <v>3403</v>
      </c>
      <c r="N3271" t="s">
        <v>32</v>
      </c>
      <c r="O3271">
        <v>28</v>
      </c>
      <c r="P3271" t="s">
        <v>2311</v>
      </c>
      <c r="Q3271" t="s">
        <v>87</v>
      </c>
      <c r="R3271" t="s">
        <v>3404</v>
      </c>
      <c r="S3271" t="s">
        <v>109</v>
      </c>
      <c r="T3271">
        <v>0</v>
      </c>
      <c r="U3271">
        <v>0</v>
      </c>
      <c r="V3271" t="s">
        <v>68</v>
      </c>
      <c r="W3271" t="s">
        <v>3410</v>
      </c>
      <c r="X3271" t="s">
        <v>72</v>
      </c>
      <c r="Y3271">
        <v>36</v>
      </c>
      <c r="Z3271">
        <v>20</v>
      </c>
      <c r="AA3271">
        <v>0</v>
      </c>
      <c r="AB3271" t="s">
        <v>73</v>
      </c>
      <c r="AC3271">
        <v>0</v>
      </c>
      <c r="AD3271" t="s">
        <v>74</v>
      </c>
    </row>
    <row r="3272" spans="1:30" x14ac:dyDescent="0.3">
      <c r="A3272" t="s">
        <v>16260</v>
      </c>
      <c r="B3272" t="s">
        <v>118</v>
      </c>
      <c r="C3272">
        <v>292942</v>
      </c>
      <c r="D3272">
        <v>974.43</v>
      </c>
      <c r="E3272" s="1">
        <v>42010</v>
      </c>
      <c r="F3272" s="1">
        <v>45443</v>
      </c>
      <c r="G3272" t="s">
        <v>99</v>
      </c>
      <c r="H3272" t="s">
        <v>80</v>
      </c>
      <c r="I3272" t="s">
        <v>16255</v>
      </c>
      <c r="J3272">
        <v>3433</v>
      </c>
      <c r="K3272" t="s">
        <v>42</v>
      </c>
      <c r="L3272">
        <v>1</v>
      </c>
      <c r="M3272" t="s">
        <v>16256</v>
      </c>
      <c r="N3272" t="s">
        <v>49</v>
      </c>
      <c r="O3272">
        <v>47</v>
      </c>
      <c r="P3272" t="s">
        <v>4450</v>
      </c>
      <c r="Q3272" t="s">
        <v>51</v>
      </c>
      <c r="R3272" t="s">
        <v>16257</v>
      </c>
      <c r="S3272" t="s">
        <v>97</v>
      </c>
      <c r="T3272">
        <v>0</v>
      </c>
      <c r="U3272">
        <v>0</v>
      </c>
      <c r="V3272" t="s">
        <v>90</v>
      </c>
      <c r="W3272" t="s">
        <v>16261</v>
      </c>
      <c r="X3272" t="s">
        <v>57</v>
      </c>
      <c r="Y3272">
        <v>7</v>
      </c>
      <c r="Z3272">
        <v>65</v>
      </c>
      <c r="AA3272">
        <v>0</v>
      </c>
      <c r="AB3272" t="s">
        <v>58</v>
      </c>
      <c r="AC3272">
        <v>0</v>
      </c>
      <c r="AD3272" t="s">
        <v>59</v>
      </c>
    </row>
    <row r="3273" spans="1:30" x14ac:dyDescent="0.3">
      <c r="A3273" t="s">
        <v>182</v>
      </c>
      <c r="B3273" t="s">
        <v>118</v>
      </c>
      <c r="C3273">
        <v>182023</v>
      </c>
      <c r="D3273">
        <v>838.55</v>
      </c>
      <c r="E3273" s="1">
        <v>43640</v>
      </c>
      <c r="F3273" s="1">
        <v>46489</v>
      </c>
      <c r="G3273" t="s">
        <v>103</v>
      </c>
      <c r="H3273" t="s">
        <v>41</v>
      </c>
      <c r="I3273" t="s">
        <v>176</v>
      </c>
      <c r="J3273">
        <v>2849</v>
      </c>
      <c r="K3273" t="s">
        <v>42</v>
      </c>
      <c r="L3273">
        <v>0</v>
      </c>
      <c r="M3273" t="s">
        <v>177</v>
      </c>
      <c r="N3273" t="s">
        <v>49</v>
      </c>
      <c r="O3273">
        <v>30</v>
      </c>
      <c r="P3273" t="s">
        <v>178</v>
      </c>
      <c r="Q3273" t="s">
        <v>62</v>
      </c>
      <c r="R3273" t="s">
        <v>179</v>
      </c>
      <c r="S3273" t="s">
        <v>109</v>
      </c>
      <c r="T3273">
        <v>0</v>
      </c>
      <c r="U3273">
        <v>0</v>
      </c>
      <c r="V3273" t="s">
        <v>68</v>
      </c>
      <c r="W3273" t="s">
        <v>183</v>
      </c>
      <c r="X3273" t="s">
        <v>57</v>
      </c>
      <c r="Y3273">
        <v>2</v>
      </c>
      <c r="Z3273">
        <v>10</v>
      </c>
      <c r="AA3273">
        <v>0</v>
      </c>
      <c r="AB3273" t="s">
        <v>73</v>
      </c>
      <c r="AC3273">
        <v>0</v>
      </c>
      <c r="AD3273" t="s">
        <v>59</v>
      </c>
    </row>
    <row r="3274" spans="1:30" x14ac:dyDescent="0.3">
      <c r="A3274" t="s">
        <v>6545</v>
      </c>
      <c r="B3274" t="s">
        <v>54</v>
      </c>
      <c r="C3274">
        <v>223586</v>
      </c>
      <c r="D3274">
        <v>1640.99</v>
      </c>
      <c r="E3274" s="1">
        <v>45419</v>
      </c>
      <c r="F3274" s="1">
        <v>48100</v>
      </c>
      <c r="G3274" t="s">
        <v>103</v>
      </c>
      <c r="H3274" t="s">
        <v>80</v>
      </c>
      <c r="I3274" t="s">
        <v>6541</v>
      </c>
      <c r="J3274">
        <v>2681</v>
      </c>
      <c r="K3274" t="s">
        <v>42</v>
      </c>
      <c r="L3274">
        <v>1</v>
      </c>
      <c r="M3274" t="s">
        <v>6542</v>
      </c>
      <c r="N3274" t="s">
        <v>49</v>
      </c>
      <c r="O3274">
        <v>36</v>
      </c>
      <c r="P3274" t="s">
        <v>6543</v>
      </c>
      <c r="Q3274" t="s">
        <v>34</v>
      </c>
      <c r="R3274" t="s">
        <v>6544</v>
      </c>
      <c r="S3274" t="s">
        <v>89</v>
      </c>
      <c r="T3274">
        <v>1</v>
      </c>
      <c r="U3274">
        <v>0</v>
      </c>
      <c r="V3274" t="s">
        <v>90</v>
      </c>
      <c r="W3274" t="s">
        <v>6546</v>
      </c>
      <c r="X3274" t="s">
        <v>72</v>
      </c>
      <c r="Y3274">
        <v>42</v>
      </c>
      <c r="Z3274">
        <v>55</v>
      </c>
      <c r="AA3274">
        <v>0</v>
      </c>
      <c r="AB3274" t="s">
        <v>45</v>
      </c>
      <c r="AC3274">
        <v>0</v>
      </c>
      <c r="AD3274" t="s">
        <v>74</v>
      </c>
    </row>
    <row r="3275" spans="1:30" x14ac:dyDescent="0.3">
      <c r="A3275" t="s">
        <v>7981</v>
      </c>
      <c r="B3275" t="s">
        <v>39</v>
      </c>
      <c r="C3275">
        <v>461882</v>
      </c>
      <c r="D3275">
        <v>1905.04</v>
      </c>
      <c r="E3275" s="1">
        <v>45094</v>
      </c>
      <c r="F3275" s="1">
        <v>46670</v>
      </c>
      <c r="G3275" t="s">
        <v>103</v>
      </c>
      <c r="H3275" t="s">
        <v>55</v>
      </c>
      <c r="I3275" t="s">
        <v>7977</v>
      </c>
      <c r="J3275">
        <v>1576</v>
      </c>
      <c r="K3275" t="s">
        <v>42</v>
      </c>
      <c r="L3275">
        <v>0</v>
      </c>
      <c r="M3275" t="s">
        <v>7978</v>
      </c>
      <c r="N3275" t="s">
        <v>49</v>
      </c>
      <c r="O3275">
        <v>35</v>
      </c>
      <c r="P3275" t="s">
        <v>7979</v>
      </c>
      <c r="Q3275" t="s">
        <v>87</v>
      </c>
      <c r="R3275" t="s">
        <v>7980</v>
      </c>
      <c r="S3275" t="s">
        <v>109</v>
      </c>
      <c r="T3275">
        <v>0</v>
      </c>
      <c r="U3275">
        <v>0</v>
      </c>
      <c r="V3275" t="s">
        <v>90</v>
      </c>
      <c r="W3275" t="s">
        <v>7982</v>
      </c>
      <c r="X3275" t="s">
        <v>72</v>
      </c>
      <c r="Y3275">
        <v>37</v>
      </c>
      <c r="Z3275">
        <v>79</v>
      </c>
      <c r="AA3275">
        <v>1</v>
      </c>
      <c r="AB3275" t="s">
        <v>58</v>
      </c>
      <c r="AC3275">
        <v>1</v>
      </c>
      <c r="AD3275" t="s">
        <v>74</v>
      </c>
    </row>
    <row r="3276" spans="1:30" x14ac:dyDescent="0.3">
      <c r="A3276" t="s">
        <v>10393</v>
      </c>
      <c r="B3276" t="s">
        <v>54</v>
      </c>
      <c r="C3276">
        <v>215310</v>
      </c>
      <c r="D3276">
        <v>930.88</v>
      </c>
      <c r="E3276" s="1">
        <v>44090</v>
      </c>
      <c r="F3276" s="1">
        <v>47664</v>
      </c>
      <c r="G3276" t="s">
        <v>99</v>
      </c>
      <c r="H3276" t="s">
        <v>55</v>
      </c>
      <c r="I3276" t="s">
        <v>10390</v>
      </c>
      <c r="J3276">
        <v>3574</v>
      </c>
      <c r="K3276" t="s">
        <v>42</v>
      </c>
      <c r="L3276">
        <v>0</v>
      </c>
      <c r="M3276" t="s">
        <v>10391</v>
      </c>
      <c r="N3276" t="s">
        <v>49</v>
      </c>
      <c r="O3276">
        <v>47</v>
      </c>
      <c r="P3276" t="s">
        <v>1429</v>
      </c>
      <c r="Q3276" t="s">
        <v>51</v>
      </c>
      <c r="R3276" t="s">
        <v>10392</v>
      </c>
      <c r="S3276" t="s">
        <v>97</v>
      </c>
      <c r="T3276">
        <v>0</v>
      </c>
      <c r="U3276">
        <v>0</v>
      </c>
      <c r="V3276" t="s">
        <v>90</v>
      </c>
      <c r="W3276" t="s">
        <v>10394</v>
      </c>
      <c r="X3276" t="s">
        <v>72</v>
      </c>
      <c r="Y3276">
        <v>43</v>
      </c>
      <c r="Z3276">
        <v>40</v>
      </c>
      <c r="AA3276">
        <v>0</v>
      </c>
      <c r="AB3276" t="s">
        <v>45</v>
      </c>
      <c r="AC3276">
        <v>0</v>
      </c>
      <c r="AD3276" t="s">
        <v>74</v>
      </c>
    </row>
    <row r="3277" spans="1:30" x14ac:dyDescent="0.3">
      <c r="A3277" t="s">
        <v>13156</v>
      </c>
      <c r="B3277" t="s">
        <v>54</v>
      </c>
      <c r="C3277">
        <v>191498</v>
      </c>
      <c r="D3277">
        <v>1098.5999999999999</v>
      </c>
      <c r="E3277" s="1">
        <v>44222</v>
      </c>
      <c r="F3277" s="1">
        <v>46884</v>
      </c>
      <c r="G3277" t="s">
        <v>103</v>
      </c>
      <c r="H3277" t="s">
        <v>80</v>
      </c>
      <c r="I3277" t="s">
        <v>13149</v>
      </c>
      <c r="J3277">
        <v>2662</v>
      </c>
      <c r="K3277" t="s">
        <v>42</v>
      </c>
      <c r="L3277">
        <v>1</v>
      </c>
      <c r="M3277" t="s">
        <v>13150</v>
      </c>
      <c r="N3277" t="s">
        <v>49</v>
      </c>
      <c r="O3277">
        <v>42</v>
      </c>
      <c r="P3277" t="s">
        <v>2896</v>
      </c>
      <c r="Q3277" t="s">
        <v>87</v>
      </c>
      <c r="R3277" t="s">
        <v>13151</v>
      </c>
      <c r="S3277" t="s">
        <v>89</v>
      </c>
      <c r="T3277">
        <v>0</v>
      </c>
      <c r="U3277">
        <v>0</v>
      </c>
      <c r="V3277" t="s">
        <v>90</v>
      </c>
      <c r="W3277" t="s">
        <v>13157</v>
      </c>
      <c r="X3277" t="s">
        <v>44</v>
      </c>
      <c r="Y3277">
        <v>11</v>
      </c>
      <c r="Z3277">
        <v>3</v>
      </c>
      <c r="AA3277">
        <v>0</v>
      </c>
      <c r="AB3277" t="s">
        <v>73</v>
      </c>
      <c r="AC3277">
        <v>0</v>
      </c>
      <c r="AD3277" t="s">
        <v>46</v>
      </c>
    </row>
    <row r="3278" spans="1:30" x14ac:dyDescent="0.3">
      <c r="A3278" t="s">
        <v>13409</v>
      </c>
      <c r="B3278" t="s">
        <v>54</v>
      </c>
      <c r="C3278">
        <v>476788</v>
      </c>
      <c r="D3278">
        <v>1056.55</v>
      </c>
      <c r="E3278" s="1">
        <v>44954</v>
      </c>
      <c r="F3278" s="1">
        <v>47476</v>
      </c>
      <c r="G3278" t="s">
        <v>99</v>
      </c>
      <c r="H3278" t="s">
        <v>55</v>
      </c>
      <c r="I3278" t="s">
        <v>13406</v>
      </c>
      <c r="J3278">
        <v>2522</v>
      </c>
      <c r="K3278" t="s">
        <v>42</v>
      </c>
      <c r="L3278">
        <v>0</v>
      </c>
      <c r="M3278" t="s">
        <v>13407</v>
      </c>
      <c r="N3278" t="s">
        <v>32</v>
      </c>
      <c r="O3278">
        <v>71</v>
      </c>
      <c r="P3278" t="s">
        <v>2166</v>
      </c>
      <c r="Q3278" t="s">
        <v>62</v>
      </c>
      <c r="R3278" t="s">
        <v>13408</v>
      </c>
      <c r="S3278" t="s">
        <v>36</v>
      </c>
      <c r="T3278">
        <v>0</v>
      </c>
      <c r="U3278">
        <v>1</v>
      </c>
      <c r="V3278" t="s">
        <v>37</v>
      </c>
      <c r="W3278" t="s">
        <v>13410</v>
      </c>
      <c r="X3278" t="s">
        <v>44</v>
      </c>
      <c r="Y3278">
        <v>0</v>
      </c>
      <c r="Z3278">
        <v>59</v>
      </c>
      <c r="AA3278">
        <v>0</v>
      </c>
      <c r="AB3278" t="s">
        <v>45</v>
      </c>
      <c r="AC3278">
        <v>0</v>
      </c>
      <c r="AD3278" t="s">
        <v>46</v>
      </c>
    </row>
    <row r="3279" spans="1:30" x14ac:dyDescent="0.3">
      <c r="A3279" t="s">
        <v>17948</v>
      </c>
      <c r="B3279" t="s">
        <v>39</v>
      </c>
      <c r="C3279">
        <v>271168</v>
      </c>
      <c r="D3279">
        <v>1373.43</v>
      </c>
      <c r="E3279" s="1">
        <v>44681</v>
      </c>
      <c r="F3279" s="1">
        <v>48238</v>
      </c>
      <c r="G3279" t="s">
        <v>40</v>
      </c>
      <c r="H3279" t="s">
        <v>41</v>
      </c>
      <c r="I3279" t="s">
        <v>17943</v>
      </c>
      <c r="J3279">
        <v>3557</v>
      </c>
      <c r="K3279" t="s">
        <v>42</v>
      </c>
      <c r="L3279">
        <v>0</v>
      </c>
      <c r="M3279" t="s">
        <v>17944</v>
      </c>
      <c r="N3279" t="s">
        <v>49</v>
      </c>
      <c r="O3279">
        <v>64</v>
      </c>
      <c r="P3279" t="s">
        <v>2187</v>
      </c>
      <c r="Q3279" t="s">
        <v>51</v>
      </c>
      <c r="R3279" t="s">
        <v>17945</v>
      </c>
      <c r="S3279" t="s">
        <v>36</v>
      </c>
      <c r="T3279">
        <v>0</v>
      </c>
      <c r="U3279">
        <v>1</v>
      </c>
      <c r="V3279" t="s">
        <v>37</v>
      </c>
      <c r="W3279" t="s">
        <v>17949</v>
      </c>
      <c r="X3279" t="s">
        <v>57</v>
      </c>
      <c r="Y3279">
        <v>23</v>
      </c>
      <c r="Z3279">
        <v>76</v>
      </c>
      <c r="AA3279">
        <v>1</v>
      </c>
      <c r="AB3279" t="s">
        <v>58</v>
      </c>
      <c r="AC3279">
        <v>1</v>
      </c>
      <c r="AD3279" t="s">
        <v>59</v>
      </c>
    </row>
    <row r="3280" spans="1:30" x14ac:dyDescent="0.3">
      <c r="A3280" t="s">
        <v>7336</v>
      </c>
      <c r="B3280" t="s">
        <v>70</v>
      </c>
      <c r="C3280">
        <v>312237</v>
      </c>
      <c r="D3280">
        <v>233.79</v>
      </c>
      <c r="E3280" s="1">
        <v>45145</v>
      </c>
      <c r="F3280" s="1">
        <v>48021</v>
      </c>
      <c r="G3280" t="s">
        <v>99</v>
      </c>
      <c r="H3280" t="s">
        <v>41</v>
      </c>
      <c r="I3280" t="s">
        <v>7329</v>
      </c>
      <c r="J3280">
        <v>2876</v>
      </c>
      <c r="K3280" t="s">
        <v>42</v>
      </c>
      <c r="L3280">
        <v>0</v>
      </c>
      <c r="M3280" t="s">
        <v>7330</v>
      </c>
      <c r="N3280" t="s">
        <v>60</v>
      </c>
      <c r="O3280">
        <v>39</v>
      </c>
      <c r="P3280" t="s">
        <v>33</v>
      </c>
      <c r="Q3280" t="s">
        <v>51</v>
      </c>
      <c r="R3280" t="s">
        <v>7331</v>
      </c>
      <c r="S3280" t="s">
        <v>89</v>
      </c>
      <c r="T3280">
        <v>0</v>
      </c>
      <c r="U3280">
        <v>0</v>
      </c>
      <c r="V3280" t="s">
        <v>90</v>
      </c>
      <c r="W3280" t="s">
        <v>7337</v>
      </c>
      <c r="X3280" t="s">
        <v>44</v>
      </c>
      <c r="Y3280">
        <v>28</v>
      </c>
      <c r="Z3280">
        <v>52</v>
      </c>
      <c r="AA3280">
        <v>0</v>
      </c>
      <c r="AB3280" t="s">
        <v>45</v>
      </c>
      <c r="AC3280">
        <v>0</v>
      </c>
      <c r="AD3280" t="s">
        <v>46</v>
      </c>
    </row>
    <row r="3281" spans="1:30" x14ac:dyDescent="0.3">
      <c r="A3281" t="s">
        <v>2183</v>
      </c>
      <c r="B3281" t="s">
        <v>54</v>
      </c>
      <c r="C3281">
        <v>99380</v>
      </c>
      <c r="D3281">
        <v>499.22</v>
      </c>
      <c r="E3281" s="1">
        <v>44806</v>
      </c>
      <c r="F3281" s="1">
        <v>45298</v>
      </c>
      <c r="G3281" t="s">
        <v>103</v>
      </c>
      <c r="H3281" t="s">
        <v>80</v>
      </c>
      <c r="I3281" t="s">
        <v>2180</v>
      </c>
      <c r="J3281">
        <v>492</v>
      </c>
      <c r="K3281" t="s">
        <v>100</v>
      </c>
      <c r="L3281">
        <v>1</v>
      </c>
      <c r="M3281" t="s">
        <v>2181</v>
      </c>
      <c r="N3281" t="s">
        <v>49</v>
      </c>
      <c r="O3281">
        <v>65</v>
      </c>
      <c r="P3281" t="s">
        <v>2141</v>
      </c>
      <c r="Q3281" t="s">
        <v>51</v>
      </c>
      <c r="R3281" t="s">
        <v>2182</v>
      </c>
      <c r="S3281" t="s">
        <v>36</v>
      </c>
      <c r="T3281">
        <v>0</v>
      </c>
      <c r="U3281">
        <v>1</v>
      </c>
      <c r="V3281" t="s">
        <v>37</v>
      </c>
      <c r="W3281" t="s">
        <v>2184</v>
      </c>
      <c r="X3281" t="s">
        <v>57</v>
      </c>
      <c r="Y3281">
        <v>7</v>
      </c>
      <c r="Z3281">
        <v>56</v>
      </c>
      <c r="AA3281">
        <v>0</v>
      </c>
      <c r="AB3281" t="s">
        <v>45</v>
      </c>
      <c r="AC3281">
        <v>0</v>
      </c>
      <c r="AD3281" t="s">
        <v>59</v>
      </c>
    </row>
    <row r="3282" spans="1:30" x14ac:dyDescent="0.3">
      <c r="A3282" t="s">
        <v>1890</v>
      </c>
      <c r="B3282" t="s">
        <v>54</v>
      </c>
      <c r="C3282">
        <v>17955</v>
      </c>
      <c r="D3282">
        <v>1263.01</v>
      </c>
      <c r="E3282" s="1">
        <v>42235</v>
      </c>
      <c r="F3282" s="1">
        <v>45667</v>
      </c>
      <c r="G3282" t="s">
        <v>103</v>
      </c>
      <c r="H3282" t="s">
        <v>55</v>
      </c>
      <c r="I3282" t="s">
        <v>1884</v>
      </c>
      <c r="J3282">
        <v>3432</v>
      </c>
      <c r="K3282" t="s">
        <v>42</v>
      </c>
      <c r="L3282">
        <v>0</v>
      </c>
      <c r="M3282" t="s">
        <v>1885</v>
      </c>
      <c r="N3282" t="s">
        <v>32</v>
      </c>
      <c r="O3282">
        <v>83</v>
      </c>
      <c r="P3282" t="s">
        <v>1886</v>
      </c>
      <c r="Q3282" t="s">
        <v>34</v>
      </c>
      <c r="R3282" t="s">
        <v>1887</v>
      </c>
      <c r="S3282" t="s">
        <v>36</v>
      </c>
      <c r="T3282">
        <v>1</v>
      </c>
      <c r="U3282">
        <v>1</v>
      </c>
      <c r="V3282" t="s">
        <v>37</v>
      </c>
      <c r="W3282" t="s">
        <v>1891</v>
      </c>
      <c r="X3282" t="s">
        <v>44</v>
      </c>
      <c r="Y3282">
        <v>48</v>
      </c>
      <c r="Z3282">
        <v>39</v>
      </c>
      <c r="AA3282">
        <v>0</v>
      </c>
      <c r="AB3282" t="s">
        <v>45</v>
      </c>
      <c r="AC3282">
        <v>0</v>
      </c>
      <c r="AD3282" t="s">
        <v>46</v>
      </c>
    </row>
    <row r="3283" spans="1:30" x14ac:dyDescent="0.3">
      <c r="A3283" t="s">
        <v>10469</v>
      </c>
      <c r="B3283" t="s">
        <v>54</v>
      </c>
      <c r="C3283">
        <v>258505</v>
      </c>
      <c r="D3283">
        <v>180.68</v>
      </c>
      <c r="E3283" s="1">
        <v>43956</v>
      </c>
      <c r="F3283" s="1">
        <v>46189</v>
      </c>
      <c r="G3283" t="s">
        <v>99</v>
      </c>
      <c r="H3283" t="s">
        <v>41</v>
      </c>
      <c r="I3283" t="s">
        <v>10466</v>
      </c>
      <c r="J3283">
        <v>2233</v>
      </c>
      <c r="K3283" t="s">
        <v>42</v>
      </c>
      <c r="L3283">
        <v>0</v>
      </c>
      <c r="M3283" t="s">
        <v>10467</v>
      </c>
      <c r="N3283" t="s">
        <v>32</v>
      </c>
      <c r="O3283">
        <v>51</v>
      </c>
      <c r="P3283" t="s">
        <v>5008</v>
      </c>
      <c r="Q3283" t="s">
        <v>34</v>
      </c>
      <c r="R3283" t="s">
        <v>10468</v>
      </c>
      <c r="S3283" t="s">
        <v>97</v>
      </c>
      <c r="T3283">
        <v>1</v>
      </c>
      <c r="U3283">
        <v>0</v>
      </c>
      <c r="V3283" t="s">
        <v>37</v>
      </c>
      <c r="W3283" t="s">
        <v>10470</v>
      </c>
      <c r="X3283" t="s">
        <v>72</v>
      </c>
      <c r="Y3283">
        <v>50</v>
      </c>
      <c r="Z3283">
        <v>73</v>
      </c>
      <c r="AA3283">
        <v>1</v>
      </c>
      <c r="AB3283" t="s">
        <v>58</v>
      </c>
      <c r="AC3283">
        <v>1</v>
      </c>
      <c r="AD3283" t="s">
        <v>74</v>
      </c>
    </row>
    <row r="3284" spans="1:30" x14ac:dyDescent="0.3">
      <c r="A3284" t="s">
        <v>8985</v>
      </c>
      <c r="B3284" t="s">
        <v>54</v>
      </c>
      <c r="C3284">
        <v>310412</v>
      </c>
      <c r="D3284">
        <v>1641.5</v>
      </c>
      <c r="E3284" s="1">
        <v>44862</v>
      </c>
      <c r="F3284" s="1">
        <v>45459</v>
      </c>
      <c r="G3284" t="s">
        <v>103</v>
      </c>
      <c r="H3284" t="s">
        <v>41</v>
      </c>
      <c r="I3284" t="s">
        <v>8978</v>
      </c>
      <c r="J3284">
        <v>597</v>
      </c>
      <c r="K3284" t="s">
        <v>100</v>
      </c>
      <c r="L3284">
        <v>0</v>
      </c>
      <c r="M3284" t="s">
        <v>8979</v>
      </c>
      <c r="N3284" t="s">
        <v>60</v>
      </c>
      <c r="O3284">
        <v>62</v>
      </c>
      <c r="P3284" t="s">
        <v>5571</v>
      </c>
      <c r="Q3284" t="s">
        <v>87</v>
      </c>
      <c r="R3284" t="s">
        <v>8980</v>
      </c>
      <c r="S3284" t="s">
        <v>36</v>
      </c>
      <c r="T3284">
        <v>0</v>
      </c>
      <c r="U3284">
        <v>1</v>
      </c>
      <c r="V3284" t="s">
        <v>37</v>
      </c>
      <c r="W3284" t="s">
        <v>8986</v>
      </c>
      <c r="X3284" t="s">
        <v>44</v>
      </c>
      <c r="Y3284">
        <v>30</v>
      </c>
      <c r="Z3284">
        <v>15</v>
      </c>
      <c r="AA3284">
        <v>0</v>
      </c>
      <c r="AB3284" t="s">
        <v>73</v>
      </c>
      <c r="AC3284">
        <v>0</v>
      </c>
      <c r="AD3284" t="s">
        <v>46</v>
      </c>
    </row>
    <row r="3285" spans="1:30" x14ac:dyDescent="0.3">
      <c r="A3285" t="s">
        <v>13458</v>
      </c>
      <c r="B3285" t="s">
        <v>39</v>
      </c>
      <c r="C3285">
        <v>459084</v>
      </c>
      <c r="D3285">
        <v>1065.04</v>
      </c>
      <c r="E3285" s="1">
        <v>45533</v>
      </c>
      <c r="F3285" s="1">
        <v>48390</v>
      </c>
      <c r="G3285" t="s">
        <v>103</v>
      </c>
      <c r="H3285" t="s">
        <v>55</v>
      </c>
      <c r="I3285" t="s">
        <v>13455</v>
      </c>
      <c r="J3285">
        <v>2857</v>
      </c>
      <c r="K3285" t="s">
        <v>42</v>
      </c>
      <c r="L3285">
        <v>0</v>
      </c>
      <c r="M3285" t="s">
        <v>13456</v>
      </c>
      <c r="N3285" t="s">
        <v>60</v>
      </c>
      <c r="O3285">
        <v>36</v>
      </c>
      <c r="P3285" t="s">
        <v>5395</v>
      </c>
      <c r="Q3285" t="s">
        <v>34</v>
      </c>
      <c r="R3285" t="s">
        <v>13457</v>
      </c>
      <c r="S3285" t="s">
        <v>89</v>
      </c>
      <c r="T3285">
        <v>1</v>
      </c>
      <c r="U3285">
        <v>0</v>
      </c>
      <c r="V3285" t="s">
        <v>90</v>
      </c>
      <c r="W3285" t="s">
        <v>13459</v>
      </c>
      <c r="X3285" t="s">
        <v>44</v>
      </c>
      <c r="Y3285">
        <v>17</v>
      </c>
      <c r="Z3285">
        <v>42</v>
      </c>
      <c r="AA3285">
        <v>0</v>
      </c>
      <c r="AB3285" t="s">
        <v>45</v>
      </c>
      <c r="AC3285">
        <v>0</v>
      </c>
      <c r="AD3285" t="s">
        <v>46</v>
      </c>
    </row>
    <row r="3286" spans="1:30" x14ac:dyDescent="0.3">
      <c r="A3286" t="s">
        <v>1861</v>
      </c>
      <c r="B3286" t="s">
        <v>70</v>
      </c>
      <c r="C3286">
        <v>367287</v>
      </c>
      <c r="D3286">
        <v>1058.26</v>
      </c>
      <c r="E3286" s="1">
        <v>43956</v>
      </c>
      <c r="F3286" s="1">
        <v>44353</v>
      </c>
      <c r="G3286" t="s">
        <v>99</v>
      </c>
      <c r="H3286" t="s">
        <v>55</v>
      </c>
      <c r="I3286" t="s">
        <v>1857</v>
      </c>
      <c r="J3286">
        <v>397</v>
      </c>
      <c r="K3286" t="s">
        <v>100</v>
      </c>
      <c r="L3286">
        <v>0</v>
      </c>
      <c r="M3286" t="s">
        <v>1858</v>
      </c>
      <c r="N3286" t="s">
        <v>32</v>
      </c>
      <c r="O3286">
        <v>68</v>
      </c>
      <c r="P3286" t="s">
        <v>1859</v>
      </c>
      <c r="Q3286" t="s">
        <v>34</v>
      </c>
      <c r="R3286" t="s">
        <v>1860</v>
      </c>
      <c r="S3286" t="s">
        <v>36</v>
      </c>
      <c r="T3286">
        <v>1</v>
      </c>
      <c r="U3286">
        <v>1</v>
      </c>
      <c r="V3286" t="s">
        <v>37</v>
      </c>
      <c r="W3286" t="s">
        <v>1862</v>
      </c>
      <c r="X3286" t="s">
        <v>57</v>
      </c>
      <c r="Y3286">
        <v>11</v>
      </c>
      <c r="Z3286">
        <v>85</v>
      </c>
      <c r="AA3286">
        <v>1</v>
      </c>
      <c r="AB3286" t="s">
        <v>58</v>
      </c>
      <c r="AC3286">
        <v>1</v>
      </c>
      <c r="AD3286" t="s">
        <v>59</v>
      </c>
    </row>
    <row r="3287" spans="1:30" x14ac:dyDescent="0.3">
      <c r="A3287" t="s">
        <v>13235</v>
      </c>
      <c r="B3287" t="s">
        <v>39</v>
      </c>
      <c r="C3287">
        <v>124261</v>
      </c>
      <c r="D3287">
        <v>1186.97</v>
      </c>
      <c r="E3287" s="1">
        <v>45065</v>
      </c>
      <c r="F3287" s="1">
        <v>46101</v>
      </c>
      <c r="G3287" t="s">
        <v>103</v>
      </c>
      <c r="H3287" t="s">
        <v>41</v>
      </c>
      <c r="I3287" t="s">
        <v>13230</v>
      </c>
      <c r="J3287">
        <v>1036</v>
      </c>
      <c r="K3287" t="s">
        <v>100</v>
      </c>
      <c r="L3287">
        <v>0</v>
      </c>
      <c r="M3287" t="s">
        <v>13231</v>
      </c>
      <c r="N3287" t="s">
        <v>60</v>
      </c>
      <c r="O3287">
        <v>68</v>
      </c>
      <c r="P3287" t="s">
        <v>166</v>
      </c>
      <c r="Q3287" t="s">
        <v>34</v>
      </c>
      <c r="R3287" t="s">
        <v>13232</v>
      </c>
      <c r="S3287" t="s">
        <v>36</v>
      </c>
      <c r="T3287">
        <v>1</v>
      </c>
      <c r="U3287">
        <v>1</v>
      </c>
      <c r="V3287" t="s">
        <v>37</v>
      </c>
      <c r="W3287" t="s">
        <v>13236</v>
      </c>
      <c r="X3287" t="s">
        <v>57</v>
      </c>
      <c r="Y3287">
        <v>44</v>
      </c>
      <c r="Z3287">
        <v>61</v>
      </c>
      <c r="AA3287">
        <v>0</v>
      </c>
      <c r="AB3287" t="s">
        <v>58</v>
      </c>
      <c r="AC3287">
        <v>0</v>
      </c>
      <c r="AD3287" t="s">
        <v>59</v>
      </c>
    </row>
    <row r="3288" spans="1:30" x14ac:dyDescent="0.3">
      <c r="A3288" t="s">
        <v>9308</v>
      </c>
      <c r="B3288" t="s">
        <v>118</v>
      </c>
      <c r="C3288">
        <v>208529</v>
      </c>
      <c r="D3288">
        <v>762.14</v>
      </c>
      <c r="E3288" s="1">
        <v>43924</v>
      </c>
      <c r="F3288" s="1">
        <v>45806</v>
      </c>
      <c r="G3288" t="s">
        <v>99</v>
      </c>
      <c r="H3288" t="s">
        <v>55</v>
      </c>
      <c r="I3288" t="s">
        <v>9303</v>
      </c>
      <c r="J3288">
        <v>1882</v>
      </c>
      <c r="K3288" t="s">
        <v>42</v>
      </c>
      <c r="L3288">
        <v>0</v>
      </c>
      <c r="M3288" t="s">
        <v>9304</v>
      </c>
      <c r="N3288" t="s">
        <v>60</v>
      </c>
      <c r="O3288">
        <v>84</v>
      </c>
      <c r="P3288" t="s">
        <v>122</v>
      </c>
      <c r="Q3288" t="s">
        <v>34</v>
      </c>
      <c r="R3288" t="s">
        <v>9305</v>
      </c>
      <c r="S3288" t="s">
        <v>36</v>
      </c>
      <c r="T3288">
        <v>1</v>
      </c>
      <c r="U3288">
        <v>1</v>
      </c>
      <c r="V3288" t="s">
        <v>37</v>
      </c>
      <c r="W3288" t="s">
        <v>9309</v>
      </c>
      <c r="X3288" t="s">
        <v>72</v>
      </c>
      <c r="Y3288">
        <v>29</v>
      </c>
      <c r="Z3288">
        <v>4</v>
      </c>
      <c r="AA3288">
        <v>0</v>
      </c>
      <c r="AB3288" t="s">
        <v>73</v>
      </c>
      <c r="AC3288">
        <v>0</v>
      </c>
      <c r="AD3288" t="s">
        <v>74</v>
      </c>
    </row>
    <row r="3289" spans="1:30" x14ac:dyDescent="0.3">
      <c r="A3289" t="s">
        <v>461</v>
      </c>
      <c r="B3289" t="s">
        <v>39</v>
      </c>
      <c r="C3289">
        <v>336579</v>
      </c>
      <c r="D3289">
        <v>750.96</v>
      </c>
      <c r="E3289" s="1">
        <v>43675</v>
      </c>
      <c r="F3289" s="1">
        <v>44763</v>
      </c>
      <c r="G3289" t="s">
        <v>103</v>
      </c>
      <c r="H3289" t="s">
        <v>41</v>
      </c>
      <c r="I3289" t="s">
        <v>457</v>
      </c>
      <c r="J3289">
        <v>1088</v>
      </c>
      <c r="K3289" t="s">
        <v>100</v>
      </c>
      <c r="L3289">
        <v>0</v>
      </c>
      <c r="M3289" t="s">
        <v>458</v>
      </c>
      <c r="N3289" t="s">
        <v>32</v>
      </c>
      <c r="O3289">
        <v>55</v>
      </c>
      <c r="P3289" t="s">
        <v>459</v>
      </c>
      <c r="Q3289" t="s">
        <v>87</v>
      </c>
      <c r="R3289" t="s">
        <v>460</v>
      </c>
      <c r="S3289" t="s">
        <v>97</v>
      </c>
      <c r="T3289">
        <v>0</v>
      </c>
      <c r="U3289">
        <v>0</v>
      </c>
      <c r="V3289" t="s">
        <v>37</v>
      </c>
      <c r="W3289" t="s">
        <v>462</v>
      </c>
      <c r="X3289" t="s">
        <v>72</v>
      </c>
      <c r="Y3289">
        <v>40</v>
      </c>
      <c r="Z3289">
        <v>66</v>
      </c>
      <c r="AA3289">
        <v>0</v>
      </c>
      <c r="AB3289" t="s">
        <v>58</v>
      </c>
      <c r="AC3289">
        <v>0</v>
      </c>
      <c r="AD3289" t="s">
        <v>74</v>
      </c>
    </row>
    <row r="3290" spans="1:30" x14ac:dyDescent="0.3">
      <c r="A3290" t="s">
        <v>10844</v>
      </c>
      <c r="B3290" t="s">
        <v>70</v>
      </c>
      <c r="C3290">
        <v>270159</v>
      </c>
      <c r="D3290">
        <v>1977.92</v>
      </c>
      <c r="E3290" s="1">
        <v>43350</v>
      </c>
      <c r="F3290" s="1">
        <v>46792</v>
      </c>
      <c r="G3290" t="s">
        <v>99</v>
      </c>
      <c r="H3290" t="s">
        <v>55</v>
      </c>
      <c r="I3290" t="s">
        <v>10841</v>
      </c>
      <c r="J3290">
        <v>3442</v>
      </c>
      <c r="K3290" t="s">
        <v>42</v>
      </c>
      <c r="L3290">
        <v>0</v>
      </c>
      <c r="M3290" t="s">
        <v>10842</v>
      </c>
      <c r="N3290" t="s">
        <v>32</v>
      </c>
      <c r="O3290">
        <v>85</v>
      </c>
      <c r="P3290" t="s">
        <v>324</v>
      </c>
      <c r="Q3290" t="s">
        <v>34</v>
      </c>
      <c r="R3290" t="s">
        <v>10843</v>
      </c>
      <c r="S3290" t="s">
        <v>36</v>
      </c>
      <c r="T3290">
        <v>1</v>
      </c>
      <c r="U3290">
        <v>1</v>
      </c>
      <c r="V3290" t="s">
        <v>37</v>
      </c>
      <c r="W3290" t="s">
        <v>10845</v>
      </c>
      <c r="X3290" t="s">
        <v>72</v>
      </c>
      <c r="Y3290">
        <v>47</v>
      </c>
      <c r="Z3290">
        <v>48</v>
      </c>
      <c r="AA3290">
        <v>0</v>
      </c>
      <c r="AB3290" t="s">
        <v>45</v>
      </c>
      <c r="AC3290">
        <v>0</v>
      </c>
      <c r="AD3290" t="s">
        <v>74</v>
      </c>
    </row>
    <row r="3291" spans="1:30" x14ac:dyDescent="0.3">
      <c r="A3291" t="s">
        <v>15733</v>
      </c>
      <c r="B3291" t="s">
        <v>54</v>
      </c>
      <c r="C3291">
        <v>93905</v>
      </c>
      <c r="D3291">
        <v>421.59</v>
      </c>
      <c r="E3291" s="1">
        <v>42729</v>
      </c>
      <c r="F3291" s="1">
        <v>44724</v>
      </c>
      <c r="G3291" t="s">
        <v>40</v>
      </c>
      <c r="H3291" t="s">
        <v>80</v>
      </c>
      <c r="I3291" t="s">
        <v>15730</v>
      </c>
      <c r="J3291">
        <v>1995</v>
      </c>
      <c r="K3291" t="s">
        <v>42</v>
      </c>
      <c r="L3291">
        <v>1</v>
      </c>
      <c r="M3291" t="s">
        <v>15731</v>
      </c>
      <c r="N3291" t="s">
        <v>32</v>
      </c>
      <c r="O3291">
        <v>71</v>
      </c>
      <c r="P3291" t="s">
        <v>7190</v>
      </c>
      <c r="Q3291" t="s">
        <v>34</v>
      </c>
      <c r="R3291" t="s">
        <v>15732</v>
      </c>
      <c r="S3291" t="s">
        <v>36</v>
      </c>
      <c r="T3291">
        <v>1</v>
      </c>
      <c r="U3291">
        <v>1</v>
      </c>
      <c r="V3291" t="s">
        <v>37</v>
      </c>
      <c r="W3291" t="s">
        <v>15734</v>
      </c>
      <c r="X3291" t="s">
        <v>44</v>
      </c>
      <c r="Y3291">
        <v>18</v>
      </c>
      <c r="Z3291">
        <v>66</v>
      </c>
      <c r="AA3291">
        <v>0</v>
      </c>
      <c r="AB3291" t="s">
        <v>58</v>
      </c>
      <c r="AC3291">
        <v>0</v>
      </c>
      <c r="AD3291" t="s">
        <v>46</v>
      </c>
    </row>
    <row r="3292" spans="1:30" x14ac:dyDescent="0.3">
      <c r="A3292" t="s">
        <v>19090</v>
      </c>
      <c r="B3292" t="s">
        <v>70</v>
      </c>
      <c r="C3292">
        <v>277616</v>
      </c>
      <c r="D3292">
        <v>1892.87</v>
      </c>
      <c r="E3292" s="1">
        <v>42086</v>
      </c>
      <c r="F3292" s="1">
        <v>42467</v>
      </c>
      <c r="G3292" t="s">
        <v>103</v>
      </c>
      <c r="H3292" t="s">
        <v>80</v>
      </c>
      <c r="I3292" t="s">
        <v>19087</v>
      </c>
      <c r="J3292">
        <v>381</v>
      </c>
      <c r="K3292" t="s">
        <v>100</v>
      </c>
      <c r="L3292">
        <v>1</v>
      </c>
      <c r="M3292" t="s">
        <v>19088</v>
      </c>
      <c r="N3292" t="s">
        <v>49</v>
      </c>
      <c r="O3292">
        <v>43</v>
      </c>
      <c r="P3292" t="s">
        <v>3967</v>
      </c>
      <c r="Q3292" t="s">
        <v>62</v>
      </c>
      <c r="R3292" t="s">
        <v>19089</v>
      </c>
      <c r="S3292" t="s">
        <v>89</v>
      </c>
      <c r="T3292">
        <v>0</v>
      </c>
      <c r="U3292">
        <v>0</v>
      </c>
      <c r="V3292" t="s">
        <v>90</v>
      </c>
      <c r="W3292" t="s">
        <v>19091</v>
      </c>
      <c r="X3292" t="s">
        <v>57</v>
      </c>
      <c r="Y3292">
        <v>25</v>
      </c>
      <c r="Z3292">
        <v>20</v>
      </c>
      <c r="AA3292">
        <v>0</v>
      </c>
      <c r="AB3292" t="s">
        <v>73</v>
      </c>
      <c r="AC3292">
        <v>0</v>
      </c>
      <c r="AD3292" t="s">
        <v>59</v>
      </c>
    </row>
    <row r="3293" spans="1:30" x14ac:dyDescent="0.3">
      <c r="A3293" t="s">
        <v>15692</v>
      </c>
      <c r="B3293" t="s">
        <v>39</v>
      </c>
      <c r="C3293">
        <v>476595</v>
      </c>
      <c r="D3293">
        <v>234.97</v>
      </c>
      <c r="E3293" s="1">
        <v>45548</v>
      </c>
      <c r="F3293" s="1">
        <v>48310</v>
      </c>
      <c r="G3293" t="s">
        <v>99</v>
      </c>
      <c r="H3293" t="s">
        <v>41</v>
      </c>
      <c r="I3293" t="s">
        <v>15687</v>
      </c>
      <c r="J3293">
        <v>2762</v>
      </c>
      <c r="K3293" t="s">
        <v>42</v>
      </c>
      <c r="L3293">
        <v>0</v>
      </c>
      <c r="M3293" t="s">
        <v>15688</v>
      </c>
      <c r="N3293" t="s">
        <v>49</v>
      </c>
      <c r="O3293">
        <v>38</v>
      </c>
      <c r="P3293" t="s">
        <v>843</v>
      </c>
      <c r="Q3293" t="s">
        <v>62</v>
      </c>
      <c r="R3293" t="s">
        <v>15689</v>
      </c>
      <c r="S3293" t="s">
        <v>89</v>
      </c>
      <c r="T3293">
        <v>0</v>
      </c>
      <c r="U3293">
        <v>0</v>
      </c>
      <c r="V3293" t="s">
        <v>90</v>
      </c>
      <c r="W3293" t="s">
        <v>15693</v>
      </c>
      <c r="X3293" t="s">
        <v>57</v>
      </c>
      <c r="Y3293">
        <v>17</v>
      </c>
      <c r="Z3293">
        <v>96</v>
      </c>
      <c r="AA3293">
        <v>1</v>
      </c>
      <c r="AB3293" t="s">
        <v>58</v>
      </c>
      <c r="AC3293">
        <v>1</v>
      </c>
      <c r="AD3293" t="s">
        <v>59</v>
      </c>
    </row>
    <row r="3294" spans="1:30" x14ac:dyDescent="0.3">
      <c r="A3294" t="s">
        <v>5054</v>
      </c>
      <c r="B3294" t="s">
        <v>54</v>
      </c>
      <c r="C3294">
        <v>43650</v>
      </c>
      <c r="D3294">
        <v>557.09</v>
      </c>
      <c r="E3294" s="1">
        <v>42225</v>
      </c>
      <c r="F3294" s="1">
        <v>42702</v>
      </c>
      <c r="G3294" t="s">
        <v>40</v>
      </c>
      <c r="H3294" t="s">
        <v>41</v>
      </c>
      <c r="I3294" t="s">
        <v>5049</v>
      </c>
      <c r="J3294">
        <v>477</v>
      </c>
      <c r="K3294" t="s">
        <v>100</v>
      </c>
      <c r="L3294">
        <v>0</v>
      </c>
      <c r="M3294" t="s">
        <v>5050</v>
      </c>
      <c r="N3294" t="s">
        <v>49</v>
      </c>
      <c r="O3294">
        <v>83</v>
      </c>
      <c r="P3294" t="s">
        <v>398</v>
      </c>
      <c r="Q3294" t="s">
        <v>51</v>
      </c>
      <c r="R3294" t="s">
        <v>5051</v>
      </c>
      <c r="S3294" t="s">
        <v>36</v>
      </c>
      <c r="T3294">
        <v>0</v>
      </c>
      <c r="U3294">
        <v>1</v>
      </c>
      <c r="V3294" t="s">
        <v>37</v>
      </c>
      <c r="W3294" t="s">
        <v>5055</v>
      </c>
      <c r="X3294" t="s">
        <v>57</v>
      </c>
      <c r="Y3294">
        <v>19</v>
      </c>
      <c r="Z3294">
        <v>93</v>
      </c>
      <c r="AA3294">
        <v>1</v>
      </c>
      <c r="AB3294" t="s">
        <v>58</v>
      </c>
      <c r="AC3294">
        <v>1</v>
      </c>
      <c r="AD3294" t="s">
        <v>59</v>
      </c>
    </row>
    <row r="3295" spans="1:30" x14ac:dyDescent="0.3">
      <c r="A3295" t="s">
        <v>15622</v>
      </c>
      <c r="B3295" t="s">
        <v>70</v>
      </c>
      <c r="C3295">
        <v>45519</v>
      </c>
      <c r="D3295">
        <v>1237.04</v>
      </c>
      <c r="E3295" s="1">
        <v>45292</v>
      </c>
      <c r="F3295" s="1">
        <v>48852</v>
      </c>
      <c r="G3295" t="s">
        <v>103</v>
      </c>
      <c r="H3295" t="s">
        <v>80</v>
      </c>
      <c r="I3295" t="s">
        <v>15619</v>
      </c>
      <c r="J3295">
        <v>3560</v>
      </c>
      <c r="K3295" t="s">
        <v>42</v>
      </c>
      <c r="L3295">
        <v>1</v>
      </c>
      <c r="M3295" t="s">
        <v>15620</v>
      </c>
      <c r="N3295" t="s">
        <v>49</v>
      </c>
      <c r="O3295">
        <v>39</v>
      </c>
      <c r="P3295" t="s">
        <v>1116</v>
      </c>
      <c r="Q3295" t="s">
        <v>51</v>
      </c>
      <c r="R3295" t="s">
        <v>15621</v>
      </c>
      <c r="S3295" t="s">
        <v>89</v>
      </c>
      <c r="T3295">
        <v>0</v>
      </c>
      <c r="U3295">
        <v>0</v>
      </c>
      <c r="V3295" t="s">
        <v>90</v>
      </c>
      <c r="W3295" t="s">
        <v>15623</v>
      </c>
      <c r="X3295" t="s">
        <v>57</v>
      </c>
      <c r="Y3295">
        <v>31</v>
      </c>
      <c r="Z3295">
        <v>83</v>
      </c>
      <c r="AA3295">
        <v>1</v>
      </c>
      <c r="AB3295" t="s">
        <v>58</v>
      </c>
      <c r="AC3295">
        <v>1</v>
      </c>
      <c r="AD3295" t="s">
        <v>59</v>
      </c>
    </row>
    <row r="3296" spans="1:30" x14ac:dyDescent="0.3">
      <c r="A3296" t="s">
        <v>5004</v>
      </c>
      <c r="B3296" t="s">
        <v>54</v>
      </c>
      <c r="C3296">
        <v>157527</v>
      </c>
      <c r="D3296">
        <v>1266.1199999999999</v>
      </c>
      <c r="E3296" s="1">
        <v>43874</v>
      </c>
      <c r="F3296" s="1">
        <v>46284</v>
      </c>
      <c r="G3296" t="s">
        <v>103</v>
      </c>
      <c r="H3296" t="s">
        <v>80</v>
      </c>
      <c r="I3296" t="s">
        <v>4999</v>
      </c>
      <c r="J3296">
        <v>2410</v>
      </c>
      <c r="K3296" t="s">
        <v>42</v>
      </c>
      <c r="L3296">
        <v>1</v>
      </c>
      <c r="M3296" t="s">
        <v>5000</v>
      </c>
      <c r="N3296" t="s">
        <v>32</v>
      </c>
      <c r="O3296">
        <v>67</v>
      </c>
      <c r="P3296" t="s">
        <v>1429</v>
      </c>
      <c r="Q3296" t="s">
        <v>62</v>
      </c>
      <c r="R3296" t="s">
        <v>5001</v>
      </c>
      <c r="S3296" t="s">
        <v>36</v>
      </c>
      <c r="T3296">
        <v>0</v>
      </c>
      <c r="U3296">
        <v>1</v>
      </c>
      <c r="V3296" t="s">
        <v>37</v>
      </c>
      <c r="W3296" t="s">
        <v>5005</v>
      </c>
      <c r="X3296" t="s">
        <v>44</v>
      </c>
      <c r="Y3296">
        <v>42</v>
      </c>
      <c r="Z3296">
        <v>16</v>
      </c>
      <c r="AA3296">
        <v>0</v>
      </c>
      <c r="AB3296" t="s">
        <v>73</v>
      </c>
      <c r="AC3296">
        <v>0</v>
      </c>
      <c r="AD3296" t="s">
        <v>46</v>
      </c>
    </row>
    <row r="3297" spans="1:30" x14ac:dyDescent="0.3">
      <c r="A3297" t="s">
        <v>2475</v>
      </c>
      <c r="B3297" t="s">
        <v>118</v>
      </c>
      <c r="C3297">
        <v>159197</v>
      </c>
      <c r="D3297">
        <v>233.86</v>
      </c>
      <c r="E3297" s="1">
        <v>43600</v>
      </c>
      <c r="F3297" s="1">
        <v>46348</v>
      </c>
      <c r="G3297" t="s">
        <v>103</v>
      </c>
      <c r="H3297" t="s">
        <v>80</v>
      </c>
      <c r="I3297" t="s">
        <v>2472</v>
      </c>
      <c r="J3297">
        <v>2748</v>
      </c>
      <c r="K3297" t="s">
        <v>42</v>
      </c>
      <c r="L3297">
        <v>1</v>
      </c>
      <c r="M3297" t="s">
        <v>2473</v>
      </c>
      <c r="N3297" t="s">
        <v>60</v>
      </c>
      <c r="O3297">
        <v>56</v>
      </c>
      <c r="P3297" t="s">
        <v>353</v>
      </c>
      <c r="Q3297" t="s">
        <v>62</v>
      </c>
      <c r="R3297" t="s">
        <v>2474</v>
      </c>
      <c r="S3297" t="s">
        <v>36</v>
      </c>
      <c r="T3297">
        <v>0</v>
      </c>
      <c r="U3297">
        <v>0</v>
      </c>
      <c r="V3297" t="s">
        <v>37</v>
      </c>
      <c r="W3297" t="s">
        <v>2476</v>
      </c>
      <c r="X3297" t="s">
        <v>57</v>
      </c>
      <c r="Y3297">
        <v>21</v>
      </c>
      <c r="Z3297">
        <v>86</v>
      </c>
      <c r="AA3297">
        <v>1</v>
      </c>
      <c r="AB3297" t="s">
        <v>58</v>
      </c>
      <c r="AC3297">
        <v>1</v>
      </c>
      <c r="AD3297" t="s">
        <v>59</v>
      </c>
    </row>
    <row r="3298" spans="1:30" x14ac:dyDescent="0.3">
      <c r="A3298" t="s">
        <v>17731</v>
      </c>
      <c r="B3298" t="s">
        <v>54</v>
      </c>
      <c r="C3298">
        <v>165084</v>
      </c>
      <c r="D3298">
        <v>384.81</v>
      </c>
      <c r="E3298" s="1">
        <v>42455</v>
      </c>
      <c r="F3298" s="1">
        <v>44304</v>
      </c>
      <c r="G3298" t="s">
        <v>103</v>
      </c>
      <c r="H3298" t="s">
        <v>55</v>
      </c>
      <c r="I3298" t="s">
        <v>17726</v>
      </c>
      <c r="J3298">
        <v>1849</v>
      </c>
      <c r="K3298" t="s">
        <v>42</v>
      </c>
      <c r="L3298">
        <v>0</v>
      </c>
      <c r="M3298" t="s">
        <v>17727</v>
      </c>
      <c r="N3298" t="s">
        <v>49</v>
      </c>
      <c r="O3298">
        <v>45</v>
      </c>
      <c r="P3298" t="s">
        <v>743</v>
      </c>
      <c r="Q3298" t="s">
        <v>34</v>
      </c>
      <c r="R3298" t="s">
        <v>17728</v>
      </c>
      <c r="S3298" t="s">
        <v>89</v>
      </c>
      <c r="T3298">
        <v>1</v>
      </c>
      <c r="U3298">
        <v>0</v>
      </c>
      <c r="V3298" t="s">
        <v>90</v>
      </c>
      <c r="W3298" t="s">
        <v>17732</v>
      </c>
      <c r="X3298" t="s">
        <v>44</v>
      </c>
      <c r="Y3298">
        <v>48</v>
      </c>
      <c r="Z3298">
        <v>86</v>
      </c>
      <c r="AA3298">
        <v>1</v>
      </c>
      <c r="AB3298" t="s">
        <v>58</v>
      </c>
      <c r="AC3298">
        <v>1</v>
      </c>
      <c r="AD3298" t="s">
        <v>46</v>
      </c>
    </row>
    <row r="3299" spans="1:30" x14ac:dyDescent="0.3">
      <c r="A3299" t="s">
        <v>13663</v>
      </c>
      <c r="B3299" t="s">
        <v>39</v>
      </c>
      <c r="C3299">
        <v>25558</v>
      </c>
      <c r="D3299">
        <v>971.74</v>
      </c>
      <c r="E3299" s="1">
        <v>42749</v>
      </c>
      <c r="F3299" s="1">
        <v>44437</v>
      </c>
      <c r="G3299" t="s">
        <v>99</v>
      </c>
      <c r="H3299" t="s">
        <v>80</v>
      </c>
      <c r="I3299" t="s">
        <v>13660</v>
      </c>
      <c r="J3299">
        <v>1688</v>
      </c>
      <c r="K3299" t="s">
        <v>42</v>
      </c>
      <c r="L3299">
        <v>1</v>
      </c>
      <c r="M3299" t="s">
        <v>13661</v>
      </c>
      <c r="N3299" t="s">
        <v>60</v>
      </c>
      <c r="O3299">
        <v>38</v>
      </c>
      <c r="P3299" t="s">
        <v>1346</v>
      </c>
      <c r="Q3299" t="s">
        <v>51</v>
      </c>
      <c r="R3299" t="s">
        <v>13662</v>
      </c>
      <c r="S3299" t="s">
        <v>89</v>
      </c>
      <c r="T3299">
        <v>0</v>
      </c>
      <c r="U3299">
        <v>0</v>
      </c>
      <c r="V3299" t="s">
        <v>90</v>
      </c>
      <c r="W3299" t="s">
        <v>13664</v>
      </c>
      <c r="X3299" t="s">
        <v>44</v>
      </c>
      <c r="Y3299">
        <v>40</v>
      </c>
      <c r="Z3299">
        <v>62</v>
      </c>
      <c r="AA3299">
        <v>0</v>
      </c>
      <c r="AB3299" t="s">
        <v>58</v>
      </c>
      <c r="AC3299">
        <v>0</v>
      </c>
      <c r="AD3299" t="s">
        <v>46</v>
      </c>
    </row>
    <row r="3300" spans="1:30" x14ac:dyDescent="0.3">
      <c r="A3300" t="s">
        <v>11668</v>
      </c>
      <c r="B3300" t="s">
        <v>54</v>
      </c>
      <c r="C3300">
        <v>272271</v>
      </c>
      <c r="D3300">
        <v>699.99</v>
      </c>
      <c r="E3300" s="1">
        <v>45644</v>
      </c>
      <c r="F3300" s="1">
        <v>46036</v>
      </c>
      <c r="G3300" t="s">
        <v>103</v>
      </c>
      <c r="H3300" t="s">
        <v>80</v>
      </c>
      <c r="I3300" t="s">
        <v>11665</v>
      </c>
      <c r="J3300">
        <v>392</v>
      </c>
      <c r="K3300" t="s">
        <v>100</v>
      </c>
      <c r="L3300">
        <v>1</v>
      </c>
      <c r="M3300" t="s">
        <v>11666</v>
      </c>
      <c r="N3300" t="s">
        <v>60</v>
      </c>
      <c r="O3300">
        <v>61</v>
      </c>
      <c r="P3300" t="s">
        <v>3701</v>
      </c>
      <c r="Q3300" t="s">
        <v>51</v>
      </c>
      <c r="R3300" t="s">
        <v>11667</v>
      </c>
      <c r="S3300" t="s">
        <v>36</v>
      </c>
      <c r="T3300">
        <v>0</v>
      </c>
      <c r="U3300">
        <v>1</v>
      </c>
      <c r="V3300" t="s">
        <v>37</v>
      </c>
      <c r="W3300" t="s">
        <v>11669</v>
      </c>
      <c r="X3300" t="s">
        <v>44</v>
      </c>
      <c r="Y3300">
        <v>14</v>
      </c>
      <c r="Z3300">
        <v>65</v>
      </c>
      <c r="AA3300">
        <v>0</v>
      </c>
      <c r="AB3300" t="s">
        <v>58</v>
      </c>
      <c r="AC3300">
        <v>0</v>
      </c>
      <c r="AD3300" t="s">
        <v>46</v>
      </c>
    </row>
    <row r="3301" spans="1:30" x14ac:dyDescent="0.3">
      <c r="A3301" t="s">
        <v>18837</v>
      </c>
      <c r="B3301" t="s">
        <v>118</v>
      </c>
      <c r="C3301">
        <v>489152</v>
      </c>
      <c r="D3301">
        <v>1157.3900000000001</v>
      </c>
      <c r="E3301" s="1">
        <v>42245</v>
      </c>
      <c r="F3301" s="1">
        <v>45503</v>
      </c>
      <c r="G3301" t="s">
        <v>99</v>
      </c>
      <c r="H3301" t="s">
        <v>41</v>
      </c>
      <c r="I3301" t="s">
        <v>18834</v>
      </c>
      <c r="J3301">
        <v>3258</v>
      </c>
      <c r="K3301" t="s">
        <v>42</v>
      </c>
      <c r="L3301">
        <v>0</v>
      </c>
      <c r="M3301" t="s">
        <v>18835</v>
      </c>
      <c r="N3301" t="s">
        <v>49</v>
      </c>
      <c r="O3301">
        <v>81</v>
      </c>
      <c r="P3301" t="s">
        <v>195</v>
      </c>
      <c r="Q3301" t="s">
        <v>62</v>
      </c>
      <c r="R3301" t="s">
        <v>18836</v>
      </c>
      <c r="S3301" t="s">
        <v>36</v>
      </c>
      <c r="T3301">
        <v>0</v>
      </c>
      <c r="U3301">
        <v>1</v>
      </c>
      <c r="V3301" t="s">
        <v>37</v>
      </c>
      <c r="W3301" t="s">
        <v>18838</v>
      </c>
      <c r="X3301" t="s">
        <v>57</v>
      </c>
      <c r="Y3301">
        <v>2</v>
      </c>
      <c r="Z3301">
        <v>13</v>
      </c>
      <c r="AA3301">
        <v>0</v>
      </c>
      <c r="AB3301" t="s">
        <v>73</v>
      </c>
      <c r="AC3301">
        <v>0</v>
      </c>
      <c r="AD3301" t="s">
        <v>59</v>
      </c>
    </row>
    <row r="3302" spans="1:30" x14ac:dyDescent="0.3">
      <c r="A3302" t="s">
        <v>4634</v>
      </c>
      <c r="B3302" t="s">
        <v>54</v>
      </c>
      <c r="C3302">
        <v>356364</v>
      </c>
      <c r="D3302">
        <v>1553.3</v>
      </c>
      <c r="E3302" s="1">
        <v>43401</v>
      </c>
      <c r="F3302" s="1">
        <v>43953</v>
      </c>
      <c r="G3302" t="s">
        <v>40</v>
      </c>
      <c r="H3302" t="s">
        <v>41</v>
      </c>
      <c r="I3302" t="s">
        <v>4631</v>
      </c>
      <c r="J3302">
        <v>552</v>
      </c>
      <c r="K3302" t="s">
        <v>100</v>
      </c>
      <c r="L3302">
        <v>0</v>
      </c>
      <c r="M3302" t="s">
        <v>4632</v>
      </c>
      <c r="N3302" t="s">
        <v>32</v>
      </c>
      <c r="O3302">
        <v>70</v>
      </c>
      <c r="P3302" t="s">
        <v>2499</v>
      </c>
      <c r="Q3302" t="s">
        <v>51</v>
      </c>
      <c r="R3302" t="s">
        <v>4633</v>
      </c>
      <c r="S3302" t="s">
        <v>36</v>
      </c>
      <c r="T3302">
        <v>0</v>
      </c>
      <c r="U3302">
        <v>1</v>
      </c>
      <c r="V3302" t="s">
        <v>37</v>
      </c>
      <c r="W3302" t="s">
        <v>4635</v>
      </c>
      <c r="X3302" t="s">
        <v>72</v>
      </c>
      <c r="Y3302">
        <v>40</v>
      </c>
      <c r="Z3302">
        <v>43</v>
      </c>
      <c r="AA3302">
        <v>0</v>
      </c>
      <c r="AB3302" t="s">
        <v>45</v>
      </c>
      <c r="AC3302">
        <v>0</v>
      </c>
      <c r="AD3302" t="s">
        <v>74</v>
      </c>
    </row>
    <row r="3303" spans="1:30" x14ac:dyDescent="0.3">
      <c r="A3303" t="s">
        <v>8837</v>
      </c>
      <c r="B3303" t="s">
        <v>54</v>
      </c>
      <c r="C3303">
        <v>313468</v>
      </c>
      <c r="D3303">
        <v>1779.54</v>
      </c>
      <c r="E3303" s="1">
        <v>44789</v>
      </c>
      <c r="F3303" s="1">
        <v>45341</v>
      </c>
      <c r="G3303" t="s">
        <v>99</v>
      </c>
      <c r="H3303" t="s">
        <v>41</v>
      </c>
      <c r="I3303" t="s">
        <v>8832</v>
      </c>
      <c r="J3303">
        <v>552</v>
      </c>
      <c r="K3303" t="s">
        <v>100</v>
      </c>
      <c r="L3303">
        <v>0</v>
      </c>
      <c r="M3303" t="s">
        <v>8833</v>
      </c>
      <c r="N3303" t="s">
        <v>32</v>
      </c>
      <c r="O3303">
        <v>32</v>
      </c>
      <c r="P3303" t="s">
        <v>2707</v>
      </c>
      <c r="Q3303" t="s">
        <v>87</v>
      </c>
      <c r="R3303" t="s">
        <v>8834</v>
      </c>
      <c r="S3303" t="s">
        <v>109</v>
      </c>
      <c r="T3303">
        <v>0</v>
      </c>
      <c r="U3303">
        <v>0</v>
      </c>
      <c r="V3303" t="s">
        <v>90</v>
      </c>
      <c r="W3303" t="s">
        <v>8838</v>
      </c>
      <c r="X3303" t="s">
        <v>57</v>
      </c>
      <c r="Y3303">
        <v>24</v>
      </c>
      <c r="Z3303">
        <v>94</v>
      </c>
      <c r="AA3303">
        <v>1</v>
      </c>
      <c r="AB3303" t="s">
        <v>58</v>
      </c>
      <c r="AC3303">
        <v>1</v>
      </c>
      <c r="AD3303" t="s">
        <v>59</v>
      </c>
    </row>
    <row r="3304" spans="1:30" x14ac:dyDescent="0.3">
      <c r="A3304" t="s">
        <v>17414</v>
      </c>
      <c r="B3304" t="s">
        <v>118</v>
      </c>
      <c r="C3304">
        <v>187518</v>
      </c>
      <c r="D3304">
        <v>679.43</v>
      </c>
      <c r="E3304" s="1">
        <v>44419</v>
      </c>
      <c r="F3304" s="1">
        <v>47805</v>
      </c>
      <c r="G3304" t="s">
        <v>103</v>
      </c>
      <c r="H3304" t="s">
        <v>55</v>
      </c>
      <c r="I3304" t="s">
        <v>17409</v>
      </c>
      <c r="J3304">
        <v>3386</v>
      </c>
      <c r="K3304" t="s">
        <v>42</v>
      </c>
      <c r="L3304">
        <v>0</v>
      </c>
      <c r="M3304" t="s">
        <v>17410</v>
      </c>
      <c r="N3304" t="s">
        <v>60</v>
      </c>
      <c r="O3304">
        <v>67</v>
      </c>
      <c r="P3304" t="s">
        <v>2363</v>
      </c>
      <c r="Q3304" t="s">
        <v>51</v>
      </c>
      <c r="R3304" t="s">
        <v>17411</v>
      </c>
      <c r="S3304" t="s">
        <v>36</v>
      </c>
      <c r="T3304">
        <v>0</v>
      </c>
      <c r="U3304">
        <v>1</v>
      </c>
      <c r="V3304" t="s">
        <v>37</v>
      </c>
      <c r="W3304" t="s">
        <v>17415</v>
      </c>
      <c r="X3304" t="s">
        <v>72</v>
      </c>
      <c r="Y3304">
        <v>4</v>
      </c>
      <c r="Z3304">
        <v>1</v>
      </c>
      <c r="AA3304">
        <v>0</v>
      </c>
      <c r="AB3304" t="s">
        <v>73</v>
      </c>
      <c r="AC3304">
        <v>0</v>
      </c>
      <c r="AD3304" t="s">
        <v>74</v>
      </c>
    </row>
    <row r="3305" spans="1:30" x14ac:dyDescent="0.3">
      <c r="A3305" t="s">
        <v>18963</v>
      </c>
      <c r="B3305" t="s">
        <v>54</v>
      </c>
      <c r="C3305">
        <v>14325</v>
      </c>
      <c r="D3305">
        <v>703.86</v>
      </c>
      <c r="E3305" s="1">
        <v>43102</v>
      </c>
      <c r="F3305" s="1">
        <v>46151</v>
      </c>
      <c r="G3305" t="s">
        <v>99</v>
      </c>
      <c r="H3305" t="s">
        <v>80</v>
      </c>
      <c r="I3305" t="s">
        <v>18958</v>
      </c>
      <c r="J3305">
        <v>3049</v>
      </c>
      <c r="K3305" t="s">
        <v>42</v>
      </c>
      <c r="L3305">
        <v>1</v>
      </c>
      <c r="M3305" t="s">
        <v>18959</v>
      </c>
      <c r="N3305" t="s">
        <v>49</v>
      </c>
      <c r="O3305">
        <v>36</v>
      </c>
      <c r="P3305" t="s">
        <v>3509</v>
      </c>
      <c r="Q3305" t="s">
        <v>87</v>
      </c>
      <c r="R3305" t="s">
        <v>18960</v>
      </c>
      <c r="S3305" t="s">
        <v>89</v>
      </c>
      <c r="T3305">
        <v>0</v>
      </c>
      <c r="U3305">
        <v>0</v>
      </c>
      <c r="V3305" t="s">
        <v>90</v>
      </c>
      <c r="W3305" t="s">
        <v>18964</v>
      </c>
      <c r="X3305" t="s">
        <v>72</v>
      </c>
      <c r="Y3305">
        <v>48</v>
      </c>
      <c r="Z3305">
        <v>60</v>
      </c>
      <c r="AA3305">
        <v>0</v>
      </c>
      <c r="AB3305" t="s">
        <v>45</v>
      </c>
      <c r="AC3305">
        <v>0</v>
      </c>
      <c r="AD3305" t="s">
        <v>74</v>
      </c>
    </row>
    <row r="3306" spans="1:30" x14ac:dyDescent="0.3">
      <c r="A3306" t="s">
        <v>17021</v>
      </c>
      <c r="B3306" t="s">
        <v>70</v>
      </c>
      <c r="C3306">
        <v>363737</v>
      </c>
      <c r="D3306">
        <v>347.7</v>
      </c>
      <c r="E3306" s="1">
        <v>44970</v>
      </c>
      <c r="F3306" s="1">
        <v>46214</v>
      </c>
      <c r="G3306" t="s">
        <v>99</v>
      </c>
      <c r="H3306" t="s">
        <v>41</v>
      </c>
      <c r="I3306" t="s">
        <v>17018</v>
      </c>
      <c r="J3306">
        <v>1244</v>
      </c>
      <c r="K3306" t="s">
        <v>42</v>
      </c>
      <c r="L3306">
        <v>0</v>
      </c>
      <c r="M3306" t="s">
        <v>17019</v>
      </c>
      <c r="N3306" t="s">
        <v>32</v>
      </c>
      <c r="O3306">
        <v>65</v>
      </c>
      <c r="P3306" t="s">
        <v>1961</v>
      </c>
      <c r="Q3306" t="s">
        <v>51</v>
      </c>
      <c r="R3306" t="s">
        <v>17020</v>
      </c>
      <c r="S3306" t="s">
        <v>36</v>
      </c>
      <c r="T3306">
        <v>0</v>
      </c>
      <c r="U3306">
        <v>1</v>
      </c>
      <c r="V3306" t="s">
        <v>37</v>
      </c>
      <c r="W3306" t="s">
        <v>17022</v>
      </c>
      <c r="X3306" t="s">
        <v>57</v>
      </c>
      <c r="Y3306">
        <v>10</v>
      </c>
      <c r="Z3306">
        <v>19</v>
      </c>
      <c r="AA3306">
        <v>0</v>
      </c>
      <c r="AB3306" t="s">
        <v>73</v>
      </c>
      <c r="AC3306">
        <v>0</v>
      </c>
      <c r="AD3306" t="s">
        <v>59</v>
      </c>
    </row>
    <row r="3307" spans="1:30" x14ac:dyDescent="0.3">
      <c r="A3307" t="s">
        <v>17273</v>
      </c>
      <c r="B3307" t="s">
        <v>54</v>
      </c>
      <c r="C3307">
        <v>101306</v>
      </c>
      <c r="D3307">
        <v>772.61</v>
      </c>
      <c r="E3307" s="1">
        <v>42072</v>
      </c>
      <c r="F3307" s="1">
        <v>45722</v>
      </c>
      <c r="G3307" t="s">
        <v>40</v>
      </c>
      <c r="H3307" t="s">
        <v>41</v>
      </c>
      <c r="I3307" t="s">
        <v>17268</v>
      </c>
      <c r="J3307">
        <v>3650</v>
      </c>
      <c r="K3307" t="s">
        <v>42</v>
      </c>
      <c r="L3307">
        <v>0</v>
      </c>
      <c r="M3307" t="s">
        <v>17269</v>
      </c>
      <c r="N3307" t="s">
        <v>60</v>
      </c>
      <c r="O3307">
        <v>69</v>
      </c>
      <c r="P3307" t="s">
        <v>3489</v>
      </c>
      <c r="Q3307" t="s">
        <v>51</v>
      </c>
      <c r="R3307" t="s">
        <v>17270</v>
      </c>
      <c r="S3307" t="s">
        <v>36</v>
      </c>
      <c r="T3307">
        <v>0</v>
      </c>
      <c r="U3307">
        <v>1</v>
      </c>
      <c r="V3307" t="s">
        <v>37</v>
      </c>
      <c r="W3307" t="s">
        <v>17274</v>
      </c>
      <c r="X3307" t="s">
        <v>72</v>
      </c>
      <c r="Y3307">
        <v>24</v>
      </c>
      <c r="Z3307">
        <v>35</v>
      </c>
      <c r="AA3307">
        <v>0</v>
      </c>
      <c r="AB3307" t="s">
        <v>45</v>
      </c>
      <c r="AC3307">
        <v>0</v>
      </c>
      <c r="AD3307" t="s">
        <v>74</v>
      </c>
    </row>
    <row r="3308" spans="1:30" x14ac:dyDescent="0.3">
      <c r="A3308" t="s">
        <v>18522</v>
      </c>
      <c r="B3308" t="s">
        <v>54</v>
      </c>
      <c r="C3308">
        <v>280498</v>
      </c>
      <c r="D3308">
        <v>985.84</v>
      </c>
      <c r="E3308" s="1">
        <v>43952</v>
      </c>
      <c r="F3308" s="1">
        <v>45938</v>
      </c>
      <c r="G3308" t="s">
        <v>99</v>
      </c>
      <c r="H3308" t="s">
        <v>80</v>
      </c>
      <c r="I3308" t="s">
        <v>18519</v>
      </c>
      <c r="J3308">
        <v>1986</v>
      </c>
      <c r="K3308" t="s">
        <v>42</v>
      </c>
      <c r="L3308">
        <v>1</v>
      </c>
      <c r="M3308" t="s">
        <v>18520</v>
      </c>
      <c r="N3308" t="s">
        <v>32</v>
      </c>
      <c r="O3308">
        <v>51</v>
      </c>
      <c r="P3308" t="s">
        <v>2002</v>
      </c>
      <c r="Q3308" t="s">
        <v>87</v>
      </c>
      <c r="R3308" t="s">
        <v>18521</v>
      </c>
      <c r="S3308" t="s">
        <v>97</v>
      </c>
      <c r="T3308">
        <v>0</v>
      </c>
      <c r="U3308">
        <v>0</v>
      </c>
      <c r="V3308" t="s">
        <v>37</v>
      </c>
      <c r="W3308" t="s">
        <v>18523</v>
      </c>
      <c r="X3308" t="s">
        <v>57</v>
      </c>
      <c r="Y3308">
        <v>25</v>
      </c>
      <c r="Z3308">
        <v>96</v>
      </c>
      <c r="AA3308">
        <v>1</v>
      </c>
      <c r="AB3308" t="s">
        <v>58</v>
      </c>
      <c r="AC3308">
        <v>1</v>
      </c>
      <c r="AD3308" t="s">
        <v>59</v>
      </c>
    </row>
    <row r="3309" spans="1:30" x14ac:dyDescent="0.3">
      <c r="A3309" t="s">
        <v>3770</v>
      </c>
      <c r="B3309" t="s">
        <v>118</v>
      </c>
      <c r="C3309">
        <v>113500</v>
      </c>
      <c r="D3309">
        <v>1997.3</v>
      </c>
      <c r="E3309" s="1">
        <v>42560</v>
      </c>
      <c r="F3309" s="1">
        <v>45188</v>
      </c>
      <c r="G3309" t="s">
        <v>103</v>
      </c>
      <c r="H3309" t="s">
        <v>41</v>
      </c>
      <c r="I3309" t="s">
        <v>3764</v>
      </c>
      <c r="J3309">
        <v>2628</v>
      </c>
      <c r="K3309" t="s">
        <v>42</v>
      </c>
      <c r="L3309">
        <v>0</v>
      </c>
      <c r="M3309" t="s">
        <v>3765</v>
      </c>
      <c r="N3309" t="s">
        <v>60</v>
      </c>
      <c r="O3309">
        <v>46</v>
      </c>
      <c r="P3309" t="s">
        <v>3766</v>
      </c>
      <c r="Q3309" t="s">
        <v>51</v>
      </c>
      <c r="R3309" t="s">
        <v>3767</v>
      </c>
      <c r="S3309" t="s">
        <v>97</v>
      </c>
      <c r="T3309">
        <v>0</v>
      </c>
      <c r="U3309">
        <v>0</v>
      </c>
      <c r="V3309" t="s">
        <v>90</v>
      </c>
      <c r="W3309" t="s">
        <v>3771</v>
      </c>
      <c r="X3309" t="s">
        <v>72</v>
      </c>
      <c r="Y3309">
        <v>24</v>
      </c>
      <c r="Z3309">
        <v>91</v>
      </c>
      <c r="AA3309">
        <v>1</v>
      </c>
      <c r="AB3309" t="s">
        <v>58</v>
      </c>
      <c r="AC3309">
        <v>1</v>
      </c>
      <c r="AD3309" t="s">
        <v>74</v>
      </c>
    </row>
    <row r="3310" spans="1:30" x14ac:dyDescent="0.3">
      <c r="A3310" t="s">
        <v>10755</v>
      </c>
      <c r="B3310" t="s">
        <v>70</v>
      </c>
      <c r="C3310">
        <v>423140</v>
      </c>
      <c r="D3310">
        <v>1693.61</v>
      </c>
      <c r="E3310" s="1">
        <v>44033</v>
      </c>
      <c r="F3310" s="1">
        <v>45152</v>
      </c>
      <c r="G3310" t="s">
        <v>103</v>
      </c>
      <c r="H3310" t="s">
        <v>80</v>
      </c>
      <c r="I3310" t="s">
        <v>10752</v>
      </c>
      <c r="J3310">
        <v>1119</v>
      </c>
      <c r="K3310" t="s">
        <v>42</v>
      </c>
      <c r="L3310">
        <v>1</v>
      </c>
      <c r="M3310" t="s">
        <v>10753</v>
      </c>
      <c r="N3310" t="s">
        <v>60</v>
      </c>
      <c r="O3310">
        <v>40</v>
      </c>
      <c r="P3310" t="s">
        <v>658</v>
      </c>
      <c r="Q3310" t="s">
        <v>34</v>
      </c>
      <c r="R3310" t="s">
        <v>10754</v>
      </c>
      <c r="S3310" t="s">
        <v>89</v>
      </c>
      <c r="T3310">
        <v>1</v>
      </c>
      <c r="U3310">
        <v>0</v>
      </c>
      <c r="V3310" t="s">
        <v>90</v>
      </c>
      <c r="W3310" t="s">
        <v>10756</v>
      </c>
      <c r="X3310" t="s">
        <v>72</v>
      </c>
      <c r="Y3310">
        <v>49</v>
      </c>
      <c r="Z3310">
        <v>86</v>
      </c>
      <c r="AA3310">
        <v>1</v>
      </c>
      <c r="AB3310" t="s">
        <v>58</v>
      </c>
      <c r="AC3310">
        <v>1</v>
      </c>
      <c r="AD3310" t="s">
        <v>74</v>
      </c>
    </row>
    <row r="3311" spans="1:30" x14ac:dyDescent="0.3">
      <c r="A3311" t="s">
        <v>2056</v>
      </c>
      <c r="B3311" t="s">
        <v>118</v>
      </c>
      <c r="C3311">
        <v>374253</v>
      </c>
      <c r="D3311">
        <v>1474</v>
      </c>
      <c r="E3311" s="1">
        <v>45626</v>
      </c>
      <c r="F3311" s="1">
        <v>46241</v>
      </c>
      <c r="G3311" t="s">
        <v>103</v>
      </c>
      <c r="H3311" t="s">
        <v>41</v>
      </c>
      <c r="I3311" t="s">
        <v>2052</v>
      </c>
      <c r="J3311">
        <v>615</v>
      </c>
      <c r="K3311" t="s">
        <v>100</v>
      </c>
      <c r="L3311">
        <v>0</v>
      </c>
      <c r="M3311" t="s">
        <v>2053</v>
      </c>
      <c r="N3311" t="s">
        <v>32</v>
      </c>
      <c r="O3311">
        <v>53</v>
      </c>
      <c r="P3311" t="s">
        <v>2054</v>
      </c>
      <c r="Q3311" t="s">
        <v>51</v>
      </c>
      <c r="R3311" t="s">
        <v>2055</v>
      </c>
      <c r="S3311" t="s">
        <v>97</v>
      </c>
      <c r="T3311">
        <v>0</v>
      </c>
      <c r="U3311">
        <v>0</v>
      </c>
      <c r="V3311" t="s">
        <v>37</v>
      </c>
      <c r="W3311" t="s">
        <v>2057</v>
      </c>
      <c r="X3311" t="s">
        <v>57</v>
      </c>
      <c r="Y3311">
        <v>9</v>
      </c>
      <c r="Z3311">
        <v>56</v>
      </c>
      <c r="AA3311">
        <v>0</v>
      </c>
      <c r="AB3311" t="s">
        <v>45</v>
      </c>
      <c r="AC3311">
        <v>0</v>
      </c>
      <c r="AD3311" t="s">
        <v>59</v>
      </c>
    </row>
    <row r="3312" spans="1:30" x14ac:dyDescent="0.3">
      <c r="A3312" t="s">
        <v>8366</v>
      </c>
      <c r="B3312" t="s">
        <v>118</v>
      </c>
      <c r="C3312">
        <v>133500</v>
      </c>
      <c r="D3312">
        <v>577.33000000000004</v>
      </c>
      <c r="E3312" s="1">
        <v>44458</v>
      </c>
      <c r="F3312" s="1">
        <v>46973</v>
      </c>
      <c r="G3312" t="s">
        <v>99</v>
      </c>
      <c r="H3312" t="s">
        <v>55</v>
      </c>
      <c r="I3312" t="s">
        <v>8361</v>
      </c>
      <c r="J3312">
        <v>2515</v>
      </c>
      <c r="K3312" t="s">
        <v>42</v>
      </c>
      <c r="L3312">
        <v>0</v>
      </c>
      <c r="M3312" t="s">
        <v>8362</v>
      </c>
      <c r="N3312" t="s">
        <v>49</v>
      </c>
      <c r="O3312">
        <v>51</v>
      </c>
      <c r="P3312" t="s">
        <v>255</v>
      </c>
      <c r="Q3312" t="s">
        <v>87</v>
      </c>
      <c r="R3312" t="s">
        <v>8363</v>
      </c>
      <c r="S3312" t="s">
        <v>97</v>
      </c>
      <c r="T3312">
        <v>0</v>
      </c>
      <c r="U3312">
        <v>0</v>
      </c>
      <c r="V3312" t="s">
        <v>37</v>
      </c>
      <c r="W3312" t="s">
        <v>8367</v>
      </c>
      <c r="X3312" t="s">
        <v>72</v>
      </c>
      <c r="Y3312">
        <v>39</v>
      </c>
      <c r="Z3312">
        <v>79</v>
      </c>
      <c r="AA3312">
        <v>1</v>
      </c>
      <c r="AB3312" t="s">
        <v>58</v>
      </c>
      <c r="AC3312">
        <v>1</v>
      </c>
      <c r="AD3312" t="s">
        <v>74</v>
      </c>
    </row>
    <row r="3313" spans="1:30" x14ac:dyDescent="0.3">
      <c r="A3313" t="s">
        <v>4156</v>
      </c>
      <c r="B3313" t="s">
        <v>54</v>
      </c>
      <c r="C3313">
        <v>110914</v>
      </c>
      <c r="D3313">
        <v>1992.08</v>
      </c>
      <c r="E3313" s="1">
        <v>45568</v>
      </c>
      <c r="F3313" s="1">
        <v>47223</v>
      </c>
      <c r="G3313" t="s">
        <v>103</v>
      </c>
      <c r="H3313" t="s">
        <v>55</v>
      </c>
      <c r="I3313" t="s">
        <v>4147</v>
      </c>
      <c r="J3313">
        <v>1655</v>
      </c>
      <c r="K3313" t="s">
        <v>42</v>
      </c>
      <c r="L3313">
        <v>0</v>
      </c>
      <c r="M3313" t="s">
        <v>4148</v>
      </c>
      <c r="N3313" t="s">
        <v>60</v>
      </c>
      <c r="O3313">
        <v>85</v>
      </c>
      <c r="P3313" t="s">
        <v>879</v>
      </c>
      <c r="Q3313" t="s">
        <v>51</v>
      </c>
      <c r="R3313" t="s">
        <v>4149</v>
      </c>
      <c r="S3313" t="s">
        <v>36</v>
      </c>
      <c r="T3313">
        <v>0</v>
      </c>
      <c r="U3313">
        <v>1</v>
      </c>
      <c r="V3313" t="s">
        <v>37</v>
      </c>
      <c r="W3313" t="s">
        <v>4157</v>
      </c>
      <c r="X3313" t="s">
        <v>72</v>
      </c>
      <c r="Y3313">
        <v>50</v>
      </c>
      <c r="Z3313">
        <v>60</v>
      </c>
      <c r="AA3313">
        <v>0</v>
      </c>
      <c r="AB3313" t="s">
        <v>45</v>
      </c>
      <c r="AC3313">
        <v>0</v>
      </c>
      <c r="AD3313" t="s">
        <v>74</v>
      </c>
    </row>
    <row r="3314" spans="1:30" x14ac:dyDescent="0.3">
      <c r="A3314" t="s">
        <v>14378</v>
      </c>
      <c r="B3314" t="s">
        <v>118</v>
      </c>
      <c r="C3314">
        <v>185164</v>
      </c>
      <c r="D3314">
        <v>1938.69</v>
      </c>
      <c r="E3314" s="1">
        <v>43650</v>
      </c>
      <c r="F3314" s="1">
        <v>46695</v>
      </c>
      <c r="G3314" t="s">
        <v>103</v>
      </c>
      <c r="H3314" t="s">
        <v>55</v>
      </c>
      <c r="I3314" t="s">
        <v>14375</v>
      </c>
      <c r="J3314">
        <v>3045</v>
      </c>
      <c r="K3314" t="s">
        <v>42</v>
      </c>
      <c r="L3314">
        <v>0</v>
      </c>
      <c r="M3314" t="s">
        <v>14376</v>
      </c>
      <c r="N3314" t="s">
        <v>60</v>
      </c>
      <c r="O3314">
        <v>83</v>
      </c>
      <c r="P3314" t="s">
        <v>5705</v>
      </c>
      <c r="Q3314" t="s">
        <v>87</v>
      </c>
      <c r="R3314" t="s">
        <v>14377</v>
      </c>
      <c r="S3314" t="s">
        <v>36</v>
      </c>
      <c r="T3314">
        <v>0</v>
      </c>
      <c r="U3314">
        <v>1</v>
      </c>
      <c r="V3314" t="s">
        <v>37</v>
      </c>
      <c r="W3314" t="s">
        <v>14379</v>
      </c>
      <c r="X3314" t="s">
        <v>44</v>
      </c>
      <c r="Y3314">
        <v>14</v>
      </c>
      <c r="Z3314">
        <v>66</v>
      </c>
      <c r="AA3314">
        <v>0</v>
      </c>
      <c r="AB3314" t="s">
        <v>58</v>
      </c>
      <c r="AC3314">
        <v>0</v>
      </c>
      <c r="AD3314" t="s">
        <v>46</v>
      </c>
    </row>
    <row r="3315" spans="1:30" x14ac:dyDescent="0.3">
      <c r="A3315" t="s">
        <v>7412</v>
      </c>
      <c r="B3315" t="s">
        <v>39</v>
      </c>
      <c r="C3315">
        <v>71866</v>
      </c>
      <c r="D3315">
        <v>1285.8499999999999</v>
      </c>
      <c r="E3315" s="1">
        <v>45286</v>
      </c>
      <c r="F3315" s="1">
        <v>48171</v>
      </c>
      <c r="G3315" t="s">
        <v>99</v>
      </c>
      <c r="H3315" t="s">
        <v>41</v>
      </c>
      <c r="I3315" t="s">
        <v>7407</v>
      </c>
      <c r="J3315">
        <v>2885</v>
      </c>
      <c r="K3315" t="s">
        <v>42</v>
      </c>
      <c r="L3315">
        <v>0</v>
      </c>
      <c r="M3315" t="s">
        <v>7408</v>
      </c>
      <c r="N3315" t="s">
        <v>32</v>
      </c>
      <c r="O3315">
        <v>46</v>
      </c>
      <c r="P3315" t="s">
        <v>3812</v>
      </c>
      <c r="Q3315" t="s">
        <v>51</v>
      </c>
      <c r="R3315" t="s">
        <v>7409</v>
      </c>
      <c r="S3315" t="s">
        <v>97</v>
      </c>
      <c r="T3315">
        <v>0</v>
      </c>
      <c r="U3315">
        <v>0</v>
      </c>
      <c r="V3315" t="s">
        <v>90</v>
      </c>
      <c r="W3315" t="s">
        <v>7413</v>
      </c>
      <c r="X3315" t="s">
        <v>57</v>
      </c>
      <c r="Y3315">
        <v>48</v>
      </c>
      <c r="Z3315">
        <v>70</v>
      </c>
      <c r="AA3315">
        <v>1</v>
      </c>
      <c r="AB3315" t="s">
        <v>58</v>
      </c>
      <c r="AC3315">
        <v>1</v>
      </c>
      <c r="AD3315" t="s">
        <v>59</v>
      </c>
    </row>
    <row r="3316" spans="1:30" x14ac:dyDescent="0.3">
      <c r="A3316" t="s">
        <v>3582</v>
      </c>
      <c r="B3316" t="s">
        <v>54</v>
      </c>
      <c r="C3316">
        <v>140723</v>
      </c>
      <c r="D3316">
        <v>1006.54</v>
      </c>
      <c r="E3316" s="1">
        <v>43740</v>
      </c>
      <c r="F3316" s="1">
        <v>44902</v>
      </c>
      <c r="G3316" t="s">
        <v>99</v>
      </c>
      <c r="H3316" t="s">
        <v>41</v>
      </c>
      <c r="I3316" t="s">
        <v>3578</v>
      </c>
      <c r="J3316">
        <v>1162</v>
      </c>
      <c r="K3316" t="s">
        <v>42</v>
      </c>
      <c r="L3316">
        <v>0</v>
      </c>
      <c r="M3316" t="s">
        <v>3579</v>
      </c>
      <c r="N3316" t="s">
        <v>32</v>
      </c>
      <c r="O3316">
        <v>21</v>
      </c>
      <c r="P3316" t="s">
        <v>3580</v>
      </c>
      <c r="Q3316" t="s">
        <v>62</v>
      </c>
      <c r="R3316" t="s">
        <v>3581</v>
      </c>
      <c r="S3316" t="s">
        <v>67</v>
      </c>
      <c r="T3316">
        <v>0</v>
      </c>
      <c r="U3316">
        <v>0</v>
      </c>
      <c r="V3316" t="s">
        <v>68</v>
      </c>
      <c r="W3316" t="s">
        <v>3583</v>
      </c>
      <c r="X3316" t="s">
        <v>72</v>
      </c>
      <c r="Y3316">
        <v>31</v>
      </c>
      <c r="Z3316">
        <v>72</v>
      </c>
      <c r="AA3316">
        <v>1</v>
      </c>
      <c r="AB3316" t="s">
        <v>58</v>
      </c>
      <c r="AC3316">
        <v>1</v>
      </c>
      <c r="AD3316" t="s">
        <v>74</v>
      </c>
    </row>
    <row r="3317" spans="1:30" x14ac:dyDescent="0.3">
      <c r="A3317" t="s">
        <v>18505</v>
      </c>
      <c r="B3317" t="s">
        <v>54</v>
      </c>
      <c r="C3317">
        <v>208717</v>
      </c>
      <c r="D3317">
        <v>1964.87</v>
      </c>
      <c r="E3317" s="1">
        <v>45189</v>
      </c>
      <c r="F3317" s="1">
        <v>46527</v>
      </c>
      <c r="G3317" t="s">
        <v>99</v>
      </c>
      <c r="H3317" t="s">
        <v>80</v>
      </c>
      <c r="I3317" t="s">
        <v>18500</v>
      </c>
      <c r="J3317">
        <v>1338</v>
      </c>
      <c r="K3317" t="s">
        <v>42</v>
      </c>
      <c r="L3317">
        <v>1</v>
      </c>
      <c r="M3317" t="s">
        <v>18501</v>
      </c>
      <c r="N3317" t="s">
        <v>60</v>
      </c>
      <c r="O3317">
        <v>65</v>
      </c>
      <c r="P3317" t="s">
        <v>7259</v>
      </c>
      <c r="Q3317" t="s">
        <v>51</v>
      </c>
      <c r="R3317" t="s">
        <v>18502</v>
      </c>
      <c r="S3317" t="s">
        <v>36</v>
      </c>
      <c r="T3317">
        <v>0</v>
      </c>
      <c r="U3317">
        <v>1</v>
      </c>
      <c r="V3317" t="s">
        <v>37</v>
      </c>
      <c r="W3317" t="s">
        <v>18506</v>
      </c>
      <c r="X3317" t="s">
        <v>57</v>
      </c>
      <c r="Y3317">
        <v>18</v>
      </c>
      <c r="Z3317">
        <v>6</v>
      </c>
      <c r="AA3317">
        <v>0</v>
      </c>
      <c r="AB3317" t="s">
        <v>73</v>
      </c>
      <c r="AC3317">
        <v>0</v>
      </c>
      <c r="AD3317" t="s">
        <v>59</v>
      </c>
    </row>
    <row r="3318" spans="1:30" x14ac:dyDescent="0.3">
      <c r="A3318" t="s">
        <v>13284</v>
      </c>
      <c r="B3318" t="s">
        <v>70</v>
      </c>
      <c r="C3318">
        <v>379088</v>
      </c>
      <c r="D3318">
        <v>1526.27</v>
      </c>
      <c r="E3318" s="1">
        <v>44914</v>
      </c>
      <c r="F3318" s="1">
        <v>47877</v>
      </c>
      <c r="G3318" t="s">
        <v>40</v>
      </c>
      <c r="H3318" t="s">
        <v>55</v>
      </c>
      <c r="I3318" t="s">
        <v>13281</v>
      </c>
      <c r="J3318">
        <v>2963</v>
      </c>
      <c r="K3318" t="s">
        <v>42</v>
      </c>
      <c r="L3318">
        <v>0</v>
      </c>
      <c r="M3318" t="s">
        <v>13282</v>
      </c>
      <c r="N3318" t="s">
        <v>60</v>
      </c>
      <c r="O3318">
        <v>66</v>
      </c>
      <c r="P3318" t="s">
        <v>3913</v>
      </c>
      <c r="Q3318" t="s">
        <v>34</v>
      </c>
      <c r="R3318" t="s">
        <v>13283</v>
      </c>
      <c r="S3318" t="s">
        <v>36</v>
      </c>
      <c r="T3318">
        <v>1</v>
      </c>
      <c r="U3318">
        <v>1</v>
      </c>
      <c r="V3318" t="s">
        <v>37</v>
      </c>
      <c r="W3318" t="s">
        <v>13285</v>
      </c>
      <c r="X3318" t="s">
        <v>44</v>
      </c>
      <c r="Y3318">
        <v>33</v>
      </c>
      <c r="Z3318">
        <v>56</v>
      </c>
      <c r="AA3318">
        <v>0</v>
      </c>
      <c r="AB3318" t="s">
        <v>45</v>
      </c>
      <c r="AC3318">
        <v>0</v>
      </c>
      <c r="AD3318" t="s">
        <v>46</v>
      </c>
    </row>
    <row r="3319" spans="1:30" x14ac:dyDescent="0.3">
      <c r="A3319" t="s">
        <v>208</v>
      </c>
      <c r="B3319" t="s">
        <v>39</v>
      </c>
      <c r="C3319">
        <v>111894</v>
      </c>
      <c r="D3319">
        <v>1726.96</v>
      </c>
      <c r="E3319" s="1">
        <v>44641</v>
      </c>
      <c r="F3319" s="1">
        <v>46387</v>
      </c>
      <c r="G3319" t="s">
        <v>40</v>
      </c>
      <c r="H3319" t="s">
        <v>41</v>
      </c>
      <c r="I3319" t="s">
        <v>204</v>
      </c>
      <c r="J3319">
        <v>1746</v>
      </c>
      <c r="K3319" t="s">
        <v>42</v>
      </c>
      <c r="L3319">
        <v>0</v>
      </c>
      <c r="M3319" t="s">
        <v>205</v>
      </c>
      <c r="N3319" t="s">
        <v>49</v>
      </c>
      <c r="O3319">
        <v>66</v>
      </c>
      <c r="P3319" t="s">
        <v>206</v>
      </c>
      <c r="Q3319" t="s">
        <v>87</v>
      </c>
      <c r="R3319" t="s">
        <v>207</v>
      </c>
      <c r="S3319" t="s">
        <v>36</v>
      </c>
      <c r="T3319">
        <v>0</v>
      </c>
      <c r="U3319">
        <v>1</v>
      </c>
      <c r="V3319" t="s">
        <v>37</v>
      </c>
      <c r="W3319" t="s">
        <v>209</v>
      </c>
      <c r="X3319" t="s">
        <v>57</v>
      </c>
      <c r="Y3319">
        <v>31</v>
      </c>
      <c r="Z3319">
        <v>77</v>
      </c>
      <c r="AA3319">
        <v>1</v>
      </c>
      <c r="AB3319" t="s">
        <v>58</v>
      </c>
      <c r="AC3319">
        <v>1</v>
      </c>
      <c r="AD3319" t="s">
        <v>59</v>
      </c>
    </row>
    <row r="3320" spans="1:30" x14ac:dyDescent="0.3">
      <c r="A3320" t="s">
        <v>14696</v>
      </c>
      <c r="B3320" t="s">
        <v>54</v>
      </c>
      <c r="C3320">
        <v>474795</v>
      </c>
      <c r="D3320">
        <v>1929.55</v>
      </c>
      <c r="E3320" s="1">
        <v>44128</v>
      </c>
      <c r="F3320" s="1">
        <v>45879</v>
      </c>
      <c r="G3320" t="s">
        <v>40</v>
      </c>
      <c r="H3320" t="s">
        <v>80</v>
      </c>
      <c r="I3320" t="s">
        <v>14691</v>
      </c>
      <c r="J3320">
        <v>1751</v>
      </c>
      <c r="K3320" t="s">
        <v>42</v>
      </c>
      <c r="L3320">
        <v>1</v>
      </c>
      <c r="M3320" t="s">
        <v>14692</v>
      </c>
      <c r="N3320" t="s">
        <v>49</v>
      </c>
      <c r="O3320">
        <v>51</v>
      </c>
      <c r="P3320" t="s">
        <v>2964</v>
      </c>
      <c r="Q3320" t="s">
        <v>34</v>
      </c>
      <c r="R3320" t="s">
        <v>14693</v>
      </c>
      <c r="S3320" t="s">
        <v>97</v>
      </c>
      <c r="T3320">
        <v>1</v>
      </c>
      <c r="U3320">
        <v>0</v>
      </c>
      <c r="V3320" t="s">
        <v>37</v>
      </c>
      <c r="W3320" t="s">
        <v>14697</v>
      </c>
      <c r="X3320" t="s">
        <v>57</v>
      </c>
      <c r="Y3320">
        <v>4</v>
      </c>
      <c r="Z3320">
        <v>95</v>
      </c>
      <c r="AA3320">
        <v>1</v>
      </c>
      <c r="AB3320" t="s">
        <v>58</v>
      </c>
      <c r="AC3320">
        <v>1</v>
      </c>
      <c r="AD3320" t="s">
        <v>59</v>
      </c>
    </row>
    <row r="3321" spans="1:30" x14ac:dyDescent="0.3">
      <c r="A3321" t="s">
        <v>4853</v>
      </c>
      <c r="B3321" t="s">
        <v>70</v>
      </c>
      <c r="C3321">
        <v>413104</v>
      </c>
      <c r="D3321">
        <v>678.52</v>
      </c>
      <c r="E3321" s="1">
        <v>43194</v>
      </c>
      <c r="F3321" s="1">
        <v>46585</v>
      </c>
      <c r="G3321" t="s">
        <v>40</v>
      </c>
      <c r="H3321" t="s">
        <v>55</v>
      </c>
      <c r="I3321" t="s">
        <v>4850</v>
      </c>
      <c r="J3321">
        <v>3391</v>
      </c>
      <c r="K3321" t="s">
        <v>42</v>
      </c>
      <c r="L3321">
        <v>0</v>
      </c>
      <c r="M3321" t="s">
        <v>4851</v>
      </c>
      <c r="N3321" t="s">
        <v>60</v>
      </c>
      <c r="O3321">
        <v>55</v>
      </c>
      <c r="P3321" t="s">
        <v>553</v>
      </c>
      <c r="Q3321" t="s">
        <v>34</v>
      </c>
      <c r="R3321" t="s">
        <v>4852</v>
      </c>
      <c r="S3321" t="s">
        <v>97</v>
      </c>
      <c r="T3321">
        <v>1</v>
      </c>
      <c r="U3321">
        <v>0</v>
      </c>
      <c r="V3321" t="s">
        <v>37</v>
      </c>
      <c r="W3321" t="s">
        <v>4854</v>
      </c>
      <c r="X3321" t="s">
        <v>72</v>
      </c>
      <c r="Y3321">
        <v>2</v>
      </c>
      <c r="Z3321">
        <v>35</v>
      </c>
      <c r="AA3321">
        <v>0</v>
      </c>
      <c r="AB3321" t="s">
        <v>45</v>
      </c>
      <c r="AC3321">
        <v>0</v>
      </c>
      <c r="AD3321" t="s">
        <v>74</v>
      </c>
    </row>
    <row r="3322" spans="1:30" x14ac:dyDescent="0.3">
      <c r="A3322" t="s">
        <v>16970</v>
      </c>
      <c r="B3322" t="s">
        <v>39</v>
      </c>
      <c r="C3322">
        <v>118485</v>
      </c>
      <c r="D3322">
        <v>1628.66</v>
      </c>
      <c r="E3322" s="1">
        <v>43238</v>
      </c>
      <c r="F3322" s="1">
        <v>46109</v>
      </c>
      <c r="G3322" t="s">
        <v>40</v>
      </c>
      <c r="H3322" t="s">
        <v>41</v>
      </c>
      <c r="I3322" t="s">
        <v>16965</v>
      </c>
      <c r="J3322">
        <v>2871</v>
      </c>
      <c r="K3322" t="s">
        <v>42</v>
      </c>
      <c r="L3322">
        <v>0</v>
      </c>
      <c r="M3322" t="s">
        <v>16966</v>
      </c>
      <c r="N3322" t="s">
        <v>49</v>
      </c>
      <c r="O3322">
        <v>83</v>
      </c>
      <c r="P3322" t="s">
        <v>2141</v>
      </c>
      <c r="Q3322" t="s">
        <v>87</v>
      </c>
      <c r="R3322" t="s">
        <v>16967</v>
      </c>
      <c r="S3322" t="s">
        <v>36</v>
      </c>
      <c r="T3322">
        <v>0</v>
      </c>
      <c r="U3322">
        <v>1</v>
      </c>
      <c r="V3322" t="s">
        <v>37</v>
      </c>
      <c r="W3322" t="s">
        <v>16971</v>
      </c>
      <c r="X3322" t="s">
        <v>57</v>
      </c>
      <c r="Y3322">
        <v>47</v>
      </c>
      <c r="Z3322">
        <v>68</v>
      </c>
      <c r="AA3322">
        <v>0</v>
      </c>
      <c r="AB3322" t="s">
        <v>58</v>
      </c>
      <c r="AC3322">
        <v>0</v>
      </c>
      <c r="AD3322" t="s">
        <v>59</v>
      </c>
    </row>
    <row r="3323" spans="1:30" x14ac:dyDescent="0.3">
      <c r="A3323" t="s">
        <v>14892</v>
      </c>
      <c r="B3323" t="s">
        <v>39</v>
      </c>
      <c r="C3323">
        <v>322030</v>
      </c>
      <c r="D3323">
        <v>1348.69</v>
      </c>
      <c r="E3323" s="1">
        <v>43648</v>
      </c>
      <c r="F3323" s="1">
        <v>45396</v>
      </c>
      <c r="G3323" t="s">
        <v>103</v>
      </c>
      <c r="H3323" t="s">
        <v>80</v>
      </c>
      <c r="I3323" t="s">
        <v>14889</v>
      </c>
      <c r="J3323">
        <v>1748</v>
      </c>
      <c r="K3323" t="s">
        <v>42</v>
      </c>
      <c r="L3323">
        <v>1</v>
      </c>
      <c r="M3323" t="s">
        <v>14890</v>
      </c>
      <c r="N3323" t="s">
        <v>60</v>
      </c>
      <c r="O3323">
        <v>59</v>
      </c>
      <c r="P3323" t="s">
        <v>3185</v>
      </c>
      <c r="Q3323" t="s">
        <v>62</v>
      </c>
      <c r="R3323" t="s">
        <v>14891</v>
      </c>
      <c r="S3323" t="s">
        <v>36</v>
      </c>
      <c r="T3323">
        <v>0</v>
      </c>
      <c r="U3323">
        <v>0</v>
      </c>
      <c r="V3323" t="s">
        <v>37</v>
      </c>
      <c r="W3323" t="s">
        <v>14893</v>
      </c>
      <c r="X3323" t="s">
        <v>44</v>
      </c>
      <c r="Y3323">
        <v>15</v>
      </c>
      <c r="Z3323">
        <v>100</v>
      </c>
      <c r="AA3323">
        <v>1</v>
      </c>
      <c r="AB3323" t="s">
        <v>58</v>
      </c>
      <c r="AC3323">
        <v>1</v>
      </c>
      <c r="AD3323" t="s">
        <v>46</v>
      </c>
    </row>
    <row r="3324" spans="1:30" x14ac:dyDescent="0.3">
      <c r="A3324" t="s">
        <v>1253</v>
      </c>
      <c r="B3324" t="s">
        <v>54</v>
      </c>
      <c r="C3324">
        <v>266828</v>
      </c>
      <c r="D3324">
        <v>1764.9</v>
      </c>
      <c r="E3324" s="1">
        <v>44497</v>
      </c>
      <c r="F3324" s="1">
        <v>47402</v>
      </c>
      <c r="G3324" t="s">
        <v>40</v>
      </c>
      <c r="H3324" t="s">
        <v>80</v>
      </c>
      <c r="I3324" t="s">
        <v>1245</v>
      </c>
      <c r="J3324">
        <v>2905</v>
      </c>
      <c r="K3324" t="s">
        <v>42</v>
      </c>
      <c r="L3324">
        <v>1</v>
      </c>
      <c r="M3324" t="s">
        <v>1246</v>
      </c>
      <c r="N3324" t="s">
        <v>32</v>
      </c>
      <c r="O3324">
        <v>52</v>
      </c>
      <c r="P3324" t="s">
        <v>1247</v>
      </c>
      <c r="Q3324" t="s">
        <v>34</v>
      </c>
      <c r="R3324" t="s">
        <v>1248</v>
      </c>
      <c r="S3324" t="s">
        <v>97</v>
      </c>
      <c r="T3324">
        <v>1</v>
      </c>
      <c r="U3324">
        <v>0</v>
      </c>
      <c r="V3324" t="s">
        <v>37</v>
      </c>
      <c r="W3324" t="s">
        <v>1254</v>
      </c>
      <c r="X3324" t="s">
        <v>57</v>
      </c>
      <c r="Y3324">
        <v>9</v>
      </c>
      <c r="Z3324">
        <v>46</v>
      </c>
      <c r="AA3324">
        <v>0</v>
      </c>
      <c r="AB3324" t="s">
        <v>45</v>
      </c>
      <c r="AC3324">
        <v>0</v>
      </c>
      <c r="AD3324" t="s">
        <v>59</v>
      </c>
    </row>
    <row r="3325" spans="1:30" x14ac:dyDescent="0.3">
      <c r="A3325" t="s">
        <v>5077</v>
      </c>
      <c r="B3325" t="s">
        <v>118</v>
      </c>
      <c r="C3325">
        <v>71537</v>
      </c>
      <c r="D3325">
        <v>1667.16</v>
      </c>
      <c r="E3325" s="1">
        <v>42745</v>
      </c>
      <c r="F3325" s="1">
        <v>43985</v>
      </c>
      <c r="G3325" t="s">
        <v>103</v>
      </c>
      <c r="H3325" t="s">
        <v>41</v>
      </c>
      <c r="I3325" t="s">
        <v>5070</v>
      </c>
      <c r="J3325">
        <v>1240</v>
      </c>
      <c r="K3325" t="s">
        <v>42</v>
      </c>
      <c r="L3325">
        <v>0</v>
      </c>
      <c r="M3325" t="s">
        <v>5071</v>
      </c>
      <c r="N3325" t="s">
        <v>49</v>
      </c>
      <c r="O3325">
        <v>19</v>
      </c>
      <c r="P3325" t="s">
        <v>1321</v>
      </c>
      <c r="Q3325" t="s">
        <v>51</v>
      </c>
      <c r="R3325" t="s">
        <v>5072</v>
      </c>
      <c r="S3325" t="s">
        <v>67</v>
      </c>
      <c r="T3325">
        <v>0</v>
      </c>
      <c r="U3325">
        <v>0</v>
      </c>
      <c r="V3325" t="s">
        <v>68</v>
      </c>
      <c r="W3325" t="s">
        <v>5078</v>
      </c>
      <c r="X3325" t="s">
        <v>44</v>
      </c>
      <c r="Y3325">
        <v>38</v>
      </c>
      <c r="Z3325">
        <v>98</v>
      </c>
      <c r="AA3325">
        <v>1</v>
      </c>
      <c r="AB3325" t="s">
        <v>58</v>
      </c>
      <c r="AC3325">
        <v>1</v>
      </c>
      <c r="AD3325" t="s">
        <v>46</v>
      </c>
    </row>
    <row r="3326" spans="1:30" x14ac:dyDescent="0.3">
      <c r="A3326" t="s">
        <v>13481</v>
      </c>
      <c r="B3326" t="s">
        <v>54</v>
      </c>
      <c r="C3326">
        <v>96349</v>
      </c>
      <c r="D3326">
        <v>1455.88</v>
      </c>
      <c r="E3326" s="1">
        <v>43412</v>
      </c>
      <c r="F3326" s="1">
        <v>46936</v>
      </c>
      <c r="G3326" t="s">
        <v>103</v>
      </c>
      <c r="H3326" t="s">
        <v>55</v>
      </c>
      <c r="I3326" t="s">
        <v>13476</v>
      </c>
      <c r="J3326">
        <v>3524</v>
      </c>
      <c r="K3326" t="s">
        <v>42</v>
      </c>
      <c r="L3326">
        <v>0</v>
      </c>
      <c r="M3326" t="s">
        <v>13477</v>
      </c>
      <c r="N3326" t="s">
        <v>32</v>
      </c>
      <c r="O3326">
        <v>67</v>
      </c>
      <c r="P3326" t="s">
        <v>7001</v>
      </c>
      <c r="Q3326" t="s">
        <v>87</v>
      </c>
      <c r="R3326" t="s">
        <v>13478</v>
      </c>
      <c r="S3326" t="s">
        <v>36</v>
      </c>
      <c r="T3326">
        <v>0</v>
      </c>
      <c r="U3326">
        <v>1</v>
      </c>
      <c r="V3326" t="s">
        <v>37</v>
      </c>
      <c r="W3326" t="s">
        <v>13482</v>
      </c>
      <c r="X3326" t="s">
        <v>57</v>
      </c>
      <c r="Y3326">
        <v>18</v>
      </c>
      <c r="Z3326">
        <v>12</v>
      </c>
      <c r="AA3326">
        <v>0</v>
      </c>
      <c r="AB3326" t="s">
        <v>73</v>
      </c>
      <c r="AC3326">
        <v>0</v>
      </c>
      <c r="AD3326" t="s">
        <v>59</v>
      </c>
    </row>
    <row r="3327" spans="1:30" x14ac:dyDescent="0.3">
      <c r="A3327" t="s">
        <v>259</v>
      </c>
      <c r="B3327" t="s">
        <v>54</v>
      </c>
      <c r="C3327">
        <v>225655</v>
      </c>
      <c r="D3327">
        <v>1262.76</v>
      </c>
      <c r="E3327" s="1">
        <v>44803</v>
      </c>
      <c r="F3327" s="1">
        <v>45256</v>
      </c>
      <c r="G3327" t="s">
        <v>103</v>
      </c>
      <c r="H3327" t="s">
        <v>80</v>
      </c>
      <c r="I3327" t="s">
        <v>253</v>
      </c>
      <c r="J3327">
        <v>453</v>
      </c>
      <c r="K3327" t="s">
        <v>100</v>
      </c>
      <c r="L3327">
        <v>1</v>
      </c>
      <c r="M3327" t="s">
        <v>254</v>
      </c>
      <c r="N3327" t="s">
        <v>32</v>
      </c>
      <c r="O3327">
        <v>72</v>
      </c>
      <c r="P3327" t="s">
        <v>255</v>
      </c>
      <c r="Q3327" t="s">
        <v>51</v>
      </c>
      <c r="R3327" t="s">
        <v>256</v>
      </c>
      <c r="S3327" t="s">
        <v>36</v>
      </c>
      <c r="T3327">
        <v>0</v>
      </c>
      <c r="U3327">
        <v>1</v>
      </c>
      <c r="V3327" t="s">
        <v>37</v>
      </c>
      <c r="W3327" t="s">
        <v>260</v>
      </c>
      <c r="X3327" t="s">
        <v>72</v>
      </c>
      <c r="Y3327">
        <v>39</v>
      </c>
      <c r="Z3327">
        <v>16</v>
      </c>
      <c r="AA3327">
        <v>0</v>
      </c>
      <c r="AB3327" t="s">
        <v>73</v>
      </c>
      <c r="AC3327">
        <v>0</v>
      </c>
      <c r="AD3327" t="s">
        <v>74</v>
      </c>
    </row>
    <row r="3328" spans="1:30" x14ac:dyDescent="0.3">
      <c r="A3328" t="s">
        <v>10128</v>
      </c>
      <c r="B3328" t="s">
        <v>118</v>
      </c>
      <c r="C3328">
        <v>146876</v>
      </c>
      <c r="D3328">
        <v>1296.9000000000001</v>
      </c>
      <c r="E3328" s="1">
        <v>45225</v>
      </c>
      <c r="F3328" s="1">
        <v>46830</v>
      </c>
      <c r="G3328" t="s">
        <v>40</v>
      </c>
      <c r="H3328" t="s">
        <v>55</v>
      </c>
      <c r="I3328" t="s">
        <v>10123</v>
      </c>
      <c r="J3328">
        <v>1605</v>
      </c>
      <c r="K3328" t="s">
        <v>42</v>
      </c>
      <c r="L3328">
        <v>0</v>
      </c>
      <c r="M3328" t="s">
        <v>10124</v>
      </c>
      <c r="N3328" t="s">
        <v>32</v>
      </c>
      <c r="O3328">
        <v>29</v>
      </c>
      <c r="P3328" t="s">
        <v>2285</v>
      </c>
      <c r="Q3328" t="s">
        <v>87</v>
      </c>
      <c r="R3328" t="s">
        <v>10125</v>
      </c>
      <c r="S3328" t="s">
        <v>109</v>
      </c>
      <c r="T3328">
        <v>0</v>
      </c>
      <c r="U3328">
        <v>0</v>
      </c>
      <c r="V3328" t="s">
        <v>68</v>
      </c>
      <c r="W3328" t="s">
        <v>10129</v>
      </c>
      <c r="X3328" t="s">
        <v>72</v>
      </c>
      <c r="Y3328">
        <v>22</v>
      </c>
      <c r="Z3328">
        <v>62</v>
      </c>
      <c r="AA3328">
        <v>0</v>
      </c>
      <c r="AB3328" t="s">
        <v>58</v>
      </c>
      <c r="AC3328">
        <v>0</v>
      </c>
      <c r="AD3328" t="s">
        <v>74</v>
      </c>
    </row>
    <row r="3329" spans="1:30" x14ac:dyDescent="0.3">
      <c r="A3329" t="s">
        <v>11263</v>
      </c>
      <c r="B3329" t="s">
        <v>118</v>
      </c>
      <c r="C3329">
        <v>47351</v>
      </c>
      <c r="D3329">
        <v>1835.57</v>
      </c>
      <c r="E3329" s="1">
        <v>42876</v>
      </c>
      <c r="F3329" s="1">
        <v>44845</v>
      </c>
      <c r="G3329" t="s">
        <v>40</v>
      </c>
      <c r="H3329" t="s">
        <v>41</v>
      </c>
      <c r="I3329" t="s">
        <v>11261</v>
      </c>
      <c r="J3329">
        <v>1969</v>
      </c>
      <c r="K3329" t="s">
        <v>42</v>
      </c>
      <c r="L3329">
        <v>0</v>
      </c>
      <c r="M3329" t="s">
        <v>7267</v>
      </c>
      <c r="N3329" t="s">
        <v>60</v>
      </c>
      <c r="O3329">
        <v>57</v>
      </c>
      <c r="P3329" t="s">
        <v>407</v>
      </c>
      <c r="Q3329" t="s">
        <v>62</v>
      </c>
      <c r="R3329" t="s">
        <v>11262</v>
      </c>
      <c r="S3329" t="s">
        <v>36</v>
      </c>
      <c r="T3329">
        <v>0</v>
      </c>
      <c r="U3329">
        <v>0</v>
      </c>
      <c r="V3329" t="s">
        <v>37</v>
      </c>
      <c r="W3329" t="s">
        <v>11264</v>
      </c>
      <c r="X3329" t="s">
        <v>44</v>
      </c>
      <c r="Y3329">
        <v>47</v>
      </c>
      <c r="Z3329">
        <v>37</v>
      </c>
      <c r="AA3329">
        <v>0</v>
      </c>
      <c r="AB3329" t="s">
        <v>45</v>
      </c>
      <c r="AC3329">
        <v>0</v>
      </c>
      <c r="AD3329" t="s">
        <v>46</v>
      </c>
    </row>
    <row r="3330" spans="1:30" x14ac:dyDescent="0.3">
      <c r="A3330" t="s">
        <v>7509</v>
      </c>
      <c r="B3330" t="s">
        <v>54</v>
      </c>
      <c r="C3330">
        <v>341727</v>
      </c>
      <c r="D3330">
        <v>1982.81</v>
      </c>
      <c r="E3330" s="1">
        <v>42860</v>
      </c>
      <c r="F3330" s="1">
        <v>45353</v>
      </c>
      <c r="G3330" t="s">
        <v>103</v>
      </c>
      <c r="H3330" t="s">
        <v>41</v>
      </c>
      <c r="I3330" t="s">
        <v>7506</v>
      </c>
      <c r="J3330">
        <v>2493</v>
      </c>
      <c r="K3330" t="s">
        <v>42</v>
      </c>
      <c r="L3330">
        <v>0</v>
      </c>
      <c r="M3330" t="s">
        <v>7507</v>
      </c>
      <c r="N3330" t="s">
        <v>49</v>
      </c>
      <c r="O3330">
        <v>47</v>
      </c>
      <c r="P3330" t="s">
        <v>3278</v>
      </c>
      <c r="Q3330" t="s">
        <v>62</v>
      </c>
      <c r="R3330" t="s">
        <v>7508</v>
      </c>
      <c r="S3330" t="s">
        <v>97</v>
      </c>
      <c r="T3330">
        <v>0</v>
      </c>
      <c r="U3330">
        <v>0</v>
      </c>
      <c r="V3330" t="s">
        <v>90</v>
      </c>
      <c r="W3330" t="s">
        <v>7510</v>
      </c>
      <c r="X3330" t="s">
        <v>72</v>
      </c>
      <c r="Y3330">
        <v>13</v>
      </c>
      <c r="Z3330">
        <v>87</v>
      </c>
      <c r="AA3330">
        <v>1</v>
      </c>
      <c r="AB3330" t="s">
        <v>58</v>
      </c>
      <c r="AC3330">
        <v>1</v>
      </c>
      <c r="AD3330" t="s">
        <v>74</v>
      </c>
    </row>
    <row r="3331" spans="1:30" x14ac:dyDescent="0.3">
      <c r="A3331" t="s">
        <v>20054</v>
      </c>
      <c r="B3331" t="s">
        <v>39</v>
      </c>
      <c r="C3331">
        <v>185859</v>
      </c>
      <c r="D3331">
        <v>1886.08</v>
      </c>
      <c r="E3331" s="1">
        <v>43318</v>
      </c>
      <c r="F3331" s="1">
        <v>44823</v>
      </c>
      <c r="G3331" t="s">
        <v>99</v>
      </c>
      <c r="H3331" t="s">
        <v>41</v>
      </c>
      <c r="I3331" t="s">
        <v>20051</v>
      </c>
      <c r="J3331">
        <v>1505</v>
      </c>
      <c r="K3331" t="s">
        <v>42</v>
      </c>
      <c r="L3331">
        <v>0</v>
      </c>
      <c r="M3331" t="s">
        <v>20052</v>
      </c>
      <c r="N3331" t="s">
        <v>32</v>
      </c>
      <c r="O3331">
        <v>20</v>
      </c>
      <c r="P3331" t="s">
        <v>769</v>
      </c>
      <c r="Q3331" t="s">
        <v>87</v>
      </c>
      <c r="R3331" t="s">
        <v>20053</v>
      </c>
      <c r="S3331" t="s">
        <v>67</v>
      </c>
      <c r="T3331">
        <v>0</v>
      </c>
      <c r="U3331">
        <v>0</v>
      </c>
      <c r="V3331" t="s">
        <v>68</v>
      </c>
      <c r="W3331" t="s">
        <v>20055</v>
      </c>
      <c r="X3331" t="s">
        <v>72</v>
      </c>
      <c r="Y3331">
        <v>21</v>
      </c>
      <c r="Z3331">
        <v>55</v>
      </c>
      <c r="AA3331">
        <v>0</v>
      </c>
      <c r="AB3331" t="s">
        <v>45</v>
      </c>
      <c r="AC3331">
        <v>0</v>
      </c>
      <c r="AD3331" t="s">
        <v>74</v>
      </c>
    </row>
    <row r="3332" spans="1:30" x14ac:dyDescent="0.3">
      <c r="A3332" t="s">
        <v>9115</v>
      </c>
      <c r="B3332" t="s">
        <v>54</v>
      </c>
      <c r="C3332">
        <v>74268</v>
      </c>
      <c r="D3332">
        <v>1061.22</v>
      </c>
      <c r="E3332" s="1">
        <v>45257</v>
      </c>
      <c r="F3332" s="1">
        <v>45719</v>
      </c>
      <c r="G3332" t="s">
        <v>103</v>
      </c>
      <c r="H3332" t="s">
        <v>80</v>
      </c>
      <c r="I3332" t="s">
        <v>9112</v>
      </c>
      <c r="J3332">
        <v>462</v>
      </c>
      <c r="K3332" t="s">
        <v>100</v>
      </c>
      <c r="L3332">
        <v>1</v>
      </c>
      <c r="M3332" t="s">
        <v>9113</v>
      </c>
      <c r="N3332" t="s">
        <v>60</v>
      </c>
      <c r="O3332">
        <v>37</v>
      </c>
      <c r="P3332" t="s">
        <v>6893</v>
      </c>
      <c r="Q3332" t="s">
        <v>62</v>
      </c>
      <c r="R3332" t="s">
        <v>9114</v>
      </c>
      <c r="S3332" t="s">
        <v>89</v>
      </c>
      <c r="T3332">
        <v>0</v>
      </c>
      <c r="U3332">
        <v>0</v>
      </c>
      <c r="V3332" t="s">
        <v>90</v>
      </c>
      <c r="W3332" t="s">
        <v>9116</v>
      </c>
      <c r="X3332" t="s">
        <v>44</v>
      </c>
      <c r="Y3332">
        <v>34</v>
      </c>
      <c r="Z3332">
        <v>61</v>
      </c>
      <c r="AA3332">
        <v>0</v>
      </c>
      <c r="AB3332" t="s">
        <v>58</v>
      </c>
      <c r="AC3332">
        <v>0</v>
      </c>
      <c r="AD3332" t="s">
        <v>46</v>
      </c>
    </row>
    <row r="3333" spans="1:30" x14ac:dyDescent="0.3">
      <c r="A3333" t="s">
        <v>12004</v>
      </c>
      <c r="B3333" t="s">
        <v>70</v>
      </c>
      <c r="C3333">
        <v>147405</v>
      </c>
      <c r="D3333">
        <v>612.69000000000005</v>
      </c>
      <c r="E3333" s="1">
        <v>43035</v>
      </c>
      <c r="F3333" s="1">
        <v>46549</v>
      </c>
      <c r="G3333" t="s">
        <v>99</v>
      </c>
      <c r="H3333" t="s">
        <v>41</v>
      </c>
      <c r="I3333" t="s">
        <v>11999</v>
      </c>
      <c r="J3333">
        <v>3514</v>
      </c>
      <c r="K3333" t="s">
        <v>42</v>
      </c>
      <c r="L3333">
        <v>0</v>
      </c>
      <c r="M3333" t="s">
        <v>12000</v>
      </c>
      <c r="N3333" t="s">
        <v>49</v>
      </c>
      <c r="O3333">
        <v>63</v>
      </c>
      <c r="P3333" t="s">
        <v>1523</v>
      </c>
      <c r="Q3333" t="s">
        <v>87</v>
      </c>
      <c r="R3333" t="s">
        <v>12001</v>
      </c>
      <c r="S3333" t="s">
        <v>36</v>
      </c>
      <c r="T3333">
        <v>0</v>
      </c>
      <c r="U3333">
        <v>1</v>
      </c>
      <c r="V3333" t="s">
        <v>37</v>
      </c>
      <c r="W3333" t="s">
        <v>12005</v>
      </c>
      <c r="X3333" t="s">
        <v>72</v>
      </c>
      <c r="Y3333">
        <v>12</v>
      </c>
      <c r="Z3333">
        <v>96</v>
      </c>
      <c r="AA3333">
        <v>1</v>
      </c>
      <c r="AB3333" t="s">
        <v>58</v>
      </c>
      <c r="AC3333">
        <v>1</v>
      </c>
      <c r="AD3333" t="s">
        <v>74</v>
      </c>
    </row>
    <row r="3334" spans="1:30" x14ac:dyDescent="0.3">
      <c r="A3334" t="s">
        <v>15219</v>
      </c>
      <c r="B3334" t="s">
        <v>54</v>
      </c>
      <c r="C3334">
        <v>305949</v>
      </c>
      <c r="D3334">
        <v>130.32</v>
      </c>
      <c r="E3334" s="1">
        <v>45389</v>
      </c>
      <c r="F3334" s="1">
        <v>46504</v>
      </c>
      <c r="G3334" t="s">
        <v>40</v>
      </c>
      <c r="H3334" t="s">
        <v>55</v>
      </c>
      <c r="I3334" t="s">
        <v>15212</v>
      </c>
      <c r="J3334">
        <v>1115</v>
      </c>
      <c r="K3334" t="s">
        <v>42</v>
      </c>
      <c r="L3334">
        <v>0</v>
      </c>
      <c r="M3334" t="s">
        <v>15213</v>
      </c>
      <c r="N3334" t="s">
        <v>60</v>
      </c>
      <c r="O3334">
        <v>58</v>
      </c>
      <c r="P3334" t="s">
        <v>8828</v>
      </c>
      <c r="Q3334" t="s">
        <v>51</v>
      </c>
      <c r="R3334" t="s">
        <v>15214</v>
      </c>
      <c r="S3334" t="s">
        <v>36</v>
      </c>
      <c r="T3334">
        <v>0</v>
      </c>
      <c r="U3334">
        <v>0</v>
      </c>
      <c r="V3334" t="s">
        <v>37</v>
      </c>
      <c r="W3334" t="s">
        <v>15220</v>
      </c>
      <c r="X3334" t="s">
        <v>72</v>
      </c>
      <c r="Y3334">
        <v>44</v>
      </c>
      <c r="Z3334">
        <v>8</v>
      </c>
      <c r="AA3334">
        <v>0</v>
      </c>
      <c r="AB3334" t="s">
        <v>73</v>
      </c>
      <c r="AC3334">
        <v>0</v>
      </c>
      <c r="AD3334" t="s">
        <v>74</v>
      </c>
    </row>
    <row r="3335" spans="1:30" x14ac:dyDescent="0.3">
      <c r="A3335" t="s">
        <v>6720</v>
      </c>
      <c r="B3335" t="s">
        <v>39</v>
      </c>
      <c r="C3335">
        <v>336170</v>
      </c>
      <c r="D3335">
        <v>751.71</v>
      </c>
      <c r="E3335" s="1">
        <v>45058</v>
      </c>
      <c r="F3335" s="1">
        <v>48667</v>
      </c>
      <c r="G3335" t="s">
        <v>40</v>
      </c>
      <c r="H3335" t="s">
        <v>55</v>
      </c>
      <c r="I3335" t="s">
        <v>6715</v>
      </c>
      <c r="J3335">
        <v>3609</v>
      </c>
      <c r="K3335" t="s">
        <v>42</v>
      </c>
      <c r="L3335">
        <v>0</v>
      </c>
      <c r="M3335" t="s">
        <v>6716</v>
      </c>
      <c r="N3335" t="s">
        <v>60</v>
      </c>
      <c r="O3335">
        <v>30</v>
      </c>
      <c r="P3335" t="s">
        <v>948</v>
      </c>
      <c r="Q3335" t="s">
        <v>51</v>
      </c>
      <c r="R3335" t="s">
        <v>6717</v>
      </c>
      <c r="S3335" t="s">
        <v>109</v>
      </c>
      <c r="T3335">
        <v>0</v>
      </c>
      <c r="U3335">
        <v>0</v>
      </c>
      <c r="V3335" t="s">
        <v>68</v>
      </c>
      <c r="W3335" t="s">
        <v>6721</v>
      </c>
      <c r="X3335" t="s">
        <v>72</v>
      </c>
      <c r="Y3335">
        <v>45</v>
      </c>
      <c r="Z3335">
        <v>36</v>
      </c>
      <c r="AA3335">
        <v>0</v>
      </c>
      <c r="AB3335" t="s">
        <v>45</v>
      </c>
      <c r="AC3335">
        <v>0</v>
      </c>
      <c r="AD3335" t="s">
        <v>74</v>
      </c>
    </row>
    <row r="3336" spans="1:30" x14ac:dyDescent="0.3">
      <c r="A3336" t="s">
        <v>13809</v>
      </c>
      <c r="B3336" t="s">
        <v>118</v>
      </c>
      <c r="C3336">
        <v>155241</v>
      </c>
      <c r="D3336">
        <v>1366.21</v>
      </c>
      <c r="E3336" s="1">
        <v>42427</v>
      </c>
      <c r="F3336" s="1">
        <v>43083</v>
      </c>
      <c r="G3336" t="s">
        <v>103</v>
      </c>
      <c r="H3336" t="s">
        <v>41</v>
      </c>
      <c r="I3336" t="s">
        <v>13800</v>
      </c>
      <c r="J3336">
        <v>656</v>
      </c>
      <c r="K3336" t="s">
        <v>100</v>
      </c>
      <c r="L3336">
        <v>0</v>
      </c>
      <c r="M3336" t="s">
        <v>13801</v>
      </c>
      <c r="N3336" t="s">
        <v>60</v>
      </c>
      <c r="O3336">
        <v>77</v>
      </c>
      <c r="P3336" t="s">
        <v>743</v>
      </c>
      <c r="Q3336" t="s">
        <v>87</v>
      </c>
      <c r="R3336" t="s">
        <v>13802</v>
      </c>
      <c r="S3336" t="s">
        <v>36</v>
      </c>
      <c r="T3336">
        <v>0</v>
      </c>
      <c r="U3336">
        <v>1</v>
      </c>
      <c r="V3336" t="s">
        <v>37</v>
      </c>
      <c r="W3336" t="s">
        <v>13810</v>
      </c>
      <c r="X3336" t="s">
        <v>57</v>
      </c>
      <c r="Y3336">
        <v>17</v>
      </c>
      <c r="Z3336">
        <v>7</v>
      </c>
      <c r="AA3336">
        <v>0</v>
      </c>
      <c r="AB3336" t="s">
        <v>73</v>
      </c>
      <c r="AC3336">
        <v>0</v>
      </c>
      <c r="AD3336" t="s">
        <v>59</v>
      </c>
    </row>
    <row r="3337" spans="1:30" x14ac:dyDescent="0.3">
      <c r="A3337" t="s">
        <v>19754</v>
      </c>
      <c r="B3337" t="s">
        <v>70</v>
      </c>
      <c r="C3337">
        <v>208908</v>
      </c>
      <c r="D3337">
        <v>696.6</v>
      </c>
      <c r="E3337" s="1">
        <v>44007</v>
      </c>
      <c r="F3337" s="1">
        <v>45202</v>
      </c>
      <c r="G3337" t="s">
        <v>103</v>
      </c>
      <c r="H3337" t="s">
        <v>55</v>
      </c>
      <c r="I3337" t="s">
        <v>19751</v>
      </c>
      <c r="J3337">
        <v>1195</v>
      </c>
      <c r="K3337" t="s">
        <v>42</v>
      </c>
      <c r="L3337">
        <v>0</v>
      </c>
      <c r="M3337" t="s">
        <v>19752</v>
      </c>
      <c r="N3337" t="s">
        <v>60</v>
      </c>
      <c r="O3337">
        <v>33</v>
      </c>
      <c r="P3337" t="s">
        <v>473</v>
      </c>
      <c r="Q3337" t="s">
        <v>51</v>
      </c>
      <c r="R3337" t="s">
        <v>19753</v>
      </c>
      <c r="S3337" t="s">
        <v>109</v>
      </c>
      <c r="T3337">
        <v>0</v>
      </c>
      <c r="U3337">
        <v>0</v>
      </c>
      <c r="V3337" t="s">
        <v>90</v>
      </c>
      <c r="W3337" t="s">
        <v>19755</v>
      </c>
      <c r="X3337" t="s">
        <v>72</v>
      </c>
      <c r="Y3337">
        <v>33</v>
      </c>
      <c r="Z3337">
        <v>58</v>
      </c>
      <c r="AA3337">
        <v>0</v>
      </c>
      <c r="AB3337" t="s">
        <v>45</v>
      </c>
      <c r="AC3337">
        <v>0</v>
      </c>
      <c r="AD3337" t="s">
        <v>74</v>
      </c>
    </row>
    <row r="3338" spans="1:30" x14ac:dyDescent="0.3">
      <c r="A3338" t="s">
        <v>19961</v>
      </c>
      <c r="B3338" t="s">
        <v>70</v>
      </c>
      <c r="C3338">
        <v>172825</v>
      </c>
      <c r="D3338">
        <v>1098.42</v>
      </c>
      <c r="E3338" s="1">
        <v>42472</v>
      </c>
      <c r="F3338" s="1">
        <v>43507</v>
      </c>
      <c r="G3338" t="s">
        <v>40</v>
      </c>
      <c r="H3338" t="s">
        <v>55</v>
      </c>
      <c r="I3338" t="s">
        <v>19958</v>
      </c>
      <c r="J3338">
        <v>1035</v>
      </c>
      <c r="K3338" t="s">
        <v>100</v>
      </c>
      <c r="L3338">
        <v>0</v>
      </c>
      <c r="M3338" t="s">
        <v>19959</v>
      </c>
      <c r="N3338" t="s">
        <v>60</v>
      </c>
      <c r="O3338">
        <v>60</v>
      </c>
      <c r="P3338" t="s">
        <v>6814</v>
      </c>
      <c r="Q3338" t="s">
        <v>51</v>
      </c>
      <c r="R3338" t="s">
        <v>19960</v>
      </c>
      <c r="S3338" t="s">
        <v>36</v>
      </c>
      <c r="T3338">
        <v>0</v>
      </c>
      <c r="U3338">
        <v>1</v>
      </c>
      <c r="V3338" t="s">
        <v>37</v>
      </c>
      <c r="W3338" t="s">
        <v>19962</v>
      </c>
      <c r="X3338" t="s">
        <v>72</v>
      </c>
      <c r="Y3338">
        <v>28</v>
      </c>
      <c r="Z3338">
        <v>15</v>
      </c>
      <c r="AA3338">
        <v>0</v>
      </c>
      <c r="AB3338" t="s">
        <v>73</v>
      </c>
      <c r="AC3338">
        <v>0</v>
      </c>
      <c r="AD3338" t="s">
        <v>74</v>
      </c>
    </row>
    <row r="3339" spans="1:30" x14ac:dyDescent="0.3">
      <c r="A3339" t="s">
        <v>6475</v>
      </c>
      <c r="B3339" t="s">
        <v>39</v>
      </c>
      <c r="C3339">
        <v>303103</v>
      </c>
      <c r="D3339">
        <v>1010.24</v>
      </c>
      <c r="E3339" s="1">
        <v>44539</v>
      </c>
      <c r="F3339" s="1">
        <v>45721</v>
      </c>
      <c r="G3339" t="s">
        <v>99</v>
      </c>
      <c r="H3339" t="s">
        <v>55</v>
      </c>
      <c r="I3339" t="s">
        <v>6470</v>
      </c>
      <c r="J3339">
        <v>1182</v>
      </c>
      <c r="K3339" t="s">
        <v>42</v>
      </c>
      <c r="L3339">
        <v>0</v>
      </c>
      <c r="M3339" t="s">
        <v>6471</v>
      </c>
      <c r="N3339" t="s">
        <v>32</v>
      </c>
      <c r="O3339">
        <v>28</v>
      </c>
      <c r="P3339" t="s">
        <v>923</v>
      </c>
      <c r="Q3339" t="s">
        <v>62</v>
      </c>
      <c r="R3339" t="s">
        <v>6472</v>
      </c>
      <c r="S3339" t="s">
        <v>109</v>
      </c>
      <c r="T3339">
        <v>0</v>
      </c>
      <c r="U3339">
        <v>0</v>
      </c>
      <c r="V3339" t="s">
        <v>68</v>
      </c>
      <c r="W3339" t="s">
        <v>6476</v>
      </c>
      <c r="X3339" t="s">
        <v>57</v>
      </c>
      <c r="Y3339">
        <v>25</v>
      </c>
      <c r="Z3339">
        <v>55</v>
      </c>
      <c r="AA3339">
        <v>0</v>
      </c>
      <c r="AB3339" t="s">
        <v>45</v>
      </c>
      <c r="AC3339">
        <v>0</v>
      </c>
      <c r="AD3339" t="s">
        <v>59</v>
      </c>
    </row>
    <row r="3340" spans="1:30" x14ac:dyDescent="0.3">
      <c r="A3340" t="s">
        <v>361</v>
      </c>
      <c r="B3340" t="s">
        <v>118</v>
      </c>
      <c r="C3340">
        <v>285843</v>
      </c>
      <c r="D3340">
        <v>1524.74</v>
      </c>
      <c r="E3340" s="1">
        <v>44877</v>
      </c>
      <c r="F3340" s="1">
        <v>46224</v>
      </c>
      <c r="G3340" t="s">
        <v>103</v>
      </c>
      <c r="H3340" t="s">
        <v>80</v>
      </c>
      <c r="I3340" t="s">
        <v>355</v>
      </c>
      <c r="J3340">
        <v>1347</v>
      </c>
      <c r="K3340" t="s">
        <v>42</v>
      </c>
      <c r="L3340">
        <v>1</v>
      </c>
      <c r="M3340" t="s">
        <v>356</v>
      </c>
      <c r="N3340" t="s">
        <v>32</v>
      </c>
      <c r="O3340">
        <v>74</v>
      </c>
      <c r="P3340" t="s">
        <v>357</v>
      </c>
      <c r="Q3340" t="s">
        <v>51</v>
      </c>
      <c r="R3340" t="s">
        <v>358</v>
      </c>
      <c r="S3340" t="s">
        <v>36</v>
      </c>
      <c r="T3340">
        <v>0</v>
      </c>
      <c r="U3340">
        <v>1</v>
      </c>
      <c r="V3340" t="s">
        <v>37</v>
      </c>
      <c r="W3340" t="s">
        <v>362</v>
      </c>
      <c r="X3340" t="s">
        <v>72</v>
      </c>
      <c r="Y3340">
        <v>6</v>
      </c>
      <c r="Z3340">
        <v>25</v>
      </c>
      <c r="AA3340">
        <v>0</v>
      </c>
      <c r="AB3340" t="s">
        <v>73</v>
      </c>
      <c r="AC3340">
        <v>0</v>
      </c>
      <c r="AD3340" t="s">
        <v>74</v>
      </c>
    </row>
    <row r="3341" spans="1:30" x14ac:dyDescent="0.3">
      <c r="A3341" t="s">
        <v>2443</v>
      </c>
      <c r="B3341" t="s">
        <v>70</v>
      </c>
      <c r="C3341">
        <v>118447</v>
      </c>
      <c r="D3341">
        <v>1005.98</v>
      </c>
      <c r="E3341" s="1">
        <v>43738</v>
      </c>
      <c r="F3341" s="1">
        <v>45391</v>
      </c>
      <c r="G3341" t="s">
        <v>99</v>
      </c>
      <c r="H3341" t="s">
        <v>41</v>
      </c>
      <c r="I3341" t="s">
        <v>2438</v>
      </c>
      <c r="J3341">
        <v>1653</v>
      </c>
      <c r="K3341" t="s">
        <v>42</v>
      </c>
      <c r="L3341">
        <v>0</v>
      </c>
      <c r="M3341" t="s">
        <v>2439</v>
      </c>
      <c r="N3341" t="s">
        <v>60</v>
      </c>
      <c r="O3341">
        <v>23</v>
      </c>
      <c r="P3341" t="s">
        <v>239</v>
      </c>
      <c r="Q3341" t="s">
        <v>34</v>
      </c>
      <c r="R3341" t="s">
        <v>2440</v>
      </c>
      <c r="S3341" t="s">
        <v>67</v>
      </c>
      <c r="T3341">
        <v>1</v>
      </c>
      <c r="U3341">
        <v>0</v>
      </c>
      <c r="V3341" t="s">
        <v>68</v>
      </c>
      <c r="W3341" t="s">
        <v>2444</v>
      </c>
      <c r="X3341" t="s">
        <v>57</v>
      </c>
      <c r="Y3341">
        <v>44</v>
      </c>
      <c r="Z3341">
        <v>26</v>
      </c>
      <c r="AA3341">
        <v>0</v>
      </c>
      <c r="AB3341" t="s">
        <v>73</v>
      </c>
      <c r="AC3341">
        <v>0</v>
      </c>
      <c r="AD3341" t="s">
        <v>59</v>
      </c>
    </row>
    <row r="3342" spans="1:30" x14ac:dyDescent="0.3">
      <c r="A3342" t="s">
        <v>16555</v>
      </c>
      <c r="B3342" t="s">
        <v>118</v>
      </c>
      <c r="C3342">
        <v>449828</v>
      </c>
      <c r="D3342">
        <v>803.55</v>
      </c>
      <c r="E3342" s="1">
        <v>44183</v>
      </c>
      <c r="F3342" s="1">
        <v>47792</v>
      </c>
      <c r="G3342" t="s">
        <v>99</v>
      </c>
      <c r="H3342" t="s">
        <v>55</v>
      </c>
      <c r="I3342" t="s">
        <v>16551</v>
      </c>
      <c r="J3342">
        <v>3609</v>
      </c>
      <c r="K3342" t="s">
        <v>42</v>
      </c>
      <c r="L3342">
        <v>0</v>
      </c>
      <c r="M3342" t="s">
        <v>5568</v>
      </c>
      <c r="N3342" t="s">
        <v>60</v>
      </c>
      <c r="O3342">
        <v>22</v>
      </c>
      <c r="P3342" t="s">
        <v>4326</v>
      </c>
      <c r="Q3342" t="s">
        <v>34</v>
      </c>
      <c r="R3342" t="s">
        <v>16552</v>
      </c>
      <c r="S3342" t="s">
        <v>67</v>
      </c>
      <c r="T3342">
        <v>1</v>
      </c>
      <c r="U3342">
        <v>0</v>
      </c>
      <c r="V3342" t="s">
        <v>68</v>
      </c>
      <c r="W3342" t="s">
        <v>16556</v>
      </c>
      <c r="X3342" t="s">
        <v>44</v>
      </c>
      <c r="Y3342">
        <v>23</v>
      </c>
      <c r="Z3342">
        <v>51</v>
      </c>
      <c r="AA3342">
        <v>0</v>
      </c>
      <c r="AB3342" t="s">
        <v>45</v>
      </c>
      <c r="AC3342">
        <v>0</v>
      </c>
      <c r="AD3342" t="s">
        <v>46</v>
      </c>
    </row>
    <row r="3343" spans="1:30" x14ac:dyDescent="0.3">
      <c r="A3343" t="s">
        <v>6740</v>
      </c>
      <c r="B3343" t="s">
        <v>39</v>
      </c>
      <c r="C3343">
        <v>304925</v>
      </c>
      <c r="D3343">
        <v>1796.64</v>
      </c>
      <c r="E3343" s="1">
        <v>42249</v>
      </c>
      <c r="F3343" s="1">
        <v>43090</v>
      </c>
      <c r="G3343" t="s">
        <v>99</v>
      </c>
      <c r="H3343" t="s">
        <v>80</v>
      </c>
      <c r="I3343" t="s">
        <v>6737</v>
      </c>
      <c r="J3343">
        <v>841</v>
      </c>
      <c r="K3343" t="s">
        <v>100</v>
      </c>
      <c r="L3343">
        <v>1</v>
      </c>
      <c r="M3343" t="s">
        <v>6738</v>
      </c>
      <c r="N3343" t="s">
        <v>60</v>
      </c>
      <c r="O3343">
        <v>33</v>
      </c>
      <c r="P3343" t="s">
        <v>353</v>
      </c>
      <c r="Q3343" t="s">
        <v>51</v>
      </c>
      <c r="R3343" t="s">
        <v>6739</v>
      </c>
      <c r="S3343" t="s">
        <v>109</v>
      </c>
      <c r="T3343">
        <v>0</v>
      </c>
      <c r="U3343">
        <v>0</v>
      </c>
      <c r="V3343" t="s">
        <v>90</v>
      </c>
      <c r="W3343" t="s">
        <v>6741</v>
      </c>
      <c r="X3343" t="s">
        <v>44</v>
      </c>
      <c r="Y3343">
        <v>5</v>
      </c>
      <c r="Z3343">
        <v>59</v>
      </c>
      <c r="AA3343">
        <v>0</v>
      </c>
      <c r="AB3343" t="s">
        <v>45</v>
      </c>
      <c r="AC3343">
        <v>0</v>
      </c>
      <c r="AD3343" t="s">
        <v>46</v>
      </c>
    </row>
    <row r="3344" spans="1:30" x14ac:dyDescent="0.3">
      <c r="A3344" t="s">
        <v>8966</v>
      </c>
      <c r="B3344" t="s">
        <v>118</v>
      </c>
      <c r="C3344">
        <v>347685</v>
      </c>
      <c r="D3344">
        <v>1653.27</v>
      </c>
      <c r="E3344" s="1">
        <v>44413</v>
      </c>
      <c r="F3344" s="1">
        <v>47059</v>
      </c>
      <c r="G3344" t="s">
        <v>99</v>
      </c>
      <c r="H3344" t="s">
        <v>80</v>
      </c>
      <c r="I3344" t="s">
        <v>8963</v>
      </c>
      <c r="J3344">
        <v>2646</v>
      </c>
      <c r="K3344" t="s">
        <v>42</v>
      </c>
      <c r="L3344">
        <v>1</v>
      </c>
      <c r="M3344" t="s">
        <v>8964</v>
      </c>
      <c r="N3344" t="s">
        <v>60</v>
      </c>
      <c r="O3344">
        <v>26</v>
      </c>
      <c r="P3344" t="s">
        <v>3604</v>
      </c>
      <c r="Q3344" t="s">
        <v>34</v>
      </c>
      <c r="R3344" t="s">
        <v>8965</v>
      </c>
      <c r="S3344" t="s">
        <v>109</v>
      </c>
      <c r="T3344">
        <v>1</v>
      </c>
      <c r="U3344">
        <v>0</v>
      </c>
      <c r="V3344" t="s">
        <v>68</v>
      </c>
      <c r="W3344" t="s">
        <v>8967</v>
      </c>
      <c r="X3344" t="s">
        <v>72</v>
      </c>
      <c r="Y3344">
        <v>16</v>
      </c>
      <c r="Z3344">
        <v>78</v>
      </c>
      <c r="AA3344">
        <v>1</v>
      </c>
      <c r="AB3344" t="s">
        <v>58</v>
      </c>
      <c r="AC3344">
        <v>1</v>
      </c>
      <c r="AD3344" t="s">
        <v>74</v>
      </c>
    </row>
    <row r="3345" spans="1:30" x14ac:dyDescent="0.3">
      <c r="A3345" t="s">
        <v>16391</v>
      </c>
      <c r="B3345" t="s">
        <v>54</v>
      </c>
      <c r="C3345">
        <v>358801</v>
      </c>
      <c r="D3345">
        <v>652.55999999999995</v>
      </c>
      <c r="E3345" s="1">
        <v>42587</v>
      </c>
      <c r="F3345" s="1">
        <v>43486</v>
      </c>
      <c r="G3345" t="s">
        <v>40</v>
      </c>
      <c r="H3345" t="s">
        <v>80</v>
      </c>
      <c r="I3345" t="s">
        <v>16386</v>
      </c>
      <c r="J3345">
        <v>899</v>
      </c>
      <c r="K3345" t="s">
        <v>100</v>
      </c>
      <c r="L3345">
        <v>1</v>
      </c>
      <c r="M3345" t="s">
        <v>16387</v>
      </c>
      <c r="N3345" t="s">
        <v>60</v>
      </c>
      <c r="O3345">
        <v>33</v>
      </c>
      <c r="P3345" t="s">
        <v>7347</v>
      </c>
      <c r="Q3345" t="s">
        <v>87</v>
      </c>
      <c r="R3345" t="s">
        <v>16388</v>
      </c>
      <c r="S3345" t="s">
        <v>109</v>
      </c>
      <c r="T3345">
        <v>0</v>
      </c>
      <c r="U3345">
        <v>0</v>
      </c>
      <c r="V3345" t="s">
        <v>90</v>
      </c>
      <c r="W3345" t="s">
        <v>16392</v>
      </c>
      <c r="X3345" t="s">
        <v>72</v>
      </c>
      <c r="Y3345">
        <v>3</v>
      </c>
      <c r="Z3345">
        <v>70</v>
      </c>
      <c r="AA3345">
        <v>1</v>
      </c>
      <c r="AB3345" t="s">
        <v>58</v>
      </c>
      <c r="AC3345">
        <v>1</v>
      </c>
      <c r="AD3345" t="s">
        <v>74</v>
      </c>
    </row>
    <row r="3346" spans="1:30" x14ac:dyDescent="0.3">
      <c r="A3346" t="s">
        <v>16505</v>
      </c>
      <c r="B3346" t="s">
        <v>39</v>
      </c>
      <c r="C3346">
        <v>162025</v>
      </c>
      <c r="D3346">
        <v>556.51</v>
      </c>
      <c r="E3346" s="1">
        <v>43380</v>
      </c>
      <c r="F3346" s="1">
        <v>45605</v>
      </c>
      <c r="G3346" t="s">
        <v>40</v>
      </c>
      <c r="H3346" t="s">
        <v>41</v>
      </c>
      <c r="I3346" t="s">
        <v>16500</v>
      </c>
      <c r="J3346">
        <v>2225</v>
      </c>
      <c r="K3346" t="s">
        <v>42</v>
      </c>
      <c r="L3346">
        <v>0</v>
      </c>
      <c r="M3346" t="s">
        <v>16501</v>
      </c>
      <c r="N3346" t="s">
        <v>32</v>
      </c>
      <c r="O3346">
        <v>22</v>
      </c>
      <c r="P3346" t="s">
        <v>4043</v>
      </c>
      <c r="Q3346" t="s">
        <v>62</v>
      </c>
      <c r="R3346" t="s">
        <v>16502</v>
      </c>
      <c r="S3346" t="s">
        <v>67</v>
      </c>
      <c r="T3346">
        <v>0</v>
      </c>
      <c r="U3346">
        <v>0</v>
      </c>
      <c r="V3346" t="s">
        <v>68</v>
      </c>
      <c r="W3346" t="s">
        <v>16506</v>
      </c>
      <c r="X3346" t="s">
        <v>72</v>
      </c>
      <c r="Y3346">
        <v>50</v>
      </c>
      <c r="Z3346">
        <v>16</v>
      </c>
      <c r="AA3346">
        <v>0</v>
      </c>
      <c r="AB3346" t="s">
        <v>73</v>
      </c>
      <c r="AC3346">
        <v>0</v>
      </c>
      <c r="AD3346" t="s">
        <v>74</v>
      </c>
    </row>
    <row r="3347" spans="1:30" x14ac:dyDescent="0.3">
      <c r="A3347" t="s">
        <v>8460</v>
      </c>
      <c r="B3347" t="s">
        <v>39</v>
      </c>
      <c r="C3347">
        <v>129008</v>
      </c>
      <c r="D3347">
        <v>1016.74</v>
      </c>
      <c r="E3347" s="1">
        <v>44200</v>
      </c>
      <c r="F3347" s="1">
        <v>44731</v>
      </c>
      <c r="G3347" t="s">
        <v>99</v>
      </c>
      <c r="H3347" t="s">
        <v>41</v>
      </c>
      <c r="I3347" t="s">
        <v>8457</v>
      </c>
      <c r="J3347">
        <v>531</v>
      </c>
      <c r="K3347" t="s">
        <v>100</v>
      </c>
      <c r="L3347">
        <v>0</v>
      </c>
      <c r="M3347" t="s">
        <v>8458</v>
      </c>
      <c r="N3347" t="s">
        <v>32</v>
      </c>
      <c r="O3347">
        <v>30</v>
      </c>
      <c r="P3347" t="s">
        <v>3668</v>
      </c>
      <c r="Q3347" t="s">
        <v>62</v>
      </c>
      <c r="R3347" t="s">
        <v>8459</v>
      </c>
      <c r="S3347" t="s">
        <v>109</v>
      </c>
      <c r="T3347">
        <v>0</v>
      </c>
      <c r="U3347">
        <v>0</v>
      </c>
      <c r="V3347" t="s">
        <v>68</v>
      </c>
      <c r="W3347" t="s">
        <v>8461</v>
      </c>
      <c r="X3347" t="s">
        <v>57</v>
      </c>
      <c r="Y3347">
        <v>24</v>
      </c>
      <c r="Z3347">
        <v>6</v>
      </c>
      <c r="AA3347">
        <v>0</v>
      </c>
      <c r="AB3347" t="s">
        <v>73</v>
      </c>
      <c r="AC3347">
        <v>0</v>
      </c>
      <c r="AD3347" t="s">
        <v>59</v>
      </c>
    </row>
    <row r="3348" spans="1:30" x14ac:dyDescent="0.3">
      <c r="A3348" t="s">
        <v>11743</v>
      </c>
      <c r="B3348" t="s">
        <v>39</v>
      </c>
      <c r="C3348">
        <v>79069</v>
      </c>
      <c r="D3348">
        <v>562.67999999999995</v>
      </c>
      <c r="E3348" s="1">
        <v>42715</v>
      </c>
      <c r="F3348" s="1">
        <v>44864</v>
      </c>
      <c r="G3348" t="s">
        <v>103</v>
      </c>
      <c r="H3348" t="s">
        <v>41</v>
      </c>
      <c r="I3348" t="s">
        <v>11740</v>
      </c>
      <c r="J3348">
        <v>2149</v>
      </c>
      <c r="K3348" t="s">
        <v>42</v>
      </c>
      <c r="L3348">
        <v>0</v>
      </c>
      <c r="M3348" t="s">
        <v>11741</v>
      </c>
      <c r="N3348" t="s">
        <v>60</v>
      </c>
      <c r="O3348">
        <v>52</v>
      </c>
      <c r="P3348" t="s">
        <v>5081</v>
      </c>
      <c r="Q3348" t="s">
        <v>51</v>
      </c>
      <c r="R3348" t="s">
        <v>11742</v>
      </c>
      <c r="S3348" t="s">
        <v>97</v>
      </c>
      <c r="T3348">
        <v>0</v>
      </c>
      <c r="U3348">
        <v>0</v>
      </c>
      <c r="V3348" t="s">
        <v>37</v>
      </c>
      <c r="W3348" t="s">
        <v>11744</v>
      </c>
      <c r="X3348" t="s">
        <v>57</v>
      </c>
      <c r="Y3348">
        <v>21</v>
      </c>
      <c r="Z3348">
        <v>34</v>
      </c>
      <c r="AA3348">
        <v>0</v>
      </c>
      <c r="AB3348" t="s">
        <v>45</v>
      </c>
      <c r="AC3348">
        <v>0</v>
      </c>
      <c r="AD3348" t="s">
        <v>59</v>
      </c>
    </row>
    <row r="3349" spans="1:30" x14ac:dyDescent="0.3">
      <c r="A3349" t="s">
        <v>5785</v>
      </c>
      <c r="B3349" t="s">
        <v>39</v>
      </c>
      <c r="C3349">
        <v>434517</v>
      </c>
      <c r="D3349">
        <v>1067.1500000000001</v>
      </c>
      <c r="E3349" s="1">
        <v>44087</v>
      </c>
      <c r="F3349" s="1">
        <v>45778</v>
      </c>
      <c r="G3349" t="s">
        <v>99</v>
      </c>
      <c r="H3349" t="s">
        <v>55</v>
      </c>
      <c r="I3349" t="s">
        <v>5782</v>
      </c>
      <c r="J3349">
        <v>1691</v>
      </c>
      <c r="K3349" t="s">
        <v>42</v>
      </c>
      <c r="L3349">
        <v>0</v>
      </c>
      <c r="M3349" t="s">
        <v>5783</v>
      </c>
      <c r="N3349" t="s">
        <v>49</v>
      </c>
      <c r="O3349">
        <v>20</v>
      </c>
      <c r="P3349" t="s">
        <v>1058</v>
      </c>
      <c r="Q3349" t="s">
        <v>51</v>
      </c>
      <c r="R3349" t="s">
        <v>5784</v>
      </c>
      <c r="S3349" t="s">
        <v>67</v>
      </c>
      <c r="T3349">
        <v>0</v>
      </c>
      <c r="U3349">
        <v>0</v>
      </c>
      <c r="V3349" t="s">
        <v>68</v>
      </c>
      <c r="W3349" t="s">
        <v>5786</v>
      </c>
      <c r="X3349" t="s">
        <v>44</v>
      </c>
      <c r="Y3349">
        <v>42</v>
      </c>
      <c r="Z3349">
        <v>8</v>
      </c>
      <c r="AA3349">
        <v>0</v>
      </c>
      <c r="AB3349" t="s">
        <v>73</v>
      </c>
      <c r="AC3349">
        <v>0</v>
      </c>
      <c r="AD3349" t="s">
        <v>46</v>
      </c>
    </row>
    <row r="3350" spans="1:30" x14ac:dyDescent="0.3">
      <c r="A3350" t="s">
        <v>9848</v>
      </c>
      <c r="B3350" t="s">
        <v>118</v>
      </c>
      <c r="C3350">
        <v>441178</v>
      </c>
      <c r="D3350">
        <v>1619.22</v>
      </c>
      <c r="E3350" s="1">
        <v>43027</v>
      </c>
      <c r="F3350" s="1">
        <v>45694</v>
      </c>
      <c r="G3350" t="s">
        <v>99</v>
      </c>
      <c r="H3350" t="s">
        <v>41</v>
      </c>
      <c r="I3350" t="s">
        <v>9845</v>
      </c>
      <c r="J3350">
        <v>2667</v>
      </c>
      <c r="K3350" t="s">
        <v>42</v>
      </c>
      <c r="L3350">
        <v>0</v>
      </c>
      <c r="M3350" t="s">
        <v>9846</v>
      </c>
      <c r="N3350" t="s">
        <v>60</v>
      </c>
      <c r="O3350">
        <v>27</v>
      </c>
      <c r="P3350" t="s">
        <v>143</v>
      </c>
      <c r="Q3350" t="s">
        <v>87</v>
      </c>
      <c r="R3350" t="s">
        <v>9847</v>
      </c>
      <c r="S3350" t="s">
        <v>109</v>
      </c>
      <c r="T3350">
        <v>0</v>
      </c>
      <c r="U3350">
        <v>0</v>
      </c>
      <c r="V3350" t="s">
        <v>68</v>
      </c>
      <c r="W3350" t="s">
        <v>9849</v>
      </c>
      <c r="X3350" t="s">
        <v>44</v>
      </c>
      <c r="Y3350">
        <v>37</v>
      </c>
      <c r="Z3350">
        <v>76</v>
      </c>
      <c r="AA3350">
        <v>1</v>
      </c>
      <c r="AB3350" t="s">
        <v>58</v>
      </c>
      <c r="AC3350">
        <v>1</v>
      </c>
      <c r="AD3350" t="s">
        <v>46</v>
      </c>
    </row>
    <row r="3351" spans="1:30" x14ac:dyDescent="0.3">
      <c r="A3351" t="s">
        <v>5223</v>
      </c>
      <c r="B3351" t="s">
        <v>118</v>
      </c>
      <c r="C3351">
        <v>415882</v>
      </c>
      <c r="D3351">
        <v>1748.6</v>
      </c>
      <c r="E3351" s="1">
        <v>42713</v>
      </c>
      <c r="F3351" s="1">
        <v>45764</v>
      </c>
      <c r="G3351" t="s">
        <v>99</v>
      </c>
      <c r="H3351" t="s">
        <v>55</v>
      </c>
      <c r="I3351" t="s">
        <v>5216</v>
      </c>
      <c r="J3351">
        <v>3051</v>
      </c>
      <c r="K3351" t="s">
        <v>42</v>
      </c>
      <c r="L3351">
        <v>0</v>
      </c>
      <c r="M3351" t="s">
        <v>5217</v>
      </c>
      <c r="N3351" t="s">
        <v>60</v>
      </c>
      <c r="O3351">
        <v>19</v>
      </c>
      <c r="P3351" t="s">
        <v>264</v>
      </c>
      <c r="Q3351" t="s">
        <v>62</v>
      </c>
      <c r="R3351" t="s">
        <v>5218</v>
      </c>
      <c r="S3351" t="s">
        <v>67</v>
      </c>
      <c r="T3351">
        <v>0</v>
      </c>
      <c r="U3351">
        <v>0</v>
      </c>
      <c r="V3351" t="s">
        <v>68</v>
      </c>
      <c r="W3351" t="s">
        <v>5224</v>
      </c>
      <c r="X3351" t="s">
        <v>72</v>
      </c>
      <c r="Y3351">
        <v>1</v>
      </c>
      <c r="Z3351">
        <v>94</v>
      </c>
      <c r="AA3351">
        <v>1</v>
      </c>
      <c r="AB3351" t="s">
        <v>58</v>
      </c>
      <c r="AC3351">
        <v>1</v>
      </c>
      <c r="AD3351" t="s">
        <v>74</v>
      </c>
    </row>
    <row r="3352" spans="1:30" x14ac:dyDescent="0.3">
      <c r="A3352" t="s">
        <v>3013</v>
      </c>
      <c r="B3352" t="s">
        <v>54</v>
      </c>
      <c r="C3352">
        <v>71850</v>
      </c>
      <c r="D3352">
        <v>419.84</v>
      </c>
      <c r="E3352" s="1">
        <v>45432</v>
      </c>
      <c r="F3352" s="1">
        <v>46311</v>
      </c>
      <c r="G3352" t="s">
        <v>103</v>
      </c>
      <c r="H3352" t="s">
        <v>80</v>
      </c>
      <c r="I3352" t="s">
        <v>3010</v>
      </c>
      <c r="J3352">
        <v>879</v>
      </c>
      <c r="K3352" t="s">
        <v>100</v>
      </c>
      <c r="L3352">
        <v>1</v>
      </c>
      <c r="M3352" t="s">
        <v>3011</v>
      </c>
      <c r="N3352" t="s">
        <v>49</v>
      </c>
      <c r="O3352">
        <v>20</v>
      </c>
      <c r="P3352" t="s">
        <v>535</v>
      </c>
      <c r="Q3352" t="s">
        <v>51</v>
      </c>
      <c r="R3352" t="s">
        <v>3012</v>
      </c>
      <c r="S3352" t="s">
        <v>67</v>
      </c>
      <c r="T3352">
        <v>0</v>
      </c>
      <c r="U3352">
        <v>0</v>
      </c>
      <c r="V3352" t="s">
        <v>68</v>
      </c>
      <c r="W3352" t="s">
        <v>3014</v>
      </c>
      <c r="X3352" t="s">
        <v>72</v>
      </c>
      <c r="Y3352">
        <v>46</v>
      </c>
      <c r="Z3352">
        <v>63</v>
      </c>
      <c r="AA3352">
        <v>0</v>
      </c>
      <c r="AB3352" t="s">
        <v>58</v>
      </c>
      <c r="AC3352">
        <v>0</v>
      </c>
      <c r="AD3352" t="s">
        <v>74</v>
      </c>
    </row>
    <row r="3353" spans="1:30" x14ac:dyDescent="0.3">
      <c r="A3353" t="s">
        <v>7704</v>
      </c>
      <c r="B3353" t="s">
        <v>39</v>
      </c>
      <c r="C3353">
        <v>438861</v>
      </c>
      <c r="D3353">
        <v>1394.18</v>
      </c>
      <c r="E3353" s="1">
        <v>42762</v>
      </c>
      <c r="F3353" s="1">
        <v>45329</v>
      </c>
      <c r="G3353" t="s">
        <v>103</v>
      </c>
      <c r="H3353" t="s">
        <v>55</v>
      </c>
      <c r="I3353" t="s">
        <v>7701</v>
      </c>
      <c r="J3353">
        <v>2567</v>
      </c>
      <c r="K3353" t="s">
        <v>42</v>
      </c>
      <c r="L3353">
        <v>0</v>
      </c>
      <c r="M3353" t="s">
        <v>7702</v>
      </c>
      <c r="N3353" t="s">
        <v>60</v>
      </c>
      <c r="O3353">
        <v>71</v>
      </c>
      <c r="P3353" t="s">
        <v>261</v>
      </c>
      <c r="Q3353" t="s">
        <v>34</v>
      </c>
      <c r="R3353" t="s">
        <v>7703</v>
      </c>
      <c r="S3353" t="s">
        <v>36</v>
      </c>
      <c r="T3353">
        <v>1</v>
      </c>
      <c r="U3353">
        <v>1</v>
      </c>
      <c r="V3353" t="s">
        <v>37</v>
      </c>
      <c r="W3353" t="s">
        <v>7705</v>
      </c>
      <c r="X3353" t="s">
        <v>72</v>
      </c>
      <c r="Y3353">
        <v>47</v>
      </c>
      <c r="Z3353">
        <v>41</v>
      </c>
      <c r="AA3353">
        <v>0</v>
      </c>
      <c r="AB3353" t="s">
        <v>45</v>
      </c>
      <c r="AC3353">
        <v>0</v>
      </c>
      <c r="AD3353" t="s">
        <v>74</v>
      </c>
    </row>
    <row r="3354" spans="1:30" x14ac:dyDescent="0.3">
      <c r="A3354" t="s">
        <v>13416</v>
      </c>
      <c r="B3354" t="s">
        <v>118</v>
      </c>
      <c r="C3354">
        <v>297236</v>
      </c>
      <c r="D3354">
        <v>459.26</v>
      </c>
      <c r="E3354" s="1">
        <v>42658</v>
      </c>
      <c r="F3354" s="1">
        <v>44562</v>
      </c>
      <c r="G3354" t="s">
        <v>40</v>
      </c>
      <c r="H3354" t="s">
        <v>41</v>
      </c>
      <c r="I3354" t="s">
        <v>13413</v>
      </c>
      <c r="J3354">
        <v>1904</v>
      </c>
      <c r="K3354" t="s">
        <v>42</v>
      </c>
      <c r="L3354">
        <v>0</v>
      </c>
      <c r="M3354" t="s">
        <v>13414</v>
      </c>
      <c r="N3354" t="s">
        <v>60</v>
      </c>
      <c r="O3354">
        <v>50</v>
      </c>
      <c r="P3354" t="s">
        <v>6138</v>
      </c>
      <c r="Q3354" t="s">
        <v>62</v>
      </c>
      <c r="R3354" t="s">
        <v>13415</v>
      </c>
      <c r="S3354" t="s">
        <v>97</v>
      </c>
      <c r="T3354">
        <v>0</v>
      </c>
      <c r="U3354">
        <v>0</v>
      </c>
      <c r="V3354" t="s">
        <v>90</v>
      </c>
      <c r="W3354" t="s">
        <v>13417</v>
      </c>
      <c r="X3354" t="s">
        <v>44</v>
      </c>
      <c r="Y3354">
        <v>39</v>
      </c>
      <c r="Z3354">
        <v>44</v>
      </c>
      <c r="AA3354">
        <v>0</v>
      </c>
      <c r="AB3354" t="s">
        <v>45</v>
      </c>
      <c r="AC3354">
        <v>0</v>
      </c>
      <c r="AD3354" t="s">
        <v>46</v>
      </c>
    </row>
    <row r="3355" spans="1:30" x14ac:dyDescent="0.3">
      <c r="A3355" t="s">
        <v>18536</v>
      </c>
      <c r="B3355" t="s">
        <v>118</v>
      </c>
      <c r="C3355">
        <v>356941</v>
      </c>
      <c r="D3355">
        <v>186.38</v>
      </c>
      <c r="E3355" s="1">
        <v>42217</v>
      </c>
      <c r="F3355" s="1">
        <v>44167</v>
      </c>
      <c r="G3355" t="s">
        <v>40</v>
      </c>
      <c r="H3355" t="s">
        <v>41</v>
      </c>
      <c r="I3355" t="s">
        <v>18529</v>
      </c>
      <c r="J3355">
        <v>1950</v>
      </c>
      <c r="K3355" t="s">
        <v>42</v>
      </c>
      <c r="L3355">
        <v>0</v>
      </c>
      <c r="M3355" t="s">
        <v>18530</v>
      </c>
      <c r="N3355" t="s">
        <v>60</v>
      </c>
      <c r="O3355">
        <v>25</v>
      </c>
      <c r="P3355" t="s">
        <v>9182</v>
      </c>
      <c r="Q3355" t="s">
        <v>34</v>
      </c>
      <c r="R3355" t="s">
        <v>18531</v>
      </c>
      <c r="S3355" t="s">
        <v>67</v>
      </c>
      <c r="T3355">
        <v>1</v>
      </c>
      <c r="U3355">
        <v>0</v>
      </c>
      <c r="V3355" t="s">
        <v>68</v>
      </c>
      <c r="W3355" t="s">
        <v>18537</v>
      </c>
      <c r="X3355" t="s">
        <v>57</v>
      </c>
      <c r="Y3355">
        <v>35</v>
      </c>
      <c r="Z3355">
        <v>90</v>
      </c>
      <c r="AA3355">
        <v>1</v>
      </c>
      <c r="AB3355" t="s">
        <v>58</v>
      </c>
      <c r="AC3355">
        <v>1</v>
      </c>
      <c r="AD3355" t="s">
        <v>59</v>
      </c>
    </row>
    <row r="3356" spans="1:30" x14ac:dyDescent="0.3">
      <c r="A3356" t="s">
        <v>3889</v>
      </c>
      <c r="B3356" t="s">
        <v>39</v>
      </c>
      <c r="C3356">
        <v>177940</v>
      </c>
      <c r="D3356">
        <v>1341.39</v>
      </c>
      <c r="E3356" s="1">
        <v>44074</v>
      </c>
      <c r="F3356" s="1">
        <v>45245</v>
      </c>
      <c r="G3356" t="s">
        <v>103</v>
      </c>
      <c r="H3356" t="s">
        <v>80</v>
      </c>
      <c r="I3356" t="s">
        <v>3884</v>
      </c>
      <c r="J3356">
        <v>1171</v>
      </c>
      <c r="K3356" t="s">
        <v>42</v>
      </c>
      <c r="L3356">
        <v>1</v>
      </c>
      <c r="M3356" t="s">
        <v>3885</v>
      </c>
      <c r="N3356" t="s">
        <v>60</v>
      </c>
      <c r="O3356">
        <v>55</v>
      </c>
      <c r="P3356" t="s">
        <v>2044</v>
      </c>
      <c r="Q3356" t="s">
        <v>87</v>
      </c>
      <c r="R3356" t="s">
        <v>3886</v>
      </c>
      <c r="S3356" t="s">
        <v>97</v>
      </c>
      <c r="T3356">
        <v>0</v>
      </c>
      <c r="U3356">
        <v>0</v>
      </c>
      <c r="V3356" t="s">
        <v>37</v>
      </c>
      <c r="W3356" t="s">
        <v>3890</v>
      </c>
      <c r="X3356" t="s">
        <v>72</v>
      </c>
      <c r="Y3356">
        <v>12</v>
      </c>
      <c r="Z3356">
        <v>19</v>
      </c>
      <c r="AA3356">
        <v>0</v>
      </c>
      <c r="AB3356" t="s">
        <v>73</v>
      </c>
      <c r="AC3356">
        <v>0</v>
      </c>
      <c r="AD3356" t="s">
        <v>74</v>
      </c>
    </row>
    <row r="3357" spans="1:30" x14ac:dyDescent="0.3">
      <c r="A3357" t="s">
        <v>7169</v>
      </c>
      <c r="B3357" t="s">
        <v>70</v>
      </c>
      <c r="C3357">
        <v>438925</v>
      </c>
      <c r="D3357">
        <v>1423.28</v>
      </c>
      <c r="E3357" s="1">
        <v>43403</v>
      </c>
      <c r="F3357" s="1">
        <v>45649</v>
      </c>
      <c r="G3357" t="s">
        <v>99</v>
      </c>
      <c r="H3357" t="s">
        <v>55</v>
      </c>
      <c r="I3357" t="s">
        <v>7162</v>
      </c>
      <c r="J3357">
        <v>2246</v>
      </c>
      <c r="K3357" t="s">
        <v>42</v>
      </c>
      <c r="L3357">
        <v>0</v>
      </c>
      <c r="M3357" t="s">
        <v>7163</v>
      </c>
      <c r="N3357" t="s">
        <v>49</v>
      </c>
      <c r="O3357">
        <v>71</v>
      </c>
      <c r="P3357" t="s">
        <v>1744</v>
      </c>
      <c r="Q3357" t="s">
        <v>34</v>
      </c>
      <c r="R3357" t="s">
        <v>7164</v>
      </c>
      <c r="S3357" t="s">
        <v>36</v>
      </c>
      <c r="T3357">
        <v>1</v>
      </c>
      <c r="U3357">
        <v>1</v>
      </c>
      <c r="V3357" t="s">
        <v>37</v>
      </c>
      <c r="W3357" t="s">
        <v>7170</v>
      </c>
      <c r="X3357" t="s">
        <v>72</v>
      </c>
      <c r="Y3357">
        <v>10</v>
      </c>
      <c r="Z3357">
        <v>79</v>
      </c>
      <c r="AA3357">
        <v>1</v>
      </c>
      <c r="AB3357" t="s">
        <v>58</v>
      </c>
      <c r="AC3357">
        <v>1</v>
      </c>
      <c r="AD3357" t="s">
        <v>74</v>
      </c>
    </row>
    <row r="3358" spans="1:30" x14ac:dyDescent="0.3">
      <c r="A3358" t="s">
        <v>7895</v>
      </c>
      <c r="B3358" t="s">
        <v>39</v>
      </c>
      <c r="C3358">
        <v>145842</v>
      </c>
      <c r="D3358">
        <v>1967.1</v>
      </c>
      <c r="E3358" s="1">
        <v>43688</v>
      </c>
      <c r="F3358" s="1">
        <v>45830</v>
      </c>
      <c r="G3358" t="s">
        <v>103</v>
      </c>
      <c r="H3358" t="s">
        <v>80</v>
      </c>
      <c r="I3358" t="s">
        <v>7890</v>
      </c>
      <c r="J3358">
        <v>2142</v>
      </c>
      <c r="K3358" t="s">
        <v>42</v>
      </c>
      <c r="L3358">
        <v>1</v>
      </c>
      <c r="M3358" t="s">
        <v>7891</v>
      </c>
      <c r="N3358" t="s">
        <v>60</v>
      </c>
      <c r="O3358">
        <v>67</v>
      </c>
      <c r="P3358" t="s">
        <v>2276</v>
      </c>
      <c r="Q3358" t="s">
        <v>34</v>
      </c>
      <c r="R3358" t="s">
        <v>7892</v>
      </c>
      <c r="S3358" t="s">
        <v>36</v>
      </c>
      <c r="T3358">
        <v>1</v>
      </c>
      <c r="U3358">
        <v>1</v>
      </c>
      <c r="V3358" t="s">
        <v>37</v>
      </c>
      <c r="W3358" t="s">
        <v>7896</v>
      </c>
      <c r="X3358" t="s">
        <v>72</v>
      </c>
      <c r="Y3358">
        <v>23</v>
      </c>
      <c r="Z3358">
        <v>18</v>
      </c>
      <c r="AA3358">
        <v>0</v>
      </c>
      <c r="AB3358" t="s">
        <v>73</v>
      </c>
      <c r="AC3358">
        <v>0</v>
      </c>
      <c r="AD3358" t="s">
        <v>74</v>
      </c>
    </row>
    <row r="3359" spans="1:30" x14ac:dyDescent="0.3">
      <c r="A3359" t="s">
        <v>5202</v>
      </c>
      <c r="B3359" t="s">
        <v>54</v>
      </c>
      <c r="C3359">
        <v>253674</v>
      </c>
      <c r="D3359">
        <v>1476.3</v>
      </c>
      <c r="E3359" s="1">
        <v>45068</v>
      </c>
      <c r="F3359" s="1">
        <v>47992</v>
      </c>
      <c r="G3359" t="s">
        <v>103</v>
      </c>
      <c r="H3359" t="s">
        <v>80</v>
      </c>
      <c r="I3359" t="s">
        <v>5199</v>
      </c>
      <c r="J3359">
        <v>2924</v>
      </c>
      <c r="K3359" t="s">
        <v>42</v>
      </c>
      <c r="L3359">
        <v>1</v>
      </c>
      <c r="M3359" t="s">
        <v>5200</v>
      </c>
      <c r="N3359" t="s">
        <v>49</v>
      </c>
      <c r="O3359">
        <v>73</v>
      </c>
      <c r="P3359" t="s">
        <v>713</v>
      </c>
      <c r="Q3359" t="s">
        <v>62</v>
      </c>
      <c r="R3359" t="s">
        <v>5201</v>
      </c>
      <c r="S3359" t="s">
        <v>36</v>
      </c>
      <c r="T3359">
        <v>0</v>
      </c>
      <c r="U3359">
        <v>1</v>
      </c>
      <c r="V3359" t="s">
        <v>37</v>
      </c>
      <c r="W3359" t="s">
        <v>5203</v>
      </c>
      <c r="X3359" t="s">
        <v>72</v>
      </c>
      <c r="Y3359">
        <v>50</v>
      </c>
      <c r="Z3359">
        <v>80</v>
      </c>
      <c r="AA3359">
        <v>1</v>
      </c>
      <c r="AB3359" t="s">
        <v>58</v>
      </c>
      <c r="AC3359">
        <v>1</v>
      </c>
      <c r="AD3359" t="s">
        <v>74</v>
      </c>
    </row>
    <row r="3360" spans="1:30" x14ac:dyDescent="0.3">
      <c r="A3360" t="s">
        <v>1401</v>
      </c>
      <c r="B3360" t="s">
        <v>118</v>
      </c>
      <c r="C3360">
        <v>129607</v>
      </c>
      <c r="D3360">
        <v>1403.74</v>
      </c>
      <c r="E3360" s="1">
        <v>42624</v>
      </c>
      <c r="F3360" s="1">
        <v>43251</v>
      </c>
      <c r="G3360" t="s">
        <v>103</v>
      </c>
      <c r="H3360" t="s">
        <v>80</v>
      </c>
      <c r="I3360" t="s">
        <v>1395</v>
      </c>
      <c r="J3360">
        <v>627</v>
      </c>
      <c r="K3360" t="s">
        <v>100</v>
      </c>
      <c r="L3360">
        <v>1</v>
      </c>
      <c r="M3360" t="s">
        <v>1396</v>
      </c>
      <c r="N3360" t="s">
        <v>60</v>
      </c>
      <c r="O3360">
        <v>46</v>
      </c>
      <c r="P3360" t="s">
        <v>1397</v>
      </c>
      <c r="Q3360" t="s">
        <v>62</v>
      </c>
      <c r="R3360" t="s">
        <v>1398</v>
      </c>
      <c r="S3360" t="s">
        <v>97</v>
      </c>
      <c r="T3360">
        <v>0</v>
      </c>
      <c r="U3360">
        <v>0</v>
      </c>
      <c r="V3360" t="s">
        <v>90</v>
      </c>
      <c r="W3360" t="s">
        <v>1402</v>
      </c>
      <c r="X3360" t="s">
        <v>44</v>
      </c>
      <c r="Y3360">
        <v>32</v>
      </c>
      <c r="Z3360">
        <v>85</v>
      </c>
      <c r="AA3360">
        <v>1</v>
      </c>
      <c r="AB3360" t="s">
        <v>58</v>
      </c>
      <c r="AC3360">
        <v>1</v>
      </c>
      <c r="AD3360" t="s">
        <v>46</v>
      </c>
    </row>
    <row r="3361" spans="1:30" x14ac:dyDescent="0.3">
      <c r="A3361" t="s">
        <v>15671</v>
      </c>
      <c r="B3361" t="s">
        <v>70</v>
      </c>
      <c r="C3361">
        <v>188661</v>
      </c>
      <c r="D3361">
        <v>675.23</v>
      </c>
      <c r="E3361" s="1">
        <v>42901</v>
      </c>
      <c r="F3361" s="1">
        <v>44523</v>
      </c>
      <c r="G3361" t="s">
        <v>103</v>
      </c>
      <c r="H3361" t="s">
        <v>55</v>
      </c>
      <c r="I3361" t="s">
        <v>15668</v>
      </c>
      <c r="J3361">
        <v>1622</v>
      </c>
      <c r="K3361" t="s">
        <v>42</v>
      </c>
      <c r="L3361">
        <v>0</v>
      </c>
      <c r="M3361" t="s">
        <v>15669</v>
      </c>
      <c r="N3361" t="s">
        <v>60</v>
      </c>
      <c r="O3361">
        <v>51</v>
      </c>
      <c r="P3361" t="s">
        <v>365</v>
      </c>
      <c r="Q3361" t="s">
        <v>34</v>
      </c>
      <c r="R3361" t="s">
        <v>15670</v>
      </c>
      <c r="S3361" t="s">
        <v>97</v>
      </c>
      <c r="T3361">
        <v>1</v>
      </c>
      <c r="U3361">
        <v>0</v>
      </c>
      <c r="V3361" t="s">
        <v>37</v>
      </c>
      <c r="W3361" t="s">
        <v>15672</v>
      </c>
      <c r="X3361" t="s">
        <v>57</v>
      </c>
      <c r="Y3361">
        <v>11</v>
      </c>
      <c r="Z3361">
        <v>34</v>
      </c>
      <c r="AA3361">
        <v>0</v>
      </c>
      <c r="AB3361" t="s">
        <v>45</v>
      </c>
      <c r="AC3361">
        <v>0</v>
      </c>
      <c r="AD3361" t="s">
        <v>59</v>
      </c>
    </row>
    <row r="3362" spans="1:30" x14ac:dyDescent="0.3">
      <c r="A3362" t="s">
        <v>5542</v>
      </c>
      <c r="B3362" t="s">
        <v>118</v>
      </c>
      <c r="C3362">
        <v>42727</v>
      </c>
      <c r="D3362">
        <v>1430.01</v>
      </c>
      <c r="E3362" s="1">
        <v>43610</v>
      </c>
      <c r="F3362" s="1">
        <v>44262</v>
      </c>
      <c r="G3362" t="s">
        <v>40</v>
      </c>
      <c r="H3362" t="s">
        <v>80</v>
      </c>
      <c r="I3362" t="s">
        <v>5532</v>
      </c>
      <c r="J3362">
        <v>652</v>
      </c>
      <c r="K3362" t="s">
        <v>100</v>
      </c>
      <c r="L3362">
        <v>1</v>
      </c>
      <c r="M3362" t="s">
        <v>5533</v>
      </c>
      <c r="N3362" t="s">
        <v>49</v>
      </c>
      <c r="O3362">
        <v>43</v>
      </c>
      <c r="P3362" t="s">
        <v>5534</v>
      </c>
      <c r="Q3362" t="s">
        <v>62</v>
      </c>
      <c r="R3362" t="s">
        <v>5535</v>
      </c>
      <c r="S3362" t="s">
        <v>89</v>
      </c>
      <c r="T3362">
        <v>0</v>
      </c>
      <c r="U3362">
        <v>0</v>
      </c>
      <c r="V3362" t="s">
        <v>90</v>
      </c>
      <c r="W3362" t="s">
        <v>5543</v>
      </c>
      <c r="X3362" t="s">
        <v>57</v>
      </c>
      <c r="Y3362">
        <v>15</v>
      </c>
      <c r="Z3362">
        <v>1</v>
      </c>
      <c r="AA3362">
        <v>0</v>
      </c>
      <c r="AB3362" t="s">
        <v>73</v>
      </c>
      <c r="AC3362">
        <v>0</v>
      </c>
      <c r="AD3362" t="s">
        <v>59</v>
      </c>
    </row>
    <row r="3363" spans="1:30" x14ac:dyDescent="0.3">
      <c r="A3363" t="s">
        <v>14855</v>
      </c>
      <c r="B3363" t="s">
        <v>54</v>
      </c>
      <c r="C3363">
        <v>357314</v>
      </c>
      <c r="D3363">
        <v>964.33</v>
      </c>
      <c r="E3363" s="1">
        <v>43547</v>
      </c>
      <c r="F3363" s="1">
        <v>44853</v>
      </c>
      <c r="G3363" t="s">
        <v>99</v>
      </c>
      <c r="H3363" t="s">
        <v>41</v>
      </c>
      <c r="I3363" t="s">
        <v>14852</v>
      </c>
      <c r="J3363">
        <v>1306</v>
      </c>
      <c r="K3363" t="s">
        <v>42</v>
      </c>
      <c r="L3363">
        <v>0</v>
      </c>
      <c r="M3363" t="s">
        <v>14853</v>
      </c>
      <c r="N3363" t="s">
        <v>32</v>
      </c>
      <c r="O3363">
        <v>65</v>
      </c>
      <c r="P3363" t="s">
        <v>2574</v>
      </c>
      <c r="Q3363" t="s">
        <v>87</v>
      </c>
      <c r="R3363" t="s">
        <v>14854</v>
      </c>
      <c r="S3363" t="s">
        <v>36</v>
      </c>
      <c r="T3363">
        <v>0</v>
      </c>
      <c r="U3363">
        <v>1</v>
      </c>
      <c r="V3363" t="s">
        <v>37</v>
      </c>
      <c r="W3363" t="s">
        <v>14856</v>
      </c>
      <c r="X3363" t="s">
        <v>44</v>
      </c>
      <c r="Y3363">
        <v>37</v>
      </c>
      <c r="Z3363">
        <v>92</v>
      </c>
      <c r="AA3363">
        <v>1</v>
      </c>
      <c r="AB3363" t="s">
        <v>58</v>
      </c>
      <c r="AC3363">
        <v>1</v>
      </c>
      <c r="AD3363" t="s">
        <v>46</v>
      </c>
    </row>
    <row r="3364" spans="1:30" x14ac:dyDescent="0.3">
      <c r="A3364" t="s">
        <v>17235</v>
      </c>
      <c r="B3364" t="s">
        <v>70</v>
      </c>
      <c r="C3364">
        <v>413252</v>
      </c>
      <c r="D3364">
        <v>1737.19</v>
      </c>
      <c r="E3364" s="1">
        <v>42323</v>
      </c>
      <c r="F3364" s="1">
        <v>44359</v>
      </c>
      <c r="G3364" t="s">
        <v>40</v>
      </c>
      <c r="H3364" t="s">
        <v>41</v>
      </c>
      <c r="I3364" t="s">
        <v>17232</v>
      </c>
      <c r="J3364">
        <v>2036</v>
      </c>
      <c r="K3364" t="s">
        <v>42</v>
      </c>
      <c r="L3364">
        <v>0</v>
      </c>
      <c r="M3364" t="s">
        <v>17233</v>
      </c>
      <c r="N3364" t="s">
        <v>60</v>
      </c>
      <c r="O3364">
        <v>25</v>
      </c>
      <c r="P3364" t="s">
        <v>10884</v>
      </c>
      <c r="Q3364" t="s">
        <v>62</v>
      </c>
      <c r="R3364" t="s">
        <v>17234</v>
      </c>
      <c r="S3364" t="s">
        <v>67</v>
      </c>
      <c r="T3364">
        <v>0</v>
      </c>
      <c r="U3364">
        <v>0</v>
      </c>
      <c r="V3364" t="s">
        <v>68</v>
      </c>
      <c r="W3364" t="s">
        <v>17236</v>
      </c>
      <c r="X3364" t="s">
        <v>44</v>
      </c>
      <c r="Y3364">
        <v>47</v>
      </c>
      <c r="Z3364">
        <v>23</v>
      </c>
      <c r="AA3364">
        <v>0</v>
      </c>
      <c r="AB3364" t="s">
        <v>73</v>
      </c>
      <c r="AC3364">
        <v>0</v>
      </c>
      <c r="AD3364" t="s">
        <v>46</v>
      </c>
    </row>
    <row r="3365" spans="1:30" x14ac:dyDescent="0.3">
      <c r="A3365" t="s">
        <v>6204</v>
      </c>
      <c r="B3365" t="s">
        <v>54</v>
      </c>
      <c r="C3365">
        <v>16899</v>
      </c>
      <c r="D3365">
        <v>645.99</v>
      </c>
      <c r="E3365" s="1">
        <v>43905</v>
      </c>
      <c r="F3365" s="1">
        <v>44615</v>
      </c>
      <c r="G3365" t="s">
        <v>99</v>
      </c>
      <c r="H3365" t="s">
        <v>55</v>
      </c>
      <c r="I3365" t="s">
        <v>6201</v>
      </c>
      <c r="J3365">
        <v>710</v>
      </c>
      <c r="K3365" t="s">
        <v>100</v>
      </c>
      <c r="L3365">
        <v>0</v>
      </c>
      <c r="M3365" t="s">
        <v>6202</v>
      </c>
      <c r="N3365" t="s">
        <v>60</v>
      </c>
      <c r="O3365">
        <v>49</v>
      </c>
      <c r="P3365" t="s">
        <v>2249</v>
      </c>
      <c r="Q3365" t="s">
        <v>34</v>
      </c>
      <c r="R3365" t="s">
        <v>6203</v>
      </c>
      <c r="S3365" t="s">
        <v>97</v>
      </c>
      <c r="T3365">
        <v>1</v>
      </c>
      <c r="U3365">
        <v>0</v>
      </c>
      <c r="V3365" t="s">
        <v>90</v>
      </c>
      <c r="W3365" t="s">
        <v>6205</v>
      </c>
      <c r="X3365" t="s">
        <v>72</v>
      </c>
      <c r="Y3365">
        <v>44</v>
      </c>
      <c r="Z3365">
        <v>5</v>
      </c>
      <c r="AA3365">
        <v>0</v>
      </c>
      <c r="AB3365" t="s">
        <v>73</v>
      </c>
      <c r="AC3365">
        <v>0</v>
      </c>
      <c r="AD3365" t="s">
        <v>74</v>
      </c>
    </row>
    <row r="3366" spans="1:30" x14ac:dyDescent="0.3">
      <c r="A3366" t="s">
        <v>12562</v>
      </c>
      <c r="B3366" t="s">
        <v>70</v>
      </c>
      <c r="C3366">
        <v>438583</v>
      </c>
      <c r="D3366">
        <v>887.26</v>
      </c>
      <c r="E3366" s="1">
        <v>42476</v>
      </c>
      <c r="F3366" s="1">
        <v>44119</v>
      </c>
      <c r="G3366" t="s">
        <v>103</v>
      </c>
      <c r="H3366" t="s">
        <v>80</v>
      </c>
      <c r="I3366" t="s">
        <v>12555</v>
      </c>
      <c r="J3366">
        <v>1643</v>
      </c>
      <c r="K3366" t="s">
        <v>42</v>
      </c>
      <c r="L3366">
        <v>1</v>
      </c>
      <c r="M3366" t="s">
        <v>12556</v>
      </c>
      <c r="N3366" t="s">
        <v>49</v>
      </c>
      <c r="O3366">
        <v>68</v>
      </c>
      <c r="P3366" t="s">
        <v>3792</v>
      </c>
      <c r="Q3366" t="s">
        <v>34</v>
      </c>
      <c r="R3366" t="s">
        <v>12557</v>
      </c>
      <c r="S3366" t="s">
        <v>36</v>
      </c>
      <c r="T3366">
        <v>1</v>
      </c>
      <c r="U3366">
        <v>1</v>
      </c>
      <c r="V3366" t="s">
        <v>37</v>
      </c>
      <c r="W3366" t="s">
        <v>12563</v>
      </c>
      <c r="X3366" t="s">
        <v>44</v>
      </c>
      <c r="Y3366">
        <v>11</v>
      </c>
      <c r="Z3366">
        <v>82</v>
      </c>
      <c r="AA3366">
        <v>1</v>
      </c>
      <c r="AB3366" t="s">
        <v>58</v>
      </c>
      <c r="AC3366">
        <v>1</v>
      </c>
      <c r="AD3366" t="s">
        <v>46</v>
      </c>
    </row>
    <row r="3367" spans="1:30" x14ac:dyDescent="0.3">
      <c r="A3367" t="s">
        <v>13258</v>
      </c>
      <c r="B3367" t="s">
        <v>54</v>
      </c>
      <c r="C3367">
        <v>164975</v>
      </c>
      <c r="D3367">
        <v>311.82</v>
      </c>
      <c r="E3367" s="1">
        <v>42170</v>
      </c>
      <c r="F3367" s="1">
        <v>45414</v>
      </c>
      <c r="G3367" t="s">
        <v>99</v>
      </c>
      <c r="H3367" t="s">
        <v>55</v>
      </c>
      <c r="I3367" t="s">
        <v>13256</v>
      </c>
      <c r="J3367">
        <v>3244</v>
      </c>
      <c r="K3367" t="s">
        <v>42</v>
      </c>
      <c r="L3367">
        <v>0</v>
      </c>
      <c r="M3367" t="s">
        <v>7495</v>
      </c>
      <c r="N3367" t="s">
        <v>60</v>
      </c>
      <c r="O3367">
        <v>46</v>
      </c>
      <c r="P3367" t="s">
        <v>1421</v>
      </c>
      <c r="Q3367" t="s">
        <v>34</v>
      </c>
      <c r="R3367" t="s">
        <v>13257</v>
      </c>
      <c r="S3367" t="s">
        <v>97</v>
      </c>
      <c r="T3367">
        <v>1</v>
      </c>
      <c r="U3367">
        <v>0</v>
      </c>
      <c r="V3367" t="s">
        <v>90</v>
      </c>
      <c r="W3367" t="s">
        <v>13259</v>
      </c>
      <c r="X3367" t="s">
        <v>44</v>
      </c>
      <c r="Y3367">
        <v>31</v>
      </c>
      <c r="Z3367">
        <v>42</v>
      </c>
      <c r="AA3367">
        <v>0</v>
      </c>
      <c r="AB3367" t="s">
        <v>45</v>
      </c>
      <c r="AC3367">
        <v>0</v>
      </c>
      <c r="AD3367" t="s">
        <v>46</v>
      </c>
    </row>
    <row r="3368" spans="1:30" x14ac:dyDescent="0.3">
      <c r="A3368" t="s">
        <v>18112</v>
      </c>
      <c r="B3368" t="s">
        <v>70</v>
      </c>
      <c r="C3368">
        <v>136040</v>
      </c>
      <c r="D3368">
        <v>805.73</v>
      </c>
      <c r="E3368" s="1">
        <v>43390</v>
      </c>
      <c r="F3368" s="1">
        <v>46255</v>
      </c>
      <c r="G3368" t="s">
        <v>103</v>
      </c>
      <c r="H3368" t="s">
        <v>80</v>
      </c>
      <c r="I3368" t="s">
        <v>18107</v>
      </c>
      <c r="J3368">
        <v>2865</v>
      </c>
      <c r="K3368" t="s">
        <v>42</v>
      </c>
      <c r="L3368">
        <v>1</v>
      </c>
      <c r="M3368" t="s">
        <v>18108</v>
      </c>
      <c r="N3368" t="s">
        <v>60</v>
      </c>
      <c r="O3368">
        <v>65</v>
      </c>
      <c r="P3368" t="s">
        <v>2558</v>
      </c>
      <c r="Q3368" t="s">
        <v>51</v>
      </c>
      <c r="R3368" t="s">
        <v>18109</v>
      </c>
      <c r="S3368" t="s">
        <v>36</v>
      </c>
      <c r="T3368">
        <v>0</v>
      </c>
      <c r="U3368">
        <v>1</v>
      </c>
      <c r="V3368" t="s">
        <v>37</v>
      </c>
      <c r="W3368" t="s">
        <v>18113</v>
      </c>
      <c r="X3368" t="s">
        <v>57</v>
      </c>
      <c r="Y3368">
        <v>23</v>
      </c>
      <c r="Z3368">
        <v>6</v>
      </c>
      <c r="AA3368">
        <v>0</v>
      </c>
      <c r="AB3368" t="s">
        <v>73</v>
      </c>
      <c r="AC3368">
        <v>0</v>
      </c>
      <c r="AD3368" t="s">
        <v>59</v>
      </c>
    </row>
    <row r="3369" spans="1:30" x14ac:dyDescent="0.3">
      <c r="A3369" t="s">
        <v>13240</v>
      </c>
      <c r="B3369" t="s">
        <v>70</v>
      </c>
      <c r="C3369">
        <v>298740</v>
      </c>
      <c r="D3369">
        <v>1011.09</v>
      </c>
      <c r="E3369" s="1">
        <v>43052</v>
      </c>
      <c r="F3369" s="1">
        <v>44104</v>
      </c>
      <c r="G3369" t="s">
        <v>40</v>
      </c>
      <c r="H3369" t="s">
        <v>41</v>
      </c>
      <c r="I3369" t="s">
        <v>13237</v>
      </c>
      <c r="J3369">
        <v>1052</v>
      </c>
      <c r="K3369" t="s">
        <v>100</v>
      </c>
      <c r="L3369">
        <v>0</v>
      </c>
      <c r="M3369" t="s">
        <v>13238</v>
      </c>
      <c r="N3369" t="s">
        <v>49</v>
      </c>
      <c r="O3369">
        <v>40</v>
      </c>
      <c r="P3369" t="s">
        <v>2071</v>
      </c>
      <c r="Q3369" t="s">
        <v>34</v>
      </c>
      <c r="R3369" t="s">
        <v>13239</v>
      </c>
      <c r="S3369" t="s">
        <v>89</v>
      </c>
      <c r="T3369">
        <v>1</v>
      </c>
      <c r="U3369">
        <v>0</v>
      </c>
      <c r="V3369" t="s">
        <v>90</v>
      </c>
      <c r="W3369" t="s">
        <v>13241</v>
      </c>
      <c r="X3369" t="s">
        <v>44</v>
      </c>
      <c r="Y3369">
        <v>5</v>
      </c>
      <c r="Z3369">
        <v>45</v>
      </c>
      <c r="AA3369">
        <v>0</v>
      </c>
      <c r="AB3369" t="s">
        <v>45</v>
      </c>
      <c r="AC3369">
        <v>0</v>
      </c>
      <c r="AD3369" t="s">
        <v>46</v>
      </c>
    </row>
    <row r="3370" spans="1:30" x14ac:dyDescent="0.3">
      <c r="A3370" t="s">
        <v>12429</v>
      </c>
      <c r="B3370" t="s">
        <v>54</v>
      </c>
      <c r="C3370">
        <v>38733</v>
      </c>
      <c r="D3370">
        <v>1609.98</v>
      </c>
      <c r="E3370" s="1">
        <v>42495</v>
      </c>
      <c r="F3370" s="1">
        <v>42922</v>
      </c>
      <c r="G3370" t="s">
        <v>103</v>
      </c>
      <c r="H3370" t="s">
        <v>80</v>
      </c>
      <c r="I3370" t="s">
        <v>12424</v>
      </c>
      <c r="J3370">
        <v>427</v>
      </c>
      <c r="K3370" t="s">
        <v>100</v>
      </c>
      <c r="L3370">
        <v>1</v>
      </c>
      <c r="M3370" t="s">
        <v>12425</v>
      </c>
      <c r="N3370" t="s">
        <v>60</v>
      </c>
      <c r="O3370">
        <v>84</v>
      </c>
      <c r="P3370" t="s">
        <v>33</v>
      </c>
      <c r="Q3370" t="s">
        <v>51</v>
      </c>
      <c r="R3370" t="s">
        <v>12426</v>
      </c>
      <c r="S3370" t="s">
        <v>36</v>
      </c>
      <c r="T3370">
        <v>0</v>
      </c>
      <c r="U3370">
        <v>1</v>
      </c>
      <c r="V3370" t="s">
        <v>37</v>
      </c>
      <c r="W3370" t="s">
        <v>12430</v>
      </c>
      <c r="X3370" t="s">
        <v>44</v>
      </c>
      <c r="Y3370">
        <v>21</v>
      </c>
      <c r="Z3370">
        <v>47</v>
      </c>
      <c r="AA3370">
        <v>0</v>
      </c>
      <c r="AB3370" t="s">
        <v>45</v>
      </c>
      <c r="AC3370">
        <v>0</v>
      </c>
      <c r="AD3370" t="s">
        <v>46</v>
      </c>
    </row>
    <row r="3371" spans="1:30" x14ac:dyDescent="0.3">
      <c r="A3371" t="s">
        <v>13214</v>
      </c>
      <c r="B3371" t="s">
        <v>118</v>
      </c>
      <c r="C3371">
        <v>429613</v>
      </c>
      <c r="D3371">
        <v>542.30999999999995</v>
      </c>
      <c r="E3371" s="1">
        <v>43713</v>
      </c>
      <c r="F3371" s="1">
        <v>45527</v>
      </c>
      <c r="G3371" t="s">
        <v>99</v>
      </c>
      <c r="H3371" t="s">
        <v>41</v>
      </c>
      <c r="I3371" t="s">
        <v>13207</v>
      </c>
      <c r="J3371">
        <v>1814</v>
      </c>
      <c r="K3371" t="s">
        <v>42</v>
      </c>
      <c r="L3371">
        <v>0</v>
      </c>
      <c r="M3371" t="s">
        <v>13208</v>
      </c>
      <c r="N3371" t="s">
        <v>49</v>
      </c>
      <c r="O3371">
        <v>29</v>
      </c>
      <c r="P3371" t="s">
        <v>453</v>
      </c>
      <c r="Q3371" t="s">
        <v>34</v>
      </c>
      <c r="R3371" t="s">
        <v>13209</v>
      </c>
      <c r="S3371" t="s">
        <v>109</v>
      </c>
      <c r="T3371">
        <v>1</v>
      </c>
      <c r="U3371">
        <v>0</v>
      </c>
      <c r="V3371" t="s">
        <v>68</v>
      </c>
      <c r="W3371" t="s">
        <v>13215</v>
      </c>
      <c r="X3371" t="s">
        <v>57</v>
      </c>
      <c r="Y3371">
        <v>16</v>
      </c>
      <c r="Z3371">
        <v>71</v>
      </c>
      <c r="AA3371">
        <v>1</v>
      </c>
      <c r="AB3371" t="s">
        <v>58</v>
      </c>
      <c r="AC3371">
        <v>1</v>
      </c>
      <c r="AD3371" t="s">
        <v>59</v>
      </c>
    </row>
    <row r="3372" spans="1:30" x14ac:dyDescent="0.3">
      <c r="A3372" t="s">
        <v>18117</v>
      </c>
      <c r="B3372" t="s">
        <v>54</v>
      </c>
      <c r="C3372">
        <v>287282</v>
      </c>
      <c r="D3372">
        <v>1470.62</v>
      </c>
      <c r="E3372" s="1">
        <v>44861</v>
      </c>
      <c r="F3372" s="1">
        <v>46571</v>
      </c>
      <c r="G3372" t="s">
        <v>99</v>
      </c>
      <c r="H3372" t="s">
        <v>41</v>
      </c>
      <c r="I3372" t="s">
        <v>18114</v>
      </c>
      <c r="J3372">
        <v>1710</v>
      </c>
      <c r="K3372" t="s">
        <v>42</v>
      </c>
      <c r="L3372">
        <v>0</v>
      </c>
      <c r="M3372" t="s">
        <v>18115</v>
      </c>
      <c r="N3372" t="s">
        <v>32</v>
      </c>
      <c r="O3372">
        <v>23</v>
      </c>
      <c r="P3372" t="s">
        <v>2193</v>
      </c>
      <c r="Q3372" t="s">
        <v>51</v>
      </c>
      <c r="R3372" t="s">
        <v>18116</v>
      </c>
      <c r="S3372" t="s">
        <v>67</v>
      </c>
      <c r="T3372">
        <v>0</v>
      </c>
      <c r="U3372">
        <v>0</v>
      </c>
      <c r="V3372" t="s">
        <v>68</v>
      </c>
      <c r="W3372" t="s">
        <v>18118</v>
      </c>
      <c r="X3372" t="s">
        <v>72</v>
      </c>
      <c r="Y3372">
        <v>36</v>
      </c>
      <c r="Z3372">
        <v>36</v>
      </c>
      <c r="AA3372">
        <v>0</v>
      </c>
      <c r="AB3372" t="s">
        <v>45</v>
      </c>
      <c r="AC3372">
        <v>0</v>
      </c>
      <c r="AD3372" t="s">
        <v>74</v>
      </c>
    </row>
    <row r="3373" spans="1:30" x14ac:dyDescent="0.3">
      <c r="A3373" t="s">
        <v>1530</v>
      </c>
      <c r="B3373" t="s">
        <v>70</v>
      </c>
      <c r="C3373">
        <v>110143</v>
      </c>
      <c r="D3373">
        <v>1653.74</v>
      </c>
      <c r="E3373" s="1">
        <v>44558</v>
      </c>
      <c r="F3373" s="1">
        <v>47889</v>
      </c>
      <c r="G3373" t="s">
        <v>99</v>
      </c>
      <c r="H3373" t="s">
        <v>41</v>
      </c>
      <c r="I3373" t="s">
        <v>1524</v>
      </c>
      <c r="J3373">
        <v>3331</v>
      </c>
      <c r="K3373" t="s">
        <v>42</v>
      </c>
      <c r="L3373">
        <v>0</v>
      </c>
      <c r="M3373" t="s">
        <v>1525</v>
      </c>
      <c r="N3373" t="s">
        <v>60</v>
      </c>
      <c r="O3373">
        <v>62</v>
      </c>
      <c r="P3373" t="s">
        <v>1526</v>
      </c>
      <c r="Q3373" t="s">
        <v>34</v>
      </c>
      <c r="R3373" t="s">
        <v>1527</v>
      </c>
      <c r="S3373" t="s">
        <v>36</v>
      </c>
      <c r="T3373">
        <v>1</v>
      </c>
      <c r="U3373">
        <v>1</v>
      </c>
      <c r="V3373" t="s">
        <v>37</v>
      </c>
      <c r="W3373" t="s">
        <v>1531</v>
      </c>
      <c r="X3373" t="s">
        <v>57</v>
      </c>
      <c r="Y3373">
        <v>1</v>
      </c>
      <c r="Z3373">
        <v>16</v>
      </c>
      <c r="AA3373">
        <v>0</v>
      </c>
      <c r="AB3373" t="s">
        <v>73</v>
      </c>
      <c r="AC3373">
        <v>0</v>
      </c>
      <c r="AD3373" t="s">
        <v>59</v>
      </c>
    </row>
    <row r="3374" spans="1:30" x14ac:dyDescent="0.3">
      <c r="A3374" t="s">
        <v>19282</v>
      </c>
      <c r="B3374" t="s">
        <v>39</v>
      </c>
      <c r="C3374">
        <v>176116</v>
      </c>
      <c r="D3374">
        <v>845.52</v>
      </c>
      <c r="E3374" s="1">
        <v>43990</v>
      </c>
      <c r="F3374" s="1">
        <v>46810</v>
      </c>
      <c r="G3374" t="s">
        <v>103</v>
      </c>
      <c r="H3374" t="s">
        <v>41</v>
      </c>
      <c r="I3374" t="s">
        <v>19277</v>
      </c>
      <c r="J3374">
        <v>2820</v>
      </c>
      <c r="K3374" t="s">
        <v>42</v>
      </c>
      <c r="L3374">
        <v>0</v>
      </c>
      <c r="M3374" t="s">
        <v>19278</v>
      </c>
      <c r="N3374" t="s">
        <v>49</v>
      </c>
      <c r="O3374">
        <v>32</v>
      </c>
      <c r="P3374" t="s">
        <v>1435</v>
      </c>
      <c r="Q3374" t="s">
        <v>51</v>
      </c>
      <c r="R3374" t="s">
        <v>19279</v>
      </c>
      <c r="S3374" t="s">
        <v>109</v>
      </c>
      <c r="T3374">
        <v>0</v>
      </c>
      <c r="U3374">
        <v>0</v>
      </c>
      <c r="V3374" t="s">
        <v>90</v>
      </c>
      <c r="W3374" t="s">
        <v>19283</v>
      </c>
      <c r="X3374" t="s">
        <v>72</v>
      </c>
      <c r="Y3374">
        <v>4</v>
      </c>
      <c r="Z3374">
        <v>53</v>
      </c>
      <c r="AA3374">
        <v>0</v>
      </c>
      <c r="AB3374" t="s">
        <v>45</v>
      </c>
      <c r="AC3374">
        <v>0</v>
      </c>
      <c r="AD3374" t="s">
        <v>74</v>
      </c>
    </row>
    <row r="3375" spans="1:30" x14ac:dyDescent="0.3">
      <c r="A3375" t="s">
        <v>13542</v>
      </c>
      <c r="B3375" t="s">
        <v>39</v>
      </c>
      <c r="C3375">
        <v>448473</v>
      </c>
      <c r="D3375">
        <v>404.13</v>
      </c>
      <c r="E3375" s="1">
        <v>45511</v>
      </c>
      <c r="F3375" s="1">
        <v>46347</v>
      </c>
      <c r="G3375" t="s">
        <v>99</v>
      </c>
      <c r="H3375" t="s">
        <v>55</v>
      </c>
      <c r="I3375" t="s">
        <v>13537</v>
      </c>
      <c r="J3375">
        <v>836</v>
      </c>
      <c r="K3375" t="s">
        <v>100</v>
      </c>
      <c r="L3375">
        <v>0</v>
      </c>
      <c r="M3375" t="s">
        <v>13538</v>
      </c>
      <c r="N3375" t="s">
        <v>32</v>
      </c>
      <c r="O3375">
        <v>19</v>
      </c>
      <c r="P3375" t="s">
        <v>3009</v>
      </c>
      <c r="Q3375" t="s">
        <v>87</v>
      </c>
      <c r="R3375" t="s">
        <v>13539</v>
      </c>
      <c r="S3375" t="s">
        <v>67</v>
      </c>
      <c r="T3375">
        <v>0</v>
      </c>
      <c r="U3375">
        <v>0</v>
      </c>
      <c r="V3375" t="s">
        <v>68</v>
      </c>
      <c r="W3375" t="s">
        <v>13543</v>
      </c>
      <c r="X3375" t="s">
        <v>72</v>
      </c>
      <c r="Y3375">
        <v>43</v>
      </c>
      <c r="Z3375">
        <v>52</v>
      </c>
      <c r="AA3375">
        <v>0</v>
      </c>
      <c r="AB3375" t="s">
        <v>45</v>
      </c>
      <c r="AC3375">
        <v>0</v>
      </c>
      <c r="AD3375" t="s">
        <v>74</v>
      </c>
    </row>
    <row r="3376" spans="1:30" x14ac:dyDescent="0.3">
      <c r="A3376" t="s">
        <v>10674</v>
      </c>
      <c r="B3376" t="s">
        <v>70</v>
      </c>
      <c r="C3376">
        <v>181622</v>
      </c>
      <c r="D3376">
        <v>1353.69</v>
      </c>
      <c r="E3376" s="1">
        <v>44577</v>
      </c>
      <c r="F3376" s="1">
        <v>45296</v>
      </c>
      <c r="G3376" t="s">
        <v>40</v>
      </c>
      <c r="H3376" t="s">
        <v>55</v>
      </c>
      <c r="I3376" t="s">
        <v>10667</v>
      </c>
      <c r="J3376">
        <v>719</v>
      </c>
      <c r="K3376" t="s">
        <v>100</v>
      </c>
      <c r="L3376">
        <v>0</v>
      </c>
      <c r="M3376" t="s">
        <v>10668</v>
      </c>
      <c r="N3376" t="s">
        <v>32</v>
      </c>
      <c r="O3376">
        <v>56</v>
      </c>
      <c r="P3376" t="s">
        <v>690</v>
      </c>
      <c r="Q3376" t="s">
        <v>62</v>
      </c>
      <c r="R3376" t="s">
        <v>10669</v>
      </c>
      <c r="S3376" t="s">
        <v>36</v>
      </c>
      <c r="T3376">
        <v>0</v>
      </c>
      <c r="U3376">
        <v>0</v>
      </c>
      <c r="V3376" t="s">
        <v>37</v>
      </c>
      <c r="W3376" t="s">
        <v>10675</v>
      </c>
      <c r="X3376" t="s">
        <v>44</v>
      </c>
      <c r="Y3376">
        <v>31</v>
      </c>
      <c r="Z3376">
        <v>24</v>
      </c>
      <c r="AA3376">
        <v>0</v>
      </c>
      <c r="AB3376" t="s">
        <v>73</v>
      </c>
      <c r="AC3376">
        <v>0</v>
      </c>
      <c r="AD3376" t="s">
        <v>46</v>
      </c>
    </row>
    <row r="3377" spans="1:30" x14ac:dyDescent="0.3">
      <c r="A3377" t="s">
        <v>1493</v>
      </c>
      <c r="B3377" t="s">
        <v>54</v>
      </c>
      <c r="C3377">
        <v>374292</v>
      </c>
      <c r="D3377">
        <v>1017.75</v>
      </c>
      <c r="E3377" s="1">
        <v>44258</v>
      </c>
      <c r="F3377" s="1">
        <v>46535</v>
      </c>
      <c r="G3377" t="s">
        <v>40</v>
      </c>
      <c r="H3377" t="s">
        <v>41</v>
      </c>
      <c r="I3377" t="s">
        <v>1490</v>
      </c>
      <c r="J3377">
        <v>2277</v>
      </c>
      <c r="K3377" t="s">
        <v>42</v>
      </c>
      <c r="L3377">
        <v>0</v>
      </c>
      <c r="M3377" t="s">
        <v>1491</v>
      </c>
      <c r="N3377" t="s">
        <v>32</v>
      </c>
      <c r="O3377">
        <v>35</v>
      </c>
      <c r="P3377" t="s">
        <v>298</v>
      </c>
      <c r="Q3377" t="s">
        <v>51</v>
      </c>
      <c r="R3377" t="s">
        <v>1492</v>
      </c>
      <c r="S3377" t="s">
        <v>109</v>
      </c>
      <c r="T3377">
        <v>0</v>
      </c>
      <c r="U3377">
        <v>0</v>
      </c>
      <c r="V3377" t="s">
        <v>90</v>
      </c>
      <c r="W3377" t="s">
        <v>1494</v>
      </c>
      <c r="X3377" t="s">
        <v>44</v>
      </c>
      <c r="Y3377">
        <v>33</v>
      </c>
      <c r="Z3377">
        <v>67</v>
      </c>
      <c r="AA3377">
        <v>0</v>
      </c>
      <c r="AB3377" t="s">
        <v>58</v>
      </c>
      <c r="AC3377">
        <v>0</v>
      </c>
      <c r="AD3377" t="s">
        <v>46</v>
      </c>
    </row>
    <row r="3378" spans="1:30" x14ac:dyDescent="0.3">
      <c r="A3378" t="s">
        <v>2801</v>
      </c>
      <c r="B3378" t="s">
        <v>70</v>
      </c>
      <c r="C3378">
        <v>203947</v>
      </c>
      <c r="D3378">
        <v>1186.1600000000001</v>
      </c>
      <c r="E3378" s="1">
        <v>42475</v>
      </c>
      <c r="F3378" s="1">
        <v>45144</v>
      </c>
      <c r="G3378" t="s">
        <v>40</v>
      </c>
      <c r="H3378" t="s">
        <v>80</v>
      </c>
      <c r="I3378" t="s">
        <v>2798</v>
      </c>
      <c r="J3378">
        <v>2669</v>
      </c>
      <c r="K3378" t="s">
        <v>42</v>
      </c>
      <c r="L3378">
        <v>1</v>
      </c>
      <c r="M3378" t="s">
        <v>2799</v>
      </c>
      <c r="N3378" t="s">
        <v>32</v>
      </c>
      <c r="O3378">
        <v>46</v>
      </c>
      <c r="P3378" t="s">
        <v>1416</v>
      </c>
      <c r="Q3378" t="s">
        <v>87</v>
      </c>
      <c r="R3378" t="s">
        <v>2800</v>
      </c>
      <c r="S3378" t="s">
        <v>97</v>
      </c>
      <c r="T3378">
        <v>0</v>
      </c>
      <c r="U3378">
        <v>0</v>
      </c>
      <c r="V3378" t="s">
        <v>90</v>
      </c>
      <c r="W3378" t="s">
        <v>2802</v>
      </c>
      <c r="X3378" t="s">
        <v>72</v>
      </c>
      <c r="Y3378">
        <v>50</v>
      </c>
      <c r="Z3378">
        <v>55</v>
      </c>
      <c r="AA3378">
        <v>0</v>
      </c>
      <c r="AB3378" t="s">
        <v>45</v>
      </c>
      <c r="AC3378">
        <v>0</v>
      </c>
      <c r="AD3378" t="s">
        <v>74</v>
      </c>
    </row>
    <row r="3379" spans="1:30" x14ac:dyDescent="0.3">
      <c r="A3379" t="s">
        <v>1996</v>
      </c>
      <c r="B3379" t="s">
        <v>118</v>
      </c>
      <c r="C3379">
        <v>408616</v>
      </c>
      <c r="D3379">
        <v>119.17</v>
      </c>
      <c r="E3379" s="1">
        <v>43394</v>
      </c>
      <c r="F3379" s="1">
        <v>44985</v>
      </c>
      <c r="G3379" t="s">
        <v>103</v>
      </c>
      <c r="H3379" t="s">
        <v>55</v>
      </c>
      <c r="I3379" t="s">
        <v>1988</v>
      </c>
      <c r="J3379">
        <v>1591</v>
      </c>
      <c r="K3379" t="s">
        <v>42</v>
      </c>
      <c r="L3379">
        <v>0</v>
      </c>
      <c r="M3379" t="s">
        <v>1989</v>
      </c>
      <c r="N3379" t="s">
        <v>60</v>
      </c>
      <c r="O3379">
        <v>27</v>
      </c>
      <c r="P3379" t="s">
        <v>1990</v>
      </c>
      <c r="Q3379" t="s">
        <v>51</v>
      </c>
      <c r="R3379" t="s">
        <v>1991</v>
      </c>
      <c r="S3379" t="s">
        <v>109</v>
      </c>
      <c r="T3379">
        <v>0</v>
      </c>
      <c r="U3379">
        <v>0</v>
      </c>
      <c r="V3379" t="s">
        <v>68</v>
      </c>
      <c r="W3379" t="s">
        <v>1997</v>
      </c>
      <c r="X3379" t="s">
        <v>44</v>
      </c>
      <c r="Y3379">
        <v>7</v>
      </c>
      <c r="Z3379">
        <v>61</v>
      </c>
      <c r="AA3379">
        <v>0</v>
      </c>
      <c r="AB3379" t="s">
        <v>58</v>
      </c>
      <c r="AC3379">
        <v>0</v>
      </c>
      <c r="AD3379" t="s">
        <v>46</v>
      </c>
    </row>
    <row r="3380" spans="1:30" x14ac:dyDescent="0.3">
      <c r="A3380" t="s">
        <v>10008</v>
      </c>
      <c r="B3380" t="s">
        <v>70</v>
      </c>
      <c r="C3380">
        <v>366425</v>
      </c>
      <c r="D3380">
        <v>1932.72</v>
      </c>
      <c r="E3380" s="1">
        <v>43873</v>
      </c>
      <c r="F3380" s="1">
        <v>45058</v>
      </c>
      <c r="G3380" t="s">
        <v>103</v>
      </c>
      <c r="H3380" t="s">
        <v>80</v>
      </c>
      <c r="I3380" t="s">
        <v>10003</v>
      </c>
      <c r="J3380">
        <v>1185</v>
      </c>
      <c r="K3380" t="s">
        <v>42</v>
      </c>
      <c r="L3380">
        <v>1</v>
      </c>
      <c r="M3380" t="s">
        <v>10004</v>
      </c>
      <c r="N3380" t="s">
        <v>32</v>
      </c>
      <c r="O3380">
        <v>69</v>
      </c>
      <c r="P3380" t="s">
        <v>206</v>
      </c>
      <c r="Q3380" t="s">
        <v>34</v>
      </c>
      <c r="R3380" t="s">
        <v>10005</v>
      </c>
      <c r="S3380" t="s">
        <v>36</v>
      </c>
      <c r="T3380">
        <v>1</v>
      </c>
      <c r="U3380">
        <v>1</v>
      </c>
      <c r="V3380" t="s">
        <v>37</v>
      </c>
      <c r="W3380" t="s">
        <v>10009</v>
      </c>
      <c r="X3380" t="s">
        <v>44</v>
      </c>
      <c r="Y3380">
        <v>19</v>
      </c>
      <c r="Z3380">
        <v>72</v>
      </c>
      <c r="AA3380">
        <v>1</v>
      </c>
      <c r="AB3380" t="s">
        <v>58</v>
      </c>
      <c r="AC3380">
        <v>1</v>
      </c>
      <c r="AD3380" t="s">
        <v>46</v>
      </c>
    </row>
    <row r="3381" spans="1:30" x14ac:dyDescent="0.3">
      <c r="A3381" t="s">
        <v>10750</v>
      </c>
      <c r="B3381" t="s">
        <v>70</v>
      </c>
      <c r="C3381">
        <v>357001</v>
      </c>
      <c r="D3381">
        <v>1216.3499999999999</v>
      </c>
      <c r="E3381" s="1">
        <v>43219</v>
      </c>
      <c r="F3381" s="1">
        <v>44373</v>
      </c>
      <c r="G3381" t="s">
        <v>103</v>
      </c>
      <c r="H3381" t="s">
        <v>55</v>
      </c>
      <c r="I3381" t="s">
        <v>10745</v>
      </c>
      <c r="J3381">
        <v>1154</v>
      </c>
      <c r="K3381" t="s">
        <v>42</v>
      </c>
      <c r="L3381">
        <v>0</v>
      </c>
      <c r="M3381" t="s">
        <v>10746</v>
      </c>
      <c r="N3381" t="s">
        <v>60</v>
      </c>
      <c r="O3381">
        <v>83</v>
      </c>
      <c r="P3381" t="s">
        <v>1944</v>
      </c>
      <c r="Q3381" t="s">
        <v>51</v>
      </c>
      <c r="R3381" t="s">
        <v>10747</v>
      </c>
      <c r="S3381" t="s">
        <v>36</v>
      </c>
      <c r="T3381">
        <v>0</v>
      </c>
      <c r="U3381">
        <v>1</v>
      </c>
      <c r="V3381" t="s">
        <v>37</v>
      </c>
      <c r="W3381" t="s">
        <v>10751</v>
      </c>
      <c r="X3381" t="s">
        <v>57</v>
      </c>
      <c r="Y3381">
        <v>34</v>
      </c>
      <c r="Z3381">
        <v>78</v>
      </c>
      <c r="AA3381">
        <v>1</v>
      </c>
      <c r="AB3381" t="s">
        <v>58</v>
      </c>
      <c r="AC3381">
        <v>1</v>
      </c>
      <c r="AD3381" t="s">
        <v>59</v>
      </c>
    </row>
    <row r="3382" spans="1:30" x14ac:dyDescent="0.3">
      <c r="A3382" t="s">
        <v>4614</v>
      </c>
      <c r="B3382" t="s">
        <v>39</v>
      </c>
      <c r="C3382">
        <v>364915</v>
      </c>
      <c r="D3382">
        <v>487.79</v>
      </c>
      <c r="E3382" s="1">
        <v>42265</v>
      </c>
      <c r="F3382" s="1">
        <v>45414</v>
      </c>
      <c r="G3382" t="s">
        <v>103</v>
      </c>
      <c r="H3382" t="s">
        <v>55</v>
      </c>
      <c r="I3382" t="s">
        <v>4609</v>
      </c>
      <c r="J3382">
        <v>3149</v>
      </c>
      <c r="K3382" t="s">
        <v>42</v>
      </c>
      <c r="L3382">
        <v>0</v>
      </c>
      <c r="M3382" t="s">
        <v>4610</v>
      </c>
      <c r="N3382" t="s">
        <v>32</v>
      </c>
      <c r="O3382">
        <v>50</v>
      </c>
      <c r="P3382" t="s">
        <v>1159</v>
      </c>
      <c r="Q3382" t="s">
        <v>34</v>
      </c>
      <c r="R3382" t="s">
        <v>4611</v>
      </c>
      <c r="S3382" t="s">
        <v>97</v>
      </c>
      <c r="T3382">
        <v>1</v>
      </c>
      <c r="U3382">
        <v>0</v>
      </c>
      <c r="V3382" t="s">
        <v>90</v>
      </c>
      <c r="W3382" t="s">
        <v>4615</v>
      </c>
      <c r="X3382" t="s">
        <v>57</v>
      </c>
      <c r="Y3382">
        <v>13</v>
      </c>
      <c r="Z3382">
        <v>38</v>
      </c>
      <c r="AA3382">
        <v>0</v>
      </c>
      <c r="AB3382" t="s">
        <v>45</v>
      </c>
      <c r="AC3382">
        <v>0</v>
      </c>
      <c r="AD3382" t="s">
        <v>59</v>
      </c>
    </row>
    <row r="3383" spans="1:30" x14ac:dyDescent="0.3">
      <c r="A3383" t="s">
        <v>14857</v>
      </c>
      <c r="B3383" t="s">
        <v>54</v>
      </c>
      <c r="C3383">
        <v>371224</v>
      </c>
      <c r="D3383">
        <v>1122.47</v>
      </c>
      <c r="E3383" s="1">
        <v>44806</v>
      </c>
      <c r="F3383" s="1">
        <v>47572</v>
      </c>
      <c r="G3383" t="s">
        <v>99</v>
      </c>
      <c r="H3383" t="s">
        <v>80</v>
      </c>
      <c r="I3383" t="s">
        <v>14852</v>
      </c>
      <c r="J3383">
        <v>2766</v>
      </c>
      <c r="K3383" t="s">
        <v>42</v>
      </c>
      <c r="L3383">
        <v>1</v>
      </c>
      <c r="M3383" t="s">
        <v>14853</v>
      </c>
      <c r="N3383" t="s">
        <v>32</v>
      </c>
      <c r="O3383">
        <v>65</v>
      </c>
      <c r="P3383" t="s">
        <v>2574</v>
      </c>
      <c r="Q3383" t="s">
        <v>87</v>
      </c>
      <c r="R3383" t="s">
        <v>14854</v>
      </c>
      <c r="S3383" t="s">
        <v>36</v>
      </c>
      <c r="T3383">
        <v>0</v>
      </c>
      <c r="U3383">
        <v>1</v>
      </c>
      <c r="V3383" t="s">
        <v>37</v>
      </c>
      <c r="W3383" t="s">
        <v>14858</v>
      </c>
      <c r="X3383" t="s">
        <v>72</v>
      </c>
      <c r="Y3383">
        <v>22</v>
      </c>
      <c r="Z3383">
        <v>20</v>
      </c>
      <c r="AA3383">
        <v>0</v>
      </c>
      <c r="AB3383" t="s">
        <v>73</v>
      </c>
      <c r="AC3383">
        <v>0</v>
      </c>
      <c r="AD3383" t="s">
        <v>74</v>
      </c>
    </row>
    <row r="3384" spans="1:30" x14ac:dyDescent="0.3">
      <c r="A3384" t="s">
        <v>7667</v>
      </c>
      <c r="B3384" t="s">
        <v>39</v>
      </c>
      <c r="C3384">
        <v>86051</v>
      </c>
      <c r="D3384">
        <v>1551.9</v>
      </c>
      <c r="E3384" s="1">
        <v>42649</v>
      </c>
      <c r="F3384" s="1">
        <v>43861</v>
      </c>
      <c r="G3384" t="s">
        <v>99</v>
      </c>
      <c r="H3384" t="s">
        <v>80</v>
      </c>
      <c r="I3384" t="s">
        <v>7664</v>
      </c>
      <c r="J3384">
        <v>1212</v>
      </c>
      <c r="K3384" t="s">
        <v>42</v>
      </c>
      <c r="L3384">
        <v>1</v>
      </c>
      <c r="M3384" t="s">
        <v>7665</v>
      </c>
      <c r="N3384" t="s">
        <v>32</v>
      </c>
      <c r="O3384">
        <v>59</v>
      </c>
      <c r="P3384" t="s">
        <v>3580</v>
      </c>
      <c r="Q3384" t="s">
        <v>34</v>
      </c>
      <c r="R3384" t="s">
        <v>7666</v>
      </c>
      <c r="S3384" t="s">
        <v>36</v>
      </c>
      <c r="T3384">
        <v>1</v>
      </c>
      <c r="U3384">
        <v>0</v>
      </c>
      <c r="V3384" t="s">
        <v>37</v>
      </c>
      <c r="W3384" t="s">
        <v>7668</v>
      </c>
      <c r="X3384" t="s">
        <v>57</v>
      </c>
      <c r="Y3384">
        <v>30</v>
      </c>
      <c r="Z3384">
        <v>99</v>
      </c>
      <c r="AA3384">
        <v>1</v>
      </c>
      <c r="AB3384" t="s">
        <v>58</v>
      </c>
      <c r="AC3384">
        <v>1</v>
      </c>
      <c r="AD3384" t="s">
        <v>59</v>
      </c>
    </row>
    <row r="3385" spans="1:30" x14ac:dyDescent="0.3">
      <c r="A3385" t="s">
        <v>3308</v>
      </c>
      <c r="B3385" t="s">
        <v>39</v>
      </c>
      <c r="C3385">
        <v>401973</v>
      </c>
      <c r="D3385">
        <v>121.73</v>
      </c>
      <c r="E3385" s="1">
        <v>42307</v>
      </c>
      <c r="F3385" s="1">
        <v>45528</v>
      </c>
      <c r="G3385" t="s">
        <v>103</v>
      </c>
      <c r="H3385" t="s">
        <v>55</v>
      </c>
      <c r="I3385" t="s">
        <v>3304</v>
      </c>
      <c r="J3385">
        <v>3221</v>
      </c>
      <c r="K3385" t="s">
        <v>42</v>
      </c>
      <c r="L3385">
        <v>0</v>
      </c>
      <c r="M3385" t="s">
        <v>3305</v>
      </c>
      <c r="N3385" t="s">
        <v>49</v>
      </c>
      <c r="O3385">
        <v>35</v>
      </c>
      <c r="P3385" t="s">
        <v>3306</v>
      </c>
      <c r="Q3385" t="s">
        <v>87</v>
      </c>
      <c r="R3385" t="s">
        <v>3307</v>
      </c>
      <c r="S3385" t="s">
        <v>109</v>
      </c>
      <c r="T3385">
        <v>0</v>
      </c>
      <c r="U3385">
        <v>0</v>
      </c>
      <c r="V3385" t="s">
        <v>90</v>
      </c>
      <c r="W3385" t="s">
        <v>3309</v>
      </c>
      <c r="X3385" t="s">
        <v>72</v>
      </c>
      <c r="Y3385">
        <v>6</v>
      </c>
      <c r="Z3385">
        <v>83</v>
      </c>
      <c r="AA3385">
        <v>1</v>
      </c>
      <c r="AB3385" t="s">
        <v>58</v>
      </c>
      <c r="AC3385">
        <v>1</v>
      </c>
      <c r="AD3385" t="s">
        <v>74</v>
      </c>
    </row>
    <row r="3386" spans="1:30" x14ac:dyDescent="0.3">
      <c r="A3386" t="s">
        <v>15776</v>
      </c>
      <c r="B3386" t="s">
        <v>70</v>
      </c>
      <c r="C3386">
        <v>249154</v>
      </c>
      <c r="D3386">
        <v>533.26</v>
      </c>
      <c r="E3386" s="1">
        <v>42449</v>
      </c>
      <c r="F3386" s="1">
        <v>43682</v>
      </c>
      <c r="G3386" t="s">
        <v>40</v>
      </c>
      <c r="H3386" t="s">
        <v>80</v>
      </c>
      <c r="I3386" t="s">
        <v>15771</v>
      </c>
      <c r="J3386">
        <v>1233</v>
      </c>
      <c r="K3386" t="s">
        <v>42</v>
      </c>
      <c r="L3386">
        <v>1</v>
      </c>
      <c r="M3386" t="s">
        <v>15772</v>
      </c>
      <c r="N3386" t="s">
        <v>49</v>
      </c>
      <c r="O3386">
        <v>21</v>
      </c>
      <c r="P3386" t="s">
        <v>13048</v>
      </c>
      <c r="Q3386" t="s">
        <v>87</v>
      </c>
      <c r="R3386" t="s">
        <v>15773</v>
      </c>
      <c r="S3386" t="s">
        <v>67</v>
      </c>
      <c r="T3386">
        <v>0</v>
      </c>
      <c r="U3386">
        <v>0</v>
      </c>
      <c r="V3386" t="s">
        <v>68</v>
      </c>
      <c r="W3386" t="s">
        <v>15777</v>
      </c>
      <c r="X3386" t="s">
        <v>57</v>
      </c>
      <c r="Y3386">
        <v>37</v>
      </c>
      <c r="Z3386">
        <v>42</v>
      </c>
      <c r="AA3386">
        <v>0</v>
      </c>
      <c r="AB3386" t="s">
        <v>45</v>
      </c>
      <c r="AC3386">
        <v>0</v>
      </c>
      <c r="AD3386" t="s">
        <v>59</v>
      </c>
    </row>
    <row r="3387" spans="1:30" x14ac:dyDescent="0.3">
      <c r="A3387" t="s">
        <v>15800</v>
      </c>
      <c r="B3387" t="s">
        <v>54</v>
      </c>
      <c r="C3387">
        <v>367946</v>
      </c>
      <c r="D3387">
        <v>1696.45</v>
      </c>
      <c r="E3387" s="1">
        <v>42927</v>
      </c>
      <c r="F3387" s="1">
        <v>43538</v>
      </c>
      <c r="G3387" t="s">
        <v>99</v>
      </c>
      <c r="H3387" t="s">
        <v>80</v>
      </c>
      <c r="I3387" t="s">
        <v>15793</v>
      </c>
      <c r="J3387">
        <v>611</v>
      </c>
      <c r="K3387" t="s">
        <v>100</v>
      </c>
      <c r="L3387">
        <v>1</v>
      </c>
      <c r="M3387" t="s">
        <v>15794</v>
      </c>
      <c r="N3387" t="s">
        <v>49</v>
      </c>
      <c r="O3387">
        <v>57</v>
      </c>
      <c r="P3387" t="s">
        <v>2298</v>
      </c>
      <c r="Q3387" t="s">
        <v>62</v>
      </c>
      <c r="R3387" t="s">
        <v>15795</v>
      </c>
      <c r="S3387" t="s">
        <v>36</v>
      </c>
      <c r="T3387">
        <v>0</v>
      </c>
      <c r="U3387">
        <v>0</v>
      </c>
      <c r="V3387" t="s">
        <v>37</v>
      </c>
      <c r="W3387" t="s">
        <v>15801</v>
      </c>
      <c r="X3387" t="s">
        <v>57</v>
      </c>
      <c r="Y3387">
        <v>5</v>
      </c>
      <c r="Z3387">
        <v>63</v>
      </c>
      <c r="AA3387">
        <v>0</v>
      </c>
      <c r="AB3387" t="s">
        <v>58</v>
      </c>
      <c r="AC3387">
        <v>0</v>
      </c>
      <c r="AD3387" t="s">
        <v>59</v>
      </c>
    </row>
    <row r="3388" spans="1:30" x14ac:dyDescent="0.3">
      <c r="A3388" t="s">
        <v>19433</v>
      </c>
      <c r="B3388" t="s">
        <v>118</v>
      </c>
      <c r="C3388">
        <v>335884</v>
      </c>
      <c r="D3388">
        <v>1688.51</v>
      </c>
      <c r="E3388" s="1">
        <v>43401</v>
      </c>
      <c r="F3388" s="1">
        <v>44809</v>
      </c>
      <c r="G3388" t="s">
        <v>40</v>
      </c>
      <c r="H3388" t="s">
        <v>41</v>
      </c>
      <c r="I3388" t="s">
        <v>19430</v>
      </c>
      <c r="J3388">
        <v>1408</v>
      </c>
      <c r="K3388" t="s">
        <v>42</v>
      </c>
      <c r="L3388">
        <v>0</v>
      </c>
      <c r="M3388" t="s">
        <v>19431</v>
      </c>
      <c r="N3388" t="s">
        <v>32</v>
      </c>
      <c r="O3388">
        <v>38</v>
      </c>
      <c r="P3388" t="s">
        <v>2557</v>
      </c>
      <c r="Q3388" t="s">
        <v>51</v>
      </c>
      <c r="R3388" t="s">
        <v>19432</v>
      </c>
      <c r="S3388" t="s">
        <v>89</v>
      </c>
      <c r="T3388">
        <v>0</v>
      </c>
      <c r="U3388">
        <v>0</v>
      </c>
      <c r="V3388" t="s">
        <v>90</v>
      </c>
      <c r="W3388" t="s">
        <v>19434</v>
      </c>
      <c r="X3388" t="s">
        <v>44</v>
      </c>
      <c r="Y3388">
        <v>8</v>
      </c>
      <c r="Z3388">
        <v>7</v>
      </c>
      <c r="AA3388">
        <v>0</v>
      </c>
      <c r="AB3388" t="s">
        <v>73</v>
      </c>
      <c r="AC3388">
        <v>0</v>
      </c>
      <c r="AD3388" t="s">
        <v>46</v>
      </c>
    </row>
    <row r="3389" spans="1:30" x14ac:dyDescent="0.3">
      <c r="A3389" t="s">
        <v>2930</v>
      </c>
      <c r="B3389" t="s">
        <v>118</v>
      </c>
      <c r="C3389">
        <v>381127</v>
      </c>
      <c r="D3389">
        <v>1486.14</v>
      </c>
      <c r="E3389" s="1">
        <v>43788</v>
      </c>
      <c r="F3389" s="1">
        <v>44991</v>
      </c>
      <c r="G3389" t="s">
        <v>99</v>
      </c>
      <c r="H3389" t="s">
        <v>80</v>
      </c>
      <c r="I3389" t="s">
        <v>2925</v>
      </c>
      <c r="J3389">
        <v>1203</v>
      </c>
      <c r="K3389" t="s">
        <v>42</v>
      </c>
      <c r="L3389">
        <v>1</v>
      </c>
      <c r="M3389" t="s">
        <v>2926</v>
      </c>
      <c r="N3389" t="s">
        <v>32</v>
      </c>
      <c r="O3389">
        <v>60</v>
      </c>
      <c r="P3389" t="s">
        <v>290</v>
      </c>
      <c r="Q3389" t="s">
        <v>87</v>
      </c>
      <c r="R3389" t="s">
        <v>2927</v>
      </c>
      <c r="S3389" t="s">
        <v>36</v>
      </c>
      <c r="T3389">
        <v>0</v>
      </c>
      <c r="U3389">
        <v>1</v>
      </c>
      <c r="V3389" t="s">
        <v>37</v>
      </c>
      <c r="W3389" t="s">
        <v>2931</v>
      </c>
      <c r="X3389" t="s">
        <v>44</v>
      </c>
      <c r="Y3389">
        <v>38</v>
      </c>
      <c r="Z3389">
        <v>74</v>
      </c>
      <c r="AA3389">
        <v>1</v>
      </c>
      <c r="AB3389" t="s">
        <v>58</v>
      </c>
      <c r="AC3389">
        <v>1</v>
      </c>
      <c r="AD3389" t="s">
        <v>46</v>
      </c>
    </row>
    <row r="3390" spans="1:30" x14ac:dyDescent="0.3">
      <c r="A3390" t="s">
        <v>415</v>
      </c>
      <c r="B3390" t="s">
        <v>54</v>
      </c>
      <c r="C3390">
        <v>25363</v>
      </c>
      <c r="D3390">
        <v>904.43</v>
      </c>
      <c r="E3390" s="1">
        <v>43547</v>
      </c>
      <c r="F3390" s="1">
        <v>46993</v>
      </c>
      <c r="G3390" t="s">
        <v>99</v>
      </c>
      <c r="H3390" t="s">
        <v>41</v>
      </c>
      <c r="I3390" t="s">
        <v>411</v>
      </c>
      <c r="J3390">
        <v>3446</v>
      </c>
      <c r="K3390" t="s">
        <v>42</v>
      </c>
      <c r="L3390">
        <v>0</v>
      </c>
      <c r="M3390" t="s">
        <v>412</v>
      </c>
      <c r="N3390" t="s">
        <v>60</v>
      </c>
      <c r="O3390">
        <v>49</v>
      </c>
      <c r="P3390" t="s">
        <v>413</v>
      </c>
      <c r="Q3390" t="s">
        <v>87</v>
      </c>
      <c r="R3390" t="s">
        <v>414</v>
      </c>
      <c r="S3390" t="s">
        <v>97</v>
      </c>
      <c r="T3390">
        <v>0</v>
      </c>
      <c r="U3390">
        <v>0</v>
      </c>
      <c r="V3390" t="s">
        <v>90</v>
      </c>
      <c r="W3390" t="s">
        <v>416</v>
      </c>
      <c r="X3390" t="s">
        <v>72</v>
      </c>
      <c r="Y3390">
        <v>28</v>
      </c>
      <c r="Z3390">
        <v>41</v>
      </c>
      <c r="AA3390">
        <v>0</v>
      </c>
      <c r="AB3390" t="s">
        <v>45</v>
      </c>
      <c r="AC3390">
        <v>0</v>
      </c>
      <c r="AD3390" t="s">
        <v>74</v>
      </c>
    </row>
    <row r="3391" spans="1:30" x14ac:dyDescent="0.3">
      <c r="A3391" t="s">
        <v>19361</v>
      </c>
      <c r="B3391" t="s">
        <v>70</v>
      </c>
      <c r="C3391">
        <v>366987</v>
      </c>
      <c r="D3391">
        <v>876.26</v>
      </c>
      <c r="E3391" s="1">
        <v>43367</v>
      </c>
      <c r="F3391" s="1">
        <v>45555</v>
      </c>
      <c r="G3391" t="s">
        <v>99</v>
      </c>
      <c r="H3391" t="s">
        <v>41</v>
      </c>
      <c r="I3391" t="s">
        <v>19358</v>
      </c>
      <c r="J3391">
        <v>2188</v>
      </c>
      <c r="K3391" t="s">
        <v>42</v>
      </c>
      <c r="L3391">
        <v>0</v>
      </c>
      <c r="M3391" t="s">
        <v>19359</v>
      </c>
      <c r="N3391" t="s">
        <v>60</v>
      </c>
      <c r="O3391">
        <v>35</v>
      </c>
      <c r="P3391" t="s">
        <v>140</v>
      </c>
      <c r="Q3391" t="s">
        <v>34</v>
      </c>
      <c r="R3391" t="s">
        <v>19360</v>
      </c>
      <c r="S3391" t="s">
        <v>109</v>
      </c>
      <c r="T3391">
        <v>1</v>
      </c>
      <c r="U3391">
        <v>0</v>
      </c>
      <c r="V3391" t="s">
        <v>90</v>
      </c>
      <c r="W3391" t="s">
        <v>19362</v>
      </c>
      <c r="X3391" t="s">
        <v>57</v>
      </c>
      <c r="Y3391">
        <v>40</v>
      </c>
      <c r="Z3391">
        <v>96</v>
      </c>
      <c r="AA3391">
        <v>1</v>
      </c>
      <c r="AB3391" t="s">
        <v>58</v>
      </c>
      <c r="AC3391">
        <v>1</v>
      </c>
      <c r="AD3391" t="s">
        <v>59</v>
      </c>
    </row>
    <row r="3392" spans="1:30" x14ac:dyDescent="0.3">
      <c r="A3392" t="s">
        <v>18284</v>
      </c>
      <c r="B3392" t="s">
        <v>70</v>
      </c>
      <c r="C3392">
        <v>327491</v>
      </c>
      <c r="D3392">
        <v>1396.69</v>
      </c>
      <c r="E3392" s="1">
        <v>42171</v>
      </c>
      <c r="F3392" s="1">
        <v>42572</v>
      </c>
      <c r="G3392" t="s">
        <v>103</v>
      </c>
      <c r="H3392" t="s">
        <v>80</v>
      </c>
      <c r="I3392" t="s">
        <v>18281</v>
      </c>
      <c r="J3392">
        <v>401</v>
      </c>
      <c r="K3392" t="s">
        <v>100</v>
      </c>
      <c r="L3392">
        <v>1</v>
      </c>
      <c r="M3392" t="s">
        <v>18282</v>
      </c>
      <c r="N3392" t="s">
        <v>49</v>
      </c>
      <c r="O3392">
        <v>78</v>
      </c>
      <c r="P3392" t="s">
        <v>372</v>
      </c>
      <c r="Q3392" t="s">
        <v>62</v>
      </c>
      <c r="R3392" t="s">
        <v>18283</v>
      </c>
      <c r="S3392" t="s">
        <v>36</v>
      </c>
      <c r="T3392">
        <v>0</v>
      </c>
      <c r="U3392">
        <v>1</v>
      </c>
      <c r="V3392" t="s">
        <v>37</v>
      </c>
      <c r="W3392" t="s">
        <v>18285</v>
      </c>
      <c r="X3392" t="s">
        <v>44</v>
      </c>
      <c r="Y3392">
        <v>11</v>
      </c>
      <c r="Z3392">
        <v>90</v>
      </c>
      <c r="AA3392">
        <v>1</v>
      </c>
      <c r="AB3392" t="s">
        <v>58</v>
      </c>
      <c r="AC3392">
        <v>1</v>
      </c>
      <c r="AD3392" t="s">
        <v>46</v>
      </c>
    </row>
    <row r="3393" spans="1:30" x14ac:dyDescent="0.3">
      <c r="A3393" t="s">
        <v>17044</v>
      </c>
      <c r="B3393" t="s">
        <v>54</v>
      </c>
      <c r="C3393">
        <v>489549</v>
      </c>
      <c r="D3393">
        <v>486.75</v>
      </c>
      <c r="E3393" s="1">
        <v>44984</v>
      </c>
      <c r="F3393" s="1">
        <v>47099</v>
      </c>
      <c r="G3393" t="s">
        <v>40</v>
      </c>
      <c r="H3393" t="s">
        <v>41</v>
      </c>
      <c r="I3393" t="s">
        <v>17039</v>
      </c>
      <c r="J3393">
        <v>2115</v>
      </c>
      <c r="K3393" t="s">
        <v>42</v>
      </c>
      <c r="L3393">
        <v>0</v>
      </c>
      <c r="M3393" t="s">
        <v>17040</v>
      </c>
      <c r="N3393" t="s">
        <v>32</v>
      </c>
      <c r="O3393">
        <v>38</v>
      </c>
      <c r="P3393" t="s">
        <v>1416</v>
      </c>
      <c r="Q3393" t="s">
        <v>62</v>
      </c>
      <c r="R3393" t="s">
        <v>17041</v>
      </c>
      <c r="S3393" t="s">
        <v>89</v>
      </c>
      <c r="T3393">
        <v>0</v>
      </c>
      <c r="U3393">
        <v>0</v>
      </c>
      <c r="V3393" t="s">
        <v>90</v>
      </c>
      <c r="W3393" t="s">
        <v>17045</v>
      </c>
      <c r="X3393" t="s">
        <v>44</v>
      </c>
      <c r="Y3393">
        <v>26</v>
      </c>
      <c r="Z3393">
        <v>52</v>
      </c>
      <c r="AA3393">
        <v>0</v>
      </c>
      <c r="AB3393" t="s">
        <v>45</v>
      </c>
      <c r="AC3393">
        <v>0</v>
      </c>
      <c r="AD3393" t="s">
        <v>46</v>
      </c>
    </row>
    <row r="3394" spans="1:30" x14ac:dyDescent="0.3">
      <c r="A3394" t="s">
        <v>6240</v>
      </c>
      <c r="B3394" t="s">
        <v>39</v>
      </c>
      <c r="C3394">
        <v>61230</v>
      </c>
      <c r="D3394">
        <v>797.82</v>
      </c>
      <c r="E3394" s="1">
        <v>43446</v>
      </c>
      <c r="F3394" s="1">
        <v>46313</v>
      </c>
      <c r="G3394" t="s">
        <v>40</v>
      </c>
      <c r="H3394" t="s">
        <v>80</v>
      </c>
      <c r="I3394" t="s">
        <v>6235</v>
      </c>
      <c r="J3394">
        <v>2867</v>
      </c>
      <c r="K3394" t="s">
        <v>42</v>
      </c>
      <c r="L3394">
        <v>1</v>
      </c>
      <c r="M3394" t="s">
        <v>6236</v>
      </c>
      <c r="N3394" t="s">
        <v>49</v>
      </c>
      <c r="O3394">
        <v>54</v>
      </c>
      <c r="P3394" t="s">
        <v>1179</v>
      </c>
      <c r="Q3394" t="s">
        <v>51</v>
      </c>
      <c r="R3394" t="s">
        <v>6237</v>
      </c>
      <c r="S3394" t="s">
        <v>97</v>
      </c>
      <c r="T3394">
        <v>0</v>
      </c>
      <c r="U3394">
        <v>0</v>
      </c>
      <c r="V3394" t="s">
        <v>37</v>
      </c>
      <c r="W3394" t="s">
        <v>6241</v>
      </c>
      <c r="X3394" t="s">
        <v>44</v>
      </c>
      <c r="Y3394">
        <v>12</v>
      </c>
      <c r="Z3394">
        <v>51</v>
      </c>
      <c r="AA3394">
        <v>0</v>
      </c>
      <c r="AB3394" t="s">
        <v>45</v>
      </c>
      <c r="AC3394">
        <v>0</v>
      </c>
      <c r="AD3394" t="s">
        <v>46</v>
      </c>
    </row>
    <row r="3395" spans="1:30" x14ac:dyDescent="0.3">
      <c r="A3395" t="s">
        <v>11374</v>
      </c>
      <c r="B3395" t="s">
        <v>54</v>
      </c>
      <c r="C3395">
        <v>18495</v>
      </c>
      <c r="D3395">
        <v>996.46</v>
      </c>
      <c r="E3395" s="1">
        <v>43160</v>
      </c>
      <c r="F3395" s="1">
        <v>46761</v>
      </c>
      <c r="G3395" t="s">
        <v>99</v>
      </c>
      <c r="H3395" t="s">
        <v>80</v>
      </c>
      <c r="I3395" t="s">
        <v>11367</v>
      </c>
      <c r="J3395">
        <v>3601</v>
      </c>
      <c r="K3395" t="s">
        <v>42</v>
      </c>
      <c r="L3395">
        <v>1</v>
      </c>
      <c r="M3395" t="s">
        <v>11368</v>
      </c>
      <c r="N3395" t="s">
        <v>32</v>
      </c>
      <c r="O3395">
        <v>54</v>
      </c>
      <c r="P3395" t="s">
        <v>1307</v>
      </c>
      <c r="Q3395" t="s">
        <v>87</v>
      </c>
      <c r="R3395" t="s">
        <v>11369</v>
      </c>
      <c r="S3395" t="s">
        <v>97</v>
      </c>
      <c r="T3395">
        <v>0</v>
      </c>
      <c r="U3395">
        <v>0</v>
      </c>
      <c r="V3395" t="s">
        <v>37</v>
      </c>
      <c r="W3395" t="s">
        <v>11375</v>
      </c>
      <c r="X3395" t="s">
        <v>72</v>
      </c>
      <c r="Y3395">
        <v>9</v>
      </c>
      <c r="Z3395">
        <v>54</v>
      </c>
      <c r="AA3395">
        <v>0</v>
      </c>
      <c r="AB3395" t="s">
        <v>45</v>
      </c>
      <c r="AC3395">
        <v>0</v>
      </c>
      <c r="AD3395" t="s">
        <v>74</v>
      </c>
    </row>
    <row r="3396" spans="1:30" x14ac:dyDescent="0.3">
      <c r="A3396" t="s">
        <v>4232</v>
      </c>
      <c r="B3396" t="s">
        <v>39</v>
      </c>
      <c r="C3396">
        <v>376423</v>
      </c>
      <c r="D3396">
        <v>819.94</v>
      </c>
      <c r="E3396" s="1">
        <v>45072</v>
      </c>
      <c r="F3396" s="1">
        <v>46315</v>
      </c>
      <c r="G3396" t="s">
        <v>103</v>
      </c>
      <c r="H3396" t="s">
        <v>55</v>
      </c>
      <c r="I3396" t="s">
        <v>4225</v>
      </c>
      <c r="J3396">
        <v>1243</v>
      </c>
      <c r="K3396" t="s">
        <v>42</v>
      </c>
      <c r="L3396">
        <v>0</v>
      </c>
      <c r="M3396" t="s">
        <v>4226</v>
      </c>
      <c r="N3396" t="s">
        <v>49</v>
      </c>
      <c r="O3396">
        <v>43</v>
      </c>
      <c r="P3396" t="s">
        <v>2160</v>
      </c>
      <c r="Q3396" t="s">
        <v>34</v>
      </c>
      <c r="R3396" t="s">
        <v>4227</v>
      </c>
      <c r="S3396" t="s">
        <v>89</v>
      </c>
      <c r="T3396">
        <v>1</v>
      </c>
      <c r="U3396">
        <v>0</v>
      </c>
      <c r="V3396" t="s">
        <v>90</v>
      </c>
      <c r="W3396" t="s">
        <v>4233</v>
      </c>
      <c r="X3396" t="s">
        <v>44</v>
      </c>
      <c r="Y3396">
        <v>48</v>
      </c>
      <c r="Z3396">
        <v>23</v>
      </c>
      <c r="AA3396">
        <v>0</v>
      </c>
      <c r="AB3396" t="s">
        <v>73</v>
      </c>
      <c r="AC3396">
        <v>0</v>
      </c>
      <c r="AD3396" t="s">
        <v>46</v>
      </c>
    </row>
    <row r="3397" spans="1:30" x14ac:dyDescent="0.3">
      <c r="A3397" t="s">
        <v>19609</v>
      </c>
      <c r="B3397" t="s">
        <v>70</v>
      </c>
      <c r="C3397">
        <v>179127</v>
      </c>
      <c r="D3397">
        <v>1444.98</v>
      </c>
      <c r="E3397" s="1">
        <v>43584</v>
      </c>
      <c r="F3397" s="1">
        <v>44851</v>
      </c>
      <c r="G3397" t="s">
        <v>99</v>
      </c>
      <c r="H3397" t="s">
        <v>80</v>
      </c>
      <c r="I3397" t="s">
        <v>19604</v>
      </c>
      <c r="J3397">
        <v>1267</v>
      </c>
      <c r="K3397" t="s">
        <v>42</v>
      </c>
      <c r="L3397">
        <v>1</v>
      </c>
      <c r="M3397" t="s">
        <v>19605</v>
      </c>
      <c r="N3397" t="s">
        <v>32</v>
      </c>
      <c r="O3397">
        <v>28</v>
      </c>
      <c r="P3397" t="s">
        <v>581</v>
      </c>
      <c r="Q3397" t="s">
        <v>62</v>
      </c>
      <c r="R3397" t="s">
        <v>19606</v>
      </c>
      <c r="S3397" t="s">
        <v>109</v>
      </c>
      <c r="T3397">
        <v>0</v>
      </c>
      <c r="U3397">
        <v>0</v>
      </c>
      <c r="V3397" t="s">
        <v>68</v>
      </c>
      <c r="W3397" t="s">
        <v>19610</v>
      </c>
      <c r="X3397" t="s">
        <v>57</v>
      </c>
      <c r="Y3397">
        <v>49</v>
      </c>
      <c r="Z3397">
        <v>2</v>
      </c>
      <c r="AA3397">
        <v>0</v>
      </c>
      <c r="AB3397" t="s">
        <v>73</v>
      </c>
      <c r="AC3397">
        <v>0</v>
      </c>
      <c r="AD3397" t="s">
        <v>59</v>
      </c>
    </row>
    <row r="3398" spans="1:30" x14ac:dyDescent="0.3">
      <c r="A3398" t="s">
        <v>3366</v>
      </c>
      <c r="B3398" t="s">
        <v>54</v>
      </c>
      <c r="C3398">
        <v>244976</v>
      </c>
      <c r="D3398">
        <v>931.5</v>
      </c>
      <c r="E3398" s="1">
        <v>43666</v>
      </c>
      <c r="F3398" s="1">
        <v>46799</v>
      </c>
      <c r="G3398" t="s">
        <v>103</v>
      </c>
      <c r="H3398" t="s">
        <v>55</v>
      </c>
      <c r="I3398" t="s">
        <v>3362</v>
      </c>
      <c r="J3398">
        <v>3133</v>
      </c>
      <c r="K3398" t="s">
        <v>42</v>
      </c>
      <c r="L3398">
        <v>0</v>
      </c>
      <c r="M3398" t="s">
        <v>3363</v>
      </c>
      <c r="N3398" t="s">
        <v>32</v>
      </c>
      <c r="O3398">
        <v>18</v>
      </c>
      <c r="P3398" t="s">
        <v>3364</v>
      </c>
      <c r="Q3398" t="s">
        <v>51</v>
      </c>
      <c r="R3398" t="s">
        <v>3365</v>
      </c>
      <c r="S3398" t="s">
        <v>67</v>
      </c>
      <c r="T3398">
        <v>0</v>
      </c>
      <c r="U3398">
        <v>0</v>
      </c>
      <c r="V3398" t="s">
        <v>68</v>
      </c>
      <c r="W3398" t="s">
        <v>3367</v>
      </c>
      <c r="X3398" t="s">
        <v>57</v>
      </c>
      <c r="Y3398">
        <v>50</v>
      </c>
      <c r="Z3398">
        <v>39</v>
      </c>
      <c r="AA3398">
        <v>0</v>
      </c>
      <c r="AB3398" t="s">
        <v>45</v>
      </c>
      <c r="AC3398">
        <v>0</v>
      </c>
      <c r="AD3398" t="s">
        <v>59</v>
      </c>
    </row>
    <row r="3399" spans="1:30" x14ac:dyDescent="0.3">
      <c r="A3399" t="s">
        <v>19204</v>
      </c>
      <c r="B3399" t="s">
        <v>70</v>
      </c>
      <c r="C3399">
        <v>124704</v>
      </c>
      <c r="D3399">
        <v>659.59</v>
      </c>
      <c r="E3399" s="1">
        <v>45094</v>
      </c>
      <c r="F3399" s="1">
        <v>47881</v>
      </c>
      <c r="G3399" t="s">
        <v>40</v>
      </c>
      <c r="H3399" t="s">
        <v>55</v>
      </c>
      <c r="I3399" t="s">
        <v>19201</v>
      </c>
      <c r="J3399">
        <v>2787</v>
      </c>
      <c r="K3399" t="s">
        <v>42</v>
      </c>
      <c r="L3399">
        <v>0</v>
      </c>
      <c r="M3399" t="s">
        <v>19202</v>
      </c>
      <c r="N3399" t="s">
        <v>32</v>
      </c>
      <c r="O3399">
        <v>45</v>
      </c>
      <c r="P3399" t="s">
        <v>3580</v>
      </c>
      <c r="Q3399" t="s">
        <v>87</v>
      </c>
      <c r="R3399" t="s">
        <v>19203</v>
      </c>
      <c r="S3399" t="s">
        <v>89</v>
      </c>
      <c r="T3399">
        <v>0</v>
      </c>
      <c r="U3399">
        <v>0</v>
      </c>
      <c r="V3399" t="s">
        <v>90</v>
      </c>
      <c r="W3399" t="s">
        <v>19205</v>
      </c>
      <c r="X3399" t="s">
        <v>57</v>
      </c>
      <c r="Y3399">
        <v>24</v>
      </c>
      <c r="Z3399">
        <v>46</v>
      </c>
      <c r="AA3399">
        <v>0</v>
      </c>
      <c r="AB3399" t="s">
        <v>45</v>
      </c>
      <c r="AC3399">
        <v>0</v>
      </c>
      <c r="AD3399" t="s">
        <v>59</v>
      </c>
    </row>
    <row r="3400" spans="1:30" x14ac:dyDescent="0.3">
      <c r="A3400" t="s">
        <v>4704</v>
      </c>
      <c r="B3400" t="s">
        <v>39</v>
      </c>
      <c r="C3400">
        <v>196266</v>
      </c>
      <c r="D3400">
        <v>1675.76</v>
      </c>
      <c r="E3400" s="1">
        <v>45595</v>
      </c>
      <c r="F3400" s="1">
        <v>47987</v>
      </c>
      <c r="G3400" t="s">
        <v>40</v>
      </c>
      <c r="H3400" t="s">
        <v>80</v>
      </c>
      <c r="I3400" t="s">
        <v>4701</v>
      </c>
      <c r="J3400">
        <v>2392</v>
      </c>
      <c r="K3400" t="s">
        <v>42</v>
      </c>
      <c r="L3400">
        <v>1</v>
      </c>
      <c r="M3400" t="s">
        <v>4702</v>
      </c>
      <c r="N3400" t="s">
        <v>49</v>
      </c>
      <c r="O3400">
        <v>26</v>
      </c>
      <c r="P3400" t="s">
        <v>521</v>
      </c>
      <c r="Q3400" t="s">
        <v>87</v>
      </c>
      <c r="R3400" t="s">
        <v>4703</v>
      </c>
      <c r="S3400" t="s">
        <v>109</v>
      </c>
      <c r="T3400">
        <v>0</v>
      </c>
      <c r="U3400">
        <v>0</v>
      </c>
      <c r="V3400" t="s">
        <v>68</v>
      </c>
      <c r="W3400" t="s">
        <v>4705</v>
      </c>
      <c r="X3400" t="s">
        <v>57</v>
      </c>
      <c r="Y3400">
        <v>6</v>
      </c>
      <c r="Z3400">
        <v>19</v>
      </c>
      <c r="AA3400">
        <v>0</v>
      </c>
      <c r="AB3400" t="s">
        <v>73</v>
      </c>
      <c r="AC3400">
        <v>0</v>
      </c>
      <c r="AD3400" t="s">
        <v>59</v>
      </c>
    </row>
    <row r="3401" spans="1:30" x14ac:dyDescent="0.3">
      <c r="A3401" t="s">
        <v>9294</v>
      </c>
      <c r="B3401" t="s">
        <v>54</v>
      </c>
      <c r="C3401">
        <v>235709</v>
      </c>
      <c r="D3401">
        <v>312.97000000000003</v>
      </c>
      <c r="E3401" s="1">
        <v>44654</v>
      </c>
      <c r="F3401" s="1">
        <v>48085</v>
      </c>
      <c r="G3401" t="s">
        <v>99</v>
      </c>
      <c r="H3401" t="s">
        <v>41</v>
      </c>
      <c r="I3401" t="s">
        <v>9289</v>
      </c>
      <c r="J3401">
        <v>3431</v>
      </c>
      <c r="K3401" t="s">
        <v>42</v>
      </c>
      <c r="L3401">
        <v>0</v>
      </c>
      <c r="M3401" t="s">
        <v>9290</v>
      </c>
      <c r="N3401" t="s">
        <v>60</v>
      </c>
      <c r="O3401">
        <v>21</v>
      </c>
      <c r="P3401" t="s">
        <v>178</v>
      </c>
      <c r="Q3401" t="s">
        <v>34</v>
      </c>
      <c r="R3401" t="s">
        <v>9291</v>
      </c>
      <c r="S3401" t="s">
        <v>67</v>
      </c>
      <c r="T3401">
        <v>1</v>
      </c>
      <c r="U3401">
        <v>0</v>
      </c>
      <c r="V3401" t="s">
        <v>68</v>
      </c>
      <c r="W3401" t="s">
        <v>9295</v>
      </c>
      <c r="X3401" t="s">
        <v>72</v>
      </c>
      <c r="Y3401">
        <v>39</v>
      </c>
      <c r="Z3401">
        <v>35</v>
      </c>
      <c r="AA3401">
        <v>0</v>
      </c>
      <c r="AB3401" t="s">
        <v>45</v>
      </c>
      <c r="AC3401">
        <v>0</v>
      </c>
      <c r="AD3401" t="s">
        <v>74</v>
      </c>
    </row>
    <row r="3402" spans="1:30" x14ac:dyDescent="0.3">
      <c r="A3402" t="s">
        <v>19003</v>
      </c>
      <c r="B3402" t="s">
        <v>54</v>
      </c>
      <c r="C3402">
        <v>276227</v>
      </c>
      <c r="D3402">
        <v>233.53</v>
      </c>
      <c r="E3402" s="1">
        <v>43484</v>
      </c>
      <c r="F3402" s="1">
        <v>46021</v>
      </c>
      <c r="G3402" t="s">
        <v>99</v>
      </c>
      <c r="H3402" t="s">
        <v>55</v>
      </c>
      <c r="I3402" t="s">
        <v>18996</v>
      </c>
      <c r="J3402">
        <v>2537</v>
      </c>
      <c r="K3402" t="s">
        <v>42</v>
      </c>
      <c r="L3402">
        <v>0</v>
      </c>
      <c r="M3402" t="s">
        <v>18997</v>
      </c>
      <c r="N3402" t="s">
        <v>32</v>
      </c>
      <c r="O3402">
        <v>61</v>
      </c>
      <c r="P3402" t="s">
        <v>658</v>
      </c>
      <c r="Q3402" t="s">
        <v>34</v>
      </c>
      <c r="R3402" t="s">
        <v>18998</v>
      </c>
      <c r="S3402" t="s">
        <v>36</v>
      </c>
      <c r="T3402">
        <v>1</v>
      </c>
      <c r="U3402">
        <v>1</v>
      </c>
      <c r="V3402" t="s">
        <v>37</v>
      </c>
      <c r="W3402" t="s">
        <v>19004</v>
      </c>
      <c r="X3402" t="s">
        <v>44</v>
      </c>
      <c r="Y3402">
        <v>43</v>
      </c>
      <c r="Z3402">
        <v>40</v>
      </c>
      <c r="AA3402">
        <v>0</v>
      </c>
      <c r="AB3402" t="s">
        <v>45</v>
      </c>
      <c r="AC3402">
        <v>0</v>
      </c>
      <c r="AD3402" t="s">
        <v>46</v>
      </c>
    </row>
    <row r="3403" spans="1:30" x14ac:dyDescent="0.3">
      <c r="A3403" t="s">
        <v>8439</v>
      </c>
      <c r="B3403" t="s">
        <v>54</v>
      </c>
      <c r="C3403">
        <v>244572</v>
      </c>
      <c r="D3403">
        <v>457.38</v>
      </c>
      <c r="E3403" s="1">
        <v>45430</v>
      </c>
      <c r="F3403" s="1">
        <v>47981</v>
      </c>
      <c r="G3403" t="s">
        <v>99</v>
      </c>
      <c r="H3403" t="s">
        <v>55</v>
      </c>
      <c r="I3403" t="s">
        <v>8434</v>
      </c>
      <c r="J3403">
        <v>2551</v>
      </c>
      <c r="K3403" t="s">
        <v>42</v>
      </c>
      <c r="L3403">
        <v>0</v>
      </c>
      <c r="M3403" t="s">
        <v>8435</v>
      </c>
      <c r="N3403" t="s">
        <v>32</v>
      </c>
      <c r="O3403">
        <v>48</v>
      </c>
      <c r="P3403" t="s">
        <v>1247</v>
      </c>
      <c r="Q3403" t="s">
        <v>62</v>
      </c>
      <c r="R3403" t="s">
        <v>8436</v>
      </c>
      <c r="S3403" t="s">
        <v>97</v>
      </c>
      <c r="T3403">
        <v>0</v>
      </c>
      <c r="U3403">
        <v>0</v>
      </c>
      <c r="V3403" t="s">
        <v>90</v>
      </c>
      <c r="W3403" t="s">
        <v>8440</v>
      </c>
      <c r="X3403" t="s">
        <v>57</v>
      </c>
      <c r="Y3403">
        <v>46</v>
      </c>
      <c r="Z3403">
        <v>9</v>
      </c>
      <c r="AA3403">
        <v>0</v>
      </c>
      <c r="AB3403" t="s">
        <v>73</v>
      </c>
      <c r="AC3403">
        <v>0</v>
      </c>
      <c r="AD3403" t="s">
        <v>59</v>
      </c>
    </row>
    <row r="3404" spans="1:30" x14ac:dyDescent="0.3">
      <c r="A3404" t="s">
        <v>1106</v>
      </c>
      <c r="B3404" t="s">
        <v>118</v>
      </c>
      <c r="C3404">
        <v>477601</v>
      </c>
      <c r="D3404">
        <v>1507.53</v>
      </c>
      <c r="E3404" s="1">
        <v>42447</v>
      </c>
      <c r="F3404" s="1">
        <v>43493</v>
      </c>
      <c r="G3404" t="s">
        <v>99</v>
      </c>
      <c r="H3404" t="s">
        <v>80</v>
      </c>
      <c r="I3404" t="s">
        <v>1103</v>
      </c>
      <c r="J3404">
        <v>1046</v>
      </c>
      <c r="K3404" t="s">
        <v>100</v>
      </c>
      <c r="L3404">
        <v>1</v>
      </c>
      <c r="M3404" t="s">
        <v>1104</v>
      </c>
      <c r="N3404" t="s">
        <v>60</v>
      </c>
      <c r="O3404">
        <v>61</v>
      </c>
      <c r="P3404" t="s">
        <v>290</v>
      </c>
      <c r="Q3404" t="s">
        <v>51</v>
      </c>
      <c r="R3404" t="s">
        <v>1105</v>
      </c>
      <c r="S3404" t="s">
        <v>36</v>
      </c>
      <c r="T3404">
        <v>0</v>
      </c>
      <c r="U3404">
        <v>1</v>
      </c>
      <c r="V3404" t="s">
        <v>37</v>
      </c>
      <c r="W3404" t="s">
        <v>1107</v>
      </c>
      <c r="X3404" t="s">
        <v>57</v>
      </c>
      <c r="Y3404">
        <v>41</v>
      </c>
      <c r="Z3404">
        <v>75</v>
      </c>
      <c r="AA3404">
        <v>1</v>
      </c>
      <c r="AB3404" t="s">
        <v>58</v>
      </c>
      <c r="AC3404">
        <v>1</v>
      </c>
      <c r="AD3404" t="s">
        <v>59</v>
      </c>
    </row>
    <row r="3405" spans="1:30" x14ac:dyDescent="0.3">
      <c r="A3405" t="s">
        <v>15565</v>
      </c>
      <c r="B3405" t="s">
        <v>70</v>
      </c>
      <c r="C3405">
        <v>350053</v>
      </c>
      <c r="D3405">
        <v>990.67</v>
      </c>
      <c r="E3405" s="1">
        <v>45553</v>
      </c>
      <c r="F3405" s="1">
        <v>46743</v>
      </c>
      <c r="G3405" t="s">
        <v>103</v>
      </c>
      <c r="H3405" t="s">
        <v>55</v>
      </c>
      <c r="I3405" t="s">
        <v>15562</v>
      </c>
      <c r="J3405">
        <v>1190</v>
      </c>
      <c r="K3405" t="s">
        <v>42</v>
      </c>
      <c r="L3405">
        <v>0</v>
      </c>
      <c r="M3405" t="s">
        <v>15563</v>
      </c>
      <c r="N3405" t="s">
        <v>60</v>
      </c>
      <c r="O3405">
        <v>37</v>
      </c>
      <c r="P3405" t="s">
        <v>320</v>
      </c>
      <c r="Q3405" t="s">
        <v>34</v>
      </c>
      <c r="R3405" t="s">
        <v>15564</v>
      </c>
      <c r="S3405" t="s">
        <v>89</v>
      </c>
      <c r="T3405">
        <v>1</v>
      </c>
      <c r="U3405">
        <v>0</v>
      </c>
      <c r="V3405" t="s">
        <v>90</v>
      </c>
      <c r="W3405" t="s">
        <v>15566</v>
      </c>
      <c r="X3405" t="s">
        <v>44</v>
      </c>
      <c r="Y3405">
        <v>41</v>
      </c>
      <c r="Z3405">
        <v>87</v>
      </c>
      <c r="AA3405">
        <v>1</v>
      </c>
      <c r="AB3405" t="s">
        <v>58</v>
      </c>
      <c r="AC3405">
        <v>1</v>
      </c>
      <c r="AD3405" t="s">
        <v>46</v>
      </c>
    </row>
    <row r="3406" spans="1:30" x14ac:dyDescent="0.3">
      <c r="A3406" t="s">
        <v>16713</v>
      </c>
      <c r="B3406" t="s">
        <v>118</v>
      </c>
      <c r="C3406">
        <v>458827</v>
      </c>
      <c r="D3406">
        <v>1464.78</v>
      </c>
      <c r="E3406" s="1">
        <v>42234</v>
      </c>
      <c r="F3406" s="1">
        <v>44293</v>
      </c>
      <c r="G3406" t="s">
        <v>103</v>
      </c>
      <c r="H3406" t="s">
        <v>80</v>
      </c>
      <c r="I3406" t="s">
        <v>16702</v>
      </c>
      <c r="J3406">
        <v>2059</v>
      </c>
      <c r="K3406" t="s">
        <v>42</v>
      </c>
      <c r="L3406">
        <v>1</v>
      </c>
      <c r="M3406" t="s">
        <v>16703</v>
      </c>
      <c r="N3406" t="s">
        <v>49</v>
      </c>
      <c r="O3406">
        <v>53</v>
      </c>
      <c r="P3406" t="s">
        <v>635</v>
      </c>
      <c r="Q3406" t="s">
        <v>51</v>
      </c>
      <c r="R3406" t="s">
        <v>16704</v>
      </c>
      <c r="S3406" t="s">
        <v>97</v>
      </c>
      <c r="T3406">
        <v>0</v>
      </c>
      <c r="U3406">
        <v>0</v>
      </c>
      <c r="V3406" t="s">
        <v>37</v>
      </c>
      <c r="W3406" t="s">
        <v>16714</v>
      </c>
      <c r="X3406" t="s">
        <v>57</v>
      </c>
      <c r="Y3406">
        <v>7</v>
      </c>
      <c r="Z3406">
        <v>73</v>
      </c>
      <c r="AA3406">
        <v>1</v>
      </c>
      <c r="AB3406" t="s">
        <v>58</v>
      </c>
      <c r="AC3406">
        <v>1</v>
      </c>
      <c r="AD3406" t="s">
        <v>59</v>
      </c>
    </row>
    <row r="3407" spans="1:30" x14ac:dyDescent="0.3">
      <c r="A3407" t="s">
        <v>17016</v>
      </c>
      <c r="B3407" t="s">
        <v>70</v>
      </c>
      <c r="C3407">
        <v>477011</v>
      </c>
      <c r="D3407">
        <v>777.15</v>
      </c>
      <c r="E3407" s="1">
        <v>42011</v>
      </c>
      <c r="F3407" s="1">
        <v>45564</v>
      </c>
      <c r="G3407" t="s">
        <v>103</v>
      </c>
      <c r="H3407" t="s">
        <v>41</v>
      </c>
      <c r="I3407" t="s">
        <v>17011</v>
      </c>
      <c r="J3407">
        <v>3553</v>
      </c>
      <c r="K3407" t="s">
        <v>42</v>
      </c>
      <c r="L3407">
        <v>0</v>
      </c>
      <c r="M3407" t="s">
        <v>17012</v>
      </c>
      <c r="N3407" t="s">
        <v>32</v>
      </c>
      <c r="O3407">
        <v>43</v>
      </c>
      <c r="P3407" t="s">
        <v>2707</v>
      </c>
      <c r="Q3407" t="s">
        <v>62</v>
      </c>
      <c r="R3407" t="s">
        <v>17013</v>
      </c>
      <c r="S3407" t="s">
        <v>89</v>
      </c>
      <c r="T3407">
        <v>0</v>
      </c>
      <c r="U3407">
        <v>0</v>
      </c>
      <c r="V3407" t="s">
        <v>90</v>
      </c>
      <c r="W3407" t="s">
        <v>17017</v>
      </c>
      <c r="X3407" t="s">
        <v>44</v>
      </c>
      <c r="Y3407">
        <v>40</v>
      </c>
      <c r="Z3407">
        <v>9</v>
      </c>
      <c r="AA3407">
        <v>0</v>
      </c>
      <c r="AB3407" t="s">
        <v>73</v>
      </c>
      <c r="AC3407">
        <v>0</v>
      </c>
      <c r="AD3407" t="s">
        <v>46</v>
      </c>
    </row>
    <row r="3408" spans="1:30" x14ac:dyDescent="0.3">
      <c r="A3408" t="s">
        <v>9390</v>
      </c>
      <c r="B3408" t="s">
        <v>39</v>
      </c>
      <c r="C3408">
        <v>56046</v>
      </c>
      <c r="D3408">
        <v>441.58</v>
      </c>
      <c r="E3408" s="1">
        <v>45536</v>
      </c>
      <c r="F3408" s="1">
        <v>47254</v>
      </c>
      <c r="G3408" t="s">
        <v>40</v>
      </c>
      <c r="H3408" t="s">
        <v>80</v>
      </c>
      <c r="I3408" t="s">
        <v>9385</v>
      </c>
      <c r="J3408">
        <v>1718</v>
      </c>
      <c r="K3408" t="s">
        <v>42</v>
      </c>
      <c r="L3408">
        <v>1</v>
      </c>
      <c r="M3408" t="s">
        <v>9386</v>
      </c>
      <c r="N3408" t="s">
        <v>49</v>
      </c>
      <c r="O3408">
        <v>19</v>
      </c>
      <c r="P3408" t="s">
        <v>1120</v>
      </c>
      <c r="Q3408" t="s">
        <v>62</v>
      </c>
      <c r="R3408" t="s">
        <v>9387</v>
      </c>
      <c r="S3408" t="s">
        <v>67</v>
      </c>
      <c r="T3408">
        <v>0</v>
      </c>
      <c r="U3408">
        <v>0</v>
      </c>
      <c r="V3408" t="s">
        <v>68</v>
      </c>
      <c r="W3408" t="s">
        <v>9391</v>
      </c>
      <c r="X3408" t="s">
        <v>57</v>
      </c>
      <c r="Y3408">
        <v>40</v>
      </c>
      <c r="Z3408">
        <v>34</v>
      </c>
      <c r="AA3408">
        <v>0</v>
      </c>
      <c r="AB3408" t="s">
        <v>45</v>
      </c>
      <c r="AC3408">
        <v>0</v>
      </c>
      <c r="AD3408" t="s">
        <v>59</v>
      </c>
    </row>
    <row r="3409" spans="1:30" x14ac:dyDescent="0.3">
      <c r="A3409" t="s">
        <v>1047</v>
      </c>
      <c r="B3409" t="s">
        <v>118</v>
      </c>
      <c r="C3409">
        <v>472775</v>
      </c>
      <c r="D3409">
        <v>1838.61</v>
      </c>
      <c r="E3409" s="1">
        <v>42288</v>
      </c>
      <c r="F3409" s="1">
        <v>44771</v>
      </c>
      <c r="G3409" t="s">
        <v>40</v>
      </c>
      <c r="H3409" t="s">
        <v>41</v>
      </c>
      <c r="I3409" t="s">
        <v>1041</v>
      </c>
      <c r="J3409">
        <v>2483</v>
      </c>
      <c r="K3409" t="s">
        <v>42</v>
      </c>
      <c r="L3409">
        <v>0</v>
      </c>
      <c r="M3409" t="s">
        <v>1042</v>
      </c>
      <c r="N3409" t="s">
        <v>49</v>
      </c>
      <c r="O3409">
        <v>43</v>
      </c>
      <c r="P3409" t="s">
        <v>1043</v>
      </c>
      <c r="Q3409" t="s">
        <v>62</v>
      </c>
      <c r="R3409" t="s">
        <v>1044</v>
      </c>
      <c r="S3409" t="s">
        <v>89</v>
      </c>
      <c r="T3409">
        <v>0</v>
      </c>
      <c r="U3409">
        <v>0</v>
      </c>
      <c r="V3409" t="s">
        <v>90</v>
      </c>
      <c r="W3409" t="s">
        <v>1048</v>
      </c>
      <c r="X3409" t="s">
        <v>44</v>
      </c>
      <c r="Y3409">
        <v>12</v>
      </c>
      <c r="Z3409">
        <v>20</v>
      </c>
      <c r="AA3409">
        <v>0</v>
      </c>
      <c r="AB3409" t="s">
        <v>73</v>
      </c>
      <c r="AC3409">
        <v>0</v>
      </c>
      <c r="AD3409" t="s">
        <v>46</v>
      </c>
    </row>
    <row r="3410" spans="1:30" x14ac:dyDescent="0.3">
      <c r="A3410" t="s">
        <v>8795</v>
      </c>
      <c r="B3410" t="s">
        <v>54</v>
      </c>
      <c r="C3410">
        <v>120200</v>
      </c>
      <c r="D3410">
        <v>1172.73</v>
      </c>
      <c r="E3410" s="1">
        <v>43027</v>
      </c>
      <c r="F3410" s="1">
        <v>46098</v>
      </c>
      <c r="G3410" t="s">
        <v>99</v>
      </c>
      <c r="H3410" t="s">
        <v>55</v>
      </c>
      <c r="I3410" t="s">
        <v>8790</v>
      </c>
      <c r="J3410">
        <v>3071</v>
      </c>
      <c r="K3410" t="s">
        <v>42</v>
      </c>
      <c r="L3410">
        <v>0</v>
      </c>
      <c r="M3410" t="s">
        <v>8791</v>
      </c>
      <c r="N3410" t="s">
        <v>32</v>
      </c>
      <c r="O3410">
        <v>37</v>
      </c>
      <c r="P3410" t="s">
        <v>1639</v>
      </c>
      <c r="Q3410" t="s">
        <v>87</v>
      </c>
      <c r="R3410" t="s">
        <v>8792</v>
      </c>
      <c r="S3410" t="s">
        <v>89</v>
      </c>
      <c r="T3410">
        <v>0</v>
      </c>
      <c r="U3410">
        <v>0</v>
      </c>
      <c r="V3410" t="s">
        <v>90</v>
      </c>
      <c r="W3410" t="s">
        <v>8796</v>
      </c>
      <c r="X3410" t="s">
        <v>44</v>
      </c>
      <c r="Y3410">
        <v>27</v>
      </c>
      <c r="Z3410">
        <v>85</v>
      </c>
      <c r="AA3410">
        <v>1</v>
      </c>
      <c r="AB3410" t="s">
        <v>58</v>
      </c>
      <c r="AC3410">
        <v>1</v>
      </c>
      <c r="AD3410" t="s">
        <v>46</v>
      </c>
    </row>
    <row r="3411" spans="1:30" x14ac:dyDescent="0.3">
      <c r="A3411" t="s">
        <v>17490</v>
      </c>
      <c r="B3411" t="s">
        <v>70</v>
      </c>
      <c r="C3411">
        <v>357168</v>
      </c>
      <c r="D3411">
        <v>169.61</v>
      </c>
      <c r="E3411" s="1">
        <v>44275</v>
      </c>
      <c r="F3411" s="1">
        <v>46247</v>
      </c>
      <c r="G3411" t="s">
        <v>103</v>
      </c>
      <c r="H3411" t="s">
        <v>41</v>
      </c>
      <c r="I3411" t="s">
        <v>17485</v>
      </c>
      <c r="J3411">
        <v>1972</v>
      </c>
      <c r="K3411" t="s">
        <v>42</v>
      </c>
      <c r="L3411">
        <v>0</v>
      </c>
      <c r="M3411" t="s">
        <v>17486</v>
      </c>
      <c r="N3411" t="s">
        <v>60</v>
      </c>
      <c r="O3411">
        <v>59</v>
      </c>
      <c r="P3411" t="s">
        <v>973</v>
      </c>
      <c r="Q3411" t="s">
        <v>87</v>
      </c>
      <c r="R3411" t="s">
        <v>17487</v>
      </c>
      <c r="S3411" t="s">
        <v>36</v>
      </c>
      <c r="T3411">
        <v>0</v>
      </c>
      <c r="U3411">
        <v>0</v>
      </c>
      <c r="V3411" t="s">
        <v>37</v>
      </c>
      <c r="W3411" t="s">
        <v>17491</v>
      </c>
      <c r="X3411" t="s">
        <v>57</v>
      </c>
      <c r="Y3411">
        <v>40</v>
      </c>
      <c r="Z3411">
        <v>44</v>
      </c>
      <c r="AA3411">
        <v>0</v>
      </c>
      <c r="AB3411" t="s">
        <v>45</v>
      </c>
      <c r="AC3411">
        <v>0</v>
      </c>
      <c r="AD3411" t="s">
        <v>59</v>
      </c>
    </row>
    <row r="3412" spans="1:30" x14ac:dyDescent="0.3">
      <c r="A3412" t="s">
        <v>4202</v>
      </c>
      <c r="B3412" t="s">
        <v>70</v>
      </c>
      <c r="C3412">
        <v>318920</v>
      </c>
      <c r="D3412">
        <v>1738.9</v>
      </c>
      <c r="E3412" s="1">
        <v>43112</v>
      </c>
      <c r="F3412" s="1">
        <v>45791</v>
      </c>
      <c r="G3412" t="s">
        <v>99</v>
      </c>
      <c r="H3412" t="s">
        <v>41</v>
      </c>
      <c r="I3412" t="s">
        <v>4197</v>
      </c>
      <c r="J3412">
        <v>2679</v>
      </c>
      <c r="K3412" t="s">
        <v>42</v>
      </c>
      <c r="L3412">
        <v>0</v>
      </c>
      <c r="M3412" t="s">
        <v>4198</v>
      </c>
      <c r="N3412" t="s">
        <v>49</v>
      </c>
      <c r="O3412">
        <v>59</v>
      </c>
      <c r="P3412" t="s">
        <v>321</v>
      </c>
      <c r="Q3412" t="s">
        <v>87</v>
      </c>
      <c r="R3412" t="s">
        <v>4199</v>
      </c>
      <c r="S3412" t="s">
        <v>36</v>
      </c>
      <c r="T3412">
        <v>0</v>
      </c>
      <c r="U3412">
        <v>0</v>
      </c>
      <c r="V3412" t="s">
        <v>37</v>
      </c>
      <c r="W3412" t="s">
        <v>4203</v>
      </c>
      <c r="X3412" t="s">
        <v>44</v>
      </c>
      <c r="Y3412">
        <v>10</v>
      </c>
      <c r="Z3412">
        <v>100</v>
      </c>
      <c r="AA3412">
        <v>1</v>
      </c>
      <c r="AB3412" t="s">
        <v>58</v>
      </c>
      <c r="AC3412">
        <v>1</v>
      </c>
      <c r="AD3412" t="s">
        <v>46</v>
      </c>
    </row>
    <row r="3413" spans="1:30" x14ac:dyDescent="0.3">
      <c r="A3413" t="s">
        <v>11376</v>
      </c>
      <c r="B3413" t="s">
        <v>118</v>
      </c>
      <c r="C3413">
        <v>184815</v>
      </c>
      <c r="D3413">
        <v>563.41999999999996</v>
      </c>
      <c r="E3413" s="1">
        <v>44181</v>
      </c>
      <c r="F3413" s="1">
        <v>47806</v>
      </c>
      <c r="G3413" t="s">
        <v>103</v>
      </c>
      <c r="H3413" t="s">
        <v>80</v>
      </c>
      <c r="I3413" t="s">
        <v>11367</v>
      </c>
      <c r="J3413">
        <v>3625</v>
      </c>
      <c r="K3413" t="s">
        <v>42</v>
      </c>
      <c r="L3413">
        <v>1</v>
      </c>
      <c r="M3413" t="s">
        <v>11368</v>
      </c>
      <c r="N3413" t="s">
        <v>32</v>
      </c>
      <c r="O3413">
        <v>54</v>
      </c>
      <c r="P3413" t="s">
        <v>1307</v>
      </c>
      <c r="Q3413" t="s">
        <v>87</v>
      </c>
      <c r="R3413" t="s">
        <v>11369</v>
      </c>
      <c r="S3413" t="s">
        <v>97</v>
      </c>
      <c r="T3413">
        <v>0</v>
      </c>
      <c r="U3413">
        <v>0</v>
      </c>
      <c r="V3413" t="s">
        <v>37</v>
      </c>
      <c r="W3413" t="s">
        <v>11377</v>
      </c>
      <c r="X3413" t="s">
        <v>57</v>
      </c>
      <c r="Y3413">
        <v>12</v>
      </c>
      <c r="Z3413">
        <v>43</v>
      </c>
      <c r="AA3413">
        <v>0</v>
      </c>
      <c r="AB3413" t="s">
        <v>45</v>
      </c>
      <c r="AC3413">
        <v>0</v>
      </c>
      <c r="AD3413" t="s">
        <v>59</v>
      </c>
    </row>
    <row r="3414" spans="1:30" x14ac:dyDescent="0.3">
      <c r="A3414" t="s">
        <v>6667</v>
      </c>
      <c r="B3414" t="s">
        <v>54</v>
      </c>
      <c r="C3414">
        <v>452652</v>
      </c>
      <c r="D3414">
        <v>311.36</v>
      </c>
      <c r="E3414" s="1">
        <v>43757</v>
      </c>
      <c r="F3414" s="1">
        <v>47240</v>
      </c>
      <c r="G3414" t="s">
        <v>40</v>
      </c>
      <c r="H3414" t="s">
        <v>55</v>
      </c>
      <c r="I3414" t="s">
        <v>6664</v>
      </c>
      <c r="J3414">
        <v>3483</v>
      </c>
      <c r="K3414" t="s">
        <v>42</v>
      </c>
      <c r="L3414">
        <v>0</v>
      </c>
      <c r="M3414" t="s">
        <v>6665</v>
      </c>
      <c r="N3414" t="s">
        <v>32</v>
      </c>
      <c r="O3414">
        <v>36</v>
      </c>
      <c r="P3414" t="s">
        <v>1032</v>
      </c>
      <c r="Q3414" t="s">
        <v>34</v>
      </c>
      <c r="R3414" t="s">
        <v>6666</v>
      </c>
      <c r="S3414" t="s">
        <v>89</v>
      </c>
      <c r="T3414">
        <v>1</v>
      </c>
      <c r="U3414">
        <v>0</v>
      </c>
      <c r="V3414" t="s">
        <v>90</v>
      </c>
      <c r="W3414" t="s">
        <v>6668</v>
      </c>
      <c r="X3414" t="s">
        <v>72</v>
      </c>
      <c r="Y3414">
        <v>28</v>
      </c>
      <c r="Z3414">
        <v>74</v>
      </c>
      <c r="AA3414">
        <v>1</v>
      </c>
      <c r="AB3414" t="s">
        <v>58</v>
      </c>
      <c r="AC3414">
        <v>1</v>
      </c>
      <c r="AD3414" t="s">
        <v>74</v>
      </c>
    </row>
    <row r="3415" spans="1:30" x14ac:dyDescent="0.3">
      <c r="A3415" t="s">
        <v>5139</v>
      </c>
      <c r="B3415" t="s">
        <v>54</v>
      </c>
      <c r="C3415">
        <v>455209</v>
      </c>
      <c r="D3415">
        <v>1693.4</v>
      </c>
      <c r="E3415" s="1">
        <v>44433</v>
      </c>
      <c r="F3415" s="1">
        <v>47079</v>
      </c>
      <c r="G3415" t="s">
        <v>40</v>
      </c>
      <c r="H3415" t="s">
        <v>80</v>
      </c>
      <c r="I3415" t="s">
        <v>5135</v>
      </c>
      <c r="J3415">
        <v>2646</v>
      </c>
      <c r="K3415" t="s">
        <v>42</v>
      </c>
      <c r="L3415">
        <v>1</v>
      </c>
      <c r="M3415" t="s">
        <v>5136</v>
      </c>
      <c r="N3415" t="s">
        <v>32</v>
      </c>
      <c r="O3415">
        <v>48</v>
      </c>
      <c r="P3415" t="s">
        <v>5137</v>
      </c>
      <c r="Q3415" t="s">
        <v>62</v>
      </c>
      <c r="R3415" t="s">
        <v>5138</v>
      </c>
      <c r="S3415" t="s">
        <v>97</v>
      </c>
      <c r="T3415">
        <v>0</v>
      </c>
      <c r="U3415">
        <v>0</v>
      </c>
      <c r="V3415" t="s">
        <v>90</v>
      </c>
      <c r="W3415" t="s">
        <v>5140</v>
      </c>
      <c r="X3415" t="s">
        <v>44</v>
      </c>
      <c r="Y3415">
        <v>38</v>
      </c>
      <c r="Z3415">
        <v>91</v>
      </c>
      <c r="AA3415">
        <v>1</v>
      </c>
      <c r="AB3415" t="s">
        <v>58</v>
      </c>
      <c r="AC3415">
        <v>1</v>
      </c>
      <c r="AD3415" t="s">
        <v>46</v>
      </c>
    </row>
    <row r="3416" spans="1:30" x14ac:dyDescent="0.3">
      <c r="A3416" t="s">
        <v>8179</v>
      </c>
      <c r="B3416" t="s">
        <v>118</v>
      </c>
      <c r="C3416">
        <v>234010</v>
      </c>
      <c r="D3416">
        <v>1531.2</v>
      </c>
      <c r="E3416" s="1">
        <v>44456</v>
      </c>
      <c r="F3416" s="1">
        <v>47159</v>
      </c>
      <c r="G3416" t="s">
        <v>103</v>
      </c>
      <c r="H3416" t="s">
        <v>80</v>
      </c>
      <c r="I3416" t="s">
        <v>8176</v>
      </c>
      <c r="J3416">
        <v>2703</v>
      </c>
      <c r="K3416" t="s">
        <v>42</v>
      </c>
      <c r="L3416">
        <v>1</v>
      </c>
      <c r="M3416" t="s">
        <v>8177</v>
      </c>
      <c r="N3416" t="s">
        <v>60</v>
      </c>
      <c r="O3416">
        <v>62</v>
      </c>
      <c r="P3416" t="s">
        <v>4708</v>
      </c>
      <c r="Q3416" t="s">
        <v>51</v>
      </c>
      <c r="R3416" t="s">
        <v>8178</v>
      </c>
      <c r="S3416" t="s">
        <v>36</v>
      </c>
      <c r="T3416">
        <v>0</v>
      </c>
      <c r="U3416">
        <v>1</v>
      </c>
      <c r="V3416" t="s">
        <v>37</v>
      </c>
      <c r="W3416" t="s">
        <v>8180</v>
      </c>
      <c r="X3416" t="s">
        <v>44</v>
      </c>
      <c r="Y3416">
        <v>43</v>
      </c>
      <c r="Z3416">
        <v>31</v>
      </c>
      <c r="AA3416">
        <v>0</v>
      </c>
      <c r="AB3416" t="s">
        <v>45</v>
      </c>
      <c r="AC3416">
        <v>0</v>
      </c>
      <c r="AD3416" t="s">
        <v>46</v>
      </c>
    </row>
    <row r="3417" spans="1:30" x14ac:dyDescent="0.3">
      <c r="A3417" t="s">
        <v>2717</v>
      </c>
      <c r="B3417" t="s">
        <v>70</v>
      </c>
      <c r="C3417">
        <v>457301</v>
      </c>
      <c r="D3417">
        <v>1221.75</v>
      </c>
      <c r="E3417" s="1">
        <v>43742</v>
      </c>
      <c r="F3417" s="1">
        <v>44696</v>
      </c>
      <c r="G3417" t="s">
        <v>40</v>
      </c>
      <c r="H3417" t="s">
        <v>55</v>
      </c>
      <c r="I3417" t="s">
        <v>2711</v>
      </c>
      <c r="J3417">
        <v>954</v>
      </c>
      <c r="K3417" t="s">
        <v>100</v>
      </c>
      <c r="L3417">
        <v>0</v>
      </c>
      <c r="M3417" t="s">
        <v>2712</v>
      </c>
      <c r="N3417" t="s">
        <v>49</v>
      </c>
      <c r="O3417">
        <v>21</v>
      </c>
      <c r="P3417" t="s">
        <v>2713</v>
      </c>
      <c r="Q3417" t="s">
        <v>34</v>
      </c>
      <c r="R3417" t="s">
        <v>2714</v>
      </c>
      <c r="S3417" t="s">
        <v>67</v>
      </c>
      <c r="T3417">
        <v>1</v>
      </c>
      <c r="U3417">
        <v>0</v>
      </c>
      <c r="V3417" t="s">
        <v>68</v>
      </c>
      <c r="W3417" t="s">
        <v>2718</v>
      </c>
      <c r="X3417" t="s">
        <v>57</v>
      </c>
      <c r="Y3417">
        <v>50</v>
      </c>
      <c r="Z3417">
        <v>25</v>
      </c>
      <c r="AA3417">
        <v>0</v>
      </c>
      <c r="AB3417" t="s">
        <v>73</v>
      </c>
      <c r="AC3417">
        <v>0</v>
      </c>
      <c r="AD3417" t="s">
        <v>59</v>
      </c>
    </row>
    <row r="3418" spans="1:30" x14ac:dyDescent="0.3">
      <c r="A3418" t="s">
        <v>251</v>
      </c>
      <c r="B3418" t="s">
        <v>118</v>
      </c>
      <c r="C3418">
        <v>123500</v>
      </c>
      <c r="D3418">
        <v>1191.29</v>
      </c>
      <c r="E3418" s="1">
        <v>43812</v>
      </c>
      <c r="F3418" s="1">
        <v>44908</v>
      </c>
      <c r="G3418" t="s">
        <v>40</v>
      </c>
      <c r="H3418" t="s">
        <v>41</v>
      </c>
      <c r="I3418" t="s">
        <v>245</v>
      </c>
      <c r="J3418">
        <v>1096</v>
      </c>
      <c r="K3418" t="s">
        <v>42</v>
      </c>
      <c r="L3418">
        <v>0</v>
      </c>
      <c r="M3418" t="s">
        <v>246</v>
      </c>
      <c r="N3418" t="s">
        <v>60</v>
      </c>
      <c r="O3418">
        <v>45</v>
      </c>
      <c r="P3418" t="s">
        <v>247</v>
      </c>
      <c r="Q3418" t="s">
        <v>34</v>
      </c>
      <c r="R3418" t="s">
        <v>248</v>
      </c>
      <c r="S3418" t="s">
        <v>89</v>
      </c>
      <c r="T3418">
        <v>1</v>
      </c>
      <c r="U3418">
        <v>0</v>
      </c>
      <c r="V3418" t="s">
        <v>90</v>
      </c>
      <c r="W3418" t="s">
        <v>252</v>
      </c>
      <c r="X3418" t="s">
        <v>72</v>
      </c>
      <c r="Y3418">
        <v>31</v>
      </c>
      <c r="Z3418">
        <v>56</v>
      </c>
      <c r="AA3418">
        <v>0</v>
      </c>
      <c r="AB3418" t="s">
        <v>45</v>
      </c>
      <c r="AC3418">
        <v>0</v>
      </c>
      <c r="AD3418" t="s">
        <v>74</v>
      </c>
    </row>
    <row r="3419" spans="1:30" x14ac:dyDescent="0.3">
      <c r="A3419" t="s">
        <v>14605</v>
      </c>
      <c r="B3419" t="s">
        <v>70</v>
      </c>
      <c r="C3419">
        <v>259455</v>
      </c>
      <c r="D3419">
        <v>1324.34</v>
      </c>
      <c r="E3419" s="1">
        <v>42648</v>
      </c>
      <c r="F3419" s="1">
        <v>44528</v>
      </c>
      <c r="G3419" t="s">
        <v>40</v>
      </c>
      <c r="H3419" t="s">
        <v>80</v>
      </c>
      <c r="I3419" t="s">
        <v>14602</v>
      </c>
      <c r="J3419">
        <v>1880</v>
      </c>
      <c r="K3419" t="s">
        <v>42</v>
      </c>
      <c r="L3419">
        <v>1</v>
      </c>
      <c r="M3419" t="s">
        <v>14603</v>
      </c>
      <c r="N3419" t="s">
        <v>49</v>
      </c>
      <c r="O3419">
        <v>44</v>
      </c>
      <c r="P3419" t="s">
        <v>4392</v>
      </c>
      <c r="Q3419" t="s">
        <v>87</v>
      </c>
      <c r="R3419" t="s">
        <v>14604</v>
      </c>
      <c r="S3419" t="s">
        <v>89</v>
      </c>
      <c r="T3419">
        <v>0</v>
      </c>
      <c r="U3419">
        <v>0</v>
      </c>
      <c r="V3419" t="s">
        <v>90</v>
      </c>
      <c r="W3419" t="s">
        <v>14606</v>
      </c>
      <c r="X3419" t="s">
        <v>44</v>
      </c>
      <c r="Y3419">
        <v>14</v>
      </c>
      <c r="Z3419">
        <v>95</v>
      </c>
      <c r="AA3419">
        <v>1</v>
      </c>
      <c r="AB3419" t="s">
        <v>58</v>
      </c>
      <c r="AC3419">
        <v>1</v>
      </c>
      <c r="AD3419" t="s">
        <v>46</v>
      </c>
    </row>
    <row r="3420" spans="1:30" x14ac:dyDescent="0.3">
      <c r="A3420" t="s">
        <v>12086</v>
      </c>
      <c r="B3420" t="s">
        <v>70</v>
      </c>
      <c r="C3420">
        <v>346537</v>
      </c>
      <c r="D3420">
        <v>1805.76</v>
      </c>
      <c r="E3420" s="1">
        <v>45599</v>
      </c>
      <c r="F3420" s="1">
        <v>48750</v>
      </c>
      <c r="G3420" t="s">
        <v>103</v>
      </c>
      <c r="H3420" t="s">
        <v>55</v>
      </c>
      <c r="I3420" t="s">
        <v>12077</v>
      </c>
      <c r="J3420">
        <v>3151</v>
      </c>
      <c r="K3420" t="s">
        <v>42</v>
      </c>
      <c r="L3420">
        <v>0</v>
      </c>
      <c r="M3420" t="s">
        <v>12078</v>
      </c>
      <c r="N3420" t="s">
        <v>60</v>
      </c>
      <c r="O3420">
        <v>46</v>
      </c>
      <c r="P3420" t="s">
        <v>1333</v>
      </c>
      <c r="Q3420" t="s">
        <v>51</v>
      </c>
      <c r="R3420" t="s">
        <v>12079</v>
      </c>
      <c r="S3420" t="s">
        <v>97</v>
      </c>
      <c r="T3420">
        <v>0</v>
      </c>
      <c r="U3420">
        <v>0</v>
      </c>
      <c r="V3420" t="s">
        <v>90</v>
      </c>
      <c r="W3420" t="s">
        <v>12087</v>
      </c>
      <c r="X3420" t="s">
        <v>72</v>
      </c>
      <c r="Y3420">
        <v>32</v>
      </c>
      <c r="Z3420">
        <v>49</v>
      </c>
      <c r="AA3420">
        <v>0</v>
      </c>
      <c r="AB3420" t="s">
        <v>45</v>
      </c>
      <c r="AC3420">
        <v>0</v>
      </c>
      <c r="AD3420" t="s">
        <v>74</v>
      </c>
    </row>
    <row r="3421" spans="1:30" x14ac:dyDescent="0.3">
      <c r="A3421" t="s">
        <v>9822</v>
      </c>
      <c r="B3421" t="s">
        <v>39</v>
      </c>
      <c r="C3421">
        <v>436044</v>
      </c>
      <c r="D3421">
        <v>614.77</v>
      </c>
      <c r="E3421" s="1">
        <v>44993</v>
      </c>
      <c r="F3421" s="1">
        <v>48411</v>
      </c>
      <c r="G3421" t="s">
        <v>103</v>
      </c>
      <c r="H3421" t="s">
        <v>80</v>
      </c>
      <c r="I3421" t="s">
        <v>9817</v>
      </c>
      <c r="J3421">
        <v>3418</v>
      </c>
      <c r="K3421" t="s">
        <v>42</v>
      </c>
      <c r="L3421">
        <v>1</v>
      </c>
      <c r="M3421" t="s">
        <v>9818</v>
      </c>
      <c r="N3421" t="s">
        <v>32</v>
      </c>
      <c r="O3421">
        <v>63</v>
      </c>
      <c r="P3421" t="s">
        <v>3136</v>
      </c>
      <c r="Q3421" t="s">
        <v>34</v>
      </c>
      <c r="R3421" t="s">
        <v>9819</v>
      </c>
      <c r="S3421" t="s">
        <v>36</v>
      </c>
      <c r="T3421">
        <v>1</v>
      </c>
      <c r="U3421">
        <v>1</v>
      </c>
      <c r="V3421" t="s">
        <v>37</v>
      </c>
      <c r="W3421" t="s">
        <v>9823</v>
      </c>
      <c r="X3421" t="s">
        <v>57</v>
      </c>
      <c r="Y3421">
        <v>1</v>
      </c>
      <c r="Z3421">
        <v>94</v>
      </c>
      <c r="AA3421">
        <v>1</v>
      </c>
      <c r="AB3421" t="s">
        <v>58</v>
      </c>
      <c r="AC3421">
        <v>1</v>
      </c>
      <c r="AD3421" t="s">
        <v>59</v>
      </c>
    </row>
    <row r="3422" spans="1:30" x14ac:dyDescent="0.3">
      <c r="A3422" t="s">
        <v>11289</v>
      </c>
      <c r="B3422" t="s">
        <v>39</v>
      </c>
      <c r="C3422">
        <v>426650</v>
      </c>
      <c r="D3422">
        <v>1323.05</v>
      </c>
      <c r="E3422" s="1">
        <v>45220</v>
      </c>
      <c r="F3422" s="1">
        <v>47215</v>
      </c>
      <c r="G3422" t="s">
        <v>40</v>
      </c>
      <c r="H3422" t="s">
        <v>41</v>
      </c>
      <c r="I3422" t="s">
        <v>11286</v>
      </c>
      <c r="J3422">
        <v>1995</v>
      </c>
      <c r="K3422" t="s">
        <v>42</v>
      </c>
      <c r="L3422">
        <v>0</v>
      </c>
      <c r="M3422" t="s">
        <v>11287</v>
      </c>
      <c r="N3422" t="s">
        <v>49</v>
      </c>
      <c r="O3422">
        <v>29</v>
      </c>
      <c r="P3422" t="s">
        <v>1987</v>
      </c>
      <c r="Q3422" t="s">
        <v>87</v>
      </c>
      <c r="R3422" t="s">
        <v>11288</v>
      </c>
      <c r="S3422" t="s">
        <v>109</v>
      </c>
      <c r="T3422">
        <v>0</v>
      </c>
      <c r="U3422">
        <v>0</v>
      </c>
      <c r="V3422" t="s">
        <v>68</v>
      </c>
      <c r="W3422" t="s">
        <v>11290</v>
      </c>
      <c r="X3422" t="s">
        <v>44</v>
      </c>
      <c r="Y3422">
        <v>0</v>
      </c>
      <c r="Z3422">
        <v>68</v>
      </c>
      <c r="AA3422">
        <v>0</v>
      </c>
      <c r="AB3422" t="s">
        <v>58</v>
      </c>
      <c r="AC3422">
        <v>0</v>
      </c>
      <c r="AD3422" t="s">
        <v>46</v>
      </c>
    </row>
    <row r="3423" spans="1:30" x14ac:dyDescent="0.3">
      <c r="A3423" t="s">
        <v>15560</v>
      </c>
      <c r="B3423" t="s">
        <v>70</v>
      </c>
      <c r="C3423">
        <v>282344</v>
      </c>
      <c r="D3423">
        <v>1672.35</v>
      </c>
      <c r="E3423" s="1">
        <v>44680</v>
      </c>
      <c r="F3423" s="1">
        <v>46321</v>
      </c>
      <c r="G3423" t="s">
        <v>40</v>
      </c>
      <c r="H3423" t="s">
        <v>80</v>
      </c>
      <c r="I3423" t="s">
        <v>15555</v>
      </c>
      <c r="J3423">
        <v>1641</v>
      </c>
      <c r="K3423" t="s">
        <v>42</v>
      </c>
      <c r="L3423">
        <v>1</v>
      </c>
      <c r="M3423" t="s">
        <v>15556</v>
      </c>
      <c r="N3423" t="s">
        <v>49</v>
      </c>
      <c r="O3423">
        <v>31</v>
      </c>
      <c r="P3423" t="s">
        <v>1072</v>
      </c>
      <c r="Q3423" t="s">
        <v>34</v>
      </c>
      <c r="R3423" t="s">
        <v>15557</v>
      </c>
      <c r="S3423" t="s">
        <v>109</v>
      </c>
      <c r="T3423">
        <v>1</v>
      </c>
      <c r="U3423">
        <v>0</v>
      </c>
      <c r="V3423" t="s">
        <v>90</v>
      </c>
      <c r="W3423" t="s">
        <v>15561</v>
      </c>
      <c r="X3423" t="s">
        <v>57</v>
      </c>
      <c r="Y3423">
        <v>32</v>
      </c>
      <c r="Z3423">
        <v>75</v>
      </c>
      <c r="AA3423">
        <v>1</v>
      </c>
      <c r="AB3423" t="s">
        <v>58</v>
      </c>
      <c r="AC3423">
        <v>1</v>
      </c>
      <c r="AD3423" t="s">
        <v>59</v>
      </c>
    </row>
    <row r="3424" spans="1:30" x14ac:dyDescent="0.3">
      <c r="A3424" t="s">
        <v>9896</v>
      </c>
      <c r="B3424" t="s">
        <v>39</v>
      </c>
      <c r="C3424">
        <v>56468</v>
      </c>
      <c r="D3424">
        <v>1295.17</v>
      </c>
      <c r="E3424" s="1">
        <v>43199</v>
      </c>
      <c r="F3424" s="1">
        <v>46036</v>
      </c>
      <c r="G3424" t="s">
        <v>40</v>
      </c>
      <c r="H3424" t="s">
        <v>41</v>
      </c>
      <c r="I3424" t="s">
        <v>9893</v>
      </c>
      <c r="J3424">
        <v>2837</v>
      </c>
      <c r="K3424" t="s">
        <v>42</v>
      </c>
      <c r="L3424">
        <v>0</v>
      </c>
      <c r="M3424" t="s">
        <v>9894</v>
      </c>
      <c r="N3424" t="s">
        <v>32</v>
      </c>
      <c r="O3424">
        <v>18</v>
      </c>
      <c r="P3424" t="s">
        <v>2982</v>
      </c>
      <c r="Q3424" t="s">
        <v>87</v>
      </c>
      <c r="R3424" t="s">
        <v>9895</v>
      </c>
      <c r="S3424" t="s">
        <v>67</v>
      </c>
      <c r="T3424">
        <v>0</v>
      </c>
      <c r="U3424">
        <v>0</v>
      </c>
      <c r="V3424" t="s">
        <v>68</v>
      </c>
      <c r="W3424" t="s">
        <v>9897</v>
      </c>
      <c r="X3424" t="s">
        <v>57</v>
      </c>
      <c r="Y3424">
        <v>30</v>
      </c>
      <c r="Z3424">
        <v>15</v>
      </c>
      <c r="AA3424">
        <v>0</v>
      </c>
      <c r="AB3424" t="s">
        <v>73</v>
      </c>
      <c r="AC3424">
        <v>0</v>
      </c>
      <c r="AD3424" t="s">
        <v>59</v>
      </c>
    </row>
    <row r="3425" spans="1:30" x14ac:dyDescent="0.3">
      <c r="A3425" t="s">
        <v>3794</v>
      </c>
      <c r="B3425" t="s">
        <v>70</v>
      </c>
      <c r="C3425">
        <v>387950</v>
      </c>
      <c r="D3425">
        <v>644.97</v>
      </c>
      <c r="E3425" s="1">
        <v>42769</v>
      </c>
      <c r="F3425" s="1">
        <v>45718</v>
      </c>
      <c r="G3425" t="s">
        <v>99</v>
      </c>
      <c r="H3425" t="s">
        <v>55</v>
      </c>
      <c r="I3425" t="s">
        <v>3790</v>
      </c>
      <c r="J3425">
        <v>2949</v>
      </c>
      <c r="K3425" t="s">
        <v>42</v>
      </c>
      <c r="L3425">
        <v>0</v>
      </c>
      <c r="M3425" t="s">
        <v>3791</v>
      </c>
      <c r="N3425" t="s">
        <v>49</v>
      </c>
      <c r="O3425">
        <v>54</v>
      </c>
      <c r="P3425" t="s">
        <v>3792</v>
      </c>
      <c r="Q3425" t="s">
        <v>34</v>
      </c>
      <c r="R3425" t="s">
        <v>3793</v>
      </c>
      <c r="S3425" t="s">
        <v>97</v>
      </c>
      <c r="T3425">
        <v>1</v>
      </c>
      <c r="U3425">
        <v>0</v>
      </c>
      <c r="V3425" t="s">
        <v>37</v>
      </c>
      <c r="W3425" t="s">
        <v>3795</v>
      </c>
      <c r="X3425" t="s">
        <v>72</v>
      </c>
      <c r="Y3425">
        <v>39</v>
      </c>
      <c r="Z3425">
        <v>31</v>
      </c>
      <c r="AA3425">
        <v>0</v>
      </c>
      <c r="AB3425" t="s">
        <v>45</v>
      </c>
      <c r="AC3425">
        <v>0</v>
      </c>
      <c r="AD3425" t="s">
        <v>74</v>
      </c>
    </row>
    <row r="3426" spans="1:30" x14ac:dyDescent="0.3">
      <c r="A3426" t="s">
        <v>2657</v>
      </c>
      <c r="B3426" t="s">
        <v>39</v>
      </c>
      <c r="C3426">
        <v>47671</v>
      </c>
      <c r="D3426">
        <v>438.18</v>
      </c>
      <c r="E3426" s="1">
        <v>42088</v>
      </c>
      <c r="F3426" s="1">
        <v>42480</v>
      </c>
      <c r="G3426" t="s">
        <v>40</v>
      </c>
      <c r="H3426" t="s">
        <v>80</v>
      </c>
      <c r="I3426" t="s">
        <v>2654</v>
      </c>
      <c r="J3426">
        <v>392</v>
      </c>
      <c r="K3426" t="s">
        <v>100</v>
      </c>
      <c r="L3426">
        <v>1</v>
      </c>
      <c r="M3426" t="s">
        <v>2655</v>
      </c>
      <c r="N3426" t="s">
        <v>49</v>
      </c>
      <c r="O3426">
        <v>64</v>
      </c>
      <c r="P3426" t="s">
        <v>1362</v>
      </c>
      <c r="Q3426" t="s">
        <v>51</v>
      </c>
      <c r="R3426" t="s">
        <v>2656</v>
      </c>
      <c r="S3426" t="s">
        <v>36</v>
      </c>
      <c r="T3426">
        <v>0</v>
      </c>
      <c r="U3426">
        <v>1</v>
      </c>
      <c r="V3426" t="s">
        <v>37</v>
      </c>
      <c r="W3426" t="s">
        <v>2658</v>
      </c>
      <c r="X3426" t="s">
        <v>57</v>
      </c>
      <c r="Y3426">
        <v>17</v>
      </c>
      <c r="Z3426">
        <v>63</v>
      </c>
      <c r="AA3426">
        <v>0</v>
      </c>
      <c r="AB3426" t="s">
        <v>58</v>
      </c>
      <c r="AC3426">
        <v>0</v>
      </c>
      <c r="AD3426" t="s">
        <v>59</v>
      </c>
    </row>
    <row r="3427" spans="1:30" x14ac:dyDescent="0.3">
      <c r="A3427" t="s">
        <v>16106</v>
      </c>
      <c r="B3427" t="s">
        <v>39</v>
      </c>
      <c r="C3427">
        <v>302956</v>
      </c>
      <c r="D3427">
        <v>414.28</v>
      </c>
      <c r="E3427" s="1">
        <v>43484</v>
      </c>
      <c r="F3427" s="1">
        <v>46143</v>
      </c>
      <c r="G3427" t="s">
        <v>99</v>
      </c>
      <c r="H3427" t="s">
        <v>55</v>
      </c>
      <c r="I3427" t="s">
        <v>16103</v>
      </c>
      <c r="J3427">
        <v>2659</v>
      </c>
      <c r="K3427" t="s">
        <v>42</v>
      </c>
      <c r="L3427">
        <v>0</v>
      </c>
      <c r="M3427" t="s">
        <v>16104</v>
      </c>
      <c r="N3427" t="s">
        <v>49</v>
      </c>
      <c r="O3427">
        <v>48</v>
      </c>
      <c r="P3427" t="s">
        <v>5940</v>
      </c>
      <c r="Q3427" t="s">
        <v>34</v>
      </c>
      <c r="R3427" t="s">
        <v>16105</v>
      </c>
      <c r="S3427" t="s">
        <v>97</v>
      </c>
      <c r="T3427">
        <v>1</v>
      </c>
      <c r="U3427">
        <v>0</v>
      </c>
      <c r="V3427" t="s">
        <v>90</v>
      </c>
      <c r="W3427" t="s">
        <v>16107</v>
      </c>
      <c r="X3427" t="s">
        <v>57</v>
      </c>
      <c r="Y3427">
        <v>45</v>
      </c>
      <c r="Z3427">
        <v>64</v>
      </c>
      <c r="AA3427">
        <v>0</v>
      </c>
      <c r="AB3427" t="s">
        <v>58</v>
      </c>
      <c r="AC3427">
        <v>0</v>
      </c>
      <c r="AD3427" t="s">
        <v>59</v>
      </c>
    </row>
    <row r="3428" spans="1:30" x14ac:dyDescent="0.3">
      <c r="A3428" t="s">
        <v>7957</v>
      </c>
      <c r="B3428" t="s">
        <v>118</v>
      </c>
      <c r="C3428">
        <v>391272</v>
      </c>
      <c r="D3428">
        <v>1394.4</v>
      </c>
      <c r="E3428" s="1">
        <v>45444</v>
      </c>
      <c r="F3428" s="1">
        <v>48561</v>
      </c>
      <c r="G3428" t="s">
        <v>99</v>
      </c>
      <c r="H3428" t="s">
        <v>80</v>
      </c>
      <c r="I3428" t="s">
        <v>7952</v>
      </c>
      <c r="J3428">
        <v>3117</v>
      </c>
      <c r="K3428" t="s">
        <v>42</v>
      </c>
      <c r="L3428">
        <v>1</v>
      </c>
      <c r="M3428" t="s">
        <v>7953</v>
      </c>
      <c r="N3428" t="s">
        <v>32</v>
      </c>
      <c r="O3428">
        <v>52</v>
      </c>
      <c r="P3428" t="s">
        <v>1361</v>
      </c>
      <c r="Q3428" t="s">
        <v>62</v>
      </c>
      <c r="R3428" t="s">
        <v>7954</v>
      </c>
      <c r="S3428" t="s">
        <v>97</v>
      </c>
      <c r="T3428">
        <v>0</v>
      </c>
      <c r="U3428">
        <v>0</v>
      </c>
      <c r="V3428" t="s">
        <v>37</v>
      </c>
      <c r="W3428" t="s">
        <v>7958</v>
      </c>
      <c r="X3428" t="s">
        <v>44</v>
      </c>
      <c r="Y3428">
        <v>24</v>
      </c>
      <c r="Z3428">
        <v>87</v>
      </c>
      <c r="AA3428">
        <v>1</v>
      </c>
      <c r="AB3428" t="s">
        <v>58</v>
      </c>
      <c r="AC3428">
        <v>1</v>
      </c>
      <c r="AD3428" t="s">
        <v>46</v>
      </c>
    </row>
    <row r="3429" spans="1:30" x14ac:dyDescent="0.3">
      <c r="A3429" t="s">
        <v>9004</v>
      </c>
      <c r="B3429" t="s">
        <v>39</v>
      </c>
      <c r="C3429">
        <v>151772</v>
      </c>
      <c r="D3429">
        <v>911.01</v>
      </c>
      <c r="E3429" s="1">
        <v>43995</v>
      </c>
      <c r="F3429" s="1">
        <v>46204</v>
      </c>
      <c r="G3429" t="s">
        <v>99</v>
      </c>
      <c r="H3429" t="s">
        <v>41</v>
      </c>
      <c r="I3429" t="s">
        <v>9001</v>
      </c>
      <c r="J3429">
        <v>2209</v>
      </c>
      <c r="K3429" t="s">
        <v>42</v>
      </c>
      <c r="L3429">
        <v>0</v>
      </c>
      <c r="M3429" t="s">
        <v>9002</v>
      </c>
      <c r="N3429" t="s">
        <v>60</v>
      </c>
      <c r="O3429">
        <v>71</v>
      </c>
      <c r="P3429" t="s">
        <v>3278</v>
      </c>
      <c r="Q3429" t="s">
        <v>87</v>
      </c>
      <c r="R3429" t="s">
        <v>9003</v>
      </c>
      <c r="S3429" t="s">
        <v>36</v>
      </c>
      <c r="T3429">
        <v>0</v>
      </c>
      <c r="U3429">
        <v>1</v>
      </c>
      <c r="V3429" t="s">
        <v>37</v>
      </c>
      <c r="W3429" t="s">
        <v>9005</v>
      </c>
      <c r="X3429" t="s">
        <v>57</v>
      </c>
      <c r="Y3429">
        <v>22</v>
      </c>
      <c r="Z3429">
        <v>93</v>
      </c>
      <c r="AA3429">
        <v>1</v>
      </c>
      <c r="AB3429" t="s">
        <v>58</v>
      </c>
      <c r="AC3429">
        <v>1</v>
      </c>
      <c r="AD3429" t="s">
        <v>59</v>
      </c>
    </row>
    <row r="3430" spans="1:30" x14ac:dyDescent="0.3">
      <c r="A3430" t="s">
        <v>8740</v>
      </c>
      <c r="B3430" t="s">
        <v>70</v>
      </c>
      <c r="C3430">
        <v>224671</v>
      </c>
      <c r="D3430">
        <v>367.4</v>
      </c>
      <c r="E3430" s="1">
        <v>42236</v>
      </c>
      <c r="F3430" s="1">
        <v>44018</v>
      </c>
      <c r="G3430" t="s">
        <v>103</v>
      </c>
      <c r="H3430" t="s">
        <v>80</v>
      </c>
      <c r="I3430" t="s">
        <v>8735</v>
      </c>
      <c r="J3430">
        <v>1782</v>
      </c>
      <c r="K3430" t="s">
        <v>42</v>
      </c>
      <c r="L3430">
        <v>1</v>
      </c>
      <c r="M3430" t="s">
        <v>8736</v>
      </c>
      <c r="N3430" t="s">
        <v>49</v>
      </c>
      <c r="O3430">
        <v>80</v>
      </c>
      <c r="P3430" t="s">
        <v>354</v>
      </c>
      <c r="Q3430" t="s">
        <v>62</v>
      </c>
      <c r="R3430" t="s">
        <v>8737</v>
      </c>
      <c r="S3430" t="s">
        <v>36</v>
      </c>
      <c r="T3430">
        <v>0</v>
      </c>
      <c r="U3430">
        <v>1</v>
      </c>
      <c r="V3430" t="s">
        <v>37</v>
      </c>
      <c r="W3430" t="s">
        <v>8741</v>
      </c>
      <c r="X3430" t="s">
        <v>57</v>
      </c>
      <c r="Y3430">
        <v>10</v>
      </c>
      <c r="Z3430">
        <v>95</v>
      </c>
      <c r="AA3430">
        <v>1</v>
      </c>
      <c r="AB3430" t="s">
        <v>58</v>
      </c>
      <c r="AC3430">
        <v>1</v>
      </c>
      <c r="AD3430" t="s">
        <v>59</v>
      </c>
    </row>
    <row r="3431" spans="1:30" x14ac:dyDescent="0.3">
      <c r="A3431" t="s">
        <v>2445</v>
      </c>
      <c r="B3431" t="s">
        <v>54</v>
      </c>
      <c r="C3431">
        <v>407757</v>
      </c>
      <c r="D3431">
        <v>681.83</v>
      </c>
      <c r="E3431" s="1">
        <v>43263</v>
      </c>
      <c r="F3431" s="1">
        <v>45553</v>
      </c>
      <c r="G3431" t="s">
        <v>103</v>
      </c>
      <c r="H3431" t="s">
        <v>41</v>
      </c>
      <c r="I3431" t="s">
        <v>2438</v>
      </c>
      <c r="J3431">
        <v>2290</v>
      </c>
      <c r="K3431" t="s">
        <v>42</v>
      </c>
      <c r="L3431">
        <v>0</v>
      </c>
      <c r="M3431" t="s">
        <v>2439</v>
      </c>
      <c r="N3431" t="s">
        <v>60</v>
      </c>
      <c r="O3431">
        <v>23</v>
      </c>
      <c r="P3431" t="s">
        <v>239</v>
      </c>
      <c r="Q3431" t="s">
        <v>34</v>
      </c>
      <c r="R3431" t="s">
        <v>2440</v>
      </c>
      <c r="S3431" t="s">
        <v>67</v>
      </c>
      <c r="T3431">
        <v>1</v>
      </c>
      <c r="U3431">
        <v>0</v>
      </c>
      <c r="V3431" t="s">
        <v>68</v>
      </c>
      <c r="W3431" t="s">
        <v>2446</v>
      </c>
      <c r="X3431" t="s">
        <v>57</v>
      </c>
      <c r="Y3431">
        <v>35</v>
      </c>
      <c r="Z3431">
        <v>54</v>
      </c>
      <c r="AA3431">
        <v>0</v>
      </c>
      <c r="AB3431" t="s">
        <v>45</v>
      </c>
      <c r="AC3431">
        <v>0</v>
      </c>
      <c r="AD3431" t="s">
        <v>59</v>
      </c>
    </row>
    <row r="3432" spans="1:30" x14ac:dyDescent="0.3">
      <c r="A3432" t="s">
        <v>18902</v>
      </c>
      <c r="B3432" t="s">
        <v>54</v>
      </c>
      <c r="C3432">
        <v>40371</v>
      </c>
      <c r="D3432">
        <v>1154.99</v>
      </c>
      <c r="E3432" s="1">
        <v>43083</v>
      </c>
      <c r="F3432" s="1">
        <v>45383</v>
      </c>
      <c r="G3432" t="s">
        <v>103</v>
      </c>
      <c r="H3432" t="s">
        <v>80</v>
      </c>
      <c r="I3432" t="s">
        <v>18897</v>
      </c>
      <c r="J3432">
        <v>2300</v>
      </c>
      <c r="K3432" t="s">
        <v>42</v>
      </c>
      <c r="L3432">
        <v>1</v>
      </c>
      <c r="M3432" t="s">
        <v>18898</v>
      </c>
      <c r="N3432" t="s">
        <v>60</v>
      </c>
      <c r="O3432">
        <v>51</v>
      </c>
      <c r="P3432" t="s">
        <v>5505</v>
      </c>
      <c r="Q3432" t="s">
        <v>62</v>
      </c>
      <c r="R3432" t="s">
        <v>18899</v>
      </c>
      <c r="S3432" t="s">
        <v>97</v>
      </c>
      <c r="T3432">
        <v>0</v>
      </c>
      <c r="U3432">
        <v>0</v>
      </c>
      <c r="V3432" t="s">
        <v>37</v>
      </c>
      <c r="W3432" t="s">
        <v>18903</v>
      </c>
      <c r="X3432" t="s">
        <v>44</v>
      </c>
      <c r="Y3432">
        <v>50</v>
      </c>
      <c r="Z3432">
        <v>49</v>
      </c>
      <c r="AA3432">
        <v>0</v>
      </c>
      <c r="AB3432" t="s">
        <v>45</v>
      </c>
      <c r="AC3432">
        <v>0</v>
      </c>
      <c r="AD3432" t="s">
        <v>46</v>
      </c>
    </row>
    <row r="3433" spans="1:30" x14ac:dyDescent="0.3">
      <c r="A3433" t="s">
        <v>172</v>
      </c>
      <c r="B3433" t="s">
        <v>118</v>
      </c>
      <c r="C3433">
        <v>320381</v>
      </c>
      <c r="D3433">
        <v>560.55999999999995</v>
      </c>
      <c r="E3433" s="1">
        <v>44397</v>
      </c>
      <c r="F3433" s="1">
        <v>45002</v>
      </c>
      <c r="G3433" t="s">
        <v>103</v>
      </c>
      <c r="H3433" t="s">
        <v>41</v>
      </c>
      <c r="I3433" t="s">
        <v>164</v>
      </c>
      <c r="J3433">
        <v>605</v>
      </c>
      <c r="K3433" t="s">
        <v>100</v>
      </c>
      <c r="L3433">
        <v>0</v>
      </c>
      <c r="M3433" t="s">
        <v>165</v>
      </c>
      <c r="N3433" t="s">
        <v>49</v>
      </c>
      <c r="O3433">
        <v>79</v>
      </c>
      <c r="P3433" t="s">
        <v>166</v>
      </c>
      <c r="Q3433" t="s">
        <v>34</v>
      </c>
      <c r="R3433" t="s">
        <v>167</v>
      </c>
      <c r="S3433" t="s">
        <v>36</v>
      </c>
      <c r="T3433">
        <v>1</v>
      </c>
      <c r="U3433">
        <v>1</v>
      </c>
      <c r="V3433" t="s">
        <v>37</v>
      </c>
      <c r="W3433" t="s">
        <v>173</v>
      </c>
      <c r="X3433" t="s">
        <v>72</v>
      </c>
      <c r="Y3433">
        <v>2</v>
      </c>
      <c r="Z3433">
        <v>5</v>
      </c>
      <c r="AA3433">
        <v>0</v>
      </c>
      <c r="AB3433" t="s">
        <v>73</v>
      </c>
      <c r="AC3433">
        <v>0</v>
      </c>
      <c r="AD3433" t="s">
        <v>74</v>
      </c>
    </row>
    <row r="3434" spans="1:30" x14ac:dyDescent="0.3">
      <c r="A3434" t="s">
        <v>4316</v>
      </c>
      <c r="B3434" t="s">
        <v>54</v>
      </c>
      <c r="C3434">
        <v>15691</v>
      </c>
      <c r="D3434">
        <v>409.82</v>
      </c>
      <c r="E3434" s="1">
        <v>42545</v>
      </c>
      <c r="F3434" s="1">
        <v>46090</v>
      </c>
      <c r="G3434" t="s">
        <v>99</v>
      </c>
      <c r="H3434" t="s">
        <v>55</v>
      </c>
      <c r="I3434" t="s">
        <v>4313</v>
      </c>
      <c r="J3434">
        <v>3545</v>
      </c>
      <c r="K3434" t="s">
        <v>42</v>
      </c>
      <c r="L3434">
        <v>0</v>
      </c>
      <c r="M3434" t="s">
        <v>4314</v>
      </c>
      <c r="N3434" t="s">
        <v>49</v>
      </c>
      <c r="O3434">
        <v>46</v>
      </c>
      <c r="P3434" t="s">
        <v>1907</v>
      </c>
      <c r="Q3434" t="s">
        <v>62</v>
      </c>
      <c r="R3434" t="s">
        <v>4315</v>
      </c>
      <c r="S3434" t="s">
        <v>97</v>
      </c>
      <c r="T3434">
        <v>0</v>
      </c>
      <c r="U3434">
        <v>0</v>
      </c>
      <c r="V3434" t="s">
        <v>90</v>
      </c>
      <c r="W3434" t="s">
        <v>4317</v>
      </c>
      <c r="X3434" t="s">
        <v>72</v>
      </c>
      <c r="Y3434">
        <v>38</v>
      </c>
      <c r="Z3434">
        <v>3</v>
      </c>
      <c r="AA3434">
        <v>0</v>
      </c>
      <c r="AB3434" t="s">
        <v>73</v>
      </c>
      <c r="AC3434">
        <v>0</v>
      </c>
      <c r="AD3434" t="s">
        <v>74</v>
      </c>
    </row>
    <row r="3435" spans="1:30" x14ac:dyDescent="0.3">
      <c r="A3435" t="s">
        <v>6861</v>
      </c>
      <c r="B3435" t="s">
        <v>39</v>
      </c>
      <c r="C3435">
        <v>466805</v>
      </c>
      <c r="D3435">
        <v>223.04</v>
      </c>
      <c r="E3435" s="1">
        <v>45582</v>
      </c>
      <c r="F3435" s="1">
        <v>49161</v>
      </c>
      <c r="G3435" t="s">
        <v>40</v>
      </c>
      <c r="H3435" t="s">
        <v>55</v>
      </c>
      <c r="I3435" t="s">
        <v>6852</v>
      </c>
      <c r="J3435">
        <v>3579</v>
      </c>
      <c r="K3435" t="s">
        <v>42</v>
      </c>
      <c r="L3435">
        <v>0</v>
      </c>
      <c r="M3435" t="s">
        <v>6853</v>
      </c>
      <c r="N3435" t="s">
        <v>60</v>
      </c>
      <c r="O3435">
        <v>35</v>
      </c>
      <c r="P3435" t="s">
        <v>5368</v>
      </c>
      <c r="Q3435" t="s">
        <v>87</v>
      </c>
      <c r="R3435" t="s">
        <v>6854</v>
      </c>
      <c r="S3435" t="s">
        <v>109</v>
      </c>
      <c r="T3435">
        <v>0</v>
      </c>
      <c r="U3435">
        <v>0</v>
      </c>
      <c r="V3435" t="s">
        <v>90</v>
      </c>
      <c r="W3435" t="s">
        <v>6862</v>
      </c>
      <c r="X3435" t="s">
        <v>44</v>
      </c>
      <c r="Y3435">
        <v>16</v>
      </c>
      <c r="Z3435">
        <v>23</v>
      </c>
      <c r="AA3435">
        <v>0</v>
      </c>
      <c r="AB3435" t="s">
        <v>73</v>
      </c>
      <c r="AC3435">
        <v>0</v>
      </c>
      <c r="AD3435" t="s">
        <v>46</v>
      </c>
    </row>
    <row r="3436" spans="1:30" x14ac:dyDescent="0.3">
      <c r="A3436" t="s">
        <v>6047</v>
      </c>
      <c r="B3436" t="s">
        <v>39</v>
      </c>
      <c r="C3436">
        <v>482172</v>
      </c>
      <c r="D3436">
        <v>357.8</v>
      </c>
      <c r="E3436" s="1">
        <v>44292</v>
      </c>
      <c r="F3436" s="1">
        <v>46829</v>
      </c>
      <c r="G3436" t="s">
        <v>99</v>
      </c>
      <c r="H3436" t="s">
        <v>80</v>
      </c>
      <c r="I3436" t="s">
        <v>6044</v>
      </c>
      <c r="J3436">
        <v>2537</v>
      </c>
      <c r="K3436" t="s">
        <v>42</v>
      </c>
      <c r="L3436">
        <v>1</v>
      </c>
      <c r="M3436" t="s">
        <v>6045</v>
      </c>
      <c r="N3436" t="s">
        <v>32</v>
      </c>
      <c r="O3436">
        <v>62</v>
      </c>
      <c r="P3436" t="s">
        <v>914</v>
      </c>
      <c r="Q3436" t="s">
        <v>51</v>
      </c>
      <c r="R3436" t="s">
        <v>6046</v>
      </c>
      <c r="S3436" t="s">
        <v>36</v>
      </c>
      <c r="T3436">
        <v>0</v>
      </c>
      <c r="U3436">
        <v>1</v>
      </c>
      <c r="V3436" t="s">
        <v>37</v>
      </c>
      <c r="W3436" t="s">
        <v>6048</v>
      </c>
      <c r="X3436" t="s">
        <v>44</v>
      </c>
      <c r="Y3436">
        <v>25</v>
      </c>
      <c r="Z3436">
        <v>98</v>
      </c>
      <c r="AA3436">
        <v>1</v>
      </c>
      <c r="AB3436" t="s">
        <v>58</v>
      </c>
      <c r="AC3436">
        <v>1</v>
      </c>
      <c r="AD3436" t="s">
        <v>46</v>
      </c>
    </row>
    <row r="3437" spans="1:30" x14ac:dyDescent="0.3">
      <c r="A3437" t="s">
        <v>16758</v>
      </c>
      <c r="B3437" t="s">
        <v>70</v>
      </c>
      <c r="C3437">
        <v>402767</v>
      </c>
      <c r="D3437">
        <v>1161.57</v>
      </c>
      <c r="E3437" s="1">
        <v>44988</v>
      </c>
      <c r="F3437" s="1">
        <v>46978</v>
      </c>
      <c r="G3437" t="s">
        <v>40</v>
      </c>
      <c r="H3437" t="s">
        <v>80</v>
      </c>
      <c r="I3437" t="s">
        <v>16755</v>
      </c>
      <c r="J3437">
        <v>1990</v>
      </c>
      <c r="K3437" t="s">
        <v>42</v>
      </c>
      <c r="L3437">
        <v>1</v>
      </c>
      <c r="M3437" t="s">
        <v>16756</v>
      </c>
      <c r="N3437" t="s">
        <v>49</v>
      </c>
      <c r="O3437">
        <v>27</v>
      </c>
      <c r="P3437" t="s">
        <v>1628</v>
      </c>
      <c r="Q3437" t="s">
        <v>51</v>
      </c>
      <c r="R3437" t="s">
        <v>16757</v>
      </c>
      <c r="S3437" t="s">
        <v>109</v>
      </c>
      <c r="T3437">
        <v>0</v>
      </c>
      <c r="U3437">
        <v>0</v>
      </c>
      <c r="V3437" t="s">
        <v>68</v>
      </c>
      <c r="W3437" t="s">
        <v>16759</v>
      </c>
      <c r="X3437" t="s">
        <v>72</v>
      </c>
      <c r="Y3437">
        <v>8</v>
      </c>
      <c r="Z3437">
        <v>96</v>
      </c>
      <c r="AA3437">
        <v>1</v>
      </c>
      <c r="AB3437" t="s">
        <v>58</v>
      </c>
      <c r="AC3437">
        <v>1</v>
      </c>
      <c r="AD3437" t="s">
        <v>74</v>
      </c>
    </row>
    <row r="3438" spans="1:30" x14ac:dyDescent="0.3">
      <c r="A3438" t="s">
        <v>16267</v>
      </c>
      <c r="B3438" t="s">
        <v>39</v>
      </c>
      <c r="C3438">
        <v>162467</v>
      </c>
      <c r="D3438">
        <v>854.18</v>
      </c>
      <c r="E3438" s="1">
        <v>43212</v>
      </c>
      <c r="F3438" s="1">
        <v>43791</v>
      </c>
      <c r="G3438" t="s">
        <v>40</v>
      </c>
      <c r="H3438" t="s">
        <v>41</v>
      </c>
      <c r="I3438" t="s">
        <v>16264</v>
      </c>
      <c r="J3438">
        <v>579</v>
      </c>
      <c r="K3438" t="s">
        <v>100</v>
      </c>
      <c r="L3438">
        <v>0</v>
      </c>
      <c r="M3438" t="s">
        <v>16265</v>
      </c>
      <c r="N3438" t="s">
        <v>60</v>
      </c>
      <c r="O3438">
        <v>27</v>
      </c>
      <c r="P3438" t="s">
        <v>7973</v>
      </c>
      <c r="Q3438" t="s">
        <v>87</v>
      </c>
      <c r="R3438" t="s">
        <v>16266</v>
      </c>
      <c r="S3438" t="s">
        <v>109</v>
      </c>
      <c r="T3438">
        <v>0</v>
      </c>
      <c r="U3438">
        <v>0</v>
      </c>
      <c r="V3438" t="s">
        <v>68</v>
      </c>
      <c r="W3438" t="s">
        <v>16268</v>
      </c>
      <c r="X3438" t="s">
        <v>57</v>
      </c>
      <c r="Y3438">
        <v>11</v>
      </c>
      <c r="Z3438">
        <v>12</v>
      </c>
      <c r="AA3438">
        <v>0</v>
      </c>
      <c r="AB3438" t="s">
        <v>73</v>
      </c>
      <c r="AC3438">
        <v>0</v>
      </c>
      <c r="AD3438" t="s">
        <v>59</v>
      </c>
    </row>
    <row r="3439" spans="1:30" x14ac:dyDescent="0.3">
      <c r="A3439" t="s">
        <v>12489</v>
      </c>
      <c r="B3439" t="s">
        <v>39</v>
      </c>
      <c r="C3439">
        <v>247916</v>
      </c>
      <c r="D3439">
        <v>896.8</v>
      </c>
      <c r="E3439" s="1">
        <v>43824</v>
      </c>
      <c r="F3439" s="1">
        <v>44409</v>
      </c>
      <c r="G3439" t="s">
        <v>40</v>
      </c>
      <c r="H3439" t="s">
        <v>55</v>
      </c>
      <c r="I3439" t="s">
        <v>12486</v>
      </c>
      <c r="J3439">
        <v>585</v>
      </c>
      <c r="K3439" t="s">
        <v>100</v>
      </c>
      <c r="L3439">
        <v>0</v>
      </c>
      <c r="M3439" t="s">
        <v>12487</v>
      </c>
      <c r="N3439" t="s">
        <v>32</v>
      </c>
      <c r="O3439">
        <v>72</v>
      </c>
      <c r="P3439" t="s">
        <v>2558</v>
      </c>
      <c r="Q3439" t="s">
        <v>34</v>
      </c>
      <c r="R3439" t="s">
        <v>12488</v>
      </c>
      <c r="S3439" t="s">
        <v>36</v>
      </c>
      <c r="T3439">
        <v>1</v>
      </c>
      <c r="U3439">
        <v>1</v>
      </c>
      <c r="V3439" t="s">
        <v>37</v>
      </c>
      <c r="W3439" t="s">
        <v>12490</v>
      </c>
      <c r="X3439" t="s">
        <v>57</v>
      </c>
      <c r="Y3439">
        <v>43</v>
      </c>
      <c r="Z3439">
        <v>66</v>
      </c>
      <c r="AA3439">
        <v>0</v>
      </c>
      <c r="AB3439" t="s">
        <v>58</v>
      </c>
      <c r="AC3439">
        <v>0</v>
      </c>
      <c r="AD3439" t="s">
        <v>59</v>
      </c>
    </row>
    <row r="3440" spans="1:30" x14ac:dyDescent="0.3">
      <c r="A3440" t="s">
        <v>13526</v>
      </c>
      <c r="B3440" t="s">
        <v>118</v>
      </c>
      <c r="C3440">
        <v>118795</v>
      </c>
      <c r="D3440">
        <v>1620.97</v>
      </c>
      <c r="E3440" s="1">
        <v>44560</v>
      </c>
      <c r="F3440" s="1">
        <v>45575</v>
      </c>
      <c r="G3440" t="s">
        <v>99</v>
      </c>
      <c r="H3440" t="s">
        <v>41</v>
      </c>
      <c r="I3440" t="s">
        <v>13523</v>
      </c>
      <c r="J3440">
        <v>1015</v>
      </c>
      <c r="K3440" t="s">
        <v>100</v>
      </c>
      <c r="L3440">
        <v>0</v>
      </c>
      <c r="M3440" t="s">
        <v>13524</v>
      </c>
      <c r="N3440" t="s">
        <v>49</v>
      </c>
      <c r="O3440">
        <v>67</v>
      </c>
      <c r="P3440" t="s">
        <v>3586</v>
      </c>
      <c r="Q3440" t="s">
        <v>87</v>
      </c>
      <c r="R3440" t="s">
        <v>13525</v>
      </c>
      <c r="S3440" t="s">
        <v>36</v>
      </c>
      <c r="T3440">
        <v>0</v>
      </c>
      <c r="U3440">
        <v>1</v>
      </c>
      <c r="V3440" t="s">
        <v>37</v>
      </c>
      <c r="W3440" t="s">
        <v>13527</v>
      </c>
      <c r="X3440" t="s">
        <v>44</v>
      </c>
      <c r="Y3440">
        <v>11</v>
      </c>
      <c r="Z3440">
        <v>57</v>
      </c>
      <c r="AA3440">
        <v>0</v>
      </c>
      <c r="AB3440" t="s">
        <v>45</v>
      </c>
      <c r="AC3440">
        <v>0</v>
      </c>
      <c r="AD3440" t="s">
        <v>46</v>
      </c>
    </row>
    <row r="3441" spans="1:30" x14ac:dyDescent="0.3">
      <c r="A3441" t="s">
        <v>14466</v>
      </c>
      <c r="B3441" t="s">
        <v>39</v>
      </c>
      <c r="C3441">
        <v>456729</v>
      </c>
      <c r="D3441">
        <v>304.52999999999997</v>
      </c>
      <c r="E3441" s="1">
        <v>45519</v>
      </c>
      <c r="F3441" s="1">
        <v>46297</v>
      </c>
      <c r="G3441" t="s">
        <v>103</v>
      </c>
      <c r="H3441" t="s">
        <v>55</v>
      </c>
      <c r="I3441" t="s">
        <v>14461</v>
      </c>
      <c r="J3441">
        <v>778</v>
      </c>
      <c r="K3441" t="s">
        <v>100</v>
      </c>
      <c r="L3441">
        <v>0</v>
      </c>
      <c r="M3441" t="s">
        <v>14462</v>
      </c>
      <c r="N3441" t="s">
        <v>60</v>
      </c>
      <c r="O3441">
        <v>36</v>
      </c>
      <c r="P3441" t="s">
        <v>3278</v>
      </c>
      <c r="Q3441" t="s">
        <v>62</v>
      </c>
      <c r="R3441" t="s">
        <v>14463</v>
      </c>
      <c r="S3441" t="s">
        <v>89</v>
      </c>
      <c r="T3441">
        <v>0</v>
      </c>
      <c r="U3441">
        <v>0</v>
      </c>
      <c r="V3441" t="s">
        <v>90</v>
      </c>
      <c r="W3441" t="s">
        <v>14467</v>
      </c>
      <c r="X3441" t="s">
        <v>44</v>
      </c>
      <c r="Y3441">
        <v>33</v>
      </c>
      <c r="Z3441">
        <v>67</v>
      </c>
      <c r="AA3441">
        <v>0</v>
      </c>
      <c r="AB3441" t="s">
        <v>58</v>
      </c>
      <c r="AC3441">
        <v>0</v>
      </c>
      <c r="AD3441" t="s">
        <v>46</v>
      </c>
    </row>
    <row r="3442" spans="1:30" x14ac:dyDescent="0.3">
      <c r="A3442" t="s">
        <v>15638</v>
      </c>
      <c r="B3442" t="s">
        <v>118</v>
      </c>
      <c r="C3442">
        <v>103672</v>
      </c>
      <c r="D3442">
        <v>1703.93</v>
      </c>
      <c r="E3442" s="1">
        <v>45030</v>
      </c>
      <c r="F3442" s="1">
        <v>47032</v>
      </c>
      <c r="G3442" t="s">
        <v>40</v>
      </c>
      <c r="H3442" t="s">
        <v>55</v>
      </c>
      <c r="I3442" t="s">
        <v>15633</v>
      </c>
      <c r="J3442">
        <v>2002</v>
      </c>
      <c r="K3442" t="s">
        <v>42</v>
      </c>
      <c r="L3442">
        <v>0</v>
      </c>
      <c r="M3442" t="s">
        <v>15634</v>
      </c>
      <c r="N3442" t="s">
        <v>60</v>
      </c>
      <c r="O3442">
        <v>74</v>
      </c>
      <c r="P3442" t="s">
        <v>772</v>
      </c>
      <c r="Q3442" t="s">
        <v>62</v>
      </c>
      <c r="R3442" t="s">
        <v>15635</v>
      </c>
      <c r="S3442" t="s">
        <v>36</v>
      </c>
      <c r="T3442">
        <v>0</v>
      </c>
      <c r="U3442">
        <v>1</v>
      </c>
      <c r="V3442" t="s">
        <v>37</v>
      </c>
      <c r="W3442" t="s">
        <v>15639</v>
      </c>
      <c r="X3442" t="s">
        <v>72</v>
      </c>
      <c r="Y3442">
        <v>9</v>
      </c>
      <c r="Z3442">
        <v>3</v>
      </c>
      <c r="AA3442">
        <v>0</v>
      </c>
      <c r="AB3442" t="s">
        <v>73</v>
      </c>
      <c r="AC3442">
        <v>0</v>
      </c>
      <c r="AD3442" t="s">
        <v>74</v>
      </c>
    </row>
    <row r="3443" spans="1:30" x14ac:dyDescent="0.3">
      <c r="A3443" t="s">
        <v>20078</v>
      </c>
      <c r="B3443" t="s">
        <v>118</v>
      </c>
      <c r="C3443">
        <v>357075</v>
      </c>
      <c r="D3443">
        <v>659.05</v>
      </c>
      <c r="E3443" s="1">
        <v>43397</v>
      </c>
      <c r="F3443" s="1">
        <v>45167</v>
      </c>
      <c r="G3443" t="s">
        <v>99</v>
      </c>
      <c r="H3443" t="s">
        <v>55</v>
      </c>
      <c r="I3443" t="s">
        <v>20075</v>
      </c>
      <c r="J3443">
        <v>1770</v>
      </c>
      <c r="K3443" t="s">
        <v>42</v>
      </c>
      <c r="L3443">
        <v>0</v>
      </c>
      <c r="M3443" t="s">
        <v>20076</v>
      </c>
      <c r="N3443" t="s">
        <v>32</v>
      </c>
      <c r="O3443">
        <v>68</v>
      </c>
      <c r="P3443" t="s">
        <v>889</v>
      </c>
      <c r="Q3443" t="s">
        <v>34</v>
      </c>
      <c r="R3443" t="s">
        <v>20077</v>
      </c>
      <c r="S3443" t="s">
        <v>36</v>
      </c>
      <c r="T3443">
        <v>1</v>
      </c>
      <c r="U3443">
        <v>1</v>
      </c>
      <c r="V3443" t="s">
        <v>37</v>
      </c>
      <c r="W3443" t="s">
        <v>20079</v>
      </c>
      <c r="X3443" t="s">
        <v>44</v>
      </c>
      <c r="Y3443">
        <v>26</v>
      </c>
      <c r="Z3443">
        <v>44</v>
      </c>
      <c r="AA3443">
        <v>0</v>
      </c>
      <c r="AB3443" t="s">
        <v>45</v>
      </c>
      <c r="AC3443">
        <v>0</v>
      </c>
      <c r="AD3443" t="s">
        <v>46</v>
      </c>
    </row>
    <row r="3444" spans="1:30" x14ac:dyDescent="0.3">
      <c r="A3444" t="s">
        <v>13500</v>
      </c>
      <c r="B3444" t="s">
        <v>70</v>
      </c>
      <c r="C3444">
        <v>266068</v>
      </c>
      <c r="D3444">
        <v>908.09</v>
      </c>
      <c r="E3444" s="1">
        <v>44006</v>
      </c>
      <c r="F3444" s="1">
        <v>45015</v>
      </c>
      <c r="G3444" t="s">
        <v>103</v>
      </c>
      <c r="H3444" t="s">
        <v>80</v>
      </c>
      <c r="I3444" t="s">
        <v>13497</v>
      </c>
      <c r="J3444">
        <v>1009</v>
      </c>
      <c r="K3444" t="s">
        <v>100</v>
      </c>
      <c r="L3444">
        <v>1</v>
      </c>
      <c r="M3444" t="s">
        <v>13498</v>
      </c>
      <c r="N3444" t="s">
        <v>60</v>
      </c>
      <c r="O3444">
        <v>22</v>
      </c>
      <c r="P3444" t="s">
        <v>4526</v>
      </c>
      <c r="Q3444" t="s">
        <v>87</v>
      </c>
      <c r="R3444" t="s">
        <v>13499</v>
      </c>
      <c r="S3444" t="s">
        <v>67</v>
      </c>
      <c r="T3444">
        <v>0</v>
      </c>
      <c r="U3444">
        <v>0</v>
      </c>
      <c r="V3444" t="s">
        <v>68</v>
      </c>
      <c r="W3444" t="s">
        <v>13501</v>
      </c>
      <c r="X3444" t="s">
        <v>72</v>
      </c>
      <c r="Y3444">
        <v>8</v>
      </c>
      <c r="Z3444">
        <v>2</v>
      </c>
      <c r="AA3444">
        <v>0</v>
      </c>
      <c r="AB3444" t="s">
        <v>73</v>
      </c>
      <c r="AC3444">
        <v>0</v>
      </c>
      <c r="AD3444" t="s">
        <v>74</v>
      </c>
    </row>
    <row r="3445" spans="1:30" x14ac:dyDescent="0.3">
      <c r="A3445" t="s">
        <v>5524</v>
      </c>
      <c r="B3445" t="s">
        <v>39</v>
      </c>
      <c r="C3445">
        <v>482043</v>
      </c>
      <c r="D3445">
        <v>267.10000000000002</v>
      </c>
      <c r="E3445" s="1">
        <v>44601</v>
      </c>
      <c r="F3445" s="1">
        <v>45875</v>
      </c>
      <c r="G3445" t="s">
        <v>103</v>
      </c>
      <c r="H3445" t="s">
        <v>55</v>
      </c>
      <c r="I3445" t="s">
        <v>5521</v>
      </c>
      <c r="J3445">
        <v>1274</v>
      </c>
      <c r="K3445" t="s">
        <v>42</v>
      </c>
      <c r="L3445">
        <v>0</v>
      </c>
      <c r="M3445" t="s">
        <v>5522</v>
      </c>
      <c r="N3445" t="s">
        <v>49</v>
      </c>
      <c r="O3445">
        <v>21</v>
      </c>
      <c r="P3445" t="s">
        <v>2698</v>
      </c>
      <c r="Q3445" t="s">
        <v>62</v>
      </c>
      <c r="R3445" t="s">
        <v>5523</v>
      </c>
      <c r="S3445" t="s">
        <v>67</v>
      </c>
      <c r="T3445">
        <v>0</v>
      </c>
      <c r="U3445">
        <v>0</v>
      </c>
      <c r="V3445" t="s">
        <v>68</v>
      </c>
      <c r="W3445" t="s">
        <v>5525</v>
      </c>
      <c r="X3445" t="s">
        <v>44</v>
      </c>
      <c r="Y3445">
        <v>48</v>
      </c>
      <c r="Z3445">
        <v>60</v>
      </c>
      <c r="AA3445">
        <v>0</v>
      </c>
      <c r="AB3445" t="s">
        <v>45</v>
      </c>
      <c r="AC3445">
        <v>0</v>
      </c>
      <c r="AD3445" t="s">
        <v>46</v>
      </c>
    </row>
    <row r="3446" spans="1:30" x14ac:dyDescent="0.3">
      <c r="A3446" t="s">
        <v>17995</v>
      </c>
      <c r="B3446" t="s">
        <v>118</v>
      </c>
      <c r="C3446">
        <v>425716</v>
      </c>
      <c r="D3446">
        <v>256.44</v>
      </c>
      <c r="E3446" s="1">
        <v>44577</v>
      </c>
      <c r="F3446" s="1">
        <v>46120</v>
      </c>
      <c r="G3446" t="s">
        <v>40</v>
      </c>
      <c r="H3446" t="s">
        <v>80</v>
      </c>
      <c r="I3446" t="s">
        <v>17992</v>
      </c>
      <c r="J3446">
        <v>1543</v>
      </c>
      <c r="K3446" t="s">
        <v>42</v>
      </c>
      <c r="L3446">
        <v>1</v>
      </c>
      <c r="M3446" t="s">
        <v>17993</v>
      </c>
      <c r="N3446" t="s">
        <v>32</v>
      </c>
      <c r="O3446">
        <v>43</v>
      </c>
      <c r="P3446" t="s">
        <v>5409</v>
      </c>
      <c r="Q3446" t="s">
        <v>87</v>
      </c>
      <c r="R3446" t="s">
        <v>17994</v>
      </c>
      <c r="S3446" t="s">
        <v>89</v>
      </c>
      <c r="T3446">
        <v>0</v>
      </c>
      <c r="U3446">
        <v>0</v>
      </c>
      <c r="V3446" t="s">
        <v>90</v>
      </c>
      <c r="W3446" t="s">
        <v>17996</v>
      </c>
      <c r="X3446" t="s">
        <v>57</v>
      </c>
      <c r="Y3446">
        <v>25</v>
      </c>
      <c r="Z3446">
        <v>8</v>
      </c>
      <c r="AA3446">
        <v>0</v>
      </c>
      <c r="AB3446" t="s">
        <v>73</v>
      </c>
      <c r="AC3446">
        <v>0</v>
      </c>
      <c r="AD3446" t="s">
        <v>59</v>
      </c>
    </row>
    <row r="3447" spans="1:30" x14ac:dyDescent="0.3">
      <c r="A3447" t="s">
        <v>2608</v>
      </c>
      <c r="B3447" t="s">
        <v>54</v>
      </c>
      <c r="C3447">
        <v>26154</v>
      </c>
      <c r="D3447">
        <v>1447.39</v>
      </c>
      <c r="E3447" s="1">
        <v>44160</v>
      </c>
      <c r="F3447" s="1">
        <v>44676</v>
      </c>
      <c r="G3447" t="s">
        <v>103</v>
      </c>
      <c r="H3447" t="s">
        <v>55</v>
      </c>
      <c r="I3447" t="s">
        <v>2604</v>
      </c>
      <c r="J3447">
        <v>516</v>
      </c>
      <c r="K3447" t="s">
        <v>100</v>
      </c>
      <c r="L3447">
        <v>0</v>
      </c>
      <c r="M3447" t="s">
        <v>2605</v>
      </c>
      <c r="N3447" t="s">
        <v>60</v>
      </c>
      <c r="O3447">
        <v>72</v>
      </c>
      <c r="P3447" t="s">
        <v>2606</v>
      </c>
      <c r="Q3447" t="s">
        <v>34</v>
      </c>
      <c r="R3447" t="s">
        <v>2607</v>
      </c>
      <c r="S3447" t="s">
        <v>36</v>
      </c>
      <c r="T3447">
        <v>1</v>
      </c>
      <c r="U3447">
        <v>1</v>
      </c>
      <c r="V3447" t="s">
        <v>37</v>
      </c>
      <c r="W3447" t="s">
        <v>2609</v>
      </c>
      <c r="X3447" t="s">
        <v>44</v>
      </c>
      <c r="Y3447">
        <v>14</v>
      </c>
      <c r="Z3447">
        <v>60</v>
      </c>
      <c r="AA3447">
        <v>0</v>
      </c>
      <c r="AB3447" t="s">
        <v>45</v>
      </c>
      <c r="AC3447">
        <v>0</v>
      </c>
      <c r="AD3447" t="s">
        <v>46</v>
      </c>
    </row>
    <row r="3448" spans="1:30" x14ac:dyDescent="0.3">
      <c r="A3448" t="s">
        <v>12773</v>
      </c>
      <c r="B3448" t="s">
        <v>70</v>
      </c>
      <c r="C3448">
        <v>310953</v>
      </c>
      <c r="D3448">
        <v>1215.44</v>
      </c>
      <c r="E3448" s="1">
        <v>42406</v>
      </c>
      <c r="F3448" s="1">
        <v>45474</v>
      </c>
      <c r="G3448" t="s">
        <v>40</v>
      </c>
      <c r="H3448" t="s">
        <v>55</v>
      </c>
      <c r="I3448" t="s">
        <v>12766</v>
      </c>
      <c r="J3448">
        <v>3068</v>
      </c>
      <c r="K3448" t="s">
        <v>42</v>
      </c>
      <c r="L3448">
        <v>0</v>
      </c>
      <c r="M3448" t="s">
        <v>12767</v>
      </c>
      <c r="N3448" t="s">
        <v>32</v>
      </c>
      <c r="O3448">
        <v>35</v>
      </c>
      <c r="P3448" t="s">
        <v>8241</v>
      </c>
      <c r="Q3448" t="s">
        <v>51</v>
      </c>
      <c r="R3448" t="s">
        <v>12768</v>
      </c>
      <c r="S3448" t="s">
        <v>109</v>
      </c>
      <c r="T3448">
        <v>0</v>
      </c>
      <c r="U3448">
        <v>0</v>
      </c>
      <c r="V3448" t="s">
        <v>90</v>
      </c>
      <c r="W3448" t="s">
        <v>12774</v>
      </c>
      <c r="X3448" t="s">
        <v>57</v>
      </c>
      <c r="Y3448">
        <v>10</v>
      </c>
      <c r="Z3448">
        <v>24</v>
      </c>
      <c r="AA3448">
        <v>0</v>
      </c>
      <c r="AB3448" t="s">
        <v>73</v>
      </c>
      <c r="AC3448">
        <v>0</v>
      </c>
      <c r="AD3448" t="s">
        <v>59</v>
      </c>
    </row>
    <row r="3449" spans="1:30" x14ac:dyDescent="0.3">
      <c r="A3449" t="s">
        <v>7744</v>
      </c>
      <c r="B3449" t="s">
        <v>39</v>
      </c>
      <c r="C3449">
        <v>138209</v>
      </c>
      <c r="D3449">
        <v>1226.3800000000001</v>
      </c>
      <c r="E3449" s="1">
        <v>44871</v>
      </c>
      <c r="F3449" s="1">
        <v>47157</v>
      </c>
      <c r="G3449" t="s">
        <v>99</v>
      </c>
      <c r="H3449" t="s">
        <v>55</v>
      </c>
      <c r="I3449" t="s">
        <v>7741</v>
      </c>
      <c r="J3449">
        <v>2286</v>
      </c>
      <c r="K3449" t="s">
        <v>42</v>
      </c>
      <c r="L3449">
        <v>0</v>
      </c>
      <c r="M3449" t="s">
        <v>7742</v>
      </c>
      <c r="N3449" t="s">
        <v>32</v>
      </c>
      <c r="O3449">
        <v>84</v>
      </c>
      <c r="P3449" t="s">
        <v>5401</v>
      </c>
      <c r="Q3449" t="s">
        <v>62</v>
      </c>
      <c r="R3449" t="s">
        <v>7743</v>
      </c>
      <c r="S3449" t="s">
        <v>36</v>
      </c>
      <c r="T3449">
        <v>0</v>
      </c>
      <c r="U3449">
        <v>1</v>
      </c>
      <c r="V3449" t="s">
        <v>37</v>
      </c>
      <c r="W3449" t="s">
        <v>7745</v>
      </c>
      <c r="X3449" t="s">
        <v>44</v>
      </c>
      <c r="Y3449">
        <v>19</v>
      </c>
      <c r="Z3449">
        <v>59</v>
      </c>
      <c r="AA3449">
        <v>0</v>
      </c>
      <c r="AB3449" t="s">
        <v>45</v>
      </c>
      <c r="AC3449">
        <v>0</v>
      </c>
      <c r="AD3449" t="s">
        <v>46</v>
      </c>
    </row>
    <row r="3450" spans="1:30" x14ac:dyDescent="0.3">
      <c r="A3450" t="s">
        <v>10165</v>
      </c>
      <c r="B3450" t="s">
        <v>54</v>
      </c>
      <c r="C3450">
        <v>453956</v>
      </c>
      <c r="D3450">
        <v>1893.57</v>
      </c>
      <c r="E3450" s="1">
        <v>42698</v>
      </c>
      <c r="F3450" s="1">
        <v>44188</v>
      </c>
      <c r="G3450" t="s">
        <v>103</v>
      </c>
      <c r="H3450" t="s">
        <v>80</v>
      </c>
      <c r="I3450" t="s">
        <v>10160</v>
      </c>
      <c r="J3450">
        <v>1490</v>
      </c>
      <c r="K3450" t="s">
        <v>42</v>
      </c>
      <c r="L3450">
        <v>1</v>
      </c>
      <c r="M3450" t="s">
        <v>10161</v>
      </c>
      <c r="N3450" t="s">
        <v>49</v>
      </c>
      <c r="O3450">
        <v>20</v>
      </c>
      <c r="P3450" t="s">
        <v>2286</v>
      </c>
      <c r="Q3450" t="s">
        <v>87</v>
      </c>
      <c r="R3450" t="s">
        <v>10162</v>
      </c>
      <c r="S3450" t="s">
        <v>67</v>
      </c>
      <c r="T3450">
        <v>0</v>
      </c>
      <c r="U3450">
        <v>0</v>
      </c>
      <c r="V3450" t="s">
        <v>68</v>
      </c>
      <c r="W3450" t="s">
        <v>10166</v>
      </c>
      <c r="X3450" t="s">
        <v>44</v>
      </c>
      <c r="Y3450">
        <v>40</v>
      </c>
      <c r="Z3450">
        <v>92</v>
      </c>
      <c r="AA3450">
        <v>1</v>
      </c>
      <c r="AB3450" t="s">
        <v>58</v>
      </c>
      <c r="AC3450">
        <v>1</v>
      </c>
      <c r="AD3450" t="s">
        <v>46</v>
      </c>
    </row>
    <row r="3451" spans="1:30" x14ac:dyDescent="0.3">
      <c r="A3451" t="s">
        <v>8419</v>
      </c>
      <c r="B3451" t="s">
        <v>39</v>
      </c>
      <c r="C3451">
        <v>366036</v>
      </c>
      <c r="D3451">
        <v>667.91</v>
      </c>
      <c r="E3451" s="1">
        <v>43806</v>
      </c>
      <c r="F3451" s="1">
        <v>44868</v>
      </c>
      <c r="G3451" t="s">
        <v>103</v>
      </c>
      <c r="H3451" t="s">
        <v>41</v>
      </c>
      <c r="I3451" t="s">
        <v>8416</v>
      </c>
      <c r="J3451">
        <v>1062</v>
      </c>
      <c r="K3451" t="s">
        <v>100</v>
      </c>
      <c r="L3451">
        <v>0</v>
      </c>
      <c r="M3451" t="s">
        <v>8417</v>
      </c>
      <c r="N3451" t="s">
        <v>49</v>
      </c>
      <c r="O3451">
        <v>27</v>
      </c>
      <c r="P3451" t="s">
        <v>1159</v>
      </c>
      <c r="Q3451" t="s">
        <v>62</v>
      </c>
      <c r="R3451" t="s">
        <v>8418</v>
      </c>
      <c r="S3451" t="s">
        <v>109</v>
      </c>
      <c r="T3451">
        <v>0</v>
      </c>
      <c r="U3451">
        <v>0</v>
      </c>
      <c r="V3451" t="s">
        <v>68</v>
      </c>
      <c r="W3451" t="s">
        <v>8420</v>
      </c>
      <c r="X3451" t="s">
        <v>72</v>
      </c>
      <c r="Y3451">
        <v>47</v>
      </c>
      <c r="Z3451">
        <v>90</v>
      </c>
      <c r="AA3451">
        <v>1</v>
      </c>
      <c r="AB3451" t="s">
        <v>58</v>
      </c>
      <c r="AC3451">
        <v>1</v>
      </c>
      <c r="AD3451" t="s">
        <v>74</v>
      </c>
    </row>
    <row r="3452" spans="1:30" x14ac:dyDescent="0.3">
      <c r="A3452" t="s">
        <v>6154</v>
      </c>
      <c r="B3452" t="s">
        <v>70</v>
      </c>
      <c r="C3452">
        <v>164517</v>
      </c>
      <c r="D3452">
        <v>293.32</v>
      </c>
      <c r="E3452" s="1">
        <v>44277</v>
      </c>
      <c r="F3452" s="1">
        <v>44936</v>
      </c>
      <c r="G3452" t="s">
        <v>99</v>
      </c>
      <c r="H3452" t="s">
        <v>80</v>
      </c>
      <c r="I3452" t="s">
        <v>6151</v>
      </c>
      <c r="J3452">
        <v>659</v>
      </c>
      <c r="K3452" t="s">
        <v>100</v>
      </c>
      <c r="L3452">
        <v>1</v>
      </c>
      <c r="M3452" t="s">
        <v>6152</v>
      </c>
      <c r="N3452" t="s">
        <v>60</v>
      </c>
      <c r="O3452">
        <v>47</v>
      </c>
      <c r="P3452" t="s">
        <v>665</v>
      </c>
      <c r="Q3452" t="s">
        <v>87</v>
      </c>
      <c r="R3452" t="s">
        <v>6153</v>
      </c>
      <c r="S3452" t="s">
        <v>97</v>
      </c>
      <c r="T3452">
        <v>0</v>
      </c>
      <c r="U3452">
        <v>0</v>
      </c>
      <c r="V3452" t="s">
        <v>90</v>
      </c>
      <c r="W3452" t="s">
        <v>6155</v>
      </c>
      <c r="X3452" t="s">
        <v>57</v>
      </c>
      <c r="Y3452">
        <v>49</v>
      </c>
      <c r="Z3452">
        <v>75</v>
      </c>
      <c r="AA3452">
        <v>1</v>
      </c>
      <c r="AB3452" t="s">
        <v>58</v>
      </c>
      <c r="AC3452">
        <v>1</v>
      </c>
      <c r="AD3452" t="s">
        <v>59</v>
      </c>
    </row>
    <row r="3453" spans="1:30" x14ac:dyDescent="0.3">
      <c r="A3453" t="s">
        <v>16647</v>
      </c>
      <c r="B3453" t="s">
        <v>70</v>
      </c>
      <c r="C3453">
        <v>319380</v>
      </c>
      <c r="D3453">
        <v>1741.66</v>
      </c>
      <c r="E3453" s="1">
        <v>42122</v>
      </c>
      <c r="F3453" s="1">
        <v>44287</v>
      </c>
      <c r="G3453" t="s">
        <v>103</v>
      </c>
      <c r="H3453" t="s">
        <v>41</v>
      </c>
      <c r="I3453" t="s">
        <v>16644</v>
      </c>
      <c r="J3453">
        <v>2165</v>
      </c>
      <c r="K3453" t="s">
        <v>42</v>
      </c>
      <c r="L3453">
        <v>0</v>
      </c>
      <c r="M3453" t="s">
        <v>16645</v>
      </c>
      <c r="N3453" t="s">
        <v>32</v>
      </c>
      <c r="O3453">
        <v>70</v>
      </c>
      <c r="P3453" t="s">
        <v>1321</v>
      </c>
      <c r="Q3453" t="s">
        <v>87</v>
      </c>
      <c r="R3453" t="s">
        <v>16646</v>
      </c>
      <c r="S3453" t="s">
        <v>36</v>
      </c>
      <c r="T3453">
        <v>0</v>
      </c>
      <c r="U3453">
        <v>1</v>
      </c>
      <c r="V3453" t="s">
        <v>37</v>
      </c>
      <c r="W3453" t="s">
        <v>16648</v>
      </c>
      <c r="X3453" t="s">
        <v>44</v>
      </c>
      <c r="Y3453">
        <v>48</v>
      </c>
      <c r="Z3453">
        <v>79</v>
      </c>
      <c r="AA3453">
        <v>1</v>
      </c>
      <c r="AB3453" t="s">
        <v>58</v>
      </c>
      <c r="AC3453">
        <v>1</v>
      </c>
      <c r="AD3453" t="s">
        <v>46</v>
      </c>
    </row>
    <row r="3454" spans="1:30" x14ac:dyDescent="0.3">
      <c r="A3454" t="s">
        <v>11736</v>
      </c>
      <c r="B3454" t="s">
        <v>70</v>
      </c>
      <c r="C3454">
        <v>346675</v>
      </c>
      <c r="D3454">
        <v>390.3</v>
      </c>
      <c r="E3454" s="1">
        <v>42264</v>
      </c>
      <c r="F3454" s="1">
        <v>43922</v>
      </c>
      <c r="G3454" t="s">
        <v>103</v>
      </c>
      <c r="H3454" t="s">
        <v>41</v>
      </c>
      <c r="I3454" t="s">
        <v>11731</v>
      </c>
      <c r="J3454">
        <v>1658</v>
      </c>
      <c r="K3454" t="s">
        <v>42</v>
      </c>
      <c r="L3454">
        <v>0</v>
      </c>
      <c r="M3454" t="s">
        <v>11732</v>
      </c>
      <c r="N3454" t="s">
        <v>32</v>
      </c>
      <c r="O3454">
        <v>83</v>
      </c>
      <c r="P3454" t="s">
        <v>1605</v>
      </c>
      <c r="Q3454" t="s">
        <v>87</v>
      </c>
      <c r="R3454" t="s">
        <v>11733</v>
      </c>
      <c r="S3454" t="s">
        <v>36</v>
      </c>
      <c r="T3454">
        <v>0</v>
      </c>
      <c r="U3454">
        <v>1</v>
      </c>
      <c r="V3454" t="s">
        <v>37</v>
      </c>
      <c r="W3454" t="s">
        <v>11737</v>
      </c>
      <c r="X3454" t="s">
        <v>44</v>
      </c>
      <c r="Y3454">
        <v>31</v>
      </c>
      <c r="Z3454">
        <v>47</v>
      </c>
      <c r="AA3454">
        <v>0</v>
      </c>
      <c r="AB3454" t="s">
        <v>45</v>
      </c>
      <c r="AC3454">
        <v>0</v>
      </c>
      <c r="AD3454" t="s">
        <v>46</v>
      </c>
    </row>
    <row r="3455" spans="1:30" x14ac:dyDescent="0.3">
      <c r="A3455" t="s">
        <v>10406</v>
      </c>
      <c r="B3455" t="s">
        <v>54</v>
      </c>
      <c r="C3455">
        <v>63011</v>
      </c>
      <c r="D3455">
        <v>1705.5</v>
      </c>
      <c r="E3455" s="1">
        <v>43819</v>
      </c>
      <c r="F3455" s="1">
        <v>45795</v>
      </c>
      <c r="G3455" t="s">
        <v>103</v>
      </c>
      <c r="H3455" t="s">
        <v>55</v>
      </c>
      <c r="I3455" t="s">
        <v>10404</v>
      </c>
      <c r="J3455">
        <v>1976</v>
      </c>
      <c r="K3455" t="s">
        <v>42</v>
      </c>
      <c r="L3455">
        <v>0</v>
      </c>
      <c r="M3455" t="s">
        <v>7737</v>
      </c>
      <c r="N3455" t="s">
        <v>60</v>
      </c>
      <c r="O3455">
        <v>73</v>
      </c>
      <c r="P3455" t="s">
        <v>228</v>
      </c>
      <c r="Q3455" t="s">
        <v>62</v>
      </c>
      <c r="R3455" t="s">
        <v>10405</v>
      </c>
      <c r="S3455" t="s">
        <v>36</v>
      </c>
      <c r="T3455">
        <v>0</v>
      </c>
      <c r="U3455">
        <v>1</v>
      </c>
      <c r="V3455" t="s">
        <v>37</v>
      </c>
      <c r="W3455" t="s">
        <v>10407</v>
      </c>
      <c r="X3455" t="s">
        <v>44</v>
      </c>
      <c r="Y3455">
        <v>33</v>
      </c>
      <c r="Z3455">
        <v>74</v>
      </c>
      <c r="AA3455">
        <v>1</v>
      </c>
      <c r="AB3455" t="s">
        <v>58</v>
      </c>
      <c r="AC3455">
        <v>1</v>
      </c>
      <c r="AD3455" t="s">
        <v>46</v>
      </c>
    </row>
    <row r="3456" spans="1:30" x14ac:dyDescent="0.3">
      <c r="A3456" t="s">
        <v>1069</v>
      </c>
      <c r="B3456" t="s">
        <v>39</v>
      </c>
      <c r="C3456">
        <v>414272</v>
      </c>
      <c r="D3456">
        <v>341.25</v>
      </c>
      <c r="E3456" s="1">
        <v>43549</v>
      </c>
      <c r="F3456" s="1">
        <v>44126</v>
      </c>
      <c r="G3456" t="s">
        <v>99</v>
      </c>
      <c r="H3456" t="s">
        <v>80</v>
      </c>
      <c r="I3456" t="s">
        <v>1063</v>
      </c>
      <c r="J3456">
        <v>577</v>
      </c>
      <c r="K3456" t="s">
        <v>100</v>
      </c>
      <c r="L3456">
        <v>1</v>
      </c>
      <c r="M3456" t="s">
        <v>1064</v>
      </c>
      <c r="N3456" t="s">
        <v>49</v>
      </c>
      <c r="O3456">
        <v>84</v>
      </c>
      <c r="P3456" t="s">
        <v>1065</v>
      </c>
      <c r="Q3456" t="s">
        <v>51</v>
      </c>
      <c r="R3456" t="s">
        <v>1066</v>
      </c>
      <c r="S3456" t="s">
        <v>36</v>
      </c>
      <c r="T3456">
        <v>0</v>
      </c>
      <c r="U3456">
        <v>1</v>
      </c>
      <c r="V3456" t="s">
        <v>37</v>
      </c>
      <c r="W3456" t="s">
        <v>1070</v>
      </c>
      <c r="X3456" t="s">
        <v>72</v>
      </c>
      <c r="Y3456">
        <v>9</v>
      </c>
      <c r="Z3456">
        <v>66</v>
      </c>
      <c r="AA3456">
        <v>0</v>
      </c>
      <c r="AB3456" t="s">
        <v>58</v>
      </c>
      <c r="AC3456">
        <v>0</v>
      </c>
      <c r="AD3456" t="s">
        <v>74</v>
      </c>
    </row>
    <row r="3457" spans="1:30" x14ac:dyDescent="0.3">
      <c r="A3457" t="s">
        <v>11331</v>
      </c>
      <c r="B3457" t="s">
        <v>39</v>
      </c>
      <c r="C3457">
        <v>428145</v>
      </c>
      <c r="D3457">
        <v>1454.17</v>
      </c>
      <c r="E3457" s="1">
        <v>42172</v>
      </c>
      <c r="F3457" s="1">
        <v>45159</v>
      </c>
      <c r="G3457" t="s">
        <v>103</v>
      </c>
      <c r="H3457" t="s">
        <v>80</v>
      </c>
      <c r="I3457" t="s">
        <v>11328</v>
      </c>
      <c r="J3457">
        <v>2987</v>
      </c>
      <c r="K3457" t="s">
        <v>42</v>
      </c>
      <c r="L3457">
        <v>1</v>
      </c>
      <c r="M3457" t="s">
        <v>11329</v>
      </c>
      <c r="N3457" t="s">
        <v>60</v>
      </c>
      <c r="O3457">
        <v>51</v>
      </c>
      <c r="P3457" t="s">
        <v>1441</v>
      </c>
      <c r="Q3457" t="s">
        <v>62</v>
      </c>
      <c r="R3457" t="s">
        <v>11330</v>
      </c>
      <c r="S3457" t="s">
        <v>97</v>
      </c>
      <c r="T3457">
        <v>0</v>
      </c>
      <c r="U3457">
        <v>0</v>
      </c>
      <c r="V3457" t="s">
        <v>37</v>
      </c>
      <c r="W3457" t="s">
        <v>11332</v>
      </c>
      <c r="X3457" t="s">
        <v>72</v>
      </c>
      <c r="Y3457">
        <v>21</v>
      </c>
      <c r="Z3457">
        <v>39</v>
      </c>
      <c r="AA3457">
        <v>0</v>
      </c>
      <c r="AB3457" t="s">
        <v>45</v>
      </c>
      <c r="AC3457">
        <v>0</v>
      </c>
      <c r="AD3457" t="s">
        <v>74</v>
      </c>
    </row>
    <row r="3458" spans="1:30" x14ac:dyDescent="0.3">
      <c r="A3458" t="s">
        <v>16223</v>
      </c>
      <c r="B3458" t="s">
        <v>70</v>
      </c>
      <c r="C3458">
        <v>156173</v>
      </c>
      <c r="D3458">
        <v>782.9</v>
      </c>
      <c r="E3458" s="1">
        <v>43795</v>
      </c>
      <c r="F3458" s="1">
        <v>45842</v>
      </c>
      <c r="G3458" t="s">
        <v>99</v>
      </c>
      <c r="H3458" t="s">
        <v>80</v>
      </c>
      <c r="I3458" t="s">
        <v>16220</v>
      </c>
      <c r="J3458">
        <v>2047</v>
      </c>
      <c r="K3458" t="s">
        <v>42</v>
      </c>
      <c r="L3458">
        <v>1</v>
      </c>
      <c r="M3458" t="s">
        <v>16221</v>
      </c>
      <c r="N3458" t="s">
        <v>49</v>
      </c>
      <c r="O3458">
        <v>27</v>
      </c>
      <c r="P3458" t="s">
        <v>365</v>
      </c>
      <c r="Q3458" t="s">
        <v>62</v>
      </c>
      <c r="R3458" t="s">
        <v>16222</v>
      </c>
      <c r="S3458" t="s">
        <v>109</v>
      </c>
      <c r="T3458">
        <v>0</v>
      </c>
      <c r="U3458">
        <v>0</v>
      </c>
      <c r="V3458" t="s">
        <v>68</v>
      </c>
      <c r="W3458" t="s">
        <v>16224</v>
      </c>
      <c r="X3458" t="s">
        <v>44</v>
      </c>
      <c r="Y3458">
        <v>33</v>
      </c>
      <c r="Z3458">
        <v>86</v>
      </c>
      <c r="AA3458">
        <v>1</v>
      </c>
      <c r="AB3458" t="s">
        <v>58</v>
      </c>
      <c r="AC3458">
        <v>1</v>
      </c>
      <c r="AD3458" t="s">
        <v>46</v>
      </c>
    </row>
    <row r="3459" spans="1:30" x14ac:dyDescent="0.3">
      <c r="A3459" t="s">
        <v>7930</v>
      </c>
      <c r="B3459" t="s">
        <v>39</v>
      </c>
      <c r="C3459">
        <v>470400</v>
      </c>
      <c r="D3459">
        <v>232.69</v>
      </c>
      <c r="E3459" s="1">
        <v>42120</v>
      </c>
      <c r="F3459" s="1">
        <v>42504</v>
      </c>
      <c r="G3459" t="s">
        <v>103</v>
      </c>
      <c r="H3459" t="s">
        <v>80</v>
      </c>
      <c r="I3459" t="s">
        <v>7923</v>
      </c>
      <c r="J3459">
        <v>384</v>
      </c>
      <c r="K3459" t="s">
        <v>100</v>
      </c>
      <c r="L3459">
        <v>1</v>
      </c>
      <c r="M3459" t="s">
        <v>7924</v>
      </c>
      <c r="N3459" t="s">
        <v>49</v>
      </c>
      <c r="O3459">
        <v>35</v>
      </c>
      <c r="P3459" t="s">
        <v>549</v>
      </c>
      <c r="Q3459" t="s">
        <v>87</v>
      </c>
      <c r="R3459" t="s">
        <v>7925</v>
      </c>
      <c r="S3459" t="s">
        <v>109</v>
      </c>
      <c r="T3459">
        <v>0</v>
      </c>
      <c r="U3459">
        <v>0</v>
      </c>
      <c r="V3459" t="s">
        <v>90</v>
      </c>
      <c r="W3459" t="s">
        <v>7931</v>
      </c>
      <c r="X3459" t="s">
        <v>44</v>
      </c>
      <c r="Y3459">
        <v>21</v>
      </c>
      <c r="Z3459">
        <v>98</v>
      </c>
      <c r="AA3459">
        <v>1</v>
      </c>
      <c r="AB3459" t="s">
        <v>58</v>
      </c>
      <c r="AC3459">
        <v>1</v>
      </c>
      <c r="AD3459" t="s">
        <v>46</v>
      </c>
    </row>
    <row r="3460" spans="1:30" x14ac:dyDescent="0.3">
      <c r="A3460" t="s">
        <v>15115</v>
      </c>
      <c r="B3460" t="s">
        <v>118</v>
      </c>
      <c r="C3460">
        <v>51915</v>
      </c>
      <c r="D3460">
        <v>1678.7</v>
      </c>
      <c r="E3460" s="1">
        <v>44895</v>
      </c>
      <c r="F3460" s="1">
        <v>45324</v>
      </c>
      <c r="G3460" t="s">
        <v>99</v>
      </c>
      <c r="H3460" t="s">
        <v>55</v>
      </c>
      <c r="I3460" t="s">
        <v>15108</v>
      </c>
      <c r="J3460">
        <v>429</v>
      </c>
      <c r="K3460" t="s">
        <v>100</v>
      </c>
      <c r="L3460">
        <v>0</v>
      </c>
      <c r="M3460" t="s">
        <v>15109</v>
      </c>
      <c r="N3460" t="s">
        <v>32</v>
      </c>
      <c r="O3460">
        <v>19</v>
      </c>
      <c r="P3460" t="s">
        <v>899</v>
      </c>
      <c r="Q3460" t="s">
        <v>34</v>
      </c>
      <c r="R3460" t="s">
        <v>15110</v>
      </c>
      <c r="S3460" t="s">
        <v>67</v>
      </c>
      <c r="T3460">
        <v>1</v>
      </c>
      <c r="U3460">
        <v>0</v>
      </c>
      <c r="V3460" t="s">
        <v>68</v>
      </c>
      <c r="W3460" t="s">
        <v>15116</v>
      </c>
      <c r="X3460" t="s">
        <v>44</v>
      </c>
      <c r="Y3460">
        <v>13</v>
      </c>
      <c r="Z3460">
        <v>57</v>
      </c>
      <c r="AA3460">
        <v>0</v>
      </c>
      <c r="AB3460" t="s">
        <v>45</v>
      </c>
      <c r="AC3460">
        <v>0</v>
      </c>
      <c r="AD3460" t="s">
        <v>46</v>
      </c>
    </row>
    <row r="3461" spans="1:30" x14ac:dyDescent="0.3">
      <c r="A3461" t="s">
        <v>11212</v>
      </c>
      <c r="B3461" t="s">
        <v>39</v>
      </c>
      <c r="C3461">
        <v>176056</v>
      </c>
      <c r="D3461">
        <v>611.85</v>
      </c>
      <c r="E3461" s="1">
        <v>43124</v>
      </c>
      <c r="F3461" s="1">
        <v>46555</v>
      </c>
      <c r="G3461" t="s">
        <v>103</v>
      </c>
      <c r="H3461" t="s">
        <v>55</v>
      </c>
      <c r="I3461" t="s">
        <v>11207</v>
      </c>
      <c r="J3461">
        <v>3431</v>
      </c>
      <c r="K3461" t="s">
        <v>42</v>
      </c>
      <c r="L3461">
        <v>0</v>
      </c>
      <c r="M3461" t="s">
        <v>11208</v>
      </c>
      <c r="N3461" t="s">
        <v>32</v>
      </c>
      <c r="O3461">
        <v>41</v>
      </c>
      <c r="P3461" t="s">
        <v>4442</v>
      </c>
      <c r="Q3461" t="s">
        <v>34</v>
      </c>
      <c r="R3461" t="s">
        <v>11209</v>
      </c>
      <c r="S3461" t="s">
        <v>89</v>
      </c>
      <c r="T3461">
        <v>1</v>
      </c>
      <c r="U3461">
        <v>0</v>
      </c>
      <c r="V3461" t="s">
        <v>90</v>
      </c>
      <c r="W3461" t="s">
        <v>11213</v>
      </c>
      <c r="X3461" t="s">
        <v>44</v>
      </c>
      <c r="Y3461">
        <v>11</v>
      </c>
      <c r="Z3461">
        <v>77</v>
      </c>
      <c r="AA3461">
        <v>1</v>
      </c>
      <c r="AB3461" t="s">
        <v>58</v>
      </c>
      <c r="AC3461">
        <v>1</v>
      </c>
      <c r="AD3461" t="s">
        <v>46</v>
      </c>
    </row>
    <row r="3462" spans="1:30" x14ac:dyDescent="0.3">
      <c r="A3462" t="s">
        <v>9117</v>
      </c>
      <c r="B3462" t="s">
        <v>70</v>
      </c>
      <c r="C3462">
        <v>52005</v>
      </c>
      <c r="D3462">
        <v>1792.33</v>
      </c>
      <c r="E3462" s="1">
        <v>45120</v>
      </c>
      <c r="F3462" s="1">
        <v>47288</v>
      </c>
      <c r="G3462" t="s">
        <v>99</v>
      </c>
      <c r="H3462" t="s">
        <v>80</v>
      </c>
      <c r="I3462" t="s">
        <v>9112</v>
      </c>
      <c r="J3462">
        <v>2168</v>
      </c>
      <c r="K3462" t="s">
        <v>42</v>
      </c>
      <c r="L3462">
        <v>1</v>
      </c>
      <c r="M3462" t="s">
        <v>9113</v>
      </c>
      <c r="N3462" t="s">
        <v>60</v>
      </c>
      <c r="O3462">
        <v>37</v>
      </c>
      <c r="P3462" t="s">
        <v>6893</v>
      </c>
      <c r="Q3462" t="s">
        <v>62</v>
      </c>
      <c r="R3462" t="s">
        <v>9114</v>
      </c>
      <c r="S3462" t="s">
        <v>89</v>
      </c>
      <c r="T3462">
        <v>0</v>
      </c>
      <c r="U3462">
        <v>0</v>
      </c>
      <c r="V3462" t="s">
        <v>90</v>
      </c>
      <c r="W3462" t="s">
        <v>9118</v>
      </c>
      <c r="X3462" t="s">
        <v>72</v>
      </c>
      <c r="Y3462">
        <v>28</v>
      </c>
      <c r="Z3462">
        <v>88</v>
      </c>
      <c r="AA3462">
        <v>1</v>
      </c>
      <c r="AB3462" t="s">
        <v>58</v>
      </c>
      <c r="AC3462">
        <v>1</v>
      </c>
      <c r="AD3462" t="s">
        <v>74</v>
      </c>
    </row>
    <row r="3463" spans="1:30" x14ac:dyDescent="0.3">
      <c r="A3463" t="s">
        <v>13138</v>
      </c>
      <c r="B3463" t="s">
        <v>118</v>
      </c>
      <c r="C3463">
        <v>243439</v>
      </c>
      <c r="D3463">
        <v>1947.15</v>
      </c>
      <c r="E3463" s="1">
        <v>45009</v>
      </c>
      <c r="F3463" s="1">
        <v>45539</v>
      </c>
      <c r="G3463" t="s">
        <v>40</v>
      </c>
      <c r="H3463" t="s">
        <v>41</v>
      </c>
      <c r="I3463" t="s">
        <v>13135</v>
      </c>
      <c r="J3463">
        <v>530</v>
      </c>
      <c r="K3463" t="s">
        <v>100</v>
      </c>
      <c r="L3463">
        <v>0</v>
      </c>
      <c r="M3463" t="s">
        <v>13136</v>
      </c>
      <c r="N3463" t="s">
        <v>32</v>
      </c>
      <c r="O3463">
        <v>61</v>
      </c>
      <c r="P3463" t="s">
        <v>4326</v>
      </c>
      <c r="Q3463" t="s">
        <v>51</v>
      </c>
      <c r="R3463" t="s">
        <v>13137</v>
      </c>
      <c r="S3463" t="s">
        <v>36</v>
      </c>
      <c r="T3463">
        <v>0</v>
      </c>
      <c r="U3463">
        <v>1</v>
      </c>
      <c r="V3463" t="s">
        <v>37</v>
      </c>
      <c r="W3463" t="s">
        <v>13139</v>
      </c>
      <c r="X3463" t="s">
        <v>57</v>
      </c>
      <c r="Y3463">
        <v>30</v>
      </c>
      <c r="Z3463">
        <v>57</v>
      </c>
      <c r="AA3463">
        <v>0</v>
      </c>
      <c r="AB3463" t="s">
        <v>45</v>
      </c>
      <c r="AC3463">
        <v>0</v>
      </c>
      <c r="AD3463" t="s">
        <v>59</v>
      </c>
    </row>
    <row r="3464" spans="1:30" x14ac:dyDescent="0.3">
      <c r="A3464" t="s">
        <v>15071</v>
      </c>
      <c r="B3464" t="s">
        <v>70</v>
      </c>
      <c r="C3464">
        <v>260918</v>
      </c>
      <c r="D3464">
        <v>1517.06</v>
      </c>
      <c r="E3464" s="1">
        <v>44093</v>
      </c>
      <c r="F3464" s="1">
        <v>47242</v>
      </c>
      <c r="G3464" t="s">
        <v>99</v>
      </c>
      <c r="H3464" t="s">
        <v>55</v>
      </c>
      <c r="I3464" t="s">
        <v>15066</v>
      </c>
      <c r="J3464">
        <v>3149</v>
      </c>
      <c r="K3464" t="s">
        <v>42</v>
      </c>
      <c r="L3464">
        <v>0</v>
      </c>
      <c r="M3464" t="s">
        <v>15067</v>
      </c>
      <c r="N3464" t="s">
        <v>32</v>
      </c>
      <c r="O3464">
        <v>29</v>
      </c>
      <c r="P3464" t="s">
        <v>7190</v>
      </c>
      <c r="Q3464" t="s">
        <v>34</v>
      </c>
      <c r="R3464" t="s">
        <v>15068</v>
      </c>
      <c r="S3464" t="s">
        <v>109</v>
      </c>
      <c r="T3464">
        <v>1</v>
      </c>
      <c r="U3464">
        <v>0</v>
      </c>
      <c r="V3464" t="s">
        <v>68</v>
      </c>
      <c r="W3464" t="s">
        <v>15072</v>
      </c>
      <c r="X3464" t="s">
        <v>44</v>
      </c>
      <c r="Y3464">
        <v>13</v>
      </c>
      <c r="Z3464">
        <v>98</v>
      </c>
      <c r="AA3464">
        <v>1</v>
      </c>
      <c r="AB3464" t="s">
        <v>58</v>
      </c>
      <c r="AC3464">
        <v>1</v>
      </c>
      <c r="AD3464" t="s">
        <v>46</v>
      </c>
    </row>
    <row r="3465" spans="1:30" x14ac:dyDescent="0.3">
      <c r="A3465" t="s">
        <v>11880</v>
      </c>
      <c r="B3465" t="s">
        <v>39</v>
      </c>
      <c r="C3465">
        <v>253046</v>
      </c>
      <c r="D3465">
        <v>1452.26</v>
      </c>
      <c r="E3465" s="1">
        <v>43570</v>
      </c>
      <c r="F3465" s="1">
        <v>46627</v>
      </c>
      <c r="G3465" t="s">
        <v>40</v>
      </c>
      <c r="H3465" t="s">
        <v>41</v>
      </c>
      <c r="I3465" t="s">
        <v>11875</v>
      </c>
      <c r="J3465">
        <v>3057</v>
      </c>
      <c r="K3465" t="s">
        <v>42</v>
      </c>
      <c r="L3465">
        <v>0</v>
      </c>
      <c r="M3465" t="s">
        <v>11876</v>
      </c>
      <c r="N3465" t="s">
        <v>60</v>
      </c>
      <c r="O3465">
        <v>47</v>
      </c>
      <c r="P3465" t="s">
        <v>661</v>
      </c>
      <c r="Q3465" t="s">
        <v>34</v>
      </c>
      <c r="R3465" t="s">
        <v>11877</v>
      </c>
      <c r="S3465" t="s">
        <v>97</v>
      </c>
      <c r="T3465">
        <v>1</v>
      </c>
      <c r="U3465">
        <v>0</v>
      </c>
      <c r="V3465" t="s">
        <v>90</v>
      </c>
      <c r="W3465" t="s">
        <v>11881</v>
      </c>
      <c r="X3465" t="s">
        <v>57</v>
      </c>
      <c r="Y3465">
        <v>43</v>
      </c>
      <c r="Z3465">
        <v>42</v>
      </c>
      <c r="AA3465">
        <v>0</v>
      </c>
      <c r="AB3465" t="s">
        <v>45</v>
      </c>
      <c r="AC3465">
        <v>0</v>
      </c>
      <c r="AD3465" t="s">
        <v>59</v>
      </c>
    </row>
    <row r="3466" spans="1:30" x14ac:dyDescent="0.3">
      <c r="A3466" t="s">
        <v>6073</v>
      </c>
      <c r="B3466" t="s">
        <v>39</v>
      </c>
      <c r="C3466">
        <v>46215</v>
      </c>
      <c r="D3466">
        <v>472.13</v>
      </c>
      <c r="E3466" s="1">
        <v>44760</v>
      </c>
      <c r="F3466" s="1">
        <v>46822</v>
      </c>
      <c r="G3466" t="s">
        <v>40</v>
      </c>
      <c r="H3466" t="s">
        <v>55</v>
      </c>
      <c r="I3466" t="s">
        <v>6068</v>
      </c>
      <c r="J3466">
        <v>2062</v>
      </c>
      <c r="K3466" t="s">
        <v>42</v>
      </c>
      <c r="L3466">
        <v>0</v>
      </c>
      <c r="M3466" t="s">
        <v>6069</v>
      </c>
      <c r="N3466" t="s">
        <v>49</v>
      </c>
      <c r="O3466">
        <v>29</v>
      </c>
      <c r="P3466" t="s">
        <v>2015</v>
      </c>
      <c r="Q3466" t="s">
        <v>34</v>
      </c>
      <c r="R3466" t="s">
        <v>6070</v>
      </c>
      <c r="S3466" t="s">
        <v>109</v>
      </c>
      <c r="T3466">
        <v>1</v>
      </c>
      <c r="U3466">
        <v>0</v>
      </c>
      <c r="V3466" t="s">
        <v>68</v>
      </c>
      <c r="W3466" t="s">
        <v>6074</v>
      </c>
      <c r="X3466" t="s">
        <v>72</v>
      </c>
      <c r="Y3466">
        <v>20</v>
      </c>
      <c r="Z3466">
        <v>38</v>
      </c>
      <c r="AA3466">
        <v>0</v>
      </c>
      <c r="AB3466" t="s">
        <v>45</v>
      </c>
      <c r="AC3466">
        <v>0</v>
      </c>
      <c r="AD3466" t="s">
        <v>74</v>
      </c>
    </row>
    <row r="3467" spans="1:30" x14ac:dyDescent="0.3">
      <c r="A3467" t="s">
        <v>4010</v>
      </c>
      <c r="B3467" t="s">
        <v>70</v>
      </c>
      <c r="C3467">
        <v>105437</v>
      </c>
      <c r="D3467">
        <v>882.95</v>
      </c>
      <c r="E3467" s="1">
        <v>43470</v>
      </c>
      <c r="F3467" s="1">
        <v>44245</v>
      </c>
      <c r="G3467" t="s">
        <v>103</v>
      </c>
      <c r="H3467" t="s">
        <v>55</v>
      </c>
      <c r="I3467" t="s">
        <v>4007</v>
      </c>
      <c r="J3467">
        <v>775</v>
      </c>
      <c r="K3467" t="s">
        <v>100</v>
      </c>
      <c r="L3467">
        <v>0</v>
      </c>
      <c r="M3467" t="s">
        <v>4008</v>
      </c>
      <c r="N3467" t="s">
        <v>49</v>
      </c>
      <c r="O3467">
        <v>48</v>
      </c>
      <c r="P3467" t="s">
        <v>3615</v>
      </c>
      <c r="Q3467" t="s">
        <v>62</v>
      </c>
      <c r="R3467" t="s">
        <v>4009</v>
      </c>
      <c r="S3467" t="s">
        <v>97</v>
      </c>
      <c r="T3467">
        <v>0</v>
      </c>
      <c r="U3467">
        <v>0</v>
      </c>
      <c r="V3467" t="s">
        <v>90</v>
      </c>
      <c r="W3467" t="s">
        <v>4011</v>
      </c>
      <c r="X3467" t="s">
        <v>72</v>
      </c>
      <c r="Y3467">
        <v>13</v>
      </c>
      <c r="Z3467">
        <v>80</v>
      </c>
      <c r="AA3467">
        <v>1</v>
      </c>
      <c r="AB3467" t="s">
        <v>58</v>
      </c>
      <c r="AC3467">
        <v>1</v>
      </c>
      <c r="AD3467" t="s">
        <v>74</v>
      </c>
    </row>
    <row r="3468" spans="1:30" x14ac:dyDescent="0.3">
      <c r="A3468" t="s">
        <v>7089</v>
      </c>
      <c r="B3468" t="s">
        <v>54</v>
      </c>
      <c r="C3468">
        <v>264381</v>
      </c>
      <c r="D3468">
        <v>1109.6300000000001</v>
      </c>
      <c r="E3468" s="1">
        <v>43727</v>
      </c>
      <c r="F3468" s="1">
        <v>45392</v>
      </c>
      <c r="G3468" t="s">
        <v>99</v>
      </c>
      <c r="H3468" t="s">
        <v>41</v>
      </c>
      <c r="I3468" t="s">
        <v>7084</v>
      </c>
      <c r="J3468">
        <v>1665</v>
      </c>
      <c r="K3468" t="s">
        <v>42</v>
      </c>
      <c r="L3468">
        <v>0</v>
      </c>
      <c r="M3468" t="s">
        <v>7085</v>
      </c>
      <c r="N3468" t="s">
        <v>49</v>
      </c>
      <c r="O3468">
        <v>29</v>
      </c>
      <c r="P3468" t="s">
        <v>203</v>
      </c>
      <c r="Q3468" t="s">
        <v>62</v>
      </c>
      <c r="R3468" t="s">
        <v>7086</v>
      </c>
      <c r="S3468" t="s">
        <v>109</v>
      </c>
      <c r="T3468">
        <v>0</v>
      </c>
      <c r="U3468">
        <v>0</v>
      </c>
      <c r="V3468" t="s">
        <v>68</v>
      </c>
      <c r="W3468" t="s">
        <v>7090</v>
      </c>
      <c r="X3468" t="s">
        <v>57</v>
      </c>
      <c r="Y3468">
        <v>39</v>
      </c>
      <c r="Z3468">
        <v>21</v>
      </c>
      <c r="AA3468">
        <v>0</v>
      </c>
      <c r="AB3468" t="s">
        <v>73</v>
      </c>
      <c r="AC3468">
        <v>0</v>
      </c>
      <c r="AD3468" t="s">
        <v>59</v>
      </c>
    </row>
    <row r="3469" spans="1:30" x14ac:dyDescent="0.3">
      <c r="A3469" t="s">
        <v>15300</v>
      </c>
      <c r="B3469" t="s">
        <v>70</v>
      </c>
      <c r="C3469">
        <v>288210</v>
      </c>
      <c r="D3469">
        <v>806.82</v>
      </c>
      <c r="E3469" s="1">
        <v>42152</v>
      </c>
      <c r="F3469" s="1">
        <v>43119</v>
      </c>
      <c r="G3469" t="s">
        <v>99</v>
      </c>
      <c r="H3469" t="s">
        <v>80</v>
      </c>
      <c r="I3469" t="s">
        <v>15297</v>
      </c>
      <c r="J3469">
        <v>967</v>
      </c>
      <c r="K3469" t="s">
        <v>100</v>
      </c>
      <c r="L3469">
        <v>1</v>
      </c>
      <c r="M3469" t="s">
        <v>15298</v>
      </c>
      <c r="N3469" t="s">
        <v>49</v>
      </c>
      <c r="O3469">
        <v>53</v>
      </c>
      <c r="P3469" t="s">
        <v>1567</v>
      </c>
      <c r="Q3469" t="s">
        <v>62</v>
      </c>
      <c r="R3469" t="s">
        <v>15299</v>
      </c>
      <c r="S3469" t="s">
        <v>97</v>
      </c>
      <c r="T3469">
        <v>0</v>
      </c>
      <c r="U3469">
        <v>0</v>
      </c>
      <c r="V3469" t="s">
        <v>37</v>
      </c>
      <c r="W3469" t="s">
        <v>15301</v>
      </c>
      <c r="X3469" t="s">
        <v>72</v>
      </c>
      <c r="Y3469">
        <v>18</v>
      </c>
      <c r="Z3469">
        <v>93</v>
      </c>
      <c r="AA3469">
        <v>1</v>
      </c>
      <c r="AB3469" t="s">
        <v>58</v>
      </c>
      <c r="AC3469">
        <v>1</v>
      </c>
      <c r="AD3469" t="s">
        <v>74</v>
      </c>
    </row>
    <row r="3470" spans="1:30" x14ac:dyDescent="0.3">
      <c r="A3470" t="s">
        <v>1508</v>
      </c>
      <c r="B3470" t="s">
        <v>54</v>
      </c>
      <c r="C3470">
        <v>55506</v>
      </c>
      <c r="D3470">
        <v>117.21</v>
      </c>
      <c r="E3470" s="1">
        <v>44384</v>
      </c>
      <c r="F3470" s="1">
        <v>45800</v>
      </c>
      <c r="G3470" t="s">
        <v>40</v>
      </c>
      <c r="H3470" t="s">
        <v>41</v>
      </c>
      <c r="I3470" t="s">
        <v>1502</v>
      </c>
      <c r="J3470">
        <v>1416</v>
      </c>
      <c r="K3470" t="s">
        <v>42</v>
      </c>
      <c r="L3470">
        <v>0</v>
      </c>
      <c r="M3470" t="s">
        <v>1503</v>
      </c>
      <c r="N3470" t="s">
        <v>49</v>
      </c>
      <c r="O3470">
        <v>61</v>
      </c>
      <c r="P3470" t="s">
        <v>1504</v>
      </c>
      <c r="Q3470" t="s">
        <v>34</v>
      </c>
      <c r="R3470" t="s">
        <v>1505</v>
      </c>
      <c r="S3470" t="s">
        <v>36</v>
      </c>
      <c r="T3470">
        <v>1</v>
      </c>
      <c r="U3470">
        <v>1</v>
      </c>
      <c r="V3470" t="s">
        <v>37</v>
      </c>
      <c r="W3470" t="s">
        <v>1509</v>
      </c>
      <c r="X3470" t="s">
        <v>72</v>
      </c>
      <c r="Y3470">
        <v>46</v>
      </c>
      <c r="Z3470">
        <v>57</v>
      </c>
      <c r="AA3470">
        <v>0</v>
      </c>
      <c r="AB3470" t="s">
        <v>45</v>
      </c>
      <c r="AC3470">
        <v>0</v>
      </c>
      <c r="AD3470" t="s">
        <v>74</v>
      </c>
    </row>
    <row r="3471" spans="1:30" x14ac:dyDescent="0.3">
      <c r="A3471" t="s">
        <v>9551</v>
      </c>
      <c r="B3471" t="s">
        <v>54</v>
      </c>
      <c r="C3471">
        <v>26993</v>
      </c>
      <c r="D3471">
        <v>382.6</v>
      </c>
      <c r="E3471" s="1">
        <v>42718</v>
      </c>
      <c r="F3471" s="1">
        <v>43629</v>
      </c>
      <c r="G3471" t="s">
        <v>99</v>
      </c>
      <c r="H3471" t="s">
        <v>80</v>
      </c>
      <c r="I3471" t="s">
        <v>9546</v>
      </c>
      <c r="J3471">
        <v>911</v>
      </c>
      <c r="K3471" t="s">
        <v>100</v>
      </c>
      <c r="L3471">
        <v>1</v>
      </c>
      <c r="M3471" t="s">
        <v>9547</v>
      </c>
      <c r="N3471" t="s">
        <v>32</v>
      </c>
      <c r="O3471">
        <v>73</v>
      </c>
      <c r="P3471" t="s">
        <v>5655</v>
      </c>
      <c r="Q3471" t="s">
        <v>87</v>
      </c>
      <c r="R3471" t="s">
        <v>9548</v>
      </c>
      <c r="S3471" t="s">
        <v>36</v>
      </c>
      <c r="T3471">
        <v>0</v>
      </c>
      <c r="U3471">
        <v>1</v>
      </c>
      <c r="V3471" t="s">
        <v>37</v>
      </c>
      <c r="W3471" t="s">
        <v>9552</v>
      </c>
      <c r="X3471" t="s">
        <v>57</v>
      </c>
      <c r="Y3471">
        <v>29</v>
      </c>
      <c r="Z3471">
        <v>45</v>
      </c>
      <c r="AA3471">
        <v>0</v>
      </c>
      <c r="AB3471" t="s">
        <v>45</v>
      </c>
      <c r="AC3471">
        <v>0</v>
      </c>
      <c r="AD3471" t="s">
        <v>59</v>
      </c>
    </row>
    <row r="3472" spans="1:30" x14ac:dyDescent="0.3">
      <c r="A3472" t="s">
        <v>608</v>
      </c>
      <c r="B3472" t="s">
        <v>54</v>
      </c>
      <c r="C3472">
        <v>223213</v>
      </c>
      <c r="D3472">
        <v>1602.2</v>
      </c>
      <c r="E3472" s="1">
        <v>44205</v>
      </c>
      <c r="F3472" s="1">
        <v>47732</v>
      </c>
      <c r="G3472" t="s">
        <v>40</v>
      </c>
      <c r="H3472" t="s">
        <v>41</v>
      </c>
      <c r="I3472" t="s">
        <v>604</v>
      </c>
      <c r="J3472">
        <v>3527</v>
      </c>
      <c r="K3472" t="s">
        <v>42</v>
      </c>
      <c r="L3472">
        <v>0</v>
      </c>
      <c r="M3472" t="s">
        <v>605</v>
      </c>
      <c r="N3472" t="s">
        <v>32</v>
      </c>
      <c r="O3472">
        <v>77</v>
      </c>
      <c r="P3472" t="s">
        <v>606</v>
      </c>
      <c r="Q3472" t="s">
        <v>51</v>
      </c>
      <c r="R3472" t="s">
        <v>607</v>
      </c>
      <c r="S3472" t="s">
        <v>36</v>
      </c>
      <c r="T3472">
        <v>0</v>
      </c>
      <c r="U3472">
        <v>1</v>
      </c>
      <c r="V3472" t="s">
        <v>37</v>
      </c>
      <c r="W3472" t="s">
        <v>609</v>
      </c>
      <c r="X3472" t="s">
        <v>44</v>
      </c>
      <c r="Y3472">
        <v>33</v>
      </c>
      <c r="Z3472">
        <v>50</v>
      </c>
      <c r="AA3472">
        <v>0</v>
      </c>
      <c r="AB3472" t="s">
        <v>45</v>
      </c>
      <c r="AC3472">
        <v>0</v>
      </c>
      <c r="AD3472" t="s">
        <v>46</v>
      </c>
    </row>
    <row r="3473" spans="1:30" x14ac:dyDescent="0.3">
      <c r="A3473" t="s">
        <v>4207</v>
      </c>
      <c r="B3473" t="s">
        <v>118</v>
      </c>
      <c r="C3473">
        <v>208734</v>
      </c>
      <c r="D3473">
        <v>775.09</v>
      </c>
      <c r="E3473" s="1">
        <v>42455</v>
      </c>
      <c r="F3473" s="1">
        <v>44966</v>
      </c>
      <c r="G3473" t="s">
        <v>103</v>
      </c>
      <c r="H3473" t="s">
        <v>80</v>
      </c>
      <c r="I3473" t="s">
        <v>4204</v>
      </c>
      <c r="J3473">
        <v>2511</v>
      </c>
      <c r="K3473" t="s">
        <v>42</v>
      </c>
      <c r="L3473">
        <v>1</v>
      </c>
      <c r="M3473" t="s">
        <v>4205</v>
      </c>
      <c r="N3473" t="s">
        <v>32</v>
      </c>
      <c r="O3473">
        <v>84</v>
      </c>
      <c r="P3473" t="s">
        <v>302</v>
      </c>
      <c r="Q3473" t="s">
        <v>34</v>
      </c>
      <c r="R3473" t="s">
        <v>4206</v>
      </c>
      <c r="S3473" t="s">
        <v>36</v>
      </c>
      <c r="T3473">
        <v>1</v>
      </c>
      <c r="U3473">
        <v>1</v>
      </c>
      <c r="V3473" t="s">
        <v>37</v>
      </c>
      <c r="W3473" t="s">
        <v>4208</v>
      </c>
      <c r="X3473" t="s">
        <v>44</v>
      </c>
      <c r="Y3473">
        <v>48</v>
      </c>
      <c r="Z3473">
        <v>31</v>
      </c>
      <c r="AA3473">
        <v>0</v>
      </c>
      <c r="AB3473" t="s">
        <v>45</v>
      </c>
      <c r="AC3473">
        <v>0</v>
      </c>
      <c r="AD3473" t="s">
        <v>46</v>
      </c>
    </row>
    <row r="3474" spans="1:30" x14ac:dyDescent="0.3">
      <c r="A3474" t="s">
        <v>12268</v>
      </c>
      <c r="B3474" t="s">
        <v>54</v>
      </c>
      <c r="C3474">
        <v>80178</v>
      </c>
      <c r="D3474">
        <v>165.04</v>
      </c>
      <c r="E3474" s="1">
        <v>44342</v>
      </c>
      <c r="F3474" s="1">
        <v>46516</v>
      </c>
      <c r="G3474" t="s">
        <v>40</v>
      </c>
      <c r="H3474" t="s">
        <v>41</v>
      </c>
      <c r="I3474" t="s">
        <v>12263</v>
      </c>
      <c r="J3474">
        <v>2174</v>
      </c>
      <c r="K3474" t="s">
        <v>42</v>
      </c>
      <c r="L3474">
        <v>0</v>
      </c>
      <c r="M3474" t="s">
        <v>12264</v>
      </c>
      <c r="N3474" t="s">
        <v>32</v>
      </c>
      <c r="O3474">
        <v>45</v>
      </c>
      <c r="P3474" t="s">
        <v>521</v>
      </c>
      <c r="Q3474" t="s">
        <v>51</v>
      </c>
      <c r="R3474" t="s">
        <v>12265</v>
      </c>
      <c r="S3474" t="s">
        <v>89</v>
      </c>
      <c r="T3474">
        <v>0</v>
      </c>
      <c r="U3474">
        <v>0</v>
      </c>
      <c r="V3474" t="s">
        <v>90</v>
      </c>
      <c r="W3474" t="s">
        <v>12269</v>
      </c>
      <c r="X3474" t="s">
        <v>44</v>
      </c>
      <c r="Y3474">
        <v>23</v>
      </c>
      <c r="Z3474">
        <v>92</v>
      </c>
      <c r="AA3474">
        <v>1</v>
      </c>
      <c r="AB3474" t="s">
        <v>58</v>
      </c>
      <c r="AC3474">
        <v>1</v>
      </c>
      <c r="AD3474" t="s">
        <v>46</v>
      </c>
    </row>
    <row r="3475" spans="1:30" x14ac:dyDescent="0.3">
      <c r="A3475" t="s">
        <v>15781</v>
      </c>
      <c r="B3475" t="s">
        <v>70</v>
      </c>
      <c r="C3475">
        <v>214892</v>
      </c>
      <c r="D3475">
        <v>610.76</v>
      </c>
      <c r="E3475" s="1">
        <v>44076</v>
      </c>
      <c r="F3475" s="1">
        <v>47227</v>
      </c>
      <c r="G3475" t="s">
        <v>103</v>
      </c>
      <c r="H3475" t="s">
        <v>41</v>
      </c>
      <c r="I3475" t="s">
        <v>15778</v>
      </c>
      <c r="J3475">
        <v>3151</v>
      </c>
      <c r="K3475" t="s">
        <v>42</v>
      </c>
      <c r="L3475">
        <v>0</v>
      </c>
      <c r="M3475" t="s">
        <v>15779</v>
      </c>
      <c r="N3475" t="s">
        <v>49</v>
      </c>
      <c r="O3475">
        <v>40</v>
      </c>
      <c r="P3475" t="s">
        <v>993</v>
      </c>
      <c r="Q3475" t="s">
        <v>34</v>
      </c>
      <c r="R3475" t="s">
        <v>15780</v>
      </c>
      <c r="S3475" t="s">
        <v>89</v>
      </c>
      <c r="T3475">
        <v>1</v>
      </c>
      <c r="U3475">
        <v>0</v>
      </c>
      <c r="V3475" t="s">
        <v>90</v>
      </c>
      <c r="W3475" t="s">
        <v>15782</v>
      </c>
      <c r="X3475" t="s">
        <v>57</v>
      </c>
      <c r="Y3475">
        <v>20</v>
      </c>
      <c r="Z3475">
        <v>92</v>
      </c>
      <c r="AA3475">
        <v>1</v>
      </c>
      <c r="AB3475" t="s">
        <v>58</v>
      </c>
      <c r="AC3475">
        <v>1</v>
      </c>
      <c r="AD3475" t="s">
        <v>59</v>
      </c>
    </row>
    <row r="3476" spans="1:30" x14ac:dyDescent="0.3">
      <c r="A3476" t="s">
        <v>11492</v>
      </c>
      <c r="B3476" t="s">
        <v>54</v>
      </c>
      <c r="C3476">
        <v>424522</v>
      </c>
      <c r="D3476">
        <v>796.33</v>
      </c>
      <c r="E3476" s="1">
        <v>45589</v>
      </c>
      <c r="F3476" s="1">
        <v>47160</v>
      </c>
      <c r="G3476" t="s">
        <v>103</v>
      </c>
      <c r="H3476" t="s">
        <v>80</v>
      </c>
      <c r="I3476" t="s">
        <v>11489</v>
      </c>
      <c r="J3476">
        <v>1571</v>
      </c>
      <c r="K3476" t="s">
        <v>42</v>
      </c>
      <c r="L3476">
        <v>1</v>
      </c>
      <c r="M3476" t="s">
        <v>11490</v>
      </c>
      <c r="N3476" t="s">
        <v>49</v>
      </c>
      <c r="O3476">
        <v>29</v>
      </c>
      <c r="P3476" t="s">
        <v>2574</v>
      </c>
      <c r="Q3476" t="s">
        <v>62</v>
      </c>
      <c r="R3476" t="s">
        <v>11491</v>
      </c>
      <c r="S3476" t="s">
        <v>109</v>
      </c>
      <c r="T3476">
        <v>0</v>
      </c>
      <c r="U3476">
        <v>0</v>
      </c>
      <c r="V3476" t="s">
        <v>68</v>
      </c>
      <c r="W3476" t="s">
        <v>11493</v>
      </c>
      <c r="X3476" t="s">
        <v>57</v>
      </c>
      <c r="Y3476">
        <v>4</v>
      </c>
      <c r="Z3476">
        <v>24</v>
      </c>
      <c r="AA3476">
        <v>0</v>
      </c>
      <c r="AB3476" t="s">
        <v>73</v>
      </c>
      <c r="AC3476">
        <v>0</v>
      </c>
      <c r="AD3476" t="s">
        <v>59</v>
      </c>
    </row>
    <row r="3477" spans="1:30" x14ac:dyDescent="0.3">
      <c r="A3477" t="s">
        <v>17985</v>
      </c>
      <c r="B3477" t="s">
        <v>39</v>
      </c>
      <c r="C3477">
        <v>263302</v>
      </c>
      <c r="D3477">
        <v>1331.92</v>
      </c>
      <c r="E3477" s="1">
        <v>45094</v>
      </c>
      <c r="F3477" s="1">
        <v>45871</v>
      </c>
      <c r="G3477" t="s">
        <v>103</v>
      </c>
      <c r="H3477" t="s">
        <v>41</v>
      </c>
      <c r="I3477" t="s">
        <v>17980</v>
      </c>
      <c r="J3477">
        <v>777</v>
      </c>
      <c r="K3477" t="s">
        <v>100</v>
      </c>
      <c r="L3477">
        <v>0</v>
      </c>
      <c r="M3477" t="s">
        <v>17981</v>
      </c>
      <c r="N3477" t="s">
        <v>60</v>
      </c>
      <c r="O3477">
        <v>29</v>
      </c>
      <c r="P3477" t="s">
        <v>5122</v>
      </c>
      <c r="Q3477" t="s">
        <v>87</v>
      </c>
      <c r="R3477" t="s">
        <v>17982</v>
      </c>
      <c r="S3477" t="s">
        <v>109</v>
      </c>
      <c r="T3477">
        <v>0</v>
      </c>
      <c r="U3477">
        <v>0</v>
      </c>
      <c r="V3477" t="s">
        <v>68</v>
      </c>
      <c r="W3477" t="s">
        <v>17986</v>
      </c>
      <c r="X3477" t="s">
        <v>57</v>
      </c>
      <c r="Y3477">
        <v>7</v>
      </c>
      <c r="Z3477">
        <v>4</v>
      </c>
      <c r="AA3477">
        <v>0</v>
      </c>
      <c r="AB3477" t="s">
        <v>73</v>
      </c>
      <c r="AC3477">
        <v>0</v>
      </c>
      <c r="AD3477" t="s">
        <v>59</v>
      </c>
    </row>
    <row r="3478" spans="1:30" x14ac:dyDescent="0.3">
      <c r="A3478" t="s">
        <v>16175</v>
      </c>
      <c r="B3478" t="s">
        <v>70</v>
      </c>
      <c r="C3478">
        <v>447131</v>
      </c>
      <c r="D3478">
        <v>269.66000000000003</v>
      </c>
      <c r="E3478" s="1">
        <v>44073</v>
      </c>
      <c r="F3478" s="1">
        <v>44747</v>
      </c>
      <c r="G3478" t="s">
        <v>99</v>
      </c>
      <c r="H3478" t="s">
        <v>55</v>
      </c>
      <c r="I3478" t="s">
        <v>16168</v>
      </c>
      <c r="J3478">
        <v>674</v>
      </c>
      <c r="K3478" t="s">
        <v>100</v>
      </c>
      <c r="L3478">
        <v>0</v>
      </c>
      <c r="M3478" t="s">
        <v>16169</v>
      </c>
      <c r="N3478" t="s">
        <v>60</v>
      </c>
      <c r="O3478">
        <v>46</v>
      </c>
      <c r="P3478" t="s">
        <v>1218</v>
      </c>
      <c r="Q3478" t="s">
        <v>62</v>
      </c>
      <c r="R3478" t="s">
        <v>16170</v>
      </c>
      <c r="S3478" t="s">
        <v>97</v>
      </c>
      <c r="T3478">
        <v>0</v>
      </c>
      <c r="U3478">
        <v>0</v>
      </c>
      <c r="V3478" t="s">
        <v>90</v>
      </c>
      <c r="W3478" t="s">
        <v>16176</v>
      </c>
      <c r="X3478" t="s">
        <v>72</v>
      </c>
      <c r="Y3478">
        <v>37</v>
      </c>
      <c r="Z3478">
        <v>26</v>
      </c>
      <c r="AA3478">
        <v>0</v>
      </c>
      <c r="AB3478" t="s">
        <v>73</v>
      </c>
      <c r="AC3478">
        <v>0</v>
      </c>
      <c r="AD3478" t="s">
        <v>74</v>
      </c>
    </row>
    <row r="3479" spans="1:30" x14ac:dyDescent="0.3">
      <c r="A3479" t="s">
        <v>8407</v>
      </c>
      <c r="B3479" t="s">
        <v>70</v>
      </c>
      <c r="C3479">
        <v>306208</v>
      </c>
      <c r="D3479">
        <v>1506.05</v>
      </c>
      <c r="E3479" s="1">
        <v>44672</v>
      </c>
      <c r="F3479" s="1">
        <v>45501</v>
      </c>
      <c r="G3479" t="s">
        <v>40</v>
      </c>
      <c r="H3479" t="s">
        <v>41</v>
      </c>
      <c r="I3479" t="s">
        <v>8404</v>
      </c>
      <c r="J3479">
        <v>829</v>
      </c>
      <c r="K3479" t="s">
        <v>100</v>
      </c>
      <c r="L3479">
        <v>0</v>
      </c>
      <c r="M3479" t="s">
        <v>8405</v>
      </c>
      <c r="N3479" t="s">
        <v>60</v>
      </c>
      <c r="O3479">
        <v>83</v>
      </c>
      <c r="P3479" t="s">
        <v>610</v>
      </c>
      <c r="Q3479" t="s">
        <v>51</v>
      </c>
      <c r="R3479" t="s">
        <v>8406</v>
      </c>
      <c r="S3479" t="s">
        <v>36</v>
      </c>
      <c r="T3479">
        <v>0</v>
      </c>
      <c r="U3479">
        <v>1</v>
      </c>
      <c r="V3479" t="s">
        <v>37</v>
      </c>
      <c r="W3479" t="s">
        <v>8408</v>
      </c>
      <c r="X3479" t="s">
        <v>57</v>
      </c>
      <c r="Y3479">
        <v>38</v>
      </c>
      <c r="Z3479">
        <v>30</v>
      </c>
      <c r="AA3479">
        <v>0</v>
      </c>
      <c r="AB3479" t="s">
        <v>73</v>
      </c>
      <c r="AC3479">
        <v>0</v>
      </c>
      <c r="AD3479" t="s">
        <v>59</v>
      </c>
    </row>
    <row r="3480" spans="1:30" x14ac:dyDescent="0.3">
      <c r="A3480" t="s">
        <v>2836</v>
      </c>
      <c r="B3480" t="s">
        <v>70</v>
      </c>
      <c r="C3480">
        <v>243730</v>
      </c>
      <c r="D3480">
        <v>308.70999999999998</v>
      </c>
      <c r="E3480" s="1">
        <v>42938</v>
      </c>
      <c r="F3480" s="1">
        <v>43704</v>
      </c>
      <c r="G3480" t="s">
        <v>40</v>
      </c>
      <c r="H3480" t="s">
        <v>41</v>
      </c>
      <c r="I3480" t="s">
        <v>2833</v>
      </c>
      <c r="J3480">
        <v>766</v>
      </c>
      <c r="K3480" t="s">
        <v>100</v>
      </c>
      <c r="L3480">
        <v>0</v>
      </c>
      <c r="M3480" t="s">
        <v>2834</v>
      </c>
      <c r="N3480" t="s">
        <v>49</v>
      </c>
      <c r="O3480">
        <v>23</v>
      </c>
      <c r="P3480" t="s">
        <v>2449</v>
      </c>
      <c r="Q3480" t="s">
        <v>87</v>
      </c>
      <c r="R3480" t="s">
        <v>2835</v>
      </c>
      <c r="S3480" t="s">
        <v>67</v>
      </c>
      <c r="T3480">
        <v>0</v>
      </c>
      <c r="U3480">
        <v>0</v>
      </c>
      <c r="V3480" t="s">
        <v>68</v>
      </c>
      <c r="W3480" t="s">
        <v>2837</v>
      </c>
      <c r="X3480" t="s">
        <v>72</v>
      </c>
      <c r="Y3480">
        <v>38</v>
      </c>
      <c r="Z3480">
        <v>73</v>
      </c>
      <c r="AA3480">
        <v>1</v>
      </c>
      <c r="AB3480" t="s">
        <v>58</v>
      </c>
      <c r="AC3480">
        <v>1</v>
      </c>
      <c r="AD3480" t="s">
        <v>74</v>
      </c>
    </row>
    <row r="3481" spans="1:30" x14ac:dyDescent="0.3">
      <c r="A3481" t="s">
        <v>1359</v>
      </c>
      <c r="B3481" t="s">
        <v>54</v>
      </c>
      <c r="C3481">
        <v>309238</v>
      </c>
      <c r="D3481">
        <v>1767.6</v>
      </c>
      <c r="E3481" s="1">
        <v>45063</v>
      </c>
      <c r="F3481" s="1">
        <v>47917</v>
      </c>
      <c r="G3481" t="s">
        <v>40</v>
      </c>
      <c r="H3481" t="s">
        <v>55</v>
      </c>
      <c r="I3481" t="s">
        <v>1356</v>
      </c>
      <c r="J3481">
        <v>2854</v>
      </c>
      <c r="K3481" t="s">
        <v>42</v>
      </c>
      <c r="L3481">
        <v>0</v>
      </c>
      <c r="M3481" t="s">
        <v>1357</v>
      </c>
      <c r="N3481" t="s">
        <v>32</v>
      </c>
      <c r="O3481">
        <v>46</v>
      </c>
      <c r="P3481" t="s">
        <v>696</v>
      </c>
      <c r="Q3481" t="s">
        <v>51</v>
      </c>
      <c r="R3481" t="s">
        <v>1358</v>
      </c>
      <c r="S3481" t="s">
        <v>97</v>
      </c>
      <c r="T3481">
        <v>0</v>
      </c>
      <c r="U3481">
        <v>0</v>
      </c>
      <c r="V3481" t="s">
        <v>90</v>
      </c>
      <c r="W3481" t="s">
        <v>1360</v>
      </c>
      <c r="X3481" t="s">
        <v>72</v>
      </c>
      <c r="Y3481">
        <v>25</v>
      </c>
      <c r="Z3481">
        <v>52</v>
      </c>
      <c r="AA3481">
        <v>0</v>
      </c>
      <c r="AB3481" t="s">
        <v>45</v>
      </c>
      <c r="AC3481">
        <v>0</v>
      </c>
      <c r="AD3481" t="s">
        <v>74</v>
      </c>
    </row>
    <row r="3482" spans="1:30" x14ac:dyDescent="0.3">
      <c r="A3482" t="s">
        <v>3982</v>
      </c>
      <c r="B3482" t="s">
        <v>118</v>
      </c>
      <c r="C3482">
        <v>329768</v>
      </c>
      <c r="D3482">
        <v>111.44</v>
      </c>
      <c r="E3482" s="1">
        <v>43421</v>
      </c>
      <c r="F3482" s="1">
        <v>45707</v>
      </c>
      <c r="G3482" t="s">
        <v>40</v>
      </c>
      <c r="H3482" t="s">
        <v>41</v>
      </c>
      <c r="I3482" t="s">
        <v>3974</v>
      </c>
      <c r="J3482">
        <v>2286</v>
      </c>
      <c r="K3482" t="s">
        <v>42</v>
      </c>
      <c r="L3482">
        <v>0</v>
      </c>
      <c r="M3482" t="s">
        <v>3975</v>
      </c>
      <c r="N3482" t="s">
        <v>60</v>
      </c>
      <c r="O3482">
        <v>66</v>
      </c>
      <c r="P3482" t="s">
        <v>3976</v>
      </c>
      <c r="Q3482" t="s">
        <v>51</v>
      </c>
      <c r="R3482" t="s">
        <v>3977</v>
      </c>
      <c r="S3482" t="s">
        <v>36</v>
      </c>
      <c r="T3482">
        <v>0</v>
      </c>
      <c r="U3482">
        <v>1</v>
      </c>
      <c r="V3482" t="s">
        <v>37</v>
      </c>
      <c r="W3482" t="s">
        <v>3983</v>
      </c>
      <c r="X3482" t="s">
        <v>72</v>
      </c>
      <c r="Y3482">
        <v>24</v>
      </c>
      <c r="Z3482">
        <v>16</v>
      </c>
      <c r="AA3482">
        <v>0</v>
      </c>
      <c r="AB3482" t="s">
        <v>73</v>
      </c>
      <c r="AC3482">
        <v>0</v>
      </c>
      <c r="AD3482" t="s">
        <v>74</v>
      </c>
    </row>
    <row r="3483" spans="1:30" x14ac:dyDescent="0.3">
      <c r="A3483" t="s">
        <v>6640</v>
      </c>
      <c r="B3483" t="s">
        <v>54</v>
      </c>
      <c r="C3483">
        <v>392845</v>
      </c>
      <c r="D3483">
        <v>1798</v>
      </c>
      <c r="E3483" s="1">
        <v>42076</v>
      </c>
      <c r="F3483" s="1">
        <v>45221</v>
      </c>
      <c r="G3483" t="s">
        <v>99</v>
      </c>
      <c r="H3483" t="s">
        <v>80</v>
      </c>
      <c r="I3483" t="s">
        <v>6633</v>
      </c>
      <c r="J3483">
        <v>3145</v>
      </c>
      <c r="K3483" t="s">
        <v>42</v>
      </c>
      <c r="L3483">
        <v>1</v>
      </c>
      <c r="M3483" t="s">
        <v>6634</v>
      </c>
      <c r="N3483" t="s">
        <v>49</v>
      </c>
      <c r="O3483">
        <v>35</v>
      </c>
      <c r="P3483" t="s">
        <v>3334</v>
      </c>
      <c r="Q3483" t="s">
        <v>34</v>
      </c>
      <c r="R3483" t="s">
        <v>6635</v>
      </c>
      <c r="S3483" t="s">
        <v>109</v>
      </c>
      <c r="T3483">
        <v>1</v>
      </c>
      <c r="U3483">
        <v>0</v>
      </c>
      <c r="V3483" t="s">
        <v>90</v>
      </c>
      <c r="W3483" t="s">
        <v>6641</v>
      </c>
      <c r="X3483" t="s">
        <v>57</v>
      </c>
      <c r="Y3483">
        <v>9</v>
      </c>
      <c r="Z3483">
        <v>57</v>
      </c>
      <c r="AA3483">
        <v>0</v>
      </c>
      <c r="AB3483" t="s">
        <v>45</v>
      </c>
      <c r="AC3483">
        <v>0</v>
      </c>
      <c r="AD3483" t="s">
        <v>59</v>
      </c>
    </row>
    <row r="3484" spans="1:30" x14ac:dyDescent="0.3">
      <c r="A3484" t="s">
        <v>18427</v>
      </c>
      <c r="B3484" t="s">
        <v>118</v>
      </c>
      <c r="C3484">
        <v>402178</v>
      </c>
      <c r="D3484">
        <v>982.55</v>
      </c>
      <c r="E3484" s="1">
        <v>42421</v>
      </c>
      <c r="F3484" s="1">
        <v>45836</v>
      </c>
      <c r="G3484" t="s">
        <v>99</v>
      </c>
      <c r="H3484" t="s">
        <v>55</v>
      </c>
      <c r="I3484" t="s">
        <v>18424</v>
      </c>
      <c r="J3484">
        <v>3415</v>
      </c>
      <c r="K3484" t="s">
        <v>42</v>
      </c>
      <c r="L3484">
        <v>0</v>
      </c>
      <c r="M3484" t="s">
        <v>18425</v>
      </c>
      <c r="N3484" t="s">
        <v>32</v>
      </c>
      <c r="O3484">
        <v>47</v>
      </c>
      <c r="P3484" t="s">
        <v>3774</v>
      </c>
      <c r="Q3484" t="s">
        <v>34</v>
      </c>
      <c r="R3484" t="s">
        <v>18426</v>
      </c>
      <c r="S3484" t="s">
        <v>97</v>
      </c>
      <c r="T3484">
        <v>1</v>
      </c>
      <c r="U3484">
        <v>0</v>
      </c>
      <c r="V3484" t="s">
        <v>90</v>
      </c>
      <c r="W3484" t="s">
        <v>18428</v>
      </c>
      <c r="X3484" t="s">
        <v>57</v>
      </c>
      <c r="Y3484">
        <v>41</v>
      </c>
      <c r="Z3484">
        <v>98</v>
      </c>
      <c r="AA3484">
        <v>1</v>
      </c>
      <c r="AB3484" t="s">
        <v>58</v>
      </c>
      <c r="AC3484">
        <v>1</v>
      </c>
      <c r="AD3484" t="s">
        <v>59</v>
      </c>
    </row>
    <row r="3485" spans="1:30" x14ac:dyDescent="0.3">
      <c r="A3485" t="s">
        <v>9525</v>
      </c>
      <c r="B3485" t="s">
        <v>70</v>
      </c>
      <c r="C3485">
        <v>291797</v>
      </c>
      <c r="D3485">
        <v>404.12</v>
      </c>
      <c r="E3485" s="1">
        <v>44511</v>
      </c>
      <c r="F3485" s="1">
        <v>47075</v>
      </c>
      <c r="G3485" t="s">
        <v>103</v>
      </c>
      <c r="H3485" t="s">
        <v>41</v>
      </c>
      <c r="I3485" t="s">
        <v>9520</v>
      </c>
      <c r="J3485">
        <v>2564</v>
      </c>
      <c r="K3485" t="s">
        <v>42</v>
      </c>
      <c r="L3485">
        <v>0</v>
      </c>
      <c r="M3485" t="s">
        <v>9521</v>
      </c>
      <c r="N3485" t="s">
        <v>60</v>
      </c>
      <c r="O3485">
        <v>33</v>
      </c>
      <c r="P3485" t="s">
        <v>3990</v>
      </c>
      <c r="Q3485" t="s">
        <v>34</v>
      </c>
      <c r="R3485" t="s">
        <v>9522</v>
      </c>
      <c r="S3485" t="s">
        <v>109</v>
      </c>
      <c r="T3485">
        <v>1</v>
      </c>
      <c r="U3485">
        <v>0</v>
      </c>
      <c r="V3485" t="s">
        <v>90</v>
      </c>
      <c r="W3485" t="s">
        <v>9526</v>
      </c>
      <c r="X3485" t="s">
        <v>72</v>
      </c>
      <c r="Y3485">
        <v>48</v>
      </c>
      <c r="Z3485">
        <v>26</v>
      </c>
      <c r="AA3485">
        <v>0</v>
      </c>
      <c r="AB3485" t="s">
        <v>73</v>
      </c>
      <c r="AC3485">
        <v>0</v>
      </c>
      <c r="AD3485" t="s">
        <v>74</v>
      </c>
    </row>
    <row r="3486" spans="1:30" x14ac:dyDescent="0.3">
      <c r="A3486" t="s">
        <v>8162</v>
      </c>
      <c r="B3486" t="s">
        <v>54</v>
      </c>
      <c r="C3486">
        <v>194031</v>
      </c>
      <c r="D3486">
        <v>1513.6</v>
      </c>
      <c r="E3486" s="1">
        <v>44559</v>
      </c>
      <c r="F3486" s="1">
        <v>48106</v>
      </c>
      <c r="G3486" t="s">
        <v>40</v>
      </c>
      <c r="H3486" t="s">
        <v>55</v>
      </c>
      <c r="I3486" t="s">
        <v>8159</v>
      </c>
      <c r="J3486">
        <v>3547</v>
      </c>
      <c r="K3486" t="s">
        <v>42</v>
      </c>
      <c r="L3486">
        <v>0</v>
      </c>
      <c r="M3486" t="s">
        <v>8160</v>
      </c>
      <c r="N3486" t="s">
        <v>49</v>
      </c>
      <c r="O3486">
        <v>85</v>
      </c>
      <c r="P3486" t="s">
        <v>526</v>
      </c>
      <c r="Q3486" t="s">
        <v>34</v>
      </c>
      <c r="R3486" t="s">
        <v>8161</v>
      </c>
      <c r="S3486" t="s">
        <v>36</v>
      </c>
      <c r="T3486">
        <v>1</v>
      </c>
      <c r="U3486">
        <v>1</v>
      </c>
      <c r="V3486" t="s">
        <v>37</v>
      </c>
      <c r="W3486" t="s">
        <v>8163</v>
      </c>
      <c r="X3486" t="s">
        <v>57</v>
      </c>
      <c r="Y3486">
        <v>28</v>
      </c>
      <c r="Z3486">
        <v>14</v>
      </c>
      <c r="AA3486">
        <v>0</v>
      </c>
      <c r="AB3486" t="s">
        <v>73</v>
      </c>
      <c r="AC3486">
        <v>0</v>
      </c>
      <c r="AD3486" t="s">
        <v>59</v>
      </c>
    </row>
    <row r="3487" spans="1:30" x14ac:dyDescent="0.3">
      <c r="A3487" t="s">
        <v>19574</v>
      </c>
      <c r="B3487" t="s">
        <v>70</v>
      </c>
      <c r="C3487">
        <v>187002</v>
      </c>
      <c r="D3487">
        <v>198.58</v>
      </c>
      <c r="E3487" s="1">
        <v>43116</v>
      </c>
      <c r="F3487" s="1">
        <v>44812</v>
      </c>
      <c r="G3487" t="s">
        <v>103</v>
      </c>
      <c r="H3487" t="s">
        <v>41</v>
      </c>
      <c r="I3487" t="s">
        <v>19569</v>
      </c>
      <c r="J3487">
        <v>1696</v>
      </c>
      <c r="K3487" t="s">
        <v>42</v>
      </c>
      <c r="L3487">
        <v>0</v>
      </c>
      <c r="M3487" t="s">
        <v>19570</v>
      </c>
      <c r="N3487" t="s">
        <v>49</v>
      </c>
      <c r="O3487">
        <v>62</v>
      </c>
      <c r="P3487" t="s">
        <v>228</v>
      </c>
      <c r="Q3487" t="s">
        <v>34</v>
      </c>
      <c r="R3487" t="s">
        <v>19571</v>
      </c>
      <c r="S3487" t="s">
        <v>36</v>
      </c>
      <c r="T3487">
        <v>1</v>
      </c>
      <c r="U3487">
        <v>1</v>
      </c>
      <c r="V3487" t="s">
        <v>37</v>
      </c>
      <c r="W3487" t="s">
        <v>19575</v>
      </c>
      <c r="X3487" t="s">
        <v>72</v>
      </c>
      <c r="Y3487">
        <v>32</v>
      </c>
      <c r="Z3487">
        <v>26</v>
      </c>
      <c r="AA3487">
        <v>0</v>
      </c>
      <c r="AB3487" t="s">
        <v>73</v>
      </c>
      <c r="AC3487">
        <v>0</v>
      </c>
      <c r="AD3487" t="s">
        <v>74</v>
      </c>
    </row>
    <row r="3488" spans="1:30" x14ac:dyDescent="0.3">
      <c r="A3488" t="s">
        <v>1936</v>
      </c>
      <c r="B3488" t="s">
        <v>39</v>
      </c>
      <c r="C3488">
        <v>215313</v>
      </c>
      <c r="D3488">
        <v>740.05</v>
      </c>
      <c r="E3488" s="1">
        <v>43495</v>
      </c>
      <c r="F3488" s="1">
        <v>44422</v>
      </c>
      <c r="G3488" t="s">
        <v>99</v>
      </c>
      <c r="H3488" t="s">
        <v>55</v>
      </c>
      <c r="I3488" t="s">
        <v>1933</v>
      </c>
      <c r="J3488">
        <v>927</v>
      </c>
      <c r="K3488" t="s">
        <v>100</v>
      </c>
      <c r="L3488">
        <v>0</v>
      </c>
      <c r="M3488" t="s">
        <v>1934</v>
      </c>
      <c r="N3488" t="s">
        <v>49</v>
      </c>
      <c r="O3488">
        <v>62</v>
      </c>
      <c r="P3488" t="s">
        <v>886</v>
      </c>
      <c r="Q3488" t="s">
        <v>62</v>
      </c>
      <c r="R3488" t="s">
        <v>1935</v>
      </c>
      <c r="S3488" t="s">
        <v>36</v>
      </c>
      <c r="T3488">
        <v>0</v>
      </c>
      <c r="U3488">
        <v>1</v>
      </c>
      <c r="V3488" t="s">
        <v>37</v>
      </c>
      <c r="W3488" t="s">
        <v>1937</v>
      </c>
      <c r="X3488" t="s">
        <v>44</v>
      </c>
      <c r="Y3488">
        <v>28</v>
      </c>
      <c r="Z3488">
        <v>14</v>
      </c>
      <c r="AA3488">
        <v>0</v>
      </c>
      <c r="AB3488" t="s">
        <v>73</v>
      </c>
      <c r="AC3488">
        <v>0</v>
      </c>
      <c r="AD3488" t="s">
        <v>46</v>
      </c>
    </row>
    <row r="3489" spans="1:30" x14ac:dyDescent="0.3">
      <c r="A3489" t="s">
        <v>637</v>
      </c>
      <c r="B3489" t="s">
        <v>70</v>
      </c>
      <c r="C3489">
        <v>173646</v>
      </c>
      <c r="D3489">
        <v>1160.32</v>
      </c>
      <c r="E3489" s="1">
        <v>44649</v>
      </c>
      <c r="F3489" s="1">
        <v>46779</v>
      </c>
      <c r="G3489" t="s">
        <v>103</v>
      </c>
      <c r="H3489" t="s">
        <v>55</v>
      </c>
      <c r="I3489" t="s">
        <v>633</v>
      </c>
      <c r="J3489">
        <v>2130</v>
      </c>
      <c r="K3489" t="s">
        <v>42</v>
      </c>
      <c r="L3489">
        <v>0</v>
      </c>
      <c r="M3489" t="s">
        <v>634</v>
      </c>
      <c r="N3489" t="s">
        <v>32</v>
      </c>
      <c r="O3489">
        <v>47</v>
      </c>
      <c r="P3489" t="s">
        <v>635</v>
      </c>
      <c r="Q3489" t="s">
        <v>34</v>
      </c>
      <c r="R3489" t="s">
        <v>636</v>
      </c>
      <c r="S3489" t="s">
        <v>97</v>
      </c>
      <c r="T3489">
        <v>1</v>
      </c>
      <c r="U3489">
        <v>0</v>
      </c>
      <c r="V3489" t="s">
        <v>90</v>
      </c>
      <c r="W3489" t="s">
        <v>638</v>
      </c>
      <c r="X3489" t="s">
        <v>44</v>
      </c>
      <c r="Y3489">
        <v>0</v>
      </c>
      <c r="Z3489">
        <v>65</v>
      </c>
      <c r="AA3489">
        <v>0</v>
      </c>
      <c r="AB3489" t="s">
        <v>58</v>
      </c>
      <c r="AC3489">
        <v>0</v>
      </c>
      <c r="AD3489" t="s">
        <v>46</v>
      </c>
    </row>
    <row r="3490" spans="1:30" x14ac:dyDescent="0.3">
      <c r="A3490" t="s">
        <v>4901</v>
      </c>
      <c r="B3490" t="s">
        <v>54</v>
      </c>
      <c r="C3490">
        <v>319415</v>
      </c>
      <c r="D3490">
        <v>718.56</v>
      </c>
      <c r="E3490" s="1">
        <v>42795</v>
      </c>
      <c r="F3490" s="1">
        <v>45463</v>
      </c>
      <c r="G3490" t="s">
        <v>40</v>
      </c>
      <c r="H3490" t="s">
        <v>80</v>
      </c>
      <c r="I3490" t="s">
        <v>4898</v>
      </c>
      <c r="J3490">
        <v>2668</v>
      </c>
      <c r="K3490" t="s">
        <v>42</v>
      </c>
      <c r="L3490">
        <v>1</v>
      </c>
      <c r="M3490" t="s">
        <v>4899</v>
      </c>
      <c r="N3490" t="s">
        <v>49</v>
      </c>
      <c r="O3490">
        <v>18</v>
      </c>
      <c r="P3490" t="s">
        <v>4450</v>
      </c>
      <c r="Q3490" t="s">
        <v>51</v>
      </c>
      <c r="R3490" t="s">
        <v>4900</v>
      </c>
      <c r="S3490" t="s">
        <v>67</v>
      </c>
      <c r="T3490">
        <v>0</v>
      </c>
      <c r="U3490">
        <v>0</v>
      </c>
      <c r="V3490" t="s">
        <v>68</v>
      </c>
      <c r="W3490" t="s">
        <v>4902</v>
      </c>
      <c r="X3490" t="s">
        <v>72</v>
      </c>
      <c r="Y3490">
        <v>44</v>
      </c>
      <c r="Z3490">
        <v>63</v>
      </c>
      <c r="AA3490">
        <v>0</v>
      </c>
      <c r="AB3490" t="s">
        <v>58</v>
      </c>
      <c r="AC3490">
        <v>0</v>
      </c>
      <c r="AD3490" t="s">
        <v>74</v>
      </c>
    </row>
    <row r="3491" spans="1:30" x14ac:dyDescent="0.3">
      <c r="A3491" t="s">
        <v>16826</v>
      </c>
      <c r="B3491" t="s">
        <v>118</v>
      </c>
      <c r="C3491">
        <v>308641</v>
      </c>
      <c r="D3491">
        <v>337.73</v>
      </c>
      <c r="E3491" s="1">
        <v>42422</v>
      </c>
      <c r="F3491" s="1">
        <v>44504</v>
      </c>
      <c r="G3491" t="s">
        <v>103</v>
      </c>
      <c r="H3491" t="s">
        <v>80</v>
      </c>
      <c r="I3491" t="s">
        <v>16823</v>
      </c>
      <c r="J3491">
        <v>2082</v>
      </c>
      <c r="K3491" t="s">
        <v>42</v>
      </c>
      <c r="L3491">
        <v>1</v>
      </c>
      <c r="M3491" t="s">
        <v>16824</v>
      </c>
      <c r="N3491" t="s">
        <v>49</v>
      </c>
      <c r="O3491">
        <v>34</v>
      </c>
      <c r="P3491" t="s">
        <v>354</v>
      </c>
      <c r="Q3491" t="s">
        <v>87</v>
      </c>
      <c r="R3491" t="s">
        <v>16825</v>
      </c>
      <c r="S3491" t="s">
        <v>109</v>
      </c>
      <c r="T3491">
        <v>0</v>
      </c>
      <c r="U3491">
        <v>0</v>
      </c>
      <c r="V3491" t="s">
        <v>90</v>
      </c>
      <c r="W3491" t="s">
        <v>16827</v>
      </c>
      <c r="X3491" t="s">
        <v>72</v>
      </c>
      <c r="Y3491">
        <v>3</v>
      </c>
      <c r="Z3491">
        <v>64</v>
      </c>
      <c r="AA3491">
        <v>0</v>
      </c>
      <c r="AB3491" t="s">
        <v>58</v>
      </c>
      <c r="AC3491">
        <v>0</v>
      </c>
      <c r="AD3491" t="s">
        <v>74</v>
      </c>
    </row>
    <row r="3492" spans="1:30" x14ac:dyDescent="0.3">
      <c r="A3492" t="s">
        <v>13373</v>
      </c>
      <c r="B3492" t="s">
        <v>118</v>
      </c>
      <c r="C3492">
        <v>429403</v>
      </c>
      <c r="D3492">
        <v>598.20000000000005</v>
      </c>
      <c r="E3492" s="1">
        <v>42758</v>
      </c>
      <c r="F3492" s="1">
        <v>43655</v>
      </c>
      <c r="G3492" t="s">
        <v>99</v>
      </c>
      <c r="H3492" t="s">
        <v>80</v>
      </c>
      <c r="I3492" t="s">
        <v>13368</v>
      </c>
      <c r="J3492">
        <v>897</v>
      </c>
      <c r="K3492" t="s">
        <v>100</v>
      </c>
      <c r="L3492">
        <v>1</v>
      </c>
      <c r="M3492" t="s">
        <v>13369</v>
      </c>
      <c r="N3492" t="s">
        <v>32</v>
      </c>
      <c r="O3492">
        <v>20</v>
      </c>
      <c r="P3492" t="s">
        <v>4653</v>
      </c>
      <c r="Q3492" t="s">
        <v>51</v>
      </c>
      <c r="R3492" t="s">
        <v>13370</v>
      </c>
      <c r="S3492" t="s">
        <v>67</v>
      </c>
      <c r="T3492">
        <v>0</v>
      </c>
      <c r="U3492">
        <v>0</v>
      </c>
      <c r="V3492" t="s">
        <v>68</v>
      </c>
      <c r="W3492" t="s">
        <v>13374</v>
      </c>
      <c r="X3492" t="s">
        <v>72</v>
      </c>
      <c r="Y3492">
        <v>7</v>
      </c>
      <c r="Z3492">
        <v>66</v>
      </c>
      <c r="AA3492">
        <v>0</v>
      </c>
      <c r="AB3492" t="s">
        <v>58</v>
      </c>
      <c r="AC3492">
        <v>0</v>
      </c>
      <c r="AD3492" t="s">
        <v>74</v>
      </c>
    </row>
    <row r="3493" spans="1:30" x14ac:dyDescent="0.3">
      <c r="A3493" t="s">
        <v>5947</v>
      </c>
      <c r="B3493" t="s">
        <v>118</v>
      </c>
      <c r="C3493">
        <v>390133</v>
      </c>
      <c r="D3493">
        <v>635.91</v>
      </c>
      <c r="E3493" s="1">
        <v>42387</v>
      </c>
      <c r="F3493" s="1">
        <v>43816</v>
      </c>
      <c r="G3493" t="s">
        <v>103</v>
      </c>
      <c r="H3493" t="s">
        <v>55</v>
      </c>
      <c r="I3493" t="s">
        <v>5944</v>
      </c>
      <c r="J3493">
        <v>1429</v>
      </c>
      <c r="K3493" t="s">
        <v>42</v>
      </c>
      <c r="L3493">
        <v>0</v>
      </c>
      <c r="M3493" t="s">
        <v>5945</v>
      </c>
      <c r="N3493" t="s">
        <v>60</v>
      </c>
      <c r="O3493">
        <v>39</v>
      </c>
      <c r="P3493" t="s">
        <v>1361</v>
      </c>
      <c r="Q3493" t="s">
        <v>51</v>
      </c>
      <c r="R3493" t="s">
        <v>5946</v>
      </c>
      <c r="S3493" t="s">
        <v>89</v>
      </c>
      <c r="T3493">
        <v>0</v>
      </c>
      <c r="U3493">
        <v>0</v>
      </c>
      <c r="V3493" t="s">
        <v>90</v>
      </c>
      <c r="W3493" t="s">
        <v>5948</v>
      </c>
      <c r="X3493" t="s">
        <v>44</v>
      </c>
      <c r="Y3493">
        <v>23</v>
      </c>
      <c r="Z3493">
        <v>57</v>
      </c>
      <c r="AA3493">
        <v>0</v>
      </c>
      <c r="AB3493" t="s">
        <v>45</v>
      </c>
      <c r="AC3493">
        <v>0</v>
      </c>
      <c r="AD3493" t="s">
        <v>46</v>
      </c>
    </row>
    <row r="3494" spans="1:30" x14ac:dyDescent="0.3">
      <c r="A3494" t="s">
        <v>1495</v>
      </c>
      <c r="B3494" t="s">
        <v>118</v>
      </c>
      <c r="C3494">
        <v>169584</v>
      </c>
      <c r="D3494">
        <v>1595.7</v>
      </c>
      <c r="E3494" s="1">
        <v>44056</v>
      </c>
      <c r="F3494" s="1">
        <v>46505</v>
      </c>
      <c r="G3494" t="s">
        <v>40</v>
      </c>
      <c r="H3494" t="s">
        <v>55</v>
      </c>
      <c r="I3494" t="s">
        <v>1490</v>
      </c>
      <c r="J3494">
        <v>2449</v>
      </c>
      <c r="K3494" t="s">
        <v>42</v>
      </c>
      <c r="L3494">
        <v>0</v>
      </c>
      <c r="M3494" t="s">
        <v>1491</v>
      </c>
      <c r="N3494" t="s">
        <v>32</v>
      </c>
      <c r="O3494">
        <v>35</v>
      </c>
      <c r="P3494" t="s">
        <v>298</v>
      </c>
      <c r="Q3494" t="s">
        <v>51</v>
      </c>
      <c r="R3494" t="s">
        <v>1492</v>
      </c>
      <c r="S3494" t="s">
        <v>109</v>
      </c>
      <c r="T3494">
        <v>0</v>
      </c>
      <c r="U3494">
        <v>0</v>
      </c>
      <c r="V3494" t="s">
        <v>90</v>
      </c>
      <c r="W3494" t="s">
        <v>1496</v>
      </c>
      <c r="X3494" t="s">
        <v>44</v>
      </c>
      <c r="Y3494">
        <v>50</v>
      </c>
      <c r="Z3494">
        <v>65</v>
      </c>
      <c r="AA3494">
        <v>0</v>
      </c>
      <c r="AB3494" t="s">
        <v>58</v>
      </c>
      <c r="AC3494">
        <v>0</v>
      </c>
      <c r="AD3494" t="s">
        <v>46</v>
      </c>
    </row>
    <row r="3495" spans="1:30" x14ac:dyDescent="0.3">
      <c r="A3495" t="s">
        <v>14887</v>
      </c>
      <c r="B3495" t="s">
        <v>118</v>
      </c>
      <c r="C3495">
        <v>107213</v>
      </c>
      <c r="D3495">
        <v>437.04</v>
      </c>
      <c r="E3495" s="1">
        <v>44007</v>
      </c>
      <c r="F3495" s="1">
        <v>44943</v>
      </c>
      <c r="G3495" t="s">
        <v>99</v>
      </c>
      <c r="H3495" t="s">
        <v>55</v>
      </c>
      <c r="I3495" t="s">
        <v>14882</v>
      </c>
      <c r="J3495">
        <v>936</v>
      </c>
      <c r="K3495" t="s">
        <v>100</v>
      </c>
      <c r="L3495">
        <v>0</v>
      </c>
      <c r="M3495" t="s">
        <v>14883</v>
      </c>
      <c r="N3495" t="s">
        <v>32</v>
      </c>
      <c r="O3495">
        <v>66</v>
      </c>
      <c r="P3495" t="s">
        <v>6432</v>
      </c>
      <c r="Q3495" t="s">
        <v>51</v>
      </c>
      <c r="R3495" t="s">
        <v>14884</v>
      </c>
      <c r="S3495" t="s">
        <v>36</v>
      </c>
      <c r="T3495">
        <v>0</v>
      </c>
      <c r="U3495">
        <v>1</v>
      </c>
      <c r="V3495" t="s">
        <v>37</v>
      </c>
      <c r="W3495" t="s">
        <v>14888</v>
      </c>
      <c r="X3495" t="s">
        <v>57</v>
      </c>
      <c r="Y3495">
        <v>39</v>
      </c>
      <c r="Z3495">
        <v>92</v>
      </c>
      <c r="AA3495">
        <v>1</v>
      </c>
      <c r="AB3495" t="s">
        <v>58</v>
      </c>
      <c r="AC3495">
        <v>1</v>
      </c>
      <c r="AD3495" t="s">
        <v>59</v>
      </c>
    </row>
    <row r="3496" spans="1:30" x14ac:dyDescent="0.3">
      <c r="A3496" t="s">
        <v>3877</v>
      </c>
      <c r="B3496" t="s">
        <v>54</v>
      </c>
      <c r="C3496">
        <v>200578</v>
      </c>
      <c r="D3496">
        <v>1932.16</v>
      </c>
      <c r="E3496" s="1">
        <v>44727</v>
      </c>
      <c r="F3496" s="1">
        <v>47997</v>
      </c>
      <c r="G3496" t="s">
        <v>40</v>
      </c>
      <c r="H3496" t="s">
        <v>55</v>
      </c>
      <c r="I3496" t="s">
        <v>3874</v>
      </c>
      <c r="J3496">
        <v>3270</v>
      </c>
      <c r="K3496" t="s">
        <v>42</v>
      </c>
      <c r="L3496">
        <v>0</v>
      </c>
      <c r="M3496" t="s">
        <v>3875</v>
      </c>
      <c r="N3496" t="s">
        <v>60</v>
      </c>
      <c r="O3496">
        <v>62</v>
      </c>
      <c r="P3496" t="s">
        <v>1526</v>
      </c>
      <c r="Q3496" t="s">
        <v>51</v>
      </c>
      <c r="R3496" t="s">
        <v>3876</v>
      </c>
      <c r="S3496" t="s">
        <v>36</v>
      </c>
      <c r="T3496">
        <v>0</v>
      </c>
      <c r="U3496">
        <v>1</v>
      </c>
      <c r="V3496" t="s">
        <v>37</v>
      </c>
      <c r="W3496" t="s">
        <v>3878</v>
      </c>
      <c r="X3496" t="s">
        <v>57</v>
      </c>
      <c r="Y3496">
        <v>12</v>
      </c>
      <c r="Z3496">
        <v>62</v>
      </c>
      <c r="AA3496">
        <v>0</v>
      </c>
      <c r="AB3496" t="s">
        <v>58</v>
      </c>
      <c r="AC3496">
        <v>0</v>
      </c>
      <c r="AD3496" t="s">
        <v>59</v>
      </c>
    </row>
    <row r="3497" spans="1:30" x14ac:dyDescent="0.3">
      <c r="A3497" t="s">
        <v>6054</v>
      </c>
      <c r="B3497" t="s">
        <v>70</v>
      </c>
      <c r="C3497">
        <v>425936</v>
      </c>
      <c r="D3497">
        <v>1701.68</v>
      </c>
      <c r="E3497" s="1">
        <v>45091</v>
      </c>
      <c r="F3497" s="1">
        <v>45673</v>
      </c>
      <c r="G3497" t="s">
        <v>40</v>
      </c>
      <c r="H3497" t="s">
        <v>55</v>
      </c>
      <c r="I3497" t="s">
        <v>6049</v>
      </c>
      <c r="J3497">
        <v>582</v>
      </c>
      <c r="K3497" t="s">
        <v>100</v>
      </c>
      <c r="L3497">
        <v>0</v>
      </c>
      <c r="M3497" t="s">
        <v>6050</v>
      </c>
      <c r="N3497" t="s">
        <v>60</v>
      </c>
      <c r="O3497">
        <v>71</v>
      </c>
      <c r="P3497" t="s">
        <v>438</v>
      </c>
      <c r="Q3497" t="s">
        <v>34</v>
      </c>
      <c r="R3497" t="s">
        <v>6051</v>
      </c>
      <c r="S3497" t="s">
        <v>36</v>
      </c>
      <c r="T3497">
        <v>1</v>
      </c>
      <c r="U3497">
        <v>1</v>
      </c>
      <c r="V3497" t="s">
        <v>37</v>
      </c>
      <c r="W3497" t="s">
        <v>6055</v>
      </c>
      <c r="X3497" t="s">
        <v>44</v>
      </c>
      <c r="Y3497">
        <v>23</v>
      </c>
      <c r="Z3497">
        <v>50</v>
      </c>
      <c r="AA3497">
        <v>0</v>
      </c>
      <c r="AB3497" t="s">
        <v>45</v>
      </c>
      <c r="AC3497">
        <v>0</v>
      </c>
      <c r="AD3497" t="s">
        <v>46</v>
      </c>
    </row>
    <row r="3498" spans="1:30" x14ac:dyDescent="0.3">
      <c r="A3498" t="s">
        <v>5679</v>
      </c>
      <c r="B3498" t="s">
        <v>54</v>
      </c>
      <c r="C3498">
        <v>154618</v>
      </c>
      <c r="D3498">
        <v>1194.46</v>
      </c>
      <c r="E3498" s="1">
        <v>44217</v>
      </c>
      <c r="F3498" s="1">
        <v>45373</v>
      </c>
      <c r="G3498" t="s">
        <v>103</v>
      </c>
      <c r="H3498" t="s">
        <v>41</v>
      </c>
      <c r="I3498" t="s">
        <v>5675</v>
      </c>
      <c r="J3498">
        <v>1156</v>
      </c>
      <c r="K3498" t="s">
        <v>42</v>
      </c>
      <c r="L3498">
        <v>0</v>
      </c>
      <c r="M3498" t="s">
        <v>2228</v>
      </c>
      <c r="N3498" t="s">
        <v>49</v>
      </c>
      <c r="O3498">
        <v>73</v>
      </c>
      <c r="P3498" t="s">
        <v>5424</v>
      </c>
      <c r="Q3498" t="s">
        <v>34</v>
      </c>
      <c r="R3498" t="s">
        <v>5676</v>
      </c>
      <c r="S3498" t="s">
        <v>36</v>
      </c>
      <c r="T3498">
        <v>1</v>
      </c>
      <c r="U3498">
        <v>1</v>
      </c>
      <c r="V3498" t="s">
        <v>37</v>
      </c>
      <c r="W3498" t="s">
        <v>5680</v>
      </c>
      <c r="X3498" t="s">
        <v>44</v>
      </c>
      <c r="Y3498">
        <v>38</v>
      </c>
      <c r="Z3498">
        <v>82</v>
      </c>
      <c r="AA3498">
        <v>1</v>
      </c>
      <c r="AB3498" t="s">
        <v>58</v>
      </c>
      <c r="AC3498">
        <v>1</v>
      </c>
      <c r="AD3498" t="s">
        <v>46</v>
      </c>
    </row>
    <row r="3499" spans="1:30" x14ac:dyDescent="0.3">
      <c r="A3499" t="s">
        <v>8252</v>
      </c>
      <c r="B3499" t="s">
        <v>70</v>
      </c>
      <c r="C3499">
        <v>442014</v>
      </c>
      <c r="D3499">
        <v>1985.39</v>
      </c>
      <c r="E3499" s="1">
        <v>42798</v>
      </c>
      <c r="F3499" s="1">
        <v>45874</v>
      </c>
      <c r="G3499" t="s">
        <v>103</v>
      </c>
      <c r="H3499" t="s">
        <v>41</v>
      </c>
      <c r="I3499" t="s">
        <v>8249</v>
      </c>
      <c r="J3499">
        <v>3076</v>
      </c>
      <c r="K3499" t="s">
        <v>42</v>
      </c>
      <c r="L3499">
        <v>0</v>
      </c>
      <c r="M3499" t="s">
        <v>8250</v>
      </c>
      <c r="N3499" t="s">
        <v>60</v>
      </c>
      <c r="O3499">
        <v>22</v>
      </c>
      <c r="P3499" t="s">
        <v>3004</v>
      </c>
      <c r="Q3499" t="s">
        <v>51</v>
      </c>
      <c r="R3499" t="s">
        <v>8251</v>
      </c>
      <c r="S3499" t="s">
        <v>67</v>
      </c>
      <c r="T3499">
        <v>0</v>
      </c>
      <c r="U3499">
        <v>0</v>
      </c>
      <c r="V3499" t="s">
        <v>68</v>
      </c>
      <c r="W3499" t="s">
        <v>8253</v>
      </c>
      <c r="X3499" t="s">
        <v>72</v>
      </c>
      <c r="Y3499">
        <v>45</v>
      </c>
      <c r="Z3499">
        <v>65</v>
      </c>
      <c r="AA3499">
        <v>0</v>
      </c>
      <c r="AB3499" t="s">
        <v>58</v>
      </c>
      <c r="AC3499">
        <v>0</v>
      </c>
      <c r="AD3499" t="s">
        <v>74</v>
      </c>
    </row>
    <row r="3500" spans="1:30" x14ac:dyDescent="0.3">
      <c r="A3500" t="s">
        <v>7294</v>
      </c>
      <c r="B3500" t="s">
        <v>118</v>
      </c>
      <c r="C3500">
        <v>242325</v>
      </c>
      <c r="D3500">
        <v>817.56</v>
      </c>
      <c r="E3500" s="1">
        <v>44345</v>
      </c>
      <c r="F3500" s="1">
        <v>46554</v>
      </c>
      <c r="G3500" t="s">
        <v>40</v>
      </c>
      <c r="H3500" t="s">
        <v>80</v>
      </c>
      <c r="I3500" t="s">
        <v>7291</v>
      </c>
      <c r="J3500">
        <v>2209</v>
      </c>
      <c r="K3500" t="s">
        <v>42</v>
      </c>
      <c r="L3500">
        <v>1</v>
      </c>
      <c r="M3500" t="s">
        <v>7292</v>
      </c>
      <c r="N3500" t="s">
        <v>49</v>
      </c>
      <c r="O3500">
        <v>50</v>
      </c>
      <c r="P3500" t="s">
        <v>668</v>
      </c>
      <c r="Q3500" t="s">
        <v>51</v>
      </c>
      <c r="R3500" t="s">
        <v>7293</v>
      </c>
      <c r="S3500" t="s">
        <v>97</v>
      </c>
      <c r="T3500">
        <v>0</v>
      </c>
      <c r="U3500">
        <v>0</v>
      </c>
      <c r="V3500" t="s">
        <v>90</v>
      </c>
      <c r="W3500" t="s">
        <v>7295</v>
      </c>
      <c r="X3500" t="s">
        <v>57</v>
      </c>
      <c r="Y3500">
        <v>25</v>
      </c>
      <c r="Z3500">
        <v>30</v>
      </c>
      <c r="AA3500">
        <v>0</v>
      </c>
      <c r="AB3500" t="s">
        <v>73</v>
      </c>
      <c r="AC3500">
        <v>0</v>
      </c>
      <c r="AD3500" t="s">
        <v>59</v>
      </c>
    </row>
    <row r="3501" spans="1:30" x14ac:dyDescent="0.3">
      <c r="A3501" t="s">
        <v>11745</v>
      </c>
      <c r="B3501" t="s">
        <v>70</v>
      </c>
      <c r="C3501">
        <v>64219</v>
      </c>
      <c r="D3501">
        <v>1049.17</v>
      </c>
      <c r="E3501" s="1">
        <v>43064</v>
      </c>
      <c r="F3501" s="1">
        <v>45441</v>
      </c>
      <c r="G3501" t="s">
        <v>40</v>
      </c>
      <c r="H3501" t="s">
        <v>55</v>
      </c>
      <c r="I3501" t="s">
        <v>11740</v>
      </c>
      <c r="J3501">
        <v>2377</v>
      </c>
      <c r="K3501" t="s">
        <v>42</v>
      </c>
      <c r="L3501">
        <v>0</v>
      </c>
      <c r="M3501" t="s">
        <v>11741</v>
      </c>
      <c r="N3501" t="s">
        <v>60</v>
      </c>
      <c r="O3501">
        <v>52</v>
      </c>
      <c r="P3501" t="s">
        <v>5081</v>
      </c>
      <c r="Q3501" t="s">
        <v>51</v>
      </c>
      <c r="R3501" t="s">
        <v>11742</v>
      </c>
      <c r="S3501" t="s">
        <v>97</v>
      </c>
      <c r="T3501">
        <v>0</v>
      </c>
      <c r="U3501">
        <v>0</v>
      </c>
      <c r="V3501" t="s">
        <v>37</v>
      </c>
      <c r="W3501" t="s">
        <v>11746</v>
      </c>
      <c r="X3501" t="s">
        <v>44</v>
      </c>
      <c r="Y3501">
        <v>31</v>
      </c>
      <c r="Z3501">
        <v>9</v>
      </c>
      <c r="AA3501">
        <v>0</v>
      </c>
      <c r="AB3501" t="s">
        <v>73</v>
      </c>
      <c r="AC3501">
        <v>0</v>
      </c>
      <c r="AD3501" t="s">
        <v>46</v>
      </c>
    </row>
    <row r="3502" spans="1:30" x14ac:dyDescent="0.3">
      <c r="A3502" t="s">
        <v>17530</v>
      </c>
      <c r="B3502" t="s">
        <v>39</v>
      </c>
      <c r="C3502">
        <v>386533</v>
      </c>
      <c r="D3502">
        <v>1911.1</v>
      </c>
      <c r="E3502" s="1">
        <v>42411</v>
      </c>
      <c r="F3502" s="1">
        <v>45862</v>
      </c>
      <c r="G3502" t="s">
        <v>40</v>
      </c>
      <c r="H3502" t="s">
        <v>41</v>
      </c>
      <c r="I3502" t="s">
        <v>17527</v>
      </c>
      <c r="J3502">
        <v>3451</v>
      </c>
      <c r="K3502" t="s">
        <v>42</v>
      </c>
      <c r="L3502">
        <v>0</v>
      </c>
      <c r="M3502" t="s">
        <v>17528</v>
      </c>
      <c r="N3502" t="s">
        <v>32</v>
      </c>
      <c r="O3502">
        <v>79</v>
      </c>
      <c r="P3502" t="s">
        <v>3364</v>
      </c>
      <c r="Q3502" t="s">
        <v>51</v>
      </c>
      <c r="R3502" t="s">
        <v>17529</v>
      </c>
      <c r="S3502" t="s">
        <v>36</v>
      </c>
      <c r="T3502">
        <v>0</v>
      </c>
      <c r="U3502">
        <v>1</v>
      </c>
      <c r="V3502" t="s">
        <v>37</v>
      </c>
      <c r="W3502" t="s">
        <v>17531</v>
      </c>
      <c r="X3502" t="s">
        <v>72</v>
      </c>
      <c r="Y3502">
        <v>35</v>
      </c>
      <c r="Z3502">
        <v>57</v>
      </c>
      <c r="AA3502">
        <v>0</v>
      </c>
      <c r="AB3502" t="s">
        <v>45</v>
      </c>
      <c r="AC3502">
        <v>0</v>
      </c>
      <c r="AD3502" t="s">
        <v>74</v>
      </c>
    </row>
    <row r="3503" spans="1:30" x14ac:dyDescent="0.3">
      <c r="A3503" t="s">
        <v>6488</v>
      </c>
      <c r="B3503" t="s">
        <v>39</v>
      </c>
      <c r="C3503">
        <v>390515</v>
      </c>
      <c r="D3503">
        <v>145.13999999999999</v>
      </c>
      <c r="E3503" s="1">
        <v>45031</v>
      </c>
      <c r="F3503" s="1">
        <v>48107</v>
      </c>
      <c r="G3503" t="s">
        <v>103</v>
      </c>
      <c r="H3503" t="s">
        <v>80</v>
      </c>
      <c r="I3503" t="s">
        <v>6485</v>
      </c>
      <c r="J3503">
        <v>3076</v>
      </c>
      <c r="K3503" t="s">
        <v>42</v>
      </c>
      <c r="L3503">
        <v>1</v>
      </c>
      <c r="M3503" t="s">
        <v>6486</v>
      </c>
      <c r="N3503" t="s">
        <v>49</v>
      </c>
      <c r="O3503">
        <v>85</v>
      </c>
      <c r="P3503" t="s">
        <v>407</v>
      </c>
      <c r="Q3503" t="s">
        <v>34</v>
      </c>
      <c r="R3503" t="s">
        <v>6487</v>
      </c>
      <c r="S3503" t="s">
        <v>36</v>
      </c>
      <c r="T3503">
        <v>1</v>
      </c>
      <c r="U3503">
        <v>1</v>
      </c>
      <c r="V3503" t="s">
        <v>37</v>
      </c>
      <c r="W3503" t="s">
        <v>6489</v>
      </c>
      <c r="X3503" t="s">
        <v>57</v>
      </c>
      <c r="Y3503">
        <v>40</v>
      </c>
      <c r="Z3503">
        <v>93</v>
      </c>
      <c r="AA3503">
        <v>1</v>
      </c>
      <c r="AB3503" t="s">
        <v>58</v>
      </c>
      <c r="AC3503">
        <v>1</v>
      </c>
      <c r="AD3503" t="s">
        <v>59</v>
      </c>
    </row>
    <row r="3504" spans="1:30" x14ac:dyDescent="0.3">
      <c r="A3504" t="s">
        <v>2400</v>
      </c>
      <c r="B3504" t="s">
        <v>54</v>
      </c>
      <c r="C3504">
        <v>196404</v>
      </c>
      <c r="D3504">
        <v>1227.1400000000001</v>
      </c>
      <c r="E3504" s="1">
        <v>42000</v>
      </c>
      <c r="F3504" s="1">
        <v>43862</v>
      </c>
      <c r="G3504" t="s">
        <v>103</v>
      </c>
      <c r="H3504" t="s">
        <v>80</v>
      </c>
      <c r="I3504" t="s">
        <v>2395</v>
      </c>
      <c r="J3504">
        <v>1862</v>
      </c>
      <c r="K3504" t="s">
        <v>42</v>
      </c>
      <c r="L3504">
        <v>1</v>
      </c>
      <c r="M3504" t="s">
        <v>2396</v>
      </c>
      <c r="N3504" t="s">
        <v>60</v>
      </c>
      <c r="O3504">
        <v>84</v>
      </c>
      <c r="P3504" t="s">
        <v>1865</v>
      </c>
      <c r="Q3504" t="s">
        <v>87</v>
      </c>
      <c r="R3504" t="s">
        <v>2397</v>
      </c>
      <c r="S3504" t="s">
        <v>36</v>
      </c>
      <c r="T3504">
        <v>0</v>
      </c>
      <c r="U3504">
        <v>1</v>
      </c>
      <c r="V3504" t="s">
        <v>37</v>
      </c>
      <c r="W3504" t="s">
        <v>2401</v>
      </c>
      <c r="X3504" t="s">
        <v>72</v>
      </c>
      <c r="Y3504">
        <v>17</v>
      </c>
      <c r="Z3504">
        <v>33</v>
      </c>
      <c r="AA3504">
        <v>0</v>
      </c>
      <c r="AB3504" t="s">
        <v>45</v>
      </c>
      <c r="AC3504">
        <v>0</v>
      </c>
      <c r="AD3504" t="s">
        <v>74</v>
      </c>
    </row>
    <row r="3505" spans="1:30" x14ac:dyDescent="0.3">
      <c r="A3505" t="s">
        <v>19330</v>
      </c>
      <c r="B3505" t="s">
        <v>54</v>
      </c>
      <c r="C3505">
        <v>422393</v>
      </c>
      <c r="D3505">
        <v>1716.33</v>
      </c>
      <c r="E3505" s="1">
        <v>43172</v>
      </c>
      <c r="F3505" s="1">
        <v>44602</v>
      </c>
      <c r="G3505" t="s">
        <v>99</v>
      </c>
      <c r="H3505" t="s">
        <v>41</v>
      </c>
      <c r="I3505" t="s">
        <v>19327</v>
      </c>
      <c r="J3505">
        <v>1430</v>
      </c>
      <c r="K3505" t="s">
        <v>42</v>
      </c>
      <c r="L3505">
        <v>0</v>
      </c>
      <c r="M3505" t="s">
        <v>19328</v>
      </c>
      <c r="N3505" t="s">
        <v>32</v>
      </c>
      <c r="O3505">
        <v>85</v>
      </c>
      <c r="P3505" t="s">
        <v>3842</v>
      </c>
      <c r="Q3505" t="s">
        <v>51</v>
      </c>
      <c r="R3505" t="s">
        <v>19329</v>
      </c>
      <c r="S3505" t="s">
        <v>36</v>
      </c>
      <c r="T3505">
        <v>0</v>
      </c>
      <c r="U3505">
        <v>1</v>
      </c>
      <c r="V3505" t="s">
        <v>37</v>
      </c>
      <c r="W3505" t="s">
        <v>19331</v>
      </c>
      <c r="X3505" t="s">
        <v>72</v>
      </c>
      <c r="Y3505">
        <v>40</v>
      </c>
      <c r="Z3505">
        <v>68</v>
      </c>
      <c r="AA3505">
        <v>0</v>
      </c>
      <c r="AB3505" t="s">
        <v>58</v>
      </c>
      <c r="AC3505">
        <v>0</v>
      </c>
      <c r="AD3505" t="s">
        <v>74</v>
      </c>
    </row>
    <row r="3506" spans="1:30" x14ac:dyDescent="0.3">
      <c r="A3506" t="s">
        <v>7368</v>
      </c>
      <c r="B3506" t="s">
        <v>118</v>
      </c>
      <c r="C3506">
        <v>422589</v>
      </c>
      <c r="D3506">
        <v>966.17</v>
      </c>
      <c r="E3506" s="1">
        <v>42386</v>
      </c>
      <c r="F3506" s="1">
        <v>43299</v>
      </c>
      <c r="G3506" t="s">
        <v>40</v>
      </c>
      <c r="H3506" t="s">
        <v>41</v>
      </c>
      <c r="I3506" t="s">
        <v>7365</v>
      </c>
      <c r="J3506">
        <v>913</v>
      </c>
      <c r="K3506" t="s">
        <v>100</v>
      </c>
      <c r="L3506">
        <v>0</v>
      </c>
      <c r="M3506" t="s">
        <v>7366</v>
      </c>
      <c r="N3506" t="s">
        <v>49</v>
      </c>
      <c r="O3506">
        <v>45</v>
      </c>
      <c r="P3506" t="s">
        <v>434</v>
      </c>
      <c r="Q3506" t="s">
        <v>62</v>
      </c>
      <c r="R3506" t="s">
        <v>7367</v>
      </c>
      <c r="S3506" t="s">
        <v>89</v>
      </c>
      <c r="T3506">
        <v>0</v>
      </c>
      <c r="U3506">
        <v>0</v>
      </c>
      <c r="V3506" t="s">
        <v>90</v>
      </c>
      <c r="W3506" t="s">
        <v>7369</v>
      </c>
      <c r="X3506" t="s">
        <v>57</v>
      </c>
      <c r="Y3506">
        <v>33</v>
      </c>
      <c r="Z3506">
        <v>30</v>
      </c>
      <c r="AA3506">
        <v>0</v>
      </c>
      <c r="AB3506" t="s">
        <v>73</v>
      </c>
      <c r="AC3506">
        <v>0</v>
      </c>
      <c r="AD3506" t="s">
        <v>59</v>
      </c>
    </row>
    <row r="3507" spans="1:30" x14ac:dyDescent="0.3">
      <c r="A3507" t="s">
        <v>8817</v>
      </c>
      <c r="B3507" t="s">
        <v>39</v>
      </c>
      <c r="C3507">
        <v>245737</v>
      </c>
      <c r="D3507">
        <v>672.2</v>
      </c>
      <c r="E3507" s="1">
        <v>42912</v>
      </c>
      <c r="F3507" s="1">
        <v>43615</v>
      </c>
      <c r="G3507" t="s">
        <v>40</v>
      </c>
      <c r="H3507" t="s">
        <v>41</v>
      </c>
      <c r="I3507" t="s">
        <v>8814</v>
      </c>
      <c r="J3507">
        <v>703</v>
      </c>
      <c r="K3507" t="s">
        <v>100</v>
      </c>
      <c r="L3507">
        <v>0</v>
      </c>
      <c r="M3507" t="s">
        <v>8815</v>
      </c>
      <c r="N3507" t="s">
        <v>60</v>
      </c>
      <c r="O3507">
        <v>71</v>
      </c>
      <c r="P3507" t="s">
        <v>324</v>
      </c>
      <c r="Q3507" t="s">
        <v>51</v>
      </c>
      <c r="R3507" t="s">
        <v>8816</v>
      </c>
      <c r="S3507" t="s">
        <v>36</v>
      </c>
      <c r="T3507">
        <v>0</v>
      </c>
      <c r="U3507">
        <v>1</v>
      </c>
      <c r="V3507" t="s">
        <v>37</v>
      </c>
      <c r="W3507" t="s">
        <v>8818</v>
      </c>
      <c r="X3507" t="s">
        <v>72</v>
      </c>
      <c r="Y3507">
        <v>31</v>
      </c>
      <c r="Z3507">
        <v>93</v>
      </c>
      <c r="AA3507">
        <v>1</v>
      </c>
      <c r="AB3507" t="s">
        <v>58</v>
      </c>
      <c r="AC3507">
        <v>1</v>
      </c>
      <c r="AD3507" t="s">
        <v>74</v>
      </c>
    </row>
    <row r="3508" spans="1:30" x14ac:dyDescent="0.3">
      <c r="A3508" t="s">
        <v>8678</v>
      </c>
      <c r="B3508" t="s">
        <v>54</v>
      </c>
      <c r="C3508">
        <v>412887</v>
      </c>
      <c r="D3508">
        <v>1811.41</v>
      </c>
      <c r="E3508" s="1">
        <v>42839</v>
      </c>
      <c r="F3508" s="1">
        <v>45993</v>
      </c>
      <c r="G3508" t="s">
        <v>99</v>
      </c>
      <c r="H3508" t="s">
        <v>41</v>
      </c>
      <c r="I3508" t="s">
        <v>8673</v>
      </c>
      <c r="J3508">
        <v>3154</v>
      </c>
      <c r="K3508" t="s">
        <v>42</v>
      </c>
      <c r="L3508">
        <v>0</v>
      </c>
      <c r="M3508" t="s">
        <v>8674</v>
      </c>
      <c r="N3508" t="s">
        <v>49</v>
      </c>
      <c r="O3508">
        <v>22</v>
      </c>
      <c r="P3508" t="s">
        <v>5122</v>
      </c>
      <c r="Q3508" t="s">
        <v>34</v>
      </c>
      <c r="R3508" t="s">
        <v>8675</v>
      </c>
      <c r="S3508" t="s">
        <v>67</v>
      </c>
      <c r="T3508">
        <v>1</v>
      </c>
      <c r="U3508">
        <v>0</v>
      </c>
      <c r="V3508" t="s">
        <v>68</v>
      </c>
      <c r="W3508" t="s">
        <v>8679</v>
      </c>
      <c r="X3508" t="s">
        <v>57</v>
      </c>
      <c r="Y3508">
        <v>8</v>
      </c>
      <c r="Z3508">
        <v>69</v>
      </c>
      <c r="AA3508">
        <v>0</v>
      </c>
      <c r="AB3508" t="s">
        <v>58</v>
      </c>
      <c r="AC3508">
        <v>0</v>
      </c>
      <c r="AD3508" t="s">
        <v>59</v>
      </c>
    </row>
    <row r="3509" spans="1:30" x14ac:dyDescent="0.3">
      <c r="A3509" t="s">
        <v>6828</v>
      </c>
      <c r="B3509" t="s">
        <v>70</v>
      </c>
      <c r="C3509">
        <v>484640</v>
      </c>
      <c r="D3509">
        <v>1220.49</v>
      </c>
      <c r="E3509" s="1">
        <v>43439</v>
      </c>
      <c r="F3509" s="1">
        <v>44402</v>
      </c>
      <c r="G3509" t="s">
        <v>40</v>
      </c>
      <c r="H3509" t="s">
        <v>80</v>
      </c>
      <c r="I3509" t="s">
        <v>6824</v>
      </c>
      <c r="J3509">
        <v>963</v>
      </c>
      <c r="K3509" t="s">
        <v>100</v>
      </c>
      <c r="L3509">
        <v>1</v>
      </c>
      <c r="M3509" t="s">
        <v>6825</v>
      </c>
      <c r="N3509" t="s">
        <v>60</v>
      </c>
      <c r="O3509">
        <v>60</v>
      </c>
      <c r="P3509" t="s">
        <v>6826</v>
      </c>
      <c r="Q3509" t="s">
        <v>62</v>
      </c>
      <c r="R3509" t="s">
        <v>6827</v>
      </c>
      <c r="S3509" t="s">
        <v>36</v>
      </c>
      <c r="T3509">
        <v>0</v>
      </c>
      <c r="U3509">
        <v>1</v>
      </c>
      <c r="V3509" t="s">
        <v>37</v>
      </c>
      <c r="W3509" t="s">
        <v>6829</v>
      </c>
      <c r="X3509" t="s">
        <v>44</v>
      </c>
      <c r="Y3509">
        <v>25</v>
      </c>
      <c r="Z3509">
        <v>65</v>
      </c>
      <c r="AA3509">
        <v>0</v>
      </c>
      <c r="AB3509" t="s">
        <v>58</v>
      </c>
      <c r="AC3509">
        <v>0</v>
      </c>
      <c r="AD3509" t="s">
        <v>46</v>
      </c>
    </row>
    <row r="3510" spans="1:30" x14ac:dyDescent="0.3">
      <c r="A3510" t="s">
        <v>10269</v>
      </c>
      <c r="B3510" t="s">
        <v>39</v>
      </c>
      <c r="C3510">
        <v>421590</v>
      </c>
      <c r="D3510">
        <v>601.65</v>
      </c>
      <c r="E3510" s="1">
        <v>42032</v>
      </c>
      <c r="F3510" s="1">
        <v>44525</v>
      </c>
      <c r="G3510" t="s">
        <v>40</v>
      </c>
      <c r="H3510" t="s">
        <v>41</v>
      </c>
      <c r="I3510" t="s">
        <v>10266</v>
      </c>
      <c r="J3510">
        <v>2493</v>
      </c>
      <c r="K3510" t="s">
        <v>42</v>
      </c>
      <c r="L3510">
        <v>0</v>
      </c>
      <c r="M3510" t="s">
        <v>10267</v>
      </c>
      <c r="N3510" t="s">
        <v>49</v>
      </c>
      <c r="O3510">
        <v>47</v>
      </c>
      <c r="P3510" t="s">
        <v>1482</v>
      </c>
      <c r="Q3510" t="s">
        <v>62</v>
      </c>
      <c r="R3510" t="s">
        <v>10268</v>
      </c>
      <c r="S3510" t="s">
        <v>97</v>
      </c>
      <c r="T3510">
        <v>0</v>
      </c>
      <c r="U3510">
        <v>0</v>
      </c>
      <c r="V3510" t="s">
        <v>90</v>
      </c>
      <c r="W3510" t="s">
        <v>10270</v>
      </c>
      <c r="X3510" t="s">
        <v>57</v>
      </c>
      <c r="Y3510">
        <v>24</v>
      </c>
      <c r="Z3510">
        <v>94</v>
      </c>
      <c r="AA3510">
        <v>1</v>
      </c>
      <c r="AB3510" t="s">
        <v>58</v>
      </c>
      <c r="AC3510">
        <v>1</v>
      </c>
      <c r="AD3510" t="s">
        <v>59</v>
      </c>
    </row>
    <row r="3511" spans="1:30" x14ac:dyDescent="0.3">
      <c r="A3511" t="s">
        <v>19779</v>
      </c>
      <c r="B3511" t="s">
        <v>39</v>
      </c>
      <c r="C3511">
        <v>165144</v>
      </c>
      <c r="D3511">
        <v>516.46</v>
      </c>
      <c r="E3511" s="1">
        <v>44287</v>
      </c>
      <c r="F3511" s="1">
        <v>47466</v>
      </c>
      <c r="G3511" t="s">
        <v>40</v>
      </c>
      <c r="H3511" t="s">
        <v>41</v>
      </c>
      <c r="I3511" t="s">
        <v>19776</v>
      </c>
      <c r="J3511">
        <v>3179</v>
      </c>
      <c r="K3511" t="s">
        <v>42</v>
      </c>
      <c r="L3511">
        <v>0</v>
      </c>
      <c r="M3511" t="s">
        <v>19777</v>
      </c>
      <c r="N3511" t="s">
        <v>60</v>
      </c>
      <c r="O3511">
        <v>38</v>
      </c>
      <c r="P3511" t="s">
        <v>5705</v>
      </c>
      <c r="Q3511" t="s">
        <v>51</v>
      </c>
      <c r="R3511" t="s">
        <v>19778</v>
      </c>
      <c r="S3511" t="s">
        <v>89</v>
      </c>
      <c r="T3511">
        <v>0</v>
      </c>
      <c r="U3511">
        <v>0</v>
      </c>
      <c r="V3511" t="s">
        <v>90</v>
      </c>
      <c r="W3511" t="s">
        <v>19780</v>
      </c>
      <c r="X3511" t="s">
        <v>44</v>
      </c>
      <c r="Y3511">
        <v>15</v>
      </c>
      <c r="Z3511">
        <v>46</v>
      </c>
      <c r="AA3511">
        <v>0</v>
      </c>
      <c r="AB3511" t="s">
        <v>45</v>
      </c>
      <c r="AC3511">
        <v>0</v>
      </c>
      <c r="AD3511" t="s">
        <v>46</v>
      </c>
    </row>
    <row r="3512" spans="1:30" x14ac:dyDescent="0.3">
      <c r="A3512" t="s">
        <v>805</v>
      </c>
      <c r="B3512" t="s">
        <v>70</v>
      </c>
      <c r="C3512">
        <v>104508</v>
      </c>
      <c r="D3512">
        <v>400.89</v>
      </c>
      <c r="E3512" s="1">
        <v>43071</v>
      </c>
      <c r="F3512" s="1">
        <v>45351</v>
      </c>
      <c r="G3512" t="s">
        <v>103</v>
      </c>
      <c r="H3512" t="s">
        <v>80</v>
      </c>
      <c r="I3512" t="s">
        <v>801</v>
      </c>
      <c r="J3512">
        <v>2280</v>
      </c>
      <c r="K3512" t="s">
        <v>42</v>
      </c>
      <c r="L3512">
        <v>1</v>
      </c>
      <c r="M3512" t="s">
        <v>802</v>
      </c>
      <c r="N3512" t="s">
        <v>49</v>
      </c>
      <c r="O3512">
        <v>71</v>
      </c>
      <c r="P3512" t="s">
        <v>803</v>
      </c>
      <c r="Q3512" t="s">
        <v>62</v>
      </c>
      <c r="R3512" t="s">
        <v>804</v>
      </c>
      <c r="S3512" t="s">
        <v>36</v>
      </c>
      <c r="T3512">
        <v>0</v>
      </c>
      <c r="U3512">
        <v>1</v>
      </c>
      <c r="V3512" t="s">
        <v>37</v>
      </c>
      <c r="W3512" t="s">
        <v>806</v>
      </c>
      <c r="X3512" t="s">
        <v>44</v>
      </c>
      <c r="Y3512">
        <v>19</v>
      </c>
      <c r="Z3512">
        <v>90</v>
      </c>
      <c r="AA3512">
        <v>1</v>
      </c>
      <c r="AB3512" t="s">
        <v>58</v>
      </c>
      <c r="AC3512">
        <v>1</v>
      </c>
      <c r="AD3512" t="s">
        <v>46</v>
      </c>
    </row>
    <row r="3513" spans="1:30" x14ac:dyDescent="0.3">
      <c r="A3513" t="s">
        <v>9407</v>
      </c>
      <c r="B3513" t="s">
        <v>70</v>
      </c>
      <c r="C3513">
        <v>412808</v>
      </c>
      <c r="D3513">
        <v>1111.6400000000001</v>
      </c>
      <c r="E3513" s="1">
        <v>43365</v>
      </c>
      <c r="F3513" s="1">
        <v>43838</v>
      </c>
      <c r="G3513" t="s">
        <v>99</v>
      </c>
      <c r="H3513" t="s">
        <v>41</v>
      </c>
      <c r="I3513" t="s">
        <v>9404</v>
      </c>
      <c r="J3513">
        <v>473</v>
      </c>
      <c r="K3513" t="s">
        <v>100</v>
      </c>
      <c r="L3513">
        <v>0</v>
      </c>
      <c r="M3513" t="s">
        <v>9405</v>
      </c>
      <c r="N3513" t="s">
        <v>49</v>
      </c>
      <c r="O3513">
        <v>59</v>
      </c>
      <c r="P3513" t="s">
        <v>1269</v>
      </c>
      <c r="Q3513" t="s">
        <v>51</v>
      </c>
      <c r="R3513" t="s">
        <v>9406</v>
      </c>
      <c r="S3513" t="s">
        <v>36</v>
      </c>
      <c r="T3513">
        <v>0</v>
      </c>
      <c r="U3513">
        <v>0</v>
      </c>
      <c r="V3513" t="s">
        <v>37</v>
      </c>
      <c r="W3513" t="s">
        <v>9408</v>
      </c>
      <c r="X3513" t="s">
        <v>57</v>
      </c>
      <c r="Y3513">
        <v>24</v>
      </c>
      <c r="Z3513">
        <v>86</v>
      </c>
      <c r="AA3513">
        <v>1</v>
      </c>
      <c r="AB3513" t="s">
        <v>58</v>
      </c>
      <c r="AC3513">
        <v>1</v>
      </c>
      <c r="AD3513" t="s">
        <v>59</v>
      </c>
    </row>
    <row r="3514" spans="1:30" x14ac:dyDescent="0.3">
      <c r="A3514" t="s">
        <v>11350</v>
      </c>
      <c r="B3514" t="s">
        <v>54</v>
      </c>
      <c r="C3514">
        <v>336241</v>
      </c>
      <c r="D3514">
        <v>482.15</v>
      </c>
      <c r="E3514" s="1">
        <v>43858</v>
      </c>
      <c r="F3514" s="1">
        <v>46409</v>
      </c>
      <c r="G3514" t="s">
        <v>103</v>
      </c>
      <c r="H3514" t="s">
        <v>41</v>
      </c>
      <c r="I3514" t="s">
        <v>11343</v>
      </c>
      <c r="J3514">
        <v>2551</v>
      </c>
      <c r="K3514" t="s">
        <v>42</v>
      </c>
      <c r="L3514">
        <v>0</v>
      </c>
      <c r="M3514" t="s">
        <v>11344</v>
      </c>
      <c r="N3514" t="s">
        <v>32</v>
      </c>
      <c r="O3514">
        <v>22</v>
      </c>
      <c r="P3514" t="s">
        <v>1591</v>
      </c>
      <c r="Q3514" t="s">
        <v>51</v>
      </c>
      <c r="R3514" t="s">
        <v>11345</v>
      </c>
      <c r="S3514" t="s">
        <v>67</v>
      </c>
      <c r="T3514">
        <v>0</v>
      </c>
      <c r="U3514">
        <v>0</v>
      </c>
      <c r="V3514" t="s">
        <v>68</v>
      </c>
      <c r="W3514" t="s">
        <v>11351</v>
      </c>
      <c r="X3514" t="s">
        <v>44</v>
      </c>
      <c r="Y3514">
        <v>0</v>
      </c>
      <c r="Z3514">
        <v>25</v>
      </c>
      <c r="AA3514">
        <v>0</v>
      </c>
      <c r="AB3514" t="s">
        <v>73</v>
      </c>
      <c r="AC3514">
        <v>0</v>
      </c>
      <c r="AD3514" t="s">
        <v>46</v>
      </c>
    </row>
    <row r="3515" spans="1:30" x14ac:dyDescent="0.3">
      <c r="A3515" t="s">
        <v>20002</v>
      </c>
      <c r="B3515" t="s">
        <v>70</v>
      </c>
      <c r="C3515">
        <v>70916</v>
      </c>
      <c r="D3515">
        <v>1153.51</v>
      </c>
      <c r="E3515" s="1">
        <v>43769</v>
      </c>
      <c r="F3515" s="1">
        <v>46141</v>
      </c>
      <c r="G3515" t="s">
        <v>99</v>
      </c>
      <c r="H3515" t="s">
        <v>55</v>
      </c>
      <c r="I3515" t="s">
        <v>20000</v>
      </c>
      <c r="J3515">
        <v>2372</v>
      </c>
      <c r="K3515" t="s">
        <v>42</v>
      </c>
      <c r="L3515">
        <v>0</v>
      </c>
      <c r="M3515" t="s">
        <v>4148</v>
      </c>
      <c r="N3515" t="s">
        <v>60</v>
      </c>
      <c r="O3515">
        <v>46</v>
      </c>
      <c r="P3515" t="s">
        <v>7046</v>
      </c>
      <c r="Q3515" t="s">
        <v>51</v>
      </c>
      <c r="R3515" t="s">
        <v>20001</v>
      </c>
      <c r="S3515" t="s">
        <v>97</v>
      </c>
      <c r="T3515">
        <v>0</v>
      </c>
      <c r="U3515">
        <v>0</v>
      </c>
      <c r="V3515" t="s">
        <v>90</v>
      </c>
      <c r="W3515" t="s">
        <v>20003</v>
      </c>
      <c r="X3515" t="s">
        <v>44</v>
      </c>
      <c r="Y3515">
        <v>35</v>
      </c>
      <c r="Z3515">
        <v>6</v>
      </c>
      <c r="AA3515">
        <v>0</v>
      </c>
      <c r="AB3515" t="s">
        <v>73</v>
      </c>
      <c r="AC3515">
        <v>0</v>
      </c>
      <c r="AD3515" t="s">
        <v>46</v>
      </c>
    </row>
    <row r="3516" spans="1:30" x14ac:dyDescent="0.3">
      <c r="A3516" t="s">
        <v>7265</v>
      </c>
      <c r="B3516" t="s">
        <v>54</v>
      </c>
      <c r="C3516">
        <v>487527</v>
      </c>
      <c r="D3516">
        <v>315.58</v>
      </c>
      <c r="E3516" s="1">
        <v>45631</v>
      </c>
      <c r="F3516" s="1">
        <v>47709</v>
      </c>
      <c r="G3516" t="s">
        <v>103</v>
      </c>
      <c r="H3516" t="s">
        <v>41</v>
      </c>
      <c r="I3516" t="s">
        <v>7260</v>
      </c>
      <c r="J3516">
        <v>2078</v>
      </c>
      <c r="K3516" t="s">
        <v>42</v>
      </c>
      <c r="L3516">
        <v>0</v>
      </c>
      <c r="M3516" t="s">
        <v>7261</v>
      </c>
      <c r="N3516" t="s">
        <v>60</v>
      </c>
      <c r="O3516">
        <v>66</v>
      </c>
      <c r="P3516" t="s">
        <v>966</v>
      </c>
      <c r="Q3516" t="s">
        <v>51</v>
      </c>
      <c r="R3516" t="s">
        <v>7262</v>
      </c>
      <c r="S3516" t="s">
        <v>36</v>
      </c>
      <c r="T3516">
        <v>0</v>
      </c>
      <c r="U3516">
        <v>1</v>
      </c>
      <c r="V3516" t="s">
        <v>37</v>
      </c>
      <c r="W3516" t="s">
        <v>7266</v>
      </c>
      <c r="X3516" t="s">
        <v>44</v>
      </c>
      <c r="Y3516">
        <v>43</v>
      </c>
      <c r="Z3516">
        <v>17</v>
      </c>
      <c r="AA3516">
        <v>0</v>
      </c>
      <c r="AB3516" t="s">
        <v>73</v>
      </c>
      <c r="AC3516">
        <v>0</v>
      </c>
      <c r="AD3516" t="s">
        <v>46</v>
      </c>
    </row>
    <row r="3517" spans="1:30" x14ac:dyDescent="0.3">
      <c r="A3517" t="s">
        <v>16218</v>
      </c>
      <c r="B3517" t="s">
        <v>70</v>
      </c>
      <c r="C3517">
        <v>189813</v>
      </c>
      <c r="D3517">
        <v>144.13999999999999</v>
      </c>
      <c r="E3517" s="1">
        <v>42780</v>
      </c>
      <c r="F3517" s="1">
        <v>43685</v>
      </c>
      <c r="G3517" t="s">
        <v>99</v>
      </c>
      <c r="H3517" t="s">
        <v>55</v>
      </c>
      <c r="I3517" t="s">
        <v>16215</v>
      </c>
      <c r="J3517">
        <v>905</v>
      </c>
      <c r="K3517" t="s">
        <v>100</v>
      </c>
      <c r="L3517">
        <v>0</v>
      </c>
      <c r="M3517" t="s">
        <v>16216</v>
      </c>
      <c r="N3517" t="s">
        <v>60</v>
      </c>
      <c r="O3517">
        <v>84</v>
      </c>
      <c r="P3517" t="s">
        <v>7638</v>
      </c>
      <c r="Q3517" t="s">
        <v>62</v>
      </c>
      <c r="R3517" t="s">
        <v>16217</v>
      </c>
      <c r="S3517" t="s">
        <v>36</v>
      </c>
      <c r="T3517">
        <v>0</v>
      </c>
      <c r="U3517">
        <v>1</v>
      </c>
      <c r="V3517" t="s">
        <v>37</v>
      </c>
      <c r="W3517" t="s">
        <v>16219</v>
      </c>
      <c r="X3517" t="s">
        <v>72</v>
      </c>
      <c r="Y3517">
        <v>20</v>
      </c>
      <c r="Z3517">
        <v>48</v>
      </c>
      <c r="AA3517">
        <v>0</v>
      </c>
      <c r="AB3517" t="s">
        <v>45</v>
      </c>
      <c r="AC3517">
        <v>0</v>
      </c>
      <c r="AD3517" t="s">
        <v>74</v>
      </c>
    </row>
    <row r="3518" spans="1:30" x14ac:dyDescent="0.3">
      <c r="A3518" t="s">
        <v>19395</v>
      </c>
      <c r="B3518" t="s">
        <v>39</v>
      </c>
      <c r="C3518">
        <v>106314</v>
      </c>
      <c r="D3518">
        <v>1763.34</v>
      </c>
      <c r="E3518" s="1">
        <v>45249</v>
      </c>
      <c r="F3518" s="1">
        <v>45965</v>
      </c>
      <c r="G3518" t="s">
        <v>103</v>
      </c>
      <c r="H3518" t="s">
        <v>80</v>
      </c>
      <c r="I3518" t="s">
        <v>19390</v>
      </c>
      <c r="J3518">
        <v>716</v>
      </c>
      <c r="K3518" t="s">
        <v>100</v>
      </c>
      <c r="L3518">
        <v>1</v>
      </c>
      <c r="M3518" t="s">
        <v>19391</v>
      </c>
      <c r="N3518" t="s">
        <v>32</v>
      </c>
      <c r="O3518">
        <v>42</v>
      </c>
      <c r="P3518" t="s">
        <v>3714</v>
      </c>
      <c r="Q3518" t="s">
        <v>34</v>
      </c>
      <c r="R3518" t="s">
        <v>19392</v>
      </c>
      <c r="S3518" t="s">
        <v>89</v>
      </c>
      <c r="T3518">
        <v>1</v>
      </c>
      <c r="U3518">
        <v>0</v>
      </c>
      <c r="V3518" t="s">
        <v>90</v>
      </c>
      <c r="W3518" t="s">
        <v>19396</v>
      </c>
      <c r="X3518" t="s">
        <v>72</v>
      </c>
      <c r="Y3518">
        <v>7</v>
      </c>
      <c r="Z3518">
        <v>66</v>
      </c>
      <c r="AA3518">
        <v>0</v>
      </c>
      <c r="AB3518" t="s">
        <v>58</v>
      </c>
      <c r="AC3518">
        <v>0</v>
      </c>
      <c r="AD3518" t="s">
        <v>74</v>
      </c>
    </row>
    <row r="3519" spans="1:30" x14ac:dyDescent="0.3">
      <c r="A3519" t="s">
        <v>13554</v>
      </c>
      <c r="B3519" t="s">
        <v>70</v>
      </c>
      <c r="C3519">
        <v>324861</v>
      </c>
      <c r="D3519">
        <v>1547.56</v>
      </c>
      <c r="E3519" s="1">
        <v>44135</v>
      </c>
      <c r="F3519" s="1">
        <v>45502</v>
      </c>
      <c r="G3519" t="s">
        <v>99</v>
      </c>
      <c r="H3519" t="s">
        <v>80</v>
      </c>
      <c r="I3519" t="s">
        <v>13546</v>
      </c>
      <c r="J3519">
        <v>1367</v>
      </c>
      <c r="K3519" t="s">
        <v>42</v>
      </c>
      <c r="L3519">
        <v>1</v>
      </c>
      <c r="M3519" t="s">
        <v>13508</v>
      </c>
      <c r="N3519" t="s">
        <v>60</v>
      </c>
      <c r="O3519">
        <v>75</v>
      </c>
      <c r="P3519" t="s">
        <v>1961</v>
      </c>
      <c r="Q3519" t="s">
        <v>87</v>
      </c>
      <c r="R3519" t="s">
        <v>13547</v>
      </c>
      <c r="S3519" t="s">
        <v>36</v>
      </c>
      <c r="T3519">
        <v>0</v>
      </c>
      <c r="U3519">
        <v>1</v>
      </c>
      <c r="V3519" t="s">
        <v>37</v>
      </c>
      <c r="W3519" t="s">
        <v>13555</v>
      </c>
      <c r="X3519" t="s">
        <v>57</v>
      </c>
      <c r="Y3519">
        <v>20</v>
      </c>
      <c r="Z3519">
        <v>35</v>
      </c>
      <c r="AA3519">
        <v>0</v>
      </c>
      <c r="AB3519" t="s">
        <v>45</v>
      </c>
      <c r="AC3519">
        <v>0</v>
      </c>
      <c r="AD3519" t="s">
        <v>59</v>
      </c>
    </row>
    <row r="3520" spans="1:30" x14ac:dyDescent="0.3">
      <c r="A3520" t="s">
        <v>2680</v>
      </c>
      <c r="B3520" t="s">
        <v>39</v>
      </c>
      <c r="C3520">
        <v>394903</v>
      </c>
      <c r="D3520">
        <v>1152.99</v>
      </c>
      <c r="E3520" s="1">
        <v>44799</v>
      </c>
      <c r="F3520" s="1">
        <v>46220</v>
      </c>
      <c r="G3520" t="s">
        <v>40</v>
      </c>
      <c r="H3520" t="s">
        <v>55</v>
      </c>
      <c r="I3520" t="s">
        <v>2677</v>
      </c>
      <c r="J3520">
        <v>1421</v>
      </c>
      <c r="K3520" t="s">
        <v>42</v>
      </c>
      <c r="L3520">
        <v>0</v>
      </c>
      <c r="M3520" t="s">
        <v>2678</v>
      </c>
      <c r="N3520" t="s">
        <v>60</v>
      </c>
      <c r="O3520">
        <v>20</v>
      </c>
      <c r="P3520" t="s">
        <v>1403</v>
      </c>
      <c r="Q3520" t="s">
        <v>51</v>
      </c>
      <c r="R3520" t="s">
        <v>2679</v>
      </c>
      <c r="S3520" t="s">
        <v>67</v>
      </c>
      <c r="T3520">
        <v>0</v>
      </c>
      <c r="U3520">
        <v>0</v>
      </c>
      <c r="V3520" t="s">
        <v>68</v>
      </c>
      <c r="W3520" t="s">
        <v>2681</v>
      </c>
      <c r="X3520" t="s">
        <v>44</v>
      </c>
      <c r="Y3520">
        <v>12</v>
      </c>
      <c r="Z3520">
        <v>25</v>
      </c>
      <c r="AA3520">
        <v>0</v>
      </c>
      <c r="AB3520" t="s">
        <v>73</v>
      </c>
      <c r="AC3520">
        <v>0</v>
      </c>
      <c r="AD3520" t="s">
        <v>46</v>
      </c>
    </row>
    <row r="3521" spans="1:30" x14ac:dyDescent="0.3">
      <c r="A3521" t="s">
        <v>1150</v>
      </c>
      <c r="B3521" t="s">
        <v>54</v>
      </c>
      <c r="C3521">
        <v>393318</v>
      </c>
      <c r="D3521">
        <v>1549.59</v>
      </c>
      <c r="E3521" s="1">
        <v>43452</v>
      </c>
      <c r="F3521" s="1">
        <v>46686</v>
      </c>
      <c r="G3521" t="s">
        <v>103</v>
      </c>
      <c r="H3521" t="s">
        <v>41</v>
      </c>
      <c r="I3521" t="s">
        <v>1146</v>
      </c>
      <c r="J3521">
        <v>3234</v>
      </c>
      <c r="K3521" t="s">
        <v>42</v>
      </c>
      <c r="L3521">
        <v>0</v>
      </c>
      <c r="M3521" t="s">
        <v>1147</v>
      </c>
      <c r="N3521" t="s">
        <v>60</v>
      </c>
      <c r="O3521">
        <v>47</v>
      </c>
      <c r="P3521" t="s">
        <v>1148</v>
      </c>
      <c r="Q3521" t="s">
        <v>87</v>
      </c>
      <c r="R3521" t="s">
        <v>1149</v>
      </c>
      <c r="S3521" t="s">
        <v>97</v>
      </c>
      <c r="T3521">
        <v>0</v>
      </c>
      <c r="U3521">
        <v>0</v>
      </c>
      <c r="V3521" t="s">
        <v>90</v>
      </c>
      <c r="W3521" t="s">
        <v>1151</v>
      </c>
      <c r="X3521" t="s">
        <v>57</v>
      </c>
      <c r="Y3521">
        <v>32</v>
      </c>
      <c r="Z3521">
        <v>24</v>
      </c>
      <c r="AA3521">
        <v>0</v>
      </c>
      <c r="AB3521" t="s">
        <v>73</v>
      </c>
      <c r="AC3521">
        <v>0</v>
      </c>
      <c r="AD3521" t="s">
        <v>59</v>
      </c>
    </row>
    <row r="3522" spans="1:30" x14ac:dyDescent="0.3">
      <c r="A3522" t="s">
        <v>6460</v>
      </c>
      <c r="B3522" t="s">
        <v>54</v>
      </c>
      <c r="C3522">
        <v>308828</v>
      </c>
      <c r="D3522">
        <v>705.67</v>
      </c>
      <c r="E3522" s="1">
        <v>44087</v>
      </c>
      <c r="F3522" s="1">
        <v>45228</v>
      </c>
      <c r="G3522" t="s">
        <v>103</v>
      </c>
      <c r="H3522" t="s">
        <v>41</v>
      </c>
      <c r="I3522" t="s">
        <v>6457</v>
      </c>
      <c r="J3522">
        <v>1141</v>
      </c>
      <c r="K3522" t="s">
        <v>42</v>
      </c>
      <c r="L3522">
        <v>0</v>
      </c>
      <c r="M3522" t="s">
        <v>6458</v>
      </c>
      <c r="N3522" t="s">
        <v>32</v>
      </c>
      <c r="O3522">
        <v>79</v>
      </c>
      <c r="P3522" t="s">
        <v>920</v>
      </c>
      <c r="Q3522" t="s">
        <v>51</v>
      </c>
      <c r="R3522" t="s">
        <v>6459</v>
      </c>
      <c r="S3522" t="s">
        <v>36</v>
      </c>
      <c r="T3522">
        <v>0</v>
      </c>
      <c r="U3522">
        <v>1</v>
      </c>
      <c r="V3522" t="s">
        <v>37</v>
      </c>
      <c r="W3522" t="s">
        <v>6461</v>
      </c>
      <c r="X3522" t="s">
        <v>57</v>
      </c>
      <c r="Y3522">
        <v>27</v>
      </c>
      <c r="Z3522">
        <v>24</v>
      </c>
      <c r="AA3522">
        <v>0</v>
      </c>
      <c r="AB3522" t="s">
        <v>73</v>
      </c>
      <c r="AC3522">
        <v>0</v>
      </c>
      <c r="AD3522" t="s">
        <v>59</v>
      </c>
    </row>
    <row r="3523" spans="1:30" x14ac:dyDescent="0.3">
      <c r="A3523" t="s">
        <v>15368</v>
      </c>
      <c r="B3523" t="s">
        <v>39</v>
      </c>
      <c r="C3523">
        <v>199375</v>
      </c>
      <c r="D3523">
        <v>690.94</v>
      </c>
      <c r="E3523" s="1">
        <v>42322</v>
      </c>
      <c r="F3523" s="1">
        <v>45031</v>
      </c>
      <c r="G3523" t="s">
        <v>103</v>
      </c>
      <c r="H3523" t="s">
        <v>41</v>
      </c>
      <c r="I3523" t="s">
        <v>15365</v>
      </c>
      <c r="J3523">
        <v>2709</v>
      </c>
      <c r="K3523" t="s">
        <v>42</v>
      </c>
      <c r="L3523">
        <v>0</v>
      </c>
      <c r="M3523" t="s">
        <v>15366</v>
      </c>
      <c r="N3523" t="s">
        <v>60</v>
      </c>
      <c r="O3523">
        <v>83</v>
      </c>
      <c r="P3523" t="s">
        <v>1072</v>
      </c>
      <c r="Q3523" t="s">
        <v>51</v>
      </c>
      <c r="R3523" t="s">
        <v>15367</v>
      </c>
      <c r="S3523" t="s">
        <v>36</v>
      </c>
      <c r="T3523">
        <v>0</v>
      </c>
      <c r="U3523">
        <v>1</v>
      </c>
      <c r="V3523" t="s">
        <v>37</v>
      </c>
      <c r="W3523" t="s">
        <v>15369</v>
      </c>
      <c r="X3523" t="s">
        <v>44</v>
      </c>
      <c r="Y3523">
        <v>36</v>
      </c>
      <c r="Z3523">
        <v>78</v>
      </c>
      <c r="AA3523">
        <v>1</v>
      </c>
      <c r="AB3523" t="s">
        <v>58</v>
      </c>
      <c r="AC3523">
        <v>1</v>
      </c>
      <c r="AD3523" t="s">
        <v>46</v>
      </c>
    </row>
    <row r="3524" spans="1:30" x14ac:dyDescent="0.3">
      <c r="A3524" t="s">
        <v>8073</v>
      </c>
      <c r="B3524" t="s">
        <v>70</v>
      </c>
      <c r="C3524">
        <v>248925</v>
      </c>
      <c r="D3524">
        <v>568.9</v>
      </c>
      <c r="E3524" s="1">
        <v>43041</v>
      </c>
      <c r="F3524" s="1">
        <v>43963</v>
      </c>
      <c r="G3524" t="s">
        <v>103</v>
      </c>
      <c r="H3524" t="s">
        <v>80</v>
      </c>
      <c r="I3524" t="s">
        <v>8070</v>
      </c>
      <c r="J3524">
        <v>922</v>
      </c>
      <c r="K3524" t="s">
        <v>100</v>
      </c>
      <c r="L3524">
        <v>1</v>
      </c>
      <c r="M3524" t="s">
        <v>8071</v>
      </c>
      <c r="N3524" t="s">
        <v>32</v>
      </c>
      <c r="O3524">
        <v>46</v>
      </c>
      <c r="P3524" t="s">
        <v>581</v>
      </c>
      <c r="Q3524" t="s">
        <v>87</v>
      </c>
      <c r="R3524" t="s">
        <v>8072</v>
      </c>
      <c r="S3524" t="s">
        <v>97</v>
      </c>
      <c r="T3524">
        <v>0</v>
      </c>
      <c r="U3524">
        <v>0</v>
      </c>
      <c r="V3524" t="s">
        <v>90</v>
      </c>
      <c r="W3524" t="s">
        <v>8074</v>
      </c>
      <c r="X3524" t="s">
        <v>44</v>
      </c>
      <c r="Y3524">
        <v>18</v>
      </c>
      <c r="Z3524">
        <v>62</v>
      </c>
      <c r="AA3524">
        <v>0</v>
      </c>
      <c r="AB3524" t="s">
        <v>58</v>
      </c>
      <c r="AC3524">
        <v>0</v>
      </c>
      <c r="AD3524" t="s">
        <v>46</v>
      </c>
    </row>
    <row r="3525" spans="1:30" x14ac:dyDescent="0.3">
      <c r="A3525" t="s">
        <v>5126</v>
      </c>
      <c r="B3525" t="s">
        <v>70</v>
      </c>
      <c r="C3525">
        <v>116623</v>
      </c>
      <c r="D3525">
        <v>1578.26</v>
      </c>
      <c r="E3525" s="1">
        <v>44101</v>
      </c>
      <c r="F3525" s="1">
        <v>44736</v>
      </c>
      <c r="G3525" t="s">
        <v>99</v>
      </c>
      <c r="H3525" t="s">
        <v>80</v>
      </c>
      <c r="I3525" t="s">
        <v>5123</v>
      </c>
      <c r="J3525">
        <v>635</v>
      </c>
      <c r="K3525" t="s">
        <v>100</v>
      </c>
      <c r="L3525">
        <v>1</v>
      </c>
      <c r="M3525" t="s">
        <v>5124</v>
      </c>
      <c r="N3525" t="s">
        <v>32</v>
      </c>
      <c r="O3525">
        <v>30</v>
      </c>
      <c r="P3525" t="s">
        <v>1519</v>
      </c>
      <c r="Q3525" t="s">
        <v>87</v>
      </c>
      <c r="R3525" t="s">
        <v>5125</v>
      </c>
      <c r="S3525" t="s">
        <v>109</v>
      </c>
      <c r="T3525">
        <v>0</v>
      </c>
      <c r="U3525">
        <v>0</v>
      </c>
      <c r="V3525" t="s">
        <v>68</v>
      </c>
      <c r="W3525" t="s">
        <v>5127</v>
      </c>
      <c r="X3525" t="s">
        <v>72</v>
      </c>
      <c r="Y3525">
        <v>36</v>
      </c>
      <c r="Z3525">
        <v>88</v>
      </c>
      <c r="AA3525">
        <v>1</v>
      </c>
      <c r="AB3525" t="s">
        <v>58</v>
      </c>
      <c r="AC3525">
        <v>1</v>
      </c>
      <c r="AD3525" t="s">
        <v>74</v>
      </c>
    </row>
    <row r="3526" spans="1:30" x14ac:dyDescent="0.3">
      <c r="A3526" t="s">
        <v>19378</v>
      </c>
      <c r="B3526" t="s">
        <v>118</v>
      </c>
      <c r="C3526">
        <v>413047</v>
      </c>
      <c r="D3526">
        <v>1783.79</v>
      </c>
      <c r="E3526" s="1">
        <v>45147</v>
      </c>
      <c r="F3526" s="1">
        <v>47624</v>
      </c>
      <c r="G3526" t="s">
        <v>40</v>
      </c>
      <c r="H3526" t="s">
        <v>41</v>
      </c>
      <c r="I3526" t="s">
        <v>19373</v>
      </c>
      <c r="J3526">
        <v>2477</v>
      </c>
      <c r="K3526" t="s">
        <v>42</v>
      </c>
      <c r="L3526">
        <v>0</v>
      </c>
      <c r="M3526" t="s">
        <v>19374</v>
      </c>
      <c r="N3526" t="s">
        <v>32</v>
      </c>
      <c r="O3526">
        <v>22</v>
      </c>
      <c r="P3526" t="s">
        <v>2363</v>
      </c>
      <c r="Q3526" t="s">
        <v>62</v>
      </c>
      <c r="R3526" t="s">
        <v>19375</v>
      </c>
      <c r="S3526" t="s">
        <v>67</v>
      </c>
      <c r="T3526">
        <v>0</v>
      </c>
      <c r="U3526">
        <v>0</v>
      </c>
      <c r="V3526" t="s">
        <v>68</v>
      </c>
      <c r="W3526" t="s">
        <v>19379</v>
      </c>
      <c r="X3526" t="s">
        <v>44</v>
      </c>
      <c r="Y3526">
        <v>5</v>
      </c>
      <c r="Z3526">
        <v>51</v>
      </c>
      <c r="AA3526">
        <v>0</v>
      </c>
      <c r="AB3526" t="s">
        <v>45</v>
      </c>
      <c r="AC3526">
        <v>0</v>
      </c>
      <c r="AD3526" t="s">
        <v>46</v>
      </c>
    </row>
    <row r="3527" spans="1:30" x14ac:dyDescent="0.3">
      <c r="A3527" t="s">
        <v>12484</v>
      </c>
      <c r="B3527" t="s">
        <v>70</v>
      </c>
      <c r="C3527">
        <v>499982</v>
      </c>
      <c r="D3527">
        <v>636.1</v>
      </c>
      <c r="E3527" s="1">
        <v>43888</v>
      </c>
      <c r="F3527" s="1">
        <v>44570</v>
      </c>
      <c r="G3527" t="s">
        <v>99</v>
      </c>
      <c r="H3527" t="s">
        <v>41</v>
      </c>
      <c r="I3527" t="s">
        <v>12481</v>
      </c>
      <c r="J3527">
        <v>682</v>
      </c>
      <c r="K3527" t="s">
        <v>100</v>
      </c>
      <c r="L3527">
        <v>0</v>
      </c>
      <c r="M3527" t="s">
        <v>12482</v>
      </c>
      <c r="N3527" t="s">
        <v>49</v>
      </c>
      <c r="O3527">
        <v>31</v>
      </c>
      <c r="P3527" t="s">
        <v>3671</v>
      </c>
      <c r="Q3527" t="s">
        <v>87</v>
      </c>
      <c r="R3527" t="s">
        <v>12483</v>
      </c>
      <c r="S3527" t="s">
        <v>109</v>
      </c>
      <c r="T3527">
        <v>0</v>
      </c>
      <c r="U3527">
        <v>0</v>
      </c>
      <c r="V3527" t="s">
        <v>90</v>
      </c>
      <c r="W3527" t="s">
        <v>12485</v>
      </c>
      <c r="X3527" t="s">
        <v>72</v>
      </c>
      <c r="Y3527">
        <v>42</v>
      </c>
      <c r="Z3527">
        <v>3</v>
      </c>
      <c r="AA3527">
        <v>0</v>
      </c>
      <c r="AB3527" t="s">
        <v>73</v>
      </c>
      <c r="AC3527">
        <v>0</v>
      </c>
      <c r="AD3527" t="s">
        <v>74</v>
      </c>
    </row>
    <row r="3528" spans="1:30" x14ac:dyDescent="0.3">
      <c r="A3528" t="s">
        <v>13957</v>
      </c>
      <c r="B3528" t="s">
        <v>70</v>
      </c>
      <c r="C3528">
        <v>144562</v>
      </c>
      <c r="D3528">
        <v>704.86</v>
      </c>
      <c r="E3528" s="1">
        <v>44007</v>
      </c>
      <c r="F3528" s="1">
        <v>44770</v>
      </c>
      <c r="G3528" t="s">
        <v>40</v>
      </c>
      <c r="H3528" t="s">
        <v>80</v>
      </c>
      <c r="I3528" t="s">
        <v>13954</v>
      </c>
      <c r="J3528">
        <v>763</v>
      </c>
      <c r="K3528" t="s">
        <v>100</v>
      </c>
      <c r="L3528">
        <v>1</v>
      </c>
      <c r="M3528" t="s">
        <v>13955</v>
      </c>
      <c r="N3528" t="s">
        <v>60</v>
      </c>
      <c r="O3528">
        <v>61</v>
      </c>
      <c r="P3528" t="s">
        <v>1346</v>
      </c>
      <c r="Q3528" t="s">
        <v>34</v>
      </c>
      <c r="R3528" t="s">
        <v>13956</v>
      </c>
      <c r="S3528" t="s">
        <v>36</v>
      </c>
      <c r="T3528">
        <v>1</v>
      </c>
      <c r="U3528">
        <v>1</v>
      </c>
      <c r="V3528" t="s">
        <v>37</v>
      </c>
      <c r="W3528" t="s">
        <v>13958</v>
      </c>
      <c r="X3528" t="s">
        <v>72</v>
      </c>
      <c r="Y3528">
        <v>34</v>
      </c>
      <c r="Z3528">
        <v>88</v>
      </c>
      <c r="AA3528">
        <v>1</v>
      </c>
      <c r="AB3528" t="s">
        <v>58</v>
      </c>
      <c r="AC3528">
        <v>1</v>
      </c>
      <c r="AD3528" t="s">
        <v>74</v>
      </c>
    </row>
    <row r="3529" spans="1:30" x14ac:dyDescent="0.3">
      <c r="A3529" t="s">
        <v>7669</v>
      </c>
      <c r="B3529" t="s">
        <v>118</v>
      </c>
      <c r="C3529">
        <v>391507</v>
      </c>
      <c r="D3529">
        <v>560.61</v>
      </c>
      <c r="E3529" s="1">
        <v>43022</v>
      </c>
      <c r="F3529" s="1">
        <v>44221</v>
      </c>
      <c r="G3529" t="s">
        <v>40</v>
      </c>
      <c r="H3529" t="s">
        <v>80</v>
      </c>
      <c r="I3529" t="s">
        <v>7664</v>
      </c>
      <c r="J3529">
        <v>1199</v>
      </c>
      <c r="K3529" t="s">
        <v>42</v>
      </c>
      <c r="L3529">
        <v>1</v>
      </c>
      <c r="M3529" t="s">
        <v>7665</v>
      </c>
      <c r="N3529" t="s">
        <v>32</v>
      </c>
      <c r="O3529">
        <v>59</v>
      </c>
      <c r="P3529" t="s">
        <v>3580</v>
      </c>
      <c r="Q3529" t="s">
        <v>34</v>
      </c>
      <c r="R3529" t="s">
        <v>7666</v>
      </c>
      <c r="S3529" t="s">
        <v>36</v>
      </c>
      <c r="T3529">
        <v>1</v>
      </c>
      <c r="U3529">
        <v>0</v>
      </c>
      <c r="V3529" t="s">
        <v>37</v>
      </c>
      <c r="W3529" t="s">
        <v>7670</v>
      </c>
      <c r="X3529" t="s">
        <v>72</v>
      </c>
      <c r="Y3529">
        <v>26</v>
      </c>
      <c r="Z3529">
        <v>53</v>
      </c>
      <c r="AA3529">
        <v>0</v>
      </c>
      <c r="AB3529" t="s">
        <v>45</v>
      </c>
      <c r="AC3529">
        <v>0</v>
      </c>
      <c r="AD3529" t="s">
        <v>74</v>
      </c>
    </row>
    <row r="3530" spans="1:30" x14ac:dyDescent="0.3">
      <c r="A3530" t="s">
        <v>8091</v>
      </c>
      <c r="B3530" t="s">
        <v>54</v>
      </c>
      <c r="C3530">
        <v>141348</v>
      </c>
      <c r="D3530">
        <v>558.84</v>
      </c>
      <c r="E3530" s="1">
        <v>42860</v>
      </c>
      <c r="F3530" s="1">
        <v>45742</v>
      </c>
      <c r="G3530" t="s">
        <v>99</v>
      </c>
      <c r="H3530" t="s">
        <v>55</v>
      </c>
      <c r="I3530" t="s">
        <v>8086</v>
      </c>
      <c r="J3530">
        <v>2882</v>
      </c>
      <c r="K3530" t="s">
        <v>42</v>
      </c>
      <c r="L3530">
        <v>0</v>
      </c>
      <c r="M3530" t="s">
        <v>8087</v>
      </c>
      <c r="N3530" t="s">
        <v>32</v>
      </c>
      <c r="O3530">
        <v>68</v>
      </c>
      <c r="P3530" t="s">
        <v>2574</v>
      </c>
      <c r="Q3530" t="s">
        <v>87</v>
      </c>
      <c r="R3530" t="s">
        <v>8088</v>
      </c>
      <c r="S3530" t="s">
        <v>36</v>
      </c>
      <c r="T3530">
        <v>0</v>
      </c>
      <c r="U3530">
        <v>1</v>
      </c>
      <c r="V3530" t="s">
        <v>37</v>
      </c>
      <c r="W3530" t="s">
        <v>8092</v>
      </c>
      <c r="X3530" t="s">
        <v>44</v>
      </c>
      <c r="Y3530">
        <v>13</v>
      </c>
      <c r="Z3530">
        <v>88</v>
      </c>
      <c r="AA3530">
        <v>1</v>
      </c>
      <c r="AB3530" t="s">
        <v>58</v>
      </c>
      <c r="AC3530">
        <v>1</v>
      </c>
      <c r="AD3530" t="s">
        <v>46</v>
      </c>
    </row>
    <row r="3531" spans="1:30" x14ac:dyDescent="0.3">
      <c r="A3531" t="s">
        <v>8588</v>
      </c>
      <c r="B3531" t="s">
        <v>70</v>
      </c>
      <c r="C3531">
        <v>144119</v>
      </c>
      <c r="D3531">
        <v>1687.06</v>
      </c>
      <c r="E3531" s="1">
        <v>45300</v>
      </c>
      <c r="F3531" s="1">
        <v>48086</v>
      </c>
      <c r="G3531" t="s">
        <v>103</v>
      </c>
      <c r="H3531" t="s">
        <v>41</v>
      </c>
      <c r="I3531" t="s">
        <v>8583</v>
      </c>
      <c r="J3531">
        <v>2786</v>
      </c>
      <c r="K3531" t="s">
        <v>42</v>
      </c>
      <c r="L3531">
        <v>0</v>
      </c>
      <c r="M3531" t="s">
        <v>8584</v>
      </c>
      <c r="N3531" t="s">
        <v>60</v>
      </c>
      <c r="O3531">
        <v>47</v>
      </c>
      <c r="P3531" t="s">
        <v>2193</v>
      </c>
      <c r="Q3531" t="s">
        <v>34</v>
      </c>
      <c r="R3531" t="s">
        <v>8585</v>
      </c>
      <c r="S3531" t="s">
        <v>97</v>
      </c>
      <c r="T3531">
        <v>1</v>
      </c>
      <c r="U3531">
        <v>0</v>
      </c>
      <c r="V3531" t="s">
        <v>90</v>
      </c>
      <c r="W3531" t="s">
        <v>8589</v>
      </c>
      <c r="X3531" t="s">
        <v>57</v>
      </c>
      <c r="Y3531">
        <v>41</v>
      </c>
      <c r="Z3531">
        <v>37</v>
      </c>
      <c r="AA3531">
        <v>0</v>
      </c>
      <c r="AB3531" t="s">
        <v>45</v>
      </c>
      <c r="AC3531">
        <v>0</v>
      </c>
      <c r="AD3531" t="s">
        <v>59</v>
      </c>
    </row>
    <row r="3532" spans="1:30" x14ac:dyDescent="0.3">
      <c r="A3532" t="s">
        <v>10984</v>
      </c>
      <c r="B3532" t="s">
        <v>54</v>
      </c>
      <c r="C3532">
        <v>371943</v>
      </c>
      <c r="D3532">
        <v>561.44000000000005</v>
      </c>
      <c r="E3532" s="1">
        <v>43317</v>
      </c>
      <c r="F3532" s="1">
        <v>45555</v>
      </c>
      <c r="G3532" t="s">
        <v>99</v>
      </c>
      <c r="H3532" t="s">
        <v>41</v>
      </c>
      <c r="I3532" t="s">
        <v>10981</v>
      </c>
      <c r="J3532">
        <v>2238</v>
      </c>
      <c r="K3532" t="s">
        <v>42</v>
      </c>
      <c r="L3532">
        <v>0</v>
      </c>
      <c r="M3532" t="s">
        <v>10982</v>
      </c>
      <c r="N3532" t="s">
        <v>32</v>
      </c>
      <c r="O3532">
        <v>72</v>
      </c>
      <c r="P3532" t="s">
        <v>357</v>
      </c>
      <c r="Q3532" t="s">
        <v>62</v>
      </c>
      <c r="R3532" t="s">
        <v>10983</v>
      </c>
      <c r="S3532" t="s">
        <v>36</v>
      </c>
      <c r="T3532">
        <v>0</v>
      </c>
      <c r="U3532">
        <v>1</v>
      </c>
      <c r="V3532" t="s">
        <v>37</v>
      </c>
      <c r="W3532" t="s">
        <v>10985</v>
      </c>
      <c r="X3532" t="s">
        <v>44</v>
      </c>
      <c r="Y3532">
        <v>12</v>
      </c>
      <c r="Z3532">
        <v>42</v>
      </c>
      <c r="AA3532">
        <v>0</v>
      </c>
      <c r="AB3532" t="s">
        <v>45</v>
      </c>
      <c r="AC3532">
        <v>0</v>
      </c>
      <c r="AD3532" t="s">
        <v>46</v>
      </c>
    </row>
    <row r="3533" spans="1:30" x14ac:dyDescent="0.3">
      <c r="A3533" t="s">
        <v>16531</v>
      </c>
      <c r="B3533" t="s">
        <v>70</v>
      </c>
      <c r="C3533">
        <v>287199</v>
      </c>
      <c r="D3533">
        <v>567.95000000000005</v>
      </c>
      <c r="E3533" s="1">
        <v>42358</v>
      </c>
      <c r="F3533" s="1">
        <v>44582</v>
      </c>
      <c r="G3533" t="s">
        <v>99</v>
      </c>
      <c r="H3533" t="s">
        <v>41</v>
      </c>
      <c r="I3533" t="s">
        <v>16528</v>
      </c>
      <c r="J3533">
        <v>2224</v>
      </c>
      <c r="K3533" t="s">
        <v>42</v>
      </c>
      <c r="L3533">
        <v>0</v>
      </c>
      <c r="M3533" t="s">
        <v>16529</v>
      </c>
      <c r="N3533" t="s">
        <v>49</v>
      </c>
      <c r="O3533">
        <v>58</v>
      </c>
      <c r="P3533" t="s">
        <v>1292</v>
      </c>
      <c r="Q3533" t="s">
        <v>87</v>
      </c>
      <c r="R3533" t="s">
        <v>16530</v>
      </c>
      <c r="S3533" t="s">
        <v>36</v>
      </c>
      <c r="T3533">
        <v>0</v>
      </c>
      <c r="U3533">
        <v>0</v>
      </c>
      <c r="V3533" t="s">
        <v>37</v>
      </c>
      <c r="W3533" t="s">
        <v>16532</v>
      </c>
      <c r="X3533" t="s">
        <v>44</v>
      </c>
      <c r="Y3533">
        <v>4</v>
      </c>
      <c r="Z3533">
        <v>56</v>
      </c>
      <c r="AA3533">
        <v>0</v>
      </c>
      <c r="AB3533" t="s">
        <v>45</v>
      </c>
      <c r="AC3533">
        <v>0</v>
      </c>
      <c r="AD3533" t="s">
        <v>46</v>
      </c>
    </row>
    <row r="3534" spans="1:30" x14ac:dyDescent="0.3">
      <c r="A3534" t="s">
        <v>1624</v>
      </c>
      <c r="B3534" t="s">
        <v>70</v>
      </c>
      <c r="C3534">
        <v>240823</v>
      </c>
      <c r="D3534">
        <v>1972.46</v>
      </c>
      <c r="E3534" s="1">
        <v>42218</v>
      </c>
      <c r="F3534" s="1">
        <v>44670</v>
      </c>
      <c r="G3534" t="s">
        <v>40</v>
      </c>
      <c r="H3534" t="s">
        <v>80</v>
      </c>
      <c r="I3534" t="s">
        <v>1615</v>
      </c>
      <c r="J3534">
        <v>2452</v>
      </c>
      <c r="K3534" t="s">
        <v>42</v>
      </c>
      <c r="L3534">
        <v>1</v>
      </c>
      <c r="M3534" t="s">
        <v>1616</v>
      </c>
      <c r="N3534" t="s">
        <v>32</v>
      </c>
      <c r="O3534">
        <v>76</v>
      </c>
      <c r="P3534" t="s">
        <v>372</v>
      </c>
      <c r="Q3534" t="s">
        <v>62</v>
      </c>
      <c r="R3534" t="s">
        <v>1617</v>
      </c>
      <c r="S3534" t="s">
        <v>36</v>
      </c>
      <c r="T3534">
        <v>0</v>
      </c>
      <c r="U3534">
        <v>1</v>
      </c>
      <c r="V3534" t="s">
        <v>37</v>
      </c>
      <c r="W3534" t="s">
        <v>1625</v>
      </c>
      <c r="X3534" t="s">
        <v>57</v>
      </c>
      <c r="Y3534">
        <v>2</v>
      </c>
      <c r="Z3534">
        <v>59</v>
      </c>
      <c r="AA3534">
        <v>0</v>
      </c>
      <c r="AB3534" t="s">
        <v>45</v>
      </c>
      <c r="AC3534">
        <v>0</v>
      </c>
      <c r="AD3534" t="s">
        <v>59</v>
      </c>
    </row>
    <row r="3535" spans="1:30" x14ac:dyDescent="0.3">
      <c r="A3535" t="s">
        <v>5225</v>
      </c>
      <c r="B3535" t="s">
        <v>54</v>
      </c>
      <c r="C3535">
        <v>205188</v>
      </c>
      <c r="D3535">
        <v>157.81</v>
      </c>
      <c r="E3535" s="1">
        <v>43274</v>
      </c>
      <c r="F3535" s="1">
        <v>46008</v>
      </c>
      <c r="G3535" t="s">
        <v>40</v>
      </c>
      <c r="H3535" t="s">
        <v>55</v>
      </c>
      <c r="I3535" t="s">
        <v>5216</v>
      </c>
      <c r="J3535">
        <v>2734</v>
      </c>
      <c r="K3535" t="s">
        <v>42</v>
      </c>
      <c r="L3535">
        <v>0</v>
      </c>
      <c r="M3535" t="s">
        <v>5217</v>
      </c>
      <c r="N3535" t="s">
        <v>60</v>
      </c>
      <c r="O3535">
        <v>19</v>
      </c>
      <c r="P3535" t="s">
        <v>264</v>
      </c>
      <c r="Q3535" t="s">
        <v>62</v>
      </c>
      <c r="R3535" t="s">
        <v>5218</v>
      </c>
      <c r="S3535" t="s">
        <v>67</v>
      </c>
      <c r="T3535">
        <v>0</v>
      </c>
      <c r="U3535">
        <v>0</v>
      </c>
      <c r="V3535" t="s">
        <v>68</v>
      </c>
      <c r="W3535" t="s">
        <v>5226</v>
      </c>
      <c r="X3535" t="s">
        <v>72</v>
      </c>
      <c r="Y3535">
        <v>21</v>
      </c>
      <c r="Z3535">
        <v>53</v>
      </c>
      <c r="AA3535">
        <v>0</v>
      </c>
      <c r="AB3535" t="s">
        <v>45</v>
      </c>
      <c r="AC3535">
        <v>0</v>
      </c>
      <c r="AD3535" t="s">
        <v>74</v>
      </c>
    </row>
    <row r="3536" spans="1:30" x14ac:dyDescent="0.3">
      <c r="A3536" t="s">
        <v>2702</v>
      </c>
      <c r="B3536" t="s">
        <v>54</v>
      </c>
      <c r="C3536">
        <v>261872</v>
      </c>
      <c r="D3536">
        <v>293.52999999999997</v>
      </c>
      <c r="E3536" s="1">
        <v>44369</v>
      </c>
      <c r="F3536" s="1">
        <v>45163</v>
      </c>
      <c r="G3536" t="s">
        <v>103</v>
      </c>
      <c r="H3536" t="s">
        <v>41</v>
      </c>
      <c r="I3536" t="s">
        <v>2699</v>
      </c>
      <c r="J3536">
        <v>794</v>
      </c>
      <c r="K3536" t="s">
        <v>100</v>
      </c>
      <c r="L3536">
        <v>0</v>
      </c>
      <c r="M3536" t="s">
        <v>2700</v>
      </c>
      <c r="N3536" t="s">
        <v>49</v>
      </c>
      <c r="O3536">
        <v>30</v>
      </c>
      <c r="P3536" t="s">
        <v>1193</v>
      </c>
      <c r="Q3536" t="s">
        <v>62</v>
      </c>
      <c r="R3536" t="s">
        <v>2701</v>
      </c>
      <c r="S3536" t="s">
        <v>109</v>
      </c>
      <c r="T3536">
        <v>0</v>
      </c>
      <c r="U3536">
        <v>0</v>
      </c>
      <c r="V3536" t="s">
        <v>68</v>
      </c>
      <c r="W3536" t="s">
        <v>2703</v>
      </c>
      <c r="X3536" t="s">
        <v>44</v>
      </c>
      <c r="Y3536">
        <v>18</v>
      </c>
      <c r="Z3536">
        <v>50</v>
      </c>
      <c r="AA3536">
        <v>0</v>
      </c>
      <c r="AB3536" t="s">
        <v>45</v>
      </c>
      <c r="AC3536">
        <v>0</v>
      </c>
      <c r="AD3536" t="s">
        <v>46</v>
      </c>
    </row>
    <row r="3537" spans="1:30" x14ac:dyDescent="0.3">
      <c r="A3537" t="s">
        <v>1882</v>
      </c>
      <c r="B3537" t="s">
        <v>70</v>
      </c>
      <c r="C3537">
        <v>436364</v>
      </c>
      <c r="D3537">
        <v>1653.19</v>
      </c>
      <c r="E3537" s="1">
        <v>43431</v>
      </c>
      <c r="F3537" s="1">
        <v>43846</v>
      </c>
      <c r="G3537" t="s">
        <v>40</v>
      </c>
      <c r="H3537" t="s">
        <v>80</v>
      </c>
      <c r="I3537" t="s">
        <v>1874</v>
      </c>
      <c r="J3537">
        <v>415</v>
      </c>
      <c r="K3537" t="s">
        <v>100</v>
      </c>
      <c r="L3537">
        <v>1</v>
      </c>
      <c r="M3537" t="s">
        <v>1875</v>
      </c>
      <c r="N3537" t="s">
        <v>32</v>
      </c>
      <c r="O3537">
        <v>77</v>
      </c>
      <c r="P3537" t="s">
        <v>1876</v>
      </c>
      <c r="Q3537" t="s">
        <v>34</v>
      </c>
      <c r="R3537" t="s">
        <v>1877</v>
      </c>
      <c r="S3537" t="s">
        <v>36</v>
      </c>
      <c r="T3537">
        <v>1</v>
      </c>
      <c r="U3537">
        <v>1</v>
      </c>
      <c r="V3537" t="s">
        <v>37</v>
      </c>
      <c r="W3537" t="s">
        <v>1883</v>
      </c>
      <c r="X3537" t="s">
        <v>57</v>
      </c>
      <c r="Y3537">
        <v>25</v>
      </c>
      <c r="Z3537">
        <v>82</v>
      </c>
      <c r="AA3537">
        <v>1</v>
      </c>
      <c r="AB3537" t="s">
        <v>58</v>
      </c>
      <c r="AC3537">
        <v>1</v>
      </c>
      <c r="AD3537" t="s">
        <v>59</v>
      </c>
    </row>
    <row r="3538" spans="1:30" x14ac:dyDescent="0.3">
      <c r="A3538" t="s">
        <v>11494</v>
      </c>
      <c r="B3538" t="s">
        <v>39</v>
      </c>
      <c r="C3538">
        <v>136089</v>
      </c>
      <c r="D3538">
        <v>1376.6</v>
      </c>
      <c r="E3538" s="1">
        <v>43350</v>
      </c>
      <c r="F3538" s="1">
        <v>45014</v>
      </c>
      <c r="G3538" t="s">
        <v>99</v>
      </c>
      <c r="H3538" t="s">
        <v>41</v>
      </c>
      <c r="I3538" t="s">
        <v>11489</v>
      </c>
      <c r="J3538">
        <v>1664</v>
      </c>
      <c r="K3538" t="s">
        <v>42</v>
      </c>
      <c r="L3538">
        <v>0</v>
      </c>
      <c r="M3538" t="s">
        <v>11490</v>
      </c>
      <c r="N3538" t="s">
        <v>49</v>
      </c>
      <c r="O3538">
        <v>29</v>
      </c>
      <c r="P3538" t="s">
        <v>2574</v>
      </c>
      <c r="Q3538" t="s">
        <v>62</v>
      </c>
      <c r="R3538" t="s">
        <v>11491</v>
      </c>
      <c r="S3538" t="s">
        <v>109</v>
      </c>
      <c r="T3538">
        <v>0</v>
      </c>
      <c r="U3538">
        <v>0</v>
      </c>
      <c r="V3538" t="s">
        <v>68</v>
      </c>
      <c r="W3538" t="s">
        <v>11495</v>
      </c>
      <c r="X3538" t="s">
        <v>44</v>
      </c>
      <c r="Y3538">
        <v>42</v>
      </c>
      <c r="Z3538">
        <v>66</v>
      </c>
      <c r="AA3538">
        <v>0</v>
      </c>
      <c r="AB3538" t="s">
        <v>58</v>
      </c>
      <c r="AC3538">
        <v>0</v>
      </c>
      <c r="AD3538" t="s">
        <v>46</v>
      </c>
    </row>
    <row r="3539" spans="1:30" x14ac:dyDescent="0.3">
      <c r="A3539" t="s">
        <v>7117</v>
      </c>
      <c r="B3539" t="s">
        <v>39</v>
      </c>
      <c r="C3539">
        <v>300566</v>
      </c>
      <c r="D3539">
        <v>1368.91</v>
      </c>
      <c r="E3539" s="1">
        <v>43749</v>
      </c>
      <c r="F3539" s="1">
        <v>45653</v>
      </c>
      <c r="G3539" t="s">
        <v>40</v>
      </c>
      <c r="H3539" t="s">
        <v>80</v>
      </c>
      <c r="I3539" t="s">
        <v>7114</v>
      </c>
      <c r="J3539">
        <v>1904</v>
      </c>
      <c r="K3539" t="s">
        <v>42</v>
      </c>
      <c r="L3539">
        <v>1</v>
      </c>
      <c r="M3539" t="s">
        <v>7115</v>
      </c>
      <c r="N3539" t="s">
        <v>32</v>
      </c>
      <c r="O3539">
        <v>77</v>
      </c>
      <c r="P3539" t="s">
        <v>629</v>
      </c>
      <c r="Q3539" t="s">
        <v>51</v>
      </c>
      <c r="R3539" t="s">
        <v>7116</v>
      </c>
      <c r="S3539" t="s">
        <v>36</v>
      </c>
      <c r="T3539">
        <v>0</v>
      </c>
      <c r="U3539">
        <v>1</v>
      </c>
      <c r="V3539" t="s">
        <v>37</v>
      </c>
      <c r="W3539" t="s">
        <v>7118</v>
      </c>
      <c r="X3539" t="s">
        <v>72</v>
      </c>
      <c r="Y3539">
        <v>35</v>
      </c>
      <c r="Z3539">
        <v>34</v>
      </c>
      <c r="AA3539">
        <v>0</v>
      </c>
      <c r="AB3539" t="s">
        <v>45</v>
      </c>
      <c r="AC3539">
        <v>0</v>
      </c>
      <c r="AD3539" t="s">
        <v>74</v>
      </c>
    </row>
    <row r="3540" spans="1:30" x14ac:dyDescent="0.3">
      <c r="A3540" t="s">
        <v>13449</v>
      </c>
      <c r="B3540" t="s">
        <v>54</v>
      </c>
      <c r="C3540">
        <v>112860</v>
      </c>
      <c r="D3540">
        <v>1517.57</v>
      </c>
      <c r="E3540" s="1">
        <v>43218</v>
      </c>
      <c r="F3540" s="1">
        <v>44943</v>
      </c>
      <c r="G3540" t="s">
        <v>103</v>
      </c>
      <c r="H3540" t="s">
        <v>55</v>
      </c>
      <c r="I3540" t="s">
        <v>13446</v>
      </c>
      <c r="J3540">
        <v>1725</v>
      </c>
      <c r="K3540" t="s">
        <v>42</v>
      </c>
      <c r="L3540">
        <v>0</v>
      </c>
      <c r="M3540" t="s">
        <v>13447</v>
      </c>
      <c r="N3540" t="s">
        <v>32</v>
      </c>
      <c r="O3540">
        <v>24</v>
      </c>
      <c r="P3540" t="s">
        <v>8080</v>
      </c>
      <c r="Q3540" t="s">
        <v>87</v>
      </c>
      <c r="R3540" t="s">
        <v>13448</v>
      </c>
      <c r="S3540" t="s">
        <v>67</v>
      </c>
      <c r="T3540">
        <v>0</v>
      </c>
      <c r="U3540">
        <v>0</v>
      </c>
      <c r="V3540" t="s">
        <v>68</v>
      </c>
      <c r="W3540" t="s">
        <v>13450</v>
      </c>
      <c r="X3540" t="s">
        <v>57</v>
      </c>
      <c r="Y3540">
        <v>28</v>
      </c>
      <c r="Z3540">
        <v>76</v>
      </c>
      <c r="AA3540">
        <v>1</v>
      </c>
      <c r="AB3540" t="s">
        <v>58</v>
      </c>
      <c r="AC3540">
        <v>1</v>
      </c>
      <c r="AD3540" t="s">
        <v>59</v>
      </c>
    </row>
    <row r="3541" spans="1:30" x14ac:dyDescent="0.3">
      <c r="A3541" t="s">
        <v>5405</v>
      </c>
      <c r="B3541" t="s">
        <v>39</v>
      </c>
      <c r="C3541">
        <v>132225</v>
      </c>
      <c r="D3541">
        <v>1440.56</v>
      </c>
      <c r="E3541" s="1">
        <v>42362</v>
      </c>
      <c r="F3541" s="1">
        <v>44515</v>
      </c>
      <c r="G3541" t="s">
        <v>40</v>
      </c>
      <c r="H3541" t="s">
        <v>41</v>
      </c>
      <c r="I3541" t="s">
        <v>5399</v>
      </c>
      <c r="J3541">
        <v>2153</v>
      </c>
      <c r="K3541" t="s">
        <v>42</v>
      </c>
      <c r="L3541">
        <v>0</v>
      </c>
      <c r="M3541" t="s">
        <v>5400</v>
      </c>
      <c r="N3541" t="s">
        <v>49</v>
      </c>
      <c r="O3541">
        <v>46</v>
      </c>
      <c r="P3541" t="s">
        <v>5401</v>
      </c>
      <c r="Q3541" t="s">
        <v>34</v>
      </c>
      <c r="R3541" t="s">
        <v>5402</v>
      </c>
      <c r="S3541" t="s">
        <v>97</v>
      </c>
      <c r="T3541">
        <v>1</v>
      </c>
      <c r="U3541">
        <v>0</v>
      </c>
      <c r="V3541" t="s">
        <v>90</v>
      </c>
      <c r="W3541" t="s">
        <v>5406</v>
      </c>
      <c r="X3541" t="s">
        <v>57</v>
      </c>
      <c r="Y3541">
        <v>10</v>
      </c>
      <c r="Z3541">
        <v>89</v>
      </c>
      <c r="AA3541">
        <v>1</v>
      </c>
      <c r="AB3541" t="s">
        <v>58</v>
      </c>
      <c r="AC3541">
        <v>1</v>
      </c>
      <c r="AD3541" t="s">
        <v>59</v>
      </c>
    </row>
    <row r="3542" spans="1:30" x14ac:dyDescent="0.3">
      <c r="A3542" t="s">
        <v>13184</v>
      </c>
      <c r="B3542" t="s">
        <v>54</v>
      </c>
      <c r="C3542">
        <v>237228</v>
      </c>
      <c r="D3542">
        <v>1742.21</v>
      </c>
      <c r="E3542" s="1">
        <v>44916</v>
      </c>
      <c r="F3542" s="1">
        <v>47231</v>
      </c>
      <c r="G3542" t="s">
        <v>103</v>
      </c>
      <c r="H3542" t="s">
        <v>80</v>
      </c>
      <c r="I3542" t="s">
        <v>13181</v>
      </c>
      <c r="J3542">
        <v>2315</v>
      </c>
      <c r="K3542" t="s">
        <v>42</v>
      </c>
      <c r="L3542">
        <v>1</v>
      </c>
      <c r="M3542" t="s">
        <v>13182</v>
      </c>
      <c r="N3542" t="s">
        <v>32</v>
      </c>
      <c r="O3542">
        <v>30</v>
      </c>
      <c r="P3542" t="s">
        <v>4955</v>
      </c>
      <c r="Q3542" t="s">
        <v>34</v>
      </c>
      <c r="R3542" t="s">
        <v>13183</v>
      </c>
      <c r="S3542" t="s">
        <v>109</v>
      </c>
      <c r="T3542">
        <v>1</v>
      </c>
      <c r="U3542">
        <v>0</v>
      </c>
      <c r="V3542" t="s">
        <v>68</v>
      </c>
      <c r="W3542" t="s">
        <v>13185</v>
      </c>
      <c r="X3542" t="s">
        <v>72</v>
      </c>
      <c r="Y3542">
        <v>7</v>
      </c>
      <c r="Z3542">
        <v>11</v>
      </c>
      <c r="AA3542">
        <v>0</v>
      </c>
      <c r="AB3542" t="s">
        <v>73</v>
      </c>
      <c r="AC3542">
        <v>0</v>
      </c>
      <c r="AD3542" t="s">
        <v>74</v>
      </c>
    </row>
    <row r="3543" spans="1:30" x14ac:dyDescent="0.3">
      <c r="A3543" t="s">
        <v>2495</v>
      </c>
      <c r="B3543" t="s">
        <v>54</v>
      </c>
      <c r="C3543">
        <v>278399</v>
      </c>
      <c r="D3543">
        <v>941.82</v>
      </c>
      <c r="E3543" s="1">
        <v>43542</v>
      </c>
      <c r="F3543" s="1">
        <v>44413</v>
      </c>
      <c r="G3543" t="s">
        <v>40</v>
      </c>
      <c r="H3543" t="s">
        <v>41</v>
      </c>
      <c r="I3543" t="s">
        <v>2492</v>
      </c>
      <c r="J3543">
        <v>871</v>
      </c>
      <c r="K3543" t="s">
        <v>100</v>
      </c>
      <c r="L3543">
        <v>0</v>
      </c>
      <c r="M3543" t="s">
        <v>2493</v>
      </c>
      <c r="N3543" t="s">
        <v>32</v>
      </c>
      <c r="O3543">
        <v>61</v>
      </c>
      <c r="P3543" t="s">
        <v>1986</v>
      </c>
      <c r="Q3543" t="s">
        <v>34</v>
      </c>
      <c r="R3543" t="s">
        <v>2494</v>
      </c>
      <c r="S3543" t="s">
        <v>36</v>
      </c>
      <c r="T3543">
        <v>1</v>
      </c>
      <c r="U3543">
        <v>1</v>
      </c>
      <c r="V3543" t="s">
        <v>37</v>
      </c>
      <c r="W3543" t="s">
        <v>2496</v>
      </c>
      <c r="X3543" t="s">
        <v>57</v>
      </c>
      <c r="Y3543">
        <v>4</v>
      </c>
      <c r="Z3543">
        <v>42</v>
      </c>
      <c r="AA3543">
        <v>0</v>
      </c>
      <c r="AB3543" t="s">
        <v>45</v>
      </c>
      <c r="AC3543">
        <v>0</v>
      </c>
      <c r="AD3543" t="s">
        <v>59</v>
      </c>
    </row>
    <row r="3544" spans="1:30" x14ac:dyDescent="0.3">
      <c r="A3544" t="s">
        <v>511</v>
      </c>
      <c r="B3544" t="s">
        <v>54</v>
      </c>
      <c r="C3544">
        <v>141091</v>
      </c>
      <c r="D3544">
        <v>1298.82</v>
      </c>
      <c r="E3544" s="1">
        <v>42857</v>
      </c>
      <c r="F3544" s="1">
        <v>45928</v>
      </c>
      <c r="G3544" t="s">
        <v>40</v>
      </c>
      <c r="H3544" t="s">
        <v>41</v>
      </c>
      <c r="I3544" t="s">
        <v>506</v>
      </c>
      <c r="J3544">
        <v>3071</v>
      </c>
      <c r="K3544" t="s">
        <v>42</v>
      </c>
      <c r="L3544">
        <v>0</v>
      </c>
      <c r="M3544" t="s">
        <v>507</v>
      </c>
      <c r="N3544" t="s">
        <v>49</v>
      </c>
      <c r="O3544">
        <v>75</v>
      </c>
      <c r="P3544" t="s">
        <v>274</v>
      </c>
      <c r="Q3544" t="s">
        <v>34</v>
      </c>
      <c r="R3544" t="s">
        <v>508</v>
      </c>
      <c r="S3544" t="s">
        <v>36</v>
      </c>
      <c r="T3544">
        <v>1</v>
      </c>
      <c r="U3544">
        <v>1</v>
      </c>
      <c r="V3544" t="s">
        <v>37</v>
      </c>
      <c r="W3544" t="s">
        <v>512</v>
      </c>
      <c r="X3544" t="s">
        <v>44</v>
      </c>
      <c r="Y3544">
        <v>18</v>
      </c>
      <c r="Z3544">
        <v>19</v>
      </c>
      <c r="AA3544">
        <v>0</v>
      </c>
      <c r="AB3544" t="s">
        <v>73</v>
      </c>
      <c r="AC3544">
        <v>0</v>
      </c>
      <c r="AD3544" t="s">
        <v>46</v>
      </c>
    </row>
    <row r="3545" spans="1:30" x14ac:dyDescent="0.3">
      <c r="A3545" t="s">
        <v>9361</v>
      </c>
      <c r="B3545" t="s">
        <v>70</v>
      </c>
      <c r="C3545">
        <v>472622</v>
      </c>
      <c r="D3545">
        <v>1119.29</v>
      </c>
      <c r="E3545" s="1">
        <v>45458</v>
      </c>
      <c r="F3545" s="1">
        <v>46219</v>
      </c>
      <c r="G3545" t="s">
        <v>40</v>
      </c>
      <c r="H3545" t="s">
        <v>80</v>
      </c>
      <c r="I3545" t="s">
        <v>9358</v>
      </c>
      <c r="J3545">
        <v>761</v>
      </c>
      <c r="K3545" t="s">
        <v>100</v>
      </c>
      <c r="L3545">
        <v>1</v>
      </c>
      <c r="M3545" t="s">
        <v>9359</v>
      </c>
      <c r="N3545" t="s">
        <v>32</v>
      </c>
      <c r="O3545">
        <v>55</v>
      </c>
      <c r="P3545" t="s">
        <v>77</v>
      </c>
      <c r="Q3545" t="s">
        <v>62</v>
      </c>
      <c r="R3545" t="s">
        <v>9360</v>
      </c>
      <c r="S3545" t="s">
        <v>97</v>
      </c>
      <c r="T3545">
        <v>0</v>
      </c>
      <c r="U3545">
        <v>0</v>
      </c>
      <c r="V3545" t="s">
        <v>37</v>
      </c>
      <c r="W3545" t="s">
        <v>9362</v>
      </c>
      <c r="X3545" t="s">
        <v>44</v>
      </c>
      <c r="Y3545">
        <v>24</v>
      </c>
      <c r="Z3545">
        <v>44</v>
      </c>
      <c r="AA3545">
        <v>0</v>
      </c>
      <c r="AB3545" t="s">
        <v>45</v>
      </c>
      <c r="AC3545">
        <v>0</v>
      </c>
      <c r="AD3545" t="s">
        <v>46</v>
      </c>
    </row>
    <row r="3546" spans="1:30" x14ac:dyDescent="0.3">
      <c r="A3546" t="s">
        <v>19713</v>
      </c>
      <c r="B3546" t="s">
        <v>39</v>
      </c>
      <c r="C3546">
        <v>446082</v>
      </c>
      <c r="D3546">
        <v>1852.55</v>
      </c>
      <c r="E3546" s="1">
        <v>42588</v>
      </c>
      <c r="F3546" s="1">
        <v>44535</v>
      </c>
      <c r="G3546" t="s">
        <v>103</v>
      </c>
      <c r="H3546" t="s">
        <v>41</v>
      </c>
      <c r="I3546" t="s">
        <v>19710</v>
      </c>
      <c r="J3546">
        <v>1947</v>
      </c>
      <c r="K3546" t="s">
        <v>42</v>
      </c>
      <c r="L3546">
        <v>0</v>
      </c>
      <c r="M3546" t="s">
        <v>19711</v>
      </c>
      <c r="N3546" t="s">
        <v>49</v>
      </c>
      <c r="O3546">
        <v>39</v>
      </c>
      <c r="P3546" t="s">
        <v>6288</v>
      </c>
      <c r="Q3546" t="s">
        <v>34</v>
      </c>
      <c r="R3546" t="s">
        <v>19712</v>
      </c>
      <c r="S3546" t="s">
        <v>89</v>
      </c>
      <c r="T3546">
        <v>1</v>
      </c>
      <c r="U3546">
        <v>0</v>
      </c>
      <c r="V3546" t="s">
        <v>90</v>
      </c>
      <c r="W3546" t="s">
        <v>19714</v>
      </c>
      <c r="X3546" t="s">
        <v>72</v>
      </c>
      <c r="Y3546">
        <v>44</v>
      </c>
      <c r="Z3546">
        <v>88</v>
      </c>
      <c r="AA3546">
        <v>1</v>
      </c>
      <c r="AB3546" t="s">
        <v>58</v>
      </c>
      <c r="AC3546">
        <v>1</v>
      </c>
      <c r="AD3546" t="s">
        <v>74</v>
      </c>
    </row>
    <row r="3547" spans="1:30" x14ac:dyDescent="0.3">
      <c r="A3547" t="s">
        <v>15106</v>
      </c>
      <c r="B3547" t="s">
        <v>39</v>
      </c>
      <c r="C3547">
        <v>149986</v>
      </c>
      <c r="D3547">
        <v>1607.81</v>
      </c>
      <c r="E3547" s="1">
        <v>45440</v>
      </c>
      <c r="F3547" s="1">
        <v>48650</v>
      </c>
      <c r="G3547" t="s">
        <v>103</v>
      </c>
      <c r="H3547" t="s">
        <v>55</v>
      </c>
      <c r="I3547" t="s">
        <v>15103</v>
      </c>
      <c r="J3547">
        <v>3210</v>
      </c>
      <c r="K3547" t="s">
        <v>42</v>
      </c>
      <c r="L3547">
        <v>0</v>
      </c>
      <c r="M3547" t="s">
        <v>15104</v>
      </c>
      <c r="N3547" t="s">
        <v>49</v>
      </c>
      <c r="O3547">
        <v>85</v>
      </c>
      <c r="P3547" t="s">
        <v>3286</v>
      </c>
      <c r="Q3547" t="s">
        <v>62</v>
      </c>
      <c r="R3547" t="s">
        <v>15105</v>
      </c>
      <c r="S3547" t="s">
        <v>36</v>
      </c>
      <c r="T3547">
        <v>0</v>
      </c>
      <c r="U3547">
        <v>1</v>
      </c>
      <c r="V3547" t="s">
        <v>37</v>
      </c>
      <c r="W3547" t="s">
        <v>15107</v>
      </c>
      <c r="X3547" t="s">
        <v>44</v>
      </c>
      <c r="Y3547">
        <v>16</v>
      </c>
      <c r="Z3547">
        <v>63</v>
      </c>
      <c r="AA3547">
        <v>0</v>
      </c>
      <c r="AB3547" t="s">
        <v>58</v>
      </c>
      <c r="AC3547">
        <v>0</v>
      </c>
      <c r="AD3547" t="s">
        <v>46</v>
      </c>
    </row>
    <row r="3548" spans="1:30" x14ac:dyDescent="0.3">
      <c r="A3548" t="s">
        <v>13140</v>
      </c>
      <c r="B3548" t="s">
        <v>118</v>
      </c>
      <c r="C3548">
        <v>411557</v>
      </c>
      <c r="D3548">
        <v>361.08</v>
      </c>
      <c r="E3548" s="1">
        <v>43536</v>
      </c>
      <c r="F3548" s="1">
        <v>46661</v>
      </c>
      <c r="G3548" t="s">
        <v>40</v>
      </c>
      <c r="H3548" t="s">
        <v>80</v>
      </c>
      <c r="I3548" t="s">
        <v>13135</v>
      </c>
      <c r="J3548">
        <v>3125</v>
      </c>
      <c r="K3548" t="s">
        <v>42</v>
      </c>
      <c r="L3548">
        <v>1</v>
      </c>
      <c r="M3548" t="s">
        <v>13136</v>
      </c>
      <c r="N3548" t="s">
        <v>32</v>
      </c>
      <c r="O3548">
        <v>61</v>
      </c>
      <c r="P3548" t="s">
        <v>4326</v>
      </c>
      <c r="Q3548" t="s">
        <v>51</v>
      </c>
      <c r="R3548" t="s">
        <v>13137</v>
      </c>
      <c r="S3548" t="s">
        <v>36</v>
      </c>
      <c r="T3548">
        <v>0</v>
      </c>
      <c r="U3548">
        <v>1</v>
      </c>
      <c r="V3548" t="s">
        <v>37</v>
      </c>
      <c r="W3548" t="s">
        <v>13141</v>
      </c>
      <c r="X3548" t="s">
        <v>57</v>
      </c>
      <c r="Y3548">
        <v>16</v>
      </c>
      <c r="Z3548">
        <v>71</v>
      </c>
      <c r="AA3548">
        <v>1</v>
      </c>
      <c r="AB3548" t="s">
        <v>58</v>
      </c>
      <c r="AC3548">
        <v>1</v>
      </c>
      <c r="AD3548" t="s">
        <v>59</v>
      </c>
    </row>
    <row r="3549" spans="1:30" x14ac:dyDescent="0.3">
      <c r="A3549" t="s">
        <v>1233</v>
      </c>
      <c r="B3549" t="s">
        <v>54</v>
      </c>
      <c r="C3549">
        <v>20032</v>
      </c>
      <c r="D3549">
        <v>487.49</v>
      </c>
      <c r="E3549" s="1">
        <v>44032</v>
      </c>
      <c r="F3549" s="1">
        <v>46435</v>
      </c>
      <c r="G3549" t="s">
        <v>40</v>
      </c>
      <c r="H3549" t="s">
        <v>55</v>
      </c>
      <c r="I3549" t="s">
        <v>1230</v>
      </c>
      <c r="J3549">
        <v>2403</v>
      </c>
      <c r="K3549" t="s">
        <v>42</v>
      </c>
      <c r="L3549">
        <v>0</v>
      </c>
      <c r="M3549" t="s">
        <v>1231</v>
      </c>
      <c r="N3549" t="s">
        <v>60</v>
      </c>
      <c r="O3549">
        <v>59</v>
      </c>
      <c r="P3549" t="s">
        <v>342</v>
      </c>
      <c r="Q3549" t="s">
        <v>34</v>
      </c>
      <c r="R3549" t="s">
        <v>1232</v>
      </c>
      <c r="S3549" t="s">
        <v>36</v>
      </c>
      <c r="T3549">
        <v>1</v>
      </c>
      <c r="U3549">
        <v>0</v>
      </c>
      <c r="V3549" t="s">
        <v>37</v>
      </c>
      <c r="W3549" t="s">
        <v>1234</v>
      </c>
      <c r="X3549" t="s">
        <v>72</v>
      </c>
      <c r="Y3549">
        <v>39</v>
      </c>
      <c r="Z3549">
        <v>96</v>
      </c>
      <c r="AA3549">
        <v>1</v>
      </c>
      <c r="AB3549" t="s">
        <v>58</v>
      </c>
      <c r="AC3549">
        <v>1</v>
      </c>
      <c r="AD3549" t="s">
        <v>74</v>
      </c>
    </row>
    <row r="3550" spans="1:30" x14ac:dyDescent="0.3">
      <c r="A3550" t="s">
        <v>1243</v>
      </c>
      <c r="B3550" t="s">
        <v>54</v>
      </c>
      <c r="C3550">
        <v>306857</v>
      </c>
      <c r="D3550">
        <v>546.94000000000005</v>
      </c>
      <c r="E3550" s="1">
        <v>45210</v>
      </c>
      <c r="F3550" s="1">
        <v>45867</v>
      </c>
      <c r="G3550" t="s">
        <v>103</v>
      </c>
      <c r="H3550" t="s">
        <v>80</v>
      </c>
      <c r="I3550" t="s">
        <v>1239</v>
      </c>
      <c r="J3550">
        <v>657</v>
      </c>
      <c r="K3550" t="s">
        <v>100</v>
      </c>
      <c r="L3550">
        <v>1</v>
      </c>
      <c r="M3550" t="s">
        <v>1240</v>
      </c>
      <c r="N3550" t="s">
        <v>49</v>
      </c>
      <c r="O3550">
        <v>63</v>
      </c>
      <c r="P3550" t="s">
        <v>1241</v>
      </c>
      <c r="Q3550" t="s">
        <v>62</v>
      </c>
      <c r="R3550" t="s">
        <v>1242</v>
      </c>
      <c r="S3550" t="s">
        <v>36</v>
      </c>
      <c r="T3550">
        <v>0</v>
      </c>
      <c r="U3550">
        <v>1</v>
      </c>
      <c r="V3550" t="s">
        <v>37</v>
      </c>
      <c r="W3550" t="s">
        <v>1244</v>
      </c>
      <c r="X3550" t="s">
        <v>57</v>
      </c>
      <c r="Y3550">
        <v>8</v>
      </c>
      <c r="Z3550">
        <v>91</v>
      </c>
      <c r="AA3550">
        <v>1</v>
      </c>
      <c r="AB3550" t="s">
        <v>58</v>
      </c>
      <c r="AC3550">
        <v>1</v>
      </c>
      <c r="AD3550" t="s">
        <v>59</v>
      </c>
    </row>
    <row r="3551" spans="1:30" x14ac:dyDescent="0.3">
      <c r="A3551" t="s">
        <v>11647</v>
      </c>
      <c r="B3551" t="s">
        <v>39</v>
      </c>
      <c r="C3551">
        <v>300581</v>
      </c>
      <c r="D3551">
        <v>1883.11</v>
      </c>
      <c r="E3551" s="1">
        <v>44625</v>
      </c>
      <c r="F3551" s="1">
        <v>46009</v>
      </c>
      <c r="G3551" t="s">
        <v>99</v>
      </c>
      <c r="H3551" t="s">
        <v>55</v>
      </c>
      <c r="I3551" t="s">
        <v>11642</v>
      </c>
      <c r="J3551">
        <v>1384</v>
      </c>
      <c r="K3551" t="s">
        <v>42</v>
      </c>
      <c r="L3551">
        <v>0</v>
      </c>
      <c r="M3551" t="s">
        <v>11643</v>
      </c>
      <c r="N3551" t="s">
        <v>49</v>
      </c>
      <c r="O3551">
        <v>58</v>
      </c>
      <c r="P3551" t="s">
        <v>908</v>
      </c>
      <c r="Q3551" t="s">
        <v>62</v>
      </c>
      <c r="R3551" t="s">
        <v>11644</v>
      </c>
      <c r="S3551" t="s">
        <v>36</v>
      </c>
      <c r="T3551">
        <v>0</v>
      </c>
      <c r="U3551">
        <v>0</v>
      </c>
      <c r="V3551" t="s">
        <v>37</v>
      </c>
      <c r="W3551" t="s">
        <v>11648</v>
      </c>
      <c r="X3551" t="s">
        <v>57</v>
      </c>
      <c r="Y3551">
        <v>32</v>
      </c>
      <c r="Z3551">
        <v>98</v>
      </c>
      <c r="AA3551">
        <v>1</v>
      </c>
      <c r="AB3551" t="s">
        <v>58</v>
      </c>
      <c r="AC3551">
        <v>1</v>
      </c>
      <c r="AD3551" t="s">
        <v>59</v>
      </c>
    </row>
    <row r="3552" spans="1:30" x14ac:dyDescent="0.3">
      <c r="A3552" t="s">
        <v>709</v>
      </c>
      <c r="B3552" t="s">
        <v>118</v>
      </c>
      <c r="C3552">
        <v>419181</v>
      </c>
      <c r="D3552">
        <v>1280.46</v>
      </c>
      <c r="E3552" s="1">
        <v>44691</v>
      </c>
      <c r="F3552" s="1">
        <v>45988</v>
      </c>
      <c r="G3552" t="s">
        <v>103</v>
      </c>
      <c r="H3552" t="s">
        <v>55</v>
      </c>
      <c r="I3552" t="s">
        <v>706</v>
      </c>
      <c r="J3552">
        <v>1297</v>
      </c>
      <c r="K3552" t="s">
        <v>42</v>
      </c>
      <c r="L3552">
        <v>0</v>
      </c>
      <c r="M3552" t="s">
        <v>707</v>
      </c>
      <c r="N3552" t="s">
        <v>60</v>
      </c>
      <c r="O3552">
        <v>69</v>
      </c>
      <c r="P3552" t="s">
        <v>658</v>
      </c>
      <c r="Q3552" t="s">
        <v>62</v>
      </c>
      <c r="R3552" t="s">
        <v>708</v>
      </c>
      <c r="S3552" t="s">
        <v>36</v>
      </c>
      <c r="T3552">
        <v>0</v>
      </c>
      <c r="U3552">
        <v>1</v>
      </c>
      <c r="V3552" t="s">
        <v>37</v>
      </c>
      <c r="W3552" t="s">
        <v>710</v>
      </c>
      <c r="X3552" t="s">
        <v>72</v>
      </c>
      <c r="Y3552">
        <v>45</v>
      </c>
      <c r="Z3552">
        <v>94</v>
      </c>
      <c r="AA3552">
        <v>1</v>
      </c>
      <c r="AB3552" t="s">
        <v>58</v>
      </c>
      <c r="AC3552">
        <v>1</v>
      </c>
      <c r="AD3552" t="s">
        <v>74</v>
      </c>
    </row>
    <row r="3553" spans="1:30" x14ac:dyDescent="0.3">
      <c r="A3553" t="s">
        <v>2230</v>
      </c>
      <c r="B3553" t="s">
        <v>118</v>
      </c>
      <c r="C3553">
        <v>63400</v>
      </c>
      <c r="D3553">
        <v>665.68</v>
      </c>
      <c r="E3553" s="1">
        <v>44630</v>
      </c>
      <c r="F3553" s="1">
        <v>47063</v>
      </c>
      <c r="G3553" t="s">
        <v>99</v>
      </c>
      <c r="H3553" t="s">
        <v>80</v>
      </c>
      <c r="I3553" t="s">
        <v>2227</v>
      </c>
      <c r="J3553">
        <v>2433</v>
      </c>
      <c r="K3553" t="s">
        <v>42</v>
      </c>
      <c r="L3553">
        <v>1</v>
      </c>
      <c r="M3553" t="s">
        <v>2228</v>
      </c>
      <c r="N3553" t="s">
        <v>60</v>
      </c>
      <c r="O3553">
        <v>82</v>
      </c>
      <c r="P3553" t="s">
        <v>1758</v>
      </c>
      <c r="Q3553" t="s">
        <v>87</v>
      </c>
      <c r="R3553" t="s">
        <v>2229</v>
      </c>
      <c r="S3553" t="s">
        <v>36</v>
      </c>
      <c r="T3553">
        <v>0</v>
      </c>
      <c r="U3553">
        <v>1</v>
      </c>
      <c r="V3553" t="s">
        <v>37</v>
      </c>
      <c r="W3553" t="s">
        <v>2231</v>
      </c>
      <c r="X3553" t="s">
        <v>44</v>
      </c>
      <c r="Y3553">
        <v>22</v>
      </c>
      <c r="Z3553">
        <v>92</v>
      </c>
      <c r="AA3553">
        <v>1</v>
      </c>
      <c r="AB3553" t="s">
        <v>58</v>
      </c>
      <c r="AC3553">
        <v>1</v>
      </c>
      <c r="AD3553" t="s">
        <v>46</v>
      </c>
    </row>
    <row r="3554" spans="1:30" x14ac:dyDescent="0.3">
      <c r="A3554" t="s">
        <v>19092</v>
      </c>
      <c r="B3554" t="s">
        <v>39</v>
      </c>
      <c r="C3554">
        <v>206323</v>
      </c>
      <c r="D3554">
        <v>765.21</v>
      </c>
      <c r="E3554" s="1">
        <v>45069</v>
      </c>
      <c r="F3554" s="1">
        <v>48530</v>
      </c>
      <c r="G3554" t="s">
        <v>103</v>
      </c>
      <c r="H3554" t="s">
        <v>41</v>
      </c>
      <c r="I3554" t="s">
        <v>19087</v>
      </c>
      <c r="J3554">
        <v>3461</v>
      </c>
      <c r="K3554" t="s">
        <v>42</v>
      </c>
      <c r="L3554">
        <v>0</v>
      </c>
      <c r="M3554" t="s">
        <v>19088</v>
      </c>
      <c r="N3554" t="s">
        <v>49</v>
      </c>
      <c r="O3554">
        <v>43</v>
      </c>
      <c r="P3554" t="s">
        <v>3967</v>
      </c>
      <c r="Q3554" t="s">
        <v>62</v>
      </c>
      <c r="R3554" t="s">
        <v>19089</v>
      </c>
      <c r="S3554" t="s">
        <v>89</v>
      </c>
      <c r="T3554">
        <v>0</v>
      </c>
      <c r="U3554">
        <v>0</v>
      </c>
      <c r="V3554" t="s">
        <v>90</v>
      </c>
      <c r="W3554" t="s">
        <v>19093</v>
      </c>
      <c r="X3554" t="s">
        <v>44</v>
      </c>
      <c r="Y3554">
        <v>25</v>
      </c>
      <c r="Z3554">
        <v>92</v>
      </c>
      <c r="AA3554">
        <v>1</v>
      </c>
      <c r="AB3554" t="s">
        <v>58</v>
      </c>
      <c r="AC3554">
        <v>1</v>
      </c>
      <c r="AD3554" t="s">
        <v>46</v>
      </c>
    </row>
    <row r="3555" spans="1:30" x14ac:dyDescent="0.3">
      <c r="A3555" t="s">
        <v>12321</v>
      </c>
      <c r="B3555" t="s">
        <v>118</v>
      </c>
      <c r="C3555">
        <v>419069</v>
      </c>
      <c r="D3555">
        <v>1170.8900000000001</v>
      </c>
      <c r="E3555" s="1">
        <v>43988</v>
      </c>
      <c r="F3555" s="1">
        <v>47357</v>
      </c>
      <c r="G3555" t="s">
        <v>40</v>
      </c>
      <c r="H3555" t="s">
        <v>80</v>
      </c>
      <c r="I3555" t="s">
        <v>12318</v>
      </c>
      <c r="J3555">
        <v>3369</v>
      </c>
      <c r="K3555" t="s">
        <v>42</v>
      </c>
      <c r="L3555">
        <v>1</v>
      </c>
      <c r="M3555" t="s">
        <v>12319</v>
      </c>
      <c r="N3555" t="s">
        <v>32</v>
      </c>
      <c r="O3555">
        <v>83</v>
      </c>
      <c r="P3555" t="s">
        <v>1605</v>
      </c>
      <c r="Q3555" t="s">
        <v>62</v>
      </c>
      <c r="R3555" t="s">
        <v>12320</v>
      </c>
      <c r="S3555" t="s">
        <v>36</v>
      </c>
      <c r="T3555">
        <v>0</v>
      </c>
      <c r="U3555">
        <v>1</v>
      </c>
      <c r="V3555" t="s">
        <v>37</v>
      </c>
      <c r="W3555" t="s">
        <v>12322</v>
      </c>
      <c r="X3555" t="s">
        <v>44</v>
      </c>
      <c r="Y3555">
        <v>19</v>
      </c>
      <c r="Z3555">
        <v>32</v>
      </c>
      <c r="AA3555">
        <v>0</v>
      </c>
      <c r="AB3555" t="s">
        <v>45</v>
      </c>
      <c r="AC3555">
        <v>0</v>
      </c>
      <c r="AD3555" t="s">
        <v>46</v>
      </c>
    </row>
    <row r="3556" spans="1:30" x14ac:dyDescent="0.3">
      <c r="A3556" t="s">
        <v>7234</v>
      </c>
      <c r="B3556" t="s">
        <v>39</v>
      </c>
      <c r="C3556">
        <v>306577</v>
      </c>
      <c r="D3556">
        <v>372.41</v>
      </c>
      <c r="E3556" s="1">
        <v>42523</v>
      </c>
      <c r="F3556" s="1">
        <v>45627</v>
      </c>
      <c r="G3556" t="s">
        <v>99</v>
      </c>
      <c r="H3556" t="s">
        <v>41</v>
      </c>
      <c r="I3556" t="s">
        <v>7229</v>
      </c>
      <c r="J3556">
        <v>3104</v>
      </c>
      <c r="K3556" t="s">
        <v>42</v>
      </c>
      <c r="L3556">
        <v>0</v>
      </c>
      <c r="M3556" t="s">
        <v>7230</v>
      </c>
      <c r="N3556" t="s">
        <v>60</v>
      </c>
      <c r="O3556">
        <v>33</v>
      </c>
      <c r="P3556" t="s">
        <v>1040</v>
      </c>
      <c r="Q3556" t="s">
        <v>87</v>
      </c>
      <c r="R3556" t="s">
        <v>7231</v>
      </c>
      <c r="S3556" t="s">
        <v>109</v>
      </c>
      <c r="T3556">
        <v>0</v>
      </c>
      <c r="U3556">
        <v>0</v>
      </c>
      <c r="V3556" t="s">
        <v>90</v>
      </c>
      <c r="W3556" t="s">
        <v>7235</v>
      </c>
      <c r="X3556" t="s">
        <v>44</v>
      </c>
      <c r="Y3556">
        <v>46</v>
      </c>
      <c r="Z3556">
        <v>69</v>
      </c>
      <c r="AA3556">
        <v>0</v>
      </c>
      <c r="AB3556" t="s">
        <v>58</v>
      </c>
      <c r="AC3556">
        <v>0</v>
      </c>
      <c r="AD3556" t="s">
        <v>46</v>
      </c>
    </row>
    <row r="3557" spans="1:30" x14ac:dyDescent="0.3">
      <c r="A3557" t="s">
        <v>8172</v>
      </c>
      <c r="B3557" t="s">
        <v>70</v>
      </c>
      <c r="C3557">
        <v>214584</v>
      </c>
      <c r="D3557">
        <v>907.6</v>
      </c>
      <c r="E3557" s="1">
        <v>45638</v>
      </c>
      <c r="F3557" s="1">
        <v>48313</v>
      </c>
      <c r="G3557" t="s">
        <v>40</v>
      </c>
      <c r="H3557" t="s">
        <v>80</v>
      </c>
      <c r="I3557" t="s">
        <v>8169</v>
      </c>
      <c r="J3557">
        <v>2675</v>
      </c>
      <c r="K3557" t="s">
        <v>42</v>
      </c>
      <c r="L3557">
        <v>1</v>
      </c>
      <c r="M3557" t="s">
        <v>8170</v>
      </c>
      <c r="N3557" t="s">
        <v>49</v>
      </c>
      <c r="O3557">
        <v>35</v>
      </c>
      <c r="P3557" t="s">
        <v>1700</v>
      </c>
      <c r="Q3557" t="s">
        <v>34</v>
      </c>
      <c r="R3557" t="s">
        <v>8171</v>
      </c>
      <c r="S3557" t="s">
        <v>109</v>
      </c>
      <c r="T3557">
        <v>1</v>
      </c>
      <c r="U3557">
        <v>0</v>
      </c>
      <c r="V3557" t="s">
        <v>90</v>
      </c>
      <c r="W3557" t="s">
        <v>8173</v>
      </c>
      <c r="X3557" t="s">
        <v>72</v>
      </c>
      <c r="Y3557">
        <v>0</v>
      </c>
      <c r="Z3557">
        <v>27</v>
      </c>
      <c r="AA3557">
        <v>0</v>
      </c>
      <c r="AB3557" t="s">
        <v>73</v>
      </c>
      <c r="AC3557">
        <v>0</v>
      </c>
      <c r="AD3557" t="s">
        <v>74</v>
      </c>
    </row>
    <row r="3558" spans="1:30" x14ac:dyDescent="0.3">
      <c r="A3558" t="s">
        <v>13361</v>
      </c>
      <c r="B3558" t="s">
        <v>70</v>
      </c>
      <c r="C3558">
        <v>298043</v>
      </c>
      <c r="D3558">
        <v>427.41</v>
      </c>
      <c r="E3558" s="1">
        <v>42924</v>
      </c>
      <c r="F3558" s="1">
        <v>43626</v>
      </c>
      <c r="G3558" t="s">
        <v>103</v>
      </c>
      <c r="H3558" t="s">
        <v>41</v>
      </c>
      <c r="I3558" t="s">
        <v>13356</v>
      </c>
      <c r="J3558">
        <v>702</v>
      </c>
      <c r="K3558" t="s">
        <v>100</v>
      </c>
      <c r="L3558">
        <v>0</v>
      </c>
      <c r="M3558" t="s">
        <v>13357</v>
      </c>
      <c r="N3558" t="s">
        <v>32</v>
      </c>
      <c r="O3558">
        <v>22</v>
      </c>
      <c r="P3558" t="s">
        <v>1987</v>
      </c>
      <c r="Q3558" t="s">
        <v>34</v>
      </c>
      <c r="R3558" t="s">
        <v>13358</v>
      </c>
      <c r="S3558" t="s">
        <v>67</v>
      </c>
      <c r="T3558">
        <v>1</v>
      </c>
      <c r="U3558">
        <v>0</v>
      </c>
      <c r="V3558" t="s">
        <v>68</v>
      </c>
      <c r="W3558" t="s">
        <v>13362</v>
      </c>
      <c r="X3558" t="s">
        <v>44</v>
      </c>
      <c r="Y3558">
        <v>25</v>
      </c>
      <c r="Z3558">
        <v>39</v>
      </c>
      <c r="AA3558">
        <v>0</v>
      </c>
      <c r="AB3558" t="s">
        <v>45</v>
      </c>
      <c r="AC3558">
        <v>0</v>
      </c>
      <c r="AD3558" t="s">
        <v>46</v>
      </c>
    </row>
    <row r="3559" spans="1:30" x14ac:dyDescent="0.3">
      <c r="A3559" t="s">
        <v>2516</v>
      </c>
      <c r="B3559" t="s">
        <v>118</v>
      </c>
      <c r="C3559">
        <v>434908</v>
      </c>
      <c r="D3559">
        <v>564.32000000000005</v>
      </c>
      <c r="E3559" s="1">
        <v>42731</v>
      </c>
      <c r="F3559" s="1">
        <v>45352</v>
      </c>
      <c r="G3559" t="s">
        <v>99</v>
      </c>
      <c r="H3559" t="s">
        <v>80</v>
      </c>
      <c r="I3559" t="s">
        <v>2512</v>
      </c>
      <c r="J3559">
        <v>2621</v>
      </c>
      <c r="K3559" t="s">
        <v>42</v>
      </c>
      <c r="L3559">
        <v>1</v>
      </c>
      <c r="M3559" t="s">
        <v>2513</v>
      </c>
      <c r="N3559" t="s">
        <v>32</v>
      </c>
      <c r="O3559">
        <v>50</v>
      </c>
      <c r="P3559" t="s">
        <v>2514</v>
      </c>
      <c r="Q3559" t="s">
        <v>34</v>
      </c>
      <c r="R3559" t="s">
        <v>2515</v>
      </c>
      <c r="S3559" t="s">
        <v>97</v>
      </c>
      <c r="T3559">
        <v>1</v>
      </c>
      <c r="U3559">
        <v>0</v>
      </c>
      <c r="V3559" t="s">
        <v>90</v>
      </c>
      <c r="W3559" t="s">
        <v>2517</v>
      </c>
      <c r="X3559" t="s">
        <v>57</v>
      </c>
      <c r="Y3559">
        <v>17</v>
      </c>
      <c r="Z3559">
        <v>50</v>
      </c>
      <c r="AA3559">
        <v>0</v>
      </c>
      <c r="AB3559" t="s">
        <v>45</v>
      </c>
      <c r="AC3559">
        <v>0</v>
      </c>
      <c r="AD3559" t="s">
        <v>59</v>
      </c>
    </row>
    <row r="3560" spans="1:30" x14ac:dyDescent="0.3">
      <c r="A3560" t="s">
        <v>16963</v>
      </c>
      <c r="B3560" t="s">
        <v>54</v>
      </c>
      <c r="C3560">
        <v>336641</v>
      </c>
      <c r="D3560">
        <v>895.56</v>
      </c>
      <c r="E3560" s="1">
        <v>42553</v>
      </c>
      <c r="F3560" s="1">
        <v>44634</v>
      </c>
      <c r="G3560" t="s">
        <v>40</v>
      </c>
      <c r="H3560" t="s">
        <v>55</v>
      </c>
      <c r="I3560" t="s">
        <v>16960</v>
      </c>
      <c r="J3560">
        <v>2081</v>
      </c>
      <c r="K3560" t="s">
        <v>42</v>
      </c>
      <c r="L3560">
        <v>0</v>
      </c>
      <c r="M3560" t="s">
        <v>16961</v>
      </c>
      <c r="N3560" t="s">
        <v>49</v>
      </c>
      <c r="O3560">
        <v>28</v>
      </c>
      <c r="P3560" t="s">
        <v>525</v>
      </c>
      <c r="Q3560" t="s">
        <v>87</v>
      </c>
      <c r="R3560" t="s">
        <v>16962</v>
      </c>
      <c r="S3560" t="s">
        <v>109</v>
      </c>
      <c r="T3560">
        <v>0</v>
      </c>
      <c r="U3560">
        <v>0</v>
      </c>
      <c r="V3560" t="s">
        <v>68</v>
      </c>
      <c r="W3560" t="s">
        <v>16964</v>
      </c>
      <c r="X3560" t="s">
        <v>72</v>
      </c>
      <c r="Y3560">
        <v>9</v>
      </c>
      <c r="Z3560">
        <v>98</v>
      </c>
      <c r="AA3560">
        <v>1</v>
      </c>
      <c r="AB3560" t="s">
        <v>58</v>
      </c>
      <c r="AC3560">
        <v>1</v>
      </c>
      <c r="AD3560" t="s">
        <v>74</v>
      </c>
    </row>
    <row r="3561" spans="1:30" x14ac:dyDescent="0.3">
      <c r="A3561" t="s">
        <v>16177</v>
      </c>
      <c r="B3561" t="s">
        <v>118</v>
      </c>
      <c r="C3561">
        <v>151188</v>
      </c>
      <c r="D3561">
        <v>1951.81</v>
      </c>
      <c r="E3561" s="1">
        <v>43205</v>
      </c>
      <c r="F3561" s="1">
        <v>46144</v>
      </c>
      <c r="G3561" t="s">
        <v>40</v>
      </c>
      <c r="H3561" t="s">
        <v>80</v>
      </c>
      <c r="I3561" t="s">
        <v>16168</v>
      </c>
      <c r="J3561">
        <v>2939</v>
      </c>
      <c r="K3561" t="s">
        <v>42</v>
      </c>
      <c r="L3561">
        <v>1</v>
      </c>
      <c r="M3561" t="s">
        <v>16169</v>
      </c>
      <c r="N3561" t="s">
        <v>60</v>
      </c>
      <c r="O3561">
        <v>46</v>
      </c>
      <c r="P3561" t="s">
        <v>1218</v>
      </c>
      <c r="Q3561" t="s">
        <v>62</v>
      </c>
      <c r="R3561" t="s">
        <v>16170</v>
      </c>
      <c r="S3561" t="s">
        <v>97</v>
      </c>
      <c r="T3561">
        <v>0</v>
      </c>
      <c r="U3561">
        <v>0</v>
      </c>
      <c r="V3561" t="s">
        <v>90</v>
      </c>
      <c r="W3561" t="s">
        <v>16178</v>
      </c>
      <c r="X3561" t="s">
        <v>57</v>
      </c>
      <c r="Y3561">
        <v>24</v>
      </c>
      <c r="Z3561">
        <v>16</v>
      </c>
      <c r="AA3561">
        <v>0</v>
      </c>
      <c r="AB3561" t="s">
        <v>73</v>
      </c>
      <c r="AC3561">
        <v>0</v>
      </c>
      <c r="AD3561" t="s">
        <v>59</v>
      </c>
    </row>
    <row r="3562" spans="1:30" x14ac:dyDescent="0.3">
      <c r="A3562" t="s">
        <v>16314</v>
      </c>
      <c r="B3562" t="s">
        <v>118</v>
      </c>
      <c r="C3562">
        <v>418600</v>
      </c>
      <c r="D3562">
        <v>976.51</v>
      </c>
      <c r="E3562" s="1">
        <v>43078</v>
      </c>
      <c r="F3562" s="1">
        <v>44587</v>
      </c>
      <c r="G3562" t="s">
        <v>103</v>
      </c>
      <c r="H3562" t="s">
        <v>55</v>
      </c>
      <c r="I3562" t="s">
        <v>16311</v>
      </c>
      <c r="J3562">
        <v>1509</v>
      </c>
      <c r="K3562" t="s">
        <v>42</v>
      </c>
      <c r="L3562">
        <v>0</v>
      </c>
      <c r="M3562" t="s">
        <v>16312</v>
      </c>
      <c r="N3562" t="s">
        <v>60</v>
      </c>
      <c r="O3562">
        <v>47</v>
      </c>
      <c r="P3562" t="s">
        <v>304</v>
      </c>
      <c r="Q3562" t="s">
        <v>87</v>
      </c>
      <c r="R3562" t="s">
        <v>16313</v>
      </c>
      <c r="S3562" t="s">
        <v>97</v>
      </c>
      <c r="T3562">
        <v>0</v>
      </c>
      <c r="U3562">
        <v>0</v>
      </c>
      <c r="V3562" t="s">
        <v>90</v>
      </c>
      <c r="W3562" t="s">
        <v>16315</v>
      </c>
      <c r="X3562" t="s">
        <v>44</v>
      </c>
      <c r="Y3562">
        <v>21</v>
      </c>
      <c r="Z3562">
        <v>30</v>
      </c>
      <c r="AA3562">
        <v>0</v>
      </c>
      <c r="AB3562" t="s">
        <v>73</v>
      </c>
      <c r="AC3562">
        <v>0</v>
      </c>
      <c r="AD3562" t="s">
        <v>46</v>
      </c>
    </row>
    <row r="3563" spans="1:30" x14ac:dyDescent="0.3">
      <c r="A3563" t="s">
        <v>7867</v>
      </c>
      <c r="B3563" t="s">
        <v>70</v>
      </c>
      <c r="C3563">
        <v>476470</v>
      </c>
      <c r="D3563">
        <v>1798.16</v>
      </c>
      <c r="E3563" s="1">
        <v>44983</v>
      </c>
      <c r="F3563" s="1">
        <v>48012</v>
      </c>
      <c r="G3563" t="s">
        <v>40</v>
      </c>
      <c r="H3563" t="s">
        <v>41</v>
      </c>
      <c r="I3563" t="s">
        <v>7860</v>
      </c>
      <c r="J3563">
        <v>3029</v>
      </c>
      <c r="K3563" t="s">
        <v>42</v>
      </c>
      <c r="L3563">
        <v>0</v>
      </c>
      <c r="M3563" t="s">
        <v>7861</v>
      </c>
      <c r="N3563" t="s">
        <v>32</v>
      </c>
      <c r="O3563">
        <v>38</v>
      </c>
      <c r="P3563" t="s">
        <v>330</v>
      </c>
      <c r="Q3563" t="s">
        <v>34</v>
      </c>
      <c r="R3563" t="s">
        <v>7862</v>
      </c>
      <c r="S3563" t="s">
        <v>89</v>
      </c>
      <c r="T3563">
        <v>1</v>
      </c>
      <c r="U3563">
        <v>0</v>
      </c>
      <c r="V3563" t="s">
        <v>90</v>
      </c>
      <c r="W3563" t="s">
        <v>7868</v>
      </c>
      <c r="X3563" t="s">
        <v>57</v>
      </c>
      <c r="Y3563">
        <v>29</v>
      </c>
      <c r="Z3563">
        <v>3</v>
      </c>
      <c r="AA3563">
        <v>0</v>
      </c>
      <c r="AB3563" t="s">
        <v>73</v>
      </c>
      <c r="AC3563">
        <v>0</v>
      </c>
      <c r="AD3563" t="s">
        <v>59</v>
      </c>
    </row>
    <row r="3564" spans="1:30" x14ac:dyDescent="0.3">
      <c r="A3564" t="s">
        <v>12190</v>
      </c>
      <c r="B3564" t="s">
        <v>39</v>
      </c>
      <c r="C3564">
        <v>12773</v>
      </c>
      <c r="D3564">
        <v>1305.2</v>
      </c>
      <c r="E3564" s="1">
        <v>44612</v>
      </c>
      <c r="F3564" s="1">
        <v>45527</v>
      </c>
      <c r="G3564" t="s">
        <v>99</v>
      </c>
      <c r="H3564" t="s">
        <v>41</v>
      </c>
      <c r="I3564" t="s">
        <v>12187</v>
      </c>
      <c r="J3564">
        <v>915</v>
      </c>
      <c r="K3564" t="s">
        <v>100</v>
      </c>
      <c r="L3564">
        <v>0</v>
      </c>
      <c r="M3564" t="s">
        <v>12188</v>
      </c>
      <c r="N3564" t="s">
        <v>49</v>
      </c>
      <c r="O3564">
        <v>22</v>
      </c>
      <c r="P3564" t="s">
        <v>3017</v>
      </c>
      <c r="Q3564" t="s">
        <v>34</v>
      </c>
      <c r="R3564" t="s">
        <v>12189</v>
      </c>
      <c r="S3564" t="s">
        <v>67</v>
      </c>
      <c r="T3564">
        <v>1</v>
      </c>
      <c r="U3564">
        <v>0</v>
      </c>
      <c r="V3564" t="s">
        <v>68</v>
      </c>
      <c r="W3564" t="s">
        <v>12191</v>
      </c>
      <c r="X3564" t="s">
        <v>57</v>
      </c>
      <c r="Y3564">
        <v>10</v>
      </c>
      <c r="Z3564">
        <v>81</v>
      </c>
      <c r="AA3564">
        <v>1</v>
      </c>
      <c r="AB3564" t="s">
        <v>58</v>
      </c>
      <c r="AC3564">
        <v>1</v>
      </c>
      <c r="AD3564" t="s">
        <v>59</v>
      </c>
    </row>
    <row r="3565" spans="1:30" x14ac:dyDescent="0.3">
      <c r="A3565" t="s">
        <v>11827</v>
      </c>
      <c r="B3565" t="s">
        <v>70</v>
      </c>
      <c r="C3565">
        <v>192914</v>
      </c>
      <c r="D3565">
        <v>536.29999999999995</v>
      </c>
      <c r="E3565" s="1">
        <v>43904</v>
      </c>
      <c r="F3565" s="1">
        <v>46067</v>
      </c>
      <c r="G3565" t="s">
        <v>99</v>
      </c>
      <c r="H3565" t="s">
        <v>55</v>
      </c>
      <c r="I3565" t="s">
        <v>11822</v>
      </c>
      <c r="J3565">
        <v>2163</v>
      </c>
      <c r="K3565" t="s">
        <v>42</v>
      </c>
      <c r="L3565">
        <v>0</v>
      </c>
      <c r="M3565" t="s">
        <v>11823</v>
      </c>
      <c r="N3565" t="s">
        <v>60</v>
      </c>
      <c r="O3565">
        <v>46</v>
      </c>
      <c r="P3565" t="s">
        <v>303</v>
      </c>
      <c r="Q3565" t="s">
        <v>87</v>
      </c>
      <c r="R3565" t="s">
        <v>11824</v>
      </c>
      <c r="S3565" t="s">
        <v>97</v>
      </c>
      <c r="T3565">
        <v>0</v>
      </c>
      <c r="U3565">
        <v>0</v>
      </c>
      <c r="V3565" t="s">
        <v>90</v>
      </c>
      <c r="W3565" t="s">
        <v>11828</v>
      </c>
      <c r="X3565" t="s">
        <v>44</v>
      </c>
      <c r="Y3565">
        <v>23</v>
      </c>
      <c r="Z3565">
        <v>10</v>
      </c>
      <c r="AA3565">
        <v>0</v>
      </c>
      <c r="AB3565" t="s">
        <v>73</v>
      </c>
      <c r="AC3565">
        <v>0</v>
      </c>
      <c r="AD3565" t="s">
        <v>46</v>
      </c>
    </row>
    <row r="3566" spans="1:30" x14ac:dyDescent="0.3">
      <c r="A3566" t="s">
        <v>2407</v>
      </c>
      <c r="B3566" t="s">
        <v>118</v>
      </c>
      <c r="C3566">
        <v>483338</v>
      </c>
      <c r="D3566">
        <v>1740.5</v>
      </c>
      <c r="E3566" s="1">
        <v>42379</v>
      </c>
      <c r="F3566" s="1">
        <v>46008</v>
      </c>
      <c r="G3566" t="s">
        <v>103</v>
      </c>
      <c r="H3566" t="s">
        <v>80</v>
      </c>
      <c r="I3566" t="s">
        <v>2404</v>
      </c>
      <c r="J3566">
        <v>3629</v>
      </c>
      <c r="K3566" t="s">
        <v>42</v>
      </c>
      <c r="L3566">
        <v>1</v>
      </c>
      <c r="M3566" t="s">
        <v>2405</v>
      </c>
      <c r="N3566" t="s">
        <v>32</v>
      </c>
      <c r="O3566">
        <v>66</v>
      </c>
      <c r="P3566" t="s">
        <v>2054</v>
      </c>
      <c r="Q3566" t="s">
        <v>87</v>
      </c>
      <c r="R3566" t="s">
        <v>2406</v>
      </c>
      <c r="S3566" t="s">
        <v>36</v>
      </c>
      <c r="T3566">
        <v>0</v>
      </c>
      <c r="U3566">
        <v>1</v>
      </c>
      <c r="V3566" t="s">
        <v>37</v>
      </c>
      <c r="W3566" t="s">
        <v>2408</v>
      </c>
      <c r="X3566" t="s">
        <v>44</v>
      </c>
      <c r="Y3566">
        <v>18</v>
      </c>
      <c r="Z3566">
        <v>77</v>
      </c>
      <c r="AA3566">
        <v>1</v>
      </c>
      <c r="AB3566" t="s">
        <v>58</v>
      </c>
      <c r="AC3566">
        <v>1</v>
      </c>
      <c r="AD3566" t="s">
        <v>46</v>
      </c>
    </row>
    <row r="3567" spans="1:30" x14ac:dyDescent="0.3">
      <c r="A3567" t="s">
        <v>18670</v>
      </c>
      <c r="B3567" t="s">
        <v>70</v>
      </c>
      <c r="C3567">
        <v>267776</v>
      </c>
      <c r="D3567">
        <v>1235.8499999999999</v>
      </c>
      <c r="E3567" s="1">
        <v>45366</v>
      </c>
      <c r="F3567" s="1">
        <v>47292</v>
      </c>
      <c r="G3567" t="s">
        <v>40</v>
      </c>
      <c r="H3567" t="s">
        <v>55</v>
      </c>
      <c r="I3567" t="s">
        <v>18667</v>
      </c>
      <c r="J3567">
        <v>1926</v>
      </c>
      <c r="K3567" t="s">
        <v>42</v>
      </c>
      <c r="L3567">
        <v>0</v>
      </c>
      <c r="M3567" t="s">
        <v>18668</v>
      </c>
      <c r="N3567" t="s">
        <v>32</v>
      </c>
      <c r="O3567">
        <v>19</v>
      </c>
      <c r="P3567" t="s">
        <v>702</v>
      </c>
      <c r="Q3567" t="s">
        <v>51</v>
      </c>
      <c r="R3567" t="s">
        <v>18669</v>
      </c>
      <c r="S3567" t="s">
        <v>67</v>
      </c>
      <c r="T3567">
        <v>0</v>
      </c>
      <c r="U3567">
        <v>0</v>
      </c>
      <c r="V3567" t="s">
        <v>68</v>
      </c>
      <c r="W3567" t="s">
        <v>18671</v>
      </c>
      <c r="X3567" t="s">
        <v>72</v>
      </c>
      <c r="Y3567">
        <v>39</v>
      </c>
      <c r="Z3567">
        <v>92</v>
      </c>
      <c r="AA3567">
        <v>1</v>
      </c>
      <c r="AB3567" t="s">
        <v>58</v>
      </c>
      <c r="AC3567">
        <v>1</v>
      </c>
      <c r="AD3567" t="s">
        <v>74</v>
      </c>
    </row>
    <row r="3568" spans="1:30" x14ac:dyDescent="0.3">
      <c r="A3568" t="s">
        <v>13163</v>
      </c>
      <c r="B3568" t="s">
        <v>54</v>
      </c>
      <c r="C3568">
        <v>248215</v>
      </c>
      <c r="D3568">
        <v>688.74</v>
      </c>
      <c r="E3568" s="1">
        <v>42459</v>
      </c>
      <c r="F3568" s="1">
        <v>45031</v>
      </c>
      <c r="G3568" t="s">
        <v>40</v>
      </c>
      <c r="H3568" t="s">
        <v>55</v>
      </c>
      <c r="I3568" t="s">
        <v>13158</v>
      </c>
      <c r="J3568">
        <v>2572</v>
      </c>
      <c r="K3568" t="s">
        <v>42</v>
      </c>
      <c r="L3568">
        <v>0</v>
      </c>
      <c r="M3568" t="s">
        <v>13159</v>
      </c>
      <c r="N3568" t="s">
        <v>32</v>
      </c>
      <c r="O3568">
        <v>34</v>
      </c>
      <c r="P3568" t="s">
        <v>1504</v>
      </c>
      <c r="Q3568" t="s">
        <v>34</v>
      </c>
      <c r="R3568" t="s">
        <v>13160</v>
      </c>
      <c r="S3568" t="s">
        <v>109</v>
      </c>
      <c r="T3568">
        <v>1</v>
      </c>
      <c r="U3568">
        <v>0</v>
      </c>
      <c r="V3568" t="s">
        <v>90</v>
      </c>
      <c r="W3568" t="s">
        <v>13164</v>
      </c>
      <c r="X3568" t="s">
        <v>44</v>
      </c>
      <c r="Y3568">
        <v>24</v>
      </c>
      <c r="Z3568">
        <v>71</v>
      </c>
      <c r="AA3568">
        <v>1</v>
      </c>
      <c r="AB3568" t="s">
        <v>58</v>
      </c>
      <c r="AC3568">
        <v>1</v>
      </c>
      <c r="AD3568" t="s">
        <v>46</v>
      </c>
    </row>
    <row r="3569" spans="1:30" x14ac:dyDescent="0.3">
      <c r="A3569" t="s">
        <v>4000</v>
      </c>
      <c r="B3569" t="s">
        <v>54</v>
      </c>
      <c r="C3569">
        <v>326517</v>
      </c>
      <c r="D3569">
        <v>1547.91</v>
      </c>
      <c r="E3569" s="1">
        <v>45586</v>
      </c>
      <c r="F3569" s="1">
        <v>47468</v>
      </c>
      <c r="G3569" t="s">
        <v>40</v>
      </c>
      <c r="H3569" t="s">
        <v>55</v>
      </c>
      <c r="I3569" t="s">
        <v>3992</v>
      </c>
      <c r="J3569">
        <v>1882</v>
      </c>
      <c r="K3569" t="s">
        <v>42</v>
      </c>
      <c r="L3569">
        <v>0</v>
      </c>
      <c r="M3569" t="s">
        <v>3993</v>
      </c>
      <c r="N3569" t="s">
        <v>60</v>
      </c>
      <c r="O3569">
        <v>64</v>
      </c>
      <c r="P3569" t="s">
        <v>3994</v>
      </c>
      <c r="Q3569" t="s">
        <v>51</v>
      </c>
      <c r="R3569" t="s">
        <v>3995</v>
      </c>
      <c r="S3569" t="s">
        <v>36</v>
      </c>
      <c r="T3569">
        <v>0</v>
      </c>
      <c r="U3569">
        <v>1</v>
      </c>
      <c r="V3569" t="s">
        <v>37</v>
      </c>
      <c r="W3569" t="s">
        <v>4001</v>
      </c>
      <c r="X3569" t="s">
        <v>57</v>
      </c>
      <c r="Y3569">
        <v>35</v>
      </c>
      <c r="Z3569">
        <v>27</v>
      </c>
      <c r="AA3569">
        <v>0</v>
      </c>
      <c r="AB3569" t="s">
        <v>73</v>
      </c>
      <c r="AC3569">
        <v>0</v>
      </c>
      <c r="AD3569" t="s">
        <v>59</v>
      </c>
    </row>
    <row r="3570" spans="1:30" x14ac:dyDescent="0.3">
      <c r="A3570" t="s">
        <v>8342</v>
      </c>
      <c r="B3570" t="s">
        <v>54</v>
      </c>
      <c r="C3570">
        <v>493228</v>
      </c>
      <c r="D3570">
        <v>782.62</v>
      </c>
      <c r="E3570" s="1">
        <v>42539</v>
      </c>
      <c r="F3570" s="1">
        <v>45250</v>
      </c>
      <c r="G3570" t="s">
        <v>99</v>
      </c>
      <c r="H3570" t="s">
        <v>80</v>
      </c>
      <c r="I3570" t="s">
        <v>8339</v>
      </c>
      <c r="J3570">
        <v>2711</v>
      </c>
      <c r="K3570" t="s">
        <v>42</v>
      </c>
      <c r="L3570">
        <v>1</v>
      </c>
      <c r="M3570" t="s">
        <v>8340</v>
      </c>
      <c r="N3570" t="s">
        <v>49</v>
      </c>
      <c r="O3570">
        <v>85</v>
      </c>
      <c r="P3570" t="s">
        <v>2276</v>
      </c>
      <c r="Q3570" t="s">
        <v>51</v>
      </c>
      <c r="R3570" t="s">
        <v>8341</v>
      </c>
      <c r="S3570" t="s">
        <v>36</v>
      </c>
      <c r="T3570">
        <v>0</v>
      </c>
      <c r="U3570">
        <v>1</v>
      </c>
      <c r="V3570" t="s">
        <v>37</v>
      </c>
      <c r="W3570" t="s">
        <v>8343</v>
      </c>
      <c r="X3570" t="s">
        <v>57</v>
      </c>
      <c r="Y3570">
        <v>32</v>
      </c>
      <c r="Z3570">
        <v>24</v>
      </c>
      <c r="AA3570">
        <v>0</v>
      </c>
      <c r="AB3570" t="s">
        <v>73</v>
      </c>
      <c r="AC3570">
        <v>0</v>
      </c>
      <c r="AD3570" t="s">
        <v>59</v>
      </c>
    </row>
    <row r="3571" spans="1:30" x14ac:dyDescent="0.3">
      <c r="A3571" t="s">
        <v>18022</v>
      </c>
      <c r="B3571" t="s">
        <v>118</v>
      </c>
      <c r="C3571">
        <v>191056</v>
      </c>
      <c r="D3571">
        <v>1318.28</v>
      </c>
      <c r="E3571" s="1">
        <v>44516</v>
      </c>
      <c r="F3571" s="1">
        <v>45894</v>
      </c>
      <c r="G3571" t="s">
        <v>99</v>
      </c>
      <c r="H3571" t="s">
        <v>55</v>
      </c>
      <c r="I3571" t="s">
        <v>18018</v>
      </c>
      <c r="J3571">
        <v>1378</v>
      </c>
      <c r="K3571" t="s">
        <v>42</v>
      </c>
      <c r="L3571">
        <v>0</v>
      </c>
      <c r="M3571" t="s">
        <v>15465</v>
      </c>
      <c r="N3571" t="s">
        <v>32</v>
      </c>
      <c r="O3571">
        <v>33</v>
      </c>
      <c r="P3571" t="s">
        <v>8241</v>
      </c>
      <c r="Q3571" t="s">
        <v>34</v>
      </c>
      <c r="R3571" t="s">
        <v>18019</v>
      </c>
      <c r="S3571" t="s">
        <v>109</v>
      </c>
      <c r="T3571">
        <v>1</v>
      </c>
      <c r="U3571">
        <v>0</v>
      </c>
      <c r="V3571" t="s">
        <v>90</v>
      </c>
      <c r="W3571" t="s">
        <v>18023</v>
      </c>
      <c r="X3571" t="s">
        <v>44</v>
      </c>
      <c r="Y3571">
        <v>4</v>
      </c>
      <c r="Z3571">
        <v>82</v>
      </c>
      <c r="AA3571">
        <v>1</v>
      </c>
      <c r="AB3571" t="s">
        <v>58</v>
      </c>
      <c r="AC3571">
        <v>1</v>
      </c>
      <c r="AD3571" t="s">
        <v>46</v>
      </c>
    </row>
    <row r="3572" spans="1:30" x14ac:dyDescent="0.3">
      <c r="A3572" t="s">
        <v>11752</v>
      </c>
      <c r="B3572" t="s">
        <v>118</v>
      </c>
      <c r="C3572">
        <v>456915</v>
      </c>
      <c r="D3572">
        <v>1620.18</v>
      </c>
      <c r="E3572" s="1">
        <v>43237</v>
      </c>
      <c r="F3572" s="1">
        <v>44117</v>
      </c>
      <c r="G3572" t="s">
        <v>103</v>
      </c>
      <c r="H3572" t="s">
        <v>80</v>
      </c>
      <c r="I3572" t="s">
        <v>11749</v>
      </c>
      <c r="J3572">
        <v>880</v>
      </c>
      <c r="K3572" t="s">
        <v>100</v>
      </c>
      <c r="L3572">
        <v>1</v>
      </c>
      <c r="M3572" t="s">
        <v>11750</v>
      </c>
      <c r="N3572" t="s">
        <v>60</v>
      </c>
      <c r="O3572">
        <v>83</v>
      </c>
      <c r="P3572" t="s">
        <v>2011</v>
      </c>
      <c r="Q3572" t="s">
        <v>87</v>
      </c>
      <c r="R3572" t="s">
        <v>11751</v>
      </c>
      <c r="S3572" t="s">
        <v>36</v>
      </c>
      <c r="T3572">
        <v>0</v>
      </c>
      <c r="U3572">
        <v>1</v>
      </c>
      <c r="V3572" t="s">
        <v>37</v>
      </c>
      <c r="W3572" t="s">
        <v>11753</v>
      </c>
      <c r="X3572" t="s">
        <v>44</v>
      </c>
      <c r="Y3572">
        <v>19</v>
      </c>
      <c r="Z3572">
        <v>16</v>
      </c>
      <c r="AA3572">
        <v>0</v>
      </c>
      <c r="AB3572" t="s">
        <v>73</v>
      </c>
      <c r="AC3572">
        <v>0</v>
      </c>
      <c r="AD3572" t="s">
        <v>46</v>
      </c>
    </row>
    <row r="3573" spans="1:30" x14ac:dyDescent="0.3">
      <c r="A3573" t="s">
        <v>7616</v>
      </c>
      <c r="B3573" t="s">
        <v>54</v>
      </c>
      <c r="C3573">
        <v>94682</v>
      </c>
      <c r="D3573">
        <v>1418.09</v>
      </c>
      <c r="E3573" s="1">
        <v>43767</v>
      </c>
      <c r="F3573" s="1">
        <v>44900</v>
      </c>
      <c r="G3573" t="s">
        <v>99</v>
      </c>
      <c r="H3573" t="s">
        <v>80</v>
      </c>
      <c r="I3573" t="s">
        <v>7609</v>
      </c>
      <c r="J3573">
        <v>1133</v>
      </c>
      <c r="K3573" t="s">
        <v>42</v>
      </c>
      <c r="L3573">
        <v>1</v>
      </c>
      <c r="M3573" t="s">
        <v>7610</v>
      </c>
      <c r="N3573" t="s">
        <v>60</v>
      </c>
      <c r="O3573">
        <v>53</v>
      </c>
      <c r="P3573" t="s">
        <v>229</v>
      </c>
      <c r="Q3573" t="s">
        <v>87</v>
      </c>
      <c r="R3573" t="s">
        <v>7611</v>
      </c>
      <c r="S3573" t="s">
        <v>97</v>
      </c>
      <c r="T3573">
        <v>0</v>
      </c>
      <c r="U3573">
        <v>0</v>
      </c>
      <c r="V3573" t="s">
        <v>37</v>
      </c>
      <c r="W3573" t="s">
        <v>7617</v>
      </c>
      <c r="X3573" t="s">
        <v>44</v>
      </c>
      <c r="Y3573">
        <v>12</v>
      </c>
      <c r="Z3573">
        <v>94</v>
      </c>
      <c r="AA3573">
        <v>1</v>
      </c>
      <c r="AB3573" t="s">
        <v>58</v>
      </c>
      <c r="AC3573">
        <v>1</v>
      </c>
      <c r="AD3573" t="s">
        <v>46</v>
      </c>
    </row>
    <row r="3574" spans="1:30" x14ac:dyDescent="0.3">
      <c r="A3574" t="s">
        <v>13528</v>
      </c>
      <c r="B3574" t="s">
        <v>70</v>
      </c>
      <c r="C3574">
        <v>191632</v>
      </c>
      <c r="D3574">
        <v>1785.45</v>
      </c>
      <c r="E3574" s="1">
        <v>42572</v>
      </c>
      <c r="F3574" s="1">
        <v>44412</v>
      </c>
      <c r="G3574" t="s">
        <v>99</v>
      </c>
      <c r="H3574" t="s">
        <v>41</v>
      </c>
      <c r="I3574" t="s">
        <v>13523</v>
      </c>
      <c r="J3574">
        <v>1840</v>
      </c>
      <c r="K3574" t="s">
        <v>42</v>
      </c>
      <c r="L3574">
        <v>0</v>
      </c>
      <c r="M3574" t="s">
        <v>13524</v>
      </c>
      <c r="N3574" t="s">
        <v>49</v>
      </c>
      <c r="O3574">
        <v>67</v>
      </c>
      <c r="P3574" t="s">
        <v>3586</v>
      </c>
      <c r="Q3574" t="s">
        <v>87</v>
      </c>
      <c r="R3574" t="s">
        <v>13525</v>
      </c>
      <c r="S3574" t="s">
        <v>36</v>
      </c>
      <c r="T3574">
        <v>0</v>
      </c>
      <c r="U3574">
        <v>1</v>
      </c>
      <c r="V3574" t="s">
        <v>37</v>
      </c>
      <c r="W3574" t="s">
        <v>13529</v>
      </c>
      <c r="X3574" t="s">
        <v>44</v>
      </c>
      <c r="Y3574">
        <v>2</v>
      </c>
      <c r="Z3574">
        <v>50</v>
      </c>
      <c r="AA3574">
        <v>0</v>
      </c>
      <c r="AB3574" t="s">
        <v>45</v>
      </c>
      <c r="AC3574">
        <v>0</v>
      </c>
      <c r="AD3574" t="s">
        <v>46</v>
      </c>
    </row>
    <row r="3575" spans="1:30" x14ac:dyDescent="0.3">
      <c r="A3575" t="s">
        <v>9456</v>
      </c>
      <c r="B3575" t="s">
        <v>54</v>
      </c>
      <c r="C3575">
        <v>33556</v>
      </c>
      <c r="D3575">
        <v>663.56</v>
      </c>
      <c r="E3575" s="1">
        <v>43074</v>
      </c>
      <c r="F3575" s="1">
        <v>44912</v>
      </c>
      <c r="G3575" t="s">
        <v>40</v>
      </c>
      <c r="H3575" t="s">
        <v>80</v>
      </c>
      <c r="I3575" t="s">
        <v>9453</v>
      </c>
      <c r="J3575">
        <v>1838</v>
      </c>
      <c r="K3575" t="s">
        <v>42</v>
      </c>
      <c r="L3575">
        <v>1</v>
      </c>
      <c r="M3575" t="s">
        <v>9454</v>
      </c>
      <c r="N3575" t="s">
        <v>49</v>
      </c>
      <c r="O3575">
        <v>26</v>
      </c>
      <c r="P3575" t="s">
        <v>1970</v>
      </c>
      <c r="Q3575" t="s">
        <v>34</v>
      </c>
      <c r="R3575" t="s">
        <v>9455</v>
      </c>
      <c r="S3575" t="s">
        <v>109</v>
      </c>
      <c r="T3575">
        <v>1</v>
      </c>
      <c r="U3575">
        <v>0</v>
      </c>
      <c r="V3575" t="s">
        <v>68</v>
      </c>
      <c r="W3575" t="s">
        <v>9457</v>
      </c>
      <c r="X3575" t="s">
        <v>57</v>
      </c>
      <c r="Y3575">
        <v>32</v>
      </c>
      <c r="Z3575">
        <v>21</v>
      </c>
      <c r="AA3575">
        <v>0</v>
      </c>
      <c r="AB3575" t="s">
        <v>73</v>
      </c>
      <c r="AC3575">
        <v>0</v>
      </c>
      <c r="AD3575" t="s">
        <v>59</v>
      </c>
    </row>
    <row r="3576" spans="1:30" x14ac:dyDescent="0.3">
      <c r="A3576" t="s">
        <v>13910</v>
      </c>
      <c r="B3576" t="s">
        <v>54</v>
      </c>
      <c r="C3576">
        <v>242486</v>
      </c>
      <c r="D3576">
        <v>1063.75</v>
      </c>
      <c r="E3576" s="1">
        <v>44177</v>
      </c>
      <c r="F3576" s="1">
        <v>47279</v>
      </c>
      <c r="G3576" t="s">
        <v>99</v>
      </c>
      <c r="H3576" t="s">
        <v>41</v>
      </c>
      <c r="I3576" t="s">
        <v>13905</v>
      </c>
      <c r="J3576">
        <v>3102</v>
      </c>
      <c r="K3576" t="s">
        <v>42</v>
      </c>
      <c r="L3576">
        <v>0</v>
      </c>
      <c r="M3576" t="s">
        <v>13906</v>
      </c>
      <c r="N3576" t="s">
        <v>32</v>
      </c>
      <c r="O3576">
        <v>79</v>
      </c>
      <c r="P3576" t="s">
        <v>342</v>
      </c>
      <c r="Q3576" t="s">
        <v>87</v>
      </c>
      <c r="R3576" t="s">
        <v>13907</v>
      </c>
      <c r="S3576" t="s">
        <v>36</v>
      </c>
      <c r="T3576">
        <v>0</v>
      </c>
      <c r="U3576">
        <v>1</v>
      </c>
      <c r="V3576" t="s">
        <v>37</v>
      </c>
      <c r="W3576" t="s">
        <v>13911</v>
      </c>
      <c r="X3576" t="s">
        <v>57</v>
      </c>
      <c r="Y3576">
        <v>18</v>
      </c>
      <c r="Z3576">
        <v>80</v>
      </c>
      <c r="AA3576">
        <v>1</v>
      </c>
      <c r="AB3576" t="s">
        <v>58</v>
      </c>
      <c r="AC3576">
        <v>1</v>
      </c>
      <c r="AD3576" t="s">
        <v>59</v>
      </c>
    </row>
    <row r="3577" spans="1:30" x14ac:dyDescent="0.3">
      <c r="A3577" t="s">
        <v>3731</v>
      </c>
      <c r="B3577" t="s">
        <v>54</v>
      </c>
      <c r="C3577">
        <v>417252</v>
      </c>
      <c r="D3577">
        <v>1947.41</v>
      </c>
      <c r="E3577" s="1">
        <v>42606</v>
      </c>
      <c r="F3577" s="1">
        <v>44629</v>
      </c>
      <c r="G3577" t="s">
        <v>99</v>
      </c>
      <c r="H3577" t="s">
        <v>55</v>
      </c>
      <c r="I3577" t="s">
        <v>3723</v>
      </c>
      <c r="J3577">
        <v>2023</v>
      </c>
      <c r="K3577" t="s">
        <v>42</v>
      </c>
      <c r="L3577">
        <v>0</v>
      </c>
      <c r="M3577" t="s">
        <v>3724</v>
      </c>
      <c r="N3577" t="s">
        <v>49</v>
      </c>
      <c r="O3577">
        <v>82</v>
      </c>
      <c r="P3577" t="s">
        <v>3725</v>
      </c>
      <c r="Q3577" t="s">
        <v>34</v>
      </c>
      <c r="R3577" t="s">
        <v>3726</v>
      </c>
      <c r="S3577" t="s">
        <v>36</v>
      </c>
      <c r="T3577">
        <v>1</v>
      </c>
      <c r="U3577">
        <v>1</v>
      </c>
      <c r="V3577" t="s">
        <v>37</v>
      </c>
      <c r="W3577" t="s">
        <v>3732</v>
      </c>
      <c r="X3577" t="s">
        <v>44</v>
      </c>
      <c r="Y3577">
        <v>5</v>
      </c>
      <c r="Z3577">
        <v>82</v>
      </c>
      <c r="AA3577">
        <v>1</v>
      </c>
      <c r="AB3577" t="s">
        <v>58</v>
      </c>
      <c r="AC3577">
        <v>1</v>
      </c>
      <c r="AD3577" t="s">
        <v>46</v>
      </c>
    </row>
    <row r="3578" spans="1:30" x14ac:dyDescent="0.3">
      <c r="A3578" t="s">
        <v>12884</v>
      </c>
      <c r="B3578" t="s">
        <v>54</v>
      </c>
      <c r="C3578">
        <v>362068</v>
      </c>
      <c r="D3578">
        <v>1306.32</v>
      </c>
      <c r="E3578" s="1">
        <v>44771</v>
      </c>
      <c r="F3578" s="1">
        <v>45678</v>
      </c>
      <c r="G3578" t="s">
        <v>99</v>
      </c>
      <c r="H3578" t="s">
        <v>80</v>
      </c>
      <c r="I3578" t="s">
        <v>12879</v>
      </c>
      <c r="J3578">
        <v>907</v>
      </c>
      <c r="K3578" t="s">
        <v>100</v>
      </c>
      <c r="L3578">
        <v>1</v>
      </c>
      <c r="M3578" t="s">
        <v>12880</v>
      </c>
      <c r="N3578" t="s">
        <v>49</v>
      </c>
      <c r="O3578">
        <v>29</v>
      </c>
      <c r="P3578" t="s">
        <v>8828</v>
      </c>
      <c r="Q3578" t="s">
        <v>62</v>
      </c>
      <c r="R3578" t="s">
        <v>12881</v>
      </c>
      <c r="S3578" t="s">
        <v>109</v>
      </c>
      <c r="T3578">
        <v>0</v>
      </c>
      <c r="U3578">
        <v>0</v>
      </c>
      <c r="V3578" t="s">
        <v>68</v>
      </c>
      <c r="W3578" t="s">
        <v>12885</v>
      </c>
      <c r="X3578" t="s">
        <v>44</v>
      </c>
      <c r="Y3578">
        <v>0</v>
      </c>
      <c r="Z3578">
        <v>70</v>
      </c>
      <c r="AA3578">
        <v>1</v>
      </c>
      <c r="AB3578" t="s">
        <v>58</v>
      </c>
      <c r="AC3578">
        <v>1</v>
      </c>
      <c r="AD3578" t="s">
        <v>46</v>
      </c>
    </row>
    <row r="3579" spans="1:30" x14ac:dyDescent="0.3">
      <c r="A3579" t="s">
        <v>9514</v>
      </c>
      <c r="B3579" t="s">
        <v>70</v>
      </c>
      <c r="C3579">
        <v>251465</v>
      </c>
      <c r="D3579">
        <v>1294.83</v>
      </c>
      <c r="E3579" s="1">
        <v>43879</v>
      </c>
      <c r="F3579" s="1">
        <v>45634</v>
      </c>
      <c r="G3579" t="s">
        <v>99</v>
      </c>
      <c r="H3579" t="s">
        <v>80</v>
      </c>
      <c r="I3579" t="s">
        <v>9507</v>
      </c>
      <c r="J3579">
        <v>1755</v>
      </c>
      <c r="K3579" t="s">
        <v>42</v>
      </c>
      <c r="L3579">
        <v>1</v>
      </c>
      <c r="M3579" t="s">
        <v>9508</v>
      </c>
      <c r="N3579" t="s">
        <v>32</v>
      </c>
      <c r="O3579">
        <v>58</v>
      </c>
      <c r="P3579" t="s">
        <v>1605</v>
      </c>
      <c r="Q3579" t="s">
        <v>87</v>
      </c>
      <c r="R3579" t="s">
        <v>9509</v>
      </c>
      <c r="S3579" t="s">
        <v>36</v>
      </c>
      <c r="T3579">
        <v>0</v>
      </c>
      <c r="U3579">
        <v>0</v>
      </c>
      <c r="V3579" t="s">
        <v>37</v>
      </c>
      <c r="W3579" t="s">
        <v>9515</v>
      </c>
      <c r="X3579" t="s">
        <v>72</v>
      </c>
      <c r="Y3579">
        <v>25</v>
      </c>
      <c r="Z3579">
        <v>10</v>
      </c>
      <c r="AA3579">
        <v>0</v>
      </c>
      <c r="AB3579" t="s">
        <v>73</v>
      </c>
      <c r="AC3579">
        <v>0</v>
      </c>
      <c r="AD3579" t="s">
        <v>74</v>
      </c>
    </row>
    <row r="3580" spans="1:30" x14ac:dyDescent="0.3">
      <c r="A3580" t="s">
        <v>11815</v>
      </c>
      <c r="B3580" t="s">
        <v>39</v>
      </c>
      <c r="C3580">
        <v>80270</v>
      </c>
      <c r="D3580">
        <v>701.42</v>
      </c>
      <c r="E3580" s="1">
        <v>44273</v>
      </c>
      <c r="F3580" s="1">
        <v>47750</v>
      </c>
      <c r="G3580" t="s">
        <v>99</v>
      </c>
      <c r="H3580" t="s">
        <v>55</v>
      </c>
      <c r="I3580" t="s">
        <v>11812</v>
      </c>
      <c r="J3580">
        <v>3477</v>
      </c>
      <c r="K3580" t="s">
        <v>42</v>
      </c>
      <c r="L3580">
        <v>0</v>
      </c>
      <c r="M3580" t="s">
        <v>11813</v>
      </c>
      <c r="N3580" t="s">
        <v>49</v>
      </c>
      <c r="O3580">
        <v>52</v>
      </c>
      <c r="P3580" t="s">
        <v>735</v>
      </c>
      <c r="Q3580" t="s">
        <v>51</v>
      </c>
      <c r="R3580" t="s">
        <v>11814</v>
      </c>
      <c r="S3580" t="s">
        <v>97</v>
      </c>
      <c r="T3580">
        <v>0</v>
      </c>
      <c r="U3580">
        <v>0</v>
      </c>
      <c r="V3580" t="s">
        <v>37</v>
      </c>
      <c r="W3580" t="s">
        <v>11816</v>
      </c>
      <c r="X3580" t="s">
        <v>57</v>
      </c>
      <c r="Y3580">
        <v>25</v>
      </c>
      <c r="Z3580">
        <v>3</v>
      </c>
      <c r="AA3580">
        <v>0</v>
      </c>
      <c r="AB3580" t="s">
        <v>73</v>
      </c>
      <c r="AC3580">
        <v>0</v>
      </c>
      <c r="AD3580" t="s">
        <v>59</v>
      </c>
    </row>
    <row r="3581" spans="1:30" x14ac:dyDescent="0.3">
      <c r="A3581" t="s">
        <v>17032</v>
      </c>
      <c r="B3581" t="s">
        <v>118</v>
      </c>
      <c r="C3581">
        <v>73825</v>
      </c>
      <c r="D3581">
        <v>1747.27</v>
      </c>
      <c r="E3581" s="1">
        <v>44224</v>
      </c>
      <c r="F3581" s="1">
        <v>44620</v>
      </c>
      <c r="G3581" t="s">
        <v>40</v>
      </c>
      <c r="H3581" t="s">
        <v>55</v>
      </c>
      <c r="I3581" t="s">
        <v>17027</v>
      </c>
      <c r="J3581">
        <v>396</v>
      </c>
      <c r="K3581" t="s">
        <v>100</v>
      </c>
      <c r="L3581">
        <v>0</v>
      </c>
      <c r="M3581" t="s">
        <v>17028</v>
      </c>
      <c r="N3581" t="s">
        <v>49</v>
      </c>
      <c r="O3581">
        <v>34</v>
      </c>
      <c r="P3581" t="s">
        <v>564</v>
      </c>
      <c r="Q3581" t="s">
        <v>62</v>
      </c>
      <c r="R3581" t="s">
        <v>17029</v>
      </c>
      <c r="S3581" t="s">
        <v>109</v>
      </c>
      <c r="T3581">
        <v>0</v>
      </c>
      <c r="U3581">
        <v>0</v>
      </c>
      <c r="V3581" t="s">
        <v>90</v>
      </c>
      <c r="W3581" t="s">
        <v>17033</v>
      </c>
      <c r="X3581" t="s">
        <v>72</v>
      </c>
      <c r="Y3581">
        <v>45</v>
      </c>
      <c r="Z3581">
        <v>85</v>
      </c>
      <c r="AA3581">
        <v>1</v>
      </c>
      <c r="AB3581" t="s">
        <v>58</v>
      </c>
      <c r="AC3581">
        <v>1</v>
      </c>
      <c r="AD3581" t="s">
        <v>74</v>
      </c>
    </row>
    <row r="3582" spans="1:30" x14ac:dyDescent="0.3">
      <c r="A3582" t="s">
        <v>8879</v>
      </c>
      <c r="B3582" t="s">
        <v>70</v>
      </c>
      <c r="C3582">
        <v>456863</v>
      </c>
      <c r="D3582">
        <v>612.80999999999995</v>
      </c>
      <c r="E3582" s="1">
        <v>45216</v>
      </c>
      <c r="F3582" s="1">
        <v>48288</v>
      </c>
      <c r="G3582" t="s">
        <v>40</v>
      </c>
      <c r="H3582" t="s">
        <v>80</v>
      </c>
      <c r="I3582" t="s">
        <v>8876</v>
      </c>
      <c r="J3582">
        <v>3072</v>
      </c>
      <c r="K3582" t="s">
        <v>42</v>
      </c>
      <c r="L3582">
        <v>1</v>
      </c>
      <c r="M3582" t="s">
        <v>8877</v>
      </c>
      <c r="N3582" t="s">
        <v>60</v>
      </c>
      <c r="O3582">
        <v>70</v>
      </c>
      <c r="P3582" t="s">
        <v>2539</v>
      </c>
      <c r="Q3582" t="s">
        <v>62</v>
      </c>
      <c r="R3582" t="s">
        <v>8878</v>
      </c>
      <c r="S3582" t="s">
        <v>36</v>
      </c>
      <c r="T3582">
        <v>0</v>
      </c>
      <c r="U3582">
        <v>1</v>
      </c>
      <c r="V3582" t="s">
        <v>37</v>
      </c>
      <c r="W3582" t="s">
        <v>8880</v>
      </c>
      <c r="X3582" t="s">
        <v>72</v>
      </c>
      <c r="Y3582">
        <v>49</v>
      </c>
      <c r="Z3582">
        <v>57</v>
      </c>
      <c r="AA3582">
        <v>0</v>
      </c>
      <c r="AB3582" t="s">
        <v>45</v>
      </c>
      <c r="AC3582">
        <v>0</v>
      </c>
      <c r="AD3582" t="s">
        <v>74</v>
      </c>
    </row>
    <row r="3583" spans="1:30" x14ac:dyDescent="0.3">
      <c r="A3583" t="s">
        <v>1571</v>
      </c>
      <c r="B3583" t="s">
        <v>70</v>
      </c>
      <c r="C3583">
        <v>270127</v>
      </c>
      <c r="D3583">
        <v>1211.82</v>
      </c>
      <c r="E3583" s="1">
        <v>43517</v>
      </c>
      <c r="F3583" s="1">
        <v>46348</v>
      </c>
      <c r="G3583" t="s">
        <v>99</v>
      </c>
      <c r="H3583" t="s">
        <v>80</v>
      </c>
      <c r="I3583" t="s">
        <v>1565</v>
      </c>
      <c r="J3583">
        <v>2831</v>
      </c>
      <c r="K3583" t="s">
        <v>42</v>
      </c>
      <c r="L3583">
        <v>1</v>
      </c>
      <c r="M3583" t="s">
        <v>1566</v>
      </c>
      <c r="N3583" t="s">
        <v>60</v>
      </c>
      <c r="O3583">
        <v>53</v>
      </c>
      <c r="P3583" t="s">
        <v>1567</v>
      </c>
      <c r="Q3583" t="s">
        <v>87</v>
      </c>
      <c r="R3583" t="s">
        <v>1568</v>
      </c>
      <c r="S3583" t="s">
        <v>97</v>
      </c>
      <c r="T3583">
        <v>0</v>
      </c>
      <c r="U3583">
        <v>0</v>
      </c>
      <c r="V3583" t="s">
        <v>37</v>
      </c>
      <c r="W3583" t="s">
        <v>1572</v>
      </c>
      <c r="X3583" t="s">
        <v>72</v>
      </c>
      <c r="Y3583">
        <v>9</v>
      </c>
      <c r="Z3583">
        <v>66</v>
      </c>
      <c r="AA3583">
        <v>0</v>
      </c>
      <c r="AB3583" t="s">
        <v>58</v>
      </c>
      <c r="AC3583">
        <v>0</v>
      </c>
      <c r="AD3583" t="s">
        <v>74</v>
      </c>
    </row>
    <row r="3584" spans="1:30" x14ac:dyDescent="0.3">
      <c r="A3584" t="s">
        <v>5237</v>
      </c>
      <c r="B3584" t="s">
        <v>118</v>
      </c>
      <c r="C3584">
        <v>413303</v>
      </c>
      <c r="D3584">
        <v>1508.3</v>
      </c>
      <c r="E3584" s="1">
        <v>44030</v>
      </c>
      <c r="F3584" s="1">
        <v>45870</v>
      </c>
      <c r="G3584" t="s">
        <v>40</v>
      </c>
      <c r="H3584" t="s">
        <v>80</v>
      </c>
      <c r="I3584" t="s">
        <v>5234</v>
      </c>
      <c r="J3584">
        <v>1840</v>
      </c>
      <c r="K3584" t="s">
        <v>42</v>
      </c>
      <c r="L3584">
        <v>1</v>
      </c>
      <c r="M3584" t="s">
        <v>5235</v>
      </c>
      <c r="N3584" t="s">
        <v>49</v>
      </c>
      <c r="O3584">
        <v>42</v>
      </c>
      <c r="P3584" t="s">
        <v>2646</v>
      </c>
      <c r="Q3584" t="s">
        <v>87</v>
      </c>
      <c r="R3584" t="s">
        <v>5236</v>
      </c>
      <c r="S3584" t="s">
        <v>89</v>
      </c>
      <c r="T3584">
        <v>0</v>
      </c>
      <c r="U3584">
        <v>0</v>
      </c>
      <c r="V3584" t="s">
        <v>90</v>
      </c>
      <c r="W3584" t="s">
        <v>5238</v>
      </c>
      <c r="X3584" t="s">
        <v>57</v>
      </c>
      <c r="Y3584">
        <v>30</v>
      </c>
      <c r="Z3584">
        <v>36</v>
      </c>
      <c r="AA3584">
        <v>0</v>
      </c>
      <c r="AB3584" t="s">
        <v>45</v>
      </c>
      <c r="AC3584">
        <v>0</v>
      </c>
      <c r="AD3584" t="s">
        <v>59</v>
      </c>
    </row>
    <row r="3585" spans="1:30" x14ac:dyDescent="0.3">
      <c r="A3585" t="s">
        <v>1465</v>
      </c>
      <c r="B3585" t="s">
        <v>54</v>
      </c>
      <c r="C3585">
        <v>95780</v>
      </c>
      <c r="D3585">
        <v>520.14</v>
      </c>
      <c r="E3585" s="1">
        <v>43490</v>
      </c>
      <c r="F3585" s="1">
        <v>44308</v>
      </c>
      <c r="G3585" t="s">
        <v>99</v>
      </c>
      <c r="H3585" t="s">
        <v>80</v>
      </c>
      <c r="I3585" t="s">
        <v>1459</v>
      </c>
      <c r="J3585">
        <v>818</v>
      </c>
      <c r="K3585" t="s">
        <v>100</v>
      </c>
      <c r="L3585">
        <v>1</v>
      </c>
      <c r="M3585" t="s">
        <v>1460</v>
      </c>
      <c r="N3585" t="s">
        <v>49</v>
      </c>
      <c r="O3585">
        <v>46</v>
      </c>
      <c r="P3585" t="s">
        <v>1461</v>
      </c>
      <c r="Q3585" t="s">
        <v>51</v>
      </c>
      <c r="R3585" t="s">
        <v>1462</v>
      </c>
      <c r="S3585" t="s">
        <v>97</v>
      </c>
      <c r="T3585">
        <v>0</v>
      </c>
      <c r="U3585">
        <v>0</v>
      </c>
      <c r="V3585" t="s">
        <v>90</v>
      </c>
      <c r="W3585" t="s">
        <v>1466</v>
      </c>
      <c r="X3585" t="s">
        <v>57</v>
      </c>
      <c r="Y3585">
        <v>42</v>
      </c>
      <c r="Z3585">
        <v>70</v>
      </c>
      <c r="AA3585">
        <v>1</v>
      </c>
      <c r="AB3585" t="s">
        <v>58</v>
      </c>
      <c r="AC3585">
        <v>1</v>
      </c>
      <c r="AD3585" t="s">
        <v>59</v>
      </c>
    </row>
    <row r="3586" spans="1:30" x14ac:dyDescent="0.3">
      <c r="A3586" t="s">
        <v>7803</v>
      </c>
      <c r="B3586" t="s">
        <v>54</v>
      </c>
      <c r="C3586">
        <v>497097</v>
      </c>
      <c r="D3586">
        <v>1937.84</v>
      </c>
      <c r="E3586" s="1">
        <v>43968</v>
      </c>
      <c r="F3586" s="1">
        <v>47067</v>
      </c>
      <c r="G3586" t="s">
        <v>99</v>
      </c>
      <c r="H3586" t="s">
        <v>80</v>
      </c>
      <c r="I3586" t="s">
        <v>7800</v>
      </c>
      <c r="J3586">
        <v>3099</v>
      </c>
      <c r="K3586" t="s">
        <v>42</v>
      </c>
      <c r="L3586">
        <v>1</v>
      </c>
      <c r="M3586" t="s">
        <v>7801</v>
      </c>
      <c r="N3586" t="s">
        <v>49</v>
      </c>
      <c r="O3586">
        <v>30</v>
      </c>
      <c r="P3586" t="s">
        <v>438</v>
      </c>
      <c r="Q3586" t="s">
        <v>51</v>
      </c>
      <c r="R3586" t="s">
        <v>7802</v>
      </c>
      <c r="S3586" t="s">
        <v>109</v>
      </c>
      <c r="T3586">
        <v>0</v>
      </c>
      <c r="U3586">
        <v>0</v>
      </c>
      <c r="V3586" t="s">
        <v>68</v>
      </c>
      <c r="W3586" t="s">
        <v>7804</v>
      </c>
      <c r="X3586" t="s">
        <v>57</v>
      </c>
      <c r="Y3586">
        <v>9</v>
      </c>
      <c r="Z3586">
        <v>1</v>
      </c>
      <c r="AA3586">
        <v>0</v>
      </c>
      <c r="AB3586" t="s">
        <v>73</v>
      </c>
      <c r="AC3586">
        <v>0</v>
      </c>
      <c r="AD3586" t="s">
        <v>59</v>
      </c>
    </row>
    <row r="3587" spans="1:30" x14ac:dyDescent="0.3">
      <c r="A3587" t="s">
        <v>14986</v>
      </c>
      <c r="B3587" t="s">
        <v>39</v>
      </c>
      <c r="C3587">
        <v>467496</v>
      </c>
      <c r="D3587">
        <v>738.25</v>
      </c>
      <c r="E3587" s="1">
        <v>42113</v>
      </c>
      <c r="F3587" s="1">
        <v>44586</v>
      </c>
      <c r="G3587" t="s">
        <v>103</v>
      </c>
      <c r="H3587" t="s">
        <v>55</v>
      </c>
      <c r="I3587" t="s">
        <v>14979</v>
      </c>
      <c r="J3587">
        <v>2473</v>
      </c>
      <c r="K3587" t="s">
        <v>42</v>
      </c>
      <c r="L3587">
        <v>0</v>
      </c>
      <c r="M3587" t="s">
        <v>14980</v>
      </c>
      <c r="N3587" t="s">
        <v>32</v>
      </c>
      <c r="O3587">
        <v>42</v>
      </c>
      <c r="P3587" t="s">
        <v>575</v>
      </c>
      <c r="Q3587" t="s">
        <v>62</v>
      </c>
      <c r="R3587" t="s">
        <v>14981</v>
      </c>
      <c r="S3587" t="s">
        <v>89</v>
      </c>
      <c r="T3587">
        <v>0</v>
      </c>
      <c r="U3587">
        <v>0</v>
      </c>
      <c r="V3587" t="s">
        <v>90</v>
      </c>
      <c r="W3587" t="s">
        <v>14987</v>
      </c>
      <c r="X3587" t="s">
        <v>57</v>
      </c>
      <c r="Y3587">
        <v>37</v>
      </c>
      <c r="Z3587">
        <v>69</v>
      </c>
      <c r="AA3587">
        <v>0</v>
      </c>
      <c r="AB3587" t="s">
        <v>58</v>
      </c>
      <c r="AC3587">
        <v>0</v>
      </c>
      <c r="AD3587" t="s">
        <v>59</v>
      </c>
    </row>
    <row r="3588" spans="1:30" x14ac:dyDescent="0.3">
      <c r="A3588" t="s">
        <v>18640</v>
      </c>
      <c r="B3588" t="s">
        <v>118</v>
      </c>
      <c r="C3588">
        <v>497228</v>
      </c>
      <c r="D3588">
        <v>927.62</v>
      </c>
      <c r="E3588" s="1">
        <v>44353</v>
      </c>
      <c r="F3588" s="1">
        <v>46339</v>
      </c>
      <c r="G3588" t="s">
        <v>99</v>
      </c>
      <c r="H3588" t="s">
        <v>55</v>
      </c>
      <c r="I3588" t="s">
        <v>18637</v>
      </c>
      <c r="J3588">
        <v>1986</v>
      </c>
      <c r="K3588" t="s">
        <v>42</v>
      </c>
      <c r="L3588">
        <v>0</v>
      </c>
      <c r="M3588" t="s">
        <v>18638</v>
      </c>
      <c r="N3588" t="s">
        <v>49</v>
      </c>
      <c r="O3588">
        <v>56</v>
      </c>
      <c r="P3588" t="s">
        <v>772</v>
      </c>
      <c r="Q3588" t="s">
        <v>51</v>
      </c>
      <c r="R3588" t="s">
        <v>18639</v>
      </c>
      <c r="S3588" t="s">
        <v>36</v>
      </c>
      <c r="T3588">
        <v>0</v>
      </c>
      <c r="U3588">
        <v>0</v>
      </c>
      <c r="V3588" t="s">
        <v>37</v>
      </c>
      <c r="W3588" t="s">
        <v>18641</v>
      </c>
      <c r="X3588" t="s">
        <v>72</v>
      </c>
      <c r="Y3588">
        <v>30</v>
      </c>
      <c r="Z3588">
        <v>1</v>
      </c>
      <c r="AA3588">
        <v>0</v>
      </c>
      <c r="AB3588" t="s">
        <v>73</v>
      </c>
      <c r="AC3588">
        <v>0</v>
      </c>
      <c r="AD3588" t="s">
        <v>74</v>
      </c>
    </row>
    <row r="3589" spans="1:30" x14ac:dyDescent="0.3">
      <c r="A3589" t="s">
        <v>12276</v>
      </c>
      <c r="B3589" t="s">
        <v>70</v>
      </c>
      <c r="C3589">
        <v>366497</v>
      </c>
      <c r="D3589">
        <v>768.16</v>
      </c>
      <c r="E3589" s="1">
        <v>42878</v>
      </c>
      <c r="F3589" s="1">
        <v>45025</v>
      </c>
      <c r="G3589" t="s">
        <v>40</v>
      </c>
      <c r="H3589" t="s">
        <v>80</v>
      </c>
      <c r="I3589" t="s">
        <v>12270</v>
      </c>
      <c r="J3589">
        <v>2147</v>
      </c>
      <c r="K3589" t="s">
        <v>42</v>
      </c>
      <c r="L3589">
        <v>1</v>
      </c>
      <c r="M3589" t="s">
        <v>12250</v>
      </c>
      <c r="N3589" t="s">
        <v>49</v>
      </c>
      <c r="O3589">
        <v>42</v>
      </c>
      <c r="P3589" t="s">
        <v>4499</v>
      </c>
      <c r="Q3589" t="s">
        <v>51</v>
      </c>
      <c r="R3589" t="s">
        <v>12271</v>
      </c>
      <c r="S3589" t="s">
        <v>89</v>
      </c>
      <c r="T3589">
        <v>0</v>
      </c>
      <c r="U3589">
        <v>0</v>
      </c>
      <c r="V3589" t="s">
        <v>90</v>
      </c>
      <c r="W3589" t="s">
        <v>12277</v>
      </c>
      <c r="X3589" t="s">
        <v>44</v>
      </c>
      <c r="Y3589">
        <v>38</v>
      </c>
      <c r="Z3589">
        <v>54</v>
      </c>
      <c r="AA3589">
        <v>0</v>
      </c>
      <c r="AB3589" t="s">
        <v>45</v>
      </c>
      <c r="AC3589">
        <v>0</v>
      </c>
      <c r="AD3589" t="s">
        <v>46</v>
      </c>
    </row>
    <row r="3590" spans="1:30" x14ac:dyDescent="0.3">
      <c r="A3590" t="s">
        <v>17303</v>
      </c>
      <c r="B3590" t="s">
        <v>39</v>
      </c>
      <c r="C3590">
        <v>251198</v>
      </c>
      <c r="D3590">
        <v>639.54</v>
      </c>
      <c r="E3590" s="1">
        <v>43076</v>
      </c>
      <c r="F3590" s="1">
        <v>45235</v>
      </c>
      <c r="G3590" t="s">
        <v>103</v>
      </c>
      <c r="H3590" t="s">
        <v>41</v>
      </c>
      <c r="I3590" t="s">
        <v>17300</v>
      </c>
      <c r="J3590">
        <v>2159</v>
      </c>
      <c r="K3590" t="s">
        <v>42</v>
      </c>
      <c r="L3590">
        <v>0</v>
      </c>
      <c r="M3590" t="s">
        <v>17301</v>
      </c>
      <c r="N3590" t="s">
        <v>32</v>
      </c>
      <c r="O3590">
        <v>46</v>
      </c>
      <c r="P3590" t="s">
        <v>1526</v>
      </c>
      <c r="Q3590" t="s">
        <v>62</v>
      </c>
      <c r="R3590" t="s">
        <v>17302</v>
      </c>
      <c r="S3590" t="s">
        <v>97</v>
      </c>
      <c r="T3590">
        <v>0</v>
      </c>
      <c r="U3590">
        <v>0</v>
      </c>
      <c r="V3590" t="s">
        <v>90</v>
      </c>
      <c r="W3590" t="s">
        <v>17304</v>
      </c>
      <c r="X3590" t="s">
        <v>72</v>
      </c>
      <c r="Y3590">
        <v>17</v>
      </c>
      <c r="Z3590">
        <v>68</v>
      </c>
      <c r="AA3590">
        <v>0</v>
      </c>
      <c r="AB3590" t="s">
        <v>58</v>
      </c>
      <c r="AC3590">
        <v>0</v>
      </c>
      <c r="AD3590" t="s">
        <v>74</v>
      </c>
    </row>
    <row r="3591" spans="1:30" x14ac:dyDescent="0.3">
      <c r="A3591" t="s">
        <v>893</v>
      </c>
      <c r="B3591" t="s">
        <v>70</v>
      </c>
      <c r="C3591">
        <v>119257</v>
      </c>
      <c r="D3591">
        <v>1894.42</v>
      </c>
      <c r="E3591" s="1">
        <v>43653</v>
      </c>
      <c r="F3591" s="1">
        <v>45992</v>
      </c>
      <c r="G3591" t="s">
        <v>99</v>
      </c>
      <c r="H3591" t="s">
        <v>55</v>
      </c>
      <c r="I3591" t="s">
        <v>887</v>
      </c>
      <c r="J3591">
        <v>2339</v>
      </c>
      <c r="K3591" t="s">
        <v>42</v>
      </c>
      <c r="L3591">
        <v>0</v>
      </c>
      <c r="M3591" t="s">
        <v>888</v>
      </c>
      <c r="N3591" t="s">
        <v>60</v>
      </c>
      <c r="O3591">
        <v>27</v>
      </c>
      <c r="P3591" t="s">
        <v>889</v>
      </c>
      <c r="Q3591" t="s">
        <v>62</v>
      </c>
      <c r="R3591" t="s">
        <v>890</v>
      </c>
      <c r="S3591" t="s">
        <v>109</v>
      </c>
      <c r="T3591">
        <v>0</v>
      </c>
      <c r="U3591">
        <v>0</v>
      </c>
      <c r="V3591" t="s">
        <v>68</v>
      </c>
      <c r="W3591" t="s">
        <v>894</v>
      </c>
      <c r="X3591" t="s">
        <v>57</v>
      </c>
      <c r="Y3591">
        <v>15</v>
      </c>
      <c r="Z3591">
        <v>49</v>
      </c>
      <c r="AA3591">
        <v>0</v>
      </c>
      <c r="AB3591" t="s">
        <v>45</v>
      </c>
      <c r="AC3591">
        <v>0</v>
      </c>
      <c r="AD3591" t="s">
        <v>59</v>
      </c>
    </row>
    <row r="3592" spans="1:30" x14ac:dyDescent="0.3">
      <c r="A3592" t="s">
        <v>15463</v>
      </c>
      <c r="B3592" t="s">
        <v>118</v>
      </c>
      <c r="C3592">
        <v>347199</v>
      </c>
      <c r="D3592">
        <v>1621.43</v>
      </c>
      <c r="E3592" s="1">
        <v>43680</v>
      </c>
      <c r="F3592" s="1">
        <v>44952</v>
      </c>
      <c r="G3592" t="s">
        <v>40</v>
      </c>
      <c r="H3592" t="s">
        <v>55</v>
      </c>
      <c r="I3592" t="s">
        <v>15458</v>
      </c>
      <c r="J3592">
        <v>1272</v>
      </c>
      <c r="K3592" t="s">
        <v>42</v>
      </c>
      <c r="L3592">
        <v>0</v>
      </c>
      <c r="M3592" t="s">
        <v>15459</v>
      </c>
      <c r="N3592" t="s">
        <v>49</v>
      </c>
      <c r="O3592">
        <v>67</v>
      </c>
      <c r="P3592" t="s">
        <v>105</v>
      </c>
      <c r="Q3592" t="s">
        <v>62</v>
      </c>
      <c r="R3592" t="s">
        <v>15460</v>
      </c>
      <c r="S3592" t="s">
        <v>36</v>
      </c>
      <c r="T3592">
        <v>0</v>
      </c>
      <c r="U3592">
        <v>1</v>
      </c>
      <c r="V3592" t="s">
        <v>37</v>
      </c>
      <c r="W3592" t="s">
        <v>15464</v>
      </c>
      <c r="X3592" t="s">
        <v>72</v>
      </c>
      <c r="Y3592">
        <v>1</v>
      </c>
      <c r="Z3592">
        <v>79</v>
      </c>
      <c r="AA3592">
        <v>1</v>
      </c>
      <c r="AB3592" t="s">
        <v>58</v>
      </c>
      <c r="AC3592">
        <v>1</v>
      </c>
      <c r="AD3592" t="s">
        <v>74</v>
      </c>
    </row>
    <row r="3593" spans="1:30" x14ac:dyDescent="0.3">
      <c r="A3593" t="s">
        <v>9123</v>
      </c>
      <c r="B3593" t="s">
        <v>39</v>
      </c>
      <c r="C3593">
        <v>438951</v>
      </c>
      <c r="D3593">
        <v>1540.59</v>
      </c>
      <c r="E3593" s="1">
        <v>45016</v>
      </c>
      <c r="F3593" s="1">
        <v>47497</v>
      </c>
      <c r="G3593" t="s">
        <v>40</v>
      </c>
      <c r="H3593" t="s">
        <v>80</v>
      </c>
      <c r="I3593" t="s">
        <v>9119</v>
      </c>
      <c r="J3593">
        <v>2481</v>
      </c>
      <c r="K3593" t="s">
        <v>42</v>
      </c>
      <c r="L3593">
        <v>1</v>
      </c>
      <c r="M3593" t="s">
        <v>9120</v>
      </c>
      <c r="N3593" t="s">
        <v>60</v>
      </c>
      <c r="O3593">
        <v>63</v>
      </c>
      <c r="P3593" t="s">
        <v>9121</v>
      </c>
      <c r="Q3593" t="s">
        <v>51</v>
      </c>
      <c r="R3593" t="s">
        <v>9122</v>
      </c>
      <c r="S3593" t="s">
        <v>36</v>
      </c>
      <c r="T3593">
        <v>0</v>
      </c>
      <c r="U3593">
        <v>1</v>
      </c>
      <c r="V3593" t="s">
        <v>37</v>
      </c>
      <c r="W3593" t="s">
        <v>9124</v>
      </c>
      <c r="X3593" t="s">
        <v>72</v>
      </c>
      <c r="Y3593">
        <v>0</v>
      </c>
      <c r="Z3593">
        <v>5</v>
      </c>
      <c r="AA3593">
        <v>0</v>
      </c>
      <c r="AB3593" t="s">
        <v>73</v>
      </c>
      <c r="AC3593">
        <v>0</v>
      </c>
      <c r="AD3593" t="s">
        <v>74</v>
      </c>
    </row>
    <row r="3594" spans="1:30" x14ac:dyDescent="0.3">
      <c r="A3594" t="s">
        <v>5311</v>
      </c>
      <c r="B3594" t="s">
        <v>54</v>
      </c>
      <c r="C3594">
        <v>364082</v>
      </c>
      <c r="D3594">
        <v>907.04</v>
      </c>
      <c r="E3594" s="1">
        <v>43436</v>
      </c>
      <c r="F3594" s="1">
        <v>43803</v>
      </c>
      <c r="G3594" t="s">
        <v>99</v>
      </c>
      <c r="H3594" t="s">
        <v>41</v>
      </c>
      <c r="I3594" t="s">
        <v>5308</v>
      </c>
      <c r="J3594">
        <v>367</v>
      </c>
      <c r="K3594" t="s">
        <v>100</v>
      </c>
      <c r="L3594">
        <v>0</v>
      </c>
      <c r="M3594" t="s">
        <v>5309</v>
      </c>
      <c r="N3594" t="s">
        <v>60</v>
      </c>
      <c r="O3594">
        <v>72</v>
      </c>
      <c r="P3594" t="s">
        <v>3453</v>
      </c>
      <c r="Q3594" t="s">
        <v>87</v>
      </c>
      <c r="R3594" t="s">
        <v>5310</v>
      </c>
      <c r="S3594" t="s">
        <v>36</v>
      </c>
      <c r="T3594">
        <v>0</v>
      </c>
      <c r="U3594">
        <v>1</v>
      </c>
      <c r="V3594" t="s">
        <v>37</v>
      </c>
      <c r="W3594" t="s">
        <v>5312</v>
      </c>
      <c r="X3594" t="s">
        <v>72</v>
      </c>
      <c r="Y3594">
        <v>47</v>
      </c>
      <c r="Z3594">
        <v>83</v>
      </c>
      <c r="AA3594">
        <v>1</v>
      </c>
      <c r="AB3594" t="s">
        <v>58</v>
      </c>
      <c r="AC3594">
        <v>1</v>
      </c>
      <c r="AD3594" t="s">
        <v>74</v>
      </c>
    </row>
    <row r="3595" spans="1:30" x14ac:dyDescent="0.3">
      <c r="A3595" t="s">
        <v>5017</v>
      </c>
      <c r="B3595" t="s">
        <v>70</v>
      </c>
      <c r="C3595">
        <v>249297</v>
      </c>
      <c r="D3595">
        <v>923.36</v>
      </c>
      <c r="E3595" s="1">
        <v>42535</v>
      </c>
      <c r="F3595" s="1">
        <v>43105</v>
      </c>
      <c r="G3595" t="s">
        <v>103</v>
      </c>
      <c r="H3595" t="s">
        <v>41</v>
      </c>
      <c r="I3595" t="s">
        <v>5012</v>
      </c>
      <c r="J3595">
        <v>570</v>
      </c>
      <c r="K3595" t="s">
        <v>100</v>
      </c>
      <c r="L3595">
        <v>0</v>
      </c>
      <c r="M3595" t="s">
        <v>5013</v>
      </c>
      <c r="N3595" t="s">
        <v>49</v>
      </c>
      <c r="O3595">
        <v>23</v>
      </c>
      <c r="P3595" t="s">
        <v>372</v>
      </c>
      <c r="Q3595" t="s">
        <v>51</v>
      </c>
      <c r="R3595" t="s">
        <v>5014</v>
      </c>
      <c r="S3595" t="s">
        <v>67</v>
      </c>
      <c r="T3595">
        <v>0</v>
      </c>
      <c r="U3595">
        <v>0</v>
      </c>
      <c r="V3595" t="s">
        <v>68</v>
      </c>
      <c r="W3595" t="s">
        <v>5018</v>
      </c>
      <c r="X3595" t="s">
        <v>72</v>
      </c>
      <c r="Y3595">
        <v>37</v>
      </c>
      <c r="Z3595">
        <v>38</v>
      </c>
      <c r="AA3595">
        <v>0</v>
      </c>
      <c r="AB3595" t="s">
        <v>45</v>
      </c>
      <c r="AC3595">
        <v>0</v>
      </c>
      <c r="AD3595" t="s">
        <v>74</v>
      </c>
    </row>
    <row r="3596" spans="1:30" x14ac:dyDescent="0.3">
      <c r="A3596" t="s">
        <v>11217</v>
      </c>
      <c r="B3596" t="s">
        <v>39</v>
      </c>
      <c r="C3596">
        <v>397598</v>
      </c>
      <c r="D3596">
        <v>130.22999999999999</v>
      </c>
      <c r="E3596" s="1">
        <v>44212</v>
      </c>
      <c r="F3596" s="1">
        <v>46142</v>
      </c>
      <c r="G3596" t="s">
        <v>40</v>
      </c>
      <c r="H3596" t="s">
        <v>41</v>
      </c>
      <c r="I3596" t="s">
        <v>11214</v>
      </c>
      <c r="J3596">
        <v>1930</v>
      </c>
      <c r="K3596" t="s">
        <v>42</v>
      </c>
      <c r="L3596">
        <v>0</v>
      </c>
      <c r="M3596" t="s">
        <v>11215</v>
      </c>
      <c r="N3596" t="s">
        <v>60</v>
      </c>
      <c r="O3596">
        <v>73</v>
      </c>
      <c r="P3596" t="s">
        <v>879</v>
      </c>
      <c r="Q3596" t="s">
        <v>51</v>
      </c>
      <c r="R3596" t="s">
        <v>11216</v>
      </c>
      <c r="S3596" t="s">
        <v>36</v>
      </c>
      <c r="T3596">
        <v>0</v>
      </c>
      <c r="U3596">
        <v>1</v>
      </c>
      <c r="V3596" t="s">
        <v>37</v>
      </c>
      <c r="W3596" t="s">
        <v>11218</v>
      </c>
      <c r="X3596" t="s">
        <v>72</v>
      </c>
      <c r="Y3596">
        <v>46</v>
      </c>
      <c r="Z3596">
        <v>17</v>
      </c>
      <c r="AA3596">
        <v>0</v>
      </c>
      <c r="AB3596" t="s">
        <v>73</v>
      </c>
      <c r="AC3596">
        <v>0</v>
      </c>
      <c r="AD3596" t="s">
        <v>74</v>
      </c>
    </row>
    <row r="3597" spans="1:30" x14ac:dyDescent="0.3">
      <c r="A3597" t="s">
        <v>6206</v>
      </c>
      <c r="B3597" t="s">
        <v>39</v>
      </c>
      <c r="C3597">
        <v>220198</v>
      </c>
      <c r="D3597">
        <v>236.76</v>
      </c>
      <c r="E3597" s="1">
        <v>42522</v>
      </c>
      <c r="F3597" s="1">
        <v>44677</v>
      </c>
      <c r="G3597" t="s">
        <v>103</v>
      </c>
      <c r="H3597" t="s">
        <v>55</v>
      </c>
      <c r="I3597" t="s">
        <v>6201</v>
      </c>
      <c r="J3597">
        <v>2155</v>
      </c>
      <c r="K3597" t="s">
        <v>42</v>
      </c>
      <c r="L3597">
        <v>0</v>
      </c>
      <c r="M3597" t="s">
        <v>6202</v>
      </c>
      <c r="N3597" t="s">
        <v>60</v>
      </c>
      <c r="O3597">
        <v>49</v>
      </c>
      <c r="P3597" t="s">
        <v>2249</v>
      </c>
      <c r="Q3597" t="s">
        <v>34</v>
      </c>
      <c r="R3597" t="s">
        <v>6203</v>
      </c>
      <c r="S3597" t="s">
        <v>97</v>
      </c>
      <c r="T3597">
        <v>1</v>
      </c>
      <c r="U3597">
        <v>0</v>
      </c>
      <c r="V3597" t="s">
        <v>90</v>
      </c>
      <c r="W3597" t="s">
        <v>6207</v>
      </c>
      <c r="X3597" t="s">
        <v>44</v>
      </c>
      <c r="Y3597">
        <v>48</v>
      </c>
      <c r="Z3597">
        <v>59</v>
      </c>
      <c r="AA3597">
        <v>0</v>
      </c>
      <c r="AB3597" t="s">
        <v>45</v>
      </c>
      <c r="AC3597">
        <v>0</v>
      </c>
      <c r="AD3597" t="s">
        <v>46</v>
      </c>
    </row>
    <row r="3598" spans="1:30" x14ac:dyDescent="0.3">
      <c r="A3598" t="s">
        <v>19872</v>
      </c>
      <c r="B3598" t="s">
        <v>54</v>
      </c>
      <c r="C3598">
        <v>251580</v>
      </c>
      <c r="D3598">
        <v>1234.23</v>
      </c>
      <c r="E3598" s="1">
        <v>42631</v>
      </c>
      <c r="F3598" s="1">
        <v>43110</v>
      </c>
      <c r="G3598" t="s">
        <v>40</v>
      </c>
      <c r="H3598" t="s">
        <v>41</v>
      </c>
      <c r="I3598" t="s">
        <v>19869</v>
      </c>
      <c r="J3598">
        <v>479</v>
      </c>
      <c r="K3598" t="s">
        <v>100</v>
      </c>
      <c r="L3598">
        <v>0</v>
      </c>
      <c r="M3598" t="s">
        <v>19870</v>
      </c>
      <c r="N3598" t="s">
        <v>49</v>
      </c>
      <c r="O3598">
        <v>70</v>
      </c>
      <c r="P3598" t="s">
        <v>1110</v>
      </c>
      <c r="Q3598" t="s">
        <v>34</v>
      </c>
      <c r="R3598" t="s">
        <v>19871</v>
      </c>
      <c r="S3598" t="s">
        <v>36</v>
      </c>
      <c r="T3598">
        <v>1</v>
      </c>
      <c r="U3598">
        <v>1</v>
      </c>
      <c r="V3598" t="s">
        <v>37</v>
      </c>
      <c r="W3598" t="s">
        <v>19873</v>
      </c>
      <c r="X3598" t="s">
        <v>72</v>
      </c>
      <c r="Y3598">
        <v>6</v>
      </c>
      <c r="Z3598">
        <v>6</v>
      </c>
      <c r="AA3598">
        <v>0</v>
      </c>
      <c r="AB3598" t="s">
        <v>73</v>
      </c>
      <c r="AC3598">
        <v>0</v>
      </c>
      <c r="AD3598" t="s">
        <v>74</v>
      </c>
    </row>
    <row r="3599" spans="1:30" x14ac:dyDescent="0.3">
      <c r="A3599" t="s">
        <v>7869</v>
      </c>
      <c r="B3599" t="s">
        <v>54</v>
      </c>
      <c r="C3599">
        <v>333555</v>
      </c>
      <c r="D3599">
        <v>1885.34</v>
      </c>
      <c r="E3599" s="1">
        <v>42485</v>
      </c>
      <c r="F3599" s="1">
        <v>45366</v>
      </c>
      <c r="G3599" t="s">
        <v>40</v>
      </c>
      <c r="H3599" t="s">
        <v>80</v>
      </c>
      <c r="I3599" t="s">
        <v>7860</v>
      </c>
      <c r="J3599">
        <v>2881</v>
      </c>
      <c r="K3599" t="s">
        <v>42</v>
      </c>
      <c r="L3599">
        <v>1</v>
      </c>
      <c r="M3599" t="s">
        <v>7861</v>
      </c>
      <c r="N3599" t="s">
        <v>32</v>
      </c>
      <c r="O3599">
        <v>38</v>
      </c>
      <c r="P3599" t="s">
        <v>330</v>
      </c>
      <c r="Q3599" t="s">
        <v>34</v>
      </c>
      <c r="R3599" t="s">
        <v>7862</v>
      </c>
      <c r="S3599" t="s">
        <v>89</v>
      </c>
      <c r="T3599">
        <v>1</v>
      </c>
      <c r="U3599">
        <v>0</v>
      </c>
      <c r="V3599" t="s">
        <v>90</v>
      </c>
      <c r="W3599" t="s">
        <v>7870</v>
      </c>
      <c r="X3599" t="s">
        <v>44</v>
      </c>
      <c r="Y3599">
        <v>39</v>
      </c>
      <c r="Z3599">
        <v>18</v>
      </c>
      <c r="AA3599">
        <v>0</v>
      </c>
      <c r="AB3599" t="s">
        <v>73</v>
      </c>
      <c r="AC3599">
        <v>0</v>
      </c>
      <c r="AD3599" t="s">
        <v>46</v>
      </c>
    </row>
    <row r="3600" spans="1:30" x14ac:dyDescent="0.3">
      <c r="A3600" t="s">
        <v>16101</v>
      </c>
      <c r="B3600" t="s">
        <v>54</v>
      </c>
      <c r="C3600">
        <v>88244</v>
      </c>
      <c r="D3600">
        <v>244.92</v>
      </c>
      <c r="E3600" s="1">
        <v>42756</v>
      </c>
      <c r="F3600" s="1">
        <v>46060</v>
      </c>
      <c r="G3600" t="s">
        <v>99</v>
      </c>
      <c r="H3600" t="s">
        <v>80</v>
      </c>
      <c r="I3600" t="s">
        <v>16098</v>
      </c>
      <c r="J3600">
        <v>3304</v>
      </c>
      <c r="K3600" t="s">
        <v>42</v>
      </c>
      <c r="L3600">
        <v>1</v>
      </c>
      <c r="M3600" t="s">
        <v>16099</v>
      </c>
      <c r="N3600" t="s">
        <v>32</v>
      </c>
      <c r="O3600">
        <v>46</v>
      </c>
      <c r="P3600" t="s">
        <v>824</v>
      </c>
      <c r="Q3600" t="s">
        <v>62</v>
      </c>
      <c r="R3600" t="s">
        <v>16100</v>
      </c>
      <c r="S3600" t="s">
        <v>97</v>
      </c>
      <c r="T3600">
        <v>0</v>
      </c>
      <c r="U3600">
        <v>0</v>
      </c>
      <c r="V3600" t="s">
        <v>90</v>
      </c>
      <c r="W3600" t="s">
        <v>16102</v>
      </c>
      <c r="X3600" t="s">
        <v>44</v>
      </c>
      <c r="Y3600">
        <v>32</v>
      </c>
      <c r="Z3600">
        <v>79</v>
      </c>
      <c r="AA3600">
        <v>1</v>
      </c>
      <c r="AB3600" t="s">
        <v>58</v>
      </c>
      <c r="AC3600">
        <v>1</v>
      </c>
      <c r="AD3600" t="s">
        <v>46</v>
      </c>
    </row>
    <row r="3601" spans="1:30" x14ac:dyDescent="0.3">
      <c r="A3601" t="s">
        <v>16521</v>
      </c>
      <c r="B3601" t="s">
        <v>118</v>
      </c>
      <c r="C3601">
        <v>484154</v>
      </c>
      <c r="D3601">
        <v>1365.42</v>
      </c>
      <c r="E3601" s="1">
        <v>43501</v>
      </c>
      <c r="F3601" s="1">
        <v>44495</v>
      </c>
      <c r="G3601" t="s">
        <v>99</v>
      </c>
      <c r="H3601" t="s">
        <v>80</v>
      </c>
      <c r="I3601" t="s">
        <v>16516</v>
      </c>
      <c r="J3601">
        <v>994</v>
      </c>
      <c r="K3601" t="s">
        <v>100</v>
      </c>
      <c r="L3601">
        <v>1</v>
      </c>
      <c r="M3601" t="s">
        <v>16517</v>
      </c>
      <c r="N3601" t="s">
        <v>60</v>
      </c>
      <c r="O3601">
        <v>33</v>
      </c>
      <c r="P3601" t="s">
        <v>543</v>
      </c>
      <c r="Q3601" t="s">
        <v>34</v>
      </c>
      <c r="R3601" t="s">
        <v>16518</v>
      </c>
      <c r="S3601" t="s">
        <v>109</v>
      </c>
      <c r="T3601">
        <v>1</v>
      </c>
      <c r="U3601">
        <v>0</v>
      </c>
      <c r="V3601" t="s">
        <v>90</v>
      </c>
      <c r="W3601" t="s">
        <v>16522</v>
      </c>
      <c r="X3601" t="s">
        <v>44</v>
      </c>
      <c r="Y3601">
        <v>37</v>
      </c>
      <c r="Z3601">
        <v>35</v>
      </c>
      <c r="AA3601">
        <v>0</v>
      </c>
      <c r="AB3601" t="s">
        <v>45</v>
      </c>
      <c r="AC3601">
        <v>0</v>
      </c>
      <c r="AD3601" t="s">
        <v>46</v>
      </c>
    </row>
    <row r="3602" spans="1:30" x14ac:dyDescent="0.3">
      <c r="A3602" t="s">
        <v>7438</v>
      </c>
      <c r="B3602" t="s">
        <v>39</v>
      </c>
      <c r="C3602">
        <v>183635</v>
      </c>
      <c r="D3602">
        <v>869.85</v>
      </c>
      <c r="E3602" s="1">
        <v>43656</v>
      </c>
      <c r="F3602" s="1">
        <v>44733</v>
      </c>
      <c r="G3602" t="s">
        <v>103</v>
      </c>
      <c r="H3602" t="s">
        <v>80</v>
      </c>
      <c r="I3602" t="s">
        <v>7435</v>
      </c>
      <c r="J3602">
        <v>1077</v>
      </c>
      <c r="K3602" t="s">
        <v>100</v>
      </c>
      <c r="L3602">
        <v>1</v>
      </c>
      <c r="M3602" t="s">
        <v>7436</v>
      </c>
      <c r="N3602" t="s">
        <v>60</v>
      </c>
      <c r="O3602">
        <v>32</v>
      </c>
      <c r="P3602" t="s">
        <v>2750</v>
      </c>
      <c r="Q3602" t="s">
        <v>87</v>
      </c>
      <c r="R3602" t="s">
        <v>7437</v>
      </c>
      <c r="S3602" t="s">
        <v>109</v>
      </c>
      <c r="T3602">
        <v>0</v>
      </c>
      <c r="U3602">
        <v>0</v>
      </c>
      <c r="V3602" t="s">
        <v>90</v>
      </c>
      <c r="W3602" t="s">
        <v>7439</v>
      </c>
      <c r="X3602" t="s">
        <v>72</v>
      </c>
      <c r="Y3602">
        <v>32</v>
      </c>
      <c r="Z3602">
        <v>12</v>
      </c>
      <c r="AA3602">
        <v>0</v>
      </c>
      <c r="AB3602" t="s">
        <v>73</v>
      </c>
      <c r="AC3602">
        <v>0</v>
      </c>
      <c r="AD3602" t="s">
        <v>74</v>
      </c>
    </row>
    <row r="3603" spans="1:30" x14ac:dyDescent="0.3">
      <c r="A3603" t="s">
        <v>10044</v>
      </c>
      <c r="B3603" t="s">
        <v>70</v>
      </c>
      <c r="C3603">
        <v>187691</v>
      </c>
      <c r="D3603">
        <v>189.67</v>
      </c>
      <c r="E3603" s="1">
        <v>44068</v>
      </c>
      <c r="F3603" s="1">
        <v>46595</v>
      </c>
      <c r="G3603" t="s">
        <v>40</v>
      </c>
      <c r="H3603" t="s">
        <v>41</v>
      </c>
      <c r="I3603" t="s">
        <v>10041</v>
      </c>
      <c r="J3603">
        <v>2527</v>
      </c>
      <c r="K3603" t="s">
        <v>42</v>
      </c>
      <c r="L3603">
        <v>0</v>
      </c>
      <c r="M3603" t="s">
        <v>10042</v>
      </c>
      <c r="N3603" t="s">
        <v>49</v>
      </c>
      <c r="O3603">
        <v>27</v>
      </c>
      <c r="P3603" t="s">
        <v>435</v>
      </c>
      <c r="Q3603" t="s">
        <v>51</v>
      </c>
      <c r="R3603" t="s">
        <v>10043</v>
      </c>
      <c r="S3603" t="s">
        <v>109</v>
      </c>
      <c r="T3603">
        <v>0</v>
      </c>
      <c r="U3603">
        <v>0</v>
      </c>
      <c r="V3603" t="s">
        <v>68</v>
      </c>
      <c r="W3603" t="s">
        <v>10045</v>
      </c>
      <c r="X3603" t="s">
        <v>57</v>
      </c>
      <c r="Y3603">
        <v>38</v>
      </c>
      <c r="Z3603">
        <v>82</v>
      </c>
      <c r="AA3603">
        <v>1</v>
      </c>
      <c r="AB3603" t="s">
        <v>58</v>
      </c>
      <c r="AC3603">
        <v>1</v>
      </c>
      <c r="AD3603" t="s">
        <v>59</v>
      </c>
    </row>
    <row r="3604" spans="1:30" x14ac:dyDescent="0.3">
      <c r="A3604" t="s">
        <v>17119</v>
      </c>
      <c r="B3604" t="s">
        <v>39</v>
      </c>
      <c r="C3604">
        <v>427012</v>
      </c>
      <c r="D3604">
        <v>333.02</v>
      </c>
      <c r="E3604" s="1">
        <v>43725</v>
      </c>
      <c r="F3604" s="1">
        <v>45756</v>
      </c>
      <c r="G3604" t="s">
        <v>40</v>
      </c>
      <c r="H3604" t="s">
        <v>80</v>
      </c>
      <c r="I3604" t="s">
        <v>17114</v>
      </c>
      <c r="J3604">
        <v>2031</v>
      </c>
      <c r="K3604" t="s">
        <v>42</v>
      </c>
      <c r="L3604">
        <v>1</v>
      </c>
      <c r="M3604" t="s">
        <v>17115</v>
      </c>
      <c r="N3604" t="s">
        <v>49</v>
      </c>
      <c r="O3604">
        <v>35</v>
      </c>
      <c r="P3604" t="s">
        <v>346</v>
      </c>
      <c r="Q3604" t="s">
        <v>62</v>
      </c>
      <c r="R3604" t="s">
        <v>17116</v>
      </c>
      <c r="S3604" t="s">
        <v>109</v>
      </c>
      <c r="T3604">
        <v>0</v>
      </c>
      <c r="U3604">
        <v>0</v>
      </c>
      <c r="V3604" t="s">
        <v>90</v>
      </c>
      <c r="W3604" t="s">
        <v>17120</v>
      </c>
      <c r="X3604" t="s">
        <v>57</v>
      </c>
      <c r="Y3604">
        <v>3</v>
      </c>
      <c r="Z3604">
        <v>7</v>
      </c>
      <c r="AA3604">
        <v>0</v>
      </c>
      <c r="AB3604" t="s">
        <v>73</v>
      </c>
      <c r="AC3604">
        <v>0</v>
      </c>
      <c r="AD3604" t="s">
        <v>59</v>
      </c>
    </row>
    <row r="3605" spans="1:30" x14ac:dyDescent="0.3">
      <c r="A3605" t="s">
        <v>17069</v>
      </c>
      <c r="B3605" t="s">
        <v>39</v>
      </c>
      <c r="C3605">
        <v>494960</v>
      </c>
      <c r="D3605">
        <v>1769.24</v>
      </c>
      <c r="E3605" s="1">
        <v>44395</v>
      </c>
      <c r="F3605" s="1">
        <v>47030</v>
      </c>
      <c r="G3605" t="s">
        <v>40</v>
      </c>
      <c r="H3605" t="s">
        <v>80</v>
      </c>
      <c r="I3605" t="s">
        <v>17066</v>
      </c>
      <c r="J3605">
        <v>2635</v>
      </c>
      <c r="K3605" t="s">
        <v>42</v>
      </c>
      <c r="L3605">
        <v>1</v>
      </c>
      <c r="M3605" t="s">
        <v>17067</v>
      </c>
      <c r="N3605" t="s">
        <v>60</v>
      </c>
      <c r="O3605">
        <v>18</v>
      </c>
      <c r="P3605" t="s">
        <v>369</v>
      </c>
      <c r="Q3605" t="s">
        <v>87</v>
      </c>
      <c r="R3605" t="s">
        <v>17068</v>
      </c>
      <c r="S3605" t="s">
        <v>67</v>
      </c>
      <c r="T3605">
        <v>0</v>
      </c>
      <c r="U3605">
        <v>0</v>
      </c>
      <c r="V3605" t="s">
        <v>68</v>
      </c>
      <c r="W3605" t="s">
        <v>17070</v>
      </c>
      <c r="X3605" t="s">
        <v>57</v>
      </c>
      <c r="Y3605">
        <v>26</v>
      </c>
      <c r="Z3605">
        <v>72</v>
      </c>
      <c r="AA3605">
        <v>1</v>
      </c>
      <c r="AB3605" t="s">
        <v>58</v>
      </c>
      <c r="AC3605">
        <v>1</v>
      </c>
      <c r="AD3605" t="s">
        <v>59</v>
      </c>
    </row>
    <row r="3606" spans="1:30" x14ac:dyDescent="0.3">
      <c r="A3606" t="s">
        <v>16642</v>
      </c>
      <c r="B3606" t="s">
        <v>54</v>
      </c>
      <c r="C3606">
        <v>431703</v>
      </c>
      <c r="D3606">
        <v>805.58</v>
      </c>
      <c r="E3606" s="1">
        <v>44169</v>
      </c>
      <c r="F3606" s="1">
        <v>44759</v>
      </c>
      <c r="G3606" t="s">
        <v>103</v>
      </c>
      <c r="H3606" t="s">
        <v>80</v>
      </c>
      <c r="I3606" t="s">
        <v>16637</v>
      </c>
      <c r="J3606">
        <v>590</v>
      </c>
      <c r="K3606" t="s">
        <v>100</v>
      </c>
      <c r="L3606">
        <v>1</v>
      </c>
      <c r="M3606" t="s">
        <v>16638</v>
      </c>
      <c r="N3606" t="s">
        <v>32</v>
      </c>
      <c r="O3606">
        <v>30</v>
      </c>
      <c r="P3606" t="s">
        <v>229</v>
      </c>
      <c r="Q3606" t="s">
        <v>34</v>
      </c>
      <c r="R3606" t="s">
        <v>16639</v>
      </c>
      <c r="S3606" t="s">
        <v>109</v>
      </c>
      <c r="T3606">
        <v>1</v>
      </c>
      <c r="U3606">
        <v>0</v>
      </c>
      <c r="V3606" t="s">
        <v>68</v>
      </c>
      <c r="W3606" t="s">
        <v>16643</v>
      </c>
      <c r="X3606" t="s">
        <v>44</v>
      </c>
      <c r="Y3606">
        <v>41</v>
      </c>
      <c r="Z3606">
        <v>97</v>
      </c>
      <c r="AA3606">
        <v>1</v>
      </c>
      <c r="AB3606" t="s">
        <v>58</v>
      </c>
      <c r="AC3606">
        <v>1</v>
      </c>
      <c r="AD3606" t="s">
        <v>46</v>
      </c>
    </row>
    <row r="3607" spans="1:30" x14ac:dyDescent="0.3">
      <c r="A3607" t="s">
        <v>4780</v>
      </c>
      <c r="B3607" t="s">
        <v>39</v>
      </c>
      <c r="C3607">
        <v>152593</v>
      </c>
      <c r="D3607">
        <v>481.03</v>
      </c>
      <c r="E3607" s="1">
        <v>45371</v>
      </c>
      <c r="F3607" s="1">
        <v>48947</v>
      </c>
      <c r="G3607" t="s">
        <v>103</v>
      </c>
      <c r="H3607" t="s">
        <v>41</v>
      </c>
      <c r="I3607" t="s">
        <v>4777</v>
      </c>
      <c r="J3607">
        <v>3576</v>
      </c>
      <c r="K3607" t="s">
        <v>42</v>
      </c>
      <c r="L3607">
        <v>0</v>
      </c>
      <c r="M3607" t="s">
        <v>4778</v>
      </c>
      <c r="N3607" t="s">
        <v>32</v>
      </c>
      <c r="O3607">
        <v>54</v>
      </c>
      <c r="P3607" t="s">
        <v>4014</v>
      </c>
      <c r="Q3607" t="s">
        <v>34</v>
      </c>
      <c r="R3607" t="s">
        <v>4779</v>
      </c>
      <c r="S3607" t="s">
        <v>97</v>
      </c>
      <c r="T3607">
        <v>1</v>
      </c>
      <c r="U3607">
        <v>0</v>
      </c>
      <c r="V3607" t="s">
        <v>37</v>
      </c>
      <c r="W3607" t="s">
        <v>4781</v>
      </c>
      <c r="X3607" t="s">
        <v>44</v>
      </c>
      <c r="Y3607">
        <v>39</v>
      </c>
      <c r="Z3607">
        <v>41</v>
      </c>
      <c r="AA3607">
        <v>0</v>
      </c>
      <c r="AB3607" t="s">
        <v>45</v>
      </c>
      <c r="AC3607">
        <v>0</v>
      </c>
      <c r="AD3607" t="s">
        <v>46</v>
      </c>
    </row>
    <row r="3608" spans="1:30" x14ac:dyDescent="0.3">
      <c r="A3608" t="s">
        <v>2537</v>
      </c>
      <c r="B3608" t="s">
        <v>39</v>
      </c>
      <c r="C3608">
        <v>407204</v>
      </c>
      <c r="D3608">
        <v>1983.64</v>
      </c>
      <c r="E3608" s="1">
        <v>45380</v>
      </c>
      <c r="F3608" s="1">
        <v>47591</v>
      </c>
      <c r="G3608" t="s">
        <v>99</v>
      </c>
      <c r="H3608" t="s">
        <v>41</v>
      </c>
      <c r="I3608" t="s">
        <v>2534</v>
      </c>
      <c r="J3608">
        <v>2211</v>
      </c>
      <c r="K3608" t="s">
        <v>42</v>
      </c>
      <c r="L3608">
        <v>0</v>
      </c>
      <c r="M3608" t="s">
        <v>2535</v>
      </c>
      <c r="N3608" t="s">
        <v>32</v>
      </c>
      <c r="O3608">
        <v>24</v>
      </c>
      <c r="P3608" t="s">
        <v>1940</v>
      </c>
      <c r="Q3608" t="s">
        <v>51</v>
      </c>
      <c r="R3608" t="s">
        <v>2536</v>
      </c>
      <c r="S3608" t="s">
        <v>67</v>
      </c>
      <c r="T3608">
        <v>0</v>
      </c>
      <c r="U3608">
        <v>0</v>
      </c>
      <c r="V3608" t="s">
        <v>68</v>
      </c>
      <c r="W3608" t="s">
        <v>2538</v>
      </c>
      <c r="X3608" t="s">
        <v>72</v>
      </c>
      <c r="Y3608">
        <v>35</v>
      </c>
      <c r="Z3608">
        <v>63</v>
      </c>
      <c r="AA3608">
        <v>0</v>
      </c>
      <c r="AB3608" t="s">
        <v>58</v>
      </c>
      <c r="AC3608">
        <v>0</v>
      </c>
      <c r="AD3608" t="s">
        <v>74</v>
      </c>
    </row>
    <row r="3609" spans="1:30" x14ac:dyDescent="0.3">
      <c r="A3609" t="s">
        <v>6703</v>
      </c>
      <c r="B3609" t="s">
        <v>54</v>
      </c>
      <c r="C3609">
        <v>118138</v>
      </c>
      <c r="D3609">
        <v>1349.2</v>
      </c>
      <c r="E3609" s="1">
        <v>43784</v>
      </c>
      <c r="F3609" s="1">
        <v>45845</v>
      </c>
      <c r="G3609" t="s">
        <v>40</v>
      </c>
      <c r="H3609" t="s">
        <v>55</v>
      </c>
      <c r="I3609" t="s">
        <v>6700</v>
      </c>
      <c r="J3609">
        <v>2061</v>
      </c>
      <c r="K3609" t="s">
        <v>42</v>
      </c>
      <c r="L3609">
        <v>0</v>
      </c>
      <c r="M3609" t="s">
        <v>6701</v>
      </c>
      <c r="N3609" t="s">
        <v>32</v>
      </c>
      <c r="O3609">
        <v>51</v>
      </c>
      <c r="P3609" t="s">
        <v>3185</v>
      </c>
      <c r="Q3609" t="s">
        <v>87</v>
      </c>
      <c r="R3609" t="s">
        <v>6702</v>
      </c>
      <c r="S3609" t="s">
        <v>97</v>
      </c>
      <c r="T3609">
        <v>0</v>
      </c>
      <c r="U3609">
        <v>0</v>
      </c>
      <c r="V3609" t="s">
        <v>37</v>
      </c>
      <c r="W3609" t="s">
        <v>6704</v>
      </c>
      <c r="X3609" t="s">
        <v>57</v>
      </c>
      <c r="Y3609">
        <v>34</v>
      </c>
      <c r="Z3609">
        <v>7</v>
      </c>
      <c r="AA3609">
        <v>0</v>
      </c>
      <c r="AB3609" t="s">
        <v>73</v>
      </c>
      <c r="AC3609">
        <v>0</v>
      </c>
      <c r="AD3609" t="s">
        <v>59</v>
      </c>
    </row>
    <row r="3610" spans="1:30" x14ac:dyDescent="0.3">
      <c r="A3610" t="s">
        <v>8254</v>
      </c>
      <c r="B3610" t="s">
        <v>118</v>
      </c>
      <c r="C3610">
        <v>254069</v>
      </c>
      <c r="D3610">
        <v>1174.75</v>
      </c>
      <c r="E3610" s="1">
        <v>42962</v>
      </c>
      <c r="F3610" s="1">
        <v>44955</v>
      </c>
      <c r="G3610" t="s">
        <v>99</v>
      </c>
      <c r="H3610" t="s">
        <v>80</v>
      </c>
      <c r="I3610" t="s">
        <v>8249</v>
      </c>
      <c r="J3610">
        <v>1993</v>
      </c>
      <c r="K3610" t="s">
        <v>42</v>
      </c>
      <c r="L3610">
        <v>1</v>
      </c>
      <c r="M3610" t="s">
        <v>8250</v>
      </c>
      <c r="N3610" t="s">
        <v>60</v>
      </c>
      <c r="O3610">
        <v>22</v>
      </c>
      <c r="P3610" t="s">
        <v>3004</v>
      </c>
      <c r="Q3610" t="s">
        <v>51</v>
      </c>
      <c r="R3610" t="s">
        <v>8251</v>
      </c>
      <c r="S3610" t="s">
        <v>67</v>
      </c>
      <c r="T3610">
        <v>0</v>
      </c>
      <c r="U3610">
        <v>0</v>
      </c>
      <c r="V3610" t="s">
        <v>68</v>
      </c>
      <c r="W3610" t="s">
        <v>8255</v>
      </c>
      <c r="X3610" t="s">
        <v>72</v>
      </c>
      <c r="Y3610">
        <v>48</v>
      </c>
      <c r="Z3610">
        <v>56</v>
      </c>
      <c r="AA3610">
        <v>0</v>
      </c>
      <c r="AB3610" t="s">
        <v>45</v>
      </c>
      <c r="AC3610">
        <v>0</v>
      </c>
      <c r="AD3610" t="s">
        <v>74</v>
      </c>
    </row>
    <row r="3611" spans="1:30" x14ac:dyDescent="0.3">
      <c r="A3611" t="s">
        <v>18164</v>
      </c>
      <c r="B3611" t="s">
        <v>70</v>
      </c>
      <c r="C3611">
        <v>37430</v>
      </c>
      <c r="D3611">
        <v>177.28</v>
      </c>
      <c r="E3611" s="1">
        <v>43726</v>
      </c>
      <c r="F3611" s="1">
        <v>45568</v>
      </c>
      <c r="G3611" t="s">
        <v>99</v>
      </c>
      <c r="H3611" t="s">
        <v>80</v>
      </c>
      <c r="I3611" t="s">
        <v>18162</v>
      </c>
      <c r="J3611">
        <v>1842</v>
      </c>
      <c r="K3611" t="s">
        <v>42</v>
      </c>
      <c r="L3611">
        <v>1</v>
      </c>
      <c r="M3611" t="s">
        <v>1293</v>
      </c>
      <c r="N3611" t="s">
        <v>49</v>
      </c>
      <c r="O3611">
        <v>48</v>
      </c>
      <c r="P3611" t="s">
        <v>324</v>
      </c>
      <c r="Q3611" t="s">
        <v>34</v>
      </c>
      <c r="R3611" t="s">
        <v>18163</v>
      </c>
      <c r="S3611" t="s">
        <v>97</v>
      </c>
      <c r="T3611">
        <v>1</v>
      </c>
      <c r="U3611">
        <v>0</v>
      </c>
      <c r="V3611" t="s">
        <v>90</v>
      </c>
      <c r="W3611" t="s">
        <v>18165</v>
      </c>
      <c r="X3611" t="s">
        <v>44</v>
      </c>
      <c r="Y3611">
        <v>41</v>
      </c>
      <c r="Z3611">
        <v>68</v>
      </c>
      <c r="AA3611">
        <v>0</v>
      </c>
      <c r="AB3611" t="s">
        <v>58</v>
      </c>
      <c r="AC3611">
        <v>0</v>
      </c>
      <c r="AD3611" t="s">
        <v>46</v>
      </c>
    </row>
    <row r="3612" spans="1:30" x14ac:dyDescent="0.3">
      <c r="A3612" t="s">
        <v>11997</v>
      </c>
      <c r="B3612" t="s">
        <v>70</v>
      </c>
      <c r="C3612">
        <v>159611</v>
      </c>
      <c r="D3612">
        <v>1654.24</v>
      </c>
      <c r="E3612" s="1">
        <v>42555</v>
      </c>
      <c r="F3612" s="1">
        <v>44501</v>
      </c>
      <c r="G3612" t="s">
        <v>40</v>
      </c>
      <c r="H3612" t="s">
        <v>55</v>
      </c>
      <c r="I3612" t="s">
        <v>11992</v>
      </c>
      <c r="J3612">
        <v>1946</v>
      </c>
      <c r="K3612" t="s">
        <v>42</v>
      </c>
      <c r="L3612">
        <v>0</v>
      </c>
      <c r="M3612" t="s">
        <v>11993</v>
      </c>
      <c r="N3612" t="s">
        <v>60</v>
      </c>
      <c r="O3612">
        <v>73</v>
      </c>
      <c r="P3612" t="s">
        <v>274</v>
      </c>
      <c r="Q3612" t="s">
        <v>87</v>
      </c>
      <c r="R3612" t="s">
        <v>11994</v>
      </c>
      <c r="S3612" t="s">
        <v>36</v>
      </c>
      <c r="T3612">
        <v>0</v>
      </c>
      <c r="U3612">
        <v>1</v>
      </c>
      <c r="V3612" t="s">
        <v>37</v>
      </c>
      <c r="W3612" t="s">
        <v>11998</v>
      </c>
      <c r="X3612" t="s">
        <v>44</v>
      </c>
      <c r="Y3612">
        <v>10</v>
      </c>
      <c r="Z3612">
        <v>73</v>
      </c>
      <c r="AA3612">
        <v>1</v>
      </c>
      <c r="AB3612" t="s">
        <v>58</v>
      </c>
      <c r="AC3612">
        <v>1</v>
      </c>
      <c r="AD3612" t="s">
        <v>46</v>
      </c>
    </row>
    <row r="3613" spans="1:30" x14ac:dyDescent="0.3">
      <c r="A3613" t="s">
        <v>704</v>
      </c>
      <c r="B3613" t="s">
        <v>70</v>
      </c>
      <c r="C3613">
        <v>127320</v>
      </c>
      <c r="D3613">
        <v>1403.41</v>
      </c>
      <c r="E3613" s="1">
        <v>42392</v>
      </c>
      <c r="F3613" s="1">
        <v>43377</v>
      </c>
      <c r="G3613" t="s">
        <v>103</v>
      </c>
      <c r="H3613" t="s">
        <v>80</v>
      </c>
      <c r="I3613" t="s">
        <v>700</v>
      </c>
      <c r="J3613">
        <v>985</v>
      </c>
      <c r="K3613" t="s">
        <v>100</v>
      </c>
      <c r="L3613">
        <v>1</v>
      </c>
      <c r="M3613" t="s">
        <v>701</v>
      </c>
      <c r="N3613" t="s">
        <v>49</v>
      </c>
      <c r="O3613">
        <v>82</v>
      </c>
      <c r="P3613" t="s">
        <v>702</v>
      </c>
      <c r="Q3613" t="s">
        <v>87</v>
      </c>
      <c r="R3613" t="s">
        <v>703</v>
      </c>
      <c r="S3613" t="s">
        <v>36</v>
      </c>
      <c r="T3613">
        <v>0</v>
      </c>
      <c r="U3613">
        <v>1</v>
      </c>
      <c r="V3613" t="s">
        <v>37</v>
      </c>
      <c r="W3613" t="s">
        <v>705</v>
      </c>
      <c r="X3613" t="s">
        <v>44</v>
      </c>
      <c r="Y3613">
        <v>47</v>
      </c>
      <c r="Z3613">
        <v>52</v>
      </c>
      <c r="AA3613">
        <v>0</v>
      </c>
      <c r="AB3613" t="s">
        <v>45</v>
      </c>
      <c r="AC3613">
        <v>0</v>
      </c>
      <c r="AD3613" t="s">
        <v>46</v>
      </c>
    </row>
    <row r="3614" spans="1:30" x14ac:dyDescent="0.3">
      <c r="A3614" t="s">
        <v>9933</v>
      </c>
      <c r="B3614" t="s">
        <v>118</v>
      </c>
      <c r="C3614">
        <v>14533</v>
      </c>
      <c r="D3614">
        <v>1321.25</v>
      </c>
      <c r="E3614" s="1">
        <v>44606</v>
      </c>
      <c r="F3614" s="1">
        <v>47090</v>
      </c>
      <c r="G3614" t="s">
        <v>40</v>
      </c>
      <c r="H3614" t="s">
        <v>41</v>
      </c>
      <c r="I3614" t="s">
        <v>9928</v>
      </c>
      <c r="J3614">
        <v>2484</v>
      </c>
      <c r="K3614" t="s">
        <v>42</v>
      </c>
      <c r="L3614">
        <v>0</v>
      </c>
      <c r="M3614" t="s">
        <v>9929</v>
      </c>
      <c r="N3614" t="s">
        <v>60</v>
      </c>
      <c r="O3614">
        <v>51</v>
      </c>
      <c r="P3614" t="s">
        <v>320</v>
      </c>
      <c r="Q3614" t="s">
        <v>34</v>
      </c>
      <c r="R3614" t="s">
        <v>9930</v>
      </c>
      <c r="S3614" t="s">
        <v>97</v>
      </c>
      <c r="T3614">
        <v>1</v>
      </c>
      <c r="U3614">
        <v>0</v>
      </c>
      <c r="V3614" t="s">
        <v>37</v>
      </c>
      <c r="W3614" t="s">
        <v>9934</v>
      </c>
      <c r="X3614" t="s">
        <v>72</v>
      </c>
      <c r="Y3614">
        <v>29</v>
      </c>
      <c r="Z3614">
        <v>38</v>
      </c>
      <c r="AA3614">
        <v>0</v>
      </c>
      <c r="AB3614" t="s">
        <v>45</v>
      </c>
      <c r="AC3614">
        <v>0</v>
      </c>
      <c r="AD3614" t="s">
        <v>74</v>
      </c>
    </row>
    <row r="3615" spans="1:30" x14ac:dyDescent="0.3">
      <c r="A3615" t="s">
        <v>13761</v>
      </c>
      <c r="B3615" t="s">
        <v>118</v>
      </c>
      <c r="C3615">
        <v>487525</v>
      </c>
      <c r="D3615">
        <v>1389.26</v>
      </c>
      <c r="E3615" s="1">
        <v>42662</v>
      </c>
      <c r="F3615" s="1">
        <v>44047</v>
      </c>
      <c r="G3615" t="s">
        <v>40</v>
      </c>
      <c r="H3615" t="s">
        <v>80</v>
      </c>
      <c r="I3615" t="s">
        <v>13758</v>
      </c>
      <c r="J3615">
        <v>1385</v>
      </c>
      <c r="K3615" t="s">
        <v>42</v>
      </c>
      <c r="L3615">
        <v>1</v>
      </c>
      <c r="M3615" t="s">
        <v>13759</v>
      </c>
      <c r="N3615" t="s">
        <v>60</v>
      </c>
      <c r="O3615">
        <v>66</v>
      </c>
      <c r="P3615" t="s">
        <v>3154</v>
      </c>
      <c r="Q3615" t="s">
        <v>34</v>
      </c>
      <c r="R3615" t="s">
        <v>13760</v>
      </c>
      <c r="S3615" t="s">
        <v>36</v>
      </c>
      <c r="T3615">
        <v>1</v>
      </c>
      <c r="U3615">
        <v>1</v>
      </c>
      <c r="V3615" t="s">
        <v>37</v>
      </c>
      <c r="W3615" t="s">
        <v>13762</v>
      </c>
      <c r="X3615" t="s">
        <v>57</v>
      </c>
      <c r="Y3615">
        <v>38</v>
      </c>
      <c r="Z3615">
        <v>85</v>
      </c>
      <c r="AA3615">
        <v>1</v>
      </c>
      <c r="AB3615" t="s">
        <v>58</v>
      </c>
      <c r="AC3615">
        <v>1</v>
      </c>
      <c r="AD3615" t="s">
        <v>59</v>
      </c>
    </row>
    <row r="3616" spans="1:30" x14ac:dyDescent="0.3">
      <c r="A3616" t="s">
        <v>17261</v>
      </c>
      <c r="B3616" t="s">
        <v>39</v>
      </c>
      <c r="C3616">
        <v>494120</v>
      </c>
      <c r="D3616">
        <v>453.15</v>
      </c>
      <c r="E3616" s="1">
        <v>45612</v>
      </c>
      <c r="F3616" s="1">
        <v>46273</v>
      </c>
      <c r="G3616" t="s">
        <v>103</v>
      </c>
      <c r="H3616" t="s">
        <v>41</v>
      </c>
      <c r="I3616" t="s">
        <v>17254</v>
      </c>
      <c r="J3616">
        <v>661</v>
      </c>
      <c r="K3616" t="s">
        <v>100</v>
      </c>
      <c r="L3616">
        <v>0</v>
      </c>
      <c r="M3616" t="s">
        <v>17255</v>
      </c>
      <c r="N3616" t="s">
        <v>49</v>
      </c>
      <c r="O3616">
        <v>47</v>
      </c>
      <c r="P3616" t="s">
        <v>2704</v>
      </c>
      <c r="Q3616" t="s">
        <v>62</v>
      </c>
      <c r="R3616" t="s">
        <v>17256</v>
      </c>
      <c r="S3616" t="s">
        <v>97</v>
      </c>
      <c r="T3616">
        <v>0</v>
      </c>
      <c r="U3616">
        <v>0</v>
      </c>
      <c r="V3616" t="s">
        <v>90</v>
      </c>
      <c r="W3616" t="s">
        <v>17262</v>
      </c>
      <c r="X3616" t="s">
        <v>72</v>
      </c>
      <c r="Y3616">
        <v>2</v>
      </c>
      <c r="Z3616">
        <v>69</v>
      </c>
      <c r="AA3616">
        <v>0</v>
      </c>
      <c r="AB3616" t="s">
        <v>58</v>
      </c>
      <c r="AC3616">
        <v>0</v>
      </c>
      <c r="AD3616" t="s">
        <v>74</v>
      </c>
    </row>
    <row r="3617" spans="1:30" x14ac:dyDescent="0.3">
      <c r="A3617" t="s">
        <v>15373</v>
      </c>
      <c r="B3617" t="s">
        <v>118</v>
      </c>
      <c r="C3617">
        <v>301245</v>
      </c>
      <c r="D3617">
        <v>425.54</v>
      </c>
      <c r="E3617" s="1">
        <v>42776</v>
      </c>
      <c r="F3617" s="1">
        <v>45488</v>
      </c>
      <c r="G3617" t="s">
        <v>40</v>
      </c>
      <c r="H3617" t="s">
        <v>41</v>
      </c>
      <c r="I3617" t="s">
        <v>15370</v>
      </c>
      <c r="J3617">
        <v>2712</v>
      </c>
      <c r="K3617" t="s">
        <v>42</v>
      </c>
      <c r="L3617">
        <v>0</v>
      </c>
      <c r="M3617" t="s">
        <v>15371</v>
      </c>
      <c r="N3617" t="s">
        <v>49</v>
      </c>
      <c r="O3617">
        <v>22</v>
      </c>
      <c r="P3617" t="s">
        <v>369</v>
      </c>
      <c r="Q3617" t="s">
        <v>34</v>
      </c>
      <c r="R3617" t="s">
        <v>15372</v>
      </c>
      <c r="S3617" t="s">
        <v>67</v>
      </c>
      <c r="T3617">
        <v>1</v>
      </c>
      <c r="U3617">
        <v>0</v>
      </c>
      <c r="V3617" t="s">
        <v>68</v>
      </c>
      <c r="W3617" t="s">
        <v>15374</v>
      </c>
      <c r="X3617" t="s">
        <v>72</v>
      </c>
      <c r="Y3617">
        <v>27</v>
      </c>
      <c r="Z3617">
        <v>13</v>
      </c>
      <c r="AA3617">
        <v>0</v>
      </c>
      <c r="AB3617" t="s">
        <v>73</v>
      </c>
      <c r="AC3617">
        <v>0</v>
      </c>
      <c r="AD3617" t="s">
        <v>74</v>
      </c>
    </row>
    <row r="3618" spans="1:30" x14ac:dyDescent="0.3">
      <c r="A3618" t="s">
        <v>14142</v>
      </c>
      <c r="B3618" t="s">
        <v>118</v>
      </c>
      <c r="C3618">
        <v>327510</v>
      </c>
      <c r="D3618">
        <v>1337.92</v>
      </c>
      <c r="E3618" s="1">
        <v>44925</v>
      </c>
      <c r="F3618" s="1">
        <v>45889</v>
      </c>
      <c r="G3618" t="s">
        <v>103</v>
      </c>
      <c r="H3618" t="s">
        <v>55</v>
      </c>
      <c r="I3618" t="s">
        <v>14139</v>
      </c>
      <c r="J3618">
        <v>964</v>
      </c>
      <c r="K3618" t="s">
        <v>100</v>
      </c>
      <c r="L3618">
        <v>0</v>
      </c>
      <c r="M3618" t="s">
        <v>14140</v>
      </c>
      <c r="N3618" t="s">
        <v>49</v>
      </c>
      <c r="O3618">
        <v>44</v>
      </c>
      <c r="P3618" t="s">
        <v>7987</v>
      </c>
      <c r="Q3618" t="s">
        <v>62</v>
      </c>
      <c r="R3618" t="s">
        <v>14141</v>
      </c>
      <c r="S3618" t="s">
        <v>89</v>
      </c>
      <c r="T3618">
        <v>0</v>
      </c>
      <c r="U3618">
        <v>0</v>
      </c>
      <c r="V3618" t="s">
        <v>90</v>
      </c>
      <c r="W3618" t="s">
        <v>14143</v>
      </c>
      <c r="X3618" t="s">
        <v>57</v>
      </c>
      <c r="Y3618">
        <v>34</v>
      </c>
      <c r="Z3618">
        <v>53</v>
      </c>
      <c r="AA3618">
        <v>0</v>
      </c>
      <c r="AB3618" t="s">
        <v>45</v>
      </c>
      <c r="AC3618">
        <v>0</v>
      </c>
      <c r="AD3618" t="s">
        <v>59</v>
      </c>
    </row>
    <row r="3619" spans="1:30" x14ac:dyDescent="0.3">
      <c r="A3619" t="s">
        <v>16992</v>
      </c>
      <c r="B3619" t="s">
        <v>118</v>
      </c>
      <c r="C3619">
        <v>118484</v>
      </c>
      <c r="D3619">
        <v>1944.83</v>
      </c>
      <c r="E3619" s="1">
        <v>43133</v>
      </c>
      <c r="F3619" s="1">
        <v>44590</v>
      </c>
      <c r="G3619" t="s">
        <v>40</v>
      </c>
      <c r="H3619" t="s">
        <v>41</v>
      </c>
      <c r="I3619" t="s">
        <v>16989</v>
      </c>
      <c r="J3619">
        <v>1457</v>
      </c>
      <c r="K3619" t="s">
        <v>42</v>
      </c>
      <c r="L3619">
        <v>0</v>
      </c>
      <c r="M3619" t="s">
        <v>16990</v>
      </c>
      <c r="N3619" t="s">
        <v>60</v>
      </c>
      <c r="O3619">
        <v>84</v>
      </c>
      <c r="P3619" t="s">
        <v>6288</v>
      </c>
      <c r="Q3619" t="s">
        <v>34</v>
      </c>
      <c r="R3619" t="s">
        <v>16991</v>
      </c>
      <c r="S3619" t="s">
        <v>36</v>
      </c>
      <c r="T3619">
        <v>1</v>
      </c>
      <c r="U3619">
        <v>1</v>
      </c>
      <c r="V3619" t="s">
        <v>37</v>
      </c>
      <c r="W3619" t="s">
        <v>16993</v>
      </c>
      <c r="X3619" t="s">
        <v>44</v>
      </c>
      <c r="Y3619">
        <v>36</v>
      </c>
      <c r="Z3619">
        <v>52</v>
      </c>
      <c r="AA3619">
        <v>0</v>
      </c>
      <c r="AB3619" t="s">
        <v>45</v>
      </c>
      <c r="AC3619">
        <v>0</v>
      </c>
      <c r="AD3619" t="s">
        <v>46</v>
      </c>
    </row>
    <row r="3620" spans="1:30" x14ac:dyDescent="0.3">
      <c r="A3620" t="s">
        <v>3442</v>
      </c>
      <c r="B3620" t="s">
        <v>39</v>
      </c>
      <c r="C3620">
        <v>418319</v>
      </c>
      <c r="D3620">
        <v>777.83</v>
      </c>
      <c r="E3620" s="1">
        <v>45301</v>
      </c>
      <c r="F3620" s="1">
        <v>47472</v>
      </c>
      <c r="G3620" t="s">
        <v>40</v>
      </c>
      <c r="H3620" t="s">
        <v>55</v>
      </c>
      <c r="I3620" t="s">
        <v>3437</v>
      </c>
      <c r="J3620">
        <v>2171</v>
      </c>
      <c r="K3620" t="s">
        <v>42</v>
      </c>
      <c r="L3620">
        <v>0</v>
      </c>
      <c r="M3620" t="s">
        <v>3438</v>
      </c>
      <c r="N3620" t="s">
        <v>32</v>
      </c>
      <c r="O3620">
        <v>71</v>
      </c>
      <c r="P3620" t="s">
        <v>2750</v>
      </c>
      <c r="Q3620" t="s">
        <v>34</v>
      </c>
      <c r="R3620" t="s">
        <v>3439</v>
      </c>
      <c r="S3620" t="s">
        <v>36</v>
      </c>
      <c r="T3620">
        <v>1</v>
      </c>
      <c r="U3620">
        <v>1</v>
      </c>
      <c r="V3620" t="s">
        <v>37</v>
      </c>
      <c r="W3620" t="s">
        <v>3443</v>
      </c>
      <c r="X3620" t="s">
        <v>57</v>
      </c>
      <c r="Y3620">
        <v>45</v>
      </c>
      <c r="Z3620">
        <v>69</v>
      </c>
      <c r="AA3620">
        <v>0</v>
      </c>
      <c r="AB3620" t="s">
        <v>58</v>
      </c>
      <c r="AC3620">
        <v>0</v>
      </c>
      <c r="AD3620" t="s">
        <v>59</v>
      </c>
    </row>
    <row r="3621" spans="1:30" x14ac:dyDescent="0.3">
      <c r="A3621" t="s">
        <v>8109</v>
      </c>
      <c r="B3621" t="s">
        <v>118</v>
      </c>
      <c r="C3621">
        <v>457158</v>
      </c>
      <c r="D3621">
        <v>1451.69</v>
      </c>
      <c r="E3621" s="1">
        <v>44181</v>
      </c>
      <c r="F3621" s="1">
        <v>45933</v>
      </c>
      <c r="G3621" t="s">
        <v>103</v>
      </c>
      <c r="H3621" t="s">
        <v>80</v>
      </c>
      <c r="I3621" t="s">
        <v>8100</v>
      </c>
      <c r="J3621">
        <v>1752</v>
      </c>
      <c r="K3621" t="s">
        <v>42</v>
      </c>
      <c r="L3621">
        <v>1</v>
      </c>
      <c r="M3621" t="s">
        <v>8101</v>
      </c>
      <c r="N3621" t="s">
        <v>32</v>
      </c>
      <c r="O3621">
        <v>24</v>
      </c>
      <c r="P3621" t="s">
        <v>1013</v>
      </c>
      <c r="Q3621" t="s">
        <v>62</v>
      </c>
      <c r="R3621" t="s">
        <v>8102</v>
      </c>
      <c r="S3621" t="s">
        <v>67</v>
      </c>
      <c r="T3621">
        <v>0</v>
      </c>
      <c r="U3621">
        <v>0</v>
      </c>
      <c r="V3621" t="s">
        <v>68</v>
      </c>
      <c r="W3621" t="s">
        <v>8110</v>
      </c>
      <c r="X3621" t="s">
        <v>72</v>
      </c>
      <c r="Y3621">
        <v>41</v>
      </c>
      <c r="Z3621">
        <v>81</v>
      </c>
      <c r="AA3621">
        <v>1</v>
      </c>
      <c r="AB3621" t="s">
        <v>58</v>
      </c>
      <c r="AC3621">
        <v>1</v>
      </c>
      <c r="AD3621" t="s">
        <v>74</v>
      </c>
    </row>
    <row r="3622" spans="1:30" x14ac:dyDescent="0.3">
      <c r="A3622" t="s">
        <v>13380</v>
      </c>
      <c r="B3622" t="s">
        <v>54</v>
      </c>
      <c r="C3622">
        <v>474237</v>
      </c>
      <c r="D3622">
        <v>1437.35</v>
      </c>
      <c r="E3622" s="1">
        <v>44911</v>
      </c>
      <c r="F3622" s="1">
        <v>47133</v>
      </c>
      <c r="G3622" t="s">
        <v>103</v>
      </c>
      <c r="H3622" t="s">
        <v>55</v>
      </c>
      <c r="I3622" t="s">
        <v>13377</v>
      </c>
      <c r="J3622">
        <v>2222</v>
      </c>
      <c r="K3622" t="s">
        <v>42</v>
      </c>
      <c r="L3622">
        <v>0</v>
      </c>
      <c r="M3622" t="s">
        <v>13378</v>
      </c>
      <c r="N3622" t="s">
        <v>32</v>
      </c>
      <c r="O3622">
        <v>41</v>
      </c>
      <c r="P3622" t="s">
        <v>349</v>
      </c>
      <c r="Q3622" t="s">
        <v>51</v>
      </c>
      <c r="R3622" t="s">
        <v>13379</v>
      </c>
      <c r="S3622" t="s">
        <v>89</v>
      </c>
      <c r="T3622">
        <v>0</v>
      </c>
      <c r="U3622">
        <v>0</v>
      </c>
      <c r="V3622" t="s">
        <v>90</v>
      </c>
      <c r="W3622" t="s">
        <v>13381</v>
      </c>
      <c r="X3622" t="s">
        <v>44</v>
      </c>
      <c r="Y3622">
        <v>7</v>
      </c>
      <c r="Z3622">
        <v>29</v>
      </c>
      <c r="AA3622">
        <v>0</v>
      </c>
      <c r="AB3622" t="s">
        <v>73</v>
      </c>
      <c r="AC3622">
        <v>0</v>
      </c>
      <c r="AD3622" t="s">
        <v>46</v>
      </c>
    </row>
    <row r="3623" spans="1:30" x14ac:dyDescent="0.3">
      <c r="A3623" t="s">
        <v>16549</v>
      </c>
      <c r="B3623" t="s">
        <v>39</v>
      </c>
      <c r="C3623">
        <v>40753</v>
      </c>
      <c r="D3623">
        <v>1860.27</v>
      </c>
      <c r="E3623" s="1">
        <v>42438</v>
      </c>
      <c r="F3623" s="1">
        <v>45657</v>
      </c>
      <c r="G3623" t="s">
        <v>103</v>
      </c>
      <c r="H3623" t="s">
        <v>80</v>
      </c>
      <c r="I3623" t="s">
        <v>16544</v>
      </c>
      <c r="J3623">
        <v>3219</v>
      </c>
      <c r="K3623" t="s">
        <v>42</v>
      </c>
      <c r="L3623">
        <v>1</v>
      </c>
      <c r="M3623" t="s">
        <v>16545</v>
      </c>
      <c r="N3623" t="s">
        <v>60</v>
      </c>
      <c r="O3623">
        <v>39</v>
      </c>
      <c r="P3623" t="s">
        <v>1065</v>
      </c>
      <c r="Q3623" t="s">
        <v>51</v>
      </c>
      <c r="R3623" t="s">
        <v>16546</v>
      </c>
      <c r="S3623" t="s">
        <v>89</v>
      </c>
      <c r="T3623">
        <v>0</v>
      </c>
      <c r="U3623">
        <v>0</v>
      </c>
      <c r="V3623" t="s">
        <v>90</v>
      </c>
      <c r="W3623" t="s">
        <v>16550</v>
      </c>
      <c r="X3623" t="s">
        <v>72</v>
      </c>
      <c r="Y3623">
        <v>8</v>
      </c>
      <c r="Z3623">
        <v>82</v>
      </c>
      <c r="AA3623">
        <v>1</v>
      </c>
      <c r="AB3623" t="s">
        <v>58</v>
      </c>
      <c r="AC3623">
        <v>1</v>
      </c>
      <c r="AD3623" t="s">
        <v>74</v>
      </c>
    </row>
    <row r="3624" spans="1:30" x14ac:dyDescent="0.3">
      <c r="A3624" t="s">
        <v>18767</v>
      </c>
      <c r="B3624" t="s">
        <v>70</v>
      </c>
      <c r="C3624">
        <v>127030</v>
      </c>
      <c r="D3624">
        <v>826.72</v>
      </c>
      <c r="E3624" s="1">
        <v>44709</v>
      </c>
      <c r="F3624" s="1">
        <v>47729</v>
      </c>
      <c r="G3624" t="s">
        <v>103</v>
      </c>
      <c r="H3624" t="s">
        <v>80</v>
      </c>
      <c r="I3624" t="s">
        <v>18764</v>
      </c>
      <c r="J3624">
        <v>3020</v>
      </c>
      <c r="K3624" t="s">
        <v>42</v>
      </c>
      <c r="L3624">
        <v>1</v>
      </c>
      <c r="M3624" t="s">
        <v>18765</v>
      </c>
      <c r="N3624" t="s">
        <v>60</v>
      </c>
      <c r="O3624">
        <v>26</v>
      </c>
      <c r="P3624" t="s">
        <v>842</v>
      </c>
      <c r="Q3624" t="s">
        <v>87</v>
      </c>
      <c r="R3624" t="s">
        <v>18766</v>
      </c>
      <c r="S3624" t="s">
        <v>109</v>
      </c>
      <c r="T3624">
        <v>0</v>
      </c>
      <c r="U3624">
        <v>0</v>
      </c>
      <c r="V3624" t="s">
        <v>68</v>
      </c>
      <c r="W3624" t="s">
        <v>18768</v>
      </c>
      <c r="X3624" t="s">
        <v>44</v>
      </c>
      <c r="Y3624">
        <v>43</v>
      </c>
      <c r="Z3624">
        <v>54</v>
      </c>
      <c r="AA3624">
        <v>0</v>
      </c>
      <c r="AB3624" t="s">
        <v>45</v>
      </c>
      <c r="AC3624">
        <v>0</v>
      </c>
      <c r="AD3624" t="s">
        <v>46</v>
      </c>
    </row>
    <row r="3625" spans="1:30" x14ac:dyDescent="0.3">
      <c r="A3625" t="s">
        <v>16661</v>
      </c>
      <c r="B3625" t="s">
        <v>39</v>
      </c>
      <c r="C3625">
        <v>72726</v>
      </c>
      <c r="D3625">
        <v>645.22</v>
      </c>
      <c r="E3625" s="1">
        <v>42659</v>
      </c>
      <c r="F3625" s="1">
        <v>45984</v>
      </c>
      <c r="G3625" t="s">
        <v>40</v>
      </c>
      <c r="H3625" t="s">
        <v>41</v>
      </c>
      <c r="I3625" t="s">
        <v>16656</v>
      </c>
      <c r="J3625">
        <v>3325</v>
      </c>
      <c r="K3625" t="s">
        <v>42</v>
      </c>
      <c r="L3625">
        <v>0</v>
      </c>
      <c r="M3625" t="s">
        <v>16657</v>
      </c>
      <c r="N3625" t="s">
        <v>32</v>
      </c>
      <c r="O3625">
        <v>52</v>
      </c>
      <c r="P3625" t="s">
        <v>324</v>
      </c>
      <c r="Q3625" t="s">
        <v>62</v>
      </c>
      <c r="R3625" t="s">
        <v>16658</v>
      </c>
      <c r="S3625" t="s">
        <v>97</v>
      </c>
      <c r="T3625">
        <v>0</v>
      </c>
      <c r="U3625">
        <v>0</v>
      </c>
      <c r="V3625" t="s">
        <v>37</v>
      </c>
      <c r="W3625" t="s">
        <v>16662</v>
      </c>
      <c r="X3625" t="s">
        <v>72</v>
      </c>
      <c r="Y3625">
        <v>4</v>
      </c>
      <c r="Z3625">
        <v>53</v>
      </c>
      <c r="AA3625">
        <v>0</v>
      </c>
      <c r="AB3625" t="s">
        <v>45</v>
      </c>
      <c r="AC3625">
        <v>0</v>
      </c>
      <c r="AD3625" t="s">
        <v>74</v>
      </c>
    </row>
    <row r="3626" spans="1:30" x14ac:dyDescent="0.3">
      <c r="A3626" t="s">
        <v>8230</v>
      </c>
      <c r="B3626" t="s">
        <v>39</v>
      </c>
      <c r="C3626">
        <v>205752</v>
      </c>
      <c r="D3626">
        <v>523.27</v>
      </c>
      <c r="E3626" s="1">
        <v>45258</v>
      </c>
      <c r="F3626" s="1">
        <v>47842</v>
      </c>
      <c r="G3626" t="s">
        <v>103</v>
      </c>
      <c r="H3626" t="s">
        <v>55</v>
      </c>
      <c r="I3626" t="s">
        <v>8225</v>
      </c>
      <c r="J3626">
        <v>2584</v>
      </c>
      <c r="K3626" t="s">
        <v>42</v>
      </c>
      <c r="L3626">
        <v>0</v>
      </c>
      <c r="M3626" t="s">
        <v>8226</v>
      </c>
      <c r="N3626" t="s">
        <v>32</v>
      </c>
      <c r="O3626">
        <v>44</v>
      </c>
      <c r="P3626" t="s">
        <v>2353</v>
      </c>
      <c r="Q3626" t="s">
        <v>87</v>
      </c>
      <c r="R3626" t="s">
        <v>8227</v>
      </c>
      <c r="S3626" t="s">
        <v>89</v>
      </c>
      <c r="T3626">
        <v>0</v>
      </c>
      <c r="U3626">
        <v>0</v>
      </c>
      <c r="V3626" t="s">
        <v>90</v>
      </c>
      <c r="W3626" t="s">
        <v>8231</v>
      </c>
      <c r="X3626" t="s">
        <v>72</v>
      </c>
      <c r="Y3626">
        <v>36</v>
      </c>
      <c r="Z3626">
        <v>72</v>
      </c>
      <c r="AA3626">
        <v>1</v>
      </c>
      <c r="AB3626" t="s">
        <v>58</v>
      </c>
      <c r="AC3626">
        <v>1</v>
      </c>
      <c r="AD3626" t="s">
        <v>74</v>
      </c>
    </row>
    <row r="3627" spans="1:30" x14ac:dyDescent="0.3">
      <c r="A3627" t="s">
        <v>12648</v>
      </c>
      <c r="B3627" t="s">
        <v>118</v>
      </c>
      <c r="C3627">
        <v>73483</v>
      </c>
      <c r="D3627">
        <v>383.45</v>
      </c>
      <c r="E3627" s="1">
        <v>43939</v>
      </c>
      <c r="F3627" s="1">
        <v>45255</v>
      </c>
      <c r="G3627" t="s">
        <v>103</v>
      </c>
      <c r="H3627" t="s">
        <v>80</v>
      </c>
      <c r="I3627" t="s">
        <v>12643</v>
      </c>
      <c r="J3627">
        <v>1316</v>
      </c>
      <c r="K3627" t="s">
        <v>42</v>
      </c>
      <c r="L3627">
        <v>1</v>
      </c>
      <c r="M3627" t="s">
        <v>12644</v>
      </c>
      <c r="N3627" t="s">
        <v>32</v>
      </c>
      <c r="O3627">
        <v>70</v>
      </c>
      <c r="P3627" t="s">
        <v>867</v>
      </c>
      <c r="Q3627" t="s">
        <v>51</v>
      </c>
      <c r="R3627" t="s">
        <v>12645</v>
      </c>
      <c r="S3627" t="s">
        <v>36</v>
      </c>
      <c r="T3627">
        <v>0</v>
      </c>
      <c r="U3627">
        <v>1</v>
      </c>
      <c r="V3627" t="s">
        <v>37</v>
      </c>
      <c r="W3627" t="s">
        <v>12649</v>
      </c>
      <c r="X3627" t="s">
        <v>44</v>
      </c>
      <c r="Y3627">
        <v>30</v>
      </c>
      <c r="Z3627">
        <v>74</v>
      </c>
      <c r="AA3627">
        <v>1</v>
      </c>
      <c r="AB3627" t="s">
        <v>58</v>
      </c>
      <c r="AC3627">
        <v>1</v>
      </c>
      <c r="AD3627" t="s">
        <v>46</v>
      </c>
    </row>
    <row r="3628" spans="1:30" x14ac:dyDescent="0.3">
      <c r="A3628" t="s">
        <v>982</v>
      </c>
      <c r="B3628" t="s">
        <v>39</v>
      </c>
      <c r="C3628">
        <v>148024</v>
      </c>
      <c r="D3628">
        <v>1735.96</v>
      </c>
      <c r="E3628" s="1">
        <v>43027</v>
      </c>
      <c r="F3628" s="1">
        <v>45278</v>
      </c>
      <c r="G3628" t="s">
        <v>99</v>
      </c>
      <c r="H3628" t="s">
        <v>80</v>
      </c>
      <c r="I3628" t="s">
        <v>979</v>
      </c>
      <c r="J3628">
        <v>2251</v>
      </c>
      <c r="K3628" t="s">
        <v>42</v>
      </c>
      <c r="L3628">
        <v>1</v>
      </c>
      <c r="M3628" t="s">
        <v>980</v>
      </c>
      <c r="N3628" t="s">
        <v>32</v>
      </c>
      <c r="O3628">
        <v>58</v>
      </c>
      <c r="P3628" t="s">
        <v>923</v>
      </c>
      <c r="Q3628" t="s">
        <v>51</v>
      </c>
      <c r="R3628" t="s">
        <v>981</v>
      </c>
      <c r="S3628" t="s">
        <v>36</v>
      </c>
      <c r="T3628">
        <v>0</v>
      </c>
      <c r="U3628">
        <v>0</v>
      </c>
      <c r="V3628" t="s">
        <v>37</v>
      </c>
      <c r="W3628" t="s">
        <v>983</v>
      </c>
      <c r="X3628" t="s">
        <v>57</v>
      </c>
      <c r="Y3628">
        <v>38</v>
      </c>
      <c r="Z3628">
        <v>86</v>
      </c>
      <c r="AA3628">
        <v>1</v>
      </c>
      <c r="AB3628" t="s">
        <v>58</v>
      </c>
      <c r="AC3628">
        <v>1</v>
      </c>
      <c r="AD3628" t="s">
        <v>59</v>
      </c>
    </row>
    <row r="3629" spans="1:30" x14ac:dyDescent="0.3">
      <c r="A3629" t="s">
        <v>10232</v>
      </c>
      <c r="B3629" t="s">
        <v>118</v>
      </c>
      <c r="C3629">
        <v>497289</v>
      </c>
      <c r="D3629">
        <v>1664.23</v>
      </c>
      <c r="E3629" s="1">
        <v>44275</v>
      </c>
      <c r="F3629" s="1">
        <v>47747</v>
      </c>
      <c r="G3629" t="s">
        <v>99</v>
      </c>
      <c r="H3629" t="s">
        <v>80</v>
      </c>
      <c r="I3629" t="s">
        <v>10229</v>
      </c>
      <c r="J3629">
        <v>3472</v>
      </c>
      <c r="K3629" t="s">
        <v>42</v>
      </c>
      <c r="L3629">
        <v>1</v>
      </c>
      <c r="M3629" t="s">
        <v>10230</v>
      </c>
      <c r="N3629" t="s">
        <v>60</v>
      </c>
      <c r="O3629">
        <v>27</v>
      </c>
      <c r="P3629" t="s">
        <v>1173</v>
      </c>
      <c r="Q3629" t="s">
        <v>62</v>
      </c>
      <c r="R3629" t="s">
        <v>10231</v>
      </c>
      <c r="S3629" t="s">
        <v>109</v>
      </c>
      <c r="T3629">
        <v>0</v>
      </c>
      <c r="U3629">
        <v>0</v>
      </c>
      <c r="V3629" t="s">
        <v>68</v>
      </c>
      <c r="W3629" t="s">
        <v>10233</v>
      </c>
      <c r="X3629" t="s">
        <v>72</v>
      </c>
      <c r="Y3629">
        <v>45</v>
      </c>
      <c r="Z3629">
        <v>96</v>
      </c>
      <c r="AA3629">
        <v>1</v>
      </c>
      <c r="AB3629" t="s">
        <v>58</v>
      </c>
      <c r="AC3629">
        <v>1</v>
      </c>
      <c r="AD3629" t="s">
        <v>74</v>
      </c>
    </row>
    <row r="3630" spans="1:30" x14ac:dyDescent="0.3">
      <c r="A3630" t="s">
        <v>15930</v>
      </c>
      <c r="B3630" t="s">
        <v>70</v>
      </c>
      <c r="C3630">
        <v>376114</v>
      </c>
      <c r="D3630">
        <v>357.12</v>
      </c>
      <c r="E3630" s="1">
        <v>43022</v>
      </c>
      <c r="F3630" s="1">
        <v>44029</v>
      </c>
      <c r="G3630" t="s">
        <v>103</v>
      </c>
      <c r="H3630" t="s">
        <v>55</v>
      </c>
      <c r="I3630" t="s">
        <v>15925</v>
      </c>
      <c r="J3630">
        <v>1007</v>
      </c>
      <c r="K3630" t="s">
        <v>100</v>
      </c>
      <c r="L3630">
        <v>0</v>
      </c>
      <c r="M3630" t="s">
        <v>15926</v>
      </c>
      <c r="N3630" t="s">
        <v>49</v>
      </c>
      <c r="O3630">
        <v>62</v>
      </c>
      <c r="P3630" t="s">
        <v>1017</v>
      </c>
      <c r="Q3630" t="s">
        <v>62</v>
      </c>
      <c r="R3630" t="s">
        <v>15927</v>
      </c>
      <c r="S3630" t="s">
        <v>36</v>
      </c>
      <c r="T3630">
        <v>0</v>
      </c>
      <c r="U3630">
        <v>1</v>
      </c>
      <c r="V3630" t="s">
        <v>37</v>
      </c>
      <c r="W3630" t="s">
        <v>15931</v>
      </c>
      <c r="X3630" t="s">
        <v>72</v>
      </c>
      <c r="Y3630">
        <v>34</v>
      </c>
      <c r="Z3630">
        <v>9</v>
      </c>
      <c r="AA3630">
        <v>0</v>
      </c>
      <c r="AB3630" t="s">
        <v>73</v>
      </c>
      <c r="AC3630">
        <v>0</v>
      </c>
      <c r="AD3630" t="s">
        <v>74</v>
      </c>
    </row>
    <row r="3631" spans="1:30" x14ac:dyDescent="0.3">
      <c r="A3631" t="s">
        <v>19492</v>
      </c>
      <c r="B3631" t="s">
        <v>39</v>
      </c>
      <c r="C3631">
        <v>128623</v>
      </c>
      <c r="D3631">
        <v>837.23</v>
      </c>
      <c r="E3631" s="1">
        <v>42875</v>
      </c>
      <c r="F3631" s="1">
        <v>44369</v>
      </c>
      <c r="G3631" t="s">
        <v>99</v>
      </c>
      <c r="H3631" t="s">
        <v>55</v>
      </c>
      <c r="I3631" t="s">
        <v>19481</v>
      </c>
      <c r="J3631">
        <v>1494</v>
      </c>
      <c r="K3631" t="s">
        <v>42</v>
      </c>
      <c r="L3631">
        <v>0</v>
      </c>
      <c r="M3631" t="s">
        <v>19482</v>
      </c>
      <c r="N3631" t="s">
        <v>60</v>
      </c>
      <c r="O3631">
        <v>81</v>
      </c>
      <c r="P3631" t="s">
        <v>1391</v>
      </c>
      <c r="Q3631" t="s">
        <v>51</v>
      </c>
      <c r="R3631" t="s">
        <v>19483</v>
      </c>
      <c r="S3631" t="s">
        <v>36</v>
      </c>
      <c r="T3631">
        <v>0</v>
      </c>
      <c r="U3631">
        <v>1</v>
      </c>
      <c r="V3631" t="s">
        <v>37</v>
      </c>
      <c r="W3631" t="s">
        <v>19493</v>
      </c>
      <c r="X3631" t="s">
        <v>57</v>
      </c>
      <c r="Y3631">
        <v>45</v>
      </c>
      <c r="Z3631">
        <v>50</v>
      </c>
      <c r="AA3631">
        <v>0</v>
      </c>
      <c r="AB3631" t="s">
        <v>45</v>
      </c>
      <c r="AC3631">
        <v>0</v>
      </c>
      <c r="AD3631" t="s">
        <v>59</v>
      </c>
    </row>
    <row r="3632" spans="1:30" x14ac:dyDescent="0.3">
      <c r="A3632" t="s">
        <v>7022</v>
      </c>
      <c r="B3632" t="s">
        <v>118</v>
      </c>
      <c r="C3632">
        <v>487179</v>
      </c>
      <c r="D3632">
        <v>1820.4</v>
      </c>
      <c r="E3632" s="1">
        <v>43513</v>
      </c>
      <c r="F3632" s="1">
        <v>44005</v>
      </c>
      <c r="G3632" t="s">
        <v>99</v>
      </c>
      <c r="H3632" t="s">
        <v>80</v>
      </c>
      <c r="I3632" t="s">
        <v>7019</v>
      </c>
      <c r="J3632">
        <v>492</v>
      </c>
      <c r="K3632" t="s">
        <v>100</v>
      </c>
      <c r="L3632">
        <v>1</v>
      </c>
      <c r="M3632" t="s">
        <v>7020</v>
      </c>
      <c r="N3632" t="s">
        <v>49</v>
      </c>
      <c r="O3632">
        <v>44</v>
      </c>
      <c r="P3632" t="s">
        <v>5771</v>
      </c>
      <c r="Q3632" t="s">
        <v>34</v>
      </c>
      <c r="R3632" t="s">
        <v>7021</v>
      </c>
      <c r="S3632" t="s">
        <v>89</v>
      </c>
      <c r="T3632">
        <v>1</v>
      </c>
      <c r="U3632">
        <v>0</v>
      </c>
      <c r="V3632" t="s">
        <v>90</v>
      </c>
      <c r="W3632" t="s">
        <v>7023</v>
      </c>
      <c r="X3632" t="s">
        <v>57</v>
      </c>
      <c r="Y3632">
        <v>35</v>
      </c>
      <c r="Z3632">
        <v>45</v>
      </c>
      <c r="AA3632">
        <v>0</v>
      </c>
      <c r="AB3632" t="s">
        <v>45</v>
      </c>
      <c r="AC3632">
        <v>0</v>
      </c>
      <c r="AD3632" t="s">
        <v>59</v>
      </c>
    </row>
    <row r="3633" spans="1:30" x14ac:dyDescent="0.3">
      <c r="A3633" t="s">
        <v>6774</v>
      </c>
      <c r="B3633" t="s">
        <v>39</v>
      </c>
      <c r="C3633">
        <v>473671</v>
      </c>
      <c r="D3633">
        <v>1117.32</v>
      </c>
      <c r="E3633" s="1">
        <v>45579</v>
      </c>
      <c r="F3633" s="1">
        <v>46088</v>
      </c>
      <c r="G3633" t="s">
        <v>40</v>
      </c>
      <c r="H3633" t="s">
        <v>41</v>
      </c>
      <c r="I3633" t="s">
        <v>6771</v>
      </c>
      <c r="J3633">
        <v>509</v>
      </c>
      <c r="K3633" t="s">
        <v>100</v>
      </c>
      <c r="L3633">
        <v>0</v>
      </c>
      <c r="M3633" t="s">
        <v>6772</v>
      </c>
      <c r="N3633" t="s">
        <v>49</v>
      </c>
      <c r="O3633">
        <v>69</v>
      </c>
      <c r="P3633" t="s">
        <v>2627</v>
      </c>
      <c r="Q3633" t="s">
        <v>87</v>
      </c>
      <c r="R3633" t="s">
        <v>6773</v>
      </c>
      <c r="S3633" t="s">
        <v>36</v>
      </c>
      <c r="T3633">
        <v>0</v>
      </c>
      <c r="U3633">
        <v>1</v>
      </c>
      <c r="V3633" t="s">
        <v>37</v>
      </c>
      <c r="W3633" t="s">
        <v>6775</v>
      </c>
      <c r="X3633" t="s">
        <v>57</v>
      </c>
      <c r="Y3633">
        <v>35</v>
      </c>
      <c r="Z3633">
        <v>2</v>
      </c>
      <c r="AA3633">
        <v>0</v>
      </c>
      <c r="AB3633" t="s">
        <v>73</v>
      </c>
      <c r="AC3633">
        <v>0</v>
      </c>
      <c r="AD3633" t="s">
        <v>59</v>
      </c>
    </row>
    <row r="3634" spans="1:30" x14ac:dyDescent="0.3">
      <c r="A3634" t="s">
        <v>16292</v>
      </c>
      <c r="B3634" t="s">
        <v>70</v>
      </c>
      <c r="C3634">
        <v>291030</v>
      </c>
      <c r="D3634">
        <v>315.17</v>
      </c>
      <c r="E3634" s="1">
        <v>44265</v>
      </c>
      <c r="F3634" s="1">
        <v>46291</v>
      </c>
      <c r="G3634" t="s">
        <v>99</v>
      </c>
      <c r="H3634" t="s">
        <v>55</v>
      </c>
      <c r="I3634" t="s">
        <v>16287</v>
      </c>
      <c r="J3634">
        <v>2026</v>
      </c>
      <c r="K3634" t="s">
        <v>42</v>
      </c>
      <c r="L3634">
        <v>0</v>
      </c>
      <c r="M3634" t="s">
        <v>16288</v>
      </c>
      <c r="N3634" t="s">
        <v>32</v>
      </c>
      <c r="O3634">
        <v>21</v>
      </c>
      <c r="P3634" t="s">
        <v>2600</v>
      </c>
      <c r="Q3634" t="s">
        <v>62</v>
      </c>
      <c r="R3634" t="s">
        <v>16289</v>
      </c>
      <c r="S3634" t="s">
        <v>67</v>
      </c>
      <c r="T3634">
        <v>0</v>
      </c>
      <c r="U3634">
        <v>0</v>
      </c>
      <c r="V3634" t="s">
        <v>68</v>
      </c>
      <c r="W3634" t="s">
        <v>16293</v>
      </c>
      <c r="X3634" t="s">
        <v>44</v>
      </c>
      <c r="Y3634">
        <v>18</v>
      </c>
      <c r="Z3634">
        <v>9</v>
      </c>
      <c r="AA3634">
        <v>0</v>
      </c>
      <c r="AB3634" t="s">
        <v>73</v>
      </c>
      <c r="AC3634">
        <v>0</v>
      </c>
      <c r="AD3634" t="s">
        <v>46</v>
      </c>
    </row>
    <row r="3635" spans="1:30" x14ac:dyDescent="0.3">
      <c r="A3635" t="s">
        <v>5616</v>
      </c>
      <c r="B3635" t="s">
        <v>54</v>
      </c>
      <c r="C3635">
        <v>287776</v>
      </c>
      <c r="D3635">
        <v>1100.7</v>
      </c>
      <c r="E3635" s="1">
        <v>42928</v>
      </c>
      <c r="F3635" s="1">
        <v>45054</v>
      </c>
      <c r="G3635" t="s">
        <v>103</v>
      </c>
      <c r="H3635" t="s">
        <v>41</v>
      </c>
      <c r="I3635" t="s">
        <v>5613</v>
      </c>
      <c r="J3635">
        <v>2126</v>
      </c>
      <c r="K3635" t="s">
        <v>42</v>
      </c>
      <c r="L3635">
        <v>0</v>
      </c>
      <c r="M3635" t="s">
        <v>5614</v>
      </c>
      <c r="N3635" t="s">
        <v>49</v>
      </c>
      <c r="O3635">
        <v>52</v>
      </c>
      <c r="P3635" t="s">
        <v>2539</v>
      </c>
      <c r="Q3635" t="s">
        <v>51</v>
      </c>
      <c r="R3635" t="s">
        <v>5615</v>
      </c>
      <c r="S3635" t="s">
        <v>97</v>
      </c>
      <c r="T3635">
        <v>0</v>
      </c>
      <c r="U3635">
        <v>0</v>
      </c>
      <c r="V3635" t="s">
        <v>37</v>
      </c>
      <c r="W3635" t="s">
        <v>5617</v>
      </c>
      <c r="X3635" t="s">
        <v>72</v>
      </c>
      <c r="Y3635">
        <v>32</v>
      </c>
      <c r="Z3635">
        <v>23</v>
      </c>
      <c r="AA3635">
        <v>0</v>
      </c>
      <c r="AB3635" t="s">
        <v>73</v>
      </c>
      <c r="AC3635">
        <v>0</v>
      </c>
      <c r="AD3635" t="s">
        <v>74</v>
      </c>
    </row>
    <row r="3636" spans="1:30" x14ac:dyDescent="0.3">
      <c r="A3636" t="s">
        <v>1750</v>
      </c>
      <c r="B3636" t="s">
        <v>39</v>
      </c>
      <c r="C3636">
        <v>495426</v>
      </c>
      <c r="D3636">
        <v>1088.55</v>
      </c>
      <c r="E3636" s="1">
        <v>43638</v>
      </c>
      <c r="F3636" s="1">
        <v>46924</v>
      </c>
      <c r="G3636" t="s">
        <v>40</v>
      </c>
      <c r="H3636" t="s">
        <v>41</v>
      </c>
      <c r="I3636" t="s">
        <v>1745</v>
      </c>
      <c r="J3636">
        <v>3286</v>
      </c>
      <c r="K3636" t="s">
        <v>42</v>
      </c>
      <c r="L3636">
        <v>0</v>
      </c>
      <c r="M3636" t="s">
        <v>1746</v>
      </c>
      <c r="N3636" t="s">
        <v>60</v>
      </c>
      <c r="O3636">
        <v>41</v>
      </c>
      <c r="P3636" t="s">
        <v>596</v>
      </c>
      <c r="Q3636" t="s">
        <v>62</v>
      </c>
      <c r="R3636" t="s">
        <v>1747</v>
      </c>
      <c r="S3636" t="s">
        <v>89</v>
      </c>
      <c r="T3636">
        <v>0</v>
      </c>
      <c r="U3636">
        <v>0</v>
      </c>
      <c r="V3636" t="s">
        <v>90</v>
      </c>
      <c r="W3636" t="s">
        <v>1751</v>
      </c>
      <c r="X3636" t="s">
        <v>72</v>
      </c>
      <c r="Y3636">
        <v>21</v>
      </c>
      <c r="Z3636">
        <v>3</v>
      </c>
      <c r="AA3636">
        <v>0</v>
      </c>
      <c r="AB3636" t="s">
        <v>73</v>
      </c>
      <c r="AC3636">
        <v>0</v>
      </c>
      <c r="AD3636" t="s">
        <v>74</v>
      </c>
    </row>
    <row r="3637" spans="1:30" x14ac:dyDescent="0.3">
      <c r="A3637" t="s">
        <v>4177</v>
      </c>
      <c r="B3637" t="s">
        <v>54</v>
      </c>
      <c r="C3637">
        <v>264442</v>
      </c>
      <c r="D3637">
        <v>1174.54</v>
      </c>
      <c r="E3637" s="1">
        <v>43640</v>
      </c>
      <c r="F3637" s="1">
        <v>44148</v>
      </c>
      <c r="G3637" t="s">
        <v>40</v>
      </c>
      <c r="H3637" t="s">
        <v>55</v>
      </c>
      <c r="I3637" t="s">
        <v>4174</v>
      </c>
      <c r="J3637">
        <v>508</v>
      </c>
      <c r="K3637" t="s">
        <v>100</v>
      </c>
      <c r="L3637">
        <v>0</v>
      </c>
      <c r="M3637" t="s">
        <v>4175</v>
      </c>
      <c r="N3637" t="s">
        <v>49</v>
      </c>
      <c r="O3637">
        <v>79</v>
      </c>
      <c r="P3637" t="s">
        <v>1215</v>
      </c>
      <c r="Q3637" t="s">
        <v>51</v>
      </c>
      <c r="R3637" t="s">
        <v>4176</v>
      </c>
      <c r="S3637" t="s">
        <v>36</v>
      </c>
      <c r="T3637">
        <v>0</v>
      </c>
      <c r="U3637">
        <v>1</v>
      </c>
      <c r="V3637" t="s">
        <v>37</v>
      </c>
      <c r="W3637" t="s">
        <v>4178</v>
      </c>
      <c r="X3637" t="s">
        <v>72</v>
      </c>
      <c r="Y3637">
        <v>2</v>
      </c>
      <c r="Z3637">
        <v>57</v>
      </c>
      <c r="AA3637">
        <v>0</v>
      </c>
      <c r="AB3637" t="s">
        <v>45</v>
      </c>
      <c r="AC3637">
        <v>0</v>
      </c>
      <c r="AD3637" t="s">
        <v>74</v>
      </c>
    </row>
    <row r="3638" spans="1:30" x14ac:dyDescent="0.3">
      <c r="A3638" t="s">
        <v>16941</v>
      </c>
      <c r="B3638" t="s">
        <v>39</v>
      </c>
      <c r="C3638">
        <v>302339</v>
      </c>
      <c r="D3638">
        <v>1819.15</v>
      </c>
      <c r="E3638" s="1">
        <v>44478</v>
      </c>
      <c r="F3638" s="1">
        <v>47270</v>
      </c>
      <c r="G3638" t="s">
        <v>103</v>
      </c>
      <c r="H3638" t="s">
        <v>80</v>
      </c>
      <c r="I3638" t="s">
        <v>16938</v>
      </c>
      <c r="J3638">
        <v>2792</v>
      </c>
      <c r="K3638" t="s">
        <v>42</v>
      </c>
      <c r="L3638">
        <v>1</v>
      </c>
      <c r="M3638" t="s">
        <v>16939</v>
      </c>
      <c r="N3638" t="s">
        <v>32</v>
      </c>
      <c r="O3638">
        <v>20</v>
      </c>
      <c r="P3638" t="s">
        <v>369</v>
      </c>
      <c r="Q3638" t="s">
        <v>62</v>
      </c>
      <c r="R3638" t="s">
        <v>16940</v>
      </c>
      <c r="S3638" t="s">
        <v>67</v>
      </c>
      <c r="T3638">
        <v>0</v>
      </c>
      <c r="U3638">
        <v>0</v>
      </c>
      <c r="V3638" t="s">
        <v>68</v>
      </c>
      <c r="W3638" t="s">
        <v>16942</v>
      </c>
      <c r="X3638" t="s">
        <v>72</v>
      </c>
      <c r="Y3638">
        <v>2</v>
      </c>
      <c r="Z3638">
        <v>28</v>
      </c>
      <c r="AA3638">
        <v>0</v>
      </c>
      <c r="AB3638" t="s">
        <v>73</v>
      </c>
      <c r="AC3638">
        <v>0</v>
      </c>
      <c r="AD3638" t="s">
        <v>74</v>
      </c>
    </row>
    <row r="3639" spans="1:30" x14ac:dyDescent="0.3">
      <c r="A3639" t="s">
        <v>731</v>
      </c>
      <c r="B3639" t="s">
        <v>118</v>
      </c>
      <c r="C3639">
        <v>355791</v>
      </c>
      <c r="D3639">
        <v>1599.38</v>
      </c>
      <c r="E3639" s="1">
        <v>45598</v>
      </c>
      <c r="F3639" s="1">
        <v>48531</v>
      </c>
      <c r="G3639" t="s">
        <v>99</v>
      </c>
      <c r="H3639" t="s">
        <v>41</v>
      </c>
      <c r="I3639" t="s">
        <v>727</v>
      </c>
      <c r="J3639">
        <v>2933</v>
      </c>
      <c r="K3639" t="s">
        <v>42</v>
      </c>
      <c r="L3639">
        <v>0</v>
      </c>
      <c r="M3639" t="s">
        <v>728</v>
      </c>
      <c r="N3639" t="s">
        <v>60</v>
      </c>
      <c r="O3639">
        <v>45</v>
      </c>
      <c r="P3639" t="s">
        <v>729</v>
      </c>
      <c r="Q3639" t="s">
        <v>62</v>
      </c>
      <c r="R3639" t="s">
        <v>730</v>
      </c>
      <c r="S3639" t="s">
        <v>89</v>
      </c>
      <c r="T3639">
        <v>0</v>
      </c>
      <c r="U3639">
        <v>0</v>
      </c>
      <c r="V3639" t="s">
        <v>90</v>
      </c>
      <c r="W3639" t="s">
        <v>732</v>
      </c>
      <c r="X3639" t="s">
        <v>57</v>
      </c>
      <c r="Y3639">
        <v>48</v>
      </c>
      <c r="Z3639">
        <v>67</v>
      </c>
      <c r="AA3639">
        <v>0</v>
      </c>
      <c r="AB3639" t="s">
        <v>58</v>
      </c>
      <c r="AC3639">
        <v>0</v>
      </c>
      <c r="AD3639" t="s">
        <v>59</v>
      </c>
    </row>
    <row r="3640" spans="1:30" x14ac:dyDescent="0.3">
      <c r="A3640" t="s">
        <v>10438</v>
      </c>
      <c r="B3640" t="s">
        <v>70</v>
      </c>
      <c r="C3640">
        <v>278462</v>
      </c>
      <c r="D3640">
        <v>423.69</v>
      </c>
      <c r="E3640" s="1">
        <v>43708</v>
      </c>
      <c r="F3640" s="1">
        <v>47133</v>
      </c>
      <c r="G3640" t="s">
        <v>103</v>
      </c>
      <c r="H3640" t="s">
        <v>55</v>
      </c>
      <c r="I3640" t="s">
        <v>10429</v>
      </c>
      <c r="J3640">
        <v>3425</v>
      </c>
      <c r="K3640" t="s">
        <v>42</v>
      </c>
      <c r="L3640">
        <v>0</v>
      </c>
      <c r="M3640" t="s">
        <v>10430</v>
      </c>
      <c r="N3640" t="s">
        <v>60</v>
      </c>
      <c r="O3640">
        <v>76</v>
      </c>
      <c r="P3640" t="s">
        <v>2252</v>
      </c>
      <c r="Q3640" t="s">
        <v>51</v>
      </c>
      <c r="R3640" t="s">
        <v>10431</v>
      </c>
      <c r="S3640" t="s">
        <v>36</v>
      </c>
      <c r="T3640">
        <v>0</v>
      </c>
      <c r="U3640">
        <v>1</v>
      </c>
      <c r="V3640" t="s">
        <v>37</v>
      </c>
      <c r="W3640" t="s">
        <v>10439</v>
      </c>
      <c r="X3640" t="s">
        <v>72</v>
      </c>
      <c r="Y3640">
        <v>35</v>
      </c>
      <c r="Z3640">
        <v>28</v>
      </c>
      <c r="AA3640">
        <v>0</v>
      </c>
      <c r="AB3640" t="s">
        <v>73</v>
      </c>
      <c r="AC3640">
        <v>0</v>
      </c>
      <c r="AD3640" t="s">
        <v>74</v>
      </c>
    </row>
    <row r="3641" spans="1:30" x14ac:dyDescent="0.3">
      <c r="A3641" t="s">
        <v>12088</v>
      </c>
      <c r="B3641" t="s">
        <v>39</v>
      </c>
      <c r="C3641">
        <v>14958</v>
      </c>
      <c r="D3641">
        <v>1719.63</v>
      </c>
      <c r="E3641" s="1">
        <v>44442</v>
      </c>
      <c r="F3641" s="1">
        <v>47148</v>
      </c>
      <c r="G3641" t="s">
        <v>103</v>
      </c>
      <c r="H3641" t="s">
        <v>80</v>
      </c>
      <c r="I3641" t="s">
        <v>12077</v>
      </c>
      <c r="J3641">
        <v>2706</v>
      </c>
      <c r="K3641" t="s">
        <v>42</v>
      </c>
      <c r="L3641">
        <v>1</v>
      </c>
      <c r="M3641" t="s">
        <v>12078</v>
      </c>
      <c r="N3641" t="s">
        <v>60</v>
      </c>
      <c r="O3641">
        <v>46</v>
      </c>
      <c r="P3641" t="s">
        <v>1333</v>
      </c>
      <c r="Q3641" t="s">
        <v>51</v>
      </c>
      <c r="R3641" t="s">
        <v>12079</v>
      </c>
      <c r="S3641" t="s">
        <v>97</v>
      </c>
      <c r="T3641">
        <v>0</v>
      </c>
      <c r="U3641">
        <v>0</v>
      </c>
      <c r="V3641" t="s">
        <v>90</v>
      </c>
      <c r="W3641" t="s">
        <v>12089</v>
      </c>
      <c r="X3641" t="s">
        <v>72</v>
      </c>
      <c r="Y3641">
        <v>29</v>
      </c>
      <c r="Z3641">
        <v>29</v>
      </c>
      <c r="AA3641">
        <v>0</v>
      </c>
      <c r="AB3641" t="s">
        <v>73</v>
      </c>
      <c r="AC3641">
        <v>0</v>
      </c>
      <c r="AD3641" t="s">
        <v>74</v>
      </c>
    </row>
    <row r="3642" spans="1:30" x14ac:dyDescent="0.3">
      <c r="A3642" t="s">
        <v>13942</v>
      </c>
      <c r="B3642" t="s">
        <v>70</v>
      </c>
      <c r="C3642">
        <v>327407</v>
      </c>
      <c r="D3642">
        <v>193.87</v>
      </c>
      <c r="E3642" s="1">
        <v>45097</v>
      </c>
      <c r="F3642" s="1">
        <v>48562</v>
      </c>
      <c r="G3642" t="s">
        <v>99</v>
      </c>
      <c r="H3642" t="s">
        <v>55</v>
      </c>
      <c r="I3642" t="s">
        <v>13939</v>
      </c>
      <c r="J3642">
        <v>3465</v>
      </c>
      <c r="K3642" t="s">
        <v>42</v>
      </c>
      <c r="L3642">
        <v>0</v>
      </c>
      <c r="M3642" t="s">
        <v>13940</v>
      </c>
      <c r="N3642" t="s">
        <v>49</v>
      </c>
      <c r="O3642">
        <v>73</v>
      </c>
      <c r="P3642" t="s">
        <v>3842</v>
      </c>
      <c r="Q3642" t="s">
        <v>34</v>
      </c>
      <c r="R3642" t="s">
        <v>13941</v>
      </c>
      <c r="S3642" t="s">
        <v>36</v>
      </c>
      <c r="T3642">
        <v>1</v>
      </c>
      <c r="U3642">
        <v>1</v>
      </c>
      <c r="V3642" t="s">
        <v>37</v>
      </c>
      <c r="W3642" t="s">
        <v>13943</v>
      </c>
      <c r="X3642" t="s">
        <v>57</v>
      </c>
      <c r="Y3642">
        <v>18</v>
      </c>
      <c r="Z3642">
        <v>22</v>
      </c>
      <c r="AA3642">
        <v>0</v>
      </c>
      <c r="AB3642" t="s">
        <v>73</v>
      </c>
      <c r="AC3642">
        <v>0</v>
      </c>
      <c r="AD3642" t="s">
        <v>59</v>
      </c>
    </row>
    <row r="3643" spans="1:30" x14ac:dyDescent="0.3">
      <c r="A3643" t="s">
        <v>3385</v>
      </c>
      <c r="B3643" t="s">
        <v>54</v>
      </c>
      <c r="C3643">
        <v>317784</v>
      </c>
      <c r="D3643">
        <v>1197.07</v>
      </c>
      <c r="E3643" s="1">
        <v>43460</v>
      </c>
      <c r="F3643" s="1">
        <v>44222</v>
      </c>
      <c r="G3643" t="s">
        <v>103</v>
      </c>
      <c r="H3643" t="s">
        <v>41</v>
      </c>
      <c r="I3643" t="s">
        <v>3381</v>
      </c>
      <c r="J3643">
        <v>762</v>
      </c>
      <c r="K3643" t="s">
        <v>100</v>
      </c>
      <c r="L3643">
        <v>0</v>
      </c>
      <c r="M3643" t="s">
        <v>3382</v>
      </c>
      <c r="N3643" t="s">
        <v>49</v>
      </c>
      <c r="O3643">
        <v>25</v>
      </c>
      <c r="P3643" t="s">
        <v>3383</v>
      </c>
      <c r="Q3643" t="s">
        <v>62</v>
      </c>
      <c r="R3643" t="s">
        <v>3384</v>
      </c>
      <c r="S3643" t="s">
        <v>67</v>
      </c>
      <c r="T3643">
        <v>0</v>
      </c>
      <c r="U3643">
        <v>0</v>
      </c>
      <c r="V3643" t="s">
        <v>68</v>
      </c>
      <c r="W3643" t="s">
        <v>3386</v>
      </c>
      <c r="X3643" t="s">
        <v>57</v>
      </c>
      <c r="Y3643">
        <v>35</v>
      </c>
      <c r="Z3643">
        <v>38</v>
      </c>
      <c r="AA3643">
        <v>0</v>
      </c>
      <c r="AB3643" t="s">
        <v>45</v>
      </c>
      <c r="AC3643">
        <v>0</v>
      </c>
      <c r="AD3643" t="s">
        <v>59</v>
      </c>
    </row>
    <row r="3644" spans="1:30" x14ac:dyDescent="0.3">
      <c r="A3644" t="s">
        <v>6453</v>
      </c>
      <c r="B3644" t="s">
        <v>118</v>
      </c>
      <c r="C3644">
        <v>446429</v>
      </c>
      <c r="D3644">
        <v>408.1</v>
      </c>
      <c r="E3644" s="1">
        <v>42379</v>
      </c>
      <c r="F3644" s="1">
        <v>44974</v>
      </c>
      <c r="G3644" t="s">
        <v>103</v>
      </c>
      <c r="H3644" t="s">
        <v>55</v>
      </c>
      <c r="I3644" t="s">
        <v>6450</v>
      </c>
      <c r="J3644">
        <v>2595</v>
      </c>
      <c r="K3644" t="s">
        <v>42</v>
      </c>
      <c r="L3644">
        <v>0</v>
      </c>
      <c r="M3644" t="s">
        <v>6451</v>
      </c>
      <c r="N3644" t="s">
        <v>60</v>
      </c>
      <c r="O3644">
        <v>19</v>
      </c>
      <c r="P3644" t="s">
        <v>232</v>
      </c>
      <c r="Q3644" t="s">
        <v>51</v>
      </c>
      <c r="R3644" t="s">
        <v>6452</v>
      </c>
      <c r="S3644" t="s">
        <v>67</v>
      </c>
      <c r="T3644">
        <v>0</v>
      </c>
      <c r="U3644">
        <v>0</v>
      </c>
      <c r="V3644" t="s">
        <v>68</v>
      </c>
      <c r="W3644" t="s">
        <v>6454</v>
      </c>
      <c r="X3644" t="s">
        <v>44</v>
      </c>
      <c r="Y3644">
        <v>48</v>
      </c>
      <c r="Z3644">
        <v>82</v>
      </c>
      <c r="AA3644">
        <v>1</v>
      </c>
      <c r="AB3644" t="s">
        <v>58</v>
      </c>
      <c r="AC3644">
        <v>1</v>
      </c>
      <c r="AD3644" t="s">
        <v>46</v>
      </c>
    </row>
    <row r="3645" spans="1:30" x14ac:dyDescent="0.3">
      <c r="A3645" t="s">
        <v>2959</v>
      </c>
      <c r="B3645" t="s">
        <v>54</v>
      </c>
      <c r="C3645">
        <v>97813</v>
      </c>
      <c r="D3645">
        <v>178.68</v>
      </c>
      <c r="E3645" s="1">
        <v>44510</v>
      </c>
      <c r="F3645" s="1">
        <v>47488</v>
      </c>
      <c r="G3645" t="s">
        <v>40</v>
      </c>
      <c r="H3645" t="s">
        <v>41</v>
      </c>
      <c r="I3645" t="s">
        <v>2956</v>
      </c>
      <c r="J3645">
        <v>2978</v>
      </c>
      <c r="K3645" t="s">
        <v>42</v>
      </c>
      <c r="L3645">
        <v>0</v>
      </c>
      <c r="M3645" t="s">
        <v>2957</v>
      </c>
      <c r="N3645" t="s">
        <v>32</v>
      </c>
      <c r="O3645">
        <v>58</v>
      </c>
      <c r="P3645" t="s">
        <v>954</v>
      </c>
      <c r="Q3645" t="s">
        <v>51</v>
      </c>
      <c r="R3645" t="s">
        <v>2958</v>
      </c>
      <c r="S3645" t="s">
        <v>36</v>
      </c>
      <c r="T3645">
        <v>0</v>
      </c>
      <c r="U3645">
        <v>0</v>
      </c>
      <c r="V3645" t="s">
        <v>37</v>
      </c>
      <c r="W3645" t="s">
        <v>2960</v>
      </c>
      <c r="X3645" t="s">
        <v>72</v>
      </c>
      <c r="Y3645">
        <v>38</v>
      </c>
      <c r="Z3645">
        <v>69</v>
      </c>
      <c r="AA3645">
        <v>0</v>
      </c>
      <c r="AB3645" t="s">
        <v>58</v>
      </c>
      <c r="AC3645">
        <v>0</v>
      </c>
      <c r="AD3645" t="s">
        <v>74</v>
      </c>
    </row>
    <row r="3646" spans="1:30" x14ac:dyDescent="0.3">
      <c r="A3646" t="s">
        <v>5579</v>
      </c>
      <c r="B3646" t="s">
        <v>54</v>
      </c>
      <c r="C3646">
        <v>274340</v>
      </c>
      <c r="D3646">
        <v>1815.54</v>
      </c>
      <c r="E3646" s="1">
        <v>45176</v>
      </c>
      <c r="F3646" s="1">
        <v>46317</v>
      </c>
      <c r="G3646" t="s">
        <v>103</v>
      </c>
      <c r="H3646" t="s">
        <v>55</v>
      </c>
      <c r="I3646" t="s">
        <v>5575</v>
      </c>
      <c r="J3646">
        <v>1141</v>
      </c>
      <c r="K3646" t="s">
        <v>42</v>
      </c>
      <c r="L3646">
        <v>0</v>
      </c>
      <c r="M3646" t="s">
        <v>5576</v>
      </c>
      <c r="N3646" t="s">
        <v>49</v>
      </c>
      <c r="O3646">
        <v>29</v>
      </c>
      <c r="P3646" t="s">
        <v>5577</v>
      </c>
      <c r="Q3646" t="s">
        <v>62</v>
      </c>
      <c r="R3646" t="s">
        <v>5578</v>
      </c>
      <c r="S3646" t="s">
        <v>109</v>
      </c>
      <c r="T3646">
        <v>0</v>
      </c>
      <c r="U3646">
        <v>0</v>
      </c>
      <c r="V3646" t="s">
        <v>68</v>
      </c>
      <c r="W3646" t="s">
        <v>5580</v>
      </c>
      <c r="X3646" t="s">
        <v>72</v>
      </c>
      <c r="Y3646">
        <v>15</v>
      </c>
      <c r="Z3646">
        <v>93</v>
      </c>
      <c r="AA3646">
        <v>1</v>
      </c>
      <c r="AB3646" t="s">
        <v>58</v>
      </c>
      <c r="AC3646">
        <v>1</v>
      </c>
      <c r="AD3646" t="s">
        <v>74</v>
      </c>
    </row>
    <row r="3647" spans="1:30" x14ac:dyDescent="0.3">
      <c r="A3647" t="s">
        <v>1817</v>
      </c>
      <c r="B3647" t="s">
        <v>54</v>
      </c>
      <c r="C3647">
        <v>499386</v>
      </c>
      <c r="D3647">
        <v>1467.02</v>
      </c>
      <c r="E3647" s="1">
        <v>45265</v>
      </c>
      <c r="F3647" s="1">
        <v>46792</v>
      </c>
      <c r="G3647" t="s">
        <v>99</v>
      </c>
      <c r="H3647" t="s">
        <v>41</v>
      </c>
      <c r="I3647" t="s">
        <v>1813</v>
      </c>
      <c r="J3647">
        <v>1527</v>
      </c>
      <c r="K3647" t="s">
        <v>42</v>
      </c>
      <c r="L3647">
        <v>0</v>
      </c>
      <c r="M3647" t="s">
        <v>1814</v>
      </c>
      <c r="N3647" t="s">
        <v>60</v>
      </c>
      <c r="O3647">
        <v>62</v>
      </c>
      <c r="P3647" t="s">
        <v>1815</v>
      </c>
      <c r="Q3647" t="s">
        <v>87</v>
      </c>
      <c r="R3647" t="s">
        <v>1816</v>
      </c>
      <c r="S3647" t="s">
        <v>36</v>
      </c>
      <c r="T3647">
        <v>0</v>
      </c>
      <c r="U3647">
        <v>1</v>
      </c>
      <c r="V3647" t="s">
        <v>37</v>
      </c>
      <c r="W3647" t="s">
        <v>1818</v>
      </c>
      <c r="X3647" t="s">
        <v>72</v>
      </c>
      <c r="Y3647">
        <v>49</v>
      </c>
      <c r="Z3647">
        <v>61</v>
      </c>
      <c r="AA3647">
        <v>0</v>
      </c>
      <c r="AB3647" t="s">
        <v>58</v>
      </c>
      <c r="AC3647">
        <v>0</v>
      </c>
      <c r="AD3647" t="s">
        <v>74</v>
      </c>
    </row>
    <row r="3648" spans="1:30" x14ac:dyDescent="0.3">
      <c r="A3648" t="s">
        <v>6609</v>
      </c>
      <c r="B3648" t="s">
        <v>39</v>
      </c>
      <c r="C3648">
        <v>244643</v>
      </c>
      <c r="D3648">
        <v>1506.35</v>
      </c>
      <c r="E3648" s="1">
        <v>43281</v>
      </c>
      <c r="F3648" s="1">
        <v>44864</v>
      </c>
      <c r="G3648" t="s">
        <v>103</v>
      </c>
      <c r="H3648" t="s">
        <v>80</v>
      </c>
      <c r="I3648" t="s">
        <v>6604</v>
      </c>
      <c r="J3648">
        <v>1583</v>
      </c>
      <c r="K3648" t="s">
        <v>42</v>
      </c>
      <c r="L3648">
        <v>1</v>
      </c>
      <c r="M3648" t="s">
        <v>6605</v>
      </c>
      <c r="N3648" t="s">
        <v>60</v>
      </c>
      <c r="O3648">
        <v>20</v>
      </c>
      <c r="P3648" t="s">
        <v>86</v>
      </c>
      <c r="Q3648" t="s">
        <v>51</v>
      </c>
      <c r="R3648" t="s">
        <v>6606</v>
      </c>
      <c r="S3648" t="s">
        <v>67</v>
      </c>
      <c r="T3648">
        <v>0</v>
      </c>
      <c r="U3648">
        <v>0</v>
      </c>
      <c r="V3648" t="s">
        <v>68</v>
      </c>
      <c r="W3648" t="s">
        <v>6610</v>
      </c>
      <c r="X3648" t="s">
        <v>44</v>
      </c>
      <c r="Y3648">
        <v>40</v>
      </c>
      <c r="Z3648">
        <v>88</v>
      </c>
      <c r="AA3648">
        <v>1</v>
      </c>
      <c r="AB3648" t="s">
        <v>58</v>
      </c>
      <c r="AC3648">
        <v>1</v>
      </c>
      <c r="AD3648" t="s">
        <v>46</v>
      </c>
    </row>
    <row r="3649" spans="1:30" x14ac:dyDescent="0.3">
      <c r="A3649" t="s">
        <v>6042</v>
      </c>
      <c r="B3649" t="s">
        <v>54</v>
      </c>
      <c r="C3649">
        <v>295976</v>
      </c>
      <c r="D3649">
        <v>1654.7</v>
      </c>
      <c r="E3649" s="1">
        <v>42515</v>
      </c>
      <c r="F3649" s="1">
        <v>46074</v>
      </c>
      <c r="G3649" t="s">
        <v>99</v>
      </c>
      <c r="H3649" t="s">
        <v>41</v>
      </c>
      <c r="I3649" t="s">
        <v>6037</v>
      </c>
      <c r="J3649">
        <v>3559</v>
      </c>
      <c r="K3649" t="s">
        <v>42</v>
      </c>
      <c r="L3649">
        <v>0</v>
      </c>
      <c r="M3649" t="s">
        <v>6038</v>
      </c>
      <c r="N3649" t="s">
        <v>32</v>
      </c>
      <c r="O3649">
        <v>71</v>
      </c>
      <c r="P3649" t="s">
        <v>549</v>
      </c>
      <c r="Q3649" t="s">
        <v>51</v>
      </c>
      <c r="R3649" t="s">
        <v>6039</v>
      </c>
      <c r="S3649" t="s">
        <v>36</v>
      </c>
      <c r="T3649">
        <v>0</v>
      </c>
      <c r="U3649">
        <v>1</v>
      </c>
      <c r="V3649" t="s">
        <v>37</v>
      </c>
      <c r="W3649" t="s">
        <v>6043</v>
      </c>
      <c r="X3649" t="s">
        <v>72</v>
      </c>
      <c r="Y3649">
        <v>34</v>
      </c>
      <c r="Z3649">
        <v>78</v>
      </c>
      <c r="AA3649">
        <v>1</v>
      </c>
      <c r="AB3649" t="s">
        <v>58</v>
      </c>
      <c r="AC3649">
        <v>1</v>
      </c>
      <c r="AD3649" t="s">
        <v>74</v>
      </c>
    </row>
    <row r="3650" spans="1:30" x14ac:dyDescent="0.3">
      <c r="A3650" t="s">
        <v>19085</v>
      </c>
      <c r="B3650" t="s">
        <v>54</v>
      </c>
      <c r="C3650">
        <v>129303</v>
      </c>
      <c r="D3650">
        <v>342.95</v>
      </c>
      <c r="E3650" s="1">
        <v>42943</v>
      </c>
      <c r="F3650" s="1">
        <v>45916</v>
      </c>
      <c r="G3650" t="s">
        <v>99</v>
      </c>
      <c r="H3650" t="s">
        <v>80</v>
      </c>
      <c r="I3650" t="s">
        <v>19078</v>
      </c>
      <c r="J3650">
        <v>2973</v>
      </c>
      <c r="K3650" t="s">
        <v>42</v>
      </c>
      <c r="L3650">
        <v>1</v>
      </c>
      <c r="M3650" t="s">
        <v>19079</v>
      </c>
      <c r="N3650" t="s">
        <v>60</v>
      </c>
      <c r="O3650">
        <v>18</v>
      </c>
      <c r="P3650" t="s">
        <v>4653</v>
      </c>
      <c r="Q3650" t="s">
        <v>34</v>
      </c>
      <c r="R3650" t="s">
        <v>19080</v>
      </c>
      <c r="S3650" t="s">
        <v>67</v>
      </c>
      <c r="T3650">
        <v>1</v>
      </c>
      <c r="U3650">
        <v>0</v>
      </c>
      <c r="V3650" t="s">
        <v>68</v>
      </c>
      <c r="W3650" t="s">
        <v>19086</v>
      </c>
      <c r="X3650" t="s">
        <v>44</v>
      </c>
      <c r="Y3650">
        <v>27</v>
      </c>
      <c r="Z3650">
        <v>46</v>
      </c>
      <c r="AA3650">
        <v>0</v>
      </c>
      <c r="AB3650" t="s">
        <v>45</v>
      </c>
      <c r="AC3650">
        <v>0</v>
      </c>
      <c r="AD3650" t="s">
        <v>46</v>
      </c>
    </row>
    <row r="3651" spans="1:30" x14ac:dyDescent="0.3">
      <c r="A3651" t="s">
        <v>188</v>
      </c>
      <c r="B3651" t="s">
        <v>118</v>
      </c>
      <c r="C3651">
        <v>44387</v>
      </c>
      <c r="D3651">
        <v>511.46</v>
      </c>
      <c r="E3651" s="1">
        <v>42800</v>
      </c>
      <c r="F3651" s="1">
        <v>44026</v>
      </c>
      <c r="G3651" t="s">
        <v>40</v>
      </c>
      <c r="H3651" t="s">
        <v>80</v>
      </c>
      <c r="I3651" t="s">
        <v>184</v>
      </c>
      <c r="J3651">
        <v>1226</v>
      </c>
      <c r="K3651" t="s">
        <v>42</v>
      </c>
      <c r="L3651">
        <v>1</v>
      </c>
      <c r="M3651" t="s">
        <v>185</v>
      </c>
      <c r="N3651" t="s">
        <v>32</v>
      </c>
      <c r="O3651">
        <v>39</v>
      </c>
      <c r="P3651" t="s">
        <v>186</v>
      </c>
      <c r="Q3651" t="s">
        <v>62</v>
      </c>
      <c r="R3651" t="s">
        <v>187</v>
      </c>
      <c r="S3651" t="s">
        <v>89</v>
      </c>
      <c r="T3651">
        <v>0</v>
      </c>
      <c r="U3651">
        <v>0</v>
      </c>
      <c r="V3651" t="s">
        <v>90</v>
      </c>
      <c r="W3651" t="s">
        <v>189</v>
      </c>
      <c r="X3651" t="s">
        <v>72</v>
      </c>
      <c r="Y3651">
        <v>24</v>
      </c>
      <c r="Z3651">
        <v>45</v>
      </c>
      <c r="AA3651">
        <v>0</v>
      </c>
      <c r="AB3651" t="s">
        <v>45</v>
      </c>
      <c r="AC3651">
        <v>0</v>
      </c>
      <c r="AD3651" t="s">
        <v>74</v>
      </c>
    </row>
    <row r="3652" spans="1:30" x14ac:dyDescent="0.3">
      <c r="A3652" t="s">
        <v>17447</v>
      </c>
      <c r="B3652" t="s">
        <v>70</v>
      </c>
      <c r="C3652">
        <v>498655</v>
      </c>
      <c r="D3652">
        <v>453.74</v>
      </c>
      <c r="E3652" s="1">
        <v>45516</v>
      </c>
      <c r="F3652" s="1">
        <v>46669</v>
      </c>
      <c r="G3652" t="s">
        <v>99</v>
      </c>
      <c r="H3652" t="s">
        <v>80</v>
      </c>
      <c r="I3652" t="s">
        <v>17445</v>
      </c>
      <c r="J3652">
        <v>1153</v>
      </c>
      <c r="K3652" t="s">
        <v>42</v>
      </c>
      <c r="L3652">
        <v>1</v>
      </c>
      <c r="M3652" t="s">
        <v>4707</v>
      </c>
      <c r="N3652" t="s">
        <v>32</v>
      </c>
      <c r="O3652">
        <v>74</v>
      </c>
      <c r="P3652" t="s">
        <v>1564</v>
      </c>
      <c r="Q3652" t="s">
        <v>62</v>
      </c>
      <c r="R3652" t="s">
        <v>17446</v>
      </c>
      <c r="S3652" t="s">
        <v>36</v>
      </c>
      <c r="T3652">
        <v>0</v>
      </c>
      <c r="U3652">
        <v>1</v>
      </c>
      <c r="V3652" t="s">
        <v>37</v>
      </c>
      <c r="W3652" t="s">
        <v>17448</v>
      </c>
      <c r="X3652" t="s">
        <v>57</v>
      </c>
      <c r="Y3652">
        <v>1</v>
      </c>
      <c r="Z3652">
        <v>19</v>
      </c>
      <c r="AA3652">
        <v>0</v>
      </c>
      <c r="AB3652" t="s">
        <v>73</v>
      </c>
      <c r="AC3652">
        <v>0</v>
      </c>
      <c r="AD3652" t="s">
        <v>59</v>
      </c>
    </row>
    <row r="3653" spans="1:30" x14ac:dyDescent="0.3">
      <c r="A3653" t="s">
        <v>6182</v>
      </c>
      <c r="B3653" t="s">
        <v>39</v>
      </c>
      <c r="C3653">
        <v>175905</v>
      </c>
      <c r="D3653">
        <v>145.80000000000001</v>
      </c>
      <c r="E3653" s="1">
        <v>43517</v>
      </c>
      <c r="F3653" s="1">
        <v>45059</v>
      </c>
      <c r="G3653" t="s">
        <v>99</v>
      </c>
      <c r="H3653" t="s">
        <v>55</v>
      </c>
      <c r="I3653" t="s">
        <v>6177</v>
      </c>
      <c r="J3653">
        <v>1542</v>
      </c>
      <c r="K3653" t="s">
        <v>42</v>
      </c>
      <c r="L3653">
        <v>0</v>
      </c>
      <c r="M3653" t="s">
        <v>6178</v>
      </c>
      <c r="N3653" t="s">
        <v>49</v>
      </c>
      <c r="O3653">
        <v>60</v>
      </c>
      <c r="P3653" t="s">
        <v>2387</v>
      </c>
      <c r="Q3653" t="s">
        <v>87</v>
      </c>
      <c r="R3653" t="s">
        <v>6179</v>
      </c>
      <c r="S3653" t="s">
        <v>36</v>
      </c>
      <c r="T3653">
        <v>0</v>
      </c>
      <c r="U3653">
        <v>1</v>
      </c>
      <c r="V3653" t="s">
        <v>37</v>
      </c>
      <c r="W3653" t="s">
        <v>6183</v>
      </c>
      <c r="X3653" t="s">
        <v>44</v>
      </c>
      <c r="Y3653">
        <v>22</v>
      </c>
      <c r="Z3653">
        <v>67</v>
      </c>
      <c r="AA3653">
        <v>0</v>
      </c>
      <c r="AB3653" t="s">
        <v>58</v>
      </c>
      <c r="AC3653">
        <v>0</v>
      </c>
      <c r="AD3653" t="s">
        <v>46</v>
      </c>
    </row>
    <row r="3654" spans="1:30" x14ac:dyDescent="0.3">
      <c r="A3654" t="s">
        <v>18701</v>
      </c>
      <c r="B3654" t="s">
        <v>70</v>
      </c>
      <c r="C3654">
        <v>322811</v>
      </c>
      <c r="D3654">
        <v>1558.53</v>
      </c>
      <c r="E3654" s="1">
        <v>42197</v>
      </c>
      <c r="F3654" s="1">
        <v>45477</v>
      </c>
      <c r="G3654" t="s">
        <v>99</v>
      </c>
      <c r="H3654" t="s">
        <v>41</v>
      </c>
      <c r="I3654" t="s">
        <v>18692</v>
      </c>
      <c r="J3654">
        <v>3280</v>
      </c>
      <c r="K3654" t="s">
        <v>42</v>
      </c>
      <c r="L3654">
        <v>0</v>
      </c>
      <c r="M3654" t="s">
        <v>18693</v>
      </c>
      <c r="N3654" t="s">
        <v>32</v>
      </c>
      <c r="O3654">
        <v>85</v>
      </c>
      <c r="P3654" t="s">
        <v>7347</v>
      </c>
      <c r="Q3654" t="s">
        <v>34</v>
      </c>
      <c r="R3654" t="s">
        <v>18694</v>
      </c>
      <c r="S3654" t="s">
        <v>36</v>
      </c>
      <c r="T3654">
        <v>1</v>
      </c>
      <c r="U3654">
        <v>1</v>
      </c>
      <c r="V3654" t="s">
        <v>37</v>
      </c>
      <c r="W3654" t="s">
        <v>18702</v>
      </c>
      <c r="X3654" t="s">
        <v>57</v>
      </c>
      <c r="Y3654">
        <v>13</v>
      </c>
      <c r="Z3654">
        <v>86</v>
      </c>
      <c r="AA3654">
        <v>1</v>
      </c>
      <c r="AB3654" t="s">
        <v>58</v>
      </c>
      <c r="AC3654">
        <v>1</v>
      </c>
      <c r="AD3654" t="s">
        <v>59</v>
      </c>
    </row>
    <row r="3655" spans="1:30" x14ac:dyDescent="0.3">
      <c r="A3655" t="s">
        <v>14965</v>
      </c>
      <c r="B3655" t="s">
        <v>54</v>
      </c>
      <c r="C3655">
        <v>185053</v>
      </c>
      <c r="D3655">
        <v>117.09</v>
      </c>
      <c r="E3655" s="1">
        <v>44252</v>
      </c>
      <c r="F3655" s="1">
        <v>47103</v>
      </c>
      <c r="G3655" t="s">
        <v>99</v>
      </c>
      <c r="H3655" t="s">
        <v>80</v>
      </c>
      <c r="I3655" t="s">
        <v>14962</v>
      </c>
      <c r="J3655">
        <v>2851</v>
      </c>
      <c r="K3655" t="s">
        <v>42</v>
      </c>
      <c r="L3655">
        <v>1</v>
      </c>
      <c r="M3655" t="s">
        <v>14963</v>
      </c>
      <c r="N3655" t="s">
        <v>32</v>
      </c>
      <c r="O3655">
        <v>18</v>
      </c>
      <c r="P3655" t="s">
        <v>575</v>
      </c>
      <c r="Q3655" t="s">
        <v>34</v>
      </c>
      <c r="R3655" t="s">
        <v>14964</v>
      </c>
      <c r="S3655" t="s">
        <v>67</v>
      </c>
      <c r="T3655">
        <v>1</v>
      </c>
      <c r="U3655">
        <v>0</v>
      </c>
      <c r="V3655" t="s">
        <v>68</v>
      </c>
      <c r="W3655" t="s">
        <v>14966</v>
      </c>
      <c r="X3655" t="s">
        <v>44</v>
      </c>
      <c r="Y3655">
        <v>41</v>
      </c>
      <c r="Z3655">
        <v>27</v>
      </c>
      <c r="AA3655">
        <v>0</v>
      </c>
      <c r="AB3655" t="s">
        <v>73</v>
      </c>
      <c r="AC3655">
        <v>0</v>
      </c>
      <c r="AD3655" t="s">
        <v>46</v>
      </c>
    </row>
    <row r="3656" spans="1:30" x14ac:dyDescent="0.3">
      <c r="A3656" t="s">
        <v>1038</v>
      </c>
      <c r="B3656" t="s">
        <v>54</v>
      </c>
      <c r="C3656">
        <v>108824</v>
      </c>
      <c r="D3656">
        <v>1537.03</v>
      </c>
      <c r="E3656" s="1">
        <v>44340</v>
      </c>
      <c r="F3656" s="1">
        <v>47637</v>
      </c>
      <c r="G3656" t="s">
        <v>99</v>
      </c>
      <c r="H3656" t="s">
        <v>55</v>
      </c>
      <c r="I3656" t="s">
        <v>1030</v>
      </c>
      <c r="J3656">
        <v>3297</v>
      </c>
      <c r="K3656" t="s">
        <v>42</v>
      </c>
      <c r="L3656">
        <v>0</v>
      </c>
      <c r="M3656" t="s">
        <v>1031</v>
      </c>
      <c r="N3656" t="s">
        <v>60</v>
      </c>
      <c r="O3656">
        <v>43</v>
      </c>
      <c r="P3656" t="s">
        <v>1032</v>
      </c>
      <c r="Q3656" t="s">
        <v>34</v>
      </c>
      <c r="R3656" t="s">
        <v>1033</v>
      </c>
      <c r="S3656" t="s">
        <v>89</v>
      </c>
      <c r="T3656">
        <v>1</v>
      </c>
      <c r="U3656">
        <v>0</v>
      </c>
      <c r="V3656" t="s">
        <v>90</v>
      </c>
      <c r="W3656" t="s">
        <v>1039</v>
      </c>
      <c r="X3656" t="s">
        <v>57</v>
      </c>
      <c r="Y3656">
        <v>7</v>
      </c>
      <c r="Z3656">
        <v>51</v>
      </c>
      <c r="AA3656">
        <v>0</v>
      </c>
      <c r="AB3656" t="s">
        <v>45</v>
      </c>
      <c r="AC3656">
        <v>0</v>
      </c>
      <c r="AD3656" t="s">
        <v>59</v>
      </c>
    </row>
    <row r="3657" spans="1:30" x14ac:dyDescent="0.3">
      <c r="A3657" t="s">
        <v>4237</v>
      </c>
      <c r="B3657" t="s">
        <v>39</v>
      </c>
      <c r="C3657">
        <v>177404</v>
      </c>
      <c r="D3657">
        <v>1125.3900000000001</v>
      </c>
      <c r="E3657" s="1">
        <v>45032</v>
      </c>
      <c r="F3657" s="1">
        <v>47419</v>
      </c>
      <c r="G3657" t="s">
        <v>103</v>
      </c>
      <c r="H3657" t="s">
        <v>55</v>
      </c>
      <c r="I3657" t="s">
        <v>4234</v>
      </c>
      <c r="J3657">
        <v>2387</v>
      </c>
      <c r="K3657" t="s">
        <v>42</v>
      </c>
      <c r="L3657">
        <v>0</v>
      </c>
      <c r="M3657" t="s">
        <v>4235</v>
      </c>
      <c r="N3657" t="s">
        <v>49</v>
      </c>
      <c r="O3657">
        <v>43</v>
      </c>
      <c r="P3657" t="s">
        <v>277</v>
      </c>
      <c r="Q3657" t="s">
        <v>87</v>
      </c>
      <c r="R3657" t="s">
        <v>4236</v>
      </c>
      <c r="S3657" t="s">
        <v>89</v>
      </c>
      <c r="T3657">
        <v>0</v>
      </c>
      <c r="U3657">
        <v>0</v>
      </c>
      <c r="V3657" t="s">
        <v>90</v>
      </c>
      <c r="W3657" t="s">
        <v>4238</v>
      </c>
      <c r="X3657" t="s">
        <v>72</v>
      </c>
      <c r="Y3657">
        <v>42</v>
      </c>
      <c r="Z3657">
        <v>36</v>
      </c>
      <c r="AA3657">
        <v>0</v>
      </c>
      <c r="AB3657" t="s">
        <v>45</v>
      </c>
      <c r="AC3657">
        <v>0</v>
      </c>
      <c r="AD3657" t="s">
        <v>74</v>
      </c>
    </row>
    <row r="3658" spans="1:30" x14ac:dyDescent="0.3">
      <c r="A3658" t="s">
        <v>4878</v>
      </c>
      <c r="B3658" t="s">
        <v>39</v>
      </c>
      <c r="C3658">
        <v>328192</v>
      </c>
      <c r="D3658">
        <v>1749.21</v>
      </c>
      <c r="E3658" s="1">
        <v>45632</v>
      </c>
      <c r="F3658" s="1">
        <v>46609</v>
      </c>
      <c r="G3658" t="s">
        <v>103</v>
      </c>
      <c r="H3658" t="s">
        <v>55</v>
      </c>
      <c r="I3658" t="s">
        <v>4873</v>
      </c>
      <c r="J3658">
        <v>977</v>
      </c>
      <c r="K3658" t="s">
        <v>100</v>
      </c>
      <c r="L3658">
        <v>0</v>
      </c>
      <c r="M3658" t="s">
        <v>4874</v>
      </c>
      <c r="N3658" t="s">
        <v>60</v>
      </c>
      <c r="O3658">
        <v>63</v>
      </c>
      <c r="P3658" t="s">
        <v>3650</v>
      </c>
      <c r="Q3658" t="s">
        <v>51</v>
      </c>
      <c r="R3658" t="s">
        <v>4875</v>
      </c>
      <c r="S3658" t="s">
        <v>36</v>
      </c>
      <c r="T3658">
        <v>0</v>
      </c>
      <c r="U3658">
        <v>1</v>
      </c>
      <c r="V3658" t="s">
        <v>37</v>
      </c>
      <c r="W3658" t="s">
        <v>4879</v>
      </c>
      <c r="X3658" t="s">
        <v>44</v>
      </c>
      <c r="Y3658">
        <v>50</v>
      </c>
      <c r="Z3658">
        <v>3</v>
      </c>
      <c r="AA3658">
        <v>0</v>
      </c>
      <c r="AB3658" t="s">
        <v>73</v>
      </c>
      <c r="AC3658">
        <v>0</v>
      </c>
      <c r="AD3658" t="s">
        <v>46</v>
      </c>
    </row>
    <row r="3659" spans="1:30" x14ac:dyDescent="0.3">
      <c r="A3659" t="s">
        <v>8632</v>
      </c>
      <c r="B3659" t="s">
        <v>39</v>
      </c>
      <c r="C3659">
        <v>288962</v>
      </c>
      <c r="D3659">
        <v>875.04</v>
      </c>
      <c r="E3659" s="1">
        <v>42607</v>
      </c>
      <c r="F3659" s="1">
        <v>43333</v>
      </c>
      <c r="G3659" t="s">
        <v>40</v>
      </c>
      <c r="H3659" t="s">
        <v>41</v>
      </c>
      <c r="I3659" t="s">
        <v>8629</v>
      </c>
      <c r="J3659">
        <v>726</v>
      </c>
      <c r="K3659" t="s">
        <v>100</v>
      </c>
      <c r="L3659">
        <v>0</v>
      </c>
      <c r="M3659" t="s">
        <v>8630</v>
      </c>
      <c r="N3659" t="s">
        <v>32</v>
      </c>
      <c r="O3659">
        <v>52</v>
      </c>
      <c r="P3659" t="s">
        <v>450</v>
      </c>
      <c r="Q3659" t="s">
        <v>87</v>
      </c>
      <c r="R3659" t="s">
        <v>8631</v>
      </c>
      <c r="S3659" t="s">
        <v>97</v>
      </c>
      <c r="T3659">
        <v>0</v>
      </c>
      <c r="U3659">
        <v>0</v>
      </c>
      <c r="V3659" t="s">
        <v>37</v>
      </c>
      <c r="W3659" t="s">
        <v>8633</v>
      </c>
      <c r="X3659" t="s">
        <v>72</v>
      </c>
      <c r="Y3659">
        <v>48</v>
      </c>
      <c r="Z3659">
        <v>80</v>
      </c>
      <c r="AA3659">
        <v>1</v>
      </c>
      <c r="AB3659" t="s">
        <v>58</v>
      </c>
      <c r="AC3659">
        <v>1</v>
      </c>
      <c r="AD3659" t="s">
        <v>74</v>
      </c>
    </row>
    <row r="3660" spans="1:30" x14ac:dyDescent="0.3">
      <c r="A3660" t="s">
        <v>11640</v>
      </c>
      <c r="B3660" t="s">
        <v>39</v>
      </c>
      <c r="C3660">
        <v>333986</v>
      </c>
      <c r="D3660">
        <v>1409.29</v>
      </c>
      <c r="E3660" s="1">
        <v>43385</v>
      </c>
      <c r="F3660" s="1">
        <v>44124</v>
      </c>
      <c r="G3660" t="s">
        <v>40</v>
      </c>
      <c r="H3660" t="s">
        <v>80</v>
      </c>
      <c r="I3660" t="s">
        <v>11635</v>
      </c>
      <c r="J3660">
        <v>739</v>
      </c>
      <c r="K3660" t="s">
        <v>100</v>
      </c>
      <c r="L3660">
        <v>1</v>
      </c>
      <c r="M3660" t="s">
        <v>11636</v>
      </c>
      <c r="N3660" t="s">
        <v>32</v>
      </c>
      <c r="O3660">
        <v>27</v>
      </c>
      <c r="P3660" t="s">
        <v>353</v>
      </c>
      <c r="Q3660" t="s">
        <v>34</v>
      </c>
      <c r="R3660" t="s">
        <v>11637</v>
      </c>
      <c r="S3660" t="s">
        <v>109</v>
      </c>
      <c r="T3660">
        <v>1</v>
      </c>
      <c r="U3660">
        <v>0</v>
      </c>
      <c r="V3660" t="s">
        <v>68</v>
      </c>
      <c r="W3660" t="s">
        <v>11641</v>
      </c>
      <c r="X3660" t="s">
        <v>72</v>
      </c>
      <c r="Y3660">
        <v>9</v>
      </c>
      <c r="Z3660">
        <v>44</v>
      </c>
      <c r="AA3660">
        <v>0</v>
      </c>
      <c r="AB3660" t="s">
        <v>45</v>
      </c>
      <c r="AC3660">
        <v>0</v>
      </c>
      <c r="AD3660" t="s">
        <v>74</v>
      </c>
    </row>
    <row r="3661" spans="1:30" x14ac:dyDescent="0.3">
      <c r="A3661" t="s">
        <v>10322</v>
      </c>
      <c r="B3661" t="s">
        <v>39</v>
      </c>
      <c r="C3661">
        <v>56052</v>
      </c>
      <c r="D3661">
        <v>1977.52</v>
      </c>
      <c r="E3661" s="1">
        <v>44203</v>
      </c>
      <c r="F3661" s="1">
        <v>45677</v>
      </c>
      <c r="G3661" t="s">
        <v>99</v>
      </c>
      <c r="H3661" t="s">
        <v>80</v>
      </c>
      <c r="I3661" t="s">
        <v>10317</v>
      </c>
      <c r="J3661">
        <v>1474</v>
      </c>
      <c r="K3661" t="s">
        <v>42</v>
      </c>
      <c r="L3661">
        <v>1</v>
      </c>
      <c r="M3661" t="s">
        <v>10318</v>
      </c>
      <c r="N3661" t="s">
        <v>32</v>
      </c>
      <c r="O3661">
        <v>83</v>
      </c>
      <c r="P3661" t="s">
        <v>811</v>
      </c>
      <c r="Q3661" t="s">
        <v>62</v>
      </c>
      <c r="R3661" t="s">
        <v>10319</v>
      </c>
      <c r="S3661" t="s">
        <v>36</v>
      </c>
      <c r="T3661">
        <v>0</v>
      </c>
      <c r="U3661">
        <v>1</v>
      </c>
      <c r="V3661" t="s">
        <v>37</v>
      </c>
      <c r="W3661" t="s">
        <v>10323</v>
      </c>
      <c r="X3661" t="s">
        <v>72</v>
      </c>
      <c r="Y3661">
        <v>44</v>
      </c>
      <c r="Z3661">
        <v>16</v>
      </c>
      <c r="AA3661">
        <v>0</v>
      </c>
      <c r="AB3661" t="s">
        <v>73</v>
      </c>
      <c r="AC3661">
        <v>0</v>
      </c>
      <c r="AD3661" t="s">
        <v>74</v>
      </c>
    </row>
    <row r="3662" spans="1:30" x14ac:dyDescent="0.3">
      <c r="A3662" t="s">
        <v>4131</v>
      </c>
      <c r="B3662" t="s">
        <v>54</v>
      </c>
      <c r="C3662">
        <v>236628</v>
      </c>
      <c r="D3662">
        <v>112.77</v>
      </c>
      <c r="E3662" s="1">
        <v>45365</v>
      </c>
      <c r="F3662" s="1">
        <v>47738</v>
      </c>
      <c r="G3662" t="s">
        <v>103</v>
      </c>
      <c r="H3662" t="s">
        <v>41</v>
      </c>
      <c r="I3662" t="s">
        <v>4128</v>
      </c>
      <c r="J3662">
        <v>2373</v>
      </c>
      <c r="K3662" t="s">
        <v>42</v>
      </c>
      <c r="L3662">
        <v>0</v>
      </c>
      <c r="M3662" t="s">
        <v>4129</v>
      </c>
      <c r="N3662" t="s">
        <v>32</v>
      </c>
      <c r="O3662">
        <v>54</v>
      </c>
      <c r="P3662" t="s">
        <v>1017</v>
      </c>
      <c r="Q3662" t="s">
        <v>62</v>
      </c>
      <c r="R3662" t="s">
        <v>4130</v>
      </c>
      <c r="S3662" t="s">
        <v>97</v>
      </c>
      <c r="T3662">
        <v>0</v>
      </c>
      <c r="U3662">
        <v>0</v>
      </c>
      <c r="V3662" t="s">
        <v>37</v>
      </c>
      <c r="W3662" t="s">
        <v>4132</v>
      </c>
      <c r="X3662" t="s">
        <v>57</v>
      </c>
      <c r="Y3662">
        <v>14</v>
      </c>
      <c r="Z3662">
        <v>72</v>
      </c>
      <c r="AA3662">
        <v>1</v>
      </c>
      <c r="AB3662" t="s">
        <v>58</v>
      </c>
      <c r="AC3662">
        <v>1</v>
      </c>
      <c r="AD3662" t="s">
        <v>59</v>
      </c>
    </row>
    <row r="3663" spans="1:30" x14ac:dyDescent="0.3">
      <c r="A3663" t="s">
        <v>8971</v>
      </c>
      <c r="B3663" t="s">
        <v>39</v>
      </c>
      <c r="C3663">
        <v>14684</v>
      </c>
      <c r="D3663">
        <v>1792.49</v>
      </c>
      <c r="E3663" s="1">
        <v>43952</v>
      </c>
      <c r="F3663" s="1">
        <v>44558</v>
      </c>
      <c r="G3663" t="s">
        <v>99</v>
      </c>
      <c r="H3663" t="s">
        <v>41</v>
      </c>
      <c r="I3663" t="s">
        <v>8968</v>
      </c>
      <c r="J3663">
        <v>606</v>
      </c>
      <c r="K3663" t="s">
        <v>100</v>
      </c>
      <c r="L3663">
        <v>0</v>
      </c>
      <c r="M3663" t="s">
        <v>8969</v>
      </c>
      <c r="N3663" t="s">
        <v>32</v>
      </c>
      <c r="O3663">
        <v>78</v>
      </c>
      <c r="P3663" t="s">
        <v>938</v>
      </c>
      <c r="Q3663" t="s">
        <v>34</v>
      </c>
      <c r="R3663" t="s">
        <v>8970</v>
      </c>
      <c r="S3663" t="s">
        <v>36</v>
      </c>
      <c r="T3663">
        <v>1</v>
      </c>
      <c r="U3663">
        <v>1</v>
      </c>
      <c r="V3663" t="s">
        <v>37</v>
      </c>
      <c r="W3663" t="s">
        <v>8972</v>
      </c>
      <c r="X3663" t="s">
        <v>72</v>
      </c>
      <c r="Y3663">
        <v>10</v>
      </c>
      <c r="Z3663">
        <v>9</v>
      </c>
      <c r="AA3663">
        <v>0</v>
      </c>
      <c r="AB3663" t="s">
        <v>73</v>
      </c>
      <c r="AC3663">
        <v>0</v>
      </c>
      <c r="AD3663" t="s">
        <v>74</v>
      </c>
    </row>
    <row r="3664" spans="1:30" x14ac:dyDescent="0.3">
      <c r="A3664" t="s">
        <v>9746</v>
      </c>
      <c r="B3664" t="s">
        <v>39</v>
      </c>
      <c r="C3664">
        <v>125022</v>
      </c>
      <c r="D3664">
        <v>1080.07</v>
      </c>
      <c r="E3664" s="1">
        <v>43289</v>
      </c>
      <c r="F3664" s="1">
        <v>44676</v>
      </c>
      <c r="G3664" t="s">
        <v>103</v>
      </c>
      <c r="H3664" t="s">
        <v>55</v>
      </c>
      <c r="I3664" t="s">
        <v>9739</v>
      </c>
      <c r="J3664">
        <v>1387</v>
      </c>
      <c r="K3664" t="s">
        <v>42</v>
      </c>
      <c r="L3664">
        <v>0</v>
      </c>
      <c r="M3664" t="s">
        <v>9740</v>
      </c>
      <c r="N3664" t="s">
        <v>60</v>
      </c>
      <c r="O3664">
        <v>27</v>
      </c>
      <c r="P3664" t="s">
        <v>6724</v>
      </c>
      <c r="Q3664" t="s">
        <v>34</v>
      </c>
      <c r="R3664" t="s">
        <v>9741</v>
      </c>
      <c r="S3664" t="s">
        <v>109</v>
      </c>
      <c r="T3664">
        <v>1</v>
      </c>
      <c r="U3664">
        <v>0</v>
      </c>
      <c r="V3664" t="s">
        <v>68</v>
      </c>
      <c r="W3664" t="s">
        <v>9747</v>
      </c>
      <c r="X3664" t="s">
        <v>72</v>
      </c>
      <c r="Y3664">
        <v>25</v>
      </c>
      <c r="Z3664">
        <v>46</v>
      </c>
      <c r="AA3664">
        <v>0</v>
      </c>
      <c r="AB3664" t="s">
        <v>45</v>
      </c>
      <c r="AC3664">
        <v>0</v>
      </c>
      <c r="AD3664" t="s">
        <v>74</v>
      </c>
    </row>
    <row r="3665" spans="1:30" x14ac:dyDescent="0.3">
      <c r="A3665" t="s">
        <v>5209</v>
      </c>
      <c r="B3665" t="s">
        <v>118</v>
      </c>
      <c r="C3665">
        <v>374871</v>
      </c>
      <c r="D3665">
        <v>1958.13</v>
      </c>
      <c r="E3665" s="1">
        <v>43508</v>
      </c>
      <c r="F3665" s="1">
        <v>44446</v>
      </c>
      <c r="G3665" t="s">
        <v>99</v>
      </c>
      <c r="H3665" t="s">
        <v>55</v>
      </c>
      <c r="I3665" t="s">
        <v>5204</v>
      </c>
      <c r="J3665">
        <v>938</v>
      </c>
      <c r="K3665" t="s">
        <v>100</v>
      </c>
      <c r="L3665">
        <v>0</v>
      </c>
      <c r="M3665" t="s">
        <v>5205</v>
      </c>
      <c r="N3665" t="s">
        <v>60</v>
      </c>
      <c r="O3665">
        <v>39</v>
      </c>
      <c r="P3665" t="s">
        <v>1179</v>
      </c>
      <c r="Q3665" t="s">
        <v>87</v>
      </c>
      <c r="R3665" t="s">
        <v>5206</v>
      </c>
      <c r="S3665" t="s">
        <v>89</v>
      </c>
      <c r="T3665">
        <v>0</v>
      </c>
      <c r="U3665">
        <v>0</v>
      </c>
      <c r="V3665" t="s">
        <v>90</v>
      </c>
      <c r="W3665" t="s">
        <v>5210</v>
      </c>
      <c r="X3665" t="s">
        <v>44</v>
      </c>
      <c r="Y3665">
        <v>2</v>
      </c>
      <c r="Z3665">
        <v>95</v>
      </c>
      <c r="AA3665">
        <v>1</v>
      </c>
      <c r="AB3665" t="s">
        <v>58</v>
      </c>
      <c r="AC3665">
        <v>1</v>
      </c>
      <c r="AD3665" t="s">
        <v>46</v>
      </c>
    </row>
    <row r="3666" spans="1:30" x14ac:dyDescent="0.3">
      <c r="A3666" t="s">
        <v>1213</v>
      </c>
      <c r="B3666" t="s">
        <v>39</v>
      </c>
      <c r="C3666">
        <v>131796</v>
      </c>
      <c r="D3666">
        <v>1462.96</v>
      </c>
      <c r="E3666" s="1">
        <v>44106</v>
      </c>
      <c r="F3666" s="1">
        <v>47631</v>
      </c>
      <c r="G3666" t="s">
        <v>40</v>
      </c>
      <c r="H3666" t="s">
        <v>41</v>
      </c>
      <c r="I3666" t="s">
        <v>1209</v>
      </c>
      <c r="J3666">
        <v>3525</v>
      </c>
      <c r="K3666" t="s">
        <v>42</v>
      </c>
      <c r="L3666">
        <v>0</v>
      </c>
      <c r="M3666" t="s">
        <v>1210</v>
      </c>
      <c r="N3666" t="s">
        <v>60</v>
      </c>
      <c r="O3666">
        <v>31</v>
      </c>
      <c r="P3666" t="s">
        <v>1211</v>
      </c>
      <c r="Q3666" t="s">
        <v>34</v>
      </c>
      <c r="R3666" t="s">
        <v>1212</v>
      </c>
      <c r="S3666" t="s">
        <v>109</v>
      </c>
      <c r="T3666">
        <v>1</v>
      </c>
      <c r="U3666">
        <v>0</v>
      </c>
      <c r="V3666" t="s">
        <v>90</v>
      </c>
      <c r="W3666" t="s">
        <v>1214</v>
      </c>
      <c r="X3666" t="s">
        <v>44</v>
      </c>
      <c r="Y3666">
        <v>37</v>
      </c>
      <c r="Z3666">
        <v>86</v>
      </c>
      <c r="AA3666">
        <v>1</v>
      </c>
      <c r="AB3666" t="s">
        <v>58</v>
      </c>
      <c r="AC3666">
        <v>1</v>
      </c>
      <c r="AD3666" t="s">
        <v>46</v>
      </c>
    </row>
    <row r="3667" spans="1:30" x14ac:dyDescent="0.3">
      <c r="A3667" t="s">
        <v>17587</v>
      </c>
      <c r="B3667" t="s">
        <v>70</v>
      </c>
      <c r="C3667">
        <v>400581</v>
      </c>
      <c r="D3667">
        <v>520.36</v>
      </c>
      <c r="E3667" s="1">
        <v>45327</v>
      </c>
      <c r="F3667" s="1">
        <v>48410</v>
      </c>
      <c r="G3667" t="s">
        <v>99</v>
      </c>
      <c r="H3667" t="s">
        <v>80</v>
      </c>
      <c r="I3667" t="s">
        <v>17585</v>
      </c>
      <c r="J3667">
        <v>3083</v>
      </c>
      <c r="K3667" t="s">
        <v>42</v>
      </c>
      <c r="L3667">
        <v>1</v>
      </c>
      <c r="M3667" t="s">
        <v>5504</v>
      </c>
      <c r="N3667" t="s">
        <v>49</v>
      </c>
      <c r="O3667">
        <v>23</v>
      </c>
      <c r="P3667" t="s">
        <v>115</v>
      </c>
      <c r="Q3667" t="s">
        <v>62</v>
      </c>
      <c r="R3667" t="s">
        <v>17586</v>
      </c>
      <c r="S3667" t="s">
        <v>67</v>
      </c>
      <c r="T3667">
        <v>0</v>
      </c>
      <c r="U3667">
        <v>0</v>
      </c>
      <c r="V3667" t="s">
        <v>68</v>
      </c>
      <c r="W3667" t="s">
        <v>17588</v>
      </c>
      <c r="X3667" t="s">
        <v>44</v>
      </c>
      <c r="Y3667">
        <v>32</v>
      </c>
      <c r="Z3667">
        <v>34</v>
      </c>
      <c r="AA3667">
        <v>0</v>
      </c>
      <c r="AB3667" t="s">
        <v>45</v>
      </c>
      <c r="AC3667">
        <v>0</v>
      </c>
      <c r="AD3667" t="s">
        <v>46</v>
      </c>
    </row>
    <row r="3668" spans="1:30" x14ac:dyDescent="0.3">
      <c r="A3668" t="s">
        <v>686</v>
      </c>
      <c r="B3668" t="s">
        <v>118</v>
      </c>
      <c r="C3668">
        <v>225929</v>
      </c>
      <c r="D3668">
        <v>1632.1</v>
      </c>
      <c r="E3668" s="1">
        <v>42873</v>
      </c>
      <c r="F3668" s="1">
        <v>44567</v>
      </c>
      <c r="G3668" t="s">
        <v>99</v>
      </c>
      <c r="H3668" t="s">
        <v>80</v>
      </c>
      <c r="I3668" t="s">
        <v>682</v>
      </c>
      <c r="J3668">
        <v>1694</v>
      </c>
      <c r="K3668" t="s">
        <v>42</v>
      </c>
      <c r="L3668">
        <v>1</v>
      </c>
      <c r="M3668" t="s">
        <v>683</v>
      </c>
      <c r="N3668" t="s">
        <v>49</v>
      </c>
      <c r="O3668">
        <v>52</v>
      </c>
      <c r="P3668" t="s">
        <v>684</v>
      </c>
      <c r="Q3668" t="s">
        <v>51</v>
      </c>
      <c r="R3668" t="s">
        <v>685</v>
      </c>
      <c r="S3668" t="s">
        <v>97</v>
      </c>
      <c r="T3668">
        <v>0</v>
      </c>
      <c r="U3668">
        <v>0</v>
      </c>
      <c r="V3668" t="s">
        <v>37</v>
      </c>
      <c r="W3668" t="s">
        <v>687</v>
      </c>
      <c r="X3668" t="s">
        <v>44</v>
      </c>
      <c r="Y3668">
        <v>43</v>
      </c>
      <c r="Z3668">
        <v>56</v>
      </c>
      <c r="AA3668">
        <v>0</v>
      </c>
      <c r="AB3668" t="s">
        <v>45</v>
      </c>
      <c r="AC3668">
        <v>0</v>
      </c>
      <c r="AD3668" t="s">
        <v>46</v>
      </c>
    </row>
    <row r="3669" spans="1:30" x14ac:dyDescent="0.3">
      <c r="A3669" t="s">
        <v>11398</v>
      </c>
      <c r="B3669" t="s">
        <v>70</v>
      </c>
      <c r="C3669">
        <v>77428</v>
      </c>
      <c r="D3669">
        <v>1982.79</v>
      </c>
      <c r="E3669" s="1">
        <v>44123</v>
      </c>
      <c r="F3669" s="1">
        <v>46796</v>
      </c>
      <c r="G3669" t="s">
        <v>103</v>
      </c>
      <c r="H3669" t="s">
        <v>80</v>
      </c>
      <c r="I3669" t="s">
        <v>11393</v>
      </c>
      <c r="J3669">
        <v>2673</v>
      </c>
      <c r="K3669" t="s">
        <v>42</v>
      </c>
      <c r="L3669">
        <v>1</v>
      </c>
      <c r="M3669" t="s">
        <v>11394</v>
      </c>
      <c r="N3669" t="s">
        <v>49</v>
      </c>
      <c r="O3669">
        <v>47</v>
      </c>
      <c r="P3669" t="s">
        <v>1004</v>
      </c>
      <c r="Q3669" t="s">
        <v>87</v>
      </c>
      <c r="R3669" t="s">
        <v>11395</v>
      </c>
      <c r="S3669" t="s">
        <v>97</v>
      </c>
      <c r="T3669">
        <v>0</v>
      </c>
      <c r="U3669">
        <v>0</v>
      </c>
      <c r="V3669" t="s">
        <v>90</v>
      </c>
      <c r="W3669" t="s">
        <v>11399</v>
      </c>
      <c r="X3669" t="s">
        <v>72</v>
      </c>
      <c r="Y3669">
        <v>49</v>
      </c>
      <c r="Z3669">
        <v>84</v>
      </c>
      <c r="AA3669">
        <v>1</v>
      </c>
      <c r="AB3669" t="s">
        <v>58</v>
      </c>
      <c r="AC3669">
        <v>1</v>
      </c>
      <c r="AD3669" t="s">
        <v>74</v>
      </c>
    </row>
    <row r="3670" spans="1:30" x14ac:dyDescent="0.3">
      <c r="A3670" t="s">
        <v>19653</v>
      </c>
      <c r="B3670" t="s">
        <v>39</v>
      </c>
      <c r="C3670">
        <v>45646</v>
      </c>
      <c r="D3670">
        <v>1442.98</v>
      </c>
      <c r="E3670" s="1">
        <v>44019</v>
      </c>
      <c r="F3670" s="1">
        <v>47431</v>
      </c>
      <c r="G3670" t="s">
        <v>99</v>
      </c>
      <c r="H3670" t="s">
        <v>80</v>
      </c>
      <c r="I3670" t="s">
        <v>19648</v>
      </c>
      <c r="J3670">
        <v>3412</v>
      </c>
      <c r="K3670" t="s">
        <v>42</v>
      </c>
      <c r="L3670">
        <v>1</v>
      </c>
      <c r="M3670" t="s">
        <v>19649</v>
      </c>
      <c r="N3670" t="s">
        <v>32</v>
      </c>
      <c r="O3670">
        <v>29</v>
      </c>
      <c r="P3670" t="s">
        <v>4261</v>
      </c>
      <c r="Q3670" t="s">
        <v>34</v>
      </c>
      <c r="R3670" t="s">
        <v>19650</v>
      </c>
      <c r="S3670" t="s">
        <v>109</v>
      </c>
      <c r="T3670">
        <v>1</v>
      </c>
      <c r="U3670">
        <v>0</v>
      </c>
      <c r="V3670" t="s">
        <v>68</v>
      </c>
      <c r="W3670" t="s">
        <v>19654</v>
      </c>
      <c r="X3670" t="s">
        <v>57</v>
      </c>
      <c r="Y3670">
        <v>26</v>
      </c>
      <c r="Z3670">
        <v>2</v>
      </c>
      <c r="AA3670">
        <v>0</v>
      </c>
      <c r="AB3670" t="s">
        <v>73</v>
      </c>
      <c r="AC3670">
        <v>0</v>
      </c>
      <c r="AD3670" t="s">
        <v>59</v>
      </c>
    </row>
    <row r="3671" spans="1:30" x14ac:dyDescent="0.3">
      <c r="A3671" t="s">
        <v>10333</v>
      </c>
      <c r="B3671" t="s">
        <v>70</v>
      </c>
      <c r="C3671">
        <v>451583</v>
      </c>
      <c r="D3671">
        <v>1468.68</v>
      </c>
      <c r="E3671" s="1">
        <v>45583</v>
      </c>
      <c r="F3671" s="1">
        <v>48816</v>
      </c>
      <c r="G3671" t="s">
        <v>103</v>
      </c>
      <c r="H3671" t="s">
        <v>41</v>
      </c>
      <c r="I3671" t="s">
        <v>10330</v>
      </c>
      <c r="J3671">
        <v>3233</v>
      </c>
      <c r="K3671" t="s">
        <v>42</v>
      </c>
      <c r="L3671">
        <v>0</v>
      </c>
      <c r="M3671" t="s">
        <v>10331</v>
      </c>
      <c r="N3671" t="s">
        <v>32</v>
      </c>
      <c r="O3671">
        <v>29</v>
      </c>
      <c r="P3671" t="s">
        <v>419</v>
      </c>
      <c r="Q3671" t="s">
        <v>87</v>
      </c>
      <c r="R3671" t="s">
        <v>10332</v>
      </c>
      <c r="S3671" t="s">
        <v>109</v>
      </c>
      <c r="T3671">
        <v>0</v>
      </c>
      <c r="U3671">
        <v>0</v>
      </c>
      <c r="V3671" t="s">
        <v>68</v>
      </c>
      <c r="W3671" t="s">
        <v>10334</v>
      </c>
      <c r="X3671" t="s">
        <v>57</v>
      </c>
      <c r="Y3671">
        <v>16</v>
      </c>
      <c r="Z3671">
        <v>88</v>
      </c>
      <c r="AA3671">
        <v>1</v>
      </c>
      <c r="AB3671" t="s">
        <v>58</v>
      </c>
      <c r="AC3671">
        <v>1</v>
      </c>
      <c r="AD3671" t="s">
        <v>59</v>
      </c>
    </row>
    <row r="3672" spans="1:30" x14ac:dyDescent="0.3">
      <c r="A3672" t="s">
        <v>10531</v>
      </c>
      <c r="B3672" t="s">
        <v>54</v>
      </c>
      <c r="C3672">
        <v>228435</v>
      </c>
      <c r="D3672">
        <v>1335.47</v>
      </c>
      <c r="E3672" s="1">
        <v>44715</v>
      </c>
      <c r="F3672" s="1">
        <v>45620</v>
      </c>
      <c r="G3672" t="s">
        <v>40</v>
      </c>
      <c r="H3672" t="s">
        <v>55</v>
      </c>
      <c r="I3672" t="s">
        <v>10528</v>
      </c>
      <c r="J3672">
        <v>905</v>
      </c>
      <c r="K3672" t="s">
        <v>100</v>
      </c>
      <c r="L3672">
        <v>0</v>
      </c>
      <c r="M3672" t="s">
        <v>10529</v>
      </c>
      <c r="N3672" t="s">
        <v>32</v>
      </c>
      <c r="O3672">
        <v>51</v>
      </c>
      <c r="P3672" t="s">
        <v>407</v>
      </c>
      <c r="Q3672" t="s">
        <v>62</v>
      </c>
      <c r="R3672" t="s">
        <v>10530</v>
      </c>
      <c r="S3672" t="s">
        <v>97</v>
      </c>
      <c r="T3672">
        <v>0</v>
      </c>
      <c r="U3672">
        <v>0</v>
      </c>
      <c r="V3672" t="s">
        <v>37</v>
      </c>
      <c r="W3672" t="s">
        <v>10532</v>
      </c>
      <c r="X3672" t="s">
        <v>57</v>
      </c>
      <c r="Y3672">
        <v>27</v>
      </c>
      <c r="Z3672">
        <v>66</v>
      </c>
      <c r="AA3672">
        <v>0</v>
      </c>
      <c r="AB3672" t="s">
        <v>58</v>
      </c>
      <c r="AC3672">
        <v>0</v>
      </c>
      <c r="AD3672" t="s">
        <v>59</v>
      </c>
    </row>
    <row r="3673" spans="1:30" x14ac:dyDescent="0.3">
      <c r="A3673" t="s">
        <v>1457</v>
      </c>
      <c r="B3673" t="s">
        <v>39</v>
      </c>
      <c r="C3673">
        <v>288445</v>
      </c>
      <c r="D3673">
        <v>1745.4</v>
      </c>
      <c r="E3673" s="1">
        <v>42832</v>
      </c>
      <c r="F3673" s="1">
        <v>43201</v>
      </c>
      <c r="G3673" t="s">
        <v>99</v>
      </c>
      <c r="H3673" t="s">
        <v>80</v>
      </c>
      <c r="I3673" t="s">
        <v>1453</v>
      </c>
      <c r="J3673">
        <v>369</v>
      </c>
      <c r="K3673" t="s">
        <v>100</v>
      </c>
      <c r="L3673">
        <v>1</v>
      </c>
      <c r="M3673" t="s">
        <v>1454</v>
      </c>
      <c r="N3673" t="s">
        <v>32</v>
      </c>
      <c r="O3673">
        <v>18</v>
      </c>
      <c r="P3673" t="s">
        <v>1455</v>
      </c>
      <c r="Q3673" t="s">
        <v>34</v>
      </c>
      <c r="R3673" t="s">
        <v>1456</v>
      </c>
      <c r="S3673" t="s">
        <v>67</v>
      </c>
      <c r="T3673">
        <v>1</v>
      </c>
      <c r="U3673">
        <v>0</v>
      </c>
      <c r="V3673" t="s">
        <v>68</v>
      </c>
      <c r="W3673" t="s">
        <v>1458</v>
      </c>
      <c r="X3673" t="s">
        <v>44</v>
      </c>
      <c r="Y3673">
        <v>23</v>
      </c>
      <c r="Z3673">
        <v>38</v>
      </c>
      <c r="AA3673">
        <v>0</v>
      </c>
      <c r="AB3673" t="s">
        <v>45</v>
      </c>
      <c r="AC3673">
        <v>0</v>
      </c>
      <c r="AD3673" t="s">
        <v>46</v>
      </c>
    </row>
    <row r="3674" spans="1:30" x14ac:dyDescent="0.3">
      <c r="A3674" t="s">
        <v>4522</v>
      </c>
      <c r="B3674" t="s">
        <v>118</v>
      </c>
      <c r="C3674">
        <v>61358</v>
      </c>
      <c r="D3674">
        <v>351.8</v>
      </c>
      <c r="E3674" s="1">
        <v>45510</v>
      </c>
      <c r="F3674" s="1">
        <v>48226</v>
      </c>
      <c r="G3674" t="s">
        <v>103</v>
      </c>
      <c r="H3674" t="s">
        <v>80</v>
      </c>
      <c r="I3674" t="s">
        <v>4515</v>
      </c>
      <c r="J3674">
        <v>2716</v>
      </c>
      <c r="K3674" t="s">
        <v>42</v>
      </c>
      <c r="L3674">
        <v>1</v>
      </c>
      <c r="M3674" t="s">
        <v>4516</v>
      </c>
      <c r="N3674" t="s">
        <v>60</v>
      </c>
      <c r="O3674">
        <v>70</v>
      </c>
      <c r="P3674" t="s">
        <v>77</v>
      </c>
      <c r="Q3674" t="s">
        <v>34</v>
      </c>
      <c r="R3674" t="s">
        <v>4517</v>
      </c>
      <c r="S3674" t="s">
        <v>36</v>
      </c>
      <c r="T3674">
        <v>1</v>
      </c>
      <c r="U3674">
        <v>1</v>
      </c>
      <c r="V3674" t="s">
        <v>37</v>
      </c>
      <c r="W3674" t="s">
        <v>4523</v>
      </c>
      <c r="X3674" t="s">
        <v>44</v>
      </c>
      <c r="Y3674">
        <v>33</v>
      </c>
      <c r="Z3674">
        <v>37</v>
      </c>
      <c r="AA3674">
        <v>0</v>
      </c>
      <c r="AB3674" t="s">
        <v>45</v>
      </c>
      <c r="AC3674">
        <v>0</v>
      </c>
      <c r="AD3674" t="s">
        <v>46</v>
      </c>
    </row>
    <row r="3675" spans="1:30" x14ac:dyDescent="0.3">
      <c r="A3675" t="s">
        <v>17990</v>
      </c>
      <c r="B3675" t="s">
        <v>54</v>
      </c>
      <c r="C3675">
        <v>182361</v>
      </c>
      <c r="D3675">
        <v>919.65</v>
      </c>
      <c r="E3675" s="1">
        <v>43552</v>
      </c>
      <c r="F3675" s="1">
        <v>45343</v>
      </c>
      <c r="G3675" t="s">
        <v>103</v>
      </c>
      <c r="H3675" t="s">
        <v>41</v>
      </c>
      <c r="I3675" t="s">
        <v>17987</v>
      </c>
      <c r="J3675">
        <v>1791</v>
      </c>
      <c r="K3675" t="s">
        <v>42</v>
      </c>
      <c r="L3675">
        <v>0</v>
      </c>
      <c r="M3675" t="s">
        <v>17988</v>
      </c>
      <c r="N3675" t="s">
        <v>32</v>
      </c>
      <c r="O3675">
        <v>44</v>
      </c>
      <c r="P3675" t="s">
        <v>1090</v>
      </c>
      <c r="Q3675" t="s">
        <v>34</v>
      </c>
      <c r="R3675" t="s">
        <v>17989</v>
      </c>
      <c r="S3675" t="s">
        <v>89</v>
      </c>
      <c r="T3675">
        <v>1</v>
      </c>
      <c r="U3675">
        <v>0</v>
      </c>
      <c r="V3675" t="s">
        <v>90</v>
      </c>
      <c r="W3675" t="s">
        <v>17991</v>
      </c>
      <c r="X3675" t="s">
        <v>72</v>
      </c>
      <c r="Y3675">
        <v>28</v>
      </c>
      <c r="Z3675">
        <v>94</v>
      </c>
      <c r="AA3675">
        <v>1</v>
      </c>
      <c r="AB3675" t="s">
        <v>58</v>
      </c>
      <c r="AC3675">
        <v>1</v>
      </c>
      <c r="AD3675" t="s">
        <v>74</v>
      </c>
    </row>
    <row r="3676" spans="1:30" x14ac:dyDescent="0.3">
      <c r="A3676" t="s">
        <v>14319</v>
      </c>
      <c r="B3676" t="s">
        <v>70</v>
      </c>
      <c r="C3676">
        <v>470635</v>
      </c>
      <c r="D3676">
        <v>1894.33</v>
      </c>
      <c r="E3676" s="1">
        <v>44677</v>
      </c>
      <c r="F3676" s="1">
        <v>45679</v>
      </c>
      <c r="G3676" t="s">
        <v>99</v>
      </c>
      <c r="H3676" t="s">
        <v>41</v>
      </c>
      <c r="I3676" t="s">
        <v>14310</v>
      </c>
      <c r="J3676">
        <v>1002</v>
      </c>
      <c r="K3676" t="s">
        <v>100</v>
      </c>
      <c r="L3676">
        <v>0</v>
      </c>
      <c r="M3676" t="s">
        <v>14311</v>
      </c>
      <c r="N3676" t="s">
        <v>32</v>
      </c>
      <c r="O3676">
        <v>77</v>
      </c>
      <c r="P3676" t="s">
        <v>2308</v>
      </c>
      <c r="Q3676" t="s">
        <v>51</v>
      </c>
      <c r="R3676" t="s">
        <v>14312</v>
      </c>
      <c r="S3676" t="s">
        <v>36</v>
      </c>
      <c r="T3676">
        <v>0</v>
      </c>
      <c r="U3676">
        <v>1</v>
      </c>
      <c r="V3676" t="s">
        <v>37</v>
      </c>
      <c r="W3676" t="s">
        <v>14320</v>
      </c>
      <c r="X3676" t="s">
        <v>57</v>
      </c>
      <c r="Y3676">
        <v>48</v>
      </c>
      <c r="Z3676">
        <v>25</v>
      </c>
      <c r="AA3676">
        <v>0</v>
      </c>
      <c r="AB3676" t="s">
        <v>73</v>
      </c>
      <c r="AC3676">
        <v>0</v>
      </c>
      <c r="AD3676" t="s">
        <v>59</v>
      </c>
    </row>
    <row r="3677" spans="1:30" x14ac:dyDescent="0.3">
      <c r="A3677" t="s">
        <v>9622</v>
      </c>
      <c r="B3677" t="s">
        <v>54</v>
      </c>
      <c r="C3677">
        <v>370186</v>
      </c>
      <c r="D3677">
        <v>1509.88</v>
      </c>
      <c r="E3677" s="1">
        <v>44789</v>
      </c>
      <c r="F3677" s="1">
        <v>48322</v>
      </c>
      <c r="G3677" t="s">
        <v>99</v>
      </c>
      <c r="H3677" t="s">
        <v>41</v>
      </c>
      <c r="I3677" t="s">
        <v>9617</v>
      </c>
      <c r="J3677">
        <v>3533</v>
      </c>
      <c r="K3677" t="s">
        <v>42</v>
      </c>
      <c r="L3677">
        <v>0</v>
      </c>
      <c r="M3677" t="s">
        <v>9618</v>
      </c>
      <c r="N3677" t="s">
        <v>32</v>
      </c>
      <c r="O3677">
        <v>54</v>
      </c>
      <c r="P3677" t="s">
        <v>3515</v>
      </c>
      <c r="Q3677" t="s">
        <v>34</v>
      </c>
      <c r="R3677" t="s">
        <v>9619</v>
      </c>
      <c r="S3677" t="s">
        <v>97</v>
      </c>
      <c r="T3677">
        <v>1</v>
      </c>
      <c r="U3677">
        <v>0</v>
      </c>
      <c r="V3677" t="s">
        <v>37</v>
      </c>
      <c r="W3677" t="s">
        <v>9623</v>
      </c>
      <c r="X3677" t="s">
        <v>44</v>
      </c>
      <c r="Y3677">
        <v>15</v>
      </c>
      <c r="Z3677">
        <v>35</v>
      </c>
      <c r="AA3677">
        <v>0</v>
      </c>
      <c r="AB3677" t="s">
        <v>45</v>
      </c>
      <c r="AC3677">
        <v>0</v>
      </c>
      <c r="AD3677" t="s">
        <v>46</v>
      </c>
    </row>
    <row r="3678" spans="1:30" x14ac:dyDescent="0.3">
      <c r="A3678" t="s">
        <v>3744</v>
      </c>
      <c r="B3678" t="s">
        <v>70</v>
      </c>
      <c r="C3678">
        <v>401803</v>
      </c>
      <c r="D3678">
        <v>444.1</v>
      </c>
      <c r="E3678" s="1">
        <v>44468</v>
      </c>
      <c r="F3678" s="1">
        <v>45621</v>
      </c>
      <c r="G3678" t="s">
        <v>99</v>
      </c>
      <c r="H3678" t="s">
        <v>41</v>
      </c>
      <c r="I3678" t="s">
        <v>3741</v>
      </c>
      <c r="J3678">
        <v>1153</v>
      </c>
      <c r="K3678" t="s">
        <v>42</v>
      </c>
      <c r="L3678">
        <v>0</v>
      </c>
      <c r="M3678" t="s">
        <v>3742</v>
      </c>
      <c r="N3678" t="s">
        <v>32</v>
      </c>
      <c r="O3678">
        <v>25</v>
      </c>
      <c r="P3678" t="s">
        <v>575</v>
      </c>
      <c r="Q3678" t="s">
        <v>51</v>
      </c>
      <c r="R3678" t="s">
        <v>3743</v>
      </c>
      <c r="S3678" t="s">
        <v>67</v>
      </c>
      <c r="T3678">
        <v>0</v>
      </c>
      <c r="U3678">
        <v>0</v>
      </c>
      <c r="V3678" t="s">
        <v>68</v>
      </c>
      <c r="W3678" t="s">
        <v>3745</v>
      </c>
      <c r="X3678" t="s">
        <v>57</v>
      </c>
      <c r="Y3678">
        <v>2</v>
      </c>
      <c r="Z3678">
        <v>33</v>
      </c>
      <c r="AA3678">
        <v>0</v>
      </c>
      <c r="AB3678" t="s">
        <v>45</v>
      </c>
      <c r="AC3678">
        <v>0</v>
      </c>
      <c r="AD3678" t="s">
        <v>59</v>
      </c>
    </row>
    <row r="3679" spans="1:30" x14ac:dyDescent="0.3">
      <c r="A3679" t="s">
        <v>19175</v>
      </c>
      <c r="B3679" t="s">
        <v>70</v>
      </c>
      <c r="C3679">
        <v>327505</v>
      </c>
      <c r="D3679">
        <v>449.92</v>
      </c>
      <c r="E3679" s="1">
        <v>43658</v>
      </c>
      <c r="F3679" s="1">
        <v>45157</v>
      </c>
      <c r="G3679" t="s">
        <v>99</v>
      </c>
      <c r="H3679" t="s">
        <v>55</v>
      </c>
      <c r="I3679" t="s">
        <v>19168</v>
      </c>
      <c r="J3679">
        <v>1499</v>
      </c>
      <c r="K3679" t="s">
        <v>42</v>
      </c>
      <c r="L3679">
        <v>0</v>
      </c>
      <c r="M3679" t="s">
        <v>19169</v>
      </c>
      <c r="N3679" t="s">
        <v>60</v>
      </c>
      <c r="O3679">
        <v>60</v>
      </c>
      <c r="P3679" t="s">
        <v>2105</v>
      </c>
      <c r="Q3679" t="s">
        <v>51</v>
      </c>
      <c r="R3679" t="s">
        <v>19170</v>
      </c>
      <c r="S3679" t="s">
        <v>36</v>
      </c>
      <c r="T3679">
        <v>0</v>
      </c>
      <c r="U3679">
        <v>1</v>
      </c>
      <c r="V3679" t="s">
        <v>37</v>
      </c>
      <c r="W3679" t="s">
        <v>19176</v>
      </c>
      <c r="X3679" t="s">
        <v>72</v>
      </c>
      <c r="Y3679">
        <v>18</v>
      </c>
      <c r="Z3679">
        <v>9</v>
      </c>
      <c r="AA3679">
        <v>0</v>
      </c>
      <c r="AB3679" t="s">
        <v>73</v>
      </c>
      <c r="AC3679">
        <v>0</v>
      </c>
      <c r="AD3679" t="s">
        <v>74</v>
      </c>
    </row>
    <row r="3680" spans="1:30" x14ac:dyDescent="0.3">
      <c r="A3680" t="s">
        <v>13636</v>
      </c>
      <c r="B3680" t="s">
        <v>39</v>
      </c>
      <c r="C3680">
        <v>218578</v>
      </c>
      <c r="D3680">
        <v>1049.77</v>
      </c>
      <c r="E3680" s="1">
        <v>44039</v>
      </c>
      <c r="F3680" s="1">
        <v>47015</v>
      </c>
      <c r="G3680" t="s">
        <v>40</v>
      </c>
      <c r="H3680" t="s">
        <v>55</v>
      </c>
      <c r="I3680" t="s">
        <v>13633</v>
      </c>
      <c r="J3680">
        <v>2976</v>
      </c>
      <c r="K3680" t="s">
        <v>42</v>
      </c>
      <c r="L3680">
        <v>0</v>
      </c>
      <c r="M3680" t="s">
        <v>13634</v>
      </c>
      <c r="N3680" t="s">
        <v>32</v>
      </c>
      <c r="O3680">
        <v>63</v>
      </c>
      <c r="P3680" t="s">
        <v>1740</v>
      </c>
      <c r="Q3680" t="s">
        <v>87</v>
      </c>
      <c r="R3680" t="s">
        <v>13635</v>
      </c>
      <c r="S3680" t="s">
        <v>36</v>
      </c>
      <c r="T3680">
        <v>0</v>
      </c>
      <c r="U3680">
        <v>1</v>
      </c>
      <c r="V3680" t="s">
        <v>37</v>
      </c>
      <c r="W3680" t="s">
        <v>13637</v>
      </c>
      <c r="X3680" t="s">
        <v>44</v>
      </c>
      <c r="Y3680">
        <v>4</v>
      </c>
      <c r="Z3680">
        <v>89</v>
      </c>
      <c r="AA3680">
        <v>1</v>
      </c>
      <c r="AB3680" t="s">
        <v>58</v>
      </c>
      <c r="AC3680">
        <v>1</v>
      </c>
      <c r="AD3680" t="s">
        <v>46</v>
      </c>
    </row>
    <row r="3681" spans="1:30" x14ac:dyDescent="0.3">
      <c r="A3681" t="s">
        <v>5603</v>
      </c>
      <c r="B3681" t="s">
        <v>118</v>
      </c>
      <c r="C3681">
        <v>177090</v>
      </c>
      <c r="D3681">
        <v>351.02</v>
      </c>
      <c r="E3681" s="1">
        <v>42340</v>
      </c>
      <c r="F3681" s="1">
        <v>44566</v>
      </c>
      <c r="G3681" t="s">
        <v>103</v>
      </c>
      <c r="H3681" t="s">
        <v>55</v>
      </c>
      <c r="I3681" t="s">
        <v>5596</v>
      </c>
      <c r="J3681">
        <v>2226</v>
      </c>
      <c r="K3681" t="s">
        <v>42</v>
      </c>
      <c r="L3681">
        <v>0</v>
      </c>
      <c r="M3681" t="s">
        <v>5597</v>
      </c>
      <c r="N3681" t="s">
        <v>60</v>
      </c>
      <c r="O3681">
        <v>78</v>
      </c>
      <c r="P3681" t="s">
        <v>5137</v>
      </c>
      <c r="Q3681" t="s">
        <v>87</v>
      </c>
      <c r="R3681" t="s">
        <v>5598</v>
      </c>
      <c r="S3681" t="s">
        <v>36</v>
      </c>
      <c r="T3681">
        <v>0</v>
      </c>
      <c r="U3681">
        <v>1</v>
      </c>
      <c r="V3681" t="s">
        <v>37</v>
      </c>
      <c r="W3681" t="s">
        <v>5604</v>
      </c>
      <c r="X3681" t="s">
        <v>72</v>
      </c>
      <c r="Y3681">
        <v>17</v>
      </c>
      <c r="Z3681">
        <v>22</v>
      </c>
      <c r="AA3681">
        <v>0</v>
      </c>
      <c r="AB3681" t="s">
        <v>73</v>
      </c>
      <c r="AC3681">
        <v>0</v>
      </c>
      <c r="AD3681" t="s">
        <v>74</v>
      </c>
    </row>
    <row r="3682" spans="1:30" x14ac:dyDescent="0.3">
      <c r="A3682" t="s">
        <v>12626</v>
      </c>
      <c r="B3682" t="s">
        <v>39</v>
      </c>
      <c r="C3682">
        <v>355011</v>
      </c>
      <c r="D3682">
        <v>915.37</v>
      </c>
      <c r="E3682" s="1">
        <v>43089</v>
      </c>
      <c r="F3682" s="1">
        <v>45109</v>
      </c>
      <c r="G3682" t="s">
        <v>40</v>
      </c>
      <c r="H3682" t="s">
        <v>41</v>
      </c>
      <c r="I3682" t="s">
        <v>12621</v>
      </c>
      <c r="J3682">
        <v>2020</v>
      </c>
      <c r="K3682" t="s">
        <v>42</v>
      </c>
      <c r="L3682">
        <v>0</v>
      </c>
      <c r="M3682" t="s">
        <v>12622</v>
      </c>
      <c r="N3682" t="s">
        <v>32</v>
      </c>
      <c r="O3682">
        <v>55</v>
      </c>
      <c r="P3682" t="s">
        <v>2504</v>
      </c>
      <c r="Q3682" t="s">
        <v>34</v>
      </c>
      <c r="R3682" t="s">
        <v>12623</v>
      </c>
      <c r="S3682" t="s">
        <v>97</v>
      </c>
      <c r="T3682">
        <v>1</v>
      </c>
      <c r="U3682">
        <v>0</v>
      </c>
      <c r="V3682" t="s">
        <v>37</v>
      </c>
      <c r="W3682" t="s">
        <v>12627</v>
      </c>
      <c r="X3682" t="s">
        <v>57</v>
      </c>
      <c r="Y3682">
        <v>35</v>
      </c>
      <c r="Z3682">
        <v>53</v>
      </c>
      <c r="AA3682">
        <v>0</v>
      </c>
      <c r="AB3682" t="s">
        <v>45</v>
      </c>
      <c r="AC3682">
        <v>0</v>
      </c>
      <c r="AD3682" t="s">
        <v>59</v>
      </c>
    </row>
    <row r="3683" spans="1:30" x14ac:dyDescent="0.3">
      <c r="A3683" t="s">
        <v>5728</v>
      </c>
      <c r="B3683" t="s">
        <v>70</v>
      </c>
      <c r="C3683">
        <v>354534</v>
      </c>
      <c r="D3683">
        <v>1790.37</v>
      </c>
      <c r="E3683" s="1">
        <v>44923</v>
      </c>
      <c r="F3683" s="1">
        <v>47416</v>
      </c>
      <c r="G3683" t="s">
        <v>99</v>
      </c>
      <c r="H3683" t="s">
        <v>41</v>
      </c>
      <c r="I3683" t="s">
        <v>5725</v>
      </c>
      <c r="J3683">
        <v>2493</v>
      </c>
      <c r="K3683" t="s">
        <v>42</v>
      </c>
      <c r="L3683">
        <v>0</v>
      </c>
      <c r="M3683" t="s">
        <v>5726</v>
      </c>
      <c r="N3683" t="s">
        <v>60</v>
      </c>
      <c r="O3683">
        <v>34</v>
      </c>
      <c r="P3683" t="s">
        <v>1116</v>
      </c>
      <c r="Q3683" t="s">
        <v>51</v>
      </c>
      <c r="R3683" t="s">
        <v>5727</v>
      </c>
      <c r="S3683" t="s">
        <v>109</v>
      </c>
      <c r="T3683">
        <v>0</v>
      </c>
      <c r="U3683">
        <v>0</v>
      </c>
      <c r="V3683" t="s">
        <v>90</v>
      </c>
      <c r="W3683" t="s">
        <v>5729</v>
      </c>
      <c r="X3683" t="s">
        <v>44</v>
      </c>
      <c r="Y3683">
        <v>50</v>
      </c>
      <c r="Z3683">
        <v>41</v>
      </c>
      <c r="AA3683">
        <v>0</v>
      </c>
      <c r="AB3683" t="s">
        <v>45</v>
      </c>
      <c r="AC3683">
        <v>0</v>
      </c>
      <c r="AD3683" t="s">
        <v>46</v>
      </c>
    </row>
    <row r="3684" spans="1:30" x14ac:dyDescent="0.3">
      <c r="A3684" t="s">
        <v>5650</v>
      </c>
      <c r="B3684" t="s">
        <v>39</v>
      </c>
      <c r="C3684">
        <v>200255</v>
      </c>
      <c r="D3684">
        <v>441.31</v>
      </c>
      <c r="E3684" s="1">
        <v>43343</v>
      </c>
      <c r="F3684" s="1">
        <v>45724</v>
      </c>
      <c r="G3684" t="s">
        <v>40</v>
      </c>
      <c r="H3684" t="s">
        <v>41</v>
      </c>
      <c r="I3684" t="s">
        <v>5644</v>
      </c>
      <c r="J3684">
        <v>2381</v>
      </c>
      <c r="K3684" t="s">
        <v>42</v>
      </c>
      <c r="L3684">
        <v>0</v>
      </c>
      <c r="M3684" t="s">
        <v>4920</v>
      </c>
      <c r="N3684" t="s">
        <v>32</v>
      </c>
      <c r="O3684">
        <v>74</v>
      </c>
      <c r="P3684" t="s">
        <v>1142</v>
      </c>
      <c r="Q3684" t="s">
        <v>34</v>
      </c>
      <c r="R3684" t="s">
        <v>5645</v>
      </c>
      <c r="S3684" t="s">
        <v>36</v>
      </c>
      <c r="T3684">
        <v>1</v>
      </c>
      <c r="U3684">
        <v>1</v>
      </c>
      <c r="V3684" t="s">
        <v>37</v>
      </c>
      <c r="W3684" t="s">
        <v>5651</v>
      </c>
      <c r="X3684" t="s">
        <v>72</v>
      </c>
      <c r="Y3684">
        <v>49</v>
      </c>
      <c r="Z3684">
        <v>96</v>
      </c>
      <c r="AA3684">
        <v>1</v>
      </c>
      <c r="AB3684" t="s">
        <v>58</v>
      </c>
      <c r="AC3684">
        <v>1</v>
      </c>
      <c r="AD3684" t="s">
        <v>74</v>
      </c>
    </row>
    <row r="3685" spans="1:30" x14ac:dyDescent="0.3">
      <c r="A3685" t="s">
        <v>11505</v>
      </c>
      <c r="B3685" t="s">
        <v>70</v>
      </c>
      <c r="C3685">
        <v>143264</v>
      </c>
      <c r="D3685">
        <v>305.7</v>
      </c>
      <c r="E3685" s="1">
        <v>44793</v>
      </c>
      <c r="F3685" s="1">
        <v>48093</v>
      </c>
      <c r="G3685" t="s">
        <v>40</v>
      </c>
      <c r="H3685" t="s">
        <v>55</v>
      </c>
      <c r="I3685" t="s">
        <v>11496</v>
      </c>
      <c r="J3685">
        <v>3300</v>
      </c>
      <c r="K3685" t="s">
        <v>42</v>
      </c>
      <c r="L3685">
        <v>0</v>
      </c>
      <c r="M3685" t="s">
        <v>11497</v>
      </c>
      <c r="N3685" t="s">
        <v>60</v>
      </c>
      <c r="O3685">
        <v>70</v>
      </c>
      <c r="P3685" t="s">
        <v>973</v>
      </c>
      <c r="Q3685" t="s">
        <v>51</v>
      </c>
      <c r="R3685" t="s">
        <v>11498</v>
      </c>
      <c r="S3685" t="s">
        <v>36</v>
      </c>
      <c r="T3685">
        <v>0</v>
      </c>
      <c r="U3685">
        <v>1</v>
      </c>
      <c r="V3685" t="s">
        <v>37</v>
      </c>
      <c r="W3685" t="s">
        <v>11506</v>
      </c>
      <c r="X3685" t="s">
        <v>72</v>
      </c>
      <c r="Y3685">
        <v>11</v>
      </c>
      <c r="Z3685">
        <v>65</v>
      </c>
      <c r="AA3685">
        <v>0</v>
      </c>
      <c r="AB3685" t="s">
        <v>58</v>
      </c>
      <c r="AC3685">
        <v>0</v>
      </c>
      <c r="AD3685" t="s">
        <v>74</v>
      </c>
    </row>
    <row r="3686" spans="1:30" x14ac:dyDescent="0.3">
      <c r="A3686" t="s">
        <v>9164</v>
      </c>
      <c r="B3686" t="s">
        <v>118</v>
      </c>
      <c r="C3686">
        <v>295966</v>
      </c>
      <c r="D3686">
        <v>307.7</v>
      </c>
      <c r="E3686" s="1">
        <v>44062</v>
      </c>
      <c r="F3686" s="1">
        <v>46011</v>
      </c>
      <c r="G3686" t="s">
        <v>99</v>
      </c>
      <c r="H3686" t="s">
        <v>80</v>
      </c>
      <c r="I3686" t="s">
        <v>9161</v>
      </c>
      <c r="J3686">
        <v>1949</v>
      </c>
      <c r="K3686" t="s">
        <v>42</v>
      </c>
      <c r="L3686">
        <v>1</v>
      </c>
      <c r="M3686" t="s">
        <v>9162</v>
      </c>
      <c r="N3686" t="s">
        <v>60</v>
      </c>
      <c r="O3686">
        <v>23</v>
      </c>
      <c r="P3686" t="s">
        <v>1758</v>
      </c>
      <c r="Q3686" t="s">
        <v>62</v>
      </c>
      <c r="R3686" t="s">
        <v>9163</v>
      </c>
      <c r="S3686" t="s">
        <v>67</v>
      </c>
      <c r="T3686">
        <v>0</v>
      </c>
      <c r="U3686">
        <v>0</v>
      </c>
      <c r="V3686" t="s">
        <v>68</v>
      </c>
      <c r="W3686" t="s">
        <v>9165</v>
      </c>
      <c r="X3686" t="s">
        <v>44</v>
      </c>
      <c r="Y3686">
        <v>27</v>
      </c>
      <c r="Z3686">
        <v>10</v>
      </c>
      <c r="AA3686">
        <v>0</v>
      </c>
      <c r="AB3686" t="s">
        <v>73</v>
      </c>
      <c r="AC3686">
        <v>0</v>
      </c>
      <c r="AD3686" t="s">
        <v>46</v>
      </c>
    </row>
    <row r="3687" spans="1:30" x14ac:dyDescent="0.3">
      <c r="A3687" t="s">
        <v>14507</v>
      </c>
      <c r="B3687" t="s">
        <v>70</v>
      </c>
      <c r="C3687">
        <v>249613</v>
      </c>
      <c r="D3687">
        <v>418.98</v>
      </c>
      <c r="E3687" s="1">
        <v>44013</v>
      </c>
      <c r="F3687" s="1">
        <v>46528</v>
      </c>
      <c r="G3687" t="s">
        <v>103</v>
      </c>
      <c r="H3687" t="s">
        <v>55</v>
      </c>
      <c r="I3687" t="s">
        <v>14504</v>
      </c>
      <c r="J3687">
        <v>2515</v>
      </c>
      <c r="K3687" t="s">
        <v>42</v>
      </c>
      <c r="L3687">
        <v>0</v>
      </c>
      <c r="M3687" t="s">
        <v>14505</v>
      </c>
      <c r="N3687" t="s">
        <v>49</v>
      </c>
      <c r="O3687">
        <v>72</v>
      </c>
      <c r="P3687" t="s">
        <v>1333</v>
      </c>
      <c r="Q3687" t="s">
        <v>62</v>
      </c>
      <c r="R3687" t="s">
        <v>14506</v>
      </c>
      <c r="S3687" t="s">
        <v>36</v>
      </c>
      <c r="T3687">
        <v>0</v>
      </c>
      <c r="U3687">
        <v>1</v>
      </c>
      <c r="V3687" t="s">
        <v>37</v>
      </c>
      <c r="W3687" t="s">
        <v>14508</v>
      </c>
      <c r="X3687" t="s">
        <v>72</v>
      </c>
      <c r="Y3687">
        <v>24</v>
      </c>
      <c r="Z3687">
        <v>85</v>
      </c>
      <c r="AA3687">
        <v>1</v>
      </c>
      <c r="AB3687" t="s">
        <v>58</v>
      </c>
      <c r="AC3687">
        <v>1</v>
      </c>
      <c r="AD3687" t="s">
        <v>74</v>
      </c>
    </row>
    <row r="3688" spans="1:30" x14ac:dyDescent="0.3">
      <c r="A3688" t="s">
        <v>19586</v>
      </c>
      <c r="B3688" t="s">
        <v>39</v>
      </c>
      <c r="C3688">
        <v>208218</v>
      </c>
      <c r="D3688">
        <v>1387.33</v>
      </c>
      <c r="E3688" s="1">
        <v>44744</v>
      </c>
      <c r="F3688" s="1">
        <v>45772</v>
      </c>
      <c r="G3688" t="s">
        <v>99</v>
      </c>
      <c r="H3688" t="s">
        <v>41</v>
      </c>
      <c r="I3688" t="s">
        <v>19583</v>
      </c>
      <c r="J3688">
        <v>1028</v>
      </c>
      <c r="K3688" t="s">
        <v>100</v>
      </c>
      <c r="L3688">
        <v>0</v>
      </c>
      <c r="M3688" t="s">
        <v>19584</v>
      </c>
      <c r="N3688" t="s">
        <v>49</v>
      </c>
      <c r="O3688">
        <v>72</v>
      </c>
      <c r="P3688" t="s">
        <v>2530</v>
      </c>
      <c r="Q3688" t="s">
        <v>34</v>
      </c>
      <c r="R3688" t="s">
        <v>19585</v>
      </c>
      <c r="S3688" t="s">
        <v>36</v>
      </c>
      <c r="T3688">
        <v>1</v>
      </c>
      <c r="U3688">
        <v>1</v>
      </c>
      <c r="V3688" t="s">
        <v>37</v>
      </c>
      <c r="W3688" t="s">
        <v>19587</v>
      </c>
      <c r="X3688" t="s">
        <v>57</v>
      </c>
      <c r="Y3688">
        <v>27</v>
      </c>
      <c r="Z3688">
        <v>61</v>
      </c>
      <c r="AA3688">
        <v>0</v>
      </c>
      <c r="AB3688" t="s">
        <v>58</v>
      </c>
      <c r="AC3688">
        <v>0</v>
      </c>
      <c r="AD3688" t="s">
        <v>59</v>
      </c>
    </row>
    <row r="3689" spans="1:30" x14ac:dyDescent="0.3">
      <c r="A3689" t="s">
        <v>1726</v>
      </c>
      <c r="B3689" t="s">
        <v>118</v>
      </c>
      <c r="C3689">
        <v>436481</v>
      </c>
      <c r="D3689">
        <v>1806.08</v>
      </c>
      <c r="E3689" s="1">
        <v>44280</v>
      </c>
      <c r="F3689" s="1">
        <v>45217</v>
      </c>
      <c r="G3689" t="s">
        <v>99</v>
      </c>
      <c r="H3689" t="s">
        <v>41</v>
      </c>
      <c r="I3689" t="s">
        <v>1721</v>
      </c>
      <c r="J3689">
        <v>937</v>
      </c>
      <c r="K3689" t="s">
        <v>100</v>
      </c>
      <c r="L3689">
        <v>0</v>
      </c>
      <c r="M3689" t="s">
        <v>1722</v>
      </c>
      <c r="N3689" t="s">
        <v>32</v>
      </c>
      <c r="O3689">
        <v>47</v>
      </c>
      <c r="P3689" t="s">
        <v>1649</v>
      </c>
      <c r="Q3689" t="s">
        <v>34</v>
      </c>
      <c r="R3689" t="s">
        <v>1723</v>
      </c>
      <c r="S3689" t="s">
        <v>97</v>
      </c>
      <c r="T3689">
        <v>1</v>
      </c>
      <c r="U3689">
        <v>0</v>
      </c>
      <c r="V3689" t="s">
        <v>90</v>
      </c>
      <c r="W3689" t="s">
        <v>1727</v>
      </c>
      <c r="X3689" t="s">
        <v>44</v>
      </c>
      <c r="Y3689">
        <v>13</v>
      </c>
      <c r="Z3689">
        <v>97</v>
      </c>
      <c r="AA3689">
        <v>1</v>
      </c>
      <c r="AB3689" t="s">
        <v>58</v>
      </c>
      <c r="AC3689">
        <v>1</v>
      </c>
      <c r="AD3689" t="s">
        <v>46</v>
      </c>
    </row>
    <row r="3690" spans="1:30" x14ac:dyDescent="0.3">
      <c r="A3690" t="s">
        <v>852</v>
      </c>
      <c r="B3690" t="s">
        <v>118</v>
      </c>
      <c r="C3690">
        <v>478011</v>
      </c>
      <c r="D3690">
        <v>1839.92</v>
      </c>
      <c r="E3690" s="1">
        <v>45313</v>
      </c>
      <c r="F3690" s="1">
        <v>47076</v>
      </c>
      <c r="G3690" t="s">
        <v>40</v>
      </c>
      <c r="H3690" t="s">
        <v>41</v>
      </c>
      <c r="I3690" t="s">
        <v>844</v>
      </c>
      <c r="J3690">
        <v>1763</v>
      </c>
      <c r="K3690" t="s">
        <v>42</v>
      </c>
      <c r="L3690">
        <v>0</v>
      </c>
      <c r="M3690" t="s">
        <v>845</v>
      </c>
      <c r="N3690" t="s">
        <v>60</v>
      </c>
      <c r="O3690">
        <v>63</v>
      </c>
      <c r="P3690" t="s">
        <v>846</v>
      </c>
      <c r="Q3690" t="s">
        <v>87</v>
      </c>
      <c r="R3690" t="s">
        <v>847</v>
      </c>
      <c r="S3690" t="s">
        <v>36</v>
      </c>
      <c r="T3690">
        <v>0</v>
      </c>
      <c r="U3690">
        <v>1</v>
      </c>
      <c r="V3690" t="s">
        <v>37</v>
      </c>
      <c r="W3690" t="s">
        <v>853</v>
      </c>
      <c r="X3690" t="s">
        <v>72</v>
      </c>
      <c r="Y3690">
        <v>13</v>
      </c>
      <c r="Z3690">
        <v>11</v>
      </c>
      <c r="AA3690">
        <v>0</v>
      </c>
      <c r="AB3690" t="s">
        <v>73</v>
      </c>
      <c r="AC3690">
        <v>0</v>
      </c>
      <c r="AD3690" t="s">
        <v>74</v>
      </c>
    </row>
    <row r="3691" spans="1:30" x14ac:dyDescent="0.3">
      <c r="A3691" t="s">
        <v>10440</v>
      </c>
      <c r="B3691" t="s">
        <v>118</v>
      </c>
      <c r="C3691">
        <v>187355</v>
      </c>
      <c r="D3691">
        <v>1532.59</v>
      </c>
      <c r="E3691" s="1">
        <v>43728</v>
      </c>
      <c r="F3691" s="1">
        <v>45054</v>
      </c>
      <c r="G3691" t="s">
        <v>99</v>
      </c>
      <c r="H3691" t="s">
        <v>41</v>
      </c>
      <c r="I3691" t="s">
        <v>10429</v>
      </c>
      <c r="J3691">
        <v>1326</v>
      </c>
      <c r="K3691" t="s">
        <v>42</v>
      </c>
      <c r="L3691">
        <v>0</v>
      </c>
      <c r="M3691" t="s">
        <v>10430</v>
      </c>
      <c r="N3691" t="s">
        <v>60</v>
      </c>
      <c r="O3691">
        <v>76</v>
      </c>
      <c r="P3691" t="s">
        <v>2252</v>
      </c>
      <c r="Q3691" t="s">
        <v>51</v>
      </c>
      <c r="R3691" t="s">
        <v>10431</v>
      </c>
      <c r="S3691" t="s">
        <v>36</v>
      </c>
      <c r="T3691">
        <v>0</v>
      </c>
      <c r="U3691">
        <v>1</v>
      </c>
      <c r="V3691" t="s">
        <v>37</v>
      </c>
      <c r="W3691" t="s">
        <v>10441</v>
      </c>
      <c r="X3691" t="s">
        <v>57</v>
      </c>
      <c r="Y3691">
        <v>25</v>
      </c>
      <c r="Z3691">
        <v>45</v>
      </c>
      <c r="AA3691">
        <v>0</v>
      </c>
      <c r="AB3691" t="s">
        <v>45</v>
      </c>
      <c r="AC3691">
        <v>0</v>
      </c>
      <c r="AD3691" t="s">
        <v>59</v>
      </c>
    </row>
    <row r="3692" spans="1:30" x14ac:dyDescent="0.3">
      <c r="A3692" t="s">
        <v>4880</v>
      </c>
      <c r="B3692" t="s">
        <v>70</v>
      </c>
      <c r="C3692">
        <v>184323</v>
      </c>
      <c r="D3692">
        <v>360.33</v>
      </c>
      <c r="E3692" s="1">
        <v>44620</v>
      </c>
      <c r="F3692" s="1">
        <v>46028</v>
      </c>
      <c r="G3692" t="s">
        <v>99</v>
      </c>
      <c r="H3692" t="s">
        <v>80</v>
      </c>
      <c r="I3692" t="s">
        <v>4873</v>
      </c>
      <c r="J3692">
        <v>1408</v>
      </c>
      <c r="K3692" t="s">
        <v>42</v>
      </c>
      <c r="L3692">
        <v>1</v>
      </c>
      <c r="M3692" t="s">
        <v>4874</v>
      </c>
      <c r="N3692" t="s">
        <v>60</v>
      </c>
      <c r="O3692">
        <v>63</v>
      </c>
      <c r="P3692" t="s">
        <v>3650</v>
      </c>
      <c r="Q3692" t="s">
        <v>51</v>
      </c>
      <c r="R3692" t="s">
        <v>4875</v>
      </c>
      <c r="S3692" t="s">
        <v>36</v>
      </c>
      <c r="T3692">
        <v>0</v>
      </c>
      <c r="U3692">
        <v>1</v>
      </c>
      <c r="V3692" t="s">
        <v>37</v>
      </c>
      <c r="W3692" t="s">
        <v>4881</v>
      </c>
      <c r="X3692" t="s">
        <v>57</v>
      </c>
      <c r="Y3692">
        <v>18</v>
      </c>
      <c r="Z3692">
        <v>34</v>
      </c>
      <c r="AA3692">
        <v>0</v>
      </c>
      <c r="AB3692" t="s">
        <v>45</v>
      </c>
      <c r="AC3692">
        <v>0</v>
      </c>
      <c r="AD3692" t="s">
        <v>59</v>
      </c>
    </row>
    <row r="3693" spans="1:30" x14ac:dyDescent="0.3">
      <c r="A3693" t="s">
        <v>11990</v>
      </c>
      <c r="B3693" t="s">
        <v>118</v>
      </c>
      <c r="C3693">
        <v>462221</v>
      </c>
      <c r="D3693">
        <v>783.27</v>
      </c>
      <c r="E3693" s="1">
        <v>43475</v>
      </c>
      <c r="F3693" s="1">
        <v>43843</v>
      </c>
      <c r="G3693" t="s">
        <v>103</v>
      </c>
      <c r="H3693" t="s">
        <v>55</v>
      </c>
      <c r="I3693" t="s">
        <v>11985</v>
      </c>
      <c r="J3693">
        <v>368</v>
      </c>
      <c r="K3693" t="s">
        <v>100</v>
      </c>
      <c r="L3693">
        <v>0</v>
      </c>
      <c r="M3693" t="s">
        <v>11986</v>
      </c>
      <c r="N3693" t="s">
        <v>49</v>
      </c>
      <c r="O3693">
        <v>82</v>
      </c>
      <c r="P3693" t="s">
        <v>948</v>
      </c>
      <c r="Q3693" t="s">
        <v>62</v>
      </c>
      <c r="R3693" t="s">
        <v>11987</v>
      </c>
      <c r="S3693" t="s">
        <v>36</v>
      </c>
      <c r="T3693">
        <v>0</v>
      </c>
      <c r="U3693">
        <v>1</v>
      </c>
      <c r="V3693" t="s">
        <v>37</v>
      </c>
      <c r="W3693" t="s">
        <v>11991</v>
      </c>
      <c r="X3693" t="s">
        <v>57</v>
      </c>
      <c r="Y3693">
        <v>31</v>
      </c>
      <c r="Z3693">
        <v>67</v>
      </c>
      <c r="AA3693">
        <v>0</v>
      </c>
      <c r="AB3693" t="s">
        <v>58</v>
      </c>
      <c r="AC3693">
        <v>0</v>
      </c>
      <c r="AD3693" t="s">
        <v>59</v>
      </c>
    </row>
    <row r="3694" spans="1:30" x14ac:dyDescent="0.3">
      <c r="A3694" t="s">
        <v>16931</v>
      </c>
      <c r="B3694" t="s">
        <v>70</v>
      </c>
      <c r="C3694">
        <v>344278</v>
      </c>
      <c r="D3694">
        <v>735.96</v>
      </c>
      <c r="E3694" s="1">
        <v>42745</v>
      </c>
      <c r="F3694" s="1">
        <v>43353</v>
      </c>
      <c r="G3694" t="s">
        <v>103</v>
      </c>
      <c r="H3694" t="s">
        <v>41</v>
      </c>
      <c r="I3694" t="s">
        <v>16926</v>
      </c>
      <c r="J3694">
        <v>608</v>
      </c>
      <c r="K3694" t="s">
        <v>100</v>
      </c>
      <c r="L3694">
        <v>0</v>
      </c>
      <c r="M3694" t="s">
        <v>16927</v>
      </c>
      <c r="N3694" t="s">
        <v>49</v>
      </c>
      <c r="O3694">
        <v>19</v>
      </c>
      <c r="P3694" t="s">
        <v>1967</v>
      </c>
      <c r="Q3694" t="s">
        <v>51</v>
      </c>
      <c r="R3694" t="s">
        <v>16928</v>
      </c>
      <c r="S3694" t="s">
        <v>67</v>
      </c>
      <c r="T3694">
        <v>0</v>
      </c>
      <c r="U3694">
        <v>0</v>
      </c>
      <c r="V3694" t="s">
        <v>68</v>
      </c>
      <c r="W3694" t="s">
        <v>16932</v>
      </c>
      <c r="X3694" t="s">
        <v>57</v>
      </c>
      <c r="Y3694">
        <v>50</v>
      </c>
      <c r="Z3694">
        <v>59</v>
      </c>
      <c r="AA3694">
        <v>0</v>
      </c>
      <c r="AB3694" t="s">
        <v>45</v>
      </c>
      <c r="AC3694">
        <v>0</v>
      </c>
      <c r="AD3694" t="s">
        <v>59</v>
      </c>
    </row>
    <row r="3695" spans="1:30" x14ac:dyDescent="0.3">
      <c r="A3695" t="s">
        <v>14776</v>
      </c>
      <c r="B3695" t="s">
        <v>39</v>
      </c>
      <c r="C3695">
        <v>25325</v>
      </c>
      <c r="D3695">
        <v>1288.93</v>
      </c>
      <c r="E3695" s="1">
        <v>42577</v>
      </c>
      <c r="F3695" s="1">
        <v>43939</v>
      </c>
      <c r="G3695" t="s">
        <v>99</v>
      </c>
      <c r="H3695" t="s">
        <v>55</v>
      </c>
      <c r="I3695" t="s">
        <v>14769</v>
      </c>
      <c r="J3695">
        <v>1362</v>
      </c>
      <c r="K3695" t="s">
        <v>42</v>
      </c>
      <c r="L3695">
        <v>0</v>
      </c>
      <c r="M3695" t="s">
        <v>14770</v>
      </c>
      <c r="N3695" t="s">
        <v>60</v>
      </c>
      <c r="O3695">
        <v>41</v>
      </c>
      <c r="P3695" t="s">
        <v>4829</v>
      </c>
      <c r="Q3695" t="s">
        <v>51</v>
      </c>
      <c r="R3695" t="s">
        <v>14771</v>
      </c>
      <c r="S3695" t="s">
        <v>89</v>
      </c>
      <c r="T3695">
        <v>0</v>
      </c>
      <c r="U3695">
        <v>0</v>
      </c>
      <c r="V3695" t="s">
        <v>90</v>
      </c>
      <c r="W3695" t="s">
        <v>14777</v>
      </c>
      <c r="X3695" t="s">
        <v>57</v>
      </c>
      <c r="Y3695">
        <v>46</v>
      </c>
      <c r="Z3695">
        <v>82</v>
      </c>
      <c r="AA3695">
        <v>1</v>
      </c>
      <c r="AB3695" t="s">
        <v>58</v>
      </c>
      <c r="AC3695">
        <v>1</v>
      </c>
      <c r="AD3695" t="s">
        <v>59</v>
      </c>
    </row>
    <row r="3696" spans="1:30" x14ac:dyDescent="0.3">
      <c r="A3696" t="s">
        <v>19836</v>
      </c>
      <c r="B3696" t="s">
        <v>54</v>
      </c>
      <c r="C3696">
        <v>35527</v>
      </c>
      <c r="D3696">
        <v>453.45</v>
      </c>
      <c r="E3696" s="1">
        <v>44280</v>
      </c>
      <c r="F3696" s="1">
        <v>45042</v>
      </c>
      <c r="G3696" t="s">
        <v>99</v>
      </c>
      <c r="H3696" t="s">
        <v>41</v>
      </c>
      <c r="I3696" t="s">
        <v>19833</v>
      </c>
      <c r="J3696">
        <v>762</v>
      </c>
      <c r="K3696" t="s">
        <v>100</v>
      </c>
      <c r="L3696">
        <v>0</v>
      </c>
      <c r="M3696" t="s">
        <v>19834</v>
      </c>
      <c r="N3696" t="s">
        <v>49</v>
      </c>
      <c r="O3696">
        <v>39</v>
      </c>
      <c r="P3696" t="s">
        <v>2170</v>
      </c>
      <c r="Q3696" t="s">
        <v>51</v>
      </c>
      <c r="R3696" t="s">
        <v>19835</v>
      </c>
      <c r="S3696" t="s">
        <v>89</v>
      </c>
      <c r="T3696">
        <v>0</v>
      </c>
      <c r="U3696">
        <v>0</v>
      </c>
      <c r="V3696" t="s">
        <v>90</v>
      </c>
      <c r="W3696" t="s">
        <v>19837</v>
      </c>
      <c r="X3696" t="s">
        <v>44</v>
      </c>
      <c r="Y3696">
        <v>25</v>
      </c>
      <c r="Z3696">
        <v>66</v>
      </c>
      <c r="AA3696">
        <v>0</v>
      </c>
      <c r="AB3696" t="s">
        <v>58</v>
      </c>
      <c r="AC3696">
        <v>0</v>
      </c>
      <c r="AD3696" t="s">
        <v>46</v>
      </c>
    </row>
    <row r="3697" spans="1:30" x14ac:dyDescent="0.3">
      <c r="A3697" t="s">
        <v>12496</v>
      </c>
      <c r="B3697" t="s">
        <v>118</v>
      </c>
      <c r="C3697">
        <v>449336</v>
      </c>
      <c r="D3697">
        <v>1814.89</v>
      </c>
      <c r="E3697" s="1">
        <v>44639</v>
      </c>
      <c r="F3697" s="1">
        <v>46537</v>
      </c>
      <c r="G3697" t="s">
        <v>103</v>
      </c>
      <c r="H3697" t="s">
        <v>41</v>
      </c>
      <c r="I3697" t="s">
        <v>12491</v>
      </c>
      <c r="J3697">
        <v>1898</v>
      </c>
      <c r="K3697" t="s">
        <v>42</v>
      </c>
      <c r="L3697">
        <v>0</v>
      </c>
      <c r="M3697" t="s">
        <v>12492</v>
      </c>
      <c r="N3697" t="s">
        <v>60</v>
      </c>
      <c r="O3697">
        <v>63</v>
      </c>
      <c r="P3697" t="s">
        <v>6138</v>
      </c>
      <c r="Q3697" t="s">
        <v>62</v>
      </c>
      <c r="R3697" t="s">
        <v>12493</v>
      </c>
      <c r="S3697" t="s">
        <v>36</v>
      </c>
      <c r="T3697">
        <v>0</v>
      </c>
      <c r="U3697">
        <v>1</v>
      </c>
      <c r="V3697" t="s">
        <v>37</v>
      </c>
      <c r="W3697" t="s">
        <v>12497</v>
      </c>
      <c r="X3697" t="s">
        <v>44</v>
      </c>
      <c r="Y3697">
        <v>3</v>
      </c>
      <c r="Z3697">
        <v>83</v>
      </c>
      <c r="AA3697">
        <v>1</v>
      </c>
      <c r="AB3697" t="s">
        <v>58</v>
      </c>
      <c r="AC3697">
        <v>1</v>
      </c>
      <c r="AD3697" t="s">
        <v>46</v>
      </c>
    </row>
    <row r="3698" spans="1:30" x14ac:dyDescent="0.3">
      <c r="A3698" t="s">
        <v>6873</v>
      </c>
      <c r="B3698" t="s">
        <v>39</v>
      </c>
      <c r="C3698">
        <v>427141</v>
      </c>
      <c r="D3698">
        <v>829.59</v>
      </c>
      <c r="E3698" s="1">
        <v>42201</v>
      </c>
      <c r="F3698" s="1">
        <v>44818</v>
      </c>
      <c r="G3698" t="s">
        <v>40</v>
      </c>
      <c r="H3698" t="s">
        <v>41</v>
      </c>
      <c r="I3698" t="s">
        <v>6868</v>
      </c>
      <c r="J3698">
        <v>2617</v>
      </c>
      <c r="K3698" t="s">
        <v>42</v>
      </c>
      <c r="L3698">
        <v>0</v>
      </c>
      <c r="M3698" t="s">
        <v>6869</v>
      </c>
      <c r="N3698" t="s">
        <v>60</v>
      </c>
      <c r="O3698">
        <v>56</v>
      </c>
      <c r="P3698" t="s">
        <v>4043</v>
      </c>
      <c r="Q3698" t="s">
        <v>87</v>
      </c>
      <c r="R3698" t="s">
        <v>6870</v>
      </c>
      <c r="S3698" t="s">
        <v>36</v>
      </c>
      <c r="T3698">
        <v>0</v>
      </c>
      <c r="U3698">
        <v>0</v>
      </c>
      <c r="V3698" t="s">
        <v>37</v>
      </c>
      <c r="W3698" t="s">
        <v>6874</v>
      </c>
      <c r="X3698" t="s">
        <v>57</v>
      </c>
      <c r="Y3698">
        <v>46</v>
      </c>
      <c r="Z3698">
        <v>18</v>
      </c>
      <c r="AA3698">
        <v>0</v>
      </c>
      <c r="AB3698" t="s">
        <v>73</v>
      </c>
      <c r="AC3698">
        <v>0</v>
      </c>
      <c r="AD3698" t="s">
        <v>59</v>
      </c>
    </row>
    <row r="3699" spans="1:30" x14ac:dyDescent="0.3">
      <c r="A3699" t="s">
        <v>6372</v>
      </c>
      <c r="B3699" t="s">
        <v>54</v>
      </c>
      <c r="C3699">
        <v>351390</v>
      </c>
      <c r="D3699">
        <v>1743.38</v>
      </c>
      <c r="E3699" s="1">
        <v>43138</v>
      </c>
      <c r="F3699" s="1">
        <v>45789</v>
      </c>
      <c r="G3699" t="s">
        <v>40</v>
      </c>
      <c r="H3699" t="s">
        <v>80</v>
      </c>
      <c r="I3699" t="s">
        <v>6367</v>
      </c>
      <c r="J3699">
        <v>2651</v>
      </c>
      <c r="K3699" t="s">
        <v>42</v>
      </c>
      <c r="L3699">
        <v>1</v>
      </c>
      <c r="M3699" t="s">
        <v>6368</v>
      </c>
      <c r="N3699" t="s">
        <v>60</v>
      </c>
      <c r="O3699">
        <v>39</v>
      </c>
      <c r="P3699" t="s">
        <v>4839</v>
      </c>
      <c r="Q3699" t="s">
        <v>51</v>
      </c>
      <c r="R3699" t="s">
        <v>6369</v>
      </c>
      <c r="S3699" t="s">
        <v>89</v>
      </c>
      <c r="T3699">
        <v>0</v>
      </c>
      <c r="U3699">
        <v>0</v>
      </c>
      <c r="V3699" t="s">
        <v>90</v>
      </c>
      <c r="W3699" t="s">
        <v>6373</v>
      </c>
      <c r="X3699" t="s">
        <v>57</v>
      </c>
      <c r="Y3699">
        <v>48</v>
      </c>
      <c r="Z3699">
        <v>59</v>
      </c>
      <c r="AA3699">
        <v>0</v>
      </c>
      <c r="AB3699" t="s">
        <v>45</v>
      </c>
      <c r="AC3699">
        <v>0</v>
      </c>
      <c r="AD3699" t="s">
        <v>59</v>
      </c>
    </row>
    <row r="3700" spans="1:30" x14ac:dyDescent="0.3">
      <c r="A3700" t="s">
        <v>8912</v>
      </c>
      <c r="B3700" t="s">
        <v>118</v>
      </c>
      <c r="C3700">
        <v>227331</v>
      </c>
      <c r="D3700">
        <v>1736.92</v>
      </c>
      <c r="E3700" s="1">
        <v>45275</v>
      </c>
      <c r="F3700" s="1">
        <v>48069</v>
      </c>
      <c r="G3700" t="s">
        <v>40</v>
      </c>
      <c r="H3700" t="s">
        <v>41</v>
      </c>
      <c r="I3700" t="s">
        <v>8907</v>
      </c>
      <c r="J3700">
        <v>2794</v>
      </c>
      <c r="K3700" t="s">
        <v>42</v>
      </c>
      <c r="L3700">
        <v>0</v>
      </c>
      <c r="M3700" t="s">
        <v>8908</v>
      </c>
      <c r="N3700" t="s">
        <v>49</v>
      </c>
      <c r="O3700">
        <v>41</v>
      </c>
      <c r="P3700" t="s">
        <v>1461</v>
      </c>
      <c r="Q3700" t="s">
        <v>62</v>
      </c>
      <c r="R3700" t="s">
        <v>8909</v>
      </c>
      <c r="S3700" t="s">
        <v>89</v>
      </c>
      <c r="T3700">
        <v>0</v>
      </c>
      <c r="U3700">
        <v>0</v>
      </c>
      <c r="V3700" t="s">
        <v>90</v>
      </c>
      <c r="W3700" t="s">
        <v>8913</v>
      </c>
      <c r="X3700" t="s">
        <v>44</v>
      </c>
      <c r="Y3700">
        <v>41</v>
      </c>
      <c r="Z3700">
        <v>29</v>
      </c>
      <c r="AA3700">
        <v>0</v>
      </c>
      <c r="AB3700" t="s">
        <v>73</v>
      </c>
      <c r="AC3700">
        <v>0</v>
      </c>
      <c r="AD3700" t="s">
        <v>46</v>
      </c>
    </row>
    <row r="3701" spans="1:30" x14ac:dyDescent="0.3">
      <c r="A3701" t="s">
        <v>3575</v>
      </c>
      <c r="B3701" t="s">
        <v>70</v>
      </c>
      <c r="C3701">
        <v>322487</v>
      </c>
      <c r="D3701">
        <v>1867.79</v>
      </c>
      <c r="E3701" s="1">
        <v>43021</v>
      </c>
      <c r="F3701" s="1">
        <v>44040</v>
      </c>
      <c r="G3701" t="s">
        <v>103</v>
      </c>
      <c r="H3701" t="s">
        <v>41</v>
      </c>
      <c r="I3701" t="s">
        <v>3572</v>
      </c>
      <c r="J3701">
        <v>1019</v>
      </c>
      <c r="K3701" t="s">
        <v>100</v>
      </c>
      <c r="L3701">
        <v>0</v>
      </c>
      <c r="M3701" t="s">
        <v>3573</v>
      </c>
      <c r="N3701" t="s">
        <v>60</v>
      </c>
      <c r="O3701">
        <v>71</v>
      </c>
      <c r="P3701" t="s">
        <v>1269</v>
      </c>
      <c r="Q3701" t="s">
        <v>87</v>
      </c>
      <c r="R3701" t="s">
        <v>3574</v>
      </c>
      <c r="S3701" t="s">
        <v>36</v>
      </c>
      <c r="T3701">
        <v>0</v>
      </c>
      <c r="U3701">
        <v>1</v>
      </c>
      <c r="V3701" t="s">
        <v>37</v>
      </c>
      <c r="W3701" t="s">
        <v>3576</v>
      </c>
      <c r="X3701" t="s">
        <v>72</v>
      </c>
      <c r="Y3701">
        <v>17</v>
      </c>
      <c r="Z3701">
        <v>77</v>
      </c>
      <c r="AA3701">
        <v>1</v>
      </c>
      <c r="AB3701" t="s">
        <v>58</v>
      </c>
      <c r="AC3701">
        <v>1</v>
      </c>
      <c r="AD3701" t="s">
        <v>74</v>
      </c>
    </row>
    <row r="3702" spans="1:30" x14ac:dyDescent="0.3">
      <c r="A3702" t="s">
        <v>19453</v>
      </c>
      <c r="B3702" t="s">
        <v>39</v>
      </c>
      <c r="C3702">
        <v>414287</v>
      </c>
      <c r="D3702">
        <v>234.8</v>
      </c>
      <c r="E3702" s="1">
        <v>45372</v>
      </c>
      <c r="F3702" s="1">
        <v>46261</v>
      </c>
      <c r="G3702" t="s">
        <v>103</v>
      </c>
      <c r="H3702" t="s">
        <v>41</v>
      </c>
      <c r="I3702" t="s">
        <v>19450</v>
      </c>
      <c r="J3702">
        <v>889</v>
      </c>
      <c r="K3702" t="s">
        <v>100</v>
      </c>
      <c r="L3702">
        <v>0</v>
      </c>
      <c r="M3702" t="s">
        <v>19451</v>
      </c>
      <c r="N3702" t="s">
        <v>49</v>
      </c>
      <c r="O3702">
        <v>52</v>
      </c>
      <c r="P3702" t="s">
        <v>2488</v>
      </c>
      <c r="Q3702" t="s">
        <v>51</v>
      </c>
      <c r="R3702" t="s">
        <v>19452</v>
      </c>
      <c r="S3702" t="s">
        <v>97</v>
      </c>
      <c r="T3702">
        <v>0</v>
      </c>
      <c r="U3702">
        <v>0</v>
      </c>
      <c r="V3702" t="s">
        <v>37</v>
      </c>
      <c r="W3702" t="s">
        <v>19454</v>
      </c>
      <c r="X3702" t="s">
        <v>72</v>
      </c>
      <c r="Y3702">
        <v>42</v>
      </c>
      <c r="Z3702">
        <v>56</v>
      </c>
      <c r="AA3702">
        <v>0</v>
      </c>
      <c r="AB3702" t="s">
        <v>45</v>
      </c>
      <c r="AC3702">
        <v>0</v>
      </c>
      <c r="AD3702" t="s">
        <v>74</v>
      </c>
    </row>
    <row r="3703" spans="1:30" x14ac:dyDescent="0.3">
      <c r="A3703" t="s">
        <v>12820</v>
      </c>
      <c r="B3703" t="s">
        <v>39</v>
      </c>
      <c r="C3703">
        <v>317405</v>
      </c>
      <c r="D3703">
        <v>302.04000000000002</v>
      </c>
      <c r="E3703" s="1">
        <v>43830</v>
      </c>
      <c r="F3703" s="1">
        <v>47164</v>
      </c>
      <c r="G3703" t="s">
        <v>103</v>
      </c>
      <c r="H3703" t="s">
        <v>41</v>
      </c>
      <c r="I3703" t="s">
        <v>12813</v>
      </c>
      <c r="J3703">
        <v>3334</v>
      </c>
      <c r="K3703" t="s">
        <v>42</v>
      </c>
      <c r="L3703">
        <v>0</v>
      </c>
      <c r="M3703" t="s">
        <v>12814</v>
      </c>
      <c r="N3703" t="s">
        <v>32</v>
      </c>
      <c r="O3703">
        <v>29</v>
      </c>
      <c r="P3703" t="s">
        <v>640</v>
      </c>
      <c r="Q3703" t="s">
        <v>51</v>
      </c>
      <c r="R3703" t="s">
        <v>12815</v>
      </c>
      <c r="S3703" t="s">
        <v>109</v>
      </c>
      <c r="T3703">
        <v>0</v>
      </c>
      <c r="U3703">
        <v>0</v>
      </c>
      <c r="V3703" t="s">
        <v>68</v>
      </c>
      <c r="W3703" t="s">
        <v>12821</v>
      </c>
      <c r="X3703" t="s">
        <v>72</v>
      </c>
      <c r="Y3703">
        <v>0</v>
      </c>
      <c r="Z3703">
        <v>34</v>
      </c>
      <c r="AA3703">
        <v>0</v>
      </c>
      <c r="AB3703" t="s">
        <v>45</v>
      </c>
      <c r="AC3703">
        <v>0</v>
      </c>
      <c r="AD3703" t="s">
        <v>74</v>
      </c>
    </row>
    <row r="3704" spans="1:30" x14ac:dyDescent="0.3">
      <c r="A3704" t="s">
        <v>1327</v>
      </c>
      <c r="B3704" t="s">
        <v>54</v>
      </c>
      <c r="C3704">
        <v>301388</v>
      </c>
      <c r="D3704">
        <v>896.4</v>
      </c>
      <c r="E3704" s="1">
        <v>44324</v>
      </c>
      <c r="F3704" s="1">
        <v>46809</v>
      </c>
      <c r="G3704" t="s">
        <v>103</v>
      </c>
      <c r="H3704" t="s">
        <v>41</v>
      </c>
      <c r="I3704" t="s">
        <v>1319</v>
      </c>
      <c r="J3704">
        <v>2485</v>
      </c>
      <c r="K3704" t="s">
        <v>42</v>
      </c>
      <c r="L3704">
        <v>0</v>
      </c>
      <c r="M3704" t="s">
        <v>1320</v>
      </c>
      <c r="N3704" t="s">
        <v>49</v>
      </c>
      <c r="O3704">
        <v>30</v>
      </c>
      <c r="P3704" t="s">
        <v>1321</v>
      </c>
      <c r="Q3704" t="s">
        <v>62</v>
      </c>
      <c r="R3704" t="s">
        <v>1322</v>
      </c>
      <c r="S3704" t="s">
        <v>109</v>
      </c>
      <c r="T3704">
        <v>0</v>
      </c>
      <c r="U3704">
        <v>0</v>
      </c>
      <c r="V3704" t="s">
        <v>68</v>
      </c>
      <c r="W3704" t="s">
        <v>1328</v>
      </c>
      <c r="X3704" t="s">
        <v>44</v>
      </c>
      <c r="Y3704">
        <v>19</v>
      </c>
      <c r="Z3704">
        <v>1</v>
      </c>
      <c r="AA3704">
        <v>0</v>
      </c>
      <c r="AB3704" t="s">
        <v>73</v>
      </c>
      <c r="AC3704">
        <v>0</v>
      </c>
      <c r="AD3704" t="s">
        <v>46</v>
      </c>
    </row>
    <row r="3705" spans="1:30" x14ac:dyDescent="0.3">
      <c r="A3705" t="s">
        <v>14273</v>
      </c>
      <c r="B3705" t="s">
        <v>118</v>
      </c>
      <c r="C3705">
        <v>220353</v>
      </c>
      <c r="D3705">
        <v>460.11</v>
      </c>
      <c r="E3705" s="1">
        <v>44445</v>
      </c>
      <c r="F3705" s="1">
        <v>45770</v>
      </c>
      <c r="G3705" t="s">
        <v>40</v>
      </c>
      <c r="H3705" t="s">
        <v>41</v>
      </c>
      <c r="I3705" t="s">
        <v>14268</v>
      </c>
      <c r="J3705">
        <v>1325</v>
      </c>
      <c r="K3705" t="s">
        <v>42</v>
      </c>
      <c r="L3705">
        <v>0</v>
      </c>
      <c r="M3705" t="s">
        <v>14269</v>
      </c>
      <c r="N3705" t="s">
        <v>60</v>
      </c>
      <c r="O3705">
        <v>67</v>
      </c>
      <c r="P3705" t="s">
        <v>8430</v>
      </c>
      <c r="Q3705" t="s">
        <v>51</v>
      </c>
      <c r="R3705" t="s">
        <v>14270</v>
      </c>
      <c r="S3705" t="s">
        <v>36</v>
      </c>
      <c r="T3705">
        <v>0</v>
      </c>
      <c r="U3705">
        <v>1</v>
      </c>
      <c r="V3705" t="s">
        <v>37</v>
      </c>
      <c r="W3705" t="s">
        <v>14274</v>
      </c>
      <c r="X3705" t="s">
        <v>57</v>
      </c>
      <c r="Y3705">
        <v>22</v>
      </c>
      <c r="Z3705">
        <v>59</v>
      </c>
      <c r="AA3705">
        <v>0</v>
      </c>
      <c r="AB3705" t="s">
        <v>45</v>
      </c>
      <c r="AC3705">
        <v>0</v>
      </c>
      <c r="AD3705" t="s">
        <v>59</v>
      </c>
    </row>
    <row r="3706" spans="1:30" x14ac:dyDescent="0.3">
      <c r="A3706" t="s">
        <v>12551</v>
      </c>
      <c r="B3706" t="s">
        <v>70</v>
      </c>
      <c r="C3706">
        <v>289123</v>
      </c>
      <c r="D3706">
        <v>1230.33</v>
      </c>
      <c r="E3706" s="1">
        <v>45623</v>
      </c>
      <c r="F3706" s="1">
        <v>47408</v>
      </c>
      <c r="G3706" t="s">
        <v>99</v>
      </c>
      <c r="H3706" t="s">
        <v>55</v>
      </c>
      <c r="I3706" t="s">
        <v>12544</v>
      </c>
      <c r="J3706">
        <v>1785</v>
      </c>
      <c r="K3706" t="s">
        <v>42</v>
      </c>
      <c r="L3706">
        <v>0</v>
      </c>
      <c r="M3706" t="s">
        <v>12545</v>
      </c>
      <c r="N3706" t="s">
        <v>49</v>
      </c>
      <c r="O3706">
        <v>73</v>
      </c>
      <c r="P3706" t="s">
        <v>4326</v>
      </c>
      <c r="Q3706" t="s">
        <v>34</v>
      </c>
      <c r="R3706" t="s">
        <v>12546</v>
      </c>
      <c r="S3706" t="s">
        <v>36</v>
      </c>
      <c r="T3706">
        <v>1</v>
      </c>
      <c r="U3706">
        <v>1</v>
      </c>
      <c r="V3706" t="s">
        <v>37</v>
      </c>
      <c r="W3706" t="s">
        <v>12552</v>
      </c>
      <c r="X3706" t="s">
        <v>72</v>
      </c>
      <c r="Y3706">
        <v>47</v>
      </c>
      <c r="Z3706">
        <v>70</v>
      </c>
      <c r="AA3706">
        <v>1</v>
      </c>
      <c r="AB3706" t="s">
        <v>58</v>
      </c>
      <c r="AC3706">
        <v>1</v>
      </c>
      <c r="AD3706" t="s">
        <v>74</v>
      </c>
    </row>
    <row r="3707" spans="1:30" x14ac:dyDescent="0.3">
      <c r="A3707" t="s">
        <v>14578</v>
      </c>
      <c r="B3707" t="s">
        <v>54</v>
      </c>
      <c r="C3707">
        <v>458254</v>
      </c>
      <c r="D3707">
        <v>583.91999999999996</v>
      </c>
      <c r="E3707" s="1">
        <v>44238</v>
      </c>
      <c r="F3707" s="1">
        <v>47620</v>
      </c>
      <c r="G3707" t="s">
        <v>103</v>
      </c>
      <c r="H3707" t="s">
        <v>55</v>
      </c>
      <c r="I3707" t="s">
        <v>14573</v>
      </c>
      <c r="J3707">
        <v>3382</v>
      </c>
      <c r="K3707" t="s">
        <v>42</v>
      </c>
      <c r="L3707">
        <v>0</v>
      </c>
      <c r="M3707" t="s">
        <v>14574</v>
      </c>
      <c r="N3707" t="s">
        <v>32</v>
      </c>
      <c r="O3707">
        <v>83</v>
      </c>
      <c r="P3707" t="s">
        <v>5505</v>
      </c>
      <c r="Q3707" t="s">
        <v>62</v>
      </c>
      <c r="R3707" t="s">
        <v>14575</v>
      </c>
      <c r="S3707" t="s">
        <v>36</v>
      </c>
      <c r="T3707">
        <v>0</v>
      </c>
      <c r="U3707">
        <v>1</v>
      </c>
      <c r="V3707" t="s">
        <v>37</v>
      </c>
      <c r="W3707" t="s">
        <v>14579</v>
      </c>
      <c r="X3707" t="s">
        <v>72</v>
      </c>
      <c r="Y3707">
        <v>13</v>
      </c>
      <c r="Z3707">
        <v>31</v>
      </c>
      <c r="AA3707">
        <v>0</v>
      </c>
      <c r="AB3707" t="s">
        <v>45</v>
      </c>
      <c r="AC3707">
        <v>0</v>
      </c>
      <c r="AD3707" t="s">
        <v>74</v>
      </c>
    </row>
    <row r="3708" spans="1:30" x14ac:dyDescent="0.3">
      <c r="A3708" t="s">
        <v>7549</v>
      </c>
      <c r="B3708" t="s">
        <v>70</v>
      </c>
      <c r="C3708">
        <v>89893</v>
      </c>
      <c r="D3708">
        <v>437.84</v>
      </c>
      <c r="E3708" s="1">
        <v>45551</v>
      </c>
      <c r="F3708" s="1">
        <v>48880</v>
      </c>
      <c r="G3708" t="s">
        <v>99</v>
      </c>
      <c r="H3708" t="s">
        <v>55</v>
      </c>
      <c r="I3708" t="s">
        <v>7544</v>
      </c>
      <c r="J3708">
        <v>3329</v>
      </c>
      <c r="K3708" t="s">
        <v>42</v>
      </c>
      <c r="L3708">
        <v>0</v>
      </c>
      <c r="M3708" t="s">
        <v>7545</v>
      </c>
      <c r="N3708" t="s">
        <v>60</v>
      </c>
      <c r="O3708">
        <v>59</v>
      </c>
      <c r="P3708" t="s">
        <v>575</v>
      </c>
      <c r="Q3708" t="s">
        <v>51</v>
      </c>
      <c r="R3708" t="s">
        <v>7546</v>
      </c>
      <c r="S3708" t="s">
        <v>36</v>
      </c>
      <c r="T3708">
        <v>0</v>
      </c>
      <c r="U3708">
        <v>0</v>
      </c>
      <c r="V3708" t="s">
        <v>37</v>
      </c>
      <c r="W3708" t="s">
        <v>7550</v>
      </c>
      <c r="X3708" t="s">
        <v>44</v>
      </c>
      <c r="Y3708">
        <v>36</v>
      </c>
      <c r="Z3708">
        <v>66</v>
      </c>
      <c r="AA3708">
        <v>0</v>
      </c>
      <c r="AB3708" t="s">
        <v>58</v>
      </c>
      <c r="AC3708">
        <v>0</v>
      </c>
      <c r="AD3708" t="s">
        <v>46</v>
      </c>
    </row>
    <row r="3709" spans="1:30" x14ac:dyDescent="0.3">
      <c r="A3709" t="s">
        <v>6840</v>
      </c>
      <c r="B3709" t="s">
        <v>39</v>
      </c>
      <c r="C3709">
        <v>216131</v>
      </c>
      <c r="D3709">
        <v>433.98</v>
      </c>
      <c r="E3709" s="1">
        <v>42125</v>
      </c>
      <c r="F3709" s="1">
        <v>45634</v>
      </c>
      <c r="G3709" t="s">
        <v>40</v>
      </c>
      <c r="H3709" t="s">
        <v>80</v>
      </c>
      <c r="I3709" t="s">
        <v>6837</v>
      </c>
      <c r="J3709">
        <v>3509</v>
      </c>
      <c r="K3709" t="s">
        <v>42</v>
      </c>
      <c r="L3709">
        <v>1</v>
      </c>
      <c r="M3709" t="s">
        <v>6838</v>
      </c>
      <c r="N3709" t="s">
        <v>60</v>
      </c>
      <c r="O3709">
        <v>61</v>
      </c>
      <c r="P3709" t="s">
        <v>5528</v>
      </c>
      <c r="Q3709" t="s">
        <v>87</v>
      </c>
      <c r="R3709" t="s">
        <v>6839</v>
      </c>
      <c r="S3709" t="s">
        <v>36</v>
      </c>
      <c r="T3709">
        <v>0</v>
      </c>
      <c r="U3709">
        <v>1</v>
      </c>
      <c r="V3709" t="s">
        <v>37</v>
      </c>
      <c r="W3709" t="s">
        <v>6841</v>
      </c>
      <c r="X3709" t="s">
        <v>44</v>
      </c>
      <c r="Y3709">
        <v>1</v>
      </c>
      <c r="Z3709">
        <v>78</v>
      </c>
      <c r="AA3709">
        <v>1</v>
      </c>
      <c r="AB3709" t="s">
        <v>58</v>
      </c>
      <c r="AC3709">
        <v>1</v>
      </c>
      <c r="AD3709" t="s">
        <v>46</v>
      </c>
    </row>
    <row r="3710" spans="1:30" x14ac:dyDescent="0.3">
      <c r="A3710" t="s">
        <v>17037</v>
      </c>
      <c r="B3710" t="s">
        <v>39</v>
      </c>
      <c r="C3710">
        <v>254758</v>
      </c>
      <c r="D3710">
        <v>906.27</v>
      </c>
      <c r="E3710" s="1">
        <v>43152</v>
      </c>
      <c r="F3710" s="1">
        <v>46093</v>
      </c>
      <c r="G3710" t="s">
        <v>103</v>
      </c>
      <c r="H3710" t="s">
        <v>41</v>
      </c>
      <c r="I3710" t="s">
        <v>17034</v>
      </c>
      <c r="J3710">
        <v>2941</v>
      </c>
      <c r="K3710" t="s">
        <v>42</v>
      </c>
      <c r="L3710">
        <v>0</v>
      </c>
      <c r="M3710" t="s">
        <v>17035</v>
      </c>
      <c r="N3710" t="s">
        <v>49</v>
      </c>
      <c r="O3710">
        <v>82</v>
      </c>
      <c r="P3710" t="s">
        <v>905</v>
      </c>
      <c r="Q3710" t="s">
        <v>87</v>
      </c>
      <c r="R3710" t="s">
        <v>17036</v>
      </c>
      <c r="S3710" t="s">
        <v>36</v>
      </c>
      <c r="T3710">
        <v>0</v>
      </c>
      <c r="U3710">
        <v>1</v>
      </c>
      <c r="V3710" t="s">
        <v>37</v>
      </c>
      <c r="W3710" t="s">
        <v>17038</v>
      </c>
      <c r="X3710" t="s">
        <v>72</v>
      </c>
      <c r="Y3710">
        <v>28</v>
      </c>
      <c r="Z3710">
        <v>6</v>
      </c>
      <c r="AA3710">
        <v>0</v>
      </c>
      <c r="AB3710" t="s">
        <v>73</v>
      </c>
      <c r="AC3710">
        <v>0</v>
      </c>
      <c r="AD3710" t="s">
        <v>74</v>
      </c>
    </row>
    <row r="3711" spans="1:30" x14ac:dyDescent="0.3">
      <c r="A3711" t="s">
        <v>13269</v>
      </c>
      <c r="B3711" t="s">
        <v>39</v>
      </c>
      <c r="C3711">
        <v>251079</v>
      </c>
      <c r="D3711">
        <v>507.58</v>
      </c>
      <c r="E3711" s="1">
        <v>42152</v>
      </c>
      <c r="F3711" s="1">
        <v>45025</v>
      </c>
      <c r="G3711" t="s">
        <v>99</v>
      </c>
      <c r="H3711" t="s">
        <v>80</v>
      </c>
      <c r="I3711" t="s">
        <v>13260</v>
      </c>
      <c r="J3711">
        <v>2873</v>
      </c>
      <c r="K3711" t="s">
        <v>42</v>
      </c>
      <c r="L3711">
        <v>1</v>
      </c>
      <c r="M3711" t="s">
        <v>13261</v>
      </c>
      <c r="N3711" t="s">
        <v>60</v>
      </c>
      <c r="O3711">
        <v>59</v>
      </c>
      <c r="P3711" t="s">
        <v>1017</v>
      </c>
      <c r="Q3711" t="s">
        <v>34</v>
      </c>
      <c r="R3711" t="s">
        <v>13262</v>
      </c>
      <c r="S3711" t="s">
        <v>36</v>
      </c>
      <c r="T3711">
        <v>1</v>
      </c>
      <c r="U3711">
        <v>0</v>
      </c>
      <c r="V3711" t="s">
        <v>37</v>
      </c>
      <c r="W3711" t="s">
        <v>13270</v>
      </c>
      <c r="X3711" t="s">
        <v>44</v>
      </c>
      <c r="Y3711">
        <v>34</v>
      </c>
      <c r="Z3711">
        <v>8</v>
      </c>
      <c r="AA3711">
        <v>0</v>
      </c>
      <c r="AB3711" t="s">
        <v>73</v>
      </c>
      <c r="AC3711">
        <v>0</v>
      </c>
      <c r="AD3711" t="s">
        <v>46</v>
      </c>
    </row>
    <row r="3712" spans="1:30" x14ac:dyDescent="0.3">
      <c r="A3712" t="s">
        <v>2631</v>
      </c>
      <c r="B3712" t="s">
        <v>118</v>
      </c>
      <c r="C3712">
        <v>485087</v>
      </c>
      <c r="D3712">
        <v>815.44</v>
      </c>
      <c r="E3712" s="1">
        <v>43597</v>
      </c>
      <c r="F3712" s="1">
        <v>45175</v>
      </c>
      <c r="G3712" t="s">
        <v>40</v>
      </c>
      <c r="H3712" t="s">
        <v>41</v>
      </c>
      <c r="I3712" t="s">
        <v>2625</v>
      </c>
      <c r="J3712">
        <v>1578</v>
      </c>
      <c r="K3712" t="s">
        <v>42</v>
      </c>
      <c r="L3712">
        <v>0</v>
      </c>
      <c r="M3712" t="s">
        <v>2626</v>
      </c>
      <c r="N3712" t="s">
        <v>32</v>
      </c>
      <c r="O3712">
        <v>79</v>
      </c>
      <c r="P3712" t="s">
        <v>2627</v>
      </c>
      <c r="Q3712" t="s">
        <v>87</v>
      </c>
      <c r="R3712" t="s">
        <v>2628</v>
      </c>
      <c r="S3712" t="s">
        <v>36</v>
      </c>
      <c r="T3712">
        <v>0</v>
      </c>
      <c r="U3712">
        <v>1</v>
      </c>
      <c r="V3712" t="s">
        <v>37</v>
      </c>
      <c r="W3712" t="s">
        <v>2632</v>
      </c>
      <c r="X3712" t="s">
        <v>72</v>
      </c>
      <c r="Y3712">
        <v>25</v>
      </c>
      <c r="Z3712">
        <v>46</v>
      </c>
      <c r="AA3712">
        <v>0</v>
      </c>
      <c r="AB3712" t="s">
        <v>45</v>
      </c>
      <c r="AC3712">
        <v>0</v>
      </c>
      <c r="AD3712" t="s">
        <v>74</v>
      </c>
    </row>
    <row r="3713" spans="1:30" x14ac:dyDescent="0.3">
      <c r="A3713" t="s">
        <v>1418</v>
      </c>
      <c r="B3713" t="s">
        <v>54</v>
      </c>
      <c r="C3713">
        <v>68023</v>
      </c>
      <c r="D3713">
        <v>1972.83</v>
      </c>
      <c r="E3713" s="1">
        <v>42975</v>
      </c>
      <c r="F3713" s="1">
        <v>46559</v>
      </c>
      <c r="G3713" t="s">
        <v>99</v>
      </c>
      <c r="H3713" t="s">
        <v>80</v>
      </c>
      <c r="I3713" t="s">
        <v>1414</v>
      </c>
      <c r="J3713">
        <v>3584</v>
      </c>
      <c r="K3713" t="s">
        <v>42</v>
      </c>
      <c r="L3713">
        <v>1</v>
      </c>
      <c r="M3713" t="s">
        <v>1415</v>
      </c>
      <c r="N3713" t="s">
        <v>60</v>
      </c>
      <c r="O3713">
        <v>61</v>
      </c>
      <c r="P3713" t="s">
        <v>1416</v>
      </c>
      <c r="Q3713" t="s">
        <v>62</v>
      </c>
      <c r="R3713" t="s">
        <v>1417</v>
      </c>
      <c r="S3713" t="s">
        <v>36</v>
      </c>
      <c r="T3713">
        <v>0</v>
      </c>
      <c r="U3713">
        <v>1</v>
      </c>
      <c r="V3713" t="s">
        <v>37</v>
      </c>
      <c r="W3713" t="s">
        <v>1419</v>
      </c>
      <c r="X3713" t="s">
        <v>72</v>
      </c>
      <c r="Y3713">
        <v>21</v>
      </c>
      <c r="Z3713">
        <v>4</v>
      </c>
      <c r="AA3713">
        <v>0</v>
      </c>
      <c r="AB3713" t="s">
        <v>73</v>
      </c>
      <c r="AC3713">
        <v>0</v>
      </c>
      <c r="AD3713" t="s">
        <v>74</v>
      </c>
    </row>
    <row r="3714" spans="1:30" x14ac:dyDescent="0.3">
      <c r="A3714" t="s">
        <v>5971</v>
      </c>
      <c r="B3714" t="s">
        <v>54</v>
      </c>
      <c r="C3714">
        <v>126311</v>
      </c>
      <c r="D3714">
        <v>543.38</v>
      </c>
      <c r="E3714" s="1">
        <v>43416</v>
      </c>
      <c r="F3714" s="1">
        <v>44658</v>
      </c>
      <c r="G3714" t="s">
        <v>40</v>
      </c>
      <c r="H3714" t="s">
        <v>55</v>
      </c>
      <c r="I3714" t="s">
        <v>5968</v>
      </c>
      <c r="J3714">
        <v>1242</v>
      </c>
      <c r="K3714" t="s">
        <v>42</v>
      </c>
      <c r="L3714">
        <v>0</v>
      </c>
      <c r="M3714" t="s">
        <v>5969</v>
      </c>
      <c r="N3714" t="s">
        <v>49</v>
      </c>
      <c r="O3714">
        <v>35</v>
      </c>
      <c r="P3714" t="s">
        <v>1055</v>
      </c>
      <c r="Q3714" t="s">
        <v>51</v>
      </c>
      <c r="R3714" t="s">
        <v>5970</v>
      </c>
      <c r="S3714" t="s">
        <v>109</v>
      </c>
      <c r="T3714">
        <v>0</v>
      </c>
      <c r="U3714">
        <v>0</v>
      </c>
      <c r="V3714" t="s">
        <v>90</v>
      </c>
      <c r="W3714" t="s">
        <v>5972</v>
      </c>
      <c r="X3714" t="s">
        <v>44</v>
      </c>
      <c r="Y3714">
        <v>45</v>
      </c>
      <c r="Z3714">
        <v>80</v>
      </c>
      <c r="AA3714">
        <v>1</v>
      </c>
      <c r="AB3714" t="s">
        <v>58</v>
      </c>
      <c r="AC3714">
        <v>1</v>
      </c>
      <c r="AD3714" t="s">
        <v>46</v>
      </c>
    </row>
    <row r="3715" spans="1:30" x14ac:dyDescent="0.3">
      <c r="A3715" t="s">
        <v>10343</v>
      </c>
      <c r="B3715" t="s">
        <v>70</v>
      </c>
      <c r="C3715">
        <v>472586</v>
      </c>
      <c r="D3715">
        <v>774.01</v>
      </c>
      <c r="E3715" s="1">
        <v>43921</v>
      </c>
      <c r="F3715" s="1">
        <v>46697</v>
      </c>
      <c r="G3715" t="s">
        <v>40</v>
      </c>
      <c r="H3715" t="s">
        <v>41</v>
      </c>
      <c r="I3715" t="s">
        <v>10340</v>
      </c>
      <c r="J3715">
        <v>2776</v>
      </c>
      <c r="K3715" t="s">
        <v>42</v>
      </c>
      <c r="L3715">
        <v>0</v>
      </c>
      <c r="M3715" t="s">
        <v>10341</v>
      </c>
      <c r="N3715" t="s">
        <v>49</v>
      </c>
      <c r="O3715">
        <v>41</v>
      </c>
      <c r="P3715" t="s">
        <v>1819</v>
      </c>
      <c r="Q3715" t="s">
        <v>62</v>
      </c>
      <c r="R3715" t="s">
        <v>10342</v>
      </c>
      <c r="S3715" t="s">
        <v>89</v>
      </c>
      <c r="T3715">
        <v>0</v>
      </c>
      <c r="U3715">
        <v>0</v>
      </c>
      <c r="V3715" t="s">
        <v>90</v>
      </c>
      <c r="W3715" t="s">
        <v>10344</v>
      </c>
      <c r="X3715" t="s">
        <v>44</v>
      </c>
      <c r="Y3715">
        <v>16</v>
      </c>
      <c r="Z3715">
        <v>2</v>
      </c>
      <c r="AA3715">
        <v>0</v>
      </c>
      <c r="AB3715" t="s">
        <v>73</v>
      </c>
      <c r="AC3715">
        <v>0</v>
      </c>
      <c r="AD3715" t="s">
        <v>46</v>
      </c>
    </row>
    <row r="3716" spans="1:30" x14ac:dyDescent="0.3">
      <c r="A3716" t="s">
        <v>19730</v>
      </c>
      <c r="B3716" t="s">
        <v>54</v>
      </c>
      <c r="C3716">
        <v>90540</v>
      </c>
      <c r="D3716">
        <v>196.23</v>
      </c>
      <c r="E3716" s="1">
        <v>43905</v>
      </c>
      <c r="F3716" s="1">
        <v>45494</v>
      </c>
      <c r="G3716" t="s">
        <v>103</v>
      </c>
      <c r="H3716" t="s">
        <v>41</v>
      </c>
      <c r="I3716" t="s">
        <v>19725</v>
      </c>
      <c r="J3716">
        <v>1589</v>
      </c>
      <c r="K3716" t="s">
        <v>42</v>
      </c>
      <c r="L3716">
        <v>0</v>
      </c>
      <c r="M3716" t="s">
        <v>19726</v>
      </c>
      <c r="N3716" t="s">
        <v>32</v>
      </c>
      <c r="O3716">
        <v>52</v>
      </c>
      <c r="P3716" t="s">
        <v>3604</v>
      </c>
      <c r="Q3716" t="s">
        <v>51</v>
      </c>
      <c r="R3716" t="s">
        <v>19727</v>
      </c>
      <c r="S3716" t="s">
        <v>97</v>
      </c>
      <c r="T3716">
        <v>0</v>
      </c>
      <c r="U3716">
        <v>0</v>
      </c>
      <c r="V3716" t="s">
        <v>37</v>
      </c>
      <c r="W3716" t="s">
        <v>19731</v>
      </c>
      <c r="X3716" t="s">
        <v>72</v>
      </c>
      <c r="Y3716">
        <v>26</v>
      </c>
      <c r="Z3716">
        <v>86</v>
      </c>
      <c r="AA3716">
        <v>1</v>
      </c>
      <c r="AB3716" t="s">
        <v>58</v>
      </c>
      <c r="AC3716">
        <v>1</v>
      </c>
      <c r="AD3716" t="s">
        <v>74</v>
      </c>
    </row>
    <row r="3717" spans="1:30" x14ac:dyDescent="0.3">
      <c r="A3717" t="s">
        <v>790</v>
      </c>
      <c r="B3717" t="s">
        <v>118</v>
      </c>
      <c r="C3717">
        <v>272445</v>
      </c>
      <c r="D3717">
        <v>600.55999999999995</v>
      </c>
      <c r="E3717" s="1">
        <v>42022</v>
      </c>
      <c r="F3717" s="1">
        <v>43871</v>
      </c>
      <c r="G3717" t="s">
        <v>103</v>
      </c>
      <c r="H3717" t="s">
        <v>80</v>
      </c>
      <c r="I3717" t="s">
        <v>782</v>
      </c>
      <c r="J3717">
        <v>1849</v>
      </c>
      <c r="K3717" t="s">
        <v>42</v>
      </c>
      <c r="L3717">
        <v>1</v>
      </c>
      <c r="M3717" t="s">
        <v>783</v>
      </c>
      <c r="N3717" t="s">
        <v>60</v>
      </c>
      <c r="O3717">
        <v>45</v>
      </c>
      <c r="P3717" t="s">
        <v>784</v>
      </c>
      <c r="Q3717" t="s">
        <v>34</v>
      </c>
      <c r="R3717" t="s">
        <v>785</v>
      </c>
      <c r="S3717" t="s">
        <v>89</v>
      </c>
      <c r="T3717">
        <v>1</v>
      </c>
      <c r="U3717">
        <v>0</v>
      </c>
      <c r="V3717" t="s">
        <v>90</v>
      </c>
      <c r="W3717" t="s">
        <v>791</v>
      </c>
      <c r="X3717" t="s">
        <v>72</v>
      </c>
      <c r="Y3717">
        <v>3</v>
      </c>
      <c r="Z3717">
        <v>92</v>
      </c>
      <c r="AA3717">
        <v>1</v>
      </c>
      <c r="AB3717" t="s">
        <v>58</v>
      </c>
      <c r="AC3717">
        <v>1</v>
      </c>
      <c r="AD3717" t="s">
        <v>74</v>
      </c>
    </row>
    <row r="3718" spans="1:30" x14ac:dyDescent="0.3">
      <c r="A3718" t="s">
        <v>16208</v>
      </c>
      <c r="B3718" t="s">
        <v>118</v>
      </c>
      <c r="C3718">
        <v>136471</v>
      </c>
      <c r="D3718">
        <v>612.01</v>
      </c>
      <c r="E3718" s="1">
        <v>43943</v>
      </c>
      <c r="F3718" s="1">
        <v>45727</v>
      </c>
      <c r="G3718" t="s">
        <v>103</v>
      </c>
      <c r="H3718" t="s">
        <v>41</v>
      </c>
      <c r="I3718" t="s">
        <v>16205</v>
      </c>
      <c r="J3718">
        <v>1784</v>
      </c>
      <c r="K3718" t="s">
        <v>42</v>
      </c>
      <c r="L3718">
        <v>0</v>
      </c>
      <c r="M3718" t="s">
        <v>16206</v>
      </c>
      <c r="N3718" t="s">
        <v>49</v>
      </c>
      <c r="O3718">
        <v>70</v>
      </c>
      <c r="P3718" t="s">
        <v>3185</v>
      </c>
      <c r="Q3718" t="s">
        <v>87</v>
      </c>
      <c r="R3718" t="s">
        <v>16207</v>
      </c>
      <c r="S3718" t="s">
        <v>36</v>
      </c>
      <c r="T3718">
        <v>0</v>
      </c>
      <c r="U3718">
        <v>1</v>
      </c>
      <c r="V3718" t="s">
        <v>37</v>
      </c>
      <c r="W3718" t="s">
        <v>16209</v>
      </c>
      <c r="X3718" t="s">
        <v>72</v>
      </c>
      <c r="Y3718">
        <v>50</v>
      </c>
      <c r="Z3718">
        <v>65</v>
      </c>
      <c r="AA3718">
        <v>0</v>
      </c>
      <c r="AB3718" t="s">
        <v>58</v>
      </c>
      <c r="AC3718">
        <v>0</v>
      </c>
      <c r="AD3718" t="s">
        <v>74</v>
      </c>
    </row>
    <row r="3719" spans="1:30" x14ac:dyDescent="0.3">
      <c r="A3719" t="s">
        <v>14197</v>
      </c>
      <c r="B3719" t="s">
        <v>54</v>
      </c>
      <c r="C3719">
        <v>81245</v>
      </c>
      <c r="D3719">
        <v>252.67</v>
      </c>
      <c r="E3719" s="1">
        <v>43488</v>
      </c>
      <c r="F3719" s="1">
        <v>46638</v>
      </c>
      <c r="G3719" t="s">
        <v>99</v>
      </c>
      <c r="H3719" t="s">
        <v>80</v>
      </c>
      <c r="I3719" t="s">
        <v>14194</v>
      </c>
      <c r="J3719">
        <v>3150</v>
      </c>
      <c r="K3719" t="s">
        <v>42</v>
      </c>
      <c r="L3719">
        <v>1</v>
      </c>
      <c r="M3719" t="s">
        <v>14195</v>
      </c>
      <c r="N3719" t="s">
        <v>60</v>
      </c>
      <c r="O3719">
        <v>58</v>
      </c>
      <c r="P3719" t="s">
        <v>6424</v>
      </c>
      <c r="Q3719" t="s">
        <v>34</v>
      </c>
      <c r="R3719" t="s">
        <v>14196</v>
      </c>
      <c r="S3719" t="s">
        <v>36</v>
      </c>
      <c r="T3719">
        <v>1</v>
      </c>
      <c r="U3719">
        <v>0</v>
      </c>
      <c r="V3719" t="s">
        <v>37</v>
      </c>
      <c r="W3719" t="s">
        <v>14198</v>
      </c>
      <c r="X3719" t="s">
        <v>72</v>
      </c>
      <c r="Y3719">
        <v>24</v>
      </c>
      <c r="Z3719">
        <v>86</v>
      </c>
      <c r="AA3719">
        <v>1</v>
      </c>
      <c r="AB3719" t="s">
        <v>58</v>
      </c>
      <c r="AC3719">
        <v>1</v>
      </c>
      <c r="AD3719" t="s">
        <v>74</v>
      </c>
    </row>
    <row r="3720" spans="1:30" x14ac:dyDescent="0.3">
      <c r="A3720" t="s">
        <v>18146</v>
      </c>
      <c r="B3720" t="s">
        <v>118</v>
      </c>
      <c r="C3720">
        <v>96131</v>
      </c>
      <c r="D3720">
        <v>801.73</v>
      </c>
      <c r="E3720" s="1">
        <v>43917</v>
      </c>
      <c r="F3720" s="1">
        <v>44903</v>
      </c>
      <c r="G3720" t="s">
        <v>40</v>
      </c>
      <c r="H3720" t="s">
        <v>80</v>
      </c>
      <c r="I3720" t="s">
        <v>18143</v>
      </c>
      <c r="J3720">
        <v>986</v>
      </c>
      <c r="K3720" t="s">
        <v>100</v>
      </c>
      <c r="L3720">
        <v>1</v>
      </c>
      <c r="M3720" t="s">
        <v>18144</v>
      </c>
      <c r="N3720" t="s">
        <v>60</v>
      </c>
      <c r="O3720">
        <v>21</v>
      </c>
      <c r="P3720" t="s">
        <v>2277</v>
      </c>
      <c r="Q3720" t="s">
        <v>51</v>
      </c>
      <c r="R3720" t="s">
        <v>18145</v>
      </c>
      <c r="S3720" t="s">
        <v>67</v>
      </c>
      <c r="T3720">
        <v>0</v>
      </c>
      <c r="U3720">
        <v>0</v>
      </c>
      <c r="V3720" t="s">
        <v>68</v>
      </c>
      <c r="W3720" t="s">
        <v>18147</v>
      </c>
      <c r="X3720" t="s">
        <v>72</v>
      </c>
      <c r="Y3720">
        <v>50</v>
      </c>
      <c r="Z3720">
        <v>54</v>
      </c>
      <c r="AA3720">
        <v>0</v>
      </c>
      <c r="AB3720" t="s">
        <v>45</v>
      </c>
      <c r="AC3720">
        <v>0</v>
      </c>
      <c r="AD3720" t="s">
        <v>74</v>
      </c>
    </row>
    <row r="3721" spans="1:30" x14ac:dyDescent="0.3">
      <c r="A3721" t="s">
        <v>10476</v>
      </c>
      <c r="B3721" t="s">
        <v>54</v>
      </c>
      <c r="C3721">
        <v>460288</v>
      </c>
      <c r="D3721">
        <v>986.95</v>
      </c>
      <c r="E3721" s="1">
        <v>45578</v>
      </c>
      <c r="F3721" s="1">
        <v>49192</v>
      </c>
      <c r="G3721" t="s">
        <v>40</v>
      </c>
      <c r="H3721" t="s">
        <v>80</v>
      </c>
      <c r="I3721" t="s">
        <v>10471</v>
      </c>
      <c r="J3721">
        <v>3614</v>
      </c>
      <c r="K3721" t="s">
        <v>42</v>
      </c>
      <c r="L3721">
        <v>1</v>
      </c>
      <c r="M3721" t="s">
        <v>10472</v>
      </c>
      <c r="N3721" t="s">
        <v>49</v>
      </c>
      <c r="O3721">
        <v>83</v>
      </c>
      <c r="P3721" t="s">
        <v>3725</v>
      </c>
      <c r="Q3721" t="s">
        <v>34</v>
      </c>
      <c r="R3721" t="s">
        <v>10473</v>
      </c>
      <c r="S3721" t="s">
        <v>36</v>
      </c>
      <c r="T3721">
        <v>1</v>
      </c>
      <c r="U3721">
        <v>1</v>
      </c>
      <c r="V3721" t="s">
        <v>37</v>
      </c>
      <c r="W3721" t="s">
        <v>10477</v>
      </c>
      <c r="X3721" t="s">
        <v>57</v>
      </c>
      <c r="Y3721">
        <v>45</v>
      </c>
      <c r="Z3721">
        <v>86</v>
      </c>
      <c r="AA3721">
        <v>1</v>
      </c>
      <c r="AB3721" t="s">
        <v>58</v>
      </c>
      <c r="AC3721">
        <v>1</v>
      </c>
      <c r="AD3721" t="s">
        <v>59</v>
      </c>
    </row>
    <row r="3722" spans="1:30" x14ac:dyDescent="0.3">
      <c r="A3722" t="s">
        <v>9315</v>
      </c>
      <c r="B3722" t="s">
        <v>54</v>
      </c>
      <c r="C3722">
        <v>405668</v>
      </c>
      <c r="D3722">
        <v>159.52000000000001</v>
      </c>
      <c r="E3722" s="1">
        <v>45318</v>
      </c>
      <c r="F3722" s="1">
        <v>46870</v>
      </c>
      <c r="G3722" t="s">
        <v>40</v>
      </c>
      <c r="H3722" t="s">
        <v>55</v>
      </c>
      <c r="I3722" t="s">
        <v>9310</v>
      </c>
      <c r="J3722">
        <v>1552</v>
      </c>
      <c r="K3722" t="s">
        <v>42</v>
      </c>
      <c r="L3722">
        <v>0</v>
      </c>
      <c r="M3722" t="s">
        <v>9311</v>
      </c>
      <c r="N3722" t="s">
        <v>60</v>
      </c>
      <c r="O3722">
        <v>83</v>
      </c>
      <c r="P3722" t="s">
        <v>6509</v>
      </c>
      <c r="Q3722" t="s">
        <v>34</v>
      </c>
      <c r="R3722" t="s">
        <v>9312</v>
      </c>
      <c r="S3722" t="s">
        <v>36</v>
      </c>
      <c r="T3722">
        <v>1</v>
      </c>
      <c r="U3722">
        <v>1</v>
      </c>
      <c r="V3722" t="s">
        <v>37</v>
      </c>
      <c r="W3722" t="s">
        <v>9316</v>
      </c>
      <c r="X3722" t="s">
        <v>57</v>
      </c>
      <c r="Y3722">
        <v>15</v>
      </c>
      <c r="Z3722">
        <v>36</v>
      </c>
      <c r="AA3722">
        <v>0</v>
      </c>
      <c r="AB3722" t="s">
        <v>45</v>
      </c>
      <c r="AC3722">
        <v>0</v>
      </c>
      <c r="AD3722" t="s">
        <v>59</v>
      </c>
    </row>
    <row r="3723" spans="1:30" x14ac:dyDescent="0.3">
      <c r="A3723" t="s">
        <v>1855</v>
      </c>
      <c r="B3723" t="s">
        <v>70</v>
      </c>
      <c r="C3723">
        <v>325428</v>
      </c>
      <c r="D3723">
        <v>225.9</v>
      </c>
      <c r="E3723" s="1">
        <v>42884</v>
      </c>
      <c r="F3723" s="1">
        <v>44930</v>
      </c>
      <c r="G3723" t="s">
        <v>103</v>
      </c>
      <c r="H3723" t="s">
        <v>55</v>
      </c>
      <c r="I3723" t="s">
        <v>1851</v>
      </c>
      <c r="J3723">
        <v>2046</v>
      </c>
      <c r="K3723" t="s">
        <v>42</v>
      </c>
      <c r="L3723">
        <v>0</v>
      </c>
      <c r="M3723" t="s">
        <v>1852</v>
      </c>
      <c r="N3723" t="s">
        <v>32</v>
      </c>
      <c r="O3723">
        <v>56</v>
      </c>
      <c r="P3723" t="s">
        <v>1853</v>
      </c>
      <c r="Q3723" t="s">
        <v>34</v>
      </c>
      <c r="R3723" t="s">
        <v>1854</v>
      </c>
      <c r="S3723" t="s">
        <v>36</v>
      </c>
      <c r="T3723">
        <v>1</v>
      </c>
      <c r="U3723">
        <v>0</v>
      </c>
      <c r="V3723" t="s">
        <v>37</v>
      </c>
      <c r="W3723" t="s">
        <v>1856</v>
      </c>
      <c r="X3723" t="s">
        <v>44</v>
      </c>
      <c r="Y3723">
        <v>41</v>
      </c>
      <c r="Z3723">
        <v>70</v>
      </c>
      <c r="AA3723">
        <v>1</v>
      </c>
      <c r="AB3723" t="s">
        <v>58</v>
      </c>
      <c r="AC3723">
        <v>1</v>
      </c>
      <c r="AD3723" t="s">
        <v>46</v>
      </c>
    </row>
    <row r="3724" spans="1:30" x14ac:dyDescent="0.3">
      <c r="A3724" t="s">
        <v>17495</v>
      </c>
      <c r="B3724" t="s">
        <v>70</v>
      </c>
      <c r="C3724">
        <v>212207</v>
      </c>
      <c r="D3724">
        <v>330.41</v>
      </c>
      <c r="E3724" s="1">
        <v>45430</v>
      </c>
      <c r="F3724" s="1">
        <v>47462</v>
      </c>
      <c r="G3724" t="s">
        <v>40</v>
      </c>
      <c r="H3724" t="s">
        <v>41</v>
      </c>
      <c r="I3724" t="s">
        <v>17492</v>
      </c>
      <c r="J3724">
        <v>2032</v>
      </c>
      <c r="K3724" t="s">
        <v>42</v>
      </c>
      <c r="L3724">
        <v>0</v>
      </c>
      <c r="M3724" t="s">
        <v>17493</v>
      </c>
      <c r="N3724" t="s">
        <v>32</v>
      </c>
      <c r="O3724">
        <v>64</v>
      </c>
      <c r="P3724" t="s">
        <v>1346</v>
      </c>
      <c r="Q3724" t="s">
        <v>87</v>
      </c>
      <c r="R3724" t="s">
        <v>17494</v>
      </c>
      <c r="S3724" t="s">
        <v>36</v>
      </c>
      <c r="T3724">
        <v>0</v>
      </c>
      <c r="U3724">
        <v>1</v>
      </c>
      <c r="V3724" t="s">
        <v>37</v>
      </c>
      <c r="W3724" t="s">
        <v>17496</v>
      </c>
      <c r="X3724" t="s">
        <v>44</v>
      </c>
      <c r="Y3724">
        <v>47</v>
      </c>
      <c r="Z3724">
        <v>76</v>
      </c>
      <c r="AA3724">
        <v>1</v>
      </c>
      <c r="AB3724" t="s">
        <v>58</v>
      </c>
      <c r="AC3724">
        <v>1</v>
      </c>
      <c r="AD3724" t="s">
        <v>46</v>
      </c>
    </row>
    <row r="3725" spans="1:30" x14ac:dyDescent="0.3">
      <c r="A3725" t="s">
        <v>10335</v>
      </c>
      <c r="B3725" t="s">
        <v>118</v>
      </c>
      <c r="C3725">
        <v>38403</v>
      </c>
      <c r="D3725">
        <v>1661.88</v>
      </c>
      <c r="E3725" s="1">
        <v>44177</v>
      </c>
      <c r="F3725" s="1">
        <v>44725</v>
      </c>
      <c r="G3725" t="s">
        <v>99</v>
      </c>
      <c r="H3725" t="s">
        <v>41</v>
      </c>
      <c r="I3725" t="s">
        <v>10330</v>
      </c>
      <c r="J3725">
        <v>548</v>
      </c>
      <c r="K3725" t="s">
        <v>100</v>
      </c>
      <c r="L3725">
        <v>0</v>
      </c>
      <c r="M3725" t="s">
        <v>10331</v>
      </c>
      <c r="N3725" t="s">
        <v>32</v>
      </c>
      <c r="O3725">
        <v>29</v>
      </c>
      <c r="P3725" t="s">
        <v>419</v>
      </c>
      <c r="Q3725" t="s">
        <v>87</v>
      </c>
      <c r="R3725" t="s">
        <v>10332</v>
      </c>
      <c r="S3725" t="s">
        <v>109</v>
      </c>
      <c r="T3725">
        <v>0</v>
      </c>
      <c r="U3725">
        <v>0</v>
      </c>
      <c r="V3725" t="s">
        <v>68</v>
      </c>
      <c r="W3725" t="s">
        <v>10336</v>
      </c>
      <c r="X3725" t="s">
        <v>44</v>
      </c>
      <c r="Y3725">
        <v>5</v>
      </c>
      <c r="Z3725">
        <v>14</v>
      </c>
      <c r="AA3725">
        <v>0</v>
      </c>
      <c r="AB3725" t="s">
        <v>73</v>
      </c>
      <c r="AC3725">
        <v>0</v>
      </c>
      <c r="AD3725" t="s">
        <v>46</v>
      </c>
    </row>
    <row r="3726" spans="1:30" x14ac:dyDescent="0.3">
      <c r="A3726" t="s">
        <v>14041</v>
      </c>
      <c r="B3726" t="s">
        <v>54</v>
      </c>
      <c r="C3726">
        <v>229819</v>
      </c>
      <c r="D3726">
        <v>1928.43</v>
      </c>
      <c r="E3726" s="1">
        <v>42212</v>
      </c>
      <c r="F3726" s="1">
        <v>43917</v>
      </c>
      <c r="G3726" t="s">
        <v>103</v>
      </c>
      <c r="H3726" t="s">
        <v>55</v>
      </c>
      <c r="I3726" t="s">
        <v>14038</v>
      </c>
      <c r="J3726">
        <v>1705</v>
      </c>
      <c r="K3726" t="s">
        <v>42</v>
      </c>
      <c r="L3726">
        <v>0</v>
      </c>
      <c r="M3726" t="s">
        <v>14039</v>
      </c>
      <c r="N3726" t="s">
        <v>60</v>
      </c>
      <c r="O3726">
        <v>77</v>
      </c>
      <c r="P3726" t="s">
        <v>2097</v>
      </c>
      <c r="Q3726" t="s">
        <v>87</v>
      </c>
      <c r="R3726" t="s">
        <v>14040</v>
      </c>
      <c r="S3726" t="s">
        <v>36</v>
      </c>
      <c r="T3726">
        <v>0</v>
      </c>
      <c r="U3726">
        <v>1</v>
      </c>
      <c r="V3726" t="s">
        <v>37</v>
      </c>
      <c r="W3726" t="s">
        <v>14042</v>
      </c>
      <c r="X3726" t="s">
        <v>44</v>
      </c>
      <c r="Y3726">
        <v>15</v>
      </c>
      <c r="Z3726">
        <v>100</v>
      </c>
      <c r="AA3726">
        <v>1</v>
      </c>
      <c r="AB3726" t="s">
        <v>58</v>
      </c>
      <c r="AC3726">
        <v>1</v>
      </c>
      <c r="AD3726" t="s">
        <v>46</v>
      </c>
    </row>
    <row r="3727" spans="1:30" x14ac:dyDescent="0.3">
      <c r="A3727" t="s">
        <v>6030</v>
      </c>
      <c r="B3727" t="s">
        <v>54</v>
      </c>
      <c r="C3727">
        <v>239773</v>
      </c>
      <c r="D3727">
        <v>774.34</v>
      </c>
      <c r="E3727" s="1">
        <v>45411</v>
      </c>
      <c r="F3727" s="1">
        <v>47975</v>
      </c>
      <c r="G3727" t="s">
        <v>99</v>
      </c>
      <c r="H3727" t="s">
        <v>80</v>
      </c>
      <c r="I3727" t="s">
        <v>6026</v>
      </c>
      <c r="J3727">
        <v>2564</v>
      </c>
      <c r="K3727" t="s">
        <v>42</v>
      </c>
      <c r="L3727">
        <v>1</v>
      </c>
      <c r="M3727" t="s">
        <v>6027</v>
      </c>
      <c r="N3727" t="s">
        <v>32</v>
      </c>
      <c r="O3727">
        <v>20</v>
      </c>
      <c r="P3727" t="s">
        <v>6028</v>
      </c>
      <c r="Q3727" t="s">
        <v>51</v>
      </c>
      <c r="R3727" t="s">
        <v>6029</v>
      </c>
      <c r="S3727" t="s">
        <v>67</v>
      </c>
      <c r="T3727">
        <v>0</v>
      </c>
      <c r="U3727">
        <v>0</v>
      </c>
      <c r="V3727" t="s">
        <v>68</v>
      </c>
      <c r="W3727" t="s">
        <v>6031</v>
      </c>
      <c r="X3727" t="s">
        <v>44</v>
      </c>
      <c r="Y3727">
        <v>5</v>
      </c>
      <c r="Z3727">
        <v>12</v>
      </c>
      <c r="AA3727">
        <v>0</v>
      </c>
      <c r="AB3727" t="s">
        <v>73</v>
      </c>
      <c r="AC3727">
        <v>0</v>
      </c>
      <c r="AD3727" t="s">
        <v>46</v>
      </c>
    </row>
    <row r="3728" spans="1:30" x14ac:dyDescent="0.3">
      <c r="A3728" t="s">
        <v>11391</v>
      </c>
      <c r="B3728" t="s">
        <v>70</v>
      </c>
      <c r="C3728">
        <v>347270</v>
      </c>
      <c r="D3728">
        <v>1923.54</v>
      </c>
      <c r="E3728" s="1">
        <v>43717</v>
      </c>
      <c r="F3728" s="1">
        <v>44481</v>
      </c>
      <c r="G3728" t="s">
        <v>103</v>
      </c>
      <c r="H3728" t="s">
        <v>55</v>
      </c>
      <c r="I3728" t="s">
        <v>11388</v>
      </c>
      <c r="J3728">
        <v>764</v>
      </c>
      <c r="K3728" t="s">
        <v>100</v>
      </c>
      <c r="L3728">
        <v>0</v>
      </c>
      <c r="M3728" t="s">
        <v>11389</v>
      </c>
      <c r="N3728" t="s">
        <v>49</v>
      </c>
      <c r="O3728">
        <v>49</v>
      </c>
      <c r="P3728" t="s">
        <v>5409</v>
      </c>
      <c r="Q3728" t="s">
        <v>51</v>
      </c>
      <c r="R3728" t="s">
        <v>11390</v>
      </c>
      <c r="S3728" t="s">
        <v>97</v>
      </c>
      <c r="T3728">
        <v>0</v>
      </c>
      <c r="U3728">
        <v>0</v>
      </c>
      <c r="V3728" t="s">
        <v>90</v>
      </c>
      <c r="W3728" t="s">
        <v>11392</v>
      </c>
      <c r="X3728" t="s">
        <v>44</v>
      </c>
      <c r="Y3728">
        <v>4</v>
      </c>
      <c r="Z3728">
        <v>92</v>
      </c>
      <c r="AA3728">
        <v>1</v>
      </c>
      <c r="AB3728" t="s">
        <v>58</v>
      </c>
      <c r="AC3728">
        <v>1</v>
      </c>
      <c r="AD3728" t="s">
        <v>46</v>
      </c>
    </row>
    <row r="3729" spans="1:30" x14ac:dyDescent="0.3">
      <c r="A3729" t="s">
        <v>1510</v>
      </c>
      <c r="B3729" t="s">
        <v>39</v>
      </c>
      <c r="C3729">
        <v>78223</v>
      </c>
      <c r="D3729">
        <v>1003.91</v>
      </c>
      <c r="E3729" s="1">
        <v>44987</v>
      </c>
      <c r="F3729" s="1">
        <v>46307</v>
      </c>
      <c r="G3729" t="s">
        <v>103</v>
      </c>
      <c r="H3729" t="s">
        <v>41</v>
      </c>
      <c r="I3729" t="s">
        <v>1502</v>
      </c>
      <c r="J3729">
        <v>1320</v>
      </c>
      <c r="K3729" t="s">
        <v>42</v>
      </c>
      <c r="L3729">
        <v>0</v>
      </c>
      <c r="M3729" t="s">
        <v>1503</v>
      </c>
      <c r="N3729" t="s">
        <v>49</v>
      </c>
      <c r="O3729">
        <v>61</v>
      </c>
      <c r="P3729" t="s">
        <v>1504</v>
      </c>
      <c r="Q3729" t="s">
        <v>34</v>
      </c>
      <c r="R3729" t="s">
        <v>1505</v>
      </c>
      <c r="S3729" t="s">
        <v>36</v>
      </c>
      <c r="T3729">
        <v>1</v>
      </c>
      <c r="U3729">
        <v>1</v>
      </c>
      <c r="V3729" t="s">
        <v>37</v>
      </c>
      <c r="W3729" t="s">
        <v>1511</v>
      </c>
      <c r="X3729" t="s">
        <v>57</v>
      </c>
      <c r="Y3729">
        <v>46</v>
      </c>
      <c r="Z3729">
        <v>60</v>
      </c>
      <c r="AA3729">
        <v>0</v>
      </c>
      <c r="AB3729" t="s">
        <v>45</v>
      </c>
      <c r="AC3729">
        <v>0</v>
      </c>
      <c r="AD3729" t="s">
        <v>59</v>
      </c>
    </row>
    <row r="3730" spans="1:30" x14ac:dyDescent="0.3">
      <c r="A3730" t="s">
        <v>1205</v>
      </c>
      <c r="B3730" t="s">
        <v>54</v>
      </c>
      <c r="C3730">
        <v>166177</v>
      </c>
      <c r="D3730">
        <v>1019.47</v>
      </c>
      <c r="E3730" s="1">
        <v>42227</v>
      </c>
      <c r="F3730" s="1">
        <v>45405</v>
      </c>
      <c r="G3730" t="s">
        <v>99</v>
      </c>
      <c r="H3730" t="s">
        <v>41</v>
      </c>
      <c r="I3730" t="s">
        <v>1199</v>
      </c>
      <c r="J3730">
        <v>3178</v>
      </c>
      <c r="K3730" t="s">
        <v>42</v>
      </c>
      <c r="L3730">
        <v>0</v>
      </c>
      <c r="M3730" t="s">
        <v>1200</v>
      </c>
      <c r="N3730" t="s">
        <v>60</v>
      </c>
      <c r="O3730">
        <v>32</v>
      </c>
      <c r="P3730" t="s">
        <v>1201</v>
      </c>
      <c r="Q3730" t="s">
        <v>34</v>
      </c>
      <c r="R3730" t="s">
        <v>1202</v>
      </c>
      <c r="S3730" t="s">
        <v>109</v>
      </c>
      <c r="T3730">
        <v>1</v>
      </c>
      <c r="U3730">
        <v>0</v>
      </c>
      <c r="V3730" t="s">
        <v>90</v>
      </c>
      <c r="W3730" t="s">
        <v>1206</v>
      </c>
      <c r="X3730" t="s">
        <v>72</v>
      </c>
      <c r="Y3730">
        <v>18</v>
      </c>
      <c r="Z3730">
        <v>16</v>
      </c>
      <c r="AA3730">
        <v>0</v>
      </c>
      <c r="AB3730" t="s">
        <v>73</v>
      </c>
      <c r="AC3730">
        <v>0</v>
      </c>
      <c r="AD3730" t="s">
        <v>74</v>
      </c>
    </row>
    <row r="3731" spans="1:30" x14ac:dyDescent="0.3">
      <c r="A3731" t="s">
        <v>13915</v>
      </c>
      <c r="B3731" t="s">
        <v>118</v>
      </c>
      <c r="C3731">
        <v>278218</v>
      </c>
      <c r="D3731">
        <v>379.77</v>
      </c>
      <c r="E3731" s="1">
        <v>42112</v>
      </c>
      <c r="F3731" s="1">
        <v>43025</v>
      </c>
      <c r="G3731" t="s">
        <v>103</v>
      </c>
      <c r="H3731" t="s">
        <v>41</v>
      </c>
      <c r="I3731" t="s">
        <v>13912</v>
      </c>
      <c r="J3731">
        <v>913</v>
      </c>
      <c r="K3731" t="s">
        <v>100</v>
      </c>
      <c r="L3731">
        <v>0</v>
      </c>
      <c r="M3731" t="s">
        <v>13913</v>
      </c>
      <c r="N3731" t="s">
        <v>49</v>
      </c>
      <c r="O3731">
        <v>77</v>
      </c>
      <c r="P3731" t="s">
        <v>3004</v>
      </c>
      <c r="Q3731" t="s">
        <v>51</v>
      </c>
      <c r="R3731" t="s">
        <v>13914</v>
      </c>
      <c r="S3731" t="s">
        <v>36</v>
      </c>
      <c r="T3731">
        <v>0</v>
      </c>
      <c r="U3731">
        <v>1</v>
      </c>
      <c r="V3731" t="s">
        <v>37</v>
      </c>
      <c r="W3731" t="s">
        <v>13916</v>
      </c>
      <c r="X3731" t="s">
        <v>72</v>
      </c>
      <c r="Y3731">
        <v>19</v>
      </c>
      <c r="Z3731">
        <v>13</v>
      </c>
      <c r="AA3731">
        <v>0</v>
      </c>
      <c r="AB3731" t="s">
        <v>73</v>
      </c>
      <c r="AC3731">
        <v>0</v>
      </c>
      <c r="AD3731" t="s">
        <v>74</v>
      </c>
    </row>
    <row r="3732" spans="1:30" x14ac:dyDescent="0.3">
      <c r="A3732" t="s">
        <v>5867</v>
      </c>
      <c r="B3732" t="s">
        <v>39</v>
      </c>
      <c r="C3732">
        <v>346868</v>
      </c>
      <c r="D3732">
        <v>835.56</v>
      </c>
      <c r="E3732" s="1">
        <v>43632</v>
      </c>
      <c r="F3732" s="1">
        <v>46694</v>
      </c>
      <c r="G3732" t="s">
        <v>99</v>
      </c>
      <c r="H3732" t="s">
        <v>41</v>
      </c>
      <c r="I3732" t="s">
        <v>5860</v>
      </c>
      <c r="J3732">
        <v>3062</v>
      </c>
      <c r="K3732" t="s">
        <v>42</v>
      </c>
      <c r="L3732">
        <v>0</v>
      </c>
      <c r="M3732" t="s">
        <v>5861</v>
      </c>
      <c r="N3732" t="s">
        <v>60</v>
      </c>
      <c r="O3732">
        <v>34</v>
      </c>
      <c r="P3732" t="s">
        <v>857</v>
      </c>
      <c r="Q3732" t="s">
        <v>87</v>
      </c>
      <c r="R3732" t="s">
        <v>5862</v>
      </c>
      <c r="S3732" t="s">
        <v>109</v>
      </c>
      <c r="T3732">
        <v>0</v>
      </c>
      <c r="U3732">
        <v>0</v>
      </c>
      <c r="V3732" t="s">
        <v>90</v>
      </c>
      <c r="W3732" t="s">
        <v>5868</v>
      </c>
      <c r="X3732" t="s">
        <v>44</v>
      </c>
      <c r="Y3732">
        <v>27</v>
      </c>
      <c r="Z3732">
        <v>61</v>
      </c>
      <c r="AA3732">
        <v>0</v>
      </c>
      <c r="AB3732" t="s">
        <v>58</v>
      </c>
      <c r="AC3732">
        <v>0</v>
      </c>
      <c r="AD3732" t="s">
        <v>46</v>
      </c>
    </row>
    <row r="3733" spans="1:30" x14ac:dyDescent="0.3">
      <c r="A3733" t="s">
        <v>9813</v>
      </c>
      <c r="B3733" t="s">
        <v>54</v>
      </c>
      <c r="C3733">
        <v>414068</v>
      </c>
      <c r="D3733">
        <v>689.98</v>
      </c>
      <c r="E3733" s="1">
        <v>44293</v>
      </c>
      <c r="F3733" s="1">
        <v>46550</v>
      </c>
      <c r="G3733" t="s">
        <v>99</v>
      </c>
      <c r="H3733" t="s">
        <v>80</v>
      </c>
      <c r="I3733" t="s">
        <v>9810</v>
      </c>
      <c r="J3733">
        <v>2257</v>
      </c>
      <c r="K3733" t="s">
        <v>42</v>
      </c>
      <c r="L3733">
        <v>1</v>
      </c>
      <c r="M3733" t="s">
        <v>9811</v>
      </c>
      <c r="N3733" t="s">
        <v>49</v>
      </c>
      <c r="O3733">
        <v>60</v>
      </c>
      <c r="P3733" t="s">
        <v>923</v>
      </c>
      <c r="Q3733" t="s">
        <v>34</v>
      </c>
      <c r="R3733" t="s">
        <v>9812</v>
      </c>
      <c r="S3733" t="s">
        <v>36</v>
      </c>
      <c r="T3733">
        <v>1</v>
      </c>
      <c r="U3733">
        <v>1</v>
      </c>
      <c r="V3733" t="s">
        <v>37</v>
      </c>
      <c r="W3733" t="s">
        <v>9814</v>
      </c>
      <c r="X3733" t="s">
        <v>44</v>
      </c>
      <c r="Y3733">
        <v>1</v>
      </c>
      <c r="Z3733">
        <v>63</v>
      </c>
      <c r="AA3733">
        <v>0</v>
      </c>
      <c r="AB3733" t="s">
        <v>58</v>
      </c>
      <c r="AC3733">
        <v>0</v>
      </c>
      <c r="AD3733" t="s">
        <v>46</v>
      </c>
    </row>
    <row r="3734" spans="1:30" x14ac:dyDescent="0.3">
      <c r="A3734" t="s">
        <v>12580</v>
      </c>
      <c r="B3734" t="s">
        <v>118</v>
      </c>
      <c r="C3734">
        <v>453857</v>
      </c>
      <c r="D3734">
        <v>1343.76</v>
      </c>
      <c r="E3734" s="1">
        <v>45635</v>
      </c>
      <c r="F3734" s="1">
        <v>48749</v>
      </c>
      <c r="G3734" t="s">
        <v>99</v>
      </c>
      <c r="H3734" t="s">
        <v>41</v>
      </c>
      <c r="I3734" t="s">
        <v>12571</v>
      </c>
      <c r="J3734">
        <v>3114</v>
      </c>
      <c r="K3734" t="s">
        <v>42</v>
      </c>
      <c r="L3734">
        <v>0</v>
      </c>
      <c r="M3734" t="s">
        <v>12572</v>
      </c>
      <c r="N3734" t="s">
        <v>32</v>
      </c>
      <c r="O3734">
        <v>65</v>
      </c>
      <c r="P3734" t="s">
        <v>4499</v>
      </c>
      <c r="Q3734" t="s">
        <v>34</v>
      </c>
      <c r="R3734" t="s">
        <v>12573</v>
      </c>
      <c r="S3734" t="s">
        <v>36</v>
      </c>
      <c r="T3734">
        <v>1</v>
      </c>
      <c r="U3734">
        <v>1</v>
      </c>
      <c r="V3734" t="s">
        <v>37</v>
      </c>
      <c r="W3734" t="s">
        <v>12581</v>
      </c>
      <c r="X3734" t="s">
        <v>72</v>
      </c>
      <c r="Y3734">
        <v>1</v>
      </c>
      <c r="Z3734">
        <v>17</v>
      </c>
      <c r="AA3734">
        <v>0</v>
      </c>
      <c r="AB3734" t="s">
        <v>73</v>
      </c>
      <c r="AC3734">
        <v>0</v>
      </c>
      <c r="AD3734" t="s">
        <v>74</v>
      </c>
    </row>
    <row r="3735" spans="1:30" x14ac:dyDescent="0.3">
      <c r="A3735" t="s">
        <v>7239</v>
      </c>
      <c r="B3735" t="s">
        <v>39</v>
      </c>
      <c r="C3735">
        <v>334970</v>
      </c>
      <c r="D3735">
        <v>1981.93</v>
      </c>
      <c r="E3735" s="1">
        <v>43509</v>
      </c>
      <c r="F3735" s="1">
        <v>45620</v>
      </c>
      <c r="G3735" t="s">
        <v>99</v>
      </c>
      <c r="H3735" t="s">
        <v>55</v>
      </c>
      <c r="I3735" t="s">
        <v>7236</v>
      </c>
      <c r="J3735">
        <v>2111</v>
      </c>
      <c r="K3735" t="s">
        <v>42</v>
      </c>
      <c r="L3735">
        <v>0</v>
      </c>
      <c r="M3735" t="s">
        <v>7237</v>
      </c>
      <c r="N3735" t="s">
        <v>49</v>
      </c>
      <c r="O3735">
        <v>67</v>
      </c>
      <c r="P3735" t="s">
        <v>1089</v>
      </c>
      <c r="Q3735" t="s">
        <v>34</v>
      </c>
      <c r="R3735" t="s">
        <v>7238</v>
      </c>
      <c r="S3735" t="s">
        <v>36</v>
      </c>
      <c r="T3735">
        <v>1</v>
      </c>
      <c r="U3735">
        <v>1</v>
      </c>
      <c r="V3735" t="s">
        <v>37</v>
      </c>
      <c r="W3735" t="s">
        <v>7240</v>
      </c>
      <c r="X3735" t="s">
        <v>57</v>
      </c>
      <c r="Y3735">
        <v>11</v>
      </c>
      <c r="Z3735">
        <v>58</v>
      </c>
      <c r="AA3735">
        <v>0</v>
      </c>
      <c r="AB3735" t="s">
        <v>45</v>
      </c>
      <c r="AC3735">
        <v>0</v>
      </c>
      <c r="AD3735" t="s">
        <v>59</v>
      </c>
    </row>
    <row r="3736" spans="1:30" x14ac:dyDescent="0.3">
      <c r="A3736" t="s">
        <v>2545</v>
      </c>
      <c r="B3736" t="s">
        <v>54</v>
      </c>
      <c r="C3736">
        <v>270780</v>
      </c>
      <c r="D3736">
        <v>1887.36</v>
      </c>
      <c r="E3736" s="1">
        <v>43825</v>
      </c>
      <c r="F3736" s="1">
        <v>47311</v>
      </c>
      <c r="G3736" t="s">
        <v>40</v>
      </c>
      <c r="H3736" t="s">
        <v>41</v>
      </c>
      <c r="I3736" t="s">
        <v>2540</v>
      </c>
      <c r="J3736">
        <v>3486</v>
      </c>
      <c r="K3736" t="s">
        <v>42</v>
      </c>
      <c r="L3736">
        <v>0</v>
      </c>
      <c r="M3736" t="s">
        <v>2541</v>
      </c>
      <c r="N3736" t="s">
        <v>49</v>
      </c>
      <c r="O3736">
        <v>34</v>
      </c>
      <c r="P3736" t="s">
        <v>1218</v>
      </c>
      <c r="Q3736" t="s">
        <v>62</v>
      </c>
      <c r="R3736" t="s">
        <v>2542</v>
      </c>
      <c r="S3736" t="s">
        <v>109</v>
      </c>
      <c r="T3736">
        <v>0</v>
      </c>
      <c r="U3736">
        <v>0</v>
      </c>
      <c r="V3736" t="s">
        <v>90</v>
      </c>
      <c r="W3736" t="s">
        <v>2546</v>
      </c>
      <c r="X3736" t="s">
        <v>44</v>
      </c>
      <c r="Y3736">
        <v>17</v>
      </c>
      <c r="Z3736">
        <v>44</v>
      </c>
      <c r="AA3736">
        <v>0</v>
      </c>
      <c r="AB3736" t="s">
        <v>45</v>
      </c>
      <c r="AC3736">
        <v>0</v>
      </c>
      <c r="AD3736" t="s">
        <v>46</v>
      </c>
    </row>
    <row r="3737" spans="1:30" x14ac:dyDescent="0.3">
      <c r="A3737" t="s">
        <v>8184</v>
      </c>
      <c r="B3737" t="s">
        <v>70</v>
      </c>
      <c r="C3737">
        <v>364858</v>
      </c>
      <c r="D3737">
        <v>797.39</v>
      </c>
      <c r="E3737" s="1">
        <v>42459</v>
      </c>
      <c r="F3737" s="1">
        <v>44203</v>
      </c>
      <c r="G3737" t="s">
        <v>103</v>
      </c>
      <c r="H3737" t="s">
        <v>80</v>
      </c>
      <c r="I3737" t="s">
        <v>8181</v>
      </c>
      <c r="J3737">
        <v>1744</v>
      </c>
      <c r="K3737" t="s">
        <v>42</v>
      </c>
      <c r="L3737">
        <v>1</v>
      </c>
      <c r="M3737" t="s">
        <v>8182</v>
      </c>
      <c r="N3737" t="s">
        <v>49</v>
      </c>
      <c r="O3737">
        <v>76</v>
      </c>
      <c r="P3737" t="s">
        <v>5158</v>
      </c>
      <c r="Q3737" t="s">
        <v>87</v>
      </c>
      <c r="R3737" t="s">
        <v>8183</v>
      </c>
      <c r="S3737" t="s">
        <v>36</v>
      </c>
      <c r="T3737">
        <v>0</v>
      </c>
      <c r="U3737">
        <v>1</v>
      </c>
      <c r="V3737" t="s">
        <v>37</v>
      </c>
      <c r="W3737" t="s">
        <v>8185</v>
      </c>
      <c r="X3737" t="s">
        <v>44</v>
      </c>
      <c r="Y3737">
        <v>16</v>
      </c>
      <c r="Z3737">
        <v>65</v>
      </c>
      <c r="AA3737">
        <v>0</v>
      </c>
      <c r="AB3737" t="s">
        <v>58</v>
      </c>
      <c r="AC3737">
        <v>0</v>
      </c>
      <c r="AD3737" t="s">
        <v>46</v>
      </c>
    </row>
    <row r="3738" spans="1:30" x14ac:dyDescent="0.3">
      <c r="A3738" t="s">
        <v>15097</v>
      </c>
      <c r="B3738" t="s">
        <v>54</v>
      </c>
      <c r="C3738">
        <v>257032</v>
      </c>
      <c r="D3738">
        <v>566.91</v>
      </c>
      <c r="E3738" s="1">
        <v>42226</v>
      </c>
      <c r="F3738" s="1">
        <v>44196</v>
      </c>
      <c r="G3738" t="s">
        <v>40</v>
      </c>
      <c r="H3738" t="s">
        <v>80</v>
      </c>
      <c r="I3738" t="s">
        <v>15090</v>
      </c>
      <c r="J3738">
        <v>1970</v>
      </c>
      <c r="K3738" t="s">
        <v>42</v>
      </c>
      <c r="L3738">
        <v>1</v>
      </c>
      <c r="M3738" t="s">
        <v>15091</v>
      </c>
      <c r="N3738" t="s">
        <v>32</v>
      </c>
      <c r="O3738">
        <v>30</v>
      </c>
      <c r="P3738" t="s">
        <v>4243</v>
      </c>
      <c r="Q3738" t="s">
        <v>62</v>
      </c>
      <c r="R3738" t="s">
        <v>15092</v>
      </c>
      <c r="S3738" t="s">
        <v>109</v>
      </c>
      <c r="T3738">
        <v>0</v>
      </c>
      <c r="U3738">
        <v>0</v>
      </c>
      <c r="V3738" t="s">
        <v>68</v>
      </c>
      <c r="W3738" t="s">
        <v>15098</v>
      </c>
      <c r="X3738" t="s">
        <v>57</v>
      </c>
      <c r="Y3738">
        <v>46</v>
      </c>
      <c r="Z3738">
        <v>33</v>
      </c>
      <c r="AA3738">
        <v>0</v>
      </c>
      <c r="AB3738" t="s">
        <v>45</v>
      </c>
      <c r="AC3738">
        <v>0</v>
      </c>
      <c r="AD3738" t="s">
        <v>59</v>
      </c>
    </row>
    <row r="3739" spans="1:30" x14ac:dyDescent="0.3">
      <c r="A3739" t="s">
        <v>17416</v>
      </c>
      <c r="B3739" t="s">
        <v>54</v>
      </c>
      <c r="C3739">
        <v>240007</v>
      </c>
      <c r="D3739">
        <v>1052.1500000000001</v>
      </c>
      <c r="E3739" s="1">
        <v>43236</v>
      </c>
      <c r="F3739" s="1">
        <v>45354</v>
      </c>
      <c r="G3739" t="s">
        <v>40</v>
      </c>
      <c r="H3739" t="s">
        <v>41</v>
      </c>
      <c r="I3739" t="s">
        <v>17409</v>
      </c>
      <c r="J3739">
        <v>2118</v>
      </c>
      <c r="K3739" t="s">
        <v>42</v>
      </c>
      <c r="L3739">
        <v>0</v>
      </c>
      <c r="M3739" t="s">
        <v>17410</v>
      </c>
      <c r="N3739" t="s">
        <v>60</v>
      </c>
      <c r="O3739">
        <v>67</v>
      </c>
      <c r="P3739" t="s">
        <v>2363</v>
      </c>
      <c r="Q3739" t="s">
        <v>51</v>
      </c>
      <c r="R3739" t="s">
        <v>17411</v>
      </c>
      <c r="S3739" t="s">
        <v>36</v>
      </c>
      <c r="T3739">
        <v>0</v>
      </c>
      <c r="U3739">
        <v>1</v>
      </c>
      <c r="V3739" t="s">
        <v>37</v>
      </c>
      <c r="W3739" t="s">
        <v>17417</v>
      </c>
      <c r="X3739" t="s">
        <v>57</v>
      </c>
      <c r="Y3739">
        <v>23</v>
      </c>
      <c r="Z3739">
        <v>83</v>
      </c>
      <c r="AA3739">
        <v>1</v>
      </c>
      <c r="AB3739" t="s">
        <v>58</v>
      </c>
      <c r="AC3739">
        <v>1</v>
      </c>
      <c r="AD3739" t="s">
        <v>59</v>
      </c>
    </row>
    <row r="3740" spans="1:30" x14ac:dyDescent="0.3">
      <c r="A3740" t="s">
        <v>12195</v>
      </c>
      <c r="B3740" t="s">
        <v>39</v>
      </c>
      <c r="C3740">
        <v>337086</v>
      </c>
      <c r="D3740">
        <v>1291.3</v>
      </c>
      <c r="E3740" s="1">
        <v>42223</v>
      </c>
      <c r="F3740" s="1">
        <v>45710</v>
      </c>
      <c r="G3740" t="s">
        <v>103</v>
      </c>
      <c r="H3740" t="s">
        <v>41</v>
      </c>
      <c r="I3740" t="s">
        <v>12192</v>
      </c>
      <c r="J3740">
        <v>3487</v>
      </c>
      <c r="K3740" t="s">
        <v>42</v>
      </c>
      <c r="L3740">
        <v>0</v>
      </c>
      <c r="M3740" t="s">
        <v>12193</v>
      </c>
      <c r="N3740" t="s">
        <v>32</v>
      </c>
      <c r="O3740">
        <v>65</v>
      </c>
      <c r="P3740" t="s">
        <v>2964</v>
      </c>
      <c r="Q3740" t="s">
        <v>87</v>
      </c>
      <c r="R3740" t="s">
        <v>12194</v>
      </c>
      <c r="S3740" t="s">
        <v>36</v>
      </c>
      <c r="T3740">
        <v>0</v>
      </c>
      <c r="U3740">
        <v>1</v>
      </c>
      <c r="V3740" t="s">
        <v>37</v>
      </c>
      <c r="W3740" t="s">
        <v>12196</v>
      </c>
      <c r="X3740" t="s">
        <v>72</v>
      </c>
      <c r="Y3740">
        <v>49</v>
      </c>
      <c r="Z3740">
        <v>87</v>
      </c>
      <c r="AA3740">
        <v>1</v>
      </c>
      <c r="AB3740" t="s">
        <v>58</v>
      </c>
      <c r="AC3740">
        <v>1</v>
      </c>
      <c r="AD3740" t="s">
        <v>74</v>
      </c>
    </row>
    <row r="3741" spans="1:30" x14ac:dyDescent="0.3">
      <c r="A3741" t="s">
        <v>2209</v>
      </c>
      <c r="B3741" t="s">
        <v>54</v>
      </c>
      <c r="C3741">
        <v>143004</v>
      </c>
      <c r="D3741">
        <v>1713.66</v>
      </c>
      <c r="E3741" s="1">
        <v>44560</v>
      </c>
      <c r="F3741" s="1">
        <v>47877</v>
      </c>
      <c r="G3741" t="s">
        <v>99</v>
      </c>
      <c r="H3741" t="s">
        <v>55</v>
      </c>
      <c r="I3741" t="s">
        <v>2202</v>
      </c>
      <c r="J3741">
        <v>3317</v>
      </c>
      <c r="K3741" t="s">
        <v>42</v>
      </c>
      <c r="L3741">
        <v>0</v>
      </c>
      <c r="M3741" t="s">
        <v>2203</v>
      </c>
      <c r="N3741" t="s">
        <v>49</v>
      </c>
      <c r="O3741">
        <v>32</v>
      </c>
      <c r="P3741" t="s">
        <v>920</v>
      </c>
      <c r="Q3741" t="s">
        <v>34</v>
      </c>
      <c r="R3741" t="s">
        <v>2204</v>
      </c>
      <c r="S3741" t="s">
        <v>109</v>
      </c>
      <c r="T3741">
        <v>1</v>
      </c>
      <c r="U3741">
        <v>0</v>
      </c>
      <c r="V3741" t="s">
        <v>90</v>
      </c>
      <c r="W3741" t="s">
        <v>2210</v>
      </c>
      <c r="X3741" t="s">
        <v>57</v>
      </c>
      <c r="Y3741">
        <v>1</v>
      </c>
      <c r="Z3741">
        <v>39</v>
      </c>
      <c r="AA3741">
        <v>0</v>
      </c>
      <c r="AB3741" t="s">
        <v>45</v>
      </c>
      <c r="AC3741">
        <v>0</v>
      </c>
      <c r="AD3741" t="s">
        <v>59</v>
      </c>
    </row>
    <row r="3742" spans="1:30" x14ac:dyDescent="0.3">
      <c r="A3742" t="s">
        <v>6850</v>
      </c>
      <c r="B3742" t="s">
        <v>54</v>
      </c>
      <c r="C3742">
        <v>42059</v>
      </c>
      <c r="D3742">
        <v>973.31</v>
      </c>
      <c r="E3742" s="1">
        <v>42804</v>
      </c>
      <c r="F3742" s="1">
        <v>43171</v>
      </c>
      <c r="G3742" t="s">
        <v>103</v>
      </c>
      <c r="H3742" t="s">
        <v>55</v>
      </c>
      <c r="I3742" t="s">
        <v>6847</v>
      </c>
      <c r="J3742">
        <v>367</v>
      </c>
      <c r="K3742" t="s">
        <v>100</v>
      </c>
      <c r="L3742">
        <v>0</v>
      </c>
      <c r="M3742" t="s">
        <v>6848</v>
      </c>
      <c r="N3742" t="s">
        <v>32</v>
      </c>
      <c r="O3742">
        <v>82</v>
      </c>
      <c r="P3742" t="s">
        <v>255</v>
      </c>
      <c r="Q3742" t="s">
        <v>34</v>
      </c>
      <c r="R3742" t="s">
        <v>6849</v>
      </c>
      <c r="S3742" t="s">
        <v>36</v>
      </c>
      <c r="T3742">
        <v>1</v>
      </c>
      <c r="U3742">
        <v>1</v>
      </c>
      <c r="V3742" t="s">
        <v>37</v>
      </c>
      <c r="W3742" t="s">
        <v>6851</v>
      </c>
      <c r="X3742" t="s">
        <v>72</v>
      </c>
      <c r="Y3742">
        <v>38</v>
      </c>
      <c r="Z3742">
        <v>96</v>
      </c>
      <c r="AA3742">
        <v>1</v>
      </c>
      <c r="AB3742" t="s">
        <v>58</v>
      </c>
      <c r="AC3742">
        <v>1</v>
      </c>
      <c r="AD3742" t="s">
        <v>74</v>
      </c>
    </row>
    <row r="3743" spans="1:30" x14ac:dyDescent="0.3">
      <c r="A3743" t="s">
        <v>5623</v>
      </c>
      <c r="B3743" t="s">
        <v>39</v>
      </c>
      <c r="C3743">
        <v>375096</v>
      </c>
      <c r="D3743">
        <v>1574.91</v>
      </c>
      <c r="E3743" s="1">
        <v>42520</v>
      </c>
      <c r="F3743" s="1">
        <v>45499</v>
      </c>
      <c r="G3743" t="s">
        <v>40</v>
      </c>
      <c r="H3743" t="s">
        <v>55</v>
      </c>
      <c r="I3743" t="s">
        <v>5618</v>
      </c>
      <c r="J3743">
        <v>2979</v>
      </c>
      <c r="K3743" t="s">
        <v>42</v>
      </c>
      <c r="L3743">
        <v>0</v>
      </c>
      <c r="M3743" t="s">
        <v>5619</v>
      </c>
      <c r="N3743" t="s">
        <v>32</v>
      </c>
      <c r="O3743">
        <v>58</v>
      </c>
      <c r="P3743" t="s">
        <v>966</v>
      </c>
      <c r="Q3743" t="s">
        <v>34</v>
      </c>
      <c r="R3743" t="s">
        <v>5620</v>
      </c>
      <c r="S3743" t="s">
        <v>36</v>
      </c>
      <c r="T3743">
        <v>1</v>
      </c>
      <c r="U3743">
        <v>0</v>
      </c>
      <c r="V3743" t="s">
        <v>37</v>
      </c>
      <c r="W3743" t="s">
        <v>5624</v>
      </c>
      <c r="X3743" t="s">
        <v>44</v>
      </c>
      <c r="Y3743">
        <v>46</v>
      </c>
      <c r="Z3743">
        <v>13</v>
      </c>
      <c r="AA3743">
        <v>0</v>
      </c>
      <c r="AB3743" t="s">
        <v>73</v>
      </c>
      <c r="AC3743">
        <v>0</v>
      </c>
      <c r="AD3743" t="s">
        <v>46</v>
      </c>
    </row>
    <row r="3744" spans="1:30" x14ac:dyDescent="0.3">
      <c r="A3744" t="s">
        <v>5978</v>
      </c>
      <c r="B3744" t="s">
        <v>118</v>
      </c>
      <c r="C3744">
        <v>415891</v>
      </c>
      <c r="D3744">
        <v>1620.94</v>
      </c>
      <c r="E3744" s="1">
        <v>44048</v>
      </c>
      <c r="F3744" s="1">
        <v>44727</v>
      </c>
      <c r="G3744" t="s">
        <v>40</v>
      </c>
      <c r="H3744" t="s">
        <v>80</v>
      </c>
      <c r="I3744" t="s">
        <v>5973</v>
      </c>
      <c r="J3744">
        <v>679</v>
      </c>
      <c r="K3744" t="s">
        <v>100</v>
      </c>
      <c r="L3744">
        <v>1</v>
      </c>
      <c r="M3744" t="s">
        <v>5974</v>
      </c>
      <c r="N3744" t="s">
        <v>49</v>
      </c>
      <c r="O3744">
        <v>20</v>
      </c>
      <c r="P3744" t="s">
        <v>1361</v>
      </c>
      <c r="Q3744" t="s">
        <v>34</v>
      </c>
      <c r="R3744" t="s">
        <v>5975</v>
      </c>
      <c r="S3744" t="s">
        <v>67</v>
      </c>
      <c r="T3744">
        <v>1</v>
      </c>
      <c r="U3744">
        <v>0</v>
      </c>
      <c r="V3744" t="s">
        <v>68</v>
      </c>
      <c r="W3744" t="s">
        <v>5979</v>
      </c>
      <c r="X3744" t="s">
        <v>57</v>
      </c>
      <c r="Y3744">
        <v>33</v>
      </c>
      <c r="Z3744">
        <v>66</v>
      </c>
      <c r="AA3744">
        <v>0</v>
      </c>
      <c r="AB3744" t="s">
        <v>58</v>
      </c>
      <c r="AC3744">
        <v>0</v>
      </c>
      <c r="AD3744" t="s">
        <v>59</v>
      </c>
    </row>
    <row r="3745" spans="1:30" x14ac:dyDescent="0.3">
      <c r="A3745" t="s">
        <v>13474</v>
      </c>
      <c r="B3745" t="s">
        <v>118</v>
      </c>
      <c r="C3745">
        <v>441828</v>
      </c>
      <c r="D3745">
        <v>321.05</v>
      </c>
      <c r="E3745" s="1">
        <v>44167</v>
      </c>
      <c r="F3745" s="1">
        <v>46445</v>
      </c>
      <c r="G3745" t="s">
        <v>99</v>
      </c>
      <c r="H3745" t="s">
        <v>80</v>
      </c>
      <c r="I3745" t="s">
        <v>13469</v>
      </c>
      <c r="J3745">
        <v>2278</v>
      </c>
      <c r="K3745" t="s">
        <v>42</v>
      </c>
      <c r="L3745">
        <v>1</v>
      </c>
      <c r="M3745" t="s">
        <v>13470</v>
      </c>
      <c r="N3745" t="s">
        <v>32</v>
      </c>
      <c r="O3745">
        <v>78</v>
      </c>
      <c r="P3745" t="s">
        <v>1368</v>
      </c>
      <c r="Q3745" t="s">
        <v>62</v>
      </c>
      <c r="R3745" t="s">
        <v>13471</v>
      </c>
      <c r="S3745" t="s">
        <v>36</v>
      </c>
      <c r="T3745">
        <v>0</v>
      </c>
      <c r="U3745">
        <v>1</v>
      </c>
      <c r="V3745" t="s">
        <v>37</v>
      </c>
      <c r="W3745" t="s">
        <v>13475</v>
      </c>
      <c r="X3745" t="s">
        <v>72</v>
      </c>
      <c r="Y3745">
        <v>41</v>
      </c>
      <c r="Z3745">
        <v>80</v>
      </c>
      <c r="AA3745">
        <v>1</v>
      </c>
      <c r="AB3745" t="s">
        <v>58</v>
      </c>
      <c r="AC3745">
        <v>1</v>
      </c>
      <c r="AD3745" t="s">
        <v>74</v>
      </c>
    </row>
    <row r="3746" spans="1:30" x14ac:dyDescent="0.3">
      <c r="A3746" t="s">
        <v>10888</v>
      </c>
      <c r="B3746" t="s">
        <v>39</v>
      </c>
      <c r="C3746">
        <v>109924</v>
      </c>
      <c r="D3746">
        <v>1052.31</v>
      </c>
      <c r="E3746" s="1">
        <v>45468</v>
      </c>
      <c r="F3746" s="1">
        <v>46775</v>
      </c>
      <c r="G3746" t="s">
        <v>103</v>
      </c>
      <c r="H3746" t="s">
        <v>41</v>
      </c>
      <c r="I3746" t="s">
        <v>10885</v>
      </c>
      <c r="J3746">
        <v>1307</v>
      </c>
      <c r="K3746" t="s">
        <v>42</v>
      </c>
      <c r="L3746">
        <v>0</v>
      </c>
      <c r="M3746" t="s">
        <v>10886</v>
      </c>
      <c r="N3746" t="s">
        <v>49</v>
      </c>
      <c r="O3746">
        <v>64</v>
      </c>
      <c r="P3746" t="s">
        <v>4135</v>
      </c>
      <c r="Q3746" t="s">
        <v>87</v>
      </c>
      <c r="R3746" t="s">
        <v>10887</v>
      </c>
      <c r="S3746" t="s">
        <v>36</v>
      </c>
      <c r="T3746">
        <v>0</v>
      </c>
      <c r="U3746">
        <v>1</v>
      </c>
      <c r="V3746" t="s">
        <v>37</v>
      </c>
      <c r="W3746" t="s">
        <v>10889</v>
      </c>
      <c r="X3746" t="s">
        <v>57</v>
      </c>
      <c r="Y3746">
        <v>28</v>
      </c>
      <c r="Z3746">
        <v>87</v>
      </c>
      <c r="AA3746">
        <v>1</v>
      </c>
      <c r="AB3746" t="s">
        <v>58</v>
      </c>
      <c r="AC3746">
        <v>1</v>
      </c>
      <c r="AD3746" t="s">
        <v>59</v>
      </c>
    </row>
    <row r="3747" spans="1:30" x14ac:dyDescent="0.3">
      <c r="A3747" t="s">
        <v>18329</v>
      </c>
      <c r="B3747" t="s">
        <v>70</v>
      </c>
      <c r="C3747">
        <v>133803</v>
      </c>
      <c r="D3747">
        <v>610.75</v>
      </c>
      <c r="E3747" s="1">
        <v>43401</v>
      </c>
      <c r="F3747" s="1">
        <v>44104</v>
      </c>
      <c r="G3747" t="s">
        <v>40</v>
      </c>
      <c r="H3747" t="s">
        <v>55</v>
      </c>
      <c r="I3747" t="s">
        <v>18326</v>
      </c>
      <c r="J3747">
        <v>703</v>
      </c>
      <c r="K3747" t="s">
        <v>100</v>
      </c>
      <c r="L3747">
        <v>0</v>
      </c>
      <c r="M3747" t="s">
        <v>18327</v>
      </c>
      <c r="N3747" t="s">
        <v>60</v>
      </c>
      <c r="O3747">
        <v>39</v>
      </c>
      <c r="P3747" t="s">
        <v>1277</v>
      </c>
      <c r="Q3747" t="s">
        <v>34</v>
      </c>
      <c r="R3747" t="s">
        <v>18328</v>
      </c>
      <c r="S3747" t="s">
        <v>89</v>
      </c>
      <c r="T3747">
        <v>1</v>
      </c>
      <c r="U3747">
        <v>0</v>
      </c>
      <c r="V3747" t="s">
        <v>90</v>
      </c>
      <c r="W3747" t="s">
        <v>18330</v>
      </c>
      <c r="X3747" t="s">
        <v>57</v>
      </c>
      <c r="Y3747">
        <v>50</v>
      </c>
      <c r="Z3747">
        <v>37</v>
      </c>
      <c r="AA3747">
        <v>0</v>
      </c>
      <c r="AB3747" t="s">
        <v>45</v>
      </c>
      <c r="AC3747">
        <v>0</v>
      </c>
      <c r="AD3747" t="s">
        <v>59</v>
      </c>
    </row>
    <row r="3748" spans="1:30" x14ac:dyDescent="0.3">
      <c r="A3748" t="s">
        <v>11699</v>
      </c>
      <c r="B3748" t="s">
        <v>70</v>
      </c>
      <c r="C3748">
        <v>53998</v>
      </c>
      <c r="D3748">
        <v>566.79</v>
      </c>
      <c r="E3748" s="1">
        <v>42325</v>
      </c>
      <c r="F3748" s="1">
        <v>43018</v>
      </c>
      <c r="G3748" t="s">
        <v>103</v>
      </c>
      <c r="H3748" t="s">
        <v>80</v>
      </c>
      <c r="I3748" t="s">
        <v>11694</v>
      </c>
      <c r="J3748">
        <v>693</v>
      </c>
      <c r="K3748" t="s">
        <v>100</v>
      </c>
      <c r="L3748">
        <v>1</v>
      </c>
      <c r="M3748" t="s">
        <v>11695</v>
      </c>
      <c r="N3748" t="s">
        <v>49</v>
      </c>
      <c r="O3748">
        <v>25</v>
      </c>
      <c r="P3748" t="s">
        <v>1649</v>
      </c>
      <c r="Q3748" t="s">
        <v>34</v>
      </c>
      <c r="R3748" t="s">
        <v>11696</v>
      </c>
      <c r="S3748" t="s">
        <v>67</v>
      </c>
      <c r="T3748">
        <v>1</v>
      </c>
      <c r="U3748">
        <v>0</v>
      </c>
      <c r="V3748" t="s">
        <v>68</v>
      </c>
      <c r="W3748" t="s">
        <v>11700</v>
      </c>
      <c r="X3748" t="s">
        <v>57</v>
      </c>
      <c r="Y3748">
        <v>18</v>
      </c>
      <c r="Z3748">
        <v>63</v>
      </c>
      <c r="AA3748">
        <v>0</v>
      </c>
      <c r="AB3748" t="s">
        <v>58</v>
      </c>
      <c r="AC3748">
        <v>0</v>
      </c>
      <c r="AD3748" t="s">
        <v>59</v>
      </c>
    </row>
    <row r="3749" spans="1:30" x14ac:dyDescent="0.3">
      <c r="A3749" t="s">
        <v>17218</v>
      </c>
      <c r="B3749" t="s">
        <v>39</v>
      </c>
      <c r="C3749">
        <v>499732</v>
      </c>
      <c r="D3749">
        <v>1445.5</v>
      </c>
      <c r="E3749" s="1">
        <v>43068</v>
      </c>
      <c r="F3749" s="1">
        <v>45943</v>
      </c>
      <c r="G3749" t="s">
        <v>103</v>
      </c>
      <c r="H3749" t="s">
        <v>55</v>
      </c>
      <c r="I3749" t="s">
        <v>17215</v>
      </c>
      <c r="J3749">
        <v>2875</v>
      </c>
      <c r="K3749" t="s">
        <v>42</v>
      </c>
      <c r="L3749">
        <v>0</v>
      </c>
      <c r="M3749" t="s">
        <v>17216</v>
      </c>
      <c r="N3749" t="s">
        <v>32</v>
      </c>
      <c r="O3749">
        <v>47</v>
      </c>
      <c r="P3749" t="s">
        <v>3831</v>
      </c>
      <c r="Q3749" t="s">
        <v>62</v>
      </c>
      <c r="R3749" t="s">
        <v>17217</v>
      </c>
      <c r="S3749" t="s">
        <v>97</v>
      </c>
      <c r="T3749">
        <v>0</v>
      </c>
      <c r="U3749">
        <v>0</v>
      </c>
      <c r="V3749" t="s">
        <v>90</v>
      </c>
      <c r="W3749" t="s">
        <v>17219</v>
      </c>
      <c r="X3749" t="s">
        <v>72</v>
      </c>
      <c r="Y3749">
        <v>32</v>
      </c>
      <c r="Z3749">
        <v>64</v>
      </c>
      <c r="AA3749">
        <v>0</v>
      </c>
      <c r="AB3749" t="s">
        <v>58</v>
      </c>
      <c r="AC3749">
        <v>0</v>
      </c>
      <c r="AD3749" t="s">
        <v>74</v>
      </c>
    </row>
    <row r="3750" spans="1:30" x14ac:dyDescent="0.3">
      <c r="A3750" t="s">
        <v>13749</v>
      </c>
      <c r="B3750" t="s">
        <v>54</v>
      </c>
      <c r="C3750">
        <v>471603</v>
      </c>
      <c r="D3750">
        <v>1294.8699999999999</v>
      </c>
      <c r="E3750" s="1">
        <v>44311</v>
      </c>
      <c r="F3750" s="1">
        <v>47506</v>
      </c>
      <c r="G3750" t="s">
        <v>99</v>
      </c>
      <c r="H3750" t="s">
        <v>80</v>
      </c>
      <c r="I3750" t="s">
        <v>13746</v>
      </c>
      <c r="J3750">
        <v>3195</v>
      </c>
      <c r="K3750" t="s">
        <v>42</v>
      </c>
      <c r="L3750">
        <v>1</v>
      </c>
      <c r="M3750" t="s">
        <v>13747</v>
      </c>
      <c r="N3750" t="s">
        <v>32</v>
      </c>
      <c r="O3750">
        <v>46</v>
      </c>
      <c r="P3750" t="s">
        <v>649</v>
      </c>
      <c r="Q3750" t="s">
        <v>62</v>
      </c>
      <c r="R3750" t="s">
        <v>13748</v>
      </c>
      <c r="S3750" t="s">
        <v>97</v>
      </c>
      <c r="T3750">
        <v>0</v>
      </c>
      <c r="U3750">
        <v>0</v>
      </c>
      <c r="V3750" t="s">
        <v>90</v>
      </c>
      <c r="W3750" t="s">
        <v>13750</v>
      </c>
      <c r="X3750" t="s">
        <v>72</v>
      </c>
      <c r="Y3750">
        <v>19</v>
      </c>
      <c r="Z3750">
        <v>85</v>
      </c>
      <c r="AA3750">
        <v>1</v>
      </c>
      <c r="AB3750" t="s">
        <v>58</v>
      </c>
      <c r="AC3750">
        <v>1</v>
      </c>
      <c r="AD3750" t="s">
        <v>74</v>
      </c>
    </row>
    <row r="3751" spans="1:30" x14ac:dyDescent="0.3">
      <c r="A3751" t="s">
        <v>1101</v>
      </c>
      <c r="B3751" t="s">
        <v>54</v>
      </c>
      <c r="C3751">
        <v>426736</v>
      </c>
      <c r="D3751">
        <v>1229.05</v>
      </c>
      <c r="E3751" s="1">
        <v>44337</v>
      </c>
      <c r="F3751" s="1">
        <v>46218</v>
      </c>
      <c r="G3751" t="s">
        <v>40</v>
      </c>
      <c r="H3751" t="s">
        <v>80</v>
      </c>
      <c r="I3751" t="s">
        <v>1096</v>
      </c>
      <c r="J3751">
        <v>1881</v>
      </c>
      <c r="K3751" t="s">
        <v>42</v>
      </c>
      <c r="L3751">
        <v>1</v>
      </c>
      <c r="M3751" t="s">
        <v>1097</v>
      </c>
      <c r="N3751" t="s">
        <v>60</v>
      </c>
      <c r="O3751">
        <v>67</v>
      </c>
      <c r="P3751" t="s">
        <v>357</v>
      </c>
      <c r="Q3751" t="s">
        <v>62</v>
      </c>
      <c r="R3751" t="s">
        <v>1098</v>
      </c>
      <c r="S3751" t="s">
        <v>36</v>
      </c>
      <c r="T3751">
        <v>0</v>
      </c>
      <c r="U3751">
        <v>1</v>
      </c>
      <c r="V3751" t="s">
        <v>37</v>
      </c>
      <c r="W3751" t="s">
        <v>1102</v>
      </c>
      <c r="X3751" t="s">
        <v>72</v>
      </c>
      <c r="Y3751">
        <v>11</v>
      </c>
      <c r="Z3751">
        <v>18</v>
      </c>
      <c r="AA3751">
        <v>0</v>
      </c>
      <c r="AB3751" t="s">
        <v>73</v>
      </c>
      <c r="AC3751">
        <v>0</v>
      </c>
      <c r="AD3751" t="s">
        <v>74</v>
      </c>
    </row>
    <row r="3752" spans="1:30" x14ac:dyDescent="0.3">
      <c r="A3752" t="s">
        <v>6430</v>
      </c>
      <c r="B3752" t="s">
        <v>39</v>
      </c>
      <c r="C3752">
        <v>436380</v>
      </c>
      <c r="D3752">
        <v>1246.9100000000001</v>
      </c>
      <c r="E3752" s="1">
        <v>43071</v>
      </c>
      <c r="F3752" s="1">
        <v>45391</v>
      </c>
      <c r="G3752" t="s">
        <v>103</v>
      </c>
      <c r="H3752" t="s">
        <v>41</v>
      </c>
      <c r="I3752" t="s">
        <v>6425</v>
      </c>
      <c r="J3752">
        <v>2320</v>
      </c>
      <c r="K3752" t="s">
        <v>42</v>
      </c>
      <c r="L3752">
        <v>0</v>
      </c>
      <c r="M3752" t="s">
        <v>6426</v>
      </c>
      <c r="N3752" t="s">
        <v>32</v>
      </c>
      <c r="O3752">
        <v>60</v>
      </c>
      <c r="P3752" t="s">
        <v>5409</v>
      </c>
      <c r="Q3752" t="s">
        <v>34</v>
      </c>
      <c r="R3752" t="s">
        <v>6427</v>
      </c>
      <c r="S3752" t="s">
        <v>36</v>
      </c>
      <c r="T3752">
        <v>1</v>
      </c>
      <c r="U3752">
        <v>1</v>
      </c>
      <c r="V3752" t="s">
        <v>37</v>
      </c>
      <c r="W3752" t="s">
        <v>6431</v>
      </c>
      <c r="X3752" t="s">
        <v>72</v>
      </c>
      <c r="Y3752">
        <v>37</v>
      </c>
      <c r="Z3752">
        <v>3</v>
      </c>
      <c r="AA3752">
        <v>0</v>
      </c>
      <c r="AB3752" t="s">
        <v>73</v>
      </c>
      <c r="AC3752">
        <v>0</v>
      </c>
      <c r="AD3752" t="s">
        <v>74</v>
      </c>
    </row>
    <row r="3753" spans="1:30" x14ac:dyDescent="0.3">
      <c r="A3753" t="s">
        <v>18331</v>
      </c>
      <c r="B3753" t="s">
        <v>39</v>
      </c>
      <c r="C3753">
        <v>388492</v>
      </c>
      <c r="D3753">
        <v>1076.75</v>
      </c>
      <c r="E3753" s="1">
        <v>42254</v>
      </c>
      <c r="F3753" s="1">
        <v>43397</v>
      </c>
      <c r="G3753" t="s">
        <v>99</v>
      </c>
      <c r="H3753" t="s">
        <v>80</v>
      </c>
      <c r="I3753" t="s">
        <v>18326</v>
      </c>
      <c r="J3753">
        <v>1143</v>
      </c>
      <c r="K3753" t="s">
        <v>42</v>
      </c>
      <c r="L3753">
        <v>1</v>
      </c>
      <c r="M3753" t="s">
        <v>18327</v>
      </c>
      <c r="N3753" t="s">
        <v>60</v>
      </c>
      <c r="O3753">
        <v>39</v>
      </c>
      <c r="P3753" t="s">
        <v>1277</v>
      </c>
      <c r="Q3753" t="s">
        <v>34</v>
      </c>
      <c r="R3753" t="s">
        <v>18328</v>
      </c>
      <c r="S3753" t="s">
        <v>89</v>
      </c>
      <c r="T3753">
        <v>1</v>
      </c>
      <c r="U3753">
        <v>0</v>
      </c>
      <c r="V3753" t="s">
        <v>90</v>
      </c>
      <c r="W3753" t="s">
        <v>18332</v>
      </c>
      <c r="X3753" t="s">
        <v>72</v>
      </c>
      <c r="Y3753">
        <v>7</v>
      </c>
      <c r="Z3753">
        <v>22</v>
      </c>
      <c r="AA3753">
        <v>0</v>
      </c>
      <c r="AB3753" t="s">
        <v>73</v>
      </c>
      <c r="AC3753">
        <v>0</v>
      </c>
      <c r="AD3753" t="s">
        <v>74</v>
      </c>
    </row>
    <row r="3754" spans="1:30" x14ac:dyDescent="0.3">
      <c r="A3754" t="s">
        <v>6286</v>
      </c>
      <c r="B3754" t="s">
        <v>39</v>
      </c>
      <c r="C3754">
        <v>421523</v>
      </c>
      <c r="D3754">
        <v>1142.98</v>
      </c>
      <c r="E3754" s="1">
        <v>44526</v>
      </c>
      <c r="F3754" s="1">
        <v>47224</v>
      </c>
      <c r="G3754" t="s">
        <v>99</v>
      </c>
      <c r="H3754" t="s">
        <v>80</v>
      </c>
      <c r="I3754" t="s">
        <v>6281</v>
      </c>
      <c r="J3754">
        <v>2698</v>
      </c>
      <c r="K3754" t="s">
        <v>42</v>
      </c>
      <c r="L3754">
        <v>1</v>
      </c>
      <c r="M3754" t="s">
        <v>6282</v>
      </c>
      <c r="N3754" t="s">
        <v>60</v>
      </c>
      <c r="O3754">
        <v>38</v>
      </c>
      <c r="P3754" t="s">
        <v>794</v>
      </c>
      <c r="Q3754" t="s">
        <v>62</v>
      </c>
      <c r="R3754" t="s">
        <v>6283</v>
      </c>
      <c r="S3754" t="s">
        <v>89</v>
      </c>
      <c r="T3754">
        <v>0</v>
      </c>
      <c r="U3754">
        <v>0</v>
      </c>
      <c r="V3754" t="s">
        <v>90</v>
      </c>
      <c r="W3754" t="s">
        <v>6287</v>
      </c>
      <c r="X3754" t="s">
        <v>72</v>
      </c>
      <c r="Y3754">
        <v>2</v>
      </c>
      <c r="Z3754">
        <v>61</v>
      </c>
      <c r="AA3754">
        <v>0</v>
      </c>
      <c r="AB3754" t="s">
        <v>58</v>
      </c>
      <c r="AC3754">
        <v>0</v>
      </c>
      <c r="AD3754" t="s">
        <v>74</v>
      </c>
    </row>
    <row r="3755" spans="1:30" x14ac:dyDescent="0.3">
      <c r="A3755" t="s">
        <v>19963</v>
      </c>
      <c r="B3755" t="s">
        <v>70</v>
      </c>
      <c r="C3755">
        <v>93307</v>
      </c>
      <c r="D3755">
        <v>404.82</v>
      </c>
      <c r="E3755" s="1">
        <v>44339</v>
      </c>
      <c r="F3755" s="1">
        <v>45952</v>
      </c>
      <c r="G3755" t="s">
        <v>99</v>
      </c>
      <c r="H3755" t="s">
        <v>41</v>
      </c>
      <c r="I3755" t="s">
        <v>19958</v>
      </c>
      <c r="J3755">
        <v>1613</v>
      </c>
      <c r="K3755" t="s">
        <v>42</v>
      </c>
      <c r="L3755">
        <v>0</v>
      </c>
      <c r="M3755" t="s">
        <v>19959</v>
      </c>
      <c r="N3755" t="s">
        <v>60</v>
      </c>
      <c r="O3755">
        <v>60</v>
      </c>
      <c r="P3755" t="s">
        <v>6814</v>
      </c>
      <c r="Q3755" t="s">
        <v>51</v>
      </c>
      <c r="R3755" t="s">
        <v>19960</v>
      </c>
      <c r="S3755" t="s">
        <v>36</v>
      </c>
      <c r="T3755">
        <v>0</v>
      </c>
      <c r="U3755">
        <v>1</v>
      </c>
      <c r="V3755" t="s">
        <v>37</v>
      </c>
      <c r="W3755" t="s">
        <v>19964</v>
      </c>
      <c r="X3755" t="s">
        <v>57</v>
      </c>
      <c r="Y3755">
        <v>14</v>
      </c>
      <c r="Z3755">
        <v>32</v>
      </c>
      <c r="AA3755">
        <v>0</v>
      </c>
      <c r="AB3755" t="s">
        <v>45</v>
      </c>
      <c r="AC3755">
        <v>0</v>
      </c>
      <c r="AD3755" t="s">
        <v>59</v>
      </c>
    </row>
    <row r="3756" spans="1:30" x14ac:dyDescent="0.3">
      <c r="A3756" t="s">
        <v>14595</v>
      </c>
      <c r="B3756" t="s">
        <v>118</v>
      </c>
      <c r="C3756">
        <v>420185</v>
      </c>
      <c r="D3756">
        <v>1047.01</v>
      </c>
      <c r="E3756" s="1">
        <v>43799</v>
      </c>
      <c r="F3756" s="1">
        <v>47373</v>
      </c>
      <c r="G3756" t="s">
        <v>40</v>
      </c>
      <c r="H3756" t="s">
        <v>41</v>
      </c>
      <c r="I3756" t="s">
        <v>14592</v>
      </c>
      <c r="J3756">
        <v>3574</v>
      </c>
      <c r="K3756" t="s">
        <v>42</v>
      </c>
      <c r="L3756">
        <v>0</v>
      </c>
      <c r="M3756" t="s">
        <v>14593</v>
      </c>
      <c r="N3756" t="s">
        <v>32</v>
      </c>
      <c r="O3756">
        <v>44</v>
      </c>
      <c r="P3756" t="s">
        <v>1478</v>
      </c>
      <c r="Q3756" t="s">
        <v>51</v>
      </c>
      <c r="R3756" t="s">
        <v>14594</v>
      </c>
      <c r="S3756" t="s">
        <v>89</v>
      </c>
      <c r="T3756">
        <v>0</v>
      </c>
      <c r="U3756">
        <v>0</v>
      </c>
      <c r="V3756" t="s">
        <v>90</v>
      </c>
      <c r="W3756" t="s">
        <v>14596</v>
      </c>
      <c r="X3756" t="s">
        <v>72</v>
      </c>
      <c r="Y3756">
        <v>33</v>
      </c>
      <c r="Z3756">
        <v>27</v>
      </c>
      <c r="AA3756">
        <v>0</v>
      </c>
      <c r="AB3756" t="s">
        <v>73</v>
      </c>
      <c r="AC3756">
        <v>0</v>
      </c>
      <c r="AD3756" t="s">
        <v>74</v>
      </c>
    </row>
    <row r="3757" spans="1:30" x14ac:dyDescent="0.3">
      <c r="A3757" t="s">
        <v>19152</v>
      </c>
      <c r="B3757" t="s">
        <v>118</v>
      </c>
      <c r="C3757">
        <v>229944</v>
      </c>
      <c r="D3757">
        <v>582.65</v>
      </c>
      <c r="E3757" s="1">
        <v>42383</v>
      </c>
      <c r="F3757" s="1">
        <v>45628</v>
      </c>
      <c r="G3757" t="s">
        <v>40</v>
      </c>
      <c r="H3757" t="s">
        <v>80</v>
      </c>
      <c r="I3757" t="s">
        <v>19147</v>
      </c>
      <c r="J3757">
        <v>3245</v>
      </c>
      <c r="K3757" t="s">
        <v>42</v>
      </c>
      <c r="L3757">
        <v>1</v>
      </c>
      <c r="M3757" t="s">
        <v>19148</v>
      </c>
      <c r="N3757" t="s">
        <v>32</v>
      </c>
      <c r="O3757">
        <v>32</v>
      </c>
      <c r="P3757" t="s">
        <v>1478</v>
      </c>
      <c r="Q3757" t="s">
        <v>62</v>
      </c>
      <c r="R3757" t="s">
        <v>19149</v>
      </c>
      <c r="S3757" t="s">
        <v>109</v>
      </c>
      <c r="T3757">
        <v>0</v>
      </c>
      <c r="U3757">
        <v>0</v>
      </c>
      <c r="V3757" t="s">
        <v>90</v>
      </c>
      <c r="W3757" t="s">
        <v>19153</v>
      </c>
      <c r="X3757" t="s">
        <v>57</v>
      </c>
      <c r="Y3757">
        <v>6</v>
      </c>
      <c r="Z3757">
        <v>35</v>
      </c>
      <c r="AA3757">
        <v>0</v>
      </c>
      <c r="AB3757" t="s">
        <v>45</v>
      </c>
      <c r="AC3757">
        <v>0</v>
      </c>
      <c r="AD3757" t="s">
        <v>59</v>
      </c>
    </row>
    <row r="3758" spans="1:30" x14ac:dyDescent="0.3">
      <c r="A3758" t="s">
        <v>8874</v>
      </c>
      <c r="B3758" t="s">
        <v>54</v>
      </c>
      <c r="C3758">
        <v>403036</v>
      </c>
      <c r="D3758">
        <v>992.57</v>
      </c>
      <c r="E3758" s="1">
        <v>42021</v>
      </c>
      <c r="F3758" s="1">
        <v>45210</v>
      </c>
      <c r="G3758" t="s">
        <v>99</v>
      </c>
      <c r="H3758" t="s">
        <v>80</v>
      </c>
      <c r="I3758" t="s">
        <v>8871</v>
      </c>
      <c r="J3758">
        <v>3189</v>
      </c>
      <c r="K3758" t="s">
        <v>42</v>
      </c>
      <c r="L3758">
        <v>1</v>
      </c>
      <c r="M3758" t="s">
        <v>8872</v>
      </c>
      <c r="N3758" t="s">
        <v>49</v>
      </c>
      <c r="O3758">
        <v>39</v>
      </c>
      <c r="P3758" t="s">
        <v>3944</v>
      </c>
      <c r="Q3758" t="s">
        <v>34</v>
      </c>
      <c r="R3758" t="s">
        <v>8873</v>
      </c>
      <c r="S3758" t="s">
        <v>89</v>
      </c>
      <c r="T3758">
        <v>1</v>
      </c>
      <c r="U3758">
        <v>0</v>
      </c>
      <c r="V3758" t="s">
        <v>90</v>
      </c>
      <c r="W3758" t="s">
        <v>8875</v>
      </c>
      <c r="X3758" t="s">
        <v>44</v>
      </c>
      <c r="Y3758">
        <v>8</v>
      </c>
      <c r="Z3758">
        <v>100</v>
      </c>
      <c r="AA3758">
        <v>1</v>
      </c>
      <c r="AB3758" t="s">
        <v>58</v>
      </c>
      <c r="AC3758">
        <v>1</v>
      </c>
      <c r="AD3758" t="s">
        <v>46</v>
      </c>
    </row>
    <row r="3759" spans="1:30" x14ac:dyDescent="0.3">
      <c r="A3759" t="s">
        <v>17627</v>
      </c>
      <c r="B3759" t="s">
        <v>118</v>
      </c>
      <c r="C3759">
        <v>463800</v>
      </c>
      <c r="D3759">
        <v>936.24</v>
      </c>
      <c r="E3759" s="1">
        <v>42392</v>
      </c>
      <c r="F3759" s="1">
        <v>44165</v>
      </c>
      <c r="G3759" t="s">
        <v>99</v>
      </c>
      <c r="H3759" t="s">
        <v>41</v>
      </c>
      <c r="I3759" t="s">
        <v>17624</v>
      </c>
      <c r="J3759">
        <v>1773</v>
      </c>
      <c r="K3759" t="s">
        <v>42</v>
      </c>
      <c r="L3759">
        <v>0</v>
      </c>
      <c r="M3759" t="s">
        <v>17625</v>
      </c>
      <c r="N3759" t="s">
        <v>49</v>
      </c>
      <c r="O3759">
        <v>52</v>
      </c>
      <c r="P3759" t="s">
        <v>2048</v>
      </c>
      <c r="Q3759" t="s">
        <v>51</v>
      </c>
      <c r="R3759" t="s">
        <v>17626</v>
      </c>
      <c r="S3759" t="s">
        <v>97</v>
      </c>
      <c r="T3759">
        <v>0</v>
      </c>
      <c r="U3759">
        <v>0</v>
      </c>
      <c r="V3759" t="s">
        <v>37</v>
      </c>
      <c r="W3759" t="s">
        <v>17628</v>
      </c>
      <c r="X3759" t="s">
        <v>72</v>
      </c>
      <c r="Y3759">
        <v>33</v>
      </c>
      <c r="Z3759">
        <v>70</v>
      </c>
      <c r="AA3759">
        <v>1</v>
      </c>
      <c r="AB3759" t="s">
        <v>58</v>
      </c>
      <c r="AC3759">
        <v>1</v>
      </c>
      <c r="AD3759" t="s">
        <v>74</v>
      </c>
    </row>
    <row r="3760" spans="1:30" x14ac:dyDescent="0.3">
      <c r="A3760" t="s">
        <v>16666</v>
      </c>
      <c r="B3760" t="s">
        <v>118</v>
      </c>
      <c r="C3760">
        <v>281999</v>
      </c>
      <c r="D3760">
        <v>1461.97</v>
      </c>
      <c r="E3760" s="1">
        <v>45179</v>
      </c>
      <c r="F3760" s="1">
        <v>46766</v>
      </c>
      <c r="G3760" t="s">
        <v>99</v>
      </c>
      <c r="H3760" t="s">
        <v>80</v>
      </c>
      <c r="I3760" t="s">
        <v>16663</v>
      </c>
      <c r="J3760">
        <v>1587</v>
      </c>
      <c r="K3760" t="s">
        <v>42</v>
      </c>
      <c r="L3760">
        <v>1</v>
      </c>
      <c r="M3760" t="s">
        <v>16664</v>
      </c>
      <c r="N3760" t="s">
        <v>60</v>
      </c>
      <c r="O3760">
        <v>24</v>
      </c>
      <c r="P3760" t="s">
        <v>110</v>
      </c>
      <c r="Q3760" t="s">
        <v>34</v>
      </c>
      <c r="R3760" t="s">
        <v>16665</v>
      </c>
      <c r="S3760" t="s">
        <v>67</v>
      </c>
      <c r="T3760">
        <v>1</v>
      </c>
      <c r="U3760">
        <v>0</v>
      </c>
      <c r="V3760" t="s">
        <v>68</v>
      </c>
      <c r="W3760" t="s">
        <v>16667</v>
      </c>
      <c r="X3760" t="s">
        <v>57</v>
      </c>
      <c r="Y3760">
        <v>38</v>
      </c>
      <c r="Z3760">
        <v>73</v>
      </c>
      <c r="AA3760">
        <v>1</v>
      </c>
      <c r="AB3760" t="s">
        <v>58</v>
      </c>
      <c r="AC3760">
        <v>1</v>
      </c>
      <c r="AD3760" t="s">
        <v>59</v>
      </c>
    </row>
    <row r="3761" spans="1:30" x14ac:dyDescent="0.3">
      <c r="A3761" t="s">
        <v>11628</v>
      </c>
      <c r="B3761" t="s">
        <v>70</v>
      </c>
      <c r="C3761">
        <v>361163</v>
      </c>
      <c r="D3761">
        <v>1432.47</v>
      </c>
      <c r="E3761" s="1">
        <v>44513</v>
      </c>
      <c r="F3761" s="1">
        <v>47472</v>
      </c>
      <c r="G3761" t="s">
        <v>99</v>
      </c>
      <c r="H3761" t="s">
        <v>55</v>
      </c>
      <c r="I3761" t="s">
        <v>11623</v>
      </c>
      <c r="J3761">
        <v>2959</v>
      </c>
      <c r="K3761" t="s">
        <v>42</v>
      </c>
      <c r="L3761">
        <v>0</v>
      </c>
      <c r="M3761" t="s">
        <v>11624</v>
      </c>
      <c r="N3761" t="s">
        <v>60</v>
      </c>
      <c r="O3761">
        <v>35</v>
      </c>
      <c r="P3761" t="s">
        <v>7829</v>
      </c>
      <c r="Q3761" t="s">
        <v>34</v>
      </c>
      <c r="R3761" t="s">
        <v>11625</v>
      </c>
      <c r="S3761" t="s">
        <v>109</v>
      </c>
      <c r="T3761">
        <v>1</v>
      </c>
      <c r="U3761">
        <v>0</v>
      </c>
      <c r="V3761" t="s">
        <v>90</v>
      </c>
      <c r="W3761" t="s">
        <v>11629</v>
      </c>
      <c r="X3761" t="s">
        <v>72</v>
      </c>
      <c r="Y3761">
        <v>50</v>
      </c>
      <c r="Z3761">
        <v>93</v>
      </c>
      <c r="AA3761">
        <v>1</v>
      </c>
      <c r="AB3761" t="s">
        <v>58</v>
      </c>
      <c r="AC3761">
        <v>1</v>
      </c>
      <c r="AD3761" t="s">
        <v>74</v>
      </c>
    </row>
    <row r="3762" spans="1:30" x14ac:dyDescent="0.3">
      <c r="A3762" t="s">
        <v>19846</v>
      </c>
      <c r="B3762" t="s">
        <v>54</v>
      </c>
      <c r="C3762">
        <v>74710</v>
      </c>
      <c r="D3762">
        <v>1617.16</v>
      </c>
      <c r="E3762" s="1">
        <v>44197</v>
      </c>
      <c r="F3762" s="1">
        <v>45720</v>
      </c>
      <c r="G3762" t="s">
        <v>103</v>
      </c>
      <c r="H3762" t="s">
        <v>41</v>
      </c>
      <c r="I3762" t="s">
        <v>19843</v>
      </c>
      <c r="J3762">
        <v>1523</v>
      </c>
      <c r="K3762" t="s">
        <v>42</v>
      </c>
      <c r="L3762">
        <v>0</v>
      </c>
      <c r="M3762" t="s">
        <v>19844</v>
      </c>
      <c r="N3762" t="s">
        <v>49</v>
      </c>
      <c r="O3762">
        <v>49</v>
      </c>
      <c r="P3762" t="s">
        <v>668</v>
      </c>
      <c r="Q3762" t="s">
        <v>62</v>
      </c>
      <c r="R3762" t="s">
        <v>19845</v>
      </c>
      <c r="S3762" t="s">
        <v>97</v>
      </c>
      <c r="T3762">
        <v>0</v>
      </c>
      <c r="U3762">
        <v>0</v>
      </c>
      <c r="V3762" t="s">
        <v>90</v>
      </c>
      <c r="W3762" t="s">
        <v>19847</v>
      </c>
      <c r="X3762" t="s">
        <v>57</v>
      </c>
      <c r="Y3762">
        <v>50</v>
      </c>
      <c r="Z3762">
        <v>35</v>
      </c>
      <c r="AA3762">
        <v>0</v>
      </c>
      <c r="AB3762" t="s">
        <v>45</v>
      </c>
      <c r="AC3762">
        <v>0</v>
      </c>
      <c r="AD3762" t="s">
        <v>59</v>
      </c>
    </row>
    <row r="3763" spans="1:30" x14ac:dyDescent="0.3">
      <c r="A3763" t="s">
        <v>4350</v>
      </c>
      <c r="B3763" t="s">
        <v>70</v>
      </c>
      <c r="C3763">
        <v>358752</v>
      </c>
      <c r="D3763">
        <v>354.16</v>
      </c>
      <c r="E3763" s="1">
        <v>42749</v>
      </c>
      <c r="F3763" s="1">
        <v>45163</v>
      </c>
      <c r="G3763" t="s">
        <v>40</v>
      </c>
      <c r="H3763" t="s">
        <v>80</v>
      </c>
      <c r="I3763" t="s">
        <v>4347</v>
      </c>
      <c r="J3763">
        <v>2414</v>
      </c>
      <c r="K3763" t="s">
        <v>42</v>
      </c>
      <c r="L3763">
        <v>1</v>
      </c>
      <c r="M3763" t="s">
        <v>4348</v>
      </c>
      <c r="N3763" t="s">
        <v>60</v>
      </c>
      <c r="O3763">
        <v>64</v>
      </c>
      <c r="P3763" t="s">
        <v>3154</v>
      </c>
      <c r="Q3763" t="s">
        <v>87</v>
      </c>
      <c r="R3763" t="s">
        <v>4349</v>
      </c>
      <c r="S3763" t="s">
        <v>36</v>
      </c>
      <c r="T3763">
        <v>0</v>
      </c>
      <c r="U3763">
        <v>1</v>
      </c>
      <c r="V3763" t="s">
        <v>37</v>
      </c>
      <c r="W3763" t="s">
        <v>4351</v>
      </c>
      <c r="X3763" t="s">
        <v>57</v>
      </c>
      <c r="Y3763">
        <v>33</v>
      </c>
      <c r="Z3763">
        <v>63</v>
      </c>
      <c r="AA3763">
        <v>0</v>
      </c>
      <c r="AB3763" t="s">
        <v>58</v>
      </c>
      <c r="AC3763">
        <v>0</v>
      </c>
      <c r="AD3763" t="s">
        <v>59</v>
      </c>
    </row>
    <row r="3764" spans="1:30" x14ac:dyDescent="0.3">
      <c r="A3764" t="s">
        <v>11035</v>
      </c>
      <c r="B3764" t="s">
        <v>70</v>
      </c>
      <c r="C3764">
        <v>77968</v>
      </c>
      <c r="D3764">
        <v>183</v>
      </c>
      <c r="E3764" s="1">
        <v>44204</v>
      </c>
      <c r="F3764" s="1">
        <v>44975</v>
      </c>
      <c r="G3764" t="s">
        <v>99</v>
      </c>
      <c r="H3764" t="s">
        <v>55</v>
      </c>
      <c r="I3764" t="s">
        <v>11028</v>
      </c>
      <c r="J3764">
        <v>771</v>
      </c>
      <c r="K3764" t="s">
        <v>100</v>
      </c>
      <c r="L3764">
        <v>0</v>
      </c>
      <c r="M3764" t="s">
        <v>11029</v>
      </c>
      <c r="N3764" t="s">
        <v>32</v>
      </c>
      <c r="O3764">
        <v>68</v>
      </c>
      <c r="P3764" t="s">
        <v>6530</v>
      </c>
      <c r="Q3764" t="s">
        <v>34</v>
      </c>
      <c r="R3764" t="s">
        <v>11030</v>
      </c>
      <c r="S3764" t="s">
        <v>36</v>
      </c>
      <c r="T3764">
        <v>1</v>
      </c>
      <c r="U3764">
        <v>1</v>
      </c>
      <c r="V3764" t="s">
        <v>37</v>
      </c>
      <c r="W3764" t="s">
        <v>11036</v>
      </c>
      <c r="X3764" t="s">
        <v>72</v>
      </c>
      <c r="Y3764">
        <v>38</v>
      </c>
      <c r="Z3764">
        <v>52</v>
      </c>
      <c r="AA3764">
        <v>0</v>
      </c>
      <c r="AB3764" t="s">
        <v>45</v>
      </c>
      <c r="AC3764">
        <v>0</v>
      </c>
      <c r="AD3764" t="s">
        <v>74</v>
      </c>
    </row>
    <row r="3765" spans="1:30" x14ac:dyDescent="0.3">
      <c r="A3765" t="s">
        <v>13766</v>
      </c>
      <c r="B3765" t="s">
        <v>54</v>
      </c>
      <c r="C3765">
        <v>153980</v>
      </c>
      <c r="D3765">
        <v>104.84</v>
      </c>
      <c r="E3765" s="1">
        <v>44067</v>
      </c>
      <c r="F3765" s="1">
        <v>47144</v>
      </c>
      <c r="G3765" t="s">
        <v>99</v>
      </c>
      <c r="H3765" t="s">
        <v>80</v>
      </c>
      <c r="I3765" t="s">
        <v>13763</v>
      </c>
      <c r="J3765">
        <v>3077</v>
      </c>
      <c r="K3765" t="s">
        <v>42</v>
      </c>
      <c r="L3765">
        <v>1</v>
      </c>
      <c r="M3765" t="s">
        <v>13764</v>
      </c>
      <c r="N3765" t="s">
        <v>60</v>
      </c>
      <c r="O3765">
        <v>82</v>
      </c>
      <c r="P3765" t="s">
        <v>2503</v>
      </c>
      <c r="Q3765" t="s">
        <v>51</v>
      </c>
      <c r="R3765" t="s">
        <v>13765</v>
      </c>
      <c r="S3765" t="s">
        <v>36</v>
      </c>
      <c r="T3765">
        <v>0</v>
      </c>
      <c r="U3765">
        <v>1</v>
      </c>
      <c r="V3765" t="s">
        <v>37</v>
      </c>
      <c r="W3765" t="s">
        <v>13767</v>
      </c>
      <c r="X3765" t="s">
        <v>72</v>
      </c>
      <c r="Y3765">
        <v>37</v>
      </c>
      <c r="Z3765">
        <v>82</v>
      </c>
      <c r="AA3765">
        <v>1</v>
      </c>
      <c r="AB3765" t="s">
        <v>58</v>
      </c>
      <c r="AC3765">
        <v>1</v>
      </c>
      <c r="AD3765" t="s">
        <v>74</v>
      </c>
    </row>
    <row r="3766" spans="1:30" x14ac:dyDescent="0.3">
      <c r="A3766" t="s">
        <v>7525</v>
      </c>
      <c r="B3766" t="s">
        <v>118</v>
      </c>
      <c r="C3766">
        <v>271530</v>
      </c>
      <c r="D3766">
        <v>1957.41</v>
      </c>
      <c r="E3766" s="1">
        <v>44256</v>
      </c>
      <c r="F3766" s="1">
        <v>44679</v>
      </c>
      <c r="G3766" t="s">
        <v>40</v>
      </c>
      <c r="H3766" t="s">
        <v>41</v>
      </c>
      <c r="I3766" t="s">
        <v>7520</v>
      </c>
      <c r="J3766">
        <v>423</v>
      </c>
      <c r="K3766" t="s">
        <v>100</v>
      </c>
      <c r="L3766">
        <v>0</v>
      </c>
      <c r="M3766" t="s">
        <v>7521</v>
      </c>
      <c r="N3766" t="s">
        <v>49</v>
      </c>
      <c r="O3766">
        <v>43</v>
      </c>
      <c r="P3766" t="s">
        <v>6484</v>
      </c>
      <c r="Q3766" t="s">
        <v>34</v>
      </c>
      <c r="R3766" t="s">
        <v>7522</v>
      </c>
      <c r="S3766" t="s">
        <v>89</v>
      </c>
      <c r="T3766">
        <v>1</v>
      </c>
      <c r="U3766">
        <v>0</v>
      </c>
      <c r="V3766" t="s">
        <v>90</v>
      </c>
      <c r="W3766" t="s">
        <v>7526</v>
      </c>
      <c r="X3766" t="s">
        <v>72</v>
      </c>
      <c r="Y3766">
        <v>24</v>
      </c>
      <c r="Z3766">
        <v>71</v>
      </c>
      <c r="AA3766">
        <v>1</v>
      </c>
      <c r="AB3766" t="s">
        <v>58</v>
      </c>
      <c r="AC3766">
        <v>1</v>
      </c>
      <c r="AD3766" t="s">
        <v>74</v>
      </c>
    </row>
    <row r="3767" spans="1:30" x14ac:dyDescent="0.3">
      <c r="A3767" t="s">
        <v>14845</v>
      </c>
      <c r="B3767" t="s">
        <v>118</v>
      </c>
      <c r="C3767">
        <v>362348</v>
      </c>
      <c r="D3767">
        <v>1863.46</v>
      </c>
      <c r="E3767" s="1">
        <v>44420</v>
      </c>
      <c r="F3767" s="1">
        <v>47008</v>
      </c>
      <c r="G3767" t="s">
        <v>40</v>
      </c>
      <c r="H3767" t="s">
        <v>80</v>
      </c>
      <c r="I3767" t="s">
        <v>14834</v>
      </c>
      <c r="J3767">
        <v>2588</v>
      </c>
      <c r="K3767" t="s">
        <v>42</v>
      </c>
      <c r="L3767">
        <v>1</v>
      </c>
      <c r="M3767" t="s">
        <v>14835</v>
      </c>
      <c r="N3767" t="s">
        <v>49</v>
      </c>
      <c r="O3767">
        <v>64</v>
      </c>
      <c r="P3767" t="s">
        <v>7987</v>
      </c>
      <c r="Q3767" t="s">
        <v>51</v>
      </c>
      <c r="R3767" t="s">
        <v>14836</v>
      </c>
      <c r="S3767" t="s">
        <v>36</v>
      </c>
      <c r="T3767">
        <v>0</v>
      </c>
      <c r="U3767">
        <v>1</v>
      </c>
      <c r="V3767" t="s">
        <v>37</v>
      </c>
      <c r="W3767" t="s">
        <v>14846</v>
      </c>
      <c r="X3767" t="s">
        <v>44</v>
      </c>
      <c r="Y3767">
        <v>41</v>
      </c>
      <c r="Z3767">
        <v>90</v>
      </c>
      <c r="AA3767">
        <v>1</v>
      </c>
      <c r="AB3767" t="s">
        <v>58</v>
      </c>
      <c r="AC3767">
        <v>1</v>
      </c>
      <c r="AD3767" t="s">
        <v>46</v>
      </c>
    </row>
    <row r="3768" spans="1:30" x14ac:dyDescent="0.3">
      <c r="A3768" t="s">
        <v>9949</v>
      </c>
      <c r="B3768" t="s">
        <v>54</v>
      </c>
      <c r="C3768">
        <v>369467</v>
      </c>
      <c r="D3768">
        <v>1634.17</v>
      </c>
      <c r="E3768" s="1">
        <v>45057</v>
      </c>
      <c r="F3768" s="1">
        <v>45799</v>
      </c>
      <c r="G3768" t="s">
        <v>99</v>
      </c>
      <c r="H3768" t="s">
        <v>41</v>
      </c>
      <c r="I3768" t="s">
        <v>9942</v>
      </c>
      <c r="J3768">
        <v>742</v>
      </c>
      <c r="K3768" t="s">
        <v>100</v>
      </c>
      <c r="L3768">
        <v>0</v>
      </c>
      <c r="M3768" t="s">
        <v>9943</v>
      </c>
      <c r="N3768" t="s">
        <v>60</v>
      </c>
      <c r="O3768">
        <v>81</v>
      </c>
      <c r="P3768" t="s">
        <v>5368</v>
      </c>
      <c r="Q3768" t="s">
        <v>51</v>
      </c>
      <c r="R3768" t="s">
        <v>9944</v>
      </c>
      <c r="S3768" t="s">
        <v>36</v>
      </c>
      <c r="T3768">
        <v>0</v>
      </c>
      <c r="U3768">
        <v>1</v>
      </c>
      <c r="V3768" t="s">
        <v>37</v>
      </c>
      <c r="W3768" t="s">
        <v>9950</v>
      </c>
      <c r="X3768" t="s">
        <v>72</v>
      </c>
      <c r="Y3768">
        <v>9</v>
      </c>
      <c r="Z3768">
        <v>71</v>
      </c>
      <c r="AA3768">
        <v>1</v>
      </c>
      <c r="AB3768" t="s">
        <v>58</v>
      </c>
      <c r="AC3768">
        <v>1</v>
      </c>
      <c r="AD3768" t="s">
        <v>74</v>
      </c>
    </row>
    <row r="3769" spans="1:30" x14ac:dyDescent="0.3">
      <c r="A3769" t="s">
        <v>9544</v>
      </c>
      <c r="B3769" t="s">
        <v>70</v>
      </c>
      <c r="C3769">
        <v>195696</v>
      </c>
      <c r="D3769">
        <v>487.41</v>
      </c>
      <c r="E3769" s="1">
        <v>43189</v>
      </c>
      <c r="F3769" s="1">
        <v>46699</v>
      </c>
      <c r="G3769" t="s">
        <v>99</v>
      </c>
      <c r="H3769" t="s">
        <v>55</v>
      </c>
      <c r="I3769" t="s">
        <v>9541</v>
      </c>
      <c r="J3769">
        <v>3510</v>
      </c>
      <c r="K3769" t="s">
        <v>42</v>
      </c>
      <c r="L3769">
        <v>0</v>
      </c>
      <c r="M3769" t="s">
        <v>9542</v>
      </c>
      <c r="N3769" t="s">
        <v>49</v>
      </c>
      <c r="O3769">
        <v>20</v>
      </c>
      <c r="P3769" t="s">
        <v>1187</v>
      </c>
      <c r="Q3769" t="s">
        <v>51</v>
      </c>
      <c r="R3769" t="s">
        <v>9543</v>
      </c>
      <c r="S3769" t="s">
        <v>67</v>
      </c>
      <c r="T3769">
        <v>0</v>
      </c>
      <c r="U3769">
        <v>0</v>
      </c>
      <c r="V3769" t="s">
        <v>68</v>
      </c>
      <c r="W3769" t="s">
        <v>9545</v>
      </c>
      <c r="X3769" t="s">
        <v>44</v>
      </c>
      <c r="Y3769">
        <v>17</v>
      </c>
      <c r="Z3769">
        <v>49</v>
      </c>
      <c r="AA3769">
        <v>0</v>
      </c>
      <c r="AB3769" t="s">
        <v>45</v>
      </c>
      <c r="AC3769">
        <v>0</v>
      </c>
      <c r="AD3769" t="s">
        <v>46</v>
      </c>
    </row>
    <row r="3770" spans="1:30" x14ac:dyDescent="0.3">
      <c r="A3770" t="s">
        <v>8337</v>
      </c>
      <c r="B3770" t="s">
        <v>70</v>
      </c>
      <c r="C3770">
        <v>315398</v>
      </c>
      <c r="D3770">
        <v>414.27</v>
      </c>
      <c r="E3770" s="1">
        <v>43490</v>
      </c>
      <c r="F3770" s="1">
        <v>45710</v>
      </c>
      <c r="G3770" t="s">
        <v>40</v>
      </c>
      <c r="H3770" t="s">
        <v>41</v>
      </c>
      <c r="I3770" t="s">
        <v>8334</v>
      </c>
      <c r="J3770">
        <v>2220</v>
      </c>
      <c r="K3770" t="s">
        <v>42</v>
      </c>
      <c r="L3770">
        <v>0</v>
      </c>
      <c r="M3770" t="s">
        <v>8335</v>
      </c>
      <c r="N3770" t="s">
        <v>60</v>
      </c>
      <c r="O3770">
        <v>29</v>
      </c>
      <c r="P3770" t="s">
        <v>2144</v>
      </c>
      <c r="Q3770" t="s">
        <v>62</v>
      </c>
      <c r="R3770" t="s">
        <v>8336</v>
      </c>
      <c r="S3770" t="s">
        <v>109</v>
      </c>
      <c r="T3770">
        <v>0</v>
      </c>
      <c r="U3770">
        <v>0</v>
      </c>
      <c r="V3770" t="s">
        <v>68</v>
      </c>
      <c r="W3770" t="s">
        <v>8338</v>
      </c>
      <c r="X3770" t="s">
        <v>44</v>
      </c>
      <c r="Y3770">
        <v>48</v>
      </c>
      <c r="Z3770">
        <v>51</v>
      </c>
      <c r="AA3770">
        <v>0</v>
      </c>
      <c r="AB3770" t="s">
        <v>45</v>
      </c>
      <c r="AC3770">
        <v>0</v>
      </c>
      <c r="AD3770" t="s">
        <v>46</v>
      </c>
    </row>
    <row r="3771" spans="1:30" x14ac:dyDescent="0.3">
      <c r="A3771" t="s">
        <v>12995</v>
      </c>
      <c r="B3771" t="s">
        <v>39</v>
      </c>
      <c r="C3771">
        <v>394450</v>
      </c>
      <c r="D3771">
        <v>1912.89</v>
      </c>
      <c r="E3771" s="1">
        <v>43966</v>
      </c>
      <c r="F3771" s="1">
        <v>46388</v>
      </c>
      <c r="G3771" t="s">
        <v>103</v>
      </c>
      <c r="H3771" t="s">
        <v>55</v>
      </c>
      <c r="I3771" t="s">
        <v>12992</v>
      </c>
      <c r="J3771">
        <v>2422</v>
      </c>
      <c r="K3771" t="s">
        <v>42</v>
      </c>
      <c r="L3771">
        <v>0</v>
      </c>
      <c r="M3771" t="s">
        <v>12993</v>
      </c>
      <c r="N3771" t="s">
        <v>32</v>
      </c>
      <c r="O3771">
        <v>46</v>
      </c>
      <c r="P3771" t="s">
        <v>3976</v>
      </c>
      <c r="Q3771" t="s">
        <v>87</v>
      </c>
      <c r="R3771" t="s">
        <v>12994</v>
      </c>
      <c r="S3771" t="s">
        <v>97</v>
      </c>
      <c r="T3771">
        <v>0</v>
      </c>
      <c r="U3771">
        <v>0</v>
      </c>
      <c r="V3771" t="s">
        <v>90</v>
      </c>
      <c r="W3771" t="s">
        <v>12996</v>
      </c>
      <c r="X3771" t="s">
        <v>57</v>
      </c>
      <c r="Y3771">
        <v>3</v>
      </c>
      <c r="Z3771">
        <v>52</v>
      </c>
      <c r="AA3771">
        <v>0</v>
      </c>
      <c r="AB3771" t="s">
        <v>45</v>
      </c>
      <c r="AC3771">
        <v>0</v>
      </c>
      <c r="AD3771" t="s">
        <v>59</v>
      </c>
    </row>
    <row r="3772" spans="1:30" x14ac:dyDescent="0.3">
      <c r="A3772" t="s">
        <v>4782</v>
      </c>
      <c r="B3772" t="s">
        <v>54</v>
      </c>
      <c r="C3772">
        <v>361445</v>
      </c>
      <c r="D3772">
        <v>436.58</v>
      </c>
      <c r="E3772" s="1">
        <v>44109</v>
      </c>
      <c r="F3772" s="1">
        <v>44979</v>
      </c>
      <c r="G3772" t="s">
        <v>103</v>
      </c>
      <c r="H3772" t="s">
        <v>41</v>
      </c>
      <c r="I3772" t="s">
        <v>4777</v>
      </c>
      <c r="J3772">
        <v>870</v>
      </c>
      <c r="K3772" t="s">
        <v>100</v>
      </c>
      <c r="L3772">
        <v>0</v>
      </c>
      <c r="M3772" t="s">
        <v>4778</v>
      </c>
      <c r="N3772" t="s">
        <v>32</v>
      </c>
      <c r="O3772">
        <v>54</v>
      </c>
      <c r="P3772" t="s">
        <v>4014</v>
      </c>
      <c r="Q3772" t="s">
        <v>34</v>
      </c>
      <c r="R3772" t="s">
        <v>4779</v>
      </c>
      <c r="S3772" t="s">
        <v>97</v>
      </c>
      <c r="T3772">
        <v>1</v>
      </c>
      <c r="U3772">
        <v>0</v>
      </c>
      <c r="V3772" t="s">
        <v>37</v>
      </c>
      <c r="W3772" t="s">
        <v>4783</v>
      </c>
      <c r="X3772" t="s">
        <v>72</v>
      </c>
      <c r="Y3772">
        <v>43</v>
      </c>
      <c r="Z3772">
        <v>11</v>
      </c>
      <c r="AA3772">
        <v>0</v>
      </c>
      <c r="AB3772" t="s">
        <v>73</v>
      </c>
      <c r="AC3772">
        <v>0</v>
      </c>
      <c r="AD3772" t="s">
        <v>74</v>
      </c>
    </row>
    <row r="3773" spans="1:30" x14ac:dyDescent="0.3">
      <c r="A3773" t="s">
        <v>6233</v>
      </c>
      <c r="B3773" t="s">
        <v>70</v>
      </c>
      <c r="C3773">
        <v>101769</v>
      </c>
      <c r="D3773">
        <v>1907.17</v>
      </c>
      <c r="E3773" s="1">
        <v>42419</v>
      </c>
      <c r="F3773" s="1">
        <v>45715</v>
      </c>
      <c r="G3773" t="s">
        <v>40</v>
      </c>
      <c r="H3773" t="s">
        <v>55</v>
      </c>
      <c r="I3773" t="s">
        <v>6230</v>
      </c>
      <c r="J3773">
        <v>3296</v>
      </c>
      <c r="K3773" t="s">
        <v>42</v>
      </c>
      <c r="L3773">
        <v>0</v>
      </c>
      <c r="M3773" t="s">
        <v>6231</v>
      </c>
      <c r="N3773" t="s">
        <v>32</v>
      </c>
      <c r="O3773">
        <v>23</v>
      </c>
      <c r="P3773" t="s">
        <v>5567</v>
      </c>
      <c r="Q3773" t="s">
        <v>87</v>
      </c>
      <c r="R3773" t="s">
        <v>6232</v>
      </c>
      <c r="S3773" t="s">
        <v>67</v>
      </c>
      <c r="T3773">
        <v>0</v>
      </c>
      <c r="U3773">
        <v>0</v>
      </c>
      <c r="V3773" t="s">
        <v>68</v>
      </c>
      <c r="W3773" t="s">
        <v>6234</v>
      </c>
      <c r="X3773" t="s">
        <v>72</v>
      </c>
      <c r="Y3773">
        <v>41</v>
      </c>
      <c r="Z3773">
        <v>2</v>
      </c>
      <c r="AA3773">
        <v>0</v>
      </c>
      <c r="AB3773" t="s">
        <v>73</v>
      </c>
      <c r="AC3773">
        <v>0</v>
      </c>
      <c r="AD3773" t="s">
        <v>74</v>
      </c>
    </row>
    <row r="3774" spans="1:30" x14ac:dyDescent="0.3">
      <c r="A3774" t="s">
        <v>7096</v>
      </c>
      <c r="B3774" t="s">
        <v>70</v>
      </c>
      <c r="C3774">
        <v>345228</v>
      </c>
      <c r="D3774">
        <v>355.69</v>
      </c>
      <c r="E3774" s="1">
        <v>42429</v>
      </c>
      <c r="F3774" s="1">
        <v>44641</v>
      </c>
      <c r="G3774" t="s">
        <v>99</v>
      </c>
      <c r="H3774" t="s">
        <v>55</v>
      </c>
      <c r="I3774" t="s">
        <v>7091</v>
      </c>
      <c r="J3774">
        <v>2212</v>
      </c>
      <c r="K3774" t="s">
        <v>42</v>
      </c>
      <c r="L3774">
        <v>0</v>
      </c>
      <c r="M3774" t="s">
        <v>7092</v>
      </c>
      <c r="N3774" t="s">
        <v>49</v>
      </c>
      <c r="O3774">
        <v>83</v>
      </c>
      <c r="P3774" t="s">
        <v>3668</v>
      </c>
      <c r="Q3774" t="s">
        <v>87</v>
      </c>
      <c r="R3774" t="s">
        <v>7093</v>
      </c>
      <c r="S3774" t="s">
        <v>36</v>
      </c>
      <c r="T3774">
        <v>0</v>
      </c>
      <c r="U3774">
        <v>1</v>
      </c>
      <c r="V3774" t="s">
        <v>37</v>
      </c>
      <c r="W3774" t="s">
        <v>7097</v>
      </c>
      <c r="X3774" t="s">
        <v>44</v>
      </c>
      <c r="Y3774">
        <v>31</v>
      </c>
      <c r="Z3774">
        <v>20</v>
      </c>
      <c r="AA3774">
        <v>0</v>
      </c>
      <c r="AB3774" t="s">
        <v>73</v>
      </c>
      <c r="AC3774">
        <v>0</v>
      </c>
      <c r="AD3774" t="s">
        <v>46</v>
      </c>
    </row>
    <row r="3775" spans="1:30" x14ac:dyDescent="0.3">
      <c r="A3775" t="s">
        <v>13544</v>
      </c>
      <c r="B3775" t="s">
        <v>118</v>
      </c>
      <c r="C3775">
        <v>135459</v>
      </c>
      <c r="D3775">
        <v>1459.05</v>
      </c>
      <c r="E3775" s="1">
        <v>42075</v>
      </c>
      <c r="F3775" s="1">
        <v>44688</v>
      </c>
      <c r="G3775" t="s">
        <v>99</v>
      </c>
      <c r="H3775" t="s">
        <v>80</v>
      </c>
      <c r="I3775" t="s">
        <v>13537</v>
      </c>
      <c r="J3775">
        <v>2613</v>
      </c>
      <c r="K3775" t="s">
        <v>42</v>
      </c>
      <c r="L3775">
        <v>1</v>
      </c>
      <c r="M3775" t="s">
        <v>13538</v>
      </c>
      <c r="N3775" t="s">
        <v>32</v>
      </c>
      <c r="O3775">
        <v>19</v>
      </c>
      <c r="P3775" t="s">
        <v>3009</v>
      </c>
      <c r="Q3775" t="s">
        <v>87</v>
      </c>
      <c r="R3775" t="s">
        <v>13539</v>
      </c>
      <c r="S3775" t="s">
        <v>67</v>
      </c>
      <c r="T3775">
        <v>0</v>
      </c>
      <c r="U3775">
        <v>0</v>
      </c>
      <c r="V3775" t="s">
        <v>68</v>
      </c>
      <c r="W3775" t="s">
        <v>13545</v>
      </c>
      <c r="X3775" t="s">
        <v>72</v>
      </c>
      <c r="Y3775">
        <v>2</v>
      </c>
      <c r="Z3775">
        <v>33</v>
      </c>
      <c r="AA3775">
        <v>0</v>
      </c>
      <c r="AB3775" t="s">
        <v>45</v>
      </c>
      <c r="AC3775">
        <v>0</v>
      </c>
      <c r="AD3775" t="s">
        <v>74</v>
      </c>
    </row>
    <row r="3776" spans="1:30" x14ac:dyDescent="0.3">
      <c r="A3776" t="s">
        <v>10943</v>
      </c>
      <c r="B3776" t="s">
        <v>54</v>
      </c>
      <c r="C3776">
        <v>235083</v>
      </c>
      <c r="D3776">
        <v>1637.67</v>
      </c>
      <c r="E3776" s="1">
        <v>44952</v>
      </c>
      <c r="F3776" s="1">
        <v>46501</v>
      </c>
      <c r="G3776" t="s">
        <v>40</v>
      </c>
      <c r="H3776" t="s">
        <v>55</v>
      </c>
      <c r="I3776" t="s">
        <v>10938</v>
      </c>
      <c r="J3776">
        <v>1549</v>
      </c>
      <c r="K3776" t="s">
        <v>42</v>
      </c>
      <c r="L3776">
        <v>0</v>
      </c>
      <c r="M3776" t="s">
        <v>10939</v>
      </c>
      <c r="N3776" t="s">
        <v>32</v>
      </c>
      <c r="O3776">
        <v>42</v>
      </c>
      <c r="P3776" t="s">
        <v>2353</v>
      </c>
      <c r="Q3776" t="s">
        <v>34</v>
      </c>
      <c r="R3776" t="s">
        <v>10940</v>
      </c>
      <c r="S3776" t="s">
        <v>89</v>
      </c>
      <c r="T3776">
        <v>1</v>
      </c>
      <c r="U3776">
        <v>0</v>
      </c>
      <c r="V3776" t="s">
        <v>90</v>
      </c>
      <c r="W3776" t="s">
        <v>10944</v>
      </c>
      <c r="X3776" t="s">
        <v>44</v>
      </c>
      <c r="Y3776">
        <v>46</v>
      </c>
      <c r="Z3776">
        <v>32</v>
      </c>
      <c r="AA3776">
        <v>0</v>
      </c>
      <c r="AB3776" t="s">
        <v>45</v>
      </c>
      <c r="AC3776">
        <v>0</v>
      </c>
      <c r="AD3776" t="s">
        <v>46</v>
      </c>
    </row>
    <row r="3777" spans="1:30" x14ac:dyDescent="0.3">
      <c r="A3777" t="s">
        <v>15000</v>
      </c>
      <c r="B3777" t="s">
        <v>39</v>
      </c>
      <c r="C3777">
        <v>290728</v>
      </c>
      <c r="D3777">
        <v>1116.8</v>
      </c>
      <c r="E3777" s="1">
        <v>43138</v>
      </c>
      <c r="F3777" s="1">
        <v>46188</v>
      </c>
      <c r="G3777" t="s">
        <v>40</v>
      </c>
      <c r="H3777" t="s">
        <v>55</v>
      </c>
      <c r="I3777" t="s">
        <v>14997</v>
      </c>
      <c r="J3777">
        <v>3050</v>
      </c>
      <c r="K3777" t="s">
        <v>42</v>
      </c>
      <c r="L3777">
        <v>0</v>
      </c>
      <c r="M3777" t="s">
        <v>14998</v>
      </c>
      <c r="N3777" t="s">
        <v>32</v>
      </c>
      <c r="O3777">
        <v>56</v>
      </c>
      <c r="P3777" t="s">
        <v>7347</v>
      </c>
      <c r="Q3777" t="s">
        <v>34</v>
      </c>
      <c r="R3777" t="s">
        <v>14999</v>
      </c>
      <c r="S3777" t="s">
        <v>36</v>
      </c>
      <c r="T3777">
        <v>1</v>
      </c>
      <c r="U3777">
        <v>0</v>
      </c>
      <c r="V3777" t="s">
        <v>37</v>
      </c>
      <c r="W3777" t="s">
        <v>15001</v>
      </c>
      <c r="X3777" t="s">
        <v>72</v>
      </c>
      <c r="Y3777">
        <v>20</v>
      </c>
      <c r="Z3777">
        <v>40</v>
      </c>
      <c r="AA3777">
        <v>0</v>
      </c>
      <c r="AB3777" t="s">
        <v>45</v>
      </c>
      <c r="AC3777">
        <v>0</v>
      </c>
      <c r="AD3777" t="s">
        <v>74</v>
      </c>
    </row>
    <row r="3778" spans="1:30" x14ac:dyDescent="0.3">
      <c r="A3778" t="s">
        <v>3632</v>
      </c>
      <c r="B3778" t="s">
        <v>118</v>
      </c>
      <c r="C3778">
        <v>12808</v>
      </c>
      <c r="D3778">
        <v>343.62</v>
      </c>
      <c r="E3778" s="1">
        <v>42055</v>
      </c>
      <c r="F3778" s="1">
        <v>44314</v>
      </c>
      <c r="G3778" t="s">
        <v>99</v>
      </c>
      <c r="H3778" t="s">
        <v>80</v>
      </c>
      <c r="I3778" t="s">
        <v>3623</v>
      </c>
      <c r="J3778">
        <v>2259</v>
      </c>
      <c r="K3778" t="s">
        <v>42</v>
      </c>
      <c r="L3778">
        <v>1</v>
      </c>
      <c r="M3778" t="s">
        <v>3624</v>
      </c>
      <c r="N3778" t="s">
        <v>32</v>
      </c>
      <c r="O3778">
        <v>72</v>
      </c>
      <c r="P3778" t="s">
        <v>2141</v>
      </c>
      <c r="Q3778" t="s">
        <v>62</v>
      </c>
      <c r="R3778" t="s">
        <v>3625</v>
      </c>
      <c r="S3778" t="s">
        <v>36</v>
      </c>
      <c r="T3778">
        <v>0</v>
      </c>
      <c r="U3778">
        <v>1</v>
      </c>
      <c r="V3778" t="s">
        <v>37</v>
      </c>
      <c r="W3778" t="s">
        <v>3633</v>
      </c>
      <c r="X3778" t="s">
        <v>72</v>
      </c>
      <c r="Y3778">
        <v>25</v>
      </c>
      <c r="Z3778">
        <v>79</v>
      </c>
      <c r="AA3778">
        <v>1</v>
      </c>
      <c r="AB3778" t="s">
        <v>58</v>
      </c>
      <c r="AC3778">
        <v>1</v>
      </c>
      <c r="AD3778" t="s">
        <v>74</v>
      </c>
    </row>
    <row r="3779" spans="1:30" x14ac:dyDescent="0.3">
      <c r="A3779" t="s">
        <v>2337</v>
      </c>
      <c r="B3779" t="s">
        <v>39</v>
      </c>
      <c r="C3779">
        <v>89123</v>
      </c>
      <c r="D3779">
        <v>1694.01</v>
      </c>
      <c r="E3779" s="1">
        <v>42127</v>
      </c>
      <c r="F3779" s="1">
        <v>43147</v>
      </c>
      <c r="G3779" t="s">
        <v>103</v>
      </c>
      <c r="H3779" t="s">
        <v>55</v>
      </c>
      <c r="I3779" t="s">
        <v>2334</v>
      </c>
      <c r="J3779">
        <v>1020</v>
      </c>
      <c r="K3779" t="s">
        <v>100</v>
      </c>
      <c r="L3779">
        <v>0</v>
      </c>
      <c r="M3779" t="s">
        <v>2335</v>
      </c>
      <c r="N3779" t="s">
        <v>32</v>
      </c>
      <c r="O3779">
        <v>75</v>
      </c>
      <c r="P3779" t="s">
        <v>643</v>
      </c>
      <c r="Q3779" t="s">
        <v>62</v>
      </c>
      <c r="R3779" t="s">
        <v>2336</v>
      </c>
      <c r="S3779" t="s">
        <v>36</v>
      </c>
      <c r="T3779">
        <v>0</v>
      </c>
      <c r="U3779">
        <v>1</v>
      </c>
      <c r="V3779" t="s">
        <v>37</v>
      </c>
      <c r="W3779" t="s">
        <v>2338</v>
      </c>
      <c r="X3779" t="s">
        <v>72</v>
      </c>
      <c r="Y3779">
        <v>25</v>
      </c>
      <c r="Z3779">
        <v>6</v>
      </c>
      <c r="AA3779">
        <v>0</v>
      </c>
      <c r="AB3779" t="s">
        <v>73</v>
      </c>
      <c r="AC3779">
        <v>0</v>
      </c>
      <c r="AD3779" t="s">
        <v>74</v>
      </c>
    </row>
    <row r="3780" spans="1:30" x14ac:dyDescent="0.3">
      <c r="A3780" t="s">
        <v>13245</v>
      </c>
      <c r="B3780" t="s">
        <v>118</v>
      </c>
      <c r="C3780">
        <v>284452</v>
      </c>
      <c r="D3780">
        <v>152.80000000000001</v>
      </c>
      <c r="E3780" s="1">
        <v>42795</v>
      </c>
      <c r="F3780" s="1">
        <v>43255</v>
      </c>
      <c r="G3780" t="s">
        <v>99</v>
      </c>
      <c r="H3780" t="s">
        <v>55</v>
      </c>
      <c r="I3780" t="s">
        <v>13242</v>
      </c>
      <c r="J3780">
        <v>460</v>
      </c>
      <c r="K3780" t="s">
        <v>100</v>
      </c>
      <c r="L3780">
        <v>0</v>
      </c>
      <c r="M3780" t="s">
        <v>13243</v>
      </c>
      <c r="N3780" t="s">
        <v>49</v>
      </c>
      <c r="O3780">
        <v>37</v>
      </c>
      <c r="P3780" t="s">
        <v>3251</v>
      </c>
      <c r="Q3780" t="s">
        <v>34</v>
      </c>
      <c r="R3780" t="s">
        <v>13244</v>
      </c>
      <c r="S3780" t="s">
        <v>89</v>
      </c>
      <c r="T3780">
        <v>1</v>
      </c>
      <c r="U3780">
        <v>0</v>
      </c>
      <c r="V3780" t="s">
        <v>90</v>
      </c>
      <c r="W3780" t="s">
        <v>13246</v>
      </c>
      <c r="X3780" t="s">
        <v>72</v>
      </c>
      <c r="Y3780">
        <v>9</v>
      </c>
      <c r="Z3780">
        <v>85</v>
      </c>
      <c r="AA3780">
        <v>1</v>
      </c>
      <c r="AB3780" t="s">
        <v>58</v>
      </c>
      <c r="AC3780">
        <v>1</v>
      </c>
      <c r="AD3780" t="s">
        <v>74</v>
      </c>
    </row>
    <row r="3781" spans="1:30" x14ac:dyDescent="0.3">
      <c r="A3781" t="s">
        <v>7111</v>
      </c>
      <c r="B3781" t="s">
        <v>118</v>
      </c>
      <c r="C3781">
        <v>448299</v>
      </c>
      <c r="D3781">
        <v>749.94</v>
      </c>
      <c r="E3781" s="1">
        <v>44116</v>
      </c>
      <c r="F3781" s="1">
        <v>47194</v>
      </c>
      <c r="G3781" t="s">
        <v>103</v>
      </c>
      <c r="H3781" t="s">
        <v>55</v>
      </c>
      <c r="I3781" t="s">
        <v>7108</v>
      </c>
      <c r="J3781">
        <v>3078</v>
      </c>
      <c r="K3781" t="s">
        <v>42</v>
      </c>
      <c r="L3781">
        <v>0</v>
      </c>
      <c r="M3781" t="s">
        <v>7109</v>
      </c>
      <c r="N3781" t="s">
        <v>32</v>
      </c>
      <c r="O3781">
        <v>46</v>
      </c>
      <c r="P3781" t="s">
        <v>2514</v>
      </c>
      <c r="Q3781" t="s">
        <v>87</v>
      </c>
      <c r="R3781" t="s">
        <v>7110</v>
      </c>
      <c r="S3781" t="s">
        <v>97</v>
      </c>
      <c r="T3781">
        <v>0</v>
      </c>
      <c r="U3781">
        <v>0</v>
      </c>
      <c r="V3781" t="s">
        <v>90</v>
      </c>
      <c r="W3781" t="s">
        <v>7112</v>
      </c>
      <c r="X3781" t="s">
        <v>44</v>
      </c>
      <c r="Y3781">
        <v>16</v>
      </c>
      <c r="Z3781">
        <v>56</v>
      </c>
      <c r="AA3781">
        <v>0</v>
      </c>
      <c r="AB3781" t="s">
        <v>45</v>
      </c>
      <c r="AC3781">
        <v>0</v>
      </c>
      <c r="AD3781" t="s">
        <v>46</v>
      </c>
    </row>
    <row r="3782" spans="1:30" x14ac:dyDescent="0.3">
      <c r="A3782" t="s">
        <v>4172</v>
      </c>
      <c r="B3782" t="s">
        <v>70</v>
      </c>
      <c r="C3782">
        <v>493490</v>
      </c>
      <c r="D3782">
        <v>1743.5</v>
      </c>
      <c r="E3782" s="1">
        <v>42731</v>
      </c>
      <c r="F3782" s="1">
        <v>45849</v>
      </c>
      <c r="G3782" t="s">
        <v>103</v>
      </c>
      <c r="H3782" t="s">
        <v>41</v>
      </c>
      <c r="I3782" t="s">
        <v>4169</v>
      </c>
      <c r="J3782">
        <v>3118</v>
      </c>
      <c r="K3782" t="s">
        <v>42</v>
      </c>
      <c r="L3782">
        <v>0</v>
      </c>
      <c r="M3782" t="s">
        <v>4170</v>
      </c>
      <c r="N3782" t="s">
        <v>49</v>
      </c>
      <c r="O3782">
        <v>69</v>
      </c>
      <c r="P3782" t="s">
        <v>863</v>
      </c>
      <c r="Q3782" t="s">
        <v>51</v>
      </c>
      <c r="R3782" t="s">
        <v>4171</v>
      </c>
      <c r="S3782" t="s">
        <v>36</v>
      </c>
      <c r="T3782">
        <v>0</v>
      </c>
      <c r="U3782">
        <v>1</v>
      </c>
      <c r="V3782" t="s">
        <v>37</v>
      </c>
      <c r="W3782" t="s">
        <v>4173</v>
      </c>
      <c r="X3782" t="s">
        <v>72</v>
      </c>
      <c r="Y3782">
        <v>3</v>
      </c>
      <c r="Z3782">
        <v>97</v>
      </c>
      <c r="AA3782">
        <v>1</v>
      </c>
      <c r="AB3782" t="s">
        <v>58</v>
      </c>
      <c r="AC3782">
        <v>1</v>
      </c>
      <c r="AD3782" t="s">
        <v>74</v>
      </c>
    </row>
    <row r="3783" spans="1:30" x14ac:dyDescent="0.3">
      <c r="A3783" t="s">
        <v>4089</v>
      </c>
      <c r="B3783" t="s">
        <v>118</v>
      </c>
      <c r="C3783">
        <v>220839</v>
      </c>
      <c r="D3783">
        <v>1353.47</v>
      </c>
      <c r="E3783" s="1">
        <v>44546</v>
      </c>
      <c r="F3783" s="1">
        <v>47714</v>
      </c>
      <c r="G3783" t="s">
        <v>99</v>
      </c>
      <c r="H3783" t="s">
        <v>80</v>
      </c>
      <c r="I3783" t="s">
        <v>4085</v>
      </c>
      <c r="J3783">
        <v>3168</v>
      </c>
      <c r="K3783" t="s">
        <v>42</v>
      </c>
      <c r="L3783">
        <v>1</v>
      </c>
      <c r="M3783" t="s">
        <v>4086</v>
      </c>
      <c r="N3783" t="s">
        <v>49</v>
      </c>
      <c r="O3783">
        <v>77</v>
      </c>
      <c r="P3783" t="s">
        <v>4087</v>
      </c>
      <c r="Q3783" t="s">
        <v>62</v>
      </c>
      <c r="R3783" t="s">
        <v>4088</v>
      </c>
      <c r="S3783" t="s">
        <v>36</v>
      </c>
      <c r="T3783">
        <v>0</v>
      </c>
      <c r="U3783">
        <v>1</v>
      </c>
      <c r="V3783" t="s">
        <v>37</v>
      </c>
      <c r="W3783" t="s">
        <v>4090</v>
      </c>
      <c r="X3783" t="s">
        <v>44</v>
      </c>
      <c r="Y3783">
        <v>50</v>
      </c>
      <c r="Z3783">
        <v>67</v>
      </c>
      <c r="AA3783">
        <v>0</v>
      </c>
      <c r="AB3783" t="s">
        <v>58</v>
      </c>
      <c r="AC3783">
        <v>0</v>
      </c>
      <c r="AD3783" t="s">
        <v>46</v>
      </c>
    </row>
    <row r="3784" spans="1:30" x14ac:dyDescent="0.3">
      <c r="A3784" t="s">
        <v>9857</v>
      </c>
      <c r="B3784" t="s">
        <v>39</v>
      </c>
      <c r="C3784">
        <v>149416</v>
      </c>
      <c r="D3784">
        <v>835.88</v>
      </c>
      <c r="E3784" s="1">
        <v>42986</v>
      </c>
      <c r="F3784" s="1">
        <v>43415</v>
      </c>
      <c r="G3784" t="s">
        <v>99</v>
      </c>
      <c r="H3784" t="s">
        <v>41</v>
      </c>
      <c r="I3784" t="s">
        <v>9852</v>
      </c>
      <c r="J3784">
        <v>429</v>
      </c>
      <c r="K3784" t="s">
        <v>100</v>
      </c>
      <c r="L3784">
        <v>0</v>
      </c>
      <c r="M3784" t="s">
        <v>9853</v>
      </c>
      <c r="N3784" t="s">
        <v>32</v>
      </c>
      <c r="O3784">
        <v>48</v>
      </c>
      <c r="P3784" t="s">
        <v>450</v>
      </c>
      <c r="Q3784" t="s">
        <v>34</v>
      </c>
      <c r="R3784" t="s">
        <v>9854</v>
      </c>
      <c r="S3784" t="s">
        <v>97</v>
      </c>
      <c r="T3784">
        <v>1</v>
      </c>
      <c r="U3784">
        <v>0</v>
      </c>
      <c r="V3784" t="s">
        <v>90</v>
      </c>
      <c r="W3784" t="s">
        <v>9858</v>
      </c>
      <c r="X3784" t="s">
        <v>72</v>
      </c>
      <c r="Y3784">
        <v>8</v>
      </c>
      <c r="Z3784">
        <v>12</v>
      </c>
      <c r="AA3784">
        <v>0</v>
      </c>
      <c r="AB3784" t="s">
        <v>73</v>
      </c>
      <c r="AC3784">
        <v>0</v>
      </c>
      <c r="AD3784" t="s">
        <v>74</v>
      </c>
    </row>
    <row r="3785" spans="1:30" x14ac:dyDescent="0.3">
      <c r="A3785" t="s">
        <v>8733</v>
      </c>
      <c r="B3785" t="s">
        <v>39</v>
      </c>
      <c r="C3785">
        <v>325600</v>
      </c>
      <c r="D3785">
        <v>965.86</v>
      </c>
      <c r="E3785" s="1">
        <v>44555</v>
      </c>
      <c r="F3785" s="1">
        <v>45427</v>
      </c>
      <c r="G3785" t="s">
        <v>40</v>
      </c>
      <c r="H3785" t="s">
        <v>41</v>
      </c>
      <c r="I3785" t="s">
        <v>8729</v>
      </c>
      <c r="J3785">
        <v>872</v>
      </c>
      <c r="K3785" t="s">
        <v>100</v>
      </c>
      <c r="L3785">
        <v>0</v>
      </c>
      <c r="M3785" t="s">
        <v>8730</v>
      </c>
      <c r="N3785" t="s">
        <v>60</v>
      </c>
      <c r="O3785">
        <v>34</v>
      </c>
      <c r="P3785" t="s">
        <v>8731</v>
      </c>
      <c r="Q3785" t="s">
        <v>62</v>
      </c>
      <c r="R3785" t="s">
        <v>8732</v>
      </c>
      <c r="S3785" t="s">
        <v>109</v>
      </c>
      <c r="T3785">
        <v>0</v>
      </c>
      <c r="U3785">
        <v>0</v>
      </c>
      <c r="V3785" t="s">
        <v>90</v>
      </c>
      <c r="W3785" t="s">
        <v>8734</v>
      </c>
      <c r="X3785" t="s">
        <v>72</v>
      </c>
      <c r="Y3785">
        <v>17</v>
      </c>
      <c r="Z3785">
        <v>1</v>
      </c>
      <c r="AA3785">
        <v>0</v>
      </c>
      <c r="AB3785" t="s">
        <v>73</v>
      </c>
      <c r="AC3785">
        <v>0</v>
      </c>
      <c r="AD3785" t="s">
        <v>74</v>
      </c>
    </row>
    <row r="3786" spans="1:30" x14ac:dyDescent="0.3">
      <c r="A3786" t="s">
        <v>15399</v>
      </c>
      <c r="B3786" t="s">
        <v>70</v>
      </c>
      <c r="C3786">
        <v>298842</v>
      </c>
      <c r="D3786">
        <v>530.53</v>
      </c>
      <c r="E3786" s="1">
        <v>42050</v>
      </c>
      <c r="F3786" s="1">
        <v>44070</v>
      </c>
      <c r="G3786" t="s">
        <v>103</v>
      </c>
      <c r="H3786" t="s">
        <v>55</v>
      </c>
      <c r="I3786" t="s">
        <v>15396</v>
      </c>
      <c r="J3786">
        <v>2020</v>
      </c>
      <c r="K3786" t="s">
        <v>42</v>
      </c>
      <c r="L3786">
        <v>0</v>
      </c>
      <c r="M3786" t="s">
        <v>15397</v>
      </c>
      <c r="N3786" t="s">
        <v>32</v>
      </c>
      <c r="O3786">
        <v>31</v>
      </c>
      <c r="P3786" t="s">
        <v>2978</v>
      </c>
      <c r="Q3786" t="s">
        <v>87</v>
      </c>
      <c r="R3786" t="s">
        <v>15398</v>
      </c>
      <c r="S3786" t="s">
        <v>109</v>
      </c>
      <c r="T3786">
        <v>0</v>
      </c>
      <c r="U3786">
        <v>0</v>
      </c>
      <c r="V3786" t="s">
        <v>90</v>
      </c>
      <c r="W3786" t="s">
        <v>15400</v>
      </c>
      <c r="X3786" t="s">
        <v>72</v>
      </c>
      <c r="Y3786">
        <v>6</v>
      </c>
      <c r="Z3786">
        <v>34</v>
      </c>
      <c r="AA3786">
        <v>0</v>
      </c>
      <c r="AB3786" t="s">
        <v>45</v>
      </c>
      <c r="AC3786">
        <v>0</v>
      </c>
      <c r="AD3786" t="s">
        <v>74</v>
      </c>
    </row>
    <row r="3787" spans="1:30" x14ac:dyDescent="0.3">
      <c r="A3787" t="s">
        <v>11259</v>
      </c>
      <c r="B3787" t="s">
        <v>39</v>
      </c>
      <c r="C3787">
        <v>51462</v>
      </c>
      <c r="D3787">
        <v>216.99</v>
      </c>
      <c r="E3787" s="1">
        <v>43524</v>
      </c>
      <c r="F3787" s="1">
        <v>45909</v>
      </c>
      <c r="G3787" t="s">
        <v>103</v>
      </c>
      <c r="H3787" t="s">
        <v>80</v>
      </c>
      <c r="I3787" t="s">
        <v>11256</v>
      </c>
      <c r="J3787">
        <v>2385</v>
      </c>
      <c r="K3787" t="s">
        <v>42</v>
      </c>
      <c r="L3787">
        <v>1</v>
      </c>
      <c r="M3787" t="s">
        <v>11257</v>
      </c>
      <c r="N3787" t="s">
        <v>32</v>
      </c>
      <c r="O3787">
        <v>56</v>
      </c>
      <c r="P3787" t="s">
        <v>5081</v>
      </c>
      <c r="Q3787" t="s">
        <v>62</v>
      </c>
      <c r="R3787" t="s">
        <v>11258</v>
      </c>
      <c r="S3787" t="s">
        <v>36</v>
      </c>
      <c r="T3787">
        <v>0</v>
      </c>
      <c r="U3787">
        <v>0</v>
      </c>
      <c r="V3787" t="s">
        <v>37</v>
      </c>
      <c r="W3787" t="s">
        <v>11260</v>
      </c>
      <c r="X3787" t="s">
        <v>44</v>
      </c>
      <c r="Y3787">
        <v>24</v>
      </c>
      <c r="Z3787">
        <v>18</v>
      </c>
      <c r="AA3787">
        <v>0</v>
      </c>
      <c r="AB3787" t="s">
        <v>73</v>
      </c>
      <c r="AC3787">
        <v>0</v>
      </c>
      <c r="AD3787" t="s">
        <v>46</v>
      </c>
    </row>
    <row r="3788" spans="1:30" x14ac:dyDescent="0.3">
      <c r="A3788" t="s">
        <v>16012</v>
      </c>
      <c r="B3788" t="s">
        <v>54</v>
      </c>
      <c r="C3788">
        <v>388220</v>
      </c>
      <c r="D3788">
        <v>688.23</v>
      </c>
      <c r="E3788" s="1">
        <v>42294</v>
      </c>
      <c r="F3788" s="1">
        <v>42909</v>
      </c>
      <c r="G3788" t="s">
        <v>99</v>
      </c>
      <c r="H3788" t="s">
        <v>55</v>
      </c>
      <c r="I3788" t="s">
        <v>16009</v>
      </c>
      <c r="J3788">
        <v>615</v>
      </c>
      <c r="K3788" t="s">
        <v>100</v>
      </c>
      <c r="L3788">
        <v>0</v>
      </c>
      <c r="M3788" t="s">
        <v>16010</v>
      </c>
      <c r="N3788" t="s">
        <v>49</v>
      </c>
      <c r="O3788">
        <v>71</v>
      </c>
      <c r="P3788" t="s">
        <v>3650</v>
      </c>
      <c r="Q3788" t="s">
        <v>34</v>
      </c>
      <c r="R3788" t="s">
        <v>16011</v>
      </c>
      <c r="S3788" t="s">
        <v>36</v>
      </c>
      <c r="T3788">
        <v>1</v>
      </c>
      <c r="U3788">
        <v>1</v>
      </c>
      <c r="V3788" t="s">
        <v>37</v>
      </c>
      <c r="W3788" t="s">
        <v>16013</v>
      </c>
      <c r="X3788" t="s">
        <v>57</v>
      </c>
      <c r="Y3788">
        <v>15</v>
      </c>
      <c r="Z3788">
        <v>40</v>
      </c>
      <c r="AA3788">
        <v>0</v>
      </c>
      <c r="AB3788" t="s">
        <v>45</v>
      </c>
      <c r="AC3788">
        <v>0</v>
      </c>
      <c r="AD3788" t="s">
        <v>59</v>
      </c>
    </row>
    <row r="3789" spans="1:30" x14ac:dyDescent="0.3">
      <c r="A3789" t="s">
        <v>3167</v>
      </c>
      <c r="B3789" t="s">
        <v>39</v>
      </c>
      <c r="C3789">
        <v>94983</v>
      </c>
      <c r="D3789">
        <v>635.05999999999995</v>
      </c>
      <c r="E3789" s="1">
        <v>42979</v>
      </c>
      <c r="F3789" s="1">
        <v>45504</v>
      </c>
      <c r="G3789" t="s">
        <v>40</v>
      </c>
      <c r="H3789" t="s">
        <v>80</v>
      </c>
      <c r="I3789" t="s">
        <v>3162</v>
      </c>
      <c r="J3789">
        <v>2525</v>
      </c>
      <c r="K3789" t="s">
        <v>42</v>
      </c>
      <c r="L3789">
        <v>1</v>
      </c>
      <c r="M3789" t="s">
        <v>3163</v>
      </c>
      <c r="N3789" t="s">
        <v>60</v>
      </c>
      <c r="O3789">
        <v>23</v>
      </c>
      <c r="P3789" t="s">
        <v>236</v>
      </c>
      <c r="Q3789" t="s">
        <v>62</v>
      </c>
      <c r="R3789" t="s">
        <v>3164</v>
      </c>
      <c r="S3789" t="s">
        <v>67</v>
      </c>
      <c r="T3789">
        <v>0</v>
      </c>
      <c r="U3789">
        <v>0</v>
      </c>
      <c r="V3789" t="s">
        <v>68</v>
      </c>
      <c r="W3789" t="s">
        <v>3168</v>
      </c>
      <c r="X3789" t="s">
        <v>44</v>
      </c>
      <c r="Y3789">
        <v>24</v>
      </c>
      <c r="Z3789">
        <v>85</v>
      </c>
      <c r="AA3789">
        <v>1</v>
      </c>
      <c r="AB3789" t="s">
        <v>58</v>
      </c>
      <c r="AC3789">
        <v>1</v>
      </c>
      <c r="AD3789" t="s">
        <v>46</v>
      </c>
    </row>
    <row r="3790" spans="1:30" x14ac:dyDescent="0.3">
      <c r="A3790" t="s">
        <v>14478</v>
      </c>
      <c r="B3790" t="s">
        <v>70</v>
      </c>
      <c r="C3790">
        <v>267775</v>
      </c>
      <c r="D3790">
        <v>1506.68</v>
      </c>
      <c r="E3790" s="1">
        <v>44594</v>
      </c>
      <c r="F3790" s="1">
        <v>45147</v>
      </c>
      <c r="G3790" t="s">
        <v>40</v>
      </c>
      <c r="H3790" t="s">
        <v>55</v>
      </c>
      <c r="I3790" t="s">
        <v>14473</v>
      </c>
      <c r="J3790">
        <v>553</v>
      </c>
      <c r="K3790" t="s">
        <v>100</v>
      </c>
      <c r="L3790">
        <v>0</v>
      </c>
      <c r="M3790" t="s">
        <v>14474</v>
      </c>
      <c r="N3790" t="s">
        <v>32</v>
      </c>
      <c r="O3790">
        <v>69</v>
      </c>
      <c r="P3790" t="s">
        <v>7280</v>
      </c>
      <c r="Q3790" t="s">
        <v>51</v>
      </c>
      <c r="R3790" t="s">
        <v>14475</v>
      </c>
      <c r="S3790" t="s">
        <v>36</v>
      </c>
      <c r="T3790">
        <v>0</v>
      </c>
      <c r="U3790">
        <v>1</v>
      </c>
      <c r="V3790" t="s">
        <v>37</v>
      </c>
      <c r="W3790" t="s">
        <v>14479</v>
      </c>
      <c r="X3790" t="s">
        <v>57</v>
      </c>
      <c r="Y3790">
        <v>25</v>
      </c>
      <c r="Z3790">
        <v>91</v>
      </c>
      <c r="AA3790">
        <v>1</v>
      </c>
      <c r="AB3790" t="s">
        <v>58</v>
      </c>
      <c r="AC3790">
        <v>1</v>
      </c>
      <c r="AD3790" t="s">
        <v>59</v>
      </c>
    </row>
    <row r="3791" spans="1:30" x14ac:dyDescent="0.3">
      <c r="A3791" t="s">
        <v>4362</v>
      </c>
      <c r="B3791" t="s">
        <v>70</v>
      </c>
      <c r="C3791">
        <v>359825</v>
      </c>
      <c r="D3791">
        <v>937.07</v>
      </c>
      <c r="E3791" s="1">
        <v>43838</v>
      </c>
      <c r="F3791" s="1">
        <v>45047</v>
      </c>
      <c r="G3791" t="s">
        <v>40</v>
      </c>
      <c r="H3791" t="s">
        <v>41</v>
      </c>
      <c r="I3791" t="s">
        <v>4359</v>
      </c>
      <c r="J3791">
        <v>1209</v>
      </c>
      <c r="K3791" t="s">
        <v>42</v>
      </c>
      <c r="L3791">
        <v>0</v>
      </c>
      <c r="M3791" t="s">
        <v>4360</v>
      </c>
      <c r="N3791" t="s">
        <v>32</v>
      </c>
      <c r="O3791">
        <v>18</v>
      </c>
      <c r="P3791" t="s">
        <v>581</v>
      </c>
      <c r="Q3791" t="s">
        <v>62</v>
      </c>
      <c r="R3791" t="s">
        <v>4361</v>
      </c>
      <c r="S3791" t="s">
        <v>67</v>
      </c>
      <c r="T3791">
        <v>0</v>
      </c>
      <c r="U3791">
        <v>0</v>
      </c>
      <c r="V3791" t="s">
        <v>68</v>
      </c>
      <c r="W3791" t="s">
        <v>4363</v>
      </c>
      <c r="X3791" t="s">
        <v>72</v>
      </c>
      <c r="Y3791">
        <v>24</v>
      </c>
      <c r="Z3791">
        <v>20</v>
      </c>
      <c r="AA3791">
        <v>0</v>
      </c>
      <c r="AB3791" t="s">
        <v>73</v>
      </c>
      <c r="AC3791">
        <v>0</v>
      </c>
      <c r="AD3791" t="s">
        <v>74</v>
      </c>
    </row>
    <row r="3792" spans="1:30" x14ac:dyDescent="0.3">
      <c r="A3792" t="s">
        <v>18607</v>
      </c>
      <c r="B3792" t="s">
        <v>70</v>
      </c>
      <c r="C3792">
        <v>180552</v>
      </c>
      <c r="D3792">
        <v>413.32</v>
      </c>
      <c r="E3792" s="1">
        <v>44752</v>
      </c>
      <c r="F3792" s="1">
        <v>46222</v>
      </c>
      <c r="G3792" t="s">
        <v>103</v>
      </c>
      <c r="H3792" t="s">
        <v>80</v>
      </c>
      <c r="I3792" t="s">
        <v>18600</v>
      </c>
      <c r="J3792">
        <v>1470</v>
      </c>
      <c r="K3792" t="s">
        <v>42</v>
      </c>
      <c r="L3792">
        <v>1</v>
      </c>
      <c r="M3792" t="s">
        <v>18601</v>
      </c>
      <c r="N3792" t="s">
        <v>32</v>
      </c>
      <c r="O3792">
        <v>33</v>
      </c>
      <c r="P3792" t="s">
        <v>1708</v>
      </c>
      <c r="Q3792" t="s">
        <v>51</v>
      </c>
      <c r="R3792" t="s">
        <v>18602</v>
      </c>
      <c r="S3792" t="s">
        <v>109</v>
      </c>
      <c r="T3792">
        <v>0</v>
      </c>
      <c r="U3792">
        <v>0</v>
      </c>
      <c r="V3792" t="s">
        <v>90</v>
      </c>
      <c r="W3792" t="s">
        <v>18608</v>
      </c>
      <c r="X3792" t="s">
        <v>57</v>
      </c>
      <c r="Y3792">
        <v>10</v>
      </c>
      <c r="Z3792">
        <v>75</v>
      </c>
      <c r="AA3792">
        <v>1</v>
      </c>
      <c r="AB3792" t="s">
        <v>58</v>
      </c>
      <c r="AC3792">
        <v>1</v>
      </c>
      <c r="AD3792" t="s">
        <v>59</v>
      </c>
    </row>
    <row r="3793" spans="1:30" x14ac:dyDescent="0.3">
      <c r="A3793" t="s">
        <v>9059</v>
      </c>
      <c r="B3793" t="s">
        <v>54</v>
      </c>
      <c r="C3793">
        <v>200969</v>
      </c>
      <c r="D3793">
        <v>466.26</v>
      </c>
      <c r="E3793" s="1">
        <v>44214</v>
      </c>
      <c r="F3793" s="1">
        <v>46718</v>
      </c>
      <c r="G3793" t="s">
        <v>103</v>
      </c>
      <c r="H3793" t="s">
        <v>80</v>
      </c>
      <c r="I3793" t="s">
        <v>9056</v>
      </c>
      <c r="J3793">
        <v>2504</v>
      </c>
      <c r="K3793" t="s">
        <v>42</v>
      </c>
      <c r="L3793">
        <v>1</v>
      </c>
      <c r="M3793" t="s">
        <v>9057</v>
      </c>
      <c r="N3793" t="s">
        <v>60</v>
      </c>
      <c r="O3793">
        <v>82</v>
      </c>
      <c r="P3793" t="s">
        <v>320</v>
      </c>
      <c r="Q3793" t="s">
        <v>62</v>
      </c>
      <c r="R3793" t="s">
        <v>9058</v>
      </c>
      <c r="S3793" t="s">
        <v>36</v>
      </c>
      <c r="T3793">
        <v>0</v>
      </c>
      <c r="U3793">
        <v>1</v>
      </c>
      <c r="V3793" t="s">
        <v>37</v>
      </c>
      <c r="W3793" t="s">
        <v>9060</v>
      </c>
      <c r="X3793" t="s">
        <v>44</v>
      </c>
      <c r="Y3793">
        <v>7</v>
      </c>
      <c r="Z3793">
        <v>14</v>
      </c>
      <c r="AA3793">
        <v>0</v>
      </c>
      <c r="AB3793" t="s">
        <v>73</v>
      </c>
      <c r="AC3793">
        <v>0</v>
      </c>
      <c r="AD3793" t="s">
        <v>46</v>
      </c>
    </row>
    <row r="3794" spans="1:30" x14ac:dyDescent="0.3">
      <c r="A3794" t="s">
        <v>1774</v>
      </c>
      <c r="B3794" t="s">
        <v>39</v>
      </c>
      <c r="C3794">
        <v>154742</v>
      </c>
      <c r="D3794">
        <v>1337.26</v>
      </c>
      <c r="E3794" s="1">
        <v>42558</v>
      </c>
      <c r="F3794" s="1">
        <v>43299</v>
      </c>
      <c r="G3794" t="s">
        <v>40</v>
      </c>
      <c r="H3794" t="s">
        <v>80</v>
      </c>
      <c r="I3794" t="s">
        <v>1765</v>
      </c>
      <c r="J3794">
        <v>741</v>
      </c>
      <c r="K3794" t="s">
        <v>100</v>
      </c>
      <c r="L3794">
        <v>1</v>
      </c>
      <c r="M3794" t="s">
        <v>1766</v>
      </c>
      <c r="N3794" t="s">
        <v>60</v>
      </c>
      <c r="O3794">
        <v>28</v>
      </c>
      <c r="P3794" t="s">
        <v>1179</v>
      </c>
      <c r="Q3794" t="s">
        <v>87</v>
      </c>
      <c r="R3794" t="s">
        <v>1767</v>
      </c>
      <c r="S3794" t="s">
        <v>109</v>
      </c>
      <c r="T3794">
        <v>0</v>
      </c>
      <c r="U3794">
        <v>0</v>
      </c>
      <c r="V3794" t="s">
        <v>68</v>
      </c>
      <c r="W3794" t="s">
        <v>1775</v>
      </c>
      <c r="X3794" t="s">
        <v>72</v>
      </c>
      <c r="Y3794">
        <v>29</v>
      </c>
      <c r="Z3794">
        <v>43</v>
      </c>
      <c r="AA3794">
        <v>0</v>
      </c>
      <c r="AB3794" t="s">
        <v>45</v>
      </c>
      <c r="AC3794">
        <v>0</v>
      </c>
      <c r="AD3794" t="s">
        <v>74</v>
      </c>
    </row>
    <row r="3795" spans="1:30" x14ac:dyDescent="0.3">
      <c r="A3795" t="s">
        <v>14007</v>
      </c>
      <c r="B3795" t="s">
        <v>118</v>
      </c>
      <c r="C3795">
        <v>224305</v>
      </c>
      <c r="D3795">
        <v>1599.45</v>
      </c>
      <c r="E3795" s="1">
        <v>42400</v>
      </c>
      <c r="F3795" s="1">
        <v>44744</v>
      </c>
      <c r="G3795" t="s">
        <v>40</v>
      </c>
      <c r="H3795" t="s">
        <v>55</v>
      </c>
      <c r="I3795" t="s">
        <v>14004</v>
      </c>
      <c r="J3795">
        <v>2344</v>
      </c>
      <c r="K3795" t="s">
        <v>42</v>
      </c>
      <c r="L3795">
        <v>0</v>
      </c>
      <c r="M3795" t="s">
        <v>14005</v>
      </c>
      <c r="N3795" t="s">
        <v>49</v>
      </c>
      <c r="O3795">
        <v>44</v>
      </c>
      <c r="P3795" t="s">
        <v>4389</v>
      </c>
      <c r="Q3795" t="s">
        <v>62</v>
      </c>
      <c r="R3795" t="s">
        <v>14006</v>
      </c>
      <c r="S3795" t="s">
        <v>89</v>
      </c>
      <c r="T3795">
        <v>0</v>
      </c>
      <c r="U3795">
        <v>0</v>
      </c>
      <c r="V3795" t="s">
        <v>90</v>
      </c>
      <c r="W3795" t="s">
        <v>14008</v>
      </c>
      <c r="X3795" t="s">
        <v>44</v>
      </c>
      <c r="Y3795">
        <v>4</v>
      </c>
      <c r="Z3795">
        <v>34</v>
      </c>
      <c r="AA3795">
        <v>0</v>
      </c>
      <c r="AB3795" t="s">
        <v>45</v>
      </c>
      <c r="AC3795">
        <v>0</v>
      </c>
      <c r="AD3795" t="s">
        <v>46</v>
      </c>
    </row>
    <row r="3796" spans="1:30" x14ac:dyDescent="0.3">
      <c r="A3796" t="s">
        <v>12506</v>
      </c>
      <c r="B3796" t="s">
        <v>54</v>
      </c>
      <c r="C3796">
        <v>218167</v>
      </c>
      <c r="D3796">
        <v>1981.35</v>
      </c>
      <c r="E3796" s="1">
        <v>44088</v>
      </c>
      <c r="F3796" s="1">
        <v>44480</v>
      </c>
      <c r="G3796" t="s">
        <v>103</v>
      </c>
      <c r="H3796" t="s">
        <v>80</v>
      </c>
      <c r="I3796" t="s">
        <v>12503</v>
      </c>
      <c r="J3796">
        <v>392</v>
      </c>
      <c r="K3796" t="s">
        <v>100</v>
      </c>
      <c r="L3796">
        <v>1</v>
      </c>
      <c r="M3796" t="s">
        <v>12504</v>
      </c>
      <c r="N3796" t="s">
        <v>32</v>
      </c>
      <c r="O3796">
        <v>62</v>
      </c>
      <c r="P3796" t="s">
        <v>3108</v>
      </c>
      <c r="Q3796" t="s">
        <v>87</v>
      </c>
      <c r="R3796" t="s">
        <v>12505</v>
      </c>
      <c r="S3796" t="s">
        <v>36</v>
      </c>
      <c r="T3796">
        <v>0</v>
      </c>
      <c r="U3796">
        <v>1</v>
      </c>
      <c r="V3796" t="s">
        <v>37</v>
      </c>
      <c r="W3796" t="s">
        <v>12507</v>
      </c>
      <c r="X3796" t="s">
        <v>57</v>
      </c>
      <c r="Y3796">
        <v>3</v>
      </c>
      <c r="Z3796">
        <v>87</v>
      </c>
      <c r="AA3796">
        <v>1</v>
      </c>
      <c r="AB3796" t="s">
        <v>58</v>
      </c>
      <c r="AC3796">
        <v>1</v>
      </c>
      <c r="AD3796" t="s">
        <v>59</v>
      </c>
    </row>
    <row r="3797" spans="1:30" x14ac:dyDescent="0.3">
      <c r="A3797" t="s">
        <v>16096</v>
      </c>
      <c r="B3797" t="s">
        <v>70</v>
      </c>
      <c r="C3797">
        <v>216372</v>
      </c>
      <c r="D3797">
        <v>1637.93</v>
      </c>
      <c r="E3797" s="1">
        <v>45408</v>
      </c>
      <c r="F3797" s="1">
        <v>45812</v>
      </c>
      <c r="G3797" t="s">
        <v>99</v>
      </c>
      <c r="H3797" t="s">
        <v>80</v>
      </c>
      <c r="I3797" t="s">
        <v>16091</v>
      </c>
      <c r="J3797">
        <v>404</v>
      </c>
      <c r="K3797" t="s">
        <v>100</v>
      </c>
      <c r="L3797">
        <v>1</v>
      </c>
      <c r="M3797" t="s">
        <v>16092</v>
      </c>
      <c r="N3797" t="s">
        <v>49</v>
      </c>
      <c r="O3797">
        <v>76</v>
      </c>
      <c r="P3797" t="s">
        <v>166</v>
      </c>
      <c r="Q3797" t="s">
        <v>87</v>
      </c>
      <c r="R3797" t="s">
        <v>16093</v>
      </c>
      <c r="S3797" t="s">
        <v>36</v>
      </c>
      <c r="T3797">
        <v>0</v>
      </c>
      <c r="U3797">
        <v>1</v>
      </c>
      <c r="V3797" t="s">
        <v>37</v>
      </c>
      <c r="W3797" t="s">
        <v>16097</v>
      </c>
      <c r="X3797" t="s">
        <v>57</v>
      </c>
      <c r="Y3797">
        <v>29</v>
      </c>
      <c r="Z3797">
        <v>74</v>
      </c>
      <c r="AA3797">
        <v>1</v>
      </c>
      <c r="AB3797" t="s">
        <v>58</v>
      </c>
      <c r="AC3797">
        <v>1</v>
      </c>
      <c r="AD3797" t="s">
        <v>59</v>
      </c>
    </row>
    <row r="3798" spans="1:30" x14ac:dyDescent="0.3">
      <c r="A3798" t="s">
        <v>14648</v>
      </c>
      <c r="B3798" t="s">
        <v>70</v>
      </c>
      <c r="C3798">
        <v>111368</v>
      </c>
      <c r="D3798">
        <v>1801.36</v>
      </c>
      <c r="E3798" s="1">
        <v>42194</v>
      </c>
      <c r="F3798" s="1">
        <v>45706</v>
      </c>
      <c r="G3798" t="s">
        <v>40</v>
      </c>
      <c r="H3798" t="s">
        <v>55</v>
      </c>
      <c r="I3798" t="s">
        <v>14645</v>
      </c>
      <c r="J3798">
        <v>3512</v>
      </c>
      <c r="K3798" t="s">
        <v>42</v>
      </c>
      <c r="L3798">
        <v>0</v>
      </c>
      <c r="M3798" t="s">
        <v>14646</v>
      </c>
      <c r="N3798" t="s">
        <v>32</v>
      </c>
      <c r="O3798">
        <v>47</v>
      </c>
      <c r="P3798" t="s">
        <v>2311</v>
      </c>
      <c r="Q3798" t="s">
        <v>34</v>
      </c>
      <c r="R3798" t="s">
        <v>14647</v>
      </c>
      <c r="S3798" t="s">
        <v>97</v>
      </c>
      <c r="T3798">
        <v>1</v>
      </c>
      <c r="U3798">
        <v>0</v>
      </c>
      <c r="V3798" t="s">
        <v>90</v>
      </c>
      <c r="W3798" t="s">
        <v>14649</v>
      </c>
      <c r="X3798" t="s">
        <v>44</v>
      </c>
      <c r="Y3798">
        <v>24</v>
      </c>
      <c r="Z3798">
        <v>4</v>
      </c>
      <c r="AA3798">
        <v>0</v>
      </c>
      <c r="AB3798" t="s">
        <v>73</v>
      </c>
      <c r="AC3798">
        <v>0</v>
      </c>
      <c r="AD3798" t="s">
        <v>46</v>
      </c>
    </row>
    <row r="3799" spans="1:30" x14ac:dyDescent="0.3">
      <c r="A3799" t="s">
        <v>18345</v>
      </c>
      <c r="B3799" t="s">
        <v>54</v>
      </c>
      <c r="C3799">
        <v>266525</v>
      </c>
      <c r="D3799">
        <v>1713.2</v>
      </c>
      <c r="E3799" s="1">
        <v>45619</v>
      </c>
      <c r="F3799" s="1">
        <v>47743</v>
      </c>
      <c r="G3799" t="s">
        <v>103</v>
      </c>
      <c r="H3799" t="s">
        <v>41</v>
      </c>
      <c r="I3799" t="s">
        <v>18342</v>
      </c>
      <c r="J3799">
        <v>2124</v>
      </c>
      <c r="K3799" t="s">
        <v>42</v>
      </c>
      <c r="L3799">
        <v>0</v>
      </c>
      <c r="M3799" t="s">
        <v>18343</v>
      </c>
      <c r="N3799" t="s">
        <v>60</v>
      </c>
      <c r="O3799">
        <v>45</v>
      </c>
      <c r="P3799" t="s">
        <v>3039</v>
      </c>
      <c r="Q3799" t="s">
        <v>62</v>
      </c>
      <c r="R3799" t="s">
        <v>18344</v>
      </c>
      <c r="S3799" t="s">
        <v>89</v>
      </c>
      <c r="T3799">
        <v>0</v>
      </c>
      <c r="U3799">
        <v>0</v>
      </c>
      <c r="V3799" t="s">
        <v>90</v>
      </c>
      <c r="W3799" t="s">
        <v>18346</v>
      </c>
      <c r="X3799" t="s">
        <v>57</v>
      </c>
      <c r="Y3799">
        <v>36</v>
      </c>
      <c r="Z3799">
        <v>75</v>
      </c>
      <c r="AA3799">
        <v>1</v>
      </c>
      <c r="AB3799" t="s">
        <v>58</v>
      </c>
      <c r="AC3799">
        <v>1</v>
      </c>
      <c r="AD3799" t="s">
        <v>59</v>
      </c>
    </row>
    <row r="3800" spans="1:30" x14ac:dyDescent="0.3">
      <c r="A3800" t="s">
        <v>9850</v>
      </c>
      <c r="B3800" t="s">
        <v>70</v>
      </c>
      <c r="C3800">
        <v>59382</v>
      </c>
      <c r="D3800">
        <v>152.59</v>
      </c>
      <c r="E3800" s="1">
        <v>43838</v>
      </c>
      <c r="F3800" s="1">
        <v>46007</v>
      </c>
      <c r="G3800" t="s">
        <v>103</v>
      </c>
      <c r="H3800" t="s">
        <v>55</v>
      </c>
      <c r="I3800" t="s">
        <v>9845</v>
      </c>
      <c r="J3800">
        <v>2169</v>
      </c>
      <c r="K3800" t="s">
        <v>42</v>
      </c>
      <c r="L3800">
        <v>0</v>
      </c>
      <c r="M3800" t="s">
        <v>9846</v>
      </c>
      <c r="N3800" t="s">
        <v>60</v>
      </c>
      <c r="O3800">
        <v>27</v>
      </c>
      <c r="P3800" t="s">
        <v>143</v>
      </c>
      <c r="Q3800" t="s">
        <v>87</v>
      </c>
      <c r="R3800" t="s">
        <v>9847</v>
      </c>
      <c r="S3800" t="s">
        <v>109</v>
      </c>
      <c r="T3800">
        <v>0</v>
      </c>
      <c r="U3800">
        <v>0</v>
      </c>
      <c r="V3800" t="s">
        <v>68</v>
      </c>
      <c r="W3800" t="s">
        <v>9851</v>
      </c>
      <c r="X3800" t="s">
        <v>57</v>
      </c>
      <c r="Y3800">
        <v>21</v>
      </c>
      <c r="Z3800">
        <v>68</v>
      </c>
      <c r="AA3800">
        <v>0</v>
      </c>
      <c r="AB3800" t="s">
        <v>58</v>
      </c>
      <c r="AC3800">
        <v>0</v>
      </c>
      <c r="AD3800" t="s">
        <v>59</v>
      </c>
    </row>
    <row r="3801" spans="1:30" x14ac:dyDescent="0.3">
      <c r="A3801" t="s">
        <v>463</v>
      </c>
      <c r="B3801" t="s">
        <v>118</v>
      </c>
      <c r="C3801">
        <v>299389</v>
      </c>
      <c r="D3801">
        <v>512.54</v>
      </c>
      <c r="E3801" s="1">
        <v>45439</v>
      </c>
      <c r="F3801" s="1">
        <v>49031</v>
      </c>
      <c r="G3801" t="s">
        <v>103</v>
      </c>
      <c r="H3801" t="s">
        <v>41</v>
      </c>
      <c r="I3801" t="s">
        <v>457</v>
      </c>
      <c r="J3801">
        <v>3592</v>
      </c>
      <c r="K3801" t="s">
        <v>42</v>
      </c>
      <c r="L3801">
        <v>0</v>
      </c>
      <c r="M3801" t="s">
        <v>458</v>
      </c>
      <c r="N3801" t="s">
        <v>32</v>
      </c>
      <c r="O3801">
        <v>55</v>
      </c>
      <c r="P3801" t="s">
        <v>459</v>
      </c>
      <c r="Q3801" t="s">
        <v>87</v>
      </c>
      <c r="R3801" t="s">
        <v>460</v>
      </c>
      <c r="S3801" t="s">
        <v>97</v>
      </c>
      <c r="T3801">
        <v>0</v>
      </c>
      <c r="U3801">
        <v>0</v>
      </c>
      <c r="V3801" t="s">
        <v>37</v>
      </c>
      <c r="W3801" t="s">
        <v>464</v>
      </c>
      <c r="X3801" t="s">
        <v>57</v>
      </c>
      <c r="Y3801">
        <v>50</v>
      </c>
      <c r="Z3801">
        <v>42</v>
      </c>
      <c r="AA3801">
        <v>0</v>
      </c>
      <c r="AB3801" t="s">
        <v>45</v>
      </c>
      <c r="AC3801">
        <v>0</v>
      </c>
      <c r="AD3801" t="s">
        <v>59</v>
      </c>
    </row>
    <row r="3802" spans="1:30" x14ac:dyDescent="0.3">
      <c r="A3802" t="s">
        <v>19759</v>
      </c>
      <c r="B3802" t="s">
        <v>39</v>
      </c>
      <c r="C3802">
        <v>207263</v>
      </c>
      <c r="D3802">
        <v>770.06</v>
      </c>
      <c r="E3802" s="1">
        <v>45022</v>
      </c>
      <c r="F3802" s="1">
        <v>48432</v>
      </c>
      <c r="G3802" t="s">
        <v>99</v>
      </c>
      <c r="H3802" t="s">
        <v>41</v>
      </c>
      <c r="I3802" t="s">
        <v>19756</v>
      </c>
      <c r="J3802">
        <v>3410</v>
      </c>
      <c r="K3802" t="s">
        <v>42</v>
      </c>
      <c r="L3802">
        <v>0</v>
      </c>
      <c r="M3802" t="s">
        <v>19757</v>
      </c>
      <c r="N3802" t="s">
        <v>60</v>
      </c>
      <c r="O3802">
        <v>39</v>
      </c>
      <c r="P3802" t="s">
        <v>2032</v>
      </c>
      <c r="Q3802" t="s">
        <v>62</v>
      </c>
      <c r="R3802" t="s">
        <v>19758</v>
      </c>
      <c r="S3802" t="s">
        <v>89</v>
      </c>
      <c r="T3802">
        <v>0</v>
      </c>
      <c r="U3802">
        <v>0</v>
      </c>
      <c r="V3802" t="s">
        <v>90</v>
      </c>
      <c r="W3802" t="s">
        <v>19760</v>
      </c>
      <c r="X3802" t="s">
        <v>57</v>
      </c>
      <c r="Y3802">
        <v>5</v>
      </c>
      <c r="Z3802">
        <v>86</v>
      </c>
      <c r="AA3802">
        <v>1</v>
      </c>
      <c r="AB3802" t="s">
        <v>58</v>
      </c>
      <c r="AC3802">
        <v>1</v>
      </c>
      <c r="AD3802" t="s">
        <v>59</v>
      </c>
    </row>
    <row r="3803" spans="1:30" x14ac:dyDescent="0.3">
      <c r="A3803" t="s">
        <v>4377</v>
      </c>
      <c r="B3803" t="s">
        <v>54</v>
      </c>
      <c r="C3803">
        <v>237392</v>
      </c>
      <c r="D3803">
        <v>113.27</v>
      </c>
      <c r="E3803" s="1">
        <v>44294</v>
      </c>
      <c r="F3803" s="1">
        <v>46725</v>
      </c>
      <c r="G3803" t="s">
        <v>103</v>
      </c>
      <c r="H3803" t="s">
        <v>80</v>
      </c>
      <c r="I3803" t="s">
        <v>4374</v>
      </c>
      <c r="J3803">
        <v>2431</v>
      </c>
      <c r="K3803" t="s">
        <v>42</v>
      </c>
      <c r="L3803">
        <v>1</v>
      </c>
      <c r="M3803" t="s">
        <v>4375</v>
      </c>
      <c r="N3803" t="s">
        <v>60</v>
      </c>
      <c r="O3803">
        <v>25</v>
      </c>
      <c r="P3803" t="s">
        <v>3970</v>
      </c>
      <c r="Q3803" t="s">
        <v>62</v>
      </c>
      <c r="R3803" t="s">
        <v>4376</v>
      </c>
      <c r="S3803" t="s">
        <v>67</v>
      </c>
      <c r="T3803">
        <v>0</v>
      </c>
      <c r="U3803">
        <v>0</v>
      </c>
      <c r="V3803" t="s">
        <v>68</v>
      </c>
      <c r="W3803" t="s">
        <v>4378</v>
      </c>
      <c r="X3803" t="s">
        <v>57</v>
      </c>
      <c r="Y3803">
        <v>15</v>
      </c>
      <c r="Z3803">
        <v>62</v>
      </c>
      <c r="AA3803">
        <v>0</v>
      </c>
      <c r="AB3803" t="s">
        <v>58</v>
      </c>
      <c r="AC3803">
        <v>0</v>
      </c>
      <c r="AD3803" t="s">
        <v>59</v>
      </c>
    </row>
    <row r="3804" spans="1:30" x14ac:dyDescent="0.3">
      <c r="A3804" t="s">
        <v>3235</v>
      </c>
      <c r="B3804" t="s">
        <v>54</v>
      </c>
      <c r="C3804">
        <v>219934</v>
      </c>
      <c r="D3804">
        <v>409.98</v>
      </c>
      <c r="E3804" s="1">
        <v>43848</v>
      </c>
      <c r="F3804" s="1">
        <v>47168</v>
      </c>
      <c r="G3804" t="s">
        <v>103</v>
      </c>
      <c r="H3804" t="s">
        <v>80</v>
      </c>
      <c r="I3804" t="s">
        <v>3228</v>
      </c>
      <c r="J3804">
        <v>3320</v>
      </c>
      <c r="K3804" t="s">
        <v>42</v>
      </c>
      <c r="L3804">
        <v>1</v>
      </c>
      <c r="M3804" t="s">
        <v>3229</v>
      </c>
      <c r="N3804" t="s">
        <v>49</v>
      </c>
      <c r="O3804">
        <v>57</v>
      </c>
      <c r="P3804" t="s">
        <v>473</v>
      </c>
      <c r="Q3804" t="s">
        <v>87</v>
      </c>
      <c r="R3804" t="s">
        <v>3230</v>
      </c>
      <c r="S3804" t="s">
        <v>36</v>
      </c>
      <c r="T3804">
        <v>0</v>
      </c>
      <c r="U3804">
        <v>0</v>
      </c>
      <c r="V3804" t="s">
        <v>37</v>
      </c>
      <c r="W3804" t="s">
        <v>3236</v>
      </c>
      <c r="X3804" t="s">
        <v>44</v>
      </c>
      <c r="Y3804">
        <v>48</v>
      </c>
      <c r="Z3804">
        <v>56</v>
      </c>
      <c r="AA3804">
        <v>0</v>
      </c>
      <c r="AB3804" t="s">
        <v>45</v>
      </c>
      <c r="AC3804">
        <v>0</v>
      </c>
      <c r="AD3804" t="s">
        <v>46</v>
      </c>
    </row>
    <row r="3805" spans="1:30" x14ac:dyDescent="0.3">
      <c r="A3805" t="s">
        <v>19404</v>
      </c>
      <c r="B3805" t="s">
        <v>70</v>
      </c>
      <c r="C3805">
        <v>74341</v>
      </c>
      <c r="D3805">
        <v>1006.36</v>
      </c>
      <c r="E3805" s="1">
        <v>42394</v>
      </c>
      <c r="F3805" s="1">
        <v>44708</v>
      </c>
      <c r="G3805" t="s">
        <v>103</v>
      </c>
      <c r="H3805" t="s">
        <v>55</v>
      </c>
      <c r="I3805" t="s">
        <v>19401</v>
      </c>
      <c r="J3805">
        <v>2314</v>
      </c>
      <c r="K3805" t="s">
        <v>42</v>
      </c>
      <c r="L3805">
        <v>0</v>
      </c>
      <c r="M3805" t="s">
        <v>19402</v>
      </c>
      <c r="N3805" t="s">
        <v>32</v>
      </c>
      <c r="O3805">
        <v>84</v>
      </c>
      <c r="P3805" t="s">
        <v>681</v>
      </c>
      <c r="Q3805" t="s">
        <v>62</v>
      </c>
      <c r="R3805" t="s">
        <v>19403</v>
      </c>
      <c r="S3805" t="s">
        <v>36</v>
      </c>
      <c r="T3805">
        <v>0</v>
      </c>
      <c r="U3805">
        <v>1</v>
      </c>
      <c r="V3805" t="s">
        <v>37</v>
      </c>
      <c r="W3805" t="s">
        <v>19405</v>
      </c>
      <c r="X3805" t="s">
        <v>72</v>
      </c>
      <c r="Y3805">
        <v>36</v>
      </c>
      <c r="Z3805">
        <v>60</v>
      </c>
      <c r="AA3805">
        <v>0</v>
      </c>
      <c r="AB3805" t="s">
        <v>45</v>
      </c>
      <c r="AC3805">
        <v>0</v>
      </c>
      <c r="AD3805" t="s">
        <v>74</v>
      </c>
    </row>
    <row r="3806" spans="1:30" x14ac:dyDescent="0.3">
      <c r="A3806" t="s">
        <v>17350</v>
      </c>
      <c r="B3806" t="s">
        <v>70</v>
      </c>
      <c r="C3806">
        <v>394950</v>
      </c>
      <c r="D3806">
        <v>1946.24</v>
      </c>
      <c r="E3806" s="1">
        <v>42566</v>
      </c>
      <c r="F3806" s="1">
        <v>43053</v>
      </c>
      <c r="G3806" t="s">
        <v>99</v>
      </c>
      <c r="H3806" t="s">
        <v>41</v>
      </c>
      <c r="I3806" t="s">
        <v>17347</v>
      </c>
      <c r="J3806">
        <v>487</v>
      </c>
      <c r="K3806" t="s">
        <v>100</v>
      </c>
      <c r="L3806">
        <v>0</v>
      </c>
      <c r="M3806" t="s">
        <v>17348</v>
      </c>
      <c r="N3806" t="s">
        <v>60</v>
      </c>
      <c r="O3806">
        <v>37</v>
      </c>
      <c r="P3806" t="s">
        <v>3735</v>
      </c>
      <c r="Q3806" t="s">
        <v>62</v>
      </c>
      <c r="R3806" t="s">
        <v>17349</v>
      </c>
      <c r="S3806" t="s">
        <v>89</v>
      </c>
      <c r="T3806">
        <v>0</v>
      </c>
      <c r="U3806">
        <v>0</v>
      </c>
      <c r="V3806" t="s">
        <v>90</v>
      </c>
      <c r="W3806" t="s">
        <v>17351</v>
      </c>
      <c r="X3806" t="s">
        <v>44</v>
      </c>
      <c r="Y3806">
        <v>50</v>
      </c>
      <c r="Z3806">
        <v>17</v>
      </c>
      <c r="AA3806">
        <v>0</v>
      </c>
      <c r="AB3806" t="s">
        <v>73</v>
      </c>
      <c r="AC3806">
        <v>0</v>
      </c>
      <c r="AD3806" t="s">
        <v>46</v>
      </c>
    </row>
    <row r="3807" spans="1:30" x14ac:dyDescent="0.3">
      <c r="A3807" t="s">
        <v>8742</v>
      </c>
      <c r="B3807" t="s">
        <v>70</v>
      </c>
      <c r="C3807">
        <v>314759</v>
      </c>
      <c r="D3807">
        <v>678.67</v>
      </c>
      <c r="E3807" s="1">
        <v>44431</v>
      </c>
      <c r="F3807" s="1">
        <v>45457</v>
      </c>
      <c r="G3807" t="s">
        <v>99</v>
      </c>
      <c r="H3807" t="s">
        <v>55</v>
      </c>
      <c r="I3807" t="s">
        <v>8735</v>
      </c>
      <c r="J3807">
        <v>1026</v>
      </c>
      <c r="K3807" t="s">
        <v>100</v>
      </c>
      <c r="L3807">
        <v>0</v>
      </c>
      <c r="M3807" t="s">
        <v>8736</v>
      </c>
      <c r="N3807" t="s">
        <v>49</v>
      </c>
      <c r="O3807">
        <v>80</v>
      </c>
      <c r="P3807" t="s">
        <v>354</v>
      </c>
      <c r="Q3807" t="s">
        <v>62</v>
      </c>
      <c r="R3807" t="s">
        <v>8737</v>
      </c>
      <c r="S3807" t="s">
        <v>36</v>
      </c>
      <c r="T3807">
        <v>0</v>
      </c>
      <c r="U3807">
        <v>1</v>
      </c>
      <c r="V3807" t="s">
        <v>37</v>
      </c>
      <c r="W3807" t="s">
        <v>8743</v>
      </c>
      <c r="X3807" t="s">
        <v>72</v>
      </c>
      <c r="Y3807">
        <v>35</v>
      </c>
      <c r="Z3807">
        <v>76</v>
      </c>
      <c r="AA3807">
        <v>1</v>
      </c>
      <c r="AB3807" t="s">
        <v>58</v>
      </c>
      <c r="AC3807">
        <v>1</v>
      </c>
      <c r="AD3807" t="s">
        <v>74</v>
      </c>
    </row>
    <row r="3808" spans="1:30" x14ac:dyDescent="0.3">
      <c r="A3808" t="s">
        <v>13084</v>
      </c>
      <c r="B3808" t="s">
        <v>39</v>
      </c>
      <c r="C3808">
        <v>381164</v>
      </c>
      <c r="D3808">
        <v>305.2</v>
      </c>
      <c r="E3808" s="1">
        <v>42595</v>
      </c>
      <c r="F3808" s="1">
        <v>45503</v>
      </c>
      <c r="G3808" t="s">
        <v>99</v>
      </c>
      <c r="H3808" t="s">
        <v>41</v>
      </c>
      <c r="I3808" t="s">
        <v>13081</v>
      </c>
      <c r="J3808">
        <v>2908</v>
      </c>
      <c r="K3808" t="s">
        <v>42</v>
      </c>
      <c r="L3808">
        <v>0</v>
      </c>
      <c r="M3808" t="s">
        <v>13082</v>
      </c>
      <c r="N3808" t="s">
        <v>32</v>
      </c>
      <c r="O3808">
        <v>70</v>
      </c>
      <c r="P3808" t="s">
        <v>77</v>
      </c>
      <c r="Q3808" t="s">
        <v>51</v>
      </c>
      <c r="R3808" t="s">
        <v>13083</v>
      </c>
      <c r="S3808" t="s">
        <v>36</v>
      </c>
      <c r="T3808">
        <v>0</v>
      </c>
      <c r="U3808">
        <v>1</v>
      </c>
      <c r="V3808" t="s">
        <v>37</v>
      </c>
      <c r="W3808" t="s">
        <v>13085</v>
      </c>
      <c r="X3808" t="s">
        <v>44</v>
      </c>
      <c r="Y3808">
        <v>32</v>
      </c>
      <c r="Z3808">
        <v>54</v>
      </c>
      <c r="AA3808">
        <v>0</v>
      </c>
      <c r="AB3808" t="s">
        <v>45</v>
      </c>
      <c r="AC3808">
        <v>0</v>
      </c>
      <c r="AD3808" t="s">
        <v>46</v>
      </c>
    </row>
    <row r="3809" spans="1:30" x14ac:dyDescent="0.3">
      <c r="A3809" t="s">
        <v>13896</v>
      </c>
      <c r="B3809" t="s">
        <v>118</v>
      </c>
      <c r="C3809">
        <v>449447</v>
      </c>
      <c r="D3809">
        <v>869.47</v>
      </c>
      <c r="E3809" s="1">
        <v>43105</v>
      </c>
      <c r="F3809" s="1">
        <v>46023</v>
      </c>
      <c r="G3809" t="s">
        <v>103</v>
      </c>
      <c r="H3809" t="s">
        <v>55</v>
      </c>
      <c r="I3809" t="s">
        <v>13893</v>
      </c>
      <c r="J3809">
        <v>2918</v>
      </c>
      <c r="K3809" t="s">
        <v>42</v>
      </c>
      <c r="L3809">
        <v>0</v>
      </c>
      <c r="M3809" t="s">
        <v>13894</v>
      </c>
      <c r="N3809" t="s">
        <v>49</v>
      </c>
      <c r="O3809">
        <v>23</v>
      </c>
      <c r="P3809" t="s">
        <v>4410</v>
      </c>
      <c r="Q3809" t="s">
        <v>34</v>
      </c>
      <c r="R3809" t="s">
        <v>13895</v>
      </c>
      <c r="S3809" t="s">
        <v>67</v>
      </c>
      <c r="T3809">
        <v>1</v>
      </c>
      <c r="U3809">
        <v>0</v>
      </c>
      <c r="V3809" t="s">
        <v>68</v>
      </c>
      <c r="W3809" t="s">
        <v>13897</v>
      </c>
      <c r="X3809" t="s">
        <v>44</v>
      </c>
      <c r="Y3809">
        <v>23</v>
      </c>
      <c r="Z3809">
        <v>27</v>
      </c>
      <c r="AA3809">
        <v>0</v>
      </c>
      <c r="AB3809" t="s">
        <v>73</v>
      </c>
      <c r="AC3809">
        <v>0</v>
      </c>
      <c r="AD3809" t="s">
        <v>46</v>
      </c>
    </row>
    <row r="3810" spans="1:30" x14ac:dyDescent="0.3">
      <c r="A3810" t="s">
        <v>934</v>
      </c>
      <c r="B3810" t="s">
        <v>118</v>
      </c>
      <c r="C3810">
        <v>11248</v>
      </c>
      <c r="D3810">
        <v>925.63</v>
      </c>
      <c r="E3810" s="1">
        <v>42073</v>
      </c>
      <c r="F3810" s="1">
        <v>43234</v>
      </c>
      <c r="G3810" t="s">
        <v>103</v>
      </c>
      <c r="H3810" t="s">
        <v>55</v>
      </c>
      <c r="I3810" t="s">
        <v>929</v>
      </c>
      <c r="J3810">
        <v>1161</v>
      </c>
      <c r="K3810" t="s">
        <v>42</v>
      </c>
      <c r="L3810">
        <v>0</v>
      </c>
      <c r="M3810" t="s">
        <v>930</v>
      </c>
      <c r="N3810" t="s">
        <v>49</v>
      </c>
      <c r="O3810">
        <v>59</v>
      </c>
      <c r="P3810" t="s">
        <v>526</v>
      </c>
      <c r="Q3810" t="s">
        <v>34</v>
      </c>
      <c r="R3810" t="s">
        <v>931</v>
      </c>
      <c r="S3810" t="s">
        <v>36</v>
      </c>
      <c r="T3810">
        <v>1</v>
      </c>
      <c r="U3810">
        <v>0</v>
      </c>
      <c r="V3810" t="s">
        <v>37</v>
      </c>
      <c r="W3810" t="s">
        <v>935</v>
      </c>
      <c r="X3810" t="s">
        <v>72</v>
      </c>
      <c r="Y3810">
        <v>11</v>
      </c>
      <c r="Z3810">
        <v>13</v>
      </c>
      <c r="AA3810">
        <v>0</v>
      </c>
      <c r="AB3810" t="s">
        <v>73</v>
      </c>
      <c r="AC3810">
        <v>0</v>
      </c>
      <c r="AD3810" t="s">
        <v>74</v>
      </c>
    </row>
    <row r="3811" spans="1:30" x14ac:dyDescent="0.3">
      <c r="A3811" t="s">
        <v>10986</v>
      </c>
      <c r="B3811" t="s">
        <v>54</v>
      </c>
      <c r="C3811">
        <v>216391</v>
      </c>
      <c r="D3811">
        <v>471.68</v>
      </c>
      <c r="E3811" s="1">
        <v>44865</v>
      </c>
      <c r="F3811" s="1">
        <v>45680</v>
      </c>
      <c r="G3811" t="s">
        <v>99</v>
      </c>
      <c r="H3811" t="s">
        <v>80</v>
      </c>
      <c r="I3811" t="s">
        <v>10981</v>
      </c>
      <c r="J3811">
        <v>815</v>
      </c>
      <c r="K3811" t="s">
        <v>100</v>
      </c>
      <c r="L3811">
        <v>1</v>
      </c>
      <c r="M3811" t="s">
        <v>10982</v>
      </c>
      <c r="N3811" t="s">
        <v>32</v>
      </c>
      <c r="O3811">
        <v>72</v>
      </c>
      <c r="P3811" t="s">
        <v>357</v>
      </c>
      <c r="Q3811" t="s">
        <v>62</v>
      </c>
      <c r="R3811" t="s">
        <v>10983</v>
      </c>
      <c r="S3811" t="s">
        <v>36</v>
      </c>
      <c r="T3811">
        <v>0</v>
      </c>
      <c r="U3811">
        <v>1</v>
      </c>
      <c r="V3811" t="s">
        <v>37</v>
      </c>
      <c r="W3811" t="s">
        <v>10987</v>
      </c>
      <c r="X3811" t="s">
        <v>72</v>
      </c>
      <c r="Y3811">
        <v>15</v>
      </c>
      <c r="Z3811">
        <v>2</v>
      </c>
      <c r="AA3811">
        <v>0</v>
      </c>
      <c r="AB3811" t="s">
        <v>73</v>
      </c>
      <c r="AC3811">
        <v>0</v>
      </c>
      <c r="AD3811" t="s">
        <v>74</v>
      </c>
    </row>
    <row r="3812" spans="1:30" x14ac:dyDescent="0.3">
      <c r="A3812" t="s">
        <v>11179</v>
      </c>
      <c r="B3812" t="s">
        <v>70</v>
      </c>
      <c r="C3812">
        <v>493743</v>
      </c>
      <c r="D3812">
        <v>693.11</v>
      </c>
      <c r="E3812" s="1">
        <v>45618</v>
      </c>
      <c r="F3812" s="1">
        <v>46212</v>
      </c>
      <c r="G3812" t="s">
        <v>99</v>
      </c>
      <c r="H3812" t="s">
        <v>80</v>
      </c>
      <c r="I3812" t="s">
        <v>11174</v>
      </c>
      <c r="J3812">
        <v>594</v>
      </c>
      <c r="K3812" t="s">
        <v>100</v>
      </c>
      <c r="L3812">
        <v>1</v>
      </c>
      <c r="M3812" t="s">
        <v>11175</v>
      </c>
      <c r="N3812" t="s">
        <v>60</v>
      </c>
      <c r="O3812">
        <v>48</v>
      </c>
      <c r="P3812" t="s">
        <v>4985</v>
      </c>
      <c r="Q3812" t="s">
        <v>51</v>
      </c>
      <c r="R3812" t="s">
        <v>11176</v>
      </c>
      <c r="S3812" t="s">
        <v>97</v>
      </c>
      <c r="T3812">
        <v>0</v>
      </c>
      <c r="U3812">
        <v>0</v>
      </c>
      <c r="V3812" t="s">
        <v>90</v>
      </c>
      <c r="W3812" t="s">
        <v>11180</v>
      </c>
      <c r="X3812" t="s">
        <v>72</v>
      </c>
      <c r="Y3812">
        <v>0</v>
      </c>
      <c r="Z3812">
        <v>27</v>
      </c>
      <c r="AA3812">
        <v>0</v>
      </c>
      <c r="AB3812" t="s">
        <v>73</v>
      </c>
      <c r="AC3812">
        <v>0</v>
      </c>
      <c r="AD3812" t="s">
        <v>74</v>
      </c>
    </row>
    <row r="3813" spans="1:30" x14ac:dyDescent="0.3">
      <c r="A3813" t="s">
        <v>14551</v>
      </c>
      <c r="B3813" t="s">
        <v>118</v>
      </c>
      <c r="C3813">
        <v>447438</v>
      </c>
      <c r="D3813">
        <v>1728.07</v>
      </c>
      <c r="E3813" s="1">
        <v>43197</v>
      </c>
      <c r="F3813" s="1">
        <v>45541</v>
      </c>
      <c r="G3813" t="s">
        <v>40</v>
      </c>
      <c r="H3813" t="s">
        <v>80</v>
      </c>
      <c r="I3813" t="s">
        <v>14549</v>
      </c>
      <c r="J3813">
        <v>2344</v>
      </c>
      <c r="K3813" t="s">
        <v>42</v>
      </c>
      <c r="L3813">
        <v>1</v>
      </c>
      <c r="M3813" t="s">
        <v>3349</v>
      </c>
      <c r="N3813" t="s">
        <v>49</v>
      </c>
      <c r="O3813">
        <v>81</v>
      </c>
      <c r="P3813" t="s">
        <v>1802</v>
      </c>
      <c r="Q3813" t="s">
        <v>51</v>
      </c>
      <c r="R3813" t="s">
        <v>14550</v>
      </c>
      <c r="S3813" t="s">
        <v>36</v>
      </c>
      <c r="T3813">
        <v>0</v>
      </c>
      <c r="U3813">
        <v>1</v>
      </c>
      <c r="V3813" t="s">
        <v>37</v>
      </c>
      <c r="W3813" t="s">
        <v>14552</v>
      </c>
      <c r="X3813" t="s">
        <v>57</v>
      </c>
      <c r="Y3813">
        <v>46</v>
      </c>
      <c r="Z3813">
        <v>34</v>
      </c>
      <c r="AA3813">
        <v>0</v>
      </c>
      <c r="AB3813" t="s">
        <v>45</v>
      </c>
      <c r="AC3813">
        <v>0</v>
      </c>
      <c r="AD3813" t="s">
        <v>59</v>
      </c>
    </row>
    <row r="3814" spans="1:30" x14ac:dyDescent="0.3">
      <c r="A3814" t="s">
        <v>9594</v>
      </c>
      <c r="B3814" t="s">
        <v>39</v>
      </c>
      <c r="C3814">
        <v>373591</v>
      </c>
      <c r="D3814">
        <v>1192.1199999999999</v>
      </c>
      <c r="E3814" s="1">
        <v>42971</v>
      </c>
      <c r="F3814" s="1">
        <v>43449</v>
      </c>
      <c r="G3814" t="s">
        <v>40</v>
      </c>
      <c r="H3814" t="s">
        <v>55</v>
      </c>
      <c r="I3814" t="s">
        <v>9591</v>
      </c>
      <c r="J3814">
        <v>478</v>
      </c>
      <c r="K3814" t="s">
        <v>100</v>
      </c>
      <c r="L3814">
        <v>0</v>
      </c>
      <c r="M3814" t="s">
        <v>9592</v>
      </c>
      <c r="N3814" t="s">
        <v>60</v>
      </c>
      <c r="O3814">
        <v>62</v>
      </c>
      <c r="P3814" t="s">
        <v>2640</v>
      </c>
      <c r="Q3814" t="s">
        <v>87</v>
      </c>
      <c r="R3814" t="s">
        <v>9593</v>
      </c>
      <c r="S3814" t="s">
        <v>36</v>
      </c>
      <c r="T3814">
        <v>0</v>
      </c>
      <c r="U3814">
        <v>1</v>
      </c>
      <c r="V3814" t="s">
        <v>37</v>
      </c>
      <c r="W3814" t="s">
        <v>9595</v>
      </c>
      <c r="X3814" t="s">
        <v>57</v>
      </c>
      <c r="Y3814">
        <v>25</v>
      </c>
      <c r="Z3814">
        <v>1</v>
      </c>
      <c r="AA3814">
        <v>0</v>
      </c>
      <c r="AB3814" t="s">
        <v>73</v>
      </c>
      <c r="AC3814">
        <v>0</v>
      </c>
      <c r="AD3814" t="s">
        <v>59</v>
      </c>
    </row>
    <row r="3815" spans="1:30" x14ac:dyDescent="0.3">
      <c r="A3815" t="s">
        <v>9935</v>
      </c>
      <c r="B3815" t="s">
        <v>118</v>
      </c>
      <c r="C3815">
        <v>292730</v>
      </c>
      <c r="D3815">
        <v>623.08000000000004</v>
      </c>
      <c r="E3815" s="1">
        <v>44017</v>
      </c>
      <c r="F3815" s="1">
        <v>46330</v>
      </c>
      <c r="G3815" t="s">
        <v>99</v>
      </c>
      <c r="H3815" t="s">
        <v>41</v>
      </c>
      <c r="I3815" t="s">
        <v>9928</v>
      </c>
      <c r="J3815">
        <v>2313</v>
      </c>
      <c r="K3815" t="s">
        <v>42</v>
      </c>
      <c r="L3815">
        <v>0</v>
      </c>
      <c r="M3815" t="s">
        <v>9929</v>
      </c>
      <c r="N3815" t="s">
        <v>60</v>
      </c>
      <c r="O3815">
        <v>51</v>
      </c>
      <c r="P3815" t="s">
        <v>320</v>
      </c>
      <c r="Q3815" t="s">
        <v>34</v>
      </c>
      <c r="R3815" t="s">
        <v>9930</v>
      </c>
      <c r="S3815" t="s">
        <v>97</v>
      </c>
      <c r="T3815">
        <v>1</v>
      </c>
      <c r="U3815">
        <v>0</v>
      </c>
      <c r="V3815" t="s">
        <v>37</v>
      </c>
      <c r="W3815" t="s">
        <v>9936</v>
      </c>
      <c r="X3815" t="s">
        <v>57</v>
      </c>
      <c r="Y3815">
        <v>25</v>
      </c>
      <c r="Z3815">
        <v>28</v>
      </c>
      <c r="AA3815">
        <v>0</v>
      </c>
      <c r="AB3815" t="s">
        <v>73</v>
      </c>
      <c r="AC3815">
        <v>0</v>
      </c>
      <c r="AD3815" t="s">
        <v>59</v>
      </c>
    </row>
    <row r="3816" spans="1:30" x14ac:dyDescent="0.3">
      <c r="A3816" t="s">
        <v>18742</v>
      </c>
      <c r="B3816" t="s">
        <v>54</v>
      </c>
      <c r="C3816">
        <v>96983</v>
      </c>
      <c r="D3816">
        <v>866.27</v>
      </c>
      <c r="E3816" s="1">
        <v>45457</v>
      </c>
      <c r="F3816" s="1">
        <v>46244</v>
      </c>
      <c r="G3816" t="s">
        <v>40</v>
      </c>
      <c r="H3816" t="s">
        <v>41</v>
      </c>
      <c r="I3816" t="s">
        <v>18737</v>
      </c>
      <c r="J3816">
        <v>787</v>
      </c>
      <c r="K3816" t="s">
        <v>100</v>
      </c>
      <c r="L3816">
        <v>0</v>
      </c>
      <c r="M3816" t="s">
        <v>18738</v>
      </c>
      <c r="N3816" t="s">
        <v>49</v>
      </c>
      <c r="O3816">
        <v>50</v>
      </c>
      <c r="P3816" t="s">
        <v>1201</v>
      </c>
      <c r="Q3816" t="s">
        <v>51</v>
      </c>
      <c r="R3816" t="s">
        <v>18739</v>
      </c>
      <c r="S3816" t="s">
        <v>97</v>
      </c>
      <c r="T3816">
        <v>0</v>
      </c>
      <c r="U3816">
        <v>0</v>
      </c>
      <c r="V3816" t="s">
        <v>90</v>
      </c>
      <c r="W3816" t="s">
        <v>18743</v>
      </c>
      <c r="X3816" t="s">
        <v>72</v>
      </c>
      <c r="Y3816">
        <v>16</v>
      </c>
      <c r="Z3816">
        <v>38</v>
      </c>
      <c r="AA3816">
        <v>0</v>
      </c>
      <c r="AB3816" t="s">
        <v>45</v>
      </c>
      <c r="AC3816">
        <v>0</v>
      </c>
      <c r="AD3816" t="s">
        <v>74</v>
      </c>
    </row>
    <row r="3817" spans="1:30" x14ac:dyDescent="0.3">
      <c r="A3817" t="s">
        <v>11942</v>
      </c>
      <c r="B3817" t="s">
        <v>39</v>
      </c>
      <c r="C3817">
        <v>117861</v>
      </c>
      <c r="D3817">
        <v>458.87</v>
      </c>
      <c r="E3817" s="1">
        <v>43949</v>
      </c>
      <c r="F3817" s="1">
        <v>44547</v>
      </c>
      <c r="G3817" t="s">
        <v>99</v>
      </c>
      <c r="H3817" t="s">
        <v>55</v>
      </c>
      <c r="I3817" t="s">
        <v>11937</v>
      </c>
      <c r="J3817">
        <v>598</v>
      </c>
      <c r="K3817" t="s">
        <v>100</v>
      </c>
      <c r="L3817">
        <v>0</v>
      </c>
      <c r="M3817" t="s">
        <v>11938</v>
      </c>
      <c r="N3817" t="s">
        <v>49</v>
      </c>
      <c r="O3817">
        <v>33</v>
      </c>
      <c r="P3817" t="s">
        <v>365</v>
      </c>
      <c r="Q3817" t="s">
        <v>62</v>
      </c>
      <c r="R3817" t="s">
        <v>11939</v>
      </c>
      <c r="S3817" t="s">
        <v>109</v>
      </c>
      <c r="T3817">
        <v>0</v>
      </c>
      <c r="U3817">
        <v>0</v>
      </c>
      <c r="V3817" t="s">
        <v>90</v>
      </c>
      <c r="W3817" t="s">
        <v>11943</v>
      </c>
      <c r="X3817" t="s">
        <v>44</v>
      </c>
      <c r="Y3817">
        <v>8</v>
      </c>
      <c r="Z3817">
        <v>44</v>
      </c>
      <c r="AA3817">
        <v>0</v>
      </c>
      <c r="AB3817" t="s">
        <v>45</v>
      </c>
      <c r="AC3817">
        <v>0</v>
      </c>
      <c r="AD3817" t="s">
        <v>46</v>
      </c>
    </row>
    <row r="3818" spans="1:30" x14ac:dyDescent="0.3">
      <c r="A3818" t="s">
        <v>13110</v>
      </c>
      <c r="B3818" t="s">
        <v>70</v>
      </c>
      <c r="C3818">
        <v>377433</v>
      </c>
      <c r="D3818">
        <v>1820.42</v>
      </c>
      <c r="E3818" s="1">
        <v>42621</v>
      </c>
      <c r="F3818" s="1">
        <v>45736</v>
      </c>
      <c r="G3818" t="s">
        <v>99</v>
      </c>
      <c r="H3818" t="s">
        <v>80</v>
      </c>
      <c r="I3818" t="s">
        <v>13103</v>
      </c>
      <c r="J3818">
        <v>3115</v>
      </c>
      <c r="K3818" t="s">
        <v>42</v>
      </c>
      <c r="L3818">
        <v>1</v>
      </c>
      <c r="M3818" t="s">
        <v>13104</v>
      </c>
      <c r="N3818" t="s">
        <v>49</v>
      </c>
      <c r="O3818">
        <v>54</v>
      </c>
      <c r="P3818" t="s">
        <v>1159</v>
      </c>
      <c r="Q3818" t="s">
        <v>62</v>
      </c>
      <c r="R3818" t="s">
        <v>13105</v>
      </c>
      <c r="S3818" t="s">
        <v>97</v>
      </c>
      <c r="T3818">
        <v>0</v>
      </c>
      <c r="U3818">
        <v>0</v>
      </c>
      <c r="V3818" t="s">
        <v>37</v>
      </c>
      <c r="W3818" t="s">
        <v>13111</v>
      </c>
      <c r="X3818" t="s">
        <v>44</v>
      </c>
      <c r="Y3818">
        <v>8</v>
      </c>
      <c r="Z3818">
        <v>62</v>
      </c>
      <c r="AA3818">
        <v>0</v>
      </c>
      <c r="AB3818" t="s">
        <v>58</v>
      </c>
      <c r="AC3818">
        <v>0</v>
      </c>
      <c r="AD3818" t="s">
        <v>46</v>
      </c>
    </row>
    <row r="3819" spans="1:30" x14ac:dyDescent="0.3">
      <c r="A3819" t="s">
        <v>9737</v>
      </c>
      <c r="B3819" t="s">
        <v>118</v>
      </c>
      <c r="C3819">
        <v>240236</v>
      </c>
      <c r="D3819">
        <v>972.96</v>
      </c>
      <c r="E3819" s="1">
        <v>44692</v>
      </c>
      <c r="F3819" s="1">
        <v>46208</v>
      </c>
      <c r="G3819" t="s">
        <v>40</v>
      </c>
      <c r="H3819" t="s">
        <v>80</v>
      </c>
      <c r="I3819" t="s">
        <v>9734</v>
      </c>
      <c r="J3819">
        <v>1516</v>
      </c>
      <c r="K3819" t="s">
        <v>42</v>
      </c>
      <c r="L3819">
        <v>1</v>
      </c>
      <c r="M3819" t="s">
        <v>9735</v>
      </c>
      <c r="N3819" t="s">
        <v>32</v>
      </c>
      <c r="O3819">
        <v>18</v>
      </c>
      <c r="P3819" t="s">
        <v>863</v>
      </c>
      <c r="Q3819" t="s">
        <v>51</v>
      </c>
      <c r="R3819" t="s">
        <v>9736</v>
      </c>
      <c r="S3819" t="s">
        <v>67</v>
      </c>
      <c r="T3819">
        <v>0</v>
      </c>
      <c r="U3819">
        <v>0</v>
      </c>
      <c r="V3819" t="s">
        <v>68</v>
      </c>
      <c r="W3819" t="s">
        <v>9738</v>
      </c>
      <c r="X3819" t="s">
        <v>44</v>
      </c>
      <c r="Y3819">
        <v>28</v>
      </c>
      <c r="Z3819">
        <v>82</v>
      </c>
      <c r="AA3819">
        <v>1</v>
      </c>
      <c r="AB3819" t="s">
        <v>58</v>
      </c>
      <c r="AC3819">
        <v>1</v>
      </c>
      <c r="AD3819" t="s">
        <v>46</v>
      </c>
    </row>
    <row r="3820" spans="1:30" x14ac:dyDescent="0.3">
      <c r="A3820" t="s">
        <v>19071</v>
      </c>
      <c r="B3820" t="s">
        <v>39</v>
      </c>
      <c r="C3820">
        <v>450601</v>
      </c>
      <c r="D3820">
        <v>1153.44</v>
      </c>
      <c r="E3820" s="1">
        <v>42394</v>
      </c>
      <c r="F3820" s="1">
        <v>45887</v>
      </c>
      <c r="G3820" t="s">
        <v>40</v>
      </c>
      <c r="H3820" t="s">
        <v>80</v>
      </c>
      <c r="I3820" t="s">
        <v>19068</v>
      </c>
      <c r="J3820">
        <v>3493</v>
      </c>
      <c r="K3820" t="s">
        <v>42</v>
      </c>
      <c r="L3820">
        <v>1</v>
      </c>
      <c r="M3820" t="s">
        <v>19069</v>
      </c>
      <c r="N3820" t="s">
        <v>32</v>
      </c>
      <c r="O3820">
        <v>57</v>
      </c>
      <c r="P3820" t="s">
        <v>77</v>
      </c>
      <c r="Q3820" t="s">
        <v>62</v>
      </c>
      <c r="R3820" t="s">
        <v>19070</v>
      </c>
      <c r="S3820" t="s">
        <v>36</v>
      </c>
      <c r="T3820">
        <v>0</v>
      </c>
      <c r="U3820">
        <v>0</v>
      </c>
      <c r="V3820" t="s">
        <v>37</v>
      </c>
      <c r="W3820" t="s">
        <v>19072</v>
      </c>
      <c r="X3820" t="s">
        <v>57</v>
      </c>
      <c r="Y3820">
        <v>3</v>
      </c>
      <c r="Z3820">
        <v>32</v>
      </c>
      <c r="AA3820">
        <v>0</v>
      </c>
      <c r="AB3820" t="s">
        <v>45</v>
      </c>
      <c r="AC3820">
        <v>0</v>
      </c>
      <c r="AD3820" t="s">
        <v>59</v>
      </c>
    </row>
    <row r="3821" spans="1:30" x14ac:dyDescent="0.3">
      <c r="A3821" t="s">
        <v>11465</v>
      </c>
      <c r="B3821" t="s">
        <v>39</v>
      </c>
      <c r="C3821">
        <v>12250</v>
      </c>
      <c r="D3821">
        <v>1500.14</v>
      </c>
      <c r="E3821" s="1">
        <v>45079</v>
      </c>
      <c r="F3821" s="1">
        <v>47942</v>
      </c>
      <c r="G3821" t="s">
        <v>40</v>
      </c>
      <c r="H3821" t="s">
        <v>41</v>
      </c>
      <c r="I3821" t="s">
        <v>11462</v>
      </c>
      <c r="J3821">
        <v>2863</v>
      </c>
      <c r="K3821" t="s">
        <v>42</v>
      </c>
      <c r="L3821">
        <v>0</v>
      </c>
      <c r="M3821" t="s">
        <v>11463</v>
      </c>
      <c r="N3821" t="s">
        <v>49</v>
      </c>
      <c r="O3821">
        <v>69</v>
      </c>
      <c r="P3821" t="s">
        <v>2249</v>
      </c>
      <c r="Q3821" t="s">
        <v>51</v>
      </c>
      <c r="R3821" t="s">
        <v>11464</v>
      </c>
      <c r="S3821" t="s">
        <v>36</v>
      </c>
      <c r="T3821">
        <v>0</v>
      </c>
      <c r="U3821">
        <v>1</v>
      </c>
      <c r="V3821" t="s">
        <v>37</v>
      </c>
      <c r="W3821" t="s">
        <v>11466</v>
      </c>
      <c r="X3821" t="s">
        <v>72</v>
      </c>
      <c r="Y3821">
        <v>46</v>
      </c>
      <c r="Z3821">
        <v>53</v>
      </c>
      <c r="AA3821">
        <v>0</v>
      </c>
      <c r="AB3821" t="s">
        <v>45</v>
      </c>
      <c r="AC3821">
        <v>0</v>
      </c>
      <c r="AD3821" t="s">
        <v>74</v>
      </c>
    </row>
    <row r="3822" spans="1:30" x14ac:dyDescent="0.3">
      <c r="A3822" t="s">
        <v>7983</v>
      </c>
      <c r="B3822" t="s">
        <v>39</v>
      </c>
      <c r="C3822">
        <v>129712</v>
      </c>
      <c r="D3822">
        <v>370.83</v>
      </c>
      <c r="E3822" s="1">
        <v>44957</v>
      </c>
      <c r="F3822" s="1">
        <v>47255</v>
      </c>
      <c r="G3822" t="s">
        <v>40</v>
      </c>
      <c r="H3822" t="s">
        <v>80</v>
      </c>
      <c r="I3822" t="s">
        <v>7977</v>
      </c>
      <c r="J3822">
        <v>2298</v>
      </c>
      <c r="K3822" t="s">
        <v>42</v>
      </c>
      <c r="L3822">
        <v>1</v>
      </c>
      <c r="M3822" t="s">
        <v>7978</v>
      </c>
      <c r="N3822" t="s">
        <v>49</v>
      </c>
      <c r="O3822">
        <v>35</v>
      </c>
      <c r="P3822" t="s">
        <v>7979</v>
      </c>
      <c r="Q3822" t="s">
        <v>87</v>
      </c>
      <c r="R3822" t="s">
        <v>7980</v>
      </c>
      <c r="S3822" t="s">
        <v>109</v>
      </c>
      <c r="T3822">
        <v>0</v>
      </c>
      <c r="U3822">
        <v>0</v>
      </c>
      <c r="V3822" t="s">
        <v>90</v>
      </c>
      <c r="W3822" t="s">
        <v>7984</v>
      </c>
      <c r="X3822" t="s">
        <v>44</v>
      </c>
      <c r="Y3822">
        <v>11</v>
      </c>
      <c r="Z3822">
        <v>70</v>
      </c>
      <c r="AA3822">
        <v>1</v>
      </c>
      <c r="AB3822" t="s">
        <v>58</v>
      </c>
      <c r="AC3822">
        <v>1</v>
      </c>
      <c r="AD3822" t="s">
        <v>46</v>
      </c>
    </row>
    <row r="3823" spans="1:30" x14ac:dyDescent="0.3">
      <c r="A3823" t="s">
        <v>8650</v>
      </c>
      <c r="B3823" t="s">
        <v>70</v>
      </c>
      <c r="C3823">
        <v>490628</v>
      </c>
      <c r="D3823">
        <v>1894.49</v>
      </c>
      <c r="E3823" s="1">
        <v>43223</v>
      </c>
      <c r="F3823" s="1">
        <v>46391</v>
      </c>
      <c r="G3823" t="s">
        <v>103</v>
      </c>
      <c r="H3823" t="s">
        <v>80</v>
      </c>
      <c r="I3823" t="s">
        <v>8645</v>
      </c>
      <c r="J3823">
        <v>3168</v>
      </c>
      <c r="K3823" t="s">
        <v>42</v>
      </c>
      <c r="L3823">
        <v>1</v>
      </c>
      <c r="M3823" t="s">
        <v>8646</v>
      </c>
      <c r="N3823" t="s">
        <v>49</v>
      </c>
      <c r="O3823">
        <v>50</v>
      </c>
      <c r="P3823" t="s">
        <v>1987</v>
      </c>
      <c r="Q3823" t="s">
        <v>62</v>
      </c>
      <c r="R3823" t="s">
        <v>8647</v>
      </c>
      <c r="S3823" t="s">
        <v>97</v>
      </c>
      <c r="T3823">
        <v>0</v>
      </c>
      <c r="U3823">
        <v>0</v>
      </c>
      <c r="V3823" t="s">
        <v>90</v>
      </c>
      <c r="W3823" t="s">
        <v>8651</v>
      </c>
      <c r="X3823" t="s">
        <v>44</v>
      </c>
      <c r="Y3823">
        <v>12</v>
      </c>
      <c r="Z3823">
        <v>54</v>
      </c>
      <c r="AA3823">
        <v>0</v>
      </c>
      <c r="AB3823" t="s">
        <v>45</v>
      </c>
      <c r="AC3823">
        <v>0</v>
      </c>
      <c r="AD3823" t="s">
        <v>46</v>
      </c>
    </row>
    <row r="3824" spans="1:30" x14ac:dyDescent="0.3">
      <c r="A3824" t="s">
        <v>14500</v>
      </c>
      <c r="B3824" t="s">
        <v>70</v>
      </c>
      <c r="C3824">
        <v>443818</v>
      </c>
      <c r="D3824">
        <v>1432.71</v>
      </c>
      <c r="E3824" s="1">
        <v>43215</v>
      </c>
      <c r="F3824" s="1">
        <v>46409</v>
      </c>
      <c r="G3824" t="s">
        <v>40</v>
      </c>
      <c r="H3824" t="s">
        <v>55</v>
      </c>
      <c r="I3824" t="s">
        <v>14495</v>
      </c>
      <c r="J3824">
        <v>3194</v>
      </c>
      <c r="K3824" t="s">
        <v>42</v>
      </c>
      <c r="L3824">
        <v>0</v>
      </c>
      <c r="M3824" t="s">
        <v>14496</v>
      </c>
      <c r="N3824" t="s">
        <v>32</v>
      </c>
      <c r="O3824">
        <v>60</v>
      </c>
      <c r="P3824" t="s">
        <v>3986</v>
      </c>
      <c r="Q3824" t="s">
        <v>34</v>
      </c>
      <c r="R3824" t="s">
        <v>14497</v>
      </c>
      <c r="S3824" t="s">
        <v>36</v>
      </c>
      <c r="T3824">
        <v>1</v>
      </c>
      <c r="U3824">
        <v>1</v>
      </c>
      <c r="V3824" t="s">
        <v>37</v>
      </c>
      <c r="W3824" t="s">
        <v>14501</v>
      </c>
      <c r="X3824" t="s">
        <v>44</v>
      </c>
      <c r="Y3824">
        <v>36</v>
      </c>
      <c r="Z3824">
        <v>69</v>
      </c>
      <c r="AA3824">
        <v>0</v>
      </c>
      <c r="AB3824" t="s">
        <v>58</v>
      </c>
      <c r="AC3824">
        <v>0</v>
      </c>
      <c r="AD3824" t="s">
        <v>46</v>
      </c>
    </row>
    <row r="3825" spans="1:30" x14ac:dyDescent="0.3">
      <c r="A3825" t="s">
        <v>10897</v>
      </c>
      <c r="B3825" t="s">
        <v>70</v>
      </c>
      <c r="C3825">
        <v>482747</v>
      </c>
      <c r="D3825">
        <v>1688.78</v>
      </c>
      <c r="E3825" s="1">
        <v>45296</v>
      </c>
      <c r="F3825" s="1">
        <v>46350</v>
      </c>
      <c r="G3825" t="s">
        <v>40</v>
      </c>
      <c r="H3825" t="s">
        <v>41</v>
      </c>
      <c r="I3825" t="s">
        <v>10890</v>
      </c>
      <c r="J3825">
        <v>1054</v>
      </c>
      <c r="K3825" t="s">
        <v>100</v>
      </c>
      <c r="L3825">
        <v>0</v>
      </c>
      <c r="M3825" t="s">
        <v>10891</v>
      </c>
      <c r="N3825" t="s">
        <v>60</v>
      </c>
      <c r="O3825">
        <v>25</v>
      </c>
      <c r="P3825" t="s">
        <v>5368</v>
      </c>
      <c r="Q3825" t="s">
        <v>51</v>
      </c>
      <c r="R3825" t="s">
        <v>10892</v>
      </c>
      <c r="S3825" t="s">
        <v>67</v>
      </c>
      <c r="T3825">
        <v>0</v>
      </c>
      <c r="U3825">
        <v>0</v>
      </c>
      <c r="V3825" t="s">
        <v>68</v>
      </c>
      <c r="W3825" t="s">
        <v>10898</v>
      </c>
      <c r="X3825" t="s">
        <v>44</v>
      </c>
      <c r="Y3825">
        <v>23</v>
      </c>
      <c r="Z3825">
        <v>81</v>
      </c>
      <c r="AA3825">
        <v>1</v>
      </c>
      <c r="AB3825" t="s">
        <v>58</v>
      </c>
      <c r="AC3825">
        <v>1</v>
      </c>
      <c r="AD3825" t="s">
        <v>46</v>
      </c>
    </row>
    <row r="3826" spans="1:30" x14ac:dyDescent="0.3">
      <c r="A3826" t="s">
        <v>5907</v>
      </c>
      <c r="B3826" t="s">
        <v>39</v>
      </c>
      <c r="C3826">
        <v>316038</v>
      </c>
      <c r="D3826">
        <v>222.17</v>
      </c>
      <c r="E3826" s="1">
        <v>45633</v>
      </c>
      <c r="F3826" s="1">
        <v>46772</v>
      </c>
      <c r="G3826" t="s">
        <v>99</v>
      </c>
      <c r="H3826" t="s">
        <v>55</v>
      </c>
      <c r="I3826" t="s">
        <v>5902</v>
      </c>
      <c r="J3826">
        <v>1139</v>
      </c>
      <c r="K3826" t="s">
        <v>42</v>
      </c>
      <c r="L3826">
        <v>0</v>
      </c>
      <c r="M3826" t="s">
        <v>5903</v>
      </c>
      <c r="N3826" t="s">
        <v>60</v>
      </c>
      <c r="O3826">
        <v>45</v>
      </c>
      <c r="P3826" t="s">
        <v>5528</v>
      </c>
      <c r="Q3826" t="s">
        <v>62</v>
      </c>
      <c r="R3826" t="s">
        <v>5904</v>
      </c>
      <c r="S3826" t="s">
        <v>89</v>
      </c>
      <c r="T3826">
        <v>0</v>
      </c>
      <c r="U3826">
        <v>0</v>
      </c>
      <c r="V3826" t="s">
        <v>90</v>
      </c>
      <c r="W3826" t="s">
        <v>5908</v>
      </c>
      <c r="X3826" t="s">
        <v>72</v>
      </c>
      <c r="Y3826">
        <v>5</v>
      </c>
      <c r="Z3826">
        <v>96</v>
      </c>
      <c r="AA3826">
        <v>1</v>
      </c>
      <c r="AB3826" t="s">
        <v>58</v>
      </c>
      <c r="AC3826">
        <v>1</v>
      </c>
      <c r="AD3826" t="s">
        <v>74</v>
      </c>
    </row>
    <row r="3827" spans="1:30" x14ac:dyDescent="0.3">
      <c r="A3827" t="s">
        <v>9226</v>
      </c>
      <c r="B3827" t="s">
        <v>70</v>
      </c>
      <c r="C3827">
        <v>287658</v>
      </c>
      <c r="D3827">
        <v>116.49</v>
      </c>
      <c r="E3827" s="1">
        <v>43650</v>
      </c>
      <c r="F3827" s="1">
        <v>46511</v>
      </c>
      <c r="G3827" t="s">
        <v>99</v>
      </c>
      <c r="H3827" t="s">
        <v>55</v>
      </c>
      <c r="I3827" t="s">
        <v>9222</v>
      </c>
      <c r="J3827">
        <v>2861</v>
      </c>
      <c r="K3827" t="s">
        <v>42</v>
      </c>
      <c r="L3827">
        <v>0</v>
      </c>
      <c r="M3827" t="s">
        <v>7113</v>
      </c>
      <c r="N3827" t="s">
        <v>49</v>
      </c>
      <c r="O3827">
        <v>32</v>
      </c>
      <c r="P3827" t="s">
        <v>298</v>
      </c>
      <c r="Q3827" t="s">
        <v>51</v>
      </c>
      <c r="R3827" t="s">
        <v>9223</v>
      </c>
      <c r="S3827" t="s">
        <v>109</v>
      </c>
      <c r="T3827">
        <v>0</v>
      </c>
      <c r="U3827">
        <v>0</v>
      </c>
      <c r="V3827" t="s">
        <v>90</v>
      </c>
      <c r="W3827" t="s">
        <v>9227</v>
      </c>
      <c r="X3827" t="s">
        <v>57</v>
      </c>
      <c r="Y3827">
        <v>5</v>
      </c>
      <c r="Z3827">
        <v>74</v>
      </c>
      <c r="AA3827">
        <v>1</v>
      </c>
      <c r="AB3827" t="s">
        <v>58</v>
      </c>
      <c r="AC3827">
        <v>1</v>
      </c>
      <c r="AD3827" t="s">
        <v>59</v>
      </c>
    </row>
    <row r="3828" spans="1:30" x14ac:dyDescent="0.3">
      <c r="A3828" t="s">
        <v>17469</v>
      </c>
      <c r="B3828" t="s">
        <v>39</v>
      </c>
      <c r="C3828">
        <v>134321</v>
      </c>
      <c r="D3828">
        <v>1509.57</v>
      </c>
      <c r="E3828" s="1">
        <v>44870</v>
      </c>
      <c r="F3828" s="1">
        <v>46225</v>
      </c>
      <c r="G3828" t="s">
        <v>40</v>
      </c>
      <c r="H3828" t="s">
        <v>41</v>
      </c>
      <c r="I3828" t="s">
        <v>17464</v>
      </c>
      <c r="J3828">
        <v>1355</v>
      </c>
      <c r="K3828" t="s">
        <v>42</v>
      </c>
      <c r="L3828">
        <v>0</v>
      </c>
      <c r="M3828" t="s">
        <v>17465</v>
      </c>
      <c r="N3828" t="s">
        <v>60</v>
      </c>
      <c r="O3828">
        <v>57</v>
      </c>
      <c r="P3828" t="s">
        <v>1215</v>
      </c>
      <c r="Q3828" t="s">
        <v>62</v>
      </c>
      <c r="R3828" t="s">
        <v>17466</v>
      </c>
      <c r="S3828" t="s">
        <v>36</v>
      </c>
      <c r="T3828">
        <v>0</v>
      </c>
      <c r="U3828">
        <v>0</v>
      </c>
      <c r="V3828" t="s">
        <v>37</v>
      </c>
      <c r="W3828" t="s">
        <v>17470</v>
      </c>
      <c r="X3828" t="s">
        <v>57</v>
      </c>
      <c r="Y3828">
        <v>41</v>
      </c>
      <c r="Z3828">
        <v>6</v>
      </c>
      <c r="AA3828">
        <v>0</v>
      </c>
      <c r="AB3828" t="s">
        <v>73</v>
      </c>
      <c r="AC3828">
        <v>0</v>
      </c>
      <c r="AD3828" t="s">
        <v>59</v>
      </c>
    </row>
    <row r="3829" spans="1:30" x14ac:dyDescent="0.3">
      <c r="A3829" t="s">
        <v>9446</v>
      </c>
      <c r="B3829" t="s">
        <v>118</v>
      </c>
      <c r="C3829">
        <v>435367</v>
      </c>
      <c r="D3829">
        <v>742.25</v>
      </c>
      <c r="E3829" s="1">
        <v>44272</v>
      </c>
      <c r="F3829" s="1">
        <v>47742</v>
      </c>
      <c r="G3829" t="s">
        <v>40</v>
      </c>
      <c r="H3829" t="s">
        <v>55</v>
      </c>
      <c r="I3829" t="s">
        <v>9441</v>
      </c>
      <c r="J3829">
        <v>3470</v>
      </c>
      <c r="K3829" t="s">
        <v>42</v>
      </c>
      <c r="L3829">
        <v>0</v>
      </c>
      <c r="M3829" t="s">
        <v>9442</v>
      </c>
      <c r="N3829" t="s">
        <v>49</v>
      </c>
      <c r="O3829">
        <v>47</v>
      </c>
      <c r="P3829" t="s">
        <v>111</v>
      </c>
      <c r="Q3829" t="s">
        <v>62</v>
      </c>
      <c r="R3829" t="s">
        <v>9443</v>
      </c>
      <c r="S3829" t="s">
        <v>97</v>
      </c>
      <c r="T3829">
        <v>0</v>
      </c>
      <c r="U3829">
        <v>0</v>
      </c>
      <c r="V3829" t="s">
        <v>90</v>
      </c>
      <c r="W3829" t="s">
        <v>9447</v>
      </c>
      <c r="X3829" t="s">
        <v>57</v>
      </c>
      <c r="Y3829">
        <v>31</v>
      </c>
      <c r="Z3829">
        <v>34</v>
      </c>
      <c r="AA3829">
        <v>0</v>
      </c>
      <c r="AB3829" t="s">
        <v>45</v>
      </c>
      <c r="AC3829">
        <v>0</v>
      </c>
      <c r="AD3829" t="s">
        <v>59</v>
      </c>
    </row>
    <row r="3830" spans="1:30" x14ac:dyDescent="0.3">
      <c r="A3830" t="s">
        <v>19819</v>
      </c>
      <c r="B3830" t="s">
        <v>54</v>
      </c>
      <c r="C3830">
        <v>396929</v>
      </c>
      <c r="D3830">
        <v>351.04</v>
      </c>
      <c r="E3830" s="1">
        <v>45223</v>
      </c>
      <c r="F3830" s="1">
        <v>48295</v>
      </c>
      <c r="G3830" t="s">
        <v>40</v>
      </c>
      <c r="H3830" t="s">
        <v>41</v>
      </c>
      <c r="I3830" t="s">
        <v>19814</v>
      </c>
      <c r="J3830">
        <v>3072</v>
      </c>
      <c r="K3830" t="s">
        <v>42</v>
      </c>
      <c r="L3830">
        <v>0</v>
      </c>
      <c r="M3830" t="s">
        <v>19815</v>
      </c>
      <c r="N3830" t="s">
        <v>49</v>
      </c>
      <c r="O3830">
        <v>34</v>
      </c>
      <c r="P3830" t="s">
        <v>112</v>
      </c>
      <c r="Q3830" t="s">
        <v>34</v>
      </c>
      <c r="R3830" t="s">
        <v>19816</v>
      </c>
      <c r="S3830" t="s">
        <v>109</v>
      </c>
      <c r="T3830">
        <v>1</v>
      </c>
      <c r="U3830">
        <v>0</v>
      </c>
      <c r="V3830" t="s">
        <v>90</v>
      </c>
      <c r="W3830" t="s">
        <v>19820</v>
      </c>
      <c r="X3830" t="s">
        <v>72</v>
      </c>
      <c r="Y3830">
        <v>26</v>
      </c>
      <c r="Z3830">
        <v>17</v>
      </c>
      <c r="AA3830">
        <v>0</v>
      </c>
      <c r="AB3830" t="s">
        <v>73</v>
      </c>
      <c r="AC3830">
        <v>0</v>
      </c>
      <c r="AD3830" t="s">
        <v>74</v>
      </c>
    </row>
    <row r="3831" spans="1:30" x14ac:dyDescent="0.3">
      <c r="A3831" t="s">
        <v>18946</v>
      </c>
      <c r="B3831" t="s">
        <v>39</v>
      </c>
      <c r="C3831">
        <v>42169</v>
      </c>
      <c r="D3831">
        <v>370.31</v>
      </c>
      <c r="E3831" s="1">
        <v>43379</v>
      </c>
      <c r="F3831" s="1">
        <v>45920</v>
      </c>
      <c r="G3831" t="s">
        <v>99</v>
      </c>
      <c r="H3831" t="s">
        <v>55</v>
      </c>
      <c r="I3831" t="s">
        <v>18943</v>
      </c>
      <c r="J3831">
        <v>2541</v>
      </c>
      <c r="K3831" t="s">
        <v>42</v>
      </c>
      <c r="L3831">
        <v>0</v>
      </c>
      <c r="M3831" t="s">
        <v>18944</v>
      </c>
      <c r="N3831" t="s">
        <v>32</v>
      </c>
      <c r="O3831">
        <v>38</v>
      </c>
      <c r="P3831" t="s">
        <v>3976</v>
      </c>
      <c r="Q3831" t="s">
        <v>62</v>
      </c>
      <c r="R3831" t="s">
        <v>18945</v>
      </c>
      <c r="S3831" t="s">
        <v>89</v>
      </c>
      <c r="T3831">
        <v>0</v>
      </c>
      <c r="U3831">
        <v>0</v>
      </c>
      <c r="V3831" t="s">
        <v>90</v>
      </c>
      <c r="W3831" t="s">
        <v>18947</v>
      </c>
      <c r="X3831" t="s">
        <v>44</v>
      </c>
      <c r="Y3831">
        <v>39</v>
      </c>
      <c r="Z3831">
        <v>61</v>
      </c>
      <c r="AA3831">
        <v>0</v>
      </c>
      <c r="AB3831" t="s">
        <v>58</v>
      </c>
      <c r="AC3831">
        <v>0</v>
      </c>
      <c r="AD3831" t="s">
        <v>46</v>
      </c>
    </row>
    <row r="3832" spans="1:30" x14ac:dyDescent="0.3">
      <c r="A3832" t="s">
        <v>14509</v>
      </c>
      <c r="B3832" t="s">
        <v>70</v>
      </c>
      <c r="C3832">
        <v>333671</v>
      </c>
      <c r="D3832">
        <v>1366.13</v>
      </c>
      <c r="E3832" s="1">
        <v>44963</v>
      </c>
      <c r="F3832" s="1">
        <v>47509</v>
      </c>
      <c r="G3832" t="s">
        <v>103</v>
      </c>
      <c r="H3832" t="s">
        <v>80</v>
      </c>
      <c r="I3832" t="s">
        <v>14504</v>
      </c>
      <c r="J3832">
        <v>2546</v>
      </c>
      <c r="K3832" t="s">
        <v>42</v>
      </c>
      <c r="L3832">
        <v>1</v>
      </c>
      <c r="M3832" t="s">
        <v>14505</v>
      </c>
      <c r="N3832" t="s">
        <v>49</v>
      </c>
      <c r="O3832">
        <v>72</v>
      </c>
      <c r="P3832" t="s">
        <v>1333</v>
      </c>
      <c r="Q3832" t="s">
        <v>62</v>
      </c>
      <c r="R3832" t="s">
        <v>14506</v>
      </c>
      <c r="S3832" t="s">
        <v>36</v>
      </c>
      <c r="T3832">
        <v>0</v>
      </c>
      <c r="U3832">
        <v>1</v>
      </c>
      <c r="V3832" t="s">
        <v>37</v>
      </c>
      <c r="W3832" t="s">
        <v>14510</v>
      </c>
      <c r="X3832" t="s">
        <v>44</v>
      </c>
      <c r="Y3832">
        <v>30</v>
      </c>
      <c r="Z3832">
        <v>66</v>
      </c>
      <c r="AA3832">
        <v>0</v>
      </c>
      <c r="AB3832" t="s">
        <v>58</v>
      </c>
      <c r="AC3832">
        <v>0</v>
      </c>
      <c r="AD3832" t="s">
        <v>46</v>
      </c>
    </row>
    <row r="3833" spans="1:30" x14ac:dyDescent="0.3">
      <c r="A3833" t="s">
        <v>18247</v>
      </c>
      <c r="B3833" t="s">
        <v>70</v>
      </c>
      <c r="C3833">
        <v>14989</v>
      </c>
      <c r="D3833">
        <v>1182.7</v>
      </c>
      <c r="E3833" s="1">
        <v>44554</v>
      </c>
      <c r="F3833" s="1">
        <v>45781</v>
      </c>
      <c r="G3833" t="s">
        <v>99</v>
      </c>
      <c r="H3833" t="s">
        <v>41</v>
      </c>
      <c r="I3833" t="s">
        <v>18244</v>
      </c>
      <c r="J3833">
        <v>1227</v>
      </c>
      <c r="K3833" t="s">
        <v>42</v>
      </c>
      <c r="L3833">
        <v>0</v>
      </c>
      <c r="M3833" t="s">
        <v>18245</v>
      </c>
      <c r="N3833" t="s">
        <v>32</v>
      </c>
      <c r="O3833">
        <v>39</v>
      </c>
      <c r="P3833" t="s">
        <v>2375</v>
      </c>
      <c r="Q3833" t="s">
        <v>62</v>
      </c>
      <c r="R3833" t="s">
        <v>18246</v>
      </c>
      <c r="S3833" t="s">
        <v>89</v>
      </c>
      <c r="T3833">
        <v>0</v>
      </c>
      <c r="U3833">
        <v>0</v>
      </c>
      <c r="V3833" t="s">
        <v>90</v>
      </c>
      <c r="W3833" t="s">
        <v>18248</v>
      </c>
      <c r="X3833" t="s">
        <v>72</v>
      </c>
      <c r="Y3833">
        <v>27</v>
      </c>
      <c r="Z3833">
        <v>36</v>
      </c>
      <c r="AA3833">
        <v>0</v>
      </c>
      <c r="AB3833" t="s">
        <v>45</v>
      </c>
      <c r="AC3833">
        <v>0</v>
      </c>
      <c r="AD3833" t="s">
        <v>74</v>
      </c>
    </row>
    <row r="3834" spans="1:30" x14ac:dyDescent="0.3">
      <c r="A3834" t="s">
        <v>13079</v>
      </c>
      <c r="B3834" t="s">
        <v>39</v>
      </c>
      <c r="C3834">
        <v>365296</v>
      </c>
      <c r="D3834">
        <v>1952.11</v>
      </c>
      <c r="E3834" s="1">
        <v>42205</v>
      </c>
      <c r="F3834" s="1">
        <v>45678</v>
      </c>
      <c r="G3834" t="s">
        <v>103</v>
      </c>
      <c r="H3834" t="s">
        <v>41</v>
      </c>
      <c r="I3834" t="s">
        <v>13076</v>
      </c>
      <c r="J3834">
        <v>3473</v>
      </c>
      <c r="K3834" t="s">
        <v>42</v>
      </c>
      <c r="L3834">
        <v>0</v>
      </c>
      <c r="M3834" t="s">
        <v>13077</v>
      </c>
      <c r="N3834" t="s">
        <v>60</v>
      </c>
      <c r="O3834">
        <v>39</v>
      </c>
      <c r="P3834" t="s">
        <v>843</v>
      </c>
      <c r="Q3834" t="s">
        <v>34</v>
      </c>
      <c r="R3834" t="s">
        <v>13078</v>
      </c>
      <c r="S3834" t="s">
        <v>89</v>
      </c>
      <c r="T3834">
        <v>1</v>
      </c>
      <c r="U3834">
        <v>0</v>
      </c>
      <c r="V3834" t="s">
        <v>90</v>
      </c>
      <c r="W3834" t="s">
        <v>13080</v>
      </c>
      <c r="X3834" t="s">
        <v>44</v>
      </c>
      <c r="Y3834">
        <v>35</v>
      </c>
      <c r="Z3834">
        <v>100</v>
      </c>
      <c r="AA3834">
        <v>1</v>
      </c>
      <c r="AB3834" t="s">
        <v>58</v>
      </c>
      <c r="AC3834">
        <v>1</v>
      </c>
      <c r="AD3834" t="s">
        <v>46</v>
      </c>
    </row>
    <row r="3835" spans="1:30" x14ac:dyDescent="0.3">
      <c r="A3835" t="s">
        <v>14403</v>
      </c>
      <c r="B3835" t="s">
        <v>70</v>
      </c>
      <c r="C3835">
        <v>51347</v>
      </c>
      <c r="D3835">
        <v>1469.87</v>
      </c>
      <c r="E3835" s="1">
        <v>42605</v>
      </c>
      <c r="F3835" s="1">
        <v>44702</v>
      </c>
      <c r="G3835" t="s">
        <v>99</v>
      </c>
      <c r="H3835" t="s">
        <v>41</v>
      </c>
      <c r="I3835" t="s">
        <v>14399</v>
      </c>
      <c r="J3835">
        <v>2097</v>
      </c>
      <c r="K3835" t="s">
        <v>42</v>
      </c>
      <c r="L3835">
        <v>0</v>
      </c>
      <c r="M3835" t="s">
        <v>8827</v>
      </c>
      <c r="N3835" t="s">
        <v>60</v>
      </c>
      <c r="O3835">
        <v>29</v>
      </c>
      <c r="P3835" t="s">
        <v>1017</v>
      </c>
      <c r="Q3835" t="s">
        <v>62</v>
      </c>
      <c r="R3835" t="s">
        <v>14400</v>
      </c>
      <c r="S3835" t="s">
        <v>109</v>
      </c>
      <c r="T3835">
        <v>0</v>
      </c>
      <c r="U3835">
        <v>0</v>
      </c>
      <c r="V3835" t="s">
        <v>68</v>
      </c>
      <c r="W3835" t="s">
        <v>14404</v>
      </c>
      <c r="X3835" t="s">
        <v>44</v>
      </c>
      <c r="Y3835">
        <v>41</v>
      </c>
      <c r="Z3835">
        <v>76</v>
      </c>
      <c r="AA3835">
        <v>1</v>
      </c>
      <c r="AB3835" t="s">
        <v>58</v>
      </c>
      <c r="AC3835">
        <v>1</v>
      </c>
      <c r="AD3835" t="s">
        <v>46</v>
      </c>
    </row>
    <row r="3836" spans="1:30" x14ac:dyDescent="0.3">
      <c r="A3836" t="s">
        <v>17057</v>
      </c>
      <c r="B3836" t="s">
        <v>54</v>
      </c>
      <c r="C3836">
        <v>154337</v>
      </c>
      <c r="D3836">
        <v>1280.17</v>
      </c>
      <c r="E3836" s="1">
        <v>43144</v>
      </c>
      <c r="F3836" s="1">
        <v>44702</v>
      </c>
      <c r="G3836" t="s">
        <v>40</v>
      </c>
      <c r="H3836" t="s">
        <v>80</v>
      </c>
      <c r="I3836" t="s">
        <v>17054</v>
      </c>
      <c r="J3836">
        <v>1558</v>
      </c>
      <c r="K3836" t="s">
        <v>42</v>
      </c>
      <c r="L3836">
        <v>1</v>
      </c>
      <c r="M3836" t="s">
        <v>17055</v>
      </c>
      <c r="N3836" t="s">
        <v>49</v>
      </c>
      <c r="O3836">
        <v>28</v>
      </c>
      <c r="P3836" t="s">
        <v>1429</v>
      </c>
      <c r="Q3836" t="s">
        <v>87</v>
      </c>
      <c r="R3836" t="s">
        <v>17056</v>
      </c>
      <c r="S3836" t="s">
        <v>109</v>
      </c>
      <c r="T3836">
        <v>0</v>
      </c>
      <c r="U3836">
        <v>0</v>
      </c>
      <c r="V3836" t="s">
        <v>68</v>
      </c>
      <c r="W3836" t="s">
        <v>17058</v>
      </c>
      <c r="X3836" t="s">
        <v>57</v>
      </c>
      <c r="Y3836">
        <v>1</v>
      </c>
      <c r="Z3836">
        <v>10</v>
      </c>
      <c r="AA3836">
        <v>0</v>
      </c>
      <c r="AB3836" t="s">
        <v>73</v>
      </c>
      <c r="AC3836">
        <v>0</v>
      </c>
      <c r="AD3836" t="s">
        <v>59</v>
      </c>
    </row>
    <row r="3837" spans="1:30" x14ac:dyDescent="0.3">
      <c r="A3837" t="s">
        <v>1387</v>
      </c>
      <c r="B3837" t="s">
        <v>70</v>
      </c>
      <c r="C3837">
        <v>464934</v>
      </c>
      <c r="D3837">
        <v>966.74</v>
      </c>
      <c r="E3837" s="1">
        <v>44388</v>
      </c>
      <c r="F3837" s="1">
        <v>47229</v>
      </c>
      <c r="G3837" t="s">
        <v>99</v>
      </c>
      <c r="H3837" t="s">
        <v>41</v>
      </c>
      <c r="I3837" t="s">
        <v>1384</v>
      </c>
      <c r="J3837">
        <v>2841</v>
      </c>
      <c r="K3837" t="s">
        <v>42</v>
      </c>
      <c r="L3837">
        <v>0</v>
      </c>
      <c r="M3837" t="s">
        <v>1385</v>
      </c>
      <c r="N3837" t="s">
        <v>49</v>
      </c>
      <c r="O3837">
        <v>80</v>
      </c>
      <c r="P3837" t="s">
        <v>303</v>
      </c>
      <c r="Q3837" t="s">
        <v>51</v>
      </c>
      <c r="R3837" t="s">
        <v>1386</v>
      </c>
      <c r="S3837" t="s">
        <v>36</v>
      </c>
      <c r="T3837">
        <v>0</v>
      </c>
      <c r="U3837">
        <v>1</v>
      </c>
      <c r="V3837" t="s">
        <v>37</v>
      </c>
      <c r="W3837" t="s">
        <v>1388</v>
      </c>
      <c r="X3837" t="s">
        <v>72</v>
      </c>
      <c r="Y3837">
        <v>1</v>
      </c>
      <c r="Z3837">
        <v>51</v>
      </c>
      <c r="AA3837">
        <v>0</v>
      </c>
      <c r="AB3837" t="s">
        <v>45</v>
      </c>
      <c r="AC3837">
        <v>0</v>
      </c>
      <c r="AD3837" t="s">
        <v>74</v>
      </c>
    </row>
    <row r="3838" spans="1:30" x14ac:dyDescent="0.3">
      <c r="A3838" t="s">
        <v>7338</v>
      </c>
      <c r="B3838" t="s">
        <v>70</v>
      </c>
      <c r="C3838">
        <v>69985</v>
      </c>
      <c r="D3838">
        <v>1977.37</v>
      </c>
      <c r="E3838" s="1">
        <v>42594</v>
      </c>
      <c r="F3838" s="1">
        <v>43406</v>
      </c>
      <c r="G3838" t="s">
        <v>99</v>
      </c>
      <c r="H3838" t="s">
        <v>55</v>
      </c>
      <c r="I3838" t="s">
        <v>7329</v>
      </c>
      <c r="J3838">
        <v>812</v>
      </c>
      <c r="K3838" t="s">
        <v>100</v>
      </c>
      <c r="L3838">
        <v>0</v>
      </c>
      <c r="M3838" t="s">
        <v>7330</v>
      </c>
      <c r="N3838" t="s">
        <v>60</v>
      </c>
      <c r="O3838">
        <v>39</v>
      </c>
      <c r="P3838" t="s">
        <v>33</v>
      </c>
      <c r="Q3838" t="s">
        <v>51</v>
      </c>
      <c r="R3838" t="s">
        <v>7331</v>
      </c>
      <c r="S3838" t="s">
        <v>89</v>
      </c>
      <c r="T3838">
        <v>0</v>
      </c>
      <c r="U3838">
        <v>0</v>
      </c>
      <c r="V3838" t="s">
        <v>90</v>
      </c>
      <c r="W3838" t="s">
        <v>7339</v>
      </c>
      <c r="X3838" t="s">
        <v>44</v>
      </c>
      <c r="Y3838">
        <v>46</v>
      </c>
      <c r="Z3838">
        <v>71</v>
      </c>
      <c r="AA3838">
        <v>1</v>
      </c>
      <c r="AB3838" t="s">
        <v>58</v>
      </c>
      <c r="AC3838">
        <v>1</v>
      </c>
      <c r="AD3838" t="s">
        <v>46</v>
      </c>
    </row>
    <row r="3839" spans="1:30" x14ac:dyDescent="0.3">
      <c r="A3839" t="s">
        <v>2232</v>
      </c>
      <c r="B3839" t="s">
        <v>39</v>
      </c>
      <c r="C3839">
        <v>408782</v>
      </c>
      <c r="D3839">
        <v>1030.5999999999999</v>
      </c>
      <c r="E3839" s="1">
        <v>44719</v>
      </c>
      <c r="F3839" s="1">
        <v>45556</v>
      </c>
      <c r="G3839" t="s">
        <v>99</v>
      </c>
      <c r="H3839" t="s">
        <v>80</v>
      </c>
      <c r="I3839" t="s">
        <v>2227</v>
      </c>
      <c r="J3839">
        <v>837</v>
      </c>
      <c r="K3839" t="s">
        <v>100</v>
      </c>
      <c r="L3839">
        <v>1</v>
      </c>
      <c r="M3839" t="s">
        <v>2228</v>
      </c>
      <c r="N3839" t="s">
        <v>60</v>
      </c>
      <c r="O3839">
        <v>82</v>
      </c>
      <c r="P3839" t="s">
        <v>1758</v>
      </c>
      <c r="Q3839" t="s">
        <v>87</v>
      </c>
      <c r="R3839" t="s">
        <v>2229</v>
      </c>
      <c r="S3839" t="s">
        <v>36</v>
      </c>
      <c r="T3839">
        <v>0</v>
      </c>
      <c r="U3839">
        <v>1</v>
      </c>
      <c r="V3839" t="s">
        <v>37</v>
      </c>
      <c r="W3839" t="s">
        <v>2233</v>
      </c>
      <c r="X3839" t="s">
        <v>44</v>
      </c>
      <c r="Y3839">
        <v>3</v>
      </c>
      <c r="Z3839">
        <v>81</v>
      </c>
      <c r="AA3839">
        <v>1</v>
      </c>
      <c r="AB3839" t="s">
        <v>58</v>
      </c>
      <c r="AC3839">
        <v>1</v>
      </c>
      <c r="AD3839" t="s">
        <v>46</v>
      </c>
    </row>
    <row r="3840" spans="1:30" x14ac:dyDescent="0.3">
      <c r="A3840" t="s">
        <v>11692</v>
      </c>
      <c r="B3840" t="s">
        <v>70</v>
      </c>
      <c r="C3840">
        <v>166695</v>
      </c>
      <c r="D3840">
        <v>1483.6</v>
      </c>
      <c r="E3840" s="1">
        <v>42549</v>
      </c>
      <c r="F3840" s="1">
        <v>45960</v>
      </c>
      <c r="G3840" t="s">
        <v>40</v>
      </c>
      <c r="H3840" t="s">
        <v>41</v>
      </c>
      <c r="I3840" t="s">
        <v>11689</v>
      </c>
      <c r="J3840">
        <v>3411</v>
      </c>
      <c r="K3840" t="s">
        <v>42</v>
      </c>
      <c r="L3840">
        <v>0</v>
      </c>
      <c r="M3840" t="s">
        <v>11690</v>
      </c>
      <c r="N3840" t="s">
        <v>49</v>
      </c>
      <c r="O3840">
        <v>63</v>
      </c>
      <c r="P3840" t="s">
        <v>178</v>
      </c>
      <c r="Q3840" t="s">
        <v>34</v>
      </c>
      <c r="R3840" t="s">
        <v>11691</v>
      </c>
      <c r="S3840" t="s">
        <v>36</v>
      </c>
      <c r="T3840">
        <v>1</v>
      </c>
      <c r="U3840">
        <v>1</v>
      </c>
      <c r="V3840" t="s">
        <v>37</v>
      </c>
      <c r="W3840" t="s">
        <v>11693</v>
      </c>
      <c r="X3840" t="s">
        <v>72</v>
      </c>
      <c r="Y3840">
        <v>50</v>
      </c>
      <c r="Z3840">
        <v>72</v>
      </c>
      <c r="AA3840">
        <v>1</v>
      </c>
      <c r="AB3840" t="s">
        <v>58</v>
      </c>
      <c r="AC3840">
        <v>1</v>
      </c>
      <c r="AD3840" t="s">
        <v>74</v>
      </c>
    </row>
    <row r="3841" spans="1:30" x14ac:dyDescent="0.3">
      <c r="A3841" t="s">
        <v>8725</v>
      </c>
      <c r="B3841" t="s">
        <v>39</v>
      </c>
      <c r="C3841">
        <v>173916</v>
      </c>
      <c r="D3841">
        <v>1666.32</v>
      </c>
      <c r="E3841" s="1">
        <v>42610</v>
      </c>
      <c r="F3841" s="1">
        <v>43562</v>
      </c>
      <c r="G3841" t="s">
        <v>103</v>
      </c>
      <c r="H3841" t="s">
        <v>80</v>
      </c>
      <c r="I3841" t="s">
        <v>8720</v>
      </c>
      <c r="J3841">
        <v>952</v>
      </c>
      <c r="K3841" t="s">
        <v>100</v>
      </c>
      <c r="L3841">
        <v>1</v>
      </c>
      <c r="M3841" t="s">
        <v>8721</v>
      </c>
      <c r="N3841" t="s">
        <v>60</v>
      </c>
      <c r="O3841">
        <v>68</v>
      </c>
      <c r="P3841" t="s">
        <v>3029</v>
      </c>
      <c r="Q3841" t="s">
        <v>62</v>
      </c>
      <c r="R3841" t="s">
        <v>8722</v>
      </c>
      <c r="S3841" t="s">
        <v>36</v>
      </c>
      <c r="T3841">
        <v>0</v>
      </c>
      <c r="U3841">
        <v>1</v>
      </c>
      <c r="V3841" t="s">
        <v>37</v>
      </c>
      <c r="W3841" t="s">
        <v>8726</v>
      </c>
      <c r="X3841" t="s">
        <v>72</v>
      </c>
      <c r="Y3841">
        <v>37</v>
      </c>
      <c r="Z3841">
        <v>4</v>
      </c>
      <c r="AA3841">
        <v>0</v>
      </c>
      <c r="AB3841" t="s">
        <v>73</v>
      </c>
      <c r="AC3841">
        <v>0</v>
      </c>
      <c r="AD3841" t="s">
        <v>74</v>
      </c>
    </row>
    <row r="3842" spans="1:30" x14ac:dyDescent="0.3">
      <c r="A3842" t="s">
        <v>2719</v>
      </c>
      <c r="B3842" t="s">
        <v>39</v>
      </c>
      <c r="C3842">
        <v>236415</v>
      </c>
      <c r="D3842">
        <v>1848.92</v>
      </c>
      <c r="E3842" s="1">
        <v>43462</v>
      </c>
      <c r="F3842" s="1">
        <v>45297</v>
      </c>
      <c r="G3842" t="s">
        <v>103</v>
      </c>
      <c r="H3842" t="s">
        <v>80</v>
      </c>
      <c r="I3842" t="s">
        <v>2711</v>
      </c>
      <c r="J3842">
        <v>1835</v>
      </c>
      <c r="K3842" t="s">
        <v>42</v>
      </c>
      <c r="L3842">
        <v>1</v>
      </c>
      <c r="M3842" t="s">
        <v>2712</v>
      </c>
      <c r="N3842" t="s">
        <v>49</v>
      </c>
      <c r="O3842">
        <v>21</v>
      </c>
      <c r="P3842" t="s">
        <v>2713</v>
      </c>
      <c r="Q3842" t="s">
        <v>34</v>
      </c>
      <c r="R3842" t="s">
        <v>2714</v>
      </c>
      <c r="S3842" t="s">
        <v>67</v>
      </c>
      <c r="T3842">
        <v>1</v>
      </c>
      <c r="U3842">
        <v>0</v>
      </c>
      <c r="V3842" t="s">
        <v>68</v>
      </c>
      <c r="W3842" t="s">
        <v>2720</v>
      </c>
      <c r="X3842" t="s">
        <v>57</v>
      </c>
      <c r="Y3842">
        <v>11</v>
      </c>
      <c r="Z3842">
        <v>98</v>
      </c>
      <c r="AA3842">
        <v>1</v>
      </c>
      <c r="AB3842" t="s">
        <v>58</v>
      </c>
      <c r="AC3842">
        <v>1</v>
      </c>
      <c r="AD3842" t="s">
        <v>59</v>
      </c>
    </row>
    <row r="3843" spans="1:30" x14ac:dyDescent="0.3">
      <c r="A3843" t="s">
        <v>11512</v>
      </c>
      <c r="B3843" t="s">
        <v>70</v>
      </c>
      <c r="C3843">
        <v>63192</v>
      </c>
      <c r="D3843">
        <v>909.28</v>
      </c>
      <c r="E3843" s="1">
        <v>42194</v>
      </c>
      <c r="F3843" s="1">
        <v>42928</v>
      </c>
      <c r="G3843" t="s">
        <v>103</v>
      </c>
      <c r="H3843" t="s">
        <v>55</v>
      </c>
      <c r="I3843" t="s">
        <v>11507</v>
      </c>
      <c r="J3843">
        <v>734</v>
      </c>
      <c r="K3843" t="s">
        <v>100</v>
      </c>
      <c r="L3843">
        <v>0</v>
      </c>
      <c r="M3843" t="s">
        <v>11508</v>
      </c>
      <c r="N3843" t="s">
        <v>60</v>
      </c>
      <c r="O3843">
        <v>41</v>
      </c>
      <c r="P3843" t="s">
        <v>2245</v>
      </c>
      <c r="Q3843" t="s">
        <v>87</v>
      </c>
      <c r="R3843" t="s">
        <v>11509</v>
      </c>
      <c r="S3843" t="s">
        <v>89</v>
      </c>
      <c r="T3843">
        <v>0</v>
      </c>
      <c r="U3843">
        <v>0</v>
      </c>
      <c r="V3843" t="s">
        <v>90</v>
      </c>
      <c r="W3843" t="s">
        <v>11513</v>
      </c>
      <c r="X3843" t="s">
        <v>57</v>
      </c>
      <c r="Y3843">
        <v>23</v>
      </c>
      <c r="Z3843">
        <v>65</v>
      </c>
      <c r="AA3843">
        <v>0</v>
      </c>
      <c r="AB3843" t="s">
        <v>58</v>
      </c>
      <c r="AC3843">
        <v>0</v>
      </c>
      <c r="AD3843" t="s">
        <v>59</v>
      </c>
    </row>
    <row r="3844" spans="1:30" x14ac:dyDescent="0.3">
      <c r="A3844" t="s">
        <v>18616</v>
      </c>
      <c r="B3844" t="s">
        <v>70</v>
      </c>
      <c r="C3844">
        <v>407351</v>
      </c>
      <c r="D3844">
        <v>1120.67</v>
      </c>
      <c r="E3844" s="1">
        <v>43190</v>
      </c>
      <c r="F3844" s="1">
        <v>46712</v>
      </c>
      <c r="G3844" t="s">
        <v>99</v>
      </c>
      <c r="H3844" t="s">
        <v>55</v>
      </c>
      <c r="I3844" t="s">
        <v>18611</v>
      </c>
      <c r="J3844">
        <v>3522</v>
      </c>
      <c r="K3844" t="s">
        <v>42</v>
      </c>
      <c r="L3844">
        <v>0</v>
      </c>
      <c r="M3844" t="s">
        <v>18612</v>
      </c>
      <c r="N3844" t="s">
        <v>60</v>
      </c>
      <c r="O3844">
        <v>55</v>
      </c>
      <c r="P3844" t="s">
        <v>336</v>
      </c>
      <c r="Q3844" t="s">
        <v>34</v>
      </c>
      <c r="R3844" t="s">
        <v>18613</v>
      </c>
      <c r="S3844" t="s">
        <v>97</v>
      </c>
      <c r="T3844">
        <v>1</v>
      </c>
      <c r="U3844">
        <v>0</v>
      </c>
      <c r="V3844" t="s">
        <v>37</v>
      </c>
      <c r="W3844" t="s">
        <v>18617</v>
      </c>
      <c r="X3844" t="s">
        <v>57</v>
      </c>
      <c r="Y3844">
        <v>18</v>
      </c>
      <c r="Z3844">
        <v>18</v>
      </c>
      <c r="AA3844">
        <v>0</v>
      </c>
      <c r="AB3844" t="s">
        <v>73</v>
      </c>
      <c r="AC3844">
        <v>0</v>
      </c>
      <c r="AD3844" t="s">
        <v>59</v>
      </c>
    </row>
    <row r="3845" spans="1:30" x14ac:dyDescent="0.3">
      <c r="A3845" t="s">
        <v>7174</v>
      </c>
      <c r="B3845" t="s">
        <v>118</v>
      </c>
      <c r="C3845">
        <v>440732</v>
      </c>
      <c r="D3845">
        <v>1414.59</v>
      </c>
      <c r="E3845" s="1">
        <v>42724</v>
      </c>
      <c r="F3845" s="1">
        <v>43355</v>
      </c>
      <c r="G3845" t="s">
        <v>99</v>
      </c>
      <c r="H3845" t="s">
        <v>41</v>
      </c>
      <c r="I3845" t="s">
        <v>7171</v>
      </c>
      <c r="J3845">
        <v>631</v>
      </c>
      <c r="K3845" t="s">
        <v>100</v>
      </c>
      <c r="L3845">
        <v>0</v>
      </c>
      <c r="M3845" t="s">
        <v>7172</v>
      </c>
      <c r="N3845" t="s">
        <v>49</v>
      </c>
      <c r="O3845">
        <v>45</v>
      </c>
      <c r="P3845" t="s">
        <v>2503</v>
      </c>
      <c r="Q3845" t="s">
        <v>51</v>
      </c>
      <c r="R3845" t="s">
        <v>7173</v>
      </c>
      <c r="S3845" t="s">
        <v>89</v>
      </c>
      <c r="T3845">
        <v>0</v>
      </c>
      <c r="U3845">
        <v>0</v>
      </c>
      <c r="V3845" t="s">
        <v>90</v>
      </c>
      <c r="W3845" t="s">
        <v>7175</v>
      </c>
      <c r="X3845" t="s">
        <v>72</v>
      </c>
      <c r="Y3845">
        <v>0</v>
      </c>
      <c r="Z3845">
        <v>23</v>
      </c>
      <c r="AA3845">
        <v>0</v>
      </c>
      <c r="AB3845" t="s">
        <v>73</v>
      </c>
      <c r="AC3845">
        <v>0</v>
      </c>
      <c r="AD3845" t="s">
        <v>74</v>
      </c>
    </row>
    <row r="3846" spans="1:30" x14ac:dyDescent="0.3">
      <c r="A3846" t="s">
        <v>17355</v>
      </c>
      <c r="B3846" t="s">
        <v>54</v>
      </c>
      <c r="C3846">
        <v>256006</v>
      </c>
      <c r="D3846">
        <v>521.59</v>
      </c>
      <c r="E3846" s="1">
        <v>42960</v>
      </c>
      <c r="F3846" s="1">
        <v>46436</v>
      </c>
      <c r="G3846" t="s">
        <v>103</v>
      </c>
      <c r="H3846" t="s">
        <v>80</v>
      </c>
      <c r="I3846" t="s">
        <v>17352</v>
      </c>
      <c r="J3846">
        <v>3476</v>
      </c>
      <c r="K3846" t="s">
        <v>42</v>
      </c>
      <c r="L3846">
        <v>1</v>
      </c>
      <c r="M3846" t="s">
        <v>17353</v>
      </c>
      <c r="N3846" t="s">
        <v>32</v>
      </c>
      <c r="O3846">
        <v>33</v>
      </c>
      <c r="P3846" t="s">
        <v>7190</v>
      </c>
      <c r="Q3846" t="s">
        <v>51</v>
      </c>
      <c r="R3846" t="s">
        <v>17354</v>
      </c>
      <c r="S3846" t="s">
        <v>109</v>
      </c>
      <c r="T3846">
        <v>0</v>
      </c>
      <c r="U3846">
        <v>0</v>
      </c>
      <c r="V3846" t="s">
        <v>90</v>
      </c>
      <c r="W3846" t="s">
        <v>17356</v>
      </c>
      <c r="X3846" t="s">
        <v>57</v>
      </c>
      <c r="Y3846">
        <v>43</v>
      </c>
      <c r="Z3846">
        <v>3</v>
      </c>
      <c r="AA3846">
        <v>0</v>
      </c>
      <c r="AB3846" t="s">
        <v>73</v>
      </c>
      <c r="AC3846">
        <v>0</v>
      </c>
      <c r="AD3846" t="s">
        <v>59</v>
      </c>
    </row>
    <row r="3847" spans="1:30" x14ac:dyDescent="0.3">
      <c r="A3847" t="s">
        <v>12679</v>
      </c>
      <c r="B3847" t="s">
        <v>70</v>
      </c>
      <c r="C3847">
        <v>458712</v>
      </c>
      <c r="D3847">
        <v>289.79000000000002</v>
      </c>
      <c r="E3847" s="1">
        <v>42850</v>
      </c>
      <c r="F3847" s="1">
        <v>44786</v>
      </c>
      <c r="G3847" t="s">
        <v>99</v>
      </c>
      <c r="H3847" t="s">
        <v>80</v>
      </c>
      <c r="I3847" t="s">
        <v>12676</v>
      </c>
      <c r="J3847">
        <v>1936</v>
      </c>
      <c r="K3847" t="s">
        <v>42</v>
      </c>
      <c r="L3847">
        <v>1</v>
      </c>
      <c r="M3847" t="s">
        <v>12677</v>
      </c>
      <c r="N3847" t="s">
        <v>49</v>
      </c>
      <c r="O3847">
        <v>46</v>
      </c>
      <c r="P3847" t="s">
        <v>7758</v>
      </c>
      <c r="Q3847" t="s">
        <v>34</v>
      </c>
      <c r="R3847" t="s">
        <v>12678</v>
      </c>
      <c r="S3847" t="s">
        <v>97</v>
      </c>
      <c r="T3847">
        <v>1</v>
      </c>
      <c r="U3847">
        <v>0</v>
      </c>
      <c r="V3847" t="s">
        <v>90</v>
      </c>
      <c r="W3847" t="s">
        <v>12680</v>
      </c>
      <c r="X3847" t="s">
        <v>44</v>
      </c>
      <c r="Y3847">
        <v>24</v>
      </c>
      <c r="Z3847">
        <v>50</v>
      </c>
      <c r="AA3847">
        <v>0</v>
      </c>
      <c r="AB3847" t="s">
        <v>45</v>
      </c>
      <c r="AC3847">
        <v>0</v>
      </c>
      <c r="AD3847" t="s">
        <v>46</v>
      </c>
    </row>
    <row r="3848" spans="1:30" x14ac:dyDescent="0.3">
      <c r="A3848" t="s">
        <v>16262</v>
      </c>
      <c r="B3848" t="s">
        <v>54</v>
      </c>
      <c r="C3848">
        <v>15635</v>
      </c>
      <c r="D3848">
        <v>1673.53</v>
      </c>
      <c r="E3848" s="1">
        <v>42570</v>
      </c>
      <c r="F3848" s="1">
        <v>43002</v>
      </c>
      <c r="G3848" t="s">
        <v>103</v>
      </c>
      <c r="H3848" t="s">
        <v>41</v>
      </c>
      <c r="I3848" t="s">
        <v>16255</v>
      </c>
      <c r="J3848">
        <v>432</v>
      </c>
      <c r="K3848" t="s">
        <v>100</v>
      </c>
      <c r="L3848">
        <v>0</v>
      </c>
      <c r="M3848" t="s">
        <v>16256</v>
      </c>
      <c r="N3848" t="s">
        <v>49</v>
      </c>
      <c r="O3848">
        <v>47</v>
      </c>
      <c r="P3848" t="s">
        <v>4450</v>
      </c>
      <c r="Q3848" t="s">
        <v>51</v>
      </c>
      <c r="R3848" t="s">
        <v>16257</v>
      </c>
      <c r="S3848" t="s">
        <v>97</v>
      </c>
      <c r="T3848">
        <v>0</v>
      </c>
      <c r="U3848">
        <v>0</v>
      </c>
      <c r="V3848" t="s">
        <v>90</v>
      </c>
      <c r="W3848" t="s">
        <v>16263</v>
      </c>
      <c r="X3848" t="s">
        <v>44</v>
      </c>
      <c r="Y3848">
        <v>40</v>
      </c>
      <c r="Z3848">
        <v>59</v>
      </c>
      <c r="AA3848">
        <v>0</v>
      </c>
      <c r="AB3848" t="s">
        <v>45</v>
      </c>
      <c r="AC3848">
        <v>0</v>
      </c>
      <c r="AD3848" t="s">
        <v>46</v>
      </c>
    </row>
    <row r="3849" spans="1:30" x14ac:dyDescent="0.3">
      <c r="A3849" t="s">
        <v>4029</v>
      </c>
      <c r="B3849" t="s">
        <v>118</v>
      </c>
      <c r="C3849">
        <v>439232</v>
      </c>
      <c r="D3849">
        <v>1633.23</v>
      </c>
      <c r="E3849" s="1">
        <v>44274</v>
      </c>
      <c r="F3849" s="1">
        <v>45215</v>
      </c>
      <c r="G3849" t="s">
        <v>40</v>
      </c>
      <c r="H3849" t="s">
        <v>80</v>
      </c>
      <c r="I3849" t="s">
        <v>4025</v>
      </c>
      <c r="J3849">
        <v>941</v>
      </c>
      <c r="K3849" t="s">
        <v>100</v>
      </c>
      <c r="L3849">
        <v>1</v>
      </c>
      <c r="M3849" t="s">
        <v>4026</v>
      </c>
      <c r="N3849" t="s">
        <v>49</v>
      </c>
      <c r="O3849">
        <v>72</v>
      </c>
      <c r="P3849" t="s">
        <v>4027</v>
      </c>
      <c r="Q3849" t="s">
        <v>87</v>
      </c>
      <c r="R3849" t="s">
        <v>4028</v>
      </c>
      <c r="S3849" t="s">
        <v>36</v>
      </c>
      <c r="T3849">
        <v>0</v>
      </c>
      <c r="U3849">
        <v>1</v>
      </c>
      <c r="V3849" t="s">
        <v>37</v>
      </c>
      <c r="W3849" t="s">
        <v>4030</v>
      </c>
      <c r="X3849" t="s">
        <v>72</v>
      </c>
      <c r="Y3849">
        <v>12</v>
      </c>
      <c r="Z3849">
        <v>20</v>
      </c>
      <c r="AA3849">
        <v>0</v>
      </c>
      <c r="AB3849" t="s">
        <v>73</v>
      </c>
      <c r="AC3849">
        <v>0</v>
      </c>
      <c r="AD3849" t="s">
        <v>74</v>
      </c>
    </row>
    <row r="3850" spans="1:30" x14ac:dyDescent="0.3">
      <c r="A3850" t="s">
        <v>3478</v>
      </c>
      <c r="B3850" t="s">
        <v>39</v>
      </c>
      <c r="C3850">
        <v>110533</v>
      </c>
      <c r="D3850">
        <v>762.23</v>
      </c>
      <c r="E3850" s="1">
        <v>45487</v>
      </c>
      <c r="F3850" s="1">
        <v>47214</v>
      </c>
      <c r="G3850" t="s">
        <v>40</v>
      </c>
      <c r="H3850" t="s">
        <v>80</v>
      </c>
      <c r="I3850" t="s">
        <v>3471</v>
      </c>
      <c r="J3850">
        <v>1727</v>
      </c>
      <c r="K3850" t="s">
        <v>42</v>
      </c>
      <c r="L3850">
        <v>1</v>
      </c>
      <c r="M3850" t="s">
        <v>3472</v>
      </c>
      <c r="N3850" t="s">
        <v>32</v>
      </c>
      <c r="O3850">
        <v>77</v>
      </c>
      <c r="P3850" t="s">
        <v>229</v>
      </c>
      <c r="Q3850" t="s">
        <v>34</v>
      </c>
      <c r="R3850" t="s">
        <v>3473</v>
      </c>
      <c r="S3850" t="s">
        <v>36</v>
      </c>
      <c r="T3850">
        <v>1</v>
      </c>
      <c r="U3850">
        <v>1</v>
      </c>
      <c r="V3850" t="s">
        <v>37</v>
      </c>
      <c r="W3850" t="s">
        <v>3479</v>
      </c>
      <c r="X3850" t="s">
        <v>57</v>
      </c>
      <c r="Y3850">
        <v>48</v>
      </c>
      <c r="Z3850">
        <v>17</v>
      </c>
      <c r="AA3850">
        <v>0</v>
      </c>
      <c r="AB3850" t="s">
        <v>73</v>
      </c>
      <c r="AC3850">
        <v>0</v>
      </c>
      <c r="AD3850" t="s">
        <v>59</v>
      </c>
    </row>
    <row r="3851" spans="1:30" x14ac:dyDescent="0.3">
      <c r="A3851" t="s">
        <v>19102</v>
      </c>
      <c r="B3851" t="s">
        <v>70</v>
      </c>
      <c r="C3851">
        <v>392243</v>
      </c>
      <c r="D3851">
        <v>1561.72</v>
      </c>
      <c r="E3851" s="1">
        <v>43516</v>
      </c>
      <c r="F3851" s="1">
        <v>45981</v>
      </c>
      <c r="G3851" t="s">
        <v>40</v>
      </c>
      <c r="H3851" t="s">
        <v>80</v>
      </c>
      <c r="I3851" t="s">
        <v>19099</v>
      </c>
      <c r="J3851">
        <v>2465</v>
      </c>
      <c r="K3851" t="s">
        <v>42</v>
      </c>
      <c r="L3851">
        <v>1</v>
      </c>
      <c r="M3851" t="s">
        <v>19100</v>
      </c>
      <c r="N3851" t="s">
        <v>60</v>
      </c>
      <c r="O3851">
        <v>59</v>
      </c>
      <c r="P3851" t="s">
        <v>1684</v>
      </c>
      <c r="Q3851" t="s">
        <v>62</v>
      </c>
      <c r="R3851" t="s">
        <v>19101</v>
      </c>
      <c r="S3851" t="s">
        <v>36</v>
      </c>
      <c r="T3851">
        <v>0</v>
      </c>
      <c r="U3851">
        <v>0</v>
      </c>
      <c r="V3851" t="s">
        <v>37</v>
      </c>
      <c r="W3851" t="s">
        <v>19103</v>
      </c>
      <c r="X3851" t="s">
        <v>57</v>
      </c>
      <c r="Y3851">
        <v>38</v>
      </c>
      <c r="Z3851">
        <v>6</v>
      </c>
      <c r="AA3851">
        <v>0</v>
      </c>
      <c r="AB3851" t="s">
        <v>73</v>
      </c>
      <c r="AC3851">
        <v>0</v>
      </c>
      <c r="AD3851" t="s">
        <v>59</v>
      </c>
    </row>
    <row r="3852" spans="1:30" x14ac:dyDescent="0.3">
      <c r="A3852" t="s">
        <v>12402</v>
      </c>
      <c r="B3852" t="s">
        <v>70</v>
      </c>
      <c r="C3852">
        <v>15928</v>
      </c>
      <c r="D3852">
        <v>1835.16</v>
      </c>
      <c r="E3852" s="1">
        <v>43772</v>
      </c>
      <c r="F3852" s="1">
        <v>44428</v>
      </c>
      <c r="G3852" t="s">
        <v>99</v>
      </c>
      <c r="H3852" t="s">
        <v>41</v>
      </c>
      <c r="I3852" t="s">
        <v>12397</v>
      </c>
      <c r="J3852">
        <v>656</v>
      </c>
      <c r="K3852" t="s">
        <v>100</v>
      </c>
      <c r="L3852">
        <v>0</v>
      </c>
      <c r="M3852" t="s">
        <v>12398</v>
      </c>
      <c r="N3852" t="s">
        <v>49</v>
      </c>
      <c r="O3852">
        <v>46</v>
      </c>
      <c r="P3852" t="s">
        <v>7028</v>
      </c>
      <c r="Q3852" t="s">
        <v>51</v>
      </c>
      <c r="R3852" t="s">
        <v>12399</v>
      </c>
      <c r="S3852" t="s">
        <v>97</v>
      </c>
      <c r="T3852">
        <v>0</v>
      </c>
      <c r="U3852">
        <v>0</v>
      </c>
      <c r="V3852" t="s">
        <v>90</v>
      </c>
      <c r="W3852" t="s">
        <v>12403</v>
      </c>
      <c r="X3852" t="s">
        <v>72</v>
      </c>
      <c r="Y3852">
        <v>10</v>
      </c>
      <c r="Z3852">
        <v>31</v>
      </c>
      <c r="AA3852">
        <v>0</v>
      </c>
      <c r="AB3852" t="s">
        <v>45</v>
      </c>
      <c r="AC3852">
        <v>0</v>
      </c>
      <c r="AD3852" t="s">
        <v>74</v>
      </c>
    </row>
    <row r="3853" spans="1:30" x14ac:dyDescent="0.3">
      <c r="A3853" t="s">
        <v>14159</v>
      </c>
      <c r="B3853" t="s">
        <v>54</v>
      </c>
      <c r="C3853">
        <v>131438</v>
      </c>
      <c r="D3853">
        <v>1994.61</v>
      </c>
      <c r="E3853" s="1">
        <v>42353</v>
      </c>
      <c r="F3853" s="1">
        <v>44525</v>
      </c>
      <c r="G3853" t="s">
        <v>103</v>
      </c>
      <c r="H3853" t="s">
        <v>41</v>
      </c>
      <c r="I3853" t="s">
        <v>14156</v>
      </c>
      <c r="J3853">
        <v>2172</v>
      </c>
      <c r="K3853" t="s">
        <v>42</v>
      </c>
      <c r="L3853">
        <v>0</v>
      </c>
      <c r="M3853" t="s">
        <v>14157</v>
      </c>
      <c r="N3853" t="s">
        <v>49</v>
      </c>
      <c r="O3853">
        <v>25</v>
      </c>
      <c r="P3853" t="s">
        <v>4608</v>
      </c>
      <c r="Q3853" t="s">
        <v>51</v>
      </c>
      <c r="R3853" t="s">
        <v>14158</v>
      </c>
      <c r="S3853" t="s">
        <v>67</v>
      </c>
      <c r="T3853">
        <v>0</v>
      </c>
      <c r="U3853">
        <v>0</v>
      </c>
      <c r="V3853" t="s">
        <v>68</v>
      </c>
      <c r="W3853" t="s">
        <v>14160</v>
      </c>
      <c r="X3853" t="s">
        <v>72</v>
      </c>
      <c r="Y3853">
        <v>33</v>
      </c>
      <c r="Z3853">
        <v>68</v>
      </c>
      <c r="AA3853">
        <v>0</v>
      </c>
      <c r="AB3853" t="s">
        <v>58</v>
      </c>
      <c r="AC3853">
        <v>0</v>
      </c>
      <c r="AD3853" t="s">
        <v>74</v>
      </c>
    </row>
    <row r="3854" spans="1:30" x14ac:dyDescent="0.3">
      <c r="A3854" t="s">
        <v>18498</v>
      </c>
      <c r="B3854" t="s">
        <v>54</v>
      </c>
      <c r="C3854">
        <v>276348</v>
      </c>
      <c r="D3854">
        <v>1461.18</v>
      </c>
      <c r="E3854" s="1">
        <v>42556</v>
      </c>
      <c r="F3854" s="1">
        <v>44415</v>
      </c>
      <c r="G3854" t="s">
        <v>103</v>
      </c>
      <c r="H3854" t="s">
        <v>80</v>
      </c>
      <c r="I3854" t="s">
        <v>18493</v>
      </c>
      <c r="J3854">
        <v>1859</v>
      </c>
      <c r="K3854" t="s">
        <v>42</v>
      </c>
      <c r="L3854">
        <v>1</v>
      </c>
      <c r="M3854" t="s">
        <v>18494</v>
      </c>
      <c r="N3854" t="s">
        <v>32</v>
      </c>
      <c r="O3854">
        <v>36</v>
      </c>
      <c r="P3854" t="s">
        <v>954</v>
      </c>
      <c r="Q3854" t="s">
        <v>87</v>
      </c>
      <c r="R3854" t="s">
        <v>18495</v>
      </c>
      <c r="S3854" t="s">
        <v>89</v>
      </c>
      <c r="T3854">
        <v>0</v>
      </c>
      <c r="U3854">
        <v>0</v>
      </c>
      <c r="V3854" t="s">
        <v>90</v>
      </c>
      <c r="W3854" t="s">
        <v>18499</v>
      </c>
      <c r="X3854" t="s">
        <v>44</v>
      </c>
      <c r="Y3854">
        <v>5</v>
      </c>
      <c r="Z3854">
        <v>50</v>
      </c>
      <c r="AA3854">
        <v>0</v>
      </c>
      <c r="AB3854" t="s">
        <v>45</v>
      </c>
      <c r="AC3854">
        <v>0</v>
      </c>
      <c r="AD3854" t="s">
        <v>46</v>
      </c>
    </row>
    <row r="3855" spans="1:30" x14ac:dyDescent="0.3">
      <c r="A3855" t="s">
        <v>4719</v>
      </c>
      <c r="B3855" t="s">
        <v>39</v>
      </c>
      <c r="C3855">
        <v>409363</v>
      </c>
      <c r="D3855">
        <v>1949.02</v>
      </c>
      <c r="E3855" s="1">
        <v>44019</v>
      </c>
      <c r="F3855" s="1">
        <v>44747</v>
      </c>
      <c r="G3855" t="s">
        <v>103</v>
      </c>
      <c r="H3855" t="s">
        <v>55</v>
      </c>
      <c r="I3855" t="s">
        <v>4714</v>
      </c>
      <c r="J3855">
        <v>728</v>
      </c>
      <c r="K3855" t="s">
        <v>100</v>
      </c>
      <c r="L3855">
        <v>0</v>
      </c>
      <c r="M3855" t="s">
        <v>4715</v>
      </c>
      <c r="N3855" t="s">
        <v>60</v>
      </c>
      <c r="O3855">
        <v>76</v>
      </c>
      <c r="P3855" t="s">
        <v>312</v>
      </c>
      <c r="Q3855" t="s">
        <v>87</v>
      </c>
      <c r="R3855" t="s">
        <v>4716</v>
      </c>
      <c r="S3855" t="s">
        <v>36</v>
      </c>
      <c r="T3855">
        <v>0</v>
      </c>
      <c r="U3855">
        <v>1</v>
      </c>
      <c r="V3855" t="s">
        <v>37</v>
      </c>
      <c r="W3855" t="s">
        <v>4720</v>
      </c>
      <c r="X3855" t="s">
        <v>72</v>
      </c>
      <c r="Y3855">
        <v>48</v>
      </c>
      <c r="Z3855">
        <v>30</v>
      </c>
      <c r="AA3855">
        <v>0</v>
      </c>
      <c r="AB3855" t="s">
        <v>73</v>
      </c>
      <c r="AC3855">
        <v>0</v>
      </c>
      <c r="AD3855" t="s">
        <v>74</v>
      </c>
    </row>
    <row r="3856" spans="1:30" x14ac:dyDescent="0.3">
      <c r="A3856" t="s">
        <v>7378</v>
      </c>
      <c r="B3856" t="s">
        <v>118</v>
      </c>
      <c r="C3856">
        <v>371675</v>
      </c>
      <c r="D3856">
        <v>382.7</v>
      </c>
      <c r="E3856" s="1">
        <v>45168</v>
      </c>
      <c r="F3856" s="1">
        <v>46350</v>
      </c>
      <c r="G3856" t="s">
        <v>40</v>
      </c>
      <c r="H3856" t="s">
        <v>41</v>
      </c>
      <c r="I3856" t="s">
        <v>7375</v>
      </c>
      <c r="J3856">
        <v>1182</v>
      </c>
      <c r="K3856" t="s">
        <v>42</v>
      </c>
      <c r="L3856">
        <v>0</v>
      </c>
      <c r="M3856" t="s">
        <v>7376</v>
      </c>
      <c r="N3856" t="s">
        <v>60</v>
      </c>
      <c r="O3856">
        <v>73</v>
      </c>
      <c r="P3856" t="s">
        <v>3701</v>
      </c>
      <c r="Q3856" t="s">
        <v>34</v>
      </c>
      <c r="R3856" t="s">
        <v>7377</v>
      </c>
      <c r="S3856" t="s">
        <v>36</v>
      </c>
      <c r="T3856">
        <v>1</v>
      </c>
      <c r="U3856">
        <v>1</v>
      </c>
      <c r="V3856" t="s">
        <v>37</v>
      </c>
      <c r="W3856" t="s">
        <v>7379</v>
      </c>
      <c r="X3856" t="s">
        <v>44</v>
      </c>
      <c r="Y3856">
        <v>9</v>
      </c>
      <c r="Z3856">
        <v>37</v>
      </c>
      <c r="AA3856">
        <v>0</v>
      </c>
      <c r="AB3856" t="s">
        <v>45</v>
      </c>
      <c r="AC3856">
        <v>0</v>
      </c>
      <c r="AD3856" t="s">
        <v>46</v>
      </c>
    </row>
    <row r="3857" spans="1:30" x14ac:dyDescent="0.3">
      <c r="A3857" t="s">
        <v>4679</v>
      </c>
      <c r="B3857" t="s">
        <v>70</v>
      </c>
      <c r="C3857">
        <v>379784</v>
      </c>
      <c r="D3857">
        <v>1935.54</v>
      </c>
      <c r="E3857" s="1">
        <v>44823</v>
      </c>
      <c r="F3857" s="1">
        <v>46815</v>
      </c>
      <c r="G3857" t="s">
        <v>40</v>
      </c>
      <c r="H3857" t="s">
        <v>80</v>
      </c>
      <c r="I3857" t="s">
        <v>4676</v>
      </c>
      <c r="J3857">
        <v>1992</v>
      </c>
      <c r="K3857" t="s">
        <v>42</v>
      </c>
      <c r="L3857">
        <v>1</v>
      </c>
      <c r="M3857" t="s">
        <v>4677</v>
      </c>
      <c r="N3857" t="s">
        <v>32</v>
      </c>
      <c r="O3857">
        <v>37</v>
      </c>
      <c r="P3857" t="s">
        <v>378</v>
      </c>
      <c r="Q3857" t="s">
        <v>34</v>
      </c>
      <c r="R3857" t="s">
        <v>4678</v>
      </c>
      <c r="S3857" t="s">
        <v>89</v>
      </c>
      <c r="T3857">
        <v>1</v>
      </c>
      <c r="U3857">
        <v>0</v>
      </c>
      <c r="V3857" t="s">
        <v>90</v>
      </c>
      <c r="W3857" t="s">
        <v>4680</v>
      </c>
      <c r="X3857" t="s">
        <v>72</v>
      </c>
      <c r="Y3857">
        <v>46</v>
      </c>
      <c r="Z3857">
        <v>11</v>
      </c>
      <c r="AA3857">
        <v>0</v>
      </c>
      <c r="AB3857" t="s">
        <v>73</v>
      </c>
      <c r="AC3857">
        <v>0</v>
      </c>
      <c r="AD3857" t="s">
        <v>74</v>
      </c>
    </row>
    <row r="3858" spans="1:30" x14ac:dyDescent="0.3">
      <c r="A3858" t="s">
        <v>1222</v>
      </c>
      <c r="B3858" t="s">
        <v>118</v>
      </c>
      <c r="C3858">
        <v>311087</v>
      </c>
      <c r="D3858">
        <v>1157.03</v>
      </c>
      <c r="E3858" s="1">
        <v>45356</v>
      </c>
      <c r="F3858" s="1">
        <v>48773</v>
      </c>
      <c r="G3858" t="s">
        <v>99</v>
      </c>
      <c r="H3858" t="s">
        <v>41</v>
      </c>
      <c r="I3858" t="s">
        <v>1216</v>
      </c>
      <c r="J3858">
        <v>3417</v>
      </c>
      <c r="K3858" t="s">
        <v>42</v>
      </c>
      <c r="L3858">
        <v>0</v>
      </c>
      <c r="M3858" t="s">
        <v>1217</v>
      </c>
      <c r="N3858" t="s">
        <v>32</v>
      </c>
      <c r="O3858">
        <v>64</v>
      </c>
      <c r="P3858" t="s">
        <v>1218</v>
      </c>
      <c r="Q3858" t="s">
        <v>87</v>
      </c>
      <c r="R3858" t="s">
        <v>1219</v>
      </c>
      <c r="S3858" t="s">
        <v>36</v>
      </c>
      <c r="T3858">
        <v>0</v>
      </c>
      <c r="U3858">
        <v>1</v>
      </c>
      <c r="V3858" t="s">
        <v>37</v>
      </c>
      <c r="W3858" t="s">
        <v>1223</v>
      </c>
      <c r="X3858" t="s">
        <v>44</v>
      </c>
      <c r="Y3858">
        <v>42</v>
      </c>
      <c r="Z3858">
        <v>79</v>
      </c>
      <c r="AA3858">
        <v>1</v>
      </c>
      <c r="AB3858" t="s">
        <v>58</v>
      </c>
      <c r="AC3858">
        <v>1</v>
      </c>
      <c r="AD3858" t="s">
        <v>46</v>
      </c>
    </row>
    <row r="3859" spans="1:30" x14ac:dyDescent="0.3">
      <c r="A3859" t="s">
        <v>17147</v>
      </c>
      <c r="B3859" t="s">
        <v>118</v>
      </c>
      <c r="C3859">
        <v>22816</v>
      </c>
      <c r="D3859">
        <v>1282.18</v>
      </c>
      <c r="E3859" s="1">
        <v>43065</v>
      </c>
      <c r="F3859" s="1">
        <v>46509</v>
      </c>
      <c r="G3859" t="s">
        <v>103</v>
      </c>
      <c r="H3859" t="s">
        <v>55</v>
      </c>
      <c r="I3859" t="s">
        <v>17144</v>
      </c>
      <c r="J3859">
        <v>3444</v>
      </c>
      <c r="K3859" t="s">
        <v>42</v>
      </c>
      <c r="L3859">
        <v>0</v>
      </c>
      <c r="M3859" t="s">
        <v>17145</v>
      </c>
      <c r="N3859" t="s">
        <v>32</v>
      </c>
      <c r="O3859">
        <v>82</v>
      </c>
      <c r="P3859" t="s">
        <v>754</v>
      </c>
      <c r="Q3859" t="s">
        <v>51</v>
      </c>
      <c r="R3859" t="s">
        <v>17146</v>
      </c>
      <c r="S3859" t="s">
        <v>36</v>
      </c>
      <c r="T3859">
        <v>0</v>
      </c>
      <c r="U3859">
        <v>1</v>
      </c>
      <c r="V3859" t="s">
        <v>37</v>
      </c>
      <c r="W3859" t="s">
        <v>17148</v>
      </c>
      <c r="X3859" t="s">
        <v>72</v>
      </c>
      <c r="Y3859">
        <v>37</v>
      </c>
      <c r="Z3859">
        <v>14</v>
      </c>
      <c r="AA3859">
        <v>0</v>
      </c>
      <c r="AB3859" t="s">
        <v>73</v>
      </c>
      <c r="AC3859">
        <v>0</v>
      </c>
      <c r="AD3859" t="s">
        <v>74</v>
      </c>
    </row>
    <row r="3860" spans="1:30" x14ac:dyDescent="0.3">
      <c r="A3860" t="s">
        <v>19781</v>
      </c>
      <c r="B3860" t="s">
        <v>70</v>
      </c>
      <c r="C3860">
        <v>210980</v>
      </c>
      <c r="D3860">
        <v>504.99</v>
      </c>
      <c r="E3860" s="1">
        <v>42762</v>
      </c>
      <c r="F3860" s="1">
        <v>44640</v>
      </c>
      <c r="G3860" t="s">
        <v>99</v>
      </c>
      <c r="H3860" t="s">
        <v>41</v>
      </c>
      <c r="I3860" t="s">
        <v>19776</v>
      </c>
      <c r="J3860">
        <v>1878</v>
      </c>
      <c r="K3860" t="s">
        <v>42</v>
      </c>
      <c r="L3860">
        <v>0</v>
      </c>
      <c r="M3860" t="s">
        <v>19777</v>
      </c>
      <c r="N3860" t="s">
        <v>60</v>
      </c>
      <c r="O3860">
        <v>38</v>
      </c>
      <c r="P3860" t="s">
        <v>5705</v>
      </c>
      <c r="Q3860" t="s">
        <v>51</v>
      </c>
      <c r="R3860" t="s">
        <v>19778</v>
      </c>
      <c r="S3860" t="s">
        <v>89</v>
      </c>
      <c r="T3860">
        <v>0</v>
      </c>
      <c r="U3860">
        <v>0</v>
      </c>
      <c r="V3860" t="s">
        <v>90</v>
      </c>
      <c r="W3860" t="s">
        <v>19782</v>
      </c>
      <c r="X3860" t="s">
        <v>44</v>
      </c>
      <c r="Y3860">
        <v>16</v>
      </c>
      <c r="Z3860">
        <v>85</v>
      </c>
      <c r="AA3860">
        <v>1</v>
      </c>
      <c r="AB3860" t="s">
        <v>58</v>
      </c>
      <c r="AC3860">
        <v>1</v>
      </c>
      <c r="AD3860" t="s">
        <v>46</v>
      </c>
    </row>
    <row r="3861" spans="1:30" x14ac:dyDescent="0.3">
      <c r="A3861" t="s">
        <v>10347</v>
      </c>
      <c r="B3861" t="s">
        <v>39</v>
      </c>
      <c r="C3861">
        <v>153284</v>
      </c>
      <c r="D3861">
        <v>1961.51</v>
      </c>
      <c r="E3861" s="1">
        <v>43110</v>
      </c>
      <c r="F3861" s="1">
        <v>46184</v>
      </c>
      <c r="G3861" t="s">
        <v>40</v>
      </c>
      <c r="H3861" t="s">
        <v>80</v>
      </c>
      <c r="I3861" t="s">
        <v>10345</v>
      </c>
      <c r="J3861">
        <v>3074</v>
      </c>
      <c r="K3861" t="s">
        <v>42</v>
      </c>
      <c r="L3861">
        <v>1</v>
      </c>
      <c r="M3861" t="s">
        <v>2012</v>
      </c>
      <c r="N3861" t="s">
        <v>49</v>
      </c>
      <c r="O3861">
        <v>28</v>
      </c>
      <c r="P3861" t="s">
        <v>8241</v>
      </c>
      <c r="Q3861" t="s">
        <v>51</v>
      </c>
      <c r="R3861" t="s">
        <v>10346</v>
      </c>
      <c r="S3861" t="s">
        <v>109</v>
      </c>
      <c r="T3861">
        <v>0</v>
      </c>
      <c r="U3861">
        <v>0</v>
      </c>
      <c r="V3861" t="s">
        <v>68</v>
      </c>
      <c r="W3861" t="s">
        <v>10348</v>
      </c>
      <c r="X3861" t="s">
        <v>44</v>
      </c>
      <c r="Y3861">
        <v>17</v>
      </c>
      <c r="Z3861">
        <v>94</v>
      </c>
      <c r="AA3861">
        <v>1</v>
      </c>
      <c r="AB3861" t="s">
        <v>58</v>
      </c>
      <c r="AC3861">
        <v>1</v>
      </c>
      <c r="AD3861" t="s">
        <v>46</v>
      </c>
    </row>
    <row r="3862" spans="1:30" x14ac:dyDescent="0.3">
      <c r="A3862" t="s">
        <v>18319</v>
      </c>
      <c r="B3862" t="s">
        <v>70</v>
      </c>
      <c r="C3862">
        <v>149663</v>
      </c>
      <c r="D3862">
        <v>1474</v>
      </c>
      <c r="E3862" s="1">
        <v>45433</v>
      </c>
      <c r="F3862" s="1">
        <v>48019</v>
      </c>
      <c r="G3862" t="s">
        <v>40</v>
      </c>
      <c r="H3862" t="s">
        <v>55</v>
      </c>
      <c r="I3862" t="s">
        <v>18314</v>
      </c>
      <c r="J3862">
        <v>2586</v>
      </c>
      <c r="K3862" t="s">
        <v>42</v>
      </c>
      <c r="L3862">
        <v>0</v>
      </c>
      <c r="M3862" t="s">
        <v>18315</v>
      </c>
      <c r="N3862" t="s">
        <v>60</v>
      </c>
      <c r="O3862">
        <v>25</v>
      </c>
      <c r="P3862" t="s">
        <v>3286</v>
      </c>
      <c r="Q3862" t="s">
        <v>34</v>
      </c>
      <c r="R3862" t="s">
        <v>18316</v>
      </c>
      <c r="S3862" t="s">
        <v>67</v>
      </c>
      <c r="T3862">
        <v>1</v>
      </c>
      <c r="U3862">
        <v>0</v>
      </c>
      <c r="V3862" t="s">
        <v>68</v>
      </c>
      <c r="W3862" t="s">
        <v>18320</v>
      </c>
      <c r="X3862" t="s">
        <v>44</v>
      </c>
      <c r="Y3862">
        <v>1</v>
      </c>
      <c r="Z3862">
        <v>46</v>
      </c>
      <c r="AA3862">
        <v>0</v>
      </c>
      <c r="AB3862" t="s">
        <v>45</v>
      </c>
      <c r="AC3862">
        <v>0</v>
      </c>
      <c r="AD3862" t="s">
        <v>46</v>
      </c>
    </row>
    <row r="3863" spans="1:30" x14ac:dyDescent="0.3">
      <c r="A3863" t="s">
        <v>14459</v>
      </c>
      <c r="B3863" t="s">
        <v>70</v>
      </c>
      <c r="C3863">
        <v>446966</v>
      </c>
      <c r="D3863">
        <v>759.34</v>
      </c>
      <c r="E3863" s="1">
        <v>43237</v>
      </c>
      <c r="F3863" s="1">
        <v>45214</v>
      </c>
      <c r="G3863" t="s">
        <v>99</v>
      </c>
      <c r="H3863" t="s">
        <v>80</v>
      </c>
      <c r="I3863" t="s">
        <v>14456</v>
      </c>
      <c r="J3863">
        <v>1977</v>
      </c>
      <c r="K3863" t="s">
        <v>42</v>
      </c>
      <c r="L3863">
        <v>1</v>
      </c>
      <c r="M3863" t="s">
        <v>14457</v>
      </c>
      <c r="N3863" t="s">
        <v>49</v>
      </c>
      <c r="O3863">
        <v>47</v>
      </c>
      <c r="P3863" t="s">
        <v>2160</v>
      </c>
      <c r="Q3863" t="s">
        <v>62</v>
      </c>
      <c r="R3863" t="s">
        <v>14458</v>
      </c>
      <c r="S3863" t="s">
        <v>97</v>
      </c>
      <c r="T3863">
        <v>0</v>
      </c>
      <c r="U3863">
        <v>0</v>
      </c>
      <c r="V3863" t="s">
        <v>90</v>
      </c>
      <c r="W3863" t="s">
        <v>14460</v>
      </c>
      <c r="X3863" t="s">
        <v>57</v>
      </c>
      <c r="Y3863">
        <v>13</v>
      </c>
      <c r="Z3863">
        <v>36</v>
      </c>
      <c r="AA3863">
        <v>0</v>
      </c>
      <c r="AB3863" t="s">
        <v>45</v>
      </c>
      <c r="AC3863">
        <v>0</v>
      </c>
      <c r="AD3863" t="s">
        <v>59</v>
      </c>
    </row>
    <row r="3864" spans="1:30" x14ac:dyDescent="0.3">
      <c r="A3864" t="s">
        <v>11541</v>
      </c>
      <c r="B3864" t="s">
        <v>70</v>
      </c>
      <c r="C3864">
        <v>405241</v>
      </c>
      <c r="D3864">
        <v>1448.08</v>
      </c>
      <c r="E3864" s="1">
        <v>44670</v>
      </c>
      <c r="F3864" s="1">
        <v>46246</v>
      </c>
      <c r="G3864" t="s">
        <v>40</v>
      </c>
      <c r="H3864" t="s">
        <v>55</v>
      </c>
      <c r="I3864" t="s">
        <v>11536</v>
      </c>
      <c r="J3864">
        <v>1576</v>
      </c>
      <c r="K3864" t="s">
        <v>42</v>
      </c>
      <c r="L3864">
        <v>0</v>
      </c>
      <c r="M3864" t="s">
        <v>11537</v>
      </c>
      <c r="N3864" t="s">
        <v>60</v>
      </c>
      <c r="O3864">
        <v>53</v>
      </c>
      <c r="P3864" t="s">
        <v>110</v>
      </c>
      <c r="Q3864" t="s">
        <v>87</v>
      </c>
      <c r="R3864" t="s">
        <v>11538</v>
      </c>
      <c r="S3864" t="s">
        <v>97</v>
      </c>
      <c r="T3864">
        <v>0</v>
      </c>
      <c r="U3864">
        <v>0</v>
      </c>
      <c r="V3864" t="s">
        <v>37</v>
      </c>
      <c r="W3864" t="s">
        <v>11542</v>
      </c>
      <c r="X3864" t="s">
        <v>72</v>
      </c>
      <c r="Y3864">
        <v>41</v>
      </c>
      <c r="Z3864">
        <v>28</v>
      </c>
      <c r="AA3864">
        <v>0</v>
      </c>
      <c r="AB3864" t="s">
        <v>73</v>
      </c>
      <c r="AC3864">
        <v>0</v>
      </c>
      <c r="AD3864" t="s">
        <v>74</v>
      </c>
    </row>
    <row r="3865" spans="1:30" x14ac:dyDescent="0.3">
      <c r="A3865" t="s">
        <v>2932</v>
      </c>
      <c r="B3865" t="s">
        <v>39</v>
      </c>
      <c r="C3865">
        <v>201163</v>
      </c>
      <c r="D3865">
        <v>705.24</v>
      </c>
      <c r="E3865" s="1">
        <v>43847</v>
      </c>
      <c r="F3865" s="1">
        <v>44238</v>
      </c>
      <c r="G3865" t="s">
        <v>40</v>
      </c>
      <c r="H3865" t="s">
        <v>55</v>
      </c>
      <c r="I3865" t="s">
        <v>2925</v>
      </c>
      <c r="J3865">
        <v>391</v>
      </c>
      <c r="K3865" t="s">
        <v>100</v>
      </c>
      <c r="L3865">
        <v>0</v>
      </c>
      <c r="M3865" t="s">
        <v>2926</v>
      </c>
      <c r="N3865" t="s">
        <v>32</v>
      </c>
      <c r="O3865">
        <v>60</v>
      </c>
      <c r="P3865" t="s">
        <v>290</v>
      </c>
      <c r="Q3865" t="s">
        <v>87</v>
      </c>
      <c r="R3865" t="s">
        <v>2927</v>
      </c>
      <c r="S3865" t="s">
        <v>36</v>
      </c>
      <c r="T3865">
        <v>0</v>
      </c>
      <c r="U3865">
        <v>1</v>
      </c>
      <c r="V3865" t="s">
        <v>37</v>
      </c>
      <c r="W3865" t="s">
        <v>2933</v>
      </c>
      <c r="X3865" t="s">
        <v>72</v>
      </c>
      <c r="Y3865">
        <v>14</v>
      </c>
      <c r="Z3865">
        <v>20</v>
      </c>
      <c r="AA3865">
        <v>0</v>
      </c>
      <c r="AB3865" t="s">
        <v>73</v>
      </c>
      <c r="AC3865">
        <v>0</v>
      </c>
      <c r="AD3865" t="s">
        <v>74</v>
      </c>
    </row>
    <row r="3866" spans="1:30" x14ac:dyDescent="0.3">
      <c r="A3866" t="s">
        <v>8929</v>
      </c>
      <c r="B3866" t="s">
        <v>39</v>
      </c>
      <c r="C3866">
        <v>15024</v>
      </c>
      <c r="D3866">
        <v>1157.3599999999999</v>
      </c>
      <c r="E3866" s="1">
        <v>44976</v>
      </c>
      <c r="F3866" s="1">
        <v>45981</v>
      </c>
      <c r="G3866" t="s">
        <v>103</v>
      </c>
      <c r="H3866" t="s">
        <v>41</v>
      </c>
      <c r="I3866" t="s">
        <v>8926</v>
      </c>
      <c r="J3866">
        <v>1005</v>
      </c>
      <c r="K3866" t="s">
        <v>100</v>
      </c>
      <c r="L3866">
        <v>0</v>
      </c>
      <c r="M3866" t="s">
        <v>8927</v>
      </c>
      <c r="N3866" t="s">
        <v>32</v>
      </c>
      <c r="O3866">
        <v>54</v>
      </c>
      <c r="P3866" t="s">
        <v>3306</v>
      </c>
      <c r="Q3866" t="s">
        <v>62</v>
      </c>
      <c r="R3866" t="s">
        <v>8928</v>
      </c>
      <c r="S3866" t="s">
        <v>97</v>
      </c>
      <c r="T3866">
        <v>0</v>
      </c>
      <c r="U3866">
        <v>0</v>
      </c>
      <c r="V3866" t="s">
        <v>37</v>
      </c>
      <c r="W3866" t="s">
        <v>8930</v>
      </c>
      <c r="X3866" t="s">
        <v>72</v>
      </c>
      <c r="Y3866">
        <v>26</v>
      </c>
      <c r="Z3866">
        <v>94</v>
      </c>
      <c r="AA3866">
        <v>1</v>
      </c>
      <c r="AB3866" t="s">
        <v>58</v>
      </c>
      <c r="AC3866">
        <v>1</v>
      </c>
      <c r="AD3866" t="s">
        <v>74</v>
      </c>
    </row>
    <row r="3867" spans="1:30" x14ac:dyDescent="0.3">
      <c r="A3867" t="s">
        <v>4784</v>
      </c>
      <c r="B3867" t="s">
        <v>39</v>
      </c>
      <c r="C3867">
        <v>308366</v>
      </c>
      <c r="D3867">
        <v>1469.36</v>
      </c>
      <c r="E3867" s="1">
        <v>43862</v>
      </c>
      <c r="F3867" s="1">
        <v>47080</v>
      </c>
      <c r="G3867" t="s">
        <v>99</v>
      </c>
      <c r="H3867" t="s">
        <v>80</v>
      </c>
      <c r="I3867" t="s">
        <v>4777</v>
      </c>
      <c r="J3867">
        <v>3218</v>
      </c>
      <c r="K3867" t="s">
        <v>42</v>
      </c>
      <c r="L3867">
        <v>1</v>
      </c>
      <c r="M3867" t="s">
        <v>4778</v>
      </c>
      <c r="N3867" t="s">
        <v>32</v>
      </c>
      <c r="O3867">
        <v>54</v>
      </c>
      <c r="P3867" t="s">
        <v>4014</v>
      </c>
      <c r="Q3867" t="s">
        <v>34</v>
      </c>
      <c r="R3867" t="s">
        <v>4779</v>
      </c>
      <c r="S3867" t="s">
        <v>97</v>
      </c>
      <c r="T3867">
        <v>1</v>
      </c>
      <c r="U3867">
        <v>0</v>
      </c>
      <c r="V3867" t="s">
        <v>37</v>
      </c>
      <c r="W3867" t="s">
        <v>4785</v>
      </c>
      <c r="X3867" t="s">
        <v>57</v>
      </c>
      <c r="Y3867">
        <v>26</v>
      </c>
      <c r="Z3867">
        <v>48</v>
      </c>
      <c r="AA3867">
        <v>0</v>
      </c>
      <c r="AB3867" t="s">
        <v>45</v>
      </c>
      <c r="AC3867">
        <v>0</v>
      </c>
      <c r="AD3867" t="s">
        <v>59</v>
      </c>
    </row>
    <row r="3868" spans="1:30" x14ac:dyDescent="0.3">
      <c r="A3868" t="s">
        <v>1732</v>
      </c>
      <c r="B3868" t="s">
        <v>70</v>
      </c>
      <c r="C3868">
        <v>98501</v>
      </c>
      <c r="D3868">
        <v>655.39</v>
      </c>
      <c r="E3868" s="1">
        <v>43490</v>
      </c>
      <c r="F3868" s="1">
        <v>47094</v>
      </c>
      <c r="G3868" t="s">
        <v>103</v>
      </c>
      <c r="H3868" t="s">
        <v>55</v>
      </c>
      <c r="I3868" t="s">
        <v>1728</v>
      </c>
      <c r="J3868">
        <v>3604</v>
      </c>
      <c r="K3868" t="s">
        <v>42</v>
      </c>
      <c r="L3868">
        <v>0</v>
      </c>
      <c r="M3868" t="s">
        <v>1729</v>
      </c>
      <c r="N3868" t="s">
        <v>49</v>
      </c>
      <c r="O3868">
        <v>80</v>
      </c>
      <c r="P3868" t="s">
        <v>1730</v>
      </c>
      <c r="Q3868" t="s">
        <v>34</v>
      </c>
      <c r="R3868" t="s">
        <v>1731</v>
      </c>
      <c r="S3868" t="s">
        <v>36</v>
      </c>
      <c r="T3868">
        <v>1</v>
      </c>
      <c r="U3868">
        <v>1</v>
      </c>
      <c r="V3868" t="s">
        <v>37</v>
      </c>
      <c r="W3868" t="s">
        <v>1733</v>
      </c>
      <c r="X3868" t="s">
        <v>57</v>
      </c>
      <c r="Y3868">
        <v>0</v>
      </c>
      <c r="Z3868">
        <v>76</v>
      </c>
      <c r="AA3868">
        <v>1</v>
      </c>
      <c r="AB3868" t="s">
        <v>58</v>
      </c>
      <c r="AC3868">
        <v>1</v>
      </c>
      <c r="AD3868" t="s">
        <v>59</v>
      </c>
    </row>
    <row r="3869" spans="1:30" x14ac:dyDescent="0.3">
      <c r="A3869" t="s">
        <v>6909</v>
      </c>
      <c r="B3869" t="s">
        <v>54</v>
      </c>
      <c r="C3869">
        <v>312137</v>
      </c>
      <c r="D3869">
        <v>225.01</v>
      </c>
      <c r="E3869" s="1">
        <v>43767</v>
      </c>
      <c r="F3869" s="1">
        <v>44151</v>
      </c>
      <c r="G3869" t="s">
        <v>99</v>
      </c>
      <c r="H3869" t="s">
        <v>80</v>
      </c>
      <c r="I3869" t="s">
        <v>6904</v>
      </c>
      <c r="J3869">
        <v>384</v>
      </c>
      <c r="K3869" t="s">
        <v>100</v>
      </c>
      <c r="L3869">
        <v>1</v>
      </c>
      <c r="M3869" t="s">
        <v>6905</v>
      </c>
      <c r="N3869" t="s">
        <v>60</v>
      </c>
      <c r="O3869">
        <v>22</v>
      </c>
      <c r="P3869" t="s">
        <v>749</v>
      </c>
      <c r="Q3869" t="s">
        <v>34</v>
      </c>
      <c r="R3869" t="s">
        <v>6906</v>
      </c>
      <c r="S3869" t="s">
        <v>67</v>
      </c>
      <c r="T3869">
        <v>1</v>
      </c>
      <c r="U3869">
        <v>0</v>
      </c>
      <c r="V3869" t="s">
        <v>68</v>
      </c>
      <c r="W3869" t="s">
        <v>6910</v>
      </c>
      <c r="X3869" t="s">
        <v>72</v>
      </c>
      <c r="Y3869">
        <v>17</v>
      </c>
      <c r="Z3869">
        <v>84</v>
      </c>
      <c r="AA3869">
        <v>1</v>
      </c>
      <c r="AB3869" t="s">
        <v>58</v>
      </c>
      <c r="AC3869">
        <v>1</v>
      </c>
      <c r="AD3869" t="s">
        <v>74</v>
      </c>
    </row>
    <row r="3870" spans="1:30" x14ac:dyDescent="0.3">
      <c r="A3870" t="s">
        <v>16540</v>
      </c>
      <c r="B3870" t="s">
        <v>54</v>
      </c>
      <c r="C3870">
        <v>347928</v>
      </c>
      <c r="D3870">
        <v>449.95</v>
      </c>
      <c r="E3870" s="1">
        <v>42446</v>
      </c>
      <c r="F3870" s="1">
        <v>43713</v>
      </c>
      <c r="G3870" t="s">
        <v>103</v>
      </c>
      <c r="H3870" t="s">
        <v>80</v>
      </c>
      <c r="I3870" t="s">
        <v>16535</v>
      </c>
      <c r="J3870">
        <v>1267</v>
      </c>
      <c r="K3870" t="s">
        <v>42</v>
      </c>
      <c r="L3870">
        <v>1</v>
      </c>
      <c r="M3870" t="s">
        <v>16536</v>
      </c>
      <c r="N3870" t="s">
        <v>32</v>
      </c>
      <c r="O3870">
        <v>40</v>
      </c>
      <c r="P3870" t="s">
        <v>1907</v>
      </c>
      <c r="Q3870" t="s">
        <v>87</v>
      </c>
      <c r="R3870" t="s">
        <v>16537</v>
      </c>
      <c r="S3870" t="s">
        <v>89</v>
      </c>
      <c r="T3870">
        <v>0</v>
      </c>
      <c r="U3870">
        <v>0</v>
      </c>
      <c r="V3870" t="s">
        <v>90</v>
      </c>
      <c r="W3870" t="s">
        <v>16541</v>
      </c>
      <c r="X3870" t="s">
        <v>44</v>
      </c>
      <c r="Y3870">
        <v>41</v>
      </c>
      <c r="Z3870">
        <v>27</v>
      </c>
      <c r="AA3870">
        <v>0</v>
      </c>
      <c r="AB3870" t="s">
        <v>73</v>
      </c>
      <c r="AC3870">
        <v>0</v>
      </c>
      <c r="AD3870" t="s">
        <v>46</v>
      </c>
    </row>
    <row r="3871" spans="1:30" x14ac:dyDescent="0.3">
      <c r="A3871" t="s">
        <v>18849</v>
      </c>
      <c r="B3871" t="s">
        <v>118</v>
      </c>
      <c r="C3871">
        <v>123353</v>
      </c>
      <c r="D3871">
        <v>308.7</v>
      </c>
      <c r="E3871" s="1">
        <v>45454</v>
      </c>
      <c r="F3871" s="1">
        <v>48961</v>
      </c>
      <c r="G3871" t="s">
        <v>103</v>
      </c>
      <c r="H3871" t="s">
        <v>55</v>
      </c>
      <c r="I3871" t="s">
        <v>18846</v>
      </c>
      <c r="J3871">
        <v>3507</v>
      </c>
      <c r="K3871" t="s">
        <v>42</v>
      </c>
      <c r="L3871">
        <v>0</v>
      </c>
      <c r="M3871" t="s">
        <v>18847</v>
      </c>
      <c r="N3871" t="s">
        <v>49</v>
      </c>
      <c r="O3871">
        <v>60</v>
      </c>
      <c r="P3871" t="s">
        <v>3009</v>
      </c>
      <c r="Q3871" t="s">
        <v>87</v>
      </c>
      <c r="R3871" t="s">
        <v>18848</v>
      </c>
      <c r="S3871" t="s">
        <v>36</v>
      </c>
      <c r="T3871">
        <v>0</v>
      </c>
      <c r="U3871">
        <v>1</v>
      </c>
      <c r="V3871" t="s">
        <v>37</v>
      </c>
      <c r="W3871" t="s">
        <v>18850</v>
      </c>
      <c r="X3871" t="s">
        <v>57</v>
      </c>
      <c r="Y3871">
        <v>26</v>
      </c>
      <c r="Z3871">
        <v>81</v>
      </c>
      <c r="AA3871">
        <v>1</v>
      </c>
      <c r="AB3871" t="s">
        <v>58</v>
      </c>
      <c r="AC3871">
        <v>1</v>
      </c>
      <c r="AD3871" t="s">
        <v>59</v>
      </c>
    </row>
    <row r="3872" spans="1:30" x14ac:dyDescent="0.3">
      <c r="A3872" t="s">
        <v>7040</v>
      </c>
      <c r="B3872" t="s">
        <v>54</v>
      </c>
      <c r="C3872">
        <v>243490</v>
      </c>
      <c r="D3872">
        <v>365.4</v>
      </c>
      <c r="E3872" s="1">
        <v>44124</v>
      </c>
      <c r="F3872" s="1">
        <v>45883</v>
      </c>
      <c r="G3872" t="s">
        <v>40</v>
      </c>
      <c r="H3872" t="s">
        <v>80</v>
      </c>
      <c r="I3872" t="s">
        <v>7037</v>
      </c>
      <c r="J3872">
        <v>1759</v>
      </c>
      <c r="K3872" t="s">
        <v>42</v>
      </c>
      <c r="L3872">
        <v>1</v>
      </c>
      <c r="M3872" t="s">
        <v>7038</v>
      </c>
      <c r="N3872" t="s">
        <v>49</v>
      </c>
      <c r="O3872">
        <v>53</v>
      </c>
      <c r="P3872" t="s">
        <v>1628</v>
      </c>
      <c r="Q3872" t="s">
        <v>51</v>
      </c>
      <c r="R3872" t="s">
        <v>7039</v>
      </c>
      <c r="S3872" t="s">
        <v>97</v>
      </c>
      <c r="T3872">
        <v>0</v>
      </c>
      <c r="U3872">
        <v>0</v>
      </c>
      <c r="V3872" t="s">
        <v>37</v>
      </c>
      <c r="W3872" t="s">
        <v>7041</v>
      </c>
      <c r="X3872" t="s">
        <v>57</v>
      </c>
      <c r="Y3872">
        <v>3</v>
      </c>
      <c r="Z3872">
        <v>19</v>
      </c>
      <c r="AA3872">
        <v>0</v>
      </c>
      <c r="AB3872" t="s">
        <v>73</v>
      </c>
      <c r="AC3872">
        <v>0</v>
      </c>
      <c r="AD3872" t="s">
        <v>59</v>
      </c>
    </row>
    <row r="3873" spans="1:30" x14ac:dyDescent="0.3">
      <c r="A3873" t="s">
        <v>11915</v>
      </c>
      <c r="B3873" t="s">
        <v>70</v>
      </c>
      <c r="C3873">
        <v>238812</v>
      </c>
      <c r="D3873">
        <v>277.32</v>
      </c>
      <c r="E3873" s="1">
        <v>45108</v>
      </c>
      <c r="F3873" s="1">
        <v>47474</v>
      </c>
      <c r="G3873" t="s">
        <v>103</v>
      </c>
      <c r="H3873" t="s">
        <v>55</v>
      </c>
      <c r="I3873" t="s">
        <v>11912</v>
      </c>
      <c r="J3873">
        <v>2366</v>
      </c>
      <c r="K3873" t="s">
        <v>42</v>
      </c>
      <c r="L3873">
        <v>0</v>
      </c>
      <c r="M3873" t="s">
        <v>11913</v>
      </c>
      <c r="N3873" t="s">
        <v>49</v>
      </c>
      <c r="O3873">
        <v>64</v>
      </c>
      <c r="P3873" t="s">
        <v>5528</v>
      </c>
      <c r="Q3873" t="s">
        <v>62</v>
      </c>
      <c r="R3873" t="s">
        <v>11914</v>
      </c>
      <c r="S3873" t="s">
        <v>36</v>
      </c>
      <c r="T3873">
        <v>0</v>
      </c>
      <c r="U3873">
        <v>1</v>
      </c>
      <c r="V3873" t="s">
        <v>37</v>
      </c>
      <c r="W3873" t="s">
        <v>11916</v>
      </c>
      <c r="X3873" t="s">
        <v>72</v>
      </c>
      <c r="Y3873">
        <v>35</v>
      </c>
      <c r="Z3873">
        <v>51</v>
      </c>
      <c r="AA3873">
        <v>0</v>
      </c>
      <c r="AB3873" t="s">
        <v>45</v>
      </c>
      <c r="AC3873">
        <v>0</v>
      </c>
      <c r="AD3873" t="s">
        <v>74</v>
      </c>
    </row>
    <row r="3874" spans="1:30" x14ac:dyDescent="0.3">
      <c r="A3874" t="s">
        <v>9891</v>
      </c>
      <c r="B3874" t="s">
        <v>39</v>
      </c>
      <c r="C3874">
        <v>461662</v>
      </c>
      <c r="D3874">
        <v>999.73</v>
      </c>
      <c r="E3874" s="1">
        <v>43142</v>
      </c>
      <c r="F3874" s="1">
        <v>45088</v>
      </c>
      <c r="G3874" t="s">
        <v>103</v>
      </c>
      <c r="H3874" t="s">
        <v>55</v>
      </c>
      <c r="I3874" t="s">
        <v>9888</v>
      </c>
      <c r="J3874">
        <v>1946</v>
      </c>
      <c r="K3874" t="s">
        <v>42</v>
      </c>
      <c r="L3874">
        <v>0</v>
      </c>
      <c r="M3874" t="s">
        <v>9889</v>
      </c>
      <c r="N3874" t="s">
        <v>49</v>
      </c>
      <c r="O3874">
        <v>37</v>
      </c>
      <c r="P3874" t="s">
        <v>3577</v>
      </c>
      <c r="Q3874" t="s">
        <v>34</v>
      </c>
      <c r="R3874" t="s">
        <v>9890</v>
      </c>
      <c r="S3874" t="s">
        <v>89</v>
      </c>
      <c r="T3874">
        <v>1</v>
      </c>
      <c r="U3874">
        <v>0</v>
      </c>
      <c r="V3874" t="s">
        <v>90</v>
      </c>
      <c r="W3874" t="s">
        <v>9892</v>
      </c>
      <c r="X3874" t="s">
        <v>57</v>
      </c>
      <c r="Y3874">
        <v>4</v>
      </c>
      <c r="Z3874">
        <v>65</v>
      </c>
      <c r="AA3874">
        <v>0</v>
      </c>
      <c r="AB3874" t="s">
        <v>58</v>
      </c>
      <c r="AC3874">
        <v>0</v>
      </c>
      <c r="AD3874" t="s">
        <v>59</v>
      </c>
    </row>
    <row r="3875" spans="1:30" x14ac:dyDescent="0.3">
      <c r="A3875" t="s">
        <v>13086</v>
      </c>
      <c r="B3875" t="s">
        <v>54</v>
      </c>
      <c r="C3875">
        <v>23552</v>
      </c>
      <c r="D3875">
        <v>1525.88</v>
      </c>
      <c r="E3875" s="1">
        <v>42429</v>
      </c>
      <c r="F3875" s="1">
        <v>42907</v>
      </c>
      <c r="G3875" t="s">
        <v>40</v>
      </c>
      <c r="H3875" t="s">
        <v>80</v>
      </c>
      <c r="I3875" t="s">
        <v>13081</v>
      </c>
      <c r="J3875">
        <v>478</v>
      </c>
      <c r="K3875" t="s">
        <v>100</v>
      </c>
      <c r="L3875">
        <v>1</v>
      </c>
      <c r="M3875" t="s">
        <v>13082</v>
      </c>
      <c r="N3875" t="s">
        <v>32</v>
      </c>
      <c r="O3875">
        <v>70</v>
      </c>
      <c r="P3875" t="s">
        <v>77</v>
      </c>
      <c r="Q3875" t="s">
        <v>51</v>
      </c>
      <c r="R3875" t="s">
        <v>13083</v>
      </c>
      <c r="S3875" t="s">
        <v>36</v>
      </c>
      <c r="T3875">
        <v>0</v>
      </c>
      <c r="U3875">
        <v>1</v>
      </c>
      <c r="V3875" t="s">
        <v>37</v>
      </c>
      <c r="W3875" t="s">
        <v>13087</v>
      </c>
      <c r="X3875" t="s">
        <v>72</v>
      </c>
      <c r="Y3875">
        <v>9</v>
      </c>
      <c r="Z3875">
        <v>86</v>
      </c>
      <c r="AA3875">
        <v>1</v>
      </c>
      <c r="AB3875" t="s">
        <v>58</v>
      </c>
      <c r="AC3875">
        <v>1</v>
      </c>
      <c r="AD3875" t="s">
        <v>74</v>
      </c>
    </row>
    <row r="3876" spans="1:30" x14ac:dyDescent="0.3">
      <c r="A3876" t="s">
        <v>11482</v>
      </c>
      <c r="B3876" t="s">
        <v>39</v>
      </c>
      <c r="C3876">
        <v>160585</v>
      </c>
      <c r="D3876">
        <v>938.97</v>
      </c>
      <c r="E3876" s="1">
        <v>42390</v>
      </c>
      <c r="F3876" s="1">
        <v>45956</v>
      </c>
      <c r="G3876" t="s">
        <v>103</v>
      </c>
      <c r="H3876" t="s">
        <v>55</v>
      </c>
      <c r="I3876" t="s">
        <v>11477</v>
      </c>
      <c r="J3876">
        <v>3566</v>
      </c>
      <c r="K3876" t="s">
        <v>42</v>
      </c>
      <c r="L3876">
        <v>0</v>
      </c>
      <c r="M3876" t="s">
        <v>11478</v>
      </c>
      <c r="N3876" t="s">
        <v>60</v>
      </c>
      <c r="O3876">
        <v>21</v>
      </c>
      <c r="P3876" t="s">
        <v>8241</v>
      </c>
      <c r="Q3876" t="s">
        <v>87</v>
      </c>
      <c r="R3876" t="s">
        <v>11479</v>
      </c>
      <c r="S3876" t="s">
        <v>67</v>
      </c>
      <c r="T3876">
        <v>0</v>
      </c>
      <c r="U3876">
        <v>0</v>
      </c>
      <c r="V3876" t="s">
        <v>68</v>
      </c>
      <c r="W3876" t="s">
        <v>11483</v>
      </c>
      <c r="X3876" t="s">
        <v>57</v>
      </c>
      <c r="Y3876">
        <v>25</v>
      </c>
      <c r="Z3876">
        <v>19</v>
      </c>
      <c r="AA3876">
        <v>0</v>
      </c>
      <c r="AB3876" t="s">
        <v>73</v>
      </c>
      <c r="AC3876">
        <v>0</v>
      </c>
      <c r="AD3876" t="s">
        <v>59</v>
      </c>
    </row>
    <row r="3877" spans="1:30" x14ac:dyDescent="0.3">
      <c r="A3877" t="s">
        <v>13879</v>
      </c>
      <c r="B3877" t="s">
        <v>39</v>
      </c>
      <c r="C3877">
        <v>454149</v>
      </c>
      <c r="D3877">
        <v>210.28</v>
      </c>
      <c r="E3877" s="1">
        <v>44303</v>
      </c>
      <c r="F3877" s="1">
        <v>44962</v>
      </c>
      <c r="G3877" t="s">
        <v>40</v>
      </c>
      <c r="H3877" t="s">
        <v>55</v>
      </c>
      <c r="I3877" t="s">
        <v>13871</v>
      </c>
      <c r="J3877">
        <v>659</v>
      </c>
      <c r="K3877" t="s">
        <v>100</v>
      </c>
      <c r="L3877">
        <v>0</v>
      </c>
      <c r="M3877" t="s">
        <v>4685</v>
      </c>
      <c r="N3877" t="s">
        <v>60</v>
      </c>
      <c r="O3877">
        <v>27</v>
      </c>
      <c r="P3877" t="s">
        <v>4608</v>
      </c>
      <c r="Q3877" t="s">
        <v>34</v>
      </c>
      <c r="R3877" t="s">
        <v>13872</v>
      </c>
      <c r="S3877" t="s">
        <v>109</v>
      </c>
      <c r="T3877">
        <v>1</v>
      </c>
      <c r="U3877">
        <v>0</v>
      </c>
      <c r="V3877" t="s">
        <v>68</v>
      </c>
      <c r="W3877" t="s">
        <v>13880</v>
      </c>
      <c r="X3877" t="s">
        <v>72</v>
      </c>
      <c r="Y3877">
        <v>40</v>
      </c>
      <c r="Z3877">
        <v>44</v>
      </c>
      <c r="AA3877">
        <v>0</v>
      </c>
      <c r="AB3877" t="s">
        <v>45</v>
      </c>
      <c r="AC3877">
        <v>0</v>
      </c>
      <c r="AD3877" t="s">
        <v>74</v>
      </c>
    </row>
    <row r="3878" spans="1:30" x14ac:dyDescent="0.3">
      <c r="A3878" t="s">
        <v>15976</v>
      </c>
      <c r="B3878" t="s">
        <v>70</v>
      </c>
      <c r="C3878">
        <v>484358</v>
      </c>
      <c r="D3878">
        <v>706.4</v>
      </c>
      <c r="E3878" s="1">
        <v>43417</v>
      </c>
      <c r="F3878" s="1">
        <v>46909</v>
      </c>
      <c r="G3878" t="s">
        <v>99</v>
      </c>
      <c r="H3878" t="s">
        <v>80</v>
      </c>
      <c r="I3878" t="s">
        <v>15971</v>
      </c>
      <c r="J3878">
        <v>3492</v>
      </c>
      <c r="K3878" t="s">
        <v>42</v>
      </c>
      <c r="L3878">
        <v>1</v>
      </c>
      <c r="M3878" t="s">
        <v>15972</v>
      </c>
      <c r="N3878" t="s">
        <v>32</v>
      </c>
      <c r="O3878">
        <v>25</v>
      </c>
      <c r="P3878" t="s">
        <v>743</v>
      </c>
      <c r="Q3878" t="s">
        <v>34</v>
      </c>
      <c r="R3878" t="s">
        <v>15973</v>
      </c>
      <c r="S3878" t="s">
        <v>67</v>
      </c>
      <c r="T3878">
        <v>1</v>
      </c>
      <c r="U3878">
        <v>0</v>
      </c>
      <c r="V3878" t="s">
        <v>68</v>
      </c>
      <c r="W3878" t="s">
        <v>15977</v>
      </c>
      <c r="X3878" t="s">
        <v>44</v>
      </c>
      <c r="Y3878">
        <v>8</v>
      </c>
      <c r="Z3878">
        <v>17</v>
      </c>
      <c r="AA3878">
        <v>0</v>
      </c>
      <c r="AB3878" t="s">
        <v>73</v>
      </c>
      <c r="AC3878">
        <v>0</v>
      </c>
      <c r="AD3878" t="s">
        <v>46</v>
      </c>
    </row>
    <row r="3879" spans="1:30" x14ac:dyDescent="0.3">
      <c r="A3879" t="s">
        <v>17908</v>
      </c>
      <c r="B3879" t="s">
        <v>118</v>
      </c>
      <c r="C3879">
        <v>437501</v>
      </c>
      <c r="D3879">
        <v>771.95</v>
      </c>
      <c r="E3879" s="1">
        <v>45123</v>
      </c>
      <c r="F3879" s="1">
        <v>46725</v>
      </c>
      <c r="G3879" t="s">
        <v>103</v>
      </c>
      <c r="H3879" t="s">
        <v>41</v>
      </c>
      <c r="I3879" t="s">
        <v>17905</v>
      </c>
      <c r="J3879">
        <v>1602</v>
      </c>
      <c r="K3879" t="s">
        <v>42</v>
      </c>
      <c r="L3879">
        <v>0</v>
      </c>
      <c r="M3879" t="s">
        <v>17906</v>
      </c>
      <c r="N3879" t="s">
        <v>49</v>
      </c>
      <c r="O3879">
        <v>65</v>
      </c>
      <c r="P3879" t="s">
        <v>1014</v>
      </c>
      <c r="Q3879" t="s">
        <v>34</v>
      </c>
      <c r="R3879" t="s">
        <v>17907</v>
      </c>
      <c r="S3879" t="s">
        <v>36</v>
      </c>
      <c r="T3879">
        <v>1</v>
      </c>
      <c r="U3879">
        <v>1</v>
      </c>
      <c r="V3879" t="s">
        <v>37</v>
      </c>
      <c r="W3879" t="s">
        <v>17909</v>
      </c>
      <c r="X3879" t="s">
        <v>44</v>
      </c>
      <c r="Y3879">
        <v>23</v>
      </c>
      <c r="Z3879">
        <v>39</v>
      </c>
      <c r="AA3879">
        <v>0</v>
      </c>
      <c r="AB3879" t="s">
        <v>45</v>
      </c>
      <c r="AC3879">
        <v>0</v>
      </c>
      <c r="AD3879" t="s">
        <v>46</v>
      </c>
    </row>
    <row r="3880" spans="1:30" x14ac:dyDescent="0.3">
      <c r="A3880" t="s">
        <v>10925</v>
      </c>
      <c r="B3880" t="s">
        <v>54</v>
      </c>
      <c r="C3880">
        <v>426277</v>
      </c>
      <c r="D3880">
        <v>1588.64</v>
      </c>
      <c r="E3880" s="1">
        <v>42314</v>
      </c>
      <c r="F3880" s="1">
        <v>44760</v>
      </c>
      <c r="G3880" t="s">
        <v>103</v>
      </c>
      <c r="H3880" t="s">
        <v>80</v>
      </c>
      <c r="I3880" t="s">
        <v>10922</v>
      </c>
      <c r="J3880">
        <v>2446</v>
      </c>
      <c r="K3880" t="s">
        <v>42</v>
      </c>
      <c r="L3880">
        <v>1</v>
      </c>
      <c r="M3880" t="s">
        <v>10923</v>
      </c>
      <c r="N3880" t="s">
        <v>60</v>
      </c>
      <c r="O3880">
        <v>69</v>
      </c>
      <c r="P3880" t="s">
        <v>3154</v>
      </c>
      <c r="Q3880" t="s">
        <v>87</v>
      </c>
      <c r="R3880" t="s">
        <v>10924</v>
      </c>
      <c r="S3880" t="s">
        <v>36</v>
      </c>
      <c r="T3880">
        <v>0</v>
      </c>
      <c r="U3880">
        <v>1</v>
      </c>
      <c r="V3880" t="s">
        <v>37</v>
      </c>
      <c r="W3880" t="s">
        <v>10926</v>
      </c>
      <c r="X3880" t="s">
        <v>57</v>
      </c>
      <c r="Y3880">
        <v>32</v>
      </c>
      <c r="Z3880">
        <v>99</v>
      </c>
      <c r="AA3880">
        <v>1</v>
      </c>
      <c r="AB3880" t="s">
        <v>58</v>
      </c>
      <c r="AC3880">
        <v>1</v>
      </c>
      <c r="AD3880" t="s">
        <v>59</v>
      </c>
    </row>
    <row r="3881" spans="1:30" x14ac:dyDescent="0.3">
      <c r="A3881" t="s">
        <v>13074</v>
      </c>
      <c r="B3881" t="s">
        <v>54</v>
      </c>
      <c r="C3881">
        <v>358333</v>
      </c>
      <c r="D3881">
        <v>1234.17</v>
      </c>
      <c r="E3881" s="1">
        <v>42375</v>
      </c>
      <c r="F3881" s="1">
        <v>43694</v>
      </c>
      <c r="G3881" t="s">
        <v>99</v>
      </c>
      <c r="H3881" t="s">
        <v>80</v>
      </c>
      <c r="I3881" t="s">
        <v>13071</v>
      </c>
      <c r="J3881">
        <v>1319</v>
      </c>
      <c r="K3881" t="s">
        <v>42</v>
      </c>
      <c r="L3881">
        <v>1</v>
      </c>
      <c r="M3881" t="s">
        <v>13072</v>
      </c>
      <c r="N3881" t="s">
        <v>32</v>
      </c>
      <c r="O3881">
        <v>60</v>
      </c>
      <c r="P3881" t="s">
        <v>4297</v>
      </c>
      <c r="Q3881" t="s">
        <v>34</v>
      </c>
      <c r="R3881" t="s">
        <v>13073</v>
      </c>
      <c r="S3881" t="s">
        <v>36</v>
      </c>
      <c r="T3881">
        <v>1</v>
      </c>
      <c r="U3881">
        <v>1</v>
      </c>
      <c r="V3881" t="s">
        <v>37</v>
      </c>
      <c r="W3881" t="s">
        <v>13075</v>
      </c>
      <c r="X3881" t="s">
        <v>44</v>
      </c>
      <c r="Y3881">
        <v>50</v>
      </c>
      <c r="Z3881">
        <v>37</v>
      </c>
      <c r="AA3881">
        <v>0</v>
      </c>
      <c r="AB3881" t="s">
        <v>45</v>
      </c>
      <c r="AC3881">
        <v>0</v>
      </c>
      <c r="AD3881" t="s">
        <v>46</v>
      </c>
    </row>
    <row r="3882" spans="1:30" x14ac:dyDescent="0.3">
      <c r="A3882" t="s">
        <v>18405</v>
      </c>
      <c r="B3882" t="s">
        <v>70</v>
      </c>
      <c r="C3882">
        <v>20136</v>
      </c>
      <c r="D3882">
        <v>1201.24</v>
      </c>
      <c r="E3882" s="1">
        <v>42883</v>
      </c>
      <c r="F3882" s="1">
        <v>44023</v>
      </c>
      <c r="G3882" t="s">
        <v>40</v>
      </c>
      <c r="H3882" t="s">
        <v>55</v>
      </c>
      <c r="I3882" t="s">
        <v>18402</v>
      </c>
      <c r="J3882">
        <v>1140</v>
      </c>
      <c r="K3882" t="s">
        <v>42</v>
      </c>
      <c r="L3882">
        <v>0</v>
      </c>
      <c r="M3882" t="s">
        <v>18403</v>
      </c>
      <c r="N3882" t="s">
        <v>49</v>
      </c>
      <c r="O3882">
        <v>20</v>
      </c>
      <c r="P3882" t="s">
        <v>4450</v>
      </c>
      <c r="Q3882" t="s">
        <v>87</v>
      </c>
      <c r="R3882" t="s">
        <v>18404</v>
      </c>
      <c r="S3882" t="s">
        <v>67</v>
      </c>
      <c r="T3882">
        <v>0</v>
      </c>
      <c r="U3882">
        <v>0</v>
      </c>
      <c r="V3882" t="s">
        <v>68</v>
      </c>
      <c r="W3882" t="s">
        <v>18406</v>
      </c>
      <c r="X3882" t="s">
        <v>57</v>
      </c>
      <c r="Y3882">
        <v>18</v>
      </c>
      <c r="Z3882">
        <v>76</v>
      </c>
      <c r="AA3882">
        <v>1</v>
      </c>
      <c r="AB3882" t="s">
        <v>58</v>
      </c>
      <c r="AC3882">
        <v>1</v>
      </c>
      <c r="AD3882" t="s">
        <v>59</v>
      </c>
    </row>
    <row r="3883" spans="1:30" x14ac:dyDescent="0.3">
      <c r="A3883" t="s">
        <v>2589</v>
      </c>
      <c r="B3883" t="s">
        <v>54</v>
      </c>
      <c r="C3883">
        <v>339082</v>
      </c>
      <c r="D3883">
        <v>360.08</v>
      </c>
      <c r="E3883" s="1">
        <v>42176</v>
      </c>
      <c r="F3883" s="1">
        <v>42713</v>
      </c>
      <c r="G3883" t="s">
        <v>99</v>
      </c>
      <c r="H3883" t="s">
        <v>80</v>
      </c>
      <c r="I3883" t="s">
        <v>2585</v>
      </c>
      <c r="J3883">
        <v>537</v>
      </c>
      <c r="K3883" t="s">
        <v>100</v>
      </c>
      <c r="L3883">
        <v>1</v>
      </c>
      <c r="M3883" t="s">
        <v>2586</v>
      </c>
      <c r="N3883" t="s">
        <v>49</v>
      </c>
      <c r="O3883">
        <v>72</v>
      </c>
      <c r="P3883" t="s">
        <v>2587</v>
      </c>
      <c r="Q3883" t="s">
        <v>87</v>
      </c>
      <c r="R3883" t="s">
        <v>2588</v>
      </c>
      <c r="S3883" t="s">
        <v>36</v>
      </c>
      <c r="T3883">
        <v>0</v>
      </c>
      <c r="U3883">
        <v>1</v>
      </c>
      <c r="V3883" t="s">
        <v>37</v>
      </c>
      <c r="W3883" t="s">
        <v>2590</v>
      </c>
      <c r="X3883" t="s">
        <v>72</v>
      </c>
      <c r="Y3883">
        <v>39</v>
      </c>
      <c r="Z3883">
        <v>10</v>
      </c>
      <c r="AA3883">
        <v>0</v>
      </c>
      <c r="AB3883" t="s">
        <v>73</v>
      </c>
      <c r="AC3883">
        <v>0</v>
      </c>
      <c r="AD3883" t="s">
        <v>74</v>
      </c>
    </row>
    <row r="3884" spans="1:30" x14ac:dyDescent="0.3">
      <c r="A3884" t="s">
        <v>1445</v>
      </c>
      <c r="B3884" t="s">
        <v>39</v>
      </c>
      <c r="C3884">
        <v>212188</v>
      </c>
      <c r="D3884">
        <v>1008.01</v>
      </c>
      <c r="E3884" s="1">
        <v>45082</v>
      </c>
      <c r="F3884" s="1">
        <v>46429</v>
      </c>
      <c r="G3884" t="s">
        <v>99</v>
      </c>
      <c r="H3884" t="s">
        <v>55</v>
      </c>
      <c r="I3884" t="s">
        <v>1442</v>
      </c>
      <c r="J3884">
        <v>1347</v>
      </c>
      <c r="K3884" t="s">
        <v>42</v>
      </c>
      <c r="L3884">
        <v>0</v>
      </c>
      <c r="M3884" t="s">
        <v>1443</v>
      </c>
      <c r="N3884" t="s">
        <v>60</v>
      </c>
      <c r="O3884">
        <v>24</v>
      </c>
      <c r="P3884" t="s">
        <v>224</v>
      </c>
      <c r="Q3884" t="s">
        <v>62</v>
      </c>
      <c r="R3884" t="s">
        <v>1444</v>
      </c>
      <c r="S3884" t="s">
        <v>67</v>
      </c>
      <c r="T3884">
        <v>0</v>
      </c>
      <c r="U3884">
        <v>0</v>
      </c>
      <c r="V3884" t="s">
        <v>68</v>
      </c>
      <c r="W3884" t="s">
        <v>1446</v>
      </c>
      <c r="X3884" t="s">
        <v>57</v>
      </c>
      <c r="Y3884">
        <v>23</v>
      </c>
      <c r="Z3884">
        <v>97</v>
      </c>
      <c r="AA3884">
        <v>1</v>
      </c>
      <c r="AB3884" t="s">
        <v>58</v>
      </c>
      <c r="AC3884">
        <v>1</v>
      </c>
      <c r="AD3884" t="s">
        <v>59</v>
      </c>
    </row>
    <row r="3885" spans="1:30" x14ac:dyDescent="0.3">
      <c r="A3885" t="s">
        <v>135</v>
      </c>
      <c r="B3885" t="s">
        <v>54</v>
      </c>
      <c r="C3885">
        <v>421426</v>
      </c>
      <c r="D3885">
        <v>435.31</v>
      </c>
      <c r="E3885" s="1">
        <v>44771</v>
      </c>
      <c r="F3885" s="1">
        <v>47061</v>
      </c>
      <c r="G3885" t="s">
        <v>40</v>
      </c>
      <c r="H3885" t="s">
        <v>55</v>
      </c>
      <c r="I3885" t="s">
        <v>130</v>
      </c>
      <c r="J3885">
        <v>2290</v>
      </c>
      <c r="K3885" t="s">
        <v>42</v>
      </c>
      <c r="L3885">
        <v>0</v>
      </c>
      <c r="M3885" t="s">
        <v>131</v>
      </c>
      <c r="N3885" t="s">
        <v>60</v>
      </c>
      <c r="O3885">
        <v>80</v>
      </c>
      <c r="P3885" t="s">
        <v>105</v>
      </c>
      <c r="Q3885" t="s">
        <v>51</v>
      </c>
      <c r="R3885" t="s">
        <v>132</v>
      </c>
      <c r="S3885" t="s">
        <v>36</v>
      </c>
      <c r="T3885">
        <v>0</v>
      </c>
      <c r="U3885">
        <v>1</v>
      </c>
      <c r="V3885" t="s">
        <v>37</v>
      </c>
      <c r="W3885" t="s">
        <v>136</v>
      </c>
      <c r="X3885" t="s">
        <v>44</v>
      </c>
      <c r="Y3885">
        <v>33</v>
      </c>
      <c r="Z3885">
        <v>82</v>
      </c>
      <c r="AA3885">
        <v>1</v>
      </c>
      <c r="AB3885" t="s">
        <v>58</v>
      </c>
      <c r="AC3885">
        <v>1</v>
      </c>
      <c r="AD3885" t="s">
        <v>46</v>
      </c>
    </row>
    <row r="3886" spans="1:30" x14ac:dyDescent="0.3">
      <c r="A3886" t="s">
        <v>2954</v>
      </c>
      <c r="B3886" t="s">
        <v>118</v>
      </c>
      <c r="C3886">
        <v>91322</v>
      </c>
      <c r="D3886">
        <v>1277.74</v>
      </c>
      <c r="E3886" s="1">
        <v>44005</v>
      </c>
      <c r="F3886" s="1">
        <v>46986</v>
      </c>
      <c r="G3886" t="s">
        <v>103</v>
      </c>
      <c r="H3886" t="s">
        <v>41</v>
      </c>
      <c r="I3886" t="s">
        <v>2951</v>
      </c>
      <c r="J3886">
        <v>2981</v>
      </c>
      <c r="K3886" t="s">
        <v>42</v>
      </c>
      <c r="L3886">
        <v>0</v>
      </c>
      <c r="M3886" t="s">
        <v>2952</v>
      </c>
      <c r="N3886" t="s">
        <v>60</v>
      </c>
      <c r="O3886">
        <v>84</v>
      </c>
      <c r="P3886" t="s">
        <v>426</v>
      </c>
      <c r="Q3886" t="s">
        <v>62</v>
      </c>
      <c r="R3886" t="s">
        <v>2953</v>
      </c>
      <c r="S3886" t="s">
        <v>36</v>
      </c>
      <c r="T3886">
        <v>0</v>
      </c>
      <c r="U3886">
        <v>1</v>
      </c>
      <c r="V3886" t="s">
        <v>37</v>
      </c>
      <c r="W3886" t="s">
        <v>2955</v>
      </c>
      <c r="X3886" t="s">
        <v>44</v>
      </c>
      <c r="Y3886">
        <v>37</v>
      </c>
      <c r="Z3886">
        <v>75</v>
      </c>
      <c r="AA3886">
        <v>1</v>
      </c>
      <c r="AB3886" t="s">
        <v>58</v>
      </c>
      <c r="AC3886">
        <v>1</v>
      </c>
      <c r="AD3886" t="s">
        <v>46</v>
      </c>
    </row>
    <row r="3887" spans="1:30" x14ac:dyDescent="0.3">
      <c r="A3887" t="s">
        <v>3505</v>
      </c>
      <c r="B3887" t="s">
        <v>70</v>
      </c>
      <c r="C3887">
        <v>323140</v>
      </c>
      <c r="D3887">
        <v>1647.53</v>
      </c>
      <c r="E3887" s="1">
        <v>42993</v>
      </c>
      <c r="F3887" s="1">
        <v>46457</v>
      </c>
      <c r="G3887" t="s">
        <v>40</v>
      </c>
      <c r="H3887" t="s">
        <v>55</v>
      </c>
      <c r="I3887" t="s">
        <v>3498</v>
      </c>
      <c r="J3887">
        <v>3464</v>
      </c>
      <c r="K3887" t="s">
        <v>42</v>
      </c>
      <c r="L3887">
        <v>0</v>
      </c>
      <c r="M3887" t="s">
        <v>3499</v>
      </c>
      <c r="N3887" t="s">
        <v>60</v>
      </c>
      <c r="O3887">
        <v>59</v>
      </c>
      <c r="P3887" t="s">
        <v>1179</v>
      </c>
      <c r="Q3887" t="s">
        <v>62</v>
      </c>
      <c r="R3887" t="s">
        <v>3500</v>
      </c>
      <c r="S3887" t="s">
        <v>36</v>
      </c>
      <c r="T3887">
        <v>0</v>
      </c>
      <c r="U3887">
        <v>0</v>
      </c>
      <c r="V3887" t="s">
        <v>37</v>
      </c>
      <c r="W3887" t="s">
        <v>3506</v>
      </c>
      <c r="X3887" t="s">
        <v>44</v>
      </c>
      <c r="Y3887">
        <v>31</v>
      </c>
      <c r="Z3887">
        <v>62</v>
      </c>
      <c r="AA3887">
        <v>0</v>
      </c>
      <c r="AB3887" t="s">
        <v>58</v>
      </c>
      <c r="AC3887">
        <v>0</v>
      </c>
      <c r="AD3887" t="s">
        <v>46</v>
      </c>
    </row>
    <row r="3888" spans="1:30" x14ac:dyDescent="0.3">
      <c r="A3888" t="s">
        <v>13771</v>
      </c>
      <c r="B3888" t="s">
        <v>39</v>
      </c>
      <c r="C3888">
        <v>137519</v>
      </c>
      <c r="D3888">
        <v>110.42</v>
      </c>
      <c r="E3888" s="1">
        <v>44030</v>
      </c>
      <c r="F3888" s="1">
        <v>44881</v>
      </c>
      <c r="G3888" t="s">
        <v>40</v>
      </c>
      <c r="H3888" t="s">
        <v>41</v>
      </c>
      <c r="I3888" t="s">
        <v>13768</v>
      </c>
      <c r="J3888">
        <v>851</v>
      </c>
      <c r="K3888" t="s">
        <v>100</v>
      </c>
      <c r="L3888">
        <v>0</v>
      </c>
      <c r="M3888" t="s">
        <v>13769</v>
      </c>
      <c r="N3888" t="s">
        <v>60</v>
      </c>
      <c r="O3888">
        <v>63</v>
      </c>
      <c r="P3888" t="s">
        <v>1556</v>
      </c>
      <c r="Q3888" t="s">
        <v>87</v>
      </c>
      <c r="R3888" t="s">
        <v>13770</v>
      </c>
      <c r="S3888" t="s">
        <v>36</v>
      </c>
      <c r="T3888">
        <v>0</v>
      </c>
      <c r="U3888">
        <v>1</v>
      </c>
      <c r="V3888" t="s">
        <v>37</v>
      </c>
      <c r="W3888" t="s">
        <v>13772</v>
      </c>
      <c r="X3888" t="s">
        <v>72</v>
      </c>
      <c r="Y3888">
        <v>0</v>
      </c>
      <c r="Z3888">
        <v>39</v>
      </c>
      <c r="AA3888">
        <v>0</v>
      </c>
      <c r="AB3888" t="s">
        <v>45</v>
      </c>
      <c r="AC3888">
        <v>0</v>
      </c>
      <c r="AD3888" t="s">
        <v>74</v>
      </c>
    </row>
    <row r="3889" spans="1:30" x14ac:dyDescent="0.3">
      <c r="A3889" t="s">
        <v>10073</v>
      </c>
      <c r="B3889" t="s">
        <v>39</v>
      </c>
      <c r="C3889">
        <v>162506</v>
      </c>
      <c r="D3889">
        <v>881.83</v>
      </c>
      <c r="E3889" s="1">
        <v>45358</v>
      </c>
      <c r="F3889" s="1">
        <v>46748</v>
      </c>
      <c r="G3889" t="s">
        <v>40</v>
      </c>
      <c r="H3889" t="s">
        <v>80</v>
      </c>
      <c r="I3889" t="s">
        <v>10068</v>
      </c>
      <c r="J3889">
        <v>1390</v>
      </c>
      <c r="K3889" t="s">
        <v>42</v>
      </c>
      <c r="L3889">
        <v>1</v>
      </c>
      <c r="M3889" t="s">
        <v>10069</v>
      </c>
      <c r="N3889" t="s">
        <v>32</v>
      </c>
      <c r="O3889">
        <v>25</v>
      </c>
      <c r="P3889" t="s">
        <v>8709</v>
      </c>
      <c r="Q3889" t="s">
        <v>62</v>
      </c>
      <c r="R3889" t="s">
        <v>10070</v>
      </c>
      <c r="S3889" t="s">
        <v>67</v>
      </c>
      <c r="T3889">
        <v>0</v>
      </c>
      <c r="U3889">
        <v>0</v>
      </c>
      <c r="V3889" t="s">
        <v>68</v>
      </c>
      <c r="W3889" t="s">
        <v>10074</v>
      </c>
      <c r="X3889" t="s">
        <v>57</v>
      </c>
      <c r="Y3889">
        <v>27</v>
      </c>
      <c r="Z3889">
        <v>41</v>
      </c>
      <c r="AA3889">
        <v>0</v>
      </c>
      <c r="AB3889" t="s">
        <v>45</v>
      </c>
      <c r="AC3889">
        <v>0</v>
      </c>
      <c r="AD3889" t="s">
        <v>59</v>
      </c>
    </row>
    <row r="3890" spans="1:30" x14ac:dyDescent="0.3">
      <c r="A3890" t="s">
        <v>523</v>
      </c>
      <c r="B3890" t="s">
        <v>70</v>
      </c>
      <c r="C3890">
        <v>63362</v>
      </c>
      <c r="D3890">
        <v>509.12</v>
      </c>
      <c r="E3890" s="1">
        <v>45387</v>
      </c>
      <c r="F3890" s="1">
        <v>47617</v>
      </c>
      <c r="G3890" t="s">
        <v>99</v>
      </c>
      <c r="H3890" t="s">
        <v>80</v>
      </c>
      <c r="I3890" t="s">
        <v>519</v>
      </c>
      <c r="J3890">
        <v>2230</v>
      </c>
      <c r="K3890" t="s">
        <v>42</v>
      </c>
      <c r="L3890">
        <v>1</v>
      </c>
      <c r="M3890" t="s">
        <v>520</v>
      </c>
      <c r="N3890" t="s">
        <v>32</v>
      </c>
      <c r="O3890">
        <v>70</v>
      </c>
      <c r="P3890" t="s">
        <v>521</v>
      </c>
      <c r="Q3890" t="s">
        <v>34</v>
      </c>
      <c r="R3890" t="s">
        <v>522</v>
      </c>
      <c r="S3890" t="s">
        <v>36</v>
      </c>
      <c r="T3890">
        <v>1</v>
      </c>
      <c r="U3890">
        <v>1</v>
      </c>
      <c r="V3890" t="s">
        <v>37</v>
      </c>
      <c r="W3890" t="s">
        <v>524</v>
      </c>
      <c r="X3890" t="s">
        <v>57</v>
      </c>
      <c r="Y3890">
        <v>24</v>
      </c>
      <c r="Z3890">
        <v>77</v>
      </c>
      <c r="AA3890">
        <v>1</v>
      </c>
      <c r="AB3890" t="s">
        <v>58</v>
      </c>
      <c r="AC3890">
        <v>1</v>
      </c>
      <c r="AD3890" t="s">
        <v>59</v>
      </c>
    </row>
    <row r="3891" spans="1:30" x14ac:dyDescent="0.3">
      <c r="A3891" t="s">
        <v>19920</v>
      </c>
      <c r="B3891" t="s">
        <v>54</v>
      </c>
      <c r="C3891">
        <v>287370</v>
      </c>
      <c r="D3891">
        <v>1501.76</v>
      </c>
      <c r="E3891" s="1">
        <v>43069</v>
      </c>
      <c r="F3891" s="1">
        <v>44981</v>
      </c>
      <c r="G3891" t="s">
        <v>99</v>
      </c>
      <c r="H3891" t="s">
        <v>55</v>
      </c>
      <c r="I3891" t="s">
        <v>19917</v>
      </c>
      <c r="J3891">
        <v>1912</v>
      </c>
      <c r="K3891" t="s">
        <v>42</v>
      </c>
      <c r="L3891">
        <v>0</v>
      </c>
      <c r="M3891" t="s">
        <v>19918</v>
      </c>
      <c r="N3891" t="s">
        <v>60</v>
      </c>
      <c r="O3891">
        <v>67</v>
      </c>
      <c r="P3891" t="s">
        <v>4807</v>
      </c>
      <c r="Q3891" t="s">
        <v>51</v>
      </c>
      <c r="R3891" t="s">
        <v>19919</v>
      </c>
      <c r="S3891" t="s">
        <v>36</v>
      </c>
      <c r="T3891">
        <v>0</v>
      </c>
      <c r="U3891">
        <v>1</v>
      </c>
      <c r="V3891" t="s">
        <v>37</v>
      </c>
      <c r="W3891" t="s">
        <v>19921</v>
      </c>
      <c r="X3891" t="s">
        <v>44</v>
      </c>
      <c r="Y3891">
        <v>45</v>
      </c>
      <c r="Z3891">
        <v>99</v>
      </c>
      <c r="AA3891">
        <v>1</v>
      </c>
      <c r="AB3891" t="s">
        <v>58</v>
      </c>
      <c r="AC3891">
        <v>1</v>
      </c>
      <c r="AD3891" t="s">
        <v>46</v>
      </c>
    </row>
    <row r="3892" spans="1:30" x14ac:dyDescent="0.3">
      <c r="A3892" t="s">
        <v>18822</v>
      </c>
      <c r="B3892" t="s">
        <v>118</v>
      </c>
      <c r="C3892">
        <v>388273</v>
      </c>
      <c r="D3892">
        <v>802.34</v>
      </c>
      <c r="E3892" s="1">
        <v>43807</v>
      </c>
      <c r="F3892" s="1">
        <v>47181</v>
      </c>
      <c r="G3892" t="s">
        <v>40</v>
      </c>
      <c r="H3892" t="s">
        <v>80</v>
      </c>
      <c r="I3892" t="s">
        <v>18817</v>
      </c>
      <c r="J3892">
        <v>3374</v>
      </c>
      <c r="K3892" t="s">
        <v>42</v>
      </c>
      <c r="L3892">
        <v>1</v>
      </c>
      <c r="M3892" t="s">
        <v>18818</v>
      </c>
      <c r="N3892" t="s">
        <v>32</v>
      </c>
      <c r="O3892">
        <v>73</v>
      </c>
      <c r="P3892" t="s">
        <v>1591</v>
      </c>
      <c r="Q3892" t="s">
        <v>87</v>
      </c>
      <c r="R3892" t="s">
        <v>18819</v>
      </c>
      <c r="S3892" t="s">
        <v>36</v>
      </c>
      <c r="T3892">
        <v>0</v>
      </c>
      <c r="U3892">
        <v>1</v>
      </c>
      <c r="V3892" t="s">
        <v>37</v>
      </c>
      <c r="W3892" t="s">
        <v>18823</v>
      </c>
      <c r="X3892" t="s">
        <v>44</v>
      </c>
      <c r="Y3892">
        <v>44</v>
      </c>
      <c r="Z3892">
        <v>16</v>
      </c>
      <c r="AA3892">
        <v>0</v>
      </c>
      <c r="AB3892" t="s">
        <v>73</v>
      </c>
      <c r="AC3892">
        <v>0</v>
      </c>
      <c r="AD3892" t="s">
        <v>46</v>
      </c>
    </row>
    <row r="3893" spans="1:30" x14ac:dyDescent="0.3">
      <c r="A3893" t="s">
        <v>18609</v>
      </c>
      <c r="B3893" t="s">
        <v>54</v>
      </c>
      <c r="C3893">
        <v>165205</v>
      </c>
      <c r="D3893">
        <v>686.18</v>
      </c>
      <c r="E3893" s="1">
        <v>42451</v>
      </c>
      <c r="F3893" s="1">
        <v>44285</v>
      </c>
      <c r="G3893" t="s">
        <v>99</v>
      </c>
      <c r="H3893" t="s">
        <v>41</v>
      </c>
      <c r="I3893" t="s">
        <v>18600</v>
      </c>
      <c r="J3893">
        <v>1834</v>
      </c>
      <c r="K3893" t="s">
        <v>42</v>
      </c>
      <c r="L3893">
        <v>0</v>
      </c>
      <c r="M3893" t="s">
        <v>18601</v>
      </c>
      <c r="N3893" t="s">
        <v>32</v>
      </c>
      <c r="O3893">
        <v>33</v>
      </c>
      <c r="P3893" t="s">
        <v>1708</v>
      </c>
      <c r="Q3893" t="s">
        <v>51</v>
      </c>
      <c r="R3893" t="s">
        <v>18602</v>
      </c>
      <c r="S3893" t="s">
        <v>109</v>
      </c>
      <c r="T3893">
        <v>0</v>
      </c>
      <c r="U3893">
        <v>0</v>
      </c>
      <c r="V3893" t="s">
        <v>90</v>
      </c>
      <c r="W3893" t="s">
        <v>18610</v>
      </c>
      <c r="X3893" t="s">
        <v>57</v>
      </c>
      <c r="Y3893">
        <v>25</v>
      </c>
      <c r="Z3893">
        <v>6</v>
      </c>
      <c r="AA3893">
        <v>0</v>
      </c>
      <c r="AB3893" t="s">
        <v>73</v>
      </c>
      <c r="AC3893">
        <v>0</v>
      </c>
      <c r="AD3893" t="s">
        <v>59</v>
      </c>
    </row>
    <row r="3894" spans="1:30" x14ac:dyDescent="0.3">
      <c r="A3894" t="s">
        <v>7323</v>
      </c>
      <c r="B3894" t="s">
        <v>54</v>
      </c>
      <c r="C3894">
        <v>189438</v>
      </c>
      <c r="D3894">
        <v>812.22</v>
      </c>
      <c r="E3894" s="1">
        <v>44556</v>
      </c>
      <c r="F3894" s="1">
        <v>45130</v>
      </c>
      <c r="G3894" t="s">
        <v>103</v>
      </c>
      <c r="H3894" t="s">
        <v>41</v>
      </c>
      <c r="I3894" t="s">
        <v>7320</v>
      </c>
      <c r="J3894">
        <v>574</v>
      </c>
      <c r="K3894" t="s">
        <v>100</v>
      </c>
      <c r="L3894">
        <v>0</v>
      </c>
      <c r="M3894" t="s">
        <v>7321</v>
      </c>
      <c r="N3894" t="s">
        <v>32</v>
      </c>
      <c r="O3894">
        <v>83</v>
      </c>
      <c r="P3894" t="s">
        <v>3028</v>
      </c>
      <c r="Q3894" t="s">
        <v>51</v>
      </c>
      <c r="R3894" t="s">
        <v>7322</v>
      </c>
      <c r="S3894" t="s">
        <v>36</v>
      </c>
      <c r="T3894">
        <v>0</v>
      </c>
      <c r="U3894">
        <v>1</v>
      </c>
      <c r="V3894" t="s">
        <v>37</v>
      </c>
      <c r="W3894" t="s">
        <v>7324</v>
      </c>
      <c r="X3894" t="s">
        <v>72</v>
      </c>
      <c r="Y3894">
        <v>28</v>
      </c>
      <c r="Z3894">
        <v>18</v>
      </c>
      <c r="AA3894">
        <v>0</v>
      </c>
      <c r="AB3894" t="s">
        <v>73</v>
      </c>
      <c r="AC3894">
        <v>0</v>
      </c>
      <c r="AD3894" t="s">
        <v>74</v>
      </c>
    </row>
    <row r="3895" spans="1:30" x14ac:dyDescent="0.3">
      <c r="A3895" t="s">
        <v>102</v>
      </c>
      <c r="B3895" t="s">
        <v>70</v>
      </c>
      <c r="C3895">
        <v>238816</v>
      </c>
      <c r="D3895">
        <v>1395.87</v>
      </c>
      <c r="E3895" s="1">
        <v>42740</v>
      </c>
      <c r="F3895" s="1">
        <v>43689</v>
      </c>
      <c r="G3895" t="s">
        <v>103</v>
      </c>
      <c r="H3895" t="s">
        <v>80</v>
      </c>
      <c r="I3895" t="s">
        <v>93</v>
      </c>
      <c r="J3895">
        <v>949</v>
      </c>
      <c r="K3895" t="s">
        <v>100</v>
      </c>
      <c r="L3895">
        <v>1</v>
      </c>
      <c r="M3895" t="s">
        <v>94</v>
      </c>
      <c r="N3895" t="s">
        <v>60</v>
      </c>
      <c r="O3895">
        <v>51</v>
      </c>
      <c r="P3895" t="s">
        <v>95</v>
      </c>
      <c r="Q3895" t="s">
        <v>62</v>
      </c>
      <c r="R3895" t="s">
        <v>96</v>
      </c>
      <c r="S3895" t="s">
        <v>97</v>
      </c>
      <c r="T3895">
        <v>0</v>
      </c>
      <c r="U3895">
        <v>0</v>
      </c>
      <c r="V3895" t="s">
        <v>37</v>
      </c>
      <c r="W3895" t="s">
        <v>104</v>
      </c>
      <c r="X3895" t="s">
        <v>44</v>
      </c>
      <c r="Y3895">
        <v>10</v>
      </c>
      <c r="Z3895">
        <v>50</v>
      </c>
      <c r="AA3895">
        <v>0</v>
      </c>
      <c r="AB3895" t="s">
        <v>45</v>
      </c>
      <c r="AC3895">
        <v>0</v>
      </c>
      <c r="AD3895" t="s">
        <v>46</v>
      </c>
    </row>
    <row r="3896" spans="1:30" x14ac:dyDescent="0.3">
      <c r="A3896" t="s">
        <v>3560</v>
      </c>
      <c r="B3896" t="s">
        <v>54</v>
      </c>
      <c r="C3896">
        <v>18932</v>
      </c>
      <c r="D3896">
        <v>632.91999999999996</v>
      </c>
      <c r="E3896" s="1">
        <v>45466</v>
      </c>
      <c r="F3896" s="1">
        <v>46025</v>
      </c>
      <c r="G3896" t="s">
        <v>40</v>
      </c>
      <c r="H3896" t="s">
        <v>55</v>
      </c>
      <c r="I3896" t="s">
        <v>3555</v>
      </c>
      <c r="J3896">
        <v>559</v>
      </c>
      <c r="K3896" t="s">
        <v>100</v>
      </c>
      <c r="L3896">
        <v>0</v>
      </c>
      <c r="M3896" t="s">
        <v>3556</v>
      </c>
      <c r="N3896" t="s">
        <v>32</v>
      </c>
      <c r="O3896">
        <v>60</v>
      </c>
      <c r="P3896" t="s">
        <v>290</v>
      </c>
      <c r="Q3896" t="s">
        <v>87</v>
      </c>
      <c r="R3896" t="s">
        <v>3557</v>
      </c>
      <c r="S3896" t="s">
        <v>36</v>
      </c>
      <c r="T3896">
        <v>0</v>
      </c>
      <c r="U3896">
        <v>1</v>
      </c>
      <c r="V3896" t="s">
        <v>37</v>
      </c>
      <c r="W3896" t="s">
        <v>3561</v>
      </c>
      <c r="X3896" t="s">
        <v>57</v>
      </c>
      <c r="Y3896">
        <v>34</v>
      </c>
      <c r="Z3896">
        <v>30</v>
      </c>
      <c r="AA3896">
        <v>0</v>
      </c>
      <c r="AB3896" t="s">
        <v>73</v>
      </c>
      <c r="AC3896">
        <v>0</v>
      </c>
      <c r="AD3896" t="s">
        <v>59</v>
      </c>
    </row>
    <row r="3897" spans="1:30" x14ac:dyDescent="0.3">
      <c r="A3897" t="s">
        <v>4071</v>
      </c>
      <c r="B3897" t="s">
        <v>54</v>
      </c>
      <c r="C3897">
        <v>294461</v>
      </c>
      <c r="D3897">
        <v>640.35</v>
      </c>
      <c r="E3897" s="1">
        <v>42541</v>
      </c>
      <c r="F3897" s="1">
        <v>44669</v>
      </c>
      <c r="G3897" t="s">
        <v>40</v>
      </c>
      <c r="H3897" t="s">
        <v>55</v>
      </c>
      <c r="I3897" t="s">
        <v>4068</v>
      </c>
      <c r="J3897">
        <v>2128</v>
      </c>
      <c r="K3897" t="s">
        <v>42</v>
      </c>
      <c r="L3897">
        <v>0</v>
      </c>
      <c r="M3897" t="s">
        <v>4069</v>
      </c>
      <c r="N3897" t="s">
        <v>60</v>
      </c>
      <c r="O3897">
        <v>38</v>
      </c>
      <c r="P3897" t="s">
        <v>1072</v>
      </c>
      <c r="Q3897" t="s">
        <v>34</v>
      </c>
      <c r="R3897" t="s">
        <v>4070</v>
      </c>
      <c r="S3897" t="s">
        <v>89</v>
      </c>
      <c r="T3897">
        <v>1</v>
      </c>
      <c r="U3897">
        <v>0</v>
      </c>
      <c r="V3897" t="s">
        <v>90</v>
      </c>
      <c r="W3897" t="s">
        <v>4072</v>
      </c>
      <c r="X3897" t="s">
        <v>44</v>
      </c>
      <c r="Y3897">
        <v>33</v>
      </c>
      <c r="Z3897">
        <v>57</v>
      </c>
      <c r="AA3897">
        <v>0</v>
      </c>
      <c r="AB3897" t="s">
        <v>45</v>
      </c>
      <c r="AC3897">
        <v>0</v>
      </c>
      <c r="AD3897" t="s">
        <v>46</v>
      </c>
    </row>
    <row r="3898" spans="1:30" x14ac:dyDescent="0.3">
      <c r="A3898" t="s">
        <v>10952</v>
      </c>
      <c r="B3898" t="s">
        <v>70</v>
      </c>
      <c r="C3898">
        <v>315428</v>
      </c>
      <c r="D3898">
        <v>1931.67</v>
      </c>
      <c r="E3898" s="1">
        <v>42174</v>
      </c>
      <c r="F3898" s="1">
        <v>44030</v>
      </c>
      <c r="G3898" t="s">
        <v>40</v>
      </c>
      <c r="H3898" t="s">
        <v>80</v>
      </c>
      <c r="I3898" t="s">
        <v>10947</v>
      </c>
      <c r="J3898">
        <v>1856</v>
      </c>
      <c r="K3898" t="s">
        <v>42</v>
      </c>
      <c r="L3898">
        <v>1</v>
      </c>
      <c r="M3898" t="s">
        <v>10948</v>
      </c>
      <c r="N3898" t="s">
        <v>60</v>
      </c>
      <c r="O3898">
        <v>73</v>
      </c>
      <c r="P3898" t="s">
        <v>958</v>
      </c>
      <c r="Q3898" t="s">
        <v>87</v>
      </c>
      <c r="R3898" t="s">
        <v>10949</v>
      </c>
      <c r="S3898" t="s">
        <v>36</v>
      </c>
      <c r="T3898">
        <v>0</v>
      </c>
      <c r="U3898">
        <v>1</v>
      </c>
      <c r="V3898" t="s">
        <v>37</v>
      </c>
      <c r="W3898" t="s">
        <v>10953</v>
      </c>
      <c r="X3898" t="s">
        <v>57</v>
      </c>
      <c r="Y3898">
        <v>23</v>
      </c>
      <c r="Z3898">
        <v>47</v>
      </c>
      <c r="AA3898">
        <v>0</v>
      </c>
      <c r="AB3898" t="s">
        <v>45</v>
      </c>
      <c r="AC3898">
        <v>0</v>
      </c>
      <c r="AD3898" t="s">
        <v>59</v>
      </c>
    </row>
    <row r="3899" spans="1:30" x14ac:dyDescent="0.3">
      <c r="A3899" t="s">
        <v>18274</v>
      </c>
      <c r="B3899" t="s">
        <v>39</v>
      </c>
      <c r="C3899">
        <v>240719</v>
      </c>
      <c r="D3899">
        <v>118.84</v>
      </c>
      <c r="E3899" s="1">
        <v>44670</v>
      </c>
      <c r="F3899" s="1">
        <v>45271</v>
      </c>
      <c r="G3899" t="s">
        <v>103</v>
      </c>
      <c r="H3899" t="s">
        <v>55</v>
      </c>
      <c r="I3899" t="s">
        <v>18271</v>
      </c>
      <c r="J3899">
        <v>601</v>
      </c>
      <c r="K3899" t="s">
        <v>100</v>
      </c>
      <c r="L3899">
        <v>0</v>
      </c>
      <c r="M3899" t="s">
        <v>18272</v>
      </c>
      <c r="N3899" t="s">
        <v>32</v>
      </c>
      <c r="O3899">
        <v>82</v>
      </c>
      <c r="P3899" t="s">
        <v>4135</v>
      </c>
      <c r="Q3899" t="s">
        <v>87</v>
      </c>
      <c r="R3899" t="s">
        <v>18273</v>
      </c>
      <c r="S3899" t="s">
        <v>36</v>
      </c>
      <c r="T3899">
        <v>0</v>
      </c>
      <c r="U3899">
        <v>1</v>
      </c>
      <c r="V3899" t="s">
        <v>37</v>
      </c>
      <c r="W3899" t="s">
        <v>18275</v>
      </c>
      <c r="X3899" t="s">
        <v>72</v>
      </c>
      <c r="Y3899">
        <v>50</v>
      </c>
      <c r="Z3899">
        <v>61</v>
      </c>
      <c r="AA3899">
        <v>0</v>
      </c>
      <c r="AB3899" t="s">
        <v>58</v>
      </c>
      <c r="AC3899">
        <v>0</v>
      </c>
      <c r="AD3899" t="s">
        <v>74</v>
      </c>
    </row>
    <row r="3900" spans="1:30" x14ac:dyDescent="0.3">
      <c r="A3900" t="s">
        <v>11172</v>
      </c>
      <c r="B3900" t="s">
        <v>70</v>
      </c>
      <c r="C3900">
        <v>176084</v>
      </c>
      <c r="D3900">
        <v>378.18</v>
      </c>
      <c r="E3900" s="1">
        <v>42233</v>
      </c>
      <c r="F3900" s="1">
        <v>44969</v>
      </c>
      <c r="G3900" t="s">
        <v>103</v>
      </c>
      <c r="H3900" t="s">
        <v>55</v>
      </c>
      <c r="I3900" t="s">
        <v>11169</v>
      </c>
      <c r="J3900">
        <v>2736</v>
      </c>
      <c r="K3900" t="s">
        <v>42</v>
      </c>
      <c r="L3900">
        <v>0</v>
      </c>
      <c r="M3900" t="s">
        <v>11170</v>
      </c>
      <c r="N3900" t="s">
        <v>32</v>
      </c>
      <c r="O3900">
        <v>32</v>
      </c>
      <c r="P3900" t="s">
        <v>2286</v>
      </c>
      <c r="Q3900" t="s">
        <v>62</v>
      </c>
      <c r="R3900" t="s">
        <v>11171</v>
      </c>
      <c r="S3900" t="s">
        <v>109</v>
      </c>
      <c r="T3900">
        <v>0</v>
      </c>
      <c r="U3900">
        <v>0</v>
      </c>
      <c r="V3900" t="s">
        <v>90</v>
      </c>
      <c r="W3900" t="s">
        <v>11173</v>
      </c>
      <c r="X3900" t="s">
        <v>44</v>
      </c>
      <c r="Y3900">
        <v>20</v>
      </c>
      <c r="Z3900">
        <v>82</v>
      </c>
      <c r="AA3900">
        <v>1</v>
      </c>
      <c r="AB3900" t="s">
        <v>58</v>
      </c>
      <c r="AC3900">
        <v>1</v>
      </c>
      <c r="AD3900" t="s">
        <v>46</v>
      </c>
    </row>
    <row r="3901" spans="1:30" x14ac:dyDescent="0.3">
      <c r="A3901" t="s">
        <v>190</v>
      </c>
      <c r="B3901" t="s">
        <v>118</v>
      </c>
      <c r="C3901">
        <v>417890</v>
      </c>
      <c r="D3901">
        <v>1276.82</v>
      </c>
      <c r="E3901" s="1">
        <v>45102</v>
      </c>
      <c r="F3901" s="1">
        <v>48418</v>
      </c>
      <c r="G3901" t="s">
        <v>99</v>
      </c>
      <c r="H3901" t="s">
        <v>80</v>
      </c>
      <c r="I3901" t="s">
        <v>184</v>
      </c>
      <c r="J3901">
        <v>3316</v>
      </c>
      <c r="K3901" t="s">
        <v>42</v>
      </c>
      <c r="L3901">
        <v>1</v>
      </c>
      <c r="M3901" t="s">
        <v>185</v>
      </c>
      <c r="N3901" t="s">
        <v>32</v>
      </c>
      <c r="O3901">
        <v>39</v>
      </c>
      <c r="P3901" t="s">
        <v>186</v>
      </c>
      <c r="Q3901" t="s">
        <v>62</v>
      </c>
      <c r="R3901" t="s">
        <v>187</v>
      </c>
      <c r="S3901" t="s">
        <v>89</v>
      </c>
      <c r="T3901">
        <v>0</v>
      </c>
      <c r="U3901">
        <v>0</v>
      </c>
      <c r="V3901" t="s">
        <v>90</v>
      </c>
      <c r="W3901" t="s">
        <v>191</v>
      </c>
      <c r="X3901" t="s">
        <v>72</v>
      </c>
      <c r="Y3901">
        <v>22</v>
      </c>
      <c r="Z3901">
        <v>63</v>
      </c>
      <c r="AA3901">
        <v>0</v>
      </c>
      <c r="AB3901" t="s">
        <v>58</v>
      </c>
      <c r="AC3901">
        <v>0</v>
      </c>
      <c r="AD3901" t="s">
        <v>74</v>
      </c>
    </row>
    <row r="3902" spans="1:30" x14ac:dyDescent="0.3">
      <c r="A3902" t="s">
        <v>3485</v>
      </c>
      <c r="B3902" t="s">
        <v>54</v>
      </c>
      <c r="C3902">
        <v>63162</v>
      </c>
      <c r="D3902">
        <v>1661.4</v>
      </c>
      <c r="E3902" s="1">
        <v>42665</v>
      </c>
      <c r="F3902" s="1">
        <v>43594</v>
      </c>
      <c r="G3902" t="s">
        <v>99</v>
      </c>
      <c r="H3902" t="s">
        <v>41</v>
      </c>
      <c r="I3902" t="s">
        <v>3480</v>
      </c>
      <c r="J3902">
        <v>929</v>
      </c>
      <c r="K3902" t="s">
        <v>100</v>
      </c>
      <c r="L3902">
        <v>0</v>
      </c>
      <c r="M3902" t="s">
        <v>3481</v>
      </c>
      <c r="N3902" t="s">
        <v>32</v>
      </c>
      <c r="O3902">
        <v>81</v>
      </c>
      <c r="P3902" t="s">
        <v>889</v>
      </c>
      <c r="Q3902" t="s">
        <v>51</v>
      </c>
      <c r="R3902" t="s">
        <v>3482</v>
      </c>
      <c r="S3902" t="s">
        <v>36</v>
      </c>
      <c r="T3902">
        <v>0</v>
      </c>
      <c r="U3902">
        <v>1</v>
      </c>
      <c r="V3902" t="s">
        <v>37</v>
      </c>
      <c r="W3902" t="s">
        <v>3486</v>
      </c>
      <c r="X3902" t="s">
        <v>44</v>
      </c>
      <c r="Y3902">
        <v>41</v>
      </c>
      <c r="Z3902">
        <v>93</v>
      </c>
      <c r="AA3902">
        <v>1</v>
      </c>
      <c r="AB3902" t="s">
        <v>58</v>
      </c>
      <c r="AC3902">
        <v>1</v>
      </c>
      <c r="AD3902" t="s">
        <v>46</v>
      </c>
    </row>
    <row r="3903" spans="1:30" x14ac:dyDescent="0.3">
      <c r="A3903" t="s">
        <v>3664</v>
      </c>
      <c r="B3903" t="s">
        <v>118</v>
      </c>
      <c r="C3903">
        <v>406111</v>
      </c>
      <c r="D3903">
        <v>120.77</v>
      </c>
      <c r="E3903" s="1">
        <v>43383</v>
      </c>
      <c r="F3903" s="1">
        <v>45306</v>
      </c>
      <c r="G3903" t="s">
        <v>40</v>
      </c>
      <c r="H3903" t="s">
        <v>41</v>
      </c>
      <c r="I3903" t="s">
        <v>3661</v>
      </c>
      <c r="J3903">
        <v>1923</v>
      </c>
      <c r="K3903" t="s">
        <v>42</v>
      </c>
      <c r="L3903">
        <v>0</v>
      </c>
      <c r="M3903" t="s">
        <v>3662</v>
      </c>
      <c r="N3903" t="s">
        <v>60</v>
      </c>
      <c r="O3903">
        <v>34</v>
      </c>
      <c r="P3903" t="s">
        <v>378</v>
      </c>
      <c r="Q3903" t="s">
        <v>87</v>
      </c>
      <c r="R3903" t="s">
        <v>3663</v>
      </c>
      <c r="S3903" t="s">
        <v>109</v>
      </c>
      <c r="T3903">
        <v>0</v>
      </c>
      <c r="U3903">
        <v>0</v>
      </c>
      <c r="V3903" t="s">
        <v>90</v>
      </c>
      <c r="W3903" t="s">
        <v>3665</v>
      </c>
      <c r="X3903" t="s">
        <v>72</v>
      </c>
      <c r="Y3903">
        <v>38</v>
      </c>
      <c r="Z3903">
        <v>63</v>
      </c>
      <c r="AA3903">
        <v>0</v>
      </c>
      <c r="AB3903" t="s">
        <v>58</v>
      </c>
      <c r="AC3903">
        <v>0</v>
      </c>
      <c r="AD3903" t="s">
        <v>74</v>
      </c>
    </row>
    <row r="3904" spans="1:30" x14ac:dyDescent="0.3">
      <c r="A3904" t="s">
        <v>3546</v>
      </c>
      <c r="B3904" t="s">
        <v>118</v>
      </c>
      <c r="C3904">
        <v>327673</v>
      </c>
      <c r="D3904">
        <v>1175.5</v>
      </c>
      <c r="E3904" s="1">
        <v>44355</v>
      </c>
      <c r="F3904" s="1">
        <v>47697</v>
      </c>
      <c r="G3904" t="s">
        <v>40</v>
      </c>
      <c r="H3904" t="s">
        <v>41</v>
      </c>
      <c r="I3904" t="s">
        <v>3542</v>
      </c>
      <c r="J3904">
        <v>3342</v>
      </c>
      <c r="K3904" t="s">
        <v>42</v>
      </c>
      <c r="L3904">
        <v>0</v>
      </c>
      <c r="M3904" t="s">
        <v>3543</v>
      </c>
      <c r="N3904" t="s">
        <v>32</v>
      </c>
      <c r="O3904">
        <v>77</v>
      </c>
      <c r="P3904" t="s">
        <v>3544</v>
      </c>
      <c r="Q3904" t="s">
        <v>34</v>
      </c>
      <c r="R3904" t="s">
        <v>3545</v>
      </c>
      <c r="S3904" t="s">
        <v>36</v>
      </c>
      <c r="T3904">
        <v>1</v>
      </c>
      <c r="U3904">
        <v>1</v>
      </c>
      <c r="V3904" t="s">
        <v>37</v>
      </c>
      <c r="W3904" t="s">
        <v>3547</v>
      </c>
      <c r="X3904" t="s">
        <v>72</v>
      </c>
      <c r="Y3904">
        <v>10</v>
      </c>
      <c r="Z3904">
        <v>97</v>
      </c>
      <c r="AA3904">
        <v>1</v>
      </c>
      <c r="AB3904" t="s">
        <v>58</v>
      </c>
      <c r="AC3904">
        <v>1</v>
      </c>
      <c r="AD3904" t="s">
        <v>74</v>
      </c>
    </row>
    <row r="3905" spans="1:30" x14ac:dyDescent="0.3">
      <c r="A3905" t="s">
        <v>9577</v>
      </c>
      <c r="B3905" t="s">
        <v>39</v>
      </c>
      <c r="C3905">
        <v>309305</v>
      </c>
      <c r="D3905">
        <v>136.74</v>
      </c>
      <c r="E3905" s="1">
        <v>45185</v>
      </c>
      <c r="F3905" s="1">
        <v>45780</v>
      </c>
      <c r="G3905" t="s">
        <v>99</v>
      </c>
      <c r="H3905" t="s">
        <v>80</v>
      </c>
      <c r="I3905" t="s">
        <v>9570</v>
      </c>
      <c r="J3905">
        <v>595</v>
      </c>
      <c r="K3905" t="s">
        <v>100</v>
      </c>
      <c r="L3905">
        <v>1</v>
      </c>
      <c r="M3905" t="s">
        <v>9571</v>
      </c>
      <c r="N3905" t="s">
        <v>49</v>
      </c>
      <c r="O3905">
        <v>62</v>
      </c>
      <c r="P3905" t="s">
        <v>1179</v>
      </c>
      <c r="Q3905" t="s">
        <v>51</v>
      </c>
      <c r="R3905" t="s">
        <v>9572</v>
      </c>
      <c r="S3905" t="s">
        <v>36</v>
      </c>
      <c r="T3905">
        <v>0</v>
      </c>
      <c r="U3905">
        <v>1</v>
      </c>
      <c r="V3905" t="s">
        <v>37</v>
      </c>
      <c r="W3905" t="s">
        <v>9578</v>
      </c>
      <c r="X3905" t="s">
        <v>57</v>
      </c>
      <c r="Y3905">
        <v>14</v>
      </c>
      <c r="Z3905">
        <v>10</v>
      </c>
      <c r="AA3905">
        <v>0</v>
      </c>
      <c r="AB3905" t="s">
        <v>73</v>
      </c>
      <c r="AC3905">
        <v>0</v>
      </c>
      <c r="AD3905" t="s">
        <v>59</v>
      </c>
    </row>
    <row r="3906" spans="1:30" x14ac:dyDescent="0.3">
      <c r="A3906" t="s">
        <v>19154</v>
      </c>
      <c r="B3906" t="s">
        <v>39</v>
      </c>
      <c r="C3906">
        <v>10130</v>
      </c>
      <c r="D3906">
        <v>1672.81</v>
      </c>
      <c r="E3906" s="1">
        <v>43822</v>
      </c>
      <c r="F3906" s="1">
        <v>45037</v>
      </c>
      <c r="G3906" t="s">
        <v>99</v>
      </c>
      <c r="H3906" t="s">
        <v>80</v>
      </c>
      <c r="I3906" t="s">
        <v>19147</v>
      </c>
      <c r="J3906">
        <v>1215</v>
      </c>
      <c r="K3906" t="s">
        <v>42</v>
      </c>
      <c r="L3906">
        <v>1</v>
      </c>
      <c r="M3906" t="s">
        <v>19148</v>
      </c>
      <c r="N3906" t="s">
        <v>32</v>
      </c>
      <c r="O3906">
        <v>32</v>
      </c>
      <c r="P3906" t="s">
        <v>1478</v>
      </c>
      <c r="Q3906" t="s">
        <v>62</v>
      </c>
      <c r="R3906" t="s">
        <v>19149</v>
      </c>
      <c r="S3906" t="s">
        <v>109</v>
      </c>
      <c r="T3906">
        <v>0</v>
      </c>
      <c r="U3906">
        <v>0</v>
      </c>
      <c r="V3906" t="s">
        <v>90</v>
      </c>
      <c r="W3906" t="s">
        <v>19155</v>
      </c>
      <c r="X3906" t="s">
        <v>44</v>
      </c>
      <c r="Y3906">
        <v>39</v>
      </c>
      <c r="Z3906">
        <v>59</v>
      </c>
      <c r="AA3906">
        <v>0</v>
      </c>
      <c r="AB3906" t="s">
        <v>45</v>
      </c>
      <c r="AC3906">
        <v>0</v>
      </c>
      <c r="AD3906" t="s">
        <v>46</v>
      </c>
    </row>
    <row r="3907" spans="1:30" x14ac:dyDescent="0.3">
      <c r="A3907" t="s">
        <v>13382</v>
      </c>
      <c r="B3907" t="s">
        <v>118</v>
      </c>
      <c r="C3907">
        <v>426777</v>
      </c>
      <c r="D3907">
        <v>568.34</v>
      </c>
      <c r="E3907" s="1">
        <v>42194</v>
      </c>
      <c r="F3907" s="1">
        <v>43524</v>
      </c>
      <c r="G3907" t="s">
        <v>103</v>
      </c>
      <c r="H3907" t="s">
        <v>41</v>
      </c>
      <c r="I3907" t="s">
        <v>13377</v>
      </c>
      <c r="J3907">
        <v>1330</v>
      </c>
      <c r="K3907" t="s">
        <v>42</v>
      </c>
      <c r="L3907">
        <v>0</v>
      </c>
      <c r="M3907" t="s">
        <v>13378</v>
      </c>
      <c r="N3907" t="s">
        <v>32</v>
      </c>
      <c r="O3907">
        <v>41</v>
      </c>
      <c r="P3907" t="s">
        <v>349</v>
      </c>
      <c r="Q3907" t="s">
        <v>51</v>
      </c>
      <c r="R3907" t="s">
        <v>13379</v>
      </c>
      <c r="S3907" t="s">
        <v>89</v>
      </c>
      <c r="T3907">
        <v>0</v>
      </c>
      <c r="U3907">
        <v>0</v>
      </c>
      <c r="V3907" t="s">
        <v>90</v>
      </c>
      <c r="W3907" t="s">
        <v>13383</v>
      </c>
      <c r="X3907" t="s">
        <v>72</v>
      </c>
      <c r="Y3907">
        <v>27</v>
      </c>
      <c r="Z3907">
        <v>50</v>
      </c>
      <c r="AA3907">
        <v>0</v>
      </c>
      <c r="AB3907" t="s">
        <v>45</v>
      </c>
      <c r="AC3907">
        <v>0</v>
      </c>
      <c r="AD3907" t="s">
        <v>74</v>
      </c>
    </row>
    <row r="3908" spans="1:30" x14ac:dyDescent="0.3">
      <c r="A3908" t="s">
        <v>16748</v>
      </c>
      <c r="B3908" t="s">
        <v>118</v>
      </c>
      <c r="C3908">
        <v>130747</v>
      </c>
      <c r="D3908">
        <v>1793.4</v>
      </c>
      <c r="E3908" s="1">
        <v>43894</v>
      </c>
      <c r="F3908" s="1">
        <v>46166</v>
      </c>
      <c r="G3908" t="s">
        <v>103</v>
      </c>
      <c r="H3908" t="s">
        <v>55</v>
      </c>
      <c r="I3908" t="s">
        <v>16743</v>
      </c>
      <c r="J3908">
        <v>2272</v>
      </c>
      <c r="K3908" t="s">
        <v>42</v>
      </c>
      <c r="L3908">
        <v>0</v>
      </c>
      <c r="M3908" t="s">
        <v>16744</v>
      </c>
      <c r="N3908" t="s">
        <v>60</v>
      </c>
      <c r="O3908">
        <v>78</v>
      </c>
      <c r="P3908" t="s">
        <v>2914</v>
      </c>
      <c r="Q3908" t="s">
        <v>34</v>
      </c>
      <c r="R3908" t="s">
        <v>16745</v>
      </c>
      <c r="S3908" t="s">
        <v>36</v>
      </c>
      <c r="T3908">
        <v>1</v>
      </c>
      <c r="U3908">
        <v>1</v>
      </c>
      <c r="V3908" t="s">
        <v>37</v>
      </c>
      <c r="W3908" t="s">
        <v>16749</v>
      </c>
      <c r="X3908" t="s">
        <v>72</v>
      </c>
      <c r="Y3908">
        <v>20</v>
      </c>
      <c r="Z3908">
        <v>39</v>
      </c>
      <c r="AA3908">
        <v>0</v>
      </c>
      <c r="AB3908" t="s">
        <v>45</v>
      </c>
      <c r="AC3908">
        <v>0</v>
      </c>
      <c r="AD3908" t="s">
        <v>74</v>
      </c>
    </row>
    <row r="3909" spans="1:30" x14ac:dyDescent="0.3">
      <c r="A3909" t="s">
        <v>9539</v>
      </c>
      <c r="B3909" t="s">
        <v>54</v>
      </c>
      <c r="C3909">
        <v>142294</v>
      </c>
      <c r="D3909">
        <v>1858.97</v>
      </c>
      <c r="E3909" s="1">
        <v>42544</v>
      </c>
      <c r="F3909" s="1">
        <v>43162</v>
      </c>
      <c r="G3909" t="s">
        <v>103</v>
      </c>
      <c r="H3909" t="s">
        <v>55</v>
      </c>
      <c r="I3909" t="s">
        <v>9532</v>
      </c>
      <c r="J3909">
        <v>618</v>
      </c>
      <c r="K3909" t="s">
        <v>100</v>
      </c>
      <c r="L3909">
        <v>0</v>
      </c>
      <c r="M3909" t="s">
        <v>9533</v>
      </c>
      <c r="N3909" t="s">
        <v>60</v>
      </c>
      <c r="O3909">
        <v>70</v>
      </c>
      <c r="P3909" t="s">
        <v>2258</v>
      </c>
      <c r="Q3909" t="s">
        <v>34</v>
      </c>
      <c r="R3909" t="s">
        <v>9534</v>
      </c>
      <c r="S3909" t="s">
        <v>36</v>
      </c>
      <c r="T3909">
        <v>1</v>
      </c>
      <c r="U3909">
        <v>1</v>
      </c>
      <c r="V3909" t="s">
        <v>37</v>
      </c>
      <c r="W3909" t="s">
        <v>9540</v>
      </c>
      <c r="X3909" t="s">
        <v>44</v>
      </c>
      <c r="Y3909">
        <v>36</v>
      </c>
      <c r="Z3909">
        <v>91</v>
      </c>
      <c r="AA3909">
        <v>1</v>
      </c>
      <c r="AB3909" t="s">
        <v>58</v>
      </c>
      <c r="AC3909">
        <v>1</v>
      </c>
      <c r="AD3909" t="s">
        <v>46</v>
      </c>
    </row>
    <row r="3910" spans="1:30" x14ac:dyDescent="0.3">
      <c r="A3910" t="s">
        <v>1329</v>
      </c>
      <c r="B3910" t="s">
        <v>39</v>
      </c>
      <c r="C3910">
        <v>213099</v>
      </c>
      <c r="D3910">
        <v>719.42</v>
      </c>
      <c r="E3910" s="1">
        <v>45382</v>
      </c>
      <c r="F3910" s="1">
        <v>47917</v>
      </c>
      <c r="G3910" t="s">
        <v>103</v>
      </c>
      <c r="H3910" t="s">
        <v>55</v>
      </c>
      <c r="I3910" t="s">
        <v>1319</v>
      </c>
      <c r="J3910">
        <v>2535</v>
      </c>
      <c r="K3910" t="s">
        <v>42</v>
      </c>
      <c r="L3910">
        <v>0</v>
      </c>
      <c r="M3910" t="s">
        <v>1320</v>
      </c>
      <c r="N3910" t="s">
        <v>49</v>
      </c>
      <c r="O3910">
        <v>30</v>
      </c>
      <c r="P3910" t="s">
        <v>1321</v>
      </c>
      <c r="Q3910" t="s">
        <v>62</v>
      </c>
      <c r="R3910" t="s">
        <v>1322</v>
      </c>
      <c r="S3910" t="s">
        <v>109</v>
      </c>
      <c r="T3910">
        <v>0</v>
      </c>
      <c r="U3910">
        <v>0</v>
      </c>
      <c r="V3910" t="s">
        <v>68</v>
      </c>
      <c r="W3910" t="s">
        <v>1330</v>
      </c>
      <c r="X3910" t="s">
        <v>44</v>
      </c>
      <c r="Y3910">
        <v>30</v>
      </c>
      <c r="Z3910">
        <v>13</v>
      </c>
      <c r="AA3910">
        <v>0</v>
      </c>
      <c r="AB3910" t="s">
        <v>73</v>
      </c>
      <c r="AC3910">
        <v>0</v>
      </c>
      <c r="AD3910" t="s">
        <v>46</v>
      </c>
    </row>
    <row r="3911" spans="1:30" x14ac:dyDescent="0.3">
      <c r="A3911" t="s">
        <v>2596</v>
      </c>
      <c r="B3911" t="s">
        <v>70</v>
      </c>
      <c r="C3911">
        <v>286360</v>
      </c>
      <c r="D3911">
        <v>1624.8</v>
      </c>
      <c r="E3911" s="1">
        <v>44091</v>
      </c>
      <c r="F3911" s="1">
        <v>46348</v>
      </c>
      <c r="G3911" t="s">
        <v>103</v>
      </c>
      <c r="H3911" t="s">
        <v>80</v>
      </c>
      <c r="I3911" t="s">
        <v>2593</v>
      </c>
      <c r="J3911">
        <v>2257</v>
      </c>
      <c r="K3911" t="s">
        <v>42</v>
      </c>
      <c r="L3911">
        <v>1</v>
      </c>
      <c r="M3911" t="s">
        <v>2594</v>
      </c>
      <c r="N3911" t="s">
        <v>49</v>
      </c>
      <c r="O3911">
        <v>76</v>
      </c>
      <c r="P3911" t="s">
        <v>1482</v>
      </c>
      <c r="Q3911" t="s">
        <v>87</v>
      </c>
      <c r="R3911" t="s">
        <v>2595</v>
      </c>
      <c r="S3911" t="s">
        <v>36</v>
      </c>
      <c r="T3911">
        <v>0</v>
      </c>
      <c r="U3911">
        <v>1</v>
      </c>
      <c r="V3911" t="s">
        <v>37</v>
      </c>
      <c r="W3911" t="s">
        <v>2597</v>
      </c>
      <c r="X3911" t="s">
        <v>44</v>
      </c>
      <c r="Y3911">
        <v>41</v>
      </c>
      <c r="Z3911">
        <v>3</v>
      </c>
      <c r="AA3911">
        <v>0</v>
      </c>
      <c r="AB3911" t="s">
        <v>73</v>
      </c>
      <c r="AC3911">
        <v>0</v>
      </c>
      <c r="AD3911" t="s">
        <v>46</v>
      </c>
    </row>
    <row r="3912" spans="1:30" x14ac:dyDescent="0.3">
      <c r="A3912" t="s">
        <v>10762</v>
      </c>
      <c r="B3912" t="s">
        <v>70</v>
      </c>
      <c r="C3912">
        <v>97948</v>
      </c>
      <c r="D3912">
        <v>536.57000000000005</v>
      </c>
      <c r="E3912" s="1">
        <v>43984</v>
      </c>
      <c r="F3912" s="1">
        <v>47163</v>
      </c>
      <c r="G3912" t="s">
        <v>103</v>
      </c>
      <c r="H3912" t="s">
        <v>55</v>
      </c>
      <c r="I3912" t="s">
        <v>10757</v>
      </c>
      <c r="J3912">
        <v>3179</v>
      </c>
      <c r="K3912" t="s">
        <v>42</v>
      </c>
      <c r="L3912">
        <v>0</v>
      </c>
      <c r="M3912" t="s">
        <v>10758</v>
      </c>
      <c r="N3912" t="s">
        <v>49</v>
      </c>
      <c r="O3912">
        <v>61</v>
      </c>
      <c r="P3912" t="s">
        <v>178</v>
      </c>
      <c r="Q3912" t="s">
        <v>62</v>
      </c>
      <c r="R3912" t="s">
        <v>10759</v>
      </c>
      <c r="S3912" t="s">
        <v>36</v>
      </c>
      <c r="T3912">
        <v>0</v>
      </c>
      <c r="U3912">
        <v>1</v>
      </c>
      <c r="V3912" t="s">
        <v>37</v>
      </c>
      <c r="W3912" t="s">
        <v>10763</v>
      </c>
      <c r="X3912" t="s">
        <v>72</v>
      </c>
      <c r="Y3912">
        <v>31</v>
      </c>
      <c r="Z3912">
        <v>56</v>
      </c>
      <c r="AA3912">
        <v>0</v>
      </c>
      <c r="AB3912" t="s">
        <v>45</v>
      </c>
      <c r="AC3912">
        <v>0</v>
      </c>
      <c r="AD3912" t="s">
        <v>74</v>
      </c>
    </row>
    <row r="3913" spans="1:30" x14ac:dyDescent="0.3">
      <c r="A3913" t="s">
        <v>19735</v>
      </c>
      <c r="B3913" t="s">
        <v>39</v>
      </c>
      <c r="C3913">
        <v>180397</v>
      </c>
      <c r="D3913">
        <v>1700.48</v>
      </c>
      <c r="E3913" s="1">
        <v>44458</v>
      </c>
      <c r="F3913" s="1">
        <v>47532</v>
      </c>
      <c r="G3913" t="s">
        <v>40</v>
      </c>
      <c r="H3913" t="s">
        <v>55</v>
      </c>
      <c r="I3913" t="s">
        <v>19732</v>
      </c>
      <c r="J3913">
        <v>3074</v>
      </c>
      <c r="K3913" t="s">
        <v>42</v>
      </c>
      <c r="L3913">
        <v>0</v>
      </c>
      <c r="M3913" t="s">
        <v>19733</v>
      </c>
      <c r="N3913" t="s">
        <v>32</v>
      </c>
      <c r="O3913">
        <v>65</v>
      </c>
      <c r="P3913" t="s">
        <v>7939</v>
      </c>
      <c r="Q3913" t="s">
        <v>51</v>
      </c>
      <c r="R3913" t="s">
        <v>19734</v>
      </c>
      <c r="S3913" t="s">
        <v>36</v>
      </c>
      <c r="T3913">
        <v>0</v>
      </c>
      <c r="U3913">
        <v>1</v>
      </c>
      <c r="V3913" t="s">
        <v>37</v>
      </c>
      <c r="W3913" t="s">
        <v>19736</v>
      </c>
      <c r="X3913" t="s">
        <v>72</v>
      </c>
      <c r="Y3913">
        <v>32</v>
      </c>
      <c r="Z3913">
        <v>60</v>
      </c>
      <c r="AA3913">
        <v>0</v>
      </c>
      <c r="AB3913" t="s">
        <v>45</v>
      </c>
      <c r="AC3913">
        <v>0</v>
      </c>
      <c r="AD3913" t="s">
        <v>74</v>
      </c>
    </row>
    <row r="3914" spans="1:30" x14ac:dyDescent="0.3">
      <c r="A3914" t="s">
        <v>9466</v>
      </c>
      <c r="B3914" t="s">
        <v>54</v>
      </c>
      <c r="C3914">
        <v>377437</v>
      </c>
      <c r="D3914">
        <v>1377.89</v>
      </c>
      <c r="E3914" s="1">
        <v>44392</v>
      </c>
      <c r="F3914" s="1">
        <v>46791</v>
      </c>
      <c r="G3914" t="s">
        <v>103</v>
      </c>
      <c r="H3914" t="s">
        <v>80</v>
      </c>
      <c r="I3914" t="s">
        <v>9463</v>
      </c>
      <c r="J3914">
        <v>2399</v>
      </c>
      <c r="K3914" t="s">
        <v>42</v>
      </c>
      <c r="L3914">
        <v>1</v>
      </c>
      <c r="M3914" t="s">
        <v>9464</v>
      </c>
      <c r="N3914" t="s">
        <v>49</v>
      </c>
      <c r="O3914">
        <v>22</v>
      </c>
      <c r="P3914" t="s">
        <v>1708</v>
      </c>
      <c r="Q3914" t="s">
        <v>62</v>
      </c>
      <c r="R3914" t="s">
        <v>9465</v>
      </c>
      <c r="S3914" t="s">
        <v>67</v>
      </c>
      <c r="T3914">
        <v>0</v>
      </c>
      <c r="U3914">
        <v>0</v>
      </c>
      <c r="V3914" t="s">
        <v>68</v>
      </c>
      <c r="W3914" t="s">
        <v>9467</v>
      </c>
      <c r="X3914" t="s">
        <v>57</v>
      </c>
      <c r="Y3914">
        <v>23</v>
      </c>
      <c r="Z3914">
        <v>83</v>
      </c>
      <c r="AA3914">
        <v>1</v>
      </c>
      <c r="AB3914" t="s">
        <v>58</v>
      </c>
      <c r="AC3914">
        <v>1</v>
      </c>
      <c r="AD3914" t="s">
        <v>59</v>
      </c>
    </row>
    <row r="3915" spans="1:30" x14ac:dyDescent="0.3">
      <c r="A3915" t="s">
        <v>128</v>
      </c>
      <c r="B3915" t="s">
        <v>54</v>
      </c>
      <c r="C3915">
        <v>420928</v>
      </c>
      <c r="D3915">
        <v>635.95000000000005</v>
      </c>
      <c r="E3915" s="1">
        <v>42287</v>
      </c>
      <c r="F3915" s="1">
        <v>45766</v>
      </c>
      <c r="G3915" t="s">
        <v>99</v>
      </c>
      <c r="H3915" t="s">
        <v>41</v>
      </c>
      <c r="I3915" t="s">
        <v>124</v>
      </c>
      <c r="J3915">
        <v>3479</v>
      </c>
      <c r="K3915" t="s">
        <v>42</v>
      </c>
      <c r="L3915">
        <v>0</v>
      </c>
      <c r="M3915" t="s">
        <v>125</v>
      </c>
      <c r="N3915" t="s">
        <v>32</v>
      </c>
      <c r="O3915">
        <v>71</v>
      </c>
      <c r="P3915" t="s">
        <v>126</v>
      </c>
      <c r="Q3915" t="s">
        <v>51</v>
      </c>
      <c r="R3915" t="s">
        <v>127</v>
      </c>
      <c r="S3915" t="s">
        <v>36</v>
      </c>
      <c r="T3915">
        <v>0</v>
      </c>
      <c r="U3915">
        <v>1</v>
      </c>
      <c r="V3915" t="s">
        <v>37</v>
      </c>
      <c r="W3915" t="s">
        <v>129</v>
      </c>
      <c r="X3915" t="s">
        <v>44</v>
      </c>
      <c r="Y3915">
        <v>26</v>
      </c>
      <c r="Z3915">
        <v>49</v>
      </c>
      <c r="AA3915">
        <v>0</v>
      </c>
      <c r="AB3915" t="s">
        <v>45</v>
      </c>
      <c r="AC3915">
        <v>0</v>
      </c>
      <c r="AD3915" t="s">
        <v>46</v>
      </c>
    </row>
    <row r="3916" spans="1:30" x14ac:dyDescent="0.3">
      <c r="A3916" t="s">
        <v>6992</v>
      </c>
      <c r="B3916" t="s">
        <v>118</v>
      </c>
      <c r="C3916">
        <v>201449</v>
      </c>
      <c r="D3916">
        <v>664.13</v>
      </c>
      <c r="E3916" s="1">
        <v>45266</v>
      </c>
      <c r="F3916" s="1">
        <v>47957</v>
      </c>
      <c r="G3916" t="s">
        <v>99</v>
      </c>
      <c r="H3916" t="s">
        <v>55</v>
      </c>
      <c r="I3916" t="s">
        <v>6989</v>
      </c>
      <c r="J3916">
        <v>2691</v>
      </c>
      <c r="K3916" t="s">
        <v>42</v>
      </c>
      <c r="L3916">
        <v>0</v>
      </c>
      <c r="M3916" t="s">
        <v>6990</v>
      </c>
      <c r="N3916" t="s">
        <v>49</v>
      </c>
      <c r="O3916">
        <v>49</v>
      </c>
      <c r="P3916" t="s">
        <v>5357</v>
      </c>
      <c r="Q3916" t="s">
        <v>34</v>
      </c>
      <c r="R3916" t="s">
        <v>6991</v>
      </c>
      <c r="S3916" t="s">
        <v>97</v>
      </c>
      <c r="T3916">
        <v>1</v>
      </c>
      <c r="U3916">
        <v>0</v>
      </c>
      <c r="V3916" t="s">
        <v>90</v>
      </c>
      <c r="W3916" t="s">
        <v>6993</v>
      </c>
      <c r="X3916" t="s">
        <v>72</v>
      </c>
      <c r="Y3916">
        <v>4</v>
      </c>
      <c r="Z3916">
        <v>55</v>
      </c>
      <c r="AA3916">
        <v>0</v>
      </c>
      <c r="AB3916" t="s">
        <v>45</v>
      </c>
      <c r="AC3916">
        <v>0</v>
      </c>
      <c r="AD3916" t="s">
        <v>74</v>
      </c>
    </row>
    <row r="3917" spans="1:30" x14ac:dyDescent="0.3">
      <c r="A3917" t="s">
        <v>9203</v>
      </c>
      <c r="B3917" t="s">
        <v>118</v>
      </c>
      <c r="C3917">
        <v>148486</v>
      </c>
      <c r="D3917">
        <v>908.14</v>
      </c>
      <c r="E3917" s="1">
        <v>42245</v>
      </c>
      <c r="F3917" s="1">
        <v>43828</v>
      </c>
      <c r="G3917" t="s">
        <v>40</v>
      </c>
      <c r="H3917" t="s">
        <v>41</v>
      </c>
      <c r="I3917" t="s">
        <v>9198</v>
      </c>
      <c r="J3917">
        <v>1583</v>
      </c>
      <c r="K3917" t="s">
        <v>42</v>
      </c>
      <c r="L3917">
        <v>0</v>
      </c>
      <c r="M3917" t="s">
        <v>9199</v>
      </c>
      <c r="N3917" t="s">
        <v>49</v>
      </c>
      <c r="O3917">
        <v>28</v>
      </c>
      <c r="P3917" t="s">
        <v>6288</v>
      </c>
      <c r="Q3917" t="s">
        <v>62</v>
      </c>
      <c r="R3917" t="s">
        <v>9200</v>
      </c>
      <c r="S3917" t="s">
        <v>109</v>
      </c>
      <c r="T3917">
        <v>0</v>
      </c>
      <c r="U3917">
        <v>0</v>
      </c>
      <c r="V3917" t="s">
        <v>68</v>
      </c>
      <c r="W3917" t="s">
        <v>9204</v>
      </c>
      <c r="X3917" t="s">
        <v>57</v>
      </c>
      <c r="Y3917">
        <v>27</v>
      </c>
      <c r="Z3917">
        <v>32</v>
      </c>
      <c r="AA3917">
        <v>0</v>
      </c>
      <c r="AB3917" t="s">
        <v>45</v>
      </c>
      <c r="AC3917">
        <v>0</v>
      </c>
      <c r="AD3917" t="s">
        <v>59</v>
      </c>
    </row>
    <row r="3918" spans="1:30" x14ac:dyDescent="0.3">
      <c r="A3918" t="s">
        <v>8727</v>
      </c>
      <c r="B3918" t="s">
        <v>54</v>
      </c>
      <c r="C3918">
        <v>75237</v>
      </c>
      <c r="D3918">
        <v>1507.32</v>
      </c>
      <c r="E3918" s="1">
        <v>44915</v>
      </c>
      <c r="F3918" s="1">
        <v>45781</v>
      </c>
      <c r="G3918" t="s">
        <v>99</v>
      </c>
      <c r="H3918" t="s">
        <v>80</v>
      </c>
      <c r="I3918" t="s">
        <v>8720</v>
      </c>
      <c r="J3918">
        <v>866</v>
      </c>
      <c r="K3918" t="s">
        <v>100</v>
      </c>
      <c r="L3918">
        <v>1</v>
      </c>
      <c r="M3918" t="s">
        <v>8721</v>
      </c>
      <c r="N3918" t="s">
        <v>60</v>
      </c>
      <c r="O3918">
        <v>68</v>
      </c>
      <c r="P3918" t="s">
        <v>3029</v>
      </c>
      <c r="Q3918" t="s">
        <v>62</v>
      </c>
      <c r="R3918" t="s">
        <v>8722</v>
      </c>
      <c r="S3918" t="s">
        <v>36</v>
      </c>
      <c r="T3918">
        <v>0</v>
      </c>
      <c r="U3918">
        <v>1</v>
      </c>
      <c r="V3918" t="s">
        <v>37</v>
      </c>
      <c r="W3918" t="s">
        <v>8728</v>
      </c>
      <c r="X3918" t="s">
        <v>44</v>
      </c>
      <c r="Y3918">
        <v>10</v>
      </c>
      <c r="Z3918">
        <v>66</v>
      </c>
      <c r="AA3918">
        <v>0</v>
      </c>
      <c r="AB3918" t="s">
        <v>58</v>
      </c>
      <c r="AC3918">
        <v>0</v>
      </c>
      <c r="AD3918" t="s">
        <v>46</v>
      </c>
    </row>
    <row r="3919" spans="1:30" x14ac:dyDescent="0.3">
      <c r="A3919" t="s">
        <v>12669</v>
      </c>
      <c r="B3919" t="s">
        <v>54</v>
      </c>
      <c r="C3919">
        <v>48876</v>
      </c>
      <c r="D3919">
        <v>1881.94</v>
      </c>
      <c r="E3919" s="1">
        <v>43234</v>
      </c>
      <c r="F3919" s="1">
        <v>45801</v>
      </c>
      <c r="G3919" t="s">
        <v>99</v>
      </c>
      <c r="H3919" t="s">
        <v>55</v>
      </c>
      <c r="I3919" t="s">
        <v>12662</v>
      </c>
      <c r="J3919">
        <v>2567</v>
      </c>
      <c r="K3919" t="s">
        <v>42</v>
      </c>
      <c r="L3919">
        <v>0</v>
      </c>
      <c r="M3919" t="s">
        <v>12663</v>
      </c>
      <c r="N3919" t="s">
        <v>60</v>
      </c>
      <c r="O3919">
        <v>50</v>
      </c>
      <c r="P3919" t="s">
        <v>6543</v>
      </c>
      <c r="Q3919" t="s">
        <v>87</v>
      </c>
      <c r="R3919" t="s">
        <v>12664</v>
      </c>
      <c r="S3919" t="s">
        <v>97</v>
      </c>
      <c r="T3919">
        <v>0</v>
      </c>
      <c r="U3919">
        <v>0</v>
      </c>
      <c r="V3919" t="s">
        <v>90</v>
      </c>
      <c r="W3919" t="s">
        <v>12670</v>
      </c>
      <c r="X3919" t="s">
        <v>57</v>
      </c>
      <c r="Y3919">
        <v>0</v>
      </c>
      <c r="Z3919">
        <v>30</v>
      </c>
      <c r="AA3919">
        <v>0</v>
      </c>
      <c r="AB3919" t="s">
        <v>73</v>
      </c>
      <c r="AC3919">
        <v>0</v>
      </c>
      <c r="AD3919" t="s">
        <v>59</v>
      </c>
    </row>
    <row r="3920" spans="1:30" x14ac:dyDescent="0.3">
      <c r="A3920" t="s">
        <v>5460</v>
      </c>
      <c r="B3920" t="s">
        <v>118</v>
      </c>
      <c r="C3920">
        <v>19419</v>
      </c>
      <c r="D3920">
        <v>916.96</v>
      </c>
      <c r="E3920" s="1">
        <v>45420</v>
      </c>
      <c r="F3920" s="1">
        <v>47913</v>
      </c>
      <c r="G3920" t="s">
        <v>40</v>
      </c>
      <c r="H3920" t="s">
        <v>41</v>
      </c>
      <c r="I3920" t="s">
        <v>5455</v>
      </c>
      <c r="J3920">
        <v>2493</v>
      </c>
      <c r="K3920" t="s">
        <v>42</v>
      </c>
      <c r="L3920">
        <v>0</v>
      </c>
      <c r="M3920" t="s">
        <v>5456</v>
      </c>
      <c r="N3920" t="s">
        <v>49</v>
      </c>
      <c r="O3920">
        <v>53</v>
      </c>
      <c r="P3920" t="s">
        <v>836</v>
      </c>
      <c r="Q3920" t="s">
        <v>51</v>
      </c>
      <c r="R3920" t="s">
        <v>5457</v>
      </c>
      <c r="S3920" t="s">
        <v>97</v>
      </c>
      <c r="T3920">
        <v>0</v>
      </c>
      <c r="U3920">
        <v>0</v>
      </c>
      <c r="V3920" t="s">
        <v>37</v>
      </c>
      <c r="W3920" t="s">
        <v>5461</v>
      </c>
      <c r="X3920" t="s">
        <v>44</v>
      </c>
      <c r="Y3920">
        <v>38</v>
      </c>
      <c r="Z3920">
        <v>8</v>
      </c>
      <c r="AA3920">
        <v>0</v>
      </c>
      <c r="AB3920" t="s">
        <v>73</v>
      </c>
      <c r="AC3920">
        <v>0</v>
      </c>
      <c r="AD3920" t="s">
        <v>46</v>
      </c>
    </row>
    <row r="3921" spans="1:30" x14ac:dyDescent="0.3">
      <c r="A3921" t="s">
        <v>10495</v>
      </c>
      <c r="B3921" t="s">
        <v>54</v>
      </c>
      <c r="C3921">
        <v>496358</v>
      </c>
      <c r="D3921">
        <v>1547.8</v>
      </c>
      <c r="E3921" s="1">
        <v>42849</v>
      </c>
      <c r="F3921" s="1">
        <v>43268</v>
      </c>
      <c r="G3921" t="s">
        <v>40</v>
      </c>
      <c r="H3921" t="s">
        <v>41</v>
      </c>
      <c r="I3921" t="s">
        <v>10488</v>
      </c>
      <c r="J3921">
        <v>419</v>
      </c>
      <c r="K3921" t="s">
        <v>100</v>
      </c>
      <c r="L3921">
        <v>0</v>
      </c>
      <c r="M3921" t="s">
        <v>10489</v>
      </c>
      <c r="N3921" t="s">
        <v>49</v>
      </c>
      <c r="O3921">
        <v>20</v>
      </c>
      <c r="P3921" t="s">
        <v>6730</v>
      </c>
      <c r="Q3921" t="s">
        <v>87</v>
      </c>
      <c r="R3921" t="s">
        <v>10490</v>
      </c>
      <c r="S3921" t="s">
        <v>67</v>
      </c>
      <c r="T3921">
        <v>0</v>
      </c>
      <c r="U3921">
        <v>0</v>
      </c>
      <c r="V3921" t="s">
        <v>68</v>
      </c>
      <c r="W3921" t="s">
        <v>10496</v>
      </c>
      <c r="X3921" t="s">
        <v>57</v>
      </c>
      <c r="Y3921">
        <v>27</v>
      </c>
      <c r="Z3921">
        <v>16</v>
      </c>
      <c r="AA3921">
        <v>0</v>
      </c>
      <c r="AB3921" t="s">
        <v>73</v>
      </c>
      <c r="AC3921">
        <v>0</v>
      </c>
      <c r="AD3921" t="s">
        <v>59</v>
      </c>
    </row>
    <row r="3922" spans="1:30" x14ac:dyDescent="0.3">
      <c r="A3922" t="s">
        <v>15861</v>
      </c>
      <c r="B3922" t="s">
        <v>118</v>
      </c>
      <c r="C3922">
        <v>176034</v>
      </c>
      <c r="D3922">
        <v>510.41</v>
      </c>
      <c r="E3922" s="1">
        <v>43687</v>
      </c>
      <c r="F3922" s="1">
        <v>47054</v>
      </c>
      <c r="G3922" t="s">
        <v>40</v>
      </c>
      <c r="H3922" t="s">
        <v>41</v>
      </c>
      <c r="I3922" t="s">
        <v>15858</v>
      </c>
      <c r="J3922">
        <v>3367</v>
      </c>
      <c r="K3922" t="s">
        <v>42</v>
      </c>
      <c r="L3922">
        <v>0</v>
      </c>
      <c r="M3922" t="s">
        <v>15859</v>
      </c>
      <c r="N3922" t="s">
        <v>49</v>
      </c>
      <c r="O3922">
        <v>83</v>
      </c>
      <c r="P3922" t="s">
        <v>908</v>
      </c>
      <c r="Q3922" t="s">
        <v>62</v>
      </c>
      <c r="R3922" t="s">
        <v>15860</v>
      </c>
      <c r="S3922" t="s">
        <v>36</v>
      </c>
      <c r="T3922">
        <v>0</v>
      </c>
      <c r="U3922">
        <v>1</v>
      </c>
      <c r="V3922" t="s">
        <v>37</v>
      </c>
      <c r="W3922" t="s">
        <v>15862</v>
      </c>
      <c r="X3922" t="s">
        <v>44</v>
      </c>
      <c r="Y3922">
        <v>44</v>
      </c>
      <c r="Z3922">
        <v>41</v>
      </c>
      <c r="AA3922">
        <v>0</v>
      </c>
      <c r="AB3922" t="s">
        <v>45</v>
      </c>
      <c r="AC3922">
        <v>0</v>
      </c>
      <c r="AD3922" t="s">
        <v>46</v>
      </c>
    </row>
    <row r="3923" spans="1:30" x14ac:dyDescent="0.3">
      <c r="A3923" t="s">
        <v>1266</v>
      </c>
      <c r="B3923" t="s">
        <v>54</v>
      </c>
      <c r="C3923">
        <v>366743</v>
      </c>
      <c r="D3923">
        <v>472.49</v>
      </c>
      <c r="E3923" s="1">
        <v>43027</v>
      </c>
      <c r="F3923" s="1">
        <v>45046</v>
      </c>
      <c r="G3923" t="s">
        <v>99</v>
      </c>
      <c r="H3923" t="s">
        <v>80</v>
      </c>
      <c r="I3923" t="s">
        <v>1262</v>
      </c>
      <c r="J3923">
        <v>2019</v>
      </c>
      <c r="K3923" t="s">
        <v>42</v>
      </c>
      <c r="L3923">
        <v>1</v>
      </c>
      <c r="M3923" t="s">
        <v>1263</v>
      </c>
      <c r="N3923" t="s">
        <v>49</v>
      </c>
      <c r="O3923">
        <v>42</v>
      </c>
      <c r="P3923" t="s">
        <v>1264</v>
      </c>
      <c r="Q3923" t="s">
        <v>62</v>
      </c>
      <c r="R3923" t="s">
        <v>1265</v>
      </c>
      <c r="S3923" t="s">
        <v>89</v>
      </c>
      <c r="T3923">
        <v>0</v>
      </c>
      <c r="U3923">
        <v>0</v>
      </c>
      <c r="V3923" t="s">
        <v>90</v>
      </c>
      <c r="W3923" t="s">
        <v>1267</v>
      </c>
      <c r="X3923" t="s">
        <v>72</v>
      </c>
      <c r="Y3923">
        <v>32</v>
      </c>
      <c r="Z3923">
        <v>56</v>
      </c>
      <c r="AA3923">
        <v>0</v>
      </c>
      <c r="AB3923" t="s">
        <v>45</v>
      </c>
      <c r="AC3923">
        <v>0</v>
      </c>
      <c r="AD3923" t="s">
        <v>74</v>
      </c>
    </row>
    <row r="3924" spans="1:30" x14ac:dyDescent="0.3">
      <c r="A3924" t="s">
        <v>19304</v>
      </c>
      <c r="B3924" t="s">
        <v>39</v>
      </c>
      <c r="C3924">
        <v>373369</v>
      </c>
      <c r="D3924">
        <v>1984.73</v>
      </c>
      <c r="E3924" s="1">
        <v>45179</v>
      </c>
      <c r="F3924" s="1">
        <v>46910</v>
      </c>
      <c r="G3924" t="s">
        <v>99</v>
      </c>
      <c r="H3924" t="s">
        <v>55</v>
      </c>
      <c r="I3924" t="s">
        <v>19300</v>
      </c>
      <c r="J3924">
        <v>1731</v>
      </c>
      <c r="K3924" t="s">
        <v>42</v>
      </c>
      <c r="L3924">
        <v>0</v>
      </c>
      <c r="M3924" t="s">
        <v>18064</v>
      </c>
      <c r="N3924" t="s">
        <v>32</v>
      </c>
      <c r="O3924">
        <v>28</v>
      </c>
      <c r="P3924" t="s">
        <v>353</v>
      </c>
      <c r="Q3924" t="s">
        <v>51</v>
      </c>
      <c r="R3924" t="s">
        <v>19301</v>
      </c>
      <c r="S3924" t="s">
        <v>109</v>
      </c>
      <c r="T3924">
        <v>0</v>
      </c>
      <c r="U3924">
        <v>0</v>
      </c>
      <c r="V3924" t="s">
        <v>68</v>
      </c>
      <c r="W3924" t="s">
        <v>19305</v>
      </c>
      <c r="X3924" t="s">
        <v>72</v>
      </c>
      <c r="Y3924">
        <v>19</v>
      </c>
      <c r="Z3924">
        <v>6</v>
      </c>
      <c r="AA3924">
        <v>0</v>
      </c>
      <c r="AB3924" t="s">
        <v>73</v>
      </c>
      <c r="AC3924">
        <v>0</v>
      </c>
      <c r="AD3924" t="s">
        <v>74</v>
      </c>
    </row>
    <row r="3925" spans="1:30" x14ac:dyDescent="0.3">
      <c r="A3925" t="s">
        <v>984</v>
      </c>
      <c r="B3925" t="s">
        <v>39</v>
      </c>
      <c r="C3925">
        <v>216481</v>
      </c>
      <c r="D3925">
        <v>1114.98</v>
      </c>
      <c r="E3925" s="1">
        <v>45249</v>
      </c>
      <c r="F3925" s="1">
        <v>48838</v>
      </c>
      <c r="G3925" t="s">
        <v>103</v>
      </c>
      <c r="H3925" t="s">
        <v>41</v>
      </c>
      <c r="I3925" t="s">
        <v>979</v>
      </c>
      <c r="J3925">
        <v>3589</v>
      </c>
      <c r="K3925" t="s">
        <v>42</v>
      </c>
      <c r="L3925">
        <v>0</v>
      </c>
      <c r="M3925" t="s">
        <v>980</v>
      </c>
      <c r="N3925" t="s">
        <v>32</v>
      </c>
      <c r="O3925">
        <v>58</v>
      </c>
      <c r="P3925" t="s">
        <v>923</v>
      </c>
      <c r="Q3925" t="s">
        <v>51</v>
      </c>
      <c r="R3925" t="s">
        <v>981</v>
      </c>
      <c r="S3925" t="s">
        <v>36</v>
      </c>
      <c r="T3925">
        <v>0</v>
      </c>
      <c r="U3925">
        <v>0</v>
      </c>
      <c r="V3925" t="s">
        <v>37</v>
      </c>
      <c r="W3925" t="s">
        <v>985</v>
      </c>
      <c r="X3925" t="s">
        <v>57</v>
      </c>
      <c r="Y3925">
        <v>14</v>
      </c>
      <c r="Z3925">
        <v>30</v>
      </c>
      <c r="AA3925">
        <v>0</v>
      </c>
      <c r="AB3925" t="s">
        <v>73</v>
      </c>
      <c r="AC3925">
        <v>0</v>
      </c>
      <c r="AD3925" t="s">
        <v>59</v>
      </c>
    </row>
    <row r="3926" spans="1:30" x14ac:dyDescent="0.3">
      <c r="A3926" t="s">
        <v>9705</v>
      </c>
      <c r="B3926" t="s">
        <v>70</v>
      </c>
      <c r="C3926">
        <v>151640</v>
      </c>
      <c r="D3926">
        <v>350.65</v>
      </c>
      <c r="E3926" s="1">
        <v>44527</v>
      </c>
      <c r="F3926" s="1">
        <v>45205</v>
      </c>
      <c r="G3926" t="s">
        <v>103</v>
      </c>
      <c r="H3926" t="s">
        <v>41</v>
      </c>
      <c r="I3926" t="s">
        <v>9702</v>
      </c>
      <c r="J3926">
        <v>678</v>
      </c>
      <c r="K3926" t="s">
        <v>100</v>
      </c>
      <c r="L3926">
        <v>0</v>
      </c>
      <c r="M3926" t="s">
        <v>9703</v>
      </c>
      <c r="N3926" t="s">
        <v>32</v>
      </c>
      <c r="O3926">
        <v>57</v>
      </c>
      <c r="P3926" t="s">
        <v>140</v>
      </c>
      <c r="Q3926" t="s">
        <v>87</v>
      </c>
      <c r="R3926" t="s">
        <v>9704</v>
      </c>
      <c r="S3926" t="s">
        <v>36</v>
      </c>
      <c r="T3926">
        <v>0</v>
      </c>
      <c r="U3926">
        <v>0</v>
      </c>
      <c r="V3926" t="s">
        <v>37</v>
      </c>
      <c r="W3926" t="s">
        <v>9706</v>
      </c>
      <c r="X3926" t="s">
        <v>57</v>
      </c>
      <c r="Y3926">
        <v>2</v>
      </c>
      <c r="Z3926">
        <v>96</v>
      </c>
      <c r="AA3926">
        <v>1</v>
      </c>
      <c r="AB3926" t="s">
        <v>58</v>
      </c>
      <c r="AC3926">
        <v>1</v>
      </c>
      <c r="AD3926" t="s">
        <v>59</v>
      </c>
    </row>
    <row r="3927" spans="1:30" x14ac:dyDescent="0.3">
      <c r="A3927" t="s">
        <v>12961</v>
      </c>
      <c r="B3927" t="s">
        <v>39</v>
      </c>
      <c r="C3927">
        <v>454729</v>
      </c>
      <c r="D3927">
        <v>604.46</v>
      </c>
      <c r="E3927" s="1">
        <v>42070</v>
      </c>
      <c r="F3927" s="1">
        <v>42485</v>
      </c>
      <c r="G3927" t="s">
        <v>103</v>
      </c>
      <c r="H3927" t="s">
        <v>41</v>
      </c>
      <c r="I3927" t="s">
        <v>12958</v>
      </c>
      <c r="J3927">
        <v>415</v>
      </c>
      <c r="K3927" t="s">
        <v>100</v>
      </c>
      <c r="L3927">
        <v>0</v>
      </c>
      <c r="M3927" t="s">
        <v>12959</v>
      </c>
      <c r="N3927" t="s">
        <v>60</v>
      </c>
      <c r="O3927">
        <v>81</v>
      </c>
      <c r="P3927" t="s">
        <v>549</v>
      </c>
      <c r="Q3927" t="s">
        <v>34</v>
      </c>
      <c r="R3927" t="s">
        <v>12960</v>
      </c>
      <c r="S3927" t="s">
        <v>36</v>
      </c>
      <c r="T3927">
        <v>1</v>
      </c>
      <c r="U3927">
        <v>1</v>
      </c>
      <c r="V3927" t="s">
        <v>37</v>
      </c>
      <c r="W3927" t="s">
        <v>12962</v>
      </c>
      <c r="X3927" t="s">
        <v>57</v>
      </c>
      <c r="Y3927">
        <v>42</v>
      </c>
      <c r="Z3927">
        <v>12</v>
      </c>
      <c r="AA3927">
        <v>0</v>
      </c>
      <c r="AB3927" t="s">
        <v>73</v>
      </c>
      <c r="AC3927">
        <v>0</v>
      </c>
      <c r="AD3927" t="s">
        <v>59</v>
      </c>
    </row>
    <row r="3928" spans="1:30" x14ac:dyDescent="0.3">
      <c r="A3928" t="s">
        <v>10056</v>
      </c>
      <c r="B3928" t="s">
        <v>118</v>
      </c>
      <c r="C3928">
        <v>63566</v>
      </c>
      <c r="D3928">
        <v>1020</v>
      </c>
      <c r="E3928" s="1">
        <v>43382</v>
      </c>
      <c r="F3928" s="1">
        <v>45999</v>
      </c>
      <c r="G3928" t="s">
        <v>103</v>
      </c>
      <c r="H3928" t="s">
        <v>55</v>
      </c>
      <c r="I3928" t="s">
        <v>10051</v>
      </c>
      <c r="J3928">
        <v>2617</v>
      </c>
      <c r="K3928" t="s">
        <v>42</v>
      </c>
      <c r="L3928">
        <v>0</v>
      </c>
      <c r="M3928" t="s">
        <v>10052</v>
      </c>
      <c r="N3928" t="s">
        <v>60</v>
      </c>
      <c r="O3928">
        <v>27</v>
      </c>
      <c r="P3928" t="s">
        <v>684</v>
      </c>
      <c r="Q3928" t="s">
        <v>62</v>
      </c>
      <c r="R3928" t="s">
        <v>10053</v>
      </c>
      <c r="S3928" t="s">
        <v>109</v>
      </c>
      <c r="T3928">
        <v>0</v>
      </c>
      <c r="U3928">
        <v>0</v>
      </c>
      <c r="V3928" t="s">
        <v>68</v>
      </c>
      <c r="W3928" t="s">
        <v>10057</v>
      </c>
      <c r="X3928" t="s">
        <v>72</v>
      </c>
      <c r="Y3928">
        <v>13</v>
      </c>
      <c r="Z3928">
        <v>26</v>
      </c>
      <c r="AA3928">
        <v>0</v>
      </c>
      <c r="AB3928" t="s">
        <v>73</v>
      </c>
      <c r="AC3928">
        <v>0</v>
      </c>
      <c r="AD3928" t="s">
        <v>74</v>
      </c>
    </row>
    <row r="3929" spans="1:30" x14ac:dyDescent="0.3">
      <c r="A3929" t="s">
        <v>12454</v>
      </c>
      <c r="B3929" t="s">
        <v>70</v>
      </c>
      <c r="C3929">
        <v>405841</v>
      </c>
      <c r="D3929">
        <v>821.75</v>
      </c>
      <c r="E3929" s="1">
        <v>44722</v>
      </c>
      <c r="F3929" s="1">
        <v>47132</v>
      </c>
      <c r="G3929" t="s">
        <v>103</v>
      </c>
      <c r="H3929" t="s">
        <v>55</v>
      </c>
      <c r="I3929" t="s">
        <v>12449</v>
      </c>
      <c r="J3929">
        <v>2410</v>
      </c>
      <c r="K3929" t="s">
        <v>42</v>
      </c>
      <c r="L3929">
        <v>0</v>
      </c>
      <c r="M3929" t="s">
        <v>12450</v>
      </c>
      <c r="N3929" t="s">
        <v>49</v>
      </c>
      <c r="O3929">
        <v>65</v>
      </c>
      <c r="P3929" t="s">
        <v>2071</v>
      </c>
      <c r="Q3929" t="s">
        <v>62</v>
      </c>
      <c r="R3929" t="s">
        <v>12451</v>
      </c>
      <c r="S3929" t="s">
        <v>36</v>
      </c>
      <c r="T3929">
        <v>0</v>
      </c>
      <c r="U3929">
        <v>1</v>
      </c>
      <c r="V3929" t="s">
        <v>37</v>
      </c>
      <c r="W3929" t="s">
        <v>12455</v>
      </c>
      <c r="X3929" t="s">
        <v>44</v>
      </c>
      <c r="Y3929">
        <v>23</v>
      </c>
      <c r="Z3929">
        <v>29</v>
      </c>
      <c r="AA3929">
        <v>0</v>
      </c>
      <c r="AB3929" t="s">
        <v>73</v>
      </c>
      <c r="AC3929">
        <v>0</v>
      </c>
      <c r="AD3929" t="s">
        <v>46</v>
      </c>
    </row>
    <row r="3930" spans="1:30" x14ac:dyDescent="0.3">
      <c r="A3930" t="s">
        <v>9277</v>
      </c>
      <c r="B3930" t="s">
        <v>39</v>
      </c>
      <c r="C3930">
        <v>423719</v>
      </c>
      <c r="D3930">
        <v>1692.98</v>
      </c>
      <c r="E3930" s="1">
        <v>42049</v>
      </c>
      <c r="F3930" s="1">
        <v>43446</v>
      </c>
      <c r="G3930" t="s">
        <v>99</v>
      </c>
      <c r="H3930" t="s">
        <v>55</v>
      </c>
      <c r="I3930" t="s">
        <v>9274</v>
      </c>
      <c r="J3930">
        <v>1397</v>
      </c>
      <c r="K3930" t="s">
        <v>42</v>
      </c>
      <c r="L3930">
        <v>0</v>
      </c>
      <c r="M3930" t="s">
        <v>9275</v>
      </c>
      <c r="N3930" t="s">
        <v>60</v>
      </c>
      <c r="O3930">
        <v>44</v>
      </c>
      <c r="P3930" t="s">
        <v>6464</v>
      </c>
      <c r="Q3930" t="s">
        <v>87</v>
      </c>
      <c r="R3930" t="s">
        <v>9276</v>
      </c>
      <c r="S3930" t="s">
        <v>89</v>
      </c>
      <c r="T3930">
        <v>0</v>
      </c>
      <c r="U3930">
        <v>0</v>
      </c>
      <c r="V3930" t="s">
        <v>90</v>
      </c>
      <c r="W3930" t="s">
        <v>9278</v>
      </c>
      <c r="X3930" t="s">
        <v>72</v>
      </c>
      <c r="Y3930">
        <v>14</v>
      </c>
      <c r="Z3930">
        <v>77</v>
      </c>
      <c r="AA3930">
        <v>1</v>
      </c>
      <c r="AB3930" t="s">
        <v>58</v>
      </c>
      <c r="AC3930">
        <v>1</v>
      </c>
      <c r="AD3930" t="s">
        <v>74</v>
      </c>
    </row>
    <row r="3931" spans="1:30" x14ac:dyDescent="0.3">
      <c r="A3931" t="s">
        <v>6927</v>
      </c>
      <c r="B3931" t="s">
        <v>118</v>
      </c>
      <c r="C3931">
        <v>395391</v>
      </c>
      <c r="D3931">
        <v>1813</v>
      </c>
      <c r="E3931" s="1">
        <v>42248</v>
      </c>
      <c r="F3931" s="1">
        <v>44372</v>
      </c>
      <c r="G3931" t="s">
        <v>103</v>
      </c>
      <c r="H3931" t="s">
        <v>41</v>
      </c>
      <c r="I3931" t="s">
        <v>6921</v>
      </c>
      <c r="J3931">
        <v>2124</v>
      </c>
      <c r="K3931" t="s">
        <v>42</v>
      </c>
      <c r="L3931">
        <v>0</v>
      </c>
      <c r="M3931" t="s">
        <v>4348</v>
      </c>
      <c r="N3931" t="s">
        <v>32</v>
      </c>
      <c r="O3931">
        <v>52</v>
      </c>
      <c r="P3931" t="s">
        <v>423</v>
      </c>
      <c r="Q3931" t="s">
        <v>51</v>
      </c>
      <c r="R3931" t="s">
        <v>6922</v>
      </c>
      <c r="S3931" t="s">
        <v>97</v>
      </c>
      <c r="T3931">
        <v>0</v>
      </c>
      <c r="U3931">
        <v>0</v>
      </c>
      <c r="V3931" t="s">
        <v>37</v>
      </c>
      <c r="W3931" t="s">
        <v>6928</v>
      </c>
      <c r="X3931" t="s">
        <v>57</v>
      </c>
      <c r="Y3931">
        <v>30</v>
      </c>
      <c r="Z3931">
        <v>14</v>
      </c>
      <c r="AA3931">
        <v>0</v>
      </c>
      <c r="AB3931" t="s">
        <v>73</v>
      </c>
      <c r="AC3931">
        <v>0</v>
      </c>
      <c r="AD3931" t="s">
        <v>59</v>
      </c>
    </row>
    <row r="3932" spans="1:30" x14ac:dyDescent="0.3">
      <c r="A3932" t="s">
        <v>6713</v>
      </c>
      <c r="B3932" t="s">
        <v>54</v>
      </c>
      <c r="C3932">
        <v>421602</v>
      </c>
      <c r="D3932">
        <v>460.47</v>
      </c>
      <c r="E3932" s="1">
        <v>45317</v>
      </c>
      <c r="F3932" s="1">
        <v>47065</v>
      </c>
      <c r="G3932" t="s">
        <v>99</v>
      </c>
      <c r="H3932" t="s">
        <v>55</v>
      </c>
      <c r="I3932" t="s">
        <v>6710</v>
      </c>
      <c r="J3932">
        <v>1748</v>
      </c>
      <c r="K3932" t="s">
        <v>42</v>
      </c>
      <c r="L3932">
        <v>0</v>
      </c>
      <c r="M3932" t="s">
        <v>6711</v>
      </c>
      <c r="N3932" t="s">
        <v>60</v>
      </c>
      <c r="O3932">
        <v>19</v>
      </c>
      <c r="P3932" t="s">
        <v>5851</v>
      </c>
      <c r="Q3932" t="s">
        <v>62</v>
      </c>
      <c r="R3932" t="s">
        <v>6712</v>
      </c>
      <c r="S3932" t="s">
        <v>67</v>
      </c>
      <c r="T3932">
        <v>0</v>
      </c>
      <c r="U3932">
        <v>0</v>
      </c>
      <c r="V3932" t="s">
        <v>68</v>
      </c>
      <c r="W3932" t="s">
        <v>6714</v>
      </c>
      <c r="X3932" t="s">
        <v>57</v>
      </c>
      <c r="Y3932">
        <v>50</v>
      </c>
      <c r="Z3932">
        <v>70</v>
      </c>
      <c r="AA3932">
        <v>1</v>
      </c>
      <c r="AB3932" t="s">
        <v>58</v>
      </c>
      <c r="AC3932">
        <v>1</v>
      </c>
      <c r="AD3932" t="s">
        <v>59</v>
      </c>
    </row>
    <row r="3933" spans="1:30" x14ac:dyDescent="0.3">
      <c r="A3933" t="s">
        <v>19366</v>
      </c>
      <c r="B3933" t="s">
        <v>54</v>
      </c>
      <c r="C3933">
        <v>266784</v>
      </c>
      <c r="D3933">
        <v>914.37</v>
      </c>
      <c r="E3933" s="1">
        <v>43770</v>
      </c>
      <c r="F3933" s="1">
        <v>45038</v>
      </c>
      <c r="G3933" t="s">
        <v>99</v>
      </c>
      <c r="H3933" t="s">
        <v>55</v>
      </c>
      <c r="I3933" t="s">
        <v>19363</v>
      </c>
      <c r="J3933">
        <v>1268</v>
      </c>
      <c r="K3933" t="s">
        <v>42</v>
      </c>
      <c r="L3933">
        <v>0</v>
      </c>
      <c r="M3933" t="s">
        <v>19364</v>
      </c>
      <c r="N3933" t="s">
        <v>60</v>
      </c>
      <c r="O3933">
        <v>54</v>
      </c>
      <c r="P3933" t="s">
        <v>7638</v>
      </c>
      <c r="Q3933" t="s">
        <v>34</v>
      </c>
      <c r="R3933" t="s">
        <v>19365</v>
      </c>
      <c r="S3933" t="s">
        <v>97</v>
      </c>
      <c r="T3933">
        <v>1</v>
      </c>
      <c r="U3933">
        <v>0</v>
      </c>
      <c r="V3933" t="s">
        <v>37</v>
      </c>
      <c r="W3933" t="s">
        <v>19367</v>
      </c>
      <c r="X3933" t="s">
        <v>44</v>
      </c>
      <c r="Y3933">
        <v>5</v>
      </c>
      <c r="Z3933">
        <v>74</v>
      </c>
      <c r="AA3933">
        <v>1</v>
      </c>
      <c r="AB3933" t="s">
        <v>58</v>
      </c>
      <c r="AC3933">
        <v>1</v>
      </c>
      <c r="AD3933" t="s">
        <v>46</v>
      </c>
    </row>
    <row r="3934" spans="1:30" x14ac:dyDescent="0.3">
      <c r="A3934" t="s">
        <v>12075</v>
      </c>
      <c r="B3934" t="s">
        <v>118</v>
      </c>
      <c r="C3934">
        <v>21826</v>
      </c>
      <c r="D3934">
        <v>181.83</v>
      </c>
      <c r="E3934" s="1">
        <v>42426</v>
      </c>
      <c r="F3934" s="1">
        <v>44044</v>
      </c>
      <c r="G3934" t="s">
        <v>40</v>
      </c>
      <c r="H3934" t="s">
        <v>41</v>
      </c>
      <c r="I3934" t="s">
        <v>12070</v>
      </c>
      <c r="J3934">
        <v>1618</v>
      </c>
      <c r="K3934" t="s">
        <v>42</v>
      </c>
      <c r="L3934">
        <v>0</v>
      </c>
      <c r="M3934" t="s">
        <v>12071</v>
      </c>
      <c r="N3934" t="s">
        <v>60</v>
      </c>
      <c r="O3934">
        <v>44</v>
      </c>
      <c r="P3934" t="s">
        <v>2530</v>
      </c>
      <c r="Q3934" t="s">
        <v>87</v>
      </c>
      <c r="R3934" t="s">
        <v>12072</v>
      </c>
      <c r="S3934" t="s">
        <v>89</v>
      </c>
      <c r="T3934">
        <v>0</v>
      </c>
      <c r="U3934">
        <v>0</v>
      </c>
      <c r="V3934" t="s">
        <v>90</v>
      </c>
      <c r="W3934" t="s">
        <v>12076</v>
      </c>
      <c r="X3934" t="s">
        <v>72</v>
      </c>
      <c r="Y3934">
        <v>4</v>
      </c>
      <c r="Z3934">
        <v>70</v>
      </c>
      <c r="AA3934">
        <v>1</v>
      </c>
      <c r="AB3934" t="s">
        <v>58</v>
      </c>
      <c r="AC3934">
        <v>1</v>
      </c>
      <c r="AD3934" t="s">
        <v>74</v>
      </c>
    </row>
    <row r="3935" spans="1:30" x14ac:dyDescent="0.3">
      <c r="A3935" t="s">
        <v>9346</v>
      </c>
      <c r="B3935" t="s">
        <v>118</v>
      </c>
      <c r="C3935">
        <v>68133</v>
      </c>
      <c r="D3935">
        <v>1700.21</v>
      </c>
      <c r="E3935" s="1">
        <v>45530</v>
      </c>
      <c r="F3935" s="1">
        <v>48349</v>
      </c>
      <c r="G3935" t="s">
        <v>103</v>
      </c>
      <c r="H3935" t="s">
        <v>41</v>
      </c>
      <c r="I3935" t="s">
        <v>9339</v>
      </c>
      <c r="J3935">
        <v>2819</v>
      </c>
      <c r="K3935" t="s">
        <v>42</v>
      </c>
      <c r="L3935">
        <v>0</v>
      </c>
      <c r="M3935" t="s">
        <v>9340</v>
      </c>
      <c r="N3935" t="s">
        <v>60</v>
      </c>
      <c r="O3935">
        <v>18</v>
      </c>
      <c r="P3935" t="s">
        <v>2375</v>
      </c>
      <c r="Q3935" t="s">
        <v>87</v>
      </c>
      <c r="R3935" t="s">
        <v>9341</v>
      </c>
      <c r="S3935" t="s">
        <v>67</v>
      </c>
      <c r="T3935">
        <v>0</v>
      </c>
      <c r="U3935">
        <v>0</v>
      </c>
      <c r="V3935" t="s">
        <v>68</v>
      </c>
      <c r="W3935" t="s">
        <v>9347</v>
      </c>
      <c r="X3935" t="s">
        <v>57</v>
      </c>
      <c r="Y3935">
        <v>6</v>
      </c>
      <c r="Z3935">
        <v>63</v>
      </c>
      <c r="AA3935">
        <v>0</v>
      </c>
      <c r="AB3935" t="s">
        <v>58</v>
      </c>
      <c r="AC3935">
        <v>0</v>
      </c>
      <c r="AD3935" t="s">
        <v>59</v>
      </c>
    </row>
    <row r="3936" spans="1:30" x14ac:dyDescent="0.3">
      <c r="A3936" t="s">
        <v>18660</v>
      </c>
      <c r="B3936" t="s">
        <v>54</v>
      </c>
      <c r="C3936">
        <v>263540</v>
      </c>
      <c r="D3936">
        <v>1691.05</v>
      </c>
      <c r="E3936" s="1">
        <v>42239</v>
      </c>
      <c r="F3936" s="1">
        <v>44197</v>
      </c>
      <c r="G3936" t="s">
        <v>40</v>
      </c>
      <c r="H3936" t="s">
        <v>41</v>
      </c>
      <c r="I3936" t="s">
        <v>18657</v>
      </c>
      <c r="J3936">
        <v>1958</v>
      </c>
      <c r="K3936" t="s">
        <v>42</v>
      </c>
      <c r="L3936">
        <v>0</v>
      </c>
      <c r="M3936" t="s">
        <v>18658</v>
      </c>
      <c r="N3936" t="s">
        <v>60</v>
      </c>
      <c r="O3936">
        <v>64</v>
      </c>
      <c r="P3936" t="s">
        <v>763</v>
      </c>
      <c r="Q3936" t="s">
        <v>62</v>
      </c>
      <c r="R3936" t="s">
        <v>18659</v>
      </c>
      <c r="S3936" t="s">
        <v>36</v>
      </c>
      <c r="T3936">
        <v>0</v>
      </c>
      <c r="U3936">
        <v>1</v>
      </c>
      <c r="V3936" t="s">
        <v>37</v>
      </c>
      <c r="W3936" t="s">
        <v>18661</v>
      </c>
      <c r="X3936" t="s">
        <v>72</v>
      </c>
      <c r="Y3936">
        <v>36</v>
      </c>
      <c r="Z3936">
        <v>37</v>
      </c>
      <c r="AA3936">
        <v>0</v>
      </c>
      <c r="AB3936" t="s">
        <v>45</v>
      </c>
      <c r="AC3936">
        <v>0</v>
      </c>
      <c r="AD3936" t="s">
        <v>74</v>
      </c>
    </row>
    <row r="3937" spans="1:30" x14ac:dyDescent="0.3">
      <c r="A3937" t="s">
        <v>7762</v>
      </c>
      <c r="B3937" t="s">
        <v>54</v>
      </c>
      <c r="C3937">
        <v>134900</v>
      </c>
      <c r="D3937">
        <v>585.45000000000005</v>
      </c>
      <c r="E3937" s="1">
        <v>42886</v>
      </c>
      <c r="F3937" s="1">
        <v>45766</v>
      </c>
      <c r="G3937" t="s">
        <v>103</v>
      </c>
      <c r="H3937" t="s">
        <v>80</v>
      </c>
      <c r="I3937" t="s">
        <v>7759</v>
      </c>
      <c r="J3937">
        <v>2880</v>
      </c>
      <c r="K3937" t="s">
        <v>42</v>
      </c>
      <c r="L3937">
        <v>1</v>
      </c>
      <c r="M3937" t="s">
        <v>7760</v>
      </c>
      <c r="N3937" t="s">
        <v>32</v>
      </c>
      <c r="O3937">
        <v>45</v>
      </c>
      <c r="P3937" t="s">
        <v>2021</v>
      </c>
      <c r="Q3937" t="s">
        <v>87</v>
      </c>
      <c r="R3937" t="s">
        <v>7761</v>
      </c>
      <c r="S3937" t="s">
        <v>89</v>
      </c>
      <c r="T3937">
        <v>0</v>
      </c>
      <c r="U3937">
        <v>0</v>
      </c>
      <c r="V3937" t="s">
        <v>90</v>
      </c>
      <c r="W3937" t="s">
        <v>7763</v>
      </c>
      <c r="X3937" t="s">
        <v>57</v>
      </c>
      <c r="Y3937">
        <v>50</v>
      </c>
      <c r="Z3937">
        <v>97</v>
      </c>
      <c r="AA3937">
        <v>1</v>
      </c>
      <c r="AB3937" t="s">
        <v>58</v>
      </c>
      <c r="AC3937">
        <v>1</v>
      </c>
      <c r="AD3937" t="s">
        <v>59</v>
      </c>
    </row>
    <row r="3938" spans="1:30" x14ac:dyDescent="0.3">
      <c r="A3938" t="s">
        <v>19386</v>
      </c>
      <c r="B3938" t="s">
        <v>54</v>
      </c>
      <c r="C3938">
        <v>141636</v>
      </c>
      <c r="D3938">
        <v>1474.01</v>
      </c>
      <c r="E3938" s="1">
        <v>42439</v>
      </c>
      <c r="F3938" s="1">
        <v>44229</v>
      </c>
      <c r="G3938" t="s">
        <v>103</v>
      </c>
      <c r="H3938" t="s">
        <v>41</v>
      </c>
      <c r="I3938" t="s">
        <v>19380</v>
      </c>
      <c r="J3938">
        <v>1790</v>
      </c>
      <c r="K3938" t="s">
        <v>42</v>
      </c>
      <c r="L3938">
        <v>0</v>
      </c>
      <c r="M3938" t="s">
        <v>6337</v>
      </c>
      <c r="N3938" t="s">
        <v>60</v>
      </c>
      <c r="O3938">
        <v>24</v>
      </c>
      <c r="P3938" t="s">
        <v>920</v>
      </c>
      <c r="Q3938" t="s">
        <v>62</v>
      </c>
      <c r="R3938" t="s">
        <v>19381</v>
      </c>
      <c r="S3938" t="s">
        <v>67</v>
      </c>
      <c r="T3938">
        <v>0</v>
      </c>
      <c r="U3938">
        <v>0</v>
      </c>
      <c r="V3938" t="s">
        <v>68</v>
      </c>
      <c r="W3938" t="s">
        <v>19387</v>
      </c>
      <c r="X3938" t="s">
        <v>72</v>
      </c>
      <c r="Y3938">
        <v>28</v>
      </c>
      <c r="Z3938">
        <v>33</v>
      </c>
      <c r="AA3938">
        <v>0</v>
      </c>
      <c r="AB3938" t="s">
        <v>45</v>
      </c>
      <c r="AC3938">
        <v>0</v>
      </c>
      <c r="AD3938" t="s">
        <v>74</v>
      </c>
    </row>
    <row r="3939" spans="1:30" x14ac:dyDescent="0.3">
      <c r="A3939" t="s">
        <v>623</v>
      </c>
      <c r="B3939" t="s">
        <v>118</v>
      </c>
      <c r="C3939">
        <v>326904</v>
      </c>
      <c r="D3939">
        <v>1310.17</v>
      </c>
      <c r="E3939" s="1">
        <v>44992</v>
      </c>
      <c r="F3939" s="1">
        <v>47781</v>
      </c>
      <c r="G3939" t="s">
        <v>99</v>
      </c>
      <c r="H3939" t="s">
        <v>41</v>
      </c>
      <c r="I3939" t="s">
        <v>617</v>
      </c>
      <c r="J3939">
        <v>2789</v>
      </c>
      <c r="K3939" t="s">
        <v>42</v>
      </c>
      <c r="L3939">
        <v>0</v>
      </c>
      <c r="M3939" t="s">
        <v>618</v>
      </c>
      <c r="N3939" t="s">
        <v>60</v>
      </c>
      <c r="O3939">
        <v>84</v>
      </c>
      <c r="P3939" t="s">
        <v>619</v>
      </c>
      <c r="Q3939" t="s">
        <v>51</v>
      </c>
      <c r="R3939" t="s">
        <v>620</v>
      </c>
      <c r="S3939" t="s">
        <v>36</v>
      </c>
      <c r="T3939">
        <v>0</v>
      </c>
      <c r="U3939">
        <v>1</v>
      </c>
      <c r="V3939" t="s">
        <v>37</v>
      </c>
      <c r="W3939" t="s">
        <v>624</v>
      </c>
      <c r="X3939" t="s">
        <v>57</v>
      </c>
      <c r="Y3939">
        <v>17</v>
      </c>
      <c r="Z3939">
        <v>86</v>
      </c>
      <c r="AA3939">
        <v>1</v>
      </c>
      <c r="AB3939" t="s">
        <v>58</v>
      </c>
      <c r="AC3939">
        <v>1</v>
      </c>
      <c r="AD3939" t="s">
        <v>59</v>
      </c>
    </row>
    <row r="3940" spans="1:30" x14ac:dyDescent="0.3">
      <c r="A3940" t="s">
        <v>13142</v>
      </c>
      <c r="B3940" t="s">
        <v>54</v>
      </c>
      <c r="C3940">
        <v>113850</v>
      </c>
      <c r="D3940">
        <v>850.26</v>
      </c>
      <c r="E3940" s="1">
        <v>45305</v>
      </c>
      <c r="F3940" s="1">
        <v>46170</v>
      </c>
      <c r="G3940" t="s">
        <v>40</v>
      </c>
      <c r="H3940" t="s">
        <v>55</v>
      </c>
      <c r="I3940" t="s">
        <v>13135</v>
      </c>
      <c r="J3940">
        <v>865</v>
      </c>
      <c r="K3940" t="s">
        <v>100</v>
      </c>
      <c r="L3940">
        <v>0</v>
      </c>
      <c r="M3940" t="s">
        <v>13136</v>
      </c>
      <c r="N3940" t="s">
        <v>32</v>
      </c>
      <c r="O3940">
        <v>61</v>
      </c>
      <c r="P3940" t="s">
        <v>4326</v>
      </c>
      <c r="Q3940" t="s">
        <v>51</v>
      </c>
      <c r="R3940" t="s">
        <v>13137</v>
      </c>
      <c r="S3940" t="s">
        <v>36</v>
      </c>
      <c r="T3940">
        <v>0</v>
      </c>
      <c r="U3940">
        <v>1</v>
      </c>
      <c r="V3940" t="s">
        <v>37</v>
      </c>
      <c r="W3940" t="s">
        <v>13143</v>
      </c>
      <c r="X3940" t="s">
        <v>57</v>
      </c>
      <c r="Y3940">
        <v>2</v>
      </c>
      <c r="Z3940">
        <v>74</v>
      </c>
      <c r="AA3940">
        <v>1</v>
      </c>
      <c r="AB3940" t="s">
        <v>58</v>
      </c>
      <c r="AC3940">
        <v>1</v>
      </c>
      <c r="AD3940" t="s">
        <v>59</v>
      </c>
    </row>
    <row r="3941" spans="1:30" x14ac:dyDescent="0.3">
      <c r="A3941" t="s">
        <v>18002</v>
      </c>
      <c r="B3941" t="s">
        <v>118</v>
      </c>
      <c r="C3941">
        <v>416066</v>
      </c>
      <c r="D3941">
        <v>950.47</v>
      </c>
      <c r="E3941" s="1">
        <v>43434</v>
      </c>
      <c r="F3941" s="1">
        <v>46874</v>
      </c>
      <c r="G3941" t="s">
        <v>99</v>
      </c>
      <c r="H3941" t="s">
        <v>55</v>
      </c>
      <c r="I3941" t="s">
        <v>17997</v>
      </c>
      <c r="J3941">
        <v>3440</v>
      </c>
      <c r="K3941" t="s">
        <v>42</v>
      </c>
      <c r="L3941">
        <v>0</v>
      </c>
      <c r="M3941" t="s">
        <v>17998</v>
      </c>
      <c r="N3941" t="s">
        <v>32</v>
      </c>
      <c r="O3941">
        <v>76</v>
      </c>
      <c r="P3941" t="s">
        <v>3755</v>
      </c>
      <c r="Q3941" t="s">
        <v>51</v>
      </c>
      <c r="R3941" t="s">
        <v>17999</v>
      </c>
      <c r="S3941" t="s">
        <v>36</v>
      </c>
      <c r="T3941">
        <v>0</v>
      </c>
      <c r="U3941">
        <v>1</v>
      </c>
      <c r="V3941" t="s">
        <v>37</v>
      </c>
      <c r="W3941" t="s">
        <v>18003</v>
      </c>
      <c r="X3941" t="s">
        <v>44</v>
      </c>
      <c r="Y3941">
        <v>1</v>
      </c>
      <c r="Z3941">
        <v>94</v>
      </c>
      <c r="AA3941">
        <v>1</v>
      </c>
      <c r="AB3941" t="s">
        <v>58</v>
      </c>
      <c r="AC3941">
        <v>1</v>
      </c>
      <c r="AD3941" t="s">
        <v>46</v>
      </c>
    </row>
    <row r="3942" spans="1:30" x14ac:dyDescent="0.3">
      <c r="A3942" t="s">
        <v>14988</v>
      </c>
      <c r="B3942" t="s">
        <v>39</v>
      </c>
      <c r="C3942">
        <v>22152</v>
      </c>
      <c r="D3942">
        <v>122.44</v>
      </c>
      <c r="E3942" s="1">
        <v>42484</v>
      </c>
      <c r="F3942" s="1">
        <v>44092</v>
      </c>
      <c r="G3942" t="s">
        <v>103</v>
      </c>
      <c r="H3942" t="s">
        <v>41</v>
      </c>
      <c r="I3942" t="s">
        <v>14979</v>
      </c>
      <c r="J3942">
        <v>1608</v>
      </c>
      <c r="K3942" t="s">
        <v>42</v>
      </c>
      <c r="L3942">
        <v>0</v>
      </c>
      <c r="M3942" t="s">
        <v>14980</v>
      </c>
      <c r="N3942" t="s">
        <v>32</v>
      </c>
      <c r="O3942">
        <v>42</v>
      </c>
      <c r="P3942" t="s">
        <v>575</v>
      </c>
      <c r="Q3942" t="s">
        <v>62</v>
      </c>
      <c r="R3942" t="s">
        <v>14981</v>
      </c>
      <c r="S3942" t="s">
        <v>89</v>
      </c>
      <c r="T3942">
        <v>0</v>
      </c>
      <c r="U3942">
        <v>0</v>
      </c>
      <c r="V3942" t="s">
        <v>90</v>
      </c>
      <c r="W3942" t="s">
        <v>14989</v>
      </c>
      <c r="X3942" t="s">
        <v>44</v>
      </c>
      <c r="Y3942">
        <v>28</v>
      </c>
      <c r="Z3942">
        <v>22</v>
      </c>
      <c r="AA3942">
        <v>0</v>
      </c>
      <c r="AB3942" t="s">
        <v>73</v>
      </c>
      <c r="AC3942">
        <v>0</v>
      </c>
      <c r="AD3942" t="s">
        <v>46</v>
      </c>
    </row>
    <row r="3943" spans="1:30" x14ac:dyDescent="0.3">
      <c r="A3943" t="s">
        <v>2324</v>
      </c>
      <c r="B3943" t="s">
        <v>118</v>
      </c>
      <c r="C3943">
        <v>494148</v>
      </c>
      <c r="D3943">
        <v>1190.96</v>
      </c>
      <c r="E3943" s="1">
        <v>45599</v>
      </c>
      <c r="F3943" s="1">
        <v>47102</v>
      </c>
      <c r="G3943" t="s">
        <v>40</v>
      </c>
      <c r="H3943" t="s">
        <v>41</v>
      </c>
      <c r="I3943" t="s">
        <v>2321</v>
      </c>
      <c r="J3943">
        <v>1503</v>
      </c>
      <c r="K3943" t="s">
        <v>42</v>
      </c>
      <c r="L3943">
        <v>0</v>
      </c>
      <c r="M3943" t="s">
        <v>2322</v>
      </c>
      <c r="N3943" t="s">
        <v>60</v>
      </c>
      <c r="O3943">
        <v>25</v>
      </c>
      <c r="P3943" t="s">
        <v>453</v>
      </c>
      <c r="Q3943" t="s">
        <v>51</v>
      </c>
      <c r="R3943" t="s">
        <v>2323</v>
      </c>
      <c r="S3943" t="s">
        <v>67</v>
      </c>
      <c r="T3943">
        <v>0</v>
      </c>
      <c r="U3943">
        <v>0</v>
      </c>
      <c r="V3943" t="s">
        <v>68</v>
      </c>
      <c r="W3943" t="s">
        <v>2325</v>
      </c>
      <c r="X3943" t="s">
        <v>44</v>
      </c>
      <c r="Y3943">
        <v>11</v>
      </c>
      <c r="Z3943">
        <v>6</v>
      </c>
      <c r="AA3943">
        <v>0</v>
      </c>
      <c r="AB3943" t="s">
        <v>73</v>
      </c>
      <c r="AC3943">
        <v>0</v>
      </c>
      <c r="AD3943" t="s">
        <v>46</v>
      </c>
    </row>
    <row r="3944" spans="1:30" x14ac:dyDescent="0.3">
      <c r="A3944" t="s">
        <v>7373</v>
      </c>
      <c r="B3944" t="s">
        <v>39</v>
      </c>
      <c r="C3944">
        <v>110034</v>
      </c>
      <c r="D3944">
        <v>864.06</v>
      </c>
      <c r="E3944" s="1">
        <v>45161</v>
      </c>
      <c r="F3944" s="1">
        <v>46571</v>
      </c>
      <c r="G3944" t="s">
        <v>99</v>
      </c>
      <c r="H3944" t="s">
        <v>55</v>
      </c>
      <c r="I3944" t="s">
        <v>7370</v>
      </c>
      <c r="J3944">
        <v>1410</v>
      </c>
      <c r="K3944" t="s">
        <v>42</v>
      </c>
      <c r="L3944">
        <v>0</v>
      </c>
      <c r="M3944" t="s">
        <v>7371</v>
      </c>
      <c r="N3944" t="s">
        <v>49</v>
      </c>
      <c r="O3944">
        <v>45</v>
      </c>
      <c r="P3944" t="s">
        <v>1929</v>
      </c>
      <c r="Q3944" t="s">
        <v>34</v>
      </c>
      <c r="R3944" t="s">
        <v>7372</v>
      </c>
      <c r="S3944" t="s">
        <v>89</v>
      </c>
      <c r="T3944">
        <v>1</v>
      </c>
      <c r="U3944">
        <v>0</v>
      </c>
      <c r="V3944" t="s">
        <v>90</v>
      </c>
      <c r="W3944" t="s">
        <v>7374</v>
      </c>
      <c r="X3944" t="s">
        <v>72</v>
      </c>
      <c r="Y3944">
        <v>25</v>
      </c>
      <c r="Z3944">
        <v>43</v>
      </c>
      <c r="AA3944">
        <v>0</v>
      </c>
      <c r="AB3944" t="s">
        <v>45</v>
      </c>
      <c r="AC3944">
        <v>0</v>
      </c>
      <c r="AD3944" t="s">
        <v>74</v>
      </c>
    </row>
    <row r="3945" spans="1:30" x14ac:dyDescent="0.3">
      <c r="A3945" t="s">
        <v>8322</v>
      </c>
      <c r="B3945" t="s">
        <v>70</v>
      </c>
      <c r="C3945">
        <v>82997</v>
      </c>
      <c r="D3945">
        <v>930.86</v>
      </c>
      <c r="E3945" s="1">
        <v>42721</v>
      </c>
      <c r="F3945" s="1">
        <v>45941</v>
      </c>
      <c r="G3945" t="s">
        <v>103</v>
      </c>
      <c r="H3945" t="s">
        <v>41</v>
      </c>
      <c r="I3945" t="s">
        <v>8317</v>
      </c>
      <c r="J3945">
        <v>3220</v>
      </c>
      <c r="K3945" t="s">
        <v>42</v>
      </c>
      <c r="L3945">
        <v>0</v>
      </c>
      <c r="M3945" t="s">
        <v>8318</v>
      </c>
      <c r="N3945" t="s">
        <v>49</v>
      </c>
      <c r="O3945">
        <v>85</v>
      </c>
      <c r="P3945" t="s">
        <v>2885</v>
      </c>
      <c r="Q3945" t="s">
        <v>62</v>
      </c>
      <c r="R3945" t="s">
        <v>8319</v>
      </c>
      <c r="S3945" t="s">
        <v>36</v>
      </c>
      <c r="T3945">
        <v>0</v>
      </c>
      <c r="U3945">
        <v>1</v>
      </c>
      <c r="V3945" t="s">
        <v>37</v>
      </c>
      <c r="W3945" t="s">
        <v>8323</v>
      </c>
      <c r="X3945" t="s">
        <v>72</v>
      </c>
      <c r="Y3945">
        <v>7</v>
      </c>
      <c r="Z3945">
        <v>19</v>
      </c>
      <c r="AA3945">
        <v>0</v>
      </c>
      <c r="AB3945" t="s">
        <v>73</v>
      </c>
      <c r="AC3945">
        <v>0</v>
      </c>
      <c r="AD3945" t="s">
        <v>74</v>
      </c>
    </row>
    <row r="3946" spans="1:30" x14ac:dyDescent="0.3">
      <c r="A3946" t="s">
        <v>16089</v>
      </c>
      <c r="B3946" t="s">
        <v>118</v>
      </c>
      <c r="C3946">
        <v>303199</v>
      </c>
      <c r="D3946">
        <v>1422.47</v>
      </c>
      <c r="E3946" s="1">
        <v>45032</v>
      </c>
      <c r="F3946" s="1">
        <v>45984</v>
      </c>
      <c r="G3946" t="s">
        <v>103</v>
      </c>
      <c r="H3946" t="s">
        <v>80</v>
      </c>
      <c r="I3946" t="s">
        <v>16086</v>
      </c>
      <c r="J3946">
        <v>952</v>
      </c>
      <c r="K3946" t="s">
        <v>100</v>
      </c>
      <c r="L3946">
        <v>1</v>
      </c>
      <c r="M3946" t="s">
        <v>16087</v>
      </c>
      <c r="N3946" t="s">
        <v>32</v>
      </c>
      <c r="O3946">
        <v>41</v>
      </c>
      <c r="P3946" t="s">
        <v>879</v>
      </c>
      <c r="Q3946" t="s">
        <v>51</v>
      </c>
      <c r="R3946" t="s">
        <v>16088</v>
      </c>
      <c r="S3946" t="s">
        <v>89</v>
      </c>
      <c r="T3946">
        <v>0</v>
      </c>
      <c r="U3946">
        <v>0</v>
      </c>
      <c r="V3946" t="s">
        <v>90</v>
      </c>
      <c r="W3946" t="s">
        <v>16090</v>
      </c>
      <c r="X3946" t="s">
        <v>57</v>
      </c>
      <c r="Y3946">
        <v>35</v>
      </c>
      <c r="Z3946">
        <v>49</v>
      </c>
      <c r="AA3946">
        <v>0</v>
      </c>
      <c r="AB3946" t="s">
        <v>45</v>
      </c>
      <c r="AC3946">
        <v>0</v>
      </c>
      <c r="AD3946" t="s">
        <v>59</v>
      </c>
    </row>
    <row r="3947" spans="1:30" x14ac:dyDescent="0.3">
      <c r="A3947" t="s">
        <v>4752</v>
      </c>
      <c r="B3947" t="s">
        <v>39</v>
      </c>
      <c r="C3947">
        <v>309713</v>
      </c>
      <c r="D3947">
        <v>371.23</v>
      </c>
      <c r="E3947" s="1">
        <v>42040</v>
      </c>
      <c r="F3947" s="1">
        <v>44010</v>
      </c>
      <c r="G3947" t="s">
        <v>103</v>
      </c>
      <c r="H3947" t="s">
        <v>41</v>
      </c>
      <c r="I3947" t="s">
        <v>4749</v>
      </c>
      <c r="J3947">
        <v>1970</v>
      </c>
      <c r="K3947" t="s">
        <v>42</v>
      </c>
      <c r="L3947">
        <v>0</v>
      </c>
      <c r="M3947" t="s">
        <v>4750</v>
      </c>
      <c r="N3947" t="s">
        <v>49</v>
      </c>
      <c r="O3947">
        <v>39</v>
      </c>
      <c r="P3947" t="s">
        <v>2137</v>
      </c>
      <c r="Q3947" t="s">
        <v>62</v>
      </c>
      <c r="R3947" t="s">
        <v>4751</v>
      </c>
      <c r="S3947" t="s">
        <v>89</v>
      </c>
      <c r="T3947">
        <v>0</v>
      </c>
      <c r="U3947">
        <v>0</v>
      </c>
      <c r="V3947" t="s">
        <v>90</v>
      </c>
      <c r="W3947" t="s">
        <v>4753</v>
      </c>
      <c r="X3947" t="s">
        <v>57</v>
      </c>
      <c r="Y3947">
        <v>20</v>
      </c>
      <c r="Z3947">
        <v>3</v>
      </c>
      <c r="AA3947">
        <v>0</v>
      </c>
      <c r="AB3947" t="s">
        <v>73</v>
      </c>
      <c r="AC3947">
        <v>0</v>
      </c>
      <c r="AD3947" t="s">
        <v>59</v>
      </c>
    </row>
    <row r="3948" spans="1:30" x14ac:dyDescent="0.3">
      <c r="A3948" t="s">
        <v>962</v>
      </c>
      <c r="B3948" t="s">
        <v>54</v>
      </c>
      <c r="C3948">
        <v>24659</v>
      </c>
      <c r="D3948">
        <v>1835.84</v>
      </c>
      <c r="E3948" s="1">
        <v>43322</v>
      </c>
      <c r="F3948" s="1">
        <v>45459</v>
      </c>
      <c r="G3948" t="s">
        <v>40</v>
      </c>
      <c r="H3948" t="s">
        <v>80</v>
      </c>
      <c r="I3948" t="s">
        <v>956</v>
      </c>
      <c r="J3948">
        <v>2137</v>
      </c>
      <c r="K3948" t="s">
        <v>42</v>
      </c>
      <c r="L3948">
        <v>1</v>
      </c>
      <c r="M3948" t="s">
        <v>957</v>
      </c>
      <c r="N3948" t="s">
        <v>60</v>
      </c>
      <c r="O3948">
        <v>74</v>
      </c>
      <c r="P3948" t="s">
        <v>958</v>
      </c>
      <c r="Q3948" t="s">
        <v>87</v>
      </c>
      <c r="R3948" t="s">
        <v>959</v>
      </c>
      <c r="S3948" t="s">
        <v>36</v>
      </c>
      <c r="T3948">
        <v>0</v>
      </c>
      <c r="U3948">
        <v>1</v>
      </c>
      <c r="V3948" t="s">
        <v>37</v>
      </c>
      <c r="W3948" t="s">
        <v>963</v>
      </c>
      <c r="X3948" t="s">
        <v>44</v>
      </c>
      <c r="Y3948">
        <v>46</v>
      </c>
      <c r="Z3948">
        <v>62</v>
      </c>
      <c r="AA3948">
        <v>0</v>
      </c>
      <c r="AB3948" t="s">
        <v>58</v>
      </c>
      <c r="AC3948">
        <v>0</v>
      </c>
      <c r="AD3948" t="s">
        <v>46</v>
      </c>
    </row>
    <row r="3949" spans="1:30" x14ac:dyDescent="0.3">
      <c r="A3949" t="s">
        <v>13313</v>
      </c>
      <c r="B3949" t="s">
        <v>118</v>
      </c>
      <c r="C3949">
        <v>176113</v>
      </c>
      <c r="D3949">
        <v>1956.14</v>
      </c>
      <c r="E3949" s="1">
        <v>44737</v>
      </c>
      <c r="F3949" s="1">
        <v>45476</v>
      </c>
      <c r="G3949" t="s">
        <v>40</v>
      </c>
      <c r="H3949" t="s">
        <v>55</v>
      </c>
      <c r="I3949" t="s">
        <v>13310</v>
      </c>
      <c r="J3949">
        <v>739</v>
      </c>
      <c r="K3949" t="s">
        <v>100</v>
      </c>
      <c r="L3949">
        <v>0</v>
      </c>
      <c r="M3949" t="s">
        <v>13311</v>
      </c>
      <c r="N3949" t="s">
        <v>49</v>
      </c>
      <c r="O3949">
        <v>28</v>
      </c>
      <c r="P3949" t="s">
        <v>4653</v>
      </c>
      <c r="Q3949" t="s">
        <v>87</v>
      </c>
      <c r="R3949" t="s">
        <v>13312</v>
      </c>
      <c r="S3949" t="s">
        <v>109</v>
      </c>
      <c r="T3949">
        <v>0</v>
      </c>
      <c r="U3949">
        <v>0</v>
      </c>
      <c r="V3949" t="s">
        <v>68</v>
      </c>
      <c r="W3949" t="s">
        <v>13314</v>
      </c>
      <c r="X3949" t="s">
        <v>57</v>
      </c>
      <c r="Y3949">
        <v>6</v>
      </c>
      <c r="Z3949">
        <v>38</v>
      </c>
      <c r="AA3949">
        <v>0</v>
      </c>
      <c r="AB3949" t="s">
        <v>45</v>
      </c>
      <c r="AC3949">
        <v>0</v>
      </c>
      <c r="AD3949" t="s">
        <v>59</v>
      </c>
    </row>
    <row r="3950" spans="1:30" x14ac:dyDescent="0.3">
      <c r="A3950" t="s">
        <v>18545</v>
      </c>
      <c r="B3950" t="s">
        <v>39</v>
      </c>
      <c r="C3950">
        <v>340341</v>
      </c>
      <c r="D3950">
        <v>357.25</v>
      </c>
      <c r="E3950" s="1">
        <v>42919</v>
      </c>
      <c r="F3950" s="1">
        <v>44546</v>
      </c>
      <c r="G3950" t="s">
        <v>99</v>
      </c>
      <c r="H3950" t="s">
        <v>41</v>
      </c>
      <c r="I3950" t="s">
        <v>18538</v>
      </c>
      <c r="J3950">
        <v>1627</v>
      </c>
      <c r="K3950" t="s">
        <v>42</v>
      </c>
      <c r="L3950">
        <v>0</v>
      </c>
      <c r="M3950" t="s">
        <v>18539</v>
      </c>
      <c r="N3950" t="s">
        <v>49</v>
      </c>
      <c r="O3950">
        <v>29</v>
      </c>
      <c r="P3950" t="s">
        <v>3278</v>
      </c>
      <c r="Q3950" t="s">
        <v>51</v>
      </c>
      <c r="R3950" t="s">
        <v>18540</v>
      </c>
      <c r="S3950" t="s">
        <v>109</v>
      </c>
      <c r="T3950">
        <v>0</v>
      </c>
      <c r="U3950">
        <v>0</v>
      </c>
      <c r="V3950" t="s">
        <v>68</v>
      </c>
      <c r="W3950" t="s">
        <v>18546</v>
      </c>
      <c r="X3950" t="s">
        <v>44</v>
      </c>
      <c r="Y3950">
        <v>27</v>
      </c>
      <c r="Z3950">
        <v>89</v>
      </c>
      <c r="AA3950">
        <v>1</v>
      </c>
      <c r="AB3950" t="s">
        <v>58</v>
      </c>
      <c r="AC3950">
        <v>1</v>
      </c>
      <c r="AD3950" t="s">
        <v>46</v>
      </c>
    </row>
    <row r="3951" spans="1:30" x14ac:dyDescent="0.3">
      <c r="A3951" t="s">
        <v>1586</v>
      </c>
      <c r="B3951" t="s">
        <v>39</v>
      </c>
      <c r="C3951">
        <v>492532</v>
      </c>
      <c r="D3951">
        <v>1321.02</v>
      </c>
      <c r="E3951" s="1">
        <v>43621</v>
      </c>
      <c r="F3951" s="1">
        <v>45355</v>
      </c>
      <c r="G3951" t="s">
        <v>40</v>
      </c>
      <c r="H3951" t="s">
        <v>55</v>
      </c>
      <c r="I3951" t="s">
        <v>1579</v>
      </c>
      <c r="J3951">
        <v>1734</v>
      </c>
      <c r="K3951" t="s">
        <v>42</v>
      </c>
      <c r="L3951">
        <v>0</v>
      </c>
      <c r="M3951" t="s">
        <v>1580</v>
      </c>
      <c r="N3951" t="s">
        <v>49</v>
      </c>
      <c r="O3951">
        <v>73</v>
      </c>
      <c r="P3951" t="s">
        <v>867</v>
      </c>
      <c r="Q3951" t="s">
        <v>34</v>
      </c>
      <c r="R3951" t="s">
        <v>1581</v>
      </c>
      <c r="S3951" t="s">
        <v>36</v>
      </c>
      <c r="T3951">
        <v>1</v>
      </c>
      <c r="U3951">
        <v>1</v>
      </c>
      <c r="V3951" t="s">
        <v>37</v>
      </c>
      <c r="W3951" t="s">
        <v>1587</v>
      </c>
      <c r="X3951" t="s">
        <v>57</v>
      </c>
      <c r="Y3951">
        <v>31</v>
      </c>
      <c r="Z3951">
        <v>71</v>
      </c>
      <c r="AA3951">
        <v>1</v>
      </c>
      <c r="AB3951" t="s">
        <v>58</v>
      </c>
      <c r="AC3951">
        <v>1</v>
      </c>
      <c r="AD3951" t="s">
        <v>59</v>
      </c>
    </row>
    <row r="3952" spans="1:30" x14ac:dyDescent="0.3">
      <c r="A3952" t="s">
        <v>8900</v>
      </c>
      <c r="B3952" t="s">
        <v>70</v>
      </c>
      <c r="C3952">
        <v>267802</v>
      </c>
      <c r="D3952">
        <v>123.9</v>
      </c>
      <c r="E3952" s="1">
        <v>43062</v>
      </c>
      <c r="F3952" s="1">
        <v>43976</v>
      </c>
      <c r="G3952" t="s">
        <v>40</v>
      </c>
      <c r="H3952" t="s">
        <v>80</v>
      </c>
      <c r="I3952" t="s">
        <v>8897</v>
      </c>
      <c r="J3952">
        <v>914</v>
      </c>
      <c r="K3952" t="s">
        <v>100</v>
      </c>
      <c r="L3952">
        <v>1</v>
      </c>
      <c r="M3952" t="s">
        <v>8898</v>
      </c>
      <c r="N3952" t="s">
        <v>32</v>
      </c>
      <c r="O3952">
        <v>20</v>
      </c>
      <c r="P3952" t="s">
        <v>7851</v>
      </c>
      <c r="Q3952" t="s">
        <v>62</v>
      </c>
      <c r="R3952" t="s">
        <v>8899</v>
      </c>
      <c r="S3952" t="s">
        <v>67</v>
      </c>
      <c r="T3952">
        <v>0</v>
      </c>
      <c r="U3952">
        <v>0</v>
      </c>
      <c r="V3952" t="s">
        <v>68</v>
      </c>
      <c r="W3952" t="s">
        <v>8901</v>
      </c>
      <c r="X3952" t="s">
        <v>57</v>
      </c>
      <c r="Y3952">
        <v>6</v>
      </c>
      <c r="Z3952">
        <v>79</v>
      </c>
      <c r="AA3952">
        <v>1</v>
      </c>
      <c r="AB3952" t="s">
        <v>58</v>
      </c>
      <c r="AC3952">
        <v>1</v>
      </c>
      <c r="AD3952" t="s">
        <v>59</v>
      </c>
    </row>
    <row r="3953" spans="1:30" x14ac:dyDescent="0.3">
      <c r="A3953" t="s">
        <v>3078</v>
      </c>
      <c r="B3953" t="s">
        <v>118</v>
      </c>
      <c r="C3953">
        <v>324786</v>
      </c>
      <c r="D3953">
        <v>857.12</v>
      </c>
      <c r="E3953" s="1">
        <v>43703</v>
      </c>
      <c r="F3953" s="1">
        <v>46765</v>
      </c>
      <c r="G3953" t="s">
        <v>40</v>
      </c>
      <c r="H3953" t="s">
        <v>41</v>
      </c>
      <c r="I3953" t="s">
        <v>3075</v>
      </c>
      <c r="J3953">
        <v>3062</v>
      </c>
      <c r="K3953" t="s">
        <v>42</v>
      </c>
      <c r="L3953">
        <v>0</v>
      </c>
      <c r="M3953" t="s">
        <v>3076</v>
      </c>
      <c r="N3953" t="s">
        <v>60</v>
      </c>
      <c r="O3953">
        <v>59</v>
      </c>
      <c r="P3953" t="s">
        <v>2328</v>
      </c>
      <c r="Q3953" t="s">
        <v>51</v>
      </c>
      <c r="R3953" t="s">
        <v>3077</v>
      </c>
      <c r="S3953" t="s">
        <v>36</v>
      </c>
      <c r="T3953">
        <v>0</v>
      </c>
      <c r="U3953">
        <v>0</v>
      </c>
      <c r="V3953" t="s">
        <v>37</v>
      </c>
      <c r="W3953" t="s">
        <v>3079</v>
      </c>
      <c r="X3953" t="s">
        <v>57</v>
      </c>
      <c r="Y3953">
        <v>33</v>
      </c>
      <c r="Z3953">
        <v>73</v>
      </c>
      <c r="AA3953">
        <v>1</v>
      </c>
      <c r="AB3953" t="s">
        <v>58</v>
      </c>
      <c r="AC3953">
        <v>1</v>
      </c>
      <c r="AD3953" t="s">
        <v>59</v>
      </c>
    </row>
    <row r="3954" spans="1:30" x14ac:dyDescent="0.3">
      <c r="A3954" t="s">
        <v>16526</v>
      </c>
      <c r="B3954" t="s">
        <v>54</v>
      </c>
      <c r="C3954">
        <v>182347</v>
      </c>
      <c r="D3954">
        <v>330.57</v>
      </c>
      <c r="E3954" s="1">
        <v>43248</v>
      </c>
      <c r="F3954" s="1">
        <v>43661</v>
      </c>
      <c r="G3954" t="s">
        <v>103</v>
      </c>
      <c r="H3954" t="s">
        <v>55</v>
      </c>
      <c r="I3954" t="s">
        <v>16523</v>
      </c>
      <c r="J3954">
        <v>413</v>
      </c>
      <c r="K3954" t="s">
        <v>100</v>
      </c>
      <c r="L3954">
        <v>0</v>
      </c>
      <c r="M3954" t="s">
        <v>16524</v>
      </c>
      <c r="N3954" t="s">
        <v>32</v>
      </c>
      <c r="O3954">
        <v>38</v>
      </c>
      <c r="P3954" t="s">
        <v>4033</v>
      </c>
      <c r="Q3954" t="s">
        <v>51</v>
      </c>
      <c r="R3954" t="s">
        <v>16525</v>
      </c>
      <c r="S3954" t="s">
        <v>89</v>
      </c>
      <c r="T3954">
        <v>0</v>
      </c>
      <c r="U3954">
        <v>0</v>
      </c>
      <c r="V3954" t="s">
        <v>90</v>
      </c>
      <c r="W3954" t="s">
        <v>16527</v>
      </c>
      <c r="X3954" t="s">
        <v>57</v>
      </c>
      <c r="Y3954">
        <v>23</v>
      </c>
      <c r="Z3954">
        <v>42</v>
      </c>
      <c r="AA3954">
        <v>0</v>
      </c>
      <c r="AB3954" t="s">
        <v>45</v>
      </c>
      <c r="AC3954">
        <v>0</v>
      </c>
      <c r="AD3954" t="s">
        <v>59</v>
      </c>
    </row>
    <row r="3955" spans="1:30" x14ac:dyDescent="0.3">
      <c r="A3955" t="s">
        <v>12447</v>
      </c>
      <c r="B3955" t="s">
        <v>39</v>
      </c>
      <c r="C3955">
        <v>103548</v>
      </c>
      <c r="D3955">
        <v>1202.5999999999999</v>
      </c>
      <c r="E3955" s="1">
        <v>43015</v>
      </c>
      <c r="F3955" s="1">
        <v>44760</v>
      </c>
      <c r="G3955" t="s">
        <v>40</v>
      </c>
      <c r="H3955" t="s">
        <v>80</v>
      </c>
      <c r="I3955" t="s">
        <v>12444</v>
      </c>
      <c r="J3955">
        <v>1745</v>
      </c>
      <c r="K3955" t="s">
        <v>42</v>
      </c>
      <c r="L3955">
        <v>1</v>
      </c>
      <c r="M3955" t="s">
        <v>12445</v>
      </c>
      <c r="N3955" t="s">
        <v>49</v>
      </c>
      <c r="O3955">
        <v>67</v>
      </c>
      <c r="P3955" t="s">
        <v>1713</v>
      </c>
      <c r="Q3955" t="s">
        <v>87</v>
      </c>
      <c r="R3955" t="s">
        <v>12446</v>
      </c>
      <c r="S3955" t="s">
        <v>36</v>
      </c>
      <c r="T3955">
        <v>0</v>
      </c>
      <c r="U3955">
        <v>1</v>
      </c>
      <c r="V3955" t="s">
        <v>37</v>
      </c>
      <c r="W3955" t="s">
        <v>12448</v>
      </c>
      <c r="X3955" t="s">
        <v>44</v>
      </c>
      <c r="Y3955">
        <v>14</v>
      </c>
      <c r="Z3955">
        <v>94</v>
      </c>
      <c r="AA3955">
        <v>1</v>
      </c>
      <c r="AB3955" t="s">
        <v>58</v>
      </c>
      <c r="AC3955">
        <v>1</v>
      </c>
      <c r="AD3955" t="s">
        <v>46</v>
      </c>
    </row>
    <row r="3956" spans="1:30" x14ac:dyDescent="0.3">
      <c r="A3956" t="s">
        <v>6264</v>
      </c>
      <c r="B3956" t="s">
        <v>54</v>
      </c>
      <c r="C3956">
        <v>175824</v>
      </c>
      <c r="D3956">
        <v>1642.03</v>
      </c>
      <c r="E3956" s="1">
        <v>44540</v>
      </c>
      <c r="F3956" s="1">
        <v>45210</v>
      </c>
      <c r="G3956" t="s">
        <v>103</v>
      </c>
      <c r="H3956" t="s">
        <v>80</v>
      </c>
      <c r="I3956" t="s">
        <v>6261</v>
      </c>
      <c r="J3956">
        <v>670</v>
      </c>
      <c r="K3956" t="s">
        <v>100</v>
      </c>
      <c r="L3956">
        <v>1</v>
      </c>
      <c r="M3956" t="s">
        <v>6262</v>
      </c>
      <c r="N3956" t="s">
        <v>32</v>
      </c>
      <c r="O3956">
        <v>23</v>
      </c>
      <c r="P3956" t="s">
        <v>5655</v>
      </c>
      <c r="Q3956" t="s">
        <v>51</v>
      </c>
      <c r="R3956" t="s">
        <v>6263</v>
      </c>
      <c r="S3956" t="s">
        <v>67</v>
      </c>
      <c r="T3956">
        <v>0</v>
      </c>
      <c r="U3956">
        <v>0</v>
      </c>
      <c r="V3956" t="s">
        <v>68</v>
      </c>
      <c r="W3956" t="s">
        <v>6265</v>
      </c>
      <c r="X3956" t="s">
        <v>44</v>
      </c>
      <c r="Y3956">
        <v>33</v>
      </c>
      <c r="Z3956">
        <v>98</v>
      </c>
      <c r="AA3956">
        <v>1</v>
      </c>
      <c r="AB3956" t="s">
        <v>58</v>
      </c>
      <c r="AC3956">
        <v>1</v>
      </c>
      <c r="AD3956" t="s">
        <v>46</v>
      </c>
    </row>
    <row r="3957" spans="1:30" x14ac:dyDescent="0.3">
      <c r="A3957" t="s">
        <v>19593</v>
      </c>
      <c r="B3957" t="s">
        <v>54</v>
      </c>
      <c r="C3957">
        <v>422552</v>
      </c>
      <c r="D3957">
        <v>1628.54</v>
      </c>
      <c r="E3957" s="1">
        <v>44801</v>
      </c>
      <c r="F3957" s="1">
        <v>47152</v>
      </c>
      <c r="G3957" t="s">
        <v>99</v>
      </c>
      <c r="H3957" t="s">
        <v>55</v>
      </c>
      <c r="I3957" t="s">
        <v>19588</v>
      </c>
      <c r="J3957">
        <v>2351</v>
      </c>
      <c r="K3957" t="s">
        <v>42</v>
      </c>
      <c r="L3957">
        <v>0</v>
      </c>
      <c r="M3957" t="s">
        <v>19589</v>
      </c>
      <c r="N3957" t="s">
        <v>60</v>
      </c>
      <c r="O3957">
        <v>62</v>
      </c>
      <c r="P3957" t="s">
        <v>10937</v>
      </c>
      <c r="Q3957" t="s">
        <v>87</v>
      </c>
      <c r="R3957" t="s">
        <v>19590</v>
      </c>
      <c r="S3957" t="s">
        <v>36</v>
      </c>
      <c r="T3957">
        <v>0</v>
      </c>
      <c r="U3957">
        <v>1</v>
      </c>
      <c r="V3957" t="s">
        <v>37</v>
      </c>
      <c r="W3957" t="s">
        <v>19594</v>
      </c>
      <c r="X3957" t="s">
        <v>44</v>
      </c>
      <c r="Y3957">
        <v>3</v>
      </c>
      <c r="Z3957">
        <v>94</v>
      </c>
      <c r="AA3957">
        <v>1</v>
      </c>
      <c r="AB3957" t="s">
        <v>58</v>
      </c>
      <c r="AC3957">
        <v>1</v>
      </c>
      <c r="AD3957" t="s">
        <v>46</v>
      </c>
    </row>
    <row r="3958" spans="1:30" x14ac:dyDescent="0.3">
      <c r="A3958" t="s">
        <v>8390</v>
      </c>
      <c r="B3958" t="s">
        <v>39</v>
      </c>
      <c r="C3958">
        <v>249120</v>
      </c>
      <c r="D3958">
        <v>1453.38</v>
      </c>
      <c r="E3958" s="1">
        <v>42147</v>
      </c>
      <c r="F3958" s="1">
        <v>45476</v>
      </c>
      <c r="G3958" t="s">
        <v>103</v>
      </c>
      <c r="H3958" t="s">
        <v>41</v>
      </c>
      <c r="I3958" t="s">
        <v>8387</v>
      </c>
      <c r="J3958">
        <v>3329</v>
      </c>
      <c r="K3958" t="s">
        <v>42</v>
      </c>
      <c r="L3958">
        <v>0</v>
      </c>
      <c r="M3958" t="s">
        <v>8388</v>
      </c>
      <c r="N3958" t="s">
        <v>49</v>
      </c>
      <c r="O3958">
        <v>85</v>
      </c>
      <c r="P3958" t="s">
        <v>2015</v>
      </c>
      <c r="Q3958" t="s">
        <v>51</v>
      </c>
      <c r="R3958" t="s">
        <v>8389</v>
      </c>
      <c r="S3958" t="s">
        <v>36</v>
      </c>
      <c r="T3958">
        <v>0</v>
      </c>
      <c r="U3958">
        <v>1</v>
      </c>
      <c r="V3958" t="s">
        <v>37</v>
      </c>
      <c r="W3958" t="s">
        <v>8391</v>
      </c>
      <c r="X3958" t="s">
        <v>72</v>
      </c>
      <c r="Y3958">
        <v>11</v>
      </c>
      <c r="Z3958">
        <v>80</v>
      </c>
      <c r="AA3958">
        <v>1</v>
      </c>
      <c r="AB3958" t="s">
        <v>58</v>
      </c>
      <c r="AC3958">
        <v>1</v>
      </c>
      <c r="AD3958" t="s">
        <v>74</v>
      </c>
    </row>
    <row r="3959" spans="1:30" x14ac:dyDescent="0.3">
      <c r="A3959" t="s">
        <v>18728</v>
      </c>
      <c r="B3959" t="s">
        <v>39</v>
      </c>
      <c r="C3959">
        <v>11289</v>
      </c>
      <c r="D3959">
        <v>310.01</v>
      </c>
      <c r="E3959" s="1">
        <v>45547</v>
      </c>
      <c r="F3959" s="1">
        <v>47647</v>
      </c>
      <c r="G3959" t="s">
        <v>99</v>
      </c>
      <c r="H3959" t="s">
        <v>41</v>
      </c>
      <c r="I3959" t="s">
        <v>18725</v>
      </c>
      <c r="J3959">
        <v>2100</v>
      </c>
      <c r="K3959" t="s">
        <v>42</v>
      </c>
      <c r="L3959">
        <v>0</v>
      </c>
      <c r="M3959" t="s">
        <v>18726</v>
      </c>
      <c r="N3959" t="s">
        <v>60</v>
      </c>
      <c r="O3959">
        <v>69</v>
      </c>
      <c r="P3959" t="s">
        <v>2707</v>
      </c>
      <c r="Q3959" t="s">
        <v>34</v>
      </c>
      <c r="R3959" t="s">
        <v>18727</v>
      </c>
      <c r="S3959" t="s">
        <v>36</v>
      </c>
      <c r="T3959">
        <v>1</v>
      </c>
      <c r="U3959">
        <v>1</v>
      </c>
      <c r="V3959" t="s">
        <v>37</v>
      </c>
      <c r="W3959" t="s">
        <v>18729</v>
      </c>
      <c r="X3959" t="s">
        <v>72</v>
      </c>
      <c r="Y3959">
        <v>32</v>
      </c>
      <c r="Z3959">
        <v>100</v>
      </c>
      <c r="AA3959">
        <v>1</v>
      </c>
      <c r="AB3959" t="s">
        <v>58</v>
      </c>
      <c r="AC3959">
        <v>1</v>
      </c>
      <c r="AD3959" t="s">
        <v>74</v>
      </c>
    </row>
    <row r="3960" spans="1:30" x14ac:dyDescent="0.3">
      <c r="A3960" t="s">
        <v>2923</v>
      </c>
      <c r="B3960" t="s">
        <v>54</v>
      </c>
      <c r="C3960">
        <v>66780</v>
      </c>
      <c r="D3960">
        <v>1179.5</v>
      </c>
      <c r="E3960" s="1">
        <v>43740</v>
      </c>
      <c r="F3960" s="1">
        <v>45374</v>
      </c>
      <c r="G3960" t="s">
        <v>103</v>
      </c>
      <c r="H3960" t="s">
        <v>55</v>
      </c>
      <c r="I3960" t="s">
        <v>2918</v>
      </c>
      <c r="J3960">
        <v>1634</v>
      </c>
      <c r="K3960" t="s">
        <v>42</v>
      </c>
      <c r="L3960">
        <v>0</v>
      </c>
      <c r="M3960" t="s">
        <v>2919</v>
      </c>
      <c r="N3960" t="s">
        <v>60</v>
      </c>
      <c r="O3960">
        <v>26</v>
      </c>
      <c r="P3960" t="s">
        <v>1435</v>
      </c>
      <c r="Q3960" t="s">
        <v>62</v>
      </c>
      <c r="R3960" t="s">
        <v>2920</v>
      </c>
      <c r="S3960" t="s">
        <v>109</v>
      </c>
      <c r="T3960">
        <v>0</v>
      </c>
      <c r="U3960">
        <v>0</v>
      </c>
      <c r="V3960" t="s">
        <v>68</v>
      </c>
      <c r="W3960" t="s">
        <v>2924</v>
      </c>
      <c r="X3960" t="s">
        <v>44</v>
      </c>
      <c r="Y3960">
        <v>21</v>
      </c>
      <c r="Z3960">
        <v>88</v>
      </c>
      <c r="AA3960">
        <v>1</v>
      </c>
      <c r="AB3960" t="s">
        <v>58</v>
      </c>
      <c r="AC3960">
        <v>1</v>
      </c>
      <c r="AD3960" t="s">
        <v>46</v>
      </c>
    </row>
    <row r="3961" spans="1:30" x14ac:dyDescent="0.3">
      <c r="A3961" t="s">
        <v>2968</v>
      </c>
      <c r="B3961" t="s">
        <v>39</v>
      </c>
      <c r="C3961">
        <v>300603</v>
      </c>
      <c r="D3961">
        <v>1622.14</v>
      </c>
      <c r="E3961" s="1">
        <v>43526</v>
      </c>
      <c r="F3961" s="1">
        <v>45285</v>
      </c>
      <c r="G3961" t="s">
        <v>103</v>
      </c>
      <c r="H3961" t="s">
        <v>80</v>
      </c>
      <c r="I3961" t="s">
        <v>2962</v>
      </c>
      <c r="J3961">
        <v>1759</v>
      </c>
      <c r="K3961" t="s">
        <v>42</v>
      </c>
      <c r="L3961">
        <v>1</v>
      </c>
      <c r="M3961" t="s">
        <v>2963</v>
      </c>
      <c r="N3961" t="s">
        <v>32</v>
      </c>
      <c r="O3961">
        <v>55</v>
      </c>
      <c r="P3961" t="s">
        <v>2964</v>
      </c>
      <c r="Q3961" t="s">
        <v>51</v>
      </c>
      <c r="R3961" t="s">
        <v>2965</v>
      </c>
      <c r="S3961" t="s">
        <v>97</v>
      </c>
      <c r="T3961">
        <v>0</v>
      </c>
      <c r="U3961">
        <v>0</v>
      </c>
      <c r="V3961" t="s">
        <v>37</v>
      </c>
      <c r="W3961" t="s">
        <v>2969</v>
      </c>
      <c r="X3961" t="s">
        <v>72</v>
      </c>
      <c r="Y3961">
        <v>31</v>
      </c>
      <c r="Z3961">
        <v>80</v>
      </c>
      <c r="AA3961">
        <v>1</v>
      </c>
      <c r="AB3961" t="s">
        <v>58</v>
      </c>
      <c r="AC3961">
        <v>1</v>
      </c>
      <c r="AD3961" t="s">
        <v>74</v>
      </c>
    </row>
    <row r="3962" spans="1:30" x14ac:dyDescent="0.3">
      <c r="A3962" t="s">
        <v>13631</v>
      </c>
      <c r="B3962" t="s">
        <v>54</v>
      </c>
      <c r="C3962">
        <v>412493</v>
      </c>
      <c r="D3962">
        <v>1783.97</v>
      </c>
      <c r="E3962" s="1">
        <v>43627</v>
      </c>
      <c r="F3962" s="1">
        <v>45258</v>
      </c>
      <c r="G3962" t="s">
        <v>40</v>
      </c>
      <c r="H3962" t="s">
        <v>55</v>
      </c>
      <c r="I3962" t="s">
        <v>13628</v>
      </c>
      <c r="J3962">
        <v>1631</v>
      </c>
      <c r="K3962" t="s">
        <v>42</v>
      </c>
      <c r="L3962">
        <v>0</v>
      </c>
      <c r="M3962" t="s">
        <v>13629</v>
      </c>
      <c r="N3962" t="s">
        <v>32</v>
      </c>
      <c r="O3962">
        <v>84</v>
      </c>
      <c r="P3962" t="s">
        <v>658</v>
      </c>
      <c r="Q3962" t="s">
        <v>87</v>
      </c>
      <c r="R3962" t="s">
        <v>13630</v>
      </c>
      <c r="S3962" t="s">
        <v>36</v>
      </c>
      <c r="T3962">
        <v>0</v>
      </c>
      <c r="U3962">
        <v>1</v>
      </c>
      <c r="V3962" t="s">
        <v>37</v>
      </c>
      <c r="W3962" t="s">
        <v>13632</v>
      </c>
      <c r="X3962" t="s">
        <v>57</v>
      </c>
      <c r="Y3962">
        <v>33</v>
      </c>
      <c r="Z3962">
        <v>67</v>
      </c>
      <c r="AA3962">
        <v>0</v>
      </c>
      <c r="AB3962" t="s">
        <v>58</v>
      </c>
      <c r="AC3962">
        <v>0</v>
      </c>
      <c r="AD3962" t="s">
        <v>59</v>
      </c>
    </row>
    <row r="3963" spans="1:30" x14ac:dyDescent="0.3">
      <c r="A3963" t="s">
        <v>7905</v>
      </c>
      <c r="B3963" t="s">
        <v>70</v>
      </c>
      <c r="C3963">
        <v>430222</v>
      </c>
      <c r="D3963">
        <v>811.71</v>
      </c>
      <c r="E3963" s="1">
        <v>42178</v>
      </c>
      <c r="F3963" s="1">
        <v>45134</v>
      </c>
      <c r="G3963" t="s">
        <v>99</v>
      </c>
      <c r="H3963" t="s">
        <v>55</v>
      </c>
      <c r="I3963" t="s">
        <v>7902</v>
      </c>
      <c r="J3963">
        <v>2956</v>
      </c>
      <c r="K3963" t="s">
        <v>42</v>
      </c>
      <c r="L3963">
        <v>0</v>
      </c>
      <c r="M3963" t="s">
        <v>7903</v>
      </c>
      <c r="N3963" t="s">
        <v>49</v>
      </c>
      <c r="O3963">
        <v>70</v>
      </c>
      <c r="P3963" t="s">
        <v>1435</v>
      </c>
      <c r="Q3963" t="s">
        <v>62</v>
      </c>
      <c r="R3963" t="s">
        <v>7904</v>
      </c>
      <c r="S3963" t="s">
        <v>36</v>
      </c>
      <c r="T3963">
        <v>0</v>
      </c>
      <c r="U3963">
        <v>1</v>
      </c>
      <c r="V3963" t="s">
        <v>37</v>
      </c>
      <c r="W3963" t="s">
        <v>7906</v>
      </c>
      <c r="X3963" t="s">
        <v>72</v>
      </c>
      <c r="Y3963">
        <v>14</v>
      </c>
      <c r="Z3963">
        <v>28</v>
      </c>
      <c r="AA3963">
        <v>0</v>
      </c>
      <c r="AB3963" t="s">
        <v>73</v>
      </c>
      <c r="AC3963">
        <v>0</v>
      </c>
      <c r="AD3963" t="s">
        <v>74</v>
      </c>
    </row>
    <row r="3964" spans="1:30" x14ac:dyDescent="0.3">
      <c r="A3964" t="s">
        <v>19576</v>
      </c>
      <c r="B3964" t="s">
        <v>39</v>
      </c>
      <c r="C3964">
        <v>364250</v>
      </c>
      <c r="D3964">
        <v>1468.17</v>
      </c>
      <c r="E3964" s="1">
        <v>44837</v>
      </c>
      <c r="F3964" s="1">
        <v>47904</v>
      </c>
      <c r="G3964" t="s">
        <v>99</v>
      </c>
      <c r="H3964" t="s">
        <v>41</v>
      </c>
      <c r="I3964" t="s">
        <v>19569</v>
      </c>
      <c r="J3964">
        <v>3067</v>
      </c>
      <c r="K3964" t="s">
        <v>42</v>
      </c>
      <c r="L3964">
        <v>0</v>
      </c>
      <c r="M3964" t="s">
        <v>19570</v>
      </c>
      <c r="N3964" t="s">
        <v>49</v>
      </c>
      <c r="O3964">
        <v>62</v>
      </c>
      <c r="P3964" t="s">
        <v>228</v>
      </c>
      <c r="Q3964" t="s">
        <v>34</v>
      </c>
      <c r="R3964" t="s">
        <v>19571</v>
      </c>
      <c r="S3964" t="s">
        <v>36</v>
      </c>
      <c r="T3964">
        <v>1</v>
      </c>
      <c r="U3964">
        <v>1</v>
      </c>
      <c r="V3964" t="s">
        <v>37</v>
      </c>
      <c r="W3964" t="s">
        <v>19577</v>
      </c>
      <c r="X3964" t="s">
        <v>44</v>
      </c>
      <c r="Y3964">
        <v>16</v>
      </c>
      <c r="Z3964">
        <v>24</v>
      </c>
      <c r="AA3964">
        <v>0</v>
      </c>
      <c r="AB3964" t="s">
        <v>73</v>
      </c>
      <c r="AC3964">
        <v>0</v>
      </c>
      <c r="AD3964" t="s">
        <v>46</v>
      </c>
    </row>
    <row r="3965" spans="1:30" x14ac:dyDescent="0.3">
      <c r="A3965" t="s">
        <v>14346</v>
      </c>
      <c r="B3965" t="s">
        <v>70</v>
      </c>
      <c r="C3965">
        <v>96756</v>
      </c>
      <c r="D3965">
        <v>1047.78</v>
      </c>
      <c r="E3965" s="1">
        <v>44988</v>
      </c>
      <c r="F3965" s="1">
        <v>47939</v>
      </c>
      <c r="G3965" t="s">
        <v>99</v>
      </c>
      <c r="H3965" t="s">
        <v>55</v>
      </c>
      <c r="I3965" t="s">
        <v>14341</v>
      </c>
      <c r="J3965">
        <v>2951</v>
      </c>
      <c r="K3965" t="s">
        <v>42</v>
      </c>
      <c r="L3965">
        <v>0</v>
      </c>
      <c r="M3965" t="s">
        <v>14342</v>
      </c>
      <c r="N3965" t="s">
        <v>60</v>
      </c>
      <c r="O3965">
        <v>51</v>
      </c>
      <c r="P3965" t="s">
        <v>518</v>
      </c>
      <c r="Q3965" t="s">
        <v>87</v>
      </c>
      <c r="R3965" t="s">
        <v>14343</v>
      </c>
      <c r="S3965" t="s">
        <v>97</v>
      </c>
      <c r="T3965">
        <v>0</v>
      </c>
      <c r="U3965">
        <v>0</v>
      </c>
      <c r="V3965" t="s">
        <v>37</v>
      </c>
      <c r="W3965" t="s">
        <v>14347</v>
      </c>
      <c r="X3965" t="s">
        <v>72</v>
      </c>
      <c r="Y3965">
        <v>46</v>
      </c>
      <c r="Z3965">
        <v>94</v>
      </c>
      <c r="AA3965">
        <v>1</v>
      </c>
      <c r="AB3965" t="s">
        <v>58</v>
      </c>
      <c r="AC3965">
        <v>1</v>
      </c>
      <c r="AD3965" t="s">
        <v>74</v>
      </c>
    </row>
    <row r="3966" spans="1:30" x14ac:dyDescent="0.3">
      <c r="A3966" t="s">
        <v>3258</v>
      </c>
      <c r="B3966" t="s">
        <v>70</v>
      </c>
      <c r="C3966">
        <v>364411</v>
      </c>
      <c r="D3966">
        <v>1728.37</v>
      </c>
      <c r="E3966" s="1">
        <v>43759</v>
      </c>
      <c r="F3966" s="1">
        <v>45542</v>
      </c>
      <c r="G3966" t="s">
        <v>103</v>
      </c>
      <c r="H3966" t="s">
        <v>41</v>
      </c>
      <c r="I3966" t="s">
        <v>3255</v>
      </c>
      <c r="J3966">
        <v>1783</v>
      </c>
      <c r="K3966" t="s">
        <v>42</v>
      </c>
      <c r="L3966">
        <v>0</v>
      </c>
      <c r="M3966" t="s">
        <v>3256</v>
      </c>
      <c r="N3966" t="s">
        <v>49</v>
      </c>
      <c r="O3966">
        <v>45</v>
      </c>
      <c r="P3966" t="s">
        <v>665</v>
      </c>
      <c r="Q3966" t="s">
        <v>87</v>
      </c>
      <c r="R3966" t="s">
        <v>3257</v>
      </c>
      <c r="S3966" t="s">
        <v>89</v>
      </c>
      <c r="T3966">
        <v>0</v>
      </c>
      <c r="U3966">
        <v>0</v>
      </c>
      <c r="V3966" t="s">
        <v>90</v>
      </c>
      <c r="W3966" t="s">
        <v>3259</v>
      </c>
      <c r="X3966" t="s">
        <v>72</v>
      </c>
      <c r="Y3966">
        <v>24</v>
      </c>
      <c r="Z3966">
        <v>73</v>
      </c>
      <c r="AA3966">
        <v>1</v>
      </c>
      <c r="AB3966" t="s">
        <v>58</v>
      </c>
      <c r="AC3966">
        <v>1</v>
      </c>
      <c r="AD3966" t="s">
        <v>74</v>
      </c>
    </row>
    <row r="3967" spans="1:30" x14ac:dyDescent="0.3">
      <c r="A3967" t="s">
        <v>11098</v>
      </c>
      <c r="B3967" t="s">
        <v>118</v>
      </c>
      <c r="C3967">
        <v>162365</v>
      </c>
      <c r="D3967">
        <v>527.53</v>
      </c>
      <c r="E3967" s="1">
        <v>44425</v>
      </c>
      <c r="F3967" s="1">
        <v>47831</v>
      </c>
      <c r="G3967" t="s">
        <v>40</v>
      </c>
      <c r="H3967" t="s">
        <v>41</v>
      </c>
      <c r="I3967" t="s">
        <v>11093</v>
      </c>
      <c r="J3967">
        <v>3406</v>
      </c>
      <c r="K3967" t="s">
        <v>42</v>
      </c>
      <c r="L3967">
        <v>0</v>
      </c>
      <c r="M3967" t="s">
        <v>11094</v>
      </c>
      <c r="N3967" t="s">
        <v>49</v>
      </c>
      <c r="O3967">
        <v>52</v>
      </c>
      <c r="P3967" t="s">
        <v>7939</v>
      </c>
      <c r="Q3967" t="s">
        <v>87</v>
      </c>
      <c r="R3967" t="s">
        <v>11095</v>
      </c>
      <c r="S3967" t="s">
        <v>97</v>
      </c>
      <c r="T3967">
        <v>0</v>
      </c>
      <c r="U3967">
        <v>0</v>
      </c>
      <c r="V3967" t="s">
        <v>37</v>
      </c>
      <c r="W3967" t="s">
        <v>11099</v>
      </c>
      <c r="X3967" t="s">
        <v>72</v>
      </c>
      <c r="Y3967">
        <v>26</v>
      </c>
      <c r="Z3967">
        <v>50</v>
      </c>
      <c r="AA3967">
        <v>0</v>
      </c>
      <c r="AB3967" t="s">
        <v>45</v>
      </c>
      <c r="AC3967">
        <v>0</v>
      </c>
      <c r="AD3967" t="s">
        <v>74</v>
      </c>
    </row>
    <row r="3968" spans="1:30" x14ac:dyDescent="0.3">
      <c r="A3968" t="s">
        <v>11446</v>
      </c>
      <c r="B3968" t="s">
        <v>70</v>
      </c>
      <c r="C3968">
        <v>118068</v>
      </c>
      <c r="D3968">
        <v>530.08000000000004</v>
      </c>
      <c r="E3968" s="1">
        <v>43381</v>
      </c>
      <c r="F3968" s="1">
        <v>46186</v>
      </c>
      <c r="G3968" t="s">
        <v>103</v>
      </c>
      <c r="H3968" t="s">
        <v>80</v>
      </c>
      <c r="I3968" t="s">
        <v>11441</v>
      </c>
      <c r="J3968">
        <v>2805</v>
      </c>
      <c r="K3968" t="s">
        <v>42</v>
      </c>
      <c r="L3968">
        <v>1</v>
      </c>
      <c r="M3968" t="s">
        <v>11442</v>
      </c>
      <c r="N3968" t="s">
        <v>60</v>
      </c>
      <c r="O3968">
        <v>69</v>
      </c>
      <c r="P3968" t="s">
        <v>4389</v>
      </c>
      <c r="Q3968" t="s">
        <v>51</v>
      </c>
      <c r="R3968" t="s">
        <v>11443</v>
      </c>
      <c r="S3968" t="s">
        <v>36</v>
      </c>
      <c r="T3968">
        <v>0</v>
      </c>
      <c r="U3968">
        <v>1</v>
      </c>
      <c r="V3968" t="s">
        <v>37</v>
      </c>
      <c r="W3968" t="s">
        <v>11447</v>
      </c>
      <c r="X3968" t="s">
        <v>44</v>
      </c>
      <c r="Y3968">
        <v>26</v>
      </c>
      <c r="Z3968">
        <v>57</v>
      </c>
      <c r="AA3968">
        <v>0</v>
      </c>
      <c r="AB3968" t="s">
        <v>45</v>
      </c>
      <c r="AC3968">
        <v>0</v>
      </c>
      <c r="AD3968" t="s">
        <v>46</v>
      </c>
    </row>
    <row r="3969" spans="1:30" x14ac:dyDescent="0.3">
      <c r="A3969" t="s">
        <v>18352</v>
      </c>
      <c r="B3969" t="s">
        <v>39</v>
      </c>
      <c r="C3969">
        <v>71138</v>
      </c>
      <c r="D3969">
        <v>1328.21</v>
      </c>
      <c r="E3969" s="1">
        <v>45564</v>
      </c>
      <c r="F3969" s="1">
        <v>49105</v>
      </c>
      <c r="G3969" t="s">
        <v>99</v>
      </c>
      <c r="H3969" t="s">
        <v>55</v>
      </c>
      <c r="I3969" t="s">
        <v>18349</v>
      </c>
      <c r="J3969">
        <v>3541</v>
      </c>
      <c r="K3969" t="s">
        <v>42</v>
      </c>
      <c r="L3969">
        <v>0</v>
      </c>
      <c r="M3969" t="s">
        <v>18350</v>
      </c>
      <c r="N3969" t="s">
        <v>60</v>
      </c>
      <c r="O3969">
        <v>56</v>
      </c>
      <c r="P3969" t="s">
        <v>1485</v>
      </c>
      <c r="Q3969" t="s">
        <v>62</v>
      </c>
      <c r="R3969" t="s">
        <v>18351</v>
      </c>
      <c r="S3969" t="s">
        <v>36</v>
      </c>
      <c r="T3969">
        <v>0</v>
      </c>
      <c r="U3969">
        <v>0</v>
      </c>
      <c r="V3969" t="s">
        <v>37</v>
      </c>
      <c r="W3969" t="s">
        <v>18353</v>
      </c>
      <c r="X3969" t="s">
        <v>44</v>
      </c>
      <c r="Y3969">
        <v>2</v>
      </c>
      <c r="Z3969">
        <v>71</v>
      </c>
      <c r="AA3969">
        <v>1</v>
      </c>
      <c r="AB3969" t="s">
        <v>58</v>
      </c>
      <c r="AC3969">
        <v>1</v>
      </c>
      <c r="AD3969" t="s">
        <v>46</v>
      </c>
    </row>
    <row r="3970" spans="1:30" x14ac:dyDescent="0.3">
      <c r="A3970" t="s">
        <v>12582</v>
      </c>
      <c r="B3970" t="s">
        <v>70</v>
      </c>
      <c r="C3970">
        <v>257256</v>
      </c>
      <c r="D3970">
        <v>1813.56</v>
      </c>
      <c r="E3970" s="1">
        <v>42153</v>
      </c>
      <c r="F3970" s="1">
        <v>45060</v>
      </c>
      <c r="G3970" t="s">
        <v>40</v>
      </c>
      <c r="H3970" t="s">
        <v>80</v>
      </c>
      <c r="I3970" t="s">
        <v>12571</v>
      </c>
      <c r="J3970">
        <v>2907</v>
      </c>
      <c r="K3970" t="s">
        <v>42</v>
      </c>
      <c r="L3970">
        <v>1</v>
      </c>
      <c r="M3970" t="s">
        <v>12572</v>
      </c>
      <c r="N3970" t="s">
        <v>32</v>
      </c>
      <c r="O3970">
        <v>65</v>
      </c>
      <c r="P3970" t="s">
        <v>4499</v>
      </c>
      <c r="Q3970" t="s">
        <v>34</v>
      </c>
      <c r="R3970" t="s">
        <v>12573</v>
      </c>
      <c r="S3970" t="s">
        <v>36</v>
      </c>
      <c r="T3970">
        <v>1</v>
      </c>
      <c r="U3970">
        <v>1</v>
      </c>
      <c r="V3970" t="s">
        <v>37</v>
      </c>
      <c r="W3970" t="s">
        <v>12583</v>
      </c>
      <c r="X3970" t="s">
        <v>57</v>
      </c>
      <c r="Y3970">
        <v>30</v>
      </c>
      <c r="Z3970">
        <v>81</v>
      </c>
      <c r="AA3970">
        <v>1</v>
      </c>
      <c r="AB3970" t="s">
        <v>58</v>
      </c>
      <c r="AC3970">
        <v>1</v>
      </c>
      <c r="AD3970" t="s">
        <v>59</v>
      </c>
    </row>
    <row r="3971" spans="1:30" x14ac:dyDescent="0.3">
      <c r="A3971" t="s">
        <v>15349</v>
      </c>
      <c r="B3971" t="s">
        <v>118</v>
      </c>
      <c r="C3971">
        <v>109495</v>
      </c>
      <c r="D3971">
        <v>856.61</v>
      </c>
      <c r="E3971" s="1">
        <v>42437</v>
      </c>
      <c r="F3971" s="1">
        <v>44456</v>
      </c>
      <c r="G3971" t="s">
        <v>103</v>
      </c>
      <c r="H3971" t="s">
        <v>41</v>
      </c>
      <c r="I3971" t="s">
        <v>15344</v>
      </c>
      <c r="J3971">
        <v>2019</v>
      </c>
      <c r="K3971" t="s">
        <v>42</v>
      </c>
      <c r="L3971">
        <v>0</v>
      </c>
      <c r="M3971" t="s">
        <v>15345</v>
      </c>
      <c r="N3971" t="s">
        <v>32</v>
      </c>
      <c r="O3971">
        <v>58</v>
      </c>
      <c r="P3971" t="s">
        <v>1730</v>
      </c>
      <c r="Q3971" t="s">
        <v>87</v>
      </c>
      <c r="R3971" t="s">
        <v>15346</v>
      </c>
      <c r="S3971" t="s">
        <v>36</v>
      </c>
      <c r="T3971">
        <v>0</v>
      </c>
      <c r="U3971">
        <v>0</v>
      </c>
      <c r="V3971" t="s">
        <v>37</v>
      </c>
      <c r="W3971" t="s">
        <v>15350</v>
      </c>
      <c r="X3971" t="s">
        <v>44</v>
      </c>
      <c r="Y3971">
        <v>43</v>
      </c>
      <c r="Z3971">
        <v>78</v>
      </c>
      <c r="AA3971">
        <v>1</v>
      </c>
      <c r="AB3971" t="s">
        <v>58</v>
      </c>
      <c r="AC3971">
        <v>1</v>
      </c>
      <c r="AD3971" t="s">
        <v>46</v>
      </c>
    </row>
    <row r="3972" spans="1:30" x14ac:dyDescent="0.3">
      <c r="A3972" t="s">
        <v>7698</v>
      </c>
      <c r="B3972" t="s">
        <v>118</v>
      </c>
      <c r="C3972">
        <v>385931</v>
      </c>
      <c r="D3972">
        <v>976.53</v>
      </c>
      <c r="E3972" s="1">
        <v>44270</v>
      </c>
      <c r="F3972" s="1">
        <v>46008</v>
      </c>
      <c r="G3972" t="s">
        <v>99</v>
      </c>
      <c r="H3972" t="s">
        <v>80</v>
      </c>
      <c r="I3972" t="s">
        <v>7695</v>
      </c>
      <c r="J3972">
        <v>1738</v>
      </c>
      <c r="K3972" t="s">
        <v>42</v>
      </c>
      <c r="L3972">
        <v>1</v>
      </c>
      <c r="M3972" t="s">
        <v>7696</v>
      </c>
      <c r="N3972" t="s">
        <v>49</v>
      </c>
      <c r="O3972">
        <v>19</v>
      </c>
      <c r="P3972" t="s">
        <v>2080</v>
      </c>
      <c r="Q3972" t="s">
        <v>87</v>
      </c>
      <c r="R3972" t="s">
        <v>7697</v>
      </c>
      <c r="S3972" t="s">
        <v>67</v>
      </c>
      <c r="T3972">
        <v>0</v>
      </c>
      <c r="U3972">
        <v>0</v>
      </c>
      <c r="V3972" t="s">
        <v>68</v>
      </c>
      <c r="W3972" t="s">
        <v>7699</v>
      </c>
      <c r="X3972" t="s">
        <v>72</v>
      </c>
      <c r="Y3972">
        <v>14</v>
      </c>
      <c r="Z3972">
        <v>34</v>
      </c>
      <c r="AA3972">
        <v>0</v>
      </c>
      <c r="AB3972" t="s">
        <v>45</v>
      </c>
      <c r="AC3972">
        <v>0</v>
      </c>
      <c r="AD3972" t="s">
        <v>74</v>
      </c>
    </row>
    <row r="3973" spans="1:30" x14ac:dyDescent="0.3">
      <c r="A3973" t="s">
        <v>9082</v>
      </c>
      <c r="B3973" t="s">
        <v>70</v>
      </c>
      <c r="C3973">
        <v>447326</v>
      </c>
      <c r="D3973">
        <v>325.32</v>
      </c>
      <c r="E3973" s="1">
        <v>43760</v>
      </c>
      <c r="F3973" s="1">
        <v>46246</v>
      </c>
      <c r="G3973" t="s">
        <v>40</v>
      </c>
      <c r="H3973" t="s">
        <v>41</v>
      </c>
      <c r="I3973" t="s">
        <v>9079</v>
      </c>
      <c r="J3973">
        <v>2486</v>
      </c>
      <c r="K3973" t="s">
        <v>42</v>
      </c>
      <c r="L3973">
        <v>0</v>
      </c>
      <c r="M3973" t="s">
        <v>9080</v>
      </c>
      <c r="N3973" t="s">
        <v>49</v>
      </c>
      <c r="O3973">
        <v>54</v>
      </c>
      <c r="P3973" t="s">
        <v>1090</v>
      </c>
      <c r="Q3973" t="s">
        <v>62</v>
      </c>
      <c r="R3973" t="s">
        <v>9081</v>
      </c>
      <c r="S3973" t="s">
        <v>97</v>
      </c>
      <c r="T3973">
        <v>0</v>
      </c>
      <c r="U3973">
        <v>0</v>
      </c>
      <c r="V3973" t="s">
        <v>37</v>
      </c>
      <c r="W3973" t="s">
        <v>9083</v>
      </c>
      <c r="X3973" t="s">
        <v>44</v>
      </c>
      <c r="Y3973">
        <v>7</v>
      </c>
      <c r="Z3973">
        <v>5</v>
      </c>
      <c r="AA3973">
        <v>0</v>
      </c>
      <c r="AB3973" t="s">
        <v>73</v>
      </c>
      <c r="AC3973">
        <v>0</v>
      </c>
      <c r="AD3973" t="s">
        <v>46</v>
      </c>
    </row>
    <row r="3974" spans="1:30" x14ac:dyDescent="0.3">
      <c r="A3974" t="s">
        <v>1532</v>
      </c>
      <c r="B3974" t="s">
        <v>39</v>
      </c>
      <c r="C3974">
        <v>466204</v>
      </c>
      <c r="D3974">
        <v>476.43</v>
      </c>
      <c r="E3974" s="1">
        <v>43247</v>
      </c>
      <c r="F3974" s="1">
        <v>43878</v>
      </c>
      <c r="G3974" t="s">
        <v>103</v>
      </c>
      <c r="H3974" t="s">
        <v>41</v>
      </c>
      <c r="I3974" t="s">
        <v>1524</v>
      </c>
      <c r="J3974">
        <v>631</v>
      </c>
      <c r="K3974" t="s">
        <v>100</v>
      </c>
      <c r="L3974">
        <v>0</v>
      </c>
      <c r="M3974" t="s">
        <v>1525</v>
      </c>
      <c r="N3974" t="s">
        <v>60</v>
      </c>
      <c r="O3974">
        <v>62</v>
      </c>
      <c r="P3974" t="s">
        <v>1526</v>
      </c>
      <c r="Q3974" t="s">
        <v>34</v>
      </c>
      <c r="R3974" t="s">
        <v>1527</v>
      </c>
      <c r="S3974" t="s">
        <v>36</v>
      </c>
      <c r="T3974">
        <v>1</v>
      </c>
      <c r="U3974">
        <v>1</v>
      </c>
      <c r="V3974" t="s">
        <v>37</v>
      </c>
      <c r="W3974" t="s">
        <v>1533</v>
      </c>
      <c r="X3974" t="s">
        <v>72</v>
      </c>
      <c r="Y3974">
        <v>39</v>
      </c>
      <c r="Z3974">
        <v>30</v>
      </c>
      <c r="AA3974">
        <v>0</v>
      </c>
      <c r="AB3974" t="s">
        <v>73</v>
      </c>
      <c r="AC3974">
        <v>0</v>
      </c>
      <c r="AD3974" t="s">
        <v>74</v>
      </c>
    </row>
    <row r="3975" spans="1:30" x14ac:dyDescent="0.3">
      <c r="A3975" t="s">
        <v>8788</v>
      </c>
      <c r="B3975" t="s">
        <v>54</v>
      </c>
      <c r="C3975">
        <v>243749</v>
      </c>
      <c r="D3975">
        <v>311.24</v>
      </c>
      <c r="E3975" s="1">
        <v>42580</v>
      </c>
      <c r="F3975" s="1">
        <v>46117</v>
      </c>
      <c r="G3975" t="s">
        <v>99</v>
      </c>
      <c r="H3975" t="s">
        <v>55</v>
      </c>
      <c r="I3975" t="s">
        <v>8782</v>
      </c>
      <c r="J3975">
        <v>3537</v>
      </c>
      <c r="K3975" t="s">
        <v>42</v>
      </c>
      <c r="L3975">
        <v>0</v>
      </c>
      <c r="M3975" t="s">
        <v>8783</v>
      </c>
      <c r="N3975" t="s">
        <v>60</v>
      </c>
      <c r="O3975">
        <v>18</v>
      </c>
      <c r="P3975" t="s">
        <v>8784</v>
      </c>
      <c r="Q3975" t="s">
        <v>62</v>
      </c>
      <c r="R3975" t="s">
        <v>8785</v>
      </c>
      <c r="S3975" t="s">
        <v>67</v>
      </c>
      <c r="T3975">
        <v>0</v>
      </c>
      <c r="U3975">
        <v>0</v>
      </c>
      <c r="V3975" t="s">
        <v>68</v>
      </c>
      <c r="W3975" t="s">
        <v>8789</v>
      </c>
      <c r="X3975" t="s">
        <v>57</v>
      </c>
      <c r="Y3975">
        <v>32</v>
      </c>
      <c r="Z3975">
        <v>71</v>
      </c>
      <c r="AA3975">
        <v>1</v>
      </c>
      <c r="AB3975" t="s">
        <v>58</v>
      </c>
      <c r="AC3975">
        <v>1</v>
      </c>
      <c r="AD3975" t="s">
        <v>59</v>
      </c>
    </row>
    <row r="3976" spans="1:30" x14ac:dyDescent="0.3">
      <c r="A3976" t="s">
        <v>1949</v>
      </c>
      <c r="B3976" t="s">
        <v>118</v>
      </c>
      <c r="C3976">
        <v>58602</v>
      </c>
      <c r="D3976">
        <v>551.84</v>
      </c>
      <c r="E3976" s="1">
        <v>44320</v>
      </c>
      <c r="F3976" s="1">
        <v>47006</v>
      </c>
      <c r="G3976" t="s">
        <v>103</v>
      </c>
      <c r="H3976" t="s">
        <v>55</v>
      </c>
      <c r="I3976" t="s">
        <v>1945</v>
      </c>
      <c r="J3976">
        <v>2686</v>
      </c>
      <c r="K3976" t="s">
        <v>42</v>
      </c>
      <c r="L3976">
        <v>0</v>
      </c>
      <c r="M3976" t="s">
        <v>1946</v>
      </c>
      <c r="N3976" t="s">
        <v>32</v>
      </c>
      <c r="O3976">
        <v>45</v>
      </c>
      <c r="P3976" t="s">
        <v>1947</v>
      </c>
      <c r="Q3976" t="s">
        <v>51</v>
      </c>
      <c r="R3976" t="s">
        <v>1948</v>
      </c>
      <c r="S3976" t="s">
        <v>89</v>
      </c>
      <c r="T3976">
        <v>0</v>
      </c>
      <c r="U3976">
        <v>0</v>
      </c>
      <c r="V3976" t="s">
        <v>90</v>
      </c>
      <c r="W3976" t="s">
        <v>1950</v>
      </c>
      <c r="X3976" t="s">
        <v>44</v>
      </c>
      <c r="Y3976">
        <v>28</v>
      </c>
      <c r="Z3976">
        <v>47</v>
      </c>
      <c r="AA3976">
        <v>0</v>
      </c>
      <c r="AB3976" t="s">
        <v>45</v>
      </c>
      <c r="AC3976">
        <v>0</v>
      </c>
      <c r="AD3976" t="s">
        <v>46</v>
      </c>
    </row>
    <row r="3977" spans="1:30" x14ac:dyDescent="0.3">
      <c r="A3977" t="s">
        <v>2675</v>
      </c>
      <c r="B3977" t="s">
        <v>54</v>
      </c>
      <c r="C3977">
        <v>261143</v>
      </c>
      <c r="D3977">
        <v>1634.72</v>
      </c>
      <c r="E3977" s="1">
        <v>42667</v>
      </c>
      <c r="F3977" s="1">
        <v>45745</v>
      </c>
      <c r="G3977" t="s">
        <v>40</v>
      </c>
      <c r="H3977" t="s">
        <v>55</v>
      </c>
      <c r="I3977" t="s">
        <v>2671</v>
      </c>
      <c r="J3977">
        <v>3078</v>
      </c>
      <c r="K3977" t="s">
        <v>42</v>
      </c>
      <c r="L3977">
        <v>0</v>
      </c>
      <c r="M3977" t="s">
        <v>2672</v>
      </c>
      <c r="N3977" t="s">
        <v>49</v>
      </c>
      <c r="O3977">
        <v>44</v>
      </c>
      <c r="P3977" t="s">
        <v>2673</v>
      </c>
      <c r="Q3977" t="s">
        <v>87</v>
      </c>
      <c r="R3977" t="s">
        <v>2674</v>
      </c>
      <c r="S3977" t="s">
        <v>89</v>
      </c>
      <c r="T3977">
        <v>0</v>
      </c>
      <c r="U3977">
        <v>0</v>
      </c>
      <c r="V3977" t="s">
        <v>90</v>
      </c>
      <c r="W3977" t="s">
        <v>2676</v>
      </c>
      <c r="X3977" t="s">
        <v>44</v>
      </c>
      <c r="Y3977">
        <v>34</v>
      </c>
      <c r="Z3977">
        <v>68</v>
      </c>
      <c r="AA3977">
        <v>0</v>
      </c>
      <c r="AB3977" t="s">
        <v>58</v>
      </c>
      <c r="AC3977">
        <v>0</v>
      </c>
      <c r="AD3977" t="s">
        <v>46</v>
      </c>
    </row>
    <row r="3978" spans="1:30" x14ac:dyDescent="0.3">
      <c r="A3978" t="s">
        <v>8302</v>
      </c>
      <c r="B3978" t="s">
        <v>118</v>
      </c>
      <c r="C3978">
        <v>155545</v>
      </c>
      <c r="D3978">
        <v>187.07</v>
      </c>
      <c r="E3978" s="1">
        <v>45155</v>
      </c>
      <c r="F3978" s="1">
        <v>47365</v>
      </c>
      <c r="G3978" t="s">
        <v>99</v>
      </c>
      <c r="H3978" t="s">
        <v>41</v>
      </c>
      <c r="I3978" t="s">
        <v>8295</v>
      </c>
      <c r="J3978">
        <v>2210</v>
      </c>
      <c r="K3978" t="s">
        <v>42</v>
      </c>
      <c r="L3978">
        <v>0</v>
      </c>
      <c r="M3978" t="s">
        <v>8296</v>
      </c>
      <c r="N3978" t="s">
        <v>32</v>
      </c>
      <c r="O3978">
        <v>68</v>
      </c>
      <c r="P3978" t="s">
        <v>854</v>
      </c>
      <c r="Q3978" t="s">
        <v>34</v>
      </c>
      <c r="R3978" t="s">
        <v>8297</v>
      </c>
      <c r="S3978" t="s">
        <v>36</v>
      </c>
      <c r="T3978">
        <v>1</v>
      </c>
      <c r="U3978">
        <v>1</v>
      </c>
      <c r="V3978" t="s">
        <v>37</v>
      </c>
      <c r="W3978" t="s">
        <v>8303</v>
      </c>
      <c r="X3978" t="s">
        <v>72</v>
      </c>
      <c r="Y3978">
        <v>2</v>
      </c>
      <c r="Z3978">
        <v>74</v>
      </c>
      <c r="AA3978">
        <v>1</v>
      </c>
      <c r="AB3978" t="s">
        <v>58</v>
      </c>
      <c r="AC3978">
        <v>1</v>
      </c>
      <c r="AD3978" t="s">
        <v>74</v>
      </c>
    </row>
    <row r="3979" spans="1:30" x14ac:dyDescent="0.3">
      <c r="A3979" t="s">
        <v>17941</v>
      </c>
      <c r="B3979" t="s">
        <v>70</v>
      </c>
      <c r="C3979">
        <v>279331</v>
      </c>
      <c r="D3979">
        <v>638.91</v>
      </c>
      <c r="E3979" s="1">
        <v>45017</v>
      </c>
      <c r="F3979" s="1">
        <v>45854</v>
      </c>
      <c r="G3979" t="s">
        <v>103</v>
      </c>
      <c r="H3979" t="s">
        <v>55</v>
      </c>
      <c r="I3979" t="s">
        <v>17934</v>
      </c>
      <c r="J3979">
        <v>837</v>
      </c>
      <c r="K3979" t="s">
        <v>100</v>
      </c>
      <c r="L3979">
        <v>0</v>
      </c>
      <c r="M3979" t="s">
        <v>17935</v>
      </c>
      <c r="N3979" t="s">
        <v>60</v>
      </c>
      <c r="O3979">
        <v>25</v>
      </c>
      <c r="P3979" t="s">
        <v>3986</v>
      </c>
      <c r="Q3979" t="s">
        <v>34</v>
      </c>
      <c r="R3979" t="s">
        <v>17936</v>
      </c>
      <c r="S3979" t="s">
        <v>67</v>
      </c>
      <c r="T3979">
        <v>1</v>
      </c>
      <c r="U3979">
        <v>0</v>
      </c>
      <c r="V3979" t="s">
        <v>68</v>
      </c>
      <c r="W3979" t="s">
        <v>17942</v>
      </c>
      <c r="X3979" t="s">
        <v>57</v>
      </c>
      <c r="Y3979">
        <v>36</v>
      </c>
      <c r="Z3979">
        <v>9</v>
      </c>
      <c r="AA3979">
        <v>0</v>
      </c>
      <c r="AB3979" t="s">
        <v>73</v>
      </c>
      <c r="AC3979">
        <v>0</v>
      </c>
      <c r="AD3979" t="s">
        <v>59</v>
      </c>
    </row>
    <row r="3980" spans="1:30" x14ac:dyDescent="0.3">
      <c r="A3980" t="s">
        <v>7493</v>
      </c>
      <c r="B3980" t="s">
        <v>118</v>
      </c>
      <c r="C3980">
        <v>110576</v>
      </c>
      <c r="D3980">
        <v>1668.43</v>
      </c>
      <c r="E3980" s="1">
        <v>44550</v>
      </c>
      <c r="F3980" s="1">
        <v>46840</v>
      </c>
      <c r="G3980" t="s">
        <v>99</v>
      </c>
      <c r="H3980" t="s">
        <v>55</v>
      </c>
      <c r="I3980" t="s">
        <v>7490</v>
      </c>
      <c r="J3980">
        <v>2290</v>
      </c>
      <c r="K3980" t="s">
        <v>42</v>
      </c>
      <c r="L3980">
        <v>0</v>
      </c>
      <c r="M3980" t="s">
        <v>7491</v>
      </c>
      <c r="N3980" t="s">
        <v>32</v>
      </c>
      <c r="O3980">
        <v>33</v>
      </c>
      <c r="P3980" t="s">
        <v>2040</v>
      </c>
      <c r="Q3980" t="s">
        <v>34</v>
      </c>
      <c r="R3980" t="s">
        <v>7492</v>
      </c>
      <c r="S3980" t="s">
        <v>109</v>
      </c>
      <c r="T3980">
        <v>1</v>
      </c>
      <c r="U3980">
        <v>0</v>
      </c>
      <c r="V3980" t="s">
        <v>90</v>
      </c>
      <c r="W3980" t="s">
        <v>7494</v>
      </c>
      <c r="X3980" t="s">
        <v>72</v>
      </c>
      <c r="Y3980">
        <v>40</v>
      </c>
      <c r="Z3980">
        <v>27</v>
      </c>
      <c r="AA3980">
        <v>0</v>
      </c>
      <c r="AB3980" t="s">
        <v>73</v>
      </c>
      <c r="AC3980">
        <v>0</v>
      </c>
      <c r="AD3980" t="s">
        <v>74</v>
      </c>
    </row>
    <row r="3981" spans="1:30" x14ac:dyDescent="0.3">
      <c r="A3981" t="s">
        <v>19232</v>
      </c>
      <c r="B3981" t="s">
        <v>70</v>
      </c>
      <c r="C3981">
        <v>94191</v>
      </c>
      <c r="D3981">
        <v>1193.78</v>
      </c>
      <c r="E3981" s="1">
        <v>42680</v>
      </c>
      <c r="F3981" s="1">
        <v>43960</v>
      </c>
      <c r="G3981" t="s">
        <v>103</v>
      </c>
      <c r="H3981" t="s">
        <v>41</v>
      </c>
      <c r="I3981" t="s">
        <v>19229</v>
      </c>
      <c r="J3981">
        <v>1280</v>
      </c>
      <c r="K3981" t="s">
        <v>42</v>
      </c>
      <c r="L3981">
        <v>0</v>
      </c>
      <c r="M3981" t="s">
        <v>19230</v>
      </c>
      <c r="N3981" t="s">
        <v>32</v>
      </c>
      <c r="O3981">
        <v>31</v>
      </c>
      <c r="P3981" t="s">
        <v>2044</v>
      </c>
      <c r="Q3981" t="s">
        <v>62</v>
      </c>
      <c r="R3981" t="s">
        <v>19231</v>
      </c>
      <c r="S3981" t="s">
        <v>109</v>
      </c>
      <c r="T3981">
        <v>0</v>
      </c>
      <c r="U3981">
        <v>0</v>
      </c>
      <c r="V3981" t="s">
        <v>90</v>
      </c>
      <c r="W3981" t="s">
        <v>19233</v>
      </c>
      <c r="X3981" t="s">
        <v>72</v>
      </c>
      <c r="Y3981">
        <v>38</v>
      </c>
      <c r="Z3981">
        <v>84</v>
      </c>
      <c r="AA3981">
        <v>1</v>
      </c>
      <c r="AB3981" t="s">
        <v>58</v>
      </c>
      <c r="AC3981">
        <v>1</v>
      </c>
      <c r="AD3981" t="s">
        <v>74</v>
      </c>
    </row>
    <row r="3982" spans="1:30" x14ac:dyDescent="0.3">
      <c r="A3982" t="s">
        <v>388</v>
      </c>
      <c r="B3982" t="s">
        <v>118</v>
      </c>
      <c r="C3982">
        <v>348985</v>
      </c>
      <c r="D3982">
        <v>1227.82</v>
      </c>
      <c r="E3982" s="1">
        <v>43463</v>
      </c>
      <c r="F3982" s="1">
        <v>46230</v>
      </c>
      <c r="G3982" t="s">
        <v>99</v>
      </c>
      <c r="H3982" t="s">
        <v>55</v>
      </c>
      <c r="I3982" t="s">
        <v>382</v>
      </c>
      <c r="J3982">
        <v>2767</v>
      </c>
      <c r="K3982" t="s">
        <v>42</v>
      </c>
      <c r="L3982">
        <v>0</v>
      </c>
      <c r="M3982" t="s">
        <v>383</v>
      </c>
      <c r="N3982" t="s">
        <v>60</v>
      </c>
      <c r="O3982">
        <v>54</v>
      </c>
      <c r="P3982" t="s">
        <v>384</v>
      </c>
      <c r="Q3982" t="s">
        <v>34</v>
      </c>
      <c r="R3982" t="s">
        <v>385</v>
      </c>
      <c r="S3982" t="s">
        <v>97</v>
      </c>
      <c r="T3982">
        <v>1</v>
      </c>
      <c r="U3982">
        <v>0</v>
      </c>
      <c r="V3982" t="s">
        <v>37</v>
      </c>
      <c r="W3982" t="s">
        <v>389</v>
      </c>
      <c r="X3982" t="s">
        <v>72</v>
      </c>
      <c r="Y3982">
        <v>47</v>
      </c>
      <c r="Z3982">
        <v>38</v>
      </c>
      <c r="AA3982">
        <v>0</v>
      </c>
      <c r="AB3982" t="s">
        <v>45</v>
      </c>
      <c r="AC3982">
        <v>0</v>
      </c>
      <c r="AD3982" t="s">
        <v>74</v>
      </c>
    </row>
    <row r="3983" spans="1:30" x14ac:dyDescent="0.3">
      <c r="A3983" t="s">
        <v>14100</v>
      </c>
      <c r="B3983" t="s">
        <v>118</v>
      </c>
      <c r="C3983">
        <v>114630</v>
      </c>
      <c r="D3983">
        <v>338.03</v>
      </c>
      <c r="E3983" s="1">
        <v>45576</v>
      </c>
      <c r="F3983" s="1">
        <v>48683</v>
      </c>
      <c r="G3983" t="s">
        <v>103</v>
      </c>
      <c r="H3983" t="s">
        <v>55</v>
      </c>
      <c r="I3983" t="s">
        <v>14095</v>
      </c>
      <c r="J3983">
        <v>3107</v>
      </c>
      <c r="K3983" t="s">
        <v>42</v>
      </c>
      <c r="L3983">
        <v>0</v>
      </c>
      <c r="M3983" t="s">
        <v>14096</v>
      </c>
      <c r="N3983" t="s">
        <v>32</v>
      </c>
      <c r="O3983">
        <v>66</v>
      </c>
      <c r="P3983" t="s">
        <v>1523</v>
      </c>
      <c r="Q3983" t="s">
        <v>62</v>
      </c>
      <c r="R3983" t="s">
        <v>14097</v>
      </c>
      <c r="S3983" t="s">
        <v>36</v>
      </c>
      <c r="T3983">
        <v>0</v>
      </c>
      <c r="U3983">
        <v>1</v>
      </c>
      <c r="V3983" t="s">
        <v>37</v>
      </c>
      <c r="W3983" t="s">
        <v>14101</v>
      </c>
      <c r="X3983" t="s">
        <v>44</v>
      </c>
      <c r="Y3983">
        <v>14</v>
      </c>
      <c r="Z3983">
        <v>74</v>
      </c>
      <c r="AA3983">
        <v>1</v>
      </c>
      <c r="AB3983" t="s">
        <v>58</v>
      </c>
      <c r="AC3983">
        <v>1</v>
      </c>
      <c r="AD3983" t="s">
        <v>46</v>
      </c>
    </row>
    <row r="3984" spans="1:30" x14ac:dyDescent="0.3">
      <c r="A3984" t="s">
        <v>7871</v>
      </c>
      <c r="B3984" t="s">
        <v>54</v>
      </c>
      <c r="C3984">
        <v>483547</v>
      </c>
      <c r="D3984">
        <v>1957.01</v>
      </c>
      <c r="E3984" s="1">
        <v>43022</v>
      </c>
      <c r="F3984" s="1">
        <v>46242</v>
      </c>
      <c r="G3984" t="s">
        <v>99</v>
      </c>
      <c r="H3984" t="s">
        <v>80</v>
      </c>
      <c r="I3984" t="s">
        <v>7860</v>
      </c>
      <c r="J3984">
        <v>3220</v>
      </c>
      <c r="K3984" t="s">
        <v>42</v>
      </c>
      <c r="L3984">
        <v>1</v>
      </c>
      <c r="M3984" t="s">
        <v>7861</v>
      </c>
      <c r="N3984" t="s">
        <v>32</v>
      </c>
      <c r="O3984">
        <v>38</v>
      </c>
      <c r="P3984" t="s">
        <v>330</v>
      </c>
      <c r="Q3984" t="s">
        <v>34</v>
      </c>
      <c r="R3984" t="s">
        <v>7862</v>
      </c>
      <c r="S3984" t="s">
        <v>89</v>
      </c>
      <c r="T3984">
        <v>1</v>
      </c>
      <c r="U3984">
        <v>0</v>
      </c>
      <c r="V3984" t="s">
        <v>90</v>
      </c>
      <c r="W3984" t="s">
        <v>7872</v>
      </c>
      <c r="X3984" t="s">
        <v>44</v>
      </c>
      <c r="Y3984">
        <v>8</v>
      </c>
      <c r="Z3984">
        <v>57</v>
      </c>
      <c r="AA3984">
        <v>0</v>
      </c>
      <c r="AB3984" t="s">
        <v>45</v>
      </c>
      <c r="AC3984">
        <v>0</v>
      </c>
      <c r="AD3984" t="s">
        <v>46</v>
      </c>
    </row>
    <row r="3985" spans="1:30" x14ac:dyDescent="0.3">
      <c r="A3985" t="s">
        <v>19632</v>
      </c>
      <c r="B3985" t="s">
        <v>54</v>
      </c>
      <c r="C3985">
        <v>455551</v>
      </c>
      <c r="D3985">
        <v>233.69</v>
      </c>
      <c r="E3985" s="1">
        <v>45061</v>
      </c>
      <c r="F3985" s="1">
        <v>46736</v>
      </c>
      <c r="G3985" t="s">
        <v>103</v>
      </c>
      <c r="H3985" t="s">
        <v>80</v>
      </c>
      <c r="I3985" t="s">
        <v>19629</v>
      </c>
      <c r="J3985">
        <v>1675</v>
      </c>
      <c r="K3985" t="s">
        <v>42</v>
      </c>
      <c r="L3985">
        <v>1</v>
      </c>
      <c r="M3985" t="s">
        <v>19630</v>
      </c>
      <c r="N3985" t="s">
        <v>60</v>
      </c>
      <c r="O3985">
        <v>61</v>
      </c>
      <c r="P3985" t="s">
        <v>1970</v>
      </c>
      <c r="Q3985" t="s">
        <v>62</v>
      </c>
      <c r="R3985" t="s">
        <v>19631</v>
      </c>
      <c r="S3985" t="s">
        <v>36</v>
      </c>
      <c r="T3985">
        <v>0</v>
      </c>
      <c r="U3985">
        <v>1</v>
      </c>
      <c r="V3985" t="s">
        <v>37</v>
      </c>
      <c r="W3985" t="s">
        <v>19633</v>
      </c>
      <c r="X3985" t="s">
        <v>44</v>
      </c>
      <c r="Y3985">
        <v>5</v>
      </c>
      <c r="Z3985">
        <v>41</v>
      </c>
      <c r="AA3985">
        <v>0</v>
      </c>
      <c r="AB3985" t="s">
        <v>45</v>
      </c>
      <c r="AC3985">
        <v>0</v>
      </c>
      <c r="AD3985" t="s">
        <v>46</v>
      </c>
    </row>
    <row r="3986" spans="1:30" x14ac:dyDescent="0.3">
      <c r="A3986" t="s">
        <v>1734</v>
      </c>
      <c r="B3986" t="s">
        <v>118</v>
      </c>
      <c r="C3986">
        <v>290204</v>
      </c>
      <c r="D3986">
        <v>199.68</v>
      </c>
      <c r="E3986" s="1">
        <v>44741</v>
      </c>
      <c r="F3986" s="1">
        <v>46313</v>
      </c>
      <c r="G3986" t="s">
        <v>99</v>
      </c>
      <c r="H3986" t="s">
        <v>41</v>
      </c>
      <c r="I3986" t="s">
        <v>1728</v>
      </c>
      <c r="J3986">
        <v>1572</v>
      </c>
      <c r="K3986" t="s">
        <v>42</v>
      </c>
      <c r="L3986">
        <v>0</v>
      </c>
      <c r="M3986" t="s">
        <v>1729</v>
      </c>
      <c r="N3986" t="s">
        <v>49</v>
      </c>
      <c r="O3986">
        <v>80</v>
      </c>
      <c r="P3986" t="s">
        <v>1730</v>
      </c>
      <c r="Q3986" t="s">
        <v>34</v>
      </c>
      <c r="R3986" t="s">
        <v>1731</v>
      </c>
      <c r="S3986" t="s">
        <v>36</v>
      </c>
      <c r="T3986">
        <v>1</v>
      </c>
      <c r="U3986">
        <v>1</v>
      </c>
      <c r="V3986" t="s">
        <v>37</v>
      </c>
      <c r="W3986" t="s">
        <v>1735</v>
      </c>
      <c r="X3986" t="s">
        <v>72</v>
      </c>
      <c r="Y3986">
        <v>10</v>
      </c>
      <c r="Z3986">
        <v>64</v>
      </c>
      <c r="AA3986">
        <v>0</v>
      </c>
      <c r="AB3986" t="s">
        <v>58</v>
      </c>
      <c r="AC3986">
        <v>0</v>
      </c>
      <c r="AD3986" t="s">
        <v>74</v>
      </c>
    </row>
    <row r="3987" spans="1:30" x14ac:dyDescent="0.3">
      <c r="A3987" t="s">
        <v>7380</v>
      </c>
      <c r="B3987" t="s">
        <v>70</v>
      </c>
      <c r="C3987">
        <v>445981</v>
      </c>
      <c r="D3987">
        <v>1195.5</v>
      </c>
      <c r="E3987" s="1">
        <v>42470</v>
      </c>
      <c r="F3987" s="1">
        <v>44015</v>
      </c>
      <c r="G3987" t="s">
        <v>40</v>
      </c>
      <c r="H3987" t="s">
        <v>55</v>
      </c>
      <c r="I3987" t="s">
        <v>7375</v>
      </c>
      <c r="J3987">
        <v>1545</v>
      </c>
      <c r="K3987" t="s">
        <v>42</v>
      </c>
      <c r="L3987">
        <v>0</v>
      </c>
      <c r="M3987" t="s">
        <v>7376</v>
      </c>
      <c r="N3987" t="s">
        <v>60</v>
      </c>
      <c r="O3987">
        <v>73</v>
      </c>
      <c r="P3987" t="s">
        <v>3701</v>
      </c>
      <c r="Q3987" t="s">
        <v>34</v>
      </c>
      <c r="R3987" t="s">
        <v>7377</v>
      </c>
      <c r="S3987" t="s">
        <v>36</v>
      </c>
      <c r="T3987">
        <v>1</v>
      </c>
      <c r="U3987">
        <v>1</v>
      </c>
      <c r="V3987" t="s">
        <v>37</v>
      </c>
      <c r="W3987" t="s">
        <v>7381</v>
      </c>
      <c r="X3987" t="s">
        <v>72</v>
      </c>
      <c r="Y3987">
        <v>5</v>
      </c>
      <c r="Z3987">
        <v>82</v>
      </c>
      <c r="AA3987">
        <v>1</v>
      </c>
      <c r="AB3987" t="s">
        <v>58</v>
      </c>
      <c r="AC3987">
        <v>1</v>
      </c>
      <c r="AD3987" t="s">
        <v>74</v>
      </c>
    </row>
    <row r="3988" spans="1:30" x14ac:dyDescent="0.3">
      <c r="A3988" t="s">
        <v>9125</v>
      </c>
      <c r="B3988" t="s">
        <v>70</v>
      </c>
      <c r="C3988">
        <v>118401</v>
      </c>
      <c r="D3988">
        <v>1344.43</v>
      </c>
      <c r="E3988" s="1">
        <v>45185</v>
      </c>
      <c r="F3988" s="1">
        <v>46038</v>
      </c>
      <c r="G3988" t="s">
        <v>40</v>
      </c>
      <c r="H3988" t="s">
        <v>55</v>
      </c>
      <c r="I3988" t="s">
        <v>9119</v>
      </c>
      <c r="J3988">
        <v>853</v>
      </c>
      <c r="K3988" t="s">
        <v>100</v>
      </c>
      <c r="L3988">
        <v>0</v>
      </c>
      <c r="M3988" t="s">
        <v>9120</v>
      </c>
      <c r="N3988" t="s">
        <v>60</v>
      </c>
      <c r="O3988">
        <v>63</v>
      </c>
      <c r="P3988" t="s">
        <v>9121</v>
      </c>
      <c r="Q3988" t="s">
        <v>51</v>
      </c>
      <c r="R3988" t="s">
        <v>9122</v>
      </c>
      <c r="S3988" t="s">
        <v>36</v>
      </c>
      <c r="T3988">
        <v>0</v>
      </c>
      <c r="U3988">
        <v>1</v>
      </c>
      <c r="V3988" t="s">
        <v>37</v>
      </c>
      <c r="W3988" t="s">
        <v>9126</v>
      </c>
      <c r="X3988" t="s">
        <v>57</v>
      </c>
      <c r="Y3988">
        <v>26</v>
      </c>
      <c r="Z3988">
        <v>89</v>
      </c>
      <c r="AA3988">
        <v>1</v>
      </c>
      <c r="AB3988" t="s">
        <v>58</v>
      </c>
      <c r="AC3988">
        <v>1</v>
      </c>
      <c r="AD3988" t="s">
        <v>59</v>
      </c>
    </row>
    <row r="3989" spans="1:30" x14ac:dyDescent="0.3">
      <c r="A3989" t="s">
        <v>14069</v>
      </c>
      <c r="B3989" t="s">
        <v>70</v>
      </c>
      <c r="C3989">
        <v>243320</v>
      </c>
      <c r="D3989">
        <v>1238.8599999999999</v>
      </c>
      <c r="E3989" s="1">
        <v>44829</v>
      </c>
      <c r="F3989" s="1">
        <v>46953</v>
      </c>
      <c r="G3989" t="s">
        <v>40</v>
      </c>
      <c r="H3989" t="s">
        <v>55</v>
      </c>
      <c r="I3989" t="s">
        <v>14066</v>
      </c>
      <c r="J3989">
        <v>2124</v>
      </c>
      <c r="K3989" t="s">
        <v>42</v>
      </c>
      <c r="L3989">
        <v>0</v>
      </c>
      <c r="M3989" t="s">
        <v>14067</v>
      </c>
      <c r="N3989" t="s">
        <v>49</v>
      </c>
      <c r="O3989">
        <v>59</v>
      </c>
      <c r="P3989" t="s">
        <v>1043</v>
      </c>
      <c r="Q3989" t="s">
        <v>51</v>
      </c>
      <c r="R3989" t="s">
        <v>14068</v>
      </c>
      <c r="S3989" t="s">
        <v>36</v>
      </c>
      <c r="T3989">
        <v>0</v>
      </c>
      <c r="U3989">
        <v>0</v>
      </c>
      <c r="V3989" t="s">
        <v>37</v>
      </c>
      <c r="W3989" t="s">
        <v>14070</v>
      </c>
      <c r="X3989" t="s">
        <v>72</v>
      </c>
      <c r="Y3989">
        <v>7</v>
      </c>
      <c r="Z3989">
        <v>16</v>
      </c>
      <c r="AA3989">
        <v>0</v>
      </c>
      <c r="AB3989" t="s">
        <v>73</v>
      </c>
      <c r="AC3989">
        <v>0</v>
      </c>
      <c r="AD3989" t="s">
        <v>74</v>
      </c>
    </row>
    <row r="3990" spans="1:30" x14ac:dyDescent="0.3">
      <c r="A3990" t="s">
        <v>14634</v>
      </c>
      <c r="B3990" t="s">
        <v>70</v>
      </c>
      <c r="C3990">
        <v>458605</v>
      </c>
      <c r="D3990">
        <v>599.1</v>
      </c>
      <c r="E3990" s="1">
        <v>44536</v>
      </c>
      <c r="F3990" s="1">
        <v>47846</v>
      </c>
      <c r="G3990" t="s">
        <v>99</v>
      </c>
      <c r="H3990" t="s">
        <v>41</v>
      </c>
      <c r="I3990" t="s">
        <v>14629</v>
      </c>
      <c r="J3990">
        <v>3310</v>
      </c>
      <c r="K3990" t="s">
        <v>42</v>
      </c>
      <c r="L3990">
        <v>0</v>
      </c>
      <c r="M3990" t="s">
        <v>14630</v>
      </c>
      <c r="N3990" t="s">
        <v>49</v>
      </c>
      <c r="O3990">
        <v>43</v>
      </c>
      <c r="P3990" t="s">
        <v>2097</v>
      </c>
      <c r="Q3990" t="s">
        <v>34</v>
      </c>
      <c r="R3990" t="s">
        <v>14631</v>
      </c>
      <c r="S3990" t="s">
        <v>89</v>
      </c>
      <c r="T3990">
        <v>1</v>
      </c>
      <c r="U3990">
        <v>0</v>
      </c>
      <c r="V3990" t="s">
        <v>90</v>
      </c>
      <c r="W3990" t="s">
        <v>14635</v>
      </c>
      <c r="X3990" t="s">
        <v>57</v>
      </c>
      <c r="Y3990">
        <v>43</v>
      </c>
      <c r="Z3990">
        <v>8</v>
      </c>
      <c r="AA3990">
        <v>0</v>
      </c>
      <c r="AB3990" t="s">
        <v>73</v>
      </c>
      <c r="AC3990">
        <v>0</v>
      </c>
      <c r="AD3990" t="s">
        <v>59</v>
      </c>
    </row>
    <row r="3991" spans="1:30" x14ac:dyDescent="0.3">
      <c r="A3991" t="s">
        <v>5355</v>
      </c>
      <c r="B3991" t="s">
        <v>54</v>
      </c>
      <c r="C3991">
        <v>98751</v>
      </c>
      <c r="D3991">
        <v>1813.71</v>
      </c>
      <c r="E3991" s="1">
        <v>42721</v>
      </c>
      <c r="F3991" s="1">
        <v>44416</v>
      </c>
      <c r="G3991" t="s">
        <v>103</v>
      </c>
      <c r="H3991" t="s">
        <v>80</v>
      </c>
      <c r="I3991" t="s">
        <v>5350</v>
      </c>
      <c r="J3991">
        <v>1695</v>
      </c>
      <c r="K3991" t="s">
        <v>42</v>
      </c>
      <c r="L3991">
        <v>1</v>
      </c>
      <c r="M3991" t="s">
        <v>5351</v>
      </c>
      <c r="N3991" t="s">
        <v>60</v>
      </c>
      <c r="O3991">
        <v>36</v>
      </c>
      <c r="P3991" t="s">
        <v>743</v>
      </c>
      <c r="Q3991" t="s">
        <v>51</v>
      </c>
      <c r="R3991" t="s">
        <v>5352</v>
      </c>
      <c r="S3991" t="s">
        <v>89</v>
      </c>
      <c r="T3991">
        <v>0</v>
      </c>
      <c r="U3991">
        <v>0</v>
      </c>
      <c r="V3991" t="s">
        <v>90</v>
      </c>
      <c r="W3991" t="s">
        <v>5356</v>
      </c>
      <c r="X3991" t="s">
        <v>72</v>
      </c>
      <c r="Y3991">
        <v>8</v>
      </c>
      <c r="Z3991">
        <v>39</v>
      </c>
      <c r="AA3991">
        <v>0</v>
      </c>
      <c r="AB3991" t="s">
        <v>45</v>
      </c>
      <c r="AC3991">
        <v>0</v>
      </c>
      <c r="AD3991" t="s">
        <v>74</v>
      </c>
    </row>
    <row r="3992" spans="1:30" x14ac:dyDescent="0.3">
      <c r="A3992" t="s">
        <v>14088</v>
      </c>
      <c r="B3992" t="s">
        <v>54</v>
      </c>
      <c r="C3992">
        <v>239817</v>
      </c>
      <c r="D3992">
        <v>175.14</v>
      </c>
      <c r="E3992" s="1">
        <v>45301</v>
      </c>
      <c r="F3992" s="1">
        <v>48201</v>
      </c>
      <c r="G3992" t="s">
        <v>103</v>
      </c>
      <c r="H3992" t="s">
        <v>41</v>
      </c>
      <c r="I3992" t="s">
        <v>14085</v>
      </c>
      <c r="J3992">
        <v>2900</v>
      </c>
      <c r="K3992" t="s">
        <v>42</v>
      </c>
      <c r="L3992">
        <v>0</v>
      </c>
      <c r="M3992" t="s">
        <v>14086</v>
      </c>
      <c r="N3992" t="s">
        <v>60</v>
      </c>
      <c r="O3992">
        <v>25</v>
      </c>
      <c r="P3992" t="s">
        <v>824</v>
      </c>
      <c r="Q3992" t="s">
        <v>87</v>
      </c>
      <c r="R3992" t="s">
        <v>14087</v>
      </c>
      <c r="S3992" t="s">
        <v>67</v>
      </c>
      <c r="T3992">
        <v>0</v>
      </c>
      <c r="U3992">
        <v>0</v>
      </c>
      <c r="V3992" t="s">
        <v>68</v>
      </c>
      <c r="W3992" t="s">
        <v>14089</v>
      </c>
      <c r="X3992" t="s">
        <v>44</v>
      </c>
      <c r="Y3992">
        <v>17</v>
      </c>
      <c r="Z3992">
        <v>47</v>
      </c>
      <c r="AA3992">
        <v>0</v>
      </c>
      <c r="AB3992" t="s">
        <v>45</v>
      </c>
      <c r="AC3992">
        <v>0</v>
      </c>
      <c r="AD3992" t="s">
        <v>46</v>
      </c>
    </row>
    <row r="3993" spans="1:30" x14ac:dyDescent="0.3">
      <c r="A3993" t="s">
        <v>2162</v>
      </c>
      <c r="B3993" t="s">
        <v>118</v>
      </c>
      <c r="C3993">
        <v>102551</v>
      </c>
      <c r="D3993">
        <v>413.56</v>
      </c>
      <c r="E3993" s="1">
        <v>45410</v>
      </c>
      <c r="F3993" s="1">
        <v>47481</v>
      </c>
      <c r="G3993" t="s">
        <v>103</v>
      </c>
      <c r="H3993" t="s">
        <v>41</v>
      </c>
      <c r="I3993" t="s">
        <v>2158</v>
      </c>
      <c r="J3993">
        <v>2071</v>
      </c>
      <c r="K3993" t="s">
        <v>42</v>
      </c>
      <c r="L3993">
        <v>0</v>
      </c>
      <c r="M3993" t="s">
        <v>2159</v>
      </c>
      <c r="N3993" t="s">
        <v>60</v>
      </c>
      <c r="O3993">
        <v>56</v>
      </c>
      <c r="P3993" t="s">
        <v>2160</v>
      </c>
      <c r="Q3993" t="s">
        <v>51</v>
      </c>
      <c r="R3993" t="s">
        <v>2161</v>
      </c>
      <c r="S3993" t="s">
        <v>36</v>
      </c>
      <c r="T3993">
        <v>0</v>
      </c>
      <c r="U3993">
        <v>0</v>
      </c>
      <c r="V3993" t="s">
        <v>37</v>
      </c>
      <c r="W3993" t="s">
        <v>2163</v>
      </c>
      <c r="X3993" t="s">
        <v>72</v>
      </c>
      <c r="Y3993">
        <v>42</v>
      </c>
      <c r="Z3993">
        <v>87</v>
      </c>
      <c r="AA3993">
        <v>1</v>
      </c>
      <c r="AB3993" t="s">
        <v>58</v>
      </c>
      <c r="AC3993">
        <v>1</v>
      </c>
      <c r="AD3993" t="s">
        <v>74</v>
      </c>
    </row>
    <row r="3994" spans="1:30" x14ac:dyDescent="0.3">
      <c r="A3994" t="s">
        <v>2555</v>
      </c>
      <c r="B3994" t="s">
        <v>70</v>
      </c>
      <c r="C3994">
        <v>290960</v>
      </c>
      <c r="D3994">
        <v>1022.52</v>
      </c>
      <c r="E3994" s="1">
        <v>43506</v>
      </c>
      <c r="F3994" s="1">
        <v>46818</v>
      </c>
      <c r="G3994" t="s">
        <v>40</v>
      </c>
      <c r="H3994" t="s">
        <v>55</v>
      </c>
      <c r="I3994" t="s">
        <v>2552</v>
      </c>
      <c r="J3994">
        <v>3312</v>
      </c>
      <c r="K3994" t="s">
        <v>42</v>
      </c>
      <c r="L3994">
        <v>0</v>
      </c>
      <c r="M3994" t="s">
        <v>2553</v>
      </c>
      <c r="N3994" t="s">
        <v>49</v>
      </c>
      <c r="O3994">
        <v>35</v>
      </c>
      <c r="P3994" t="s">
        <v>640</v>
      </c>
      <c r="Q3994" t="s">
        <v>51</v>
      </c>
      <c r="R3994" t="s">
        <v>2554</v>
      </c>
      <c r="S3994" t="s">
        <v>109</v>
      </c>
      <c r="T3994">
        <v>0</v>
      </c>
      <c r="U3994">
        <v>0</v>
      </c>
      <c r="V3994" t="s">
        <v>90</v>
      </c>
      <c r="W3994" t="s">
        <v>2556</v>
      </c>
      <c r="X3994" t="s">
        <v>57</v>
      </c>
      <c r="Y3994">
        <v>6</v>
      </c>
      <c r="Z3994">
        <v>32</v>
      </c>
      <c r="AA3994">
        <v>0</v>
      </c>
      <c r="AB3994" t="s">
        <v>45</v>
      </c>
      <c r="AC3994">
        <v>0</v>
      </c>
      <c r="AD3994" t="s">
        <v>59</v>
      </c>
    </row>
    <row r="3995" spans="1:30" x14ac:dyDescent="0.3">
      <c r="A3995" t="s">
        <v>10784</v>
      </c>
      <c r="B3995" t="s">
        <v>54</v>
      </c>
      <c r="C3995">
        <v>303068</v>
      </c>
      <c r="D3995">
        <v>1337.38</v>
      </c>
      <c r="E3995" s="1">
        <v>44311</v>
      </c>
      <c r="F3995" s="1">
        <v>45511</v>
      </c>
      <c r="G3995" t="s">
        <v>99</v>
      </c>
      <c r="H3995" t="s">
        <v>41</v>
      </c>
      <c r="I3995" t="s">
        <v>10781</v>
      </c>
      <c r="J3995">
        <v>1200</v>
      </c>
      <c r="K3995" t="s">
        <v>42</v>
      </c>
      <c r="L3995">
        <v>0</v>
      </c>
      <c r="M3995" t="s">
        <v>10782</v>
      </c>
      <c r="N3995" t="s">
        <v>60</v>
      </c>
      <c r="O3995">
        <v>38</v>
      </c>
      <c r="P3995" t="s">
        <v>1429</v>
      </c>
      <c r="Q3995" t="s">
        <v>34</v>
      </c>
      <c r="R3995" t="s">
        <v>10783</v>
      </c>
      <c r="S3995" t="s">
        <v>89</v>
      </c>
      <c r="T3995">
        <v>1</v>
      </c>
      <c r="U3995">
        <v>0</v>
      </c>
      <c r="V3995" t="s">
        <v>90</v>
      </c>
      <c r="W3995" t="s">
        <v>10785</v>
      </c>
      <c r="X3995" t="s">
        <v>57</v>
      </c>
      <c r="Y3995">
        <v>6</v>
      </c>
      <c r="Z3995">
        <v>14</v>
      </c>
      <c r="AA3995">
        <v>0</v>
      </c>
      <c r="AB3995" t="s">
        <v>73</v>
      </c>
      <c r="AC3995">
        <v>0</v>
      </c>
      <c r="AD3995" t="s">
        <v>59</v>
      </c>
    </row>
    <row r="3996" spans="1:30" x14ac:dyDescent="0.3">
      <c r="A3996" t="s">
        <v>19744</v>
      </c>
      <c r="B3996" t="s">
        <v>39</v>
      </c>
      <c r="C3996">
        <v>267205</v>
      </c>
      <c r="D3996">
        <v>274.39999999999998</v>
      </c>
      <c r="E3996" s="1">
        <v>42576</v>
      </c>
      <c r="F3996" s="1">
        <v>45059</v>
      </c>
      <c r="G3996" t="s">
        <v>103</v>
      </c>
      <c r="H3996" t="s">
        <v>55</v>
      </c>
      <c r="I3996" t="s">
        <v>19737</v>
      </c>
      <c r="J3996">
        <v>2483</v>
      </c>
      <c r="K3996" t="s">
        <v>42</v>
      </c>
      <c r="L3996">
        <v>0</v>
      </c>
      <c r="M3996" t="s">
        <v>19738</v>
      </c>
      <c r="N3996" t="s">
        <v>49</v>
      </c>
      <c r="O3996">
        <v>52</v>
      </c>
      <c r="P3996" t="s">
        <v>6424</v>
      </c>
      <c r="Q3996" t="s">
        <v>34</v>
      </c>
      <c r="R3996" t="s">
        <v>19739</v>
      </c>
      <c r="S3996" t="s">
        <v>97</v>
      </c>
      <c r="T3996">
        <v>1</v>
      </c>
      <c r="U3996">
        <v>0</v>
      </c>
      <c r="V3996" t="s">
        <v>37</v>
      </c>
      <c r="W3996" t="s">
        <v>19745</v>
      </c>
      <c r="X3996" t="s">
        <v>44</v>
      </c>
      <c r="Y3996">
        <v>11</v>
      </c>
      <c r="Z3996">
        <v>85</v>
      </c>
      <c r="AA3996">
        <v>1</v>
      </c>
      <c r="AB3996" t="s">
        <v>58</v>
      </c>
      <c r="AC3996">
        <v>1</v>
      </c>
      <c r="AD3996" t="s">
        <v>46</v>
      </c>
    </row>
    <row r="3997" spans="1:30" x14ac:dyDescent="0.3">
      <c r="A3997" t="s">
        <v>15132</v>
      </c>
      <c r="B3997" t="s">
        <v>70</v>
      </c>
      <c r="C3997">
        <v>39831</v>
      </c>
      <c r="D3997">
        <v>1380.75</v>
      </c>
      <c r="E3997" s="1">
        <v>43326</v>
      </c>
      <c r="F3997" s="1">
        <v>45210</v>
      </c>
      <c r="G3997" t="s">
        <v>103</v>
      </c>
      <c r="H3997" t="s">
        <v>80</v>
      </c>
      <c r="I3997" t="s">
        <v>15127</v>
      </c>
      <c r="J3997">
        <v>1884</v>
      </c>
      <c r="K3997" t="s">
        <v>42</v>
      </c>
      <c r="L3997">
        <v>1</v>
      </c>
      <c r="M3997" t="s">
        <v>15128</v>
      </c>
      <c r="N3997" t="s">
        <v>60</v>
      </c>
      <c r="O3997">
        <v>85</v>
      </c>
      <c r="P3997" t="s">
        <v>3970</v>
      </c>
      <c r="Q3997" t="s">
        <v>87</v>
      </c>
      <c r="R3997" t="s">
        <v>15129</v>
      </c>
      <c r="S3997" t="s">
        <v>36</v>
      </c>
      <c r="T3997">
        <v>0</v>
      </c>
      <c r="U3997">
        <v>1</v>
      </c>
      <c r="V3997" t="s">
        <v>37</v>
      </c>
      <c r="W3997" t="s">
        <v>15133</v>
      </c>
      <c r="X3997" t="s">
        <v>57</v>
      </c>
      <c r="Y3997">
        <v>39</v>
      </c>
      <c r="Z3997">
        <v>10</v>
      </c>
      <c r="AA3997">
        <v>0</v>
      </c>
      <c r="AB3997" t="s">
        <v>73</v>
      </c>
      <c r="AC3997">
        <v>0</v>
      </c>
      <c r="AD3997" t="s">
        <v>59</v>
      </c>
    </row>
    <row r="3998" spans="1:30" x14ac:dyDescent="0.3">
      <c r="A3998" t="s">
        <v>14741</v>
      </c>
      <c r="B3998" t="s">
        <v>70</v>
      </c>
      <c r="C3998">
        <v>402001</v>
      </c>
      <c r="D3998">
        <v>1357.53</v>
      </c>
      <c r="E3998" s="1">
        <v>43008</v>
      </c>
      <c r="F3998" s="1">
        <v>45425</v>
      </c>
      <c r="G3998" t="s">
        <v>40</v>
      </c>
      <c r="H3998" t="s">
        <v>55</v>
      </c>
      <c r="I3998" t="s">
        <v>14738</v>
      </c>
      <c r="J3998">
        <v>2417</v>
      </c>
      <c r="K3998" t="s">
        <v>42</v>
      </c>
      <c r="L3998">
        <v>0</v>
      </c>
      <c r="M3998" t="s">
        <v>14739</v>
      </c>
      <c r="N3998" t="s">
        <v>49</v>
      </c>
      <c r="O3998">
        <v>38</v>
      </c>
      <c r="P3998" t="s">
        <v>5081</v>
      </c>
      <c r="Q3998" t="s">
        <v>34</v>
      </c>
      <c r="R3998" t="s">
        <v>14740</v>
      </c>
      <c r="S3998" t="s">
        <v>89</v>
      </c>
      <c r="T3998">
        <v>1</v>
      </c>
      <c r="U3998">
        <v>0</v>
      </c>
      <c r="V3998" t="s">
        <v>90</v>
      </c>
      <c r="W3998" t="s">
        <v>14742</v>
      </c>
      <c r="X3998" t="s">
        <v>72</v>
      </c>
      <c r="Y3998">
        <v>19</v>
      </c>
      <c r="Z3998">
        <v>91</v>
      </c>
      <c r="AA3998">
        <v>1</v>
      </c>
      <c r="AB3998" t="s">
        <v>58</v>
      </c>
      <c r="AC3998">
        <v>1</v>
      </c>
      <c r="AD3998" t="s">
        <v>74</v>
      </c>
    </row>
    <row r="3999" spans="1:30" x14ac:dyDescent="0.3">
      <c r="A3999" t="s">
        <v>15752</v>
      </c>
      <c r="B3999" t="s">
        <v>70</v>
      </c>
      <c r="C3999">
        <v>47872</v>
      </c>
      <c r="D3999">
        <v>1236.47</v>
      </c>
      <c r="E3999" s="1">
        <v>43017</v>
      </c>
      <c r="F3999" s="1">
        <v>45866</v>
      </c>
      <c r="G3999" t="s">
        <v>103</v>
      </c>
      <c r="H3999" t="s">
        <v>41</v>
      </c>
      <c r="I3999" t="s">
        <v>15749</v>
      </c>
      <c r="J3999">
        <v>2849</v>
      </c>
      <c r="K3999" t="s">
        <v>42</v>
      </c>
      <c r="L3999">
        <v>0</v>
      </c>
      <c r="M3999" t="s">
        <v>15750</v>
      </c>
      <c r="N3999" t="s">
        <v>32</v>
      </c>
      <c r="O3999">
        <v>33</v>
      </c>
      <c r="P3999" t="s">
        <v>681</v>
      </c>
      <c r="Q3999" t="s">
        <v>87</v>
      </c>
      <c r="R3999" t="s">
        <v>15751</v>
      </c>
      <c r="S3999" t="s">
        <v>109</v>
      </c>
      <c r="T3999">
        <v>0</v>
      </c>
      <c r="U3999">
        <v>0</v>
      </c>
      <c r="V3999" t="s">
        <v>90</v>
      </c>
      <c r="W3999" t="s">
        <v>15753</v>
      </c>
      <c r="X3999" t="s">
        <v>44</v>
      </c>
      <c r="Y3999">
        <v>33</v>
      </c>
      <c r="Z3999">
        <v>88</v>
      </c>
      <c r="AA3999">
        <v>1</v>
      </c>
      <c r="AB3999" t="s">
        <v>58</v>
      </c>
      <c r="AC3999">
        <v>1</v>
      </c>
      <c r="AD3999" t="s">
        <v>46</v>
      </c>
    </row>
    <row r="4000" spans="1:30" x14ac:dyDescent="0.3">
      <c r="A4000" t="s">
        <v>7030</v>
      </c>
      <c r="B4000" t="s">
        <v>118</v>
      </c>
      <c r="C4000">
        <v>173379</v>
      </c>
      <c r="D4000">
        <v>1508.87</v>
      </c>
      <c r="E4000" s="1">
        <v>45408</v>
      </c>
      <c r="F4000" s="1">
        <v>47632</v>
      </c>
      <c r="G4000" t="s">
        <v>99</v>
      </c>
      <c r="H4000" t="s">
        <v>55</v>
      </c>
      <c r="I4000" t="s">
        <v>7026</v>
      </c>
      <c r="J4000">
        <v>2224</v>
      </c>
      <c r="K4000" t="s">
        <v>42</v>
      </c>
      <c r="L4000">
        <v>0</v>
      </c>
      <c r="M4000" t="s">
        <v>7027</v>
      </c>
      <c r="N4000" t="s">
        <v>49</v>
      </c>
      <c r="O4000">
        <v>52</v>
      </c>
      <c r="P4000" t="s">
        <v>7028</v>
      </c>
      <c r="Q4000" t="s">
        <v>34</v>
      </c>
      <c r="R4000" t="s">
        <v>7029</v>
      </c>
      <c r="S4000" t="s">
        <v>97</v>
      </c>
      <c r="T4000">
        <v>1</v>
      </c>
      <c r="U4000">
        <v>0</v>
      </c>
      <c r="V4000" t="s">
        <v>37</v>
      </c>
      <c r="W4000" t="s">
        <v>7031</v>
      </c>
      <c r="X4000" t="s">
        <v>72</v>
      </c>
      <c r="Y4000">
        <v>49</v>
      </c>
      <c r="Z4000">
        <v>27</v>
      </c>
      <c r="AA4000">
        <v>0</v>
      </c>
      <c r="AB4000" t="s">
        <v>73</v>
      </c>
      <c r="AC4000">
        <v>0</v>
      </c>
      <c r="AD4000" t="s">
        <v>74</v>
      </c>
    </row>
    <row r="4001" spans="1:30" x14ac:dyDescent="0.3">
      <c r="A4001" t="s">
        <v>4597</v>
      </c>
      <c r="B4001" t="s">
        <v>118</v>
      </c>
      <c r="C4001">
        <v>190812</v>
      </c>
      <c r="D4001">
        <v>1975.66</v>
      </c>
      <c r="E4001" s="1">
        <v>43933</v>
      </c>
      <c r="F4001" s="1">
        <v>46503</v>
      </c>
      <c r="G4001" t="s">
        <v>103</v>
      </c>
      <c r="H4001" t="s">
        <v>41</v>
      </c>
      <c r="I4001" t="s">
        <v>4594</v>
      </c>
      <c r="J4001">
        <v>2570</v>
      </c>
      <c r="K4001" t="s">
        <v>42</v>
      </c>
      <c r="L4001">
        <v>0</v>
      </c>
      <c r="M4001" t="s">
        <v>4595</v>
      </c>
      <c r="N4001" t="s">
        <v>60</v>
      </c>
      <c r="O4001">
        <v>48</v>
      </c>
      <c r="P4001" t="s">
        <v>3842</v>
      </c>
      <c r="Q4001" t="s">
        <v>51</v>
      </c>
      <c r="R4001" t="s">
        <v>4596</v>
      </c>
      <c r="S4001" t="s">
        <v>97</v>
      </c>
      <c r="T4001">
        <v>0</v>
      </c>
      <c r="U4001">
        <v>0</v>
      </c>
      <c r="V4001" t="s">
        <v>90</v>
      </c>
      <c r="W4001" t="s">
        <v>4598</v>
      </c>
      <c r="X4001" t="s">
        <v>72</v>
      </c>
      <c r="Y4001">
        <v>43</v>
      </c>
      <c r="Z4001">
        <v>21</v>
      </c>
      <c r="AA4001">
        <v>0</v>
      </c>
      <c r="AB4001" t="s">
        <v>73</v>
      </c>
      <c r="AC4001">
        <v>0</v>
      </c>
      <c r="AD4001" t="s">
        <v>74</v>
      </c>
    </row>
    <row r="4002" spans="1:30" x14ac:dyDescent="0.3">
      <c r="A4002" t="s">
        <v>12149</v>
      </c>
      <c r="B4002" t="s">
        <v>54</v>
      </c>
      <c r="C4002">
        <v>486101</v>
      </c>
      <c r="D4002">
        <v>1636.49</v>
      </c>
      <c r="E4002" s="1">
        <v>42164</v>
      </c>
      <c r="F4002" s="1">
        <v>45784</v>
      </c>
      <c r="G4002" t="s">
        <v>40</v>
      </c>
      <c r="H4002" t="s">
        <v>80</v>
      </c>
      <c r="I4002" t="s">
        <v>12144</v>
      </c>
      <c r="J4002">
        <v>3620</v>
      </c>
      <c r="K4002" t="s">
        <v>42</v>
      </c>
      <c r="L4002">
        <v>1</v>
      </c>
      <c r="M4002" t="s">
        <v>12145</v>
      </c>
      <c r="N4002" t="s">
        <v>49</v>
      </c>
      <c r="O4002">
        <v>25</v>
      </c>
      <c r="P4002" t="s">
        <v>2698</v>
      </c>
      <c r="Q4002" t="s">
        <v>62</v>
      </c>
      <c r="R4002" t="s">
        <v>12146</v>
      </c>
      <c r="S4002" t="s">
        <v>67</v>
      </c>
      <c r="T4002">
        <v>0</v>
      </c>
      <c r="U4002">
        <v>0</v>
      </c>
      <c r="V4002" t="s">
        <v>68</v>
      </c>
      <c r="W4002" t="s">
        <v>12150</v>
      </c>
      <c r="X4002" t="s">
        <v>57</v>
      </c>
      <c r="Y4002">
        <v>24</v>
      </c>
      <c r="Z4002">
        <v>89</v>
      </c>
      <c r="AA4002">
        <v>1</v>
      </c>
      <c r="AB4002" t="s">
        <v>58</v>
      </c>
      <c r="AC4002">
        <v>1</v>
      </c>
      <c r="AD4002" t="s">
        <v>59</v>
      </c>
    </row>
    <row r="4003" spans="1:30" x14ac:dyDescent="0.3">
      <c r="A4003" t="s">
        <v>17903</v>
      </c>
      <c r="B4003" t="s">
        <v>70</v>
      </c>
      <c r="C4003">
        <v>279535</v>
      </c>
      <c r="D4003">
        <v>950.01</v>
      </c>
      <c r="E4003" s="1">
        <v>42880</v>
      </c>
      <c r="F4003" s="1">
        <v>44159</v>
      </c>
      <c r="G4003" t="s">
        <v>103</v>
      </c>
      <c r="H4003" t="s">
        <v>55</v>
      </c>
      <c r="I4003" t="s">
        <v>17900</v>
      </c>
      <c r="J4003">
        <v>1279</v>
      </c>
      <c r="K4003" t="s">
        <v>42</v>
      </c>
      <c r="L4003">
        <v>0</v>
      </c>
      <c r="M4003" t="s">
        <v>17901</v>
      </c>
      <c r="N4003" t="s">
        <v>49</v>
      </c>
      <c r="O4003">
        <v>24</v>
      </c>
      <c r="P4003" t="s">
        <v>247</v>
      </c>
      <c r="Q4003" t="s">
        <v>51</v>
      </c>
      <c r="R4003" t="s">
        <v>17902</v>
      </c>
      <c r="S4003" t="s">
        <v>67</v>
      </c>
      <c r="T4003">
        <v>0</v>
      </c>
      <c r="U4003">
        <v>0</v>
      </c>
      <c r="V4003" t="s">
        <v>68</v>
      </c>
      <c r="W4003" t="s">
        <v>17904</v>
      </c>
      <c r="X4003" t="s">
        <v>72</v>
      </c>
      <c r="Y4003">
        <v>2</v>
      </c>
      <c r="Z4003">
        <v>61</v>
      </c>
      <c r="AA4003">
        <v>0</v>
      </c>
      <c r="AB4003" t="s">
        <v>58</v>
      </c>
      <c r="AC4003">
        <v>0</v>
      </c>
      <c r="AD4003" t="s">
        <v>74</v>
      </c>
    </row>
    <row r="4004" spans="1:30" x14ac:dyDescent="0.3">
      <c r="A4004" t="s">
        <v>7881</v>
      </c>
      <c r="B4004" t="s">
        <v>70</v>
      </c>
      <c r="C4004">
        <v>469078</v>
      </c>
      <c r="D4004">
        <v>1821.45</v>
      </c>
      <c r="E4004" s="1">
        <v>44902</v>
      </c>
      <c r="F4004" s="1">
        <v>47761</v>
      </c>
      <c r="G4004" t="s">
        <v>103</v>
      </c>
      <c r="H4004" t="s">
        <v>41</v>
      </c>
      <c r="I4004" t="s">
        <v>7878</v>
      </c>
      <c r="J4004">
        <v>2859</v>
      </c>
      <c r="K4004" t="s">
        <v>42</v>
      </c>
      <c r="L4004">
        <v>0</v>
      </c>
      <c r="M4004" t="s">
        <v>7879</v>
      </c>
      <c r="N4004" t="s">
        <v>60</v>
      </c>
      <c r="O4004">
        <v>43</v>
      </c>
      <c r="P4004" t="s">
        <v>1226</v>
      </c>
      <c r="Q4004" t="s">
        <v>87</v>
      </c>
      <c r="R4004" t="s">
        <v>7880</v>
      </c>
      <c r="S4004" t="s">
        <v>89</v>
      </c>
      <c r="T4004">
        <v>0</v>
      </c>
      <c r="U4004">
        <v>0</v>
      </c>
      <c r="V4004" t="s">
        <v>90</v>
      </c>
      <c r="W4004" t="s">
        <v>7882</v>
      </c>
      <c r="X4004" t="s">
        <v>44</v>
      </c>
      <c r="Y4004">
        <v>4</v>
      </c>
      <c r="Z4004">
        <v>55</v>
      </c>
      <c r="AA4004">
        <v>0</v>
      </c>
      <c r="AB4004" t="s">
        <v>45</v>
      </c>
      <c r="AC4004">
        <v>0</v>
      </c>
      <c r="AD4004" t="s">
        <v>46</v>
      </c>
    </row>
    <row r="4005" spans="1:30" x14ac:dyDescent="0.3">
      <c r="A4005" t="s">
        <v>17132</v>
      </c>
      <c r="B4005" t="s">
        <v>39</v>
      </c>
      <c r="C4005">
        <v>195902</v>
      </c>
      <c r="D4005">
        <v>944.23</v>
      </c>
      <c r="E4005" s="1">
        <v>43475</v>
      </c>
      <c r="F4005" s="1">
        <v>45759</v>
      </c>
      <c r="G4005" t="s">
        <v>99</v>
      </c>
      <c r="H4005" t="s">
        <v>80</v>
      </c>
      <c r="I4005" t="s">
        <v>17127</v>
      </c>
      <c r="J4005">
        <v>2284</v>
      </c>
      <c r="K4005" t="s">
        <v>42</v>
      </c>
      <c r="L4005">
        <v>1</v>
      </c>
      <c r="M4005" t="s">
        <v>17128</v>
      </c>
      <c r="N4005" t="s">
        <v>32</v>
      </c>
      <c r="O4005">
        <v>50</v>
      </c>
      <c r="P4005" t="s">
        <v>365</v>
      </c>
      <c r="Q4005" t="s">
        <v>51</v>
      </c>
      <c r="R4005" t="s">
        <v>17129</v>
      </c>
      <c r="S4005" t="s">
        <v>97</v>
      </c>
      <c r="T4005">
        <v>0</v>
      </c>
      <c r="U4005">
        <v>0</v>
      </c>
      <c r="V4005" t="s">
        <v>90</v>
      </c>
      <c r="W4005" t="s">
        <v>17133</v>
      </c>
      <c r="X4005" t="s">
        <v>57</v>
      </c>
      <c r="Y4005">
        <v>4</v>
      </c>
      <c r="Z4005">
        <v>46</v>
      </c>
      <c r="AA4005">
        <v>0</v>
      </c>
      <c r="AB4005" t="s">
        <v>45</v>
      </c>
      <c r="AC4005">
        <v>0</v>
      </c>
      <c r="AD4005" t="s">
        <v>59</v>
      </c>
    </row>
    <row r="4006" spans="1:30" x14ac:dyDescent="0.3">
      <c r="A4006" t="s">
        <v>12822</v>
      </c>
      <c r="B4006" t="s">
        <v>70</v>
      </c>
      <c r="C4006">
        <v>300198</v>
      </c>
      <c r="D4006">
        <v>603.37</v>
      </c>
      <c r="E4006" s="1">
        <v>44986</v>
      </c>
      <c r="F4006" s="1">
        <v>45677</v>
      </c>
      <c r="G4006" t="s">
        <v>99</v>
      </c>
      <c r="H4006" t="s">
        <v>41</v>
      </c>
      <c r="I4006" t="s">
        <v>12813</v>
      </c>
      <c r="J4006">
        <v>691</v>
      </c>
      <c r="K4006" t="s">
        <v>100</v>
      </c>
      <c r="L4006">
        <v>0</v>
      </c>
      <c r="M4006" t="s">
        <v>12814</v>
      </c>
      <c r="N4006" t="s">
        <v>32</v>
      </c>
      <c r="O4006">
        <v>29</v>
      </c>
      <c r="P4006" t="s">
        <v>640</v>
      </c>
      <c r="Q4006" t="s">
        <v>51</v>
      </c>
      <c r="R4006" t="s">
        <v>12815</v>
      </c>
      <c r="S4006" t="s">
        <v>109</v>
      </c>
      <c r="T4006">
        <v>0</v>
      </c>
      <c r="U4006">
        <v>0</v>
      </c>
      <c r="V4006" t="s">
        <v>68</v>
      </c>
      <c r="W4006" t="s">
        <v>12823</v>
      </c>
      <c r="X4006" t="s">
        <v>44</v>
      </c>
      <c r="Y4006">
        <v>39</v>
      </c>
      <c r="Z4006">
        <v>59</v>
      </c>
      <c r="AA4006">
        <v>0</v>
      </c>
      <c r="AB4006" t="s">
        <v>45</v>
      </c>
      <c r="AC4006">
        <v>0</v>
      </c>
      <c r="AD4006" t="s">
        <v>46</v>
      </c>
    </row>
    <row r="4007" spans="1:30" x14ac:dyDescent="0.3">
      <c r="A4007" t="s">
        <v>16760</v>
      </c>
      <c r="B4007" t="s">
        <v>118</v>
      </c>
      <c r="C4007">
        <v>147069</v>
      </c>
      <c r="D4007">
        <v>1858.61</v>
      </c>
      <c r="E4007" s="1">
        <v>45442</v>
      </c>
      <c r="F4007" s="1">
        <v>47036</v>
      </c>
      <c r="G4007" t="s">
        <v>103</v>
      </c>
      <c r="H4007" t="s">
        <v>55</v>
      </c>
      <c r="I4007" t="s">
        <v>16755</v>
      </c>
      <c r="J4007">
        <v>1594</v>
      </c>
      <c r="K4007" t="s">
        <v>42</v>
      </c>
      <c r="L4007">
        <v>0</v>
      </c>
      <c r="M4007" t="s">
        <v>16756</v>
      </c>
      <c r="N4007" t="s">
        <v>49</v>
      </c>
      <c r="O4007">
        <v>27</v>
      </c>
      <c r="P4007" t="s">
        <v>1628</v>
      </c>
      <c r="Q4007" t="s">
        <v>51</v>
      </c>
      <c r="R4007" t="s">
        <v>16757</v>
      </c>
      <c r="S4007" t="s">
        <v>109</v>
      </c>
      <c r="T4007">
        <v>0</v>
      </c>
      <c r="U4007">
        <v>0</v>
      </c>
      <c r="V4007" t="s">
        <v>68</v>
      </c>
      <c r="W4007" t="s">
        <v>16761</v>
      </c>
      <c r="X4007" t="s">
        <v>72</v>
      </c>
      <c r="Y4007">
        <v>49</v>
      </c>
      <c r="Z4007">
        <v>52</v>
      </c>
      <c r="AA4007">
        <v>0</v>
      </c>
      <c r="AB4007" t="s">
        <v>45</v>
      </c>
      <c r="AC4007">
        <v>0</v>
      </c>
      <c r="AD4007" t="s">
        <v>74</v>
      </c>
    </row>
    <row r="4008" spans="1:30" x14ac:dyDescent="0.3">
      <c r="A4008" t="s">
        <v>16668</v>
      </c>
      <c r="B4008" t="s">
        <v>39</v>
      </c>
      <c r="C4008">
        <v>257950</v>
      </c>
      <c r="D4008">
        <v>1145.3599999999999</v>
      </c>
      <c r="E4008" s="1">
        <v>44338</v>
      </c>
      <c r="F4008" s="1">
        <v>44924</v>
      </c>
      <c r="G4008" t="s">
        <v>99</v>
      </c>
      <c r="H4008" t="s">
        <v>55</v>
      </c>
      <c r="I4008" t="s">
        <v>16663</v>
      </c>
      <c r="J4008">
        <v>586</v>
      </c>
      <c r="K4008" t="s">
        <v>100</v>
      </c>
      <c r="L4008">
        <v>0</v>
      </c>
      <c r="M4008" t="s">
        <v>16664</v>
      </c>
      <c r="N4008" t="s">
        <v>60</v>
      </c>
      <c r="O4008">
        <v>24</v>
      </c>
      <c r="P4008" t="s">
        <v>110</v>
      </c>
      <c r="Q4008" t="s">
        <v>34</v>
      </c>
      <c r="R4008" t="s">
        <v>16665</v>
      </c>
      <c r="S4008" t="s">
        <v>67</v>
      </c>
      <c r="T4008">
        <v>1</v>
      </c>
      <c r="U4008">
        <v>0</v>
      </c>
      <c r="V4008" t="s">
        <v>68</v>
      </c>
      <c r="W4008" t="s">
        <v>16669</v>
      </c>
      <c r="X4008" t="s">
        <v>44</v>
      </c>
      <c r="Y4008">
        <v>21</v>
      </c>
      <c r="Z4008">
        <v>82</v>
      </c>
      <c r="AA4008">
        <v>1</v>
      </c>
      <c r="AB4008" t="s">
        <v>58</v>
      </c>
      <c r="AC4008">
        <v>1</v>
      </c>
      <c r="AD4008" t="s">
        <v>46</v>
      </c>
    </row>
    <row r="4009" spans="1:30" x14ac:dyDescent="0.3">
      <c r="A4009" t="s">
        <v>6094</v>
      </c>
      <c r="B4009" t="s">
        <v>118</v>
      </c>
      <c r="C4009">
        <v>108266</v>
      </c>
      <c r="D4009">
        <v>881.85</v>
      </c>
      <c r="E4009" s="1">
        <v>43232</v>
      </c>
      <c r="F4009" s="1">
        <v>44902</v>
      </c>
      <c r="G4009" t="s">
        <v>40</v>
      </c>
      <c r="H4009" t="s">
        <v>55</v>
      </c>
      <c r="I4009" t="s">
        <v>6087</v>
      </c>
      <c r="J4009">
        <v>1670</v>
      </c>
      <c r="K4009" t="s">
        <v>42</v>
      </c>
      <c r="L4009">
        <v>0</v>
      </c>
      <c r="M4009" t="s">
        <v>6088</v>
      </c>
      <c r="N4009" t="s">
        <v>60</v>
      </c>
      <c r="O4009">
        <v>43</v>
      </c>
      <c r="P4009" t="s">
        <v>158</v>
      </c>
      <c r="Q4009" t="s">
        <v>87</v>
      </c>
      <c r="R4009" t="s">
        <v>6089</v>
      </c>
      <c r="S4009" t="s">
        <v>89</v>
      </c>
      <c r="T4009">
        <v>0</v>
      </c>
      <c r="U4009">
        <v>0</v>
      </c>
      <c r="V4009" t="s">
        <v>90</v>
      </c>
      <c r="W4009" t="s">
        <v>6095</v>
      </c>
      <c r="X4009" t="s">
        <v>72</v>
      </c>
      <c r="Y4009">
        <v>26</v>
      </c>
      <c r="Z4009">
        <v>78</v>
      </c>
      <c r="AA4009">
        <v>1</v>
      </c>
      <c r="AB4009" t="s">
        <v>58</v>
      </c>
      <c r="AC4009">
        <v>1</v>
      </c>
      <c r="AD4009" t="s">
        <v>74</v>
      </c>
    </row>
    <row r="4010" spans="1:30" x14ac:dyDescent="0.3">
      <c r="A4010" t="s">
        <v>3548</v>
      </c>
      <c r="B4010" t="s">
        <v>118</v>
      </c>
      <c r="C4010">
        <v>263767</v>
      </c>
      <c r="D4010">
        <v>1662.13</v>
      </c>
      <c r="E4010" s="1">
        <v>42048</v>
      </c>
      <c r="F4010" s="1">
        <v>42961</v>
      </c>
      <c r="G4010" t="s">
        <v>103</v>
      </c>
      <c r="H4010" t="s">
        <v>55</v>
      </c>
      <c r="I4010" t="s">
        <v>3542</v>
      </c>
      <c r="J4010">
        <v>913</v>
      </c>
      <c r="K4010" t="s">
        <v>100</v>
      </c>
      <c r="L4010">
        <v>0</v>
      </c>
      <c r="M4010" t="s">
        <v>3543</v>
      </c>
      <c r="N4010" t="s">
        <v>32</v>
      </c>
      <c r="O4010">
        <v>77</v>
      </c>
      <c r="P4010" t="s">
        <v>3544</v>
      </c>
      <c r="Q4010" t="s">
        <v>34</v>
      </c>
      <c r="R4010" t="s">
        <v>3545</v>
      </c>
      <c r="S4010" t="s">
        <v>36</v>
      </c>
      <c r="T4010">
        <v>1</v>
      </c>
      <c r="U4010">
        <v>1</v>
      </c>
      <c r="V4010" t="s">
        <v>37</v>
      </c>
      <c r="W4010" t="s">
        <v>3549</v>
      </c>
      <c r="X4010" t="s">
        <v>72</v>
      </c>
      <c r="Y4010">
        <v>22</v>
      </c>
      <c r="Z4010">
        <v>46</v>
      </c>
      <c r="AA4010">
        <v>0</v>
      </c>
      <c r="AB4010" t="s">
        <v>45</v>
      </c>
      <c r="AC4010">
        <v>0</v>
      </c>
      <c r="AD4010" t="s">
        <v>74</v>
      </c>
    </row>
    <row r="4011" spans="1:30" x14ac:dyDescent="0.3">
      <c r="A4011" t="s">
        <v>4951</v>
      </c>
      <c r="B4011" t="s">
        <v>54</v>
      </c>
      <c r="C4011">
        <v>296638</v>
      </c>
      <c r="D4011">
        <v>1338.79</v>
      </c>
      <c r="E4011" s="1">
        <v>45636</v>
      </c>
      <c r="F4011" s="1">
        <v>46815</v>
      </c>
      <c r="G4011" t="s">
        <v>40</v>
      </c>
      <c r="H4011" t="s">
        <v>55</v>
      </c>
      <c r="I4011" t="s">
        <v>4946</v>
      </c>
      <c r="J4011">
        <v>1179</v>
      </c>
      <c r="K4011" t="s">
        <v>42</v>
      </c>
      <c r="L4011">
        <v>0</v>
      </c>
      <c r="M4011" t="s">
        <v>4947</v>
      </c>
      <c r="N4011" t="s">
        <v>60</v>
      </c>
      <c r="O4011">
        <v>84</v>
      </c>
      <c r="P4011" t="s">
        <v>3668</v>
      </c>
      <c r="Q4011" t="s">
        <v>51</v>
      </c>
      <c r="R4011" t="s">
        <v>4948</v>
      </c>
      <c r="S4011" t="s">
        <v>36</v>
      </c>
      <c r="T4011">
        <v>0</v>
      </c>
      <c r="U4011">
        <v>1</v>
      </c>
      <c r="V4011" t="s">
        <v>37</v>
      </c>
      <c r="W4011" t="s">
        <v>4952</v>
      </c>
      <c r="X4011" t="s">
        <v>44</v>
      </c>
      <c r="Y4011">
        <v>34</v>
      </c>
      <c r="Z4011">
        <v>61</v>
      </c>
      <c r="AA4011">
        <v>0</v>
      </c>
      <c r="AB4011" t="s">
        <v>58</v>
      </c>
      <c r="AC4011">
        <v>0</v>
      </c>
      <c r="AD4011" t="s">
        <v>46</v>
      </c>
    </row>
    <row r="4012" spans="1:30" x14ac:dyDescent="0.3">
      <c r="A4012" t="s">
        <v>6389</v>
      </c>
      <c r="B4012" t="s">
        <v>118</v>
      </c>
      <c r="C4012">
        <v>422053</v>
      </c>
      <c r="D4012">
        <v>366.85</v>
      </c>
      <c r="E4012" s="1">
        <v>45166</v>
      </c>
      <c r="F4012" s="1">
        <v>47032</v>
      </c>
      <c r="G4012" t="s">
        <v>40</v>
      </c>
      <c r="H4012" t="s">
        <v>41</v>
      </c>
      <c r="I4012" t="s">
        <v>6384</v>
      </c>
      <c r="J4012">
        <v>1866</v>
      </c>
      <c r="K4012" t="s">
        <v>42</v>
      </c>
      <c r="L4012">
        <v>0</v>
      </c>
      <c r="M4012" t="s">
        <v>6385</v>
      </c>
      <c r="N4012" t="s">
        <v>60</v>
      </c>
      <c r="O4012">
        <v>63</v>
      </c>
      <c r="P4012" t="s">
        <v>320</v>
      </c>
      <c r="Q4012" t="s">
        <v>87</v>
      </c>
      <c r="R4012" t="s">
        <v>6386</v>
      </c>
      <c r="S4012" t="s">
        <v>36</v>
      </c>
      <c r="T4012">
        <v>0</v>
      </c>
      <c r="U4012">
        <v>1</v>
      </c>
      <c r="V4012" t="s">
        <v>37</v>
      </c>
      <c r="W4012" t="s">
        <v>6390</v>
      </c>
      <c r="X4012" t="s">
        <v>57</v>
      </c>
      <c r="Y4012">
        <v>15</v>
      </c>
      <c r="Z4012">
        <v>55</v>
      </c>
      <c r="AA4012">
        <v>0</v>
      </c>
      <c r="AB4012" t="s">
        <v>45</v>
      </c>
      <c r="AC4012">
        <v>0</v>
      </c>
      <c r="AD4012" t="s">
        <v>59</v>
      </c>
    </row>
    <row r="4013" spans="1:30" x14ac:dyDescent="0.3">
      <c r="A4013" t="s">
        <v>7382</v>
      </c>
      <c r="B4013" t="s">
        <v>70</v>
      </c>
      <c r="C4013">
        <v>46479</v>
      </c>
      <c r="D4013">
        <v>416.08</v>
      </c>
      <c r="E4013" s="1">
        <v>43905</v>
      </c>
      <c r="F4013" s="1">
        <v>47094</v>
      </c>
      <c r="G4013" t="s">
        <v>99</v>
      </c>
      <c r="H4013" t="s">
        <v>55</v>
      </c>
      <c r="I4013" t="s">
        <v>7375</v>
      </c>
      <c r="J4013">
        <v>3189</v>
      </c>
      <c r="K4013" t="s">
        <v>42</v>
      </c>
      <c r="L4013">
        <v>0</v>
      </c>
      <c r="M4013" t="s">
        <v>7376</v>
      </c>
      <c r="N4013" t="s">
        <v>60</v>
      </c>
      <c r="O4013">
        <v>73</v>
      </c>
      <c r="P4013" t="s">
        <v>3701</v>
      </c>
      <c r="Q4013" t="s">
        <v>34</v>
      </c>
      <c r="R4013" t="s">
        <v>7377</v>
      </c>
      <c r="S4013" t="s">
        <v>36</v>
      </c>
      <c r="T4013">
        <v>1</v>
      </c>
      <c r="U4013">
        <v>1</v>
      </c>
      <c r="V4013" t="s">
        <v>37</v>
      </c>
      <c r="W4013" t="s">
        <v>7383</v>
      </c>
      <c r="X4013" t="s">
        <v>72</v>
      </c>
      <c r="Y4013">
        <v>12</v>
      </c>
      <c r="Z4013">
        <v>24</v>
      </c>
      <c r="AA4013">
        <v>0</v>
      </c>
      <c r="AB4013" t="s">
        <v>73</v>
      </c>
      <c r="AC4013">
        <v>0</v>
      </c>
      <c r="AD4013" t="s">
        <v>74</v>
      </c>
    </row>
    <row r="4014" spans="1:30" x14ac:dyDescent="0.3">
      <c r="A4014" t="s">
        <v>11882</v>
      </c>
      <c r="B4014" t="s">
        <v>54</v>
      </c>
      <c r="C4014">
        <v>103610</v>
      </c>
      <c r="D4014">
        <v>1317.15</v>
      </c>
      <c r="E4014" s="1">
        <v>42919</v>
      </c>
      <c r="F4014" s="1">
        <v>46346</v>
      </c>
      <c r="G4014" t="s">
        <v>99</v>
      </c>
      <c r="H4014" t="s">
        <v>80</v>
      </c>
      <c r="I4014" t="s">
        <v>11875</v>
      </c>
      <c r="J4014">
        <v>3427</v>
      </c>
      <c r="K4014" t="s">
        <v>42</v>
      </c>
      <c r="L4014">
        <v>1</v>
      </c>
      <c r="M4014" t="s">
        <v>11876</v>
      </c>
      <c r="N4014" t="s">
        <v>60</v>
      </c>
      <c r="O4014">
        <v>47</v>
      </c>
      <c r="P4014" t="s">
        <v>661</v>
      </c>
      <c r="Q4014" t="s">
        <v>34</v>
      </c>
      <c r="R4014" t="s">
        <v>11877</v>
      </c>
      <c r="S4014" t="s">
        <v>97</v>
      </c>
      <c r="T4014">
        <v>1</v>
      </c>
      <c r="U4014">
        <v>0</v>
      </c>
      <c r="V4014" t="s">
        <v>90</v>
      </c>
      <c r="W4014" t="s">
        <v>11883</v>
      </c>
      <c r="X4014" t="s">
        <v>72</v>
      </c>
      <c r="Y4014">
        <v>1</v>
      </c>
      <c r="Z4014">
        <v>22</v>
      </c>
      <c r="AA4014">
        <v>0</v>
      </c>
      <c r="AB4014" t="s">
        <v>73</v>
      </c>
      <c r="AC4014">
        <v>0</v>
      </c>
      <c r="AD4014" t="s">
        <v>74</v>
      </c>
    </row>
    <row r="4015" spans="1:30" x14ac:dyDescent="0.3">
      <c r="A4015" t="s">
        <v>14788</v>
      </c>
      <c r="B4015" t="s">
        <v>118</v>
      </c>
      <c r="C4015">
        <v>333159</v>
      </c>
      <c r="D4015">
        <v>575.22</v>
      </c>
      <c r="E4015" s="1">
        <v>42096</v>
      </c>
      <c r="F4015" s="1">
        <v>44764</v>
      </c>
      <c r="G4015" t="s">
        <v>99</v>
      </c>
      <c r="H4015" t="s">
        <v>41</v>
      </c>
      <c r="I4015" t="s">
        <v>14783</v>
      </c>
      <c r="J4015">
        <v>2668</v>
      </c>
      <c r="K4015" t="s">
        <v>42</v>
      </c>
      <c r="L4015">
        <v>0</v>
      </c>
      <c r="M4015" t="s">
        <v>14784</v>
      </c>
      <c r="N4015" t="s">
        <v>32</v>
      </c>
      <c r="O4015">
        <v>21</v>
      </c>
      <c r="P4015" t="s">
        <v>1403</v>
      </c>
      <c r="Q4015" t="s">
        <v>87</v>
      </c>
      <c r="R4015" t="s">
        <v>14785</v>
      </c>
      <c r="S4015" t="s">
        <v>67</v>
      </c>
      <c r="T4015">
        <v>0</v>
      </c>
      <c r="U4015">
        <v>0</v>
      </c>
      <c r="V4015" t="s">
        <v>68</v>
      </c>
      <c r="W4015" t="s">
        <v>14789</v>
      </c>
      <c r="X4015" t="s">
        <v>72</v>
      </c>
      <c r="Y4015">
        <v>4</v>
      </c>
      <c r="Z4015">
        <v>20</v>
      </c>
      <c r="AA4015">
        <v>0</v>
      </c>
      <c r="AB4015" t="s">
        <v>73</v>
      </c>
      <c r="AC4015">
        <v>0</v>
      </c>
      <c r="AD4015" t="s">
        <v>74</v>
      </c>
    </row>
    <row r="4016" spans="1:30" x14ac:dyDescent="0.3">
      <c r="A4016" t="s">
        <v>11184</v>
      </c>
      <c r="B4016" t="s">
        <v>54</v>
      </c>
      <c r="C4016">
        <v>116883</v>
      </c>
      <c r="D4016">
        <v>1474.83</v>
      </c>
      <c r="E4016" s="1">
        <v>45073</v>
      </c>
      <c r="F4016" s="1">
        <v>48165</v>
      </c>
      <c r="G4016" t="s">
        <v>40</v>
      </c>
      <c r="H4016" t="s">
        <v>41</v>
      </c>
      <c r="I4016" t="s">
        <v>11181</v>
      </c>
      <c r="J4016">
        <v>3092</v>
      </c>
      <c r="K4016" t="s">
        <v>42</v>
      </c>
      <c r="L4016">
        <v>0</v>
      </c>
      <c r="M4016" t="s">
        <v>11182</v>
      </c>
      <c r="N4016" t="s">
        <v>60</v>
      </c>
      <c r="O4016">
        <v>80</v>
      </c>
      <c r="P4016" t="s">
        <v>321</v>
      </c>
      <c r="Q4016" t="s">
        <v>34</v>
      </c>
      <c r="R4016" t="s">
        <v>11183</v>
      </c>
      <c r="S4016" t="s">
        <v>36</v>
      </c>
      <c r="T4016">
        <v>1</v>
      </c>
      <c r="U4016">
        <v>1</v>
      </c>
      <c r="V4016" t="s">
        <v>37</v>
      </c>
      <c r="W4016" t="s">
        <v>11185</v>
      </c>
      <c r="X4016" t="s">
        <v>57</v>
      </c>
      <c r="Y4016">
        <v>3</v>
      </c>
      <c r="Z4016">
        <v>85</v>
      </c>
      <c r="AA4016">
        <v>1</v>
      </c>
      <c r="AB4016" t="s">
        <v>58</v>
      </c>
      <c r="AC4016">
        <v>1</v>
      </c>
      <c r="AD4016" t="s">
        <v>59</v>
      </c>
    </row>
    <row r="4017" spans="1:30" x14ac:dyDescent="0.3">
      <c r="A4017" t="s">
        <v>6887</v>
      </c>
      <c r="B4017" t="s">
        <v>118</v>
      </c>
      <c r="C4017">
        <v>453244</v>
      </c>
      <c r="D4017">
        <v>1950.19</v>
      </c>
      <c r="E4017" s="1">
        <v>45194</v>
      </c>
      <c r="F4017" s="1">
        <v>46120</v>
      </c>
      <c r="G4017" t="s">
        <v>103</v>
      </c>
      <c r="H4017" t="s">
        <v>41</v>
      </c>
      <c r="I4017" t="s">
        <v>6880</v>
      </c>
      <c r="J4017">
        <v>926</v>
      </c>
      <c r="K4017" t="s">
        <v>100</v>
      </c>
      <c r="L4017">
        <v>0</v>
      </c>
      <c r="M4017" t="s">
        <v>6881</v>
      </c>
      <c r="N4017" t="s">
        <v>60</v>
      </c>
      <c r="O4017">
        <v>25</v>
      </c>
      <c r="P4017" t="s">
        <v>2961</v>
      </c>
      <c r="Q4017" t="s">
        <v>62</v>
      </c>
      <c r="R4017" t="s">
        <v>6882</v>
      </c>
      <c r="S4017" t="s">
        <v>67</v>
      </c>
      <c r="T4017">
        <v>0</v>
      </c>
      <c r="U4017">
        <v>0</v>
      </c>
      <c r="V4017" t="s">
        <v>68</v>
      </c>
      <c r="W4017" t="s">
        <v>6888</v>
      </c>
      <c r="X4017" t="s">
        <v>72</v>
      </c>
      <c r="Y4017">
        <v>48</v>
      </c>
      <c r="Z4017">
        <v>62</v>
      </c>
      <c r="AA4017">
        <v>0</v>
      </c>
      <c r="AB4017" t="s">
        <v>58</v>
      </c>
      <c r="AC4017">
        <v>0</v>
      </c>
      <c r="AD4017" t="s">
        <v>74</v>
      </c>
    </row>
    <row r="4018" spans="1:30" x14ac:dyDescent="0.3">
      <c r="A4018" t="s">
        <v>7244</v>
      </c>
      <c r="B4018" t="s">
        <v>70</v>
      </c>
      <c r="C4018">
        <v>487602</v>
      </c>
      <c r="D4018">
        <v>973.93</v>
      </c>
      <c r="E4018" s="1">
        <v>44513</v>
      </c>
      <c r="F4018" s="1">
        <v>47188</v>
      </c>
      <c r="G4018" t="s">
        <v>40</v>
      </c>
      <c r="H4018" t="s">
        <v>55</v>
      </c>
      <c r="I4018" t="s">
        <v>7241</v>
      </c>
      <c r="J4018">
        <v>2675</v>
      </c>
      <c r="K4018" t="s">
        <v>42</v>
      </c>
      <c r="L4018">
        <v>0</v>
      </c>
      <c r="M4018" t="s">
        <v>7242</v>
      </c>
      <c r="N4018" t="s">
        <v>60</v>
      </c>
      <c r="O4018">
        <v>41</v>
      </c>
      <c r="P4018" t="s">
        <v>1277</v>
      </c>
      <c r="Q4018" t="s">
        <v>62</v>
      </c>
      <c r="R4018" t="s">
        <v>7243</v>
      </c>
      <c r="S4018" t="s">
        <v>89</v>
      </c>
      <c r="T4018">
        <v>0</v>
      </c>
      <c r="U4018">
        <v>0</v>
      </c>
      <c r="V4018" t="s">
        <v>90</v>
      </c>
      <c r="W4018" t="s">
        <v>7245</v>
      </c>
      <c r="X4018" t="s">
        <v>72</v>
      </c>
      <c r="Y4018">
        <v>0</v>
      </c>
      <c r="Z4018">
        <v>12</v>
      </c>
      <c r="AA4018">
        <v>0</v>
      </c>
      <c r="AB4018" t="s">
        <v>73</v>
      </c>
      <c r="AC4018">
        <v>0</v>
      </c>
      <c r="AD4018" t="s">
        <v>74</v>
      </c>
    </row>
    <row r="4019" spans="1:30" x14ac:dyDescent="0.3">
      <c r="A4019" t="s">
        <v>16077</v>
      </c>
      <c r="B4019" t="s">
        <v>70</v>
      </c>
      <c r="C4019">
        <v>145029</v>
      </c>
      <c r="D4019">
        <v>1683.05</v>
      </c>
      <c r="E4019" s="1">
        <v>43372</v>
      </c>
      <c r="F4019" s="1">
        <v>46046</v>
      </c>
      <c r="G4019" t="s">
        <v>103</v>
      </c>
      <c r="H4019" t="s">
        <v>41</v>
      </c>
      <c r="I4019" t="s">
        <v>16068</v>
      </c>
      <c r="J4019">
        <v>2674</v>
      </c>
      <c r="K4019" t="s">
        <v>42</v>
      </c>
      <c r="L4019">
        <v>0</v>
      </c>
      <c r="M4019" t="s">
        <v>16069</v>
      </c>
      <c r="N4019" t="s">
        <v>32</v>
      </c>
      <c r="O4019">
        <v>53</v>
      </c>
      <c r="P4019" t="s">
        <v>1090</v>
      </c>
      <c r="Q4019" t="s">
        <v>51</v>
      </c>
      <c r="R4019" t="s">
        <v>16070</v>
      </c>
      <c r="S4019" t="s">
        <v>97</v>
      </c>
      <c r="T4019">
        <v>0</v>
      </c>
      <c r="U4019">
        <v>0</v>
      </c>
      <c r="V4019" t="s">
        <v>37</v>
      </c>
      <c r="W4019" t="s">
        <v>16078</v>
      </c>
      <c r="X4019" t="s">
        <v>44</v>
      </c>
      <c r="Y4019">
        <v>48</v>
      </c>
      <c r="Z4019">
        <v>95</v>
      </c>
      <c r="AA4019">
        <v>1</v>
      </c>
      <c r="AB4019" t="s">
        <v>58</v>
      </c>
      <c r="AC4019">
        <v>1</v>
      </c>
      <c r="AD4019" t="s">
        <v>46</v>
      </c>
    </row>
    <row r="4020" spans="1:30" x14ac:dyDescent="0.3">
      <c r="A4020" t="s">
        <v>9363</v>
      </c>
      <c r="B4020" t="s">
        <v>39</v>
      </c>
      <c r="C4020">
        <v>28484</v>
      </c>
      <c r="D4020">
        <v>1803.48</v>
      </c>
      <c r="E4020" s="1">
        <v>43734</v>
      </c>
      <c r="F4020" s="1">
        <v>46351</v>
      </c>
      <c r="G4020" t="s">
        <v>99</v>
      </c>
      <c r="H4020" t="s">
        <v>41</v>
      </c>
      <c r="I4020" t="s">
        <v>9358</v>
      </c>
      <c r="J4020">
        <v>2617</v>
      </c>
      <c r="K4020" t="s">
        <v>42</v>
      </c>
      <c r="L4020">
        <v>0</v>
      </c>
      <c r="M4020" t="s">
        <v>9359</v>
      </c>
      <c r="N4020" t="s">
        <v>32</v>
      </c>
      <c r="O4020">
        <v>55</v>
      </c>
      <c r="P4020" t="s">
        <v>77</v>
      </c>
      <c r="Q4020" t="s">
        <v>62</v>
      </c>
      <c r="R4020" t="s">
        <v>9360</v>
      </c>
      <c r="S4020" t="s">
        <v>97</v>
      </c>
      <c r="T4020">
        <v>0</v>
      </c>
      <c r="U4020">
        <v>0</v>
      </c>
      <c r="V4020" t="s">
        <v>37</v>
      </c>
      <c r="W4020" t="s">
        <v>9364</v>
      </c>
      <c r="X4020" t="s">
        <v>57</v>
      </c>
      <c r="Y4020">
        <v>43</v>
      </c>
      <c r="Z4020">
        <v>25</v>
      </c>
      <c r="AA4020">
        <v>0</v>
      </c>
      <c r="AB4020" t="s">
        <v>73</v>
      </c>
      <c r="AC4020">
        <v>0</v>
      </c>
      <c r="AD4020" t="s">
        <v>59</v>
      </c>
    </row>
    <row r="4021" spans="1:30" x14ac:dyDescent="0.3">
      <c r="A4021" t="s">
        <v>10188</v>
      </c>
      <c r="B4021" t="s">
        <v>39</v>
      </c>
      <c r="C4021">
        <v>242450</v>
      </c>
      <c r="D4021">
        <v>1783.33</v>
      </c>
      <c r="E4021" s="1">
        <v>42505</v>
      </c>
      <c r="F4021" s="1">
        <v>43604</v>
      </c>
      <c r="G4021" t="s">
        <v>40</v>
      </c>
      <c r="H4021" t="s">
        <v>55</v>
      </c>
      <c r="I4021" t="s">
        <v>10183</v>
      </c>
      <c r="J4021">
        <v>1099</v>
      </c>
      <c r="K4021" t="s">
        <v>42</v>
      </c>
      <c r="L4021">
        <v>0</v>
      </c>
      <c r="M4021" t="s">
        <v>10184</v>
      </c>
      <c r="N4021" t="s">
        <v>49</v>
      </c>
      <c r="O4021">
        <v>34</v>
      </c>
      <c r="P4021" t="s">
        <v>2413</v>
      </c>
      <c r="Q4021" t="s">
        <v>87</v>
      </c>
      <c r="R4021" t="s">
        <v>10185</v>
      </c>
      <c r="S4021" t="s">
        <v>109</v>
      </c>
      <c r="T4021">
        <v>0</v>
      </c>
      <c r="U4021">
        <v>0</v>
      </c>
      <c r="V4021" t="s">
        <v>90</v>
      </c>
      <c r="W4021" t="s">
        <v>10189</v>
      </c>
      <c r="X4021" t="s">
        <v>44</v>
      </c>
      <c r="Y4021">
        <v>18</v>
      </c>
      <c r="Z4021">
        <v>24</v>
      </c>
      <c r="AA4021">
        <v>0</v>
      </c>
      <c r="AB4021" t="s">
        <v>73</v>
      </c>
      <c r="AC4021">
        <v>0</v>
      </c>
      <c r="AD4021" t="s">
        <v>46</v>
      </c>
    </row>
    <row r="4022" spans="1:30" x14ac:dyDescent="0.3">
      <c r="A4022" t="s">
        <v>1897</v>
      </c>
      <c r="B4022" t="s">
        <v>54</v>
      </c>
      <c r="C4022">
        <v>256463</v>
      </c>
      <c r="D4022">
        <v>897.38</v>
      </c>
      <c r="E4022" s="1">
        <v>45440</v>
      </c>
      <c r="F4022" s="1">
        <v>46926</v>
      </c>
      <c r="G4022" t="s">
        <v>99</v>
      </c>
      <c r="H4022" t="s">
        <v>80</v>
      </c>
      <c r="I4022" t="s">
        <v>1892</v>
      </c>
      <c r="J4022">
        <v>1486</v>
      </c>
      <c r="K4022" t="s">
        <v>42</v>
      </c>
      <c r="L4022">
        <v>1</v>
      </c>
      <c r="M4022" t="s">
        <v>1893</v>
      </c>
      <c r="N4022" t="s">
        <v>60</v>
      </c>
      <c r="O4022">
        <v>30</v>
      </c>
      <c r="P4022" t="s">
        <v>228</v>
      </c>
      <c r="Q4022" t="s">
        <v>34</v>
      </c>
      <c r="R4022" t="s">
        <v>1894</v>
      </c>
      <c r="S4022" t="s">
        <v>109</v>
      </c>
      <c r="T4022">
        <v>1</v>
      </c>
      <c r="U4022">
        <v>0</v>
      </c>
      <c r="V4022" t="s">
        <v>68</v>
      </c>
      <c r="W4022" t="s">
        <v>1898</v>
      </c>
      <c r="X4022" t="s">
        <v>44</v>
      </c>
      <c r="Y4022">
        <v>22</v>
      </c>
      <c r="Z4022">
        <v>33</v>
      </c>
      <c r="AA4022">
        <v>0</v>
      </c>
      <c r="AB4022" t="s">
        <v>45</v>
      </c>
      <c r="AC4022">
        <v>0</v>
      </c>
      <c r="AD4022" t="s">
        <v>46</v>
      </c>
    </row>
    <row r="4023" spans="1:30" x14ac:dyDescent="0.3">
      <c r="A4023" t="s">
        <v>12227</v>
      </c>
      <c r="B4023" t="s">
        <v>54</v>
      </c>
      <c r="C4023">
        <v>421309</v>
      </c>
      <c r="D4023">
        <v>388.68</v>
      </c>
      <c r="E4023" s="1">
        <v>42462</v>
      </c>
      <c r="F4023" s="1">
        <v>45565</v>
      </c>
      <c r="G4023" t="s">
        <v>99</v>
      </c>
      <c r="H4023" t="s">
        <v>41</v>
      </c>
      <c r="I4023" t="s">
        <v>12224</v>
      </c>
      <c r="J4023">
        <v>3103</v>
      </c>
      <c r="K4023" t="s">
        <v>42</v>
      </c>
      <c r="L4023">
        <v>0</v>
      </c>
      <c r="M4023" t="s">
        <v>12225</v>
      </c>
      <c r="N4023" t="s">
        <v>49</v>
      </c>
      <c r="O4023">
        <v>64</v>
      </c>
      <c r="P4023" t="s">
        <v>6288</v>
      </c>
      <c r="Q4023" t="s">
        <v>34</v>
      </c>
      <c r="R4023" t="s">
        <v>12226</v>
      </c>
      <c r="S4023" t="s">
        <v>36</v>
      </c>
      <c r="T4023">
        <v>1</v>
      </c>
      <c r="U4023">
        <v>1</v>
      </c>
      <c r="V4023" t="s">
        <v>37</v>
      </c>
      <c r="W4023" t="s">
        <v>12228</v>
      </c>
      <c r="X4023" t="s">
        <v>57</v>
      </c>
      <c r="Y4023">
        <v>46</v>
      </c>
      <c r="Z4023">
        <v>66</v>
      </c>
      <c r="AA4023">
        <v>0</v>
      </c>
      <c r="AB4023" t="s">
        <v>58</v>
      </c>
      <c r="AC4023">
        <v>0</v>
      </c>
      <c r="AD4023" t="s">
        <v>59</v>
      </c>
    </row>
    <row r="4024" spans="1:30" x14ac:dyDescent="0.3">
      <c r="A4024" t="s">
        <v>17046</v>
      </c>
      <c r="B4024" t="s">
        <v>70</v>
      </c>
      <c r="C4024">
        <v>99413</v>
      </c>
      <c r="D4024">
        <v>559.95000000000005</v>
      </c>
      <c r="E4024" s="1">
        <v>43813</v>
      </c>
      <c r="F4024" s="1">
        <v>47276</v>
      </c>
      <c r="G4024" t="s">
        <v>99</v>
      </c>
      <c r="H4024" t="s">
        <v>55</v>
      </c>
      <c r="I4024" t="s">
        <v>17039</v>
      </c>
      <c r="J4024">
        <v>3463</v>
      </c>
      <c r="K4024" t="s">
        <v>42</v>
      </c>
      <c r="L4024">
        <v>0</v>
      </c>
      <c r="M4024" t="s">
        <v>17040</v>
      </c>
      <c r="N4024" t="s">
        <v>32</v>
      </c>
      <c r="O4024">
        <v>38</v>
      </c>
      <c r="P4024" t="s">
        <v>1416</v>
      </c>
      <c r="Q4024" t="s">
        <v>62</v>
      </c>
      <c r="R4024" t="s">
        <v>17041</v>
      </c>
      <c r="S4024" t="s">
        <v>89</v>
      </c>
      <c r="T4024">
        <v>0</v>
      </c>
      <c r="U4024">
        <v>0</v>
      </c>
      <c r="V4024" t="s">
        <v>90</v>
      </c>
      <c r="W4024" t="s">
        <v>17047</v>
      </c>
      <c r="X4024" t="s">
        <v>44</v>
      </c>
      <c r="Y4024">
        <v>25</v>
      </c>
      <c r="Z4024">
        <v>76</v>
      </c>
      <c r="AA4024">
        <v>1</v>
      </c>
      <c r="AB4024" t="s">
        <v>58</v>
      </c>
      <c r="AC4024">
        <v>1</v>
      </c>
      <c r="AD4024" t="s">
        <v>46</v>
      </c>
    </row>
    <row r="4025" spans="1:30" x14ac:dyDescent="0.3">
      <c r="A4025" t="s">
        <v>17682</v>
      </c>
      <c r="B4025" t="s">
        <v>39</v>
      </c>
      <c r="C4025">
        <v>411809</v>
      </c>
      <c r="D4025">
        <v>193.68</v>
      </c>
      <c r="E4025" s="1">
        <v>43886</v>
      </c>
      <c r="F4025" s="1">
        <v>46082</v>
      </c>
      <c r="G4025" t="s">
        <v>99</v>
      </c>
      <c r="H4025" t="s">
        <v>80</v>
      </c>
      <c r="I4025" t="s">
        <v>17675</v>
      </c>
      <c r="J4025">
        <v>2196</v>
      </c>
      <c r="K4025" t="s">
        <v>42</v>
      </c>
      <c r="L4025">
        <v>1</v>
      </c>
      <c r="M4025" t="s">
        <v>17676</v>
      </c>
      <c r="N4025" t="s">
        <v>49</v>
      </c>
      <c r="O4025">
        <v>25</v>
      </c>
      <c r="P4025" t="s">
        <v>4955</v>
      </c>
      <c r="Q4025" t="s">
        <v>34</v>
      </c>
      <c r="R4025" t="s">
        <v>17677</v>
      </c>
      <c r="S4025" t="s">
        <v>67</v>
      </c>
      <c r="T4025">
        <v>1</v>
      </c>
      <c r="U4025">
        <v>0</v>
      </c>
      <c r="V4025" t="s">
        <v>68</v>
      </c>
      <c r="W4025" t="s">
        <v>17683</v>
      </c>
      <c r="X4025" t="s">
        <v>57</v>
      </c>
      <c r="Y4025">
        <v>33</v>
      </c>
      <c r="Z4025">
        <v>79</v>
      </c>
      <c r="AA4025">
        <v>1</v>
      </c>
      <c r="AB4025" t="s">
        <v>58</v>
      </c>
      <c r="AC4025">
        <v>1</v>
      </c>
      <c r="AD4025" t="s">
        <v>59</v>
      </c>
    </row>
    <row r="4026" spans="1:30" x14ac:dyDescent="0.3">
      <c r="A4026" t="s">
        <v>672</v>
      </c>
      <c r="B4026" t="s">
        <v>54</v>
      </c>
      <c r="C4026">
        <v>144409</v>
      </c>
      <c r="D4026">
        <v>1054.8800000000001</v>
      </c>
      <c r="E4026" s="1">
        <v>43122</v>
      </c>
      <c r="F4026" s="1">
        <v>44164</v>
      </c>
      <c r="G4026" t="s">
        <v>103</v>
      </c>
      <c r="H4026" t="s">
        <v>80</v>
      </c>
      <c r="I4026" t="s">
        <v>669</v>
      </c>
      <c r="J4026">
        <v>1042</v>
      </c>
      <c r="K4026" t="s">
        <v>100</v>
      </c>
      <c r="L4026">
        <v>1</v>
      </c>
      <c r="M4026" t="s">
        <v>670</v>
      </c>
      <c r="N4026" t="s">
        <v>32</v>
      </c>
      <c r="O4026">
        <v>24</v>
      </c>
      <c r="P4026" t="s">
        <v>224</v>
      </c>
      <c r="Q4026" t="s">
        <v>51</v>
      </c>
      <c r="R4026" t="s">
        <v>671</v>
      </c>
      <c r="S4026" t="s">
        <v>67</v>
      </c>
      <c r="T4026">
        <v>0</v>
      </c>
      <c r="U4026">
        <v>0</v>
      </c>
      <c r="V4026" t="s">
        <v>68</v>
      </c>
      <c r="W4026" t="s">
        <v>673</v>
      </c>
      <c r="X4026" t="s">
        <v>72</v>
      </c>
      <c r="Y4026">
        <v>31</v>
      </c>
      <c r="Z4026">
        <v>5</v>
      </c>
      <c r="AA4026">
        <v>0</v>
      </c>
      <c r="AB4026" t="s">
        <v>73</v>
      </c>
      <c r="AC4026">
        <v>0</v>
      </c>
      <c r="AD4026" t="s">
        <v>74</v>
      </c>
    </row>
    <row r="4027" spans="1:30" x14ac:dyDescent="0.3">
      <c r="A4027" t="s">
        <v>13179</v>
      </c>
      <c r="B4027" t="s">
        <v>118</v>
      </c>
      <c r="C4027">
        <v>15079</v>
      </c>
      <c r="D4027">
        <v>266.76</v>
      </c>
      <c r="E4027" s="1">
        <v>42536</v>
      </c>
      <c r="F4027" s="1">
        <v>44858</v>
      </c>
      <c r="G4027" t="s">
        <v>103</v>
      </c>
      <c r="H4027" t="s">
        <v>41</v>
      </c>
      <c r="I4027" t="s">
        <v>13170</v>
      </c>
      <c r="J4027">
        <v>2322</v>
      </c>
      <c r="K4027" t="s">
        <v>42</v>
      </c>
      <c r="L4027">
        <v>0</v>
      </c>
      <c r="M4027" t="s">
        <v>13171</v>
      </c>
      <c r="N4027" t="s">
        <v>49</v>
      </c>
      <c r="O4027">
        <v>58</v>
      </c>
      <c r="P4027" t="s">
        <v>658</v>
      </c>
      <c r="Q4027" t="s">
        <v>51</v>
      </c>
      <c r="R4027" t="s">
        <v>13172</v>
      </c>
      <c r="S4027" t="s">
        <v>36</v>
      </c>
      <c r="T4027">
        <v>0</v>
      </c>
      <c r="U4027">
        <v>0</v>
      </c>
      <c r="V4027" t="s">
        <v>37</v>
      </c>
      <c r="W4027" t="s">
        <v>13180</v>
      </c>
      <c r="X4027" t="s">
        <v>72</v>
      </c>
      <c r="Y4027">
        <v>44</v>
      </c>
      <c r="Z4027">
        <v>50</v>
      </c>
      <c r="AA4027">
        <v>0</v>
      </c>
      <c r="AB4027" t="s">
        <v>45</v>
      </c>
      <c r="AC4027">
        <v>0</v>
      </c>
      <c r="AD4027" t="s">
        <v>74</v>
      </c>
    </row>
    <row r="4028" spans="1:30" x14ac:dyDescent="0.3">
      <c r="A4028" t="s">
        <v>12919</v>
      </c>
      <c r="B4028" t="s">
        <v>118</v>
      </c>
      <c r="C4028">
        <v>449757</v>
      </c>
      <c r="D4028">
        <v>664.52</v>
      </c>
      <c r="E4028" s="1">
        <v>43156</v>
      </c>
      <c r="F4028" s="1">
        <v>46427</v>
      </c>
      <c r="G4028" t="s">
        <v>99</v>
      </c>
      <c r="H4028" t="s">
        <v>55</v>
      </c>
      <c r="I4028" t="s">
        <v>12916</v>
      </c>
      <c r="J4028">
        <v>3271</v>
      </c>
      <c r="K4028" t="s">
        <v>42</v>
      </c>
      <c r="L4028">
        <v>0</v>
      </c>
      <c r="M4028" t="s">
        <v>12917</v>
      </c>
      <c r="N4028" t="s">
        <v>32</v>
      </c>
      <c r="O4028">
        <v>19</v>
      </c>
      <c r="P4028" t="s">
        <v>4653</v>
      </c>
      <c r="Q4028" t="s">
        <v>62</v>
      </c>
      <c r="R4028" t="s">
        <v>12918</v>
      </c>
      <c r="S4028" t="s">
        <v>67</v>
      </c>
      <c r="T4028">
        <v>0</v>
      </c>
      <c r="U4028">
        <v>0</v>
      </c>
      <c r="V4028" t="s">
        <v>68</v>
      </c>
      <c r="W4028" t="s">
        <v>12920</v>
      </c>
      <c r="X4028" t="s">
        <v>44</v>
      </c>
      <c r="Y4028">
        <v>41</v>
      </c>
      <c r="Z4028">
        <v>29</v>
      </c>
      <c r="AA4028">
        <v>0</v>
      </c>
      <c r="AB4028" t="s">
        <v>73</v>
      </c>
      <c r="AC4028">
        <v>0</v>
      </c>
      <c r="AD4028" t="s">
        <v>46</v>
      </c>
    </row>
    <row r="4029" spans="1:30" x14ac:dyDescent="0.3">
      <c r="A4029" t="s">
        <v>9238</v>
      </c>
      <c r="B4029" t="s">
        <v>70</v>
      </c>
      <c r="C4029">
        <v>320358</v>
      </c>
      <c r="D4029">
        <v>1308.3</v>
      </c>
      <c r="E4029" s="1">
        <v>44312</v>
      </c>
      <c r="F4029" s="1">
        <v>46852</v>
      </c>
      <c r="G4029" t="s">
        <v>40</v>
      </c>
      <c r="H4029" t="s">
        <v>55</v>
      </c>
      <c r="I4029" t="s">
        <v>9233</v>
      </c>
      <c r="J4029">
        <v>2540</v>
      </c>
      <c r="K4029" t="s">
        <v>42</v>
      </c>
      <c r="L4029">
        <v>0</v>
      </c>
      <c r="M4029" t="s">
        <v>9234</v>
      </c>
      <c r="N4029" t="s">
        <v>32</v>
      </c>
      <c r="O4029">
        <v>35</v>
      </c>
      <c r="P4029" t="s">
        <v>228</v>
      </c>
      <c r="Q4029" t="s">
        <v>51</v>
      </c>
      <c r="R4029" t="s">
        <v>9235</v>
      </c>
      <c r="S4029" t="s">
        <v>109</v>
      </c>
      <c r="T4029">
        <v>0</v>
      </c>
      <c r="U4029">
        <v>0</v>
      </c>
      <c r="V4029" t="s">
        <v>90</v>
      </c>
      <c r="W4029" t="s">
        <v>9239</v>
      </c>
      <c r="X4029" t="s">
        <v>72</v>
      </c>
      <c r="Y4029">
        <v>32</v>
      </c>
      <c r="Z4029">
        <v>70</v>
      </c>
      <c r="AA4029">
        <v>1</v>
      </c>
      <c r="AB4029" t="s">
        <v>58</v>
      </c>
      <c r="AC4029">
        <v>1</v>
      </c>
      <c r="AD4029" t="s">
        <v>74</v>
      </c>
    </row>
    <row r="4030" spans="1:30" x14ac:dyDescent="0.3">
      <c r="A4030" t="s">
        <v>18757</v>
      </c>
      <c r="B4030" t="s">
        <v>118</v>
      </c>
      <c r="C4030">
        <v>211009</v>
      </c>
      <c r="D4030">
        <v>1866.68</v>
      </c>
      <c r="E4030" s="1">
        <v>43686</v>
      </c>
      <c r="F4030" s="1">
        <v>44229</v>
      </c>
      <c r="G4030" t="s">
        <v>103</v>
      </c>
      <c r="H4030" t="s">
        <v>55</v>
      </c>
      <c r="I4030" t="s">
        <v>18754</v>
      </c>
      <c r="J4030">
        <v>543</v>
      </c>
      <c r="K4030" t="s">
        <v>100</v>
      </c>
      <c r="L4030">
        <v>0</v>
      </c>
      <c r="M4030" t="s">
        <v>18755</v>
      </c>
      <c r="N4030" t="s">
        <v>60</v>
      </c>
      <c r="O4030">
        <v>41</v>
      </c>
      <c r="P4030" t="s">
        <v>1940</v>
      </c>
      <c r="Q4030" t="s">
        <v>62</v>
      </c>
      <c r="R4030" t="s">
        <v>18756</v>
      </c>
      <c r="S4030" t="s">
        <v>89</v>
      </c>
      <c r="T4030">
        <v>0</v>
      </c>
      <c r="U4030">
        <v>0</v>
      </c>
      <c r="V4030" t="s">
        <v>90</v>
      </c>
      <c r="W4030" t="s">
        <v>18758</v>
      </c>
      <c r="X4030" t="s">
        <v>72</v>
      </c>
      <c r="Y4030">
        <v>23</v>
      </c>
      <c r="Z4030">
        <v>43</v>
      </c>
      <c r="AA4030">
        <v>0</v>
      </c>
      <c r="AB4030" t="s">
        <v>45</v>
      </c>
      <c r="AC4030">
        <v>0</v>
      </c>
      <c r="AD4030" t="s">
        <v>74</v>
      </c>
    </row>
    <row r="4031" spans="1:30" x14ac:dyDescent="0.3">
      <c r="A4031" t="s">
        <v>3274</v>
      </c>
      <c r="B4031" t="s">
        <v>70</v>
      </c>
      <c r="C4031">
        <v>20813</v>
      </c>
      <c r="D4031">
        <v>381.55</v>
      </c>
      <c r="E4031" s="1">
        <v>44876</v>
      </c>
      <c r="F4031" s="1">
        <v>45697</v>
      </c>
      <c r="G4031" t="s">
        <v>40</v>
      </c>
      <c r="H4031" t="s">
        <v>55</v>
      </c>
      <c r="I4031" t="s">
        <v>3270</v>
      </c>
      <c r="J4031">
        <v>821</v>
      </c>
      <c r="K4031" t="s">
        <v>100</v>
      </c>
      <c r="L4031">
        <v>0</v>
      </c>
      <c r="M4031" t="s">
        <v>3271</v>
      </c>
      <c r="N4031" t="s">
        <v>32</v>
      </c>
      <c r="O4031">
        <v>43</v>
      </c>
      <c r="P4031" t="s">
        <v>3272</v>
      </c>
      <c r="Q4031" t="s">
        <v>34</v>
      </c>
      <c r="R4031" t="s">
        <v>3273</v>
      </c>
      <c r="S4031" t="s">
        <v>89</v>
      </c>
      <c r="T4031">
        <v>1</v>
      </c>
      <c r="U4031">
        <v>0</v>
      </c>
      <c r="V4031" t="s">
        <v>90</v>
      </c>
      <c r="W4031" t="s">
        <v>3275</v>
      </c>
      <c r="X4031" t="s">
        <v>44</v>
      </c>
      <c r="Y4031">
        <v>43</v>
      </c>
      <c r="Z4031">
        <v>67</v>
      </c>
      <c r="AA4031">
        <v>0</v>
      </c>
      <c r="AB4031" t="s">
        <v>58</v>
      </c>
      <c r="AC4031">
        <v>0</v>
      </c>
      <c r="AD4031" t="s">
        <v>46</v>
      </c>
    </row>
    <row r="4032" spans="1:30" x14ac:dyDescent="0.3">
      <c r="A4032" t="s">
        <v>9921</v>
      </c>
      <c r="B4032" t="s">
        <v>70</v>
      </c>
      <c r="C4032">
        <v>372896</v>
      </c>
      <c r="D4032">
        <v>1593.4</v>
      </c>
      <c r="E4032" s="1">
        <v>42759</v>
      </c>
      <c r="F4032" s="1">
        <v>45062</v>
      </c>
      <c r="G4032" t="s">
        <v>40</v>
      </c>
      <c r="H4032" t="s">
        <v>80</v>
      </c>
      <c r="I4032" t="s">
        <v>9914</v>
      </c>
      <c r="J4032">
        <v>2303</v>
      </c>
      <c r="K4032" t="s">
        <v>42</v>
      </c>
      <c r="L4032">
        <v>1</v>
      </c>
      <c r="M4032" t="s">
        <v>9915</v>
      </c>
      <c r="N4032" t="s">
        <v>49</v>
      </c>
      <c r="O4032">
        <v>85</v>
      </c>
      <c r="P4032" t="s">
        <v>2713</v>
      </c>
      <c r="Q4032" t="s">
        <v>87</v>
      </c>
      <c r="R4032" t="s">
        <v>9916</v>
      </c>
      <c r="S4032" t="s">
        <v>36</v>
      </c>
      <c r="T4032">
        <v>0</v>
      </c>
      <c r="U4032">
        <v>1</v>
      </c>
      <c r="V4032" t="s">
        <v>37</v>
      </c>
      <c r="W4032" t="s">
        <v>9922</v>
      </c>
      <c r="X4032" t="s">
        <v>57</v>
      </c>
      <c r="Y4032">
        <v>25</v>
      </c>
      <c r="Z4032">
        <v>21</v>
      </c>
      <c r="AA4032">
        <v>0</v>
      </c>
      <c r="AB4032" t="s">
        <v>73</v>
      </c>
      <c r="AC4032">
        <v>0</v>
      </c>
      <c r="AD4032" t="s">
        <v>59</v>
      </c>
    </row>
    <row r="4033" spans="1:30" x14ac:dyDescent="0.3">
      <c r="A4033" t="s">
        <v>2093</v>
      </c>
      <c r="B4033" t="s">
        <v>39</v>
      </c>
      <c r="C4033">
        <v>461878</v>
      </c>
      <c r="D4033">
        <v>1089.6300000000001</v>
      </c>
      <c r="E4033" s="1">
        <v>44226</v>
      </c>
      <c r="F4033" s="1">
        <v>45960</v>
      </c>
      <c r="G4033" t="s">
        <v>99</v>
      </c>
      <c r="H4033" t="s">
        <v>41</v>
      </c>
      <c r="I4033" t="s">
        <v>2087</v>
      </c>
      <c r="J4033">
        <v>1734</v>
      </c>
      <c r="K4033" t="s">
        <v>42</v>
      </c>
      <c r="L4033">
        <v>0</v>
      </c>
      <c r="M4033" t="s">
        <v>2088</v>
      </c>
      <c r="N4033" t="s">
        <v>60</v>
      </c>
      <c r="O4033">
        <v>50</v>
      </c>
      <c r="P4033" t="s">
        <v>2089</v>
      </c>
      <c r="Q4033" t="s">
        <v>62</v>
      </c>
      <c r="R4033" t="s">
        <v>2090</v>
      </c>
      <c r="S4033" t="s">
        <v>97</v>
      </c>
      <c r="T4033">
        <v>0</v>
      </c>
      <c r="U4033">
        <v>0</v>
      </c>
      <c r="V4033" t="s">
        <v>90</v>
      </c>
      <c r="W4033" t="s">
        <v>2094</v>
      </c>
      <c r="X4033" t="s">
        <v>57</v>
      </c>
      <c r="Y4033">
        <v>32</v>
      </c>
      <c r="Z4033">
        <v>19</v>
      </c>
      <c r="AA4033">
        <v>0</v>
      </c>
      <c r="AB4033" t="s">
        <v>73</v>
      </c>
      <c r="AC4033">
        <v>0</v>
      </c>
      <c r="AD4033" t="s">
        <v>59</v>
      </c>
    </row>
    <row r="4034" spans="1:30" x14ac:dyDescent="0.3">
      <c r="A4034" t="s">
        <v>3826</v>
      </c>
      <c r="B4034" t="s">
        <v>70</v>
      </c>
      <c r="C4034">
        <v>354786</v>
      </c>
      <c r="D4034">
        <v>1148.92</v>
      </c>
      <c r="E4034" s="1">
        <v>45331</v>
      </c>
      <c r="F4034" s="1">
        <v>48691</v>
      </c>
      <c r="G4034" t="s">
        <v>40</v>
      </c>
      <c r="H4034" t="s">
        <v>41</v>
      </c>
      <c r="I4034" t="s">
        <v>3823</v>
      </c>
      <c r="J4034">
        <v>3360</v>
      </c>
      <c r="K4034" t="s">
        <v>42</v>
      </c>
      <c r="L4034">
        <v>0</v>
      </c>
      <c r="M4034" t="s">
        <v>3824</v>
      </c>
      <c r="N4034" t="s">
        <v>32</v>
      </c>
      <c r="O4034">
        <v>21</v>
      </c>
      <c r="P4034" t="s">
        <v>2530</v>
      </c>
      <c r="Q4034" t="s">
        <v>62</v>
      </c>
      <c r="R4034" t="s">
        <v>3825</v>
      </c>
      <c r="S4034" t="s">
        <v>67</v>
      </c>
      <c r="T4034">
        <v>0</v>
      </c>
      <c r="U4034">
        <v>0</v>
      </c>
      <c r="V4034" t="s">
        <v>68</v>
      </c>
      <c r="W4034" t="s">
        <v>3827</v>
      </c>
      <c r="X4034" t="s">
        <v>57</v>
      </c>
      <c r="Y4034">
        <v>29</v>
      </c>
      <c r="Z4034">
        <v>22</v>
      </c>
      <c r="AA4034">
        <v>0</v>
      </c>
      <c r="AB4034" t="s">
        <v>73</v>
      </c>
      <c r="AC4034">
        <v>0</v>
      </c>
      <c r="AD4034" t="s">
        <v>59</v>
      </c>
    </row>
    <row r="4035" spans="1:30" x14ac:dyDescent="0.3">
      <c r="A4035" t="s">
        <v>16440</v>
      </c>
      <c r="B4035" t="s">
        <v>54</v>
      </c>
      <c r="C4035">
        <v>119754</v>
      </c>
      <c r="D4035">
        <v>334.83</v>
      </c>
      <c r="E4035" s="1">
        <v>43235</v>
      </c>
      <c r="F4035" s="1">
        <v>44215</v>
      </c>
      <c r="G4035" t="s">
        <v>99</v>
      </c>
      <c r="H4035" t="s">
        <v>41</v>
      </c>
      <c r="I4035" t="s">
        <v>16435</v>
      </c>
      <c r="J4035">
        <v>980</v>
      </c>
      <c r="K4035" t="s">
        <v>100</v>
      </c>
      <c r="L4035">
        <v>0</v>
      </c>
      <c r="M4035" t="s">
        <v>16436</v>
      </c>
      <c r="N4035" t="s">
        <v>49</v>
      </c>
      <c r="O4035">
        <v>61</v>
      </c>
      <c r="P4035" t="s">
        <v>2040</v>
      </c>
      <c r="Q4035" t="s">
        <v>51</v>
      </c>
      <c r="R4035" t="s">
        <v>16437</v>
      </c>
      <c r="S4035" t="s">
        <v>36</v>
      </c>
      <c r="T4035">
        <v>0</v>
      </c>
      <c r="U4035">
        <v>1</v>
      </c>
      <c r="V4035" t="s">
        <v>37</v>
      </c>
      <c r="W4035" t="s">
        <v>16441</v>
      </c>
      <c r="X4035" t="s">
        <v>72</v>
      </c>
      <c r="Y4035">
        <v>11</v>
      </c>
      <c r="Z4035">
        <v>17</v>
      </c>
      <c r="AA4035">
        <v>0</v>
      </c>
      <c r="AB4035" t="s">
        <v>73</v>
      </c>
      <c r="AC4035">
        <v>0</v>
      </c>
      <c r="AD4035" t="s">
        <v>74</v>
      </c>
    </row>
    <row r="4036" spans="1:30" x14ac:dyDescent="0.3">
      <c r="A4036" t="s">
        <v>19627</v>
      </c>
      <c r="B4036" t="s">
        <v>70</v>
      </c>
      <c r="C4036">
        <v>125813</v>
      </c>
      <c r="D4036">
        <v>400.43</v>
      </c>
      <c r="E4036" s="1">
        <v>43901</v>
      </c>
      <c r="F4036" s="1">
        <v>45620</v>
      </c>
      <c r="G4036" t="s">
        <v>99</v>
      </c>
      <c r="H4036" t="s">
        <v>80</v>
      </c>
      <c r="I4036" t="s">
        <v>19620</v>
      </c>
      <c r="J4036">
        <v>1719</v>
      </c>
      <c r="K4036" t="s">
        <v>42</v>
      </c>
      <c r="L4036">
        <v>1</v>
      </c>
      <c r="M4036" t="s">
        <v>19621</v>
      </c>
      <c r="N4036" t="s">
        <v>60</v>
      </c>
      <c r="O4036">
        <v>58</v>
      </c>
      <c r="P4036" t="s">
        <v>4616</v>
      </c>
      <c r="Q4036" t="s">
        <v>34</v>
      </c>
      <c r="R4036" t="s">
        <v>19622</v>
      </c>
      <c r="S4036" t="s">
        <v>36</v>
      </c>
      <c r="T4036">
        <v>1</v>
      </c>
      <c r="U4036">
        <v>0</v>
      </c>
      <c r="V4036" t="s">
        <v>37</v>
      </c>
      <c r="W4036" t="s">
        <v>19628</v>
      </c>
      <c r="X4036" t="s">
        <v>72</v>
      </c>
      <c r="Y4036">
        <v>9</v>
      </c>
      <c r="Z4036">
        <v>4</v>
      </c>
      <c r="AA4036">
        <v>0</v>
      </c>
      <c r="AB4036" t="s">
        <v>73</v>
      </c>
      <c r="AC4036">
        <v>0</v>
      </c>
      <c r="AD4036" t="s">
        <v>74</v>
      </c>
    </row>
    <row r="4037" spans="1:30" x14ac:dyDescent="0.3">
      <c r="A4037" t="s">
        <v>12281</v>
      </c>
      <c r="B4037" t="s">
        <v>54</v>
      </c>
      <c r="C4037">
        <v>190984</v>
      </c>
      <c r="D4037">
        <v>526.26</v>
      </c>
      <c r="E4037" s="1">
        <v>42109</v>
      </c>
      <c r="F4037" s="1">
        <v>45507</v>
      </c>
      <c r="G4037" t="s">
        <v>40</v>
      </c>
      <c r="H4037" t="s">
        <v>80</v>
      </c>
      <c r="I4037" t="s">
        <v>12278</v>
      </c>
      <c r="J4037">
        <v>3398</v>
      </c>
      <c r="K4037" t="s">
        <v>42</v>
      </c>
      <c r="L4037">
        <v>1</v>
      </c>
      <c r="M4037" t="s">
        <v>12279</v>
      </c>
      <c r="N4037" t="s">
        <v>49</v>
      </c>
      <c r="O4037">
        <v>60</v>
      </c>
      <c r="P4037" t="s">
        <v>426</v>
      </c>
      <c r="Q4037" t="s">
        <v>62</v>
      </c>
      <c r="R4037" t="s">
        <v>12280</v>
      </c>
      <c r="S4037" t="s">
        <v>36</v>
      </c>
      <c r="T4037">
        <v>0</v>
      </c>
      <c r="U4037">
        <v>1</v>
      </c>
      <c r="V4037" t="s">
        <v>37</v>
      </c>
      <c r="W4037" t="s">
        <v>12282</v>
      </c>
      <c r="X4037" t="s">
        <v>57</v>
      </c>
      <c r="Y4037">
        <v>3</v>
      </c>
      <c r="Z4037">
        <v>66</v>
      </c>
      <c r="AA4037">
        <v>0</v>
      </c>
      <c r="AB4037" t="s">
        <v>58</v>
      </c>
      <c r="AC4037">
        <v>0</v>
      </c>
      <c r="AD4037" t="s">
        <v>59</v>
      </c>
    </row>
    <row r="4038" spans="1:30" x14ac:dyDescent="0.3">
      <c r="A4038" t="s">
        <v>6566</v>
      </c>
      <c r="B4038" t="s">
        <v>39</v>
      </c>
      <c r="C4038">
        <v>76418</v>
      </c>
      <c r="D4038">
        <v>615.14</v>
      </c>
      <c r="E4038" s="1">
        <v>43091</v>
      </c>
      <c r="F4038" s="1">
        <v>45380</v>
      </c>
      <c r="G4038" t="s">
        <v>99</v>
      </c>
      <c r="H4038" t="s">
        <v>55</v>
      </c>
      <c r="I4038" t="s">
        <v>6564</v>
      </c>
      <c r="J4038">
        <v>2289</v>
      </c>
      <c r="K4038" t="s">
        <v>42</v>
      </c>
      <c r="L4038">
        <v>0</v>
      </c>
      <c r="M4038" t="s">
        <v>2926</v>
      </c>
      <c r="N4038" t="s">
        <v>49</v>
      </c>
      <c r="O4038">
        <v>55</v>
      </c>
      <c r="P4038" t="s">
        <v>229</v>
      </c>
      <c r="Q4038" t="s">
        <v>87</v>
      </c>
      <c r="R4038" t="s">
        <v>6565</v>
      </c>
      <c r="S4038" t="s">
        <v>97</v>
      </c>
      <c r="T4038">
        <v>0</v>
      </c>
      <c r="U4038">
        <v>0</v>
      </c>
      <c r="V4038" t="s">
        <v>37</v>
      </c>
      <c r="W4038" t="s">
        <v>6567</v>
      </c>
      <c r="X4038" t="s">
        <v>44</v>
      </c>
      <c r="Y4038">
        <v>17</v>
      </c>
      <c r="Z4038">
        <v>45</v>
      </c>
      <c r="AA4038">
        <v>0</v>
      </c>
      <c r="AB4038" t="s">
        <v>45</v>
      </c>
      <c r="AC4038">
        <v>0</v>
      </c>
      <c r="AD4038" t="s">
        <v>46</v>
      </c>
    </row>
    <row r="4039" spans="1:30" x14ac:dyDescent="0.3">
      <c r="A4039" t="s">
        <v>4835</v>
      </c>
      <c r="B4039" t="s">
        <v>54</v>
      </c>
      <c r="C4039">
        <v>241141</v>
      </c>
      <c r="D4039">
        <v>760.43</v>
      </c>
      <c r="E4039" s="1">
        <v>45315</v>
      </c>
      <c r="F4039" s="1">
        <v>47798</v>
      </c>
      <c r="G4039" t="s">
        <v>99</v>
      </c>
      <c r="H4039" t="s">
        <v>80</v>
      </c>
      <c r="I4039" t="s">
        <v>4827</v>
      </c>
      <c r="J4039">
        <v>2483</v>
      </c>
      <c r="K4039" t="s">
        <v>42</v>
      </c>
      <c r="L4039">
        <v>1</v>
      </c>
      <c r="M4039" t="s">
        <v>4828</v>
      </c>
      <c r="N4039" t="s">
        <v>49</v>
      </c>
      <c r="O4039">
        <v>44</v>
      </c>
      <c r="P4039" t="s">
        <v>4829</v>
      </c>
      <c r="Q4039" t="s">
        <v>34</v>
      </c>
      <c r="R4039" t="s">
        <v>4830</v>
      </c>
      <c r="S4039" t="s">
        <v>89</v>
      </c>
      <c r="T4039">
        <v>1</v>
      </c>
      <c r="U4039">
        <v>0</v>
      </c>
      <c r="V4039" t="s">
        <v>90</v>
      </c>
      <c r="W4039" t="s">
        <v>4836</v>
      </c>
      <c r="X4039" t="s">
        <v>44</v>
      </c>
      <c r="Y4039">
        <v>27</v>
      </c>
      <c r="Z4039">
        <v>57</v>
      </c>
      <c r="AA4039">
        <v>0</v>
      </c>
      <c r="AB4039" t="s">
        <v>45</v>
      </c>
      <c r="AC4039">
        <v>0</v>
      </c>
      <c r="AD4039" t="s">
        <v>46</v>
      </c>
    </row>
    <row r="4040" spans="1:30" x14ac:dyDescent="0.3">
      <c r="A4040" t="s">
        <v>2050</v>
      </c>
      <c r="B4040" t="s">
        <v>54</v>
      </c>
      <c r="C4040">
        <v>95399</v>
      </c>
      <c r="D4040">
        <v>174.61</v>
      </c>
      <c r="E4040" s="1">
        <v>43936</v>
      </c>
      <c r="F4040" s="1">
        <v>45269</v>
      </c>
      <c r="G4040" t="s">
        <v>40</v>
      </c>
      <c r="H4040" t="s">
        <v>55</v>
      </c>
      <c r="I4040" t="s">
        <v>2046</v>
      </c>
      <c r="J4040">
        <v>1333</v>
      </c>
      <c r="K4040" t="s">
        <v>42</v>
      </c>
      <c r="L4040">
        <v>0</v>
      </c>
      <c r="M4040" t="s">
        <v>2047</v>
      </c>
      <c r="N4040" t="s">
        <v>49</v>
      </c>
      <c r="O4040">
        <v>20</v>
      </c>
      <c r="P4040" t="s">
        <v>2048</v>
      </c>
      <c r="Q4040" t="s">
        <v>62</v>
      </c>
      <c r="R4040" t="s">
        <v>2049</v>
      </c>
      <c r="S4040" t="s">
        <v>67</v>
      </c>
      <c r="T4040">
        <v>0</v>
      </c>
      <c r="U4040">
        <v>0</v>
      </c>
      <c r="V4040" t="s">
        <v>68</v>
      </c>
      <c r="W4040" t="s">
        <v>2051</v>
      </c>
      <c r="X4040" t="s">
        <v>72</v>
      </c>
      <c r="Y4040">
        <v>46</v>
      </c>
      <c r="Z4040">
        <v>5</v>
      </c>
      <c r="AA4040">
        <v>0</v>
      </c>
      <c r="AB4040" t="s">
        <v>73</v>
      </c>
      <c r="AC4040">
        <v>0</v>
      </c>
      <c r="AD4040" t="s">
        <v>74</v>
      </c>
    </row>
    <row r="4041" spans="1:30" x14ac:dyDescent="0.3">
      <c r="A4041" t="s">
        <v>1635</v>
      </c>
      <c r="B4041" t="s">
        <v>54</v>
      </c>
      <c r="C4041">
        <v>346998</v>
      </c>
      <c r="D4041">
        <v>725.51</v>
      </c>
      <c r="E4041" s="1">
        <v>43590</v>
      </c>
      <c r="F4041" s="1">
        <v>45281</v>
      </c>
      <c r="G4041" t="s">
        <v>40</v>
      </c>
      <c r="H4041" t="s">
        <v>41</v>
      </c>
      <c r="I4041" t="s">
        <v>1632</v>
      </c>
      <c r="J4041">
        <v>1691</v>
      </c>
      <c r="K4041" t="s">
        <v>42</v>
      </c>
      <c r="L4041">
        <v>0</v>
      </c>
      <c r="M4041" t="s">
        <v>1633</v>
      </c>
      <c r="N4041" t="s">
        <v>32</v>
      </c>
      <c r="O4041">
        <v>60</v>
      </c>
      <c r="P4041" t="s">
        <v>1173</v>
      </c>
      <c r="Q4041" t="s">
        <v>51</v>
      </c>
      <c r="R4041" t="s">
        <v>1634</v>
      </c>
      <c r="S4041" t="s">
        <v>36</v>
      </c>
      <c r="T4041">
        <v>0</v>
      </c>
      <c r="U4041">
        <v>1</v>
      </c>
      <c r="V4041" t="s">
        <v>37</v>
      </c>
      <c r="W4041" t="s">
        <v>1636</v>
      </c>
      <c r="X4041" t="s">
        <v>57</v>
      </c>
      <c r="Y4041">
        <v>41</v>
      </c>
      <c r="Z4041">
        <v>7</v>
      </c>
      <c r="AA4041">
        <v>0</v>
      </c>
      <c r="AB4041" t="s">
        <v>73</v>
      </c>
      <c r="AC4041">
        <v>0</v>
      </c>
      <c r="AD4041" t="s">
        <v>59</v>
      </c>
    </row>
    <row r="4042" spans="1:30" x14ac:dyDescent="0.3">
      <c r="A4042" t="s">
        <v>1630</v>
      </c>
      <c r="B4042" t="s">
        <v>70</v>
      </c>
      <c r="C4042">
        <v>224689</v>
      </c>
      <c r="D4042">
        <v>1226.0999999999999</v>
      </c>
      <c r="E4042" s="1">
        <v>42800</v>
      </c>
      <c r="F4042" s="1">
        <v>45159</v>
      </c>
      <c r="G4042" t="s">
        <v>103</v>
      </c>
      <c r="H4042" t="s">
        <v>80</v>
      </c>
      <c r="I4042" t="s">
        <v>1626</v>
      </c>
      <c r="J4042">
        <v>2359</v>
      </c>
      <c r="K4042" t="s">
        <v>42</v>
      </c>
      <c r="L4042">
        <v>1</v>
      </c>
      <c r="M4042" t="s">
        <v>1627</v>
      </c>
      <c r="N4042" t="s">
        <v>49</v>
      </c>
      <c r="O4042">
        <v>60</v>
      </c>
      <c r="P4042" t="s">
        <v>1628</v>
      </c>
      <c r="Q4042" t="s">
        <v>51</v>
      </c>
      <c r="R4042" t="s">
        <v>1629</v>
      </c>
      <c r="S4042" t="s">
        <v>36</v>
      </c>
      <c r="T4042">
        <v>0</v>
      </c>
      <c r="U4042">
        <v>1</v>
      </c>
      <c r="V4042" t="s">
        <v>37</v>
      </c>
      <c r="W4042" t="s">
        <v>1631</v>
      </c>
      <c r="X4042" t="s">
        <v>44</v>
      </c>
      <c r="Y4042">
        <v>32</v>
      </c>
      <c r="Z4042">
        <v>90</v>
      </c>
      <c r="AA4042">
        <v>1</v>
      </c>
      <c r="AB4042" t="s">
        <v>58</v>
      </c>
      <c r="AC4042">
        <v>1</v>
      </c>
      <c r="AD4042" t="s">
        <v>46</v>
      </c>
    </row>
    <row r="4043" spans="1:30" x14ac:dyDescent="0.3">
      <c r="A4043" t="s">
        <v>14822</v>
      </c>
      <c r="B4043" t="s">
        <v>70</v>
      </c>
      <c r="C4043">
        <v>251787</v>
      </c>
      <c r="D4043">
        <v>409.22</v>
      </c>
      <c r="E4043" s="1">
        <v>44383</v>
      </c>
      <c r="F4043" s="1">
        <v>46928</v>
      </c>
      <c r="G4043" t="s">
        <v>99</v>
      </c>
      <c r="H4043" t="s">
        <v>55</v>
      </c>
      <c r="I4043" t="s">
        <v>14819</v>
      </c>
      <c r="J4043">
        <v>2545</v>
      </c>
      <c r="K4043" t="s">
        <v>42</v>
      </c>
      <c r="L4043">
        <v>0</v>
      </c>
      <c r="M4043" t="s">
        <v>14820</v>
      </c>
      <c r="N4043" t="s">
        <v>49</v>
      </c>
      <c r="O4043">
        <v>54</v>
      </c>
      <c r="P4043" t="s">
        <v>2160</v>
      </c>
      <c r="Q4043" t="s">
        <v>62</v>
      </c>
      <c r="R4043" t="s">
        <v>14821</v>
      </c>
      <c r="S4043" t="s">
        <v>97</v>
      </c>
      <c r="T4043">
        <v>0</v>
      </c>
      <c r="U4043">
        <v>0</v>
      </c>
      <c r="V4043" t="s">
        <v>37</v>
      </c>
      <c r="W4043" t="s">
        <v>14823</v>
      </c>
      <c r="X4043" t="s">
        <v>72</v>
      </c>
      <c r="Y4043">
        <v>40</v>
      </c>
      <c r="Z4043">
        <v>9</v>
      </c>
      <c r="AA4043">
        <v>0</v>
      </c>
      <c r="AB4043" t="s">
        <v>73</v>
      </c>
      <c r="AC4043">
        <v>0</v>
      </c>
      <c r="AD4043" t="s">
        <v>74</v>
      </c>
    </row>
    <row r="4044" spans="1:30" x14ac:dyDescent="0.3">
      <c r="A4044" t="s">
        <v>7464</v>
      </c>
      <c r="B4044" t="s">
        <v>70</v>
      </c>
      <c r="C4044">
        <v>106927</v>
      </c>
      <c r="D4044">
        <v>996.52</v>
      </c>
      <c r="E4044" s="1">
        <v>43551</v>
      </c>
      <c r="F4044" s="1">
        <v>45923</v>
      </c>
      <c r="G4044" t="s">
        <v>40</v>
      </c>
      <c r="H4044" t="s">
        <v>80</v>
      </c>
      <c r="I4044" t="s">
        <v>7457</v>
      </c>
      <c r="J4044">
        <v>2372</v>
      </c>
      <c r="K4044" t="s">
        <v>42</v>
      </c>
      <c r="L4044">
        <v>1</v>
      </c>
      <c r="M4044" t="s">
        <v>7458</v>
      </c>
      <c r="N4044" t="s">
        <v>60</v>
      </c>
      <c r="O4044">
        <v>65</v>
      </c>
      <c r="P4044" t="s">
        <v>2258</v>
      </c>
      <c r="Q4044" t="s">
        <v>51</v>
      </c>
      <c r="R4044" t="s">
        <v>7459</v>
      </c>
      <c r="S4044" t="s">
        <v>36</v>
      </c>
      <c r="T4044">
        <v>0</v>
      </c>
      <c r="U4044">
        <v>1</v>
      </c>
      <c r="V4044" t="s">
        <v>37</v>
      </c>
      <c r="W4044" t="s">
        <v>7465</v>
      </c>
      <c r="X4044" t="s">
        <v>44</v>
      </c>
      <c r="Y4044">
        <v>6</v>
      </c>
      <c r="Z4044">
        <v>80</v>
      </c>
      <c r="AA4044">
        <v>1</v>
      </c>
      <c r="AB4044" t="s">
        <v>58</v>
      </c>
      <c r="AC4044">
        <v>1</v>
      </c>
      <c r="AD4044" t="s">
        <v>46</v>
      </c>
    </row>
    <row r="4045" spans="1:30" x14ac:dyDescent="0.3">
      <c r="A4045" t="s">
        <v>11125</v>
      </c>
      <c r="B4045" t="s">
        <v>54</v>
      </c>
      <c r="C4045">
        <v>288305</v>
      </c>
      <c r="D4045">
        <v>1770.86</v>
      </c>
      <c r="E4045" s="1">
        <v>45570</v>
      </c>
      <c r="F4045" s="1">
        <v>48629</v>
      </c>
      <c r="G4045" t="s">
        <v>40</v>
      </c>
      <c r="H4045" t="s">
        <v>80</v>
      </c>
      <c r="I4045" t="s">
        <v>11122</v>
      </c>
      <c r="J4045">
        <v>3059</v>
      </c>
      <c r="K4045" t="s">
        <v>42</v>
      </c>
      <c r="L4045">
        <v>1</v>
      </c>
      <c r="M4045" t="s">
        <v>11123</v>
      </c>
      <c r="N4045" t="s">
        <v>49</v>
      </c>
      <c r="O4045">
        <v>69</v>
      </c>
      <c r="P4045" t="s">
        <v>203</v>
      </c>
      <c r="Q4045" t="s">
        <v>87</v>
      </c>
      <c r="R4045" t="s">
        <v>11124</v>
      </c>
      <c r="S4045" t="s">
        <v>36</v>
      </c>
      <c r="T4045">
        <v>0</v>
      </c>
      <c r="U4045">
        <v>1</v>
      </c>
      <c r="V4045" t="s">
        <v>37</v>
      </c>
      <c r="W4045" t="s">
        <v>11126</v>
      </c>
      <c r="X4045" t="s">
        <v>57</v>
      </c>
      <c r="Y4045">
        <v>21</v>
      </c>
      <c r="Z4045">
        <v>49</v>
      </c>
      <c r="AA4045">
        <v>0</v>
      </c>
      <c r="AB4045" t="s">
        <v>45</v>
      </c>
      <c r="AC4045">
        <v>0</v>
      </c>
      <c r="AD4045" t="s">
        <v>59</v>
      </c>
    </row>
    <row r="4046" spans="1:30" x14ac:dyDescent="0.3">
      <c r="A4046" t="s">
        <v>16191</v>
      </c>
      <c r="B4046" t="s">
        <v>70</v>
      </c>
      <c r="C4046">
        <v>273675</v>
      </c>
      <c r="D4046">
        <v>869.46</v>
      </c>
      <c r="E4046" s="1">
        <v>43954</v>
      </c>
      <c r="F4046" s="1">
        <v>47526</v>
      </c>
      <c r="G4046" t="s">
        <v>103</v>
      </c>
      <c r="H4046" t="s">
        <v>41</v>
      </c>
      <c r="I4046" t="s">
        <v>16184</v>
      </c>
      <c r="J4046">
        <v>3572</v>
      </c>
      <c r="K4046" t="s">
        <v>42</v>
      </c>
      <c r="L4046">
        <v>0</v>
      </c>
      <c r="M4046" t="s">
        <v>16185</v>
      </c>
      <c r="N4046" t="s">
        <v>60</v>
      </c>
      <c r="O4046">
        <v>82</v>
      </c>
      <c r="P4046" t="s">
        <v>5471</v>
      </c>
      <c r="Q4046" t="s">
        <v>51</v>
      </c>
      <c r="R4046" t="s">
        <v>16186</v>
      </c>
      <c r="S4046" t="s">
        <v>36</v>
      </c>
      <c r="T4046">
        <v>0</v>
      </c>
      <c r="U4046">
        <v>1</v>
      </c>
      <c r="V4046" t="s">
        <v>37</v>
      </c>
      <c r="W4046" t="s">
        <v>16192</v>
      </c>
      <c r="X4046" t="s">
        <v>44</v>
      </c>
      <c r="Y4046">
        <v>9</v>
      </c>
      <c r="Z4046">
        <v>71</v>
      </c>
      <c r="AA4046">
        <v>1</v>
      </c>
      <c r="AB4046" t="s">
        <v>58</v>
      </c>
      <c r="AC4046">
        <v>1</v>
      </c>
      <c r="AD4046" t="s">
        <v>46</v>
      </c>
    </row>
    <row r="4047" spans="1:30" x14ac:dyDescent="0.3">
      <c r="A4047" t="s">
        <v>16061</v>
      </c>
      <c r="B4047" t="s">
        <v>118</v>
      </c>
      <c r="C4047">
        <v>203645</v>
      </c>
      <c r="D4047">
        <v>443.85</v>
      </c>
      <c r="E4047" s="1">
        <v>44297</v>
      </c>
      <c r="F4047" s="1">
        <v>45223</v>
      </c>
      <c r="G4047" t="s">
        <v>99</v>
      </c>
      <c r="H4047" t="s">
        <v>80</v>
      </c>
      <c r="I4047" t="s">
        <v>16056</v>
      </c>
      <c r="J4047">
        <v>926</v>
      </c>
      <c r="K4047" t="s">
        <v>100</v>
      </c>
      <c r="L4047">
        <v>1</v>
      </c>
      <c r="M4047" t="s">
        <v>16057</v>
      </c>
      <c r="N4047" t="s">
        <v>49</v>
      </c>
      <c r="O4047">
        <v>81</v>
      </c>
      <c r="P4047" t="s">
        <v>3913</v>
      </c>
      <c r="Q4047" t="s">
        <v>51</v>
      </c>
      <c r="R4047" t="s">
        <v>16058</v>
      </c>
      <c r="S4047" t="s">
        <v>36</v>
      </c>
      <c r="T4047">
        <v>0</v>
      </c>
      <c r="U4047">
        <v>1</v>
      </c>
      <c r="V4047" t="s">
        <v>37</v>
      </c>
      <c r="W4047" t="s">
        <v>16062</v>
      </c>
      <c r="X4047" t="s">
        <v>72</v>
      </c>
      <c r="Y4047">
        <v>23</v>
      </c>
      <c r="Z4047">
        <v>51</v>
      </c>
      <c r="AA4047">
        <v>0</v>
      </c>
      <c r="AB4047" t="s">
        <v>45</v>
      </c>
      <c r="AC4047">
        <v>0</v>
      </c>
      <c r="AD4047" t="s">
        <v>74</v>
      </c>
    </row>
    <row r="4048" spans="1:30" x14ac:dyDescent="0.3">
      <c r="A4048" t="s">
        <v>3322</v>
      </c>
      <c r="B4048" t="s">
        <v>70</v>
      </c>
      <c r="C4048">
        <v>108422</v>
      </c>
      <c r="D4048">
        <v>1742.75</v>
      </c>
      <c r="E4048" s="1">
        <v>44792</v>
      </c>
      <c r="F4048" s="1">
        <v>46471</v>
      </c>
      <c r="G4048" t="s">
        <v>103</v>
      </c>
      <c r="H4048" t="s">
        <v>55</v>
      </c>
      <c r="I4048" t="s">
        <v>3317</v>
      </c>
      <c r="J4048">
        <v>1679</v>
      </c>
      <c r="K4048" t="s">
        <v>42</v>
      </c>
      <c r="L4048">
        <v>0</v>
      </c>
      <c r="M4048" t="s">
        <v>3318</v>
      </c>
      <c r="N4048" t="s">
        <v>60</v>
      </c>
      <c r="O4048">
        <v>74</v>
      </c>
      <c r="P4048" t="s">
        <v>899</v>
      </c>
      <c r="Q4048" t="s">
        <v>62</v>
      </c>
      <c r="R4048" t="s">
        <v>3319</v>
      </c>
      <c r="S4048" t="s">
        <v>36</v>
      </c>
      <c r="T4048">
        <v>0</v>
      </c>
      <c r="U4048">
        <v>1</v>
      </c>
      <c r="V4048" t="s">
        <v>37</v>
      </c>
      <c r="W4048" t="s">
        <v>3323</v>
      </c>
      <c r="X4048" t="s">
        <v>57</v>
      </c>
      <c r="Y4048">
        <v>29</v>
      </c>
      <c r="Z4048">
        <v>63</v>
      </c>
      <c r="AA4048">
        <v>0</v>
      </c>
      <c r="AB4048" t="s">
        <v>58</v>
      </c>
      <c r="AC4048">
        <v>0</v>
      </c>
      <c r="AD4048" t="s">
        <v>59</v>
      </c>
    </row>
    <row r="4049" spans="1:30" x14ac:dyDescent="0.3">
      <c r="A4049" t="s">
        <v>10681</v>
      </c>
      <c r="B4049" t="s">
        <v>39</v>
      </c>
      <c r="C4049">
        <v>149858</v>
      </c>
      <c r="D4049">
        <v>594.4</v>
      </c>
      <c r="E4049" s="1">
        <v>42851</v>
      </c>
      <c r="F4049" s="1">
        <v>43568</v>
      </c>
      <c r="G4049" t="s">
        <v>40</v>
      </c>
      <c r="H4049" t="s">
        <v>55</v>
      </c>
      <c r="I4049" t="s">
        <v>10676</v>
      </c>
      <c r="J4049">
        <v>717</v>
      </c>
      <c r="K4049" t="s">
        <v>100</v>
      </c>
      <c r="L4049">
        <v>0</v>
      </c>
      <c r="M4049" t="s">
        <v>10677</v>
      </c>
      <c r="N4049" t="s">
        <v>49</v>
      </c>
      <c r="O4049">
        <v>36</v>
      </c>
      <c r="P4049" t="s">
        <v>1588</v>
      </c>
      <c r="Q4049" t="s">
        <v>87</v>
      </c>
      <c r="R4049" t="s">
        <v>10678</v>
      </c>
      <c r="S4049" t="s">
        <v>89</v>
      </c>
      <c r="T4049">
        <v>0</v>
      </c>
      <c r="U4049">
        <v>0</v>
      </c>
      <c r="V4049" t="s">
        <v>90</v>
      </c>
      <c r="W4049" t="s">
        <v>10682</v>
      </c>
      <c r="X4049" t="s">
        <v>57</v>
      </c>
      <c r="Y4049">
        <v>15</v>
      </c>
      <c r="Z4049">
        <v>11</v>
      </c>
      <c r="AA4049">
        <v>0</v>
      </c>
      <c r="AB4049" t="s">
        <v>73</v>
      </c>
      <c r="AC4049">
        <v>0</v>
      </c>
      <c r="AD4049" t="s">
        <v>59</v>
      </c>
    </row>
    <row r="4050" spans="1:30" x14ac:dyDescent="0.3">
      <c r="A4050" t="s">
        <v>18926</v>
      </c>
      <c r="B4050" t="s">
        <v>39</v>
      </c>
      <c r="C4050">
        <v>243232</v>
      </c>
      <c r="D4050">
        <v>420.1</v>
      </c>
      <c r="E4050" s="1">
        <v>44977</v>
      </c>
      <c r="F4050" s="1">
        <v>48354</v>
      </c>
      <c r="G4050" t="s">
        <v>99</v>
      </c>
      <c r="H4050" t="s">
        <v>80</v>
      </c>
      <c r="I4050" t="s">
        <v>18924</v>
      </c>
      <c r="J4050">
        <v>3377</v>
      </c>
      <c r="K4050" t="s">
        <v>42</v>
      </c>
      <c r="L4050">
        <v>1</v>
      </c>
      <c r="M4050" t="s">
        <v>11714</v>
      </c>
      <c r="N4050" t="s">
        <v>32</v>
      </c>
      <c r="O4050">
        <v>43</v>
      </c>
      <c r="P4050" t="s">
        <v>619</v>
      </c>
      <c r="Q4050" t="s">
        <v>62</v>
      </c>
      <c r="R4050" t="s">
        <v>18925</v>
      </c>
      <c r="S4050" t="s">
        <v>89</v>
      </c>
      <c r="T4050">
        <v>0</v>
      </c>
      <c r="U4050">
        <v>0</v>
      </c>
      <c r="V4050" t="s">
        <v>90</v>
      </c>
      <c r="W4050" t="s">
        <v>18927</v>
      </c>
      <c r="X4050" t="s">
        <v>72</v>
      </c>
      <c r="Y4050">
        <v>15</v>
      </c>
      <c r="Z4050">
        <v>50</v>
      </c>
      <c r="AA4050">
        <v>0</v>
      </c>
      <c r="AB4050" t="s">
        <v>45</v>
      </c>
      <c r="AC4050">
        <v>0</v>
      </c>
      <c r="AD4050" t="s">
        <v>74</v>
      </c>
    </row>
    <row r="4051" spans="1:30" x14ac:dyDescent="0.3">
      <c r="A4051" t="s">
        <v>6208</v>
      </c>
      <c r="B4051" t="s">
        <v>70</v>
      </c>
      <c r="C4051">
        <v>389519</v>
      </c>
      <c r="D4051">
        <v>1644.77</v>
      </c>
      <c r="E4051" s="1">
        <v>42720</v>
      </c>
      <c r="F4051" s="1">
        <v>44669</v>
      </c>
      <c r="G4051" t="s">
        <v>40</v>
      </c>
      <c r="H4051" t="s">
        <v>41</v>
      </c>
      <c r="I4051" t="s">
        <v>6201</v>
      </c>
      <c r="J4051">
        <v>1949</v>
      </c>
      <c r="K4051" t="s">
        <v>42</v>
      </c>
      <c r="L4051">
        <v>0</v>
      </c>
      <c r="M4051" t="s">
        <v>6202</v>
      </c>
      <c r="N4051" t="s">
        <v>60</v>
      </c>
      <c r="O4051">
        <v>49</v>
      </c>
      <c r="P4051" t="s">
        <v>2249</v>
      </c>
      <c r="Q4051" t="s">
        <v>34</v>
      </c>
      <c r="R4051" t="s">
        <v>6203</v>
      </c>
      <c r="S4051" t="s">
        <v>97</v>
      </c>
      <c r="T4051">
        <v>1</v>
      </c>
      <c r="U4051">
        <v>0</v>
      </c>
      <c r="V4051" t="s">
        <v>90</v>
      </c>
      <c r="W4051" t="s">
        <v>6209</v>
      </c>
      <c r="X4051" t="s">
        <v>57</v>
      </c>
      <c r="Y4051">
        <v>1</v>
      </c>
      <c r="Z4051">
        <v>13</v>
      </c>
      <c r="AA4051">
        <v>0</v>
      </c>
      <c r="AB4051" t="s">
        <v>73</v>
      </c>
      <c r="AC4051">
        <v>0</v>
      </c>
      <c r="AD4051" t="s">
        <v>59</v>
      </c>
    </row>
    <row r="4052" spans="1:30" x14ac:dyDescent="0.3">
      <c r="A4052" t="s">
        <v>3217</v>
      </c>
      <c r="B4052" t="s">
        <v>70</v>
      </c>
      <c r="C4052">
        <v>192026</v>
      </c>
      <c r="D4052">
        <v>1653.4</v>
      </c>
      <c r="E4052" s="1">
        <v>42581</v>
      </c>
      <c r="F4052" s="1">
        <v>45401</v>
      </c>
      <c r="G4052" t="s">
        <v>40</v>
      </c>
      <c r="H4052" t="s">
        <v>41</v>
      </c>
      <c r="I4052" t="s">
        <v>3212</v>
      </c>
      <c r="J4052">
        <v>2820</v>
      </c>
      <c r="K4052" t="s">
        <v>42</v>
      </c>
      <c r="L4052">
        <v>0</v>
      </c>
      <c r="M4052" t="s">
        <v>3213</v>
      </c>
      <c r="N4052" t="s">
        <v>32</v>
      </c>
      <c r="O4052">
        <v>81</v>
      </c>
      <c r="P4052" t="s">
        <v>3108</v>
      </c>
      <c r="Q4052" t="s">
        <v>87</v>
      </c>
      <c r="R4052" t="s">
        <v>3214</v>
      </c>
      <c r="S4052" t="s">
        <v>36</v>
      </c>
      <c r="T4052">
        <v>0</v>
      </c>
      <c r="U4052">
        <v>1</v>
      </c>
      <c r="V4052" t="s">
        <v>37</v>
      </c>
      <c r="W4052" t="s">
        <v>3218</v>
      </c>
      <c r="X4052" t="s">
        <v>44</v>
      </c>
      <c r="Y4052">
        <v>31</v>
      </c>
      <c r="Z4052">
        <v>45</v>
      </c>
      <c r="AA4052">
        <v>0</v>
      </c>
      <c r="AB4052" t="s">
        <v>45</v>
      </c>
      <c r="AC4052">
        <v>0</v>
      </c>
      <c r="AD4052" t="s">
        <v>46</v>
      </c>
    </row>
    <row r="4053" spans="1:30" x14ac:dyDescent="0.3">
      <c r="A4053" t="s">
        <v>5695</v>
      </c>
      <c r="B4053" t="s">
        <v>39</v>
      </c>
      <c r="C4053">
        <v>24611</v>
      </c>
      <c r="D4053">
        <v>275.61</v>
      </c>
      <c r="E4053" s="1">
        <v>42189</v>
      </c>
      <c r="F4053" s="1">
        <v>45309</v>
      </c>
      <c r="G4053" t="s">
        <v>103</v>
      </c>
      <c r="H4053" t="s">
        <v>80</v>
      </c>
      <c r="I4053" t="s">
        <v>5692</v>
      </c>
      <c r="J4053">
        <v>3120</v>
      </c>
      <c r="K4053" t="s">
        <v>42</v>
      </c>
      <c r="L4053">
        <v>1</v>
      </c>
      <c r="M4053" t="s">
        <v>5693</v>
      </c>
      <c r="N4053" t="s">
        <v>49</v>
      </c>
      <c r="O4053">
        <v>67</v>
      </c>
      <c r="P4053" t="s">
        <v>684</v>
      </c>
      <c r="Q4053" t="s">
        <v>87</v>
      </c>
      <c r="R4053" t="s">
        <v>5694</v>
      </c>
      <c r="S4053" t="s">
        <v>36</v>
      </c>
      <c r="T4053">
        <v>0</v>
      </c>
      <c r="U4053">
        <v>1</v>
      </c>
      <c r="V4053" t="s">
        <v>37</v>
      </c>
      <c r="W4053" t="s">
        <v>5696</v>
      </c>
      <c r="X4053" t="s">
        <v>44</v>
      </c>
      <c r="Y4053">
        <v>24</v>
      </c>
      <c r="Z4053">
        <v>66</v>
      </c>
      <c r="AA4053">
        <v>0</v>
      </c>
      <c r="AB4053" t="s">
        <v>58</v>
      </c>
      <c r="AC4053">
        <v>0</v>
      </c>
      <c r="AD4053" t="s">
        <v>46</v>
      </c>
    </row>
    <row r="4054" spans="1:30" x14ac:dyDescent="0.3">
      <c r="A4054" t="s">
        <v>10388</v>
      </c>
      <c r="B4054" t="s">
        <v>54</v>
      </c>
      <c r="C4054">
        <v>23008</v>
      </c>
      <c r="D4054">
        <v>448.1</v>
      </c>
      <c r="E4054" s="1">
        <v>44467</v>
      </c>
      <c r="F4054" s="1">
        <v>47478</v>
      </c>
      <c r="G4054" t="s">
        <v>40</v>
      </c>
      <c r="H4054" t="s">
        <v>80</v>
      </c>
      <c r="I4054" t="s">
        <v>10385</v>
      </c>
      <c r="J4054">
        <v>3011</v>
      </c>
      <c r="K4054" t="s">
        <v>42</v>
      </c>
      <c r="L4054">
        <v>1</v>
      </c>
      <c r="M4054" t="s">
        <v>10386</v>
      </c>
      <c r="N4054" t="s">
        <v>32</v>
      </c>
      <c r="O4054">
        <v>36</v>
      </c>
      <c r="P4054" t="s">
        <v>1110</v>
      </c>
      <c r="Q4054" t="s">
        <v>62</v>
      </c>
      <c r="R4054" t="s">
        <v>10387</v>
      </c>
      <c r="S4054" t="s">
        <v>89</v>
      </c>
      <c r="T4054">
        <v>0</v>
      </c>
      <c r="U4054">
        <v>0</v>
      </c>
      <c r="V4054" t="s">
        <v>90</v>
      </c>
      <c r="W4054" t="s">
        <v>10389</v>
      </c>
      <c r="X4054" t="s">
        <v>44</v>
      </c>
      <c r="Y4054">
        <v>18</v>
      </c>
      <c r="Z4054">
        <v>38</v>
      </c>
      <c r="AA4054">
        <v>0</v>
      </c>
      <c r="AB4054" t="s">
        <v>45</v>
      </c>
      <c r="AC4054">
        <v>0</v>
      </c>
      <c r="AD4054" t="s">
        <v>46</v>
      </c>
    </row>
    <row r="4055" spans="1:30" x14ac:dyDescent="0.3">
      <c r="A4055" t="s">
        <v>2409</v>
      </c>
      <c r="B4055" t="s">
        <v>70</v>
      </c>
      <c r="C4055">
        <v>354323</v>
      </c>
      <c r="D4055">
        <v>727.84</v>
      </c>
      <c r="E4055" s="1">
        <v>43254</v>
      </c>
      <c r="F4055" s="1">
        <v>44631</v>
      </c>
      <c r="G4055" t="s">
        <v>103</v>
      </c>
      <c r="H4055" t="s">
        <v>41</v>
      </c>
      <c r="I4055" t="s">
        <v>2404</v>
      </c>
      <c r="J4055">
        <v>1377</v>
      </c>
      <c r="K4055" t="s">
        <v>42</v>
      </c>
      <c r="L4055">
        <v>0</v>
      </c>
      <c r="M4055" t="s">
        <v>2405</v>
      </c>
      <c r="N4055" t="s">
        <v>32</v>
      </c>
      <c r="O4055">
        <v>66</v>
      </c>
      <c r="P4055" t="s">
        <v>2054</v>
      </c>
      <c r="Q4055" t="s">
        <v>87</v>
      </c>
      <c r="R4055" t="s">
        <v>2406</v>
      </c>
      <c r="S4055" t="s">
        <v>36</v>
      </c>
      <c r="T4055">
        <v>0</v>
      </c>
      <c r="U4055">
        <v>1</v>
      </c>
      <c r="V4055" t="s">
        <v>37</v>
      </c>
      <c r="W4055" t="s">
        <v>2410</v>
      </c>
      <c r="X4055" t="s">
        <v>72</v>
      </c>
      <c r="Y4055">
        <v>10</v>
      </c>
      <c r="Z4055">
        <v>6</v>
      </c>
      <c r="AA4055">
        <v>0</v>
      </c>
      <c r="AB4055" t="s">
        <v>73</v>
      </c>
      <c r="AC4055">
        <v>0</v>
      </c>
      <c r="AD4055" t="s">
        <v>74</v>
      </c>
    </row>
    <row r="4056" spans="1:30" x14ac:dyDescent="0.3">
      <c r="A4056" t="s">
        <v>3260</v>
      </c>
      <c r="B4056" t="s">
        <v>39</v>
      </c>
      <c r="C4056">
        <v>35404</v>
      </c>
      <c r="D4056">
        <v>959.48</v>
      </c>
      <c r="E4056" s="1">
        <v>45265</v>
      </c>
      <c r="F4056" s="1">
        <v>46103</v>
      </c>
      <c r="G4056" t="s">
        <v>40</v>
      </c>
      <c r="H4056" t="s">
        <v>55</v>
      </c>
      <c r="I4056" t="s">
        <v>3255</v>
      </c>
      <c r="J4056">
        <v>838</v>
      </c>
      <c r="K4056" t="s">
        <v>100</v>
      </c>
      <c r="L4056">
        <v>0</v>
      </c>
      <c r="M4056" t="s">
        <v>3256</v>
      </c>
      <c r="N4056" t="s">
        <v>49</v>
      </c>
      <c r="O4056">
        <v>45</v>
      </c>
      <c r="P4056" t="s">
        <v>665</v>
      </c>
      <c r="Q4056" t="s">
        <v>87</v>
      </c>
      <c r="R4056" t="s">
        <v>3257</v>
      </c>
      <c r="S4056" t="s">
        <v>89</v>
      </c>
      <c r="T4056">
        <v>0</v>
      </c>
      <c r="U4056">
        <v>0</v>
      </c>
      <c r="V4056" t="s">
        <v>90</v>
      </c>
      <c r="W4056" t="s">
        <v>3261</v>
      </c>
      <c r="X4056" t="s">
        <v>57</v>
      </c>
      <c r="Y4056">
        <v>12</v>
      </c>
      <c r="Z4056">
        <v>35</v>
      </c>
      <c r="AA4056">
        <v>0</v>
      </c>
      <c r="AB4056" t="s">
        <v>45</v>
      </c>
      <c r="AC4056">
        <v>0</v>
      </c>
      <c r="AD4056" t="s">
        <v>59</v>
      </c>
    </row>
    <row r="4057" spans="1:30" x14ac:dyDescent="0.3">
      <c r="A4057" t="s">
        <v>10327</v>
      </c>
      <c r="B4057" t="s">
        <v>70</v>
      </c>
      <c r="C4057">
        <v>145418</v>
      </c>
      <c r="D4057">
        <v>584.98</v>
      </c>
      <c r="E4057" s="1">
        <v>44144</v>
      </c>
      <c r="F4057" s="1">
        <v>44989</v>
      </c>
      <c r="G4057" t="s">
        <v>40</v>
      </c>
      <c r="H4057" t="s">
        <v>41</v>
      </c>
      <c r="I4057" t="s">
        <v>10324</v>
      </c>
      <c r="J4057">
        <v>845</v>
      </c>
      <c r="K4057" t="s">
        <v>100</v>
      </c>
      <c r="L4057">
        <v>0</v>
      </c>
      <c r="M4057" t="s">
        <v>10325</v>
      </c>
      <c r="N4057" t="s">
        <v>32</v>
      </c>
      <c r="O4057">
        <v>65</v>
      </c>
      <c r="P4057" t="s">
        <v>354</v>
      </c>
      <c r="Q4057" t="s">
        <v>87</v>
      </c>
      <c r="R4057" t="s">
        <v>10326</v>
      </c>
      <c r="S4057" t="s">
        <v>36</v>
      </c>
      <c r="T4057">
        <v>0</v>
      </c>
      <c r="U4057">
        <v>1</v>
      </c>
      <c r="V4057" t="s">
        <v>37</v>
      </c>
      <c r="W4057" t="s">
        <v>10328</v>
      </c>
      <c r="X4057" t="s">
        <v>72</v>
      </c>
      <c r="Y4057">
        <v>14</v>
      </c>
      <c r="Z4057">
        <v>78</v>
      </c>
      <c r="AA4057">
        <v>1</v>
      </c>
      <c r="AB4057" t="s">
        <v>58</v>
      </c>
      <c r="AC4057">
        <v>1</v>
      </c>
      <c r="AD4057" t="s">
        <v>74</v>
      </c>
    </row>
    <row r="4058" spans="1:30" x14ac:dyDescent="0.3">
      <c r="A4058" t="s">
        <v>6292</v>
      </c>
      <c r="B4058" t="s">
        <v>39</v>
      </c>
      <c r="C4058">
        <v>203691</v>
      </c>
      <c r="D4058">
        <v>1048.3</v>
      </c>
      <c r="E4058" s="1">
        <v>44837</v>
      </c>
      <c r="F4058" s="1">
        <v>47699</v>
      </c>
      <c r="G4058" t="s">
        <v>40</v>
      </c>
      <c r="H4058" t="s">
        <v>55</v>
      </c>
      <c r="I4058" t="s">
        <v>6289</v>
      </c>
      <c r="J4058">
        <v>2862</v>
      </c>
      <c r="K4058" t="s">
        <v>42</v>
      </c>
      <c r="L4058">
        <v>0</v>
      </c>
      <c r="M4058" t="s">
        <v>6290</v>
      </c>
      <c r="N4058" t="s">
        <v>32</v>
      </c>
      <c r="O4058">
        <v>19</v>
      </c>
      <c r="P4058" t="s">
        <v>843</v>
      </c>
      <c r="Q4058" t="s">
        <v>62</v>
      </c>
      <c r="R4058" t="s">
        <v>6291</v>
      </c>
      <c r="S4058" t="s">
        <v>67</v>
      </c>
      <c r="T4058">
        <v>0</v>
      </c>
      <c r="U4058">
        <v>0</v>
      </c>
      <c r="V4058" t="s">
        <v>68</v>
      </c>
      <c r="W4058" t="s">
        <v>6293</v>
      </c>
      <c r="X4058" t="s">
        <v>72</v>
      </c>
      <c r="Y4058">
        <v>38</v>
      </c>
      <c r="Z4058">
        <v>63</v>
      </c>
      <c r="AA4058">
        <v>0</v>
      </c>
      <c r="AB4058" t="s">
        <v>58</v>
      </c>
      <c r="AC4058">
        <v>0</v>
      </c>
      <c r="AD4058" t="s">
        <v>74</v>
      </c>
    </row>
    <row r="4059" spans="1:30" x14ac:dyDescent="0.3">
      <c r="A4059" t="s">
        <v>19371</v>
      </c>
      <c r="B4059" t="s">
        <v>54</v>
      </c>
      <c r="C4059">
        <v>320190</v>
      </c>
      <c r="D4059">
        <v>1233.73</v>
      </c>
      <c r="E4059" s="1">
        <v>43128</v>
      </c>
      <c r="F4059" s="1">
        <v>45774</v>
      </c>
      <c r="G4059" t="s">
        <v>99</v>
      </c>
      <c r="H4059" t="s">
        <v>55</v>
      </c>
      <c r="I4059" t="s">
        <v>19368</v>
      </c>
      <c r="J4059">
        <v>2646</v>
      </c>
      <c r="K4059" t="s">
        <v>42</v>
      </c>
      <c r="L4059">
        <v>0</v>
      </c>
      <c r="M4059" t="s">
        <v>19369</v>
      </c>
      <c r="N4059" t="s">
        <v>60</v>
      </c>
      <c r="O4059">
        <v>27</v>
      </c>
      <c r="P4059" t="s">
        <v>2504</v>
      </c>
      <c r="Q4059" t="s">
        <v>62</v>
      </c>
      <c r="R4059" t="s">
        <v>19370</v>
      </c>
      <c r="S4059" t="s">
        <v>109</v>
      </c>
      <c r="T4059">
        <v>0</v>
      </c>
      <c r="U4059">
        <v>0</v>
      </c>
      <c r="V4059" t="s">
        <v>68</v>
      </c>
      <c r="W4059" t="s">
        <v>19372</v>
      </c>
      <c r="X4059" t="s">
        <v>57</v>
      </c>
      <c r="Y4059">
        <v>40</v>
      </c>
      <c r="Z4059">
        <v>91</v>
      </c>
      <c r="AA4059">
        <v>1</v>
      </c>
      <c r="AB4059" t="s">
        <v>58</v>
      </c>
      <c r="AC4059">
        <v>1</v>
      </c>
      <c r="AD4059" t="s">
        <v>59</v>
      </c>
    </row>
    <row r="4060" spans="1:30" x14ac:dyDescent="0.3">
      <c r="A4060" t="s">
        <v>17181</v>
      </c>
      <c r="B4060" t="s">
        <v>70</v>
      </c>
      <c r="C4060">
        <v>118176</v>
      </c>
      <c r="D4060">
        <v>437.81</v>
      </c>
      <c r="E4060" s="1">
        <v>42832</v>
      </c>
      <c r="F4060" s="1">
        <v>46297</v>
      </c>
      <c r="G4060" t="s">
        <v>103</v>
      </c>
      <c r="H4060" t="s">
        <v>55</v>
      </c>
      <c r="I4060" t="s">
        <v>17176</v>
      </c>
      <c r="J4060">
        <v>3465</v>
      </c>
      <c r="K4060" t="s">
        <v>42</v>
      </c>
      <c r="L4060">
        <v>0</v>
      </c>
      <c r="M4060" t="s">
        <v>17177</v>
      </c>
      <c r="N4060" t="s">
        <v>32</v>
      </c>
      <c r="O4060">
        <v>19</v>
      </c>
      <c r="P4060" t="s">
        <v>1307</v>
      </c>
      <c r="Q4060" t="s">
        <v>62</v>
      </c>
      <c r="R4060" t="s">
        <v>17178</v>
      </c>
      <c r="S4060" t="s">
        <v>67</v>
      </c>
      <c r="T4060">
        <v>0</v>
      </c>
      <c r="U4060">
        <v>0</v>
      </c>
      <c r="V4060" t="s">
        <v>68</v>
      </c>
      <c r="W4060" t="s">
        <v>17182</v>
      </c>
      <c r="X4060" t="s">
        <v>72</v>
      </c>
      <c r="Y4060">
        <v>33</v>
      </c>
      <c r="Z4060">
        <v>89</v>
      </c>
      <c r="AA4060">
        <v>1</v>
      </c>
      <c r="AB4060" t="s">
        <v>58</v>
      </c>
      <c r="AC4060">
        <v>1</v>
      </c>
      <c r="AD4060" t="s">
        <v>74</v>
      </c>
    </row>
    <row r="4061" spans="1:30" x14ac:dyDescent="0.3">
      <c r="A4061" t="s">
        <v>4571</v>
      </c>
      <c r="B4061" t="s">
        <v>118</v>
      </c>
      <c r="C4061">
        <v>434186</v>
      </c>
      <c r="D4061">
        <v>1697.96</v>
      </c>
      <c r="E4061" s="1">
        <v>42082</v>
      </c>
      <c r="F4061" s="1">
        <v>44234</v>
      </c>
      <c r="G4061" t="s">
        <v>40</v>
      </c>
      <c r="H4061" t="s">
        <v>80</v>
      </c>
      <c r="I4061" t="s">
        <v>4566</v>
      </c>
      <c r="J4061">
        <v>2152</v>
      </c>
      <c r="K4061" t="s">
        <v>42</v>
      </c>
      <c r="L4061">
        <v>1</v>
      </c>
      <c r="M4061" t="s">
        <v>4567</v>
      </c>
      <c r="N4061" t="s">
        <v>32</v>
      </c>
      <c r="O4061">
        <v>38</v>
      </c>
      <c r="P4061" t="s">
        <v>122</v>
      </c>
      <c r="Q4061" t="s">
        <v>62</v>
      </c>
      <c r="R4061" t="s">
        <v>4568</v>
      </c>
      <c r="S4061" t="s">
        <v>89</v>
      </c>
      <c r="T4061">
        <v>0</v>
      </c>
      <c r="U4061">
        <v>0</v>
      </c>
      <c r="V4061" t="s">
        <v>90</v>
      </c>
      <c r="W4061" t="s">
        <v>4572</v>
      </c>
      <c r="X4061" t="s">
        <v>72</v>
      </c>
      <c r="Y4061">
        <v>29</v>
      </c>
      <c r="Z4061">
        <v>5</v>
      </c>
      <c r="AA4061">
        <v>0</v>
      </c>
      <c r="AB4061" t="s">
        <v>73</v>
      </c>
      <c r="AC4061">
        <v>0</v>
      </c>
      <c r="AD4061" t="s">
        <v>74</v>
      </c>
    </row>
    <row r="4062" spans="1:30" x14ac:dyDescent="0.3">
      <c r="A4062" t="s">
        <v>5565</v>
      </c>
      <c r="B4062" t="s">
        <v>54</v>
      </c>
      <c r="C4062">
        <v>363167</v>
      </c>
      <c r="D4062">
        <v>1840.6</v>
      </c>
      <c r="E4062" s="1">
        <v>42053</v>
      </c>
      <c r="F4062" s="1">
        <v>43319</v>
      </c>
      <c r="G4062" t="s">
        <v>40</v>
      </c>
      <c r="H4062" t="s">
        <v>41</v>
      </c>
      <c r="I4062" t="s">
        <v>5560</v>
      </c>
      <c r="J4062">
        <v>1266</v>
      </c>
      <c r="K4062" t="s">
        <v>42</v>
      </c>
      <c r="L4062">
        <v>0</v>
      </c>
      <c r="M4062" t="s">
        <v>5561</v>
      </c>
      <c r="N4062" t="s">
        <v>49</v>
      </c>
      <c r="O4062">
        <v>62</v>
      </c>
      <c r="P4062" t="s">
        <v>811</v>
      </c>
      <c r="Q4062" t="s">
        <v>34</v>
      </c>
      <c r="R4062" t="s">
        <v>5562</v>
      </c>
      <c r="S4062" t="s">
        <v>36</v>
      </c>
      <c r="T4062">
        <v>1</v>
      </c>
      <c r="U4062">
        <v>1</v>
      </c>
      <c r="V4062" t="s">
        <v>37</v>
      </c>
      <c r="W4062" t="s">
        <v>5566</v>
      </c>
      <c r="X4062" t="s">
        <v>72</v>
      </c>
      <c r="Y4062">
        <v>31</v>
      </c>
      <c r="Z4062">
        <v>12</v>
      </c>
      <c r="AA4062">
        <v>0</v>
      </c>
      <c r="AB4062" t="s">
        <v>73</v>
      </c>
      <c r="AC4062">
        <v>0</v>
      </c>
      <c r="AD4062" t="s">
        <v>74</v>
      </c>
    </row>
    <row r="4063" spans="1:30" x14ac:dyDescent="0.3">
      <c r="A4063" t="s">
        <v>18076</v>
      </c>
      <c r="B4063" t="s">
        <v>118</v>
      </c>
      <c r="C4063">
        <v>128023</v>
      </c>
      <c r="D4063">
        <v>711.66</v>
      </c>
      <c r="E4063" s="1">
        <v>42217</v>
      </c>
      <c r="F4063" s="1">
        <v>43313</v>
      </c>
      <c r="G4063" t="s">
        <v>99</v>
      </c>
      <c r="H4063" t="s">
        <v>80</v>
      </c>
      <c r="I4063" t="s">
        <v>18071</v>
      </c>
      <c r="J4063">
        <v>1096</v>
      </c>
      <c r="K4063" t="s">
        <v>42</v>
      </c>
      <c r="L4063">
        <v>1</v>
      </c>
      <c r="M4063" t="s">
        <v>18072</v>
      </c>
      <c r="N4063" t="s">
        <v>49</v>
      </c>
      <c r="O4063">
        <v>48</v>
      </c>
      <c r="P4063" t="s">
        <v>122</v>
      </c>
      <c r="Q4063" t="s">
        <v>34</v>
      </c>
      <c r="R4063" t="s">
        <v>18073</v>
      </c>
      <c r="S4063" t="s">
        <v>97</v>
      </c>
      <c r="T4063">
        <v>1</v>
      </c>
      <c r="U4063">
        <v>0</v>
      </c>
      <c r="V4063" t="s">
        <v>90</v>
      </c>
      <c r="W4063" t="s">
        <v>18077</v>
      </c>
      <c r="X4063" t="s">
        <v>44</v>
      </c>
      <c r="Y4063">
        <v>43</v>
      </c>
      <c r="Z4063">
        <v>5</v>
      </c>
      <c r="AA4063">
        <v>0</v>
      </c>
      <c r="AB4063" t="s">
        <v>73</v>
      </c>
      <c r="AC4063">
        <v>0</v>
      </c>
      <c r="AD4063" t="s">
        <v>46</v>
      </c>
    </row>
    <row r="4064" spans="1:30" x14ac:dyDescent="0.3">
      <c r="A4064" t="s">
        <v>12442</v>
      </c>
      <c r="B4064" t="s">
        <v>118</v>
      </c>
      <c r="C4064">
        <v>127111</v>
      </c>
      <c r="D4064">
        <v>1619.12</v>
      </c>
      <c r="E4064" s="1">
        <v>42763</v>
      </c>
      <c r="F4064" s="1">
        <v>45982</v>
      </c>
      <c r="G4064" t="s">
        <v>103</v>
      </c>
      <c r="H4064" t="s">
        <v>55</v>
      </c>
      <c r="I4064" t="s">
        <v>12435</v>
      </c>
      <c r="J4064">
        <v>3219</v>
      </c>
      <c r="K4064" t="s">
        <v>42</v>
      </c>
      <c r="L4064">
        <v>0</v>
      </c>
      <c r="M4064" t="s">
        <v>12436</v>
      </c>
      <c r="N4064" t="s">
        <v>32</v>
      </c>
      <c r="O4064">
        <v>38</v>
      </c>
      <c r="P4064" t="s">
        <v>2673</v>
      </c>
      <c r="Q4064" t="s">
        <v>87</v>
      </c>
      <c r="R4064" t="s">
        <v>12437</v>
      </c>
      <c r="S4064" t="s">
        <v>89</v>
      </c>
      <c r="T4064">
        <v>0</v>
      </c>
      <c r="U4064">
        <v>0</v>
      </c>
      <c r="V4064" t="s">
        <v>90</v>
      </c>
      <c r="W4064" t="s">
        <v>12443</v>
      </c>
      <c r="X4064" t="s">
        <v>57</v>
      </c>
      <c r="Y4064">
        <v>7</v>
      </c>
      <c r="Z4064">
        <v>67</v>
      </c>
      <c r="AA4064">
        <v>0</v>
      </c>
      <c r="AB4064" t="s">
        <v>58</v>
      </c>
      <c r="AC4064">
        <v>0</v>
      </c>
      <c r="AD4064" t="s">
        <v>59</v>
      </c>
    </row>
    <row r="4065" spans="1:30" x14ac:dyDescent="0.3">
      <c r="A4065" t="s">
        <v>4932</v>
      </c>
      <c r="B4065" t="s">
        <v>70</v>
      </c>
      <c r="C4065">
        <v>465629</v>
      </c>
      <c r="D4065">
        <v>703.94</v>
      </c>
      <c r="E4065" s="1">
        <v>44314</v>
      </c>
      <c r="F4065" s="1">
        <v>45785</v>
      </c>
      <c r="G4065" t="s">
        <v>99</v>
      </c>
      <c r="H4065" t="s">
        <v>41</v>
      </c>
      <c r="I4065" t="s">
        <v>4929</v>
      </c>
      <c r="J4065">
        <v>1471</v>
      </c>
      <c r="K4065" t="s">
        <v>42</v>
      </c>
      <c r="L4065">
        <v>0</v>
      </c>
      <c r="M4065" t="s">
        <v>4930</v>
      </c>
      <c r="N4065" t="s">
        <v>32</v>
      </c>
      <c r="O4065">
        <v>48</v>
      </c>
      <c r="P4065" t="s">
        <v>1307</v>
      </c>
      <c r="Q4065" t="s">
        <v>51</v>
      </c>
      <c r="R4065" t="s">
        <v>4931</v>
      </c>
      <c r="S4065" t="s">
        <v>97</v>
      </c>
      <c r="T4065">
        <v>0</v>
      </c>
      <c r="U4065">
        <v>0</v>
      </c>
      <c r="V4065" t="s">
        <v>90</v>
      </c>
      <c r="W4065" t="s">
        <v>4933</v>
      </c>
      <c r="X4065" t="s">
        <v>57</v>
      </c>
      <c r="Y4065">
        <v>26</v>
      </c>
      <c r="Z4065">
        <v>80</v>
      </c>
      <c r="AA4065">
        <v>1</v>
      </c>
      <c r="AB4065" t="s">
        <v>58</v>
      </c>
      <c r="AC4065">
        <v>1</v>
      </c>
      <c r="AD4065" t="s">
        <v>59</v>
      </c>
    </row>
    <row r="4066" spans="1:30" x14ac:dyDescent="0.3">
      <c r="A4066" t="s">
        <v>3397</v>
      </c>
      <c r="B4066" t="s">
        <v>118</v>
      </c>
      <c r="C4066">
        <v>248600</v>
      </c>
      <c r="D4066">
        <v>1851.48</v>
      </c>
      <c r="E4066" s="1">
        <v>43125</v>
      </c>
      <c r="F4066" s="1">
        <v>45068</v>
      </c>
      <c r="G4066" t="s">
        <v>99</v>
      </c>
      <c r="H4066" t="s">
        <v>80</v>
      </c>
      <c r="I4066" t="s">
        <v>3392</v>
      </c>
      <c r="J4066">
        <v>1943</v>
      </c>
      <c r="K4066" t="s">
        <v>42</v>
      </c>
      <c r="L4066">
        <v>1</v>
      </c>
      <c r="M4066" t="s">
        <v>3393</v>
      </c>
      <c r="N4066" t="s">
        <v>49</v>
      </c>
      <c r="O4066">
        <v>70</v>
      </c>
      <c r="P4066" t="s">
        <v>3179</v>
      </c>
      <c r="Q4066" t="s">
        <v>87</v>
      </c>
      <c r="R4066" t="s">
        <v>3394</v>
      </c>
      <c r="S4066" t="s">
        <v>36</v>
      </c>
      <c r="T4066">
        <v>0</v>
      </c>
      <c r="U4066">
        <v>1</v>
      </c>
      <c r="V4066" t="s">
        <v>37</v>
      </c>
      <c r="W4066" t="s">
        <v>3398</v>
      </c>
      <c r="X4066" t="s">
        <v>57</v>
      </c>
      <c r="Y4066">
        <v>31</v>
      </c>
      <c r="Z4066">
        <v>90</v>
      </c>
      <c r="AA4066">
        <v>1</v>
      </c>
      <c r="AB4066" t="s">
        <v>58</v>
      </c>
      <c r="AC4066">
        <v>1</v>
      </c>
      <c r="AD4066" t="s">
        <v>59</v>
      </c>
    </row>
    <row r="4067" spans="1:30" x14ac:dyDescent="0.3">
      <c r="A4067" t="s">
        <v>16890</v>
      </c>
      <c r="B4067" t="s">
        <v>54</v>
      </c>
      <c r="C4067">
        <v>105129</v>
      </c>
      <c r="D4067">
        <v>1506.25</v>
      </c>
      <c r="E4067" s="1">
        <v>44632</v>
      </c>
      <c r="F4067" s="1">
        <v>47624</v>
      </c>
      <c r="G4067" t="s">
        <v>103</v>
      </c>
      <c r="H4067" t="s">
        <v>41</v>
      </c>
      <c r="I4067" t="s">
        <v>16885</v>
      </c>
      <c r="J4067">
        <v>2992</v>
      </c>
      <c r="K4067" t="s">
        <v>42</v>
      </c>
      <c r="L4067">
        <v>0</v>
      </c>
      <c r="M4067" t="s">
        <v>16886</v>
      </c>
      <c r="N4067" t="s">
        <v>32</v>
      </c>
      <c r="O4067">
        <v>75</v>
      </c>
      <c r="P4067" t="s">
        <v>4616</v>
      </c>
      <c r="Q4067" t="s">
        <v>51</v>
      </c>
      <c r="R4067" t="s">
        <v>16887</v>
      </c>
      <c r="S4067" t="s">
        <v>36</v>
      </c>
      <c r="T4067">
        <v>0</v>
      </c>
      <c r="U4067">
        <v>1</v>
      </c>
      <c r="V4067" t="s">
        <v>37</v>
      </c>
      <c r="W4067" t="s">
        <v>16891</v>
      </c>
      <c r="X4067" t="s">
        <v>57</v>
      </c>
      <c r="Y4067">
        <v>37</v>
      </c>
      <c r="Z4067">
        <v>52</v>
      </c>
      <c r="AA4067">
        <v>0</v>
      </c>
      <c r="AB4067" t="s">
        <v>45</v>
      </c>
      <c r="AC4067">
        <v>0</v>
      </c>
      <c r="AD4067" t="s">
        <v>59</v>
      </c>
    </row>
    <row r="4068" spans="1:30" x14ac:dyDescent="0.3">
      <c r="A4068" t="s">
        <v>14444</v>
      </c>
      <c r="B4068" t="s">
        <v>70</v>
      </c>
      <c r="C4068">
        <v>233743</v>
      </c>
      <c r="D4068">
        <v>504.36</v>
      </c>
      <c r="E4068" s="1">
        <v>43843</v>
      </c>
      <c r="F4068" s="1">
        <v>45266</v>
      </c>
      <c r="G4068" t="s">
        <v>40</v>
      </c>
      <c r="H4068" t="s">
        <v>41</v>
      </c>
      <c r="I4068" t="s">
        <v>14437</v>
      </c>
      <c r="J4068">
        <v>1423</v>
      </c>
      <c r="K4068" t="s">
        <v>42</v>
      </c>
      <c r="L4068">
        <v>0</v>
      </c>
      <c r="M4068" t="s">
        <v>14438</v>
      </c>
      <c r="N4068" t="s">
        <v>60</v>
      </c>
      <c r="O4068">
        <v>66</v>
      </c>
      <c r="P4068" t="s">
        <v>214</v>
      </c>
      <c r="Q4068" t="s">
        <v>34</v>
      </c>
      <c r="R4068" t="s">
        <v>14439</v>
      </c>
      <c r="S4068" t="s">
        <v>36</v>
      </c>
      <c r="T4068">
        <v>1</v>
      </c>
      <c r="U4068">
        <v>1</v>
      </c>
      <c r="V4068" t="s">
        <v>37</v>
      </c>
      <c r="W4068" t="s">
        <v>14445</v>
      </c>
      <c r="X4068" t="s">
        <v>72</v>
      </c>
      <c r="Y4068">
        <v>46</v>
      </c>
      <c r="Z4068">
        <v>7</v>
      </c>
      <c r="AA4068">
        <v>0</v>
      </c>
      <c r="AB4068" t="s">
        <v>73</v>
      </c>
      <c r="AC4068">
        <v>0</v>
      </c>
      <c r="AD4068" t="s">
        <v>74</v>
      </c>
    </row>
    <row r="4069" spans="1:30" x14ac:dyDescent="0.3">
      <c r="A4069" t="s">
        <v>18303</v>
      </c>
      <c r="B4069" t="s">
        <v>54</v>
      </c>
      <c r="C4069">
        <v>266928</v>
      </c>
      <c r="D4069">
        <v>402.22</v>
      </c>
      <c r="E4069" s="1">
        <v>43898</v>
      </c>
      <c r="F4069" s="1">
        <v>47022</v>
      </c>
      <c r="G4069" t="s">
        <v>103</v>
      </c>
      <c r="H4069" t="s">
        <v>55</v>
      </c>
      <c r="I4069" t="s">
        <v>18300</v>
      </c>
      <c r="J4069">
        <v>3124</v>
      </c>
      <c r="K4069" t="s">
        <v>42</v>
      </c>
      <c r="L4069">
        <v>0</v>
      </c>
      <c r="M4069" t="s">
        <v>18301</v>
      </c>
      <c r="N4069" t="s">
        <v>60</v>
      </c>
      <c r="O4069">
        <v>62</v>
      </c>
      <c r="P4069" t="s">
        <v>392</v>
      </c>
      <c r="Q4069" t="s">
        <v>51</v>
      </c>
      <c r="R4069" t="s">
        <v>18302</v>
      </c>
      <c r="S4069" t="s">
        <v>36</v>
      </c>
      <c r="T4069">
        <v>0</v>
      </c>
      <c r="U4069">
        <v>1</v>
      </c>
      <c r="V4069" t="s">
        <v>37</v>
      </c>
      <c r="W4069" t="s">
        <v>18304</v>
      </c>
      <c r="X4069" t="s">
        <v>72</v>
      </c>
      <c r="Y4069">
        <v>47</v>
      </c>
      <c r="Z4069">
        <v>70</v>
      </c>
      <c r="AA4069">
        <v>1</v>
      </c>
      <c r="AB4069" t="s">
        <v>58</v>
      </c>
      <c r="AC4069">
        <v>1</v>
      </c>
      <c r="AD4069" t="s">
        <v>74</v>
      </c>
    </row>
    <row r="4070" spans="1:30" x14ac:dyDescent="0.3">
      <c r="A4070" t="s">
        <v>2339</v>
      </c>
      <c r="B4070" t="s">
        <v>118</v>
      </c>
      <c r="C4070">
        <v>252288</v>
      </c>
      <c r="D4070">
        <v>1619.45</v>
      </c>
      <c r="E4070" s="1">
        <v>43721</v>
      </c>
      <c r="F4070" s="1">
        <v>46634</v>
      </c>
      <c r="G4070" t="s">
        <v>99</v>
      </c>
      <c r="H4070" t="s">
        <v>80</v>
      </c>
      <c r="I4070" t="s">
        <v>2334</v>
      </c>
      <c r="J4070">
        <v>2913</v>
      </c>
      <c r="K4070" t="s">
        <v>42</v>
      </c>
      <c r="L4070">
        <v>1</v>
      </c>
      <c r="M4070" t="s">
        <v>2335</v>
      </c>
      <c r="N4070" t="s">
        <v>32</v>
      </c>
      <c r="O4070">
        <v>75</v>
      </c>
      <c r="P4070" t="s">
        <v>643</v>
      </c>
      <c r="Q4070" t="s">
        <v>62</v>
      </c>
      <c r="R4070" t="s">
        <v>2336</v>
      </c>
      <c r="S4070" t="s">
        <v>36</v>
      </c>
      <c r="T4070">
        <v>0</v>
      </c>
      <c r="U4070">
        <v>1</v>
      </c>
      <c r="V4070" t="s">
        <v>37</v>
      </c>
      <c r="W4070" t="s">
        <v>2340</v>
      </c>
      <c r="X4070" t="s">
        <v>72</v>
      </c>
      <c r="Y4070">
        <v>41</v>
      </c>
      <c r="Z4070">
        <v>43</v>
      </c>
      <c r="AA4070">
        <v>0</v>
      </c>
      <c r="AB4070" t="s">
        <v>45</v>
      </c>
      <c r="AC4070">
        <v>0</v>
      </c>
      <c r="AD4070" t="s">
        <v>74</v>
      </c>
    </row>
    <row r="4071" spans="1:30" x14ac:dyDescent="0.3">
      <c r="A4071" t="s">
        <v>14288</v>
      </c>
      <c r="B4071" t="s">
        <v>118</v>
      </c>
      <c r="C4071">
        <v>448589</v>
      </c>
      <c r="D4071">
        <v>839.87</v>
      </c>
      <c r="E4071" s="1">
        <v>43912</v>
      </c>
      <c r="F4071" s="1">
        <v>46183</v>
      </c>
      <c r="G4071" t="s">
        <v>103</v>
      </c>
      <c r="H4071" t="s">
        <v>41</v>
      </c>
      <c r="I4071" t="s">
        <v>14285</v>
      </c>
      <c r="J4071">
        <v>2271</v>
      </c>
      <c r="K4071" t="s">
        <v>42</v>
      </c>
      <c r="L4071">
        <v>0</v>
      </c>
      <c r="M4071" t="s">
        <v>14286</v>
      </c>
      <c r="N4071" t="s">
        <v>60</v>
      </c>
      <c r="O4071">
        <v>37</v>
      </c>
      <c r="P4071" t="s">
        <v>3990</v>
      </c>
      <c r="Q4071" t="s">
        <v>34</v>
      </c>
      <c r="R4071" t="s">
        <v>14287</v>
      </c>
      <c r="S4071" t="s">
        <v>89</v>
      </c>
      <c r="T4071">
        <v>1</v>
      </c>
      <c r="U4071">
        <v>0</v>
      </c>
      <c r="V4071" t="s">
        <v>90</v>
      </c>
      <c r="W4071" t="s">
        <v>14289</v>
      </c>
      <c r="X4071" t="s">
        <v>72</v>
      </c>
      <c r="Y4071">
        <v>4</v>
      </c>
      <c r="Z4071">
        <v>4</v>
      </c>
      <c r="AA4071">
        <v>0</v>
      </c>
      <c r="AB4071" t="s">
        <v>73</v>
      </c>
      <c r="AC4071">
        <v>0</v>
      </c>
      <c r="AD4071" t="s">
        <v>74</v>
      </c>
    </row>
    <row r="4072" spans="1:30" x14ac:dyDescent="0.3">
      <c r="A4072" t="s">
        <v>18774</v>
      </c>
      <c r="B4072" t="s">
        <v>70</v>
      </c>
      <c r="C4072">
        <v>483324</v>
      </c>
      <c r="D4072">
        <v>1442.01</v>
      </c>
      <c r="E4072" s="1">
        <v>42109</v>
      </c>
      <c r="F4072" s="1">
        <v>44246</v>
      </c>
      <c r="G4072" t="s">
        <v>40</v>
      </c>
      <c r="H4072" t="s">
        <v>55</v>
      </c>
      <c r="I4072" t="s">
        <v>18769</v>
      </c>
      <c r="J4072">
        <v>2137</v>
      </c>
      <c r="K4072" t="s">
        <v>42</v>
      </c>
      <c r="L4072">
        <v>0</v>
      </c>
      <c r="M4072" t="s">
        <v>18770</v>
      </c>
      <c r="N4072" t="s">
        <v>32</v>
      </c>
      <c r="O4072">
        <v>45</v>
      </c>
      <c r="P4072" t="s">
        <v>384</v>
      </c>
      <c r="Q4072" t="s">
        <v>87</v>
      </c>
      <c r="R4072" t="s">
        <v>18771</v>
      </c>
      <c r="S4072" t="s">
        <v>89</v>
      </c>
      <c r="T4072">
        <v>0</v>
      </c>
      <c r="U4072">
        <v>0</v>
      </c>
      <c r="V4072" t="s">
        <v>90</v>
      </c>
      <c r="W4072" t="s">
        <v>18775</v>
      </c>
      <c r="X4072" t="s">
        <v>44</v>
      </c>
      <c r="Y4072">
        <v>30</v>
      </c>
      <c r="Z4072">
        <v>2</v>
      </c>
      <c r="AA4072">
        <v>0</v>
      </c>
      <c r="AB4072" t="s">
        <v>73</v>
      </c>
      <c r="AC4072">
        <v>0</v>
      </c>
      <c r="AD4072" t="s">
        <v>46</v>
      </c>
    </row>
    <row r="4073" spans="1:30" x14ac:dyDescent="0.3">
      <c r="A4073" t="s">
        <v>8553</v>
      </c>
      <c r="B4073" t="s">
        <v>118</v>
      </c>
      <c r="C4073">
        <v>349214</v>
      </c>
      <c r="D4073">
        <v>982.72</v>
      </c>
      <c r="E4073" s="1">
        <v>44686</v>
      </c>
      <c r="F4073" s="1">
        <v>47612</v>
      </c>
      <c r="G4073" t="s">
        <v>40</v>
      </c>
      <c r="H4073" t="s">
        <v>55</v>
      </c>
      <c r="I4073" t="s">
        <v>8548</v>
      </c>
      <c r="J4073">
        <v>2926</v>
      </c>
      <c r="K4073" t="s">
        <v>42</v>
      </c>
      <c r="L4073">
        <v>0</v>
      </c>
      <c r="M4073" t="s">
        <v>8549</v>
      </c>
      <c r="N4073" t="s">
        <v>49</v>
      </c>
      <c r="O4073">
        <v>20</v>
      </c>
      <c r="P4073" t="s">
        <v>3913</v>
      </c>
      <c r="Q4073" t="s">
        <v>51</v>
      </c>
      <c r="R4073" t="s">
        <v>8550</v>
      </c>
      <c r="S4073" t="s">
        <v>67</v>
      </c>
      <c r="T4073">
        <v>0</v>
      </c>
      <c r="U4073">
        <v>0</v>
      </c>
      <c r="V4073" t="s">
        <v>68</v>
      </c>
      <c r="W4073" t="s">
        <v>8554</v>
      </c>
      <c r="X4073" t="s">
        <v>44</v>
      </c>
      <c r="Y4073">
        <v>31</v>
      </c>
      <c r="Z4073">
        <v>39</v>
      </c>
      <c r="AA4073">
        <v>0</v>
      </c>
      <c r="AB4073" t="s">
        <v>45</v>
      </c>
      <c r="AC4073">
        <v>0</v>
      </c>
      <c r="AD4073" t="s">
        <v>46</v>
      </c>
    </row>
    <row r="4074" spans="1:30" x14ac:dyDescent="0.3">
      <c r="A4074" t="s">
        <v>9762</v>
      </c>
      <c r="B4074" t="s">
        <v>70</v>
      </c>
      <c r="C4074">
        <v>102393</v>
      </c>
      <c r="D4074">
        <v>619.24</v>
      </c>
      <c r="E4074" s="1">
        <v>44463</v>
      </c>
      <c r="F4074" s="1">
        <v>46881</v>
      </c>
      <c r="G4074" t="s">
        <v>40</v>
      </c>
      <c r="H4074" t="s">
        <v>41</v>
      </c>
      <c r="I4074" t="s">
        <v>9755</v>
      </c>
      <c r="J4074">
        <v>2418</v>
      </c>
      <c r="K4074" t="s">
        <v>42</v>
      </c>
      <c r="L4074">
        <v>0</v>
      </c>
      <c r="M4074" t="s">
        <v>9756</v>
      </c>
      <c r="N4074" t="s">
        <v>49</v>
      </c>
      <c r="O4074">
        <v>81</v>
      </c>
      <c r="P4074" t="s">
        <v>753</v>
      </c>
      <c r="Q4074" t="s">
        <v>34</v>
      </c>
      <c r="R4074" t="s">
        <v>9757</v>
      </c>
      <c r="S4074" t="s">
        <v>36</v>
      </c>
      <c r="T4074">
        <v>1</v>
      </c>
      <c r="U4074">
        <v>1</v>
      </c>
      <c r="V4074" t="s">
        <v>37</v>
      </c>
      <c r="W4074" t="s">
        <v>9763</v>
      </c>
      <c r="X4074" t="s">
        <v>72</v>
      </c>
      <c r="Y4074">
        <v>42</v>
      </c>
      <c r="Z4074">
        <v>57</v>
      </c>
      <c r="AA4074">
        <v>0</v>
      </c>
      <c r="AB4074" t="s">
        <v>45</v>
      </c>
      <c r="AC4074">
        <v>0</v>
      </c>
      <c r="AD4074" t="s">
        <v>74</v>
      </c>
    </row>
    <row r="4075" spans="1:30" x14ac:dyDescent="0.3">
      <c r="A4075" t="s">
        <v>12200</v>
      </c>
      <c r="B4075" t="s">
        <v>118</v>
      </c>
      <c r="C4075">
        <v>315957</v>
      </c>
      <c r="D4075">
        <v>640.54</v>
      </c>
      <c r="E4075" s="1">
        <v>43803</v>
      </c>
      <c r="F4075" s="1">
        <v>44689</v>
      </c>
      <c r="G4075" t="s">
        <v>40</v>
      </c>
      <c r="H4075" t="s">
        <v>55</v>
      </c>
      <c r="I4075" t="s">
        <v>12197</v>
      </c>
      <c r="J4075">
        <v>886</v>
      </c>
      <c r="K4075" t="s">
        <v>100</v>
      </c>
      <c r="L4075">
        <v>0</v>
      </c>
      <c r="M4075" t="s">
        <v>12198</v>
      </c>
      <c r="N4075" t="s">
        <v>60</v>
      </c>
      <c r="O4075">
        <v>29</v>
      </c>
      <c r="P4075" t="s">
        <v>110</v>
      </c>
      <c r="Q4075" t="s">
        <v>62</v>
      </c>
      <c r="R4075" t="s">
        <v>12199</v>
      </c>
      <c r="S4075" t="s">
        <v>109</v>
      </c>
      <c r="T4075">
        <v>0</v>
      </c>
      <c r="U4075">
        <v>0</v>
      </c>
      <c r="V4075" t="s">
        <v>68</v>
      </c>
      <c r="W4075" t="s">
        <v>12201</v>
      </c>
      <c r="X4075" t="s">
        <v>44</v>
      </c>
      <c r="Y4075">
        <v>17</v>
      </c>
      <c r="Z4075">
        <v>23</v>
      </c>
      <c r="AA4075">
        <v>0</v>
      </c>
      <c r="AB4075" t="s">
        <v>73</v>
      </c>
      <c r="AC4075">
        <v>0</v>
      </c>
      <c r="AD4075" t="s">
        <v>46</v>
      </c>
    </row>
    <row r="4076" spans="1:30" x14ac:dyDescent="0.3">
      <c r="A4076" t="s">
        <v>1534</v>
      </c>
      <c r="B4076" t="s">
        <v>70</v>
      </c>
      <c r="C4076">
        <v>233330</v>
      </c>
      <c r="D4076">
        <v>566.47</v>
      </c>
      <c r="E4076" s="1">
        <v>43734</v>
      </c>
      <c r="F4076" s="1">
        <v>46952</v>
      </c>
      <c r="G4076" t="s">
        <v>99</v>
      </c>
      <c r="H4076" t="s">
        <v>41</v>
      </c>
      <c r="I4076" t="s">
        <v>1524</v>
      </c>
      <c r="J4076">
        <v>3218</v>
      </c>
      <c r="K4076" t="s">
        <v>42</v>
      </c>
      <c r="L4076">
        <v>0</v>
      </c>
      <c r="M4076" t="s">
        <v>1525</v>
      </c>
      <c r="N4076" t="s">
        <v>60</v>
      </c>
      <c r="O4076">
        <v>62</v>
      </c>
      <c r="P4076" t="s">
        <v>1526</v>
      </c>
      <c r="Q4076" t="s">
        <v>34</v>
      </c>
      <c r="R4076" t="s">
        <v>1527</v>
      </c>
      <c r="S4076" t="s">
        <v>36</v>
      </c>
      <c r="T4076">
        <v>1</v>
      </c>
      <c r="U4076">
        <v>1</v>
      </c>
      <c r="V4076" t="s">
        <v>37</v>
      </c>
      <c r="W4076" t="s">
        <v>1535</v>
      </c>
      <c r="X4076" t="s">
        <v>72</v>
      </c>
      <c r="Y4076">
        <v>42</v>
      </c>
      <c r="Z4076">
        <v>69</v>
      </c>
      <c r="AA4076">
        <v>0</v>
      </c>
      <c r="AB4076" t="s">
        <v>58</v>
      </c>
      <c r="AC4076">
        <v>0</v>
      </c>
      <c r="AD4076" t="s">
        <v>74</v>
      </c>
    </row>
    <row r="4077" spans="1:30" x14ac:dyDescent="0.3">
      <c r="A4077" t="s">
        <v>14435</v>
      </c>
      <c r="B4077" t="s">
        <v>118</v>
      </c>
      <c r="C4077">
        <v>438758</v>
      </c>
      <c r="D4077">
        <v>1831.24</v>
      </c>
      <c r="E4077" s="1">
        <v>42609</v>
      </c>
      <c r="F4077" s="1">
        <v>44789</v>
      </c>
      <c r="G4077" t="s">
        <v>40</v>
      </c>
      <c r="H4077" t="s">
        <v>55</v>
      </c>
      <c r="I4077" t="s">
        <v>14432</v>
      </c>
      <c r="J4077">
        <v>2180</v>
      </c>
      <c r="K4077" t="s">
        <v>42</v>
      </c>
      <c r="L4077">
        <v>0</v>
      </c>
      <c r="M4077" t="s">
        <v>14433</v>
      </c>
      <c r="N4077" t="s">
        <v>49</v>
      </c>
      <c r="O4077">
        <v>50</v>
      </c>
      <c r="P4077" t="s">
        <v>1684</v>
      </c>
      <c r="Q4077" t="s">
        <v>62</v>
      </c>
      <c r="R4077" t="s">
        <v>14434</v>
      </c>
      <c r="S4077" t="s">
        <v>97</v>
      </c>
      <c r="T4077">
        <v>0</v>
      </c>
      <c r="U4077">
        <v>0</v>
      </c>
      <c r="V4077" t="s">
        <v>90</v>
      </c>
      <c r="W4077" t="s">
        <v>14436</v>
      </c>
      <c r="X4077" t="s">
        <v>57</v>
      </c>
      <c r="Y4077">
        <v>30</v>
      </c>
      <c r="Z4077">
        <v>85</v>
      </c>
      <c r="AA4077">
        <v>1</v>
      </c>
      <c r="AB4077" t="s">
        <v>58</v>
      </c>
      <c r="AC4077">
        <v>1</v>
      </c>
      <c r="AD4077" t="s">
        <v>59</v>
      </c>
    </row>
    <row r="4078" spans="1:30" x14ac:dyDescent="0.3">
      <c r="A4078" t="s">
        <v>18582</v>
      </c>
      <c r="B4078" t="s">
        <v>118</v>
      </c>
      <c r="C4078">
        <v>231145</v>
      </c>
      <c r="D4078">
        <v>1785.54</v>
      </c>
      <c r="E4078" s="1">
        <v>43385</v>
      </c>
      <c r="F4078" s="1">
        <v>45222</v>
      </c>
      <c r="G4078" t="s">
        <v>103</v>
      </c>
      <c r="H4078" t="s">
        <v>55</v>
      </c>
      <c r="I4078" t="s">
        <v>18575</v>
      </c>
      <c r="J4078">
        <v>1837</v>
      </c>
      <c r="K4078" t="s">
        <v>42</v>
      </c>
      <c r="L4078">
        <v>0</v>
      </c>
      <c r="M4078" t="s">
        <v>18576</v>
      </c>
      <c r="N4078" t="s">
        <v>32</v>
      </c>
      <c r="O4078">
        <v>49</v>
      </c>
      <c r="P4078" t="s">
        <v>1815</v>
      </c>
      <c r="Q4078" t="s">
        <v>34</v>
      </c>
      <c r="R4078" t="s">
        <v>18577</v>
      </c>
      <c r="S4078" t="s">
        <v>97</v>
      </c>
      <c r="T4078">
        <v>1</v>
      </c>
      <c r="U4078">
        <v>0</v>
      </c>
      <c r="V4078" t="s">
        <v>90</v>
      </c>
      <c r="W4078" t="s">
        <v>18583</v>
      </c>
      <c r="X4078" t="s">
        <v>72</v>
      </c>
      <c r="Y4078">
        <v>34</v>
      </c>
      <c r="Z4078">
        <v>62</v>
      </c>
      <c r="AA4078">
        <v>0</v>
      </c>
      <c r="AB4078" t="s">
        <v>58</v>
      </c>
      <c r="AC4078">
        <v>0</v>
      </c>
      <c r="AD4078" t="s">
        <v>74</v>
      </c>
    </row>
    <row r="4079" spans="1:30" x14ac:dyDescent="0.3">
      <c r="A4079" t="s">
        <v>15878</v>
      </c>
      <c r="B4079" t="s">
        <v>118</v>
      </c>
      <c r="C4079">
        <v>238288</v>
      </c>
      <c r="D4079">
        <v>1788.91</v>
      </c>
      <c r="E4079" s="1">
        <v>43268</v>
      </c>
      <c r="F4079" s="1">
        <v>45341</v>
      </c>
      <c r="G4079" t="s">
        <v>99</v>
      </c>
      <c r="H4079" t="s">
        <v>55</v>
      </c>
      <c r="I4079" t="s">
        <v>15875</v>
      </c>
      <c r="J4079">
        <v>2073</v>
      </c>
      <c r="K4079" t="s">
        <v>42</v>
      </c>
      <c r="L4079">
        <v>0</v>
      </c>
      <c r="M4079" t="s">
        <v>15876</v>
      </c>
      <c r="N4079" t="s">
        <v>32</v>
      </c>
      <c r="O4079">
        <v>60</v>
      </c>
      <c r="P4079" t="s">
        <v>4410</v>
      </c>
      <c r="Q4079" t="s">
        <v>87</v>
      </c>
      <c r="R4079" t="s">
        <v>15877</v>
      </c>
      <c r="S4079" t="s">
        <v>36</v>
      </c>
      <c r="T4079">
        <v>0</v>
      </c>
      <c r="U4079">
        <v>1</v>
      </c>
      <c r="V4079" t="s">
        <v>37</v>
      </c>
      <c r="W4079" t="s">
        <v>15879</v>
      </c>
      <c r="X4079" t="s">
        <v>57</v>
      </c>
      <c r="Y4079">
        <v>42</v>
      </c>
      <c r="Z4079">
        <v>52</v>
      </c>
      <c r="AA4079">
        <v>0</v>
      </c>
      <c r="AB4079" t="s">
        <v>45</v>
      </c>
      <c r="AC4079">
        <v>0</v>
      </c>
      <c r="AD4079" t="s">
        <v>59</v>
      </c>
    </row>
    <row r="4080" spans="1:30" x14ac:dyDescent="0.3">
      <c r="A4080" t="s">
        <v>13672</v>
      </c>
      <c r="B4080" t="s">
        <v>118</v>
      </c>
      <c r="C4080">
        <v>325423</v>
      </c>
      <c r="D4080">
        <v>324.38</v>
      </c>
      <c r="E4080" s="1">
        <v>45314</v>
      </c>
      <c r="F4080" s="1">
        <v>46157</v>
      </c>
      <c r="G4080" t="s">
        <v>103</v>
      </c>
      <c r="H4080" t="s">
        <v>41</v>
      </c>
      <c r="I4080" t="s">
        <v>13665</v>
      </c>
      <c r="J4080">
        <v>843</v>
      </c>
      <c r="K4080" t="s">
        <v>100</v>
      </c>
      <c r="L4080">
        <v>0</v>
      </c>
      <c r="M4080" t="s">
        <v>13666</v>
      </c>
      <c r="N4080" t="s">
        <v>32</v>
      </c>
      <c r="O4080">
        <v>69</v>
      </c>
      <c r="P4080" t="s">
        <v>1420</v>
      </c>
      <c r="Q4080" t="s">
        <v>51</v>
      </c>
      <c r="R4080" t="s">
        <v>13667</v>
      </c>
      <c r="S4080" t="s">
        <v>36</v>
      </c>
      <c r="T4080">
        <v>0</v>
      </c>
      <c r="U4080">
        <v>1</v>
      </c>
      <c r="V4080" t="s">
        <v>37</v>
      </c>
      <c r="W4080" t="s">
        <v>13673</v>
      </c>
      <c r="X4080" t="s">
        <v>72</v>
      </c>
      <c r="Y4080">
        <v>37</v>
      </c>
      <c r="Z4080">
        <v>87</v>
      </c>
      <c r="AA4080">
        <v>1</v>
      </c>
      <c r="AB4080" t="s">
        <v>58</v>
      </c>
      <c r="AC4080">
        <v>1</v>
      </c>
      <c r="AD4080" t="s">
        <v>74</v>
      </c>
    </row>
    <row r="4081" spans="1:30" x14ac:dyDescent="0.3">
      <c r="A4081" t="s">
        <v>7351</v>
      </c>
      <c r="B4081" t="s">
        <v>39</v>
      </c>
      <c r="C4081">
        <v>416632</v>
      </c>
      <c r="D4081">
        <v>1651.89</v>
      </c>
      <c r="E4081" s="1">
        <v>43593</v>
      </c>
      <c r="F4081" s="1">
        <v>44504</v>
      </c>
      <c r="G4081" t="s">
        <v>40</v>
      </c>
      <c r="H4081" t="s">
        <v>80</v>
      </c>
      <c r="I4081" t="s">
        <v>7345</v>
      </c>
      <c r="J4081">
        <v>911</v>
      </c>
      <c r="K4081" t="s">
        <v>100</v>
      </c>
      <c r="L4081">
        <v>1</v>
      </c>
      <c r="M4081" t="s">
        <v>7346</v>
      </c>
      <c r="N4081" t="s">
        <v>60</v>
      </c>
      <c r="O4081">
        <v>72</v>
      </c>
      <c r="P4081" t="s">
        <v>7347</v>
      </c>
      <c r="Q4081" t="s">
        <v>62</v>
      </c>
      <c r="R4081" t="s">
        <v>7348</v>
      </c>
      <c r="S4081" t="s">
        <v>36</v>
      </c>
      <c r="T4081">
        <v>0</v>
      </c>
      <c r="U4081">
        <v>1</v>
      </c>
      <c r="V4081" t="s">
        <v>37</v>
      </c>
      <c r="W4081" t="s">
        <v>7352</v>
      </c>
      <c r="X4081" t="s">
        <v>44</v>
      </c>
      <c r="Y4081">
        <v>30</v>
      </c>
      <c r="Z4081">
        <v>44</v>
      </c>
      <c r="AA4081">
        <v>0</v>
      </c>
      <c r="AB4081" t="s">
        <v>45</v>
      </c>
      <c r="AC4081">
        <v>0</v>
      </c>
      <c r="AD4081" t="s">
        <v>46</v>
      </c>
    </row>
    <row r="4082" spans="1:30" x14ac:dyDescent="0.3">
      <c r="A4082" t="s">
        <v>9638</v>
      </c>
      <c r="B4082" t="s">
        <v>118</v>
      </c>
      <c r="C4082">
        <v>104660</v>
      </c>
      <c r="D4082">
        <v>1523.92</v>
      </c>
      <c r="E4082" s="1">
        <v>45550</v>
      </c>
      <c r="F4082" s="1">
        <v>47929</v>
      </c>
      <c r="G4082" t="s">
        <v>40</v>
      </c>
      <c r="H4082" t="s">
        <v>80</v>
      </c>
      <c r="I4082" t="s">
        <v>9633</v>
      </c>
      <c r="J4082">
        <v>2379</v>
      </c>
      <c r="K4082" t="s">
        <v>42</v>
      </c>
      <c r="L4082">
        <v>1</v>
      </c>
      <c r="M4082" t="s">
        <v>9634</v>
      </c>
      <c r="N4082" t="s">
        <v>49</v>
      </c>
      <c r="O4082">
        <v>79</v>
      </c>
      <c r="P4082" t="s">
        <v>1040</v>
      </c>
      <c r="Q4082" t="s">
        <v>51</v>
      </c>
      <c r="R4082" t="s">
        <v>9635</v>
      </c>
      <c r="S4082" t="s">
        <v>36</v>
      </c>
      <c r="T4082">
        <v>0</v>
      </c>
      <c r="U4082">
        <v>1</v>
      </c>
      <c r="V4082" t="s">
        <v>37</v>
      </c>
      <c r="W4082" t="s">
        <v>9639</v>
      </c>
      <c r="X4082" t="s">
        <v>44</v>
      </c>
      <c r="Y4082">
        <v>2</v>
      </c>
      <c r="Z4082">
        <v>96</v>
      </c>
      <c r="AA4082">
        <v>1</v>
      </c>
      <c r="AB4082" t="s">
        <v>58</v>
      </c>
      <c r="AC4082">
        <v>1</v>
      </c>
      <c r="AD4082" t="s">
        <v>46</v>
      </c>
    </row>
    <row r="4083" spans="1:30" x14ac:dyDescent="0.3">
      <c r="A4083" t="s">
        <v>13124</v>
      </c>
      <c r="B4083" t="s">
        <v>118</v>
      </c>
      <c r="C4083">
        <v>90470</v>
      </c>
      <c r="D4083">
        <v>482.56</v>
      </c>
      <c r="E4083" s="1">
        <v>43328</v>
      </c>
      <c r="F4083" s="1">
        <v>45027</v>
      </c>
      <c r="G4083" t="s">
        <v>103</v>
      </c>
      <c r="H4083" t="s">
        <v>80</v>
      </c>
      <c r="I4083" t="s">
        <v>13119</v>
      </c>
      <c r="J4083">
        <v>1699</v>
      </c>
      <c r="K4083" t="s">
        <v>42</v>
      </c>
      <c r="L4083">
        <v>1</v>
      </c>
      <c r="M4083" t="s">
        <v>13120</v>
      </c>
      <c r="N4083" t="s">
        <v>60</v>
      </c>
      <c r="O4083">
        <v>82</v>
      </c>
      <c r="P4083" t="s">
        <v>86</v>
      </c>
      <c r="Q4083" t="s">
        <v>51</v>
      </c>
      <c r="R4083" t="s">
        <v>13121</v>
      </c>
      <c r="S4083" t="s">
        <v>36</v>
      </c>
      <c r="T4083">
        <v>0</v>
      </c>
      <c r="U4083">
        <v>1</v>
      </c>
      <c r="V4083" t="s">
        <v>37</v>
      </c>
      <c r="W4083" t="s">
        <v>13125</v>
      </c>
      <c r="X4083" t="s">
        <v>72</v>
      </c>
      <c r="Y4083">
        <v>11</v>
      </c>
      <c r="Z4083">
        <v>46</v>
      </c>
      <c r="AA4083">
        <v>0</v>
      </c>
      <c r="AB4083" t="s">
        <v>45</v>
      </c>
      <c r="AC4083">
        <v>0</v>
      </c>
      <c r="AD4083" t="s">
        <v>74</v>
      </c>
    </row>
    <row r="4084" spans="1:30" x14ac:dyDescent="0.3">
      <c r="A4084" t="s">
        <v>13219</v>
      </c>
      <c r="B4084" t="s">
        <v>39</v>
      </c>
      <c r="C4084">
        <v>270272</v>
      </c>
      <c r="D4084">
        <v>1462.7</v>
      </c>
      <c r="E4084" s="1">
        <v>45500</v>
      </c>
      <c r="F4084" s="1">
        <v>46023</v>
      </c>
      <c r="G4084" t="s">
        <v>40</v>
      </c>
      <c r="H4084" t="s">
        <v>41</v>
      </c>
      <c r="I4084" t="s">
        <v>13216</v>
      </c>
      <c r="J4084">
        <v>523</v>
      </c>
      <c r="K4084" t="s">
        <v>100</v>
      </c>
      <c r="L4084">
        <v>0</v>
      </c>
      <c r="M4084" t="s">
        <v>13217</v>
      </c>
      <c r="N4084" t="s">
        <v>49</v>
      </c>
      <c r="O4084">
        <v>74</v>
      </c>
      <c r="P4084" t="s">
        <v>948</v>
      </c>
      <c r="Q4084" t="s">
        <v>51</v>
      </c>
      <c r="R4084" t="s">
        <v>13218</v>
      </c>
      <c r="S4084" t="s">
        <v>36</v>
      </c>
      <c r="T4084">
        <v>0</v>
      </c>
      <c r="U4084">
        <v>1</v>
      </c>
      <c r="V4084" t="s">
        <v>37</v>
      </c>
      <c r="W4084" t="s">
        <v>13220</v>
      </c>
      <c r="X4084" t="s">
        <v>57</v>
      </c>
      <c r="Y4084">
        <v>29</v>
      </c>
      <c r="Z4084">
        <v>71</v>
      </c>
      <c r="AA4084">
        <v>1</v>
      </c>
      <c r="AB4084" t="s">
        <v>58</v>
      </c>
      <c r="AC4084">
        <v>1</v>
      </c>
      <c r="AD4084" t="s">
        <v>59</v>
      </c>
    </row>
    <row r="4085" spans="1:30" x14ac:dyDescent="0.3">
      <c r="A4085" t="s">
        <v>19321</v>
      </c>
      <c r="B4085" t="s">
        <v>39</v>
      </c>
      <c r="C4085">
        <v>127790</v>
      </c>
      <c r="D4085">
        <v>896.74</v>
      </c>
      <c r="E4085" s="1">
        <v>42726</v>
      </c>
      <c r="F4085" s="1">
        <v>45767</v>
      </c>
      <c r="G4085" t="s">
        <v>103</v>
      </c>
      <c r="H4085" t="s">
        <v>41</v>
      </c>
      <c r="I4085" t="s">
        <v>19318</v>
      </c>
      <c r="J4085">
        <v>3041</v>
      </c>
      <c r="K4085" t="s">
        <v>42</v>
      </c>
      <c r="L4085">
        <v>0</v>
      </c>
      <c r="M4085" t="s">
        <v>19319</v>
      </c>
      <c r="N4085" t="s">
        <v>60</v>
      </c>
      <c r="O4085">
        <v>50</v>
      </c>
      <c r="P4085" t="s">
        <v>556</v>
      </c>
      <c r="Q4085" t="s">
        <v>51</v>
      </c>
      <c r="R4085" t="s">
        <v>19320</v>
      </c>
      <c r="S4085" t="s">
        <v>97</v>
      </c>
      <c r="T4085">
        <v>0</v>
      </c>
      <c r="U4085">
        <v>0</v>
      </c>
      <c r="V4085" t="s">
        <v>90</v>
      </c>
      <c r="W4085" t="s">
        <v>19322</v>
      </c>
      <c r="X4085" t="s">
        <v>57</v>
      </c>
      <c r="Y4085">
        <v>39</v>
      </c>
      <c r="Z4085">
        <v>79</v>
      </c>
      <c r="AA4085">
        <v>1</v>
      </c>
      <c r="AB4085" t="s">
        <v>58</v>
      </c>
      <c r="AC4085">
        <v>1</v>
      </c>
      <c r="AD4085" t="s">
        <v>59</v>
      </c>
    </row>
    <row r="4086" spans="1:30" x14ac:dyDescent="0.3">
      <c r="A4086" t="s">
        <v>15709</v>
      </c>
      <c r="B4086" t="s">
        <v>39</v>
      </c>
      <c r="C4086">
        <v>79464</v>
      </c>
      <c r="D4086">
        <v>1943.03</v>
      </c>
      <c r="E4086" s="1">
        <v>43056</v>
      </c>
      <c r="F4086" s="1">
        <v>43604</v>
      </c>
      <c r="G4086" t="s">
        <v>99</v>
      </c>
      <c r="H4086" t="s">
        <v>80</v>
      </c>
      <c r="I4086" t="s">
        <v>15704</v>
      </c>
      <c r="J4086">
        <v>548</v>
      </c>
      <c r="K4086" t="s">
        <v>100</v>
      </c>
      <c r="L4086">
        <v>1</v>
      </c>
      <c r="M4086" t="s">
        <v>15705</v>
      </c>
      <c r="N4086" t="s">
        <v>32</v>
      </c>
      <c r="O4086">
        <v>81</v>
      </c>
      <c r="P4086" t="s">
        <v>166</v>
      </c>
      <c r="Q4086" t="s">
        <v>62</v>
      </c>
      <c r="R4086" t="s">
        <v>15706</v>
      </c>
      <c r="S4086" t="s">
        <v>36</v>
      </c>
      <c r="T4086">
        <v>0</v>
      </c>
      <c r="U4086">
        <v>1</v>
      </c>
      <c r="V4086" t="s">
        <v>37</v>
      </c>
      <c r="W4086" t="s">
        <v>15710</v>
      </c>
      <c r="X4086" t="s">
        <v>72</v>
      </c>
      <c r="Y4086">
        <v>7</v>
      </c>
      <c r="Z4086">
        <v>88</v>
      </c>
      <c r="AA4086">
        <v>1</v>
      </c>
      <c r="AB4086" t="s">
        <v>58</v>
      </c>
      <c r="AC4086">
        <v>1</v>
      </c>
      <c r="AD4086" t="s">
        <v>74</v>
      </c>
    </row>
    <row r="4087" spans="1:30" x14ac:dyDescent="0.3">
      <c r="A4087" t="s">
        <v>7077</v>
      </c>
      <c r="B4087" t="s">
        <v>54</v>
      </c>
      <c r="C4087">
        <v>244213</v>
      </c>
      <c r="D4087">
        <v>627.28</v>
      </c>
      <c r="E4087" s="1">
        <v>42480</v>
      </c>
      <c r="F4087" s="1">
        <v>45547</v>
      </c>
      <c r="G4087" t="s">
        <v>103</v>
      </c>
      <c r="H4087" t="s">
        <v>55</v>
      </c>
      <c r="I4087" t="s">
        <v>7068</v>
      </c>
      <c r="J4087">
        <v>3067</v>
      </c>
      <c r="K4087" t="s">
        <v>42</v>
      </c>
      <c r="L4087">
        <v>0</v>
      </c>
      <c r="M4087" t="s">
        <v>7069</v>
      </c>
      <c r="N4087" t="s">
        <v>49</v>
      </c>
      <c r="O4087">
        <v>56</v>
      </c>
      <c r="P4087" t="s">
        <v>1819</v>
      </c>
      <c r="Q4087" t="s">
        <v>34</v>
      </c>
      <c r="R4087" t="s">
        <v>7070</v>
      </c>
      <c r="S4087" t="s">
        <v>36</v>
      </c>
      <c r="T4087">
        <v>1</v>
      </c>
      <c r="U4087">
        <v>0</v>
      </c>
      <c r="V4087" t="s">
        <v>37</v>
      </c>
      <c r="W4087" t="s">
        <v>7078</v>
      </c>
      <c r="X4087" t="s">
        <v>72</v>
      </c>
      <c r="Y4087">
        <v>40</v>
      </c>
      <c r="Z4087">
        <v>53</v>
      </c>
      <c r="AA4087">
        <v>0</v>
      </c>
      <c r="AB4087" t="s">
        <v>45</v>
      </c>
      <c r="AC4087">
        <v>0</v>
      </c>
      <c r="AD4087" t="s">
        <v>74</v>
      </c>
    </row>
    <row r="4088" spans="1:30" x14ac:dyDescent="0.3">
      <c r="A4088" t="s">
        <v>19306</v>
      </c>
      <c r="B4088" t="s">
        <v>118</v>
      </c>
      <c r="C4088">
        <v>82747</v>
      </c>
      <c r="D4088">
        <v>1548.49</v>
      </c>
      <c r="E4088" s="1">
        <v>44893</v>
      </c>
      <c r="F4088" s="1">
        <v>46861</v>
      </c>
      <c r="G4088" t="s">
        <v>103</v>
      </c>
      <c r="H4088" t="s">
        <v>80</v>
      </c>
      <c r="I4088" t="s">
        <v>19300</v>
      </c>
      <c r="J4088">
        <v>1968</v>
      </c>
      <c r="K4088" t="s">
        <v>42</v>
      </c>
      <c r="L4088">
        <v>1</v>
      </c>
      <c r="M4088" t="s">
        <v>18064</v>
      </c>
      <c r="N4088" t="s">
        <v>32</v>
      </c>
      <c r="O4088">
        <v>28</v>
      </c>
      <c r="P4088" t="s">
        <v>353</v>
      </c>
      <c r="Q4088" t="s">
        <v>51</v>
      </c>
      <c r="R4088" t="s">
        <v>19301</v>
      </c>
      <c r="S4088" t="s">
        <v>109</v>
      </c>
      <c r="T4088">
        <v>0</v>
      </c>
      <c r="U4088">
        <v>0</v>
      </c>
      <c r="V4088" t="s">
        <v>68</v>
      </c>
      <c r="W4088" t="s">
        <v>19307</v>
      </c>
      <c r="X4088" t="s">
        <v>44</v>
      </c>
      <c r="Y4088">
        <v>17</v>
      </c>
      <c r="Z4088">
        <v>73</v>
      </c>
      <c r="AA4088">
        <v>1</v>
      </c>
      <c r="AB4088" t="s">
        <v>58</v>
      </c>
      <c r="AC4088">
        <v>1</v>
      </c>
      <c r="AD4088" t="s">
        <v>46</v>
      </c>
    </row>
    <row r="4089" spans="1:30" x14ac:dyDescent="0.3">
      <c r="A4089" t="s">
        <v>9991</v>
      </c>
      <c r="B4089" t="s">
        <v>54</v>
      </c>
      <c r="C4089">
        <v>268153</v>
      </c>
      <c r="D4089">
        <v>1883.84</v>
      </c>
      <c r="E4089" s="1">
        <v>42349</v>
      </c>
      <c r="F4089" s="1">
        <v>43709</v>
      </c>
      <c r="G4089" t="s">
        <v>40</v>
      </c>
      <c r="H4089" t="s">
        <v>55</v>
      </c>
      <c r="I4089" t="s">
        <v>9986</v>
      </c>
      <c r="J4089">
        <v>1360</v>
      </c>
      <c r="K4089" t="s">
        <v>42</v>
      </c>
      <c r="L4089">
        <v>0</v>
      </c>
      <c r="M4089" t="s">
        <v>9987</v>
      </c>
      <c r="N4089" t="s">
        <v>32</v>
      </c>
      <c r="O4089">
        <v>74</v>
      </c>
      <c r="P4089" t="s">
        <v>277</v>
      </c>
      <c r="Q4089" t="s">
        <v>51</v>
      </c>
      <c r="R4089" t="s">
        <v>9988</v>
      </c>
      <c r="S4089" t="s">
        <v>36</v>
      </c>
      <c r="T4089">
        <v>0</v>
      </c>
      <c r="U4089">
        <v>1</v>
      </c>
      <c r="V4089" t="s">
        <v>37</v>
      </c>
      <c r="W4089" t="s">
        <v>9992</v>
      </c>
      <c r="X4089" t="s">
        <v>44</v>
      </c>
      <c r="Y4089">
        <v>33</v>
      </c>
      <c r="Z4089">
        <v>4</v>
      </c>
      <c r="AA4089">
        <v>0</v>
      </c>
      <c r="AB4089" t="s">
        <v>73</v>
      </c>
      <c r="AC4089">
        <v>0</v>
      </c>
      <c r="AD4089" t="s">
        <v>46</v>
      </c>
    </row>
    <row r="4090" spans="1:30" x14ac:dyDescent="0.3">
      <c r="A4090" t="s">
        <v>1028</v>
      </c>
      <c r="B4090" t="s">
        <v>118</v>
      </c>
      <c r="C4090">
        <v>36210</v>
      </c>
      <c r="D4090">
        <v>688.06</v>
      </c>
      <c r="E4090" s="1">
        <v>44954</v>
      </c>
      <c r="F4090" s="1">
        <v>46910</v>
      </c>
      <c r="G4090" t="s">
        <v>40</v>
      </c>
      <c r="H4090" t="s">
        <v>55</v>
      </c>
      <c r="I4090" t="s">
        <v>1025</v>
      </c>
      <c r="J4090">
        <v>1956</v>
      </c>
      <c r="K4090" t="s">
        <v>42</v>
      </c>
      <c r="L4090">
        <v>0</v>
      </c>
      <c r="M4090" t="s">
        <v>1026</v>
      </c>
      <c r="N4090" t="s">
        <v>32</v>
      </c>
      <c r="O4090">
        <v>33</v>
      </c>
      <c r="P4090" t="s">
        <v>899</v>
      </c>
      <c r="Q4090" t="s">
        <v>62</v>
      </c>
      <c r="R4090" t="s">
        <v>1027</v>
      </c>
      <c r="S4090" t="s">
        <v>109</v>
      </c>
      <c r="T4090">
        <v>0</v>
      </c>
      <c r="U4090">
        <v>0</v>
      </c>
      <c r="V4090" t="s">
        <v>90</v>
      </c>
      <c r="W4090" t="s">
        <v>1029</v>
      </c>
      <c r="X4090" t="s">
        <v>57</v>
      </c>
      <c r="Y4090">
        <v>26</v>
      </c>
      <c r="Z4090">
        <v>26</v>
      </c>
      <c r="AA4090">
        <v>0</v>
      </c>
      <c r="AB4090" t="s">
        <v>73</v>
      </c>
      <c r="AC4090">
        <v>0</v>
      </c>
      <c r="AD4090" t="s">
        <v>59</v>
      </c>
    </row>
    <row r="4091" spans="1:30" x14ac:dyDescent="0.3">
      <c r="A4091" t="s">
        <v>7289</v>
      </c>
      <c r="B4091" t="s">
        <v>54</v>
      </c>
      <c r="C4091">
        <v>305523</v>
      </c>
      <c r="D4091">
        <v>163.99</v>
      </c>
      <c r="E4091" s="1">
        <v>42209</v>
      </c>
      <c r="F4091" s="1">
        <v>44651</v>
      </c>
      <c r="G4091" t="s">
        <v>103</v>
      </c>
      <c r="H4091" t="s">
        <v>80</v>
      </c>
      <c r="I4091" t="s">
        <v>7284</v>
      </c>
      <c r="J4091">
        <v>2442</v>
      </c>
      <c r="K4091" t="s">
        <v>42</v>
      </c>
      <c r="L4091">
        <v>1</v>
      </c>
      <c r="M4091" t="s">
        <v>7285</v>
      </c>
      <c r="N4091" t="s">
        <v>32</v>
      </c>
      <c r="O4091">
        <v>55</v>
      </c>
      <c r="P4091" t="s">
        <v>236</v>
      </c>
      <c r="Q4091" t="s">
        <v>87</v>
      </c>
      <c r="R4091" t="s">
        <v>7286</v>
      </c>
      <c r="S4091" t="s">
        <v>97</v>
      </c>
      <c r="T4091">
        <v>0</v>
      </c>
      <c r="U4091">
        <v>0</v>
      </c>
      <c r="V4091" t="s">
        <v>37</v>
      </c>
      <c r="W4091" t="s">
        <v>7290</v>
      </c>
      <c r="X4091" t="s">
        <v>57</v>
      </c>
      <c r="Y4091">
        <v>26</v>
      </c>
      <c r="Z4091">
        <v>28</v>
      </c>
      <c r="AA4091">
        <v>0</v>
      </c>
      <c r="AB4091" t="s">
        <v>73</v>
      </c>
      <c r="AC4091">
        <v>0</v>
      </c>
      <c r="AD4091" t="s">
        <v>59</v>
      </c>
    </row>
    <row r="4092" spans="1:30" x14ac:dyDescent="0.3">
      <c r="A4092" t="s">
        <v>2265</v>
      </c>
      <c r="B4092" t="s">
        <v>39</v>
      </c>
      <c r="C4092">
        <v>97801</v>
      </c>
      <c r="D4092">
        <v>814.61</v>
      </c>
      <c r="E4092" s="1">
        <v>44531</v>
      </c>
      <c r="F4092" s="1">
        <v>46087</v>
      </c>
      <c r="G4092" t="s">
        <v>40</v>
      </c>
      <c r="H4092" t="s">
        <v>80</v>
      </c>
      <c r="I4092" t="s">
        <v>2259</v>
      </c>
      <c r="J4092">
        <v>1556</v>
      </c>
      <c r="K4092" t="s">
        <v>42</v>
      </c>
      <c r="L4092">
        <v>1</v>
      </c>
      <c r="M4092" t="s">
        <v>2260</v>
      </c>
      <c r="N4092" t="s">
        <v>32</v>
      </c>
      <c r="O4092">
        <v>85</v>
      </c>
      <c r="P4092" t="s">
        <v>2261</v>
      </c>
      <c r="Q4092" t="s">
        <v>34</v>
      </c>
      <c r="R4092" t="s">
        <v>2262</v>
      </c>
      <c r="S4092" t="s">
        <v>36</v>
      </c>
      <c r="T4092">
        <v>1</v>
      </c>
      <c r="U4092">
        <v>1</v>
      </c>
      <c r="V4092" t="s">
        <v>37</v>
      </c>
      <c r="W4092" t="s">
        <v>2266</v>
      </c>
      <c r="X4092" t="s">
        <v>57</v>
      </c>
      <c r="Y4092">
        <v>8</v>
      </c>
      <c r="Z4092">
        <v>76</v>
      </c>
      <c r="AA4092">
        <v>1</v>
      </c>
      <c r="AB4092" t="s">
        <v>58</v>
      </c>
      <c r="AC4092">
        <v>1</v>
      </c>
      <c r="AD4092" t="s">
        <v>59</v>
      </c>
    </row>
    <row r="4093" spans="1:30" x14ac:dyDescent="0.3">
      <c r="A4093" t="s">
        <v>12460</v>
      </c>
      <c r="B4093" t="s">
        <v>118</v>
      </c>
      <c r="C4093">
        <v>193448</v>
      </c>
      <c r="D4093">
        <v>525.1</v>
      </c>
      <c r="E4093" s="1">
        <v>44437</v>
      </c>
      <c r="F4093" s="1">
        <v>44996</v>
      </c>
      <c r="G4093" t="s">
        <v>103</v>
      </c>
      <c r="H4093" t="s">
        <v>55</v>
      </c>
      <c r="I4093" t="s">
        <v>12456</v>
      </c>
      <c r="J4093">
        <v>559</v>
      </c>
      <c r="K4093" t="s">
        <v>100</v>
      </c>
      <c r="L4093">
        <v>0</v>
      </c>
      <c r="M4093" t="s">
        <v>7700</v>
      </c>
      <c r="N4093" t="s">
        <v>32</v>
      </c>
      <c r="O4093">
        <v>37</v>
      </c>
      <c r="P4093" t="s">
        <v>1062</v>
      </c>
      <c r="Q4093" t="s">
        <v>62</v>
      </c>
      <c r="R4093" t="s">
        <v>12457</v>
      </c>
      <c r="S4093" t="s">
        <v>89</v>
      </c>
      <c r="T4093">
        <v>0</v>
      </c>
      <c r="U4093">
        <v>0</v>
      </c>
      <c r="V4093" t="s">
        <v>90</v>
      </c>
      <c r="W4093" t="s">
        <v>12461</v>
      </c>
      <c r="X4093" t="s">
        <v>44</v>
      </c>
      <c r="Y4093">
        <v>43</v>
      </c>
      <c r="Z4093">
        <v>41</v>
      </c>
      <c r="AA4093">
        <v>0</v>
      </c>
      <c r="AB4093" t="s">
        <v>45</v>
      </c>
      <c r="AC4093">
        <v>0</v>
      </c>
      <c r="AD4093" t="s">
        <v>46</v>
      </c>
    </row>
    <row r="4094" spans="1:30" x14ac:dyDescent="0.3">
      <c r="A4094" t="s">
        <v>8752</v>
      </c>
      <c r="B4094" t="s">
        <v>70</v>
      </c>
      <c r="C4094">
        <v>286271</v>
      </c>
      <c r="D4094">
        <v>400.12</v>
      </c>
      <c r="E4094" s="1">
        <v>43605</v>
      </c>
      <c r="F4094" s="1">
        <v>46467</v>
      </c>
      <c r="G4094" t="s">
        <v>99</v>
      </c>
      <c r="H4094" t="s">
        <v>55</v>
      </c>
      <c r="I4094" t="s">
        <v>8749</v>
      </c>
      <c r="J4094">
        <v>2862</v>
      </c>
      <c r="K4094" t="s">
        <v>42</v>
      </c>
      <c r="L4094">
        <v>0</v>
      </c>
      <c r="M4094" t="s">
        <v>8750</v>
      </c>
      <c r="N4094" t="s">
        <v>60</v>
      </c>
      <c r="O4094">
        <v>57</v>
      </c>
      <c r="P4094" t="s">
        <v>3008</v>
      </c>
      <c r="Q4094" t="s">
        <v>34</v>
      </c>
      <c r="R4094" t="s">
        <v>8751</v>
      </c>
      <c r="S4094" t="s">
        <v>36</v>
      </c>
      <c r="T4094">
        <v>1</v>
      </c>
      <c r="U4094">
        <v>0</v>
      </c>
      <c r="V4094" t="s">
        <v>37</v>
      </c>
      <c r="W4094" t="s">
        <v>8753</v>
      </c>
      <c r="X4094" t="s">
        <v>72</v>
      </c>
      <c r="Y4094">
        <v>22</v>
      </c>
      <c r="Z4094">
        <v>96</v>
      </c>
      <c r="AA4094">
        <v>1</v>
      </c>
      <c r="AB4094" t="s">
        <v>58</v>
      </c>
      <c r="AC4094">
        <v>1</v>
      </c>
      <c r="AD4094" t="s">
        <v>74</v>
      </c>
    </row>
    <row r="4095" spans="1:30" x14ac:dyDescent="0.3">
      <c r="A4095" t="s">
        <v>1763</v>
      </c>
      <c r="B4095" t="s">
        <v>54</v>
      </c>
      <c r="C4095">
        <v>213229</v>
      </c>
      <c r="D4095">
        <v>1454.12</v>
      </c>
      <c r="E4095" s="1">
        <v>44392</v>
      </c>
      <c r="F4095" s="1">
        <v>45978</v>
      </c>
      <c r="G4095" t="s">
        <v>103</v>
      </c>
      <c r="H4095" t="s">
        <v>80</v>
      </c>
      <c r="I4095" t="s">
        <v>1759</v>
      </c>
      <c r="J4095">
        <v>1586</v>
      </c>
      <c r="K4095" t="s">
        <v>42</v>
      </c>
      <c r="L4095">
        <v>1</v>
      </c>
      <c r="M4095" t="s">
        <v>1760</v>
      </c>
      <c r="N4095" t="s">
        <v>32</v>
      </c>
      <c r="O4095">
        <v>31</v>
      </c>
      <c r="P4095" t="s">
        <v>1761</v>
      </c>
      <c r="Q4095" t="s">
        <v>51</v>
      </c>
      <c r="R4095" t="s">
        <v>1762</v>
      </c>
      <c r="S4095" t="s">
        <v>109</v>
      </c>
      <c r="T4095">
        <v>0</v>
      </c>
      <c r="U4095">
        <v>0</v>
      </c>
      <c r="V4095" t="s">
        <v>90</v>
      </c>
      <c r="W4095" t="s">
        <v>1764</v>
      </c>
      <c r="X4095" t="s">
        <v>44</v>
      </c>
      <c r="Y4095">
        <v>31</v>
      </c>
      <c r="Z4095">
        <v>60</v>
      </c>
      <c r="AA4095">
        <v>0</v>
      </c>
      <c r="AB4095" t="s">
        <v>45</v>
      </c>
      <c r="AC4095">
        <v>0</v>
      </c>
      <c r="AD4095" t="s">
        <v>46</v>
      </c>
    </row>
    <row r="4096" spans="1:30" x14ac:dyDescent="0.3">
      <c r="A4096" t="s">
        <v>4137</v>
      </c>
      <c r="B4096" t="s">
        <v>118</v>
      </c>
      <c r="C4096">
        <v>342750</v>
      </c>
      <c r="D4096">
        <v>196.43</v>
      </c>
      <c r="E4096" s="1">
        <v>44971</v>
      </c>
      <c r="F4096" s="1">
        <v>45366</v>
      </c>
      <c r="G4096" t="s">
        <v>40</v>
      </c>
      <c r="H4096" t="s">
        <v>80</v>
      </c>
      <c r="I4096" t="s">
        <v>4133</v>
      </c>
      <c r="J4096">
        <v>395</v>
      </c>
      <c r="K4096" t="s">
        <v>100</v>
      </c>
      <c r="L4096">
        <v>1</v>
      </c>
      <c r="M4096" t="s">
        <v>4134</v>
      </c>
      <c r="N4096" t="s">
        <v>32</v>
      </c>
      <c r="O4096">
        <v>63</v>
      </c>
      <c r="P4096" t="s">
        <v>4135</v>
      </c>
      <c r="Q4096" t="s">
        <v>87</v>
      </c>
      <c r="R4096" t="s">
        <v>4136</v>
      </c>
      <c r="S4096" t="s">
        <v>36</v>
      </c>
      <c r="T4096">
        <v>0</v>
      </c>
      <c r="U4096">
        <v>1</v>
      </c>
      <c r="V4096" t="s">
        <v>37</v>
      </c>
      <c r="W4096" t="s">
        <v>4138</v>
      </c>
      <c r="X4096" t="s">
        <v>57</v>
      </c>
      <c r="Y4096">
        <v>17</v>
      </c>
      <c r="Z4096">
        <v>69</v>
      </c>
      <c r="AA4096">
        <v>0</v>
      </c>
      <c r="AB4096" t="s">
        <v>58</v>
      </c>
      <c r="AC4096">
        <v>0</v>
      </c>
      <c r="AD4096" t="s">
        <v>59</v>
      </c>
    </row>
    <row r="4097" spans="1:30" x14ac:dyDescent="0.3">
      <c r="A4097" t="s">
        <v>3654</v>
      </c>
      <c r="B4097" t="s">
        <v>54</v>
      </c>
      <c r="C4097">
        <v>96923</v>
      </c>
      <c r="D4097">
        <v>761.59</v>
      </c>
      <c r="E4097" s="1">
        <v>43774</v>
      </c>
      <c r="F4097" s="1">
        <v>46896</v>
      </c>
      <c r="G4097" t="s">
        <v>99</v>
      </c>
      <c r="H4097" t="s">
        <v>41</v>
      </c>
      <c r="I4097" t="s">
        <v>3648</v>
      </c>
      <c r="J4097">
        <v>3122</v>
      </c>
      <c r="K4097" t="s">
        <v>42</v>
      </c>
      <c r="L4097">
        <v>0</v>
      </c>
      <c r="M4097" t="s">
        <v>3649</v>
      </c>
      <c r="N4097" t="s">
        <v>32</v>
      </c>
      <c r="O4097">
        <v>54</v>
      </c>
      <c r="P4097" t="s">
        <v>3650</v>
      </c>
      <c r="Q4097" t="s">
        <v>62</v>
      </c>
      <c r="R4097" t="s">
        <v>3651</v>
      </c>
      <c r="S4097" t="s">
        <v>97</v>
      </c>
      <c r="T4097">
        <v>0</v>
      </c>
      <c r="U4097">
        <v>0</v>
      </c>
      <c r="V4097" t="s">
        <v>37</v>
      </c>
      <c r="W4097" t="s">
        <v>3655</v>
      </c>
      <c r="X4097" t="s">
        <v>57</v>
      </c>
      <c r="Y4097">
        <v>30</v>
      </c>
      <c r="Z4097">
        <v>58</v>
      </c>
      <c r="AA4097">
        <v>0</v>
      </c>
      <c r="AB4097" t="s">
        <v>45</v>
      </c>
      <c r="AC4097">
        <v>0</v>
      </c>
      <c r="AD4097" t="s">
        <v>59</v>
      </c>
    </row>
    <row r="4098" spans="1:30" x14ac:dyDescent="0.3">
      <c r="A4098" t="s">
        <v>15323</v>
      </c>
      <c r="B4098" t="s">
        <v>70</v>
      </c>
      <c r="C4098">
        <v>315117</v>
      </c>
      <c r="D4098">
        <v>856</v>
      </c>
      <c r="E4098" s="1">
        <v>42433</v>
      </c>
      <c r="F4098" s="1">
        <v>43032</v>
      </c>
      <c r="G4098" t="s">
        <v>103</v>
      </c>
      <c r="H4098" t="s">
        <v>55</v>
      </c>
      <c r="I4098" t="s">
        <v>15318</v>
      </c>
      <c r="J4098">
        <v>599</v>
      </c>
      <c r="K4098" t="s">
        <v>100</v>
      </c>
      <c r="L4098">
        <v>0</v>
      </c>
      <c r="M4098" t="s">
        <v>15319</v>
      </c>
      <c r="N4098" t="s">
        <v>60</v>
      </c>
      <c r="O4098">
        <v>50</v>
      </c>
      <c r="P4098" t="s">
        <v>2807</v>
      </c>
      <c r="Q4098" t="s">
        <v>51</v>
      </c>
      <c r="R4098" t="s">
        <v>15320</v>
      </c>
      <c r="S4098" t="s">
        <v>97</v>
      </c>
      <c r="T4098">
        <v>0</v>
      </c>
      <c r="U4098">
        <v>0</v>
      </c>
      <c r="V4098" t="s">
        <v>90</v>
      </c>
      <c r="W4098" t="s">
        <v>15324</v>
      </c>
      <c r="X4098" t="s">
        <v>44</v>
      </c>
      <c r="Y4098">
        <v>18</v>
      </c>
      <c r="Z4098">
        <v>73</v>
      </c>
      <c r="AA4098">
        <v>1</v>
      </c>
      <c r="AB4098" t="s">
        <v>58</v>
      </c>
      <c r="AC4098">
        <v>1</v>
      </c>
      <c r="AD4098" t="s">
        <v>46</v>
      </c>
    </row>
    <row r="4099" spans="1:30" x14ac:dyDescent="0.3">
      <c r="A4099" t="s">
        <v>14488</v>
      </c>
      <c r="B4099" t="s">
        <v>39</v>
      </c>
      <c r="C4099">
        <v>357546</v>
      </c>
      <c r="D4099">
        <v>958.26</v>
      </c>
      <c r="E4099" s="1">
        <v>42593</v>
      </c>
      <c r="F4099" s="1">
        <v>43487</v>
      </c>
      <c r="G4099" t="s">
        <v>40</v>
      </c>
      <c r="H4099" t="s">
        <v>80</v>
      </c>
      <c r="I4099" t="s">
        <v>14485</v>
      </c>
      <c r="J4099">
        <v>894</v>
      </c>
      <c r="K4099" t="s">
        <v>100</v>
      </c>
      <c r="L4099">
        <v>1</v>
      </c>
      <c r="M4099" t="s">
        <v>14486</v>
      </c>
      <c r="N4099" t="s">
        <v>60</v>
      </c>
      <c r="O4099">
        <v>48</v>
      </c>
      <c r="P4099" t="s">
        <v>3029</v>
      </c>
      <c r="Q4099" t="s">
        <v>34</v>
      </c>
      <c r="R4099" t="s">
        <v>14487</v>
      </c>
      <c r="S4099" t="s">
        <v>97</v>
      </c>
      <c r="T4099">
        <v>1</v>
      </c>
      <c r="U4099">
        <v>0</v>
      </c>
      <c r="V4099" t="s">
        <v>90</v>
      </c>
      <c r="W4099" t="s">
        <v>14489</v>
      </c>
      <c r="X4099" t="s">
        <v>57</v>
      </c>
      <c r="Y4099">
        <v>8</v>
      </c>
      <c r="Z4099">
        <v>94</v>
      </c>
      <c r="AA4099">
        <v>1</v>
      </c>
      <c r="AB4099" t="s">
        <v>58</v>
      </c>
      <c r="AC4099">
        <v>1</v>
      </c>
      <c r="AD4099" t="s">
        <v>59</v>
      </c>
    </row>
    <row r="4100" spans="1:30" x14ac:dyDescent="0.3">
      <c r="A4100" t="s">
        <v>2696</v>
      </c>
      <c r="B4100" t="s">
        <v>54</v>
      </c>
      <c r="C4100">
        <v>65899</v>
      </c>
      <c r="D4100">
        <v>854.47</v>
      </c>
      <c r="E4100" s="1">
        <v>45034</v>
      </c>
      <c r="F4100" s="1">
        <v>48181</v>
      </c>
      <c r="G4100" t="s">
        <v>40</v>
      </c>
      <c r="H4100" t="s">
        <v>55</v>
      </c>
      <c r="I4100" t="s">
        <v>2689</v>
      </c>
      <c r="J4100">
        <v>3147</v>
      </c>
      <c r="K4100" t="s">
        <v>42</v>
      </c>
      <c r="L4100">
        <v>0</v>
      </c>
      <c r="M4100" t="s">
        <v>2690</v>
      </c>
      <c r="N4100" t="s">
        <v>60</v>
      </c>
      <c r="O4100">
        <v>63</v>
      </c>
      <c r="P4100" t="s">
        <v>1485</v>
      </c>
      <c r="Q4100" t="s">
        <v>62</v>
      </c>
      <c r="R4100" t="s">
        <v>2691</v>
      </c>
      <c r="S4100" t="s">
        <v>36</v>
      </c>
      <c r="T4100">
        <v>0</v>
      </c>
      <c r="U4100">
        <v>1</v>
      </c>
      <c r="V4100" t="s">
        <v>37</v>
      </c>
      <c r="W4100" t="s">
        <v>2697</v>
      </c>
      <c r="X4100" t="s">
        <v>57</v>
      </c>
      <c r="Y4100">
        <v>19</v>
      </c>
      <c r="Z4100">
        <v>44</v>
      </c>
      <c r="AA4100">
        <v>0</v>
      </c>
      <c r="AB4100" t="s">
        <v>45</v>
      </c>
      <c r="AC4100">
        <v>0</v>
      </c>
      <c r="AD4100" t="s">
        <v>59</v>
      </c>
    </row>
    <row r="4101" spans="1:30" x14ac:dyDescent="0.3">
      <c r="A4101" t="s">
        <v>5985</v>
      </c>
      <c r="B4101" t="s">
        <v>39</v>
      </c>
      <c r="C4101">
        <v>376086</v>
      </c>
      <c r="D4101">
        <v>1736.8</v>
      </c>
      <c r="E4101" s="1">
        <v>44544</v>
      </c>
      <c r="F4101" s="1">
        <v>47519</v>
      </c>
      <c r="G4101" t="s">
        <v>40</v>
      </c>
      <c r="H4101" t="s">
        <v>41</v>
      </c>
      <c r="I4101" t="s">
        <v>5980</v>
      </c>
      <c r="J4101">
        <v>2975</v>
      </c>
      <c r="K4101" t="s">
        <v>42</v>
      </c>
      <c r="L4101">
        <v>0</v>
      </c>
      <c r="M4101" t="s">
        <v>5981</v>
      </c>
      <c r="N4101" t="s">
        <v>60</v>
      </c>
      <c r="O4101">
        <v>44</v>
      </c>
      <c r="P4101" t="s">
        <v>2961</v>
      </c>
      <c r="Q4101" t="s">
        <v>62</v>
      </c>
      <c r="R4101" t="s">
        <v>5982</v>
      </c>
      <c r="S4101" t="s">
        <v>89</v>
      </c>
      <c r="T4101">
        <v>0</v>
      </c>
      <c r="U4101">
        <v>0</v>
      </c>
      <c r="V4101" t="s">
        <v>90</v>
      </c>
      <c r="W4101" t="s">
        <v>5986</v>
      </c>
      <c r="X4101" t="s">
        <v>44</v>
      </c>
      <c r="Y4101">
        <v>28</v>
      </c>
      <c r="Z4101">
        <v>31</v>
      </c>
      <c r="AA4101">
        <v>0</v>
      </c>
      <c r="AB4101" t="s">
        <v>45</v>
      </c>
      <c r="AC4101">
        <v>0</v>
      </c>
      <c r="AD4101" t="s">
        <v>46</v>
      </c>
    </row>
    <row r="4102" spans="1:30" x14ac:dyDescent="0.3">
      <c r="A4102" t="s">
        <v>7271</v>
      </c>
      <c r="B4102" t="s">
        <v>54</v>
      </c>
      <c r="C4102">
        <v>174699</v>
      </c>
      <c r="D4102">
        <v>1345.75</v>
      </c>
      <c r="E4102" s="1">
        <v>45223</v>
      </c>
      <c r="F4102" s="1">
        <v>47458</v>
      </c>
      <c r="G4102" t="s">
        <v>99</v>
      </c>
      <c r="H4102" t="s">
        <v>80</v>
      </c>
      <c r="I4102" t="s">
        <v>7268</v>
      </c>
      <c r="J4102">
        <v>2235</v>
      </c>
      <c r="K4102" t="s">
        <v>42</v>
      </c>
      <c r="L4102">
        <v>1</v>
      </c>
      <c r="M4102" t="s">
        <v>7269</v>
      </c>
      <c r="N4102" t="s">
        <v>49</v>
      </c>
      <c r="O4102">
        <v>34</v>
      </c>
      <c r="P4102" t="s">
        <v>769</v>
      </c>
      <c r="Q4102" t="s">
        <v>87</v>
      </c>
      <c r="R4102" t="s">
        <v>7270</v>
      </c>
      <c r="S4102" t="s">
        <v>109</v>
      </c>
      <c r="T4102">
        <v>0</v>
      </c>
      <c r="U4102">
        <v>0</v>
      </c>
      <c r="V4102" t="s">
        <v>90</v>
      </c>
      <c r="W4102" t="s">
        <v>7272</v>
      </c>
      <c r="X4102" t="s">
        <v>72</v>
      </c>
      <c r="Y4102">
        <v>41</v>
      </c>
      <c r="Z4102">
        <v>9</v>
      </c>
      <c r="AA4102">
        <v>0</v>
      </c>
      <c r="AB4102" t="s">
        <v>73</v>
      </c>
      <c r="AC4102">
        <v>0</v>
      </c>
      <c r="AD4102" t="s">
        <v>74</v>
      </c>
    </row>
    <row r="4103" spans="1:30" x14ac:dyDescent="0.3">
      <c r="A4103" t="s">
        <v>12934</v>
      </c>
      <c r="B4103" t="s">
        <v>39</v>
      </c>
      <c r="C4103">
        <v>382851</v>
      </c>
      <c r="D4103">
        <v>798.8</v>
      </c>
      <c r="E4103" s="1">
        <v>44500</v>
      </c>
      <c r="F4103" s="1">
        <v>45675</v>
      </c>
      <c r="G4103" t="s">
        <v>103</v>
      </c>
      <c r="H4103" t="s">
        <v>80</v>
      </c>
      <c r="I4103" t="s">
        <v>12931</v>
      </c>
      <c r="J4103">
        <v>1175</v>
      </c>
      <c r="K4103" t="s">
        <v>42</v>
      </c>
      <c r="L4103">
        <v>1</v>
      </c>
      <c r="M4103" t="s">
        <v>12932</v>
      </c>
      <c r="N4103" t="s">
        <v>49</v>
      </c>
      <c r="O4103">
        <v>63</v>
      </c>
      <c r="P4103" t="s">
        <v>1040</v>
      </c>
      <c r="Q4103" t="s">
        <v>51</v>
      </c>
      <c r="R4103" t="s">
        <v>12933</v>
      </c>
      <c r="S4103" t="s">
        <v>36</v>
      </c>
      <c r="T4103">
        <v>0</v>
      </c>
      <c r="U4103">
        <v>1</v>
      </c>
      <c r="V4103" t="s">
        <v>37</v>
      </c>
      <c r="W4103" t="s">
        <v>12935</v>
      </c>
      <c r="X4103" t="s">
        <v>57</v>
      </c>
      <c r="Y4103">
        <v>26</v>
      </c>
      <c r="Z4103">
        <v>23</v>
      </c>
      <c r="AA4103">
        <v>0</v>
      </c>
      <c r="AB4103" t="s">
        <v>73</v>
      </c>
      <c r="AC4103">
        <v>0</v>
      </c>
      <c r="AD4103" t="s">
        <v>59</v>
      </c>
    </row>
    <row r="4104" spans="1:30" x14ac:dyDescent="0.3">
      <c r="A4104" t="s">
        <v>17048</v>
      </c>
      <c r="B4104" t="s">
        <v>70</v>
      </c>
      <c r="C4104">
        <v>305272</v>
      </c>
      <c r="D4104">
        <v>200.24</v>
      </c>
      <c r="E4104" s="1">
        <v>43514</v>
      </c>
      <c r="F4104" s="1">
        <v>44949</v>
      </c>
      <c r="G4104" t="s">
        <v>40</v>
      </c>
      <c r="H4104" t="s">
        <v>55</v>
      </c>
      <c r="I4104" t="s">
        <v>17039</v>
      </c>
      <c r="J4104">
        <v>1435</v>
      </c>
      <c r="K4104" t="s">
        <v>42</v>
      </c>
      <c r="L4104">
        <v>0</v>
      </c>
      <c r="M4104" t="s">
        <v>17040</v>
      </c>
      <c r="N4104" t="s">
        <v>32</v>
      </c>
      <c r="O4104">
        <v>38</v>
      </c>
      <c r="P4104" t="s">
        <v>1416</v>
      </c>
      <c r="Q4104" t="s">
        <v>62</v>
      </c>
      <c r="R4104" t="s">
        <v>17041</v>
      </c>
      <c r="S4104" t="s">
        <v>89</v>
      </c>
      <c r="T4104">
        <v>0</v>
      </c>
      <c r="U4104">
        <v>0</v>
      </c>
      <c r="V4104" t="s">
        <v>90</v>
      </c>
      <c r="W4104" t="s">
        <v>17049</v>
      </c>
      <c r="X4104" t="s">
        <v>57</v>
      </c>
      <c r="Y4104">
        <v>15</v>
      </c>
      <c r="Z4104">
        <v>32</v>
      </c>
      <c r="AA4104">
        <v>0</v>
      </c>
      <c r="AB4104" t="s">
        <v>45</v>
      </c>
      <c r="AC4104">
        <v>0</v>
      </c>
      <c r="AD4104" t="s">
        <v>59</v>
      </c>
    </row>
    <row r="4105" spans="1:30" x14ac:dyDescent="0.3">
      <c r="A4105" t="s">
        <v>14585</v>
      </c>
      <c r="B4105" t="s">
        <v>39</v>
      </c>
      <c r="C4105">
        <v>472836</v>
      </c>
      <c r="D4105">
        <v>1986.23</v>
      </c>
      <c r="E4105" s="1">
        <v>44483</v>
      </c>
      <c r="F4105" s="1">
        <v>46708</v>
      </c>
      <c r="G4105" t="s">
        <v>40</v>
      </c>
      <c r="H4105" t="s">
        <v>80</v>
      </c>
      <c r="I4105" t="s">
        <v>14580</v>
      </c>
      <c r="J4105">
        <v>2225</v>
      </c>
      <c r="K4105" t="s">
        <v>42</v>
      </c>
      <c r="L4105">
        <v>1</v>
      </c>
      <c r="M4105" t="s">
        <v>14581</v>
      </c>
      <c r="N4105" t="s">
        <v>32</v>
      </c>
      <c r="O4105">
        <v>83</v>
      </c>
      <c r="P4105" t="s">
        <v>1429</v>
      </c>
      <c r="Q4105" t="s">
        <v>62</v>
      </c>
      <c r="R4105" t="s">
        <v>14582</v>
      </c>
      <c r="S4105" t="s">
        <v>36</v>
      </c>
      <c r="T4105">
        <v>0</v>
      </c>
      <c r="U4105">
        <v>1</v>
      </c>
      <c r="V4105" t="s">
        <v>37</v>
      </c>
      <c r="W4105" t="s">
        <v>14586</v>
      </c>
      <c r="X4105" t="s">
        <v>44</v>
      </c>
      <c r="Y4105">
        <v>47</v>
      </c>
      <c r="Z4105">
        <v>45</v>
      </c>
      <c r="AA4105">
        <v>0</v>
      </c>
      <c r="AB4105" t="s">
        <v>45</v>
      </c>
      <c r="AC4105">
        <v>0</v>
      </c>
      <c r="AD4105" t="s">
        <v>46</v>
      </c>
    </row>
    <row r="4106" spans="1:30" x14ac:dyDescent="0.3">
      <c r="A4106" t="s">
        <v>796</v>
      </c>
      <c r="B4106" t="s">
        <v>118</v>
      </c>
      <c r="C4106">
        <v>425640</v>
      </c>
      <c r="D4106">
        <v>1339.2</v>
      </c>
      <c r="E4106" s="1">
        <v>44755</v>
      </c>
      <c r="F4106" s="1">
        <v>48379</v>
      </c>
      <c r="G4106" t="s">
        <v>103</v>
      </c>
      <c r="H4106" t="s">
        <v>80</v>
      </c>
      <c r="I4106" t="s">
        <v>792</v>
      </c>
      <c r="J4106">
        <v>3624</v>
      </c>
      <c r="K4106" t="s">
        <v>42</v>
      </c>
      <c r="L4106">
        <v>1</v>
      </c>
      <c r="M4106" t="s">
        <v>793</v>
      </c>
      <c r="N4106" t="s">
        <v>32</v>
      </c>
      <c r="O4106">
        <v>43</v>
      </c>
      <c r="P4106" t="s">
        <v>794</v>
      </c>
      <c r="Q4106" t="s">
        <v>34</v>
      </c>
      <c r="R4106" t="s">
        <v>795</v>
      </c>
      <c r="S4106" t="s">
        <v>89</v>
      </c>
      <c r="T4106">
        <v>1</v>
      </c>
      <c r="U4106">
        <v>0</v>
      </c>
      <c r="V4106" t="s">
        <v>90</v>
      </c>
      <c r="W4106" t="s">
        <v>797</v>
      </c>
      <c r="X4106" t="s">
        <v>44</v>
      </c>
      <c r="Y4106">
        <v>4</v>
      </c>
      <c r="Z4106">
        <v>80</v>
      </c>
      <c r="AA4106">
        <v>1</v>
      </c>
      <c r="AB4106" t="s">
        <v>58</v>
      </c>
      <c r="AC4106">
        <v>1</v>
      </c>
      <c r="AD4106" t="s">
        <v>46</v>
      </c>
    </row>
    <row r="4107" spans="1:30" x14ac:dyDescent="0.3">
      <c r="A4107" t="s">
        <v>20073</v>
      </c>
      <c r="B4107" t="s">
        <v>39</v>
      </c>
      <c r="C4107">
        <v>356773</v>
      </c>
      <c r="D4107">
        <v>1529.24</v>
      </c>
      <c r="E4107" s="1">
        <v>42015</v>
      </c>
      <c r="F4107" s="1">
        <v>44414</v>
      </c>
      <c r="G4107" t="s">
        <v>40</v>
      </c>
      <c r="H4107" t="s">
        <v>55</v>
      </c>
      <c r="I4107" t="s">
        <v>20070</v>
      </c>
      <c r="J4107">
        <v>2399</v>
      </c>
      <c r="K4107" t="s">
        <v>42</v>
      </c>
      <c r="L4107">
        <v>0</v>
      </c>
      <c r="M4107" t="s">
        <v>20071</v>
      </c>
      <c r="N4107" t="s">
        <v>60</v>
      </c>
      <c r="O4107">
        <v>31</v>
      </c>
      <c r="P4107" t="s">
        <v>3580</v>
      </c>
      <c r="Q4107" t="s">
        <v>62</v>
      </c>
      <c r="R4107" t="s">
        <v>20072</v>
      </c>
      <c r="S4107" t="s">
        <v>109</v>
      </c>
      <c r="T4107">
        <v>0</v>
      </c>
      <c r="U4107">
        <v>0</v>
      </c>
      <c r="V4107" t="s">
        <v>90</v>
      </c>
      <c r="W4107" t="s">
        <v>20074</v>
      </c>
      <c r="X4107" t="s">
        <v>57</v>
      </c>
      <c r="Y4107">
        <v>8</v>
      </c>
      <c r="Z4107">
        <v>61</v>
      </c>
      <c r="AA4107">
        <v>0</v>
      </c>
      <c r="AB4107" t="s">
        <v>58</v>
      </c>
      <c r="AC4107">
        <v>0</v>
      </c>
      <c r="AD4107" t="s">
        <v>59</v>
      </c>
    </row>
    <row r="4108" spans="1:30" x14ac:dyDescent="0.3">
      <c r="A4108" t="s">
        <v>8643</v>
      </c>
      <c r="B4108" t="s">
        <v>54</v>
      </c>
      <c r="C4108">
        <v>206627</v>
      </c>
      <c r="D4108">
        <v>1434.07</v>
      </c>
      <c r="E4108" s="1">
        <v>43853</v>
      </c>
      <c r="F4108" s="1">
        <v>45999</v>
      </c>
      <c r="G4108" t="s">
        <v>40</v>
      </c>
      <c r="H4108" t="s">
        <v>55</v>
      </c>
      <c r="I4108" t="s">
        <v>8636</v>
      </c>
      <c r="J4108">
        <v>2146</v>
      </c>
      <c r="K4108" t="s">
        <v>42</v>
      </c>
      <c r="L4108">
        <v>0</v>
      </c>
      <c r="M4108" t="s">
        <v>8637</v>
      </c>
      <c r="N4108" t="s">
        <v>49</v>
      </c>
      <c r="O4108">
        <v>53</v>
      </c>
      <c r="P4108" t="s">
        <v>6730</v>
      </c>
      <c r="Q4108" t="s">
        <v>51</v>
      </c>
      <c r="R4108" t="s">
        <v>8638</v>
      </c>
      <c r="S4108" t="s">
        <v>97</v>
      </c>
      <c r="T4108">
        <v>0</v>
      </c>
      <c r="U4108">
        <v>0</v>
      </c>
      <c r="V4108" t="s">
        <v>37</v>
      </c>
      <c r="W4108" t="s">
        <v>8644</v>
      </c>
      <c r="X4108" t="s">
        <v>72</v>
      </c>
      <c r="Y4108">
        <v>10</v>
      </c>
      <c r="Z4108">
        <v>37</v>
      </c>
      <c r="AA4108">
        <v>0</v>
      </c>
      <c r="AB4108" t="s">
        <v>45</v>
      </c>
      <c r="AC4108">
        <v>0</v>
      </c>
      <c r="AD4108" t="s">
        <v>74</v>
      </c>
    </row>
    <row r="4109" spans="1:30" x14ac:dyDescent="0.3">
      <c r="A4109" t="s">
        <v>13572</v>
      </c>
      <c r="B4109" t="s">
        <v>118</v>
      </c>
      <c r="C4109">
        <v>37379</v>
      </c>
      <c r="D4109">
        <v>523.95000000000005</v>
      </c>
      <c r="E4109" s="1">
        <v>43524</v>
      </c>
      <c r="F4109" s="1">
        <v>45605</v>
      </c>
      <c r="G4109" t="s">
        <v>40</v>
      </c>
      <c r="H4109" t="s">
        <v>55</v>
      </c>
      <c r="I4109" t="s">
        <v>13565</v>
      </c>
      <c r="J4109">
        <v>2081</v>
      </c>
      <c r="K4109" t="s">
        <v>42</v>
      </c>
      <c r="L4109">
        <v>0</v>
      </c>
      <c r="M4109" t="s">
        <v>13566</v>
      </c>
      <c r="N4109" t="s">
        <v>49</v>
      </c>
      <c r="O4109">
        <v>64</v>
      </c>
      <c r="P4109" t="s">
        <v>8784</v>
      </c>
      <c r="Q4109" t="s">
        <v>51</v>
      </c>
      <c r="R4109" t="s">
        <v>13567</v>
      </c>
      <c r="S4109" t="s">
        <v>36</v>
      </c>
      <c r="T4109">
        <v>0</v>
      </c>
      <c r="U4109">
        <v>1</v>
      </c>
      <c r="V4109" t="s">
        <v>37</v>
      </c>
      <c r="W4109" t="s">
        <v>13573</v>
      </c>
      <c r="X4109" t="s">
        <v>44</v>
      </c>
      <c r="Y4109">
        <v>20</v>
      </c>
      <c r="Z4109">
        <v>43</v>
      </c>
      <c r="AA4109">
        <v>0</v>
      </c>
      <c r="AB4109" t="s">
        <v>45</v>
      </c>
      <c r="AC4109">
        <v>0</v>
      </c>
      <c r="AD4109" t="s">
        <v>46</v>
      </c>
    </row>
    <row r="4110" spans="1:30" x14ac:dyDescent="0.3">
      <c r="A4110" t="s">
        <v>4803</v>
      </c>
      <c r="B4110" t="s">
        <v>54</v>
      </c>
      <c r="C4110">
        <v>107184</v>
      </c>
      <c r="D4110">
        <v>968.76</v>
      </c>
      <c r="E4110" s="1">
        <v>42862</v>
      </c>
      <c r="F4110" s="1">
        <v>46501</v>
      </c>
      <c r="G4110" t="s">
        <v>103</v>
      </c>
      <c r="H4110" t="s">
        <v>80</v>
      </c>
      <c r="I4110" t="s">
        <v>4798</v>
      </c>
      <c r="J4110">
        <v>3639</v>
      </c>
      <c r="K4110" t="s">
        <v>42</v>
      </c>
      <c r="L4110">
        <v>1</v>
      </c>
      <c r="M4110" t="s">
        <v>4799</v>
      </c>
      <c r="N4110" t="s">
        <v>49</v>
      </c>
      <c r="O4110">
        <v>31</v>
      </c>
      <c r="P4110" t="s">
        <v>2086</v>
      </c>
      <c r="Q4110" t="s">
        <v>51</v>
      </c>
      <c r="R4110" t="s">
        <v>4800</v>
      </c>
      <c r="S4110" t="s">
        <v>109</v>
      </c>
      <c r="T4110">
        <v>0</v>
      </c>
      <c r="U4110">
        <v>0</v>
      </c>
      <c r="V4110" t="s">
        <v>90</v>
      </c>
      <c r="W4110" t="s">
        <v>4804</v>
      </c>
      <c r="X4110" t="s">
        <v>44</v>
      </c>
      <c r="Y4110">
        <v>49</v>
      </c>
      <c r="Z4110">
        <v>52</v>
      </c>
      <c r="AA4110">
        <v>0</v>
      </c>
      <c r="AB4110" t="s">
        <v>45</v>
      </c>
      <c r="AC4110">
        <v>0</v>
      </c>
      <c r="AD4110" t="s">
        <v>46</v>
      </c>
    </row>
    <row r="4111" spans="1:30" x14ac:dyDescent="0.3">
      <c r="A4111" t="s">
        <v>1959</v>
      </c>
      <c r="B4111" t="s">
        <v>70</v>
      </c>
      <c r="C4111">
        <v>132676</v>
      </c>
      <c r="D4111">
        <v>1420.95</v>
      </c>
      <c r="E4111" s="1">
        <v>44328</v>
      </c>
      <c r="F4111" s="1">
        <v>45028</v>
      </c>
      <c r="G4111" t="s">
        <v>99</v>
      </c>
      <c r="H4111" t="s">
        <v>80</v>
      </c>
      <c r="I4111" t="s">
        <v>1951</v>
      </c>
      <c r="J4111">
        <v>700</v>
      </c>
      <c r="K4111" t="s">
        <v>100</v>
      </c>
      <c r="L4111">
        <v>1</v>
      </c>
      <c r="M4111" t="s">
        <v>1952</v>
      </c>
      <c r="N4111" t="s">
        <v>49</v>
      </c>
      <c r="O4111">
        <v>80</v>
      </c>
      <c r="P4111" t="s">
        <v>1953</v>
      </c>
      <c r="Q4111" t="s">
        <v>34</v>
      </c>
      <c r="R4111" t="s">
        <v>1954</v>
      </c>
      <c r="S4111" t="s">
        <v>36</v>
      </c>
      <c r="T4111">
        <v>1</v>
      </c>
      <c r="U4111">
        <v>1</v>
      </c>
      <c r="V4111" t="s">
        <v>37</v>
      </c>
      <c r="W4111" t="s">
        <v>1960</v>
      </c>
      <c r="X4111" t="s">
        <v>72</v>
      </c>
      <c r="Y4111">
        <v>34</v>
      </c>
      <c r="Z4111">
        <v>61</v>
      </c>
      <c r="AA4111">
        <v>0</v>
      </c>
      <c r="AB4111" t="s">
        <v>58</v>
      </c>
      <c r="AC4111">
        <v>0</v>
      </c>
      <c r="AD4111" t="s">
        <v>74</v>
      </c>
    </row>
    <row r="4112" spans="1:30" x14ac:dyDescent="0.3">
      <c r="A4112" t="s">
        <v>10991</v>
      </c>
      <c r="B4112" t="s">
        <v>39</v>
      </c>
      <c r="C4112">
        <v>443016</v>
      </c>
      <c r="D4112">
        <v>1891.02</v>
      </c>
      <c r="E4112" s="1">
        <v>44513</v>
      </c>
      <c r="F4112" s="1">
        <v>46102</v>
      </c>
      <c r="G4112" t="s">
        <v>103</v>
      </c>
      <c r="H4112" t="s">
        <v>80</v>
      </c>
      <c r="I4112" t="s">
        <v>10988</v>
      </c>
      <c r="J4112">
        <v>1589</v>
      </c>
      <c r="K4112" t="s">
        <v>42</v>
      </c>
      <c r="L4112">
        <v>1</v>
      </c>
      <c r="M4112" t="s">
        <v>10989</v>
      </c>
      <c r="N4112" t="s">
        <v>49</v>
      </c>
      <c r="O4112">
        <v>40</v>
      </c>
      <c r="P4112" t="s">
        <v>3913</v>
      </c>
      <c r="Q4112" t="s">
        <v>34</v>
      </c>
      <c r="R4112" t="s">
        <v>10990</v>
      </c>
      <c r="S4112" t="s">
        <v>89</v>
      </c>
      <c r="T4112">
        <v>1</v>
      </c>
      <c r="U4112">
        <v>0</v>
      </c>
      <c r="V4112" t="s">
        <v>90</v>
      </c>
      <c r="W4112" t="s">
        <v>10992</v>
      </c>
      <c r="X4112" t="s">
        <v>72</v>
      </c>
      <c r="Y4112">
        <v>12</v>
      </c>
      <c r="Z4112">
        <v>25</v>
      </c>
      <c r="AA4112">
        <v>0</v>
      </c>
      <c r="AB4112" t="s">
        <v>73</v>
      </c>
      <c r="AC4112">
        <v>0</v>
      </c>
      <c r="AD4112" t="s">
        <v>74</v>
      </c>
    </row>
    <row r="4113" spans="1:30" x14ac:dyDescent="0.3">
      <c r="A4113" t="s">
        <v>16542</v>
      </c>
      <c r="B4113" t="s">
        <v>118</v>
      </c>
      <c r="C4113">
        <v>86172</v>
      </c>
      <c r="D4113">
        <v>1730.32</v>
      </c>
      <c r="E4113" s="1">
        <v>42257</v>
      </c>
      <c r="F4113" s="1">
        <v>42936</v>
      </c>
      <c r="G4113" t="s">
        <v>99</v>
      </c>
      <c r="H4113" t="s">
        <v>55</v>
      </c>
      <c r="I4113" t="s">
        <v>16535</v>
      </c>
      <c r="J4113">
        <v>679</v>
      </c>
      <c r="K4113" t="s">
        <v>100</v>
      </c>
      <c r="L4113">
        <v>0</v>
      </c>
      <c r="M4113" t="s">
        <v>16536</v>
      </c>
      <c r="N4113" t="s">
        <v>32</v>
      </c>
      <c r="O4113">
        <v>40</v>
      </c>
      <c r="P4113" t="s">
        <v>1907</v>
      </c>
      <c r="Q4113" t="s">
        <v>87</v>
      </c>
      <c r="R4113" t="s">
        <v>16537</v>
      </c>
      <c r="S4113" t="s">
        <v>89</v>
      </c>
      <c r="T4113">
        <v>0</v>
      </c>
      <c r="U4113">
        <v>0</v>
      </c>
      <c r="V4113" t="s">
        <v>90</v>
      </c>
      <c r="W4113" t="s">
        <v>16543</v>
      </c>
      <c r="X4113" t="s">
        <v>72</v>
      </c>
      <c r="Y4113">
        <v>49</v>
      </c>
      <c r="Z4113">
        <v>64</v>
      </c>
      <c r="AA4113">
        <v>0</v>
      </c>
      <c r="AB4113" t="s">
        <v>58</v>
      </c>
      <c r="AC4113">
        <v>0</v>
      </c>
      <c r="AD4113" t="s">
        <v>74</v>
      </c>
    </row>
    <row r="4114" spans="1:30" x14ac:dyDescent="0.3">
      <c r="A4114" t="s">
        <v>10459</v>
      </c>
      <c r="B4114" t="s">
        <v>54</v>
      </c>
      <c r="C4114">
        <v>205410</v>
      </c>
      <c r="D4114">
        <v>1675.08</v>
      </c>
      <c r="E4114" s="1">
        <v>44542</v>
      </c>
      <c r="F4114" s="1">
        <v>46800</v>
      </c>
      <c r="G4114" t="s">
        <v>99</v>
      </c>
      <c r="H4114" t="s">
        <v>80</v>
      </c>
      <c r="I4114" t="s">
        <v>10454</v>
      </c>
      <c r="J4114">
        <v>2258</v>
      </c>
      <c r="K4114" t="s">
        <v>42</v>
      </c>
      <c r="L4114">
        <v>1</v>
      </c>
      <c r="M4114" t="s">
        <v>10455</v>
      </c>
      <c r="N4114" t="s">
        <v>49</v>
      </c>
      <c r="O4114">
        <v>82</v>
      </c>
      <c r="P4114" t="s">
        <v>5838</v>
      </c>
      <c r="Q4114" t="s">
        <v>87</v>
      </c>
      <c r="R4114" t="s">
        <v>10456</v>
      </c>
      <c r="S4114" t="s">
        <v>36</v>
      </c>
      <c r="T4114">
        <v>0</v>
      </c>
      <c r="U4114">
        <v>1</v>
      </c>
      <c r="V4114" t="s">
        <v>37</v>
      </c>
      <c r="W4114" t="s">
        <v>10460</v>
      </c>
      <c r="X4114" t="s">
        <v>57</v>
      </c>
      <c r="Y4114">
        <v>14</v>
      </c>
      <c r="Z4114">
        <v>55</v>
      </c>
      <c r="AA4114">
        <v>0</v>
      </c>
      <c r="AB4114" t="s">
        <v>45</v>
      </c>
      <c r="AC4114">
        <v>0</v>
      </c>
      <c r="AD4114" t="s">
        <v>59</v>
      </c>
    </row>
    <row r="4115" spans="1:30" x14ac:dyDescent="0.3">
      <c r="A4115" t="s">
        <v>4286</v>
      </c>
      <c r="B4115" t="s">
        <v>118</v>
      </c>
      <c r="C4115">
        <v>386422</v>
      </c>
      <c r="D4115">
        <v>284.08999999999997</v>
      </c>
      <c r="E4115" s="1">
        <v>43152</v>
      </c>
      <c r="F4115" s="1">
        <v>45307</v>
      </c>
      <c r="G4115" t="s">
        <v>99</v>
      </c>
      <c r="H4115" t="s">
        <v>55</v>
      </c>
      <c r="I4115" t="s">
        <v>4281</v>
      </c>
      <c r="J4115">
        <v>2155</v>
      </c>
      <c r="K4115" t="s">
        <v>42</v>
      </c>
      <c r="L4115">
        <v>0</v>
      </c>
      <c r="M4115" t="s">
        <v>4282</v>
      </c>
      <c r="N4115" t="s">
        <v>60</v>
      </c>
      <c r="O4115">
        <v>56</v>
      </c>
      <c r="P4115" t="s">
        <v>1089</v>
      </c>
      <c r="Q4115" t="s">
        <v>87</v>
      </c>
      <c r="R4115" t="s">
        <v>4283</v>
      </c>
      <c r="S4115" t="s">
        <v>36</v>
      </c>
      <c r="T4115">
        <v>0</v>
      </c>
      <c r="U4115">
        <v>0</v>
      </c>
      <c r="V4115" t="s">
        <v>37</v>
      </c>
      <c r="W4115" t="s">
        <v>4287</v>
      </c>
      <c r="X4115" t="s">
        <v>44</v>
      </c>
      <c r="Y4115">
        <v>37</v>
      </c>
      <c r="Z4115">
        <v>4</v>
      </c>
      <c r="AA4115">
        <v>0</v>
      </c>
      <c r="AB4115" t="s">
        <v>73</v>
      </c>
      <c r="AC4115">
        <v>0</v>
      </c>
      <c r="AD4115" t="s">
        <v>46</v>
      </c>
    </row>
    <row r="4116" spans="1:30" x14ac:dyDescent="0.3">
      <c r="A4116" t="s">
        <v>15099</v>
      </c>
      <c r="B4116" t="s">
        <v>39</v>
      </c>
      <c r="C4116">
        <v>186180</v>
      </c>
      <c r="D4116">
        <v>317.11</v>
      </c>
      <c r="E4116" s="1">
        <v>44169</v>
      </c>
      <c r="F4116" s="1">
        <v>47417</v>
      </c>
      <c r="G4116" t="s">
        <v>103</v>
      </c>
      <c r="H4116" t="s">
        <v>55</v>
      </c>
      <c r="I4116" t="s">
        <v>15090</v>
      </c>
      <c r="J4116">
        <v>3248</v>
      </c>
      <c r="K4116" t="s">
        <v>42</v>
      </c>
      <c r="L4116">
        <v>0</v>
      </c>
      <c r="M4116" t="s">
        <v>15091</v>
      </c>
      <c r="N4116" t="s">
        <v>32</v>
      </c>
      <c r="O4116">
        <v>30</v>
      </c>
      <c r="P4116" t="s">
        <v>4243</v>
      </c>
      <c r="Q4116" t="s">
        <v>62</v>
      </c>
      <c r="R4116" t="s">
        <v>15092</v>
      </c>
      <c r="S4116" t="s">
        <v>109</v>
      </c>
      <c r="T4116">
        <v>0</v>
      </c>
      <c r="U4116">
        <v>0</v>
      </c>
      <c r="V4116" t="s">
        <v>68</v>
      </c>
      <c r="W4116" t="s">
        <v>15100</v>
      </c>
      <c r="X4116" t="s">
        <v>57</v>
      </c>
      <c r="Y4116">
        <v>9</v>
      </c>
      <c r="Z4116">
        <v>46</v>
      </c>
      <c r="AA4116">
        <v>0</v>
      </c>
      <c r="AB4116" t="s">
        <v>45</v>
      </c>
      <c r="AC4116">
        <v>0</v>
      </c>
      <c r="AD4116" t="s">
        <v>59</v>
      </c>
    </row>
    <row r="4117" spans="1:30" x14ac:dyDescent="0.3">
      <c r="A4117" t="s">
        <v>3197</v>
      </c>
      <c r="B4117" t="s">
        <v>118</v>
      </c>
      <c r="C4117">
        <v>484471</v>
      </c>
      <c r="D4117">
        <v>534.70000000000005</v>
      </c>
      <c r="E4117" s="1">
        <v>43851</v>
      </c>
      <c r="F4117" s="1">
        <v>47156</v>
      </c>
      <c r="G4117" t="s">
        <v>40</v>
      </c>
      <c r="H4117" t="s">
        <v>55</v>
      </c>
      <c r="I4117" t="s">
        <v>3183</v>
      </c>
      <c r="J4117">
        <v>3305</v>
      </c>
      <c r="K4117" t="s">
        <v>42</v>
      </c>
      <c r="L4117">
        <v>0</v>
      </c>
      <c r="M4117" t="s">
        <v>3184</v>
      </c>
      <c r="N4117" t="s">
        <v>49</v>
      </c>
      <c r="O4117">
        <v>62</v>
      </c>
      <c r="P4117" t="s">
        <v>3185</v>
      </c>
      <c r="Q4117" t="s">
        <v>51</v>
      </c>
      <c r="R4117" t="s">
        <v>3186</v>
      </c>
      <c r="S4117" t="s">
        <v>36</v>
      </c>
      <c r="T4117">
        <v>0</v>
      </c>
      <c r="U4117">
        <v>1</v>
      </c>
      <c r="V4117" t="s">
        <v>37</v>
      </c>
      <c r="W4117" t="s">
        <v>3198</v>
      </c>
      <c r="X4117" t="s">
        <v>72</v>
      </c>
      <c r="Y4117">
        <v>33</v>
      </c>
      <c r="Z4117">
        <v>26</v>
      </c>
      <c r="AA4117">
        <v>0</v>
      </c>
      <c r="AB4117" t="s">
        <v>73</v>
      </c>
      <c r="AC4117">
        <v>0</v>
      </c>
      <c r="AD4117" t="s">
        <v>74</v>
      </c>
    </row>
    <row r="4118" spans="1:30" x14ac:dyDescent="0.3">
      <c r="A4118" t="s">
        <v>1480</v>
      </c>
      <c r="B4118" t="s">
        <v>54</v>
      </c>
      <c r="C4118">
        <v>146583</v>
      </c>
      <c r="D4118">
        <v>1962.48</v>
      </c>
      <c r="E4118" s="1">
        <v>44184</v>
      </c>
      <c r="F4118" s="1">
        <v>46954</v>
      </c>
      <c r="G4118" t="s">
        <v>99</v>
      </c>
      <c r="H4118" t="s">
        <v>55</v>
      </c>
      <c r="I4118" t="s">
        <v>1476</v>
      </c>
      <c r="J4118">
        <v>2770</v>
      </c>
      <c r="K4118" t="s">
        <v>42</v>
      </c>
      <c r="L4118">
        <v>0</v>
      </c>
      <c r="M4118" t="s">
        <v>1477</v>
      </c>
      <c r="N4118" t="s">
        <v>49</v>
      </c>
      <c r="O4118">
        <v>43</v>
      </c>
      <c r="P4118" t="s">
        <v>1478</v>
      </c>
      <c r="Q4118" t="s">
        <v>34</v>
      </c>
      <c r="R4118" t="s">
        <v>1479</v>
      </c>
      <c r="S4118" t="s">
        <v>89</v>
      </c>
      <c r="T4118">
        <v>1</v>
      </c>
      <c r="U4118">
        <v>0</v>
      </c>
      <c r="V4118" t="s">
        <v>90</v>
      </c>
      <c r="W4118" t="s">
        <v>1481</v>
      </c>
      <c r="X4118" t="s">
        <v>44</v>
      </c>
      <c r="Y4118">
        <v>13</v>
      </c>
      <c r="Z4118">
        <v>91</v>
      </c>
      <c r="AA4118">
        <v>1</v>
      </c>
      <c r="AB4118" t="s">
        <v>58</v>
      </c>
      <c r="AC4118">
        <v>1</v>
      </c>
      <c r="AD4118" t="s">
        <v>46</v>
      </c>
    </row>
    <row r="4119" spans="1:30" x14ac:dyDescent="0.3">
      <c r="A4119" t="s">
        <v>6505</v>
      </c>
      <c r="B4119" t="s">
        <v>70</v>
      </c>
      <c r="C4119">
        <v>409870</v>
      </c>
      <c r="D4119">
        <v>1807.75</v>
      </c>
      <c r="E4119" s="1">
        <v>42133</v>
      </c>
      <c r="F4119" s="1">
        <v>43515</v>
      </c>
      <c r="G4119" t="s">
        <v>99</v>
      </c>
      <c r="H4119" t="s">
        <v>80</v>
      </c>
      <c r="I4119" t="s">
        <v>6502</v>
      </c>
      <c r="J4119">
        <v>1382</v>
      </c>
      <c r="K4119" t="s">
        <v>42</v>
      </c>
      <c r="L4119">
        <v>1</v>
      </c>
      <c r="M4119" t="s">
        <v>6503</v>
      </c>
      <c r="N4119" t="s">
        <v>32</v>
      </c>
      <c r="O4119">
        <v>58</v>
      </c>
      <c r="P4119" t="s">
        <v>2381</v>
      </c>
      <c r="Q4119" t="s">
        <v>51</v>
      </c>
      <c r="R4119" t="s">
        <v>6504</v>
      </c>
      <c r="S4119" t="s">
        <v>36</v>
      </c>
      <c r="T4119">
        <v>0</v>
      </c>
      <c r="U4119">
        <v>0</v>
      </c>
      <c r="V4119" t="s">
        <v>37</v>
      </c>
      <c r="W4119" t="s">
        <v>6506</v>
      </c>
      <c r="X4119" t="s">
        <v>44</v>
      </c>
      <c r="Y4119">
        <v>32</v>
      </c>
      <c r="Z4119">
        <v>91</v>
      </c>
      <c r="AA4119">
        <v>1</v>
      </c>
      <c r="AB4119" t="s">
        <v>58</v>
      </c>
      <c r="AC4119">
        <v>1</v>
      </c>
      <c r="AD4119" t="s">
        <v>46</v>
      </c>
    </row>
    <row r="4120" spans="1:30" x14ac:dyDescent="0.3">
      <c r="A4120" t="s">
        <v>10274</v>
      </c>
      <c r="B4120" t="s">
        <v>70</v>
      </c>
      <c r="C4120">
        <v>114424</v>
      </c>
      <c r="D4120">
        <v>373.86</v>
      </c>
      <c r="E4120" s="1">
        <v>44877</v>
      </c>
      <c r="F4120" s="1">
        <v>46790</v>
      </c>
      <c r="G4120" t="s">
        <v>103</v>
      </c>
      <c r="H4120" t="s">
        <v>55</v>
      </c>
      <c r="I4120" t="s">
        <v>10271</v>
      </c>
      <c r="J4120">
        <v>1913</v>
      </c>
      <c r="K4120" t="s">
        <v>42</v>
      </c>
      <c r="L4120">
        <v>0</v>
      </c>
      <c r="M4120" t="s">
        <v>10272</v>
      </c>
      <c r="N4120" t="s">
        <v>60</v>
      </c>
      <c r="O4120">
        <v>49</v>
      </c>
      <c r="P4120" t="s">
        <v>4188</v>
      </c>
      <c r="Q4120" t="s">
        <v>62</v>
      </c>
      <c r="R4120" t="s">
        <v>10273</v>
      </c>
      <c r="S4120" t="s">
        <v>97</v>
      </c>
      <c r="T4120">
        <v>0</v>
      </c>
      <c r="U4120">
        <v>0</v>
      </c>
      <c r="V4120" t="s">
        <v>90</v>
      </c>
      <c r="W4120" t="s">
        <v>10275</v>
      </c>
      <c r="X4120" t="s">
        <v>44</v>
      </c>
      <c r="Y4120">
        <v>4</v>
      </c>
      <c r="Z4120">
        <v>13</v>
      </c>
      <c r="AA4120">
        <v>0</v>
      </c>
      <c r="AB4120" t="s">
        <v>73</v>
      </c>
      <c r="AC4120">
        <v>0</v>
      </c>
      <c r="AD4120" t="s">
        <v>46</v>
      </c>
    </row>
    <row r="4121" spans="1:30" x14ac:dyDescent="0.3">
      <c r="A4121" t="s">
        <v>8800</v>
      </c>
      <c r="B4121" t="s">
        <v>118</v>
      </c>
      <c r="C4121">
        <v>223758</v>
      </c>
      <c r="D4121">
        <v>1337.53</v>
      </c>
      <c r="E4121" s="1">
        <v>45257</v>
      </c>
      <c r="F4121" s="1">
        <v>47551</v>
      </c>
      <c r="G4121" t="s">
        <v>40</v>
      </c>
      <c r="H4121" t="s">
        <v>55</v>
      </c>
      <c r="I4121" t="s">
        <v>8797</v>
      </c>
      <c r="J4121">
        <v>2294</v>
      </c>
      <c r="K4121" t="s">
        <v>42</v>
      </c>
      <c r="L4121">
        <v>0</v>
      </c>
      <c r="M4121" t="s">
        <v>8798</v>
      </c>
      <c r="N4121" t="s">
        <v>60</v>
      </c>
      <c r="O4121">
        <v>45</v>
      </c>
      <c r="P4121" t="s">
        <v>243</v>
      </c>
      <c r="Q4121" t="s">
        <v>51</v>
      </c>
      <c r="R4121" t="s">
        <v>8799</v>
      </c>
      <c r="S4121" t="s">
        <v>89</v>
      </c>
      <c r="T4121">
        <v>0</v>
      </c>
      <c r="U4121">
        <v>0</v>
      </c>
      <c r="V4121" t="s">
        <v>90</v>
      </c>
      <c r="W4121" t="s">
        <v>8801</v>
      </c>
      <c r="X4121" t="s">
        <v>72</v>
      </c>
      <c r="Y4121">
        <v>30</v>
      </c>
      <c r="Z4121">
        <v>21</v>
      </c>
      <c r="AA4121">
        <v>0</v>
      </c>
      <c r="AB4121" t="s">
        <v>73</v>
      </c>
      <c r="AC4121">
        <v>0</v>
      </c>
      <c r="AD4121" t="s">
        <v>74</v>
      </c>
    </row>
    <row r="4122" spans="1:30" x14ac:dyDescent="0.3">
      <c r="A4122" t="s">
        <v>14894</v>
      </c>
      <c r="B4122" t="s">
        <v>54</v>
      </c>
      <c r="C4122">
        <v>242935</v>
      </c>
      <c r="D4122">
        <v>119.75</v>
      </c>
      <c r="E4122" s="1">
        <v>43810</v>
      </c>
      <c r="F4122" s="1">
        <v>45889</v>
      </c>
      <c r="G4122" t="s">
        <v>99</v>
      </c>
      <c r="H4122" t="s">
        <v>41</v>
      </c>
      <c r="I4122" t="s">
        <v>14889</v>
      </c>
      <c r="J4122">
        <v>2079</v>
      </c>
      <c r="K4122" t="s">
        <v>42</v>
      </c>
      <c r="L4122">
        <v>0</v>
      </c>
      <c r="M4122" t="s">
        <v>14890</v>
      </c>
      <c r="N4122" t="s">
        <v>60</v>
      </c>
      <c r="O4122">
        <v>59</v>
      </c>
      <c r="P4122" t="s">
        <v>3185</v>
      </c>
      <c r="Q4122" t="s">
        <v>62</v>
      </c>
      <c r="R4122" t="s">
        <v>14891</v>
      </c>
      <c r="S4122" t="s">
        <v>36</v>
      </c>
      <c r="T4122">
        <v>0</v>
      </c>
      <c r="U4122">
        <v>0</v>
      </c>
      <c r="V4122" t="s">
        <v>37</v>
      </c>
      <c r="W4122" t="s">
        <v>14895</v>
      </c>
      <c r="X4122" t="s">
        <v>44</v>
      </c>
      <c r="Y4122">
        <v>41</v>
      </c>
      <c r="Z4122">
        <v>30</v>
      </c>
      <c r="AA4122">
        <v>0</v>
      </c>
      <c r="AB4122" t="s">
        <v>73</v>
      </c>
      <c r="AC4122">
        <v>0</v>
      </c>
      <c r="AD4122" t="s">
        <v>46</v>
      </c>
    </row>
    <row r="4123" spans="1:30" x14ac:dyDescent="0.3">
      <c r="A4123" t="s">
        <v>17684</v>
      </c>
      <c r="B4123" t="s">
        <v>54</v>
      </c>
      <c r="C4123">
        <v>314014</v>
      </c>
      <c r="D4123">
        <v>1921.71</v>
      </c>
      <c r="E4123" s="1">
        <v>44415</v>
      </c>
      <c r="F4123" s="1">
        <v>45181</v>
      </c>
      <c r="G4123" t="s">
        <v>103</v>
      </c>
      <c r="H4123" t="s">
        <v>41</v>
      </c>
      <c r="I4123" t="s">
        <v>17675</v>
      </c>
      <c r="J4123">
        <v>766</v>
      </c>
      <c r="K4123" t="s">
        <v>100</v>
      </c>
      <c r="L4123">
        <v>0</v>
      </c>
      <c r="M4123" t="s">
        <v>17676</v>
      </c>
      <c r="N4123" t="s">
        <v>49</v>
      </c>
      <c r="O4123">
        <v>25</v>
      </c>
      <c r="P4123" t="s">
        <v>4955</v>
      </c>
      <c r="Q4123" t="s">
        <v>34</v>
      </c>
      <c r="R4123" t="s">
        <v>17677</v>
      </c>
      <c r="S4123" t="s">
        <v>67</v>
      </c>
      <c r="T4123">
        <v>1</v>
      </c>
      <c r="U4123">
        <v>0</v>
      </c>
      <c r="V4123" t="s">
        <v>68</v>
      </c>
      <c r="W4123" t="s">
        <v>17685</v>
      </c>
      <c r="X4123" t="s">
        <v>44</v>
      </c>
      <c r="Y4123">
        <v>44</v>
      </c>
      <c r="Z4123">
        <v>30</v>
      </c>
      <c r="AA4123">
        <v>0</v>
      </c>
      <c r="AB4123" t="s">
        <v>73</v>
      </c>
      <c r="AC4123">
        <v>0</v>
      </c>
      <c r="AD4123" t="s">
        <v>46</v>
      </c>
    </row>
    <row r="4124" spans="1:30" x14ac:dyDescent="0.3">
      <c r="A4124" t="s">
        <v>8747</v>
      </c>
      <c r="B4124" t="s">
        <v>39</v>
      </c>
      <c r="C4124">
        <v>44958</v>
      </c>
      <c r="D4124">
        <v>787.18</v>
      </c>
      <c r="E4124" s="1">
        <v>44761</v>
      </c>
      <c r="F4124" s="1">
        <v>46500</v>
      </c>
      <c r="G4124" t="s">
        <v>103</v>
      </c>
      <c r="H4124" t="s">
        <v>80</v>
      </c>
      <c r="I4124" t="s">
        <v>8744</v>
      </c>
      <c r="J4124">
        <v>1739</v>
      </c>
      <c r="K4124" t="s">
        <v>42</v>
      </c>
      <c r="L4124">
        <v>1</v>
      </c>
      <c r="M4124" t="s">
        <v>8745</v>
      </c>
      <c r="N4124" t="s">
        <v>32</v>
      </c>
      <c r="O4124">
        <v>37</v>
      </c>
      <c r="P4124" t="s">
        <v>6814</v>
      </c>
      <c r="Q4124" t="s">
        <v>51</v>
      </c>
      <c r="R4124" t="s">
        <v>8746</v>
      </c>
      <c r="S4124" t="s">
        <v>89</v>
      </c>
      <c r="T4124">
        <v>0</v>
      </c>
      <c r="U4124">
        <v>0</v>
      </c>
      <c r="V4124" t="s">
        <v>90</v>
      </c>
      <c r="W4124" t="s">
        <v>8748</v>
      </c>
      <c r="X4124" t="s">
        <v>72</v>
      </c>
      <c r="Y4124">
        <v>32</v>
      </c>
      <c r="Z4124">
        <v>70</v>
      </c>
      <c r="AA4124">
        <v>1</v>
      </c>
      <c r="AB4124" t="s">
        <v>58</v>
      </c>
      <c r="AC4124">
        <v>1</v>
      </c>
      <c r="AD4124" t="s">
        <v>74</v>
      </c>
    </row>
    <row r="4125" spans="1:30" x14ac:dyDescent="0.3">
      <c r="A4125" t="s">
        <v>9451</v>
      </c>
      <c r="B4125" t="s">
        <v>39</v>
      </c>
      <c r="C4125">
        <v>488711</v>
      </c>
      <c r="D4125">
        <v>1653.03</v>
      </c>
      <c r="E4125" s="1">
        <v>45617</v>
      </c>
      <c r="F4125" s="1">
        <v>47922</v>
      </c>
      <c r="G4125" t="s">
        <v>99</v>
      </c>
      <c r="H4125" t="s">
        <v>41</v>
      </c>
      <c r="I4125" t="s">
        <v>9448</v>
      </c>
      <c r="J4125">
        <v>2305</v>
      </c>
      <c r="K4125" t="s">
        <v>42</v>
      </c>
      <c r="L4125">
        <v>0</v>
      </c>
      <c r="M4125" t="s">
        <v>9449</v>
      </c>
      <c r="N4125" t="s">
        <v>60</v>
      </c>
      <c r="O4125">
        <v>42</v>
      </c>
      <c r="P4125" t="s">
        <v>1261</v>
      </c>
      <c r="Q4125" t="s">
        <v>62</v>
      </c>
      <c r="R4125" t="s">
        <v>9450</v>
      </c>
      <c r="S4125" t="s">
        <v>89</v>
      </c>
      <c r="T4125">
        <v>0</v>
      </c>
      <c r="U4125">
        <v>0</v>
      </c>
      <c r="V4125" t="s">
        <v>90</v>
      </c>
      <c r="W4125" t="s">
        <v>9452</v>
      </c>
      <c r="X4125" t="s">
        <v>57</v>
      </c>
      <c r="Y4125">
        <v>47</v>
      </c>
      <c r="Z4125">
        <v>82</v>
      </c>
      <c r="AA4125">
        <v>1</v>
      </c>
      <c r="AB4125" t="s">
        <v>58</v>
      </c>
      <c r="AC4125">
        <v>1</v>
      </c>
      <c r="AD4125" t="s">
        <v>59</v>
      </c>
    </row>
    <row r="4126" spans="1:30" x14ac:dyDescent="0.3">
      <c r="A4126" t="s">
        <v>479</v>
      </c>
      <c r="B4126" t="s">
        <v>39</v>
      </c>
      <c r="C4126">
        <v>362517</v>
      </c>
      <c r="D4126">
        <v>890.53</v>
      </c>
      <c r="E4126" s="1">
        <v>42989</v>
      </c>
      <c r="F4126" s="1">
        <v>46102</v>
      </c>
      <c r="G4126" t="s">
        <v>40</v>
      </c>
      <c r="H4126" t="s">
        <v>41</v>
      </c>
      <c r="I4126" t="s">
        <v>471</v>
      </c>
      <c r="J4126">
        <v>3113</v>
      </c>
      <c r="K4126" t="s">
        <v>42</v>
      </c>
      <c r="L4126">
        <v>0</v>
      </c>
      <c r="M4126" t="s">
        <v>472</v>
      </c>
      <c r="N4126" t="s">
        <v>49</v>
      </c>
      <c r="O4126">
        <v>32</v>
      </c>
      <c r="P4126" t="s">
        <v>473</v>
      </c>
      <c r="Q4126" t="s">
        <v>62</v>
      </c>
      <c r="R4126" t="s">
        <v>474</v>
      </c>
      <c r="S4126" t="s">
        <v>109</v>
      </c>
      <c r="T4126">
        <v>0</v>
      </c>
      <c r="U4126">
        <v>0</v>
      </c>
      <c r="V4126" t="s">
        <v>90</v>
      </c>
      <c r="W4126" t="s">
        <v>480</v>
      </c>
      <c r="X4126" t="s">
        <v>57</v>
      </c>
      <c r="Y4126">
        <v>39</v>
      </c>
      <c r="Z4126">
        <v>32</v>
      </c>
      <c r="AA4126">
        <v>0</v>
      </c>
      <c r="AB4126" t="s">
        <v>45</v>
      </c>
      <c r="AC4126">
        <v>0</v>
      </c>
      <c r="AD4126" t="s">
        <v>59</v>
      </c>
    </row>
    <row r="4127" spans="1:30" x14ac:dyDescent="0.3">
      <c r="A4127" t="s">
        <v>11532</v>
      </c>
      <c r="B4127" t="s">
        <v>39</v>
      </c>
      <c r="C4127">
        <v>190590</v>
      </c>
      <c r="D4127">
        <v>994.77</v>
      </c>
      <c r="E4127" s="1">
        <v>42124</v>
      </c>
      <c r="F4127" s="1">
        <v>45740</v>
      </c>
      <c r="G4127" t="s">
        <v>103</v>
      </c>
      <c r="H4127" t="s">
        <v>55</v>
      </c>
      <c r="I4127" t="s">
        <v>11529</v>
      </c>
      <c r="J4127">
        <v>3616</v>
      </c>
      <c r="K4127" t="s">
        <v>42</v>
      </c>
      <c r="L4127">
        <v>0</v>
      </c>
      <c r="M4127" t="s">
        <v>11530</v>
      </c>
      <c r="N4127" t="s">
        <v>32</v>
      </c>
      <c r="O4127">
        <v>63</v>
      </c>
      <c r="P4127" t="s">
        <v>635</v>
      </c>
      <c r="Q4127" t="s">
        <v>34</v>
      </c>
      <c r="R4127" t="s">
        <v>11531</v>
      </c>
      <c r="S4127" t="s">
        <v>36</v>
      </c>
      <c r="T4127">
        <v>1</v>
      </c>
      <c r="U4127">
        <v>1</v>
      </c>
      <c r="V4127" t="s">
        <v>37</v>
      </c>
      <c r="W4127" t="s">
        <v>11533</v>
      </c>
      <c r="X4127" t="s">
        <v>57</v>
      </c>
      <c r="Y4127">
        <v>13</v>
      </c>
      <c r="Z4127">
        <v>60</v>
      </c>
      <c r="AA4127">
        <v>0</v>
      </c>
      <c r="AB4127" t="s">
        <v>45</v>
      </c>
      <c r="AC4127">
        <v>0</v>
      </c>
      <c r="AD4127" t="s">
        <v>59</v>
      </c>
    </row>
    <row r="4128" spans="1:30" x14ac:dyDescent="0.3">
      <c r="A4128" t="s">
        <v>12631</v>
      </c>
      <c r="B4128" t="s">
        <v>54</v>
      </c>
      <c r="C4128">
        <v>188313</v>
      </c>
      <c r="D4128">
        <v>446.92</v>
      </c>
      <c r="E4128" s="1">
        <v>44818</v>
      </c>
      <c r="F4128" s="1">
        <v>48202</v>
      </c>
      <c r="G4128" t="s">
        <v>40</v>
      </c>
      <c r="H4128" t="s">
        <v>80</v>
      </c>
      <c r="I4128" t="s">
        <v>12628</v>
      </c>
      <c r="J4128">
        <v>3384</v>
      </c>
      <c r="K4128" t="s">
        <v>42</v>
      </c>
      <c r="L4128">
        <v>1</v>
      </c>
      <c r="M4128" t="s">
        <v>12629</v>
      </c>
      <c r="N4128" t="s">
        <v>32</v>
      </c>
      <c r="O4128">
        <v>30</v>
      </c>
      <c r="P4128" t="s">
        <v>2530</v>
      </c>
      <c r="Q4128" t="s">
        <v>34</v>
      </c>
      <c r="R4128" t="s">
        <v>12630</v>
      </c>
      <c r="S4128" t="s">
        <v>109</v>
      </c>
      <c r="T4128">
        <v>1</v>
      </c>
      <c r="U4128">
        <v>0</v>
      </c>
      <c r="V4128" t="s">
        <v>68</v>
      </c>
      <c r="W4128" t="s">
        <v>12632</v>
      </c>
      <c r="X4128" t="s">
        <v>72</v>
      </c>
      <c r="Y4128">
        <v>21</v>
      </c>
      <c r="Z4128">
        <v>7</v>
      </c>
      <c r="AA4128">
        <v>0</v>
      </c>
      <c r="AB4128" t="s">
        <v>73</v>
      </c>
      <c r="AC4128">
        <v>0</v>
      </c>
      <c r="AD4128" t="s">
        <v>74</v>
      </c>
    </row>
    <row r="4129" spans="1:30" x14ac:dyDescent="0.3">
      <c r="A4129" t="s">
        <v>12241</v>
      </c>
      <c r="B4129" t="s">
        <v>118</v>
      </c>
      <c r="C4129">
        <v>109785</v>
      </c>
      <c r="D4129">
        <v>299.57</v>
      </c>
      <c r="E4129" s="1">
        <v>44368</v>
      </c>
      <c r="F4129" s="1">
        <v>46012</v>
      </c>
      <c r="G4129" t="s">
        <v>40</v>
      </c>
      <c r="H4129" t="s">
        <v>55</v>
      </c>
      <c r="I4129" t="s">
        <v>12236</v>
      </c>
      <c r="J4129">
        <v>1644</v>
      </c>
      <c r="K4129" t="s">
        <v>42</v>
      </c>
      <c r="L4129">
        <v>0</v>
      </c>
      <c r="M4129" t="s">
        <v>12237</v>
      </c>
      <c r="N4129" t="s">
        <v>32</v>
      </c>
      <c r="O4129">
        <v>47</v>
      </c>
      <c r="P4129" t="s">
        <v>2126</v>
      </c>
      <c r="Q4129" t="s">
        <v>87</v>
      </c>
      <c r="R4129" t="s">
        <v>12238</v>
      </c>
      <c r="S4129" t="s">
        <v>97</v>
      </c>
      <c r="T4129">
        <v>0</v>
      </c>
      <c r="U4129">
        <v>0</v>
      </c>
      <c r="V4129" t="s">
        <v>90</v>
      </c>
      <c r="W4129" t="s">
        <v>12242</v>
      </c>
      <c r="X4129" t="s">
        <v>57</v>
      </c>
      <c r="Y4129">
        <v>0</v>
      </c>
      <c r="Z4129">
        <v>10</v>
      </c>
      <c r="AA4129">
        <v>0</v>
      </c>
      <c r="AB4129" t="s">
        <v>73</v>
      </c>
      <c r="AC4129">
        <v>0</v>
      </c>
      <c r="AD4129" t="s">
        <v>59</v>
      </c>
    </row>
    <row r="4130" spans="1:30" x14ac:dyDescent="0.3">
      <c r="A4130" t="s">
        <v>8462</v>
      </c>
      <c r="B4130" t="s">
        <v>70</v>
      </c>
      <c r="C4130">
        <v>439945</v>
      </c>
      <c r="D4130">
        <v>1225.49</v>
      </c>
      <c r="E4130" s="1">
        <v>45489</v>
      </c>
      <c r="F4130" s="1">
        <v>47733</v>
      </c>
      <c r="G4130" t="s">
        <v>40</v>
      </c>
      <c r="H4130" t="s">
        <v>41</v>
      </c>
      <c r="I4130" t="s">
        <v>8457</v>
      </c>
      <c r="J4130">
        <v>2244</v>
      </c>
      <c r="K4130" t="s">
        <v>42</v>
      </c>
      <c r="L4130">
        <v>0</v>
      </c>
      <c r="M4130" t="s">
        <v>8458</v>
      </c>
      <c r="N4130" t="s">
        <v>32</v>
      </c>
      <c r="O4130">
        <v>30</v>
      </c>
      <c r="P4130" t="s">
        <v>3668</v>
      </c>
      <c r="Q4130" t="s">
        <v>62</v>
      </c>
      <c r="R4130" t="s">
        <v>8459</v>
      </c>
      <c r="S4130" t="s">
        <v>109</v>
      </c>
      <c r="T4130">
        <v>0</v>
      </c>
      <c r="U4130">
        <v>0</v>
      </c>
      <c r="V4130" t="s">
        <v>68</v>
      </c>
      <c r="W4130" t="s">
        <v>8463</v>
      </c>
      <c r="X4130" t="s">
        <v>44</v>
      </c>
      <c r="Y4130">
        <v>43</v>
      </c>
      <c r="Z4130">
        <v>47</v>
      </c>
      <c r="AA4130">
        <v>0</v>
      </c>
      <c r="AB4130" t="s">
        <v>45</v>
      </c>
      <c r="AC4130">
        <v>0</v>
      </c>
      <c r="AD4130" t="s">
        <v>46</v>
      </c>
    </row>
    <row r="4131" spans="1:30" x14ac:dyDescent="0.3">
      <c r="A4131" t="s">
        <v>6477</v>
      </c>
      <c r="B4131" t="s">
        <v>54</v>
      </c>
      <c r="C4131">
        <v>49237</v>
      </c>
      <c r="D4131">
        <v>876.68</v>
      </c>
      <c r="E4131" s="1">
        <v>42177</v>
      </c>
      <c r="F4131" s="1">
        <v>45262</v>
      </c>
      <c r="G4131" t="s">
        <v>99</v>
      </c>
      <c r="H4131" t="s">
        <v>80</v>
      </c>
      <c r="I4131" t="s">
        <v>6470</v>
      </c>
      <c r="J4131">
        <v>3085</v>
      </c>
      <c r="K4131" t="s">
        <v>42</v>
      </c>
      <c r="L4131">
        <v>1</v>
      </c>
      <c r="M4131" t="s">
        <v>6471</v>
      </c>
      <c r="N4131" t="s">
        <v>32</v>
      </c>
      <c r="O4131">
        <v>28</v>
      </c>
      <c r="P4131" t="s">
        <v>923</v>
      </c>
      <c r="Q4131" t="s">
        <v>62</v>
      </c>
      <c r="R4131" t="s">
        <v>6472</v>
      </c>
      <c r="S4131" t="s">
        <v>109</v>
      </c>
      <c r="T4131">
        <v>0</v>
      </c>
      <c r="U4131">
        <v>0</v>
      </c>
      <c r="V4131" t="s">
        <v>68</v>
      </c>
      <c r="W4131" t="s">
        <v>6478</v>
      </c>
      <c r="X4131" t="s">
        <v>57</v>
      </c>
      <c r="Y4131">
        <v>16</v>
      </c>
      <c r="Z4131">
        <v>94</v>
      </c>
      <c r="AA4131">
        <v>1</v>
      </c>
      <c r="AB4131" t="s">
        <v>58</v>
      </c>
      <c r="AC4131">
        <v>1</v>
      </c>
      <c r="AD4131" t="s">
        <v>59</v>
      </c>
    </row>
    <row r="4132" spans="1:30" x14ac:dyDescent="0.3">
      <c r="A4132" t="s">
        <v>18681</v>
      </c>
      <c r="B4132" t="s">
        <v>54</v>
      </c>
      <c r="C4132">
        <v>231407</v>
      </c>
      <c r="D4132">
        <v>1226.98</v>
      </c>
      <c r="E4132" s="1">
        <v>42340</v>
      </c>
      <c r="F4132" s="1">
        <v>44554</v>
      </c>
      <c r="G4132" t="s">
        <v>99</v>
      </c>
      <c r="H4132" t="s">
        <v>55</v>
      </c>
      <c r="I4132" t="s">
        <v>18678</v>
      </c>
      <c r="J4132">
        <v>2214</v>
      </c>
      <c r="K4132" t="s">
        <v>42</v>
      </c>
      <c r="L4132">
        <v>0</v>
      </c>
      <c r="M4132" t="s">
        <v>18679</v>
      </c>
      <c r="N4132" t="s">
        <v>32</v>
      </c>
      <c r="O4132">
        <v>75</v>
      </c>
      <c r="P4132" t="s">
        <v>9121</v>
      </c>
      <c r="Q4132" t="s">
        <v>51</v>
      </c>
      <c r="R4132" t="s">
        <v>18680</v>
      </c>
      <c r="S4132" t="s">
        <v>36</v>
      </c>
      <c r="T4132">
        <v>0</v>
      </c>
      <c r="U4132">
        <v>1</v>
      </c>
      <c r="V4132" t="s">
        <v>37</v>
      </c>
      <c r="W4132" t="s">
        <v>18682</v>
      </c>
      <c r="X4132" t="s">
        <v>44</v>
      </c>
      <c r="Y4132">
        <v>3</v>
      </c>
      <c r="Z4132">
        <v>6</v>
      </c>
      <c r="AA4132">
        <v>0</v>
      </c>
      <c r="AB4132" t="s">
        <v>73</v>
      </c>
      <c r="AC4132">
        <v>0</v>
      </c>
      <c r="AD4132" t="s">
        <v>46</v>
      </c>
    </row>
    <row r="4133" spans="1:30" x14ac:dyDescent="0.3">
      <c r="A4133" t="s">
        <v>17211</v>
      </c>
      <c r="B4133" t="s">
        <v>70</v>
      </c>
      <c r="C4133">
        <v>151577</v>
      </c>
      <c r="D4133">
        <v>1779.07</v>
      </c>
      <c r="E4133" s="1">
        <v>44614</v>
      </c>
      <c r="F4133" s="1">
        <v>47737</v>
      </c>
      <c r="G4133" t="s">
        <v>40</v>
      </c>
      <c r="H4133" t="s">
        <v>55</v>
      </c>
      <c r="I4133" t="s">
        <v>17206</v>
      </c>
      <c r="J4133">
        <v>3123</v>
      </c>
      <c r="K4133" t="s">
        <v>42</v>
      </c>
      <c r="L4133">
        <v>0</v>
      </c>
      <c r="M4133" t="s">
        <v>17207</v>
      </c>
      <c r="N4133" t="s">
        <v>60</v>
      </c>
      <c r="O4133">
        <v>49</v>
      </c>
      <c r="P4133" t="s">
        <v>5534</v>
      </c>
      <c r="Q4133" t="s">
        <v>87</v>
      </c>
      <c r="R4133" t="s">
        <v>17208</v>
      </c>
      <c r="S4133" t="s">
        <v>97</v>
      </c>
      <c r="T4133">
        <v>0</v>
      </c>
      <c r="U4133">
        <v>0</v>
      </c>
      <c r="V4133" t="s">
        <v>90</v>
      </c>
      <c r="W4133" t="s">
        <v>17212</v>
      </c>
      <c r="X4133" t="s">
        <v>72</v>
      </c>
      <c r="Y4133">
        <v>35</v>
      </c>
      <c r="Z4133">
        <v>28</v>
      </c>
      <c r="AA4133">
        <v>0</v>
      </c>
      <c r="AB4133" t="s">
        <v>73</v>
      </c>
      <c r="AC4133">
        <v>0</v>
      </c>
      <c r="AD4133" t="s">
        <v>74</v>
      </c>
    </row>
    <row r="4134" spans="1:30" x14ac:dyDescent="0.3">
      <c r="A4134" t="s">
        <v>10099</v>
      </c>
      <c r="B4134" t="s">
        <v>118</v>
      </c>
      <c r="C4134">
        <v>29594</v>
      </c>
      <c r="D4134">
        <v>1794.44</v>
      </c>
      <c r="E4134" s="1">
        <v>44698</v>
      </c>
      <c r="F4134" s="1">
        <v>47609</v>
      </c>
      <c r="G4134" t="s">
        <v>99</v>
      </c>
      <c r="H4134" t="s">
        <v>55</v>
      </c>
      <c r="I4134" t="s">
        <v>10094</v>
      </c>
      <c r="J4134">
        <v>2911</v>
      </c>
      <c r="K4134" t="s">
        <v>42</v>
      </c>
      <c r="L4134">
        <v>0</v>
      </c>
      <c r="M4134" t="s">
        <v>10095</v>
      </c>
      <c r="N4134" t="s">
        <v>49</v>
      </c>
      <c r="O4134">
        <v>33</v>
      </c>
      <c r="P4134" t="s">
        <v>320</v>
      </c>
      <c r="Q4134" t="s">
        <v>51</v>
      </c>
      <c r="R4134" t="s">
        <v>10096</v>
      </c>
      <c r="S4134" t="s">
        <v>109</v>
      </c>
      <c r="T4134">
        <v>0</v>
      </c>
      <c r="U4134">
        <v>0</v>
      </c>
      <c r="V4134" t="s">
        <v>90</v>
      </c>
      <c r="W4134" t="s">
        <v>10100</v>
      </c>
      <c r="X4134" t="s">
        <v>57</v>
      </c>
      <c r="Y4134">
        <v>48</v>
      </c>
      <c r="Z4134">
        <v>28</v>
      </c>
      <c r="AA4134">
        <v>0</v>
      </c>
      <c r="AB4134" t="s">
        <v>73</v>
      </c>
      <c r="AC4134">
        <v>0</v>
      </c>
      <c r="AD4134" t="s">
        <v>59</v>
      </c>
    </row>
    <row r="4135" spans="1:30" x14ac:dyDescent="0.3">
      <c r="A4135" t="s">
        <v>11767</v>
      </c>
      <c r="B4135" t="s">
        <v>70</v>
      </c>
      <c r="C4135">
        <v>10158</v>
      </c>
      <c r="D4135">
        <v>592.63</v>
      </c>
      <c r="E4135" s="1">
        <v>44740</v>
      </c>
      <c r="F4135" s="1">
        <v>46284</v>
      </c>
      <c r="G4135" t="s">
        <v>99</v>
      </c>
      <c r="H4135" t="s">
        <v>41</v>
      </c>
      <c r="I4135" t="s">
        <v>11764</v>
      </c>
      <c r="J4135">
        <v>1544</v>
      </c>
      <c r="K4135" t="s">
        <v>42</v>
      </c>
      <c r="L4135">
        <v>0</v>
      </c>
      <c r="M4135" t="s">
        <v>11765</v>
      </c>
      <c r="N4135" t="s">
        <v>49</v>
      </c>
      <c r="O4135">
        <v>35</v>
      </c>
      <c r="P4135" t="s">
        <v>1761</v>
      </c>
      <c r="Q4135" t="s">
        <v>51</v>
      </c>
      <c r="R4135" t="s">
        <v>11766</v>
      </c>
      <c r="S4135" t="s">
        <v>109</v>
      </c>
      <c r="T4135">
        <v>0</v>
      </c>
      <c r="U4135">
        <v>0</v>
      </c>
      <c r="V4135" t="s">
        <v>90</v>
      </c>
      <c r="W4135" t="s">
        <v>11768</v>
      </c>
      <c r="X4135" t="s">
        <v>44</v>
      </c>
      <c r="Y4135">
        <v>25</v>
      </c>
      <c r="Z4135">
        <v>62</v>
      </c>
      <c r="AA4135">
        <v>0</v>
      </c>
      <c r="AB4135" t="s">
        <v>58</v>
      </c>
      <c r="AC4135">
        <v>0</v>
      </c>
      <c r="AD4135" t="s">
        <v>46</v>
      </c>
    </row>
    <row r="4136" spans="1:30" x14ac:dyDescent="0.3">
      <c r="A4136" t="s">
        <v>8754</v>
      </c>
      <c r="B4136" t="s">
        <v>70</v>
      </c>
      <c r="C4136">
        <v>225964</v>
      </c>
      <c r="D4136">
        <v>1309.06</v>
      </c>
      <c r="E4136" s="1">
        <v>43367</v>
      </c>
      <c r="F4136" s="1">
        <v>46832</v>
      </c>
      <c r="G4136" t="s">
        <v>40</v>
      </c>
      <c r="H4136" t="s">
        <v>80</v>
      </c>
      <c r="I4136" t="s">
        <v>8749</v>
      </c>
      <c r="J4136">
        <v>3465</v>
      </c>
      <c r="K4136" t="s">
        <v>42</v>
      </c>
      <c r="L4136">
        <v>1</v>
      </c>
      <c r="M4136" t="s">
        <v>8750</v>
      </c>
      <c r="N4136" t="s">
        <v>60</v>
      </c>
      <c r="O4136">
        <v>57</v>
      </c>
      <c r="P4136" t="s">
        <v>3008</v>
      </c>
      <c r="Q4136" t="s">
        <v>34</v>
      </c>
      <c r="R4136" t="s">
        <v>8751</v>
      </c>
      <c r="S4136" t="s">
        <v>36</v>
      </c>
      <c r="T4136">
        <v>1</v>
      </c>
      <c r="U4136">
        <v>0</v>
      </c>
      <c r="V4136" t="s">
        <v>37</v>
      </c>
      <c r="W4136" t="s">
        <v>8755</v>
      </c>
      <c r="X4136" t="s">
        <v>72</v>
      </c>
      <c r="Y4136">
        <v>44</v>
      </c>
      <c r="Z4136">
        <v>84</v>
      </c>
      <c r="AA4136">
        <v>1</v>
      </c>
      <c r="AB4136" t="s">
        <v>58</v>
      </c>
      <c r="AC4136">
        <v>1</v>
      </c>
      <c r="AD4136" t="s">
        <v>74</v>
      </c>
    </row>
    <row r="4137" spans="1:30" x14ac:dyDescent="0.3">
      <c r="A4137" t="s">
        <v>3467</v>
      </c>
      <c r="B4137" t="s">
        <v>39</v>
      </c>
      <c r="C4137">
        <v>52242</v>
      </c>
      <c r="D4137">
        <v>1447.54</v>
      </c>
      <c r="E4137" s="1">
        <v>45610</v>
      </c>
      <c r="F4137" s="1">
        <v>48306</v>
      </c>
      <c r="G4137" t="s">
        <v>40</v>
      </c>
      <c r="H4137" t="s">
        <v>41</v>
      </c>
      <c r="I4137" t="s">
        <v>3464</v>
      </c>
      <c r="J4137">
        <v>2696</v>
      </c>
      <c r="K4137" t="s">
        <v>42</v>
      </c>
      <c r="L4137">
        <v>0</v>
      </c>
      <c r="M4137" t="s">
        <v>3465</v>
      </c>
      <c r="N4137" t="s">
        <v>32</v>
      </c>
      <c r="O4137">
        <v>43</v>
      </c>
      <c r="P4137" t="s">
        <v>3004</v>
      </c>
      <c r="Q4137" t="s">
        <v>51</v>
      </c>
      <c r="R4137" t="s">
        <v>3466</v>
      </c>
      <c r="S4137" t="s">
        <v>89</v>
      </c>
      <c r="T4137">
        <v>0</v>
      </c>
      <c r="U4137">
        <v>0</v>
      </c>
      <c r="V4137" t="s">
        <v>90</v>
      </c>
      <c r="W4137" t="s">
        <v>3468</v>
      </c>
      <c r="X4137" t="s">
        <v>57</v>
      </c>
      <c r="Y4137">
        <v>14</v>
      </c>
      <c r="Z4137">
        <v>48</v>
      </c>
      <c r="AA4137">
        <v>0</v>
      </c>
      <c r="AB4137" t="s">
        <v>45</v>
      </c>
      <c r="AC4137">
        <v>0</v>
      </c>
      <c r="AD4137" t="s">
        <v>59</v>
      </c>
    </row>
    <row r="4138" spans="1:30" x14ac:dyDescent="0.3">
      <c r="A4138" t="s">
        <v>8140</v>
      </c>
      <c r="B4138" t="s">
        <v>70</v>
      </c>
      <c r="C4138">
        <v>340956</v>
      </c>
      <c r="D4138">
        <v>227.33</v>
      </c>
      <c r="E4138" s="1">
        <v>43227</v>
      </c>
      <c r="F4138" s="1">
        <v>46559</v>
      </c>
      <c r="G4138" t="s">
        <v>103</v>
      </c>
      <c r="H4138" t="s">
        <v>55</v>
      </c>
      <c r="I4138" t="s">
        <v>8137</v>
      </c>
      <c r="J4138">
        <v>3332</v>
      </c>
      <c r="K4138" t="s">
        <v>42</v>
      </c>
      <c r="L4138">
        <v>0</v>
      </c>
      <c r="M4138" t="s">
        <v>8138</v>
      </c>
      <c r="N4138" t="s">
        <v>60</v>
      </c>
      <c r="O4138">
        <v>42</v>
      </c>
      <c r="P4138" t="s">
        <v>836</v>
      </c>
      <c r="Q4138" t="s">
        <v>87</v>
      </c>
      <c r="R4138" t="s">
        <v>8139</v>
      </c>
      <c r="S4138" t="s">
        <v>89</v>
      </c>
      <c r="T4138">
        <v>0</v>
      </c>
      <c r="U4138">
        <v>0</v>
      </c>
      <c r="V4138" t="s">
        <v>90</v>
      </c>
      <c r="W4138" t="s">
        <v>8141</v>
      </c>
      <c r="X4138" t="s">
        <v>57</v>
      </c>
      <c r="Y4138">
        <v>42</v>
      </c>
      <c r="Z4138">
        <v>67</v>
      </c>
      <c r="AA4138">
        <v>0</v>
      </c>
      <c r="AB4138" t="s">
        <v>58</v>
      </c>
      <c r="AC4138">
        <v>0</v>
      </c>
      <c r="AD4138" t="s">
        <v>59</v>
      </c>
    </row>
    <row r="4139" spans="1:30" x14ac:dyDescent="0.3">
      <c r="A4139" t="s">
        <v>19979</v>
      </c>
      <c r="B4139" t="s">
        <v>39</v>
      </c>
      <c r="C4139">
        <v>364001</v>
      </c>
      <c r="D4139">
        <v>754.97</v>
      </c>
      <c r="E4139" s="1">
        <v>44278</v>
      </c>
      <c r="F4139" s="1">
        <v>46394</v>
      </c>
      <c r="G4139" t="s">
        <v>99</v>
      </c>
      <c r="H4139" t="s">
        <v>80</v>
      </c>
      <c r="I4139" t="s">
        <v>19976</v>
      </c>
      <c r="J4139">
        <v>2116</v>
      </c>
      <c r="K4139" t="s">
        <v>42</v>
      </c>
      <c r="L4139">
        <v>1</v>
      </c>
      <c r="M4139" t="s">
        <v>19977</v>
      </c>
      <c r="N4139" t="s">
        <v>60</v>
      </c>
      <c r="O4139">
        <v>60</v>
      </c>
      <c r="P4139" t="s">
        <v>619</v>
      </c>
      <c r="Q4139" t="s">
        <v>34</v>
      </c>
      <c r="R4139" t="s">
        <v>19978</v>
      </c>
      <c r="S4139" t="s">
        <v>36</v>
      </c>
      <c r="T4139">
        <v>1</v>
      </c>
      <c r="U4139">
        <v>1</v>
      </c>
      <c r="V4139" t="s">
        <v>37</v>
      </c>
      <c r="W4139" t="s">
        <v>19980</v>
      </c>
      <c r="X4139" t="s">
        <v>72</v>
      </c>
      <c r="Y4139">
        <v>20</v>
      </c>
      <c r="Z4139">
        <v>24</v>
      </c>
      <c r="AA4139">
        <v>0</v>
      </c>
      <c r="AB4139" t="s">
        <v>73</v>
      </c>
      <c r="AC4139">
        <v>0</v>
      </c>
      <c r="AD4139" t="s">
        <v>74</v>
      </c>
    </row>
    <row r="4140" spans="1:30" x14ac:dyDescent="0.3">
      <c r="A4140" t="s">
        <v>19027</v>
      </c>
      <c r="B4140" t="s">
        <v>39</v>
      </c>
      <c r="C4140">
        <v>358290</v>
      </c>
      <c r="D4140">
        <v>1467.44</v>
      </c>
      <c r="E4140" s="1">
        <v>42256</v>
      </c>
      <c r="F4140" s="1">
        <v>44219</v>
      </c>
      <c r="G4140" t="s">
        <v>40</v>
      </c>
      <c r="H4140" t="s">
        <v>80</v>
      </c>
      <c r="I4140" t="s">
        <v>19024</v>
      </c>
      <c r="J4140">
        <v>1963</v>
      </c>
      <c r="K4140" t="s">
        <v>42</v>
      </c>
      <c r="L4140">
        <v>1</v>
      </c>
      <c r="M4140" t="s">
        <v>19025</v>
      </c>
      <c r="N4140" t="s">
        <v>32</v>
      </c>
      <c r="O4140">
        <v>76</v>
      </c>
      <c r="P4140" t="s">
        <v>1269</v>
      </c>
      <c r="Q4140" t="s">
        <v>62</v>
      </c>
      <c r="R4140" t="s">
        <v>19026</v>
      </c>
      <c r="S4140" t="s">
        <v>36</v>
      </c>
      <c r="T4140">
        <v>0</v>
      </c>
      <c r="U4140">
        <v>1</v>
      </c>
      <c r="V4140" t="s">
        <v>37</v>
      </c>
      <c r="W4140" t="s">
        <v>19028</v>
      </c>
      <c r="X4140" t="s">
        <v>44</v>
      </c>
      <c r="Y4140">
        <v>16</v>
      </c>
      <c r="Z4140">
        <v>4</v>
      </c>
      <c r="AA4140">
        <v>0</v>
      </c>
      <c r="AB4140" t="s">
        <v>73</v>
      </c>
      <c r="AC4140">
        <v>0</v>
      </c>
      <c r="AD4140" t="s">
        <v>46</v>
      </c>
    </row>
    <row r="4141" spans="1:30" x14ac:dyDescent="0.3">
      <c r="A4141" t="s">
        <v>10359</v>
      </c>
      <c r="B4141" t="s">
        <v>70</v>
      </c>
      <c r="C4141">
        <v>277988</v>
      </c>
      <c r="D4141">
        <v>952.3</v>
      </c>
      <c r="E4141" s="1">
        <v>45303</v>
      </c>
      <c r="F4141" s="1">
        <v>48580</v>
      </c>
      <c r="G4141" t="s">
        <v>103</v>
      </c>
      <c r="H4141" t="s">
        <v>80</v>
      </c>
      <c r="I4141" t="s">
        <v>10354</v>
      </c>
      <c r="J4141">
        <v>3277</v>
      </c>
      <c r="K4141" t="s">
        <v>42</v>
      </c>
      <c r="L4141">
        <v>1</v>
      </c>
      <c r="M4141" t="s">
        <v>10355</v>
      </c>
      <c r="N4141" t="s">
        <v>49</v>
      </c>
      <c r="O4141">
        <v>38</v>
      </c>
      <c r="P4141" t="s">
        <v>1588</v>
      </c>
      <c r="Q4141" t="s">
        <v>34</v>
      </c>
      <c r="R4141" t="s">
        <v>10356</v>
      </c>
      <c r="S4141" t="s">
        <v>89</v>
      </c>
      <c r="T4141">
        <v>1</v>
      </c>
      <c r="U4141">
        <v>0</v>
      </c>
      <c r="V4141" t="s">
        <v>90</v>
      </c>
      <c r="W4141" t="s">
        <v>10360</v>
      </c>
      <c r="X4141" t="s">
        <v>44</v>
      </c>
      <c r="Y4141">
        <v>42</v>
      </c>
      <c r="Z4141">
        <v>31</v>
      </c>
      <c r="AA4141">
        <v>0</v>
      </c>
      <c r="AB4141" t="s">
        <v>45</v>
      </c>
      <c r="AC4141">
        <v>0</v>
      </c>
      <c r="AD4141" t="s">
        <v>46</v>
      </c>
    </row>
    <row r="4142" spans="1:30" x14ac:dyDescent="0.3">
      <c r="A4142" t="s">
        <v>10030</v>
      </c>
      <c r="B4142" t="s">
        <v>70</v>
      </c>
      <c r="C4142">
        <v>462879</v>
      </c>
      <c r="D4142">
        <v>931.02</v>
      </c>
      <c r="E4142" s="1">
        <v>44255</v>
      </c>
      <c r="F4142" s="1">
        <v>45562</v>
      </c>
      <c r="G4142" t="s">
        <v>99</v>
      </c>
      <c r="H4142" t="s">
        <v>41</v>
      </c>
      <c r="I4142" t="s">
        <v>10025</v>
      </c>
      <c r="J4142">
        <v>1307</v>
      </c>
      <c r="K4142" t="s">
        <v>42</v>
      </c>
      <c r="L4142">
        <v>0</v>
      </c>
      <c r="M4142" t="s">
        <v>10026</v>
      </c>
      <c r="N4142" t="s">
        <v>60</v>
      </c>
      <c r="O4142">
        <v>64</v>
      </c>
      <c r="P4142" t="s">
        <v>611</v>
      </c>
      <c r="Q4142" t="s">
        <v>51</v>
      </c>
      <c r="R4142" t="s">
        <v>10027</v>
      </c>
      <c r="S4142" t="s">
        <v>36</v>
      </c>
      <c r="T4142">
        <v>0</v>
      </c>
      <c r="U4142">
        <v>1</v>
      </c>
      <c r="V4142" t="s">
        <v>37</v>
      </c>
      <c r="W4142" t="s">
        <v>10031</v>
      </c>
      <c r="X4142" t="s">
        <v>57</v>
      </c>
      <c r="Y4142">
        <v>12</v>
      </c>
      <c r="Z4142">
        <v>86</v>
      </c>
      <c r="AA4142">
        <v>1</v>
      </c>
      <c r="AB4142" t="s">
        <v>58</v>
      </c>
      <c r="AC4142">
        <v>1</v>
      </c>
      <c r="AD4142" t="s">
        <v>59</v>
      </c>
    </row>
    <row r="4143" spans="1:30" x14ac:dyDescent="0.3">
      <c r="A4143" t="s">
        <v>7798</v>
      </c>
      <c r="B4143" t="s">
        <v>54</v>
      </c>
      <c r="C4143">
        <v>495408</v>
      </c>
      <c r="D4143">
        <v>1578.53</v>
      </c>
      <c r="E4143" s="1">
        <v>42890</v>
      </c>
      <c r="F4143" s="1">
        <v>45241</v>
      </c>
      <c r="G4143" t="s">
        <v>40</v>
      </c>
      <c r="H4143" t="s">
        <v>55</v>
      </c>
      <c r="I4143" t="s">
        <v>7795</v>
      </c>
      <c r="J4143">
        <v>2351</v>
      </c>
      <c r="K4143" t="s">
        <v>42</v>
      </c>
      <c r="L4143">
        <v>0</v>
      </c>
      <c r="M4143" t="s">
        <v>7796</v>
      </c>
      <c r="N4143" t="s">
        <v>49</v>
      </c>
      <c r="O4143">
        <v>27</v>
      </c>
      <c r="P4143" t="s">
        <v>3860</v>
      </c>
      <c r="Q4143" t="s">
        <v>87</v>
      </c>
      <c r="R4143" t="s">
        <v>7797</v>
      </c>
      <c r="S4143" t="s">
        <v>109</v>
      </c>
      <c r="T4143">
        <v>0</v>
      </c>
      <c r="U4143">
        <v>0</v>
      </c>
      <c r="V4143" t="s">
        <v>68</v>
      </c>
      <c r="W4143" t="s">
        <v>7799</v>
      </c>
      <c r="X4143" t="s">
        <v>57</v>
      </c>
      <c r="Y4143">
        <v>15</v>
      </c>
      <c r="Z4143">
        <v>44</v>
      </c>
      <c r="AA4143">
        <v>0</v>
      </c>
      <c r="AB4143" t="s">
        <v>45</v>
      </c>
      <c r="AC4143">
        <v>0</v>
      </c>
      <c r="AD4143" t="s">
        <v>59</v>
      </c>
    </row>
    <row r="4144" spans="1:30" x14ac:dyDescent="0.3">
      <c r="A4144" t="s">
        <v>5422</v>
      </c>
      <c r="B4144" t="s">
        <v>54</v>
      </c>
      <c r="C4144">
        <v>204966</v>
      </c>
      <c r="D4144">
        <v>1530.78</v>
      </c>
      <c r="E4144" s="1">
        <v>44862</v>
      </c>
      <c r="F4144" s="1">
        <v>48489</v>
      </c>
      <c r="G4144" t="s">
        <v>103</v>
      </c>
      <c r="H4144" t="s">
        <v>80</v>
      </c>
      <c r="I4144" t="s">
        <v>5419</v>
      </c>
      <c r="J4144">
        <v>3627</v>
      </c>
      <c r="K4144" t="s">
        <v>42</v>
      </c>
      <c r="L4144">
        <v>1</v>
      </c>
      <c r="M4144" t="s">
        <v>5420</v>
      </c>
      <c r="N4144" t="s">
        <v>49</v>
      </c>
      <c r="O4144">
        <v>25</v>
      </c>
      <c r="P4144" t="s">
        <v>4442</v>
      </c>
      <c r="Q4144" t="s">
        <v>51</v>
      </c>
      <c r="R4144" t="s">
        <v>5421</v>
      </c>
      <c r="S4144" t="s">
        <v>67</v>
      </c>
      <c r="T4144">
        <v>0</v>
      </c>
      <c r="U4144">
        <v>0</v>
      </c>
      <c r="V4144" t="s">
        <v>68</v>
      </c>
      <c r="W4144" t="s">
        <v>5423</v>
      </c>
      <c r="X4144" t="s">
        <v>44</v>
      </c>
      <c r="Y4144">
        <v>40</v>
      </c>
      <c r="Z4144">
        <v>98</v>
      </c>
      <c r="AA4144">
        <v>1</v>
      </c>
      <c r="AB4144" t="s">
        <v>58</v>
      </c>
      <c r="AC4144">
        <v>1</v>
      </c>
      <c r="AD4144" t="s">
        <v>46</v>
      </c>
    </row>
    <row r="4145" spans="1:30" x14ac:dyDescent="0.3">
      <c r="A4145" t="s">
        <v>7592</v>
      </c>
      <c r="B4145" t="s">
        <v>70</v>
      </c>
      <c r="C4145">
        <v>389231</v>
      </c>
      <c r="D4145">
        <v>1470.8</v>
      </c>
      <c r="E4145" s="1">
        <v>44449</v>
      </c>
      <c r="F4145" s="1">
        <v>45127</v>
      </c>
      <c r="G4145" t="s">
        <v>40</v>
      </c>
      <c r="H4145" t="s">
        <v>80</v>
      </c>
      <c r="I4145" t="s">
        <v>7586</v>
      </c>
      <c r="J4145">
        <v>678</v>
      </c>
      <c r="K4145" t="s">
        <v>100</v>
      </c>
      <c r="L4145">
        <v>1</v>
      </c>
      <c r="M4145" t="s">
        <v>7587</v>
      </c>
      <c r="N4145" t="s">
        <v>49</v>
      </c>
      <c r="O4145">
        <v>45</v>
      </c>
      <c r="P4145" t="s">
        <v>7588</v>
      </c>
      <c r="Q4145" t="s">
        <v>87</v>
      </c>
      <c r="R4145" t="s">
        <v>7589</v>
      </c>
      <c r="S4145" t="s">
        <v>89</v>
      </c>
      <c r="T4145">
        <v>0</v>
      </c>
      <c r="U4145">
        <v>0</v>
      </c>
      <c r="V4145" t="s">
        <v>90</v>
      </c>
      <c r="W4145" t="s">
        <v>7593</v>
      </c>
      <c r="X4145" t="s">
        <v>44</v>
      </c>
      <c r="Y4145">
        <v>26</v>
      </c>
      <c r="Z4145">
        <v>82</v>
      </c>
      <c r="AA4145">
        <v>1</v>
      </c>
      <c r="AB4145" t="s">
        <v>58</v>
      </c>
      <c r="AC4145">
        <v>1</v>
      </c>
      <c r="AD4145" t="s">
        <v>46</v>
      </c>
    </row>
    <row r="4146" spans="1:30" x14ac:dyDescent="0.3">
      <c r="A4146" t="s">
        <v>2864</v>
      </c>
      <c r="B4146" t="s">
        <v>39</v>
      </c>
      <c r="C4146">
        <v>491016</v>
      </c>
      <c r="D4146">
        <v>540.19000000000005</v>
      </c>
      <c r="E4146" s="1">
        <v>42834</v>
      </c>
      <c r="F4146" s="1">
        <v>45368</v>
      </c>
      <c r="G4146" t="s">
        <v>40</v>
      </c>
      <c r="H4146" t="s">
        <v>55</v>
      </c>
      <c r="I4146" t="s">
        <v>2857</v>
      </c>
      <c r="J4146">
        <v>2534</v>
      </c>
      <c r="K4146" t="s">
        <v>42</v>
      </c>
      <c r="L4146">
        <v>0</v>
      </c>
      <c r="M4146" t="s">
        <v>2858</v>
      </c>
      <c r="N4146" t="s">
        <v>60</v>
      </c>
      <c r="O4146">
        <v>19</v>
      </c>
      <c r="P4146" t="s">
        <v>553</v>
      </c>
      <c r="Q4146" t="s">
        <v>87</v>
      </c>
      <c r="R4146" t="s">
        <v>2859</v>
      </c>
      <c r="S4146" t="s">
        <v>67</v>
      </c>
      <c r="T4146">
        <v>0</v>
      </c>
      <c r="U4146">
        <v>0</v>
      </c>
      <c r="V4146" t="s">
        <v>68</v>
      </c>
      <c r="W4146" t="s">
        <v>2865</v>
      </c>
      <c r="X4146" t="s">
        <v>57</v>
      </c>
      <c r="Y4146">
        <v>44</v>
      </c>
      <c r="Z4146">
        <v>50</v>
      </c>
      <c r="AA4146">
        <v>0</v>
      </c>
      <c r="AB4146" t="s">
        <v>45</v>
      </c>
      <c r="AC4146">
        <v>0</v>
      </c>
      <c r="AD4146" t="s">
        <v>59</v>
      </c>
    </row>
    <row r="4147" spans="1:30" x14ac:dyDescent="0.3">
      <c r="A4147" t="s">
        <v>12886</v>
      </c>
      <c r="B4147" t="s">
        <v>118</v>
      </c>
      <c r="C4147">
        <v>341188</v>
      </c>
      <c r="D4147">
        <v>1908.97</v>
      </c>
      <c r="E4147" s="1">
        <v>42593</v>
      </c>
      <c r="F4147" s="1">
        <v>43305</v>
      </c>
      <c r="G4147" t="s">
        <v>103</v>
      </c>
      <c r="H4147" t="s">
        <v>80</v>
      </c>
      <c r="I4147" t="s">
        <v>12879</v>
      </c>
      <c r="J4147">
        <v>712</v>
      </c>
      <c r="K4147" t="s">
        <v>100</v>
      </c>
      <c r="L4147">
        <v>1</v>
      </c>
      <c r="M4147" t="s">
        <v>12880</v>
      </c>
      <c r="N4147" t="s">
        <v>49</v>
      </c>
      <c r="O4147">
        <v>29</v>
      </c>
      <c r="P4147" t="s">
        <v>8828</v>
      </c>
      <c r="Q4147" t="s">
        <v>62</v>
      </c>
      <c r="R4147" t="s">
        <v>12881</v>
      </c>
      <c r="S4147" t="s">
        <v>109</v>
      </c>
      <c r="T4147">
        <v>0</v>
      </c>
      <c r="U4147">
        <v>0</v>
      </c>
      <c r="V4147" t="s">
        <v>68</v>
      </c>
      <c r="W4147" t="s">
        <v>12887</v>
      </c>
      <c r="X4147" t="s">
        <v>44</v>
      </c>
      <c r="Y4147">
        <v>5</v>
      </c>
      <c r="Z4147">
        <v>9</v>
      </c>
      <c r="AA4147">
        <v>0</v>
      </c>
      <c r="AB4147" t="s">
        <v>73</v>
      </c>
      <c r="AC4147">
        <v>0</v>
      </c>
      <c r="AD4147" t="s">
        <v>46</v>
      </c>
    </row>
    <row r="4148" spans="1:30" x14ac:dyDescent="0.3">
      <c r="A4148" t="s">
        <v>9898</v>
      </c>
      <c r="B4148" t="s">
        <v>118</v>
      </c>
      <c r="C4148">
        <v>484496</v>
      </c>
      <c r="D4148">
        <v>620.59</v>
      </c>
      <c r="E4148" s="1">
        <v>44049</v>
      </c>
      <c r="F4148" s="1">
        <v>47430</v>
      </c>
      <c r="G4148" t="s">
        <v>103</v>
      </c>
      <c r="H4148" t="s">
        <v>41</v>
      </c>
      <c r="I4148" t="s">
        <v>9893</v>
      </c>
      <c r="J4148">
        <v>3381</v>
      </c>
      <c r="K4148" t="s">
        <v>42</v>
      </c>
      <c r="L4148">
        <v>0</v>
      </c>
      <c r="M4148" t="s">
        <v>9894</v>
      </c>
      <c r="N4148" t="s">
        <v>32</v>
      </c>
      <c r="O4148">
        <v>18</v>
      </c>
      <c r="P4148" t="s">
        <v>2982</v>
      </c>
      <c r="Q4148" t="s">
        <v>87</v>
      </c>
      <c r="R4148" t="s">
        <v>9895</v>
      </c>
      <c r="S4148" t="s">
        <v>67</v>
      </c>
      <c r="T4148">
        <v>0</v>
      </c>
      <c r="U4148">
        <v>0</v>
      </c>
      <c r="V4148" t="s">
        <v>68</v>
      </c>
      <c r="W4148" t="s">
        <v>9899</v>
      </c>
      <c r="X4148" t="s">
        <v>44</v>
      </c>
      <c r="Y4148">
        <v>33</v>
      </c>
      <c r="Z4148">
        <v>76</v>
      </c>
      <c r="AA4148">
        <v>1</v>
      </c>
      <c r="AB4148" t="s">
        <v>58</v>
      </c>
      <c r="AC4148">
        <v>1</v>
      </c>
      <c r="AD4148" t="s">
        <v>46</v>
      </c>
    </row>
    <row r="4149" spans="1:30" x14ac:dyDescent="0.3">
      <c r="A4149" t="s">
        <v>8718</v>
      </c>
      <c r="B4149" t="s">
        <v>39</v>
      </c>
      <c r="C4149">
        <v>93417</v>
      </c>
      <c r="D4149">
        <v>1770.01</v>
      </c>
      <c r="E4149" s="1">
        <v>42095</v>
      </c>
      <c r="F4149" s="1">
        <v>43983</v>
      </c>
      <c r="G4149" t="s">
        <v>99</v>
      </c>
      <c r="H4149" t="s">
        <v>41</v>
      </c>
      <c r="I4149" t="s">
        <v>8713</v>
      </c>
      <c r="J4149">
        <v>1888</v>
      </c>
      <c r="K4149" t="s">
        <v>42</v>
      </c>
      <c r="L4149">
        <v>0</v>
      </c>
      <c r="M4149" t="s">
        <v>8714</v>
      </c>
      <c r="N4149" t="s">
        <v>60</v>
      </c>
      <c r="O4149">
        <v>74</v>
      </c>
      <c r="P4149" t="s">
        <v>5158</v>
      </c>
      <c r="Q4149" t="s">
        <v>87</v>
      </c>
      <c r="R4149" t="s">
        <v>8715</v>
      </c>
      <c r="S4149" t="s">
        <v>36</v>
      </c>
      <c r="T4149">
        <v>0</v>
      </c>
      <c r="U4149">
        <v>1</v>
      </c>
      <c r="V4149" t="s">
        <v>37</v>
      </c>
      <c r="W4149" t="s">
        <v>8719</v>
      </c>
      <c r="X4149" t="s">
        <v>72</v>
      </c>
      <c r="Y4149">
        <v>11</v>
      </c>
      <c r="Z4149">
        <v>98</v>
      </c>
      <c r="AA4149">
        <v>1</v>
      </c>
      <c r="AB4149" t="s">
        <v>58</v>
      </c>
      <c r="AC4149">
        <v>1</v>
      </c>
      <c r="AD4149" t="s">
        <v>74</v>
      </c>
    </row>
    <row r="4150" spans="1:30" x14ac:dyDescent="0.3">
      <c r="A4150" t="s">
        <v>19783</v>
      </c>
      <c r="B4150" t="s">
        <v>39</v>
      </c>
      <c r="C4150">
        <v>368371</v>
      </c>
      <c r="D4150">
        <v>140.25</v>
      </c>
      <c r="E4150" s="1">
        <v>43430</v>
      </c>
      <c r="F4150" s="1">
        <v>46216</v>
      </c>
      <c r="G4150" t="s">
        <v>40</v>
      </c>
      <c r="H4150" t="s">
        <v>55</v>
      </c>
      <c r="I4150" t="s">
        <v>19776</v>
      </c>
      <c r="J4150">
        <v>2786</v>
      </c>
      <c r="K4150" t="s">
        <v>42</v>
      </c>
      <c r="L4150">
        <v>0</v>
      </c>
      <c r="M4150" t="s">
        <v>19777</v>
      </c>
      <c r="N4150" t="s">
        <v>60</v>
      </c>
      <c r="O4150">
        <v>38</v>
      </c>
      <c r="P4150" t="s">
        <v>5705</v>
      </c>
      <c r="Q4150" t="s">
        <v>51</v>
      </c>
      <c r="R4150" t="s">
        <v>19778</v>
      </c>
      <c r="S4150" t="s">
        <v>89</v>
      </c>
      <c r="T4150">
        <v>0</v>
      </c>
      <c r="U4150">
        <v>0</v>
      </c>
      <c r="V4150" t="s">
        <v>90</v>
      </c>
      <c r="W4150" t="s">
        <v>19784</v>
      </c>
      <c r="X4150" t="s">
        <v>72</v>
      </c>
      <c r="Y4150">
        <v>36</v>
      </c>
      <c r="Z4150">
        <v>92</v>
      </c>
      <c r="AA4150">
        <v>1</v>
      </c>
      <c r="AB4150" t="s">
        <v>58</v>
      </c>
      <c r="AC4150">
        <v>1</v>
      </c>
      <c r="AD4150" t="s">
        <v>74</v>
      </c>
    </row>
    <row r="4151" spans="1:30" x14ac:dyDescent="0.3">
      <c r="A4151" t="s">
        <v>9468</v>
      </c>
      <c r="B4151" t="s">
        <v>118</v>
      </c>
      <c r="C4151">
        <v>190835</v>
      </c>
      <c r="D4151">
        <v>358.15</v>
      </c>
      <c r="E4151" s="1">
        <v>45565</v>
      </c>
      <c r="F4151" s="1">
        <v>48053</v>
      </c>
      <c r="G4151" t="s">
        <v>99</v>
      </c>
      <c r="H4151" t="s">
        <v>80</v>
      </c>
      <c r="I4151" t="s">
        <v>9463</v>
      </c>
      <c r="J4151">
        <v>2488</v>
      </c>
      <c r="K4151" t="s">
        <v>42</v>
      </c>
      <c r="L4151">
        <v>1</v>
      </c>
      <c r="M4151" t="s">
        <v>9464</v>
      </c>
      <c r="N4151" t="s">
        <v>49</v>
      </c>
      <c r="O4151">
        <v>22</v>
      </c>
      <c r="P4151" t="s">
        <v>1708</v>
      </c>
      <c r="Q4151" t="s">
        <v>62</v>
      </c>
      <c r="R4151" t="s">
        <v>9465</v>
      </c>
      <c r="S4151" t="s">
        <v>67</v>
      </c>
      <c r="T4151">
        <v>0</v>
      </c>
      <c r="U4151">
        <v>0</v>
      </c>
      <c r="V4151" t="s">
        <v>68</v>
      </c>
      <c r="W4151" t="s">
        <v>9469</v>
      </c>
      <c r="X4151" t="s">
        <v>44</v>
      </c>
      <c r="Y4151">
        <v>19</v>
      </c>
      <c r="Z4151">
        <v>1</v>
      </c>
      <c r="AA4151">
        <v>0</v>
      </c>
      <c r="AB4151" t="s">
        <v>73</v>
      </c>
      <c r="AC4151">
        <v>0</v>
      </c>
      <c r="AD4151" t="s">
        <v>46</v>
      </c>
    </row>
    <row r="4152" spans="1:30" x14ac:dyDescent="0.3">
      <c r="A4152" t="s">
        <v>6769</v>
      </c>
      <c r="B4152" t="s">
        <v>118</v>
      </c>
      <c r="C4152">
        <v>154228</v>
      </c>
      <c r="D4152">
        <v>1075.21</v>
      </c>
      <c r="E4152" s="1">
        <v>42158</v>
      </c>
      <c r="F4152" s="1">
        <v>44322</v>
      </c>
      <c r="G4152" t="s">
        <v>103</v>
      </c>
      <c r="H4152" t="s">
        <v>55</v>
      </c>
      <c r="I4152" t="s">
        <v>6766</v>
      </c>
      <c r="J4152">
        <v>2164</v>
      </c>
      <c r="K4152" t="s">
        <v>42</v>
      </c>
      <c r="L4152">
        <v>0</v>
      </c>
      <c r="M4152" t="s">
        <v>6767</v>
      </c>
      <c r="N4152" t="s">
        <v>32</v>
      </c>
      <c r="O4152">
        <v>63</v>
      </c>
      <c r="P4152" t="s">
        <v>908</v>
      </c>
      <c r="Q4152" t="s">
        <v>87</v>
      </c>
      <c r="R4152" t="s">
        <v>6768</v>
      </c>
      <c r="S4152" t="s">
        <v>36</v>
      </c>
      <c r="T4152">
        <v>0</v>
      </c>
      <c r="U4152">
        <v>1</v>
      </c>
      <c r="V4152" t="s">
        <v>37</v>
      </c>
      <c r="W4152" t="s">
        <v>6770</v>
      </c>
      <c r="X4152" t="s">
        <v>44</v>
      </c>
      <c r="Y4152">
        <v>12</v>
      </c>
      <c r="Z4152">
        <v>86</v>
      </c>
      <c r="AA4152">
        <v>1</v>
      </c>
      <c r="AB4152" t="s">
        <v>58</v>
      </c>
      <c r="AC4152">
        <v>1</v>
      </c>
      <c r="AD4152" t="s">
        <v>46</v>
      </c>
    </row>
    <row r="4153" spans="1:30" x14ac:dyDescent="0.3">
      <c r="A4153" t="s">
        <v>13228</v>
      </c>
      <c r="B4153" t="s">
        <v>39</v>
      </c>
      <c r="C4153">
        <v>215948</v>
      </c>
      <c r="D4153">
        <v>1547.87</v>
      </c>
      <c r="E4153" s="1">
        <v>43239</v>
      </c>
      <c r="F4153" s="1">
        <v>45205</v>
      </c>
      <c r="G4153" t="s">
        <v>40</v>
      </c>
      <c r="H4153" t="s">
        <v>55</v>
      </c>
      <c r="I4153" t="s">
        <v>13223</v>
      </c>
      <c r="J4153">
        <v>1966</v>
      </c>
      <c r="K4153" t="s">
        <v>42</v>
      </c>
      <c r="L4153">
        <v>0</v>
      </c>
      <c r="M4153" t="s">
        <v>13224</v>
      </c>
      <c r="N4153" t="s">
        <v>60</v>
      </c>
      <c r="O4153">
        <v>85</v>
      </c>
      <c r="P4153" t="s">
        <v>1853</v>
      </c>
      <c r="Q4153" t="s">
        <v>34</v>
      </c>
      <c r="R4153" t="s">
        <v>13225</v>
      </c>
      <c r="S4153" t="s">
        <v>36</v>
      </c>
      <c r="T4153">
        <v>1</v>
      </c>
      <c r="U4153">
        <v>1</v>
      </c>
      <c r="V4153" t="s">
        <v>37</v>
      </c>
      <c r="W4153" t="s">
        <v>13229</v>
      </c>
      <c r="X4153" t="s">
        <v>57</v>
      </c>
      <c r="Y4153">
        <v>43</v>
      </c>
      <c r="Z4153">
        <v>13</v>
      </c>
      <c r="AA4153">
        <v>0</v>
      </c>
      <c r="AB4153" t="s">
        <v>73</v>
      </c>
      <c r="AC4153">
        <v>0</v>
      </c>
      <c r="AD4153" t="s">
        <v>59</v>
      </c>
    </row>
    <row r="4154" spans="1:30" x14ac:dyDescent="0.3">
      <c r="A4154" t="s">
        <v>15478</v>
      </c>
      <c r="B4154" t="s">
        <v>118</v>
      </c>
      <c r="C4154">
        <v>120055</v>
      </c>
      <c r="D4154">
        <v>1572.87</v>
      </c>
      <c r="E4154" s="1">
        <v>43251</v>
      </c>
      <c r="F4154" s="1">
        <v>46203</v>
      </c>
      <c r="G4154" t="s">
        <v>103</v>
      </c>
      <c r="H4154" t="s">
        <v>41</v>
      </c>
      <c r="I4154" t="s">
        <v>15473</v>
      </c>
      <c r="J4154">
        <v>2952</v>
      </c>
      <c r="K4154" t="s">
        <v>42</v>
      </c>
      <c r="L4154">
        <v>0</v>
      </c>
      <c r="M4154" t="s">
        <v>15474</v>
      </c>
      <c r="N4154" t="s">
        <v>32</v>
      </c>
      <c r="O4154">
        <v>56</v>
      </c>
      <c r="P4154" t="s">
        <v>354</v>
      </c>
      <c r="Q4154" t="s">
        <v>87</v>
      </c>
      <c r="R4154" t="s">
        <v>15475</v>
      </c>
      <c r="S4154" t="s">
        <v>36</v>
      </c>
      <c r="T4154">
        <v>0</v>
      </c>
      <c r="U4154">
        <v>0</v>
      </c>
      <c r="V4154" t="s">
        <v>37</v>
      </c>
      <c r="W4154" t="s">
        <v>15479</v>
      </c>
      <c r="X4154" t="s">
        <v>57</v>
      </c>
      <c r="Y4154">
        <v>40</v>
      </c>
      <c r="Z4154">
        <v>52</v>
      </c>
      <c r="AA4154">
        <v>0</v>
      </c>
      <c r="AB4154" t="s">
        <v>45</v>
      </c>
      <c r="AC4154">
        <v>0</v>
      </c>
      <c r="AD4154" t="s">
        <v>59</v>
      </c>
    </row>
    <row r="4155" spans="1:30" x14ac:dyDescent="0.3">
      <c r="A4155" t="s">
        <v>1281</v>
      </c>
      <c r="B4155" t="s">
        <v>54</v>
      </c>
      <c r="C4155">
        <v>182416</v>
      </c>
      <c r="D4155">
        <v>409.38</v>
      </c>
      <c r="E4155" s="1">
        <v>44554</v>
      </c>
      <c r="F4155" s="1">
        <v>47114</v>
      </c>
      <c r="G4155" t="s">
        <v>99</v>
      </c>
      <c r="H4155" t="s">
        <v>41</v>
      </c>
      <c r="I4155" t="s">
        <v>1275</v>
      </c>
      <c r="J4155">
        <v>2560</v>
      </c>
      <c r="K4155" t="s">
        <v>42</v>
      </c>
      <c r="L4155">
        <v>0</v>
      </c>
      <c r="M4155" t="s">
        <v>1276</v>
      </c>
      <c r="N4155" t="s">
        <v>60</v>
      </c>
      <c r="O4155">
        <v>22</v>
      </c>
      <c r="P4155" t="s">
        <v>1277</v>
      </c>
      <c r="Q4155" t="s">
        <v>51</v>
      </c>
      <c r="R4155" t="s">
        <v>1278</v>
      </c>
      <c r="S4155" t="s">
        <v>67</v>
      </c>
      <c r="T4155">
        <v>0</v>
      </c>
      <c r="U4155">
        <v>0</v>
      </c>
      <c r="V4155" t="s">
        <v>68</v>
      </c>
      <c r="W4155" t="s">
        <v>1282</v>
      </c>
      <c r="X4155" t="s">
        <v>72</v>
      </c>
      <c r="Y4155">
        <v>48</v>
      </c>
      <c r="Z4155">
        <v>60</v>
      </c>
      <c r="AA4155">
        <v>0</v>
      </c>
      <c r="AB4155" t="s">
        <v>45</v>
      </c>
      <c r="AC4155">
        <v>0</v>
      </c>
      <c r="AD4155" t="s">
        <v>74</v>
      </c>
    </row>
    <row r="4156" spans="1:30" x14ac:dyDescent="0.3">
      <c r="A4156" t="s">
        <v>10635</v>
      </c>
      <c r="B4156" t="s">
        <v>54</v>
      </c>
      <c r="C4156">
        <v>148809</v>
      </c>
      <c r="D4156">
        <v>483.79</v>
      </c>
      <c r="E4156" s="1">
        <v>44923</v>
      </c>
      <c r="F4156" s="1">
        <v>47295</v>
      </c>
      <c r="G4156" t="s">
        <v>99</v>
      </c>
      <c r="H4156" t="s">
        <v>41</v>
      </c>
      <c r="I4156" t="s">
        <v>10630</v>
      </c>
      <c r="J4156">
        <v>2372</v>
      </c>
      <c r="K4156" t="s">
        <v>42</v>
      </c>
      <c r="L4156">
        <v>0</v>
      </c>
      <c r="M4156" t="s">
        <v>10631</v>
      </c>
      <c r="N4156" t="s">
        <v>60</v>
      </c>
      <c r="O4156">
        <v>73</v>
      </c>
      <c r="P4156" t="s">
        <v>1591</v>
      </c>
      <c r="Q4156" t="s">
        <v>62</v>
      </c>
      <c r="R4156" t="s">
        <v>10632</v>
      </c>
      <c r="S4156" t="s">
        <v>36</v>
      </c>
      <c r="T4156">
        <v>0</v>
      </c>
      <c r="U4156">
        <v>1</v>
      </c>
      <c r="V4156" t="s">
        <v>37</v>
      </c>
      <c r="W4156" t="s">
        <v>10636</v>
      </c>
      <c r="X4156" t="s">
        <v>72</v>
      </c>
      <c r="Y4156">
        <v>26</v>
      </c>
      <c r="Z4156">
        <v>25</v>
      </c>
      <c r="AA4156">
        <v>0</v>
      </c>
      <c r="AB4156" t="s">
        <v>73</v>
      </c>
      <c r="AC4156">
        <v>0</v>
      </c>
      <c r="AD4156" t="s">
        <v>74</v>
      </c>
    </row>
    <row r="4157" spans="1:30" x14ac:dyDescent="0.3">
      <c r="A4157" t="s">
        <v>13881</v>
      </c>
      <c r="B4157" t="s">
        <v>118</v>
      </c>
      <c r="C4157">
        <v>58063</v>
      </c>
      <c r="D4157">
        <v>965.23</v>
      </c>
      <c r="E4157" s="1">
        <v>44221</v>
      </c>
      <c r="F4157" s="1">
        <v>47710</v>
      </c>
      <c r="G4157" t="s">
        <v>99</v>
      </c>
      <c r="H4157" t="s">
        <v>80</v>
      </c>
      <c r="I4157" t="s">
        <v>13871</v>
      </c>
      <c r="J4157">
        <v>3489</v>
      </c>
      <c r="K4157" t="s">
        <v>42</v>
      </c>
      <c r="L4157">
        <v>1</v>
      </c>
      <c r="M4157" t="s">
        <v>4685</v>
      </c>
      <c r="N4157" t="s">
        <v>60</v>
      </c>
      <c r="O4157">
        <v>27</v>
      </c>
      <c r="P4157" t="s">
        <v>4608</v>
      </c>
      <c r="Q4157" t="s">
        <v>34</v>
      </c>
      <c r="R4157" t="s">
        <v>13872</v>
      </c>
      <c r="S4157" t="s">
        <v>109</v>
      </c>
      <c r="T4157">
        <v>1</v>
      </c>
      <c r="U4157">
        <v>0</v>
      </c>
      <c r="V4157" t="s">
        <v>68</v>
      </c>
      <c r="W4157" t="s">
        <v>13882</v>
      </c>
      <c r="X4157" t="s">
        <v>72</v>
      </c>
      <c r="Y4157">
        <v>47</v>
      </c>
      <c r="Z4157">
        <v>90</v>
      </c>
      <c r="AA4157">
        <v>1</v>
      </c>
      <c r="AB4157" t="s">
        <v>58</v>
      </c>
      <c r="AC4157">
        <v>1</v>
      </c>
      <c r="AD4157" t="s">
        <v>74</v>
      </c>
    </row>
    <row r="4158" spans="1:30" x14ac:dyDescent="0.3">
      <c r="A4158" t="s">
        <v>17064</v>
      </c>
      <c r="B4158" t="s">
        <v>39</v>
      </c>
      <c r="C4158">
        <v>328201</v>
      </c>
      <c r="D4158">
        <v>1595.83</v>
      </c>
      <c r="E4158" s="1">
        <v>42925</v>
      </c>
      <c r="F4158" s="1">
        <v>44943</v>
      </c>
      <c r="G4158" t="s">
        <v>40</v>
      </c>
      <c r="H4158" t="s">
        <v>80</v>
      </c>
      <c r="I4158" t="s">
        <v>17059</v>
      </c>
      <c r="J4158">
        <v>2018</v>
      </c>
      <c r="K4158" t="s">
        <v>42</v>
      </c>
      <c r="L4158">
        <v>1</v>
      </c>
      <c r="M4158" t="s">
        <v>17060</v>
      </c>
      <c r="N4158" t="s">
        <v>32</v>
      </c>
      <c r="O4158">
        <v>22</v>
      </c>
      <c r="P4158" t="s">
        <v>7046</v>
      </c>
      <c r="Q4158" t="s">
        <v>51</v>
      </c>
      <c r="R4158" t="s">
        <v>17061</v>
      </c>
      <c r="S4158" t="s">
        <v>67</v>
      </c>
      <c r="T4158">
        <v>0</v>
      </c>
      <c r="U4158">
        <v>0</v>
      </c>
      <c r="V4158" t="s">
        <v>68</v>
      </c>
      <c r="W4158" t="s">
        <v>17065</v>
      </c>
      <c r="X4158" t="s">
        <v>72</v>
      </c>
      <c r="Y4158">
        <v>2</v>
      </c>
      <c r="Z4158">
        <v>42</v>
      </c>
      <c r="AA4158">
        <v>0</v>
      </c>
      <c r="AB4158" t="s">
        <v>45</v>
      </c>
      <c r="AC4158">
        <v>0</v>
      </c>
      <c r="AD4158" t="s">
        <v>74</v>
      </c>
    </row>
    <row r="4159" spans="1:30" x14ac:dyDescent="0.3">
      <c r="A4159" t="s">
        <v>19059</v>
      </c>
      <c r="B4159" t="s">
        <v>118</v>
      </c>
      <c r="C4159">
        <v>126041</v>
      </c>
      <c r="D4159">
        <v>1533.53</v>
      </c>
      <c r="E4159" s="1">
        <v>43990</v>
      </c>
      <c r="F4159" s="1">
        <v>47159</v>
      </c>
      <c r="G4159" t="s">
        <v>40</v>
      </c>
      <c r="H4159" t="s">
        <v>80</v>
      </c>
      <c r="I4159" t="s">
        <v>19056</v>
      </c>
      <c r="J4159">
        <v>3169</v>
      </c>
      <c r="K4159" t="s">
        <v>42</v>
      </c>
      <c r="L4159">
        <v>1</v>
      </c>
      <c r="M4159" t="s">
        <v>19057</v>
      </c>
      <c r="N4159" t="s">
        <v>60</v>
      </c>
      <c r="O4159">
        <v>59</v>
      </c>
      <c r="P4159" t="s">
        <v>954</v>
      </c>
      <c r="Q4159" t="s">
        <v>51</v>
      </c>
      <c r="R4159" t="s">
        <v>19058</v>
      </c>
      <c r="S4159" t="s">
        <v>36</v>
      </c>
      <c r="T4159">
        <v>0</v>
      </c>
      <c r="U4159">
        <v>0</v>
      </c>
      <c r="V4159" t="s">
        <v>37</v>
      </c>
      <c r="W4159" t="s">
        <v>19060</v>
      </c>
      <c r="X4159" t="s">
        <v>57</v>
      </c>
      <c r="Y4159">
        <v>12</v>
      </c>
      <c r="Z4159">
        <v>100</v>
      </c>
      <c r="AA4159">
        <v>1</v>
      </c>
      <c r="AB4159" t="s">
        <v>58</v>
      </c>
      <c r="AC4159">
        <v>1</v>
      </c>
      <c r="AD4159" t="s">
        <v>59</v>
      </c>
    </row>
    <row r="4160" spans="1:30" x14ac:dyDescent="0.3">
      <c r="A4160" t="s">
        <v>14729</v>
      </c>
      <c r="B4160" t="s">
        <v>118</v>
      </c>
      <c r="C4160">
        <v>180460</v>
      </c>
      <c r="D4160">
        <v>1524.1</v>
      </c>
      <c r="E4160" s="1">
        <v>43002</v>
      </c>
      <c r="F4160" s="1">
        <v>46291</v>
      </c>
      <c r="G4160" t="s">
        <v>99</v>
      </c>
      <c r="H4160" t="s">
        <v>80</v>
      </c>
      <c r="I4160" t="s">
        <v>14726</v>
      </c>
      <c r="J4160">
        <v>3289</v>
      </c>
      <c r="K4160" t="s">
        <v>42</v>
      </c>
      <c r="L4160">
        <v>1</v>
      </c>
      <c r="M4160" t="s">
        <v>14727</v>
      </c>
      <c r="N4160" t="s">
        <v>32</v>
      </c>
      <c r="O4160">
        <v>74</v>
      </c>
      <c r="P4160" t="s">
        <v>3039</v>
      </c>
      <c r="Q4160" t="s">
        <v>62</v>
      </c>
      <c r="R4160" t="s">
        <v>14728</v>
      </c>
      <c r="S4160" t="s">
        <v>36</v>
      </c>
      <c r="T4160">
        <v>0</v>
      </c>
      <c r="U4160">
        <v>1</v>
      </c>
      <c r="V4160" t="s">
        <v>37</v>
      </c>
      <c r="W4160" t="s">
        <v>14730</v>
      </c>
      <c r="X4160" t="s">
        <v>72</v>
      </c>
      <c r="Y4160">
        <v>3</v>
      </c>
      <c r="Z4160">
        <v>78</v>
      </c>
      <c r="AA4160">
        <v>1</v>
      </c>
      <c r="AB4160" t="s">
        <v>58</v>
      </c>
      <c r="AC4160">
        <v>1</v>
      </c>
      <c r="AD4160" t="s">
        <v>74</v>
      </c>
    </row>
    <row r="4161" spans="1:30" x14ac:dyDescent="0.3">
      <c r="A4161" t="s">
        <v>18568</v>
      </c>
      <c r="B4161" t="s">
        <v>39</v>
      </c>
      <c r="C4161">
        <v>417348</v>
      </c>
      <c r="D4161">
        <v>1426.38</v>
      </c>
      <c r="E4161" s="1">
        <v>43372</v>
      </c>
      <c r="F4161" s="1">
        <v>46135</v>
      </c>
      <c r="G4161" t="s">
        <v>40</v>
      </c>
      <c r="H4161" t="s">
        <v>80</v>
      </c>
      <c r="I4161" t="s">
        <v>18561</v>
      </c>
      <c r="J4161">
        <v>2763</v>
      </c>
      <c r="K4161" t="s">
        <v>42</v>
      </c>
      <c r="L4161">
        <v>1</v>
      </c>
      <c r="M4161" t="s">
        <v>18562</v>
      </c>
      <c r="N4161" t="s">
        <v>32</v>
      </c>
      <c r="O4161">
        <v>65</v>
      </c>
      <c r="P4161" t="s">
        <v>3515</v>
      </c>
      <c r="Q4161" t="s">
        <v>62</v>
      </c>
      <c r="R4161" t="s">
        <v>18563</v>
      </c>
      <c r="S4161" t="s">
        <v>36</v>
      </c>
      <c r="T4161">
        <v>0</v>
      </c>
      <c r="U4161">
        <v>1</v>
      </c>
      <c r="V4161" t="s">
        <v>37</v>
      </c>
      <c r="W4161" t="s">
        <v>18569</v>
      </c>
      <c r="X4161" t="s">
        <v>72</v>
      </c>
      <c r="Y4161">
        <v>50</v>
      </c>
      <c r="Z4161">
        <v>58</v>
      </c>
      <c r="AA4161">
        <v>0</v>
      </c>
      <c r="AB4161" t="s">
        <v>45</v>
      </c>
      <c r="AC4161">
        <v>0</v>
      </c>
      <c r="AD4161" t="s">
        <v>74</v>
      </c>
    </row>
    <row r="4162" spans="1:30" x14ac:dyDescent="0.3">
      <c r="A4162" t="s">
        <v>895</v>
      </c>
      <c r="B4162" t="s">
        <v>118</v>
      </c>
      <c r="C4162">
        <v>160085</v>
      </c>
      <c r="D4162">
        <v>1191.83</v>
      </c>
      <c r="E4162" s="1">
        <v>42626</v>
      </c>
      <c r="F4162" s="1">
        <v>45038</v>
      </c>
      <c r="G4162" t="s">
        <v>99</v>
      </c>
      <c r="H4162" t="s">
        <v>80</v>
      </c>
      <c r="I4162" t="s">
        <v>887</v>
      </c>
      <c r="J4162">
        <v>2412</v>
      </c>
      <c r="K4162" t="s">
        <v>42</v>
      </c>
      <c r="L4162">
        <v>1</v>
      </c>
      <c r="M4162" t="s">
        <v>888</v>
      </c>
      <c r="N4162" t="s">
        <v>60</v>
      </c>
      <c r="O4162">
        <v>27</v>
      </c>
      <c r="P4162" t="s">
        <v>889</v>
      </c>
      <c r="Q4162" t="s">
        <v>62</v>
      </c>
      <c r="R4162" t="s">
        <v>890</v>
      </c>
      <c r="S4162" t="s">
        <v>109</v>
      </c>
      <c r="T4162">
        <v>0</v>
      </c>
      <c r="U4162">
        <v>0</v>
      </c>
      <c r="V4162" t="s">
        <v>68</v>
      </c>
      <c r="W4162" t="s">
        <v>896</v>
      </c>
      <c r="X4162" t="s">
        <v>44</v>
      </c>
      <c r="Y4162">
        <v>28</v>
      </c>
      <c r="Z4162">
        <v>83</v>
      </c>
      <c r="AA4162">
        <v>1</v>
      </c>
      <c r="AB4162" t="s">
        <v>58</v>
      </c>
      <c r="AC4162">
        <v>1</v>
      </c>
      <c r="AD4162" t="s">
        <v>46</v>
      </c>
    </row>
    <row r="4163" spans="1:30" x14ac:dyDescent="0.3">
      <c r="A4163" t="s">
        <v>11089</v>
      </c>
      <c r="B4163" t="s">
        <v>39</v>
      </c>
      <c r="C4163">
        <v>130428</v>
      </c>
      <c r="D4163">
        <v>1840.32</v>
      </c>
      <c r="E4163" s="1">
        <v>43375</v>
      </c>
      <c r="F4163" s="1">
        <v>44013</v>
      </c>
      <c r="G4163" t="s">
        <v>99</v>
      </c>
      <c r="H4163" t="s">
        <v>80</v>
      </c>
      <c r="I4163" t="s">
        <v>11086</v>
      </c>
      <c r="J4163">
        <v>638</v>
      </c>
      <c r="K4163" t="s">
        <v>100</v>
      </c>
      <c r="L4163">
        <v>1</v>
      </c>
      <c r="M4163" t="s">
        <v>11087</v>
      </c>
      <c r="N4163" t="s">
        <v>60</v>
      </c>
      <c r="O4163">
        <v>40</v>
      </c>
      <c r="P4163" t="s">
        <v>7973</v>
      </c>
      <c r="Q4163" t="s">
        <v>87</v>
      </c>
      <c r="R4163" t="s">
        <v>11088</v>
      </c>
      <c r="S4163" t="s">
        <v>89</v>
      </c>
      <c r="T4163">
        <v>0</v>
      </c>
      <c r="U4163">
        <v>0</v>
      </c>
      <c r="V4163" t="s">
        <v>90</v>
      </c>
      <c r="W4163" t="s">
        <v>11090</v>
      </c>
      <c r="X4163" t="s">
        <v>72</v>
      </c>
      <c r="Y4163">
        <v>37</v>
      </c>
      <c r="Z4163">
        <v>55</v>
      </c>
      <c r="AA4163">
        <v>0</v>
      </c>
      <c r="AB4163" t="s">
        <v>45</v>
      </c>
      <c r="AC4163">
        <v>0</v>
      </c>
      <c r="AD4163" t="s">
        <v>74</v>
      </c>
    </row>
    <row r="4164" spans="1:30" x14ac:dyDescent="0.3">
      <c r="A4164" t="s">
        <v>16000</v>
      </c>
      <c r="B4164" t="s">
        <v>54</v>
      </c>
      <c r="C4164">
        <v>285757</v>
      </c>
      <c r="D4164">
        <v>541.77</v>
      </c>
      <c r="E4164" s="1">
        <v>42052</v>
      </c>
      <c r="F4164" s="1">
        <v>43813</v>
      </c>
      <c r="G4164" t="s">
        <v>103</v>
      </c>
      <c r="H4164" t="s">
        <v>80</v>
      </c>
      <c r="I4164" t="s">
        <v>15995</v>
      </c>
      <c r="J4164">
        <v>1761</v>
      </c>
      <c r="K4164" t="s">
        <v>42</v>
      </c>
      <c r="L4164">
        <v>1</v>
      </c>
      <c r="M4164" t="s">
        <v>15996</v>
      </c>
      <c r="N4164" t="s">
        <v>60</v>
      </c>
      <c r="O4164">
        <v>74</v>
      </c>
      <c r="P4164" t="s">
        <v>619</v>
      </c>
      <c r="Q4164" t="s">
        <v>87</v>
      </c>
      <c r="R4164" t="s">
        <v>15997</v>
      </c>
      <c r="S4164" t="s">
        <v>36</v>
      </c>
      <c r="T4164">
        <v>0</v>
      </c>
      <c r="U4164">
        <v>1</v>
      </c>
      <c r="V4164" t="s">
        <v>37</v>
      </c>
      <c r="W4164" t="s">
        <v>16001</v>
      </c>
      <c r="X4164" t="s">
        <v>57</v>
      </c>
      <c r="Y4164">
        <v>5</v>
      </c>
      <c r="Z4164">
        <v>99</v>
      </c>
      <c r="AA4164">
        <v>1</v>
      </c>
      <c r="AB4164" t="s">
        <v>58</v>
      </c>
      <c r="AC4164">
        <v>1</v>
      </c>
      <c r="AD4164" t="s">
        <v>59</v>
      </c>
    </row>
    <row r="4165" spans="1:30" x14ac:dyDescent="0.3">
      <c r="A4165" t="s">
        <v>17157</v>
      </c>
      <c r="B4165" t="s">
        <v>54</v>
      </c>
      <c r="C4165">
        <v>121172</v>
      </c>
      <c r="D4165">
        <v>1599.34</v>
      </c>
      <c r="E4165" s="1">
        <v>42260</v>
      </c>
      <c r="F4165" s="1">
        <v>43259</v>
      </c>
      <c r="G4165" t="s">
        <v>103</v>
      </c>
      <c r="H4165" t="s">
        <v>41</v>
      </c>
      <c r="I4165" t="s">
        <v>17154</v>
      </c>
      <c r="J4165">
        <v>999</v>
      </c>
      <c r="K4165" t="s">
        <v>100</v>
      </c>
      <c r="L4165">
        <v>0</v>
      </c>
      <c r="M4165" t="s">
        <v>17155</v>
      </c>
      <c r="N4165" t="s">
        <v>49</v>
      </c>
      <c r="O4165">
        <v>56</v>
      </c>
      <c r="P4165" t="s">
        <v>122</v>
      </c>
      <c r="Q4165" t="s">
        <v>51</v>
      </c>
      <c r="R4165" t="s">
        <v>17156</v>
      </c>
      <c r="S4165" t="s">
        <v>36</v>
      </c>
      <c r="T4165">
        <v>0</v>
      </c>
      <c r="U4165">
        <v>0</v>
      </c>
      <c r="V4165" t="s">
        <v>37</v>
      </c>
      <c r="W4165" t="s">
        <v>17158</v>
      </c>
      <c r="X4165" t="s">
        <v>72</v>
      </c>
      <c r="Y4165">
        <v>30</v>
      </c>
      <c r="Z4165">
        <v>87</v>
      </c>
      <c r="AA4165">
        <v>1</v>
      </c>
      <c r="AB4165" t="s">
        <v>58</v>
      </c>
      <c r="AC4165">
        <v>1</v>
      </c>
      <c r="AD4165" t="s">
        <v>74</v>
      </c>
    </row>
    <row r="4166" spans="1:30" x14ac:dyDescent="0.3">
      <c r="A4166" t="s">
        <v>10001</v>
      </c>
      <c r="B4166" t="s">
        <v>70</v>
      </c>
      <c r="C4166">
        <v>29765</v>
      </c>
      <c r="D4166">
        <v>263.24</v>
      </c>
      <c r="E4166" s="1">
        <v>42112</v>
      </c>
      <c r="F4166" s="1">
        <v>44733</v>
      </c>
      <c r="G4166" t="s">
        <v>40</v>
      </c>
      <c r="H4166" t="s">
        <v>55</v>
      </c>
      <c r="I4166" t="s">
        <v>9998</v>
      </c>
      <c r="J4166">
        <v>2621</v>
      </c>
      <c r="K4166" t="s">
        <v>42</v>
      </c>
      <c r="L4166">
        <v>0</v>
      </c>
      <c r="M4166" t="s">
        <v>9999</v>
      </c>
      <c r="N4166" t="s">
        <v>49</v>
      </c>
      <c r="O4166">
        <v>70</v>
      </c>
      <c r="P4166" t="s">
        <v>2468</v>
      </c>
      <c r="Q4166" t="s">
        <v>87</v>
      </c>
      <c r="R4166" t="s">
        <v>10000</v>
      </c>
      <c r="S4166" t="s">
        <v>36</v>
      </c>
      <c r="T4166">
        <v>0</v>
      </c>
      <c r="U4166">
        <v>1</v>
      </c>
      <c r="V4166" t="s">
        <v>37</v>
      </c>
      <c r="W4166" t="s">
        <v>10002</v>
      </c>
      <c r="X4166" t="s">
        <v>72</v>
      </c>
      <c r="Y4166">
        <v>42</v>
      </c>
      <c r="Z4166">
        <v>1</v>
      </c>
      <c r="AA4166">
        <v>0</v>
      </c>
      <c r="AB4166" t="s">
        <v>73</v>
      </c>
      <c r="AC4166">
        <v>0</v>
      </c>
      <c r="AD4166" t="s">
        <v>74</v>
      </c>
    </row>
    <row r="4167" spans="1:30" x14ac:dyDescent="0.3">
      <c r="A4167" t="s">
        <v>5019</v>
      </c>
      <c r="B4167" t="s">
        <v>39</v>
      </c>
      <c r="C4167">
        <v>413152</v>
      </c>
      <c r="D4167">
        <v>301.19</v>
      </c>
      <c r="E4167" s="1">
        <v>44936</v>
      </c>
      <c r="F4167" s="1">
        <v>46500</v>
      </c>
      <c r="G4167" t="s">
        <v>99</v>
      </c>
      <c r="H4167" t="s">
        <v>55</v>
      </c>
      <c r="I4167" t="s">
        <v>5012</v>
      </c>
      <c r="J4167">
        <v>1564</v>
      </c>
      <c r="K4167" t="s">
        <v>42</v>
      </c>
      <c r="L4167">
        <v>0</v>
      </c>
      <c r="M4167" t="s">
        <v>5013</v>
      </c>
      <c r="N4167" t="s">
        <v>49</v>
      </c>
      <c r="O4167">
        <v>23</v>
      </c>
      <c r="P4167" t="s">
        <v>372</v>
      </c>
      <c r="Q4167" t="s">
        <v>51</v>
      </c>
      <c r="R4167" t="s">
        <v>5014</v>
      </c>
      <c r="S4167" t="s">
        <v>67</v>
      </c>
      <c r="T4167">
        <v>0</v>
      </c>
      <c r="U4167">
        <v>0</v>
      </c>
      <c r="V4167" t="s">
        <v>68</v>
      </c>
      <c r="W4167" t="s">
        <v>5020</v>
      </c>
      <c r="X4167" t="s">
        <v>72</v>
      </c>
      <c r="Y4167">
        <v>43</v>
      </c>
      <c r="Z4167">
        <v>24</v>
      </c>
      <c r="AA4167">
        <v>0</v>
      </c>
      <c r="AB4167" t="s">
        <v>73</v>
      </c>
      <c r="AC4167">
        <v>0</v>
      </c>
      <c r="AD4167" t="s">
        <v>74</v>
      </c>
    </row>
    <row r="4168" spans="1:30" x14ac:dyDescent="0.3">
      <c r="A4168" t="s">
        <v>9668</v>
      </c>
      <c r="B4168" t="s">
        <v>70</v>
      </c>
      <c r="C4168">
        <v>189415</v>
      </c>
      <c r="D4168">
        <v>1554.78</v>
      </c>
      <c r="E4168" s="1">
        <v>42724</v>
      </c>
      <c r="F4168" s="1">
        <v>43573</v>
      </c>
      <c r="G4168" t="s">
        <v>99</v>
      </c>
      <c r="H4168" t="s">
        <v>80</v>
      </c>
      <c r="I4168" t="s">
        <v>9665</v>
      </c>
      <c r="J4168">
        <v>849</v>
      </c>
      <c r="K4168" t="s">
        <v>100</v>
      </c>
      <c r="L4168">
        <v>1</v>
      </c>
      <c r="M4168" t="s">
        <v>9666</v>
      </c>
      <c r="N4168" t="s">
        <v>60</v>
      </c>
      <c r="O4168">
        <v>81</v>
      </c>
      <c r="P4168" t="s">
        <v>61</v>
      </c>
      <c r="Q4168" t="s">
        <v>87</v>
      </c>
      <c r="R4168" t="s">
        <v>9667</v>
      </c>
      <c r="S4168" t="s">
        <v>36</v>
      </c>
      <c r="T4168">
        <v>0</v>
      </c>
      <c r="U4168">
        <v>1</v>
      </c>
      <c r="V4168" t="s">
        <v>37</v>
      </c>
      <c r="W4168" t="s">
        <v>9669</v>
      </c>
      <c r="X4168" t="s">
        <v>72</v>
      </c>
      <c r="Y4168">
        <v>5</v>
      </c>
      <c r="Z4168">
        <v>63</v>
      </c>
      <c r="AA4168">
        <v>0</v>
      </c>
      <c r="AB4168" t="s">
        <v>58</v>
      </c>
      <c r="AC4168">
        <v>0</v>
      </c>
      <c r="AD4168" t="s">
        <v>74</v>
      </c>
    </row>
    <row r="4169" spans="1:30" x14ac:dyDescent="0.3">
      <c r="A4169" t="s">
        <v>6693</v>
      </c>
      <c r="B4169" t="s">
        <v>39</v>
      </c>
      <c r="C4169">
        <v>224775</v>
      </c>
      <c r="D4169">
        <v>1629.02</v>
      </c>
      <c r="E4169" s="1">
        <v>43679</v>
      </c>
      <c r="F4169" s="1">
        <v>45829</v>
      </c>
      <c r="G4169" t="s">
        <v>40</v>
      </c>
      <c r="H4169" t="s">
        <v>41</v>
      </c>
      <c r="I4169" t="s">
        <v>6690</v>
      </c>
      <c r="J4169">
        <v>2150</v>
      </c>
      <c r="K4169" t="s">
        <v>42</v>
      </c>
      <c r="L4169">
        <v>0</v>
      </c>
      <c r="M4169" t="s">
        <v>6691</v>
      </c>
      <c r="N4169" t="s">
        <v>32</v>
      </c>
      <c r="O4169">
        <v>33</v>
      </c>
      <c r="P4169" t="s">
        <v>3094</v>
      </c>
      <c r="Q4169" t="s">
        <v>62</v>
      </c>
      <c r="R4169" t="s">
        <v>6692</v>
      </c>
      <c r="S4169" t="s">
        <v>109</v>
      </c>
      <c r="T4169">
        <v>0</v>
      </c>
      <c r="U4169">
        <v>0</v>
      </c>
      <c r="V4169" t="s">
        <v>90</v>
      </c>
      <c r="W4169" t="s">
        <v>6694</v>
      </c>
      <c r="X4169" t="s">
        <v>57</v>
      </c>
      <c r="Y4169">
        <v>32</v>
      </c>
      <c r="Z4169">
        <v>73</v>
      </c>
      <c r="AA4169">
        <v>1</v>
      </c>
      <c r="AB4169" t="s">
        <v>58</v>
      </c>
      <c r="AC4169">
        <v>1</v>
      </c>
      <c r="AD4169" t="s">
        <v>59</v>
      </c>
    </row>
    <row r="4170" spans="1:30" x14ac:dyDescent="0.3">
      <c r="A4170" t="s">
        <v>20063</v>
      </c>
      <c r="B4170" t="s">
        <v>39</v>
      </c>
      <c r="C4170">
        <v>409039</v>
      </c>
      <c r="D4170">
        <v>959.04</v>
      </c>
      <c r="E4170" s="1">
        <v>44525</v>
      </c>
      <c r="F4170" s="1">
        <v>48162</v>
      </c>
      <c r="G4170" t="s">
        <v>99</v>
      </c>
      <c r="H4170" t="s">
        <v>41</v>
      </c>
      <c r="I4170" t="s">
        <v>20060</v>
      </c>
      <c r="J4170">
        <v>3637</v>
      </c>
      <c r="K4170" t="s">
        <v>42</v>
      </c>
      <c r="L4170">
        <v>0</v>
      </c>
      <c r="M4170" t="s">
        <v>20061</v>
      </c>
      <c r="N4170" t="s">
        <v>60</v>
      </c>
      <c r="O4170">
        <v>67</v>
      </c>
      <c r="P4170" t="s">
        <v>2539</v>
      </c>
      <c r="Q4170" t="s">
        <v>34</v>
      </c>
      <c r="R4170" t="s">
        <v>20062</v>
      </c>
      <c r="S4170" t="s">
        <v>36</v>
      </c>
      <c r="T4170">
        <v>1</v>
      </c>
      <c r="U4170">
        <v>1</v>
      </c>
      <c r="V4170" t="s">
        <v>37</v>
      </c>
      <c r="W4170" t="s">
        <v>20064</v>
      </c>
      <c r="X4170" t="s">
        <v>44</v>
      </c>
      <c r="Y4170">
        <v>17</v>
      </c>
      <c r="Z4170">
        <v>97</v>
      </c>
      <c r="AA4170">
        <v>1</v>
      </c>
      <c r="AB4170" t="s">
        <v>58</v>
      </c>
      <c r="AC4170">
        <v>1</v>
      </c>
      <c r="AD4170" t="s">
        <v>46</v>
      </c>
    </row>
    <row r="4171" spans="1:30" x14ac:dyDescent="0.3">
      <c r="A4171" t="s">
        <v>1500</v>
      </c>
      <c r="B4171" t="s">
        <v>54</v>
      </c>
      <c r="C4171">
        <v>152843</v>
      </c>
      <c r="D4171">
        <v>1522.73</v>
      </c>
      <c r="E4171" s="1">
        <v>44874</v>
      </c>
      <c r="F4171" s="1">
        <v>46640</v>
      </c>
      <c r="G4171" t="s">
        <v>103</v>
      </c>
      <c r="H4171" t="s">
        <v>41</v>
      </c>
      <c r="I4171" t="s">
        <v>1497</v>
      </c>
      <c r="J4171">
        <v>1766</v>
      </c>
      <c r="K4171" t="s">
        <v>42</v>
      </c>
      <c r="L4171">
        <v>0</v>
      </c>
      <c r="M4171" t="s">
        <v>1498</v>
      </c>
      <c r="N4171" t="s">
        <v>32</v>
      </c>
      <c r="O4171">
        <v>42</v>
      </c>
      <c r="P4171" t="s">
        <v>581</v>
      </c>
      <c r="Q4171" t="s">
        <v>87</v>
      </c>
      <c r="R4171" t="s">
        <v>1499</v>
      </c>
      <c r="S4171" t="s">
        <v>89</v>
      </c>
      <c r="T4171">
        <v>0</v>
      </c>
      <c r="U4171">
        <v>0</v>
      </c>
      <c r="V4171" t="s">
        <v>90</v>
      </c>
      <c r="W4171" t="s">
        <v>1501</v>
      </c>
      <c r="X4171" t="s">
        <v>57</v>
      </c>
      <c r="Y4171">
        <v>39</v>
      </c>
      <c r="Z4171">
        <v>15</v>
      </c>
      <c r="AA4171">
        <v>0</v>
      </c>
      <c r="AB4171" t="s">
        <v>73</v>
      </c>
      <c r="AC4171">
        <v>0</v>
      </c>
      <c r="AD4171" t="s">
        <v>59</v>
      </c>
    </row>
    <row r="4172" spans="1:30" x14ac:dyDescent="0.3">
      <c r="A4172" t="s">
        <v>19416</v>
      </c>
      <c r="B4172" t="s">
        <v>54</v>
      </c>
      <c r="C4172">
        <v>368939</v>
      </c>
      <c r="D4172">
        <v>1234.73</v>
      </c>
      <c r="E4172" s="1">
        <v>45261</v>
      </c>
      <c r="F4172" s="1">
        <v>46230</v>
      </c>
      <c r="G4172" t="s">
        <v>40</v>
      </c>
      <c r="H4172" t="s">
        <v>41</v>
      </c>
      <c r="I4172" t="s">
        <v>19411</v>
      </c>
      <c r="J4172">
        <v>969</v>
      </c>
      <c r="K4172" t="s">
        <v>100</v>
      </c>
      <c r="L4172">
        <v>0</v>
      </c>
      <c r="M4172" t="s">
        <v>19412</v>
      </c>
      <c r="N4172" t="s">
        <v>49</v>
      </c>
      <c r="O4172">
        <v>34</v>
      </c>
      <c r="P4172" t="s">
        <v>2504</v>
      </c>
      <c r="Q4172" t="s">
        <v>87</v>
      </c>
      <c r="R4172" t="s">
        <v>19413</v>
      </c>
      <c r="S4172" t="s">
        <v>109</v>
      </c>
      <c r="T4172">
        <v>0</v>
      </c>
      <c r="U4172">
        <v>0</v>
      </c>
      <c r="V4172" t="s">
        <v>90</v>
      </c>
      <c r="W4172" t="s">
        <v>19417</v>
      </c>
      <c r="X4172" t="s">
        <v>57</v>
      </c>
      <c r="Y4172">
        <v>38</v>
      </c>
      <c r="Z4172">
        <v>93</v>
      </c>
      <c r="AA4172">
        <v>1</v>
      </c>
      <c r="AB4172" t="s">
        <v>58</v>
      </c>
      <c r="AC4172">
        <v>1</v>
      </c>
      <c r="AD4172" t="s">
        <v>59</v>
      </c>
    </row>
    <row r="4173" spans="1:30" x14ac:dyDescent="0.3">
      <c r="A4173" t="s">
        <v>5689</v>
      </c>
      <c r="B4173" t="s">
        <v>54</v>
      </c>
      <c r="C4173">
        <v>301339</v>
      </c>
      <c r="D4173">
        <v>692.05</v>
      </c>
      <c r="E4173" s="1">
        <v>43700</v>
      </c>
      <c r="F4173" s="1">
        <v>45658</v>
      </c>
      <c r="G4173" t="s">
        <v>40</v>
      </c>
      <c r="H4173" t="s">
        <v>55</v>
      </c>
      <c r="I4173" t="s">
        <v>5686</v>
      </c>
      <c r="J4173">
        <v>1958</v>
      </c>
      <c r="K4173" t="s">
        <v>42</v>
      </c>
      <c r="L4173">
        <v>0</v>
      </c>
      <c r="M4173" t="s">
        <v>5687</v>
      </c>
      <c r="N4173" t="s">
        <v>60</v>
      </c>
      <c r="O4173">
        <v>64</v>
      </c>
      <c r="P4173" t="s">
        <v>1089</v>
      </c>
      <c r="Q4173" t="s">
        <v>87</v>
      </c>
      <c r="R4173" t="s">
        <v>5688</v>
      </c>
      <c r="S4173" t="s">
        <v>36</v>
      </c>
      <c r="T4173">
        <v>0</v>
      </c>
      <c r="U4173">
        <v>1</v>
      </c>
      <c r="V4173" t="s">
        <v>37</v>
      </c>
      <c r="W4173" t="s">
        <v>5690</v>
      </c>
      <c r="X4173" t="s">
        <v>44</v>
      </c>
      <c r="Y4173">
        <v>24</v>
      </c>
      <c r="Z4173">
        <v>99</v>
      </c>
      <c r="AA4173">
        <v>1</v>
      </c>
      <c r="AB4173" t="s">
        <v>58</v>
      </c>
      <c r="AC4173">
        <v>1</v>
      </c>
      <c r="AD4173" t="s">
        <v>46</v>
      </c>
    </row>
    <row r="4174" spans="1:30" x14ac:dyDescent="0.3">
      <c r="A4174" t="s">
        <v>7793</v>
      </c>
      <c r="B4174" t="s">
        <v>70</v>
      </c>
      <c r="C4174">
        <v>88933</v>
      </c>
      <c r="D4174">
        <v>591.72</v>
      </c>
      <c r="E4174" s="1">
        <v>44830</v>
      </c>
      <c r="F4174" s="1">
        <v>47673</v>
      </c>
      <c r="G4174" t="s">
        <v>99</v>
      </c>
      <c r="H4174" t="s">
        <v>41</v>
      </c>
      <c r="I4174" t="s">
        <v>7788</v>
      </c>
      <c r="J4174">
        <v>2843</v>
      </c>
      <c r="K4174" t="s">
        <v>42</v>
      </c>
      <c r="L4174">
        <v>0</v>
      </c>
      <c r="M4174" t="s">
        <v>7789</v>
      </c>
      <c r="N4174" t="s">
        <v>32</v>
      </c>
      <c r="O4174">
        <v>85</v>
      </c>
      <c r="P4174" t="s">
        <v>3251</v>
      </c>
      <c r="Q4174" t="s">
        <v>87</v>
      </c>
      <c r="R4174" t="s">
        <v>7790</v>
      </c>
      <c r="S4174" t="s">
        <v>36</v>
      </c>
      <c r="T4174">
        <v>0</v>
      </c>
      <c r="U4174">
        <v>1</v>
      </c>
      <c r="V4174" t="s">
        <v>37</v>
      </c>
      <c r="W4174" t="s">
        <v>7794</v>
      </c>
      <c r="X4174" t="s">
        <v>72</v>
      </c>
      <c r="Y4174">
        <v>45</v>
      </c>
      <c r="Z4174">
        <v>62</v>
      </c>
      <c r="AA4174">
        <v>0</v>
      </c>
      <c r="AB4174" t="s">
        <v>58</v>
      </c>
      <c r="AC4174">
        <v>0</v>
      </c>
      <c r="AD4174" t="s">
        <v>74</v>
      </c>
    </row>
    <row r="4175" spans="1:30" x14ac:dyDescent="0.3">
      <c r="A4175" t="s">
        <v>9776</v>
      </c>
      <c r="B4175" t="s">
        <v>118</v>
      </c>
      <c r="C4175">
        <v>454864</v>
      </c>
      <c r="D4175">
        <v>902.24</v>
      </c>
      <c r="E4175" s="1">
        <v>42532</v>
      </c>
      <c r="F4175" s="1">
        <v>45804</v>
      </c>
      <c r="G4175" t="s">
        <v>103</v>
      </c>
      <c r="H4175" t="s">
        <v>41</v>
      </c>
      <c r="I4175" t="s">
        <v>9773</v>
      </c>
      <c r="J4175">
        <v>3272</v>
      </c>
      <c r="K4175" t="s">
        <v>42</v>
      </c>
      <c r="L4175">
        <v>0</v>
      </c>
      <c r="M4175" t="s">
        <v>9774</v>
      </c>
      <c r="N4175" t="s">
        <v>49</v>
      </c>
      <c r="O4175">
        <v>81</v>
      </c>
      <c r="P4175" t="s">
        <v>2375</v>
      </c>
      <c r="Q4175" t="s">
        <v>62</v>
      </c>
      <c r="R4175" t="s">
        <v>9775</v>
      </c>
      <c r="S4175" t="s">
        <v>36</v>
      </c>
      <c r="T4175">
        <v>0</v>
      </c>
      <c r="U4175">
        <v>1</v>
      </c>
      <c r="V4175" t="s">
        <v>37</v>
      </c>
      <c r="W4175" t="s">
        <v>9777</v>
      </c>
      <c r="X4175" t="s">
        <v>72</v>
      </c>
      <c r="Y4175">
        <v>49</v>
      </c>
      <c r="Z4175">
        <v>5</v>
      </c>
      <c r="AA4175">
        <v>0</v>
      </c>
      <c r="AB4175" t="s">
        <v>73</v>
      </c>
      <c r="AC4175">
        <v>0</v>
      </c>
      <c r="AD4175" t="s">
        <v>74</v>
      </c>
    </row>
    <row r="4176" spans="1:30" x14ac:dyDescent="0.3">
      <c r="A4176" t="s">
        <v>8593</v>
      </c>
      <c r="B4176" t="s">
        <v>39</v>
      </c>
      <c r="C4176">
        <v>367753</v>
      </c>
      <c r="D4176">
        <v>1513.81</v>
      </c>
      <c r="E4176" s="1">
        <v>43260</v>
      </c>
      <c r="F4176" s="1">
        <v>46704</v>
      </c>
      <c r="G4176" t="s">
        <v>40</v>
      </c>
      <c r="H4176" t="s">
        <v>55</v>
      </c>
      <c r="I4176" t="s">
        <v>8590</v>
      </c>
      <c r="J4176">
        <v>3444</v>
      </c>
      <c r="K4176" t="s">
        <v>42</v>
      </c>
      <c r="L4176">
        <v>0</v>
      </c>
      <c r="M4176" t="s">
        <v>8591</v>
      </c>
      <c r="N4176" t="s">
        <v>32</v>
      </c>
      <c r="O4176">
        <v>73</v>
      </c>
      <c r="P4176" t="s">
        <v>1055</v>
      </c>
      <c r="Q4176" t="s">
        <v>87</v>
      </c>
      <c r="R4176" t="s">
        <v>8592</v>
      </c>
      <c r="S4176" t="s">
        <v>36</v>
      </c>
      <c r="T4176">
        <v>0</v>
      </c>
      <c r="U4176">
        <v>1</v>
      </c>
      <c r="V4176" t="s">
        <v>37</v>
      </c>
      <c r="W4176" t="s">
        <v>8594</v>
      </c>
      <c r="X4176" t="s">
        <v>72</v>
      </c>
      <c r="Y4176">
        <v>44</v>
      </c>
      <c r="Z4176">
        <v>71</v>
      </c>
      <c r="AA4176">
        <v>1</v>
      </c>
      <c r="AB4176" t="s">
        <v>58</v>
      </c>
      <c r="AC4176">
        <v>1</v>
      </c>
      <c r="AD4176" t="s">
        <v>74</v>
      </c>
    </row>
    <row r="4177" spans="1:30" x14ac:dyDescent="0.3">
      <c r="A4177" t="s">
        <v>17164</v>
      </c>
      <c r="B4177" t="s">
        <v>54</v>
      </c>
      <c r="C4177">
        <v>217595</v>
      </c>
      <c r="D4177">
        <v>1725.25</v>
      </c>
      <c r="E4177" s="1">
        <v>44554</v>
      </c>
      <c r="F4177" s="1">
        <v>47145</v>
      </c>
      <c r="G4177" t="s">
        <v>99</v>
      </c>
      <c r="H4177" t="s">
        <v>41</v>
      </c>
      <c r="I4177" t="s">
        <v>17161</v>
      </c>
      <c r="J4177">
        <v>2591</v>
      </c>
      <c r="K4177" t="s">
        <v>42</v>
      </c>
      <c r="L4177">
        <v>0</v>
      </c>
      <c r="M4177" t="s">
        <v>17162</v>
      </c>
      <c r="N4177" t="s">
        <v>60</v>
      </c>
      <c r="O4177">
        <v>55</v>
      </c>
      <c r="P4177" t="s">
        <v>5368</v>
      </c>
      <c r="Q4177" t="s">
        <v>34</v>
      </c>
      <c r="R4177" t="s">
        <v>17163</v>
      </c>
      <c r="S4177" t="s">
        <v>97</v>
      </c>
      <c r="T4177">
        <v>1</v>
      </c>
      <c r="U4177">
        <v>0</v>
      </c>
      <c r="V4177" t="s">
        <v>37</v>
      </c>
      <c r="W4177" t="s">
        <v>17165</v>
      </c>
      <c r="X4177" t="s">
        <v>57</v>
      </c>
      <c r="Y4177">
        <v>10</v>
      </c>
      <c r="Z4177">
        <v>12</v>
      </c>
      <c r="AA4177">
        <v>0</v>
      </c>
      <c r="AB4177" t="s">
        <v>73</v>
      </c>
      <c r="AC4177">
        <v>0</v>
      </c>
      <c r="AD4177" t="s">
        <v>59</v>
      </c>
    </row>
    <row r="4178" spans="1:30" x14ac:dyDescent="0.3">
      <c r="A4178" t="s">
        <v>15269</v>
      </c>
      <c r="B4178" t="s">
        <v>54</v>
      </c>
      <c r="C4178">
        <v>436355</v>
      </c>
      <c r="D4178">
        <v>227.32</v>
      </c>
      <c r="E4178" s="1">
        <v>44702</v>
      </c>
      <c r="F4178" s="1">
        <v>47199</v>
      </c>
      <c r="G4178" t="s">
        <v>40</v>
      </c>
      <c r="H4178" t="s">
        <v>55</v>
      </c>
      <c r="I4178" t="s">
        <v>15266</v>
      </c>
      <c r="J4178">
        <v>2497</v>
      </c>
      <c r="K4178" t="s">
        <v>42</v>
      </c>
      <c r="L4178">
        <v>0</v>
      </c>
      <c r="M4178" t="s">
        <v>15267</v>
      </c>
      <c r="N4178" t="s">
        <v>60</v>
      </c>
      <c r="O4178">
        <v>58</v>
      </c>
      <c r="P4178" t="s">
        <v>2982</v>
      </c>
      <c r="Q4178" t="s">
        <v>87</v>
      </c>
      <c r="R4178" t="s">
        <v>15268</v>
      </c>
      <c r="S4178" t="s">
        <v>36</v>
      </c>
      <c r="T4178">
        <v>0</v>
      </c>
      <c r="U4178">
        <v>0</v>
      </c>
      <c r="V4178" t="s">
        <v>37</v>
      </c>
      <c r="W4178" t="s">
        <v>15270</v>
      </c>
      <c r="X4178" t="s">
        <v>72</v>
      </c>
      <c r="Y4178">
        <v>23</v>
      </c>
      <c r="Z4178">
        <v>38</v>
      </c>
      <c r="AA4178">
        <v>0</v>
      </c>
      <c r="AB4178" t="s">
        <v>45</v>
      </c>
      <c r="AC4178">
        <v>0</v>
      </c>
      <c r="AD4178" t="s">
        <v>74</v>
      </c>
    </row>
    <row r="4179" spans="1:30" x14ac:dyDescent="0.3">
      <c r="A4179" t="s">
        <v>18305</v>
      </c>
      <c r="B4179" t="s">
        <v>118</v>
      </c>
      <c r="C4179">
        <v>260144</v>
      </c>
      <c r="D4179">
        <v>601.39</v>
      </c>
      <c r="E4179" s="1">
        <v>44601</v>
      </c>
      <c r="F4179" s="1">
        <v>46448</v>
      </c>
      <c r="G4179" t="s">
        <v>40</v>
      </c>
      <c r="H4179" t="s">
        <v>41</v>
      </c>
      <c r="I4179" t="s">
        <v>18300</v>
      </c>
      <c r="J4179">
        <v>1847</v>
      </c>
      <c r="K4179" t="s">
        <v>42</v>
      </c>
      <c r="L4179">
        <v>0</v>
      </c>
      <c r="M4179" t="s">
        <v>18301</v>
      </c>
      <c r="N4179" t="s">
        <v>60</v>
      </c>
      <c r="O4179">
        <v>62</v>
      </c>
      <c r="P4179" t="s">
        <v>392</v>
      </c>
      <c r="Q4179" t="s">
        <v>51</v>
      </c>
      <c r="R4179" t="s">
        <v>18302</v>
      </c>
      <c r="S4179" t="s">
        <v>36</v>
      </c>
      <c r="T4179">
        <v>0</v>
      </c>
      <c r="U4179">
        <v>1</v>
      </c>
      <c r="V4179" t="s">
        <v>37</v>
      </c>
      <c r="W4179" t="s">
        <v>18306</v>
      </c>
      <c r="X4179" t="s">
        <v>44</v>
      </c>
      <c r="Y4179">
        <v>11</v>
      </c>
      <c r="Z4179">
        <v>30</v>
      </c>
      <c r="AA4179">
        <v>0</v>
      </c>
      <c r="AB4179" t="s">
        <v>73</v>
      </c>
      <c r="AC4179">
        <v>0</v>
      </c>
      <c r="AD4179" t="s">
        <v>46</v>
      </c>
    </row>
    <row r="4180" spans="1:30" x14ac:dyDescent="0.3">
      <c r="A4180" t="s">
        <v>2341</v>
      </c>
      <c r="B4180" t="s">
        <v>70</v>
      </c>
      <c r="C4180">
        <v>46419</v>
      </c>
      <c r="D4180">
        <v>507.22</v>
      </c>
      <c r="E4180" s="1">
        <v>44568</v>
      </c>
      <c r="F4180" s="1">
        <v>45783</v>
      </c>
      <c r="G4180" t="s">
        <v>99</v>
      </c>
      <c r="H4180" t="s">
        <v>80</v>
      </c>
      <c r="I4180" t="s">
        <v>2334</v>
      </c>
      <c r="J4180">
        <v>1215</v>
      </c>
      <c r="K4180" t="s">
        <v>42</v>
      </c>
      <c r="L4180">
        <v>1</v>
      </c>
      <c r="M4180" t="s">
        <v>2335</v>
      </c>
      <c r="N4180" t="s">
        <v>32</v>
      </c>
      <c r="O4180">
        <v>75</v>
      </c>
      <c r="P4180" t="s">
        <v>643</v>
      </c>
      <c r="Q4180" t="s">
        <v>62</v>
      </c>
      <c r="R4180" t="s">
        <v>2336</v>
      </c>
      <c r="S4180" t="s">
        <v>36</v>
      </c>
      <c r="T4180">
        <v>0</v>
      </c>
      <c r="U4180">
        <v>1</v>
      </c>
      <c r="V4180" t="s">
        <v>37</v>
      </c>
      <c r="W4180" t="s">
        <v>2342</v>
      </c>
      <c r="X4180" t="s">
        <v>57</v>
      </c>
      <c r="Y4180">
        <v>13</v>
      </c>
      <c r="Z4180">
        <v>18</v>
      </c>
      <c r="AA4180">
        <v>0</v>
      </c>
      <c r="AB4180" t="s">
        <v>73</v>
      </c>
      <c r="AC4180">
        <v>0</v>
      </c>
      <c r="AD4180" t="s">
        <v>59</v>
      </c>
    </row>
    <row r="4181" spans="1:30" x14ac:dyDescent="0.3">
      <c r="A4181" t="s">
        <v>7688</v>
      </c>
      <c r="B4181" t="s">
        <v>118</v>
      </c>
      <c r="C4181">
        <v>454984</v>
      </c>
      <c r="D4181">
        <v>767.48</v>
      </c>
      <c r="E4181" s="1">
        <v>44962</v>
      </c>
      <c r="F4181" s="1">
        <v>46681</v>
      </c>
      <c r="G4181" t="s">
        <v>99</v>
      </c>
      <c r="H4181" t="s">
        <v>55</v>
      </c>
      <c r="I4181" t="s">
        <v>7685</v>
      </c>
      <c r="J4181">
        <v>1719</v>
      </c>
      <c r="K4181" t="s">
        <v>42</v>
      </c>
      <c r="L4181">
        <v>0</v>
      </c>
      <c r="M4181" t="s">
        <v>7686</v>
      </c>
      <c r="N4181" t="s">
        <v>49</v>
      </c>
      <c r="O4181">
        <v>32</v>
      </c>
      <c r="P4181" t="s">
        <v>5357</v>
      </c>
      <c r="Q4181" t="s">
        <v>87</v>
      </c>
      <c r="R4181" t="s">
        <v>7687</v>
      </c>
      <c r="S4181" t="s">
        <v>109</v>
      </c>
      <c r="T4181">
        <v>0</v>
      </c>
      <c r="U4181">
        <v>0</v>
      </c>
      <c r="V4181" t="s">
        <v>90</v>
      </c>
      <c r="W4181" t="s">
        <v>7689</v>
      </c>
      <c r="X4181" t="s">
        <v>72</v>
      </c>
      <c r="Y4181">
        <v>3</v>
      </c>
      <c r="Z4181">
        <v>99</v>
      </c>
      <c r="AA4181">
        <v>1</v>
      </c>
      <c r="AB4181" t="s">
        <v>58</v>
      </c>
      <c r="AC4181">
        <v>1</v>
      </c>
      <c r="AD4181" t="s">
        <v>74</v>
      </c>
    </row>
    <row r="4182" spans="1:30" x14ac:dyDescent="0.3">
      <c r="A4182" t="s">
        <v>2058</v>
      </c>
      <c r="B4182" t="s">
        <v>70</v>
      </c>
      <c r="C4182">
        <v>357827</v>
      </c>
      <c r="D4182">
        <v>665.5</v>
      </c>
      <c r="E4182" s="1">
        <v>44302</v>
      </c>
      <c r="F4182" s="1">
        <v>47774</v>
      </c>
      <c r="G4182" t="s">
        <v>103</v>
      </c>
      <c r="H4182" t="s">
        <v>41</v>
      </c>
      <c r="I4182" t="s">
        <v>2052</v>
      </c>
      <c r="J4182">
        <v>3472</v>
      </c>
      <c r="K4182" t="s">
        <v>42</v>
      </c>
      <c r="L4182">
        <v>0</v>
      </c>
      <c r="M4182" t="s">
        <v>2053</v>
      </c>
      <c r="N4182" t="s">
        <v>32</v>
      </c>
      <c r="O4182">
        <v>53</v>
      </c>
      <c r="P4182" t="s">
        <v>2054</v>
      </c>
      <c r="Q4182" t="s">
        <v>51</v>
      </c>
      <c r="R4182" t="s">
        <v>2055</v>
      </c>
      <c r="S4182" t="s">
        <v>97</v>
      </c>
      <c r="T4182">
        <v>0</v>
      </c>
      <c r="U4182">
        <v>0</v>
      </c>
      <c r="V4182" t="s">
        <v>37</v>
      </c>
      <c r="W4182" t="s">
        <v>2059</v>
      </c>
      <c r="X4182" t="s">
        <v>72</v>
      </c>
      <c r="Y4182">
        <v>49</v>
      </c>
      <c r="Z4182">
        <v>66</v>
      </c>
      <c r="AA4182">
        <v>0</v>
      </c>
      <c r="AB4182" t="s">
        <v>58</v>
      </c>
      <c r="AC4182">
        <v>0</v>
      </c>
      <c r="AD4182" t="s">
        <v>74</v>
      </c>
    </row>
    <row r="4183" spans="1:30" x14ac:dyDescent="0.3">
      <c r="A4183" t="s">
        <v>3666</v>
      </c>
      <c r="B4183" t="s">
        <v>118</v>
      </c>
      <c r="C4183">
        <v>187611</v>
      </c>
      <c r="D4183">
        <v>1968.05</v>
      </c>
      <c r="E4183" s="1">
        <v>42808</v>
      </c>
      <c r="F4183" s="1">
        <v>45398</v>
      </c>
      <c r="G4183" t="s">
        <v>40</v>
      </c>
      <c r="H4183" t="s">
        <v>55</v>
      </c>
      <c r="I4183" t="s">
        <v>3661</v>
      </c>
      <c r="J4183">
        <v>2590</v>
      </c>
      <c r="K4183" t="s">
        <v>42</v>
      </c>
      <c r="L4183">
        <v>0</v>
      </c>
      <c r="M4183" t="s">
        <v>3662</v>
      </c>
      <c r="N4183" t="s">
        <v>60</v>
      </c>
      <c r="O4183">
        <v>34</v>
      </c>
      <c r="P4183" t="s">
        <v>378</v>
      </c>
      <c r="Q4183" t="s">
        <v>87</v>
      </c>
      <c r="R4183" t="s">
        <v>3663</v>
      </c>
      <c r="S4183" t="s">
        <v>109</v>
      </c>
      <c r="T4183">
        <v>0</v>
      </c>
      <c r="U4183">
        <v>0</v>
      </c>
      <c r="V4183" t="s">
        <v>90</v>
      </c>
      <c r="W4183" t="s">
        <v>3667</v>
      </c>
      <c r="X4183" t="s">
        <v>57</v>
      </c>
      <c r="Y4183">
        <v>19</v>
      </c>
      <c r="Z4183">
        <v>96</v>
      </c>
      <c r="AA4183">
        <v>1</v>
      </c>
      <c r="AB4183" t="s">
        <v>58</v>
      </c>
      <c r="AC4183">
        <v>1</v>
      </c>
      <c r="AD4183" t="s">
        <v>59</v>
      </c>
    </row>
    <row r="4184" spans="1:30" x14ac:dyDescent="0.3">
      <c r="A4184" t="s">
        <v>11747</v>
      </c>
      <c r="B4184" t="s">
        <v>70</v>
      </c>
      <c r="C4184">
        <v>428413</v>
      </c>
      <c r="D4184">
        <v>1791.64</v>
      </c>
      <c r="E4184" s="1">
        <v>44768</v>
      </c>
      <c r="F4184" s="1">
        <v>47227</v>
      </c>
      <c r="G4184" t="s">
        <v>103</v>
      </c>
      <c r="H4184" t="s">
        <v>80</v>
      </c>
      <c r="I4184" t="s">
        <v>11740</v>
      </c>
      <c r="J4184">
        <v>2459</v>
      </c>
      <c r="K4184" t="s">
        <v>42</v>
      </c>
      <c r="L4184">
        <v>1</v>
      </c>
      <c r="M4184" t="s">
        <v>11741</v>
      </c>
      <c r="N4184" t="s">
        <v>60</v>
      </c>
      <c r="O4184">
        <v>52</v>
      </c>
      <c r="P4184" t="s">
        <v>5081</v>
      </c>
      <c r="Q4184" t="s">
        <v>51</v>
      </c>
      <c r="R4184" t="s">
        <v>11742</v>
      </c>
      <c r="S4184" t="s">
        <v>97</v>
      </c>
      <c r="T4184">
        <v>0</v>
      </c>
      <c r="U4184">
        <v>0</v>
      </c>
      <c r="V4184" t="s">
        <v>37</v>
      </c>
      <c r="W4184" t="s">
        <v>11748</v>
      </c>
      <c r="X4184" t="s">
        <v>44</v>
      </c>
      <c r="Y4184">
        <v>18</v>
      </c>
      <c r="Z4184">
        <v>71</v>
      </c>
      <c r="AA4184">
        <v>1</v>
      </c>
      <c r="AB4184" t="s">
        <v>58</v>
      </c>
      <c r="AC4184">
        <v>1</v>
      </c>
      <c r="AD4184" t="s">
        <v>46</v>
      </c>
    </row>
    <row r="4185" spans="1:30" x14ac:dyDescent="0.3">
      <c r="A4185" t="s">
        <v>17071</v>
      </c>
      <c r="B4185" t="s">
        <v>54</v>
      </c>
      <c r="C4185">
        <v>291264</v>
      </c>
      <c r="D4185">
        <v>1022.45</v>
      </c>
      <c r="E4185" s="1">
        <v>45158</v>
      </c>
      <c r="F4185" s="1">
        <v>45660</v>
      </c>
      <c r="G4185" t="s">
        <v>40</v>
      </c>
      <c r="H4185" t="s">
        <v>41</v>
      </c>
      <c r="I4185" t="s">
        <v>17066</v>
      </c>
      <c r="J4185">
        <v>502</v>
      </c>
      <c r="K4185" t="s">
        <v>100</v>
      </c>
      <c r="L4185">
        <v>0</v>
      </c>
      <c r="M4185" t="s">
        <v>17067</v>
      </c>
      <c r="N4185" t="s">
        <v>60</v>
      </c>
      <c r="O4185">
        <v>18</v>
      </c>
      <c r="P4185" t="s">
        <v>369</v>
      </c>
      <c r="Q4185" t="s">
        <v>87</v>
      </c>
      <c r="R4185" t="s">
        <v>17068</v>
      </c>
      <c r="S4185" t="s">
        <v>67</v>
      </c>
      <c r="T4185">
        <v>0</v>
      </c>
      <c r="U4185">
        <v>0</v>
      </c>
      <c r="V4185" t="s">
        <v>68</v>
      </c>
      <c r="W4185" t="s">
        <v>17072</v>
      </c>
      <c r="X4185" t="s">
        <v>44</v>
      </c>
      <c r="Y4185">
        <v>31</v>
      </c>
      <c r="Z4185">
        <v>15</v>
      </c>
      <c r="AA4185">
        <v>0</v>
      </c>
      <c r="AB4185" t="s">
        <v>73</v>
      </c>
      <c r="AC4185">
        <v>0</v>
      </c>
      <c r="AD4185" t="s">
        <v>46</v>
      </c>
    </row>
    <row r="4186" spans="1:30" x14ac:dyDescent="0.3">
      <c r="A4186" t="s">
        <v>3237</v>
      </c>
      <c r="B4186" t="s">
        <v>70</v>
      </c>
      <c r="C4186">
        <v>78854</v>
      </c>
      <c r="D4186">
        <v>1021.5</v>
      </c>
      <c r="E4186" s="1">
        <v>43474</v>
      </c>
      <c r="F4186" s="1">
        <v>44156</v>
      </c>
      <c r="G4186" t="s">
        <v>99</v>
      </c>
      <c r="H4186" t="s">
        <v>41</v>
      </c>
      <c r="I4186" t="s">
        <v>3228</v>
      </c>
      <c r="J4186">
        <v>682</v>
      </c>
      <c r="K4186" t="s">
        <v>100</v>
      </c>
      <c r="L4186">
        <v>0</v>
      </c>
      <c r="M4186" t="s">
        <v>3229</v>
      </c>
      <c r="N4186" t="s">
        <v>49</v>
      </c>
      <c r="O4186">
        <v>57</v>
      </c>
      <c r="P4186" t="s">
        <v>473</v>
      </c>
      <c r="Q4186" t="s">
        <v>87</v>
      </c>
      <c r="R4186" t="s">
        <v>3230</v>
      </c>
      <c r="S4186" t="s">
        <v>36</v>
      </c>
      <c r="T4186">
        <v>0</v>
      </c>
      <c r="U4186">
        <v>0</v>
      </c>
      <c r="V4186" t="s">
        <v>37</v>
      </c>
      <c r="W4186" t="s">
        <v>3238</v>
      </c>
      <c r="X4186" t="s">
        <v>44</v>
      </c>
      <c r="Y4186">
        <v>21</v>
      </c>
      <c r="Z4186">
        <v>74</v>
      </c>
      <c r="AA4186">
        <v>1</v>
      </c>
      <c r="AB4186" t="s">
        <v>58</v>
      </c>
      <c r="AC4186">
        <v>1</v>
      </c>
      <c r="AD4186" t="s">
        <v>46</v>
      </c>
    </row>
    <row r="4187" spans="1:30" x14ac:dyDescent="0.3">
      <c r="A4187" t="s">
        <v>936</v>
      </c>
      <c r="B4187" t="s">
        <v>70</v>
      </c>
      <c r="C4187">
        <v>417021</v>
      </c>
      <c r="D4187">
        <v>159.41999999999999</v>
      </c>
      <c r="E4187" s="1">
        <v>42988</v>
      </c>
      <c r="F4187" s="1">
        <v>46570</v>
      </c>
      <c r="G4187" t="s">
        <v>40</v>
      </c>
      <c r="H4187" t="s">
        <v>80</v>
      </c>
      <c r="I4187" t="s">
        <v>929</v>
      </c>
      <c r="J4187">
        <v>3582</v>
      </c>
      <c r="K4187" t="s">
        <v>42</v>
      </c>
      <c r="L4187">
        <v>1</v>
      </c>
      <c r="M4187" t="s">
        <v>930</v>
      </c>
      <c r="N4187" t="s">
        <v>49</v>
      </c>
      <c r="O4187">
        <v>59</v>
      </c>
      <c r="P4187" t="s">
        <v>526</v>
      </c>
      <c r="Q4187" t="s">
        <v>34</v>
      </c>
      <c r="R4187" t="s">
        <v>931</v>
      </c>
      <c r="S4187" t="s">
        <v>36</v>
      </c>
      <c r="T4187">
        <v>1</v>
      </c>
      <c r="U4187">
        <v>0</v>
      </c>
      <c r="V4187" t="s">
        <v>37</v>
      </c>
      <c r="W4187" t="s">
        <v>937</v>
      </c>
      <c r="X4187" t="s">
        <v>72</v>
      </c>
      <c r="Y4187">
        <v>23</v>
      </c>
      <c r="Z4187">
        <v>2</v>
      </c>
      <c r="AA4187">
        <v>0</v>
      </c>
      <c r="AB4187" t="s">
        <v>73</v>
      </c>
      <c r="AC4187">
        <v>0</v>
      </c>
      <c r="AD4187" t="s">
        <v>74</v>
      </c>
    </row>
    <row r="4188" spans="1:30" x14ac:dyDescent="0.3">
      <c r="A4188" t="s">
        <v>10533</v>
      </c>
      <c r="B4188" t="s">
        <v>70</v>
      </c>
      <c r="C4188">
        <v>317182</v>
      </c>
      <c r="D4188">
        <v>1062.01</v>
      </c>
      <c r="E4188" s="1">
        <v>42657</v>
      </c>
      <c r="F4188" s="1">
        <v>44511</v>
      </c>
      <c r="G4188" t="s">
        <v>99</v>
      </c>
      <c r="H4188" t="s">
        <v>41</v>
      </c>
      <c r="I4188" t="s">
        <v>10528</v>
      </c>
      <c r="J4188">
        <v>1854</v>
      </c>
      <c r="K4188" t="s">
        <v>42</v>
      </c>
      <c r="L4188">
        <v>0</v>
      </c>
      <c r="M4188" t="s">
        <v>10529</v>
      </c>
      <c r="N4188" t="s">
        <v>32</v>
      </c>
      <c r="O4188">
        <v>51</v>
      </c>
      <c r="P4188" t="s">
        <v>407</v>
      </c>
      <c r="Q4188" t="s">
        <v>62</v>
      </c>
      <c r="R4188" t="s">
        <v>10530</v>
      </c>
      <c r="S4188" t="s">
        <v>97</v>
      </c>
      <c r="T4188">
        <v>0</v>
      </c>
      <c r="U4188">
        <v>0</v>
      </c>
      <c r="V4188" t="s">
        <v>37</v>
      </c>
      <c r="W4188" t="s">
        <v>10534</v>
      </c>
      <c r="X4188" t="s">
        <v>72</v>
      </c>
      <c r="Y4188">
        <v>48</v>
      </c>
      <c r="Z4188">
        <v>80</v>
      </c>
      <c r="AA4188">
        <v>1</v>
      </c>
      <c r="AB4188" t="s">
        <v>58</v>
      </c>
      <c r="AC4188">
        <v>1</v>
      </c>
      <c r="AD4188" t="s">
        <v>74</v>
      </c>
    </row>
    <row r="4189" spans="1:30" x14ac:dyDescent="0.3">
      <c r="A4189" t="s">
        <v>5703</v>
      </c>
      <c r="B4189" t="s">
        <v>118</v>
      </c>
      <c r="C4189">
        <v>461077</v>
      </c>
      <c r="D4189">
        <v>1717.02</v>
      </c>
      <c r="E4189" s="1">
        <v>42846</v>
      </c>
      <c r="F4189" s="1">
        <v>46465</v>
      </c>
      <c r="G4189" t="s">
        <v>99</v>
      </c>
      <c r="H4189" t="s">
        <v>80</v>
      </c>
      <c r="I4189" t="s">
        <v>5701</v>
      </c>
      <c r="J4189">
        <v>3619</v>
      </c>
      <c r="K4189" t="s">
        <v>42</v>
      </c>
      <c r="L4189">
        <v>1</v>
      </c>
      <c r="M4189" t="s">
        <v>2852</v>
      </c>
      <c r="N4189" t="s">
        <v>32</v>
      </c>
      <c r="O4189">
        <v>23</v>
      </c>
      <c r="P4189" t="s">
        <v>346</v>
      </c>
      <c r="Q4189" t="s">
        <v>62</v>
      </c>
      <c r="R4189" t="s">
        <v>5702</v>
      </c>
      <c r="S4189" t="s">
        <v>67</v>
      </c>
      <c r="T4189">
        <v>0</v>
      </c>
      <c r="U4189">
        <v>0</v>
      </c>
      <c r="V4189" t="s">
        <v>68</v>
      </c>
      <c r="W4189" t="s">
        <v>5704</v>
      </c>
      <c r="X4189" t="s">
        <v>57</v>
      </c>
      <c r="Y4189">
        <v>45</v>
      </c>
      <c r="Z4189">
        <v>62</v>
      </c>
      <c r="AA4189">
        <v>0</v>
      </c>
      <c r="AB4189" t="s">
        <v>58</v>
      </c>
      <c r="AC4189">
        <v>0</v>
      </c>
      <c r="AD4189" t="s">
        <v>59</v>
      </c>
    </row>
    <row r="4190" spans="1:30" x14ac:dyDescent="0.3">
      <c r="A4190" t="s">
        <v>3242</v>
      </c>
      <c r="B4190" t="s">
        <v>118</v>
      </c>
      <c r="C4190">
        <v>367540</v>
      </c>
      <c r="D4190">
        <v>1899.39</v>
      </c>
      <c r="E4190" s="1">
        <v>42523</v>
      </c>
      <c r="F4190" s="1">
        <v>43614</v>
      </c>
      <c r="G4190" t="s">
        <v>103</v>
      </c>
      <c r="H4190" t="s">
        <v>80</v>
      </c>
      <c r="I4190" t="s">
        <v>3239</v>
      </c>
      <c r="J4190">
        <v>1091</v>
      </c>
      <c r="K4190" t="s">
        <v>100</v>
      </c>
      <c r="L4190">
        <v>1</v>
      </c>
      <c r="M4190" t="s">
        <v>3240</v>
      </c>
      <c r="N4190" t="s">
        <v>32</v>
      </c>
      <c r="O4190">
        <v>76</v>
      </c>
      <c r="P4190" t="s">
        <v>2794</v>
      </c>
      <c r="Q4190" t="s">
        <v>62</v>
      </c>
      <c r="R4190" t="s">
        <v>3241</v>
      </c>
      <c r="S4190" t="s">
        <v>36</v>
      </c>
      <c r="T4190">
        <v>0</v>
      </c>
      <c r="U4190">
        <v>1</v>
      </c>
      <c r="V4190" t="s">
        <v>37</v>
      </c>
      <c r="W4190" t="s">
        <v>3243</v>
      </c>
      <c r="X4190" t="s">
        <v>44</v>
      </c>
      <c r="Y4190">
        <v>28</v>
      </c>
      <c r="Z4190">
        <v>18</v>
      </c>
      <c r="AA4190">
        <v>0</v>
      </c>
      <c r="AB4190" t="s">
        <v>73</v>
      </c>
      <c r="AC4190">
        <v>0</v>
      </c>
      <c r="AD4190" t="s">
        <v>46</v>
      </c>
    </row>
    <row r="4191" spans="1:30" x14ac:dyDescent="0.3">
      <c r="A4191" t="s">
        <v>19901</v>
      </c>
      <c r="B4191" t="s">
        <v>70</v>
      </c>
      <c r="C4191">
        <v>36776</v>
      </c>
      <c r="D4191">
        <v>749.06</v>
      </c>
      <c r="E4191" s="1">
        <v>43590</v>
      </c>
      <c r="F4191" s="1">
        <v>44733</v>
      </c>
      <c r="G4191" t="s">
        <v>40</v>
      </c>
      <c r="H4191" t="s">
        <v>55</v>
      </c>
      <c r="I4191" t="s">
        <v>19894</v>
      </c>
      <c r="J4191">
        <v>1143</v>
      </c>
      <c r="K4191" t="s">
        <v>42</v>
      </c>
      <c r="L4191">
        <v>0</v>
      </c>
      <c r="M4191" t="s">
        <v>19895</v>
      </c>
      <c r="N4191" t="s">
        <v>49</v>
      </c>
      <c r="O4191">
        <v>77</v>
      </c>
      <c r="P4191" t="s">
        <v>945</v>
      </c>
      <c r="Q4191" t="s">
        <v>87</v>
      </c>
      <c r="R4191" t="s">
        <v>19896</v>
      </c>
      <c r="S4191" t="s">
        <v>36</v>
      </c>
      <c r="T4191">
        <v>0</v>
      </c>
      <c r="U4191">
        <v>1</v>
      </c>
      <c r="V4191" t="s">
        <v>37</v>
      </c>
      <c r="W4191" t="s">
        <v>19902</v>
      </c>
      <c r="X4191" t="s">
        <v>44</v>
      </c>
      <c r="Y4191">
        <v>46</v>
      </c>
      <c r="Z4191">
        <v>97</v>
      </c>
      <c r="AA4191">
        <v>1</v>
      </c>
      <c r="AB4191" t="s">
        <v>58</v>
      </c>
      <c r="AC4191">
        <v>1</v>
      </c>
      <c r="AD4191" t="s">
        <v>46</v>
      </c>
    </row>
    <row r="4192" spans="1:30" x14ac:dyDescent="0.3">
      <c r="A4192" t="s">
        <v>6173</v>
      </c>
      <c r="B4192" t="s">
        <v>70</v>
      </c>
      <c r="C4192">
        <v>303174</v>
      </c>
      <c r="D4192">
        <v>1743.38</v>
      </c>
      <c r="E4192" s="1">
        <v>43857</v>
      </c>
      <c r="F4192" s="1">
        <v>45642</v>
      </c>
      <c r="G4192" t="s">
        <v>99</v>
      </c>
      <c r="H4192" t="s">
        <v>55</v>
      </c>
      <c r="I4192" t="s">
        <v>6168</v>
      </c>
      <c r="J4192">
        <v>1785</v>
      </c>
      <c r="K4192" t="s">
        <v>42</v>
      </c>
      <c r="L4192">
        <v>0</v>
      </c>
      <c r="M4192" t="s">
        <v>6169</v>
      </c>
      <c r="N4192" t="s">
        <v>49</v>
      </c>
      <c r="O4192">
        <v>69</v>
      </c>
      <c r="P4192" t="s">
        <v>86</v>
      </c>
      <c r="Q4192" t="s">
        <v>51</v>
      </c>
      <c r="R4192" t="s">
        <v>6170</v>
      </c>
      <c r="S4192" t="s">
        <v>36</v>
      </c>
      <c r="T4192">
        <v>0</v>
      </c>
      <c r="U4192">
        <v>1</v>
      </c>
      <c r="V4192" t="s">
        <v>37</v>
      </c>
      <c r="W4192" t="s">
        <v>6174</v>
      </c>
      <c r="X4192" t="s">
        <v>72</v>
      </c>
      <c r="Y4192">
        <v>49</v>
      </c>
      <c r="Z4192">
        <v>22</v>
      </c>
      <c r="AA4192">
        <v>0</v>
      </c>
      <c r="AB4192" t="s">
        <v>73</v>
      </c>
      <c r="AC4192">
        <v>0</v>
      </c>
      <c r="AD4192" t="s">
        <v>74</v>
      </c>
    </row>
    <row r="4193" spans="1:30" x14ac:dyDescent="0.3">
      <c r="A4193" t="s">
        <v>4681</v>
      </c>
      <c r="B4193" t="s">
        <v>39</v>
      </c>
      <c r="C4193">
        <v>336469</v>
      </c>
      <c r="D4193">
        <v>707.23</v>
      </c>
      <c r="E4193" s="1">
        <v>41996</v>
      </c>
      <c r="F4193" s="1">
        <v>45594</v>
      </c>
      <c r="G4193" t="s">
        <v>99</v>
      </c>
      <c r="H4193" t="s">
        <v>80</v>
      </c>
      <c r="I4193" t="s">
        <v>4676</v>
      </c>
      <c r="J4193">
        <v>3598</v>
      </c>
      <c r="K4193" t="s">
        <v>42</v>
      </c>
      <c r="L4193">
        <v>1</v>
      </c>
      <c r="M4193" t="s">
        <v>4677</v>
      </c>
      <c r="N4193" t="s">
        <v>32</v>
      </c>
      <c r="O4193">
        <v>37</v>
      </c>
      <c r="P4193" t="s">
        <v>378</v>
      </c>
      <c r="Q4193" t="s">
        <v>34</v>
      </c>
      <c r="R4193" t="s">
        <v>4678</v>
      </c>
      <c r="S4193" t="s">
        <v>89</v>
      </c>
      <c r="T4193">
        <v>1</v>
      </c>
      <c r="U4193">
        <v>0</v>
      </c>
      <c r="V4193" t="s">
        <v>90</v>
      </c>
      <c r="W4193" t="s">
        <v>4682</v>
      </c>
      <c r="X4193" t="s">
        <v>72</v>
      </c>
      <c r="Y4193">
        <v>44</v>
      </c>
      <c r="Z4193">
        <v>50</v>
      </c>
      <c r="AA4193">
        <v>0</v>
      </c>
      <c r="AB4193" t="s">
        <v>45</v>
      </c>
      <c r="AC4193">
        <v>0</v>
      </c>
      <c r="AD4193" t="s">
        <v>74</v>
      </c>
    </row>
    <row r="4194" spans="1:30" x14ac:dyDescent="0.3">
      <c r="A4194" t="s">
        <v>717</v>
      </c>
      <c r="B4194" t="s">
        <v>39</v>
      </c>
      <c r="C4194">
        <v>187472</v>
      </c>
      <c r="D4194">
        <v>801.24</v>
      </c>
      <c r="E4194" s="1">
        <v>43039</v>
      </c>
      <c r="F4194" s="1">
        <v>45921</v>
      </c>
      <c r="G4194" t="s">
        <v>99</v>
      </c>
      <c r="H4194" t="s">
        <v>80</v>
      </c>
      <c r="I4194" t="s">
        <v>711</v>
      </c>
      <c r="J4194">
        <v>2882</v>
      </c>
      <c r="K4194" t="s">
        <v>42</v>
      </c>
      <c r="L4194">
        <v>1</v>
      </c>
      <c r="M4194" t="s">
        <v>712</v>
      </c>
      <c r="N4194" t="s">
        <v>49</v>
      </c>
      <c r="O4194">
        <v>84</v>
      </c>
      <c r="P4194" t="s">
        <v>713</v>
      </c>
      <c r="Q4194" t="s">
        <v>51</v>
      </c>
      <c r="R4194" t="s">
        <v>714</v>
      </c>
      <c r="S4194" t="s">
        <v>36</v>
      </c>
      <c r="T4194">
        <v>0</v>
      </c>
      <c r="U4194">
        <v>1</v>
      </c>
      <c r="V4194" t="s">
        <v>37</v>
      </c>
      <c r="W4194" t="s">
        <v>718</v>
      </c>
      <c r="X4194" t="s">
        <v>57</v>
      </c>
      <c r="Y4194">
        <v>14</v>
      </c>
      <c r="Z4194">
        <v>51</v>
      </c>
      <c r="AA4194">
        <v>0</v>
      </c>
      <c r="AB4194" t="s">
        <v>45</v>
      </c>
      <c r="AC4194">
        <v>0</v>
      </c>
      <c r="AD4194" t="s">
        <v>59</v>
      </c>
    </row>
    <row r="4195" spans="1:30" x14ac:dyDescent="0.3">
      <c r="A4195" t="s">
        <v>3169</v>
      </c>
      <c r="B4195" t="s">
        <v>54</v>
      </c>
      <c r="C4195">
        <v>297884</v>
      </c>
      <c r="D4195">
        <v>1439.75</v>
      </c>
      <c r="E4195" s="1">
        <v>42160</v>
      </c>
      <c r="F4195" s="1">
        <v>45742</v>
      </c>
      <c r="G4195" t="s">
        <v>40</v>
      </c>
      <c r="H4195" t="s">
        <v>55</v>
      </c>
      <c r="I4195" t="s">
        <v>3162</v>
      </c>
      <c r="J4195">
        <v>3582</v>
      </c>
      <c r="K4195" t="s">
        <v>42</v>
      </c>
      <c r="L4195">
        <v>0</v>
      </c>
      <c r="M4195" t="s">
        <v>3163</v>
      </c>
      <c r="N4195" t="s">
        <v>60</v>
      </c>
      <c r="O4195">
        <v>23</v>
      </c>
      <c r="P4195" t="s">
        <v>236</v>
      </c>
      <c r="Q4195" t="s">
        <v>62</v>
      </c>
      <c r="R4195" t="s">
        <v>3164</v>
      </c>
      <c r="S4195" t="s">
        <v>67</v>
      </c>
      <c r="T4195">
        <v>0</v>
      </c>
      <c r="U4195">
        <v>0</v>
      </c>
      <c r="V4195" t="s">
        <v>68</v>
      </c>
      <c r="W4195" t="s">
        <v>3170</v>
      </c>
      <c r="X4195" t="s">
        <v>44</v>
      </c>
      <c r="Y4195">
        <v>37</v>
      </c>
      <c r="Z4195">
        <v>79</v>
      </c>
      <c r="AA4195">
        <v>1</v>
      </c>
      <c r="AB4195" t="s">
        <v>58</v>
      </c>
      <c r="AC4195">
        <v>1</v>
      </c>
      <c r="AD4195" t="s">
        <v>46</v>
      </c>
    </row>
    <row r="4196" spans="1:30" x14ac:dyDescent="0.3">
      <c r="A4196" t="s">
        <v>18029</v>
      </c>
      <c r="B4196" t="s">
        <v>70</v>
      </c>
      <c r="C4196">
        <v>112302</v>
      </c>
      <c r="D4196">
        <v>1624.98</v>
      </c>
      <c r="E4196" s="1">
        <v>42008</v>
      </c>
      <c r="F4196" s="1">
        <v>45483</v>
      </c>
      <c r="G4196" t="s">
        <v>40</v>
      </c>
      <c r="H4196" t="s">
        <v>80</v>
      </c>
      <c r="I4196" t="s">
        <v>18024</v>
      </c>
      <c r="J4196">
        <v>3475</v>
      </c>
      <c r="K4196" t="s">
        <v>42</v>
      </c>
      <c r="L4196">
        <v>1</v>
      </c>
      <c r="M4196" t="s">
        <v>18025</v>
      </c>
      <c r="N4196" t="s">
        <v>60</v>
      </c>
      <c r="O4196">
        <v>60</v>
      </c>
      <c r="P4196" t="s">
        <v>5081</v>
      </c>
      <c r="Q4196" t="s">
        <v>87</v>
      </c>
      <c r="R4196" t="s">
        <v>18026</v>
      </c>
      <c r="S4196" t="s">
        <v>36</v>
      </c>
      <c r="T4196">
        <v>0</v>
      </c>
      <c r="U4196">
        <v>1</v>
      </c>
      <c r="V4196" t="s">
        <v>37</v>
      </c>
      <c r="W4196" t="s">
        <v>18030</v>
      </c>
      <c r="X4196" t="s">
        <v>57</v>
      </c>
      <c r="Y4196">
        <v>43</v>
      </c>
      <c r="Z4196">
        <v>33</v>
      </c>
      <c r="AA4196">
        <v>0</v>
      </c>
      <c r="AB4196" t="s">
        <v>45</v>
      </c>
      <c r="AC4196">
        <v>0</v>
      </c>
      <c r="AD4196" t="s">
        <v>59</v>
      </c>
    </row>
    <row r="4197" spans="1:30" x14ac:dyDescent="0.3">
      <c r="A4197" t="s">
        <v>13891</v>
      </c>
      <c r="B4197" t="s">
        <v>54</v>
      </c>
      <c r="C4197">
        <v>474442</v>
      </c>
      <c r="D4197">
        <v>1470.83</v>
      </c>
      <c r="E4197" s="1">
        <v>42177</v>
      </c>
      <c r="F4197" s="1">
        <v>43657</v>
      </c>
      <c r="G4197" t="s">
        <v>103</v>
      </c>
      <c r="H4197" t="s">
        <v>41</v>
      </c>
      <c r="I4197" t="s">
        <v>13888</v>
      </c>
      <c r="J4197">
        <v>1480</v>
      </c>
      <c r="K4197" t="s">
        <v>42</v>
      </c>
      <c r="L4197">
        <v>0</v>
      </c>
      <c r="M4197" t="s">
        <v>13889</v>
      </c>
      <c r="N4197" t="s">
        <v>32</v>
      </c>
      <c r="O4197">
        <v>28</v>
      </c>
      <c r="P4197" t="s">
        <v>3967</v>
      </c>
      <c r="Q4197" t="s">
        <v>62</v>
      </c>
      <c r="R4197" t="s">
        <v>13890</v>
      </c>
      <c r="S4197" t="s">
        <v>109</v>
      </c>
      <c r="T4197">
        <v>0</v>
      </c>
      <c r="U4197">
        <v>0</v>
      </c>
      <c r="V4197" t="s">
        <v>68</v>
      </c>
      <c r="W4197" t="s">
        <v>13892</v>
      </c>
      <c r="X4197" t="s">
        <v>72</v>
      </c>
      <c r="Y4197">
        <v>10</v>
      </c>
      <c r="Z4197">
        <v>2</v>
      </c>
      <c r="AA4197">
        <v>0</v>
      </c>
      <c r="AB4197" t="s">
        <v>73</v>
      </c>
      <c r="AC4197">
        <v>0</v>
      </c>
      <c r="AD4197" t="s">
        <v>74</v>
      </c>
    </row>
    <row r="4198" spans="1:30" x14ac:dyDescent="0.3">
      <c r="A4198" t="s">
        <v>12528</v>
      </c>
      <c r="B4198" t="s">
        <v>70</v>
      </c>
      <c r="C4198">
        <v>110798</v>
      </c>
      <c r="D4198">
        <v>278.17</v>
      </c>
      <c r="E4198" s="1">
        <v>43027</v>
      </c>
      <c r="F4198" s="1">
        <v>45786</v>
      </c>
      <c r="G4198" t="s">
        <v>103</v>
      </c>
      <c r="H4198" t="s">
        <v>55</v>
      </c>
      <c r="I4198" t="s">
        <v>12525</v>
      </c>
      <c r="J4198">
        <v>2759</v>
      </c>
      <c r="K4198" t="s">
        <v>42</v>
      </c>
      <c r="L4198">
        <v>0</v>
      </c>
      <c r="M4198" t="s">
        <v>12526</v>
      </c>
      <c r="N4198" t="s">
        <v>32</v>
      </c>
      <c r="O4198">
        <v>35</v>
      </c>
      <c r="P4198" t="s">
        <v>2375</v>
      </c>
      <c r="Q4198" t="s">
        <v>62</v>
      </c>
      <c r="R4198" t="s">
        <v>12527</v>
      </c>
      <c r="S4198" t="s">
        <v>109</v>
      </c>
      <c r="T4198">
        <v>0</v>
      </c>
      <c r="U4198">
        <v>0</v>
      </c>
      <c r="V4198" t="s">
        <v>90</v>
      </c>
      <c r="W4198" t="s">
        <v>12529</v>
      </c>
      <c r="X4198" t="s">
        <v>72</v>
      </c>
      <c r="Y4198">
        <v>49</v>
      </c>
      <c r="Z4198">
        <v>28</v>
      </c>
      <c r="AA4198">
        <v>0</v>
      </c>
      <c r="AB4198" t="s">
        <v>73</v>
      </c>
      <c r="AC4198">
        <v>0</v>
      </c>
      <c r="AD4198" t="s">
        <v>74</v>
      </c>
    </row>
    <row r="4199" spans="1:30" x14ac:dyDescent="0.3">
      <c r="A4199" t="s">
        <v>14687</v>
      </c>
      <c r="B4199" t="s">
        <v>70</v>
      </c>
      <c r="C4199">
        <v>210824</v>
      </c>
      <c r="D4199">
        <v>1350.19</v>
      </c>
      <c r="E4199" s="1">
        <v>43635</v>
      </c>
      <c r="F4199" s="1">
        <v>46645</v>
      </c>
      <c r="G4199" t="s">
        <v>103</v>
      </c>
      <c r="H4199" t="s">
        <v>41</v>
      </c>
      <c r="I4199" t="s">
        <v>14684</v>
      </c>
      <c r="J4199">
        <v>3010</v>
      </c>
      <c r="K4199" t="s">
        <v>42</v>
      </c>
      <c r="L4199">
        <v>0</v>
      </c>
      <c r="M4199" t="s">
        <v>14685</v>
      </c>
      <c r="N4199" t="s">
        <v>32</v>
      </c>
      <c r="O4199">
        <v>83</v>
      </c>
      <c r="P4199" t="s">
        <v>4318</v>
      </c>
      <c r="Q4199" t="s">
        <v>62</v>
      </c>
      <c r="R4199" t="s">
        <v>14686</v>
      </c>
      <c r="S4199" t="s">
        <v>36</v>
      </c>
      <c r="T4199">
        <v>0</v>
      </c>
      <c r="U4199">
        <v>1</v>
      </c>
      <c r="V4199" t="s">
        <v>37</v>
      </c>
      <c r="W4199" t="s">
        <v>14688</v>
      </c>
      <c r="X4199" t="s">
        <v>72</v>
      </c>
      <c r="Y4199">
        <v>48</v>
      </c>
      <c r="Z4199">
        <v>55</v>
      </c>
      <c r="AA4199">
        <v>0</v>
      </c>
      <c r="AB4199" t="s">
        <v>45</v>
      </c>
      <c r="AC4199">
        <v>0</v>
      </c>
      <c r="AD4199" t="s">
        <v>74</v>
      </c>
    </row>
    <row r="4200" spans="1:30" x14ac:dyDescent="0.3">
      <c r="A4200" t="s">
        <v>12538</v>
      </c>
      <c r="B4200" t="s">
        <v>54</v>
      </c>
      <c r="C4200">
        <v>18589</v>
      </c>
      <c r="D4200">
        <v>188.82</v>
      </c>
      <c r="E4200" s="1">
        <v>42239</v>
      </c>
      <c r="F4200" s="1">
        <v>45139</v>
      </c>
      <c r="G4200" t="s">
        <v>103</v>
      </c>
      <c r="H4200" t="s">
        <v>55</v>
      </c>
      <c r="I4200" t="s">
        <v>12535</v>
      </c>
      <c r="J4200">
        <v>2900</v>
      </c>
      <c r="K4200" t="s">
        <v>42</v>
      </c>
      <c r="L4200">
        <v>0</v>
      </c>
      <c r="M4200" t="s">
        <v>12536</v>
      </c>
      <c r="N4200" t="s">
        <v>49</v>
      </c>
      <c r="O4200">
        <v>45</v>
      </c>
      <c r="P4200" t="s">
        <v>7973</v>
      </c>
      <c r="Q4200" t="s">
        <v>87</v>
      </c>
      <c r="R4200" t="s">
        <v>12537</v>
      </c>
      <c r="S4200" t="s">
        <v>89</v>
      </c>
      <c r="T4200">
        <v>0</v>
      </c>
      <c r="U4200">
        <v>0</v>
      </c>
      <c r="V4200" t="s">
        <v>90</v>
      </c>
      <c r="W4200" t="s">
        <v>12539</v>
      </c>
      <c r="X4200" t="s">
        <v>57</v>
      </c>
      <c r="Y4200">
        <v>12</v>
      </c>
      <c r="Z4200">
        <v>31</v>
      </c>
      <c r="AA4200">
        <v>0</v>
      </c>
      <c r="AB4200" t="s">
        <v>45</v>
      </c>
      <c r="AC4200">
        <v>0</v>
      </c>
      <c r="AD4200" t="s">
        <v>59</v>
      </c>
    </row>
    <row r="4201" spans="1:30" x14ac:dyDescent="0.3">
      <c r="A4201" t="s">
        <v>3431</v>
      </c>
      <c r="B4201" t="s">
        <v>70</v>
      </c>
      <c r="C4201">
        <v>434600</v>
      </c>
      <c r="D4201">
        <v>1653.79</v>
      </c>
      <c r="E4201" s="1">
        <v>42507</v>
      </c>
      <c r="F4201" s="1">
        <v>43275</v>
      </c>
      <c r="G4201" t="s">
        <v>40</v>
      </c>
      <c r="H4201" t="s">
        <v>55</v>
      </c>
      <c r="I4201" t="s">
        <v>3428</v>
      </c>
      <c r="J4201">
        <v>768</v>
      </c>
      <c r="K4201" t="s">
        <v>100</v>
      </c>
      <c r="L4201">
        <v>0</v>
      </c>
      <c r="M4201" t="s">
        <v>3429</v>
      </c>
      <c r="N4201" t="s">
        <v>32</v>
      </c>
      <c r="O4201">
        <v>21</v>
      </c>
      <c r="P4201" t="s">
        <v>1313</v>
      </c>
      <c r="Q4201" t="s">
        <v>62</v>
      </c>
      <c r="R4201" t="s">
        <v>3430</v>
      </c>
      <c r="S4201" t="s">
        <v>67</v>
      </c>
      <c r="T4201">
        <v>0</v>
      </c>
      <c r="U4201">
        <v>0</v>
      </c>
      <c r="V4201" t="s">
        <v>68</v>
      </c>
      <c r="W4201" t="s">
        <v>3432</v>
      </c>
      <c r="X4201" t="s">
        <v>72</v>
      </c>
      <c r="Y4201">
        <v>39</v>
      </c>
      <c r="Z4201">
        <v>64</v>
      </c>
      <c r="AA4201">
        <v>0</v>
      </c>
      <c r="AB4201" t="s">
        <v>58</v>
      </c>
      <c r="AC4201">
        <v>0</v>
      </c>
      <c r="AD4201" t="s">
        <v>74</v>
      </c>
    </row>
    <row r="4202" spans="1:30" x14ac:dyDescent="0.3">
      <c r="A4202" t="s">
        <v>17050</v>
      </c>
      <c r="B4202" t="s">
        <v>54</v>
      </c>
      <c r="C4202">
        <v>133526</v>
      </c>
      <c r="D4202">
        <v>166.04</v>
      </c>
      <c r="E4202" s="1">
        <v>43526</v>
      </c>
      <c r="F4202" s="1">
        <v>45615</v>
      </c>
      <c r="G4202" t="s">
        <v>40</v>
      </c>
      <c r="H4202" t="s">
        <v>55</v>
      </c>
      <c r="I4202" t="s">
        <v>17039</v>
      </c>
      <c r="J4202">
        <v>2089</v>
      </c>
      <c r="K4202" t="s">
        <v>42</v>
      </c>
      <c r="L4202">
        <v>0</v>
      </c>
      <c r="M4202" t="s">
        <v>17040</v>
      </c>
      <c r="N4202" t="s">
        <v>32</v>
      </c>
      <c r="O4202">
        <v>38</v>
      </c>
      <c r="P4202" t="s">
        <v>1416</v>
      </c>
      <c r="Q4202" t="s">
        <v>62</v>
      </c>
      <c r="R4202" t="s">
        <v>17041</v>
      </c>
      <c r="S4202" t="s">
        <v>89</v>
      </c>
      <c r="T4202">
        <v>0</v>
      </c>
      <c r="U4202">
        <v>0</v>
      </c>
      <c r="V4202" t="s">
        <v>90</v>
      </c>
      <c r="W4202" t="s">
        <v>17051</v>
      </c>
      <c r="X4202" t="s">
        <v>44</v>
      </c>
      <c r="Y4202">
        <v>28</v>
      </c>
      <c r="Z4202">
        <v>25</v>
      </c>
      <c r="AA4202">
        <v>0</v>
      </c>
      <c r="AB4202" t="s">
        <v>73</v>
      </c>
      <c r="AC4202">
        <v>0</v>
      </c>
      <c r="AD4202" t="s">
        <v>46</v>
      </c>
    </row>
    <row r="4203" spans="1:30" x14ac:dyDescent="0.3">
      <c r="A4203" t="s">
        <v>10203</v>
      </c>
      <c r="B4203" t="s">
        <v>54</v>
      </c>
      <c r="C4203">
        <v>408052</v>
      </c>
      <c r="D4203">
        <v>1931.47</v>
      </c>
      <c r="E4203" s="1">
        <v>43257</v>
      </c>
      <c r="F4203" s="1">
        <v>45166</v>
      </c>
      <c r="G4203" t="s">
        <v>103</v>
      </c>
      <c r="H4203" t="s">
        <v>80</v>
      </c>
      <c r="I4203" t="s">
        <v>10200</v>
      </c>
      <c r="J4203">
        <v>1909</v>
      </c>
      <c r="K4203" t="s">
        <v>42</v>
      </c>
      <c r="L4203">
        <v>1</v>
      </c>
      <c r="M4203" t="s">
        <v>10201</v>
      </c>
      <c r="N4203" t="s">
        <v>49</v>
      </c>
      <c r="O4203">
        <v>85</v>
      </c>
      <c r="P4203" t="s">
        <v>283</v>
      </c>
      <c r="Q4203" t="s">
        <v>62</v>
      </c>
      <c r="R4203" t="s">
        <v>10202</v>
      </c>
      <c r="S4203" t="s">
        <v>36</v>
      </c>
      <c r="T4203">
        <v>0</v>
      </c>
      <c r="U4203">
        <v>1</v>
      </c>
      <c r="V4203" t="s">
        <v>37</v>
      </c>
      <c r="W4203" t="s">
        <v>10204</v>
      </c>
      <c r="X4203" t="s">
        <v>44</v>
      </c>
      <c r="Y4203">
        <v>12</v>
      </c>
      <c r="Z4203">
        <v>98</v>
      </c>
      <c r="AA4203">
        <v>1</v>
      </c>
      <c r="AB4203" t="s">
        <v>58</v>
      </c>
      <c r="AC4203">
        <v>1</v>
      </c>
      <c r="AD4203" t="s">
        <v>46</v>
      </c>
    </row>
    <row r="4204" spans="1:30" x14ac:dyDescent="0.3">
      <c r="A4204" t="s">
        <v>15742</v>
      </c>
      <c r="B4204" t="s">
        <v>39</v>
      </c>
      <c r="C4204">
        <v>304758</v>
      </c>
      <c r="D4204">
        <v>940.78</v>
      </c>
      <c r="E4204" s="1">
        <v>45153</v>
      </c>
      <c r="F4204" s="1">
        <v>48376</v>
      </c>
      <c r="G4204" t="s">
        <v>103</v>
      </c>
      <c r="H4204" t="s">
        <v>41</v>
      </c>
      <c r="I4204" t="s">
        <v>15735</v>
      </c>
      <c r="J4204">
        <v>3223</v>
      </c>
      <c r="K4204" t="s">
        <v>42</v>
      </c>
      <c r="L4204">
        <v>0</v>
      </c>
      <c r="M4204" t="s">
        <v>15736</v>
      </c>
      <c r="N4204" t="s">
        <v>60</v>
      </c>
      <c r="O4204">
        <v>60</v>
      </c>
      <c r="P4204" t="s">
        <v>195</v>
      </c>
      <c r="Q4204" t="s">
        <v>62</v>
      </c>
      <c r="R4204" t="s">
        <v>15737</v>
      </c>
      <c r="S4204" t="s">
        <v>36</v>
      </c>
      <c r="T4204">
        <v>0</v>
      </c>
      <c r="U4204">
        <v>1</v>
      </c>
      <c r="V4204" t="s">
        <v>37</v>
      </c>
      <c r="W4204" t="s">
        <v>15743</v>
      </c>
      <c r="X4204" t="s">
        <v>57</v>
      </c>
      <c r="Y4204">
        <v>42</v>
      </c>
      <c r="Z4204">
        <v>27</v>
      </c>
      <c r="AA4204">
        <v>0</v>
      </c>
      <c r="AB4204" t="s">
        <v>73</v>
      </c>
      <c r="AC4204">
        <v>0</v>
      </c>
      <c r="AD4204" t="s">
        <v>59</v>
      </c>
    </row>
    <row r="4205" spans="1:30" x14ac:dyDescent="0.3">
      <c r="A4205" t="s">
        <v>13690</v>
      </c>
      <c r="B4205" t="s">
        <v>39</v>
      </c>
      <c r="C4205">
        <v>427818</v>
      </c>
      <c r="D4205">
        <v>1146.6400000000001</v>
      </c>
      <c r="E4205" s="1">
        <v>43957</v>
      </c>
      <c r="F4205" s="1">
        <v>47238</v>
      </c>
      <c r="G4205" t="s">
        <v>103</v>
      </c>
      <c r="H4205" t="s">
        <v>55</v>
      </c>
      <c r="I4205" t="s">
        <v>13687</v>
      </c>
      <c r="J4205">
        <v>3281</v>
      </c>
      <c r="K4205" t="s">
        <v>42</v>
      </c>
      <c r="L4205">
        <v>0</v>
      </c>
      <c r="M4205" t="s">
        <v>13688</v>
      </c>
      <c r="N4205" t="s">
        <v>49</v>
      </c>
      <c r="O4205">
        <v>71</v>
      </c>
      <c r="P4205" t="s">
        <v>1485</v>
      </c>
      <c r="Q4205" t="s">
        <v>87</v>
      </c>
      <c r="R4205" t="s">
        <v>13689</v>
      </c>
      <c r="S4205" t="s">
        <v>36</v>
      </c>
      <c r="T4205">
        <v>0</v>
      </c>
      <c r="U4205">
        <v>1</v>
      </c>
      <c r="V4205" t="s">
        <v>37</v>
      </c>
      <c r="W4205" t="s">
        <v>13691</v>
      </c>
      <c r="X4205" t="s">
        <v>44</v>
      </c>
      <c r="Y4205">
        <v>16</v>
      </c>
      <c r="Z4205">
        <v>48</v>
      </c>
      <c r="AA4205">
        <v>0</v>
      </c>
      <c r="AB4205" t="s">
        <v>45</v>
      </c>
      <c r="AC4205">
        <v>0</v>
      </c>
      <c r="AD4205" t="s">
        <v>46</v>
      </c>
    </row>
    <row r="4206" spans="1:30" x14ac:dyDescent="0.3">
      <c r="A4206" t="s">
        <v>807</v>
      </c>
      <c r="B4206" t="s">
        <v>39</v>
      </c>
      <c r="C4206">
        <v>209650</v>
      </c>
      <c r="D4206">
        <v>780.99</v>
      </c>
      <c r="E4206" s="1">
        <v>43298</v>
      </c>
      <c r="F4206" s="1">
        <v>44531</v>
      </c>
      <c r="G4206" t="s">
        <v>103</v>
      </c>
      <c r="H4206" t="s">
        <v>41</v>
      </c>
      <c r="I4206" t="s">
        <v>801</v>
      </c>
      <c r="J4206">
        <v>1233</v>
      </c>
      <c r="K4206" t="s">
        <v>42</v>
      </c>
      <c r="L4206">
        <v>0</v>
      </c>
      <c r="M4206" t="s">
        <v>802</v>
      </c>
      <c r="N4206" t="s">
        <v>49</v>
      </c>
      <c r="O4206">
        <v>71</v>
      </c>
      <c r="P4206" t="s">
        <v>803</v>
      </c>
      <c r="Q4206" t="s">
        <v>62</v>
      </c>
      <c r="R4206" t="s">
        <v>804</v>
      </c>
      <c r="S4206" t="s">
        <v>36</v>
      </c>
      <c r="T4206">
        <v>0</v>
      </c>
      <c r="U4206">
        <v>1</v>
      </c>
      <c r="V4206" t="s">
        <v>37</v>
      </c>
      <c r="W4206" t="s">
        <v>808</v>
      </c>
      <c r="X4206" t="s">
        <v>57</v>
      </c>
      <c r="Y4206">
        <v>3</v>
      </c>
      <c r="Z4206">
        <v>80</v>
      </c>
      <c r="AA4206">
        <v>1</v>
      </c>
      <c r="AB4206" t="s">
        <v>58</v>
      </c>
      <c r="AC4206">
        <v>1</v>
      </c>
      <c r="AD4206" t="s">
        <v>59</v>
      </c>
    </row>
    <row r="4207" spans="1:30" x14ac:dyDescent="0.3">
      <c r="A4207" t="s">
        <v>17073</v>
      </c>
      <c r="B4207" t="s">
        <v>70</v>
      </c>
      <c r="C4207">
        <v>171619</v>
      </c>
      <c r="D4207">
        <v>821.53</v>
      </c>
      <c r="E4207" s="1">
        <v>44898</v>
      </c>
      <c r="F4207" s="1">
        <v>48101</v>
      </c>
      <c r="G4207" t="s">
        <v>99</v>
      </c>
      <c r="H4207" t="s">
        <v>80</v>
      </c>
      <c r="I4207" t="s">
        <v>17066</v>
      </c>
      <c r="J4207">
        <v>3203</v>
      </c>
      <c r="K4207" t="s">
        <v>42</v>
      </c>
      <c r="L4207">
        <v>1</v>
      </c>
      <c r="M4207" t="s">
        <v>17067</v>
      </c>
      <c r="N4207" t="s">
        <v>60</v>
      </c>
      <c r="O4207">
        <v>18</v>
      </c>
      <c r="P4207" t="s">
        <v>369</v>
      </c>
      <c r="Q4207" t="s">
        <v>87</v>
      </c>
      <c r="R4207" t="s">
        <v>17068</v>
      </c>
      <c r="S4207" t="s">
        <v>67</v>
      </c>
      <c r="T4207">
        <v>0</v>
      </c>
      <c r="U4207">
        <v>0</v>
      </c>
      <c r="V4207" t="s">
        <v>68</v>
      </c>
      <c r="W4207" t="s">
        <v>17074</v>
      </c>
      <c r="X4207" t="s">
        <v>72</v>
      </c>
      <c r="Y4207">
        <v>7</v>
      </c>
      <c r="Z4207">
        <v>65</v>
      </c>
      <c r="AA4207">
        <v>0</v>
      </c>
      <c r="AB4207" t="s">
        <v>58</v>
      </c>
      <c r="AC4207">
        <v>0</v>
      </c>
      <c r="AD4207" t="s">
        <v>74</v>
      </c>
    </row>
    <row r="4208" spans="1:30" x14ac:dyDescent="0.3">
      <c r="A4208" t="s">
        <v>4672</v>
      </c>
      <c r="B4208" t="s">
        <v>54</v>
      </c>
      <c r="C4208">
        <v>187878</v>
      </c>
      <c r="D4208">
        <v>154.09</v>
      </c>
      <c r="E4208" s="1">
        <v>45074</v>
      </c>
      <c r="F4208" s="1">
        <v>47085</v>
      </c>
      <c r="G4208" t="s">
        <v>99</v>
      </c>
      <c r="H4208" t="s">
        <v>80</v>
      </c>
      <c r="I4208" t="s">
        <v>4667</v>
      </c>
      <c r="J4208">
        <v>2011</v>
      </c>
      <c r="K4208" t="s">
        <v>42</v>
      </c>
      <c r="L4208">
        <v>1</v>
      </c>
      <c r="M4208" t="s">
        <v>4668</v>
      </c>
      <c r="N4208" t="s">
        <v>49</v>
      </c>
      <c r="O4208">
        <v>49</v>
      </c>
      <c r="P4208" t="s">
        <v>1120</v>
      </c>
      <c r="Q4208" t="s">
        <v>62</v>
      </c>
      <c r="R4208" t="s">
        <v>4669</v>
      </c>
      <c r="S4208" t="s">
        <v>97</v>
      </c>
      <c r="T4208">
        <v>0</v>
      </c>
      <c r="U4208">
        <v>0</v>
      </c>
      <c r="V4208" t="s">
        <v>90</v>
      </c>
      <c r="W4208" t="s">
        <v>4673</v>
      </c>
      <c r="X4208" t="s">
        <v>44</v>
      </c>
      <c r="Y4208">
        <v>2</v>
      </c>
      <c r="Z4208">
        <v>20</v>
      </c>
      <c r="AA4208">
        <v>0</v>
      </c>
      <c r="AB4208" t="s">
        <v>73</v>
      </c>
      <c r="AC4208">
        <v>0</v>
      </c>
      <c r="AD4208" t="s">
        <v>46</v>
      </c>
    </row>
    <row r="4209" spans="1:30" x14ac:dyDescent="0.3">
      <c r="A4209" t="s">
        <v>15723</v>
      </c>
      <c r="B4209" t="s">
        <v>118</v>
      </c>
      <c r="C4209">
        <v>422718</v>
      </c>
      <c r="D4209">
        <v>1732.46</v>
      </c>
      <c r="E4209" s="1">
        <v>42271</v>
      </c>
      <c r="F4209" s="1">
        <v>45468</v>
      </c>
      <c r="G4209" t="s">
        <v>40</v>
      </c>
      <c r="H4209" t="s">
        <v>41</v>
      </c>
      <c r="I4209" t="s">
        <v>15718</v>
      </c>
      <c r="J4209">
        <v>3197</v>
      </c>
      <c r="K4209" t="s">
        <v>42</v>
      </c>
      <c r="L4209">
        <v>0</v>
      </c>
      <c r="M4209" t="s">
        <v>15719</v>
      </c>
      <c r="N4209" t="s">
        <v>32</v>
      </c>
      <c r="O4209">
        <v>79</v>
      </c>
      <c r="P4209" t="s">
        <v>264</v>
      </c>
      <c r="Q4209" t="s">
        <v>34</v>
      </c>
      <c r="R4209" t="s">
        <v>15720</v>
      </c>
      <c r="S4209" t="s">
        <v>36</v>
      </c>
      <c r="T4209">
        <v>1</v>
      </c>
      <c r="U4209">
        <v>1</v>
      </c>
      <c r="V4209" t="s">
        <v>37</v>
      </c>
      <c r="W4209" t="s">
        <v>15724</v>
      </c>
      <c r="X4209" t="s">
        <v>72</v>
      </c>
      <c r="Y4209">
        <v>30</v>
      </c>
      <c r="Z4209">
        <v>3</v>
      </c>
      <c r="AA4209">
        <v>0</v>
      </c>
      <c r="AB4209" t="s">
        <v>73</v>
      </c>
      <c r="AC4209">
        <v>0</v>
      </c>
      <c r="AD4209" t="s">
        <v>74</v>
      </c>
    </row>
    <row r="4210" spans="1:30" x14ac:dyDescent="0.3">
      <c r="A4210" t="s">
        <v>5592</v>
      </c>
      <c r="B4210" t="s">
        <v>118</v>
      </c>
      <c r="C4210">
        <v>317899</v>
      </c>
      <c r="D4210">
        <v>793.35</v>
      </c>
      <c r="E4210" s="1">
        <v>45157</v>
      </c>
      <c r="F4210" s="1">
        <v>47901</v>
      </c>
      <c r="G4210" t="s">
        <v>103</v>
      </c>
      <c r="H4210" t="s">
        <v>80</v>
      </c>
      <c r="I4210" t="s">
        <v>5587</v>
      </c>
      <c r="J4210">
        <v>2744</v>
      </c>
      <c r="K4210" t="s">
        <v>42</v>
      </c>
      <c r="L4210">
        <v>1</v>
      </c>
      <c r="M4210" t="s">
        <v>5588</v>
      </c>
      <c r="N4210" t="s">
        <v>60</v>
      </c>
      <c r="O4210">
        <v>53</v>
      </c>
      <c r="P4210" t="s">
        <v>2074</v>
      </c>
      <c r="Q4210" t="s">
        <v>34</v>
      </c>
      <c r="R4210" t="s">
        <v>5589</v>
      </c>
      <c r="S4210" t="s">
        <v>97</v>
      </c>
      <c r="T4210">
        <v>1</v>
      </c>
      <c r="U4210">
        <v>0</v>
      </c>
      <c r="V4210" t="s">
        <v>37</v>
      </c>
      <c r="W4210" t="s">
        <v>5593</v>
      </c>
      <c r="X4210" t="s">
        <v>72</v>
      </c>
      <c r="Y4210">
        <v>25</v>
      </c>
      <c r="Z4210">
        <v>68</v>
      </c>
      <c r="AA4210">
        <v>0</v>
      </c>
      <c r="AB4210" t="s">
        <v>58</v>
      </c>
      <c r="AC4210">
        <v>0</v>
      </c>
      <c r="AD4210" t="s">
        <v>74</v>
      </c>
    </row>
    <row r="4211" spans="1:30" x14ac:dyDescent="0.3">
      <c r="A4211" t="s">
        <v>18870</v>
      </c>
      <c r="B4211" t="s">
        <v>54</v>
      </c>
      <c r="C4211">
        <v>259765</v>
      </c>
      <c r="D4211">
        <v>716.72</v>
      </c>
      <c r="E4211" s="1">
        <v>42479</v>
      </c>
      <c r="F4211" s="1">
        <v>45718</v>
      </c>
      <c r="G4211" t="s">
        <v>103</v>
      </c>
      <c r="H4211" t="s">
        <v>80</v>
      </c>
      <c r="I4211" t="s">
        <v>18861</v>
      </c>
      <c r="J4211">
        <v>3239</v>
      </c>
      <c r="K4211" t="s">
        <v>42</v>
      </c>
      <c r="L4211">
        <v>1</v>
      </c>
      <c r="M4211" t="s">
        <v>18862</v>
      </c>
      <c r="N4211" t="s">
        <v>49</v>
      </c>
      <c r="O4211">
        <v>65</v>
      </c>
      <c r="P4211" t="s">
        <v>3345</v>
      </c>
      <c r="Q4211" t="s">
        <v>51</v>
      </c>
      <c r="R4211" t="s">
        <v>18863</v>
      </c>
      <c r="S4211" t="s">
        <v>36</v>
      </c>
      <c r="T4211">
        <v>0</v>
      </c>
      <c r="U4211">
        <v>1</v>
      </c>
      <c r="V4211" t="s">
        <v>37</v>
      </c>
      <c r="W4211" t="s">
        <v>18871</v>
      </c>
      <c r="X4211" t="s">
        <v>57</v>
      </c>
      <c r="Y4211">
        <v>4</v>
      </c>
      <c r="Z4211">
        <v>52</v>
      </c>
      <c r="AA4211">
        <v>0</v>
      </c>
      <c r="AB4211" t="s">
        <v>45</v>
      </c>
      <c r="AC4211">
        <v>0</v>
      </c>
      <c r="AD4211" t="s">
        <v>59</v>
      </c>
    </row>
    <row r="4212" spans="1:30" x14ac:dyDescent="0.3">
      <c r="A4212" t="s">
        <v>12801</v>
      </c>
      <c r="B4212" t="s">
        <v>70</v>
      </c>
      <c r="C4212">
        <v>121325</v>
      </c>
      <c r="D4212">
        <v>831.63</v>
      </c>
      <c r="E4212" s="1">
        <v>43645</v>
      </c>
      <c r="F4212" s="1">
        <v>46243</v>
      </c>
      <c r="G4212" t="s">
        <v>103</v>
      </c>
      <c r="H4212" t="s">
        <v>55</v>
      </c>
      <c r="I4212" t="s">
        <v>12794</v>
      </c>
      <c r="J4212">
        <v>2598</v>
      </c>
      <c r="K4212" t="s">
        <v>42</v>
      </c>
      <c r="L4212">
        <v>0</v>
      </c>
      <c r="M4212" t="s">
        <v>12795</v>
      </c>
      <c r="N4212" t="s">
        <v>49</v>
      </c>
      <c r="O4212">
        <v>43</v>
      </c>
      <c r="P4212" t="s">
        <v>3526</v>
      </c>
      <c r="Q4212" t="s">
        <v>51</v>
      </c>
      <c r="R4212" t="s">
        <v>12796</v>
      </c>
      <c r="S4212" t="s">
        <v>89</v>
      </c>
      <c r="T4212">
        <v>0</v>
      </c>
      <c r="U4212">
        <v>0</v>
      </c>
      <c r="V4212" t="s">
        <v>90</v>
      </c>
      <c r="W4212" t="s">
        <v>12802</v>
      </c>
      <c r="X4212" t="s">
        <v>72</v>
      </c>
      <c r="Y4212">
        <v>40</v>
      </c>
      <c r="Z4212">
        <v>62</v>
      </c>
      <c r="AA4212">
        <v>0</v>
      </c>
      <c r="AB4212" t="s">
        <v>58</v>
      </c>
      <c r="AC4212">
        <v>0</v>
      </c>
      <c r="AD4212" t="s">
        <v>74</v>
      </c>
    </row>
    <row r="4213" spans="1:30" x14ac:dyDescent="0.3">
      <c r="A4213" t="s">
        <v>11810</v>
      </c>
      <c r="B4213" t="s">
        <v>118</v>
      </c>
      <c r="C4213">
        <v>186667</v>
      </c>
      <c r="D4213">
        <v>1457.55</v>
      </c>
      <c r="E4213" s="1">
        <v>43869</v>
      </c>
      <c r="F4213" s="1">
        <v>44403</v>
      </c>
      <c r="G4213" t="s">
        <v>103</v>
      </c>
      <c r="H4213" t="s">
        <v>41</v>
      </c>
      <c r="I4213" t="s">
        <v>11805</v>
      </c>
      <c r="J4213">
        <v>534</v>
      </c>
      <c r="K4213" t="s">
        <v>100</v>
      </c>
      <c r="L4213">
        <v>0</v>
      </c>
      <c r="M4213" t="s">
        <v>11806</v>
      </c>
      <c r="N4213" t="s">
        <v>60</v>
      </c>
      <c r="O4213">
        <v>44</v>
      </c>
      <c r="P4213" t="s">
        <v>1478</v>
      </c>
      <c r="Q4213" t="s">
        <v>62</v>
      </c>
      <c r="R4213" t="s">
        <v>11807</v>
      </c>
      <c r="S4213" t="s">
        <v>89</v>
      </c>
      <c r="T4213">
        <v>0</v>
      </c>
      <c r="U4213">
        <v>0</v>
      </c>
      <c r="V4213" t="s">
        <v>90</v>
      </c>
      <c r="W4213" t="s">
        <v>11811</v>
      </c>
      <c r="X4213" t="s">
        <v>44</v>
      </c>
      <c r="Y4213">
        <v>2</v>
      </c>
      <c r="Z4213">
        <v>49</v>
      </c>
      <c r="AA4213">
        <v>0</v>
      </c>
      <c r="AB4213" t="s">
        <v>45</v>
      </c>
      <c r="AC4213">
        <v>0</v>
      </c>
      <c r="AD4213" t="s">
        <v>46</v>
      </c>
    </row>
    <row r="4214" spans="1:30" x14ac:dyDescent="0.3">
      <c r="A4214" t="s">
        <v>19443</v>
      </c>
      <c r="B4214" t="s">
        <v>118</v>
      </c>
      <c r="C4214">
        <v>179797</v>
      </c>
      <c r="D4214">
        <v>693.36</v>
      </c>
      <c r="E4214" s="1">
        <v>42684</v>
      </c>
      <c r="F4214" s="1">
        <v>44699</v>
      </c>
      <c r="G4214" t="s">
        <v>99</v>
      </c>
      <c r="H4214" t="s">
        <v>41</v>
      </c>
      <c r="I4214" t="s">
        <v>19440</v>
      </c>
      <c r="J4214">
        <v>2015</v>
      </c>
      <c r="K4214" t="s">
        <v>42</v>
      </c>
      <c r="L4214">
        <v>0</v>
      </c>
      <c r="M4214" t="s">
        <v>19441</v>
      </c>
      <c r="N4214" t="s">
        <v>60</v>
      </c>
      <c r="O4214">
        <v>40</v>
      </c>
      <c r="P4214" t="s">
        <v>2298</v>
      </c>
      <c r="Q4214" t="s">
        <v>87</v>
      </c>
      <c r="R4214" t="s">
        <v>19442</v>
      </c>
      <c r="S4214" t="s">
        <v>89</v>
      </c>
      <c r="T4214">
        <v>0</v>
      </c>
      <c r="U4214">
        <v>0</v>
      </c>
      <c r="V4214" t="s">
        <v>90</v>
      </c>
      <c r="W4214" t="s">
        <v>19444</v>
      </c>
      <c r="X4214" t="s">
        <v>72</v>
      </c>
      <c r="Y4214">
        <v>12</v>
      </c>
      <c r="Z4214">
        <v>6</v>
      </c>
      <c r="AA4214">
        <v>0</v>
      </c>
      <c r="AB4214" t="s">
        <v>73</v>
      </c>
      <c r="AC4214">
        <v>0</v>
      </c>
      <c r="AD4214" t="s">
        <v>74</v>
      </c>
    </row>
    <row r="4215" spans="1:30" x14ac:dyDescent="0.3">
      <c r="A4215" t="s">
        <v>3426</v>
      </c>
      <c r="B4215" t="s">
        <v>39</v>
      </c>
      <c r="C4215">
        <v>153308</v>
      </c>
      <c r="D4215">
        <v>1230.1500000000001</v>
      </c>
      <c r="E4215" s="1">
        <v>42645</v>
      </c>
      <c r="F4215" s="1">
        <v>45968</v>
      </c>
      <c r="G4215" t="s">
        <v>99</v>
      </c>
      <c r="H4215" t="s">
        <v>55</v>
      </c>
      <c r="I4215" t="s">
        <v>3418</v>
      </c>
      <c r="J4215">
        <v>3323</v>
      </c>
      <c r="K4215" t="s">
        <v>42</v>
      </c>
      <c r="L4215">
        <v>0</v>
      </c>
      <c r="M4215" t="s">
        <v>3419</v>
      </c>
      <c r="N4215" t="s">
        <v>60</v>
      </c>
      <c r="O4215">
        <v>75</v>
      </c>
      <c r="P4215" t="s">
        <v>3420</v>
      </c>
      <c r="Q4215" t="s">
        <v>34</v>
      </c>
      <c r="R4215" t="s">
        <v>3421</v>
      </c>
      <c r="S4215" t="s">
        <v>36</v>
      </c>
      <c r="T4215">
        <v>1</v>
      </c>
      <c r="U4215">
        <v>1</v>
      </c>
      <c r="V4215" t="s">
        <v>37</v>
      </c>
      <c r="W4215" t="s">
        <v>3427</v>
      </c>
      <c r="X4215" t="s">
        <v>57</v>
      </c>
      <c r="Y4215">
        <v>35</v>
      </c>
      <c r="Z4215">
        <v>65</v>
      </c>
      <c r="AA4215">
        <v>0</v>
      </c>
      <c r="AB4215" t="s">
        <v>58</v>
      </c>
      <c r="AC4215">
        <v>0</v>
      </c>
      <c r="AD4215" t="s">
        <v>59</v>
      </c>
    </row>
    <row r="4216" spans="1:30" x14ac:dyDescent="0.3">
      <c r="A4216" t="s">
        <v>16675</v>
      </c>
      <c r="B4216" t="s">
        <v>70</v>
      </c>
      <c r="C4216">
        <v>469571</v>
      </c>
      <c r="D4216">
        <v>713.2</v>
      </c>
      <c r="E4216" s="1">
        <v>44272</v>
      </c>
      <c r="F4216" s="1">
        <v>46199</v>
      </c>
      <c r="G4216" t="s">
        <v>103</v>
      </c>
      <c r="H4216" t="s">
        <v>41</v>
      </c>
      <c r="I4216" t="s">
        <v>16670</v>
      </c>
      <c r="J4216">
        <v>1927</v>
      </c>
      <c r="K4216" t="s">
        <v>42</v>
      </c>
      <c r="L4216">
        <v>0</v>
      </c>
      <c r="M4216" t="s">
        <v>16671</v>
      </c>
      <c r="N4216" t="s">
        <v>60</v>
      </c>
      <c r="O4216">
        <v>84</v>
      </c>
      <c r="P4216" t="s">
        <v>681</v>
      </c>
      <c r="Q4216" t="s">
        <v>62</v>
      </c>
      <c r="R4216" t="s">
        <v>16672</v>
      </c>
      <c r="S4216" t="s">
        <v>36</v>
      </c>
      <c r="T4216">
        <v>0</v>
      </c>
      <c r="U4216">
        <v>1</v>
      </c>
      <c r="V4216" t="s">
        <v>37</v>
      </c>
      <c r="W4216" t="s">
        <v>16676</v>
      </c>
      <c r="X4216" t="s">
        <v>72</v>
      </c>
      <c r="Y4216">
        <v>8</v>
      </c>
      <c r="Z4216">
        <v>35</v>
      </c>
      <c r="AA4216">
        <v>0</v>
      </c>
      <c r="AB4216" t="s">
        <v>45</v>
      </c>
      <c r="AC4216">
        <v>0</v>
      </c>
      <c r="AD4216" t="s">
        <v>74</v>
      </c>
    </row>
    <row r="4217" spans="1:30" x14ac:dyDescent="0.3">
      <c r="A4217" t="s">
        <v>16198</v>
      </c>
      <c r="B4217" t="s">
        <v>118</v>
      </c>
      <c r="C4217">
        <v>425808</v>
      </c>
      <c r="D4217">
        <v>1502.7</v>
      </c>
      <c r="E4217" s="1">
        <v>45199</v>
      </c>
      <c r="F4217" s="1">
        <v>47966</v>
      </c>
      <c r="G4217" t="s">
        <v>99</v>
      </c>
      <c r="H4217" t="s">
        <v>80</v>
      </c>
      <c r="I4217" t="s">
        <v>16193</v>
      </c>
      <c r="J4217">
        <v>2767</v>
      </c>
      <c r="K4217" t="s">
        <v>42</v>
      </c>
      <c r="L4217">
        <v>1</v>
      </c>
      <c r="M4217" t="s">
        <v>16194</v>
      </c>
      <c r="N4217" t="s">
        <v>49</v>
      </c>
      <c r="O4217">
        <v>76</v>
      </c>
      <c r="P4217" t="s">
        <v>516</v>
      </c>
      <c r="Q4217" t="s">
        <v>34</v>
      </c>
      <c r="R4217" t="s">
        <v>16195</v>
      </c>
      <c r="S4217" t="s">
        <v>36</v>
      </c>
      <c r="T4217">
        <v>1</v>
      </c>
      <c r="U4217">
        <v>1</v>
      </c>
      <c r="V4217" t="s">
        <v>37</v>
      </c>
      <c r="W4217" t="s">
        <v>16199</v>
      </c>
      <c r="X4217" t="s">
        <v>72</v>
      </c>
      <c r="Y4217">
        <v>24</v>
      </c>
      <c r="Z4217">
        <v>85</v>
      </c>
      <c r="AA4217">
        <v>1</v>
      </c>
      <c r="AB4217" t="s">
        <v>58</v>
      </c>
      <c r="AC4217">
        <v>1</v>
      </c>
      <c r="AD4217" t="s">
        <v>74</v>
      </c>
    </row>
    <row r="4218" spans="1:30" x14ac:dyDescent="0.3">
      <c r="A4218" t="s">
        <v>13024</v>
      </c>
      <c r="B4218" t="s">
        <v>70</v>
      </c>
      <c r="C4218">
        <v>339906</v>
      </c>
      <c r="D4218">
        <v>1697.45</v>
      </c>
      <c r="E4218" s="1">
        <v>44267</v>
      </c>
      <c r="F4218" s="1">
        <v>45101</v>
      </c>
      <c r="G4218" t="s">
        <v>99</v>
      </c>
      <c r="H4218" t="s">
        <v>80</v>
      </c>
      <c r="I4218" t="s">
        <v>13021</v>
      </c>
      <c r="J4218">
        <v>834</v>
      </c>
      <c r="K4218" t="s">
        <v>100</v>
      </c>
      <c r="L4218">
        <v>1</v>
      </c>
      <c r="M4218" t="s">
        <v>13022</v>
      </c>
      <c r="N4218" t="s">
        <v>49</v>
      </c>
      <c r="O4218">
        <v>40</v>
      </c>
      <c r="P4218" t="s">
        <v>886</v>
      </c>
      <c r="Q4218" t="s">
        <v>34</v>
      </c>
      <c r="R4218" t="s">
        <v>13023</v>
      </c>
      <c r="S4218" t="s">
        <v>89</v>
      </c>
      <c r="T4218">
        <v>1</v>
      </c>
      <c r="U4218">
        <v>0</v>
      </c>
      <c r="V4218" t="s">
        <v>90</v>
      </c>
      <c r="W4218" t="s">
        <v>13025</v>
      </c>
      <c r="X4218" t="s">
        <v>57</v>
      </c>
      <c r="Y4218">
        <v>34</v>
      </c>
      <c r="Z4218">
        <v>31</v>
      </c>
      <c r="AA4218">
        <v>0</v>
      </c>
      <c r="AB4218" t="s">
        <v>45</v>
      </c>
      <c r="AC4218">
        <v>0</v>
      </c>
      <c r="AD4218" t="s">
        <v>59</v>
      </c>
    </row>
    <row r="4219" spans="1:30" x14ac:dyDescent="0.3">
      <c r="A4219" t="s">
        <v>8315</v>
      </c>
      <c r="B4219" t="s">
        <v>39</v>
      </c>
      <c r="C4219">
        <v>474120</v>
      </c>
      <c r="D4219">
        <v>1197.1099999999999</v>
      </c>
      <c r="E4219" s="1">
        <v>42574</v>
      </c>
      <c r="F4219" s="1">
        <v>44125</v>
      </c>
      <c r="G4219" t="s">
        <v>103</v>
      </c>
      <c r="H4219" t="s">
        <v>41</v>
      </c>
      <c r="I4219" t="s">
        <v>8310</v>
      </c>
      <c r="J4219">
        <v>1551</v>
      </c>
      <c r="K4219" t="s">
        <v>42</v>
      </c>
      <c r="L4219">
        <v>0</v>
      </c>
      <c r="M4219" t="s">
        <v>8311</v>
      </c>
      <c r="N4219" t="s">
        <v>49</v>
      </c>
      <c r="O4219">
        <v>38</v>
      </c>
      <c r="P4219" t="s">
        <v>6464</v>
      </c>
      <c r="Q4219" t="s">
        <v>34</v>
      </c>
      <c r="R4219" t="s">
        <v>8312</v>
      </c>
      <c r="S4219" t="s">
        <v>89</v>
      </c>
      <c r="T4219">
        <v>1</v>
      </c>
      <c r="U4219">
        <v>0</v>
      </c>
      <c r="V4219" t="s">
        <v>90</v>
      </c>
      <c r="W4219" t="s">
        <v>8316</v>
      </c>
      <c r="X4219" t="s">
        <v>57</v>
      </c>
      <c r="Y4219">
        <v>32</v>
      </c>
      <c r="Z4219">
        <v>42</v>
      </c>
      <c r="AA4219">
        <v>0</v>
      </c>
      <c r="AB4219" t="s">
        <v>45</v>
      </c>
      <c r="AC4219">
        <v>0</v>
      </c>
      <c r="AD4219" t="s">
        <v>59</v>
      </c>
    </row>
    <row r="4220" spans="1:30" x14ac:dyDescent="0.3">
      <c r="A4220" t="s">
        <v>10509</v>
      </c>
      <c r="B4220" t="s">
        <v>39</v>
      </c>
      <c r="C4220">
        <v>347278</v>
      </c>
      <c r="D4220">
        <v>1842.62</v>
      </c>
      <c r="E4220" s="1">
        <v>44003</v>
      </c>
      <c r="F4220" s="1">
        <v>47143</v>
      </c>
      <c r="G4220" t="s">
        <v>40</v>
      </c>
      <c r="H4220" t="s">
        <v>41</v>
      </c>
      <c r="I4220" t="s">
        <v>10504</v>
      </c>
      <c r="J4220">
        <v>3140</v>
      </c>
      <c r="K4220" t="s">
        <v>42</v>
      </c>
      <c r="L4220">
        <v>0</v>
      </c>
      <c r="M4220" t="s">
        <v>10505</v>
      </c>
      <c r="N4220" t="s">
        <v>60</v>
      </c>
      <c r="O4220">
        <v>27</v>
      </c>
      <c r="P4220" t="s">
        <v>365</v>
      </c>
      <c r="Q4220" t="s">
        <v>34</v>
      </c>
      <c r="R4220" t="s">
        <v>10506</v>
      </c>
      <c r="S4220" t="s">
        <v>109</v>
      </c>
      <c r="T4220">
        <v>1</v>
      </c>
      <c r="U4220">
        <v>0</v>
      </c>
      <c r="V4220" t="s">
        <v>68</v>
      </c>
      <c r="W4220" t="s">
        <v>10510</v>
      </c>
      <c r="X4220" t="s">
        <v>57</v>
      </c>
      <c r="Y4220">
        <v>39</v>
      </c>
      <c r="Z4220">
        <v>25</v>
      </c>
      <c r="AA4220">
        <v>0</v>
      </c>
      <c r="AB4220" t="s">
        <v>73</v>
      </c>
      <c r="AC4220">
        <v>0</v>
      </c>
      <c r="AD4220" t="s">
        <v>59</v>
      </c>
    </row>
    <row r="4221" spans="1:30" x14ac:dyDescent="0.3">
      <c r="A4221" t="s">
        <v>16405</v>
      </c>
      <c r="B4221" t="s">
        <v>39</v>
      </c>
      <c r="C4221">
        <v>292917</v>
      </c>
      <c r="D4221">
        <v>1135.4100000000001</v>
      </c>
      <c r="E4221" s="1">
        <v>42225</v>
      </c>
      <c r="F4221" s="1">
        <v>44206</v>
      </c>
      <c r="G4221" t="s">
        <v>103</v>
      </c>
      <c r="H4221" t="s">
        <v>41</v>
      </c>
      <c r="I4221" t="s">
        <v>16398</v>
      </c>
      <c r="J4221">
        <v>1981</v>
      </c>
      <c r="K4221" t="s">
        <v>42</v>
      </c>
      <c r="L4221">
        <v>0</v>
      </c>
      <c r="M4221" t="s">
        <v>16399</v>
      </c>
      <c r="N4221" t="s">
        <v>32</v>
      </c>
      <c r="O4221">
        <v>76</v>
      </c>
      <c r="P4221" t="s">
        <v>336</v>
      </c>
      <c r="Q4221" t="s">
        <v>87</v>
      </c>
      <c r="R4221" t="s">
        <v>16400</v>
      </c>
      <c r="S4221" t="s">
        <v>36</v>
      </c>
      <c r="T4221">
        <v>0</v>
      </c>
      <c r="U4221">
        <v>1</v>
      </c>
      <c r="V4221" t="s">
        <v>37</v>
      </c>
      <c r="W4221" t="s">
        <v>16406</v>
      </c>
      <c r="X4221" t="s">
        <v>57</v>
      </c>
      <c r="Y4221">
        <v>34</v>
      </c>
      <c r="Z4221">
        <v>77</v>
      </c>
      <c r="AA4221">
        <v>1</v>
      </c>
      <c r="AB4221" t="s">
        <v>58</v>
      </c>
      <c r="AC4221">
        <v>1</v>
      </c>
      <c r="AD4221" t="s">
        <v>59</v>
      </c>
    </row>
    <row r="4222" spans="1:30" x14ac:dyDescent="0.3">
      <c r="A4222" t="s">
        <v>11706</v>
      </c>
      <c r="B4222" t="s">
        <v>70</v>
      </c>
      <c r="C4222">
        <v>366883</v>
      </c>
      <c r="D4222">
        <v>1763.95</v>
      </c>
      <c r="E4222" s="1">
        <v>42512</v>
      </c>
      <c r="F4222" s="1">
        <v>44197</v>
      </c>
      <c r="G4222" t="s">
        <v>99</v>
      </c>
      <c r="H4222" t="s">
        <v>55</v>
      </c>
      <c r="I4222" t="s">
        <v>11701</v>
      </c>
      <c r="J4222">
        <v>1685</v>
      </c>
      <c r="K4222" t="s">
        <v>42</v>
      </c>
      <c r="L4222">
        <v>0</v>
      </c>
      <c r="M4222" t="s">
        <v>11702</v>
      </c>
      <c r="N4222" t="s">
        <v>32</v>
      </c>
      <c r="O4222">
        <v>37</v>
      </c>
      <c r="P4222" t="s">
        <v>175</v>
      </c>
      <c r="Q4222" t="s">
        <v>51</v>
      </c>
      <c r="R4222" t="s">
        <v>11703</v>
      </c>
      <c r="S4222" t="s">
        <v>89</v>
      </c>
      <c r="T4222">
        <v>0</v>
      </c>
      <c r="U4222">
        <v>0</v>
      </c>
      <c r="V4222" t="s">
        <v>90</v>
      </c>
      <c r="W4222" t="s">
        <v>11707</v>
      </c>
      <c r="X4222" t="s">
        <v>72</v>
      </c>
      <c r="Y4222">
        <v>37</v>
      </c>
      <c r="Z4222">
        <v>15</v>
      </c>
      <c r="AA4222">
        <v>0</v>
      </c>
      <c r="AB4222" t="s">
        <v>73</v>
      </c>
      <c r="AC4222">
        <v>0</v>
      </c>
      <c r="AD4222" t="s">
        <v>74</v>
      </c>
    </row>
    <row r="4223" spans="1:30" x14ac:dyDescent="0.3">
      <c r="A4223" t="s">
        <v>17023</v>
      </c>
      <c r="B4223" t="s">
        <v>54</v>
      </c>
      <c r="C4223">
        <v>434475</v>
      </c>
      <c r="D4223">
        <v>849.85</v>
      </c>
      <c r="E4223" s="1">
        <v>44291</v>
      </c>
      <c r="F4223" s="1">
        <v>45182</v>
      </c>
      <c r="G4223" t="s">
        <v>103</v>
      </c>
      <c r="H4223" t="s">
        <v>41</v>
      </c>
      <c r="I4223" t="s">
        <v>17018</v>
      </c>
      <c r="J4223">
        <v>891</v>
      </c>
      <c r="K4223" t="s">
        <v>100</v>
      </c>
      <c r="L4223">
        <v>0</v>
      </c>
      <c r="M4223" t="s">
        <v>17019</v>
      </c>
      <c r="N4223" t="s">
        <v>32</v>
      </c>
      <c r="O4223">
        <v>65</v>
      </c>
      <c r="P4223" t="s">
        <v>1961</v>
      </c>
      <c r="Q4223" t="s">
        <v>51</v>
      </c>
      <c r="R4223" t="s">
        <v>17020</v>
      </c>
      <c r="S4223" t="s">
        <v>36</v>
      </c>
      <c r="T4223">
        <v>0</v>
      </c>
      <c r="U4223">
        <v>1</v>
      </c>
      <c r="V4223" t="s">
        <v>37</v>
      </c>
      <c r="W4223" t="s">
        <v>17024</v>
      </c>
      <c r="X4223" t="s">
        <v>72</v>
      </c>
      <c r="Y4223">
        <v>44</v>
      </c>
      <c r="Z4223">
        <v>97</v>
      </c>
      <c r="AA4223">
        <v>1</v>
      </c>
      <c r="AB4223" t="s">
        <v>58</v>
      </c>
      <c r="AC4223">
        <v>1</v>
      </c>
      <c r="AD4223" t="s">
        <v>74</v>
      </c>
    </row>
    <row r="4224" spans="1:30" x14ac:dyDescent="0.3">
      <c r="A4224" t="s">
        <v>19296</v>
      </c>
      <c r="B4224" t="s">
        <v>54</v>
      </c>
      <c r="C4224">
        <v>86525</v>
      </c>
      <c r="D4224">
        <v>1978.07</v>
      </c>
      <c r="E4224" s="1">
        <v>44186</v>
      </c>
      <c r="F4224" s="1">
        <v>46329</v>
      </c>
      <c r="G4224" t="s">
        <v>103</v>
      </c>
      <c r="H4224" t="s">
        <v>41</v>
      </c>
      <c r="I4224" t="s">
        <v>19293</v>
      </c>
      <c r="J4224">
        <v>2143</v>
      </c>
      <c r="K4224" t="s">
        <v>42</v>
      </c>
      <c r="L4224">
        <v>0</v>
      </c>
      <c r="M4224" t="s">
        <v>19294</v>
      </c>
      <c r="N4224" t="s">
        <v>60</v>
      </c>
      <c r="O4224">
        <v>18</v>
      </c>
      <c r="P4224" t="s">
        <v>1226</v>
      </c>
      <c r="Q4224" t="s">
        <v>34</v>
      </c>
      <c r="R4224" t="s">
        <v>19295</v>
      </c>
      <c r="S4224" t="s">
        <v>67</v>
      </c>
      <c r="T4224">
        <v>1</v>
      </c>
      <c r="U4224">
        <v>0</v>
      </c>
      <c r="V4224" t="s">
        <v>68</v>
      </c>
      <c r="W4224" t="s">
        <v>19297</v>
      </c>
      <c r="X4224" t="s">
        <v>72</v>
      </c>
      <c r="Y4224">
        <v>11</v>
      </c>
      <c r="Z4224">
        <v>68</v>
      </c>
      <c r="AA4224">
        <v>0</v>
      </c>
      <c r="AB4224" t="s">
        <v>58</v>
      </c>
      <c r="AC4224">
        <v>0</v>
      </c>
      <c r="AD4224" t="s">
        <v>74</v>
      </c>
    </row>
    <row r="4225" spans="1:30" x14ac:dyDescent="0.3">
      <c r="A4225" t="s">
        <v>6066</v>
      </c>
      <c r="B4225" t="s">
        <v>70</v>
      </c>
      <c r="C4225">
        <v>106633</v>
      </c>
      <c r="D4225">
        <v>386.73</v>
      </c>
      <c r="E4225" s="1">
        <v>42136</v>
      </c>
      <c r="F4225" s="1">
        <v>44908</v>
      </c>
      <c r="G4225" t="s">
        <v>40</v>
      </c>
      <c r="H4225" t="s">
        <v>55</v>
      </c>
      <c r="I4225" t="s">
        <v>6061</v>
      </c>
      <c r="J4225">
        <v>2772</v>
      </c>
      <c r="K4225" t="s">
        <v>42</v>
      </c>
      <c r="L4225">
        <v>0</v>
      </c>
      <c r="M4225" t="s">
        <v>6062</v>
      </c>
      <c r="N4225" t="s">
        <v>49</v>
      </c>
      <c r="O4225">
        <v>34</v>
      </c>
      <c r="P4225" t="s">
        <v>908</v>
      </c>
      <c r="Q4225" t="s">
        <v>34</v>
      </c>
      <c r="R4225" t="s">
        <v>6063</v>
      </c>
      <c r="S4225" t="s">
        <v>109</v>
      </c>
      <c r="T4225">
        <v>1</v>
      </c>
      <c r="U4225">
        <v>0</v>
      </c>
      <c r="V4225" t="s">
        <v>90</v>
      </c>
      <c r="W4225" t="s">
        <v>6067</v>
      </c>
      <c r="X4225" t="s">
        <v>57</v>
      </c>
      <c r="Y4225">
        <v>33</v>
      </c>
      <c r="Z4225">
        <v>10</v>
      </c>
      <c r="AA4225">
        <v>0</v>
      </c>
      <c r="AB4225" t="s">
        <v>73</v>
      </c>
      <c r="AC4225">
        <v>0</v>
      </c>
      <c r="AD4225" t="s">
        <v>59</v>
      </c>
    </row>
    <row r="4226" spans="1:30" x14ac:dyDescent="0.3">
      <c r="A4226" t="s">
        <v>9077</v>
      </c>
      <c r="B4226" t="s">
        <v>39</v>
      </c>
      <c r="C4226">
        <v>483116</v>
      </c>
      <c r="D4226">
        <v>1004.33</v>
      </c>
      <c r="E4226" s="1">
        <v>42835</v>
      </c>
      <c r="F4226" s="1">
        <v>46342</v>
      </c>
      <c r="G4226" t="s">
        <v>99</v>
      </c>
      <c r="H4226" t="s">
        <v>41</v>
      </c>
      <c r="I4226" t="s">
        <v>9072</v>
      </c>
      <c r="J4226">
        <v>3507</v>
      </c>
      <c r="K4226" t="s">
        <v>42</v>
      </c>
      <c r="L4226">
        <v>0</v>
      </c>
      <c r="M4226" t="s">
        <v>9073</v>
      </c>
      <c r="N4226" t="s">
        <v>32</v>
      </c>
      <c r="O4226">
        <v>53</v>
      </c>
      <c r="P4226" t="s">
        <v>3668</v>
      </c>
      <c r="Q4226" t="s">
        <v>62</v>
      </c>
      <c r="R4226" t="s">
        <v>9074</v>
      </c>
      <c r="S4226" t="s">
        <v>97</v>
      </c>
      <c r="T4226">
        <v>0</v>
      </c>
      <c r="U4226">
        <v>0</v>
      </c>
      <c r="V4226" t="s">
        <v>37</v>
      </c>
      <c r="W4226" t="s">
        <v>9078</v>
      </c>
      <c r="X4226" t="s">
        <v>72</v>
      </c>
      <c r="Y4226">
        <v>11</v>
      </c>
      <c r="Z4226">
        <v>28</v>
      </c>
      <c r="AA4226">
        <v>0</v>
      </c>
      <c r="AB4226" t="s">
        <v>73</v>
      </c>
      <c r="AC4226">
        <v>0</v>
      </c>
      <c r="AD4226" t="s">
        <v>74</v>
      </c>
    </row>
    <row r="4227" spans="1:30" x14ac:dyDescent="0.3">
      <c r="A4227" t="s">
        <v>798</v>
      </c>
      <c r="B4227" t="s">
        <v>118</v>
      </c>
      <c r="C4227">
        <v>495638</v>
      </c>
      <c r="D4227">
        <v>751.36</v>
      </c>
      <c r="E4227" s="1">
        <v>43177</v>
      </c>
      <c r="F4227" s="1">
        <v>45723</v>
      </c>
      <c r="G4227" t="s">
        <v>40</v>
      </c>
      <c r="H4227" t="s">
        <v>80</v>
      </c>
      <c r="I4227" t="s">
        <v>792</v>
      </c>
      <c r="J4227">
        <v>2546</v>
      </c>
      <c r="K4227" t="s">
        <v>42</v>
      </c>
      <c r="L4227">
        <v>1</v>
      </c>
      <c r="M4227" t="s">
        <v>793</v>
      </c>
      <c r="N4227" t="s">
        <v>32</v>
      </c>
      <c r="O4227">
        <v>43</v>
      </c>
      <c r="P4227" t="s">
        <v>794</v>
      </c>
      <c r="Q4227" t="s">
        <v>34</v>
      </c>
      <c r="R4227" t="s">
        <v>795</v>
      </c>
      <c r="S4227" t="s">
        <v>89</v>
      </c>
      <c r="T4227">
        <v>1</v>
      </c>
      <c r="U4227">
        <v>0</v>
      </c>
      <c r="V4227" t="s">
        <v>90</v>
      </c>
      <c r="W4227" t="s">
        <v>799</v>
      </c>
      <c r="X4227" t="s">
        <v>57</v>
      </c>
      <c r="Y4227">
        <v>5</v>
      </c>
      <c r="Z4227">
        <v>11</v>
      </c>
      <c r="AA4227">
        <v>0</v>
      </c>
      <c r="AB4227" t="s">
        <v>73</v>
      </c>
      <c r="AC4227">
        <v>0</v>
      </c>
      <c r="AD4227" t="s">
        <v>59</v>
      </c>
    </row>
    <row r="4228" spans="1:30" x14ac:dyDescent="0.3">
      <c r="A4228" t="s">
        <v>14904</v>
      </c>
      <c r="B4228" t="s">
        <v>54</v>
      </c>
      <c r="C4228">
        <v>343946</v>
      </c>
      <c r="D4228">
        <v>868.26</v>
      </c>
      <c r="E4228" s="1">
        <v>44180</v>
      </c>
      <c r="F4228" s="1">
        <v>47610</v>
      </c>
      <c r="G4228" t="s">
        <v>103</v>
      </c>
      <c r="H4228" t="s">
        <v>41</v>
      </c>
      <c r="I4228" t="s">
        <v>14901</v>
      </c>
      <c r="J4228">
        <v>3430</v>
      </c>
      <c r="K4228" t="s">
        <v>42</v>
      </c>
      <c r="L4228">
        <v>0</v>
      </c>
      <c r="M4228" t="s">
        <v>14902</v>
      </c>
      <c r="N4228" t="s">
        <v>49</v>
      </c>
      <c r="O4228">
        <v>47</v>
      </c>
      <c r="P4228" t="s">
        <v>10812</v>
      </c>
      <c r="Q4228" t="s">
        <v>87</v>
      </c>
      <c r="R4228" t="s">
        <v>14903</v>
      </c>
      <c r="S4228" t="s">
        <v>97</v>
      </c>
      <c r="T4228">
        <v>0</v>
      </c>
      <c r="U4228">
        <v>0</v>
      </c>
      <c r="V4228" t="s">
        <v>90</v>
      </c>
      <c r="W4228" t="s">
        <v>14905</v>
      </c>
      <c r="X4228" t="s">
        <v>72</v>
      </c>
      <c r="Y4228">
        <v>32</v>
      </c>
      <c r="Z4228">
        <v>98</v>
      </c>
      <c r="AA4228">
        <v>1</v>
      </c>
      <c r="AB4228" t="s">
        <v>58</v>
      </c>
      <c r="AC4228">
        <v>1</v>
      </c>
      <c r="AD4228" t="s">
        <v>74</v>
      </c>
    </row>
    <row r="4229" spans="1:30" x14ac:dyDescent="0.3">
      <c r="A4229" t="s">
        <v>17025</v>
      </c>
      <c r="B4229" t="s">
        <v>118</v>
      </c>
      <c r="C4229">
        <v>23785</v>
      </c>
      <c r="D4229">
        <v>115.5</v>
      </c>
      <c r="E4229" s="1">
        <v>43211</v>
      </c>
      <c r="F4229" s="1">
        <v>43691</v>
      </c>
      <c r="G4229" t="s">
        <v>40</v>
      </c>
      <c r="H4229" t="s">
        <v>55</v>
      </c>
      <c r="I4229" t="s">
        <v>17018</v>
      </c>
      <c r="J4229">
        <v>480</v>
      </c>
      <c r="K4229" t="s">
        <v>100</v>
      </c>
      <c r="L4229">
        <v>0</v>
      </c>
      <c r="M4229" t="s">
        <v>17019</v>
      </c>
      <c r="N4229" t="s">
        <v>32</v>
      </c>
      <c r="O4229">
        <v>65</v>
      </c>
      <c r="P4229" t="s">
        <v>1961</v>
      </c>
      <c r="Q4229" t="s">
        <v>51</v>
      </c>
      <c r="R4229" t="s">
        <v>17020</v>
      </c>
      <c r="S4229" t="s">
        <v>36</v>
      </c>
      <c r="T4229">
        <v>0</v>
      </c>
      <c r="U4229">
        <v>1</v>
      </c>
      <c r="V4229" t="s">
        <v>37</v>
      </c>
      <c r="W4229" t="s">
        <v>17026</v>
      </c>
      <c r="X4229" t="s">
        <v>44</v>
      </c>
      <c r="Y4229">
        <v>27</v>
      </c>
      <c r="Z4229">
        <v>19</v>
      </c>
      <c r="AA4229">
        <v>0</v>
      </c>
      <c r="AB4229" t="s">
        <v>73</v>
      </c>
      <c r="AC4229">
        <v>0</v>
      </c>
      <c r="AD4229" t="s">
        <v>46</v>
      </c>
    </row>
    <row r="4230" spans="1:30" x14ac:dyDescent="0.3">
      <c r="A4230" t="s">
        <v>9009</v>
      </c>
      <c r="B4230" t="s">
        <v>118</v>
      </c>
      <c r="C4230">
        <v>472506</v>
      </c>
      <c r="D4230">
        <v>403.53</v>
      </c>
      <c r="E4230" s="1">
        <v>45547</v>
      </c>
      <c r="F4230" s="1">
        <v>47326</v>
      </c>
      <c r="G4230" t="s">
        <v>40</v>
      </c>
      <c r="H4230" t="s">
        <v>55</v>
      </c>
      <c r="I4230" t="s">
        <v>9006</v>
      </c>
      <c r="J4230">
        <v>1779</v>
      </c>
      <c r="K4230" t="s">
        <v>42</v>
      </c>
      <c r="L4230">
        <v>0</v>
      </c>
      <c r="M4230" t="s">
        <v>9007</v>
      </c>
      <c r="N4230" t="s">
        <v>49</v>
      </c>
      <c r="O4230">
        <v>77</v>
      </c>
      <c r="P4230" t="s">
        <v>5409</v>
      </c>
      <c r="Q4230" t="s">
        <v>34</v>
      </c>
      <c r="R4230" t="s">
        <v>9008</v>
      </c>
      <c r="S4230" t="s">
        <v>36</v>
      </c>
      <c r="T4230">
        <v>1</v>
      </c>
      <c r="U4230">
        <v>1</v>
      </c>
      <c r="V4230" t="s">
        <v>37</v>
      </c>
      <c r="W4230" t="s">
        <v>9010</v>
      </c>
      <c r="X4230" t="s">
        <v>44</v>
      </c>
      <c r="Y4230">
        <v>49</v>
      </c>
      <c r="Z4230">
        <v>61</v>
      </c>
      <c r="AA4230">
        <v>0</v>
      </c>
      <c r="AB4230" t="s">
        <v>58</v>
      </c>
      <c r="AC4230">
        <v>0</v>
      </c>
      <c r="AD4230" t="s">
        <v>46</v>
      </c>
    </row>
    <row r="4231" spans="1:30" x14ac:dyDescent="0.3">
      <c r="A4231" t="s">
        <v>10915</v>
      </c>
      <c r="B4231" t="s">
        <v>54</v>
      </c>
      <c r="C4231">
        <v>397898</v>
      </c>
      <c r="D4231">
        <v>337.55</v>
      </c>
      <c r="E4231" s="1">
        <v>43274</v>
      </c>
      <c r="F4231" s="1">
        <v>46471</v>
      </c>
      <c r="G4231" t="s">
        <v>40</v>
      </c>
      <c r="H4231" t="s">
        <v>80</v>
      </c>
      <c r="I4231" t="s">
        <v>10910</v>
      </c>
      <c r="J4231">
        <v>3197</v>
      </c>
      <c r="K4231" t="s">
        <v>42</v>
      </c>
      <c r="L4231">
        <v>1</v>
      </c>
      <c r="M4231" t="s">
        <v>10911</v>
      </c>
      <c r="N4231" t="s">
        <v>32</v>
      </c>
      <c r="O4231">
        <v>31</v>
      </c>
      <c r="P4231" t="s">
        <v>723</v>
      </c>
      <c r="Q4231" t="s">
        <v>62</v>
      </c>
      <c r="R4231" t="s">
        <v>10912</v>
      </c>
      <c r="S4231" t="s">
        <v>109</v>
      </c>
      <c r="T4231">
        <v>0</v>
      </c>
      <c r="U4231">
        <v>0</v>
      </c>
      <c r="V4231" t="s">
        <v>90</v>
      </c>
      <c r="W4231" t="s">
        <v>10916</v>
      </c>
      <c r="X4231" t="s">
        <v>72</v>
      </c>
      <c r="Y4231">
        <v>42</v>
      </c>
      <c r="Z4231">
        <v>20</v>
      </c>
      <c r="AA4231">
        <v>0</v>
      </c>
      <c r="AB4231" t="s">
        <v>73</v>
      </c>
      <c r="AC4231">
        <v>0</v>
      </c>
      <c r="AD4231" t="s">
        <v>74</v>
      </c>
    </row>
    <row r="4232" spans="1:30" x14ac:dyDescent="0.3">
      <c r="A4232" t="s">
        <v>692</v>
      </c>
      <c r="B4232" t="s">
        <v>39</v>
      </c>
      <c r="C4232">
        <v>278139</v>
      </c>
      <c r="D4232">
        <v>203.09</v>
      </c>
      <c r="E4232" s="1">
        <v>45545</v>
      </c>
      <c r="F4232" s="1">
        <v>46257</v>
      </c>
      <c r="G4232" t="s">
        <v>99</v>
      </c>
      <c r="H4232" t="s">
        <v>41</v>
      </c>
      <c r="I4232" t="s">
        <v>688</v>
      </c>
      <c r="J4232">
        <v>712</v>
      </c>
      <c r="K4232" t="s">
        <v>100</v>
      </c>
      <c r="L4232">
        <v>0</v>
      </c>
      <c r="M4232" t="s">
        <v>689</v>
      </c>
      <c r="N4232" t="s">
        <v>60</v>
      </c>
      <c r="O4232">
        <v>31</v>
      </c>
      <c r="P4232" t="s">
        <v>690</v>
      </c>
      <c r="Q4232" t="s">
        <v>87</v>
      </c>
      <c r="R4232" t="s">
        <v>691</v>
      </c>
      <c r="S4232" t="s">
        <v>109</v>
      </c>
      <c r="T4232">
        <v>0</v>
      </c>
      <c r="U4232">
        <v>0</v>
      </c>
      <c r="V4232" t="s">
        <v>90</v>
      </c>
      <c r="W4232" t="s">
        <v>693</v>
      </c>
      <c r="X4232" t="s">
        <v>72</v>
      </c>
      <c r="Y4232">
        <v>24</v>
      </c>
      <c r="Z4232">
        <v>35</v>
      </c>
      <c r="AA4232">
        <v>0</v>
      </c>
      <c r="AB4232" t="s">
        <v>45</v>
      </c>
      <c r="AC4232">
        <v>0</v>
      </c>
      <c r="AD4232" t="s">
        <v>74</v>
      </c>
    </row>
    <row r="4233" spans="1:30" x14ac:dyDescent="0.3">
      <c r="A4233" t="s">
        <v>11721</v>
      </c>
      <c r="B4233" t="s">
        <v>70</v>
      </c>
      <c r="C4233">
        <v>57523</v>
      </c>
      <c r="D4233">
        <v>328.63</v>
      </c>
      <c r="E4233" s="1">
        <v>45284</v>
      </c>
      <c r="F4233" s="1">
        <v>47274</v>
      </c>
      <c r="G4233" t="s">
        <v>40</v>
      </c>
      <c r="H4233" t="s">
        <v>80</v>
      </c>
      <c r="I4233" t="s">
        <v>11718</v>
      </c>
      <c r="J4233">
        <v>1990</v>
      </c>
      <c r="K4233" t="s">
        <v>42</v>
      </c>
      <c r="L4233">
        <v>1</v>
      </c>
      <c r="M4233" t="s">
        <v>11719</v>
      </c>
      <c r="N4233" t="s">
        <v>49</v>
      </c>
      <c r="O4233">
        <v>34</v>
      </c>
      <c r="P4233" t="s">
        <v>996</v>
      </c>
      <c r="Q4233" t="s">
        <v>51</v>
      </c>
      <c r="R4233" t="s">
        <v>11720</v>
      </c>
      <c r="S4233" t="s">
        <v>109</v>
      </c>
      <c r="T4233">
        <v>0</v>
      </c>
      <c r="U4233">
        <v>0</v>
      </c>
      <c r="V4233" t="s">
        <v>90</v>
      </c>
      <c r="W4233" t="s">
        <v>11722</v>
      </c>
      <c r="X4233" t="s">
        <v>72</v>
      </c>
      <c r="Y4233">
        <v>4</v>
      </c>
      <c r="Z4233">
        <v>1</v>
      </c>
      <c r="AA4233">
        <v>0</v>
      </c>
      <c r="AB4233" t="s">
        <v>73</v>
      </c>
      <c r="AC4233">
        <v>0</v>
      </c>
      <c r="AD4233" t="s">
        <v>74</v>
      </c>
    </row>
    <row r="4234" spans="1:30" x14ac:dyDescent="0.3">
      <c r="A4234" t="s">
        <v>12112</v>
      </c>
      <c r="B4234" t="s">
        <v>39</v>
      </c>
      <c r="C4234">
        <v>389760</v>
      </c>
      <c r="D4234">
        <v>674.1</v>
      </c>
      <c r="E4234" s="1">
        <v>45557</v>
      </c>
      <c r="F4234" s="1">
        <v>47134</v>
      </c>
      <c r="G4234" t="s">
        <v>99</v>
      </c>
      <c r="H4234" t="s">
        <v>55</v>
      </c>
      <c r="I4234" t="s">
        <v>12105</v>
      </c>
      <c r="J4234">
        <v>1577</v>
      </c>
      <c r="K4234" t="s">
        <v>42</v>
      </c>
      <c r="L4234">
        <v>0</v>
      </c>
      <c r="M4234" t="s">
        <v>12106</v>
      </c>
      <c r="N4234" t="s">
        <v>60</v>
      </c>
      <c r="O4234">
        <v>85</v>
      </c>
      <c r="P4234" t="s">
        <v>1720</v>
      </c>
      <c r="Q4234" t="s">
        <v>51</v>
      </c>
      <c r="R4234" t="s">
        <v>12107</v>
      </c>
      <c r="S4234" t="s">
        <v>36</v>
      </c>
      <c r="T4234">
        <v>0</v>
      </c>
      <c r="U4234">
        <v>1</v>
      </c>
      <c r="V4234" t="s">
        <v>37</v>
      </c>
      <c r="W4234" t="s">
        <v>12113</v>
      </c>
      <c r="X4234" t="s">
        <v>72</v>
      </c>
      <c r="Y4234">
        <v>5</v>
      </c>
      <c r="Z4234">
        <v>30</v>
      </c>
      <c r="AA4234">
        <v>0</v>
      </c>
      <c r="AB4234" t="s">
        <v>73</v>
      </c>
      <c r="AC4234">
        <v>0</v>
      </c>
      <c r="AD4234" t="s">
        <v>74</v>
      </c>
    </row>
    <row r="4235" spans="1:30" x14ac:dyDescent="0.3">
      <c r="A4235" t="s">
        <v>8938</v>
      </c>
      <c r="B4235" t="s">
        <v>39</v>
      </c>
      <c r="C4235">
        <v>117014</v>
      </c>
      <c r="D4235">
        <v>1025.56</v>
      </c>
      <c r="E4235" s="1">
        <v>44859</v>
      </c>
      <c r="F4235" s="1">
        <v>45905</v>
      </c>
      <c r="G4235" t="s">
        <v>103</v>
      </c>
      <c r="H4235" t="s">
        <v>80</v>
      </c>
      <c r="I4235" t="s">
        <v>8933</v>
      </c>
      <c r="J4235">
        <v>1046</v>
      </c>
      <c r="K4235" t="s">
        <v>100</v>
      </c>
      <c r="L4235">
        <v>1</v>
      </c>
      <c r="M4235" t="s">
        <v>8934</v>
      </c>
      <c r="N4235" t="s">
        <v>32</v>
      </c>
      <c r="O4235">
        <v>28</v>
      </c>
      <c r="P4235" t="s">
        <v>3515</v>
      </c>
      <c r="Q4235" t="s">
        <v>34</v>
      </c>
      <c r="R4235" t="s">
        <v>8935</v>
      </c>
      <c r="S4235" t="s">
        <v>109</v>
      </c>
      <c r="T4235">
        <v>1</v>
      </c>
      <c r="U4235">
        <v>0</v>
      </c>
      <c r="V4235" t="s">
        <v>68</v>
      </c>
      <c r="W4235" t="s">
        <v>8939</v>
      </c>
      <c r="X4235" t="s">
        <v>72</v>
      </c>
      <c r="Y4235">
        <v>30</v>
      </c>
      <c r="Z4235">
        <v>65</v>
      </c>
      <c r="AA4235">
        <v>0</v>
      </c>
      <c r="AB4235" t="s">
        <v>58</v>
      </c>
      <c r="AC4235">
        <v>0</v>
      </c>
      <c r="AD4235" t="s">
        <v>74</v>
      </c>
    </row>
    <row r="4236" spans="1:30" x14ac:dyDescent="0.3">
      <c r="A4236" t="s">
        <v>2319</v>
      </c>
      <c r="B4236" t="s">
        <v>39</v>
      </c>
      <c r="C4236">
        <v>488317</v>
      </c>
      <c r="D4236">
        <v>1436.88</v>
      </c>
      <c r="E4236" s="1">
        <v>42146</v>
      </c>
      <c r="F4236" s="1">
        <v>42822</v>
      </c>
      <c r="G4236" t="s">
        <v>99</v>
      </c>
      <c r="H4236" t="s">
        <v>41</v>
      </c>
      <c r="I4236" t="s">
        <v>2316</v>
      </c>
      <c r="J4236">
        <v>676</v>
      </c>
      <c r="K4236" t="s">
        <v>100</v>
      </c>
      <c r="L4236">
        <v>0</v>
      </c>
      <c r="M4236" t="s">
        <v>2317</v>
      </c>
      <c r="N4236" t="s">
        <v>49</v>
      </c>
      <c r="O4236">
        <v>65</v>
      </c>
      <c r="P4236" t="s">
        <v>1421</v>
      </c>
      <c r="Q4236" t="s">
        <v>87</v>
      </c>
      <c r="R4236" t="s">
        <v>2318</v>
      </c>
      <c r="S4236" t="s">
        <v>36</v>
      </c>
      <c r="T4236">
        <v>0</v>
      </c>
      <c r="U4236">
        <v>1</v>
      </c>
      <c r="V4236" t="s">
        <v>37</v>
      </c>
      <c r="W4236" t="s">
        <v>2320</v>
      </c>
      <c r="X4236" t="s">
        <v>44</v>
      </c>
      <c r="Y4236">
        <v>4</v>
      </c>
      <c r="Z4236">
        <v>51</v>
      </c>
      <c r="AA4236">
        <v>0</v>
      </c>
      <c r="AB4236" t="s">
        <v>45</v>
      </c>
      <c r="AC4236">
        <v>0</v>
      </c>
      <c r="AD4236" t="s">
        <v>46</v>
      </c>
    </row>
    <row r="4237" spans="1:30" x14ac:dyDescent="0.3">
      <c r="A4237" t="s">
        <v>5227</v>
      </c>
      <c r="B4237" t="s">
        <v>54</v>
      </c>
      <c r="C4237">
        <v>422330</v>
      </c>
      <c r="D4237">
        <v>1823.22</v>
      </c>
      <c r="E4237" s="1">
        <v>42201</v>
      </c>
      <c r="F4237" s="1">
        <v>42593</v>
      </c>
      <c r="G4237" t="s">
        <v>40</v>
      </c>
      <c r="H4237" t="s">
        <v>41</v>
      </c>
      <c r="I4237" t="s">
        <v>5216</v>
      </c>
      <c r="J4237">
        <v>392</v>
      </c>
      <c r="K4237" t="s">
        <v>100</v>
      </c>
      <c r="L4237">
        <v>0</v>
      </c>
      <c r="M4237" t="s">
        <v>5217</v>
      </c>
      <c r="N4237" t="s">
        <v>60</v>
      </c>
      <c r="O4237">
        <v>19</v>
      </c>
      <c r="P4237" t="s">
        <v>264</v>
      </c>
      <c r="Q4237" t="s">
        <v>62</v>
      </c>
      <c r="R4237" t="s">
        <v>5218</v>
      </c>
      <c r="S4237" t="s">
        <v>67</v>
      </c>
      <c r="T4237">
        <v>0</v>
      </c>
      <c r="U4237">
        <v>0</v>
      </c>
      <c r="V4237" t="s">
        <v>68</v>
      </c>
      <c r="W4237" t="s">
        <v>5228</v>
      </c>
      <c r="X4237" t="s">
        <v>44</v>
      </c>
      <c r="Y4237">
        <v>30</v>
      </c>
      <c r="Z4237">
        <v>7</v>
      </c>
      <c r="AA4237">
        <v>0</v>
      </c>
      <c r="AB4237" t="s">
        <v>73</v>
      </c>
      <c r="AC4237">
        <v>0</v>
      </c>
      <c r="AD4237" t="s">
        <v>46</v>
      </c>
    </row>
    <row r="4238" spans="1:30" x14ac:dyDescent="0.3">
      <c r="A4238" t="s">
        <v>272</v>
      </c>
      <c r="B4238" t="s">
        <v>118</v>
      </c>
      <c r="C4238">
        <v>357231</v>
      </c>
      <c r="D4238">
        <v>870.77</v>
      </c>
      <c r="E4238" s="1">
        <v>45566</v>
      </c>
      <c r="F4238" s="1">
        <v>49039</v>
      </c>
      <c r="G4238" t="s">
        <v>103</v>
      </c>
      <c r="H4238" t="s">
        <v>80</v>
      </c>
      <c r="I4238" t="s">
        <v>262</v>
      </c>
      <c r="J4238">
        <v>3473</v>
      </c>
      <c r="K4238" t="s">
        <v>42</v>
      </c>
      <c r="L4238">
        <v>1</v>
      </c>
      <c r="M4238" t="s">
        <v>263</v>
      </c>
      <c r="N4238" t="s">
        <v>32</v>
      </c>
      <c r="O4238">
        <v>27</v>
      </c>
      <c r="P4238" t="s">
        <v>264</v>
      </c>
      <c r="Q4238" t="s">
        <v>34</v>
      </c>
      <c r="R4238" t="s">
        <v>265</v>
      </c>
      <c r="S4238" t="s">
        <v>109</v>
      </c>
      <c r="T4238">
        <v>1</v>
      </c>
      <c r="U4238">
        <v>0</v>
      </c>
      <c r="V4238" t="s">
        <v>68</v>
      </c>
      <c r="W4238" t="s">
        <v>273</v>
      </c>
      <c r="X4238" t="s">
        <v>44</v>
      </c>
      <c r="Y4238">
        <v>47</v>
      </c>
      <c r="Z4238">
        <v>42</v>
      </c>
      <c r="AA4238">
        <v>0</v>
      </c>
      <c r="AB4238" t="s">
        <v>45</v>
      </c>
      <c r="AC4238">
        <v>0</v>
      </c>
      <c r="AD4238" t="s">
        <v>46</v>
      </c>
    </row>
    <row r="4239" spans="1:30" x14ac:dyDescent="0.3">
      <c r="A4239" t="s">
        <v>8528</v>
      </c>
      <c r="B4239" t="s">
        <v>39</v>
      </c>
      <c r="C4239">
        <v>58085</v>
      </c>
      <c r="D4239">
        <v>677.24</v>
      </c>
      <c r="E4239" s="1">
        <v>44223</v>
      </c>
      <c r="F4239" s="1">
        <v>46503</v>
      </c>
      <c r="G4239" t="s">
        <v>99</v>
      </c>
      <c r="H4239" t="s">
        <v>41</v>
      </c>
      <c r="I4239" t="s">
        <v>8521</v>
      </c>
      <c r="J4239">
        <v>2280</v>
      </c>
      <c r="K4239" t="s">
        <v>42</v>
      </c>
      <c r="L4239">
        <v>0</v>
      </c>
      <c r="M4239" t="s">
        <v>8522</v>
      </c>
      <c r="N4239" t="s">
        <v>49</v>
      </c>
      <c r="O4239">
        <v>61</v>
      </c>
      <c r="P4239" t="s">
        <v>2276</v>
      </c>
      <c r="Q4239" t="s">
        <v>87</v>
      </c>
      <c r="R4239" t="s">
        <v>8523</v>
      </c>
      <c r="S4239" t="s">
        <v>36</v>
      </c>
      <c r="T4239">
        <v>0</v>
      </c>
      <c r="U4239">
        <v>1</v>
      </c>
      <c r="V4239" t="s">
        <v>37</v>
      </c>
      <c r="W4239" t="s">
        <v>8529</v>
      </c>
      <c r="X4239" t="s">
        <v>72</v>
      </c>
      <c r="Y4239">
        <v>20</v>
      </c>
      <c r="Z4239">
        <v>74</v>
      </c>
      <c r="AA4239">
        <v>1</v>
      </c>
      <c r="AB4239" t="s">
        <v>58</v>
      </c>
      <c r="AC4239">
        <v>1</v>
      </c>
      <c r="AD4239" t="s">
        <v>74</v>
      </c>
    </row>
    <row r="4240" spans="1:30" x14ac:dyDescent="0.3">
      <c r="A4240" t="s">
        <v>2988</v>
      </c>
      <c r="B4240" t="s">
        <v>39</v>
      </c>
      <c r="C4240">
        <v>96616</v>
      </c>
      <c r="D4240">
        <v>1431.85</v>
      </c>
      <c r="E4240" s="1">
        <v>43497</v>
      </c>
      <c r="F4240" s="1">
        <v>46574</v>
      </c>
      <c r="G4240" t="s">
        <v>103</v>
      </c>
      <c r="H4240" t="s">
        <v>55</v>
      </c>
      <c r="I4240" t="s">
        <v>2983</v>
      </c>
      <c r="J4240">
        <v>3077</v>
      </c>
      <c r="K4240" t="s">
        <v>42</v>
      </c>
      <c r="L4240">
        <v>0</v>
      </c>
      <c r="M4240" t="s">
        <v>2984</v>
      </c>
      <c r="N4240" t="s">
        <v>32</v>
      </c>
      <c r="O4240">
        <v>25</v>
      </c>
      <c r="P4240" t="s">
        <v>2315</v>
      </c>
      <c r="Q4240" t="s">
        <v>51</v>
      </c>
      <c r="R4240" t="s">
        <v>2985</v>
      </c>
      <c r="S4240" t="s">
        <v>67</v>
      </c>
      <c r="T4240">
        <v>0</v>
      </c>
      <c r="U4240">
        <v>0</v>
      </c>
      <c r="V4240" t="s">
        <v>68</v>
      </c>
      <c r="W4240" t="s">
        <v>2989</v>
      </c>
      <c r="X4240" t="s">
        <v>57</v>
      </c>
      <c r="Y4240">
        <v>3</v>
      </c>
      <c r="Z4240">
        <v>20</v>
      </c>
      <c r="AA4240">
        <v>0</v>
      </c>
      <c r="AB4240" t="s">
        <v>73</v>
      </c>
      <c r="AC4240">
        <v>0</v>
      </c>
      <c r="AD4240" t="s">
        <v>59</v>
      </c>
    </row>
    <row r="4241" spans="1:30" x14ac:dyDescent="0.3">
      <c r="A4241" t="s">
        <v>10402</v>
      </c>
      <c r="B4241" t="s">
        <v>54</v>
      </c>
      <c r="C4241">
        <v>27196</v>
      </c>
      <c r="D4241">
        <v>480.29</v>
      </c>
      <c r="E4241" s="1">
        <v>45414</v>
      </c>
      <c r="F4241" s="1">
        <v>48995</v>
      </c>
      <c r="G4241" t="s">
        <v>40</v>
      </c>
      <c r="H4241" t="s">
        <v>41</v>
      </c>
      <c r="I4241" t="s">
        <v>10395</v>
      </c>
      <c r="J4241">
        <v>3581</v>
      </c>
      <c r="K4241" t="s">
        <v>42</v>
      </c>
      <c r="L4241">
        <v>0</v>
      </c>
      <c r="M4241" t="s">
        <v>10396</v>
      </c>
      <c r="N4241" t="s">
        <v>32</v>
      </c>
      <c r="O4241">
        <v>55</v>
      </c>
      <c r="P4241" t="s">
        <v>8241</v>
      </c>
      <c r="Q4241" t="s">
        <v>87</v>
      </c>
      <c r="R4241" t="s">
        <v>10397</v>
      </c>
      <c r="S4241" t="s">
        <v>97</v>
      </c>
      <c r="T4241">
        <v>0</v>
      </c>
      <c r="U4241">
        <v>0</v>
      </c>
      <c r="V4241" t="s">
        <v>37</v>
      </c>
      <c r="W4241" t="s">
        <v>10403</v>
      </c>
      <c r="X4241" t="s">
        <v>57</v>
      </c>
      <c r="Y4241">
        <v>46</v>
      </c>
      <c r="Z4241">
        <v>82</v>
      </c>
      <c r="AA4241">
        <v>1</v>
      </c>
      <c r="AB4241" t="s">
        <v>58</v>
      </c>
      <c r="AC4241">
        <v>1</v>
      </c>
      <c r="AD4241" t="s">
        <v>59</v>
      </c>
    </row>
    <row r="4242" spans="1:30" x14ac:dyDescent="0.3">
      <c r="A4242" t="s">
        <v>11487</v>
      </c>
      <c r="B4242" t="s">
        <v>118</v>
      </c>
      <c r="C4242">
        <v>329806</v>
      </c>
      <c r="D4242">
        <v>1619.83</v>
      </c>
      <c r="E4242" s="1">
        <v>43614</v>
      </c>
      <c r="F4242" s="1">
        <v>44453</v>
      </c>
      <c r="G4242" t="s">
        <v>103</v>
      </c>
      <c r="H4242" t="s">
        <v>41</v>
      </c>
      <c r="I4242" t="s">
        <v>11484</v>
      </c>
      <c r="J4242">
        <v>839</v>
      </c>
      <c r="K4242" t="s">
        <v>100</v>
      </c>
      <c r="L4242">
        <v>0</v>
      </c>
      <c r="M4242" t="s">
        <v>11485</v>
      </c>
      <c r="N4242" t="s">
        <v>32</v>
      </c>
      <c r="O4242">
        <v>20</v>
      </c>
      <c r="P4242" t="s">
        <v>123</v>
      </c>
      <c r="Q4242" t="s">
        <v>34</v>
      </c>
      <c r="R4242" t="s">
        <v>11486</v>
      </c>
      <c r="S4242" t="s">
        <v>67</v>
      </c>
      <c r="T4242">
        <v>1</v>
      </c>
      <c r="U4242">
        <v>0</v>
      </c>
      <c r="V4242" t="s">
        <v>68</v>
      </c>
      <c r="W4242" t="s">
        <v>11488</v>
      </c>
      <c r="X4242" t="s">
        <v>57</v>
      </c>
      <c r="Y4242">
        <v>33</v>
      </c>
      <c r="Z4242">
        <v>54</v>
      </c>
      <c r="AA4242">
        <v>0</v>
      </c>
      <c r="AB4242" t="s">
        <v>45</v>
      </c>
      <c r="AC4242">
        <v>0</v>
      </c>
      <c r="AD4242" t="s">
        <v>59</v>
      </c>
    </row>
    <row r="4243" spans="1:30" x14ac:dyDescent="0.3">
      <c r="A4243" t="s">
        <v>7222</v>
      </c>
      <c r="B4243" t="s">
        <v>39</v>
      </c>
      <c r="C4243">
        <v>493578</v>
      </c>
      <c r="D4243">
        <v>467.87</v>
      </c>
      <c r="E4243" s="1">
        <v>42531</v>
      </c>
      <c r="F4243" s="1">
        <v>43243</v>
      </c>
      <c r="G4243" t="s">
        <v>40</v>
      </c>
      <c r="H4243" t="s">
        <v>41</v>
      </c>
      <c r="I4243" t="s">
        <v>7219</v>
      </c>
      <c r="J4243">
        <v>712</v>
      </c>
      <c r="K4243" t="s">
        <v>100</v>
      </c>
      <c r="L4243">
        <v>0</v>
      </c>
      <c r="M4243" t="s">
        <v>7220</v>
      </c>
      <c r="N4243" t="s">
        <v>49</v>
      </c>
      <c r="O4243">
        <v>75</v>
      </c>
      <c r="P4243" t="s">
        <v>3383</v>
      </c>
      <c r="Q4243" t="s">
        <v>87</v>
      </c>
      <c r="R4243" t="s">
        <v>7221</v>
      </c>
      <c r="S4243" t="s">
        <v>36</v>
      </c>
      <c r="T4243">
        <v>0</v>
      </c>
      <c r="U4243">
        <v>1</v>
      </c>
      <c r="V4243" t="s">
        <v>37</v>
      </c>
      <c r="W4243" t="s">
        <v>7223</v>
      </c>
      <c r="X4243" t="s">
        <v>57</v>
      </c>
      <c r="Y4243">
        <v>40</v>
      </c>
      <c r="Z4243">
        <v>95</v>
      </c>
      <c r="AA4243">
        <v>1</v>
      </c>
      <c r="AB4243" t="s">
        <v>58</v>
      </c>
      <c r="AC4243">
        <v>1</v>
      </c>
      <c r="AD4243" t="s">
        <v>59</v>
      </c>
    </row>
    <row r="4244" spans="1:30" x14ac:dyDescent="0.3">
      <c r="A4244" t="s">
        <v>7384</v>
      </c>
      <c r="B4244" t="s">
        <v>54</v>
      </c>
      <c r="C4244">
        <v>441544</v>
      </c>
      <c r="D4244">
        <v>1444.84</v>
      </c>
      <c r="E4244" s="1">
        <v>45253</v>
      </c>
      <c r="F4244" s="1">
        <v>46867</v>
      </c>
      <c r="G4244" t="s">
        <v>99</v>
      </c>
      <c r="H4244" t="s">
        <v>55</v>
      </c>
      <c r="I4244" t="s">
        <v>7375</v>
      </c>
      <c r="J4244">
        <v>1614</v>
      </c>
      <c r="K4244" t="s">
        <v>42</v>
      </c>
      <c r="L4244">
        <v>0</v>
      </c>
      <c r="M4244" t="s">
        <v>7376</v>
      </c>
      <c r="N4244" t="s">
        <v>60</v>
      </c>
      <c r="O4244">
        <v>73</v>
      </c>
      <c r="P4244" t="s">
        <v>3701</v>
      </c>
      <c r="Q4244" t="s">
        <v>34</v>
      </c>
      <c r="R4244" t="s">
        <v>7377</v>
      </c>
      <c r="S4244" t="s">
        <v>36</v>
      </c>
      <c r="T4244">
        <v>1</v>
      </c>
      <c r="U4244">
        <v>1</v>
      </c>
      <c r="V4244" t="s">
        <v>37</v>
      </c>
      <c r="W4244" t="s">
        <v>7385</v>
      </c>
      <c r="X4244" t="s">
        <v>72</v>
      </c>
      <c r="Y4244">
        <v>15</v>
      </c>
      <c r="Z4244">
        <v>60</v>
      </c>
      <c r="AA4244">
        <v>0</v>
      </c>
      <c r="AB4244" t="s">
        <v>45</v>
      </c>
      <c r="AC4244">
        <v>0</v>
      </c>
      <c r="AD4244" t="s">
        <v>74</v>
      </c>
    </row>
    <row r="4245" spans="1:30" x14ac:dyDescent="0.3">
      <c r="A4245" t="s">
        <v>9905</v>
      </c>
      <c r="B4245" t="s">
        <v>70</v>
      </c>
      <c r="C4245">
        <v>352001</v>
      </c>
      <c r="D4245">
        <v>1313.91</v>
      </c>
      <c r="E4245" s="1">
        <v>45251</v>
      </c>
      <c r="F4245" s="1">
        <v>47065</v>
      </c>
      <c r="G4245" t="s">
        <v>40</v>
      </c>
      <c r="H4245" t="s">
        <v>55</v>
      </c>
      <c r="I4245" t="s">
        <v>9900</v>
      </c>
      <c r="J4245">
        <v>1814</v>
      </c>
      <c r="K4245" t="s">
        <v>42</v>
      </c>
      <c r="L4245">
        <v>0</v>
      </c>
      <c r="M4245" t="s">
        <v>9901</v>
      </c>
      <c r="N4245" t="s">
        <v>32</v>
      </c>
      <c r="O4245">
        <v>48</v>
      </c>
      <c r="P4245" t="s">
        <v>1193</v>
      </c>
      <c r="Q4245" t="s">
        <v>87</v>
      </c>
      <c r="R4245" t="s">
        <v>9902</v>
      </c>
      <c r="S4245" t="s">
        <v>97</v>
      </c>
      <c r="T4245">
        <v>0</v>
      </c>
      <c r="U4245">
        <v>0</v>
      </c>
      <c r="V4245" t="s">
        <v>90</v>
      </c>
      <c r="W4245" t="s">
        <v>9906</v>
      </c>
      <c r="X4245" t="s">
        <v>57</v>
      </c>
      <c r="Y4245">
        <v>39</v>
      </c>
      <c r="Z4245">
        <v>9</v>
      </c>
      <c r="AA4245">
        <v>0</v>
      </c>
      <c r="AB4245" t="s">
        <v>73</v>
      </c>
      <c r="AC4245">
        <v>0</v>
      </c>
      <c r="AD4245" t="s">
        <v>59</v>
      </c>
    </row>
    <row r="4246" spans="1:30" x14ac:dyDescent="0.3">
      <c r="A4246" t="s">
        <v>11050</v>
      </c>
      <c r="B4246" t="s">
        <v>39</v>
      </c>
      <c r="C4246">
        <v>279839</v>
      </c>
      <c r="D4246">
        <v>601.20000000000005</v>
      </c>
      <c r="E4246" s="1">
        <v>42907</v>
      </c>
      <c r="F4246" s="1">
        <v>45705</v>
      </c>
      <c r="G4246" t="s">
        <v>99</v>
      </c>
      <c r="H4246" t="s">
        <v>55</v>
      </c>
      <c r="I4246" t="s">
        <v>11045</v>
      </c>
      <c r="J4246">
        <v>2798</v>
      </c>
      <c r="K4246" t="s">
        <v>42</v>
      </c>
      <c r="L4246">
        <v>0</v>
      </c>
      <c r="M4246" t="s">
        <v>11046</v>
      </c>
      <c r="N4246" t="s">
        <v>60</v>
      </c>
      <c r="O4246">
        <v>72</v>
      </c>
      <c r="P4246" t="s">
        <v>2964</v>
      </c>
      <c r="Q4246" t="s">
        <v>62</v>
      </c>
      <c r="R4246" t="s">
        <v>11047</v>
      </c>
      <c r="S4246" t="s">
        <v>36</v>
      </c>
      <c r="T4246">
        <v>0</v>
      </c>
      <c r="U4246">
        <v>1</v>
      </c>
      <c r="V4246" t="s">
        <v>37</v>
      </c>
      <c r="W4246" t="s">
        <v>11051</v>
      </c>
      <c r="X4246" t="s">
        <v>72</v>
      </c>
      <c r="Y4246">
        <v>40</v>
      </c>
      <c r="Z4246">
        <v>56</v>
      </c>
      <c r="AA4246">
        <v>0</v>
      </c>
      <c r="AB4246" t="s">
        <v>45</v>
      </c>
      <c r="AC4246">
        <v>0</v>
      </c>
      <c r="AD4246" t="s">
        <v>74</v>
      </c>
    </row>
    <row r="4247" spans="1:30" x14ac:dyDescent="0.3">
      <c r="A4247" t="s">
        <v>2874</v>
      </c>
      <c r="B4247" t="s">
        <v>118</v>
      </c>
      <c r="C4247">
        <v>418718</v>
      </c>
      <c r="D4247">
        <v>1800.06</v>
      </c>
      <c r="E4247" s="1">
        <v>42679</v>
      </c>
      <c r="F4247" s="1">
        <v>45842</v>
      </c>
      <c r="G4247" t="s">
        <v>99</v>
      </c>
      <c r="H4247" t="s">
        <v>55</v>
      </c>
      <c r="I4247" t="s">
        <v>2871</v>
      </c>
      <c r="J4247">
        <v>3163</v>
      </c>
      <c r="K4247" t="s">
        <v>42</v>
      </c>
      <c r="L4247">
        <v>0</v>
      </c>
      <c r="M4247" t="s">
        <v>2872</v>
      </c>
      <c r="N4247" t="s">
        <v>49</v>
      </c>
      <c r="O4247">
        <v>62</v>
      </c>
      <c r="P4247" t="s">
        <v>195</v>
      </c>
      <c r="Q4247" t="s">
        <v>34</v>
      </c>
      <c r="R4247" t="s">
        <v>2873</v>
      </c>
      <c r="S4247" t="s">
        <v>36</v>
      </c>
      <c r="T4247">
        <v>1</v>
      </c>
      <c r="U4247">
        <v>1</v>
      </c>
      <c r="V4247" t="s">
        <v>37</v>
      </c>
      <c r="W4247" t="s">
        <v>2875</v>
      </c>
      <c r="X4247" t="s">
        <v>57</v>
      </c>
      <c r="Y4247">
        <v>49</v>
      </c>
      <c r="Z4247">
        <v>41</v>
      </c>
      <c r="AA4247">
        <v>0</v>
      </c>
      <c r="AB4247" t="s">
        <v>45</v>
      </c>
      <c r="AC4247">
        <v>0</v>
      </c>
      <c r="AD4247" t="s">
        <v>59</v>
      </c>
    </row>
    <row r="4248" spans="1:30" x14ac:dyDescent="0.3">
      <c r="A4248" t="s">
        <v>455</v>
      </c>
      <c r="B4248" t="s">
        <v>39</v>
      </c>
      <c r="C4248">
        <v>405211</v>
      </c>
      <c r="D4248">
        <v>1541.28</v>
      </c>
      <c r="E4248" s="1">
        <v>44741</v>
      </c>
      <c r="F4248" s="1">
        <v>45358</v>
      </c>
      <c r="G4248" t="s">
        <v>40</v>
      </c>
      <c r="H4248" t="s">
        <v>55</v>
      </c>
      <c r="I4248" t="s">
        <v>451</v>
      </c>
      <c r="J4248">
        <v>617</v>
      </c>
      <c r="K4248" t="s">
        <v>100</v>
      </c>
      <c r="L4248">
        <v>0</v>
      </c>
      <c r="M4248" t="s">
        <v>452</v>
      </c>
      <c r="N4248" t="s">
        <v>60</v>
      </c>
      <c r="O4248">
        <v>63</v>
      </c>
      <c r="P4248" t="s">
        <v>453</v>
      </c>
      <c r="Q4248" t="s">
        <v>34</v>
      </c>
      <c r="R4248" t="s">
        <v>454</v>
      </c>
      <c r="S4248" t="s">
        <v>36</v>
      </c>
      <c r="T4248">
        <v>1</v>
      </c>
      <c r="U4248">
        <v>1</v>
      </c>
      <c r="V4248" t="s">
        <v>37</v>
      </c>
      <c r="W4248" t="s">
        <v>456</v>
      </c>
      <c r="X4248" t="s">
        <v>72</v>
      </c>
      <c r="Y4248">
        <v>37</v>
      </c>
      <c r="Z4248">
        <v>63</v>
      </c>
      <c r="AA4248">
        <v>0</v>
      </c>
      <c r="AB4248" t="s">
        <v>58</v>
      </c>
      <c r="AC4248">
        <v>0</v>
      </c>
      <c r="AD4248" t="s">
        <v>74</v>
      </c>
    </row>
    <row r="4249" spans="1:30" x14ac:dyDescent="0.3">
      <c r="A4249" t="s">
        <v>19263</v>
      </c>
      <c r="B4249" t="s">
        <v>54</v>
      </c>
      <c r="C4249">
        <v>479087</v>
      </c>
      <c r="D4249">
        <v>1692.09</v>
      </c>
      <c r="E4249" s="1">
        <v>45189</v>
      </c>
      <c r="F4249" s="1">
        <v>47588</v>
      </c>
      <c r="G4249" t="s">
        <v>40</v>
      </c>
      <c r="H4249" t="s">
        <v>41</v>
      </c>
      <c r="I4249" t="s">
        <v>19258</v>
      </c>
      <c r="J4249">
        <v>2399</v>
      </c>
      <c r="K4249" t="s">
        <v>42</v>
      </c>
      <c r="L4249">
        <v>0</v>
      </c>
      <c r="M4249" t="s">
        <v>19259</v>
      </c>
      <c r="N4249" t="s">
        <v>49</v>
      </c>
      <c r="O4249">
        <v>24</v>
      </c>
      <c r="P4249" t="s">
        <v>6671</v>
      </c>
      <c r="Q4249" t="s">
        <v>87</v>
      </c>
      <c r="R4249" t="s">
        <v>19260</v>
      </c>
      <c r="S4249" t="s">
        <v>67</v>
      </c>
      <c r="T4249">
        <v>0</v>
      </c>
      <c r="U4249">
        <v>0</v>
      </c>
      <c r="V4249" t="s">
        <v>68</v>
      </c>
      <c r="W4249" t="s">
        <v>19264</v>
      </c>
      <c r="X4249" t="s">
        <v>57</v>
      </c>
      <c r="Y4249">
        <v>29</v>
      </c>
      <c r="Z4249">
        <v>2</v>
      </c>
      <c r="AA4249">
        <v>0</v>
      </c>
      <c r="AB4249" t="s">
        <v>73</v>
      </c>
      <c r="AC4249">
        <v>0</v>
      </c>
      <c r="AD4249" t="s">
        <v>59</v>
      </c>
    </row>
    <row r="4250" spans="1:30" x14ac:dyDescent="0.3">
      <c r="A4250" t="s">
        <v>4305</v>
      </c>
      <c r="B4250" t="s">
        <v>70</v>
      </c>
      <c r="C4250">
        <v>307995</v>
      </c>
      <c r="D4250">
        <v>995.65</v>
      </c>
      <c r="E4250" s="1">
        <v>44644</v>
      </c>
      <c r="F4250" s="1">
        <v>46411</v>
      </c>
      <c r="G4250" t="s">
        <v>40</v>
      </c>
      <c r="H4250" t="s">
        <v>80</v>
      </c>
      <c r="I4250" t="s">
        <v>4301</v>
      </c>
      <c r="J4250">
        <v>1767</v>
      </c>
      <c r="K4250" t="s">
        <v>42</v>
      </c>
      <c r="L4250">
        <v>1</v>
      </c>
      <c r="M4250" t="s">
        <v>4302</v>
      </c>
      <c r="N4250" t="s">
        <v>60</v>
      </c>
      <c r="O4250">
        <v>59</v>
      </c>
      <c r="P4250" t="s">
        <v>4303</v>
      </c>
      <c r="Q4250" t="s">
        <v>51</v>
      </c>
      <c r="R4250" t="s">
        <v>4304</v>
      </c>
      <c r="S4250" t="s">
        <v>36</v>
      </c>
      <c r="T4250">
        <v>0</v>
      </c>
      <c r="U4250">
        <v>0</v>
      </c>
      <c r="V4250" t="s">
        <v>37</v>
      </c>
      <c r="W4250" t="s">
        <v>4306</v>
      </c>
      <c r="X4250" t="s">
        <v>57</v>
      </c>
      <c r="Y4250">
        <v>49</v>
      </c>
      <c r="Z4250">
        <v>86</v>
      </c>
      <c r="AA4250">
        <v>1</v>
      </c>
      <c r="AB4250" t="s">
        <v>58</v>
      </c>
      <c r="AC4250">
        <v>1</v>
      </c>
      <c r="AD4250" t="s">
        <v>59</v>
      </c>
    </row>
    <row r="4251" spans="1:30" x14ac:dyDescent="0.3">
      <c r="A4251" t="s">
        <v>9786</v>
      </c>
      <c r="B4251" t="s">
        <v>54</v>
      </c>
      <c r="C4251">
        <v>199156</v>
      </c>
      <c r="D4251">
        <v>308.47000000000003</v>
      </c>
      <c r="E4251" s="1">
        <v>43804</v>
      </c>
      <c r="F4251" s="1">
        <v>45910</v>
      </c>
      <c r="G4251" t="s">
        <v>99</v>
      </c>
      <c r="H4251" t="s">
        <v>55</v>
      </c>
      <c r="I4251" t="s">
        <v>9783</v>
      </c>
      <c r="J4251">
        <v>2106</v>
      </c>
      <c r="K4251" t="s">
        <v>42</v>
      </c>
      <c r="L4251">
        <v>0</v>
      </c>
      <c r="M4251" t="s">
        <v>9784</v>
      </c>
      <c r="N4251" t="s">
        <v>60</v>
      </c>
      <c r="O4251">
        <v>35</v>
      </c>
      <c r="P4251" t="s">
        <v>1296</v>
      </c>
      <c r="Q4251" t="s">
        <v>34</v>
      </c>
      <c r="R4251" t="s">
        <v>9785</v>
      </c>
      <c r="S4251" t="s">
        <v>109</v>
      </c>
      <c r="T4251">
        <v>1</v>
      </c>
      <c r="U4251">
        <v>0</v>
      </c>
      <c r="V4251" t="s">
        <v>90</v>
      </c>
      <c r="W4251" t="s">
        <v>9787</v>
      </c>
      <c r="X4251" t="s">
        <v>72</v>
      </c>
      <c r="Y4251">
        <v>28</v>
      </c>
      <c r="Z4251">
        <v>94</v>
      </c>
      <c r="AA4251">
        <v>1</v>
      </c>
      <c r="AB4251" t="s">
        <v>58</v>
      </c>
      <c r="AC4251">
        <v>1</v>
      </c>
      <c r="AD4251" t="s">
        <v>74</v>
      </c>
    </row>
    <row r="4252" spans="1:30" x14ac:dyDescent="0.3">
      <c r="A4252" t="s">
        <v>17305</v>
      </c>
      <c r="B4252" t="s">
        <v>118</v>
      </c>
      <c r="C4252">
        <v>328451</v>
      </c>
      <c r="D4252">
        <v>303.76</v>
      </c>
      <c r="E4252" s="1">
        <v>42993</v>
      </c>
      <c r="F4252" s="1">
        <v>45777</v>
      </c>
      <c r="G4252" t="s">
        <v>103</v>
      </c>
      <c r="H4252" t="s">
        <v>80</v>
      </c>
      <c r="I4252" t="s">
        <v>17300</v>
      </c>
      <c r="J4252">
        <v>2784</v>
      </c>
      <c r="K4252" t="s">
        <v>42</v>
      </c>
      <c r="L4252">
        <v>1</v>
      </c>
      <c r="M4252" t="s">
        <v>17301</v>
      </c>
      <c r="N4252" t="s">
        <v>32</v>
      </c>
      <c r="O4252">
        <v>46</v>
      </c>
      <c r="P4252" t="s">
        <v>1526</v>
      </c>
      <c r="Q4252" t="s">
        <v>62</v>
      </c>
      <c r="R4252" t="s">
        <v>17302</v>
      </c>
      <c r="S4252" t="s">
        <v>97</v>
      </c>
      <c r="T4252">
        <v>0</v>
      </c>
      <c r="U4252">
        <v>0</v>
      </c>
      <c r="V4252" t="s">
        <v>90</v>
      </c>
      <c r="W4252" t="s">
        <v>17306</v>
      </c>
      <c r="X4252" t="s">
        <v>57</v>
      </c>
      <c r="Y4252">
        <v>35</v>
      </c>
      <c r="Z4252">
        <v>60</v>
      </c>
      <c r="AA4252">
        <v>0</v>
      </c>
      <c r="AB4252" t="s">
        <v>45</v>
      </c>
      <c r="AC4252">
        <v>0</v>
      </c>
      <c r="AD4252" t="s">
        <v>59</v>
      </c>
    </row>
    <row r="4253" spans="1:30" x14ac:dyDescent="0.3">
      <c r="A4253" t="s">
        <v>3219</v>
      </c>
      <c r="B4253" t="s">
        <v>39</v>
      </c>
      <c r="C4253">
        <v>463057</v>
      </c>
      <c r="D4253">
        <v>682.35</v>
      </c>
      <c r="E4253" s="1">
        <v>45265</v>
      </c>
      <c r="F4253" s="1">
        <v>47263</v>
      </c>
      <c r="G4253" t="s">
        <v>40</v>
      </c>
      <c r="H4253" t="s">
        <v>41</v>
      </c>
      <c r="I4253" t="s">
        <v>3212</v>
      </c>
      <c r="J4253">
        <v>1998</v>
      </c>
      <c r="K4253" t="s">
        <v>42</v>
      </c>
      <c r="L4253">
        <v>0</v>
      </c>
      <c r="M4253" t="s">
        <v>3213</v>
      </c>
      <c r="N4253" t="s">
        <v>32</v>
      </c>
      <c r="O4253">
        <v>81</v>
      </c>
      <c r="P4253" t="s">
        <v>3108</v>
      </c>
      <c r="Q4253" t="s">
        <v>87</v>
      </c>
      <c r="R4253" t="s">
        <v>3214</v>
      </c>
      <c r="S4253" t="s">
        <v>36</v>
      </c>
      <c r="T4253">
        <v>0</v>
      </c>
      <c r="U4253">
        <v>1</v>
      </c>
      <c r="V4253" t="s">
        <v>37</v>
      </c>
      <c r="W4253" t="s">
        <v>3220</v>
      </c>
      <c r="X4253" t="s">
        <v>57</v>
      </c>
      <c r="Y4253">
        <v>10</v>
      </c>
      <c r="Z4253">
        <v>47</v>
      </c>
      <c r="AA4253">
        <v>0</v>
      </c>
      <c r="AB4253" t="s">
        <v>45</v>
      </c>
      <c r="AC4253">
        <v>0</v>
      </c>
      <c r="AD4253" t="s">
        <v>59</v>
      </c>
    </row>
    <row r="4254" spans="1:30" x14ac:dyDescent="0.3">
      <c r="A4254" t="s">
        <v>6024</v>
      </c>
      <c r="B4254" t="s">
        <v>54</v>
      </c>
      <c r="C4254">
        <v>60871</v>
      </c>
      <c r="D4254">
        <v>1688.58</v>
      </c>
      <c r="E4254" s="1">
        <v>42059</v>
      </c>
      <c r="F4254" s="1">
        <v>43971</v>
      </c>
      <c r="G4254" t="s">
        <v>99</v>
      </c>
      <c r="H4254" t="s">
        <v>41</v>
      </c>
      <c r="I4254" t="s">
        <v>6017</v>
      </c>
      <c r="J4254">
        <v>1912</v>
      </c>
      <c r="K4254" t="s">
        <v>42</v>
      </c>
      <c r="L4254">
        <v>0</v>
      </c>
      <c r="M4254" t="s">
        <v>6018</v>
      </c>
      <c r="N4254" t="s">
        <v>32</v>
      </c>
      <c r="O4254">
        <v>65</v>
      </c>
      <c r="P4254" t="s">
        <v>2111</v>
      </c>
      <c r="Q4254" t="s">
        <v>51</v>
      </c>
      <c r="R4254" t="s">
        <v>6019</v>
      </c>
      <c r="S4254" t="s">
        <v>36</v>
      </c>
      <c r="T4254">
        <v>0</v>
      </c>
      <c r="U4254">
        <v>1</v>
      </c>
      <c r="V4254" t="s">
        <v>37</v>
      </c>
      <c r="W4254" t="s">
        <v>6025</v>
      </c>
      <c r="X4254" t="s">
        <v>57</v>
      </c>
      <c r="Y4254">
        <v>42</v>
      </c>
      <c r="Z4254">
        <v>92</v>
      </c>
      <c r="AA4254">
        <v>1</v>
      </c>
      <c r="AB4254" t="s">
        <v>58</v>
      </c>
      <c r="AC4254">
        <v>1</v>
      </c>
      <c r="AD4254" t="s">
        <v>59</v>
      </c>
    </row>
    <row r="4255" spans="1:30" x14ac:dyDescent="0.3">
      <c r="A4255" t="s">
        <v>15631</v>
      </c>
      <c r="B4255" t="s">
        <v>118</v>
      </c>
      <c r="C4255">
        <v>466110</v>
      </c>
      <c r="D4255">
        <v>1586.83</v>
      </c>
      <c r="E4255" s="1">
        <v>44080</v>
      </c>
      <c r="F4255" s="1">
        <v>45860</v>
      </c>
      <c r="G4255" t="s">
        <v>103</v>
      </c>
      <c r="H4255" t="s">
        <v>55</v>
      </c>
      <c r="I4255" t="s">
        <v>15628</v>
      </c>
      <c r="J4255">
        <v>1780</v>
      </c>
      <c r="K4255" t="s">
        <v>42</v>
      </c>
      <c r="L4255">
        <v>0</v>
      </c>
      <c r="M4255" t="s">
        <v>15629</v>
      </c>
      <c r="N4255" t="s">
        <v>49</v>
      </c>
      <c r="O4255">
        <v>80</v>
      </c>
      <c r="P4255" t="s">
        <v>2503</v>
      </c>
      <c r="Q4255" t="s">
        <v>62</v>
      </c>
      <c r="R4255" t="s">
        <v>15630</v>
      </c>
      <c r="S4255" t="s">
        <v>36</v>
      </c>
      <c r="T4255">
        <v>0</v>
      </c>
      <c r="U4255">
        <v>1</v>
      </c>
      <c r="V4255" t="s">
        <v>37</v>
      </c>
      <c r="W4255" t="s">
        <v>15632</v>
      </c>
      <c r="X4255" t="s">
        <v>44</v>
      </c>
      <c r="Y4255">
        <v>4</v>
      </c>
      <c r="Z4255">
        <v>34</v>
      </c>
      <c r="AA4255">
        <v>0</v>
      </c>
      <c r="AB4255" t="s">
        <v>45</v>
      </c>
      <c r="AC4255">
        <v>0</v>
      </c>
      <c r="AD4255" t="s">
        <v>46</v>
      </c>
    </row>
    <row r="4256" spans="1:30" x14ac:dyDescent="0.3">
      <c r="A4256" t="s">
        <v>3801</v>
      </c>
      <c r="B4256" t="s">
        <v>118</v>
      </c>
      <c r="C4256">
        <v>193782</v>
      </c>
      <c r="D4256">
        <v>1677.06</v>
      </c>
      <c r="E4256" s="1">
        <v>44873</v>
      </c>
      <c r="F4256" s="1">
        <v>46771</v>
      </c>
      <c r="G4256" t="s">
        <v>99</v>
      </c>
      <c r="H4256" t="s">
        <v>80</v>
      </c>
      <c r="I4256" t="s">
        <v>3798</v>
      </c>
      <c r="J4256">
        <v>1898</v>
      </c>
      <c r="K4256" t="s">
        <v>42</v>
      </c>
      <c r="L4256">
        <v>1</v>
      </c>
      <c r="M4256" t="s">
        <v>3799</v>
      </c>
      <c r="N4256" t="s">
        <v>49</v>
      </c>
      <c r="O4256">
        <v>57</v>
      </c>
      <c r="P4256" t="s">
        <v>743</v>
      </c>
      <c r="Q4256" t="s">
        <v>62</v>
      </c>
      <c r="R4256" t="s">
        <v>3800</v>
      </c>
      <c r="S4256" t="s">
        <v>36</v>
      </c>
      <c r="T4256">
        <v>0</v>
      </c>
      <c r="U4256">
        <v>0</v>
      </c>
      <c r="V4256" t="s">
        <v>37</v>
      </c>
      <c r="W4256" t="s">
        <v>3802</v>
      </c>
      <c r="X4256" t="s">
        <v>44</v>
      </c>
      <c r="Y4256">
        <v>27</v>
      </c>
      <c r="Z4256">
        <v>75</v>
      </c>
      <c r="AA4256">
        <v>1</v>
      </c>
      <c r="AB4256" t="s">
        <v>58</v>
      </c>
      <c r="AC4256">
        <v>1</v>
      </c>
      <c r="AD4256" t="s">
        <v>46</v>
      </c>
    </row>
    <row r="4257" spans="1:30" x14ac:dyDescent="0.3">
      <c r="A4257" t="s">
        <v>18293</v>
      </c>
      <c r="B4257" t="s">
        <v>39</v>
      </c>
      <c r="C4257">
        <v>71833</v>
      </c>
      <c r="D4257">
        <v>1796.87</v>
      </c>
      <c r="E4257" s="1">
        <v>44408</v>
      </c>
      <c r="F4257" s="1">
        <v>47579</v>
      </c>
      <c r="G4257" t="s">
        <v>40</v>
      </c>
      <c r="H4257" t="s">
        <v>55</v>
      </c>
      <c r="I4257" t="s">
        <v>18286</v>
      </c>
      <c r="J4257">
        <v>3171</v>
      </c>
      <c r="K4257" t="s">
        <v>42</v>
      </c>
      <c r="L4257">
        <v>0</v>
      </c>
      <c r="M4257" t="s">
        <v>18287</v>
      </c>
      <c r="N4257" t="s">
        <v>32</v>
      </c>
      <c r="O4257">
        <v>38</v>
      </c>
      <c r="P4257" t="s">
        <v>3615</v>
      </c>
      <c r="Q4257" t="s">
        <v>34</v>
      </c>
      <c r="R4257" t="s">
        <v>18288</v>
      </c>
      <c r="S4257" t="s">
        <v>89</v>
      </c>
      <c r="T4257">
        <v>1</v>
      </c>
      <c r="U4257">
        <v>0</v>
      </c>
      <c r="V4257" t="s">
        <v>90</v>
      </c>
      <c r="W4257" t="s">
        <v>18294</v>
      </c>
      <c r="X4257" t="s">
        <v>72</v>
      </c>
      <c r="Y4257">
        <v>15</v>
      </c>
      <c r="Z4257">
        <v>71</v>
      </c>
      <c r="AA4257">
        <v>1</v>
      </c>
      <c r="AB4257" t="s">
        <v>58</v>
      </c>
      <c r="AC4257">
        <v>1</v>
      </c>
      <c r="AD4257" t="s">
        <v>74</v>
      </c>
    </row>
    <row r="4258" spans="1:30" x14ac:dyDescent="0.3">
      <c r="A4258" t="s">
        <v>6614</v>
      </c>
      <c r="B4258" t="s">
        <v>39</v>
      </c>
      <c r="C4258">
        <v>73797</v>
      </c>
      <c r="D4258">
        <v>671.87</v>
      </c>
      <c r="E4258" s="1">
        <v>44928</v>
      </c>
      <c r="F4258" s="1">
        <v>46783</v>
      </c>
      <c r="G4258" t="s">
        <v>103</v>
      </c>
      <c r="H4258" t="s">
        <v>41</v>
      </c>
      <c r="I4258" t="s">
        <v>6611</v>
      </c>
      <c r="J4258">
        <v>1855</v>
      </c>
      <c r="K4258" t="s">
        <v>42</v>
      </c>
      <c r="L4258">
        <v>0</v>
      </c>
      <c r="M4258" t="s">
        <v>6612</v>
      </c>
      <c r="N4258" t="s">
        <v>49</v>
      </c>
      <c r="O4258">
        <v>26</v>
      </c>
      <c r="P4258" t="s">
        <v>2219</v>
      </c>
      <c r="Q4258" t="s">
        <v>62</v>
      </c>
      <c r="R4258" t="s">
        <v>6613</v>
      </c>
      <c r="S4258" t="s">
        <v>109</v>
      </c>
      <c r="T4258">
        <v>0</v>
      </c>
      <c r="U4258">
        <v>0</v>
      </c>
      <c r="V4258" t="s">
        <v>68</v>
      </c>
      <c r="W4258" t="s">
        <v>6615</v>
      </c>
      <c r="X4258" t="s">
        <v>72</v>
      </c>
      <c r="Y4258">
        <v>32</v>
      </c>
      <c r="Z4258">
        <v>20</v>
      </c>
      <c r="AA4258">
        <v>0</v>
      </c>
      <c r="AB4258" t="s">
        <v>73</v>
      </c>
      <c r="AC4258">
        <v>0</v>
      </c>
      <c r="AD4258" t="s">
        <v>74</v>
      </c>
    </row>
    <row r="4259" spans="1:30" x14ac:dyDescent="0.3">
      <c r="A4259" t="s">
        <v>20007</v>
      </c>
      <c r="B4259" t="s">
        <v>54</v>
      </c>
      <c r="C4259">
        <v>279293</v>
      </c>
      <c r="D4259">
        <v>882.97</v>
      </c>
      <c r="E4259" s="1">
        <v>44252</v>
      </c>
      <c r="F4259" s="1">
        <v>46166</v>
      </c>
      <c r="G4259" t="s">
        <v>103</v>
      </c>
      <c r="H4259" t="s">
        <v>80</v>
      </c>
      <c r="I4259" t="s">
        <v>20004</v>
      </c>
      <c r="J4259">
        <v>1914</v>
      </c>
      <c r="K4259" t="s">
        <v>42</v>
      </c>
      <c r="L4259">
        <v>1</v>
      </c>
      <c r="M4259" t="s">
        <v>20005</v>
      </c>
      <c r="N4259" t="s">
        <v>49</v>
      </c>
      <c r="O4259">
        <v>44</v>
      </c>
      <c r="P4259" t="s">
        <v>1556</v>
      </c>
      <c r="Q4259" t="s">
        <v>34</v>
      </c>
      <c r="R4259" t="s">
        <v>20006</v>
      </c>
      <c r="S4259" t="s">
        <v>89</v>
      </c>
      <c r="T4259">
        <v>1</v>
      </c>
      <c r="U4259">
        <v>0</v>
      </c>
      <c r="V4259" t="s">
        <v>90</v>
      </c>
      <c r="W4259" t="s">
        <v>20008</v>
      </c>
      <c r="X4259" t="s">
        <v>44</v>
      </c>
      <c r="Y4259">
        <v>15</v>
      </c>
      <c r="Z4259">
        <v>82</v>
      </c>
      <c r="AA4259">
        <v>1</v>
      </c>
      <c r="AB4259" t="s">
        <v>58</v>
      </c>
      <c r="AC4259">
        <v>1</v>
      </c>
      <c r="AD4259" t="s">
        <v>46</v>
      </c>
    </row>
    <row r="4260" spans="1:30" x14ac:dyDescent="0.3">
      <c r="A4260" t="s">
        <v>6590</v>
      </c>
      <c r="B4260" t="s">
        <v>70</v>
      </c>
      <c r="C4260">
        <v>275582</v>
      </c>
      <c r="D4260">
        <v>508.35</v>
      </c>
      <c r="E4260" s="1">
        <v>45546</v>
      </c>
      <c r="F4260" s="1">
        <v>47490</v>
      </c>
      <c r="G4260" t="s">
        <v>40</v>
      </c>
      <c r="H4260" t="s">
        <v>80</v>
      </c>
      <c r="I4260" t="s">
        <v>6585</v>
      </c>
      <c r="J4260">
        <v>1944</v>
      </c>
      <c r="K4260" t="s">
        <v>42</v>
      </c>
      <c r="L4260">
        <v>1</v>
      </c>
      <c r="M4260" t="s">
        <v>6586</v>
      </c>
      <c r="N4260" t="s">
        <v>49</v>
      </c>
      <c r="O4260">
        <v>70</v>
      </c>
      <c r="P4260" t="s">
        <v>1461</v>
      </c>
      <c r="Q4260" t="s">
        <v>87</v>
      </c>
      <c r="R4260" t="s">
        <v>6587</v>
      </c>
      <c r="S4260" t="s">
        <v>36</v>
      </c>
      <c r="T4260">
        <v>0</v>
      </c>
      <c r="U4260">
        <v>1</v>
      </c>
      <c r="V4260" t="s">
        <v>37</v>
      </c>
      <c r="W4260" t="s">
        <v>6591</v>
      </c>
      <c r="X4260" t="s">
        <v>57</v>
      </c>
      <c r="Y4260">
        <v>3</v>
      </c>
      <c r="Z4260">
        <v>33</v>
      </c>
      <c r="AA4260">
        <v>0</v>
      </c>
      <c r="AB4260" t="s">
        <v>45</v>
      </c>
      <c r="AC4260">
        <v>0</v>
      </c>
      <c r="AD4260" t="s">
        <v>59</v>
      </c>
    </row>
    <row r="4261" spans="1:30" x14ac:dyDescent="0.3">
      <c r="A4261" t="s">
        <v>8695</v>
      </c>
      <c r="B4261" t="s">
        <v>54</v>
      </c>
      <c r="C4261">
        <v>109968</v>
      </c>
      <c r="D4261">
        <v>416.02</v>
      </c>
      <c r="E4261" s="1">
        <v>44121</v>
      </c>
      <c r="F4261" s="1">
        <v>45516</v>
      </c>
      <c r="G4261" t="s">
        <v>103</v>
      </c>
      <c r="H4261" t="s">
        <v>41</v>
      </c>
      <c r="I4261" t="s">
        <v>8692</v>
      </c>
      <c r="J4261">
        <v>1395</v>
      </c>
      <c r="K4261" t="s">
        <v>42</v>
      </c>
      <c r="L4261">
        <v>0</v>
      </c>
      <c r="M4261" t="s">
        <v>8693</v>
      </c>
      <c r="N4261" t="s">
        <v>60</v>
      </c>
      <c r="O4261">
        <v>62</v>
      </c>
      <c r="P4261" t="s">
        <v>1307</v>
      </c>
      <c r="Q4261" t="s">
        <v>87</v>
      </c>
      <c r="R4261" t="s">
        <v>8694</v>
      </c>
      <c r="S4261" t="s">
        <v>36</v>
      </c>
      <c r="T4261">
        <v>0</v>
      </c>
      <c r="U4261">
        <v>1</v>
      </c>
      <c r="V4261" t="s">
        <v>37</v>
      </c>
      <c r="W4261" t="s">
        <v>8696</v>
      </c>
      <c r="X4261" t="s">
        <v>72</v>
      </c>
      <c r="Y4261">
        <v>47</v>
      </c>
      <c r="Z4261">
        <v>84</v>
      </c>
      <c r="AA4261">
        <v>1</v>
      </c>
      <c r="AB4261" t="s">
        <v>58</v>
      </c>
      <c r="AC4261">
        <v>1</v>
      </c>
      <c r="AD4261" t="s">
        <v>74</v>
      </c>
    </row>
    <row r="4262" spans="1:30" x14ac:dyDescent="0.3">
      <c r="A4262" t="s">
        <v>13303</v>
      </c>
      <c r="B4262" t="s">
        <v>118</v>
      </c>
      <c r="C4262">
        <v>262316</v>
      </c>
      <c r="D4262">
        <v>821.02</v>
      </c>
      <c r="E4262" s="1">
        <v>43986</v>
      </c>
      <c r="F4262" s="1">
        <v>47603</v>
      </c>
      <c r="G4262" t="s">
        <v>40</v>
      </c>
      <c r="H4262" t="s">
        <v>80</v>
      </c>
      <c r="I4262" t="s">
        <v>13298</v>
      </c>
      <c r="J4262">
        <v>3617</v>
      </c>
      <c r="K4262" t="s">
        <v>42</v>
      </c>
      <c r="L4262">
        <v>1</v>
      </c>
      <c r="M4262" t="s">
        <v>13299</v>
      </c>
      <c r="N4262" t="s">
        <v>32</v>
      </c>
      <c r="O4262">
        <v>73</v>
      </c>
      <c r="P4262" t="s">
        <v>7939</v>
      </c>
      <c r="Q4262" t="s">
        <v>87</v>
      </c>
      <c r="R4262" t="s">
        <v>13300</v>
      </c>
      <c r="S4262" t="s">
        <v>36</v>
      </c>
      <c r="T4262">
        <v>0</v>
      </c>
      <c r="U4262">
        <v>1</v>
      </c>
      <c r="V4262" t="s">
        <v>37</v>
      </c>
      <c r="W4262" t="s">
        <v>13304</v>
      </c>
      <c r="X4262" t="s">
        <v>44</v>
      </c>
      <c r="Y4262">
        <v>26</v>
      </c>
      <c r="Z4262">
        <v>74</v>
      </c>
      <c r="AA4262">
        <v>1</v>
      </c>
      <c r="AB4262" t="s">
        <v>58</v>
      </c>
      <c r="AC4262">
        <v>1</v>
      </c>
      <c r="AD4262" t="s">
        <v>46</v>
      </c>
    </row>
    <row r="4263" spans="1:30" x14ac:dyDescent="0.3">
      <c r="A4263" t="s">
        <v>8200</v>
      </c>
      <c r="B4263" t="s">
        <v>118</v>
      </c>
      <c r="C4263">
        <v>226933</v>
      </c>
      <c r="D4263">
        <v>1669.74</v>
      </c>
      <c r="E4263" s="1">
        <v>45101</v>
      </c>
      <c r="F4263" s="1">
        <v>48569</v>
      </c>
      <c r="G4263" t="s">
        <v>103</v>
      </c>
      <c r="H4263" t="s">
        <v>80</v>
      </c>
      <c r="I4263" t="s">
        <v>8195</v>
      </c>
      <c r="J4263">
        <v>3468</v>
      </c>
      <c r="K4263" t="s">
        <v>42</v>
      </c>
      <c r="L4263">
        <v>1</v>
      </c>
      <c r="M4263" t="s">
        <v>8196</v>
      </c>
      <c r="N4263" t="s">
        <v>49</v>
      </c>
      <c r="O4263">
        <v>31</v>
      </c>
      <c r="P4263" t="s">
        <v>1159</v>
      </c>
      <c r="Q4263" t="s">
        <v>51</v>
      </c>
      <c r="R4263" t="s">
        <v>8197</v>
      </c>
      <c r="S4263" t="s">
        <v>109</v>
      </c>
      <c r="T4263">
        <v>0</v>
      </c>
      <c r="U4263">
        <v>0</v>
      </c>
      <c r="V4263" t="s">
        <v>90</v>
      </c>
      <c r="W4263" t="s">
        <v>8201</v>
      </c>
      <c r="X4263" t="s">
        <v>44</v>
      </c>
      <c r="Y4263">
        <v>7</v>
      </c>
      <c r="Z4263">
        <v>50</v>
      </c>
      <c r="AA4263">
        <v>0</v>
      </c>
      <c r="AB4263" t="s">
        <v>45</v>
      </c>
      <c r="AC4263">
        <v>0</v>
      </c>
      <c r="AD4263" t="s">
        <v>46</v>
      </c>
    </row>
    <row r="4264" spans="1:30" x14ac:dyDescent="0.3">
      <c r="A4264" t="s">
        <v>1118</v>
      </c>
      <c r="B4264" t="s">
        <v>54</v>
      </c>
      <c r="C4264">
        <v>270616</v>
      </c>
      <c r="D4264">
        <v>978.86</v>
      </c>
      <c r="E4264" s="1">
        <v>43918</v>
      </c>
      <c r="F4264" s="1">
        <v>47388</v>
      </c>
      <c r="G4264" t="s">
        <v>99</v>
      </c>
      <c r="H4264" t="s">
        <v>80</v>
      </c>
      <c r="I4264" t="s">
        <v>1114</v>
      </c>
      <c r="J4264">
        <v>3470</v>
      </c>
      <c r="K4264" t="s">
        <v>42</v>
      </c>
      <c r="L4264">
        <v>1</v>
      </c>
      <c r="M4264" t="s">
        <v>1115</v>
      </c>
      <c r="N4264" t="s">
        <v>60</v>
      </c>
      <c r="O4264">
        <v>77</v>
      </c>
      <c r="P4264" t="s">
        <v>1116</v>
      </c>
      <c r="Q4264" t="s">
        <v>87</v>
      </c>
      <c r="R4264" t="s">
        <v>1117</v>
      </c>
      <c r="S4264" t="s">
        <v>36</v>
      </c>
      <c r="T4264">
        <v>0</v>
      </c>
      <c r="U4264">
        <v>1</v>
      </c>
      <c r="V4264" t="s">
        <v>37</v>
      </c>
      <c r="W4264" t="s">
        <v>1119</v>
      </c>
      <c r="X4264" t="s">
        <v>72</v>
      </c>
      <c r="Y4264">
        <v>23</v>
      </c>
      <c r="Z4264">
        <v>62</v>
      </c>
      <c r="AA4264">
        <v>0</v>
      </c>
      <c r="AB4264" t="s">
        <v>58</v>
      </c>
      <c r="AC4264">
        <v>0</v>
      </c>
      <c r="AD4264" t="s">
        <v>74</v>
      </c>
    </row>
    <row r="4265" spans="1:30" x14ac:dyDescent="0.3">
      <c r="A4265" t="s">
        <v>19275</v>
      </c>
      <c r="B4265" t="s">
        <v>39</v>
      </c>
      <c r="C4265">
        <v>428767</v>
      </c>
      <c r="D4265">
        <v>683.64</v>
      </c>
      <c r="E4265" s="1">
        <v>42576</v>
      </c>
      <c r="F4265" s="1">
        <v>45344</v>
      </c>
      <c r="G4265" t="s">
        <v>103</v>
      </c>
      <c r="H4265" t="s">
        <v>80</v>
      </c>
      <c r="I4265" t="s">
        <v>19270</v>
      </c>
      <c r="J4265">
        <v>2768</v>
      </c>
      <c r="K4265" t="s">
        <v>42</v>
      </c>
      <c r="L4265">
        <v>1</v>
      </c>
      <c r="M4265" t="s">
        <v>19271</v>
      </c>
      <c r="N4265" t="s">
        <v>49</v>
      </c>
      <c r="O4265">
        <v>39</v>
      </c>
      <c r="P4265" t="s">
        <v>905</v>
      </c>
      <c r="Q4265" t="s">
        <v>51</v>
      </c>
      <c r="R4265" t="s">
        <v>19272</v>
      </c>
      <c r="S4265" t="s">
        <v>89</v>
      </c>
      <c r="T4265">
        <v>0</v>
      </c>
      <c r="U4265">
        <v>0</v>
      </c>
      <c r="V4265" t="s">
        <v>90</v>
      </c>
      <c r="W4265" t="s">
        <v>19276</v>
      </c>
      <c r="X4265" t="s">
        <v>57</v>
      </c>
      <c r="Y4265">
        <v>29</v>
      </c>
      <c r="Z4265">
        <v>14</v>
      </c>
      <c r="AA4265">
        <v>0</v>
      </c>
      <c r="AB4265" t="s">
        <v>73</v>
      </c>
      <c r="AC4265">
        <v>0</v>
      </c>
      <c r="AD4265" t="s">
        <v>59</v>
      </c>
    </row>
    <row r="4266" spans="1:30" x14ac:dyDescent="0.3">
      <c r="A4266" t="s">
        <v>9713</v>
      </c>
      <c r="B4266" t="s">
        <v>70</v>
      </c>
      <c r="C4266">
        <v>286047</v>
      </c>
      <c r="D4266">
        <v>729.58</v>
      </c>
      <c r="E4266" s="1">
        <v>43825</v>
      </c>
      <c r="F4266" s="1">
        <v>44708</v>
      </c>
      <c r="G4266" t="s">
        <v>99</v>
      </c>
      <c r="H4266" t="s">
        <v>80</v>
      </c>
      <c r="I4266" t="s">
        <v>9708</v>
      </c>
      <c r="J4266">
        <v>883</v>
      </c>
      <c r="K4266" t="s">
        <v>100</v>
      </c>
      <c r="L4266">
        <v>1</v>
      </c>
      <c r="M4266" t="s">
        <v>9709</v>
      </c>
      <c r="N4266" t="s">
        <v>49</v>
      </c>
      <c r="O4266">
        <v>62</v>
      </c>
      <c r="P4266" t="s">
        <v>525</v>
      </c>
      <c r="Q4266" t="s">
        <v>62</v>
      </c>
      <c r="R4266" t="s">
        <v>9710</v>
      </c>
      <c r="S4266" t="s">
        <v>36</v>
      </c>
      <c r="T4266">
        <v>0</v>
      </c>
      <c r="U4266">
        <v>1</v>
      </c>
      <c r="V4266" t="s">
        <v>37</v>
      </c>
      <c r="W4266" t="s">
        <v>9714</v>
      </c>
      <c r="X4266" t="s">
        <v>57</v>
      </c>
      <c r="Y4266">
        <v>19</v>
      </c>
      <c r="Z4266">
        <v>14</v>
      </c>
      <c r="AA4266">
        <v>0</v>
      </c>
      <c r="AB4266" t="s">
        <v>73</v>
      </c>
      <c r="AC4266">
        <v>0</v>
      </c>
      <c r="AD4266" t="s">
        <v>59</v>
      </c>
    </row>
    <row r="4267" spans="1:30" x14ac:dyDescent="0.3">
      <c r="A4267" t="s">
        <v>8924</v>
      </c>
      <c r="B4267" t="s">
        <v>54</v>
      </c>
      <c r="C4267">
        <v>126607</v>
      </c>
      <c r="D4267">
        <v>742.89</v>
      </c>
      <c r="E4267" s="1">
        <v>44322</v>
      </c>
      <c r="F4267" s="1">
        <v>47008</v>
      </c>
      <c r="G4267" t="s">
        <v>103</v>
      </c>
      <c r="H4267" t="s">
        <v>55</v>
      </c>
      <c r="I4267" t="s">
        <v>8921</v>
      </c>
      <c r="J4267">
        <v>2686</v>
      </c>
      <c r="K4267" t="s">
        <v>42</v>
      </c>
      <c r="L4267">
        <v>0</v>
      </c>
      <c r="M4267" t="s">
        <v>8922</v>
      </c>
      <c r="N4267" t="s">
        <v>49</v>
      </c>
      <c r="O4267">
        <v>64</v>
      </c>
      <c r="P4267" t="s">
        <v>993</v>
      </c>
      <c r="Q4267" t="s">
        <v>34</v>
      </c>
      <c r="R4267" t="s">
        <v>8923</v>
      </c>
      <c r="S4267" t="s">
        <v>36</v>
      </c>
      <c r="T4267">
        <v>1</v>
      </c>
      <c r="U4267">
        <v>1</v>
      </c>
      <c r="V4267" t="s">
        <v>37</v>
      </c>
      <c r="W4267" t="s">
        <v>8925</v>
      </c>
      <c r="X4267" t="s">
        <v>44</v>
      </c>
      <c r="Y4267">
        <v>50</v>
      </c>
      <c r="Z4267">
        <v>58</v>
      </c>
      <c r="AA4267">
        <v>0</v>
      </c>
      <c r="AB4267" t="s">
        <v>45</v>
      </c>
      <c r="AC4267">
        <v>0</v>
      </c>
      <c r="AD4267" t="s">
        <v>46</v>
      </c>
    </row>
    <row r="4268" spans="1:30" x14ac:dyDescent="0.3">
      <c r="A4268" t="s">
        <v>11716</v>
      </c>
      <c r="B4268" t="s">
        <v>39</v>
      </c>
      <c r="C4268">
        <v>482455</v>
      </c>
      <c r="D4268">
        <v>1747.91</v>
      </c>
      <c r="E4268" s="1">
        <v>42227</v>
      </c>
      <c r="F4268" s="1">
        <v>44887</v>
      </c>
      <c r="G4268" t="s">
        <v>103</v>
      </c>
      <c r="H4268" t="s">
        <v>80</v>
      </c>
      <c r="I4268" t="s">
        <v>11713</v>
      </c>
      <c r="J4268">
        <v>2660</v>
      </c>
      <c r="K4268" t="s">
        <v>42</v>
      </c>
      <c r="L4268">
        <v>1</v>
      </c>
      <c r="M4268" t="s">
        <v>11714</v>
      </c>
      <c r="N4268" t="s">
        <v>60</v>
      </c>
      <c r="O4268">
        <v>39</v>
      </c>
      <c r="P4268" t="s">
        <v>3029</v>
      </c>
      <c r="Q4268" t="s">
        <v>62</v>
      </c>
      <c r="R4268" t="s">
        <v>11715</v>
      </c>
      <c r="S4268" t="s">
        <v>89</v>
      </c>
      <c r="T4268">
        <v>0</v>
      </c>
      <c r="U4268">
        <v>0</v>
      </c>
      <c r="V4268" t="s">
        <v>90</v>
      </c>
      <c r="W4268" t="s">
        <v>11717</v>
      </c>
      <c r="X4268" t="s">
        <v>57</v>
      </c>
      <c r="Y4268">
        <v>41</v>
      </c>
      <c r="Z4268">
        <v>43</v>
      </c>
      <c r="AA4268">
        <v>0</v>
      </c>
      <c r="AB4268" t="s">
        <v>45</v>
      </c>
      <c r="AC4268">
        <v>0</v>
      </c>
      <c r="AD4268" t="s">
        <v>59</v>
      </c>
    </row>
    <row r="4269" spans="1:30" x14ac:dyDescent="0.3">
      <c r="A4269" t="s">
        <v>7671</v>
      </c>
      <c r="B4269" t="s">
        <v>39</v>
      </c>
      <c r="C4269">
        <v>151665</v>
      </c>
      <c r="D4269">
        <v>836.7</v>
      </c>
      <c r="E4269" s="1">
        <v>45244</v>
      </c>
      <c r="F4269" s="1">
        <v>48794</v>
      </c>
      <c r="G4269" t="s">
        <v>40</v>
      </c>
      <c r="H4269" t="s">
        <v>41</v>
      </c>
      <c r="I4269" t="s">
        <v>7664</v>
      </c>
      <c r="J4269">
        <v>3550</v>
      </c>
      <c r="K4269" t="s">
        <v>42</v>
      </c>
      <c r="L4269">
        <v>0</v>
      </c>
      <c r="M4269" t="s">
        <v>7665</v>
      </c>
      <c r="N4269" t="s">
        <v>32</v>
      </c>
      <c r="O4269">
        <v>59</v>
      </c>
      <c r="P4269" t="s">
        <v>3580</v>
      </c>
      <c r="Q4269" t="s">
        <v>34</v>
      </c>
      <c r="R4269" t="s">
        <v>7666</v>
      </c>
      <c r="S4269" t="s">
        <v>36</v>
      </c>
      <c r="T4269">
        <v>1</v>
      </c>
      <c r="U4269">
        <v>0</v>
      </c>
      <c r="V4269" t="s">
        <v>37</v>
      </c>
      <c r="W4269" t="s">
        <v>7672</v>
      </c>
      <c r="X4269" t="s">
        <v>44</v>
      </c>
      <c r="Y4269">
        <v>50</v>
      </c>
      <c r="Z4269">
        <v>46</v>
      </c>
      <c r="AA4269">
        <v>0</v>
      </c>
      <c r="AB4269" t="s">
        <v>45</v>
      </c>
      <c r="AC4269">
        <v>0</v>
      </c>
      <c r="AD4269" t="s">
        <v>46</v>
      </c>
    </row>
    <row r="4270" spans="1:30" x14ac:dyDescent="0.3">
      <c r="A4270" t="s">
        <v>2300</v>
      </c>
      <c r="B4270" t="s">
        <v>39</v>
      </c>
      <c r="C4270">
        <v>356170</v>
      </c>
      <c r="D4270">
        <v>1023.35</v>
      </c>
      <c r="E4270" s="1">
        <v>43102</v>
      </c>
      <c r="F4270" s="1">
        <v>44608</v>
      </c>
      <c r="G4270" t="s">
        <v>103</v>
      </c>
      <c r="H4270" t="s">
        <v>41</v>
      </c>
      <c r="I4270" t="s">
        <v>2296</v>
      </c>
      <c r="J4270">
        <v>1506</v>
      </c>
      <c r="K4270" t="s">
        <v>42</v>
      </c>
      <c r="L4270">
        <v>0</v>
      </c>
      <c r="M4270" t="s">
        <v>2297</v>
      </c>
      <c r="N4270" t="s">
        <v>60</v>
      </c>
      <c r="O4270">
        <v>47</v>
      </c>
      <c r="P4270" t="s">
        <v>2298</v>
      </c>
      <c r="Q4270" t="s">
        <v>62</v>
      </c>
      <c r="R4270" t="s">
        <v>2299</v>
      </c>
      <c r="S4270" t="s">
        <v>97</v>
      </c>
      <c r="T4270">
        <v>0</v>
      </c>
      <c r="U4270">
        <v>0</v>
      </c>
      <c r="V4270" t="s">
        <v>90</v>
      </c>
      <c r="W4270" t="s">
        <v>2301</v>
      </c>
      <c r="X4270" t="s">
        <v>57</v>
      </c>
      <c r="Y4270">
        <v>5</v>
      </c>
      <c r="Z4270">
        <v>1</v>
      </c>
      <c r="AA4270">
        <v>0</v>
      </c>
      <c r="AB4270" t="s">
        <v>73</v>
      </c>
      <c r="AC4270">
        <v>0</v>
      </c>
      <c r="AD4270" t="s">
        <v>59</v>
      </c>
    </row>
    <row r="4271" spans="1:30" x14ac:dyDescent="0.3">
      <c r="A4271" t="s">
        <v>3268</v>
      </c>
      <c r="B4271" t="s">
        <v>70</v>
      </c>
      <c r="C4271">
        <v>84763</v>
      </c>
      <c r="D4271">
        <v>1790.62</v>
      </c>
      <c r="E4271" s="1">
        <v>44398</v>
      </c>
      <c r="F4271" s="1">
        <v>45244</v>
      </c>
      <c r="G4271" t="s">
        <v>40</v>
      </c>
      <c r="H4271" t="s">
        <v>80</v>
      </c>
      <c r="I4271" t="s">
        <v>3263</v>
      </c>
      <c r="J4271">
        <v>846</v>
      </c>
      <c r="K4271" t="s">
        <v>100</v>
      </c>
      <c r="L4271">
        <v>1</v>
      </c>
      <c r="M4271" t="s">
        <v>3264</v>
      </c>
      <c r="N4271" t="s">
        <v>49</v>
      </c>
      <c r="O4271">
        <v>60</v>
      </c>
      <c r="P4271" t="s">
        <v>575</v>
      </c>
      <c r="Q4271" t="s">
        <v>87</v>
      </c>
      <c r="R4271" t="s">
        <v>3265</v>
      </c>
      <c r="S4271" t="s">
        <v>36</v>
      </c>
      <c r="T4271">
        <v>0</v>
      </c>
      <c r="U4271">
        <v>1</v>
      </c>
      <c r="V4271" t="s">
        <v>37</v>
      </c>
      <c r="W4271" t="s">
        <v>3269</v>
      </c>
      <c r="X4271" t="s">
        <v>44</v>
      </c>
      <c r="Y4271">
        <v>19</v>
      </c>
      <c r="Z4271">
        <v>55</v>
      </c>
      <c r="AA4271">
        <v>0</v>
      </c>
      <c r="AB4271" t="s">
        <v>45</v>
      </c>
      <c r="AC4271">
        <v>0</v>
      </c>
      <c r="AD4271" t="s">
        <v>46</v>
      </c>
    </row>
    <row r="4272" spans="1:30" x14ac:dyDescent="0.3">
      <c r="A4272" t="s">
        <v>10683</v>
      </c>
      <c r="B4272" t="s">
        <v>70</v>
      </c>
      <c r="C4272">
        <v>45981</v>
      </c>
      <c r="D4272">
        <v>555.6</v>
      </c>
      <c r="E4272" s="1">
        <v>44729</v>
      </c>
      <c r="F4272" s="1">
        <v>46936</v>
      </c>
      <c r="G4272" t="s">
        <v>103</v>
      </c>
      <c r="H4272" t="s">
        <v>55</v>
      </c>
      <c r="I4272" t="s">
        <v>10676</v>
      </c>
      <c r="J4272">
        <v>2207</v>
      </c>
      <c r="K4272" t="s">
        <v>42</v>
      </c>
      <c r="L4272">
        <v>0</v>
      </c>
      <c r="M4272" t="s">
        <v>10677</v>
      </c>
      <c r="N4272" t="s">
        <v>49</v>
      </c>
      <c r="O4272">
        <v>36</v>
      </c>
      <c r="P4272" t="s">
        <v>1588</v>
      </c>
      <c r="Q4272" t="s">
        <v>87</v>
      </c>
      <c r="R4272" t="s">
        <v>10678</v>
      </c>
      <c r="S4272" t="s">
        <v>89</v>
      </c>
      <c r="T4272">
        <v>0</v>
      </c>
      <c r="U4272">
        <v>0</v>
      </c>
      <c r="V4272" t="s">
        <v>90</v>
      </c>
      <c r="W4272" t="s">
        <v>10684</v>
      </c>
      <c r="X4272" t="s">
        <v>57</v>
      </c>
      <c r="Y4272">
        <v>0</v>
      </c>
      <c r="Z4272">
        <v>43</v>
      </c>
      <c r="AA4272">
        <v>0</v>
      </c>
      <c r="AB4272" t="s">
        <v>45</v>
      </c>
      <c r="AC4272">
        <v>0</v>
      </c>
      <c r="AD4272" t="s">
        <v>59</v>
      </c>
    </row>
    <row r="4273" spans="1:30" x14ac:dyDescent="0.3">
      <c r="A4273" t="s">
        <v>3457</v>
      </c>
      <c r="B4273" t="s">
        <v>70</v>
      </c>
      <c r="C4273">
        <v>161062</v>
      </c>
      <c r="D4273">
        <v>1976.75</v>
      </c>
      <c r="E4273" s="1">
        <v>44658</v>
      </c>
      <c r="F4273" s="1">
        <v>46217</v>
      </c>
      <c r="G4273" t="s">
        <v>103</v>
      </c>
      <c r="H4273" t="s">
        <v>80</v>
      </c>
      <c r="I4273" t="s">
        <v>3451</v>
      </c>
      <c r="J4273">
        <v>1559</v>
      </c>
      <c r="K4273" t="s">
        <v>42</v>
      </c>
      <c r="L4273">
        <v>1</v>
      </c>
      <c r="M4273" t="s">
        <v>3452</v>
      </c>
      <c r="N4273" t="s">
        <v>60</v>
      </c>
      <c r="O4273">
        <v>25</v>
      </c>
      <c r="P4273" t="s">
        <v>3453</v>
      </c>
      <c r="Q4273" t="s">
        <v>87</v>
      </c>
      <c r="R4273" t="s">
        <v>3454</v>
      </c>
      <c r="S4273" t="s">
        <v>67</v>
      </c>
      <c r="T4273">
        <v>0</v>
      </c>
      <c r="U4273">
        <v>0</v>
      </c>
      <c r="V4273" t="s">
        <v>68</v>
      </c>
      <c r="W4273" t="s">
        <v>3458</v>
      </c>
      <c r="X4273" t="s">
        <v>44</v>
      </c>
      <c r="Y4273">
        <v>21</v>
      </c>
      <c r="Z4273">
        <v>90</v>
      </c>
      <c r="AA4273">
        <v>1</v>
      </c>
      <c r="AB4273" t="s">
        <v>58</v>
      </c>
      <c r="AC4273">
        <v>1</v>
      </c>
      <c r="AD4273" t="s">
        <v>46</v>
      </c>
    </row>
    <row r="4274" spans="1:30" x14ac:dyDescent="0.3">
      <c r="A4274" t="s">
        <v>19877</v>
      </c>
      <c r="B4274" t="s">
        <v>39</v>
      </c>
      <c r="C4274">
        <v>258847</v>
      </c>
      <c r="D4274">
        <v>1353.73</v>
      </c>
      <c r="E4274" s="1">
        <v>44687</v>
      </c>
      <c r="F4274" s="1">
        <v>46780</v>
      </c>
      <c r="G4274" t="s">
        <v>40</v>
      </c>
      <c r="H4274" t="s">
        <v>41</v>
      </c>
      <c r="I4274" t="s">
        <v>19874</v>
      </c>
      <c r="J4274">
        <v>2093</v>
      </c>
      <c r="K4274" t="s">
        <v>42</v>
      </c>
      <c r="L4274">
        <v>0</v>
      </c>
      <c r="M4274" t="s">
        <v>19875</v>
      </c>
      <c r="N4274" t="s">
        <v>32</v>
      </c>
      <c r="O4274">
        <v>68</v>
      </c>
      <c r="P4274" t="s">
        <v>1187</v>
      </c>
      <c r="Q4274" t="s">
        <v>87</v>
      </c>
      <c r="R4274" t="s">
        <v>19876</v>
      </c>
      <c r="S4274" t="s">
        <v>36</v>
      </c>
      <c r="T4274">
        <v>0</v>
      </c>
      <c r="U4274">
        <v>1</v>
      </c>
      <c r="V4274" t="s">
        <v>37</v>
      </c>
      <c r="W4274" t="s">
        <v>19878</v>
      </c>
      <c r="X4274" t="s">
        <v>57</v>
      </c>
      <c r="Y4274">
        <v>15</v>
      </c>
      <c r="Z4274">
        <v>95</v>
      </c>
      <c r="AA4274">
        <v>1</v>
      </c>
      <c r="AB4274" t="s">
        <v>58</v>
      </c>
      <c r="AC4274">
        <v>1</v>
      </c>
      <c r="AD4274" t="s">
        <v>59</v>
      </c>
    </row>
    <row r="4275" spans="1:30" x14ac:dyDescent="0.3">
      <c r="A4275" t="s">
        <v>294</v>
      </c>
      <c r="B4275" t="s">
        <v>118</v>
      </c>
      <c r="C4275">
        <v>180266</v>
      </c>
      <c r="D4275">
        <v>1124.48</v>
      </c>
      <c r="E4275" s="1">
        <v>43165</v>
      </c>
      <c r="F4275" s="1">
        <v>46434</v>
      </c>
      <c r="G4275" t="s">
        <v>40</v>
      </c>
      <c r="H4275" t="s">
        <v>80</v>
      </c>
      <c r="I4275" t="s">
        <v>288</v>
      </c>
      <c r="J4275">
        <v>3269</v>
      </c>
      <c r="K4275" t="s">
        <v>42</v>
      </c>
      <c r="L4275">
        <v>1</v>
      </c>
      <c r="M4275" t="s">
        <v>289</v>
      </c>
      <c r="N4275" t="s">
        <v>60</v>
      </c>
      <c r="O4275">
        <v>25</v>
      </c>
      <c r="P4275" t="s">
        <v>290</v>
      </c>
      <c r="Q4275" t="s">
        <v>62</v>
      </c>
      <c r="R4275" t="s">
        <v>291</v>
      </c>
      <c r="S4275" t="s">
        <v>67</v>
      </c>
      <c r="T4275">
        <v>0</v>
      </c>
      <c r="U4275">
        <v>0</v>
      </c>
      <c r="V4275" t="s">
        <v>68</v>
      </c>
      <c r="W4275" t="s">
        <v>295</v>
      </c>
      <c r="X4275" t="s">
        <v>72</v>
      </c>
      <c r="Y4275">
        <v>4</v>
      </c>
      <c r="Z4275">
        <v>96</v>
      </c>
      <c r="AA4275">
        <v>1</v>
      </c>
      <c r="AB4275" t="s">
        <v>58</v>
      </c>
      <c r="AC4275">
        <v>1</v>
      </c>
      <c r="AD4275" t="s">
        <v>74</v>
      </c>
    </row>
    <row r="4276" spans="1:30" x14ac:dyDescent="0.3">
      <c r="A4276" t="s">
        <v>625</v>
      </c>
      <c r="B4276" t="s">
        <v>118</v>
      </c>
      <c r="C4276">
        <v>105354</v>
      </c>
      <c r="D4276">
        <v>1597.45</v>
      </c>
      <c r="E4276" s="1">
        <v>43988</v>
      </c>
      <c r="F4276" s="1">
        <v>45769</v>
      </c>
      <c r="G4276" t="s">
        <v>99</v>
      </c>
      <c r="H4276" t="s">
        <v>80</v>
      </c>
      <c r="I4276" t="s">
        <v>617</v>
      </c>
      <c r="J4276">
        <v>1781</v>
      </c>
      <c r="K4276" t="s">
        <v>42</v>
      </c>
      <c r="L4276">
        <v>1</v>
      </c>
      <c r="M4276" t="s">
        <v>618</v>
      </c>
      <c r="N4276" t="s">
        <v>60</v>
      </c>
      <c r="O4276">
        <v>84</v>
      </c>
      <c r="P4276" t="s">
        <v>619</v>
      </c>
      <c r="Q4276" t="s">
        <v>51</v>
      </c>
      <c r="R4276" t="s">
        <v>620</v>
      </c>
      <c r="S4276" t="s">
        <v>36</v>
      </c>
      <c r="T4276">
        <v>0</v>
      </c>
      <c r="U4276">
        <v>1</v>
      </c>
      <c r="V4276" t="s">
        <v>37</v>
      </c>
      <c r="W4276" t="s">
        <v>626</v>
      </c>
      <c r="X4276" t="s">
        <v>44</v>
      </c>
      <c r="Y4276">
        <v>45</v>
      </c>
      <c r="Z4276">
        <v>90</v>
      </c>
      <c r="AA4276">
        <v>1</v>
      </c>
      <c r="AB4276" t="s">
        <v>58</v>
      </c>
      <c r="AC4276">
        <v>1</v>
      </c>
      <c r="AD4276" t="s">
        <v>46</v>
      </c>
    </row>
    <row r="4277" spans="1:30" x14ac:dyDescent="0.3">
      <c r="A4277" t="s">
        <v>18917</v>
      </c>
      <c r="B4277" t="s">
        <v>54</v>
      </c>
      <c r="C4277">
        <v>112852</v>
      </c>
      <c r="D4277">
        <v>1618.55</v>
      </c>
      <c r="E4277" s="1">
        <v>43059</v>
      </c>
      <c r="F4277" s="1">
        <v>44979</v>
      </c>
      <c r="G4277" t="s">
        <v>103</v>
      </c>
      <c r="H4277" t="s">
        <v>80</v>
      </c>
      <c r="I4277" t="s">
        <v>18914</v>
      </c>
      <c r="J4277">
        <v>1920</v>
      </c>
      <c r="K4277" t="s">
        <v>42</v>
      </c>
      <c r="L4277">
        <v>1</v>
      </c>
      <c r="M4277" t="s">
        <v>18915</v>
      </c>
      <c r="N4277" t="s">
        <v>60</v>
      </c>
      <c r="O4277">
        <v>34</v>
      </c>
      <c r="P4277" t="s">
        <v>667</v>
      </c>
      <c r="Q4277" t="s">
        <v>51</v>
      </c>
      <c r="R4277" t="s">
        <v>18916</v>
      </c>
      <c r="S4277" t="s">
        <v>109</v>
      </c>
      <c r="T4277">
        <v>0</v>
      </c>
      <c r="U4277">
        <v>0</v>
      </c>
      <c r="V4277" t="s">
        <v>90</v>
      </c>
      <c r="W4277" t="s">
        <v>18918</v>
      </c>
      <c r="X4277" t="s">
        <v>72</v>
      </c>
      <c r="Y4277">
        <v>2</v>
      </c>
      <c r="Z4277">
        <v>15</v>
      </c>
      <c r="AA4277">
        <v>0</v>
      </c>
      <c r="AB4277" t="s">
        <v>73</v>
      </c>
      <c r="AC4277">
        <v>0</v>
      </c>
      <c r="AD4277" t="s">
        <v>74</v>
      </c>
    </row>
    <row r="4278" spans="1:30" x14ac:dyDescent="0.3">
      <c r="A4278" t="s">
        <v>19526</v>
      </c>
      <c r="B4278" t="s">
        <v>39</v>
      </c>
      <c r="C4278">
        <v>349655</v>
      </c>
      <c r="D4278">
        <v>292.8</v>
      </c>
      <c r="E4278" s="1">
        <v>45215</v>
      </c>
      <c r="F4278" s="1">
        <v>47487</v>
      </c>
      <c r="G4278" t="s">
        <v>103</v>
      </c>
      <c r="H4278" t="s">
        <v>80</v>
      </c>
      <c r="I4278" t="s">
        <v>19521</v>
      </c>
      <c r="J4278">
        <v>2272</v>
      </c>
      <c r="K4278" t="s">
        <v>42</v>
      </c>
      <c r="L4278">
        <v>1</v>
      </c>
      <c r="M4278" t="s">
        <v>19522</v>
      </c>
      <c r="N4278" t="s">
        <v>49</v>
      </c>
      <c r="O4278">
        <v>62</v>
      </c>
      <c r="P4278" t="s">
        <v>2024</v>
      </c>
      <c r="Q4278" t="s">
        <v>34</v>
      </c>
      <c r="R4278" t="s">
        <v>19523</v>
      </c>
      <c r="S4278" t="s">
        <v>36</v>
      </c>
      <c r="T4278">
        <v>1</v>
      </c>
      <c r="U4278">
        <v>1</v>
      </c>
      <c r="V4278" t="s">
        <v>37</v>
      </c>
      <c r="W4278" t="s">
        <v>19527</v>
      </c>
      <c r="X4278" t="s">
        <v>57</v>
      </c>
      <c r="Y4278">
        <v>42</v>
      </c>
      <c r="Z4278">
        <v>95</v>
      </c>
      <c r="AA4278">
        <v>1</v>
      </c>
      <c r="AB4278" t="s">
        <v>58</v>
      </c>
      <c r="AC4278">
        <v>1</v>
      </c>
      <c r="AD4278" t="s">
        <v>59</v>
      </c>
    </row>
    <row r="4279" spans="1:30" x14ac:dyDescent="0.3">
      <c r="A4279" t="s">
        <v>14502</v>
      </c>
      <c r="B4279" t="s">
        <v>54</v>
      </c>
      <c r="C4279">
        <v>246794</v>
      </c>
      <c r="D4279">
        <v>1466.29</v>
      </c>
      <c r="E4279" s="1">
        <v>45342</v>
      </c>
      <c r="F4279" s="1">
        <v>46383</v>
      </c>
      <c r="G4279" t="s">
        <v>40</v>
      </c>
      <c r="H4279" t="s">
        <v>80</v>
      </c>
      <c r="I4279" t="s">
        <v>14495</v>
      </c>
      <c r="J4279">
        <v>1041</v>
      </c>
      <c r="K4279" t="s">
        <v>100</v>
      </c>
      <c r="L4279">
        <v>1</v>
      </c>
      <c r="M4279" t="s">
        <v>14496</v>
      </c>
      <c r="N4279" t="s">
        <v>32</v>
      </c>
      <c r="O4279">
        <v>60</v>
      </c>
      <c r="P4279" t="s">
        <v>3986</v>
      </c>
      <c r="Q4279" t="s">
        <v>34</v>
      </c>
      <c r="R4279" t="s">
        <v>14497</v>
      </c>
      <c r="S4279" t="s">
        <v>36</v>
      </c>
      <c r="T4279">
        <v>1</v>
      </c>
      <c r="U4279">
        <v>1</v>
      </c>
      <c r="V4279" t="s">
        <v>37</v>
      </c>
      <c r="W4279" t="s">
        <v>14503</v>
      </c>
      <c r="X4279" t="s">
        <v>44</v>
      </c>
      <c r="Y4279">
        <v>39</v>
      </c>
      <c r="Z4279">
        <v>59</v>
      </c>
      <c r="AA4279">
        <v>0</v>
      </c>
      <c r="AB4279" t="s">
        <v>45</v>
      </c>
      <c r="AC4279">
        <v>0</v>
      </c>
      <c r="AD4279" t="s">
        <v>46</v>
      </c>
    </row>
    <row r="4280" spans="1:30" x14ac:dyDescent="0.3">
      <c r="A4280" t="s">
        <v>16905</v>
      </c>
      <c r="B4280" t="s">
        <v>70</v>
      </c>
      <c r="C4280">
        <v>478848</v>
      </c>
      <c r="D4280">
        <v>435.5</v>
      </c>
      <c r="E4280" s="1">
        <v>42679</v>
      </c>
      <c r="F4280" s="1">
        <v>44706</v>
      </c>
      <c r="G4280" t="s">
        <v>103</v>
      </c>
      <c r="H4280" t="s">
        <v>80</v>
      </c>
      <c r="I4280" t="s">
        <v>16902</v>
      </c>
      <c r="J4280">
        <v>2027</v>
      </c>
      <c r="K4280" t="s">
        <v>42</v>
      </c>
      <c r="L4280">
        <v>1</v>
      </c>
      <c r="M4280" t="s">
        <v>16903</v>
      </c>
      <c r="N4280" t="s">
        <v>60</v>
      </c>
      <c r="O4280">
        <v>49</v>
      </c>
      <c r="P4280" t="s">
        <v>2606</v>
      </c>
      <c r="Q4280" t="s">
        <v>87</v>
      </c>
      <c r="R4280" t="s">
        <v>16904</v>
      </c>
      <c r="S4280" t="s">
        <v>97</v>
      </c>
      <c r="T4280">
        <v>0</v>
      </c>
      <c r="U4280">
        <v>0</v>
      </c>
      <c r="V4280" t="s">
        <v>90</v>
      </c>
      <c r="W4280" t="s">
        <v>16906</v>
      </c>
      <c r="X4280" t="s">
        <v>44</v>
      </c>
      <c r="Y4280">
        <v>27</v>
      </c>
      <c r="Z4280">
        <v>26</v>
      </c>
      <c r="AA4280">
        <v>0</v>
      </c>
      <c r="AB4280" t="s">
        <v>73</v>
      </c>
      <c r="AC4280">
        <v>0</v>
      </c>
      <c r="AD4280" t="s">
        <v>46</v>
      </c>
    </row>
    <row r="4281" spans="1:30" x14ac:dyDescent="0.3">
      <c r="A4281" t="s">
        <v>15993</v>
      </c>
      <c r="B4281" t="s">
        <v>39</v>
      </c>
      <c r="C4281">
        <v>490357</v>
      </c>
      <c r="D4281">
        <v>1138.06</v>
      </c>
      <c r="E4281" s="1">
        <v>43695</v>
      </c>
      <c r="F4281" s="1">
        <v>46338</v>
      </c>
      <c r="G4281" t="s">
        <v>40</v>
      </c>
      <c r="H4281" t="s">
        <v>55</v>
      </c>
      <c r="I4281" t="s">
        <v>15990</v>
      </c>
      <c r="J4281">
        <v>2643</v>
      </c>
      <c r="K4281" t="s">
        <v>42</v>
      </c>
      <c r="L4281">
        <v>0</v>
      </c>
      <c r="M4281" t="s">
        <v>15991</v>
      </c>
      <c r="N4281" t="s">
        <v>60</v>
      </c>
      <c r="O4281">
        <v>43</v>
      </c>
      <c r="P4281" t="s">
        <v>1241</v>
      </c>
      <c r="Q4281" t="s">
        <v>34</v>
      </c>
      <c r="R4281" t="s">
        <v>15992</v>
      </c>
      <c r="S4281" t="s">
        <v>89</v>
      </c>
      <c r="T4281">
        <v>1</v>
      </c>
      <c r="U4281">
        <v>0</v>
      </c>
      <c r="V4281" t="s">
        <v>90</v>
      </c>
      <c r="W4281" t="s">
        <v>15994</v>
      </c>
      <c r="X4281" t="s">
        <v>72</v>
      </c>
      <c r="Y4281">
        <v>13</v>
      </c>
      <c r="Z4281">
        <v>84</v>
      </c>
      <c r="AA4281">
        <v>1</v>
      </c>
      <c r="AB4281" t="s">
        <v>58</v>
      </c>
      <c r="AC4281">
        <v>1</v>
      </c>
      <c r="AD4281" t="s">
        <v>74</v>
      </c>
    </row>
    <row r="4282" spans="1:30" x14ac:dyDescent="0.3">
      <c r="A4282" t="s">
        <v>10170</v>
      </c>
      <c r="B4282" t="s">
        <v>54</v>
      </c>
      <c r="C4282">
        <v>362113</v>
      </c>
      <c r="D4282">
        <v>366.91</v>
      </c>
      <c r="E4282" s="1">
        <v>44879</v>
      </c>
      <c r="F4282" s="1">
        <v>46313</v>
      </c>
      <c r="G4282" t="s">
        <v>99</v>
      </c>
      <c r="H4282" t="s">
        <v>41</v>
      </c>
      <c r="I4282" t="s">
        <v>10167</v>
      </c>
      <c r="J4282">
        <v>1434</v>
      </c>
      <c r="K4282" t="s">
        <v>42</v>
      </c>
      <c r="L4282">
        <v>0</v>
      </c>
      <c r="M4282" t="s">
        <v>10168</v>
      </c>
      <c r="N4282" t="s">
        <v>49</v>
      </c>
      <c r="O4282">
        <v>62</v>
      </c>
      <c r="P4282" t="s">
        <v>2455</v>
      </c>
      <c r="Q4282" t="s">
        <v>62</v>
      </c>
      <c r="R4282" t="s">
        <v>10169</v>
      </c>
      <c r="S4282" t="s">
        <v>36</v>
      </c>
      <c r="T4282">
        <v>0</v>
      </c>
      <c r="U4282">
        <v>1</v>
      </c>
      <c r="V4282" t="s">
        <v>37</v>
      </c>
      <c r="W4282" t="s">
        <v>10171</v>
      </c>
      <c r="X4282" t="s">
        <v>57</v>
      </c>
      <c r="Y4282">
        <v>44</v>
      </c>
      <c r="Z4282">
        <v>23</v>
      </c>
      <c r="AA4282">
        <v>0</v>
      </c>
      <c r="AB4282" t="s">
        <v>73</v>
      </c>
      <c r="AC4282">
        <v>0</v>
      </c>
      <c r="AD4282" t="s">
        <v>59</v>
      </c>
    </row>
    <row r="4283" spans="1:30" x14ac:dyDescent="0.3">
      <c r="A4283" t="s">
        <v>7217</v>
      </c>
      <c r="B4283" t="s">
        <v>70</v>
      </c>
      <c r="C4283">
        <v>109269</v>
      </c>
      <c r="D4283">
        <v>1763.24</v>
      </c>
      <c r="E4283" s="1">
        <v>43884</v>
      </c>
      <c r="F4283" s="1">
        <v>47475</v>
      </c>
      <c r="G4283" t="s">
        <v>40</v>
      </c>
      <c r="H4283" t="s">
        <v>80</v>
      </c>
      <c r="I4283" t="s">
        <v>7214</v>
      </c>
      <c r="J4283">
        <v>3591</v>
      </c>
      <c r="K4283" t="s">
        <v>42</v>
      </c>
      <c r="L4283">
        <v>1</v>
      </c>
      <c r="M4283" t="s">
        <v>7215</v>
      </c>
      <c r="N4283" t="s">
        <v>60</v>
      </c>
      <c r="O4283">
        <v>41</v>
      </c>
      <c r="P4283" t="s">
        <v>192</v>
      </c>
      <c r="Q4283" t="s">
        <v>51</v>
      </c>
      <c r="R4283" t="s">
        <v>7216</v>
      </c>
      <c r="S4283" t="s">
        <v>89</v>
      </c>
      <c r="T4283">
        <v>0</v>
      </c>
      <c r="U4283">
        <v>0</v>
      </c>
      <c r="V4283" t="s">
        <v>90</v>
      </c>
      <c r="W4283" t="s">
        <v>7218</v>
      </c>
      <c r="X4283" t="s">
        <v>57</v>
      </c>
      <c r="Y4283">
        <v>32</v>
      </c>
      <c r="Z4283">
        <v>90</v>
      </c>
      <c r="AA4283">
        <v>1</v>
      </c>
      <c r="AB4283" t="s">
        <v>58</v>
      </c>
      <c r="AC4283">
        <v>1</v>
      </c>
      <c r="AD4283" t="s">
        <v>59</v>
      </c>
    </row>
    <row r="4284" spans="1:30" x14ac:dyDescent="0.3">
      <c r="A4284" t="s">
        <v>1437</v>
      </c>
      <c r="B4284" t="s">
        <v>54</v>
      </c>
      <c r="C4284">
        <v>299422</v>
      </c>
      <c r="D4284">
        <v>444.4</v>
      </c>
      <c r="E4284" s="1">
        <v>42298</v>
      </c>
      <c r="F4284" s="1">
        <v>43503</v>
      </c>
      <c r="G4284" t="s">
        <v>103</v>
      </c>
      <c r="H4284" t="s">
        <v>55</v>
      </c>
      <c r="I4284" t="s">
        <v>1433</v>
      </c>
      <c r="J4284">
        <v>1205</v>
      </c>
      <c r="K4284" t="s">
        <v>42</v>
      </c>
      <c r="L4284">
        <v>0</v>
      </c>
      <c r="M4284" t="s">
        <v>1434</v>
      </c>
      <c r="N4284" t="s">
        <v>32</v>
      </c>
      <c r="O4284">
        <v>75</v>
      </c>
      <c r="P4284" t="s">
        <v>1435</v>
      </c>
      <c r="Q4284" t="s">
        <v>62</v>
      </c>
      <c r="R4284" t="s">
        <v>1436</v>
      </c>
      <c r="S4284" t="s">
        <v>36</v>
      </c>
      <c r="T4284">
        <v>0</v>
      </c>
      <c r="U4284">
        <v>1</v>
      </c>
      <c r="V4284" t="s">
        <v>37</v>
      </c>
      <c r="W4284" t="s">
        <v>1438</v>
      </c>
      <c r="X4284" t="s">
        <v>57</v>
      </c>
      <c r="Y4284">
        <v>13</v>
      </c>
      <c r="Z4284">
        <v>37</v>
      </c>
      <c r="AA4284">
        <v>0</v>
      </c>
      <c r="AB4284" t="s">
        <v>45</v>
      </c>
      <c r="AC4284">
        <v>0</v>
      </c>
      <c r="AD4284" t="s">
        <v>59</v>
      </c>
    </row>
    <row r="4285" spans="1:30" x14ac:dyDescent="0.3">
      <c r="A4285" t="s">
        <v>3640</v>
      </c>
      <c r="B4285" t="s">
        <v>70</v>
      </c>
      <c r="C4285">
        <v>347668</v>
      </c>
      <c r="D4285">
        <v>1885.27</v>
      </c>
      <c r="E4285" s="1">
        <v>43253</v>
      </c>
      <c r="F4285" s="1">
        <v>44471</v>
      </c>
      <c r="G4285" t="s">
        <v>99</v>
      </c>
      <c r="H4285" t="s">
        <v>55</v>
      </c>
      <c r="I4285" t="s">
        <v>3635</v>
      </c>
      <c r="J4285">
        <v>1218</v>
      </c>
      <c r="K4285" t="s">
        <v>42</v>
      </c>
      <c r="L4285">
        <v>0</v>
      </c>
      <c r="M4285" t="s">
        <v>3636</v>
      </c>
      <c r="N4285" t="s">
        <v>60</v>
      </c>
      <c r="O4285">
        <v>37</v>
      </c>
      <c r="P4285" t="s">
        <v>1193</v>
      </c>
      <c r="Q4285" t="s">
        <v>51</v>
      </c>
      <c r="R4285" t="s">
        <v>3637</v>
      </c>
      <c r="S4285" t="s">
        <v>89</v>
      </c>
      <c r="T4285">
        <v>0</v>
      </c>
      <c r="U4285">
        <v>0</v>
      </c>
      <c r="V4285" t="s">
        <v>90</v>
      </c>
      <c r="W4285" t="s">
        <v>3641</v>
      </c>
      <c r="X4285" t="s">
        <v>57</v>
      </c>
      <c r="Y4285">
        <v>0</v>
      </c>
      <c r="Z4285">
        <v>67</v>
      </c>
      <c r="AA4285">
        <v>0</v>
      </c>
      <c r="AB4285" t="s">
        <v>58</v>
      </c>
      <c r="AC4285">
        <v>0</v>
      </c>
      <c r="AD4285" t="s">
        <v>59</v>
      </c>
    </row>
    <row r="4286" spans="1:30" x14ac:dyDescent="0.3">
      <c r="A4286" t="s">
        <v>3035</v>
      </c>
      <c r="B4286" t="s">
        <v>39</v>
      </c>
      <c r="C4286">
        <v>39509</v>
      </c>
      <c r="D4286">
        <v>179.37</v>
      </c>
      <c r="E4286" s="1">
        <v>42006</v>
      </c>
      <c r="F4286" s="1">
        <v>44215</v>
      </c>
      <c r="G4286" t="s">
        <v>99</v>
      </c>
      <c r="H4286" t="s">
        <v>55</v>
      </c>
      <c r="I4286" t="s">
        <v>3031</v>
      </c>
      <c r="J4286">
        <v>2209</v>
      </c>
      <c r="K4286" t="s">
        <v>42</v>
      </c>
      <c r="L4286">
        <v>0</v>
      </c>
      <c r="M4286" t="s">
        <v>3032</v>
      </c>
      <c r="N4286" t="s">
        <v>49</v>
      </c>
      <c r="O4286">
        <v>59</v>
      </c>
      <c r="P4286" t="s">
        <v>3033</v>
      </c>
      <c r="Q4286" t="s">
        <v>51</v>
      </c>
      <c r="R4286" t="s">
        <v>3034</v>
      </c>
      <c r="S4286" t="s">
        <v>36</v>
      </c>
      <c r="T4286">
        <v>0</v>
      </c>
      <c r="U4286">
        <v>0</v>
      </c>
      <c r="V4286" t="s">
        <v>37</v>
      </c>
      <c r="W4286" t="s">
        <v>3036</v>
      </c>
      <c r="X4286" t="s">
        <v>57</v>
      </c>
      <c r="Y4286">
        <v>50</v>
      </c>
      <c r="Z4286">
        <v>72</v>
      </c>
      <c r="AA4286">
        <v>1</v>
      </c>
      <c r="AB4286" t="s">
        <v>58</v>
      </c>
      <c r="AC4286">
        <v>1</v>
      </c>
      <c r="AD4286" t="s">
        <v>59</v>
      </c>
    </row>
    <row r="4287" spans="1:30" x14ac:dyDescent="0.3">
      <c r="A4287" t="s">
        <v>17843</v>
      </c>
      <c r="B4287" t="s">
        <v>39</v>
      </c>
      <c r="C4287">
        <v>51865</v>
      </c>
      <c r="D4287">
        <v>458.47</v>
      </c>
      <c r="E4287" s="1">
        <v>45396</v>
      </c>
      <c r="F4287" s="1">
        <v>48837</v>
      </c>
      <c r="G4287" t="s">
        <v>99</v>
      </c>
      <c r="H4287" t="s">
        <v>80</v>
      </c>
      <c r="I4287" t="s">
        <v>17840</v>
      </c>
      <c r="J4287">
        <v>3441</v>
      </c>
      <c r="K4287" t="s">
        <v>42</v>
      </c>
      <c r="L4287">
        <v>1</v>
      </c>
      <c r="M4287" t="s">
        <v>17841</v>
      </c>
      <c r="N4287" t="s">
        <v>32</v>
      </c>
      <c r="O4287">
        <v>33</v>
      </c>
      <c r="P4287" t="s">
        <v>435</v>
      </c>
      <c r="Q4287" t="s">
        <v>62</v>
      </c>
      <c r="R4287" t="s">
        <v>17842</v>
      </c>
      <c r="S4287" t="s">
        <v>109</v>
      </c>
      <c r="T4287">
        <v>0</v>
      </c>
      <c r="U4287">
        <v>0</v>
      </c>
      <c r="V4287" t="s">
        <v>90</v>
      </c>
      <c r="W4287" t="s">
        <v>17844</v>
      </c>
      <c r="X4287" t="s">
        <v>44</v>
      </c>
      <c r="Y4287">
        <v>34</v>
      </c>
      <c r="Z4287">
        <v>29</v>
      </c>
      <c r="AA4287">
        <v>0</v>
      </c>
      <c r="AB4287" t="s">
        <v>73</v>
      </c>
      <c r="AC4287">
        <v>0</v>
      </c>
      <c r="AD4287" t="s">
        <v>46</v>
      </c>
    </row>
    <row r="4288" spans="1:30" x14ac:dyDescent="0.3">
      <c r="A4288" t="s">
        <v>17551</v>
      </c>
      <c r="B4288" t="s">
        <v>118</v>
      </c>
      <c r="C4288">
        <v>189839</v>
      </c>
      <c r="D4288">
        <v>1954.69</v>
      </c>
      <c r="E4288" s="1">
        <v>44099</v>
      </c>
      <c r="F4288" s="1">
        <v>44907</v>
      </c>
      <c r="G4288" t="s">
        <v>103</v>
      </c>
      <c r="H4288" t="s">
        <v>80</v>
      </c>
      <c r="I4288" t="s">
        <v>17546</v>
      </c>
      <c r="J4288">
        <v>808</v>
      </c>
      <c r="K4288" t="s">
        <v>100</v>
      </c>
      <c r="L4288">
        <v>1</v>
      </c>
      <c r="M4288" t="s">
        <v>17547</v>
      </c>
      <c r="N4288" t="s">
        <v>32</v>
      </c>
      <c r="O4288">
        <v>26</v>
      </c>
      <c r="P4288" t="s">
        <v>5567</v>
      </c>
      <c r="Q4288" t="s">
        <v>87</v>
      </c>
      <c r="R4288" t="s">
        <v>17548</v>
      </c>
      <c r="S4288" t="s">
        <v>109</v>
      </c>
      <c r="T4288">
        <v>0</v>
      </c>
      <c r="U4288">
        <v>0</v>
      </c>
      <c r="V4288" t="s">
        <v>68</v>
      </c>
      <c r="W4288" t="s">
        <v>17552</v>
      </c>
      <c r="X4288" t="s">
        <v>44</v>
      </c>
      <c r="Y4288">
        <v>38</v>
      </c>
      <c r="Z4288">
        <v>8</v>
      </c>
      <c r="AA4288">
        <v>0</v>
      </c>
      <c r="AB4288" t="s">
        <v>73</v>
      </c>
      <c r="AC4288">
        <v>0</v>
      </c>
      <c r="AD4288" t="s">
        <v>46</v>
      </c>
    </row>
    <row r="4289" spans="1:30" x14ac:dyDescent="0.3">
      <c r="A4289" t="s">
        <v>2591</v>
      </c>
      <c r="B4289" t="s">
        <v>70</v>
      </c>
      <c r="C4289">
        <v>210441</v>
      </c>
      <c r="D4289">
        <v>516.92999999999995</v>
      </c>
      <c r="E4289" s="1">
        <v>42799</v>
      </c>
      <c r="F4289" s="1">
        <v>45123</v>
      </c>
      <c r="G4289" t="s">
        <v>40</v>
      </c>
      <c r="H4289" t="s">
        <v>41</v>
      </c>
      <c r="I4289" t="s">
        <v>2585</v>
      </c>
      <c r="J4289">
        <v>2324</v>
      </c>
      <c r="K4289" t="s">
        <v>42</v>
      </c>
      <c r="L4289">
        <v>0</v>
      </c>
      <c r="M4289" t="s">
        <v>2586</v>
      </c>
      <c r="N4289" t="s">
        <v>49</v>
      </c>
      <c r="O4289">
        <v>72</v>
      </c>
      <c r="P4289" t="s">
        <v>2587</v>
      </c>
      <c r="Q4289" t="s">
        <v>87</v>
      </c>
      <c r="R4289" t="s">
        <v>2588</v>
      </c>
      <c r="S4289" t="s">
        <v>36</v>
      </c>
      <c r="T4289">
        <v>0</v>
      </c>
      <c r="U4289">
        <v>1</v>
      </c>
      <c r="V4289" t="s">
        <v>37</v>
      </c>
      <c r="W4289" t="s">
        <v>2592</v>
      </c>
      <c r="X4289" t="s">
        <v>72</v>
      </c>
      <c r="Y4289">
        <v>10</v>
      </c>
      <c r="Z4289">
        <v>96</v>
      </c>
      <c r="AA4289">
        <v>1</v>
      </c>
      <c r="AB4289" t="s">
        <v>58</v>
      </c>
      <c r="AC4289">
        <v>1</v>
      </c>
      <c r="AD4289" t="s">
        <v>74</v>
      </c>
    </row>
    <row r="4290" spans="1:30" x14ac:dyDescent="0.3">
      <c r="A4290" t="s">
        <v>1942</v>
      </c>
      <c r="B4290" t="s">
        <v>39</v>
      </c>
      <c r="C4290">
        <v>207900</v>
      </c>
      <c r="D4290">
        <v>208.59</v>
      </c>
      <c r="E4290" s="1">
        <v>44881</v>
      </c>
      <c r="F4290" s="1">
        <v>45935</v>
      </c>
      <c r="G4290" t="s">
        <v>99</v>
      </c>
      <c r="H4290" t="s">
        <v>80</v>
      </c>
      <c r="I4290" t="s">
        <v>1938</v>
      </c>
      <c r="J4290">
        <v>1054</v>
      </c>
      <c r="K4290" t="s">
        <v>100</v>
      </c>
      <c r="L4290">
        <v>1</v>
      </c>
      <c r="M4290" t="s">
        <v>1939</v>
      </c>
      <c r="N4290" t="s">
        <v>60</v>
      </c>
      <c r="O4290">
        <v>23</v>
      </c>
      <c r="P4290" t="s">
        <v>1940</v>
      </c>
      <c r="Q4290" t="s">
        <v>34</v>
      </c>
      <c r="R4290" t="s">
        <v>1941</v>
      </c>
      <c r="S4290" t="s">
        <v>67</v>
      </c>
      <c r="T4290">
        <v>1</v>
      </c>
      <c r="U4290">
        <v>0</v>
      </c>
      <c r="V4290" t="s">
        <v>68</v>
      </c>
      <c r="W4290" t="s">
        <v>1943</v>
      </c>
      <c r="X4290" t="s">
        <v>72</v>
      </c>
      <c r="Y4290">
        <v>6</v>
      </c>
      <c r="Z4290">
        <v>45</v>
      </c>
      <c r="AA4290">
        <v>0</v>
      </c>
      <c r="AB4290" t="s">
        <v>45</v>
      </c>
      <c r="AC4290">
        <v>0</v>
      </c>
      <c r="AD4290" t="s">
        <v>74</v>
      </c>
    </row>
    <row r="4291" spans="1:30" x14ac:dyDescent="0.3">
      <c r="A4291" t="s">
        <v>18417</v>
      </c>
      <c r="B4291" t="s">
        <v>39</v>
      </c>
      <c r="C4291">
        <v>43591</v>
      </c>
      <c r="D4291">
        <v>232.19</v>
      </c>
      <c r="E4291" s="1">
        <v>42855</v>
      </c>
      <c r="F4291" s="1">
        <v>45955</v>
      </c>
      <c r="G4291" t="s">
        <v>103</v>
      </c>
      <c r="H4291" t="s">
        <v>55</v>
      </c>
      <c r="I4291" t="s">
        <v>18412</v>
      </c>
      <c r="J4291">
        <v>3100</v>
      </c>
      <c r="K4291" t="s">
        <v>42</v>
      </c>
      <c r="L4291">
        <v>0</v>
      </c>
      <c r="M4291" t="s">
        <v>18413</v>
      </c>
      <c r="N4291" t="s">
        <v>49</v>
      </c>
      <c r="O4291">
        <v>78</v>
      </c>
      <c r="P4291" t="s">
        <v>4708</v>
      </c>
      <c r="Q4291" t="s">
        <v>87</v>
      </c>
      <c r="R4291" t="s">
        <v>18414</v>
      </c>
      <c r="S4291" t="s">
        <v>36</v>
      </c>
      <c r="T4291">
        <v>0</v>
      </c>
      <c r="U4291">
        <v>1</v>
      </c>
      <c r="V4291" t="s">
        <v>37</v>
      </c>
      <c r="W4291" t="s">
        <v>18418</v>
      </c>
      <c r="X4291" t="s">
        <v>72</v>
      </c>
      <c r="Y4291">
        <v>23</v>
      </c>
      <c r="Z4291">
        <v>55</v>
      </c>
      <c r="AA4291">
        <v>0</v>
      </c>
      <c r="AB4291" t="s">
        <v>45</v>
      </c>
      <c r="AC4291">
        <v>0</v>
      </c>
      <c r="AD4291" t="s">
        <v>74</v>
      </c>
    </row>
    <row r="4292" spans="1:30" x14ac:dyDescent="0.3">
      <c r="A4292" t="s">
        <v>4674</v>
      </c>
      <c r="B4292" t="s">
        <v>39</v>
      </c>
      <c r="C4292">
        <v>478293</v>
      </c>
      <c r="D4292">
        <v>1305.1099999999999</v>
      </c>
      <c r="E4292" s="1">
        <v>45386</v>
      </c>
      <c r="F4292" s="1">
        <v>48998</v>
      </c>
      <c r="G4292" t="s">
        <v>40</v>
      </c>
      <c r="H4292" t="s">
        <v>41</v>
      </c>
      <c r="I4292" t="s">
        <v>4667</v>
      </c>
      <c r="J4292">
        <v>3612</v>
      </c>
      <c r="K4292" t="s">
        <v>42</v>
      </c>
      <c r="L4292">
        <v>0</v>
      </c>
      <c r="M4292" t="s">
        <v>4668</v>
      </c>
      <c r="N4292" t="s">
        <v>49</v>
      </c>
      <c r="O4292">
        <v>49</v>
      </c>
      <c r="P4292" t="s">
        <v>1120</v>
      </c>
      <c r="Q4292" t="s">
        <v>62</v>
      </c>
      <c r="R4292" t="s">
        <v>4669</v>
      </c>
      <c r="S4292" t="s">
        <v>97</v>
      </c>
      <c r="T4292">
        <v>0</v>
      </c>
      <c r="U4292">
        <v>0</v>
      </c>
      <c r="V4292" t="s">
        <v>90</v>
      </c>
      <c r="W4292" t="s">
        <v>4675</v>
      </c>
      <c r="X4292" t="s">
        <v>72</v>
      </c>
      <c r="Y4292">
        <v>26</v>
      </c>
      <c r="Z4292">
        <v>72</v>
      </c>
      <c r="AA4292">
        <v>1</v>
      </c>
      <c r="AB4292" t="s">
        <v>58</v>
      </c>
      <c r="AC4292">
        <v>1</v>
      </c>
      <c r="AD4292" t="s">
        <v>74</v>
      </c>
    </row>
    <row r="4293" spans="1:30" x14ac:dyDescent="0.3">
      <c r="A4293" t="s">
        <v>19180</v>
      </c>
      <c r="B4293" t="s">
        <v>70</v>
      </c>
      <c r="C4293">
        <v>491554</v>
      </c>
      <c r="D4293">
        <v>1255.67</v>
      </c>
      <c r="E4293" s="1">
        <v>45150</v>
      </c>
      <c r="F4293" s="1">
        <v>45692</v>
      </c>
      <c r="G4293" t="s">
        <v>99</v>
      </c>
      <c r="H4293" t="s">
        <v>80</v>
      </c>
      <c r="I4293" t="s">
        <v>19177</v>
      </c>
      <c r="J4293">
        <v>542</v>
      </c>
      <c r="K4293" t="s">
        <v>100</v>
      </c>
      <c r="L4293">
        <v>1</v>
      </c>
      <c r="M4293" t="s">
        <v>19178</v>
      </c>
      <c r="N4293" t="s">
        <v>60</v>
      </c>
      <c r="O4293">
        <v>83</v>
      </c>
      <c r="P4293" t="s">
        <v>1556</v>
      </c>
      <c r="Q4293" t="s">
        <v>34</v>
      </c>
      <c r="R4293" t="s">
        <v>19179</v>
      </c>
      <c r="S4293" t="s">
        <v>36</v>
      </c>
      <c r="T4293">
        <v>1</v>
      </c>
      <c r="U4293">
        <v>1</v>
      </c>
      <c r="V4293" t="s">
        <v>37</v>
      </c>
      <c r="W4293" t="s">
        <v>19181</v>
      </c>
      <c r="X4293" t="s">
        <v>72</v>
      </c>
      <c r="Y4293">
        <v>22</v>
      </c>
      <c r="Z4293">
        <v>57</v>
      </c>
      <c r="AA4293">
        <v>0</v>
      </c>
      <c r="AB4293" t="s">
        <v>45</v>
      </c>
      <c r="AC4293">
        <v>0</v>
      </c>
      <c r="AD4293" t="s">
        <v>74</v>
      </c>
    </row>
    <row r="4294" spans="1:30" x14ac:dyDescent="0.3">
      <c r="A4294" t="s">
        <v>11796</v>
      </c>
      <c r="B4294" t="s">
        <v>39</v>
      </c>
      <c r="C4294">
        <v>227416</v>
      </c>
      <c r="D4294">
        <v>1093.28</v>
      </c>
      <c r="E4294" s="1">
        <v>42655</v>
      </c>
      <c r="F4294" s="1">
        <v>44453</v>
      </c>
      <c r="G4294" t="s">
        <v>40</v>
      </c>
      <c r="H4294" t="s">
        <v>55</v>
      </c>
      <c r="I4294" t="s">
        <v>11789</v>
      </c>
      <c r="J4294">
        <v>1798</v>
      </c>
      <c r="K4294" t="s">
        <v>42</v>
      </c>
      <c r="L4294">
        <v>0</v>
      </c>
      <c r="M4294" t="s">
        <v>11790</v>
      </c>
      <c r="N4294" t="s">
        <v>32</v>
      </c>
      <c r="O4294">
        <v>54</v>
      </c>
      <c r="P4294" t="s">
        <v>3097</v>
      </c>
      <c r="Q4294" t="s">
        <v>51</v>
      </c>
      <c r="R4294" t="s">
        <v>11791</v>
      </c>
      <c r="S4294" t="s">
        <v>97</v>
      </c>
      <c r="T4294">
        <v>0</v>
      </c>
      <c r="U4294">
        <v>0</v>
      </c>
      <c r="V4294" t="s">
        <v>37</v>
      </c>
      <c r="W4294" t="s">
        <v>11797</v>
      </c>
      <c r="X4294" t="s">
        <v>44</v>
      </c>
      <c r="Y4294">
        <v>12</v>
      </c>
      <c r="Z4294">
        <v>37</v>
      </c>
      <c r="AA4294">
        <v>0</v>
      </c>
      <c r="AB4294" t="s">
        <v>45</v>
      </c>
      <c r="AC4294">
        <v>0</v>
      </c>
      <c r="AD4294" t="s">
        <v>46</v>
      </c>
    </row>
    <row r="4295" spans="1:30" x14ac:dyDescent="0.3">
      <c r="A4295" t="s">
        <v>2615</v>
      </c>
      <c r="B4295" t="s">
        <v>39</v>
      </c>
      <c r="C4295">
        <v>207023</v>
      </c>
      <c r="D4295">
        <v>1120.95</v>
      </c>
      <c r="E4295" s="1">
        <v>43171</v>
      </c>
      <c r="F4295" s="1">
        <v>44095</v>
      </c>
      <c r="G4295" t="s">
        <v>40</v>
      </c>
      <c r="H4295" t="s">
        <v>55</v>
      </c>
      <c r="I4295" t="s">
        <v>2610</v>
      </c>
      <c r="J4295">
        <v>924</v>
      </c>
      <c r="K4295" t="s">
        <v>100</v>
      </c>
      <c r="L4295">
        <v>0</v>
      </c>
      <c r="M4295" t="s">
        <v>2611</v>
      </c>
      <c r="N4295" t="s">
        <v>49</v>
      </c>
      <c r="O4295">
        <v>85</v>
      </c>
      <c r="P4295" t="s">
        <v>1740</v>
      </c>
      <c r="Q4295" t="s">
        <v>62</v>
      </c>
      <c r="R4295" t="s">
        <v>2612</v>
      </c>
      <c r="S4295" t="s">
        <v>36</v>
      </c>
      <c r="T4295">
        <v>0</v>
      </c>
      <c r="U4295">
        <v>1</v>
      </c>
      <c r="V4295" t="s">
        <v>37</v>
      </c>
      <c r="W4295" t="s">
        <v>2616</v>
      </c>
      <c r="X4295" t="s">
        <v>44</v>
      </c>
      <c r="Y4295">
        <v>45</v>
      </c>
      <c r="Z4295">
        <v>5</v>
      </c>
      <c r="AA4295">
        <v>0</v>
      </c>
      <c r="AB4295" t="s">
        <v>73</v>
      </c>
      <c r="AC4295">
        <v>0</v>
      </c>
      <c r="AD4295" t="s">
        <v>46</v>
      </c>
    </row>
    <row r="4296" spans="1:30" x14ac:dyDescent="0.3">
      <c r="A4296" t="s">
        <v>19337</v>
      </c>
      <c r="B4296" t="s">
        <v>70</v>
      </c>
      <c r="C4296">
        <v>434303</v>
      </c>
      <c r="D4296">
        <v>676.36</v>
      </c>
      <c r="E4296" s="1">
        <v>45127</v>
      </c>
      <c r="F4296" s="1">
        <v>46005</v>
      </c>
      <c r="G4296" t="s">
        <v>99</v>
      </c>
      <c r="H4296" t="s">
        <v>80</v>
      </c>
      <c r="I4296" t="s">
        <v>19332</v>
      </c>
      <c r="J4296">
        <v>878</v>
      </c>
      <c r="K4296" t="s">
        <v>100</v>
      </c>
      <c r="L4296">
        <v>1</v>
      </c>
      <c r="M4296" t="s">
        <v>19333</v>
      </c>
      <c r="N4296" t="s">
        <v>60</v>
      </c>
      <c r="O4296">
        <v>48</v>
      </c>
      <c r="P4296" t="s">
        <v>3030</v>
      </c>
      <c r="Q4296" t="s">
        <v>87</v>
      </c>
      <c r="R4296" t="s">
        <v>19334</v>
      </c>
      <c r="S4296" t="s">
        <v>97</v>
      </c>
      <c r="T4296">
        <v>0</v>
      </c>
      <c r="U4296">
        <v>0</v>
      </c>
      <c r="V4296" t="s">
        <v>90</v>
      </c>
      <c r="W4296" t="s">
        <v>19338</v>
      </c>
      <c r="X4296" t="s">
        <v>72</v>
      </c>
      <c r="Y4296">
        <v>18</v>
      </c>
      <c r="Z4296">
        <v>67</v>
      </c>
      <c r="AA4296">
        <v>0</v>
      </c>
      <c r="AB4296" t="s">
        <v>58</v>
      </c>
      <c r="AC4296">
        <v>0</v>
      </c>
      <c r="AD4296" t="s">
        <v>74</v>
      </c>
    </row>
    <row r="4297" spans="1:30" x14ac:dyDescent="0.3">
      <c r="A4297" t="s">
        <v>3104</v>
      </c>
      <c r="B4297" t="s">
        <v>118</v>
      </c>
      <c r="C4297">
        <v>56232</v>
      </c>
      <c r="D4297">
        <v>302.64999999999998</v>
      </c>
      <c r="E4297" s="1">
        <v>42154</v>
      </c>
      <c r="F4297" s="1">
        <v>44434</v>
      </c>
      <c r="G4297" t="s">
        <v>99</v>
      </c>
      <c r="H4297" t="s">
        <v>80</v>
      </c>
      <c r="I4297" t="s">
        <v>3101</v>
      </c>
      <c r="J4297">
        <v>2280</v>
      </c>
      <c r="K4297" t="s">
        <v>42</v>
      </c>
      <c r="L4297">
        <v>1</v>
      </c>
      <c r="M4297" t="s">
        <v>3102</v>
      </c>
      <c r="N4297" t="s">
        <v>60</v>
      </c>
      <c r="O4297">
        <v>20</v>
      </c>
      <c r="P4297" t="s">
        <v>392</v>
      </c>
      <c r="Q4297" t="s">
        <v>87</v>
      </c>
      <c r="R4297" t="s">
        <v>3103</v>
      </c>
      <c r="S4297" t="s">
        <v>67</v>
      </c>
      <c r="T4297">
        <v>0</v>
      </c>
      <c r="U4297">
        <v>0</v>
      </c>
      <c r="V4297" t="s">
        <v>68</v>
      </c>
      <c r="W4297" t="s">
        <v>3105</v>
      </c>
      <c r="X4297" t="s">
        <v>44</v>
      </c>
      <c r="Y4297">
        <v>44</v>
      </c>
      <c r="Z4297">
        <v>60</v>
      </c>
      <c r="AA4297">
        <v>0</v>
      </c>
      <c r="AB4297" t="s">
        <v>45</v>
      </c>
      <c r="AC4297">
        <v>0</v>
      </c>
      <c r="AD4297" t="s">
        <v>46</v>
      </c>
    </row>
    <row r="4298" spans="1:30" x14ac:dyDescent="0.3">
      <c r="A4298" t="s">
        <v>4179</v>
      </c>
      <c r="B4298" t="s">
        <v>118</v>
      </c>
      <c r="C4298">
        <v>494118</v>
      </c>
      <c r="D4298">
        <v>401.99</v>
      </c>
      <c r="E4298" s="1">
        <v>42257</v>
      </c>
      <c r="F4298" s="1">
        <v>44454</v>
      </c>
      <c r="G4298" t="s">
        <v>103</v>
      </c>
      <c r="H4298" t="s">
        <v>80</v>
      </c>
      <c r="I4298" t="s">
        <v>4174</v>
      </c>
      <c r="J4298">
        <v>2197</v>
      </c>
      <c r="K4298" t="s">
        <v>42</v>
      </c>
      <c r="L4298">
        <v>1</v>
      </c>
      <c r="M4298" t="s">
        <v>4175</v>
      </c>
      <c r="N4298" t="s">
        <v>49</v>
      </c>
      <c r="O4298">
        <v>79</v>
      </c>
      <c r="P4298" t="s">
        <v>1215</v>
      </c>
      <c r="Q4298" t="s">
        <v>51</v>
      </c>
      <c r="R4298" t="s">
        <v>4176</v>
      </c>
      <c r="S4298" t="s">
        <v>36</v>
      </c>
      <c r="T4298">
        <v>0</v>
      </c>
      <c r="U4298">
        <v>1</v>
      </c>
      <c r="V4298" t="s">
        <v>37</v>
      </c>
      <c r="W4298" t="s">
        <v>4180</v>
      </c>
      <c r="X4298" t="s">
        <v>44</v>
      </c>
      <c r="Y4298">
        <v>1</v>
      </c>
      <c r="Z4298">
        <v>51</v>
      </c>
      <c r="AA4298">
        <v>0</v>
      </c>
      <c r="AB4298" t="s">
        <v>45</v>
      </c>
      <c r="AC4298">
        <v>0</v>
      </c>
      <c r="AD4298" t="s">
        <v>46</v>
      </c>
    </row>
    <row r="4299" spans="1:30" x14ac:dyDescent="0.3">
      <c r="A4299" t="s">
        <v>4195</v>
      </c>
      <c r="B4299" t="s">
        <v>70</v>
      </c>
      <c r="C4299">
        <v>383236</v>
      </c>
      <c r="D4299">
        <v>504.28</v>
      </c>
      <c r="E4299" s="1">
        <v>43148</v>
      </c>
      <c r="F4299" s="1">
        <v>43515</v>
      </c>
      <c r="G4299" t="s">
        <v>103</v>
      </c>
      <c r="H4299" t="s">
        <v>55</v>
      </c>
      <c r="I4299" t="s">
        <v>4189</v>
      </c>
      <c r="J4299">
        <v>367</v>
      </c>
      <c r="K4299" t="s">
        <v>100</v>
      </c>
      <c r="L4299">
        <v>0</v>
      </c>
      <c r="M4299" t="s">
        <v>4190</v>
      </c>
      <c r="N4299" t="s">
        <v>60</v>
      </c>
      <c r="O4299">
        <v>28</v>
      </c>
      <c r="P4299" t="s">
        <v>4191</v>
      </c>
      <c r="Q4299" t="s">
        <v>51</v>
      </c>
      <c r="R4299" t="s">
        <v>4192</v>
      </c>
      <c r="S4299" t="s">
        <v>109</v>
      </c>
      <c r="T4299">
        <v>0</v>
      </c>
      <c r="U4299">
        <v>0</v>
      </c>
      <c r="V4299" t="s">
        <v>68</v>
      </c>
      <c r="W4299" t="s">
        <v>4196</v>
      </c>
      <c r="X4299" t="s">
        <v>44</v>
      </c>
      <c r="Y4299">
        <v>36</v>
      </c>
      <c r="Z4299">
        <v>27</v>
      </c>
      <c r="AA4299">
        <v>0</v>
      </c>
      <c r="AB4299" t="s">
        <v>73</v>
      </c>
      <c r="AC4299">
        <v>0</v>
      </c>
      <c r="AD4299" t="s">
        <v>46</v>
      </c>
    </row>
    <row r="4300" spans="1:30" x14ac:dyDescent="0.3">
      <c r="A4300" t="s">
        <v>7883</v>
      </c>
      <c r="B4300" t="s">
        <v>118</v>
      </c>
      <c r="C4300">
        <v>24349</v>
      </c>
      <c r="D4300">
        <v>339</v>
      </c>
      <c r="E4300" s="1">
        <v>44567</v>
      </c>
      <c r="F4300" s="1">
        <v>46741</v>
      </c>
      <c r="G4300" t="s">
        <v>103</v>
      </c>
      <c r="H4300" t="s">
        <v>80</v>
      </c>
      <c r="I4300" t="s">
        <v>7878</v>
      </c>
      <c r="J4300">
        <v>2174</v>
      </c>
      <c r="K4300" t="s">
        <v>42</v>
      </c>
      <c r="L4300">
        <v>1</v>
      </c>
      <c r="M4300" t="s">
        <v>7879</v>
      </c>
      <c r="N4300" t="s">
        <v>60</v>
      </c>
      <c r="O4300">
        <v>43</v>
      </c>
      <c r="P4300" t="s">
        <v>1226</v>
      </c>
      <c r="Q4300" t="s">
        <v>87</v>
      </c>
      <c r="R4300" t="s">
        <v>7880</v>
      </c>
      <c r="S4300" t="s">
        <v>89</v>
      </c>
      <c r="T4300">
        <v>0</v>
      </c>
      <c r="U4300">
        <v>0</v>
      </c>
      <c r="V4300" t="s">
        <v>90</v>
      </c>
      <c r="W4300" t="s">
        <v>7884</v>
      </c>
      <c r="X4300" t="s">
        <v>57</v>
      </c>
      <c r="Y4300">
        <v>3</v>
      </c>
      <c r="Z4300">
        <v>80</v>
      </c>
      <c r="AA4300">
        <v>1</v>
      </c>
      <c r="AB4300" t="s">
        <v>58</v>
      </c>
      <c r="AC4300">
        <v>1</v>
      </c>
      <c r="AD4300" t="s">
        <v>59</v>
      </c>
    </row>
    <row r="4301" spans="1:30" x14ac:dyDescent="0.3">
      <c r="A4301" t="s">
        <v>9653</v>
      </c>
      <c r="B4301" t="s">
        <v>118</v>
      </c>
      <c r="C4301">
        <v>379020</v>
      </c>
      <c r="D4301">
        <v>1347.69</v>
      </c>
      <c r="E4301" s="1">
        <v>45432</v>
      </c>
      <c r="F4301" s="1">
        <v>48666</v>
      </c>
      <c r="G4301" t="s">
        <v>103</v>
      </c>
      <c r="H4301" t="s">
        <v>41</v>
      </c>
      <c r="I4301" t="s">
        <v>9650</v>
      </c>
      <c r="J4301">
        <v>3234</v>
      </c>
      <c r="K4301" t="s">
        <v>42</v>
      </c>
      <c r="L4301">
        <v>0</v>
      </c>
      <c r="M4301" t="s">
        <v>9651</v>
      </c>
      <c r="N4301" t="s">
        <v>49</v>
      </c>
      <c r="O4301">
        <v>82</v>
      </c>
      <c r="P4301" t="s">
        <v>7585</v>
      </c>
      <c r="Q4301" t="s">
        <v>62</v>
      </c>
      <c r="R4301" t="s">
        <v>9652</v>
      </c>
      <c r="S4301" t="s">
        <v>36</v>
      </c>
      <c r="T4301">
        <v>0</v>
      </c>
      <c r="U4301">
        <v>1</v>
      </c>
      <c r="V4301" t="s">
        <v>37</v>
      </c>
      <c r="W4301" t="s">
        <v>9654</v>
      </c>
      <c r="X4301" t="s">
        <v>44</v>
      </c>
      <c r="Y4301">
        <v>31</v>
      </c>
      <c r="Z4301">
        <v>72</v>
      </c>
      <c r="AA4301">
        <v>1</v>
      </c>
      <c r="AB4301" t="s">
        <v>58</v>
      </c>
      <c r="AC4301">
        <v>1</v>
      </c>
      <c r="AD4301" t="s">
        <v>46</v>
      </c>
    </row>
    <row r="4302" spans="1:30" x14ac:dyDescent="0.3">
      <c r="A4302" t="s">
        <v>4501</v>
      </c>
      <c r="B4302" t="s">
        <v>54</v>
      </c>
      <c r="C4302">
        <v>171488</v>
      </c>
      <c r="D4302">
        <v>1121.73</v>
      </c>
      <c r="E4302" s="1">
        <v>42857</v>
      </c>
      <c r="F4302" s="1">
        <v>46293</v>
      </c>
      <c r="G4302" t="s">
        <v>40</v>
      </c>
      <c r="H4302" t="s">
        <v>80</v>
      </c>
      <c r="I4302" t="s">
        <v>4497</v>
      </c>
      <c r="J4302">
        <v>3436</v>
      </c>
      <c r="K4302" t="s">
        <v>42</v>
      </c>
      <c r="L4302">
        <v>1</v>
      </c>
      <c r="M4302" t="s">
        <v>4498</v>
      </c>
      <c r="N4302" t="s">
        <v>49</v>
      </c>
      <c r="O4302">
        <v>66</v>
      </c>
      <c r="P4302" t="s">
        <v>4499</v>
      </c>
      <c r="Q4302" t="s">
        <v>34</v>
      </c>
      <c r="R4302" t="s">
        <v>4500</v>
      </c>
      <c r="S4302" t="s">
        <v>36</v>
      </c>
      <c r="T4302">
        <v>1</v>
      </c>
      <c r="U4302">
        <v>1</v>
      </c>
      <c r="V4302" t="s">
        <v>37</v>
      </c>
      <c r="W4302" t="s">
        <v>4502</v>
      </c>
      <c r="X4302" t="s">
        <v>72</v>
      </c>
      <c r="Y4302">
        <v>27</v>
      </c>
      <c r="Z4302">
        <v>69</v>
      </c>
      <c r="AA4302">
        <v>0</v>
      </c>
      <c r="AB4302" t="s">
        <v>58</v>
      </c>
      <c r="AC4302">
        <v>0</v>
      </c>
      <c r="AD4302" t="s">
        <v>74</v>
      </c>
    </row>
    <row r="4303" spans="1:30" x14ac:dyDescent="0.3">
      <c r="A4303" t="s">
        <v>220</v>
      </c>
      <c r="B4303" t="s">
        <v>39</v>
      </c>
      <c r="C4303">
        <v>484387</v>
      </c>
      <c r="D4303">
        <v>931.51</v>
      </c>
      <c r="E4303" s="1">
        <v>43073</v>
      </c>
      <c r="F4303" s="1">
        <v>44223</v>
      </c>
      <c r="G4303" t="s">
        <v>40</v>
      </c>
      <c r="H4303" t="s">
        <v>80</v>
      </c>
      <c r="I4303" t="s">
        <v>212</v>
      </c>
      <c r="J4303">
        <v>1150</v>
      </c>
      <c r="K4303" t="s">
        <v>42</v>
      </c>
      <c r="L4303">
        <v>1</v>
      </c>
      <c r="M4303" t="s">
        <v>213</v>
      </c>
      <c r="N4303" t="s">
        <v>49</v>
      </c>
      <c r="O4303">
        <v>75</v>
      </c>
      <c r="P4303" t="s">
        <v>214</v>
      </c>
      <c r="Q4303" t="s">
        <v>87</v>
      </c>
      <c r="R4303" t="s">
        <v>215</v>
      </c>
      <c r="S4303" t="s">
        <v>36</v>
      </c>
      <c r="T4303">
        <v>0</v>
      </c>
      <c r="U4303">
        <v>1</v>
      </c>
      <c r="V4303" t="s">
        <v>37</v>
      </c>
      <c r="W4303" t="s">
        <v>221</v>
      </c>
      <c r="X4303" t="s">
        <v>72</v>
      </c>
      <c r="Y4303">
        <v>8</v>
      </c>
      <c r="Z4303">
        <v>70</v>
      </c>
      <c r="AA4303">
        <v>1</v>
      </c>
      <c r="AB4303" t="s">
        <v>58</v>
      </c>
      <c r="AC4303">
        <v>1</v>
      </c>
      <c r="AD4303" t="s">
        <v>74</v>
      </c>
    </row>
    <row r="4304" spans="1:30" x14ac:dyDescent="0.3">
      <c r="A4304" t="s">
        <v>9402</v>
      </c>
      <c r="B4304" t="s">
        <v>54</v>
      </c>
      <c r="C4304">
        <v>105232</v>
      </c>
      <c r="D4304">
        <v>1803</v>
      </c>
      <c r="E4304" s="1">
        <v>43980</v>
      </c>
      <c r="F4304" s="1">
        <v>46896</v>
      </c>
      <c r="G4304" t="s">
        <v>40</v>
      </c>
      <c r="H4304" t="s">
        <v>80</v>
      </c>
      <c r="I4304" t="s">
        <v>9399</v>
      </c>
      <c r="J4304">
        <v>2916</v>
      </c>
      <c r="K4304" t="s">
        <v>42</v>
      </c>
      <c r="L4304">
        <v>1</v>
      </c>
      <c r="M4304" t="s">
        <v>9400</v>
      </c>
      <c r="N4304" t="s">
        <v>60</v>
      </c>
      <c r="O4304">
        <v>81</v>
      </c>
      <c r="P4304" t="s">
        <v>274</v>
      </c>
      <c r="Q4304" t="s">
        <v>62</v>
      </c>
      <c r="R4304" t="s">
        <v>9401</v>
      </c>
      <c r="S4304" t="s">
        <v>36</v>
      </c>
      <c r="T4304">
        <v>0</v>
      </c>
      <c r="U4304">
        <v>1</v>
      </c>
      <c r="V4304" t="s">
        <v>37</v>
      </c>
      <c r="W4304" t="s">
        <v>9403</v>
      </c>
      <c r="X4304" t="s">
        <v>57</v>
      </c>
      <c r="Y4304">
        <v>20</v>
      </c>
      <c r="Z4304">
        <v>17</v>
      </c>
      <c r="AA4304">
        <v>0</v>
      </c>
      <c r="AB4304" t="s">
        <v>73</v>
      </c>
      <c r="AC4304">
        <v>0</v>
      </c>
      <c r="AD4304" t="s">
        <v>59</v>
      </c>
    </row>
    <row r="4305" spans="1:30" x14ac:dyDescent="0.3">
      <c r="A4305" t="s">
        <v>767</v>
      </c>
      <c r="B4305" t="s">
        <v>70</v>
      </c>
      <c r="C4305">
        <v>118756</v>
      </c>
      <c r="D4305">
        <v>1648.25</v>
      </c>
      <c r="E4305" s="1">
        <v>45613</v>
      </c>
      <c r="F4305" s="1">
        <v>47440</v>
      </c>
      <c r="G4305" t="s">
        <v>103</v>
      </c>
      <c r="H4305" t="s">
        <v>41</v>
      </c>
      <c r="I4305" t="s">
        <v>761</v>
      </c>
      <c r="J4305">
        <v>1827</v>
      </c>
      <c r="K4305" t="s">
        <v>42</v>
      </c>
      <c r="L4305">
        <v>0</v>
      </c>
      <c r="M4305" t="s">
        <v>762</v>
      </c>
      <c r="N4305" t="s">
        <v>32</v>
      </c>
      <c r="O4305">
        <v>21</v>
      </c>
      <c r="P4305" t="s">
        <v>763</v>
      </c>
      <c r="Q4305" t="s">
        <v>51</v>
      </c>
      <c r="R4305" t="s">
        <v>764</v>
      </c>
      <c r="S4305" t="s">
        <v>67</v>
      </c>
      <c r="T4305">
        <v>0</v>
      </c>
      <c r="U4305">
        <v>0</v>
      </c>
      <c r="V4305" t="s">
        <v>68</v>
      </c>
      <c r="W4305" t="s">
        <v>768</v>
      </c>
      <c r="X4305" t="s">
        <v>44</v>
      </c>
      <c r="Y4305">
        <v>37</v>
      </c>
      <c r="Z4305">
        <v>84</v>
      </c>
      <c r="AA4305">
        <v>1</v>
      </c>
      <c r="AB4305" t="s">
        <v>58</v>
      </c>
      <c r="AC4305">
        <v>1</v>
      </c>
      <c r="AD4305" t="s">
        <v>46</v>
      </c>
    </row>
    <row r="4306" spans="1:30" x14ac:dyDescent="0.3">
      <c r="A4306" t="s">
        <v>5709</v>
      </c>
      <c r="B4306" t="s">
        <v>70</v>
      </c>
      <c r="C4306">
        <v>366249</v>
      </c>
      <c r="D4306">
        <v>1110.56</v>
      </c>
      <c r="E4306" s="1">
        <v>42278</v>
      </c>
      <c r="F4306" s="1">
        <v>44542</v>
      </c>
      <c r="G4306" t="s">
        <v>40</v>
      </c>
      <c r="H4306" t="s">
        <v>55</v>
      </c>
      <c r="I4306" t="s">
        <v>5706</v>
      </c>
      <c r="J4306">
        <v>2264</v>
      </c>
      <c r="K4306" t="s">
        <v>42</v>
      </c>
      <c r="L4306">
        <v>0</v>
      </c>
      <c r="M4306" t="s">
        <v>5707</v>
      </c>
      <c r="N4306" t="s">
        <v>60</v>
      </c>
      <c r="O4306">
        <v>48</v>
      </c>
      <c r="P4306" t="s">
        <v>2964</v>
      </c>
      <c r="Q4306" t="s">
        <v>34</v>
      </c>
      <c r="R4306" t="s">
        <v>5708</v>
      </c>
      <c r="S4306" t="s">
        <v>97</v>
      </c>
      <c r="T4306">
        <v>1</v>
      </c>
      <c r="U4306">
        <v>0</v>
      </c>
      <c r="V4306" t="s">
        <v>90</v>
      </c>
      <c r="W4306" t="s">
        <v>5710</v>
      </c>
      <c r="X4306" t="s">
        <v>57</v>
      </c>
      <c r="Y4306">
        <v>47</v>
      </c>
      <c r="Z4306">
        <v>55</v>
      </c>
      <c r="AA4306">
        <v>0</v>
      </c>
      <c r="AB4306" t="s">
        <v>45</v>
      </c>
      <c r="AC4306">
        <v>0</v>
      </c>
      <c r="AD4306" t="s">
        <v>59</v>
      </c>
    </row>
    <row r="4307" spans="1:30" x14ac:dyDescent="0.3">
      <c r="A4307" t="s">
        <v>10920</v>
      </c>
      <c r="B4307" t="s">
        <v>118</v>
      </c>
      <c r="C4307">
        <v>160117</v>
      </c>
      <c r="D4307">
        <v>932.34</v>
      </c>
      <c r="E4307" s="1">
        <v>42298</v>
      </c>
      <c r="F4307" s="1">
        <v>43963</v>
      </c>
      <c r="G4307" t="s">
        <v>103</v>
      </c>
      <c r="H4307" t="s">
        <v>41</v>
      </c>
      <c r="I4307" t="s">
        <v>10917</v>
      </c>
      <c r="J4307">
        <v>1665</v>
      </c>
      <c r="K4307" t="s">
        <v>42</v>
      </c>
      <c r="L4307">
        <v>0</v>
      </c>
      <c r="M4307" t="s">
        <v>10918</v>
      </c>
      <c r="N4307" t="s">
        <v>60</v>
      </c>
      <c r="O4307">
        <v>39</v>
      </c>
      <c r="P4307" t="s">
        <v>518</v>
      </c>
      <c r="Q4307" t="s">
        <v>62</v>
      </c>
      <c r="R4307" t="s">
        <v>10919</v>
      </c>
      <c r="S4307" t="s">
        <v>89</v>
      </c>
      <c r="T4307">
        <v>0</v>
      </c>
      <c r="U4307">
        <v>0</v>
      </c>
      <c r="V4307" t="s">
        <v>90</v>
      </c>
      <c r="W4307" t="s">
        <v>10921</v>
      </c>
      <c r="X4307" t="s">
        <v>44</v>
      </c>
      <c r="Y4307">
        <v>19</v>
      </c>
      <c r="Z4307">
        <v>96</v>
      </c>
      <c r="AA4307">
        <v>1</v>
      </c>
      <c r="AB4307" t="s">
        <v>58</v>
      </c>
      <c r="AC4307">
        <v>1</v>
      </c>
      <c r="AD4307" t="s">
        <v>46</v>
      </c>
    </row>
    <row r="4308" spans="1:30" x14ac:dyDescent="0.3">
      <c r="A4308" t="s">
        <v>6576</v>
      </c>
      <c r="B4308" t="s">
        <v>54</v>
      </c>
      <c r="C4308">
        <v>219336</v>
      </c>
      <c r="D4308">
        <v>1936.98</v>
      </c>
      <c r="E4308" s="1">
        <v>42013</v>
      </c>
      <c r="F4308" s="1">
        <v>44317</v>
      </c>
      <c r="G4308" t="s">
        <v>99</v>
      </c>
      <c r="H4308" t="s">
        <v>55</v>
      </c>
      <c r="I4308" t="s">
        <v>6573</v>
      </c>
      <c r="J4308">
        <v>2304</v>
      </c>
      <c r="K4308" t="s">
        <v>42</v>
      </c>
      <c r="L4308">
        <v>0</v>
      </c>
      <c r="M4308" t="s">
        <v>6574</v>
      </c>
      <c r="N4308" t="s">
        <v>49</v>
      </c>
      <c r="O4308">
        <v>74</v>
      </c>
      <c r="P4308" t="s">
        <v>1264</v>
      </c>
      <c r="Q4308" t="s">
        <v>34</v>
      </c>
      <c r="R4308" t="s">
        <v>6575</v>
      </c>
      <c r="S4308" t="s">
        <v>36</v>
      </c>
      <c r="T4308">
        <v>1</v>
      </c>
      <c r="U4308">
        <v>1</v>
      </c>
      <c r="V4308" t="s">
        <v>37</v>
      </c>
      <c r="W4308" t="s">
        <v>6577</v>
      </c>
      <c r="X4308" t="s">
        <v>72</v>
      </c>
      <c r="Y4308">
        <v>9</v>
      </c>
      <c r="Z4308">
        <v>72</v>
      </c>
      <c r="AA4308">
        <v>1</v>
      </c>
      <c r="AB4308" t="s">
        <v>58</v>
      </c>
      <c r="AC4308">
        <v>1</v>
      </c>
      <c r="AD4308" t="s">
        <v>74</v>
      </c>
    </row>
    <row r="4309" spans="1:30" x14ac:dyDescent="0.3">
      <c r="A4309" t="s">
        <v>10156</v>
      </c>
      <c r="B4309" t="s">
        <v>70</v>
      </c>
      <c r="C4309">
        <v>365511</v>
      </c>
      <c r="D4309">
        <v>1291.82</v>
      </c>
      <c r="E4309" s="1">
        <v>44169</v>
      </c>
      <c r="F4309" s="1">
        <v>46090</v>
      </c>
      <c r="G4309" t="s">
        <v>103</v>
      </c>
      <c r="H4309" t="s">
        <v>55</v>
      </c>
      <c r="I4309" t="s">
        <v>10151</v>
      </c>
      <c r="J4309">
        <v>1921</v>
      </c>
      <c r="K4309" t="s">
        <v>42</v>
      </c>
      <c r="L4309">
        <v>0</v>
      </c>
      <c r="M4309" t="s">
        <v>10152</v>
      </c>
      <c r="N4309" t="s">
        <v>32</v>
      </c>
      <c r="O4309">
        <v>48</v>
      </c>
      <c r="P4309" t="s">
        <v>954</v>
      </c>
      <c r="Q4309" t="s">
        <v>62</v>
      </c>
      <c r="R4309" t="s">
        <v>10153</v>
      </c>
      <c r="S4309" t="s">
        <v>97</v>
      </c>
      <c r="T4309">
        <v>0</v>
      </c>
      <c r="U4309">
        <v>0</v>
      </c>
      <c r="V4309" t="s">
        <v>90</v>
      </c>
      <c r="W4309" t="s">
        <v>10157</v>
      </c>
      <c r="X4309" t="s">
        <v>72</v>
      </c>
      <c r="Y4309">
        <v>20</v>
      </c>
      <c r="Z4309">
        <v>26</v>
      </c>
      <c r="AA4309">
        <v>0</v>
      </c>
      <c r="AB4309" t="s">
        <v>73</v>
      </c>
      <c r="AC4309">
        <v>0</v>
      </c>
      <c r="AD4309" t="s">
        <v>74</v>
      </c>
    </row>
    <row r="4310" spans="1:30" x14ac:dyDescent="0.3">
      <c r="A4310" t="s">
        <v>2470</v>
      </c>
      <c r="B4310" t="s">
        <v>118</v>
      </c>
      <c r="C4310">
        <v>342626</v>
      </c>
      <c r="D4310">
        <v>872.55</v>
      </c>
      <c r="E4310" s="1">
        <v>43732</v>
      </c>
      <c r="F4310" s="1">
        <v>47058</v>
      </c>
      <c r="G4310" t="s">
        <v>40</v>
      </c>
      <c r="H4310" t="s">
        <v>55</v>
      </c>
      <c r="I4310" t="s">
        <v>2466</v>
      </c>
      <c r="J4310">
        <v>3326</v>
      </c>
      <c r="K4310" t="s">
        <v>42</v>
      </c>
      <c r="L4310">
        <v>0</v>
      </c>
      <c r="M4310" t="s">
        <v>2467</v>
      </c>
      <c r="N4310" t="s">
        <v>60</v>
      </c>
      <c r="O4310">
        <v>84</v>
      </c>
      <c r="P4310" t="s">
        <v>2468</v>
      </c>
      <c r="Q4310" t="s">
        <v>87</v>
      </c>
      <c r="R4310" t="s">
        <v>2469</v>
      </c>
      <c r="S4310" t="s">
        <v>36</v>
      </c>
      <c r="T4310">
        <v>0</v>
      </c>
      <c r="U4310">
        <v>1</v>
      </c>
      <c r="V4310" t="s">
        <v>37</v>
      </c>
      <c r="W4310" t="s">
        <v>2471</v>
      </c>
      <c r="X4310" t="s">
        <v>72</v>
      </c>
      <c r="Y4310">
        <v>2</v>
      </c>
      <c r="Z4310">
        <v>34</v>
      </c>
      <c r="AA4310">
        <v>0</v>
      </c>
      <c r="AB4310" t="s">
        <v>45</v>
      </c>
      <c r="AC4310">
        <v>0</v>
      </c>
      <c r="AD4310" t="s">
        <v>74</v>
      </c>
    </row>
    <row r="4311" spans="1:30" x14ac:dyDescent="0.3">
      <c r="A4311" t="s">
        <v>12944</v>
      </c>
      <c r="B4311" t="s">
        <v>118</v>
      </c>
      <c r="C4311">
        <v>499973</v>
      </c>
      <c r="D4311">
        <v>805.03</v>
      </c>
      <c r="E4311" s="1">
        <v>44418</v>
      </c>
      <c r="F4311" s="1">
        <v>44914</v>
      </c>
      <c r="G4311" t="s">
        <v>103</v>
      </c>
      <c r="H4311" t="s">
        <v>80</v>
      </c>
      <c r="I4311" t="s">
        <v>12941</v>
      </c>
      <c r="J4311">
        <v>496</v>
      </c>
      <c r="K4311" t="s">
        <v>100</v>
      </c>
      <c r="L4311">
        <v>1</v>
      </c>
      <c r="M4311" t="s">
        <v>12942</v>
      </c>
      <c r="N4311" t="s">
        <v>60</v>
      </c>
      <c r="O4311">
        <v>75</v>
      </c>
      <c r="P4311" t="s">
        <v>1051</v>
      </c>
      <c r="Q4311" t="s">
        <v>62</v>
      </c>
      <c r="R4311" t="s">
        <v>12943</v>
      </c>
      <c r="S4311" t="s">
        <v>36</v>
      </c>
      <c r="T4311">
        <v>0</v>
      </c>
      <c r="U4311">
        <v>1</v>
      </c>
      <c r="V4311" t="s">
        <v>37</v>
      </c>
      <c r="W4311" t="s">
        <v>12945</v>
      </c>
      <c r="X4311" t="s">
        <v>72</v>
      </c>
      <c r="Y4311">
        <v>49</v>
      </c>
      <c r="Z4311">
        <v>13</v>
      </c>
      <c r="AA4311">
        <v>0</v>
      </c>
      <c r="AB4311" t="s">
        <v>73</v>
      </c>
      <c r="AC4311">
        <v>0</v>
      </c>
      <c r="AD4311" t="s">
        <v>74</v>
      </c>
    </row>
    <row r="4312" spans="1:30" x14ac:dyDescent="0.3">
      <c r="A4312" t="s">
        <v>13710</v>
      </c>
      <c r="B4312" t="s">
        <v>118</v>
      </c>
      <c r="C4312">
        <v>336903</v>
      </c>
      <c r="D4312">
        <v>522.82000000000005</v>
      </c>
      <c r="E4312" s="1">
        <v>45193</v>
      </c>
      <c r="F4312" s="1">
        <v>47531</v>
      </c>
      <c r="G4312" t="s">
        <v>103</v>
      </c>
      <c r="H4312" t="s">
        <v>80</v>
      </c>
      <c r="I4312" t="s">
        <v>13707</v>
      </c>
      <c r="J4312">
        <v>2338</v>
      </c>
      <c r="K4312" t="s">
        <v>42</v>
      </c>
      <c r="L4312">
        <v>1</v>
      </c>
      <c r="M4312" t="s">
        <v>13708</v>
      </c>
      <c r="N4312" t="s">
        <v>60</v>
      </c>
      <c r="O4312">
        <v>45</v>
      </c>
      <c r="P4312" t="s">
        <v>794</v>
      </c>
      <c r="Q4312" t="s">
        <v>87</v>
      </c>
      <c r="R4312" t="s">
        <v>13709</v>
      </c>
      <c r="S4312" t="s">
        <v>89</v>
      </c>
      <c r="T4312">
        <v>0</v>
      </c>
      <c r="U4312">
        <v>0</v>
      </c>
      <c r="V4312" t="s">
        <v>90</v>
      </c>
      <c r="W4312" t="s">
        <v>13711</v>
      </c>
      <c r="X4312" t="s">
        <v>72</v>
      </c>
      <c r="Y4312">
        <v>11</v>
      </c>
      <c r="Z4312">
        <v>56</v>
      </c>
      <c r="AA4312">
        <v>0</v>
      </c>
      <c r="AB4312" t="s">
        <v>45</v>
      </c>
      <c r="AC4312">
        <v>0</v>
      </c>
      <c r="AD4312" t="s">
        <v>74</v>
      </c>
    </row>
    <row r="4313" spans="1:30" x14ac:dyDescent="0.3">
      <c r="A4313" t="s">
        <v>17275</v>
      </c>
      <c r="B4313" t="s">
        <v>70</v>
      </c>
      <c r="C4313">
        <v>144919</v>
      </c>
      <c r="D4313">
        <v>995.09</v>
      </c>
      <c r="E4313" s="1">
        <v>44137</v>
      </c>
      <c r="F4313" s="1">
        <v>46662</v>
      </c>
      <c r="G4313" t="s">
        <v>99</v>
      </c>
      <c r="H4313" t="s">
        <v>55</v>
      </c>
      <c r="I4313" t="s">
        <v>17268</v>
      </c>
      <c r="J4313">
        <v>2525</v>
      </c>
      <c r="K4313" t="s">
        <v>42</v>
      </c>
      <c r="L4313">
        <v>0</v>
      </c>
      <c r="M4313" t="s">
        <v>17269</v>
      </c>
      <c r="N4313" t="s">
        <v>60</v>
      </c>
      <c r="O4313">
        <v>69</v>
      </c>
      <c r="P4313" t="s">
        <v>3489</v>
      </c>
      <c r="Q4313" t="s">
        <v>51</v>
      </c>
      <c r="R4313" t="s">
        <v>17270</v>
      </c>
      <c r="S4313" t="s">
        <v>36</v>
      </c>
      <c r="T4313">
        <v>0</v>
      </c>
      <c r="U4313">
        <v>1</v>
      </c>
      <c r="V4313" t="s">
        <v>37</v>
      </c>
      <c r="W4313" t="s">
        <v>17276</v>
      </c>
      <c r="X4313" t="s">
        <v>44</v>
      </c>
      <c r="Y4313">
        <v>5</v>
      </c>
      <c r="Z4313">
        <v>56</v>
      </c>
      <c r="AA4313">
        <v>0</v>
      </c>
      <c r="AB4313" t="s">
        <v>45</v>
      </c>
      <c r="AC4313">
        <v>0</v>
      </c>
      <c r="AD4313" t="s">
        <v>46</v>
      </c>
    </row>
    <row r="4314" spans="1:30" x14ac:dyDescent="0.3">
      <c r="A4314" t="s">
        <v>15685</v>
      </c>
      <c r="B4314" t="s">
        <v>39</v>
      </c>
      <c r="C4314">
        <v>172968</v>
      </c>
      <c r="D4314">
        <v>1253.8399999999999</v>
      </c>
      <c r="E4314" s="1">
        <v>45475</v>
      </c>
      <c r="F4314" s="1">
        <v>48927</v>
      </c>
      <c r="G4314" t="s">
        <v>40</v>
      </c>
      <c r="H4314" t="s">
        <v>41</v>
      </c>
      <c r="I4314" t="s">
        <v>15678</v>
      </c>
      <c r="J4314">
        <v>3452</v>
      </c>
      <c r="K4314" t="s">
        <v>42</v>
      </c>
      <c r="L4314">
        <v>0</v>
      </c>
      <c r="M4314" t="s">
        <v>15679</v>
      </c>
      <c r="N4314" t="s">
        <v>60</v>
      </c>
      <c r="O4314">
        <v>35</v>
      </c>
      <c r="P4314" t="s">
        <v>958</v>
      </c>
      <c r="Q4314" t="s">
        <v>62</v>
      </c>
      <c r="R4314" t="s">
        <v>15680</v>
      </c>
      <c r="S4314" t="s">
        <v>109</v>
      </c>
      <c r="T4314">
        <v>0</v>
      </c>
      <c r="U4314">
        <v>0</v>
      </c>
      <c r="V4314" t="s">
        <v>90</v>
      </c>
      <c r="W4314" t="s">
        <v>15686</v>
      </c>
      <c r="X4314" t="s">
        <v>57</v>
      </c>
      <c r="Y4314">
        <v>33</v>
      </c>
      <c r="Z4314">
        <v>14</v>
      </c>
      <c r="AA4314">
        <v>0</v>
      </c>
      <c r="AB4314" t="s">
        <v>73</v>
      </c>
      <c r="AC4314">
        <v>0</v>
      </c>
      <c r="AD4314" t="s">
        <v>59</v>
      </c>
    </row>
    <row r="4315" spans="1:30" x14ac:dyDescent="0.3">
      <c r="A4315" t="s">
        <v>9971</v>
      </c>
      <c r="B4315" t="s">
        <v>70</v>
      </c>
      <c r="C4315">
        <v>326199</v>
      </c>
      <c r="D4315">
        <v>1612.82</v>
      </c>
      <c r="E4315" s="1">
        <v>45448</v>
      </c>
      <c r="F4315" s="1">
        <v>46118</v>
      </c>
      <c r="G4315" t="s">
        <v>103</v>
      </c>
      <c r="H4315" t="s">
        <v>41</v>
      </c>
      <c r="I4315" t="s">
        <v>9968</v>
      </c>
      <c r="J4315">
        <v>670</v>
      </c>
      <c r="K4315" t="s">
        <v>100</v>
      </c>
      <c r="L4315">
        <v>0</v>
      </c>
      <c r="M4315" t="s">
        <v>9969</v>
      </c>
      <c r="N4315" t="s">
        <v>60</v>
      </c>
      <c r="O4315">
        <v>77</v>
      </c>
      <c r="P4315" t="s">
        <v>7347</v>
      </c>
      <c r="Q4315" t="s">
        <v>62</v>
      </c>
      <c r="R4315" t="s">
        <v>9970</v>
      </c>
      <c r="S4315" t="s">
        <v>36</v>
      </c>
      <c r="T4315">
        <v>0</v>
      </c>
      <c r="U4315">
        <v>1</v>
      </c>
      <c r="V4315" t="s">
        <v>37</v>
      </c>
      <c r="W4315" t="s">
        <v>9972</v>
      </c>
      <c r="X4315" t="s">
        <v>44</v>
      </c>
      <c r="Y4315">
        <v>44</v>
      </c>
      <c r="Z4315">
        <v>36</v>
      </c>
      <c r="AA4315">
        <v>0</v>
      </c>
      <c r="AB4315" t="s">
        <v>45</v>
      </c>
      <c r="AC4315">
        <v>0</v>
      </c>
      <c r="AD4315" t="s">
        <v>46</v>
      </c>
    </row>
    <row r="4316" spans="1:30" x14ac:dyDescent="0.3">
      <c r="A4316" t="s">
        <v>5811</v>
      </c>
      <c r="B4316" t="s">
        <v>118</v>
      </c>
      <c r="C4316">
        <v>105048</v>
      </c>
      <c r="D4316">
        <v>1303.55</v>
      </c>
      <c r="E4316" s="1">
        <v>44802</v>
      </c>
      <c r="F4316" s="1">
        <v>45315</v>
      </c>
      <c r="G4316" t="s">
        <v>103</v>
      </c>
      <c r="H4316" t="s">
        <v>80</v>
      </c>
      <c r="I4316" t="s">
        <v>5808</v>
      </c>
      <c r="J4316">
        <v>513</v>
      </c>
      <c r="K4316" t="s">
        <v>100</v>
      </c>
      <c r="L4316">
        <v>1</v>
      </c>
      <c r="M4316" t="s">
        <v>5809</v>
      </c>
      <c r="N4316" t="s">
        <v>60</v>
      </c>
      <c r="O4316">
        <v>79</v>
      </c>
      <c r="P4316" t="s">
        <v>1478</v>
      </c>
      <c r="Q4316" t="s">
        <v>87</v>
      </c>
      <c r="R4316" t="s">
        <v>5810</v>
      </c>
      <c r="S4316" t="s">
        <v>36</v>
      </c>
      <c r="T4316">
        <v>0</v>
      </c>
      <c r="U4316">
        <v>1</v>
      </c>
      <c r="V4316" t="s">
        <v>37</v>
      </c>
      <c r="W4316" t="s">
        <v>5812</v>
      </c>
      <c r="X4316" t="s">
        <v>57</v>
      </c>
      <c r="Y4316">
        <v>24</v>
      </c>
      <c r="Z4316">
        <v>71</v>
      </c>
      <c r="AA4316">
        <v>1</v>
      </c>
      <c r="AB4316" t="s">
        <v>58</v>
      </c>
      <c r="AC4316">
        <v>1</v>
      </c>
      <c r="AD4316" t="s">
        <v>59</v>
      </c>
    </row>
    <row r="4317" spans="1:30" x14ac:dyDescent="0.3">
      <c r="A4317" t="s">
        <v>2583</v>
      </c>
      <c r="B4317" t="s">
        <v>54</v>
      </c>
      <c r="C4317">
        <v>32379</v>
      </c>
      <c r="D4317">
        <v>1151.0999999999999</v>
      </c>
      <c r="E4317" s="1">
        <v>42995</v>
      </c>
      <c r="F4317" s="1">
        <v>45914</v>
      </c>
      <c r="G4317" t="s">
        <v>40</v>
      </c>
      <c r="H4317" t="s">
        <v>55</v>
      </c>
      <c r="I4317" t="s">
        <v>2580</v>
      </c>
      <c r="J4317">
        <v>2919</v>
      </c>
      <c r="K4317" t="s">
        <v>42</v>
      </c>
      <c r="L4317">
        <v>0</v>
      </c>
      <c r="M4317" t="s">
        <v>2581</v>
      </c>
      <c r="N4317" t="s">
        <v>49</v>
      </c>
      <c r="O4317">
        <v>32</v>
      </c>
      <c r="P4317" t="s">
        <v>1065</v>
      </c>
      <c r="Q4317" t="s">
        <v>51</v>
      </c>
      <c r="R4317" t="s">
        <v>2582</v>
      </c>
      <c r="S4317" t="s">
        <v>109</v>
      </c>
      <c r="T4317">
        <v>0</v>
      </c>
      <c r="U4317">
        <v>0</v>
      </c>
      <c r="V4317" t="s">
        <v>90</v>
      </c>
      <c r="W4317" t="s">
        <v>2584</v>
      </c>
      <c r="X4317" t="s">
        <v>57</v>
      </c>
      <c r="Y4317">
        <v>6</v>
      </c>
      <c r="Z4317">
        <v>97</v>
      </c>
      <c r="AA4317">
        <v>1</v>
      </c>
      <c r="AB4317" t="s">
        <v>58</v>
      </c>
      <c r="AC4317">
        <v>1</v>
      </c>
      <c r="AD4317" t="s">
        <v>59</v>
      </c>
    </row>
    <row r="4318" spans="1:30" x14ac:dyDescent="0.3">
      <c r="A4318" t="s">
        <v>11649</v>
      </c>
      <c r="B4318" t="s">
        <v>70</v>
      </c>
      <c r="C4318">
        <v>408367</v>
      </c>
      <c r="D4318">
        <v>1889.21</v>
      </c>
      <c r="E4318" s="1">
        <v>42052</v>
      </c>
      <c r="F4318" s="1">
        <v>44404</v>
      </c>
      <c r="G4318" t="s">
        <v>99</v>
      </c>
      <c r="H4318" t="s">
        <v>80</v>
      </c>
      <c r="I4318" t="s">
        <v>11642</v>
      </c>
      <c r="J4318">
        <v>2352</v>
      </c>
      <c r="K4318" t="s">
        <v>42</v>
      </c>
      <c r="L4318">
        <v>1</v>
      </c>
      <c r="M4318" t="s">
        <v>11643</v>
      </c>
      <c r="N4318" t="s">
        <v>49</v>
      </c>
      <c r="O4318">
        <v>58</v>
      </c>
      <c r="P4318" t="s">
        <v>908</v>
      </c>
      <c r="Q4318" t="s">
        <v>62</v>
      </c>
      <c r="R4318" t="s">
        <v>11644</v>
      </c>
      <c r="S4318" t="s">
        <v>36</v>
      </c>
      <c r="T4318">
        <v>0</v>
      </c>
      <c r="U4318">
        <v>0</v>
      </c>
      <c r="V4318" t="s">
        <v>37</v>
      </c>
      <c r="W4318" t="s">
        <v>11650</v>
      </c>
      <c r="X4318" t="s">
        <v>57</v>
      </c>
      <c r="Y4318">
        <v>9</v>
      </c>
      <c r="Z4318">
        <v>66</v>
      </c>
      <c r="AA4318">
        <v>0</v>
      </c>
      <c r="AB4318" t="s">
        <v>58</v>
      </c>
      <c r="AC4318">
        <v>0</v>
      </c>
      <c r="AD4318" t="s">
        <v>59</v>
      </c>
    </row>
    <row r="4319" spans="1:30" x14ac:dyDescent="0.3">
      <c r="A4319" t="s">
        <v>9250</v>
      </c>
      <c r="B4319" t="s">
        <v>54</v>
      </c>
      <c r="C4319">
        <v>487321</v>
      </c>
      <c r="D4319">
        <v>1728.99</v>
      </c>
      <c r="E4319" s="1">
        <v>44145</v>
      </c>
      <c r="F4319" s="1">
        <v>47687</v>
      </c>
      <c r="G4319" t="s">
        <v>40</v>
      </c>
      <c r="H4319" t="s">
        <v>55</v>
      </c>
      <c r="I4319" t="s">
        <v>9247</v>
      </c>
      <c r="J4319">
        <v>3542</v>
      </c>
      <c r="K4319" t="s">
        <v>42</v>
      </c>
      <c r="L4319">
        <v>0</v>
      </c>
      <c r="M4319" t="s">
        <v>9248</v>
      </c>
      <c r="N4319" t="s">
        <v>60</v>
      </c>
      <c r="O4319">
        <v>53</v>
      </c>
      <c r="P4319" t="s">
        <v>5368</v>
      </c>
      <c r="Q4319" t="s">
        <v>51</v>
      </c>
      <c r="R4319" t="s">
        <v>9249</v>
      </c>
      <c r="S4319" t="s">
        <v>97</v>
      </c>
      <c r="T4319">
        <v>0</v>
      </c>
      <c r="U4319">
        <v>0</v>
      </c>
      <c r="V4319" t="s">
        <v>37</v>
      </c>
      <c r="W4319" t="s">
        <v>9251</v>
      </c>
      <c r="X4319" t="s">
        <v>72</v>
      </c>
      <c r="Y4319">
        <v>14</v>
      </c>
      <c r="Z4319">
        <v>87</v>
      </c>
      <c r="AA4319">
        <v>1</v>
      </c>
      <c r="AB4319" t="s">
        <v>58</v>
      </c>
      <c r="AC4319">
        <v>1</v>
      </c>
      <c r="AD4319" t="s">
        <v>74</v>
      </c>
    </row>
    <row r="4320" spans="1:30" x14ac:dyDescent="0.3">
      <c r="A4320" t="s">
        <v>9753</v>
      </c>
      <c r="B4320" t="s">
        <v>39</v>
      </c>
      <c r="C4320">
        <v>200474</v>
      </c>
      <c r="D4320">
        <v>1242.1500000000001</v>
      </c>
      <c r="E4320" s="1">
        <v>44668</v>
      </c>
      <c r="F4320" s="1">
        <v>45064</v>
      </c>
      <c r="G4320" t="s">
        <v>99</v>
      </c>
      <c r="H4320" t="s">
        <v>55</v>
      </c>
      <c r="I4320" t="s">
        <v>9748</v>
      </c>
      <c r="J4320">
        <v>396</v>
      </c>
      <c r="K4320" t="s">
        <v>100</v>
      </c>
      <c r="L4320">
        <v>0</v>
      </c>
      <c r="M4320" t="s">
        <v>9749</v>
      </c>
      <c r="N4320" t="s">
        <v>60</v>
      </c>
      <c r="O4320">
        <v>82</v>
      </c>
      <c r="P4320" t="s">
        <v>274</v>
      </c>
      <c r="Q4320" t="s">
        <v>51</v>
      </c>
      <c r="R4320" t="s">
        <v>9750</v>
      </c>
      <c r="S4320" t="s">
        <v>36</v>
      </c>
      <c r="T4320">
        <v>0</v>
      </c>
      <c r="U4320">
        <v>1</v>
      </c>
      <c r="V4320" t="s">
        <v>37</v>
      </c>
      <c r="W4320" t="s">
        <v>9754</v>
      </c>
      <c r="X4320" t="s">
        <v>72</v>
      </c>
      <c r="Y4320">
        <v>14</v>
      </c>
      <c r="Z4320">
        <v>29</v>
      </c>
      <c r="AA4320">
        <v>0</v>
      </c>
      <c r="AB4320" t="s">
        <v>73</v>
      </c>
      <c r="AC4320">
        <v>0</v>
      </c>
      <c r="AD4320" t="s">
        <v>74</v>
      </c>
    </row>
    <row r="4321" spans="1:30" x14ac:dyDescent="0.3">
      <c r="A4321" t="s">
        <v>17291</v>
      </c>
      <c r="B4321" t="s">
        <v>70</v>
      </c>
      <c r="C4321">
        <v>324163</v>
      </c>
      <c r="D4321">
        <v>614.30999999999995</v>
      </c>
      <c r="E4321" s="1">
        <v>43761</v>
      </c>
      <c r="F4321" s="1">
        <v>45074</v>
      </c>
      <c r="G4321" t="s">
        <v>40</v>
      </c>
      <c r="H4321" t="s">
        <v>41</v>
      </c>
      <c r="I4321" t="s">
        <v>17286</v>
      </c>
      <c r="J4321">
        <v>1313</v>
      </c>
      <c r="K4321" t="s">
        <v>42</v>
      </c>
      <c r="L4321">
        <v>0</v>
      </c>
      <c r="M4321" t="s">
        <v>17287</v>
      </c>
      <c r="N4321" t="s">
        <v>49</v>
      </c>
      <c r="O4321">
        <v>69</v>
      </c>
      <c r="P4321" t="s">
        <v>7973</v>
      </c>
      <c r="Q4321" t="s">
        <v>62</v>
      </c>
      <c r="R4321" t="s">
        <v>17288</v>
      </c>
      <c r="S4321" t="s">
        <v>36</v>
      </c>
      <c r="T4321">
        <v>0</v>
      </c>
      <c r="U4321">
        <v>1</v>
      </c>
      <c r="V4321" t="s">
        <v>37</v>
      </c>
      <c r="W4321" t="s">
        <v>17292</v>
      </c>
      <c r="X4321" t="s">
        <v>57</v>
      </c>
      <c r="Y4321">
        <v>40</v>
      </c>
      <c r="Z4321">
        <v>21</v>
      </c>
      <c r="AA4321">
        <v>0</v>
      </c>
      <c r="AB4321" t="s">
        <v>73</v>
      </c>
      <c r="AC4321">
        <v>0</v>
      </c>
      <c r="AD4321" t="s">
        <v>59</v>
      </c>
    </row>
    <row r="4322" spans="1:30" x14ac:dyDescent="0.3">
      <c r="A4322" t="s">
        <v>15295</v>
      </c>
      <c r="B4322" t="s">
        <v>39</v>
      </c>
      <c r="C4322">
        <v>313080</v>
      </c>
      <c r="D4322">
        <v>642.11</v>
      </c>
      <c r="E4322" s="1">
        <v>44083</v>
      </c>
      <c r="F4322" s="1">
        <v>45479</v>
      </c>
      <c r="G4322" t="s">
        <v>99</v>
      </c>
      <c r="H4322" t="s">
        <v>55</v>
      </c>
      <c r="I4322" t="s">
        <v>15288</v>
      </c>
      <c r="J4322">
        <v>1396</v>
      </c>
      <c r="K4322" t="s">
        <v>42</v>
      </c>
      <c r="L4322">
        <v>0</v>
      </c>
      <c r="M4322" t="s">
        <v>15289</v>
      </c>
      <c r="N4322" t="s">
        <v>60</v>
      </c>
      <c r="O4322">
        <v>75</v>
      </c>
      <c r="P4322" t="s">
        <v>1944</v>
      </c>
      <c r="Q4322" t="s">
        <v>62</v>
      </c>
      <c r="R4322" t="s">
        <v>15290</v>
      </c>
      <c r="S4322" t="s">
        <v>36</v>
      </c>
      <c r="T4322">
        <v>0</v>
      </c>
      <c r="U4322">
        <v>1</v>
      </c>
      <c r="V4322" t="s">
        <v>37</v>
      </c>
      <c r="W4322" t="s">
        <v>15296</v>
      </c>
      <c r="X4322" t="s">
        <v>44</v>
      </c>
      <c r="Y4322">
        <v>16</v>
      </c>
      <c r="Z4322">
        <v>53</v>
      </c>
      <c r="AA4322">
        <v>0</v>
      </c>
      <c r="AB4322" t="s">
        <v>45</v>
      </c>
      <c r="AC4322">
        <v>0</v>
      </c>
      <c r="AD4322" t="s">
        <v>46</v>
      </c>
    </row>
    <row r="4323" spans="1:30" x14ac:dyDescent="0.3">
      <c r="A4323" t="s">
        <v>11588</v>
      </c>
      <c r="B4323" t="s">
        <v>54</v>
      </c>
      <c r="C4323">
        <v>91618</v>
      </c>
      <c r="D4323">
        <v>581.97</v>
      </c>
      <c r="E4323" s="1">
        <v>43536</v>
      </c>
      <c r="F4323" s="1">
        <v>45238</v>
      </c>
      <c r="G4323" t="s">
        <v>40</v>
      </c>
      <c r="H4323" t="s">
        <v>55</v>
      </c>
      <c r="I4323" t="s">
        <v>11585</v>
      </c>
      <c r="J4323">
        <v>1702</v>
      </c>
      <c r="K4323" t="s">
        <v>42</v>
      </c>
      <c r="L4323">
        <v>0</v>
      </c>
      <c r="M4323" t="s">
        <v>11586</v>
      </c>
      <c r="N4323" t="s">
        <v>49</v>
      </c>
      <c r="O4323">
        <v>79</v>
      </c>
      <c r="P4323" t="s">
        <v>763</v>
      </c>
      <c r="Q4323" t="s">
        <v>87</v>
      </c>
      <c r="R4323" t="s">
        <v>11587</v>
      </c>
      <c r="S4323" t="s">
        <v>36</v>
      </c>
      <c r="T4323">
        <v>0</v>
      </c>
      <c r="U4323">
        <v>1</v>
      </c>
      <c r="V4323" t="s">
        <v>37</v>
      </c>
      <c r="W4323" t="s">
        <v>11589</v>
      </c>
      <c r="X4323" t="s">
        <v>44</v>
      </c>
      <c r="Y4323">
        <v>48</v>
      </c>
      <c r="Z4323">
        <v>14</v>
      </c>
      <c r="AA4323">
        <v>0</v>
      </c>
      <c r="AB4323" t="s">
        <v>73</v>
      </c>
      <c r="AC4323">
        <v>0</v>
      </c>
      <c r="AD4323" t="s">
        <v>46</v>
      </c>
    </row>
    <row r="4324" spans="1:30" x14ac:dyDescent="0.3">
      <c r="A4324" t="s">
        <v>10873</v>
      </c>
      <c r="B4324" t="s">
        <v>118</v>
      </c>
      <c r="C4324">
        <v>291195</v>
      </c>
      <c r="D4324">
        <v>983.9</v>
      </c>
      <c r="E4324" s="1">
        <v>42731</v>
      </c>
      <c r="F4324" s="1">
        <v>43625</v>
      </c>
      <c r="G4324" t="s">
        <v>40</v>
      </c>
      <c r="H4324" t="s">
        <v>55</v>
      </c>
      <c r="I4324" t="s">
        <v>10866</v>
      </c>
      <c r="J4324">
        <v>894</v>
      </c>
      <c r="K4324" t="s">
        <v>100</v>
      </c>
      <c r="L4324">
        <v>0</v>
      </c>
      <c r="M4324" t="s">
        <v>10867</v>
      </c>
      <c r="N4324" t="s">
        <v>60</v>
      </c>
      <c r="O4324">
        <v>64</v>
      </c>
      <c r="P4324" t="s">
        <v>5357</v>
      </c>
      <c r="Q4324" t="s">
        <v>51</v>
      </c>
      <c r="R4324" t="s">
        <v>10868</v>
      </c>
      <c r="S4324" t="s">
        <v>36</v>
      </c>
      <c r="T4324">
        <v>0</v>
      </c>
      <c r="U4324">
        <v>1</v>
      </c>
      <c r="V4324" t="s">
        <v>37</v>
      </c>
      <c r="W4324" t="s">
        <v>10874</v>
      </c>
      <c r="X4324" t="s">
        <v>72</v>
      </c>
      <c r="Y4324">
        <v>2</v>
      </c>
      <c r="Z4324">
        <v>89</v>
      </c>
      <c r="AA4324">
        <v>1</v>
      </c>
      <c r="AB4324" t="s">
        <v>58</v>
      </c>
      <c r="AC4324">
        <v>1</v>
      </c>
      <c r="AD4324" t="s">
        <v>74</v>
      </c>
    </row>
    <row r="4325" spans="1:30" x14ac:dyDescent="0.3">
      <c r="A4325" t="s">
        <v>4218</v>
      </c>
      <c r="B4325" t="s">
        <v>54</v>
      </c>
      <c r="C4325">
        <v>229711</v>
      </c>
      <c r="D4325">
        <v>1902.8</v>
      </c>
      <c r="E4325" s="1">
        <v>45033</v>
      </c>
      <c r="F4325" s="1">
        <v>48615</v>
      </c>
      <c r="G4325" t="s">
        <v>103</v>
      </c>
      <c r="H4325" t="s">
        <v>41</v>
      </c>
      <c r="I4325" t="s">
        <v>4215</v>
      </c>
      <c r="J4325">
        <v>3582</v>
      </c>
      <c r="K4325" t="s">
        <v>42</v>
      </c>
      <c r="L4325">
        <v>0</v>
      </c>
      <c r="M4325" t="s">
        <v>4216</v>
      </c>
      <c r="N4325" t="s">
        <v>49</v>
      </c>
      <c r="O4325">
        <v>28</v>
      </c>
      <c r="P4325" t="s">
        <v>1940</v>
      </c>
      <c r="Q4325" t="s">
        <v>62</v>
      </c>
      <c r="R4325" t="s">
        <v>4217</v>
      </c>
      <c r="S4325" t="s">
        <v>109</v>
      </c>
      <c r="T4325">
        <v>0</v>
      </c>
      <c r="U4325">
        <v>0</v>
      </c>
      <c r="V4325" t="s">
        <v>68</v>
      </c>
      <c r="W4325" t="s">
        <v>4219</v>
      </c>
      <c r="X4325" t="s">
        <v>44</v>
      </c>
      <c r="Y4325">
        <v>4</v>
      </c>
      <c r="Z4325">
        <v>39</v>
      </c>
      <c r="AA4325">
        <v>0</v>
      </c>
      <c r="AB4325" t="s">
        <v>45</v>
      </c>
      <c r="AC4325">
        <v>0</v>
      </c>
      <c r="AD4325" t="s">
        <v>46</v>
      </c>
    </row>
    <row r="4326" spans="1:30" x14ac:dyDescent="0.3">
      <c r="A4326" t="s">
        <v>210</v>
      </c>
      <c r="B4326" t="s">
        <v>70</v>
      </c>
      <c r="C4326">
        <v>298624</v>
      </c>
      <c r="D4326">
        <v>1682.07</v>
      </c>
      <c r="E4326" s="1">
        <v>44339</v>
      </c>
      <c r="F4326" s="1">
        <v>46639</v>
      </c>
      <c r="G4326" t="s">
        <v>99</v>
      </c>
      <c r="H4326" t="s">
        <v>41</v>
      </c>
      <c r="I4326" t="s">
        <v>204</v>
      </c>
      <c r="J4326">
        <v>2300</v>
      </c>
      <c r="K4326" t="s">
        <v>42</v>
      </c>
      <c r="L4326">
        <v>0</v>
      </c>
      <c r="M4326" t="s">
        <v>205</v>
      </c>
      <c r="N4326" t="s">
        <v>49</v>
      </c>
      <c r="O4326">
        <v>66</v>
      </c>
      <c r="P4326" t="s">
        <v>206</v>
      </c>
      <c r="Q4326" t="s">
        <v>87</v>
      </c>
      <c r="R4326" t="s">
        <v>207</v>
      </c>
      <c r="S4326" t="s">
        <v>36</v>
      </c>
      <c r="T4326">
        <v>0</v>
      </c>
      <c r="U4326">
        <v>1</v>
      </c>
      <c r="V4326" t="s">
        <v>37</v>
      </c>
      <c r="W4326" t="s">
        <v>211</v>
      </c>
      <c r="X4326" t="s">
        <v>57</v>
      </c>
      <c r="Y4326">
        <v>9</v>
      </c>
      <c r="Z4326">
        <v>64</v>
      </c>
      <c r="AA4326">
        <v>0</v>
      </c>
      <c r="AB4326" t="s">
        <v>58</v>
      </c>
      <c r="AC4326">
        <v>0</v>
      </c>
      <c r="AD4326" t="s">
        <v>59</v>
      </c>
    </row>
    <row r="4327" spans="1:30" x14ac:dyDescent="0.3">
      <c r="A4327" t="s">
        <v>9026</v>
      </c>
      <c r="B4327" t="s">
        <v>118</v>
      </c>
      <c r="C4327">
        <v>314644</v>
      </c>
      <c r="D4327">
        <v>1076.5899999999999</v>
      </c>
      <c r="E4327" s="1">
        <v>42601</v>
      </c>
      <c r="F4327" s="1">
        <v>43846</v>
      </c>
      <c r="G4327" t="s">
        <v>40</v>
      </c>
      <c r="H4327" t="s">
        <v>55</v>
      </c>
      <c r="I4327" t="s">
        <v>9023</v>
      </c>
      <c r="J4327">
        <v>1245</v>
      </c>
      <c r="K4327" t="s">
        <v>42</v>
      </c>
      <c r="L4327">
        <v>0</v>
      </c>
      <c r="M4327" t="s">
        <v>9024</v>
      </c>
      <c r="N4327" t="s">
        <v>60</v>
      </c>
      <c r="O4327">
        <v>43</v>
      </c>
      <c r="P4327" t="s">
        <v>1720</v>
      </c>
      <c r="Q4327" t="s">
        <v>51</v>
      </c>
      <c r="R4327" t="s">
        <v>9025</v>
      </c>
      <c r="S4327" t="s">
        <v>89</v>
      </c>
      <c r="T4327">
        <v>0</v>
      </c>
      <c r="U4327">
        <v>0</v>
      </c>
      <c r="V4327" t="s">
        <v>90</v>
      </c>
      <c r="W4327" t="s">
        <v>9027</v>
      </c>
      <c r="X4327" t="s">
        <v>44</v>
      </c>
      <c r="Y4327">
        <v>29</v>
      </c>
      <c r="Z4327">
        <v>8</v>
      </c>
      <c r="AA4327">
        <v>0</v>
      </c>
      <c r="AB4327" t="s">
        <v>73</v>
      </c>
      <c r="AC4327">
        <v>0</v>
      </c>
      <c r="AD4327" t="s">
        <v>46</v>
      </c>
    </row>
    <row r="4328" spans="1:30" x14ac:dyDescent="0.3">
      <c r="A4328" t="s">
        <v>12963</v>
      </c>
      <c r="B4328" t="s">
        <v>118</v>
      </c>
      <c r="C4328">
        <v>305255</v>
      </c>
      <c r="D4328">
        <v>1931.85</v>
      </c>
      <c r="E4328" s="1">
        <v>44400</v>
      </c>
      <c r="F4328" s="1">
        <v>46579</v>
      </c>
      <c r="G4328" t="s">
        <v>40</v>
      </c>
      <c r="H4328" t="s">
        <v>55</v>
      </c>
      <c r="I4328" t="s">
        <v>12958</v>
      </c>
      <c r="J4328">
        <v>2179</v>
      </c>
      <c r="K4328" t="s">
        <v>42</v>
      </c>
      <c r="L4328">
        <v>0</v>
      </c>
      <c r="M4328" t="s">
        <v>12959</v>
      </c>
      <c r="N4328" t="s">
        <v>60</v>
      </c>
      <c r="O4328">
        <v>81</v>
      </c>
      <c r="P4328" t="s">
        <v>549</v>
      </c>
      <c r="Q4328" t="s">
        <v>34</v>
      </c>
      <c r="R4328" t="s">
        <v>12960</v>
      </c>
      <c r="S4328" t="s">
        <v>36</v>
      </c>
      <c r="T4328">
        <v>1</v>
      </c>
      <c r="U4328">
        <v>1</v>
      </c>
      <c r="V4328" t="s">
        <v>37</v>
      </c>
      <c r="W4328" t="s">
        <v>12964</v>
      </c>
      <c r="X4328" t="s">
        <v>72</v>
      </c>
      <c r="Y4328">
        <v>8</v>
      </c>
      <c r="Z4328">
        <v>44</v>
      </c>
      <c r="AA4328">
        <v>0</v>
      </c>
      <c r="AB4328" t="s">
        <v>45</v>
      </c>
      <c r="AC4328">
        <v>0</v>
      </c>
      <c r="AD4328" t="s">
        <v>74</v>
      </c>
    </row>
    <row r="4329" spans="1:30" x14ac:dyDescent="0.3">
      <c r="A4329" t="s">
        <v>12142</v>
      </c>
      <c r="B4329" t="s">
        <v>54</v>
      </c>
      <c r="C4329">
        <v>191301</v>
      </c>
      <c r="D4329">
        <v>1477.37</v>
      </c>
      <c r="E4329" s="1">
        <v>43292</v>
      </c>
      <c r="F4329" s="1">
        <v>44826</v>
      </c>
      <c r="G4329" t="s">
        <v>40</v>
      </c>
      <c r="H4329" t="s">
        <v>80</v>
      </c>
      <c r="I4329" t="s">
        <v>12137</v>
      </c>
      <c r="J4329">
        <v>1534</v>
      </c>
      <c r="K4329" t="s">
        <v>42</v>
      </c>
      <c r="L4329">
        <v>1</v>
      </c>
      <c r="M4329" t="s">
        <v>12138</v>
      </c>
      <c r="N4329" t="s">
        <v>32</v>
      </c>
      <c r="O4329">
        <v>24</v>
      </c>
      <c r="P4329" t="s">
        <v>7973</v>
      </c>
      <c r="Q4329" t="s">
        <v>62</v>
      </c>
      <c r="R4329" t="s">
        <v>12139</v>
      </c>
      <c r="S4329" t="s">
        <v>67</v>
      </c>
      <c r="T4329">
        <v>0</v>
      </c>
      <c r="U4329">
        <v>0</v>
      </c>
      <c r="V4329" t="s">
        <v>68</v>
      </c>
      <c r="W4329" t="s">
        <v>12143</v>
      </c>
      <c r="X4329" t="s">
        <v>57</v>
      </c>
      <c r="Y4329">
        <v>28</v>
      </c>
      <c r="Z4329">
        <v>11</v>
      </c>
      <c r="AA4329">
        <v>0</v>
      </c>
      <c r="AB4329" t="s">
        <v>73</v>
      </c>
      <c r="AC4329">
        <v>0</v>
      </c>
      <c r="AD4329" t="s">
        <v>59</v>
      </c>
    </row>
    <row r="4330" spans="1:30" x14ac:dyDescent="0.3">
      <c r="A4330" t="s">
        <v>13505</v>
      </c>
      <c r="B4330" t="s">
        <v>70</v>
      </c>
      <c r="C4330">
        <v>268592</v>
      </c>
      <c r="D4330">
        <v>644.96</v>
      </c>
      <c r="E4330" s="1">
        <v>43970</v>
      </c>
      <c r="F4330" s="1">
        <v>45770</v>
      </c>
      <c r="G4330" t="s">
        <v>40</v>
      </c>
      <c r="H4330" t="s">
        <v>55</v>
      </c>
      <c r="I4330" t="s">
        <v>13502</v>
      </c>
      <c r="J4330">
        <v>1800</v>
      </c>
      <c r="K4330" t="s">
        <v>42</v>
      </c>
      <c r="L4330">
        <v>0</v>
      </c>
      <c r="M4330" t="s">
        <v>13503</v>
      </c>
      <c r="N4330" t="s">
        <v>32</v>
      </c>
      <c r="O4330">
        <v>48</v>
      </c>
      <c r="P4330" t="s">
        <v>2141</v>
      </c>
      <c r="Q4330" t="s">
        <v>87</v>
      </c>
      <c r="R4330" t="s">
        <v>13504</v>
      </c>
      <c r="S4330" t="s">
        <v>97</v>
      </c>
      <c r="T4330">
        <v>0</v>
      </c>
      <c r="U4330">
        <v>0</v>
      </c>
      <c r="V4330" t="s">
        <v>90</v>
      </c>
      <c r="W4330" t="s">
        <v>13506</v>
      </c>
      <c r="X4330" t="s">
        <v>44</v>
      </c>
      <c r="Y4330">
        <v>35</v>
      </c>
      <c r="Z4330">
        <v>44</v>
      </c>
      <c r="AA4330">
        <v>0</v>
      </c>
      <c r="AB4330" t="s">
        <v>45</v>
      </c>
      <c r="AC4330">
        <v>0</v>
      </c>
      <c r="AD4330" t="s">
        <v>46</v>
      </c>
    </row>
    <row r="4331" spans="1:30" x14ac:dyDescent="0.3">
      <c r="A4331" t="s">
        <v>8669</v>
      </c>
      <c r="B4331" t="s">
        <v>54</v>
      </c>
      <c r="C4331">
        <v>184982</v>
      </c>
      <c r="D4331">
        <v>820.86</v>
      </c>
      <c r="E4331" s="1">
        <v>45346</v>
      </c>
      <c r="F4331" s="1">
        <v>46176</v>
      </c>
      <c r="G4331" t="s">
        <v>40</v>
      </c>
      <c r="H4331" t="s">
        <v>41</v>
      </c>
      <c r="I4331" t="s">
        <v>8666</v>
      </c>
      <c r="J4331">
        <v>830</v>
      </c>
      <c r="K4331" t="s">
        <v>100</v>
      </c>
      <c r="L4331">
        <v>0</v>
      </c>
      <c r="M4331" t="s">
        <v>8667</v>
      </c>
      <c r="N4331" t="s">
        <v>60</v>
      </c>
      <c r="O4331">
        <v>42</v>
      </c>
      <c r="P4331" t="s">
        <v>7829</v>
      </c>
      <c r="Q4331" t="s">
        <v>34</v>
      </c>
      <c r="R4331" t="s">
        <v>8668</v>
      </c>
      <c r="S4331" t="s">
        <v>89</v>
      </c>
      <c r="T4331">
        <v>1</v>
      </c>
      <c r="U4331">
        <v>0</v>
      </c>
      <c r="V4331" t="s">
        <v>90</v>
      </c>
      <c r="W4331" t="s">
        <v>8670</v>
      </c>
      <c r="X4331" t="s">
        <v>72</v>
      </c>
      <c r="Y4331">
        <v>31</v>
      </c>
      <c r="Z4331">
        <v>44</v>
      </c>
      <c r="AA4331">
        <v>0</v>
      </c>
      <c r="AB4331" t="s">
        <v>45</v>
      </c>
      <c r="AC4331">
        <v>0</v>
      </c>
      <c r="AD4331" t="s">
        <v>74</v>
      </c>
    </row>
    <row r="4332" spans="1:30" x14ac:dyDescent="0.3">
      <c r="A4332" t="s">
        <v>10998</v>
      </c>
      <c r="B4332" t="s">
        <v>70</v>
      </c>
      <c r="C4332">
        <v>36478</v>
      </c>
      <c r="D4332">
        <v>935.37</v>
      </c>
      <c r="E4332" s="1">
        <v>43444</v>
      </c>
      <c r="F4332" s="1">
        <v>45278</v>
      </c>
      <c r="G4332" t="s">
        <v>103</v>
      </c>
      <c r="H4332" t="s">
        <v>55</v>
      </c>
      <c r="I4332" t="s">
        <v>10993</v>
      </c>
      <c r="J4332">
        <v>1834</v>
      </c>
      <c r="K4332" t="s">
        <v>42</v>
      </c>
      <c r="L4332">
        <v>0</v>
      </c>
      <c r="M4332" t="s">
        <v>10994</v>
      </c>
      <c r="N4332" t="s">
        <v>32</v>
      </c>
      <c r="O4332">
        <v>80</v>
      </c>
      <c r="P4332" t="s">
        <v>115</v>
      </c>
      <c r="Q4332" t="s">
        <v>87</v>
      </c>
      <c r="R4332" t="s">
        <v>10995</v>
      </c>
      <c r="S4332" t="s">
        <v>36</v>
      </c>
      <c r="T4332">
        <v>0</v>
      </c>
      <c r="U4332">
        <v>1</v>
      </c>
      <c r="V4332" t="s">
        <v>37</v>
      </c>
      <c r="W4332" t="s">
        <v>10999</v>
      </c>
      <c r="X4332" t="s">
        <v>72</v>
      </c>
      <c r="Y4332">
        <v>30</v>
      </c>
      <c r="Z4332">
        <v>50</v>
      </c>
      <c r="AA4332">
        <v>0</v>
      </c>
      <c r="AB4332" t="s">
        <v>45</v>
      </c>
      <c r="AC4332">
        <v>0</v>
      </c>
      <c r="AD4332" t="s">
        <v>74</v>
      </c>
    </row>
    <row r="4333" spans="1:30" x14ac:dyDescent="0.3">
      <c r="A4333" t="s">
        <v>19507</v>
      </c>
      <c r="B4333" t="s">
        <v>39</v>
      </c>
      <c r="C4333">
        <v>44191</v>
      </c>
      <c r="D4333">
        <v>822.2</v>
      </c>
      <c r="E4333" s="1">
        <v>43119</v>
      </c>
      <c r="F4333" s="1">
        <v>45032</v>
      </c>
      <c r="G4333" t="s">
        <v>103</v>
      </c>
      <c r="H4333" t="s">
        <v>80</v>
      </c>
      <c r="I4333" t="s">
        <v>19504</v>
      </c>
      <c r="J4333">
        <v>1913</v>
      </c>
      <c r="K4333" t="s">
        <v>42</v>
      </c>
      <c r="L4333">
        <v>1</v>
      </c>
      <c r="M4333" t="s">
        <v>19505</v>
      </c>
      <c r="N4333" t="s">
        <v>49</v>
      </c>
      <c r="O4333">
        <v>59</v>
      </c>
      <c r="P4333" t="s">
        <v>3509</v>
      </c>
      <c r="Q4333" t="s">
        <v>51</v>
      </c>
      <c r="R4333" t="s">
        <v>19506</v>
      </c>
      <c r="S4333" t="s">
        <v>36</v>
      </c>
      <c r="T4333">
        <v>0</v>
      </c>
      <c r="U4333">
        <v>0</v>
      </c>
      <c r="V4333" t="s">
        <v>37</v>
      </c>
      <c r="W4333" t="s">
        <v>19508</v>
      </c>
      <c r="X4333" t="s">
        <v>44</v>
      </c>
      <c r="Y4333">
        <v>33</v>
      </c>
      <c r="Z4333">
        <v>92</v>
      </c>
      <c r="AA4333">
        <v>1</v>
      </c>
      <c r="AB4333" t="s">
        <v>58</v>
      </c>
      <c r="AC4333">
        <v>1</v>
      </c>
      <c r="AD4333" t="s">
        <v>46</v>
      </c>
    </row>
    <row r="4334" spans="1:30" x14ac:dyDescent="0.3">
      <c r="A4334" t="s">
        <v>17213</v>
      </c>
      <c r="B4334" t="s">
        <v>39</v>
      </c>
      <c r="C4334">
        <v>139705</v>
      </c>
      <c r="D4334">
        <v>488.06</v>
      </c>
      <c r="E4334" s="1">
        <v>43665</v>
      </c>
      <c r="F4334" s="1">
        <v>46407</v>
      </c>
      <c r="G4334" t="s">
        <v>99</v>
      </c>
      <c r="H4334" t="s">
        <v>80</v>
      </c>
      <c r="I4334" t="s">
        <v>17206</v>
      </c>
      <c r="J4334">
        <v>2742</v>
      </c>
      <c r="K4334" t="s">
        <v>42</v>
      </c>
      <c r="L4334">
        <v>1</v>
      </c>
      <c r="M4334" t="s">
        <v>17207</v>
      </c>
      <c r="N4334" t="s">
        <v>60</v>
      </c>
      <c r="O4334">
        <v>49</v>
      </c>
      <c r="P4334" t="s">
        <v>5534</v>
      </c>
      <c r="Q4334" t="s">
        <v>87</v>
      </c>
      <c r="R4334" t="s">
        <v>17208</v>
      </c>
      <c r="S4334" t="s">
        <v>97</v>
      </c>
      <c r="T4334">
        <v>0</v>
      </c>
      <c r="U4334">
        <v>0</v>
      </c>
      <c r="V4334" t="s">
        <v>90</v>
      </c>
      <c r="W4334" t="s">
        <v>17214</v>
      </c>
      <c r="X4334" t="s">
        <v>57</v>
      </c>
      <c r="Y4334">
        <v>10</v>
      </c>
      <c r="Z4334">
        <v>62</v>
      </c>
      <c r="AA4334">
        <v>0</v>
      </c>
      <c r="AB4334" t="s">
        <v>58</v>
      </c>
      <c r="AC4334">
        <v>0</v>
      </c>
      <c r="AD4334" t="s">
        <v>59</v>
      </c>
    </row>
    <row r="4335" spans="1:30" x14ac:dyDescent="0.3">
      <c r="A4335" t="s">
        <v>8186</v>
      </c>
      <c r="B4335" t="s">
        <v>39</v>
      </c>
      <c r="C4335">
        <v>322460</v>
      </c>
      <c r="D4335">
        <v>1151.6099999999999</v>
      </c>
      <c r="E4335" s="1">
        <v>44016</v>
      </c>
      <c r="F4335" s="1">
        <v>44953</v>
      </c>
      <c r="G4335" t="s">
        <v>103</v>
      </c>
      <c r="H4335" t="s">
        <v>80</v>
      </c>
      <c r="I4335" t="s">
        <v>8181</v>
      </c>
      <c r="J4335">
        <v>937</v>
      </c>
      <c r="K4335" t="s">
        <v>100</v>
      </c>
      <c r="L4335">
        <v>1</v>
      </c>
      <c r="M4335" t="s">
        <v>8182</v>
      </c>
      <c r="N4335" t="s">
        <v>49</v>
      </c>
      <c r="O4335">
        <v>76</v>
      </c>
      <c r="P4335" t="s">
        <v>5158</v>
      </c>
      <c r="Q4335" t="s">
        <v>87</v>
      </c>
      <c r="R4335" t="s">
        <v>8183</v>
      </c>
      <c r="S4335" t="s">
        <v>36</v>
      </c>
      <c r="T4335">
        <v>0</v>
      </c>
      <c r="U4335">
        <v>1</v>
      </c>
      <c r="V4335" t="s">
        <v>37</v>
      </c>
      <c r="W4335" t="s">
        <v>8187</v>
      </c>
      <c r="X4335" t="s">
        <v>57</v>
      </c>
      <c r="Y4335">
        <v>47</v>
      </c>
      <c r="Z4335">
        <v>78</v>
      </c>
      <c r="AA4335">
        <v>1</v>
      </c>
      <c r="AB4335" t="s">
        <v>58</v>
      </c>
      <c r="AC4335">
        <v>1</v>
      </c>
      <c r="AD4335" t="s">
        <v>59</v>
      </c>
    </row>
    <row r="4336" spans="1:30" x14ac:dyDescent="0.3">
      <c r="A4336" t="s">
        <v>5530</v>
      </c>
      <c r="B4336" t="s">
        <v>39</v>
      </c>
      <c r="C4336">
        <v>462074</v>
      </c>
      <c r="D4336">
        <v>787.86</v>
      </c>
      <c r="E4336" s="1">
        <v>43332</v>
      </c>
      <c r="F4336" s="1">
        <v>44148</v>
      </c>
      <c r="G4336" t="s">
        <v>40</v>
      </c>
      <c r="H4336" t="s">
        <v>55</v>
      </c>
      <c r="I4336" t="s">
        <v>5526</v>
      </c>
      <c r="J4336">
        <v>816</v>
      </c>
      <c r="K4336" t="s">
        <v>100</v>
      </c>
      <c r="L4336">
        <v>0</v>
      </c>
      <c r="M4336" t="s">
        <v>5527</v>
      </c>
      <c r="N4336" t="s">
        <v>32</v>
      </c>
      <c r="O4336">
        <v>36</v>
      </c>
      <c r="P4336" t="s">
        <v>5528</v>
      </c>
      <c r="Q4336" t="s">
        <v>87</v>
      </c>
      <c r="R4336" t="s">
        <v>5529</v>
      </c>
      <c r="S4336" t="s">
        <v>89</v>
      </c>
      <c r="T4336">
        <v>0</v>
      </c>
      <c r="U4336">
        <v>0</v>
      </c>
      <c r="V4336" t="s">
        <v>90</v>
      </c>
      <c r="W4336" t="s">
        <v>5531</v>
      </c>
      <c r="X4336" t="s">
        <v>44</v>
      </c>
      <c r="Y4336">
        <v>9</v>
      </c>
      <c r="Z4336">
        <v>89</v>
      </c>
      <c r="AA4336">
        <v>1</v>
      </c>
      <c r="AB4336" t="s">
        <v>58</v>
      </c>
      <c r="AC4336">
        <v>1</v>
      </c>
      <c r="AD4336" t="s">
        <v>46</v>
      </c>
    </row>
    <row r="4337" spans="1:30" x14ac:dyDescent="0.3">
      <c r="A4337" t="s">
        <v>17002</v>
      </c>
      <c r="B4337" t="s">
        <v>70</v>
      </c>
      <c r="C4337">
        <v>60051</v>
      </c>
      <c r="D4337">
        <v>459.27</v>
      </c>
      <c r="E4337" s="1">
        <v>44638</v>
      </c>
      <c r="F4337" s="1">
        <v>46971</v>
      </c>
      <c r="G4337" t="s">
        <v>40</v>
      </c>
      <c r="H4337" t="s">
        <v>80</v>
      </c>
      <c r="I4337" t="s">
        <v>16999</v>
      </c>
      <c r="J4337">
        <v>2333</v>
      </c>
      <c r="K4337" t="s">
        <v>42</v>
      </c>
      <c r="L4337">
        <v>1</v>
      </c>
      <c r="M4337" t="s">
        <v>17000</v>
      </c>
      <c r="N4337" t="s">
        <v>60</v>
      </c>
      <c r="O4337">
        <v>82</v>
      </c>
      <c r="P4337" t="s">
        <v>6543</v>
      </c>
      <c r="Q4337" t="s">
        <v>51</v>
      </c>
      <c r="R4337" t="s">
        <v>17001</v>
      </c>
      <c r="S4337" t="s">
        <v>36</v>
      </c>
      <c r="T4337">
        <v>0</v>
      </c>
      <c r="U4337">
        <v>1</v>
      </c>
      <c r="V4337" t="s">
        <v>37</v>
      </c>
      <c r="W4337" t="s">
        <v>17003</v>
      </c>
      <c r="X4337" t="s">
        <v>72</v>
      </c>
      <c r="Y4337">
        <v>48</v>
      </c>
      <c r="Z4337">
        <v>4</v>
      </c>
      <c r="AA4337">
        <v>0</v>
      </c>
      <c r="AB4337" t="s">
        <v>73</v>
      </c>
      <c r="AC4337">
        <v>0</v>
      </c>
      <c r="AD4337" t="s">
        <v>74</v>
      </c>
    </row>
    <row r="4338" spans="1:30" x14ac:dyDescent="0.3">
      <c r="A4338" t="s">
        <v>12591</v>
      </c>
      <c r="B4338" t="s">
        <v>118</v>
      </c>
      <c r="C4338">
        <v>305377</v>
      </c>
      <c r="D4338">
        <v>346.24</v>
      </c>
      <c r="E4338" s="1">
        <v>43736</v>
      </c>
      <c r="F4338" s="1">
        <v>44606</v>
      </c>
      <c r="G4338" t="s">
        <v>103</v>
      </c>
      <c r="H4338" t="s">
        <v>55</v>
      </c>
      <c r="I4338" t="s">
        <v>12589</v>
      </c>
      <c r="J4338">
        <v>870</v>
      </c>
      <c r="K4338" t="s">
        <v>100</v>
      </c>
      <c r="L4338">
        <v>0</v>
      </c>
      <c r="M4338" t="s">
        <v>5170</v>
      </c>
      <c r="N4338" t="s">
        <v>60</v>
      </c>
      <c r="O4338">
        <v>28</v>
      </c>
      <c r="P4338" t="s">
        <v>2174</v>
      </c>
      <c r="Q4338" t="s">
        <v>51</v>
      </c>
      <c r="R4338" t="s">
        <v>12590</v>
      </c>
      <c r="S4338" t="s">
        <v>109</v>
      </c>
      <c r="T4338">
        <v>0</v>
      </c>
      <c r="U4338">
        <v>0</v>
      </c>
      <c r="V4338" t="s">
        <v>68</v>
      </c>
      <c r="W4338" t="s">
        <v>12592</v>
      </c>
      <c r="X4338" t="s">
        <v>44</v>
      </c>
      <c r="Y4338">
        <v>1</v>
      </c>
      <c r="Z4338">
        <v>46</v>
      </c>
      <c r="AA4338">
        <v>0</v>
      </c>
      <c r="AB4338" t="s">
        <v>45</v>
      </c>
      <c r="AC4338">
        <v>0</v>
      </c>
      <c r="AD4338" t="s">
        <v>46</v>
      </c>
    </row>
    <row r="4339" spans="1:30" x14ac:dyDescent="0.3">
      <c r="A4339" t="s">
        <v>4789</v>
      </c>
      <c r="B4339" t="s">
        <v>54</v>
      </c>
      <c r="C4339">
        <v>36092</v>
      </c>
      <c r="D4339">
        <v>260.60000000000002</v>
      </c>
      <c r="E4339" s="1">
        <v>42414</v>
      </c>
      <c r="F4339" s="1">
        <v>44561</v>
      </c>
      <c r="G4339" t="s">
        <v>40</v>
      </c>
      <c r="H4339" t="s">
        <v>55</v>
      </c>
      <c r="I4339" t="s">
        <v>4786</v>
      </c>
      <c r="J4339">
        <v>2147</v>
      </c>
      <c r="K4339" t="s">
        <v>42</v>
      </c>
      <c r="L4339">
        <v>0</v>
      </c>
      <c r="M4339" t="s">
        <v>4787</v>
      </c>
      <c r="N4339" t="s">
        <v>49</v>
      </c>
      <c r="O4339">
        <v>19</v>
      </c>
      <c r="P4339" t="s">
        <v>2488</v>
      </c>
      <c r="Q4339" t="s">
        <v>51</v>
      </c>
      <c r="R4339" t="s">
        <v>4788</v>
      </c>
      <c r="S4339" t="s">
        <v>67</v>
      </c>
      <c r="T4339">
        <v>0</v>
      </c>
      <c r="U4339">
        <v>0</v>
      </c>
      <c r="V4339" t="s">
        <v>68</v>
      </c>
      <c r="W4339" t="s">
        <v>4790</v>
      </c>
      <c r="X4339" t="s">
        <v>44</v>
      </c>
      <c r="Y4339">
        <v>20</v>
      </c>
      <c r="Z4339">
        <v>38</v>
      </c>
      <c r="AA4339">
        <v>0</v>
      </c>
      <c r="AB4339" t="s">
        <v>45</v>
      </c>
      <c r="AC4339">
        <v>0</v>
      </c>
      <c r="AD4339" t="s">
        <v>46</v>
      </c>
    </row>
    <row r="4340" spans="1:30" x14ac:dyDescent="0.3">
      <c r="A4340" t="s">
        <v>17121</v>
      </c>
      <c r="B4340" t="s">
        <v>39</v>
      </c>
      <c r="C4340">
        <v>375516</v>
      </c>
      <c r="D4340">
        <v>1554.66</v>
      </c>
      <c r="E4340" s="1">
        <v>42956</v>
      </c>
      <c r="F4340" s="1">
        <v>45843</v>
      </c>
      <c r="G4340" t="s">
        <v>99</v>
      </c>
      <c r="H4340" t="s">
        <v>41</v>
      </c>
      <c r="I4340" t="s">
        <v>17114</v>
      </c>
      <c r="J4340">
        <v>2887</v>
      </c>
      <c r="K4340" t="s">
        <v>42</v>
      </c>
      <c r="L4340">
        <v>0</v>
      </c>
      <c r="M4340" t="s">
        <v>17115</v>
      </c>
      <c r="N4340" t="s">
        <v>49</v>
      </c>
      <c r="O4340">
        <v>35</v>
      </c>
      <c r="P4340" t="s">
        <v>346</v>
      </c>
      <c r="Q4340" t="s">
        <v>62</v>
      </c>
      <c r="R4340" t="s">
        <v>17116</v>
      </c>
      <c r="S4340" t="s">
        <v>109</v>
      </c>
      <c r="T4340">
        <v>0</v>
      </c>
      <c r="U4340">
        <v>0</v>
      </c>
      <c r="V4340" t="s">
        <v>90</v>
      </c>
      <c r="W4340" t="s">
        <v>17122</v>
      </c>
      <c r="X4340" t="s">
        <v>72</v>
      </c>
      <c r="Y4340">
        <v>13</v>
      </c>
      <c r="Z4340">
        <v>31</v>
      </c>
      <c r="AA4340">
        <v>0</v>
      </c>
      <c r="AB4340" t="s">
        <v>45</v>
      </c>
      <c r="AC4340">
        <v>0</v>
      </c>
      <c r="AD4340" t="s">
        <v>74</v>
      </c>
    </row>
    <row r="4341" spans="1:30" x14ac:dyDescent="0.3">
      <c r="A4341" t="s">
        <v>8627</v>
      </c>
      <c r="B4341" t="s">
        <v>70</v>
      </c>
      <c r="C4341">
        <v>129171</v>
      </c>
      <c r="D4341">
        <v>200.29</v>
      </c>
      <c r="E4341" s="1">
        <v>44886</v>
      </c>
      <c r="F4341" s="1">
        <v>47450</v>
      </c>
      <c r="G4341" t="s">
        <v>103</v>
      </c>
      <c r="H4341" t="s">
        <v>55</v>
      </c>
      <c r="I4341" t="s">
        <v>8622</v>
      </c>
      <c r="J4341">
        <v>2564</v>
      </c>
      <c r="K4341" t="s">
        <v>42</v>
      </c>
      <c r="L4341">
        <v>0</v>
      </c>
      <c r="M4341" t="s">
        <v>8623</v>
      </c>
      <c r="N4341" t="s">
        <v>49</v>
      </c>
      <c r="O4341">
        <v>33</v>
      </c>
      <c r="P4341" t="s">
        <v>228</v>
      </c>
      <c r="Q4341" t="s">
        <v>51</v>
      </c>
      <c r="R4341" t="s">
        <v>8624</v>
      </c>
      <c r="S4341" t="s">
        <v>109</v>
      </c>
      <c r="T4341">
        <v>0</v>
      </c>
      <c r="U4341">
        <v>0</v>
      </c>
      <c r="V4341" t="s">
        <v>90</v>
      </c>
      <c r="W4341" t="s">
        <v>8628</v>
      </c>
      <c r="X4341" t="s">
        <v>57</v>
      </c>
      <c r="Y4341">
        <v>29</v>
      </c>
      <c r="Z4341">
        <v>5</v>
      </c>
      <c r="AA4341">
        <v>0</v>
      </c>
      <c r="AB4341" t="s">
        <v>73</v>
      </c>
      <c r="AC4341">
        <v>0</v>
      </c>
      <c r="AD4341" t="s">
        <v>59</v>
      </c>
    </row>
    <row r="4342" spans="1:30" x14ac:dyDescent="0.3">
      <c r="A4342" t="s">
        <v>7251</v>
      </c>
      <c r="B4342" t="s">
        <v>39</v>
      </c>
      <c r="C4342">
        <v>268526</v>
      </c>
      <c r="D4342">
        <v>621.11</v>
      </c>
      <c r="E4342" s="1">
        <v>42444</v>
      </c>
      <c r="F4342" s="1">
        <v>43317</v>
      </c>
      <c r="G4342" t="s">
        <v>40</v>
      </c>
      <c r="H4342" t="s">
        <v>41</v>
      </c>
      <c r="I4342" t="s">
        <v>7246</v>
      </c>
      <c r="J4342">
        <v>873</v>
      </c>
      <c r="K4342" t="s">
        <v>100</v>
      </c>
      <c r="L4342">
        <v>0</v>
      </c>
      <c r="M4342" t="s">
        <v>7247</v>
      </c>
      <c r="N4342" t="s">
        <v>32</v>
      </c>
      <c r="O4342">
        <v>35</v>
      </c>
      <c r="P4342" t="s">
        <v>1639</v>
      </c>
      <c r="Q4342" t="s">
        <v>62</v>
      </c>
      <c r="R4342" t="s">
        <v>7248</v>
      </c>
      <c r="S4342" t="s">
        <v>109</v>
      </c>
      <c r="T4342">
        <v>0</v>
      </c>
      <c r="U4342">
        <v>0</v>
      </c>
      <c r="V4342" t="s">
        <v>90</v>
      </c>
      <c r="W4342" t="s">
        <v>7252</v>
      </c>
      <c r="X4342" t="s">
        <v>72</v>
      </c>
      <c r="Y4342">
        <v>48</v>
      </c>
      <c r="Z4342">
        <v>99</v>
      </c>
      <c r="AA4342">
        <v>1</v>
      </c>
      <c r="AB4342" t="s">
        <v>58</v>
      </c>
      <c r="AC4342">
        <v>1</v>
      </c>
      <c r="AD4342" t="s">
        <v>74</v>
      </c>
    </row>
    <row r="4343" spans="1:30" x14ac:dyDescent="0.3">
      <c r="A4343" t="s">
        <v>8613</v>
      </c>
      <c r="B4343" t="s">
        <v>70</v>
      </c>
      <c r="C4343">
        <v>385150</v>
      </c>
      <c r="D4343">
        <v>318.12</v>
      </c>
      <c r="E4343" s="1">
        <v>43681</v>
      </c>
      <c r="F4343" s="1">
        <v>44453</v>
      </c>
      <c r="G4343" t="s">
        <v>103</v>
      </c>
      <c r="H4343" t="s">
        <v>80</v>
      </c>
      <c r="I4343" t="s">
        <v>8610</v>
      </c>
      <c r="J4343">
        <v>772</v>
      </c>
      <c r="K4343" t="s">
        <v>100</v>
      </c>
      <c r="L4343">
        <v>1</v>
      </c>
      <c r="M4343" t="s">
        <v>8611</v>
      </c>
      <c r="N4343" t="s">
        <v>60</v>
      </c>
      <c r="O4343">
        <v>74</v>
      </c>
      <c r="P4343" t="s">
        <v>3970</v>
      </c>
      <c r="Q4343" t="s">
        <v>87</v>
      </c>
      <c r="R4343" t="s">
        <v>8612</v>
      </c>
      <c r="S4343" t="s">
        <v>36</v>
      </c>
      <c r="T4343">
        <v>0</v>
      </c>
      <c r="U4343">
        <v>1</v>
      </c>
      <c r="V4343" t="s">
        <v>37</v>
      </c>
      <c r="W4343" t="s">
        <v>8614</v>
      </c>
      <c r="X4343" t="s">
        <v>57</v>
      </c>
      <c r="Y4343">
        <v>16</v>
      </c>
      <c r="Z4343">
        <v>95</v>
      </c>
      <c r="AA4343">
        <v>1</v>
      </c>
      <c r="AB4343" t="s">
        <v>58</v>
      </c>
      <c r="AC4343">
        <v>1</v>
      </c>
      <c r="AD4343" t="s">
        <v>59</v>
      </c>
    </row>
    <row r="4344" spans="1:30" x14ac:dyDescent="0.3">
      <c r="A4344" t="s">
        <v>12501</v>
      </c>
      <c r="B4344" t="s">
        <v>118</v>
      </c>
      <c r="C4344">
        <v>340244</v>
      </c>
      <c r="D4344">
        <v>1827.65</v>
      </c>
      <c r="E4344" s="1">
        <v>45145</v>
      </c>
      <c r="F4344" s="1">
        <v>48110</v>
      </c>
      <c r="G4344" t="s">
        <v>40</v>
      </c>
      <c r="H4344" t="s">
        <v>55</v>
      </c>
      <c r="I4344" t="s">
        <v>12498</v>
      </c>
      <c r="J4344">
        <v>2965</v>
      </c>
      <c r="K4344" t="s">
        <v>42</v>
      </c>
      <c r="L4344">
        <v>0</v>
      </c>
      <c r="M4344" t="s">
        <v>12499</v>
      </c>
      <c r="N4344" t="s">
        <v>32</v>
      </c>
      <c r="O4344">
        <v>68</v>
      </c>
      <c r="P4344" t="s">
        <v>304</v>
      </c>
      <c r="Q4344" t="s">
        <v>62</v>
      </c>
      <c r="R4344" t="s">
        <v>12500</v>
      </c>
      <c r="S4344" t="s">
        <v>36</v>
      </c>
      <c r="T4344">
        <v>0</v>
      </c>
      <c r="U4344">
        <v>1</v>
      </c>
      <c r="V4344" t="s">
        <v>37</v>
      </c>
      <c r="W4344" t="s">
        <v>12502</v>
      </c>
      <c r="X4344" t="s">
        <v>44</v>
      </c>
      <c r="Y4344">
        <v>17</v>
      </c>
      <c r="Z4344">
        <v>21</v>
      </c>
      <c r="AA4344">
        <v>0</v>
      </c>
      <c r="AB4344" t="s">
        <v>73</v>
      </c>
      <c r="AC4344">
        <v>0</v>
      </c>
      <c r="AD4344" t="s">
        <v>46</v>
      </c>
    </row>
    <row r="4345" spans="1:30" x14ac:dyDescent="0.3">
      <c r="A4345" t="s">
        <v>19388</v>
      </c>
      <c r="B4345" t="s">
        <v>70</v>
      </c>
      <c r="C4345">
        <v>15584</v>
      </c>
      <c r="D4345">
        <v>300.86</v>
      </c>
      <c r="E4345" s="1">
        <v>42437</v>
      </c>
      <c r="F4345" s="1">
        <v>44908</v>
      </c>
      <c r="G4345" t="s">
        <v>40</v>
      </c>
      <c r="H4345" t="s">
        <v>41</v>
      </c>
      <c r="I4345" t="s">
        <v>19380</v>
      </c>
      <c r="J4345">
        <v>2471</v>
      </c>
      <c r="K4345" t="s">
        <v>42</v>
      </c>
      <c r="L4345">
        <v>0</v>
      </c>
      <c r="M4345" t="s">
        <v>6337</v>
      </c>
      <c r="N4345" t="s">
        <v>60</v>
      </c>
      <c r="O4345">
        <v>24</v>
      </c>
      <c r="P4345" t="s">
        <v>920</v>
      </c>
      <c r="Q4345" t="s">
        <v>62</v>
      </c>
      <c r="R4345" t="s">
        <v>19381</v>
      </c>
      <c r="S4345" t="s">
        <v>67</v>
      </c>
      <c r="T4345">
        <v>0</v>
      </c>
      <c r="U4345">
        <v>0</v>
      </c>
      <c r="V4345" t="s">
        <v>68</v>
      </c>
      <c r="W4345" t="s">
        <v>19389</v>
      </c>
      <c r="X4345" t="s">
        <v>57</v>
      </c>
      <c r="Y4345">
        <v>35</v>
      </c>
      <c r="Z4345">
        <v>63</v>
      </c>
      <c r="AA4345">
        <v>0</v>
      </c>
      <c r="AB4345" t="s">
        <v>58</v>
      </c>
      <c r="AC4345">
        <v>0</v>
      </c>
      <c r="AD4345" t="s">
        <v>59</v>
      </c>
    </row>
    <row r="4346" spans="1:30" x14ac:dyDescent="0.3">
      <c r="A4346" t="s">
        <v>17898</v>
      </c>
      <c r="B4346" t="s">
        <v>54</v>
      </c>
      <c r="C4346">
        <v>466223</v>
      </c>
      <c r="D4346">
        <v>1787.45</v>
      </c>
      <c r="E4346" s="1">
        <v>42721</v>
      </c>
      <c r="F4346" s="1">
        <v>45906</v>
      </c>
      <c r="G4346" t="s">
        <v>99</v>
      </c>
      <c r="H4346" t="s">
        <v>41</v>
      </c>
      <c r="I4346" t="s">
        <v>17891</v>
      </c>
      <c r="J4346">
        <v>3185</v>
      </c>
      <c r="K4346" t="s">
        <v>42</v>
      </c>
      <c r="L4346">
        <v>0</v>
      </c>
      <c r="M4346" t="s">
        <v>17892</v>
      </c>
      <c r="N4346" t="s">
        <v>32</v>
      </c>
      <c r="O4346">
        <v>18</v>
      </c>
      <c r="P4346" t="s">
        <v>8828</v>
      </c>
      <c r="Q4346" t="s">
        <v>87</v>
      </c>
      <c r="R4346" t="s">
        <v>17893</v>
      </c>
      <c r="S4346" t="s">
        <v>67</v>
      </c>
      <c r="T4346">
        <v>0</v>
      </c>
      <c r="U4346">
        <v>0</v>
      </c>
      <c r="V4346" t="s">
        <v>68</v>
      </c>
      <c r="W4346" t="s">
        <v>17899</v>
      </c>
      <c r="X4346" t="s">
        <v>72</v>
      </c>
      <c r="Y4346">
        <v>16</v>
      </c>
      <c r="Z4346">
        <v>99</v>
      </c>
      <c r="AA4346">
        <v>1</v>
      </c>
      <c r="AB4346" t="s">
        <v>58</v>
      </c>
      <c r="AC4346">
        <v>1</v>
      </c>
      <c r="AD4346" t="s">
        <v>74</v>
      </c>
    </row>
    <row r="4347" spans="1:30" x14ac:dyDescent="0.3">
      <c r="A4347" t="s">
        <v>8680</v>
      </c>
      <c r="B4347" t="s">
        <v>54</v>
      </c>
      <c r="C4347">
        <v>317953</v>
      </c>
      <c r="D4347">
        <v>1407.42</v>
      </c>
      <c r="E4347" s="1">
        <v>44723</v>
      </c>
      <c r="F4347" s="1">
        <v>45756</v>
      </c>
      <c r="G4347" t="s">
        <v>99</v>
      </c>
      <c r="H4347" t="s">
        <v>55</v>
      </c>
      <c r="I4347" t="s">
        <v>8673</v>
      </c>
      <c r="J4347">
        <v>1033</v>
      </c>
      <c r="K4347" t="s">
        <v>100</v>
      </c>
      <c r="L4347">
        <v>0</v>
      </c>
      <c r="M4347" t="s">
        <v>8674</v>
      </c>
      <c r="N4347" t="s">
        <v>49</v>
      </c>
      <c r="O4347">
        <v>22</v>
      </c>
      <c r="P4347" t="s">
        <v>5122</v>
      </c>
      <c r="Q4347" t="s">
        <v>34</v>
      </c>
      <c r="R4347" t="s">
        <v>8675</v>
      </c>
      <c r="S4347" t="s">
        <v>67</v>
      </c>
      <c r="T4347">
        <v>1</v>
      </c>
      <c r="U4347">
        <v>0</v>
      </c>
      <c r="V4347" t="s">
        <v>68</v>
      </c>
      <c r="W4347" t="s">
        <v>8681</v>
      </c>
      <c r="X4347" t="s">
        <v>72</v>
      </c>
      <c r="Y4347">
        <v>6</v>
      </c>
      <c r="Z4347">
        <v>41</v>
      </c>
      <c r="AA4347">
        <v>0</v>
      </c>
      <c r="AB4347" t="s">
        <v>45</v>
      </c>
      <c r="AC4347">
        <v>0</v>
      </c>
      <c r="AD4347" t="s">
        <v>74</v>
      </c>
    </row>
    <row r="4348" spans="1:30" x14ac:dyDescent="0.3">
      <c r="A4348" t="s">
        <v>19602</v>
      </c>
      <c r="B4348" t="s">
        <v>39</v>
      </c>
      <c r="C4348">
        <v>125901</v>
      </c>
      <c r="D4348">
        <v>865.77</v>
      </c>
      <c r="E4348" s="1">
        <v>43022</v>
      </c>
      <c r="F4348" s="1">
        <v>44656</v>
      </c>
      <c r="G4348" t="s">
        <v>103</v>
      </c>
      <c r="H4348" t="s">
        <v>41</v>
      </c>
      <c r="I4348" t="s">
        <v>19595</v>
      </c>
      <c r="J4348">
        <v>1634</v>
      </c>
      <c r="K4348" t="s">
        <v>42</v>
      </c>
      <c r="L4348">
        <v>0</v>
      </c>
      <c r="M4348" t="s">
        <v>19596</v>
      </c>
      <c r="N4348" t="s">
        <v>49</v>
      </c>
      <c r="O4348">
        <v>41</v>
      </c>
      <c r="P4348" t="s">
        <v>1142</v>
      </c>
      <c r="Q4348" t="s">
        <v>51</v>
      </c>
      <c r="R4348" t="s">
        <v>19597</v>
      </c>
      <c r="S4348" t="s">
        <v>89</v>
      </c>
      <c r="T4348">
        <v>0</v>
      </c>
      <c r="U4348">
        <v>0</v>
      </c>
      <c r="V4348" t="s">
        <v>90</v>
      </c>
      <c r="W4348" t="s">
        <v>19603</v>
      </c>
      <c r="X4348" t="s">
        <v>44</v>
      </c>
      <c r="Y4348">
        <v>1</v>
      </c>
      <c r="Z4348">
        <v>20</v>
      </c>
      <c r="AA4348">
        <v>0</v>
      </c>
      <c r="AB4348" t="s">
        <v>73</v>
      </c>
      <c r="AC4348">
        <v>0</v>
      </c>
      <c r="AD4348" t="s">
        <v>46</v>
      </c>
    </row>
    <row r="4349" spans="1:30" x14ac:dyDescent="0.3">
      <c r="A4349" t="s">
        <v>13852</v>
      </c>
      <c r="B4349" t="s">
        <v>54</v>
      </c>
      <c r="C4349">
        <v>241424</v>
      </c>
      <c r="D4349">
        <v>520.91</v>
      </c>
      <c r="E4349" s="1">
        <v>44902</v>
      </c>
      <c r="F4349" s="1">
        <v>46938</v>
      </c>
      <c r="G4349" t="s">
        <v>103</v>
      </c>
      <c r="H4349" t="s">
        <v>55</v>
      </c>
      <c r="I4349" t="s">
        <v>13847</v>
      </c>
      <c r="J4349">
        <v>2036</v>
      </c>
      <c r="K4349" t="s">
        <v>42</v>
      </c>
      <c r="L4349">
        <v>0</v>
      </c>
      <c r="M4349" t="s">
        <v>13848</v>
      </c>
      <c r="N4349" t="s">
        <v>32</v>
      </c>
      <c r="O4349">
        <v>21</v>
      </c>
      <c r="P4349" t="s">
        <v>140</v>
      </c>
      <c r="Q4349" t="s">
        <v>34</v>
      </c>
      <c r="R4349" t="s">
        <v>13849</v>
      </c>
      <c r="S4349" t="s">
        <v>67</v>
      </c>
      <c r="T4349">
        <v>1</v>
      </c>
      <c r="U4349">
        <v>0</v>
      </c>
      <c r="V4349" t="s">
        <v>68</v>
      </c>
      <c r="W4349" t="s">
        <v>13853</v>
      </c>
      <c r="X4349" t="s">
        <v>57</v>
      </c>
      <c r="Y4349">
        <v>19</v>
      </c>
      <c r="Z4349">
        <v>58</v>
      </c>
      <c r="AA4349">
        <v>0</v>
      </c>
      <c r="AB4349" t="s">
        <v>45</v>
      </c>
      <c r="AC4349">
        <v>0</v>
      </c>
      <c r="AD4349" t="s">
        <v>59</v>
      </c>
    </row>
    <row r="4350" spans="1:30" x14ac:dyDescent="0.3">
      <c r="A4350" t="s">
        <v>1053</v>
      </c>
      <c r="B4350" t="s">
        <v>39</v>
      </c>
      <c r="C4350">
        <v>208838</v>
      </c>
      <c r="D4350">
        <v>243.16</v>
      </c>
      <c r="E4350" s="1">
        <v>43481</v>
      </c>
      <c r="F4350" s="1">
        <v>46226</v>
      </c>
      <c r="G4350" t="s">
        <v>103</v>
      </c>
      <c r="H4350" t="s">
        <v>41</v>
      </c>
      <c r="I4350" t="s">
        <v>1049</v>
      </c>
      <c r="J4350">
        <v>2745</v>
      </c>
      <c r="K4350" t="s">
        <v>42</v>
      </c>
      <c r="L4350">
        <v>0</v>
      </c>
      <c r="M4350" t="s">
        <v>1050</v>
      </c>
      <c r="N4350" t="s">
        <v>32</v>
      </c>
      <c r="O4350">
        <v>60</v>
      </c>
      <c r="P4350" t="s">
        <v>1051</v>
      </c>
      <c r="Q4350" t="s">
        <v>87</v>
      </c>
      <c r="R4350" t="s">
        <v>1052</v>
      </c>
      <c r="S4350" t="s">
        <v>36</v>
      </c>
      <c r="T4350">
        <v>0</v>
      </c>
      <c r="U4350">
        <v>1</v>
      </c>
      <c r="V4350" t="s">
        <v>37</v>
      </c>
      <c r="W4350" t="s">
        <v>1054</v>
      </c>
      <c r="X4350" t="s">
        <v>57</v>
      </c>
      <c r="Y4350">
        <v>42</v>
      </c>
      <c r="Z4350">
        <v>24</v>
      </c>
      <c r="AA4350">
        <v>0</v>
      </c>
      <c r="AB4350" t="s">
        <v>73</v>
      </c>
      <c r="AC4350">
        <v>0</v>
      </c>
      <c r="AD4350" t="s">
        <v>59</v>
      </c>
    </row>
    <row r="4351" spans="1:30" x14ac:dyDescent="0.3">
      <c r="A4351" t="s">
        <v>19821</v>
      </c>
      <c r="B4351" t="s">
        <v>39</v>
      </c>
      <c r="C4351">
        <v>336355</v>
      </c>
      <c r="D4351">
        <v>674.98</v>
      </c>
      <c r="E4351" s="1">
        <v>43843</v>
      </c>
      <c r="F4351" s="1">
        <v>45094</v>
      </c>
      <c r="G4351" t="s">
        <v>103</v>
      </c>
      <c r="H4351" t="s">
        <v>41</v>
      </c>
      <c r="I4351" t="s">
        <v>19814</v>
      </c>
      <c r="J4351">
        <v>1251</v>
      </c>
      <c r="K4351" t="s">
        <v>42</v>
      </c>
      <c r="L4351">
        <v>0</v>
      </c>
      <c r="M4351" t="s">
        <v>19815</v>
      </c>
      <c r="N4351" t="s">
        <v>49</v>
      </c>
      <c r="O4351">
        <v>34</v>
      </c>
      <c r="P4351" t="s">
        <v>112</v>
      </c>
      <c r="Q4351" t="s">
        <v>34</v>
      </c>
      <c r="R4351" t="s">
        <v>19816</v>
      </c>
      <c r="S4351" t="s">
        <v>109</v>
      </c>
      <c r="T4351">
        <v>1</v>
      </c>
      <c r="U4351">
        <v>0</v>
      </c>
      <c r="V4351" t="s">
        <v>90</v>
      </c>
      <c r="W4351" t="s">
        <v>19822</v>
      </c>
      <c r="X4351" t="s">
        <v>44</v>
      </c>
      <c r="Y4351">
        <v>48</v>
      </c>
      <c r="Z4351">
        <v>29</v>
      </c>
      <c r="AA4351">
        <v>0</v>
      </c>
      <c r="AB4351" t="s">
        <v>73</v>
      </c>
      <c r="AC4351">
        <v>0</v>
      </c>
      <c r="AD4351" t="s">
        <v>46</v>
      </c>
    </row>
    <row r="4352" spans="1:30" x14ac:dyDescent="0.3">
      <c r="A4352" t="s">
        <v>12417</v>
      </c>
      <c r="B4352" t="s">
        <v>54</v>
      </c>
      <c r="C4352">
        <v>465244</v>
      </c>
      <c r="D4352">
        <v>1880.14</v>
      </c>
      <c r="E4352" s="1">
        <v>44764</v>
      </c>
      <c r="F4352" s="1">
        <v>45693</v>
      </c>
      <c r="G4352" t="s">
        <v>40</v>
      </c>
      <c r="H4352" t="s">
        <v>41</v>
      </c>
      <c r="I4352" t="s">
        <v>12414</v>
      </c>
      <c r="J4352">
        <v>929</v>
      </c>
      <c r="K4352" t="s">
        <v>100</v>
      </c>
      <c r="L4352">
        <v>0</v>
      </c>
      <c r="M4352" t="s">
        <v>12415</v>
      </c>
      <c r="N4352" t="s">
        <v>32</v>
      </c>
      <c r="O4352">
        <v>73</v>
      </c>
      <c r="P4352" t="s">
        <v>2807</v>
      </c>
      <c r="Q4352" t="s">
        <v>51</v>
      </c>
      <c r="R4352" t="s">
        <v>12416</v>
      </c>
      <c r="S4352" t="s">
        <v>36</v>
      </c>
      <c r="T4352">
        <v>0</v>
      </c>
      <c r="U4352">
        <v>1</v>
      </c>
      <c r="V4352" t="s">
        <v>37</v>
      </c>
      <c r="W4352" t="s">
        <v>12418</v>
      </c>
      <c r="X4352" t="s">
        <v>72</v>
      </c>
      <c r="Y4352">
        <v>20</v>
      </c>
      <c r="Z4352">
        <v>54</v>
      </c>
      <c r="AA4352">
        <v>0</v>
      </c>
      <c r="AB4352" t="s">
        <v>45</v>
      </c>
      <c r="AC4352">
        <v>0</v>
      </c>
      <c r="AD4352" t="s">
        <v>74</v>
      </c>
    </row>
    <row r="4353" spans="1:30" x14ac:dyDescent="0.3">
      <c r="A4353" t="s">
        <v>17719</v>
      </c>
      <c r="B4353" t="s">
        <v>118</v>
      </c>
      <c r="C4353">
        <v>121073</v>
      </c>
      <c r="D4353">
        <v>1017</v>
      </c>
      <c r="E4353" s="1">
        <v>45615</v>
      </c>
      <c r="F4353" s="1">
        <v>48220</v>
      </c>
      <c r="G4353" t="s">
        <v>103</v>
      </c>
      <c r="H4353" t="s">
        <v>41</v>
      </c>
      <c r="I4353" t="s">
        <v>17716</v>
      </c>
      <c r="J4353">
        <v>2605</v>
      </c>
      <c r="K4353" t="s">
        <v>42</v>
      </c>
      <c r="L4353">
        <v>0</v>
      </c>
      <c r="M4353" t="s">
        <v>17717</v>
      </c>
      <c r="N4353" t="s">
        <v>60</v>
      </c>
      <c r="O4353">
        <v>74</v>
      </c>
      <c r="P4353" t="s">
        <v>4745</v>
      </c>
      <c r="Q4353" t="s">
        <v>62</v>
      </c>
      <c r="R4353" t="s">
        <v>17718</v>
      </c>
      <c r="S4353" t="s">
        <v>36</v>
      </c>
      <c r="T4353">
        <v>0</v>
      </c>
      <c r="U4353">
        <v>1</v>
      </c>
      <c r="V4353" t="s">
        <v>37</v>
      </c>
      <c r="W4353" t="s">
        <v>17720</v>
      </c>
      <c r="X4353" t="s">
        <v>72</v>
      </c>
      <c r="Y4353">
        <v>42</v>
      </c>
      <c r="Z4353">
        <v>8</v>
      </c>
      <c r="AA4353">
        <v>0</v>
      </c>
      <c r="AB4353" t="s">
        <v>73</v>
      </c>
      <c r="AC4353">
        <v>0</v>
      </c>
      <c r="AD4353" t="s">
        <v>74</v>
      </c>
    </row>
    <row r="4354" spans="1:30" x14ac:dyDescent="0.3">
      <c r="A4354" t="s">
        <v>12202</v>
      </c>
      <c r="B4354" t="s">
        <v>54</v>
      </c>
      <c r="C4354">
        <v>357187</v>
      </c>
      <c r="D4354">
        <v>606.97</v>
      </c>
      <c r="E4354" s="1">
        <v>44632</v>
      </c>
      <c r="F4354" s="1">
        <v>48086</v>
      </c>
      <c r="G4354" t="s">
        <v>103</v>
      </c>
      <c r="H4354" t="s">
        <v>80</v>
      </c>
      <c r="I4354" t="s">
        <v>12197</v>
      </c>
      <c r="J4354">
        <v>3454</v>
      </c>
      <c r="K4354" t="s">
        <v>42</v>
      </c>
      <c r="L4354">
        <v>1</v>
      </c>
      <c r="M4354" t="s">
        <v>12198</v>
      </c>
      <c r="N4354" t="s">
        <v>60</v>
      </c>
      <c r="O4354">
        <v>29</v>
      </c>
      <c r="P4354" t="s">
        <v>110</v>
      </c>
      <c r="Q4354" t="s">
        <v>62</v>
      </c>
      <c r="R4354" t="s">
        <v>12199</v>
      </c>
      <c r="S4354" t="s">
        <v>109</v>
      </c>
      <c r="T4354">
        <v>0</v>
      </c>
      <c r="U4354">
        <v>0</v>
      </c>
      <c r="V4354" t="s">
        <v>68</v>
      </c>
      <c r="W4354" t="s">
        <v>12203</v>
      </c>
      <c r="X4354" t="s">
        <v>57</v>
      </c>
      <c r="Y4354">
        <v>16</v>
      </c>
      <c r="Z4354">
        <v>94</v>
      </c>
      <c r="AA4354">
        <v>1</v>
      </c>
      <c r="AB4354" t="s">
        <v>58</v>
      </c>
      <c r="AC4354">
        <v>1</v>
      </c>
      <c r="AD4354" t="s">
        <v>59</v>
      </c>
    </row>
    <row r="4355" spans="1:30" x14ac:dyDescent="0.3">
      <c r="A4355" t="s">
        <v>19795</v>
      </c>
      <c r="B4355" t="s">
        <v>118</v>
      </c>
      <c r="C4355">
        <v>197302</v>
      </c>
      <c r="D4355">
        <v>742.68</v>
      </c>
      <c r="E4355" s="1">
        <v>43103</v>
      </c>
      <c r="F4355" s="1">
        <v>45423</v>
      </c>
      <c r="G4355" t="s">
        <v>40</v>
      </c>
      <c r="H4355" t="s">
        <v>80</v>
      </c>
      <c r="I4355" t="s">
        <v>19790</v>
      </c>
      <c r="J4355">
        <v>2320</v>
      </c>
      <c r="K4355" t="s">
        <v>42</v>
      </c>
      <c r="L4355">
        <v>1</v>
      </c>
      <c r="M4355" t="s">
        <v>19791</v>
      </c>
      <c r="N4355" t="s">
        <v>49</v>
      </c>
      <c r="O4355">
        <v>58</v>
      </c>
      <c r="P4355" t="s">
        <v>938</v>
      </c>
      <c r="Q4355" t="s">
        <v>51</v>
      </c>
      <c r="R4355" t="s">
        <v>19792</v>
      </c>
      <c r="S4355" t="s">
        <v>36</v>
      </c>
      <c r="T4355">
        <v>0</v>
      </c>
      <c r="U4355">
        <v>0</v>
      </c>
      <c r="V4355" t="s">
        <v>37</v>
      </c>
      <c r="W4355" t="s">
        <v>19796</v>
      </c>
      <c r="X4355" t="s">
        <v>72</v>
      </c>
      <c r="Y4355">
        <v>17</v>
      </c>
      <c r="Z4355">
        <v>23</v>
      </c>
      <c r="AA4355">
        <v>0</v>
      </c>
      <c r="AB4355" t="s">
        <v>73</v>
      </c>
      <c r="AC4355">
        <v>0</v>
      </c>
      <c r="AD4355" t="s">
        <v>74</v>
      </c>
    </row>
    <row r="4356" spans="1:30" x14ac:dyDescent="0.3">
      <c r="A4356" t="s">
        <v>3535</v>
      </c>
      <c r="B4356" t="s">
        <v>118</v>
      </c>
      <c r="C4356">
        <v>495594</v>
      </c>
      <c r="D4356">
        <v>331.04</v>
      </c>
      <c r="E4356" s="1">
        <v>44343</v>
      </c>
      <c r="F4356" s="1">
        <v>47175</v>
      </c>
      <c r="G4356" t="s">
        <v>103</v>
      </c>
      <c r="H4356" t="s">
        <v>80</v>
      </c>
      <c r="I4356" t="s">
        <v>3532</v>
      </c>
      <c r="J4356">
        <v>2832</v>
      </c>
      <c r="K4356" t="s">
        <v>42</v>
      </c>
      <c r="L4356">
        <v>1</v>
      </c>
      <c r="M4356" t="s">
        <v>3533</v>
      </c>
      <c r="N4356" t="s">
        <v>60</v>
      </c>
      <c r="O4356">
        <v>19</v>
      </c>
      <c r="P4356" t="s">
        <v>1605</v>
      </c>
      <c r="Q4356" t="s">
        <v>34</v>
      </c>
      <c r="R4356" t="s">
        <v>3534</v>
      </c>
      <c r="S4356" t="s">
        <v>67</v>
      </c>
      <c r="T4356">
        <v>1</v>
      </c>
      <c r="U4356">
        <v>0</v>
      </c>
      <c r="V4356" t="s">
        <v>68</v>
      </c>
      <c r="W4356" t="s">
        <v>3536</v>
      </c>
      <c r="X4356" t="s">
        <v>44</v>
      </c>
      <c r="Y4356">
        <v>48</v>
      </c>
      <c r="Z4356">
        <v>44</v>
      </c>
      <c r="AA4356">
        <v>0</v>
      </c>
      <c r="AB4356" t="s">
        <v>45</v>
      </c>
      <c r="AC4356">
        <v>0</v>
      </c>
      <c r="AD4356" t="s">
        <v>46</v>
      </c>
    </row>
    <row r="4357" spans="1:30" x14ac:dyDescent="0.3">
      <c r="A4357" t="s">
        <v>1136</v>
      </c>
      <c r="B4357" t="s">
        <v>54</v>
      </c>
      <c r="C4357">
        <v>296345</v>
      </c>
      <c r="D4357">
        <v>165.98</v>
      </c>
      <c r="E4357" s="1">
        <v>42637</v>
      </c>
      <c r="F4357" s="1">
        <v>43857</v>
      </c>
      <c r="G4357" t="s">
        <v>103</v>
      </c>
      <c r="H4357" t="s">
        <v>80</v>
      </c>
      <c r="I4357" t="s">
        <v>1130</v>
      </c>
      <c r="J4357">
        <v>1220</v>
      </c>
      <c r="K4357" t="s">
        <v>42</v>
      </c>
      <c r="L4357">
        <v>1</v>
      </c>
      <c r="M4357" t="s">
        <v>1131</v>
      </c>
      <c r="N4357" t="s">
        <v>49</v>
      </c>
      <c r="O4357">
        <v>29</v>
      </c>
      <c r="P4357" t="s">
        <v>1132</v>
      </c>
      <c r="Q4357" t="s">
        <v>62</v>
      </c>
      <c r="R4357" t="s">
        <v>1133</v>
      </c>
      <c r="S4357" t="s">
        <v>109</v>
      </c>
      <c r="T4357">
        <v>0</v>
      </c>
      <c r="U4357">
        <v>0</v>
      </c>
      <c r="V4357" t="s">
        <v>68</v>
      </c>
      <c r="W4357" t="s">
        <v>1137</v>
      </c>
      <c r="X4357" t="s">
        <v>57</v>
      </c>
      <c r="Y4357">
        <v>44</v>
      </c>
      <c r="Z4357">
        <v>39</v>
      </c>
      <c r="AA4357">
        <v>0</v>
      </c>
      <c r="AB4357" t="s">
        <v>45</v>
      </c>
      <c r="AC4357">
        <v>0</v>
      </c>
      <c r="AD4357" t="s">
        <v>59</v>
      </c>
    </row>
    <row r="4358" spans="1:30" x14ac:dyDescent="0.3">
      <c r="A4358" t="s">
        <v>6493</v>
      </c>
      <c r="B4358" t="s">
        <v>118</v>
      </c>
      <c r="C4358">
        <v>396177</v>
      </c>
      <c r="D4358">
        <v>654.47</v>
      </c>
      <c r="E4358" s="1">
        <v>45199</v>
      </c>
      <c r="F4358" s="1">
        <v>47984</v>
      </c>
      <c r="G4358" t="s">
        <v>103</v>
      </c>
      <c r="H4358" t="s">
        <v>41</v>
      </c>
      <c r="I4358" t="s">
        <v>6490</v>
      </c>
      <c r="J4358">
        <v>2785</v>
      </c>
      <c r="K4358" t="s">
        <v>42</v>
      </c>
      <c r="L4358">
        <v>0</v>
      </c>
      <c r="M4358" t="s">
        <v>6491</v>
      </c>
      <c r="N4358" t="s">
        <v>60</v>
      </c>
      <c r="O4358">
        <v>19</v>
      </c>
      <c r="P4358" t="s">
        <v>5571</v>
      </c>
      <c r="Q4358" t="s">
        <v>62</v>
      </c>
      <c r="R4358" t="s">
        <v>6492</v>
      </c>
      <c r="S4358" t="s">
        <v>67</v>
      </c>
      <c r="T4358">
        <v>0</v>
      </c>
      <c r="U4358">
        <v>0</v>
      </c>
      <c r="V4358" t="s">
        <v>68</v>
      </c>
      <c r="W4358" t="s">
        <v>6494</v>
      </c>
      <c r="X4358" t="s">
        <v>57</v>
      </c>
      <c r="Y4358">
        <v>9</v>
      </c>
      <c r="Z4358">
        <v>37</v>
      </c>
      <c r="AA4358">
        <v>0</v>
      </c>
      <c r="AB4358" t="s">
        <v>45</v>
      </c>
      <c r="AC4358">
        <v>0</v>
      </c>
      <c r="AD4358" t="s">
        <v>59</v>
      </c>
    </row>
    <row r="4359" spans="1:30" x14ac:dyDescent="0.3">
      <c r="A4359" t="s">
        <v>16234</v>
      </c>
      <c r="B4359" t="s">
        <v>54</v>
      </c>
      <c r="C4359">
        <v>35457</v>
      </c>
      <c r="D4359">
        <v>1138.8399999999999</v>
      </c>
      <c r="E4359" s="1">
        <v>42222</v>
      </c>
      <c r="F4359" s="1">
        <v>45301</v>
      </c>
      <c r="G4359" t="s">
        <v>103</v>
      </c>
      <c r="H4359" t="s">
        <v>41</v>
      </c>
      <c r="I4359" t="s">
        <v>16225</v>
      </c>
      <c r="J4359">
        <v>3079</v>
      </c>
      <c r="K4359" t="s">
        <v>42</v>
      </c>
      <c r="L4359">
        <v>0</v>
      </c>
      <c r="M4359" t="s">
        <v>16226</v>
      </c>
      <c r="N4359" t="s">
        <v>32</v>
      </c>
      <c r="O4359">
        <v>73</v>
      </c>
      <c r="P4359" t="s">
        <v>7843</v>
      </c>
      <c r="Q4359" t="s">
        <v>62</v>
      </c>
      <c r="R4359" t="s">
        <v>16227</v>
      </c>
      <c r="S4359" t="s">
        <v>36</v>
      </c>
      <c r="T4359">
        <v>0</v>
      </c>
      <c r="U4359">
        <v>1</v>
      </c>
      <c r="V4359" t="s">
        <v>37</v>
      </c>
      <c r="W4359" t="s">
        <v>16235</v>
      </c>
      <c r="X4359" t="s">
        <v>72</v>
      </c>
      <c r="Y4359">
        <v>24</v>
      </c>
      <c r="Z4359">
        <v>61</v>
      </c>
      <c r="AA4359">
        <v>0</v>
      </c>
      <c r="AB4359" t="s">
        <v>58</v>
      </c>
      <c r="AC4359">
        <v>0</v>
      </c>
      <c r="AD4359" t="s">
        <v>74</v>
      </c>
    </row>
    <row r="4360" spans="1:30" x14ac:dyDescent="0.3">
      <c r="A4360" t="s">
        <v>3469</v>
      </c>
      <c r="B4360" t="s">
        <v>54</v>
      </c>
      <c r="C4360">
        <v>109058</v>
      </c>
      <c r="D4360">
        <v>955.45</v>
      </c>
      <c r="E4360" s="1">
        <v>44415</v>
      </c>
      <c r="F4360" s="1">
        <v>44807</v>
      </c>
      <c r="G4360" t="s">
        <v>103</v>
      </c>
      <c r="H4360" t="s">
        <v>41</v>
      </c>
      <c r="I4360" t="s">
        <v>3464</v>
      </c>
      <c r="J4360">
        <v>392</v>
      </c>
      <c r="K4360" t="s">
        <v>100</v>
      </c>
      <c r="L4360">
        <v>0</v>
      </c>
      <c r="M4360" t="s">
        <v>3465</v>
      </c>
      <c r="N4360" t="s">
        <v>32</v>
      </c>
      <c r="O4360">
        <v>43</v>
      </c>
      <c r="P4360" t="s">
        <v>3004</v>
      </c>
      <c r="Q4360" t="s">
        <v>51</v>
      </c>
      <c r="R4360" t="s">
        <v>3466</v>
      </c>
      <c r="S4360" t="s">
        <v>89</v>
      </c>
      <c r="T4360">
        <v>0</v>
      </c>
      <c r="U4360">
        <v>0</v>
      </c>
      <c r="V4360" t="s">
        <v>90</v>
      </c>
      <c r="W4360" t="s">
        <v>3470</v>
      </c>
      <c r="X4360" t="s">
        <v>72</v>
      </c>
      <c r="Y4360">
        <v>4</v>
      </c>
      <c r="Z4360">
        <v>18</v>
      </c>
      <c r="AA4360">
        <v>0</v>
      </c>
      <c r="AB4360" t="s">
        <v>73</v>
      </c>
      <c r="AC4360">
        <v>0</v>
      </c>
      <c r="AD4360" t="s">
        <v>74</v>
      </c>
    </row>
    <row r="4361" spans="1:30" x14ac:dyDescent="0.3">
      <c r="A4361" t="s">
        <v>6406</v>
      </c>
      <c r="B4361" t="s">
        <v>39</v>
      </c>
      <c r="C4361">
        <v>345945</v>
      </c>
      <c r="D4361">
        <v>1029.32</v>
      </c>
      <c r="E4361" s="1">
        <v>43229</v>
      </c>
      <c r="F4361" s="1">
        <v>46445</v>
      </c>
      <c r="G4361" t="s">
        <v>40</v>
      </c>
      <c r="H4361" t="s">
        <v>41</v>
      </c>
      <c r="I4361" t="s">
        <v>6403</v>
      </c>
      <c r="J4361">
        <v>3216</v>
      </c>
      <c r="K4361" t="s">
        <v>42</v>
      </c>
      <c r="L4361">
        <v>0</v>
      </c>
      <c r="M4361" t="s">
        <v>6404</v>
      </c>
      <c r="N4361" t="s">
        <v>49</v>
      </c>
      <c r="O4361">
        <v>75</v>
      </c>
      <c r="P4361" t="s">
        <v>564</v>
      </c>
      <c r="Q4361" t="s">
        <v>51</v>
      </c>
      <c r="R4361" t="s">
        <v>6405</v>
      </c>
      <c r="S4361" t="s">
        <v>36</v>
      </c>
      <c r="T4361">
        <v>0</v>
      </c>
      <c r="U4361">
        <v>1</v>
      </c>
      <c r="V4361" t="s">
        <v>37</v>
      </c>
      <c r="W4361" t="s">
        <v>6407</v>
      </c>
      <c r="X4361" t="s">
        <v>57</v>
      </c>
      <c r="Y4361">
        <v>35</v>
      </c>
      <c r="Z4361">
        <v>71</v>
      </c>
      <c r="AA4361">
        <v>1</v>
      </c>
      <c r="AB4361" t="s">
        <v>58</v>
      </c>
      <c r="AC4361">
        <v>1</v>
      </c>
      <c r="AD4361" t="s">
        <v>59</v>
      </c>
    </row>
    <row r="4362" spans="1:30" x14ac:dyDescent="0.3">
      <c r="A4362" t="s">
        <v>5898</v>
      </c>
      <c r="B4362" t="s">
        <v>118</v>
      </c>
      <c r="C4362">
        <v>447980</v>
      </c>
      <c r="D4362">
        <v>1372.29</v>
      </c>
      <c r="E4362" s="1">
        <v>44537</v>
      </c>
      <c r="F4362" s="1">
        <v>45263</v>
      </c>
      <c r="G4362" t="s">
        <v>99</v>
      </c>
      <c r="H4362" t="s">
        <v>55</v>
      </c>
      <c r="I4362" t="s">
        <v>5893</v>
      </c>
      <c r="J4362">
        <v>726</v>
      </c>
      <c r="K4362" t="s">
        <v>100</v>
      </c>
      <c r="L4362">
        <v>0</v>
      </c>
      <c r="M4362" t="s">
        <v>5894</v>
      </c>
      <c r="N4362" t="s">
        <v>60</v>
      </c>
      <c r="O4362">
        <v>61</v>
      </c>
      <c r="P4362" t="s">
        <v>2794</v>
      </c>
      <c r="Q4362" t="s">
        <v>62</v>
      </c>
      <c r="R4362" t="s">
        <v>5895</v>
      </c>
      <c r="S4362" t="s">
        <v>36</v>
      </c>
      <c r="T4362">
        <v>0</v>
      </c>
      <c r="U4362">
        <v>1</v>
      </c>
      <c r="V4362" t="s">
        <v>37</v>
      </c>
      <c r="W4362" t="s">
        <v>5899</v>
      </c>
      <c r="X4362" t="s">
        <v>72</v>
      </c>
      <c r="Y4362">
        <v>33</v>
      </c>
      <c r="Z4362">
        <v>57</v>
      </c>
      <c r="AA4362">
        <v>0</v>
      </c>
      <c r="AB4362" t="s">
        <v>45</v>
      </c>
      <c r="AC4362">
        <v>0</v>
      </c>
      <c r="AD4362" t="s">
        <v>74</v>
      </c>
    </row>
    <row r="4363" spans="1:30" x14ac:dyDescent="0.3">
      <c r="A4363" t="s">
        <v>19841</v>
      </c>
      <c r="B4363" t="s">
        <v>70</v>
      </c>
      <c r="C4363">
        <v>273576</v>
      </c>
      <c r="D4363">
        <v>1533.31</v>
      </c>
      <c r="E4363" s="1">
        <v>45491</v>
      </c>
      <c r="F4363" s="1">
        <v>48195</v>
      </c>
      <c r="G4363" t="s">
        <v>99</v>
      </c>
      <c r="H4363" t="s">
        <v>55</v>
      </c>
      <c r="I4363" t="s">
        <v>19838</v>
      </c>
      <c r="J4363">
        <v>2704</v>
      </c>
      <c r="K4363" t="s">
        <v>42</v>
      </c>
      <c r="L4363">
        <v>0</v>
      </c>
      <c r="M4363" t="s">
        <v>19839</v>
      </c>
      <c r="N4363" t="s">
        <v>60</v>
      </c>
      <c r="O4363">
        <v>75</v>
      </c>
      <c r="P4363" t="s">
        <v>2375</v>
      </c>
      <c r="Q4363" t="s">
        <v>51</v>
      </c>
      <c r="R4363" t="s">
        <v>19840</v>
      </c>
      <c r="S4363" t="s">
        <v>36</v>
      </c>
      <c r="T4363">
        <v>0</v>
      </c>
      <c r="U4363">
        <v>1</v>
      </c>
      <c r="V4363" t="s">
        <v>37</v>
      </c>
      <c r="W4363" t="s">
        <v>19842</v>
      </c>
      <c r="X4363" t="s">
        <v>57</v>
      </c>
      <c r="Y4363">
        <v>22</v>
      </c>
      <c r="Z4363">
        <v>21</v>
      </c>
      <c r="AA4363">
        <v>0</v>
      </c>
      <c r="AB4363" t="s">
        <v>73</v>
      </c>
      <c r="AC4363">
        <v>0</v>
      </c>
      <c r="AD4363" t="s">
        <v>59</v>
      </c>
    </row>
    <row r="4364" spans="1:30" x14ac:dyDescent="0.3">
      <c r="A4364" t="s">
        <v>5114</v>
      </c>
      <c r="B4364" t="s">
        <v>54</v>
      </c>
      <c r="C4364">
        <v>81524</v>
      </c>
      <c r="D4364">
        <v>1510.45</v>
      </c>
      <c r="E4364" s="1">
        <v>44702</v>
      </c>
      <c r="F4364" s="1">
        <v>48107</v>
      </c>
      <c r="G4364" t="s">
        <v>40</v>
      </c>
      <c r="H4364" t="s">
        <v>41</v>
      </c>
      <c r="I4364" t="s">
        <v>5109</v>
      </c>
      <c r="J4364">
        <v>3405</v>
      </c>
      <c r="K4364" t="s">
        <v>42</v>
      </c>
      <c r="L4364">
        <v>0</v>
      </c>
      <c r="M4364" t="s">
        <v>5110</v>
      </c>
      <c r="N4364" t="s">
        <v>49</v>
      </c>
      <c r="O4364">
        <v>53</v>
      </c>
      <c r="P4364" t="s">
        <v>875</v>
      </c>
      <c r="Q4364" t="s">
        <v>87</v>
      </c>
      <c r="R4364" t="s">
        <v>5111</v>
      </c>
      <c r="S4364" t="s">
        <v>97</v>
      </c>
      <c r="T4364">
        <v>0</v>
      </c>
      <c r="U4364">
        <v>0</v>
      </c>
      <c r="V4364" t="s">
        <v>37</v>
      </c>
      <c r="W4364" t="s">
        <v>5115</v>
      </c>
      <c r="X4364" t="s">
        <v>57</v>
      </c>
      <c r="Y4364">
        <v>7</v>
      </c>
      <c r="Z4364">
        <v>1</v>
      </c>
      <c r="AA4364">
        <v>0</v>
      </c>
      <c r="AB4364" t="s">
        <v>73</v>
      </c>
      <c r="AC4364">
        <v>0</v>
      </c>
      <c r="AD4364" t="s">
        <v>59</v>
      </c>
    </row>
    <row r="4365" spans="1:30" x14ac:dyDescent="0.3">
      <c r="A4365" t="s">
        <v>14127</v>
      </c>
      <c r="B4365" t="s">
        <v>118</v>
      </c>
      <c r="C4365">
        <v>302252</v>
      </c>
      <c r="D4365">
        <v>708.81</v>
      </c>
      <c r="E4365" s="1">
        <v>45179</v>
      </c>
      <c r="F4365" s="1">
        <v>48679</v>
      </c>
      <c r="G4365" t="s">
        <v>103</v>
      </c>
      <c r="H4365" t="s">
        <v>55</v>
      </c>
      <c r="I4365" t="s">
        <v>14122</v>
      </c>
      <c r="J4365">
        <v>3500</v>
      </c>
      <c r="K4365" t="s">
        <v>42</v>
      </c>
      <c r="L4365">
        <v>0</v>
      </c>
      <c r="M4365" t="s">
        <v>14123</v>
      </c>
      <c r="N4365" t="s">
        <v>32</v>
      </c>
      <c r="O4365">
        <v>70</v>
      </c>
      <c r="P4365" t="s">
        <v>115</v>
      </c>
      <c r="Q4365" t="s">
        <v>51</v>
      </c>
      <c r="R4365" t="s">
        <v>14124</v>
      </c>
      <c r="S4365" t="s">
        <v>36</v>
      </c>
      <c r="T4365">
        <v>0</v>
      </c>
      <c r="U4365">
        <v>1</v>
      </c>
      <c r="V4365" t="s">
        <v>37</v>
      </c>
      <c r="W4365" t="s">
        <v>14128</v>
      </c>
      <c r="X4365" t="s">
        <v>72</v>
      </c>
      <c r="Y4365">
        <v>24</v>
      </c>
      <c r="Z4365">
        <v>84</v>
      </c>
      <c r="AA4365">
        <v>1</v>
      </c>
      <c r="AB4365" t="s">
        <v>58</v>
      </c>
      <c r="AC4365">
        <v>1</v>
      </c>
      <c r="AD4365" t="s">
        <v>74</v>
      </c>
    </row>
    <row r="4366" spans="1:30" x14ac:dyDescent="0.3">
      <c r="A4366" t="s">
        <v>4419</v>
      </c>
      <c r="B4366" t="s">
        <v>54</v>
      </c>
      <c r="C4366">
        <v>337146</v>
      </c>
      <c r="D4366">
        <v>186.09</v>
      </c>
      <c r="E4366" s="1">
        <v>44721</v>
      </c>
      <c r="F4366" s="1">
        <v>46243</v>
      </c>
      <c r="G4366" t="s">
        <v>99</v>
      </c>
      <c r="H4366" t="s">
        <v>55</v>
      </c>
      <c r="I4366" t="s">
        <v>4416</v>
      </c>
      <c r="J4366">
        <v>1522</v>
      </c>
      <c r="K4366" t="s">
        <v>42</v>
      </c>
      <c r="L4366">
        <v>0</v>
      </c>
      <c r="M4366" t="s">
        <v>4417</v>
      </c>
      <c r="N4366" t="s">
        <v>49</v>
      </c>
      <c r="O4366">
        <v>65</v>
      </c>
      <c r="P4366" t="s">
        <v>1089</v>
      </c>
      <c r="Q4366" t="s">
        <v>51</v>
      </c>
      <c r="R4366" t="s">
        <v>4418</v>
      </c>
      <c r="S4366" t="s">
        <v>36</v>
      </c>
      <c r="T4366">
        <v>0</v>
      </c>
      <c r="U4366">
        <v>1</v>
      </c>
      <c r="V4366" t="s">
        <v>37</v>
      </c>
      <c r="W4366" t="s">
        <v>4420</v>
      </c>
      <c r="X4366" t="s">
        <v>57</v>
      </c>
      <c r="Y4366">
        <v>0</v>
      </c>
      <c r="Z4366">
        <v>37</v>
      </c>
      <c r="AA4366">
        <v>0</v>
      </c>
      <c r="AB4366" t="s">
        <v>45</v>
      </c>
      <c r="AC4366">
        <v>0</v>
      </c>
      <c r="AD4366" t="s">
        <v>59</v>
      </c>
    </row>
    <row r="4367" spans="1:30" x14ac:dyDescent="0.3">
      <c r="A4367" t="s">
        <v>9864</v>
      </c>
      <c r="B4367" t="s">
        <v>54</v>
      </c>
      <c r="C4367">
        <v>393047</v>
      </c>
      <c r="D4367">
        <v>1992.81</v>
      </c>
      <c r="E4367" s="1">
        <v>42390</v>
      </c>
      <c r="F4367" s="1">
        <v>44178</v>
      </c>
      <c r="G4367" t="s">
        <v>103</v>
      </c>
      <c r="H4367" t="s">
        <v>80</v>
      </c>
      <c r="I4367" t="s">
        <v>9859</v>
      </c>
      <c r="J4367">
        <v>1788</v>
      </c>
      <c r="K4367" t="s">
        <v>42</v>
      </c>
      <c r="L4367">
        <v>1</v>
      </c>
      <c r="M4367" t="s">
        <v>9860</v>
      </c>
      <c r="N4367" t="s">
        <v>49</v>
      </c>
      <c r="O4367">
        <v>49</v>
      </c>
      <c r="P4367" t="s">
        <v>1918</v>
      </c>
      <c r="Q4367" t="s">
        <v>87</v>
      </c>
      <c r="R4367" t="s">
        <v>9861</v>
      </c>
      <c r="S4367" t="s">
        <v>97</v>
      </c>
      <c r="T4367">
        <v>0</v>
      </c>
      <c r="U4367">
        <v>0</v>
      </c>
      <c r="V4367" t="s">
        <v>90</v>
      </c>
      <c r="W4367" t="s">
        <v>9865</v>
      </c>
      <c r="X4367" t="s">
        <v>44</v>
      </c>
      <c r="Y4367">
        <v>45</v>
      </c>
      <c r="Z4367">
        <v>35</v>
      </c>
      <c r="AA4367">
        <v>0</v>
      </c>
      <c r="AB4367" t="s">
        <v>45</v>
      </c>
      <c r="AC4367">
        <v>0</v>
      </c>
      <c r="AD4367" t="s">
        <v>46</v>
      </c>
    </row>
    <row r="4368" spans="1:30" x14ac:dyDescent="0.3">
      <c r="A4368" t="s">
        <v>19199</v>
      </c>
      <c r="B4368" t="s">
        <v>39</v>
      </c>
      <c r="C4368">
        <v>465139</v>
      </c>
      <c r="D4368">
        <v>364.63</v>
      </c>
      <c r="E4368" s="1">
        <v>43107</v>
      </c>
      <c r="F4368" s="1">
        <v>45944</v>
      </c>
      <c r="G4368" t="s">
        <v>99</v>
      </c>
      <c r="H4368" t="s">
        <v>55</v>
      </c>
      <c r="I4368" t="s">
        <v>19196</v>
      </c>
      <c r="J4368">
        <v>2837</v>
      </c>
      <c r="K4368" t="s">
        <v>42</v>
      </c>
      <c r="L4368">
        <v>0</v>
      </c>
      <c r="M4368" t="s">
        <v>19197</v>
      </c>
      <c r="N4368" t="s">
        <v>60</v>
      </c>
      <c r="O4368">
        <v>27</v>
      </c>
      <c r="P4368" t="s">
        <v>4869</v>
      </c>
      <c r="Q4368" t="s">
        <v>87</v>
      </c>
      <c r="R4368" t="s">
        <v>19198</v>
      </c>
      <c r="S4368" t="s">
        <v>109</v>
      </c>
      <c r="T4368">
        <v>0</v>
      </c>
      <c r="U4368">
        <v>0</v>
      </c>
      <c r="V4368" t="s">
        <v>68</v>
      </c>
      <c r="W4368" t="s">
        <v>19200</v>
      </c>
      <c r="X4368" t="s">
        <v>72</v>
      </c>
      <c r="Y4368">
        <v>26</v>
      </c>
      <c r="Z4368">
        <v>21</v>
      </c>
      <c r="AA4368">
        <v>0</v>
      </c>
      <c r="AB4368" t="s">
        <v>73</v>
      </c>
      <c r="AC4368">
        <v>0</v>
      </c>
      <c r="AD4368" t="s">
        <v>74</v>
      </c>
    </row>
    <row r="4369" spans="1:30" x14ac:dyDescent="0.3">
      <c r="A4369" t="s">
        <v>11108</v>
      </c>
      <c r="B4369" t="s">
        <v>54</v>
      </c>
      <c r="C4369">
        <v>334480</v>
      </c>
      <c r="D4369">
        <v>1678.91</v>
      </c>
      <c r="E4369" s="1">
        <v>43779</v>
      </c>
      <c r="F4369" s="1">
        <v>45361</v>
      </c>
      <c r="G4369" t="s">
        <v>99</v>
      </c>
      <c r="H4369" t="s">
        <v>80</v>
      </c>
      <c r="I4369" t="s">
        <v>11105</v>
      </c>
      <c r="J4369">
        <v>1582</v>
      </c>
      <c r="K4369" t="s">
        <v>42</v>
      </c>
      <c r="L4369">
        <v>1</v>
      </c>
      <c r="M4369" t="s">
        <v>11106</v>
      </c>
      <c r="N4369" t="s">
        <v>60</v>
      </c>
      <c r="O4369">
        <v>53</v>
      </c>
      <c r="P4369" t="s">
        <v>6814</v>
      </c>
      <c r="Q4369" t="s">
        <v>87</v>
      </c>
      <c r="R4369" t="s">
        <v>11107</v>
      </c>
      <c r="S4369" t="s">
        <v>97</v>
      </c>
      <c r="T4369">
        <v>0</v>
      </c>
      <c r="U4369">
        <v>0</v>
      </c>
      <c r="V4369" t="s">
        <v>37</v>
      </c>
      <c r="W4369" t="s">
        <v>11109</v>
      </c>
      <c r="X4369" t="s">
        <v>44</v>
      </c>
      <c r="Y4369">
        <v>22</v>
      </c>
      <c r="Z4369">
        <v>18</v>
      </c>
      <c r="AA4369">
        <v>0</v>
      </c>
      <c r="AB4369" t="s">
        <v>73</v>
      </c>
      <c r="AC4369">
        <v>0</v>
      </c>
      <c r="AD4369" t="s">
        <v>46</v>
      </c>
    </row>
    <row r="4370" spans="1:30" x14ac:dyDescent="0.3">
      <c r="A4370" t="s">
        <v>19225</v>
      </c>
      <c r="B4370" t="s">
        <v>54</v>
      </c>
      <c r="C4370">
        <v>346974</v>
      </c>
      <c r="D4370">
        <v>317.72000000000003</v>
      </c>
      <c r="E4370" s="1">
        <v>43231</v>
      </c>
      <c r="F4370" s="1">
        <v>45297</v>
      </c>
      <c r="G4370" t="s">
        <v>103</v>
      </c>
      <c r="H4370" t="s">
        <v>80</v>
      </c>
      <c r="I4370" t="s">
        <v>19216</v>
      </c>
      <c r="J4370">
        <v>2066</v>
      </c>
      <c r="K4370" t="s">
        <v>42</v>
      </c>
      <c r="L4370">
        <v>1</v>
      </c>
      <c r="M4370" t="s">
        <v>19217</v>
      </c>
      <c r="N4370" t="s">
        <v>60</v>
      </c>
      <c r="O4370">
        <v>48</v>
      </c>
      <c r="P4370" t="s">
        <v>6509</v>
      </c>
      <c r="Q4370" t="s">
        <v>87</v>
      </c>
      <c r="R4370" t="s">
        <v>19218</v>
      </c>
      <c r="S4370" t="s">
        <v>97</v>
      </c>
      <c r="T4370">
        <v>0</v>
      </c>
      <c r="U4370">
        <v>0</v>
      </c>
      <c r="V4370" t="s">
        <v>90</v>
      </c>
      <c r="W4370" t="s">
        <v>19226</v>
      </c>
      <c r="X4370" t="s">
        <v>57</v>
      </c>
      <c r="Y4370">
        <v>21</v>
      </c>
      <c r="Z4370">
        <v>42</v>
      </c>
      <c r="AA4370">
        <v>0</v>
      </c>
      <c r="AB4370" t="s">
        <v>45</v>
      </c>
      <c r="AC4370">
        <v>0</v>
      </c>
      <c r="AD4370" t="s">
        <v>59</v>
      </c>
    </row>
    <row r="4371" spans="1:30" x14ac:dyDescent="0.3">
      <c r="A4371" t="s">
        <v>13898</v>
      </c>
      <c r="B4371" t="s">
        <v>70</v>
      </c>
      <c r="C4371">
        <v>10710</v>
      </c>
      <c r="D4371">
        <v>1594.68</v>
      </c>
      <c r="E4371" s="1">
        <v>44584</v>
      </c>
      <c r="F4371" s="1">
        <v>47340</v>
      </c>
      <c r="G4371" t="s">
        <v>40</v>
      </c>
      <c r="H4371" t="s">
        <v>55</v>
      </c>
      <c r="I4371" t="s">
        <v>13893</v>
      </c>
      <c r="J4371">
        <v>2756</v>
      </c>
      <c r="K4371" t="s">
        <v>42</v>
      </c>
      <c r="L4371">
        <v>0</v>
      </c>
      <c r="M4371" t="s">
        <v>13894</v>
      </c>
      <c r="N4371" t="s">
        <v>49</v>
      </c>
      <c r="O4371">
        <v>23</v>
      </c>
      <c r="P4371" t="s">
        <v>4410</v>
      </c>
      <c r="Q4371" t="s">
        <v>34</v>
      </c>
      <c r="R4371" t="s">
        <v>13895</v>
      </c>
      <c r="S4371" t="s">
        <v>67</v>
      </c>
      <c r="T4371">
        <v>1</v>
      </c>
      <c r="U4371">
        <v>0</v>
      </c>
      <c r="V4371" t="s">
        <v>68</v>
      </c>
      <c r="W4371" t="s">
        <v>13899</v>
      </c>
      <c r="X4371" t="s">
        <v>44</v>
      </c>
      <c r="Y4371">
        <v>46</v>
      </c>
      <c r="Z4371">
        <v>53</v>
      </c>
      <c r="AA4371">
        <v>0</v>
      </c>
      <c r="AB4371" t="s">
        <v>45</v>
      </c>
      <c r="AC4371">
        <v>0</v>
      </c>
      <c r="AD4371" t="s">
        <v>46</v>
      </c>
    </row>
    <row r="4372" spans="1:30" x14ac:dyDescent="0.3">
      <c r="A4372" t="s">
        <v>9912</v>
      </c>
      <c r="B4372" t="s">
        <v>39</v>
      </c>
      <c r="C4372">
        <v>290069</v>
      </c>
      <c r="D4372">
        <v>1401.55</v>
      </c>
      <c r="E4372" s="1">
        <v>43376</v>
      </c>
      <c r="F4372" s="1">
        <v>45766</v>
      </c>
      <c r="G4372" t="s">
        <v>40</v>
      </c>
      <c r="H4372" t="s">
        <v>80</v>
      </c>
      <c r="I4372" t="s">
        <v>9907</v>
      </c>
      <c r="J4372">
        <v>2390</v>
      </c>
      <c r="K4372" t="s">
        <v>42</v>
      </c>
      <c r="L4372">
        <v>1</v>
      </c>
      <c r="M4372" t="s">
        <v>9908</v>
      </c>
      <c r="N4372" t="s">
        <v>60</v>
      </c>
      <c r="O4372">
        <v>25</v>
      </c>
      <c r="P4372" t="s">
        <v>6543</v>
      </c>
      <c r="Q4372" t="s">
        <v>51</v>
      </c>
      <c r="R4372" t="s">
        <v>9909</v>
      </c>
      <c r="S4372" t="s">
        <v>67</v>
      </c>
      <c r="T4372">
        <v>0</v>
      </c>
      <c r="U4372">
        <v>0</v>
      </c>
      <c r="V4372" t="s">
        <v>68</v>
      </c>
      <c r="W4372" t="s">
        <v>9913</v>
      </c>
      <c r="X4372" t="s">
        <v>72</v>
      </c>
      <c r="Y4372">
        <v>28</v>
      </c>
      <c r="Z4372">
        <v>60</v>
      </c>
      <c r="AA4372">
        <v>0</v>
      </c>
      <c r="AB4372" t="s">
        <v>45</v>
      </c>
      <c r="AC4372">
        <v>0</v>
      </c>
      <c r="AD4372" t="s">
        <v>74</v>
      </c>
    </row>
    <row r="4373" spans="1:30" x14ac:dyDescent="0.3">
      <c r="A4373" t="s">
        <v>10158</v>
      </c>
      <c r="B4373" t="s">
        <v>118</v>
      </c>
      <c r="C4373">
        <v>445131</v>
      </c>
      <c r="D4373">
        <v>1005.28</v>
      </c>
      <c r="E4373" s="1">
        <v>44953</v>
      </c>
      <c r="F4373" s="1">
        <v>47200</v>
      </c>
      <c r="G4373" t="s">
        <v>99</v>
      </c>
      <c r="H4373" t="s">
        <v>80</v>
      </c>
      <c r="I4373" t="s">
        <v>10151</v>
      </c>
      <c r="J4373">
        <v>2247</v>
      </c>
      <c r="K4373" t="s">
        <v>42</v>
      </c>
      <c r="L4373">
        <v>1</v>
      </c>
      <c r="M4373" t="s">
        <v>10152</v>
      </c>
      <c r="N4373" t="s">
        <v>32</v>
      </c>
      <c r="O4373">
        <v>48</v>
      </c>
      <c r="P4373" t="s">
        <v>954</v>
      </c>
      <c r="Q4373" t="s">
        <v>62</v>
      </c>
      <c r="R4373" t="s">
        <v>10153</v>
      </c>
      <c r="S4373" t="s">
        <v>97</v>
      </c>
      <c r="T4373">
        <v>0</v>
      </c>
      <c r="U4373">
        <v>0</v>
      </c>
      <c r="V4373" t="s">
        <v>90</v>
      </c>
      <c r="W4373" t="s">
        <v>10159</v>
      </c>
      <c r="X4373" t="s">
        <v>72</v>
      </c>
      <c r="Y4373">
        <v>6</v>
      </c>
      <c r="Z4373">
        <v>99</v>
      </c>
      <c r="AA4373">
        <v>1</v>
      </c>
      <c r="AB4373" t="s">
        <v>58</v>
      </c>
      <c r="AC4373">
        <v>1</v>
      </c>
      <c r="AD4373" t="s">
        <v>74</v>
      </c>
    </row>
    <row r="4374" spans="1:30" x14ac:dyDescent="0.3">
      <c r="A4374" t="s">
        <v>19675</v>
      </c>
      <c r="B4374" t="s">
        <v>54</v>
      </c>
      <c r="C4374">
        <v>180287</v>
      </c>
      <c r="D4374">
        <v>919.37</v>
      </c>
      <c r="E4374" s="1">
        <v>44370</v>
      </c>
      <c r="F4374" s="1">
        <v>47563</v>
      </c>
      <c r="G4374" t="s">
        <v>99</v>
      </c>
      <c r="H4374" t="s">
        <v>55</v>
      </c>
      <c r="I4374" t="s">
        <v>19672</v>
      </c>
      <c r="J4374">
        <v>3193</v>
      </c>
      <c r="K4374" t="s">
        <v>42</v>
      </c>
      <c r="L4374">
        <v>0</v>
      </c>
      <c r="M4374" t="s">
        <v>19673</v>
      </c>
      <c r="N4374" t="s">
        <v>49</v>
      </c>
      <c r="O4374">
        <v>65</v>
      </c>
      <c r="P4374" t="s">
        <v>7710</v>
      </c>
      <c r="Q4374" t="s">
        <v>51</v>
      </c>
      <c r="R4374" t="s">
        <v>19674</v>
      </c>
      <c r="S4374" t="s">
        <v>36</v>
      </c>
      <c r="T4374">
        <v>0</v>
      </c>
      <c r="U4374">
        <v>1</v>
      </c>
      <c r="V4374" t="s">
        <v>37</v>
      </c>
      <c r="W4374" t="s">
        <v>19676</v>
      </c>
      <c r="X4374" t="s">
        <v>44</v>
      </c>
      <c r="Y4374">
        <v>18</v>
      </c>
      <c r="Z4374">
        <v>13</v>
      </c>
      <c r="AA4374">
        <v>0</v>
      </c>
      <c r="AB4374" t="s">
        <v>73</v>
      </c>
      <c r="AC4374">
        <v>0</v>
      </c>
      <c r="AD4374" t="s">
        <v>46</v>
      </c>
    </row>
    <row r="4375" spans="1:30" x14ac:dyDescent="0.3">
      <c r="A4375" t="s">
        <v>12126</v>
      </c>
      <c r="B4375" t="s">
        <v>39</v>
      </c>
      <c r="C4375">
        <v>284388</v>
      </c>
      <c r="D4375">
        <v>967.99</v>
      </c>
      <c r="E4375" s="1">
        <v>42479</v>
      </c>
      <c r="F4375" s="1">
        <v>45640</v>
      </c>
      <c r="G4375" t="s">
        <v>103</v>
      </c>
      <c r="H4375" t="s">
        <v>80</v>
      </c>
      <c r="I4375" t="s">
        <v>12119</v>
      </c>
      <c r="J4375">
        <v>3161</v>
      </c>
      <c r="K4375" t="s">
        <v>42</v>
      </c>
      <c r="L4375">
        <v>1</v>
      </c>
      <c r="M4375" t="s">
        <v>12120</v>
      </c>
      <c r="N4375" t="s">
        <v>60</v>
      </c>
      <c r="O4375">
        <v>32</v>
      </c>
      <c r="P4375" t="s">
        <v>596</v>
      </c>
      <c r="Q4375" t="s">
        <v>87</v>
      </c>
      <c r="R4375" t="s">
        <v>12121</v>
      </c>
      <c r="S4375" t="s">
        <v>109</v>
      </c>
      <c r="T4375">
        <v>0</v>
      </c>
      <c r="U4375">
        <v>0</v>
      </c>
      <c r="V4375" t="s">
        <v>90</v>
      </c>
      <c r="W4375" t="s">
        <v>12127</v>
      </c>
      <c r="X4375" t="s">
        <v>44</v>
      </c>
      <c r="Y4375">
        <v>43</v>
      </c>
      <c r="Z4375">
        <v>94</v>
      </c>
      <c r="AA4375">
        <v>1</v>
      </c>
      <c r="AB4375" t="s">
        <v>58</v>
      </c>
      <c r="AC4375">
        <v>1</v>
      </c>
      <c r="AD4375" t="s">
        <v>46</v>
      </c>
    </row>
    <row r="4376" spans="1:30" x14ac:dyDescent="0.3">
      <c r="A4376" t="s">
        <v>279</v>
      </c>
      <c r="B4376" t="s">
        <v>39</v>
      </c>
      <c r="C4376">
        <v>363914</v>
      </c>
      <c r="D4376">
        <v>961.13</v>
      </c>
      <c r="E4376" s="1">
        <v>42947</v>
      </c>
      <c r="F4376" s="1">
        <v>43818</v>
      </c>
      <c r="G4376" t="s">
        <v>99</v>
      </c>
      <c r="H4376" t="s">
        <v>80</v>
      </c>
      <c r="I4376" t="s">
        <v>275</v>
      </c>
      <c r="J4376">
        <v>871</v>
      </c>
      <c r="K4376" t="s">
        <v>100</v>
      </c>
      <c r="L4376">
        <v>1</v>
      </c>
      <c r="M4376" t="s">
        <v>276</v>
      </c>
      <c r="N4376" t="s">
        <v>32</v>
      </c>
      <c r="O4376">
        <v>55</v>
      </c>
      <c r="P4376" t="s">
        <v>277</v>
      </c>
      <c r="Q4376" t="s">
        <v>87</v>
      </c>
      <c r="R4376" t="s">
        <v>278</v>
      </c>
      <c r="S4376" t="s">
        <v>97</v>
      </c>
      <c r="T4376">
        <v>0</v>
      </c>
      <c r="U4376">
        <v>0</v>
      </c>
      <c r="V4376" t="s">
        <v>37</v>
      </c>
      <c r="W4376" t="s">
        <v>280</v>
      </c>
      <c r="X4376" t="s">
        <v>57</v>
      </c>
      <c r="Y4376">
        <v>0</v>
      </c>
      <c r="Z4376">
        <v>13</v>
      </c>
      <c r="AA4376">
        <v>0</v>
      </c>
      <c r="AB4376" t="s">
        <v>73</v>
      </c>
      <c r="AC4376">
        <v>0</v>
      </c>
      <c r="AD4376" t="s">
        <v>59</v>
      </c>
    </row>
    <row r="4377" spans="1:30" x14ac:dyDescent="0.3">
      <c r="A4377" t="s">
        <v>8016</v>
      </c>
      <c r="B4377" t="s">
        <v>70</v>
      </c>
      <c r="C4377">
        <v>52050</v>
      </c>
      <c r="D4377">
        <v>174.22</v>
      </c>
      <c r="E4377" s="1">
        <v>43191</v>
      </c>
      <c r="F4377" s="1">
        <v>44338</v>
      </c>
      <c r="G4377" t="s">
        <v>103</v>
      </c>
      <c r="H4377" t="s">
        <v>80</v>
      </c>
      <c r="I4377" t="s">
        <v>8013</v>
      </c>
      <c r="J4377">
        <v>1147</v>
      </c>
      <c r="K4377" t="s">
        <v>42</v>
      </c>
      <c r="L4377">
        <v>1</v>
      </c>
      <c r="M4377" t="s">
        <v>8014</v>
      </c>
      <c r="N4377" t="s">
        <v>49</v>
      </c>
      <c r="O4377">
        <v>64</v>
      </c>
      <c r="P4377" t="s">
        <v>4955</v>
      </c>
      <c r="Q4377" t="s">
        <v>62</v>
      </c>
      <c r="R4377" t="s">
        <v>8015</v>
      </c>
      <c r="S4377" t="s">
        <v>36</v>
      </c>
      <c r="T4377">
        <v>0</v>
      </c>
      <c r="U4377">
        <v>1</v>
      </c>
      <c r="V4377" t="s">
        <v>37</v>
      </c>
      <c r="W4377" t="s">
        <v>8017</v>
      </c>
      <c r="X4377" t="s">
        <v>72</v>
      </c>
      <c r="Y4377">
        <v>47</v>
      </c>
      <c r="Z4377">
        <v>23</v>
      </c>
      <c r="AA4377">
        <v>0</v>
      </c>
      <c r="AB4377" t="s">
        <v>73</v>
      </c>
      <c r="AC4377">
        <v>0</v>
      </c>
      <c r="AD4377" t="s">
        <v>74</v>
      </c>
    </row>
    <row r="4378" spans="1:30" x14ac:dyDescent="0.3">
      <c r="A4378" t="s">
        <v>8886</v>
      </c>
      <c r="B4378" t="s">
        <v>54</v>
      </c>
      <c r="C4378">
        <v>475351</v>
      </c>
      <c r="D4378">
        <v>1905.03</v>
      </c>
      <c r="E4378" s="1">
        <v>43904</v>
      </c>
      <c r="F4378" s="1">
        <v>46517</v>
      </c>
      <c r="G4378" t="s">
        <v>40</v>
      </c>
      <c r="H4378" t="s">
        <v>80</v>
      </c>
      <c r="I4378" t="s">
        <v>8881</v>
      </c>
      <c r="J4378">
        <v>2613</v>
      </c>
      <c r="K4378" t="s">
        <v>42</v>
      </c>
      <c r="L4378">
        <v>1</v>
      </c>
      <c r="M4378" t="s">
        <v>8882</v>
      </c>
      <c r="N4378" t="s">
        <v>49</v>
      </c>
      <c r="O4378">
        <v>19</v>
      </c>
      <c r="P4378" t="s">
        <v>3489</v>
      </c>
      <c r="Q4378" t="s">
        <v>34</v>
      </c>
      <c r="R4378" t="s">
        <v>8883</v>
      </c>
      <c r="S4378" t="s">
        <v>67</v>
      </c>
      <c r="T4378">
        <v>1</v>
      </c>
      <c r="U4378">
        <v>0</v>
      </c>
      <c r="V4378" t="s">
        <v>68</v>
      </c>
      <c r="W4378" t="s">
        <v>8887</v>
      </c>
      <c r="X4378" t="s">
        <v>44</v>
      </c>
      <c r="Y4378">
        <v>21</v>
      </c>
      <c r="Z4378">
        <v>88</v>
      </c>
      <c r="AA4378">
        <v>1</v>
      </c>
      <c r="AB4378" t="s">
        <v>58</v>
      </c>
      <c r="AC4378">
        <v>1</v>
      </c>
      <c r="AD4378" t="s">
        <v>46</v>
      </c>
    </row>
    <row r="4379" spans="1:30" x14ac:dyDescent="0.3">
      <c r="A4379" t="s">
        <v>18364</v>
      </c>
      <c r="B4379" t="s">
        <v>118</v>
      </c>
      <c r="C4379">
        <v>180587</v>
      </c>
      <c r="D4379">
        <v>1598.91</v>
      </c>
      <c r="E4379" s="1">
        <v>42946</v>
      </c>
      <c r="F4379" s="1">
        <v>45365</v>
      </c>
      <c r="G4379" t="s">
        <v>40</v>
      </c>
      <c r="H4379" t="s">
        <v>55</v>
      </c>
      <c r="I4379" t="s">
        <v>18361</v>
      </c>
      <c r="J4379">
        <v>2419</v>
      </c>
      <c r="K4379" t="s">
        <v>42</v>
      </c>
      <c r="L4379">
        <v>0</v>
      </c>
      <c r="M4379" t="s">
        <v>18362</v>
      </c>
      <c r="N4379" t="s">
        <v>60</v>
      </c>
      <c r="O4379">
        <v>34</v>
      </c>
      <c r="P4379" t="s">
        <v>110</v>
      </c>
      <c r="Q4379" t="s">
        <v>87</v>
      </c>
      <c r="R4379" t="s">
        <v>18363</v>
      </c>
      <c r="S4379" t="s">
        <v>109</v>
      </c>
      <c r="T4379">
        <v>0</v>
      </c>
      <c r="U4379">
        <v>0</v>
      </c>
      <c r="V4379" t="s">
        <v>90</v>
      </c>
      <c r="W4379" t="s">
        <v>18365</v>
      </c>
      <c r="X4379" t="s">
        <v>44</v>
      </c>
      <c r="Y4379">
        <v>28</v>
      </c>
      <c r="Z4379">
        <v>28</v>
      </c>
      <c r="AA4379">
        <v>0</v>
      </c>
      <c r="AB4379" t="s">
        <v>73</v>
      </c>
      <c r="AC4379">
        <v>0</v>
      </c>
      <c r="AD4379" t="s">
        <v>46</v>
      </c>
    </row>
    <row r="4380" spans="1:30" x14ac:dyDescent="0.3">
      <c r="A4380" t="s">
        <v>14173</v>
      </c>
      <c r="B4380" t="s">
        <v>39</v>
      </c>
      <c r="C4380">
        <v>390092</v>
      </c>
      <c r="D4380">
        <v>639.76</v>
      </c>
      <c r="E4380" s="1">
        <v>42874</v>
      </c>
      <c r="F4380" s="1">
        <v>43613</v>
      </c>
      <c r="G4380" t="s">
        <v>99</v>
      </c>
      <c r="H4380" t="s">
        <v>80</v>
      </c>
      <c r="I4380" t="s">
        <v>14166</v>
      </c>
      <c r="J4380">
        <v>739</v>
      </c>
      <c r="K4380" t="s">
        <v>100</v>
      </c>
      <c r="L4380">
        <v>1</v>
      </c>
      <c r="M4380" t="s">
        <v>14167</v>
      </c>
      <c r="N4380" t="s">
        <v>60</v>
      </c>
      <c r="O4380">
        <v>63</v>
      </c>
      <c r="P4380" t="s">
        <v>1247</v>
      </c>
      <c r="Q4380" t="s">
        <v>51</v>
      </c>
      <c r="R4380" t="s">
        <v>14168</v>
      </c>
      <c r="S4380" t="s">
        <v>36</v>
      </c>
      <c r="T4380">
        <v>0</v>
      </c>
      <c r="U4380">
        <v>1</v>
      </c>
      <c r="V4380" t="s">
        <v>37</v>
      </c>
      <c r="W4380" t="s">
        <v>14174</v>
      </c>
      <c r="X4380" t="s">
        <v>44</v>
      </c>
      <c r="Y4380">
        <v>26</v>
      </c>
      <c r="Z4380">
        <v>68</v>
      </c>
      <c r="AA4380">
        <v>0</v>
      </c>
      <c r="AB4380" t="s">
        <v>58</v>
      </c>
      <c r="AC4380">
        <v>0</v>
      </c>
      <c r="AD4380" t="s">
        <v>46</v>
      </c>
    </row>
    <row r="4381" spans="1:30" x14ac:dyDescent="0.3">
      <c r="A4381" t="s">
        <v>9648</v>
      </c>
      <c r="B4381" t="s">
        <v>118</v>
      </c>
      <c r="C4381">
        <v>406295</v>
      </c>
      <c r="D4381">
        <v>266.93</v>
      </c>
      <c r="E4381" s="1">
        <v>44028</v>
      </c>
      <c r="F4381" s="1">
        <v>45175</v>
      </c>
      <c r="G4381" t="s">
        <v>99</v>
      </c>
      <c r="H4381" t="s">
        <v>55</v>
      </c>
      <c r="I4381" t="s">
        <v>9645</v>
      </c>
      <c r="J4381">
        <v>1147</v>
      </c>
      <c r="K4381" t="s">
        <v>42</v>
      </c>
      <c r="L4381">
        <v>0</v>
      </c>
      <c r="M4381" t="s">
        <v>9646</v>
      </c>
      <c r="N4381" t="s">
        <v>60</v>
      </c>
      <c r="O4381">
        <v>21</v>
      </c>
      <c r="P4381" t="s">
        <v>9061</v>
      </c>
      <c r="Q4381" t="s">
        <v>87</v>
      </c>
      <c r="R4381" t="s">
        <v>9647</v>
      </c>
      <c r="S4381" t="s">
        <v>67</v>
      </c>
      <c r="T4381">
        <v>0</v>
      </c>
      <c r="U4381">
        <v>0</v>
      </c>
      <c r="V4381" t="s">
        <v>68</v>
      </c>
      <c r="W4381" t="s">
        <v>9649</v>
      </c>
      <c r="X4381" t="s">
        <v>57</v>
      </c>
      <c r="Y4381">
        <v>9</v>
      </c>
      <c r="Z4381">
        <v>35</v>
      </c>
      <c r="AA4381">
        <v>0</v>
      </c>
      <c r="AB4381" t="s">
        <v>45</v>
      </c>
      <c r="AC4381">
        <v>0</v>
      </c>
      <c r="AD4381" t="s">
        <v>59</v>
      </c>
    </row>
    <row r="4382" spans="1:30" x14ac:dyDescent="0.3">
      <c r="A4382" t="s">
        <v>10774</v>
      </c>
      <c r="B4382" t="s">
        <v>54</v>
      </c>
      <c r="C4382">
        <v>136292</v>
      </c>
      <c r="D4382">
        <v>594.53</v>
      </c>
      <c r="E4382" s="1">
        <v>42552</v>
      </c>
      <c r="F4382" s="1">
        <v>45171</v>
      </c>
      <c r="G4382" t="s">
        <v>99</v>
      </c>
      <c r="H4382" t="s">
        <v>41</v>
      </c>
      <c r="I4382" t="s">
        <v>10769</v>
      </c>
      <c r="J4382">
        <v>2619</v>
      </c>
      <c r="K4382" t="s">
        <v>42</v>
      </c>
      <c r="L4382">
        <v>0</v>
      </c>
      <c r="M4382" t="s">
        <v>10770</v>
      </c>
      <c r="N4382" t="s">
        <v>49</v>
      </c>
      <c r="O4382">
        <v>74</v>
      </c>
      <c r="P4382" t="s">
        <v>483</v>
      </c>
      <c r="Q4382" t="s">
        <v>62</v>
      </c>
      <c r="R4382" t="s">
        <v>10771</v>
      </c>
      <c r="S4382" t="s">
        <v>36</v>
      </c>
      <c r="T4382">
        <v>0</v>
      </c>
      <c r="U4382">
        <v>1</v>
      </c>
      <c r="V4382" t="s">
        <v>37</v>
      </c>
      <c r="W4382" t="s">
        <v>10775</v>
      </c>
      <c r="X4382" t="s">
        <v>44</v>
      </c>
      <c r="Y4382">
        <v>36</v>
      </c>
      <c r="Z4382">
        <v>34</v>
      </c>
      <c r="AA4382">
        <v>0</v>
      </c>
      <c r="AB4382" t="s">
        <v>45</v>
      </c>
      <c r="AC4382">
        <v>0</v>
      </c>
      <c r="AD4382" t="s">
        <v>46</v>
      </c>
    </row>
    <row r="4383" spans="1:30" x14ac:dyDescent="0.3">
      <c r="A4383" t="s">
        <v>19509</v>
      </c>
      <c r="B4383" t="s">
        <v>54</v>
      </c>
      <c r="C4383">
        <v>30604</v>
      </c>
      <c r="D4383">
        <v>308.02999999999997</v>
      </c>
      <c r="E4383" s="1">
        <v>42005</v>
      </c>
      <c r="F4383" s="1">
        <v>43025</v>
      </c>
      <c r="G4383" t="s">
        <v>103</v>
      </c>
      <c r="H4383" t="s">
        <v>80</v>
      </c>
      <c r="I4383" t="s">
        <v>19504</v>
      </c>
      <c r="J4383">
        <v>1020</v>
      </c>
      <c r="K4383" t="s">
        <v>100</v>
      </c>
      <c r="L4383">
        <v>1</v>
      </c>
      <c r="M4383" t="s">
        <v>19505</v>
      </c>
      <c r="N4383" t="s">
        <v>49</v>
      </c>
      <c r="O4383">
        <v>59</v>
      </c>
      <c r="P4383" t="s">
        <v>3509</v>
      </c>
      <c r="Q4383" t="s">
        <v>51</v>
      </c>
      <c r="R4383" t="s">
        <v>19506</v>
      </c>
      <c r="S4383" t="s">
        <v>36</v>
      </c>
      <c r="T4383">
        <v>0</v>
      </c>
      <c r="U4383">
        <v>0</v>
      </c>
      <c r="V4383" t="s">
        <v>37</v>
      </c>
      <c r="W4383" t="s">
        <v>19510</v>
      </c>
      <c r="X4383" t="s">
        <v>44</v>
      </c>
      <c r="Y4383">
        <v>29</v>
      </c>
      <c r="Z4383">
        <v>85</v>
      </c>
      <c r="AA4383">
        <v>1</v>
      </c>
      <c r="AB4383" t="s">
        <v>58</v>
      </c>
      <c r="AC4383">
        <v>1</v>
      </c>
      <c r="AD4383" t="s">
        <v>46</v>
      </c>
    </row>
    <row r="4384" spans="1:30" x14ac:dyDescent="0.3">
      <c r="A4384" t="s">
        <v>16241</v>
      </c>
      <c r="B4384" t="s">
        <v>54</v>
      </c>
      <c r="C4384">
        <v>300735</v>
      </c>
      <c r="D4384">
        <v>466.83</v>
      </c>
      <c r="E4384" s="1">
        <v>43684</v>
      </c>
      <c r="F4384" s="1">
        <v>45274</v>
      </c>
      <c r="G4384" t="s">
        <v>103</v>
      </c>
      <c r="H4384" t="s">
        <v>41</v>
      </c>
      <c r="I4384" t="s">
        <v>16238</v>
      </c>
      <c r="J4384">
        <v>1590</v>
      </c>
      <c r="K4384" t="s">
        <v>42</v>
      </c>
      <c r="L4384">
        <v>0</v>
      </c>
      <c r="M4384" t="s">
        <v>16239</v>
      </c>
      <c r="N4384" t="s">
        <v>60</v>
      </c>
      <c r="O4384">
        <v>25</v>
      </c>
      <c r="P4384" t="s">
        <v>643</v>
      </c>
      <c r="Q4384" t="s">
        <v>87</v>
      </c>
      <c r="R4384" t="s">
        <v>16240</v>
      </c>
      <c r="S4384" t="s">
        <v>67</v>
      </c>
      <c r="T4384">
        <v>0</v>
      </c>
      <c r="U4384">
        <v>0</v>
      </c>
      <c r="V4384" t="s">
        <v>68</v>
      </c>
      <c r="W4384" t="s">
        <v>16242</v>
      </c>
      <c r="X4384" t="s">
        <v>72</v>
      </c>
      <c r="Y4384">
        <v>40</v>
      </c>
      <c r="Z4384">
        <v>81</v>
      </c>
      <c r="AA4384">
        <v>1</v>
      </c>
      <c r="AB4384" t="s">
        <v>58</v>
      </c>
      <c r="AC4384">
        <v>1</v>
      </c>
      <c r="AD4384" t="s">
        <v>74</v>
      </c>
    </row>
    <row r="4385" spans="1:30" x14ac:dyDescent="0.3">
      <c r="A4385" t="s">
        <v>11738</v>
      </c>
      <c r="B4385" t="s">
        <v>39</v>
      </c>
      <c r="C4385">
        <v>475434</v>
      </c>
      <c r="D4385">
        <v>735.91</v>
      </c>
      <c r="E4385" s="1">
        <v>43892</v>
      </c>
      <c r="F4385" s="1">
        <v>44530</v>
      </c>
      <c r="G4385" t="s">
        <v>40</v>
      </c>
      <c r="H4385" t="s">
        <v>55</v>
      </c>
      <c r="I4385" t="s">
        <v>11731</v>
      </c>
      <c r="J4385">
        <v>638</v>
      </c>
      <c r="K4385" t="s">
        <v>100</v>
      </c>
      <c r="L4385">
        <v>0</v>
      </c>
      <c r="M4385" t="s">
        <v>11732</v>
      </c>
      <c r="N4385" t="s">
        <v>32</v>
      </c>
      <c r="O4385">
        <v>83</v>
      </c>
      <c r="P4385" t="s">
        <v>1605</v>
      </c>
      <c r="Q4385" t="s">
        <v>87</v>
      </c>
      <c r="R4385" t="s">
        <v>11733</v>
      </c>
      <c r="S4385" t="s">
        <v>36</v>
      </c>
      <c r="T4385">
        <v>0</v>
      </c>
      <c r="U4385">
        <v>1</v>
      </c>
      <c r="V4385" t="s">
        <v>37</v>
      </c>
      <c r="W4385" t="s">
        <v>11739</v>
      </c>
      <c r="X4385" t="s">
        <v>44</v>
      </c>
      <c r="Y4385">
        <v>0</v>
      </c>
      <c r="Z4385">
        <v>36</v>
      </c>
      <c r="AA4385">
        <v>0</v>
      </c>
      <c r="AB4385" t="s">
        <v>45</v>
      </c>
      <c r="AC4385">
        <v>0</v>
      </c>
      <c r="AD4385" t="s">
        <v>46</v>
      </c>
    </row>
    <row r="4386" spans="1:30" x14ac:dyDescent="0.3">
      <c r="A4386" t="s">
        <v>11663</v>
      </c>
      <c r="B4386" t="s">
        <v>70</v>
      </c>
      <c r="C4386">
        <v>52459</v>
      </c>
      <c r="D4386">
        <v>536.97</v>
      </c>
      <c r="E4386" s="1">
        <v>42227</v>
      </c>
      <c r="F4386" s="1">
        <v>45134</v>
      </c>
      <c r="G4386" t="s">
        <v>103</v>
      </c>
      <c r="H4386" t="s">
        <v>41</v>
      </c>
      <c r="I4386" t="s">
        <v>11656</v>
      </c>
      <c r="J4386">
        <v>2907</v>
      </c>
      <c r="K4386" t="s">
        <v>42</v>
      </c>
      <c r="L4386">
        <v>0</v>
      </c>
      <c r="M4386" t="s">
        <v>11657</v>
      </c>
      <c r="N4386" t="s">
        <v>60</v>
      </c>
      <c r="O4386">
        <v>39</v>
      </c>
      <c r="P4386" t="s">
        <v>2089</v>
      </c>
      <c r="Q4386" t="s">
        <v>62</v>
      </c>
      <c r="R4386" t="s">
        <v>11658</v>
      </c>
      <c r="S4386" t="s">
        <v>89</v>
      </c>
      <c r="T4386">
        <v>0</v>
      </c>
      <c r="U4386">
        <v>0</v>
      </c>
      <c r="V4386" t="s">
        <v>90</v>
      </c>
      <c r="W4386" t="s">
        <v>11664</v>
      </c>
      <c r="X4386" t="s">
        <v>57</v>
      </c>
      <c r="Y4386">
        <v>28</v>
      </c>
      <c r="Z4386">
        <v>63</v>
      </c>
      <c r="AA4386">
        <v>0</v>
      </c>
      <c r="AB4386" t="s">
        <v>58</v>
      </c>
      <c r="AC4386">
        <v>0</v>
      </c>
      <c r="AD4386" t="s">
        <v>59</v>
      </c>
    </row>
    <row r="4387" spans="1:30" x14ac:dyDescent="0.3">
      <c r="A4387" t="s">
        <v>927</v>
      </c>
      <c r="B4387" t="s">
        <v>70</v>
      </c>
      <c r="C4387">
        <v>274046</v>
      </c>
      <c r="D4387">
        <v>758.04</v>
      </c>
      <c r="E4387" s="1">
        <v>44929</v>
      </c>
      <c r="F4387" s="1">
        <v>46304</v>
      </c>
      <c r="G4387" t="s">
        <v>103</v>
      </c>
      <c r="H4387" t="s">
        <v>55</v>
      </c>
      <c r="I4387" t="s">
        <v>921</v>
      </c>
      <c r="J4387">
        <v>1375</v>
      </c>
      <c r="K4387" t="s">
        <v>42</v>
      </c>
      <c r="L4387">
        <v>0</v>
      </c>
      <c r="M4387" t="s">
        <v>922</v>
      </c>
      <c r="N4387" t="s">
        <v>60</v>
      </c>
      <c r="O4387">
        <v>24</v>
      </c>
      <c r="P4387" t="s">
        <v>923</v>
      </c>
      <c r="Q4387" t="s">
        <v>51</v>
      </c>
      <c r="R4387" t="s">
        <v>924</v>
      </c>
      <c r="S4387" t="s">
        <v>67</v>
      </c>
      <c r="T4387">
        <v>0</v>
      </c>
      <c r="U4387">
        <v>0</v>
      </c>
      <c r="V4387" t="s">
        <v>68</v>
      </c>
      <c r="W4387" t="s">
        <v>928</v>
      </c>
      <c r="X4387" t="s">
        <v>44</v>
      </c>
      <c r="Y4387">
        <v>9</v>
      </c>
      <c r="Z4387">
        <v>49</v>
      </c>
      <c r="AA4387">
        <v>0</v>
      </c>
      <c r="AB4387" t="s">
        <v>45</v>
      </c>
      <c r="AC4387">
        <v>0</v>
      </c>
      <c r="AD4387" t="s">
        <v>46</v>
      </c>
    </row>
    <row r="4388" spans="1:30" x14ac:dyDescent="0.3">
      <c r="A4388" t="s">
        <v>13514</v>
      </c>
      <c r="B4388" t="s">
        <v>54</v>
      </c>
      <c r="C4388">
        <v>316511</v>
      </c>
      <c r="D4388">
        <v>345.34</v>
      </c>
      <c r="E4388" s="1">
        <v>43229</v>
      </c>
      <c r="F4388" s="1">
        <v>46392</v>
      </c>
      <c r="G4388" t="s">
        <v>103</v>
      </c>
      <c r="H4388" t="s">
        <v>55</v>
      </c>
      <c r="I4388" t="s">
        <v>13507</v>
      </c>
      <c r="J4388">
        <v>3163</v>
      </c>
      <c r="K4388" t="s">
        <v>42</v>
      </c>
      <c r="L4388">
        <v>0</v>
      </c>
      <c r="M4388" t="s">
        <v>13508</v>
      </c>
      <c r="N4388" t="s">
        <v>60</v>
      </c>
      <c r="O4388">
        <v>78</v>
      </c>
      <c r="P4388" t="s">
        <v>3489</v>
      </c>
      <c r="Q4388" t="s">
        <v>51</v>
      </c>
      <c r="R4388" t="s">
        <v>13509</v>
      </c>
      <c r="S4388" t="s">
        <v>36</v>
      </c>
      <c r="T4388">
        <v>0</v>
      </c>
      <c r="U4388">
        <v>1</v>
      </c>
      <c r="V4388" t="s">
        <v>37</v>
      </c>
      <c r="W4388" t="s">
        <v>13515</v>
      </c>
      <c r="X4388" t="s">
        <v>72</v>
      </c>
      <c r="Y4388">
        <v>18</v>
      </c>
      <c r="Z4388">
        <v>60</v>
      </c>
      <c r="AA4388">
        <v>0</v>
      </c>
      <c r="AB4388" t="s">
        <v>45</v>
      </c>
      <c r="AC4388">
        <v>0</v>
      </c>
      <c r="AD4388" t="s">
        <v>74</v>
      </c>
    </row>
    <row r="4389" spans="1:30" x14ac:dyDescent="0.3">
      <c r="A4389" t="s">
        <v>3210</v>
      </c>
      <c r="B4389" t="s">
        <v>39</v>
      </c>
      <c r="C4389">
        <v>116851</v>
      </c>
      <c r="D4389">
        <v>1756.86</v>
      </c>
      <c r="E4389" s="1">
        <v>44963</v>
      </c>
      <c r="F4389" s="1">
        <v>47412</v>
      </c>
      <c r="G4389" t="s">
        <v>99</v>
      </c>
      <c r="H4389" t="s">
        <v>41</v>
      </c>
      <c r="I4389" t="s">
        <v>3206</v>
      </c>
      <c r="J4389">
        <v>2449</v>
      </c>
      <c r="K4389" t="s">
        <v>42</v>
      </c>
      <c r="L4389">
        <v>0</v>
      </c>
      <c r="M4389" t="s">
        <v>3207</v>
      </c>
      <c r="N4389" t="s">
        <v>49</v>
      </c>
      <c r="O4389">
        <v>33</v>
      </c>
      <c r="P4389" t="s">
        <v>3208</v>
      </c>
      <c r="Q4389" t="s">
        <v>51</v>
      </c>
      <c r="R4389" t="s">
        <v>3209</v>
      </c>
      <c r="S4389" t="s">
        <v>109</v>
      </c>
      <c r="T4389">
        <v>0</v>
      </c>
      <c r="U4389">
        <v>0</v>
      </c>
      <c r="V4389" t="s">
        <v>90</v>
      </c>
      <c r="W4389" t="s">
        <v>3211</v>
      </c>
      <c r="X4389" t="s">
        <v>57</v>
      </c>
      <c r="Y4389">
        <v>2</v>
      </c>
      <c r="Z4389">
        <v>38</v>
      </c>
      <c r="AA4389">
        <v>0</v>
      </c>
      <c r="AB4389" t="s">
        <v>45</v>
      </c>
      <c r="AC4389">
        <v>0</v>
      </c>
      <c r="AD4389" t="s">
        <v>59</v>
      </c>
    </row>
    <row r="4390" spans="1:30" x14ac:dyDescent="0.3">
      <c r="A4390" t="s">
        <v>5962</v>
      </c>
      <c r="B4390" t="s">
        <v>70</v>
      </c>
      <c r="C4390">
        <v>498988</v>
      </c>
      <c r="D4390">
        <v>1518.79</v>
      </c>
      <c r="E4390" s="1">
        <v>43030</v>
      </c>
      <c r="F4390" s="1">
        <v>45397</v>
      </c>
      <c r="G4390" t="s">
        <v>103</v>
      </c>
      <c r="H4390" t="s">
        <v>41</v>
      </c>
      <c r="I4390" t="s">
        <v>5957</v>
      </c>
      <c r="J4390">
        <v>2367</v>
      </c>
      <c r="K4390" t="s">
        <v>42</v>
      </c>
      <c r="L4390">
        <v>0</v>
      </c>
      <c r="M4390" t="s">
        <v>5958</v>
      </c>
      <c r="N4390" t="s">
        <v>49</v>
      </c>
      <c r="O4390">
        <v>83</v>
      </c>
      <c r="P4390" t="s">
        <v>2071</v>
      </c>
      <c r="Q4390" t="s">
        <v>34</v>
      </c>
      <c r="R4390" t="s">
        <v>5959</v>
      </c>
      <c r="S4390" t="s">
        <v>36</v>
      </c>
      <c r="T4390">
        <v>1</v>
      </c>
      <c r="U4390">
        <v>1</v>
      </c>
      <c r="V4390" t="s">
        <v>37</v>
      </c>
      <c r="W4390" t="s">
        <v>5963</v>
      </c>
      <c r="X4390" t="s">
        <v>44</v>
      </c>
      <c r="Y4390">
        <v>37</v>
      </c>
      <c r="Z4390">
        <v>33</v>
      </c>
      <c r="AA4390">
        <v>0</v>
      </c>
      <c r="AB4390" t="s">
        <v>45</v>
      </c>
      <c r="AC4390">
        <v>0</v>
      </c>
      <c r="AD4390" t="s">
        <v>46</v>
      </c>
    </row>
    <row r="4391" spans="1:30" x14ac:dyDescent="0.3">
      <c r="A4391" t="s">
        <v>2060</v>
      </c>
      <c r="B4391" t="s">
        <v>54</v>
      </c>
      <c r="C4391">
        <v>421978</v>
      </c>
      <c r="D4391">
        <v>1452.42</v>
      </c>
      <c r="E4391" s="1">
        <v>42418</v>
      </c>
      <c r="F4391" s="1">
        <v>45494</v>
      </c>
      <c r="G4391" t="s">
        <v>103</v>
      </c>
      <c r="H4391" t="s">
        <v>41</v>
      </c>
      <c r="I4391" t="s">
        <v>2052</v>
      </c>
      <c r="J4391">
        <v>3076</v>
      </c>
      <c r="K4391" t="s">
        <v>42</v>
      </c>
      <c r="L4391">
        <v>0</v>
      </c>
      <c r="M4391" t="s">
        <v>2053</v>
      </c>
      <c r="N4391" t="s">
        <v>32</v>
      </c>
      <c r="O4391">
        <v>53</v>
      </c>
      <c r="P4391" t="s">
        <v>2054</v>
      </c>
      <c r="Q4391" t="s">
        <v>51</v>
      </c>
      <c r="R4391" t="s">
        <v>2055</v>
      </c>
      <c r="S4391" t="s">
        <v>97</v>
      </c>
      <c r="T4391">
        <v>0</v>
      </c>
      <c r="U4391">
        <v>0</v>
      </c>
      <c r="V4391" t="s">
        <v>37</v>
      </c>
      <c r="W4391" t="s">
        <v>2061</v>
      </c>
      <c r="X4391" t="s">
        <v>72</v>
      </c>
      <c r="Y4391">
        <v>3</v>
      </c>
      <c r="Z4391">
        <v>99</v>
      </c>
      <c r="AA4391">
        <v>1</v>
      </c>
      <c r="AB4391" t="s">
        <v>58</v>
      </c>
      <c r="AC4391">
        <v>1</v>
      </c>
      <c r="AD4391" t="s">
        <v>74</v>
      </c>
    </row>
    <row r="4392" spans="1:30" x14ac:dyDescent="0.3">
      <c r="A4392" t="s">
        <v>16328</v>
      </c>
      <c r="B4392" t="s">
        <v>118</v>
      </c>
      <c r="C4392">
        <v>43783</v>
      </c>
      <c r="D4392">
        <v>1963.9</v>
      </c>
      <c r="E4392" s="1">
        <v>44615</v>
      </c>
      <c r="F4392" s="1">
        <v>45929</v>
      </c>
      <c r="G4392" t="s">
        <v>40</v>
      </c>
      <c r="H4392" t="s">
        <v>55</v>
      </c>
      <c r="I4392" t="s">
        <v>16323</v>
      </c>
      <c r="J4392">
        <v>1314</v>
      </c>
      <c r="K4392" t="s">
        <v>42</v>
      </c>
      <c r="L4392">
        <v>0</v>
      </c>
      <c r="M4392" t="s">
        <v>16324</v>
      </c>
      <c r="N4392" t="s">
        <v>60</v>
      </c>
      <c r="O4392">
        <v>30</v>
      </c>
      <c r="P4392" t="s">
        <v>3604</v>
      </c>
      <c r="Q4392" t="s">
        <v>87</v>
      </c>
      <c r="R4392" t="s">
        <v>16325</v>
      </c>
      <c r="S4392" t="s">
        <v>109</v>
      </c>
      <c r="T4392">
        <v>0</v>
      </c>
      <c r="U4392">
        <v>0</v>
      </c>
      <c r="V4392" t="s">
        <v>68</v>
      </c>
      <c r="W4392" t="s">
        <v>16329</v>
      </c>
      <c r="X4392" t="s">
        <v>72</v>
      </c>
      <c r="Y4392">
        <v>42</v>
      </c>
      <c r="Z4392">
        <v>59</v>
      </c>
      <c r="AA4392">
        <v>0</v>
      </c>
      <c r="AB4392" t="s">
        <v>45</v>
      </c>
      <c r="AC4392">
        <v>0</v>
      </c>
      <c r="AD4392" t="s">
        <v>74</v>
      </c>
    </row>
    <row r="4393" spans="1:30" x14ac:dyDescent="0.3">
      <c r="A4393" t="s">
        <v>6932</v>
      </c>
      <c r="B4393" t="s">
        <v>70</v>
      </c>
      <c r="C4393">
        <v>466326</v>
      </c>
      <c r="D4393">
        <v>534.17999999999995</v>
      </c>
      <c r="E4393" s="1">
        <v>44307</v>
      </c>
      <c r="F4393" s="1">
        <v>47422</v>
      </c>
      <c r="G4393" t="s">
        <v>103</v>
      </c>
      <c r="H4393" t="s">
        <v>55</v>
      </c>
      <c r="I4393" t="s">
        <v>6929</v>
      </c>
      <c r="J4393">
        <v>3115</v>
      </c>
      <c r="K4393" t="s">
        <v>42</v>
      </c>
      <c r="L4393">
        <v>0</v>
      </c>
      <c r="M4393" t="s">
        <v>6930</v>
      </c>
      <c r="N4393" t="s">
        <v>60</v>
      </c>
      <c r="O4393">
        <v>33</v>
      </c>
      <c r="P4393" t="s">
        <v>3701</v>
      </c>
      <c r="Q4393" t="s">
        <v>87</v>
      </c>
      <c r="R4393" t="s">
        <v>6931</v>
      </c>
      <c r="S4393" t="s">
        <v>109</v>
      </c>
      <c r="T4393">
        <v>0</v>
      </c>
      <c r="U4393">
        <v>0</v>
      </c>
      <c r="V4393" t="s">
        <v>90</v>
      </c>
      <c r="W4393" t="s">
        <v>6933</v>
      </c>
      <c r="X4393" t="s">
        <v>72</v>
      </c>
      <c r="Y4393">
        <v>28</v>
      </c>
      <c r="Z4393">
        <v>68</v>
      </c>
      <c r="AA4393">
        <v>0</v>
      </c>
      <c r="AB4393" t="s">
        <v>58</v>
      </c>
      <c r="AC4393">
        <v>0</v>
      </c>
      <c r="AD4393" t="s">
        <v>74</v>
      </c>
    </row>
    <row r="4394" spans="1:30" x14ac:dyDescent="0.3">
      <c r="A4394" t="s">
        <v>18254</v>
      </c>
      <c r="B4394" t="s">
        <v>70</v>
      </c>
      <c r="C4394">
        <v>269970</v>
      </c>
      <c r="D4394">
        <v>1992.58</v>
      </c>
      <c r="E4394" s="1">
        <v>42316</v>
      </c>
      <c r="F4394" s="1">
        <v>43301</v>
      </c>
      <c r="G4394" t="s">
        <v>103</v>
      </c>
      <c r="H4394" t="s">
        <v>55</v>
      </c>
      <c r="I4394" t="s">
        <v>18251</v>
      </c>
      <c r="J4394">
        <v>985</v>
      </c>
      <c r="K4394" t="s">
        <v>100</v>
      </c>
      <c r="L4394">
        <v>0</v>
      </c>
      <c r="M4394" t="s">
        <v>18252</v>
      </c>
      <c r="N4394" t="s">
        <v>60</v>
      </c>
      <c r="O4394">
        <v>67</v>
      </c>
      <c r="P4394" t="s">
        <v>882</v>
      </c>
      <c r="Q4394" t="s">
        <v>87</v>
      </c>
      <c r="R4394" t="s">
        <v>18253</v>
      </c>
      <c r="S4394" t="s">
        <v>36</v>
      </c>
      <c r="T4394">
        <v>0</v>
      </c>
      <c r="U4394">
        <v>1</v>
      </c>
      <c r="V4394" t="s">
        <v>37</v>
      </c>
      <c r="W4394" t="s">
        <v>18255</v>
      </c>
      <c r="X4394" t="s">
        <v>44</v>
      </c>
      <c r="Y4394">
        <v>10</v>
      </c>
      <c r="Z4394">
        <v>92</v>
      </c>
      <c r="AA4394">
        <v>1</v>
      </c>
      <c r="AB4394" t="s">
        <v>58</v>
      </c>
      <c r="AC4394">
        <v>1</v>
      </c>
      <c r="AD4394" t="s">
        <v>46</v>
      </c>
    </row>
    <row r="4395" spans="1:30" x14ac:dyDescent="0.3">
      <c r="A4395" t="s">
        <v>12780</v>
      </c>
      <c r="B4395" t="s">
        <v>70</v>
      </c>
      <c r="C4395">
        <v>33906</v>
      </c>
      <c r="D4395">
        <v>1590.78</v>
      </c>
      <c r="E4395" s="1">
        <v>43700</v>
      </c>
      <c r="F4395" s="1">
        <v>45670</v>
      </c>
      <c r="G4395" t="s">
        <v>103</v>
      </c>
      <c r="H4395" t="s">
        <v>55</v>
      </c>
      <c r="I4395" t="s">
        <v>12775</v>
      </c>
      <c r="J4395">
        <v>1970</v>
      </c>
      <c r="K4395" t="s">
        <v>42</v>
      </c>
      <c r="L4395">
        <v>0</v>
      </c>
      <c r="M4395" t="s">
        <v>12776</v>
      </c>
      <c r="N4395" t="s">
        <v>60</v>
      </c>
      <c r="O4395">
        <v>24</v>
      </c>
      <c r="P4395" t="s">
        <v>2187</v>
      </c>
      <c r="Q4395" t="s">
        <v>87</v>
      </c>
      <c r="R4395" t="s">
        <v>12777</v>
      </c>
      <c r="S4395" t="s">
        <v>67</v>
      </c>
      <c r="T4395">
        <v>0</v>
      </c>
      <c r="U4395">
        <v>0</v>
      </c>
      <c r="V4395" t="s">
        <v>68</v>
      </c>
      <c r="W4395" t="s">
        <v>12781</v>
      </c>
      <c r="X4395" t="s">
        <v>57</v>
      </c>
      <c r="Y4395">
        <v>46</v>
      </c>
      <c r="Z4395">
        <v>27</v>
      </c>
      <c r="AA4395">
        <v>0</v>
      </c>
      <c r="AB4395" t="s">
        <v>73</v>
      </c>
      <c r="AC4395">
        <v>0</v>
      </c>
      <c r="AD4395" t="s">
        <v>59</v>
      </c>
    </row>
    <row r="4396" spans="1:30" x14ac:dyDescent="0.3">
      <c r="A4396" t="s">
        <v>9421</v>
      </c>
      <c r="B4396" t="s">
        <v>39</v>
      </c>
      <c r="C4396">
        <v>184011</v>
      </c>
      <c r="D4396">
        <v>1879.21</v>
      </c>
      <c r="E4396" s="1">
        <v>44995</v>
      </c>
      <c r="F4396" s="1">
        <v>47052</v>
      </c>
      <c r="G4396" t="s">
        <v>103</v>
      </c>
      <c r="H4396" t="s">
        <v>41</v>
      </c>
      <c r="I4396" t="s">
        <v>9418</v>
      </c>
      <c r="J4396">
        <v>2057</v>
      </c>
      <c r="K4396" t="s">
        <v>42</v>
      </c>
      <c r="L4396">
        <v>0</v>
      </c>
      <c r="M4396" t="s">
        <v>9419</v>
      </c>
      <c r="N4396" t="s">
        <v>60</v>
      </c>
      <c r="O4396">
        <v>63</v>
      </c>
      <c r="P4396" t="s">
        <v>203</v>
      </c>
      <c r="Q4396" t="s">
        <v>62</v>
      </c>
      <c r="R4396" t="s">
        <v>9420</v>
      </c>
      <c r="S4396" t="s">
        <v>36</v>
      </c>
      <c r="T4396">
        <v>0</v>
      </c>
      <c r="U4396">
        <v>1</v>
      </c>
      <c r="V4396" t="s">
        <v>37</v>
      </c>
      <c r="W4396" t="s">
        <v>9422</v>
      </c>
      <c r="X4396" t="s">
        <v>57</v>
      </c>
      <c r="Y4396">
        <v>46</v>
      </c>
      <c r="Z4396">
        <v>96</v>
      </c>
      <c r="AA4396">
        <v>1</v>
      </c>
      <c r="AB4396" t="s">
        <v>58</v>
      </c>
      <c r="AC4396">
        <v>1</v>
      </c>
      <c r="AD4396" t="s">
        <v>59</v>
      </c>
    </row>
    <row r="4397" spans="1:30" x14ac:dyDescent="0.3">
      <c r="A4397" t="s">
        <v>8805</v>
      </c>
      <c r="B4397" t="s">
        <v>118</v>
      </c>
      <c r="C4397">
        <v>233084</v>
      </c>
      <c r="D4397">
        <v>175.09</v>
      </c>
      <c r="E4397" s="1">
        <v>45471</v>
      </c>
      <c r="F4397" s="1">
        <v>48156</v>
      </c>
      <c r="G4397" t="s">
        <v>103</v>
      </c>
      <c r="H4397" t="s">
        <v>80</v>
      </c>
      <c r="I4397" t="s">
        <v>8802</v>
      </c>
      <c r="J4397">
        <v>2685</v>
      </c>
      <c r="K4397" t="s">
        <v>42</v>
      </c>
      <c r="L4397">
        <v>1</v>
      </c>
      <c r="M4397" t="s">
        <v>8803</v>
      </c>
      <c r="N4397" t="s">
        <v>60</v>
      </c>
      <c r="O4397">
        <v>59</v>
      </c>
      <c r="P4397" t="s">
        <v>2530</v>
      </c>
      <c r="Q4397" t="s">
        <v>87</v>
      </c>
      <c r="R4397" t="s">
        <v>8804</v>
      </c>
      <c r="S4397" t="s">
        <v>36</v>
      </c>
      <c r="T4397">
        <v>0</v>
      </c>
      <c r="U4397">
        <v>0</v>
      </c>
      <c r="V4397" t="s">
        <v>37</v>
      </c>
      <c r="W4397" t="s">
        <v>8806</v>
      </c>
      <c r="X4397" t="s">
        <v>44</v>
      </c>
      <c r="Y4397">
        <v>32</v>
      </c>
      <c r="Z4397">
        <v>59</v>
      </c>
      <c r="AA4397">
        <v>0</v>
      </c>
      <c r="AB4397" t="s">
        <v>45</v>
      </c>
      <c r="AC4397">
        <v>0</v>
      </c>
      <c r="AD4397" t="s">
        <v>46</v>
      </c>
    </row>
    <row r="4398" spans="1:30" x14ac:dyDescent="0.3">
      <c r="A4398" t="s">
        <v>7466</v>
      </c>
      <c r="B4398" t="s">
        <v>54</v>
      </c>
      <c r="C4398">
        <v>55643</v>
      </c>
      <c r="D4398">
        <v>948.07</v>
      </c>
      <c r="E4398" s="1">
        <v>43070</v>
      </c>
      <c r="F4398" s="1">
        <v>44474</v>
      </c>
      <c r="G4398" t="s">
        <v>103</v>
      </c>
      <c r="H4398" t="s">
        <v>55</v>
      </c>
      <c r="I4398" t="s">
        <v>7457</v>
      </c>
      <c r="J4398">
        <v>1404</v>
      </c>
      <c r="K4398" t="s">
        <v>42</v>
      </c>
      <c r="L4398">
        <v>0</v>
      </c>
      <c r="M4398" t="s">
        <v>7458</v>
      </c>
      <c r="N4398" t="s">
        <v>60</v>
      </c>
      <c r="O4398">
        <v>65</v>
      </c>
      <c r="P4398" t="s">
        <v>2258</v>
      </c>
      <c r="Q4398" t="s">
        <v>51</v>
      </c>
      <c r="R4398" t="s">
        <v>7459</v>
      </c>
      <c r="S4398" t="s">
        <v>36</v>
      </c>
      <c r="T4398">
        <v>0</v>
      </c>
      <c r="U4398">
        <v>1</v>
      </c>
      <c r="V4398" t="s">
        <v>37</v>
      </c>
      <c r="W4398" t="s">
        <v>7467</v>
      </c>
      <c r="X4398" t="s">
        <v>57</v>
      </c>
      <c r="Y4398">
        <v>37</v>
      </c>
      <c r="Z4398">
        <v>33</v>
      </c>
      <c r="AA4398">
        <v>0</v>
      </c>
      <c r="AB4398" t="s">
        <v>45</v>
      </c>
      <c r="AC4398">
        <v>0</v>
      </c>
      <c r="AD4398" t="s">
        <v>59</v>
      </c>
    </row>
    <row r="4399" spans="1:30" x14ac:dyDescent="0.3">
      <c r="A4399" t="s">
        <v>10049</v>
      </c>
      <c r="B4399" t="s">
        <v>70</v>
      </c>
      <c r="C4399">
        <v>30519</v>
      </c>
      <c r="D4399">
        <v>1456.47</v>
      </c>
      <c r="E4399" s="1">
        <v>42973</v>
      </c>
      <c r="F4399" s="1">
        <v>44516</v>
      </c>
      <c r="G4399" t="s">
        <v>40</v>
      </c>
      <c r="H4399" t="s">
        <v>80</v>
      </c>
      <c r="I4399" t="s">
        <v>10046</v>
      </c>
      <c r="J4399">
        <v>1543</v>
      </c>
      <c r="K4399" t="s">
        <v>42</v>
      </c>
      <c r="L4399">
        <v>1</v>
      </c>
      <c r="M4399" t="s">
        <v>10047</v>
      </c>
      <c r="N4399" t="s">
        <v>49</v>
      </c>
      <c r="O4399">
        <v>61</v>
      </c>
      <c r="P4399" t="s">
        <v>763</v>
      </c>
      <c r="Q4399" t="s">
        <v>34</v>
      </c>
      <c r="R4399" t="s">
        <v>10048</v>
      </c>
      <c r="S4399" t="s">
        <v>36</v>
      </c>
      <c r="T4399">
        <v>1</v>
      </c>
      <c r="U4399">
        <v>1</v>
      </c>
      <c r="V4399" t="s">
        <v>37</v>
      </c>
      <c r="W4399" t="s">
        <v>10050</v>
      </c>
      <c r="X4399" t="s">
        <v>57</v>
      </c>
      <c r="Y4399">
        <v>11</v>
      </c>
      <c r="Z4399">
        <v>10</v>
      </c>
      <c r="AA4399">
        <v>0</v>
      </c>
      <c r="AB4399" t="s">
        <v>73</v>
      </c>
      <c r="AC4399">
        <v>0</v>
      </c>
      <c r="AD4399" t="s">
        <v>59</v>
      </c>
    </row>
    <row r="4400" spans="1:30" x14ac:dyDescent="0.3">
      <c r="A4400" t="s">
        <v>4551</v>
      </c>
      <c r="B4400" t="s">
        <v>54</v>
      </c>
      <c r="C4400">
        <v>132329</v>
      </c>
      <c r="D4400">
        <v>1593.02</v>
      </c>
      <c r="E4400" s="1">
        <v>42987</v>
      </c>
      <c r="F4400" s="1">
        <v>45580</v>
      </c>
      <c r="G4400" t="s">
        <v>103</v>
      </c>
      <c r="H4400" t="s">
        <v>80</v>
      </c>
      <c r="I4400" t="s">
        <v>4548</v>
      </c>
      <c r="J4400">
        <v>2593</v>
      </c>
      <c r="K4400" t="s">
        <v>42</v>
      </c>
      <c r="L4400">
        <v>1</v>
      </c>
      <c r="M4400" t="s">
        <v>4549</v>
      </c>
      <c r="N4400" t="s">
        <v>60</v>
      </c>
      <c r="O4400">
        <v>85</v>
      </c>
      <c r="P4400" t="s">
        <v>1269</v>
      </c>
      <c r="Q4400" t="s">
        <v>51</v>
      </c>
      <c r="R4400" t="s">
        <v>4550</v>
      </c>
      <c r="S4400" t="s">
        <v>36</v>
      </c>
      <c r="T4400">
        <v>0</v>
      </c>
      <c r="U4400">
        <v>1</v>
      </c>
      <c r="V4400" t="s">
        <v>37</v>
      </c>
      <c r="W4400" t="s">
        <v>4552</v>
      </c>
      <c r="X4400" t="s">
        <v>57</v>
      </c>
      <c r="Y4400">
        <v>4</v>
      </c>
      <c r="Z4400">
        <v>32</v>
      </c>
      <c r="AA4400">
        <v>0</v>
      </c>
      <c r="AB4400" t="s">
        <v>45</v>
      </c>
      <c r="AC4400">
        <v>0</v>
      </c>
      <c r="AD4400" t="s">
        <v>59</v>
      </c>
    </row>
    <row r="4401" spans="1:30" x14ac:dyDescent="0.3">
      <c r="A4401" t="s">
        <v>5501</v>
      </c>
      <c r="B4401" t="s">
        <v>118</v>
      </c>
      <c r="C4401">
        <v>202563</v>
      </c>
      <c r="D4401">
        <v>1932.68</v>
      </c>
      <c r="E4401" s="1">
        <v>42552</v>
      </c>
      <c r="F4401" s="1">
        <v>43772</v>
      </c>
      <c r="G4401" t="s">
        <v>103</v>
      </c>
      <c r="H4401" t="s">
        <v>41</v>
      </c>
      <c r="I4401" t="s">
        <v>5496</v>
      </c>
      <c r="J4401">
        <v>1220</v>
      </c>
      <c r="K4401" t="s">
        <v>42</v>
      </c>
      <c r="L4401">
        <v>0</v>
      </c>
      <c r="M4401" t="s">
        <v>5497</v>
      </c>
      <c r="N4401" t="s">
        <v>32</v>
      </c>
      <c r="O4401">
        <v>45</v>
      </c>
      <c r="P4401" t="s">
        <v>652</v>
      </c>
      <c r="Q4401" t="s">
        <v>51</v>
      </c>
      <c r="R4401" t="s">
        <v>5498</v>
      </c>
      <c r="S4401" t="s">
        <v>89</v>
      </c>
      <c r="T4401">
        <v>0</v>
      </c>
      <c r="U4401">
        <v>0</v>
      </c>
      <c r="V4401" t="s">
        <v>90</v>
      </c>
      <c r="W4401" t="s">
        <v>5502</v>
      </c>
      <c r="X4401" t="s">
        <v>44</v>
      </c>
      <c r="Y4401">
        <v>15</v>
      </c>
      <c r="Z4401">
        <v>95</v>
      </c>
      <c r="AA4401">
        <v>1</v>
      </c>
      <c r="AB4401" t="s">
        <v>58</v>
      </c>
      <c r="AC4401">
        <v>1</v>
      </c>
      <c r="AD4401" t="s">
        <v>46</v>
      </c>
    </row>
    <row r="4402" spans="1:30" x14ac:dyDescent="0.3">
      <c r="A4402" t="s">
        <v>5900</v>
      </c>
      <c r="B4402" t="s">
        <v>39</v>
      </c>
      <c r="C4402">
        <v>295631</v>
      </c>
      <c r="D4402">
        <v>1825.98</v>
      </c>
      <c r="E4402" s="1">
        <v>43664</v>
      </c>
      <c r="F4402" s="1">
        <v>47262</v>
      </c>
      <c r="G4402" t="s">
        <v>40</v>
      </c>
      <c r="H4402" t="s">
        <v>80</v>
      </c>
      <c r="I4402" t="s">
        <v>5893</v>
      </c>
      <c r="J4402">
        <v>3598</v>
      </c>
      <c r="K4402" t="s">
        <v>42</v>
      </c>
      <c r="L4402">
        <v>1</v>
      </c>
      <c r="M4402" t="s">
        <v>5894</v>
      </c>
      <c r="N4402" t="s">
        <v>60</v>
      </c>
      <c r="O4402">
        <v>61</v>
      </c>
      <c r="P4402" t="s">
        <v>2794</v>
      </c>
      <c r="Q4402" t="s">
        <v>62</v>
      </c>
      <c r="R4402" t="s">
        <v>5895</v>
      </c>
      <c r="S4402" t="s">
        <v>36</v>
      </c>
      <c r="T4402">
        <v>0</v>
      </c>
      <c r="U4402">
        <v>1</v>
      </c>
      <c r="V4402" t="s">
        <v>37</v>
      </c>
      <c r="W4402" t="s">
        <v>5901</v>
      </c>
      <c r="X4402" t="s">
        <v>57</v>
      </c>
      <c r="Y4402">
        <v>1</v>
      </c>
      <c r="Z4402">
        <v>52</v>
      </c>
      <c r="AA4402">
        <v>0</v>
      </c>
      <c r="AB4402" t="s">
        <v>45</v>
      </c>
      <c r="AC4402">
        <v>0</v>
      </c>
      <c r="AD4402" t="s">
        <v>59</v>
      </c>
    </row>
    <row r="4403" spans="1:30" x14ac:dyDescent="0.3">
      <c r="A4403" t="s">
        <v>9624</v>
      </c>
      <c r="B4403" t="s">
        <v>54</v>
      </c>
      <c r="C4403">
        <v>401829</v>
      </c>
      <c r="D4403">
        <v>317.73</v>
      </c>
      <c r="E4403" s="1">
        <v>44627</v>
      </c>
      <c r="F4403" s="1">
        <v>47069</v>
      </c>
      <c r="G4403" t="s">
        <v>40</v>
      </c>
      <c r="H4403" t="s">
        <v>55</v>
      </c>
      <c r="I4403" t="s">
        <v>9617</v>
      </c>
      <c r="J4403">
        <v>2442</v>
      </c>
      <c r="K4403" t="s">
        <v>42</v>
      </c>
      <c r="L4403">
        <v>0</v>
      </c>
      <c r="M4403" t="s">
        <v>9618</v>
      </c>
      <c r="N4403" t="s">
        <v>32</v>
      </c>
      <c r="O4403">
        <v>54</v>
      </c>
      <c r="P4403" t="s">
        <v>3515</v>
      </c>
      <c r="Q4403" t="s">
        <v>34</v>
      </c>
      <c r="R4403" t="s">
        <v>9619</v>
      </c>
      <c r="S4403" t="s">
        <v>97</v>
      </c>
      <c r="T4403">
        <v>1</v>
      </c>
      <c r="U4403">
        <v>0</v>
      </c>
      <c r="V4403" t="s">
        <v>37</v>
      </c>
      <c r="W4403" t="s">
        <v>9625</v>
      </c>
      <c r="X4403" t="s">
        <v>57</v>
      </c>
      <c r="Y4403">
        <v>21</v>
      </c>
      <c r="Z4403">
        <v>54</v>
      </c>
      <c r="AA4403">
        <v>0</v>
      </c>
      <c r="AB4403" t="s">
        <v>45</v>
      </c>
      <c r="AC4403">
        <v>0</v>
      </c>
      <c r="AD4403" t="s">
        <v>59</v>
      </c>
    </row>
    <row r="4404" spans="1:30" x14ac:dyDescent="0.3">
      <c r="A4404" t="s">
        <v>9178</v>
      </c>
      <c r="B4404" t="s">
        <v>54</v>
      </c>
      <c r="C4404">
        <v>318466</v>
      </c>
      <c r="D4404">
        <v>782.6</v>
      </c>
      <c r="E4404" s="1">
        <v>42728</v>
      </c>
      <c r="F4404" s="1">
        <v>43926</v>
      </c>
      <c r="G4404" t="s">
        <v>40</v>
      </c>
      <c r="H4404" t="s">
        <v>80</v>
      </c>
      <c r="I4404" t="s">
        <v>9175</v>
      </c>
      <c r="J4404">
        <v>1198</v>
      </c>
      <c r="K4404" t="s">
        <v>42</v>
      </c>
      <c r="L4404">
        <v>1</v>
      </c>
      <c r="M4404" t="s">
        <v>9176</v>
      </c>
      <c r="N4404" t="s">
        <v>32</v>
      </c>
      <c r="O4404">
        <v>25</v>
      </c>
      <c r="P4404" t="s">
        <v>4043</v>
      </c>
      <c r="Q4404" t="s">
        <v>51</v>
      </c>
      <c r="R4404" t="s">
        <v>9177</v>
      </c>
      <c r="S4404" t="s">
        <v>67</v>
      </c>
      <c r="T4404">
        <v>0</v>
      </c>
      <c r="U4404">
        <v>0</v>
      </c>
      <c r="V4404" t="s">
        <v>68</v>
      </c>
      <c r="W4404" t="s">
        <v>9179</v>
      </c>
      <c r="X4404" t="s">
        <v>72</v>
      </c>
      <c r="Y4404">
        <v>8</v>
      </c>
      <c r="Z4404">
        <v>67</v>
      </c>
      <c r="AA4404">
        <v>0</v>
      </c>
      <c r="AB4404" t="s">
        <v>58</v>
      </c>
      <c r="AC4404">
        <v>0</v>
      </c>
      <c r="AD4404" t="s">
        <v>74</v>
      </c>
    </row>
    <row r="4405" spans="1:30" x14ac:dyDescent="0.3">
      <c r="A4405" t="s">
        <v>12877</v>
      </c>
      <c r="B4405" t="s">
        <v>39</v>
      </c>
      <c r="C4405">
        <v>409249</v>
      </c>
      <c r="D4405">
        <v>861.1</v>
      </c>
      <c r="E4405" s="1">
        <v>43911</v>
      </c>
      <c r="F4405" s="1">
        <v>46049</v>
      </c>
      <c r="G4405" t="s">
        <v>99</v>
      </c>
      <c r="H4405" t="s">
        <v>80</v>
      </c>
      <c r="I4405" t="s">
        <v>12870</v>
      </c>
      <c r="J4405">
        <v>2138</v>
      </c>
      <c r="K4405" t="s">
        <v>42</v>
      </c>
      <c r="L4405">
        <v>1</v>
      </c>
      <c r="M4405" t="s">
        <v>12871</v>
      </c>
      <c r="N4405" t="s">
        <v>49</v>
      </c>
      <c r="O4405">
        <v>62</v>
      </c>
      <c r="P4405" t="s">
        <v>2174</v>
      </c>
      <c r="Q4405" t="s">
        <v>51</v>
      </c>
      <c r="R4405" t="s">
        <v>12872</v>
      </c>
      <c r="S4405" t="s">
        <v>36</v>
      </c>
      <c r="T4405">
        <v>0</v>
      </c>
      <c r="U4405">
        <v>1</v>
      </c>
      <c r="V4405" t="s">
        <v>37</v>
      </c>
      <c r="W4405" t="s">
        <v>12878</v>
      </c>
      <c r="X4405" t="s">
        <v>44</v>
      </c>
      <c r="Y4405">
        <v>18</v>
      </c>
      <c r="Z4405">
        <v>44</v>
      </c>
      <c r="AA4405">
        <v>0</v>
      </c>
      <c r="AB4405" t="s">
        <v>45</v>
      </c>
      <c r="AC4405">
        <v>0</v>
      </c>
      <c r="AD4405" t="s">
        <v>46</v>
      </c>
    </row>
    <row r="4406" spans="1:30" x14ac:dyDescent="0.3">
      <c r="A4406" t="s">
        <v>9764</v>
      </c>
      <c r="B4406" t="s">
        <v>118</v>
      </c>
      <c r="C4406">
        <v>16246</v>
      </c>
      <c r="D4406">
        <v>853.43</v>
      </c>
      <c r="E4406" s="1">
        <v>43125</v>
      </c>
      <c r="F4406" s="1">
        <v>44892</v>
      </c>
      <c r="G4406" t="s">
        <v>99</v>
      </c>
      <c r="H4406" t="s">
        <v>80</v>
      </c>
      <c r="I4406" t="s">
        <v>9755</v>
      </c>
      <c r="J4406">
        <v>1767</v>
      </c>
      <c r="K4406" t="s">
        <v>42</v>
      </c>
      <c r="L4406">
        <v>1</v>
      </c>
      <c r="M4406" t="s">
        <v>9756</v>
      </c>
      <c r="N4406" t="s">
        <v>49</v>
      </c>
      <c r="O4406">
        <v>81</v>
      </c>
      <c r="P4406" t="s">
        <v>753</v>
      </c>
      <c r="Q4406" t="s">
        <v>34</v>
      </c>
      <c r="R4406" t="s">
        <v>9757</v>
      </c>
      <c r="S4406" t="s">
        <v>36</v>
      </c>
      <c r="T4406">
        <v>1</v>
      </c>
      <c r="U4406">
        <v>1</v>
      </c>
      <c r="V4406" t="s">
        <v>37</v>
      </c>
      <c r="W4406" t="s">
        <v>9765</v>
      </c>
      <c r="X4406" t="s">
        <v>72</v>
      </c>
      <c r="Y4406">
        <v>23</v>
      </c>
      <c r="Z4406">
        <v>60</v>
      </c>
      <c r="AA4406">
        <v>0</v>
      </c>
      <c r="AB4406" t="s">
        <v>45</v>
      </c>
      <c r="AC4406">
        <v>0</v>
      </c>
      <c r="AD4406" t="s">
        <v>74</v>
      </c>
    </row>
    <row r="4407" spans="1:30" x14ac:dyDescent="0.3">
      <c r="A4407" t="s">
        <v>16567</v>
      </c>
      <c r="B4407" t="s">
        <v>70</v>
      </c>
      <c r="C4407">
        <v>44903</v>
      </c>
      <c r="D4407">
        <v>1455.51</v>
      </c>
      <c r="E4407" s="1">
        <v>42818</v>
      </c>
      <c r="F4407" s="1">
        <v>46463</v>
      </c>
      <c r="G4407" t="s">
        <v>103</v>
      </c>
      <c r="H4407" t="s">
        <v>41</v>
      </c>
      <c r="I4407" t="s">
        <v>16562</v>
      </c>
      <c r="J4407">
        <v>3645</v>
      </c>
      <c r="K4407" t="s">
        <v>42</v>
      </c>
      <c r="L4407">
        <v>0</v>
      </c>
      <c r="M4407" t="s">
        <v>16563</v>
      </c>
      <c r="N4407" t="s">
        <v>49</v>
      </c>
      <c r="O4407">
        <v>61</v>
      </c>
      <c r="P4407" t="s">
        <v>1142</v>
      </c>
      <c r="Q4407" t="s">
        <v>51</v>
      </c>
      <c r="R4407" t="s">
        <v>16564</v>
      </c>
      <c r="S4407" t="s">
        <v>36</v>
      </c>
      <c r="T4407">
        <v>0</v>
      </c>
      <c r="U4407">
        <v>1</v>
      </c>
      <c r="V4407" t="s">
        <v>37</v>
      </c>
      <c r="W4407" t="s">
        <v>16568</v>
      </c>
      <c r="X4407" t="s">
        <v>72</v>
      </c>
      <c r="Y4407">
        <v>6</v>
      </c>
      <c r="Z4407">
        <v>83</v>
      </c>
      <c r="AA4407">
        <v>1</v>
      </c>
      <c r="AB4407" t="s">
        <v>58</v>
      </c>
      <c r="AC4407">
        <v>1</v>
      </c>
      <c r="AD4407" t="s">
        <v>74</v>
      </c>
    </row>
    <row r="4408" spans="1:30" x14ac:dyDescent="0.3">
      <c r="A4408" t="s">
        <v>4121</v>
      </c>
      <c r="B4408" t="s">
        <v>70</v>
      </c>
      <c r="C4408">
        <v>439921</v>
      </c>
      <c r="D4408">
        <v>947.36</v>
      </c>
      <c r="E4408" s="1">
        <v>45329</v>
      </c>
      <c r="F4408" s="1">
        <v>46582</v>
      </c>
      <c r="G4408" t="s">
        <v>103</v>
      </c>
      <c r="H4408" t="s">
        <v>80</v>
      </c>
      <c r="I4408" t="s">
        <v>4118</v>
      </c>
      <c r="J4408">
        <v>1253</v>
      </c>
      <c r="K4408" t="s">
        <v>42</v>
      </c>
      <c r="L4408">
        <v>1</v>
      </c>
      <c r="M4408" t="s">
        <v>4119</v>
      </c>
      <c r="N4408" t="s">
        <v>32</v>
      </c>
      <c r="O4408">
        <v>32</v>
      </c>
      <c r="P4408" t="s">
        <v>2369</v>
      </c>
      <c r="Q4408" t="s">
        <v>34</v>
      </c>
      <c r="R4408" t="s">
        <v>4120</v>
      </c>
      <c r="S4408" t="s">
        <v>109</v>
      </c>
      <c r="T4408">
        <v>1</v>
      </c>
      <c r="U4408">
        <v>0</v>
      </c>
      <c r="V4408" t="s">
        <v>90</v>
      </c>
      <c r="W4408" t="s">
        <v>4122</v>
      </c>
      <c r="X4408" t="s">
        <v>72</v>
      </c>
      <c r="Y4408">
        <v>17</v>
      </c>
      <c r="Z4408">
        <v>47</v>
      </c>
      <c r="AA4408">
        <v>0</v>
      </c>
      <c r="AB4408" t="s">
        <v>45</v>
      </c>
      <c r="AC4408">
        <v>0</v>
      </c>
      <c r="AD4408" t="s">
        <v>74</v>
      </c>
    </row>
    <row r="4409" spans="1:30" x14ac:dyDescent="0.3">
      <c r="A4409" t="s">
        <v>9173</v>
      </c>
      <c r="B4409" t="s">
        <v>70</v>
      </c>
      <c r="C4409">
        <v>328243</v>
      </c>
      <c r="D4409">
        <v>687.57</v>
      </c>
      <c r="E4409" s="1">
        <v>44978</v>
      </c>
      <c r="F4409" s="1">
        <v>46817</v>
      </c>
      <c r="G4409" t="s">
        <v>99</v>
      </c>
      <c r="H4409" t="s">
        <v>55</v>
      </c>
      <c r="I4409" t="s">
        <v>9166</v>
      </c>
      <c r="J4409">
        <v>1839</v>
      </c>
      <c r="K4409" t="s">
        <v>42</v>
      </c>
      <c r="L4409">
        <v>0</v>
      </c>
      <c r="M4409" t="s">
        <v>9167</v>
      </c>
      <c r="N4409" t="s">
        <v>49</v>
      </c>
      <c r="O4409">
        <v>71</v>
      </c>
      <c r="P4409" t="s">
        <v>5137</v>
      </c>
      <c r="Q4409" t="s">
        <v>51</v>
      </c>
      <c r="R4409" t="s">
        <v>9168</v>
      </c>
      <c r="S4409" t="s">
        <v>36</v>
      </c>
      <c r="T4409">
        <v>0</v>
      </c>
      <c r="U4409">
        <v>1</v>
      </c>
      <c r="V4409" t="s">
        <v>37</v>
      </c>
      <c r="W4409" t="s">
        <v>9174</v>
      </c>
      <c r="X4409" t="s">
        <v>57</v>
      </c>
      <c r="Y4409">
        <v>17</v>
      </c>
      <c r="Z4409">
        <v>9</v>
      </c>
      <c r="AA4409">
        <v>0</v>
      </c>
      <c r="AB4409" t="s">
        <v>73</v>
      </c>
      <c r="AC4409">
        <v>0</v>
      </c>
      <c r="AD4409" t="s">
        <v>59</v>
      </c>
    </row>
    <row r="4410" spans="1:30" x14ac:dyDescent="0.3">
      <c r="A4410" t="s">
        <v>7771</v>
      </c>
      <c r="B4410" t="s">
        <v>54</v>
      </c>
      <c r="C4410">
        <v>178513</v>
      </c>
      <c r="D4410">
        <v>1882.6</v>
      </c>
      <c r="E4410" s="1">
        <v>45368</v>
      </c>
      <c r="F4410" s="1">
        <v>48953</v>
      </c>
      <c r="G4410" t="s">
        <v>99</v>
      </c>
      <c r="H4410" t="s">
        <v>55</v>
      </c>
      <c r="I4410" t="s">
        <v>7764</v>
      </c>
      <c r="J4410">
        <v>3585</v>
      </c>
      <c r="K4410" t="s">
        <v>42</v>
      </c>
      <c r="L4410">
        <v>0</v>
      </c>
      <c r="M4410" t="s">
        <v>7765</v>
      </c>
      <c r="N4410" t="s">
        <v>32</v>
      </c>
      <c r="O4410">
        <v>43</v>
      </c>
      <c r="P4410" t="s">
        <v>61</v>
      </c>
      <c r="Q4410" t="s">
        <v>34</v>
      </c>
      <c r="R4410" t="s">
        <v>7766</v>
      </c>
      <c r="S4410" t="s">
        <v>89</v>
      </c>
      <c r="T4410">
        <v>1</v>
      </c>
      <c r="U4410">
        <v>0</v>
      </c>
      <c r="V4410" t="s">
        <v>90</v>
      </c>
      <c r="W4410" t="s">
        <v>7772</v>
      </c>
      <c r="X4410" t="s">
        <v>72</v>
      </c>
      <c r="Y4410">
        <v>30</v>
      </c>
      <c r="Z4410">
        <v>60</v>
      </c>
      <c r="AA4410">
        <v>0</v>
      </c>
      <c r="AB4410" t="s">
        <v>45</v>
      </c>
      <c r="AC4410">
        <v>0</v>
      </c>
      <c r="AD4410" t="s">
        <v>74</v>
      </c>
    </row>
    <row r="4411" spans="1:30" x14ac:dyDescent="0.3">
      <c r="A4411" t="s">
        <v>8497</v>
      </c>
      <c r="B4411" t="s">
        <v>70</v>
      </c>
      <c r="C4411">
        <v>302797</v>
      </c>
      <c r="D4411">
        <v>1813.49</v>
      </c>
      <c r="E4411" s="1">
        <v>44652</v>
      </c>
      <c r="F4411" s="1">
        <v>47620</v>
      </c>
      <c r="G4411" t="s">
        <v>99</v>
      </c>
      <c r="H4411" t="s">
        <v>55</v>
      </c>
      <c r="I4411" t="s">
        <v>8494</v>
      </c>
      <c r="J4411">
        <v>2968</v>
      </c>
      <c r="K4411" t="s">
        <v>42</v>
      </c>
      <c r="L4411">
        <v>0</v>
      </c>
      <c r="M4411" t="s">
        <v>8495</v>
      </c>
      <c r="N4411" t="s">
        <v>49</v>
      </c>
      <c r="O4411">
        <v>42</v>
      </c>
      <c r="P4411" t="s">
        <v>3828</v>
      </c>
      <c r="Q4411" t="s">
        <v>62</v>
      </c>
      <c r="R4411" t="s">
        <v>8496</v>
      </c>
      <c r="S4411" t="s">
        <v>89</v>
      </c>
      <c r="T4411">
        <v>0</v>
      </c>
      <c r="U4411">
        <v>0</v>
      </c>
      <c r="V4411" t="s">
        <v>90</v>
      </c>
      <c r="W4411" t="s">
        <v>8498</v>
      </c>
      <c r="X4411" t="s">
        <v>72</v>
      </c>
      <c r="Y4411">
        <v>19</v>
      </c>
      <c r="Z4411">
        <v>69</v>
      </c>
      <c r="AA4411">
        <v>0</v>
      </c>
      <c r="AB4411" t="s">
        <v>58</v>
      </c>
      <c r="AC4411">
        <v>0</v>
      </c>
      <c r="AD4411" t="s">
        <v>74</v>
      </c>
    </row>
    <row r="4412" spans="1:30" x14ac:dyDescent="0.3">
      <c r="A4412" t="s">
        <v>3588</v>
      </c>
      <c r="B4412" t="s">
        <v>54</v>
      </c>
      <c r="C4412">
        <v>274808</v>
      </c>
      <c r="D4412">
        <v>1979.36</v>
      </c>
      <c r="E4412" s="1">
        <v>43961</v>
      </c>
      <c r="F4412" s="1">
        <v>45924</v>
      </c>
      <c r="G4412" t="s">
        <v>99</v>
      </c>
      <c r="H4412" t="s">
        <v>55</v>
      </c>
      <c r="I4412" t="s">
        <v>3584</v>
      </c>
      <c r="J4412">
        <v>1963</v>
      </c>
      <c r="K4412" t="s">
        <v>42</v>
      </c>
      <c r="L4412">
        <v>0</v>
      </c>
      <c r="M4412" t="s">
        <v>3585</v>
      </c>
      <c r="N4412" t="s">
        <v>60</v>
      </c>
      <c r="O4412">
        <v>26</v>
      </c>
      <c r="P4412" t="s">
        <v>3586</v>
      </c>
      <c r="Q4412" t="s">
        <v>87</v>
      </c>
      <c r="R4412" t="s">
        <v>3587</v>
      </c>
      <c r="S4412" t="s">
        <v>109</v>
      </c>
      <c r="T4412">
        <v>0</v>
      </c>
      <c r="U4412">
        <v>0</v>
      </c>
      <c r="V4412" t="s">
        <v>68</v>
      </c>
      <c r="W4412" t="s">
        <v>3589</v>
      </c>
      <c r="X4412" t="s">
        <v>44</v>
      </c>
      <c r="Y4412">
        <v>15</v>
      </c>
      <c r="Z4412">
        <v>72</v>
      </c>
      <c r="AA4412">
        <v>1</v>
      </c>
      <c r="AB4412" t="s">
        <v>58</v>
      </c>
      <c r="AC4412">
        <v>1</v>
      </c>
      <c r="AD4412" t="s">
        <v>46</v>
      </c>
    </row>
    <row r="4413" spans="1:30" x14ac:dyDescent="0.3">
      <c r="A4413" t="s">
        <v>13937</v>
      </c>
      <c r="B4413" t="s">
        <v>54</v>
      </c>
      <c r="C4413">
        <v>372821</v>
      </c>
      <c r="D4413">
        <v>1471.38</v>
      </c>
      <c r="E4413" s="1">
        <v>43790</v>
      </c>
      <c r="F4413" s="1">
        <v>47165</v>
      </c>
      <c r="G4413" t="s">
        <v>99</v>
      </c>
      <c r="H4413" t="s">
        <v>55</v>
      </c>
      <c r="I4413" t="s">
        <v>13932</v>
      </c>
      <c r="J4413">
        <v>3375</v>
      </c>
      <c r="K4413" t="s">
        <v>42</v>
      </c>
      <c r="L4413">
        <v>0</v>
      </c>
      <c r="M4413" t="s">
        <v>13933</v>
      </c>
      <c r="N4413" t="s">
        <v>49</v>
      </c>
      <c r="O4413">
        <v>81</v>
      </c>
      <c r="P4413" t="s">
        <v>1397</v>
      </c>
      <c r="Q4413" t="s">
        <v>87</v>
      </c>
      <c r="R4413" t="s">
        <v>13934</v>
      </c>
      <c r="S4413" t="s">
        <v>36</v>
      </c>
      <c r="T4413">
        <v>0</v>
      </c>
      <c r="U4413">
        <v>1</v>
      </c>
      <c r="V4413" t="s">
        <v>37</v>
      </c>
      <c r="W4413" t="s">
        <v>13938</v>
      </c>
      <c r="X4413" t="s">
        <v>57</v>
      </c>
      <c r="Y4413">
        <v>2</v>
      </c>
      <c r="Z4413">
        <v>98</v>
      </c>
      <c r="AA4413">
        <v>1</v>
      </c>
      <c r="AB4413" t="s">
        <v>58</v>
      </c>
      <c r="AC4413">
        <v>1</v>
      </c>
      <c r="AD4413" t="s">
        <v>59</v>
      </c>
    </row>
    <row r="4414" spans="1:30" x14ac:dyDescent="0.3">
      <c r="A4414" t="s">
        <v>4456</v>
      </c>
      <c r="B4414" t="s">
        <v>54</v>
      </c>
      <c r="C4414">
        <v>360386</v>
      </c>
      <c r="D4414">
        <v>1188.44</v>
      </c>
      <c r="E4414" s="1">
        <v>44736</v>
      </c>
      <c r="F4414" s="1">
        <v>45842</v>
      </c>
      <c r="G4414" t="s">
        <v>40</v>
      </c>
      <c r="H4414" t="s">
        <v>80</v>
      </c>
      <c r="I4414" t="s">
        <v>4448</v>
      </c>
      <c r="J4414">
        <v>1106</v>
      </c>
      <c r="K4414" t="s">
        <v>42</v>
      </c>
      <c r="L4414">
        <v>1</v>
      </c>
      <c r="M4414" t="s">
        <v>4449</v>
      </c>
      <c r="N4414" t="s">
        <v>60</v>
      </c>
      <c r="O4414">
        <v>67</v>
      </c>
      <c r="P4414" t="s">
        <v>4450</v>
      </c>
      <c r="Q4414" t="s">
        <v>34</v>
      </c>
      <c r="R4414" t="s">
        <v>4451</v>
      </c>
      <c r="S4414" t="s">
        <v>36</v>
      </c>
      <c r="T4414">
        <v>1</v>
      </c>
      <c r="U4414">
        <v>1</v>
      </c>
      <c r="V4414" t="s">
        <v>37</v>
      </c>
      <c r="W4414" t="s">
        <v>4457</v>
      </c>
      <c r="X4414" t="s">
        <v>44</v>
      </c>
      <c r="Y4414">
        <v>6</v>
      </c>
      <c r="Z4414">
        <v>75</v>
      </c>
      <c r="AA4414">
        <v>1</v>
      </c>
      <c r="AB4414" t="s">
        <v>58</v>
      </c>
      <c r="AC4414">
        <v>1</v>
      </c>
      <c r="AD4414" t="s">
        <v>46</v>
      </c>
    </row>
    <row r="4415" spans="1:30" x14ac:dyDescent="0.3">
      <c r="A4415" t="s">
        <v>6822</v>
      </c>
      <c r="B4415" t="s">
        <v>39</v>
      </c>
      <c r="C4415">
        <v>344558</v>
      </c>
      <c r="D4415">
        <v>1432.35</v>
      </c>
      <c r="E4415" s="1">
        <v>45047</v>
      </c>
      <c r="F4415" s="1">
        <v>47236</v>
      </c>
      <c r="G4415" t="s">
        <v>99</v>
      </c>
      <c r="H4415" t="s">
        <v>55</v>
      </c>
      <c r="I4415" t="s">
        <v>6812</v>
      </c>
      <c r="J4415">
        <v>2189</v>
      </c>
      <c r="K4415" t="s">
        <v>42</v>
      </c>
      <c r="L4415">
        <v>0</v>
      </c>
      <c r="M4415" t="s">
        <v>6813</v>
      </c>
      <c r="N4415" t="s">
        <v>49</v>
      </c>
      <c r="O4415">
        <v>47</v>
      </c>
      <c r="P4415" t="s">
        <v>6814</v>
      </c>
      <c r="Q4415" t="s">
        <v>62</v>
      </c>
      <c r="R4415" t="s">
        <v>6815</v>
      </c>
      <c r="S4415" t="s">
        <v>97</v>
      </c>
      <c r="T4415">
        <v>0</v>
      </c>
      <c r="U4415">
        <v>0</v>
      </c>
      <c r="V4415" t="s">
        <v>90</v>
      </c>
      <c r="W4415" t="s">
        <v>6823</v>
      </c>
      <c r="X4415" t="s">
        <v>57</v>
      </c>
      <c r="Y4415">
        <v>26</v>
      </c>
      <c r="Z4415">
        <v>29</v>
      </c>
      <c r="AA4415">
        <v>0</v>
      </c>
      <c r="AB4415" t="s">
        <v>73</v>
      </c>
      <c r="AC4415">
        <v>0</v>
      </c>
      <c r="AD4415" t="s">
        <v>59</v>
      </c>
    </row>
    <row r="4416" spans="1:30" x14ac:dyDescent="0.3">
      <c r="A4416" t="s">
        <v>18242</v>
      </c>
      <c r="B4416" t="s">
        <v>70</v>
      </c>
      <c r="C4416">
        <v>67392</v>
      </c>
      <c r="D4416">
        <v>850.09</v>
      </c>
      <c r="E4416" s="1">
        <v>42847</v>
      </c>
      <c r="F4416" s="1">
        <v>45722</v>
      </c>
      <c r="G4416" t="s">
        <v>99</v>
      </c>
      <c r="H4416" t="s">
        <v>41</v>
      </c>
      <c r="I4416" t="s">
        <v>18239</v>
      </c>
      <c r="J4416">
        <v>2875</v>
      </c>
      <c r="K4416" t="s">
        <v>42</v>
      </c>
      <c r="L4416">
        <v>0</v>
      </c>
      <c r="M4416" t="s">
        <v>18240</v>
      </c>
      <c r="N4416" t="s">
        <v>60</v>
      </c>
      <c r="O4416">
        <v>42</v>
      </c>
      <c r="P4416" t="s">
        <v>3030</v>
      </c>
      <c r="Q4416" t="s">
        <v>62</v>
      </c>
      <c r="R4416" t="s">
        <v>18241</v>
      </c>
      <c r="S4416" t="s">
        <v>89</v>
      </c>
      <c r="T4416">
        <v>0</v>
      </c>
      <c r="U4416">
        <v>0</v>
      </c>
      <c r="V4416" t="s">
        <v>90</v>
      </c>
      <c r="W4416" t="s">
        <v>18243</v>
      </c>
      <c r="X4416" t="s">
        <v>57</v>
      </c>
      <c r="Y4416">
        <v>24</v>
      </c>
      <c r="Z4416">
        <v>7</v>
      </c>
      <c r="AA4416">
        <v>0</v>
      </c>
      <c r="AB4416" t="s">
        <v>73</v>
      </c>
      <c r="AC4416">
        <v>0</v>
      </c>
      <c r="AD4416" t="s">
        <v>59</v>
      </c>
    </row>
    <row r="4417" spans="1:30" x14ac:dyDescent="0.3">
      <c r="A4417" t="s">
        <v>11803</v>
      </c>
      <c r="B4417" t="s">
        <v>39</v>
      </c>
      <c r="C4417">
        <v>96493</v>
      </c>
      <c r="D4417">
        <v>501.06</v>
      </c>
      <c r="E4417" s="1">
        <v>43978</v>
      </c>
      <c r="F4417" s="1">
        <v>46444</v>
      </c>
      <c r="G4417" t="s">
        <v>40</v>
      </c>
      <c r="H4417" t="s">
        <v>80</v>
      </c>
      <c r="I4417" t="s">
        <v>11798</v>
      </c>
      <c r="J4417">
        <v>2466</v>
      </c>
      <c r="K4417" t="s">
        <v>42</v>
      </c>
      <c r="L4417">
        <v>1</v>
      </c>
      <c r="M4417" t="s">
        <v>11799</v>
      </c>
      <c r="N4417" t="s">
        <v>32</v>
      </c>
      <c r="O4417">
        <v>71</v>
      </c>
      <c r="P4417" t="s">
        <v>5360</v>
      </c>
      <c r="Q4417" t="s">
        <v>34</v>
      </c>
      <c r="R4417" t="s">
        <v>11800</v>
      </c>
      <c r="S4417" t="s">
        <v>36</v>
      </c>
      <c r="T4417">
        <v>1</v>
      </c>
      <c r="U4417">
        <v>1</v>
      </c>
      <c r="V4417" t="s">
        <v>37</v>
      </c>
      <c r="W4417" t="s">
        <v>11804</v>
      </c>
      <c r="X4417" t="s">
        <v>44</v>
      </c>
      <c r="Y4417">
        <v>12</v>
      </c>
      <c r="Z4417">
        <v>73</v>
      </c>
      <c r="AA4417">
        <v>1</v>
      </c>
      <c r="AB4417" t="s">
        <v>58</v>
      </c>
      <c r="AC4417">
        <v>1</v>
      </c>
      <c r="AD4417" t="s">
        <v>46</v>
      </c>
    </row>
    <row r="4418" spans="1:30" x14ac:dyDescent="0.3">
      <c r="A4418" t="s">
        <v>9392</v>
      </c>
      <c r="B4418" t="s">
        <v>70</v>
      </c>
      <c r="C4418">
        <v>444649</v>
      </c>
      <c r="D4418">
        <v>1037.75</v>
      </c>
      <c r="E4418" s="1">
        <v>42671</v>
      </c>
      <c r="F4418" s="1">
        <v>45740</v>
      </c>
      <c r="G4418" t="s">
        <v>40</v>
      </c>
      <c r="H4418" t="s">
        <v>80</v>
      </c>
      <c r="I4418" t="s">
        <v>9385</v>
      </c>
      <c r="J4418">
        <v>3069</v>
      </c>
      <c r="K4418" t="s">
        <v>42</v>
      </c>
      <c r="L4418">
        <v>1</v>
      </c>
      <c r="M4418" t="s">
        <v>9386</v>
      </c>
      <c r="N4418" t="s">
        <v>49</v>
      </c>
      <c r="O4418">
        <v>19</v>
      </c>
      <c r="P4418" t="s">
        <v>1120</v>
      </c>
      <c r="Q4418" t="s">
        <v>62</v>
      </c>
      <c r="R4418" t="s">
        <v>9387</v>
      </c>
      <c r="S4418" t="s">
        <v>67</v>
      </c>
      <c r="T4418">
        <v>0</v>
      </c>
      <c r="U4418">
        <v>0</v>
      </c>
      <c r="V4418" t="s">
        <v>68</v>
      </c>
      <c r="W4418" t="s">
        <v>9393</v>
      </c>
      <c r="X4418" t="s">
        <v>57</v>
      </c>
      <c r="Y4418">
        <v>11</v>
      </c>
      <c r="Z4418">
        <v>9</v>
      </c>
      <c r="AA4418">
        <v>0</v>
      </c>
      <c r="AB4418" t="s">
        <v>73</v>
      </c>
      <c r="AC4418">
        <v>0</v>
      </c>
      <c r="AD4418" t="s">
        <v>59</v>
      </c>
    </row>
    <row r="4419" spans="1:30" x14ac:dyDescent="0.3">
      <c r="A4419" t="s">
        <v>14324</v>
      </c>
      <c r="B4419" t="s">
        <v>39</v>
      </c>
      <c r="C4419">
        <v>20518</v>
      </c>
      <c r="D4419">
        <v>1096.8399999999999</v>
      </c>
      <c r="E4419" s="1">
        <v>42758</v>
      </c>
      <c r="F4419" s="1">
        <v>44759</v>
      </c>
      <c r="G4419" t="s">
        <v>103</v>
      </c>
      <c r="H4419" t="s">
        <v>80</v>
      </c>
      <c r="I4419" t="s">
        <v>14321</v>
      </c>
      <c r="J4419">
        <v>2001</v>
      </c>
      <c r="K4419" t="s">
        <v>42</v>
      </c>
      <c r="L4419">
        <v>1</v>
      </c>
      <c r="M4419" t="s">
        <v>14322</v>
      </c>
      <c r="N4419" t="s">
        <v>32</v>
      </c>
      <c r="O4419">
        <v>28</v>
      </c>
      <c r="P4419" t="s">
        <v>5932</v>
      </c>
      <c r="Q4419" t="s">
        <v>87</v>
      </c>
      <c r="R4419" t="s">
        <v>14323</v>
      </c>
      <c r="S4419" t="s">
        <v>109</v>
      </c>
      <c r="T4419">
        <v>0</v>
      </c>
      <c r="U4419">
        <v>0</v>
      </c>
      <c r="V4419" t="s">
        <v>68</v>
      </c>
      <c r="W4419" t="s">
        <v>14325</v>
      </c>
      <c r="X4419" t="s">
        <v>72</v>
      </c>
      <c r="Y4419">
        <v>47</v>
      </c>
      <c r="Z4419">
        <v>3</v>
      </c>
      <c r="AA4419">
        <v>0</v>
      </c>
      <c r="AB4419" t="s">
        <v>73</v>
      </c>
      <c r="AC4419">
        <v>0</v>
      </c>
      <c r="AD4419" t="s">
        <v>74</v>
      </c>
    </row>
    <row r="4420" spans="1:30" x14ac:dyDescent="0.3">
      <c r="A4420" t="s">
        <v>4333</v>
      </c>
      <c r="B4420" t="s">
        <v>70</v>
      </c>
      <c r="C4420">
        <v>59428</v>
      </c>
      <c r="D4420">
        <v>1245.74</v>
      </c>
      <c r="E4420" s="1">
        <v>45141</v>
      </c>
      <c r="F4420" s="1">
        <v>47819</v>
      </c>
      <c r="G4420" t="s">
        <v>40</v>
      </c>
      <c r="H4420" t="s">
        <v>55</v>
      </c>
      <c r="I4420" t="s">
        <v>4330</v>
      </c>
      <c r="J4420">
        <v>2678</v>
      </c>
      <c r="K4420" t="s">
        <v>42</v>
      </c>
      <c r="L4420">
        <v>0</v>
      </c>
      <c r="M4420" t="s">
        <v>4331</v>
      </c>
      <c r="N4420" t="s">
        <v>32</v>
      </c>
      <c r="O4420">
        <v>21</v>
      </c>
      <c r="P4420" t="s">
        <v>1842</v>
      </c>
      <c r="Q4420" t="s">
        <v>34</v>
      </c>
      <c r="R4420" t="s">
        <v>4332</v>
      </c>
      <c r="S4420" t="s">
        <v>67</v>
      </c>
      <c r="T4420">
        <v>1</v>
      </c>
      <c r="U4420">
        <v>0</v>
      </c>
      <c r="V4420" t="s">
        <v>68</v>
      </c>
      <c r="W4420" t="s">
        <v>4334</v>
      </c>
      <c r="X4420" t="s">
        <v>72</v>
      </c>
      <c r="Y4420">
        <v>14</v>
      </c>
      <c r="Z4420">
        <v>34</v>
      </c>
      <c r="AA4420">
        <v>0</v>
      </c>
      <c r="AB4420" t="s">
        <v>45</v>
      </c>
      <c r="AC4420">
        <v>0</v>
      </c>
      <c r="AD4420" t="s">
        <v>74</v>
      </c>
    </row>
    <row r="4421" spans="1:30" x14ac:dyDescent="0.3">
      <c r="A4421" t="s">
        <v>8349</v>
      </c>
      <c r="B4421" t="s">
        <v>39</v>
      </c>
      <c r="C4421">
        <v>140100</v>
      </c>
      <c r="D4421">
        <v>1906.72</v>
      </c>
      <c r="E4421" s="1">
        <v>45645</v>
      </c>
      <c r="F4421" s="1">
        <v>49234</v>
      </c>
      <c r="G4421" t="s">
        <v>99</v>
      </c>
      <c r="H4421" t="s">
        <v>80</v>
      </c>
      <c r="I4421" t="s">
        <v>8344</v>
      </c>
      <c r="J4421">
        <v>3589</v>
      </c>
      <c r="K4421" t="s">
        <v>42</v>
      </c>
      <c r="L4421">
        <v>1</v>
      </c>
      <c r="M4421" t="s">
        <v>8345</v>
      </c>
      <c r="N4421" t="s">
        <v>60</v>
      </c>
      <c r="O4421">
        <v>39</v>
      </c>
      <c r="P4421" t="s">
        <v>1478</v>
      </c>
      <c r="Q4421" t="s">
        <v>87</v>
      </c>
      <c r="R4421" t="s">
        <v>8346</v>
      </c>
      <c r="S4421" t="s">
        <v>89</v>
      </c>
      <c r="T4421">
        <v>0</v>
      </c>
      <c r="U4421">
        <v>0</v>
      </c>
      <c r="V4421" t="s">
        <v>90</v>
      </c>
      <c r="W4421" t="s">
        <v>8350</v>
      </c>
      <c r="X4421" t="s">
        <v>72</v>
      </c>
      <c r="Y4421">
        <v>16</v>
      </c>
      <c r="Z4421">
        <v>42</v>
      </c>
      <c r="AA4421">
        <v>0</v>
      </c>
      <c r="AB4421" t="s">
        <v>45</v>
      </c>
      <c r="AC4421">
        <v>0</v>
      </c>
      <c r="AD4421" t="s">
        <v>74</v>
      </c>
    </row>
    <row r="4422" spans="1:30" x14ac:dyDescent="0.3">
      <c r="A4422" t="s">
        <v>19298</v>
      </c>
      <c r="B4422" t="s">
        <v>118</v>
      </c>
      <c r="C4422">
        <v>326180</v>
      </c>
      <c r="D4422">
        <v>738.14</v>
      </c>
      <c r="E4422" s="1">
        <v>43650</v>
      </c>
      <c r="F4422" s="1">
        <v>44999</v>
      </c>
      <c r="G4422" t="s">
        <v>40</v>
      </c>
      <c r="H4422" t="s">
        <v>55</v>
      </c>
      <c r="I4422" t="s">
        <v>19293</v>
      </c>
      <c r="J4422">
        <v>1349</v>
      </c>
      <c r="K4422" t="s">
        <v>42</v>
      </c>
      <c r="L4422">
        <v>0</v>
      </c>
      <c r="M4422" t="s">
        <v>19294</v>
      </c>
      <c r="N4422" t="s">
        <v>60</v>
      </c>
      <c r="O4422">
        <v>18</v>
      </c>
      <c r="P4422" t="s">
        <v>1226</v>
      </c>
      <c r="Q4422" t="s">
        <v>34</v>
      </c>
      <c r="R4422" t="s">
        <v>19295</v>
      </c>
      <c r="S4422" t="s">
        <v>67</v>
      </c>
      <c r="T4422">
        <v>1</v>
      </c>
      <c r="U4422">
        <v>0</v>
      </c>
      <c r="V4422" t="s">
        <v>68</v>
      </c>
      <c r="W4422" t="s">
        <v>19299</v>
      </c>
      <c r="X4422" t="s">
        <v>44</v>
      </c>
      <c r="Y4422">
        <v>14</v>
      </c>
      <c r="Z4422">
        <v>91</v>
      </c>
      <c r="AA4422">
        <v>1</v>
      </c>
      <c r="AB4422" t="s">
        <v>58</v>
      </c>
      <c r="AC4422">
        <v>1</v>
      </c>
      <c r="AD4422" t="s">
        <v>46</v>
      </c>
    </row>
    <row r="4423" spans="1:30" x14ac:dyDescent="0.3">
      <c r="A4423" t="s">
        <v>15250</v>
      </c>
      <c r="B4423" t="s">
        <v>118</v>
      </c>
      <c r="C4423">
        <v>24264</v>
      </c>
      <c r="D4423">
        <v>1921.8</v>
      </c>
      <c r="E4423" s="1">
        <v>42844</v>
      </c>
      <c r="F4423" s="1">
        <v>43342</v>
      </c>
      <c r="G4423" t="s">
        <v>99</v>
      </c>
      <c r="H4423" t="s">
        <v>55</v>
      </c>
      <c r="I4423" t="s">
        <v>15247</v>
      </c>
      <c r="J4423">
        <v>498</v>
      </c>
      <c r="K4423" t="s">
        <v>100</v>
      </c>
      <c r="L4423">
        <v>0</v>
      </c>
      <c r="M4423" t="s">
        <v>15248</v>
      </c>
      <c r="N4423" t="s">
        <v>60</v>
      </c>
      <c r="O4423">
        <v>62</v>
      </c>
      <c r="P4423" t="s">
        <v>4392</v>
      </c>
      <c r="Q4423" t="s">
        <v>87</v>
      </c>
      <c r="R4423" t="s">
        <v>15249</v>
      </c>
      <c r="S4423" t="s">
        <v>36</v>
      </c>
      <c r="T4423">
        <v>0</v>
      </c>
      <c r="U4423">
        <v>1</v>
      </c>
      <c r="V4423" t="s">
        <v>37</v>
      </c>
      <c r="W4423" t="s">
        <v>15251</v>
      </c>
      <c r="X4423" t="s">
        <v>72</v>
      </c>
      <c r="Y4423">
        <v>2</v>
      </c>
      <c r="Z4423">
        <v>41</v>
      </c>
      <c r="AA4423">
        <v>0</v>
      </c>
      <c r="AB4423" t="s">
        <v>45</v>
      </c>
      <c r="AC4423">
        <v>0</v>
      </c>
      <c r="AD4423" t="s">
        <v>74</v>
      </c>
    </row>
    <row r="4424" spans="1:30" x14ac:dyDescent="0.3">
      <c r="A4424" t="s">
        <v>16684</v>
      </c>
      <c r="B4424" t="s">
        <v>39</v>
      </c>
      <c r="C4424">
        <v>474856</v>
      </c>
      <c r="D4424">
        <v>1656.85</v>
      </c>
      <c r="E4424" s="1">
        <v>43814</v>
      </c>
      <c r="F4424" s="1">
        <v>46210</v>
      </c>
      <c r="G4424" t="s">
        <v>99</v>
      </c>
      <c r="H4424" t="s">
        <v>41</v>
      </c>
      <c r="I4424" t="s">
        <v>16677</v>
      </c>
      <c r="J4424">
        <v>2396</v>
      </c>
      <c r="K4424" t="s">
        <v>42</v>
      </c>
      <c r="L4424">
        <v>0</v>
      </c>
      <c r="M4424" t="s">
        <v>16678</v>
      </c>
      <c r="N4424" t="s">
        <v>49</v>
      </c>
      <c r="O4424">
        <v>40</v>
      </c>
      <c r="P4424" t="s">
        <v>1504</v>
      </c>
      <c r="Q4424" t="s">
        <v>62</v>
      </c>
      <c r="R4424" t="s">
        <v>16679</v>
      </c>
      <c r="S4424" t="s">
        <v>89</v>
      </c>
      <c r="T4424">
        <v>0</v>
      </c>
      <c r="U4424">
        <v>0</v>
      </c>
      <c r="V4424" t="s">
        <v>90</v>
      </c>
      <c r="W4424" t="s">
        <v>16685</v>
      </c>
      <c r="X4424" t="s">
        <v>57</v>
      </c>
      <c r="Y4424">
        <v>13</v>
      </c>
      <c r="Z4424">
        <v>60</v>
      </c>
      <c r="AA4424">
        <v>0</v>
      </c>
      <c r="AB4424" t="s">
        <v>45</v>
      </c>
      <c r="AC4424">
        <v>0</v>
      </c>
      <c r="AD4424" t="s">
        <v>59</v>
      </c>
    </row>
    <row r="4425" spans="1:30" x14ac:dyDescent="0.3">
      <c r="A4425" t="s">
        <v>5341</v>
      </c>
      <c r="B4425" t="s">
        <v>54</v>
      </c>
      <c r="C4425">
        <v>389220</v>
      </c>
      <c r="D4425">
        <v>414.59</v>
      </c>
      <c r="E4425" s="1">
        <v>45576</v>
      </c>
      <c r="F4425" s="1">
        <v>46405</v>
      </c>
      <c r="G4425" t="s">
        <v>103</v>
      </c>
      <c r="H4425" t="s">
        <v>55</v>
      </c>
      <c r="I4425" t="s">
        <v>5334</v>
      </c>
      <c r="J4425">
        <v>829</v>
      </c>
      <c r="K4425" t="s">
        <v>100</v>
      </c>
      <c r="L4425">
        <v>0</v>
      </c>
      <c r="M4425" t="s">
        <v>5335</v>
      </c>
      <c r="N4425" t="s">
        <v>32</v>
      </c>
      <c r="O4425">
        <v>51</v>
      </c>
      <c r="P4425" t="s">
        <v>1043</v>
      </c>
      <c r="Q4425" t="s">
        <v>62</v>
      </c>
      <c r="R4425" t="s">
        <v>5336</v>
      </c>
      <c r="S4425" t="s">
        <v>97</v>
      </c>
      <c r="T4425">
        <v>0</v>
      </c>
      <c r="U4425">
        <v>0</v>
      </c>
      <c r="V4425" t="s">
        <v>37</v>
      </c>
      <c r="W4425" t="s">
        <v>5342</v>
      </c>
      <c r="X4425" t="s">
        <v>57</v>
      </c>
      <c r="Y4425">
        <v>20</v>
      </c>
      <c r="Z4425">
        <v>9</v>
      </c>
      <c r="AA4425">
        <v>0</v>
      </c>
      <c r="AB4425" t="s">
        <v>73</v>
      </c>
      <c r="AC4425">
        <v>0</v>
      </c>
      <c r="AD4425" t="s">
        <v>59</v>
      </c>
    </row>
    <row r="4426" spans="1:30" x14ac:dyDescent="0.3">
      <c r="A4426" t="s">
        <v>316</v>
      </c>
      <c r="B4426" t="s">
        <v>39</v>
      </c>
      <c r="C4426">
        <v>29202</v>
      </c>
      <c r="D4426">
        <v>120.84</v>
      </c>
      <c r="E4426" s="1">
        <v>42273</v>
      </c>
      <c r="F4426" s="1">
        <v>45314</v>
      </c>
      <c r="G4426" t="s">
        <v>40</v>
      </c>
      <c r="H4426" t="s">
        <v>41</v>
      </c>
      <c r="I4426" t="s">
        <v>310</v>
      </c>
      <c r="J4426">
        <v>3041</v>
      </c>
      <c r="K4426" t="s">
        <v>42</v>
      </c>
      <c r="L4426">
        <v>0</v>
      </c>
      <c r="M4426" t="s">
        <v>311</v>
      </c>
      <c r="N4426" t="s">
        <v>49</v>
      </c>
      <c r="O4426">
        <v>70</v>
      </c>
      <c r="P4426" t="s">
        <v>312</v>
      </c>
      <c r="Q4426" t="s">
        <v>62</v>
      </c>
      <c r="R4426" t="s">
        <v>313</v>
      </c>
      <c r="S4426" t="s">
        <v>36</v>
      </c>
      <c r="T4426">
        <v>0</v>
      </c>
      <c r="U4426">
        <v>1</v>
      </c>
      <c r="V4426" t="s">
        <v>37</v>
      </c>
      <c r="W4426" t="s">
        <v>317</v>
      </c>
      <c r="X4426" t="s">
        <v>44</v>
      </c>
      <c r="Y4426">
        <v>30</v>
      </c>
      <c r="Z4426">
        <v>98</v>
      </c>
      <c r="AA4426">
        <v>1</v>
      </c>
      <c r="AB4426" t="s">
        <v>58</v>
      </c>
      <c r="AC4426">
        <v>1</v>
      </c>
      <c r="AD4426" t="s">
        <v>46</v>
      </c>
    </row>
    <row r="4427" spans="1:30" x14ac:dyDescent="0.3">
      <c r="A4427" t="s">
        <v>367</v>
      </c>
      <c r="B4427" t="s">
        <v>118</v>
      </c>
      <c r="C4427">
        <v>199227</v>
      </c>
      <c r="D4427">
        <v>1936.47</v>
      </c>
      <c r="E4427" s="1">
        <v>44887</v>
      </c>
      <c r="F4427" s="1">
        <v>48267</v>
      </c>
      <c r="G4427" t="s">
        <v>103</v>
      </c>
      <c r="H4427" t="s">
        <v>80</v>
      </c>
      <c r="I4427" t="s">
        <v>363</v>
      </c>
      <c r="J4427">
        <v>3380</v>
      </c>
      <c r="K4427" t="s">
        <v>42</v>
      </c>
      <c r="L4427">
        <v>1</v>
      </c>
      <c r="M4427" t="s">
        <v>364</v>
      </c>
      <c r="N4427" t="s">
        <v>49</v>
      </c>
      <c r="O4427">
        <v>74</v>
      </c>
      <c r="P4427" t="s">
        <v>365</v>
      </c>
      <c r="Q4427" t="s">
        <v>51</v>
      </c>
      <c r="R4427" t="s">
        <v>366</v>
      </c>
      <c r="S4427" t="s">
        <v>36</v>
      </c>
      <c r="T4427">
        <v>0</v>
      </c>
      <c r="U4427">
        <v>1</v>
      </c>
      <c r="V4427" t="s">
        <v>37</v>
      </c>
      <c r="W4427" t="s">
        <v>368</v>
      </c>
      <c r="X4427" t="s">
        <v>44</v>
      </c>
      <c r="Y4427">
        <v>48</v>
      </c>
      <c r="Z4427">
        <v>2</v>
      </c>
      <c r="AA4427">
        <v>0</v>
      </c>
      <c r="AB4427" t="s">
        <v>73</v>
      </c>
      <c r="AC4427">
        <v>0</v>
      </c>
      <c r="AD4427" t="s">
        <v>46</v>
      </c>
    </row>
    <row r="4428" spans="1:30" x14ac:dyDescent="0.3">
      <c r="A4428" t="s">
        <v>19929</v>
      </c>
      <c r="B4428" t="s">
        <v>70</v>
      </c>
      <c r="C4428">
        <v>208841</v>
      </c>
      <c r="D4428">
        <v>1314.63</v>
      </c>
      <c r="E4428" s="1">
        <v>44890</v>
      </c>
      <c r="F4428" s="1">
        <v>46746</v>
      </c>
      <c r="G4428" t="s">
        <v>40</v>
      </c>
      <c r="H4428" t="s">
        <v>80</v>
      </c>
      <c r="I4428" t="s">
        <v>19922</v>
      </c>
      <c r="J4428">
        <v>1856</v>
      </c>
      <c r="K4428" t="s">
        <v>42</v>
      </c>
      <c r="L4428">
        <v>1</v>
      </c>
      <c r="M4428" t="s">
        <v>19923</v>
      </c>
      <c r="N4428" t="s">
        <v>60</v>
      </c>
      <c r="O4428">
        <v>49</v>
      </c>
      <c r="P4428" t="s">
        <v>713</v>
      </c>
      <c r="Q4428" t="s">
        <v>51</v>
      </c>
      <c r="R4428" t="s">
        <v>19924</v>
      </c>
      <c r="S4428" t="s">
        <v>97</v>
      </c>
      <c r="T4428">
        <v>0</v>
      </c>
      <c r="U4428">
        <v>0</v>
      </c>
      <c r="V4428" t="s">
        <v>90</v>
      </c>
      <c r="W4428" t="s">
        <v>19930</v>
      </c>
      <c r="X4428" t="s">
        <v>57</v>
      </c>
      <c r="Y4428">
        <v>10</v>
      </c>
      <c r="Z4428">
        <v>3</v>
      </c>
      <c r="AA4428">
        <v>0</v>
      </c>
      <c r="AB4428" t="s">
        <v>73</v>
      </c>
      <c r="AC4428">
        <v>0</v>
      </c>
      <c r="AD4428" t="s">
        <v>59</v>
      </c>
    </row>
    <row r="4429" spans="1:30" x14ac:dyDescent="0.3">
      <c r="A4429" t="s">
        <v>13126</v>
      </c>
      <c r="B4429" t="s">
        <v>54</v>
      </c>
      <c r="C4429">
        <v>31093</v>
      </c>
      <c r="D4429">
        <v>412.35</v>
      </c>
      <c r="E4429" s="1">
        <v>44948</v>
      </c>
      <c r="F4429" s="1">
        <v>46999</v>
      </c>
      <c r="G4429" t="s">
        <v>40</v>
      </c>
      <c r="H4429" t="s">
        <v>55</v>
      </c>
      <c r="I4429" t="s">
        <v>13119</v>
      </c>
      <c r="J4429">
        <v>2051</v>
      </c>
      <c r="K4429" t="s">
        <v>42</v>
      </c>
      <c r="L4429">
        <v>0</v>
      </c>
      <c r="M4429" t="s">
        <v>13120</v>
      </c>
      <c r="N4429" t="s">
        <v>60</v>
      </c>
      <c r="O4429">
        <v>82</v>
      </c>
      <c r="P4429" t="s">
        <v>86</v>
      </c>
      <c r="Q4429" t="s">
        <v>51</v>
      </c>
      <c r="R4429" t="s">
        <v>13121</v>
      </c>
      <c r="S4429" t="s">
        <v>36</v>
      </c>
      <c r="T4429">
        <v>0</v>
      </c>
      <c r="U4429">
        <v>1</v>
      </c>
      <c r="V4429" t="s">
        <v>37</v>
      </c>
      <c r="W4429" t="s">
        <v>13127</v>
      </c>
      <c r="X4429" t="s">
        <v>57</v>
      </c>
      <c r="Y4429">
        <v>17</v>
      </c>
      <c r="Z4429">
        <v>17</v>
      </c>
      <c r="AA4429">
        <v>0</v>
      </c>
      <c r="AB4429" t="s">
        <v>73</v>
      </c>
      <c r="AC4429">
        <v>0</v>
      </c>
      <c r="AD4429" t="s">
        <v>59</v>
      </c>
    </row>
    <row r="4430" spans="1:30" x14ac:dyDescent="0.3">
      <c r="A4430" t="s">
        <v>7155</v>
      </c>
      <c r="B4430" t="s">
        <v>118</v>
      </c>
      <c r="C4430">
        <v>317111</v>
      </c>
      <c r="D4430">
        <v>859.47</v>
      </c>
      <c r="E4430" s="1">
        <v>42922</v>
      </c>
      <c r="F4430" s="1">
        <v>44945</v>
      </c>
      <c r="G4430" t="s">
        <v>40</v>
      </c>
      <c r="H4430" t="s">
        <v>80</v>
      </c>
      <c r="I4430" t="s">
        <v>7150</v>
      </c>
      <c r="J4430">
        <v>2023</v>
      </c>
      <c r="K4430" t="s">
        <v>42</v>
      </c>
      <c r="L4430">
        <v>1</v>
      </c>
      <c r="M4430" t="s">
        <v>7151</v>
      </c>
      <c r="N4430" t="s">
        <v>49</v>
      </c>
      <c r="O4430">
        <v>33</v>
      </c>
      <c r="P4430" t="s">
        <v>7001</v>
      </c>
      <c r="Q4430" t="s">
        <v>62</v>
      </c>
      <c r="R4430" t="s">
        <v>7152</v>
      </c>
      <c r="S4430" t="s">
        <v>109</v>
      </c>
      <c r="T4430">
        <v>0</v>
      </c>
      <c r="U4430">
        <v>0</v>
      </c>
      <c r="V4430" t="s">
        <v>90</v>
      </c>
      <c r="W4430" t="s">
        <v>7156</v>
      </c>
      <c r="X4430" t="s">
        <v>72</v>
      </c>
      <c r="Y4430">
        <v>3</v>
      </c>
      <c r="Z4430">
        <v>22</v>
      </c>
      <c r="AA4430">
        <v>0</v>
      </c>
      <c r="AB4430" t="s">
        <v>73</v>
      </c>
      <c r="AC4430">
        <v>0</v>
      </c>
      <c r="AD4430" t="s">
        <v>74</v>
      </c>
    </row>
    <row r="4431" spans="1:30" x14ac:dyDescent="0.3">
      <c r="A4431" t="s">
        <v>8271</v>
      </c>
      <c r="B4431" t="s">
        <v>54</v>
      </c>
      <c r="C4431">
        <v>478679</v>
      </c>
      <c r="D4431">
        <v>105.21</v>
      </c>
      <c r="E4431" s="1">
        <v>42990</v>
      </c>
      <c r="F4431" s="1">
        <v>46528</v>
      </c>
      <c r="G4431" t="s">
        <v>99</v>
      </c>
      <c r="H4431" t="s">
        <v>80</v>
      </c>
      <c r="I4431" t="s">
        <v>8268</v>
      </c>
      <c r="J4431">
        <v>3538</v>
      </c>
      <c r="K4431" t="s">
        <v>42</v>
      </c>
      <c r="L4431">
        <v>1</v>
      </c>
      <c r="M4431" t="s">
        <v>8269</v>
      </c>
      <c r="N4431" t="s">
        <v>49</v>
      </c>
      <c r="O4431">
        <v>73</v>
      </c>
      <c r="P4431" t="s">
        <v>3586</v>
      </c>
      <c r="Q4431" t="s">
        <v>51</v>
      </c>
      <c r="R4431" t="s">
        <v>8270</v>
      </c>
      <c r="S4431" t="s">
        <v>36</v>
      </c>
      <c r="T4431">
        <v>0</v>
      </c>
      <c r="U4431">
        <v>1</v>
      </c>
      <c r="V4431" t="s">
        <v>37</v>
      </c>
      <c r="W4431" t="s">
        <v>8272</v>
      </c>
      <c r="X4431" t="s">
        <v>72</v>
      </c>
      <c r="Y4431">
        <v>36</v>
      </c>
      <c r="Z4431">
        <v>100</v>
      </c>
      <c r="AA4431">
        <v>1</v>
      </c>
      <c r="AB4431" t="s">
        <v>58</v>
      </c>
      <c r="AC4431">
        <v>1</v>
      </c>
      <c r="AD4431" t="s">
        <v>74</v>
      </c>
    </row>
    <row r="4432" spans="1:30" x14ac:dyDescent="0.3">
      <c r="A4432" t="s">
        <v>12564</v>
      </c>
      <c r="B4432" t="s">
        <v>54</v>
      </c>
      <c r="C4432">
        <v>398680</v>
      </c>
      <c r="D4432">
        <v>925.6</v>
      </c>
      <c r="E4432" s="1">
        <v>45384</v>
      </c>
      <c r="F4432" s="1">
        <v>47216</v>
      </c>
      <c r="G4432" t="s">
        <v>40</v>
      </c>
      <c r="H4432" t="s">
        <v>41</v>
      </c>
      <c r="I4432" t="s">
        <v>12555</v>
      </c>
      <c r="J4432">
        <v>1832</v>
      </c>
      <c r="K4432" t="s">
        <v>42</v>
      </c>
      <c r="L4432">
        <v>0</v>
      </c>
      <c r="M4432" t="s">
        <v>12556</v>
      </c>
      <c r="N4432" t="s">
        <v>49</v>
      </c>
      <c r="O4432">
        <v>68</v>
      </c>
      <c r="P4432" t="s">
        <v>3792</v>
      </c>
      <c r="Q4432" t="s">
        <v>34</v>
      </c>
      <c r="R4432" t="s">
        <v>12557</v>
      </c>
      <c r="S4432" t="s">
        <v>36</v>
      </c>
      <c r="T4432">
        <v>1</v>
      </c>
      <c r="U4432">
        <v>1</v>
      </c>
      <c r="V4432" t="s">
        <v>37</v>
      </c>
      <c r="W4432" t="s">
        <v>12565</v>
      </c>
      <c r="X4432" t="s">
        <v>72</v>
      </c>
      <c r="Y4432">
        <v>46</v>
      </c>
      <c r="Z4432">
        <v>63</v>
      </c>
      <c r="AA4432">
        <v>0</v>
      </c>
      <c r="AB4432" t="s">
        <v>58</v>
      </c>
      <c r="AC4432">
        <v>0</v>
      </c>
      <c r="AD4432" t="s">
        <v>74</v>
      </c>
    </row>
    <row r="4433" spans="1:30" x14ac:dyDescent="0.3">
      <c r="A4433" t="s">
        <v>1998</v>
      </c>
      <c r="B4433" t="s">
        <v>70</v>
      </c>
      <c r="C4433">
        <v>243567</v>
      </c>
      <c r="D4433">
        <v>1915.69</v>
      </c>
      <c r="E4433" s="1">
        <v>43722</v>
      </c>
      <c r="F4433" s="1">
        <v>47338</v>
      </c>
      <c r="G4433" t="s">
        <v>40</v>
      </c>
      <c r="H4433" t="s">
        <v>41</v>
      </c>
      <c r="I4433" t="s">
        <v>1988</v>
      </c>
      <c r="J4433">
        <v>3616</v>
      </c>
      <c r="K4433" t="s">
        <v>42</v>
      </c>
      <c r="L4433">
        <v>0</v>
      </c>
      <c r="M4433" t="s">
        <v>1989</v>
      </c>
      <c r="N4433" t="s">
        <v>60</v>
      </c>
      <c r="O4433">
        <v>27</v>
      </c>
      <c r="P4433" t="s">
        <v>1990</v>
      </c>
      <c r="Q4433" t="s">
        <v>51</v>
      </c>
      <c r="R4433" t="s">
        <v>1991</v>
      </c>
      <c r="S4433" t="s">
        <v>109</v>
      </c>
      <c r="T4433">
        <v>0</v>
      </c>
      <c r="U4433">
        <v>0</v>
      </c>
      <c r="V4433" t="s">
        <v>68</v>
      </c>
      <c r="W4433" t="s">
        <v>1999</v>
      </c>
      <c r="X4433" t="s">
        <v>72</v>
      </c>
      <c r="Y4433">
        <v>7</v>
      </c>
      <c r="Z4433">
        <v>43</v>
      </c>
      <c r="AA4433">
        <v>0</v>
      </c>
      <c r="AB4433" t="s">
        <v>45</v>
      </c>
      <c r="AC4433">
        <v>0</v>
      </c>
      <c r="AD4433" t="s">
        <v>74</v>
      </c>
    </row>
    <row r="4434" spans="1:30" x14ac:dyDescent="0.3">
      <c r="A4434" t="s">
        <v>9416</v>
      </c>
      <c r="B4434" t="s">
        <v>118</v>
      </c>
      <c r="C4434">
        <v>409381</v>
      </c>
      <c r="D4434">
        <v>1270.77</v>
      </c>
      <c r="E4434" s="1">
        <v>42569</v>
      </c>
      <c r="F4434" s="1">
        <v>45976</v>
      </c>
      <c r="G4434" t="s">
        <v>103</v>
      </c>
      <c r="H4434" t="s">
        <v>55</v>
      </c>
      <c r="I4434" t="s">
        <v>9409</v>
      </c>
      <c r="J4434">
        <v>3407</v>
      </c>
      <c r="K4434" t="s">
        <v>42</v>
      </c>
      <c r="L4434">
        <v>0</v>
      </c>
      <c r="M4434" t="s">
        <v>9410</v>
      </c>
      <c r="N4434" t="s">
        <v>32</v>
      </c>
      <c r="O4434">
        <v>36</v>
      </c>
      <c r="P4434" t="s">
        <v>610</v>
      </c>
      <c r="Q4434" t="s">
        <v>87</v>
      </c>
      <c r="R4434" t="s">
        <v>9411</v>
      </c>
      <c r="S4434" t="s">
        <v>89</v>
      </c>
      <c r="T4434">
        <v>0</v>
      </c>
      <c r="U4434">
        <v>0</v>
      </c>
      <c r="V4434" t="s">
        <v>90</v>
      </c>
      <c r="W4434" t="s">
        <v>9417</v>
      </c>
      <c r="X4434" t="s">
        <v>72</v>
      </c>
      <c r="Y4434">
        <v>32</v>
      </c>
      <c r="Z4434">
        <v>17</v>
      </c>
      <c r="AA4434">
        <v>0</v>
      </c>
      <c r="AB4434" t="s">
        <v>73</v>
      </c>
      <c r="AC4434">
        <v>0</v>
      </c>
      <c r="AD4434" t="s">
        <v>74</v>
      </c>
    </row>
    <row r="4435" spans="1:30" x14ac:dyDescent="0.3">
      <c r="A4435" t="s">
        <v>8519</v>
      </c>
      <c r="B4435" t="s">
        <v>54</v>
      </c>
      <c r="C4435">
        <v>265901</v>
      </c>
      <c r="D4435">
        <v>1822.68</v>
      </c>
      <c r="E4435" s="1">
        <v>42884</v>
      </c>
      <c r="F4435" s="1">
        <v>44783</v>
      </c>
      <c r="G4435" t="s">
        <v>103</v>
      </c>
      <c r="H4435" t="s">
        <v>41</v>
      </c>
      <c r="I4435" t="s">
        <v>8516</v>
      </c>
      <c r="J4435">
        <v>1899</v>
      </c>
      <c r="K4435" t="s">
        <v>42</v>
      </c>
      <c r="L4435">
        <v>0</v>
      </c>
      <c r="M4435" t="s">
        <v>8517</v>
      </c>
      <c r="N4435" t="s">
        <v>49</v>
      </c>
      <c r="O4435">
        <v>21</v>
      </c>
      <c r="P4435" t="s">
        <v>3766</v>
      </c>
      <c r="Q4435" t="s">
        <v>87</v>
      </c>
      <c r="R4435" t="s">
        <v>8518</v>
      </c>
      <c r="S4435" t="s">
        <v>67</v>
      </c>
      <c r="T4435">
        <v>0</v>
      </c>
      <c r="U4435">
        <v>0</v>
      </c>
      <c r="V4435" t="s">
        <v>68</v>
      </c>
      <c r="W4435" t="s">
        <v>8520</v>
      </c>
      <c r="X4435" t="s">
        <v>44</v>
      </c>
      <c r="Y4435">
        <v>29</v>
      </c>
      <c r="Z4435">
        <v>33</v>
      </c>
      <c r="AA4435">
        <v>0</v>
      </c>
      <c r="AB4435" t="s">
        <v>45</v>
      </c>
      <c r="AC4435">
        <v>0</v>
      </c>
      <c r="AD4435" t="s">
        <v>46</v>
      </c>
    </row>
    <row r="4436" spans="1:30" x14ac:dyDescent="0.3">
      <c r="A4436" t="s">
        <v>8914</v>
      </c>
      <c r="B4436" t="s">
        <v>118</v>
      </c>
      <c r="C4436">
        <v>148525</v>
      </c>
      <c r="D4436">
        <v>1172.94</v>
      </c>
      <c r="E4436" s="1">
        <v>44410</v>
      </c>
      <c r="F4436" s="1">
        <v>45112</v>
      </c>
      <c r="G4436" t="s">
        <v>99</v>
      </c>
      <c r="H4436" t="s">
        <v>41</v>
      </c>
      <c r="I4436" t="s">
        <v>8907</v>
      </c>
      <c r="J4436">
        <v>702</v>
      </c>
      <c r="K4436" t="s">
        <v>100</v>
      </c>
      <c r="L4436">
        <v>0</v>
      </c>
      <c r="M4436" t="s">
        <v>8908</v>
      </c>
      <c r="N4436" t="s">
        <v>49</v>
      </c>
      <c r="O4436">
        <v>41</v>
      </c>
      <c r="P4436" t="s">
        <v>1461</v>
      </c>
      <c r="Q4436" t="s">
        <v>62</v>
      </c>
      <c r="R4436" t="s">
        <v>8909</v>
      </c>
      <c r="S4436" t="s">
        <v>89</v>
      </c>
      <c r="T4436">
        <v>0</v>
      </c>
      <c r="U4436">
        <v>0</v>
      </c>
      <c r="V4436" t="s">
        <v>90</v>
      </c>
      <c r="W4436" t="s">
        <v>8915</v>
      </c>
      <c r="X4436" t="s">
        <v>72</v>
      </c>
      <c r="Y4436">
        <v>8</v>
      </c>
      <c r="Z4436">
        <v>76</v>
      </c>
      <c r="AA4436">
        <v>1</v>
      </c>
      <c r="AB4436" t="s">
        <v>58</v>
      </c>
      <c r="AC4436">
        <v>1</v>
      </c>
      <c r="AD4436" t="s">
        <v>74</v>
      </c>
    </row>
    <row r="4437" spans="1:30" x14ac:dyDescent="0.3">
      <c r="A4437" t="s">
        <v>14043</v>
      </c>
      <c r="B4437" t="s">
        <v>118</v>
      </c>
      <c r="C4437">
        <v>74576</v>
      </c>
      <c r="D4437">
        <v>1942.02</v>
      </c>
      <c r="E4437" s="1">
        <v>42697</v>
      </c>
      <c r="F4437" s="1">
        <v>44180</v>
      </c>
      <c r="G4437" t="s">
        <v>99</v>
      </c>
      <c r="H4437" t="s">
        <v>55</v>
      </c>
      <c r="I4437" t="s">
        <v>14038</v>
      </c>
      <c r="J4437">
        <v>1483</v>
      </c>
      <c r="K4437" t="s">
        <v>42</v>
      </c>
      <c r="L4437">
        <v>0</v>
      </c>
      <c r="M4437" t="s">
        <v>14039</v>
      </c>
      <c r="N4437" t="s">
        <v>60</v>
      </c>
      <c r="O4437">
        <v>77</v>
      </c>
      <c r="P4437" t="s">
        <v>2097</v>
      </c>
      <c r="Q4437" t="s">
        <v>87</v>
      </c>
      <c r="R4437" t="s">
        <v>14040</v>
      </c>
      <c r="S4437" t="s">
        <v>36</v>
      </c>
      <c r="T4437">
        <v>0</v>
      </c>
      <c r="U4437">
        <v>1</v>
      </c>
      <c r="V4437" t="s">
        <v>37</v>
      </c>
      <c r="W4437" t="s">
        <v>14044</v>
      </c>
      <c r="X4437" t="s">
        <v>44</v>
      </c>
      <c r="Y4437">
        <v>33</v>
      </c>
      <c r="Z4437">
        <v>43</v>
      </c>
      <c r="AA4437">
        <v>0</v>
      </c>
      <c r="AB4437" t="s">
        <v>45</v>
      </c>
      <c r="AC4437">
        <v>0</v>
      </c>
      <c r="AD4437" t="s">
        <v>46</v>
      </c>
    </row>
    <row r="4438" spans="1:30" x14ac:dyDescent="0.3">
      <c r="A4438" t="s">
        <v>17004</v>
      </c>
      <c r="B4438" t="s">
        <v>39</v>
      </c>
      <c r="C4438">
        <v>73249</v>
      </c>
      <c r="D4438">
        <v>1862.97</v>
      </c>
      <c r="E4438" s="1">
        <v>44542</v>
      </c>
      <c r="F4438" s="1">
        <v>46700</v>
      </c>
      <c r="G4438" t="s">
        <v>40</v>
      </c>
      <c r="H4438" t="s">
        <v>55</v>
      </c>
      <c r="I4438" t="s">
        <v>16999</v>
      </c>
      <c r="J4438">
        <v>2158</v>
      </c>
      <c r="K4438" t="s">
        <v>42</v>
      </c>
      <c r="L4438">
        <v>0</v>
      </c>
      <c r="M4438" t="s">
        <v>17000</v>
      </c>
      <c r="N4438" t="s">
        <v>60</v>
      </c>
      <c r="O4438">
        <v>82</v>
      </c>
      <c r="P4438" t="s">
        <v>6543</v>
      </c>
      <c r="Q4438" t="s">
        <v>51</v>
      </c>
      <c r="R4438" t="s">
        <v>17001</v>
      </c>
      <c r="S4438" t="s">
        <v>36</v>
      </c>
      <c r="T4438">
        <v>0</v>
      </c>
      <c r="U4438">
        <v>1</v>
      </c>
      <c r="V4438" t="s">
        <v>37</v>
      </c>
      <c r="W4438" t="s">
        <v>17005</v>
      </c>
      <c r="X4438" t="s">
        <v>44</v>
      </c>
      <c r="Y4438">
        <v>41</v>
      </c>
      <c r="Z4438">
        <v>81</v>
      </c>
      <c r="AA4438">
        <v>1</v>
      </c>
      <c r="AB4438" t="s">
        <v>58</v>
      </c>
      <c r="AC4438">
        <v>1</v>
      </c>
      <c r="AD4438" t="s">
        <v>46</v>
      </c>
    </row>
    <row r="4439" spans="1:30" x14ac:dyDescent="0.3">
      <c r="A4439" t="s">
        <v>14715</v>
      </c>
      <c r="B4439" t="s">
        <v>70</v>
      </c>
      <c r="C4439">
        <v>36208</v>
      </c>
      <c r="D4439">
        <v>636.20000000000005</v>
      </c>
      <c r="E4439" s="1">
        <v>43497</v>
      </c>
      <c r="F4439" s="1">
        <v>45919</v>
      </c>
      <c r="G4439" t="s">
        <v>103</v>
      </c>
      <c r="H4439" t="s">
        <v>80</v>
      </c>
      <c r="I4439" t="s">
        <v>14712</v>
      </c>
      <c r="J4439">
        <v>2422</v>
      </c>
      <c r="K4439" t="s">
        <v>42</v>
      </c>
      <c r="L4439">
        <v>1</v>
      </c>
      <c r="M4439" t="s">
        <v>14713</v>
      </c>
      <c r="N4439" t="s">
        <v>49</v>
      </c>
      <c r="O4439">
        <v>83</v>
      </c>
      <c r="P4439" t="s">
        <v>1277</v>
      </c>
      <c r="Q4439" t="s">
        <v>62</v>
      </c>
      <c r="R4439" t="s">
        <v>14714</v>
      </c>
      <c r="S4439" t="s">
        <v>36</v>
      </c>
      <c r="T4439">
        <v>0</v>
      </c>
      <c r="U4439">
        <v>1</v>
      </c>
      <c r="V4439" t="s">
        <v>37</v>
      </c>
      <c r="W4439" t="s">
        <v>14716</v>
      </c>
      <c r="X4439" t="s">
        <v>57</v>
      </c>
      <c r="Y4439">
        <v>26</v>
      </c>
      <c r="Z4439">
        <v>3</v>
      </c>
      <c r="AA4439">
        <v>0</v>
      </c>
      <c r="AB4439" t="s">
        <v>73</v>
      </c>
      <c r="AC4439">
        <v>0</v>
      </c>
      <c r="AD4439" t="s">
        <v>59</v>
      </c>
    </row>
    <row r="4440" spans="1:30" x14ac:dyDescent="0.3">
      <c r="A4440" t="s">
        <v>7202</v>
      </c>
      <c r="B4440" t="s">
        <v>70</v>
      </c>
      <c r="C4440">
        <v>28871</v>
      </c>
      <c r="D4440">
        <v>633.58000000000004</v>
      </c>
      <c r="E4440" s="1">
        <v>42083</v>
      </c>
      <c r="F4440" s="1">
        <v>45590</v>
      </c>
      <c r="G4440" t="s">
        <v>99</v>
      </c>
      <c r="H4440" t="s">
        <v>41</v>
      </c>
      <c r="I4440" t="s">
        <v>7197</v>
      </c>
      <c r="J4440">
        <v>3507</v>
      </c>
      <c r="K4440" t="s">
        <v>42</v>
      </c>
      <c r="L4440">
        <v>0</v>
      </c>
      <c r="M4440" t="s">
        <v>7198</v>
      </c>
      <c r="N4440" t="s">
        <v>49</v>
      </c>
      <c r="O4440">
        <v>62</v>
      </c>
      <c r="P4440" t="s">
        <v>2011</v>
      </c>
      <c r="Q4440" t="s">
        <v>34</v>
      </c>
      <c r="R4440" t="s">
        <v>7199</v>
      </c>
      <c r="S4440" t="s">
        <v>36</v>
      </c>
      <c r="T4440">
        <v>1</v>
      </c>
      <c r="U4440">
        <v>1</v>
      </c>
      <c r="V4440" t="s">
        <v>37</v>
      </c>
      <c r="W4440" t="s">
        <v>7203</v>
      </c>
      <c r="X4440" t="s">
        <v>44</v>
      </c>
      <c r="Y4440">
        <v>50</v>
      </c>
      <c r="Z4440">
        <v>21</v>
      </c>
      <c r="AA4440">
        <v>0</v>
      </c>
      <c r="AB4440" t="s">
        <v>73</v>
      </c>
      <c r="AC4440">
        <v>0</v>
      </c>
      <c r="AD4440" t="s">
        <v>46</v>
      </c>
    </row>
    <row r="4441" spans="1:30" x14ac:dyDescent="0.3">
      <c r="A4441" t="s">
        <v>17220</v>
      </c>
      <c r="B4441" t="s">
        <v>118</v>
      </c>
      <c r="C4441">
        <v>72841</v>
      </c>
      <c r="D4441">
        <v>1364.59</v>
      </c>
      <c r="E4441" s="1">
        <v>43395</v>
      </c>
      <c r="F4441" s="1">
        <v>44285</v>
      </c>
      <c r="G4441" t="s">
        <v>40</v>
      </c>
      <c r="H4441" t="s">
        <v>41</v>
      </c>
      <c r="I4441" t="s">
        <v>17215</v>
      </c>
      <c r="J4441">
        <v>890</v>
      </c>
      <c r="K4441" t="s">
        <v>100</v>
      </c>
      <c r="L4441">
        <v>0</v>
      </c>
      <c r="M4441" t="s">
        <v>17216</v>
      </c>
      <c r="N4441" t="s">
        <v>32</v>
      </c>
      <c r="O4441">
        <v>47</v>
      </c>
      <c r="P4441" t="s">
        <v>3831</v>
      </c>
      <c r="Q4441" t="s">
        <v>62</v>
      </c>
      <c r="R4441" t="s">
        <v>17217</v>
      </c>
      <c r="S4441" t="s">
        <v>97</v>
      </c>
      <c r="T4441">
        <v>0</v>
      </c>
      <c r="U4441">
        <v>0</v>
      </c>
      <c r="V4441" t="s">
        <v>90</v>
      </c>
      <c r="W4441" t="s">
        <v>17221</v>
      </c>
      <c r="X4441" t="s">
        <v>57</v>
      </c>
      <c r="Y4441">
        <v>20</v>
      </c>
      <c r="Z4441">
        <v>22</v>
      </c>
      <c r="AA4441">
        <v>0</v>
      </c>
      <c r="AB4441" t="s">
        <v>73</v>
      </c>
      <c r="AC4441">
        <v>0</v>
      </c>
      <c r="AD4441" t="s">
        <v>59</v>
      </c>
    </row>
    <row r="4442" spans="1:30" x14ac:dyDescent="0.3">
      <c r="A4442" t="s">
        <v>16449</v>
      </c>
      <c r="B4442" t="s">
        <v>118</v>
      </c>
      <c r="C4442">
        <v>141772</v>
      </c>
      <c r="D4442">
        <v>236.5</v>
      </c>
      <c r="E4442" s="1">
        <v>45353</v>
      </c>
      <c r="F4442" s="1">
        <v>45766</v>
      </c>
      <c r="G4442" t="s">
        <v>40</v>
      </c>
      <c r="H4442" t="s">
        <v>55</v>
      </c>
      <c r="I4442" t="s">
        <v>16442</v>
      </c>
      <c r="J4442">
        <v>413</v>
      </c>
      <c r="K4442" t="s">
        <v>100</v>
      </c>
      <c r="L4442">
        <v>0</v>
      </c>
      <c r="M4442" t="s">
        <v>16443</v>
      </c>
      <c r="N4442" t="s">
        <v>49</v>
      </c>
      <c r="O4442">
        <v>76</v>
      </c>
      <c r="P4442" t="s">
        <v>5137</v>
      </c>
      <c r="Q4442" t="s">
        <v>62</v>
      </c>
      <c r="R4442" t="s">
        <v>16444</v>
      </c>
      <c r="S4442" t="s">
        <v>36</v>
      </c>
      <c r="T4442">
        <v>0</v>
      </c>
      <c r="U4442">
        <v>1</v>
      </c>
      <c r="V4442" t="s">
        <v>37</v>
      </c>
      <c r="W4442" t="s">
        <v>16450</v>
      </c>
      <c r="X4442" t="s">
        <v>57</v>
      </c>
      <c r="Y4442">
        <v>50</v>
      </c>
      <c r="Z4442">
        <v>93</v>
      </c>
      <c r="AA4442">
        <v>1</v>
      </c>
      <c r="AB4442" t="s">
        <v>58</v>
      </c>
      <c r="AC4442">
        <v>1</v>
      </c>
      <c r="AD4442" t="s">
        <v>59</v>
      </c>
    </row>
    <row r="4443" spans="1:30" x14ac:dyDescent="0.3">
      <c r="A4443" t="s">
        <v>12128</v>
      </c>
      <c r="B4443" t="s">
        <v>54</v>
      </c>
      <c r="C4443">
        <v>233768</v>
      </c>
      <c r="D4443">
        <v>1432.59</v>
      </c>
      <c r="E4443" s="1">
        <v>43908</v>
      </c>
      <c r="F4443" s="1">
        <v>46269</v>
      </c>
      <c r="G4443" t="s">
        <v>103</v>
      </c>
      <c r="H4443" t="s">
        <v>41</v>
      </c>
      <c r="I4443" t="s">
        <v>12119</v>
      </c>
      <c r="J4443">
        <v>2361</v>
      </c>
      <c r="K4443" t="s">
        <v>42</v>
      </c>
      <c r="L4443">
        <v>0</v>
      </c>
      <c r="M4443" t="s">
        <v>12120</v>
      </c>
      <c r="N4443" t="s">
        <v>60</v>
      </c>
      <c r="O4443">
        <v>32</v>
      </c>
      <c r="P4443" t="s">
        <v>596</v>
      </c>
      <c r="Q4443" t="s">
        <v>87</v>
      </c>
      <c r="R4443" t="s">
        <v>12121</v>
      </c>
      <c r="S4443" t="s">
        <v>109</v>
      </c>
      <c r="T4443">
        <v>0</v>
      </c>
      <c r="U4443">
        <v>0</v>
      </c>
      <c r="V4443" t="s">
        <v>90</v>
      </c>
      <c r="W4443" t="s">
        <v>12129</v>
      </c>
      <c r="X4443" t="s">
        <v>72</v>
      </c>
      <c r="Y4443">
        <v>46</v>
      </c>
      <c r="Z4443">
        <v>9</v>
      </c>
      <c r="AA4443">
        <v>0</v>
      </c>
      <c r="AB4443" t="s">
        <v>73</v>
      </c>
      <c r="AC4443">
        <v>0</v>
      </c>
      <c r="AD4443" t="s">
        <v>74</v>
      </c>
    </row>
    <row r="4444" spans="1:30" x14ac:dyDescent="0.3">
      <c r="A4444" t="s">
        <v>4099</v>
      </c>
      <c r="B4444" t="s">
        <v>39</v>
      </c>
      <c r="C4444">
        <v>439024</v>
      </c>
      <c r="D4444">
        <v>1855.76</v>
      </c>
      <c r="E4444" s="1">
        <v>44873</v>
      </c>
      <c r="F4444" s="1">
        <v>45768</v>
      </c>
      <c r="G4444" t="s">
        <v>40</v>
      </c>
      <c r="H4444" t="s">
        <v>41</v>
      </c>
      <c r="I4444" t="s">
        <v>4096</v>
      </c>
      <c r="J4444">
        <v>895</v>
      </c>
      <c r="K4444" t="s">
        <v>100</v>
      </c>
      <c r="L4444">
        <v>0</v>
      </c>
      <c r="M4444" t="s">
        <v>4097</v>
      </c>
      <c r="N4444" t="s">
        <v>60</v>
      </c>
      <c r="O4444">
        <v>79</v>
      </c>
      <c r="P4444" t="s">
        <v>1120</v>
      </c>
      <c r="Q4444" t="s">
        <v>62</v>
      </c>
      <c r="R4444" t="s">
        <v>4098</v>
      </c>
      <c r="S4444" t="s">
        <v>36</v>
      </c>
      <c r="T4444">
        <v>0</v>
      </c>
      <c r="U4444">
        <v>1</v>
      </c>
      <c r="V4444" t="s">
        <v>37</v>
      </c>
      <c r="W4444" t="s">
        <v>4100</v>
      </c>
      <c r="X4444" t="s">
        <v>72</v>
      </c>
      <c r="Y4444">
        <v>9</v>
      </c>
      <c r="Z4444">
        <v>73</v>
      </c>
      <c r="AA4444">
        <v>1</v>
      </c>
      <c r="AB4444" t="s">
        <v>58</v>
      </c>
      <c r="AC4444">
        <v>1</v>
      </c>
      <c r="AD4444" t="s">
        <v>74</v>
      </c>
    </row>
    <row r="4445" spans="1:30" x14ac:dyDescent="0.3">
      <c r="A4445" t="s">
        <v>18762</v>
      </c>
      <c r="B4445" t="s">
        <v>118</v>
      </c>
      <c r="C4445">
        <v>428624</v>
      </c>
      <c r="D4445">
        <v>1717.5</v>
      </c>
      <c r="E4445" s="1">
        <v>45061</v>
      </c>
      <c r="F4445" s="1">
        <v>46013</v>
      </c>
      <c r="G4445" t="s">
        <v>103</v>
      </c>
      <c r="H4445" t="s">
        <v>55</v>
      </c>
      <c r="I4445" t="s">
        <v>18759</v>
      </c>
      <c r="J4445">
        <v>952</v>
      </c>
      <c r="K4445" t="s">
        <v>100</v>
      </c>
      <c r="L4445">
        <v>0</v>
      </c>
      <c r="M4445" t="s">
        <v>18760</v>
      </c>
      <c r="N4445" t="s">
        <v>32</v>
      </c>
      <c r="O4445">
        <v>35</v>
      </c>
      <c r="P4445" t="s">
        <v>1218</v>
      </c>
      <c r="Q4445" t="s">
        <v>51</v>
      </c>
      <c r="R4445" t="s">
        <v>18761</v>
      </c>
      <c r="S4445" t="s">
        <v>109</v>
      </c>
      <c r="T4445">
        <v>0</v>
      </c>
      <c r="U4445">
        <v>0</v>
      </c>
      <c r="V4445" t="s">
        <v>90</v>
      </c>
      <c r="W4445" t="s">
        <v>18763</v>
      </c>
      <c r="X4445" t="s">
        <v>72</v>
      </c>
      <c r="Y4445">
        <v>14</v>
      </c>
      <c r="Z4445">
        <v>24</v>
      </c>
      <c r="AA4445">
        <v>0</v>
      </c>
      <c r="AB4445" t="s">
        <v>73</v>
      </c>
      <c r="AC4445">
        <v>0</v>
      </c>
      <c r="AD4445" t="s">
        <v>74</v>
      </c>
    </row>
    <row r="4446" spans="1:30" x14ac:dyDescent="0.3">
      <c r="A4446" t="s">
        <v>6764</v>
      </c>
      <c r="B4446" t="s">
        <v>54</v>
      </c>
      <c r="C4446">
        <v>293989</v>
      </c>
      <c r="D4446">
        <v>836.28</v>
      </c>
      <c r="E4446" s="1">
        <v>43431</v>
      </c>
      <c r="F4446" s="1">
        <v>46646</v>
      </c>
      <c r="G4446" t="s">
        <v>40</v>
      </c>
      <c r="H4446" t="s">
        <v>80</v>
      </c>
      <c r="I4446" t="s">
        <v>6761</v>
      </c>
      <c r="J4446">
        <v>3215</v>
      </c>
      <c r="K4446" t="s">
        <v>42</v>
      </c>
      <c r="L4446">
        <v>1</v>
      </c>
      <c r="M4446" t="s">
        <v>6762</v>
      </c>
      <c r="N4446" t="s">
        <v>60</v>
      </c>
      <c r="O4446">
        <v>60</v>
      </c>
      <c r="P4446" t="s">
        <v>1523</v>
      </c>
      <c r="Q4446" t="s">
        <v>62</v>
      </c>
      <c r="R4446" t="s">
        <v>6763</v>
      </c>
      <c r="S4446" t="s">
        <v>36</v>
      </c>
      <c r="T4446">
        <v>0</v>
      </c>
      <c r="U4446">
        <v>1</v>
      </c>
      <c r="V4446" t="s">
        <v>37</v>
      </c>
      <c r="W4446" t="s">
        <v>6765</v>
      </c>
      <c r="X4446" t="s">
        <v>72</v>
      </c>
      <c r="Y4446">
        <v>1</v>
      </c>
      <c r="Z4446">
        <v>21</v>
      </c>
      <c r="AA4446">
        <v>0</v>
      </c>
      <c r="AB4446" t="s">
        <v>73</v>
      </c>
      <c r="AC4446">
        <v>0</v>
      </c>
      <c r="AD4446" t="s">
        <v>74</v>
      </c>
    </row>
    <row r="4447" spans="1:30" x14ac:dyDescent="0.3">
      <c r="A4447" t="s">
        <v>5635</v>
      </c>
      <c r="B4447" t="s">
        <v>54</v>
      </c>
      <c r="C4447">
        <v>19827</v>
      </c>
      <c r="D4447">
        <v>488.25</v>
      </c>
      <c r="E4447" s="1">
        <v>42068</v>
      </c>
      <c r="F4447" s="1">
        <v>44232</v>
      </c>
      <c r="G4447" t="s">
        <v>40</v>
      </c>
      <c r="H4447" t="s">
        <v>80</v>
      </c>
      <c r="I4447" t="s">
        <v>5630</v>
      </c>
      <c r="J4447">
        <v>2164</v>
      </c>
      <c r="K4447" t="s">
        <v>42</v>
      </c>
      <c r="L4447">
        <v>1</v>
      </c>
      <c r="M4447" t="s">
        <v>5631</v>
      </c>
      <c r="N4447" t="s">
        <v>60</v>
      </c>
      <c r="O4447">
        <v>73</v>
      </c>
      <c r="P4447" t="s">
        <v>4087</v>
      </c>
      <c r="Q4447" t="s">
        <v>51</v>
      </c>
      <c r="R4447" t="s">
        <v>5632</v>
      </c>
      <c r="S4447" t="s">
        <v>36</v>
      </c>
      <c r="T4447">
        <v>0</v>
      </c>
      <c r="U4447">
        <v>1</v>
      </c>
      <c r="V4447" t="s">
        <v>37</v>
      </c>
      <c r="W4447" t="s">
        <v>5636</v>
      </c>
      <c r="X4447" t="s">
        <v>57</v>
      </c>
      <c r="Y4447">
        <v>4</v>
      </c>
      <c r="Z4447">
        <v>53</v>
      </c>
      <c r="AA4447">
        <v>0</v>
      </c>
      <c r="AB4447" t="s">
        <v>45</v>
      </c>
      <c r="AC4447">
        <v>0</v>
      </c>
      <c r="AD4447" t="s">
        <v>59</v>
      </c>
    </row>
    <row r="4448" spans="1:30" x14ac:dyDescent="0.3">
      <c r="A4448" t="s">
        <v>2131</v>
      </c>
      <c r="B4448" t="s">
        <v>39</v>
      </c>
      <c r="C4448">
        <v>232310</v>
      </c>
      <c r="D4448">
        <v>444.55</v>
      </c>
      <c r="E4448" s="1">
        <v>44609</v>
      </c>
      <c r="F4448" s="1">
        <v>47738</v>
      </c>
      <c r="G4448" t="s">
        <v>40</v>
      </c>
      <c r="H4448" t="s">
        <v>41</v>
      </c>
      <c r="I4448" t="s">
        <v>2127</v>
      </c>
      <c r="J4448">
        <v>3129</v>
      </c>
      <c r="K4448" t="s">
        <v>42</v>
      </c>
      <c r="L4448">
        <v>0</v>
      </c>
      <c r="M4448" t="s">
        <v>2128</v>
      </c>
      <c r="N4448" t="s">
        <v>49</v>
      </c>
      <c r="O4448">
        <v>54</v>
      </c>
      <c r="P4448" t="s">
        <v>2129</v>
      </c>
      <c r="Q4448" t="s">
        <v>87</v>
      </c>
      <c r="R4448" t="s">
        <v>2130</v>
      </c>
      <c r="S4448" t="s">
        <v>97</v>
      </c>
      <c r="T4448">
        <v>0</v>
      </c>
      <c r="U4448">
        <v>0</v>
      </c>
      <c r="V4448" t="s">
        <v>37</v>
      </c>
      <c r="W4448" t="s">
        <v>2132</v>
      </c>
      <c r="X4448" t="s">
        <v>72</v>
      </c>
      <c r="Y4448">
        <v>2</v>
      </c>
      <c r="Z4448">
        <v>94</v>
      </c>
      <c r="AA4448">
        <v>1</v>
      </c>
      <c r="AB4448" t="s">
        <v>58</v>
      </c>
      <c r="AC4448">
        <v>1</v>
      </c>
      <c r="AD4448" t="s">
        <v>74</v>
      </c>
    </row>
    <row r="4449" spans="1:30" x14ac:dyDescent="0.3">
      <c r="A4449" t="s">
        <v>9940</v>
      </c>
      <c r="B4449" t="s">
        <v>39</v>
      </c>
      <c r="C4449">
        <v>392042</v>
      </c>
      <c r="D4449">
        <v>1612.72</v>
      </c>
      <c r="E4449" s="1">
        <v>42629</v>
      </c>
      <c r="F4449" s="1">
        <v>46032</v>
      </c>
      <c r="G4449" t="s">
        <v>99</v>
      </c>
      <c r="H4449" t="s">
        <v>80</v>
      </c>
      <c r="I4449" t="s">
        <v>9937</v>
      </c>
      <c r="J4449">
        <v>3403</v>
      </c>
      <c r="K4449" t="s">
        <v>42</v>
      </c>
      <c r="L4449">
        <v>1</v>
      </c>
      <c r="M4449" t="s">
        <v>9938</v>
      </c>
      <c r="N4449" t="s">
        <v>60</v>
      </c>
      <c r="O4449">
        <v>44</v>
      </c>
      <c r="P4449" t="s">
        <v>3154</v>
      </c>
      <c r="Q4449" t="s">
        <v>62</v>
      </c>
      <c r="R4449" t="s">
        <v>9939</v>
      </c>
      <c r="S4449" t="s">
        <v>89</v>
      </c>
      <c r="T4449">
        <v>0</v>
      </c>
      <c r="U4449">
        <v>0</v>
      </c>
      <c r="V4449" t="s">
        <v>90</v>
      </c>
      <c r="W4449" t="s">
        <v>9941</v>
      </c>
      <c r="X4449" t="s">
        <v>44</v>
      </c>
      <c r="Y4449">
        <v>44</v>
      </c>
      <c r="Z4449">
        <v>84</v>
      </c>
      <c r="AA4449">
        <v>1</v>
      </c>
      <c r="AB4449" t="s">
        <v>58</v>
      </c>
      <c r="AC4449">
        <v>1</v>
      </c>
      <c r="AD4449" t="s">
        <v>46</v>
      </c>
    </row>
    <row r="4450" spans="1:30" x14ac:dyDescent="0.3">
      <c r="A4450" t="s">
        <v>6080</v>
      </c>
      <c r="B4450" t="s">
        <v>39</v>
      </c>
      <c r="C4450">
        <v>369012</v>
      </c>
      <c r="D4450">
        <v>847.4</v>
      </c>
      <c r="E4450" s="1">
        <v>44786</v>
      </c>
      <c r="F4450" s="1">
        <v>45622</v>
      </c>
      <c r="G4450" t="s">
        <v>40</v>
      </c>
      <c r="H4450" t="s">
        <v>80</v>
      </c>
      <c r="I4450" t="s">
        <v>6075</v>
      </c>
      <c r="J4450">
        <v>836</v>
      </c>
      <c r="K4450" t="s">
        <v>100</v>
      </c>
      <c r="L4450">
        <v>1</v>
      </c>
      <c r="M4450" t="s">
        <v>6076</v>
      </c>
      <c r="N4450" t="s">
        <v>32</v>
      </c>
      <c r="O4450">
        <v>65</v>
      </c>
      <c r="P4450" t="s">
        <v>4211</v>
      </c>
      <c r="Q4450" t="s">
        <v>62</v>
      </c>
      <c r="R4450" t="s">
        <v>6077</v>
      </c>
      <c r="S4450" t="s">
        <v>36</v>
      </c>
      <c r="T4450">
        <v>0</v>
      </c>
      <c r="U4450">
        <v>1</v>
      </c>
      <c r="V4450" t="s">
        <v>37</v>
      </c>
      <c r="W4450" t="s">
        <v>6081</v>
      </c>
      <c r="X4450" t="s">
        <v>57</v>
      </c>
      <c r="Y4450">
        <v>26</v>
      </c>
      <c r="Z4450">
        <v>15</v>
      </c>
      <c r="AA4450">
        <v>0</v>
      </c>
      <c r="AB4450" t="s">
        <v>73</v>
      </c>
      <c r="AC4450">
        <v>0</v>
      </c>
      <c r="AD4450" t="s">
        <v>59</v>
      </c>
    </row>
    <row r="4451" spans="1:30" x14ac:dyDescent="0.3">
      <c r="A4451" t="s">
        <v>3152</v>
      </c>
      <c r="B4451" t="s">
        <v>54</v>
      </c>
      <c r="C4451">
        <v>91463</v>
      </c>
      <c r="D4451">
        <v>1248.93</v>
      </c>
      <c r="E4451" s="1">
        <v>44522</v>
      </c>
      <c r="F4451" s="1">
        <v>47158</v>
      </c>
      <c r="G4451" t="s">
        <v>99</v>
      </c>
      <c r="H4451" t="s">
        <v>80</v>
      </c>
      <c r="I4451" t="s">
        <v>3144</v>
      </c>
      <c r="J4451">
        <v>2636</v>
      </c>
      <c r="K4451" t="s">
        <v>42</v>
      </c>
      <c r="L4451">
        <v>1</v>
      </c>
      <c r="M4451" t="s">
        <v>3145</v>
      </c>
      <c r="N4451" t="s">
        <v>60</v>
      </c>
      <c r="O4451">
        <v>52</v>
      </c>
      <c r="P4451" t="s">
        <v>3146</v>
      </c>
      <c r="Q4451" t="s">
        <v>51</v>
      </c>
      <c r="R4451" t="s">
        <v>3147</v>
      </c>
      <c r="S4451" t="s">
        <v>97</v>
      </c>
      <c r="T4451">
        <v>0</v>
      </c>
      <c r="U4451">
        <v>0</v>
      </c>
      <c r="V4451" t="s">
        <v>37</v>
      </c>
      <c r="W4451" t="s">
        <v>3153</v>
      </c>
      <c r="X4451" t="s">
        <v>44</v>
      </c>
      <c r="Y4451">
        <v>16</v>
      </c>
      <c r="Z4451">
        <v>53</v>
      </c>
      <c r="AA4451">
        <v>0</v>
      </c>
      <c r="AB4451" t="s">
        <v>45</v>
      </c>
      <c r="AC4451">
        <v>0</v>
      </c>
      <c r="AD4451" t="s">
        <v>46</v>
      </c>
    </row>
    <row r="4452" spans="1:30" x14ac:dyDescent="0.3">
      <c r="A4452" t="s">
        <v>14392</v>
      </c>
      <c r="B4452" t="s">
        <v>54</v>
      </c>
      <c r="C4452">
        <v>61640</v>
      </c>
      <c r="D4452">
        <v>414.47</v>
      </c>
      <c r="E4452" s="1">
        <v>42164</v>
      </c>
      <c r="F4452" s="1">
        <v>42714</v>
      </c>
      <c r="G4452" t="s">
        <v>99</v>
      </c>
      <c r="H4452" t="s">
        <v>41</v>
      </c>
      <c r="I4452" t="s">
        <v>14389</v>
      </c>
      <c r="J4452">
        <v>550</v>
      </c>
      <c r="K4452" t="s">
        <v>100</v>
      </c>
      <c r="L4452">
        <v>0</v>
      </c>
      <c r="M4452" t="s">
        <v>14390</v>
      </c>
      <c r="N4452" t="s">
        <v>60</v>
      </c>
      <c r="O4452">
        <v>51</v>
      </c>
      <c r="P4452" t="s">
        <v>1842</v>
      </c>
      <c r="Q4452" t="s">
        <v>34</v>
      </c>
      <c r="R4452" t="s">
        <v>14391</v>
      </c>
      <c r="S4452" t="s">
        <v>97</v>
      </c>
      <c r="T4452">
        <v>1</v>
      </c>
      <c r="U4452">
        <v>0</v>
      </c>
      <c r="V4452" t="s">
        <v>37</v>
      </c>
      <c r="W4452" t="s">
        <v>14393</v>
      </c>
      <c r="X4452" t="s">
        <v>57</v>
      </c>
      <c r="Y4452">
        <v>16</v>
      </c>
      <c r="Z4452">
        <v>31</v>
      </c>
      <c r="AA4452">
        <v>0</v>
      </c>
      <c r="AB4452" t="s">
        <v>45</v>
      </c>
      <c r="AC4452">
        <v>0</v>
      </c>
      <c r="AD4452" t="s">
        <v>59</v>
      </c>
    </row>
    <row r="4453" spans="1:30" x14ac:dyDescent="0.3">
      <c r="A4453" t="s">
        <v>8931</v>
      </c>
      <c r="B4453" t="s">
        <v>54</v>
      </c>
      <c r="C4453">
        <v>481688</v>
      </c>
      <c r="D4453">
        <v>1473.99</v>
      </c>
      <c r="E4453" s="1">
        <v>43632</v>
      </c>
      <c r="F4453" s="1">
        <v>46533</v>
      </c>
      <c r="G4453" t="s">
        <v>40</v>
      </c>
      <c r="H4453" t="s">
        <v>41</v>
      </c>
      <c r="I4453" t="s">
        <v>8926</v>
      </c>
      <c r="J4453">
        <v>2901</v>
      </c>
      <c r="K4453" t="s">
        <v>42</v>
      </c>
      <c r="L4453">
        <v>0</v>
      </c>
      <c r="M4453" t="s">
        <v>8927</v>
      </c>
      <c r="N4453" t="s">
        <v>32</v>
      </c>
      <c r="O4453">
        <v>54</v>
      </c>
      <c r="P4453" t="s">
        <v>3306</v>
      </c>
      <c r="Q4453" t="s">
        <v>62</v>
      </c>
      <c r="R4453" t="s">
        <v>8928</v>
      </c>
      <c r="S4453" t="s">
        <v>97</v>
      </c>
      <c r="T4453">
        <v>0</v>
      </c>
      <c r="U4453">
        <v>0</v>
      </c>
      <c r="V4453" t="s">
        <v>37</v>
      </c>
      <c r="W4453" t="s">
        <v>8932</v>
      </c>
      <c r="X4453" t="s">
        <v>57</v>
      </c>
      <c r="Y4453">
        <v>14</v>
      </c>
      <c r="Z4453">
        <v>25</v>
      </c>
      <c r="AA4453">
        <v>0</v>
      </c>
      <c r="AB4453" t="s">
        <v>73</v>
      </c>
      <c r="AC4453">
        <v>0</v>
      </c>
      <c r="AD4453" t="s">
        <v>59</v>
      </c>
    </row>
    <row r="4454" spans="1:30" x14ac:dyDescent="0.3">
      <c r="A4454" t="s">
        <v>19562</v>
      </c>
      <c r="B4454" t="s">
        <v>54</v>
      </c>
      <c r="C4454">
        <v>149894</v>
      </c>
      <c r="D4454">
        <v>367.99</v>
      </c>
      <c r="E4454" s="1">
        <v>42688</v>
      </c>
      <c r="F4454" s="1">
        <v>46002</v>
      </c>
      <c r="G4454" t="s">
        <v>99</v>
      </c>
      <c r="H4454" t="s">
        <v>80</v>
      </c>
      <c r="I4454" t="s">
        <v>19555</v>
      </c>
      <c r="J4454">
        <v>3314</v>
      </c>
      <c r="K4454" t="s">
        <v>42</v>
      </c>
      <c r="L4454">
        <v>1</v>
      </c>
      <c r="M4454" t="s">
        <v>19556</v>
      </c>
      <c r="N4454" t="s">
        <v>32</v>
      </c>
      <c r="O4454">
        <v>61</v>
      </c>
      <c r="P4454" t="s">
        <v>2896</v>
      </c>
      <c r="Q4454" t="s">
        <v>87</v>
      </c>
      <c r="R4454" t="s">
        <v>19557</v>
      </c>
      <c r="S4454" t="s">
        <v>36</v>
      </c>
      <c r="T4454">
        <v>0</v>
      </c>
      <c r="U4454">
        <v>1</v>
      </c>
      <c r="V4454" t="s">
        <v>37</v>
      </c>
      <c r="W4454" t="s">
        <v>19563</v>
      </c>
      <c r="X4454" t="s">
        <v>44</v>
      </c>
      <c r="Y4454">
        <v>27</v>
      </c>
      <c r="Z4454">
        <v>68</v>
      </c>
      <c r="AA4454">
        <v>0</v>
      </c>
      <c r="AB4454" t="s">
        <v>58</v>
      </c>
      <c r="AC4454">
        <v>0</v>
      </c>
      <c r="AD4454" t="s">
        <v>46</v>
      </c>
    </row>
    <row r="4455" spans="1:30" x14ac:dyDescent="0.3">
      <c r="A4455" t="s">
        <v>5154</v>
      </c>
      <c r="B4455" t="s">
        <v>118</v>
      </c>
      <c r="C4455">
        <v>416496</v>
      </c>
      <c r="D4455">
        <v>1864.2</v>
      </c>
      <c r="E4455" s="1">
        <v>43528</v>
      </c>
      <c r="F4455" s="1">
        <v>46495</v>
      </c>
      <c r="G4455" t="s">
        <v>40</v>
      </c>
      <c r="H4455" t="s">
        <v>41</v>
      </c>
      <c r="I4455" t="s">
        <v>5151</v>
      </c>
      <c r="J4455">
        <v>2967</v>
      </c>
      <c r="K4455" t="s">
        <v>42</v>
      </c>
      <c r="L4455">
        <v>0</v>
      </c>
      <c r="M4455" t="s">
        <v>5152</v>
      </c>
      <c r="N4455" t="s">
        <v>49</v>
      </c>
      <c r="O4455">
        <v>64</v>
      </c>
      <c r="P4455" t="s">
        <v>4489</v>
      </c>
      <c r="Q4455" t="s">
        <v>51</v>
      </c>
      <c r="R4455" t="s">
        <v>5153</v>
      </c>
      <c r="S4455" t="s">
        <v>36</v>
      </c>
      <c r="T4455">
        <v>0</v>
      </c>
      <c r="U4455">
        <v>1</v>
      </c>
      <c r="V4455" t="s">
        <v>37</v>
      </c>
      <c r="W4455" t="s">
        <v>5155</v>
      </c>
      <c r="X4455" t="s">
        <v>72</v>
      </c>
      <c r="Y4455">
        <v>32</v>
      </c>
      <c r="Z4455">
        <v>45</v>
      </c>
      <c r="AA4455">
        <v>0</v>
      </c>
      <c r="AB4455" t="s">
        <v>45</v>
      </c>
      <c r="AC4455">
        <v>0</v>
      </c>
      <c r="AD4455" t="s">
        <v>74</v>
      </c>
    </row>
    <row r="4456" spans="1:30" x14ac:dyDescent="0.3">
      <c r="A4456" t="s">
        <v>10032</v>
      </c>
      <c r="B4456" t="s">
        <v>39</v>
      </c>
      <c r="C4456">
        <v>303688</v>
      </c>
      <c r="D4456">
        <v>690.57</v>
      </c>
      <c r="E4456" s="1">
        <v>45488</v>
      </c>
      <c r="F4456" s="1">
        <v>46693</v>
      </c>
      <c r="G4456" t="s">
        <v>40</v>
      </c>
      <c r="H4456" t="s">
        <v>55</v>
      </c>
      <c r="I4456" t="s">
        <v>10025</v>
      </c>
      <c r="J4456">
        <v>1205</v>
      </c>
      <c r="K4456" t="s">
        <v>42</v>
      </c>
      <c r="L4456">
        <v>0</v>
      </c>
      <c r="M4456" t="s">
        <v>10026</v>
      </c>
      <c r="N4456" t="s">
        <v>60</v>
      </c>
      <c r="O4456">
        <v>64</v>
      </c>
      <c r="P4456" t="s">
        <v>611</v>
      </c>
      <c r="Q4456" t="s">
        <v>51</v>
      </c>
      <c r="R4456" t="s">
        <v>10027</v>
      </c>
      <c r="S4456" t="s">
        <v>36</v>
      </c>
      <c r="T4456">
        <v>0</v>
      </c>
      <c r="U4456">
        <v>1</v>
      </c>
      <c r="V4456" t="s">
        <v>37</v>
      </c>
      <c r="W4456" t="s">
        <v>10033</v>
      </c>
      <c r="X4456" t="s">
        <v>44</v>
      </c>
      <c r="Y4456">
        <v>31</v>
      </c>
      <c r="Z4456">
        <v>46</v>
      </c>
      <c r="AA4456">
        <v>0</v>
      </c>
      <c r="AB4456" t="s">
        <v>45</v>
      </c>
      <c r="AC4456">
        <v>0</v>
      </c>
      <c r="AD4456" t="s">
        <v>46</v>
      </c>
    </row>
    <row r="4457" spans="1:30" x14ac:dyDescent="0.3">
      <c r="A4457" t="s">
        <v>15932</v>
      </c>
      <c r="B4457" t="s">
        <v>118</v>
      </c>
      <c r="C4457">
        <v>397571</v>
      </c>
      <c r="D4457">
        <v>1385.25</v>
      </c>
      <c r="E4457" s="1">
        <v>45142</v>
      </c>
      <c r="F4457" s="1">
        <v>47106</v>
      </c>
      <c r="G4457" t="s">
        <v>99</v>
      </c>
      <c r="H4457" t="s">
        <v>55</v>
      </c>
      <c r="I4457" t="s">
        <v>15925</v>
      </c>
      <c r="J4457">
        <v>1964</v>
      </c>
      <c r="K4457" t="s">
        <v>42</v>
      </c>
      <c r="L4457">
        <v>0</v>
      </c>
      <c r="M4457" t="s">
        <v>15926</v>
      </c>
      <c r="N4457" t="s">
        <v>49</v>
      </c>
      <c r="O4457">
        <v>62</v>
      </c>
      <c r="P4457" t="s">
        <v>1017</v>
      </c>
      <c r="Q4457" t="s">
        <v>62</v>
      </c>
      <c r="R4457" t="s">
        <v>15927</v>
      </c>
      <c r="S4457" t="s">
        <v>36</v>
      </c>
      <c r="T4457">
        <v>0</v>
      </c>
      <c r="U4457">
        <v>1</v>
      </c>
      <c r="V4457" t="s">
        <v>37</v>
      </c>
      <c r="W4457" t="s">
        <v>15933</v>
      </c>
      <c r="X4457" t="s">
        <v>44</v>
      </c>
      <c r="Y4457">
        <v>22</v>
      </c>
      <c r="Z4457">
        <v>90</v>
      </c>
      <c r="AA4457">
        <v>1</v>
      </c>
      <c r="AB4457" t="s">
        <v>58</v>
      </c>
      <c r="AC4457">
        <v>1</v>
      </c>
      <c r="AD4457" t="s">
        <v>46</v>
      </c>
    </row>
    <row r="4458" spans="1:30" x14ac:dyDescent="0.3">
      <c r="A4458" t="s">
        <v>16488</v>
      </c>
      <c r="B4458" t="s">
        <v>54</v>
      </c>
      <c r="C4458">
        <v>81051</v>
      </c>
      <c r="D4458">
        <v>135.1</v>
      </c>
      <c r="E4458" s="1">
        <v>44821</v>
      </c>
      <c r="F4458" s="1">
        <v>45989</v>
      </c>
      <c r="G4458" t="s">
        <v>103</v>
      </c>
      <c r="H4458" t="s">
        <v>55</v>
      </c>
      <c r="I4458" t="s">
        <v>16485</v>
      </c>
      <c r="J4458">
        <v>1168</v>
      </c>
      <c r="K4458" t="s">
        <v>42</v>
      </c>
      <c r="L4458">
        <v>0</v>
      </c>
      <c r="M4458" t="s">
        <v>16486</v>
      </c>
      <c r="N4458" t="s">
        <v>49</v>
      </c>
      <c r="O4458">
        <v>31</v>
      </c>
      <c r="P4458" t="s">
        <v>684</v>
      </c>
      <c r="Q4458" t="s">
        <v>62</v>
      </c>
      <c r="R4458" t="s">
        <v>16487</v>
      </c>
      <c r="S4458" t="s">
        <v>109</v>
      </c>
      <c r="T4458">
        <v>0</v>
      </c>
      <c r="U4458">
        <v>0</v>
      </c>
      <c r="V4458" t="s">
        <v>90</v>
      </c>
      <c r="W4458" t="s">
        <v>16489</v>
      </c>
      <c r="X4458" t="s">
        <v>44</v>
      </c>
      <c r="Y4458">
        <v>6</v>
      </c>
      <c r="Z4458">
        <v>14</v>
      </c>
      <c r="AA4458">
        <v>0</v>
      </c>
      <c r="AB4458" t="s">
        <v>73</v>
      </c>
      <c r="AC4458">
        <v>0</v>
      </c>
      <c r="AD4458" t="s">
        <v>46</v>
      </c>
    </row>
    <row r="4459" spans="1:30" x14ac:dyDescent="0.3">
      <c r="A4459" t="s">
        <v>10945</v>
      </c>
      <c r="B4459" t="s">
        <v>118</v>
      </c>
      <c r="C4459">
        <v>93833</v>
      </c>
      <c r="D4459">
        <v>1458.14</v>
      </c>
      <c r="E4459" s="1">
        <v>42262</v>
      </c>
      <c r="F4459" s="1">
        <v>43181</v>
      </c>
      <c r="G4459" t="s">
        <v>99</v>
      </c>
      <c r="H4459" t="s">
        <v>41</v>
      </c>
      <c r="I4459" t="s">
        <v>10938</v>
      </c>
      <c r="J4459">
        <v>919</v>
      </c>
      <c r="K4459" t="s">
        <v>100</v>
      </c>
      <c r="L4459">
        <v>0</v>
      </c>
      <c r="M4459" t="s">
        <v>10939</v>
      </c>
      <c r="N4459" t="s">
        <v>32</v>
      </c>
      <c r="O4459">
        <v>42</v>
      </c>
      <c r="P4459" t="s">
        <v>2353</v>
      </c>
      <c r="Q4459" t="s">
        <v>34</v>
      </c>
      <c r="R4459" t="s">
        <v>10940</v>
      </c>
      <c r="S4459" t="s">
        <v>89</v>
      </c>
      <c r="T4459">
        <v>1</v>
      </c>
      <c r="U4459">
        <v>0</v>
      </c>
      <c r="V4459" t="s">
        <v>90</v>
      </c>
      <c r="W4459" t="s">
        <v>10946</v>
      </c>
      <c r="X4459" t="s">
        <v>44</v>
      </c>
      <c r="Y4459">
        <v>48</v>
      </c>
      <c r="Z4459">
        <v>30</v>
      </c>
      <c r="AA4459">
        <v>0</v>
      </c>
      <c r="AB4459" t="s">
        <v>73</v>
      </c>
      <c r="AC4459">
        <v>0</v>
      </c>
      <c r="AD4459" t="s">
        <v>46</v>
      </c>
    </row>
    <row r="4460" spans="1:30" x14ac:dyDescent="0.3">
      <c r="A4460" t="s">
        <v>13744</v>
      </c>
      <c r="B4460" t="s">
        <v>70</v>
      </c>
      <c r="C4460">
        <v>256991</v>
      </c>
      <c r="D4460">
        <v>293.57</v>
      </c>
      <c r="E4460" s="1">
        <v>42882</v>
      </c>
      <c r="F4460" s="1">
        <v>44091</v>
      </c>
      <c r="G4460" t="s">
        <v>99</v>
      </c>
      <c r="H4460" t="s">
        <v>41</v>
      </c>
      <c r="I4460" t="s">
        <v>13741</v>
      </c>
      <c r="J4460">
        <v>1209</v>
      </c>
      <c r="K4460" t="s">
        <v>42</v>
      </c>
      <c r="L4460">
        <v>0</v>
      </c>
      <c r="M4460" t="s">
        <v>13742</v>
      </c>
      <c r="N4460" t="s">
        <v>49</v>
      </c>
      <c r="O4460">
        <v>25</v>
      </c>
      <c r="P4460" t="s">
        <v>1929</v>
      </c>
      <c r="Q4460" t="s">
        <v>62</v>
      </c>
      <c r="R4460" t="s">
        <v>13743</v>
      </c>
      <c r="S4460" t="s">
        <v>67</v>
      </c>
      <c r="T4460">
        <v>0</v>
      </c>
      <c r="U4460">
        <v>0</v>
      </c>
      <c r="V4460" t="s">
        <v>68</v>
      </c>
      <c r="W4460" t="s">
        <v>13745</v>
      </c>
      <c r="X4460" t="s">
        <v>44</v>
      </c>
      <c r="Y4460">
        <v>18</v>
      </c>
      <c r="Z4460">
        <v>37</v>
      </c>
      <c r="AA4460">
        <v>0</v>
      </c>
      <c r="AB4460" t="s">
        <v>45</v>
      </c>
      <c r="AC4460">
        <v>0</v>
      </c>
      <c r="AD4460" t="s">
        <v>46</v>
      </c>
    </row>
    <row r="4461" spans="1:30" x14ac:dyDescent="0.3">
      <c r="A4461" t="s">
        <v>5934</v>
      </c>
      <c r="B4461" t="s">
        <v>54</v>
      </c>
      <c r="C4461">
        <v>277822</v>
      </c>
      <c r="D4461">
        <v>852.44</v>
      </c>
      <c r="E4461" s="1">
        <v>43049</v>
      </c>
      <c r="F4461" s="1">
        <v>45902</v>
      </c>
      <c r="G4461" t="s">
        <v>40</v>
      </c>
      <c r="H4461" t="s">
        <v>80</v>
      </c>
      <c r="I4461" t="s">
        <v>5930</v>
      </c>
      <c r="J4461">
        <v>2853</v>
      </c>
      <c r="K4461" t="s">
        <v>42</v>
      </c>
      <c r="L4461">
        <v>1</v>
      </c>
      <c r="M4461" t="s">
        <v>5931</v>
      </c>
      <c r="N4461" t="s">
        <v>60</v>
      </c>
      <c r="O4461">
        <v>49</v>
      </c>
      <c r="P4461" t="s">
        <v>5932</v>
      </c>
      <c r="Q4461" t="s">
        <v>87</v>
      </c>
      <c r="R4461" t="s">
        <v>5933</v>
      </c>
      <c r="S4461" t="s">
        <v>97</v>
      </c>
      <c r="T4461">
        <v>0</v>
      </c>
      <c r="U4461">
        <v>0</v>
      </c>
      <c r="V4461" t="s">
        <v>90</v>
      </c>
      <c r="W4461" t="s">
        <v>5935</v>
      </c>
      <c r="X4461" t="s">
        <v>72</v>
      </c>
      <c r="Y4461">
        <v>42</v>
      </c>
      <c r="Z4461">
        <v>31</v>
      </c>
      <c r="AA4461">
        <v>0</v>
      </c>
      <c r="AB4461" t="s">
        <v>45</v>
      </c>
      <c r="AC4461">
        <v>0</v>
      </c>
      <c r="AD4461" t="s">
        <v>74</v>
      </c>
    </row>
    <row r="4462" spans="1:30" x14ac:dyDescent="0.3">
      <c r="A4462" t="s">
        <v>17471</v>
      </c>
      <c r="B4462" t="s">
        <v>118</v>
      </c>
      <c r="C4462">
        <v>215747</v>
      </c>
      <c r="D4462">
        <v>1381.08</v>
      </c>
      <c r="E4462" s="1">
        <v>45566</v>
      </c>
      <c r="F4462" s="1">
        <v>48350</v>
      </c>
      <c r="G4462" t="s">
        <v>40</v>
      </c>
      <c r="H4462" t="s">
        <v>80</v>
      </c>
      <c r="I4462" t="s">
        <v>17464</v>
      </c>
      <c r="J4462">
        <v>2784</v>
      </c>
      <c r="K4462" t="s">
        <v>42</v>
      </c>
      <c r="L4462">
        <v>1</v>
      </c>
      <c r="M4462" t="s">
        <v>17465</v>
      </c>
      <c r="N4462" t="s">
        <v>60</v>
      </c>
      <c r="O4462">
        <v>57</v>
      </c>
      <c r="P4462" t="s">
        <v>1215</v>
      </c>
      <c r="Q4462" t="s">
        <v>62</v>
      </c>
      <c r="R4462" t="s">
        <v>17466</v>
      </c>
      <c r="S4462" t="s">
        <v>36</v>
      </c>
      <c r="T4462">
        <v>0</v>
      </c>
      <c r="U4462">
        <v>0</v>
      </c>
      <c r="V4462" t="s">
        <v>37</v>
      </c>
      <c r="W4462" t="s">
        <v>17472</v>
      </c>
      <c r="X4462" t="s">
        <v>44</v>
      </c>
      <c r="Y4462">
        <v>20</v>
      </c>
      <c r="Z4462">
        <v>86</v>
      </c>
      <c r="AA4462">
        <v>1</v>
      </c>
      <c r="AB4462" t="s">
        <v>58</v>
      </c>
      <c r="AC4462">
        <v>1</v>
      </c>
      <c r="AD4462" t="s">
        <v>46</v>
      </c>
    </row>
    <row r="4463" spans="1:30" x14ac:dyDescent="0.3">
      <c r="A4463" t="s">
        <v>6982</v>
      </c>
      <c r="B4463" t="s">
        <v>70</v>
      </c>
      <c r="C4463">
        <v>451522</v>
      </c>
      <c r="D4463">
        <v>203.43</v>
      </c>
      <c r="E4463" s="1">
        <v>42021</v>
      </c>
      <c r="F4463" s="1">
        <v>43408</v>
      </c>
      <c r="G4463" t="s">
        <v>40</v>
      </c>
      <c r="H4463" t="s">
        <v>80</v>
      </c>
      <c r="I4463" t="s">
        <v>6979</v>
      </c>
      <c r="J4463">
        <v>1387</v>
      </c>
      <c r="K4463" t="s">
        <v>42</v>
      </c>
      <c r="L4463">
        <v>1</v>
      </c>
      <c r="M4463" t="s">
        <v>6980</v>
      </c>
      <c r="N4463" t="s">
        <v>49</v>
      </c>
      <c r="O4463">
        <v>30</v>
      </c>
      <c r="P4463" t="s">
        <v>108</v>
      </c>
      <c r="Q4463" t="s">
        <v>51</v>
      </c>
      <c r="R4463" t="s">
        <v>6981</v>
      </c>
      <c r="S4463" t="s">
        <v>109</v>
      </c>
      <c r="T4463">
        <v>0</v>
      </c>
      <c r="U4463">
        <v>0</v>
      </c>
      <c r="V4463" t="s">
        <v>68</v>
      </c>
      <c r="W4463" t="s">
        <v>6983</v>
      </c>
      <c r="X4463" t="s">
        <v>57</v>
      </c>
      <c r="Y4463">
        <v>28</v>
      </c>
      <c r="Z4463">
        <v>100</v>
      </c>
      <c r="AA4463">
        <v>1</v>
      </c>
      <c r="AB4463" t="s">
        <v>58</v>
      </c>
      <c r="AC4463">
        <v>1</v>
      </c>
      <c r="AD4463" t="s">
        <v>59</v>
      </c>
    </row>
    <row r="4464" spans="1:30" x14ac:dyDescent="0.3">
      <c r="A4464" t="s">
        <v>2881</v>
      </c>
      <c r="B4464" t="s">
        <v>39</v>
      </c>
      <c r="C4464">
        <v>191574</v>
      </c>
      <c r="D4464">
        <v>1340.82</v>
      </c>
      <c r="E4464" s="1">
        <v>44172</v>
      </c>
      <c r="F4464" s="1">
        <v>46955</v>
      </c>
      <c r="G4464" t="s">
        <v>99</v>
      </c>
      <c r="H4464" t="s">
        <v>55</v>
      </c>
      <c r="I4464" t="s">
        <v>2878</v>
      </c>
      <c r="J4464">
        <v>2783</v>
      </c>
      <c r="K4464" t="s">
        <v>42</v>
      </c>
      <c r="L4464">
        <v>0</v>
      </c>
      <c r="M4464" t="s">
        <v>2879</v>
      </c>
      <c r="N4464" t="s">
        <v>32</v>
      </c>
      <c r="O4464">
        <v>32</v>
      </c>
      <c r="P4464" t="s">
        <v>1744</v>
      </c>
      <c r="Q4464" t="s">
        <v>87</v>
      </c>
      <c r="R4464" t="s">
        <v>2880</v>
      </c>
      <c r="S4464" t="s">
        <v>109</v>
      </c>
      <c r="T4464">
        <v>0</v>
      </c>
      <c r="U4464">
        <v>0</v>
      </c>
      <c r="V4464" t="s">
        <v>90</v>
      </c>
      <c r="W4464" t="s">
        <v>2882</v>
      </c>
      <c r="X4464" t="s">
        <v>44</v>
      </c>
      <c r="Y4464">
        <v>29</v>
      </c>
      <c r="Z4464">
        <v>73</v>
      </c>
      <c r="AA4464">
        <v>1</v>
      </c>
      <c r="AB4464" t="s">
        <v>58</v>
      </c>
      <c r="AC4464">
        <v>1</v>
      </c>
      <c r="AD4464" t="s">
        <v>46</v>
      </c>
    </row>
    <row r="4465" spans="1:30" x14ac:dyDescent="0.3">
      <c r="A4465" t="s">
        <v>18735</v>
      </c>
      <c r="B4465" t="s">
        <v>118</v>
      </c>
      <c r="C4465">
        <v>467818</v>
      </c>
      <c r="D4465">
        <v>1839.99</v>
      </c>
      <c r="E4465" s="1">
        <v>43663</v>
      </c>
      <c r="F4465" s="1">
        <v>44158</v>
      </c>
      <c r="G4465" t="s">
        <v>99</v>
      </c>
      <c r="H4465" t="s">
        <v>80</v>
      </c>
      <c r="I4465" t="s">
        <v>18730</v>
      </c>
      <c r="J4465">
        <v>495</v>
      </c>
      <c r="K4465" t="s">
        <v>100</v>
      </c>
      <c r="L4465">
        <v>1</v>
      </c>
      <c r="M4465" t="s">
        <v>18731</v>
      </c>
      <c r="N4465" t="s">
        <v>32</v>
      </c>
      <c r="O4465">
        <v>26</v>
      </c>
      <c r="P4465" t="s">
        <v>206</v>
      </c>
      <c r="Q4465" t="s">
        <v>87</v>
      </c>
      <c r="R4465" t="s">
        <v>18732</v>
      </c>
      <c r="S4465" t="s">
        <v>109</v>
      </c>
      <c r="T4465">
        <v>0</v>
      </c>
      <c r="U4465">
        <v>0</v>
      </c>
      <c r="V4465" t="s">
        <v>68</v>
      </c>
      <c r="W4465" t="s">
        <v>18736</v>
      </c>
      <c r="X4465" t="s">
        <v>57</v>
      </c>
      <c r="Y4465">
        <v>15</v>
      </c>
      <c r="Z4465">
        <v>87</v>
      </c>
      <c r="AA4465">
        <v>1</v>
      </c>
      <c r="AB4465" t="s">
        <v>58</v>
      </c>
      <c r="AC4465">
        <v>1</v>
      </c>
      <c r="AD4465" t="s">
        <v>59</v>
      </c>
    </row>
    <row r="4466" spans="1:30" x14ac:dyDescent="0.3">
      <c r="A4466" t="s">
        <v>16433</v>
      </c>
      <c r="B4466" t="s">
        <v>54</v>
      </c>
      <c r="C4466">
        <v>340591</v>
      </c>
      <c r="D4466">
        <v>101.34</v>
      </c>
      <c r="E4466" s="1">
        <v>45302</v>
      </c>
      <c r="F4466" s="1">
        <v>48068</v>
      </c>
      <c r="G4466" t="s">
        <v>103</v>
      </c>
      <c r="H4466" t="s">
        <v>80</v>
      </c>
      <c r="I4466" t="s">
        <v>16428</v>
      </c>
      <c r="J4466">
        <v>2766</v>
      </c>
      <c r="K4466" t="s">
        <v>42</v>
      </c>
      <c r="L4466">
        <v>1</v>
      </c>
      <c r="M4466" t="s">
        <v>16429</v>
      </c>
      <c r="N4466" t="s">
        <v>32</v>
      </c>
      <c r="O4466">
        <v>47</v>
      </c>
      <c r="P4466" t="s">
        <v>3515</v>
      </c>
      <c r="Q4466" t="s">
        <v>87</v>
      </c>
      <c r="R4466" t="s">
        <v>16430</v>
      </c>
      <c r="S4466" t="s">
        <v>97</v>
      </c>
      <c r="T4466">
        <v>0</v>
      </c>
      <c r="U4466">
        <v>0</v>
      </c>
      <c r="V4466" t="s">
        <v>90</v>
      </c>
      <c r="W4466" t="s">
        <v>16434</v>
      </c>
      <c r="X4466" t="s">
        <v>72</v>
      </c>
      <c r="Y4466">
        <v>13</v>
      </c>
      <c r="Z4466">
        <v>83</v>
      </c>
      <c r="AA4466">
        <v>1</v>
      </c>
      <c r="AB4466" t="s">
        <v>58</v>
      </c>
      <c r="AC4466">
        <v>1</v>
      </c>
      <c r="AD4466" t="s">
        <v>74</v>
      </c>
    </row>
    <row r="4467" spans="1:30" x14ac:dyDescent="0.3">
      <c r="A4467" t="s">
        <v>11448</v>
      </c>
      <c r="B4467" t="s">
        <v>70</v>
      </c>
      <c r="C4467">
        <v>123756</v>
      </c>
      <c r="D4467">
        <v>679.96</v>
      </c>
      <c r="E4467" s="1">
        <v>43766</v>
      </c>
      <c r="F4467" s="1">
        <v>46239</v>
      </c>
      <c r="G4467" t="s">
        <v>103</v>
      </c>
      <c r="H4467" t="s">
        <v>41</v>
      </c>
      <c r="I4467" t="s">
        <v>11441</v>
      </c>
      <c r="J4467">
        <v>2473</v>
      </c>
      <c r="K4467" t="s">
        <v>42</v>
      </c>
      <c r="L4467">
        <v>0</v>
      </c>
      <c r="M4467" t="s">
        <v>11442</v>
      </c>
      <c r="N4467" t="s">
        <v>60</v>
      </c>
      <c r="O4467">
        <v>69</v>
      </c>
      <c r="P4467" t="s">
        <v>4389</v>
      </c>
      <c r="Q4467" t="s">
        <v>51</v>
      </c>
      <c r="R4467" t="s">
        <v>11443</v>
      </c>
      <c r="S4467" t="s">
        <v>36</v>
      </c>
      <c r="T4467">
        <v>0</v>
      </c>
      <c r="U4467">
        <v>1</v>
      </c>
      <c r="V4467" t="s">
        <v>37</v>
      </c>
      <c r="W4467" t="s">
        <v>11449</v>
      </c>
      <c r="X4467" t="s">
        <v>44</v>
      </c>
      <c r="Y4467">
        <v>0</v>
      </c>
      <c r="Z4467">
        <v>41</v>
      </c>
      <c r="AA4467">
        <v>0</v>
      </c>
      <c r="AB4467" t="s">
        <v>45</v>
      </c>
      <c r="AC4467">
        <v>0</v>
      </c>
      <c r="AD4467" t="s">
        <v>46</v>
      </c>
    </row>
    <row r="4468" spans="1:30" x14ac:dyDescent="0.3">
      <c r="A4468" t="s">
        <v>13701</v>
      </c>
      <c r="B4468" t="s">
        <v>54</v>
      </c>
      <c r="C4468">
        <v>107603</v>
      </c>
      <c r="D4468">
        <v>953.03</v>
      </c>
      <c r="E4468" s="1">
        <v>42996</v>
      </c>
      <c r="F4468" s="1">
        <v>46434</v>
      </c>
      <c r="G4468" t="s">
        <v>40</v>
      </c>
      <c r="H4468" t="s">
        <v>41</v>
      </c>
      <c r="I4468" t="s">
        <v>13694</v>
      </c>
      <c r="J4468">
        <v>3438</v>
      </c>
      <c r="K4468" t="s">
        <v>42</v>
      </c>
      <c r="L4468">
        <v>0</v>
      </c>
      <c r="M4468" t="s">
        <v>13695</v>
      </c>
      <c r="N4468" t="s">
        <v>60</v>
      </c>
      <c r="O4468">
        <v>79</v>
      </c>
      <c r="P4468" t="s">
        <v>1420</v>
      </c>
      <c r="Q4468" t="s">
        <v>34</v>
      </c>
      <c r="R4468" t="s">
        <v>13696</v>
      </c>
      <c r="S4468" t="s">
        <v>36</v>
      </c>
      <c r="T4468">
        <v>1</v>
      </c>
      <c r="U4468">
        <v>1</v>
      </c>
      <c r="V4468" t="s">
        <v>37</v>
      </c>
      <c r="W4468" t="s">
        <v>13702</v>
      </c>
      <c r="X4468" t="s">
        <v>57</v>
      </c>
      <c r="Y4468">
        <v>38</v>
      </c>
      <c r="Z4468">
        <v>87</v>
      </c>
      <c r="AA4468">
        <v>1</v>
      </c>
      <c r="AB4468" t="s">
        <v>58</v>
      </c>
      <c r="AC4468">
        <v>1</v>
      </c>
      <c r="AD4468" t="s">
        <v>59</v>
      </c>
    </row>
    <row r="4469" spans="1:30" x14ac:dyDescent="0.3">
      <c r="A4469" t="s">
        <v>14917</v>
      </c>
      <c r="B4469" t="s">
        <v>70</v>
      </c>
      <c r="C4469">
        <v>157842</v>
      </c>
      <c r="D4469">
        <v>646.4</v>
      </c>
      <c r="E4469" s="1">
        <v>44623</v>
      </c>
      <c r="F4469" s="1">
        <v>45190</v>
      </c>
      <c r="G4469" t="s">
        <v>103</v>
      </c>
      <c r="H4469" t="s">
        <v>80</v>
      </c>
      <c r="I4469" t="s">
        <v>14906</v>
      </c>
      <c r="J4469">
        <v>567</v>
      </c>
      <c r="K4469" t="s">
        <v>100</v>
      </c>
      <c r="L4469">
        <v>1</v>
      </c>
      <c r="M4469" t="s">
        <v>14907</v>
      </c>
      <c r="N4469" t="s">
        <v>49</v>
      </c>
      <c r="O4469">
        <v>46</v>
      </c>
      <c r="P4469" t="s">
        <v>3668</v>
      </c>
      <c r="Q4469" t="s">
        <v>34</v>
      </c>
      <c r="R4469" t="s">
        <v>14908</v>
      </c>
      <c r="S4469" t="s">
        <v>97</v>
      </c>
      <c r="T4469">
        <v>1</v>
      </c>
      <c r="U4469">
        <v>0</v>
      </c>
      <c r="V4469" t="s">
        <v>90</v>
      </c>
      <c r="W4469" t="s">
        <v>14918</v>
      </c>
      <c r="X4469" t="s">
        <v>44</v>
      </c>
      <c r="Y4469">
        <v>49</v>
      </c>
      <c r="Z4469">
        <v>84</v>
      </c>
      <c r="AA4469">
        <v>1</v>
      </c>
      <c r="AB4469" t="s">
        <v>58</v>
      </c>
      <c r="AC4469">
        <v>1</v>
      </c>
      <c r="AD4469" t="s">
        <v>46</v>
      </c>
    </row>
    <row r="4470" spans="1:30" x14ac:dyDescent="0.3">
      <c r="A4470" t="s">
        <v>8118</v>
      </c>
      <c r="B4470" t="s">
        <v>70</v>
      </c>
      <c r="C4470">
        <v>430611</v>
      </c>
      <c r="D4470">
        <v>1217.19</v>
      </c>
      <c r="E4470" s="1">
        <v>44715</v>
      </c>
      <c r="F4470" s="1">
        <v>47962</v>
      </c>
      <c r="G4470" t="s">
        <v>103</v>
      </c>
      <c r="H4470" t="s">
        <v>41</v>
      </c>
      <c r="I4470" t="s">
        <v>8111</v>
      </c>
      <c r="J4470">
        <v>3247</v>
      </c>
      <c r="K4470" t="s">
        <v>42</v>
      </c>
      <c r="L4470">
        <v>0</v>
      </c>
      <c r="M4470" t="s">
        <v>8112</v>
      </c>
      <c r="N4470" t="s">
        <v>49</v>
      </c>
      <c r="O4470">
        <v>77</v>
      </c>
      <c r="P4470" t="s">
        <v>77</v>
      </c>
      <c r="Q4470" t="s">
        <v>34</v>
      </c>
      <c r="R4470" t="s">
        <v>8113</v>
      </c>
      <c r="S4470" t="s">
        <v>36</v>
      </c>
      <c r="T4470">
        <v>1</v>
      </c>
      <c r="U4470">
        <v>1</v>
      </c>
      <c r="V4470" t="s">
        <v>37</v>
      </c>
      <c r="W4470" t="s">
        <v>8119</v>
      </c>
      <c r="X4470" t="s">
        <v>57</v>
      </c>
      <c r="Y4470">
        <v>33</v>
      </c>
      <c r="Z4470">
        <v>34</v>
      </c>
      <c r="AA4470">
        <v>0</v>
      </c>
      <c r="AB4470" t="s">
        <v>45</v>
      </c>
      <c r="AC4470">
        <v>0</v>
      </c>
      <c r="AD4470" t="s">
        <v>59</v>
      </c>
    </row>
    <row r="4471" spans="1:30" x14ac:dyDescent="0.3">
      <c r="A4471" t="s">
        <v>17102</v>
      </c>
      <c r="B4471" t="s">
        <v>70</v>
      </c>
      <c r="C4471">
        <v>368679</v>
      </c>
      <c r="D4471">
        <v>998.6</v>
      </c>
      <c r="E4471" s="1">
        <v>43158</v>
      </c>
      <c r="F4471" s="1">
        <v>44483</v>
      </c>
      <c r="G4471" t="s">
        <v>40</v>
      </c>
      <c r="H4471" t="s">
        <v>55</v>
      </c>
      <c r="I4471" t="s">
        <v>17095</v>
      </c>
      <c r="J4471">
        <v>1325</v>
      </c>
      <c r="K4471" t="s">
        <v>42</v>
      </c>
      <c r="L4471">
        <v>0</v>
      </c>
      <c r="M4471" t="s">
        <v>17096</v>
      </c>
      <c r="N4471" t="s">
        <v>32</v>
      </c>
      <c r="O4471">
        <v>51</v>
      </c>
      <c r="P4471" t="s">
        <v>1967</v>
      </c>
      <c r="Q4471" t="s">
        <v>62</v>
      </c>
      <c r="R4471" t="s">
        <v>17097</v>
      </c>
      <c r="S4471" t="s">
        <v>97</v>
      </c>
      <c r="T4471">
        <v>0</v>
      </c>
      <c r="U4471">
        <v>0</v>
      </c>
      <c r="V4471" t="s">
        <v>37</v>
      </c>
      <c r="W4471" t="s">
        <v>17103</v>
      </c>
      <c r="X4471" t="s">
        <v>57</v>
      </c>
      <c r="Y4471">
        <v>12</v>
      </c>
      <c r="Z4471">
        <v>78</v>
      </c>
      <c r="AA4471">
        <v>1</v>
      </c>
      <c r="AB4471" t="s">
        <v>58</v>
      </c>
      <c r="AC4471">
        <v>1</v>
      </c>
      <c r="AD4471" t="s">
        <v>59</v>
      </c>
    </row>
    <row r="4472" spans="1:30" x14ac:dyDescent="0.3">
      <c r="A4472" t="s">
        <v>9089</v>
      </c>
      <c r="B4472" t="s">
        <v>70</v>
      </c>
      <c r="C4472">
        <v>363340</v>
      </c>
      <c r="D4472">
        <v>1520.17</v>
      </c>
      <c r="E4472" s="1">
        <v>44643</v>
      </c>
      <c r="F4472" s="1">
        <v>45572</v>
      </c>
      <c r="G4472" t="s">
        <v>40</v>
      </c>
      <c r="H4472" t="s">
        <v>80</v>
      </c>
      <c r="I4472" t="s">
        <v>9086</v>
      </c>
      <c r="J4472">
        <v>929</v>
      </c>
      <c r="K4472" t="s">
        <v>100</v>
      </c>
      <c r="L4472">
        <v>1</v>
      </c>
      <c r="M4472" t="s">
        <v>9087</v>
      </c>
      <c r="N4472" t="s">
        <v>60</v>
      </c>
      <c r="O4472">
        <v>35</v>
      </c>
      <c r="P4472" t="s">
        <v>1526</v>
      </c>
      <c r="Q4472" t="s">
        <v>62</v>
      </c>
      <c r="R4472" t="s">
        <v>9088</v>
      </c>
      <c r="S4472" t="s">
        <v>109</v>
      </c>
      <c r="T4472">
        <v>0</v>
      </c>
      <c r="U4472">
        <v>0</v>
      </c>
      <c r="V4472" t="s">
        <v>90</v>
      </c>
      <c r="W4472" t="s">
        <v>9090</v>
      </c>
      <c r="X4472" t="s">
        <v>44</v>
      </c>
      <c r="Y4472">
        <v>45</v>
      </c>
      <c r="Z4472">
        <v>7</v>
      </c>
      <c r="AA4472">
        <v>0</v>
      </c>
      <c r="AB4472" t="s">
        <v>73</v>
      </c>
      <c r="AC4472">
        <v>0</v>
      </c>
      <c r="AD4472" t="s">
        <v>46</v>
      </c>
    </row>
    <row r="4473" spans="1:30" x14ac:dyDescent="0.3">
      <c r="A4473" t="s">
        <v>2234</v>
      </c>
      <c r="B4473" t="s">
        <v>39</v>
      </c>
      <c r="C4473">
        <v>298220</v>
      </c>
      <c r="D4473">
        <v>387.61</v>
      </c>
      <c r="E4473" s="1">
        <v>43645</v>
      </c>
      <c r="F4473" s="1">
        <v>44655</v>
      </c>
      <c r="G4473" t="s">
        <v>40</v>
      </c>
      <c r="H4473" t="s">
        <v>41</v>
      </c>
      <c r="I4473" t="s">
        <v>2227</v>
      </c>
      <c r="J4473">
        <v>1010</v>
      </c>
      <c r="K4473" t="s">
        <v>100</v>
      </c>
      <c r="L4473">
        <v>0</v>
      </c>
      <c r="M4473" t="s">
        <v>2228</v>
      </c>
      <c r="N4473" t="s">
        <v>60</v>
      </c>
      <c r="O4473">
        <v>82</v>
      </c>
      <c r="P4473" t="s">
        <v>1758</v>
      </c>
      <c r="Q4473" t="s">
        <v>87</v>
      </c>
      <c r="R4473" t="s">
        <v>2229</v>
      </c>
      <c r="S4473" t="s">
        <v>36</v>
      </c>
      <c r="T4473">
        <v>0</v>
      </c>
      <c r="U4473">
        <v>1</v>
      </c>
      <c r="V4473" t="s">
        <v>37</v>
      </c>
      <c r="W4473" t="s">
        <v>2235</v>
      </c>
      <c r="X4473" t="s">
        <v>72</v>
      </c>
      <c r="Y4473">
        <v>41</v>
      </c>
      <c r="Z4473">
        <v>68</v>
      </c>
      <c r="AA4473">
        <v>0</v>
      </c>
      <c r="AB4473" t="s">
        <v>58</v>
      </c>
      <c r="AC4473">
        <v>0</v>
      </c>
      <c r="AD4473" t="s">
        <v>74</v>
      </c>
    </row>
    <row r="4474" spans="1:30" x14ac:dyDescent="0.3">
      <c r="A4474" t="s">
        <v>17240</v>
      </c>
      <c r="B4474" t="s">
        <v>39</v>
      </c>
      <c r="C4474">
        <v>16919</v>
      </c>
      <c r="D4474">
        <v>760.79</v>
      </c>
      <c r="E4474" s="1">
        <v>43820</v>
      </c>
      <c r="F4474" s="1">
        <v>46039</v>
      </c>
      <c r="G4474" t="s">
        <v>99</v>
      </c>
      <c r="H4474" t="s">
        <v>55</v>
      </c>
      <c r="I4474" t="s">
        <v>17237</v>
      </c>
      <c r="J4474">
        <v>2219</v>
      </c>
      <c r="K4474" t="s">
        <v>42</v>
      </c>
      <c r="L4474">
        <v>0</v>
      </c>
      <c r="M4474" t="s">
        <v>17238</v>
      </c>
      <c r="N4474" t="s">
        <v>32</v>
      </c>
      <c r="O4474">
        <v>18</v>
      </c>
      <c r="P4474" t="s">
        <v>8942</v>
      </c>
      <c r="Q4474" t="s">
        <v>62</v>
      </c>
      <c r="R4474" t="s">
        <v>17239</v>
      </c>
      <c r="S4474" t="s">
        <v>67</v>
      </c>
      <c r="T4474">
        <v>0</v>
      </c>
      <c r="U4474">
        <v>0</v>
      </c>
      <c r="V4474" t="s">
        <v>68</v>
      </c>
      <c r="W4474" t="s">
        <v>17241</v>
      </c>
      <c r="X4474" t="s">
        <v>44</v>
      </c>
      <c r="Y4474">
        <v>7</v>
      </c>
      <c r="Z4474">
        <v>52</v>
      </c>
      <c r="AA4474">
        <v>0</v>
      </c>
      <c r="AB4474" t="s">
        <v>45</v>
      </c>
      <c r="AC4474">
        <v>0</v>
      </c>
      <c r="AD4474" t="s">
        <v>46</v>
      </c>
    </row>
    <row r="4475" spans="1:30" x14ac:dyDescent="0.3">
      <c r="A4475" t="s">
        <v>1844</v>
      </c>
      <c r="B4475" t="s">
        <v>70</v>
      </c>
      <c r="C4475">
        <v>372525</v>
      </c>
      <c r="D4475">
        <v>1393.22</v>
      </c>
      <c r="E4475" s="1">
        <v>44343</v>
      </c>
      <c r="F4475" s="1">
        <v>47844</v>
      </c>
      <c r="G4475" t="s">
        <v>99</v>
      </c>
      <c r="H4475" t="s">
        <v>41</v>
      </c>
      <c r="I4475" t="s">
        <v>1840</v>
      </c>
      <c r="J4475">
        <v>3501</v>
      </c>
      <c r="K4475" t="s">
        <v>42</v>
      </c>
      <c r="L4475">
        <v>0</v>
      </c>
      <c r="M4475" t="s">
        <v>1841</v>
      </c>
      <c r="N4475" t="s">
        <v>60</v>
      </c>
      <c r="O4475">
        <v>71</v>
      </c>
      <c r="P4475" t="s">
        <v>1842</v>
      </c>
      <c r="Q4475" t="s">
        <v>87</v>
      </c>
      <c r="R4475" t="s">
        <v>1843</v>
      </c>
      <c r="S4475" t="s">
        <v>36</v>
      </c>
      <c r="T4475">
        <v>0</v>
      </c>
      <c r="U4475">
        <v>1</v>
      </c>
      <c r="V4475" t="s">
        <v>37</v>
      </c>
      <c r="W4475" t="s">
        <v>1845</v>
      </c>
      <c r="X4475" t="s">
        <v>72</v>
      </c>
      <c r="Y4475">
        <v>30</v>
      </c>
      <c r="Z4475">
        <v>22</v>
      </c>
      <c r="AA4475">
        <v>0</v>
      </c>
      <c r="AB4475" t="s">
        <v>73</v>
      </c>
      <c r="AC4475">
        <v>0</v>
      </c>
      <c r="AD4475" t="s">
        <v>74</v>
      </c>
    </row>
    <row r="4476" spans="1:30" x14ac:dyDescent="0.3">
      <c r="A4476" t="s">
        <v>19010</v>
      </c>
      <c r="B4476" t="s">
        <v>118</v>
      </c>
      <c r="C4476">
        <v>294377</v>
      </c>
      <c r="D4476">
        <v>348.96</v>
      </c>
      <c r="E4476" s="1">
        <v>42519</v>
      </c>
      <c r="F4476" s="1">
        <v>44229</v>
      </c>
      <c r="G4476" t="s">
        <v>99</v>
      </c>
      <c r="H4476" t="s">
        <v>55</v>
      </c>
      <c r="I4476" t="s">
        <v>19007</v>
      </c>
      <c r="J4476">
        <v>1710</v>
      </c>
      <c r="K4476" t="s">
        <v>42</v>
      </c>
      <c r="L4476">
        <v>0</v>
      </c>
      <c r="M4476" t="s">
        <v>19008</v>
      </c>
      <c r="N4476" t="s">
        <v>60</v>
      </c>
      <c r="O4476">
        <v>35</v>
      </c>
      <c r="P4476" t="s">
        <v>753</v>
      </c>
      <c r="Q4476" t="s">
        <v>87</v>
      </c>
      <c r="R4476" t="s">
        <v>19009</v>
      </c>
      <c r="S4476" t="s">
        <v>109</v>
      </c>
      <c r="T4476">
        <v>0</v>
      </c>
      <c r="U4476">
        <v>0</v>
      </c>
      <c r="V4476" t="s">
        <v>90</v>
      </c>
      <c r="W4476" t="s">
        <v>19011</v>
      </c>
      <c r="X4476" t="s">
        <v>44</v>
      </c>
      <c r="Y4476">
        <v>7</v>
      </c>
      <c r="Z4476">
        <v>62</v>
      </c>
      <c r="AA4476">
        <v>0</v>
      </c>
      <c r="AB4476" t="s">
        <v>58</v>
      </c>
      <c r="AC4476">
        <v>0</v>
      </c>
      <c r="AD4476" t="s">
        <v>46</v>
      </c>
    </row>
    <row r="4477" spans="1:30" x14ac:dyDescent="0.3">
      <c r="A4477" t="s">
        <v>6835</v>
      </c>
      <c r="B4477" t="s">
        <v>54</v>
      </c>
      <c r="C4477">
        <v>86941</v>
      </c>
      <c r="D4477">
        <v>551.16</v>
      </c>
      <c r="E4477" s="1">
        <v>42399</v>
      </c>
      <c r="F4477" s="1">
        <v>43484</v>
      </c>
      <c r="G4477" t="s">
        <v>40</v>
      </c>
      <c r="H4477" t="s">
        <v>41</v>
      </c>
      <c r="I4477" t="s">
        <v>6830</v>
      </c>
      <c r="J4477">
        <v>1085</v>
      </c>
      <c r="K4477" t="s">
        <v>100</v>
      </c>
      <c r="L4477">
        <v>0</v>
      </c>
      <c r="M4477" t="s">
        <v>6831</v>
      </c>
      <c r="N4477" t="s">
        <v>49</v>
      </c>
      <c r="O4477">
        <v>32</v>
      </c>
      <c r="P4477" t="s">
        <v>639</v>
      </c>
      <c r="Q4477" t="s">
        <v>62</v>
      </c>
      <c r="R4477" t="s">
        <v>6832</v>
      </c>
      <c r="S4477" t="s">
        <v>109</v>
      </c>
      <c r="T4477">
        <v>0</v>
      </c>
      <c r="U4477">
        <v>0</v>
      </c>
      <c r="V4477" t="s">
        <v>90</v>
      </c>
      <c r="W4477" t="s">
        <v>6836</v>
      </c>
      <c r="X4477" t="s">
        <v>57</v>
      </c>
      <c r="Y4477">
        <v>23</v>
      </c>
      <c r="Z4477">
        <v>12</v>
      </c>
      <c r="AA4477">
        <v>0</v>
      </c>
      <c r="AB4477" t="s">
        <v>73</v>
      </c>
      <c r="AC4477">
        <v>0</v>
      </c>
      <c r="AD4477" t="s">
        <v>59</v>
      </c>
    </row>
    <row r="4478" spans="1:30" x14ac:dyDescent="0.3">
      <c r="A4478" t="s">
        <v>13535</v>
      </c>
      <c r="B4478" t="s">
        <v>70</v>
      </c>
      <c r="C4478">
        <v>76406</v>
      </c>
      <c r="D4478">
        <v>1983.8</v>
      </c>
      <c r="E4478" s="1">
        <v>44238</v>
      </c>
      <c r="F4478" s="1">
        <v>47120</v>
      </c>
      <c r="G4478" t="s">
        <v>99</v>
      </c>
      <c r="H4478" t="s">
        <v>41</v>
      </c>
      <c r="I4478" t="s">
        <v>13530</v>
      </c>
      <c r="J4478">
        <v>2882</v>
      </c>
      <c r="K4478" t="s">
        <v>42</v>
      </c>
      <c r="L4478">
        <v>0</v>
      </c>
      <c r="M4478" t="s">
        <v>13531</v>
      </c>
      <c r="N4478" t="s">
        <v>49</v>
      </c>
      <c r="O4478">
        <v>59</v>
      </c>
      <c r="P4478" t="s">
        <v>435</v>
      </c>
      <c r="Q4478" t="s">
        <v>87</v>
      </c>
      <c r="R4478" t="s">
        <v>13532</v>
      </c>
      <c r="S4478" t="s">
        <v>36</v>
      </c>
      <c r="T4478">
        <v>0</v>
      </c>
      <c r="U4478">
        <v>0</v>
      </c>
      <c r="V4478" t="s">
        <v>37</v>
      </c>
      <c r="W4478" t="s">
        <v>13536</v>
      </c>
      <c r="X4478" t="s">
        <v>44</v>
      </c>
      <c r="Y4478">
        <v>20</v>
      </c>
      <c r="Z4478">
        <v>52</v>
      </c>
      <c r="AA4478">
        <v>0</v>
      </c>
      <c r="AB4478" t="s">
        <v>45</v>
      </c>
      <c r="AC4478">
        <v>0</v>
      </c>
      <c r="AD4478" t="s">
        <v>46</v>
      </c>
    </row>
    <row r="4479" spans="1:30" x14ac:dyDescent="0.3">
      <c r="A4479" t="s">
        <v>13031</v>
      </c>
      <c r="B4479" t="s">
        <v>39</v>
      </c>
      <c r="C4479">
        <v>316671</v>
      </c>
      <c r="D4479">
        <v>1262.32</v>
      </c>
      <c r="E4479" s="1">
        <v>44192</v>
      </c>
      <c r="F4479" s="1">
        <v>47126</v>
      </c>
      <c r="G4479" t="s">
        <v>103</v>
      </c>
      <c r="H4479" t="s">
        <v>80</v>
      </c>
      <c r="I4479" t="s">
        <v>13026</v>
      </c>
      <c r="J4479">
        <v>2934</v>
      </c>
      <c r="K4479" t="s">
        <v>42</v>
      </c>
      <c r="L4479">
        <v>1</v>
      </c>
      <c r="M4479" t="s">
        <v>13027</v>
      </c>
      <c r="N4479" t="s">
        <v>32</v>
      </c>
      <c r="O4479">
        <v>29</v>
      </c>
      <c r="P4479" t="s">
        <v>7347</v>
      </c>
      <c r="Q4479" t="s">
        <v>34</v>
      </c>
      <c r="R4479" t="s">
        <v>13028</v>
      </c>
      <c r="S4479" t="s">
        <v>109</v>
      </c>
      <c r="T4479">
        <v>1</v>
      </c>
      <c r="U4479">
        <v>0</v>
      </c>
      <c r="V4479" t="s">
        <v>68</v>
      </c>
      <c r="W4479" t="s">
        <v>13032</v>
      </c>
      <c r="X4479" t="s">
        <v>44</v>
      </c>
      <c r="Y4479">
        <v>17</v>
      </c>
      <c r="Z4479">
        <v>78</v>
      </c>
      <c r="AA4479">
        <v>1</v>
      </c>
      <c r="AB4479" t="s">
        <v>58</v>
      </c>
      <c r="AC4479">
        <v>1</v>
      </c>
      <c r="AD4479" t="s">
        <v>46</v>
      </c>
    </row>
    <row r="4480" spans="1:30" x14ac:dyDescent="0.3">
      <c r="A4480" t="s">
        <v>1128</v>
      </c>
      <c r="B4480" t="s">
        <v>70</v>
      </c>
      <c r="C4480">
        <v>400900</v>
      </c>
      <c r="D4480">
        <v>710.92</v>
      </c>
      <c r="E4480" s="1">
        <v>44582</v>
      </c>
      <c r="F4480" s="1">
        <v>46887</v>
      </c>
      <c r="G4480" t="s">
        <v>103</v>
      </c>
      <c r="H4480" t="s">
        <v>41</v>
      </c>
      <c r="I4480" t="s">
        <v>1121</v>
      </c>
      <c r="J4480">
        <v>2305</v>
      </c>
      <c r="K4480" t="s">
        <v>42</v>
      </c>
      <c r="L4480">
        <v>0</v>
      </c>
      <c r="M4480" t="s">
        <v>1122</v>
      </c>
      <c r="N4480" t="s">
        <v>60</v>
      </c>
      <c r="O4480">
        <v>35</v>
      </c>
      <c r="P4480" t="s">
        <v>372</v>
      </c>
      <c r="Q4480" t="s">
        <v>51</v>
      </c>
      <c r="R4480" t="s">
        <v>1123</v>
      </c>
      <c r="S4480" t="s">
        <v>109</v>
      </c>
      <c r="T4480">
        <v>0</v>
      </c>
      <c r="U4480">
        <v>0</v>
      </c>
      <c r="V4480" t="s">
        <v>90</v>
      </c>
      <c r="W4480" t="s">
        <v>1129</v>
      </c>
      <c r="X4480" t="s">
        <v>72</v>
      </c>
      <c r="Y4480">
        <v>34</v>
      </c>
      <c r="Z4480">
        <v>10</v>
      </c>
      <c r="AA4480">
        <v>0</v>
      </c>
      <c r="AB4480" t="s">
        <v>73</v>
      </c>
      <c r="AC4480">
        <v>0</v>
      </c>
      <c r="AD4480" t="s">
        <v>74</v>
      </c>
    </row>
    <row r="4481" spans="1:30" x14ac:dyDescent="0.3">
      <c r="A4481" t="s">
        <v>13712</v>
      </c>
      <c r="B4481" t="s">
        <v>70</v>
      </c>
      <c r="C4481">
        <v>133884</v>
      </c>
      <c r="D4481">
        <v>1933</v>
      </c>
      <c r="E4481" s="1">
        <v>44049</v>
      </c>
      <c r="F4481" s="1">
        <v>44613</v>
      </c>
      <c r="G4481" t="s">
        <v>99</v>
      </c>
      <c r="H4481" t="s">
        <v>41</v>
      </c>
      <c r="I4481" t="s">
        <v>13707</v>
      </c>
      <c r="J4481">
        <v>564</v>
      </c>
      <c r="K4481" t="s">
        <v>100</v>
      </c>
      <c r="L4481">
        <v>0</v>
      </c>
      <c r="M4481" t="s">
        <v>13708</v>
      </c>
      <c r="N4481" t="s">
        <v>60</v>
      </c>
      <c r="O4481">
        <v>45</v>
      </c>
      <c r="P4481" t="s">
        <v>794</v>
      </c>
      <c r="Q4481" t="s">
        <v>87</v>
      </c>
      <c r="R4481" t="s">
        <v>13709</v>
      </c>
      <c r="S4481" t="s">
        <v>89</v>
      </c>
      <c r="T4481">
        <v>0</v>
      </c>
      <c r="U4481">
        <v>0</v>
      </c>
      <c r="V4481" t="s">
        <v>90</v>
      </c>
      <c r="W4481" t="s">
        <v>13713</v>
      </c>
      <c r="X4481" t="s">
        <v>57</v>
      </c>
      <c r="Y4481">
        <v>44</v>
      </c>
      <c r="Z4481">
        <v>22</v>
      </c>
      <c r="AA4481">
        <v>0</v>
      </c>
      <c r="AB4481" t="s">
        <v>73</v>
      </c>
      <c r="AC4481">
        <v>0</v>
      </c>
      <c r="AD4481" t="s">
        <v>59</v>
      </c>
    </row>
    <row r="4482" spans="1:30" x14ac:dyDescent="0.3">
      <c r="A4482" t="s">
        <v>9332</v>
      </c>
      <c r="B4482" t="s">
        <v>39</v>
      </c>
      <c r="C4482">
        <v>287243</v>
      </c>
      <c r="D4482">
        <v>526.04</v>
      </c>
      <c r="E4482" s="1">
        <v>42841</v>
      </c>
      <c r="F4482" s="1">
        <v>45101</v>
      </c>
      <c r="G4482" t="s">
        <v>99</v>
      </c>
      <c r="H4482" t="s">
        <v>55</v>
      </c>
      <c r="I4482" t="s">
        <v>9329</v>
      </c>
      <c r="J4482">
        <v>2260</v>
      </c>
      <c r="K4482" t="s">
        <v>42</v>
      </c>
      <c r="L4482">
        <v>0</v>
      </c>
      <c r="M4482" t="s">
        <v>9330</v>
      </c>
      <c r="N4482" t="s">
        <v>60</v>
      </c>
      <c r="O4482">
        <v>29</v>
      </c>
      <c r="P4482" t="s">
        <v>1257</v>
      </c>
      <c r="Q4482" t="s">
        <v>87</v>
      </c>
      <c r="R4482" t="s">
        <v>9331</v>
      </c>
      <c r="S4482" t="s">
        <v>109</v>
      </c>
      <c r="T4482">
        <v>0</v>
      </c>
      <c r="U4482">
        <v>0</v>
      </c>
      <c r="V4482" t="s">
        <v>68</v>
      </c>
      <c r="W4482" t="s">
        <v>9333</v>
      </c>
      <c r="X4482" t="s">
        <v>44</v>
      </c>
      <c r="Y4482">
        <v>11</v>
      </c>
      <c r="Z4482">
        <v>30</v>
      </c>
      <c r="AA4482">
        <v>0</v>
      </c>
      <c r="AB4482" t="s">
        <v>73</v>
      </c>
      <c r="AC4482">
        <v>0</v>
      </c>
      <c r="AD4482" t="s">
        <v>46</v>
      </c>
    </row>
    <row r="4483" spans="1:30" x14ac:dyDescent="0.3">
      <c r="A4483" t="s">
        <v>7386</v>
      </c>
      <c r="B4483" t="s">
        <v>39</v>
      </c>
      <c r="C4483">
        <v>393650</v>
      </c>
      <c r="D4483">
        <v>1965.46</v>
      </c>
      <c r="E4483" s="1">
        <v>44677</v>
      </c>
      <c r="F4483" s="1">
        <v>47702</v>
      </c>
      <c r="G4483" t="s">
        <v>103</v>
      </c>
      <c r="H4483" t="s">
        <v>55</v>
      </c>
      <c r="I4483" t="s">
        <v>7375</v>
      </c>
      <c r="J4483">
        <v>3025</v>
      </c>
      <c r="K4483" t="s">
        <v>42</v>
      </c>
      <c r="L4483">
        <v>0</v>
      </c>
      <c r="M4483" t="s">
        <v>7376</v>
      </c>
      <c r="N4483" t="s">
        <v>60</v>
      </c>
      <c r="O4483">
        <v>73</v>
      </c>
      <c r="P4483" t="s">
        <v>3701</v>
      </c>
      <c r="Q4483" t="s">
        <v>34</v>
      </c>
      <c r="R4483" t="s">
        <v>7377</v>
      </c>
      <c r="S4483" t="s">
        <v>36</v>
      </c>
      <c r="T4483">
        <v>1</v>
      </c>
      <c r="U4483">
        <v>1</v>
      </c>
      <c r="V4483" t="s">
        <v>37</v>
      </c>
      <c r="W4483" t="s">
        <v>7387</v>
      </c>
      <c r="X4483" t="s">
        <v>57</v>
      </c>
      <c r="Y4483">
        <v>38</v>
      </c>
      <c r="Z4483">
        <v>83</v>
      </c>
      <c r="AA4483">
        <v>1</v>
      </c>
      <c r="AB4483" t="s">
        <v>58</v>
      </c>
      <c r="AC4483">
        <v>1</v>
      </c>
      <c r="AD4483" t="s">
        <v>59</v>
      </c>
    </row>
    <row r="4484" spans="1:30" x14ac:dyDescent="0.3">
      <c r="A4484" t="s">
        <v>4918</v>
      </c>
      <c r="B4484" t="s">
        <v>39</v>
      </c>
      <c r="C4484">
        <v>460796</v>
      </c>
      <c r="D4484">
        <v>1525.14</v>
      </c>
      <c r="E4484" s="1">
        <v>45367</v>
      </c>
      <c r="F4484" s="1">
        <v>47810</v>
      </c>
      <c r="G4484" t="s">
        <v>99</v>
      </c>
      <c r="H4484" t="s">
        <v>55</v>
      </c>
      <c r="I4484" t="s">
        <v>4915</v>
      </c>
      <c r="J4484">
        <v>2443</v>
      </c>
      <c r="K4484" t="s">
        <v>42</v>
      </c>
      <c r="L4484">
        <v>0</v>
      </c>
      <c r="M4484" t="s">
        <v>4916</v>
      </c>
      <c r="N4484" t="s">
        <v>49</v>
      </c>
      <c r="O4484">
        <v>20</v>
      </c>
      <c r="P4484" t="s">
        <v>1241</v>
      </c>
      <c r="Q4484" t="s">
        <v>87</v>
      </c>
      <c r="R4484" t="s">
        <v>4917</v>
      </c>
      <c r="S4484" t="s">
        <v>67</v>
      </c>
      <c r="T4484">
        <v>0</v>
      </c>
      <c r="U4484">
        <v>0</v>
      </c>
      <c r="V4484" t="s">
        <v>68</v>
      </c>
      <c r="W4484" t="s">
        <v>4919</v>
      </c>
      <c r="X4484" t="s">
        <v>44</v>
      </c>
      <c r="Y4484">
        <v>48</v>
      </c>
      <c r="Z4484">
        <v>25</v>
      </c>
      <c r="AA4484">
        <v>0</v>
      </c>
      <c r="AB4484" t="s">
        <v>73</v>
      </c>
      <c r="AC4484">
        <v>0</v>
      </c>
      <c r="AD4484" t="s">
        <v>46</v>
      </c>
    </row>
    <row r="4485" spans="1:30" x14ac:dyDescent="0.3">
      <c r="A4485" t="s">
        <v>12806</v>
      </c>
      <c r="B4485" t="s">
        <v>70</v>
      </c>
      <c r="C4485">
        <v>281301</v>
      </c>
      <c r="D4485">
        <v>1409.65</v>
      </c>
      <c r="E4485" s="1">
        <v>43001</v>
      </c>
      <c r="F4485" s="1">
        <v>44022</v>
      </c>
      <c r="G4485" t="s">
        <v>99</v>
      </c>
      <c r="H4485" t="s">
        <v>80</v>
      </c>
      <c r="I4485" t="s">
        <v>12803</v>
      </c>
      <c r="J4485">
        <v>1021</v>
      </c>
      <c r="K4485" t="s">
        <v>100</v>
      </c>
      <c r="L4485">
        <v>1</v>
      </c>
      <c r="M4485" t="s">
        <v>12804</v>
      </c>
      <c r="N4485" t="s">
        <v>60</v>
      </c>
      <c r="O4485">
        <v>84</v>
      </c>
      <c r="P4485" t="s">
        <v>3345</v>
      </c>
      <c r="Q4485" t="s">
        <v>87</v>
      </c>
      <c r="R4485" t="s">
        <v>12805</v>
      </c>
      <c r="S4485" t="s">
        <v>36</v>
      </c>
      <c r="T4485">
        <v>0</v>
      </c>
      <c r="U4485">
        <v>1</v>
      </c>
      <c r="V4485" t="s">
        <v>37</v>
      </c>
      <c r="W4485" t="s">
        <v>12807</v>
      </c>
      <c r="X4485" t="s">
        <v>72</v>
      </c>
      <c r="Y4485">
        <v>34</v>
      </c>
      <c r="Z4485">
        <v>60</v>
      </c>
      <c r="AA4485">
        <v>0</v>
      </c>
      <c r="AB4485" t="s">
        <v>45</v>
      </c>
      <c r="AC4485">
        <v>0</v>
      </c>
      <c r="AD4485" t="s">
        <v>74</v>
      </c>
    </row>
    <row r="4486" spans="1:30" x14ac:dyDescent="0.3">
      <c r="A4486" t="s">
        <v>2990</v>
      </c>
      <c r="B4486" t="s">
        <v>54</v>
      </c>
      <c r="C4486">
        <v>401017</v>
      </c>
      <c r="D4486">
        <v>1554.95</v>
      </c>
      <c r="E4486" s="1">
        <v>45512</v>
      </c>
      <c r="F4486" s="1">
        <v>48489</v>
      </c>
      <c r="G4486" t="s">
        <v>40</v>
      </c>
      <c r="H4486" t="s">
        <v>55</v>
      </c>
      <c r="I4486" t="s">
        <v>2983</v>
      </c>
      <c r="J4486">
        <v>2977</v>
      </c>
      <c r="K4486" t="s">
        <v>42</v>
      </c>
      <c r="L4486">
        <v>0</v>
      </c>
      <c r="M4486" t="s">
        <v>2984</v>
      </c>
      <c r="N4486" t="s">
        <v>32</v>
      </c>
      <c r="O4486">
        <v>25</v>
      </c>
      <c r="P4486" t="s">
        <v>2315</v>
      </c>
      <c r="Q4486" t="s">
        <v>51</v>
      </c>
      <c r="R4486" t="s">
        <v>2985</v>
      </c>
      <c r="S4486" t="s">
        <v>67</v>
      </c>
      <c r="T4486">
        <v>0</v>
      </c>
      <c r="U4486">
        <v>0</v>
      </c>
      <c r="V4486" t="s">
        <v>68</v>
      </c>
      <c r="W4486" t="s">
        <v>2991</v>
      </c>
      <c r="X4486" t="s">
        <v>57</v>
      </c>
      <c r="Y4486">
        <v>39</v>
      </c>
      <c r="Z4486">
        <v>7</v>
      </c>
      <c r="AA4486">
        <v>0</v>
      </c>
      <c r="AB4486" t="s">
        <v>73</v>
      </c>
      <c r="AC4486">
        <v>0</v>
      </c>
      <c r="AD4486" t="s">
        <v>59</v>
      </c>
    </row>
    <row r="4487" spans="1:30" x14ac:dyDescent="0.3">
      <c r="A4487" t="s">
        <v>2510</v>
      </c>
      <c r="B4487" t="s">
        <v>70</v>
      </c>
      <c r="C4487">
        <v>305537</v>
      </c>
      <c r="D4487">
        <v>1555.62</v>
      </c>
      <c r="E4487" s="1">
        <v>42319</v>
      </c>
      <c r="F4487" s="1">
        <v>44944</v>
      </c>
      <c r="G4487" t="s">
        <v>99</v>
      </c>
      <c r="H4487" t="s">
        <v>80</v>
      </c>
      <c r="I4487" t="s">
        <v>2505</v>
      </c>
      <c r="J4487">
        <v>2625</v>
      </c>
      <c r="K4487" t="s">
        <v>42</v>
      </c>
      <c r="L4487">
        <v>1</v>
      </c>
      <c r="M4487" t="s">
        <v>2506</v>
      </c>
      <c r="N4487" t="s">
        <v>60</v>
      </c>
      <c r="O4487">
        <v>69</v>
      </c>
      <c r="P4487" t="s">
        <v>639</v>
      </c>
      <c r="Q4487" t="s">
        <v>87</v>
      </c>
      <c r="R4487" t="s">
        <v>2507</v>
      </c>
      <c r="S4487" t="s">
        <v>36</v>
      </c>
      <c r="T4487">
        <v>0</v>
      </c>
      <c r="U4487">
        <v>1</v>
      </c>
      <c r="V4487" t="s">
        <v>37</v>
      </c>
      <c r="W4487" t="s">
        <v>2511</v>
      </c>
      <c r="X4487" t="s">
        <v>72</v>
      </c>
      <c r="Y4487">
        <v>29</v>
      </c>
      <c r="Z4487">
        <v>43</v>
      </c>
      <c r="AA4487">
        <v>0</v>
      </c>
      <c r="AB4487" t="s">
        <v>45</v>
      </c>
      <c r="AC4487">
        <v>0</v>
      </c>
      <c r="AD4487" t="s">
        <v>74</v>
      </c>
    </row>
    <row r="4488" spans="1:30" x14ac:dyDescent="0.3">
      <c r="A4488" t="s">
        <v>11910</v>
      </c>
      <c r="B4488" t="s">
        <v>118</v>
      </c>
      <c r="C4488">
        <v>81603</v>
      </c>
      <c r="D4488">
        <v>930.93</v>
      </c>
      <c r="E4488" s="1">
        <v>43880</v>
      </c>
      <c r="F4488" s="1">
        <v>44648</v>
      </c>
      <c r="G4488" t="s">
        <v>99</v>
      </c>
      <c r="H4488" t="s">
        <v>55</v>
      </c>
      <c r="I4488" t="s">
        <v>11907</v>
      </c>
      <c r="J4488">
        <v>768</v>
      </c>
      <c r="K4488" t="s">
        <v>100</v>
      </c>
      <c r="L4488">
        <v>0</v>
      </c>
      <c r="M4488" t="s">
        <v>11908</v>
      </c>
      <c r="N4488" t="s">
        <v>32</v>
      </c>
      <c r="O4488">
        <v>85</v>
      </c>
      <c r="P4488" t="s">
        <v>639</v>
      </c>
      <c r="Q4488" t="s">
        <v>62</v>
      </c>
      <c r="R4488" t="s">
        <v>11909</v>
      </c>
      <c r="S4488" t="s">
        <v>36</v>
      </c>
      <c r="T4488">
        <v>0</v>
      </c>
      <c r="U4488">
        <v>1</v>
      </c>
      <c r="V4488" t="s">
        <v>37</v>
      </c>
      <c r="W4488" t="s">
        <v>11911</v>
      </c>
      <c r="X4488" t="s">
        <v>44</v>
      </c>
      <c r="Y4488">
        <v>3</v>
      </c>
      <c r="Z4488">
        <v>85</v>
      </c>
      <c r="AA4488">
        <v>1</v>
      </c>
      <c r="AB4488" t="s">
        <v>58</v>
      </c>
      <c r="AC4488">
        <v>1</v>
      </c>
      <c r="AD4488" t="s">
        <v>46</v>
      </c>
    </row>
    <row r="4489" spans="1:30" x14ac:dyDescent="0.3">
      <c r="A4489" t="s">
        <v>10731</v>
      </c>
      <c r="B4489" t="s">
        <v>39</v>
      </c>
      <c r="C4489">
        <v>374942</v>
      </c>
      <c r="D4489">
        <v>616.38</v>
      </c>
      <c r="E4489" s="1">
        <v>42076</v>
      </c>
      <c r="F4489" s="1">
        <v>42735</v>
      </c>
      <c r="G4489" t="s">
        <v>40</v>
      </c>
      <c r="H4489" t="s">
        <v>80</v>
      </c>
      <c r="I4489" t="s">
        <v>10726</v>
      </c>
      <c r="J4489">
        <v>659</v>
      </c>
      <c r="K4489" t="s">
        <v>100</v>
      </c>
      <c r="L4489">
        <v>1</v>
      </c>
      <c r="M4489" t="s">
        <v>10727</v>
      </c>
      <c r="N4489" t="s">
        <v>32</v>
      </c>
      <c r="O4489">
        <v>63</v>
      </c>
      <c r="P4489" t="s">
        <v>1269</v>
      </c>
      <c r="Q4489" t="s">
        <v>51</v>
      </c>
      <c r="R4489" t="s">
        <v>10728</v>
      </c>
      <c r="S4489" t="s">
        <v>36</v>
      </c>
      <c r="T4489">
        <v>0</v>
      </c>
      <c r="U4489">
        <v>1</v>
      </c>
      <c r="V4489" t="s">
        <v>37</v>
      </c>
      <c r="W4489" t="s">
        <v>10732</v>
      </c>
      <c r="X4489" t="s">
        <v>72</v>
      </c>
      <c r="Y4489">
        <v>36</v>
      </c>
      <c r="Z4489">
        <v>76</v>
      </c>
      <c r="AA4489">
        <v>1</v>
      </c>
      <c r="AB4489" t="s">
        <v>58</v>
      </c>
      <c r="AC4489">
        <v>1</v>
      </c>
      <c r="AD4489" t="s">
        <v>74</v>
      </c>
    </row>
    <row r="4490" spans="1:30" x14ac:dyDescent="0.3">
      <c r="A4490" t="s">
        <v>12376</v>
      </c>
      <c r="B4490" t="s">
        <v>70</v>
      </c>
      <c r="C4490">
        <v>77732</v>
      </c>
      <c r="D4490">
        <v>1301.6300000000001</v>
      </c>
      <c r="E4490" s="1">
        <v>45041</v>
      </c>
      <c r="F4490" s="1">
        <v>45748</v>
      </c>
      <c r="G4490" t="s">
        <v>99</v>
      </c>
      <c r="H4490" t="s">
        <v>41</v>
      </c>
      <c r="I4490" t="s">
        <v>12373</v>
      </c>
      <c r="J4490">
        <v>707</v>
      </c>
      <c r="K4490" t="s">
        <v>100</v>
      </c>
      <c r="L4490">
        <v>0</v>
      </c>
      <c r="M4490" t="s">
        <v>12374</v>
      </c>
      <c r="N4490" t="s">
        <v>60</v>
      </c>
      <c r="O4490">
        <v>84</v>
      </c>
      <c r="P4490" t="s">
        <v>2885</v>
      </c>
      <c r="Q4490" t="s">
        <v>51</v>
      </c>
      <c r="R4490" t="s">
        <v>12375</v>
      </c>
      <c r="S4490" t="s">
        <v>36</v>
      </c>
      <c r="T4490">
        <v>0</v>
      </c>
      <c r="U4490">
        <v>1</v>
      </c>
      <c r="V4490" t="s">
        <v>37</v>
      </c>
      <c r="W4490" t="s">
        <v>12377</v>
      </c>
      <c r="X4490" t="s">
        <v>57</v>
      </c>
      <c r="Y4490">
        <v>30</v>
      </c>
      <c r="Z4490">
        <v>82</v>
      </c>
      <c r="AA4490">
        <v>1</v>
      </c>
      <c r="AB4490" t="s">
        <v>58</v>
      </c>
      <c r="AC4490">
        <v>1</v>
      </c>
      <c r="AD4490" t="s">
        <v>59</v>
      </c>
    </row>
    <row r="4491" spans="1:30" x14ac:dyDescent="0.3">
      <c r="A4491" t="s">
        <v>2283</v>
      </c>
      <c r="B4491" t="s">
        <v>70</v>
      </c>
      <c r="C4491">
        <v>30491</v>
      </c>
      <c r="D4491">
        <v>1483.41</v>
      </c>
      <c r="E4491" s="1">
        <v>43324</v>
      </c>
      <c r="F4491" s="1">
        <v>44571</v>
      </c>
      <c r="G4491" t="s">
        <v>99</v>
      </c>
      <c r="H4491" t="s">
        <v>55</v>
      </c>
      <c r="I4491" t="s">
        <v>2279</v>
      </c>
      <c r="J4491">
        <v>1247</v>
      </c>
      <c r="K4491" t="s">
        <v>42</v>
      </c>
      <c r="L4491">
        <v>0</v>
      </c>
      <c r="M4491" t="s">
        <v>2280</v>
      </c>
      <c r="N4491" t="s">
        <v>60</v>
      </c>
      <c r="O4491">
        <v>19</v>
      </c>
      <c r="P4491" t="s">
        <v>2281</v>
      </c>
      <c r="Q4491" t="s">
        <v>62</v>
      </c>
      <c r="R4491" t="s">
        <v>2282</v>
      </c>
      <c r="S4491" t="s">
        <v>67</v>
      </c>
      <c r="T4491">
        <v>0</v>
      </c>
      <c r="U4491">
        <v>0</v>
      </c>
      <c r="V4491" t="s">
        <v>68</v>
      </c>
      <c r="W4491" t="s">
        <v>2284</v>
      </c>
      <c r="X4491" t="s">
        <v>44</v>
      </c>
      <c r="Y4491">
        <v>28</v>
      </c>
      <c r="Z4491">
        <v>97</v>
      </c>
      <c r="AA4491">
        <v>1</v>
      </c>
      <c r="AB4491" t="s">
        <v>58</v>
      </c>
      <c r="AC4491">
        <v>1</v>
      </c>
      <c r="AD4491" t="s">
        <v>46</v>
      </c>
    </row>
    <row r="4492" spans="1:30" x14ac:dyDescent="0.3">
      <c r="A4492" t="s">
        <v>12946</v>
      </c>
      <c r="B4492" t="s">
        <v>54</v>
      </c>
      <c r="C4492">
        <v>263983</v>
      </c>
      <c r="D4492">
        <v>830.92</v>
      </c>
      <c r="E4492" s="1">
        <v>42486</v>
      </c>
      <c r="F4492" s="1">
        <v>44544</v>
      </c>
      <c r="G4492" t="s">
        <v>99</v>
      </c>
      <c r="H4492" t="s">
        <v>41</v>
      </c>
      <c r="I4492" t="s">
        <v>12941</v>
      </c>
      <c r="J4492">
        <v>2058</v>
      </c>
      <c r="K4492" t="s">
        <v>42</v>
      </c>
      <c r="L4492">
        <v>0</v>
      </c>
      <c r="M4492" t="s">
        <v>12942</v>
      </c>
      <c r="N4492" t="s">
        <v>60</v>
      </c>
      <c r="O4492">
        <v>75</v>
      </c>
      <c r="P4492" t="s">
        <v>1051</v>
      </c>
      <c r="Q4492" t="s">
        <v>62</v>
      </c>
      <c r="R4492" t="s">
        <v>12943</v>
      </c>
      <c r="S4492" t="s">
        <v>36</v>
      </c>
      <c r="T4492">
        <v>0</v>
      </c>
      <c r="U4492">
        <v>1</v>
      </c>
      <c r="V4492" t="s">
        <v>37</v>
      </c>
      <c r="W4492" t="s">
        <v>12947</v>
      </c>
      <c r="X4492" t="s">
        <v>72</v>
      </c>
      <c r="Y4492">
        <v>34</v>
      </c>
      <c r="Z4492">
        <v>95</v>
      </c>
      <c r="AA4492">
        <v>1</v>
      </c>
      <c r="AB4492" t="s">
        <v>58</v>
      </c>
      <c r="AC4492">
        <v>1</v>
      </c>
      <c r="AD4492" t="s">
        <v>74</v>
      </c>
    </row>
    <row r="4493" spans="1:30" x14ac:dyDescent="0.3">
      <c r="A4493" t="s">
        <v>6199</v>
      </c>
      <c r="B4493" t="s">
        <v>118</v>
      </c>
      <c r="C4493">
        <v>140869</v>
      </c>
      <c r="D4493">
        <v>357.07</v>
      </c>
      <c r="E4493" s="1">
        <v>42489</v>
      </c>
      <c r="F4493" s="1">
        <v>44569</v>
      </c>
      <c r="G4493" t="s">
        <v>40</v>
      </c>
      <c r="H4493" t="s">
        <v>80</v>
      </c>
      <c r="I4493" t="s">
        <v>6196</v>
      </c>
      <c r="J4493">
        <v>2080</v>
      </c>
      <c r="K4493" t="s">
        <v>42</v>
      </c>
      <c r="L4493">
        <v>1</v>
      </c>
      <c r="M4493" t="s">
        <v>6197</v>
      </c>
      <c r="N4493" t="s">
        <v>49</v>
      </c>
      <c r="O4493">
        <v>33</v>
      </c>
      <c r="P4493" t="s">
        <v>1261</v>
      </c>
      <c r="Q4493" t="s">
        <v>87</v>
      </c>
      <c r="R4493" t="s">
        <v>6198</v>
      </c>
      <c r="S4493" t="s">
        <v>109</v>
      </c>
      <c r="T4493">
        <v>0</v>
      </c>
      <c r="U4493">
        <v>0</v>
      </c>
      <c r="V4493" t="s">
        <v>90</v>
      </c>
      <c r="W4493" t="s">
        <v>6200</v>
      </c>
      <c r="X4493" t="s">
        <v>72</v>
      </c>
      <c r="Y4493">
        <v>6</v>
      </c>
      <c r="Z4493">
        <v>46</v>
      </c>
      <c r="AA4493">
        <v>0</v>
      </c>
      <c r="AB4493" t="s">
        <v>45</v>
      </c>
      <c r="AC4493">
        <v>0</v>
      </c>
      <c r="AD4493" t="s">
        <v>74</v>
      </c>
    </row>
    <row r="4494" spans="1:30" x14ac:dyDescent="0.3">
      <c r="A4494" t="s">
        <v>12021</v>
      </c>
      <c r="B4494" t="s">
        <v>70</v>
      </c>
      <c r="C4494">
        <v>326207</v>
      </c>
      <c r="D4494">
        <v>918.84</v>
      </c>
      <c r="E4494" s="1">
        <v>44095</v>
      </c>
      <c r="F4494" s="1">
        <v>47619</v>
      </c>
      <c r="G4494" t="s">
        <v>99</v>
      </c>
      <c r="H4494" t="s">
        <v>41</v>
      </c>
      <c r="I4494" t="s">
        <v>12016</v>
      </c>
      <c r="J4494">
        <v>3524</v>
      </c>
      <c r="K4494" t="s">
        <v>42</v>
      </c>
      <c r="L4494">
        <v>0</v>
      </c>
      <c r="M4494" t="s">
        <v>12017</v>
      </c>
      <c r="N4494" t="s">
        <v>60</v>
      </c>
      <c r="O4494">
        <v>34</v>
      </c>
      <c r="P4494" t="s">
        <v>2315</v>
      </c>
      <c r="Q4494" t="s">
        <v>87</v>
      </c>
      <c r="R4494" t="s">
        <v>12018</v>
      </c>
      <c r="S4494" t="s">
        <v>109</v>
      </c>
      <c r="T4494">
        <v>0</v>
      </c>
      <c r="U4494">
        <v>0</v>
      </c>
      <c r="V4494" t="s">
        <v>90</v>
      </c>
      <c r="W4494" t="s">
        <v>12022</v>
      </c>
      <c r="X4494" t="s">
        <v>57</v>
      </c>
      <c r="Y4494">
        <v>23</v>
      </c>
      <c r="Z4494">
        <v>84</v>
      </c>
      <c r="AA4494">
        <v>1</v>
      </c>
      <c r="AB4494" t="s">
        <v>58</v>
      </c>
      <c r="AC4494">
        <v>1</v>
      </c>
      <c r="AD4494" t="s">
        <v>59</v>
      </c>
    </row>
    <row r="4495" spans="1:30" x14ac:dyDescent="0.3">
      <c r="A4495" t="s">
        <v>137</v>
      </c>
      <c r="B4495" t="s">
        <v>54</v>
      </c>
      <c r="C4495">
        <v>442172</v>
      </c>
      <c r="D4495">
        <v>1132.3399999999999</v>
      </c>
      <c r="E4495" s="1">
        <v>42865</v>
      </c>
      <c r="F4495" s="1">
        <v>45920</v>
      </c>
      <c r="G4495" t="s">
        <v>99</v>
      </c>
      <c r="H4495" t="s">
        <v>41</v>
      </c>
      <c r="I4495" t="s">
        <v>130</v>
      </c>
      <c r="J4495">
        <v>3055</v>
      </c>
      <c r="K4495" t="s">
        <v>42</v>
      </c>
      <c r="L4495">
        <v>0</v>
      </c>
      <c r="M4495" t="s">
        <v>131</v>
      </c>
      <c r="N4495" t="s">
        <v>60</v>
      </c>
      <c r="O4495">
        <v>80</v>
      </c>
      <c r="P4495" t="s">
        <v>105</v>
      </c>
      <c r="Q4495" t="s">
        <v>51</v>
      </c>
      <c r="R4495" t="s">
        <v>132</v>
      </c>
      <c r="S4495" t="s">
        <v>36</v>
      </c>
      <c r="T4495">
        <v>0</v>
      </c>
      <c r="U4495">
        <v>1</v>
      </c>
      <c r="V4495" t="s">
        <v>37</v>
      </c>
      <c r="W4495" t="s">
        <v>138</v>
      </c>
      <c r="X4495" t="s">
        <v>44</v>
      </c>
      <c r="Y4495">
        <v>32</v>
      </c>
      <c r="Z4495">
        <v>91</v>
      </c>
      <c r="AA4495">
        <v>1</v>
      </c>
      <c r="AB4495" t="s">
        <v>58</v>
      </c>
      <c r="AC4495">
        <v>1</v>
      </c>
      <c r="AD4495" t="s">
        <v>46</v>
      </c>
    </row>
    <row r="4496" spans="1:30" x14ac:dyDescent="0.3">
      <c r="A4496" t="s">
        <v>6562</v>
      </c>
      <c r="B4496" t="s">
        <v>54</v>
      </c>
      <c r="C4496">
        <v>229391</v>
      </c>
      <c r="D4496">
        <v>532.46</v>
      </c>
      <c r="E4496" s="1">
        <v>42304</v>
      </c>
      <c r="F4496" s="1">
        <v>44798</v>
      </c>
      <c r="G4496" t="s">
        <v>103</v>
      </c>
      <c r="H4496" t="s">
        <v>41</v>
      </c>
      <c r="I4496" t="s">
        <v>6557</v>
      </c>
      <c r="J4496">
        <v>2494</v>
      </c>
      <c r="K4496" t="s">
        <v>42</v>
      </c>
      <c r="L4496">
        <v>0</v>
      </c>
      <c r="M4496" t="s">
        <v>6558</v>
      </c>
      <c r="N4496" t="s">
        <v>49</v>
      </c>
      <c r="O4496">
        <v>78</v>
      </c>
      <c r="P4496" t="s">
        <v>1538</v>
      </c>
      <c r="Q4496" t="s">
        <v>87</v>
      </c>
      <c r="R4496" t="s">
        <v>6559</v>
      </c>
      <c r="S4496" t="s">
        <v>36</v>
      </c>
      <c r="T4496">
        <v>0</v>
      </c>
      <c r="U4496">
        <v>1</v>
      </c>
      <c r="V4496" t="s">
        <v>37</v>
      </c>
      <c r="W4496" t="s">
        <v>6563</v>
      </c>
      <c r="X4496" t="s">
        <v>57</v>
      </c>
      <c r="Y4496">
        <v>43</v>
      </c>
      <c r="Z4496">
        <v>64</v>
      </c>
      <c r="AA4496">
        <v>0</v>
      </c>
      <c r="AB4496" t="s">
        <v>58</v>
      </c>
      <c r="AC4496">
        <v>0</v>
      </c>
      <c r="AD4496" t="s">
        <v>59</v>
      </c>
    </row>
    <row r="4497" spans="1:30" x14ac:dyDescent="0.3">
      <c r="A4497" t="s">
        <v>1366</v>
      </c>
      <c r="B4497" t="s">
        <v>39</v>
      </c>
      <c r="C4497">
        <v>443738</v>
      </c>
      <c r="D4497">
        <v>998.62</v>
      </c>
      <c r="E4497" s="1">
        <v>43967</v>
      </c>
      <c r="F4497" s="1">
        <v>44644</v>
      </c>
      <c r="G4497" t="s">
        <v>40</v>
      </c>
      <c r="H4497" t="s">
        <v>55</v>
      </c>
      <c r="I4497" t="s">
        <v>1363</v>
      </c>
      <c r="J4497">
        <v>677</v>
      </c>
      <c r="K4497" t="s">
        <v>100</v>
      </c>
      <c r="L4497">
        <v>0</v>
      </c>
      <c r="M4497" t="s">
        <v>1364</v>
      </c>
      <c r="N4497" t="s">
        <v>49</v>
      </c>
      <c r="O4497">
        <v>60</v>
      </c>
      <c r="P4497" t="s">
        <v>302</v>
      </c>
      <c r="Q4497" t="s">
        <v>62</v>
      </c>
      <c r="R4497" t="s">
        <v>1365</v>
      </c>
      <c r="S4497" t="s">
        <v>36</v>
      </c>
      <c r="T4497">
        <v>0</v>
      </c>
      <c r="U4497">
        <v>1</v>
      </c>
      <c r="V4497" t="s">
        <v>37</v>
      </c>
      <c r="W4497" t="s">
        <v>1367</v>
      </c>
      <c r="X4497" t="s">
        <v>44</v>
      </c>
      <c r="Y4497">
        <v>26</v>
      </c>
      <c r="Z4497">
        <v>51</v>
      </c>
      <c r="AA4497">
        <v>0</v>
      </c>
      <c r="AB4497" t="s">
        <v>45</v>
      </c>
      <c r="AC4497">
        <v>0</v>
      </c>
      <c r="AD4497" t="s">
        <v>46</v>
      </c>
    </row>
    <row r="4498" spans="1:30" x14ac:dyDescent="0.3">
      <c r="A4498" t="s">
        <v>15011</v>
      </c>
      <c r="B4498" t="s">
        <v>54</v>
      </c>
      <c r="C4498">
        <v>467658</v>
      </c>
      <c r="D4498">
        <v>688.92</v>
      </c>
      <c r="E4498" s="1">
        <v>45468</v>
      </c>
      <c r="F4498" s="1">
        <v>48016</v>
      </c>
      <c r="G4498" t="s">
        <v>103</v>
      </c>
      <c r="H4498" t="s">
        <v>55</v>
      </c>
      <c r="I4498" t="s">
        <v>15002</v>
      </c>
      <c r="J4498">
        <v>2548</v>
      </c>
      <c r="K4498" t="s">
        <v>42</v>
      </c>
      <c r="L4498">
        <v>0</v>
      </c>
      <c r="M4498" t="s">
        <v>15003</v>
      </c>
      <c r="N4498" t="s">
        <v>32</v>
      </c>
      <c r="O4498">
        <v>84</v>
      </c>
      <c r="P4498" t="s">
        <v>1953</v>
      </c>
      <c r="Q4498" t="s">
        <v>34</v>
      </c>
      <c r="R4498" t="s">
        <v>15004</v>
      </c>
      <c r="S4498" t="s">
        <v>36</v>
      </c>
      <c r="T4498">
        <v>1</v>
      </c>
      <c r="U4498">
        <v>1</v>
      </c>
      <c r="V4498" t="s">
        <v>37</v>
      </c>
      <c r="W4498" t="s">
        <v>15012</v>
      </c>
      <c r="X4498" t="s">
        <v>72</v>
      </c>
      <c r="Y4498">
        <v>49</v>
      </c>
      <c r="Z4498">
        <v>70</v>
      </c>
      <c r="AA4498">
        <v>1</v>
      </c>
      <c r="AB4498" t="s">
        <v>58</v>
      </c>
      <c r="AC4498">
        <v>1</v>
      </c>
      <c r="AD4498" t="s">
        <v>74</v>
      </c>
    </row>
    <row r="4499" spans="1:30" x14ac:dyDescent="0.3">
      <c r="A4499" t="s">
        <v>601</v>
      </c>
      <c r="B4499" t="s">
        <v>118</v>
      </c>
      <c r="C4499">
        <v>349847</v>
      </c>
      <c r="D4499">
        <v>104.57</v>
      </c>
      <c r="E4499" s="1">
        <v>44492</v>
      </c>
      <c r="F4499" s="1">
        <v>45241</v>
      </c>
      <c r="G4499" t="s">
        <v>103</v>
      </c>
      <c r="H4499" t="s">
        <v>80</v>
      </c>
      <c r="I4499" t="s">
        <v>597</v>
      </c>
      <c r="J4499">
        <v>749</v>
      </c>
      <c r="K4499" t="s">
        <v>100</v>
      </c>
      <c r="L4499">
        <v>1</v>
      </c>
      <c r="M4499" t="s">
        <v>598</v>
      </c>
      <c r="N4499" t="s">
        <v>32</v>
      </c>
      <c r="O4499">
        <v>38</v>
      </c>
      <c r="P4499" t="s">
        <v>599</v>
      </c>
      <c r="Q4499" t="s">
        <v>34</v>
      </c>
      <c r="R4499" t="s">
        <v>600</v>
      </c>
      <c r="S4499" t="s">
        <v>89</v>
      </c>
      <c r="T4499">
        <v>1</v>
      </c>
      <c r="U4499">
        <v>0</v>
      </c>
      <c r="V4499" t="s">
        <v>90</v>
      </c>
      <c r="W4499" t="s">
        <v>602</v>
      </c>
      <c r="X4499" t="s">
        <v>72</v>
      </c>
      <c r="Y4499">
        <v>47</v>
      </c>
      <c r="Z4499">
        <v>52</v>
      </c>
      <c r="AA4499">
        <v>0</v>
      </c>
      <c r="AB4499" t="s">
        <v>45</v>
      </c>
      <c r="AC4499">
        <v>0</v>
      </c>
      <c r="AD4499" t="s">
        <v>74</v>
      </c>
    </row>
    <row r="4500" spans="1:30" x14ac:dyDescent="0.3">
      <c r="A4500" t="s">
        <v>82</v>
      </c>
      <c r="B4500" t="s">
        <v>54</v>
      </c>
      <c r="C4500">
        <v>493574</v>
      </c>
      <c r="D4500">
        <v>1108.25</v>
      </c>
      <c r="E4500" s="1">
        <v>45497</v>
      </c>
      <c r="F4500" s="1">
        <v>48375</v>
      </c>
      <c r="G4500" t="s">
        <v>40</v>
      </c>
      <c r="H4500" t="s">
        <v>80</v>
      </c>
      <c r="I4500" t="s">
        <v>75</v>
      </c>
      <c r="J4500">
        <v>2878</v>
      </c>
      <c r="K4500" t="s">
        <v>42</v>
      </c>
      <c r="L4500">
        <v>1</v>
      </c>
      <c r="M4500" t="s">
        <v>76</v>
      </c>
      <c r="N4500" t="s">
        <v>49</v>
      </c>
      <c r="O4500">
        <v>75</v>
      </c>
      <c r="P4500" t="s">
        <v>77</v>
      </c>
      <c r="Q4500" t="s">
        <v>51</v>
      </c>
      <c r="R4500" t="s">
        <v>78</v>
      </c>
      <c r="S4500" t="s">
        <v>36</v>
      </c>
      <c r="T4500">
        <v>0</v>
      </c>
      <c r="U4500">
        <v>1</v>
      </c>
      <c r="V4500" t="s">
        <v>37</v>
      </c>
      <c r="W4500" t="s">
        <v>83</v>
      </c>
      <c r="X4500" t="s">
        <v>72</v>
      </c>
      <c r="Y4500">
        <v>19</v>
      </c>
      <c r="Z4500">
        <v>62</v>
      </c>
      <c r="AA4500">
        <v>0</v>
      </c>
      <c r="AB4500" t="s">
        <v>58</v>
      </c>
      <c r="AC4500">
        <v>0</v>
      </c>
      <c r="AD4500" t="s">
        <v>74</v>
      </c>
    </row>
    <row r="4501" spans="1:30" x14ac:dyDescent="0.3">
      <c r="A4501" t="s">
        <v>8021</v>
      </c>
      <c r="B4501" t="s">
        <v>70</v>
      </c>
      <c r="C4501">
        <v>166485</v>
      </c>
      <c r="D4501">
        <v>1142.3499999999999</v>
      </c>
      <c r="E4501" s="1">
        <v>45185</v>
      </c>
      <c r="F4501" s="1">
        <v>45875</v>
      </c>
      <c r="G4501" t="s">
        <v>103</v>
      </c>
      <c r="H4501" t="s">
        <v>41</v>
      </c>
      <c r="I4501" t="s">
        <v>8018</v>
      </c>
      <c r="J4501">
        <v>690</v>
      </c>
      <c r="K4501" t="s">
        <v>100</v>
      </c>
      <c r="L4501">
        <v>0</v>
      </c>
      <c r="M4501" t="s">
        <v>8019</v>
      </c>
      <c r="N4501" t="s">
        <v>32</v>
      </c>
      <c r="O4501">
        <v>36</v>
      </c>
      <c r="P4501" t="s">
        <v>353</v>
      </c>
      <c r="Q4501" t="s">
        <v>62</v>
      </c>
      <c r="R4501" t="s">
        <v>8020</v>
      </c>
      <c r="S4501" t="s">
        <v>89</v>
      </c>
      <c r="T4501">
        <v>0</v>
      </c>
      <c r="U4501">
        <v>0</v>
      </c>
      <c r="V4501" t="s">
        <v>90</v>
      </c>
      <c r="W4501" t="s">
        <v>8022</v>
      </c>
      <c r="X4501" t="s">
        <v>72</v>
      </c>
      <c r="Y4501">
        <v>46</v>
      </c>
      <c r="Z4501">
        <v>63</v>
      </c>
      <c r="AA4501">
        <v>0</v>
      </c>
      <c r="AB4501" t="s">
        <v>58</v>
      </c>
      <c r="AC4501">
        <v>0</v>
      </c>
      <c r="AD4501" t="s">
        <v>74</v>
      </c>
    </row>
    <row r="4502" spans="1:30" x14ac:dyDescent="0.3">
      <c r="A4502" t="s">
        <v>7358</v>
      </c>
      <c r="B4502" t="s">
        <v>39</v>
      </c>
      <c r="C4502">
        <v>369903</v>
      </c>
      <c r="D4502">
        <v>1389.38</v>
      </c>
      <c r="E4502" s="1">
        <v>42058</v>
      </c>
      <c r="F4502" s="1">
        <v>45383</v>
      </c>
      <c r="G4502" t="s">
        <v>99</v>
      </c>
      <c r="H4502" t="s">
        <v>41</v>
      </c>
      <c r="I4502" t="s">
        <v>7353</v>
      </c>
      <c r="J4502">
        <v>3325</v>
      </c>
      <c r="K4502" t="s">
        <v>42</v>
      </c>
      <c r="L4502">
        <v>0</v>
      </c>
      <c r="M4502" t="s">
        <v>7354</v>
      </c>
      <c r="N4502" t="s">
        <v>32</v>
      </c>
      <c r="O4502">
        <v>67</v>
      </c>
      <c r="P4502" t="s">
        <v>2640</v>
      </c>
      <c r="Q4502" t="s">
        <v>34</v>
      </c>
      <c r="R4502" t="s">
        <v>7355</v>
      </c>
      <c r="S4502" t="s">
        <v>36</v>
      </c>
      <c r="T4502">
        <v>1</v>
      </c>
      <c r="U4502">
        <v>1</v>
      </c>
      <c r="V4502" t="s">
        <v>37</v>
      </c>
      <c r="W4502" t="s">
        <v>7359</v>
      </c>
      <c r="X4502" t="s">
        <v>44</v>
      </c>
      <c r="Y4502">
        <v>23</v>
      </c>
      <c r="Z4502">
        <v>93</v>
      </c>
      <c r="AA4502">
        <v>1</v>
      </c>
      <c r="AB4502" t="s">
        <v>58</v>
      </c>
      <c r="AC4502">
        <v>1</v>
      </c>
      <c r="AD4502" t="s">
        <v>46</v>
      </c>
    </row>
    <row r="4503" spans="1:30" x14ac:dyDescent="0.3">
      <c r="A4503" t="s">
        <v>16602</v>
      </c>
      <c r="B4503" t="s">
        <v>118</v>
      </c>
      <c r="C4503">
        <v>143831</v>
      </c>
      <c r="D4503">
        <v>1662.18</v>
      </c>
      <c r="E4503" s="1">
        <v>44578</v>
      </c>
      <c r="F4503" s="1">
        <v>47195</v>
      </c>
      <c r="G4503" t="s">
        <v>103</v>
      </c>
      <c r="H4503" t="s">
        <v>80</v>
      </c>
      <c r="I4503" t="s">
        <v>16599</v>
      </c>
      <c r="J4503">
        <v>2617</v>
      </c>
      <c r="K4503" t="s">
        <v>42</v>
      </c>
      <c r="L4503">
        <v>1</v>
      </c>
      <c r="M4503" t="s">
        <v>16600</v>
      </c>
      <c r="N4503" t="s">
        <v>60</v>
      </c>
      <c r="O4503">
        <v>49</v>
      </c>
      <c r="P4503" t="s">
        <v>195</v>
      </c>
      <c r="Q4503" t="s">
        <v>34</v>
      </c>
      <c r="R4503" t="s">
        <v>16601</v>
      </c>
      <c r="S4503" t="s">
        <v>97</v>
      </c>
      <c r="T4503">
        <v>1</v>
      </c>
      <c r="U4503">
        <v>0</v>
      </c>
      <c r="V4503" t="s">
        <v>90</v>
      </c>
      <c r="W4503" t="s">
        <v>16603</v>
      </c>
      <c r="X4503" t="s">
        <v>57</v>
      </c>
      <c r="Y4503">
        <v>29</v>
      </c>
      <c r="Z4503">
        <v>96</v>
      </c>
      <c r="AA4503">
        <v>1</v>
      </c>
      <c r="AB4503" t="s">
        <v>58</v>
      </c>
      <c r="AC4503">
        <v>1</v>
      </c>
      <c r="AD4503" t="s">
        <v>59</v>
      </c>
    </row>
    <row r="4504" spans="1:30" x14ac:dyDescent="0.3">
      <c r="A4504" t="s">
        <v>9687</v>
      </c>
      <c r="B4504" t="s">
        <v>39</v>
      </c>
      <c r="C4504">
        <v>113800</v>
      </c>
      <c r="D4504">
        <v>1228.33</v>
      </c>
      <c r="E4504" s="1">
        <v>42197</v>
      </c>
      <c r="F4504" s="1">
        <v>45118</v>
      </c>
      <c r="G4504" t="s">
        <v>103</v>
      </c>
      <c r="H4504" t="s">
        <v>80</v>
      </c>
      <c r="I4504" t="s">
        <v>9684</v>
      </c>
      <c r="J4504">
        <v>2921</v>
      </c>
      <c r="K4504" t="s">
        <v>42</v>
      </c>
      <c r="L4504">
        <v>1</v>
      </c>
      <c r="M4504" t="s">
        <v>9685</v>
      </c>
      <c r="N4504" t="s">
        <v>32</v>
      </c>
      <c r="O4504">
        <v>78</v>
      </c>
      <c r="P4504" t="s">
        <v>7979</v>
      </c>
      <c r="Q4504" t="s">
        <v>62</v>
      </c>
      <c r="R4504" t="s">
        <v>9686</v>
      </c>
      <c r="S4504" t="s">
        <v>36</v>
      </c>
      <c r="T4504">
        <v>0</v>
      </c>
      <c r="U4504">
        <v>1</v>
      </c>
      <c r="V4504" t="s">
        <v>37</v>
      </c>
      <c r="W4504" t="s">
        <v>9688</v>
      </c>
      <c r="X4504" t="s">
        <v>44</v>
      </c>
      <c r="Y4504">
        <v>21</v>
      </c>
      <c r="Z4504">
        <v>86</v>
      </c>
      <c r="AA4504">
        <v>1</v>
      </c>
      <c r="AB4504" t="s">
        <v>58</v>
      </c>
      <c r="AC4504">
        <v>1</v>
      </c>
      <c r="AD4504" t="s">
        <v>46</v>
      </c>
    </row>
    <row r="4505" spans="1:30" x14ac:dyDescent="0.3">
      <c r="A4505" t="s">
        <v>6455</v>
      </c>
      <c r="B4505" t="s">
        <v>118</v>
      </c>
      <c r="C4505">
        <v>471008</v>
      </c>
      <c r="D4505">
        <v>1127.76</v>
      </c>
      <c r="E4505" s="1">
        <v>42486</v>
      </c>
      <c r="F4505" s="1">
        <v>43065</v>
      </c>
      <c r="G4505" t="s">
        <v>40</v>
      </c>
      <c r="H4505" t="s">
        <v>55</v>
      </c>
      <c r="I4505" t="s">
        <v>6450</v>
      </c>
      <c r="J4505">
        <v>579</v>
      </c>
      <c r="K4505" t="s">
        <v>100</v>
      </c>
      <c r="L4505">
        <v>0</v>
      </c>
      <c r="M4505" t="s">
        <v>6451</v>
      </c>
      <c r="N4505" t="s">
        <v>60</v>
      </c>
      <c r="O4505">
        <v>19</v>
      </c>
      <c r="P4505" t="s">
        <v>232</v>
      </c>
      <c r="Q4505" t="s">
        <v>51</v>
      </c>
      <c r="R4505" t="s">
        <v>6452</v>
      </c>
      <c r="S4505" t="s">
        <v>67</v>
      </c>
      <c r="T4505">
        <v>0</v>
      </c>
      <c r="U4505">
        <v>0</v>
      </c>
      <c r="V4505" t="s">
        <v>68</v>
      </c>
      <c r="W4505" t="s">
        <v>6456</v>
      </c>
      <c r="X4505" t="s">
        <v>57</v>
      </c>
      <c r="Y4505">
        <v>41</v>
      </c>
      <c r="Z4505">
        <v>50</v>
      </c>
      <c r="AA4505">
        <v>0</v>
      </c>
      <c r="AB4505" t="s">
        <v>45</v>
      </c>
      <c r="AC4505">
        <v>0</v>
      </c>
      <c r="AD4505" t="s">
        <v>59</v>
      </c>
    </row>
    <row r="4506" spans="1:30" x14ac:dyDescent="0.3">
      <c r="A4506" t="s">
        <v>15956</v>
      </c>
      <c r="B4506" t="s">
        <v>118</v>
      </c>
      <c r="C4506">
        <v>79837</v>
      </c>
      <c r="D4506">
        <v>657.92</v>
      </c>
      <c r="E4506" s="1">
        <v>44022</v>
      </c>
      <c r="F4506" s="1">
        <v>45262</v>
      </c>
      <c r="G4506" t="s">
        <v>103</v>
      </c>
      <c r="H4506" t="s">
        <v>41</v>
      </c>
      <c r="I4506" t="s">
        <v>15951</v>
      </c>
      <c r="J4506">
        <v>1240</v>
      </c>
      <c r="K4506" t="s">
        <v>42</v>
      </c>
      <c r="L4506">
        <v>0</v>
      </c>
      <c r="M4506" t="s">
        <v>15952</v>
      </c>
      <c r="N4506" t="s">
        <v>60</v>
      </c>
      <c r="O4506">
        <v>72</v>
      </c>
      <c r="P4506" t="s">
        <v>498</v>
      </c>
      <c r="Q4506" t="s">
        <v>34</v>
      </c>
      <c r="R4506" t="s">
        <v>15953</v>
      </c>
      <c r="S4506" t="s">
        <v>36</v>
      </c>
      <c r="T4506">
        <v>1</v>
      </c>
      <c r="U4506">
        <v>1</v>
      </c>
      <c r="V4506" t="s">
        <v>37</v>
      </c>
      <c r="W4506" t="s">
        <v>15957</v>
      </c>
      <c r="X4506" t="s">
        <v>44</v>
      </c>
      <c r="Y4506">
        <v>11</v>
      </c>
      <c r="Z4506">
        <v>29</v>
      </c>
      <c r="AA4506">
        <v>0</v>
      </c>
      <c r="AB4506" t="s">
        <v>73</v>
      </c>
      <c r="AC4506">
        <v>0</v>
      </c>
      <c r="AD4506" t="s">
        <v>46</v>
      </c>
    </row>
    <row r="4507" spans="1:30" x14ac:dyDescent="0.3">
      <c r="A4507" t="s">
        <v>19227</v>
      </c>
      <c r="B4507" t="s">
        <v>118</v>
      </c>
      <c r="C4507">
        <v>208495</v>
      </c>
      <c r="D4507">
        <v>857.96</v>
      </c>
      <c r="E4507" s="1">
        <v>44736</v>
      </c>
      <c r="F4507" s="1">
        <v>46531</v>
      </c>
      <c r="G4507" t="s">
        <v>99</v>
      </c>
      <c r="H4507" t="s">
        <v>80</v>
      </c>
      <c r="I4507" t="s">
        <v>19216</v>
      </c>
      <c r="J4507">
        <v>1795</v>
      </c>
      <c r="K4507" t="s">
        <v>42</v>
      </c>
      <c r="L4507">
        <v>1</v>
      </c>
      <c r="M4507" t="s">
        <v>19217</v>
      </c>
      <c r="N4507" t="s">
        <v>60</v>
      </c>
      <c r="O4507">
        <v>48</v>
      </c>
      <c r="P4507" t="s">
        <v>6509</v>
      </c>
      <c r="Q4507" t="s">
        <v>87</v>
      </c>
      <c r="R4507" t="s">
        <v>19218</v>
      </c>
      <c r="S4507" t="s">
        <v>97</v>
      </c>
      <c r="T4507">
        <v>0</v>
      </c>
      <c r="U4507">
        <v>0</v>
      </c>
      <c r="V4507" t="s">
        <v>90</v>
      </c>
      <c r="W4507" t="s">
        <v>19228</v>
      </c>
      <c r="X4507" t="s">
        <v>44</v>
      </c>
      <c r="Y4507">
        <v>11</v>
      </c>
      <c r="Z4507">
        <v>53</v>
      </c>
      <c r="AA4507">
        <v>0</v>
      </c>
      <c r="AB4507" t="s">
        <v>45</v>
      </c>
      <c r="AC4507">
        <v>0</v>
      </c>
      <c r="AD4507" t="s">
        <v>46</v>
      </c>
    </row>
    <row r="4508" spans="1:30" x14ac:dyDescent="0.3">
      <c r="A4508" t="s">
        <v>351</v>
      </c>
      <c r="B4508" t="s">
        <v>39</v>
      </c>
      <c r="C4508">
        <v>257485</v>
      </c>
      <c r="D4508">
        <v>1755.83</v>
      </c>
      <c r="E4508" s="1">
        <v>42551</v>
      </c>
      <c r="F4508" s="1">
        <v>44370</v>
      </c>
      <c r="G4508" t="s">
        <v>99</v>
      </c>
      <c r="H4508" t="s">
        <v>41</v>
      </c>
      <c r="I4508" t="s">
        <v>347</v>
      </c>
      <c r="J4508">
        <v>1819</v>
      </c>
      <c r="K4508" t="s">
        <v>42</v>
      </c>
      <c r="L4508">
        <v>0</v>
      </c>
      <c r="M4508" t="s">
        <v>348</v>
      </c>
      <c r="N4508" t="s">
        <v>60</v>
      </c>
      <c r="O4508">
        <v>73</v>
      </c>
      <c r="P4508" t="s">
        <v>349</v>
      </c>
      <c r="Q4508" t="s">
        <v>62</v>
      </c>
      <c r="R4508" t="s">
        <v>350</v>
      </c>
      <c r="S4508" t="s">
        <v>36</v>
      </c>
      <c r="T4508">
        <v>0</v>
      </c>
      <c r="U4508">
        <v>1</v>
      </c>
      <c r="V4508" t="s">
        <v>37</v>
      </c>
      <c r="W4508" t="s">
        <v>352</v>
      </c>
      <c r="X4508" t="s">
        <v>44</v>
      </c>
      <c r="Y4508">
        <v>49</v>
      </c>
      <c r="Z4508">
        <v>73</v>
      </c>
      <c r="AA4508">
        <v>1</v>
      </c>
      <c r="AB4508" t="s">
        <v>58</v>
      </c>
      <c r="AC4508">
        <v>1</v>
      </c>
      <c r="AD4508" t="s">
        <v>46</v>
      </c>
    </row>
    <row r="4509" spans="1:30" x14ac:dyDescent="0.3">
      <c r="A4509" t="s">
        <v>10264</v>
      </c>
      <c r="B4509" t="s">
        <v>39</v>
      </c>
      <c r="C4509">
        <v>50875</v>
      </c>
      <c r="D4509">
        <v>644.27</v>
      </c>
      <c r="E4509" s="1">
        <v>43566</v>
      </c>
      <c r="F4509" s="1">
        <v>45124</v>
      </c>
      <c r="G4509" t="s">
        <v>40</v>
      </c>
      <c r="H4509" t="s">
        <v>80</v>
      </c>
      <c r="I4509" t="s">
        <v>10261</v>
      </c>
      <c r="J4509">
        <v>1558</v>
      </c>
      <c r="K4509" t="s">
        <v>42</v>
      </c>
      <c r="L4509">
        <v>1</v>
      </c>
      <c r="M4509" t="s">
        <v>10262</v>
      </c>
      <c r="N4509" t="s">
        <v>32</v>
      </c>
      <c r="O4509">
        <v>42</v>
      </c>
      <c r="P4509" t="s">
        <v>106</v>
      </c>
      <c r="Q4509" t="s">
        <v>34</v>
      </c>
      <c r="R4509" t="s">
        <v>10263</v>
      </c>
      <c r="S4509" t="s">
        <v>89</v>
      </c>
      <c r="T4509">
        <v>1</v>
      </c>
      <c r="U4509">
        <v>0</v>
      </c>
      <c r="V4509" t="s">
        <v>90</v>
      </c>
      <c r="W4509" t="s">
        <v>10265</v>
      </c>
      <c r="X4509" t="s">
        <v>72</v>
      </c>
      <c r="Y4509">
        <v>12</v>
      </c>
      <c r="Z4509">
        <v>26</v>
      </c>
      <c r="AA4509">
        <v>0</v>
      </c>
      <c r="AB4509" t="s">
        <v>73</v>
      </c>
      <c r="AC4509">
        <v>0</v>
      </c>
      <c r="AD4509" t="s">
        <v>74</v>
      </c>
    </row>
    <row r="4510" spans="1:30" x14ac:dyDescent="0.3">
      <c r="A4510" t="s">
        <v>8245</v>
      </c>
      <c r="B4510" t="s">
        <v>70</v>
      </c>
      <c r="C4510">
        <v>330208</v>
      </c>
      <c r="D4510">
        <v>1188.21</v>
      </c>
      <c r="E4510" s="1">
        <v>45621</v>
      </c>
      <c r="F4510" s="1">
        <v>47338</v>
      </c>
      <c r="G4510" t="s">
        <v>40</v>
      </c>
      <c r="H4510" t="s">
        <v>80</v>
      </c>
      <c r="I4510" t="s">
        <v>8239</v>
      </c>
      <c r="J4510">
        <v>1717</v>
      </c>
      <c r="K4510" t="s">
        <v>42</v>
      </c>
      <c r="L4510">
        <v>1</v>
      </c>
      <c r="M4510" t="s">
        <v>8240</v>
      </c>
      <c r="N4510" t="s">
        <v>32</v>
      </c>
      <c r="O4510">
        <v>65</v>
      </c>
      <c r="P4510" t="s">
        <v>8241</v>
      </c>
      <c r="Q4510" t="s">
        <v>34</v>
      </c>
      <c r="R4510" t="s">
        <v>8242</v>
      </c>
      <c r="S4510" t="s">
        <v>36</v>
      </c>
      <c r="T4510">
        <v>1</v>
      </c>
      <c r="U4510">
        <v>1</v>
      </c>
      <c r="V4510" t="s">
        <v>37</v>
      </c>
      <c r="W4510" t="s">
        <v>8246</v>
      </c>
      <c r="X4510" t="s">
        <v>72</v>
      </c>
      <c r="Y4510">
        <v>19</v>
      </c>
      <c r="Z4510">
        <v>38</v>
      </c>
      <c r="AA4510">
        <v>0</v>
      </c>
      <c r="AB4510" t="s">
        <v>45</v>
      </c>
      <c r="AC4510">
        <v>0</v>
      </c>
      <c r="AD4510" t="s">
        <v>74</v>
      </c>
    </row>
    <row r="4511" spans="1:30" x14ac:dyDescent="0.3">
      <c r="A4511" t="s">
        <v>14012</v>
      </c>
      <c r="B4511" t="s">
        <v>39</v>
      </c>
      <c r="C4511">
        <v>108375</v>
      </c>
      <c r="D4511">
        <v>249.05</v>
      </c>
      <c r="E4511" s="1">
        <v>42102</v>
      </c>
      <c r="F4511" s="1">
        <v>42485</v>
      </c>
      <c r="G4511" t="s">
        <v>99</v>
      </c>
      <c r="H4511" t="s">
        <v>41</v>
      </c>
      <c r="I4511" t="s">
        <v>14009</v>
      </c>
      <c r="J4511">
        <v>383</v>
      </c>
      <c r="K4511" t="s">
        <v>100</v>
      </c>
      <c r="L4511">
        <v>0</v>
      </c>
      <c r="M4511" t="s">
        <v>14010</v>
      </c>
      <c r="N4511" t="s">
        <v>60</v>
      </c>
      <c r="O4511">
        <v>63</v>
      </c>
      <c r="P4511" t="s">
        <v>467</v>
      </c>
      <c r="Q4511" t="s">
        <v>87</v>
      </c>
      <c r="R4511" t="s">
        <v>14011</v>
      </c>
      <c r="S4511" t="s">
        <v>36</v>
      </c>
      <c r="T4511">
        <v>0</v>
      </c>
      <c r="U4511">
        <v>1</v>
      </c>
      <c r="V4511" t="s">
        <v>37</v>
      </c>
      <c r="W4511" t="s">
        <v>14013</v>
      </c>
      <c r="X4511" t="s">
        <v>72</v>
      </c>
      <c r="Y4511">
        <v>14</v>
      </c>
      <c r="Z4511">
        <v>66</v>
      </c>
      <c r="AA4511">
        <v>0</v>
      </c>
      <c r="AB4511" t="s">
        <v>58</v>
      </c>
      <c r="AC4511">
        <v>0</v>
      </c>
      <c r="AD4511" t="s">
        <v>74</v>
      </c>
    </row>
    <row r="4512" spans="1:30" x14ac:dyDescent="0.3">
      <c r="A4512" t="s">
        <v>3919</v>
      </c>
      <c r="B4512" t="s">
        <v>70</v>
      </c>
      <c r="C4512">
        <v>340398</v>
      </c>
      <c r="D4512">
        <v>1575.66</v>
      </c>
      <c r="E4512" s="1">
        <v>43417</v>
      </c>
      <c r="F4512" s="1">
        <v>44904</v>
      </c>
      <c r="G4512" t="s">
        <v>99</v>
      </c>
      <c r="H4512" t="s">
        <v>55</v>
      </c>
      <c r="I4512" t="s">
        <v>3914</v>
      </c>
      <c r="J4512">
        <v>1487</v>
      </c>
      <c r="K4512" t="s">
        <v>42</v>
      </c>
      <c r="L4512">
        <v>0</v>
      </c>
      <c r="M4512" t="s">
        <v>3915</v>
      </c>
      <c r="N4512" t="s">
        <v>49</v>
      </c>
      <c r="O4512">
        <v>43</v>
      </c>
      <c r="P4512" t="s">
        <v>1201</v>
      </c>
      <c r="Q4512" t="s">
        <v>87</v>
      </c>
      <c r="R4512" t="s">
        <v>3916</v>
      </c>
      <c r="S4512" t="s">
        <v>89</v>
      </c>
      <c r="T4512">
        <v>0</v>
      </c>
      <c r="U4512">
        <v>0</v>
      </c>
      <c r="V4512" t="s">
        <v>90</v>
      </c>
      <c r="W4512" t="s">
        <v>3920</v>
      </c>
      <c r="X4512" t="s">
        <v>72</v>
      </c>
      <c r="Y4512">
        <v>0</v>
      </c>
      <c r="Z4512">
        <v>97</v>
      </c>
      <c r="AA4512">
        <v>1</v>
      </c>
      <c r="AB4512" t="s">
        <v>58</v>
      </c>
      <c r="AC4512">
        <v>1</v>
      </c>
      <c r="AD4512" t="s">
        <v>74</v>
      </c>
    </row>
    <row r="4513" spans="1:30" x14ac:dyDescent="0.3">
      <c r="A4513" t="s">
        <v>8812</v>
      </c>
      <c r="B4513" t="s">
        <v>70</v>
      </c>
      <c r="C4513">
        <v>124505</v>
      </c>
      <c r="D4513">
        <v>1009.53</v>
      </c>
      <c r="E4513" s="1">
        <v>42588</v>
      </c>
      <c r="F4513" s="1">
        <v>45702</v>
      </c>
      <c r="G4513" t="s">
        <v>40</v>
      </c>
      <c r="H4513" t="s">
        <v>80</v>
      </c>
      <c r="I4513" t="s">
        <v>8807</v>
      </c>
      <c r="J4513">
        <v>3114</v>
      </c>
      <c r="K4513" t="s">
        <v>42</v>
      </c>
      <c r="L4513">
        <v>1</v>
      </c>
      <c r="M4513" t="s">
        <v>8808</v>
      </c>
      <c r="N4513" t="s">
        <v>32</v>
      </c>
      <c r="O4513">
        <v>59</v>
      </c>
      <c r="P4513" t="s">
        <v>2304</v>
      </c>
      <c r="Q4513" t="s">
        <v>87</v>
      </c>
      <c r="R4513" t="s">
        <v>8809</v>
      </c>
      <c r="S4513" t="s">
        <v>36</v>
      </c>
      <c r="T4513">
        <v>0</v>
      </c>
      <c r="U4513">
        <v>0</v>
      </c>
      <c r="V4513" t="s">
        <v>37</v>
      </c>
      <c r="W4513" t="s">
        <v>8813</v>
      </c>
      <c r="X4513" t="s">
        <v>72</v>
      </c>
      <c r="Y4513">
        <v>28</v>
      </c>
      <c r="Z4513">
        <v>95</v>
      </c>
      <c r="AA4513">
        <v>1</v>
      </c>
      <c r="AB4513" t="s">
        <v>58</v>
      </c>
      <c r="AC4513">
        <v>1</v>
      </c>
      <c r="AD4513" t="s">
        <v>74</v>
      </c>
    </row>
    <row r="4514" spans="1:30" x14ac:dyDescent="0.3">
      <c r="A4514" t="s">
        <v>12068</v>
      </c>
      <c r="B4514" t="s">
        <v>70</v>
      </c>
      <c r="C4514">
        <v>78333</v>
      </c>
      <c r="D4514">
        <v>465.84</v>
      </c>
      <c r="E4514" s="1">
        <v>42754</v>
      </c>
      <c r="F4514" s="1">
        <v>46329</v>
      </c>
      <c r="G4514" t="s">
        <v>103</v>
      </c>
      <c r="H4514" t="s">
        <v>55</v>
      </c>
      <c r="I4514" t="s">
        <v>12063</v>
      </c>
      <c r="J4514">
        <v>3575</v>
      </c>
      <c r="K4514" t="s">
        <v>42</v>
      </c>
      <c r="L4514">
        <v>0</v>
      </c>
      <c r="M4514" t="s">
        <v>12064</v>
      </c>
      <c r="N4514" t="s">
        <v>49</v>
      </c>
      <c r="O4514">
        <v>40</v>
      </c>
      <c r="P4514" t="s">
        <v>7638</v>
      </c>
      <c r="Q4514" t="s">
        <v>87</v>
      </c>
      <c r="R4514" t="s">
        <v>12065</v>
      </c>
      <c r="S4514" t="s">
        <v>89</v>
      </c>
      <c r="T4514">
        <v>0</v>
      </c>
      <c r="U4514">
        <v>0</v>
      </c>
      <c r="V4514" t="s">
        <v>90</v>
      </c>
      <c r="W4514" t="s">
        <v>12069</v>
      </c>
      <c r="X4514" t="s">
        <v>44</v>
      </c>
      <c r="Y4514">
        <v>36</v>
      </c>
      <c r="Z4514">
        <v>100</v>
      </c>
      <c r="AA4514">
        <v>1</v>
      </c>
      <c r="AB4514" t="s">
        <v>58</v>
      </c>
      <c r="AC4514">
        <v>1</v>
      </c>
      <c r="AD4514" t="s">
        <v>46</v>
      </c>
    </row>
    <row r="4515" spans="1:30" x14ac:dyDescent="0.3">
      <c r="A4515" t="s">
        <v>2735</v>
      </c>
      <c r="B4515" t="s">
        <v>39</v>
      </c>
      <c r="C4515">
        <v>476993</v>
      </c>
      <c r="D4515">
        <v>1530.37</v>
      </c>
      <c r="E4515" s="1">
        <v>42239</v>
      </c>
      <c r="F4515" s="1">
        <v>43148</v>
      </c>
      <c r="G4515" t="s">
        <v>99</v>
      </c>
      <c r="H4515" t="s">
        <v>80</v>
      </c>
      <c r="I4515" t="s">
        <v>2731</v>
      </c>
      <c r="J4515">
        <v>909</v>
      </c>
      <c r="K4515" t="s">
        <v>100</v>
      </c>
      <c r="L4515">
        <v>1</v>
      </c>
      <c r="M4515" t="s">
        <v>2732</v>
      </c>
      <c r="N4515" t="s">
        <v>32</v>
      </c>
      <c r="O4515">
        <v>79</v>
      </c>
      <c r="P4515" t="s">
        <v>2733</v>
      </c>
      <c r="Q4515" t="s">
        <v>51</v>
      </c>
      <c r="R4515" t="s">
        <v>2734</v>
      </c>
      <c r="S4515" t="s">
        <v>36</v>
      </c>
      <c r="T4515">
        <v>0</v>
      </c>
      <c r="U4515">
        <v>1</v>
      </c>
      <c r="V4515" t="s">
        <v>37</v>
      </c>
      <c r="W4515" t="s">
        <v>2736</v>
      </c>
      <c r="X4515" t="s">
        <v>72</v>
      </c>
      <c r="Y4515">
        <v>14</v>
      </c>
      <c r="Z4515">
        <v>25</v>
      </c>
      <c r="AA4515">
        <v>0</v>
      </c>
      <c r="AB4515" t="s">
        <v>73</v>
      </c>
      <c r="AC4515">
        <v>0</v>
      </c>
      <c r="AD4515" t="s">
        <v>74</v>
      </c>
    </row>
    <row r="4516" spans="1:30" x14ac:dyDescent="0.3">
      <c r="A4516" t="s">
        <v>15054</v>
      </c>
      <c r="B4516" t="s">
        <v>39</v>
      </c>
      <c r="C4516">
        <v>260211</v>
      </c>
      <c r="D4516">
        <v>115.53</v>
      </c>
      <c r="E4516" s="1">
        <v>45295</v>
      </c>
      <c r="F4516" s="1">
        <v>47753</v>
      </c>
      <c r="G4516" t="s">
        <v>103</v>
      </c>
      <c r="H4516" t="s">
        <v>55</v>
      </c>
      <c r="I4516" t="s">
        <v>15051</v>
      </c>
      <c r="J4516">
        <v>2458</v>
      </c>
      <c r="K4516" t="s">
        <v>42</v>
      </c>
      <c r="L4516">
        <v>0</v>
      </c>
      <c r="M4516" t="s">
        <v>15052</v>
      </c>
      <c r="N4516" t="s">
        <v>32</v>
      </c>
      <c r="O4516">
        <v>63</v>
      </c>
      <c r="P4516" t="s">
        <v>2105</v>
      </c>
      <c r="Q4516" t="s">
        <v>87</v>
      </c>
      <c r="R4516" t="s">
        <v>15053</v>
      </c>
      <c r="S4516" t="s">
        <v>36</v>
      </c>
      <c r="T4516">
        <v>0</v>
      </c>
      <c r="U4516">
        <v>1</v>
      </c>
      <c r="V4516" t="s">
        <v>37</v>
      </c>
      <c r="W4516" t="s">
        <v>15055</v>
      </c>
      <c r="X4516" t="s">
        <v>44</v>
      </c>
      <c r="Y4516">
        <v>23</v>
      </c>
      <c r="Z4516">
        <v>36</v>
      </c>
      <c r="AA4516">
        <v>0</v>
      </c>
      <c r="AB4516" t="s">
        <v>45</v>
      </c>
      <c r="AC4516">
        <v>0</v>
      </c>
      <c r="AD4516" t="s">
        <v>46</v>
      </c>
    </row>
    <row r="4517" spans="1:30" x14ac:dyDescent="0.3">
      <c r="A4517" t="s">
        <v>1811</v>
      </c>
      <c r="B4517" t="s">
        <v>54</v>
      </c>
      <c r="C4517">
        <v>416339</v>
      </c>
      <c r="D4517">
        <v>1465.06</v>
      </c>
      <c r="E4517" s="1">
        <v>45313</v>
      </c>
      <c r="F4517" s="1">
        <v>45890</v>
      </c>
      <c r="G4517" t="s">
        <v>99</v>
      </c>
      <c r="H4517" t="s">
        <v>55</v>
      </c>
      <c r="I4517" t="s">
        <v>1806</v>
      </c>
      <c r="J4517">
        <v>577</v>
      </c>
      <c r="K4517" t="s">
        <v>100</v>
      </c>
      <c r="L4517">
        <v>0</v>
      </c>
      <c r="M4517" t="s">
        <v>1807</v>
      </c>
      <c r="N4517" t="s">
        <v>32</v>
      </c>
      <c r="O4517">
        <v>38</v>
      </c>
      <c r="P4517" t="s">
        <v>1720</v>
      </c>
      <c r="Q4517" t="s">
        <v>34</v>
      </c>
      <c r="R4517" t="s">
        <v>1808</v>
      </c>
      <c r="S4517" t="s">
        <v>89</v>
      </c>
      <c r="T4517">
        <v>1</v>
      </c>
      <c r="U4517">
        <v>0</v>
      </c>
      <c r="V4517" t="s">
        <v>90</v>
      </c>
      <c r="W4517" t="s">
        <v>1812</v>
      </c>
      <c r="X4517" t="s">
        <v>44</v>
      </c>
      <c r="Y4517">
        <v>27</v>
      </c>
      <c r="Z4517">
        <v>27</v>
      </c>
      <c r="AA4517">
        <v>0</v>
      </c>
      <c r="AB4517" t="s">
        <v>73</v>
      </c>
      <c r="AC4517">
        <v>0</v>
      </c>
      <c r="AD4517" t="s">
        <v>46</v>
      </c>
    </row>
    <row r="4518" spans="1:30" x14ac:dyDescent="0.3">
      <c r="A4518" t="s">
        <v>6462</v>
      </c>
      <c r="B4518" t="s">
        <v>70</v>
      </c>
      <c r="C4518">
        <v>78107</v>
      </c>
      <c r="D4518">
        <v>788.64</v>
      </c>
      <c r="E4518" s="1">
        <v>42006</v>
      </c>
      <c r="F4518" s="1">
        <v>44837</v>
      </c>
      <c r="G4518" t="s">
        <v>40</v>
      </c>
      <c r="H4518" t="s">
        <v>41</v>
      </c>
      <c r="I4518" t="s">
        <v>6457</v>
      </c>
      <c r="J4518">
        <v>2831</v>
      </c>
      <c r="K4518" t="s">
        <v>42</v>
      </c>
      <c r="L4518">
        <v>0</v>
      </c>
      <c r="M4518" t="s">
        <v>6458</v>
      </c>
      <c r="N4518" t="s">
        <v>32</v>
      </c>
      <c r="O4518">
        <v>79</v>
      </c>
      <c r="P4518" t="s">
        <v>920</v>
      </c>
      <c r="Q4518" t="s">
        <v>51</v>
      </c>
      <c r="R4518" t="s">
        <v>6459</v>
      </c>
      <c r="S4518" t="s">
        <v>36</v>
      </c>
      <c r="T4518">
        <v>0</v>
      </c>
      <c r="U4518">
        <v>1</v>
      </c>
      <c r="V4518" t="s">
        <v>37</v>
      </c>
      <c r="W4518" t="s">
        <v>6463</v>
      </c>
      <c r="X4518" t="s">
        <v>72</v>
      </c>
      <c r="Y4518">
        <v>44</v>
      </c>
      <c r="Z4518">
        <v>100</v>
      </c>
      <c r="AA4518">
        <v>1</v>
      </c>
      <c r="AB4518" t="s">
        <v>58</v>
      </c>
      <c r="AC4518">
        <v>1</v>
      </c>
      <c r="AD4518" t="s">
        <v>74</v>
      </c>
    </row>
    <row r="4519" spans="1:30" x14ac:dyDescent="0.3">
      <c r="A4519" t="s">
        <v>9766</v>
      </c>
      <c r="B4519" t="s">
        <v>118</v>
      </c>
      <c r="C4519">
        <v>131828</v>
      </c>
      <c r="D4519">
        <v>451.46</v>
      </c>
      <c r="E4519" s="1">
        <v>43673</v>
      </c>
      <c r="F4519" s="1">
        <v>45397</v>
      </c>
      <c r="G4519" t="s">
        <v>99</v>
      </c>
      <c r="H4519" t="s">
        <v>41</v>
      </c>
      <c r="I4519" t="s">
        <v>9755</v>
      </c>
      <c r="J4519">
        <v>1724</v>
      </c>
      <c r="K4519" t="s">
        <v>42</v>
      </c>
      <c r="L4519">
        <v>0</v>
      </c>
      <c r="M4519" t="s">
        <v>9756</v>
      </c>
      <c r="N4519" t="s">
        <v>49</v>
      </c>
      <c r="O4519">
        <v>81</v>
      </c>
      <c r="P4519" t="s">
        <v>753</v>
      </c>
      <c r="Q4519" t="s">
        <v>34</v>
      </c>
      <c r="R4519" t="s">
        <v>9757</v>
      </c>
      <c r="S4519" t="s">
        <v>36</v>
      </c>
      <c r="T4519">
        <v>1</v>
      </c>
      <c r="U4519">
        <v>1</v>
      </c>
      <c r="V4519" t="s">
        <v>37</v>
      </c>
      <c r="W4519" t="s">
        <v>9767</v>
      </c>
      <c r="X4519" t="s">
        <v>72</v>
      </c>
      <c r="Y4519">
        <v>24</v>
      </c>
      <c r="Z4519">
        <v>67</v>
      </c>
      <c r="AA4519">
        <v>0</v>
      </c>
      <c r="AB4519" t="s">
        <v>58</v>
      </c>
      <c r="AC4519">
        <v>0</v>
      </c>
      <c r="AD4519" t="s">
        <v>74</v>
      </c>
    </row>
    <row r="4520" spans="1:30" x14ac:dyDescent="0.3">
      <c r="A4520" t="s">
        <v>16586</v>
      </c>
      <c r="B4520" t="s">
        <v>39</v>
      </c>
      <c r="C4520">
        <v>444552</v>
      </c>
      <c r="D4520">
        <v>414.03</v>
      </c>
      <c r="E4520" s="1">
        <v>44221</v>
      </c>
      <c r="F4520" s="1">
        <v>45710</v>
      </c>
      <c r="G4520" t="s">
        <v>99</v>
      </c>
      <c r="H4520" t="s">
        <v>41</v>
      </c>
      <c r="I4520" t="s">
        <v>16583</v>
      </c>
      <c r="J4520">
        <v>1489</v>
      </c>
      <c r="K4520" t="s">
        <v>42</v>
      </c>
      <c r="L4520">
        <v>0</v>
      </c>
      <c r="M4520" t="s">
        <v>16584</v>
      </c>
      <c r="N4520" t="s">
        <v>32</v>
      </c>
      <c r="O4520">
        <v>80</v>
      </c>
      <c r="P4520" t="s">
        <v>3735</v>
      </c>
      <c r="Q4520" t="s">
        <v>51</v>
      </c>
      <c r="R4520" t="s">
        <v>16585</v>
      </c>
      <c r="S4520" t="s">
        <v>36</v>
      </c>
      <c r="T4520">
        <v>0</v>
      </c>
      <c r="U4520">
        <v>1</v>
      </c>
      <c r="V4520" t="s">
        <v>37</v>
      </c>
      <c r="W4520" t="s">
        <v>16587</v>
      </c>
      <c r="X4520" t="s">
        <v>57</v>
      </c>
      <c r="Y4520">
        <v>12</v>
      </c>
      <c r="Z4520">
        <v>72</v>
      </c>
      <c r="AA4520">
        <v>1</v>
      </c>
      <c r="AB4520" t="s">
        <v>58</v>
      </c>
      <c r="AC4520">
        <v>1</v>
      </c>
      <c r="AD4520" t="s">
        <v>59</v>
      </c>
    </row>
    <row r="4521" spans="1:30" x14ac:dyDescent="0.3">
      <c r="A4521" t="s">
        <v>6320</v>
      </c>
      <c r="B4521" t="s">
        <v>70</v>
      </c>
      <c r="C4521">
        <v>216117</v>
      </c>
      <c r="D4521">
        <v>1285.18</v>
      </c>
      <c r="E4521" s="1">
        <v>44049</v>
      </c>
      <c r="F4521" s="1">
        <v>45281</v>
      </c>
      <c r="G4521" t="s">
        <v>103</v>
      </c>
      <c r="H4521" t="s">
        <v>80</v>
      </c>
      <c r="I4521" t="s">
        <v>6317</v>
      </c>
      <c r="J4521">
        <v>1232</v>
      </c>
      <c r="K4521" t="s">
        <v>42</v>
      </c>
      <c r="L4521">
        <v>1</v>
      </c>
      <c r="M4521" t="s">
        <v>6318</v>
      </c>
      <c r="N4521" t="s">
        <v>32</v>
      </c>
      <c r="O4521">
        <v>43</v>
      </c>
      <c r="P4521" t="s">
        <v>3094</v>
      </c>
      <c r="Q4521" t="s">
        <v>51</v>
      </c>
      <c r="R4521" t="s">
        <v>6319</v>
      </c>
      <c r="S4521" t="s">
        <v>89</v>
      </c>
      <c r="T4521">
        <v>0</v>
      </c>
      <c r="U4521">
        <v>0</v>
      </c>
      <c r="V4521" t="s">
        <v>90</v>
      </c>
      <c r="W4521" t="s">
        <v>6321</v>
      </c>
      <c r="X4521" t="s">
        <v>44</v>
      </c>
      <c r="Y4521">
        <v>28</v>
      </c>
      <c r="Z4521">
        <v>36</v>
      </c>
      <c r="AA4521">
        <v>0</v>
      </c>
      <c r="AB4521" t="s">
        <v>45</v>
      </c>
      <c r="AC4521">
        <v>0</v>
      </c>
      <c r="AD4521" t="s">
        <v>46</v>
      </c>
    </row>
    <row r="4522" spans="1:30" x14ac:dyDescent="0.3">
      <c r="A4522" t="s">
        <v>19618</v>
      </c>
      <c r="B4522" t="s">
        <v>118</v>
      </c>
      <c r="C4522">
        <v>136951</v>
      </c>
      <c r="D4522">
        <v>1048.1199999999999</v>
      </c>
      <c r="E4522" s="1">
        <v>44627</v>
      </c>
      <c r="F4522" s="1">
        <v>47539</v>
      </c>
      <c r="G4522" t="s">
        <v>40</v>
      </c>
      <c r="H4522" t="s">
        <v>55</v>
      </c>
      <c r="I4522" t="s">
        <v>19611</v>
      </c>
      <c r="J4522">
        <v>2912</v>
      </c>
      <c r="K4522" t="s">
        <v>42</v>
      </c>
      <c r="L4522">
        <v>0</v>
      </c>
      <c r="M4522" t="s">
        <v>19612</v>
      </c>
      <c r="N4522" t="s">
        <v>60</v>
      </c>
      <c r="O4522">
        <v>68</v>
      </c>
      <c r="P4522" t="s">
        <v>3337</v>
      </c>
      <c r="Q4522" t="s">
        <v>34</v>
      </c>
      <c r="R4522" t="s">
        <v>19613</v>
      </c>
      <c r="S4522" t="s">
        <v>36</v>
      </c>
      <c r="T4522">
        <v>1</v>
      </c>
      <c r="U4522">
        <v>1</v>
      </c>
      <c r="V4522" t="s">
        <v>37</v>
      </c>
      <c r="W4522" t="s">
        <v>19619</v>
      </c>
      <c r="X4522" t="s">
        <v>72</v>
      </c>
      <c r="Y4522">
        <v>39</v>
      </c>
      <c r="Z4522">
        <v>16</v>
      </c>
      <c r="AA4522">
        <v>0</v>
      </c>
      <c r="AB4522" t="s">
        <v>73</v>
      </c>
      <c r="AC4522">
        <v>0</v>
      </c>
      <c r="AD4522" t="s">
        <v>74</v>
      </c>
    </row>
    <row r="4523" spans="1:30" x14ac:dyDescent="0.3">
      <c r="A4523" t="s">
        <v>16243</v>
      </c>
      <c r="B4523" t="s">
        <v>70</v>
      </c>
      <c r="C4523">
        <v>266278</v>
      </c>
      <c r="D4523">
        <v>1503.92</v>
      </c>
      <c r="E4523" s="1">
        <v>45470</v>
      </c>
      <c r="F4523" s="1">
        <v>45992</v>
      </c>
      <c r="G4523" t="s">
        <v>103</v>
      </c>
      <c r="H4523" t="s">
        <v>41</v>
      </c>
      <c r="I4523" t="s">
        <v>16238</v>
      </c>
      <c r="J4523">
        <v>522</v>
      </c>
      <c r="K4523" t="s">
        <v>100</v>
      </c>
      <c r="L4523">
        <v>0</v>
      </c>
      <c r="M4523" t="s">
        <v>16239</v>
      </c>
      <c r="N4523" t="s">
        <v>60</v>
      </c>
      <c r="O4523">
        <v>25</v>
      </c>
      <c r="P4523" t="s">
        <v>643</v>
      </c>
      <c r="Q4523" t="s">
        <v>87</v>
      </c>
      <c r="R4523" t="s">
        <v>16240</v>
      </c>
      <c r="S4523" t="s">
        <v>67</v>
      </c>
      <c r="T4523">
        <v>0</v>
      </c>
      <c r="U4523">
        <v>0</v>
      </c>
      <c r="V4523" t="s">
        <v>68</v>
      </c>
      <c r="W4523" t="s">
        <v>16244</v>
      </c>
      <c r="X4523" t="s">
        <v>57</v>
      </c>
      <c r="Y4523">
        <v>26</v>
      </c>
      <c r="Z4523">
        <v>38</v>
      </c>
      <c r="AA4523">
        <v>0</v>
      </c>
      <c r="AB4523" t="s">
        <v>45</v>
      </c>
      <c r="AC4523">
        <v>0</v>
      </c>
      <c r="AD4523" t="s">
        <v>59</v>
      </c>
    </row>
    <row r="4524" spans="1:30" x14ac:dyDescent="0.3">
      <c r="A4524" t="s">
        <v>9695</v>
      </c>
      <c r="B4524" t="s">
        <v>70</v>
      </c>
      <c r="C4524">
        <v>470770</v>
      </c>
      <c r="D4524">
        <v>729.82</v>
      </c>
      <c r="E4524" s="1">
        <v>43309</v>
      </c>
      <c r="F4524" s="1">
        <v>45185</v>
      </c>
      <c r="G4524" t="s">
        <v>99</v>
      </c>
      <c r="H4524" t="s">
        <v>41</v>
      </c>
      <c r="I4524" t="s">
        <v>9690</v>
      </c>
      <c r="J4524">
        <v>1876</v>
      </c>
      <c r="K4524" t="s">
        <v>42</v>
      </c>
      <c r="L4524">
        <v>0</v>
      </c>
      <c r="M4524" t="s">
        <v>9691</v>
      </c>
      <c r="N4524" t="s">
        <v>32</v>
      </c>
      <c r="O4524">
        <v>51</v>
      </c>
      <c r="P4524" t="s">
        <v>4297</v>
      </c>
      <c r="Q4524" t="s">
        <v>87</v>
      </c>
      <c r="R4524" t="s">
        <v>9692</v>
      </c>
      <c r="S4524" t="s">
        <v>97</v>
      </c>
      <c r="T4524">
        <v>0</v>
      </c>
      <c r="U4524">
        <v>0</v>
      </c>
      <c r="V4524" t="s">
        <v>37</v>
      </c>
      <c r="W4524" t="s">
        <v>9696</v>
      </c>
      <c r="X4524" t="s">
        <v>44</v>
      </c>
      <c r="Y4524">
        <v>47</v>
      </c>
      <c r="Z4524">
        <v>84</v>
      </c>
      <c r="AA4524">
        <v>1</v>
      </c>
      <c r="AB4524" t="s">
        <v>58</v>
      </c>
      <c r="AC4524">
        <v>1</v>
      </c>
      <c r="AD4524" t="s">
        <v>46</v>
      </c>
    </row>
    <row r="4525" spans="1:30" x14ac:dyDescent="0.3">
      <c r="A4525" t="s">
        <v>739</v>
      </c>
      <c r="B4525" t="s">
        <v>54</v>
      </c>
      <c r="C4525">
        <v>386542</v>
      </c>
      <c r="D4525">
        <v>904.46</v>
      </c>
      <c r="E4525" s="1">
        <v>45048</v>
      </c>
      <c r="F4525" s="1">
        <v>46629</v>
      </c>
      <c r="G4525" t="s">
        <v>99</v>
      </c>
      <c r="H4525" t="s">
        <v>55</v>
      </c>
      <c r="I4525" t="s">
        <v>733</v>
      </c>
      <c r="J4525">
        <v>1581</v>
      </c>
      <c r="K4525" t="s">
        <v>42</v>
      </c>
      <c r="L4525">
        <v>0</v>
      </c>
      <c r="M4525" t="s">
        <v>734</v>
      </c>
      <c r="N4525" t="s">
        <v>60</v>
      </c>
      <c r="O4525">
        <v>46</v>
      </c>
      <c r="P4525" t="s">
        <v>735</v>
      </c>
      <c r="Q4525" t="s">
        <v>51</v>
      </c>
      <c r="R4525" t="s">
        <v>736</v>
      </c>
      <c r="S4525" t="s">
        <v>97</v>
      </c>
      <c r="T4525">
        <v>0</v>
      </c>
      <c r="U4525">
        <v>0</v>
      </c>
      <c r="V4525" t="s">
        <v>90</v>
      </c>
      <c r="W4525" t="s">
        <v>740</v>
      </c>
      <c r="X4525" t="s">
        <v>44</v>
      </c>
      <c r="Y4525">
        <v>32</v>
      </c>
      <c r="Z4525">
        <v>78</v>
      </c>
      <c r="AA4525">
        <v>1</v>
      </c>
      <c r="AB4525" t="s">
        <v>58</v>
      </c>
      <c r="AC4525">
        <v>1</v>
      </c>
      <c r="AD4525" t="s">
        <v>46</v>
      </c>
    </row>
    <row r="4526" spans="1:30" x14ac:dyDescent="0.3">
      <c r="A4526" t="s">
        <v>17663</v>
      </c>
      <c r="B4526" t="s">
        <v>118</v>
      </c>
      <c r="C4526">
        <v>354560</v>
      </c>
      <c r="D4526">
        <v>1395.06</v>
      </c>
      <c r="E4526" s="1">
        <v>43114</v>
      </c>
      <c r="F4526" s="1">
        <v>46570</v>
      </c>
      <c r="G4526" t="s">
        <v>40</v>
      </c>
      <c r="H4526" t="s">
        <v>41</v>
      </c>
      <c r="I4526" t="s">
        <v>17658</v>
      </c>
      <c r="J4526">
        <v>3456</v>
      </c>
      <c r="K4526" t="s">
        <v>42</v>
      </c>
      <c r="L4526">
        <v>0</v>
      </c>
      <c r="M4526" t="s">
        <v>17659</v>
      </c>
      <c r="N4526" t="s">
        <v>49</v>
      </c>
      <c r="O4526">
        <v>50</v>
      </c>
      <c r="P4526" t="s">
        <v>6509</v>
      </c>
      <c r="Q4526" t="s">
        <v>87</v>
      </c>
      <c r="R4526" t="s">
        <v>17660</v>
      </c>
      <c r="S4526" t="s">
        <v>97</v>
      </c>
      <c r="T4526">
        <v>0</v>
      </c>
      <c r="U4526">
        <v>0</v>
      </c>
      <c r="V4526" t="s">
        <v>90</v>
      </c>
      <c r="W4526" t="s">
        <v>17664</v>
      </c>
      <c r="X4526" t="s">
        <v>57</v>
      </c>
      <c r="Y4526">
        <v>28</v>
      </c>
      <c r="Z4526">
        <v>10</v>
      </c>
      <c r="AA4526">
        <v>0</v>
      </c>
      <c r="AB4526" t="s">
        <v>73</v>
      </c>
      <c r="AC4526">
        <v>0</v>
      </c>
      <c r="AD4526" t="s">
        <v>59</v>
      </c>
    </row>
    <row r="4527" spans="1:30" x14ac:dyDescent="0.3">
      <c r="A4527" t="s">
        <v>18711</v>
      </c>
      <c r="B4527" t="s">
        <v>70</v>
      </c>
      <c r="C4527">
        <v>364567</v>
      </c>
      <c r="D4527">
        <v>1476.71</v>
      </c>
      <c r="E4527" s="1">
        <v>42176</v>
      </c>
      <c r="F4527" s="1">
        <v>43321</v>
      </c>
      <c r="G4527" t="s">
        <v>40</v>
      </c>
      <c r="H4527" t="s">
        <v>41</v>
      </c>
      <c r="I4527" t="s">
        <v>18708</v>
      </c>
      <c r="J4527">
        <v>1145</v>
      </c>
      <c r="K4527" t="s">
        <v>42</v>
      </c>
      <c r="L4527">
        <v>0</v>
      </c>
      <c r="M4527" t="s">
        <v>18709</v>
      </c>
      <c r="N4527" t="s">
        <v>60</v>
      </c>
      <c r="O4527">
        <v>59</v>
      </c>
      <c r="P4527" t="s">
        <v>1815</v>
      </c>
      <c r="Q4527" t="s">
        <v>62</v>
      </c>
      <c r="R4527" t="s">
        <v>18710</v>
      </c>
      <c r="S4527" t="s">
        <v>36</v>
      </c>
      <c r="T4527">
        <v>0</v>
      </c>
      <c r="U4527">
        <v>0</v>
      </c>
      <c r="V4527" t="s">
        <v>37</v>
      </c>
      <c r="W4527" t="s">
        <v>18712</v>
      </c>
      <c r="X4527" t="s">
        <v>57</v>
      </c>
      <c r="Y4527">
        <v>17</v>
      </c>
      <c r="Z4527">
        <v>100</v>
      </c>
      <c r="AA4527">
        <v>1</v>
      </c>
      <c r="AB4527" t="s">
        <v>58</v>
      </c>
      <c r="AC4527">
        <v>1</v>
      </c>
      <c r="AD4527" t="s">
        <v>59</v>
      </c>
    </row>
    <row r="4528" spans="1:30" x14ac:dyDescent="0.3">
      <c r="A4528" t="s">
        <v>2709</v>
      </c>
      <c r="B4528" t="s">
        <v>39</v>
      </c>
      <c r="C4528">
        <v>188112</v>
      </c>
      <c r="D4528">
        <v>874.69</v>
      </c>
      <c r="E4528" s="1">
        <v>43815</v>
      </c>
      <c r="F4528" s="1">
        <v>45784</v>
      </c>
      <c r="G4528" t="s">
        <v>103</v>
      </c>
      <c r="H4528" t="s">
        <v>55</v>
      </c>
      <c r="I4528" t="s">
        <v>2705</v>
      </c>
      <c r="J4528">
        <v>1969</v>
      </c>
      <c r="K4528" t="s">
        <v>42</v>
      </c>
      <c r="L4528">
        <v>0</v>
      </c>
      <c r="M4528" t="s">
        <v>2706</v>
      </c>
      <c r="N4528" t="s">
        <v>32</v>
      </c>
      <c r="O4528">
        <v>52</v>
      </c>
      <c r="P4528" t="s">
        <v>2707</v>
      </c>
      <c r="Q4528" t="s">
        <v>87</v>
      </c>
      <c r="R4528" t="s">
        <v>2708</v>
      </c>
      <c r="S4528" t="s">
        <v>97</v>
      </c>
      <c r="T4528">
        <v>0</v>
      </c>
      <c r="U4528">
        <v>0</v>
      </c>
      <c r="V4528" t="s">
        <v>37</v>
      </c>
      <c r="W4528" t="s">
        <v>2710</v>
      </c>
      <c r="X4528" t="s">
        <v>72</v>
      </c>
      <c r="Y4528">
        <v>0</v>
      </c>
      <c r="Z4528">
        <v>43</v>
      </c>
      <c r="AA4528">
        <v>0</v>
      </c>
      <c r="AB4528" t="s">
        <v>45</v>
      </c>
      <c r="AC4528">
        <v>0</v>
      </c>
      <c r="AD4528" t="s">
        <v>74</v>
      </c>
    </row>
    <row r="4529" spans="1:30" x14ac:dyDescent="0.3">
      <c r="A4529" t="s">
        <v>12701</v>
      </c>
      <c r="B4529" t="s">
        <v>54</v>
      </c>
      <c r="C4529">
        <v>19738</v>
      </c>
      <c r="D4529">
        <v>612.88</v>
      </c>
      <c r="E4529" s="1">
        <v>43471</v>
      </c>
      <c r="F4529" s="1">
        <v>45771</v>
      </c>
      <c r="G4529" t="s">
        <v>103</v>
      </c>
      <c r="H4529" t="s">
        <v>80</v>
      </c>
      <c r="I4529" t="s">
        <v>12698</v>
      </c>
      <c r="J4529">
        <v>2300</v>
      </c>
      <c r="K4529" t="s">
        <v>42</v>
      </c>
      <c r="L4529">
        <v>1</v>
      </c>
      <c r="M4529" t="s">
        <v>12699</v>
      </c>
      <c r="N4529" t="s">
        <v>32</v>
      </c>
      <c r="O4529">
        <v>52</v>
      </c>
      <c r="P4529" t="s">
        <v>2375</v>
      </c>
      <c r="Q4529" t="s">
        <v>34</v>
      </c>
      <c r="R4529" t="s">
        <v>12700</v>
      </c>
      <c r="S4529" t="s">
        <v>97</v>
      </c>
      <c r="T4529">
        <v>1</v>
      </c>
      <c r="U4529">
        <v>0</v>
      </c>
      <c r="V4529" t="s">
        <v>37</v>
      </c>
      <c r="W4529" t="s">
        <v>12702</v>
      </c>
      <c r="X4529" t="s">
        <v>72</v>
      </c>
      <c r="Y4529">
        <v>24</v>
      </c>
      <c r="Z4529">
        <v>66</v>
      </c>
      <c r="AA4529">
        <v>0</v>
      </c>
      <c r="AB4529" t="s">
        <v>58</v>
      </c>
      <c r="AC4529">
        <v>0</v>
      </c>
      <c r="AD4529" t="s">
        <v>74</v>
      </c>
    </row>
    <row r="4530" spans="1:30" x14ac:dyDescent="0.3">
      <c r="A4530" t="s">
        <v>17369</v>
      </c>
      <c r="B4530" t="s">
        <v>54</v>
      </c>
      <c r="C4530">
        <v>123180</v>
      </c>
      <c r="D4530">
        <v>981.63</v>
      </c>
      <c r="E4530" s="1">
        <v>43761</v>
      </c>
      <c r="F4530" s="1">
        <v>44219</v>
      </c>
      <c r="G4530" t="s">
        <v>103</v>
      </c>
      <c r="H4530" t="s">
        <v>80</v>
      </c>
      <c r="I4530" t="s">
        <v>17362</v>
      </c>
      <c r="J4530">
        <v>458</v>
      </c>
      <c r="K4530" t="s">
        <v>100</v>
      </c>
      <c r="L4530">
        <v>1</v>
      </c>
      <c r="M4530" t="s">
        <v>17363</v>
      </c>
      <c r="N4530" t="s">
        <v>32</v>
      </c>
      <c r="O4530">
        <v>53</v>
      </c>
      <c r="P4530" t="s">
        <v>3251</v>
      </c>
      <c r="Q4530" t="s">
        <v>51</v>
      </c>
      <c r="R4530" t="s">
        <v>17364</v>
      </c>
      <c r="S4530" t="s">
        <v>97</v>
      </c>
      <c r="T4530">
        <v>0</v>
      </c>
      <c r="U4530">
        <v>0</v>
      </c>
      <c r="V4530" t="s">
        <v>37</v>
      </c>
      <c r="W4530" t="s">
        <v>17370</v>
      </c>
      <c r="X4530" t="s">
        <v>57</v>
      </c>
      <c r="Y4530">
        <v>24</v>
      </c>
      <c r="Z4530">
        <v>22</v>
      </c>
      <c r="AA4530">
        <v>0</v>
      </c>
      <c r="AB4530" t="s">
        <v>73</v>
      </c>
      <c r="AC4530">
        <v>0</v>
      </c>
      <c r="AD4530" t="s">
        <v>59</v>
      </c>
    </row>
    <row r="4531" spans="1:30" x14ac:dyDescent="0.3">
      <c r="A4531" t="s">
        <v>5642</v>
      </c>
      <c r="B4531" t="s">
        <v>39</v>
      </c>
      <c r="C4531">
        <v>466384</v>
      </c>
      <c r="D4531">
        <v>1169.5</v>
      </c>
      <c r="E4531" s="1">
        <v>44709</v>
      </c>
      <c r="F4531" s="1">
        <v>46441</v>
      </c>
      <c r="G4531" t="s">
        <v>103</v>
      </c>
      <c r="H4531" t="s">
        <v>80</v>
      </c>
      <c r="I4531" t="s">
        <v>5637</v>
      </c>
      <c r="J4531">
        <v>1732</v>
      </c>
      <c r="K4531" t="s">
        <v>42</v>
      </c>
      <c r="L4531">
        <v>1</v>
      </c>
      <c r="M4531" t="s">
        <v>5638</v>
      </c>
      <c r="N4531" t="s">
        <v>60</v>
      </c>
      <c r="O4531">
        <v>83</v>
      </c>
      <c r="P4531" t="s">
        <v>3860</v>
      </c>
      <c r="Q4531" t="s">
        <v>34</v>
      </c>
      <c r="R4531" t="s">
        <v>5639</v>
      </c>
      <c r="S4531" t="s">
        <v>36</v>
      </c>
      <c r="T4531">
        <v>1</v>
      </c>
      <c r="U4531">
        <v>1</v>
      </c>
      <c r="V4531" t="s">
        <v>37</v>
      </c>
      <c r="W4531" t="s">
        <v>5643</v>
      </c>
      <c r="X4531" t="s">
        <v>72</v>
      </c>
      <c r="Y4531">
        <v>5</v>
      </c>
      <c r="Z4531">
        <v>51</v>
      </c>
      <c r="AA4531">
        <v>0</v>
      </c>
      <c r="AB4531" t="s">
        <v>45</v>
      </c>
      <c r="AC4531">
        <v>0</v>
      </c>
      <c r="AD4531" t="s">
        <v>74</v>
      </c>
    </row>
    <row r="4532" spans="1:30" x14ac:dyDescent="0.3">
      <c r="A4532" t="s">
        <v>14387</v>
      </c>
      <c r="B4532" t="s">
        <v>54</v>
      </c>
      <c r="C4532">
        <v>452579</v>
      </c>
      <c r="D4532">
        <v>1386.81</v>
      </c>
      <c r="E4532" s="1">
        <v>43072</v>
      </c>
      <c r="F4532" s="1">
        <v>46198</v>
      </c>
      <c r="G4532" t="s">
        <v>40</v>
      </c>
      <c r="H4532" t="s">
        <v>55</v>
      </c>
      <c r="I4532" t="s">
        <v>14380</v>
      </c>
      <c r="J4532">
        <v>3126</v>
      </c>
      <c r="K4532" t="s">
        <v>42</v>
      </c>
      <c r="L4532">
        <v>0</v>
      </c>
      <c r="M4532" t="s">
        <v>14381</v>
      </c>
      <c r="N4532" t="s">
        <v>49</v>
      </c>
      <c r="O4532">
        <v>78</v>
      </c>
      <c r="P4532" t="s">
        <v>166</v>
      </c>
      <c r="Q4532" t="s">
        <v>51</v>
      </c>
      <c r="R4532" t="s">
        <v>14382</v>
      </c>
      <c r="S4532" t="s">
        <v>36</v>
      </c>
      <c r="T4532">
        <v>0</v>
      </c>
      <c r="U4532">
        <v>1</v>
      </c>
      <c r="V4532" t="s">
        <v>37</v>
      </c>
      <c r="W4532" t="s">
        <v>14388</v>
      </c>
      <c r="X4532" t="s">
        <v>44</v>
      </c>
      <c r="Y4532">
        <v>36</v>
      </c>
      <c r="Z4532">
        <v>62</v>
      </c>
      <c r="AA4532">
        <v>0</v>
      </c>
      <c r="AB4532" t="s">
        <v>58</v>
      </c>
      <c r="AC4532">
        <v>0</v>
      </c>
      <c r="AD4532" t="s">
        <v>46</v>
      </c>
    </row>
    <row r="4533" spans="1:30" x14ac:dyDescent="0.3">
      <c r="A4533" t="s">
        <v>7618</v>
      </c>
      <c r="B4533" t="s">
        <v>118</v>
      </c>
      <c r="C4533">
        <v>23919</v>
      </c>
      <c r="D4533">
        <v>1790.63</v>
      </c>
      <c r="E4533" s="1">
        <v>44830</v>
      </c>
      <c r="F4533" s="1">
        <v>45945</v>
      </c>
      <c r="G4533" t="s">
        <v>99</v>
      </c>
      <c r="H4533" t="s">
        <v>41</v>
      </c>
      <c r="I4533" t="s">
        <v>7609</v>
      </c>
      <c r="J4533">
        <v>1115</v>
      </c>
      <c r="K4533" t="s">
        <v>42</v>
      </c>
      <c r="L4533">
        <v>0</v>
      </c>
      <c r="M4533" t="s">
        <v>7610</v>
      </c>
      <c r="N4533" t="s">
        <v>60</v>
      </c>
      <c r="O4533">
        <v>53</v>
      </c>
      <c r="P4533" t="s">
        <v>229</v>
      </c>
      <c r="Q4533" t="s">
        <v>87</v>
      </c>
      <c r="R4533" t="s">
        <v>7611</v>
      </c>
      <c r="S4533" t="s">
        <v>97</v>
      </c>
      <c r="T4533">
        <v>0</v>
      </c>
      <c r="U4533">
        <v>0</v>
      </c>
      <c r="V4533" t="s">
        <v>37</v>
      </c>
      <c r="W4533" t="s">
        <v>7619</v>
      </c>
      <c r="X4533" t="s">
        <v>44</v>
      </c>
      <c r="Y4533">
        <v>13</v>
      </c>
      <c r="Z4533">
        <v>15</v>
      </c>
      <c r="AA4533">
        <v>0</v>
      </c>
      <c r="AB4533" t="s">
        <v>73</v>
      </c>
      <c r="AC4533">
        <v>0</v>
      </c>
      <c r="AD4533" t="s">
        <v>46</v>
      </c>
    </row>
    <row r="4534" spans="1:30" x14ac:dyDescent="0.3">
      <c r="A4534" t="s">
        <v>5519</v>
      </c>
      <c r="B4534" t="s">
        <v>54</v>
      </c>
      <c r="C4534">
        <v>271323</v>
      </c>
      <c r="D4534">
        <v>1698.48</v>
      </c>
      <c r="E4534" s="1">
        <v>42097</v>
      </c>
      <c r="F4534" s="1">
        <v>43165</v>
      </c>
      <c r="G4534" t="s">
        <v>103</v>
      </c>
      <c r="H4534" t="s">
        <v>80</v>
      </c>
      <c r="I4534" t="s">
        <v>5514</v>
      </c>
      <c r="J4534">
        <v>1068</v>
      </c>
      <c r="K4534" t="s">
        <v>100</v>
      </c>
      <c r="L4534">
        <v>1</v>
      </c>
      <c r="M4534" t="s">
        <v>5515</v>
      </c>
      <c r="N4534" t="s">
        <v>49</v>
      </c>
      <c r="O4534">
        <v>71</v>
      </c>
      <c r="P4534" t="s">
        <v>302</v>
      </c>
      <c r="Q4534" t="s">
        <v>51</v>
      </c>
      <c r="R4534" t="s">
        <v>5516</v>
      </c>
      <c r="S4534" t="s">
        <v>36</v>
      </c>
      <c r="T4534">
        <v>0</v>
      </c>
      <c r="U4534">
        <v>1</v>
      </c>
      <c r="V4534" t="s">
        <v>37</v>
      </c>
      <c r="W4534" t="s">
        <v>5520</v>
      </c>
      <c r="X4534" t="s">
        <v>57</v>
      </c>
      <c r="Y4534">
        <v>42</v>
      </c>
      <c r="Z4534">
        <v>75</v>
      </c>
      <c r="AA4534">
        <v>1</v>
      </c>
      <c r="AB4534" t="s">
        <v>58</v>
      </c>
      <c r="AC4534">
        <v>1</v>
      </c>
      <c r="AD4534" t="s">
        <v>59</v>
      </c>
    </row>
    <row r="4535" spans="1:30" x14ac:dyDescent="0.3">
      <c r="A4535" t="s">
        <v>9021</v>
      </c>
      <c r="B4535" t="s">
        <v>39</v>
      </c>
      <c r="C4535">
        <v>335819</v>
      </c>
      <c r="D4535">
        <v>606.36</v>
      </c>
      <c r="E4535" s="1">
        <v>44391</v>
      </c>
      <c r="F4535" s="1">
        <v>48027</v>
      </c>
      <c r="G4535" t="s">
        <v>40</v>
      </c>
      <c r="H4535" t="s">
        <v>55</v>
      </c>
      <c r="I4535" t="s">
        <v>9016</v>
      </c>
      <c r="J4535">
        <v>3636</v>
      </c>
      <c r="K4535" t="s">
        <v>42</v>
      </c>
      <c r="L4535">
        <v>0</v>
      </c>
      <c r="M4535" t="s">
        <v>9017</v>
      </c>
      <c r="N4535" t="s">
        <v>60</v>
      </c>
      <c r="O4535">
        <v>76</v>
      </c>
      <c r="P4535" t="s">
        <v>7046</v>
      </c>
      <c r="Q4535" t="s">
        <v>34</v>
      </c>
      <c r="R4535" t="s">
        <v>9018</v>
      </c>
      <c r="S4535" t="s">
        <v>36</v>
      </c>
      <c r="T4535">
        <v>1</v>
      </c>
      <c r="U4535">
        <v>1</v>
      </c>
      <c r="V4535" t="s">
        <v>37</v>
      </c>
      <c r="W4535" t="s">
        <v>9022</v>
      </c>
      <c r="X4535" t="s">
        <v>57</v>
      </c>
      <c r="Y4535">
        <v>9</v>
      </c>
      <c r="Z4535">
        <v>26</v>
      </c>
      <c r="AA4535">
        <v>0</v>
      </c>
      <c r="AB4535" t="s">
        <v>73</v>
      </c>
      <c r="AC4535">
        <v>0</v>
      </c>
      <c r="AD4535" t="s">
        <v>59</v>
      </c>
    </row>
    <row r="4536" spans="1:30" x14ac:dyDescent="0.3">
      <c r="A4536" t="s">
        <v>5128</v>
      </c>
      <c r="B4536" t="s">
        <v>39</v>
      </c>
      <c r="C4536">
        <v>183008</v>
      </c>
      <c r="D4536">
        <v>301.39999999999998</v>
      </c>
      <c r="E4536" s="1">
        <v>42836</v>
      </c>
      <c r="F4536" s="1">
        <v>45141</v>
      </c>
      <c r="G4536" t="s">
        <v>99</v>
      </c>
      <c r="H4536" t="s">
        <v>41</v>
      </c>
      <c r="I4536" t="s">
        <v>5123</v>
      </c>
      <c r="J4536">
        <v>2305</v>
      </c>
      <c r="K4536" t="s">
        <v>42</v>
      </c>
      <c r="L4536">
        <v>0</v>
      </c>
      <c r="M4536" t="s">
        <v>5124</v>
      </c>
      <c r="N4536" t="s">
        <v>32</v>
      </c>
      <c r="O4536">
        <v>30</v>
      </c>
      <c r="P4536" t="s">
        <v>1519</v>
      </c>
      <c r="Q4536" t="s">
        <v>87</v>
      </c>
      <c r="R4536" t="s">
        <v>5125</v>
      </c>
      <c r="S4536" t="s">
        <v>109</v>
      </c>
      <c r="T4536">
        <v>0</v>
      </c>
      <c r="U4536">
        <v>0</v>
      </c>
      <c r="V4536" t="s">
        <v>68</v>
      </c>
      <c r="W4536" t="s">
        <v>5129</v>
      </c>
      <c r="X4536" t="s">
        <v>57</v>
      </c>
      <c r="Y4536">
        <v>42</v>
      </c>
      <c r="Z4536">
        <v>47</v>
      </c>
      <c r="AA4536">
        <v>0</v>
      </c>
      <c r="AB4536" t="s">
        <v>45</v>
      </c>
      <c r="AC4536">
        <v>0</v>
      </c>
      <c r="AD4536" t="s">
        <v>59</v>
      </c>
    </row>
    <row r="4537" spans="1:30" x14ac:dyDescent="0.3">
      <c r="A4537" t="s">
        <v>2737</v>
      </c>
      <c r="B4537" t="s">
        <v>70</v>
      </c>
      <c r="C4537">
        <v>17829</v>
      </c>
      <c r="D4537">
        <v>1372.07</v>
      </c>
      <c r="E4537" s="1">
        <v>43832</v>
      </c>
      <c r="F4537" s="1">
        <v>47375</v>
      </c>
      <c r="G4537" t="s">
        <v>99</v>
      </c>
      <c r="H4537" t="s">
        <v>41</v>
      </c>
      <c r="I4537" t="s">
        <v>2731</v>
      </c>
      <c r="J4537">
        <v>3543</v>
      </c>
      <c r="K4537" t="s">
        <v>42</v>
      </c>
      <c r="L4537">
        <v>0</v>
      </c>
      <c r="M4537" t="s">
        <v>2732</v>
      </c>
      <c r="N4537" t="s">
        <v>32</v>
      </c>
      <c r="O4537">
        <v>79</v>
      </c>
      <c r="P4537" t="s">
        <v>2733</v>
      </c>
      <c r="Q4537" t="s">
        <v>51</v>
      </c>
      <c r="R4537" t="s">
        <v>2734</v>
      </c>
      <c r="S4537" t="s">
        <v>36</v>
      </c>
      <c r="T4537">
        <v>0</v>
      </c>
      <c r="U4537">
        <v>1</v>
      </c>
      <c r="V4537" t="s">
        <v>37</v>
      </c>
      <c r="W4537" t="s">
        <v>2738</v>
      </c>
      <c r="X4537" t="s">
        <v>44</v>
      </c>
      <c r="Y4537">
        <v>29</v>
      </c>
      <c r="Z4537">
        <v>53</v>
      </c>
      <c r="AA4537">
        <v>0</v>
      </c>
      <c r="AB4537" t="s">
        <v>45</v>
      </c>
      <c r="AC4537">
        <v>0</v>
      </c>
      <c r="AD4537" t="s">
        <v>46</v>
      </c>
    </row>
    <row r="4538" spans="1:30" x14ac:dyDescent="0.3">
      <c r="A4538" t="s">
        <v>12163</v>
      </c>
      <c r="B4538" t="s">
        <v>70</v>
      </c>
      <c r="C4538">
        <v>403184</v>
      </c>
      <c r="D4538">
        <v>1464.56</v>
      </c>
      <c r="E4538" s="1">
        <v>44121</v>
      </c>
      <c r="F4538" s="1">
        <v>46411</v>
      </c>
      <c r="G4538" t="s">
        <v>103</v>
      </c>
      <c r="H4538" t="s">
        <v>80</v>
      </c>
      <c r="I4538" t="s">
        <v>12158</v>
      </c>
      <c r="J4538">
        <v>2290</v>
      </c>
      <c r="K4538" t="s">
        <v>42</v>
      </c>
      <c r="L4538">
        <v>1</v>
      </c>
      <c r="M4538" t="s">
        <v>12159</v>
      </c>
      <c r="N4538" t="s">
        <v>49</v>
      </c>
      <c r="O4538">
        <v>74</v>
      </c>
      <c r="P4538" t="s">
        <v>392</v>
      </c>
      <c r="Q4538" t="s">
        <v>87</v>
      </c>
      <c r="R4538" t="s">
        <v>12160</v>
      </c>
      <c r="S4538" t="s">
        <v>36</v>
      </c>
      <c r="T4538">
        <v>0</v>
      </c>
      <c r="U4538">
        <v>1</v>
      </c>
      <c r="V4538" t="s">
        <v>37</v>
      </c>
      <c r="W4538" t="s">
        <v>12164</v>
      </c>
      <c r="X4538" t="s">
        <v>72</v>
      </c>
      <c r="Y4538">
        <v>41</v>
      </c>
      <c r="Z4538">
        <v>22</v>
      </c>
      <c r="AA4538">
        <v>0</v>
      </c>
      <c r="AB4538" t="s">
        <v>73</v>
      </c>
      <c r="AC4538">
        <v>0</v>
      </c>
      <c r="AD4538" t="s">
        <v>74</v>
      </c>
    </row>
    <row r="4539" spans="1:30" x14ac:dyDescent="0.3">
      <c r="A4539" t="s">
        <v>13869</v>
      </c>
      <c r="B4539" t="s">
        <v>39</v>
      </c>
      <c r="C4539">
        <v>497844</v>
      </c>
      <c r="D4539">
        <v>1937.89</v>
      </c>
      <c r="E4539" s="1">
        <v>43881</v>
      </c>
      <c r="F4539" s="1">
        <v>47424</v>
      </c>
      <c r="G4539" t="s">
        <v>40</v>
      </c>
      <c r="H4539" t="s">
        <v>41</v>
      </c>
      <c r="I4539" t="s">
        <v>13866</v>
      </c>
      <c r="J4539">
        <v>3543</v>
      </c>
      <c r="K4539" t="s">
        <v>42</v>
      </c>
      <c r="L4539">
        <v>0</v>
      </c>
      <c r="M4539" t="s">
        <v>13867</v>
      </c>
      <c r="N4539" t="s">
        <v>32</v>
      </c>
      <c r="O4539">
        <v>65</v>
      </c>
      <c r="P4539" t="s">
        <v>681</v>
      </c>
      <c r="Q4539" t="s">
        <v>34</v>
      </c>
      <c r="R4539" t="s">
        <v>13868</v>
      </c>
      <c r="S4539" t="s">
        <v>36</v>
      </c>
      <c r="T4539">
        <v>1</v>
      </c>
      <c r="U4539">
        <v>1</v>
      </c>
      <c r="V4539" t="s">
        <v>37</v>
      </c>
      <c r="W4539" t="s">
        <v>13870</v>
      </c>
      <c r="X4539" t="s">
        <v>72</v>
      </c>
      <c r="Y4539">
        <v>50</v>
      </c>
      <c r="Z4539">
        <v>23</v>
      </c>
      <c r="AA4539">
        <v>0</v>
      </c>
      <c r="AB4539" t="s">
        <v>73</v>
      </c>
      <c r="AC4539">
        <v>0</v>
      </c>
      <c r="AD4539" t="s">
        <v>74</v>
      </c>
    </row>
    <row r="4540" spans="1:30" x14ac:dyDescent="0.3">
      <c r="A4540" t="s">
        <v>14767</v>
      </c>
      <c r="B4540" t="s">
        <v>39</v>
      </c>
      <c r="C4540">
        <v>487062</v>
      </c>
      <c r="D4540">
        <v>1312.34</v>
      </c>
      <c r="E4540" s="1">
        <v>44080</v>
      </c>
      <c r="F4540" s="1">
        <v>45044</v>
      </c>
      <c r="G4540" t="s">
        <v>99</v>
      </c>
      <c r="H4540" t="s">
        <v>55</v>
      </c>
      <c r="I4540" t="s">
        <v>14764</v>
      </c>
      <c r="J4540">
        <v>964</v>
      </c>
      <c r="K4540" t="s">
        <v>100</v>
      </c>
      <c r="L4540">
        <v>0</v>
      </c>
      <c r="M4540" t="s">
        <v>14765</v>
      </c>
      <c r="N4540" t="s">
        <v>32</v>
      </c>
      <c r="O4540">
        <v>49</v>
      </c>
      <c r="P4540" t="s">
        <v>5528</v>
      </c>
      <c r="Q4540" t="s">
        <v>62</v>
      </c>
      <c r="R4540" t="s">
        <v>14766</v>
      </c>
      <c r="S4540" t="s">
        <v>97</v>
      </c>
      <c r="T4540">
        <v>0</v>
      </c>
      <c r="U4540">
        <v>0</v>
      </c>
      <c r="V4540" t="s">
        <v>90</v>
      </c>
      <c r="W4540" t="s">
        <v>14768</v>
      </c>
      <c r="X4540" t="s">
        <v>72</v>
      </c>
      <c r="Y4540">
        <v>28</v>
      </c>
      <c r="Z4540">
        <v>42</v>
      </c>
      <c r="AA4540">
        <v>0</v>
      </c>
      <c r="AB4540" t="s">
        <v>45</v>
      </c>
      <c r="AC4540">
        <v>0</v>
      </c>
      <c r="AD4540" t="s">
        <v>74</v>
      </c>
    </row>
    <row r="4541" spans="1:30" x14ac:dyDescent="0.3">
      <c r="A4541" t="s">
        <v>18460</v>
      </c>
      <c r="B4541" t="s">
        <v>70</v>
      </c>
      <c r="C4541">
        <v>254402</v>
      </c>
      <c r="D4541">
        <v>985.04</v>
      </c>
      <c r="E4541" s="1">
        <v>42641</v>
      </c>
      <c r="F4541" s="1">
        <v>43450</v>
      </c>
      <c r="G4541" t="s">
        <v>40</v>
      </c>
      <c r="H4541" t="s">
        <v>55</v>
      </c>
      <c r="I4541" t="s">
        <v>18457</v>
      </c>
      <c r="J4541">
        <v>809</v>
      </c>
      <c r="K4541" t="s">
        <v>100</v>
      </c>
      <c r="L4541">
        <v>0</v>
      </c>
      <c r="M4541" t="s">
        <v>18458</v>
      </c>
      <c r="N4541" t="s">
        <v>49</v>
      </c>
      <c r="O4541">
        <v>74</v>
      </c>
      <c r="P4541" t="s">
        <v>5122</v>
      </c>
      <c r="Q4541" t="s">
        <v>51</v>
      </c>
      <c r="R4541" t="s">
        <v>18459</v>
      </c>
      <c r="S4541" t="s">
        <v>36</v>
      </c>
      <c r="T4541">
        <v>0</v>
      </c>
      <c r="U4541">
        <v>1</v>
      </c>
      <c r="V4541" t="s">
        <v>37</v>
      </c>
      <c r="W4541" t="s">
        <v>18461</v>
      </c>
      <c r="X4541" t="s">
        <v>44</v>
      </c>
      <c r="Y4541">
        <v>5</v>
      </c>
      <c r="Z4541">
        <v>15</v>
      </c>
      <c r="AA4541">
        <v>0</v>
      </c>
      <c r="AB4541" t="s">
        <v>73</v>
      </c>
      <c r="AC4541">
        <v>0</v>
      </c>
      <c r="AD4541" t="s">
        <v>46</v>
      </c>
    </row>
    <row r="4542" spans="1:30" x14ac:dyDescent="0.3">
      <c r="A4542" t="s">
        <v>10875</v>
      </c>
      <c r="B4542" t="s">
        <v>70</v>
      </c>
      <c r="C4542">
        <v>174038</v>
      </c>
      <c r="D4542">
        <v>262.62</v>
      </c>
      <c r="E4542" s="1">
        <v>42735</v>
      </c>
      <c r="F4542" s="1">
        <v>45509</v>
      </c>
      <c r="G4542" t="s">
        <v>99</v>
      </c>
      <c r="H4542" t="s">
        <v>80</v>
      </c>
      <c r="I4542" t="s">
        <v>10866</v>
      </c>
      <c r="J4542">
        <v>2774</v>
      </c>
      <c r="K4542" t="s">
        <v>42</v>
      </c>
      <c r="L4542">
        <v>1</v>
      </c>
      <c r="M4542" t="s">
        <v>10867</v>
      </c>
      <c r="N4542" t="s">
        <v>60</v>
      </c>
      <c r="O4542">
        <v>64</v>
      </c>
      <c r="P4542" t="s">
        <v>5357</v>
      </c>
      <c r="Q4542" t="s">
        <v>51</v>
      </c>
      <c r="R4542" t="s">
        <v>10868</v>
      </c>
      <c r="S4542" t="s">
        <v>36</v>
      </c>
      <c r="T4542">
        <v>0</v>
      </c>
      <c r="U4542">
        <v>1</v>
      </c>
      <c r="V4542" t="s">
        <v>37</v>
      </c>
      <c r="W4542" t="s">
        <v>10876</v>
      </c>
      <c r="X4542" t="s">
        <v>44</v>
      </c>
      <c r="Y4542">
        <v>5</v>
      </c>
      <c r="Z4542">
        <v>91</v>
      </c>
      <c r="AA4542">
        <v>1</v>
      </c>
      <c r="AB4542" t="s">
        <v>58</v>
      </c>
      <c r="AC4542">
        <v>1</v>
      </c>
      <c r="AD4542" t="s">
        <v>46</v>
      </c>
    </row>
    <row r="4543" spans="1:30" x14ac:dyDescent="0.3">
      <c r="A4543" t="s">
        <v>8961</v>
      </c>
      <c r="B4543" t="s">
        <v>39</v>
      </c>
      <c r="C4543">
        <v>190377</v>
      </c>
      <c r="D4543">
        <v>1058.1400000000001</v>
      </c>
      <c r="E4543" s="1">
        <v>45091</v>
      </c>
      <c r="F4543" s="1">
        <v>46321</v>
      </c>
      <c r="G4543" t="s">
        <v>40</v>
      </c>
      <c r="H4543" t="s">
        <v>41</v>
      </c>
      <c r="I4543" t="s">
        <v>8958</v>
      </c>
      <c r="J4543">
        <v>1230</v>
      </c>
      <c r="K4543" t="s">
        <v>42</v>
      </c>
      <c r="L4543">
        <v>0</v>
      </c>
      <c r="M4543" t="s">
        <v>8959</v>
      </c>
      <c r="N4543" t="s">
        <v>60</v>
      </c>
      <c r="O4543">
        <v>43</v>
      </c>
      <c r="P4543" t="s">
        <v>3115</v>
      </c>
      <c r="Q4543" t="s">
        <v>51</v>
      </c>
      <c r="R4543" t="s">
        <v>8960</v>
      </c>
      <c r="S4543" t="s">
        <v>89</v>
      </c>
      <c r="T4543">
        <v>0</v>
      </c>
      <c r="U4543">
        <v>0</v>
      </c>
      <c r="V4543" t="s">
        <v>90</v>
      </c>
      <c r="W4543" t="s">
        <v>8962</v>
      </c>
      <c r="X4543" t="s">
        <v>44</v>
      </c>
      <c r="Y4543">
        <v>29</v>
      </c>
      <c r="Z4543">
        <v>92</v>
      </c>
      <c r="AA4543">
        <v>1</v>
      </c>
      <c r="AB4543" t="s">
        <v>58</v>
      </c>
      <c r="AC4543">
        <v>1</v>
      </c>
      <c r="AD4543" t="s">
        <v>46</v>
      </c>
    </row>
    <row r="4544" spans="1:30" x14ac:dyDescent="0.3">
      <c r="A4544" t="s">
        <v>19097</v>
      </c>
      <c r="B4544" t="s">
        <v>118</v>
      </c>
      <c r="C4544">
        <v>472712</v>
      </c>
      <c r="D4544">
        <v>1691.1</v>
      </c>
      <c r="E4544" s="1">
        <v>43593</v>
      </c>
      <c r="F4544" s="1">
        <v>44416</v>
      </c>
      <c r="G4544" t="s">
        <v>103</v>
      </c>
      <c r="H4544" t="s">
        <v>55</v>
      </c>
      <c r="I4544" t="s">
        <v>19094</v>
      </c>
      <c r="J4544">
        <v>823</v>
      </c>
      <c r="K4544" t="s">
        <v>100</v>
      </c>
      <c r="L4544">
        <v>0</v>
      </c>
      <c r="M4544" t="s">
        <v>19095</v>
      </c>
      <c r="N4544" t="s">
        <v>49</v>
      </c>
      <c r="O4544">
        <v>40</v>
      </c>
      <c r="P4544" t="s">
        <v>3586</v>
      </c>
      <c r="Q4544" t="s">
        <v>51</v>
      </c>
      <c r="R4544" t="s">
        <v>19096</v>
      </c>
      <c r="S4544" t="s">
        <v>89</v>
      </c>
      <c r="T4544">
        <v>0</v>
      </c>
      <c r="U4544">
        <v>0</v>
      </c>
      <c r="V4544" t="s">
        <v>90</v>
      </c>
      <c r="W4544" t="s">
        <v>19098</v>
      </c>
      <c r="X4544" t="s">
        <v>72</v>
      </c>
      <c r="Y4544">
        <v>38</v>
      </c>
      <c r="Z4544">
        <v>64</v>
      </c>
      <c r="AA4544">
        <v>0</v>
      </c>
      <c r="AB4544" t="s">
        <v>58</v>
      </c>
      <c r="AC4544">
        <v>0</v>
      </c>
      <c r="AD4544" t="s">
        <v>74</v>
      </c>
    </row>
    <row r="4545" spans="1:30" x14ac:dyDescent="0.3">
      <c r="A4545" t="s">
        <v>16166</v>
      </c>
      <c r="B4545" t="s">
        <v>54</v>
      </c>
      <c r="C4545">
        <v>497721</v>
      </c>
      <c r="D4545">
        <v>1968.25</v>
      </c>
      <c r="E4545" s="1">
        <v>44709</v>
      </c>
      <c r="F4545" s="1">
        <v>45471</v>
      </c>
      <c r="G4545" t="s">
        <v>40</v>
      </c>
      <c r="H4545" t="s">
        <v>41</v>
      </c>
      <c r="I4545" t="s">
        <v>16159</v>
      </c>
      <c r="J4545">
        <v>762</v>
      </c>
      <c r="K4545" t="s">
        <v>100</v>
      </c>
      <c r="L4545">
        <v>0</v>
      </c>
      <c r="M4545" t="s">
        <v>16160</v>
      </c>
      <c r="N4545" t="s">
        <v>49</v>
      </c>
      <c r="O4545">
        <v>82</v>
      </c>
      <c r="P4545" t="s">
        <v>1120</v>
      </c>
      <c r="Q4545" t="s">
        <v>34</v>
      </c>
      <c r="R4545" t="s">
        <v>16161</v>
      </c>
      <c r="S4545" t="s">
        <v>36</v>
      </c>
      <c r="T4545">
        <v>1</v>
      </c>
      <c r="U4545">
        <v>1</v>
      </c>
      <c r="V4545" t="s">
        <v>37</v>
      </c>
      <c r="W4545" t="s">
        <v>16167</v>
      </c>
      <c r="X4545" t="s">
        <v>72</v>
      </c>
      <c r="Y4545">
        <v>48</v>
      </c>
      <c r="Z4545">
        <v>7</v>
      </c>
      <c r="AA4545">
        <v>0</v>
      </c>
      <c r="AB4545" t="s">
        <v>73</v>
      </c>
      <c r="AC4545">
        <v>0</v>
      </c>
      <c r="AD4545" t="s">
        <v>74</v>
      </c>
    </row>
    <row r="4546" spans="1:30" x14ac:dyDescent="0.3">
      <c r="A4546" t="s">
        <v>12614</v>
      </c>
      <c r="B4546" t="s">
        <v>118</v>
      </c>
      <c r="C4546">
        <v>111293</v>
      </c>
      <c r="D4546">
        <v>1232.29</v>
      </c>
      <c r="E4546" s="1">
        <v>43916</v>
      </c>
      <c r="F4546" s="1">
        <v>45722</v>
      </c>
      <c r="G4546" t="s">
        <v>40</v>
      </c>
      <c r="H4546" t="s">
        <v>55</v>
      </c>
      <c r="I4546" t="s">
        <v>12611</v>
      </c>
      <c r="J4546">
        <v>1806</v>
      </c>
      <c r="K4546" t="s">
        <v>42</v>
      </c>
      <c r="L4546">
        <v>0</v>
      </c>
      <c r="M4546" t="s">
        <v>12612</v>
      </c>
      <c r="N4546" t="s">
        <v>32</v>
      </c>
      <c r="O4546">
        <v>74</v>
      </c>
      <c r="P4546" t="s">
        <v>1538</v>
      </c>
      <c r="Q4546" t="s">
        <v>62</v>
      </c>
      <c r="R4546" t="s">
        <v>12613</v>
      </c>
      <c r="S4546" t="s">
        <v>36</v>
      </c>
      <c r="T4546">
        <v>0</v>
      </c>
      <c r="U4546">
        <v>1</v>
      </c>
      <c r="V4546" t="s">
        <v>37</v>
      </c>
      <c r="W4546" t="s">
        <v>12615</v>
      </c>
      <c r="X4546" t="s">
        <v>44</v>
      </c>
      <c r="Y4546">
        <v>4</v>
      </c>
      <c r="Z4546">
        <v>79</v>
      </c>
      <c r="AA4546">
        <v>1</v>
      </c>
      <c r="AB4546" t="s">
        <v>58</v>
      </c>
      <c r="AC4546">
        <v>1</v>
      </c>
      <c r="AD4546" t="s">
        <v>46</v>
      </c>
    </row>
    <row r="4547" spans="1:30" x14ac:dyDescent="0.3">
      <c r="A4547" t="s">
        <v>15791</v>
      </c>
      <c r="B4547" t="s">
        <v>54</v>
      </c>
      <c r="C4547">
        <v>202194</v>
      </c>
      <c r="D4547">
        <v>142.04</v>
      </c>
      <c r="E4547" s="1">
        <v>42964</v>
      </c>
      <c r="F4547" s="1">
        <v>44900</v>
      </c>
      <c r="G4547" t="s">
        <v>40</v>
      </c>
      <c r="H4547" t="s">
        <v>80</v>
      </c>
      <c r="I4547" t="s">
        <v>15788</v>
      </c>
      <c r="J4547">
        <v>1936</v>
      </c>
      <c r="K4547" t="s">
        <v>42</v>
      </c>
      <c r="L4547">
        <v>1</v>
      </c>
      <c r="M4547" t="s">
        <v>15789</v>
      </c>
      <c r="N4547" t="s">
        <v>60</v>
      </c>
      <c r="O4547">
        <v>33</v>
      </c>
      <c r="P4547" t="s">
        <v>2646</v>
      </c>
      <c r="Q4547" t="s">
        <v>51</v>
      </c>
      <c r="R4547" t="s">
        <v>15790</v>
      </c>
      <c r="S4547" t="s">
        <v>109</v>
      </c>
      <c r="T4547">
        <v>0</v>
      </c>
      <c r="U4547">
        <v>0</v>
      </c>
      <c r="V4547" t="s">
        <v>90</v>
      </c>
      <c r="W4547" t="s">
        <v>15792</v>
      </c>
      <c r="X4547" t="s">
        <v>72</v>
      </c>
      <c r="Y4547">
        <v>15</v>
      </c>
      <c r="Z4547">
        <v>33</v>
      </c>
      <c r="AA4547">
        <v>0</v>
      </c>
      <c r="AB4547" t="s">
        <v>45</v>
      </c>
      <c r="AC4547">
        <v>0</v>
      </c>
      <c r="AD4547" t="s">
        <v>74</v>
      </c>
    </row>
    <row r="4548" spans="1:30" x14ac:dyDescent="0.3">
      <c r="A4548" t="s">
        <v>4934</v>
      </c>
      <c r="B4548" t="s">
        <v>54</v>
      </c>
      <c r="C4548">
        <v>296763</v>
      </c>
      <c r="D4548">
        <v>1372.4</v>
      </c>
      <c r="E4548" s="1">
        <v>42646</v>
      </c>
      <c r="F4548" s="1">
        <v>45432</v>
      </c>
      <c r="G4548" t="s">
        <v>40</v>
      </c>
      <c r="H4548" t="s">
        <v>41</v>
      </c>
      <c r="I4548" t="s">
        <v>4929</v>
      </c>
      <c r="J4548">
        <v>2786</v>
      </c>
      <c r="K4548" t="s">
        <v>42</v>
      </c>
      <c r="L4548">
        <v>0</v>
      </c>
      <c r="M4548" t="s">
        <v>4930</v>
      </c>
      <c r="N4548" t="s">
        <v>32</v>
      </c>
      <c r="O4548">
        <v>48</v>
      </c>
      <c r="P4548" t="s">
        <v>1307</v>
      </c>
      <c r="Q4548" t="s">
        <v>51</v>
      </c>
      <c r="R4548" t="s">
        <v>4931</v>
      </c>
      <c r="S4548" t="s">
        <v>97</v>
      </c>
      <c r="T4548">
        <v>0</v>
      </c>
      <c r="U4548">
        <v>0</v>
      </c>
      <c r="V4548" t="s">
        <v>90</v>
      </c>
      <c r="W4548" t="s">
        <v>4935</v>
      </c>
      <c r="X4548" t="s">
        <v>57</v>
      </c>
      <c r="Y4548">
        <v>40</v>
      </c>
      <c r="Z4548">
        <v>100</v>
      </c>
      <c r="AA4548">
        <v>1</v>
      </c>
      <c r="AB4548" t="s">
        <v>58</v>
      </c>
      <c r="AC4548">
        <v>1</v>
      </c>
      <c r="AD4548" t="s">
        <v>59</v>
      </c>
    </row>
    <row r="4549" spans="1:30" x14ac:dyDescent="0.3">
      <c r="A4549" t="s">
        <v>14059</v>
      </c>
      <c r="B4549" t="s">
        <v>118</v>
      </c>
      <c r="C4549">
        <v>466076</v>
      </c>
      <c r="D4549">
        <v>1711.82</v>
      </c>
      <c r="E4549" s="1">
        <v>45018</v>
      </c>
      <c r="F4549" s="1">
        <v>46782</v>
      </c>
      <c r="G4549" t="s">
        <v>103</v>
      </c>
      <c r="H4549" t="s">
        <v>55</v>
      </c>
      <c r="I4549" t="s">
        <v>14054</v>
      </c>
      <c r="J4549">
        <v>1764</v>
      </c>
      <c r="K4549" t="s">
        <v>42</v>
      </c>
      <c r="L4549">
        <v>0</v>
      </c>
      <c r="M4549" t="s">
        <v>14055</v>
      </c>
      <c r="N4549" t="s">
        <v>32</v>
      </c>
      <c r="O4549">
        <v>32</v>
      </c>
      <c r="P4549" t="s">
        <v>1907</v>
      </c>
      <c r="Q4549" t="s">
        <v>62</v>
      </c>
      <c r="R4549" t="s">
        <v>14056</v>
      </c>
      <c r="S4549" t="s">
        <v>109</v>
      </c>
      <c r="T4549">
        <v>0</v>
      </c>
      <c r="U4549">
        <v>0</v>
      </c>
      <c r="V4549" t="s">
        <v>90</v>
      </c>
      <c r="W4549" t="s">
        <v>14060</v>
      </c>
      <c r="X4549" t="s">
        <v>72</v>
      </c>
      <c r="Y4549">
        <v>12</v>
      </c>
      <c r="Z4549">
        <v>72</v>
      </c>
      <c r="AA4549">
        <v>1</v>
      </c>
      <c r="AB4549" t="s">
        <v>58</v>
      </c>
      <c r="AC4549">
        <v>1</v>
      </c>
      <c r="AD4549" t="s">
        <v>74</v>
      </c>
    </row>
    <row r="4550" spans="1:30" x14ac:dyDescent="0.3">
      <c r="A4550" t="s">
        <v>2790</v>
      </c>
      <c r="B4550" t="s">
        <v>54</v>
      </c>
      <c r="C4550">
        <v>354142</v>
      </c>
      <c r="D4550">
        <v>514.76</v>
      </c>
      <c r="E4550" s="1">
        <v>42718</v>
      </c>
      <c r="F4550" s="1">
        <v>45920</v>
      </c>
      <c r="G4550" t="s">
        <v>103</v>
      </c>
      <c r="H4550" t="s">
        <v>80</v>
      </c>
      <c r="I4550" t="s">
        <v>2784</v>
      </c>
      <c r="J4550">
        <v>3202</v>
      </c>
      <c r="K4550" t="s">
        <v>42</v>
      </c>
      <c r="L4550">
        <v>1</v>
      </c>
      <c r="M4550" t="s">
        <v>2785</v>
      </c>
      <c r="N4550" t="s">
        <v>32</v>
      </c>
      <c r="O4550">
        <v>51</v>
      </c>
      <c r="P4550" t="s">
        <v>2786</v>
      </c>
      <c r="Q4550" t="s">
        <v>87</v>
      </c>
      <c r="R4550" t="s">
        <v>2787</v>
      </c>
      <c r="S4550" t="s">
        <v>97</v>
      </c>
      <c r="T4550">
        <v>0</v>
      </c>
      <c r="U4550">
        <v>0</v>
      </c>
      <c r="V4550" t="s">
        <v>37</v>
      </c>
      <c r="W4550" t="s">
        <v>2791</v>
      </c>
      <c r="X4550" t="s">
        <v>57</v>
      </c>
      <c r="Y4550">
        <v>32</v>
      </c>
      <c r="Z4550">
        <v>60</v>
      </c>
      <c r="AA4550">
        <v>0</v>
      </c>
      <c r="AB4550" t="s">
        <v>45</v>
      </c>
      <c r="AC4550">
        <v>0</v>
      </c>
      <c r="AD4550" t="s">
        <v>59</v>
      </c>
    </row>
    <row r="4551" spans="1:30" x14ac:dyDescent="0.3">
      <c r="A4551" t="s">
        <v>14216</v>
      </c>
      <c r="B4551" t="s">
        <v>118</v>
      </c>
      <c r="C4551">
        <v>451887</v>
      </c>
      <c r="D4551">
        <v>1888.65</v>
      </c>
      <c r="E4551" s="1">
        <v>44914</v>
      </c>
      <c r="F4551" s="1">
        <v>47405</v>
      </c>
      <c r="G4551" t="s">
        <v>99</v>
      </c>
      <c r="H4551" t="s">
        <v>80</v>
      </c>
      <c r="I4551" t="s">
        <v>14209</v>
      </c>
      <c r="J4551">
        <v>2491</v>
      </c>
      <c r="K4551" t="s">
        <v>42</v>
      </c>
      <c r="L4551">
        <v>1</v>
      </c>
      <c r="M4551" t="s">
        <v>14210</v>
      </c>
      <c r="N4551" t="s">
        <v>32</v>
      </c>
      <c r="O4551">
        <v>38</v>
      </c>
      <c r="P4551" t="s">
        <v>2561</v>
      </c>
      <c r="Q4551" t="s">
        <v>62</v>
      </c>
      <c r="R4551" t="s">
        <v>14211</v>
      </c>
      <c r="S4551" t="s">
        <v>89</v>
      </c>
      <c r="T4551">
        <v>0</v>
      </c>
      <c r="U4551">
        <v>0</v>
      </c>
      <c r="V4551" t="s">
        <v>90</v>
      </c>
      <c r="W4551" t="s">
        <v>14217</v>
      </c>
      <c r="X4551" t="s">
        <v>57</v>
      </c>
      <c r="Y4551">
        <v>37</v>
      </c>
      <c r="Z4551">
        <v>29</v>
      </c>
      <c r="AA4551">
        <v>0</v>
      </c>
      <c r="AB4551" t="s">
        <v>73</v>
      </c>
      <c r="AC4551">
        <v>0</v>
      </c>
      <c r="AD4551" t="s">
        <v>59</v>
      </c>
    </row>
    <row r="4552" spans="1:30" x14ac:dyDescent="0.3">
      <c r="A4552" t="s">
        <v>15221</v>
      </c>
      <c r="B4552" t="s">
        <v>39</v>
      </c>
      <c r="C4552">
        <v>160515</v>
      </c>
      <c r="D4552">
        <v>568.61</v>
      </c>
      <c r="E4552" s="1">
        <v>42349</v>
      </c>
      <c r="F4552" s="1">
        <v>43303</v>
      </c>
      <c r="G4552" t="s">
        <v>40</v>
      </c>
      <c r="H4552" t="s">
        <v>80</v>
      </c>
      <c r="I4552" t="s">
        <v>15212</v>
      </c>
      <c r="J4552">
        <v>954</v>
      </c>
      <c r="K4552" t="s">
        <v>100</v>
      </c>
      <c r="L4552">
        <v>1</v>
      </c>
      <c r="M4552" t="s">
        <v>15213</v>
      </c>
      <c r="N4552" t="s">
        <v>60</v>
      </c>
      <c r="O4552">
        <v>58</v>
      </c>
      <c r="P4552" t="s">
        <v>8828</v>
      </c>
      <c r="Q4552" t="s">
        <v>51</v>
      </c>
      <c r="R4552" t="s">
        <v>15214</v>
      </c>
      <c r="S4552" t="s">
        <v>36</v>
      </c>
      <c r="T4552">
        <v>0</v>
      </c>
      <c r="U4552">
        <v>0</v>
      </c>
      <c r="V4552" t="s">
        <v>37</v>
      </c>
      <c r="W4552" t="s">
        <v>15222</v>
      </c>
      <c r="X4552" t="s">
        <v>72</v>
      </c>
      <c r="Y4552">
        <v>3</v>
      </c>
      <c r="Z4552">
        <v>47</v>
      </c>
      <c r="AA4552">
        <v>0</v>
      </c>
      <c r="AB4552" t="s">
        <v>45</v>
      </c>
      <c r="AC4552">
        <v>0</v>
      </c>
      <c r="AD4552" t="s">
        <v>74</v>
      </c>
    </row>
    <row r="4553" spans="1:30" x14ac:dyDescent="0.3">
      <c r="A4553" t="s">
        <v>5909</v>
      </c>
      <c r="B4553" t="s">
        <v>39</v>
      </c>
      <c r="C4553">
        <v>454215</v>
      </c>
      <c r="D4553">
        <v>834.49</v>
      </c>
      <c r="E4553" s="1">
        <v>44865</v>
      </c>
      <c r="F4553" s="1">
        <v>47640</v>
      </c>
      <c r="G4553" t="s">
        <v>103</v>
      </c>
      <c r="H4553" t="s">
        <v>80</v>
      </c>
      <c r="I4553" t="s">
        <v>5902</v>
      </c>
      <c r="J4553">
        <v>2775</v>
      </c>
      <c r="K4553" t="s">
        <v>42</v>
      </c>
      <c r="L4553">
        <v>1</v>
      </c>
      <c r="M4553" t="s">
        <v>5903</v>
      </c>
      <c r="N4553" t="s">
        <v>60</v>
      </c>
      <c r="O4553">
        <v>45</v>
      </c>
      <c r="P4553" t="s">
        <v>5528</v>
      </c>
      <c r="Q4553" t="s">
        <v>62</v>
      </c>
      <c r="R4553" t="s">
        <v>5904</v>
      </c>
      <c r="S4553" t="s">
        <v>89</v>
      </c>
      <c r="T4553">
        <v>0</v>
      </c>
      <c r="U4553">
        <v>0</v>
      </c>
      <c r="V4553" t="s">
        <v>90</v>
      </c>
      <c r="W4553" t="s">
        <v>5910</v>
      </c>
      <c r="X4553" t="s">
        <v>57</v>
      </c>
      <c r="Y4553">
        <v>0</v>
      </c>
      <c r="Z4553">
        <v>71</v>
      </c>
      <c r="AA4553">
        <v>1</v>
      </c>
      <c r="AB4553" t="s">
        <v>58</v>
      </c>
      <c r="AC4553">
        <v>1</v>
      </c>
      <c r="AD4553" t="s">
        <v>59</v>
      </c>
    </row>
    <row r="4554" spans="1:30" x14ac:dyDescent="0.3">
      <c r="A4554" t="s">
        <v>4016</v>
      </c>
      <c r="B4554" t="s">
        <v>39</v>
      </c>
      <c r="C4554">
        <v>213278</v>
      </c>
      <c r="D4554">
        <v>1158.21</v>
      </c>
      <c r="E4554" s="1">
        <v>45082</v>
      </c>
      <c r="F4554" s="1">
        <v>46833</v>
      </c>
      <c r="G4554" t="s">
        <v>103</v>
      </c>
      <c r="H4554" t="s">
        <v>55</v>
      </c>
      <c r="I4554" t="s">
        <v>4012</v>
      </c>
      <c r="J4554">
        <v>1751</v>
      </c>
      <c r="K4554" t="s">
        <v>42</v>
      </c>
      <c r="L4554">
        <v>0</v>
      </c>
      <c r="M4554" t="s">
        <v>4013</v>
      </c>
      <c r="N4554" t="s">
        <v>60</v>
      </c>
      <c r="O4554">
        <v>60</v>
      </c>
      <c r="P4554" t="s">
        <v>4014</v>
      </c>
      <c r="Q4554" t="s">
        <v>34</v>
      </c>
      <c r="R4554" t="s">
        <v>4015</v>
      </c>
      <c r="S4554" t="s">
        <v>36</v>
      </c>
      <c r="T4554">
        <v>1</v>
      </c>
      <c r="U4554">
        <v>1</v>
      </c>
      <c r="V4554" t="s">
        <v>37</v>
      </c>
      <c r="W4554" t="s">
        <v>4017</v>
      </c>
      <c r="X4554" t="s">
        <v>44</v>
      </c>
      <c r="Y4554">
        <v>33</v>
      </c>
      <c r="Z4554">
        <v>49</v>
      </c>
      <c r="AA4554">
        <v>0</v>
      </c>
      <c r="AB4554" t="s">
        <v>45</v>
      </c>
      <c r="AC4554">
        <v>0</v>
      </c>
      <c r="AD4554" t="s">
        <v>46</v>
      </c>
    </row>
    <row r="4555" spans="1:30" x14ac:dyDescent="0.3">
      <c r="A4555" t="s">
        <v>15826</v>
      </c>
      <c r="B4555" t="s">
        <v>39</v>
      </c>
      <c r="C4555">
        <v>34964</v>
      </c>
      <c r="D4555">
        <v>493.03</v>
      </c>
      <c r="E4555" s="1">
        <v>43250</v>
      </c>
      <c r="F4555" s="1">
        <v>43858</v>
      </c>
      <c r="G4555" t="s">
        <v>103</v>
      </c>
      <c r="H4555" t="s">
        <v>41</v>
      </c>
      <c r="I4555" t="s">
        <v>15820</v>
      </c>
      <c r="J4555">
        <v>608</v>
      </c>
      <c r="K4555" t="s">
        <v>100</v>
      </c>
      <c r="L4555">
        <v>0</v>
      </c>
      <c r="M4555" t="s">
        <v>11725</v>
      </c>
      <c r="N4555" t="s">
        <v>32</v>
      </c>
      <c r="O4555">
        <v>58</v>
      </c>
      <c r="P4555" t="s">
        <v>274</v>
      </c>
      <c r="Q4555" t="s">
        <v>87</v>
      </c>
      <c r="R4555" t="s">
        <v>15821</v>
      </c>
      <c r="S4555" t="s">
        <v>36</v>
      </c>
      <c r="T4555">
        <v>0</v>
      </c>
      <c r="U4555">
        <v>0</v>
      </c>
      <c r="V4555" t="s">
        <v>37</v>
      </c>
      <c r="W4555" t="s">
        <v>15827</v>
      </c>
      <c r="X4555" t="s">
        <v>72</v>
      </c>
      <c r="Y4555">
        <v>32</v>
      </c>
      <c r="Z4555">
        <v>55</v>
      </c>
      <c r="AA4555">
        <v>0</v>
      </c>
      <c r="AB4555" t="s">
        <v>45</v>
      </c>
      <c r="AC4555">
        <v>0</v>
      </c>
      <c r="AD4555" t="s">
        <v>74</v>
      </c>
    </row>
    <row r="4556" spans="1:30" x14ac:dyDescent="0.3">
      <c r="A4556" t="s">
        <v>4023</v>
      </c>
      <c r="B4556" t="s">
        <v>54</v>
      </c>
      <c r="C4556">
        <v>13838</v>
      </c>
      <c r="D4556">
        <v>608.65</v>
      </c>
      <c r="E4556" s="1">
        <v>43725</v>
      </c>
      <c r="F4556" s="1">
        <v>46533</v>
      </c>
      <c r="G4556" t="s">
        <v>40</v>
      </c>
      <c r="H4556" t="s">
        <v>41</v>
      </c>
      <c r="I4556" t="s">
        <v>4018</v>
      </c>
      <c r="J4556">
        <v>2808</v>
      </c>
      <c r="K4556" t="s">
        <v>42</v>
      </c>
      <c r="L4556">
        <v>0</v>
      </c>
      <c r="M4556" t="s">
        <v>4019</v>
      </c>
      <c r="N4556" t="s">
        <v>49</v>
      </c>
      <c r="O4556">
        <v>58</v>
      </c>
      <c r="P4556" t="s">
        <v>450</v>
      </c>
      <c r="Q4556" t="s">
        <v>62</v>
      </c>
      <c r="R4556" t="s">
        <v>4020</v>
      </c>
      <c r="S4556" t="s">
        <v>36</v>
      </c>
      <c r="T4556">
        <v>0</v>
      </c>
      <c r="U4556">
        <v>0</v>
      </c>
      <c r="V4556" t="s">
        <v>37</v>
      </c>
      <c r="W4556" t="s">
        <v>4024</v>
      </c>
      <c r="X4556" t="s">
        <v>72</v>
      </c>
      <c r="Y4556">
        <v>31</v>
      </c>
      <c r="Z4556">
        <v>13</v>
      </c>
      <c r="AA4556">
        <v>0</v>
      </c>
      <c r="AB4556" t="s">
        <v>73</v>
      </c>
      <c r="AC4556">
        <v>0</v>
      </c>
      <c r="AD4556" t="s">
        <v>74</v>
      </c>
    </row>
    <row r="4557" spans="1:30" x14ac:dyDescent="0.3">
      <c r="A4557" t="s">
        <v>10816</v>
      </c>
      <c r="B4557" t="s">
        <v>39</v>
      </c>
      <c r="C4557">
        <v>65102</v>
      </c>
      <c r="D4557">
        <v>1413.19</v>
      </c>
      <c r="E4557" s="1">
        <v>43474</v>
      </c>
      <c r="F4557" s="1">
        <v>46241</v>
      </c>
      <c r="G4557" t="s">
        <v>99</v>
      </c>
      <c r="H4557" t="s">
        <v>41</v>
      </c>
      <c r="I4557" t="s">
        <v>10813</v>
      </c>
      <c r="J4557">
        <v>2767</v>
      </c>
      <c r="K4557" t="s">
        <v>42</v>
      </c>
      <c r="L4557">
        <v>0</v>
      </c>
      <c r="M4557" t="s">
        <v>10814</v>
      </c>
      <c r="N4557" t="s">
        <v>60</v>
      </c>
      <c r="O4557">
        <v>83</v>
      </c>
      <c r="P4557" t="s">
        <v>1215</v>
      </c>
      <c r="Q4557" t="s">
        <v>51</v>
      </c>
      <c r="R4557" t="s">
        <v>10815</v>
      </c>
      <c r="S4557" t="s">
        <v>36</v>
      </c>
      <c r="T4557">
        <v>0</v>
      </c>
      <c r="U4557">
        <v>1</v>
      </c>
      <c r="V4557" t="s">
        <v>37</v>
      </c>
      <c r="W4557" t="s">
        <v>10817</v>
      </c>
      <c r="X4557" t="s">
        <v>57</v>
      </c>
      <c r="Y4557">
        <v>15</v>
      </c>
      <c r="Z4557">
        <v>100</v>
      </c>
      <c r="AA4557">
        <v>1</v>
      </c>
      <c r="AB4557" t="s">
        <v>58</v>
      </c>
      <c r="AC4557">
        <v>1</v>
      </c>
      <c r="AD4557" t="s">
        <v>59</v>
      </c>
    </row>
    <row r="4558" spans="1:30" x14ac:dyDescent="0.3">
      <c r="A4558" t="s">
        <v>9084</v>
      </c>
      <c r="B4558" t="s">
        <v>54</v>
      </c>
      <c r="C4558">
        <v>480267</v>
      </c>
      <c r="D4558">
        <v>1427.51</v>
      </c>
      <c r="E4558" s="1">
        <v>44074</v>
      </c>
      <c r="F4558" s="1">
        <v>46695</v>
      </c>
      <c r="G4558" t="s">
        <v>99</v>
      </c>
      <c r="H4558" t="s">
        <v>80</v>
      </c>
      <c r="I4558" t="s">
        <v>9079</v>
      </c>
      <c r="J4558">
        <v>2621</v>
      </c>
      <c r="K4558" t="s">
        <v>42</v>
      </c>
      <c r="L4558">
        <v>1</v>
      </c>
      <c r="M4558" t="s">
        <v>9080</v>
      </c>
      <c r="N4558" t="s">
        <v>49</v>
      </c>
      <c r="O4558">
        <v>54</v>
      </c>
      <c r="P4558" t="s">
        <v>1090</v>
      </c>
      <c r="Q4558" t="s">
        <v>62</v>
      </c>
      <c r="R4558" t="s">
        <v>9081</v>
      </c>
      <c r="S4558" t="s">
        <v>97</v>
      </c>
      <c r="T4558">
        <v>0</v>
      </c>
      <c r="U4558">
        <v>0</v>
      </c>
      <c r="V4558" t="s">
        <v>37</v>
      </c>
      <c r="W4558" t="s">
        <v>9085</v>
      </c>
      <c r="X4558" t="s">
        <v>57</v>
      </c>
      <c r="Y4558">
        <v>30</v>
      </c>
      <c r="Z4558">
        <v>46</v>
      </c>
      <c r="AA4558">
        <v>0</v>
      </c>
      <c r="AB4558" t="s">
        <v>45</v>
      </c>
      <c r="AC4558">
        <v>0</v>
      </c>
      <c r="AD4558" t="s">
        <v>59</v>
      </c>
    </row>
    <row r="4559" spans="1:30" x14ac:dyDescent="0.3">
      <c r="A4559" t="s">
        <v>11249</v>
      </c>
      <c r="B4559" t="s">
        <v>118</v>
      </c>
      <c r="C4559">
        <v>472689</v>
      </c>
      <c r="D4559">
        <v>1050.6300000000001</v>
      </c>
      <c r="E4559" s="1">
        <v>44894</v>
      </c>
      <c r="F4559" s="1">
        <v>46542</v>
      </c>
      <c r="G4559" t="s">
        <v>99</v>
      </c>
      <c r="H4559" t="s">
        <v>55</v>
      </c>
      <c r="I4559" t="s">
        <v>11246</v>
      </c>
      <c r="J4559">
        <v>1648</v>
      </c>
      <c r="K4559" t="s">
        <v>42</v>
      </c>
      <c r="L4559">
        <v>0</v>
      </c>
      <c r="M4559" t="s">
        <v>11247</v>
      </c>
      <c r="N4559" t="s">
        <v>60</v>
      </c>
      <c r="O4559">
        <v>41</v>
      </c>
      <c r="P4559" t="s">
        <v>769</v>
      </c>
      <c r="Q4559" t="s">
        <v>51</v>
      </c>
      <c r="R4559" t="s">
        <v>11248</v>
      </c>
      <c r="S4559" t="s">
        <v>89</v>
      </c>
      <c r="T4559">
        <v>0</v>
      </c>
      <c r="U4559">
        <v>0</v>
      </c>
      <c r="V4559" t="s">
        <v>90</v>
      </c>
      <c r="W4559" t="s">
        <v>11250</v>
      </c>
      <c r="X4559" t="s">
        <v>72</v>
      </c>
      <c r="Y4559">
        <v>26</v>
      </c>
      <c r="Z4559">
        <v>60</v>
      </c>
      <c r="AA4559">
        <v>0</v>
      </c>
      <c r="AB4559" t="s">
        <v>45</v>
      </c>
      <c r="AC4559">
        <v>0</v>
      </c>
      <c r="AD4559" t="s">
        <v>74</v>
      </c>
    </row>
    <row r="4560" spans="1:30" x14ac:dyDescent="0.3">
      <c r="A4560" t="s">
        <v>8392</v>
      </c>
      <c r="B4560" t="s">
        <v>39</v>
      </c>
      <c r="C4560">
        <v>108105</v>
      </c>
      <c r="D4560">
        <v>1444.38</v>
      </c>
      <c r="E4560" s="1">
        <v>44011</v>
      </c>
      <c r="F4560" s="1">
        <v>46657</v>
      </c>
      <c r="G4560" t="s">
        <v>103</v>
      </c>
      <c r="H4560" t="s">
        <v>41</v>
      </c>
      <c r="I4560" t="s">
        <v>8387</v>
      </c>
      <c r="J4560">
        <v>2646</v>
      </c>
      <c r="K4560" t="s">
        <v>42</v>
      </c>
      <c r="L4560">
        <v>0</v>
      </c>
      <c r="M4560" t="s">
        <v>8388</v>
      </c>
      <c r="N4560" t="s">
        <v>49</v>
      </c>
      <c r="O4560">
        <v>85</v>
      </c>
      <c r="P4560" t="s">
        <v>2015</v>
      </c>
      <c r="Q4560" t="s">
        <v>51</v>
      </c>
      <c r="R4560" t="s">
        <v>8389</v>
      </c>
      <c r="S4560" t="s">
        <v>36</v>
      </c>
      <c r="T4560">
        <v>0</v>
      </c>
      <c r="U4560">
        <v>1</v>
      </c>
      <c r="V4560" t="s">
        <v>37</v>
      </c>
      <c r="W4560" t="s">
        <v>8393</v>
      </c>
      <c r="X4560" t="s">
        <v>72</v>
      </c>
      <c r="Y4560">
        <v>14</v>
      </c>
      <c r="Z4560">
        <v>57</v>
      </c>
      <c r="AA4560">
        <v>0</v>
      </c>
      <c r="AB4560" t="s">
        <v>45</v>
      </c>
      <c r="AC4560">
        <v>0</v>
      </c>
      <c r="AD4560" t="s">
        <v>74</v>
      </c>
    </row>
    <row r="4561" spans="1:30" x14ac:dyDescent="0.3">
      <c r="A4561" t="s">
        <v>17793</v>
      </c>
      <c r="B4561" t="s">
        <v>118</v>
      </c>
      <c r="C4561">
        <v>114042</v>
      </c>
      <c r="D4561">
        <v>1232.1300000000001</v>
      </c>
      <c r="E4561" s="1">
        <v>44532</v>
      </c>
      <c r="F4561" s="1">
        <v>45283</v>
      </c>
      <c r="G4561" t="s">
        <v>99</v>
      </c>
      <c r="H4561" t="s">
        <v>41</v>
      </c>
      <c r="I4561" t="s">
        <v>17788</v>
      </c>
      <c r="J4561">
        <v>751</v>
      </c>
      <c r="K4561" t="s">
        <v>100</v>
      </c>
      <c r="L4561">
        <v>0</v>
      </c>
      <c r="M4561" t="s">
        <v>17789</v>
      </c>
      <c r="N4561" t="s">
        <v>32</v>
      </c>
      <c r="O4561">
        <v>56</v>
      </c>
      <c r="P4561" t="s">
        <v>668</v>
      </c>
      <c r="Q4561" t="s">
        <v>87</v>
      </c>
      <c r="R4561" t="s">
        <v>17790</v>
      </c>
      <c r="S4561" t="s">
        <v>36</v>
      </c>
      <c r="T4561">
        <v>0</v>
      </c>
      <c r="U4561">
        <v>0</v>
      </c>
      <c r="V4561" t="s">
        <v>37</v>
      </c>
      <c r="W4561" t="s">
        <v>17794</v>
      </c>
      <c r="X4561" t="s">
        <v>72</v>
      </c>
      <c r="Y4561">
        <v>16</v>
      </c>
      <c r="Z4561">
        <v>57</v>
      </c>
      <c r="AA4561">
        <v>0</v>
      </c>
      <c r="AB4561" t="s">
        <v>45</v>
      </c>
      <c r="AC4561">
        <v>0</v>
      </c>
      <c r="AD4561" t="s">
        <v>74</v>
      </c>
    </row>
    <row r="4562" spans="1:30" x14ac:dyDescent="0.3">
      <c r="A4562" t="s">
        <v>4837</v>
      </c>
      <c r="B4562" t="s">
        <v>39</v>
      </c>
      <c r="C4562">
        <v>492679</v>
      </c>
      <c r="D4562">
        <v>1270.3499999999999</v>
      </c>
      <c r="E4562" s="1">
        <v>42808</v>
      </c>
      <c r="F4562" s="1">
        <v>44193</v>
      </c>
      <c r="G4562" t="s">
        <v>103</v>
      </c>
      <c r="H4562" t="s">
        <v>41</v>
      </c>
      <c r="I4562" t="s">
        <v>4827</v>
      </c>
      <c r="J4562">
        <v>1385</v>
      </c>
      <c r="K4562" t="s">
        <v>42</v>
      </c>
      <c r="L4562">
        <v>0</v>
      </c>
      <c r="M4562" t="s">
        <v>4828</v>
      </c>
      <c r="N4562" t="s">
        <v>49</v>
      </c>
      <c r="O4562">
        <v>44</v>
      </c>
      <c r="P4562" t="s">
        <v>4829</v>
      </c>
      <c r="Q4562" t="s">
        <v>34</v>
      </c>
      <c r="R4562" t="s">
        <v>4830</v>
      </c>
      <c r="S4562" t="s">
        <v>89</v>
      </c>
      <c r="T4562">
        <v>1</v>
      </c>
      <c r="U4562">
        <v>0</v>
      </c>
      <c r="V4562" t="s">
        <v>90</v>
      </c>
      <c r="W4562" t="s">
        <v>4838</v>
      </c>
      <c r="X4562" t="s">
        <v>44</v>
      </c>
      <c r="Y4562">
        <v>9</v>
      </c>
      <c r="Z4562">
        <v>30</v>
      </c>
      <c r="AA4562">
        <v>0</v>
      </c>
      <c r="AB4562" t="s">
        <v>73</v>
      </c>
      <c r="AC4562">
        <v>0</v>
      </c>
      <c r="AD4562" t="s">
        <v>46</v>
      </c>
    </row>
    <row r="4563" spans="1:30" x14ac:dyDescent="0.3">
      <c r="A4563" t="s">
        <v>15764</v>
      </c>
      <c r="B4563" t="s">
        <v>54</v>
      </c>
      <c r="C4563">
        <v>67530</v>
      </c>
      <c r="D4563">
        <v>1991.24</v>
      </c>
      <c r="E4563" s="1">
        <v>44917</v>
      </c>
      <c r="F4563" s="1">
        <v>47743</v>
      </c>
      <c r="G4563" t="s">
        <v>103</v>
      </c>
      <c r="H4563" t="s">
        <v>55</v>
      </c>
      <c r="I4563" t="s">
        <v>15761</v>
      </c>
      <c r="J4563">
        <v>2826</v>
      </c>
      <c r="K4563" t="s">
        <v>42</v>
      </c>
      <c r="L4563">
        <v>0</v>
      </c>
      <c r="M4563" t="s">
        <v>15762</v>
      </c>
      <c r="N4563" t="s">
        <v>32</v>
      </c>
      <c r="O4563">
        <v>23</v>
      </c>
      <c r="P4563" t="s">
        <v>6543</v>
      </c>
      <c r="Q4563" t="s">
        <v>34</v>
      </c>
      <c r="R4563" t="s">
        <v>15763</v>
      </c>
      <c r="S4563" t="s">
        <v>67</v>
      </c>
      <c r="T4563">
        <v>1</v>
      </c>
      <c r="U4563">
        <v>0</v>
      </c>
      <c r="V4563" t="s">
        <v>68</v>
      </c>
      <c r="W4563" t="s">
        <v>15765</v>
      </c>
      <c r="X4563" t="s">
        <v>72</v>
      </c>
      <c r="Y4563">
        <v>26</v>
      </c>
      <c r="Z4563">
        <v>28</v>
      </c>
      <c r="AA4563">
        <v>0</v>
      </c>
      <c r="AB4563" t="s">
        <v>73</v>
      </c>
      <c r="AC4563">
        <v>0</v>
      </c>
      <c r="AD4563" t="s">
        <v>74</v>
      </c>
    </row>
    <row r="4564" spans="1:30" x14ac:dyDescent="0.3">
      <c r="A4564" t="s">
        <v>19956</v>
      </c>
      <c r="B4564" t="s">
        <v>118</v>
      </c>
      <c r="C4564">
        <v>389504</v>
      </c>
      <c r="D4564">
        <v>341.63</v>
      </c>
      <c r="E4564" s="1">
        <v>43855</v>
      </c>
      <c r="F4564" s="1">
        <v>46952</v>
      </c>
      <c r="G4564" t="s">
        <v>40</v>
      </c>
      <c r="H4564" t="s">
        <v>55</v>
      </c>
      <c r="I4564" t="s">
        <v>19953</v>
      </c>
      <c r="J4564">
        <v>3097</v>
      </c>
      <c r="K4564" t="s">
        <v>42</v>
      </c>
      <c r="L4564">
        <v>0</v>
      </c>
      <c r="M4564" t="s">
        <v>19954</v>
      </c>
      <c r="N4564" t="s">
        <v>32</v>
      </c>
      <c r="O4564">
        <v>32</v>
      </c>
      <c r="P4564" t="s">
        <v>1970</v>
      </c>
      <c r="Q4564" t="s">
        <v>62</v>
      </c>
      <c r="R4564" t="s">
        <v>19955</v>
      </c>
      <c r="S4564" t="s">
        <v>109</v>
      </c>
      <c r="T4564">
        <v>0</v>
      </c>
      <c r="U4564">
        <v>0</v>
      </c>
      <c r="V4564" t="s">
        <v>90</v>
      </c>
      <c r="W4564" t="s">
        <v>19957</v>
      </c>
      <c r="X4564" t="s">
        <v>44</v>
      </c>
      <c r="Y4564">
        <v>43</v>
      </c>
      <c r="Z4564">
        <v>86</v>
      </c>
      <c r="AA4564">
        <v>1</v>
      </c>
      <c r="AB4564" t="s">
        <v>58</v>
      </c>
      <c r="AC4564">
        <v>1</v>
      </c>
      <c r="AD4564" t="s">
        <v>46</v>
      </c>
    </row>
    <row r="4565" spans="1:30" x14ac:dyDescent="0.3">
      <c r="A4565" t="s">
        <v>16066</v>
      </c>
      <c r="B4565" t="s">
        <v>118</v>
      </c>
      <c r="C4565">
        <v>319994</v>
      </c>
      <c r="D4565">
        <v>1354.19</v>
      </c>
      <c r="E4565" s="1">
        <v>44269</v>
      </c>
      <c r="F4565" s="1">
        <v>46452</v>
      </c>
      <c r="G4565" t="s">
        <v>99</v>
      </c>
      <c r="H4565" t="s">
        <v>41</v>
      </c>
      <c r="I4565" t="s">
        <v>16063</v>
      </c>
      <c r="J4565">
        <v>2183</v>
      </c>
      <c r="K4565" t="s">
        <v>42</v>
      </c>
      <c r="L4565">
        <v>0</v>
      </c>
      <c r="M4565" t="s">
        <v>16064</v>
      </c>
      <c r="N4565" t="s">
        <v>32</v>
      </c>
      <c r="O4565">
        <v>31</v>
      </c>
      <c r="P4565" t="s">
        <v>2281</v>
      </c>
      <c r="Q4565" t="s">
        <v>87</v>
      </c>
      <c r="R4565" t="s">
        <v>16065</v>
      </c>
      <c r="S4565" t="s">
        <v>109</v>
      </c>
      <c r="T4565">
        <v>0</v>
      </c>
      <c r="U4565">
        <v>0</v>
      </c>
      <c r="V4565" t="s">
        <v>90</v>
      </c>
      <c r="W4565" t="s">
        <v>16067</v>
      </c>
      <c r="X4565" t="s">
        <v>44</v>
      </c>
      <c r="Y4565">
        <v>43</v>
      </c>
      <c r="Z4565">
        <v>16</v>
      </c>
      <c r="AA4565">
        <v>0</v>
      </c>
      <c r="AB4565" t="s">
        <v>73</v>
      </c>
      <c r="AC4565">
        <v>0</v>
      </c>
      <c r="AD4565" t="s">
        <v>46</v>
      </c>
    </row>
    <row r="4566" spans="1:30" x14ac:dyDescent="0.3">
      <c r="A4566" t="s">
        <v>12037</v>
      </c>
      <c r="B4566" t="s">
        <v>70</v>
      </c>
      <c r="C4566">
        <v>14224</v>
      </c>
      <c r="D4566">
        <v>1278.3599999999999</v>
      </c>
      <c r="E4566" s="1">
        <v>43158</v>
      </c>
      <c r="F4566" s="1">
        <v>44263</v>
      </c>
      <c r="G4566" t="s">
        <v>40</v>
      </c>
      <c r="H4566" t="s">
        <v>55</v>
      </c>
      <c r="I4566" t="s">
        <v>12030</v>
      </c>
      <c r="J4566">
        <v>1105</v>
      </c>
      <c r="K4566" t="s">
        <v>42</v>
      </c>
      <c r="L4566">
        <v>0</v>
      </c>
      <c r="M4566" t="s">
        <v>12031</v>
      </c>
      <c r="N4566" t="s">
        <v>32</v>
      </c>
      <c r="O4566">
        <v>74</v>
      </c>
      <c r="P4566" t="s">
        <v>2813</v>
      </c>
      <c r="Q4566" t="s">
        <v>87</v>
      </c>
      <c r="R4566" t="s">
        <v>12032</v>
      </c>
      <c r="S4566" t="s">
        <v>36</v>
      </c>
      <c r="T4566">
        <v>0</v>
      </c>
      <c r="U4566">
        <v>1</v>
      </c>
      <c r="V4566" t="s">
        <v>37</v>
      </c>
      <c r="W4566" t="s">
        <v>12038</v>
      </c>
      <c r="X4566" t="s">
        <v>72</v>
      </c>
      <c r="Y4566">
        <v>40</v>
      </c>
      <c r="Z4566">
        <v>82</v>
      </c>
      <c r="AA4566">
        <v>1</v>
      </c>
      <c r="AB4566" t="s">
        <v>58</v>
      </c>
      <c r="AC4566">
        <v>1</v>
      </c>
      <c r="AD4566" t="s">
        <v>74</v>
      </c>
    </row>
    <row r="4567" spans="1:30" x14ac:dyDescent="0.3">
      <c r="A4567" t="s">
        <v>12366</v>
      </c>
      <c r="B4567" t="s">
        <v>54</v>
      </c>
      <c r="C4567">
        <v>166032</v>
      </c>
      <c r="D4567">
        <v>1358.87</v>
      </c>
      <c r="E4567" s="1">
        <v>42690</v>
      </c>
      <c r="F4567" s="1">
        <v>45542</v>
      </c>
      <c r="G4567" t="s">
        <v>99</v>
      </c>
      <c r="H4567" t="s">
        <v>80</v>
      </c>
      <c r="I4567" t="s">
        <v>12361</v>
      </c>
      <c r="J4567">
        <v>2852</v>
      </c>
      <c r="K4567" t="s">
        <v>42</v>
      </c>
      <c r="L4567">
        <v>1</v>
      </c>
      <c r="M4567" t="s">
        <v>12362</v>
      </c>
      <c r="N4567" t="s">
        <v>32</v>
      </c>
      <c r="O4567">
        <v>42</v>
      </c>
      <c r="P4567" t="s">
        <v>3526</v>
      </c>
      <c r="Q4567" t="s">
        <v>87</v>
      </c>
      <c r="R4567" t="s">
        <v>12363</v>
      </c>
      <c r="S4567" t="s">
        <v>89</v>
      </c>
      <c r="T4567">
        <v>0</v>
      </c>
      <c r="U4567">
        <v>0</v>
      </c>
      <c r="V4567" t="s">
        <v>90</v>
      </c>
      <c r="W4567" t="s">
        <v>12367</v>
      </c>
      <c r="X4567" t="s">
        <v>44</v>
      </c>
      <c r="Y4567">
        <v>17</v>
      </c>
      <c r="Z4567">
        <v>78</v>
      </c>
      <c r="AA4567">
        <v>1</v>
      </c>
      <c r="AB4567" t="s">
        <v>58</v>
      </c>
      <c r="AC4567">
        <v>1</v>
      </c>
      <c r="AD4567" t="s">
        <v>46</v>
      </c>
    </row>
    <row r="4568" spans="1:30" x14ac:dyDescent="0.3">
      <c r="A4568" t="s">
        <v>3621</v>
      </c>
      <c r="B4568" t="s">
        <v>70</v>
      </c>
      <c r="C4568">
        <v>93036</v>
      </c>
      <c r="D4568">
        <v>1733.39</v>
      </c>
      <c r="E4568" s="1">
        <v>44645</v>
      </c>
      <c r="F4568" s="1">
        <v>46165</v>
      </c>
      <c r="G4568" t="s">
        <v>103</v>
      </c>
      <c r="H4568" t="s">
        <v>80</v>
      </c>
      <c r="I4568" t="s">
        <v>3616</v>
      </c>
      <c r="J4568">
        <v>1520</v>
      </c>
      <c r="K4568" t="s">
        <v>42</v>
      </c>
      <c r="L4568">
        <v>1</v>
      </c>
      <c r="M4568" t="s">
        <v>3617</v>
      </c>
      <c r="N4568" t="s">
        <v>49</v>
      </c>
      <c r="O4568">
        <v>31</v>
      </c>
      <c r="P4568" t="s">
        <v>945</v>
      </c>
      <c r="Q4568" t="s">
        <v>62</v>
      </c>
      <c r="R4568" t="s">
        <v>3618</v>
      </c>
      <c r="S4568" t="s">
        <v>109</v>
      </c>
      <c r="T4568">
        <v>0</v>
      </c>
      <c r="U4568">
        <v>0</v>
      </c>
      <c r="V4568" t="s">
        <v>90</v>
      </c>
      <c r="W4568" t="s">
        <v>3622</v>
      </c>
      <c r="X4568" t="s">
        <v>57</v>
      </c>
      <c r="Y4568">
        <v>12</v>
      </c>
      <c r="Z4568">
        <v>58</v>
      </c>
      <c r="AA4568">
        <v>0</v>
      </c>
      <c r="AB4568" t="s">
        <v>45</v>
      </c>
      <c r="AC4568">
        <v>0</v>
      </c>
      <c r="AD4568" t="s">
        <v>59</v>
      </c>
    </row>
    <row r="4569" spans="1:30" x14ac:dyDescent="0.3">
      <c r="A4569" t="s">
        <v>13521</v>
      </c>
      <c r="B4569" t="s">
        <v>118</v>
      </c>
      <c r="C4569">
        <v>21912</v>
      </c>
      <c r="D4569">
        <v>298.93</v>
      </c>
      <c r="E4569" s="1">
        <v>44472</v>
      </c>
      <c r="F4569" s="1">
        <v>45509</v>
      </c>
      <c r="G4569" t="s">
        <v>40</v>
      </c>
      <c r="H4569" t="s">
        <v>41</v>
      </c>
      <c r="I4569" t="s">
        <v>13516</v>
      </c>
      <c r="J4569">
        <v>1037</v>
      </c>
      <c r="K4569" t="s">
        <v>100</v>
      </c>
      <c r="L4569">
        <v>0</v>
      </c>
      <c r="M4569" t="s">
        <v>13517</v>
      </c>
      <c r="N4569" t="s">
        <v>32</v>
      </c>
      <c r="O4569">
        <v>25</v>
      </c>
      <c r="P4569" t="s">
        <v>7190</v>
      </c>
      <c r="Q4569" t="s">
        <v>62</v>
      </c>
      <c r="R4569" t="s">
        <v>13518</v>
      </c>
      <c r="S4569" t="s">
        <v>67</v>
      </c>
      <c r="T4569">
        <v>0</v>
      </c>
      <c r="U4569">
        <v>0</v>
      </c>
      <c r="V4569" t="s">
        <v>68</v>
      </c>
      <c r="W4569" t="s">
        <v>13522</v>
      </c>
      <c r="X4569" t="s">
        <v>57</v>
      </c>
      <c r="Y4569">
        <v>21</v>
      </c>
      <c r="Z4569">
        <v>5</v>
      </c>
      <c r="AA4569">
        <v>0</v>
      </c>
      <c r="AB4569" t="s">
        <v>73</v>
      </c>
      <c r="AC4569">
        <v>0</v>
      </c>
      <c r="AD4569" t="s">
        <v>59</v>
      </c>
    </row>
    <row r="4570" spans="1:30" x14ac:dyDescent="0.3">
      <c r="A4570" t="s">
        <v>7749</v>
      </c>
      <c r="B4570" t="s">
        <v>39</v>
      </c>
      <c r="C4570">
        <v>423685</v>
      </c>
      <c r="D4570">
        <v>819.63</v>
      </c>
      <c r="E4570" s="1">
        <v>45161</v>
      </c>
      <c r="F4570" s="1">
        <v>47306</v>
      </c>
      <c r="G4570" t="s">
        <v>103</v>
      </c>
      <c r="H4570" t="s">
        <v>80</v>
      </c>
      <c r="I4570" t="s">
        <v>7746</v>
      </c>
      <c r="J4570">
        <v>2145</v>
      </c>
      <c r="K4570" t="s">
        <v>42</v>
      </c>
      <c r="L4570">
        <v>1</v>
      </c>
      <c r="M4570" t="s">
        <v>7747</v>
      </c>
      <c r="N4570" t="s">
        <v>60</v>
      </c>
      <c r="O4570">
        <v>74</v>
      </c>
      <c r="P4570" t="s">
        <v>811</v>
      </c>
      <c r="Q4570" t="s">
        <v>87</v>
      </c>
      <c r="R4570" t="s">
        <v>7748</v>
      </c>
      <c r="S4570" t="s">
        <v>36</v>
      </c>
      <c r="T4570">
        <v>0</v>
      </c>
      <c r="U4570">
        <v>1</v>
      </c>
      <c r="V4570" t="s">
        <v>37</v>
      </c>
      <c r="W4570" t="s">
        <v>7750</v>
      </c>
      <c r="X4570" t="s">
        <v>57</v>
      </c>
      <c r="Y4570">
        <v>12</v>
      </c>
      <c r="Z4570">
        <v>34</v>
      </c>
      <c r="AA4570">
        <v>0</v>
      </c>
      <c r="AB4570" t="s">
        <v>45</v>
      </c>
      <c r="AC4570">
        <v>0</v>
      </c>
      <c r="AD4570" t="s">
        <v>59</v>
      </c>
    </row>
    <row r="4571" spans="1:30" x14ac:dyDescent="0.3">
      <c r="A4571" t="s">
        <v>5446</v>
      </c>
      <c r="B4571" t="s">
        <v>54</v>
      </c>
      <c r="C4571">
        <v>248838</v>
      </c>
      <c r="D4571">
        <v>1305.72</v>
      </c>
      <c r="E4571" s="1">
        <v>44926</v>
      </c>
      <c r="F4571" s="1">
        <v>45490</v>
      </c>
      <c r="G4571" t="s">
        <v>103</v>
      </c>
      <c r="H4571" t="s">
        <v>55</v>
      </c>
      <c r="I4571" t="s">
        <v>5440</v>
      </c>
      <c r="J4571">
        <v>564</v>
      </c>
      <c r="K4571" t="s">
        <v>100</v>
      </c>
      <c r="L4571">
        <v>0</v>
      </c>
      <c r="M4571" t="s">
        <v>5441</v>
      </c>
      <c r="N4571" t="s">
        <v>32</v>
      </c>
      <c r="O4571">
        <v>53</v>
      </c>
      <c r="P4571" t="s">
        <v>5442</v>
      </c>
      <c r="Q4571" t="s">
        <v>34</v>
      </c>
      <c r="R4571" t="s">
        <v>5443</v>
      </c>
      <c r="S4571" t="s">
        <v>97</v>
      </c>
      <c r="T4571">
        <v>1</v>
      </c>
      <c r="U4571">
        <v>0</v>
      </c>
      <c r="V4571" t="s">
        <v>37</v>
      </c>
      <c r="W4571" t="s">
        <v>5447</v>
      </c>
      <c r="X4571" t="s">
        <v>72</v>
      </c>
      <c r="Y4571">
        <v>45</v>
      </c>
      <c r="Z4571">
        <v>26</v>
      </c>
      <c r="AA4571">
        <v>0</v>
      </c>
      <c r="AB4571" t="s">
        <v>73</v>
      </c>
      <c r="AC4571">
        <v>0</v>
      </c>
      <c r="AD4571" t="s">
        <v>74</v>
      </c>
    </row>
    <row r="4572" spans="1:30" x14ac:dyDescent="0.3">
      <c r="A4572" t="s">
        <v>19974</v>
      </c>
      <c r="B4572" t="s">
        <v>70</v>
      </c>
      <c r="C4572">
        <v>352995</v>
      </c>
      <c r="D4572">
        <v>1801.21</v>
      </c>
      <c r="E4572" s="1">
        <v>43407</v>
      </c>
      <c r="F4572" s="1">
        <v>44243</v>
      </c>
      <c r="G4572" t="s">
        <v>40</v>
      </c>
      <c r="H4572" t="s">
        <v>41</v>
      </c>
      <c r="I4572" t="s">
        <v>19965</v>
      </c>
      <c r="J4572">
        <v>836</v>
      </c>
      <c r="K4572" t="s">
        <v>100</v>
      </c>
      <c r="L4572">
        <v>0</v>
      </c>
      <c r="M4572" t="s">
        <v>19966</v>
      </c>
      <c r="N4572" t="s">
        <v>32</v>
      </c>
      <c r="O4572">
        <v>69</v>
      </c>
      <c r="P4572" t="s">
        <v>274</v>
      </c>
      <c r="Q4572" t="s">
        <v>34</v>
      </c>
      <c r="R4572" t="s">
        <v>19967</v>
      </c>
      <c r="S4572" t="s">
        <v>36</v>
      </c>
      <c r="T4572">
        <v>1</v>
      </c>
      <c r="U4572">
        <v>1</v>
      </c>
      <c r="V4572" t="s">
        <v>37</v>
      </c>
      <c r="W4572" t="s">
        <v>19975</v>
      </c>
      <c r="X4572" t="s">
        <v>72</v>
      </c>
      <c r="Y4572">
        <v>40</v>
      </c>
      <c r="Z4572">
        <v>81</v>
      </c>
      <c r="AA4572">
        <v>1</v>
      </c>
      <c r="AB4572" t="s">
        <v>58</v>
      </c>
      <c r="AC4572">
        <v>1</v>
      </c>
      <c r="AD4572" t="s">
        <v>74</v>
      </c>
    </row>
    <row r="4573" spans="1:30" x14ac:dyDescent="0.3">
      <c r="A4573" t="s">
        <v>10172</v>
      </c>
      <c r="B4573" t="s">
        <v>54</v>
      </c>
      <c r="C4573">
        <v>76222</v>
      </c>
      <c r="D4573">
        <v>1573.45</v>
      </c>
      <c r="E4573" s="1">
        <v>43450</v>
      </c>
      <c r="F4573" s="1">
        <v>44665</v>
      </c>
      <c r="G4573" t="s">
        <v>40</v>
      </c>
      <c r="H4573" t="s">
        <v>55</v>
      </c>
      <c r="I4573" t="s">
        <v>10167</v>
      </c>
      <c r="J4573">
        <v>1215</v>
      </c>
      <c r="K4573" t="s">
        <v>42</v>
      </c>
      <c r="L4573">
        <v>0</v>
      </c>
      <c r="M4573" t="s">
        <v>10168</v>
      </c>
      <c r="N4573" t="s">
        <v>49</v>
      </c>
      <c r="O4573">
        <v>62</v>
      </c>
      <c r="P4573" t="s">
        <v>2455</v>
      </c>
      <c r="Q4573" t="s">
        <v>62</v>
      </c>
      <c r="R4573" t="s">
        <v>10169</v>
      </c>
      <c r="S4573" t="s">
        <v>36</v>
      </c>
      <c r="T4573">
        <v>0</v>
      </c>
      <c r="U4573">
        <v>1</v>
      </c>
      <c r="V4573" t="s">
        <v>37</v>
      </c>
      <c r="W4573" t="s">
        <v>10173</v>
      </c>
      <c r="X4573" t="s">
        <v>44</v>
      </c>
      <c r="Y4573">
        <v>46</v>
      </c>
      <c r="Z4573">
        <v>27</v>
      </c>
      <c r="AA4573">
        <v>0</v>
      </c>
      <c r="AB4573" t="s">
        <v>73</v>
      </c>
      <c r="AC4573">
        <v>0</v>
      </c>
      <c r="AD4573" t="s">
        <v>46</v>
      </c>
    </row>
    <row r="4574" spans="1:30" x14ac:dyDescent="0.3">
      <c r="A4574" t="s">
        <v>4039</v>
      </c>
      <c r="B4574" t="s">
        <v>39</v>
      </c>
      <c r="C4574">
        <v>136832</v>
      </c>
      <c r="D4574">
        <v>1946.77</v>
      </c>
      <c r="E4574" s="1">
        <v>43166</v>
      </c>
      <c r="F4574" s="1">
        <v>45038</v>
      </c>
      <c r="G4574" t="s">
        <v>99</v>
      </c>
      <c r="H4574" t="s">
        <v>41</v>
      </c>
      <c r="I4574" t="s">
        <v>4031</v>
      </c>
      <c r="J4574">
        <v>1872</v>
      </c>
      <c r="K4574" t="s">
        <v>42</v>
      </c>
      <c r="L4574">
        <v>0</v>
      </c>
      <c r="M4574" t="s">
        <v>4032</v>
      </c>
      <c r="N4574" t="s">
        <v>32</v>
      </c>
      <c r="O4574">
        <v>66</v>
      </c>
      <c r="P4574" t="s">
        <v>4033</v>
      </c>
      <c r="Q4574" t="s">
        <v>62</v>
      </c>
      <c r="R4574" t="s">
        <v>4034</v>
      </c>
      <c r="S4574" t="s">
        <v>36</v>
      </c>
      <c r="T4574">
        <v>0</v>
      </c>
      <c r="U4574">
        <v>1</v>
      </c>
      <c r="V4574" t="s">
        <v>37</v>
      </c>
      <c r="W4574" t="s">
        <v>4040</v>
      </c>
      <c r="X4574" t="s">
        <v>57</v>
      </c>
      <c r="Y4574">
        <v>14</v>
      </c>
      <c r="Z4574">
        <v>44</v>
      </c>
      <c r="AA4574">
        <v>0</v>
      </c>
      <c r="AB4574" t="s">
        <v>45</v>
      </c>
      <c r="AC4574">
        <v>0</v>
      </c>
      <c r="AD4574" t="s">
        <v>59</v>
      </c>
    </row>
    <row r="4575" spans="1:30" x14ac:dyDescent="0.3">
      <c r="A4575" t="s">
        <v>5813</v>
      </c>
      <c r="B4575" t="s">
        <v>118</v>
      </c>
      <c r="C4575">
        <v>393061</v>
      </c>
      <c r="D4575">
        <v>1804.96</v>
      </c>
      <c r="E4575" s="1">
        <v>42214</v>
      </c>
      <c r="F4575" s="1">
        <v>43096</v>
      </c>
      <c r="G4575" t="s">
        <v>40</v>
      </c>
      <c r="H4575" t="s">
        <v>80</v>
      </c>
      <c r="I4575" t="s">
        <v>5808</v>
      </c>
      <c r="J4575">
        <v>882</v>
      </c>
      <c r="K4575" t="s">
        <v>100</v>
      </c>
      <c r="L4575">
        <v>1</v>
      </c>
      <c r="M4575" t="s">
        <v>5809</v>
      </c>
      <c r="N4575" t="s">
        <v>60</v>
      </c>
      <c r="O4575">
        <v>79</v>
      </c>
      <c r="P4575" t="s">
        <v>1478</v>
      </c>
      <c r="Q4575" t="s">
        <v>87</v>
      </c>
      <c r="R4575" t="s">
        <v>5810</v>
      </c>
      <c r="S4575" t="s">
        <v>36</v>
      </c>
      <c r="T4575">
        <v>0</v>
      </c>
      <c r="U4575">
        <v>1</v>
      </c>
      <c r="V4575" t="s">
        <v>37</v>
      </c>
      <c r="W4575" t="s">
        <v>5814</v>
      </c>
      <c r="X4575" t="s">
        <v>44</v>
      </c>
      <c r="Y4575">
        <v>22</v>
      </c>
      <c r="Z4575">
        <v>98</v>
      </c>
      <c r="AA4575">
        <v>1</v>
      </c>
      <c r="AB4575" t="s">
        <v>58</v>
      </c>
      <c r="AC4575">
        <v>1</v>
      </c>
      <c r="AD4575" t="s">
        <v>46</v>
      </c>
    </row>
    <row r="4576" spans="1:30" x14ac:dyDescent="0.3">
      <c r="A4576" t="s">
        <v>7405</v>
      </c>
      <c r="B4576" t="s">
        <v>70</v>
      </c>
      <c r="C4576">
        <v>99424</v>
      </c>
      <c r="D4576">
        <v>1092.0899999999999</v>
      </c>
      <c r="E4576" s="1">
        <v>43993</v>
      </c>
      <c r="F4576" s="1">
        <v>46097</v>
      </c>
      <c r="G4576" t="s">
        <v>103</v>
      </c>
      <c r="H4576" t="s">
        <v>55</v>
      </c>
      <c r="I4576" t="s">
        <v>7402</v>
      </c>
      <c r="J4576">
        <v>2104</v>
      </c>
      <c r="K4576" t="s">
        <v>42</v>
      </c>
      <c r="L4576">
        <v>0</v>
      </c>
      <c r="M4576" t="s">
        <v>7403</v>
      </c>
      <c r="N4576" t="s">
        <v>60</v>
      </c>
      <c r="O4576">
        <v>56</v>
      </c>
      <c r="P4576" t="s">
        <v>846</v>
      </c>
      <c r="Q4576" t="s">
        <v>51</v>
      </c>
      <c r="R4576" t="s">
        <v>7404</v>
      </c>
      <c r="S4576" t="s">
        <v>36</v>
      </c>
      <c r="T4576">
        <v>0</v>
      </c>
      <c r="U4576">
        <v>0</v>
      </c>
      <c r="V4576" t="s">
        <v>37</v>
      </c>
      <c r="W4576" t="s">
        <v>7406</v>
      </c>
      <c r="X4576" t="s">
        <v>44</v>
      </c>
      <c r="Y4576">
        <v>50</v>
      </c>
      <c r="Z4576">
        <v>11</v>
      </c>
      <c r="AA4576">
        <v>0</v>
      </c>
      <c r="AB4576" t="s">
        <v>73</v>
      </c>
      <c r="AC4576">
        <v>0</v>
      </c>
      <c r="AD4576" t="s">
        <v>46</v>
      </c>
    </row>
    <row r="4577" spans="1:30" x14ac:dyDescent="0.3">
      <c r="A4577" t="s">
        <v>9065</v>
      </c>
      <c r="B4577" t="s">
        <v>118</v>
      </c>
      <c r="C4577">
        <v>167375</v>
      </c>
      <c r="D4577">
        <v>1497.12</v>
      </c>
      <c r="E4577" s="1">
        <v>44935</v>
      </c>
      <c r="F4577" s="1">
        <v>47196</v>
      </c>
      <c r="G4577" t="s">
        <v>103</v>
      </c>
      <c r="H4577" t="s">
        <v>55</v>
      </c>
      <c r="I4577" t="s">
        <v>9062</v>
      </c>
      <c r="J4577">
        <v>2261</v>
      </c>
      <c r="K4577" t="s">
        <v>42</v>
      </c>
      <c r="L4577">
        <v>0</v>
      </c>
      <c r="M4577" t="s">
        <v>9063</v>
      </c>
      <c r="N4577" t="s">
        <v>32</v>
      </c>
      <c r="O4577">
        <v>77</v>
      </c>
      <c r="P4577" t="s">
        <v>2040</v>
      </c>
      <c r="Q4577" t="s">
        <v>87</v>
      </c>
      <c r="R4577" t="s">
        <v>9064</v>
      </c>
      <c r="S4577" t="s">
        <v>36</v>
      </c>
      <c r="T4577">
        <v>0</v>
      </c>
      <c r="U4577">
        <v>1</v>
      </c>
      <c r="V4577" t="s">
        <v>37</v>
      </c>
      <c r="W4577" t="s">
        <v>9066</v>
      </c>
      <c r="X4577" t="s">
        <v>57</v>
      </c>
      <c r="Y4577">
        <v>41</v>
      </c>
      <c r="Z4577">
        <v>81</v>
      </c>
      <c r="AA4577">
        <v>1</v>
      </c>
      <c r="AB4577" t="s">
        <v>58</v>
      </c>
      <c r="AC4577">
        <v>1</v>
      </c>
      <c r="AD4577" t="s">
        <v>59</v>
      </c>
    </row>
    <row r="4578" spans="1:30" x14ac:dyDescent="0.3">
      <c r="A4578" t="s">
        <v>19831</v>
      </c>
      <c r="B4578" t="s">
        <v>118</v>
      </c>
      <c r="C4578">
        <v>232974</v>
      </c>
      <c r="D4578">
        <v>431.2</v>
      </c>
      <c r="E4578" s="1">
        <v>44132</v>
      </c>
      <c r="F4578" s="1">
        <v>46465</v>
      </c>
      <c r="G4578" t="s">
        <v>103</v>
      </c>
      <c r="H4578" t="s">
        <v>55</v>
      </c>
      <c r="I4578" t="s">
        <v>19828</v>
      </c>
      <c r="J4578">
        <v>2333</v>
      </c>
      <c r="K4578" t="s">
        <v>42</v>
      </c>
      <c r="L4578">
        <v>0</v>
      </c>
      <c r="M4578" t="s">
        <v>19829</v>
      </c>
      <c r="N4578" t="s">
        <v>49</v>
      </c>
      <c r="O4578">
        <v>83</v>
      </c>
      <c r="P4578" t="s">
        <v>3489</v>
      </c>
      <c r="Q4578" t="s">
        <v>87</v>
      </c>
      <c r="R4578" t="s">
        <v>19830</v>
      </c>
      <c r="S4578" t="s">
        <v>36</v>
      </c>
      <c r="T4578">
        <v>0</v>
      </c>
      <c r="U4578">
        <v>1</v>
      </c>
      <c r="V4578" t="s">
        <v>37</v>
      </c>
      <c r="W4578" t="s">
        <v>19832</v>
      </c>
      <c r="X4578" t="s">
        <v>44</v>
      </c>
      <c r="Y4578">
        <v>39</v>
      </c>
      <c r="Z4578">
        <v>5</v>
      </c>
      <c r="AA4578">
        <v>0</v>
      </c>
      <c r="AB4578" t="s">
        <v>73</v>
      </c>
      <c r="AC4578">
        <v>0</v>
      </c>
      <c r="AD4578" t="s">
        <v>46</v>
      </c>
    </row>
    <row r="4579" spans="1:30" x14ac:dyDescent="0.3">
      <c r="A4579" t="s">
        <v>8824</v>
      </c>
      <c r="B4579" t="s">
        <v>70</v>
      </c>
      <c r="C4579">
        <v>145283</v>
      </c>
      <c r="D4579">
        <v>1974.61</v>
      </c>
      <c r="E4579" s="1">
        <v>42250</v>
      </c>
      <c r="F4579" s="1">
        <v>43301</v>
      </c>
      <c r="G4579" t="s">
        <v>99</v>
      </c>
      <c r="H4579" t="s">
        <v>41</v>
      </c>
      <c r="I4579" t="s">
        <v>8819</v>
      </c>
      <c r="J4579">
        <v>1051</v>
      </c>
      <c r="K4579" t="s">
        <v>100</v>
      </c>
      <c r="L4579">
        <v>0</v>
      </c>
      <c r="M4579" t="s">
        <v>8820</v>
      </c>
      <c r="N4579" t="s">
        <v>49</v>
      </c>
      <c r="O4579">
        <v>50</v>
      </c>
      <c r="P4579" t="s">
        <v>1605</v>
      </c>
      <c r="Q4579" t="s">
        <v>87</v>
      </c>
      <c r="R4579" t="s">
        <v>8821</v>
      </c>
      <c r="S4579" t="s">
        <v>97</v>
      </c>
      <c r="T4579">
        <v>0</v>
      </c>
      <c r="U4579">
        <v>0</v>
      </c>
      <c r="V4579" t="s">
        <v>90</v>
      </c>
      <c r="W4579" t="s">
        <v>8825</v>
      </c>
      <c r="X4579" t="s">
        <v>72</v>
      </c>
      <c r="Y4579">
        <v>44</v>
      </c>
      <c r="Z4579">
        <v>31</v>
      </c>
      <c r="AA4579">
        <v>0</v>
      </c>
      <c r="AB4579" t="s">
        <v>45</v>
      </c>
      <c r="AC4579">
        <v>0</v>
      </c>
      <c r="AD4579" t="s">
        <v>74</v>
      </c>
    </row>
    <row r="4580" spans="1:30" x14ac:dyDescent="0.3">
      <c r="A4580" t="s">
        <v>6621</v>
      </c>
      <c r="B4580" t="s">
        <v>118</v>
      </c>
      <c r="C4580">
        <v>241823</v>
      </c>
      <c r="D4580">
        <v>422.3</v>
      </c>
      <c r="E4580" s="1">
        <v>45495</v>
      </c>
      <c r="F4580" s="1">
        <v>48547</v>
      </c>
      <c r="G4580" t="s">
        <v>103</v>
      </c>
      <c r="H4580" t="s">
        <v>41</v>
      </c>
      <c r="I4580" t="s">
        <v>6616</v>
      </c>
      <c r="J4580">
        <v>3052</v>
      </c>
      <c r="K4580" t="s">
        <v>42</v>
      </c>
      <c r="L4580">
        <v>0</v>
      </c>
      <c r="M4580" t="s">
        <v>6617</v>
      </c>
      <c r="N4580" t="s">
        <v>49</v>
      </c>
      <c r="O4580">
        <v>65</v>
      </c>
      <c r="P4580" t="s">
        <v>2086</v>
      </c>
      <c r="Q4580" t="s">
        <v>51</v>
      </c>
      <c r="R4580" t="s">
        <v>6618</v>
      </c>
      <c r="S4580" t="s">
        <v>36</v>
      </c>
      <c r="T4580">
        <v>0</v>
      </c>
      <c r="U4580">
        <v>1</v>
      </c>
      <c r="V4580" t="s">
        <v>37</v>
      </c>
      <c r="W4580" t="s">
        <v>6622</v>
      </c>
      <c r="X4580" t="s">
        <v>44</v>
      </c>
      <c r="Y4580">
        <v>38</v>
      </c>
      <c r="Z4580">
        <v>91</v>
      </c>
      <c r="AA4580">
        <v>1</v>
      </c>
      <c r="AB4580" t="s">
        <v>58</v>
      </c>
      <c r="AC4580">
        <v>1</v>
      </c>
      <c r="AD4580" t="s">
        <v>46</v>
      </c>
    </row>
    <row r="4581" spans="1:30" x14ac:dyDescent="0.3">
      <c r="A4581" t="s">
        <v>16739</v>
      </c>
      <c r="B4581" t="s">
        <v>118</v>
      </c>
      <c r="C4581">
        <v>451819</v>
      </c>
      <c r="D4581">
        <v>1713.11</v>
      </c>
      <c r="E4581" s="1">
        <v>45359</v>
      </c>
      <c r="F4581" s="1">
        <v>47594</v>
      </c>
      <c r="G4581" t="s">
        <v>99</v>
      </c>
      <c r="H4581" t="s">
        <v>80</v>
      </c>
      <c r="I4581" t="s">
        <v>16736</v>
      </c>
      <c r="J4581">
        <v>2235</v>
      </c>
      <c r="K4581" t="s">
        <v>42</v>
      </c>
      <c r="L4581">
        <v>1</v>
      </c>
      <c r="M4581" t="s">
        <v>16737</v>
      </c>
      <c r="N4581" t="s">
        <v>49</v>
      </c>
      <c r="O4581">
        <v>35</v>
      </c>
      <c r="P4581" t="s">
        <v>2499</v>
      </c>
      <c r="Q4581" t="s">
        <v>34</v>
      </c>
      <c r="R4581" t="s">
        <v>16738</v>
      </c>
      <c r="S4581" t="s">
        <v>109</v>
      </c>
      <c r="T4581">
        <v>1</v>
      </c>
      <c r="U4581">
        <v>0</v>
      </c>
      <c r="V4581" t="s">
        <v>90</v>
      </c>
      <c r="W4581" t="s">
        <v>16740</v>
      </c>
      <c r="X4581" t="s">
        <v>72</v>
      </c>
      <c r="Y4581">
        <v>12</v>
      </c>
      <c r="Z4581">
        <v>73</v>
      </c>
      <c r="AA4581">
        <v>1</v>
      </c>
      <c r="AB4581" t="s">
        <v>58</v>
      </c>
      <c r="AC4581">
        <v>1</v>
      </c>
      <c r="AD4581" t="s">
        <v>74</v>
      </c>
    </row>
    <row r="4582" spans="1:30" x14ac:dyDescent="0.3">
      <c r="A4582" t="s">
        <v>18784</v>
      </c>
      <c r="B4582" t="s">
        <v>39</v>
      </c>
      <c r="C4582">
        <v>234845</v>
      </c>
      <c r="D4582">
        <v>1942.82</v>
      </c>
      <c r="E4582" s="1">
        <v>43067</v>
      </c>
      <c r="F4582" s="1">
        <v>43445</v>
      </c>
      <c r="G4582" t="s">
        <v>40</v>
      </c>
      <c r="H4582" t="s">
        <v>80</v>
      </c>
      <c r="I4582" t="s">
        <v>18781</v>
      </c>
      <c r="J4582">
        <v>378</v>
      </c>
      <c r="K4582" t="s">
        <v>100</v>
      </c>
      <c r="L4582">
        <v>1</v>
      </c>
      <c r="M4582" t="s">
        <v>18782</v>
      </c>
      <c r="N4582" t="s">
        <v>32</v>
      </c>
      <c r="O4582">
        <v>30</v>
      </c>
      <c r="P4582" t="s">
        <v>1051</v>
      </c>
      <c r="Q4582" t="s">
        <v>62</v>
      </c>
      <c r="R4582" t="s">
        <v>18783</v>
      </c>
      <c r="S4582" t="s">
        <v>109</v>
      </c>
      <c r="T4582">
        <v>0</v>
      </c>
      <c r="U4582">
        <v>0</v>
      </c>
      <c r="V4582" t="s">
        <v>68</v>
      </c>
      <c r="W4582" t="s">
        <v>18785</v>
      </c>
      <c r="X4582" t="s">
        <v>72</v>
      </c>
      <c r="Y4582">
        <v>50</v>
      </c>
      <c r="Z4582">
        <v>77</v>
      </c>
      <c r="AA4582">
        <v>1</v>
      </c>
      <c r="AB4582" t="s">
        <v>58</v>
      </c>
      <c r="AC4582">
        <v>1</v>
      </c>
      <c r="AD4582" t="s">
        <v>74</v>
      </c>
    </row>
    <row r="4583" spans="1:30" x14ac:dyDescent="0.3">
      <c r="A4583" t="s">
        <v>18465</v>
      </c>
      <c r="B4583" t="s">
        <v>70</v>
      </c>
      <c r="C4583">
        <v>115343</v>
      </c>
      <c r="D4583">
        <v>1031.95</v>
      </c>
      <c r="E4583" s="1">
        <v>44008</v>
      </c>
      <c r="F4583" s="1">
        <v>45375</v>
      </c>
      <c r="G4583" t="s">
        <v>99</v>
      </c>
      <c r="H4583" t="s">
        <v>55</v>
      </c>
      <c r="I4583" t="s">
        <v>18462</v>
      </c>
      <c r="J4583">
        <v>1367</v>
      </c>
      <c r="K4583" t="s">
        <v>42</v>
      </c>
      <c r="L4583">
        <v>0</v>
      </c>
      <c r="M4583" t="s">
        <v>18463</v>
      </c>
      <c r="N4583" t="s">
        <v>32</v>
      </c>
      <c r="O4583">
        <v>35</v>
      </c>
      <c r="P4583" t="s">
        <v>175</v>
      </c>
      <c r="Q4583" t="s">
        <v>62</v>
      </c>
      <c r="R4583" t="s">
        <v>18464</v>
      </c>
      <c r="S4583" t="s">
        <v>109</v>
      </c>
      <c r="T4583">
        <v>0</v>
      </c>
      <c r="U4583">
        <v>0</v>
      </c>
      <c r="V4583" t="s">
        <v>90</v>
      </c>
      <c r="W4583" t="s">
        <v>18466</v>
      </c>
      <c r="X4583" t="s">
        <v>44</v>
      </c>
      <c r="Y4583">
        <v>32</v>
      </c>
      <c r="Z4583">
        <v>43</v>
      </c>
      <c r="AA4583">
        <v>0</v>
      </c>
      <c r="AB4583" t="s">
        <v>45</v>
      </c>
      <c r="AC4583">
        <v>0</v>
      </c>
      <c r="AD4583" t="s">
        <v>46</v>
      </c>
    </row>
    <row r="4584" spans="1:30" x14ac:dyDescent="0.3">
      <c r="A4584" t="s">
        <v>8237</v>
      </c>
      <c r="B4584" t="s">
        <v>54</v>
      </c>
      <c r="C4584">
        <v>284631</v>
      </c>
      <c r="D4584">
        <v>783.56</v>
      </c>
      <c r="E4584" s="1">
        <v>43735</v>
      </c>
      <c r="F4584" s="1">
        <v>46366</v>
      </c>
      <c r="G4584" t="s">
        <v>40</v>
      </c>
      <c r="H4584" t="s">
        <v>41</v>
      </c>
      <c r="I4584" t="s">
        <v>8232</v>
      </c>
      <c r="J4584">
        <v>2631</v>
      </c>
      <c r="K4584" t="s">
        <v>42</v>
      </c>
      <c r="L4584">
        <v>0</v>
      </c>
      <c r="M4584" t="s">
        <v>8233</v>
      </c>
      <c r="N4584" t="s">
        <v>32</v>
      </c>
      <c r="O4584">
        <v>33</v>
      </c>
      <c r="P4584" t="s">
        <v>378</v>
      </c>
      <c r="Q4584" t="s">
        <v>87</v>
      </c>
      <c r="R4584" t="s">
        <v>8234</v>
      </c>
      <c r="S4584" t="s">
        <v>109</v>
      </c>
      <c r="T4584">
        <v>0</v>
      </c>
      <c r="U4584">
        <v>0</v>
      </c>
      <c r="V4584" t="s">
        <v>90</v>
      </c>
      <c r="W4584" t="s">
        <v>8238</v>
      </c>
      <c r="X4584" t="s">
        <v>57</v>
      </c>
      <c r="Y4584">
        <v>40</v>
      </c>
      <c r="Z4584">
        <v>62</v>
      </c>
      <c r="AA4584">
        <v>0</v>
      </c>
      <c r="AB4584" t="s">
        <v>58</v>
      </c>
      <c r="AC4584">
        <v>0</v>
      </c>
      <c r="AD4584" t="s">
        <v>59</v>
      </c>
    </row>
    <row r="4585" spans="1:30" x14ac:dyDescent="0.3">
      <c r="A4585" t="s">
        <v>16451</v>
      </c>
      <c r="B4585" t="s">
        <v>39</v>
      </c>
      <c r="C4585">
        <v>210647</v>
      </c>
      <c r="D4585">
        <v>845.51</v>
      </c>
      <c r="E4585" s="1">
        <v>42503</v>
      </c>
      <c r="F4585" s="1">
        <v>43891</v>
      </c>
      <c r="G4585" t="s">
        <v>103</v>
      </c>
      <c r="H4585" t="s">
        <v>41</v>
      </c>
      <c r="I4585" t="s">
        <v>16442</v>
      </c>
      <c r="J4585">
        <v>1388</v>
      </c>
      <c r="K4585" t="s">
        <v>42</v>
      </c>
      <c r="L4585">
        <v>0</v>
      </c>
      <c r="M4585" t="s">
        <v>16443</v>
      </c>
      <c r="N4585" t="s">
        <v>49</v>
      </c>
      <c r="O4585">
        <v>76</v>
      </c>
      <c r="P4585" t="s">
        <v>5137</v>
      </c>
      <c r="Q4585" t="s">
        <v>62</v>
      </c>
      <c r="R4585" t="s">
        <v>16444</v>
      </c>
      <c r="S4585" t="s">
        <v>36</v>
      </c>
      <c r="T4585">
        <v>0</v>
      </c>
      <c r="U4585">
        <v>1</v>
      </c>
      <c r="V4585" t="s">
        <v>37</v>
      </c>
      <c r="W4585" t="s">
        <v>16452</v>
      </c>
      <c r="X4585" t="s">
        <v>72</v>
      </c>
      <c r="Y4585">
        <v>34</v>
      </c>
      <c r="Z4585">
        <v>22</v>
      </c>
      <c r="AA4585">
        <v>0</v>
      </c>
      <c r="AB4585" t="s">
        <v>73</v>
      </c>
      <c r="AC4585">
        <v>0</v>
      </c>
      <c r="AD4585" t="s">
        <v>74</v>
      </c>
    </row>
    <row r="4586" spans="1:30" x14ac:dyDescent="0.3">
      <c r="A4586" t="s">
        <v>15541</v>
      </c>
      <c r="B4586" t="s">
        <v>70</v>
      </c>
      <c r="C4586">
        <v>192908</v>
      </c>
      <c r="D4586">
        <v>722.39</v>
      </c>
      <c r="E4586" s="1">
        <v>44590</v>
      </c>
      <c r="F4586" s="1">
        <v>45171</v>
      </c>
      <c r="G4586" t="s">
        <v>40</v>
      </c>
      <c r="H4586" t="s">
        <v>41</v>
      </c>
      <c r="I4586" t="s">
        <v>15538</v>
      </c>
      <c r="J4586">
        <v>581</v>
      </c>
      <c r="K4586" t="s">
        <v>100</v>
      </c>
      <c r="L4586">
        <v>0</v>
      </c>
      <c r="M4586" t="s">
        <v>15539</v>
      </c>
      <c r="N4586" t="s">
        <v>32</v>
      </c>
      <c r="O4586">
        <v>60</v>
      </c>
      <c r="P4586" t="s">
        <v>1004</v>
      </c>
      <c r="Q4586" t="s">
        <v>87</v>
      </c>
      <c r="R4586" t="s">
        <v>15540</v>
      </c>
      <c r="S4586" t="s">
        <v>36</v>
      </c>
      <c r="T4586">
        <v>0</v>
      </c>
      <c r="U4586">
        <v>1</v>
      </c>
      <c r="V4586" t="s">
        <v>37</v>
      </c>
      <c r="W4586" t="s">
        <v>15542</v>
      </c>
      <c r="X4586" t="s">
        <v>44</v>
      </c>
      <c r="Y4586">
        <v>30</v>
      </c>
      <c r="Z4586">
        <v>25</v>
      </c>
      <c r="AA4586">
        <v>0</v>
      </c>
      <c r="AB4586" t="s">
        <v>73</v>
      </c>
      <c r="AC4586">
        <v>0</v>
      </c>
      <c r="AD4586" t="s">
        <v>46</v>
      </c>
    </row>
    <row r="4587" spans="1:30" x14ac:dyDescent="0.3">
      <c r="A4587" t="s">
        <v>15276</v>
      </c>
      <c r="B4587" t="s">
        <v>70</v>
      </c>
      <c r="C4587">
        <v>348879</v>
      </c>
      <c r="D4587">
        <v>1480.24</v>
      </c>
      <c r="E4587" s="1">
        <v>43346</v>
      </c>
      <c r="F4587" s="1">
        <v>46024</v>
      </c>
      <c r="G4587" t="s">
        <v>103</v>
      </c>
      <c r="H4587" t="s">
        <v>41</v>
      </c>
      <c r="I4587" t="s">
        <v>15271</v>
      </c>
      <c r="J4587">
        <v>2678</v>
      </c>
      <c r="K4587" t="s">
        <v>42</v>
      </c>
      <c r="L4587">
        <v>0</v>
      </c>
      <c r="M4587" t="s">
        <v>15272</v>
      </c>
      <c r="N4587" t="s">
        <v>60</v>
      </c>
      <c r="O4587">
        <v>56</v>
      </c>
      <c r="P4587" t="s">
        <v>2040</v>
      </c>
      <c r="Q4587" t="s">
        <v>62</v>
      </c>
      <c r="R4587" t="s">
        <v>15273</v>
      </c>
      <c r="S4587" t="s">
        <v>36</v>
      </c>
      <c r="T4587">
        <v>0</v>
      </c>
      <c r="U4587">
        <v>0</v>
      </c>
      <c r="V4587" t="s">
        <v>37</v>
      </c>
      <c r="W4587" t="s">
        <v>15277</v>
      </c>
      <c r="X4587" t="s">
        <v>72</v>
      </c>
      <c r="Y4587">
        <v>21</v>
      </c>
      <c r="Z4587">
        <v>38</v>
      </c>
      <c r="AA4587">
        <v>0</v>
      </c>
      <c r="AB4587" t="s">
        <v>45</v>
      </c>
      <c r="AC4587">
        <v>0</v>
      </c>
      <c r="AD4587" t="s">
        <v>74</v>
      </c>
    </row>
    <row r="4588" spans="1:30" x14ac:dyDescent="0.3">
      <c r="A4588" t="s">
        <v>18249</v>
      </c>
      <c r="B4588" t="s">
        <v>70</v>
      </c>
      <c r="C4588">
        <v>238373</v>
      </c>
      <c r="D4588">
        <v>497.33</v>
      </c>
      <c r="E4588" s="1">
        <v>45100</v>
      </c>
      <c r="F4588" s="1">
        <v>46367</v>
      </c>
      <c r="G4588" t="s">
        <v>99</v>
      </c>
      <c r="H4588" t="s">
        <v>80</v>
      </c>
      <c r="I4588" t="s">
        <v>18244</v>
      </c>
      <c r="J4588">
        <v>1267</v>
      </c>
      <c r="K4588" t="s">
        <v>42</v>
      </c>
      <c r="L4588">
        <v>1</v>
      </c>
      <c r="M4588" t="s">
        <v>18245</v>
      </c>
      <c r="N4588" t="s">
        <v>32</v>
      </c>
      <c r="O4588">
        <v>39</v>
      </c>
      <c r="P4588" t="s">
        <v>2375</v>
      </c>
      <c r="Q4588" t="s">
        <v>62</v>
      </c>
      <c r="R4588" t="s">
        <v>18246</v>
      </c>
      <c r="S4588" t="s">
        <v>89</v>
      </c>
      <c r="T4588">
        <v>0</v>
      </c>
      <c r="U4588">
        <v>0</v>
      </c>
      <c r="V4588" t="s">
        <v>90</v>
      </c>
      <c r="W4588" t="s">
        <v>18250</v>
      </c>
      <c r="X4588" t="s">
        <v>72</v>
      </c>
      <c r="Y4588">
        <v>10</v>
      </c>
      <c r="Z4588">
        <v>97</v>
      </c>
      <c r="AA4588">
        <v>1</v>
      </c>
      <c r="AB4588" t="s">
        <v>58</v>
      </c>
      <c r="AC4588">
        <v>1</v>
      </c>
      <c r="AD4588" t="s">
        <v>74</v>
      </c>
    </row>
    <row r="4589" spans="1:30" x14ac:dyDescent="0.3">
      <c r="A4589" t="s">
        <v>9091</v>
      </c>
      <c r="B4589" t="s">
        <v>54</v>
      </c>
      <c r="C4589">
        <v>214499</v>
      </c>
      <c r="D4589">
        <v>763.82</v>
      </c>
      <c r="E4589" s="1">
        <v>43788</v>
      </c>
      <c r="F4589" s="1">
        <v>46569</v>
      </c>
      <c r="G4589" t="s">
        <v>40</v>
      </c>
      <c r="H4589" t="s">
        <v>41</v>
      </c>
      <c r="I4589" t="s">
        <v>9086</v>
      </c>
      <c r="J4589">
        <v>2781</v>
      </c>
      <c r="K4589" t="s">
        <v>42</v>
      </c>
      <c r="L4589">
        <v>0</v>
      </c>
      <c r="M4589" t="s">
        <v>9087</v>
      </c>
      <c r="N4589" t="s">
        <v>60</v>
      </c>
      <c r="O4589">
        <v>35</v>
      </c>
      <c r="P4589" t="s">
        <v>1526</v>
      </c>
      <c r="Q4589" t="s">
        <v>62</v>
      </c>
      <c r="R4589" t="s">
        <v>9088</v>
      </c>
      <c r="S4589" t="s">
        <v>109</v>
      </c>
      <c r="T4589">
        <v>0</v>
      </c>
      <c r="U4589">
        <v>0</v>
      </c>
      <c r="V4589" t="s">
        <v>90</v>
      </c>
      <c r="W4589" t="s">
        <v>9092</v>
      </c>
      <c r="X4589" t="s">
        <v>44</v>
      </c>
      <c r="Y4589">
        <v>44</v>
      </c>
      <c r="Z4589">
        <v>79</v>
      </c>
      <c r="AA4589">
        <v>1</v>
      </c>
      <c r="AB4589" t="s">
        <v>58</v>
      </c>
      <c r="AC4589">
        <v>1</v>
      </c>
      <c r="AD4589" t="s">
        <v>46</v>
      </c>
    </row>
    <row r="4590" spans="1:30" x14ac:dyDescent="0.3">
      <c r="A4590" t="s">
        <v>2017</v>
      </c>
      <c r="B4590" t="s">
        <v>118</v>
      </c>
      <c r="C4590">
        <v>336094</v>
      </c>
      <c r="D4590">
        <v>398.34</v>
      </c>
      <c r="E4590" s="1">
        <v>43895</v>
      </c>
      <c r="F4590" s="1">
        <v>45378</v>
      </c>
      <c r="G4590" t="s">
        <v>103</v>
      </c>
      <c r="H4590" t="s">
        <v>80</v>
      </c>
      <c r="I4590" t="s">
        <v>2013</v>
      </c>
      <c r="J4590">
        <v>1483</v>
      </c>
      <c r="K4590" t="s">
        <v>42</v>
      </c>
      <c r="L4590">
        <v>1</v>
      </c>
      <c r="M4590" t="s">
        <v>2014</v>
      </c>
      <c r="N4590" t="s">
        <v>32</v>
      </c>
      <c r="O4590">
        <v>53</v>
      </c>
      <c r="P4590" t="s">
        <v>2015</v>
      </c>
      <c r="Q4590" t="s">
        <v>51</v>
      </c>
      <c r="R4590" t="s">
        <v>2016</v>
      </c>
      <c r="S4590" t="s">
        <v>97</v>
      </c>
      <c r="T4590">
        <v>0</v>
      </c>
      <c r="U4590">
        <v>0</v>
      </c>
      <c r="V4590" t="s">
        <v>37</v>
      </c>
      <c r="W4590" t="s">
        <v>2018</v>
      </c>
      <c r="X4590" t="s">
        <v>72</v>
      </c>
      <c r="Y4590">
        <v>1</v>
      </c>
      <c r="Z4590">
        <v>3</v>
      </c>
      <c r="AA4590">
        <v>0</v>
      </c>
      <c r="AB4590" t="s">
        <v>73</v>
      </c>
      <c r="AC4590">
        <v>0</v>
      </c>
      <c r="AD4590" t="s">
        <v>74</v>
      </c>
    </row>
    <row r="4591" spans="1:30" x14ac:dyDescent="0.3">
      <c r="A4591" t="s">
        <v>3680</v>
      </c>
      <c r="B4591" t="s">
        <v>118</v>
      </c>
      <c r="C4591">
        <v>82000</v>
      </c>
      <c r="D4591">
        <v>170.51</v>
      </c>
      <c r="E4591" s="1">
        <v>45517</v>
      </c>
      <c r="F4591" s="1">
        <v>48146</v>
      </c>
      <c r="G4591" t="s">
        <v>40</v>
      </c>
      <c r="H4591" t="s">
        <v>55</v>
      </c>
      <c r="I4591" t="s">
        <v>3675</v>
      </c>
      <c r="J4591">
        <v>2629</v>
      </c>
      <c r="K4591" t="s">
        <v>42</v>
      </c>
      <c r="L4591">
        <v>0</v>
      </c>
      <c r="M4591" t="s">
        <v>3676</v>
      </c>
      <c r="N4591" t="s">
        <v>32</v>
      </c>
      <c r="O4591">
        <v>42</v>
      </c>
      <c r="P4591" t="s">
        <v>1713</v>
      </c>
      <c r="Q4591" t="s">
        <v>87</v>
      </c>
      <c r="R4591" t="s">
        <v>3677</v>
      </c>
      <c r="S4591" t="s">
        <v>89</v>
      </c>
      <c r="T4591">
        <v>0</v>
      </c>
      <c r="U4591">
        <v>0</v>
      </c>
      <c r="V4591" t="s">
        <v>90</v>
      </c>
      <c r="W4591" t="s">
        <v>3681</v>
      </c>
      <c r="X4591" t="s">
        <v>72</v>
      </c>
      <c r="Y4591">
        <v>22</v>
      </c>
      <c r="Z4591">
        <v>86</v>
      </c>
      <c r="AA4591">
        <v>1</v>
      </c>
      <c r="AB4591" t="s">
        <v>58</v>
      </c>
      <c r="AC4591">
        <v>1</v>
      </c>
      <c r="AD4591" t="s">
        <v>74</v>
      </c>
    </row>
    <row r="4592" spans="1:30" x14ac:dyDescent="0.3">
      <c r="A4592" t="s">
        <v>13903</v>
      </c>
      <c r="B4592" t="s">
        <v>54</v>
      </c>
      <c r="C4592">
        <v>361456</v>
      </c>
      <c r="D4592">
        <v>142.04</v>
      </c>
      <c r="E4592" s="1">
        <v>44534</v>
      </c>
      <c r="F4592" s="1">
        <v>48007</v>
      </c>
      <c r="G4592" t="s">
        <v>103</v>
      </c>
      <c r="H4592" t="s">
        <v>55</v>
      </c>
      <c r="I4592" t="s">
        <v>13900</v>
      </c>
      <c r="J4592">
        <v>3473</v>
      </c>
      <c r="K4592" t="s">
        <v>42</v>
      </c>
      <c r="L4592">
        <v>0</v>
      </c>
      <c r="M4592" t="s">
        <v>13901</v>
      </c>
      <c r="N4592" t="s">
        <v>32</v>
      </c>
      <c r="O4592">
        <v>39</v>
      </c>
      <c r="P4592" t="s">
        <v>811</v>
      </c>
      <c r="Q4592" t="s">
        <v>87</v>
      </c>
      <c r="R4592" t="s">
        <v>13902</v>
      </c>
      <c r="S4592" t="s">
        <v>89</v>
      </c>
      <c r="T4592">
        <v>0</v>
      </c>
      <c r="U4592">
        <v>0</v>
      </c>
      <c r="V4592" t="s">
        <v>90</v>
      </c>
      <c r="W4592" t="s">
        <v>13904</v>
      </c>
      <c r="X4592" t="s">
        <v>57</v>
      </c>
      <c r="Y4592">
        <v>19</v>
      </c>
      <c r="Z4592">
        <v>56</v>
      </c>
      <c r="AA4592">
        <v>0</v>
      </c>
      <c r="AB4592" t="s">
        <v>45</v>
      </c>
      <c r="AC4592">
        <v>0</v>
      </c>
      <c r="AD4592" t="s">
        <v>59</v>
      </c>
    </row>
    <row r="4593" spans="1:30" x14ac:dyDescent="0.3">
      <c r="A4593" t="s">
        <v>5767</v>
      </c>
      <c r="B4593" t="s">
        <v>118</v>
      </c>
      <c r="C4593">
        <v>427731</v>
      </c>
      <c r="D4593">
        <v>565.85</v>
      </c>
      <c r="E4593" s="1">
        <v>43577</v>
      </c>
      <c r="F4593" s="1">
        <v>45173</v>
      </c>
      <c r="G4593" t="s">
        <v>99</v>
      </c>
      <c r="H4593" t="s">
        <v>41</v>
      </c>
      <c r="I4593" t="s">
        <v>5762</v>
      </c>
      <c r="J4593">
        <v>1596</v>
      </c>
      <c r="K4593" t="s">
        <v>42</v>
      </c>
      <c r="L4593">
        <v>0</v>
      </c>
      <c r="M4593" t="s">
        <v>5763</v>
      </c>
      <c r="N4593" t="s">
        <v>32</v>
      </c>
      <c r="O4593">
        <v>22</v>
      </c>
      <c r="P4593" t="s">
        <v>3577</v>
      </c>
      <c r="Q4593" t="s">
        <v>87</v>
      </c>
      <c r="R4593" t="s">
        <v>5764</v>
      </c>
      <c r="S4593" t="s">
        <v>67</v>
      </c>
      <c r="T4593">
        <v>0</v>
      </c>
      <c r="U4593">
        <v>0</v>
      </c>
      <c r="V4593" t="s">
        <v>68</v>
      </c>
      <c r="W4593" t="s">
        <v>5768</v>
      </c>
      <c r="X4593" t="s">
        <v>44</v>
      </c>
      <c r="Y4593">
        <v>44</v>
      </c>
      <c r="Z4593">
        <v>55</v>
      </c>
      <c r="AA4593">
        <v>0</v>
      </c>
      <c r="AB4593" t="s">
        <v>45</v>
      </c>
      <c r="AC4593">
        <v>0</v>
      </c>
      <c r="AD4593" t="s">
        <v>46</v>
      </c>
    </row>
    <row r="4594" spans="1:30" x14ac:dyDescent="0.3">
      <c r="A4594" t="s">
        <v>4254</v>
      </c>
      <c r="B4594" t="s">
        <v>54</v>
      </c>
      <c r="C4594">
        <v>425296</v>
      </c>
      <c r="D4594">
        <v>724.29</v>
      </c>
      <c r="E4594" s="1">
        <v>44464</v>
      </c>
      <c r="F4594" s="1">
        <v>46883</v>
      </c>
      <c r="G4594" t="s">
        <v>99</v>
      </c>
      <c r="H4594" t="s">
        <v>55</v>
      </c>
      <c r="I4594" t="s">
        <v>4251</v>
      </c>
      <c r="J4594">
        <v>2419</v>
      </c>
      <c r="K4594" t="s">
        <v>42</v>
      </c>
      <c r="L4594">
        <v>0</v>
      </c>
      <c r="M4594" t="s">
        <v>4252</v>
      </c>
      <c r="N4594" t="s">
        <v>32</v>
      </c>
      <c r="O4594">
        <v>44</v>
      </c>
      <c r="P4594" t="s">
        <v>1639</v>
      </c>
      <c r="Q4594" t="s">
        <v>51</v>
      </c>
      <c r="R4594" t="s">
        <v>4253</v>
      </c>
      <c r="S4594" t="s">
        <v>89</v>
      </c>
      <c r="T4594">
        <v>0</v>
      </c>
      <c r="U4594">
        <v>0</v>
      </c>
      <c r="V4594" t="s">
        <v>90</v>
      </c>
      <c r="W4594" t="s">
        <v>4255</v>
      </c>
      <c r="X4594" t="s">
        <v>57</v>
      </c>
      <c r="Y4594">
        <v>0</v>
      </c>
      <c r="Z4594">
        <v>41</v>
      </c>
      <c r="AA4594">
        <v>0</v>
      </c>
      <c r="AB4594" t="s">
        <v>45</v>
      </c>
      <c r="AC4594">
        <v>0</v>
      </c>
      <c r="AD4594" t="s">
        <v>59</v>
      </c>
    </row>
    <row r="4595" spans="1:30" x14ac:dyDescent="0.3">
      <c r="A4595" t="s">
        <v>9658</v>
      </c>
      <c r="B4595" t="s">
        <v>70</v>
      </c>
      <c r="C4595">
        <v>462716</v>
      </c>
      <c r="D4595">
        <v>1295.83</v>
      </c>
      <c r="E4595" s="1">
        <v>44008</v>
      </c>
      <c r="F4595" s="1">
        <v>45360</v>
      </c>
      <c r="G4595" t="s">
        <v>103</v>
      </c>
      <c r="H4595" t="s">
        <v>41</v>
      </c>
      <c r="I4595" t="s">
        <v>9655</v>
      </c>
      <c r="J4595">
        <v>1352</v>
      </c>
      <c r="K4595" t="s">
        <v>42</v>
      </c>
      <c r="L4595">
        <v>0</v>
      </c>
      <c r="M4595" t="s">
        <v>9656</v>
      </c>
      <c r="N4595" t="s">
        <v>32</v>
      </c>
      <c r="O4595">
        <v>82</v>
      </c>
      <c r="P4595" t="s">
        <v>7585</v>
      </c>
      <c r="Q4595" t="s">
        <v>62</v>
      </c>
      <c r="R4595" t="s">
        <v>9657</v>
      </c>
      <c r="S4595" t="s">
        <v>36</v>
      </c>
      <c r="T4595">
        <v>0</v>
      </c>
      <c r="U4595">
        <v>1</v>
      </c>
      <c r="V4595" t="s">
        <v>37</v>
      </c>
      <c r="W4595" t="s">
        <v>9659</v>
      </c>
      <c r="X4595" t="s">
        <v>44</v>
      </c>
      <c r="Y4595">
        <v>15</v>
      </c>
      <c r="Z4595">
        <v>73</v>
      </c>
      <c r="AA4595">
        <v>1</v>
      </c>
      <c r="AB4595" t="s">
        <v>58</v>
      </c>
      <c r="AC4595">
        <v>1</v>
      </c>
      <c r="AD4595" t="s">
        <v>46</v>
      </c>
    </row>
    <row r="4596" spans="1:30" x14ac:dyDescent="0.3">
      <c r="A4596" t="s">
        <v>4165</v>
      </c>
      <c r="B4596" t="s">
        <v>39</v>
      </c>
      <c r="C4596">
        <v>179431</v>
      </c>
      <c r="D4596">
        <v>110.53</v>
      </c>
      <c r="E4596" s="1">
        <v>44840</v>
      </c>
      <c r="F4596" s="1">
        <v>45682</v>
      </c>
      <c r="G4596" t="s">
        <v>99</v>
      </c>
      <c r="H4596" t="s">
        <v>80</v>
      </c>
      <c r="I4596" t="s">
        <v>4158</v>
      </c>
      <c r="J4596">
        <v>842</v>
      </c>
      <c r="K4596" t="s">
        <v>100</v>
      </c>
      <c r="L4596">
        <v>1</v>
      </c>
      <c r="M4596" t="s">
        <v>4159</v>
      </c>
      <c r="N4596" t="s">
        <v>32</v>
      </c>
      <c r="O4596">
        <v>65</v>
      </c>
      <c r="P4596" t="s">
        <v>336</v>
      </c>
      <c r="Q4596" t="s">
        <v>87</v>
      </c>
      <c r="R4596" t="s">
        <v>4160</v>
      </c>
      <c r="S4596" t="s">
        <v>36</v>
      </c>
      <c r="T4596">
        <v>0</v>
      </c>
      <c r="U4596">
        <v>1</v>
      </c>
      <c r="V4596" t="s">
        <v>37</v>
      </c>
      <c r="W4596" t="s">
        <v>4166</v>
      </c>
      <c r="X4596" t="s">
        <v>72</v>
      </c>
      <c r="Y4596">
        <v>36</v>
      </c>
      <c r="Z4596">
        <v>95</v>
      </c>
      <c r="AA4596">
        <v>1</v>
      </c>
      <c r="AB4596" t="s">
        <v>58</v>
      </c>
      <c r="AC4596">
        <v>1</v>
      </c>
      <c r="AD4596" t="s">
        <v>74</v>
      </c>
    </row>
    <row r="4597" spans="1:30" x14ac:dyDescent="0.3">
      <c r="A4597" t="s">
        <v>16345</v>
      </c>
      <c r="B4597" t="s">
        <v>70</v>
      </c>
      <c r="C4597">
        <v>376246</v>
      </c>
      <c r="D4597">
        <v>1042.69</v>
      </c>
      <c r="E4597" s="1">
        <v>44129</v>
      </c>
      <c r="F4597" s="1">
        <v>47312</v>
      </c>
      <c r="G4597" t="s">
        <v>99</v>
      </c>
      <c r="H4597" t="s">
        <v>41</v>
      </c>
      <c r="I4597" t="s">
        <v>16342</v>
      </c>
      <c r="J4597">
        <v>3183</v>
      </c>
      <c r="K4597" t="s">
        <v>42</v>
      </c>
      <c r="L4597">
        <v>0</v>
      </c>
      <c r="M4597" t="s">
        <v>16343</v>
      </c>
      <c r="N4597" t="s">
        <v>60</v>
      </c>
      <c r="O4597">
        <v>38</v>
      </c>
      <c r="P4597" t="s">
        <v>1678</v>
      </c>
      <c r="Q4597" t="s">
        <v>51</v>
      </c>
      <c r="R4597" t="s">
        <v>16344</v>
      </c>
      <c r="S4597" t="s">
        <v>89</v>
      </c>
      <c r="T4597">
        <v>0</v>
      </c>
      <c r="U4597">
        <v>0</v>
      </c>
      <c r="V4597" t="s">
        <v>90</v>
      </c>
      <c r="W4597" t="s">
        <v>16346</v>
      </c>
      <c r="X4597" t="s">
        <v>72</v>
      </c>
      <c r="Y4597">
        <v>16</v>
      </c>
      <c r="Z4597">
        <v>28</v>
      </c>
      <c r="AA4597">
        <v>0</v>
      </c>
      <c r="AB4597" t="s">
        <v>73</v>
      </c>
      <c r="AC4597">
        <v>0</v>
      </c>
      <c r="AD4597" t="s">
        <v>74</v>
      </c>
    </row>
    <row r="4598" spans="1:30" x14ac:dyDescent="0.3">
      <c r="A4598" t="s">
        <v>16828</v>
      </c>
      <c r="B4598" t="s">
        <v>54</v>
      </c>
      <c r="C4598">
        <v>98479</v>
      </c>
      <c r="D4598">
        <v>1658.58</v>
      </c>
      <c r="E4598" s="1">
        <v>43627</v>
      </c>
      <c r="F4598" s="1">
        <v>44245</v>
      </c>
      <c r="G4598" t="s">
        <v>99</v>
      </c>
      <c r="H4598" t="s">
        <v>80</v>
      </c>
      <c r="I4598" t="s">
        <v>16823</v>
      </c>
      <c r="J4598">
        <v>618</v>
      </c>
      <c r="K4598" t="s">
        <v>100</v>
      </c>
      <c r="L4598">
        <v>1</v>
      </c>
      <c r="M4598" t="s">
        <v>16824</v>
      </c>
      <c r="N4598" t="s">
        <v>49</v>
      </c>
      <c r="O4598">
        <v>34</v>
      </c>
      <c r="P4598" t="s">
        <v>354</v>
      </c>
      <c r="Q4598" t="s">
        <v>87</v>
      </c>
      <c r="R4598" t="s">
        <v>16825</v>
      </c>
      <c r="S4598" t="s">
        <v>109</v>
      </c>
      <c r="T4598">
        <v>0</v>
      </c>
      <c r="U4598">
        <v>0</v>
      </c>
      <c r="V4598" t="s">
        <v>90</v>
      </c>
      <c r="W4598" t="s">
        <v>16829</v>
      </c>
      <c r="X4598" t="s">
        <v>72</v>
      </c>
      <c r="Y4598">
        <v>0</v>
      </c>
      <c r="Z4598">
        <v>35</v>
      </c>
      <c r="AA4598">
        <v>0</v>
      </c>
      <c r="AB4598" t="s">
        <v>45</v>
      </c>
      <c r="AC4598">
        <v>0</v>
      </c>
      <c r="AD4598" t="s">
        <v>74</v>
      </c>
    </row>
    <row r="4599" spans="1:30" x14ac:dyDescent="0.3">
      <c r="A4599" t="s">
        <v>566</v>
      </c>
      <c r="B4599" t="s">
        <v>54</v>
      </c>
      <c r="C4599">
        <v>42871</v>
      </c>
      <c r="D4599">
        <v>1208.1099999999999</v>
      </c>
      <c r="E4599" s="1">
        <v>44407</v>
      </c>
      <c r="F4599" s="1">
        <v>46468</v>
      </c>
      <c r="G4599" t="s">
        <v>103</v>
      </c>
      <c r="H4599" t="s">
        <v>55</v>
      </c>
      <c r="I4599" t="s">
        <v>562</v>
      </c>
      <c r="J4599">
        <v>2061</v>
      </c>
      <c r="K4599" t="s">
        <v>42</v>
      </c>
      <c r="L4599">
        <v>0</v>
      </c>
      <c r="M4599" t="s">
        <v>563</v>
      </c>
      <c r="N4599" t="s">
        <v>60</v>
      </c>
      <c r="O4599">
        <v>60</v>
      </c>
      <c r="P4599" t="s">
        <v>564</v>
      </c>
      <c r="Q4599" t="s">
        <v>51</v>
      </c>
      <c r="R4599" t="s">
        <v>565</v>
      </c>
      <c r="S4599" t="s">
        <v>36</v>
      </c>
      <c r="T4599">
        <v>0</v>
      </c>
      <c r="U4599">
        <v>1</v>
      </c>
      <c r="V4599" t="s">
        <v>37</v>
      </c>
      <c r="W4599" t="s">
        <v>567</v>
      </c>
      <c r="X4599" t="s">
        <v>57</v>
      </c>
      <c r="Y4599">
        <v>5</v>
      </c>
      <c r="Z4599">
        <v>69</v>
      </c>
      <c r="AA4599">
        <v>0</v>
      </c>
      <c r="AB4599" t="s">
        <v>58</v>
      </c>
      <c r="AC4599">
        <v>0</v>
      </c>
      <c r="AD4599" t="s">
        <v>59</v>
      </c>
    </row>
    <row r="4600" spans="1:30" x14ac:dyDescent="0.3">
      <c r="A4600" t="s">
        <v>10422</v>
      </c>
      <c r="B4600" t="s">
        <v>54</v>
      </c>
      <c r="C4600">
        <v>477800</v>
      </c>
      <c r="D4600">
        <v>862.94</v>
      </c>
      <c r="E4600" s="1">
        <v>43727</v>
      </c>
      <c r="F4600" s="1">
        <v>45094</v>
      </c>
      <c r="G4600" t="s">
        <v>103</v>
      </c>
      <c r="H4600" t="s">
        <v>55</v>
      </c>
      <c r="I4600" t="s">
        <v>10417</v>
      </c>
      <c r="J4600">
        <v>1367</v>
      </c>
      <c r="K4600" t="s">
        <v>42</v>
      </c>
      <c r="L4600">
        <v>0</v>
      </c>
      <c r="M4600" t="s">
        <v>10418</v>
      </c>
      <c r="N4600" t="s">
        <v>32</v>
      </c>
      <c r="O4600">
        <v>79</v>
      </c>
      <c r="P4600" t="s">
        <v>4555</v>
      </c>
      <c r="Q4600" t="s">
        <v>34</v>
      </c>
      <c r="R4600" t="s">
        <v>10419</v>
      </c>
      <c r="S4600" t="s">
        <v>36</v>
      </c>
      <c r="T4600">
        <v>1</v>
      </c>
      <c r="U4600">
        <v>1</v>
      </c>
      <c r="V4600" t="s">
        <v>37</v>
      </c>
      <c r="W4600" t="s">
        <v>10423</v>
      </c>
      <c r="X4600" t="s">
        <v>57</v>
      </c>
      <c r="Y4600">
        <v>42</v>
      </c>
      <c r="Z4600">
        <v>91</v>
      </c>
      <c r="AA4600">
        <v>1</v>
      </c>
      <c r="AB4600" t="s">
        <v>58</v>
      </c>
      <c r="AC4600">
        <v>1</v>
      </c>
      <c r="AD4600" t="s">
        <v>59</v>
      </c>
    </row>
    <row r="4601" spans="1:30" x14ac:dyDescent="0.3">
      <c r="A4601" t="s">
        <v>1717</v>
      </c>
      <c r="B4601" t="s">
        <v>54</v>
      </c>
      <c r="C4601">
        <v>282767</v>
      </c>
      <c r="D4601">
        <v>1426.71</v>
      </c>
      <c r="E4601" s="1">
        <v>42492</v>
      </c>
      <c r="F4601" s="1">
        <v>44247</v>
      </c>
      <c r="G4601" t="s">
        <v>103</v>
      </c>
      <c r="H4601" t="s">
        <v>55</v>
      </c>
      <c r="I4601" t="s">
        <v>1714</v>
      </c>
      <c r="J4601">
        <v>1755</v>
      </c>
      <c r="K4601" t="s">
        <v>42</v>
      </c>
      <c r="L4601">
        <v>0</v>
      </c>
      <c r="M4601" t="s">
        <v>1715</v>
      </c>
      <c r="N4601" t="s">
        <v>49</v>
      </c>
      <c r="O4601">
        <v>24</v>
      </c>
      <c r="P4601" t="s">
        <v>107</v>
      </c>
      <c r="Q4601" t="s">
        <v>62</v>
      </c>
      <c r="R4601" t="s">
        <v>1716</v>
      </c>
      <c r="S4601" t="s">
        <v>67</v>
      </c>
      <c r="T4601">
        <v>0</v>
      </c>
      <c r="U4601">
        <v>0</v>
      </c>
      <c r="V4601" t="s">
        <v>68</v>
      </c>
      <c r="W4601" t="s">
        <v>1718</v>
      </c>
      <c r="X4601" t="s">
        <v>44</v>
      </c>
      <c r="Y4601">
        <v>46</v>
      </c>
      <c r="Z4601">
        <v>78</v>
      </c>
      <c r="AA4601">
        <v>1</v>
      </c>
      <c r="AB4601" t="s">
        <v>58</v>
      </c>
      <c r="AC4601">
        <v>1</v>
      </c>
      <c r="AD4601" t="s">
        <v>46</v>
      </c>
    </row>
    <row r="4602" spans="1:30" x14ac:dyDescent="0.3">
      <c r="A4602" t="s">
        <v>8504</v>
      </c>
      <c r="B4602" t="s">
        <v>118</v>
      </c>
      <c r="C4602">
        <v>482131</v>
      </c>
      <c r="D4602">
        <v>1673.26</v>
      </c>
      <c r="E4602" s="1">
        <v>44125</v>
      </c>
      <c r="F4602" s="1">
        <v>47739</v>
      </c>
      <c r="G4602" t="s">
        <v>40</v>
      </c>
      <c r="H4602" t="s">
        <v>41</v>
      </c>
      <c r="I4602" t="s">
        <v>8499</v>
      </c>
      <c r="J4602">
        <v>3614</v>
      </c>
      <c r="K4602" t="s">
        <v>42</v>
      </c>
      <c r="L4602">
        <v>0</v>
      </c>
      <c r="M4602" t="s">
        <v>8500</v>
      </c>
      <c r="N4602" t="s">
        <v>60</v>
      </c>
      <c r="O4602">
        <v>69</v>
      </c>
      <c r="P4602" t="s">
        <v>575</v>
      </c>
      <c r="Q4602" t="s">
        <v>87</v>
      </c>
      <c r="R4602" t="s">
        <v>8501</v>
      </c>
      <c r="S4602" t="s">
        <v>36</v>
      </c>
      <c r="T4602">
        <v>0</v>
      </c>
      <c r="U4602">
        <v>1</v>
      </c>
      <c r="V4602" t="s">
        <v>37</v>
      </c>
      <c r="W4602" t="s">
        <v>8505</v>
      </c>
      <c r="X4602" t="s">
        <v>57</v>
      </c>
      <c r="Y4602">
        <v>31</v>
      </c>
      <c r="Z4602">
        <v>78</v>
      </c>
      <c r="AA4602">
        <v>1</v>
      </c>
      <c r="AB4602" t="s">
        <v>58</v>
      </c>
      <c r="AC4602">
        <v>1</v>
      </c>
      <c r="AD4602" t="s">
        <v>59</v>
      </c>
    </row>
    <row r="4603" spans="1:30" x14ac:dyDescent="0.3">
      <c r="A4603" t="s">
        <v>19464</v>
      </c>
      <c r="B4603" t="s">
        <v>39</v>
      </c>
      <c r="C4603">
        <v>138112</v>
      </c>
      <c r="D4603">
        <v>1475.06</v>
      </c>
      <c r="E4603" s="1">
        <v>45364</v>
      </c>
      <c r="F4603" s="1">
        <v>46457</v>
      </c>
      <c r="G4603" t="s">
        <v>103</v>
      </c>
      <c r="H4603" t="s">
        <v>80</v>
      </c>
      <c r="I4603" t="s">
        <v>19455</v>
      </c>
      <c r="J4603">
        <v>1093</v>
      </c>
      <c r="K4603" t="s">
        <v>100</v>
      </c>
      <c r="L4603">
        <v>1</v>
      </c>
      <c r="M4603" t="s">
        <v>19456</v>
      </c>
      <c r="N4603" t="s">
        <v>32</v>
      </c>
      <c r="O4603">
        <v>18</v>
      </c>
      <c r="P4603" t="s">
        <v>264</v>
      </c>
      <c r="Q4603" t="s">
        <v>34</v>
      </c>
      <c r="R4603" t="s">
        <v>19457</v>
      </c>
      <c r="S4603" t="s">
        <v>67</v>
      </c>
      <c r="T4603">
        <v>1</v>
      </c>
      <c r="U4603">
        <v>0</v>
      </c>
      <c r="V4603" t="s">
        <v>68</v>
      </c>
      <c r="W4603" t="s">
        <v>19465</v>
      </c>
      <c r="X4603" t="s">
        <v>44</v>
      </c>
      <c r="Y4603">
        <v>46</v>
      </c>
      <c r="Z4603">
        <v>98</v>
      </c>
      <c r="AA4603">
        <v>1</v>
      </c>
      <c r="AB4603" t="s">
        <v>58</v>
      </c>
      <c r="AC4603">
        <v>1</v>
      </c>
      <c r="AD4603" t="s">
        <v>46</v>
      </c>
    </row>
    <row r="4604" spans="1:30" x14ac:dyDescent="0.3">
      <c r="A4604" t="s">
        <v>4987</v>
      </c>
      <c r="B4604" t="s">
        <v>70</v>
      </c>
      <c r="C4604">
        <v>311211</v>
      </c>
      <c r="D4604">
        <v>1890.25</v>
      </c>
      <c r="E4604" s="1">
        <v>42598</v>
      </c>
      <c r="F4604" s="1">
        <v>44158</v>
      </c>
      <c r="G4604" t="s">
        <v>99</v>
      </c>
      <c r="H4604" t="s">
        <v>55</v>
      </c>
      <c r="I4604" t="s">
        <v>4983</v>
      </c>
      <c r="J4604">
        <v>1560</v>
      </c>
      <c r="K4604" t="s">
        <v>42</v>
      </c>
      <c r="L4604">
        <v>0</v>
      </c>
      <c r="M4604" t="s">
        <v>4984</v>
      </c>
      <c r="N4604" t="s">
        <v>60</v>
      </c>
      <c r="O4604">
        <v>72</v>
      </c>
      <c r="P4604" t="s">
        <v>4985</v>
      </c>
      <c r="Q4604" t="s">
        <v>87</v>
      </c>
      <c r="R4604" t="s">
        <v>4986</v>
      </c>
      <c r="S4604" t="s">
        <v>36</v>
      </c>
      <c r="T4604">
        <v>0</v>
      </c>
      <c r="U4604">
        <v>1</v>
      </c>
      <c r="V4604" t="s">
        <v>37</v>
      </c>
      <c r="W4604" t="s">
        <v>4988</v>
      </c>
      <c r="X4604" t="s">
        <v>44</v>
      </c>
      <c r="Y4604">
        <v>47</v>
      </c>
      <c r="Z4604">
        <v>54</v>
      </c>
      <c r="AA4604">
        <v>0</v>
      </c>
      <c r="AB4604" t="s">
        <v>45</v>
      </c>
      <c r="AC4604">
        <v>0</v>
      </c>
      <c r="AD4604" t="s">
        <v>46</v>
      </c>
    </row>
    <row r="4605" spans="1:30" x14ac:dyDescent="0.3">
      <c r="A4605" t="s">
        <v>19409</v>
      </c>
      <c r="B4605" t="s">
        <v>39</v>
      </c>
      <c r="C4605">
        <v>353158</v>
      </c>
      <c r="D4605">
        <v>181.83</v>
      </c>
      <c r="E4605" s="1">
        <v>42534</v>
      </c>
      <c r="F4605" s="1">
        <v>45099</v>
      </c>
      <c r="G4605" t="s">
        <v>40</v>
      </c>
      <c r="H4605" t="s">
        <v>41</v>
      </c>
      <c r="I4605" t="s">
        <v>19406</v>
      </c>
      <c r="J4605">
        <v>2565</v>
      </c>
      <c r="K4605" t="s">
        <v>42</v>
      </c>
      <c r="L4605">
        <v>0</v>
      </c>
      <c r="M4605" t="s">
        <v>19407</v>
      </c>
      <c r="N4605" t="s">
        <v>60</v>
      </c>
      <c r="O4605">
        <v>35</v>
      </c>
      <c r="P4605" t="s">
        <v>3990</v>
      </c>
      <c r="Q4605" t="s">
        <v>87</v>
      </c>
      <c r="R4605" t="s">
        <v>19408</v>
      </c>
      <c r="S4605" t="s">
        <v>109</v>
      </c>
      <c r="T4605">
        <v>0</v>
      </c>
      <c r="U4605">
        <v>0</v>
      </c>
      <c r="V4605" t="s">
        <v>90</v>
      </c>
      <c r="W4605" t="s">
        <v>19410</v>
      </c>
      <c r="X4605" t="s">
        <v>72</v>
      </c>
      <c r="Y4605">
        <v>5</v>
      </c>
      <c r="Z4605">
        <v>64</v>
      </c>
      <c r="AA4605">
        <v>0</v>
      </c>
      <c r="AB4605" t="s">
        <v>58</v>
      </c>
      <c r="AC4605">
        <v>0</v>
      </c>
      <c r="AD4605" t="s">
        <v>74</v>
      </c>
    </row>
    <row r="4606" spans="1:30" x14ac:dyDescent="0.3">
      <c r="A4606" t="s">
        <v>8711</v>
      </c>
      <c r="B4606" t="s">
        <v>118</v>
      </c>
      <c r="C4606">
        <v>450766</v>
      </c>
      <c r="D4606">
        <v>1092.26</v>
      </c>
      <c r="E4606" s="1">
        <v>42248</v>
      </c>
      <c r="F4606" s="1">
        <v>45190</v>
      </c>
      <c r="G4606" t="s">
        <v>99</v>
      </c>
      <c r="H4606" t="s">
        <v>55</v>
      </c>
      <c r="I4606" t="s">
        <v>8707</v>
      </c>
      <c r="J4606">
        <v>2942</v>
      </c>
      <c r="K4606" t="s">
        <v>42</v>
      </c>
      <c r="L4606">
        <v>0</v>
      </c>
      <c r="M4606" t="s">
        <v>8708</v>
      </c>
      <c r="N4606" t="s">
        <v>49</v>
      </c>
      <c r="O4606">
        <v>71</v>
      </c>
      <c r="P4606" t="s">
        <v>8709</v>
      </c>
      <c r="Q4606" t="s">
        <v>51</v>
      </c>
      <c r="R4606" t="s">
        <v>8710</v>
      </c>
      <c r="S4606" t="s">
        <v>36</v>
      </c>
      <c r="T4606">
        <v>0</v>
      </c>
      <c r="U4606">
        <v>1</v>
      </c>
      <c r="V4606" t="s">
        <v>37</v>
      </c>
      <c r="W4606" t="s">
        <v>8712</v>
      </c>
      <c r="X4606" t="s">
        <v>72</v>
      </c>
      <c r="Y4606">
        <v>36</v>
      </c>
      <c r="Z4606">
        <v>90</v>
      </c>
      <c r="AA4606">
        <v>1</v>
      </c>
      <c r="AB4606" t="s">
        <v>58</v>
      </c>
      <c r="AC4606">
        <v>1</v>
      </c>
      <c r="AD4606" t="s">
        <v>74</v>
      </c>
    </row>
    <row r="4607" spans="1:30" x14ac:dyDescent="0.3">
      <c r="A4607" t="s">
        <v>6322</v>
      </c>
      <c r="B4607" t="s">
        <v>54</v>
      </c>
      <c r="C4607">
        <v>62048</v>
      </c>
      <c r="D4607">
        <v>1225.6099999999999</v>
      </c>
      <c r="E4607" s="1">
        <v>43208</v>
      </c>
      <c r="F4607" s="1">
        <v>45385</v>
      </c>
      <c r="G4607" t="s">
        <v>103</v>
      </c>
      <c r="H4607" t="s">
        <v>41</v>
      </c>
      <c r="I4607" t="s">
        <v>6317</v>
      </c>
      <c r="J4607">
        <v>2177</v>
      </c>
      <c r="K4607" t="s">
        <v>42</v>
      </c>
      <c r="L4607">
        <v>0</v>
      </c>
      <c r="M4607" t="s">
        <v>6318</v>
      </c>
      <c r="N4607" t="s">
        <v>32</v>
      </c>
      <c r="O4607">
        <v>43</v>
      </c>
      <c r="P4607" t="s">
        <v>3094</v>
      </c>
      <c r="Q4607" t="s">
        <v>51</v>
      </c>
      <c r="R4607" t="s">
        <v>6319</v>
      </c>
      <c r="S4607" t="s">
        <v>89</v>
      </c>
      <c r="T4607">
        <v>0</v>
      </c>
      <c r="U4607">
        <v>0</v>
      </c>
      <c r="V4607" t="s">
        <v>90</v>
      </c>
      <c r="W4607" t="s">
        <v>6323</v>
      </c>
      <c r="X4607" t="s">
        <v>72</v>
      </c>
      <c r="Y4607">
        <v>2</v>
      </c>
      <c r="Z4607">
        <v>34</v>
      </c>
      <c r="AA4607">
        <v>0</v>
      </c>
      <c r="AB4607" t="s">
        <v>45</v>
      </c>
      <c r="AC4607">
        <v>0</v>
      </c>
      <c r="AD4607" t="s">
        <v>74</v>
      </c>
    </row>
    <row r="4608" spans="1:30" x14ac:dyDescent="0.3">
      <c r="A4608" t="s">
        <v>4578</v>
      </c>
      <c r="B4608" t="s">
        <v>70</v>
      </c>
      <c r="C4608">
        <v>435627</v>
      </c>
      <c r="D4608">
        <v>587.58000000000004</v>
      </c>
      <c r="E4608" s="1">
        <v>42346</v>
      </c>
      <c r="F4608" s="1">
        <v>43643</v>
      </c>
      <c r="G4608" t="s">
        <v>99</v>
      </c>
      <c r="H4608" t="s">
        <v>55</v>
      </c>
      <c r="I4608" t="s">
        <v>4573</v>
      </c>
      <c r="J4608">
        <v>1297</v>
      </c>
      <c r="K4608" t="s">
        <v>42</v>
      </c>
      <c r="L4608">
        <v>0</v>
      </c>
      <c r="M4608" t="s">
        <v>4574</v>
      </c>
      <c r="N4608" t="s">
        <v>49</v>
      </c>
      <c r="O4608">
        <v>81</v>
      </c>
      <c r="P4608" t="s">
        <v>3860</v>
      </c>
      <c r="Q4608" t="s">
        <v>62</v>
      </c>
      <c r="R4608" t="s">
        <v>4575</v>
      </c>
      <c r="S4608" t="s">
        <v>36</v>
      </c>
      <c r="T4608">
        <v>0</v>
      </c>
      <c r="U4608">
        <v>1</v>
      </c>
      <c r="V4608" t="s">
        <v>37</v>
      </c>
      <c r="W4608" t="s">
        <v>4579</v>
      </c>
      <c r="X4608" t="s">
        <v>57</v>
      </c>
      <c r="Y4608">
        <v>20</v>
      </c>
      <c r="Z4608">
        <v>5</v>
      </c>
      <c r="AA4608">
        <v>0</v>
      </c>
      <c r="AB4608" t="s">
        <v>73</v>
      </c>
      <c r="AC4608">
        <v>0</v>
      </c>
      <c r="AD4608" t="s">
        <v>59</v>
      </c>
    </row>
    <row r="4609" spans="1:30" x14ac:dyDescent="0.3">
      <c r="A4609" t="s">
        <v>11284</v>
      </c>
      <c r="B4609" t="s">
        <v>118</v>
      </c>
      <c r="C4609">
        <v>115106</v>
      </c>
      <c r="D4609">
        <v>1590.8</v>
      </c>
      <c r="E4609" s="1">
        <v>45197</v>
      </c>
      <c r="F4609" s="1">
        <v>45692</v>
      </c>
      <c r="G4609" t="s">
        <v>99</v>
      </c>
      <c r="H4609" t="s">
        <v>55</v>
      </c>
      <c r="I4609" t="s">
        <v>11281</v>
      </c>
      <c r="J4609">
        <v>495</v>
      </c>
      <c r="K4609" t="s">
        <v>100</v>
      </c>
      <c r="L4609">
        <v>0</v>
      </c>
      <c r="M4609" t="s">
        <v>11282</v>
      </c>
      <c r="N4609" t="s">
        <v>32</v>
      </c>
      <c r="O4609">
        <v>68</v>
      </c>
      <c r="P4609" t="s">
        <v>2468</v>
      </c>
      <c r="Q4609" t="s">
        <v>51</v>
      </c>
      <c r="R4609" t="s">
        <v>11283</v>
      </c>
      <c r="S4609" t="s">
        <v>36</v>
      </c>
      <c r="T4609">
        <v>0</v>
      </c>
      <c r="U4609">
        <v>1</v>
      </c>
      <c r="V4609" t="s">
        <v>37</v>
      </c>
      <c r="W4609" t="s">
        <v>11285</v>
      </c>
      <c r="X4609" t="s">
        <v>57</v>
      </c>
      <c r="Y4609">
        <v>13</v>
      </c>
      <c r="Z4609">
        <v>14</v>
      </c>
      <c r="AA4609">
        <v>0</v>
      </c>
      <c r="AB4609" t="s">
        <v>73</v>
      </c>
      <c r="AC4609">
        <v>0</v>
      </c>
      <c r="AD4609" t="s">
        <v>59</v>
      </c>
    </row>
    <row r="4610" spans="1:30" x14ac:dyDescent="0.3">
      <c r="A4610" t="s">
        <v>513</v>
      </c>
      <c r="B4610" t="s">
        <v>54</v>
      </c>
      <c r="C4610">
        <v>95247</v>
      </c>
      <c r="D4610">
        <v>217.64</v>
      </c>
      <c r="E4610" s="1">
        <v>43628</v>
      </c>
      <c r="F4610" s="1">
        <v>44590</v>
      </c>
      <c r="G4610" t="s">
        <v>99</v>
      </c>
      <c r="H4610" t="s">
        <v>55</v>
      </c>
      <c r="I4610" t="s">
        <v>506</v>
      </c>
      <c r="J4610">
        <v>962</v>
      </c>
      <c r="K4610" t="s">
        <v>100</v>
      </c>
      <c r="L4610">
        <v>0</v>
      </c>
      <c r="M4610" t="s">
        <v>507</v>
      </c>
      <c r="N4610" t="s">
        <v>49</v>
      </c>
      <c r="O4610">
        <v>75</v>
      </c>
      <c r="P4610" t="s">
        <v>274</v>
      </c>
      <c r="Q4610" t="s">
        <v>34</v>
      </c>
      <c r="R4610" t="s">
        <v>508</v>
      </c>
      <c r="S4610" t="s">
        <v>36</v>
      </c>
      <c r="T4610">
        <v>1</v>
      </c>
      <c r="U4610">
        <v>1</v>
      </c>
      <c r="V4610" t="s">
        <v>37</v>
      </c>
      <c r="W4610" t="s">
        <v>514</v>
      </c>
      <c r="X4610" t="s">
        <v>44</v>
      </c>
      <c r="Y4610">
        <v>49</v>
      </c>
      <c r="Z4610">
        <v>81</v>
      </c>
      <c r="AA4610">
        <v>1</v>
      </c>
      <c r="AB4610" t="s">
        <v>58</v>
      </c>
      <c r="AC4610">
        <v>1</v>
      </c>
      <c r="AD4610" t="s">
        <v>46</v>
      </c>
    </row>
    <row r="4611" spans="1:30" x14ac:dyDescent="0.3">
      <c r="A4611" t="s">
        <v>2402</v>
      </c>
      <c r="B4611" t="s">
        <v>54</v>
      </c>
      <c r="C4611">
        <v>29601</v>
      </c>
      <c r="D4611">
        <v>1582.54</v>
      </c>
      <c r="E4611" s="1">
        <v>43906</v>
      </c>
      <c r="F4611" s="1">
        <v>45227</v>
      </c>
      <c r="G4611" t="s">
        <v>99</v>
      </c>
      <c r="H4611" t="s">
        <v>41</v>
      </c>
      <c r="I4611" t="s">
        <v>2395</v>
      </c>
      <c r="J4611">
        <v>1321</v>
      </c>
      <c r="K4611" t="s">
        <v>42</v>
      </c>
      <c r="L4611">
        <v>0</v>
      </c>
      <c r="M4611" t="s">
        <v>2396</v>
      </c>
      <c r="N4611" t="s">
        <v>60</v>
      </c>
      <c r="O4611">
        <v>84</v>
      </c>
      <c r="P4611" t="s">
        <v>1865</v>
      </c>
      <c r="Q4611" t="s">
        <v>87</v>
      </c>
      <c r="R4611" t="s">
        <v>2397</v>
      </c>
      <c r="S4611" t="s">
        <v>36</v>
      </c>
      <c r="T4611">
        <v>0</v>
      </c>
      <c r="U4611">
        <v>1</v>
      </c>
      <c r="V4611" t="s">
        <v>37</v>
      </c>
      <c r="W4611" t="s">
        <v>2403</v>
      </c>
      <c r="X4611" t="s">
        <v>57</v>
      </c>
      <c r="Y4611">
        <v>50</v>
      </c>
      <c r="Z4611">
        <v>85</v>
      </c>
      <c r="AA4611">
        <v>1</v>
      </c>
      <c r="AB4611" t="s">
        <v>58</v>
      </c>
      <c r="AC4611">
        <v>1</v>
      </c>
      <c r="AD4611" t="s">
        <v>59</v>
      </c>
    </row>
    <row r="4612" spans="1:30" x14ac:dyDescent="0.3">
      <c r="A4612" t="s">
        <v>13776</v>
      </c>
      <c r="B4612" t="s">
        <v>54</v>
      </c>
      <c r="C4612">
        <v>458446</v>
      </c>
      <c r="D4612">
        <v>648.36</v>
      </c>
      <c r="E4612" s="1">
        <v>44259</v>
      </c>
      <c r="F4612" s="1">
        <v>47585</v>
      </c>
      <c r="G4612" t="s">
        <v>103</v>
      </c>
      <c r="H4612" t="s">
        <v>41</v>
      </c>
      <c r="I4612" t="s">
        <v>13773</v>
      </c>
      <c r="J4612">
        <v>3326</v>
      </c>
      <c r="K4612" t="s">
        <v>42</v>
      </c>
      <c r="L4612">
        <v>0</v>
      </c>
      <c r="M4612" t="s">
        <v>13774</v>
      </c>
      <c r="N4612" t="s">
        <v>49</v>
      </c>
      <c r="O4612">
        <v>57</v>
      </c>
      <c r="P4612" t="s">
        <v>1886</v>
      </c>
      <c r="Q4612" t="s">
        <v>62</v>
      </c>
      <c r="R4612" t="s">
        <v>13775</v>
      </c>
      <c r="S4612" t="s">
        <v>36</v>
      </c>
      <c r="T4612">
        <v>0</v>
      </c>
      <c r="U4612">
        <v>0</v>
      </c>
      <c r="V4612" t="s">
        <v>37</v>
      </c>
      <c r="W4612" t="s">
        <v>13777</v>
      </c>
      <c r="X4612" t="s">
        <v>72</v>
      </c>
      <c r="Y4612">
        <v>40</v>
      </c>
      <c r="Z4612">
        <v>55</v>
      </c>
      <c r="AA4612">
        <v>0</v>
      </c>
      <c r="AB4612" t="s">
        <v>45</v>
      </c>
      <c r="AC4612">
        <v>0</v>
      </c>
      <c r="AD4612" t="s">
        <v>74</v>
      </c>
    </row>
    <row r="4613" spans="1:30" x14ac:dyDescent="0.3">
      <c r="A4613" t="s">
        <v>7126</v>
      </c>
      <c r="B4613" t="s">
        <v>70</v>
      </c>
      <c r="C4613">
        <v>36256</v>
      </c>
      <c r="D4613">
        <v>562.97</v>
      </c>
      <c r="E4613" s="1">
        <v>44830</v>
      </c>
      <c r="F4613" s="1">
        <v>46985</v>
      </c>
      <c r="G4613" t="s">
        <v>99</v>
      </c>
      <c r="H4613" t="s">
        <v>55</v>
      </c>
      <c r="I4613" t="s">
        <v>7119</v>
      </c>
      <c r="J4613">
        <v>2155</v>
      </c>
      <c r="K4613" t="s">
        <v>42</v>
      </c>
      <c r="L4613">
        <v>0</v>
      </c>
      <c r="M4613" t="s">
        <v>7120</v>
      </c>
      <c r="N4613" t="s">
        <v>60</v>
      </c>
      <c r="O4613">
        <v>48</v>
      </c>
      <c r="P4613" t="s">
        <v>3650</v>
      </c>
      <c r="Q4613" t="s">
        <v>34</v>
      </c>
      <c r="R4613" t="s">
        <v>7121</v>
      </c>
      <c r="S4613" t="s">
        <v>97</v>
      </c>
      <c r="T4613">
        <v>1</v>
      </c>
      <c r="U4613">
        <v>0</v>
      </c>
      <c r="V4613" t="s">
        <v>90</v>
      </c>
      <c r="W4613" t="s">
        <v>7127</v>
      </c>
      <c r="X4613" t="s">
        <v>44</v>
      </c>
      <c r="Y4613">
        <v>42</v>
      </c>
      <c r="Z4613">
        <v>27</v>
      </c>
      <c r="AA4613">
        <v>0</v>
      </c>
      <c r="AB4613" t="s">
        <v>73</v>
      </c>
      <c r="AC4613">
        <v>0</v>
      </c>
      <c r="AD4613" t="s">
        <v>46</v>
      </c>
    </row>
    <row r="4614" spans="1:30" x14ac:dyDescent="0.3">
      <c r="A4614" t="s">
        <v>3221</v>
      </c>
      <c r="B4614" t="s">
        <v>118</v>
      </c>
      <c r="C4614">
        <v>229888</v>
      </c>
      <c r="D4614">
        <v>1893.78</v>
      </c>
      <c r="E4614" s="1">
        <v>43473</v>
      </c>
      <c r="F4614" s="1">
        <v>45842</v>
      </c>
      <c r="G4614" t="s">
        <v>99</v>
      </c>
      <c r="H4614" t="s">
        <v>55</v>
      </c>
      <c r="I4614" t="s">
        <v>3212</v>
      </c>
      <c r="J4614">
        <v>2369</v>
      </c>
      <c r="K4614" t="s">
        <v>42</v>
      </c>
      <c r="L4614">
        <v>0</v>
      </c>
      <c r="M4614" t="s">
        <v>3213</v>
      </c>
      <c r="N4614" t="s">
        <v>32</v>
      </c>
      <c r="O4614">
        <v>81</v>
      </c>
      <c r="P4614" t="s">
        <v>3108</v>
      </c>
      <c r="Q4614" t="s">
        <v>87</v>
      </c>
      <c r="R4614" t="s">
        <v>3214</v>
      </c>
      <c r="S4614" t="s">
        <v>36</v>
      </c>
      <c r="T4614">
        <v>0</v>
      </c>
      <c r="U4614">
        <v>1</v>
      </c>
      <c r="V4614" t="s">
        <v>37</v>
      </c>
      <c r="W4614" t="s">
        <v>3222</v>
      </c>
      <c r="X4614" t="s">
        <v>57</v>
      </c>
      <c r="Y4614">
        <v>32</v>
      </c>
      <c r="Z4614">
        <v>73</v>
      </c>
      <c r="AA4614">
        <v>1</v>
      </c>
      <c r="AB4614" t="s">
        <v>58</v>
      </c>
      <c r="AC4614">
        <v>1</v>
      </c>
      <c r="AD4614" t="s">
        <v>59</v>
      </c>
    </row>
    <row r="4615" spans="1:30" x14ac:dyDescent="0.3">
      <c r="A4615" t="s">
        <v>12009</v>
      </c>
      <c r="B4615" t="s">
        <v>39</v>
      </c>
      <c r="C4615">
        <v>379578</v>
      </c>
      <c r="D4615">
        <v>419.42</v>
      </c>
      <c r="E4615" s="1">
        <v>43887</v>
      </c>
      <c r="F4615" s="1">
        <v>45938</v>
      </c>
      <c r="G4615" t="s">
        <v>99</v>
      </c>
      <c r="H4615" t="s">
        <v>55</v>
      </c>
      <c r="I4615" t="s">
        <v>12006</v>
      </c>
      <c r="J4615">
        <v>2051</v>
      </c>
      <c r="K4615" t="s">
        <v>42</v>
      </c>
      <c r="L4615">
        <v>0</v>
      </c>
      <c r="M4615" t="s">
        <v>12007</v>
      </c>
      <c r="N4615" t="s">
        <v>49</v>
      </c>
      <c r="O4615">
        <v>67</v>
      </c>
      <c r="P4615" t="s">
        <v>3515</v>
      </c>
      <c r="Q4615" t="s">
        <v>87</v>
      </c>
      <c r="R4615" t="s">
        <v>12008</v>
      </c>
      <c r="S4615" t="s">
        <v>36</v>
      </c>
      <c r="T4615">
        <v>0</v>
      </c>
      <c r="U4615">
        <v>1</v>
      </c>
      <c r="V4615" t="s">
        <v>37</v>
      </c>
      <c r="W4615" t="s">
        <v>12010</v>
      </c>
      <c r="X4615" t="s">
        <v>72</v>
      </c>
      <c r="Y4615">
        <v>0</v>
      </c>
      <c r="Z4615">
        <v>86</v>
      </c>
      <c r="AA4615">
        <v>1</v>
      </c>
      <c r="AB4615" t="s">
        <v>58</v>
      </c>
      <c r="AC4615">
        <v>1</v>
      </c>
      <c r="AD4615" t="s">
        <v>74</v>
      </c>
    </row>
    <row r="4616" spans="1:30" x14ac:dyDescent="0.3">
      <c r="A4616" t="s">
        <v>7423</v>
      </c>
      <c r="B4616" t="s">
        <v>118</v>
      </c>
      <c r="C4616">
        <v>497685</v>
      </c>
      <c r="D4616">
        <v>1955.23</v>
      </c>
      <c r="E4616" s="1">
        <v>45306</v>
      </c>
      <c r="F4616" s="1">
        <v>46708</v>
      </c>
      <c r="G4616" t="s">
        <v>103</v>
      </c>
      <c r="H4616" t="s">
        <v>41</v>
      </c>
      <c r="I4616" t="s">
        <v>7416</v>
      </c>
      <c r="J4616">
        <v>1402</v>
      </c>
      <c r="K4616" t="s">
        <v>42</v>
      </c>
      <c r="L4616">
        <v>0</v>
      </c>
      <c r="M4616" t="s">
        <v>7417</v>
      </c>
      <c r="N4616" t="s">
        <v>32</v>
      </c>
      <c r="O4616">
        <v>52</v>
      </c>
      <c r="P4616" t="s">
        <v>6543</v>
      </c>
      <c r="Q4616" t="s">
        <v>62</v>
      </c>
      <c r="R4616" t="s">
        <v>7418</v>
      </c>
      <c r="S4616" t="s">
        <v>97</v>
      </c>
      <c r="T4616">
        <v>0</v>
      </c>
      <c r="U4616">
        <v>0</v>
      </c>
      <c r="V4616" t="s">
        <v>37</v>
      </c>
      <c r="W4616" t="s">
        <v>7424</v>
      </c>
      <c r="X4616" t="s">
        <v>72</v>
      </c>
      <c r="Y4616">
        <v>31</v>
      </c>
      <c r="Z4616">
        <v>23</v>
      </c>
      <c r="AA4616">
        <v>0</v>
      </c>
      <c r="AB4616" t="s">
        <v>73</v>
      </c>
      <c r="AC4616">
        <v>0</v>
      </c>
      <c r="AD4616" t="s">
        <v>74</v>
      </c>
    </row>
    <row r="4617" spans="1:30" x14ac:dyDescent="0.3">
      <c r="A4617" t="s">
        <v>15081</v>
      </c>
      <c r="B4617" t="s">
        <v>70</v>
      </c>
      <c r="C4617">
        <v>486468</v>
      </c>
      <c r="D4617">
        <v>123.75</v>
      </c>
      <c r="E4617" s="1">
        <v>44108</v>
      </c>
      <c r="F4617" s="1">
        <v>46795</v>
      </c>
      <c r="G4617" t="s">
        <v>40</v>
      </c>
      <c r="H4617" t="s">
        <v>41</v>
      </c>
      <c r="I4617" t="s">
        <v>15078</v>
      </c>
      <c r="J4617">
        <v>2687</v>
      </c>
      <c r="K4617" t="s">
        <v>42</v>
      </c>
      <c r="L4617">
        <v>0</v>
      </c>
      <c r="M4617" t="s">
        <v>15079</v>
      </c>
      <c r="N4617" t="s">
        <v>60</v>
      </c>
      <c r="O4617">
        <v>59</v>
      </c>
      <c r="P4617" t="s">
        <v>106</v>
      </c>
      <c r="Q4617" t="s">
        <v>34</v>
      </c>
      <c r="R4617" t="s">
        <v>15080</v>
      </c>
      <c r="S4617" t="s">
        <v>36</v>
      </c>
      <c r="T4617">
        <v>1</v>
      </c>
      <c r="U4617">
        <v>0</v>
      </c>
      <c r="V4617" t="s">
        <v>37</v>
      </c>
      <c r="W4617" t="s">
        <v>15082</v>
      </c>
      <c r="X4617" t="s">
        <v>44</v>
      </c>
      <c r="Y4617">
        <v>45</v>
      </c>
      <c r="Z4617">
        <v>44</v>
      </c>
      <c r="AA4617">
        <v>0</v>
      </c>
      <c r="AB4617" t="s">
        <v>45</v>
      </c>
      <c r="AC4617">
        <v>0</v>
      </c>
      <c r="AD4617" t="s">
        <v>46</v>
      </c>
    </row>
    <row r="4618" spans="1:30" x14ac:dyDescent="0.3">
      <c r="A4618" t="s">
        <v>13495</v>
      </c>
      <c r="B4618" t="s">
        <v>70</v>
      </c>
      <c r="C4618">
        <v>325785</v>
      </c>
      <c r="D4618">
        <v>180.09</v>
      </c>
      <c r="E4618" s="1">
        <v>43706</v>
      </c>
      <c r="F4618" s="1">
        <v>44150</v>
      </c>
      <c r="G4618" t="s">
        <v>103</v>
      </c>
      <c r="H4618" t="s">
        <v>55</v>
      </c>
      <c r="I4618" t="s">
        <v>13488</v>
      </c>
      <c r="J4618">
        <v>444</v>
      </c>
      <c r="K4618" t="s">
        <v>100</v>
      </c>
      <c r="L4618">
        <v>0</v>
      </c>
      <c r="M4618" t="s">
        <v>13489</v>
      </c>
      <c r="N4618" t="s">
        <v>49</v>
      </c>
      <c r="O4618">
        <v>60</v>
      </c>
      <c r="P4618" t="s">
        <v>9121</v>
      </c>
      <c r="Q4618" t="s">
        <v>51</v>
      </c>
      <c r="R4618" t="s">
        <v>13490</v>
      </c>
      <c r="S4618" t="s">
        <v>36</v>
      </c>
      <c r="T4618">
        <v>0</v>
      </c>
      <c r="U4618">
        <v>1</v>
      </c>
      <c r="V4618" t="s">
        <v>37</v>
      </c>
      <c r="W4618" t="s">
        <v>13496</v>
      </c>
      <c r="X4618" t="s">
        <v>72</v>
      </c>
      <c r="Y4618">
        <v>5</v>
      </c>
      <c r="Z4618">
        <v>80</v>
      </c>
      <c r="AA4618">
        <v>1</v>
      </c>
      <c r="AB4618" t="s">
        <v>58</v>
      </c>
      <c r="AC4618">
        <v>1</v>
      </c>
      <c r="AD4618" t="s">
        <v>74</v>
      </c>
    </row>
    <row r="4619" spans="1:30" x14ac:dyDescent="0.3">
      <c r="A4619" t="s">
        <v>12600</v>
      </c>
      <c r="B4619" t="s">
        <v>39</v>
      </c>
      <c r="C4619">
        <v>83609</v>
      </c>
      <c r="D4619">
        <v>1616.42</v>
      </c>
      <c r="E4619" s="1">
        <v>43421</v>
      </c>
      <c r="F4619" s="1">
        <v>45586</v>
      </c>
      <c r="G4619" t="s">
        <v>40</v>
      </c>
      <c r="H4619" t="s">
        <v>80</v>
      </c>
      <c r="I4619" t="s">
        <v>12593</v>
      </c>
      <c r="J4619">
        <v>2165</v>
      </c>
      <c r="K4619" t="s">
        <v>42</v>
      </c>
      <c r="L4619">
        <v>1</v>
      </c>
      <c r="M4619" t="s">
        <v>12594</v>
      </c>
      <c r="N4619" t="s">
        <v>32</v>
      </c>
      <c r="O4619">
        <v>21</v>
      </c>
      <c r="P4619" t="s">
        <v>3345</v>
      </c>
      <c r="Q4619" t="s">
        <v>87</v>
      </c>
      <c r="R4619" t="s">
        <v>12595</v>
      </c>
      <c r="S4619" t="s">
        <v>67</v>
      </c>
      <c r="T4619">
        <v>0</v>
      </c>
      <c r="U4619">
        <v>0</v>
      </c>
      <c r="V4619" t="s">
        <v>68</v>
      </c>
      <c r="W4619" t="s">
        <v>12601</v>
      </c>
      <c r="X4619" t="s">
        <v>72</v>
      </c>
      <c r="Y4619">
        <v>13</v>
      </c>
      <c r="Z4619">
        <v>83</v>
      </c>
      <c r="AA4619">
        <v>1</v>
      </c>
      <c r="AB4619" t="s">
        <v>58</v>
      </c>
      <c r="AC4619">
        <v>1</v>
      </c>
      <c r="AD4619" t="s">
        <v>74</v>
      </c>
    </row>
    <row r="4620" spans="1:30" x14ac:dyDescent="0.3">
      <c r="A4620" t="s">
        <v>8247</v>
      </c>
      <c r="B4620" t="s">
        <v>54</v>
      </c>
      <c r="C4620">
        <v>278548</v>
      </c>
      <c r="D4620">
        <v>538.78</v>
      </c>
      <c r="E4620" s="1">
        <v>45178</v>
      </c>
      <c r="F4620" s="1">
        <v>45781</v>
      </c>
      <c r="G4620" t="s">
        <v>40</v>
      </c>
      <c r="H4620" t="s">
        <v>55</v>
      </c>
      <c r="I4620" t="s">
        <v>8239</v>
      </c>
      <c r="J4620">
        <v>603</v>
      </c>
      <c r="K4620" t="s">
        <v>100</v>
      </c>
      <c r="L4620">
        <v>0</v>
      </c>
      <c r="M4620" t="s">
        <v>8240</v>
      </c>
      <c r="N4620" t="s">
        <v>32</v>
      </c>
      <c r="O4620">
        <v>65</v>
      </c>
      <c r="P4620" t="s">
        <v>8241</v>
      </c>
      <c r="Q4620" t="s">
        <v>34</v>
      </c>
      <c r="R4620" t="s">
        <v>8242</v>
      </c>
      <c r="S4620" t="s">
        <v>36</v>
      </c>
      <c r="T4620">
        <v>1</v>
      </c>
      <c r="U4620">
        <v>1</v>
      </c>
      <c r="V4620" t="s">
        <v>37</v>
      </c>
      <c r="W4620" t="s">
        <v>8248</v>
      </c>
      <c r="X4620" t="s">
        <v>72</v>
      </c>
      <c r="Y4620">
        <v>39</v>
      </c>
      <c r="Z4620">
        <v>25</v>
      </c>
      <c r="AA4620">
        <v>0</v>
      </c>
      <c r="AB4620" t="s">
        <v>73</v>
      </c>
      <c r="AC4620">
        <v>0</v>
      </c>
      <c r="AD4620" t="s">
        <v>74</v>
      </c>
    </row>
    <row r="4621" spans="1:30" x14ac:dyDescent="0.3">
      <c r="A4621" t="s">
        <v>5174</v>
      </c>
      <c r="B4621" t="s">
        <v>118</v>
      </c>
      <c r="C4621">
        <v>342881</v>
      </c>
      <c r="D4621">
        <v>1231.6500000000001</v>
      </c>
      <c r="E4621" s="1">
        <v>43484</v>
      </c>
      <c r="F4621" s="1">
        <v>44060</v>
      </c>
      <c r="G4621" t="s">
        <v>103</v>
      </c>
      <c r="H4621" t="s">
        <v>80</v>
      </c>
      <c r="I4621" t="s">
        <v>5169</v>
      </c>
      <c r="J4621">
        <v>576</v>
      </c>
      <c r="K4621" t="s">
        <v>100</v>
      </c>
      <c r="L4621">
        <v>1</v>
      </c>
      <c r="M4621" t="s">
        <v>5170</v>
      </c>
      <c r="N4621" t="s">
        <v>32</v>
      </c>
      <c r="O4621">
        <v>72</v>
      </c>
      <c r="P4621" t="s">
        <v>3108</v>
      </c>
      <c r="Q4621" t="s">
        <v>87</v>
      </c>
      <c r="R4621" t="s">
        <v>5171</v>
      </c>
      <c r="S4621" t="s">
        <v>36</v>
      </c>
      <c r="T4621">
        <v>0</v>
      </c>
      <c r="U4621">
        <v>1</v>
      </c>
      <c r="V4621" t="s">
        <v>37</v>
      </c>
      <c r="W4621" t="s">
        <v>5175</v>
      </c>
      <c r="X4621" t="s">
        <v>72</v>
      </c>
      <c r="Y4621">
        <v>13</v>
      </c>
      <c r="Z4621">
        <v>69</v>
      </c>
      <c r="AA4621">
        <v>0</v>
      </c>
      <c r="AB4621" t="s">
        <v>58</v>
      </c>
      <c r="AC4621">
        <v>0</v>
      </c>
      <c r="AD4621" t="s">
        <v>74</v>
      </c>
    </row>
    <row r="4622" spans="1:30" x14ac:dyDescent="0.3">
      <c r="A4622" t="s">
        <v>13189</v>
      </c>
      <c r="B4622" t="s">
        <v>118</v>
      </c>
      <c r="C4622">
        <v>436569</v>
      </c>
      <c r="D4622">
        <v>1101.1400000000001</v>
      </c>
      <c r="E4622" s="1">
        <v>44634</v>
      </c>
      <c r="F4622" s="1">
        <v>45042</v>
      </c>
      <c r="G4622" t="s">
        <v>40</v>
      </c>
      <c r="H4622" t="s">
        <v>80</v>
      </c>
      <c r="I4622" t="s">
        <v>13186</v>
      </c>
      <c r="J4622">
        <v>408</v>
      </c>
      <c r="K4622" t="s">
        <v>100</v>
      </c>
      <c r="L4622">
        <v>1</v>
      </c>
      <c r="M4622" t="s">
        <v>13187</v>
      </c>
      <c r="N4622" t="s">
        <v>60</v>
      </c>
      <c r="O4622">
        <v>27</v>
      </c>
      <c r="P4622" t="s">
        <v>1918</v>
      </c>
      <c r="Q4622" t="s">
        <v>51</v>
      </c>
      <c r="R4622" t="s">
        <v>13188</v>
      </c>
      <c r="S4622" t="s">
        <v>109</v>
      </c>
      <c r="T4622">
        <v>0</v>
      </c>
      <c r="U4622">
        <v>0</v>
      </c>
      <c r="V4622" t="s">
        <v>68</v>
      </c>
      <c r="W4622" t="s">
        <v>13190</v>
      </c>
      <c r="X4622" t="s">
        <v>72</v>
      </c>
      <c r="Y4622">
        <v>27</v>
      </c>
      <c r="Z4622">
        <v>26</v>
      </c>
      <c r="AA4622">
        <v>0</v>
      </c>
      <c r="AB4622" t="s">
        <v>73</v>
      </c>
      <c r="AC4622">
        <v>0</v>
      </c>
      <c r="AD4622" t="s">
        <v>74</v>
      </c>
    </row>
    <row r="4623" spans="1:30" x14ac:dyDescent="0.3">
      <c r="A4623" t="s">
        <v>3087</v>
      </c>
      <c r="B4623" t="s">
        <v>70</v>
      </c>
      <c r="C4623">
        <v>67600</v>
      </c>
      <c r="D4623">
        <v>1124.27</v>
      </c>
      <c r="E4623" s="1">
        <v>45028</v>
      </c>
      <c r="F4623" s="1">
        <v>45449</v>
      </c>
      <c r="G4623" t="s">
        <v>40</v>
      </c>
      <c r="H4623" t="s">
        <v>55</v>
      </c>
      <c r="I4623" t="s">
        <v>3080</v>
      </c>
      <c r="J4623">
        <v>421</v>
      </c>
      <c r="K4623" t="s">
        <v>100</v>
      </c>
      <c r="L4623">
        <v>0</v>
      </c>
      <c r="M4623" t="s">
        <v>3081</v>
      </c>
      <c r="N4623" t="s">
        <v>60</v>
      </c>
      <c r="O4623">
        <v>53</v>
      </c>
      <c r="P4623" t="s">
        <v>658</v>
      </c>
      <c r="Q4623" t="s">
        <v>62</v>
      </c>
      <c r="R4623" t="s">
        <v>3082</v>
      </c>
      <c r="S4623" t="s">
        <v>97</v>
      </c>
      <c r="T4623">
        <v>0</v>
      </c>
      <c r="U4623">
        <v>0</v>
      </c>
      <c r="V4623" t="s">
        <v>37</v>
      </c>
      <c r="W4623" t="s">
        <v>3088</v>
      </c>
      <c r="X4623" t="s">
        <v>44</v>
      </c>
      <c r="Y4623">
        <v>1</v>
      </c>
      <c r="Z4623">
        <v>88</v>
      </c>
      <c r="AA4623">
        <v>1</v>
      </c>
      <c r="AB4623" t="s">
        <v>58</v>
      </c>
      <c r="AC4623">
        <v>1</v>
      </c>
      <c r="AD4623" t="s">
        <v>46</v>
      </c>
    </row>
    <row r="4624" spans="1:30" x14ac:dyDescent="0.3">
      <c r="A4624" t="s">
        <v>13428</v>
      </c>
      <c r="B4624" t="s">
        <v>70</v>
      </c>
      <c r="C4624">
        <v>379370</v>
      </c>
      <c r="D4624">
        <v>400.02</v>
      </c>
      <c r="E4624" s="1">
        <v>44206</v>
      </c>
      <c r="F4624" s="1">
        <v>47586</v>
      </c>
      <c r="G4624" t="s">
        <v>40</v>
      </c>
      <c r="H4624" t="s">
        <v>41</v>
      </c>
      <c r="I4624" t="s">
        <v>13423</v>
      </c>
      <c r="J4624">
        <v>3380</v>
      </c>
      <c r="K4624" t="s">
        <v>42</v>
      </c>
      <c r="L4624">
        <v>0</v>
      </c>
      <c r="M4624" t="s">
        <v>13424</v>
      </c>
      <c r="N4624" t="s">
        <v>60</v>
      </c>
      <c r="O4624">
        <v>18</v>
      </c>
      <c r="P4624" t="s">
        <v>7638</v>
      </c>
      <c r="Q4624" t="s">
        <v>34</v>
      </c>
      <c r="R4624" t="s">
        <v>13425</v>
      </c>
      <c r="S4624" t="s">
        <v>67</v>
      </c>
      <c r="T4624">
        <v>1</v>
      </c>
      <c r="U4624">
        <v>0</v>
      </c>
      <c r="V4624" t="s">
        <v>68</v>
      </c>
      <c r="W4624" t="s">
        <v>13429</v>
      </c>
      <c r="X4624" t="s">
        <v>57</v>
      </c>
      <c r="Y4624">
        <v>0</v>
      </c>
      <c r="Z4624">
        <v>4</v>
      </c>
      <c r="AA4624">
        <v>0</v>
      </c>
      <c r="AB4624" t="s">
        <v>73</v>
      </c>
      <c r="AC4624">
        <v>0</v>
      </c>
      <c r="AD4624" t="s">
        <v>59</v>
      </c>
    </row>
    <row r="4625" spans="1:30" x14ac:dyDescent="0.3">
      <c r="A4625" t="s">
        <v>7841</v>
      </c>
      <c r="B4625" t="s">
        <v>70</v>
      </c>
      <c r="C4625">
        <v>375835</v>
      </c>
      <c r="D4625">
        <v>127.31</v>
      </c>
      <c r="E4625" s="1">
        <v>44264</v>
      </c>
      <c r="F4625" s="1">
        <v>46403</v>
      </c>
      <c r="G4625" t="s">
        <v>40</v>
      </c>
      <c r="H4625" t="s">
        <v>80</v>
      </c>
      <c r="I4625" t="s">
        <v>7838</v>
      </c>
      <c r="J4625">
        <v>2139</v>
      </c>
      <c r="K4625" t="s">
        <v>42</v>
      </c>
      <c r="L4625">
        <v>1</v>
      </c>
      <c r="M4625" t="s">
        <v>7839</v>
      </c>
      <c r="N4625" t="s">
        <v>60</v>
      </c>
      <c r="O4625">
        <v>70</v>
      </c>
      <c r="P4625" t="s">
        <v>527</v>
      </c>
      <c r="Q4625" t="s">
        <v>51</v>
      </c>
      <c r="R4625" t="s">
        <v>7840</v>
      </c>
      <c r="S4625" t="s">
        <v>36</v>
      </c>
      <c r="T4625">
        <v>0</v>
      </c>
      <c r="U4625">
        <v>1</v>
      </c>
      <c r="V4625" t="s">
        <v>37</v>
      </c>
      <c r="W4625" t="s">
        <v>7842</v>
      </c>
      <c r="X4625" t="s">
        <v>72</v>
      </c>
      <c r="Y4625">
        <v>18</v>
      </c>
      <c r="Z4625">
        <v>39</v>
      </c>
      <c r="AA4625">
        <v>0</v>
      </c>
      <c r="AB4625" t="s">
        <v>45</v>
      </c>
      <c r="AC4625">
        <v>0</v>
      </c>
      <c r="AD4625" t="s">
        <v>74</v>
      </c>
    </row>
    <row r="4626" spans="1:30" x14ac:dyDescent="0.3">
      <c r="A4626" t="s">
        <v>14064</v>
      </c>
      <c r="B4626" t="s">
        <v>39</v>
      </c>
      <c r="C4626">
        <v>347364</v>
      </c>
      <c r="D4626">
        <v>1777.52</v>
      </c>
      <c r="E4626" s="1">
        <v>45160</v>
      </c>
      <c r="F4626" s="1">
        <v>47758</v>
      </c>
      <c r="G4626" t="s">
        <v>40</v>
      </c>
      <c r="H4626" t="s">
        <v>80</v>
      </c>
      <c r="I4626" t="s">
        <v>14061</v>
      </c>
      <c r="J4626">
        <v>2598</v>
      </c>
      <c r="K4626" t="s">
        <v>42</v>
      </c>
      <c r="L4626">
        <v>1</v>
      </c>
      <c r="M4626" t="s">
        <v>14062</v>
      </c>
      <c r="N4626" t="s">
        <v>49</v>
      </c>
      <c r="O4626">
        <v>22</v>
      </c>
      <c r="P4626" t="s">
        <v>1179</v>
      </c>
      <c r="Q4626" t="s">
        <v>87</v>
      </c>
      <c r="R4626" t="s">
        <v>14063</v>
      </c>
      <c r="S4626" t="s">
        <v>67</v>
      </c>
      <c r="T4626">
        <v>0</v>
      </c>
      <c r="U4626">
        <v>0</v>
      </c>
      <c r="V4626" t="s">
        <v>68</v>
      </c>
      <c r="W4626" t="s">
        <v>14065</v>
      </c>
      <c r="X4626" t="s">
        <v>72</v>
      </c>
      <c r="Y4626">
        <v>37</v>
      </c>
      <c r="Z4626">
        <v>64</v>
      </c>
      <c r="AA4626">
        <v>0</v>
      </c>
      <c r="AB4626" t="s">
        <v>58</v>
      </c>
      <c r="AC4626">
        <v>0</v>
      </c>
      <c r="AD4626" t="s">
        <v>74</v>
      </c>
    </row>
    <row r="4627" spans="1:30" x14ac:dyDescent="0.3">
      <c r="A4627" t="s">
        <v>12720</v>
      </c>
      <c r="B4627" t="s">
        <v>70</v>
      </c>
      <c r="C4627">
        <v>13050</v>
      </c>
      <c r="D4627">
        <v>1417.39</v>
      </c>
      <c r="E4627" s="1">
        <v>45226</v>
      </c>
      <c r="F4627" s="1">
        <v>48822</v>
      </c>
      <c r="G4627" t="s">
        <v>40</v>
      </c>
      <c r="H4627" t="s">
        <v>80</v>
      </c>
      <c r="I4627" t="s">
        <v>12715</v>
      </c>
      <c r="J4627">
        <v>3596</v>
      </c>
      <c r="K4627" t="s">
        <v>42</v>
      </c>
      <c r="L4627">
        <v>1</v>
      </c>
      <c r="M4627" t="s">
        <v>12716</v>
      </c>
      <c r="N4627" t="s">
        <v>60</v>
      </c>
      <c r="O4627">
        <v>53</v>
      </c>
      <c r="P4627" t="s">
        <v>1132</v>
      </c>
      <c r="Q4627" t="s">
        <v>51</v>
      </c>
      <c r="R4627" t="s">
        <v>12717</v>
      </c>
      <c r="S4627" t="s">
        <v>97</v>
      </c>
      <c r="T4627">
        <v>0</v>
      </c>
      <c r="U4627">
        <v>0</v>
      </c>
      <c r="V4627" t="s">
        <v>37</v>
      </c>
      <c r="W4627" t="s">
        <v>12721</v>
      </c>
      <c r="X4627" t="s">
        <v>57</v>
      </c>
      <c r="Y4627">
        <v>35</v>
      </c>
      <c r="Z4627">
        <v>40</v>
      </c>
      <c r="AA4627">
        <v>0</v>
      </c>
      <c r="AB4627" t="s">
        <v>45</v>
      </c>
      <c r="AC4627">
        <v>0</v>
      </c>
      <c r="AD4627" t="s">
        <v>59</v>
      </c>
    </row>
    <row r="4628" spans="1:30" x14ac:dyDescent="0.3">
      <c r="A4628" t="s">
        <v>1000</v>
      </c>
      <c r="B4628" t="s">
        <v>39</v>
      </c>
      <c r="C4628">
        <v>174534</v>
      </c>
      <c r="D4628">
        <v>1278.4100000000001</v>
      </c>
      <c r="E4628" s="1">
        <v>44022</v>
      </c>
      <c r="F4628" s="1">
        <v>47056</v>
      </c>
      <c r="G4628" t="s">
        <v>103</v>
      </c>
      <c r="H4628" t="s">
        <v>55</v>
      </c>
      <c r="I4628" t="s">
        <v>994</v>
      </c>
      <c r="J4628">
        <v>3034</v>
      </c>
      <c r="K4628" t="s">
        <v>42</v>
      </c>
      <c r="L4628">
        <v>0</v>
      </c>
      <c r="M4628" t="s">
        <v>995</v>
      </c>
      <c r="N4628" t="s">
        <v>32</v>
      </c>
      <c r="O4628">
        <v>29</v>
      </c>
      <c r="P4628" t="s">
        <v>996</v>
      </c>
      <c r="Q4628" t="s">
        <v>62</v>
      </c>
      <c r="R4628" t="s">
        <v>997</v>
      </c>
      <c r="S4628" t="s">
        <v>109</v>
      </c>
      <c r="T4628">
        <v>0</v>
      </c>
      <c r="U4628">
        <v>0</v>
      </c>
      <c r="V4628" t="s">
        <v>68</v>
      </c>
      <c r="W4628" t="s">
        <v>1001</v>
      </c>
      <c r="X4628" t="s">
        <v>72</v>
      </c>
      <c r="Y4628">
        <v>44</v>
      </c>
      <c r="Z4628">
        <v>25</v>
      </c>
      <c r="AA4628">
        <v>0</v>
      </c>
      <c r="AB4628" t="s">
        <v>73</v>
      </c>
      <c r="AC4628">
        <v>0</v>
      </c>
      <c r="AD4628" t="s">
        <v>74</v>
      </c>
    </row>
    <row r="4629" spans="1:30" x14ac:dyDescent="0.3">
      <c r="A4629" t="s">
        <v>4606</v>
      </c>
      <c r="B4629" t="s">
        <v>70</v>
      </c>
      <c r="C4629">
        <v>153687</v>
      </c>
      <c r="D4629">
        <v>164.3</v>
      </c>
      <c r="E4629" s="1">
        <v>43160</v>
      </c>
      <c r="F4629" s="1">
        <v>44628</v>
      </c>
      <c r="G4629" t="s">
        <v>99</v>
      </c>
      <c r="H4629" t="s">
        <v>55</v>
      </c>
      <c r="I4629" t="s">
        <v>4599</v>
      </c>
      <c r="J4629">
        <v>1468</v>
      </c>
      <c r="K4629" t="s">
        <v>42</v>
      </c>
      <c r="L4629">
        <v>0</v>
      </c>
      <c r="M4629" t="s">
        <v>4600</v>
      </c>
      <c r="N4629" t="s">
        <v>32</v>
      </c>
      <c r="O4629">
        <v>63</v>
      </c>
      <c r="P4629" t="s">
        <v>1761</v>
      </c>
      <c r="Q4629" t="s">
        <v>51</v>
      </c>
      <c r="R4629" t="s">
        <v>4601</v>
      </c>
      <c r="S4629" t="s">
        <v>36</v>
      </c>
      <c r="T4629">
        <v>0</v>
      </c>
      <c r="U4629">
        <v>1</v>
      </c>
      <c r="V4629" t="s">
        <v>37</v>
      </c>
      <c r="W4629" t="s">
        <v>4607</v>
      </c>
      <c r="X4629" t="s">
        <v>57</v>
      </c>
      <c r="Y4629">
        <v>43</v>
      </c>
      <c r="Z4629">
        <v>23</v>
      </c>
      <c r="AA4629">
        <v>0</v>
      </c>
      <c r="AB4629" t="s">
        <v>73</v>
      </c>
      <c r="AC4629">
        <v>0</v>
      </c>
      <c r="AD4629" t="s">
        <v>59</v>
      </c>
    </row>
    <row r="4630" spans="1:30" x14ac:dyDescent="0.3">
      <c r="A4630" t="s">
        <v>3496</v>
      </c>
      <c r="B4630" t="s">
        <v>39</v>
      </c>
      <c r="C4630">
        <v>212629</v>
      </c>
      <c r="D4630">
        <v>1194.4100000000001</v>
      </c>
      <c r="E4630" s="1">
        <v>44574</v>
      </c>
      <c r="F4630" s="1">
        <v>46770</v>
      </c>
      <c r="G4630" t="s">
        <v>103</v>
      </c>
      <c r="H4630" t="s">
        <v>55</v>
      </c>
      <c r="I4630" t="s">
        <v>3493</v>
      </c>
      <c r="J4630">
        <v>2196</v>
      </c>
      <c r="K4630" t="s">
        <v>42</v>
      </c>
      <c r="L4630">
        <v>0</v>
      </c>
      <c r="M4630" t="s">
        <v>3494</v>
      </c>
      <c r="N4630" t="s">
        <v>60</v>
      </c>
      <c r="O4630">
        <v>59</v>
      </c>
      <c r="P4630" t="s">
        <v>2530</v>
      </c>
      <c r="Q4630" t="s">
        <v>34</v>
      </c>
      <c r="R4630" t="s">
        <v>3495</v>
      </c>
      <c r="S4630" t="s">
        <v>36</v>
      </c>
      <c r="T4630">
        <v>1</v>
      </c>
      <c r="U4630">
        <v>0</v>
      </c>
      <c r="V4630" t="s">
        <v>37</v>
      </c>
      <c r="W4630" t="s">
        <v>3497</v>
      </c>
      <c r="X4630" t="s">
        <v>44</v>
      </c>
      <c r="Y4630">
        <v>42</v>
      </c>
      <c r="Z4630">
        <v>12</v>
      </c>
      <c r="AA4630">
        <v>0</v>
      </c>
      <c r="AB4630" t="s">
        <v>73</v>
      </c>
      <c r="AC4630">
        <v>0</v>
      </c>
      <c r="AD4630" t="s">
        <v>46</v>
      </c>
    </row>
    <row r="4631" spans="1:30" x14ac:dyDescent="0.3">
      <c r="A4631" t="s">
        <v>19514</v>
      </c>
      <c r="B4631" t="s">
        <v>118</v>
      </c>
      <c r="C4631">
        <v>310954</v>
      </c>
      <c r="D4631">
        <v>1289.57</v>
      </c>
      <c r="E4631" s="1">
        <v>43234</v>
      </c>
      <c r="F4631" s="1">
        <v>44789</v>
      </c>
      <c r="G4631" t="s">
        <v>99</v>
      </c>
      <c r="H4631" t="s">
        <v>80</v>
      </c>
      <c r="I4631" t="s">
        <v>19511</v>
      </c>
      <c r="J4631">
        <v>1555</v>
      </c>
      <c r="K4631" t="s">
        <v>42</v>
      </c>
      <c r="L4631">
        <v>1</v>
      </c>
      <c r="M4631" t="s">
        <v>19512</v>
      </c>
      <c r="N4631" t="s">
        <v>49</v>
      </c>
      <c r="O4631">
        <v>19</v>
      </c>
      <c r="P4631" t="s">
        <v>1051</v>
      </c>
      <c r="Q4631" t="s">
        <v>34</v>
      </c>
      <c r="R4631" t="s">
        <v>19513</v>
      </c>
      <c r="S4631" t="s">
        <v>67</v>
      </c>
      <c r="T4631">
        <v>1</v>
      </c>
      <c r="U4631">
        <v>0</v>
      </c>
      <c r="V4631" t="s">
        <v>68</v>
      </c>
      <c r="W4631" t="s">
        <v>19515</v>
      </c>
      <c r="X4631" t="s">
        <v>57</v>
      </c>
      <c r="Y4631">
        <v>2</v>
      </c>
      <c r="Z4631">
        <v>62</v>
      </c>
      <c r="AA4631">
        <v>0</v>
      </c>
      <c r="AB4631" t="s">
        <v>58</v>
      </c>
      <c r="AC4631">
        <v>0</v>
      </c>
      <c r="AD4631" t="s">
        <v>59</v>
      </c>
    </row>
    <row r="4632" spans="1:30" x14ac:dyDescent="0.3">
      <c r="A4632" t="s">
        <v>8053</v>
      </c>
      <c r="B4632" t="s">
        <v>118</v>
      </c>
      <c r="C4632">
        <v>159038</v>
      </c>
      <c r="D4632">
        <v>897.86</v>
      </c>
      <c r="E4632" s="1">
        <v>43534</v>
      </c>
      <c r="F4632" s="1">
        <v>44014</v>
      </c>
      <c r="G4632" t="s">
        <v>99</v>
      </c>
      <c r="H4632" t="s">
        <v>80</v>
      </c>
      <c r="I4632" t="s">
        <v>8046</v>
      </c>
      <c r="J4632">
        <v>480</v>
      </c>
      <c r="K4632" t="s">
        <v>100</v>
      </c>
      <c r="L4632">
        <v>1</v>
      </c>
      <c r="M4632" t="s">
        <v>8047</v>
      </c>
      <c r="N4632" t="s">
        <v>49</v>
      </c>
      <c r="O4632">
        <v>34</v>
      </c>
      <c r="P4632" t="s">
        <v>1461</v>
      </c>
      <c r="Q4632" t="s">
        <v>62</v>
      </c>
      <c r="R4632" t="s">
        <v>8048</v>
      </c>
      <c r="S4632" t="s">
        <v>109</v>
      </c>
      <c r="T4632">
        <v>0</v>
      </c>
      <c r="U4632">
        <v>0</v>
      </c>
      <c r="V4632" t="s">
        <v>90</v>
      </c>
      <c r="W4632" t="s">
        <v>8054</v>
      </c>
      <c r="X4632" t="s">
        <v>44</v>
      </c>
      <c r="Y4632">
        <v>29</v>
      </c>
      <c r="Z4632">
        <v>35</v>
      </c>
      <c r="AA4632">
        <v>0</v>
      </c>
      <c r="AB4632" t="s">
        <v>45</v>
      </c>
      <c r="AC4632">
        <v>0</v>
      </c>
      <c r="AD4632" t="s">
        <v>46</v>
      </c>
    </row>
    <row r="4633" spans="1:30" x14ac:dyDescent="0.3">
      <c r="A4633" t="s">
        <v>5551</v>
      </c>
      <c r="B4633" t="s">
        <v>54</v>
      </c>
      <c r="C4633">
        <v>262934</v>
      </c>
      <c r="D4633">
        <v>1914.99</v>
      </c>
      <c r="E4633" s="1">
        <v>45567</v>
      </c>
      <c r="F4633" s="1">
        <v>47888</v>
      </c>
      <c r="G4633" t="s">
        <v>103</v>
      </c>
      <c r="H4633" t="s">
        <v>80</v>
      </c>
      <c r="I4633" t="s">
        <v>5544</v>
      </c>
      <c r="J4633">
        <v>2321</v>
      </c>
      <c r="K4633" t="s">
        <v>42</v>
      </c>
      <c r="L4633">
        <v>1</v>
      </c>
      <c r="M4633" t="s">
        <v>5545</v>
      </c>
      <c r="N4633" t="s">
        <v>60</v>
      </c>
      <c r="O4633">
        <v>29</v>
      </c>
      <c r="P4633" t="s">
        <v>107</v>
      </c>
      <c r="Q4633" t="s">
        <v>62</v>
      </c>
      <c r="R4633" t="s">
        <v>5546</v>
      </c>
      <c r="S4633" t="s">
        <v>109</v>
      </c>
      <c r="T4633">
        <v>0</v>
      </c>
      <c r="U4633">
        <v>0</v>
      </c>
      <c r="V4633" t="s">
        <v>68</v>
      </c>
      <c r="W4633" t="s">
        <v>5552</v>
      </c>
      <c r="X4633" t="s">
        <v>72</v>
      </c>
      <c r="Y4633">
        <v>13</v>
      </c>
      <c r="Z4633">
        <v>88</v>
      </c>
      <c r="AA4633">
        <v>1</v>
      </c>
      <c r="AB4633" t="s">
        <v>58</v>
      </c>
      <c r="AC4633">
        <v>1</v>
      </c>
      <c r="AD4633" t="s">
        <v>74</v>
      </c>
    </row>
    <row r="4634" spans="1:30" x14ac:dyDescent="0.3">
      <c r="A4634" t="s">
        <v>15480</v>
      </c>
      <c r="B4634" t="s">
        <v>118</v>
      </c>
      <c r="C4634">
        <v>442906</v>
      </c>
      <c r="D4634">
        <v>1404.27</v>
      </c>
      <c r="E4634" s="1">
        <v>43890</v>
      </c>
      <c r="F4634" s="1">
        <v>44482</v>
      </c>
      <c r="G4634" t="s">
        <v>103</v>
      </c>
      <c r="H4634" t="s">
        <v>41</v>
      </c>
      <c r="I4634" t="s">
        <v>15473</v>
      </c>
      <c r="J4634">
        <v>592</v>
      </c>
      <c r="K4634" t="s">
        <v>100</v>
      </c>
      <c r="L4634">
        <v>0</v>
      </c>
      <c r="M4634" t="s">
        <v>15474</v>
      </c>
      <c r="N4634" t="s">
        <v>32</v>
      </c>
      <c r="O4634">
        <v>56</v>
      </c>
      <c r="P4634" t="s">
        <v>354</v>
      </c>
      <c r="Q4634" t="s">
        <v>87</v>
      </c>
      <c r="R4634" t="s">
        <v>15475</v>
      </c>
      <c r="S4634" t="s">
        <v>36</v>
      </c>
      <c r="T4634">
        <v>0</v>
      </c>
      <c r="U4634">
        <v>0</v>
      </c>
      <c r="V4634" t="s">
        <v>37</v>
      </c>
      <c r="W4634" t="s">
        <v>15481</v>
      </c>
      <c r="X4634" t="s">
        <v>44</v>
      </c>
      <c r="Y4634">
        <v>23</v>
      </c>
      <c r="Z4634">
        <v>27</v>
      </c>
      <c r="AA4634">
        <v>0</v>
      </c>
      <c r="AB4634" t="s">
        <v>73</v>
      </c>
      <c r="AC4634">
        <v>0</v>
      </c>
      <c r="AD4634" t="s">
        <v>46</v>
      </c>
    </row>
    <row r="4635" spans="1:30" x14ac:dyDescent="0.3">
      <c r="A4635" t="s">
        <v>8615</v>
      </c>
      <c r="B4635" t="s">
        <v>39</v>
      </c>
      <c r="C4635">
        <v>285162</v>
      </c>
      <c r="D4635">
        <v>1301.1099999999999</v>
      </c>
      <c r="E4635" s="1">
        <v>43174</v>
      </c>
      <c r="F4635" s="1">
        <v>44195</v>
      </c>
      <c r="G4635" t="s">
        <v>99</v>
      </c>
      <c r="H4635" t="s">
        <v>55</v>
      </c>
      <c r="I4635" t="s">
        <v>8610</v>
      </c>
      <c r="J4635">
        <v>1021</v>
      </c>
      <c r="K4635" t="s">
        <v>100</v>
      </c>
      <c r="L4635">
        <v>0</v>
      </c>
      <c r="M4635" t="s">
        <v>8611</v>
      </c>
      <c r="N4635" t="s">
        <v>60</v>
      </c>
      <c r="O4635">
        <v>74</v>
      </c>
      <c r="P4635" t="s">
        <v>3970</v>
      </c>
      <c r="Q4635" t="s">
        <v>87</v>
      </c>
      <c r="R4635" t="s">
        <v>8612</v>
      </c>
      <c r="S4635" t="s">
        <v>36</v>
      </c>
      <c r="T4635">
        <v>0</v>
      </c>
      <c r="U4635">
        <v>1</v>
      </c>
      <c r="V4635" t="s">
        <v>37</v>
      </c>
      <c r="W4635" t="s">
        <v>8616</v>
      </c>
      <c r="X4635" t="s">
        <v>44</v>
      </c>
      <c r="Y4635">
        <v>8</v>
      </c>
      <c r="Z4635">
        <v>67</v>
      </c>
      <c r="AA4635">
        <v>0</v>
      </c>
      <c r="AB4635" t="s">
        <v>58</v>
      </c>
      <c r="AC4635">
        <v>0</v>
      </c>
      <c r="AD4635" t="s">
        <v>46</v>
      </c>
    </row>
    <row r="4636" spans="1:30" x14ac:dyDescent="0.3">
      <c r="A4636" t="s">
        <v>17277</v>
      </c>
      <c r="B4636" t="s">
        <v>54</v>
      </c>
      <c r="C4636">
        <v>371208</v>
      </c>
      <c r="D4636">
        <v>767.85</v>
      </c>
      <c r="E4636" s="1">
        <v>43455</v>
      </c>
      <c r="F4636" s="1">
        <v>45898</v>
      </c>
      <c r="G4636" t="s">
        <v>99</v>
      </c>
      <c r="H4636" t="s">
        <v>80</v>
      </c>
      <c r="I4636" t="s">
        <v>17268</v>
      </c>
      <c r="J4636">
        <v>2443</v>
      </c>
      <c r="K4636" t="s">
        <v>42</v>
      </c>
      <c r="L4636">
        <v>1</v>
      </c>
      <c r="M4636" t="s">
        <v>17269</v>
      </c>
      <c r="N4636" t="s">
        <v>60</v>
      </c>
      <c r="O4636">
        <v>69</v>
      </c>
      <c r="P4636" t="s">
        <v>3489</v>
      </c>
      <c r="Q4636" t="s">
        <v>51</v>
      </c>
      <c r="R4636" t="s">
        <v>17270</v>
      </c>
      <c r="S4636" t="s">
        <v>36</v>
      </c>
      <c r="T4636">
        <v>0</v>
      </c>
      <c r="U4636">
        <v>1</v>
      </c>
      <c r="V4636" t="s">
        <v>37</v>
      </c>
      <c r="W4636" t="s">
        <v>17278</v>
      </c>
      <c r="X4636" t="s">
        <v>72</v>
      </c>
      <c r="Y4636">
        <v>32</v>
      </c>
      <c r="Z4636">
        <v>67</v>
      </c>
      <c r="AA4636">
        <v>0</v>
      </c>
      <c r="AB4636" t="s">
        <v>58</v>
      </c>
      <c r="AC4636">
        <v>0</v>
      </c>
      <c r="AD4636" t="s">
        <v>74</v>
      </c>
    </row>
    <row r="4637" spans="1:30" x14ac:dyDescent="0.3">
      <c r="A4637" t="s">
        <v>16330</v>
      </c>
      <c r="B4637" t="s">
        <v>54</v>
      </c>
      <c r="C4637">
        <v>367300</v>
      </c>
      <c r="D4637">
        <v>546.20000000000005</v>
      </c>
      <c r="E4637" s="1">
        <v>45549</v>
      </c>
      <c r="F4637" s="1">
        <v>48039</v>
      </c>
      <c r="G4637" t="s">
        <v>103</v>
      </c>
      <c r="H4637" t="s">
        <v>55</v>
      </c>
      <c r="I4637" t="s">
        <v>16323</v>
      </c>
      <c r="J4637">
        <v>2490</v>
      </c>
      <c r="K4637" t="s">
        <v>42</v>
      </c>
      <c r="L4637">
        <v>0</v>
      </c>
      <c r="M4637" t="s">
        <v>16324</v>
      </c>
      <c r="N4637" t="s">
        <v>60</v>
      </c>
      <c r="O4637">
        <v>30</v>
      </c>
      <c r="P4637" t="s">
        <v>3604</v>
      </c>
      <c r="Q4637" t="s">
        <v>87</v>
      </c>
      <c r="R4637" t="s">
        <v>16325</v>
      </c>
      <c r="S4637" t="s">
        <v>109</v>
      </c>
      <c r="T4637">
        <v>0</v>
      </c>
      <c r="U4637">
        <v>0</v>
      </c>
      <c r="V4637" t="s">
        <v>68</v>
      </c>
      <c r="W4637" t="s">
        <v>16331</v>
      </c>
      <c r="X4637" t="s">
        <v>44</v>
      </c>
      <c r="Y4637">
        <v>13</v>
      </c>
      <c r="Z4637">
        <v>66</v>
      </c>
      <c r="AA4637">
        <v>0</v>
      </c>
      <c r="AB4637" t="s">
        <v>58</v>
      </c>
      <c r="AC4637">
        <v>0</v>
      </c>
      <c r="AD4637" t="s">
        <v>46</v>
      </c>
    </row>
    <row r="4638" spans="1:30" x14ac:dyDescent="0.3">
      <c r="A4638" t="s">
        <v>7914</v>
      </c>
      <c r="B4638" t="s">
        <v>118</v>
      </c>
      <c r="C4638">
        <v>107861</v>
      </c>
      <c r="D4638">
        <v>1506.93</v>
      </c>
      <c r="E4638" s="1">
        <v>42280</v>
      </c>
      <c r="F4638" s="1">
        <v>43038</v>
      </c>
      <c r="G4638" t="s">
        <v>40</v>
      </c>
      <c r="H4638" t="s">
        <v>55</v>
      </c>
      <c r="I4638" t="s">
        <v>7907</v>
      </c>
      <c r="J4638">
        <v>758</v>
      </c>
      <c r="K4638" t="s">
        <v>100</v>
      </c>
      <c r="L4638">
        <v>0</v>
      </c>
      <c r="M4638" t="s">
        <v>7908</v>
      </c>
      <c r="N4638" t="s">
        <v>49</v>
      </c>
      <c r="O4638">
        <v>47</v>
      </c>
      <c r="P4638" t="s">
        <v>665</v>
      </c>
      <c r="Q4638" t="s">
        <v>51</v>
      </c>
      <c r="R4638" t="s">
        <v>7909</v>
      </c>
      <c r="S4638" t="s">
        <v>97</v>
      </c>
      <c r="T4638">
        <v>0</v>
      </c>
      <c r="U4638">
        <v>0</v>
      </c>
      <c r="V4638" t="s">
        <v>90</v>
      </c>
      <c r="W4638" t="s">
        <v>7915</v>
      </c>
      <c r="X4638" t="s">
        <v>57</v>
      </c>
      <c r="Y4638">
        <v>20</v>
      </c>
      <c r="Z4638">
        <v>58</v>
      </c>
      <c r="AA4638">
        <v>0</v>
      </c>
      <c r="AB4638" t="s">
        <v>45</v>
      </c>
      <c r="AC4638">
        <v>0</v>
      </c>
      <c r="AD4638" t="s">
        <v>59</v>
      </c>
    </row>
    <row r="4639" spans="1:30" x14ac:dyDescent="0.3">
      <c r="A4639" t="s">
        <v>10034</v>
      </c>
      <c r="B4639" t="s">
        <v>54</v>
      </c>
      <c r="C4639">
        <v>131954</v>
      </c>
      <c r="D4639">
        <v>1406.01</v>
      </c>
      <c r="E4639" s="1">
        <v>43011</v>
      </c>
      <c r="F4639" s="1">
        <v>45118</v>
      </c>
      <c r="G4639" t="s">
        <v>103</v>
      </c>
      <c r="H4639" t="s">
        <v>41</v>
      </c>
      <c r="I4639" t="s">
        <v>10025</v>
      </c>
      <c r="J4639">
        <v>2107</v>
      </c>
      <c r="K4639" t="s">
        <v>42</v>
      </c>
      <c r="L4639">
        <v>0</v>
      </c>
      <c r="M4639" t="s">
        <v>10026</v>
      </c>
      <c r="N4639" t="s">
        <v>60</v>
      </c>
      <c r="O4639">
        <v>64</v>
      </c>
      <c r="P4639" t="s">
        <v>611</v>
      </c>
      <c r="Q4639" t="s">
        <v>51</v>
      </c>
      <c r="R4639" t="s">
        <v>10027</v>
      </c>
      <c r="S4639" t="s">
        <v>36</v>
      </c>
      <c r="T4639">
        <v>0</v>
      </c>
      <c r="U4639">
        <v>1</v>
      </c>
      <c r="V4639" t="s">
        <v>37</v>
      </c>
      <c r="W4639" t="s">
        <v>10035</v>
      </c>
      <c r="X4639" t="s">
        <v>72</v>
      </c>
      <c r="Y4639">
        <v>14</v>
      </c>
      <c r="Z4639">
        <v>49</v>
      </c>
      <c r="AA4639">
        <v>0</v>
      </c>
      <c r="AB4639" t="s">
        <v>45</v>
      </c>
      <c r="AC4639">
        <v>0</v>
      </c>
      <c r="AD4639" t="s">
        <v>74</v>
      </c>
    </row>
    <row r="4640" spans="1:30" x14ac:dyDescent="0.3">
      <c r="A4640" t="s">
        <v>10637</v>
      </c>
      <c r="B4640" t="s">
        <v>70</v>
      </c>
      <c r="C4640">
        <v>349006</v>
      </c>
      <c r="D4640">
        <v>928.04</v>
      </c>
      <c r="E4640" s="1">
        <v>44017</v>
      </c>
      <c r="F4640" s="1">
        <v>45116</v>
      </c>
      <c r="G4640" t="s">
        <v>40</v>
      </c>
      <c r="H4640" t="s">
        <v>55</v>
      </c>
      <c r="I4640" t="s">
        <v>10630</v>
      </c>
      <c r="J4640">
        <v>1099</v>
      </c>
      <c r="K4640" t="s">
        <v>42</v>
      </c>
      <c r="L4640">
        <v>0</v>
      </c>
      <c r="M4640" t="s">
        <v>10631</v>
      </c>
      <c r="N4640" t="s">
        <v>60</v>
      </c>
      <c r="O4640">
        <v>73</v>
      </c>
      <c r="P4640" t="s">
        <v>1591</v>
      </c>
      <c r="Q4640" t="s">
        <v>62</v>
      </c>
      <c r="R4640" t="s">
        <v>10632</v>
      </c>
      <c r="S4640" t="s">
        <v>36</v>
      </c>
      <c r="T4640">
        <v>0</v>
      </c>
      <c r="U4640">
        <v>1</v>
      </c>
      <c r="V4640" t="s">
        <v>37</v>
      </c>
      <c r="W4640" t="s">
        <v>10638</v>
      </c>
      <c r="X4640" t="s">
        <v>44</v>
      </c>
      <c r="Y4640">
        <v>41</v>
      </c>
      <c r="Z4640">
        <v>3</v>
      </c>
      <c r="AA4640">
        <v>0</v>
      </c>
      <c r="AB4640" t="s">
        <v>73</v>
      </c>
      <c r="AC4640">
        <v>0</v>
      </c>
      <c r="AD4640" t="s">
        <v>46</v>
      </c>
    </row>
    <row r="4641" spans="1:30" x14ac:dyDescent="0.3">
      <c r="A4641" t="s">
        <v>7400</v>
      </c>
      <c r="B4641" t="s">
        <v>54</v>
      </c>
      <c r="C4641">
        <v>492296</v>
      </c>
      <c r="D4641">
        <v>1546.05</v>
      </c>
      <c r="E4641" s="1">
        <v>44527</v>
      </c>
      <c r="F4641" s="1">
        <v>46417</v>
      </c>
      <c r="G4641" t="s">
        <v>103</v>
      </c>
      <c r="H4641" t="s">
        <v>80</v>
      </c>
      <c r="I4641" t="s">
        <v>7397</v>
      </c>
      <c r="J4641">
        <v>1890</v>
      </c>
      <c r="K4641" t="s">
        <v>42</v>
      </c>
      <c r="L4641">
        <v>1</v>
      </c>
      <c r="M4641" t="s">
        <v>7398</v>
      </c>
      <c r="N4641" t="s">
        <v>60</v>
      </c>
      <c r="O4641">
        <v>71</v>
      </c>
      <c r="P4641" t="s">
        <v>434</v>
      </c>
      <c r="Q4641" t="s">
        <v>62</v>
      </c>
      <c r="R4641" t="s">
        <v>7399</v>
      </c>
      <c r="S4641" t="s">
        <v>36</v>
      </c>
      <c r="T4641">
        <v>0</v>
      </c>
      <c r="U4641">
        <v>1</v>
      </c>
      <c r="V4641" t="s">
        <v>37</v>
      </c>
      <c r="W4641" t="s">
        <v>7401</v>
      </c>
      <c r="X4641" t="s">
        <v>72</v>
      </c>
      <c r="Y4641">
        <v>50</v>
      </c>
      <c r="Z4641">
        <v>86</v>
      </c>
      <c r="AA4641">
        <v>1</v>
      </c>
      <c r="AB4641" t="s">
        <v>58</v>
      </c>
      <c r="AC4641">
        <v>1</v>
      </c>
      <c r="AD4641" t="s">
        <v>74</v>
      </c>
    </row>
    <row r="4642" spans="1:30" x14ac:dyDescent="0.3">
      <c r="A4642" t="s">
        <v>5916</v>
      </c>
      <c r="B4642" t="s">
        <v>39</v>
      </c>
      <c r="C4642">
        <v>435339</v>
      </c>
      <c r="D4642">
        <v>668.51</v>
      </c>
      <c r="E4642" s="1">
        <v>43504</v>
      </c>
      <c r="F4642" s="1">
        <v>44916</v>
      </c>
      <c r="G4642" t="s">
        <v>103</v>
      </c>
      <c r="H4642" t="s">
        <v>80</v>
      </c>
      <c r="I4642" t="s">
        <v>5911</v>
      </c>
      <c r="J4642">
        <v>1412</v>
      </c>
      <c r="K4642" t="s">
        <v>42</v>
      </c>
      <c r="L4642">
        <v>1</v>
      </c>
      <c r="M4642" t="s">
        <v>5912</v>
      </c>
      <c r="N4642" t="s">
        <v>60</v>
      </c>
      <c r="O4642">
        <v>48</v>
      </c>
      <c r="P4642" t="s">
        <v>2353</v>
      </c>
      <c r="Q4642" t="s">
        <v>51</v>
      </c>
      <c r="R4642" t="s">
        <v>5913</v>
      </c>
      <c r="S4642" t="s">
        <v>97</v>
      </c>
      <c r="T4642">
        <v>0</v>
      </c>
      <c r="U4642">
        <v>0</v>
      </c>
      <c r="V4642" t="s">
        <v>90</v>
      </c>
      <c r="W4642" t="s">
        <v>5917</v>
      </c>
      <c r="X4642" t="s">
        <v>57</v>
      </c>
      <c r="Y4642">
        <v>8</v>
      </c>
      <c r="Z4642">
        <v>19</v>
      </c>
      <c r="AA4642">
        <v>0</v>
      </c>
      <c r="AB4642" t="s">
        <v>73</v>
      </c>
      <c r="AC4642">
        <v>0</v>
      </c>
      <c r="AD4642" t="s">
        <v>59</v>
      </c>
    </row>
    <row r="4643" spans="1:30" x14ac:dyDescent="0.3">
      <c r="A4643" t="s">
        <v>12713</v>
      </c>
      <c r="B4643" t="s">
        <v>70</v>
      </c>
      <c r="C4643">
        <v>389077</v>
      </c>
      <c r="D4643">
        <v>1356.51</v>
      </c>
      <c r="E4643" s="1">
        <v>42864</v>
      </c>
      <c r="F4643" s="1">
        <v>45399</v>
      </c>
      <c r="G4643" t="s">
        <v>99</v>
      </c>
      <c r="H4643" t="s">
        <v>41</v>
      </c>
      <c r="I4643" t="s">
        <v>12710</v>
      </c>
      <c r="J4643">
        <v>2535</v>
      </c>
      <c r="K4643" t="s">
        <v>42</v>
      </c>
      <c r="L4643">
        <v>0</v>
      </c>
      <c r="M4643" t="s">
        <v>12711</v>
      </c>
      <c r="N4643" t="s">
        <v>60</v>
      </c>
      <c r="O4643">
        <v>33</v>
      </c>
      <c r="P4643" t="s">
        <v>842</v>
      </c>
      <c r="Q4643" t="s">
        <v>51</v>
      </c>
      <c r="R4643" t="s">
        <v>12712</v>
      </c>
      <c r="S4643" t="s">
        <v>109</v>
      </c>
      <c r="T4643">
        <v>0</v>
      </c>
      <c r="U4643">
        <v>0</v>
      </c>
      <c r="V4643" t="s">
        <v>90</v>
      </c>
      <c r="W4643" t="s">
        <v>12714</v>
      </c>
      <c r="X4643" t="s">
        <v>57</v>
      </c>
      <c r="Y4643">
        <v>0</v>
      </c>
      <c r="Z4643">
        <v>19</v>
      </c>
      <c r="AA4643">
        <v>0</v>
      </c>
      <c r="AB4643" t="s">
        <v>73</v>
      </c>
      <c r="AC4643">
        <v>0</v>
      </c>
      <c r="AD4643" t="s">
        <v>59</v>
      </c>
    </row>
    <row r="4644" spans="1:30" x14ac:dyDescent="0.3">
      <c r="A4644" t="s">
        <v>3867</v>
      </c>
      <c r="B4644" t="s">
        <v>70</v>
      </c>
      <c r="C4644">
        <v>127665</v>
      </c>
      <c r="D4644">
        <v>1404.19</v>
      </c>
      <c r="E4644" s="1">
        <v>45543</v>
      </c>
      <c r="F4644" s="1">
        <v>46201</v>
      </c>
      <c r="G4644" t="s">
        <v>103</v>
      </c>
      <c r="H4644" t="s">
        <v>55</v>
      </c>
      <c r="I4644" t="s">
        <v>3864</v>
      </c>
      <c r="J4644">
        <v>658</v>
      </c>
      <c r="K4644" t="s">
        <v>100</v>
      </c>
      <c r="L4644">
        <v>0</v>
      </c>
      <c r="M4644" t="s">
        <v>3865</v>
      </c>
      <c r="N4644" t="s">
        <v>32</v>
      </c>
      <c r="O4644">
        <v>42</v>
      </c>
      <c r="P4644" t="s">
        <v>1478</v>
      </c>
      <c r="Q4644" t="s">
        <v>51</v>
      </c>
      <c r="R4644" t="s">
        <v>3866</v>
      </c>
      <c r="S4644" t="s">
        <v>89</v>
      </c>
      <c r="T4644">
        <v>0</v>
      </c>
      <c r="U4644">
        <v>0</v>
      </c>
      <c r="V4644" t="s">
        <v>90</v>
      </c>
      <c r="W4644" t="s">
        <v>3868</v>
      </c>
      <c r="X4644" t="s">
        <v>57</v>
      </c>
      <c r="Y4644">
        <v>45</v>
      </c>
      <c r="Z4644">
        <v>96</v>
      </c>
      <c r="AA4644">
        <v>1</v>
      </c>
      <c r="AB4644" t="s">
        <v>58</v>
      </c>
      <c r="AC4644">
        <v>1</v>
      </c>
      <c r="AD4644" t="s">
        <v>59</v>
      </c>
    </row>
    <row r="4645" spans="1:30" x14ac:dyDescent="0.3">
      <c r="A4645" t="s">
        <v>11147</v>
      </c>
      <c r="B4645" t="s">
        <v>118</v>
      </c>
      <c r="C4645">
        <v>246187</v>
      </c>
      <c r="D4645">
        <v>617.01</v>
      </c>
      <c r="E4645" s="1">
        <v>45082</v>
      </c>
      <c r="F4645" s="1">
        <v>47638</v>
      </c>
      <c r="G4645" t="s">
        <v>103</v>
      </c>
      <c r="H4645" t="s">
        <v>80</v>
      </c>
      <c r="I4645" t="s">
        <v>11144</v>
      </c>
      <c r="J4645">
        <v>2556</v>
      </c>
      <c r="K4645" t="s">
        <v>42</v>
      </c>
      <c r="L4645">
        <v>1</v>
      </c>
      <c r="M4645" t="s">
        <v>11145</v>
      </c>
      <c r="N4645" t="s">
        <v>60</v>
      </c>
      <c r="O4645">
        <v>69</v>
      </c>
      <c r="P4645" t="s">
        <v>365</v>
      </c>
      <c r="Q4645" t="s">
        <v>34</v>
      </c>
      <c r="R4645" t="s">
        <v>11146</v>
      </c>
      <c r="S4645" t="s">
        <v>36</v>
      </c>
      <c r="T4645">
        <v>1</v>
      </c>
      <c r="U4645">
        <v>1</v>
      </c>
      <c r="V4645" t="s">
        <v>37</v>
      </c>
      <c r="W4645" t="s">
        <v>11148</v>
      </c>
      <c r="X4645" t="s">
        <v>44</v>
      </c>
      <c r="Y4645">
        <v>23</v>
      </c>
      <c r="Z4645">
        <v>7</v>
      </c>
      <c r="AA4645">
        <v>0</v>
      </c>
      <c r="AB4645" t="s">
        <v>73</v>
      </c>
      <c r="AC4645">
        <v>0</v>
      </c>
      <c r="AD4645" t="s">
        <v>46</v>
      </c>
    </row>
    <row r="4646" spans="1:30" x14ac:dyDescent="0.3">
      <c r="A4646" t="s">
        <v>18432</v>
      </c>
      <c r="B4646" t="s">
        <v>54</v>
      </c>
      <c r="C4646">
        <v>136871</v>
      </c>
      <c r="D4646">
        <v>1385.74</v>
      </c>
      <c r="E4646" s="1">
        <v>43340</v>
      </c>
      <c r="F4646" s="1">
        <v>44915</v>
      </c>
      <c r="G4646" t="s">
        <v>103</v>
      </c>
      <c r="H4646" t="s">
        <v>41</v>
      </c>
      <c r="I4646" t="s">
        <v>18429</v>
      </c>
      <c r="J4646">
        <v>1575</v>
      </c>
      <c r="K4646" t="s">
        <v>42</v>
      </c>
      <c r="L4646">
        <v>0</v>
      </c>
      <c r="M4646" t="s">
        <v>18430</v>
      </c>
      <c r="N4646" t="s">
        <v>32</v>
      </c>
      <c r="O4646">
        <v>80</v>
      </c>
      <c r="P4646" t="s">
        <v>8241</v>
      </c>
      <c r="Q4646" t="s">
        <v>34</v>
      </c>
      <c r="R4646" t="s">
        <v>18431</v>
      </c>
      <c r="S4646" t="s">
        <v>36</v>
      </c>
      <c r="T4646">
        <v>1</v>
      </c>
      <c r="U4646">
        <v>1</v>
      </c>
      <c r="V4646" t="s">
        <v>37</v>
      </c>
      <c r="W4646" t="s">
        <v>18433</v>
      </c>
      <c r="X4646" t="s">
        <v>57</v>
      </c>
      <c r="Y4646">
        <v>13</v>
      </c>
      <c r="Z4646">
        <v>26</v>
      </c>
      <c r="AA4646">
        <v>0</v>
      </c>
      <c r="AB4646" t="s">
        <v>73</v>
      </c>
      <c r="AC4646">
        <v>0</v>
      </c>
      <c r="AD4646" t="s">
        <v>59</v>
      </c>
    </row>
    <row r="4647" spans="1:30" x14ac:dyDescent="0.3">
      <c r="A4647" t="s">
        <v>14643</v>
      </c>
      <c r="B4647" t="s">
        <v>70</v>
      </c>
      <c r="C4647">
        <v>136612</v>
      </c>
      <c r="D4647">
        <v>331.23</v>
      </c>
      <c r="E4647" s="1">
        <v>44844</v>
      </c>
      <c r="F4647" s="1">
        <v>48403</v>
      </c>
      <c r="G4647" t="s">
        <v>103</v>
      </c>
      <c r="H4647" t="s">
        <v>55</v>
      </c>
      <c r="I4647" t="s">
        <v>14636</v>
      </c>
      <c r="J4647">
        <v>3559</v>
      </c>
      <c r="K4647" t="s">
        <v>42</v>
      </c>
      <c r="L4647">
        <v>0</v>
      </c>
      <c r="M4647" t="s">
        <v>14637</v>
      </c>
      <c r="N4647" t="s">
        <v>49</v>
      </c>
      <c r="O4647">
        <v>63</v>
      </c>
      <c r="P4647" t="s">
        <v>77</v>
      </c>
      <c r="Q4647" t="s">
        <v>62</v>
      </c>
      <c r="R4647" t="s">
        <v>14638</v>
      </c>
      <c r="S4647" t="s">
        <v>36</v>
      </c>
      <c r="T4647">
        <v>0</v>
      </c>
      <c r="U4647">
        <v>1</v>
      </c>
      <c r="V4647" t="s">
        <v>37</v>
      </c>
      <c r="W4647" t="s">
        <v>14644</v>
      </c>
      <c r="X4647" t="s">
        <v>57</v>
      </c>
      <c r="Y4647">
        <v>26</v>
      </c>
      <c r="Z4647">
        <v>60</v>
      </c>
      <c r="AA4647">
        <v>0</v>
      </c>
      <c r="AB4647" t="s">
        <v>45</v>
      </c>
      <c r="AC4647">
        <v>0</v>
      </c>
      <c r="AD4647" t="s">
        <v>59</v>
      </c>
    </row>
    <row r="4648" spans="1:30" x14ac:dyDescent="0.3">
      <c r="A4648" t="s">
        <v>6889</v>
      </c>
      <c r="B4648" t="s">
        <v>70</v>
      </c>
      <c r="C4648">
        <v>57861</v>
      </c>
      <c r="D4648">
        <v>1609.26</v>
      </c>
      <c r="E4648" s="1">
        <v>44066</v>
      </c>
      <c r="F4648" s="1">
        <v>45196</v>
      </c>
      <c r="G4648" t="s">
        <v>103</v>
      </c>
      <c r="H4648" t="s">
        <v>41</v>
      </c>
      <c r="I4648" t="s">
        <v>6880</v>
      </c>
      <c r="J4648">
        <v>1130</v>
      </c>
      <c r="K4648" t="s">
        <v>42</v>
      </c>
      <c r="L4648">
        <v>0</v>
      </c>
      <c r="M4648" t="s">
        <v>6881</v>
      </c>
      <c r="N4648" t="s">
        <v>60</v>
      </c>
      <c r="O4648">
        <v>25</v>
      </c>
      <c r="P4648" t="s">
        <v>2961</v>
      </c>
      <c r="Q4648" t="s">
        <v>62</v>
      </c>
      <c r="R4648" t="s">
        <v>6882</v>
      </c>
      <c r="S4648" t="s">
        <v>67</v>
      </c>
      <c r="T4648">
        <v>0</v>
      </c>
      <c r="U4648">
        <v>0</v>
      </c>
      <c r="V4648" t="s">
        <v>68</v>
      </c>
      <c r="W4648" t="s">
        <v>6890</v>
      </c>
      <c r="X4648" t="s">
        <v>72</v>
      </c>
      <c r="Y4648">
        <v>48</v>
      </c>
      <c r="Z4648">
        <v>9</v>
      </c>
      <c r="AA4648">
        <v>0</v>
      </c>
      <c r="AB4648" t="s">
        <v>73</v>
      </c>
      <c r="AC4648">
        <v>0</v>
      </c>
      <c r="AD4648" t="s">
        <v>74</v>
      </c>
    </row>
    <row r="4649" spans="1:30" x14ac:dyDescent="0.3">
      <c r="A4649" t="s">
        <v>7257</v>
      </c>
      <c r="B4649" t="s">
        <v>118</v>
      </c>
      <c r="C4649">
        <v>92745</v>
      </c>
      <c r="D4649">
        <v>1245.8900000000001</v>
      </c>
      <c r="E4649" s="1">
        <v>45110</v>
      </c>
      <c r="F4649" s="1">
        <v>46678</v>
      </c>
      <c r="G4649" t="s">
        <v>103</v>
      </c>
      <c r="H4649" t="s">
        <v>80</v>
      </c>
      <c r="I4649" t="s">
        <v>7253</v>
      </c>
      <c r="J4649">
        <v>1568</v>
      </c>
      <c r="K4649" t="s">
        <v>42</v>
      </c>
      <c r="L4649">
        <v>1</v>
      </c>
      <c r="M4649" t="s">
        <v>2405</v>
      </c>
      <c r="N4649" t="s">
        <v>60</v>
      </c>
      <c r="O4649">
        <v>38</v>
      </c>
      <c r="P4649" t="s">
        <v>696</v>
      </c>
      <c r="Q4649" t="s">
        <v>34</v>
      </c>
      <c r="R4649" t="s">
        <v>7254</v>
      </c>
      <c r="S4649" t="s">
        <v>89</v>
      </c>
      <c r="T4649">
        <v>1</v>
      </c>
      <c r="U4649">
        <v>0</v>
      </c>
      <c r="V4649" t="s">
        <v>90</v>
      </c>
      <c r="W4649" t="s">
        <v>7258</v>
      </c>
      <c r="X4649" t="s">
        <v>72</v>
      </c>
      <c r="Y4649">
        <v>29</v>
      </c>
      <c r="Z4649">
        <v>35</v>
      </c>
      <c r="AA4649">
        <v>0</v>
      </c>
      <c r="AB4649" t="s">
        <v>45</v>
      </c>
      <c r="AC4649">
        <v>0</v>
      </c>
      <c r="AD4649" t="s">
        <v>74</v>
      </c>
    </row>
    <row r="4650" spans="1:30" x14ac:dyDescent="0.3">
      <c r="A4650" t="s">
        <v>18390</v>
      </c>
      <c r="B4650" t="s">
        <v>70</v>
      </c>
      <c r="C4650">
        <v>472800</v>
      </c>
      <c r="D4650">
        <v>1332.22</v>
      </c>
      <c r="E4650" s="1">
        <v>43270</v>
      </c>
      <c r="F4650" s="1">
        <v>44357</v>
      </c>
      <c r="G4650" t="s">
        <v>103</v>
      </c>
      <c r="H4650" t="s">
        <v>55</v>
      </c>
      <c r="I4650" t="s">
        <v>18385</v>
      </c>
      <c r="J4650">
        <v>1087</v>
      </c>
      <c r="K4650" t="s">
        <v>100</v>
      </c>
      <c r="L4650">
        <v>0</v>
      </c>
      <c r="M4650" t="s">
        <v>18386</v>
      </c>
      <c r="N4650" t="s">
        <v>49</v>
      </c>
      <c r="O4650">
        <v>81</v>
      </c>
      <c r="P4650" t="s">
        <v>643</v>
      </c>
      <c r="Q4650" t="s">
        <v>87</v>
      </c>
      <c r="R4650" t="s">
        <v>18387</v>
      </c>
      <c r="S4650" t="s">
        <v>36</v>
      </c>
      <c r="T4650">
        <v>0</v>
      </c>
      <c r="U4650">
        <v>1</v>
      </c>
      <c r="V4650" t="s">
        <v>37</v>
      </c>
      <c r="W4650" t="s">
        <v>18391</v>
      </c>
      <c r="X4650" t="s">
        <v>44</v>
      </c>
      <c r="Y4650">
        <v>1</v>
      </c>
      <c r="Z4650">
        <v>79</v>
      </c>
      <c r="AA4650">
        <v>1</v>
      </c>
      <c r="AB4650" t="s">
        <v>58</v>
      </c>
      <c r="AC4650">
        <v>1</v>
      </c>
      <c r="AD4650" t="s">
        <v>46</v>
      </c>
    </row>
    <row r="4651" spans="1:30" x14ac:dyDescent="0.3">
      <c r="A4651" t="s">
        <v>6250</v>
      </c>
      <c r="B4651" t="s">
        <v>70</v>
      </c>
      <c r="C4651">
        <v>355621</v>
      </c>
      <c r="D4651">
        <v>1989.5</v>
      </c>
      <c r="E4651" s="1">
        <v>43271</v>
      </c>
      <c r="F4651" s="1">
        <v>45222</v>
      </c>
      <c r="G4651" t="s">
        <v>40</v>
      </c>
      <c r="H4651" t="s">
        <v>80</v>
      </c>
      <c r="I4651" t="s">
        <v>6247</v>
      </c>
      <c r="J4651">
        <v>1951</v>
      </c>
      <c r="K4651" t="s">
        <v>42</v>
      </c>
      <c r="L4651">
        <v>1</v>
      </c>
      <c r="M4651" t="s">
        <v>6248</v>
      </c>
      <c r="N4651" t="s">
        <v>49</v>
      </c>
      <c r="O4651">
        <v>24</v>
      </c>
      <c r="P4651" t="s">
        <v>729</v>
      </c>
      <c r="Q4651" t="s">
        <v>34</v>
      </c>
      <c r="R4651" t="s">
        <v>6249</v>
      </c>
      <c r="S4651" t="s">
        <v>67</v>
      </c>
      <c r="T4651">
        <v>1</v>
      </c>
      <c r="U4651">
        <v>0</v>
      </c>
      <c r="V4651" t="s">
        <v>68</v>
      </c>
      <c r="W4651" t="s">
        <v>6251</v>
      </c>
      <c r="X4651" t="s">
        <v>57</v>
      </c>
      <c r="Y4651">
        <v>19</v>
      </c>
      <c r="Z4651">
        <v>14</v>
      </c>
      <c r="AA4651">
        <v>0</v>
      </c>
      <c r="AB4651" t="s">
        <v>73</v>
      </c>
      <c r="AC4651">
        <v>0</v>
      </c>
      <c r="AD4651" t="s">
        <v>59</v>
      </c>
    </row>
    <row r="4652" spans="1:30" x14ac:dyDescent="0.3">
      <c r="A4652" t="s">
        <v>380</v>
      </c>
      <c r="B4652" t="s">
        <v>54</v>
      </c>
      <c r="C4652">
        <v>410505</v>
      </c>
      <c r="D4652">
        <v>1294.1600000000001</v>
      </c>
      <c r="E4652" s="1">
        <v>45562</v>
      </c>
      <c r="F4652" s="1">
        <v>46597</v>
      </c>
      <c r="G4652" t="s">
        <v>103</v>
      </c>
      <c r="H4652" t="s">
        <v>80</v>
      </c>
      <c r="I4652" t="s">
        <v>376</v>
      </c>
      <c r="J4652">
        <v>1035</v>
      </c>
      <c r="K4652" t="s">
        <v>100</v>
      </c>
      <c r="L4652">
        <v>1</v>
      </c>
      <c r="M4652" t="s">
        <v>377</v>
      </c>
      <c r="N4652" t="s">
        <v>60</v>
      </c>
      <c r="O4652">
        <v>18</v>
      </c>
      <c r="P4652" t="s">
        <v>378</v>
      </c>
      <c r="Q4652" t="s">
        <v>62</v>
      </c>
      <c r="R4652" t="s">
        <v>379</v>
      </c>
      <c r="S4652" t="s">
        <v>67</v>
      </c>
      <c r="T4652">
        <v>0</v>
      </c>
      <c r="U4652">
        <v>0</v>
      </c>
      <c r="V4652" t="s">
        <v>68</v>
      </c>
      <c r="W4652" t="s">
        <v>381</v>
      </c>
      <c r="X4652" t="s">
        <v>57</v>
      </c>
      <c r="Y4652">
        <v>20</v>
      </c>
      <c r="Z4652">
        <v>55</v>
      </c>
      <c r="AA4652">
        <v>0</v>
      </c>
      <c r="AB4652" t="s">
        <v>45</v>
      </c>
      <c r="AC4652">
        <v>0</v>
      </c>
      <c r="AD4652" t="s">
        <v>59</v>
      </c>
    </row>
    <row r="4653" spans="1:30" x14ac:dyDescent="0.3">
      <c r="A4653" t="s">
        <v>6698</v>
      </c>
      <c r="B4653" t="s">
        <v>54</v>
      </c>
      <c r="C4653">
        <v>50145</v>
      </c>
      <c r="D4653">
        <v>1964.79</v>
      </c>
      <c r="E4653" s="1">
        <v>45376</v>
      </c>
      <c r="F4653" s="1">
        <v>47804</v>
      </c>
      <c r="G4653" t="s">
        <v>103</v>
      </c>
      <c r="H4653" t="s">
        <v>55</v>
      </c>
      <c r="I4653" t="s">
        <v>6695</v>
      </c>
      <c r="J4653">
        <v>2428</v>
      </c>
      <c r="K4653" t="s">
        <v>42</v>
      </c>
      <c r="L4653">
        <v>0</v>
      </c>
      <c r="M4653" t="s">
        <v>6696</v>
      </c>
      <c r="N4653" t="s">
        <v>49</v>
      </c>
      <c r="O4653">
        <v>81</v>
      </c>
      <c r="P4653" t="s">
        <v>3489</v>
      </c>
      <c r="Q4653" t="s">
        <v>51</v>
      </c>
      <c r="R4653" t="s">
        <v>6697</v>
      </c>
      <c r="S4653" t="s">
        <v>36</v>
      </c>
      <c r="T4653">
        <v>0</v>
      </c>
      <c r="U4653">
        <v>1</v>
      </c>
      <c r="V4653" t="s">
        <v>37</v>
      </c>
      <c r="W4653" t="s">
        <v>6699</v>
      </c>
      <c r="X4653" t="s">
        <v>44</v>
      </c>
      <c r="Y4653">
        <v>15</v>
      </c>
      <c r="Z4653">
        <v>100</v>
      </c>
      <c r="AA4653">
        <v>1</v>
      </c>
      <c r="AB4653" t="s">
        <v>58</v>
      </c>
      <c r="AC4653">
        <v>1</v>
      </c>
      <c r="AD4653" t="s">
        <v>46</v>
      </c>
    </row>
    <row r="4654" spans="1:30" x14ac:dyDescent="0.3">
      <c r="A4654" t="s">
        <v>7825</v>
      </c>
      <c r="B4654" t="s">
        <v>54</v>
      </c>
      <c r="C4654">
        <v>484787</v>
      </c>
      <c r="D4654">
        <v>1274.57</v>
      </c>
      <c r="E4654" s="1">
        <v>43369</v>
      </c>
      <c r="F4654" s="1">
        <v>46255</v>
      </c>
      <c r="G4654" t="s">
        <v>103</v>
      </c>
      <c r="H4654" t="s">
        <v>55</v>
      </c>
      <c r="I4654" t="s">
        <v>7822</v>
      </c>
      <c r="J4654">
        <v>2886</v>
      </c>
      <c r="K4654" t="s">
        <v>42</v>
      </c>
      <c r="L4654">
        <v>0</v>
      </c>
      <c r="M4654" t="s">
        <v>7823</v>
      </c>
      <c r="N4654" t="s">
        <v>32</v>
      </c>
      <c r="O4654">
        <v>59</v>
      </c>
      <c r="P4654" t="s">
        <v>4839</v>
      </c>
      <c r="Q4654" t="s">
        <v>34</v>
      </c>
      <c r="R4654" t="s">
        <v>7824</v>
      </c>
      <c r="S4654" t="s">
        <v>36</v>
      </c>
      <c r="T4654">
        <v>1</v>
      </c>
      <c r="U4654">
        <v>0</v>
      </c>
      <c r="V4654" t="s">
        <v>37</v>
      </c>
      <c r="W4654" t="s">
        <v>7826</v>
      </c>
      <c r="X4654" t="s">
        <v>57</v>
      </c>
      <c r="Y4654">
        <v>47</v>
      </c>
      <c r="Z4654">
        <v>72</v>
      </c>
      <c r="AA4654">
        <v>1</v>
      </c>
      <c r="AB4654" t="s">
        <v>58</v>
      </c>
      <c r="AC4654">
        <v>1</v>
      </c>
      <c r="AD4654" t="s">
        <v>59</v>
      </c>
    </row>
    <row r="4655" spans="1:30" x14ac:dyDescent="0.3">
      <c r="A4655" t="s">
        <v>6228</v>
      </c>
      <c r="B4655" t="s">
        <v>39</v>
      </c>
      <c r="C4655">
        <v>467079</v>
      </c>
      <c r="D4655">
        <v>1636.42</v>
      </c>
      <c r="E4655" s="1">
        <v>43306</v>
      </c>
      <c r="F4655" s="1">
        <v>44594</v>
      </c>
      <c r="G4655" t="s">
        <v>103</v>
      </c>
      <c r="H4655" t="s">
        <v>55</v>
      </c>
      <c r="I4655" t="s">
        <v>6225</v>
      </c>
      <c r="J4655">
        <v>1288</v>
      </c>
      <c r="K4655" t="s">
        <v>42</v>
      </c>
      <c r="L4655">
        <v>0</v>
      </c>
      <c r="M4655" t="s">
        <v>6226</v>
      </c>
      <c r="N4655" t="s">
        <v>60</v>
      </c>
      <c r="O4655">
        <v>42</v>
      </c>
      <c r="P4655" t="s">
        <v>3755</v>
      </c>
      <c r="Q4655" t="s">
        <v>87</v>
      </c>
      <c r="R4655" t="s">
        <v>6227</v>
      </c>
      <c r="S4655" t="s">
        <v>89</v>
      </c>
      <c r="T4655">
        <v>0</v>
      </c>
      <c r="U4655">
        <v>0</v>
      </c>
      <c r="V4655" t="s">
        <v>90</v>
      </c>
      <c r="W4655" t="s">
        <v>6229</v>
      </c>
      <c r="X4655" t="s">
        <v>57</v>
      </c>
      <c r="Y4655">
        <v>17</v>
      </c>
      <c r="Z4655">
        <v>10</v>
      </c>
      <c r="AA4655">
        <v>0</v>
      </c>
      <c r="AB4655" t="s">
        <v>73</v>
      </c>
      <c r="AC4655">
        <v>0</v>
      </c>
      <c r="AD4655" t="s">
        <v>59</v>
      </c>
    </row>
    <row r="4656" spans="1:30" x14ac:dyDescent="0.3">
      <c r="A4656" t="s">
        <v>9966</v>
      </c>
      <c r="B4656" t="s">
        <v>118</v>
      </c>
      <c r="C4656">
        <v>153169</v>
      </c>
      <c r="D4656">
        <v>1907.61</v>
      </c>
      <c r="E4656" s="1">
        <v>43044</v>
      </c>
      <c r="F4656" s="1">
        <v>46024</v>
      </c>
      <c r="G4656" t="s">
        <v>99</v>
      </c>
      <c r="H4656" t="s">
        <v>80</v>
      </c>
      <c r="I4656" t="s">
        <v>9961</v>
      </c>
      <c r="J4656">
        <v>2980</v>
      </c>
      <c r="K4656" t="s">
        <v>42</v>
      </c>
      <c r="L4656">
        <v>1</v>
      </c>
      <c r="M4656" t="s">
        <v>9962</v>
      </c>
      <c r="N4656" t="s">
        <v>60</v>
      </c>
      <c r="O4656">
        <v>29</v>
      </c>
      <c r="P4656" t="s">
        <v>3842</v>
      </c>
      <c r="Q4656" t="s">
        <v>34</v>
      </c>
      <c r="R4656" t="s">
        <v>9963</v>
      </c>
      <c r="S4656" t="s">
        <v>109</v>
      </c>
      <c r="T4656">
        <v>1</v>
      </c>
      <c r="U4656">
        <v>0</v>
      </c>
      <c r="V4656" t="s">
        <v>68</v>
      </c>
      <c r="W4656" t="s">
        <v>9967</v>
      </c>
      <c r="X4656" t="s">
        <v>44</v>
      </c>
      <c r="Y4656">
        <v>41</v>
      </c>
      <c r="Z4656">
        <v>77</v>
      </c>
      <c r="AA4656">
        <v>1</v>
      </c>
      <c r="AB4656" t="s">
        <v>58</v>
      </c>
      <c r="AC4656">
        <v>1</v>
      </c>
      <c r="AD4656" t="s">
        <v>46</v>
      </c>
    </row>
    <row r="4657" spans="1:30" x14ac:dyDescent="0.3">
      <c r="A4657" t="s">
        <v>5806</v>
      </c>
      <c r="B4657" t="s">
        <v>70</v>
      </c>
      <c r="C4657">
        <v>239270</v>
      </c>
      <c r="D4657">
        <v>982.95</v>
      </c>
      <c r="E4657" s="1">
        <v>44762</v>
      </c>
      <c r="F4657" s="1">
        <v>48289</v>
      </c>
      <c r="G4657" t="s">
        <v>103</v>
      </c>
      <c r="H4657" t="s">
        <v>55</v>
      </c>
      <c r="I4657" t="s">
        <v>5803</v>
      </c>
      <c r="J4657">
        <v>3527</v>
      </c>
      <c r="K4657" t="s">
        <v>42</v>
      </c>
      <c r="L4657">
        <v>0</v>
      </c>
      <c r="M4657" t="s">
        <v>5804</v>
      </c>
      <c r="N4657" t="s">
        <v>60</v>
      </c>
      <c r="O4657">
        <v>38</v>
      </c>
      <c r="P4657" t="s">
        <v>228</v>
      </c>
      <c r="Q4657" t="s">
        <v>62</v>
      </c>
      <c r="R4657" t="s">
        <v>5805</v>
      </c>
      <c r="S4657" t="s">
        <v>89</v>
      </c>
      <c r="T4657">
        <v>0</v>
      </c>
      <c r="U4657">
        <v>0</v>
      </c>
      <c r="V4657" t="s">
        <v>90</v>
      </c>
      <c r="W4657" t="s">
        <v>5807</v>
      </c>
      <c r="X4657" t="s">
        <v>44</v>
      </c>
      <c r="Y4657">
        <v>4</v>
      </c>
      <c r="Z4657">
        <v>17</v>
      </c>
      <c r="AA4657">
        <v>0</v>
      </c>
      <c r="AB4657" t="s">
        <v>73</v>
      </c>
      <c r="AC4657">
        <v>0</v>
      </c>
      <c r="AD4657" t="s">
        <v>46</v>
      </c>
    </row>
    <row r="4658" spans="1:30" x14ac:dyDescent="0.3">
      <c r="A4658" t="s">
        <v>2419</v>
      </c>
      <c r="B4658" t="s">
        <v>54</v>
      </c>
      <c r="C4658">
        <v>325293</v>
      </c>
      <c r="D4658">
        <v>887.96</v>
      </c>
      <c r="E4658" s="1">
        <v>42542</v>
      </c>
      <c r="F4658" s="1">
        <v>43164</v>
      </c>
      <c r="G4658" t="s">
        <v>99</v>
      </c>
      <c r="H4658" t="s">
        <v>80</v>
      </c>
      <c r="I4658" t="s">
        <v>2411</v>
      </c>
      <c r="J4658">
        <v>622</v>
      </c>
      <c r="K4658" t="s">
        <v>100</v>
      </c>
      <c r="L4658">
        <v>1</v>
      </c>
      <c r="M4658" t="s">
        <v>2412</v>
      </c>
      <c r="N4658" t="s">
        <v>60</v>
      </c>
      <c r="O4658">
        <v>72</v>
      </c>
      <c r="P4658" t="s">
        <v>2413</v>
      </c>
      <c r="Q4658" t="s">
        <v>34</v>
      </c>
      <c r="R4658" t="s">
        <v>2414</v>
      </c>
      <c r="S4658" t="s">
        <v>36</v>
      </c>
      <c r="T4658">
        <v>1</v>
      </c>
      <c r="U4658">
        <v>1</v>
      </c>
      <c r="V4658" t="s">
        <v>37</v>
      </c>
      <c r="W4658" t="s">
        <v>2420</v>
      </c>
      <c r="X4658" t="s">
        <v>44</v>
      </c>
      <c r="Y4658">
        <v>27</v>
      </c>
      <c r="Z4658">
        <v>64</v>
      </c>
      <c r="AA4658">
        <v>0</v>
      </c>
      <c r="AB4658" t="s">
        <v>58</v>
      </c>
      <c r="AC4658">
        <v>0</v>
      </c>
      <c r="AD4658" t="s">
        <v>46</v>
      </c>
    </row>
    <row r="4659" spans="1:30" x14ac:dyDescent="0.3">
      <c r="A4659" t="s">
        <v>8123</v>
      </c>
      <c r="B4659" t="s">
        <v>39</v>
      </c>
      <c r="C4659">
        <v>132082</v>
      </c>
      <c r="D4659">
        <v>1129.96</v>
      </c>
      <c r="E4659" s="1">
        <v>43776</v>
      </c>
      <c r="F4659" s="1">
        <v>45236</v>
      </c>
      <c r="G4659" t="s">
        <v>103</v>
      </c>
      <c r="H4659" t="s">
        <v>55</v>
      </c>
      <c r="I4659" t="s">
        <v>8120</v>
      </c>
      <c r="J4659">
        <v>1460</v>
      </c>
      <c r="K4659" t="s">
        <v>42</v>
      </c>
      <c r="L4659">
        <v>0</v>
      </c>
      <c r="M4659" t="s">
        <v>8121</v>
      </c>
      <c r="N4659" t="s">
        <v>60</v>
      </c>
      <c r="O4659">
        <v>63</v>
      </c>
      <c r="P4659" t="s">
        <v>920</v>
      </c>
      <c r="Q4659" t="s">
        <v>87</v>
      </c>
      <c r="R4659" t="s">
        <v>8122</v>
      </c>
      <c r="S4659" t="s">
        <v>36</v>
      </c>
      <c r="T4659">
        <v>0</v>
      </c>
      <c r="U4659">
        <v>1</v>
      </c>
      <c r="V4659" t="s">
        <v>37</v>
      </c>
      <c r="W4659" t="s">
        <v>8124</v>
      </c>
      <c r="X4659" t="s">
        <v>72</v>
      </c>
      <c r="Y4659">
        <v>38</v>
      </c>
      <c r="Z4659">
        <v>66</v>
      </c>
      <c r="AA4659">
        <v>0</v>
      </c>
      <c r="AB4659" t="s">
        <v>58</v>
      </c>
      <c r="AC4659">
        <v>0</v>
      </c>
      <c r="AD4659" t="s">
        <v>74</v>
      </c>
    </row>
    <row r="4660" spans="1:30" x14ac:dyDescent="0.3">
      <c r="A4660" t="s">
        <v>3092</v>
      </c>
      <c r="B4660" t="s">
        <v>118</v>
      </c>
      <c r="C4660">
        <v>419374</v>
      </c>
      <c r="D4660">
        <v>1613.82</v>
      </c>
      <c r="E4660" s="1">
        <v>44198</v>
      </c>
      <c r="F4660" s="1">
        <v>46924</v>
      </c>
      <c r="G4660" t="s">
        <v>103</v>
      </c>
      <c r="H4660" t="s">
        <v>41</v>
      </c>
      <c r="I4660" t="s">
        <v>3089</v>
      </c>
      <c r="J4660">
        <v>2726</v>
      </c>
      <c r="K4660" t="s">
        <v>42</v>
      </c>
      <c r="L4660">
        <v>0</v>
      </c>
      <c r="M4660" t="s">
        <v>3090</v>
      </c>
      <c r="N4660" t="s">
        <v>32</v>
      </c>
      <c r="O4660">
        <v>60</v>
      </c>
      <c r="P4660" t="s">
        <v>753</v>
      </c>
      <c r="Q4660" t="s">
        <v>51</v>
      </c>
      <c r="R4660" t="s">
        <v>3091</v>
      </c>
      <c r="S4660" t="s">
        <v>36</v>
      </c>
      <c r="T4660">
        <v>0</v>
      </c>
      <c r="U4660">
        <v>1</v>
      </c>
      <c r="V4660" t="s">
        <v>37</v>
      </c>
      <c r="W4660" t="s">
        <v>3093</v>
      </c>
      <c r="X4660" t="s">
        <v>44</v>
      </c>
      <c r="Y4660">
        <v>10</v>
      </c>
      <c r="Z4660">
        <v>47</v>
      </c>
      <c r="AA4660">
        <v>0</v>
      </c>
      <c r="AB4660" t="s">
        <v>45</v>
      </c>
      <c r="AC4660">
        <v>0</v>
      </c>
      <c r="AD4660" t="s">
        <v>46</v>
      </c>
    </row>
    <row r="4661" spans="1:30" x14ac:dyDescent="0.3">
      <c r="A4661" t="s">
        <v>674</v>
      </c>
      <c r="B4661" t="s">
        <v>118</v>
      </c>
      <c r="C4661">
        <v>359863</v>
      </c>
      <c r="D4661">
        <v>470.76</v>
      </c>
      <c r="E4661" s="1">
        <v>44513</v>
      </c>
      <c r="F4661" s="1">
        <v>47910</v>
      </c>
      <c r="G4661" t="s">
        <v>103</v>
      </c>
      <c r="H4661" t="s">
        <v>55</v>
      </c>
      <c r="I4661" t="s">
        <v>669</v>
      </c>
      <c r="J4661">
        <v>3397</v>
      </c>
      <c r="K4661" t="s">
        <v>42</v>
      </c>
      <c r="L4661">
        <v>0</v>
      </c>
      <c r="M4661" t="s">
        <v>670</v>
      </c>
      <c r="N4661" t="s">
        <v>32</v>
      </c>
      <c r="O4661">
        <v>24</v>
      </c>
      <c r="P4661" t="s">
        <v>224</v>
      </c>
      <c r="Q4661" t="s">
        <v>51</v>
      </c>
      <c r="R4661" t="s">
        <v>671</v>
      </c>
      <c r="S4661" t="s">
        <v>67</v>
      </c>
      <c r="T4661">
        <v>0</v>
      </c>
      <c r="U4661">
        <v>0</v>
      </c>
      <c r="V4661" t="s">
        <v>68</v>
      </c>
      <c r="W4661" t="s">
        <v>675</v>
      </c>
      <c r="X4661" t="s">
        <v>57</v>
      </c>
      <c r="Y4661">
        <v>48</v>
      </c>
      <c r="Z4661">
        <v>61</v>
      </c>
      <c r="AA4661">
        <v>0</v>
      </c>
      <c r="AB4661" t="s">
        <v>58</v>
      </c>
      <c r="AC4661">
        <v>0</v>
      </c>
      <c r="AD4661" t="s">
        <v>59</v>
      </c>
    </row>
    <row r="4662" spans="1:30" x14ac:dyDescent="0.3">
      <c r="A4662" t="s">
        <v>1540</v>
      </c>
      <c r="B4662" t="s">
        <v>39</v>
      </c>
      <c r="C4662">
        <v>417548</v>
      </c>
      <c r="D4662">
        <v>1824.24</v>
      </c>
      <c r="E4662" s="1">
        <v>43868</v>
      </c>
      <c r="F4662" s="1">
        <v>47082</v>
      </c>
      <c r="G4662" t="s">
        <v>40</v>
      </c>
      <c r="H4662" t="s">
        <v>41</v>
      </c>
      <c r="I4662" t="s">
        <v>1536</v>
      </c>
      <c r="J4662">
        <v>3214</v>
      </c>
      <c r="K4662" t="s">
        <v>42</v>
      </c>
      <c r="L4662">
        <v>0</v>
      </c>
      <c r="M4662" t="s">
        <v>1537</v>
      </c>
      <c r="N4662" t="s">
        <v>60</v>
      </c>
      <c r="O4662">
        <v>26</v>
      </c>
      <c r="P4662" t="s">
        <v>1538</v>
      </c>
      <c r="Q4662" t="s">
        <v>62</v>
      </c>
      <c r="R4662" t="s">
        <v>1539</v>
      </c>
      <c r="S4662" t="s">
        <v>109</v>
      </c>
      <c r="T4662">
        <v>0</v>
      </c>
      <c r="U4662">
        <v>0</v>
      </c>
      <c r="V4662" t="s">
        <v>68</v>
      </c>
      <c r="W4662" t="s">
        <v>1541</v>
      </c>
      <c r="X4662" t="s">
        <v>57</v>
      </c>
      <c r="Y4662">
        <v>36</v>
      </c>
      <c r="Z4662">
        <v>9</v>
      </c>
      <c r="AA4662">
        <v>0</v>
      </c>
      <c r="AB4662" t="s">
        <v>73</v>
      </c>
      <c r="AC4662">
        <v>0</v>
      </c>
      <c r="AD4662" t="s">
        <v>59</v>
      </c>
    </row>
    <row r="4663" spans="1:30" x14ac:dyDescent="0.3">
      <c r="A4663" t="s">
        <v>12619</v>
      </c>
      <c r="B4663" t="s">
        <v>39</v>
      </c>
      <c r="C4663">
        <v>354724</v>
      </c>
      <c r="D4663">
        <v>1503.72</v>
      </c>
      <c r="E4663" s="1">
        <v>42392</v>
      </c>
      <c r="F4663" s="1">
        <v>45149</v>
      </c>
      <c r="G4663" t="s">
        <v>99</v>
      </c>
      <c r="H4663" t="s">
        <v>55</v>
      </c>
      <c r="I4663" t="s">
        <v>12616</v>
      </c>
      <c r="J4663">
        <v>2757</v>
      </c>
      <c r="K4663" t="s">
        <v>42</v>
      </c>
      <c r="L4663">
        <v>0</v>
      </c>
      <c r="M4663" t="s">
        <v>12617</v>
      </c>
      <c r="N4663" t="s">
        <v>32</v>
      </c>
      <c r="O4663">
        <v>54</v>
      </c>
      <c r="P4663" t="s">
        <v>419</v>
      </c>
      <c r="Q4663" t="s">
        <v>34</v>
      </c>
      <c r="R4663" t="s">
        <v>12618</v>
      </c>
      <c r="S4663" t="s">
        <v>97</v>
      </c>
      <c r="T4663">
        <v>1</v>
      </c>
      <c r="U4663">
        <v>0</v>
      </c>
      <c r="V4663" t="s">
        <v>37</v>
      </c>
      <c r="W4663" t="s">
        <v>12620</v>
      </c>
      <c r="X4663" t="s">
        <v>44</v>
      </c>
      <c r="Y4663">
        <v>36</v>
      </c>
      <c r="Z4663">
        <v>70</v>
      </c>
      <c r="AA4663">
        <v>1</v>
      </c>
      <c r="AB4663" t="s">
        <v>58</v>
      </c>
      <c r="AC4663">
        <v>1</v>
      </c>
      <c r="AD4663" t="s">
        <v>46</v>
      </c>
    </row>
    <row r="4664" spans="1:30" x14ac:dyDescent="0.3">
      <c r="A4664" t="s">
        <v>5745</v>
      </c>
      <c r="B4664" t="s">
        <v>39</v>
      </c>
      <c r="C4664">
        <v>264588</v>
      </c>
      <c r="D4664">
        <v>1038.73</v>
      </c>
      <c r="E4664" s="1">
        <v>43269</v>
      </c>
      <c r="F4664" s="1">
        <v>44292</v>
      </c>
      <c r="G4664" t="s">
        <v>40</v>
      </c>
      <c r="H4664" t="s">
        <v>55</v>
      </c>
      <c r="I4664" t="s">
        <v>5740</v>
      </c>
      <c r="J4664">
        <v>1023</v>
      </c>
      <c r="K4664" t="s">
        <v>100</v>
      </c>
      <c r="L4664">
        <v>0</v>
      </c>
      <c r="M4664" t="s">
        <v>5741</v>
      </c>
      <c r="N4664" t="s">
        <v>49</v>
      </c>
      <c r="O4664">
        <v>54</v>
      </c>
      <c r="P4664" t="s">
        <v>666</v>
      </c>
      <c r="Q4664" t="s">
        <v>62</v>
      </c>
      <c r="R4664" t="s">
        <v>5742</v>
      </c>
      <c r="S4664" t="s">
        <v>97</v>
      </c>
      <c r="T4664">
        <v>0</v>
      </c>
      <c r="U4664">
        <v>0</v>
      </c>
      <c r="V4664" t="s">
        <v>37</v>
      </c>
      <c r="W4664" t="s">
        <v>5746</v>
      </c>
      <c r="X4664" t="s">
        <v>72</v>
      </c>
      <c r="Y4664">
        <v>32</v>
      </c>
      <c r="Z4664">
        <v>44</v>
      </c>
      <c r="AA4664">
        <v>0</v>
      </c>
      <c r="AB4664" t="s">
        <v>45</v>
      </c>
      <c r="AC4664">
        <v>0</v>
      </c>
      <c r="AD4664" t="s">
        <v>74</v>
      </c>
    </row>
    <row r="4665" spans="1:30" x14ac:dyDescent="0.3">
      <c r="A4665" t="s">
        <v>16569</v>
      </c>
      <c r="B4665" t="s">
        <v>39</v>
      </c>
      <c r="C4665">
        <v>57808</v>
      </c>
      <c r="D4665">
        <v>1951.7</v>
      </c>
      <c r="E4665" s="1">
        <v>42777</v>
      </c>
      <c r="F4665" s="1">
        <v>45882</v>
      </c>
      <c r="G4665" t="s">
        <v>40</v>
      </c>
      <c r="H4665" t="s">
        <v>80</v>
      </c>
      <c r="I4665" t="s">
        <v>16562</v>
      </c>
      <c r="J4665">
        <v>3105</v>
      </c>
      <c r="K4665" t="s">
        <v>42</v>
      </c>
      <c r="L4665">
        <v>1</v>
      </c>
      <c r="M4665" t="s">
        <v>16563</v>
      </c>
      <c r="N4665" t="s">
        <v>49</v>
      </c>
      <c r="O4665">
        <v>61</v>
      </c>
      <c r="P4665" t="s">
        <v>1142</v>
      </c>
      <c r="Q4665" t="s">
        <v>51</v>
      </c>
      <c r="R4665" t="s">
        <v>16564</v>
      </c>
      <c r="S4665" t="s">
        <v>36</v>
      </c>
      <c r="T4665">
        <v>0</v>
      </c>
      <c r="U4665">
        <v>1</v>
      </c>
      <c r="V4665" t="s">
        <v>37</v>
      </c>
      <c r="W4665" t="s">
        <v>16570</v>
      </c>
      <c r="X4665" t="s">
        <v>57</v>
      </c>
      <c r="Y4665">
        <v>49</v>
      </c>
      <c r="Z4665">
        <v>68</v>
      </c>
      <c r="AA4665">
        <v>0</v>
      </c>
      <c r="AB4665" t="s">
        <v>58</v>
      </c>
      <c r="AC4665">
        <v>0</v>
      </c>
      <c r="AD4665" t="s">
        <v>59</v>
      </c>
    </row>
    <row r="4666" spans="1:30" x14ac:dyDescent="0.3">
      <c r="A4666" t="s">
        <v>13453</v>
      </c>
      <c r="B4666" t="s">
        <v>70</v>
      </c>
      <c r="C4666">
        <v>328245</v>
      </c>
      <c r="D4666">
        <v>370.64</v>
      </c>
      <c r="E4666" s="1">
        <v>42432</v>
      </c>
      <c r="F4666" s="1">
        <v>45784</v>
      </c>
      <c r="G4666" t="s">
        <v>103</v>
      </c>
      <c r="H4666" t="s">
        <v>55</v>
      </c>
      <c r="I4666" t="s">
        <v>13451</v>
      </c>
      <c r="J4666">
        <v>3352</v>
      </c>
      <c r="K4666" t="s">
        <v>42</v>
      </c>
      <c r="L4666">
        <v>0</v>
      </c>
      <c r="M4666" t="s">
        <v>9985</v>
      </c>
      <c r="N4666" t="s">
        <v>49</v>
      </c>
      <c r="O4666">
        <v>50</v>
      </c>
      <c r="P4666" t="s">
        <v>5424</v>
      </c>
      <c r="Q4666" t="s">
        <v>87</v>
      </c>
      <c r="R4666" t="s">
        <v>13452</v>
      </c>
      <c r="S4666" t="s">
        <v>97</v>
      </c>
      <c r="T4666">
        <v>0</v>
      </c>
      <c r="U4666">
        <v>0</v>
      </c>
      <c r="V4666" t="s">
        <v>90</v>
      </c>
      <c r="W4666" t="s">
        <v>13454</v>
      </c>
      <c r="X4666" t="s">
        <v>44</v>
      </c>
      <c r="Y4666">
        <v>25</v>
      </c>
      <c r="Z4666">
        <v>63</v>
      </c>
      <c r="AA4666">
        <v>0</v>
      </c>
      <c r="AB4666" t="s">
        <v>58</v>
      </c>
      <c r="AC4666">
        <v>0</v>
      </c>
      <c r="AD4666" t="s">
        <v>46</v>
      </c>
    </row>
    <row r="4667" spans="1:30" x14ac:dyDescent="0.3">
      <c r="A4667" t="s">
        <v>15657</v>
      </c>
      <c r="B4667" t="s">
        <v>54</v>
      </c>
      <c r="C4667">
        <v>455698</v>
      </c>
      <c r="D4667">
        <v>708.3</v>
      </c>
      <c r="E4667" s="1">
        <v>44545</v>
      </c>
      <c r="F4667" s="1">
        <v>45258</v>
      </c>
      <c r="G4667" t="s">
        <v>40</v>
      </c>
      <c r="H4667" t="s">
        <v>80</v>
      </c>
      <c r="I4667" t="s">
        <v>15652</v>
      </c>
      <c r="J4667">
        <v>713</v>
      </c>
      <c r="K4667" t="s">
        <v>100</v>
      </c>
      <c r="L4667">
        <v>1</v>
      </c>
      <c r="M4667" t="s">
        <v>15653</v>
      </c>
      <c r="N4667" t="s">
        <v>32</v>
      </c>
      <c r="O4667">
        <v>24</v>
      </c>
      <c r="P4667" t="s">
        <v>122</v>
      </c>
      <c r="Q4667" t="s">
        <v>34</v>
      </c>
      <c r="R4667" t="s">
        <v>15654</v>
      </c>
      <c r="S4667" t="s">
        <v>67</v>
      </c>
      <c r="T4667">
        <v>1</v>
      </c>
      <c r="U4667">
        <v>0</v>
      </c>
      <c r="V4667" t="s">
        <v>68</v>
      </c>
      <c r="W4667" t="s">
        <v>15658</v>
      </c>
      <c r="X4667" t="s">
        <v>72</v>
      </c>
      <c r="Y4667">
        <v>44</v>
      </c>
      <c r="Z4667">
        <v>25</v>
      </c>
      <c r="AA4667">
        <v>0</v>
      </c>
      <c r="AB4667" t="s">
        <v>73</v>
      </c>
      <c r="AC4667">
        <v>0</v>
      </c>
      <c r="AD4667" t="s">
        <v>74</v>
      </c>
    </row>
    <row r="4668" spans="1:30" x14ac:dyDescent="0.3">
      <c r="A4668" t="s">
        <v>2200</v>
      </c>
      <c r="B4668" t="s">
        <v>118</v>
      </c>
      <c r="C4668">
        <v>119831</v>
      </c>
      <c r="D4668">
        <v>603.19000000000005</v>
      </c>
      <c r="E4668" s="1">
        <v>42513</v>
      </c>
      <c r="F4668" s="1">
        <v>45699</v>
      </c>
      <c r="G4668" t="s">
        <v>40</v>
      </c>
      <c r="H4668" t="s">
        <v>41</v>
      </c>
      <c r="I4668" t="s">
        <v>2197</v>
      </c>
      <c r="J4668">
        <v>3186</v>
      </c>
      <c r="K4668" t="s">
        <v>42</v>
      </c>
      <c r="L4668">
        <v>0</v>
      </c>
      <c r="M4668" t="s">
        <v>2198</v>
      </c>
      <c r="N4668" t="s">
        <v>49</v>
      </c>
      <c r="O4668">
        <v>72</v>
      </c>
      <c r="P4668" t="s">
        <v>941</v>
      </c>
      <c r="Q4668" t="s">
        <v>34</v>
      </c>
      <c r="R4668" t="s">
        <v>2199</v>
      </c>
      <c r="S4668" t="s">
        <v>36</v>
      </c>
      <c r="T4668">
        <v>1</v>
      </c>
      <c r="U4668">
        <v>1</v>
      </c>
      <c r="V4668" t="s">
        <v>37</v>
      </c>
      <c r="W4668" t="s">
        <v>2201</v>
      </c>
      <c r="X4668" t="s">
        <v>72</v>
      </c>
      <c r="Y4668">
        <v>0</v>
      </c>
      <c r="Z4668">
        <v>76</v>
      </c>
      <c r="AA4668">
        <v>1</v>
      </c>
      <c r="AB4668" t="s">
        <v>58</v>
      </c>
      <c r="AC4668">
        <v>1</v>
      </c>
      <c r="AD4668" t="s">
        <v>74</v>
      </c>
    </row>
    <row r="4669" spans="1:30" x14ac:dyDescent="0.3">
      <c r="A4669" t="s">
        <v>5668</v>
      </c>
      <c r="B4669" t="s">
        <v>39</v>
      </c>
      <c r="C4669">
        <v>448205</v>
      </c>
      <c r="D4669">
        <v>1608.08</v>
      </c>
      <c r="E4669" s="1">
        <v>43680</v>
      </c>
      <c r="F4669" s="1">
        <v>47151</v>
      </c>
      <c r="G4669" t="s">
        <v>99</v>
      </c>
      <c r="H4669" t="s">
        <v>55</v>
      </c>
      <c r="I4669" t="s">
        <v>5659</v>
      </c>
      <c r="J4669">
        <v>3471</v>
      </c>
      <c r="K4669" t="s">
        <v>42</v>
      </c>
      <c r="L4669">
        <v>0</v>
      </c>
      <c r="M4669" t="s">
        <v>5660</v>
      </c>
      <c r="N4669" t="s">
        <v>32</v>
      </c>
      <c r="O4669">
        <v>48</v>
      </c>
      <c r="P4669" t="s">
        <v>5567</v>
      </c>
      <c r="Q4669" t="s">
        <v>62</v>
      </c>
      <c r="R4669" t="s">
        <v>5661</v>
      </c>
      <c r="S4669" t="s">
        <v>97</v>
      </c>
      <c r="T4669">
        <v>0</v>
      </c>
      <c r="U4669">
        <v>0</v>
      </c>
      <c r="V4669" t="s">
        <v>90</v>
      </c>
      <c r="W4669" t="s">
        <v>5669</v>
      </c>
      <c r="X4669" t="s">
        <v>44</v>
      </c>
      <c r="Y4669">
        <v>1</v>
      </c>
      <c r="Z4669">
        <v>43</v>
      </c>
      <c r="AA4669">
        <v>0</v>
      </c>
      <c r="AB4669" t="s">
        <v>45</v>
      </c>
      <c r="AC4669">
        <v>0</v>
      </c>
      <c r="AD4669" t="s">
        <v>46</v>
      </c>
    </row>
    <row r="4670" spans="1:30" x14ac:dyDescent="0.3">
      <c r="A4670" t="s">
        <v>3315</v>
      </c>
      <c r="B4670" t="s">
        <v>39</v>
      </c>
      <c r="C4670">
        <v>245731</v>
      </c>
      <c r="D4670">
        <v>204.26</v>
      </c>
      <c r="E4670" s="1">
        <v>44840</v>
      </c>
      <c r="F4670" s="1">
        <v>47717</v>
      </c>
      <c r="G4670" t="s">
        <v>99</v>
      </c>
      <c r="H4670" t="s">
        <v>55</v>
      </c>
      <c r="I4670" t="s">
        <v>3310</v>
      </c>
      <c r="J4670">
        <v>2877</v>
      </c>
      <c r="K4670" t="s">
        <v>42</v>
      </c>
      <c r="L4670">
        <v>0</v>
      </c>
      <c r="M4670" t="s">
        <v>3311</v>
      </c>
      <c r="N4670" t="s">
        <v>60</v>
      </c>
      <c r="O4670">
        <v>59</v>
      </c>
      <c r="P4670" t="s">
        <v>1110</v>
      </c>
      <c r="Q4670" t="s">
        <v>51</v>
      </c>
      <c r="R4670" t="s">
        <v>3312</v>
      </c>
      <c r="S4670" t="s">
        <v>36</v>
      </c>
      <c r="T4670">
        <v>0</v>
      </c>
      <c r="U4670">
        <v>0</v>
      </c>
      <c r="V4670" t="s">
        <v>37</v>
      </c>
      <c r="W4670" t="s">
        <v>3316</v>
      </c>
      <c r="X4670" t="s">
        <v>57</v>
      </c>
      <c r="Y4670">
        <v>37</v>
      </c>
      <c r="Z4670">
        <v>1</v>
      </c>
      <c r="AA4670">
        <v>0</v>
      </c>
      <c r="AB4670" t="s">
        <v>73</v>
      </c>
      <c r="AC4670">
        <v>0</v>
      </c>
      <c r="AD4670" t="s">
        <v>59</v>
      </c>
    </row>
    <row r="4671" spans="1:30" x14ac:dyDescent="0.3">
      <c r="A4671" t="s">
        <v>5428</v>
      </c>
      <c r="B4671" t="s">
        <v>54</v>
      </c>
      <c r="C4671">
        <v>107457</v>
      </c>
      <c r="D4671">
        <v>1183.98</v>
      </c>
      <c r="E4671" s="1">
        <v>44221</v>
      </c>
      <c r="F4671" s="1">
        <v>45371</v>
      </c>
      <c r="G4671" t="s">
        <v>99</v>
      </c>
      <c r="H4671" t="s">
        <v>80</v>
      </c>
      <c r="I4671" t="s">
        <v>5425</v>
      </c>
      <c r="J4671">
        <v>1150</v>
      </c>
      <c r="K4671" t="s">
        <v>42</v>
      </c>
      <c r="L4671">
        <v>1</v>
      </c>
      <c r="M4671" t="s">
        <v>5426</v>
      </c>
      <c r="N4671" t="s">
        <v>60</v>
      </c>
      <c r="O4671">
        <v>83</v>
      </c>
      <c r="P4671" t="s">
        <v>1257</v>
      </c>
      <c r="Q4671" t="s">
        <v>51</v>
      </c>
      <c r="R4671" t="s">
        <v>5427</v>
      </c>
      <c r="S4671" t="s">
        <v>36</v>
      </c>
      <c r="T4671">
        <v>0</v>
      </c>
      <c r="U4671">
        <v>1</v>
      </c>
      <c r="V4671" t="s">
        <v>37</v>
      </c>
      <c r="W4671" t="s">
        <v>5429</v>
      </c>
      <c r="X4671" t="s">
        <v>57</v>
      </c>
      <c r="Y4671">
        <v>24</v>
      </c>
      <c r="Z4671">
        <v>17</v>
      </c>
      <c r="AA4671">
        <v>0</v>
      </c>
      <c r="AB4671" t="s">
        <v>73</v>
      </c>
      <c r="AC4671">
        <v>0</v>
      </c>
      <c r="AD4671" t="s">
        <v>59</v>
      </c>
    </row>
    <row r="4672" spans="1:30" x14ac:dyDescent="0.3">
      <c r="A4672" t="s">
        <v>13813</v>
      </c>
      <c r="B4672" t="s">
        <v>54</v>
      </c>
      <c r="C4672">
        <v>481264</v>
      </c>
      <c r="D4672">
        <v>1998.93</v>
      </c>
      <c r="E4672" s="1">
        <v>42974</v>
      </c>
      <c r="F4672" s="1">
        <v>45976</v>
      </c>
      <c r="G4672" t="s">
        <v>99</v>
      </c>
      <c r="H4672" t="s">
        <v>80</v>
      </c>
      <c r="I4672" t="s">
        <v>13811</v>
      </c>
      <c r="J4672">
        <v>3002</v>
      </c>
      <c r="K4672" t="s">
        <v>42</v>
      </c>
      <c r="L4672">
        <v>1</v>
      </c>
      <c r="M4672" t="s">
        <v>4974</v>
      </c>
      <c r="N4672" t="s">
        <v>49</v>
      </c>
      <c r="O4672">
        <v>72</v>
      </c>
      <c r="P4672" t="s">
        <v>2832</v>
      </c>
      <c r="Q4672" t="s">
        <v>62</v>
      </c>
      <c r="R4672" t="s">
        <v>13812</v>
      </c>
      <c r="S4672" t="s">
        <v>36</v>
      </c>
      <c r="T4672">
        <v>0</v>
      </c>
      <c r="U4672">
        <v>1</v>
      </c>
      <c r="V4672" t="s">
        <v>37</v>
      </c>
      <c r="W4672" t="s">
        <v>13814</v>
      </c>
      <c r="X4672" t="s">
        <v>72</v>
      </c>
      <c r="Y4672">
        <v>42</v>
      </c>
      <c r="Z4672">
        <v>18</v>
      </c>
      <c r="AA4672">
        <v>0</v>
      </c>
      <c r="AB4672" t="s">
        <v>73</v>
      </c>
      <c r="AC4672">
        <v>0</v>
      </c>
      <c r="AD4672" t="s">
        <v>74</v>
      </c>
    </row>
    <row r="4673" spans="1:30" x14ac:dyDescent="0.3">
      <c r="A4673" t="s">
        <v>6468</v>
      </c>
      <c r="B4673" t="s">
        <v>118</v>
      </c>
      <c r="C4673">
        <v>40213</v>
      </c>
      <c r="D4673">
        <v>1592.33</v>
      </c>
      <c r="E4673" s="1">
        <v>43094</v>
      </c>
      <c r="F4673" s="1">
        <v>46049</v>
      </c>
      <c r="G4673" t="s">
        <v>99</v>
      </c>
      <c r="H4673" t="s">
        <v>80</v>
      </c>
      <c r="I4673" t="s">
        <v>6465</v>
      </c>
      <c r="J4673">
        <v>2955</v>
      </c>
      <c r="K4673" t="s">
        <v>42</v>
      </c>
      <c r="L4673">
        <v>1</v>
      </c>
      <c r="M4673" t="s">
        <v>6466</v>
      </c>
      <c r="N4673" t="s">
        <v>49</v>
      </c>
      <c r="O4673">
        <v>38</v>
      </c>
      <c r="P4673" t="s">
        <v>77</v>
      </c>
      <c r="Q4673" t="s">
        <v>87</v>
      </c>
      <c r="R4673" t="s">
        <v>6467</v>
      </c>
      <c r="S4673" t="s">
        <v>89</v>
      </c>
      <c r="T4673">
        <v>0</v>
      </c>
      <c r="U4673">
        <v>0</v>
      </c>
      <c r="V4673" t="s">
        <v>90</v>
      </c>
      <c r="W4673" t="s">
        <v>6469</v>
      </c>
      <c r="X4673" t="s">
        <v>44</v>
      </c>
      <c r="Y4673">
        <v>28</v>
      </c>
      <c r="Z4673">
        <v>89</v>
      </c>
      <c r="AA4673">
        <v>1</v>
      </c>
      <c r="AB4673" t="s">
        <v>58</v>
      </c>
      <c r="AC4673">
        <v>1</v>
      </c>
      <c r="AD4673" t="s">
        <v>46</v>
      </c>
    </row>
    <row r="4674" spans="1:30" x14ac:dyDescent="0.3">
      <c r="A4674" t="s">
        <v>8421</v>
      </c>
      <c r="B4674" t="s">
        <v>39</v>
      </c>
      <c r="C4674">
        <v>287286</v>
      </c>
      <c r="D4674">
        <v>1699.09</v>
      </c>
      <c r="E4674" s="1">
        <v>43989</v>
      </c>
      <c r="F4674" s="1">
        <v>45692</v>
      </c>
      <c r="G4674" t="s">
        <v>99</v>
      </c>
      <c r="H4674" t="s">
        <v>80</v>
      </c>
      <c r="I4674" t="s">
        <v>8416</v>
      </c>
      <c r="J4674">
        <v>1703</v>
      </c>
      <c r="K4674" t="s">
        <v>42</v>
      </c>
      <c r="L4674">
        <v>1</v>
      </c>
      <c r="M4674" t="s">
        <v>8417</v>
      </c>
      <c r="N4674" t="s">
        <v>49</v>
      </c>
      <c r="O4674">
        <v>27</v>
      </c>
      <c r="P4674" t="s">
        <v>1159</v>
      </c>
      <c r="Q4674" t="s">
        <v>62</v>
      </c>
      <c r="R4674" t="s">
        <v>8418</v>
      </c>
      <c r="S4674" t="s">
        <v>109</v>
      </c>
      <c r="T4674">
        <v>0</v>
      </c>
      <c r="U4674">
        <v>0</v>
      </c>
      <c r="V4674" t="s">
        <v>68</v>
      </c>
      <c r="W4674" t="s">
        <v>8422</v>
      </c>
      <c r="X4674" t="s">
        <v>57</v>
      </c>
      <c r="Y4674">
        <v>15</v>
      </c>
      <c r="Z4674">
        <v>10</v>
      </c>
      <c r="AA4674">
        <v>0</v>
      </c>
      <c r="AB4674" t="s">
        <v>73</v>
      </c>
      <c r="AC4674">
        <v>0</v>
      </c>
      <c r="AD4674" t="s">
        <v>59</v>
      </c>
    </row>
    <row r="4675" spans="1:30" x14ac:dyDescent="0.3">
      <c r="A4675" t="s">
        <v>19256</v>
      </c>
      <c r="B4675" t="s">
        <v>39</v>
      </c>
      <c r="C4675">
        <v>35470</v>
      </c>
      <c r="D4675">
        <v>1094.24</v>
      </c>
      <c r="E4675" s="1">
        <v>42712</v>
      </c>
      <c r="F4675" s="1">
        <v>44980</v>
      </c>
      <c r="G4675" t="s">
        <v>40</v>
      </c>
      <c r="H4675" t="s">
        <v>41</v>
      </c>
      <c r="I4675" t="s">
        <v>19254</v>
      </c>
      <c r="J4675">
        <v>2268</v>
      </c>
      <c r="K4675" t="s">
        <v>42</v>
      </c>
      <c r="L4675">
        <v>0</v>
      </c>
      <c r="M4675" t="s">
        <v>11463</v>
      </c>
      <c r="N4675" t="s">
        <v>49</v>
      </c>
      <c r="O4675">
        <v>56</v>
      </c>
      <c r="P4675" t="s">
        <v>1588</v>
      </c>
      <c r="Q4675" t="s">
        <v>34</v>
      </c>
      <c r="R4675" t="s">
        <v>19255</v>
      </c>
      <c r="S4675" t="s">
        <v>36</v>
      </c>
      <c r="T4675">
        <v>1</v>
      </c>
      <c r="U4675">
        <v>0</v>
      </c>
      <c r="V4675" t="s">
        <v>37</v>
      </c>
      <c r="W4675" t="s">
        <v>19257</v>
      </c>
      <c r="X4675" t="s">
        <v>57</v>
      </c>
      <c r="Y4675">
        <v>13</v>
      </c>
      <c r="Z4675">
        <v>74</v>
      </c>
      <c r="AA4675">
        <v>1</v>
      </c>
      <c r="AB4675" t="s">
        <v>58</v>
      </c>
      <c r="AC4675">
        <v>1</v>
      </c>
      <c r="AD4675" t="s">
        <v>59</v>
      </c>
    </row>
    <row r="4676" spans="1:30" x14ac:dyDescent="0.3">
      <c r="A4676" t="s">
        <v>11723</v>
      </c>
      <c r="B4676" t="s">
        <v>39</v>
      </c>
      <c r="C4676">
        <v>353584</v>
      </c>
      <c r="D4676">
        <v>602.02</v>
      </c>
      <c r="E4676" s="1">
        <v>45003</v>
      </c>
      <c r="F4676" s="1">
        <v>47930</v>
      </c>
      <c r="G4676" t="s">
        <v>103</v>
      </c>
      <c r="H4676" t="s">
        <v>41</v>
      </c>
      <c r="I4676" t="s">
        <v>11718</v>
      </c>
      <c r="J4676">
        <v>2927</v>
      </c>
      <c r="K4676" t="s">
        <v>42</v>
      </c>
      <c r="L4676">
        <v>0</v>
      </c>
      <c r="M4676" t="s">
        <v>11719</v>
      </c>
      <c r="N4676" t="s">
        <v>49</v>
      </c>
      <c r="O4676">
        <v>34</v>
      </c>
      <c r="P4676" t="s">
        <v>996</v>
      </c>
      <c r="Q4676" t="s">
        <v>51</v>
      </c>
      <c r="R4676" t="s">
        <v>11720</v>
      </c>
      <c r="S4676" t="s">
        <v>109</v>
      </c>
      <c r="T4676">
        <v>0</v>
      </c>
      <c r="U4676">
        <v>0</v>
      </c>
      <c r="V4676" t="s">
        <v>90</v>
      </c>
      <c r="W4676" t="s">
        <v>11724</v>
      </c>
      <c r="X4676" t="s">
        <v>72</v>
      </c>
      <c r="Y4676">
        <v>19</v>
      </c>
      <c r="Z4676">
        <v>5</v>
      </c>
      <c r="AA4676">
        <v>0</v>
      </c>
      <c r="AB4676" t="s">
        <v>73</v>
      </c>
      <c r="AC4676">
        <v>0</v>
      </c>
      <c r="AD4676" t="s">
        <v>74</v>
      </c>
    </row>
    <row r="4677" spans="1:30" x14ac:dyDescent="0.3">
      <c r="A4677" t="s">
        <v>2133</v>
      </c>
      <c r="B4677" t="s">
        <v>118</v>
      </c>
      <c r="C4677">
        <v>348623</v>
      </c>
      <c r="D4677">
        <v>1521.74</v>
      </c>
      <c r="E4677" s="1">
        <v>43579</v>
      </c>
      <c r="F4677" s="1">
        <v>45829</v>
      </c>
      <c r="G4677" t="s">
        <v>99</v>
      </c>
      <c r="H4677" t="s">
        <v>41</v>
      </c>
      <c r="I4677" t="s">
        <v>2127</v>
      </c>
      <c r="J4677">
        <v>2250</v>
      </c>
      <c r="K4677" t="s">
        <v>42</v>
      </c>
      <c r="L4677">
        <v>0</v>
      </c>
      <c r="M4677" t="s">
        <v>2128</v>
      </c>
      <c r="N4677" t="s">
        <v>49</v>
      </c>
      <c r="O4677">
        <v>54</v>
      </c>
      <c r="P4677" t="s">
        <v>2129</v>
      </c>
      <c r="Q4677" t="s">
        <v>87</v>
      </c>
      <c r="R4677" t="s">
        <v>2130</v>
      </c>
      <c r="S4677" t="s">
        <v>97</v>
      </c>
      <c r="T4677">
        <v>0</v>
      </c>
      <c r="U4677">
        <v>0</v>
      </c>
      <c r="V4677" t="s">
        <v>37</v>
      </c>
      <c r="W4677" t="s">
        <v>2134</v>
      </c>
      <c r="X4677" t="s">
        <v>57</v>
      </c>
      <c r="Y4677">
        <v>17</v>
      </c>
      <c r="Z4677">
        <v>82</v>
      </c>
      <c r="AA4677">
        <v>1</v>
      </c>
      <c r="AB4677" t="s">
        <v>58</v>
      </c>
      <c r="AC4677">
        <v>1</v>
      </c>
      <c r="AD4677" t="s">
        <v>59</v>
      </c>
    </row>
    <row r="4678" spans="1:30" x14ac:dyDescent="0.3">
      <c r="A4678" t="s">
        <v>3026</v>
      </c>
      <c r="B4678" t="s">
        <v>118</v>
      </c>
      <c r="C4678">
        <v>186141</v>
      </c>
      <c r="D4678">
        <v>899.29</v>
      </c>
      <c r="E4678" s="1">
        <v>42580</v>
      </c>
      <c r="F4678" s="1">
        <v>45023</v>
      </c>
      <c r="G4678" t="s">
        <v>99</v>
      </c>
      <c r="H4678" t="s">
        <v>80</v>
      </c>
      <c r="I4678" t="s">
        <v>3023</v>
      </c>
      <c r="J4678">
        <v>2443</v>
      </c>
      <c r="K4678" t="s">
        <v>42</v>
      </c>
      <c r="L4678">
        <v>1</v>
      </c>
      <c r="M4678" t="s">
        <v>3024</v>
      </c>
      <c r="N4678" t="s">
        <v>60</v>
      </c>
      <c r="O4678">
        <v>20</v>
      </c>
      <c r="P4678" t="s">
        <v>423</v>
      </c>
      <c r="Q4678" t="s">
        <v>51</v>
      </c>
      <c r="R4678" t="s">
        <v>3025</v>
      </c>
      <c r="S4678" t="s">
        <v>67</v>
      </c>
      <c r="T4678">
        <v>0</v>
      </c>
      <c r="U4678">
        <v>0</v>
      </c>
      <c r="V4678" t="s">
        <v>68</v>
      </c>
      <c r="W4678" t="s">
        <v>3027</v>
      </c>
      <c r="X4678" t="s">
        <v>44</v>
      </c>
      <c r="Y4678">
        <v>18</v>
      </c>
      <c r="Z4678">
        <v>20</v>
      </c>
      <c r="AA4678">
        <v>0</v>
      </c>
      <c r="AB4678" t="s">
        <v>73</v>
      </c>
      <c r="AC4678">
        <v>0</v>
      </c>
      <c r="AD4678" t="s">
        <v>46</v>
      </c>
    </row>
    <row r="4679" spans="1:30" x14ac:dyDescent="0.3">
      <c r="A4679" t="s">
        <v>12973</v>
      </c>
      <c r="B4679" t="s">
        <v>70</v>
      </c>
      <c r="C4679">
        <v>45336</v>
      </c>
      <c r="D4679">
        <v>709.95</v>
      </c>
      <c r="E4679" s="1">
        <v>45349</v>
      </c>
      <c r="F4679" s="1">
        <v>46791</v>
      </c>
      <c r="G4679" t="s">
        <v>99</v>
      </c>
      <c r="H4679" t="s">
        <v>55</v>
      </c>
      <c r="I4679" t="s">
        <v>12970</v>
      </c>
      <c r="J4679">
        <v>1442</v>
      </c>
      <c r="K4679" t="s">
        <v>42</v>
      </c>
      <c r="L4679">
        <v>0</v>
      </c>
      <c r="M4679" t="s">
        <v>12971</v>
      </c>
      <c r="N4679" t="s">
        <v>49</v>
      </c>
      <c r="O4679">
        <v>58</v>
      </c>
      <c r="P4679" t="s">
        <v>4928</v>
      </c>
      <c r="Q4679" t="s">
        <v>62</v>
      </c>
      <c r="R4679" t="s">
        <v>12972</v>
      </c>
      <c r="S4679" t="s">
        <v>36</v>
      </c>
      <c r="T4679">
        <v>0</v>
      </c>
      <c r="U4679">
        <v>0</v>
      </c>
      <c r="V4679" t="s">
        <v>37</v>
      </c>
      <c r="W4679" t="s">
        <v>12974</v>
      </c>
      <c r="X4679" t="s">
        <v>57</v>
      </c>
      <c r="Y4679">
        <v>2</v>
      </c>
      <c r="Z4679">
        <v>43</v>
      </c>
      <c r="AA4679">
        <v>0</v>
      </c>
      <c r="AB4679" t="s">
        <v>45</v>
      </c>
      <c r="AC4679">
        <v>0</v>
      </c>
      <c r="AD4679" t="s">
        <v>59</v>
      </c>
    </row>
    <row r="4680" spans="1:30" x14ac:dyDescent="0.3">
      <c r="A4680" t="s">
        <v>11037</v>
      </c>
      <c r="B4680" t="s">
        <v>70</v>
      </c>
      <c r="C4680">
        <v>337925</v>
      </c>
      <c r="D4680">
        <v>643.64</v>
      </c>
      <c r="E4680" s="1">
        <v>42024</v>
      </c>
      <c r="F4680" s="1">
        <v>45027</v>
      </c>
      <c r="G4680" t="s">
        <v>40</v>
      </c>
      <c r="H4680" t="s">
        <v>55</v>
      </c>
      <c r="I4680" t="s">
        <v>11028</v>
      </c>
      <c r="J4680">
        <v>3003</v>
      </c>
      <c r="K4680" t="s">
        <v>42</v>
      </c>
      <c r="L4680">
        <v>0</v>
      </c>
      <c r="M4680" t="s">
        <v>11029</v>
      </c>
      <c r="N4680" t="s">
        <v>32</v>
      </c>
      <c r="O4680">
        <v>68</v>
      </c>
      <c r="P4680" t="s">
        <v>6530</v>
      </c>
      <c r="Q4680" t="s">
        <v>34</v>
      </c>
      <c r="R4680" t="s">
        <v>11030</v>
      </c>
      <c r="S4680" t="s">
        <v>36</v>
      </c>
      <c r="T4680">
        <v>1</v>
      </c>
      <c r="U4680">
        <v>1</v>
      </c>
      <c r="V4680" t="s">
        <v>37</v>
      </c>
      <c r="W4680" t="s">
        <v>11038</v>
      </c>
      <c r="X4680" t="s">
        <v>57</v>
      </c>
      <c r="Y4680">
        <v>44</v>
      </c>
      <c r="Z4680">
        <v>13</v>
      </c>
      <c r="AA4680">
        <v>0</v>
      </c>
      <c r="AB4680" t="s">
        <v>73</v>
      </c>
      <c r="AC4680">
        <v>0</v>
      </c>
      <c r="AD4680" t="s">
        <v>59</v>
      </c>
    </row>
    <row r="4681" spans="1:30" x14ac:dyDescent="0.3">
      <c r="A4681" t="s">
        <v>308</v>
      </c>
      <c r="B4681" t="s">
        <v>54</v>
      </c>
      <c r="C4681">
        <v>311060</v>
      </c>
      <c r="D4681">
        <v>1923.46</v>
      </c>
      <c r="E4681" s="1">
        <v>44604</v>
      </c>
      <c r="F4681" s="1">
        <v>46205</v>
      </c>
      <c r="G4681" t="s">
        <v>99</v>
      </c>
      <c r="H4681" t="s">
        <v>80</v>
      </c>
      <c r="I4681" t="s">
        <v>305</v>
      </c>
      <c r="J4681">
        <v>1601</v>
      </c>
      <c r="K4681" t="s">
        <v>42</v>
      </c>
      <c r="L4681">
        <v>1</v>
      </c>
      <c r="M4681" t="s">
        <v>306</v>
      </c>
      <c r="N4681" t="s">
        <v>49</v>
      </c>
      <c r="O4681">
        <v>85</v>
      </c>
      <c r="P4681" t="s">
        <v>264</v>
      </c>
      <c r="Q4681" t="s">
        <v>34</v>
      </c>
      <c r="R4681" t="s">
        <v>307</v>
      </c>
      <c r="S4681" t="s">
        <v>36</v>
      </c>
      <c r="T4681">
        <v>1</v>
      </c>
      <c r="U4681">
        <v>1</v>
      </c>
      <c r="V4681" t="s">
        <v>37</v>
      </c>
      <c r="W4681" t="s">
        <v>309</v>
      </c>
      <c r="X4681" t="s">
        <v>57</v>
      </c>
      <c r="Y4681">
        <v>32</v>
      </c>
      <c r="Z4681">
        <v>78</v>
      </c>
      <c r="AA4681">
        <v>1</v>
      </c>
      <c r="AB4681" t="s">
        <v>58</v>
      </c>
      <c r="AC4681">
        <v>1</v>
      </c>
      <c r="AD4681" t="s">
        <v>59</v>
      </c>
    </row>
    <row r="4682" spans="1:30" x14ac:dyDescent="0.3">
      <c r="A4682" t="s">
        <v>7024</v>
      </c>
      <c r="B4682" t="s">
        <v>118</v>
      </c>
      <c r="C4682">
        <v>199287</v>
      </c>
      <c r="D4682">
        <v>1437.65</v>
      </c>
      <c r="E4682" s="1">
        <v>43903</v>
      </c>
      <c r="F4682" s="1">
        <v>47185</v>
      </c>
      <c r="G4682" t="s">
        <v>103</v>
      </c>
      <c r="H4682" t="s">
        <v>41</v>
      </c>
      <c r="I4682" t="s">
        <v>7019</v>
      </c>
      <c r="J4682">
        <v>3282</v>
      </c>
      <c r="K4682" t="s">
        <v>42</v>
      </c>
      <c r="L4682">
        <v>0</v>
      </c>
      <c r="M4682" t="s">
        <v>7020</v>
      </c>
      <c r="N4682" t="s">
        <v>49</v>
      </c>
      <c r="O4682">
        <v>44</v>
      </c>
      <c r="P4682" t="s">
        <v>5771</v>
      </c>
      <c r="Q4682" t="s">
        <v>34</v>
      </c>
      <c r="R4682" t="s">
        <v>7021</v>
      </c>
      <c r="S4682" t="s">
        <v>89</v>
      </c>
      <c r="T4682">
        <v>1</v>
      </c>
      <c r="U4682">
        <v>0</v>
      </c>
      <c r="V4682" t="s">
        <v>90</v>
      </c>
      <c r="W4682" t="s">
        <v>7025</v>
      </c>
      <c r="X4682" t="s">
        <v>44</v>
      </c>
      <c r="Y4682">
        <v>35</v>
      </c>
      <c r="Z4682">
        <v>55</v>
      </c>
      <c r="AA4682">
        <v>0</v>
      </c>
      <c r="AB4682" t="s">
        <v>45</v>
      </c>
      <c r="AC4682">
        <v>0</v>
      </c>
      <c r="AD4682" t="s">
        <v>46</v>
      </c>
    </row>
    <row r="4683" spans="1:30" x14ac:dyDescent="0.3">
      <c r="A4683" t="s">
        <v>19120</v>
      </c>
      <c r="B4683" t="s">
        <v>54</v>
      </c>
      <c r="C4683">
        <v>165106</v>
      </c>
      <c r="D4683">
        <v>602.03</v>
      </c>
      <c r="E4683" s="1">
        <v>44313</v>
      </c>
      <c r="F4683" s="1">
        <v>46409</v>
      </c>
      <c r="G4683" t="s">
        <v>40</v>
      </c>
      <c r="H4683" t="s">
        <v>41</v>
      </c>
      <c r="I4683" t="s">
        <v>19109</v>
      </c>
      <c r="J4683">
        <v>2096</v>
      </c>
      <c r="K4683" t="s">
        <v>42</v>
      </c>
      <c r="L4683">
        <v>0</v>
      </c>
      <c r="M4683" t="s">
        <v>19110</v>
      </c>
      <c r="N4683" t="s">
        <v>32</v>
      </c>
      <c r="O4683">
        <v>34</v>
      </c>
      <c r="P4683" t="s">
        <v>2813</v>
      </c>
      <c r="Q4683" t="s">
        <v>34</v>
      </c>
      <c r="R4683" t="s">
        <v>19111</v>
      </c>
      <c r="S4683" t="s">
        <v>109</v>
      </c>
      <c r="T4683">
        <v>1</v>
      </c>
      <c r="U4683">
        <v>0</v>
      </c>
      <c r="V4683" t="s">
        <v>90</v>
      </c>
      <c r="W4683" t="s">
        <v>19121</v>
      </c>
      <c r="X4683" t="s">
        <v>44</v>
      </c>
      <c r="Y4683">
        <v>23</v>
      </c>
      <c r="Z4683">
        <v>42</v>
      </c>
      <c r="AA4683">
        <v>0</v>
      </c>
      <c r="AB4683" t="s">
        <v>45</v>
      </c>
      <c r="AC4683">
        <v>0</v>
      </c>
      <c r="AD4683" t="s">
        <v>46</v>
      </c>
    </row>
    <row r="4684" spans="1:30" x14ac:dyDescent="0.3">
      <c r="A4684" t="s">
        <v>2195</v>
      </c>
      <c r="B4684" t="s">
        <v>70</v>
      </c>
      <c r="C4684">
        <v>178761</v>
      </c>
      <c r="D4684">
        <v>1190.44</v>
      </c>
      <c r="E4684" s="1">
        <v>44774</v>
      </c>
      <c r="F4684" s="1">
        <v>45734</v>
      </c>
      <c r="G4684" t="s">
        <v>99</v>
      </c>
      <c r="H4684" t="s">
        <v>80</v>
      </c>
      <c r="I4684" t="s">
        <v>2191</v>
      </c>
      <c r="J4684">
        <v>960</v>
      </c>
      <c r="K4684" t="s">
        <v>100</v>
      </c>
      <c r="L4684">
        <v>1</v>
      </c>
      <c r="M4684" t="s">
        <v>2192</v>
      </c>
      <c r="N4684" t="s">
        <v>49</v>
      </c>
      <c r="O4684">
        <v>38</v>
      </c>
      <c r="P4684" t="s">
        <v>2193</v>
      </c>
      <c r="Q4684" t="s">
        <v>62</v>
      </c>
      <c r="R4684" t="s">
        <v>2194</v>
      </c>
      <c r="S4684" t="s">
        <v>89</v>
      </c>
      <c r="T4684">
        <v>0</v>
      </c>
      <c r="U4684">
        <v>0</v>
      </c>
      <c r="V4684" t="s">
        <v>90</v>
      </c>
      <c r="W4684" t="s">
        <v>2196</v>
      </c>
      <c r="X4684" t="s">
        <v>72</v>
      </c>
      <c r="Y4684">
        <v>14</v>
      </c>
      <c r="Z4684">
        <v>35</v>
      </c>
      <c r="AA4684">
        <v>0</v>
      </c>
      <c r="AB4684" t="s">
        <v>45</v>
      </c>
      <c r="AC4684">
        <v>0</v>
      </c>
      <c r="AD4684" t="s">
        <v>74</v>
      </c>
    </row>
    <row r="4685" spans="1:30" x14ac:dyDescent="0.3">
      <c r="A4685" t="s">
        <v>7640</v>
      </c>
      <c r="B4685" t="s">
        <v>54</v>
      </c>
      <c r="C4685">
        <v>191222</v>
      </c>
      <c r="D4685">
        <v>377.64</v>
      </c>
      <c r="E4685" s="1">
        <v>42023</v>
      </c>
      <c r="F4685" s="1">
        <v>45647</v>
      </c>
      <c r="G4685" t="s">
        <v>40</v>
      </c>
      <c r="H4685" t="s">
        <v>55</v>
      </c>
      <c r="I4685" t="s">
        <v>7636</v>
      </c>
      <c r="J4685">
        <v>3624</v>
      </c>
      <c r="K4685" t="s">
        <v>42</v>
      </c>
      <c r="L4685">
        <v>0</v>
      </c>
      <c r="M4685" t="s">
        <v>7637</v>
      </c>
      <c r="N4685" t="s">
        <v>60</v>
      </c>
      <c r="O4685">
        <v>37</v>
      </c>
      <c r="P4685" t="s">
        <v>7638</v>
      </c>
      <c r="Q4685" t="s">
        <v>34</v>
      </c>
      <c r="R4685" t="s">
        <v>7639</v>
      </c>
      <c r="S4685" t="s">
        <v>89</v>
      </c>
      <c r="T4685">
        <v>1</v>
      </c>
      <c r="U4685">
        <v>0</v>
      </c>
      <c r="V4685" t="s">
        <v>90</v>
      </c>
      <c r="W4685" t="s">
        <v>7641</v>
      </c>
      <c r="X4685" t="s">
        <v>44</v>
      </c>
      <c r="Y4685">
        <v>48</v>
      </c>
      <c r="Z4685">
        <v>54</v>
      </c>
      <c r="AA4685">
        <v>0</v>
      </c>
      <c r="AB4685" t="s">
        <v>45</v>
      </c>
      <c r="AC4685">
        <v>0</v>
      </c>
      <c r="AD4685" t="s">
        <v>46</v>
      </c>
    </row>
    <row r="4686" spans="1:30" x14ac:dyDescent="0.3">
      <c r="A4686" t="s">
        <v>3710</v>
      </c>
      <c r="B4686" t="s">
        <v>70</v>
      </c>
      <c r="C4686">
        <v>81234</v>
      </c>
      <c r="D4686">
        <v>1627.51</v>
      </c>
      <c r="E4686" s="1">
        <v>44082</v>
      </c>
      <c r="F4686" s="1">
        <v>46422</v>
      </c>
      <c r="G4686" t="s">
        <v>103</v>
      </c>
      <c r="H4686" t="s">
        <v>80</v>
      </c>
      <c r="I4686" t="s">
        <v>3707</v>
      </c>
      <c r="J4686">
        <v>2340</v>
      </c>
      <c r="K4686" t="s">
        <v>42</v>
      </c>
      <c r="L4686">
        <v>1</v>
      </c>
      <c r="M4686" t="s">
        <v>3708</v>
      </c>
      <c r="N4686" t="s">
        <v>32</v>
      </c>
      <c r="O4686">
        <v>46</v>
      </c>
      <c r="P4686" t="s">
        <v>1944</v>
      </c>
      <c r="Q4686" t="s">
        <v>51</v>
      </c>
      <c r="R4686" t="s">
        <v>3709</v>
      </c>
      <c r="S4686" t="s">
        <v>97</v>
      </c>
      <c r="T4686">
        <v>0</v>
      </c>
      <c r="U4686">
        <v>0</v>
      </c>
      <c r="V4686" t="s">
        <v>90</v>
      </c>
      <c r="W4686" t="s">
        <v>3711</v>
      </c>
      <c r="X4686" t="s">
        <v>72</v>
      </c>
      <c r="Y4686">
        <v>8</v>
      </c>
      <c r="Z4686">
        <v>18</v>
      </c>
      <c r="AA4686">
        <v>0</v>
      </c>
      <c r="AB4686" t="s">
        <v>73</v>
      </c>
      <c r="AC4686">
        <v>0</v>
      </c>
      <c r="AD4686" t="s">
        <v>74</v>
      </c>
    </row>
    <row r="4687" spans="1:30" x14ac:dyDescent="0.3">
      <c r="A4687" t="s">
        <v>9378</v>
      </c>
      <c r="B4687" t="s">
        <v>54</v>
      </c>
      <c r="C4687">
        <v>350272</v>
      </c>
      <c r="D4687">
        <v>1525.84</v>
      </c>
      <c r="E4687" s="1">
        <v>42008</v>
      </c>
      <c r="F4687" s="1">
        <v>44908</v>
      </c>
      <c r="G4687" t="s">
        <v>99</v>
      </c>
      <c r="H4687" t="s">
        <v>55</v>
      </c>
      <c r="I4687" t="s">
        <v>9375</v>
      </c>
      <c r="J4687">
        <v>2900</v>
      </c>
      <c r="K4687" t="s">
        <v>42</v>
      </c>
      <c r="L4687">
        <v>0</v>
      </c>
      <c r="M4687" t="s">
        <v>9376</v>
      </c>
      <c r="N4687" t="s">
        <v>32</v>
      </c>
      <c r="O4687">
        <v>31</v>
      </c>
      <c r="P4687" t="s">
        <v>1072</v>
      </c>
      <c r="Q4687" t="s">
        <v>62</v>
      </c>
      <c r="R4687" t="s">
        <v>9377</v>
      </c>
      <c r="S4687" t="s">
        <v>109</v>
      </c>
      <c r="T4687">
        <v>0</v>
      </c>
      <c r="U4687">
        <v>0</v>
      </c>
      <c r="V4687" t="s">
        <v>90</v>
      </c>
      <c r="W4687" t="s">
        <v>9379</v>
      </c>
      <c r="X4687" t="s">
        <v>57</v>
      </c>
      <c r="Y4687">
        <v>50</v>
      </c>
      <c r="Z4687">
        <v>76</v>
      </c>
      <c r="AA4687">
        <v>1</v>
      </c>
      <c r="AB4687" t="s">
        <v>58</v>
      </c>
      <c r="AC4687">
        <v>1</v>
      </c>
      <c r="AD4687" t="s">
        <v>59</v>
      </c>
    </row>
    <row r="4688" spans="1:30" x14ac:dyDescent="0.3">
      <c r="A4688" t="s">
        <v>14363</v>
      </c>
      <c r="B4688" t="s">
        <v>70</v>
      </c>
      <c r="C4688">
        <v>343437</v>
      </c>
      <c r="D4688">
        <v>841.56</v>
      </c>
      <c r="E4688" s="1">
        <v>42622</v>
      </c>
      <c r="F4688" s="1">
        <v>45584</v>
      </c>
      <c r="G4688" t="s">
        <v>40</v>
      </c>
      <c r="H4688" t="s">
        <v>41</v>
      </c>
      <c r="I4688" t="s">
        <v>14358</v>
      </c>
      <c r="J4688">
        <v>2962</v>
      </c>
      <c r="K4688" t="s">
        <v>42</v>
      </c>
      <c r="L4688">
        <v>0</v>
      </c>
      <c r="M4688" t="s">
        <v>14359</v>
      </c>
      <c r="N4688" t="s">
        <v>49</v>
      </c>
      <c r="O4688">
        <v>28</v>
      </c>
      <c r="P4688" t="s">
        <v>8942</v>
      </c>
      <c r="Q4688" t="s">
        <v>62</v>
      </c>
      <c r="R4688" t="s">
        <v>14360</v>
      </c>
      <c r="S4688" t="s">
        <v>109</v>
      </c>
      <c r="T4688">
        <v>0</v>
      </c>
      <c r="U4688">
        <v>0</v>
      </c>
      <c r="V4688" t="s">
        <v>68</v>
      </c>
      <c r="W4688" t="s">
        <v>14364</v>
      </c>
      <c r="X4688" t="s">
        <v>72</v>
      </c>
      <c r="Y4688">
        <v>3</v>
      </c>
      <c r="Z4688">
        <v>81</v>
      </c>
      <c r="AA4688">
        <v>1</v>
      </c>
      <c r="AB4688" t="s">
        <v>58</v>
      </c>
      <c r="AC4688">
        <v>1</v>
      </c>
      <c r="AD4688" t="s">
        <v>74</v>
      </c>
    </row>
    <row r="4689" spans="1:30" x14ac:dyDescent="0.3">
      <c r="A4689" t="s">
        <v>3341</v>
      </c>
      <c r="B4689" t="s">
        <v>54</v>
      </c>
      <c r="C4689">
        <v>372293</v>
      </c>
      <c r="D4689">
        <v>1717.87</v>
      </c>
      <c r="E4689" s="1">
        <v>44940</v>
      </c>
      <c r="F4689" s="1">
        <v>48568</v>
      </c>
      <c r="G4689" t="s">
        <v>103</v>
      </c>
      <c r="H4689" t="s">
        <v>80</v>
      </c>
      <c r="I4689" t="s">
        <v>3335</v>
      </c>
      <c r="J4689">
        <v>3628</v>
      </c>
      <c r="K4689" t="s">
        <v>42</v>
      </c>
      <c r="L4689">
        <v>1</v>
      </c>
      <c r="M4689" t="s">
        <v>3336</v>
      </c>
      <c r="N4689" t="s">
        <v>60</v>
      </c>
      <c r="O4689">
        <v>25</v>
      </c>
      <c r="P4689" t="s">
        <v>3337</v>
      </c>
      <c r="Q4689" t="s">
        <v>34</v>
      </c>
      <c r="R4689" t="s">
        <v>3338</v>
      </c>
      <c r="S4689" t="s">
        <v>67</v>
      </c>
      <c r="T4689">
        <v>1</v>
      </c>
      <c r="U4689">
        <v>0</v>
      </c>
      <c r="V4689" t="s">
        <v>68</v>
      </c>
      <c r="W4689" t="s">
        <v>3342</v>
      </c>
      <c r="X4689" t="s">
        <v>57</v>
      </c>
      <c r="Y4689">
        <v>11</v>
      </c>
      <c r="Z4689">
        <v>59</v>
      </c>
      <c r="AA4689">
        <v>0</v>
      </c>
      <c r="AB4689" t="s">
        <v>45</v>
      </c>
      <c r="AC4689">
        <v>0</v>
      </c>
      <c r="AD4689" t="s">
        <v>59</v>
      </c>
    </row>
    <row r="4690" spans="1:30" x14ac:dyDescent="0.3">
      <c r="A4690" t="s">
        <v>18931</v>
      </c>
      <c r="B4690" t="s">
        <v>54</v>
      </c>
      <c r="C4690">
        <v>421536</v>
      </c>
      <c r="D4690">
        <v>158.02000000000001</v>
      </c>
      <c r="E4690" s="1">
        <v>44829</v>
      </c>
      <c r="F4690" s="1">
        <v>45276</v>
      </c>
      <c r="G4690" t="s">
        <v>103</v>
      </c>
      <c r="H4690" t="s">
        <v>80</v>
      </c>
      <c r="I4690" t="s">
        <v>18928</v>
      </c>
      <c r="J4690">
        <v>447</v>
      </c>
      <c r="K4690" t="s">
        <v>100</v>
      </c>
      <c r="L4690">
        <v>1</v>
      </c>
      <c r="M4690" t="s">
        <v>18929</v>
      </c>
      <c r="N4690" t="s">
        <v>32</v>
      </c>
      <c r="O4690">
        <v>62</v>
      </c>
      <c r="P4690" t="s">
        <v>2606</v>
      </c>
      <c r="Q4690" t="s">
        <v>34</v>
      </c>
      <c r="R4690" t="s">
        <v>18930</v>
      </c>
      <c r="S4690" t="s">
        <v>36</v>
      </c>
      <c r="T4690">
        <v>1</v>
      </c>
      <c r="U4690">
        <v>1</v>
      </c>
      <c r="V4690" t="s">
        <v>37</v>
      </c>
      <c r="W4690" t="s">
        <v>18932</v>
      </c>
      <c r="X4690" t="s">
        <v>57</v>
      </c>
      <c r="Y4690">
        <v>23</v>
      </c>
      <c r="Z4690">
        <v>12</v>
      </c>
      <c r="AA4690">
        <v>0</v>
      </c>
      <c r="AB4690" t="s">
        <v>73</v>
      </c>
      <c r="AC4690">
        <v>0</v>
      </c>
      <c r="AD4690" t="s">
        <v>59</v>
      </c>
    </row>
    <row r="4691" spans="1:30" x14ac:dyDescent="0.3">
      <c r="A4691" t="s">
        <v>16700</v>
      </c>
      <c r="B4691" t="s">
        <v>54</v>
      </c>
      <c r="C4691">
        <v>81441</v>
      </c>
      <c r="D4691">
        <v>752.03</v>
      </c>
      <c r="E4691" s="1">
        <v>45610</v>
      </c>
      <c r="F4691" s="1">
        <v>48425</v>
      </c>
      <c r="G4691" t="s">
        <v>40</v>
      </c>
      <c r="H4691" t="s">
        <v>41</v>
      </c>
      <c r="I4691" t="s">
        <v>16695</v>
      </c>
      <c r="J4691">
        <v>2815</v>
      </c>
      <c r="K4691" t="s">
        <v>42</v>
      </c>
      <c r="L4691">
        <v>0</v>
      </c>
      <c r="M4691" t="s">
        <v>16696</v>
      </c>
      <c r="N4691" t="s">
        <v>32</v>
      </c>
      <c r="O4691">
        <v>20</v>
      </c>
      <c r="P4691" t="s">
        <v>112</v>
      </c>
      <c r="Q4691" t="s">
        <v>51</v>
      </c>
      <c r="R4691" t="s">
        <v>16697</v>
      </c>
      <c r="S4691" t="s">
        <v>67</v>
      </c>
      <c r="T4691">
        <v>0</v>
      </c>
      <c r="U4691">
        <v>0</v>
      </c>
      <c r="V4691" t="s">
        <v>68</v>
      </c>
      <c r="W4691" t="s">
        <v>16701</v>
      </c>
      <c r="X4691" t="s">
        <v>44</v>
      </c>
      <c r="Y4691">
        <v>31</v>
      </c>
      <c r="Z4691">
        <v>40</v>
      </c>
      <c r="AA4691">
        <v>0</v>
      </c>
      <c r="AB4691" t="s">
        <v>45</v>
      </c>
      <c r="AC4691">
        <v>0</v>
      </c>
      <c r="AD4691" t="s">
        <v>46</v>
      </c>
    </row>
    <row r="4692" spans="1:30" x14ac:dyDescent="0.3">
      <c r="A4692" t="s">
        <v>17969</v>
      </c>
      <c r="B4692" t="s">
        <v>54</v>
      </c>
      <c r="C4692">
        <v>91334</v>
      </c>
      <c r="D4692">
        <v>446.45</v>
      </c>
      <c r="E4692" s="1">
        <v>43749</v>
      </c>
      <c r="F4692" s="1">
        <v>44289</v>
      </c>
      <c r="G4692" t="s">
        <v>103</v>
      </c>
      <c r="H4692" t="s">
        <v>55</v>
      </c>
      <c r="I4692" t="s">
        <v>17967</v>
      </c>
      <c r="J4692">
        <v>540</v>
      </c>
      <c r="K4692" t="s">
        <v>100</v>
      </c>
      <c r="L4692">
        <v>0</v>
      </c>
      <c r="M4692" t="s">
        <v>1686</v>
      </c>
      <c r="N4692" t="s">
        <v>49</v>
      </c>
      <c r="O4692">
        <v>34</v>
      </c>
      <c r="P4692" t="s">
        <v>214</v>
      </c>
      <c r="Q4692" t="s">
        <v>51</v>
      </c>
      <c r="R4692" t="s">
        <v>17968</v>
      </c>
      <c r="S4692" t="s">
        <v>109</v>
      </c>
      <c r="T4692">
        <v>0</v>
      </c>
      <c r="U4692">
        <v>0</v>
      </c>
      <c r="V4692" t="s">
        <v>90</v>
      </c>
      <c r="W4692" t="s">
        <v>17970</v>
      </c>
      <c r="X4692" t="s">
        <v>72</v>
      </c>
      <c r="Y4692">
        <v>4</v>
      </c>
      <c r="Z4692">
        <v>17</v>
      </c>
      <c r="AA4692">
        <v>0</v>
      </c>
      <c r="AB4692" t="s">
        <v>73</v>
      </c>
      <c r="AC4692">
        <v>0</v>
      </c>
      <c r="AD4692" t="s">
        <v>74</v>
      </c>
    </row>
    <row r="4693" spans="1:30" x14ac:dyDescent="0.3">
      <c r="A4693" t="s">
        <v>17314</v>
      </c>
      <c r="B4693" t="s">
        <v>70</v>
      </c>
      <c r="C4693">
        <v>48035</v>
      </c>
      <c r="D4693">
        <v>1870.08</v>
      </c>
      <c r="E4693" s="1">
        <v>44692</v>
      </c>
      <c r="F4693" s="1">
        <v>46476</v>
      </c>
      <c r="G4693" t="s">
        <v>103</v>
      </c>
      <c r="H4693" t="s">
        <v>80</v>
      </c>
      <c r="I4693" t="s">
        <v>17309</v>
      </c>
      <c r="J4693">
        <v>1784</v>
      </c>
      <c r="K4693" t="s">
        <v>42</v>
      </c>
      <c r="L4693">
        <v>1</v>
      </c>
      <c r="M4693" t="s">
        <v>17310</v>
      </c>
      <c r="N4693" t="s">
        <v>60</v>
      </c>
      <c r="O4693">
        <v>79</v>
      </c>
      <c r="P4693" t="s">
        <v>3970</v>
      </c>
      <c r="Q4693" t="s">
        <v>51</v>
      </c>
      <c r="R4693" t="s">
        <v>17311</v>
      </c>
      <c r="S4693" t="s">
        <v>36</v>
      </c>
      <c r="T4693">
        <v>0</v>
      </c>
      <c r="U4693">
        <v>1</v>
      </c>
      <c r="V4693" t="s">
        <v>37</v>
      </c>
      <c r="W4693" t="s">
        <v>17315</v>
      </c>
      <c r="X4693" t="s">
        <v>57</v>
      </c>
      <c r="Y4693">
        <v>47</v>
      </c>
      <c r="Z4693">
        <v>96</v>
      </c>
      <c r="AA4693">
        <v>1</v>
      </c>
      <c r="AB4693" t="s">
        <v>58</v>
      </c>
      <c r="AC4693">
        <v>1</v>
      </c>
      <c r="AD4693" t="s">
        <v>59</v>
      </c>
    </row>
    <row r="4694" spans="1:30" x14ac:dyDescent="0.3">
      <c r="A4694" t="s">
        <v>9038</v>
      </c>
      <c r="B4694" t="s">
        <v>54</v>
      </c>
      <c r="C4694">
        <v>208385</v>
      </c>
      <c r="D4694">
        <v>624.08000000000004</v>
      </c>
      <c r="E4694" s="1">
        <v>42463</v>
      </c>
      <c r="F4694" s="1">
        <v>43447</v>
      </c>
      <c r="G4694" t="s">
        <v>103</v>
      </c>
      <c r="H4694" t="s">
        <v>55</v>
      </c>
      <c r="I4694" t="s">
        <v>9033</v>
      </c>
      <c r="J4694">
        <v>984</v>
      </c>
      <c r="K4694" t="s">
        <v>100</v>
      </c>
      <c r="L4694">
        <v>0</v>
      </c>
      <c r="M4694" t="s">
        <v>9034</v>
      </c>
      <c r="N4694" t="s">
        <v>49</v>
      </c>
      <c r="O4694">
        <v>79</v>
      </c>
      <c r="P4694" t="s">
        <v>1296</v>
      </c>
      <c r="Q4694" t="s">
        <v>62</v>
      </c>
      <c r="R4694" t="s">
        <v>9035</v>
      </c>
      <c r="S4694" t="s">
        <v>36</v>
      </c>
      <c r="T4694">
        <v>0</v>
      </c>
      <c r="U4694">
        <v>1</v>
      </c>
      <c r="V4694" t="s">
        <v>37</v>
      </c>
      <c r="W4694" t="s">
        <v>9039</v>
      </c>
      <c r="X4694" t="s">
        <v>57</v>
      </c>
      <c r="Y4694">
        <v>32</v>
      </c>
      <c r="Z4694">
        <v>34</v>
      </c>
      <c r="AA4694">
        <v>0</v>
      </c>
      <c r="AB4694" t="s">
        <v>45</v>
      </c>
      <c r="AC4694">
        <v>0</v>
      </c>
      <c r="AD4694" t="s">
        <v>59</v>
      </c>
    </row>
    <row r="4695" spans="1:30" x14ac:dyDescent="0.3">
      <c r="A4695" t="s">
        <v>15607</v>
      </c>
      <c r="B4695" t="s">
        <v>118</v>
      </c>
      <c r="C4695">
        <v>306914</v>
      </c>
      <c r="D4695">
        <v>521.67999999999995</v>
      </c>
      <c r="E4695" s="1">
        <v>43355</v>
      </c>
      <c r="F4695" s="1">
        <v>44803</v>
      </c>
      <c r="G4695" t="s">
        <v>40</v>
      </c>
      <c r="H4695" t="s">
        <v>55</v>
      </c>
      <c r="I4695" t="s">
        <v>15602</v>
      </c>
      <c r="J4695">
        <v>1448</v>
      </c>
      <c r="K4695" t="s">
        <v>42</v>
      </c>
      <c r="L4695">
        <v>0</v>
      </c>
      <c r="M4695" t="s">
        <v>15603</v>
      </c>
      <c r="N4695" t="s">
        <v>60</v>
      </c>
      <c r="O4695">
        <v>66</v>
      </c>
      <c r="P4695" t="s">
        <v>2574</v>
      </c>
      <c r="Q4695" t="s">
        <v>34</v>
      </c>
      <c r="R4695" t="s">
        <v>15604</v>
      </c>
      <c r="S4695" t="s">
        <v>36</v>
      </c>
      <c r="T4695">
        <v>1</v>
      </c>
      <c r="U4695">
        <v>1</v>
      </c>
      <c r="V4695" t="s">
        <v>37</v>
      </c>
      <c r="W4695" t="s">
        <v>15608</v>
      </c>
      <c r="X4695" t="s">
        <v>44</v>
      </c>
      <c r="Y4695">
        <v>39</v>
      </c>
      <c r="Z4695">
        <v>1</v>
      </c>
      <c r="AA4695">
        <v>0</v>
      </c>
      <c r="AB4695" t="s">
        <v>73</v>
      </c>
      <c r="AC4695">
        <v>0</v>
      </c>
      <c r="AD4695" t="s">
        <v>46</v>
      </c>
    </row>
    <row r="4696" spans="1:30" x14ac:dyDescent="0.3">
      <c r="A4696" t="s">
        <v>11983</v>
      </c>
      <c r="B4696" t="s">
        <v>54</v>
      </c>
      <c r="C4696">
        <v>286704</v>
      </c>
      <c r="D4696">
        <v>842.64</v>
      </c>
      <c r="E4696" s="1">
        <v>45453</v>
      </c>
      <c r="F4696" s="1">
        <v>46903</v>
      </c>
      <c r="G4696" t="s">
        <v>103</v>
      </c>
      <c r="H4696" t="s">
        <v>55</v>
      </c>
      <c r="I4696" t="s">
        <v>11978</v>
      </c>
      <c r="J4696">
        <v>1450</v>
      </c>
      <c r="K4696" t="s">
        <v>42</v>
      </c>
      <c r="L4696">
        <v>0</v>
      </c>
      <c r="M4696" t="s">
        <v>11979</v>
      </c>
      <c r="N4696" t="s">
        <v>60</v>
      </c>
      <c r="O4696">
        <v>66</v>
      </c>
      <c r="P4696" t="s">
        <v>1368</v>
      </c>
      <c r="Q4696" t="s">
        <v>51</v>
      </c>
      <c r="R4696" t="s">
        <v>11980</v>
      </c>
      <c r="S4696" t="s">
        <v>36</v>
      </c>
      <c r="T4696">
        <v>0</v>
      </c>
      <c r="U4696">
        <v>1</v>
      </c>
      <c r="V4696" t="s">
        <v>37</v>
      </c>
      <c r="W4696" t="s">
        <v>11984</v>
      </c>
      <c r="X4696" t="s">
        <v>57</v>
      </c>
      <c r="Y4696">
        <v>42</v>
      </c>
      <c r="Z4696">
        <v>55</v>
      </c>
      <c r="AA4696">
        <v>0</v>
      </c>
      <c r="AB4696" t="s">
        <v>45</v>
      </c>
      <c r="AC4696">
        <v>0</v>
      </c>
      <c r="AD4696" t="s">
        <v>59</v>
      </c>
    </row>
    <row r="4697" spans="1:30" x14ac:dyDescent="0.3">
      <c r="A4697" t="s">
        <v>8432</v>
      </c>
      <c r="B4697" t="s">
        <v>70</v>
      </c>
      <c r="C4697">
        <v>78104</v>
      </c>
      <c r="D4697">
        <v>174</v>
      </c>
      <c r="E4697" s="1">
        <v>42370</v>
      </c>
      <c r="F4697" s="1">
        <v>43821</v>
      </c>
      <c r="G4697" t="s">
        <v>99</v>
      </c>
      <c r="H4697" t="s">
        <v>41</v>
      </c>
      <c r="I4697" t="s">
        <v>8428</v>
      </c>
      <c r="J4697">
        <v>1451</v>
      </c>
      <c r="K4697" t="s">
        <v>42</v>
      </c>
      <c r="L4697">
        <v>0</v>
      </c>
      <c r="M4697" t="s">
        <v>8429</v>
      </c>
      <c r="N4697" t="s">
        <v>49</v>
      </c>
      <c r="O4697">
        <v>83</v>
      </c>
      <c r="P4697" t="s">
        <v>8430</v>
      </c>
      <c r="Q4697" t="s">
        <v>87</v>
      </c>
      <c r="R4697" t="s">
        <v>8431</v>
      </c>
      <c r="S4697" t="s">
        <v>36</v>
      </c>
      <c r="T4697">
        <v>0</v>
      </c>
      <c r="U4697">
        <v>1</v>
      </c>
      <c r="V4697" t="s">
        <v>37</v>
      </c>
      <c r="W4697" t="s">
        <v>8433</v>
      </c>
      <c r="X4697" t="s">
        <v>57</v>
      </c>
      <c r="Y4697">
        <v>7</v>
      </c>
      <c r="Z4697">
        <v>23</v>
      </c>
      <c r="AA4697">
        <v>0</v>
      </c>
      <c r="AB4697" t="s">
        <v>73</v>
      </c>
      <c r="AC4697">
        <v>0</v>
      </c>
      <c r="AD4697" t="s">
        <v>59</v>
      </c>
    </row>
    <row r="4698" spans="1:30" x14ac:dyDescent="0.3">
      <c r="A4698" t="s">
        <v>5090</v>
      </c>
      <c r="B4698" t="s">
        <v>54</v>
      </c>
      <c r="C4698">
        <v>242801</v>
      </c>
      <c r="D4698">
        <v>418.95</v>
      </c>
      <c r="E4698" s="1">
        <v>43490</v>
      </c>
      <c r="F4698" s="1">
        <v>45308</v>
      </c>
      <c r="G4698" t="s">
        <v>103</v>
      </c>
      <c r="H4698" t="s">
        <v>55</v>
      </c>
      <c r="I4698" t="s">
        <v>5087</v>
      </c>
      <c r="J4698">
        <v>1818</v>
      </c>
      <c r="K4698" t="s">
        <v>42</v>
      </c>
      <c r="L4698">
        <v>0</v>
      </c>
      <c r="M4698" t="s">
        <v>5088</v>
      </c>
      <c r="N4698" t="s">
        <v>60</v>
      </c>
      <c r="O4698">
        <v>37</v>
      </c>
      <c r="P4698" t="s">
        <v>4839</v>
      </c>
      <c r="Q4698" t="s">
        <v>87</v>
      </c>
      <c r="R4698" t="s">
        <v>5089</v>
      </c>
      <c r="S4698" t="s">
        <v>89</v>
      </c>
      <c r="T4698">
        <v>0</v>
      </c>
      <c r="U4698">
        <v>0</v>
      </c>
      <c r="V4698" t="s">
        <v>90</v>
      </c>
      <c r="W4698" t="s">
        <v>5091</v>
      </c>
      <c r="X4698" t="s">
        <v>44</v>
      </c>
      <c r="Y4698">
        <v>0</v>
      </c>
      <c r="Z4698">
        <v>31</v>
      </c>
      <c r="AA4698">
        <v>0</v>
      </c>
      <c r="AB4698" t="s">
        <v>45</v>
      </c>
      <c r="AC4698">
        <v>0</v>
      </c>
      <c r="AD4698" t="s">
        <v>46</v>
      </c>
    </row>
    <row r="4699" spans="1:30" x14ac:dyDescent="0.3">
      <c r="A4699" t="s">
        <v>4259</v>
      </c>
      <c r="B4699" t="s">
        <v>70</v>
      </c>
      <c r="C4699">
        <v>216223</v>
      </c>
      <c r="D4699">
        <v>1931.25</v>
      </c>
      <c r="E4699" s="1">
        <v>42880</v>
      </c>
      <c r="F4699" s="1">
        <v>46058</v>
      </c>
      <c r="G4699" t="s">
        <v>40</v>
      </c>
      <c r="H4699" t="s">
        <v>41</v>
      </c>
      <c r="I4699" t="s">
        <v>4256</v>
      </c>
      <c r="J4699">
        <v>3178</v>
      </c>
      <c r="K4699" t="s">
        <v>42</v>
      </c>
      <c r="L4699">
        <v>0</v>
      </c>
      <c r="M4699" t="s">
        <v>4257</v>
      </c>
      <c r="N4699" t="s">
        <v>32</v>
      </c>
      <c r="O4699">
        <v>18</v>
      </c>
      <c r="P4699" t="s">
        <v>143</v>
      </c>
      <c r="Q4699" t="s">
        <v>51</v>
      </c>
      <c r="R4699" t="s">
        <v>4258</v>
      </c>
      <c r="S4699" t="s">
        <v>67</v>
      </c>
      <c r="T4699">
        <v>0</v>
      </c>
      <c r="U4699">
        <v>0</v>
      </c>
      <c r="V4699" t="s">
        <v>68</v>
      </c>
      <c r="W4699" t="s">
        <v>4260</v>
      </c>
      <c r="X4699" t="s">
        <v>57</v>
      </c>
      <c r="Y4699">
        <v>7</v>
      </c>
      <c r="Z4699">
        <v>22</v>
      </c>
      <c r="AA4699">
        <v>0</v>
      </c>
      <c r="AB4699" t="s">
        <v>73</v>
      </c>
      <c r="AC4699">
        <v>0</v>
      </c>
      <c r="AD4699" t="s">
        <v>59</v>
      </c>
    </row>
    <row r="4700" spans="1:30" x14ac:dyDescent="0.3">
      <c r="A4700" t="s">
        <v>7445</v>
      </c>
      <c r="B4700" t="s">
        <v>39</v>
      </c>
      <c r="C4700">
        <v>262298</v>
      </c>
      <c r="D4700">
        <v>973.76</v>
      </c>
      <c r="E4700" s="1">
        <v>45455</v>
      </c>
      <c r="F4700" s="1">
        <v>46465</v>
      </c>
      <c r="G4700" t="s">
        <v>103</v>
      </c>
      <c r="H4700" t="s">
        <v>41</v>
      </c>
      <c r="I4700" t="s">
        <v>7440</v>
      </c>
      <c r="J4700">
        <v>1010</v>
      </c>
      <c r="K4700" t="s">
        <v>100</v>
      </c>
      <c r="L4700">
        <v>0</v>
      </c>
      <c r="M4700" t="s">
        <v>7441</v>
      </c>
      <c r="N4700" t="s">
        <v>60</v>
      </c>
      <c r="O4700">
        <v>78</v>
      </c>
      <c r="P4700" t="s">
        <v>4526</v>
      </c>
      <c r="Q4700" t="s">
        <v>51</v>
      </c>
      <c r="R4700" t="s">
        <v>7442</v>
      </c>
      <c r="S4700" t="s">
        <v>36</v>
      </c>
      <c r="T4700">
        <v>0</v>
      </c>
      <c r="U4700">
        <v>1</v>
      </c>
      <c r="V4700" t="s">
        <v>37</v>
      </c>
      <c r="W4700" t="s">
        <v>7446</v>
      </c>
      <c r="X4700" t="s">
        <v>72</v>
      </c>
      <c r="Y4700">
        <v>6</v>
      </c>
      <c r="Z4700">
        <v>40</v>
      </c>
      <c r="AA4700">
        <v>0</v>
      </c>
      <c r="AB4700" t="s">
        <v>45</v>
      </c>
      <c r="AC4700">
        <v>0</v>
      </c>
      <c r="AD4700" t="s">
        <v>74</v>
      </c>
    </row>
    <row r="4701" spans="1:30" x14ac:dyDescent="0.3">
      <c r="A4701" t="s">
        <v>2247</v>
      </c>
      <c r="B4701" t="s">
        <v>39</v>
      </c>
      <c r="C4701">
        <v>251773</v>
      </c>
      <c r="D4701">
        <v>794.34</v>
      </c>
      <c r="E4701" s="1">
        <v>43495</v>
      </c>
      <c r="F4701" s="1">
        <v>45153</v>
      </c>
      <c r="G4701" t="s">
        <v>99</v>
      </c>
      <c r="H4701" t="s">
        <v>55</v>
      </c>
      <c r="I4701" t="s">
        <v>2243</v>
      </c>
      <c r="J4701">
        <v>1658</v>
      </c>
      <c r="K4701" t="s">
        <v>42</v>
      </c>
      <c r="L4701">
        <v>0</v>
      </c>
      <c r="M4701" t="s">
        <v>2244</v>
      </c>
      <c r="N4701" t="s">
        <v>60</v>
      </c>
      <c r="O4701">
        <v>29</v>
      </c>
      <c r="P4701" t="s">
        <v>2245</v>
      </c>
      <c r="Q4701" t="s">
        <v>34</v>
      </c>
      <c r="R4701" t="s">
        <v>2246</v>
      </c>
      <c r="S4701" t="s">
        <v>109</v>
      </c>
      <c r="T4701">
        <v>1</v>
      </c>
      <c r="U4701">
        <v>0</v>
      </c>
      <c r="V4701" t="s">
        <v>68</v>
      </c>
      <c r="W4701" t="s">
        <v>2248</v>
      </c>
      <c r="X4701" t="s">
        <v>44</v>
      </c>
      <c r="Y4701">
        <v>28</v>
      </c>
      <c r="Z4701">
        <v>90</v>
      </c>
      <c r="AA4701">
        <v>1</v>
      </c>
      <c r="AB4701" t="s">
        <v>58</v>
      </c>
      <c r="AC4701">
        <v>1</v>
      </c>
      <c r="AD4701" t="s">
        <v>46</v>
      </c>
    </row>
    <row r="4702" spans="1:30" x14ac:dyDescent="0.3">
      <c r="A4702" t="s">
        <v>11976</v>
      </c>
      <c r="B4702" t="s">
        <v>118</v>
      </c>
      <c r="C4702">
        <v>488092</v>
      </c>
      <c r="D4702">
        <v>1767.98</v>
      </c>
      <c r="E4702" s="1">
        <v>44728</v>
      </c>
      <c r="F4702" s="1">
        <v>46735</v>
      </c>
      <c r="G4702" t="s">
        <v>99</v>
      </c>
      <c r="H4702" t="s">
        <v>55</v>
      </c>
      <c r="I4702" t="s">
        <v>11971</v>
      </c>
      <c r="J4702">
        <v>2007</v>
      </c>
      <c r="K4702" t="s">
        <v>42</v>
      </c>
      <c r="L4702">
        <v>0</v>
      </c>
      <c r="M4702" t="s">
        <v>11972</v>
      </c>
      <c r="N4702" t="s">
        <v>32</v>
      </c>
      <c r="O4702">
        <v>21</v>
      </c>
      <c r="P4702" t="s">
        <v>2394</v>
      </c>
      <c r="Q4702" t="s">
        <v>51</v>
      </c>
      <c r="R4702" t="s">
        <v>11973</v>
      </c>
      <c r="S4702" t="s">
        <v>67</v>
      </c>
      <c r="T4702">
        <v>0</v>
      </c>
      <c r="U4702">
        <v>0</v>
      </c>
      <c r="V4702" t="s">
        <v>68</v>
      </c>
      <c r="W4702" t="s">
        <v>11977</v>
      </c>
      <c r="X4702" t="s">
        <v>72</v>
      </c>
      <c r="Y4702">
        <v>43</v>
      </c>
      <c r="Z4702">
        <v>3</v>
      </c>
      <c r="AA4702">
        <v>0</v>
      </c>
      <c r="AB4702" t="s">
        <v>73</v>
      </c>
      <c r="AC4702">
        <v>0</v>
      </c>
      <c r="AD4702" t="s">
        <v>74</v>
      </c>
    </row>
    <row r="4703" spans="1:30" x14ac:dyDescent="0.3">
      <c r="A4703" t="s">
        <v>5149</v>
      </c>
      <c r="B4703" t="s">
        <v>39</v>
      </c>
      <c r="C4703">
        <v>385170</v>
      </c>
      <c r="D4703">
        <v>1499.92</v>
      </c>
      <c r="E4703" s="1">
        <v>44460</v>
      </c>
      <c r="F4703" s="1">
        <v>47567</v>
      </c>
      <c r="G4703" t="s">
        <v>40</v>
      </c>
      <c r="H4703" t="s">
        <v>41</v>
      </c>
      <c r="I4703" t="s">
        <v>5146</v>
      </c>
      <c r="J4703">
        <v>3107</v>
      </c>
      <c r="K4703" t="s">
        <v>42</v>
      </c>
      <c r="L4703">
        <v>0</v>
      </c>
      <c r="M4703" t="s">
        <v>5147</v>
      </c>
      <c r="N4703" t="s">
        <v>60</v>
      </c>
      <c r="O4703">
        <v>71</v>
      </c>
      <c r="P4703" t="s">
        <v>3074</v>
      </c>
      <c r="Q4703" t="s">
        <v>51</v>
      </c>
      <c r="R4703" t="s">
        <v>5148</v>
      </c>
      <c r="S4703" t="s">
        <v>36</v>
      </c>
      <c r="T4703">
        <v>0</v>
      </c>
      <c r="U4703">
        <v>1</v>
      </c>
      <c r="V4703" t="s">
        <v>37</v>
      </c>
      <c r="W4703" t="s">
        <v>5150</v>
      </c>
      <c r="X4703" t="s">
        <v>57</v>
      </c>
      <c r="Y4703">
        <v>42</v>
      </c>
      <c r="Z4703">
        <v>28</v>
      </c>
      <c r="AA4703">
        <v>0</v>
      </c>
      <c r="AB4703" t="s">
        <v>73</v>
      </c>
      <c r="AC4703">
        <v>0</v>
      </c>
      <c r="AD4703" t="s">
        <v>59</v>
      </c>
    </row>
    <row r="4704" spans="1:30" x14ac:dyDescent="0.3">
      <c r="A4704" t="s">
        <v>7542</v>
      </c>
      <c r="B4704" t="s">
        <v>70</v>
      </c>
      <c r="C4704">
        <v>447732</v>
      </c>
      <c r="D4704">
        <v>811.45</v>
      </c>
      <c r="E4704" s="1">
        <v>44201</v>
      </c>
      <c r="F4704" s="1">
        <v>47150</v>
      </c>
      <c r="G4704" t="s">
        <v>40</v>
      </c>
      <c r="H4704" t="s">
        <v>55</v>
      </c>
      <c r="I4704" t="s">
        <v>7539</v>
      </c>
      <c r="J4704">
        <v>2949</v>
      </c>
      <c r="K4704" t="s">
        <v>42</v>
      </c>
      <c r="L4704">
        <v>0</v>
      </c>
      <c r="M4704" t="s">
        <v>7540</v>
      </c>
      <c r="N4704" t="s">
        <v>60</v>
      </c>
      <c r="O4704">
        <v>39</v>
      </c>
      <c r="P4704" t="s">
        <v>4389</v>
      </c>
      <c r="Q4704" t="s">
        <v>62</v>
      </c>
      <c r="R4704" t="s">
        <v>7541</v>
      </c>
      <c r="S4704" t="s">
        <v>89</v>
      </c>
      <c r="T4704">
        <v>0</v>
      </c>
      <c r="U4704">
        <v>0</v>
      </c>
      <c r="V4704" t="s">
        <v>90</v>
      </c>
      <c r="W4704" t="s">
        <v>7543</v>
      </c>
      <c r="X4704" t="s">
        <v>72</v>
      </c>
      <c r="Y4704">
        <v>32</v>
      </c>
      <c r="Z4704">
        <v>53</v>
      </c>
      <c r="AA4704">
        <v>0</v>
      </c>
      <c r="AB4704" t="s">
        <v>45</v>
      </c>
      <c r="AC4704">
        <v>0</v>
      </c>
      <c r="AD4704" t="s">
        <v>74</v>
      </c>
    </row>
    <row r="4705" spans="1:30" x14ac:dyDescent="0.3">
      <c r="A4705" t="s">
        <v>12641</v>
      </c>
      <c r="B4705" t="s">
        <v>54</v>
      </c>
      <c r="C4705">
        <v>383284</v>
      </c>
      <c r="D4705">
        <v>1885.92</v>
      </c>
      <c r="E4705" s="1">
        <v>43641</v>
      </c>
      <c r="F4705" s="1">
        <v>44009</v>
      </c>
      <c r="G4705" t="s">
        <v>103</v>
      </c>
      <c r="H4705" t="s">
        <v>41</v>
      </c>
      <c r="I4705" t="s">
        <v>12638</v>
      </c>
      <c r="J4705">
        <v>368</v>
      </c>
      <c r="K4705" t="s">
        <v>100</v>
      </c>
      <c r="L4705">
        <v>0</v>
      </c>
      <c r="M4705" t="s">
        <v>12639</v>
      </c>
      <c r="N4705" t="s">
        <v>32</v>
      </c>
      <c r="O4705">
        <v>64</v>
      </c>
      <c r="P4705" t="s">
        <v>2733</v>
      </c>
      <c r="Q4705" t="s">
        <v>87</v>
      </c>
      <c r="R4705" t="s">
        <v>12640</v>
      </c>
      <c r="S4705" t="s">
        <v>36</v>
      </c>
      <c r="T4705">
        <v>0</v>
      </c>
      <c r="U4705">
        <v>1</v>
      </c>
      <c r="V4705" t="s">
        <v>37</v>
      </c>
      <c r="W4705" t="s">
        <v>12642</v>
      </c>
      <c r="X4705" t="s">
        <v>44</v>
      </c>
      <c r="Y4705">
        <v>21</v>
      </c>
      <c r="Z4705">
        <v>45</v>
      </c>
      <c r="AA4705">
        <v>0</v>
      </c>
      <c r="AB4705" t="s">
        <v>45</v>
      </c>
      <c r="AC4705">
        <v>0</v>
      </c>
      <c r="AD4705" t="s">
        <v>46</v>
      </c>
    </row>
    <row r="4706" spans="1:30" x14ac:dyDescent="0.3">
      <c r="A4706" t="s">
        <v>17686</v>
      </c>
      <c r="B4706" t="s">
        <v>54</v>
      </c>
      <c r="C4706">
        <v>68428</v>
      </c>
      <c r="D4706">
        <v>984.57</v>
      </c>
      <c r="E4706" s="1">
        <v>44278</v>
      </c>
      <c r="F4706" s="1">
        <v>45417</v>
      </c>
      <c r="G4706" t="s">
        <v>103</v>
      </c>
      <c r="H4706" t="s">
        <v>55</v>
      </c>
      <c r="I4706" t="s">
        <v>17675</v>
      </c>
      <c r="J4706">
        <v>1139</v>
      </c>
      <c r="K4706" t="s">
        <v>42</v>
      </c>
      <c r="L4706">
        <v>0</v>
      </c>
      <c r="M4706" t="s">
        <v>17676</v>
      </c>
      <c r="N4706" t="s">
        <v>49</v>
      </c>
      <c r="O4706">
        <v>25</v>
      </c>
      <c r="P4706" t="s">
        <v>4955</v>
      </c>
      <c r="Q4706" t="s">
        <v>34</v>
      </c>
      <c r="R4706" t="s">
        <v>17677</v>
      </c>
      <c r="S4706" t="s">
        <v>67</v>
      </c>
      <c r="T4706">
        <v>1</v>
      </c>
      <c r="U4706">
        <v>0</v>
      </c>
      <c r="V4706" t="s">
        <v>68</v>
      </c>
      <c r="W4706" t="s">
        <v>17687</v>
      </c>
      <c r="X4706" t="s">
        <v>57</v>
      </c>
      <c r="Y4706">
        <v>5</v>
      </c>
      <c r="Z4706">
        <v>57</v>
      </c>
      <c r="AA4706">
        <v>0</v>
      </c>
      <c r="AB4706" t="s">
        <v>45</v>
      </c>
      <c r="AC4706">
        <v>0</v>
      </c>
      <c r="AD4706" t="s">
        <v>59</v>
      </c>
    </row>
    <row r="4707" spans="1:30" x14ac:dyDescent="0.3">
      <c r="A4707" t="s">
        <v>12602</v>
      </c>
      <c r="B4707" t="s">
        <v>39</v>
      </c>
      <c r="C4707">
        <v>209249</v>
      </c>
      <c r="D4707">
        <v>1704.4</v>
      </c>
      <c r="E4707" s="1">
        <v>43702</v>
      </c>
      <c r="F4707" s="1">
        <v>46361</v>
      </c>
      <c r="G4707" t="s">
        <v>40</v>
      </c>
      <c r="H4707" t="s">
        <v>80</v>
      </c>
      <c r="I4707" t="s">
        <v>12593</v>
      </c>
      <c r="J4707">
        <v>2659</v>
      </c>
      <c r="K4707" t="s">
        <v>42</v>
      </c>
      <c r="L4707">
        <v>1</v>
      </c>
      <c r="M4707" t="s">
        <v>12594</v>
      </c>
      <c r="N4707" t="s">
        <v>32</v>
      </c>
      <c r="O4707">
        <v>21</v>
      </c>
      <c r="P4707" t="s">
        <v>3345</v>
      </c>
      <c r="Q4707" t="s">
        <v>87</v>
      </c>
      <c r="R4707" t="s">
        <v>12595</v>
      </c>
      <c r="S4707" t="s">
        <v>67</v>
      </c>
      <c r="T4707">
        <v>0</v>
      </c>
      <c r="U4707">
        <v>0</v>
      </c>
      <c r="V4707" t="s">
        <v>68</v>
      </c>
      <c r="W4707" t="s">
        <v>12603</v>
      </c>
      <c r="X4707" t="s">
        <v>57</v>
      </c>
      <c r="Y4707">
        <v>14</v>
      </c>
      <c r="Z4707">
        <v>38</v>
      </c>
      <c r="AA4707">
        <v>0</v>
      </c>
      <c r="AB4707" t="s">
        <v>45</v>
      </c>
      <c r="AC4707">
        <v>0</v>
      </c>
      <c r="AD4707" t="s">
        <v>59</v>
      </c>
    </row>
    <row r="4708" spans="1:30" x14ac:dyDescent="0.3">
      <c r="A4708" t="s">
        <v>8634</v>
      </c>
      <c r="B4708" t="s">
        <v>118</v>
      </c>
      <c r="C4708">
        <v>476264</v>
      </c>
      <c r="D4708">
        <v>1033.23</v>
      </c>
      <c r="E4708" s="1">
        <v>45088</v>
      </c>
      <c r="F4708" s="1">
        <v>47292</v>
      </c>
      <c r="G4708" t="s">
        <v>99</v>
      </c>
      <c r="H4708" t="s">
        <v>55</v>
      </c>
      <c r="I4708" t="s">
        <v>8629</v>
      </c>
      <c r="J4708">
        <v>2204</v>
      </c>
      <c r="K4708" t="s">
        <v>42</v>
      </c>
      <c r="L4708">
        <v>0</v>
      </c>
      <c r="M4708" t="s">
        <v>8630</v>
      </c>
      <c r="N4708" t="s">
        <v>32</v>
      </c>
      <c r="O4708">
        <v>52</v>
      </c>
      <c r="P4708" t="s">
        <v>450</v>
      </c>
      <c r="Q4708" t="s">
        <v>87</v>
      </c>
      <c r="R4708" t="s">
        <v>8631</v>
      </c>
      <c r="S4708" t="s">
        <v>97</v>
      </c>
      <c r="T4708">
        <v>0</v>
      </c>
      <c r="U4708">
        <v>0</v>
      </c>
      <c r="V4708" t="s">
        <v>37</v>
      </c>
      <c r="W4708" t="s">
        <v>8635</v>
      </c>
      <c r="X4708" t="s">
        <v>57</v>
      </c>
      <c r="Y4708">
        <v>20</v>
      </c>
      <c r="Z4708">
        <v>85</v>
      </c>
      <c r="AA4708">
        <v>1</v>
      </c>
      <c r="AB4708" t="s">
        <v>58</v>
      </c>
      <c r="AC4708">
        <v>1</v>
      </c>
      <c r="AD4708" t="s">
        <v>59</v>
      </c>
    </row>
    <row r="4709" spans="1:30" x14ac:dyDescent="0.3">
      <c r="A4709" t="s">
        <v>17768</v>
      </c>
      <c r="B4709" t="s">
        <v>54</v>
      </c>
      <c r="C4709">
        <v>370716</v>
      </c>
      <c r="D4709">
        <v>765.58</v>
      </c>
      <c r="E4709" s="1">
        <v>42564</v>
      </c>
      <c r="F4709" s="1">
        <v>44009</v>
      </c>
      <c r="G4709" t="s">
        <v>99</v>
      </c>
      <c r="H4709" t="s">
        <v>41</v>
      </c>
      <c r="I4709" t="s">
        <v>17763</v>
      </c>
      <c r="J4709">
        <v>1445</v>
      </c>
      <c r="K4709" t="s">
        <v>42</v>
      </c>
      <c r="L4709">
        <v>0</v>
      </c>
      <c r="M4709" t="s">
        <v>17764</v>
      </c>
      <c r="N4709" t="s">
        <v>32</v>
      </c>
      <c r="O4709">
        <v>20</v>
      </c>
      <c r="P4709" t="s">
        <v>3766</v>
      </c>
      <c r="Q4709" t="s">
        <v>87</v>
      </c>
      <c r="R4709" t="s">
        <v>17765</v>
      </c>
      <c r="S4709" t="s">
        <v>67</v>
      </c>
      <c r="T4709">
        <v>0</v>
      </c>
      <c r="U4709">
        <v>0</v>
      </c>
      <c r="V4709" t="s">
        <v>68</v>
      </c>
      <c r="W4709" t="s">
        <v>17769</v>
      </c>
      <c r="X4709" t="s">
        <v>72</v>
      </c>
      <c r="Y4709">
        <v>48</v>
      </c>
      <c r="Z4709">
        <v>11</v>
      </c>
      <c r="AA4709">
        <v>0</v>
      </c>
      <c r="AB4709" t="s">
        <v>73</v>
      </c>
      <c r="AC4709">
        <v>0</v>
      </c>
      <c r="AD4709" t="s">
        <v>74</v>
      </c>
    </row>
    <row r="4710" spans="1:30" x14ac:dyDescent="0.3">
      <c r="A4710" t="s">
        <v>6126</v>
      </c>
      <c r="B4710" t="s">
        <v>70</v>
      </c>
      <c r="C4710">
        <v>318776</v>
      </c>
      <c r="D4710">
        <v>1141.78</v>
      </c>
      <c r="E4710" s="1">
        <v>44892</v>
      </c>
      <c r="F4710" s="1">
        <v>45359</v>
      </c>
      <c r="G4710" t="s">
        <v>103</v>
      </c>
      <c r="H4710" t="s">
        <v>41</v>
      </c>
      <c r="I4710" t="s">
        <v>6121</v>
      </c>
      <c r="J4710">
        <v>467</v>
      </c>
      <c r="K4710" t="s">
        <v>100</v>
      </c>
      <c r="L4710">
        <v>0</v>
      </c>
      <c r="M4710" t="s">
        <v>6122</v>
      </c>
      <c r="N4710" t="s">
        <v>32</v>
      </c>
      <c r="O4710">
        <v>51</v>
      </c>
      <c r="P4710" t="s">
        <v>3515</v>
      </c>
      <c r="Q4710" t="s">
        <v>87</v>
      </c>
      <c r="R4710" t="s">
        <v>6123</v>
      </c>
      <c r="S4710" t="s">
        <v>97</v>
      </c>
      <c r="T4710">
        <v>0</v>
      </c>
      <c r="U4710">
        <v>0</v>
      </c>
      <c r="V4710" t="s">
        <v>37</v>
      </c>
      <c r="W4710" t="s">
        <v>6127</v>
      </c>
      <c r="X4710" t="s">
        <v>72</v>
      </c>
      <c r="Y4710">
        <v>30</v>
      </c>
      <c r="Z4710">
        <v>83</v>
      </c>
      <c r="AA4710">
        <v>1</v>
      </c>
      <c r="AB4710" t="s">
        <v>58</v>
      </c>
      <c r="AC4710">
        <v>1</v>
      </c>
      <c r="AD4710" t="s">
        <v>74</v>
      </c>
    </row>
    <row r="4711" spans="1:30" x14ac:dyDescent="0.3">
      <c r="A4711" t="s">
        <v>1138</v>
      </c>
      <c r="B4711" t="s">
        <v>39</v>
      </c>
      <c r="C4711">
        <v>291565</v>
      </c>
      <c r="D4711">
        <v>1754.21</v>
      </c>
      <c r="E4711" s="1">
        <v>43426</v>
      </c>
      <c r="F4711" s="1">
        <v>44538</v>
      </c>
      <c r="G4711" t="s">
        <v>99</v>
      </c>
      <c r="H4711" t="s">
        <v>55</v>
      </c>
      <c r="I4711" t="s">
        <v>1130</v>
      </c>
      <c r="J4711">
        <v>1112</v>
      </c>
      <c r="K4711" t="s">
        <v>42</v>
      </c>
      <c r="L4711">
        <v>0</v>
      </c>
      <c r="M4711" t="s">
        <v>1131</v>
      </c>
      <c r="N4711" t="s">
        <v>49</v>
      </c>
      <c r="O4711">
        <v>29</v>
      </c>
      <c r="P4711" t="s">
        <v>1132</v>
      </c>
      <c r="Q4711" t="s">
        <v>62</v>
      </c>
      <c r="R4711" t="s">
        <v>1133</v>
      </c>
      <c r="S4711" t="s">
        <v>109</v>
      </c>
      <c r="T4711">
        <v>0</v>
      </c>
      <c r="U4711">
        <v>0</v>
      </c>
      <c r="V4711" t="s">
        <v>68</v>
      </c>
      <c r="W4711" t="s">
        <v>1139</v>
      </c>
      <c r="X4711" t="s">
        <v>72</v>
      </c>
      <c r="Y4711">
        <v>28</v>
      </c>
      <c r="Z4711">
        <v>83</v>
      </c>
      <c r="AA4711">
        <v>1</v>
      </c>
      <c r="AB4711" t="s">
        <v>58</v>
      </c>
      <c r="AC4711">
        <v>1</v>
      </c>
      <c r="AD4711" t="s">
        <v>74</v>
      </c>
    </row>
    <row r="4712" spans="1:30" x14ac:dyDescent="0.3">
      <c r="A4712" t="s">
        <v>19448</v>
      </c>
      <c r="B4712" t="s">
        <v>39</v>
      </c>
      <c r="C4712">
        <v>55266</v>
      </c>
      <c r="D4712">
        <v>1289.1400000000001</v>
      </c>
      <c r="E4712" s="1">
        <v>43520</v>
      </c>
      <c r="F4712" s="1">
        <v>44800</v>
      </c>
      <c r="G4712" t="s">
        <v>40</v>
      </c>
      <c r="H4712" t="s">
        <v>80</v>
      </c>
      <c r="I4712" t="s">
        <v>19445</v>
      </c>
      <c r="J4712">
        <v>1280</v>
      </c>
      <c r="K4712" t="s">
        <v>42</v>
      </c>
      <c r="L4712">
        <v>1</v>
      </c>
      <c r="M4712" t="s">
        <v>19446</v>
      </c>
      <c r="N4712" t="s">
        <v>60</v>
      </c>
      <c r="O4712">
        <v>30</v>
      </c>
      <c r="P4712" t="s">
        <v>2144</v>
      </c>
      <c r="Q4712" t="s">
        <v>87</v>
      </c>
      <c r="R4712" t="s">
        <v>19447</v>
      </c>
      <c r="S4712" t="s">
        <v>109</v>
      </c>
      <c r="T4712">
        <v>0</v>
      </c>
      <c r="U4712">
        <v>0</v>
      </c>
      <c r="V4712" t="s">
        <v>68</v>
      </c>
      <c r="W4712" t="s">
        <v>19449</v>
      </c>
      <c r="X4712" t="s">
        <v>57</v>
      </c>
      <c r="Y4712">
        <v>0</v>
      </c>
      <c r="Z4712">
        <v>3</v>
      </c>
      <c r="AA4712">
        <v>0</v>
      </c>
      <c r="AB4712" t="s">
        <v>73</v>
      </c>
      <c r="AC4712">
        <v>0</v>
      </c>
      <c r="AD4712" t="s">
        <v>59</v>
      </c>
    </row>
    <row r="4713" spans="1:30" x14ac:dyDescent="0.3">
      <c r="A4713" t="s">
        <v>19289</v>
      </c>
      <c r="B4713" t="s">
        <v>70</v>
      </c>
      <c r="C4713">
        <v>161215</v>
      </c>
      <c r="D4713">
        <v>895.76</v>
      </c>
      <c r="E4713" s="1">
        <v>45168</v>
      </c>
      <c r="F4713" s="1">
        <v>46607</v>
      </c>
      <c r="G4713" t="s">
        <v>103</v>
      </c>
      <c r="H4713" t="s">
        <v>41</v>
      </c>
      <c r="I4713" t="s">
        <v>19284</v>
      </c>
      <c r="J4713">
        <v>1439</v>
      </c>
      <c r="K4713" t="s">
        <v>42</v>
      </c>
      <c r="L4713">
        <v>0</v>
      </c>
      <c r="M4713" t="s">
        <v>19285</v>
      </c>
      <c r="N4713" t="s">
        <v>49</v>
      </c>
      <c r="O4713">
        <v>54</v>
      </c>
      <c r="P4713" t="s">
        <v>4087</v>
      </c>
      <c r="Q4713" t="s">
        <v>62</v>
      </c>
      <c r="R4713" t="s">
        <v>19286</v>
      </c>
      <c r="S4713" t="s">
        <v>97</v>
      </c>
      <c r="T4713">
        <v>0</v>
      </c>
      <c r="U4713">
        <v>0</v>
      </c>
      <c r="V4713" t="s">
        <v>37</v>
      </c>
      <c r="W4713" t="s">
        <v>19290</v>
      </c>
      <c r="X4713" t="s">
        <v>44</v>
      </c>
      <c r="Y4713">
        <v>48</v>
      </c>
      <c r="Z4713">
        <v>26</v>
      </c>
      <c r="AA4713">
        <v>0</v>
      </c>
      <c r="AB4713" t="s">
        <v>73</v>
      </c>
      <c r="AC4713">
        <v>0</v>
      </c>
      <c r="AD4713" t="s">
        <v>46</v>
      </c>
    </row>
    <row r="4714" spans="1:30" x14ac:dyDescent="0.3">
      <c r="A4714" t="s">
        <v>4394</v>
      </c>
      <c r="B4714" t="s">
        <v>70</v>
      </c>
      <c r="C4714">
        <v>278024</v>
      </c>
      <c r="D4714">
        <v>1218.9000000000001</v>
      </c>
      <c r="E4714" s="1">
        <v>43583</v>
      </c>
      <c r="F4714" s="1">
        <v>46574</v>
      </c>
      <c r="G4714" t="s">
        <v>99</v>
      </c>
      <c r="H4714" t="s">
        <v>80</v>
      </c>
      <c r="I4714" t="s">
        <v>4390</v>
      </c>
      <c r="J4714">
        <v>2991</v>
      </c>
      <c r="K4714" t="s">
        <v>42</v>
      </c>
      <c r="L4714">
        <v>1</v>
      </c>
      <c r="M4714" t="s">
        <v>4391</v>
      </c>
      <c r="N4714" t="s">
        <v>32</v>
      </c>
      <c r="O4714">
        <v>42</v>
      </c>
      <c r="P4714" t="s">
        <v>4392</v>
      </c>
      <c r="Q4714" t="s">
        <v>87</v>
      </c>
      <c r="R4714" t="s">
        <v>4393</v>
      </c>
      <c r="S4714" t="s">
        <v>89</v>
      </c>
      <c r="T4714">
        <v>0</v>
      </c>
      <c r="U4714">
        <v>0</v>
      </c>
      <c r="V4714" t="s">
        <v>90</v>
      </c>
      <c r="W4714" t="s">
        <v>4395</v>
      </c>
      <c r="X4714" t="s">
        <v>44</v>
      </c>
      <c r="Y4714">
        <v>37</v>
      </c>
      <c r="Z4714">
        <v>61</v>
      </c>
      <c r="AA4714">
        <v>0</v>
      </c>
      <c r="AB4714" t="s">
        <v>58</v>
      </c>
      <c r="AC4714">
        <v>0</v>
      </c>
      <c r="AD4714" t="s">
        <v>46</v>
      </c>
    </row>
    <row r="4715" spans="1:30" x14ac:dyDescent="0.3">
      <c r="A4715" t="s">
        <v>8030</v>
      </c>
      <c r="B4715" t="s">
        <v>118</v>
      </c>
      <c r="C4715">
        <v>432815</v>
      </c>
      <c r="D4715">
        <v>1215.73</v>
      </c>
      <c r="E4715" s="1">
        <v>44824</v>
      </c>
      <c r="F4715" s="1">
        <v>46895</v>
      </c>
      <c r="G4715" t="s">
        <v>99</v>
      </c>
      <c r="H4715" t="s">
        <v>41</v>
      </c>
      <c r="I4715" t="s">
        <v>8023</v>
      </c>
      <c r="J4715">
        <v>2071</v>
      </c>
      <c r="K4715" t="s">
        <v>42</v>
      </c>
      <c r="L4715">
        <v>0</v>
      </c>
      <c r="M4715" t="s">
        <v>8024</v>
      </c>
      <c r="N4715" t="s">
        <v>32</v>
      </c>
      <c r="O4715">
        <v>55</v>
      </c>
      <c r="P4715" t="s">
        <v>2166</v>
      </c>
      <c r="Q4715" t="s">
        <v>51</v>
      </c>
      <c r="R4715" t="s">
        <v>8025</v>
      </c>
      <c r="S4715" t="s">
        <v>97</v>
      </c>
      <c r="T4715">
        <v>0</v>
      </c>
      <c r="U4715">
        <v>0</v>
      </c>
      <c r="V4715" t="s">
        <v>37</v>
      </c>
      <c r="W4715" t="s">
        <v>8031</v>
      </c>
      <c r="X4715" t="s">
        <v>44</v>
      </c>
      <c r="Y4715">
        <v>43</v>
      </c>
      <c r="Z4715">
        <v>83</v>
      </c>
      <c r="AA4715">
        <v>1</v>
      </c>
      <c r="AB4715" t="s">
        <v>58</v>
      </c>
      <c r="AC4715">
        <v>1</v>
      </c>
      <c r="AD4715" t="s">
        <v>46</v>
      </c>
    </row>
    <row r="4716" spans="1:30" x14ac:dyDescent="0.3">
      <c r="A4716" t="s">
        <v>3788</v>
      </c>
      <c r="B4716" t="s">
        <v>70</v>
      </c>
      <c r="C4716">
        <v>293021</v>
      </c>
      <c r="D4716">
        <v>1224.1099999999999</v>
      </c>
      <c r="E4716" s="1">
        <v>43968</v>
      </c>
      <c r="F4716" s="1">
        <v>45428</v>
      </c>
      <c r="G4716" t="s">
        <v>103</v>
      </c>
      <c r="H4716" t="s">
        <v>41</v>
      </c>
      <c r="I4716" t="s">
        <v>3782</v>
      </c>
      <c r="J4716">
        <v>1460</v>
      </c>
      <c r="K4716" t="s">
        <v>42</v>
      </c>
      <c r="L4716">
        <v>0</v>
      </c>
      <c r="M4716" t="s">
        <v>3783</v>
      </c>
      <c r="N4716" t="s">
        <v>32</v>
      </c>
      <c r="O4716">
        <v>42</v>
      </c>
      <c r="P4716" t="s">
        <v>3784</v>
      </c>
      <c r="Q4716" t="s">
        <v>34</v>
      </c>
      <c r="R4716" t="s">
        <v>3785</v>
      </c>
      <c r="S4716" t="s">
        <v>89</v>
      </c>
      <c r="T4716">
        <v>1</v>
      </c>
      <c r="U4716">
        <v>0</v>
      </c>
      <c r="V4716" t="s">
        <v>90</v>
      </c>
      <c r="W4716" t="s">
        <v>3789</v>
      </c>
      <c r="X4716" t="s">
        <v>57</v>
      </c>
      <c r="Y4716">
        <v>24</v>
      </c>
      <c r="Z4716">
        <v>51</v>
      </c>
      <c r="AA4716">
        <v>0</v>
      </c>
      <c r="AB4716" t="s">
        <v>45</v>
      </c>
      <c r="AC4716">
        <v>0</v>
      </c>
      <c r="AD4716" t="s">
        <v>59</v>
      </c>
    </row>
    <row r="4717" spans="1:30" x14ac:dyDescent="0.3">
      <c r="A4717" t="s">
        <v>5261</v>
      </c>
      <c r="B4717" t="s">
        <v>39</v>
      </c>
      <c r="C4717">
        <v>312543</v>
      </c>
      <c r="D4717">
        <v>282.64999999999998</v>
      </c>
      <c r="E4717" s="1">
        <v>43819</v>
      </c>
      <c r="F4717" s="1">
        <v>44729</v>
      </c>
      <c r="G4717" t="s">
        <v>40</v>
      </c>
      <c r="H4717" t="s">
        <v>55</v>
      </c>
      <c r="I4717" t="s">
        <v>5256</v>
      </c>
      <c r="J4717">
        <v>910</v>
      </c>
      <c r="K4717" t="s">
        <v>100</v>
      </c>
      <c r="L4717">
        <v>0</v>
      </c>
      <c r="M4717" t="s">
        <v>5257</v>
      </c>
      <c r="N4717" t="s">
        <v>32</v>
      </c>
      <c r="O4717">
        <v>29</v>
      </c>
      <c r="P4717" t="s">
        <v>77</v>
      </c>
      <c r="Q4717" t="s">
        <v>62</v>
      </c>
      <c r="R4717" t="s">
        <v>5258</v>
      </c>
      <c r="S4717" t="s">
        <v>109</v>
      </c>
      <c r="T4717">
        <v>0</v>
      </c>
      <c r="U4717">
        <v>0</v>
      </c>
      <c r="V4717" t="s">
        <v>68</v>
      </c>
      <c r="W4717" t="s">
        <v>5262</v>
      </c>
      <c r="X4717" t="s">
        <v>57</v>
      </c>
      <c r="Y4717">
        <v>15</v>
      </c>
      <c r="Z4717">
        <v>84</v>
      </c>
      <c r="AA4717">
        <v>1</v>
      </c>
      <c r="AB4717" t="s">
        <v>58</v>
      </c>
      <c r="AC4717">
        <v>1</v>
      </c>
      <c r="AD4717" t="s">
        <v>59</v>
      </c>
    </row>
    <row r="4718" spans="1:30" x14ac:dyDescent="0.3">
      <c r="A4718" t="s">
        <v>15101</v>
      </c>
      <c r="B4718" t="s">
        <v>118</v>
      </c>
      <c r="C4718">
        <v>311105</v>
      </c>
      <c r="D4718">
        <v>207.46</v>
      </c>
      <c r="E4718" s="1">
        <v>44062</v>
      </c>
      <c r="F4718" s="1">
        <v>46304</v>
      </c>
      <c r="G4718" t="s">
        <v>103</v>
      </c>
      <c r="H4718" t="s">
        <v>55</v>
      </c>
      <c r="I4718" t="s">
        <v>15090</v>
      </c>
      <c r="J4718">
        <v>2242</v>
      </c>
      <c r="K4718" t="s">
        <v>42</v>
      </c>
      <c r="L4718">
        <v>0</v>
      </c>
      <c r="M4718" t="s">
        <v>15091</v>
      </c>
      <c r="N4718" t="s">
        <v>32</v>
      </c>
      <c r="O4718">
        <v>30</v>
      </c>
      <c r="P4718" t="s">
        <v>4243</v>
      </c>
      <c r="Q4718" t="s">
        <v>62</v>
      </c>
      <c r="R4718" t="s">
        <v>15092</v>
      </c>
      <c r="S4718" t="s">
        <v>109</v>
      </c>
      <c r="T4718">
        <v>0</v>
      </c>
      <c r="U4718">
        <v>0</v>
      </c>
      <c r="V4718" t="s">
        <v>68</v>
      </c>
      <c r="W4718" t="s">
        <v>15102</v>
      </c>
      <c r="X4718" t="s">
        <v>72</v>
      </c>
      <c r="Y4718">
        <v>18</v>
      </c>
      <c r="Z4718">
        <v>58</v>
      </c>
      <c r="AA4718">
        <v>0</v>
      </c>
      <c r="AB4718" t="s">
        <v>45</v>
      </c>
      <c r="AC4718">
        <v>0</v>
      </c>
      <c r="AD4718" t="s">
        <v>74</v>
      </c>
    </row>
    <row r="4719" spans="1:30" x14ac:dyDescent="0.3">
      <c r="A4719" t="s">
        <v>18269</v>
      </c>
      <c r="B4719" t="s">
        <v>118</v>
      </c>
      <c r="C4719">
        <v>316217</v>
      </c>
      <c r="D4719">
        <v>644.09</v>
      </c>
      <c r="E4719" s="1">
        <v>43797</v>
      </c>
      <c r="F4719" s="1">
        <v>44766</v>
      </c>
      <c r="G4719" t="s">
        <v>99</v>
      </c>
      <c r="H4719" t="s">
        <v>55</v>
      </c>
      <c r="I4719" t="s">
        <v>18263</v>
      </c>
      <c r="J4719">
        <v>969</v>
      </c>
      <c r="K4719" t="s">
        <v>100</v>
      </c>
      <c r="L4719">
        <v>0</v>
      </c>
      <c r="M4719" t="s">
        <v>17528</v>
      </c>
      <c r="N4719" t="s">
        <v>49</v>
      </c>
      <c r="O4719">
        <v>58</v>
      </c>
      <c r="P4719" t="s">
        <v>6650</v>
      </c>
      <c r="Q4719" t="s">
        <v>51</v>
      </c>
      <c r="R4719" t="s">
        <v>18264</v>
      </c>
      <c r="S4719" t="s">
        <v>36</v>
      </c>
      <c r="T4719">
        <v>0</v>
      </c>
      <c r="U4719">
        <v>0</v>
      </c>
      <c r="V4719" t="s">
        <v>37</v>
      </c>
      <c r="W4719" t="s">
        <v>18270</v>
      </c>
      <c r="X4719" t="s">
        <v>72</v>
      </c>
      <c r="Y4719">
        <v>48</v>
      </c>
      <c r="Z4719">
        <v>89</v>
      </c>
      <c r="AA4719">
        <v>1</v>
      </c>
      <c r="AB4719" t="s">
        <v>58</v>
      </c>
      <c r="AC4719">
        <v>1</v>
      </c>
      <c r="AD4719" t="s">
        <v>74</v>
      </c>
    </row>
    <row r="4720" spans="1:30" x14ac:dyDescent="0.3">
      <c r="A4720" t="s">
        <v>2876</v>
      </c>
      <c r="B4720" t="s">
        <v>118</v>
      </c>
      <c r="C4720">
        <v>244677</v>
      </c>
      <c r="D4720">
        <v>1397.72</v>
      </c>
      <c r="E4720" s="1">
        <v>42368</v>
      </c>
      <c r="F4720" s="1">
        <v>45451</v>
      </c>
      <c r="G4720" t="s">
        <v>99</v>
      </c>
      <c r="H4720" t="s">
        <v>41</v>
      </c>
      <c r="I4720" t="s">
        <v>2871</v>
      </c>
      <c r="J4720">
        <v>3083</v>
      </c>
      <c r="K4720" t="s">
        <v>42</v>
      </c>
      <c r="L4720">
        <v>0</v>
      </c>
      <c r="M4720" t="s">
        <v>2872</v>
      </c>
      <c r="N4720" t="s">
        <v>49</v>
      </c>
      <c r="O4720">
        <v>62</v>
      </c>
      <c r="P4720" t="s">
        <v>195</v>
      </c>
      <c r="Q4720" t="s">
        <v>34</v>
      </c>
      <c r="R4720" t="s">
        <v>2873</v>
      </c>
      <c r="S4720" t="s">
        <v>36</v>
      </c>
      <c r="T4720">
        <v>1</v>
      </c>
      <c r="U4720">
        <v>1</v>
      </c>
      <c r="V4720" t="s">
        <v>37</v>
      </c>
      <c r="W4720" t="s">
        <v>2877</v>
      </c>
      <c r="X4720" t="s">
        <v>72</v>
      </c>
      <c r="Y4720">
        <v>46</v>
      </c>
      <c r="Z4720">
        <v>28</v>
      </c>
      <c r="AA4720">
        <v>0</v>
      </c>
      <c r="AB4720" t="s">
        <v>73</v>
      </c>
      <c r="AC4720">
        <v>0</v>
      </c>
      <c r="AD4720" t="s">
        <v>74</v>
      </c>
    </row>
    <row r="4721" spans="1:30" x14ac:dyDescent="0.3">
      <c r="A4721" t="s">
        <v>9815</v>
      </c>
      <c r="B4721" t="s">
        <v>39</v>
      </c>
      <c r="C4721">
        <v>271504</v>
      </c>
      <c r="D4721">
        <v>1127.48</v>
      </c>
      <c r="E4721" s="1">
        <v>43828</v>
      </c>
      <c r="F4721" s="1">
        <v>45382</v>
      </c>
      <c r="G4721" t="s">
        <v>40</v>
      </c>
      <c r="H4721" t="s">
        <v>41</v>
      </c>
      <c r="I4721" t="s">
        <v>9810</v>
      </c>
      <c r="J4721">
        <v>1554</v>
      </c>
      <c r="K4721" t="s">
        <v>42</v>
      </c>
      <c r="L4721">
        <v>0</v>
      </c>
      <c r="M4721" t="s">
        <v>9811</v>
      </c>
      <c r="N4721" t="s">
        <v>49</v>
      </c>
      <c r="O4721">
        <v>60</v>
      </c>
      <c r="P4721" t="s">
        <v>923</v>
      </c>
      <c r="Q4721" t="s">
        <v>34</v>
      </c>
      <c r="R4721" t="s">
        <v>9812</v>
      </c>
      <c r="S4721" t="s">
        <v>36</v>
      </c>
      <c r="T4721">
        <v>1</v>
      </c>
      <c r="U4721">
        <v>1</v>
      </c>
      <c r="V4721" t="s">
        <v>37</v>
      </c>
      <c r="W4721" t="s">
        <v>9816</v>
      </c>
      <c r="X4721" t="s">
        <v>72</v>
      </c>
      <c r="Y4721">
        <v>33</v>
      </c>
      <c r="Z4721">
        <v>64</v>
      </c>
      <c r="AA4721">
        <v>0</v>
      </c>
      <c r="AB4721" t="s">
        <v>58</v>
      </c>
      <c r="AC4721">
        <v>0</v>
      </c>
      <c r="AD4721" t="s">
        <v>74</v>
      </c>
    </row>
    <row r="4722" spans="1:30" x14ac:dyDescent="0.3">
      <c r="A4722" t="s">
        <v>3705</v>
      </c>
      <c r="B4722" t="s">
        <v>39</v>
      </c>
      <c r="C4722">
        <v>375514</v>
      </c>
      <c r="D4722">
        <v>1966.26</v>
      </c>
      <c r="E4722" s="1">
        <v>44170</v>
      </c>
      <c r="F4722" s="1">
        <v>44795</v>
      </c>
      <c r="G4722" t="s">
        <v>103</v>
      </c>
      <c r="H4722" t="s">
        <v>55</v>
      </c>
      <c r="I4722" t="s">
        <v>3702</v>
      </c>
      <c r="J4722">
        <v>625</v>
      </c>
      <c r="K4722" t="s">
        <v>100</v>
      </c>
      <c r="L4722">
        <v>0</v>
      </c>
      <c r="M4722" t="s">
        <v>3703</v>
      </c>
      <c r="N4722" t="s">
        <v>60</v>
      </c>
      <c r="O4722">
        <v>59</v>
      </c>
      <c r="P4722" t="s">
        <v>3364</v>
      </c>
      <c r="Q4722" t="s">
        <v>34</v>
      </c>
      <c r="R4722" t="s">
        <v>3704</v>
      </c>
      <c r="S4722" t="s">
        <v>36</v>
      </c>
      <c r="T4722">
        <v>1</v>
      </c>
      <c r="U4722">
        <v>0</v>
      </c>
      <c r="V4722" t="s">
        <v>37</v>
      </c>
      <c r="W4722" t="s">
        <v>3706</v>
      </c>
      <c r="X4722" t="s">
        <v>44</v>
      </c>
      <c r="Y4722">
        <v>12</v>
      </c>
      <c r="Z4722">
        <v>79</v>
      </c>
      <c r="AA4722">
        <v>1</v>
      </c>
      <c r="AB4722" t="s">
        <v>58</v>
      </c>
      <c r="AC4722">
        <v>1</v>
      </c>
      <c r="AD4722" t="s">
        <v>46</v>
      </c>
    </row>
    <row r="4723" spans="1:30" x14ac:dyDescent="0.3">
      <c r="A4723" t="s">
        <v>338</v>
      </c>
      <c r="B4723" t="s">
        <v>118</v>
      </c>
      <c r="C4723">
        <v>375967</v>
      </c>
      <c r="D4723">
        <v>222.03</v>
      </c>
      <c r="E4723" s="1">
        <v>43941</v>
      </c>
      <c r="F4723" s="1">
        <v>46537</v>
      </c>
      <c r="G4723" t="s">
        <v>103</v>
      </c>
      <c r="H4723" t="s">
        <v>41</v>
      </c>
      <c r="I4723" t="s">
        <v>334</v>
      </c>
      <c r="J4723">
        <v>2596</v>
      </c>
      <c r="K4723" t="s">
        <v>42</v>
      </c>
      <c r="L4723">
        <v>0</v>
      </c>
      <c r="M4723" t="s">
        <v>335</v>
      </c>
      <c r="N4723" t="s">
        <v>60</v>
      </c>
      <c r="O4723">
        <v>36</v>
      </c>
      <c r="P4723" t="s">
        <v>336</v>
      </c>
      <c r="Q4723" t="s">
        <v>87</v>
      </c>
      <c r="R4723" t="s">
        <v>337</v>
      </c>
      <c r="S4723" t="s">
        <v>89</v>
      </c>
      <c r="T4723">
        <v>0</v>
      </c>
      <c r="U4723">
        <v>0</v>
      </c>
      <c r="V4723" t="s">
        <v>90</v>
      </c>
      <c r="W4723" t="s">
        <v>339</v>
      </c>
      <c r="X4723" t="s">
        <v>44</v>
      </c>
      <c r="Y4723">
        <v>28</v>
      </c>
      <c r="Z4723">
        <v>48</v>
      </c>
      <c r="AA4723">
        <v>0</v>
      </c>
      <c r="AB4723" t="s">
        <v>45</v>
      </c>
      <c r="AC4723">
        <v>0</v>
      </c>
      <c r="AD4723" t="s">
        <v>46</v>
      </c>
    </row>
    <row r="4724" spans="1:30" x14ac:dyDescent="0.3">
      <c r="A4724" t="s">
        <v>1674</v>
      </c>
      <c r="B4724" t="s">
        <v>39</v>
      </c>
      <c r="C4724">
        <v>203469</v>
      </c>
      <c r="D4724">
        <v>354.45</v>
      </c>
      <c r="E4724" s="1">
        <v>42275</v>
      </c>
      <c r="F4724" s="1">
        <v>44099</v>
      </c>
      <c r="G4724" t="s">
        <v>40</v>
      </c>
      <c r="H4724" t="s">
        <v>41</v>
      </c>
      <c r="I4724" t="s">
        <v>1671</v>
      </c>
      <c r="J4724">
        <v>1824</v>
      </c>
      <c r="K4724" t="s">
        <v>42</v>
      </c>
      <c r="L4724">
        <v>0</v>
      </c>
      <c r="M4724" t="s">
        <v>1672</v>
      </c>
      <c r="N4724" t="s">
        <v>49</v>
      </c>
      <c r="O4724">
        <v>77</v>
      </c>
      <c r="P4724" t="s">
        <v>1247</v>
      </c>
      <c r="Q4724" t="s">
        <v>51</v>
      </c>
      <c r="R4724" t="s">
        <v>1673</v>
      </c>
      <c r="S4724" t="s">
        <v>36</v>
      </c>
      <c r="T4724">
        <v>0</v>
      </c>
      <c r="U4724">
        <v>1</v>
      </c>
      <c r="V4724" t="s">
        <v>37</v>
      </c>
      <c r="W4724" t="s">
        <v>1675</v>
      </c>
      <c r="X4724" t="s">
        <v>57</v>
      </c>
      <c r="Y4724">
        <v>14</v>
      </c>
      <c r="Z4724">
        <v>49</v>
      </c>
      <c r="AA4724">
        <v>0</v>
      </c>
      <c r="AB4724" t="s">
        <v>45</v>
      </c>
      <c r="AC4724">
        <v>0</v>
      </c>
      <c r="AD4724" t="s">
        <v>59</v>
      </c>
    </row>
    <row r="4725" spans="1:30" x14ac:dyDescent="0.3">
      <c r="A4725" t="s">
        <v>2572</v>
      </c>
      <c r="B4725" t="s">
        <v>70</v>
      </c>
      <c r="C4725">
        <v>199593</v>
      </c>
      <c r="D4725">
        <v>1394.44</v>
      </c>
      <c r="E4725" s="1">
        <v>43903</v>
      </c>
      <c r="F4725" s="1">
        <v>44681</v>
      </c>
      <c r="G4725" t="s">
        <v>40</v>
      </c>
      <c r="H4725" t="s">
        <v>80</v>
      </c>
      <c r="I4725" t="s">
        <v>2565</v>
      </c>
      <c r="J4725">
        <v>778</v>
      </c>
      <c r="K4725" t="s">
        <v>100</v>
      </c>
      <c r="L4725">
        <v>1</v>
      </c>
      <c r="M4725" t="s">
        <v>2566</v>
      </c>
      <c r="N4725" t="s">
        <v>32</v>
      </c>
      <c r="O4725">
        <v>38</v>
      </c>
      <c r="P4725" t="s">
        <v>2129</v>
      </c>
      <c r="Q4725" t="s">
        <v>34</v>
      </c>
      <c r="R4725" t="s">
        <v>2567</v>
      </c>
      <c r="S4725" t="s">
        <v>89</v>
      </c>
      <c r="T4725">
        <v>1</v>
      </c>
      <c r="U4725">
        <v>0</v>
      </c>
      <c r="V4725" t="s">
        <v>90</v>
      </c>
      <c r="W4725" t="s">
        <v>2573</v>
      </c>
      <c r="X4725" t="s">
        <v>44</v>
      </c>
      <c r="Y4725">
        <v>1</v>
      </c>
      <c r="Z4725">
        <v>100</v>
      </c>
      <c r="AA4725">
        <v>1</v>
      </c>
      <c r="AB4725" t="s">
        <v>58</v>
      </c>
      <c r="AC4725">
        <v>1</v>
      </c>
      <c r="AD4725" t="s">
        <v>46</v>
      </c>
    </row>
    <row r="4726" spans="1:30" x14ac:dyDescent="0.3">
      <c r="A4726" t="s">
        <v>2313</v>
      </c>
      <c r="B4726" t="s">
        <v>39</v>
      </c>
      <c r="C4726">
        <v>474906</v>
      </c>
      <c r="D4726">
        <v>1705.54</v>
      </c>
      <c r="E4726" s="1">
        <v>42591</v>
      </c>
      <c r="F4726" s="1">
        <v>44232</v>
      </c>
      <c r="G4726" t="s">
        <v>40</v>
      </c>
      <c r="H4726" t="s">
        <v>41</v>
      </c>
      <c r="I4726" t="s">
        <v>2309</v>
      </c>
      <c r="J4726">
        <v>1641</v>
      </c>
      <c r="K4726" t="s">
        <v>42</v>
      </c>
      <c r="L4726">
        <v>0</v>
      </c>
      <c r="M4726" t="s">
        <v>2310</v>
      </c>
      <c r="N4726" t="s">
        <v>32</v>
      </c>
      <c r="O4726">
        <v>76</v>
      </c>
      <c r="P4726" t="s">
        <v>2311</v>
      </c>
      <c r="Q4726" t="s">
        <v>51</v>
      </c>
      <c r="R4726" t="s">
        <v>2312</v>
      </c>
      <c r="S4726" t="s">
        <v>36</v>
      </c>
      <c r="T4726">
        <v>0</v>
      </c>
      <c r="U4726">
        <v>1</v>
      </c>
      <c r="V4726" t="s">
        <v>37</v>
      </c>
      <c r="W4726" t="s">
        <v>2314</v>
      </c>
      <c r="X4726" t="s">
        <v>57</v>
      </c>
      <c r="Y4726">
        <v>0</v>
      </c>
      <c r="Z4726">
        <v>97</v>
      </c>
      <c r="AA4726">
        <v>1</v>
      </c>
      <c r="AB4726" t="s">
        <v>58</v>
      </c>
      <c r="AC4726">
        <v>1</v>
      </c>
      <c r="AD4726" t="s">
        <v>59</v>
      </c>
    </row>
    <row r="4727" spans="1:30" x14ac:dyDescent="0.3">
      <c r="A4727" t="s">
        <v>4896</v>
      </c>
      <c r="B4727" t="s">
        <v>54</v>
      </c>
      <c r="C4727">
        <v>140043</v>
      </c>
      <c r="D4727">
        <v>549.91999999999996</v>
      </c>
      <c r="E4727" s="1">
        <v>43401</v>
      </c>
      <c r="F4727" s="1">
        <v>44739</v>
      </c>
      <c r="G4727" t="s">
        <v>103</v>
      </c>
      <c r="H4727" t="s">
        <v>55</v>
      </c>
      <c r="I4727" t="s">
        <v>4893</v>
      </c>
      <c r="J4727">
        <v>1338</v>
      </c>
      <c r="K4727" t="s">
        <v>42</v>
      </c>
      <c r="L4727">
        <v>0</v>
      </c>
      <c r="M4727" t="s">
        <v>4894</v>
      </c>
      <c r="N4727" t="s">
        <v>49</v>
      </c>
      <c r="O4727">
        <v>63</v>
      </c>
      <c r="P4727" t="s">
        <v>3009</v>
      </c>
      <c r="Q4727" t="s">
        <v>51</v>
      </c>
      <c r="R4727" t="s">
        <v>4895</v>
      </c>
      <c r="S4727" t="s">
        <v>36</v>
      </c>
      <c r="T4727">
        <v>0</v>
      </c>
      <c r="U4727">
        <v>1</v>
      </c>
      <c r="V4727" t="s">
        <v>37</v>
      </c>
      <c r="W4727" t="s">
        <v>4897</v>
      </c>
      <c r="X4727" t="s">
        <v>57</v>
      </c>
      <c r="Y4727">
        <v>17</v>
      </c>
      <c r="Z4727">
        <v>85</v>
      </c>
      <c r="AA4727">
        <v>1</v>
      </c>
      <c r="AB4727" t="s">
        <v>58</v>
      </c>
      <c r="AC4727">
        <v>1</v>
      </c>
      <c r="AD4727" t="s">
        <v>59</v>
      </c>
    </row>
    <row r="4728" spans="1:30" x14ac:dyDescent="0.3">
      <c r="A4728" t="s">
        <v>3041</v>
      </c>
      <c r="B4728" t="s">
        <v>39</v>
      </c>
      <c r="C4728">
        <v>42946</v>
      </c>
      <c r="D4728">
        <v>383.98</v>
      </c>
      <c r="E4728" s="1">
        <v>42162</v>
      </c>
      <c r="F4728" s="1">
        <v>43666</v>
      </c>
      <c r="G4728" t="s">
        <v>40</v>
      </c>
      <c r="H4728" t="s">
        <v>41</v>
      </c>
      <c r="I4728" t="s">
        <v>3037</v>
      </c>
      <c r="J4728">
        <v>1504</v>
      </c>
      <c r="K4728" t="s">
        <v>42</v>
      </c>
      <c r="L4728">
        <v>0</v>
      </c>
      <c r="M4728" t="s">
        <v>3038</v>
      </c>
      <c r="N4728" t="s">
        <v>49</v>
      </c>
      <c r="O4728">
        <v>80</v>
      </c>
      <c r="P4728" t="s">
        <v>3039</v>
      </c>
      <c r="Q4728" t="s">
        <v>51</v>
      </c>
      <c r="R4728" t="s">
        <v>3040</v>
      </c>
      <c r="S4728" t="s">
        <v>36</v>
      </c>
      <c r="T4728">
        <v>0</v>
      </c>
      <c r="U4728">
        <v>1</v>
      </c>
      <c r="V4728" t="s">
        <v>37</v>
      </c>
      <c r="W4728" t="s">
        <v>3042</v>
      </c>
      <c r="X4728" t="s">
        <v>72</v>
      </c>
      <c r="Y4728">
        <v>35</v>
      </c>
      <c r="Z4728">
        <v>99</v>
      </c>
      <c r="AA4728">
        <v>1</v>
      </c>
      <c r="AB4728" t="s">
        <v>58</v>
      </c>
      <c r="AC4728">
        <v>1</v>
      </c>
      <c r="AD4728" t="s">
        <v>74</v>
      </c>
    </row>
    <row r="4729" spans="1:30" x14ac:dyDescent="0.3">
      <c r="A4729" t="s">
        <v>2739</v>
      </c>
      <c r="B4729" t="s">
        <v>39</v>
      </c>
      <c r="C4729">
        <v>242308</v>
      </c>
      <c r="D4729">
        <v>503.61</v>
      </c>
      <c r="E4729" s="1">
        <v>42101</v>
      </c>
      <c r="F4729" s="1">
        <v>44738</v>
      </c>
      <c r="G4729" t="s">
        <v>40</v>
      </c>
      <c r="H4729" t="s">
        <v>55</v>
      </c>
      <c r="I4729" t="s">
        <v>2731</v>
      </c>
      <c r="J4729">
        <v>2637</v>
      </c>
      <c r="K4729" t="s">
        <v>42</v>
      </c>
      <c r="L4729">
        <v>0</v>
      </c>
      <c r="M4729" t="s">
        <v>2732</v>
      </c>
      <c r="N4729" t="s">
        <v>32</v>
      </c>
      <c r="O4729">
        <v>79</v>
      </c>
      <c r="P4729" t="s">
        <v>2733</v>
      </c>
      <c r="Q4729" t="s">
        <v>51</v>
      </c>
      <c r="R4729" t="s">
        <v>2734</v>
      </c>
      <c r="S4729" t="s">
        <v>36</v>
      </c>
      <c r="T4729">
        <v>0</v>
      </c>
      <c r="U4729">
        <v>1</v>
      </c>
      <c r="V4729" t="s">
        <v>37</v>
      </c>
      <c r="W4729" t="s">
        <v>2740</v>
      </c>
      <c r="X4729" t="s">
        <v>57</v>
      </c>
      <c r="Y4729">
        <v>16</v>
      </c>
      <c r="Z4729">
        <v>59</v>
      </c>
      <c r="AA4729">
        <v>0</v>
      </c>
      <c r="AB4729" t="s">
        <v>45</v>
      </c>
      <c r="AC4729">
        <v>0</v>
      </c>
      <c r="AD4729" t="s">
        <v>59</v>
      </c>
    </row>
    <row r="4730" spans="1:30" x14ac:dyDescent="0.3">
      <c r="A4730" t="s">
        <v>14868</v>
      </c>
      <c r="B4730" t="s">
        <v>70</v>
      </c>
      <c r="C4730">
        <v>191758</v>
      </c>
      <c r="D4730">
        <v>719.46</v>
      </c>
      <c r="E4730" s="1">
        <v>43786</v>
      </c>
      <c r="F4730" s="1">
        <v>46463</v>
      </c>
      <c r="G4730" t="s">
        <v>103</v>
      </c>
      <c r="H4730" t="s">
        <v>55</v>
      </c>
      <c r="I4730" t="s">
        <v>14864</v>
      </c>
      <c r="J4730">
        <v>2677</v>
      </c>
      <c r="K4730" t="s">
        <v>42</v>
      </c>
      <c r="L4730">
        <v>0</v>
      </c>
      <c r="M4730" t="s">
        <v>6356</v>
      </c>
      <c r="N4730" t="s">
        <v>60</v>
      </c>
      <c r="O4730">
        <v>65</v>
      </c>
      <c r="P4730" t="s">
        <v>526</v>
      </c>
      <c r="Q4730" t="s">
        <v>51</v>
      </c>
      <c r="R4730" t="s">
        <v>14865</v>
      </c>
      <c r="S4730" t="s">
        <v>36</v>
      </c>
      <c r="T4730">
        <v>0</v>
      </c>
      <c r="U4730">
        <v>1</v>
      </c>
      <c r="V4730" t="s">
        <v>37</v>
      </c>
      <c r="W4730" t="s">
        <v>14869</v>
      </c>
      <c r="X4730" t="s">
        <v>57</v>
      </c>
      <c r="Y4730">
        <v>30</v>
      </c>
      <c r="Z4730">
        <v>92</v>
      </c>
      <c r="AA4730">
        <v>1</v>
      </c>
      <c r="AB4730" t="s">
        <v>58</v>
      </c>
      <c r="AC4730">
        <v>1</v>
      </c>
      <c r="AD4730" t="s">
        <v>59</v>
      </c>
    </row>
    <row r="4731" spans="1:30" x14ac:dyDescent="0.3">
      <c r="A4731" t="s">
        <v>8188</v>
      </c>
      <c r="B4731" t="s">
        <v>54</v>
      </c>
      <c r="C4731">
        <v>14404</v>
      </c>
      <c r="D4731">
        <v>564.64</v>
      </c>
      <c r="E4731" s="1">
        <v>43535</v>
      </c>
      <c r="F4731" s="1">
        <v>44815</v>
      </c>
      <c r="G4731" t="s">
        <v>40</v>
      </c>
      <c r="H4731" t="s">
        <v>55</v>
      </c>
      <c r="I4731" t="s">
        <v>8181</v>
      </c>
      <c r="J4731">
        <v>1280</v>
      </c>
      <c r="K4731" t="s">
        <v>42</v>
      </c>
      <c r="L4731">
        <v>0</v>
      </c>
      <c r="M4731" t="s">
        <v>8182</v>
      </c>
      <c r="N4731" t="s">
        <v>49</v>
      </c>
      <c r="O4731">
        <v>76</v>
      </c>
      <c r="P4731" t="s">
        <v>5158</v>
      </c>
      <c r="Q4731" t="s">
        <v>87</v>
      </c>
      <c r="R4731" t="s">
        <v>8183</v>
      </c>
      <c r="S4731" t="s">
        <v>36</v>
      </c>
      <c r="T4731">
        <v>0</v>
      </c>
      <c r="U4731">
        <v>1</v>
      </c>
      <c r="V4731" t="s">
        <v>37</v>
      </c>
      <c r="W4731" t="s">
        <v>8189</v>
      </c>
      <c r="X4731" t="s">
        <v>44</v>
      </c>
      <c r="Y4731">
        <v>1</v>
      </c>
      <c r="Z4731">
        <v>97</v>
      </c>
      <c r="AA4731">
        <v>1</v>
      </c>
      <c r="AB4731" t="s">
        <v>58</v>
      </c>
      <c r="AC4731">
        <v>1</v>
      </c>
      <c r="AD4731" t="s">
        <v>46</v>
      </c>
    </row>
    <row r="4732" spans="1:30" x14ac:dyDescent="0.3">
      <c r="A4732" t="s">
        <v>2838</v>
      </c>
      <c r="B4732" t="s">
        <v>70</v>
      </c>
      <c r="C4732">
        <v>326074</v>
      </c>
      <c r="D4732">
        <v>1533.96</v>
      </c>
      <c r="E4732" s="1">
        <v>44563</v>
      </c>
      <c r="F4732" s="1">
        <v>48203</v>
      </c>
      <c r="G4732" t="s">
        <v>103</v>
      </c>
      <c r="H4732" t="s">
        <v>80</v>
      </c>
      <c r="I4732" t="s">
        <v>2833</v>
      </c>
      <c r="J4732">
        <v>3640</v>
      </c>
      <c r="K4732" t="s">
        <v>42</v>
      </c>
      <c r="L4732">
        <v>1</v>
      </c>
      <c r="M4732" t="s">
        <v>2834</v>
      </c>
      <c r="N4732" t="s">
        <v>49</v>
      </c>
      <c r="O4732">
        <v>23</v>
      </c>
      <c r="P4732" t="s">
        <v>2449</v>
      </c>
      <c r="Q4732" t="s">
        <v>87</v>
      </c>
      <c r="R4732" t="s">
        <v>2835</v>
      </c>
      <c r="S4732" t="s">
        <v>67</v>
      </c>
      <c r="T4732">
        <v>0</v>
      </c>
      <c r="U4732">
        <v>0</v>
      </c>
      <c r="V4732" t="s">
        <v>68</v>
      </c>
      <c r="W4732" t="s">
        <v>2839</v>
      </c>
      <c r="X4732" t="s">
        <v>44</v>
      </c>
      <c r="Y4732">
        <v>27</v>
      </c>
      <c r="Z4732">
        <v>69</v>
      </c>
      <c r="AA4732">
        <v>0</v>
      </c>
      <c r="AB4732" t="s">
        <v>58</v>
      </c>
      <c r="AC4732">
        <v>0</v>
      </c>
      <c r="AD4732" t="s">
        <v>46</v>
      </c>
    </row>
    <row r="4733" spans="1:30" x14ac:dyDescent="0.3">
      <c r="A4733" t="s">
        <v>9196</v>
      </c>
      <c r="B4733" t="s">
        <v>70</v>
      </c>
      <c r="C4733">
        <v>438672</v>
      </c>
      <c r="D4733">
        <v>324.02999999999997</v>
      </c>
      <c r="E4733" s="1">
        <v>42854</v>
      </c>
      <c r="F4733" s="1">
        <v>46242</v>
      </c>
      <c r="G4733" t="s">
        <v>99</v>
      </c>
      <c r="H4733" t="s">
        <v>41</v>
      </c>
      <c r="I4733" t="s">
        <v>9191</v>
      </c>
      <c r="J4733">
        <v>3388</v>
      </c>
      <c r="K4733" t="s">
        <v>42</v>
      </c>
      <c r="L4733">
        <v>0</v>
      </c>
      <c r="M4733" t="s">
        <v>9192</v>
      </c>
      <c r="N4733" t="s">
        <v>32</v>
      </c>
      <c r="O4733">
        <v>58</v>
      </c>
      <c r="P4733" t="s">
        <v>684</v>
      </c>
      <c r="Q4733" t="s">
        <v>34</v>
      </c>
      <c r="R4733" t="s">
        <v>9193</v>
      </c>
      <c r="S4733" t="s">
        <v>36</v>
      </c>
      <c r="T4733">
        <v>1</v>
      </c>
      <c r="U4733">
        <v>0</v>
      </c>
      <c r="V4733" t="s">
        <v>37</v>
      </c>
      <c r="W4733" t="s">
        <v>9197</v>
      </c>
      <c r="X4733" t="s">
        <v>57</v>
      </c>
      <c r="Y4733">
        <v>34</v>
      </c>
      <c r="Z4733">
        <v>54</v>
      </c>
      <c r="AA4733">
        <v>0</v>
      </c>
      <c r="AB4733" t="s">
        <v>45</v>
      </c>
      <c r="AC4733">
        <v>0</v>
      </c>
      <c r="AD4733" t="s">
        <v>59</v>
      </c>
    </row>
    <row r="4734" spans="1:30" x14ac:dyDescent="0.3">
      <c r="A4734" t="s">
        <v>5242</v>
      </c>
      <c r="B4734" t="s">
        <v>54</v>
      </c>
      <c r="C4734">
        <v>273527</v>
      </c>
      <c r="D4734">
        <v>990.18</v>
      </c>
      <c r="E4734" s="1">
        <v>44286</v>
      </c>
      <c r="F4734" s="1">
        <v>45755</v>
      </c>
      <c r="G4734" t="s">
        <v>99</v>
      </c>
      <c r="H4734" t="s">
        <v>55</v>
      </c>
      <c r="I4734" t="s">
        <v>5239</v>
      </c>
      <c r="J4734">
        <v>1469</v>
      </c>
      <c r="K4734" t="s">
        <v>42</v>
      </c>
      <c r="L4734">
        <v>0</v>
      </c>
      <c r="M4734" t="s">
        <v>5240</v>
      </c>
      <c r="N4734" t="s">
        <v>32</v>
      </c>
      <c r="O4734">
        <v>35</v>
      </c>
      <c r="P4734" t="s">
        <v>3526</v>
      </c>
      <c r="Q4734" t="s">
        <v>51</v>
      </c>
      <c r="R4734" t="s">
        <v>5241</v>
      </c>
      <c r="S4734" t="s">
        <v>109</v>
      </c>
      <c r="T4734">
        <v>0</v>
      </c>
      <c r="U4734">
        <v>0</v>
      </c>
      <c r="V4734" t="s">
        <v>90</v>
      </c>
      <c r="W4734" t="s">
        <v>5243</v>
      </c>
      <c r="X4734" t="s">
        <v>57</v>
      </c>
      <c r="Y4734">
        <v>13</v>
      </c>
      <c r="Z4734">
        <v>18</v>
      </c>
      <c r="AA4734">
        <v>0</v>
      </c>
      <c r="AB4734" t="s">
        <v>73</v>
      </c>
      <c r="AC4734">
        <v>0</v>
      </c>
      <c r="AD4734" t="s">
        <v>59</v>
      </c>
    </row>
    <row r="4735" spans="1:30" x14ac:dyDescent="0.3">
      <c r="A4735" t="s">
        <v>16741</v>
      </c>
      <c r="B4735" t="s">
        <v>39</v>
      </c>
      <c r="C4735">
        <v>188661</v>
      </c>
      <c r="D4735">
        <v>174.45</v>
      </c>
      <c r="E4735" s="1">
        <v>45132</v>
      </c>
      <c r="F4735" s="1">
        <v>46838</v>
      </c>
      <c r="G4735" t="s">
        <v>40</v>
      </c>
      <c r="H4735" t="s">
        <v>80</v>
      </c>
      <c r="I4735" t="s">
        <v>16736</v>
      </c>
      <c r="J4735">
        <v>1706</v>
      </c>
      <c r="K4735" t="s">
        <v>42</v>
      </c>
      <c r="L4735">
        <v>1</v>
      </c>
      <c r="M4735" t="s">
        <v>16737</v>
      </c>
      <c r="N4735" t="s">
        <v>49</v>
      </c>
      <c r="O4735">
        <v>35</v>
      </c>
      <c r="P4735" t="s">
        <v>2499</v>
      </c>
      <c r="Q4735" t="s">
        <v>34</v>
      </c>
      <c r="R4735" t="s">
        <v>16738</v>
      </c>
      <c r="S4735" t="s">
        <v>109</v>
      </c>
      <c r="T4735">
        <v>1</v>
      </c>
      <c r="U4735">
        <v>0</v>
      </c>
      <c r="V4735" t="s">
        <v>90</v>
      </c>
      <c r="W4735" t="s">
        <v>16742</v>
      </c>
      <c r="X4735" t="s">
        <v>72</v>
      </c>
      <c r="Y4735">
        <v>5</v>
      </c>
      <c r="Z4735">
        <v>14</v>
      </c>
      <c r="AA4735">
        <v>0</v>
      </c>
      <c r="AB4735" t="s">
        <v>73</v>
      </c>
      <c r="AC4735">
        <v>0</v>
      </c>
      <c r="AD4735" t="s">
        <v>74</v>
      </c>
    </row>
    <row r="4736" spans="1:30" x14ac:dyDescent="0.3">
      <c r="A4736" t="s">
        <v>7160</v>
      </c>
      <c r="B4736" t="s">
        <v>54</v>
      </c>
      <c r="C4736">
        <v>292648</v>
      </c>
      <c r="D4736">
        <v>869.71</v>
      </c>
      <c r="E4736" s="1">
        <v>42581</v>
      </c>
      <c r="F4736" s="1">
        <v>44483</v>
      </c>
      <c r="G4736" t="s">
        <v>40</v>
      </c>
      <c r="H4736" t="s">
        <v>80</v>
      </c>
      <c r="I4736" t="s">
        <v>7157</v>
      </c>
      <c r="J4736">
        <v>1902</v>
      </c>
      <c r="K4736" t="s">
        <v>42</v>
      </c>
      <c r="L4736">
        <v>1</v>
      </c>
      <c r="M4736" t="s">
        <v>7158</v>
      </c>
      <c r="N4736" t="s">
        <v>32</v>
      </c>
      <c r="O4736">
        <v>31</v>
      </c>
      <c r="P4736" t="s">
        <v>3326</v>
      </c>
      <c r="Q4736" t="s">
        <v>62</v>
      </c>
      <c r="R4736" t="s">
        <v>7159</v>
      </c>
      <c r="S4736" t="s">
        <v>109</v>
      </c>
      <c r="T4736">
        <v>0</v>
      </c>
      <c r="U4736">
        <v>0</v>
      </c>
      <c r="V4736" t="s">
        <v>90</v>
      </c>
      <c r="W4736" t="s">
        <v>7161</v>
      </c>
      <c r="X4736" t="s">
        <v>72</v>
      </c>
      <c r="Y4736">
        <v>3</v>
      </c>
      <c r="Z4736">
        <v>27</v>
      </c>
      <c r="AA4736">
        <v>0</v>
      </c>
      <c r="AB4736" t="s">
        <v>73</v>
      </c>
      <c r="AC4736">
        <v>0</v>
      </c>
      <c r="AD4736" t="s">
        <v>74</v>
      </c>
    </row>
    <row r="4737" spans="1:30" x14ac:dyDescent="0.3">
      <c r="A4737" t="s">
        <v>10464</v>
      </c>
      <c r="B4737" t="s">
        <v>70</v>
      </c>
      <c r="C4737">
        <v>313523</v>
      </c>
      <c r="D4737">
        <v>1337.88</v>
      </c>
      <c r="E4737" s="1">
        <v>44109</v>
      </c>
      <c r="F4737" s="1">
        <v>45937</v>
      </c>
      <c r="G4737" t="s">
        <v>99</v>
      </c>
      <c r="H4737" t="s">
        <v>55</v>
      </c>
      <c r="I4737" t="s">
        <v>10461</v>
      </c>
      <c r="J4737">
        <v>1828</v>
      </c>
      <c r="K4737" t="s">
        <v>42</v>
      </c>
      <c r="L4737">
        <v>0</v>
      </c>
      <c r="M4737" t="s">
        <v>10462</v>
      </c>
      <c r="N4737" t="s">
        <v>60</v>
      </c>
      <c r="O4737">
        <v>47</v>
      </c>
      <c r="P4737" t="s">
        <v>867</v>
      </c>
      <c r="Q4737" t="s">
        <v>62</v>
      </c>
      <c r="R4737" t="s">
        <v>10463</v>
      </c>
      <c r="S4737" t="s">
        <v>97</v>
      </c>
      <c r="T4737">
        <v>0</v>
      </c>
      <c r="U4737">
        <v>0</v>
      </c>
      <c r="V4737" t="s">
        <v>90</v>
      </c>
      <c r="W4737" t="s">
        <v>10465</v>
      </c>
      <c r="X4737" t="s">
        <v>44</v>
      </c>
      <c r="Y4737">
        <v>30</v>
      </c>
      <c r="Z4737">
        <v>95</v>
      </c>
      <c r="AA4737">
        <v>1</v>
      </c>
      <c r="AB4737" t="s">
        <v>58</v>
      </c>
      <c r="AC4737">
        <v>1</v>
      </c>
      <c r="AD4737" t="s">
        <v>46</v>
      </c>
    </row>
    <row r="4738" spans="1:30" x14ac:dyDescent="0.3">
      <c r="A4738" t="s">
        <v>12553</v>
      </c>
      <c r="B4738" t="s">
        <v>39</v>
      </c>
      <c r="C4738">
        <v>409127</v>
      </c>
      <c r="D4738">
        <v>1505.42</v>
      </c>
      <c r="E4738" s="1">
        <v>45133</v>
      </c>
      <c r="F4738" s="1">
        <v>48471</v>
      </c>
      <c r="G4738" t="s">
        <v>103</v>
      </c>
      <c r="H4738" t="s">
        <v>80</v>
      </c>
      <c r="I4738" t="s">
        <v>12544</v>
      </c>
      <c r="J4738">
        <v>3338</v>
      </c>
      <c r="K4738" t="s">
        <v>42</v>
      </c>
      <c r="L4738">
        <v>1</v>
      </c>
      <c r="M4738" t="s">
        <v>12545</v>
      </c>
      <c r="N4738" t="s">
        <v>49</v>
      </c>
      <c r="O4738">
        <v>73</v>
      </c>
      <c r="P4738" t="s">
        <v>4326</v>
      </c>
      <c r="Q4738" t="s">
        <v>34</v>
      </c>
      <c r="R4738" t="s">
        <v>12546</v>
      </c>
      <c r="S4738" t="s">
        <v>36</v>
      </c>
      <c r="T4738">
        <v>1</v>
      </c>
      <c r="U4738">
        <v>1</v>
      </c>
      <c r="V4738" t="s">
        <v>37</v>
      </c>
      <c r="W4738" t="s">
        <v>12554</v>
      </c>
      <c r="X4738" t="s">
        <v>44</v>
      </c>
      <c r="Y4738">
        <v>42</v>
      </c>
      <c r="Z4738">
        <v>38</v>
      </c>
      <c r="AA4738">
        <v>0</v>
      </c>
      <c r="AB4738" t="s">
        <v>45</v>
      </c>
      <c r="AC4738">
        <v>0</v>
      </c>
      <c r="AD4738" t="s">
        <v>46</v>
      </c>
    </row>
    <row r="4739" spans="1:30" x14ac:dyDescent="0.3">
      <c r="A4739" t="s">
        <v>7128</v>
      </c>
      <c r="B4739" t="s">
        <v>70</v>
      </c>
      <c r="C4739">
        <v>63362</v>
      </c>
      <c r="D4739">
        <v>760.67</v>
      </c>
      <c r="E4739" s="1">
        <v>43969</v>
      </c>
      <c r="F4739" s="1">
        <v>47375</v>
      </c>
      <c r="G4739" t="s">
        <v>40</v>
      </c>
      <c r="H4739" t="s">
        <v>55</v>
      </c>
      <c r="I4739" t="s">
        <v>7119</v>
      </c>
      <c r="J4739">
        <v>3406</v>
      </c>
      <c r="K4739" t="s">
        <v>42</v>
      </c>
      <c r="L4739">
        <v>0</v>
      </c>
      <c r="M4739" t="s">
        <v>7120</v>
      </c>
      <c r="N4739" t="s">
        <v>60</v>
      </c>
      <c r="O4739">
        <v>48</v>
      </c>
      <c r="P4739" t="s">
        <v>3650</v>
      </c>
      <c r="Q4739" t="s">
        <v>34</v>
      </c>
      <c r="R4739" t="s">
        <v>7121</v>
      </c>
      <c r="S4739" t="s">
        <v>97</v>
      </c>
      <c r="T4739">
        <v>1</v>
      </c>
      <c r="U4739">
        <v>0</v>
      </c>
      <c r="V4739" t="s">
        <v>90</v>
      </c>
      <c r="W4739" t="s">
        <v>7129</v>
      </c>
      <c r="X4739" t="s">
        <v>72</v>
      </c>
      <c r="Y4739">
        <v>15</v>
      </c>
      <c r="Z4739">
        <v>8</v>
      </c>
      <c r="AA4739">
        <v>0</v>
      </c>
      <c r="AB4739" t="s">
        <v>73</v>
      </c>
      <c r="AC4739">
        <v>0</v>
      </c>
      <c r="AD4739" t="s">
        <v>74</v>
      </c>
    </row>
    <row r="4740" spans="1:30" x14ac:dyDescent="0.3">
      <c r="A4740" t="s">
        <v>2934</v>
      </c>
      <c r="B4740" t="s">
        <v>39</v>
      </c>
      <c r="C4740">
        <v>138066</v>
      </c>
      <c r="D4740">
        <v>1114.1600000000001</v>
      </c>
      <c r="E4740" s="1">
        <v>44006</v>
      </c>
      <c r="F4740" s="1">
        <v>45360</v>
      </c>
      <c r="G4740" t="s">
        <v>99</v>
      </c>
      <c r="H4740" t="s">
        <v>80</v>
      </c>
      <c r="I4740" t="s">
        <v>2925</v>
      </c>
      <c r="J4740">
        <v>1354</v>
      </c>
      <c r="K4740" t="s">
        <v>42</v>
      </c>
      <c r="L4740">
        <v>1</v>
      </c>
      <c r="M4740" t="s">
        <v>2926</v>
      </c>
      <c r="N4740" t="s">
        <v>32</v>
      </c>
      <c r="O4740">
        <v>60</v>
      </c>
      <c r="P4740" t="s">
        <v>290</v>
      </c>
      <c r="Q4740" t="s">
        <v>87</v>
      </c>
      <c r="R4740" t="s">
        <v>2927</v>
      </c>
      <c r="S4740" t="s">
        <v>36</v>
      </c>
      <c r="T4740">
        <v>0</v>
      </c>
      <c r="U4740">
        <v>1</v>
      </c>
      <c r="V4740" t="s">
        <v>37</v>
      </c>
      <c r="W4740" t="s">
        <v>2935</v>
      </c>
      <c r="X4740" t="s">
        <v>44</v>
      </c>
      <c r="Y4740">
        <v>32</v>
      </c>
      <c r="Z4740">
        <v>44</v>
      </c>
      <c r="AA4740">
        <v>0</v>
      </c>
      <c r="AB4740" t="s">
        <v>45</v>
      </c>
      <c r="AC4740">
        <v>0</v>
      </c>
      <c r="AD4740" t="s">
        <v>46</v>
      </c>
    </row>
    <row r="4741" spans="1:30" x14ac:dyDescent="0.3">
      <c r="A4741" t="s">
        <v>15430</v>
      </c>
      <c r="B4741" t="s">
        <v>70</v>
      </c>
      <c r="C4741">
        <v>186994</v>
      </c>
      <c r="D4741">
        <v>298.7</v>
      </c>
      <c r="E4741" s="1">
        <v>44057</v>
      </c>
      <c r="F4741" s="1">
        <v>46766</v>
      </c>
      <c r="G4741" t="s">
        <v>40</v>
      </c>
      <c r="H4741" t="s">
        <v>55</v>
      </c>
      <c r="I4741" t="s">
        <v>15425</v>
      </c>
      <c r="J4741">
        <v>2709</v>
      </c>
      <c r="K4741" t="s">
        <v>42</v>
      </c>
      <c r="L4741">
        <v>0</v>
      </c>
      <c r="M4741" t="s">
        <v>15426</v>
      </c>
      <c r="N4741" t="s">
        <v>32</v>
      </c>
      <c r="O4741">
        <v>79</v>
      </c>
      <c r="P4741" t="s">
        <v>2258</v>
      </c>
      <c r="Q4741" t="s">
        <v>62</v>
      </c>
      <c r="R4741" t="s">
        <v>15427</v>
      </c>
      <c r="S4741" t="s">
        <v>36</v>
      </c>
      <c r="T4741">
        <v>0</v>
      </c>
      <c r="U4741">
        <v>1</v>
      </c>
      <c r="V4741" t="s">
        <v>37</v>
      </c>
      <c r="W4741" t="s">
        <v>15431</v>
      </c>
      <c r="X4741" t="s">
        <v>44</v>
      </c>
      <c r="Y4741">
        <v>0</v>
      </c>
      <c r="Z4741">
        <v>11</v>
      </c>
      <c r="AA4741">
        <v>0</v>
      </c>
      <c r="AB4741" t="s">
        <v>73</v>
      </c>
      <c r="AC4741">
        <v>0</v>
      </c>
      <c r="AD4741" t="s">
        <v>46</v>
      </c>
    </row>
    <row r="4742" spans="1:30" x14ac:dyDescent="0.3">
      <c r="A4742" t="s">
        <v>14308</v>
      </c>
      <c r="B4742" t="s">
        <v>39</v>
      </c>
      <c r="C4742">
        <v>140103</v>
      </c>
      <c r="D4742">
        <v>611.54</v>
      </c>
      <c r="E4742" s="1">
        <v>44859</v>
      </c>
      <c r="F4742" s="1">
        <v>47088</v>
      </c>
      <c r="G4742" t="s">
        <v>99</v>
      </c>
      <c r="H4742" t="s">
        <v>55</v>
      </c>
      <c r="I4742" t="s">
        <v>14305</v>
      </c>
      <c r="J4742">
        <v>2229</v>
      </c>
      <c r="K4742" t="s">
        <v>42</v>
      </c>
      <c r="L4742">
        <v>0</v>
      </c>
      <c r="M4742" t="s">
        <v>14306</v>
      </c>
      <c r="N4742" t="s">
        <v>49</v>
      </c>
      <c r="O4742">
        <v>20</v>
      </c>
      <c r="P4742" t="s">
        <v>2733</v>
      </c>
      <c r="Q4742" t="s">
        <v>87</v>
      </c>
      <c r="R4742" t="s">
        <v>14307</v>
      </c>
      <c r="S4742" t="s">
        <v>67</v>
      </c>
      <c r="T4742">
        <v>0</v>
      </c>
      <c r="U4742">
        <v>0</v>
      </c>
      <c r="V4742" t="s">
        <v>68</v>
      </c>
      <c r="W4742" t="s">
        <v>14309</v>
      </c>
      <c r="X4742" t="s">
        <v>44</v>
      </c>
      <c r="Y4742">
        <v>31</v>
      </c>
      <c r="Z4742">
        <v>48</v>
      </c>
      <c r="AA4742">
        <v>0</v>
      </c>
      <c r="AB4742" t="s">
        <v>45</v>
      </c>
      <c r="AC4742">
        <v>0</v>
      </c>
      <c r="AD4742" t="s">
        <v>46</v>
      </c>
    </row>
    <row r="4743" spans="1:30" x14ac:dyDescent="0.3">
      <c r="A4743" t="s">
        <v>3449</v>
      </c>
      <c r="B4743" t="s">
        <v>70</v>
      </c>
      <c r="C4743">
        <v>479602</v>
      </c>
      <c r="D4743">
        <v>1459.41</v>
      </c>
      <c r="E4743" s="1">
        <v>42866</v>
      </c>
      <c r="F4743" s="1">
        <v>45104</v>
      </c>
      <c r="G4743" t="s">
        <v>99</v>
      </c>
      <c r="H4743" t="s">
        <v>80</v>
      </c>
      <c r="I4743" t="s">
        <v>3444</v>
      </c>
      <c r="J4743">
        <v>2238</v>
      </c>
      <c r="K4743" t="s">
        <v>42</v>
      </c>
      <c r="L4743">
        <v>1</v>
      </c>
      <c r="M4743" t="s">
        <v>3445</v>
      </c>
      <c r="N4743" t="s">
        <v>60</v>
      </c>
      <c r="O4743">
        <v>65</v>
      </c>
      <c r="P4743" t="s">
        <v>1754</v>
      </c>
      <c r="Q4743" t="s">
        <v>62</v>
      </c>
      <c r="R4743" t="s">
        <v>3446</v>
      </c>
      <c r="S4743" t="s">
        <v>36</v>
      </c>
      <c r="T4743">
        <v>0</v>
      </c>
      <c r="U4743">
        <v>1</v>
      </c>
      <c r="V4743" t="s">
        <v>37</v>
      </c>
      <c r="W4743" t="s">
        <v>3450</v>
      </c>
      <c r="X4743" t="s">
        <v>72</v>
      </c>
      <c r="Y4743">
        <v>25</v>
      </c>
      <c r="Z4743">
        <v>79</v>
      </c>
      <c r="AA4743">
        <v>1</v>
      </c>
      <c r="AB4743" t="s">
        <v>58</v>
      </c>
      <c r="AC4743">
        <v>1</v>
      </c>
      <c r="AD4743" t="s">
        <v>74</v>
      </c>
    </row>
    <row r="4744" spans="1:30" x14ac:dyDescent="0.3">
      <c r="A4744" t="s">
        <v>10707</v>
      </c>
      <c r="B4744" t="s">
        <v>54</v>
      </c>
      <c r="C4744">
        <v>177059</v>
      </c>
      <c r="D4744">
        <v>1061.97</v>
      </c>
      <c r="E4744" s="1">
        <v>43539</v>
      </c>
      <c r="F4744" s="1">
        <v>46782</v>
      </c>
      <c r="G4744" t="s">
        <v>103</v>
      </c>
      <c r="H4744" t="s">
        <v>41</v>
      </c>
      <c r="I4744" t="s">
        <v>10704</v>
      </c>
      <c r="J4744">
        <v>3243</v>
      </c>
      <c r="K4744" t="s">
        <v>42</v>
      </c>
      <c r="L4744">
        <v>0</v>
      </c>
      <c r="M4744" t="s">
        <v>10705</v>
      </c>
      <c r="N4744" t="s">
        <v>49</v>
      </c>
      <c r="O4744">
        <v>35</v>
      </c>
      <c r="P4744" t="s">
        <v>1187</v>
      </c>
      <c r="Q4744" t="s">
        <v>34</v>
      </c>
      <c r="R4744" t="s">
        <v>10706</v>
      </c>
      <c r="S4744" t="s">
        <v>109</v>
      </c>
      <c r="T4744">
        <v>1</v>
      </c>
      <c r="U4744">
        <v>0</v>
      </c>
      <c r="V4744" t="s">
        <v>90</v>
      </c>
      <c r="W4744" t="s">
        <v>10708</v>
      </c>
      <c r="X4744" t="s">
        <v>57</v>
      </c>
      <c r="Y4744">
        <v>25</v>
      </c>
      <c r="Z4744">
        <v>41</v>
      </c>
      <c r="AA4744">
        <v>0</v>
      </c>
      <c r="AB4744" t="s">
        <v>45</v>
      </c>
      <c r="AC4744">
        <v>0</v>
      </c>
      <c r="AD4744" t="s">
        <v>59</v>
      </c>
    </row>
    <row r="4745" spans="1:30" x14ac:dyDescent="0.3">
      <c r="A4745" t="s">
        <v>7888</v>
      </c>
      <c r="B4745" t="s">
        <v>118</v>
      </c>
      <c r="C4745">
        <v>360149</v>
      </c>
      <c r="D4745">
        <v>140.87</v>
      </c>
      <c r="E4745" s="1">
        <v>44011</v>
      </c>
      <c r="F4745" s="1">
        <v>47360</v>
      </c>
      <c r="G4745" t="s">
        <v>103</v>
      </c>
      <c r="H4745" t="s">
        <v>41</v>
      </c>
      <c r="I4745" t="s">
        <v>7885</v>
      </c>
      <c r="J4745">
        <v>3349</v>
      </c>
      <c r="K4745" t="s">
        <v>42</v>
      </c>
      <c r="L4745">
        <v>0</v>
      </c>
      <c r="M4745" t="s">
        <v>7886</v>
      </c>
      <c r="N4745" t="s">
        <v>32</v>
      </c>
      <c r="O4745">
        <v>27</v>
      </c>
      <c r="P4745" t="s">
        <v>3136</v>
      </c>
      <c r="Q4745" t="s">
        <v>87</v>
      </c>
      <c r="R4745" t="s">
        <v>7887</v>
      </c>
      <c r="S4745" t="s">
        <v>109</v>
      </c>
      <c r="T4745">
        <v>0</v>
      </c>
      <c r="U4745">
        <v>0</v>
      </c>
      <c r="V4745" t="s">
        <v>68</v>
      </c>
      <c r="W4745" t="s">
        <v>7889</v>
      </c>
      <c r="X4745" t="s">
        <v>44</v>
      </c>
      <c r="Y4745">
        <v>41</v>
      </c>
      <c r="Z4745">
        <v>75</v>
      </c>
      <c r="AA4745">
        <v>1</v>
      </c>
      <c r="AB4745" t="s">
        <v>58</v>
      </c>
      <c r="AC4745">
        <v>1</v>
      </c>
      <c r="AD4745" t="s">
        <v>46</v>
      </c>
    </row>
    <row r="4746" spans="1:30" x14ac:dyDescent="0.3">
      <c r="A4746" t="s">
        <v>17052</v>
      </c>
      <c r="B4746" t="s">
        <v>54</v>
      </c>
      <c r="C4746">
        <v>449302</v>
      </c>
      <c r="D4746">
        <v>1437.01</v>
      </c>
      <c r="E4746" s="1">
        <v>45025</v>
      </c>
      <c r="F4746" s="1">
        <v>48460</v>
      </c>
      <c r="G4746" t="s">
        <v>40</v>
      </c>
      <c r="H4746" t="s">
        <v>55</v>
      </c>
      <c r="I4746" t="s">
        <v>17039</v>
      </c>
      <c r="J4746">
        <v>3435</v>
      </c>
      <c r="K4746" t="s">
        <v>42</v>
      </c>
      <c r="L4746">
        <v>0</v>
      </c>
      <c r="M4746" t="s">
        <v>17040</v>
      </c>
      <c r="N4746" t="s">
        <v>32</v>
      </c>
      <c r="O4746">
        <v>38</v>
      </c>
      <c r="P4746" t="s">
        <v>1416</v>
      </c>
      <c r="Q4746" t="s">
        <v>62</v>
      </c>
      <c r="R4746" t="s">
        <v>17041</v>
      </c>
      <c r="S4746" t="s">
        <v>89</v>
      </c>
      <c r="T4746">
        <v>0</v>
      </c>
      <c r="U4746">
        <v>0</v>
      </c>
      <c r="V4746" t="s">
        <v>90</v>
      </c>
      <c r="W4746" t="s">
        <v>17053</v>
      </c>
      <c r="X4746" t="s">
        <v>72</v>
      </c>
      <c r="Y4746">
        <v>49</v>
      </c>
      <c r="Z4746">
        <v>67</v>
      </c>
      <c r="AA4746">
        <v>0</v>
      </c>
      <c r="AB4746" t="s">
        <v>58</v>
      </c>
      <c r="AC4746">
        <v>0</v>
      </c>
      <c r="AD4746" t="s">
        <v>74</v>
      </c>
    </row>
    <row r="4747" spans="1:30" x14ac:dyDescent="0.3">
      <c r="A4747" t="s">
        <v>1467</v>
      </c>
      <c r="B4747" t="s">
        <v>118</v>
      </c>
      <c r="C4747">
        <v>35751</v>
      </c>
      <c r="D4747">
        <v>238.64</v>
      </c>
      <c r="E4747" s="1">
        <v>45299</v>
      </c>
      <c r="F4747" s="1">
        <v>46656</v>
      </c>
      <c r="G4747" t="s">
        <v>99</v>
      </c>
      <c r="H4747" t="s">
        <v>41</v>
      </c>
      <c r="I4747" t="s">
        <v>1459</v>
      </c>
      <c r="J4747">
        <v>1357</v>
      </c>
      <c r="K4747" t="s">
        <v>42</v>
      </c>
      <c r="L4747">
        <v>0</v>
      </c>
      <c r="M4747" t="s">
        <v>1460</v>
      </c>
      <c r="N4747" t="s">
        <v>49</v>
      </c>
      <c r="O4747">
        <v>46</v>
      </c>
      <c r="P4747" t="s">
        <v>1461</v>
      </c>
      <c r="Q4747" t="s">
        <v>51</v>
      </c>
      <c r="R4747" t="s">
        <v>1462</v>
      </c>
      <c r="S4747" t="s">
        <v>97</v>
      </c>
      <c r="T4747">
        <v>0</v>
      </c>
      <c r="U4747">
        <v>0</v>
      </c>
      <c r="V4747" t="s">
        <v>90</v>
      </c>
      <c r="W4747" t="s">
        <v>1468</v>
      </c>
      <c r="X4747" t="s">
        <v>57</v>
      </c>
      <c r="Y4747">
        <v>11</v>
      </c>
      <c r="Z4747">
        <v>81</v>
      </c>
      <c r="AA4747">
        <v>1</v>
      </c>
      <c r="AB4747" t="s">
        <v>58</v>
      </c>
      <c r="AC4747">
        <v>1</v>
      </c>
      <c r="AD4747" t="s">
        <v>59</v>
      </c>
    </row>
    <row r="4748" spans="1:30" x14ac:dyDescent="0.3">
      <c r="A4748" t="s">
        <v>631</v>
      </c>
      <c r="B4748" t="s">
        <v>118</v>
      </c>
      <c r="C4748">
        <v>232712</v>
      </c>
      <c r="D4748">
        <v>1688.27</v>
      </c>
      <c r="E4748" s="1">
        <v>44941</v>
      </c>
      <c r="F4748" s="1">
        <v>48320</v>
      </c>
      <c r="G4748" t="s">
        <v>103</v>
      </c>
      <c r="H4748" t="s">
        <v>55</v>
      </c>
      <c r="I4748" t="s">
        <v>627</v>
      </c>
      <c r="J4748">
        <v>3379</v>
      </c>
      <c r="K4748" t="s">
        <v>42</v>
      </c>
      <c r="L4748">
        <v>0</v>
      </c>
      <c r="M4748" t="s">
        <v>628</v>
      </c>
      <c r="N4748" t="s">
        <v>32</v>
      </c>
      <c r="O4748">
        <v>28</v>
      </c>
      <c r="P4748" t="s">
        <v>629</v>
      </c>
      <c r="Q4748" t="s">
        <v>51</v>
      </c>
      <c r="R4748" t="s">
        <v>630</v>
      </c>
      <c r="S4748" t="s">
        <v>109</v>
      </c>
      <c r="T4748">
        <v>0</v>
      </c>
      <c r="U4748">
        <v>0</v>
      </c>
      <c r="V4748" t="s">
        <v>68</v>
      </c>
      <c r="W4748" t="s">
        <v>632</v>
      </c>
      <c r="X4748" t="s">
        <v>44</v>
      </c>
      <c r="Y4748">
        <v>12</v>
      </c>
      <c r="Z4748">
        <v>65</v>
      </c>
      <c r="AA4748">
        <v>0</v>
      </c>
      <c r="AB4748" t="s">
        <v>58</v>
      </c>
      <c r="AC4748">
        <v>0</v>
      </c>
      <c r="AD4748" t="s">
        <v>46</v>
      </c>
    </row>
    <row r="4749" spans="1:30" x14ac:dyDescent="0.3">
      <c r="A4749" t="s">
        <v>7527</v>
      </c>
      <c r="B4749" t="s">
        <v>70</v>
      </c>
      <c r="C4749">
        <v>223064</v>
      </c>
      <c r="D4749">
        <v>1648.03</v>
      </c>
      <c r="E4749" s="1">
        <v>45459</v>
      </c>
      <c r="F4749" s="1">
        <v>47264</v>
      </c>
      <c r="G4749" t="s">
        <v>103</v>
      </c>
      <c r="H4749" t="s">
        <v>41</v>
      </c>
      <c r="I4749" t="s">
        <v>7520</v>
      </c>
      <c r="J4749">
        <v>1805</v>
      </c>
      <c r="K4749" t="s">
        <v>42</v>
      </c>
      <c r="L4749">
        <v>0</v>
      </c>
      <c r="M4749" t="s">
        <v>7521</v>
      </c>
      <c r="N4749" t="s">
        <v>49</v>
      </c>
      <c r="O4749">
        <v>43</v>
      </c>
      <c r="P4749" t="s">
        <v>6484</v>
      </c>
      <c r="Q4749" t="s">
        <v>34</v>
      </c>
      <c r="R4749" t="s">
        <v>7522</v>
      </c>
      <c r="S4749" t="s">
        <v>89</v>
      </c>
      <c r="T4749">
        <v>1</v>
      </c>
      <c r="U4749">
        <v>0</v>
      </c>
      <c r="V4749" t="s">
        <v>90</v>
      </c>
      <c r="W4749" t="s">
        <v>7528</v>
      </c>
      <c r="X4749" t="s">
        <v>72</v>
      </c>
      <c r="Y4749">
        <v>28</v>
      </c>
      <c r="Z4749">
        <v>94</v>
      </c>
      <c r="AA4749">
        <v>1</v>
      </c>
      <c r="AB4749" t="s">
        <v>58</v>
      </c>
      <c r="AC4749">
        <v>1</v>
      </c>
      <c r="AD4749" t="s">
        <v>74</v>
      </c>
    </row>
    <row r="4750" spans="1:30" x14ac:dyDescent="0.3">
      <c r="A4750" t="s">
        <v>14519</v>
      </c>
      <c r="B4750" t="s">
        <v>70</v>
      </c>
      <c r="C4750">
        <v>35527</v>
      </c>
      <c r="D4750">
        <v>1326.61</v>
      </c>
      <c r="E4750" s="1">
        <v>44880</v>
      </c>
      <c r="F4750" s="1">
        <v>45293</v>
      </c>
      <c r="G4750" t="s">
        <v>103</v>
      </c>
      <c r="H4750" t="s">
        <v>41</v>
      </c>
      <c r="I4750" t="s">
        <v>14516</v>
      </c>
      <c r="J4750">
        <v>413</v>
      </c>
      <c r="K4750" t="s">
        <v>100</v>
      </c>
      <c r="L4750">
        <v>0</v>
      </c>
      <c r="M4750" t="s">
        <v>14517</v>
      </c>
      <c r="N4750" t="s">
        <v>32</v>
      </c>
      <c r="O4750">
        <v>75</v>
      </c>
      <c r="P4750" t="s">
        <v>3146</v>
      </c>
      <c r="Q4750" t="s">
        <v>87</v>
      </c>
      <c r="R4750" t="s">
        <v>14518</v>
      </c>
      <c r="S4750" t="s">
        <v>36</v>
      </c>
      <c r="T4750">
        <v>0</v>
      </c>
      <c r="U4750">
        <v>1</v>
      </c>
      <c r="V4750" t="s">
        <v>37</v>
      </c>
      <c r="W4750" t="s">
        <v>14520</v>
      </c>
      <c r="X4750" t="s">
        <v>44</v>
      </c>
      <c r="Y4750">
        <v>41</v>
      </c>
      <c r="Z4750">
        <v>14</v>
      </c>
      <c r="AA4750">
        <v>0</v>
      </c>
      <c r="AB4750" t="s">
        <v>73</v>
      </c>
      <c r="AC4750">
        <v>0</v>
      </c>
      <c r="AD4750" t="s">
        <v>46</v>
      </c>
    </row>
    <row r="4751" spans="1:30" x14ac:dyDescent="0.3">
      <c r="A4751" t="s">
        <v>10215</v>
      </c>
      <c r="B4751" t="s">
        <v>39</v>
      </c>
      <c r="C4751">
        <v>362674</v>
      </c>
      <c r="D4751">
        <v>1757.63</v>
      </c>
      <c r="E4751" s="1">
        <v>44704</v>
      </c>
      <c r="F4751" s="1">
        <v>46146</v>
      </c>
      <c r="G4751" t="s">
        <v>103</v>
      </c>
      <c r="H4751" t="s">
        <v>80</v>
      </c>
      <c r="I4751" t="s">
        <v>10212</v>
      </c>
      <c r="J4751">
        <v>1442</v>
      </c>
      <c r="K4751" t="s">
        <v>42</v>
      </c>
      <c r="L4751">
        <v>1</v>
      </c>
      <c r="M4751" t="s">
        <v>10213</v>
      </c>
      <c r="N4751" t="s">
        <v>60</v>
      </c>
      <c r="O4751">
        <v>35</v>
      </c>
      <c r="P4751" t="s">
        <v>3094</v>
      </c>
      <c r="Q4751" t="s">
        <v>87</v>
      </c>
      <c r="R4751" t="s">
        <v>10214</v>
      </c>
      <c r="S4751" t="s">
        <v>109</v>
      </c>
      <c r="T4751">
        <v>0</v>
      </c>
      <c r="U4751">
        <v>0</v>
      </c>
      <c r="V4751" t="s">
        <v>90</v>
      </c>
      <c r="W4751" t="s">
        <v>10216</v>
      </c>
      <c r="X4751" t="s">
        <v>44</v>
      </c>
      <c r="Y4751">
        <v>8</v>
      </c>
      <c r="Z4751">
        <v>74</v>
      </c>
      <c r="AA4751">
        <v>1</v>
      </c>
      <c r="AB4751" t="s">
        <v>58</v>
      </c>
      <c r="AC4751">
        <v>1</v>
      </c>
      <c r="AD4751" t="s">
        <v>46</v>
      </c>
    </row>
    <row r="4752" spans="1:30" x14ac:dyDescent="0.3">
      <c r="A4752" t="s">
        <v>16796</v>
      </c>
      <c r="B4752" t="s">
        <v>39</v>
      </c>
      <c r="C4752">
        <v>213792</v>
      </c>
      <c r="D4752">
        <v>591.01</v>
      </c>
      <c r="E4752" s="1">
        <v>43409</v>
      </c>
      <c r="F4752" s="1">
        <v>45845</v>
      </c>
      <c r="G4752" t="s">
        <v>103</v>
      </c>
      <c r="H4752" t="s">
        <v>55</v>
      </c>
      <c r="I4752" t="s">
        <v>16793</v>
      </c>
      <c r="J4752">
        <v>2436</v>
      </c>
      <c r="K4752" t="s">
        <v>42</v>
      </c>
      <c r="L4752">
        <v>0</v>
      </c>
      <c r="M4752" t="s">
        <v>16794</v>
      </c>
      <c r="N4752" t="s">
        <v>60</v>
      </c>
      <c r="O4752">
        <v>30</v>
      </c>
      <c r="P4752" t="s">
        <v>1519</v>
      </c>
      <c r="Q4752" t="s">
        <v>34</v>
      </c>
      <c r="R4752" t="s">
        <v>16795</v>
      </c>
      <c r="S4752" t="s">
        <v>109</v>
      </c>
      <c r="T4752">
        <v>1</v>
      </c>
      <c r="U4752">
        <v>0</v>
      </c>
      <c r="V4752" t="s">
        <v>68</v>
      </c>
      <c r="W4752" t="s">
        <v>16797</v>
      </c>
      <c r="X4752" t="s">
        <v>57</v>
      </c>
      <c r="Y4752">
        <v>39</v>
      </c>
      <c r="Z4752">
        <v>56</v>
      </c>
      <c r="AA4752">
        <v>0</v>
      </c>
      <c r="AB4752" t="s">
        <v>45</v>
      </c>
      <c r="AC4752">
        <v>0</v>
      </c>
      <c r="AD4752" t="s">
        <v>59</v>
      </c>
    </row>
    <row r="4753" spans="1:30" x14ac:dyDescent="0.3">
      <c r="A4753" t="s">
        <v>13117</v>
      </c>
      <c r="B4753" t="s">
        <v>54</v>
      </c>
      <c r="C4753">
        <v>409476</v>
      </c>
      <c r="D4753">
        <v>1419.19</v>
      </c>
      <c r="E4753" s="1">
        <v>42644</v>
      </c>
      <c r="F4753" s="1">
        <v>43547</v>
      </c>
      <c r="G4753" t="s">
        <v>40</v>
      </c>
      <c r="H4753" t="s">
        <v>41</v>
      </c>
      <c r="I4753" t="s">
        <v>13112</v>
      </c>
      <c r="J4753">
        <v>903</v>
      </c>
      <c r="K4753" t="s">
        <v>100</v>
      </c>
      <c r="L4753">
        <v>0</v>
      </c>
      <c r="M4753" t="s">
        <v>13113</v>
      </c>
      <c r="N4753" t="s">
        <v>49</v>
      </c>
      <c r="O4753">
        <v>77</v>
      </c>
      <c r="P4753" t="s">
        <v>1744</v>
      </c>
      <c r="Q4753" t="s">
        <v>87</v>
      </c>
      <c r="R4753" t="s">
        <v>13114</v>
      </c>
      <c r="S4753" t="s">
        <v>36</v>
      </c>
      <c r="T4753">
        <v>0</v>
      </c>
      <c r="U4753">
        <v>1</v>
      </c>
      <c r="V4753" t="s">
        <v>37</v>
      </c>
      <c r="W4753" t="s">
        <v>13118</v>
      </c>
      <c r="X4753" t="s">
        <v>72</v>
      </c>
      <c r="Y4753">
        <v>47</v>
      </c>
      <c r="Z4753">
        <v>61</v>
      </c>
      <c r="AA4753">
        <v>0</v>
      </c>
      <c r="AB4753" t="s">
        <v>58</v>
      </c>
      <c r="AC4753">
        <v>0</v>
      </c>
      <c r="AD4753" t="s">
        <v>74</v>
      </c>
    </row>
    <row r="4754" spans="1:30" x14ac:dyDescent="0.3">
      <c r="A4754" t="s">
        <v>6175</v>
      </c>
      <c r="B4754" t="s">
        <v>118</v>
      </c>
      <c r="C4754">
        <v>288839</v>
      </c>
      <c r="D4754">
        <v>1533.27</v>
      </c>
      <c r="E4754" s="1">
        <v>43873</v>
      </c>
      <c r="F4754" s="1">
        <v>45398</v>
      </c>
      <c r="G4754" t="s">
        <v>40</v>
      </c>
      <c r="H4754" t="s">
        <v>80</v>
      </c>
      <c r="I4754" t="s">
        <v>6168</v>
      </c>
      <c r="J4754">
        <v>1525</v>
      </c>
      <c r="K4754" t="s">
        <v>42</v>
      </c>
      <c r="L4754">
        <v>1</v>
      </c>
      <c r="M4754" t="s">
        <v>6169</v>
      </c>
      <c r="N4754" t="s">
        <v>49</v>
      </c>
      <c r="O4754">
        <v>69</v>
      </c>
      <c r="P4754" t="s">
        <v>86</v>
      </c>
      <c r="Q4754" t="s">
        <v>51</v>
      </c>
      <c r="R4754" t="s">
        <v>6170</v>
      </c>
      <c r="S4754" t="s">
        <v>36</v>
      </c>
      <c r="T4754">
        <v>0</v>
      </c>
      <c r="U4754">
        <v>1</v>
      </c>
      <c r="V4754" t="s">
        <v>37</v>
      </c>
      <c r="W4754" t="s">
        <v>6176</v>
      </c>
      <c r="X4754" t="s">
        <v>57</v>
      </c>
      <c r="Y4754">
        <v>38</v>
      </c>
      <c r="Z4754">
        <v>11</v>
      </c>
      <c r="AA4754">
        <v>0</v>
      </c>
      <c r="AB4754" t="s">
        <v>73</v>
      </c>
      <c r="AC4754">
        <v>0</v>
      </c>
      <c r="AD4754" t="s">
        <v>59</v>
      </c>
    </row>
    <row r="4755" spans="1:30" x14ac:dyDescent="0.3">
      <c r="A4755" t="s">
        <v>4438</v>
      </c>
      <c r="B4755" t="s">
        <v>118</v>
      </c>
      <c r="C4755">
        <v>67405</v>
      </c>
      <c r="D4755">
        <v>359.16</v>
      </c>
      <c r="E4755" s="1">
        <v>44429</v>
      </c>
      <c r="F4755" s="1">
        <v>47094</v>
      </c>
      <c r="G4755" t="s">
        <v>103</v>
      </c>
      <c r="H4755" t="s">
        <v>41</v>
      </c>
      <c r="I4755" t="s">
        <v>4433</v>
      </c>
      <c r="J4755">
        <v>2665</v>
      </c>
      <c r="K4755" t="s">
        <v>42</v>
      </c>
      <c r="L4755">
        <v>0</v>
      </c>
      <c r="M4755" t="s">
        <v>4434</v>
      </c>
      <c r="N4755" t="s">
        <v>32</v>
      </c>
      <c r="O4755">
        <v>51</v>
      </c>
      <c r="P4755" t="s">
        <v>434</v>
      </c>
      <c r="Q4755" t="s">
        <v>87</v>
      </c>
      <c r="R4755" t="s">
        <v>4435</v>
      </c>
      <c r="S4755" t="s">
        <v>97</v>
      </c>
      <c r="T4755">
        <v>0</v>
      </c>
      <c r="U4755">
        <v>0</v>
      </c>
      <c r="V4755" t="s">
        <v>37</v>
      </c>
      <c r="W4755" t="s">
        <v>4439</v>
      </c>
      <c r="X4755" t="s">
        <v>72</v>
      </c>
      <c r="Y4755">
        <v>33</v>
      </c>
      <c r="Z4755">
        <v>16</v>
      </c>
      <c r="AA4755">
        <v>0</v>
      </c>
      <c r="AB4755" t="s">
        <v>73</v>
      </c>
      <c r="AC4755">
        <v>0</v>
      </c>
      <c r="AD4755" t="s">
        <v>74</v>
      </c>
    </row>
    <row r="4756" spans="1:30" x14ac:dyDescent="0.3">
      <c r="A4756" t="s">
        <v>6184</v>
      </c>
      <c r="B4756" t="s">
        <v>70</v>
      </c>
      <c r="C4756">
        <v>290428</v>
      </c>
      <c r="D4756">
        <v>794.21</v>
      </c>
      <c r="E4756" s="1">
        <v>42603</v>
      </c>
      <c r="F4756" s="1">
        <v>45525</v>
      </c>
      <c r="G4756" t="s">
        <v>40</v>
      </c>
      <c r="H4756" t="s">
        <v>80</v>
      </c>
      <c r="I4756" t="s">
        <v>6177</v>
      </c>
      <c r="J4756">
        <v>2922</v>
      </c>
      <c r="K4756" t="s">
        <v>42</v>
      </c>
      <c r="L4756">
        <v>1</v>
      </c>
      <c r="M4756" t="s">
        <v>6178</v>
      </c>
      <c r="N4756" t="s">
        <v>49</v>
      </c>
      <c r="O4756">
        <v>60</v>
      </c>
      <c r="P4756" t="s">
        <v>2387</v>
      </c>
      <c r="Q4756" t="s">
        <v>87</v>
      </c>
      <c r="R4756" t="s">
        <v>6179</v>
      </c>
      <c r="S4756" t="s">
        <v>36</v>
      </c>
      <c r="T4756">
        <v>0</v>
      </c>
      <c r="U4756">
        <v>1</v>
      </c>
      <c r="V4756" t="s">
        <v>37</v>
      </c>
      <c r="W4756" t="s">
        <v>6185</v>
      </c>
      <c r="X4756" t="s">
        <v>72</v>
      </c>
      <c r="Y4756">
        <v>43</v>
      </c>
      <c r="Z4756">
        <v>41</v>
      </c>
      <c r="AA4756">
        <v>0</v>
      </c>
      <c r="AB4756" t="s">
        <v>45</v>
      </c>
      <c r="AC4756">
        <v>0</v>
      </c>
      <c r="AD4756" t="s">
        <v>74</v>
      </c>
    </row>
    <row r="4757" spans="1:30" x14ac:dyDescent="0.3">
      <c r="A4757" t="s">
        <v>15076</v>
      </c>
      <c r="B4757" t="s">
        <v>118</v>
      </c>
      <c r="C4757">
        <v>370931</v>
      </c>
      <c r="D4757">
        <v>1858.41</v>
      </c>
      <c r="E4757" s="1">
        <v>42303</v>
      </c>
      <c r="F4757" s="1">
        <v>45916</v>
      </c>
      <c r="G4757" t="s">
        <v>99</v>
      </c>
      <c r="H4757" t="s">
        <v>80</v>
      </c>
      <c r="I4757" t="s">
        <v>15073</v>
      </c>
      <c r="J4757">
        <v>3613</v>
      </c>
      <c r="K4757" t="s">
        <v>42</v>
      </c>
      <c r="L4757">
        <v>1</v>
      </c>
      <c r="M4757" t="s">
        <v>15074</v>
      </c>
      <c r="N4757" t="s">
        <v>32</v>
      </c>
      <c r="O4757">
        <v>82</v>
      </c>
      <c r="P4757" t="s">
        <v>6138</v>
      </c>
      <c r="Q4757" t="s">
        <v>51</v>
      </c>
      <c r="R4757" t="s">
        <v>15075</v>
      </c>
      <c r="S4757" t="s">
        <v>36</v>
      </c>
      <c r="T4757">
        <v>0</v>
      </c>
      <c r="U4757">
        <v>1</v>
      </c>
      <c r="V4757" t="s">
        <v>37</v>
      </c>
      <c r="W4757" t="s">
        <v>15077</v>
      </c>
      <c r="X4757" t="s">
        <v>72</v>
      </c>
      <c r="Y4757">
        <v>10</v>
      </c>
      <c r="Z4757">
        <v>54</v>
      </c>
      <c r="AA4757">
        <v>0</v>
      </c>
      <c r="AB4757" t="s">
        <v>45</v>
      </c>
      <c r="AC4757">
        <v>0</v>
      </c>
      <c r="AD4757" t="s">
        <v>74</v>
      </c>
    </row>
    <row r="4758" spans="1:30" x14ac:dyDescent="0.3">
      <c r="A4758" t="s">
        <v>531</v>
      </c>
      <c r="B4758" t="s">
        <v>54</v>
      </c>
      <c r="C4758">
        <v>189108</v>
      </c>
      <c r="D4758">
        <v>756.81</v>
      </c>
      <c r="E4758" s="1">
        <v>45648</v>
      </c>
      <c r="F4758" s="1">
        <v>47218</v>
      </c>
      <c r="G4758" t="s">
        <v>40</v>
      </c>
      <c r="H4758" t="s">
        <v>55</v>
      </c>
      <c r="I4758" t="s">
        <v>528</v>
      </c>
      <c r="J4758">
        <v>1570</v>
      </c>
      <c r="K4758" t="s">
        <v>42</v>
      </c>
      <c r="L4758">
        <v>0</v>
      </c>
      <c r="M4758" t="s">
        <v>529</v>
      </c>
      <c r="N4758" t="s">
        <v>49</v>
      </c>
      <c r="O4758">
        <v>28</v>
      </c>
      <c r="P4758" t="s">
        <v>413</v>
      </c>
      <c r="Q4758" t="s">
        <v>51</v>
      </c>
      <c r="R4758" t="s">
        <v>530</v>
      </c>
      <c r="S4758" t="s">
        <v>109</v>
      </c>
      <c r="T4758">
        <v>0</v>
      </c>
      <c r="U4758">
        <v>0</v>
      </c>
      <c r="V4758" t="s">
        <v>68</v>
      </c>
      <c r="W4758" t="s">
        <v>532</v>
      </c>
      <c r="X4758" t="s">
        <v>44</v>
      </c>
      <c r="Y4758">
        <v>38</v>
      </c>
      <c r="Z4758">
        <v>23</v>
      </c>
      <c r="AA4758">
        <v>0</v>
      </c>
      <c r="AB4758" t="s">
        <v>73</v>
      </c>
      <c r="AC4758">
        <v>0</v>
      </c>
      <c r="AD4758" t="s">
        <v>46</v>
      </c>
    </row>
    <row r="4759" spans="1:30" x14ac:dyDescent="0.3">
      <c r="A4759" t="s">
        <v>13389</v>
      </c>
      <c r="B4759" t="s">
        <v>118</v>
      </c>
      <c r="C4759">
        <v>102077</v>
      </c>
      <c r="D4759">
        <v>310.72000000000003</v>
      </c>
      <c r="E4759" s="1">
        <v>42278</v>
      </c>
      <c r="F4759" s="1">
        <v>44177</v>
      </c>
      <c r="G4759" t="s">
        <v>99</v>
      </c>
      <c r="H4759" t="s">
        <v>41</v>
      </c>
      <c r="I4759" t="s">
        <v>13384</v>
      </c>
      <c r="J4759">
        <v>1899</v>
      </c>
      <c r="K4759" t="s">
        <v>42</v>
      </c>
      <c r="L4759">
        <v>0</v>
      </c>
      <c r="M4759" t="s">
        <v>13385</v>
      </c>
      <c r="N4759" t="s">
        <v>32</v>
      </c>
      <c r="O4759">
        <v>30</v>
      </c>
      <c r="P4759" t="s">
        <v>1876</v>
      </c>
      <c r="Q4759" t="s">
        <v>62</v>
      </c>
      <c r="R4759" t="s">
        <v>13386</v>
      </c>
      <c r="S4759" t="s">
        <v>109</v>
      </c>
      <c r="T4759">
        <v>0</v>
      </c>
      <c r="U4759">
        <v>0</v>
      </c>
      <c r="V4759" t="s">
        <v>68</v>
      </c>
      <c r="W4759" t="s">
        <v>13390</v>
      </c>
      <c r="X4759" t="s">
        <v>72</v>
      </c>
      <c r="Y4759">
        <v>15</v>
      </c>
      <c r="Z4759">
        <v>78</v>
      </c>
      <c r="AA4759">
        <v>1</v>
      </c>
      <c r="AB4759" t="s">
        <v>58</v>
      </c>
      <c r="AC4759">
        <v>1</v>
      </c>
      <c r="AD4759" t="s">
        <v>74</v>
      </c>
    </row>
    <row r="4760" spans="1:30" x14ac:dyDescent="0.3">
      <c r="A4760" t="s">
        <v>7706</v>
      </c>
      <c r="B4760" t="s">
        <v>54</v>
      </c>
      <c r="C4760">
        <v>234940</v>
      </c>
      <c r="D4760">
        <v>1880.9</v>
      </c>
      <c r="E4760" s="1">
        <v>45282</v>
      </c>
      <c r="F4760" s="1">
        <v>45828</v>
      </c>
      <c r="G4760" t="s">
        <v>99</v>
      </c>
      <c r="H4760" t="s">
        <v>55</v>
      </c>
      <c r="I4760" t="s">
        <v>7701</v>
      </c>
      <c r="J4760">
        <v>546</v>
      </c>
      <c r="K4760" t="s">
        <v>100</v>
      </c>
      <c r="L4760">
        <v>0</v>
      </c>
      <c r="M4760" t="s">
        <v>7702</v>
      </c>
      <c r="N4760" t="s">
        <v>60</v>
      </c>
      <c r="O4760">
        <v>71</v>
      </c>
      <c r="P4760" t="s">
        <v>261</v>
      </c>
      <c r="Q4760" t="s">
        <v>34</v>
      </c>
      <c r="R4760" t="s">
        <v>7703</v>
      </c>
      <c r="S4760" t="s">
        <v>36</v>
      </c>
      <c r="T4760">
        <v>1</v>
      </c>
      <c r="U4760">
        <v>1</v>
      </c>
      <c r="V4760" t="s">
        <v>37</v>
      </c>
      <c r="W4760" t="s">
        <v>7707</v>
      </c>
      <c r="X4760" t="s">
        <v>44</v>
      </c>
      <c r="Y4760">
        <v>47</v>
      </c>
      <c r="Z4760">
        <v>25</v>
      </c>
      <c r="AA4760">
        <v>0</v>
      </c>
      <c r="AB4760" t="s">
        <v>73</v>
      </c>
      <c r="AC4760">
        <v>0</v>
      </c>
      <c r="AD4760" t="s">
        <v>46</v>
      </c>
    </row>
    <row r="4761" spans="1:30" x14ac:dyDescent="0.3">
      <c r="A4761" t="s">
        <v>17573</v>
      </c>
      <c r="B4761" t="s">
        <v>118</v>
      </c>
      <c r="C4761">
        <v>231069</v>
      </c>
      <c r="D4761">
        <v>1439.14</v>
      </c>
      <c r="E4761" s="1">
        <v>43779</v>
      </c>
      <c r="F4761" s="1">
        <v>46948</v>
      </c>
      <c r="G4761" t="s">
        <v>40</v>
      </c>
      <c r="H4761" t="s">
        <v>41</v>
      </c>
      <c r="I4761" t="s">
        <v>17568</v>
      </c>
      <c r="J4761">
        <v>3169</v>
      </c>
      <c r="K4761" t="s">
        <v>42</v>
      </c>
      <c r="L4761">
        <v>0</v>
      </c>
      <c r="M4761" t="s">
        <v>17569</v>
      </c>
      <c r="N4761" t="s">
        <v>32</v>
      </c>
      <c r="O4761">
        <v>18</v>
      </c>
      <c r="P4761" t="s">
        <v>1307</v>
      </c>
      <c r="Q4761" t="s">
        <v>34</v>
      </c>
      <c r="R4761" t="s">
        <v>17570</v>
      </c>
      <c r="S4761" t="s">
        <v>67</v>
      </c>
      <c r="T4761">
        <v>1</v>
      </c>
      <c r="U4761">
        <v>0</v>
      </c>
      <c r="V4761" t="s">
        <v>68</v>
      </c>
      <c r="W4761" t="s">
        <v>17574</v>
      </c>
      <c r="X4761" t="s">
        <v>44</v>
      </c>
      <c r="Y4761">
        <v>44</v>
      </c>
      <c r="Z4761">
        <v>11</v>
      </c>
      <c r="AA4761">
        <v>0</v>
      </c>
      <c r="AB4761" t="s">
        <v>73</v>
      </c>
      <c r="AC4761">
        <v>0</v>
      </c>
      <c r="AD4761" t="s">
        <v>46</v>
      </c>
    </row>
    <row r="4762" spans="1:30" x14ac:dyDescent="0.3">
      <c r="A4762" t="s">
        <v>16635</v>
      </c>
      <c r="B4762" t="s">
        <v>118</v>
      </c>
      <c r="C4762">
        <v>205121</v>
      </c>
      <c r="D4762">
        <v>1608.91</v>
      </c>
      <c r="E4762" s="1">
        <v>44675</v>
      </c>
      <c r="F4762" s="1">
        <v>46925</v>
      </c>
      <c r="G4762" t="s">
        <v>40</v>
      </c>
      <c r="H4762" t="s">
        <v>80</v>
      </c>
      <c r="I4762" t="s">
        <v>16630</v>
      </c>
      <c r="J4762">
        <v>2250</v>
      </c>
      <c r="K4762" t="s">
        <v>42</v>
      </c>
      <c r="L4762">
        <v>1</v>
      </c>
      <c r="M4762" t="s">
        <v>16631</v>
      </c>
      <c r="N4762" t="s">
        <v>49</v>
      </c>
      <c r="O4762">
        <v>85</v>
      </c>
      <c r="P4762" t="s">
        <v>7347</v>
      </c>
      <c r="Q4762" t="s">
        <v>34</v>
      </c>
      <c r="R4762" t="s">
        <v>16632</v>
      </c>
      <c r="S4762" t="s">
        <v>36</v>
      </c>
      <c r="T4762">
        <v>1</v>
      </c>
      <c r="U4762">
        <v>1</v>
      </c>
      <c r="V4762" t="s">
        <v>37</v>
      </c>
      <c r="W4762" t="s">
        <v>16636</v>
      </c>
      <c r="X4762" t="s">
        <v>72</v>
      </c>
      <c r="Y4762">
        <v>6</v>
      </c>
      <c r="Z4762">
        <v>50</v>
      </c>
      <c r="AA4762">
        <v>0</v>
      </c>
      <c r="AB4762" t="s">
        <v>45</v>
      </c>
      <c r="AC4762">
        <v>0</v>
      </c>
      <c r="AD4762" t="s">
        <v>74</v>
      </c>
    </row>
    <row r="4763" spans="1:30" x14ac:dyDescent="0.3">
      <c r="A4763" t="s">
        <v>20049</v>
      </c>
      <c r="B4763" t="s">
        <v>118</v>
      </c>
      <c r="C4763">
        <v>470176</v>
      </c>
      <c r="D4763">
        <v>190.12</v>
      </c>
      <c r="E4763" s="1">
        <v>43089</v>
      </c>
      <c r="F4763" s="1">
        <v>46153</v>
      </c>
      <c r="G4763" t="s">
        <v>99</v>
      </c>
      <c r="H4763" t="s">
        <v>41</v>
      </c>
      <c r="I4763" t="s">
        <v>20042</v>
      </c>
      <c r="J4763">
        <v>3064</v>
      </c>
      <c r="K4763" t="s">
        <v>42</v>
      </c>
      <c r="L4763">
        <v>0</v>
      </c>
      <c r="M4763" t="s">
        <v>20043</v>
      </c>
      <c r="N4763" t="s">
        <v>60</v>
      </c>
      <c r="O4763">
        <v>52</v>
      </c>
      <c r="P4763" t="s">
        <v>5932</v>
      </c>
      <c r="Q4763" t="s">
        <v>62</v>
      </c>
      <c r="R4763" t="s">
        <v>20044</v>
      </c>
      <c r="S4763" t="s">
        <v>97</v>
      </c>
      <c r="T4763">
        <v>0</v>
      </c>
      <c r="U4763">
        <v>0</v>
      </c>
      <c r="V4763" t="s">
        <v>37</v>
      </c>
      <c r="W4763" t="s">
        <v>20050</v>
      </c>
      <c r="X4763" t="s">
        <v>57</v>
      </c>
      <c r="Y4763">
        <v>44</v>
      </c>
      <c r="Z4763">
        <v>25</v>
      </c>
      <c r="AA4763">
        <v>0</v>
      </c>
      <c r="AB4763" t="s">
        <v>73</v>
      </c>
      <c r="AC4763">
        <v>0</v>
      </c>
      <c r="AD4763" t="s">
        <v>59</v>
      </c>
    </row>
    <row r="4764" spans="1:30" x14ac:dyDescent="0.3">
      <c r="A4764" t="s">
        <v>5197</v>
      </c>
      <c r="B4764" t="s">
        <v>39</v>
      </c>
      <c r="C4764">
        <v>484857</v>
      </c>
      <c r="D4764">
        <v>189.08</v>
      </c>
      <c r="E4764" s="1">
        <v>43878</v>
      </c>
      <c r="F4764" s="1">
        <v>45139</v>
      </c>
      <c r="G4764" t="s">
        <v>103</v>
      </c>
      <c r="H4764" t="s">
        <v>41</v>
      </c>
      <c r="I4764" t="s">
        <v>5190</v>
      </c>
      <c r="J4764">
        <v>1261</v>
      </c>
      <c r="K4764" t="s">
        <v>42</v>
      </c>
      <c r="L4764">
        <v>0</v>
      </c>
      <c r="M4764" t="s">
        <v>5191</v>
      </c>
      <c r="N4764" t="s">
        <v>60</v>
      </c>
      <c r="O4764">
        <v>31</v>
      </c>
      <c r="P4764" t="s">
        <v>2503</v>
      </c>
      <c r="Q4764" t="s">
        <v>62</v>
      </c>
      <c r="R4764" t="s">
        <v>5192</v>
      </c>
      <c r="S4764" t="s">
        <v>109</v>
      </c>
      <c r="T4764">
        <v>0</v>
      </c>
      <c r="U4764">
        <v>0</v>
      </c>
      <c r="V4764" t="s">
        <v>90</v>
      </c>
      <c r="W4764" t="s">
        <v>5198</v>
      </c>
      <c r="X4764" t="s">
        <v>57</v>
      </c>
      <c r="Y4764">
        <v>20</v>
      </c>
      <c r="Z4764">
        <v>13</v>
      </c>
      <c r="AA4764">
        <v>0</v>
      </c>
      <c r="AB4764" t="s">
        <v>73</v>
      </c>
      <c r="AC4764">
        <v>0</v>
      </c>
      <c r="AD4764" t="s">
        <v>59</v>
      </c>
    </row>
    <row r="4765" spans="1:30" x14ac:dyDescent="0.3">
      <c r="A4765" t="s">
        <v>1736</v>
      </c>
      <c r="B4765" t="s">
        <v>70</v>
      </c>
      <c r="C4765">
        <v>295689</v>
      </c>
      <c r="D4765">
        <v>187.11</v>
      </c>
      <c r="E4765" s="1">
        <v>44227</v>
      </c>
      <c r="F4765" s="1">
        <v>44953</v>
      </c>
      <c r="G4765" t="s">
        <v>99</v>
      </c>
      <c r="H4765" t="s">
        <v>41</v>
      </c>
      <c r="I4765" t="s">
        <v>1728</v>
      </c>
      <c r="J4765">
        <v>726</v>
      </c>
      <c r="K4765" t="s">
        <v>100</v>
      </c>
      <c r="L4765">
        <v>0</v>
      </c>
      <c r="M4765" t="s">
        <v>1729</v>
      </c>
      <c r="N4765" t="s">
        <v>49</v>
      </c>
      <c r="O4765">
        <v>80</v>
      </c>
      <c r="P4765" t="s">
        <v>1730</v>
      </c>
      <c r="Q4765" t="s">
        <v>34</v>
      </c>
      <c r="R4765" t="s">
        <v>1731</v>
      </c>
      <c r="S4765" t="s">
        <v>36</v>
      </c>
      <c r="T4765">
        <v>1</v>
      </c>
      <c r="U4765">
        <v>1</v>
      </c>
      <c r="V4765" t="s">
        <v>37</v>
      </c>
      <c r="W4765" t="s">
        <v>1737</v>
      </c>
      <c r="X4765" t="s">
        <v>57</v>
      </c>
      <c r="Y4765">
        <v>33</v>
      </c>
      <c r="Z4765">
        <v>38</v>
      </c>
      <c r="AA4765">
        <v>0</v>
      </c>
      <c r="AB4765" t="s">
        <v>45</v>
      </c>
      <c r="AC4765">
        <v>0</v>
      </c>
      <c r="AD4765" t="s">
        <v>59</v>
      </c>
    </row>
    <row r="4766" spans="1:30" x14ac:dyDescent="0.3">
      <c r="A4766" t="s">
        <v>8256</v>
      </c>
      <c r="B4766" t="s">
        <v>118</v>
      </c>
      <c r="C4766">
        <v>29686</v>
      </c>
      <c r="D4766">
        <v>1725.27</v>
      </c>
      <c r="E4766" s="1">
        <v>45521</v>
      </c>
      <c r="F4766" s="1">
        <v>47974</v>
      </c>
      <c r="G4766" t="s">
        <v>99</v>
      </c>
      <c r="H4766" t="s">
        <v>41</v>
      </c>
      <c r="I4766" t="s">
        <v>8249</v>
      </c>
      <c r="J4766">
        <v>2453</v>
      </c>
      <c r="K4766" t="s">
        <v>42</v>
      </c>
      <c r="L4766">
        <v>0</v>
      </c>
      <c r="M4766" t="s">
        <v>8250</v>
      </c>
      <c r="N4766" t="s">
        <v>60</v>
      </c>
      <c r="O4766">
        <v>22</v>
      </c>
      <c r="P4766" t="s">
        <v>3004</v>
      </c>
      <c r="Q4766" t="s">
        <v>51</v>
      </c>
      <c r="R4766" t="s">
        <v>8251</v>
      </c>
      <c r="S4766" t="s">
        <v>67</v>
      </c>
      <c r="T4766">
        <v>0</v>
      </c>
      <c r="U4766">
        <v>0</v>
      </c>
      <c r="V4766" t="s">
        <v>68</v>
      </c>
      <c r="W4766" t="s">
        <v>8257</v>
      </c>
      <c r="X4766" t="s">
        <v>44</v>
      </c>
      <c r="Y4766">
        <v>42</v>
      </c>
      <c r="Z4766">
        <v>49</v>
      </c>
      <c r="AA4766">
        <v>0</v>
      </c>
      <c r="AB4766" t="s">
        <v>45</v>
      </c>
      <c r="AC4766">
        <v>0</v>
      </c>
      <c r="AD4766" t="s">
        <v>46</v>
      </c>
    </row>
    <row r="4767" spans="1:30" x14ac:dyDescent="0.3">
      <c r="A4767" t="s">
        <v>19125</v>
      </c>
      <c r="B4767" t="s">
        <v>39</v>
      </c>
      <c r="C4767">
        <v>99920</v>
      </c>
      <c r="D4767">
        <v>1905.25</v>
      </c>
      <c r="E4767" s="1">
        <v>42199</v>
      </c>
      <c r="F4767" s="1">
        <v>45267</v>
      </c>
      <c r="G4767" t="s">
        <v>103</v>
      </c>
      <c r="H4767" t="s">
        <v>41</v>
      </c>
      <c r="I4767" t="s">
        <v>19122</v>
      </c>
      <c r="J4767">
        <v>3068</v>
      </c>
      <c r="K4767" t="s">
        <v>42</v>
      </c>
      <c r="L4767">
        <v>0</v>
      </c>
      <c r="M4767" t="s">
        <v>19123</v>
      </c>
      <c r="N4767" t="s">
        <v>32</v>
      </c>
      <c r="O4767">
        <v>25</v>
      </c>
      <c r="P4767" t="s">
        <v>401</v>
      </c>
      <c r="Q4767" t="s">
        <v>51</v>
      </c>
      <c r="R4767" t="s">
        <v>19124</v>
      </c>
      <c r="S4767" t="s">
        <v>67</v>
      </c>
      <c r="T4767">
        <v>0</v>
      </c>
      <c r="U4767">
        <v>0</v>
      </c>
      <c r="V4767" t="s">
        <v>68</v>
      </c>
      <c r="W4767" t="s">
        <v>19126</v>
      </c>
      <c r="X4767" t="s">
        <v>57</v>
      </c>
      <c r="Y4767">
        <v>9</v>
      </c>
      <c r="Z4767">
        <v>73</v>
      </c>
      <c r="AA4767">
        <v>1</v>
      </c>
      <c r="AB4767" t="s">
        <v>58</v>
      </c>
      <c r="AC4767">
        <v>1</v>
      </c>
      <c r="AD4767" t="s">
        <v>59</v>
      </c>
    </row>
    <row r="4768" spans="1:30" x14ac:dyDescent="0.3">
      <c r="A4768" t="s">
        <v>19185</v>
      </c>
      <c r="B4768" t="s">
        <v>118</v>
      </c>
      <c r="C4768">
        <v>495629</v>
      </c>
      <c r="D4768">
        <v>123.91</v>
      </c>
      <c r="E4768" s="1">
        <v>42504</v>
      </c>
      <c r="F4768" s="1">
        <v>44283</v>
      </c>
      <c r="G4768" t="s">
        <v>40</v>
      </c>
      <c r="H4768" t="s">
        <v>80</v>
      </c>
      <c r="I4768" t="s">
        <v>19182</v>
      </c>
      <c r="J4768">
        <v>1779</v>
      </c>
      <c r="K4768" t="s">
        <v>42</v>
      </c>
      <c r="L4768">
        <v>1</v>
      </c>
      <c r="M4768" t="s">
        <v>19183</v>
      </c>
      <c r="N4768" t="s">
        <v>49</v>
      </c>
      <c r="O4768">
        <v>78</v>
      </c>
      <c r="P4768" t="s">
        <v>264</v>
      </c>
      <c r="Q4768" t="s">
        <v>87</v>
      </c>
      <c r="R4768" t="s">
        <v>19184</v>
      </c>
      <c r="S4768" t="s">
        <v>36</v>
      </c>
      <c r="T4768">
        <v>0</v>
      </c>
      <c r="U4768">
        <v>1</v>
      </c>
      <c r="V4768" t="s">
        <v>37</v>
      </c>
      <c r="W4768" t="s">
        <v>19186</v>
      </c>
      <c r="X4768" t="s">
        <v>57</v>
      </c>
      <c r="Y4768">
        <v>8</v>
      </c>
      <c r="Z4768">
        <v>48</v>
      </c>
      <c r="AA4768">
        <v>0</v>
      </c>
      <c r="AB4768" t="s">
        <v>45</v>
      </c>
      <c r="AC4768">
        <v>0</v>
      </c>
      <c r="AD4768" t="s">
        <v>59</v>
      </c>
    </row>
    <row r="4769" spans="1:30" x14ac:dyDescent="0.3">
      <c r="A4769" t="s">
        <v>12743</v>
      </c>
      <c r="B4769" t="s">
        <v>39</v>
      </c>
      <c r="C4769">
        <v>54315</v>
      </c>
      <c r="D4769">
        <v>841.95</v>
      </c>
      <c r="E4769" s="1">
        <v>45413</v>
      </c>
      <c r="F4769" s="1">
        <v>46767</v>
      </c>
      <c r="G4769" t="s">
        <v>103</v>
      </c>
      <c r="H4769" t="s">
        <v>41</v>
      </c>
      <c r="I4769" t="s">
        <v>12738</v>
      </c>
      <c r="J4769">
        <v>1354</v>
      </c>
      <c r="K4769" t="s">
        <v>42</v>
      </c>
      <c r="L4769">
        <v>0</v>
      </c>
      <c r="M4769" t="s">
        <v>12739</v>
      </c>
      <c r="N4769" t="s">
        <v>49</v>
      </c>
      <c r="O4769">
        <v>45</v>
      </c>
      <c r="P4769" t="s">
        <v>7939</v>
      </c>
      <c r="Q4769" t="s">
        <v>87</v>
      </c>
      <c r="R4769" t="s">
        <v>12740</v>
      </c>
      <c r="S4769" t="s">
        <v>89</v>
      </c>
      <c r="T4769">
        <v>0</v>
      </c>
      <c r="U4769">
        <v>0</v>
      </c>
      <c r="V4769" t="s">
        <v>90</v>
      </c>
      <c r="W4769" t="s">
        <v>12744</v>
      </c>
      <c r="X4769" t="s">
        <v>44</v>
      </c>
      <c r="Y4769">
        <v>22</v>
      </c>
      <c r="Z4769">
        <v>83</v>
      </c>
      <c r="AA4769">
        <v>1</v>
      </c>
      <c r="AB4769" t="s">
        <v>58</v>
      </c>
      <c r="AC4769">
        <v>1</v>
      </c>
      <c r="AD4769" t="s">
        <v>46</v>
      </c>
    </row>
    <row r="4770" spans="1:30" x14ac:dyDescent="0.3">
      <c r="A4770" t="s">
        <v>12371</v>
      </c>
      <c r="B4770" t="s">
        <v>118</v>
      </c>
      <c r="C4770">
        <v>234424</v>
      </c>
      <c r="D4770">
        <v>838.28</v>
      </c>
      <c r="E4770" s="1">
        <v>43008</v>
      </c>
      <c r="F4770" s="1">
        <v>44469</v>
      </c>
      <c r="G4770" t="s">
        <v>103</v>
      </c>
      <c r="H4770" t="s">
        <v>80</v>
      </c>
      <c r="I4770" t="s">
        <v>12368</v>
      </c>
      <c r="J4770">
        <v>1461</v>
      </c>
      <c r="K4770" t="s">
        <v>42</v>
      </c>
      <c r="L4770">
        <v>1</v>
      </c>
      <c r="M4770" t="s">
        <v>12369</v>
      </c>
      <c r="N4770" t="s">
        <v>60</v>
      </c>
      <c r="O4770">
        <v>71</v>
      </c>
      <c r="P4770" t="s">
        <v>879</v>
      </c>
      <c r="Q4770" t="s">
        <v>87</v>
      </c>
      <c r="R4770" t="s">
        <v>12370</v>
      </c>
      <c r="S4770" t="s">
        <v>36</v>
      </c>
      <c r="T4770">
        <v>0</v>
      </c>
      <c r="U4770">
        <v>1</v>
      </c>
      <c r="V4770" t="s">
        <v>37</v>
      </c>
      <c r="W4770" t="s">
        <v>12372</v>
      </c>
      <c r="X4770" t="s">
        <v>57</v>
      </c>
      <c r="Y4770">
        <v>10</v>
      </c>
      <c r="Z4770">
        <v>68</v>
      </c>
      <c r="AA4770">
        <v>0</v>
      </c>
      <c r="AB4770" t="s">
        <v>58</v>
      </c>
      <c r="AC4770">
        <v>0</v>
      </c>
      <c r="AD4770" t="s">
        <v>59</v>
      </c>
    </row>
    <row r="4771" spans="1:30" x14ac:dyDescent="0.3">
      <c r="A4771" t="s">
        <v>11324</v>
      </c>
      <c r="B4771" t="s">
        <v>39</v>
      </c>
      <c r="C4771">
        <v>461978</v>
      </c>
      <c r="D4771">
        <v>1733.33</v>
      </c>
      <c r="E4771" s="1">
        <v>42273</v>
      </c>
      <c r="F4771" s="1">
        <v>44000</v>
      </c>
      <c r="G4771" t="s">
        <v>99</v>
      </c>
      <c r="H4771" t="s">
        <v>55</v>
      </c>
      <c r="I4771" t="s">
        <v>11317</v>
      </c>
      <c r="J4771">
        <v>1727</v>
      </c>
      <c r="K4771" t="s">
        <v>42</v>
      </c>
      <c r="L4771">
        <v>0</v>
      </c>
      <c r="M4771" t="s">
        <v>11318</v>
      </c>
      <c r="N4771" t="s">
        <v>60</v>
      </c>
      <c r="O4771">
        <v>37</v>
      </c>
      <c r="P4771" t="s">
        <v>126</v>
      </c>
      <c r="Q4771" t="s">
        <v>34</v>
      </c>
      <c r="R4771" t="s">
        <v>11319</v>
      </c>
      <c r="S4771" t="s">
        <v>89</v>
      </c>
      <c r="T4771">
        <v>1</v>
      </c>
      <c r="U4771">
        <v>0</v>
      </c>
      <c r="V4771" t="s">
        <v>90</v>
      </c>
      <c r="W4771" t="s">
        <v>11325</v>
      </c>
      <c r="X4771" t="s">
        <v>57</v>
      </c>
      <c r="Y4771">
        <v>47</v>
      </c>
      <c r="Z4771">
        <v>35</v>
      </c>
      <c r="AA4771">
        <v>0</v>
      </c>
      <c r="AB4771" t="s">
        <v>45</v>
      </c>
      <c r="AC4771">
        <v>0</v>
      </c>
      <c r="AD4771" t="s">
        <v>59</v>
      </c>
    </row>
    <row r="4772" spans="1:30" x14ac:dyDescent="0.3">
      <c r="A4772" t="s">
        <v>10366</v>
      </c>
      <c r="B4772" t="s">
        <v>39</v>
      </c>
      <c r="C4772">
        <v>99753</v>
      </c>
      <c r="D4772">
        <v>1668.38</v>
      </c>
      <c r="E4772" s="1">
        <v>43737</v>
      </c>
      <c r="F4772" s="1">
        <v>46222</v>
      </c>
      <c r="G4772" t="s">
        <v>103</v>
      </c>
      <c r="H4772" t="s">
        <v>55</v>
      </c>
      <c r="I4772" t="s">
        <v>10361</v>
      </c>
      <c r="J4772">
        <v>2485</v>
      </c>
      <c r="K4772" t="s">
        <v>42</v>
      </c>
      <c r="L4772">
        <v>0</v>
      </c>
      <c r="M4772" t="s">
        <v>10362</v>
      </c>
      <c r="N4772" t="s">
        <v>49</v>
      </c>
      <c r="O4772">
        <v>36</v>
      </c>
      <c r="P4772" t="s">
        <v>2015</v>
      </c>
      <c r="Q4772" t="s">
        <v>51</v>
      </c>
      <c r="R4772" t="s">
        <v>10363</v>
      </c>
      <c r="S4772" t="s">
        <v>89</v>
      </c>
      <c r="T4772">
        <v>0</v>
      </c>
      <c r="U4772">
        <v>0</v>
      </c>
      <c r="V4772" t="s">
        <v>90</v>
      </c>
      <c r="W4772" t="s">
        <v>10367</v>
      </c>
      <c r="X4772" t="s">
        <v>57</v>
      </c>
      <c r="Y4772">
        <v>23</v>
      </c>
      <c r="Z4772">
        <v>86</v>
      </c>
      <c r="AA4772">
        <v>1</v>
      </c>
      <c r="AB4772" t="s">
        <v>58</v>
      </c>
      <c r="AC4772">
        <v>1</v>
      </c>
      <c r="AD4772" t="s">
        <v>59</v>
      </c>
    </row>
    <row r="4773" spans="1:30" x14ac:dyDescent="0.3">
      <c r="A4773" t="s">
        <v>11554</v>
      </c>
      <c r="B4773" t="s">
        <v>39</v>
      </c>
      <c r="C4773">
        <v>165126</v>
      </c>
      <c r="D4773">
        <v>903.18</v>
      </c>
      <c r="E4773" s="1">
        <v>42966</v>
      </c>
      <c r="F4773" s="1">
        <v>45291</v>
      </c>
      <c r="G4773" t="s">
        <v>103</v>
      </c>
      <c r="H4773" t="s">
        <v>55</v>
      </c>
      <c r="I4773" t="s">
        <v>11549</v>
      </c>
      <c r="J4773">
        <v>2325</v>
      </c>
      <c r="K4773" t="s">
        <v>42</v>
      </c>
      <c r="L4773">
        <v>0</v>
      </c>
      <c r="M4773" t="s">
        <v>11550</v>
      </c>
      <c r="N4773" t="s">
        <v>49</v>
      </c>
      <c r="O4773">
        <v>69</v>
      </c>
      <c r="P4773" t="s">
        <v>444</v>
      </c>
      <c r="Q4773" t="s">
        <v>62</v>
      </c>
      <c r="R4773" t="s">
        <v>11551</v>
      </c>
      <c r="S4773" t="s">
        <v>36</v>
      </c>
      <c r="T4773">
        <v>0</v>
      </c>
      <c r="U4773">
        <v>1</v>
      </c>
      <c r="V4773" t="s">
        <v>37</v>
      </c>
      <c r="W4773" t="s">
        <v>11555</v>
      </c>
      <c r="X4773" t="s">
        <v>72</v>
      </c>
      <c r="Y4773">
        <v>26</v>
      </c>
      <c r="Z4773">
        <v>21</v>
      </c>
      <c r="AA4773">
        <v>0</v>
      </c>
      <c r="AB4773" t="s">
        <v>73</v>
      </c>
      <c r="AC4773">
        <v>0</v>
      </c>
      <c r="AD4773" t="s">
        <v>74</v>
      </c>
    </row>
    <row r="4774" spans="1:30" x14ac:dyDescent="0.3">
      <c r="A4774" t="s">
        <v>7786</v>
      </c>
      <c r="B4774" t="s">
        <v>70</v>
      </c>
      <c r="C4774">
        <v>209336</v>
      </c>
      <c r="D4774">
        <v>1315.06</v>
      </c>
      <c r="E4774" s="1">
        <v>43075</v>
      </c>
      <c r="F4774" s="1">
        <v>46664</v>
      </c>
      <c r="G4774" t="s">
        <v>103</v>
      </c>
      <c r="H4774" t="s">
        <v>55</v>
      </c>
      <c r="I4774" t="s">
        <v>7783</v>
      </c>
      <c r="J4774">
        <v>3589</v>
      </c>
      <c r="K4774" t="s">
        <v>42</v>
      </c>
      <c r="L4774">
        <v>0</v>
      </c>
      <c r="M4774" t="s">
        <v>7784</v>
      </c>
      <c r="N4774" t="s">
        <v>32</v>
      </c>
      <c r="O4774">
        <v>67</v>
      </c>
      <c r="P4774" t="s">
        <v>3944</v>
      </c>
      <c r="Q4774" t="s">
        <v>34</v>
      </c>
      <c r="R4774" t="s">
        <v>7785</v>
      </c>
      <c r="S4774" t="s">
        <v>36</v>
      </c>
      <c r="T4774">
        <v>1</v>
      </c>
      <c r="U4774">
        <v>1</v>
      </c>
      <c r="V4774" t="s">
        <v>37</v>
      </c>
      <c r="W4774" t="s">
        <v>7787</v>
      </c>
      <c r="X4774" t="s">
        <v>72</v>
      </c>
      <c r="Y4774">
        <v>10</v>
      </c>
      <c r="Z4774">
        <v>28</v>
      </c>
      <c r="AA4774">
        <v>0</v>
      </c>
      <c r="AB4774" t="s">
        <v>73</v>
      </c>
      <c r="AC4774">
        <v>0</v>
      </c>
      <c r="AD4774" t="s">
        <v>74</v>
      </c>
    </row>
    <row r="4775" spans="1:30" x14ac:dyDescent="0.3">
      <c r="A4775" t="s">
        <v>432</v>
      </c>
      <c r="B4775" t="s">
        <v>39</v>
      </c>
      <c r="C4775">
        <v>354138</v>
      </c>
      <c r="D4775">
        <v>143.38</v>
      </c>
      <c r="E4775" s="1">
        <v>43181</v>
      </c>
      <c r="F4775" s="1">
        <v>45490</v>
      </c>
      <c r="G4775" t="s">
        <v>103</v>
      </c>
      <c r="H4775" t="s">
        <v>80</v>
      </c>
      <c r="I4775" t="s">
        <v>424</v>
      </c>
      <c r="J4775">
        <v>2309</v>
      </c>
      <c r="K4775" t="s">
        <v>42</v>
      </c>
      <c r="L4775">
        <v>1</v>
      </c>
      <c r="M4775" t="s">
        <v>425</v>
      </c>
      <c r="N4775" t="s">
        <v>49</v>
      </c>
      <c r="O4775">
        <v>49</v>
      </c>
      <c r="P4775" t="s">
        <v>426</v>
      </c>
      <c r="Q4775" t="s">
        <v>51</v>
      </c>
      <c r="R4775" t="s">
        <v>427</v>
      </c>
      <c r="S4775" t="s">
        <v>97</v>
      </c>
      <c r="T4775">
        <v>0</v>
      </c>
      <c r="U4775">
        <v>0</v>
      </c>
      <c r="V4775" t="s">
        <v>90</v>
      </c>
      <c r="W4775" t="s">
        <v>433</v>
      </c>
      <c r="X4775" t="s">
        <v>57</v>
      </c>
      <c r="Y4775">
        <v>24</v>
      </c>
      <c r="Z4775">
        <v>88</v>
      </c>
      <c r="AA4775">
        <v>1</v>
      </c>
      <c r="AB4775" t="s">
        <v>58</v>
      </c>
      <c r="AC4775">
        <v>1</v>
      </c>
      <c r="AD4775" t="s">
        <v>59</v>
      </c>
    </row>
    <row r="4776" spans="1:30" x14ac:dyDescent="0.3">
      <c r="A4776" t="s">
        <v>17561</v>
      </c>
      <c r="B4776" t="s">
        <v>54</v>
      </c>
      <c r="C4776">
        <v>221740</v>
      </c>
      <c r="D4776">
        <v>353.72</v>
      </c>
      <c r="E4776" s="1">
        <v>43527</v>
      </c>
      <c r="F4776" s="1">
        <v>46981</v>
      </c>
      <c r="G4776" t="s">
        <v>40</v>
      </c>
      <c r="H4776" t="s">
        <v>80</v>
      </c>
      <c r="I4776" t="s">
        <v>17558</v>
      </c>
      <c r="J4776">
        <v>3454</v>
      </c>
      <c r="K4776" t="s">
        <v>42</v>
      </c>
      <c r="L4776">
        <v>1</v>
      </c>
      <c r="M4776" t="s">
        <v>17559</v>
      </c>
      <c r="N4776" t="s">
        <v>49</v>
      </c>
      <c r="O4776">
        <v>26</v>
      </c>
      <c r="P4776" t="s">
        <v>1321</v>
      </c>
      <c r="Q4776" t="s">
        <v>62</v>
      </c>
      <c r="R4776" t="s">
        <v>17560</v>
      </c>
      <c r="S4776" t="s">
        <v>109</v>
      </c>
      <c r="T4776">
        <v>0</v>
      </c>
      <c r="U4776">
        <v>0</v>
      </c>
      <c r="V4776" t="s">
        <v>68</v>
      </c>
      <c r="W4776" t="s">
        <v>17562</v>
      </c>
      <c r="X4776" t="s">
        <v>44</v>
      </c>
      <c r="Y4776">
        <v>26</v>
      </c>
      <c r="Z4776">
        <v>39</v>
      </c>
      <c r="AA4776">
        <v>0</v>
      </c>
      <c r="AB4776" t="s">
        <v>45</v>
      </c>
      <c r="AC4776">
        <v>0</v>
      </c>
      <c r="AD4776" t="s">
        <v>46</v>
      </c>
    </row>
    <row r="4777" spans="1:30" x14ac:dyDescent="0.3">
      <c r="A4777" t="s">
        <v>17525</v>
      </c>
      <c r="B4777" t="s">
        <v>70</v>
      </c>
      <c r="C4777">
        <v>455792</v>
      </c>
      <c r="D4777">
        <v>517.14</v>
      </c>
      <c r="E4777" s="1">
        <v>45040</v>
      </c>
      <c r="F4777" s="1">
        <v>45815</v>
      </c>
      <c r="G4777" t="s">
        <v>103</v>
      </c>
      <c r="H4777" t="s">
        <v>55</v>
      </c>
      <c r="I4777" t="s">
        <v>17520</v>
      </c>
      <c r="J4777">
        <v>775</v>
      </c>
      <c r="K4777" t="s">
        <v>100</v>
      </c>
      <c r="L4777">
        <v>0</v>
      </c>
      <c r="M4777" t="s">
        <v>17521</v>
      </c>
      <c r="N4777" t="s">
        <v>60</v>
      </c>
      <c r="O4777">
        <v>56</v>
      </c>
      <c r="P4777" t="s">
        <v>1929</v>
      </c>
      <c r="Q4777" t="s">
        <v>51</v>
      </c>
      <c r="R4777" t="s">
        <v>17522</v>
      </c>
      <c r="S4777" t="s">
        <v>36</v>
      </c>
      <c r="T4777">
        <v>0</v>
      </c>
      <c r="U4777">
        <v>0</v>
      </c>
      <c r="V4777" t="s">
        <v>37</v>
      </c>
      <c r="W4777" t="s">
        <v>17526</v>
      </c>
      <c r="X4777" t="s">
        <v>72</v>
      </c>
      <c r="Y4777">
        <v>7</v>
      </c>
      <c r="Z4777">
        <v>20</v>
      </c>
      <c r="AA4777">
        <v>0</v>
      </c>
      <c r="AB4777" t="s">
        <v>73</v>
      </c>
      <c r="AC4777">
        <v>0</v>
      </c>
      <c r="AD4777" t="s">
        <v>74</v>
      </c>
    </row>
    <row r="4778" spans="1:30" x14ac:dyDescent="0.3">
      <c r="A4778" t="s">
        <v>6963</v>
      </c>
      <c r="B4778" t="s">
        <v>54</v>
      </c>
      <c r="C4778">
        <v>353336</v>
      </c>
      <c r="D4778">
        <v>418.64</v>
      </c>
      <c r="E4778" s="1">
        <v>42853</v>
      </c>
      <c r="F4778" s="1">
        <v>46001</v>
      </c>
      <c r="G4778" t="s">
        <v>99</v>
      </c>
      <c r="H4778" t="s">
        <v>80</v>
      </c>
      <c r="I4778" t="s">
        <v>6958</v>
      </c>
      <c r="J4778">
        <v>3148</v>
      </c>
      <c r="K4778" t="s">
        <v>42</v>
      </c>
      <c r="L4778">
        <v>1</v>
      </c>
      <c r="M4778" t="s">
        <v>6959</v>
      </c>
      <c r="N4778" t="s">
        <v>60</v>
      </c>
      <c r="O4778">
        <v>74</v>
      </c>
      <c r="P4778" t="s">
        <v>166</v>
      </c>
      <c r="Q4778" t="s">
        <v>87</v>
      </c>
      <c r="R4778" t="s">
        <v>6960</v>
      </c>
      <c r="S4778" t="s">
        <v>36</v>
      </c>
      <c r="T4778">
        <v>0</v>
      </c>
      <c r="U4778">
        <v>1</v>
      </c>
      <c r="V4778" t="s">
        <v>37</v>
      </c>
      <c r="W4778" t="s">
        <v>6964</v>
      </c>
      <c r="X4778" t="s">
        <v>57</v>
      </c>
      <c r="Y4778">
        <v>46</v>
      </c>
      <c r="Z4778">
        <v>30</v>
      </c>
      <c r="AA4778">
        <v>0</v>
      </c>
      <c r="AB4778" t="s">
        <v>73</v>
      </c>
      <c r="AC4778">
        <v>0</v>
      </c>
      <c r="AD4778" t="s">
        <v>59</v>
      </c>
    </row>
    <row r="4779" spans="1:30" x14ac:dyDescent="0.3">
      <c r="A4779" t="s">
        <v>19209</v>
      </c>
      <c r="B4779" t="s">
        <v>54</v>
      </c>
      <c r="C4779">
        <v>161816</v>
      </c>
      <c r="D4779">
        <v>1575.25</v>
      </c>
      <c r="E4779" s="1">
        <v>41998</v>
      </c>
      <c r="F4779" s="1">
        <v>45624</v>
      </c>
      <c r="G4779" t="s">
        <v>99</v>
      </c>
      <c r="H4779" t="s">
        <v>55</v>
      </c>
      <c r="I4779" t="s">
        <v>19206</v>
      </c>
      <c r="J4779">
        <v>3626</v>
      </c>
      <c r="K4779" t="s">
        <v>42</v>
      </c>
      <c r="L4779">
        <v>0</v>
      </c>
      <c r="M4779" t="s">
        <v>19207</v>
      </c>
      <c r="N4779" t="s">
        <v>32</v>
      </c>
      <c r="O4779">
        <v>59</v>
      </c>
      <c r="P4779" t="s">
        <v>3453</v>
      </c>
      <c r="Q4779" t="s">
        <v>87</v>
      </c>
      <c r="R4779" t="s">
        <v>19208</v>
      </c>
      <c r="S4779" t="s">
        <v>36</v>
      </c>
      <c r="T4779">
        <v>0</v>
      </c>
      <c r="U4779">
        <v>0</v>
      </c>
      <c r="V4779" t="s">
        <v>37</v>
      </c>
      <c r="W4779" t="s">
        <v>19210</v>
      </c>
      <c r="X4779" t="s">
        <v>72</v>
      </c>
      <c r="Y4779">
        <v>41</v>
      </c>
      <c r="Z4779">
        <v>49</v>
      </c>
      <c r="AA4779">
        <v>0</v>
      </c>
      <c r="AB4779" t="s">
        <v>45</v>
      </c>
      <c r="AC4779">
        <v>0</v>
      </c>
      <c r="AD4779" t="s">
        <v>74</v>
      </c>
    </row>
    <row r="4780" spans="1:30" x14ac:dyDescent="0.3">
      <c r="A4780" t="s">
        <v>6348</v>
      </c>
      <c r="B4780" t="s">
        <v>39</v>
      </c>
      <c r="C4780">
        <v>254066</v>
      </c>
      <c r="D4780">
        <v>1128.75</v>
      </c>
      <c r="E4780" s="1">
        <v>44128</v>
      </c>
      <c r="F4780" s="1">
        <v>47030</v>
      </c>
      <c r="G4780" t="s">
        <v>103</v>
      </c>
      <c r="H4780" t="s">
        <v>55</v>
      </c>
      <c r="I4780" t="s">
        <v>6345</v>
      </c>
      <c r="J4780">
        <v>2902</v>
      </c>
      <c r="K4780" t="s">
        <v>42</v>
      </c>
      <c r="L4780">
        <v>0</v>
      </c>
      <c r="M4780" t="s">
        <v>6346</v>
      </c>
      <c r="N4780" t="s">
        <v>32</v>
      </c>
      <c r="O4780">
        <v>40</v>
      </c>
      <c r="P4780" t="s">
        <v>3008</v>
      </c>
      <c r="Q4780" t="s">
        <v>87</v>
      </c>
      <c r="R4780" t="s">
        <v>6347</v>
      </c>
      <c r="S4780" t="s">
        <v>89</v>
      </c>
      <c r="T4780">
        <v>0</v>
      </c>
      <c r="U4780">
        <v>0</v>
      </c>
      <c r="V4780" t="s">
        <v>90</v>
      </c>
      <c r="W4780" t="s">
        <v>6349</v>
      </c>
      <c r="X4780" t="s">
        <v>44</v>
      </c>
      <c r="Y4780">
        <v>1</v>
      </c>
      <c r="Z4780">
        <v>14</v>
      </c>
      <c r="AA4780">
        <v>0</v>
      </c>
      <c r="AB4780" t="s">
        <v>73</v>
      </c>
      <c r="AC4780">
        <v>0</v>
      </c>
      <c r="AD4780" t="s">
        <v>46</v>
      </c>
    </row>
    <row r="4781" spans="1:30" x14ac:dyDescent="0.3">
      <c r="A4781" t="s">
        <v>7729</v>
      </c>
      <c r="B4781" t="s">
        <v>54</v>
      </c>
      <c r="C4781">
        <v>150699</v>
      </c>
      <c r="D4781">
        <v>929.7</v>
      </c>
      <c r="E4781" s="1">
        <v>43571</v>
      </c>
      <c r="F4781" s="1">
        <v>46313</v>
      </c>
      <c r="G4781" t="s">
        <v>40</v>
      </c>
      <c r="H4781" t="s">
        <v>41</v>
      </c>
      <c r="I4781" t="s">
        <v>7726</v>
      </c>
      <c r="J4781">
        <v>2742</v>
      </c>
      <c r="K4781" t="s">
        <v>42</v>
      </c>
      <c r="L4781">
        <v>0</v>
      </c>
      <c r="M4781" t="s">
        <v>7727</v>
      </c>
      <c r="N4781" t="s">
        <v>60</v>
      </c>
      <c r="O4781">
        <v>34</v>
      </c>
      <c r="P4781" t="s">
        <v>4326</v>
      </c>
      <c r="Q4781" t="s">
        <v>51</v>
      </c>
      <c r="R4781" t="s">
        <v>7728</v>
      </c>
      <c r="S4781" t="s">
        <v>109</v>
      </c>
      <c r="T4781">
        <v>0</v>
      </c>
      <c r="U4781">
        <v>0</v>
      </c>
      <c r="V4781" t="s">
        <v>90</v>
      </c>
      <c r="W4781" t="s">
        <v>7730</v>
      </c>
      <c r="X4781" t="s">
        <v>44</v>
      </c>
      <c r="Y4781">
        <v>42</v>
      </c>
      <c r="Z4781">
        <v>73</v>
      </c>
      <c r="AA4781">
        <v>1</v>
      </c>
      <c r="AB4781" t="s">
        <v>58</v>
      </c>
      <c r="AC4781">
        <v>1</v>
      </c>
      <c r="AD4781" t="s">
        <v>46</v>
      </c>
    </row>
    <row r="4782" spans="1:30" x14ac:dyDescent="0.3">
      <c r="A4782" t="s">
        <v>4472</v>
      </c>
      <c r="B4782" t="s">
        <v>39</v>
      </c>
      <c r="C4782">
        <v>256936</v>
      </c>
      <c r="D4782">
        <v>173.66</v>
      </c>
      <c r="E4782" s="1">
        <v>42514</v>
      </c>
      <c r="F4782" s="1">
        <v>45958</v>
      </c>
      <c r="G4782" t="s">
        <v>99</v>
      </c>
      <c r="H4782" t="s">
        <v>55</v>
      </c>
      <c r="I4782" t="s">
        <v>4463</v>
      </c>
      <c r="J4782">
        <v>3444</v>
      </c>
      <c r="K4782" t="s">
        <v>42</v>
      </c>
      <c r="L4782">
        <v>0</v>
      </c>
      <c r="M4782" t="s">
        <v>4464</v>
      </c>
      <c r="N4782" t="s">
        <v>32</v>
      </c>
      <c r="O4782">
        <v>19</v>
      </c>
      <c r="P4782" t="s">
        <v>2311</v>
      </c>
      <c r="Q4782" t="s">
        <v>62</v>
      </c>
      <c r="R4782" t="s">
        <v>4465</v>
      </c>
      <c r="S4782" t="s">
        <v>67</v>
      </c>
      <c r="T4782">
        <v>0</v>
      </c>
      <c r="U4782">
        <v>0</v>
      </c>
      <c r="V4782" t="s">
        <v>68</v>
      </c>
      <c r="W4782" t="s">
        <v>4473</v>
      </c>
      <c r="X4782" t="s">
        <v>44</v>
      </c>
      <c r="Y4782">
        <v>22</v>
      </c>
      <c r="Z4782">
        <v>23</v>
      </c>
      <c r="AA4782">
        <v>0</v>
      </c>
      <c r="AB4782" t="s">
        <v>73</v>
      </c>
      <c r="AC4782">
        <v>0</v>
      </c>
      <c r="AD4782" t="s">
        <v>46</v>
      </c>
    </row>
    <row r="4783" spans="1:30" x14ac:dyDescent="0.3">
      <c r="A4783" t="s">
        <v>11905</v>
      </c>
      <c r="B4783" t="s">
        <v>39</v>
      </c>
      <c r="C4783">
        <v>174750</v>
      </c>
      <c r="D4783">
        <v>1538.29</v>
      </c>
      <c r="E4783" s="1">
        <v>45627</v>
      </c>
      <c r="F4783" s="1">
        <v>48217</v>
      </c>
      <c r="G4783" t="s">
        <v>99</v>
      </c>
      <c r="H4783" t="s">
        <v>80</v>
      </c>
      <c r="I4783" t="s">
        <v>11898</v>
      </c>
      <c r="J4783">
        <v>2590</v>
      </c>
      <c r="K4783" t="s">
        <v>42</v>
      </c>
      <c r="L4783">
        <v>1</v>
      </c>
      <c r="M4783" t="s">
        <v>11899</v>
      </c>
      <c r="N4783" t="s">
        <v>49</v>
      </c>
      <c r="O4783">
        <v>25</v>
      </c>
      <c r="P4783" t="s">
        <v>2449</v>
      </c>
      <c r="Q4783" t="s">
        <v>62</v>
      </c>
      <c r="R4783" t="s">
        <v>11900</v>
      </c>
      <c r="S4783" t="s">
        <v>67</v>
      </c>
      <c r="T4783">
        <v>0</v>
      </c>
      <c r="U4783">
        <v>0</v>
      </c>
      <c r="V4783" t="s">
        <v>68</v>
      </c>
      <c r="W4783" t="s">
        <v>11906</v>
      </c>
      <c r="X4783" t="s">
        <v>57</v>
      </c>
      <c r="Y4783">
        <v>3</v>
      </c>
      <c r="Z4783">
        <v>68</v>
      </c>
      <c r="AA4783">
        <v>0</v>
      </c>
      <c r="AB4783" t="s">
        <v>58</v>
      </c>
      <c r="AC4783">
        <v>0</v>
      </c>
      <c r="AD4783" t="s">
        <v>59</v>
      </c>
    </row>
    <row r="4784" spans="1:30" x14ac:dyDescent="0.3">
      <c r="A4784" t="s">
        <v>15264</v>
      </c>
      <c r="B4784" t="s">
        <v>39</v>
      </c>
      <c r="C4784">
        <v>278800</v>
      </c>
      <c r="D4784">
        <v>311.05</v>
      </c>
      <c r="E4784" s="1">
        <v>42696</v>
      </c>
      <c r="F4784" s="1">
        <v>43492</v>
      </c>
      <c r="G4784" t="s">
        <v>40</v>
      </c>
      <c r="H4784" t="s">
        <v>80</v>
      </c>
      <c r="I4784" t="s">
        <v>15257</v>
      </c>
      <c r="J4784">
        <v>796</v>
      </c>
      <c r="K4784" t="s">
        <v>100</v>
      </c>
      <c r="L4784">
        <v>1</v>
      </c>
      <c r="M4784" t="s">
        <v>15258</v>
      </c>
      <c r="N4784" t="s">
        <v>60</v>
      </c>
      <c r="O4784">
        <v>48</v>
      </c>
      <c r="P4784" t="s">
        <v>1778</v>
      </c>
      <c r="Q4784" t="s">
        <v>51</v>
      </c>
      <c r="R4784" t="s">
        <v>15259</v>
      </c>
      <c r="S4784" t="s">
        <v>97</v>
      </c>
      <c r="T4784">
        <v>0</v>
      </c>
      <c r="U4784">
        <v>0</v>
      </c>
      <c r="V4784" t="s">
        <v>90</v>
      </c>
      <c r="W4784" t="s">
        <v>15265</v>
      </c>
      <c r="X4784" t="s">
        <v>57</v>
      </c>
      <c r="Y4784">
        <v>11</v>
      </c>
      <c r="Z4784">
        <v>13</v>
      </c>
      <c r="AA4784">
        <v>0</v>
      </c>
      <c r="AB4784" t="s">
        <v>73</v>
      </c>
      <c r="AC4784">
        <v>0</v>
      </c>
      <c r="AD4784" t="s">
        <v>59</v>
      </c>
    </row>
    <row r="4785" spans="1:30" x14ac:dyDescent="0.3">
      <c r="A4785" t="s">
        <v>1780</v>
      </c>
      <c r="B4785" t="s">
        <v>118</v>
      </c>
      <c r="C4785">
        <v>73695</v>
      </c>
      <c r="D4785">
        <v>1664.98</v>
      </c>
      <c r="E4785" s="1">
        <v>42727</v>
      </c>
      <c r="F4785" s="1">
        <v>43679</v>
      </c>
      <c r="G4785" t="s">
        <v>40</v>
      </c>
      <c r="H4785" t="s">
        <v>80</v>
      </c>
      <c r="I4785" t="s">
        <v>1776</v>
      </c>
      <c r="J4785">
        <v>952</v>
      </c>
      <c r="K4785" t="s">
        <v>100</v>
      </c>
      <c r="L4785">
        <v>1</v>
      </c>
      <c r="M4785" t="s">
        <v>1777</v>
      </c>
      <c r="N4785" t="s">
        <v>49</v>
      </c>
      <c r="O4785">
        <v>65</v>
      </c>
      <c r="P4785" t="s">
        <v>1778</v>
      </c>
      <c r="Q4785" t="s">
        <v>87</v>
      </c>
      <c r="R4785" t="s">
        <v>1779</v>
      </c>
      <c r="S4785" t="s">
        <v>36</v>
      </c>
      <c r="T4785">
        <v>0</v>
      </c>
      <c r="U4785">
        <v>1</v>
      </c>
      <c r="V4785" t="s">
        <v>37</v>
      </c>
      <c r="W4785" t="s">
        <v>1781</v>
      </c>
      <c r="X4785" t="s">
        <v>72</v>
      </c>
      <c r="Y4785">
        <v>29</v>
      </c>
      <c r="Z4785">
        <v>7</v>
      </c>
      <c r="AA4785">
        <v>0</v>
      </c>
      <c r="AB4785" t="s">
        <v>73</v>
      </c>
      <c r="AC4785">
        <v>0</v>
      </c>
      <c r="AD4785" t="s">
        <v>74</v>
      </c>
    </row>
    <row r="4786" spans="1:30" x14ac:dyDescent="0.3">
      <c r="A4786" t="s">
        <v>9439</v>
      </c>
      <c r="B4786" t="s">
        <v>39</v>
      </c>
      <c r="C4786">
        <v>272171</v>
      </c>
      <c r="D4786">
        <v>1015.66</v>
      </c>
      <c r="E4786" s="1">
        <v>45123</v>
      </c>
      <c r="F4786" s="1">
        <v>45751</v>
      </c>
      <c r="G4786" t="s">
        <v>40</v>
      </c>
      <c r="H4786" t="s">
        <v>41</v>
      </c>
      <c r="I4786" t="s">
        <v>9436</v>
      </c>
      <c r="J4786">
        <v>628</v>
      </c>
      <c r="K4786" t="s">
        <v>100</v>
      </c>
      <c r="L4786">
        <v>0</v>
      </c>
      <c r="M4786" t="s">
        <v>9437</v>
      </c>
      <c r="N4786" t="s">
        <v>32</v>
      </c>
      <c r="O4786">
        <v>35</v>
      </c>
      <c r="P4786" t="s">
        <v>3097</v>
      </c>
      <c r="Q4786" t="s">
        <v>51</v>
      </c>
      <c r="R4786" t="s">
        <v>9438</v>
      </c>
      <c r="S4786" t="s">
        <v>109</v>
      </c>
      <c r="T4786">
        <v>0</v>
      </c>
      <c r="U4786">
        <v>0</v>
      </c>
      <c r="V4786" t="s">
        <v>90</v>
      </c>
      <c r="W4786" t="s">
        <v>9440</v>
      </c>
      <c r="X4786" t="s">
        <v>44</v>
      </c>
      <c r="Y4786">
        <v>2</v>
      </c>
      <c r="Z4786">
        <v>55</v>
      </c>
      <c r="AA4786">
        <v>0</v>
      </c>
      <c r="AB4786" t="s">
        <v>45</v>
      </c>
      <c r="AC4786">
        <v>0</v>
      </c>
      <c r="AD4786" t="s">
        <v>46</v>
      </c>
    </row>
    <row r="4787" spans="1:30" x14ac:dyDescent="0.3">
      <c r="A4787" t="s">
        <v>2019</v>
      </c>
      <c r="B4787" t="s">
        <v>118</v>
      </c>
      <c r="C4787">
        <v>386415</v>
      </c>
      <c r="D4787">
        <v>1227.73</v>
      </c>
      <c r="E4787" s="1">
        <v>42106</v>
      </c>
      <c r="F4787" s="1">
        <v>44170</v>
      </c>
      <c r="G4787" t="s">
        <v>40</v>
      </c>
      <c r="H4787" t="s">
        <v>55</v>
      </c>
      <c r="I4787" t="s">
        <v>2013</v>
      </c>
      <c r="J4787">
        <v>2064</v>
      </c>
      <c r="K4787" t="s">
        <v>42</v>
      </c>
      <c r="L4787">
        <v>0</v>
      </c>
      <c r="M4787" t="s">
        <v>2014</v>
      </c>
      <c r="N4787" t="s">
        <v>32</v>
      </c>
      <c r="O4787">
        <v>53</v>
      </c>
      <c r="P4787" t="s">
        <v>2015</v>
      </c>
      <c r="Q4787" t="s">
        <v>51</v>
      </c>
      <c r="R4787" t="s">
        <v>2016</v>
      </c>
      <c r="S4787" t="s">
        <v>97</v>
      </c>
      <c r="T4787">
        <v>0</v>
      </c>
      <c r="U4787">
        <v>0</v>
      </c>
      <c r="V4787" t="s">
        <v>37</v>
      </c>
      <c r="W4787" t="s">
        <v>2020</v>
      </c>
      <c r="X4787" t="s">
        <v>57</v>
      </c>
      <c r="Y4787">
        <v>45</v>
      </c>
      <c r="Z4787">
        <v>46</v>
      </c>
      <c r="AA4787">
        <v>0</v>
      </c>
      <c r="AB4787" t="s">
        <v>45</v>
      </c>
      <c r="AC4787">
        <v>0</v>
      </c>
      <c r="AD4787" t="s">
        <v>59</v>
      </c>
    </row>
    <row r="4788" spans="1:30" x14ac:dyDescent="0.3">
      <c r="A4788" t="s">
        <v>6539</v>
      </c>
      <c r="B4788" t="s">
        <v>54</v>
      </c>
      <c r="C4788">
        <v>207936</v>
      </c>
      <c r="D4788">
        <v>1509.64</v>
      </c>
      <c r="E4788" s="1">
        <v>42815</v>
      </c>
      <c r="F4788" s="1">
        <v>44560</v>
      </c>
      <c r="G4788" t="s">
        <v>99</v>
      </c>
      <c r="H4788" t="s">
        <v>55</v>
      </c>
      <c r="I4788" t="s">
        <v>6534</v>
      </c>
      <c r="J4788">
        <v>1745</v>
      </c>
      <c r="K4788" t="s">
        <v>42</v>
      </c>
      <c r="L4788">
        <v>0</v>
      </c>
      <c r="M4788" t="s">
        <v>6535</v>
      </c>
      <c r="N4788" t="s">
        <v>49</v>
      </c>
      <c r="O4788">
        <v>33</v>
      </c>
      <c r="P4788" t="s">
        <v>1368</v>
      </c>
      <c r="Q4788" t="s">
        <v>87</v>
      </c>
      <c r="R4788" t="s">
        <v>6536</v>
      </c>
      <c r="S4788" t="s">
        <v>109</v>
      </c>
      <c r="T4788">
        <v>0</v>
      </c>
      <c r="U4788">
        <v>0</v>
      </c>
      <c r="V4788" t="s">
        <v>90</v>
      </c>
      <c r="W4788" t="s">
        <v>6540</v>
      </c>
      <c r="X4788" t="s">
        <v>72</v>
      </c>
      <c r="Y4788">
        <v>48</v>
      </c>
      <c r="Z4788">
        <v>21</v>
      </c>
      <c r="AA4788">
        <v>0</v>
      </c>
      <c r="AB4788" t="s">
        <v>73</v>
      </c>
      <c r="AC4788">
        <v>0</v>
      </c>
      <c r="AD4788" t="s">
        <v>74</v>
      </c>
    </row>
    <row r="4789" spans="1:30" x14ac:dyDescent="0.3">
      <c r="A4789" t="s">
        <v>10584</v>
      </c>
      <c r="B4789" t="s">
        <v>70</v>
      </c>
      <c r="C4789">
        <v>298126</v>
      </c>
      <c r="D4789">
        <v>643.85</v>
      </c>
      <c r="E4789" s="1">
        <v>43841</v>
      </c>
      <c r="F4789" s="1">
        <v>44265</v>
      </c>
      <c r="G4789" t="s">
        <v>40</v>
      </c>
      <c r="H4789" t="s">
        <v>55</v>
      </c>
      <c r="I4789" t="s">
        <v>10579</v>
      </c>
      <c r="J4789">
        <v>424</v>
      </c>
      <c r="K4789" t="s">
        <v>100</v>
      </c>
      <c r="L4789">
        <v>0</v>
      </c>
      <c r="M4789" t="s">
        <v>10580</v>
      </c>
      <c r="N4789" t="s">
        <v>49</v>
      </c>
      <c r="O4789">
        <v>81</v>
      </c>
      <c r="P4789" t="s">
        <v>1504</v>
      </c>
      <c r="Q4789" t="s">
        <v>51</v>
      </c>
      <c r="R4789" t="s">
        <v>10581</v>
      </c>
      <c r="S4789" t="s">
        <v>36</v>
      </c>
      <c r="T4789">
        <v>0</v>
      </c>
      <c r="U4789">
        <v>1</v>
      </c>
      <c r="V4789" t="s">
        <v>37</v>
      </c>
      <c r="W4789" t="s">
        <v>10585</v>
      </c>
      <c r="X4789" t="s">
        <v>72</v>
      </c>
      <c r="Y4789">
        <v>15</v>
      </c>
      <c r="Z4789">
        <v>75</v>
      </c>
      <c r="AA4789">
        <v>1</v>
      </c>
      <c r="AB4789" t="s">
        <v>58</v>
      </c>
      <c r="AC4789">
        <v>1</v>
      </c>
      <c r="AD4789" t="s">
        <v>74</v>
      </c>
    </row>
    <row r="4790" spans="1:30" x14ac:dyDescent="0.3">
      <c r="A4790" t="s">
        <v>9215</v>
      </c>
      <c r="B4790" t="s">
        <v>54</v>
      </c>
      <c r="C4790">
        <v>198746</v>
      </c>
      <c r="D4790">
        <v>201.79</v>
      </c>
      <c r="E4790" s="1">
        <v>45578</v>
      </c>
      <c r="F4790" s="1">
        <v>46359</v>
      </c>
      <c r="G4790" t="s">
        <v>103</v>
      </c>
      <c r="H4790" t="s">
        <v>80</v>
      </c>
      <c r="I4790" t="s">
        <v>9212</v>
      </c>
      <c r="J4790">
        <v>781</v>
      </c>
      <c r="K4790" t="s">
        <v>100</v>
      </c>
      <c r="L4790">
        <v>1</v>
      </c>
      <c r="M4790" t="s">
        <v>9213</v>
      </c>
      <c r="N4790" t="s">
        <v>32</v>
      </c>
      <c r="O4790">
        <v>37</v>
      </c>
      <c r="P4790" t="s">
        <v>854</v>
      </c>
      <c r="Q4790" t="s">
        <v>51</v>
      </c>
      <c r="R4790" t="s">
        <v>9214</v>
      </c>
      <c r="S4790" t="s">
        <v>89</v>
      </c>
      <c r="T4790">
        <v>0</v>
      </c>
      <c r="U4790">
        <v>0</v>
      </c>
      <c r="V4790" t="s">
        <v>90</v>
      </c>
      <c r="W4790" t="s">
        <v>9216</v>
      </c>
      <c r="X4790" t="s">
        <v>72</v>
      </c>
      <c r="Y4790">
        <v>12</v>
      </c>
      <c r="Z4790">
        <v>71</v>
      </c>
      <c r="AA4790">
        <v>1</v>
      </c>
      <c r="AB4790" t="s">
        <v>58</v>
      </c>
      <c r="AC4790">
        <v>1</v>
      </c>
      <c r="AD4790" t="s">
        <v>74</v>
      </c>
    </row>
    <row r="4791" spans="1:30" x14ac:dyDescent="0.3">
      <c r="A4791" t="s">
        <v>822</v>
      </c>
      <c r="B4791" t="s">
        <v>70</v>
      </c>
      <c r="C4791">
        <v>341211</v>
      </c>
      <c r="D4791">
        <v>1286.6199999999999</v>
      </c>
      <c r="E4791" s="1">
        <v>42654</v>
      </c>
      <c r="F4791" s="1">
        <v>45139</v>
      </c>
      <c r="G4791" t="s">
        <v>99</v>
      </c>
      <c r="H4791" t="s">
        <v>80</v>
      </c>
      <c r="I4791" t="s">
        <v>817</v>
      </c>
      <c r="J4791">
        <v>2485</v>
      </c>
      <c r="K4791" t="s">
        <v>42</v>
      </c>
      <c r="L4791">
        <v>1</v>
      </c>
      <c r="M4791" t="s">
        <v>818</v>
      </c>
      <c r="N4791" t="s">
        <v>60</v>
      </c>
      <c r="O4791">
        <v>84</v>
      </c>
      <c r="P4791" t="s">
        <v>247</v>
      </c>
      <c r="Q4791" t="s">
        <v>34</v>
      </c>
      <c r="R4791" t="s">
        <v>819</v>
      </c>
      <c r="S4791" t="s">
        <v>36</v>
      </c>
      <c r="T4791">
        <v>1</v>
      </c>
      <c r="U4791">
        <v>1</v>
      </c>
      <c r="V4791" t="s">
        <v>37</v>
      </c>
      <c r="W4791" t="s">
        <v>823</v>
      </c>
      <c r="X4791" t="s">
        <v>57</v>
      </c>
      <c r="Y4791">
        <v>40</v>
      </c>
      <c r="Z4791">
        <v>56</v>
      </c>
      <c r="AA4791">
        <v>0</v>
      </c>
      <c r="AB4791" t="s">
        <v>45</v>
      </c>
      <c r="AC4791">
        <v>0</v>
      </c>
      <c r="AD4791" t="s">
        <v>59</v>
      </c>
    </row>
    <row r="4792" spans="1:30" x14ac:dyDescent="0.3">
      <c r="A4792" t="s">
        <v>15510</v>
      </c>
      <c r="B4792" t="s">
        <v>54</v>
      </c>
      <c r="C4792">
        <v>235230</v>
      </c>
      <c r="D4792">
        <v>1352.51</v>
      </c>
      <c r="E4792" s="1">
        <v>43858</v>
      </c>
      <c r="F4792" s="1">
        <v>46646</v>
      </c>
      <c r="G4792" t="s">
        <v>103</v>
      </c>
      <c r="H4792" t="s">
        <v>55</v>
      </c>
      <c r="I4792" t="s">
        <v>15501</v>
      </c>
      <c r="J4792">
        <v>2788</v>
      </c>
      <c r="K4792" t="s">
        <v>42</v>
      </c>
      <c r="L4792">
        <v>0</v>
      </c>
      <c r="M4792" t="s">
        <v>15502</v>
      </c>
      <c r="N4792" t="s">
        <v>49</v>
      </c>
      <c r="O4792">
        <v>26</v>
      </c>
      <c r="P4792" t="s">
        <v>6464</v>
      </c>
      <c r="Q4792" t="s">
        <v>87</v>
      </c>
      <c r="R4792" t="s">
        <v>15503</v>
      </c>
      <c r="S4792" t="s">
        <v>109</v>
      </c>
      <c r="T4792">
        <v>0</v>
      </c>
      <c r="U4792">
        <v>0</v>
      </c>
      <c r="V4792" t="s">
        <v>68</v>
      </c>
      <c r="W4792" t="s">
        <v>15511</v>
      </c>
      <c r="X4792" t="s">
        <v>72</v>
      </c>
      <c r="Y4792">
        <v>34</v>
      </c>
      <c r="Z4792">
        <v>6</v>
      </c>
      <c r="AA4792">
        <v>0</v>
      </c>
      <c r="AB4792" t="s">
        <v>73</v>
      </c>
      <c r="AC4792">
        <v>0</v>
      </c>
      <c r="AD4792" t="s">
        <v>74</v>
      </c>
    </row>
    <row r="4793" spans="1:30" x14ac:dyDescent="0.3">
      <c r="A4793" t="s">
        <v>11460</v>
      </c>
      <c r="B4793" t="s">
        <v>118</v>
      </c>
      <c r="C4793">
        <v>53825</v>
      </c>
      <c r="D4793">
        <v>1956.3</v>
      </c>
      <c r="E4793" s="1">
        <v>44476</v>
      </c>
      <c r="F4793" s="1">
        <v>45296</v>
      </c>
      <c r="G4793" t="s">
        <v>103</v>
      </c>
      <c r="H4793" t="s">
        <v>80</v>
      </c>
      <c r="I4793" t="s">
        <v>11457</v>
      </c>
      <c r="J4793">
        <v>820</v>
      </c>
      <c r="K4793" t="s">
        <v>100</v>
      </c>
      <c r="L4793">
        <v>1</v>
      </c>
      <c r="M4793" t="s">
        <v>11458</v>
      </c>
      <c r="N4793" t="s">
        <v>32</v>
      </c>
      <c r="O4793">
        <v>30</v>
      </c>
      <c r="P4793" t="s">
        <v>5513</v>
      </c>
      <c r="Q4793" t="s">
        <v>87</v>
      </c>
      <c r="R4793" t="s">
        <v>11459</v>
      </c>
      <c r="S4793" t="s">
        <v>109</v>
      </c>
      <c r="T4793">
        <v>0</v>
      </c>
      <c r="U4793">
        <v>0</v>
      </c>
      <c r="V4793" t="s">
        <v>68</v>
      </c>
      <c r="W4793" t="s">
        <v>11461</v>
      </c>
      <c r="X4793" t="s">
        <v>72</v>
      </c>
      <c r="Y4793">
        <v>3</v>
      </c>
      <c r="Z4793">
        <v>47</v>
      </c>
      <c r="AA4793">
        <v>0</v>
      </c>
      <c r="AB4793" t="s">
        <v>45</v>
      </c>
      <c r="AC4793">
        <v>0</v>
      </c>
      <c r="AD4793" t="s">
        <v>74</v>
      </c>
    </row>
    <row r="4794" spans="1:30" x14ac:dyDescent="0.3">
      <c r="A4794" t="s">
        <v>5964</v>
      </c>
      <c r="B4794" t="s">
        <v>39</v>
      </c>
      <c r="C4794">
        <v>383307</v>
      </c>
      <c r="D4794">
        <v>1787.18</v>
      </c>
      <c r="E4794" s="1">
        <v>42746</v>
      </c>
      <c r="F4794" s="1">
        <v>44533</v>
      </c>
      <c r="G4794" t="s">
        <v>99</v>
      </c>
      <c r="H4794" t="s">
        <v>55</v>
      </c>
      <c r="I4794" t="s">
        <v>5957</v>
      </c>
      <c r="J4794">
        <v>1787</v>
      </c>
      <c r="K4794" t="s">
        <v>42</v>
      </c>
      <c r="L4794">
        <v>0</v>
      </c>
      <c r="M4794" t="s">
        <v>5958</v>
      </c>
      <c r="N4794" t="s">
        <v>49</v>
      </c>
      <c r="O4794">
        <v>83</v>
      </c>
      <c r="P4794" t="s">
        <v>2071</v>
      </c>
      <c r="Q4794" t="s">
        <v>34</v>
      </c>
      <c r="R4794" t="s">
        <v>5959</v>
      </c>
      <c r="S4794" t="s">
        <v>36</v>
      </c>
      <c r="T4794">
        <v>1</v>
      </c>
      <c r="U4794">
        <v>1</v>
      </c>
      <c r="V4794" t="s">
        <v>37</v>
      </c>
      <c r="W4794" t="s">
        <v>5965</v>
      </c>
      <c r="X4794" t="s">
        <v>57</v>
      </c>
      <c r="Y4794">
        <v>42</v>
      </c>
      <c r="Z4794">
        <v>32</v>
      </c>
      <c r="AA4794">
        <v>0</v>
      </c>
      <c r="AB4794" t="s">
        <v>45</v>
      </c>
      <c r="AC4794">
        <v>0</v>
      </c>
      <c r="AD4794" t="s">
        <v>59</v>
      </c>
    </row>
    <row r="4795" spans="1:30" x14ac:dyDescent="0.3">
      <c r="A4795" t="s">
        <v>18854</v>
      </c>
      <c r="B4795" t="s">
        <v>118</v>
      </c>
      <c r="C4795">
        <v>206474</v>
      </c>
      <c r="D4795">
        <v>425.04</v>
      </c>
      <c r="E4795" s="1">
        <v>45224</v>
      </c>
      <c r="F4795" s="1">
        <v>46285</v>
      </c>
      <c r="G4795" t="s">
        <v>40</v>
      </c>
      <c r="H4795" t="s">
        <v>55</v>
      </c>
      <c r="I4795" t="s">
        <v>18851</v>
      </c>
      <c r="J4795">
        <v>1061</v>
      </c>
      <c r="K4795" t="s">
        <v>100</v>
      </c>
      <c r="L4795">
        <v>0</v>
      </c>
      <c r="M4795" t="s">
        <v>18852</v>
      </c>
      <c r="N4795" t="s">
        <v>60</v>
      </c>
      <c r="O4795">
        <v>62</v>
      </c>
      <c r="P4795" t="s">
        <v>4211</v>
      </c>
      <c r="Q4795" t="s">
        <v>34</v>
      </c>
      <c r="R4795" t="s">
        <v>18853</v>
      </c>
      <c r="S4795" t="s">
        <v>36</v>
      </c>
      <c r="T4795">
        <v>1</v>
      </c>
      <c r="U4795">
        <v>1</v>
      </c>
      <c r="V4795" t="s">
        <v>37</v>
      </c>
      <c r="W4795" t="s">
        <v>18855</v>
      </c>
      <c r="X4795" t="s">
        <v>44</v>
      </c>
      <c r="Y4795">
        <v>46</v>
      </c>
      <c r="Z4795">
        <v>2</v>
      </c>
      <c r="AA4795">
        <v>0</v>
      </c>
      <c r="AB4795" t="s">
        <v>73</v>
      </c>
      <c r="AC4795">
        <v>0</v>
      </c>
      <c r="AD4795" t="s">
        <v>46</v>
      </c>
    </row>
    <row r="4796" spans="1:30" x14ac:dyDescent="0.3">
      <c r="A4796" t="s">
        <v>4886</v>
      </c>
      <c r="B4796" t="s">
        <v>118</v>
      </c>
      <c r="C4796">
        <v>235111</v>
      </c>
      <c r="D4796">
        <v>1505.92</v>
      </c>
      <c r="E4796" s="1">
        <v>45387</v>
      </c>
      <c r="F4796" s="1">
        <v>46516</v>
      </c>
      <c r="G4796" t="s">
        <v>103</v>
      </c>
      <c r="H4796" t="s">
        <v>41</v>
      </c>
      <c r="I4796" t="s">
        <v>4883</v>
      </c>
      <c r="J4796">
        <v>1129</v>
      </c>
      <c r="K4796" t="s">
        <v>42</v>
      </c>
      <c r="L4796">
        <v>0</v>
      </c>
      <c r="M4796" t="s">
        <v>4884</v>
      </c>
      <c r="N4796" t="s">
        <v>32</v>
      </c>
      <c r="O4796">
        <v>79</v>
      </c>
      <c r="P4796" t="s">
        <v>763</v>
      </c>
      <c r="Q4796" t="s">
        <v>51</v>
      </c>
      <c r="R4796" t="s">
        <v>4885</v>
      </c>
      <c r="S4796" t="s">
        <v>36</v>
      </c>
      <c r="T4796">
        <v>0</v>
      </c>
      <c r="U4796">
        <v>1</v>
      </c>
      <c r="V4796" t="s">
        <v>37</v>
      </c>
      <c r="W4796" t="s">
        <v>4887</v>
      </c>
      <c r="X4796" t="s">
        <v>44</v>
      </c>
      <c r="Y4796">
        <v>16</v>
      </c>
      <c r="Z4796">
        <v>96</v>
      </c>
      <c r="AA4796">
        <v>1</v>
      </c>
      <c r="AB4796" t="s">
        <v>58</v>
      </c>
      <c r="AC4796">
        <v>1</v>
      </c>
      <c r="AD4796" t="s">
        <v>46</v>
      </c>
    </row>
    <row r="4797" spans="1:30" x14ac:dyDescent="0.3">
      <c r="A4797" t="s">
        <v>1342</v>
      </c>
      <c r="B4797" t="s">
        <v>54</v>
      </c>
      <c r="C4797">
        <v>344478</v>
      </c>
      <c r="D4797">
        <v>827.57</v>
      </c>
      <c r="E4797" s="1">
        <v>45031</v>
      </c>
      <c r="F4797" s="1">
        <v>47456</v>
      </c>
      <c r="G4797" t="s">
        <v>103</v>
      </c>
      <c r="H4797" t="s">
        <v>80</v>
      </c>
      <c r="I4797" t="s">
        <v>1339</v>
      </c>
      <c r="J4797">
        <v>2425</v>
      </c>
      <c r="K4797" t="s">
        <v>42</v>
      </c>
      <c r="L4797">
        <v>1</v>
      </c>
      <c r="M4797" t="s">
        <v>1340</v>
      </c>
      <c r="N4797" t="s">
        <v>49</v>
      </c>
      <c r="O4797">
        <v>28</v>
      </c>
      <c r="P4797" t="s">
        <v>610</v>
      </c>
      <c r="Q4797" t="s">
        <v>87</v>
      </c>
      <c r="R4797" t="s">
        <v>1341</v>
      </c>
      <c r="S4797" t="s">
        <v>109</v>
      </c>
      <c r="T4797">
        <v>0</v>
      </c>
      <c r="U4797">
        <v>0</v>
      </c>
      <c r="V4797" t="s">
        <v>68</v>
      </c>
      <c r="W4797" t="s">
        <v>1343</v>
      </c>
      <c r="X4797" t="s">
        <v>72</v>
      </c>
      <c r="Y4797">
        <v>12</v>
      </c>
      <c r="Z4797">
        <v>97</v>
      </c>
      <c r="AA4797">
        <v>1</v>
      </c>
      <c r="AB4797" t="s">
        <v>58</v>
      </c>
      <c r="AC4797">
        <v>1</v>
      </c>
      <c r="AD4797" t="s">
        <v>74</v>
      </c>
    </row>
    <row r="4798" spans="1:30" x14ac:dyDescent="0.3">
      <c r="A4798" t="s">
        <v>3142</v>
      </c>
      <c r="B4798" t="s">
        <v>39</v>
      </c>
      <c r="C4798">
        <v>286367</v>
      </c>
      <c r="D4798">
        <v>1950.35</v>
      </c>
      <c r="E4798" s="1">
        <v>42215</v>
      </c>
      <c r="F4798" s="1">
        <v>43625</v>
      </c>
      <c r="G4798" t="s">
        <v>40</v>
      </c>
      <c r="H4798" t="s">
        <v>80</v>
      </c>
      <c r="I4798" t="s">
        <v>3134</v>
      </c>
      <c r="J4798">
        <v>1410</v>
      </c>
      <c r="K4798" t="s">
        <v>42</v>
      </c>
      <c r="L4798">
        <v>1</v>
      </c>
      <c r="M4798" t="s">
        <v>3135</v>
      </c>
      <c r="N4798" t="s">
        <v>60</v>
      </c>
      <c r="O4798">
        <v>21</v>
      </c>
      <c r="P4798" t="s">
        <v>3136</v>
      </c>
      <c r="Q4798" t="s">
        <v>62</v>
      </c>
      <c r="R4798" t="s">
        <v>3137</v>
      </c>
      <c r="S4798" t="s">
        <v>67</v>
      </c>
      <c r="T4798">
        <v>0</v>
      </c>
      <c r="U4798">
        <v>0</v>
      </c>
      <c r="V4798" t="s">
        <v>68</v>
      </c>
      <c r="W4798" t="s">
        <v>3143</v>
      </c>
      <c r="X4798" t="s">
        <v>72</v>
      </c>
      <c r="Y4798">
        <v>24</v>
      </c>
      <c r="Z4798">
        <v>100</v>
      </c>
      <c r="AA4798">
        <v>1</v>
      </c>
      <c r="AB4798" t="s">
        <v>58</v>
      </c>
      <c r="AC4798">
        <v>1</v>
      </c>
      <c r="AD4798" t="s">
        <v>74</v>
      </c>
    </row>
    <row r="4799" spans="1:30" x14ac:dyDescent="0.3">
      <c r="A4799" t="s">
        <v>19423</v>
      </c>
      <c r="B4799" t="s">
        <v>70</v>
      </c>
      <c r="C4799">
        <v>37378</v>
      </c>
      <c r="D4799">
        <v>1732.25</v>
      </c>
      <c r="E4799" s="1">
        <v>42429</v>
      </c>
      <c r="F4799" s="1">
        <v>43249</v>
      </c>
      <c r="G4799" t="s">
        <v>103</v>
      </c>
      <c r="H4799" t="s">
        <v>80</v>
      </c>
      <c r="I4799" t="s">
        <v>19418</v>
      </c>
      <c r="J4799">
        <v>820</v>
      </c>
      <c r="K4799" t="s">
        <v>100</v>
      </c>
      <c r="L4799">
        <v>1</v>
      </c>
      <c r="M4799" t="s">
        <v>19419</v>
      </c>
      <c r="N4799" t="s">
        <v>49</v>
      </c>
      <c r="O4799">
        <v>61</v>
      </c>
      <c r="P4799" t="s">
        <v>3112</v>
      </c>
      <c r="Q4799" t="s">
        <v>62</v>
      </c>
      <c r="R4799" t="s">
        <v>19420</v>
      </c>
      <c r="S4799" t="s">
        <v>36</v>
      </c>
      <c r="T4799">
        <v>0</v>
      </c>
      <c r="U4799">
        <v>1</v>
      </c>
      <c r="V4799" t="s">
        <v>37</v>
      </c>
      <c r="W4799" t="s">
        <v>19424</v>
      </c>
      <c r="X4799" t="s">
        <v>72</v>
      </c>
      <c r="Y4799">
        <v>3</v>
      </c>
      <c r="Z4799">
        <v>41</v>
      </c>
      <c r="AA4799">
        <v>0</v>
      </c>
      <c r="AB4799" t="s">
        <v>45</v>
      </c>
      <c r="AC4799">
        <v>0</v>
      </c>
      <c r="AD4799" t="s">
        <v>74</v>
      </c>
    </row>
    <row r="4800" spans="1:30" x14ac:dyDescent="0.3">
      <c r="A4800" t="s">
        <v>8402</v>
      </c>
      <c r="B4800" t="s">
        <v>70</v>
      </c>
      <c r="C4800">
        <v>147762</v>
      </c>
      <c r="D4800">
        <v>864.92</v>
      </c>
      <c r="E4800" s="1">
        <v>45336</v>
      </c>
      <c r="F4800" s="1">
        <v>48217</v>
      </c>
      <c r="G4800" t="s">
        <v>103</v>
      </c>
      <c r="H4800" t="s">
        <v>80</v>
      </c>
      <c r="I4800" t="s">
        <v>8399</v>
      </c>
      <c r="J4800">
        <v>2881</v>
      </c>
      <c r="K4800" t="s">
        <v>42</v>
      </c>
      <c r="L4800">
        <v>1</v>
      </c>
      <c r="M4800" t="s">
        <v>8400</v>
      </c>
      <c r="N4800" t="s">
        <v>32</v>
      </c>
      <c r="O4800">
        <v>76</v>
      </c>
      <c r="P4800" t="s">
        <v>3860</v>
      </c>
      <c r="Q4800" t="s">
        <v>51</v>
      </c>
      <c r="R4800" t="s">
        <v>8401</v>
      </c>
      <c r="S4800" t="s">
        <v>36</v>
      </c>
      <c r="T4800">
        <v>0</v>
      </c>
      <c r="U4800">
        <v>1</v>
      </c>
      <c r="V4800" t="s">
        <v>37</v>
      </c>
      <c r="W4800" t="s">
        <v>8403</v>
      </c>
      <c r="X4800" t="s">
        <v>72</v>
      </c>
      <c r="Y4800">
        <v>28</v>
      </c>
      <c r="Z4800">
        <v>91</v>
      </c>
      <c r="AA4800">
        <v>1</v>
      </c>
      <c r="AB4800" t="s">
        <v>58</v>
      </c>
      <c r="AC4800">
        <v>1</v>
      </c>
      <c r="AD4800" t="s">
        <v>74</v>
      </c>
    </row>
    <row r="4801" spans="1:30" x14ac:dyDescent="0.3">
      <c r="A4801" t="s">
        <v>14719</v>
      </c>
      <c r="B4801" t="s">
        <v>118</v>
      </c>
      <c r="C4801">
        <v>309956</v>
      </c>
      <c r="D4801">
        <v>1130.9100000000001</v>
      </c>
      <c r="E4801" s="1">
        <v>42637</v>
      </c>
      <c r="F4801" s="1">
        <v>45292</v>
      </c>
      <c r="G4801" t="s">
        <v>99</v>
      </c>
      <c r="H4801" t="s">
        <v>55</v>
      </c>
      <c r="I4801" t="s">
        <v>14717</v>
      </c>
      <c r="J4801">
        <v>2655</v>
      </c>
      <c r="K4801" t="s">
        <v>42</v>
      </c>
      <c r="L4801">
        <v>0</v>
      </c>
      <c r="M4801" t="s">
        <v>9707</v>
      </c>
      <c r="N4801" t="s">
        <v>60</v>
      </c>
      <c r="O4801">
        <v>25</v>
      </c>
      <c r="P4801" t="s">
        <v>1187</v>
      </c>
      <c r="Q4801" t="s">
        <v>51</v>
      </c>
      <c r="R4801" t="s">
        <v>14718</v>
      </c>
      <c r="S4801" t="s">
        <v>67</v>
      </c>
      <c r="T4801">
        <v>0</v>
      </c>
      <c r="U4801">
        <v>0</v>
      </c>
      <c r="V4801" t="s">
        <v>68</v>
      </c>
      <c r="W4801" t="s">
        <v>14720</v>
      </c>
      <c r="X4801" t="s">
        <v>44</v>
      </c>
      <c r="Y4801">
        <v>33</v>
      </c>
      <c r="Z4801">
        <v>42</v>
      </c>
      <c r="AA4801">
        <v>0</v>
      </c>
      <c r="AB4801" t="s">
        <v>45</v>
      </c>
      <c r="AC4801">
        <v>0</v>
      </c>
      <c r="AD4801" t="s">
        <v>46</v>
      </c>
    </row>
    <row r="4802" spans="1:30" x14ac:dyDescent="0.3">
      <c r="A4802" t="s">
        <v>16426</v>
      </c>
      <c r="B4802" t="s">
        <v>70</v>
      </c>
      <c r="C4802">
        <v>103647</v>
      </c>
      <c r="D4802">
        <v>255.8</v>
      </c>
      <c r="E4802" s="1">
        <v>45481</v>
      </c>
      <c r="F4802" s="1">
        <v>48585</v>
      </c>
      <c r="G4802" t="s">
        <v>99</v>
      </c>
      <c r="H4802" t="s">
        <v>41</v>
      </c>
      <c r="I4802" t="s">
        <v>16421</v>
      </c>
      <c r="J4802">
        <v>3104</v>
      </c>
      <c r="K4802" t="s">
        <v>42</v>
      </c>
      <c r="L4802">
        <v>0</v>
      </c>
      <c r="M4802" t="s">
        <v>16422</v>
      </c>
      <c r="N4802" t="s">
        <v>32</v>
      </c>
      <c r="O4802">
        <v>29</v>
      </c>
      <c r="P4802" t="s">
        <v>4141</v>
      </c>
      <c r="Q4802" t="s">
        <v>87</v>
      </c>
      <c r="R4802" t="s">
        <v>16423</v>
      </c>
      <c r="S4802" t="s">
        <v>109</v>
      </c>
      <c r="T4802">
        <v>0</v>
      </c>
      <c r="U4802">
        <v>0</v>
      </c>
      <c r="V4802" t="s">
        <v>68</v>
      </c>
      <c r="W4802" t="s">
        <v>16427</v>
      </c>
      <c r="X4802" t="s">
        <v>44</v>
      </c>
      <c r="Y4802">
        <v>49</v>
      </c>
      <c r="Z4802">
        <v>15</v>
      </c>
      <c r="AA4802">
        <v>0</v>
      </c>
      <c r="AB4802" t="s">
        <v>73</v>
      </c>
      <c r="AC4802">
        <v>0</v>
      </c>
      <c r="AD4802" t="s">
        <v>46</v>
      </c>
    </row>
    <row r="4803" spans="1:30" x14ac:dyDescent="0.3">
      <c r="A4803" t="s">
        <v>10803</v>
      </c>
      <c r="B4803" t="s">
        <v>70</v>
      </c>
      <c r="C4803">
        <v>238998</v>
      </c>
      <c r="D4803">
        <v>1866.74</v>
      </c>
      <c r="E4803" s="1">
        <v>42944</v>
      </c>
      <c r="F4803" s="1">
        <v>45321</v>
      </c>
      <c r="G4803" t="s">
        <v>40</v>
      </c>
      <c r="H4803" t="s">
        <v>55</v>
      </c>
      <c r="I4803" t="s">
        <v>10800</v>
      </c>
      <c r="J4803">
        <v>2377</v>
      </c>
      <c r="K4803" t="s">
        <v>42</v>
      </c>
      <c r="L4803">
        <v>0</v>
      </c>
      <c r="M4803" t="s">
        <v>10801</v>
      </c>
      <c r="N4803" t="s">
        <v>49</v>
      </c>
      <c r="O4803">
        <v>71</v>
      </c>
      <c r="P4803" t="s">
        <v>229</v>
      </c>
      <c r="Q4803" t="s">
        <v>51</v>
      </c>
      <c r="R4803" t="s">
        <v>10802</v>
      </c>
      <c r="S4803" t="s">
        <v>36</v>
      </c>
      <c r="T4803">
        <v>0</v>
      </c>
      <c r="U4803">
        <v>1</v>
      </c>
      <c r="V4803" t="s">
        <v>37</v>
      </c>
      <c r="W4803" t="s">
        <v>10804</v>
      </c>
      <c r="X4803" t="s">
        <v>44</v>
      </c>
      <c r="Y4803">
        <v>29</v>
      </c>
      <c r="Z4803">
        <v>5</v>
      </c>
      <c r="AA4803">
        <v>0</v>
      </c>
      <c r="AB4803" t="s">
        <v>73</v>
      </c>
      <c r="AC4803">
        <v>0</v>
      </c>
      <c r="AD4803" t="s">
        <v>46</v>
      </c>
    </row>
    <row r="4804" spans="1:30" x14ac:dyDescent="0.3">
      <c r="A4804" t="s">
        <v>13101</v>
      </c>
      <c r="B4804" t="s">
        <v>39</v>
      </c>
      <c r="C4804">
        <v>360791</v>
      </c>
      <c r="D4804">
        <v>701.91</v>
      </c>
      <c r="E4804" s="1">
        <v>43544</v>
      </c>
      <c r="F4804" s="1">
        <v>45772</v>
      </c>
      <c r="G4804" t="s">
        <v>99</v>
      </c>
      <c r="H4804" t="s">
        <v>55</v>
      </c>
      <c r="I4804" t="s">
        <v>13098</v>
      </c>
      <c r="J4804">
        <v>2228</v>
      </c>
      <c r="K4804" t="s">
        <v>42</v>
      </c>
      <c r="L4804">
        <v>0</v>
      </c>
      <c r="M4804" t="s">
        <v>13099</v>
      </c>
      <c r="N4804" t="s">
        <v>32</v>
      </c>
      <c r="O4804">
        <v>54</v>
      </c>
      <c r="P4804" t="s">
        <v>2308</v>
      </c>
      <c r="Q4804" t="s">
        <v>34</v>
      </c>
      <c r="R4804" t="s">
        <v>13100</v>
      </c>
      <c r="S4804" t="s">
        <v>97</v>
      </c>
      <c r="T4804">
        <v>1</v>
      </c>
      <c r="U4804">
        <v>0</v>
      </c>
      <c r="V4804" t="s">
        <v>37</v>
      </c>
      <c r="W4804" t="s">
        <v>13102</v>
      </c>
      <c r="X4804" t="s">
        <v>44</v>
      </c>
      <c r="Y4804">
        <v>50</v>
      </c>
      <c r="Z4804">
        <v>63</v>
      </c>
      <c r="AA4804">
        <v>0</v>
      </c>
      <c r="AB4804" t="s">
        <v>58</v>
      </c>
      <c r="AC4804">
        <v>0</v>
      </c>
      <c r="AD4804" t="s">
        <v>46</v>
      </c>
    </row>
    <row r="4805" spans="1:30" x14ac:dyDescent="0.3">
      <c r="A4805" t="s">
        <v>7414</v>
      </c>
      <c r="B4805" t="s">
        <v>54</v>
      </c>
      <c r="C4805">
        <v>467807</v>
      </c>
      <c r="D4805">
        <v>467.75</v>
      </c>
      <c r="E4805" s="1">
        <v>44782</v>
      </c>
      <c r="F4805" s="1">
        <v>46060</v>
      </c>
      <c r="G4805" t="s">
        <v>103</v>
      </c>
      <c r="H4805" t="s">
        <v>55</v>
      </c>
      <c r="I4805" t="s">
        <v>7407</v>
      </c>
      <c r="J4805">
        <v>1278</v>
      </c>
      <c r="K4805" t="s">
        <v>42</v>
      </c>
      <c r="L4805">
        <v>0</v>
      </c>
      <c r="M4805" t="s">
        <v>7408</v>
      </c>
      <c r="N4805" t="s">
        <v>32</v>
      </c>
      <c r="O4805">
        <v>46</v>
      </c>
      <c r="P4805" t="s">
        <v>3812</v>
      </c>
      <c r="Q4805" t="s">
        <v>51</v>
      </c>
      <c r="R4805" t="s">
        <v>7409</v>
      </c>
      <c r="S4805" t="s">
        <v>97</v>
      </c>
      <c r="T4805">
        <v>0</v>
      </c>
      <c r="U4805">
        <v>0</v>
      </c>
      <c r="V4805" t="s">
        <v>90</v>
      </c>
      <c r="W4805" t="s">
        <v>7415</v>
      </c>
      <c r="X4805" t="s">
        <v>72</v>
      </c>
      <c r="Y4805">
        <v>43</v>
      </c>
      <c r="Z4805">
        <v>5</v>
      </c>
      <c r="AA4805">
        <v>0</v>
      </c>
      <c r="AB4805" t="s">
        <v>73</v>
      </c>
      <c r="AC4805">
        <v>0</v>
      </c>
      <c r="AD4805" t="s">
        <v>74</v>
      </c>
    </row>
    <row r="4806" spans="1:30" x14ac:dyDescent="0.3">
      <c r="A4806" t="s">
        <v>4056</v>
      </c>
      <c r="B4806" t="s">
        <v>54</v>
      </c>
      <c r="C4806">
        <v>10505</v>
      </c>
      <c r="D4806">
        <v>1856.34</v>
      </c>
      <c r="E4806" s="1">
        <v>45331</v>
      </c>
      <c r="F4806" s="1">
        <v>48624</v>
      </c>
      <c r="G4806" t="s">
        <v>103</v>
      </c>
      <c r="H4806" t="s">
        <v>55</v>
      </c>
      <c r="I4806" t="s">
        <v>4049</v>
      </c>
      <c r="J4806">
        <v>3293</v>
      </c>
      <c r="K4806" t="s">
        <v>42</v>
      </c>
      <c r="L4806">
        <v>0</v>
      </c>
      <c r="M4806" t="s">
        <v>4050</v>
      </c>
      <c r="N4806" t="s">
        <v>32</v>
      </c>
      <c r="O4806">
        <v>34</v>
      </c>
      <c r="P4806" t="s">
        <v>1040</v>
      </c>
      <c r="Q4806" t="s">
        <v>62</v>
      </c>
      <c r="R4806" t="s">
        <v>4051</v>
      </c>
      <c r="S4806" t="s">
        <v>109</v>
      </c>
      <c r="T4806">
        <v>0</v>
      </c>
      <c r="U4806">
        <v>0</v>
      </c>
      <c r="V4806" t="s">
        <v>90</v>
      </c>
      <c r="W4806" t="s">
        <v>4057</v>
      </c>
      <c r="X4806" t="s">
        <v>72</v>
      </c>
      <c r="Y4806">
        <v>5</v>
      </c>
      <c r="Z4806">
        <v>12</v>
      </c>
      <c r="AA4806">
        <v>0</v>
      </c>
      <c r="AB4806" t="s">
        <v>73</v>
      </c>
      <c r="AC4806">
        <v>0</v>
      </c>
      <c r="AD4806" t="s">
        <v>74</v>
      </c>
    </row>
    <row r="4807" spans="1:30" x14ac:dyDescent="0.3">
      <c r="A4807" t="s">
        <v>16132</v>
      </c>
      <c r="B4807" t="s">
        <v>54</v>
      </c>
      <c r="C4807">
        <v>496379</v>
      </c>
      <c r="D4807">
        <v>1043.8499999999999</v>
      </c>
      <c r="E4807" s="1">
        <v>45455</v>
      </c>
      <c r="F4807" s="1">
        <v>48939</v>
      </c>
      <c r="G4807" t="s">
        <v>103</v>
      </c>
      <c r="H4807" t="s">
        <v>41</v>
      </c>
      <c r="I4807" t="s">
        <v>16127</v>
      </c>
      <c r="J4807">
        <v>3484</v>
      </c>
      <c r="K4807" t="s">
        <v>42</v>
      </c>
      <c r="L4807">
        <v>0</v>
      </c>
      <c r="M4807" t="s">
        <v>16128</v>
      </c>
      <c r="N4807" t="s">
        <v>49</v>
      </c>
      <c r="O4807">
        <v>55</v>
      </c>
      <c r="P4807" t="s">
        <v>228</v>
      </c>
      <c r="Q4807" t="s">
        <v>34</v>
      </c>
      <c r="R4807" t="s">
        <v>16129</v>
      </c>
      <c r="S4807" t="s">
        <v>97</v>
      </c>
      <c r="T4807">
        <v>1</v>
      </c>
      <c r="U4807">
        <v>0</v>
      </c>
      <c r="V4807" t="s">
        <v>37</v>
      </c>
      <c r="W4807" t="s">
        <v>16133</v>
      </c>
      <c r="X4807" t="s">
        <v>72</v>
      </c>
      <c r="Y4807">
        <v>21</v>
      </c>
      <c r="Z4807">
        <v>46</v>
      </c>
      <c r="AA4807">
        <v>0</v>
      </c>
      <c r="AB4807" t="s">
        <v>45</v>
      </c>
      <c r="AC4807">
        <v>0</v>
      </c>
      <c r="AD4807" t="s">
        <v>74</v>
      </c>
    </row>
    <row r="4808" spans="1:30" x14ac:dyDescent="0.3">
      <c r="A4808" t="s">
        <v>6301</v>
      </c>
      <c r="B4808" t="s">
        <v>39</v>
      </c>
      <c r="C4808">
        <v>106367</v>
      </c>
      <c r="D4808">
        <v>593.79999999999995</v>
      </c>
      <c r="E4808" s="1">
        <v>43580</v>
      </c>
      <c r="F4808" s="1">
        <v>46489</v>
      </c>
      <c r="G4808" t="s">
        <v>99</v>
      </c>
      <c r="H4808" t="s">
        <v>41</v>
      </c>
      <c r="I4808" t="s">
        <v>6294</v>
      </c>
      <c r="J4808">
        <v>2909</v>
      </c>
      <c r="K4808" t="s">
        <v>42</v>
      </c>
      <c r="L4808">
        <v>0</v>
      </c>
      <c r="M4808" t="s">
        <v>6295</v>
      </c>
      <c r="N4808" t="s">
        <v>49</v>
      </c>
      <c r="O4808">
        <v>27</v>
      </c>
      <c r="P4808" t="s">
        <v>4303</v>
      </c>
      <c r="Q4808" t="s">
        <v>51</v>
      </c>
      <c r="R4808" t="s">
        <v>6296</v>
      </c>
      <c r="S4808" t="s">
        <v>109</v>
      </c>
      <c r="T4808">
        <v>0</v>
      </c>
      <c r="U4808">
        <v>0</v>
      </c>
      <c r="V4808" t="s">
        <v>68</v>
      </c>
      <c r="W4808" t="s">
        <v>6302</v>
      </c>
      <c r="X4808" t="s">
        <v>44</v>
      </c>
      <c r="Y4808">
        <v>7</v>
      </c>
      <c r="Z4808">
        <v>74</v>
      </c>
      <c r="AA4808">
        <v>1</v>
      </c>
      <c r="AB4808" t="s">
        <v>58</v>
      </c>
      <c r="AC4808">
        <v>1</v>
      </c>
      <c r="AD4808" t="s">
        <v>46</v>
      </c>
    </row>
    <row r="4809" spans="1:30" x14ac:dyDescent="0.3">
      <c r="A4809" t="s">
        <v>16419</v>
      </c>
      <c r="B4809" t="s">
        <v>39</v>
      </c>
      <c r="C4809">
        <v>202274</v>
      </c>
      <c r="D4809">
        <v>1404.28</v>
      </c>
      <c r="E4809" s="1">
        <v>44376</v>
      </c>
      <c r="F4809" s="1">
        <v>47284</v>
      </c>
      <c r="G4809" t="s">
        <v>40</v>
      </c>
      <c r="H4809" t="s">
        <v>55</v>
      </c>
      <c r="I4809" t="s">
        <v>16414</v>
      </c>
      <c r="J4809">
        <v>2908</v>
      </c>
      <c r="K4809" t="s">
        <v>42</v>
      </c>
      <c r="L4809">
        <v>0</v>
      </c>
      <c r="M4809" t="s">
        <v>16415</v>
      </c>
      <c r="N4809" t="s">
        <v>49</v>
      </c>
      <c r="O4809">
        <v>27</v>
      </c>
      <c r="P4809" t="s">
        <v>372</v>
      </c>
      <c r="Q4809" t="s">
        <v>87</v>
      </c>
      <c r="R4809" t="s">
        <v>16416</v>
      </c>
      <c r="S4809" t="s">
        <v>109</v>
      </c>
      <c r="T4809">
        <v>0</v>
      </c>
      <c r="U4809">
        <v>0</v>
      </c>
      <c r="V4809" t="s">
        <v>68</v>
      </c>
      <c r="W4809" t="s">
        <v>16420</v>
      </c>
      <c r="X4809" t="s">
        <v>72</v>
      </c>
      <c r="Y4809">
        <v>7</v>
      </c>
      <c r="Z4809">
        <v>91</v>
      </c>
      <c r="AA4809">
        <v>1</v>
      </c>
      <c r="AB4809" t="s">
        <v>58</v>
      </c>
      <c r="AC4809">
        <v>1</v>
      </c>
      <c r="AD4809" t="s">
        <v>74</v>
      </c>
    </row>
    <row r="4810" spans="1:30" x14ac:dyDescent="0.3">
      <c r="A4810" t="s">
        <v>5594</v>
      </c>
      <c r="B4810" t="s">
        <v>39</v>
      </c>
      <c r="C4810">
        <v>375158</v>
      </c>
      <c r="D4810">
        <v>1282.21</v>
      </c>
      <c r="E4810" s="1">
        <v>42415</v>
      </c>
      <c r="F4810" s="1">
        <v>43300</v>
      </c>
      <c r="G4810" t="s">
        <v>103</v>
      </c>
      <c r="H4810" t="s">
        <v>41</v>
      </c>
      <c r="I4810" t="s">
        <v>5587</v>
      </c>
      <c r="J4810">
        <v>885</v>
      </c>
      <c r="K4810" t="s">
        <v>100</v>
      </c>
      <c r="L4810">
        <v>0</v>
      </c>
      <c r="M4810" t="s">
        <v>5588</v>
      </c>
      <c r="N4810" t="s">
        <v>60</v>
      </c>
      <c r="O4810">
        <v>53</v>
      </c>
      <c r="P4810" t="s">
        <v>2074</v>
      </c>
      <c r="Q4810" t="s">
        <v>34</v>
      </c>
      <c r="R4810" t="s">
        <v>5589</v>
      </c>
      <c r="S4810" t="s">
        <v>97</v>
      </c>
      <c r="T4810">
        <v>1</v>
      </c>
      <c r="U4810">
        <v>0</v>
      </c>
      <c r="V4810" t="s">
        <v>37</v>
      </c>
      <c r="W4810" t="s">
        <v>5595</v>
      </c>
      <c r="X4810" t="s">
        <v>72</v>
      </c>
      <c r="Y4810">
        <v>36</v>
      </c>
      <c r="Z4810">
        <v>8</v>
      </c>
      <c r="AA4810">
        <v>0</v>
      </c>
      <c r="AB4810" t="s">
        <v>73</v>
      </c>
      <c r="AC4810">
        <v>0</v>
      </c>
      <c r="AD4810" t="s">
        <v>74</v>
      </c>
    </row>
    <row r="4811" spans="1:30" x14ac:dyDescent="0.3">
      <c r="A4811" t="s">
        <v>7537</v>
      </c>
      <c r="B4811" t="s">
        <v>118</v>
      </c>
      <c r="C4811">
        <v>351819</v>
      </c>
      <c r="D4811">
        <v>643.85</v>
      </c>
      <c r="E4811" s="1">
        <v>44910</v>
      </c>
      <c r="F4811" s="1">
        <v>48352</v>
      </c>
      <c r="G4811" t="s">
        <v>103</v>
      </c>
      <c r="H4811" t="s">
        <v>80</v>
      </c>
      <c r="I4811" t="s">
        <v>7534</v>
      </c>
      <c r="J4811">
        <v>3442</v>
      </c>
      <c r="K4811" t="s">
        <v>42</v>
      </c>
      <c r="L4811">
        <v>1</v>
      </c>
      <c r="M4811" t="s">
        <v>7535</v>
      </c>
      <c r="N4811" t="s">
        <v>32</v>
      </c>
      <c r="O4811">
        <v>35</v>
      </c>
      <c r="P4811" t="s">
        <v>5008</v>
      </c>
      <c r="Q4811" t="s">
        <v>62</v>
      </c>
      <c r="R4811" t="s">
        <v>7536</v>
      </c>
      <c r="S4811" t="s">
        <v>109</v>
      </c>
      <c r="T4811">
        <v>0</v>
      </c>
      <c r="U4811">
        <v>0</v>
      </c>
      <c r="V4811" t="s">
        <v>90</v>
      </c>
      <c r="W4811" t="s">
        <v>7538</v>
      </c>
      <c r="X4811" t="s">
        <v>44</v>
      </c>
      <c r="Y4811">
        <v>13</v>
      </c>
      <c r="Z4811">
        <v>6</v>
      </c>
      <c r="AA4811">
        <v>0</v>
      </c>
      <c r="AB4811" t="s">
        <v>73</v>
      </c>
      <c r="AC4811">
        <v>0</v>
      </c>
      <c r="AD4811" t="s">
        <v>46</v>
      </c>
    </row>
    <row r="4812" spans="1:30" x14ac:dyDescent="0.3">
      <c r="A4812" t="s">
        <v>6194</v>
      </c>
      <c r="B4812" t="s">
        <v>54</v>
      </c>
      <c r="C4812">
        <v>131281</v>
      </c>
      <c r="D4812">
        <v>1488.63</v>
      </c>
      <c r="E4812" s="1">
        <v>45273</v>
      </c>
      <c r="F4812" s="1">
        <v>45670</v>
      </c>
      <c r="G4812" t="s">
        <v>103</v>
      </c>
      <c r="H4812" t="s">
        <v>80</v>
      </c>
      <c r="I4812" t="s">
        <v>6191</v>
      </c>
      <c r="J4812">
        <v>397</v>
      </c>
      <c r="K4812" t="s">
        <v>100</v>
      </c>
      <c r="L4812">
        <v>1</v>
      </c>
      <c r="M4812" t="s">
        <v>6192</v>
      </c>
      <c r="N4812" t="s">
        <v>32</v>
      </c>
      <c r="O4812">
        <v>76</v>
      </c>
      <c r="P4812" t="s">
        <v>304</v>
      </c>
      <c r="Q4812" t="s">
        <v>87</v>
      </c>
      <c r="R4812" t="s">
        <v>6193</v>
      </c>
      <c r="S4812" t="s">
        <v>36</v>
      </c>
      <c r="T4812">
        <v>0</v>
      </c>
      <c r="U4812">
        <v>1</v>
      </c>
      <c r="V4812" t="s">
        <v>37</v>
      </c>
      <c r="W4812" t="s">
        <v>6195</v>
      </c>
      <c r="X4812" t="s">
        <v>72</v>
      </c>
      <c r="Y4812">
        <v>42</v>
      </c>
      <c r="Z4812">
        <v>82</v>
      </c>
      <c r="AA4812">
        <v>1</v>
      </c>
      <c r="AB4812" t="s">
        <v>58</v>
      </c>
      <c r="AC4812">
        <v>1</v>
      </c>
      <c r="AD4812" t="s">
        <v>74</v>
      </c>
    </row>
    <row r="4813" spans="1:30" x14ac:dyDescent="0.3">
      <c r="A4813" t="s">
        <v>10543</v>
      </c>
      <c r="B4813" t="s">
        <v>39</v>
      </c>
      <c r="C4813">
        <v>71122</v>
      </c>
      <c r="D4813">
        <v>1960.76</v>
      </c>
      <c r="E4813" s="1">
        <v>43801</v>
      </c>
      <c r="F4813" s="1">
        <v>46051</v>
      </c>
      <c r="G4813" t="s">
        <v>103</v>
      </c>
      <c r="H4813" t="s">
        <v>80</v>
      </c>
      <c r="I4813" t="s">
        <v>10540</v>
      </c>
      <c r="J4813">
        <v>2250</v>
      </c>
      <c r="K4813" t="s">
        <v>42</v>
      </c>
      <c r="L4813">
        <v>1</v>
      </c>
      <c r="M4813" t="s">
        <v>10541</v>
      </c>
      <c r="N4813" t="s">
        <v>32</v>
      </c>
      <c r="O4813">
        <v>85</v>
      </c>
      <c r="P4813" t="s">
        <v>1032</v>
      </c>
      <c r="Q4813" t="s">
        <v>62</v>
      </c>
      <c r="R4813" t="s">
        <v>10542</v>
      </c>
      <c r="S4813" t="s">
        <v>36</v>
      </c>
      <c r="T4813">
        <v>0</v>
      </c>
      <c r="U4813">
        <v>1</v>
      </c>
      <c r="V4813" t="s">
        <v>37</v>
      </c>
      <c r="W4813" t="s">
        <v>10544</v>
      </c>
      <c r="X4813" t="s">
        <v>72</v>
      </c>
      <c r="Y4813">
        <v>35</v>
      </c>
      <c r="Z4813">
        <v>64</v>
      </c>
      <c r="AA4813">
        <v>0</v>
      </c>
      <c r="AB4813" t="s">
        <v>58</v>
      </c>
      <c r="AC4813">
        <v>0</v>
      </c>
      <c r="AD4813" t="s">
        <v>74</v>
      </c>
    </row>
    <row r="4814" spans="1:30" x14ac:dyDescent="0.3">
      <c r="A4814" t="s">
        <v>11224</v>
      </c>
      <c r="B4814" t="s">
        <v>54</v>
      </c>
      <c r="C4814">
        <v>102693</v>
      </c>
      <c r="D4814">
        <v>1974.44</v>
      </c>
      <c r="E4814" s="1">
        <v>43503</v>
      </c>
      <c r="F4814" s="1">
        <v>45910</v>
      </c>
      <c r="G4814" t="s">
        <v>40</v>
      </c>
      <c r="H4814" t="s">
        <v>41</v>
      </c>
      <c r="I4814" t="s">
        <v>11219</v>
      </c>
      <c r="J4814">
        <v>2407</v>
      </c>
      <c r="K4814" t="s">
        <v>42</v>
      </c>
      <c r="L4814">
        <v>0</v>
      </c>
      <c r="M4814" t="s">
        <v>11220</v>
      </c>
      <c r="N4814" t="s">
        <v>49</v>
      </c>
      <c r="O4814">
        <v>30</v>
      </c>
      <c r="P4814" t="s">
        <v>3039</v>
      </c>
      <c r="Q4814" t="s">
        <v>34</v>
      </c>
      <c r="R4814" t="s">
        <v>11221</v>
      </c>
      <c r="S4814" t="s">
        <v>109</v>
      </c>
      <c r="T4814">
        <v>1</v>
      </c>
      <c r="U4814">
        <v>0</v>
      </c>
      <c r="V4814" t="s">
        <v>68</v>
      </c>
      <c r="W4814" t="s">
        <v>11225</v>
      </c>
      <c r="X4814" t="s">
        <v>72</v>
      </c>
      <c r="Y4814">
        <v>4</v>
      </c>
      <c r="Z4814">
        <v>66</v>
      </c>
      <c r="AA4814">
        <v>0</v>
      </c>
      <c r="AB4814" t="s">
        <v>58</v>
      </c>
      <c r="AC4814">
        <v>0</v>
      </c>
      <c r="AD4814" t="s">
        <v>74</v>
      </c>
    </row>
    <row r="4815" spans="1:30" x14ac:dyDescent="0.3">
      <c r="A4815" t="s">
        <v>4620</v>
      </c>
      <c r="B4815" t="s">
        <v>54</v>
      </c>
      <c r="C4815">
        <v>55782</v>
      </c>
      <c r="D4815">
        <v>161.06</v>
      </c>
      <c r="E4815" s="1">
        <v>45551</v>
      </c>
      <c r="F4815" s="1">
        <v>46517</v>
      </c>
      <c r="G4815" t="s">
        <v>40</v>
      </c>
      <c r="H4815" t="s">
        <v>41</v>
      </c>
      <c r="I4815" t="s">
        <v>4617</v>
      </c>
      <c r="J4815">
        <v>966</v>
      </c>
      <c r="K4815" t="s">
        <v>100</v>
      </c>
      <c r="L4815">
        <v>0</v>
      </c>
      <c r="M4815" t="s">
        <v>4618</v>
      </c>
      <c r="N4815" t="s">
        <v>60</v>
      </c>
      <c r="O4815">
        <v>85</v>
      </c>
      <c r="P4815" t="s">
        <v>1485</v>
      </c>
      <c r="Q4815" t="s">
        <v>87</v>
      </c>
      <c r="R4815" t="s">
        <v>4619</v>
      </c>
      <c r="S4815" t="s">
        <v>36</v>
      </c>
      <c r="T4815">
        <v>0</v>
      </c>
      <c r="U4815">
        <v>1</v>
      </c>
      <c r="V4815" t="s">
        <v>37</v>
      </c>
      <c r="W4815" t="s">
        <v>4621</v>
      </c>
      <c r="X4815" t="s">
        <v>44</v>
      </c>
      <c r="Y4815">
        <v>48</v>
      </c>
      <c r="Z4815">
        <v>72</v>
      </c>
      <c r="AA4815">
        <v>1</v>
      </c>
      <c r="AB4815" t="s">
        <v>58</v>
      </c>
      <c r="AC4815">
        <v>1</v>
      </c>
      <c r="AD4815" t="s">
        <v>46</v>
      </c>
    </row>
    <row r="4816" spans="1:30" x14ac:dyDescent="0.3">
      <c r="A4816" t="s">
        <v>15802</v>
      </c>
      <c r="B4816" t="s">
        <v>70</v>
      </c>
      <c r="C4816">
        <v>436046</v>
      </c>
      <c r="D4816">
        <v>1349.77</v>
      </c>
      <c r="E4816" s="1">
        <v>43989</v>
      </c>
      <c r="F4816" s="1">
        <v>45845</v>
      </c>
      <c r="G4816" t="s">
        <v>103</v>
      </c>
      <c r="H4816" t="s">
        <v>80</v>
      </c>
      <c r="I4816" t="s">
        <v>15793</v>
      </c>
      <c r="J4816">
        <v>1856</v>
      </c>
      <c r="K4816" t="s">
        <v>42</v>
      </c>
      <c r="L4816">
        <v>1</v>
      </c>
      <c r="M4816" t="s">
        <v>15794</v>
      </c>
      <c r="N4816" t="s">
        <v>49</v>
      </c>
      <c r="O4816">
        <v>57</v>
      </c>
      <c r="P4816" t="s">
        <v>2298</v>
      </c>
      <c r="Q4816" t="s">
        <v>62</v>
      </c>
      <c r="R4816" t="s">
        <v>15795</v>
      </c>
      <c r="S4816" t="s">
        <v>36</v>
      </c>
      <c r="T4816">
        <v>0</v>
      </c>
      <c r="U4816">
        <v>0</v>
      </c>
      <c r="V4816" t="s">
        <v>37</v>
      </c>
      <c r="W4816" t="s">
        <v>15803</v>
      </c>
      <c r="X4816" t="s">
        <v>57</v>
      </c>
      <c r="Y4816">
        <v>25</v>
      </c>
      <c r="Z4816">
        <v>80</v>
      </c>
      <c r="AA4816">
        <v>1</v>
      </c>
      <c r="AB4816" t="s">
        <v>58</v>
      </c>
      <c r="AC4816">
        <v>1</v>
      </c>
      <c r="AD4816" t="s">
        <v>59</v>
      </c>
    </row>
    <row r="4817" spans="1:30" x14ac:dyDescent="0.3">
      <c r="A4817" t="s">
        <v>17142</v>
      </c>
      <c r="B4817" t="s">
        <v>54</v>
      </c>
      <c r="C4817">
        <v>254808</v>
      </c>
      <c r="D4817">
        <v>205.89</v>
      </c>
      <c r="E4817" s="1">
        <v>45519</v>
      </c>
      <c r="F4817" s="1">
        <v>48445</v>
      </c>
      <c r="G4817" t="s">
        <v>99</v>
      </c>
      <c r="H4817" t="s">
        <v>55</v>
      </c>
      <c r="I4817" t="s">
        <v>17139</v>
      </c>
      <c r="J4817">
        <v>2926</v>
      </c>
      <c r="K4817" t="s">
        <v>42</v>
      </c>
      <c r="L4817">
        <v>0</v>
      </c>
      <c r="M4817" t="s">
        <v>17140</v>
      </c>
      <c r="N4817" t="s">
        <v>49</v>
      </c>
      <c r="O4817">
        <v>46</v>
      </c>
      <c r="P4817" t="s">
        <v>2276</v>
      </c>
      <c r="Q4817" t="s">
        <v>51</v>
      </c>
      <c r="R4817" t="s">
        <v>17141</v>
      </c>
      <c r="S4817" t="s">
        <v>97</v>
      </c>
      <c r="T4817">
        <v>0</v>
      </c>
      <c r="U4817">
        <v>0</v>
      </c>
      <c r="V4817" t="s">
        <v>90</v>
      </c>
      <c r="W4817" t="s">
        <v>17143</v>
      </c>
      <c r="X4817" t="s">
        <v>72</v>
      </c>
      <c r="Y4817">
        <v>46</v>
      </c>
      <c r="Z4817">
        <v>72</v>
      </c>
      <c r="AA4817">
        <v>1</v>
      </c>
      <c r="AB4817" t="s">
        <v>58</v>
      </c>
      <c r="AC4817">
        <v>1</v>
      </c>
      <c r="AD4817" t="s">
        <v>74</v>
      </c>
    </row>
    <row r="4818" spans="1:30" x14ac:dyDescent="0.3">
      <c r="A4818" t="s">
        <v>4775</v>
      </c>
      <c r="B4818" t="s">
        <v>70</v>
      </c>
      <c r="C4818">
        <v>182671</v>
      </c>
      <c r="D4818">
        <v>1203.1099999999999</v>
      </c>
      <c r="E4818" s="1">
        <v>44454</v>
      </c>
      <c r="F4818" s="1">
        <v>47994</v>
      </c>
      <c r="G4818" t="s">
        <v>40</v>
      </c>
      <c r="H4818" t="s">
        <v>80</v>
      </c>
      <c r="I4818" t="s">
        <v>4770</v>
      </c>
      <c r="J4818">
        <v>3540</v>
      </c>
      <c r="K4818" t="s">
        <v>42</v>
      </c>
      <c r="L4818">
        <v>1</v>
      </c>
      <c r="M4818" t="s">
        <v>4771</v>
      </c>
      <c r="N4818" t="s">
        <v>60</v>
      </c>
      <c r="O4818">
        <v>70</v>
      </c>
      <c r="P4818" t="s">
        <v>993</v>
      </c>
      <c r="Q4818" t="s">
        <v>34</v>
      </c>
      <c r="R4818" t="s">
        <v>4772</v>
      </c>
      <c r="S4818" t="s">
        <v>36</v>
      </c>
      <c r="T4818">
        <v>1</v>
      </c>
      <c r="U4818">
        <v>1</v>
      </c>
      <c r="V4818" t="s">
        <v>37</v>
      </c>
      <c r="W4818" t="s">
        <v>4776</v>
      </c>
      <c r="X4818" t="s">
        <v>57</v>
      </c>
      <c r="Y4818">
        <v>35</v>
      </c>
      <c r="Z4818">
        <v>53</v>
      </c>
      <c r="AA4818">
        <v>0</v>
      </c>
      <c r="AB4818" t="s">
        <v>45</v>
      </c>
      <c r="AC4818">
        <v>0</v>
      </c>
      <c r="AD4818" t="s">
        <v>59</v>
      </c>
    </row>
    <row r="4819" spans="1:30" x14ac:dyDescent="0.3">
      <c r="A4819" t="s">
        <v>16236</v>
      </c>
      <c r="B4819" t="s">
        <v>70</v>
      </c>
      <c r="C4819">
        <v>111134</v>
      </c>
      <c r="D4819">
        <v>282.8</v>
      </c>
      <c r="E4819" s="1">
        <v>42625</v>
      </c>
      <c r="F4819" s="1">
        <v>43284</v>
      </c>
      <c r="G4819" t="s">
        <v>40</v>
      </c>
      <c r="H4819" t="s">
        <v>80</v>
      </c>
      <c r="I4819" t="s">
        <v>16225</v>
      </c>
      <c r="J4819">
        <v>659</v>
      </c>
      <c r="K4819" t="s">
        <v>100</v>
      </c>
      <c r="L4819">
        <v>1</v>
      </c>
      <c r="M4819" t="s">
        <v>16226</v>
      </c>
      <c r="N4819" t="s">
        <v>32</v>
      </c>
      <c r="O4819">
        <v>73</v>
      </c>
      <c r="P4819" t="s">
        <v>7843</v>
      </c>
      <c r="Q4819" t="s">
        <v>62</v>
      </c>
      <c r="R4819" t="s">
        <v>16227</v>
      </c>
      <c r="S4819" t="s">
        <v>36</v>
      </c>
      <c r="T4819">
        <v>0</v>
      </c>
      <c r="U4819">
        <v>1</v>
      </c>
      <c r="V4819" t="s">
        <v>37</v>
      </c>
      <c r="W4819" t="s">
        <v>16237</v>
      </c>
      <c r="X4819" t="s">
        <v>44</v>
      </c>
      <c r="Y4819">
        <v>45</v>
      </c>
      <c r="Z4819">
        <v>97</v>
      </c>
      <c r="AA4819">
        <v>1</v>
      </c>
      <c r="AB4819" t="s">
        <v>58</v>
      </c>
      <c r="AC4819">
        <v>1</v>
      </c>
      <c r="AD4819" t="s">
        <v>46</v>
      </c>
    </row>
    <row r="4820" spans="1:30" x14ac:dyDescent="0.3">
      <c r="A4820" t="s">
        <v>15894</v>
      </c>
      <c r="B4820" t="s">
        <v>54</v>
      </c>
      <c r="C4820">
        <v>371998</v>
      </c>
      <c r="D4820">
        <v>228.21</v>
      </c>
      <c r="E4820" s="1">
        <v>44694</v>
      </c>
      <c r="F4820" s="1">
        <v>46999</v>
      </c>
      <c r="G4820" t="s">
        <v>99</v>
      </c>
      <c r="H4820" t="s">
        <v>80</v>
      </c>
      <c r="I4820" t="s">
        <v>15891</v>
      </c>
      <c r="J4820">
        <v>2305</v>
      </c>
      <c r="K4820" t="s">
        <v>42</v>
      </c>
      <c r="L4820">
        <v>1</v>
      </c>
      <c r="M4820" t="s">
        <v>15892</v>
      </c>
      <c r="N4820" t="s">
        <v>49</v>
      </c>
      <c r="O4820">
        <v>19</v>
      </c>
      <c r="P4820" t="s">
        <v>50</v>
      </c>
      <c r="Q4820" t="s">
        <v>51</v>
      </c>
      <c r="R4820" t="s">
        <v>15893</v>
      </c>
      <c r="S4820" t="s">
        <v>67</v>
      </c>
      <c r="T4820">
        <v>0</v>
      </c>
      <c r="U4820">
        <v>0</v>
      </c>
      <c r="V4820" t="s">
        <v>68</v>
      </c>
      <c r="W4820" t="s">
        <v>15895</v>
      </c>
      <c r="X4820" t="s">
        <v>72</v>
      </c>
      <c r="Y4820">
        <v>23</v>
      </c>
      <c r="Z4820">
        <v>37</v>
      </c>
      <c r="AA4820">
        <v>0</v>
      </c>
      <c r="AB4820" t="s">
        <v>45</v>
      </c>
      <c r="AC4820">
        <v>0</v>
      </c>
      <c r="AD4820" t="s">
        <v>74</v>
      </c>
    </row>
    <row r="4821" spans="1:30" x14ac:dyDescent="0.3">
      <c r="A4821" t="s">
        <v>19005</v>
      </c>
      <c r="B4821" t="s">
        <v>118</v>
      </c>
      <c r="C4821">
        <v>490716</v>
      </c>
      <c r="D4821">
        <v>1559.35</v>
      </c>
      <c r="E4821" s="1">
        <v>42168</v>
      </c>
      <c r="F4821" s="1">
        <v>45390</v>
      </c>
      <c r="G4821" t="s">
        <v>103</v>
      </c>
      <c r="H4821" t="s">
        <v>41</v>
      </c>
      <c r="I4821" t="s">
        <v>18996</v>
      </c>
      <c r="J4821">
        <v>3222</v>
      </c>
      <c r="K4821" t="s">
        <v>42</v>
      </c>
      <c r="L4821">
        <v>0</v>
      </c>
      <c r="M4821" t="s">
        <v>18997</v>
      </c>
      <c r="N4821" t="s">
        <v>32</v>
      </c>
      <c r="O4821">
        <v>61</v>
      </c>
      <c r="P4821" t="s">
        <v>658</v>
      </c>
      <c r="Q4821" t="s">
        <v>34</v>
      </c>
      <c r="R4821" t="s">
        <v>18998</v>
      </c>
      <c r="S4821" t="s">
        <v>36</v>
      </c>
      <c r="T4821">
        <v>1</v>
      </c>
      <c r="U4821">
        <v>1</v>
      </c>
      <c r="V4821" t="s">
        <v>37</v>
      </c>
      <c r="W4821" t="s">
        <v>19006</v>
      </c>
      <c r="X4821" t="s">
        <v>72</v>
      </c>
      <c r="Y4821">
        <v>42</v>
      </c>
      <c r="Z4821">
        <v>6</v>
      </c>
      <c r="AA4821">
        <v>0</v>
      </c>
      <c r="AB4821" t="s">
        <v>73</v>
      </c>
      <c r="AC4821">
        <v>0</v>
      </c>
      <c r="AD4821" t="s">
        <v>74</v>
      </c>
    </row>
    <row r="4822" spans="1:30" x14ac:dyDescent="0.3">
      <c r="A4822" t="s">
        <v>17644</v>
      </c>
      <c r="B4822" t="s">
        <v>118</v>
      </c>
      <c r="C4822">
        <v>92923</v>
      </c>
      <c r="D4822">
        <v>463.17</v>
      </c>
      <c r="E4822" s="1">
        <v>44613</v>
      </c>
      <c r="F4822" s="1">
        <v>46112</v>
      </c>
      <c r="G4822" t="s">
        <v>99</v>
      </c>
      <c r="H4822" t="s">
        <v>80</v>
      </c>
      <c r="I4822" t="s">
        <v>17641</v>
      </c>
      <c r="J4822">
        <v>1499</v>
      </c>
      <c r="K4822" t="s">
        <v>42</v>
      </c>
      <c r="L4822">
        <v>1</v>
      </c>
      <c r="M4822" t="s">
        <v>17642</v>
      </c>
      <c r="N4822" t="s">
        <v>60</v>
      </c>
      <c r="O4822">
        <v>20</v>
      </c>
      <c r="P4822" t="s">
        <v>3262</v>
      </c>
      <c r="Q4822" t="s">
        <v>62</v>
      </c>
      <c r="R4822" t="s">
        <v>17643</v>
      </c>
      <c r="S4822" t="s">
        <v>67</v>
      </c>
      <c r="T4822">
        <v>0</v>
      </c>
      <c r="U4822">
        <v>0</v>
      </c>
      <c r="V4822" t="s">
        <v>68</v>
      </c>
      <c r="W4822" t="s">
        <v>17645</v>
      </c>
      <c r="X4822" t="s">
        <v>44</v>
      </c>
      <c r="Y4822">
        <v>26</v>
      </c>
      <c r="Z4822">
        <v>20</v>
      </c>
      <c r="AA4822">
        <v>0</v>
      </c>
      <c r="AB4822" t="s">
        <v>73</v>
      </c>
      <c r="AC4822">
        <v>0</v>
      </c>
      <c r="AD4822" t="s">
        <v>46</v>
      </c>
    </row>
    <row r="4823" spans="1:30" x14ac:dyDescent="0.3">
      <c r="A4823" t="s">
        <v>17159</v>
      </c>
      <c r="B4823" t="s">
        <v>54</v>
      </c>
      <c r="C4823">
        <v>105564</v>
      </c>
      <c r="D4823">
        <v>1897.34</v>
      </c>
      <c r="E4823" s="1">
        <v>45611</v>
      </c>
      <c r="F4823" s="1">
        <v>48185</v>
      </c>
      <c r="G4823" t="s">
        <v>103</v>
      </c>
      <c r="H4823" t="s">
        <v>80</v>
      </c>
      <c r="I4823" t="s">
        <v>17154</v>
      </c>
      <c r="J4823">
        <v>2574</v>
      </c>
      <c r="K4823" t="s">
        <v>42</v>
      </c>
      <c r="L4823">
        <v>1</v>
      </c>
      <c r="M4823" t="s">
        <v>17155</v>
      </c>
      <c r="N4823" t="s">
        <v>49</v>
      </c>
      <c r="O4823">
        <v>56</v>
      </c>
      <c r="P4823" t="s">
        <v>122</v>
      </c>
      <c r="Q4823" t="s">
        <v>51</v>
      </c>
      <c r="R4823" t="s">
        <v>17156</v>
      </c>
      <c r="S4823" t="s">
        <v>36</v>
      </c>
      <c r="T4823">
        <v>0</v>
      </c>
      <c r="U4823">
        <v>0</v>
      </c>
      <c r="V4823" t="s">
        <v>37</v>
      </c>
      <c r="W4823" t="s">
        <v>17160</v>
      </c>
      <c r="X4823" t="s">
        <v>44</v>
      </c>
      <c r="Y4823">
        <v>44</v>
      </c>
      <c r="Z4823">
        <v>67</v>
      </c>
      <c r="AA4823">
        <v>0</v>
      </c>
      <c r="AB4823" t="s">
        <v>58</v>
      </c>
      <c r="AC4823">
        <v>0</v>
      </c>
      <c r="AD4823" t="s">
        <v>46</v>
      </c>
    </row>
    <row r="4824" spans="1:30" x14ac:dyDescent="0.3">
      <c r="A4824" t="s">
        <v>11084</v>
      </c>
      <c r="B4824" t="s">
        <v>118</v>
      </c>
      <c r="C4824">
        <v>227134</v>
      </c>
      <c r="D4824">
        <v>438.85</v>
      </c>
      <c r="E4824" s="1">
        <v>45619</v>
      </c>
      <c r="F4824" s="1">
        <v>48774</v>
      </c>
      <c r="G4824" t="s">
        <v>99</v>
      </c>
      <c r="H4824" t="s">
        <v>41</v>
      </c>
      <c r="I4824" t="s">
        <v>11081</v>
      </c>
      <c r="J4824">
        <v>3155</v>
      </c>
      <c r="K4824" t="s">
        <v>42</v>
      </c>
      <c r="L4824">
        <v>0</v>
      </c>
      <c r="M4824" t="s">
        <v>11082</v>
      </c>
      <c r="N4824" t="s">
        <v>49</v>
      </c>
      <c r="O4824">
        <v>67</v>
      </c>
      <c r="P4824" t="s">
        <v>4555</v>
      </c>
      <c r="Q4824" t="s">
        <v>62</v>
      </c>
      <c r="R4824" t="s">
        <v>11083</v>
      </c>
      <c r="S4824" t="s">
        <v>36</v>
      </c>
      <c r="T4824">
        <v>0</v>
      </c>
      <c r="U4824">
        <v>1</v>
      </c>
      <c r="V4824" t="s">
        <v>37</v>
      </c>
      <c r="W4824" t="s">
        <v>11085</v>
      </c>
      <c r="X4824" t="s">
        <v>44</v>
      </c>
      <c r="Y4824">
        <v>33</v>
      </c>
      <c r="Z4824">
        <v>47</v>
      </c>
      <c r="AA4824">
        <v>0</v>
      </c>
      <c r="AB4824" t="s">
        <v>45</v>
      </c>
      <c r="AC4824">
        <v>0</v>
      </c>
      <c r="AD4824" t="s">
        <v>46</v>
      </c>
    </row>
    <row r="4825" spans="1:30" x14ac:dyDescent="0.3">
      <c r="A4825" t="s">
        <v>6975</v>
      </c>
      <c r="B4825" t="s">
        <v>39</v>
      </c>
      <c r="C4825">
        <v>195509</v>
      </c>
      <c r="D4825">
        <v>443.61</v>
      </c>
      <c r="E4825" s="1">
        <v>42455</v>
      </c>
      <c r="F4825" s="1">
        <v>43444</v>
      </c>
      <c r="G4825" t="s">
        <v>103</v>
      </c>
      <c r="H4825" t="s">
        <v>55</v>
      </c>
      <c r="I4825" t="s">
        <v>6972</v>
      </c>
      <c r="J4825">
        <v>989</v>
      </c>
      <c r="K4825" t="s">
        <v>100</v>
      </c>
      <c r="L4825">
        <v>0</v>
      </c>
      <c r="M4825" t="s">
        <v>6973</v>
      </c>
      <c r="N4825" t="s">
        <v>49</v>
      </c>
      <c r="O4825">
        <v>47</v>
      </c>
      <c r="P4825" t="s">
        <v>556</v>
      </c>
      <c r="Q4825" t="s">
        <v>51</v>
      </c>
      <c r="R4825" t="s">
        <v>6974</v>
      </c>
      <c r="S4825" t="s">
        <v>97</v>
      </c>
      <c r="T4825">
        <v>0</v>
      </c>
      <c r="U4825">
        <v>0</v>
      </c>
      <c r="V4825" t="s">
        <v>90</v>
      </c>
      <c r="W4825" t="s">
        <v>6976</v>
      </c>
      <c r="X4825" t="s">
        <v>44</v>
      </c>
      <c r="Y4825">
        <v>7</v>
      </c>
      <c r="Z4825">
        <v>30</v>
      </c>
      <c r="AA4825">
        <v>0</v>
      </c>
      <c r="AB4825" t="s">
        <v>73</v>
      </c>
      <c r="AC4825">
        <v>0</v>
      </c>
      <c r="AD4825" t="s">
        <v>46</v>
      </c>
    </row>
    <row r="4826" spans="1:30" x14ac:dyDescent="0.3">
      <c r="A4826" t="s">
        <v>1696</v>
      </c>
      <c r="B4826" t="s">
        <v>118</v>
      </c>
      <c r="C4826">
        <v>159800</v>
      </c>
      <c r="D4826">
        <v>1868.27</v>
      </c>
      <c r="E4826" s="1">
        <v>43675</v>
      </c>
      <c r="F4826" s="1">
        <v>46374</v>
      </c>
      <c r="G4826" t="s">
        <v>103</v>
      </c>
      <c r="H4826" t="s">
        <v>55</v>
      </c>
      <c r="I4826" t="s">
        <v>1692</v>
      </c>
      <c r="J4826">
        <v>2699</v>
      </c>
      <c r="K4826" t="s">
        <v>42</v>
      </c>
      <c r="L4826">
        <v>0</v>
      </c>
      <c r="M4826" t="s">
        <v>1693</v>
      </c>
      <c r="N4826" t="s">
        <v>60</v>
      </c>
      <c r="O4826">
        <v>53</v>
      </c>
      <c r="P4826" t="s">
        <v>1694</v>
      </c>
      <c r="Q4826" t="s">
        <v>34</v>
      </c>
      <c r="R4826" t="s">
        <v>1695</v>
      </c>
      <c r="S4826" t="s">
        <v>97</v>
      </c>
      <c r="T4826">
        <v>1</v>
      </c>
      <c r="U4826">
        <v>0</v>
      </c>
      <c r="V4826" t="s">
        <v>37</v>
      </c>
      <c r="W4826" t="s">
        <v>1697</v>
      </c>
      <c r="X4826" t="s">
        <v>57</v>
      </c>
      <c r="Y4826">
        <v>45</v>
      </c>
      <c r="Z4826">
        <v>99</v>
      </c>
      <c r="AA4826">
        <v>1</v>
      </c>
      <c r="AB4826" t="s">
        <v>58</v>
      </c>
      <c r="AC4826">
        <v>1</v>
      </c>
      <c r="AD4826" t="s">
        <v>59</v>
      </c>
    </row>
    <row r="4827" spans="1:30" x14ac:dyDescent="0.3">
      <c r="A4827" t="s">
        <v>15137</v>
      </c>
      <c r="B4827" t="s">
        <v>118</v>
      </c>
      <c r="C4827">
        <v>306735</v>
      </c>
      <c r="D4827">
        <v>1340.24</v>
      </c>
      <c r="E4827" s="1">
        <v>42688</v>
      </c>
      <c r="F4827" s="1">
        <v>45166</v>
      </c>
      <c r="G4827" t="s">
        <v>99</v>
      </c>
      <c r="H4827" t="s">
        <v>55</v>
      </c>
      <c r="I4827" t="s">
        <v>15134</v>
      </c>
      <c r="J4827">
        <v>2478</v>
      </c>
      <c r="K4827" t="s">
        <v>42</v>
      </c>
      <c r="L4827">
        <v>0</v>
      </c>
      <c r="M4827" t="s">
        <v>15135</v>
      </c>
      <c r="N4827" t="s">
        <v>60</v>
      </c>
      <c r="O4827">
        <v>49</v>
      </c>
      <c r="P4827" t="s">
        <v>3262</v>
      </c>
      <c r="Q4827" t="s">
        <v>87</v>
      </c>
      <c r="R4827" t="s">
        <v>15136</v>
      </c>
      <c r="S4827" t="s">
        <v>97</v>
      </c>
      <c r="T4827">
        <v>0</v>
      </c>
      <c r="U4827">
        <v>0</v>
      </c>
      <c r="V4827" t="s">
        <v>90</v>
      </c>
      <c r="W4827" t="s">
        <v>15138</v>
      </c>
      <c r="X4827" t="s">
        <v>44</v>
      </c>
      <c r="Y4827">
        <v>6</v>
      </c>
      <c r="Z4827">
        <v>19</v>
      </c>
      <c r="AA4827">
        <v>0</v>
      </c>
      <c r="AB4827" t="s">
        <v>73</v>
      </c>
      <c r="AC4827">
        <v>0</v>
      </c>
      <c r="AD4827" t="s">
        <v>46</v>
      </c>
    </row>
    <row r="4828" spans="1:30" x14ac:dyDescent="0.3">
      <c r="A4828" t="s">
        <v>1207</v>
      </c>
      <c r="B4828" t="s">
        <v>54</v>
      </c>
      <c r="C4828">
        <v>194111</v>
      </c>
      <c r="D4828">
        <v>996.1</v>
      </c>
      <c r="E4828" s="1">
        <v>45472</v>
      </c>
      <c r="F4828" s="1">
        <v>48054</v>
      </c>
      <c r="G4828" t="s">
        <v>103</v>
      </c>
      <c r="H4828" t="s">
        <v>80</v>
      </c>
      <c r="I4828" t="s">
        <v>1199</v>
      </c>
      <c r="J4828">
        <v>2582</v>
      </c>
      <c r="K4828" t="s">
        <v>42</v>
      </c>
      <c r="L4828">
        <v>1</v>
      </c>
      <c r="M4828" t="s">
        <v>1200</v>
      </c>
      <c r="N4828" t="s">
        <v>60</v>
      </c>
      <c r="O4828">
        <v>32</v>
      </c>
      <c r="P4828" t="s">
        <v>1201</v>
      </c>
      <c r="Q4828" t="s">
        <v>34</v>
      </c>
      <c r="R4828" t="s">
        <v>1202</v>
      </c>
      <c r="S4828" t="s">
        <v>109</v>
      </c>
      <c r="T4828">
        <v>1</v>
      </c>
      <c r="U4828">
        <v>0</v>
      </c>
      <c r="V4828" t="s">
        <v>90</v>
      </c>
      <c r="W4828" t="s">
        <v>1208</v>
      </c>
      <c r="X4828" t="s">
        <v>57</v>
      </c>
      <c r="Y4828">
        <v>10</v>
      </c>
      <c r="Z4828">
        <v>17</v>
      </c>
      <c r="AA4828">
        <v>0</v>
      </c>
      <c r="AB4828" t="s">
        <v>73</v>
      </c>
      <c r="AC4828">
        <v>0</v>
      </c>
      <c r="AD4828" t="s">
        <v>59</v>
      </c>
    </row>
    <row r="4829" spans="1:30" x14ac:dyDescent="0.3">
      <c r="A4829" t="s">
        <v>14667</v>
      </c>
      <c r="B4829" t="s">
        <v>39</v>
      </c>
      <c r="C4829">
        <v>326442</v>
      </c>
      <c r="D4829">
        <v>1949.46</v>
      </c>
      <c r="E4829" s="1">
        <v>45342</v>
      </c>
      <c r="F4829" s="1">
        <v>46748</v>
      </c>
      <c r="G4829" t="s">
        <v>40</v>
      </c>
      <c r="H4829" t="s">
        <v>41</v>
      </c>
      <c r="I4829" t="s">
        <v>14660</v>
      </c>
      <c r="J4829">
        <v>1406</v>
      </c>
      <c r="K4829" t="s">
        <v>42</v>
      </c>
      <c r="L4829">
        <v>0</v>
      </c>
      <c r="M4829" t="s">
        <v>14661</v>
      </c>
      <c r="N4829" t="s">
        <v>60</v>
      </c>
      <c r="O4829">
        <v>72</v>
      </c>
      <c r="P4829" t="s">
        <v>274</v>
      </c>
      <c r="Q4829" t="s">
        <v>62</v>
      </c>
      <c r="R4829" t="s">
        <v>14662</v>
      </c>
      <c r="S4829" t="s">
        <v>36</v>
      </c>
      <c r="T4829">
        <v>0</v>
      </c>
      <c r="U4829">
        <v>1</v>
      </c>
      <c r="V4829" t="s">
        <v>37</v>
      </c>
      <c r="W4829" t="s">
        <v>14668</v>
      </c>
      <c r="X4829" t="s">
        <v>57</v>
      </c>
      <c r="Y4829">
        <v>42</v>
      </c>
      <c r="Z4829">
        <v>14</v>
      </c>
      <c r="AA4829">
        <v>0</v>
      </c>
      <c r="AB4829" t="s">
        <v>73</v>
      </c>
      <c r="AC4829">
        <v>0</v>
      </c>
      <c r="AD4829" t="s">
        <v>59</v>
      </c>
    </row>
    <row r="4830" spans="1:30" x14ac:dyDescent="0.3">
      <c r="A4830" t="s">
        <v>18827</v>
      </c>
      <c r="B4830" t="s">
        <v>39</v>
      </c>
      <c r="C4830">
        <v>116746</v>
      </c>
      <c r="D4830">
        <v>643.24</v>
      </c>
      <c r="E4830" s="1">
        <v>42656</v>
      </c>
      <c r="F4830" s="1">
        <v>43901</v>
      </c>
      <c r="G4830" t="s">
        <v>40</v>
      </c>
      <c r="H4830" t="s">
        <v>41</v>
      </c>
      <c r="I4830" t="s">
        <v>18824</v>
      </c>
      <c r="J4830">
        <v>1245</v>
      </c>
      <c r="K4830" t="s">
        <v>42</v>
      </c>
      <c r="L4830">
        <v>0</v>
      </c>
      <c r="M4830" t="s">
        <v>18825</v>
      </c>
      <c r="N4830" t="s">
        <v>49</v>
      </c>
      <c r="O4830">
        <v>33</v>
      </c>
      <c r="P4830" t="s">
        <v>9190</v>
      </c>
      <c r="Q4830" t="s">
        <v>87</v>
      </c>
      <c r="R4830" t="s">
        <v>18826</v>
      </c>
      <c r="S4830" t="s">
        <v>109</v>
      </c>
      <c r="T4830">
        <v>0</v>
      </c>
      <c r="U4830">
        <v>0</v>
      </c>
      <c r="V4830" t="s">
        <v>90</v>
      </c>
      <c r="W4830" t="s">
        <v>18828</v>
      </c>
      <c r="X4830" t="s">
        <v>44</v>
      </c>
      <c r="Y4830">
        <v>31</v>
      </c>
      <c r="Z4830">
        <v>37</v>
      </c>
      <c r="AA4830">
        <v>0</v>
      </c>
      <c r="AB4830" t="s">
        <v>45</v>
      </c>
      <c r="AC4830">
        <v>0</v>
      </c>
      <c r="AD4830" t="s">
        <v>46</v>
      </c>
    </row>
    <row r="4831" spans="1:30" x14ac:dyDescent="0.3">
      <c r="A4831" t="s">
        <v>3015</v>
      </c>
      <c r="B4831" t="s">
        <v>118</v>
      </c>
      <c r="C4831">
        <v>159899</v>
      </c>
      <c r="D4831">
        <v>1072.9100000000001</v>
      </c>
      <c r="E4831" s="1">
        <v>45141</v>
      </c>
      <c r="F4831" s="1">
        <v>45601</v>
      </c>
      <c r="G4831" t="s">
        <v>99</v>
      </c>
      <c r="H4831" t="s">
        <v>55</v>
      </c>
      <c r="I4831" t="s">
        <v>3010</v>
      </c>
      <c r="J4831">
        <v>460</v>
      </c>
      <c r="K4831" t="s">
        <v>100</v>
      </c>
      <c r="L4831">
        <v>0</v>
      </c>
      <c r="M4831" t="s">
        <v>3011</v>
      </c>
      <c r="N4831" t="s">
        <v>49</v>
      </c>
      <c r="O4831">
        <v>20</v>
      </c>
      <c r="P4831" t="s">
        <v>535</v>
      </c>
      <c r="Q4831" t="s">
        <v>51</v>
      </c>
      <c r="R4831" t="s">
        <v>3012</v>
      </c>
      <c r="S4831" t="s">
        <v>67</v>
      </c>
      <c r="T4831">
        <v>0</v>
      </c>
      <c r="U4831">
        <v>0</v>
      </c>
      <c r="V4831" t="s">
        <v>68</v>
      </c>
      <c r="W4831" t="s">
        <v>3016</v>
      </c>
      <c r="X4831" t="s">
        <v>44</v>
      </c>
      <c r="Y4831">
        <v>40</v>
      </c>
      <c r="Z4831">
        <v>82</v>
      </c>
      <c r="AA4831">
        <v>1</v>
      </c>
      <c r="AB4831" t="s">
        <v>58</v>
      </c>
      <c r="AC4831">
        <v>1</v>
      </c>
      <c r="AD4831" t="s">
        <v>46</v>
      </c>
    </row>
    <row r="4832" spans="1:30" x14ac:dyDescent="0.3">
      <c r="A4832" t="s">
        <v>4116</v>
      </c>
      <c r="B4832" t="s">
        <v>70</v>
      </c>
      <c r="C4832">
        <v>197788</v>
      </c>
      <c r="D4832">
        <v>1969.5</v>
      </c>
      <c r="E4832" s="1">
        <v>43137</v>
      </c>
      <c r="F4832" s="1">
        <v>45828</v>
      </c>
      <c r="G4832" t="s">
        <v>103</v>
      </c>
      <c r="H4832" t="s">
        <v>80</v>
      </c>
      <c r="I4832" t="s">
        <v>4111</v>
      </c>
      <c r="J4832">
        <v>2691</v>
      </c>
      <c r="K4832" t="s">
        <v>42</v>
      </c>
      <c r="L4832">
        <v>1</v>
      </c>
      <c r="M4832" t="s">
        <v>4112</v>
      </c>
      <c r="N4832" t="s">
        <v>32</v>
      </c>
      <c r="O4832">
        <v>39</v>
      </c>
      <c r="P4832" t="s">
        <v>1352</v>
      </c>
      <c r="Q4832" t="s">
        <v>62</v>
      </c>
      <c r="R4832" t="s">
        <v>4113</v>
      </c>
      <c r="S4832" t="s">
        <v>89</v>
      </c>
      <c r="T4832">
        <v>0</v>
      </c>
      <c r="U4832">
        <v>0</v>
      </c>
      <c r="V4832" t="s">
        <v>90</v>
      </c>
      <c r="W4832" t="s">
        <v>4117</v>
      </c>
      <c r="X4832" t="s">
        <v>72</v>
      </c>
      <c r="Y4832">
        <v>31</v>
      </c>
      <c r="Z4832">
        <v>14</v>
      </c>
      <c r="AA4832">
        <v>0</v>
      </c>
      <c r="AB4832" t="s">
        <v>73</v>
      </c>
      <c r="AC4832">
        <v>0</v>
      </c>
      <c r="AD4832" t="s">
        <v>74</v>
      </c>
    </row>
    <row r="4833" spans="1:30" x14ac:dyDescent="0.3">
      <c r="A4833" t="s">
        <v>20017</v>
      </c>
      <c r="B4833" t="s">
        <v>70</v>
      </c>
      <c r="C4833">
        <v>296562</v>
      </c>
      <c r="D4833">
        <v>1860.62</v>
      </c>
      <c r="E4833" s="1">
        <v>45570</v>
      </c>
      <c r="F4833" s="1">
        <v>49101</v>
      </c>
      <c r="G4833" t="s">
        <v>40</v>
      </c>
      <c r="H4833" t="s">
        <v>41</v>
      </c>
      <c r="I4833" t="s">
        <v>20014</v>
      </c>
      <c r="J4833">
        <v>3531</v>
      </c>
      <c r="K4833" t="s">
        <v>42</v>
      </c>
      <c r="L4833">
        <v>0</v>
      </c>
      <c r="M4833" t="s">
        <v>20015</v>
      </c>
      <c r="N4833" t="s">
        <v>32</v>
      </c>
      <c r="O4833">
        <v>30</v>
      </c>
      <c r="P4833" t="s">
        <v>10812</v>
      </c>
      <c r="Q4833" t="s">
        <v>51</v>
      </c>
      <c r="R4833" t="s">
        <v>20016</v>
      </c>
      <c r="S4833" t="s">
        <v>109</v>
      </c>
      <c r="T4833">
        <v>0</v>
      </c>
      <c r="U4833">
        <v>0</v>
      </c>
      <c r="V4833" t="s">
        <v>68</v>
      </c>
      <c r="W4833" t="s">
        <v>20018</v>
      </c>
      <c r="X4833" t="s">
        <v>72</v>
      </c>
      <c r="Y4833">
        <v>21</v>
      </c>
      <c r="Z4833">
        <v>83</v>
      </c>
      <c r="AA4833">
        <v>1</v>
      </c>
      <c r="AB4833" t="s">
        <v>58</v>
      </c>
      <c r="AC4833">
        <v>1</v>
      </c>
      <c r="AD4833" t="s">
        <v>74</v>
      </c>
    </row>
    <row r="4834" spans="1:30" x14ac:dyDescent="0.3">
      <c r="A4834" t="s">
        <v>6728</v>
      </c>
      <c r="B4834" t="s">
        <v>39</v>
      </c>
      <c r="C4834">
        <v>421790</v>
      </c>
      <c r="D4834">
        <v>1875.07</v>
      </c>
      <c r="E4834" s="1">
        <v>44495</v>
      </c>
      <c r="F4834" s="1">
        <v>46322</v>
      </c>
      <c r="G4834" t="s">
        <v>40</v>
      </c>
      <c r="H4834" t="s">
        <v>41</v>
      </c>
      <c r="I4834" t="s">
        <v>6722</v>
      </c>
      <c r="J4834">
        <v>1827</v>
      </c>
      <c r="K4834" t="s">
        <v>42</v>
      </c>
      <c r="L4834">
        <v>0</v>
      </c>
      <c r="M4834" t="s">
        <v>6723</v>
      </c>
      <c r="N4834" t="s">
        <v>49</v>
      </c>
      <c r="O4834">
        <v>29</v>
      </c>
      <c r="P4834" t="s">
        <v>6724</v>
      </c>
      <c r="Q4834" t="s">
        <v>87</v>
      </c>
      <c r="R4834" t="s">
        <v>6725</v>
      </c>
      <c r="S4834" t="s">
        <v>109</v>
      </c>
      <c r="T4834">
        <v>0</v>
      </c>
      <c r="U4834">
        <v>0</v>
      </c>
      <c r="V4834" t="s">
        <v>68</v>
      </c>
      <c r="W4834" t="s">
        <v>6729</v>
      </c>
      <c r="X4834" t="s">
        <v>72</v>
      </c>
      <c r="Y4834">
        <v>47</v>
      </c>
      <c r="Z4834">
        <v>96</v>
      </c>
      <c r="AA4834">
        <v>1</v>
      </c>
      <c r="AB4834" t="s">
        <v>58</v>
      </c>
      <c r="AC4834">
        <v>1</v>
      </c>
      <c r="AD4834" t="s">
        <v>74</v>
      </c>
    </row>
    <row r="4835" spans="1:30" x14ac:dyDescent="0.3">
      <c r="A4835" t="s">
        <v>12900</v>
      </c>
      <c r="B4835" t="s">
        <v>70</v>
      </c>
      <c r="C4835">
        <v>321202</v>
      </c>
      <c r="D4835">
        <v>488.56</v>
      </c>
      <c r="E4835" s="1">
        <v>43227</v>
      </c>
      <c r="F4835" s="1">
        <v>45445</v>
      </c>
      <c r="G4835" t="s">
        <v>40</v>
      </c>
      <c r="H4835" t="s">
        <v>41</v>
      </c>
      <c r="I4835" t="s">
        <v>12895</v>
      </c>
      <c r="J4835">
        <v>2218</v>
      </c>
      <c r="K4835" t="s">
        <v>42</v>
      </c>
      <c r="L4835">
        <v>0</v>
      </c>
      <c r="M4835" t="s">
        <v>12896</v>
      </c>
      <c r="N4835" t="s">
        <v>32</v>
      </c>
      <c r="O4835">
        <v>64</v>
      </c>
      <c r="P4835" t="s">
        <v>6650</v>
      </c>
      <c r="Q4835" t="s">
        <v>62</v>
      </c>
      <c r="R4835" t="s">
        <v>12897</v>
      </c>
      <c r="S4835" t="s">
        <v>36</v>
      </c>
      <c r="T4835">
        <v>0</v>
      </c>
      <c r="U4835">
        <v>1</v>
      </c>
      <c r="V4835" t="s">
        <v>37</v>
      </c>
      <c r="W4835" t="s">
        <v>12901</v>
      </c>
      <c r="X4835" t="s">
        <v>57</v>
      </c>
      <c r="Y4835">
        <v>16</v>
      </c>
      <c r="Z4835">
        <v>75</v>
      </c>
      <c r="AA4835">
        <v>1</v>
      </c>
      <c r="AB4835" t="s">
        <v>58</v>
      </c>
      <c r="AC4835">
        <v>1</v>
      </c>
      <c r="AD4835" t="s">
        <v>59</v>
      </c>
    </row>
    <row r="4836" spans="1:30" x14ac:dyDescent="0.3">
      <c r="A4836" t="s">
        <v>13680</v>
      </c>
      <c r="B4836" t="s">
        <v>39</v>
      </c>
      <c r="C4836">
        <v>339642</v>
      </c>
      <c r="D4836">
        <v>292.36</v>
      </c>
      <c r="E4836" s="1">
        <v>45228</v>
      </c>
      <c r="F4836" s="1">
        <v>48537</v>
      </c>
      <c r="G4836" t="s">
        <v>103</v>
      </c>
      <c r="H4836" t="s">
        <v>41</v>
      </c>
      <c r="I4836" t="s">
        <v>13674</v>
      </c>
      <c r="J4836">
        <v>3309</v>
      </c>
      <c r="K4836" t="s">
        <v>42</v>
      </c>
      <c r="L4836">
        <v>0</v>
      </c>
      <c r="M4836" t="s">
        <v>11590</v>
      </c>
      <c r="N4836" t="s">
        <v>49</v>
      </c>
      <c r="O4836">
        <v>85</v>
      </c>
      <c r="P4836" t="s">
        <v>110</v>
      </c>
      <c r="Q4836" t="s">
        <v>51</v>
      </c>
      <c r="R4836" t="s">
        <v>13675</v>
      </c>
      <c r="S4836" t="s">
        <v>36</v>
      </c>
      <c r="T4836">
        <v>0</v>
      </c>
      <c r="U4836">
        <v>1</v>
      </c>
      <c r="V4836" t="s">
        <v>37</v>
      </c>
      <c r="W4836" t="s">
        <v>13681</v>
      </c>
      <c r="X4836" t="s">
        <v>72</v>
      </c>
      <c r="Y4836">
        <v>48</v>
      </c>
      <c r="Z4836">
        <v>87</v>
      </c>
      <c r="AA4836">
        <v>1</v>
      </c>
      <c r="AB4836" t="s">
        <v>58</v>
      </c>
      <c r="AC4836">
        <v>1</v>
      </c>
      <c r="AD4836" t="s">
        <v>74</v>
      </c>
    </row>
    <row r="4837" spans="1:30" x14ac:dyDescent="0.3">
      <c r="A4837" t="s">
        <v>12300</v>
      </c>
      <c r="B4837" t="s">
        <v>39</v>
      </c>
      <c r="C4837">
        <v>200975</v>
      </c>
      <c r="D4837">
        <v>679.29</v>
      </c>
      <c r="E4837" s="1">
        <v>43808</v>
      </c>
      <c r="F4837" s="1">
        <v>44891</v>
      </c>
      <c r="G4837" t="s">
        <v>103</v>
      </c>
      <c r="H4837" t="s">
        <v>80</v>
      </c>
      <c r="I4837" t="s">
        <v>12295</v>
      </c>
      <c r="J4837">
        <v>1083</v>
      </c>
      <c r="K4837" t="s">
        <v>100</v>
      </c>
      <c r="L4837">
        <v>1</v>
      </c>
      <c r="M4837" t="s">
        <v>12296</v>
      </c>
      <c r="N4837" t="s">
        <v>49</v>
      </c>
      <c r="O4837">
        <v>83</v>
      </c>
      <c r="P4837" t="s">
        <v>1815</v>
      </c>
      <c r="Q4837" t="s">
        <v>51</v>
      </c>
      <c r="R4837" t="s">
        <v>12297</v>
      </c>
      <c r="S4837" t="s">
        <v>36</v>
      </c>
      <c r="T4837">
        <v>0</v>
      </c>
      <c r="U4837">
        <v>1</v>
      </c>
      <c r="V4837" t="s">
        <v>37</v>
      </c>
      <c r="W4837" t="s">
        <v>12301</v>
      </c>
      <c r="X4837" t="s">
        <v>44</v>
      </c>
      <c r="Y4837">
        <v>33</v>
      </c>
      <c r="Z4837">
        <v>85</v>
      </c>
      <c r="AA4837">
        <v>1</v>
      </c>
      <c r="AB4837" t="s">
        <v>58</v>
      </c>
      <c r="AC4837">
        <v>1</v>
      </c>
      <c r="AD4837" t="s">
        <v>46</v>
      </c>
    </row>
    <row r="4838" spans="1:30" x14ac:dyDescent="0.3">
      <c r="A4838" t="s">
        <v>5966</v>
      </c>
      <c r="B4838" t="s">
        <v>39</v>
      </c>
      <c r="C4838">
        <v>117911</v>
      </c>
      <c r="D4838">
        <v>1203.6600000000001</v>
      </c>
      <c r="E4838" s="1">
        <v>43314</v>
      </c>
      <c r="F4838" s="1">
        <v>45990</v>
      </c>
      <c r="G4838" t="s">
        <v>40</v>
      </c>
      <c r="H4838" t="s">
        <v>41</v>
      </c>
      <c r="I4838" t="s">
        <v>5957</v>
      </c>
      <c r="J4838">
        <v>2676</v>
      </c>
      <c r="K4838" t="s">
        <v>42</v>
      </c>
      <c r="L4838">
        <v>0</v>
      </c>
      <c r="M4838" t="s">
        <v>5958</v>
      </c>
      <c r="N4838" t="s">
        <v>49</v>
      </c>
      <c r="O4838">
        <v>83</v>
      </c>
      <c r="P4838" t="s">
        <v>2071</v>
      </c>
      <c r="Q4838" t="s">
        <v>34</v>
      </c>
      <c r="R4838" t="s">
        <v>5959</v>
      </c>
      <c r="S4838" t="s">
        <v>36</v>
      </c>
      <c r="T4838">
        <v>1</v>
      </c>
      <c r="U4838">
        <v>1</v>
      </c>
      <c r="V4838" t="s">
        <v>37</v>
      </c>
      <c r="W4838" t="s">
        <v>5967</v>
      </c>
      <c r="X4838" t="s">
        <v>44</v>
      </c>
      <c r="Y4838">
        <v>28</v>
      </c>
      <c r="Z4838">
        <v>6</v>
      </c>
      <c r="AA4838">
        <v>0</v>
      </c>
      <c r="AB4838" t="s">
        <v>73</v>
      </c>
      <c r="AC4838">
        <v>0</v>
      </c>
      <c r="AD4838" t="s">
        <v>46</v>
      </c>
    </row>
    <row r="4839" spans="1:30" x14ac:dyDescent="0.3">
      <c r="A4839" t="s">
        <v>2062</v>
      </c>
      <c r="B4839" t="s">
        <v>54</v>
      </c>
      <c r="C4839">
        <v>376935</v>
      </c>
      <c r="D4839">
        <v>233.4</v>
      </c>
      <c r="E4839" s="1">
        <v>44213</v>
      </c>
      <c r="F4839" s="1">
        <v>45937</v>
      </c>
      <c r="G4839" t="s">
        <v>40</v>
      </c>
      <c r="H4839" t="s">
        <v>80</v>
      </c>
      <c r="I4839" t="s">
        <v>2052</v>
      </c>
      <c r="J4839">
        <v>1724</v>
      </c>
      <c r="K4839" t="s">
        <v>42</v>
      </c>
      <c r="L4839">
        <v>1</v>
      </c>
      <c r="M4839" t="s">
        <v>2053</v>
      </c>
      <c r="N4839" t="s">
        <v>32</v>
      </c>
      <c r="O4839">
        <v>53</v>
      </c>
      <c r="P4839" t="s">
        <v>2054</v>
      </c>
      <c r="Q4839" t="s">
        <v>51</v>
      </c>
      <c r="R4839" t="s">
        <v>2055</v>
      </c>
      <c r="S4839" t="s">
        <v>97</v>
      </c>
      <c r="T4839">
        <v>0</v>
      </c>
      <c r="U4839">
        <v>0</v>
      </c>
      <c r="V4839" t="s">
        <v>37</v>
      </c>
      <c r="W4839" t="s">
        <v>2063</v>
      </c>
      <c r="X4839" t="s">
        <v>72</v>
      </c>
      <c r="Y4839">
        <v>44</v>
      </c>
      <c r="Z4839">
        <v>6</v>
      </c>
      <c r="AA4839">
        <v>0</v>
      </c>
      <c r="AB4839" t="s">
        <v>73</v>
      </c>
      <c r="AC4839">
        <v>0</v>
      </c>
      <c r="AD4839" t="s">
        <v>74</v>
      </c>
    </row>
    <row r="4840" spans="1:30" x14ac:dyDescent="0.3">
      <c r="A4840" t="s">
        <v>18261</v>
      </c>
      <c r="B4840" t="s">
        <v>39</v>
      </c>
      <c r="C4840">
        <v>21029</v>
      </c>
      <c r="D4840">
        <v>1323.59</v>
      </c>
      <c r="E4840" s="1">
        <v>44159</v>
      </c>
      <c r="F4840" s="1">
        <v>47234</v>
      </c>
      <c r="G4840" t="s">
        <v>103</v>
      </c>
      <c r="H4840" t="s">
        <v>41</v>
      </c>
      <c r="I4840" t="s">
        <v>18256</v>
      </c>
      <c r="J4840">
        <v>3075</v>
      </c>
      <c r="K4840" t="s">
        <v>42</v>
      </c>
      <c r="L4840">
        <v>0</v>
      </c>
      <c r="M4840" t="s">
        <v>18257</v>
      </c>
      <c r="N4840" t="s">
        <v>49</v>
      </c>
      <c r="O4840">
        <v>29</v>
      </c>
      <c r="P4840" t="s">
        <v>3364</v>
      </c>
      <c r="Q4840" t="s">
        <v>51</v>
      </c>
      <c r="R4840" t="s">
        <v>18258</v>
      </c>
      <c r="S4840" t="s">
        <v>109</v>
      </c>
      <c r="T4840">
        <v>0</v>
      </c>
      <c r="U4840">
        <v>0</v>
      </c>
      <c r="V4840" t="s">
        <v>68</v>
      </c>
      <c r="W4840" t="s">
        <v>18262</v>
      </c>
      <c r="X4840" t="s">
        <v>57</v>
      </c>
      <c r="Y4840">
        <v>41</v>
      </c>
      <c r="Z4840">
        <v>64</v>
      </c>
      <c r="AA4840">
        <v>0</v>
      </c>
      <c r="AB4840" t="s">
        <v>58</v>
      </c>
      <c r="AC4840">
        <v>0</v>
      </c>
      <c r="AD4840" t="s">
        <v>59</v>
      </c>
    </row>
    <row r="4841" spans="1:30" x14ac:dyDescent="0.3">
      <c r="A4841" t="s">
        <v>4340</v>
      </c>
      <c r="B4841" t="s">
        <v>70</v>
      </c>
      <c r="C4841">
        <v>182412</v>
      </c>
      <c r="D4841">
        <v>805.66</v>
      </c>
      <c r="E4841" s="1">
        <v>43622</v>
      </c>
      <c r="F4841" s="1">
        <v>44201</v>
      </c>
      <c r="G4841" t="s">
        <v>103</v>
      </c>
      <c r="H4841" t="s">
        <v>55</v>
      </c>
      <c r="I4841" t="s">
        <v>4335</v>
      </c>
      <c r="J4841">
        <v>579</v>
      </c>
      <c r="K4841" t="s">
        <v>100</v>
      </c>
      <c r="L4841">
        <v>0</v>
      </c>
      <c r="M4841" t="s">
        <v>4336</v>
      </c>
      <c r="N4841" t="s">
        <v>49</v>
      </c>
      <c r="O4841">
        <v>40</v>
      </c>
      <c r="P4841" t="s">
        <v>914</v>
      </c>
      <c r="Q4841" t="s">
        <v>87</v>
      </c>
      <c r="R4841" t="s">
        <v>4337</v>
      </c>
      <c r="S4841" t="s">
        <v>89</v>
      </c>
      <c r="T4841">
        <v>0</v>
      </c>
      <c r="U4841">
        <v>0</v>
      </c>
      <c r="V4841" t="s">
        <v>90</v>
      </c>
      <c r="W4841" t="s">
        <v>4341</v>
      </c>
      <c r="X4841" t="s">
        <v>72</v>
      </c>
      <c r="Y4841">
        <v>24</v>
      </c>
      <c r="Z4841">
        <v>98</v>
      </c>
      <c r="AA4841">
        <v>1</v>
      </c>
      <c r="AB4841" t="s">
        <v>58</v>
      </c>
      <c r="AC4841">
        <v>1</v>
      </c>
      <c r="AD4841" t="s">
        <v>74</v>
      </c>
    </row>
    <row r="4842" spans="1:30" x14ac:dyDescent="0.3">
      <c r="A4842" t="s">
        <v>2069</v>
      </c>
      <c r="B4842" t="s">
        <v>54</v>
      </c>
      <c r="C4842">
        <v>408738</v>
      </c>
      <c r="D4842">
        <v>1535.26</v>
      </c>
      <c r="E4842" s="1">
        <v>43632</v>
      </c>
      <c r="F4842" s="1">
        <v>46502</v>
      </c>
      <c r="G4842" t="s">
        <v>40</v>
      </c>
      <c r="H4842" t="s">
        <v>80</v>
      </c>
      <c r="I4842" t="s">
        <v>2064</v>
      </c>
      <c r="J4842">
        <v>2870</v>
      </c>
      <c r="K4842" t="s">
        <v>42</v>
      </c>
      <c r="L4842">
        <v>1</v>
      </c>
      <c r="M4842" t="s">
        <v>2065</v>
      </c>
      <c r="N4842" t="s">
        <v>32</v>
      </c>
      <c r="O4842">
        <v>78</v>
      </c>
      <c r="P4842" t="s">
        <v>754</v>
      </c>
      <c r="Q4842" t="s">
        <v>87</v>
      </c>
      <c r="R4842" t="s">
        <v>2066</v>
      </c>
      <c r="S4842" t="s">
        <v>36</v>
      </c>
      <c r="T4842">
        <v>0</v>
      </c>
      <c r="U4842">
        <v>1</v>
      </c>
      <c r="V4842" t="s">
        <v>37</v>
      </c>
      <c r="W4842" t="s">
        <v>2070</v>
      </c>
      <c r="X4842" t="s">
        <v>72</v>
      </c>
      <c r="Y4842">
        <v>40</v>
      </c>
      <c r="Z4842">
        <v>45</v>
      </c>
      <c r="AA4842">
        <v>0</v>
      </c>
      <c r="AB4842" t="s">
        <v>45</v>
      </c>
      <c r="AC4842">
        <v>0</v>
      </c>
      <c r="AD4842" t="s">
        <v>74</v>
      </c>
    </row>
    <row r="4843" spans="1:30" x14ac:dyDescent="0.3">
      <c r="A4843" t="s">
        <v>14026</v>
      </c>
      <c r="B4843" t="s">
        <v>70</v>
      </c>
      <c r="C4843">
        <v>244499</v>
      </c>
      <c r="D4843">
        <v>1990.7</v>
      </c>
      <c r="E4843" s="1">
        <v>44129</v>
      </c>
      <c r="F4843" s="1">
        <v>44961</v>
      </c>
      <c r="G4843" t="s">
        <v>40</v>
      </c>
      <c r="H4843" t="s">
        <v>55</v>
      </c>
      <c r="I4843" t="s">
        <v>14019</v>
      </c>
      <c r="J4843">
        <v>832</v>
      </c>
      <c r="K4843" t="s">
        <v>100</v>
      </c>
      <c r="L4843">
        <v>0</v>
      </c>
      <c r="M4843" t="s">
        <v>14020</v>
      </c>
      <c r="N4843" t="s">
        <v>60</v>
      </c>
      <c r="O4843">
        <v>26</v>
      </c>
      <c r="P4843" t="s">
        <v>2285</v>
      </c>
      <c r="Q4843" t="s">
        <v>34</v>
      </c>
      <c r="R4843" t="s">
        <v>14021</v>
      </c>
      <c r="S4843" t="s">
        <v>109</v>
      </c>
      <c r="T4843">
        <v>1</v>
      </c>
      <c r="U4843">
        <v>0</v>
      </c>
      <c r="V4843" t="s">
        <v>68</v>
      </c>
      <c r="W4843" t="s">
        <v>14027</v>
      </c>
      <c r="X4843" t="s">
        <v>44</v>
      </c>
      <c r="Y4843">
        <v>36</v>
      </c>
      <c r="Z4843">
        <v>23</v>
      </c>
      <c r="AA4843">
        <v>0</v>
      </c>
      <c r="AB4843" t="s">
        <v>73</v>
      </c>
      <c r="AC4843">
        <v>0</v>
      </c>
      <c r="AD4843" t="s">
        <v>46</v>
      </c>
    </row>
    <row r="4844" spans="1:30" x14ac:dyDescent="0.3">
      <c r="A4844" t="s">
        <v>19689</v>
      </c>
      <c r="B4844" t="s">
        <v>39</v>
      </c>
      <c r="C4844">
        <v>56851</v>
      </c>
      <c r="D4844">
        <v>844.96</v>
      </c>
      <c r="E4844" s="1">
        <v>44888</v>
      </c>
      <c r="F4844" s="1">
        <v>46275</v>
      </c>
      <c r="G4844" t="s">
        <v>103</v>
      </c>
      <c r="H4844" t="s">
        <v>55</v>
      </c>
      <c r="I4844" t="s">
        <v>19684</v>
      </c>
      <c r="J4844">
        <v>1387</v>
      </c>
      <c r="K4844" t="s">
        <v>42</v>
      </c>
      <c r="L4844">
        <v>0</v>
      </c>
      <c r="M4844" t="s">
        <v>19685</v>
      </c>
      <c r="N4844" t="s">
        <v>60</v>
      </c>
      <c r="O4844">
        <v>40</v>
      </c>
      <c r="P4844" t="s">
        <v>3668</v>
      </c>
      <c r="Q4844" t="s">
        <v>62</v>
      </c>
      <c r="R4844" t="s">
        <v>19686</v>
      </c>
      <c r="S4844" t="s">
        <v>89</v>
      </c>
      <c r="T4844">
        <v>0</v>
      </c>
      <c r="U4844">
        <v>0</v>
      </c>
      <c r="V4844" t="s">
        <v>90</v>
      </c>
      <c r="W4844" t="s">
        <v>19690</v>
      </c>
      <c r="X4844" t="s">
        <v>44</v>
      </c>
      <c r="Y4844">
        <v>19</v>
      </c>
      <c r="Z4844">
        <v>46</v>
      </c>
      <c r="AA4844">
        <v>0</v>
      </c>
      <c r="AB4844" t="s">
        <v>45</v>
      </c>
      <c r="AC4844">
        <v>0</v>
      </c>
      <c r="AD4844" t="s">
        <v>46</v>
      </c>
    </row>
    <row r="4845" spans="1:30" x14ac:dyDescent="0.3">
      <c r="A4845" t="s">
        <v>719</v>
      </c>
      <c r="B4845" t="s">
        <v>118</v>
      </c>
      <c r="C4845">
        <v>431095</v>
      </c>
      <c r="D4845">
        <v>1396.81</v>
      </c>
      <c r="E4845" s="1">
        <v>42491</v>
      </c>
      <c r="F4845" s="1">
        <v>45321</v>
      </c>
      <c r="G4845" t="s">
        <v>103</v>
      </c>
      <c r="H4845" t="s">
        <v>41</v>
      </c>
      <c r="I4845" t="s">
        <v>711</v>
      </c>
      <c r="J4845">
        <v>2830</v>
      </c>
      <c r="K4845" t="s">
        <v>42</v>
      </c>
      <c r="L4845">
        <v>0</v>
      </c>
      <c r="M4845" t="s">
        <v>712</v>
      </c>
      <c r="N4845" t="s">
        <v>49</v>
      </c>
      <c r="O4845">
        <v>84</v>
      </c>
      <c r="P4845" t="s">
        <v>713</v>
      </c>
      <c r="Q4845" t="s">
        <v>51</v>
      </c>
      <c r="R4845" t="s">
        <v>714</v>
      </c>
      <c r="S4845" t="s">
        <v>36</v>
      </c>
      <c r="T4845">
        <v>0</v>
      </c>
      <c r="U4845">
        <v>1</v>
      </c>
      <c r="V4845" t="s">
        <v>37</v>
      </c>
      <c r="W4845" t="s">
        <v>720</v>
      </c>
      <c r="X4845" t="s">
        <v>57</v>
      </c>
      <c r="Y4845">
        <v>42</v>
      </c>
      <c r="Z4845">
        <v>33</v>
      </c>
      <c r="AA4845">
        <v>0</v>
      </c>
      <c r="AB4845" t="s">
        <v>45</v>
      </c>
      <c r="AC4845">
        <v>0</v>
      </c>
      <c r="AD4845" t="s">
        <v>59</v>
      </c>
    </row>
    <row r="4846" spans="1:30" x14ac:dyDescent="0.3">
      <c r="A4846" t="s">
        <v>10957</v>
      </c>
      <c r="B4846" t="s">
        <v>118</v>
      </c>
      <c r="C4846">
        <v>60362</v>
      </c>
      <c r="D4846">
        <v>1512.33</v>
      </c>
      <c r="E4846" s="1">
        <v>45528</v>
      </c>
      <c r="F4846" s="1">
        <v>46335</v>
      </c>
      <c r="G4846" t="s">
        <v>40</v>
      </c>
      <c r="H4846" t="s">
        <v>80</v>
      </c>
      <c r="I4846" t="s">
        <v>10954</v>
      </c>
      <c r="J4846">
        <v>807</v>
      </c>
      <c r="K4846" t="s">
        <v>100</v>
      </c>
      <c r="L4846">
        <v>1</v>
      </c>
      <c r="M4846" t="s">
        <v>10955</v>
      </c>
      <c r="N4846" t="s">
        <v>60</v>
      </c>
      <c r="O4846">
        <v>29</v>
      </c>
      <c r="P4846" t="s">
        <v>1575</v>
      </c>
      <c r="Q4846" t="s">
        <v>34</v>
      </c>
      <c r="R4846" t="s">
        <v>10956</v>
      </c>
      <c r="S4846" t="s">
        <v>109</v>
      </c>
      <c r="T4846">
        <v>1</v>
      </c>
      <c r="U4846">
        <v>0</v>
      </c>
      <c r="V4846" t="s">
        <v>68</v>
      </c>
      <c r="W4846" t="s">
        <v>10958</v>
      </c>
      <c r="X4846" t="s">
        <v>44</v>
      </c>
      <c r="Y4846">
        <v>23</v>
      </c>
      <c r="Z4846">
        <v>43</v>
      </c>
      <c r="AA4846">
        <v>0</v>
      </c>
      <c r="AB4846" t="s">
        <v>45</v>
      </c>
      <c r="AC4846">
        <v>0</v>
      </c>
      <c r="AD4846" t="s">
        <v>46</v>
      </c>
    </row>
    <row r="4847" spans="1:30" x14ac:dyDescent="0.3">
      <c r="A4847" t="s">
        <v>19107</v>
      </c>
      <c r="B4847" t="s">
        <v>70</v>
      </c>
      <c r="C4847">
        <v>413721</v>
      </c>
      <c r="D4847">
        <v>653.58000000000004</v>
      </c>
      <c r="E4847" s="1">
        <v>44207</v>
      </c>
      <c r="F4847" s="1">
        <v>45092</v>
      </c>
      <c r="G4847" t="s">
        <v>103</v>
      </c>
      <c r="H4847" t="s">
        <v>55</v>
      </c>
      <c r="I4847" t="s">
        <v>19104</v>
      </c>
      <c r="J4847">
        <v>885</v>
      </c>
      <c r="K4847" t="s">
        <v>100</v>
      </c>
      <c r="L4847">
        <v>0</v>
      </c>
      <c r="M4847" t="s">
        <v>19105</v>
      </c>
      <c r="N4847" t="s">
        <v>49</v>
      </c>
      <c r="O4847">
        <v>56</v>
      </c>
      <c r="P4847" t="s">
        <v>1040</v>
      </c>
      <c r="Q4847" t="s">
        <v>51</v>
      </c>
      <c r="R4847" t="s">
        <v>19106</v>
      </c>
      <c r="S4847" t="s">
        <v>36</v>
      </c>
      <c r="T4847">
        <v>0</v>
      </c>
      <c r="U4847">
        <v>0</v>
      </c>
      <c r="V4847" t="s">
        <v>37</v>
      </c>
      <c r="W4847" t="s">
        <v>19108</v>
      </c>
      <c r="X4847" t="s">
        <v>57</v>
      </c>
      <c r="Y4847">
        <v>50</v>
      </c>
      <c r="Z4847">
        <v>33</v>
      </c>
      <c r="AA4847">
        <v>0</v>
      </c>
      <c r="AB4847" t="s">
        <v>45</v>
      </c>
      <c r="AC4847">
        <v>0</v>
      </c>
      <c r="AD4847" t="s">
        <v>59</v>
      </c>
    </row>
    <row r="4848" spans="1:30" x14ac:dyDescent="0.3">
      <c r="A4848" t="s">
        <v>2892</v>
      </c>
      <c r="B4848" t="s">
        <v>54</v>
      </c>
      <c r="C4848">
        <v>48201</v>
      </c>
      <c r="D4848">
        <v>678.54</v>
      </c>
      <c r="E4848" s="1">
        <v>43264</v>
      </c>
      <c r="F4848" s="1">
        <v>43865</v>
      </c>
      <c r="G4848" t="s">
        <v>99</v>
      </c>
      <c r="H4848" t="s">
        <v>41</v>
      </c>
      <c r="I4848" t="s">
        <v>2889</v>
      </c>
      <c r="J4848">
        <v>601</v>
      </c>
      <c r="K4848" t="s">
        <v>100</v>
      </c>
      <c r="L4848">
        <v>0</v>
      </c>
      <c r="M4848" t="s">
        <v>2890</v>
      </c>
      <c r="N4848" t="s">
        <v>49</v>
      </c>
      <c r="O4848">
        <v>85</v>
      </c>
      <c r="P4848" t="s">
        <v>1986</v>
      </c>
      <c r="Q4848" t="s">
        <v>51</v>
      </c>
      <c r="R4848" t="s">
        <v>2891</v>
      </c>
      <c r="S4848" t="s">
        <v>36</v>
      </c>
      <c r="T4848">
        <v>0</v>
      </c>
      <c r="U4848">
        <v>1</v>
      </c>
      <c r="V4848" t="s">
        <v>37</v>
      </c>
      <c r="W4848" t="s">
        <v>2893</v>
      </c>
      <c r="X4848" t="s">
        <v>44</v>
      </c>
      <c r="Y4848">
        <v>29</v>
      </c>
      <c r="Z4848">
        <v>80</v>
      </c>
      <c r="AA4848">
        <v>1</v>
      </c>
      <c r="AB4848" t="s">
        <v>58</v>
      </c>
      <c r="AC4848">
        <v>1</v>
      </c>
      <c r="AD4848" t="s">
        <v>46</v>
      </c>
    </row>
    <row r="4849" spans="1:30" x14ac:dyDescent="0.3">
      <c r="A4849" t="s">
        <v>7683</v>
      </c>
      <c r="B4849" t="s">
        <v>70</v>
      </c>
      <c r="C4849">
        <v>326796</v>
      </c>
      <c r="D4849">
        <v>1398.16</v>
      </c>
      <c r="E4849" s="1">
        <v>45335</v>
      </c>
      <c r="F4849" s="1">
        <v>47007</v>
      </c>
      <c r="G4849" t="s">
        <v>103</v>
      </c>
      <c r="H4849" t="s">
        <v>41</v>
      </c>
      <c r="I4849" t="s">
        <v>7680</v>
      </c>
      <c r="J4849">
        <v>1672</v>
      </c>
      <c r="K4849" t="s">
        <v>42</v>
      </c>
      <c r="L4849">
        <v>0</v>
      </c>
      <c r="M4849" t="s">
        <v>7681</v>
      </c>
      <c r="N4849" t="s">
        <v>60</v>
      </c>
      <c r="O4849">
        <v>44</v>
      </c>
      <c r="P4849" t="s">
        <v>1712</v>
      </c>
      <c r="Q4849" t="s">
        <v>34</v>
      </c>
      <c r="R4849" t="s">
        <v>7682</v>
      </c>
      <c r="S4849" t="s">
        <v>89</v>
      </c>
      <c r="T4849">
        <v>1</v>
      </c>
      <c r="U4849">
        <v>0</v>
      </c>
      <c r="V4849" t="s">
        <v>90</v>
      </c>
      <c r="W4849" t="s">
        <v>7684</v>
      </c>
      <c r="X4849" t="s">
        <v>57</v>
      </c>
      <c r="Y4849">
        <v>7</v>
      </c>
      <c r="Z4849">
        <v>10</v>
      </c>
      <c r="AA4849">
        <v>0</v>
      </c>
      <c r="AB4849" t="s">
        <v>73</v>
      </c>
      <c r="AC4849">
        <v>0</v>
      </c>
      <c r="AD4849" t="s">
        <v>59</v>
      </c>
    </row>
    <row r="4850" spans="1:30" x14ac:dyDescent="0.3">
      <c r="A4850" t="s">
        <v>8032</v>
      </c>
      <c r="B4850" t="s">
        <v>118</v>
      </c>
      <c r="C4850">
        <v>227940</v>
      </c>
      <c r="D4850">
        <v>1861</v>
      </c>
      <c r="E4850" s="1">
        <v>42222</v>
      </c>
      <c r="F4850" s="1">
        <v>44557</v>
      </c>
      <c r="G4850" t="s">
        <v>99</v>
      </c>
      <c r="H4850" t="s">
        <v>80</v>
      </c>
      <c r="I4850" t="s">
        <v>8023</v>
      </c>
      <c r="J4850">
        <v>2335</v>
      </c>
      <c r="K4850" t="s">
        <v>42</v>
      </c>
      <c r="L4850">
        <v>1</v>
      </c>
      <c r="M4850" t="s">
        <v>8024</v>
      </c>
      <c r="N4850" t="s">
        <v>32</v>
      </c>
      <c r="O4850">
        <v>55</v>
      </c>
      <c r="P4850" t="s">
        <v>2166</v>
      </c>
      <c r="Q4850" t="s">
        <v>51</v>
      </c>
      <c r="R4850" t="s">
        <v>8025</v>
      </c>
      <c r="S4850" t="s">
        <v>97</v>
      </c>
      <c r="T4850">
        <v>0</v>
      </c>
      <c r="U4850">
        <v>0</v>
      </c>
      <c r="V4850" t="s">
        <v>37</v>
      </c>
      <c r="W4850" t="s">
        <v>8033</v>
      </c>
      <c r="X4850" t="s">
        <v>44</v>
      </c>
      <c r="Y4850">
        <v>13</v>
      </c>
      <c r="Z4850">
        <v>39</v>
      </c>
      <c r="AA4850">
        <v>0</v>
      </c>
      <c r="AB4850" t="s">
        <v>45</v>
      </c>
      <c r="AC4850">
        <v>0</v>
      </c>
      <c r="AD4850" t="s">
        <v>46</v>
      </c>
    </row>
    <row r="4851" spans="1:30" x14ac:dyDescent="0.3">
      <c r="A4851" t="s">
        <v>3067</v>
      </c>
      <c r="B4851" t="s">
        <v>70</v>
      </c>
      <c r="C4851">
        <v>286444</v>
      </c>
      <c r="D4851">
        <v>261.16000000000003</v>
      </c>
      <c r="E4851" s="1">
        <v>43353</v>
      </c>
      <c r="F4851" s="1">
        <v>44005</v>
      </c>
      <c r="G4851" t="s">
        <v>99</v>
      </c>
      <c r="H4851" t="s">
        <v>41</v>
      </c>
      <c r="I4851" t="s">
        <v>3060</v>
      </c>
      <c r="J4851">
        <v>652</v>
      </c>
      <c r="K4851" t="s">
        <v>100</v>
      </c>
      <c r="L4851">
        <v>0</v>
      </c>
      <c r="M4851" t="s">
        <v>3061</v>
      </c>
      <c r="N4851" t="s">
        <v>49</v>
      </c>
      <c r="O4851">
        <v>39</v>
      </c>
      <c r="P4851" t="s">
        <v>668</v>
      </c>
      <c r="Q4851" t="s">
        <v>62</v>
      </c>
      <c r="R4851" t="s">
        <v>3062</v>
      </c>
      <c r="S4851" t="s">
        <v>89</v>
      </c>
      <c r="T4851">
        <v>0</v>
      </c>
      <c r="U4851">
        <v>0</v>
      </c>
      <c r="V4851" t="s">
        <v>90</v>
      </c>
      <c r="W4851" t="s">
        <v>3068</v>
      </c>
      <c r="X4851" t="s">
        <v>44</v>
      </c>
      <c r="Y4851">
        <v>17</v>
      </c>
      <c r="Z4851">
        <v>10</v>
      </c>
      <c r="AA4851">
        <v>0</v>
      </c>
      <c r="AB4851" t="s">
        <v>73</v>
      </c>
      <c r="AC4851">
        <v>0</v>
      </c>
      <c r="AD4851" t="s">
        <v>46</v>
      </c>
    </row>
    <row r="4852" spans="1:30" x14ac:dyDescent="0.3">
      <c r="A4852" t="s">
        <v>1087</v>
      </c>
      <c r="B4852" t="s">
        <v>39</v>
      </c>
      <c r="C4852">
        <v>124362</v>
      </c>
      <c r="D4852">
        <v>1355.05</v>
      </c>
      <c r="E4852" s="1">
        <v>42802</v>
      </c>
      <c r="F4852" s="1">
        <v>44728</v>
      </c>
      <c r="G4852" t="s">
        <v>103</v>
      </c>
      <c r="H4852" t="s">
        <v>80</v>
      </c>
      <c r="I4852" t="s">
        <v>1079</v>
      </c>
      <c r="J4852">
        <v>1926</v>
      </c>
      <c r="K4852" t="s">
        <v>42</v>
      </c>
      <c r="L4852">
        <v>1</v>
      </c>
      <c r="M4852" t="s">
        <v>1080</v>
      </c>
      <c r="N4852" t="s">
        <v>32</v>
      </c>
      <c r="O4852">
        <v>21</v>
      </c>
      <c r="P4852" t="s">
        <v>1081</v>
      </c>
      <c r="Q4852" t="s">
        <v>62</v>
      </c>
      <c r="R4852" t="s">
        <v>1082</v>
      </c>
      <c r="S4852" t="s">
        <v>67</v>
      </c>
      <c r="T4852">
        <v>0</v>
      </c>
      <c r="U4852">
        <v>0</v>
      </c>
      <c r="V4852" t="s">
        <v>68</v>
      </c>
      <c r="W4852" t="s">
        <v>1088</v>
      </c>
      <c r="X4852" t="s">
        <v>44</v>
      </c>
      <c r="Y4852">
        <v>11</v>
      </c>
      <c r="Z4852">
        <v>9</v>
      </c>
      <c r="AA4852">
        <v>0</v>
      </c>
      <c r="AB4852" t="s">
        <v>73</v>
      </c>
      <c r="AC4852">
        <v>0</v>
      </c>
      <c r="AD4852" t="s">
        <v>46</v>
      </c>
    </row>
    <row r="4853" spans="1:30" x14ac:dyDescent="0.3">
      <c r="A4853" t="s">
        <v>679</v>
      </c>
      <c r="B4853" t="s">
        <v>39</v>
      </c>
      <c r="C4853">
        <v>104876</v>
      </c>
      <c r="D4853">
        <v>1169.81</v>
      </c>
      <c r="E4853" s="1">
        <v>42694</v>
      </c>
      <c r="F4853" s="1">
        <v>44156</v>
      </c>
      <c r="G4853" t="s">
        <v>40</v>
      </c>
      <c r="H4853" t="s">
        <v>80</v>
      </c>
      <c r="I4853" t="s">
        <v>676</v>
      </c>
      <c r="J4853">
        <v>1462</v>
      </c>
      <c r="K4853" t="s">
        <v>42</v>
      </c>
      <c r="L4853">
        <v>1</v>
      </c>
      <c r="M4853" t="s">
        <v>677</v>
      </c>
      <c r="N4853" t="s">
        <v>49</v>
      </c>
      <c r="O4853">
        <v>66</v>
      </c>
      <c r="P4853" t="s">
        <v>419</v>
      </c>
      <c r="Q4853" t="s">
        <v>51</v>
      </c>
      <c r="R4853" t="s">
        <v>678</v>
      </c>
      <c r="S4853" t="s">
        <v>36</v>
      </c>
      <c r="T4853">
        <v>0</v>
      </c>
      <c r="U4853">
        <v>1</v>
      </c>
      <c r="V4853" t="s">
        <v>37</v>
      </c>
      <c r="W4853" t="s">
        <v>680</v>
      </c>
      <c r="X4853" t="s">
        <v>57</v>
      </c>
      <c r="Y4853">
        <v>30</v>
      </c>
      <c r="Z4853">
        <v>17</v>
      </c>
      <c r="AA4853">
        <v>0</v>
      </c>
      <c r="AB4853" t="s">
        <v>73</v>
      </c>
      <c r="AC4853">
        <v>0</v>
      </c>
      <c r="AD4853" t="s">
        <v>59</v>
      </c>
    </row>
    <row r="4854" spans="1:30" x14ac:dyDescent="0.3">
      <c r="A4854" t="s">
        <v>1155</v>
      </c>
      <c r="B4854" t="s">
        <v>70</v>
      </c>
      <c r="C4854">
        <v>174938</v>
      </c>
      <c r="D4854">
        <v>1478.69</v>
      </c>
      <c r="E4854" s="1">
        <v>42062</v>
      </c>
      <c r="F4854" s="1">
        <v>44524</v>
      </c>
      <c r="G4854" t="s">
        <v>99</v>
      </c>
      <c r="H4854" t="s">
        <v>80</v>
      </c>
      <c r="I4854" t="s">
        <v>1152</v>
      </c>
      <c r="J4854">
        <v>2462</v>
      </c>
      <c r="K4854" t="s">
        <v>42</v>
      </c>
      <c r="L4854">
        <v>1</v>
      </c>
      <c r="M4854" t="s">
        <v>1153</v>
      </c>
      <c r="N4854" t="s">
        <v>32</v>
      </c>
      <c r="O4854">
        <v>56</v>
      </c>
      <c r="P4854" t="s">
        <v>419</v>
      </c>
      <c r="Q4854" t="s">
        <v>62</v>
      </c>
      <c r="R4854" t="s">
        <v>1154</v>
      </c>
      <c r="S4854" t="s">
        <v>36</v>
      </c>
      <c r="T4854">
        <v>0</v>
      </c>
      <c r="U4854">
        <v>0</v>
      </c>
      <c r="V4854" t="s">
        <v>37</v>
      </c>
      <c r="W4854" t="s">
        <v>1156</v>
      </c>
      <c r="X4854" t="s">
        <v>72</v>
      </c>
      <c r="Y4854">
        <v>34</v>
      </c>
      <c r="Z4854">
        <v>77</v>
      </c>
      <c r="AA4854">
        <v>1</v>
      </c>
      <c r="AB4854" t="s">
        <v>58</v>
      </c>
      <c r="AC4854">
        <v>1</v>
      </c>
      <c r="AD4854" t="s">
        <v>74</v>
      </c>
    </row>
    <row r="4855" spans="1:30" x14ac:dyDescent="0.3">
      <c r="A4855" t="s">
        <v>12349</v>
      </c>
      <c r="B4855" t="s">
        <v>118</v>
      </c>
      <c r="C4855">
        <v>133613</v>
      </c>
      <c r="D4855">
        <v>1471.91</v>
      </c>
      <c r="E4855" s="1">
        <v>43484</v>
      </c>
      <c r="F4855" s="1">
        <v>45040</v>
      </c>
      <c r="G4855" t="s">
        <v>103</v>
      </c>
      <c r="H4855" t="s">
        <v>80</v>
      </c>
      <c r="I4855" t="s">
        <v>12340</v>
      </c>
      <c r="J4855">
        <v>1556</v>
      </c>
      <c r="K4855" t="s">
        <v>42</v>
      </c>
      <c r="L4855">
        <v>1</v>
      </c>
      <c r="M4855" t="s">
        <v>12341</v>
      </c>
      <c r="N4855" t="s">
        <v>32</v>
      </c>
      <c r="O4855">
        <v>29</v>
      </c>
      <c r="P4855" t="s">
        <v>3383</v>
      </c>
      <c r="Q4855" t="s">
        <v>62</v>
      </c>
      <c r="R4855" t="s">
        <v>12342</v>
      </c>
      <c r="S4855" t="s">
        <v>109</v>
      </c>
      <c r="T4855">
        <v>0</v>
      </c>
      <c r="U4855">
        <v>0</v>
      </c>
      <c r="V4855" t="s">
        <v>68</v>
      </c>
      <c r="W4855" t="s">
        <v>12350</v>
      </c>
      <c r="X4855" t="s">
        <v>44</v>
      </c>
      <c r="Y4855">
        <v>30</v>
      </c>
      <c r="Z4855">
        <v>50</v>
      </c>
      <c r="AA4855">
        <v>0</v>
      </c>
      <c r="AB4855" t="s">
        <v>45</v>
      </c>
      <c r="AC4855">
        <v>0</v>
      </c>
      <c r="AD4855" t="s">
        <v>46</v>
      </c>
    </row>
    <row r="4856" spans="1:30" x14ac:dyDescent="0.3">
      <c r="A4856" t="s">
        <v>12722</v>
      </c>
      <c r="B4856" t="s">
        <v>54</v>
      </c>
      <c r="C4856">
        <v>440583</v>
      </c>
      <c r="D4856">
        <v>651.26</v>
      </c>
      <c r="E4856" s="1">
        <v>44161</v>
      </c>
      <c r="F4856" s="1">
        <v>45197</v>
      </c>
      <c r="G4856" t="s">
        <v>99</v>
      </c>
      <c r="H4856" t="s">
        <v>55</v>
      </c>
      <c r="I4856" t="s">
        <v>12715</v>
      </c>
      <c r="J4856">
        <v>1036</v>
      </c>
      <c r="K4856" t="s">
        <v>100</v>
      </c>
      <c r="L4856">
        <v>0</v>
      </c>
      <c r="M4856" t="s">
        <v>12716</v>
      </c>
      <c r="N4856" t="s">
        <v>60</v>
      </c>
      <c r="O4856">
        <v>53</v>
      </c>
      <c r="P4856" t="s">
        <v>1132</v>
      </c>
      <c r="Q4856" t="s">
        <v>51</v>
      </c>
      <c r="R4856" t="s">
        <v>12717</v>
      </c>
      <c r="S4856" t="s">
        <v>97</v>
      </c>
      <c r="T4856">
        <v>0</v>
      </c>
      <c r="U4856">
        <v>0</v>
      </c>
      <c r="V4856" t="s">
        <v>37</v>
      </c>
      <c r="W4856" t="s">
        <v>12723</v>
      </c>
      <c r="X4856" t="s">
        <v>57</v>
      </c>
      <c r="Y4856">
        <v>27</v>
      </c>
      <c r="Z4856">
        <v>69</v>
      </c>
      <c r="AA4856">
        <v>0</v>
      </c>
      <c r="AB4856" t="s">
        <v>58</v>
      </c>
      <c r="AC4856">
        <v>0</v>
      </c>
      <c r="AD4856" t="s">
        <v>59</v>
      </c>
    </row>
    <row r="4857" spans="1:30" x14ac:dyDescent="0.3">
      <c r="A4857" t="s">
        <v>3780</v>
      </c>
      <c r="B4857" t="s">
        <v>54</v>
      </c>
      <c r="C4857">
        <v>192615</v>
      </c>
      <c r="D4857">
        <v>618.59</v>
      </c>
      <c r="E4857" s="1">
        <v>45272</v>
      </c>
      <c r="F4857" s="1">
        <v>46825</v>
      </c>
      <c r="G4857" t="s">
        <v>103</v>
      </c>
      <c r="H4857" t="s">
        <v>55</v>
      </c>
      <c r="I4857" t="s">
        <v>3772</v>
      </c>
      <c r="J4857">
        <v>1553</v>
      </c>
      <c r="K4857" t="s">
        <v>42</v>
      </c>
      <c r="L4857">
        <v>0</v>
      </c>
      <c r="M4857" t="s">
        <v>3773</v>
      </c>
      <c r="N4857" t="s">
        <v>49</v>
      </c>
      <c r="O4857">
        <v>60</v>
      </c>
      <c r="P4857" t="s">
        <v>3774</v>
      </c>
      <c r="Q4857" t="s">
        <v>62</v>
      </c>
      <c r="R4857" t="s">
        <v>3775</v>
      </c>
      <c r="S4857" t="s">
        <v>36</v>
      </c>
      <c r="T4857">
        <v>0</v>
      </c>
      <c r="U4857">
        <v>1</v>
      </c>
      <c r="V4857" t="s">
        <v>37</v>
      </c>
      <c r="W4857" t="s">
        <v>3781</v>
      </c>
      <c r="X4857" t="s">
        <v>57</v>
      </c>
      <c r="Y4857">
        <v>23</v>
      </c>
      <c r="Z4857">
        <v>25</v>
      </c>
      <c r="AA4857">
        <v>0</v>
      </c>
      <c r="AB4857" t="s">
        <v>73</v>
      </c>
      <c r="AC4857">
        <v>0</v>
      </c>
      <c r="AD4857" t="s">
        <v>59</v>
      </c>
    </row>
    <row r="4858" spans="1:30" x14ac:dyDescent="0.3">
      <c r="A4858" t="s">
        <v>18016</v>
      </c>
      <c r="B4858" t="s">
        <v>118</v>
      </c>
      <c r="C4858">
        <v>246902</v>
      </c>
      <c r="D4858">
        <v>124.15</v>
      </c>
      <c r="E4858" s="1">
        <v>43143</v>
      </c>
      <c r="F4858" s="1">
        <v>43937</v>
      </c>
      <c r="G4858" t="s">
        <v>40</v>
      </c>
      <c r="H4858" t="s">
        <v>80</v>
      </c>
      <c r="I4858" t="s">
        <v>18009</v>
      </c>
      <c r="J4858">
        <v>794</v>
      </c>
      <c r="K4858" t="s">
        <v>100</v>
      </c>
      <c r="L4858">
        <v>1</v>
      </c>
      <c r="M4858" t="s">
        <v>18010</v>
      </c>
      <c r="N4858" t="s">
        <v>60</v>
      </c>
      <c r="O4858">
        <v>41</v>
      </c>
      <c r="P4858" t="s">
        <v>3039</v>
      </c>
      <c r="Q4858" t="s">
        <v>51</v>
      </c>
      <c r="R4858" t="s">
        <v>18011</v>
      </c>
      <c r="S4858" t="s">
        <v>89</v>
      </c>
      <c r="T4858">
        <v>0</v>
      </c>
      <c r="U4858">
        <v>0</v>
      </c>
      <c r="V4858" t="s">
        <v>90</v>
      </c>
      <c r="W4858" t="s">
        <v>18017</v>
      </c>
      <c r="X4858" t="s">
        <v>44</v>
      </c>
      <c r="Y4858">
        <v>11</v>
      </c>
      <c r="Z4858">
        <v>38</v>
      </c>
      <c r="AA4858">
        <v>0</v>
      </c>
      <c r="AB4858" t="s">
        <v>45</v>
      </c>
      <c r="AC4858">
        <v>0</v>
      </c>
      <c r="AD4858" t="s">
        <v>46</v>
      </c>
    </row>
    <row r="4859" spans="1:30" x14ac:dyDescent="0.3">
      <c r="A4859" t="s">
        <v>10149</v>
      </c>
      <c r="B4859" t="s">
        <v>54</v>
      </c>
      <c r="C4859">
        <v>381674</v>
      </c>
      <c r="D4859">
        <v>810.93</v>
      </c>
      <c r="E4859" s="1">
        <v>45338</v>
      </c>
      <c r="F4859" s="1">
        <v>46842</v>
      </c>
      <c r="G4859" t="s">
        <v>103</v>
      </c>
      <c r="H4859" t="s">
        <v>41</v>
      </c>
      <c r="I4859" t="s">
        <v>10142</v>
      </c>
      <c r="J4859">
        <v>1504</v>
      </c>
      <c r="K4859" t="s">
        <v>42</v>
      </c>
      <c r="L4859">
        <v>0</v>
      </c>
      <c r="M4859" t="s">
        <v>10143</v>
      </c>
      <c r="N4859" t="s">
        <v>49</v>
      </c>
      <c r="O4859">
        <v>85</v>
      </c>
      <c r="P4859" t="s">
        <v>2040</v>
      </c>
      <c r="Q4859" t="s">
        <v>87</v>
      </c>
      <c r="R4859" t="s">
        <v>10144</v>
      </c>
      <c r="S4859" t="s">
        <v>36</v>
      </c>
      <c r="T4859">
        <v>0</v>
      </c>
      <c r="U4859">
        <v>1</v>
      </c>
      <c r="V4859" t="s">
        <v>37</v>
      </c>
      <c r="W4859" t="s">
        <v>10150</v>
      </c>
      <c r="X4859" t="s">
        <v>72</v>
      </c>
      <c r="Y4859">
        <v>49</v>
      </c>
      <c r="Z4859">
        <v>27</v>
      </c>
      <c r="AA4859">
        <v>0</v>
      </c>
      <c r="AB4859" t="s">
        <v>73</v>
      </c>
      <c r="AC4859">
        <v>0</v>
      </c>
      <c r="AD4859" t="s">
        <v>74</v>
      </c>
    </row>
    <row r="4860" spans="1:30" x14ac:dyDescent="0.3">
      <c r="A4860" t="s">
        <v>10502</v>
      </c>
      <c r="B4860" t="s">
        <v>54</v>
      </c>
      <c r="C4860">
        <v>130137</v>
      </c>
      <c r="D4860">
        <v>1731.72</v>
      </c>
      <c r="E4860" s="1">
        <v>42300</v>
      </c>
      <c r="F4860" s="1">
        <v>44428</v>
      </c>
      <c r="G4860" t="s">
        <v>103</v>
      </c>
      <c r="H4860" t="s">
        <v>55</v>
      </c>
      <c r="I4860" t="s">
        <v>10497</v>
      </c>
      <c r="J4860">
        <v>2128</v>
      </c>
      <c r="K4860" t="s">
        <v>42</v>
      </c>
      <c r="L4860">
        <v>0</v>
      </c>
      <c r="M4860" t="s">
        <v>10498</v>
      </c>
      <c r="N4860" t="s">
        <v>32</v>
      </c>
      <c r="O4860">
        <v>39</v>
      </c>
      <c r="P4860" t="s">
        <v>4745</v>
      </c>
      <c r="Q4860" t="s">
        <v>62</v>
      </c>
      <c r="R4860" t="s">
        <v>10499</v>
      </c>
      <c r="S4860" t="s">
        <v>89</v>
      </c>
      <c r="T4860">
        <v>0</v>
      </c>
      <c r="U4860">
        <v>0</v>
      </c>
      <c r="V4860" t="s">
        <v>90</v>
      </c>
      <c r="W4860" t="s">
        <v>10503</v>
      </c>
      <c r="X4860" t="s">
        <v>57</v>
      </c>
      <c r="Y4860">
        <v>40</v>
      </c>
      <c r="Z4860">
        <v>92</v>
      </c>
      <c r="AA4860">
        <v>1</v>
      </c>
      <c r="AB4860" t="s">
        <v>58</v>
      </c>
      <c r="AC4860">
        <v>1</v>
      </c>
      <c r="AD4860" t="s">
        <v>59</v>
      </c>
    </row>
    <row r="4861" spans="1:30" x14ac:dyDescent="0.3">
      <c r="A4861" t="s">
        <v>12311</v>
      </c>
      <c r="B4861" t="s">
        <v>39</v>
      </c>
      <c r="C4861">
        <v>73613</v>
      </c>
      <c r="D4861">
        <v>773.37</v>
      </c>
      <c r="E4861" s="1">
        <v>44153</v>
      </c>
      <c r="F4861" s="1">
        <v>45611</v>
      </c>
      <c r="G4861" t="s">
        <v>99</v>
      </c>
      <c r="H4861" t="s">
        <v>55</v>
      </c>
      <c r="I4861" t="s">
        <v>12306</v>
      </c>
      <c r="J4861">
        <v>1458</v>
      </c>
      <c r="K4861" t="s">
        <v>42</v>
      </c>
      <c r="L4861">
        <v>0</v>
      </c>
      <c r="M4861" t="s">
        <v>12307</v>
      </c>
      <c r="N4861" t="s">
        <v>60</v>
      </c>
      <c r="O4861">
        <v>33</v>
      </c>
      <c r="P4861" t="s">
        <v>920</v>
      </c>
      <c r="Q4861" t="s">
        <v>34</v>
      </c>
      <c r="R4861" t="s">
        <v>12308</v>
      </c>
      <c r="S4861" t="s">
        <v>109</v>
      </c>
      <c r="T4861">
        <v>1</v>
      </c>
      <c r="U4861">
        <v>0</v>
      </c>
      <c r="V4861" t="s">
        <v>90</v>
      </c>
      <c r="W4861" t="s">
        <v>12312</v>
      </c>
      <c r="X4861" t="s">
        <v>72</v>
      </c>
      <c r="Y4861">
        <v>9</v>
      </c>
      <c r="Z4861">
        <v>61</v>
      </c>
      <c r="AA4861">
        <v>0</v>
      </c>
      <c r="AB4861" t="s">
        <v>58</v>
      </c>
      <c r="AC4861">
        <v>0</v>
      </c>
      <c r="AD4861" t="s">
        <v>74</v>
      </c>
    </row>
    <row r="4862" spans="1:30" x14ac:dyDescent="0.3">
      <c r="A4862" t="s">
        <v>14538</v>
      </c>
      <c r="B4862" t="s">
        <v>54</v>
      </c>
      <c r="C4862">
        <v>474187</v>
      </c>
      <c r="D4862">
        <v>1410.39</v>
      </c>
      <c r="E4862" s="1">
        <v>43893</v>
      </c>
      <c r="F4862" s="1">
        <v>47425</v>
      </c>
      <c r="G4862" t="s">
        <v>103</v>
      </c>
      <c r="H4862" t="s">
        <v>41</v>
      </c>
      <c r="I4862" t="s">
        <v>14535</v>
      </c>
      <c r="J4862">
        <v>3532</v>
      </c>
      <c r="K4862" t="s">
        <v>42</v>
      </c>
      <c r="L4862">
        <v>0</v>
      </c>
      <c r="M4862" t="s">
        <v>14536</v>
      </c>
      <c r="N4862" t="s">
        <v>60</v>
      </c>
      <c r="O4862">
        <v>25</v>
      </c>
      <c r="P4862" t="s">
        <v>2646</v>
      </c>
      <c r="Q4862" t="s">
        <v>51</v>
      </c>
      <c r="R4862" t="s">
        <v>14537</v>
      </c>
      <c r="S4862" t="s">
        <v>67</v>
      </c>
      <c r="T4862">
        <v>0</v>
      </c>
      <c r="U4862">
        <v>0</v>
      </c>
      <c r="V4862" t="s">
        <v>68</v>
      </c>
      <c r="W4862" t="s">
        <v>14539</v>
      </c>
      <c r="X4862" t="s">
        <v>57</v>
      </c>
      <c r="Y4862">
        <v>1</v>
      </c>
      <c r="Z4862">
        <v>93</v>
      </c>
      <c r="AA4862">
        <v>1</v>
      </c>
      <c r="AB4862" t="s">
        <v>58</v>
      </c>
      <c r="AC4862">
        <v>1</v>
      </c>
      <c r="AD4862" t="s">
        <v>59</v>
      </c>
    </row>
    <row r="4863" spans="1:30" x14ac:dyDescent="0.3">
      <c r="A4863" t="s">
        <v>16857</v>
      </c>
      <c r="B4863" t="s">
        <v>54</v>
      </c>
      <c r="C4863">
        <v>140796</v>
      </c>
      <c r="D4863">
        <v>1135.7</v>
      </c>
      <c r="E4863" s="1">
        <v>42545</v>
      </c>
      <c r="F4863" s="1">
        <v>44080</v>
      </c>
      <c r="G4863" t="s">
        <v>99</v>
      </c>
      <c r="H4863" t="s">
        <v>41</v>
      </c>
      <c r="I4863" t="s">
        <v>16854</v>
      </c>
      <c r="J4863">
        <v>1535</v>
      </c>
      <c r="K4863" t="s">
        <v>42</v>
      </c>
      <c r="L4863">
        <v>0</v>
      </c>
      <c r="M4863" t="s">
        <v>16855</v>
      </c>
      <c r="N4863" t="s">
        <v>49</v>
      </c>
      <c r="O4863">
        <v>65</v>
      </c>
      <c r="P4863" t="s">
        <v>2449</v>
      </c>
      <c r="Q4863" t="s">
        <v>34</v>
      </c>
      <c r="R4863" t="s">
        <v>16856</v>
      </c>
      <c r="S4863" t="s">
        <v>36</v>
      </c>
      <c r="T4863">
        <v>1</v>
      </c>
      <c r="U4863">
        <v>1</v>
      </c>
      <c r="V4863" t="s">
        <v>37</v>
      </c>
      <c r="W4863" t="s">
        <v>16858</v>
      </c>
      <c r="X4863" t="s">
        <v>57</v>
      </c>
      <c r="Y4863">
        <v>26</v>
      </c>
      <c r="Z4863">
        <v>4</v>
      </c>
      <c r="AA4863">
        <v>0</v>
      </c>
      <c r="AB4863" t="s">
        <v>73</v>
      </c>
      <c r="AC4863">
        <v>0</v>
      </c>
      <c r="AD4863" t="s">
        <v>59</v>
      </c>
    </row>
    <row r="4864" spans="1:30" x14ac:dyDescent="0.3">
      <c r="A4864" t="s">
        <v>16021</v>
      </c>
      <c r="B4864" t="s">
        <v>70</v>
      </c>
      <c r="C4864">
        <v>10292</v>
      </c>
      <c r="D4864">
        <v>1320.36</v>
      </c>
      <c r="E4864" s="1">
        <v>44847</v>
      </c>
      <c r="F4864" s="1">
        <v>48155</v>
      </c>
      <c r="G4864" t="s">
        <v>99</v>
      </c>
      <c r="H4864" t="s">
        <v>80</v>
      </c>
      <c r="I4864" t="s">
        <v>16014</v>
      </c>
      <c r="J4864">
        <v>3308</v>
      </c>
      <c r="K4864" t="s">
        <v>42</v>
      </c>
      <c r="L4864">
        <v>1</v>
      </c>
      <c r="M4864" t="s">
        <v>16015</v>
      </c>
      <c r="N4864" t="s">
        <v>32</v>
      </c>
      <c r="O4864">
        <v>58</v>
      </c>
      <c r="P4864" t="s">
        <v>2394</v>
      </c>
      <c r="Q4864" t="s">
        <v>34</v>
      </c>
      <c r="R4864" t="s">
        <v>16016</v>
      </c>
      <c r="S4864" t="s">
        <v>36</v>
      </c>
      <c r="T4864">
        <v>1</v>
      </c>
      <c r="U4864">
        <v>0</v>
      </c>
      <c r="V4864" t="s">
        <v>37</v>
      </c>
      <c r="W4864" t="s">
        <v>16022</v>
      </c>
      <c r="X4864" t="s">
        <v>72</v>
      </c>
      <c r="Y4864">
        <v>48</v>
      </c>
      <c r="Z4864">
        <v>62</v>
      </c>
      <c r="AA4864">
        <v>0</v>
      </c>
      <c r="AB4864" t="s">
        <v>58</v>
      </c>
      <c r="AC4864">
        <v>0</v>
      </c>
      <c r="AD4864" t="s">
        <v>74</v>
      </c>
    </row>
    <row r="4865" spans="1:30" x14ac:dyDescent="0.3">
      <c r="A4865" t="s">
        <v>725</v>
      </c>
      <c r="B4865" t="s">
        <v>118</v>
      </c>
      <c r="C4865">
        <v>239196</v>
      </c>
      <c r="D4865">
        <v>427.77</v>
      </c>
      <c r="E4865" s="1">
        <v>43014</v>
      </c>
      <c r="F4865" s="1">
        <v>44256</v>
      </c>
      <c r="G4865" t="s">
        <v>99</v>
      </c>
      <c r="H4865" t="s">
        <v>55</v>
      </c>
      <c r="I4865" t="s">
        <v>721</v>
      </c>
      <c r="J4865">
        <v>1242</v>
      </c>
      <c r="K4865" t="s">
        <v>42</v>
      </c>
      <c r="L4865">
        <v>0</v>
      </c>
      <c r="M4865" t="s">
        <v>722</v>
      </c>
      <c r="N4865" t="s">
        <v>60</v>
      </c>
      <c r="O4865">
        <v>84</v>
      </c>
      <c r="P4865" t="s">
        <v>723</v>
      </c>
      <c r="Q4865" t="s">
        <v>34</v>
      </c>
      <c r="R4865" t="s">
        <v>724</v>
      </c>
      <c r="S4865" t="s">
        <v>36</v>
      </c>
      <c r="T4865">
        <v>1</v>
      </c>
      <c r="U4865">
        <v>1</v>
      </c>
      <c r="V4865" t="s">
        <v>37</v>
      </c>
      <c r="W4865" t="s">
        <v>726</v>
      </c>
      <c r="X4865" t="s">
        <v>72</v>
      </c>
      <c r="Y4865">
        <v>11</v>
      </c>
      <c r="Z4865">
        <v>90</v>
      </c>
      <c r="AA4865">
        <v>1</v>
      </c>
      <c r="AB4865" t="s">
        <v>58</v>
      </c>
      <c r="AC4865">
        <v>1</v>
      </c>
      <c r="AD4865" t="s">
        <v>74</v>
      </c>
    </row>
    <row r="4866" spans="1:30" x14ac:dyDescent="0.3">
      <c r="A4866" t="s">
        <v>1828</v>
      </c>
      <c r="B4866" t="s">
        <v>54</v>
      </c>
      <c r="C4866">
        <v>473205</v>
      </c>
      <c r="D4866">
        <v>198.28</v>
      </c>
      <c r="E4866" s="1">
        <v>45112</v>
      </c>
      <c r="F4866" s="1">
        <v>47699</v>
      </c>
      <c r="G4866" t="s">
        <v>99</v>
      </c>
      <c r="H4866" t="s">
        <v>55</v>
      </c>
      <c r="I4866" t="s">
        <v>1825</v>
      </c>
      <c r="J4866">
        <v>2587</v>
      </c>
      <c r="K4866" t="s">
        <v>42</v>
      </c>
      <c r="L4866">
        <v>0</v>
      </c>
      <c r="M4866" t="s">
        <v>1826</v>
      </c>
      <c r="N4866" t="s">
        <v>60</v>
      </c>
      <c r="O4866">
        <v>19</v>
      </c>
      <c r="P4866" t="s">
        <v>298</v>
      </c>
      <c r="Q4866" t="s">
        <v>51</v>
      </c>
      <c r="R4866" t="s">
        <v>1827</v>
      </c>
      <c r="S4866" t="s">
        <v>67</v>
      </c>
      <c r="T4866">
        <v>0</v>
      </c>
      <c r="U4866">
        <v>0</v>
      </c>
      <c r="V4866" t="s">
        <v>68</v>
      </c>
      <c r="W4866" t="s">
        <v>1829</v>
      </c>
      <c r="X4866" t="s">
        <v>57</v>
      </c>
      <c r="Y4866">
        <v>15</v>
      </c>
      <c r="Z4866">
        <v>23</v>
      </c>
      <c r="AA4866">
        <v>0</v>
      </c>
      <c r="AB4866" t="s">
        <v>73</v>
      </c>
      <c r="AC4866">
        <v>0</v>
      </c>
      <c r="AD4866" t="s">
        <v>59</v>
      </c>
    </row>
    <row r="4867" spans="1:30" x14ac:dyDescent="0.3">
      <c r="A4867" t="s">
        <v>19553</v>
      </c>
      <c r="B4867" t="s">
        <v>39</v>
      </c>
      <c r="C4867">
        <v>488730</v>
      </c>
      <c r="D4867">
        <v>596.82000000000005</v>
      </c>
      <c r="E4867" s="1">
        <v>42221</v>
      </c>
      <c r="F4867" s="1">
        <v>45500</v>
      </c>
      <c r="G4867" t="s">
        <v>99</v>
      </c>
      <c r="H4867" t="s">
        <v>55</v>
      </c>
      <c r="I4867" t="s">
        <v>19550</v>
      </c>
      <c r="J4867">
        <v>3279</v>
      </c>
      <c r="K4867" t="s">
        <v>42</v>
      </c>
      <c r="L4867">
        <v>0</v>
      </c>
      <c r="M4867" t="s">
        <v>19551</v>
      </c>
      <c r="N4867" t="s">
        <v>49</v>
      </c>
      <c r="O4867">
        <v>57</v>
      </c>
      <c r="P4867" t="s">
        <v>264</v>
      </c>
      <c r="Q4867" t="s">
        <v>62</v>
      </c>
      <c r="R4867" t="s">
        <v>19552</v>
      </c>
      <c r="S4867" t="s">
        <v>36</v>
      </c>
      <c r="T4867">
        <v>0</v>
      </c>
      <c r="U4867">
        <v>0</v>
      </c>
      <c r="V4867" t="s">
        <v>37</v>
      </c>
      <c r="W4867" t="s">
        <v>19554</v>
      </c>
      <c r="X4867" t="s">
        <v>44</v>
      </c>
      <c r="Y4867">
        <v>16</v>
      </c>
      <c r="Z4867">
        <v>90</v>
      </c>
      <c r="AA4867">
        <v>1</v>
      </c>
      <c r="AB4867" t="s">
        <v>58</v>
      </c>
      <c r="AC4867">
        <v>1</v>
      </c>
      <c r="AD4867" t="s">
        <v>46</v>
      </c>
    </row>
    <row r="4868" spans="1:30" x14ac:dyDescent="0.3">
      <c r="A4868" t="s">
        <v>5723</v>
      </c>
      <c r="B4868" t="s">
        <v>70</v>
      </c>
      <c r="C4868">
        <v>407308</v>
      </c>
      <c r="D4868">
        <v>1510.11</v>
      </c>
      <c r="E4868" s="1">
        <v>42314</v>
      </c>
      <c r="F4868" s="1">
        <v>43081</v>
      </c>
      <c r="G4868" t="s">
        <v>103</v>
      </c>
      <c r="H4868" t="s">
        <v>41</v>
      </c>
      <c r="I4868" t="s">
        <v>5716</v>
      </c>
      <c r="J4868">
        <v>767</v>
      </c>
      <c r="K4868" t="s">
        <v>100</v>
      </c>
      <c r="L4868">
        <v>0</v>
      </c>
      <c r="M4868" t="s">
        <v>5717</v>
      </c>
      <c r="N4868" t="s">
        <v>32</v>
      </c>
      <c r="O4868">
        <v>41</v>
      </c>
      <c r="P4868" t="s">
        <v>2369</v>
      </c>
      <c r="Q4868" t="s">
        <v>51</v>
      </c>
      <c r="R4868" t="s">
        <v>5718</v>
      </c>
      <c r="S4868" t="s">
        <v>89</v>
      </c>
      <c r="T4868">
        <v>0</v>
      </c>
      <c r="U4868">
        <v>0</v>
      </c>
      <c r="V4868" t="s">
        <v>90</v>
      </c>
      <c r="W4868" t="s">
        <v>5724</v>
      </c>
      <c r="X4868" t="s">
        <v>44</v>
      </c>
      <c r="Y4868">
        <v>27</v>
      </c>
      <c r="Z4868">
        <v>92</v>
      </c>
      <c r="AA4868">
        <v>1</v>
      </c>
      <c r="AB4868" t="s">
        <v>58</v>
      </c>
      <c r="AC4868">
        <v>1</v>
      </c>
      <c r="AD4868" t="s">
        <v>46</v>
      </c>
    </row>
    <row r="4869" spans="1:30" x14ac:dyDescent="0.3">
      <c r="A4869" t="s">
        <v>8174</v>
      </c>
      <c r="B4869" t="s">
        <v>70</v>
      </c>
      <c r="C4869">
        <v>44566</v>
      </c>
      <c r="D4869">
        <v>1519.85</v>
      </c>
      <c r="E4869" s="1">
        <v>45022</v>
      </c>
      <c r="F4869" s="1">
        <v>45561</v>
      </c>
      <c r="G4869" t="s">
        <v>40</v>
      </c>
      <c r="H4869" t="s">
        <v>80</v>
      </c>
      <c r="I4869" t="s">
        <v>8169</v>
      </c>
      <c r="J4869">
        <v>539</v>
      </c>
      <c r="K4869" t="s">
        <v>100</v>
      </c>
      <c r="L4869">
        <v>1</v>
      </c>
      <c r="M4869" t="s">
        <v>8170</v>
      </c>
      <c r="N4869" t="s">
        <v>49</v>
      </c>
      <c r="O4869">
        <v>35</v>
      </c>
      <c r="P4869" t="s">
        <v>1700</v>
      </c>
      <c r="Q4869" t="s">
        <v>34</v>
      </c>
      <c r="R4869" t="s">
        <v>8171</v>
      </c>
      <c r="S4869" t="s">
        <v>109</v>
      </c>
      <c r="T4869">
        <v>1</v>
      </c>
      <c r="U4869">
        <v>0</v>
      </c>
      <c r="V4869" t="s">
        <v>90</v>
      </c>
      <c r="W4869" t="s">
        <v>8175</v>
      </c>
      <c r="X4869" t="s">
        <v>57</v>
      </c>
      <c r="Y4869">
        <v>38</v>
      </c>
      <c r="Z4869">
        <v>69</v>
      </c>
      <c r="AA4869">
        <v>0</v>
      </c>
      <c r="AB4869" t="s">
        <v>58</v>
      </c>
      <c r="AC4869">
        <v>0</v>
      </c>
      <c r="AD4869" t="s">
        <v>59</v>
      </c>
    </row>
    <row r="4870" spans="1:30" x14ac:dyDescent="0.3">
      <c r="A4870" t="s">
        <v>17307</v>
      </c>
      <c r="B4870" t="s">
        <v>39</v>
      </c>
      <c r="C4870">
        <v>354927</v>
      </c>
      <c r="D4870">
        <v>1578.19</v>
      </c>
      <c r="E4870" s="1">
        <v>42364</v>
      </c>
      <c r="F4870" s="1">
        <v>44391</v>
      </c>
      <c r="G4870" t="s">
        <v>99</v>
      </c>
      <c r="H4870" t="s">
        <v>55</v>
      </c>
      <c r="I4870" t="s">
        <v>17300</v>
      </c>
      <c r="J4870">
        <v>2027</v>
      </c>
      <c r="K4870" t="s">
        <v>42</v>
      </c>
      <c r="L4870">
        <v>0</v>
      </c>
      <c r="M4870" t="s">
        <v>17301</v>
      </c>
      <c r="N4870" t="s">
        <v>32</v>
      </c>
      <c r="O4870">
        <v>46</v>
      </c>
      <c r="P4870" t="s">
        <v>1526</v>
      </c>
      <c r="Q4870" t="s">
        <v>62</v>
      </c>
      <c r="R4870" t="s">
        <v>17302</v>
      </c>
      <c r="S4870" t="s">
        <v>97</v>
      </c>
      <c r="T4870">
        <v>0</v>
      </c>
      <c r="U4870">
        <v>0</v>
      </c>
      <c r="V4870" t="s">
        <v>90</v>
      </c>
      <c r="W4870" t="s">
        <v>17308</v>
      </c>
      <c r="X4870" t="s">
        <v>57</v>
      </c>
      <c r="Y4870">
        <v>4</v>
      </c>
      <c r="Z4870">
        <v>5</v>
      </c>
      <c r="AA4870">
        <v>0</v>
      </c>
      <c r="AB4870" t="s">
        <v>73</v>
      </c>
      <c r="AC4870">
        <v>0</v>
      </c>
      <c r="AD4870" t="s">
        <v>59</v>
      </c>
    </row>
    <row r="4871" spans="1:30" x14ac:dyDescent="0.3">
      <c r="A4871" t="s">
        <v>3796</v>
      </c>
      <c r="B4871" t="s">
        <v>118</v>
      </c>
      <c r="C4871">
        <v>32736</v>
      </c>
      <c r="D4871">
        <v>1299.4000000000001</v>
      </c>
      <c r="E4871" s="1">
        <v>44138</v>
      </c>
      <c r="F4871" s="1">
        <v>46055</v>
      </c>
      <c r="G4871" t="s">
        <v>99</v>
      </c>
      <c r="H4871" t="s">
        <v>41</v>
      </c>
      <c r="I4871" t="s">
        <v>3790</v>
      </c>
      <c r="J4871">
        <v>1917</v>
      </c>
      <c r="K4871" t="s">
        <v>42</v>
      </c>
      <c r="L4871">
        <v>0</v>
      </c>
      <c r="M4871" t="s">
        <v>3791</v>
      </c>
      <c r="N4871" t="s">
        <v>49</v>
      </c>
      <c r="O4871">
        <v>54</v>
      </c>
      <c r="P4871" t="s">
        <v>3792</v>
      </c>
      <c r="Q4871" t="s">
        <v>34</v>
      </c>
      <c r="R4871" t="s">
        <v>3793</v>
      </c>
      <c r="S4871" t="s">
        <v>97</v>
      </c>
      <c r="T4871">
        <v>1</v>
      </c>
      <c r="U4871">
        <v>0</v>
      </c>
      <c r="V4871" t="s">
        <v>37</v>
      </c>
      <c r="W4871" t="s">
        <v>3797</v>
      </c>
      <c r="X4871" t="s">
        <v>57</v>
      </c>
      <c r="Y4871">
        <v>43</v>
      </c>
      <c r="Z4871">
        <v>39</v>
      </c>
      <c r="AA4871">
        <v>0</v>
      </c>
      <c r="AB4871" t="s">
        <v>45</v>
      </c>
      <c r="AC4871">
        <v>0</v>
      </c>
      <c r="AD4871" t="s">
        <v>59</v>
      </c>
    </row>
    <row r="4872" spans="1:30" x14ac:dyDescent="0.3">
      <c r="A4872" t="s">
        <v>10013</v>
      </c>
      <c r="B4872" t="s">
        <v>54</v>
      </c>
      <c r="C4872">
        <v>127219</v>
      </c>
      <c r="D4872">
        <v>1436.73</v>
      </c>
      <c r="E4872" s="1">
        <v>45568</v>
      </c>
      <c r="F4872" s="1">
        <v>47434</v>
      </c>
      <c r="G4872" t="s">
        <v>103</v>
      </c>
      <c r="H4872" t="s">
        <v>41</v>
      </c>
      <c r="I4872" t="s">
        <v>10010</v>
      </c>
      <c r="J4872">
        <v>1866</v>
      </c>
      <c r="K4872" t="s">
        <v>42</v>
      </c>
      <c r="L4872">
        <v>0</v>
      </c>
      <c r="M4872" t="s">
        <v>10011</v>
      </c>
      <c r="N4872" t="s">
        <v>60</v>
      </c>
      <c r="O4872">
        <v>35</v>
      </c>
      <c r="P4872" t="s">
        <v>6650</v>
      </c>
      <c r="Q4872" t="s">
        <v>62</v>
      </c>
      <c r="R4872" t="s">
        <v>10012</v>
      </c>
      <c r="S4872" t="s">
        <v>109</v>
      </c>
      <c r="T4872">
        <v>0</v>
      </c>
      <c r="U4872">
        <v>0</v>
      </c>
      <c r="V4872" t="s">
        <v>90</v>
      </c>
      <c r="W4872" t="s">
        <v>10014</v>
      </c>
      <c r="X4872" t="s">
        <v>57</v>
      </c>
      <c r="Y4872">
        <v>42</v>
      </c>
      <c r="Z4872">
        <v>11</v>
      </c>
      <c r="AA4872">
        <v>0</v>
      </c>
      <c r="AB4872" t="s">
        <v>73</v>
      </c>
      <c r="AC4872">
        <v>0</v>
      </c>
      <c r="AD4872" t="s">
        <v>59</v>
      </c>
    </row>
    <row r="4873" spans="1:30" x14ac:dyDescent="0.3">
      <c r="A4873" t="s">
        <v>2385</v>
      </c>
      <c r="B4873" t="s">
        <v>118</v>
      </c>
      <c r="C4873">
        <v>284085</v>
      </c>
      <c r="D4873">
        <v>1199.0899999999999</v>
      </c>
      <c r="E4873" s="1">
        <v>42716</v>
      </c>
      <c r="F4873" s="1">
        <v>44285</v>
      </c>
      <c r="G4873" t="s">
        <v>103</v>
      </c>
      <c r="H4873" t="s">
        <v>41</v>
      </c>
      <c r="I4873" t="s">
        <v>2379</v>
      </c>
      <c r="J4873">
        <v>1569</v>
      </c>
      <c r="K4873" t="s">
        <v>42</v>
      </c>
      <c r="L4873">
        <v>0</v>
      </c>
      <c r="M4873" t="s">
        <v>2380</v>
      </c>
      <c r="N4873" t="s">
        <v>32</v>
      </c>
      <c r="O4873">
        <v>41</v>
      </c>
      <c r="P4873" t="s">
        <v>2381</v>
      </c>
      <c r="Q4873" t="s">
        <v>62</v>
      </c>
      <c r="R4873" t="s">
        <v>2382</v>
      </c>
      <c r="S4873" t="s">
        <v>89</v>
      </c>
      <c r="T4873">
        <v>0</v>
      </c>
      <c r="U4873">
        <v>0</v>
      </c>
      <c r="V4873" t="s">
        <v>90</v>
      </c>
      <c r="W4873" t="s">
        <v>2386</v>
      </c>
      <c r="X4873" t="s">
        <v>44</v>
      </c>
      <c r="Y4873">
        <v>14</v>
      </c>
      <c r="Z4873">
        <v>69</v>
      </c>
      <c r="AA4873">
        <v>0</v>
      </c>
      <c r="AB4873" t="s">
        <v>58</v>
      </c>
      <c r="AC4873">
        <v>0</v>
      </c>
      <c r="AD4873" t="s">
        <v>46</v>
      </c>
    </row>
    <row r="4874" spans="1:30" x14ac:dyDescent="0.3">
      <c r="A4874" t="s">
        <v>11534</v>
      </c>
      <c r="B4874" t="s">
        <v>118</v>
      </c>
      <c r="C4874">
        <v>247949</v>
      </c>
      <c r="D4874">
        <v>1065</v>
      </c>
      <c r="E4874" s="1">
        <v>43331</v>
      </c>
      <c r="F4874" s="1">
        <v>46405</v>
      </c>
      <c r="G4874" t="s">
        <v>103</v>
      </c>
      <c r="H4874" t="s">
        <v>80</v>
      </c>
      <c r="I4874" t="s">
        <v>11529</v>
      </c>
      <c r="J4874">
        <v>3074</v>
      </c>
      <c r="K4874" t="s">
        <v>42</v>
      </c>
      <c r="L4874">
        <v>1</v>
      </c>
      <c r="M4874" t="s">
        <v>11530</v>
      </c>
      <c r="N4874" t="s">
        <v>32</v>
      </c>
      <c r="O4874">
        <v>63</v>
      </c>
      <c r="P4874" t="s">
        <v>635</v>
      </c>
      <c r="Q4874" t="s">
        <v>34</v>
      </c>
      <c r="R4874" t="s">
        <v>11531</v>
      </c>
      <c r="S4874" t="s">
        <v>36</v>
      </c>
      <c r="T4874">
        <v>1</v>
      </c>
      <c r="U4874">
        <v>1</v>
      </c>
      <c r="V4874" t="s">
        <v>37</v>
      </c>
      <c r="W4874" t="s">
        <v>11535</v>
      </c>
      <c r="X4874" t="s">
        <v>44</v>
      </c>
      <c r="Y4874">
        <v>18</v>
      </c>
      <c r="Z4874">
        <v>59</v>
      </c>
      <c r="AA4874">
        <v>0</v>
      </c>
      <c r="AB4874" t="s">
        <v>45</v>
      </c>
      <c r="AC4874">
        <v>0</v>
      </c>
      <c r="AD4874" t="s">
        <v>46</v>
      </c>
    </row>
    <row r="4875" spans="1:30" x14ac:dyDescent="0.3">
      <c r="A4875" t="s">
        <v>14689</v>
      </c>
      <c r="B4875" t="s">
        <v>118</v>
      </c>
      <c r="C4875">
        <v>435069</v>
      </c>
      <c r="D4875">
        <v>1923.81</v>
      </c>
      <c r="E4875" s="1">
        <v>42407</v>
      </c>
      <c r="F4875" s="1">
        <v>45966</v>
      </c>
      <c r="G4875" t="s">
        <v>103</v>
      </c>
      <c r="H4875" t="s">
        <v>55</v>
      </c>
      <c r="I4875" t="s">
        <v>14684</v>
      </c>
      <c r="J4875">
        <v>3559</v>
      </c>
      <c r="K4875" t="s">
        <v>42</v>
      </c>
      <c r="L4875">
        <v>0</v>
      </c>
      <c r="M4875" t="s">
        <v>14685</v>
      </c>
      <c r="N4875" t="s">
        <v>32</v>
      </c>
      <c r="O4875">
        <v>83</v>
      </c>
      <c r="P4875" t="s">
        <v>4318</v>
      </c>
      <c r="Q4875" t="s">
        <v>62</v>
      </c>
      <c r="R4875" t="s">
        <v>14686</v>
      </c>
      <c r="S4875" t="s">
        <v>36</v>
      </c>
      <c r="T4875">
        <v>0</v>
      </c>
      <c r="U4875">
        <v>1</v>
      </c>
      <c r="V4875" t="s">
        <v>37</v>
      </c>
      <c r="W4875" t="s">
        <v>14690</v>
      </c>
      <c r="X4875" t="s">
        <v>72</v>
      </c>
      <c r="Y4875">
        <v>6</v>
      </c>
      <c r="Z4875">
        <v>64</v>
      </c>
      <c r="AA4875">
        <v>0</v>
      </c>
      <c r="AB4875" t="s">
        <v>58</v>
      </c>
      <c r="AC4875">
        <v>0</v>
      </c>
      <c r="AD4875" t="s">
        <v>74</v>
      </c>
    </row>
    <row r="4876" spans="1:30" x14ac:dyDescent="0.3">
      <c r="A4876" t="s">
        <v>14397</v>
      </c>
      <c r="B4876" t="s">
        <v>118</v>
      </c>
      <c r="C4876">
        <v>46335</v>
      </c>
      <c r="D4876">
        <v>756.46</v>
      </c>
      <c r="E4876" s="1">
        <v>42830</v>
      </c>
      <c r="F4876" s="1">
        <v>44539</v>
      </c>
      <c r="G4876" t="s">
        <v>99</v>
      </c>
      <c r="H4876" t="s">
        <v>55</v>
      </c>
      <c r="I4876" t="s">
        <v>14394</v>
      </c>
      <c r="J4876">
        <v>1709</v>
      </c>
      <c r="K4876" t="s">
        <v>42</v>
      </c>
      <c r="L4876">
        <v>0</v>
      </c>
      <c r="M4876" t="s">
        <v>14395</v>
      </c>
      <c r="N4876" t="s">
        <v>49</v>
      </c>
      <c r="O4876">
        <v>85</v>
      </c>
      <c r="P4876" t="s">
        <v>228</v>
      </c>
      <c r="Q4876" t="s">
        <v>34</v>
      </c>
      <c r="R4876" t="s">
        <v>14396</v>
      </c>
      <c r="S4876" t="s">
        <v>36</v>
      </c>
      <c r="T4876">
        <v>1</v>
      </c>
      <c r="U4876">
        <v>1</v>
      </c>
      <c r="V4876" t="s">
        <v>37</v>
      </c>
      <c r="W4876" t="s">
        <v>14398</v>
      </c>
      <c r="X4876" t="s">
        <v>72</v>
      </c>
      <c r="Y4876">
        <v>16</v>
      </c>
      <c r="Z4876">
        <v>25</v>
      </c>
      <c r="AA4876">
        <v>0</v>
      </c>
      <c r="AB4876" t="s">
        <v>73</v>
      </c>
      <c r="AC4876">
        <v>0</v>
      </c>
      <c r="AD4876" t="s">
        <v>74</v>
      </c>
    </row>
    <row r="4877" spans="1:30" x14ac:dyDescent="0.3">
      <c r="A4877" t="s">
        <v>3282</v>
      </c>
      <c r="B4877" t="s">
        <v>70</v>
      </c>
      <c r="C4877">
        <v>42471</v>
      </c>
      <c r="D4877">
        <v>1113.6199999999999</v>
      </c>
      <c r="E4877" s="1">
        <v>43191</v>
      </c>
      <c r="F4877" s="1">
        <v>44387</v>
      </c>
      <c r="G4877" t="s">
        <v>99</v>
      </c>
      <c r="H4877" t="s">
        <v>41</v>
      </c>
      <c r="I4877" t="s">
        <v>3276</v>
      </c>
      <c r="J4877">
        <v>1196</v>
      </c>
      <c r="K4877" t="s">
        <v>42</v>
      </c>
      <c r="L4877">
        <v>0</v>
      </c>
      <c r="M4877" t="s">
        <v>3277</v>
      </c>
      <c r="N4877" t="s">
        <v>60</v>
      </c>
      <c r="O4877">
        <v>70</v>
      </c>
      <c r="P4877" t="s">
        <v>3278</v>
      </c>
      <c r="Q4877" t="s">
        <v>51</v>
      </c>
      <c r="R4877" t="s">
        <v>3279</v>
      </c>
      <c r="S4877" t="s">
        <v>36</v>
      </c>
      <c r="T4877">
        <v>0</v>
      </c>
      <c r="U4877">
        <v>1</v>
      </c>
      <c r="V4877" t="s">
        <v>37</v>
      </c>
      <c r="W4877" t="s">
        <v>3283</v>
      </c>
      <c r="X4877" t="s">
        <v>57</v>
      </c>
      <c r="Y4877">
        <v>42</v>
      </c>
      <c r="Z4877">
        <v>52</v>
      </c>
      <c r="AA4877">
        <v>0</v>
      </c>
      <c r="AB4877" t="s">
        <v>45</v>
      </c>
      <c r="AC4877">
        <v>0</v>
      </c>
      <c r="AD4877" t="s">
        <v>59</v>
      </c>
    </row>
    <row r="4878" spans="1:30" x14ac:dyDescent="0.3">
      <c r="A4878" t="s">
        <v>17107</v>
      </c>
      <c r="B4878" t="s">
        <v>54</v>
      </c>
      <c r="C4878">
        <v>397446</v>
      </c>
      <c r="D4878">
        <v>1938.91</v>
      </c>
      <c r="E4878" s="1">
        <v>42633</v>
      </c>
      <c r="F4878" s="1">
        <v>43709</v>
      </c>
      <c r="G4878" t="s">
        <v>40</v>
      </c>
      <c r="H4878" t="s">
        <v>41</v>
      </c>
      <c r="I4878" t="s">
        <v>17104</v>
      </c>
      <c r="J4878">
        <v>1076</v>
      </c>
      <c r="K4878" t="s">
        <v>100</v>
      </c>
      <c r="L4878">
        <v>0</v>
      </c>
      <c r="M4878" t="s">
        <v>17105</v>
      </c>
      <c r="N4878" t="s">
        <v>32</v>
      </c>
      <c r="O4878">
        <v>47</v>
      </c>
      <c r="P4878" t="s">
        <v>2387</v>
      </c>
      <c r="Q4878" t="s">
        <v>34</v>
      </c>
      <c r="R4878" t="s">
        <v>17106</v>
      </c>
      <c r="S4878" t="s">
        <v>97</v>
      </c>
      <c r="T4878">
        <v>1</v>
      </c>
      <c r="U4878">
        <v>0</v>
      </c>
      <c r="V4878" t="s">
        <v>90</v>
      </c>
      <c r="W4878" t="s">
        <v>17108</v>
      </c>
      <c r="X4878" t="s">
        <v>72</v>
      </c>
      <c r="Y4878">
        <v>35</v>
      </c>
      <c r="Z4878">
        <v>71</v>
      </c>
      <c r="AA4878">
        <v>1</v>
      </c>
      <c r="AB4878" t="s">
        <v>58</v>
      </c>
      <c r="AC4878">
        <v>1</v>
      </c>
      <c r="AD4878" t="s">
        <v>74</v>
      </c>
    </row>
    <row r="4879" spans="1:30" x14ac:dyDescent="0.3">
      <c r="A4879" t="s">
        <v>10408</v>
      </c>
      <c r="B4879" t="s">
        <v>39</v>
      </c>
      <c r="C4879">
        <v>177967</v>
      </c>
      <c r="D4879">
        <v>156.32</v>
      </c>
      <c r="E4879" s="1">
        <v>43948</v>
      </c>
      <c r="F4879" s="1">
        <v>47027</v>
      </c>
      <c r="G4879" t="s">
        <v>99</v>
      </c>
      <c r="H4879" t="s">
        <v>41</v>
      </c>
      <c r="I4879" t="s">
        <v>10404</v>
      </c>
      <c r="J4879">
        <v>3079</v>
      </c>
      <c r="K4879" t="s">
        <v>42</v>
      </c>
      <c r="L4879">
        <v>0</v>
      </c>
      <c r="M4879" t="s">
        <v>7737</v>
      </c>
      <c r="N4879" t="s">
        <v>60</v>
      </c>
      <c r="O4879">
        <v>73</v>
      </c>
      <c r="P4879" t="s">
        <v>228</v>
      </c>
      <c r="Q4879" t="s">
        <v>62</v>
      </c>
      <c r="R4879" t="s">
        <v>10405</v>
      </c>
      <c r="S4879" t="s">
        <v>36</v>
      </c>
      <c r="T4879">
        <v>0</v>
      </c>
      <c r="U4879">
        <v>1</v>
      </c>
      <c r="V4879" t="s">
        <v>37</v>
      </c>
      <c r="W4879" t="s">
        <v>10409</v>
      </c>
      <c r="X4879" t="s">
        <v>57</v>
      </c>
      <c r="Y4879">
        <v>44</v>
      </c>
      <c r="Z4879">
        <v>60</v>
      </c>
      <c r="AA4879">
        <v>0</v>
      </c>
      <c r="AB4879" t="s">
        <v>45</v>
      </c>
      <c r="AC4879">
        <v>0</v>
      </c>
      <c r="AD4879" t="s">
        <v>59</v>
      </c>
    </row>
    <row r="4880" spans="1:30" x14ac:dyDescent="0.3">
      <c r="A4880" t="s">
        <v>18598</v>
      </c>
      <c r="B4880" t="s">
        <v>54</v>
      </c>
      <c r="C4880">
        <v>186684</v>
      </c>
      <c r="D4880">
        <v>112.9</v>
      </c>
      <c r="E4880" s="1">
        <v>44980</v>
      </c>
      <c r="F4880" s="1">
        <v>45352</v>
      </c>
      <c r="G4880" t="s">
        <v>40</v>
      </c>
      <c r="H4880" t="s">
        <v>80</v>
      </c>
      <c r="I4880" t="s">
        <v>18593</v>
      </c>
      <c r="J4880">
        <v>372</v>
      </c>
      <c r="K4880" t="s">
        <v>100</v>
      </c>
      <c r="L4880">
        <v>1</v>
      </c>
      <c r="M4880" t="s">
        <v>18594</v>
      </c>
      <c r="N4880" t="s">
        <v>49</v>
      </c>
      <c r="O4880">
        <v>47</v>
      </c>
      <c r="P4880" t="s">
        <v>1953</v>
      </c>
      <c r="Q4880" t="s">
        <v>62</v>
      </c>
      <c r="R4880" t="s">
        <v>18595</v>
      </c>
      <c r="S4880" t="s">
        <v>97</v>
      </c>
      <c r="T4880">
        <v>0</v>
      </c>
      <c r="U4880">
        <v>0</v>
      </c>
      <c r="V4880" t="s">
        <v>90</v>
      </c>
      <c r="W4880" t="s">
        <v>18599</v>
      </c>
      <c r="X4880" t="s">
        <v>44</v>
      </c>
      <c r="Y4880">
        <v>28</v>
      </c>
      <c r="Z4880">
        <v>30</v>
      </c>
      <c r="AA4880">
        <v>0</v>
      </c>
      <c r="AB4880" t="s">
        <v>73</v>
      </c>
      <c r="AC4880">
        <v>0</v>
      </c>
      <c r="AD4880" t="s">
        <v>46</v>
      </c>
    </row>
    <row r="4881" spans="1:30" x14ac:dyDescent="0.3">
      <c r="A4881" t="s">
        <v>5462</v>
      </c>
      <c r="B4881" t="s">
        <v>70</v>
      </c>
      <c r="C4881">
        <v>105427</v>
      </c>
      <c r="D4881">
        <v>298.49</v>
      </c>
      <c r="E4881" s="1">
        <v>44213</v>
      </c>
      <c r="F4881" s="1">
        <v>46971</v>
      </c>
      <c r="G4881" t="s">
        <v>99</v>
      </c>
      <c r="H4881" t="s">
        <v>41</v>
      </c>
      <c r="I4881" t="s">
        <v>5455</v>
      </c>
      <c r="J4881">
        <v>2758</v>
      </c>
      <c r="K4881" t="s">
        <v>42</v>
      </c>
      <c r="L4881">
        <v>0</v>
      </c>
      <c r="M4881" t="s">
        <v>5456</v>
      </c>
      <c r="N4881" t="s">
        <v>49</v>
      </c>
      <c r="O4881">
        <v>53</v>
      </c>
      <c r="P4881" t="s">
        <v>836</v>
      </c>
      <c r="Q4881" t="s">
        <v>51</v>
      </c>
      <c r="R4881" t="s">
        <v>5457</v>
      </c>
      <c r="S4881" t="s">
        <v>97</v>
      </c>
      <c r="T4881">
        <v>0</v>
      </c>
      <c r="U4881">
        <v>0</v>
      </c>
      <c r="V4881" t="s">
        <v>37</v>
      </c>
      <c r="W4881" t="s">
        <v>5463</v>
      </c>
      <c r="X4881" t="s">
        <v>72</v>
      </c>
      <c r="Y4881">
        <v>41</v>
      </c>
      <c r="Z4881">
        <v>4</v>
      </c>
      <c r="AA4881">
        <v>0</v>
      </c>
      <c r="AB4881" t="s">
        <v>73</v>
      </c>
      <c r="AC4881">
        <v>0</v>
      </c>
      <c r="AD4881" t="s">
        <v>74</v>
      </c>
    </row>
    <row r="4882" spans="1:30" x14ac:dyDescent="0.3">
      <c r="A4882" t="s">
        <v>7876</v>
      </c>
      <c r="B4882" t="s">
        <v>70</v>
      </c>
      <c r="C4882">
        <v>41795</v>
      </c>
      <c r="D4882">
        <v>1558.82</v>
      </c>
      <c r="E4882" s="1">
        <v>43862</v>
      </c>
      <c r="F4882" s="1">
        <v>47380</v>
      </c>
      <c r="G4882" t="s">
        <v>40</v>
      </c>
      <c r="H4882" t="s">
        <v>55</v>
      </c>
      <c r="I4882" t="s">
        <v>7873</v>
      </c>
      <c r="J4882">
        <v>3518</v>
      </c>
      <c r="K4882" t="s">
        <v>42</v>
      </c>
      <c r="L4882">
        <v>0</v>
      </c>
      <c r="M4882" t="s">
        <v>7874</v>
      </c>
      <c r="N4882" t="s">
        <v>60</v>
      </c>
      <c r="O4882">
        <v>54</v>
      </c>
      <c r="P4882" t="s">
        <v>203</v>
      </c>
      <c r="Q4882" t="s">
        <v>51</v>
      </c>
      <c r="R4882" t="s">
        <v>7875</v>
      </c>
      <c r="S4882" t="s">
        <v>97</v>
      </c>
      <c r="T4882">
        <v>0</v>
      </c>
      <c r="U4882">
        <v>0</v>
      </c>
      <c r="V4882" t="s">
        <v>37</v>
      </c>
      <c r="W4882" t="s">
        <v>7877</v>
      </c>
      <c r="X4882" t="s">
        <v>57</v>
      </c>
      <c r="Y4882">
        <v>10</v>
      </c>
      <c r="Z4882">
        <v>8</v>
      </c>
      <c r="AA4882">
        <v>0</v>
      </c>
      <c r="AB4882" t="s">
        <v>73</v>
      </c>
      <c r="AC4882">
        <v>0</v>
      </c>
      <c r="AD4882" t="s">
        <v>59</v>
      </c>
    </row>
    <row r="4883" spans="1:30" x14ac:dyDescent="0.3">
      <c r="A4883" t="s">
        <v>13221</v>
      </c>
      <c r="B4883" t="s">
        <v>54</v>
      </c>
      <c r="C4883">
        <v>489181</v>
      </c>
      <c r="D4883">
        <v>1382.04</v>
      </c>
      <c r="E4883" s="1">
        <v>44238</v>
      </c>
      <c r="F4883" s="1">
        <v>45638</v>
      </c>
      <c r="G4883" t="s">
        <v>103</v>
      </c>
      <c r="H4883" t="s">
        <v>55</v>
      </c>
      <c r="I4883" t="s">
        <v>13216</v>
      </c>
      <c r="J4883">
        <v>1400</v>
      </c>
      <c r="K4883" t="s">
        <v>42</v>
      </c>
      <c r="L4883">
        <v>0</v>
      </c>
      <c r="M4883" t="s">
        <v>13217</v>
      </c>
      <c r="N4883" t="s">
        <v>49</v>
      </c>
      <c r="O4883">
        <v>74</v>
      </c>
      <c r="P4883" t="s">
        <v>948</v>
      </c>
      <c r="Q4883" t="s">
        <v>51</v>
      </c>
      <c r="R4883" t="s">
        <v>13218</v>
      </c>
      <c r="S4883" t="s">
        <v>36</v>
      </c>
      <c r="T4883">
        <v>0</v>
      </c>
      <c r="U4883">
        <v>1</v>
      </c>
      <c r="V4883" t="s">
        <v>37</v>
      </c>
      <c r="W4883" t="s">
        <v>13222</v>
      </c>
      <c r="X4883" t="s">
        <v>44</v>
      </c>
      <c r="Y4883">
        <v>26</v>
      </c>
      <c r="Z4883">
        <v>28</v>
      </c>
      <c r="AA4883">
        <v>0</v>
      </c>
      <c r="AB4883" t="s">
        <v>73</v>
      </c>
      <c r="AC4883">
        <v>0</v>
      </c>
      <c r="AD4883" t="s">
        <v>46</v>
      </c>
    </row>
    <row r="4884" spans="1:30" x14ac:dyDescent="0.3">
      <c r="A4884" t="s">
        <v>10586</v>
      </c>
      <c r="B4884" t="s">
        <v>118</v>
      </c>
      <c r="C4884">
        <v>314611</v>
      </c>
      <c r="D4884">
        <v>945.47</v>
      </c>
      <c r="E4884" s="1">
        <v>44599</v>
      </c>
      <c r="F4884" s="1">
        <v>47928</v>
      </c>
      <c r="G4884" t="s">
        <v>99</v>
      </c>
      <c r="H4884" t="s">
        <v>55</v>
      </c>
      <c r="I4884" t="s">
        <v>10579</v>
      </c>
      <c r="J4884">
        <v>3329</v>
      </c>
      <c r="K4884" t="s">
        <v>42</v>
      </c>
      <c r="L4884">
        <v>0</v>
      </c>
      <c r="M4884" t="s">
        <v>10580</v>
      </c>
      <c r="N4884" t="s">
        <v>49</v>
      </c>
      <c r="O4884">
        <v>81</v>
      </c>
      <c r="P4884" t="s">
        <v>1504</v>
      </c>
      <c r="Q4884" t="s">
        <v>51</v>
      </c>
      <c r="R4884" t="s">
        <v>10581</v>
      </c>
      <c r="S4884" t="s">
        <v>36</v>
      </c>
      <c r="T4884">
        <v>0</v>
      </c>
      <c r="U4884">
        <v>1</v>
      </c>
      <c r="V4884" t="s">
        <v>37</v>
      </c>
      <c r="W4884" t="s">
        <v>10587</v>
      </c>
      <c r="X4884" t="s">
        <v>72</v>
      </c>
      <c r="Y4884">
        <v>23</v>
      </c>
      <c r="Z4884">
        <v>30</v>
      </c>
      <c r="AA4884">
        <v>0</v>
      </c>
      <c r="AB4884" t="s">
        <v>73</v>
      </c>
      <c r="AC4884">
        <v>0</v>
      </c>
      <c r="AD4884" t="s">
        <v>74</v>
      </c>
    </row>
    <row r="4885" spans="1:30" x14ac:dyDescent="0.3">
      <c r="A4885" t="s">
        <v>14278</v>
      </c>
      <c r="B4885" t="s">
        <v>70</v>
      </c>
      <c r="C4885">
        <v>374149</v>
      </c>
      <c r="D4885">
        <v>1913.34</v>
      </c>
      <c r="E4885" s="1">
        <v>43222</v>
      </c>
      <c r="F4885" s="1">
        <v>44241</v>
      </c>
      <c r="G4885" t="s">
        <v>103</v>
      </c>
      <c r="H4885" t="s">
        <v>80</v>
      </c>
      <c r="I4885" t="s">
        <v>14275</v>
      </c>
      <c r="J4885">
        <v>1019</v>
      </c>
      <c r="K4885" t="s">
        <v>100</v>
      </c>
      <c r="L4885">
        <v>1</v>
      </c>
      <c r="M4885" t="s">
        <v>14276</v>
      </c>
      <c r="N4885" t="s">
        <v>60</v>
      </c>
      <c r="O4885">
        <v>46</v>
      </c>
      <c r="P4885" t="s">
        <v>5158</v>
      </c>
      <c r="Q4885" t="s">
        <v>87</v>
      </c>
      <c r="R4885" t="s">
        <v>14277</v>
      </c>
      <c r="S4885" t="s">
        <v>97</v>
      </c>
      <c r="T4885">
        <v>0</v>
      </c>
      <c r="U4885">
        <v>0</v>
      </c>
      <c r="V4885" t="s">
        <v>90</v>
      </c>
      <c r="W4885" t="s">
        <v>14279</v>
      </c>
      <c r="X4885" t="s">
        <v>72</v>
      </c>
      <c r="Y4885">
        <v>8</v>
      </c>
      <c r="Z4885">
        <v>30</v>
      </c>
      <c r="AA4885">
        <v>0</v>
      </c>
      <c r="AB4885" t="s">
        <v>73</v>
      </c>
      <c r="AC4885">
        <v>0</v>
      </c>
      <c r="AD4885" t="s">
        <v>74</v>
      </c>
    </row>
    <row r="4886" spans="1:30" x14ac:dyDescent="0.3">
      <c r="A4886" t="s">
        <v>4805</v>
      </c>
      <c r="B4886" t="s">
        <v>70</v>
      </c>
      <c r="C4886">
        <v>97029</v>
      </c>
      <c r="D4886">
        <v>1139.83</v>
      </c>
      <c r="E4886" s="1">
        <v>44238</v>
      </c>
      <c r="F4886" s="1">
        <v>45366</v>
      </c>
      <c r="G4886" t="s">
        <v>103</v>
      </c>
      <c r="H4886" t="s">
        <v>41</v>
      </c>
      <c r="I4886" t="s">
        <v>4798</v>
      </c>
      <c r="J4886">
        <v>1128</v>
      </c>
      <c r="K4886" t="s">
        <v>42</v>
      </c>
      <c r="L4886">
        <v>0</v>
      </c>
      <c r="M4886" t="s">
        <v>4799</v>
      </c>
      <c r="N4886" t="s">
        <v>49</v>
      </c>
      <c r="O4886">
        <v>31</v>
      </c>
      <c r="P4886" t="s">
        <v>2086</v>
      </c>
      <c r="Q4886" t="s">
        <v>51</v>
      </c>
      <c r="R4886" t="s">
        <v>4800</v>
      </c>
      <c r="S4886" t="s">
        <v>109</v>
      </c>
      <c r="T4886">
        <v>0</v>
      </c>
      <c r="U4886">
        <v>0</v>
      </c>
      <c r="V4886" t="s">
        <v>90</v>
      </c>
      <c r="W4886" t="s">
        <v>4806</v>
      </c>
      <c r="X4886" t="s">
        <v>72</v>
      </c>
      <c r="Y4886">
        <v>24</v>
      </c>
      <c r="Z4886">
        <v>24</v>
      </c>
      <c r="AA4886">
        <v>0</v>
      </c>
      <c r="AB4886" t="s">
        <v>73</v>
      </c>
      <c r="AC4886">
        <v>0</v>
      </c>
      <c r="AD4886" t="s">
        <v>74</v>
      </c>
    </row>
    <row r="4887" spans="1:30" x14ac:dyDescent="0.3">
      <c r="A4887" t="s">
        <v>2267</v>
      </c>
      <c r="B4887" t="s">
        <v>118</v>
      </c>
      <c r="C4887">
        <v>418907</v>
      </c>
      <c r="D4887">
        <v>956.23</v>
      </c>
      <c r="E4887" s="1">
        <v>44699</v>
      </c>
      <c r="F4887" s="1">
        <v>47684</v>
      </c>
      <c r="G4887" t="s">
        <v>99</v>
      </c>
      <c r="H4887" t="s">
        <v>80</v>
      </c>
      <c r="I4887" t="s">
        <v>2259</v>
      </c>
      <c r="J4887">
        <v>2985</v>
      </c>
      <c r="K4887" t="s">
        <v>42</v>
      </c>
      <c r="L4887">
        <v>1</v>
      </c>
      <c r="M4887" t="s">
        <v>2260</v>
      </c>
      <c r="N4887" t="s">
        <v>32</v>
      </c>
      <c r="O4887">
        <v>85</v>
      </c>
      <c r="P4887" t="s">
        <v>2261</v>
      </c>
      <c r="Q4887" t="s">
        <v>34</v>
      </c>
      <c r="R4887" t="s">
        <v>2262</v>
      </c>
      <c r="S4887" t="s">
        <v>36</v>
      </c>
      <c r="T4887">
        <v>1</v>
      </c>
      <c r="U4887">
        <v>1</v>
      </c>
      <c r="V4887" t="s">
        <v>37</v>
      </c>
      <c r="W4887" t="s">
        <v>2268</v>
      </c>
      <c r="X4887" t="s">
        <v>44</v>
      </c>
      <c r="Y4887">
        <v>12</v>
      </c>
      <c r="Z4887">
        <v>96</v>
      </c>
      <c r="AA4887">
        <v>1</v>
      </c>
      <c r="AB4887" t="s">
        <v>58</v>
      </c>
      <c r="AC4887">
        <v>1</v>
      </c>
      <c r="AD4887" t="s">
        <v>46</v>
      </c>
    </row>
    <row r="4888" spans="1:30" x14ac:dyDescent="0.3">
      <c r="A4888" t="s">
        <v>18307</v>
      </c>
      <c r="B4888" t="s">
        <v>118</v>
      </c>
      <c r="C4888">
        <v>446106</v>
      </c>
      <c r="D4888">
        <v>1643.1</v>
      </c>
      <c r="E4888" s="1">
        <v>43125</v>
      </c>
      <c r="F4888" s="1">
        <v>45220</v>
      </c>
      <c r="G4888" t="s">
        <v>40</v>
      </c>
      <c r="H4888" t="s">
        <v>41</v>
      </c>
      <c r="I4888" t="s">
        <v>18300</v>
      </c>
      <c r="J4888">
        <v>2095</v>
      </c>
      <c r="K4888" t="s">
        <v>42</v>
      </c>
      <c r="L4888">
        <v>0</v>
      </c>
      <c r="M4888" t="s">
        <v>18301</v>
      </c>
      <c r="N4888" t="s">
        <v>60</v>
      </c>
      <c r="O4888">
        <v>62</v>
      </c>
      <c r="P4888" t="s">
        <v>392</v>
      </c>
      <c r="Q4888" t="s">
        <v>51</v>
      </c>
      <c r="R4888" t="s">
        <v>18302</v>
      </c>
      <c r="S4888" t="s">
        <v>36</v>
      </c>
      <c r="T4888">
        <v>0</v>
      </c>
      <c r="U4888">
        <v>1</v>
      </c>
      <c r="V4888" t="s">
        <v>37</v>
      </c>
      <c r="W4888" t="s">
        <v>18308</v>
      </c>
      <c r="X4888" t="s">
        <v>44</v>
      </c>
      <c r="Y4888">
        <v>35</v>
      </c>
      <c r="Z4888">
        <v>25</v>
      </c>
      <c r="AA4888">
        <v>0</v>
      </c>
      <c r="AB4888" t="s">
        <v>73</v>
      </c>
      <c r="AC4888">
        <v>0</v>
      </c>
      <c r="AD4888" t="s">
        <v>46</v>
      </c>
    </row>
    <row r="4889" spans="1:30" x14ac:dyDescent="0.3">
      <c r="A4889" t="s">
        <v>3613</v>
      </c>
      <c r="B4889" t="s">
        <v>70</v>
      </c>
      <c r="C4889">
        <v>382344</v>
      </c>
      <c r="D4889">
        <v>998.96</v>
      </c>
      <c r="E4889" s="1">
        <v>43027</v>
      </c>
      <c r="F4889" s="1">
        <v>44041</v>
      </c>
      <c r="G4889" t="s">
        <v>103</v>
      </c>
      <c r="H4889" t="s">
        <v>55</v>
      </c>
      <c r="I4889" t="s">
        <v>3608</v>
      </c>
      <c r="J4889">
        <v>1014</v>
      </c>
      <c r="K4889" t="s">
        <v>100</v>
      </c>
      <c r="L4889">
        <v>0</v>
      </c>
      <c r="M4889" t="s">
        <v>3609</v>
      </c>
      <c r="N4889" t="s">
        <v>49</v>
      </c>
      <c r="O4889">
        <v>43</v>
      </c>
      <c r="P4889" t="s">
        <v>2698</v>
      </c>
      <c r="Q4889" t="s">
        <v>62</v>
      </c>
      <c r="R4889" t="s">
        <v>3610</v>
      </c>
      <c r="S4889" t="s">
        <v>89</v>
      </c>
      <c r="T4889">
        <v>0</v>
      </c>
      <c r="U4889">
        <v>0</v>
      </c>
      <c r="V4889" t="s">
        <v>90</v>
      </c>
      <c r="W4889" t="s">
        <v>3614</v>
      </c>
      <c r="X4889" t="s">
        <v>44</v>
      </c>
      <c r="Y4889">
        <v>11</v>
      </c>
      <c r="Z4889">
        <v>88</v>
      </c>
      <c r="AA4889">
        <v>1</v>
      </c>
      <c r="AB4889" t="s">
        <v>58</v>
      </c>
      <c r="AC4889">
        <v>1</v>
      </c>
      <c r="AD4889" t="s">
        <v>46</v>
      </c>
    </row>
    <row r="4890" spans="1:30" x14ac:dyDescent="0.3">
      <c r="A4890" t="s">
        <v>5936</v>
      </c>
      <c r="B4890" t="s">
        <v>118</v>
      </c>
      <c r="C4890">
        <v>346992</v>
      </c>
      <c r="D4890">
        <v>925.05</v>
      </c>
      <c r="E4890" s="1">
        <v>43358</v>
      </c>
      <c r="F4890" s="1">
        <v>44100</v>
      </c>
      <c r="G4890" t="s">
        <v>99</v>
      </c>
      <c r="H4890" t="s">
        <v>55</v>
      </c>
      <c r="I4890" t="s">
        <v>5930</v>
      </c>
      <c r="J4890">
        <v>742</v>
      </c>
      <c r="K4890" t="s">
        <v>100</v>
      </c>
      <c r="L4890">
        <v>0</v>
      </c>
      <c r="M4890" t="s">
        <v>5931</v>
      </c>
      <c r="N4890" t="s">
        <v>60</v>
      </c>
      <c r="O4890">
        <v>49</v>
      </c>
      <c r="P4890" t="s">
        <v>5932</v>
      </c>
      <c r="Q4890" t="s">
        <v>87</v>
      </c>
      <c r="R4890" t="s">
        <v>5933</v>
      </c>
      <c r="S4890" t="s">
        <v>97</v>
      </c>
      <c r="T4890">
        <v>0</v>
      </c>
      <c r="U4890">
        <v>0</v>
      </c>
      <c r="V4890" t="s">
        <v>90</v>
      </c>
      <c r="W4890" t="s">
        <v>5937</v>
      </c>
      <c r="X4890" t="s">
        <v>72</v>
      </c>
      <c r="Y4890">
        <v>42</v>
      </c>
      <c r="Z4890">
        <v>1</v>
      </c>
      <c r="AA4890">
        <v>0</v>
      </c>
      <c r="AB4890" t="s">
        <v>73</v>
      </c>
      <c r="AC4890">
        <v>0</v>
      </c>
      <c r="AD4890" t="s">
        <v>74</v>
      </c>
    </row>
    <row r="4891" spans="1:30" x14ac:dyDescent="0.3">
      <c r="A4891" t="s">
        <v>4167</v>
      </c>
      <c r="B4891" t="s">
        <v>70</v>
      </c>
      <c r="C4891">
        <v>354399</v>
      </c>
      <c r="D4891">
        <v>1091.68</v>
      </c>
      <c r="E4891" s="1">
        <v>44416</v>
      </c>
      <c r="F4891" s="1">
        <v>46462</v>
      </c>
      <c r="G4891" t="s">
        <v>40</v>
      </c>
      <c r="H4891" t="s">
        <v>41</v>
      </c>
      <c r="I4891" t="s">
        <v>4158</v>
      </c>
      <c r="J4891">
        <v>2046</v>
      </c>
      <c r="K4891" t="s">
        <v>42</v>
      </c>
      <c r="L4891">
        <v>0</v>
      </c>
      <c r="M4891" t="s">
        <v>4159</v>
      </c>
      <c r="N4891" t="s">
        <v>32</v>
      </c>
      <c r="O4891">
        <v>65</v>
      </c>
      <c r="P4891" t="s">
        <v>336</v>
      </c>
      <c r="Q4891" t="s">
        <v>87</v>
      </c>
      <c r="R4891" t="s">
        <v>4160</v>
      </c>
      <c r="S4891" t="s">
        <v>36</v>
      </c>
      <c r="T4891">
        <v>0</v>
      </c>
      <c r="U4891">
        <v>1</v>
      </c>
      <c r="V4891" t="s">
        <v>37</v>
      </c>
      <c r="W4891" t="s">
        <v>4168</v>
      </c>
      <c r="X4891" t="s">
        <v>72</v>
      </c>
      <c r="Y4891">
        <v>25</v>
      </c>
      <c r="Z4891">
        <v>55</v>
      </c>
      <c r="AA4891">
        <v>0</v>
      </c>
      <c r="AB4891" t="s">
        <v>45</v>
      </c>
      <c r="AC4891">
        <v>0</v>
      </c>
      <c r="AD4891" t="s">
        <v>74</v>
      </c>
    </row>
    <row r="4892" spans="1:30" x14ac:dyDescent="0.3">
      <c r="A4892" t="s">
        <v>8598</v>
      </c>
      <c r="B4892" t="s">
        <v>70</v>
      </c>
      <c r="C4892">
        <v>33415</v>
      </c>
      <c r="D4892">
        <v>1615.07</v>
      </c>
      <c r="E4892" s="1">
        <v>43627</v>
      </c>
      <c r="F4892" s="1">
        <v>47199</v>
      </c>
      <c r="G4892" t="s">
        <v>99</v>
      </c>
      <c r="H4892" t="s">
        <v>41</v>
      </c>
      <c r="I4892" t="s">
        <v>8595</v>
      </c>
      <c r="J4892">
        <v>3572</v>
      </c>
      <c r="K4892" t="s">
        <v>42</v>
      </c>
      <c r="L4892">
        <v>0</v>
      </c>
      <c r="M4892" t="s">
        <v>8596</v>
      </c>
      <c r="N4892" t="s">
        <v>32</v>
      </c>
      <c r="O4892">
        <v>57</v>
      </c>
      <c r="P4892" t="s">
        <v>2640</v>
      </c>
      <c r="Q4892" t="s">
        <v>51</v>
      </c>
      <c r="R4892" t="s">
        <v>8597</v>
      </c>
      <c r="S4892" t="s">
        <v>36</v>
      </c>
      <c r="T4892">
        <v>0</v>
      </c>
      <c r="U4892">
        <v>0</v>
      </c>
      <c r="V4892" t="s">
        <v>37</v>
      </c>
      <c r="W4892" t="s">
        <v>8599</v>
      </c>
      <c r="X4892" t="s">
        <v>57</v>
      </c>
      <c r="Y4892">
        <v>7</v>
      </c>
      <c r="Z4892">
        <v>66</v>
      </c>
      <c r="AA4892">
        <v>0</v>
      </c>
      <c r="AB4892" t="s">
        <v>58</v>
      </c>
      <c r="AC4892">
        <v>0</v>
      </c>
      <c r="AD4892" t="s">
        <v>59</v>
      </c>
    </row>
    <row r="4893" spans="1:30" x14ac:dyDescent="0.3">
      <c r="A4893" t="s">
        <v>7673</v>
      </c>
      <c r="B4893" t="s">
        <v>54</v>
      </c>
      <c r="C4893">
        <v>278536</v>
      </c>
      <c r="D4893">
        <v>1165.19</v>
      </c>
      <c r="E4893" s="1">
        <v>44974</v>
      </c>
      <c r="F4893" s="1">
        <v>47234</v>
      </c>
      <c r="G4893" t="s">
        <v>40</v>
      </c>
      <c r="H4893" t="s">
        <v>80</v>
      </c>
      <c r="I4893" t="s">
        <v>7664</v>
      </c>
      <c r="J4893">
        <v>2260</v>
      </c>
      <c r="K4893" t="s">
        <v>42</v>
      </c>
      <c r="L4893">
        <v>1</v>
      </c>
      <c r="M4893" t="s">
        <v>7665</v>
      </c>
      <c r="N4893" t="s">
        <v>32</v>
      </c>
      <c r="O4893">
        <v>59</v>
      </c>
      <c r="P4893" t="s">
        <v>3580</v>
      </c>
      <c r="Q4893" t="s">
        <v>34</v>
      </c>
      <c r="R4893" t="s">
        <v>7666</v>
      </c>
      <c r="S4893" t="s">
        <v>36</v>
      </c>
      <c r="T4893">
        <v>1</v>
      </c>
      <c r="U4893">
        <v>0</v>
      </c>
      <c r="V4893" t="s">
        <v>37</v>
      </c>
      <c r="W4893" t="s">
        <v>7674</v>
      </c>
      <c r="X4893" t="s">
        <v>57</v>
      </c>
      <c r="Y4893">
        <v>9</v>
      </c>
      <c r="Z4893">
        <v>26</v>
      </c>
      <c r="AA4893">
        <v>0</v>
      </c>
      <c r="AB4893" t="s">
        <v>73</v>
      </c>
      <c r="AC4893">
        <v>0</v>
      </c>
      <c r="AD4893" t="s">
        <v>59</v>
      </c>
    </row>
    <row r="4894" spans="1:30" x14ac:dyDescent="0.3">
      <c r="A4894" t="s">
        <v>12243</v>
      </c>
      <c r="B4894" t="s">
        <v>70</v>
      </c>
      <c r="C4894">
        <v>295686</v>
      </c>
      <c r="D4894">
        <v>457.81</v>
      </c>
      <c r="E4894" s="1">
        <v>42407</v>
      </c>
      <c r="F4894" s="1">
        <v>45722</v>
      </c>
      <c r="G4894" t="s">
        <v>40</v>
      </c>
      <c r="H4894" t="s">
        <v>41</v>
      </c>
      <c r="I4894" t="s">
        <v>12236</v>
      </c>
      <c r="J4894">
        <v>3315</v>
      </c>
      <c r="K4894" t="s">
        <v>42</v>
      </c>
      <c r="L4894">
        <v>0</v>
      </c>
      <c r="M4894" t="s">
        <v>12237</v>
      </c>
      <c r="N4894" t="s">
        <v>32</v>
      </c>
      <c r="O4894">
        <v>47</v>
      </c>
      <c r="P4894" t="s">
        <v>2126</v>
      </c>
      <c r="Q4894" t="s">
        <v>87</v>
      </c>
      <c r="R4894" t="s">
        <v>12238</v>
      </c>
      <c r="S4894" t="s">
        <v>97</v>
      </c>
      <c r="T4894">
        <v>0</v>
      </c>
      <c r="U4894">
        <v>0</v>
      </c>
      <c r="V4894" t="s">
        <v>90</v>
      </c>
      <c r="W4894" t="s">
        <v>12244</v>
      </c>
      <c r="X4894" t="s">
        <v>57</v>
      </c>
      <c r="Y4894">
        <v>3</v>
      </c>
      <c r="Z4894">
        <v>68</v>
      </c>
      <c r="AA4894">
        <v>0</v>
      </c>
      <c r="AB4894" t="s">
        <v>58</v>
      </c>
      <c r="AC4894">
        <v>0</v>
      </c>
      <c r="AD4894" t="s">
        <v>59</v>
      </c>
    </row>
    <row r="4895" spans="1:30" x14ac:dyDescent="0.3">
      <c r="A4895" t="s">
        <v>8671</v>
      </c>
      <c r="B4895" t="s">
        <v>70</v>
      </c>
      <c r="C4895">
        <v>455205</v>
      </c>
      <c r="D4895">
        <v>239.43</v>
      </c>
      <c r="E4895" s="1">
        <v>45553</v>
      </c>
      <c r="F4895" s="1">
        <v>47145</v>
      </c>
      <c r="G4895" t="s">
        <v>103</v>
      </c>
      <c r="H4895" t="s">
        <v>55</v>
      </c>
      <c r="I4895" t="s">
        <v>8666</v>
      </c>
      <c r="J4895">
        <v>1592</v>
      </c>
      <c r="K4895" t="s">
        <v>42</v>
      </c>
      <c r="L4895">
        <v>0</v>
      </c>
      <c r="M4895" t="s">
        <v>8667</v>
      </c>
      <c r="N4895" t="s">
        <v>60</v>
      </c>
      <c r="O4895">
        <v>42</v>
      </c>
      <c r="P4895" t="s">
        <v>7829</v>
      </c>
      <c r="Q4895" t="s">
        <v>34</v>
      </c>
      <c r="R4895" t="s">
        <v>8668</v>
      </c>
      <c r="S4895" t="s">
        <v>89</v>
      </c>
      <c r="T4895">
        <v>1</v>
      </c>
      <c r="U4895">
        <v>0</v>
      </c>
      <c r="V4895" t="s">
        <v>90</v>
      </c>
      <c r="W4895" t="s">
        <v>8672</v>
      </c>
      <c r="X4895" t="s">
        <v>44</v>
      </c>
      <c r="Y4895">
        <v>25</v>
      </c>
      <c r="Z4895">
        <v>63</v>
      </c>
      <c r="AA4895">
        <v>0</v>
      </c>
      <c r="AB4895" t="s">
        <v>58</v>
      </c>
      <c r="AC4895">
        <v>0</v>
      </c>
      <c r="AD4895" t="s">
        <v>46</v>
      </c>
    </row>
    <row r="4896" spans="1:30" x14ac:dyDescent="0.3">
      <c r="A4896" t="s">
        <v>7042</v>
      </c>
      <c r="B4896" t="s">
        <v>118</v>
      </c>
      <c r="C4896">
        <v>198891</v>
      </c>
      <c r="D4896">
        <v>1675.19</v>
      </c>
      <c r="E4896" s="1">
        <v>43863</v>
      </c>
      <c r="F4896" s="1">
        <v>45954</v>
      </c>
      <c r="G4896" t="s">
        <v>40</v>
      </c>
      <c r="H4896" t="s">
        <v>55</v>
      </c>
      <c r="I4896" t="s">
        <v>7037</v>
      </c>
      <c r="J4896">
        <v>2091</v>
      </c>
      <c r="K4896" t="s">
        <v>42</v>
      </c>
      <c r="L4896">
        <v>0</v>
      </c>
      <c r="M4896" t="s">
        <v>7038</v>
      </c>
      <c r="N4896" t="s">
        <v>49</v>
      </c>
      <c r="O4896">
        <v>53</v>
      </c>
      <c r="P4896" t="s">
        <v>1628</v>
      </c>
      <c r="Q4896" t="s">
        <v>51</v>
      </c>
      <c r="R4896" t="s">
        <v>7039</v>
      </c>
      <c r="S4896" t="s">
        <v>97</v>
      </c>
      <c r="T4896">
        <v>0</v>
      </c>
      <c r="U4896">
        <v>0</v>
      </c>
      <c r="V4896" t="s">
        <v>37</v>
      </c>
      <c r="W4896" t="s">
        <v>7043</v>
      </c>
      <c r="X4896" t="s">
        <v>44</v>
      </c>
      <c r="Y4896">
        <v>41</v>
      </c>
      <c r="Z4896">
        <v>28</v>
      </c>
      <c r="AA4896">
        <v>0</v>
      </c>
      <c r="AB4896" t="s">
        <v>73</v>
      </c>
      <c r="AC4896">
        <v>0</v>
      </c>
      <c r="AD4896" t="s">
        <v>46</v>
      </c>
    </row>
    <row r="4897" spans="1:30" x14ac:dyDescent="0.3">
      <c r="A4897" t="s">
        <v>318</v>
      </c>
      <c r="B4897" t="s">
        <v>118</v>
      </c>
      <c r="C4897">
        <v>83816</v>
      </c>
      <c r="D4897">
        <v>652.71</v>
      </c>
      <c r="E4897" s="1">
        <v>44104</v>
      </c>
      <c r="F4897" s="1">
        <v>44908</v>
      </c>
      <c r="G4897" t="s">
        <v>99</v>
      </c>
      <c r="H4897" t="s">
        <v>55</v>
      </c>
      <c r="I4897" t="s">
        <v>310</v>
      </c>
      <c r="J4897">
        <v>804</v>
      </c>
      <c r="K4897" t="s">
        <v>100</v>
      </c>
      <c r="L4897">
        <v>0</v>
      </c>
      <c r="M4897" t="s">
        <v>311</v>
      </c>
      <c r="N4897" t="s">
        <v>49</v>
      </c>
      <c r="O4897">
        <v>70</v>
      </c>
      <c r="P4897" t="s">
        <v>312</v>
      </c>
      <c r="Q4897" t="s">
        <v>62</v>
      </c>
      <c r="R4897" t="s">
        <v>313</v>
      </c>
      <c r="S4897" t="s">
        <v>36</v>
      </c>
      <c r="T4897">
        <v>0</v>
      </c>
      <c r="U4897">
        <v>1</v>
      </c>
      <c r="V4897" t="s">
        <v>37</v>
      </c>
      <c r="W4897" t="s">
        <v>319</v>
      </c>
      <c r="X4897" t="s">
        <v>44</v>
      </c>
      <c r="Y4897">
        <v>11</v>
      </c>
      <c r="Z4897">
        <v>50</v>
      </c>
      <c r="AA4897">
        <v>0</v>
      </c>
      <c r="AB4897" t="s">
        <v>45</v>
      </c>
      <c r="AC4897">
        <v>0</v>
      </c>
      <c r="AD4897" t="s">
        <v>46</v>
      </c>
    </row>
    <row r="4898" spans="1:30" x14ac:dyDescent="0.3">
      <c r="A4898" t="s">
        <v>1393</v>
      </c>
      <c r="B4898" t="s">
        <v>39</v>
      </c>
      <c r="C4898">
        <v>452542</v>
      </c>
      <c r="D4898">
        <v>1997.27</v>
      </c>
      <c r="E4898" s="1">
        <v>45265</v>
      </c>
      <c r="F4898" s="1">
        <v>45897</v>
      </c>
      <c r="G4898" t="s">
        <v>40</v>
      </c>
      <c r="H4898" t="s">
        <v>80</v>
      </c>
      <c r="I4898" t="s">
        <v>1389</v>
      </c>
      <c r="J4898">
        <v>632</v>
      </c>
      <c r="K4898" t="s">
        <v>100</v>
      </c>
      <c r="L4898">
        <v>1</v>
      </c>
      <c r="M4898" t="s">
        <v>1390</v>
      </c>
      <c r="N4898" t="s">
        <v>60</v>
      </c>
      <c r="O4898">
        <v>30</v>
      </c>
      <c r="P4898" t="s">
        <v>1391</v>
      </c>
      <c r="Q4898" t="s">
        <v>34</v>
      </c>
      <c r="R4898" t="s">
        <v>1392</v>
      </c>
      <c r="S4898" t="s">
        <v>109</v>
      </c>
      <c r="T4898">
        <v>1</v>
      </c>
      <c r="U4898">
        <v>0</v>
      </c>
      <c r="V4898" t="s">
        <v>68</v>
      </c>
      <c r="W4898" t="s">
        <v>1394</v>
      </c>
      <c r="X4898" t="s">
        <v>44</v>
      </c>
      <c r="Y4898">
        <v>20</v>
      </c>
      <c r="Z4898">
        <v>23</v>
      </c>
      <c r="AA4898">
        <v>0</v>
      </c>
      <c r="AB4898" t="s">
        <v>73</v>
      </c>
      <c r="AC4898">
        <v>0</v>
      </c>
      <c r="AD4898" t="s">
        <v>46</v>
      </c>
    </row>
    <row r="4899" spans="1:30" x14ac:dyDescent="0.3">
      <c r="A4899" t="s">
        <v>13596</v>
      </c>
      <c r="B4899" t="s">
        <v>118</v>
      </c>
      <c r="C4899">
        <v>334987</v>
      </c>
      <c r="D4899">
        <v>983.02</v>
      </c>
      <c r="E4899" s="1">
        <v>42324</v>
      </c>
      <c r="F4899" s="1">
        <v>45358</v>
      </c>
      <c r="G4899" t="s">
        <v>103</v>
      </c>
      <c r="H4899" t="s">
        <v>41</v>
      </c>
      <c r="I4899" t="s">
        <v>13589</v>
      </c>
      <c r="J4899">
        <v>3034</v>
      </c>
      <c r="K4899" t="s">
        <v>42</v>
      </c>
      <c r="L4899">
        <v>0</v>
      </c>
      <c r="M4899" t="s">
        <v>13590</v>
      </c>
      <c r="N4899" t="s">
        <v>60</v>
      </c>
      <c r="O4899">
        <v>60</v>
      </c>
      <c r="P4899" t="s">
        <v>3668</v>
      </c>
      <c r="Q4899" t="s">
        <v>62</v>
      </c>
      <c r="R4899" t="s">
        <v>13591</v>
      </c>
      <c r="S4899" t="s">
        <v>36</v>
      </c>
      <c r="T4899">
        <v>0</v>
      </c>
      <c r="U4899">
        <v>1</v>
      </c>
      <c r="V4899" t="s">
        <v>37</v>
      </c>
      <c r="W4899" t="s">
        <v>13597</v>
      </c>
      <c r="X4899" t="s">
        <v>72</v>
      </c>
      <c r="Y4899">
        <v>13</v>
      </c>
      <c r="Z4899">
        <v>35</v>
      </c>
      <c r="AA4899">
        <v>0</v>
      </c>
      <c r="AB4899" t="s">
        <v>45</v>
      </c>
      <c r="AC4899">
        <v>0</v>
      </c>
      <c r="AD4899" t="s">
        <v>74</v>
      </c>
    </row>
    <row r="4900" spans="1:30" x14ac:dyDescent="0.3">
      <c r="A4900" t="s">
        <v>17741</v>
      </c>
      <c r="B4900" t="s">
        <v>118</v>
      </c>
      <c r="C4900">
        <v>346812</v>
      </c>
      <c r="D4900">
        <v>393.05</v>
      </c>
      <c r="E4900" s="1">
        <v>42699</v>
      </c>
      <c r="F4900" s="1">
        <v>45255</v>
      </c>
      <c r="G4900" t="s">
        <v>99</v>
      </c>
      <c r="H4900" t="s">
        <v>80</v>
      </c>
      <c r="I4900" t="s">
        <v>17738</v>
      </c>
      <c r="J4900">
        <v>2556</v>
      </c>
      <c r="K4900" t="s">
        <v>42</v>
      </c>
      <c r="L4900">
        <v>1</v>
      </c>
      <c r="M4900" t="s">
        <v>17739</v>
      </c>
      <c r="N4900" t="s">
        <v>49</v>
      </c>
      <c r="O4900">
        <v>26</v>
      </c>
      <c r="P4900" t="s">
        <v>1802</v>
      </c>
      <c r="Q4900" t="s">
        <v>34</v>
      </c>
      <c r="R4900" t="s">
        <v>17740</v>
      </c>
      <c r="S4900" t="s">
        <v>109</v>
      </c>
      <c r="T4900">
        <v>1</v>
      </c>
      <c r="U4900">
        <v>0</v>
      </c>
      <c r="V4900" t="s">
        <v>68</v>
      </c>
      <c r="W4900" t="s">
        <v>17742</v>
      </c>
      <c r="X4900" t="s">
        <v>44</v>
      </c>
      <c r="Y4900">
        <v>37</v>
      </c>
      <c r="Z4900">
        <v>91</v>
      </c>
      <c r="AA4900">
        <v>1</v>
      </c>
      <c r="AB4900" t="s">
        <v>58</v>
      </c>
      <c r="AC4900">
        <v>1</v>
      </c>
      <c r="AD4900" t="s">
        <v>46</v>
      </c>
    </row>
    <row r="4901" spans="1:30" x14ac:dyDescent="0.3">
      <c r="A4901" t="s">
        <v>5605</v>
      </c>
      <c r="B4901" t="s">
        <v>54</v>
      </c>
      <c r="C4901">
        <v>343787</v>
      </c>
      <c r="D4901">
        <v>123.34</v>
      </c>
      <c r="E4901" s="1">
        <v>45646</v>
      </c>
      <c r="F4901" s="1">
        <v>46273</v>
      </c>
      <c r="G4901" t="s">
        <v>99</v>
      </c>
      <c r="H4901" t="s">
        <v>55</v>
      </c>
      <c r="I4901" t="s">
        <v>5596</v>
      </c>
      <c r="J4901">
        <v>627</v>
      </c>
      <c r="K4901" t="s">
        <v>100</v>
      </c>
      <c r="L4901">
        <v>0</v>
      </c>
      <c r="M4901" t="s">
        <v>5597</v>
      </c>
      <c r="N4901" t="s">
        <v>60</v>
      </c>
      <c r="O4901">
        <v>78</v>
      </c>
      <c r="P4901" t="s">
        <v>5137</v>
      </c>
      <c r="Q4901" t="s">
        <v>87</v>
      </c>
      <c r="R4901" t="s">
        <v>5598</v>
      </c>
      <c r="S4901" t="s">
        <v>36</v>
      </c>
      <c r="T4901">
        <v>0</v>
      </c>
      <c r="U4901">
        <v>1</v>
      </c>
      <c r="V4901" t="s">
        <v>37</v>
      </c>
      <c r="W4901" t="s">
        <v>5606</v>
      </c>
      <c r="X4901" t="s">
        <v>44</v>
      </c>
      <c r="Y4901">
        <v>41</v>
      </c>
      <c r="Z4901">
        <v>54</v>
      </c>
      <c r="AA4901">
        <v>0</v>
      </c>
      <c r="AB4901" t="s">
        <v>45</v>
      </c>
      <c r="AC4901">
        <v>0</v>
      </c>
      <c r="AD4901" t="s">
        <v>46</v>
      </c>
    </row>
    <row r="4902" spans="1:30" x14ac:dyDescent="0.3">
      <c r="A4902" t="s">
        <v>13430</v>
      </c>
      <c r="B4902" t="s">
        <v>118</v>
      </c>
      <c r="C4902">
        <v>131206</v>
      </c>
      <c r="D4902">
        <v>976.01</v>
      </c>
      <c r="E4902" s="1">
        <v>44812</v>
      </c>
      <c r="F4902" s="1">
        <v>47390</v>
      </c>
      <c r="G4902" t="s">
        <v>40</v>
      </c>
      <c r="H4902" t="s">
        <v>55</v>
      </c>
      <c r="I4902" t="s">
        <v>13423</v>
      </c>
      <c r="J4902">
        <v>2578</v>
      </c>
      <c r="K4902" t="s">
        <v>42</v>
      </c>
      <c r="L4902">
        <v>0</v>
      </c>
      <c r="M4902" t="s">
        <v>13424</v>
      </c>
      <c r="N4902" t="s">
        <v>60</v>
      </c>
      <c r="O4902">
        <v>18</v>
      </c>
      <c r="P4902" t="s">
        <v>7638</v>
      </c>
      <c r="Q4902" t="s">
        <v>34</v>
      </c>
      <c r="R4902" t="s">
        <v>13425</v>
      </c>
      <c r="S4902" t="s">
        <v>67</v>
      </c>
      <c r="T4902">
        <v>1</v>
      </c>
      <c r="U4902">
        <v>0</v>
      </c>
      <c r="V4902" t="s">
        <v>68</v>
      </c>
      <c r="W4902" t="s">
        <v>13431</v>
      </c>
      <c r="X4902" t="s">
        <v>57</v>
      </c>
      <c r="Y4902">
        <v>7</v>
      </c>
      <c r="Z4902">
        <v>87</v>
      </c>
      <c r="AA4902">
        <v>1</v>
      </c>
      <c r="AB4902" t="s">
        <v>58</v>
      </c>
      <c r="AC4902">
        <v>1</v>
      </c>
      <c r="AD4902" t="s">
        <v>59</v>
      </c>
    </row>
    <row r="4903" spans="1:30" x14ac:dyDescent="0.3">
      <c r="A4903" t="s">
        <v>14731</v>
      </c>
      <c r="B4903" t="s">
        <v>118</v>
      </c>
      <c r="C4903">
        <v>150121</v>
      </c>
      <c r="D4903">
        <v>589.34</v>
      </c>
      <c r="E4903" s="1">
        <v>45078</v>
      </c>
      <c r="F4903" s="1">
        <v>47592</v>
      </c>
      <c r="G4903" t="s">
        <v>40</v>
      </c>
      <c r="H4903" t="s">
        <v>55</v>
      </c>
      <c r="I4903" t="s">
        <v>14726</v>
      </c>
      <c r="J4903">
        <v>2514</v>
      </c>
      <c r="K4903" t="s">
        <v>42</v>
      </c>
      <c r="L4903">
        <v>0</v>
      </c>
      <c r="M4903" t="s">
        <v>14727</v>
      </c>
      <c r="N4903" t="s">
        <v>32</v>
      </c>
      <c r="O4903">
        <v>74</v>
      </c>
      <c r="P4903" t="s">
        <v>3039</v>
      </c>
      <c r="Q4903" t="s">
        <v>62</v>
      </c>
      <c r="R4903" t="s">
        <v>14728</v>
      </c>
      <c r="S4903" t="s">
        <v>36</v>
      </c>
      <c r="T4903">
        <v>0</v>
      </c>
      <c r="U4903">
        <v>1</v>
      </c>
      <c r="V4903" t="s">
        <v>37</v>
      </c>
      <c r="W4903" t="s">
        <v>14732</v>
      </c>
      <c r="X4903" t="s">
        <v>44</v>
      </c>
      <c r="Y4903">
        <v>18</v>
      </c>
      <c r="Z4903">
        <v>70</v>
      </c>
      <c r="AA4903">
        <v>1</v>
      </c>
      <c r="AB4903" t="s">
        <v>58</v>
      </c>
      <c r="AC4903">
        <v>1</v>
      </c>
      <c r="AD4903" t="s">
        <v>46</v>
      </c>
    </row>
    <row r="4904" spans="1:30" x14ac:dyDescent="0.3">
      <c r="A4904" t="s">
        <v>18347</v>
      </c>
      <c r="B4904" t="s">
        <v>39</v>
      </c>
      <c r="C4904">
        <v>46445</v>
      </c>
      <c r="D4904">
        <v>1484.78</v>
      </c>
      <c r="E4904" s="1">
        <v>42809</v>
      </c>
      <c r="F4904" s="1">
        <v>46180</v>
      </c>
      <c r="G4904" t="s">
        <v>40</v>
      </c>
      <c r="H4904" t="s">
        <v>41</v>
      </c>
      <c r="I4904" t="s">
        <v>18342</v>
      </c>
      <c r="J4904">
        <v>3371</v>
      </c>
      <c r="K4904" t="s">
        <v>42</v>
      </c>
      <c r="L4904">
        <v>0</v>
      </c>
      <c r="M4904" t="s">
        <v>18343</v>
      </c>
      <c r="N4904" t="s">
        <v>60</v>
      </c>
      <c r="O4904">
        <v>45</v>
      </c>
      <c r="P4904" t="s">
        <v>3039</v>
      </c>
      <c r="Q4904" t="s">
        <v>62</v>
      </c>
      <c r="R4904" t="s">
        <v>18344</v>
      </c>
      <c r="S4904" t="s">
        <v>89</v>
      </c>
      <c r="T4904">
        <v>0</v>
      </c>
      <c r="U4904">
        <v>0</v>
      </c>
      <c r="V4904" t="s">
        <v>90</v>
      </c>
      <c r="W4904" t="s">
        <v>18348</v>
      </c>
      <c r="X4904" t="s">
        <v>72</v>
      </c>
      <c r="Y4904">
        <v>50</v>
      </c>
      <c r="Z4904">
        <v>61</v>
      </c>
      <c r="AA4904">
        <v>0</v>
      </c>
      <c r="AB4904" t="s">
        <v>58</v>
      </c>
      <c r="AC4904">
        <v>0</v>
      </c>
      <c r="AD4904" t="s">
        <v>74</v>
      </c>
    </row>
    <row r="4905" spans="1:30" x14ac:dyDescent="0.3">
      <c r="A4905" t="s">
        <v>8664</v>
      </c>
      <c r="B4905" t="s">
        <v>118</v>
      </c>
      <c r="C4905">
        <v>322976</v>
      </c>
      <c r="D4905">
        <v>973.29</v>
      </c>
      <c r="E4905" s="1">
        <v>43208</v>
      </c>
      <c r="F4905" s="1">
        <v>45812</v>
      </c>
      <c r="G4905" t="s">
        <v>40</v>
      </c>
      <c r="H4905" t="s">
        <v>41</v>
      </c>
      <c r="I4905" t="s">
        <v>8659</v>
      </c>
      <c r="J4905">
        <v>2604</v>
      </c>
      <c r="K4905" t="s">
        <v>42</v>
      </c>
      <c r="L4905">
        <v>0</v>
      </c>
      <c r="M4905" t="s">
        <v>8660</v>
      </c>
      <c r="N4905" t="s">
        <v>49</v>
      </c>
      <c r="O4905">
        <v>44</v>
      </c>
      <c r="P4905" t="s">
        <v>1368</v>
      </c>
      <c r="Q4905" t="s">
        <v>51</v>
      </c>
      <c r="R4905" t="s">
        <v>8661</v>
      </c>
      <c r="S4905" t="s">
        <v>89</v>
      </c>
      <c r="T4905">
        <v>0</v>
      </c>
      <c r="U4905">
        <v>0</v>
      </c>
      <c r="V4905" t="s">
        <v>90</v>
      </c>
      <c r="W4905" t="s">
        <v>8665</v>
      </c>
      <c r="X4905" t="s">
        <v>44</v>
      </c>
      <c r="Y4905">
        <v>2</v>
      </c>
      <c r="Z4905">
        <v>9</v>
      </c>
      <c r="AA4905">
        <v>0</v>
      </c>
      <c r="AB4905" t="s">
        <v>73</v>
      </c>
      <c r="AC4905">
        <v>0</v>
      </c>
      <c r="AD4905" t="s">
        <v>46</v>
      </c>
    </row>
    <row r="4906" spans="1:30" x14ac:dyDescent="0.3">
      <c r="A4906" t="s">
        <v>18975</v>
      </c>
      <c r="B4906" t="s">
        <v>118</v>
      </c>
      <c r="C4906">
        <v>44146</v>
      </c>
      <c r="D4906">
        <v>559.04999999999995</v>
      </c>
      <c r="E4906" s="1">
        <v>45159</v>
      </c>
      <c r="F4906" s="1">
        <v>47317</v>
      </c>
      <c r="G4906" t="s">
        <v>103</v>
      </c>
      <c r="H4906" t="s">
        <v>41</v>
      </c>
      <c r="I4906" t="s">
        <v>18970</v>
      </c>
      <c r="J4906">
        <v>2158</v>
      </c>
      <c r="K4906" t="s">
        <v>42</v>
      </c>
      <c r="L4906">
        <v>0</v>
      </c>
      <c r="M4906" t="s">
        <v>18971</v>
      </c>
      <c r="N4906" t="s">
        <v>60</v>
      </c>
      <c r="O4906">
        <v>34</v>
      </c>
      <c r="P4906" t="s">
        <v>7851</v>
      </c>
      <c r="Q4906" t="s">
        <v>34</v>
      </c>
      <c r="R4906" t="s">
        <v>18972</v>
      </c>
      <c r="S4906" t="s">
        <v>109</v>
      </c>
      <c r="T4906">
        <v>1</v>
      </c>
      <c r="U4906">
        <v>0</v>
      </c>
      <c r="V4906" t="s">
        <v>90</v>
      </c>
      <c r="W4906" t="s">
        <v>18976</v>
      </c>
      <c r="X4906" t="s">
        <v>44</v>
      </c>
      <c r="Y4906">
        <v>5</v>
      </c>
      <c r="Z4906">
        <v>86</v>
      </c>
      <c r="AA4906">
        <v>1</v>
      </c>
      <c r="AB4906" t="s">
        <v>58</v>
      </c>
      <c r="AC4906">
        <v>1</v>
      </c>
      <c r="AD4906" t="s">
        <v>46</v>
      </c>
    </row>
    <row r="4907" spans="1:30" x14ac:dyDescent="0.3">
      <c r="A4907" t="s">
        <v>11896</v>
      </c>
      <c r="B4907" t="s">
        <v>39</v>
      </c>
      <c r="C4907">
        <v>488904</v>
      </c>
      <c r="D4907">
        <v>1670.05</v>
      </c>
      <c r="E4907" s="1">
        <v>43035</v>
      </c>
      <c r="F4907" s="1">
        <v>46674</v>
      </c>
      <c r="G4907" t="s">
        <v>103</v>
      </c>
      <c r="H4907" t="s">
        <v>41</v>
      </c>
      <c r="I4907" t="s">
        <v>11894</v>
      </c>
      <c r="J4907">
        <v>3639</v>
      </c>
      <c r="K4907" t="s">
        <v>42</v>
      </c>
      <c r="L4907">
        <v>0</v>
      </c>
      <c r="M4907" t="s">
        <v>7635</v>
      </c>
      <c r="N4907" t="s">
        <v>32</v>
      </c>
      <c r="O4907">
        <v>38</v>
      </c>
      <c r="P4907" t="s">
        <v>1744</v>
      </c>
      <c r="Q4907" t="s">
        <v>87</v>
      </c>
      <c r="R4907" t="s">
        <v>11895</v>
      </c>
      <c r="S4907" t="s">
        <v>89</v>
      </c>
      <c r="T4907">
        <v>0</v>
      </c>
      <c r="U4907">
        <v>0</v>
      </c>
      <c r="V4907" t="s">
        <v>90</v>
      </c>
      <c r="W4907" t="s">
        <v>11897</v>
      </c>
      <c r="X4907" t="s">
        <v>72</v>
      </c>
      <c r="Y4907">
        <v>40</v>
      </c>
      <c r="Z4907">
        <v>60</v>
      </c>
      <c r="AA4907">
        <v>0</v>
      </c>
      <c r="AB4907" t="s">
        <v>45</v>
      </c>
      <c r="AC4907">
        <v>0</v>
      </c>
      <c r="AD4907" t="s">
        <v>74</v>
      </c>
    </row>
    <row r="4908" spans="1:30" x14ac:dyDescent="0.3">
      <c r="A4908" t="s">
        <v>19660</v>
      </c>
      <c r="B4908" t="s">
        <v>118</v>
      </c>
      <c r="C4908">
        <v>29086</v>
      </c>
      <c r="D4908">
        <v>437.13</v>
      </c>
      <c r="E4908" s="1">
        <v>44797</v>
      </c>
      <c r="F4908" s="1">
        <v>46431</v>
      </c>
      <c r="G4908" t="s">
        <v>40</v>
      </c>
      <c r="H4908" t="s">
        <v>55</v>
      </c>
      <c r="I4908" t="s">
        <v>19655</v>
      </c>
      <c r="J4908">
        <v>1634</v>
      </c>
      <c r="K4908" t="s">
        <v>42</v>
      </c>
      <c r="L4908">
        <v>0</v>
      </c>
      <c r="M4908" t="s">
        <v>19656</v>
      </c>
      <c r="N4908" t="s">
        <v>32</v>
      </c>
      <c r="O4908">
        <v>49</v>
      </c>
      <c r="P4908" t="s">
        <v>287</v>
      </c>
      <c r="Q4908" t="s">
        <v>51</v>
      </c>
      <c r="R4908" t="s">
        <v>19657</v>
      </c>
      <c r="S4908" t="s">
        <v>97</v>
      </c>
      <c r="T4908">
        <v>0</v>
      </c>
      <c r="U4908">
        <v>0</v>
      </c>
      <c r="V4908" t="s">
        <v>90</v>
      </c>
      <c r="W4908" t="s">
        <v>19661</v>
      </c>
      <c r="X4908" t="s">
        <v>44</v>
      </c>
      <c r="Y4908">
        <v>0</v>
      </c>
      <c r="Z4908">
        <v>10</v>
      </c>
      <c r="AA4908">
        <v>0</v>
      </c>
      <c r="AB4908" t="s">
        <v>73</v>
      </c>
      <c r="AC4908">
        <v>0</v>
      </c>
      <c r="AD4908" t="s">
        <v>46</v>
      </c>
    </row>
    <row r="4909" spans="1:30" x14ac:dyDescent="0.3">
      <c r="A4909" t="s">
        <v>10793</v>
      </c>
      <c r="B4909" t="s">
        <v>39</v>
      </c>
      <c r="C4909">
        <v>115486</v>
      </c>
      <c r="D4909">
        <v>1408.12</v>
      </c>
      <c r="E4909" s="1">
        <v>42048</v>
      </c>
      <c r="F4909" s="1">
        <v>42725</v>
      </c>
      <c r="G4909" t="s">
        <v>99</v>
      </c>
      <c r="H4909" t="s">
        <v>80</v>
      </c>
      <c r="I4909" t="s">
        <v>10786</v>
      </c>
      <c r="J4909">
        <v>677</v>
      </c>
      <c r="K4909" t="s">
        <v>100</v>
      </c>
      <c r="L4909">
        <v>1</v>
      </c>
      <c r="M4909" t="s">
        <v>10787</v>
      </c>
      <c r="N4909" t="s">
        <v>49</v>
      </c>
      <c r="O4909">
        <v>71</v>
      </c>
      <c r="P4909" t="s">
        <v>606</v>
      </c>
      <c r="Q4909" t="s">
        <v>62</v>
      </c>
      <c r="R4909" t="s">
        <v>10788</v>
      </c>
      <c r="S4909" t="s">
        <v>36</v>
      </c>
      <c r="T4909">
        <v>0</v>
      </c>
      <c r="U4909">
        <v>1</v>
      </c>
      <c r="V4909" t="s">
        <v>37</v>
      </c>
      <c r="W4909" t="s">
        <v>10794</v>
      </c>
      <c r="X4909" t="s">
        <v>44</v>
      </c>
      <c r="Y4909">
        <v>24</v>
      </c>
      <c r="Z4909">
        <v>31</v>
      </c>
      <c r="AA4909">
        <v>0</v>
      </c>
      <c r="AB4909" t="s">
        <v>45</v>
      </c>
      <c r="AC4909">
        <v>0</v>
      </c>
      <c r="AD4909" t="s">
        <v>46</v>
      </c>
    </row>
    <row r="4910" spans="1:30" x14ac:dyDescent="0.3">
      <c r="A4910" t="s">
        <v>10553</v>
      </c>
      <c r="B4910" t="s">
        <v>70</v>
      </c>
      <c r="C4910">
        <v>224049</v>
      </c>
      <c r="D4910">
        <v>392.81</v>
      </c>
      <c r="E4910" s="1">
        <v>44792</v>
      </c>
      <c r="F4910" s="1">
        <v>46331</v>
      </c>
      <c r="G4910" t="s">
        <v>99</v>
      </c>
      <c r="H4910" t="s">
        <v>80</v>
      </c>
      <c r="I4910" t="s">
        <v>10550</v>
      </c>
      <c r="J4910">
        <v>1539</v>
      </c>
      <c r="K4910" t="s">
        <v>42</v>
      </c>
      <c r="L4910">
        <v>1</v>
      </c>
      <c r="M4910" t="s">
        <v>10551</v>
      </c>
      <c r="N4910" t="s">
        <v>60</v>
      </c>
      <c r="O4910">
        <v>68</v>
      </c>
      <c r="P4910" t="s">
        <v>243</v>
      </c>
      <c r="Q4910" t="s">
        <v>34</v>
      </c>
      <c r="R4910" t="s">
        <v>10552</v>
      </c>
      <c r="S4910" t="s">
        <v>36</v>
      </c>
      <c r="T4910">
        <v>1</v>
      </c>
      <c r="U4910">
        <v>1</v>
      </c>
      <c r="V4910" t="s">
        <v>37</v>
      </c>
      <c r="W4910" t="s">
        <v>10554</v>
      </c>
      <c r="X4910" t="s">
        <v>72</v>
      </c>
      <c r="Y4910">
        <v>10</v>
      </c>
      <c r="Z4910">
        <v>56</v>
      </c>
      <c r="AA4910">
        <v>0</v>
      </c>
      <c r="AB4910" t="s">
        <v>45</v>
      </c>
      <c r="AC4910">
        <v>0</v>
      </c>
      <c r="AD4910" t="s">
        <v>74</v>
      </c>
    </row>
    <row r="4911" spans="1:30" x14ac:dyDescent="0.3">
      <c r="A4911" t="s">
        <v>9833</v>
      </c>
      <c r="B4911" t="s">
        <v>70</v>
      </c>
      <c r="C4911">
        <v>216554</v>
      </c>
      <c r="D4911">
        <v>538.44000000000005</v>
      </c>
      <c r="E4911" s="1">
        <v>42006</v>
      </c>
      <c r="F4911" s="1">
        <v>45621</v>
      </c>
      <c r="G4911" t="s">
        <v>40</v>
      </c>
      <c r="H4911" t="s">
        <v>41</v>
      </c>
      <c r="I4911" t="s">
        <v>9828</v>
      </c>
      <c r="J4911">
        <v>3615</v>
      </c>
      <c r="K4911" t="s">
        <v>42</v>
      </c>
      <c r="L4911">
        <v>0</v>
      </c>
      <c r="M4911" t="s">
        <v>9829</v>
      </c>
      <c r="N4911" t="s">
        <v>49</v>
      </c>
      <c r="O4911">
        <v>73</v>
      </c>
      <c r="P4911" t="s">
        <v>1211</v>
      </c>
      <c r="Q4911" t="s">
        <v>34</v>
      </c>
      <c r="R4911" t="s">
        <v>9830</v>
      </c>
      <c r="S4911" t="s">
        <v>36</v>
      </c>
      <c r="T4911">
        <v>1</v>
      </c>
      <c r="U4911">
        <v>1</v>
      </c>
      <c r="V4911" t="s">
        <v>37</v>
      </c>
      <c r="W4911" t="s">
        <v>9834</v>
      </c>
      <c r="X4911" t="s">
        <v>57</v>
      </c>
      <c r="Y4911">
        <v>7</v>
      </c>
      <c r="Z4911">
        <v>71</v>
      </c>
      <c r="AA4911">
        <v>1</v>
      </c>
      <c r="AB4911" t="s">
        <v>58</v>
      </c>
      <c r="AC4911">
        <v>1</v>
      </c>
      <c r="AD4911" t="s">
        <v>59</v>
      </c>
    </row>
    <row r="4912" spans="1:30" x14ac:dyDescent="0.3">
      <c r="A4912" t="s">
        <v>154</v>
      </c>
      <c r="B4912" t="s">
        <v>70</v>
      </c>
      <c r="C4912">
        <v>145567</v>
      </c>
      <c r="D4912">
        <v>974</v>
      </c>
      <c r="E4912" s="1">
        <v>45265</v>
      </c>
      <c r="F4912" s="1">
        <v>46951</v>
      </c>
      <c r="G4912" t="s">
        <v>103</v>
      </c>
      <c r="H4912" t="s">
        <v>41</v>
      </c>
      <c r="I4912" t="s">
        <v>149</v>
      </c>
      <c r="J4912">
        <v>1686</v>
      </c>
      <c r="K4912" t="s">
        <v>42</v>
      </c>
      <c r="L4912">
        <v>0</v>
      </c>
      <c r="M4912" t="s">
        <v>150</v>
      </c>
      <c r="N4912" t="s">
        <v>60</v>
      </c>
      <c r="O4912">
        <v>81</v>
      </c>
      <c r="P4912" t="s">
        <v>86</v>
      </c>
      <c r="Q4912" t="s">
        <v>62</v>
      </c>
      <c r="R4912" t="s">
        <v>151</v>
      </c>
      <c r="S4912" t="s">
        <v>36</v>
      </c>
      <c r="T4912">
        <v>0</v>
      </c>
      <c r="U4912">
        <v>1</v>
      </c>
      <c r="V4912" t="s">
        <v>37</v>
      </c>
      <c r="W4912" t="s">
        <v>155</v>
      </c>
      <c r="X4912" t="s">
        <v>57</v>
      </c>
      <c r="Y4912">
        <v>15</v>
      </c>
      <c r="Z4912">
        <v>33</v>
      </c>
      <c r="AA4912">
        <v>0</v>
      </c>
      <c r="AB4912" t="s">
        <v>45</v>
      </c>
      <c r="AC4912">
        <v>0</v>
      </c>
      <c r="AD4912" t="s">
        <v>59</v>
      </c>
    </row>
    <row r="4913" spans="1:30" x14ac:dyDescent="0.3">
      <c r="A4913" t="s">
        <v>16269</v>
      </c>
      <c r="B4913" t="s">
        <v>118</v>
      </c>
      <c r="C4913">
        <v>219866</v>
      </c>
      <c r="D4913">
        <v>437.25</v>
      </c>
      <c r="E4913" s="1">
        <v>44612</v>
      </c>
      <c r="F4913" s="1">
        <v>47109</v>
      </c>
      <c r="G4913" t="s">
        <v>103</v>
      </c>
      <c r="H4913" t="s">
        <v>55</v>
      </c>
      <c r="I4913" t="s">
        <v>16264</v>
      </c>
      <c r="J4913">
        <v>2497</v>
      </c>
      <c r="K4913" t="s">
        <v>42</v>
      </c>
      <c r="L4913">
        <v>0</v>
      </c>
      <c r="M4913" t="s">
        <v>16265</v>
      </c>
      <c r="N4913" t="s">
        <v>60</v>
      </c>
      <c r="O4913">
        <v>27</v>
      </c>
      <c r="P4913" t="s">
        <v>7973</v>
      </c>
      <c r="Q4913" t="s">
        <v>87</v>
      </c>
      <c r="R4913" t="s">
        <v>16266</v>
      </c>
      <c r="S4913" t="s">
        <v>109</v>
      </c>
      <c r="T4913">
        <v>0</v>
      </c>
      <c r="U4913">
        <v>0</v>
      </c>
      <c r="V4913" t="s">
        <v>68</v>
      </c>
      <c r="W4913" t="s">
        <v>16270</v>
      </c>
      <c r="X4913" t="s">
        <v>44</v>
      </c>
      <c r="Y4913">
        <v>8</v>
      </c>
      <c r="Z4913">
        <v>6</v>
      </c>
      <c r="AA4913">
        <v>0</v>
      </c>
      <c r="AB4913" t="s">
        <v>73</v>
      </c>
      <c r="AC4913">
        <v>0</v>
      </c>
      <c r="AD4913" t="s">
        <v>46</v>
      </c>
    </row>
    <row r="4914" spans="1:30" x14ac:dyDescent="0.3">
      <c r="A4914" t="s">
        <v>1487</v>
      </c>
      <c r="B4914" t="s">
        <v>118</v>
      </c>
      <c r="C4914">
        <v>237677</v>
      </c>
      <c r="D4914">
        <v>1996.66</v>
      </c>
      <c r="E4914" s="1">
        <v>44228</v>
      </c>
      <c r="F4914" s="1">
        <v>47453</v>
      </c>
      <c r="G4914" t="s">
        <v>40</v>
      </c>
      <c r="H4914" t="s">
        <v>80</v>
      </c>
      <c r="I4914" t="s">
        <v>1483</v>
      </c>
      <c r="J4914">
        <v>3225</v>
      </c>
      <c r="K4914" t="s">
        <v>42</v>
      </c>
      <c r="L4914">
        <v>1</v>
      </c>
      <c r="M4914" t="s">
        <v>1484</v>
      </c>
      <c r="N4914" t="s">
        <v>60</v>
      </c>
      <c r="O4914">
        <v>74</v>
      </c>
      <c r="P4914" t="s">
        <v>1485</v>
      </c>
      <c r="Q4914" t="s">
        <v>87</v>
      </c>
      <c r="R4914" t="s">
        <v>1486</v>
      </c>
      <c r="S4914" t="s">
        <v>36</v>
      </c>
      <c r="T4914">
        <v>0</v>
      </c>
      <c r="U4914">
        <v>1</v>
      </c>
      <c r="V4914" t="s">
        <v>37</v>
      </c>
      <c r="W4914" t="s">
        <v>1488</v>
      </c>
      <c r="X4914" t="s">
        <v>57</v>
      </c>
      <c r="Y4914">
        <v>28</v>
      </c>
      <c r="Z4914">
        <v>47</v>
      </c>
      <c r="AA4914">
        <v>0</v>
      </c>
      <c r="AB4914" t="s">
        <v>45</v>
      </c>
      <c r="AC4914">
        <v>0</v>
      </c>
      <c r="AD4914" t="s">
        <v>59</v>
      </c>
    </row>
    <row r="4915" spans="1:30" x14ac:dyDescent="0.3">
      <c r="A4915" t="s">
        <v>326</v>
      </c>
      <c r="B4915" t="s">
        <v>39</v>
      </c>
      <c r="C4915">
        <v>49560</v>
      </c>
      <c r="D4915">
        <v>379.91</v>
      </c>
      <c r="E4915" s="1">
        <v>42815</v>
      </c>
      <c r="F4915" s="1">
        <v>44738</v>
      </c>
      <c r="G4915" t="s">
        <v>40</v>
      </c>
      <c r="H4915" t="s">
        <v>80</v>
      </c>
      <c r="I4915" t="s">
        <v>322</v>
      </c>
      <c r="J4915">
        <v>1923</v>
      </c>
      <c r="K4915" t="s">
        <v>42</v>
      </c>
      <c r="L4915">
        <v>1</v>
      </c>
      <c r="M4915" t="s">
        <v>323</v>
      </c>
      <c r="N4915" t="s">
        <v>49</v>
      </c>
      <c r="O4915">
        <v>28</v>
      </c>
      <c r="P4915" t="s">
        <v>324</v>
      </c>
      <c r="Q4915" t="s">
        <v>62</v>
      </c>
      <c r="R4915" t="s">
        <v>325</v>
      </c>
      <c r="S4915" t="s">
        <v>109</v>
      </c>
      <c r="T4915">
        <v>0</v>
      </c>
      <c r="U4915">
        <v>0</v>
      </c>
      <c r="V4915" t="s">
        <v>68</v>
      </c>
      <c r="W4915" t="s">
        <v>327</v>
      </c>
      <c r="X4915" t="s">
        <v>44</v>
      </c>
      <c r="Y4915">
        <v>38</v>
      </c>
      <c r="Z4915">
        <v>25</v>
      </c>
      <c r="AA4915">
        <v>0</v>
      </c>
      <c r="AB4915" t="s">
        <v>73</v>
      </c>
      <c r="AC4915">
        <v>0</v>
      </c>
      <c r="AD4915" t="s">
        <v>46</v>
      </c>
    </row>
    <row r="4916" spans="1:30" x14ac:dyDescent="0.3">
      <c r="A4916" t="s">
        <v>16686</v>
      </c>
      <c r="B4916" t="s">
        <v>39</v>
      </c>
      <c r="C4916">
        <v>164571</v>
      </c>
      <c r="D4916">
        <v>1385.89</v>
      </c>
      <c r="E4916" s="1">
        <v>42782</v>
      </c>
      <c r="F4916" s="1">
        <v>44859</v>
      </c>
      <c r="G4916" t="s">
        <v>103</v>
      </c>
      <c r="H4916" t="s">
        <v>41</v>
      </c>
      <c r="I4916" t="s">
        <v>16677</v>
      </c>
      <c r="J4916">
        <v>2077</v>
      </c>
      <c r="K4916" t="s">
        <v>42</v>
      </c>
      <c r="L4916">
        <v>0</v>
      </c>
      <c r="M4916" t="s">
        <v>16678</v>
      </c>
      <c r="N4916" t="s">
        <v>49</v>
      </c>
      <c r="O4916">
        <v>40</v>
      </c>
      <c r="P4916" t="s">
        <v>1504</v>
      </c>
      <c r="Q4916" t="s">
        <v>62</v>
      </c>
      <c r="R4916" t="s">
        <v>16679</v>
      </c>
      <c r="S4916" t="s">
        <v>89</v>
      </c>
      <c r="T4916">
        <v>0</v>
      </c>
      <c r="U4916">
        <v>0</v>
      </c>
      <c r="V4916" t="s">
        <v>90</v>
      </c>
      <c r="W4916" t="s">
        <v>16687</v>
      </c>
      <c r="X4916" t="s">
        <v>57</v>
      </c>
      <c r="Y4916">
        <v>24</v>
      </c>
      <c r="Z4916">
        <v>34</v>
      </c>
      <c r="AA4916">
        <v>0</v>
      </c>
      <c r="AB4916" t="s">
        <v>45</v>
      </c>
      <c r="AC4916">
        <v>0</v>
      </c>
      <c r="AD4916" t="s">
        <v>59</v>
      </c>
    </row>
    <row r="4917" spans="1:30" x14ac:dyDescent="0.3">
      <c r="A4917" t="s">
        <v>13354</v>
      </c>
      <c r="B4917" t="s">
        <v>39</v>
      </c>
      <c r="C4917">
        <v>108101</v>
      </c>
      <c r="D4917">
        <v>739.15</v>
      </c>
      <c r="E4917" s="1">
        <v>44301</v>
      </c>
      <c r="F4917" s="1">
        <v>46281</v>
      </c>
      <c r="G4917" t="s">
        <v>103</v>
      </c>
      <c r="H4917" t="s">
        <v>80</v>
      </c>
      <c r="I4917" t="s">
        <v>13351</v>
      </c>
      <c r="J4917">
        <v>1980</v>
      </c>
      <c r="K4917" t="s">
        <v>42</v>
      </c>
      <c r="L4917">
        <v>1</v>
      </c>
      <c r="M4917" t="s">
        <v>13352</v>
      </c>
      <c r="N4917" t="s">
        <v>32</v>
      </c>
      <c r="O4917">
        <v>22</v>
      </c>
      <c r="P4917" t="s">
        <v>610</v>
      </c>
      <c r="Q4917" t="s">
        <v>87</v>
      </c>
      <c r="R4917" t="s">
        <v>13353</v>
      </c>
      <c r="S4917" t="s">
        <v>67</v>
      </c>
      <c r="T4917">
        <v>0</v>
      </c>
      <c r="U4917">
        <v>0</v>
      </c>
      <c r="V4917" t="s">
        <v>68</v>
      </c>
      <c r="W4917" t="s">
        <v>13355</v>
      </c>
      <c r="X4917" t="s">
        <v>44</v>
      </c>
      <c r="Y4917">
        <v>28</v>
      </c>
      <c r="Z4917">
        <v>48</v>
      </c>
      <c r="AA4917">
        <v>0</v>
      </c>
      <c r="AB4917" t="s">
        <v>45</v>
      </c>
      <c r="AC4917">
        <v>0</v>
      </c>
      <c r="AD4917" t="s">
        <v>46</v>
      </c>
    </row>
    <row r="4918" spans="1:30" x14ac:dyDescent="0.3">
      <c r="A4918" t="s">
        <v>1309</v>
      </c>
      <c r="B4918" t="s">
        <v>118</v>
      </c>
      <c r="C4918">
        <v>398515</v>
      </c>
      <c r="D4918">
        <v>1919.47</v>
      </c>
      <c r="E4918" s="1">
        <v>42191</v>
      </c>
      <c r="F4918" s="1">
        <v>44640</v>
      </c>
      <c r="G4918" t="s">
        <v>40</v>
      </c>
      <c r="H4918" t="s">
        <v>41</v>
      </c>
      <c r="I4918" t="s">
        <v>1305</v>
      </c>
      <c r="J4918">
        <v>2449</v>
      </c>
      <c r="K4918" t="s">
        <v>42</v>
      </c>
      <c r="L4918">
        <v>0</v>
      </c>
      <c r="M4918" t="s">
        <v>1306</v>
      </c>
      <c r="N4918" t="s">
        <v>32</v>
      </c>
      <c r="O4918">
        <v>52</v>
      </c>
      <c r="P4918" t="s">
        <v>1307</v>
      </c>
      <c r="Q4918" t="s">
        <v>62</v>
      </c>
      <c r="R4918" t="s">
        <v>1308</v>
      </c>
      <c r="S4918" t="s">
        <v>97</v>
      </c>
      <c r="T4918">
        <v>0</v>
      </c>
      <c r="U4918">
        <v>0</v>
      </c>
      <c r="V4918" t="s">
        <v>37</v>
      </c>
      <c r="W4918" t="s">
        <v>1310</v>
      </c>
      <c r="X4918" t="s">
        <v>57</v>
      </c>
      <c r="Y4918">
        <v>44</v>
      </c>
      <c r="Z4918">
        <v>14</v>
      </c>
      <c r="AA4918">
        <v>0</v>
      </c>
      <c r="AB4918" t="s">
        <v>73</v>
      </c>
      <c r="AC4918">
        <v>0</v>
      </c>
      <c r="AD4918" t="s">
        <v>59</v>
      </c>
    </row>
    <row r="4919" spans="1:30" x14ac:dyDescent="0.3">
      <c r="A4919" t="s">
        <v>15863</v>
      </c>
      <c r="B4919" t="s">
        <v>118</v>
      </c>
      <c r="C4919">
        <v>291514</v>
      </c>
      <c r="D4919">
        <v>1358.41</v>
      </c>
      <c r="E4919" s="1">
        <v>45607</v>
      </c>
      <c r="F4919" s="1">
        <v>47466</v>
      </c>
      <c r="G4919" t="s">
        <v>103</v>
      </c>
      <c r="H4919" t="s">
        <v>41</v>
      </c>
      <c r="I4919" t="s">
        <v>15858</v>
      </c>
      <c r="J4919">
        <v>1859</v>
      </c>
      <c r="K4919" t="s">
        <v>42</v>
      </c>
      <c r="L4919">
        <v>0</v>
      </c>
      <c r="M4919" t="s">
        <v>15859</v>
      </c>
      <c r="N4919" t="s">
        <v>49</v>
      </c>
      <c r="O4919">
        <v>83</v>
      </c>
      <c r="P4919" t="s">
        <v>908</v>
      </c>
      <c r="Q4919" t="s">
        <v>62</v>
      </c>
      <c r="R4919" t="s">
        <v>15860</v>
      </c>
      <c r="S4919" t="s">
        <v>36</v>
      </c>
      <c r="T4919">
        <v>0</v>
      </c>
      <c r="U4919">
        <v>1</v>
      </c>
      <c r="V4919" t="s">
        <v>37</v>
      </c>
      <c r="W4919" t="s">
        <v>15864</v>
      </c>
      <c r="X4919" t="s">
        <v>72</v>
      </c>
      <c r="Y4919">
        <v>17</v>
      </c>
      <c r="Z4919">
        <v>57</v>
      </c>
      <c r="AA4919">
        <v>0</v>
      </c>
      <c r="AB4919" t="s">
        <v>45</v>
      </c>
      <c r="AC4919">
        <v>0</v>
      </c>
      <c r="AD4919" t="s">
        <v>74</v>
      </c>
    </row>
    <row r="4920" spans="1:30" x14ac:dyDescent="0.3">
      <c r="A4920" t="s">
        <v>3399</v>
      </c>
      <c r="B4920" t="s">
        <v>70</v>
      </c>
      <c r="C4920">
        <v>442432</v>
      </c>
      <c r="D4920">
        <v>843.63</v>
      </c>
      <c r="E4920" s="1">
        <v>43079</v>
      </c>
      <c r="F4920" s="1">
        <v>45346</v>
      </c>
      <c r="G4920" t="s">
        <v>40</v>
      </c>
      <c r="H4920" t="s">
        <v>41</v>
      </c>
      <c r="I4920" t="s">
        <v>3392</v>
      </c>
      <c r="J4920">
        <v>2267</v>
      </c>
      <c r="K4920" t="s">
        <v>42</v>
      </c>
      <c r="L4920">
        <v>0</v>
      </c>
      <c r="M4920" t="s">
        <v>3393</v>
      </c>
      <c r="N4920" t="s">
        <v>49</v>
      </c>
      <c r="O4920">
        <v>70</v>
      </c>
      <c r="P4920" t="s">
        <v>3179</v>
      </c>
      <c r="Q4920" t="s">
        <v>87</v>
      </c>
      <c r="R4920" t="s">
        <v>3394</v>
      </c>
      <c r="S4920" t="s">
        <v>36</v>
      </c>
      <c r="T4920">
        <v>0</v>
      </c>
      <c r="U4920">
        <v>1</v>
      </c>
      <c r="V4920" t="s">
        <v>37</v>
      </c>
      <c r="W4920" t="s">
        <v>3400</v>
      </c>
      <c r="X4920" t="s">
        <v>57</v>
      </c>
      <c r="Y4920">
        <v>41</v>
      </c>
      <c r="Z4920">
        <v>23</v>
      </c>
      <c r="AA4920">
        <v>0</v>
      </c>
      <c r="AB4920" t="s">
        <v>73</v>
      </c>
      <c r="AC4920">
        <v>0</v>
      </c>
      <c r="AD4920" t="s">
        <v>59</v>
      </c>
    </row>
    <row r="4921" spans="1:30" x14ac:dyDescent="0.3">
      <c r="A4921" t="s">
        <v>6394</v>
      </c>
      <c r="B4921" t="s">
        <v>118</v>
      </c>
      <c r="C4921">
        <v>286769</v>
      </c>
      <c r="D4921">
        <v>707.81</v>
      </c>
      <c r="E4921" s="1">
        <v>44940</v>
      </c>
      <c r="F4921" s="1">
        <v>47994</v>
      </c>
      <c r="G4921" t="s">
        <v>99</v>
      </c>
      <c r="H4921" t="s">
        <v>41</v>
      </c>
      <c r="I4921" t="s">
        <v>6391</v>
      </c>
      <c r="J4921">
        <v>3054</v>
      </c>
      <c r="K4921" t="s">
        <v>42</v>
      </c>
      <c r="L4921">
        <v>0</v>
      </c>
      <c r="M4921" t="s">
        <v>6392</v>
      </c>
      <c r="N4921" t="s">
        <v>32</v>
      </c>
      <c r="O4921">
        <v>34</v>
      </c>
      <c r="P4921" t="s">
        <v>3812</v>
      </c>
      <c r="Q4921" t="s">
        <v>34</v>
      </c>
      <c r="R4921" t="s">
        <v>6393</v>
      </c>
      <c r="S4921" t="s">
        <v>109</v>
      </c>
      <c r="T4921">
        <v>1</v>
      </c>
      <c r="U4921">
        <v>0</v>
      </c>
      <c r="V4921" t="s">
        <v>90</v>
      </c>
      <c r="W4921" t="s">
        <v>6395</v>
      </c>
      <c r="X4921" t="s">
        <v>57</v>
      </c>
      <c r="Y4921">
        <v>49</v>
      </c>
      <c r="Z4921">
        <v>22</v>
      </c>
      <c r="AA4921">
        <v>0</v>
      </c>
      <c r="AB4921" t="s">
        <v>73</v>
      </c>
      <c r="AC4921">
        <v>0</v>
      </c>
      <c r="AD4921" t="s">
        <v>59</v>
      </c>
    </row>
    <row r="4922" spans="1:30" x14ac:dyDescent="0.3">
      <c r="A4922" t="s">
        <v>15064</v>
      </c>
      <c r="B4922" t="s">
        <v>54</v>
      </c>
      <c r="C4922">
        <v>294022</v>
      </c>
      <c r="D4922">
        <v>1659.11</v>
      </c>
      <c r="E4922" s="1">
        <v>44521</v>
      </c>
      <c r="F4922" s="1">
        <v>45404</v>
      </c>
      <c r="G4922" t="s">
        <v>99</v>
      </c>
      <c r="H4922" t="s">
        <v>41</v>
      </c>
      <c r="I4922" t="s">
        <v>15061</v>
      </c>
      <c r="J4922">
        <v>883</v>
      </c>
      <c r="K4922" t="s">
        <v>100</v>
      </c>
      <c r="L4922">
        <v>0</v>
      </c>
      <c r="M4922" t="s">
        <v>15062</v>
      </c>
      <c r="N4922" t="s">
        <v>32</v>
      </c>
      <c r="O4922">
        <v>76</v>
      </c>
      <c r="P4922" t="s">
        <v>2141</v>
      </c>
      <c r="Q4922" t="s">
        <v>51</v>
      </c>
      <c r="R4922" t="s">
        <v>15063</v>
      </c>
      <c r="S4922" t="s">
        <v>36</v>
      </c>
      <c r="T4922">
        <v>0</v>
      </c>
      <c r="U4922">
        <v>1</v>
      </c>
      <c r="V4922" t="s">
        <v>37</v>
      </c>
      <c r="W4922" t="s">
        <v>15065</v>
      </c>
      <c r="X4922" t="s">
        <v>72</v>
      </c>
      <c r="Y4922">
        <v>19</v>
      </c>
      <c r="Z4922">
        <v>89</v>
      </c>
      <c r="AA4922">
        <v>1</v>
      </c>
      <c r="AB4922" t="s">
        <v>58</v>
      </c>
      <c r="AC4922">
        <v>1</v>
      </c>
      <c r="AD4922" t="s">
        <v>74</v>
      </c>
    </row>
    <row r="4923" spans="1:30" x14ac:dyDescent="0.3">
      <c r="A4923" t="s">
        <v>17497</v>
      </c>
      <c r="B4923" t="s">
        <v>39</v>
      </c>
      <c r="C4923">
        <v>88840</v>
      </c>
      <c r="D4923">
        <v>1545.46</v>
      </c>
      <c r="E4923" s="1">
        <v>44920</v>
      </c>
      <c r="F4923" s="1">
        <v>46459</v>
      </c>
      <c r="G4923" t="s">
        <v>103</v>
      </c>
      <c r="H4923" t="s">
        <v>55</v>
      </c>
      <c r="I4923" t="s">
        <v>17492</v>
      </c>
      <c r="J4923">
        <v>1539</v>
      </c>
      <c r="K4923" t="s">
        <v>42</v>
      </c>
      <c r="L4923">
        <v>0</v>
      </c>
      <c r="M4923" t="s">
        <v>17493</v>
      </c>
      <c r="N4923" t="s">
        <v>32</v>
      </c>
      <c r="O4923">
        <v>64</v>
      </c>
      <c r="P4923" t="s">
        <v>1346</v>
      </c>
      <c r="Q4923" t="s">
        <v>87</v>
      </c>
      <c r="R4923" t="s">
        <v>17494</v>
      </c>
      <c r="S4923" t="s">
        <v>36</v>
      </c>
      <c r="T4923">
        <v>0</v>
      </c>
      <c r="U4923">
        <v>1</v>
      </c>
      <c r="V4923" t="s">
        <v>37</v>
      </c>
      <c r="W4923" t="s">
        <v>17498</v>
      </c>
      <c r="X4923" t="s">
        <v>57</v>
      </c>
      <c r="Y4923">
        <v>33</v>
      </c>
      <c r="Z4923">
        <v>18</v>
      </c>
      <c r="AA4923">
        <v>0</v>
      </c>
      <c r="AB4923" t="s">
        <v>73</v>
      </c>
      <c r="AC4923">
        <v>0</v>
      </c>
      <c r="AD4923" t="s">
        <v>59</v>
      </c>
    </row>
    <row r="4924" spans="1:30" x14ac:dyDescent="0.3">
      <c r="A4924" t="s">
        <v>13653</v>
      </c>
      <c r="B4924" t="s">
        <v>54</v>
      </c>
      <c r="C4924">
        <v>298430</v>
      </c>
      <c r="D4924">
        <v>1555.58</v>
      </c>
      <c r="E4924" s="1">
        <v>42422</v>
      </c>
      <c r="F4924" s="1">
        <v>43593</v>
      </c>
      <c r="G4924" t="s">
        <v>99</v>
      </c>
      <c r="H4924" t="s">
        <v>41</v>
      </c>
      <c r="I4924" t="s">
        <v>13650</v>
      </c>
      <c r="J4924">
        <v>1171</v>
      </c>
      <c r="K4924" t="s">
        <v>42</v>
      </c>
      <c r="L4924">
        <v>0</v>
      </c>
      <c r="M4924" t="s">
        <v>13651</v>
      </c>
      <c r="N4924" t="s">
        <v>49</v>
      </c>
      <c r="O4924">
        <v>57</v>
      </c>
      <c r="P4924" t="s">
        <v>6671</v>
      </c>
      <c r="Q4924" t="s">
        <v>87</v>
      </c>
      <c r="R4924" t="s">
        <v>13652</v>
      </c>
      <c r="S4924" t="s">
        <v>36</v>
      </c>
      <c r="T4924">
        <v>0</v>
      </c>
      <c r="U4924">
        <v>0</v>
      </c>
      <c r="V4924" t="s">
        <v>37</v>
      </c>
      <c r="W4924" t="s">
        <v>13654</v>
      </c>
      <c r="X4924" t="s">
        <v>57</v>
      </c>
      <c r="Y4924">
        <v>43</v>
      </c>
      <c r="Z4924">
        <v>11</v>
      </c>
      <c r="AA4924">
        <v>0</v>
      </c>
      <c r="AB4924" t="s">
        <v>73</v>
      </c>
      <c r="AC4924">
        <v>0</v>
      </c>
      <c r="AD4924" t="s">
        <v>59</v>
      </c>
    </row>
    <row r="4925" spans="1:30" x14ac:dyDescent="0.3">
      <c r="A4925" t="s">
        <v>13739</v>
      </c>
      <c r="B4925" t="s">
        <v>54</v>
      </c>
      <c r="C4925">
        <v>281637</v>
      </c>
      <c r="D4925">
        <v>783.64</v>
      </c>
      <c r="E4925" s="1">
        <v>45338</v>
      </c>
      <c r="F4925" s="1">
        <v>47404</v>
      </c>
      <c r="G4925" t="s">
        <v>99</v>
      </c>
      <c r="H4925" t="s">
        <v>41</v>
      </c>
      <c r="I4925" t="s">
        <v>13732</v>
      </c>
      <c r="J4925">
        <v>2066</v>
      </c>
      <c r="K4925" t="s">
        <v>42</v>
      </c>
      <c r="L4925">
        <v>0</v>
      </c>
      <c r="M4925" t="s">
        <v>13733</v>
      </c>
      <c r="N4925" t="s">
        <v>60</v>
      </c>
      <c r="O4925">
        <v>68</v>
      </c>
      <c r="P4925" t="s">
        <v>1591</v>
      </c>
      <c r="Q4925" t="s">
        <v>34</v>
      </c>
      <c r="R4925" t="s">
        <v>13734</v>
      </c>
      <c r="S4925" t="s">
        <v>36</v>
      </c>
      <c r="T4925">
        <v>1</v>
      </c>
      <c r="U4925">
        <v>1</v>
      </c>
      <c r="V4925" t="s">
        <v>37</v>
      </c>
      <c r="W4925" t="s">
        <v>13740</v>
      </c>
      <c r="X4925" t="s">
        <v>57</v>
      </c>
      <c r="Y4925">
        <v>31</v>
      </c>
      <c r="Z4925">
        <v>55</v>
      </c>
      <c r="AA4925">
        <v>0</v>
      </c>
      <c r="AB4925" t="s">
        <v>45</v>
      </c>
      <c r="AC4925">
        <v>0</v>
      </c>
      <c r="AD4925" t="s">
        <v>59</v>
      </c>
    </row>
    <row r="4926" spans="1:30" x14ac:dyDescent="0.3">
      <c r="A4926" t="s">
        <v>8482</v>
      </c>
      <c r="B4926" t="s">
        <v>39</v>
      </c>
      <c r="C4926">
        <v>368631</v>
      </c>
      <c r="D4926">
        <v>1722.1</v>
      </c>
      <c r="E4926" s="1">
        <v>44552</v>
      </c>
      <c r="F4926" s="1">
        <v>47708</v>
      </c>
      <c r="G4926" t="s">
        <v>40</v>
      </c>
      <c r="H4926" t="s">
        <v>80</v>
      </c>
      <c r="I4926" t="s">
        <v>8479</v>
      </c>
      <c r="J4926">
        <v>3156</v>
      </c>
      <c r="K4926" t="s">
        <v>42</v>
      </c>
      <c r="L4926">
        <v>1</v>
      </c>
      <c r="M4926" t="s">
        <v>8480</v>
      </c>
      <c r="N4926" t="s">
        <v>32</v>
      </c>
      <c r="O4926">
        <v>36</v>
      </c>
      <c r="P4926" t="s">
        <v>3251</v>
      </c>
      <c r="Q4926" t="s">
        <v>51</v>
      </c>
      <c r="R4926" t="s">
        <v>8481</v>
      </c>
      <c r="S4926" t="s">
        <v>89</v>
      </c>
      <c r="T4926">
        <v>0</v>
      </c>
      <c r="U4926">
        <v>0</v>
      </c>
      <c r="V4926" t="s">
        <v>90</v>
      </c>
      <c r="W4926" t="s">
        <v>8483</v>
      </c>
      <c r="X4926" t="s">
        <v>72</v>
      </c>
      <c r="Y4926">
        <v>29</v>
      </c>
      <c r="Z4926">
        <v>79</v>
      </c>
      <c r="AA4926">
        <v>1</v>
      </c>
      <c r="AB4926" t="s">
        <v>58</v>
      </c>
      <c r="AC4926">
        <v>1</v>
      </c>
      <c r="AD4926" t="s">
        <v>74</v>
      </c>
    </row>
    <row r="4927" spans="1:30" x14ac:dyDescent="0.3">
      <c r="A4927" t="s">
        <v>18591</v>
      </c>
      <c r="B4927" t="s">
        <v>70</v>
      </c>
      <c r="C4927">
        <v>57674</v>
      </c>
      <c r="D4927">
        <v>1267.1400000000001</v>
      </c>
      <c r="E4927" s="1">
        <v>43599</v>
      </c>
      <c r="F4927" s="1">
        <v>45107</v>
      </c>
      <c r="G4927" t="s">
        <v>103</v>
      </c>
      <c r="H4927" t="s">
        <v>80</v>
      </c>
      <c r="I4927" t="s">
        <v>18584</v>
      </c>
      <c r="J4927">
        <v>1508</v>
      </c>
      <c r="K4927" t="s">
        <v>42</v>
      </c>
      <c r="L4927">
        <v>1</v>
      </c>
      <c r="M4927" t="s">
        <v>18585</v>
      </c>
      <c r="N4927" t="s">
        <v>60</v>
      </c>
      <c r="O4927">
        <v>31</v>
      </c>
      <c r="P4927" t="s">
        <v>2786</v>
      </c>
      <c r="Q4927" t="s">
        <v>51</v>
      </c>
      <c r="R4927" t="s">
        <v>18586</v>
      </c>
      <c r="S4927" t="s">
        <v>109</v>
      </c>
      <c r="T4927">
        <v>0</v>
      </c>
      <c r="U4927">
        <v>0</v>
      </c>
      <c r="V4927" t="s">
        <v>90</v>
      </c>
      <c r="W4927" t="s">
        <v>18592</v>
      </c>
      <c r="X4927" t="s">
        <v>72</v>
      </c>
      <c r="Y4927">
        <v>19</v>
      </c>
      <c r="Z4927">
        <v>1</v>
      </c>
      <c r="AA4927">
        <v>0</v>
      </c>
      <c r="AB4927" t="s">
        <v>73</v>
      </c>
      <c r="AC4927">
        <v>0</v>
      </c>
      <c r="AD4927" t="s">
        <v>74</v>
      </c>
    </row>
    <row r="4928" spans="1:30" x14ac:dyDescent="0.3">
      <c r="A4928" t="s">
        <v>3379</v>
      </c>
      <c r="B4928" t="s">
        <v>54</v>
      </c>
      <c r="C4928">
        <v>362032</v>
      </c>
      <c r="D4928">
        <v>686.93</v>
      </c>
      <c r="E4928" s="1">
        <v>44040</v>
      </c>
      <c r="F4928" s="1">
        <v>44639</v>
      </c>
      <c r="G4928" t="s">
        <v>99</v>
      </c>
      <c r="H4928" t="s">
        <v>55</v>
      </c>
      <c r="I4928" t="s">
        <v>3373</v>
      </c>
      <c r="J4928">
        <v>599</v>
      </c>
      <c r="K4928" t="s">
        <v>100</v>
      </c>
      <c r="L4928">
        <v>0</v>
      </c>
      <c r="M4928" t="s">
        <v>3374</v>
      </c>
      <c r="N4928" t="s">
        <v>32</v>
      </c>
      <c r="O4928">
        <v>46</v>
      </c>
      <c r="P4928" t="s">
        <v>3375</v>
      </c>
      <c r="Q4928" t="s">
        <v>51</v>
      </c>
      <c r="R4928" t="s">
        <v>3376</v>
      </c>
      <c r="S4928" t="s">
        <v>97</v>
      </c>
      <c r="T4928">
        <v>0</v>
      </c>
      <c r="U4928">
        <v>0</v>
      </c>
      <c r="V4928" t="s">
        <v>90</v>
      </c>
      <c r="W4928" t="s">
        <v>3380</v>
      </c>
      <c r="X4928" t="s">
        <v>57</v>
      </c>
      <c r="Y4928">
        <v>23</v>
      </c>
      <c r="Z4928">
        <v>85</v>
      </c>
      <c r="AA4928">
        <v>1</v>
      </c>
      <c r="AB4928" t="s">
        <v>58</v>
      </c>
      <c r="AC4928">
        <v>1</v>
      </c>
      <c r="AD4928" t="s">
        <v>59</v>
      </c>
    </row>
    <row r="4929" spans="1:30" x14ac:dyDescent="0.3">
      <c r="A4929" t="s">
        <v>15413</v>
      </c>
      <c r="B4929" t="s">
        <v>70</v>
      </c>
      <c r="C4929">
        <v>144837</v>
      </c>
      <c r="D4929">
        <v>507.57</v>
      </c>
      <c r="E4929" s="1">
        <v>42680</v>
      </c>
      <c r="F4929" s="1">
        <v>43144</v>
      </c>
      <c r="G4929" t="s">
        <v>40</v>
      </c>
      <c r="H4929" t="s">
        <v>41</v>
      </c>
      <c r="I4929" t="s">
        <v>15408</v>
      </c>
      <c r="J4929">
        <v>464</v>
      </c>
      <c r="K4929" t="s">
        <v>100</v>
      </c>
      <c r="L4929">
        <v>0</v>
      </c>
      <c r="M4929" t="s">
        <v>15409</v>
      </c>
      <c r="N4929" t="s">
        <v>49</v>
      </c>
      <c r="O4929">
        <v>56</v>
      </c>
      <c r="P4929" t="s">
        <v>158</v>
      </c>
      <c r="Q4929" t="s">
        <v>62</v>
      </c>
      <c r="R4929" t="s">
        <v>15410</v>
      </c>
      <c r="S4929" t="s">
        <v>36</v>
      </c>
      <c r="T4929">
        <v>0</v>
      </c>
      <c r="U4929">
        <v>0</v>
      </c>
      <c r="V4929" t="s">
        <v>37</v>
      </c>
      <c r="W4929" t="s">
        <v>15414</v>
      </c>
      <c r="X4929" t="s">
        <v>72</v>
      </c>
      <c r="Y4929">
        <v>28</v>
      </c>
      <c r="Z4929">
        <v>49</v>
      </c>
      <c r="AA4929">
        <v>0</v>
      </c>
      <c r="AB4929" t="s">
        <v>45</v>
      </c>
      <c r="AC4929">
        <v>0</v>
      </c>
      <c r="AD4929" t="s">
        <v>74</v>
      </c>
    </row>
    <row r="4930" spans="1:30" x14ac:dyDescent="0.3">
      <c r="A4930" t="s">
        <v>14182</v>
      </c>
      <c r="B4930" t="s">
        <v>54</v>
      </c>
      <c r="C4930">
        <v>38601</v>
      </c>
      <c r="D4930">
        <v>645.23</v>
      </c>
      <c r="E4930" s="1">
        <v>44481</v>
      </c>
      <c r="F4930" s="1">
        <v>44904</v>
      </c>
      <c r="G4930" t="s">
        <v>103</v>
      </c>
      <c r="H4930" t="s">
        <v>80</v>
      </c>
      <c r="I4930" t="s">
        <v>14175</v>
      </c>
      <c r="J4930">
        <v>423</v>
      </c>
      <c r="K4930" t="s">
        <v>100</v>
      </c>
      <c r="L4930">
        <v>1</v>
      </c>
      <c r="M4930" t="s">
        <v>14176</v>
      </c>
      <c r="N4930" t="s">
        <v>60</v>
      </c>
      <c r="O4930">
        <v>24</v>
      </c>
      <c r="P4930" t="s">
        <v>7939</v>
      </c>
      <c r="Q4930" t="s">
        <v>87</v>
      </c>
      <c r="R4930" t="s">
        <v>14177</v>
      </c>
      <c r="S4930" t="s">
        <v>67</v>
      </c>
      <c r="T4930">
        <v>0</v>
      </c>
      <c r="U4930">
        <v>0</v>
      </c>
      <c r="V4930" t="s">
        <v>68</v>
      </c>
      <c r="W4930" t="s">
        <v>14183</v>
      </c>
      <c r="X4930" t="s">
        <v>44</v>
      </c>
      <c r="Y4930">
        <v>21</v>
      </c>
      <c r="Z4930">
        <v>92</v>
      </c>
      <c r="AA4930">
        <v>1</v>
      </c>
      <c r="AB4930" t="s">
        <v>58</v>
      </c>
      <c r="AC4930">
        <v>1</v>
      </c>
      <c r="AD4930" t="s">
        <v>46</v>
      </c>
    </row>
    <row r="4931" spans="1:30" x14ac:dyDescent="0.3">
      <c r="A4931" t="s">
        <v>16374</v>
      </c>
      <c r="B4931" t="s">
        <v>118</v>
      </c>
      <c r="C4931">
        <v>342373</v>
      </c>
      <c r="D4931">
        <v>135.41</v>
      </c>
      <c r="E4931" s="1">
        <v>42487</v>
      </c>
      <c r="F4931" s="1">
        <v>44111</v>
      </c>
      <c r="G4931" t="s">
        <v>40</v>
      </c>
      <c r="H4931" t="s">
        <v>55</v>
      </c>
      <c r="I4931" t="s">
        <v>16369</v>
      </c>
      <c r="J4931">
        <v>1624</v>
      </c>
      <c r="K4931" t="s">
        <v>42</v>
      </c>
      <c r="L4931">
        <v>0</v>
      </c>
      <c r="M4931" t="s">
        <v>16370</v>
      </c>
      <c r="N4931" t="s">
        <v>49</v>
      </c>
      <c r="O4931">
        <v>40</v>
      </c>
      <c r="P4931" t="s">
        <v>287</v>
      </c>
      <c r="Q4931" t="s">
        <v>87</v>
      </c>
      <c r="R4931" t="s">
        <v>16371</v>
      </c>
      <c r="S4931" t="s">
        <v>89</v>
      </c>
      <c r="T4931">
        <v>0</v>
      </c>
      <c r="U4931">
        <v>0</v>
      </c>
      <c r="V4931" t="s">
        <v>90</v>
      </c>
      <c r="W4931" t="s">
        <v>16375</v>
      </c>
      <c r="X4931" t="s">
        <v>72</v>
      </c>
      <c r="Y4931">
        <v>31</v>
      </c>
      <c r="Z4931">
        <v>64</v>
      </c>
      <c r="AA4931">
        <v>0</v>
      </c>
      <c r="AB4931" t="s">
        <v>58</v>
      </c>
      <c r="AC4931">
        <v>0</v>
      </c>
      <c r="AD4931" t="s">
        <v>74</v>
      </c>
    </row>
    <row r="4932" spans="1:30" x14ac:dyDescent="0.3">
      <c r="A4932" t="s">
        <v>18333</v>
      </c>
      <c r="B4932" t="s">
        <v>54</v>
      </c>
      <c r="C4932">
        <v>18211</v>
      </c>
      <c r="D4932">
        <v>1034.67</v>
      </c>
      <c r="E4932" s="1">
        <v>43489</v>
      </c>
      <c r="F4932" s="1">
        <v>46046</v>
      </c>
      <c r="G4932" t="s">
        <v>103</v>
      </c>
      <c r="H4932" t="s">
        <v>80</v>
      </c>
      <c r="I4932" t="s">
        <v>18326</v>
      </c>
      <c r="J4932">
        <v>2557</v>
      </c>
      <c r="K4932" t="s">
        <v>42</v>
      </c>
      <c r="L4932">
        <v>1</v>
      </c>
      <c r="M4932" t="s">
        <v>18327</v>
      </c>
      <c r="N4932" t="s">
        <v>60</v>
      </c>
      <c r="O4932">
        <v>39</v>
      </c>
      <c r="P4932" t="s">
        <v>1277</v>
      </c>
      <c r="Q4932" t="s">
        <v>34</v>
      </c>
      <c r="R4932" t="s">
        <v>18328</v>
      </c>
      <c r="S4932" t="s">
        <v>89</v>
      </c>
      <c r="T4932">
        <v>1</v>
      </c>
      <c r="U4932">
        <v>0</v>
      </c>
      <c r="V4932" t="s">
        <v>90</v>
      </c>
      <c r="W4932" t="s">
        <v>18334</v>
      </c>
      <c r="X4932" t="s">
        <v>44</v>
      </c>
      <c r="Y4932">
        <v>30</v>
      </c>
      <c r="Z4932">
        <v>84</v>
      </c>
      <c r="AA4932">
        <v>1</v>
      </c>
      <c r="AB4932" t="s">
        <v>58</v>
      </c>
      <c r="AC4932">
        <v>1</v>
      </c>
      <c r="AD4932" t="s">
        <v>46</v>
      </c>
    </row>
    <row r="4933" spans="1:30" x14ac:dyDescent="0.3">
      <c r="A4933" t="s">
        <v>5273</v>
      </c>
      <c r="B4933" t="s">
        <v>70</v>
      </c>
      <c r="C4933">
        <v>189243</v>
      </c>
      <c r="D4933">
        <v>1972.81</v>
      </c>
      <c r="E4933" s="1">
        <v>43686</v>
      </c>
      <c r="F4933" s="1">
        <v>44098</v>
      </c>
      <c r="G4933" t="s">
        <v>40</v>
      </c>
      <c r="H4933" t="s">
        <v>41</v>
      </c>
      <c r="I4933" t="s">
        <v>5268</v>
      </c>
      <c r="J4933">
        <v>412</v>
      </c>
      <c r="K4933" t="s">
        <v>100</v>
      </c>
      <c r="L4933">
        <v>0</v>
      </c>
      <c r="M4933" t="s">
        <v>5269</v>
      </c>
      <c r="N4933" t="s">
        <v>32</v>
      </c>
      <c r="O4933">
        <v>26</v>
      </c>
      <c r="P4933" t="s">
        <v>186</v>
      </c>
      <c r="Q4933" t="s">
        <v>62</v>
      </c>
      <c r="R4933" t="s">
        <v>5270</v>
      </c>
      <c r="S4933" t="s">
        <v>109</v>
      </c>
      <c r="T4933">
        <v>0</v>
      </c>
      <c r="U4933">
        <v>0</v>
      </c>
      <c r="V4933" t="s">
        <v>68</v>
      </c>
      <c r="W4933" t="s">
        <v>5274</v>
      </c>
      <c r="X4933" t="s">
        <v>72</v>
      </c>
      <c r="Y4933">
        <v>46</v>
      </c>
      <c r="Z4933">
        <v>5</v>
      </c>
      <c r="AA4933">
        <v>0</v>
      </c>
      <c r="AB4933" t="s">
        <v>73</v>
      </c>
      <c r="AC4933">
        <v>0</v>
      </c>
      <c r="AD4933" t="s">
        <v>74</v>
      </c>
    </row>
    <row r="4934" spans="1:30" x14ac:dyDescent="0.3">
      <c r="A4934" t="s">
        <v>7847</v>
      </c>
      <c r="B4934" t="s">
        <v>70</v>
      </c>
      <c r="C4934">
        <v>324937</v>
      </c>
      <c r="D4934">
        <v>595.05999999999995</v>
      </c>
      <c r="E4934" s="1">
        <v>43926</v>
      </c>
      <c r="F4934" s="1">
        <v>46950</v>
      </c>
      <c r="G4934" t="s">
        <v>40</v>
      </c>
      <c r="H4934" t="s">
        <v>41</v>
      </c>
      <c r="I4934" t="s">
        <v>7844</v>
      </c>
      <c r="J4934">
        <v>3024</v>
      </c>
      <c r="K4934" t="s">
        <v>42</v>
      </c>
      <c r="L4934">
        <v>0</v>
      </c>
      <c r="M4934" t="s">
        <v>7845</v>
      </c>
      <c r="N4934" t="s">
        <v>49</v>
      </c>
      <c r="O4934">
        <v>40</v>
      </c>
      <c r="P4934" t="s">
        <v>1013</v>
      </c>
      <c r="Q4934" t="s">
        <v>87</v>
      </c>
      <c r="R4934" t="s">
        <v>7846</v>
      </c>
      <c r="S4934" t="s">
        <v>89</v>
      </c>
      <c r="T4934">
        <v>0</v>
      </c>
      <c r="U4934">
        <v>0</v>
      </c>
      <c r="V4934" t="s">
        <v>90</v>
      </c>
      <c r="W4934" t="s">
        <v>7848</v>
      </c>
      <c r="X4934" t="s">
        <v>44</v>
      </c>
      <c r="Y4934">
        <v>24</v>
      </c>
      <c r="Z4934">
        <v>80</v>
      </c>
      <c r="AA4934">
        <v>1</v>
      </c>
      <c r="AB4934" t="s">
        <v>58</v>
      </c>
      <c r="AC4934">
        <v>1</v>
      </c>
      <c r="AD4934" t="s">
        <v>46</v>
      </c>
    </row>
    <row r="4935" spans="1:30" x14ac:dyDescent="0.3">
      <c r="A4935" t="s">
        <v>18895</v>
      </c>
      <c r="B4935" t="s">
        <v>70</v>
      </c>
      <c r="C4935">
        <v>378620</v>
      </c>
      <c r="D4935">
        <v>250.75</v>
      </c>
      <c r="E4935" s="1">
        <v>43447</v>
      </c>
      <c r="F4935" s="1">
        <v>44287</v>
      </c>
      <c r="G4935" t="s">
        <v>40</v>
      </c>
      <c r="H4935" t="s">
        <v>41</v>
      </c>
      <c r="I4935" t="s">
        <v>18891</v>
      </c>
      <c r="J4935">
        <v>840</v>
      </c>
      <c r="K4935" t="s">
        <v>100</v>
      </c>
      <c r="L4935">
        <v>0</v>
      </c>
      <c r="M4935" t="s">
        <v>15467</v>
      </c>
      <c r="N4935" t="s">
        <v>49</v>
      </c>
      <c r="O4935">
        <v>39</v>
      </c>
      <c r="P4935" t="s">
        <v>5307</v>
      </c>
      <c r="Q4935" t="s">
        <v>62</v>
      </c>
      <c r="R4935" t="s">
        <v>18892</v>
      </c>
      <c r="S4935" t="s">
        <v>89</v>
      </c>
      <c r="T4935">
        <v>0</v>
      </c>
      <c r="U4935">
        <v>0</v>
      </c>
      <c r="V4935" t="s">
        <v>90</v>
      </c>
      <c r="W4935" t="s">
        <v>18896</v>
      </c>
      <c r="X4935" t="s">
        <v>57</v>
      </c>
      <c r="Y4935">
        <v>33</v>
      </c>
      <c r="Z4935">
        <v>36</v>
      </c>
      <c r="AA4935">
        <v>0</v>
      </c>
      <c r="AB4935" t="s">
        <v>45</v>
      </c>
      <c r="AC4935">
        <v>0</v>
      </c>
      <c r="AD4935" t="s">
        <v>59</v>
      </c>
    </row>
    <row r="4936" spans="1:30" x14ac:dyDescent="0.3">
      <c r="A4936" t="s">
        <v>1235</v>
      </c>
      <c r="B4936" t="s">
        <v>118</v>
      </c>
      <c r="C4936">
        <v>60418</v>
      </c>
      <c r="D4936">
        <v>1786.79</v>
      </c>
      <c r="E4936" s="1">
        <v>44281</v>
      </c>
      <c r="F4936" s="1">
        <v>46514</v>
      </c>
      <c r="G4936" t="s">
        <v>99</v>
      </c>
      <c r="H4936" t="s">
        <v>80</v>
      </c>
      <c r="I4936" t="s">
        <v>1230</v>
      </c>
      <c r="J4936">
        <v>2233</v>
      </c>
      <c r="K4936" t="s">
        <v>42</v>
      </c>
      <c r="L4936">
        <v>1</v>
      </c>
      <c r="M4936" t="s">
        <v>1231</v>
      </c>
      <c r="N4936" t="s">
        <v>60</v>
      </c>
      <c r="O4936">
        <v>59</v>
      </c>
      <c r="P4936" t="s">
        <v>342</v>
      </c>
      <c r="Q4936" t="s">
        <v>34</v>
      </c>
      <c r="R4936" t="s">
        <v>1232</v>
      </c>
      <c r="S4936" t="s">
        <v>36</v>
      </c>
      <c r="T4936">
        <v>1</v>
      </c>
      <c r="U4936">
        <v>0</v>
      </c>
      <c r="V4936" t="s">
        <v>37</v>
      </c>
      <c r="W4936" t="s">
        <v>1236</v>
      </c>
      <c r="X4936" t="s">
        <v>72</v>
      </c>
      <c r="Y4936">
        <v>28</v>
      </c>
      <c r="Z4936">
        <v>3</v>
      </c>
      <c r="AA4936">
        <v>0</v>
      </c>
      <c r="AB4936" t="s">
        <v>73</v>
      </c>
      <c r="AC4936">
        <v>0</v>
      </c>
      <c r="AD4936" t="s">
        <v>74</v>
      </c>
    </row>
    <row r="4937" spans="1:30" x14ac:dyDescent="0.3">
      <c r="A4937" t="s">
        <v>11162</v>
      </c>
      <c r="B4937" t="s">
        <v>54</v>
      </c>
      <c r="C4937">
        <v>230062</v>
      </c>
      <c r="D4937">
        <v>403.65</v>
      </c>
      <c r="E4937" s="1">
        <v>42279</v>
      </c>
      <c r="F4937" s="1">
        <v>42740</v>
      </c>
      <c r="G4937" t="s">
        <v>99</v>
      </c>
      <c r="H4937" t="s">
        <v>80</v>
      </c>
      <c r="I4937" t="s">
        <v>11159</v>
      </c>
      <c r="J4937">
        <v>461</v>
      </c>
      <c r="K4937" t="s">
        <v>100</v>
      </c>
      <c r="L4937">
        <v>1</v>
      </c>
      <c r="M4937" t="s">
        <v>11160</v>
      </c>
      <c r="N4937" t="s">
        <v>60</v>
      </c>
      <c r="O4937">
        <v>29</v>
      </c>
      <c r="P4937" t="s">
        <v>244</v>
      </c>
      <c r="Q4937" t="s">
        <v>62</v>
      </c>
      <c r="R4937" t="s">
        <v>11161</v>
      </c>
      <c r="S4937" t="s">
        <v>109</v>
      </c>
      <c r="T4937">
        <v>0</v>
      </c>
      <c r="U4937">
        <v>0</v>
      </c>
      <c r="V4937" t="s">
        <v>68</v>
      </c>
      <c r="W4937" t="s">
        <v>11163</v>
      </c>
      <c r="X4937" t="s">
        <v>44</v>
      </c>
      <c r="Y4937">
        <v>19</v>
      </c>
      <c r="Z4937">
        <v>43</v>
      </c>
      <c r="AA4937">
        <v>0</v>
      </c>
      <c r="AB4937" t="s">
        <v>45</v>
      </c>
      <c r="AC4937">
        <v>0</v>
      </c>
      <c r="AD4937" t="s">
        <v>46</v>
      </c>
    </row>
    <row r="4938" spans="1:30" x14ac:dyDescent="0.3">
      <c r="A4938" t="s">
        <v>5511</v>
      </c>
      <c r="B4938" t="s">
        <v>39</v>
      </c>
      <c r="C4938">
        <v>185872</v>
      </c>
      <c r="D4938">
        <v>629.66</v>
      </c>
      <c r="E4938" s="1">
        <v>44780</v>
      </c>
      <c r="F4938" s="1">
        <v>47036</v>
      </c>
      <c r="G4938" t="s">
        <v>103</v>
      </c>
      <c r="H4938" t="s">
        <v>80</v>
      </c>
      <c r="I4938" t="s">
        <v>5503</v>
      </c>
      <c r="J4938">
        <v>2256</v>
      </c>
      <c r="K4938" t="s">
        <v>42</v>
      </c>
      <c r="L4938">
        <v>1</v>
      </c>
      <c r="M4938" t="s">
        <v>5504</v>
      </c>
      <c r="N4938" t="s">
        <v>49</v>
      </c>
      <c r="O4938">
        <v>38</v>
      </c>
      <c r="P4938" t="s">
        <v>5505</v>
      </c>
      <c r="Q4938" t="s">
        <v>87</v>
      </c>
      <c r="R4938" t="s">
        <v>5506</v>
      </c>
      <c r="S4938" t="s">
        <v>89</v>
      </c>
      <c r="T4938">
        <v>0</v>
      </c>
      <c r="U4938">
        <v>0</v>
      </c>
      <c r="V4938" t="s">
        <v>90</v>
      </c>
      <c r="W4938" t="s">
        <v>5512</v>
      </c>
      <c r="X4938" t="s">
        <v>44</v>
      </c>
      <c r="Y4938">
        <v>19</v>
      </c>
      <c r="Z4938">
        <v>57</v>
      </c>
      <c r="AA4938">
        <v>0</v>
      </c>
      <c r="AB4938" t="s">
        <v>45</v>
      </c>
      <c r="AC4938">
        <v>0</v>
      </c>
      <c r="AD4938" t="s">
        <v>46</v>
      </c>
    </row>
    <row r="4939" spans="1:30" x14ac:dyDescent="0.3">
      <c r="A4939" t="s">
        <v>19807</v>
      </c>
      <c r="B4939" t="s">
        <v>39</v>
      </c>
      <c r="C4939">
        <v>458229</v>
      </c>
      <c r="D4939">
        <v>1914.61</v>
      </c>
      <c r="E4939" s="1">
        <v>43550</v>
      </c>
      <c r="F4939" s="1">
        <v>45359</v>
      </c>
      <c r="G4939" t="s">
        <v>99</v>
      </c>
      <c r="H4939" t="s">
        <v>80</v>
      </c>
      <c r="I4939" t="s">
        <v>19802</v>
      </c>
      <c r="J4939">
        <v>1809</v>
      </c>
      <c r="K4939" t="s">
        <v>42</v>
      </c>
      <c r="L4939">
        <v>1</v>
      </c>
      <c r="M4939" t="s">
        <v>19803</v>
      </c>
      <c r="N4939" t="s">
        <v>60</v>
      </c>
      <c r="O4939">
        <v>34</v>
      </c>
      <c r="P4939" t="s">
        <v>7829</v>
      </c>
      <c r="Q4939" t="s">
        <v>34</v>
      </c>
      <c r="R4939" t="s">
        <v>19804</v>
      </c>
      <c r="S4939" t="s">
        <v>109</v>
      </c>
      <c r="T4939">
        <v>1</v>
      </c>
      <c r="U4939">
        <v>0</v>
      </c>
      <c r="V4939" t="s">
        <v>90</v>
      </c>
      <c r="W4939" t="s">
        <v>19808</v>
      </c>
      <c r="X4939" t="s">
        <v>57</v>
      </c>
      <c r="Y4939">
        <v>22</v>
      </c>
      <c r="Z4939">
        <v>62</v>
      </c>
      <c r="AA4939">
        <v>0</v>
      </c>
      <c r="AB4939" t="s">
        <v>58</v>
      </c>
      <c r="AC4939">
        <v>0</v>
      </c>
      <c r="AD4939" t="s">
        <v>59</v>
      </c>
    </row>
    <row r="4940" spans="1:30" x14ac:dyDescent="0.3">
      <c r="A4940" t="s">
        <v>10337</v>
      </c>
      <c r="B4940" t="s">
        <v>118</v>
      </c>
      <c r="C4940">
        <v>14990</v>
      </c>
      <c r="D4940">
        <v>874.83</v>
      </c>
      <c r="E4940" s="1">
        <v>43920</v>
      </c>
      <c r="F4940" s="1">
        <v>46572</v>
      </c>
      <c r="G4940" t="s">
        <v>40</v>
      </c>
      <c r="H4940" t="s">
        <v>41</v>
      </c>
      <c r="I4940" t="s">
        <v>10330</v>
      </c>
      <c r="J4940">
        <v>2652</v>
      </c>
      <c r="K4940" t="s">
        <v>42</v>
      </c>
      <c r="L4940">
        <v>0</v>
      </c>
      <c r="M4940" t="s">
        <v>10331</v>
      </c>
      <c r="N4940" t="s">
        <v>32</v>
      </c>
      <c r="O4940">
        <v>29</v>
      </c>
      <c r="P4940" t="s">
        <v>419</v>
      </c>
      <c r="Q4940" t="s">
        <v>87</v>
      </c>
      <c r="R4940" t="s">
        <v>10332</v>
      </c>
      <c r="S4940" t="s">
        <v>109</v>
      </c>
      <c r="T4940">
        <v>0</v>
      </c>
      <c r="U4940">
        <v>0</v>
      </c>
      <c r="V4940" t="s">
        <v>68</v>
      </c>
      <c r="W4940" t="s">
        <v>10338</v>
      </c>
      <c r="X4940" t="s">
        <v>72</v>
      </c>
      <c r="Y4940">
        <v>27</v>
      </c>
      <c r="Z4940">
        <v>50</v>
      </c>
      <c r="AA4940">
        <v>0</v>
      </c>
      <c r="AB4940" t="s">
        <v>45</v>
      </c>
      <c r="AC4940">
        <v>0</v>
      </c>
      <c r="AD4940" t="s">
        <v>74</v>
      </c>
    </row>
    <row r="4941" spans="1:30" x14ac:dyDescent="0.3">
      <c r="A4941" t="s">
        <v>17702</v>
      </c>
      <c r="B4941" t="s">
        <v>54</v>
      </c>
      <c r="C4941">
        <v>327714</v>
      </c>
      <c r="D4941">
        <v>1834.59</v>
      </c>
      <c r="E4941" s="1">
        <v>44715</v>
      </c>
      <c r="F4941" s="1">
        <v>45616</v>
      </c>
      <c r="G4941" t="s">
        <v>99</v>
      </c>
      <c r="H4941" t="s">
        <v>55</v>
      </c>
      <c r="I4941" t="s">
        <v>17699</v>
      </c>
      <c r="J4941">
        <v>901</v>
      </c>
      <c r="K4941" t="s">
        <v>100</v>
      </c>
      <c r="L4941">
        <v>0</v>
      </c>
      <c r="M4941" t="s">
        <v>17700</v>
      </c>
      <c r="N4941" t="s">
        <v>60</v>
      </c>
      <c r="O4941">
        <v>41</v>
      </c>
      <c r="P4941" t="s">
        <v>1218</v>
      </c>
      <c r="Q4941" t="s">
        <v>51</v>
      </c>
      <c r="R4941" t="s">
        <v>17701</v>
      </c>
      <c r="S4941" t="s">
        <v>89</v>
      </c>
      <c r="T4941">
        <v>0</v>
      </c>
      <c r="U4941">
        <v>0</v>
      </c>
      <c r="V4941" t="s">
        <v>90</v>
      </c>
      <c r="W4941" t="s">
        <v>17703</v>
      </c>
      <c r="X4941" t="s">
        <v>44</v>
      </c>
      <c r="Y4941">
        <v>10</v>
      </c>
      <c r="Z4941">
        <v>42</v>
      </c>
      <c r="AA4941">
        <v>0</v>
      </c>
      <c r="AB4941" t="s">
        <v>45</v>
      </c>
      <c r="AC4941">
        <v>0</v>
      </c>
      <c r="AD4941" t="s">
        <v>46</v>
      </c>
    </row>
    <row r="4942" spans="1:30" x14ac:dyDescent="0.3">
      <c r="A4942" t="s">
        <v>7578</v>
      </c>
      <c r="B4942" t="s">
        <v>70</v>
      </c>
      <c r="C4942">
        <v>334344</v>
      </c>
      <c r="D4942">
        <v>1034.26</v>
      </c>
      <c r="E4942" s="1">
        <v>42998</v>
      </c>
      <c r="F4942" s="1">
        <v>44871</v>
      </c>
      <c r="G4942" t="s">
        <v>40</v>
      </c>
      <c r="H4942" t="s">
        <v>80</v>
      </c>
      <c r="I4942" t="s">
        <v>7575</v>
      </c>
      <c r="J4942">
        <v>1873</v>
      </c>
      <c r="K4942" t="s">
        <v>42</v>
      </c>
      <c r="L4942">
        <v>1</v>
      </c>
      <c r="M4942" t="s">
        <v>7576</v>
      </c>
      <c r="N4942" t="s">
        <v>60</v>
      </c>
      <c r="O4942">
        <v>21</v>
      </c>
      <c r="P4942" t="s">
        <v>666</v>
      </c>
      <c r="Q4942" t="s">
        <v>87</v>
      </c>
      <c r="R4942" t="s">
        <v>7577</v>
      </c>
      <c r="S4942" t="s">
        <v>67</v>
      </c>
      <c r="T4942">
        <v>0</v>
      </c>
      <c r="U4942">
        <v>0</v>
      </c>
      <c r="V4942" t="s">
        <v>68</v>
      </c>
      <c r="W4942" t="s">
        <v>7579</v>
      </c>
      <c r="X4942" t="s">
        <v>72</v>
      </c>
      <c r="Y4942">
        <v>20</v>
      </c>
      <c r="Z4942">
        <v>49</v>
      </c>
      <c r="AA4942">
        <v>0</v>
      </c>
      <c r="AB4942" t="s">
        <v>45</v>
      </c>
      <c r="AC4942">
        <v>0</v>
      </c>
      <c r="AD4942" t="s">
        <v>74</v>
      </c>
    </row>
    <row r="4943" spans="1:30" x14ac:dyDescent="0.3">
      <c r="A4943" t="s">
        <v>5949</v>
      </c>
      <c r="B4943" t="s">
        <v>54</v>
      </c>
      <c r="C4943">
        <v>436767</v>
      </c>
      <c r="D4943">
        <v>797.51</v>
      </c>
      <c r="E4943" s="1">
        <v>43419</v>
      </c>
      <c r="F4943" s="1">
        <v>45970</v>
      </c>
      <c r="G4943" t="s">
        <v>103</v>
      </c>
      <c r="H4943" t="s">
        <v>55</v>
      </c>
      <c r="I4943" t="s">
        <v>5944</v>
      </c>
      <c r="J4943">
        <v>2551</v>
      </c>
      <c r="K4943" t="s">
        <v>42</v>
      </c>
      <c r="L4943">
        <v>0</v>
      </c>
      <c r="M4943" t="s">
        <v>5945</v>
      </c>
      <c r="N4943" t="s">
        <v>60</v>
      </c>
      <c r="O4943">
        <v>39</v>
      </c>
      <c r="P4943" t="s">
        <v>1361</v>
      </c>
      <c r="Q4943" t="s">
        <v>51</v>
      </c>
      <c r="R4943" t="s">
        <v>5946</v>
      </c>
      <c r="S4943" t="s">
        <v>89</v>
      </c>
      <c r="T4943">
        <v>0</v>
      </c>
      <c r="U4943">
        <v>0</v>
      </c>
      <c r="V4943" t="s">
        <v>90</v>
      </c>
      <c r="W4943" t="s">
        <v>5950</v>
      </c>
      <c r="X4943" t="s">
        <v>57</v>
      </c>
      <c r="Y4943">
        <v>16</v>
      </c>
      <c r="Z4943">
        <v>83</v>
      </c>
      <c r="AA4943">
        <v>1</v>
      </c>
      <c r="AB4943" t="s">
        <v>58</v>
      </c>
      <c r="AC4943">
        <v>1</v>
      </c>
      <c r="AD4943" t="s">
        <v>59</v>
      </c>
    </row>
    <row r="4944" spans="1:30" x14ac:dyDescent="0.3">
      <c r="A4944" t="s">
        <v>6977</v>
      </c>
      <c r="B4944" t="s">
        <v>70</v>
      </c>
      <c r="C4944">
        <v>165712</v>
      </c>
      <c r="D4944">
        <v>946.23</v>
      </c>
      <c r="E4944" s="1">
        <v>42778</v>
      </c>
      <c r="F4944" s="1">
        <v>43206</v>
      </c>
      <c r="G4944" t="s">
        <v>103</v>
      </c>
      <c r="H4944" t="s">
        <v>80</v>
      </c>
      <c r="I4944" t="s">
        <v>6972</v>
      </c>
      <c r="J4944">
        <v>428</v>
      </c>
      <c r="K4944" t="s">
        <v>100</v>
      </c>
      <c r="L4944">
        <v>1</v>
      </c>
      <c r="M4944" t="s">
        <v>6973</v>
      </c>
      <c r="N4944" t="s">
        <v>49</v>
      </c>
      <c r="O4944">
        <v>47</v>
      </c>
      <c r="P4944" t="s">
        <v>556</v>
      </c>
      <c r="Q4944" t="s">
        <v>51</v>
      </c>
      <c r="R4944" t="s">
        <v>6974</v>
      </c>
      <c r="S4944" t="s">
        <v>97</v>
      </c>
      <c r="T4944">
        <v>0</v>
      </c>
      <c r="U4944">
        <v>0</v>
      </c>
      <c r="V4944" t="s">
        <v>90</v>
      </c>
      <c r="W4944" t="s">
        <v>6978</v>
      </c>
      <c r="X4944" t="s">
        <v>44</v>
      </c>
      <c r="Y4944">
        <v>4</v>
      </c>
      <c r="Z4944">
        <v>57</v>
      </c>
      <c r="AA4944">
        <v>0</v>
      </c>
      <c r="AB4944" t="s">
        <v>45</v>
      </c>
      <c r="AC4944">
        <v>0</v>
      </c>
      <c r="AD4944" t="s">
        <v>46</v>
      </c>
    </row>
    <row r="4945" spans="1:30" x14ac:dyDescent="0.3">
      <c r="A4945" t="s">
        <v>18683</v>
      </c>
      <c r="B4945" t="s">
        <v>118</v>
      </c>
      <c r="C4945">
        <v>251082</v>
      </c>
      <c r="D4945">
        <v>1955.1</v>
      </c>
      <c r="E4945" s="1">
        <v>43554</v>
      </c>
      <c r="F4945" s="1">
        <v>44608</v>
      </c>
      <c r="G4945" t="s">
        <v>103</v>
      </c>
      <c r="H4945" t="s">
        <v>80</v>
      </c>
      <c r="I4945" t="s">
        <v>18678</v>
      </c>
      <c r="J4945">
        <v>1054</v>
      </c>
      <c r="K4945" t="s">
        <v>100</v>
      </c>
      <c r="L4945">
        <v>1</v>
      </c>
      <c r="M4945" t="s">
        <v>18679</v>
      </c>
      <c r="N4945" t="s">
        <v>32</v>
      </c>
      <c r="O4945">
        <v>75</v>
      </c>
      <c r="P4945" t="s">
        <v>9121</v>
      </c>
      <c r="Q4945" t="s">
        <v>51</v>
      </c>
      <c r="R4945" t="s">
        <v>18680</v>
      </c>
      <c r="S4945" t="s">
        <v>36</v>
      </c>
      <c r="T4945">
        <v>0</v>
      </c>
      <c r="U4945">
        <v>1</v>
      </c>
      <c r="V4945" t="s">
        <v>37</v>
      </c>
      <c r="W4945" t="s">
        <v>18684</v>
      </c>
      <c r="X4945" t="s">
        <v>57</v>
      </c>
      <c r="Y4945">
        <v>3</v>
      </c>
      <c r="Z4945">
        <v>49</v>
      </c>
      <c r="AA4945">
        <v>0</v>
      </c>
      <c r="AB4945" t="s">
        <v>45</v>
      </c>
      <c r="AC4945">
        <v>0</v>
      </c>
      <c r="AD4945" t="s">
        <v>59</v>
      </c>
    </row>
    <row r="4946" spans="1:30" x14ac:dyDescent="0.3">
      <c r="A4946" t="s">
        <v>11326</v>
      </c>
      <c r="B4946" t="s">
        <v>54</v>
      </c>
      <c r="C4946">
        <v>40434</v>
      </c>
      <c r="D4946">
        <v>1605.05</v>
      </c>
      <c r="E4946" s="1">
        <v>45180</v>
      </c>
      <c r="F4946" s="1">
        <v>46694</v>
      </c>
      <c r="G4946" t="s">
        <v>40</v>
      </c>
      <c r="H4946" t="s">
        <v>41</v>
      </c>
      <c r="I4946" t="s">
        <v>11317</v>
      </c>
      <c r="J4946">
        <v>1514</v>
      </c>
      <c r="K4946" t="s">
        <v>42</v>
      </c>
      <c r="L4946">
        <v>0</v>
      </c>
      <c r="M4946" t="s">
        <v>11318</v>
      </c>
      <c r="N4946" t="s">
        <v>60</v>
      </c>
      <c r="O4946">
        <v>37</v>
      </c>
      <c r="P4946" t="s">
        <v>126</v>
      </c>
      <c r="Q4946" t="s">
        <v>34</v>
      </c>
      <c r="R4946" t="s">
        <v>11319</v>
      </c>
      <c r="S4946" t="s">
        <v>89</v>
      </c>
      <c r="T4946">
        <v>1</v>
      </c>
      <c r="U4946">
        <v>0</v>
      </c>
      <c r="V4946" t="s">
        <v>90</v>
      </c>
      <c r="W4946" t="s">
        <v>11327</v>
      </c>
      <c r="X4946" t="s">
        <v>72</v>
      </c>
      <c r="Y4946">
        <v>11</v>
      </c>
      <c r="Z4946">
        <v>56</v>
      </c>
      <c r="AA4946">
        <v>0</v>
      </c>
      <c r="AB4946" t="s">
        <v>45</v>
      </c>
      <c r="AC4946">
        <v>0</v>
      </c>
      <c r="AD4946" t="s">
        <v>74</v>
      </c>
    </row>
    <row r="4947" spans="1:30" x14ac:dyDescent="0.3">
      <c r="A4947" t="s">
        <v>10665</v>
      </c>
      <c r="B4947" t="s">
        <v>54</v>
      </c>
      <c r="C4947">
        <v>290515</v>
      </c>
      <c r="D4947">
        <v>973.79</v>
      </c>
      <c r="E4947" s="1">
        <v>42337</v>
      </c>
      <c r="F4947" s="1">
        <v>45905</v>
      </c>
      <c r="G4947" t="s">
        <v>99</v>
      </c>
      <c r="H4947" t="s">
        <v>55</v>
      </c>
      <c r="I4947" t="s">
        <v>10660</v>
      </c>
      <c r="J4947">
        <v>3568</v>
      </c>
      <c r="K4947" t="s">
        <v>42</v>
      </c>
      <c r="L4947">
        <v>0</v>
      </c>
      <c r="M4947" t="s">
        <v>10661</v>
      </c>
      <c r="N4947" t="s">
        <v>60</v>
      </c>
      <c r="O4947">
        <v>44</v>
      </c>
      <c r="P4947" t="s">
        <v>6464</v>
      </c>
      <c r="Q4947" t="s">
        <v>87</v>
      </c>
      <c r="R4947" t="s">
        <v>10662</v>
      </c>
      <c r="S4947" t="s">
        <v>89</v>
      </c>
      <c r="T4947">
        <v>0</v>
      </c>
      <c r="U4947">
        <v>0</v>
      </c>
      <c r="V4947" t="s">
        <v>90</v>
      </c>
      <c r="W4947" t="s">
        <v>10666</v>
      </c>
      <c r="X4947" t="s">
        <v>72</v>
      </c>
      <c r="Y4947">
        <v>47</v>
      </c>
      <c r="Z4947">
        <v>2</v>
      </c>
      <c r="AA4947">
        <v>0</v>
      </c>
      <c r="AB4947" t="s">
        <v>73</v>
      </c>
      <c r="AC4947">
        <v>0</v>
      </c>
      <c r="AD4947" t="s">
        <v>74</v>
      </c>
    </row>
    <row r="4948" spans="1:30" x14ac:dyDescent="0.3">
      <c r="A4948" t="s">
        <v>11527</v>
      </c>
      <c r="B4948" t="s">
        <v>118</v>
      </c>
      <c r="C4948">
        <v>57927</v>
      </c>
      <c r="D4948">
        <v>1098.8499999999999</v>
      </c>
      <c r="E4948" s="1">
        <v>44738</v>
      </c>
      <c r="F4948" s="1">
        <v>47619</v>
      </c>
      <c r="G4948" t="s">
        <v>40</v>
      </c>
      <c r="H4948" t="s">
        <v>55</v>
      </c>
      <c r="I4948" t="s">
        <v>11524</v>
      </c>
      <c r="J4948">
        <v>2881</v>
      </c>
      <c r="K4948" t="s">
        <v>42</v>
      </c>
      <c r="L4948">
        <v>0</v>
      </c>
      <c r="M4948" t="s">
        <v>11525</v>
      </c>
      <c r="N4948" t="s">
        <v>32</v>
      </c>
      <c r="O4948">
        <v>60</v>
      </c>
      <c r="P4948" t="s">
        <v>4855</v>
      </c>
      <c r="Q4948" t="s">
        <v>87</v>
      </c>
      <c r="R4948" t="s">
        <v>11526</v>
      </c>
      <c r="S4948" t="s">
        <v>36</v>
      </c>
      <c r="T4948">
        <v>0</v>
      </c>
      <c r="U4948">
        <v>1</v>
      </c>
      <c r="V4948" t="s">
        <v>37</v>
      </c>
      <c r="W4948" t="s">
        <v>11528</v>
      </c>
      <c r="X4948" t="s">
        <v>57</v>
      </c>
      <c r="Y4948">
        <v>20</v>
      </c>
      <c r="Z4948">
        <v>21</v>
      </c>
      <c r="AA4948">
        <v>0</v>
      </c>
      <c r="AB4948" t="s">
        <v>73</v>
      </c>
      <c r="AC4948">
        <v>0</v>
      </c>
      <c r="AD4948" t="s">
        <v>59</v>
      </c>
    </row>
    <row r="4949" spans="1:30" x14ac:dyDescent="0.3">
      <c r="A4949" t="s">
        <v>15382</v>
      </c>
      <c r="B4949" t="s">
        <v>39</v>
      </c>
      <c r="C4949">
        <v>135332</v>
      </c>
      <c r="D4949">
        <v>258.23</v>
      </c>
      <c r="E4949" s="1">
        <v>45632</v>
      </c>
      <c r="F4949" s="1">
        <v>46337</v>
      </c>
      <c r="G4949" t="s">
        <v>103</v>
      </c>
      <c r="H4949" t="s">
        <v>80</v>
      </c>
      <c r="I4949" t="s">
        <v>15375</v>
      </c>
      <c r="J4949">
        <v>705</v>
      </c>
      <c r="K4949" t="s">
        <v>100</v>
      </c>
      <c r="L4949">
        <v>1</v>
      </c>
      <c r="M4949" t="s">
        <v>15376</v>
      </c>
      <c r="N4949" t="s">
        <v>32</v>
      </c>
      <c r="O4949">
        <v>57</v>
      </c>
      <c r="P4949" t="s">
        <v>1678</v>
      </c>
      <c r="Q4949" t="s">
        <v>87</v>
      </c>
      <c r="R4949" t="s">
        <v>15377</v>
      </c>
      <c r="S4949" t="s">
        <v>36</v>
      </c>
      <c r="T4949">
        <v>0</v>
      </c>
      <c r="U4949">
        <v>0</v>
      </c>
      <c r="V4949" t="s">
        <v>37</v>
      </c>
      <c r="W4949" t="s">
        <v>15383</v>
      </c>
      <c r="X4949" t="s">
        <v>44</v>
      </c>
      <c r="Y4949">
        <v>10</v>
      </c>
      <c r="Z4949">
        <v>98</v>
      </c>
      <c r="AA4949">
        <v>1</v>
      </c>
      <c r="AB4949" t="s">
        <v>58</v>
      </c>
      <c r="AC4949">
        <v>1</v>
      </c>
      <c r="AD4949" t="s">
        <v>46</v>
      </c>
    </row>
    <row r="4950" spans="1:30" x14ac:dyDescent="0.3">
      <c r="A4950" t="s">
        <v>8125</v>
      </c>
      <c r="B4950" t="s">
        <v>54</v>
      </c>
      <c r="C4950">
        <v>443919</v>
      </c>
      <c r="D4950">
        <v>170.35</v>
      </c>
      <c r="E4950" s="1">
        <v>44464</v>
      </c>
      <c r="F4950" s="1">
        <v>47726</v>
      </c>
      <c r="G4950" t="s">
        <v>99</v>
      </c>
      <c r="H4950" t="s">
        <v>80</v>
      </c>
      <c r="I4950" t="s">
        <v>8120</v>
      </c>
      <c r="J4950">
        <v>3262</v>
      </c>
      <c r="K4950" t="s">
        <v>42</v>
      </c>
      <c r="L4950">
        <v>1</v>
      </c>
      <c r="M4950" t="s">
        <v>8121</v>
      </c>
      <c r="N4950" t="s">
        <v>60</v>
      </c>
      <c r="O4950">
        <v>63</v>
      </c>
      <c r="P4950" t="s">
        <v>920</v>
      </c>
      <c r="Q4950" t="s">
        <v>87</v>
      </c>
      <c r="R4950" t="s">
        <v>8122</v>
      </c>
      <c r="S4950" t="s">
        <v>36</v>
      </c>
      <c r="T4950">
        <v>0</v>
      </c>
      <c r="U4950">
        <v>1</v>
      </c>
      <c r="V4950" t="s">
        <v>37</v>
      </c>
      <c r="W4950" t="s">
        <v>8126</v>
      </c>
      <c r="X4950" t="s">
        <v>72</v>
      </c>
      <c r="Y4950">
        <v>19</v>
      </c>
      <c r="Z4950">
        <v>37</v>
      </c>
      <c r="AA4950">
        <v>0</v>
      </c>
      <c r="AB4950" t="s">
        <v>45</v>
      </c>
      <c r="AC4950">
        <v>0</v>
      </c>
      <c r="AD4950" t="s">
        <v>74</v>
      </c>
    </row>
    <row r="4951" spans="1:30" x14ac:dyDescent="0.3">
      <c r="A4951" t="s">
        <v>19291</v>
      </c>
      <c r="B4951" t="s">
        <v>118</v>
      </c>
      <c r="C4951">
        <v>454377</v>
      </c>
      <c r="D4951">
        <v>371.57</v>
      </c>
      <c r="E4951" s="1">
        <v>45236</v>
      </c>
      <c r="F4951" s="1">
        <v>47909</v>
      </c>
      <c r="G4951" t="s">
        <v>103</v>
      </c>
      <c r="H4951" t="s">
        <v>41</v>
      </c>
      <c r="I4951" t="s">
        <v>19284</v>
      </c>
      <c r="J4951">
        <v>2673</v>
      </c>
      <c r="K4951" t="s">
        <v>42</v>
      </c>
      <c r="L4951">
        <v>0</v>
      </c>
      <c r="M4951" t="s">
        <v>19285</v>
      </c>
      <c r="N4951" t="s">
        <v>49</v>
      </c>
      <c r="O4951">
        <v>54</v>
      </c>
      <c r="P4951" t="s">
        <v>4087</v>
      </c>
      <c r="Q4951" t="s">
        <v>62</v>
      </c>
      <c r="R4951" t="s">
        <v>19286</v>
      </c>
      <c r="S4951" t="s">
        <v>97</v>
      </c>
      <c r="T4951">
        <v>0</v>
      </c>
      <c r="U4951">
        <v>0</v>
      </c>
      <c r="V4951" t="s">
        <v>37</v>
      </c>
      <c r="W4951" t="s">
        <v>19292</v>
      </c>
      <c r="X4951" t="s">
        <v>72</v>
      </c>
      <c r="Y4951">
        <v>7</v>
      </c>
      <c r="Z4951">
        <v>69</v>
      </c>
      <c r="AA4951">
        <v>0</v>
      </c>
      <c r="AB4951" t="s">
        <v>58</v>
      </c>
      <c r="AC4951">
        <v>0</v>
      </c>
      <c r="AD4951" t="s">
        <v>74</v>
      </c>
    </row>
    <row r="4952" spans="1:30" x14ac:dyDescent="0.3">
      <c r="A4952" t="s">
        <v>2178</v>
      </c>
      <c r="B4952" t="s">
        <v>70</v>
      </c>
      <c r="C4952">
        <v>159679</v>
      </c>
      <c r="D4952">
        <v>961.5</v>
      </c>
      <c r="E4952" s="1">
        <v>42554</v>
      </c>
      <c r="F4952" s="1">
        <v>44543</v>
      </c>
      <c r="G4952" t="s">
        <v>103</v>
      </c>
      <c r="H4952" t="s">
        <v>55</v>
      </c>
      <c r="I4952" t="s">
        <v>2175</v>
      </c>
      <c r="J4952">
        <v>1989</v>
      </c>
      <c r="K4952" t="s">
        <v>42</v>
      </c>
      <c r="L4952">
        <v>0</v>
      </c>
      <c r="M4952" t="s">
        <v>2176</v>
      </c>
      <c r="N4952" t="s">
        <v>60</v>
      </c>
      <c r="O4952">
        <v>77</v>
      </c>
      <c r="P4952" t="s">
        <v>2126</v>
      </c>
      <c r="Q4952" t="s">
        <v>87</v>
      </c>
      <c r="R4952" t="s">
        <v>2177</v>
      </c>
      <c r="S4952" t="s">
        <v>36</v>
      </c>
      <c r="T4952">
        <v>0</v>
      </c>
      <c r="U4952">
        <v>1</v>
      </c>
      <c r="V4952" t="s">
        <v>37</v>
      </c>
      <c r="W4952" t="s">
        <v>2179</v>
      </c>
      <c r="X4952" t="s">
        <v>72</v>
      </c>
      <c r="Y4952">
        <v>2</v>
      </c>
      <c r="Z4952">
        <v>45</v>
      </c>
      <c r="AA4952">
        <v>0</v>
      </c>
      <c r="AB4952" t="s">
        <v>45</v>
      </c>
      <c r="AC4952">
        <v>0</v>
      </c>
      <c r="AD4952" t="s">
        <v>74</v>
      </c>
    </row>
    <row r="4953" spans="1:30" x14ac:dyDescent="0.3">
      <c r="A4953" t="s">
        <v>4683</v>
      </c>
      <c r="B4953" t="s">
        <v>118</v>
      </c>
      <c r="C4953">
        <v>208079</v>
      </c>
      <c r="D4953">
        <v>1660.92</v>
      </c>
      <c r="E4953" s="1">
        <v>44974</v>
      </c>
      <c r="F4953" s="1">
        <v>48427</v>
      </c>
      <c r="G4953" t="s">
        <v>103</v>
      </c>
      <c r="H4953" t="s">
        <v>80</v>
      </c>
      <c r="I4953" t="s">
        <v>4676</v>
      </c>
      <c r="J4953">
        <v>3453</v>
      </c>
      <c r="K4953" t="s">
        <v>42</v>
      </c>
      <c r="L4953">
        <v>1</v>
      </c>
      <c r="M4953" t="s">
        <v>4677</v>
      </c>
      <c r="N4953" t="s">
        <v>32</v>
      </c>
      <c r="O4953">
        <v>37</v>
      </c>
      <c r="P4953" t="s">
        <v>378</v>
      </c>
      <c r="Q4953" t="s">
        <v>34</v>
      </c>
      <c r="R4953" t="s">
        <v>4678</v>
      </c>
      <c r="S4953" t="s">
        <v>89</v>
      </c>
      <c r="T4953">
        <v>1</v>
      </c>
      <c r="U4953">
        <v>0</v>
      </c>
      <c r="V4953" t="s">
        <v>90</v>
      </c>
      <c r="W4953" t="s">
        <v>4684</v>
      </c>
      <c r="X4953" t="s">
        <v>57</v>
      </c>
      <c r="Y4953">
        <v>16</v>
      </c>
      <c r="Z4953">
        <v>16</v>
      </c>
      <c r="AA4953">
        <v>0</v>
      </c>
      <c r="AB4953" t="s">
        <v>73</v>
      </c>
      <c r="AC4953">
        <v>0</v>
      </c>
      <c r="AD4953" t="s">
        <v>59</v>
      </c>
    </row>
    <row r="4954" spans="1:30" x14ac:dyDescent="0.3">
      <c r="A4954" t="s">
        <v>19519</v>
      </c>
      <c r="B4954" t="s">
        <v>54</v>
      </c>
      <c r="C4954">
        <v>444593</v>
      </c>
      <c r="D4954">
        <v>1493.64</v>
      </c>
      <c r="E4954" s="1">
        <v>45301</v>
      </c>
      <c r="F4954" s="1">
        <v>47956</v>
      </c>
      <c r="G4954" t="s">
        <v>40</v>
      </c>
      <c r="H4954" t="s">
        <v>55</v>
      </c>
      <c r="I4954" t="s">
        <v>19516</v>
      </c>
      <c r="J4954">
        <v>2655</v>
      </c>
      <c r="K4954" t="s">
        <v>42</v>
      </c>
      <c r="L4954">
        <v>0</v>
      </c>
      <c r="M4954" t="s">
        <v>19517</v>
      </c>
      <c r="N4954" t="s">
        <v>49</v>
      </c>
      <c r="O4954">
        <v>56</v>
      </c>
      <c r="P4954" t="s">
        <v>1072</v>
      </c>
      <c r="Q4954" t="s">
        <v>87</v>
      </c>
      <c r="R4954" t="s">
        <v>19518</v>
      </c>
      <c r="S4954" t="s">
        <v>36</v>
      </c>
      <c r="T4954">
        <v>0</v>
      </c>
      <c r="U4954">
        <v>0</v>
      </c>
      <c r="V4954" t="s">
        <v>37</v>
      </c>
      <c r="W4954" t="s">
        <v>19520</v>
      </c>
      <c r="X4954" t="s">
        <v>57</v>
      </c>
      <c r="Y4954">
        <v>49</v>
      </c>
      <c r="Z4954">
        <v>80</v>
      </c>
      <c r="AA4954">
        <v>1</v>
      </c>
      <c r="AB4954" t="s">
        <v>58</v>
      </c>
      <c r="AC4954">
        <v>1</v>
      </c>
      <c r="AD4954" t="s">
        <v>59</v>
      </c>
    </row>
    <row r="4955" spans="1:30" x14ac:dyDescent="0.3">
      <c r="A4955" t="s">
        <v>17697</v>
      </c>
      <c r="B4955" t="s">
        <v>54</v>
      </c>
      <c r="C4955">
        <v>25430</v>
      </c>
      <c r="D4955">
        <v>780.41</v>
      </c>
      <c r="E4955" s="1">
        <v>45407</v>
      </c>
      <c r="F4955" s="1">
        <v>47415</v>
      </c>
      <c r="G4955" t="s">
        <v>40</v>
      </c>
      <c r="H4955" t="s">
        <v>55</v>
      </c>
      <c r="I4955" t="s">
        <v>17693</v>
      </c>
      <c r="J4955">
        <v>2008</v>
      </c>
      <c r="K4955" t="s">
        <v>42</v>
      </c>
      <c r="L4955">
        <v>0</v>
      </c>
      <c r="M4955" t="s">
        <v>8160</v>
      </c>
      <c r="N4955" t="s">
        <v>49</v>
      </c>
      <c r="O4955">
        <v>61</v>
      </c>
      <c r="P4955" t="s">
        <v>3039</v>
      </c>
      <c r="Q4955" t="s">
        <v>87</v>
      </c>
      <c r="R4955" t="s">
        <v>17694</v>
      </c>
      <c r="S4955" t="s">
        <v>36</v>
      </c>
      <c r="T4955">
        <v>0</v>
      </c>
      <c r="U4955">
        <v>1</v>
      </c>
      <c r="V4955" t="s">
        <v>37</v>
      </c>
      <c r="W4955" t="s">
        <v>17698</v>
      </c>
      <c r="X4955" t="s">
        <v>44</v>
      </c>
      <c r="Y4955">
        <v>4</v>
      </c>
      <c r="Z4955">
        <v>48</v>
      </c>
      <c r="AA4955">
        <v>0</v>
      </c>
      <c r="AB4955" t="s">
        <v>45</v>
      </c>
      <c r="AC4955">
        <v>0</v>
      </c>
      <c r="AD4955" t="s">
        <v>46</v>
      </c>
    </row>
    <row r="4956" spans="1:30" x14ac:dyDescent="0.3">
      <c r="A4956" t="s">
        <v>17225</v>
      </c>
      <c r="B4956" t="s">
        <v>70</v>
      </c>
      <c r="C4956">
        <v>438873</v>
      </c>
      <c r="D4956">
        <v>1281.54</v>
      </c>
      <c r="E4956" s="1">
        <v>42238</v>
      </c>
      <c r="F4956" s="1">
        <v>43131</v>
      </c>
      <c r="G4956" t="s">
        <v>99</v>
      </c>
      <c r="H4956" t="s">
        <v>80</v>
      </c>
      <c r="I4956" t="s">
        <v>17222</v>
      </c>
      <c r="J4956">
        <v>893</v>
      </c>
      <c r="K4956" t="s">
        <v>100</v>
      </c>
      <c r="L4956">
        <v>1</v>
      </c>
      <c r="M4956" t="s">
        <v>17223</v>
      </c>
      <c r="N4956" t="s">
        <v>60</v>
      </c>
      <c r="O4956">
        <v>55</v>
      </c>
      <c r="P4956" t="s">
        <v>3644</v>
      </c>
      <c r="Q4956" t="s">
        <v>62</v>
      </c>
      <c r="R4956" t="s">
        <v>17224</v>
      </c>
      <c r="S4956" t="s">
        <v>97</v>
      </c>
      <c r="T4956">
        <v>0</v>
      </c>
      <c r="U4956">
        <v>0</v>
      </c>
      <c r="V4956" t="s">
        <v>37</v>
      </c>
      <c r="W4956" t="s">
        <v>17226</v>
      </c>
      <c r="X4956" t="s">
        <v>72</v>
      </c>
      <c r="Y4956">
        <v>35</v>
      </c>
      <c r="Z4956">
        <v>66</v>
      </c>
      <c r="AA4956">
        <v>0</v>
      </c>
      <c r="AB4956" t="s">
        <v>58</v>
      </c>
      <c r="AC4956">
        <v>0</v>
      </c>
      <c r="AD4956" t="s">
        <v>74</v>
      </c>
    </row>
    <row r="4957" spans="1:30" x14ac:dyDescent="0.3">
      <c r="A4957" t="s">
        <v>15553</v>
      </c>
      <c r="B4957" t="s">
        <v>39</v>
      </c>
      <c r="C4957">
        <v>406878</v>
      </c>
      <c r="D4957">
        <v>1543.76</v>
      </c>
      <c r="E4957" s="1">
        <v>44309</v>
      </c>
      <c r="F4957" s="1">
        <v>47705</v>
      </c>
      <c r="G4957" t="s">
        <v>99</v>
      </c>
      <c r="H4957" t="s">
        <v>80</v>
      </c>
      <c r="I4957" t="s">
        <v>15548</v>
      </c>
      <c r="J4957">
        <v>3396</v>
      </c>
      <c r="K4957" t="s">
        <v>42</v>
      </c>
      <c r="L4957">
        <v>1</v>
      </c>
      <c r="M4957" t="s">
        <v>15549</v>
      </c>
      <c r="N4957" t="s">
        <v>49</v>
      </c>
      <c r="O4957">
        <v>58</v>
      </c>
      <c r="P4957" t="s">
        <v>6515</v>
      </c>
      <c r="Q4957" t="s">
        <v>87</v>
      </c>
      <c r="R4957" t="s">
        <v>15550</v>
      </c>
      <c r="S4957" t="s">
        <v>36</v>
      </c>
      <c r="T4957">
        <v>0</v>
      </c>
      <c r="U4957">
        <v>0</v>
      </c>
      <c r="V4957" t="s">
        <v>37</v>
      </c>
      <c r="W4957" t="s">
        <v>15554</v>
      </c>
      <c r="X4957" t="s">
        <v>44</v>
      </c>
      <c r="Y4957">
        <v>10</v>
      </c>
      <c r="Z4957">
        <v>95</v>
      </c>
      <c r="AA4957">
        <v>1</v>
      </c>
      <c r="AB4957" t="s">
        <v>58</v>
      </c>
      <c r="AC4957">
        <v>1</v>
      </c>
      <c r="AD4957" t="s">
        <v>46</v>
      </c>
    </row>
    <row r="4958" spans="1:30" x14ac:dyDescent="0.3">
      <c r="A4958" t="s">
        <v>13411</v>
      </c>
      <c r="B4958" t="s">
        <v>39</v>
      </c>
      <c r="C4958">
        <v>283261</v>
      </c>
      <c r="D4958">
        <v>1177.75</v>
      </c>
      <c r="E4958" s="1">
        <v>44142</v>
      </c>
      <c r="F4958" s="1">
        <v>47419</v>
      </c>
      <c r="G4958" t="s">
        <v>40</v>
      </c>
      <c r="H4958" t="s">
        <v>41</v>
      </c>
      <c r="I4958" t="s">
        <v>13406</v>
      </c>
      <c r="J4958">
        <v>3277</v>
      </c>
      <c r="K4958" t="s">
        <v>42</v>
      </c>
      <c r="L4958">
        <v>0</v>
      </c>
      <c r="M4958" t="s">
        <v>13407</v>
      </c>
      <c r="N4958" t="s">
        <v>32</v>
      </c>
      <c r="O4958">
        <v>71</v>
      </c>
      <c r="P4958" t="s">
        <v>2166</v>
      </c>
      <c r="Q4958" t="s">
        <v>62</v>
      </c>
      <c r="R4958" t="s">
        <v>13408</v>
      </c>
      <c r="S4958" t="s">
        <v>36</v>
      </c>
      <c r="T4958">
        <v>0</v>
      </c>
      <c r="U4958">
        <v>1</v>
      </c>
      <c r="V4958" t="s">
        <v>37</v>
      </c>
      <c r="W4958" t="s">
        <v>13412</v>
      </c>
      <c r="X4958" t="s">
        <v>57</v>
      </c>
      <c r="Y4958">
        <v>30</v>
      </c>
      <c r="Z4958">
        <v>20</v>
      </c>
      <c r="AA4958">
        <v>0</v>
      </c>
      <c r="AB4958" t="s">
        <v>73</v>
      </c>
      <c r="AC4958">
        <v>0</v>
      </c>
      <c r="AD4958" t="s">
        <v>59</v>
      </c>
    </row>
    <row r="4959" spans="1:30" x14ac:dyDescent="0.3">
      <c r="A4959" t="s">
        <v>4629</v>
      </c>
      <c r="B4959" t="s">
        <v>54</v>
      </c>
      <c r="C4959">
        <v>445951</v>
      </c>
      <c r="D4959">
        <v>761.04</v>
      </c>
      <c r="E4959" s="1">
        <v>42560</v>
      </c>
      <c r="F4959" s="1">
        <v>43428</v>
      </c>
      <c r="G4959" t="s">
        <v>99</v>
      </c>
      <c r="H4959" t="s">
        <v>80</v>
      </c>
      <c r="I4959" t="s">
        <v>4622</v>
      </c>
      <c r="J4959">
        <v>868</v>
      </c>
      <c r="K4959" t="s">
        <v>100</v>
      </c>
      <c r="L4959">
        <v>1</v>
      </c>
      <c r="M4959" t="s">
        <v>4623</v>
      </c>
      <c r="N4959" t="s">
        <v>49</v>
      </c>
      <c r="O4959">
        <v>39</v>
      </c>
      <c r="P4959" t="s">
        <v>2193</v>
      </c>
      <c r="Q4959" t="s">
        <v>87</v>
      </c>
      <c r="R4959" t="s">
        <v>4624</v>
      </c>
      <c r="S4959" t="s">
        <v>89</v>
      </c>
      <c r="T4959">
        <v>0</v>
      </c>
      <c r="U4959">
        <v>0</v>
      </c>
      <c r="V4959" t="s">
        <v>90</v>
      </c>
      <c r="W4959" t="s">
        <v>4630</v>
      </c>
      <c r="X4959" t="s">
        <v>44</v>
      </c>
      <c r="Y4959">
        <v>3</v>
      </c>
      <c r="Z4959">
        <v>56</v>
      </c>
      <c r="AA4959">
        <v>0</v>
      </c>
      <c r="AB4959" t="s">
        <v>45</v>
      </c>
      <c r="AC4959">
        <v>0</v>
      </c>
      <c r="AD4959" t="s">
        <v>46</v>
      </c>
    </row>
    <row r="4960" spans="1:30" x14ac:dyDescent="0.3">
      <c r="A4960" t="s">
        <v>13375</v>
      </c>
      <c r="B4960" t="s">
        <v>54</v>
      </c>
      <c r="C4960">
        <v>472276</v>
      </c>
      <c r="D4960">
        <v>1425.94</v>
      </c>
      <c r="E4960" s="1">
        <v>45334</v>
      </c>
      <c r="F4960" s="1">
        <v>46013</v>
      </c>
      <c r="G4960" t="s">
        <v>40</v>
      </c>
      <c r="H4960" t="s">
        <v>55</v>
      </c>
      <c r="I4960" t="s">
        <v>13368</v>
      </c>
      <c r="J4960">
        <v>679</v>
      </c>
      <c r="K4960" t="s">
        <v>100</v>
      </c>
      <c r="L4960">
        <v>0</v>
      </c>
      <c r="M4960" t="s">
        <v>13369</v>
      </c>
      <c r="N4960" t="s">
        <v>32</v>
      </c>
      <c r="O4960">
        <v>20</v>
      </c>
      <c r="P4960" t="s">
        <v>4653</v>
      </c>
      <c r="Q4960" t="s">
        <v>51</v>
      </c>
      <c r="R4960" t="s">
        <v>13370</v>
      </c>
      <c r="S4960" t="s">
        <v>67</v>
      </c>
      <c r="T4960">
        <v>0</v>
      </c>
      <c r="U4960">
        <v>0</v>
      </c>
      <c r="V4960" t="s">
        <v>68</v>
      </c>
      <c r="W4960" t="s">
        <v>13376</v>
      </c>
      <c r="X4960" t="s">
        <v>44</v>
      </c>
      <c r="Y4960">
        <v>47</v>
      </c>
      <c r="Z4960">
        <v>20</v>
      </c>
      <c r="AA4960">
        <v>0</v>
      </c>
      <c r="AB4960" t="s">
        <v>73</v>
      </c>
      <c r="AC4960">
        <v>0</v>
      </c>
      <c r="AD4960" t="s">
        <v>46</v>
      </c>
    </row>
    <row r="4961" spans="1:30" x14ac:dyDescent="0.3">
      <c r="A4961" t="s">
        <v>18510</v>
      </c>
      <c r="B4961" t="s">
        <v>118</v>
      </c>
      <c r="C4961">
        <v>215893</v>
      </c>
      <c r="D4961">
        <v>353.94</v>
      </c>
      <c r="E4961" s="1">
        <v>43633</v>
      </c>
      <c r="F4961" s="1">
        <v>45481</v>
      </c>
      <c r="G4961" t="s">
        <v>99</v>
      </c>
      <c r="H4961" t="s">
        <v>80</v>
      </c>
      <c r="I4961" t="s">
        <v>18507</v>
      </c>
      <c r="J4961">
        <v>1848</v>
      </c>
      <c r="K4961" t="s">
        <v>42</v>
      </c>
      <c r="L4961">
        <v>1</v>
      </c>
      <c r="M4961" t="s">
        <v>18508</v>
      </c>
      <c r="N4961" t="s">
        <v>60</v>
      </c>
      <c r="O4961">
        <v>32</v>
      </c>
      <c r="P4961" t="s">
        <v>2281</v>
      </c>
      <c r="Q4961" t="s">
        <v>62</v>
      </c>
      <c r="R4961" t="s">
        <v>18509</v>
      </c>
      <c r="S4961" t="s">
        <v>109</v>
      </c>
      <c r="T4961">
        <v>0</v>
      </c>
      <c r="U4961">
        <v>0</v>
      </c>
      <c r="V4961" t="s">
        <v>90</v>
      </c>
      <c r="W4961" t="s">
        <v>18511</v>
      </c>
      <c r="X4961" t="s">
        <v>72</v>
      </c>
      <c r="Y4961">
        <v>20</v>
      </c>
      <c r="Z4961">
        <v>67</v>
      </c>
      <c r="AA4961">
        <v>0</v>
      </c>
      <c r="AB4961" t="s">
        <v>58</v>
      </c>
      <c r="AC4961">
        <v>0</v>
      </c>
      <c r="AD4961" t="s">
        <v>74</v>
      </c>
    </row>
    <row r="4962" spans="1:30" x14ac:dyDescent="0.3">
      <c r="A4962" t="s">
        <v>18383</v>
      </c>
      <c r="B4962" t="s">
        <v>39</v>
      </c>
      <c r="C4962">
        <v>200786</v>
      </c>
      <c r="D4962">
        <v>1551.99</v>
      </c>
      <c r="E4962" s="1">
        <v>42092</v>
      </c>
      <c r="F4962" s="1">
        <v>43909</v>
      </c>
      <c r="G4962" t="s">
        <v>40</v>
      </c>
      <c r="H4962" t="s">
        <v>55</v>
      </c>
      <c r="I4962" t="s">
        <v>18380</v>
      </c>
      <c r="J4962">
        <v>1817</v>
      </c>
      <c r="K4962" t="s">
        <v>42</v>
      </c>
      <c r="L4962">
        <v>0</v>
      </c>
      <c r="M4962" t="s">
        <v>18381</v>
      </c>
      <c r="N4962" t="s">
        <v>32</v>
      </c>
      <c r="O4962">
        <v>35</v>
      </c>
      <c r="P4962" t="s">
        <v>800</v>
      </c>
      <c r="Q4962" t="s">
        <v>51</v>
      </c>
      <c r="R4962" t="s">
        <v>18382</v>
      </c>
      <c r="S4962" t="s">
        <v>109</v>
      </c>
      <c r="T4962">
        <v>0</v>
      </c>
      <c r="U4962">
        <v>0</v>
      </c>
      <c r="V4962" t="s">
        <v>90</v>
      </c>
      <c r="W4962" t="s">
        <v>18384</v>
      </c>
      <c r="X4962" t="s">
        <v>72</v>
      </c>
      <c r="Y4962">
        <v>43</v>
      </c>
      <c r="Z4962">
        <v>39</v>
      </c>
      <c r="AA4962">
        <v>0</v>
      </c>
      <c r="AB4962" t="s">
        <v>45</v>
      </c>
      <c r="AC4962">
        <v>0</v>
      </c>
      <c r="AD4962" t="s">
        <v>74</v>
      </c>
    </row>
    <row r="4963" spans="1:30" x14ac:dyDescent="0.3">
      <c r="A4963" t="s">
        <v>7499</v>
      </c>
      <c r="B4963" t="s">
        <v>70</v>
      </c>
      <c r="C4963">
        <v>210024</v>
      </c>
      <c r="D4963">
        <v>1967.07</v>
      </c>
      <c r="E4963" s="1">
        <v>43775</v>
      </c>
      <c r="F4963" s="1">
        <v>44471</v>
      </c>
      <c r="G4963" t="s">
        <v>40</v>
      </c>
      <c r="H4963" t="s">
        <v>41</v>
      </c>
      <c r="I4963" t="s">
        <v>7496</v>
      </c>
      <c r="J4963">
        <v>696</v>
      </c>
      <c r="K4963" t="s">
        <v>100</v>
      </c>
      <c r="L4963">
        <v>0</v>
      </c>
      <c r="M4963" t="s">
        <v>7497</v>
      </c>
      <c r="N4963" t="s">
        <v>32</v>
      </c>
      <c r="O4963">
        <v>51</v>
      </c>
      <c r="P4963" t="s">
        <v>1784</v>
      </c>
      <c r="Q4963" t="s">
        <v>51</v>
      </c>
      <c r="R4963" t="s">
        <v>7498</v>
      </c>
      <c r="S4963" t="s">
        <v>97</v>
      </c>
      <c r="T4963">
        <v>0</v>
      </c>
      <c r="U4963">
        <v>0</v>
      </c>
      <c r="V4963" t="s">
        <v>37</v>
      </c>
      <c r="W4963" t="s">
        <v>7500</v>
      </c>
      <c r="X4963" t="s">
        <v>44</v>
      </c>
      <c r="Y4963">
        <v>1</v>
      </c>
      <c r="Z4963">
        <v>2</v>
      </c>
      <c r="AA4963">
        <v>0</v>
      </c>
      <c r="AB4963" t="s">
        <v>73</v>
      </c>
      <c r="AC4963">
        <v>0</v>
      </c>
      <c r="AD4963" t="s">
        <v>46</v>
      </c>
    </row>
    <row r="4964" spans="1:30" x14ac:dyDescent="0.3">
      <c r="A4964" t="s">
        <v>2843</v>
      </c>
      <c r="B4964" t="s">
        <v>54</v>
      </c>
      <c r="C4964">
        <v>302733</v>
      </c>
      <c r="D4964">
        <v>944.77</v>
      </c>
      <c r="E4964" s="1">
        <v>45290</v>
      </c>
      <c r="F4964" s="1">
        <v>48924</v>
      </c>
      <c r="G4964" t="s">
        <v>40</v>
      </c>
      <c r="H4964" t="s">
        <v>55</v>
      </c>
      <c r="I4964" t="s">
        <v>2840</v>
      </c>
      <c r="J4964">
        <v>3634</v>
      </c>
      <c r="K4964" t="s">
        <v>42</v>
      </c>
      <c r="L4964">
        <v>0</v>
      </c>
      <c r="M4964" t="s">
        <v>2841</v>
      </c>
      <c r="N4964" t="s">
        <v>60</v>
      </c>
      <c r="O4964">
        <v>64</v>
      </c>
      <c r="P4964" t="s">
        <v>1678</v>
      </c>
      <c r="Q4964" t="s">
        <v>51</v>
      </c>
      <c r="R4964" t="s">
        <v>2842</v>
      </c>
      <c r="S4964" t="s">
        <v>36</v>
      </c>
      <c r="T4964">
        <v>0</v>
      </c>
      <c r="U4964">
        <v>1</v>
      </c>
      <c r="V4964" t="s">
        <v>37</v>
      </c>
      <c r="W4964" t="s">
        <v>2844</v>
      </c>
      <c r="X4964" t="s">
        <v>57</v>
      </c>
      <c r="Y4964">
        <v>8</v>
      </c>
      <c r="Z4964">
        <v>91</v>
      </c>
      <c r="AA4964">
        <v>1</v>
      </c>
      <c r="AB4964" t="s">
        <v>58</v>
      </c>
      <c r="AC4964">
        <v>1</v>
      </c>
      <c r="AD4964" t="s">
        <v>59</v>
      </c>
    </row>
    <row r="4965" spans="1:30" x14ac:dyDescent="0.3">
      <c r="A4965" t="s">
        <v>13845</v>
      </c>
      <c r="B4965" t="s">
        <v>70</v>
      </c>
      <c r="C4965">
        <v>184039</v>
      </c>
      <c r="D4965">
        <v>1208.51</v>
      </c>
      <c r="E4965" s="1">
        <v>43472</v>
      </c>
      <c r="F4965" s="1">
        <v>45372</v>
      </c>
      <c r="G4965" t="s">
        <v>40</v>
      </c>
      <c r="H4965" t="s">
        <v>41</v>
      </c>
      <c r="I4965" t="s">
        <v>13838</v>
      </c>
      <c r="J4965">
        <v>1900</v>
      </c>
      <c r="K4965" t="s">
        <v>42</v>
      </c>
      <c r="L4965">
        <v>0</v>
      </c>
      <c r="M4965" t="s">
        <v>13839</v>
      </c>
      <c r="N4965" t="s">
        <v>32</v>
      </c>
      <c r="O4965">
        <v>60</v>
      </c>
      <c r="P4965" t="s">
        <v>473</v>
      </c>
      <c r="Q4965" t="s">
        <v>34</v>
      </c>
      <c r="R4965" t="s">
        <v>13840</v>
      </c>
      <c r="S4965" t="s">
        <v>36</v>
      </c>
      <c r="T4965">
        <v>1</v>
      </c>
      <c r="U4965">
        <v>1</v>
      </c>
      <c r="V4965" t="s">
        <v>37</v>
      </c>
      <c r="W4965" t="s">
        <v>13846</v>
      </c>
      <c r="X4965" t="s">
        <v>57</v>
      </c>
      <c r="Y4965">
        <v>22</v>
      </c>
      <c r="Z4965">
        <v>69</v>
      </c>
      <c r="AA4965">
        <v>0</v>
      </c>
      <c r="AB4965" t="s">
        <v>58</v>
      </c>
      <c r="AC4965">
        <v>0</v>
      </c>
      <c r="AD4965" t="s">
        <v>59</v>
      </c>
    </row>
    <row r="4966" spans="1:30" x14ac:dyDescent="0.3">
      <c r="A4966" t="s">
        <v>4288</v>
      </c>
      <c r="B4966" t="s">
        <v>118</v>
      </c>
      <c r="C4966">
        <v>95976</v>
      </c>
      <c r="D4966">
        <v>1207.95</v>
      </c>
      <c r="E4966" s="1">
        <v>43044</v>
      </c>
      <c r="F4966" s="1">
        <v>43492</v>
      </c>
      <c r="G4966" t="s">
        <v>40</v>
      </c>
      <c r="H4966" t="s">
        <v>55</v>
      </c>
      <c r="I4966" t="s">
        <v>4281</v>
      </c>
      <c r="J4966">
        <v>448</v>
      </c>
      <c r="K4966" t="s">
        <v>100</v>
      </c>
      <c r="L4966">
        <v>0</v>
      </c>
      <c r="M4966" t="s">
        <v>4282</v>
      </c>
      <c r="N4966" t="s">
        <v>60</v>
      </c>
      <c r="O4966">
        <v>56</v>
      </c>
      <c r="P4966" t="s">
        <v>1089</v>
      </c>
      <c r="Q4966" t="s">
        <v>87</v>
      </c>
      <c r="R4966" t="s">
        <v>4283</v>
      </c>
      <c r="S4966" t="s">
        <v>36</v>
      </c>
      <c r="T4966">
        <v>0</v>
      </c>
      <c r="U4966">
        <v>0</v>
      </c>
      <c r="V4966" t="s">
        <v>37</v>
      </c>
      <c r="W4966" t="s">
        <v>4289</v>
      </c>
      <c r="X4966" t="s">
        <v>72</v>
      </c>
      <c r="Y4966">
        <v>10</v>
      </c>
      <c r="Z4966">
        <v>88</v>
      </c>
      <c r="AA4966">
        <v>1</v>
      </c>
      <c r="AB4966" t="s">
        <v>58</v>
      </c>
      <c r="AC4966">
        <v>1</v>
      </c>
      <c r="AD4966" t="s">
        <v>74</v>
      </c>
    </row>
    <row r="4967" spans="1:30" x14ac:dyDescent="0.3">
      <c r="A4967" t="s">
        <v>16533</v>
      </c>
      <c r="B4967" t="s">
        <v>39</v>
      </c>
      <c r="C4967">
        <v>88702</v>
      </c>
      <c r="D4967">
        <v>1504.08</v>
      </c>
      <c r="E4967" s="1">
        <v>43044</v>
      </c>
      <c r="F4967" s="1">
        <v>43887</v>
      </c>
      <c r="G4967" t="s">
        <v>103</v>
      </c>
      <c r="H4967" t="s">
        <v>55</v>
      </c>
      <c r="I4967" t="s">
        <v>16528</v>
      </c>
      <c r="J4967">
        <v>843</v>
      </c>
      <c r="K4967" t="s">
        <v>100</v>
      </c>
      <c r="L4967">
        <v>0</v>
      </c>
      <c r="M4967" t="s">
        <v>16529</v>
      </c>
      <c r="N4967" t="s">
        <v>49</v>
      </c>
      <c r="O4967">
        <v>58</v>
      </c>
      <c r="P4967" t="s">
        <v>1292</v>
      </c>
      <c r="Q4967" t="s">
        <v>87</v>
      </c>
      <c r="R4967" t="s">
        <v>16530</v>
      </c>
      <c r="S4967" t="s">
        <v>36</v>
      </c>
      <c r="T4967">
        <v>0</v>
      </c>
      <c r="U4967">
        <v>0</v>
      </c>
      <c r="V4967" t="s">
        <v>37</v>
      </c>
      <c r="W4967" t="s">
        <v>16534</v>
      </c>
      <c r="X4967" t="s">
        <v>72</v>
      </c>
      <c r="Y4967">
        <v>29</v>
      </c>
      <c r="Z4967">
        <v>63</v>
      </c>
      <c r="AA4967">
        <v>0</v>
      </c>
      <c r="AB4967" t="s">
        <v>58</v>
      </c>
      <c r="AC4967">
        <v>0</v>
      </c>
      <c r="AD4967" t="s">
        <v>74</v>
      </c>
    </row>
    <row r="4968" spans="1:30" x14ac:dyDescent="0.3">
      <c r="A4968" t="s">
        <v>4239</v>
      </c>
      <c r="B4968" t="s">
        <v>54</v>
      </c>
      <c r="C4968">
        <v>495000</v>
      </c>
      <c r="D4968">
        <v>1508.39</v>
      </c>
      <c r="E4968" s="1">
        <v>42444</v>
      </c>
      <c r="F4968" s="1">
        <v>45731</v>
      </c>
      <c r="G4968" t="s">
        <v>103</v>
      </c>
      <c r="H4968" t="s">
        <v>41</v>
      </c>
      <c r="I4968" t="s">
        <v>4234</v>
      </c>
      <c r="J4968">
        <v>3287</v>
      </c>
      <c r="K4968" t="s">
        <v>42</v>
      </c>
      <c r="L4968">
        <v>0</v>
      </c>
      <c r="M4968" t="s">
        <v>4235</v>
      </c>
      <c r="N4968" t="s">
        <v>49</v>
      </c>
      <c r="O4968">
        <v>43</v>
      </c>
      <c r="P4968" t="s">
        <v>277</v>
      </c>
      <c r="Q4968" t="s">
        <v>87</v>
      </c>
      <c r="R4968" t="s">
        <v>4236</v>
      </c>
      <c r="S4968" t="s">
        <v>89</v>
      </c>
      <c r="T4968">
        <v>0</v>
      </c>
      <c r="U4968">
        <v>0</v>
      </c>
      <c r="V4968" t="s">
        <v>90</v>
      </c>
      <c r="W4968" t="s">
        <v>4240</v>
      </c>
      <c r="X4968" t="s">
        <v>57</v>
      </c>
      <c r="Y4968">
        <v>17</v>
      </c>
      <c r="Z4968">
        <v>100</v>
      </c>
      <c r="AA4968">
        <v>1</v>
      </c>
      <c r="AB4968" t="s">
        <v>58</v>
      </c>
      <c r="AC4968">
        <v>1</v>
      </c>
      <c r="AD4968" t="s">
        <v>59</v>
      </c>
    </row>
    <row r="4969" spans="1:30" x14ac:dyDescent="0.3">
      <c r="A4969" t="s">
        <v>15577</v>
      </c>
      <c r="B4969" t="s">
        <v>118</v>
      </c>
      <c r="C4969">
        <v>196316</v>
      </c>
      <c r="D4969">
        <v>125</v>
      </c>
      <c r="E4969" s="1">
        <v>45006</v>
      </c>
      <c r="F4969" s="1">
        <v>45830</v>
      </c>
      <c r="G4969" t="s">
        <v>103</v>
      </c>
      <c r="H4969" t="s">
        <v>41</v>
      </c>
      <c r="I4969" t="s">
        <v>15572</v>
      </c>
      <c r="J4969">
        <v>824</v>
      </c>
      <c r="K4969" t="s">
        <v>100</v>
      </c>
      <c r="L4969">
        <v>0</v>
      </c>
      <c r="M4969" t="s">
        <v>15573</v>
      </c>
      <c r="N4969" t="s">
        <v>49</v>
      </c>
      <c r="O4969">
        <v>46</v>
      </c>
      <c r="P4969" t="s">
        <v>1072</v>
      </c>
      <c r="Q4969" t="s">
        <v>62</v>
      </c>
      <c r="R4969" t="s">
        <v>15574</v>
      </c>
      <c r="S4969" t="s">
        <v>97</v>
      </c>
      <c r="T4969">
        <v>0</v>
      </c>
      <c r="U4969">
        <v>0</v>
      </c>
      <c r="V4969" t="s">
        <v>90</v>
      </c>
      <c r="W4969" t="s">
        <v>15578</v>
      </c>
      <c r="X4969" t="s">
        <v>44</v>
      </c>
      <c r="Y4969">
        <v>5</v>
      </c>
      <c r="Z4969">
        <v>23</v>
      </c>
      <c r="AA4969">
        <v>0</v>
      </c>
      <c r="AB4969" t="s">
        <v>73</v>
      </c>
      <c r="AC4969">
        <v>0</v>
      </c>
      <c r="AD4969" t="s">
        <v>46</v>
      </c>
    </row>
    <row r="4970" spans="1:30" x14ac:dyDescent="0.3">
      <c r="A4970" t="s">
        <v>2477</v>
      </c>
      <c r="B4970" t="s">
        <v>70</v>
      </c>
      <c r="C4970">
        <v>467362</v>
      </c>
      <c r="D4970">
        <v>1310.3499999999999</v>
      </c>
      <c r="E4970" s="1">
        <v>44652</v>
      </c>
      <c r="F4970" s="1">
        <v>45416</v>
      </c>
      <c r="G4970" t="s">
        <v>99</v>
      </c>
      <c r="H4970" t="s">
        <v>80</v>
      </c>
      <c r="I4970" t="s">
        <v>2472</v>
      </c>
      <c r="J4970">
        <v>764</v>
      </c>
      <c r="K4970" t="s">
        <v>100</v>
      </c>
      <c r="L4970">
        <v>1</v>
      </c>
      <c r="M4970" t="s">
        <v>2473</v>
      </c>
      <c r="N4970" t="s">
        <v>60</v>
      </c>
      <c r="O4970">
        <v>56</v>
      </c>
      <c r="P4970" t="s">
        <v>353</v>
      </c>
      <c r="Q4970" t="s">
        <v>62</v>
      </c>
      <c r="R4970" t="s">
        <v>2474</v>
      </c>
      <c r="S4970" t="s">
        <v>36</v>
      </c>
      <c r="T4970">
        <v>0</v>
      </c>
      <c r="U4970">
        <v>0</v>
      </c>
      <c r="V4970" t="s">
        <v>37</v>
      </c>
      <c r="W4970" t="s">
        <v>2478</v>
      </c>
      <c r="X4970" t="s">
        <v>44</v>
      </c>
      <c r="Y4970">
        <v>22</v>
      </c>
      <c r="Z4970">
        <v>24</v>
      </c>
      <c r="AA4970">
        <v>0</v>
      </c>
      <c r="AB4970" t="s">
        <v>73</v>
      </c>
      <c r="AC4970">
        <v>0</v>
      </c>
      <c r="AD4970" t="s">
        <v>46</v>
      </c>
    </row>
    <row r="4971" spans="1:30" x14ac:dyDescent="0.3">
      <c r="A4971" t="s">
        <v>11127</v>
      </c>
      <c r="B4971" t="s">
        <v>39</v>
      </c>
      <c r="C4971">
        <v>483374</v>
      </c>
      <c r="D4971">
        <v>1345.15</v>
      </c>
      <c r="E4971" s="1">
        <v>43266</v>
      </c>
      <c r="F4971" s="1">
        <v>43895</v>
      </c>
      <c r="G4971" t="s">
        <v>40</v>
      </c>
      <c r="H4971" t="s">
        <v>80</v>
      </c>
      <c r="I4971" t="s">
        <v>11122</v>
      </c>
      <c r="J4971">
        <v>629</v>
      </c>
      <c r="K4971" t="s">
        <v>100</v>
      </c>
      <c r="L4971">
        <v>1</v>
      </c>
      <c r="M4971" t="s">
        <v>11123</v>
      </c>
      <c r="N4971" t="s">
        <v>49</v>
      </c>
      <c r="O4971">
        <v>69</v>
      </c>
      <c r="P4971" t="s">
        <v>203</v>
      </c>
      <c r="Q4971" t="s">
        <v>87</v>
      </c>
      <c r="R4971" t="s">
        <v>11124</v>
      </c>
      <c r="S4971" t="s">
        <v>36</v>
      </c>
      <c r="T4971">
        <v>0</v>
      </c>
      <c r="U4971">
        <v>1</v>
      </c>
      <c r="V4971" t="s">
        <v>37</v>
      </c>
      <c r="W4971" t="s">
        <v>11128</v>
      </c>
      <c r="X4971" t="s">
        <v>57</v>
      </c>
      <c r="Y4971">
        <v>6</v>
      </c>
      <c r="Z4971">
        <v>52</v>
      </c>
      <c r="AA4971">
        <v>0</v>
      </c>
      <c r="AB4971" t="s">
        <v>45</v>
      </c>
      <c r="AC4971">
        <v>0</v>
      </c>
      <c r="AD4971" t="s">
        <v>59</v>
      </c>
    </row>
    <row r="4972" spans="1:30" x14ac:dyDescent="0.3">
      <c r="A4972" t="s">
        <v>3972</v>
      </c>
      <c r="B4972" t="s">
        <v>70</v>
      </c>
      <c r="C4972">
        <v>481017</v>
      </c>
      <c r="D4972">
        <v>1427.9</v>
      </c>
      <c r="E4972" s="1">
        <v>44537</v>
      </c>
      <c r="F4972" s="1">
        <v>46275</v>
      </c>
      <c r="G4972" t="s">
        <v>99</v>
      </c>
      <c r="H4972" t="s">
        <v>55</v>
      </c>
      <c r="I4972" t="s">
        <v>3968</v>
      </c>
      <c r="J4972">
        <v>1738</v>
      </c>
      <c r="K4972" t="s">
        <v>42</v>
      </c>
      <c r="L4972">
        <v>0</v>
      </c>
      <c r="M4972" t="s">
        <v>3969</v>
      </c>
      <c r="N4972" t="s">
        <v>32</v>
      </c>
      <c r="O4972">
        <v>30</v>
      </c>
      <c r="P4972" t="s">
        <v>3970</v>
      </c>
      <c r="Q4972" t="s">
        <v>87</v>
      </c>
      <c r="R4972" t="s">
        <v>3971</v>
      </c>
      <c r="S4972" t="s">
        <v>109</v>
      </c>
      <c r="T4972">
        <v>0</v>
      </c>
      <c r="U4972">
        <v>0</v>
      </c>
      <c r="V4972" t="s">
        <v>68</v>
      </c>
      <c r="W4972" t="s">
        <v>3973</v>
      </c>
      <c r="X4972" t="s">
        <v>57</v>
      </c>
      <c r="Y4972">
        <v>10</v>
      </c>
      <c r="Z4972">
        <v>53</v>
      </c>
      <c r="AA4972">
        <v>0</v>
      </c>
      <c r="AB4972" t="s">
        <v>45</v>
      </c>
      <c r="AC4972">
        <v>0</v>
      </c>
      <c r="AD4972" t="s">
        <v>59</v>
      </c>
    </row>
    <row r="4973" spans="1:30" x14ac:dyDescent="0.3">
      <c r="A4973" t="s">
        <v>17508</v>
      </c>
      <c r="B4973" t="s">
        <v>118</v>
      </c>
      <c r="C4973">
        <v>129153</v>
      </c>
      <c r="D4973">
        <v>798.94</v>
      </c>
      <c r="E4973" s="1">
        <v>45216</v>
      </c>
      <c r="F4973" s="1">
        <v>48238</v>
      </c>
      <c r="G4973" t="s">
        <v>99</v>
      </c>
      <c r="H4973" t="s">
        <v>80</v>
      </c>
      <c r="I4973" t="s">
        <v>17499</v>
      </c>
      <c r="J4973">
        <v>3022</v>
      </c>
      <c r="K4973" t="s">
        <v>42</v>
      </c>
      <c r="L4973">
        <v>1</v>
      </c>
      <c r="M4973" t="s">
        <v>17500</v>
      </c>
      <c r="N4973" t="s">
        <v>32</v>
      </c>
      <c r="O4973">
        <v>81</v>
      </c>
      <c r="P4973" t="s">
        <v>261</v>
      </c>
      <c r="Q4973" t="s">
        <v>34</v>
      </c>
      <c r="R4973" t="s">
        <v>17501</v>
      </c>
      <c r="S4973" t="s">
        <v>36</v>
      </c>
      <c r="T4973">
        <v>1</v>
      </c>
      <c r="U4973">
        <v>1</v>
      </c>
      <c r="V4973" t="s">
        <v>37</v>
      </c>
      <c r="W4973" t="s">
        <v>17509</v>
      </c>
      <c r="X4973" t="s">
        <v>57</v>
      </c>
      <c r="Y4973">
        <v>5</v>
      </c>
      <c r="Z4973">
        <v>8</v>
      </c>
      <c r="AA4973">
        <v>0</v>
      </c>
      <c r="AB4973" t="s">
        <v>73</v>
      </c>
      <c r="AC4973">
        <v>0</v>
      </c>
      <c r="AD4973" t="s">
        <v>59</v>
      </c>
    </row>
    <row r="4974" spans="1:30" x14ac:dyDescent="0.3">
      <c r="A4974" t="s">
        <v>2359</v>
      </c>
      <c r="B4974" t="s">
        <v>118</v>
      </c>
      <c r="C4974">
        <v>55004</v>
      </c>
      <c r="D4974">
        <v>1974.94</v>
      </c>
      <c r="E4974" s="1">
        <v>44108</v>
      </c>
      <c r="F4974" s="1">
        <v>44826</v>
      </c>
      <c r="G4974" t="s">
        <v>40</v>
      </c>
      <c r="H4974" t="s">
        <v>55</v>
      </c>
      <c r="I4974" t="s">
        <v>2351</v>
      </c>
      <c r="J4974">
        <v>718</v>
      </c>
      <c r="K4974" t="s">
        <v>100</v>
      </c>
      <c r="L4974">
        <v>0</v>
      </c>
      <c r="M4974" t="s">
        <v>2352</v>
      </c>
      <c r="N4974" t="s">
        <v>32</v>
      </c>
      <c r="O4974">
        <v>75</v>
      </c>
      <c r="P4974" t="s">
        <v>2353</v>
      </c>
      <c r="Q4974" t="s">
        <v>34</v>
      </c>
      <c r="R4974" t="s">
        <v>2354</v>
      </c>
      <c r="S4974" t="s">
        <v>36</v>
      </c>
      <c r="T4974">
        <v>1</v>
      </c>
      <c r="U4974">
        <v>1</v>
      </c>
      <c r="V4974" t="s">
        <v>37</v>
      </c>
      <c r="W4974" t="s">
        <v>2360</v>
      </c>
      <c r="X4974" t="s">
        <v>44</v>
      </c>
      <c r="Y4974">
        <v>29</v>
      </c>
      <c r="Z4974">
        <v>81</v>
      </c>
      <c r="AA4974">
        <v>1</v>
      </c>
      <c r="AB4974" t="s">
        <v>58</v>
      </c>
      <c r="AC4974">
        <v>1</v>
      </c>
      <c r="AD4974" t="s">
        <v>46</v>
      </c>
    </row>
    <row r="4975" spans="1:30" x14ac:dyDescent="0.3">
      <c r="A4975" t="s">
        <v>13556</v>
      </c>
      <c r="B4975" t="s">
        <v>54</v>
      </c>
      <c r="C4975">
        <v>10653</v>
      </c>
      <c r="D4975">
        <v>1863.7</v>
      </c>
      <c r="E4975" s="1">
        <v>44132</v>
      </c>
      <c r="F4975" s="1">
        <v>46482</v>
      </c>
      <c r="G4975" t="s">
        <v>40</v>
      </c>
      <c r="H4975" t="s">
        <v>80</v>
      </c>
      <c r="I4975" t="s">
        <v>13546</v>
      </c>
      <c r="J4975">
        <v>2350</v>
      </c>
      <c r="K4975" t="s">
        <v>42</v>
      </c>
      <c r="L4975">
        <v>1</v>
      </c>
      <c r="M4975" t="s">
        <v>13508</v>
      </c>
      <c r="N4975" t="s">
        <v>60</v>
      </c>
      <c r="O4975">
        <v>75</v>
      </c>
      <c r="P4975" t="s">
        <v>1961</v>
      </c>
      <c r="Q4975" t="s">
        <v>87</v>
      </c>
      <c r="R4975" t="s">
        <v>13547</v>
      </c>
      <c r="S4975" t="s">
        <v>36</v>
      </c>
      <c r="T4975">
        <v>0</v>
      </c>
      <c r="U4975">
        <v>1</v>
      </c>
      <c r="V4975" t="s">
        <v>37</v>
      </c>
      <c r="W4975" t="s">
        <v>13557</v>
      </c>
      <c r="X4975" t="s">
        <v>44</v>
      </c>
      <c r="Y4975">
        <v>27</v>
      </c>
      <c r="Z4975">
        <v>9</v>
      </c>
      <c r="AA4975">
        <v>0</v>
      </c>
      <c r="AB4975" t="s">
        <v>73</v>
      </c>
      <c r="AC4975">
        <v>0</v>
      </c>
      <c r="AD4975" t="s">
        <v>46</v>
      </c>
    </row>
    <row r="4976" spans="1:30" x14ac:dyDescent="0.3">
      <c r="A4976" t="s">
        <v>14261</v>
      </c>
      <c r="B4976" t="s">
        <v>118</v>
      </c>
      <c r="C4976">
        <v>331249</v>
      </c>
      <c r="D4976">
        <v>1952.76</v>
      </c>
      <c r="E4976" s="1">
        <v>42058</v>
      </c>
      <c r="F4976" s="1">
        <v>43864</v>
      </c>
      <c r="G4976" t="s">
        <v>103</v>
      </c>
      <c r="H4976" t="s">
        <v>41</v>
      </c>
      <c r="I4976" t="s">
        <v>14258</v>
      </c>
      <c r="J4976">
        <v>1806</v>
      </c>
      <c r="K4976" t="s">
        <v>42</v>
      </c>
      <c r="L4976">
        <v>0</v>
      </c>
      <c r="M4976" t="s">
        <v>14259</v>
      </c>
      <c r="N4976" t="s">
        <v>60</v>
      </c>
      <c r="O4976">
        <v>27</v>
      </c>
      <c r="P4976" t="s">
        <v>753</v>
      </c>
      <c r="Q4976" t="s">
        <v>51</v>
      </c>
      <c r="R4976" t="s">
        <v>14260</v>
      </c>
      <c r="S4976" t="s">
        <v>109</v>
      </c>
      <c r="T4976">
        <v>0</v>
      </c>
      <c r="U4976">
        <v>0</v>
      </c>
      <c r="V4976" t="s">
        <v>68</v>
      </c>
      <c r="W4976" t="s">
        <v>14262</v>
      </c>
      <c r="X4976" t="s">
        <v>57</v>
      </c>
      <c r="Y4976">
        <v>36</v>
      </c>
      <c r="Z4976">
        <v>9</v>
      </c>
      <c r="AA4976">
        <v>0</v>
      </c>
      <c r="AB4976" t="s">
        <v>73</v>
      </c>
      <c r="AC4976">
        <v>0</v>
      </c>
      <c r="AD4976" t="s">
        <v>59</v>
      </c>
    </row>
    <row r="4977" spans="1:30" x14ac:dyDescent="0.3">
      <c r="A4977" t="s">
        <v>11091</v>
      </c>
      <c r="B4977" t="s">
        <v>39</v>
      </c>
      <c r="C4977">
        <v>495921</v>
      </c>
      <c r="D4977">
        <v>150.36000000000001</v>
      </c>
      <c r="E4977" s="1">
        <v>43511</v>
      </c>
      <c r="F4977" s="1">
        <v>44949</v>
      </c>
      <c r="G4977" t="s">
        <v>103</v>
      </c>
      <c r="H4977" t="s">
        <v>55</v>
      </c>
      <c r="I4977" t="s">
        <v>11086</v>
      </c>
      <c r="J4977">
        <v>1438</v>
      </c>
      <c r="K4977" t="s">
        <v>42</v>
      </c>
      <c r="L4977">
        <v>0</v>
      </c>
      <c r="M4977" t="s">
        <v>11087</v>
      </c>
      <c r="N4977" t="s">
        <v>60</v>
      </c>
      <c r="O4977">
        <v>40</v>
      </c>
      <c r="P4977" t="s">
        <v>7973</v>
      </c>
      <c r="Q4977" t="s">
        <v>87</v>
      </c>
      <c r="R4977" t="s">
        <v>11088</v>
      </c>
      <c r="S4977" t="s">
        <v>89</v>
      </c>
      <c r="T4977">
        <v>0</v>
      </c>
      <c r="U4977">
        <v>0</v>
      </c>
      <c r="V4977" t="s">
        <v>90</v>
      </c>
      <c r="W4977" t="s">
        <v>11092</v>
      </c>
      <c r="X4977" t="s">
        <v>57</v>
      </c>
      <c r="Y4977">
        <v>47</v>
      </c>
      <c r="Z4977">
        <v>92</v>
      </c>
      <c r="AA4977">
        <v>1</v>
      </c>
      <c r="AB4977" t="s">
        <v>58</v>
      </c>
      <c r="AC4977">
        <v>1</v>
      </c>
      <c r="AD4977" t="s">
        <v>59</v>
      </c>
    </row>
    <row r="4978" spans="1:30" x14ac:dyDescent="0.3">
      <c r="A4978" t="s">
        <v>1237</v>
      </c>
      <c r="B4978" t="s">
        <v>39</v>
      </c>
      <c r="C4978">
        <v>480900</v>
      </c>
      <c r="D4978">
        <v>216.26</v>
      </c>
      <c r="E4978" s="1">
        <v>43081</v>
      </c>
      <c r="F4978" s="1">
        <v>44585</v>
      </c>
      <c r="G4978" t="s">
        <v>40</v>
      </c>
      <c r="H4978" t="s">
        <v>41</v>
      </c>
      <c r="I4978" t="s">
        <v>1230</v>
      </c>
      <c r="J4978">
        <v>1504</v>
      </c>
      <c r="K4978" t="s">
        <v>42</v>
      </c>
      <c r="L4978">
        <v>0</v>
      </c>
      <c r="M4978" t="s">
        <v>1231</v>
      </c>
      <c r="N4978" t="s">
        <v>60</v>
      </c>
      <c r="O4978">
        <v>59</v>
      </c>
      <c r="P4978" t="s">
        <v>342</v>
      </c>
      <c r="Q4978" t="s">
        <v>34</v>
      </c>
      <c r="R4978" t="s">
        <v>1232</v>
      </c>
      <c r="S4978" t="s">
        <v>36</v>
      </c>
      <c r="T4978">
        <v>1</v>
      </c>
      <c r="U4978">
        <v>0</v>
      </c>
      <c r="V4978" t="s">
        <v>37</v>
      </c>
      <c r="W4978" t="s">
        <v>1238</v>
      </c>
      <c r="X4978" t="s">
        <v>72</v>
      </c>
      <c r="Y4978">
        <v>47</v>
      </c>
      <c r="Z4978">
        <v>90</v>
      </c>
      <c r="AA4978">
        <v>1</v>
      </c>
      <c r="AB4978" t="s">
        <v>58</v>
      </c>
      <c r="AC4978">
        <v>1</v>
      </c>
      <c r="AD4978" t="s">
        <v>74</v>
      </c>
    </row>
    <row r="4979" spans="1:30" x14ac:dyDescent="0.3">
      <c r="A4979" t="s">
        <v>14850</v>
      </c>
      <c r="B4979" t="s">
        <v>54</v>
      </c>
      <c r="C4979">
        <v>456168</v>
      </c>
      <c r="D4979">
        <v>1138.49</v>
      </c>
      <c r="E4979" s="1">
        <v>44985</v>
      </c>
      <c r="F4979" s="1">
        <v>46197</v>
      </c>
      <c r="G4979" t="s">
        <v>99</v>
      </c>
      <c r="H4979" t="s">
        <v>41</v>
      </c>
      <c r="I4979" t="s">
        <v>14847</v>
      </c>
      <c r="J4979">
        <v>1212</v>
      </c>
      <c r="K4979" t="s">
        <v>42</v>
      </c>
      <c r="L4979">
        <v>0</v>
      </c>
      <c r="M4979" t="s">
        <v>14848</v>
      </c>
      <c r="N4979" t="s">
        <v>32</v>
      </c>
      <c r="O4979">
        <v>38</v>
      </c>
      <c r="P4979" t="s">
        <v>1201</v>
      </c>
      <c r="Q4979" t="s">
        <v>87</v>
      </c>
      <c r="R4979" t="s">
        <v>14849</v>
      </c>
      <c r="S4979" t="s">
        <v>89</v>
      </c>
      <c r="T4979">
        <v>0</v>
      </c>
      <c r="U4979">
        <v>0</v>
      </c>
      <c r="V4979" t="s">
        <v>90</v>
      </c>
      <c r="W4979" t="s">
        <v>14851</v>
      </c>
      <c r="X4979" t="s">
        <v>72</v>
      </c>
      <c r="Y4979">
        <v>30</v>
      </c>
      <c r="Z4979">
        <v>50</v>
      </c>
      <c r="AA4979">
        <v>0</v>
      </c>
      <c r="AB4979" t="s">
        <v>45</v>
      </c>
      <c r="AC4979">
        <v>0</v>
      </c>
      <c r="AD4979" t="s">
        <v>74</v>
      </c>
    </row>
    <row r="4980" spans="1:30" x14ac:dyDescent="0.3">
      <c r="A4980" t="s">
        <v>2803</v>
      </c>
      <c r="B4980" t="s">
        <v>54</v>
      </c>
      <c r="C4980">
        <v>374321</v>
      </c>
      <c r="D4980">
        <v>1071.8699999999999</v>
      </c>
      <c r="E4980" s="1">
        <v>44611</v>
      </c>
      <c r="F4980" s="1">
        <v>47210</v>
      </c>
      <c r="G4980" t="s">
        <v>103</v>
      </c>
      <c r="H4980" t="s">
        <v>41</v>
      </c>
      <c r="I4980" t="s">
        <v>2798</v>
      </c>
      <c r="J4980">
        <v>2599</v>
      </c>
      <c r="K4980" t="s">
        <v>42</v>
      </c>
      <c r="L4980">
        <v>0</v>
      </c>
      <c r="M4980" t="s">
        <v>2799</v>
      </c>
      <c r="N4980" t="s">
        <v>32</v>
      </c>
      <c r="O4980">
        <v>46</v>
      </c>
      <c r="P4980" t="s">
        <v>1416</v>
      </c>
      <c r="Q4980" t="s">
        <v>87</v>
      </c>
      <c r="R4980" t="s">
        <v>2800</v>
      </c>
      <c r="S4980" t="s">
        <v>97</v>
      </c>
      <c r="T4980">
        <v>0</v>
      </c>
      <c r="U4980">
        <v>0</v>
      </c>
      <c r="V4980" t="s">
        <v>90</v>
      </c>
      <c r="W4980" t="s">
        <v>2804</v>
      </c>
      <c r="X4980" t="s">
        <v>57</v>
      </c>
      <c r="Y4980">
        <v>20</v>
      </c>
      <c r="Z4980">
        <v>30</v>
      </c>
      <c r="AA4980">
        <v>0</v>
      </c>
      <c r="AB4980" t="s">
        <v>73</v>
      </c>
      <c r="AC4980">
        <v>0</v>
      </c>
      <c r="AD4980" t="s">
        <v>59</v>
      </c>
    </row>
    <row r="4981" spans="1:30" x14ac:dyDescent="0.3">
      <c r="A4981" t="s">
        <v>11873</v>
      </c>
      <c r="B4981" t="s">
        <v>54</v>
      </c>
      <c r="C4981">
        <v>388989</v>
      </c>
      <c r="D4981">
        <v>1462.58</v>
      </c>
      <c r="E4981" s="1">
        <v>42088</v>
      </c>
      <c r="F4981" s="1">
        <v>44864</v>
      </c>
      <c r="G4981" t="s">
        <v>40</v>
      </c>
      <c r="H4981" t="s">
        <v>41</v>
      </c>
      <c r="I4981" t="s">
        <v>11866</v>
      </c>
      <c r="J4981">
        <v>2776</v>
      </c>
      <c r="K4981" t="s">
        <v>42</v>
      </c>
      <c r="L4981">
        <v>0</v>
      </c>
      <c r="M4981" t="s">
        <v>11867</v>
      </c>
      <c r="N4981" t="s">
        <v>49</v>
      </c>
      <c r="O4981">
        <v>72</v>
      </c>
      <c r="P4981" t="s">
        <v>2345</v>
      </c>
      <c r="Q4981" t="s">
        <v>62</v>
      </c>
      <c r="R4981" t="s">
        <v>11868</v>
      </c>
      <c r="S4981" t="s">
        <v>36</v>
      </c>
      <c r="T4981">
        <v>0</v>
      </c>
      <c r="U4981">
        <v>1</v>
      </c>
      <c r="V4981" t="s">
        <v>37</v>
      </c>
      <c r="W4981" t="s">
        <v>11874</v>
      </c>
      <c r="X4981" t="s">
        <v>57</v>
      </c>
      <c r="Y4981">
        <v>20</v>
      </c>
      <c r="Z4981">
        <v>64</v>
      </c>
      <c r="AA4981">
        <v>0</v>
      </c>
      <c r="AB4981" t="s">
        <v>58</v>
      </c>
      <c r="AC4981">
        <v>0</v>
      </c>
      <c r="AD4981" t="s">
        <v>59</v>
      </c>
    </row>
    <row r="4982" spans="1:30" x14ac:dyDescent="0.3">
      <c r="A4982" t="s">
        <v>7183</v>
      </c>
      <c r="B4982" t="s">
        <v>54</v>
      </c>
      <c r="C4982">
        <v>108097</v>
      </c>
      <c r="D4982">
        <v>678.42</v>
      </c>
      <c r="E4982" s="1">
        <v>44967</v>
      </c>
      <c r="F4982" s="1">
        <v>48295</v>
      </c>
      <c r="G4982" t="s">
        <v>103</v>
      </c>
      <c r="H4982" t="s">
        <v>55</v>
      </c>
      <c r="I4982" t="s">
        <v>7176</v>
      </c>
      <c r="J4982">
        <v>3328</v>
      </c>
      <c r="K4982" t="s">
        <v>42</v>
      </c>
      <c r="L4982">
        <v>0</v>
      </c>
      <c r="M4982" t="s">
        <v>7177</v>
      </c>
      <c r="N4982" t="s">
        <v>32</v>
      </c>
      <c r="O4982">
        <v>34</v>
      </c>
      <c r="P4982" t="s">
        <v>1489</v>
      </c>
      <c r="Q4982" t="s">
        <v>87</v>
      </c>
      <c r="R4982" t="s">
        <v>7178</v>
      </c>
      <c r="S4982" t="s">
        <v>109</v>
      </c>
      <c r="T4982">
        <v>0</v>
      </c>
      <c r="U4982">
        <v>0</v>
      </c>
      <c r="V4982" t="s">
        <v>90</v>
      </c>
      <c r="W4982" t="s">
        <v>7184</v>
      </c>
      <c r="X4982" t="s">
        <v>44</v>
      </c>
      <c r="Y4982">
        <v>26</v>
      </c>
      <c r="Z4982">
        <v>30</v>
      </c>
      <c r="AA4982">
        <v>0</v>
      </c>
      <c r="AB4982" t="s">
        <v>73</v>
      </c>
      <c r="AC4982">
        <v>0</v>
      </c>
      <c r="AD4982" t="s">
        <v>46</v>
      </c>
    </row>
    <row r="4983" spans="1:30" x14ac:dyDescent="0.3">
      <c r="A4983" t="s">
        <v>2189</v>
      </c>
      <c r="B4983" t="s">
        <v>39</v>
      </c>
      <c r="C4983">
        <v>204165</v>
      </c>
      <c r="D4983">
        <v>904.44</v>
      </c>
      <c r="E4983" s="1">
        <v>43052</v>
      </c>
      <c r="F4983" s="1">
        <v>46366</v>
      </c>
      <c r="G4983" t="s">
        <v>103</v>
      </c>
      <c r="H4983" t="s">
        <v>41</v>
      </c>
      <c r="I4983" t="s">
        <v>2185</v>
      </c>
      <c r="J4983">
        <v>3314</v>
      </c>
      <c r="K4983" t="s">
        <v>42</v>
      </c>
      <c r="L4983">
        <v>0</v>
      </c>
      <c r="M4983" t="s">
        <v>2186</v>
      </c>
      <c r="N4983" t="s">
        <v>32</v>
      </c>
      <c r="O4983">
        <v>19</v>
      </c>
      <c r="P4983" t="s">
        <v>2187</v>
      </c>
      <c r="Q4983" t="s">
        <v>87</v>
      </c>
      <c r="R4983" t="s">
        <v>2188</v>
      </c>
      <c r="S4983" t="s">
        <v>67</v>
      </c>
      <c r="T4983">
        <v>0</v>
      </c>
      <c r="U4983">
        <v>0</v>
      </c>
      <c r="V4983" t="s">
        <v>68</v>
      </c>
      <c r="W4983" t="s">
        <v>2190</v>
      </c>
      <c r="X4983" t="s">
        <v>72</v>
      </c>
      <c r="Y4983">
        <v>33</v>
      </c>
      <c r="Z4983">
        <v>71</v>
      </c>
      <c r="AA4983">
        <v>1</v>
      </c>
      <c r="AB4983" t="s">
        <v>58</v>
      </c>
      <c r="AC4983">
        <v>1</v>
      </c>
      <c r="AD4983" t="s">
        <v>74</v>
      </c>
    </row>
    <row r="4984" spans="1:30" x14ac:dyDescent="0.3">
      <c r="A4984" t="s">
        <v>14045</v>
      </c>
      <c r="B4984" t="s">
        <v>70</v>
      </c>
      <c r="C4984">
        <v>496279</v>
      </c>
      <c r="D4984">
        <v>1762.01</v>
      </c>
      <c r="E4984" s="1">
        <v>43561</v>
      </c>
      <c r="F4984" s="1">
        <v>44252</v>
      </c>
      <c r="G4984" t="s">
        <v>103</v>
      </c>
      <c r="H4984" t="s">
        <v>55</v>
      </c>
      <c r="I4984" t="s">
        <v>14038</v>
      </c>
      <c r="J4984">
        <v>691</v>
      </c>
      <c r="K4984" t="s">
        <v>100</v>
      </c>
      <c r="L4984">
        <v>0</v>
      </c>
      <c r="M4984" t="s">
        <v>14039</v>
      </c>
      <c r="N4984" t="s">
        <v>60</v>
      </c>
      <c r="O4984">
        <v>77</v>
      </c>
      <c r="P4984" t="s">
        <v>2097</v>
      </c>
      <c r="Q4984" t="s">
        <v>87</v>
      </c>
      <c r="R4984" t="s">
        <v>14040</v>
      </c>
      <c r="S4984" t="s">
        <v>36</v>
      </c>
      <c r="T4984">
        <v>0</v>
      </c>
      <c r="U4984">
        <v>1</v>
      </c>
      <c r="V4984" t="s">
        <v>37</v>
      </c>
      <c r="W4984" t="s">
        <v>14046</v>
      </c>
      <c r="X4984" t="s">
        <v>57</v>
      </c>
      <c r="Y4984">
        <v>10</v>
      </c>
      <c r="Z4984">
        <v>28</v>
      </c>
      <c r="AA4984">
        <v>0</v>
      </c>
      <c r="AB4984" t="s">
        <v>73</v>
      </c>
      <c r="AC4984">
        <v>0</v>
      </c>
      <c r="AD4984" t="s">
        <v>59</v>
      </c>
    </row>
    <row r="4985" spans="1:30" x14ac:dyDescent="0.3">
      <c r="A4985" t="s">
        <v>5473</v>
      </c>
      <c r="B4985" t="s">
        <v>118</v>
      </c>
      <c r="C4985">
        <v>219138</v>
      </c>
      <c r="D4985">
        <v>1687.92</v>
      </c>
      <c r="E4985" s="1">
        <v>45235</v>
      </c>
      <c r="F4985" s="1">
        <v>47362</v>
      </c>
      <c r="G4985" t="s">
        <v>40</v>
      </c>
      <c r="H4985" t="s">
        <v>41</v>
      </c>
      <c r="I4985" t="s">
        <v>5469</v>
      </c>
      <c r="J4985">
        <v>2127</v>
      </c>
      <c r="K4985" t="s">
        <v>42</v>
      </c>
      <c r="L4985">
        <v>0</v>
      </c>
      <c r="M4985" t="s">
        <v>5470</v>
      </c>
      <c r="N4985" t="s">
        <v>60</v>
      </c>
      <c r="O4985">
        <v>62</v>
      </c>
      <c r="P4985" t="s">
        <v>5471</v>
      </c>
      <c r="Q4985" t="s">
        <v>87</v>
      </c>
      <c r="R4985" t="s">
        <v>5472</v>
      </c>
      <c r="S4985" t="s">
        <v>36</v>
      </c>
      <c r="T4985">
        <v>0</v>
      </c>
      <c r="U4985">
        <v>1</v>
      </c>
      <c r="V4985" t="s">
        <v>37</v>
      </c>
      <c r="W4985" t="s">
        <v>5474</v>
      </c>
      <c r="X4985" t="s">
        <v>57</v>
      </c>
      <c r="Y4985">
        <v>43</v>
      </c>
      <c r="Z4985">
        <v>12</v>
      </c>
      <c r="AA4985">
        <v>0</v>
      </c>
      <c r="AB4985" t="s">
        <v>73</v>
      </c>
      <c r="AC4985">
        <v>0</v>
      </c>
      <c r="AD4985" t="s">
        <v>59</v>
      </c>
    </row>
    <row r="4986" spans="1:30" x14ac:dyDescent="0.3">
      <c r="A4986" t="s">
        <v>2117</v>
      </c>
      <c r="B4986" t="s">
        <v>70</v>
      </c>
      <c r="C4986">
        <v>293016</v>
      </c>
      <c r="D4986">
        <v>1599.56</v>
      </c>
      <c r="E4986" s="1">
        <v>45064</v>
      </c>
      <c r="F4986" s="1">
        <v>47274</v>
      </c>
      <c r="G4986" t="s">
        <v>103</v>
      </c>
      <c r="H4986" t="s">
        <v>41</v>
      </c>
      <c r="I4986" t="s">
        <v>2109</v>
      </c>
      <c r="J4986">
        <v>2210</v>
      </c>
      <c r="K4986" t="s">
        <v>42</v>
      </c>
      <c r="L4986">
        <v>0</v>
      </c>
      <c r="M4986" t="s">
        <v>2110</v>
      </c>
      <c r="N4986" t="s">
        <v>32</v>
      </c>
      <c r="O4986">
        <v>74</v>
      </c>
      <c r="P4986" t="s">
        <v>2111</v>
      </c>
      <c r="Q4986" t="s">
        <v>87</v>
      </c>
      <c r="R4986" t="s">
        <v>2112</v>
      </c>
      <c r="S4986" t="s">
        <v>36</v>
      </c>
      <c r="T4986">
        <v>0</v>
      </c>
      <c r="U4986">
        <v>1</v>
      </c>
      <c r="V4986" t="s">
        <v>37</v>
      </c>
      <c r="W4986" t="s">
        <v>2118</v>
      </c>
      <c r="X4986" t="s">
        <v>72</v>
      </c>
      <c r="Y4986">
        <v>24</v>
      </c>
      <c r="Z4986">
        <v>56</v>
      </c>
      <c r="AA4986">
        <v>0</v>
      </c>
      <c r="AB4986" t="s">
        <v>45</v>
      </c>
      <c r="AC4986">
        <v>0</v>
      </c>
      <c r="AD4986" t="s">
        <v>74</v>
      </c>
    </row>
    <row r="4987" spans="1:30" x14ac:dyDescent="0.3">
      <c r="A4987" t="s">
        <v>13692</v>
      </c>
      <c r="B4987" t="s">
        <v>54</v>
      </c>
      <c r="C4987">
        <v>317627</v>
      </c>
      <c r="D4987">
        <v>125.58</v>
      </c>
      <c r="E4987" s="1">
        <v>45381</v>
      </c>
      <c r="F4987" s="1">
        <v>48944</v>
      </c>
      <c r="G4987" t="s">
        <v>99</v>
      </c>
      <c r="H4987" t="s">
        <v>80</v>
      </c>
      <c r="I4987" t="s">
        <v>13687</v>
      </c>
      <c r="J4987">
        <v>3563</v>
      </c>
      <c r="K4987" t="s">
        <v>42</v>
      </c>
      <c r="L4987">
        <v>1</v>
      </c>
      <c r="M4987" t="s">
        <v>13688</v>
      </c>
      <c r="N4987" t="s">
        <v>49</v>
      </c>
      <c r="O4987">
        <v>71</v>
      </c>
      <c r="P4987" t="s">
        <v>1485</v>
      </c>
      <c r="Q4987" t="s">
        <v>87</v>
      </c>
      <c r="R4987" t="s">
        <v>13689</v>
      </c>
      <c r="S4987" t="s">
        <v>36</v>
      </c>
      <c r="T4987">
        <v>0</v>
      </c>
      <c r="U4987">
        <v>1</v>
      </c>
      <c r="V4987" t="s">
        <v>37</v>
      </c>
      <c r="W4987" t="s">
        <v>13693</v>
      </c>
      <c r="X4987" t="s">
        <v>72</v>
      </c>
      <c r="Y4987">
        <v>50</v>
      </c>
      <c r="Z4987">
        <v>3</v>
      </c>
      <c r="AA4987">
        <v>0</v>
      </c>
      <c r="AB4987" t="s">
        <v>73</v>
      </c>
      <c r="AC4987">
        <v>0</v>
      </c>
      <c r="AD4987" t="s">
        <v>74</v>
      </c>
    </row>
    <row r="4988" spans="1:30" x14ac:dyDescent="0.3">
      <c r="A4988" t="s">
        <v>17756</v>
      </c>
      <c r="B4988" t="s">
        <v>54</v>
      </c>
      <c r="C4988">
        <v>139799</v>
      </c>
      <c r="D4988">
        <v>414.39</v>
      </c>
      <c r="E4988" s="1">
        <v>43109</v>
      </c>
      <c r="F4988" s="1">
        <v>44881</v>
      </c>
      <c r="G4988" t="s">
        <v>99</v>
      </c>
      <c r="H4988" t="s">
        <v>55</v>
      </c>
      <c r="I4988" t="s">
        <v>17753</v>
      </c>
      <c r="J4988">
        <v>1772</v>
      </c>
      <c r="K4988" t="s">
        <v>42</v>
      </c>
      <c r="L4988">
        <v>0</v>
      </c>
      <c r="M4988" t="s">
        <v>17754</v>
      </c>
      <c r="N4988" t="s">
        <v>49</v>
      </c>
      <c r="O4988">
        <v>63</v>
      </c>
      <c r="P4988" t="s">
        <v>2794</v>
      </c>
      <c r="Q4988" t="s">
        <v>62</v>
      </c>
      <c r="R4988" t="s">
        <v>17755</v>
      </c>
      <c r="S4988" t="s">
        <v>36</v>
      </c>
      <c r="T4988">
        <v>0</v>
      </c>
      <c r="U4988">
        <v>1</v>
      </c>
      <c r="V4988" t="s">
        <v>37</v>
      </c>
      <c r="W4988" t="s">
        <v>17757</v>
      </c>
      <c r="X4988" t="s">
        <v>44</v>
      </c>
      <c r="Y4988">
        <v>24</v>
      </c>
      <c r="Z4988">
        <v>57</v>
      </c>
      <c r="AA4988">
        <v>0</v>
      </c>
      <c r="AB4988" t="s">
        <v>45</v>
      </c>
      <c r="AC4988">
        <v>0</v>
      </c>
      <c r="AD4988" t="s">
        <v>46</v>
      </c>
    </row>
    <row r="4989" spans="1:30" x14ac:dyDescent="0.3">
      <c r="A4989" t="s">
        <v>10908</v>
      </c>
      <c r="B4989" t="s">
        <v>70</v>
      </c>
      <c r="C4989">
        <v>135005</v>
      </c>
      <c r="D4989">
        <v>1503.82</v>
      </c>
      <c r="E4989" s="1">
        <v>45337</v>
      </c>
      <c r="F4989" s="1">
        <v>48069</v>
      </c>
      <c r="G4989" t="s">
        <v>40</v>
      </c>
      <c r="H4989" t="s">
        <v>55</v>
      </c>
      <c r="I4989" t="s">
        <v>10904</v>
      </c>
      <c r="J4989">
        <v>2732</v>
      </c>
      <c r="K4989" t="s">
        <v>42</v>
      </c>
      <c r="L4989">
        <v>0</v>
      </c>
      <c r="M4989" t="s">
        <v>10329</v>
      </c>
      <c r="N4989" t="s">
        <v>60</v>
      </c>
      <c r="O4989">
        <v>69</v>
      </c>
      <c r="P4989" t="s">
        <v>6484</v>
      </c>
      <c r="Q4989" t="s">
        <v>34</v>
      </c>
      <c r="R4989" t="s">
        <v>10905</v>
      </c>
      <c r="S4989" t="s">
        <v>36</v>
      </c>
      <c r="T4989">
        <v>1</v>
      </c>
      <c r="U4989">
        <v>1</v>
      </c>
      <c r="V4989" t="s">
        <v>37</v>
      </c>
      <c r="W4989" t="s">
        <v>10909</v>
      </c>
      <c r="X4989" t="s">
        <v>44</v>
      </c>
      <c r="Y4989">
        <v>4</v>
      </c>
      <c r="Z4989">
        <v>86</v>
      </c>
      <c r="AA4989">
        <v>1</v>
      </c>
      <c r="AB4989" t="s">
        <v>58</v>
      </c>
      <c r="AC4989">
        <v>1</v>
      </c>
      <c r="AD4989" t="s">
        <v>46</v>
      </c>
    </row>
    <row r="4990" spans="1:30" x14ac:dyDescent="0.3">
      <c r="A4990" t="s">
        <v>1788</v>
      </c>
      <c r="B4990" t="s">
        <v>118</v>
      </c>
      <c r="C4990">
        <v>473645</v>
      </c>
      <c r="D4990">
        <v>1974.73</v>
      </c>
      <c r="E4990" s="1">
        <v>44941</v>
      </c>
      <c r="F4990" s="1">
        <v>45826</v>
      </c>
      <c r="G4990" t="s">
        <v>40</v>
      </c>
      <c r="H4990" t="s">
        <v>55</v>
      </c>
      <c r="I4990" t="s">
        <v>1782</v>
      </c>
      <c r="J4990">
        <v>885</v>
      </c>
      <c r="K4990" t="s">
        <v>100</v>
      </c>
      <c r="L4990">
        <v>0</v>
      </c>
      <c r="M4990" t="s">
        <v>1783</v>
      </c>
      <c r="N4990" t="s">
        <v>60</v>
      </c>
      <c r="O4990">
        <v>32</v>
      </c>
      <c r="P4990" t="s">
        <v>1784</v>
      </c>
      <c r="Q4990" t="s">
        <v>62</v>
      </c>
      <c r="R4990" t="s">
        <v>1785</v>
      </c>
      <c r="S4990" t="s">
        <v>109</v>
      </c>
      <c r="T4990">
        <v>0</v>
      </c>
      <c r="U4990">
        <v>0</v>
      </c>
      <c r="V4990" t="s">
        <v>90</v>
      </c>
      <c r="W4990" t="s">
        <v>1789</v>
      </c>
      <c r="X4990" t="s">
        <v>44</v>
      </c>
      <c r="Y4990">
        <v>11</v>
      </c>
      <c r="Z4990">
        <v>48</v>
      </c>
      <c r="AA4990">
        <v>0</v>
      </c>
      <c r="AB4990" t="s">
        <v>45</v>
      </c>
      <c r="AC4990">
        <v>0</v>
      </c>
      <c r="AD4990" t="s">
        <v>46</v>
      </c>
    </row>
    <row r="4991" spans="1:30" x14ac:dyDescent="0.3">
      <c r="A4991" t="s">
        <v>16115</v>
      </c>
      <c r="B4991" t="s">
        <v>39</v>
      </c>
      <c r="C4991">
        <v>489582</v>
      </c>
      <c r="D4991">
        <v>194.36</v>
      </c>
      <c r="E4991" s="1">
        <v>45618</v>
      </c>
      <c r="F4991" s="1">
        <v>47988</v>
      </c>
      <c r="G4991" t="s">
        <v>103</v>
      </c>
      <c r="H4991" t="s">
        <v>41</v>
      </c>
      <c r="I4991" t="s">
        <v>16108</v>
      </c>
      <c r="J4991">
        <v>2370</v>
      </c>
      <c r="K4991" t="s">
        <v>42</v>
      </c>
      <c r="L4991">
        <v>0</v>
      </c>
      <c r="M4991" t="s">
        <v>16109</v>
      </c>
      <c r="N4991" t="s">
        <v>60</v>
      </c>
      <c r="O4991">
        <v>46</v>
      </c>
      <c r="P4991" t="s">
        <v>2707</v>
      </c>
      <c r="Q4991" t="s">
        <v>62</v>
      </c>
      <c r="R4991" t="s">
        <v>16110</v>
      </c>
      <c r="S4991" t="s">
        <v>97</v>
      </c>
      <c r="T4991">
        <v>0</v>
      </c>
      <c r="U4991">
        <v>0</v>
      </c>
      <c r="V4991" t="s">
        <v>90</v>
      </c>
      <c r="W4991" t="s">
        <v>16116</v>
      </c>
      <c r="X4991" t="s">
        <v>72</v>
      </c>
      <c r="Y4991">
        <v>16</v>
      </c>
      <c r="Z4991">
        <v>9</v>
      </c>
      <c r="AA4991">
        <v>0</v>
      </c>
      <c r="AB4991" t="s">
        <v>73</v>
      </c>
      <c r="AC4991">
        <v>0</v>
      </c>
      <c r="AD4991" t="s">
        <v>74</v>
      </c>
    </row>
    <row r="4992" spans="1:30" x14ac:dyDescent="0.3">
      <c r="A4992" t="s">
        <v>2819</v>
      </c>
      <c r="B4992" t="s">
        <v>54</v>
      </c>
      <c r="C4992">
        <v>444005</v>
      </c>
      <c r="D4992">
        <v>1519.63</v>
      </c>
      <c r="E4992" s="1">
        <v>41999</v>
      </c>
      <c r="F4992" s="1">
        <v>44915</v>
      </c>
      <c r="G4992" t="s">
        <v>40</v>
      </c>
      <c r="H4992" t="s">
        <v>41</v>
      </c>
      <c r="I4992" t="s">
        <v>2811</v>
      </c>
      <c r="J4992">
        <v>2916</v>
      </c>
      <c r="K4992" t="s">
        <v>42</v>
      </c>
      <c r="L4992">
        <v>0</v>
      </c>
      <c r="M4992" t="s">
        <v>2812</v>
      </c>
      <c r="N4992" t="s">
        <v>60</v>
      </c>
      <c r="O4992">
        <v>46</v>
      </c>
      <c r="P4992" t="s">
        <v>2813</v>
      </c>
      <c r="Q4992" t="s">
        <v>62</v>
      </c>
      <c r="R4992" t="s">
        <v>2814</v>
      </c>
      <c r="S4992" t="s">
        <v>97</v>
      </c>
      <c r="T4992">
        <v>0</v>
      </c>
      <c r="U4992">
        <v>0</v>
      </c>
      <c r="V4992" t="s">
        <v>90</v>
      </c>
      <c r="W4992" t="s">
        <v>2820</v>
      </c>
      <c r="X4992" t="s">
        <v>72</v>
      </c>
      <c r="Y4992">
        <v>28</v>
      </c>
      <c r="Z4992">
        <v>89</v>
      </c>
      <c r="AA4992">
        <v>1</v>
      </c>
      <c r="AB4992" t="s">
        <v>58</v>
      </c>
      <c r="AC4992">
        <v>1</v>
      </c>
      <c r="AD4992" t="s">
        <v>74</v>
      </c>
    </row>
    <row r="4993" spans="1:30" x14ac:dyDescent="0.3">
      <c r="A4993" t="s">
        <v>4249</v>
      </c>
      <c r="B4993" t="s">
        <v>118</v>
      </c>
      <c r="C4993">
        <v>171447</v>
      </c>
      <c r="D4993">
        <v>1154.98</v>
      </c>
      <c r="E4993" s="1">
        <v>42659</v>
      </c>
      <c r="F4993" s="1">
        <v>45001</v>
      </c>
      <c r="G4993" t="s">
        <v>99</v>
      </c>
      <c r="H4993" t="s">
        <v>41</v>
      </c>
      <c r="I4993" t="s">
        <v>4241</v>
      </c>
      <c r="J4993">
        <v>2342</v>
      </c>
      <c r="K4993" t="s">
        <v>42</v>
      </c>
      <c r="L4993">
        <v>0</v>
      </c>
      <c r="M4993" t="s">
        <v>4242</v>
      </c>
      <c r="N4993" t="s">
        <v>32</v>
      </c>
      <c r="O4993">
        <v>47</v>
      </c>
      <c r="P4993" t="s">
        <v>4243</v>
      </c>
      <c r="Q4993" t="s">
        <v>51</v>
      </c>
      <c r="R4993" t="s">
        <v>4244</v>
      </c>
      <c r="S4993" t="s">
        <v>97</v>
      </c>
      <c r="T4993">
        <v>0</v>
      </c>
      <c r="U4993">
        <v>0</v>
      </c>
      <c r="V4993" t="s">
        <v>90</v>
      </c>
      <c r="W4993" t="s">
        <v>4250</v>
      </c>
      <c r="X4993" t="s">
        <v>44</v>
      </c>
      <c r="Y4993">
        <v>6</v>
      </c>
      <c r="Z4993">
        <v>67</v>
      </c>
      <c r="AA4993">
        <v>0</v>
      </c>
      <c r="AB4993" t="s">
        <v>58</v>
      </c>
      <c r="AC4993">
        <v>0</v>
      </c>
      <c r="AD4993" t="s">
        <v>46</v>
      </c>
    </row>
    <row r="4994" spans="1:30" x14ac:dyDescent="0.3">
      <c r="A4994" t="s">
        <v>11611</v>
      </c>
      <c r="B4994" t="s">
        <v>118</v>
      </c>
      <c r="C4994">
        <v>218891</v>
      </c>
      <c r="D4994">
        <v>128.05000000000001</v>
      </c>
      <c r="E4994" s="1">
        <v>44879</v>
      </c>
      <c r="F4994" s="1">
        <v>45887</v>
      </c>
      <c r="G4994" t="s">
        <v>40</v>
      </c>
      <c r="H4994" t="s">
        <v>41</v>
      </c>
      <c r="I4994" t="s">
        <v>11606</v>
      </c>
      <c r="J4994">
        <v>1008</v>
      </c>
      <c r="K4994" t="s">
        <v>100</v>
      </c>
      <c r="L4994">
        <v>0</v>
      </c>
      <c r="M4994" t="s">
        <v>11607</v>
      </c>
      <c r="N4994" t="s">
        <v>60</v>
      </c>
      <c r="O4994">
        <v>74</v>
      </c>
      <c r="P4994" t="s">
        <v>1397</v>
      </c>
      <c r="Q4994" t="s">
        <v>62</v>
      </c>
      <c r="R4994" t="s">
        <v>11608</v>
      </c>
      <c r="S4994" t="s">
        <v>36</v>
      </c>
      <c r="T4994">
        <v>0</v>
      </c>
      <c r="U4994">
        <v>1</v>
      </c>
      <c r="V4994" t="s">
        <v>37</v>
      </c>
      <c r="W4994" t="s">
        <v>11612</v>
      </c>
      <c r="X4994" t="s">
        <v>57</v>
      </c>
      <c r="Y4994">
        <v>31</v>
      </c>
      <c r="Z4994">
        <v>32</v>
      </c>
      <c r="AA4994">
        <v>0</v>
      </c>
      <c r="AB4994" t="s">
        <v>45</v>
      </c>
      <c r="AC4994">
        <v>0</v>
      </c>
      <c r="AD4994" t="s">
        <v>59</v>
      </c>
    </row>
    <row r="4995" spans="1:30" x14ac:dyDescent="0.3">
      <c r="A4995" t="s">
        <v>10618</v>
      </c>
      <c r="B4995" t="s">
        <v>118</v>
      </c>
      <c r="C4995">
        <v>368799</v>
      </c>
      <c r="D4995">
        <v>1044.69</v>
      </c>
      <c r="E4995" s="1">
        <v>43696</v>
      </c>
      <c r="F4995" s="1">
        <v>44099</v>
      </c>
      <c r="G4995" t="s">
        <v>103</v>
      </c>
      <c r="H4995" t="s">
        <v>55</v>
      </c>
      <c r="I4995" t="s">
        <v>10613</v>
      </c>
      <c r="J4995">
        <v>403</v>
      </c>
      <c r="K4995" t="s">
        <v>100</v>
      </c>
      <c r="L4995">
        <v>0</v>
      </c>
      <c r="M4995" t="s">
        <v>10614</v>
      </c>
      <c r="N4995" t="s">
        <v>32</v>
      </c>
      <c r="O4995">
        <v>68</v>
      </c>
      <c r="P4995" t="s">
        <v>336</v>
      </c>
      <c r="Q4995" t="s">
        <v>62</v>
      </c>
      <c r="R4995" t="s">
        <v>10615</v>
      </c>
      <c r="S4995" t="s">
        <v>36</v>
      </c>
      <c r="T4995">
        <v>0</v>
      </c>
      <c r="U4995">
        <v>1</v>
      </c>
      <c r="V4995" t="s">
        <v>37</v>
      </c>
      <c r="W4995" t="s">
        <v>10619</v>
      </c>
      <c r="X4995" t="s">
        <v>72</v>
      </c>
      <c r="Y4995">
        <v>47</v>
      </c>
      <c r="Z4995">
        <v>6</v>
      </c>
      <c r="AA4995">
        <v>0</v>
      </c>
      <c r="AB4995" t="s">
        <v>73</v>
      </c>
      <c r="AC4995">
        <v>0</v>
      </c>
      <c r="AD4995" t="s">
        <v>74</v>
      </c>
    </row>
    <row r="4996" spans="1:30" x14ac:dyDescent="0.3">
      <c r="A4996" t="s">
        <v>17075</v>
      </c>
      <c r="B4996" t="s">
        <v>39</v>
      </c>
      <c r="C4996">
        <v>364843</v>
      </c>
      <c r="D4996">
        <v>1348.62</v>
      </c>
      <c r="E4996" s="1">
        <v>43203</v>
      </c>
      <c r="F4996" s="1">
        <v>45217</v>
      </c>
      <c r="G4996" t="s">
        <v>40</v>
      </c>
      <c r="H4996" t="s">
        <v>80</v>
      </c>
      <c r="I4996" t="s">
        <v>17066</v>
      </c>
      <c r="J4996">
        <v>2014</v>
      </c>
      <c r="K4996" t="s">
        <v>42</v>
      </c>
      <c r="L4996">
        <v>1</v>
      </c>
      <c r="M4996" t="s">
        <v>17067</v>
      </c>
      <c r="N4996" t="s">
        <v>60</v>
      </c>
      <c r="O4996">
        <v>18</v>
      </c>
      <c r="P4996" t="s">
        <v>369</v>
      </c>
      <c r="Q4996" t="s">
        <v>87</v>
      </c>
      <c r="R4996" t="s">
        <v>17068</v>
      </c>
      <c r="S4996" t="s">
        <v>67</v>
      </c>
      <c r="T4996">
        <v>0</v>
      </c>
      <c r="U4996">
        <v>0</v>
      </c>
      <c r="V4996" t="s">
        <v>68</v>
      </c>
      <c r="W4996" t="s">
        <v>17076</v>
      </c>
      <c r="X4996" t="s">
        <v>57</v>
      </c>
      <c r="Y4996">
        <v>33</v>
      </c>
      <c r="Z4996">
        <v>94</v>
      </c>
      <c r="AA4996">
        <v>1</v>
      </c>
      <c r="AB4996" t="s">
        <v>58</v>
      </c>
      <c r="AC4996">
        <v>1</v>
      </c>
      <c r="AD4996" t="s">
        <v>59</v>
      </c>
    </row>
    <row r="4997" spans="1:30" x14ac:dyDescent="0.3">
      <c r="A4997" t="s">
        <v>15394</v>
      </c>
      <c r="B4997" t="s">
        <v>54</v>
      </c>
      <c r="C4997">
        <v>20800</v>
      </c>
      <c r="D4997">
        <v>336.49</v>
      </c>
      <c r="E4997" s="1">
        <v>44509</v>
      </c>
      <c r="F4997" s="1">
        <v>45463</v>
      </c>
      <c r="G4997" t="s">
        <v>40</v>
      </c>
      <c r="H4997" t="s">
        <v>80</v>
      </c>
      <c r="I4997" t="s">
        <v>15389</v>
      </c>
      <c r="J4997">
        <v>954</v>
      </c>
      <c r="K4997" t="s">
        <v>100</v>
      </c>
      <c r="L4997">
        <v>1</v>
      </c>
      <c r="M4997" t="s">
        <v>15390</v>
      </c>
      <c r="N4997" t="s">
        <v>49</v>
      </c>
      <c r="O4997">
        <v>22</v>
      </c>
      <c r="P4997" t="s">
        <v>9190</v>
      </c>
      <c r="Q4997" t="s">
        <v>51</v>
      </c>
      <c r="R4997" t="s">
        <v>15391</v>
      </c>
      <c r="S4997" t="s">
        <v>67</v>
      </c>
      <c r="T4997">
        <v>0</v>
      </c>
      <c r="U4997">
        <v>0</v>
      </c>
      <c r="V4997" t="s">
        <v>68</v>
      </c>
      <c r="W4997" t="s">
        <v>15395</v>
      </c>
      <c r="X4997" t="s">
        <v>44</v>
      </c>
      <c r="Y4997">
        <v>37</v>
      </c>
      <c r="Z4997">
        <v>32</v>
      </c>
      <c r="AA4997">
        <v>0</v>
      </c>
      <c r="AB4997" t="s">
        <v>45</v>
      </c>
      <c r="AC4997">
        <v>0</v>
      </c>
      <c r="AD4997" t="s">
        <v>46</v>
      </c>
    </row>
    <row r="4998" spans="1:30" x14ac:dyDescent="0.3">
      <c r="A4998" t="s">
        <v>2687</v>
      </c>
      <c r="B4998" t="s">
        <v>118</v>
      </c>
      <c r="C4998">
        <v>401532</v>
      </c>
      <c r="D4998">
        <v>1271.67</v>
      </c>
      <c r="E4998" s="1">
        <v>43121</v>
      </c>
      <c r="F4998" s="1">
        <v>45471</v>
      </c>
      <c r="G4998" t="s">
        <v>99</v>
      </c>
      <c r="H4998" t="s">
        <v>55</v>
      </c>
      <c r="I4998" t="s">
        <v>2682</v>
      </c>
      <c r="J4998">
        <v>2350</v>
      </c>
      <c r="K4998" t="s">
        <v>42</v>
      </c>
      <c r="L4998">
        <v>0</v>
      </c>
      <c r="M4998" t="s">
        <v>2683</v>
      </c>
      <c r="N4998" t="s">
        <v>60</v>
      </c>
      <c r="O4998">
        <v>33</v>
      </c>
      <c r="P4998" t="s">
        <v>1257</v>
      </c>
      <c r="Q4998" t="s">
        <v>87</v>
      </c>
      <c r="R4998" t="s">
        <v>2684</v>
      </c>
      <c r="S4998" t="s">
        <v>109</v>
      </c>
      <c r="T4998">
        <v>0</v>
      </c>
      <c r="U4998">
        <v>0</v>
      </c>
      <c r="V4998" t="s">
        <v>90</v>
      </c>
      <c r="W4998" t="s">
        <v>2688</v>
      </c>
      <c r="X4998" t="s">
        <v>72</v>
      </c>
      <c r="Y4998">
        <v>3</v>
      </c>
      <c r="Z4998">
        <v>92</v>
      </c>
      <c r="AA4998">
        <v>1</v>
      </c>
      <c r="AB4998" t="s">
        <v>58</v>
      </c>
      <c r="AC4998">
        <v>1</v>
      </c>
      <c r="AD4998" t="s">
        <v>74</v>
      </c>
    </row>
    <row r="4999" spans="1:30" x14ac:dyDescent="0.3">
      <c r="A4999" t="s">
        <v>13000</v>
      </c>
      <c r="B4999" t="s">
        <v>54</v>
      </c>
      <c r="C4999">
        <v>250129</v>
      </c>
      <c r="D4999">
        <v>147.38</v>
      </c>
      <c r="E4999" s="1">
        <v>44784</v>
      </c>
      <c r="F4999" s="1">
        <v>47122</v>
      </c>
      <c r="G4999" t="s">
        <v>99</v>
      </c>
      <c r="H4999" t="s">
        <v>55</v>
      </c>
      <c r="I4999" t="s">
        <v>12997</v>
      </c>
      <c r="J4999">
        <v>2338</v>
      </c>
      <c r="K4999" t="s">
        <v>42</v>
      </c>
      <c r="L4999">
        <v>0</v>
      </c>
      <c r="M4999" t="s">
        <v>12998</v>
      </c>
      <c r="N4999" t="s">
        <v>49</v>
      </c>
      <c r="O4999">
        <v>77</v>
      </c>
      <c r="P4999" t="s">
        <v>6543</v>
      </c>
      <c r="Q4999" t="s">
        <v>34</v>
      </c>
      <c r="R4999" t="s">
        <v>12999</v>
      </c>
      <c r="S4999" t="s">
        <v>36</v>
      </c>
      <c r="T4999">
        <v>1</v>
      </c>
      <c r="U4999">
        <v>1</v>
      </c>
      <c r="V4999" t="s">
        <v>37</v>
      </c>
      <c r="W4999" t="s">
        <v>13001</v>
      </c>
      <c r="X4999" t="s">
        <v>72</v>
      </c>
      <c r="Y4999">
        <v>2</v>
      </c>
      <c r="Z4999">
        <v>63</v>
      </c>
      <c r="AA4999">
        <v>0</v>
      </c>
      <c r="AB4999" t="s">
        <v>58</v>
      </c>
      <c r="AC4999">
        <v>0</v>
      </c>
      <c r="AD4999" t="s">
        <v>74</v>
      </c>
    </row>
    <row r="5000" spans="1:30" x14ac:dyDescent="0.3">
      <c r="A5000" t="s">
        <v>17805</v>
      </c>
      <c r="B5000" t="s">
        <v>54</v>
      </c>
      <c r="C5000">
        <v>289189</v>
      </c>
      <c r="D5000">
        <v>415.28</v>
      </c>
      <c r="E5000" s="1">
        <v>44101</v>
      </c>
      <c r="F5000" s="1">
        <v>45877</v>
      </c>
      <c r="G5000" t="s">
        <v>40</v>
      </c>
      <c r="H5000" t="s">
        <v>80</v>
      </c>
      <c r="I5000" t="s">
        <v>17800</v>
      </c>
      <c r="J5000">
        <v>1776</v>
      </c>
      <c r="K5000" t="s">
        <v>42</v>
      </c>
      <c r="L5000">
        <v>1</v>
      </c>
      <c r="M5000" t="s">
        <v>17801</v>
      </c>
      <c r="N5000" t="s">
        <v>60</v>
      </c>
      <c r="O5000">
        <v>34</v>
      </c>
      <c r="P5000" t="s">
        <v>635</v>
      </c>
      <c r="Q5000" t="s">
        <v>34</v>
      </c>
      <c r="R5000" t="s">
        <v>17802</v>
      </c>
      <c r="S5000" t="s">
        <v>109</v>
      </c>
      <c r="T5000">
        <v>1</v>
      </c>
      <c r="U5000">
        <v>0</v>
      </c>
      <c r="V5000" t="s">
        <v>90</v>
      </c>
      <c r="W5000" t="s">
        <v>17806</v>
      </c>
      <c r="X5000" t="s">
        <v>72</v>
      </c>
      <c r="Y5000">
        <v>43</v>
      </c>
      <c r="Z5000">
        <v>12</v>
      </c>
      <c r="AA5000">
        <v>0</v>
      </c>
      <c r="AB5000" t="s">
        <v>73</v>
      </c>
      <c r="AC5000">
        <v>0</v>
      </c>
      <c r="AD5000" t="s">
        <v>74</v>
      </c>
    </row>
    <row r="5001" spans="1:30" x14ac:dyDescent="0.3">
      <c r="A5001" t="s">
        <v>11439</v>
      </c>
      <c r="B5001" t="s">
        <v>39</v>
      </c>
      <c r="C5001">
        <v>343604</v>
      </c>
      <c r="D5001">
        <v>393.1</v>
      </c>
      <c r="E5001" s="1">
        <v>44534</v>
      </c>
      <c r="F5001" s="1">
        <v>47830</v>
      </c>
      <c r="G5001" t="s">
        <v>103</v>
      </c>
      <c r="H5001" t="s">
        <v>41</v>
      </c>
      <c r="I5001" t="s">
        <v>11434</v>
      </c>
      <c r="J5001">
        <v>3296</v>
      </c>
      <c r="K5001" t="s">
        <v>42</v>
      </c>
      <c r="L5001">
        <v>0</v>
      </c>
      <c r="M5001" t="s">
        <v>11435</v>
      </c>
      <c r="N5001" t="s">
        <v>49</v>
      </c>
      <c r="O5001">
        <v>48</v>
      </c>
      <c r="P5001" t="s">
        <v>143</v>
      </c>
      <c r="Q5001" t="s">
        <v>87</v>
      </c>
      <c r="R5001" t="s">
        <v>11436</v>
      </c>
      <c r="S5001" t="s">
        <v>97</v>
      </c>
      <c r="T5001">
        <v>0</v>
      </c>
      <c r="U5001">
        <v>0</v>
      </c>
      <c r="V5001" t="s">
        <v>90</v>
      </c>
      <c r="W5001" t="s">
        <v>11440</v>
      </c>
      <c r="X5001" t="s">
        <v>57</v>
      </c>
      <c r="Y5001">
        <v>25</v>
      </c>
      <c r="Z5001">
        <v>38</v>
      </c>
      <c r="AA5001">
        <v>0</v>
      </c>
      <c r="AB5001" t="s">
        <v>45</v>
      </c>
      <c r="AC5001">
        <v>0</v>
      </c>
      <c r="AD5001" t="s">
        <v>59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7501-25FA-4951-8F75-B2B7763C6A14}">
  <dimension ref="A1:M5001"/>
  <sheetViews>
    <sheetView workbookViewId="0">
      <selection activeCell="C21" sqref="C21"/>
    </sheetView>
  </sheetViews>
  <sheetFormatPr defaultRowHeight="14.4" x14ac:dyDescent="0.3"/>
  <cols>
    <col min="1" max="1" width="12.6640625" bestFit="1" customWidth="1"/>
    <col min="2" max="2" width="14.44140625" bestFit="1" customWidth="1"/>
    <col min="3" max="3" width="15.33203125" bestFit="1" customWidth="1"/>
    <col min="4" max="4" width="13.5546875" bestFit="1" customWidth="1"/>
    <col min="5" max="5" width="60.109375" bestFit="1" customWidth="1"/>
    <col min="6" max="6" width="16.88671875" bestFit="1" customWidth="1"/>
    <col min="7" max="7" width="12.21875" bestFit="1" customWidth="1"/>
    <col min="8" max="8" width="29.44140625" bestFit="1" customWidth="1"/>
    <col min="9" max="9" width="17.109375" bestFit="1" customWidth="1"/>
    <col min="10" max="10" width="17" bestFit="1" customWidth="1"/>
    <col min="11" max="11" width="23.21875" bestFit="1" customWidth="1"/>
    <col min="12" max="12" width="23.5546875" bestFit="1" customWidth="1"/>
    <col min="13" max="13" width="20.6640625" bestFit="1" customWidth="1"/>
  </cols>
  <sheetData>
    <row r="1" spans="1:13" x14ac:dyDescent="0.3">
      <c r="A1" t="s">
        <v>20080</v>
      </c>
      <c r="B1" t="s">
        <v>20081</v>
      </c>
      <c r="C1" t="s">
        <v>20082</v>
      </c>
      <c r="D1" t="s">
        <v>20083</v>
      </c>
      <c r="E1" t="s">
        <v>20084</v>
      </c>
      <c r="F1" t="s">
        <v>20085</v>
      </c>
      <c r="G1" t="s">
        <v>11</v>
      </c>
      <c r="H1" t="s">
        <v>20086</v>
      </c>
      <c r="I1" t="s">
        <v>20087</v>
      </c>
      <c r="J1" t="s">
        <v>20088</v>
      </c>
      <c r="K1" t="s">
        <v>20089</v>
      </c>
      <c r="L1" t="s">
        <v>20090</v>
      </c>
      <c r="M1" t="s">
        <v>20091</v>
      </c>
    </row>
    <row r="2" spans="1:13" x14ac:dyDescent="0.3">
      <c r="A2" t="s">
        <v>20092</v>
      </c>
      <c r="B2" s="1">
        <v>45505</v>
      </c>
      <c r="C2">
        <v>54655</v>
      </c>
      <c r="D2" t="s">
        <v>20093</v>
      </c>
      <c r="E2" t="s">
        <v>20094</v>
      </c>
      <c r="F2" s="1">
        <v>45516</v>
      </c>
      <c r="G2" t="s">
        <v>14278</v>
      </c>
      <c r="H2">
        <v>0</v>
      </c>
      <c r="I2">
        <v>1</v>
      </c>
      <c r="J2">
        <v>11</v>
      </c>
      <c r="K2">
        <v>0</v>
      </c>
      <c r="L2" t="s">
        <v>20095</v>
      </c>
      <c r="M2">
        <v>1</v>
      </c>
    </row>
    <row r="3" spans="1:13" x14ac:dyDescent="0.3">
      <c r="A3" t="s">
        <v>20096</v>
      </c>
      <c r="B3" s="1">
        <v>45295</v>
      </c>
      <c r="C3">
        <v>94225</v>
      </c>
      <c r="D3" t="s">
        <v>44</v>
      </c>
      <c r="E3" t="s">
        <v>20097</v>
      </c>
      <c r="F3" s="1">
        <v>45339</v>
      </c>
      <c r="G3" t="s">
        <v>7957</v>
      </c>
      <c r="H3">
        <v>0</v>
      </c>
      <c r="I3">
        <v>1</v>
      </c>
      <c r="J3">
        <v>44</v>
      </c>
      <c r="K3">
        <v>0</v>
      </c>
      <c r="L3" t="s">
        <v>20095</v>
      </c>
      <c r="M3">
        <v>0</v>
      </c>
    </row>
    <row r="4" spans="1:13" x14ac:dyDescent="0.3">
      <c r="A4" t="s">
        <v>20098</v>
      </c>
      <c r="B4" s="1">
        <v>45381</v>
      </c>
      <c r="C4">
        <v>17652</v>
      </c>
      <c r="D4" t="s">
        <v>20093</v>
      </c>
      <c r="E4" t="s">
        <v>20099</v>
      </c>
      <c r="F4" s="1"/>
      <c r="G4" t="s">
        <v>523</v>
      </c>
      <c r="H4">
        <v>1</v>
      </c>
      <c r="I4">
        <v>0</v>
      </c>
      <c r="K4">
        <v>1</v>
      </c>
      <c r="L4" t="s">
        <v>20100</v>
      </c>
      <c r="M4">
        <v>1</v>
      </c>
    </row>
    <row r="5" spans="1:13" x14ac:dyDescent="0.3">
      <c r="A5" t="s">
        <v>20101</v>
      </c>
      <c r="B5" s="1">
        <v>44930</v>
      </c>
      <c r="C5">
        <v>69929</v>
      </c>
      <c r="D5" t="s">
        <v>20093</v>
      </c>
      <c r="E5" t="s">
        <v>20102</v>
      </c>
      <c r="F5" s="1">
        <v>44981</v>
      </c>
      <c r="G5" t="s">
        <v>2183</v>
      </c>
      <c r="H5">
        <v>0</v>
      </c>
      <c r="I5">
        <v>1</v>
      </c>
      <c r="J5">
        <v>51</v>
      </c>
      <c r="K5">
        <v>0</v>
      </c>
      <c r="L5" t="s">
        <v>20095</v>
      </c>
      <c r="M5">
        <v>1</v>
      </c>
    </row>
    <row r="6" spans="1:13" x14ac:dyDescent="0.3">
      <c r="A6" t="s">
        <v>20103</v>
      </c>
      <c r="B6" s="1">
        <v>44764</v>
      </c>
      <c r="C6">
        <v>96366</v>
      </c>
      <c r="D6" t="s">
        <v>20093</v>
      </c>
      <c r="E6" t="s">
        <v>20104</v>
      </c>
      <c r="F6" s="1"/>
      <c r="G6" t="s">
        <v>18578</v>
      </c>
      <c r="H6">
        <v>1</v>
      </c>
      <c r="I6">
        <v>1</v>
      </c>
      <c r="K6">
        <v>1</v>
      </c>
      <c r="L6" t="s">
        <v>20095</v>
      </c>
      <c r="M6">
        <v>1</v>
      </c>
    </row>
    <row r="7" spans="1:13" x14ac:dyDescent="0.3">
      <c r="A7" t="s">
        <v>20105</v>
      </c>
      <c r="B7" s="1">
        <v>44014</v>
      </c>
      <c r="C7">
        <v>63905</v>
      </c>
      <c r="D7" t="s">
        <v>20106</v>
      </c>
      <c r="E7" t="s">
        <v>20107</v>
      </c>
      <c r="F7" s="1">
        <v>44065</v>
      </c>
      <c r="G7" t="s">
        <v>13263</v>
      </c>
      <c r="H7">
        <v>0</v>
      </c>
      <c r="I7">
        <v>1</v>
      </c>
      <c r="J7">
        <v>51</v>
      </c>
      <c r="K7">
        <v>0</v>
      </c>
      <c r="L7" t="s">
        <v>20095</v>
      </c>
      <c r="M7">
        <v>0</v>
      </c>
    </row>
    <row r="8" spans="1:13" x14ac:dyDescent="0.3">
      <c r="A8" t="s">
        <v>20108</v>
      </c>
      <c r="B8" s="1">
        <v>44592</v>
      </c>
      <c r="C8">
        <v>61121</v>
      </c>
      <c r="D8" t="s">
        <v>44</v>
      </c>
      <c r="E8" t="s">
        <v>20109</v>
      </c>
      <c r="F8" s="1">
        <v>44610</v>
      </c>
      <c r="G8" t="s">
        <v>19342</v>
      </c>
      <c r="H8">
        <v>0</v>
      </c>
      <c r="I8">
        <v>1</v>
      </c>
      <c r="J8">
        <v>18</v>
      </c>
      <c r="K8">
        <v>0</v>
      </c>
      <c r="L8" t="s">
        <v>20095</v>
      </c>
      <c r="M8">
        <v>0</v>
      </c>
    </row>
    <row r="9" spans="1:13" x14ac:dyDescent="0.3">
      <c r="A9" t="s">
        <v>20110</v>
      </c>
      <c r="B9" s="1">
        <v>44795</v>
      </c>
      <c r="C9">
        <v>12547</v>
      </c>
      <c r="D9" t="s">
        <v>44</v>
      </c>
      <c r="E9" t="s">
        <v>20111</v>
      </c>
      <c r="F9" s="1">
        <v>44837</v>
      </c>
      <c r="G9" t="s">
        <v>14088</v>
      </c>
      <c r="H9">
        <v>0</v>
      </c>
      <c r="I9">
        <v>0</v>
      </c>
      <c r="J9">
        <v>42</v>
      </c>
      <c r="K9">
        <v>0</v>
      </c>
      <c r="L9" t="s">
        <v>20100</v>
      </c>
      <c r="M9">
        <v>0</v>
      </c>
    </row>
    <row r="10" spans="1:13" x14ac:dyDescent="0.3">
      <c r="A10" t="s">
        <v>20112</v>
      </c>
      <c r="B10" s="1">
        <v>44162</v>
      </c>
      <c r="C10">
        <v>57203</v>
      </c>
      <c r="D10" t="s">
        <v>20106</v>
      </c>
      <c r="E10" t="s">
        <v>20113</v>
      </c>
      <c r="F10" s="1"/>
      <c r="G10" t="s">
        <v>5628</v>
      </c>
      <c r="H10">
        <v>1</v>
      </c>
      <c r="I10">
        <v>1</v>
      </c>
      <c r="K10">
        <v>1</v>
      </c>
      <c r="L10" t="s">
        <v>20095</v>
      </c>
      <c r="M10">
        <v>0</v>
      </c>
    </row>
    <row r="11" spans="1:13" x14ac:dyDescent="0.3">
      <c r="A11" t="s">
        <v>20114</v>
      </c>
      <c r="B11" s="1">
        <v>44084</v>
      </c>
      <c r="C11">
        <v>62916</v>
      </c>
      <c r="D11" t="s">
        <v>20093</v>
      </c>
      <c r="E11" t="s">
        <v>20115</v>
      </c>
      <c r="F11" s="1">
        <v>44145</v>
      </c>
      <c r="G11" t="s">
        <v>11661</v>
      </c>
      <c r="H11">
        <v>0</v>
      </c>
      <c r="I11">
        <v>1</v>
      </c>
      <c r="J11">
        <v>61</v>
      </c>
      <c r="K11">
        <v>0</v>
      </c>
      <c r="L11" t="s">
        <v>20095</v>
      </c>
      <c r="M11">
        <v>1</v>
      </c>
    </row>
    <row r="12" spans="1:13" x14ac:dyDescent="0.3">
      <c r="A12" t="s">
        <v>20116</v>
      </c>
      <c r="B12" s="1">
        <v>44289</v>
      </c>
      <c r="C12">
        <v>79536</v>
      </c>
      <c r="D12" t="s">
        <v>20106</v>
      </c>
      <c r="E12" t="s">
        <v>20117</v>
      </c>
      <c r="F12" s="1">
        <v>44304</v>
      </c>
      <c r="G12" t="s">
        <v>13582</v>
      </c>
      <c r="H12">
        <v>0</v>
      </c>
      <c r="I12">
        <v>1</v>
      </c>
      <c r="J12">
        <v>15</v>
      </c>
      <c r="K12">
        <v>0</v>
      </c>
      <c r="L12" t="s">
        <v>20095</v>
      </c>
      <c r="M12">
        <v>0</v>
      </c>
    </row>
    <row r="13" spans="1:13" x14ac:dyDescent="0.3">
      <c r="A13" t="s">
        <v>20118</v>
      </c>
      <c r="B13" s="1">
        <v>44930</v>
      </c>
      <c r="C13">
        <v>21469</v>
      </c>
      <c r="D13" t="s">
        <v>20106</v>
      </c>
      <c r="E13" t="s">
        <v>20119</v>
      </c>
      <c r="F13" s="1">
        <v>45001</v>
      </c>
      <c r="G13" t="s">
        <v>19836</v>
      </c>
      <c r="H13">
        <v>0</v>
      </c>
      <c r="I13">
        <v>0</v>
      </c>
      <c r="J13">
        <v>71</v>
      </c>
      <c r="K13">
        <v>0</v>
      </c>
      <c r="L13" t="s">
        <v>20095</v>
      </c>
      <c r="M13">
        <v>0</v>
      </c>
    </row>
    <row r="14" spans="1:13" x14ac:dyDescent="0.3">
      <c r="A14" t="s">
        <v>20120</v>
      </c>
      <c r="B14" s="1">
        <v>44903</v>
      </c>
      <c r="C14">
        <v>65329</v>
      </c>
      <c r="D14" t="s">
        <v>20106</v>
      </c>
      <c r="E14" t="s">
        <v>20121</v>
      </c>
      <c r="F14" s="1">
        <v>44928</v>
      </c>
      <c r="G14" t="s">
        <v>14955</v>
      </c>
      <c r="H14">
        <v>0</v>
      </c>
      <c r="I14">
        <v>1</v>
      </c>
      <c r="J14">
        <v>25</v>
      </c>
      <c r="K14">
        <v>0</v>
      </c>
      <c r="L14" t="s">
        <v>20095</v>
      </c>
      <c r="M14">
        <v>0</v>
      </c>
    </row>
    <row r="15" spans="1:13" x14ac:dyDescent="0.3">
      <c r="A15" t="s">
        <v>20122</v>
      </c>
      <c r="B15" s="1">
        <v>45446</v>
      </c>
      <c r="C15">
        <v>80670</v>
      </c>
      <c r="D15" t="s">
        <v>44</v>
      </c>
      <c r="E15" t="s">
        <v>20123</v>
      </c>
      <c r="F15" s="1">
        <v>45467</v>
      </c>
      <c r="G15" t="s">
        <v>608</v>
      </c>
      <c r="H15">
        <v>0</v>
      </c>
      <c r="I15">
        <v>1</v>
      </c>
      <c r="J15">
        <v>21</v>
      </c>
      <c r="K15">
        <v>0</v>
      </c>
      <c r="L15" t="s">
        <v>20095</v>
      </c>
      <c r="M15">
        <v>0</v>
      </c>
    </row>
    <row r="16" spans="1:13" x14ac:dyDescent="0.3">
      <c r="A16" t="s">
        <v>20124</v>
      </c>
      <c r="B16" s="1">
        <v>44216</v>
      </c>
      <c r="C16">
        <v>45282</v>
      </c>
      <c r="D16" t="s">
        <v>44</v>
      </c>
      <c r="E16" t="s">
        <v>20125</v>
      </c>
      <c r="F16" s="1">
        <v>44271</v>
      </c>
      <c r="G16" t="s">
        <v>10748</v>
      </c>
      <c r="H16">
        <v>0</v>
      </c>
      <c r="I16">
        <v>0</v>
      </c>
      <c r="J16">
        <v>55</v>
      </c>
      <c r="K16">
        <v>0</v>
      </c>
      <c r="L16" t="s">
        <v>20095</v>
      </c>
      <c r="M16">
        <v>0</v>
      </c>
    </row>
    <row r="17" spans="1:13" x14ac:dyDescent="0.3">
      <c r="A17" t="s">
        <v>20126</v>
      </c>
      <c r="B17" s="1">
        <v>45325</v>
      </c>
      <c r="C17">
        <v>50353</v>
      </c>
      <c r="D17" t="s">
        <v>20106</v>
      </c>
      <c r="E17" t="s">
        <v>20127</v>
      </c>
      <c r="F17" s="1">
        <v>45343</v>
      </c>
      <c r="G17" t="s">
        <v>17483</v>
      </c>
      <c r="H17">
        <v>0</v>
      </c>
      <c r="I17">
        <v>1</v>
      </c>
      <c r="J17">
        <v>18</v>
      </c>
      <c r="K17">
        <v>0</v>
      </c>
      <c r="L17" t="s">
        <v>20095</v>
      </c>
      <c r="M17">
        <v>0</v>
      </c>
    </row>
    <row r="18" spans="1:13" x14ac:dyDescent="0.3">
      <c r="A18" t="s">
        <v>20128</v>
      </c>
      <c r="B18" s="1">
        <v>45049</v>
      </c>
      <c r="C18">
        <v>39427</v>
      </c>
      <c r="D18" t="s">
        <v>20106</v>
      </c>
      <c r="E18" t="s">
        <v>20129</v>
      </c>
      <c r="F18" s="1">
        <v>45111</v>
      </c>
      <c r="G18" t="s">
        <v>6937</v>
      </c>
      <c r="H18">
        <v>0</v>
      </c>
      <c r="I18">
        <v>0</v>
      </c>
      <c r="J18">
        <v>62</v>
      </c>
      <c r="K18">
        <v>0</v>
      </c>
      <c r="L18" t="s">
        <v>20095</v>
      </c>
      <c r="M18">
        <v>0</v>
      </c>
    </row>
    <row r="19" spans="1:13" x14ac:dyDescent="0.3">
      <c r="A19" t="s">
        <v>20130</v>
      </c>
      <c r="B19" s="1">
        <v>44554</v>
      </c>
      <c r="C19">
        <v>43102</v>
      </c>
      <c r="D19" t="s">
        <v>44</v>
      </c>
      <c r="E19" t="s">
        <v>20131</v>
      </c>
      <c r="F19" s="1"/>
      <c r="G19" t="s">
        <v>15404</v>
      </c>
      <c r="H19">
        <v>1</v>
      </c>
      <c r="I19">
        <v>0</v>
      </c>
      <c r="K19">
        <v>1</v>
      </c>
      <c r="L19" t="s">
        <v>20095</v>
      </c>
      <c r="M19">
        <v>0</v>
      </c>
    </row>
    <row r="20" spans="1:13" x14ac:dyDescent="0.3">
      <c r="A20" t="s">
        <v>20132</v>
      </c>
      <c r="B20" s="1">
        <v>45523</v>
      </c>
      <c r="C20">
        <v>35473</v>
      </c>
      <c r="D20" t="s">
        <v>44</v>
      </c>
      <c r="E20" t="s">
        <v>20133</v>
      </c>
      <c r="F20" s="1">
        <v>45553</v>
      </c>
      <c r="G20" t="s">
        <v>7096</v>
      </c>
      <c r="H20">
        <v>0</v>
      </c>
      <c r="I20">
        <v>0</v>
      </c>
      <c r="J20">
        <v>30</v>
      </c>
      <c r="K20">
        <v>0</v>
      </c>
      <c r="L20" t="s">
        <v>20095</v>
      </c>
      <c r="M20">
        <v>0</v>
      </c>
    </row>
    <row r="21" spans="1:13" x14ac:dyDescent="0.3">
      <c r="A21" t="s">
        <v>20134</v>
      </c>
      <c r="B21" s="1">
        <v>44691</v>
      </c>
      <c r="C21">
        <v>13146</v>
      </c>
      <c r="D21" t="s">
        <v>20093</v>
      </c>
      <c r="E21" t="s">
        <v>20135</v>
      </c>
      <c r="F21" s="1">
        <v>44740</v>
      </c>
      <c r="G21" t="s">
        <v>19488</v>
      </c>
      <c r="H21">
        <v>0</v>
      </c>
      <c r="I21">
        <v>0</v>
      </c>
      <c r="J21">
        <v>49</v>
      </c>
      <c r="K21">
        <v>0</v>
      </c>
      <c r="L21" t="s">
        <v>20100</v>
      </c>
      <c r="M21">
        <v>1</v>
      </c>
    </row>
    <row r="22" spans="1:13" x14ac:dyDescent="0.3">
      <c r="A22" t="s">
        <v>20136</v>
      </c>
      <c r="B22" s="1">
        <v>44637</v>
      </c>
      <c r="C22">
        <v>2324</v>
      </c>
      <c r="D22" t="s">
        <v>44</v>
      </c>
      <c r="E22" t="s">
        <v>20137</v>
      </c>
      <c r="F22" s="1">
        <v>44657</v>
      </c>
      <c r="G22" t="s">
        <v>15714</v>
      </c>
      <c r="H22">
        <v>0</v>
      </c>
      <c r="I22">
        <v>0</v>
      </c>
      <c r="J22">
        <v>20</v>
      </c>
      <c r="K22">
        <v>0</v>
      </c>
      <c r="L22" t="s">
        <v>20138</v>
      </c>
      <c r="M22">
        <v>0</v>
      </c>
    </row>
    <row r="23" spans="1:13" x14ac:dyDescent="0.3">
      <c r="A23" t="s">
        <v>20139</v>
      </c>
      <c r="B23" s="1">
        <v>43959</v>
      </c>
      <c r="C23">
        <v>36126</v>
      </c>
      <c r="D23" t="s">
        <v>20106</v>
      </c>
      <c r="E23" t="s">
        <v>20140</v>
      </c>
      <c r="F23" s="1"/>
      <c r="G23" t="s">
        <v>10521</v>
      </c>
      <c r="H23">
        <v>1</v>
      </c>
      <c r="I23">
        <v>0</v>
      </c>
      <c r="K23">
        <v>1</v>
      </c>
      <c r="L23" t="s">
        <v>20095</v>
      </c>
      <c r="M23">
        <v>0</v>
      </c>
    </row>
    <row r="24" spans="1:13" x14ac:dyDescent="0.3">
      <c r="A24" t="s">
        <v>20141</v>
      </c>
      <c r="B24" s="1">
        <v>43851</v>
      </c>
      <c r="C24">
        <v>80226</v>
      </c>
      <c r="D24" t="s">
        <v>20093</v>
      </c>
      <c r="E24" t="s">
        <v>20142</v>
      </c>
      <c r="F24" s="1"/>
      <c r="G24" t="s">
        <v>9505</v>
      </c>
      <c r="H24">
        <v>1</v>
      </c>
      <c r="I24">
        <v>1</v>
      </c>
      <c r="K24">
        <v>1</v>
      </c>
      <c r="L24" t="s">
        <v>20095</v>
      </c>
      <c r="M24">
        <v>1</v>
      </c>
    </row>
    <row r="25" spans="1:13" x14ac:dyDescent="0.3">
      <c r="A25" t="s">
        <v>20143</v>
      </c>
      <c r="B25" s="1">
        <v>44910</v>
      </c>
      <c r="C25">
        <v>32102</v>
      </c>
      <c r="D25" t="s">
        <v>20093</v>
      </c>
      <c r="E25" t="s">
        <v>20144</v>
      </c>
      <c r="F25" s="1">
        <v>44971</v>
      </c>
      <c r="G25" t="s">
        <v>6505</v>
      </c>
      <c r="H25">
        <v>0</v>
      </c>
      <c r="I25">
        <v>0</v>
      </c>
      <c r="J25">
        <v>61</v>
      </c>
      <c r="K25">
        <v>0</v>
      </c>
      <c r="L25" t="s">
        <v>20095</v>
      </c>
      <c r="M25">
        <v>1</v>
      </c>
    </row>
    <row r="26" spans="1:13" x14ac:dyDescent="0.3">
      <c r="A26" t="s">
        <v>20145</v>
      </c>
      <c r="B26" s="1">
        <v>45276</v>
      </c>
      <c r="C26">
        <v>31862</v>
      </c>
      <c r="D26" t="s">
        <v>44</v>
      </c>
      <c r="E26" t="s">
        <v>20146</v>
      </c>
      <c r="F26" s="1">
        <v>45304</v>
      </c>
      <c r="G26" t="s">
        <v>14024</v>
      </c>
      <c r="H26">
        <v>0</v>
      </c>
      <c r="I26">
        <v>0</v>
      </c>
      <c r="J26">
        <v>28</v>
      </c>
      <c r="K26">
        <v>0</v>
      </c>
      <c r="L26" t="s">
        <v>20095</v>
      </c>
      <c r="M26">
        <v>0</v>
      </c>
    </row>
    <row r="27" spans="1:13" x14ac:dyDescent="0.3">
      <c r="A27" t="s">
        <v>20147</v>
      </c>
      <c r="B27" s="1">
        <v>45089</v>
      </c>
      <c r="C27">
        <v>25719</v>
      </c>
      <c r="D27" t="s">
        <v>20106</v>
      </c>
      <c r="E27" t="s">
        <v>20148</v>
      </c>
      <c r="F27" s="1">
        <v>45143</v>
      </c>
      <c r="G27" t="s">
        <v>3503</v>
      </c>
      <c r="H27">
        <v>0</v>
      </c>
      <c r="I27">
        <v>0</v>
      </c>
      <c r="J27">
        <v>54</v>
      </c>
      <c r="K27">
        <v>0</v>
      </c>
      <c r="L27" t="s">
        <v>20095</v>
      </c>
      <c r="M27">
        <v>0</v>
      </c>
    </row>
    <row r="28" spans="1:13" x14ac:dyDescent="0.3">
      <c r="A28" t="s">
        <v>20149</v>
      </c>
      <c r="B28" s="1">
        <v>44060</v>
      </c>
      <c r="C28">
        <v>3571</v>
      </c>
      <c r="D28" t="s">
        <v>20093</v>
      </c>
      <c r="E28" t="s">
        <v>20150</v>
      </c>
      <c r="F28" s="1">
        <v>44079</v>
      </c>
      <c r="G28" t="s">
        <v>5149</v>
      </c>
      <c r="H28">
        <v>0</v>
      </c>
      <c r="I28">
        <v>0</v>
      </c>
      <c r="J28">
        <v>19</v>
      </c>
      <c r="K28">
        <v>0</v>
      </c>
      <c r="L28" t="s">
        <v>20138</v>
      </c>
      <c r="M28">
        <v>1</v>
      </c>
    </row>
    <row r="29" spans="1:13" x14ac:dyDescent="0.3">
      <c r="A29" t="s">
        <v>20151</v>
      </c>
      <c r="B29" s="1">
        <v>45440</v>
      </c>
      <c r="C29">
        <v>80190</v>
      </c>
      <c r="D29" t="s">
        <v>20106</v>
      </c>
      <c r="E29" t="s">
        <v>20152</v>
      </c>
      <c r="F29" s="1">
        <v>45483</v>
      </c>
      <c r="G29" t="s">
        <v>18076</v>
      </c>
      <c r="H29">
        <v>0</v>
      </c>
      <c r="I29">
        <v>1</v>
      </c>
      <c r="J29">
        <v>43</v>
      </c>
      <c r="K29">
        <v>0</v>
      </c>
      <c r="L29" t="s">
        <v>20095</v>
      </c>
      <c r="M29">
        <v>0</v>
      </c>
    </row>
    <row r="30" spans="1:13" x14ac:dyDescent="0.3">
      <c r="A30" t="s">
        <v>20153</v>
      </c>
      <c r="B30" s="1">
        <v>44935</v>
      </c>
      <c r="C30">
        <v>56151</v>
      </c>
      <c r="D30" t="s">
        <v>20106</v>
      </c>
      <c r="E30" t="s">
        <v>20154</v>
      </c>
      <c r="F30" s="1">
        <v>45021</v>
      </c>
      <c r="G30" t="s">
        <v>5364</v>
      </c>
      <c r="H30">
        <v>0</v>
      </c>
      <c r="I30">
        <v>1</v>
      </c>
      <c r="J30">
        <v>86</v>
      </c>
      <c r="K30">
        <v>0</v>
      </c>
      <c r="L30" t="s">
        <v>20095</v>
      </c>
      <c r="M30">
        <v>0</v>
      </c>
    </row>
    <row r="31" spans="1:13" x14ac:dyDescent="0.3">
      <c r="A31" t="s">
        <v>20155</v>
      </c>
      <c r="B31" s="1">
        <v>44191</v>
      </c>
      <c r="C31">
        <v>83640</v>
      </c>
      <c r="D31" t="s">
        <v>20106</v>
      </c>
      <c r="E31" t="s">
        <v>20156</v>
      </c>
      <c r="F31" s="1"/>
      <c r="G31" t="s">
        <v>8639</v>
      </c>
      <c r="H31">
        <v>1</v>
      </c>
      <c r="I31">
        <v>1</v>
      </c>
      <c r="K31">
        <v>1</v>
      </c>
      <c r="L31" t="s">
        <v>20095</v>
      </c>
      <c r="M31">
        <v>0</v>
      </c>
    </row>
    <row r="32" spans="1:13" x14ac:dyDescent="0.3">
      <c r="A32" t="s">
        <v>20157</v>
      </c>
      <c r="B32" s="1">
        <v>44028</v>
      </c>
      <c r="C32">
        <v>9836</v>
      </c>
      <c r="D32" t="s">
        <v>44</v>
      </c>
      <c r="E32" t="s">
        <v>20158</v>
      </c>
      <c r="F32" s="1">
        <v>44060</v>
      </c>
      <c r="G32" t="s">
        <v>7336</v>
      </c>
      <c r="H32">
        <v>0</v>
      </c>
      <c r="I32">
        <v>0</v>
      </c>
      <c r="J32">
        <v>32</v>
      </c>
      <c r="K32">
        <v>0</v>
      </c>
      <c r="L32" t="s">
        <v>20100</v>
      </c>
      <c r="M32">
        <v>0</v>
      </c>
    </row>
    <row r="33" spans="1:13" x14ac:dyDescent="0.3">
      <c r="A33" t="s">
        <v>20159</v>
      </c>
      <c r="B33" s="1">
        <v>43839</v>
      </c>
      <c r="C33">
        <v>22275</v>
      </c>
      <c r="D33" t="s">
        <v>44</v>
      </c>
      <c r="E33" t="s">
        <v>20160</v>
      </c>
      <c r="F33" s="1">
        <v>43902</v>
      </c>
      <c r="G33" t="s">
        <v>15742</v>
      </c>
      <c r="H33">
        <v>0</v>
      </c>
      <c r="I33">
        <v>0</v>
      </c>
      <c r="J33">
        <v>63</v>
      </c>
      <c r="K33">
        <v>0</v>
      </c>
      <c r="L33" t="s">
        <v>20095</v>
      </c>
      <c r="M33">
        <v>0</v>
      </c>
    </row>
    <row r="34" spans="1:13" x14ac:dyDescent="0.3">
      <c r="A34" t="s">
        <v>20161</v>
      </c>
      <c r="B34" s="1">
        <v>45301</v>
      </c>
      <c r="C34">
        <v>77913</v>
      </c>
      <c r="D34" t="s">
        <v>20093</v>
      </c>
      <c r="E34" t="s">
        <v>20162</v>
      </c>
      <c r="F34" s="1">
        <v>45318</v>
      </c>
      <c r="G34" t="s">
        <v>7128</v>
      </c>
      <c r="H34">
        <v>0</v>
      </c>
      <c r="I34">
        <v>1</v>
      </c>
      <c r="J34">
        <v>17</v>
      </c>
      <c r="K34">
        <v>0</v>
      </c>
      <c r="L34" t="s">
        <v>20095</v>
      </c>
      <c r="M34">
        <v>1</v>
      </c>
    </row>
    <row r="35" spans="1:13" x14ac:dyDescent="0.3">
      <c r="A35" t="s">
        <v>20163</v>
      </c>
      <c r="B35" s="1">
        <v>44269</v>
      </c>
      <c r="C35">
        <v>39165</v>
      </c>
      <c r="D35" t="s">
        <v>20106</v>
      </c>
      <c r="E35" t="s">
        <v>20164</v>
      </c>
      <c r="F35" s="1"/>
      <c r="G35" t="s">
        <v>13179</v>
      </c>
      <c r="H35">
        <v>1</v>
      </c>
      <c r="I35">
        <v>0</v>
      </c>
      <c r="K35">
        <v>1</v>
      </c>
      <c r="L35" t="s">
        <v>20095</v>
      </c>
      <c r="M35">
        <v>0</v>
      </c>
    </row>
    <row r="36" spans="1:13" x14ac:dyDescent="0.3">
      <c r="A36" t="s">
        <v>20165</v>
      </c>
      <c r="B36" s="1">
        <v>44530</v>
      </c>
      <c r="C36">
        <v>90112</v>
      </c>
      <c r="D36" t="s">
        <v>20093</v>
      </c>
      <c r="E36" t="s">
        <v>20166</v>
      </c>
      <c r="F36" s="1">
        <v>44565</v>
      </c>
      <c r="G36" t="s">
        <v>210</v>
      </c>
      <c r="H36">
        <v>0</v>
      </c>
      <c r="I36">
        <v>1</v>
      </c>
      <c r="J36">
        <v>35</v>
      </c>
      <c r="K36">
        <v>0</v>
      </c>
      <c r="L36" t="s">
        <v>20095</v>
      </c>
      <c r="M36">
        <v>1</v>
      </c>
    </row>
    <row r="37" spans="1:13" x14ac:dyDescent="0.3">
      <c r="A37" t="s">
        <v>20167</v>
      </c>
      <c r="B37" s="1">
        <v>44045</v>
      </c>
      <c r="C37">
        <v>18632</v>
      </c>
      <c r="D37" t="s">
        <v>20106</v>
      </c>
      <c r="E37" t="s">
        <v>20168</v>
      </c>
      <c r="F37" s="1"/>
      <c r="G37" t="s">
        <v>12820</v>
      </c>
      <c r="H37">
        <v>1</v>
      </c>
      <c r="I37">
        <v>0</v>
      </c>
      <c r="K37">
        <v>1</v>
      </c>
      <c r="L37" t="s">
        <v>20100</v>
      </c>
      <c r="M37">
        <v>0</v>
      </c>
    </row>
    <row r="38" spans="1:13" x14ac:dyDescent="0.3">
      <c r="A38" t="s">
        <v>20169</v>
      </c>
      <c r="B38" s="1">
        <v>45132</v>
      </c>
      <c r="C38">
        <v>35200</v>
      </c>
      <c r="D38" t="s">
        <v>20093</v>
      </c>
      <c r="E38" t="s">
        <v>20170</v>
      </c>
      <c r="F38" s="1">
        <v>45182</v>
      </c>
      <c r="G38" t="s">
        <v>10893</v>
      </c>
      <c r="H38">
        <v>0</v>
      </c>
      <c r="I38">
        <v>0</v>
      </c>
      <c r="J38">
        <v>50</v>
      </c>
      <c r="K38">
        <v>0</v>
      </c>
      <c r="L38" t="s">
        <v>20095</v>
      </c>
      <c r="M38">
        <v>1</v>
      </c>
    </row>
    <row r="39" spans="1:13" x14ac:dyDescent="0.3">
      <c r="A39" t="s">
        <v>20171</v>
      </c>
      <c r="B39" s="1">
        <v>44514</v>
      </c>
      <c r="C39">
        <v>31749</v>
      </c>
      <c r="D39" t="s">
        <v>20106</v>
      </c>
      <c r="E39" t="s">
        <v>20172</v>
      </c>
      <c r="F39" s="1">
        <v>44524</v>
      </c>
      <c r="G39" t="s">
        <v>17827</v>
      </c>
      <c r="H39">
        <v>0</v>
      </c>
      <c r="I39">
        <v>0</v>
      </c>
      <c r="J39">
        <v>10</v>
      </c>
      <c r="K39">
        <v>0</v>
      </c>
      <c r="L39" t="s">
        <v>20095</v>
      </c>
      <c r="M39">
        <v>0</v>
      </c>
    </row>
    <row r="40" spans="1:13" x14ac:dyDescent="0.3">
      <c r="A40" t="s">
        <v>20173</v>
      </c>
      <c r="B40" s="1">
        <v>45359</v>
      </c>
      <c r="C40">
        <v>7435</v>
      </c>
      <c r="D40" t="s">
        <v>20106</v>
      </c>
      <c r="E40" t="s">
        <v>20174</v>
      </c>
      <c r="F40" s="1">
        <v>45420</v>
      </c>
      <c r="G40" t="s">
        <v>6250</v>
      </c>
      <c r="H40">
        <v>0</v>
      </c>
      <c r="I40">
        <v>0</v>
      </c>
      <c r="J40">
        <v>61</v>
      </c>
      <c r="K40">
        <v>0</v>
      </c>
      <c r="L40" t="s">
        <v>20100</v>
      </c>
      <c r="M40">
        <v>0</v>
      </c>
    </row>
    <row r="41" spans="1:13" x14ac:dyDescent="0.3">
      <c r="A41" t="s">
        <v>20175</v>
      </c>
      <c r="B41" s="1">
        <v>45257</v>
      </c>
      <c r="C41">
        <v>76501</v>
      </c>
      <c r="D41" t="s">
        <v>44</v>
      </c>
      <c r="E41" t="s">
        <v>20176</v>
      </c>
      <c r="F41" s="1">
        <v>45329</v>
      </c>
      <c r="G41" t="s">
        <v>10637</v>
      </c>
      <c r="H41">
        <v>0</v>
      </c>
      <c r="I41">
        <v>1</v>
      </c>
      <c r="J41">
        <v>72</v>
      </c>
      <c r="K41">
        <v>0</v>
      </c>
      <c r="L41" t="s">
        <v>20095</v>
      </c>
      <c r="M41">
        <v>0</v>
      </c>
    </row>
    <row r="42" spans="1:13" x14ac:dyDescent="0.3">
      <c r="A42" t="s">
        <v>20177</v>
      </c>
      <c r="B42" s="1">
        <v>44079</v>
      </c>
      <c r="C42">
        <v>90208</v>
      </c>
      <c r="D42" t="s">
        <v>44</v>
      </c>
      <c r="E42" t="s">
        <v>20178</v>
      </c>
      <c r="F42" s="1"/>
      <c r="G42" t="s">
        <v>4005</v>
      </c>
      <c r="H42">
        <v>1</v>
      </c>
      <c r="I42">
        <v>1</v>
      </c>
      <c r="K42">
        <v>1</v>
      </c>
      <c r="L42" t="s">
        <v>20095</v>
      </c>
      <c r="M42">
        <v>0</v>
      </c>
    </row>
    <row r="43" spans="1:13" x14ac:dyDescent="0.3">
      <c r="A43" t="s">
        <v>20179</v>
      </c>
      <c r="B43" s="1">
        <v>44210</v>
      </c>
      <c r="C43">
        <v>84492</v>
      </c>
      <c r="D43" t="s">
        <v>20106</v>
      </c>
      <c r="E43" t="s">
        <v>20180</v>
      </c>
      <c r="F43" s="1">
        <v>44291</v>
      </c>
      <c r="G43" t="s">
        <v>18844</v>
      </c>
      <c r="H43">
        <v>0</v>
      </c>
      <c r="I43">
        <v>1</v>
      </c>
      <c r="J43">
        <v>81</v>
      </c>
      <c r="K43">
        <v>0</v>
      </c>
      <c r="L43" t="s">
        <v>20095</v>
      </c>
      <c r="M43">
        <v>0</v>
      </c>
    </row>
    <row r="44" spans="1:13" x14ac:dyDescent="0.3">
      <c r="A44" t="s">
        <v>20181</v>
      </c>
      <c r="B44" s="1">
        <v>43834</v>
      </c>
      <c r="C44">
        <v>51746</v>
      </c>
      <c r="D44" t="s">
        <v>20093</v>
      </c>
      <c r="E44" t="s">
        <v>20182</v>
      </c>
      <c r="F44" s="1">
        <v>43856</v>
      </c>
      <c r="G44" t="s">
        <v>3221</v>
      </c>
      <c r="H44">
        <v>0</v>
      </c>
      <c r="I44">
        <v>1</v>
      </c>
      <c r="J44">
        <v>22</v>
      </c>
      <c r="K44">
        <v>0</v>
      </c>
      <c r="L44" t="s">
        <v>20095</v>
      </c>
      <c r="M44">
        <v>1</v>
      </c>
    </row>
    <row r="45" spans="1:13" x14ac:dyDescent="0.3">
      <c r="A45" t="s">
        <v>20183</v>
      </c>
      <c r="B45" s="1">
        <v>44505</v>
      </c>
      <c r="C45">
        <v>21838</v>
      </c>
      <c r="D45" t="s">
        <v>44</v>
      </c>
      <c r="E45" t="s">
        <v>20184</v>
      </c>
      <c r="F45" s="1">
        <v>44577</v>
      </c>
      <c r="G45" t="s">
        <v>16130</v>
      </c>
      <c r="H45">
        <v>0</v>
      </c>
      <c r="I45">
        <v>0</v>
      </c>
      <c r="J45">
        <v>72</v>
      </c>
      <c r="K45">
        <v>0</v>
      </c>
      <c r="L45" t="s">
        <v>20095</v>
      </c>
      <c r="M45">
        <v>0</v>
      </c>
    </row>
    <row r="46" spans="1:13" x14ac:dyDescent="0.3">
      <c r="A46" t="s">
        <v>20185</v>
      </c>
      <c r="B46" s="1">
        <v>44502</v>
      </c>
      <c r="C46">
        <v>28629</v>
      </c>
      <c r="D46" t="s">
        <v>20093</v>
      </c>
      <c r="E46" t="s">
        <v>20186</v>
      </c>
      <c r="F46" s="1"/>
      <c r="G46" t="s">
        <v>2696</v>
      </c>
      <c r="H46">
        <v>1</v>
      </c>
      <c r="I46">
        <v>0</v>
      </c>
      <c r="K46">
        <v>1</v>
      </c>
      <c r="L46" t="s">
        <v>20095</v>
      </c>
      <c r="M46">
        <v>1</v>
      </c>
    </row>
    <row r="47" spans="1:13" x14ac:dyDescent="0.3">
      <c r="A47" t="s">
        <v>20187</v>
      </c>
      <c r="B47" s="1">
        <v>45140</v>
      </c>
      <c r="C47">
        <v>80531</v>
      </c>
      <c r="D47" t="s">
        <v>20106</v>
      </c>
      <c r="E47" t="s">
        <v>20188</v>
      </c>
      <c r="F47" s="1">
        <v>45152</v>
      </c>
      <c r="G47" t="s">
        <v>1763</v>
      </c>
      <c r="H47">
        <v>0</v>
      </c>
      <c r="I47">
        <v>1</v>
      </c>
      <c r="J47">
        <v>12</v>
      </c>
      <c r="K47">
        <v>0</v>
      </c>
      <c r="L47" t="s">
        <v>20095</v>
      </c>
      <c r="M47">
        <v>0</v>
      </c>
    </row>
    <row r="48" spans="1:13" x14ac:dyDescent="0.3">
      <c r="A48" t="s">
        <v>20189</v>
      </c>
      <c r="B48" s="1">
        <v>44822</v>
      </c>
      <c r="C48">
        <v>73972</v>
      </c>
      <c r="D48" t="s">
        <v>44</v>
      </c>
      <c r="E48" t="s">
        <v>20190</v>
      </c>
      <c r="F48" s="1">
        <v>44895</v>
      </c>
      <c r="G48" t="s">
        <v>14442</v>
      </c>
      <c r="H48">
        <v>0</v>
      </c>
      <c r="I48">
        <v>1</v>
      </c>
      <c r="J48">
        <v>73</v>
      </c>
      <c r="K48">
        <v>0</v>
      </c>
      <c r="L48" t="s">
        <v>20095</v>
      </c>
      <c r="M48">
        <v>0</v>
      </c>
    </row>
    <row r="49" spans="1:13" x14ac:dyDescent="0.3">
      <c r="A49" t="s">
        <v>20191</v>
      </c>
      <c r="B49" s="1">
        <v>44878</v>
      </c>
      <c r="C49">
        <v>53398</v>
      </c>
      <c r="D49" t="s">
        <v>44</v>
      </c>
      <c r="E49" t="s">
        <v>20192</v>
      </c>
      <c r="F49" s="1">
        <v>44907</v>
      </c>
      <c r="G49" t="s">
        <v>5004</v>
      </c>
      <c r="H49">
        <v>0</v>
      </c>
      <c r="I49">
        <v>1</v>
      </c>
      <c r="J49">
        <v>29</v>
      </c>
      <c r="K49">
        <v>0</v>
      </c>
      <c r="L49" t="s">
        <v>20095</v>
      </c>
      <c r="M49">
        <v>0</v>
      </c>
    </row>
    <row r="50" spans="1:13" x14ac:dyDescent="0.3">
      <c r="A50" t="s">
        <v>20193</v>
      </c>
      <c r="B50" s="1">
        <v>44284</v>
      </c>
      <c r="C50">
        <v>62327</v>
      </c>
      <c r="D50" t="s">
        <v>20106</v>
      </c>
      <c r="E50" t="s">
        <v>20194</v>
      </c>
      <c r="F50" s="1"/>
      <c r="G50" t="s">
        <v>2756</v>
      </c>
      <c r="H50">
        <v>1</v>
      </c>
      <c r="I50">
        <v>1</v>
      </c>
      <c r="K50">
        <v>1</v>
      </c>
      <c r="L50" t="s">
        <v>20095</v>
      </c>
      <c r="M50">
        <v>0</v>
      </c>
    </row>
    <row r="51" spans="1:13" x14ac:dyDescent="0.3">
      <c r="A51" t="s">
        <v>20195</v>
      </c>
      <c r="B51" s="1">
        <v>44101</v>
      </c>
      <c r="C51">
        <v>30879</v>
      </c>
      <c r="D51" t="s">
        <v>44</v>
      </c>
      <c r="E51" t="s">
        <v>20196</v>
      </c>
      <c r="F51" s="1"/>
      <c r="G51" t="s">
        <v>2803</v>
      </c>
      <c r="H51">
        <v>1</v>
      </c>
      <c r="I51">
        <v>0</v>
      </c>
      <c r="K51">
        <v>1</v>
      </c>
      <c r="L51" t="s">
        <v>20095</v>
      </c>
      <c r="M51">
        <v>0</v>
      </c>
    </row>
    <row r="52" spans="1:13" x14ac:dyDescent="0.3">
      <c r="A52" t="s">
        <v>20197</v>
      </c>
      <c r="B52" s="1">
        <v>44811</v>
      </c>
      <c r="C52">
        <v>18231</v>
      </c>
      <c r="D52" t="s">
        <v>44</v>
      </c>
      <c r="E52" t="s">
        <v>20198</v>
      </c>
      <c r="F52" s="1">
        <v>44862</v>
      </c>
      <c r="G52" t="s">
        <v>11460</v>
      </c>
      <c r="H52">
        <v>0</v>
      </c>
      <c r="I52">
        <v>0</v>
      </c>
      <c r="J52">
        <v>51</v>
      </c>
      <c r="K52">
        <v>0</v>
      </c>
      <c r="L52" t="s">
        <v>20100</v>
      </c>
      <c r="M52">
        <v>0</v>
      </c>
    </row>
    <row r="53" spans="1:13" x14ac:dyDescent="0.3">
      <c r="A53" t="s">
        <v>20199</v>
      </c>
      <c r="B53" s="1">
        <v>45080</v>
      </c>
      <c r="C53">
        <v>33327</v>
      </c>
      <c r="D53" t="s">
        <v>20093</v>
      </c>
      <c r="E53" t="s">
        <v>20200</v>
      </c>
      <c r="F53" s="1"/>
      <c r="G53" t="s">
        <v>15515</v>
      </c>
      <c r="H53">
        <v>1</v>
      </c>
      <c r="I53">
        <v>0</v>
      </c>
      <c r="K53">
        <v>1</v>
      </c>
      <c r="L53" t="s">
        <v>20095</v>
      </c>
      <c r="M53">
        <v>1</v>
      </c>
    </row>
    <row r="54" spans="1:13" x14ac:dyDescent="0.3">
      <c r="A54" t="s">
        <v>20201</v>
      </c>
      <c r="B54" s="1">
        <v>45046</v>
      </c>
      <c r="C54">
        <v>89459</v>
      </c>
      <c r="D54" t="s">
        <v>20106</v>
      </c>
      <c r="E54" t="s">
        <v>20202</v>
      </c>
      <c r="F54" s="1"/>
      <c r="G54" t="s">
        <v>13340</v>
      </c>
      <c r="H54">
        <v>1</v>
      </c>
      <c r="I54">
        <v>1</v>
      </c>
      <c r="K54">
        <v>1</v>
      </c>
      <c r="L54" t="s">
        <v>20095</v>
      </c>
      <c r="M54">
        <v>0</v>
      </c>
    </row>
    <row r="55" spans="1:13" x14ac:dyDescent="0.3">
      <c r="A55" t="s">
        <v>20203</v>
      </c>
      <c r="B55" s="1">
        <v>45519</v>
      </c>
      <c r="C55">
        <v>10248</v>
      </c>
      <c r="D55" t="s">
        <v>20106</v>
      </c>
      <c r="E55" t="s">
        <v>20204</v>
      </c>
      <c r="F55" s="1">
        <v>45562</v>
      </c>
      <c r="G55" t="s">
        <v>15451</v>
      </c>
      <c r="H55">
        <v>0</v>
      </c>
      <c r="I55">
        <v>0</v>
      </c>
      <c r="J55">
        <v>43</v>
      </c>
      <c r="K55">
        <v>0</v>
      </c>
      <c r="L55" t="s">
        <v>20100</v>
      </c>
      <c r="M55">
        <v>0</v>
      </c>
    </row>
    <row r="56" spans="1:13" x14ac:dyDescent="0.3">
      <c r="A56" t="s">
        <v>20205</v>
      </c>
      <c r="B56" s="1">
        <v>45026</v>
      </c>
      <c r="C56">
        <v>86284</v>
      </c>
      <c r="D56" t="s">
        <v>44</v>
      </c>
      <c r="E56" t="s">
        <v>20206</v>
      </c>
      <c r="F56" s="1">
        <v>45077</v>
      </c>
      <c r="G56" t="s">
        <v>4934</v>
      </c>
      <c r="H56">
        <v>0</v>
      </c>
      <c r="I56">
        <v>1</v>
      </c>
      <c r="J56">
        <v>51</v>
      </c>
      <c r="K56">
        <v>0</v>
      </c>
      <c r="L56" t="s">
        <v>20095</v>
      </c>
      <c r="M56">
        <v>0</v>
      </c>
    </row>
    <row r="57" spans="1:13" x14ac:dyDescent="0.3">
      <c r="A57" t="s">
        <v>20207</v>
      </c>
      <c r="B57" s="1">
        <v>45627</v>
      </c>
      <c r="C57">
        <v>47685</v>
      </c>
      <c r="D57" t="s">
        <v>44</v>
      </c>
      <c r="E57" t="s">
        <v>20208</v>
      </c>
      <c r="F57" s="1"/>
      <c r="G57" t="s">
        <v>4345</v>
      </c>
      <c r="H57">
        <v>1</v>
      </c>
      <c r="I57">
        <v>0</v>
      </c>
      <c r="K57">
        <v>1</v>
      </c>
      <c r="L57" t="s">
        <v>20095</v>
      </c>
      <c r="M57">
        <v>0</v>
      </c>
    </row>
    <row r="58" spans="1:13" x14ac:dyDescent="0.3">
      <c r="A58" t="s">
        <v>20209</v>
      </c>
      <c r="B58" s="1">
        <v>44384</v>
      </c>
      <c r="C58">
        <v>4745</v>
      </c>
      <c r="D58" t="s">
        <v>20093</v>
      </c>
      <c r="E58" t="s">
        <v>20210</v>
      </c>
      <c r="F58" s="1"/>
      <c r="G58" t="s">
        <v>14887</v>
      </c>
      <c r="H58">
        <v>1</v>
      </c>
      <c r="I58">
        <v>0</v>
      </c>
      <c r="K58">
        <v>1</v>
      </c>
      <c r="L58" t="s">
        <v>20138</v>
      </c>
      <c r="M58">
        <v>1</v>
      </c>
    </row>
    <row r="59" spans="1:13" x14ac:dyDescent="0.3">
      <c r="A59" t="s">
        <v>20211</v>
      </c>
      <c r="B59" s="1">
        <v>44970</v>
      </c>
      <c r="C59">
        <v>64302</v>
      </c>
      <c r="D59" t="s">
        <v>20093</v>
      </c>
      <c r="E59" t="s">
        <v>20212</v>
      </c>
      <c r="F59" s="1"/>
      <c r="G59" t="s">
        <v>8769</v>
      </c>
      <c r="H59">
        <v>1</v>
      </c>
      <c r="I59">
        <v>1</v>
      </c>
      <c r="K59">
        <v>1</v>
      </c>
      <c r="L59" t="s">
        <v>20095</v>
      </c>
      <c r="M59">
        <v>1</v>
      </c>
    </row>
    <row r="60" spans="1:13" x14ac:dyDescent="0.3">
      <c r="A60" t="s">
        <v>20213</v>
      </c>
      <c r="B60" s="1">
        <v>44122</v>
      </c>
      <c r="C60">
        <v>48742</v>
      </c>
      <c r="D60" t="s">
        <v>20093</v>
      </c>
      <c r="E60" t="s">
        <v>20214</v>
      </c>
      <c r="F60" s="1"/>
      <c r="G60" t="s">
        <v>5405</v>
      </c>
      <c r="H60">
        <v>1</v>
      </c>
      <c r="I60">
        <v>0</v>
      </c>
      <c r="K60">
        <v>1</v>
      </c>
      <c r="L60" t="s">
        <v>20095</v>
      </c>
      <c r="M60">
        <v>1</v>
      </c>
    </row>
    <row r="61" spans="1:13" x14ac:dyDescent="0.3">
      <c r="A61" t="s">
        <v>20215</v>
      </c>
      <c r="B61" s="1">
        <v>44416</v>
      </c>
      <c r="C61">
        <v>48335</v>
      </c>
      <c r="D61" t="s">
        <v>44</v>
      </c>
      <c r="E61" t="s">
        <v>20216</v>
      </c>
      <c r="F61" s="1"/>
      <c r="G61" t="s">
        <v>10315</v>
      </c>
      <c r="H61">
        <v>1</v>
      </c>
      <c r="I61">
        <v>0</v>
      </c>
      <c r="K61">
        <v>1</v>
      </c>
      <c r="L61" t="s">
        <v>20095</v>
      </c>
      <c r="M61">
        <v>0</v>
      </c>
    </row>
    <row r="62" spans="1:13" x14ac:dyDescent="0.3">
      <c r="A62" t="s">
        <v>20217</v>
      </c>
      <c r="B62" s="1">
        <v>44443</v>
      </c>
      <c r="C62">
        <v>78981</v>
      </c>
      <c r="D62" t="s">
        <v>44</v>
      </c>
      <c r="E62" t="s">
        <v>20218</v>
      </c>
      <c r="F62" s="1">
        <v>44496</v>
      </c>
      <c r="G62" t="s">
        <v>17834</v>
      </c>
      <c r="H62">
        <v>0</v>
      </c>
      <c r="I62">
        <v>1</v>
      </c>
      <c r="J62">
        <v>53</v>
      </c>
      <c r="K62">
        <v>0</v>
      </c>
      <c r="L62" t="s">
        <v>20095</v>
      </c>
      <c r="M62">
        <v>0</v>
      </c>
    </row>
    <row r="63" spans="1:13" x14ac:dyDescent="0.3">
      <c r="A63" t="s">
        <v>20219</v>
      </c>
      <c r="B63" s="1">
        <v>44892</v>
      </c>
      <c r="C63">
        <v>85396</v>
      </c>
      <c r="D63" t="s">
        <v>20106</v>
      </c>
      <c r="E63" t="s">
        <v>20220</v>
      </c>
      <c r="F63" s="1">
        <v>44972</v>
      </c>
      <c r="G63" t="s">
        <v>8514</v>
      </c>
      <c r="H63">
        <v>0</v>
      </c>
      <c r="I63">
        <v>1</v>
      </c>
      <c r="J63">
        <v>80</v>
      </c>
      <c r="K63">
        <v>0</v>
      </c>
      <c r="L63" t="s">
        <v>20095</v>
      </c>
      <c r="M63">
        <v>0</v>
      </c>
    </row>
    <row r="64" spans="1:13" x14ac:dyDescent="0.3">
      <c r="A64" t="s">
        <v>20221</v>
      </c>
      <c r="B64" s="1">
        <v>44739</v>
      </c>
      <c r="C64">
        <v>91925</v>
      </c>
      <c r="D64" t="s">
        <v>20106</v>
      </c>
      <c r="E64" t="s">
        <v>20222</v>
      </c>
      <c r="F64" s="1">
        <v>44803</v>
      </c>
      <c r="G64" t="s">
        <v>6752</v>
      </c>
      <c r="H64">
        <v>0</v>
      </c>
      <c r="I64">
        <v>1</v>
      </c>
      <c r="J64">
        <v>64</v>
      </c>
      <c r="K64">
        <v>0</v>
      </c>
      <c r="L64" t="s">
        <v>20095</v>
      </c>
      <c r="M64">
        <v>0</v>
      </c>
    </row>
    <row r="65" spans="1:13" x14ac:dyDescent="0.3">
      <c r="A65" t="s">
        <v>20223</v>
      </c>
      <c r="B65" s="1">
        <v>44640</v>
      </c>
      <c r="C65">
        <v>38297</v>
      </c>
      <c r="D65" t="s">
        <v>20093</v>
      </c>
      <c r="E65" t="s">
        <v>20224</v>
      </c>
      <c r="F65" s="1">
        <v>44727</v>
      </c>
      <c r="G65" t="s">
        <v>4911</v>
      </c>
      <c r="H65">
        <v>0</v>
      </c>
      <c r="I65">
        <v>0</v>
      </c>
      <c r="J65">
        <v>87</v>
      </c>
      <c r="K65">
        <v>0</v>
      </c>
      <c r="L65" t="s">
        <v>20095</v>
      </c>
      <c r="M65">
        <v>1</v>
      </c>
    </row>
    <row r="66" spans="1:13" x14ac:dyDescent="0.3">
      <c r="A66" t="s">
        <v>20225</v>
      </c>
      <c r="B66" s="1">
        <v>44668</v>
      </c>
      <c r="C66">
        <v>66148</v>
      </c>
      <c r="D66" t="s">
        <v>44</v>
      </c>
      <c r="E66" t="s">
        <v>20226</v>
      </c>
      <c r="F66" s="1">
        <v>44748</v>
      </c>
      <c r="G66" t="s">
        <v>1457</v>
      </c>
      <c r="H66">
        <v>0</v>
      </c>
      <c r="I66">
        <v>1</v>
      </c>
      <c r="J66">
        <v>80</v>
      </c>
      <c r="K66">
        <v>0</v>
      </c>
      <c r="L66" t="s">
        <v>20095</v>
      </c>
      <c r="M66">
        <v>0</v>
      </c>
    </row>
    <row r="67" spans="1:13" x14ac:dyDescent="0.3">
      <c r="A67" t="s">
        <v>20227</v>
      </c>
      <c r="B67" s="1">
        <v>44533</v>
      </c>
      <c r="C67">
        <v>12659</v>
      </c>
      <c r="D67" t="s">
        <v>20093</v>
      </c>
      <c r="E67" t="s">
        <v>20228</v>
      </c>
      <c r="F67" s="1">
        <v>44586</v>
      </c>
      <c r="G67" t="s">
        <v>19275</v>
      </c>
      <c r="H67">
        <v>0</v>
      </c>
      <c r="I67">
        <v>0</v>
      </c>
      <c r="J67">
        <v>53</v>
      </c>
      <c r="K67">
        <v>0</v>
      </c>
      <c r="L67" t="s">
        <v>20100</v>
      </c>
      <c r="M67">
        <v>1</v>
      </c>
    </row>
    <row r="68" spans="1:13" x14ac:dyDescent="0.3">
      <c r="A68" t="s">
        <v>20229</v>
      </c>
      <c r="B68" s="1">
        <v>45283</v>
      </c>
      <c r="C68">
        <v>65025</v>
      </c>
      <c r="D68" t="s">
        <v>44</v>
      </c>
      <c r="E68" t="s">
        <v>20230</v>
      </c>
      <c r="F68" s="1">
        <v>45310</v>
      </c>
      <c r="G68" t="s">
        <v>984</v>
      </c>
      <c r="H68">
        <v>0</v>
      </c>
      <c r="I68">
        <v>1</v>
      </c>
      <c r="J68">
        <v>27</v>
      </c>
      <c r="K68">
        <v>0</v>
      </c>
      <c r="L68" t="s">
        <v>20095</v>
      </c>
      <c r="M68">
        <v>0</v>
      </c>
    </row>
    <row r="69" spans="1:13" x14ac:dyDescent="0.3">
      <c r="A69" t="s">
        <v>20231</v>
      </c>
      <c r="B69" s="1">
        <v>45470</v>
      </c>
      <c r="C69">
        <v>66661</v>
      </c>
      <c r="D69" t="s">
        <v>20093</v>
      </c>
      <c r="E69" t="s">
        <v>20232</v>
      </c>
      <c r="F69" s="1">
        <v>45495</v>
      </c>
      <c r="G69" t="s">
        <v>13437</v>
      </c>
      <c r="H69">
        <v>0</v>
      </c>
      <c r="I69">
        <v>1</v>
      </c>
      <c r="J69">
        <v>25</v>
      </c>
      <c r="K69">
        <v>0</v>
      </c>
      <c r="L69" t="s">
        <v>20095</v>
      </c>
      <c r="M69">
        <v>1</v>
      </c>
    </row>
    <row r="70" spans="1:13" x14ac:dyDescent="0.3">
      <c r="A70" t="s">
        <v>20233</v>
      </c>
      <c r="B70" s="1">
        <v>45636</v>
      </c>
      <c r="C70">
        <v>7273</v>
      </c>
      <c r="D70" t="s">
        <v>20106</v>
      </c>
      <c r="E70" t="s">
        <v>20234</v>
      </c>
      <c r="F70" s="1"/>
      <c r="G70" t="s">
        <v>16980</v>
      </c>
      <c r="H70">
        <v>1</v>
      </c>
      <c r="I70">
        <v>0</v>
      </c>
      <c r="K70">
        <v>1</v>
      </c>
      <c r="L70" t="s">
        <v>20100</v>
      </c>
      <c r="M70">
        <v>0</v>
      </c>
    </row>
    <row r="71" spans="1:13" x14ac:dyDescent="0.3">
      <c r="A71" t="s">
        <v>20235</v>
      </c>
      <c r="B71" s="1">
        <v>45515</v>
      </c>
      <c r="C71">
        <v>4529</v>
      </c>
      <c r="D71" t="s">
        <v>20106</v>
      </c>
      <c r="E71" t="s">
        <v>20236</v>
      </c>
      <c r="F71" s="1">
        <v>45605</v>
      </c>
      <c r="G71" t="s">
        <v>12033</v>
      </c>
      <c r="H71">
        <v>0</v>
      </c>
      <c r="I71">
        <v>0</v>
      </c>
      <c r="J71">
        <v>90</v>
      </c>
      <c r="K71">
        <v>0</v>
      </c>
      <c r="L71" t="s">
        <v>20138</v>
      </c>
      <c r="M71">
        <v>0</v>
      </c>
    </row>
    <row r="72" spans="1:13" x14ac:dyDescent="0.3">
      <c r="A72" t="s">
        <v>20237</v>
      </c>
      <c r="B72" s="1">
        <v>44174</v>
      </c>
      <c r="C72">
        <v>54069</v>
      </c>
      <c r="D72" t="s">
        <v>44</v>
      </c>
      <c r="E72" t="s">
        <v>20238</v>
      </c>
      <c r="F72" s="1"/>
      <c r="G72" t="s">
        <v>16666</v>
      </c>
      <c r="H72">
        <v>1</v>
      </c>
      <c r="I72">
        <v>1</v>
      </c>
      <c r="K72">
        <v>1</v>
      </c>
      <c r="L72" t="s">
        <v>20095</v>
      </c>
      <c r="M72">
        <v>0</v>
      </c>
    </row>
    <row r="73" spans="1:13" x14ac:dyDescent="0.3">
      <c r="A73" t="s">
        <v>20239</v>
      </c>
      <c r="B73" s="1">
        <v>45035</v>
      </c>
      <c r="C73">
        <v>10870</v>
      </c>
      <c r="D73" t="s">
        <v>44</v>
      </c>
      <c r="E73" t="s">
        <v>20240</v>
      </c>
      <c r="F73" s="1">
        <v>45084</v>
      </c>
      <c r="G73" t="s">
        <v>5811</v>
      </c>
      <c r="H73">
        <v>0</v>
      </c>
      <c r="I73">
        <v>0</v>
      </c>
      <c r="J73">
        <v>49</v>
      </c>
      <c r="K73">
        <v>0</v>
      </c>
      <c r="L73" t="s">
        <v>20100</v>
      </c>
      <c r="M73">
        <v>0</v>
      </c>
    </row>
    <row r="74" spans="1:13" x14ac:dyDescent="0.3">
      <c r="A74" t="s">
        <v>20241</v>
      </c>
      <c r="B74" s="1">
        <v>45592</v>
      </c>
      <c r="C74">
        <v>67443</v>
      </c>
      <c r="D74" t="s">
        <v>20093</v>
      </c>
      <c r="E74" t="s">
        <v>20242</v>
      </c>
      <c r="F74" s="1">
        <v>45629</v>
      </c>
      <c r="G74" t="s">
        <v>12383</v>
      </c>
      <c r="H74">
        <v>0</v>
      </c>
      <c r="I74">
        <v>1</v>
      </c>
      <c r="J74">
        <v>37</v>
      </c>
      <c r="K74">
        <v>0</v>
      </c>
      <c r="L74" t="s">
        <v>20095</v>
      </c>
      <c r="M74">
        <v>1</v>
      </c>
    </row>
    <row r="75" spans="1:13" x14ac:dyDescent="0.3">
      <c r="A75" t="s">
        <v>20243</v>
      </c>
      <c r="B75" s="1">
        <v>43872</v>
      </c>
      <c r="C75">
        <v>4636</v>
      </c>
      <c r="D75" t="s">
        <v>20106</v>
      </c>
      <c r="E75" t="s">
        <v>20244</v>
      </c>
      <c r="F75" s="1">
        <v>43900</v>
      </c>
      <c r="G75" t="s">
        <v>1315</v>
      </c>
      <c r="H75">
        <v>0</v>
      </c>
      <c r="I75">
        <v>0</v>
      </c>
      <c r="J75">
        <v>28</v>
      </c>
      <c r="K75">
        <v>0</v>
      </c>
      <c r="L75" t="s">
        <v>20138</v>
      </c>
      <c r="M75">
        <v>0</v>
      </c>
    </row>
    <row r="76" spans="1:13" x14ac:dyDescent="0.3">
      <c r="A76" t="s">
        <v>20245</v>
      </c>
      <c r="B76" s="1">
        <v>44127</v>
      </c>
      <c r="C76">
        <v>11566</v>
      </c>
      <c r="D76" t="s">
        <v>20093</v>
      </c>
      <c r="E76" t="s">
        <v>20246</v>
      </c>
      <c r="F76" s="1">
        <v>44185</v>
      </c>
      <c r="G76" t="s">
        <v>5867</v>
      </c>
      <c r="H76">
        <v>0</v>
      </c>
      <c r="I76">
        <v>0</v>
      </c>
      <c r="J76">
        <v>58</v>
      </c>
      <c r="K76">
        <v>0</v>
      </c>
      <c r="L76" t="s">
        <v>20100</v>
      </c>
      <c r="M76">
        <v>1</v>
      </c>
    </row>
    <row r="77" spans="1:13" x14ac:dyDescent="0.3">
      <c r="A77" t="s">
        <v>20247</v>
      </c>
      <c r="B77" s="1">
        <v>45362</v>
      </c>
      <c r="C77">
        <v>23913</v>
      </c>
      <c r="D77" t="s">
        <v>20106</v>
      </c>
      <c r="E77" t="s">
        <v>20248</v>
      </c>
      <c r="F77" s="1">
        <v>45381</v>
      </c>
      <c r="G77" t="s">
        <v>16741</v>
      </c>
      <c r="H77">
        <v>0</v>
      </c>
      <c r="I77">
        <v>0</v>
      </c>
      <c r="J77">
        <v>19</v>
      </c>
      <c r="K77">
        <v>0</v>
      </c>
      <c r="L77" t="s">
        <v>20095</v>
      </c>
      <c r="M77">
        <v>0</v>
      </c>
    </row>
    <row r="78" spans="1:13" x14ac:dyDescent="0.3">
      <c r="A78" t="s">
        <v>20249</v>
      </c>
      <c r="B78" s="1">
        <v>44408</v>
      </c>
      <c r="C78">
        <v>23354</v>
      </c>
      <c r="D78" t="s">
        <v>20093</v>
      </c>
      <c r="E78" t="s">
        <v>20250</v>
      </c>
      <c r="F78" s="1">
        <v>44429</v>
      </c>
      <c r="G78" t="s">
        <v>8327</v>
      </c>
      <c r="H78">
        <v>0</v>
      </c>
      <c r="I78">
        <v>0</v>
      </c>
      <c r="J78">
        <v>21</v>
      </c>
      <c r="K78">
        <v>0</v>
      </c>
      <c r="L78" t="s">
        <v>20095</v>
      </c>
      <c r="M78">
        <v>1</v>
      </c>
    </row>
    <row r="79" spans="1:13" x14ac:dyDescent="0.3">
      <c r="A79" t="s">
        <v>20251</v>
      </c>
      <c r="B79" s="1">
        <v>44704</v>
      </c>
      <c r="C79">
        <v>94795</v>
      </c>
      <c r="D79" t="s">
        <v>20093</v>
      </c>
      <c r="E79" t="s">
        <v>20252</v>
      </c>
      <c r="F79" s="1">
        <v>44744</v>
      </c>
      <c r="G79" t="s">
        <v>12801</v>
      </c>
      <c r="H79">
        <v>0</v>
      </c>
      <c r="I79">
        <v>1</v>
      </c>
      <c r="J79">
        <v>40</v>
      </c>
      <c r="K79">
        <v>0</v>
      </c>
      <c r="L79" t="s">
        <v>20095</v>
      </c>
      <c r="M79">
        <v>1</v>
      </c>
    </row>
    <row r="80" spans="1:13" x14ac:dyDescent="0.3">
      <c r="A80" t="s">
        <v>20253</v>
      </c>
      <c r="B80" s="1">
        <v>44269</v>
      </c>
      <c r="C80">
        <v>11923</v>
      </c>
      <c r="D80" t="s">
        <v>44</v>
      </c>
      <c r="E80" t="s">
        <v>20254</v>
      </c>
      <c r="F80" s="1">
        <v>44284</v>
      </c>
      <c r="G80" t="s">
        <v>18832</v>
      </c>
      <c r="H80">
        <v>0</v>
      </c>
      <c r="I80">
        <v>0</v>
      </c>
      <c r="J80">
        <v>15</v>
      </c>
      <c r="K80">
        <v>0</v>
      </c>
      <c r="L80" t="s">
        <v>20100</v>
      </c>
      <c r="M80">
        <v>0</v>
      </c>
    </row>
    <row r="81" spans="1:13" x14ac:dyDescent="0.3">
      <c r="A81" t="s">
        <v>20255</v>
      </c>
      <c r="B81" s="1">
        <v>45315</v>
      </c>
      <c r="C81">
        <v>20013</v>
      </c>
      <c r="D81" t="s">
        <v>20106</v>
      </c>
      <c r="E81" t="s">
        <v>20256</v>
      </c>
      <c r="F81" s="1">
        <v>45391</v>
      </c>
      <c r="G81" t="s">
        <v>1788</v>
      </c>
      <c r="H81">
        <v>0</v>
      </c>
      <c r="I81">
        <v>0</v>
      </c>
      <c r="J81">
        <v>76</v>
      </c>
      <c r="K81">
        <v>0</v>
      </c>
      <c r="L81" t="s">
        <v>20095</v>
      </c>
      <c r="M81">
        <v>0</v>
      </c>
    </row>
    <row r="82" spans="1:13" x14ac:dyDescent="0.3">
      <c r="A82" t="s">
        <v>20257</v>
      </c>
      <c r="B82" s="1">
        <v>45068</v>
      </c>
      <c r="C82">
        <v>6157</v>
      </c>
      <c r="D82" t="s">
        <v>20093</v>
      </c>
      <c r="E82" t="s">
        <v>20258</v>
      </c>
      <c r="F82" s="1">
        <v>45147</v>
      </c>
      <c r="G82" t="s">
        <v>12209</v>
      </c>
      <c r="H82">
        <v>0</v>
      </c>
      <c r="I82">
        <v>0</v>
      </c>
      <c r="J82">
        <v>79</v>
      </c>
      <c r="K82">
        <v>0</v>
      </c>
      <c r="L82" t="s">
        <v>20100</v>
      </c>
      <c r="M82">
        <v>1</v>
      </c>
    </row>
    <row r="83" spans="1:13" x14ac:dyDescent="0.3">
      <c r="A83" t="s">
        <v>20259</v>
      </c>
      <c r="B83" s="1">
        <v>44232</v>
      </c>
      <c r="C83">
        <v>63821</v>
      </c>
      <c r="D83" t="s">
        <v>20106</v>
      </c>
      <c r="E83" t="s">
        <v>20260</v>
      </c>
      <c r="F83" s="1"/>
      <c r="G83" t="s">
        <v>11611</v>
      </c>
      <c r="H83">
        <v>1</v>
      </c>
      <c r="I83">
        <v>1</v>
      </c>
      <c r="K83">
        <v>1</v>
      </c>
      <c r="L83" t="s">
        <v>20095</v>
      </c>
      <c r="M83">
        <v>0</v>
      </c>
    </row>
    <row r="84" spans="1:13" x14ac:dyDescent="0.3">
      <c r="A84" t="s">
        <v>20261</v>
      </c>
      <c r="B84" s="1">
        <v>45127</v>
      </c>
      <c r="C84">
        <v>19885</v>
      </c>
      <c r="D84" t="s">
        <v>20093</v>
      </c>
      <c r="E84" t="s">
        <v>20262</v>
      </c>
      <c r="F84" s="1"/>
      <c r="G84" t="s">
        <v>5896</v>
      </c>
      <c r="H84">
        <v>1</v>
      </c>
      <c r="I84">
        <v>0</v>
      </c>
      <c r="K84">
        <v>1</v>
      </c>
      <c r="L84" t="s">
        <v>20100</v>
      </c>
      <c r="M84">
        <v>1</v>
      </c>
    </row>
    <row r="85" spans="1:13" x14ac:dyDescent="0.3">
      <c r="A85" t="s">
        <v>20263</v>
      </c>
      <c r="B85" s="1">
        <v>44139</v>
      </c>
      <c r="C85">
        <v>47975</v>
      </c>
      <c r="D85" t="s">
        <v>20106</v>
      </c>
      <c r="E85" t="s">
        <v>20264</v>
      </c>
      <c r="F85" s="1"/>
      <c r="G85" t="s">
        <v>10635</v>
      </c>
      <c r="H85">
        <v>1</v>
      </c>
      <c r="I85">
        <v>0</v>
      </c>
      <c r="K85">
        <v>1</v>
      </c>
      <c r="L85" t="s">
        <v>20095</v>
      </c>
      <c r="M85">
        <v>0</v>
      </c>
    </row>
    <row r="86" spans="1:13" x14ac:dyDescent="0.3">
      <c r="A86" t="s">
        <v>20265</v>
      </c>
      <c r="B86" s="1">
        <v>44676</v>
      </c>
      <c r="C86">
        <v>98275</v>
      </c>
      <c r="D86" t="s">
        <v>20106</v>
      </c>
      <c r="E86" t="s">
        <v>20266</v>
      </c>
      <c r="F86" s="1">
        <v>44721</v>
      </c>
      <c r="G86" t="s">
        <v>18670</v>
      </c>
      <c r="H86">
        <v>0</v>
      </c>
      <c r="I86">
        <v>1</v>
      </c>
      <c r="J86">
        <v>45</v>
      </c>
      <c r="K86">
        <v>0</v>
      </c>
      <c r="L86" t="s">
        <v>20095</v>
      </c>
      <c r="M86">
        <v>0</v>
      </c>
    </row>
    <row r="87" spans="1:13" x14ac:dyDescent="0.3">
      <c r="A87" t="s">
        <v>20267</v>
      </c>
      <c r="B87" s="1">
        <v>44922</v>
      </c>
      <c r="C87">
        <v>7732</v>
      </c>
      <c r="D87" t="s">
        <v>20093</v>
      </c>
      <c r="E87" t="s">
        <v>20268</v>
      </c>
      <c r="F87" s="1"/>
      <c r="G87" t="s">
        <v>2501</v>
      </c>
      <c r="H87">
        <v>1</v>
      </c>
      <c r="I87">
        <v>0</v>
      </c>
      <c r="K87">
        <v>1</v>
      </c>
      <c r="L87" t="s">
        <v>20100</v>
      </c>
      <c r="M87">
        <v>1</v>
      </c>
    </row>
    <row r="88" spans="1:13" x14ac:dyDescent="0.3">
      <c r="A88" t="s">
        <v>20269</v>
      </c>
      <c r="B88" s="1">
        <v>44199</v>
      </c>
      <c r="C88">
        <v>25294</v>
      </c>
      <c r="D88" t="s">
        <v>20106</v>
      </c>
      <c r="E88" t="s">
        <v>20270</v>
      </c>
      <c r="F88" s="1">
        <v>44215</v>
      </c>
      <c r="G88" t="s">
        <v>2966</v>
      </c>
      <c r="H88">
        <v>0</v>
      </c>
      <c r="I88">
        <v>0</v>
      </c>
      <c r="J88">
        <v>16</v>
      </c>
      <c r="K88">
        <v>0</v>
      </c>
      <c r="L88" t="s">
        <v>20095</v>
      </c>
      <c r="M88">
        <v>0</v>
      </c>
    </row>
    <row r="89" spans="1:13" x14ac:dyDescent="0.3">
      <c r="A89" t="s">
        <v>20271</v>
      </c>
      <c r="B89" s="1">
        <v>43950</v>
      </c>
      <c r="C89">
        <v>4473</v>
      </c>
      <c r="D89" t="s">
        <v>44</v>
      </c>
      <c r="E89" t="s">
        <v>20272</v>
      </c>
      <c r="F89" s="1">
        <v>43978</v>
      </c>
      <c r="G89" t="s">
        <v>7058</v>
      </c>
      <c r="H89">
        <v>0</v>
      </c>
      <c r="I89">
        <v>0</v>
      </c>
      <c r="J89">
        <v>28</v>
      </c>
      <c r="K89">
        <v>0</v>
      </c>
      <c r="L89" t="s">
        <v>20138</v>
      </c>
      <c r="M89">
        <v>0</v>
      </c>
    </row>
    <row r="90" spans="1:13" x14ac:dyDescent="0.3">
      <c r="A90" t="s">
        <v>20273</v>
      </c>
      <c r="B90" s="1">
        <v>45186</v>
      </c>
      <c r="C90">
        <v>28593</v>
      </c>
      <c r="D90" t="s">
        <v>20106</v>
      </c>
      <c r="E90" t="s">
        <v>20274</v>
      </c>
      <c r="F90" s="1">
        <v>45208</v>
      </c>
      <c r="G90" t="s">
        <v>18801</v>
      </c>
      <c r="H90">
        <v>0</v>
      </c>
      <c r="I90">
        <v>0</v>
      </c>
      <c r="J90">
        <v>22</v>
      </c>
      <c r="K90">
        <v>0</v>
      </c>
      <c r="L90" t="s">
        <v>20095</v>
      </c>
      <c r="M90">
        <v>0</v>
      </c>
    </row>
    <row r="91" spans="1:13" x14ac:dyDescent="0.3">
      <c r="A91" t="s">
        <v>20275</v>
      </c>
      <c r="B91" s="1">
        <v>44088</v>
      </c>
      <c r="C91">
        <v>96104</v>
      </c>
      <c r="D91" t="s">
        <v>44</v>
      </c>
      <c r="E91" t="s">
        <v>20276</v>
      </c>
      <c r="F91" s="1"/>
      <c r="G91" t="s">
        <v>7179</v>
      </c>
      <c r="H91">
        <v>1</v>
      </c>
      <c r="I91">
        <v>1</v>
      </c>
      <c r="K91">
        <v>1</v>
      </c>
      <c r="L91" t="s">
        <v>20095</v>
      </c>
      <c r="M91">
        <v>0</v>
      </c>
    </row>
    <row r="92" spans="1:13" x14ac:dyDescent="0.3">
      <c r="A92" t="s">
        <v>20277</v>
      </c>
      <c r="B92" s="1">
        <v>44045</v>
      </c>
      <c r="C92">
        <v>65503</v>
      </c>
      <c r="D92" t="s">
        <v>44</v>
      </c>
      <c r="E92" t="s">
        <v>20278</v>
      </c>
      <c r="F92" s="1"/>
      <c r="G92" t="s">
        <v>9342</v>
      </c>
      <c r="H92">
        <v>1</v>
      </c>
      <c r="I92">
        <v>1</v>
      </c>
      <c r="K92">
        <v>1</v>
      </c>
      <c r="L92" t="s">
        <v>20095</v>
      </c>
      <c r="M92">
        <v>0</v>
      </c>
    </row>
    <row r="93" spans="1:13" x14ac:dyDescent="0.3">
      <c r="A93" t="s">
        <v>20279</v>
      </c>
      <c r="B93" s="1">
        <v>44479</v>
      </c>
      <c r="C93">
        <v>65199</v>
      </c>
      <c r="D93" t="s">
        <v>44</v>
      </c>
      <c r="E93" t="s">
        <v>20280</v>
      </c>
      <c r="F93" s="1">
        <v>44495</v>
      </c>
      <c r="G93" t="s">
        <v>790</v>
      </c>
      <c r="H93">
        <v>0</v>
      </c>
      <c r="I93">
        <v>1</v>
      </c>
      <c r="J93">
        <v>16</v>
      </c>
      <c r="K93">
        <v>0</v>
      </c>
      <c r="L93" t="s">
        <v>20095</v>
      </c>
      <c r="M93">
        <v>0</v>
      </c>
    </row>
    <row r="94" spans="1:13" x14ac:dyDescent="0.3">
      <c r="A94" t="s">
        <v>20281</v>
      </c>
      <c r="B94" s="1">
        <v>44475</v>
      </c>
      <c r="C94">
        <v>80432</v>
      </c>
      <c r="D94" t="s">
        <v>20106</v>
      </c>
      <c r="E94" t="s">
        <v>20282</v>
      </c>
      <c r="F94" s="1">
        <v>44527</v>
      </c>
      <c r="G94" t="s">
        <v>6488</v>
      </c>
      <c r="H94">
        <v>0</v>
      </c>
      <c r="I94">
        <v>1</v>
      </c>
      <c r="J94">
        <v>52</v>
      </c>
      <c r="K94">
        <v>0</v>
      </c>
      <c r="L94" t="s">
        <v>20095</v>
      </c>
      <c r="M94">
        <v>0</v>
      </c>
    </row>
    <row r="95" spans="1:13" x14ac:dyDescent="0.3">
      <c r="A95" t="s">
        <v>20283</v>
      </c>
      <c r="B95" s="1">
        <v>44273</v>
      </c>
      <c r="C95">
        <v>92471</v>
      </c>
      <c r="D95" t="s">
        <v>20093</v>
      </c>
      <c r="E95" t="s">
        <v>20284</v>
      </c>
      <c r="F95" s="1">
        <v>44314</v>
      </c>
      <c r="G95" t="s">
        <v>14543</v>
      </c>
      <c r="H95">
        <v>0</v>
      </c>
      <c r="I95">
        <v>1</v>
      </c>
      <c r="J95">
        <v>41</v>
      </c>
      <c r="K95">
        <v>0</v>
      </c>
      <c r="L95" t="s">
        <v>20095</v>
      </c>
      <c r="M95">
        <v>1</v>
      </c>
    </row>
    <row r="96" spans="1:13" x14ac:dyDescent="0.3">
      <c r="A96" t="s">
        <v>20285</v>
      </c>
      <c r="B96" s="1">
        <v>44015</v>
      </c>
      <c r="C96">
        <v>62441</v>
      </c>
      <c r="D96" t="s">
        <v>44</v>
      </c>
      <c r="E96" t="s">
        <v>20286</v>
      </c>
      <c r="F96" s="1"/>
      <c r="G96" t="s">
        <v>3083</v>
      </c>
      <c r="H96">
        <v>1</v>
      </c>
      <c r="I96">
        <v>1</v>
      </c>
      <c r="K96">
        <v>1</v>
      </c>
      <c r="L96" t="s">
        <v>20095</v>
      </c>
      <c r="M96">
        <v>0</v>
      </c>
    </row>
    <row r="97" spans="1:13" x14ac:dyDescent="0.3">
      <c r="A97" t="s">
        <v>20287</v>
      </c>
      <c r="B97" s="1">
        <v>45486</v>
      </c>
      <c r="C97">
        <v>84687</v>
      </c>
      <c r="D97" t="s">
        <v>20093</v>
      </c>
      <c r="E97" t="s">
        <v>20288</v>
      </c>
      <c r="F97" s="1"/>
      <c r="G97" t="s">
        <v>8971</v>
      </c>
      <c r="H97">
        <v>1</v>
      </c>
      <c r="I97">
        <v>1</v>
      </c>
      <c r="K97">
        <v>1</v>
      </c>
      <c r="L97" t="s">
        <v>20095</v>
      </c>
      <c r="M97">
        <v>1</v>
      </c>
    </row>
    <row r="98" spans="1:13" x14ac:dyDescent="0.3">
      <c r="A98" t="s">
        <v>20289</v>
      </c>
      <c r="B98" s="1">
        <v>44210</v>
      </c>
      <c r="C98">
        <v>44110</v>
      </c>
      <c r="D98" t="s">
        <v>20106</v>
      </c>
      <c r="E98" t="s">
        <v>20290</v>
      </c>
      <c r="F98" s="1">
        <v>44274</v>
      </c>
      <c r="G98" t="s">
        <v>14125</v>
      </c>
      <c r="H98">
        <v>0</v>
      </c>
      <c r="I98">
        <v>0</v>
      </c>
      <c r="J98">
        <v>64</v>
      </c>
      <c r="K98">
        <v>0</v>
      </c>
      <c r="L98" t="s">
        <v>20095</v>
      </c>
      <c r="M98">
        <v>0</v>
      </c>
    </row>
    <row r="99" spans="1:13" x14ac:dyDescent="0.3">
      <c r="A99" t="s">
        <v>20291</v>
      </c>
      <c r="B99" s="1">
        <v>45302</v>
      </c>
      <c r="C99">
        <v>42149</v>
      </c>
      <c r="D99" t="s">
        <v>20106</v>
      </c>
      <c r="E99" t="s">
        <v>20292</v>
      </c>
      <c r="F99" s="1"/>
      <c r="G99" t="s">
        <v>13608</v>
      </c>
      <c r="H99">
        <v>1</v>
      </c>
      <c r="I99">
        <v>0</v>
      </c>
      <c r="K99">
        <v>1</v>
      </c>
      <c r="L99" t="s">
        <v>20095</v>
      </c>
      <c r="M99">
        <v>0</v>
      </c>
    </row>
    <row r="100" spans="1:13" x14ac:dyDescent="0.3">
      <c r="A100" t="s">
        <v>20293</v>
      </c>
      <c r="B100" s="1">
        <v>44776</v>
      </c>
      <c r="C100">
        <v>8683</v>
      </c>
      <c r="D100" t="s">
        <v>20106</v>
      </c>
      <c r="E100" t="s">
        <v>20294</v>
      </c>
      <c r="F100" s="1"/>
      <c r="G100" t="s">
        <v>18279</v>
      </c>
      <c r="H100">
        <v>1</v>
      </c>
      <c r="I100">
        <v>0</v>
      </c>
      <c r="K100">
        <v>1</v>
      </c>
      <c r="L100" t="s">
        <v>20100</v>
      </c>
      <c r="M100">
        <v>0</v>
      </c>
    </row>
    <row r="101" spans="1:13" x14ac:dyDescent="0.3">
      <c r="A101" t="s">
        <v>20295</v>
      </c>
      <c r="B101" s="1">
        <v>44981</v>
      </c>
      <c r="C101">
        <v>48644</v>
      </c>
      <c r="D101" t="s">
        <v>20093</v>
      </c>
      <c r="E101" t="s">
        <v>20296</v>
      </c>
      <c r="F101" s="1"/>
      <c r="G101" t="s">
        <v>12816</v>
      </c>
      <c r="H101">
        <v>1</v>
      </c>
      <c r="I101">
        <v>0</v>
      </c>
      <c r="K101">
        <v>1</v>
      </c>
      <c r="L101" t="s">
        <v>20095</v>
      </c>
      <c r="M101">
        <v>1</v>
      </c>
    </row>
    <row r="102" spans="1:13" x14ac:dyDescent="0.3">
      <c r="A102" t="s">
        <v>20297</v>
      </c>
      <c r="B102" s="1">
        <v>45605</v>
      </c>
      <c r="C102">
        <v>40588</v>
      </c>
      <c r="D102" t="s">
        <v>20093</v>
      </c>
      <c r="E102" t="s">
        <v>20298</v>
      </c>
      <c r="F102" s="1">
        <v>45672</v>
      </c>
      <c r="G102" t="s">
        <v>12778</v>
      </c>
      <c r="H102">
        <v>0</v>
      </c>
      <c r="I102">
        <v>0</v>
      </c>
      <c r="J102">
        <v>67</v>
      </c>
      <c r="K102">
        <v>0</v>
      </c>
      <c r="L102" t="s">
        <v>20095</v>
      </c>
      <c r="M102">
        <v>1</v>
      </c>
    </row>
    <row r="103" spans="1:13" x14ac:dyDescent="0.3">
      <c r="A103" t="s">
        <v>20299</v>
      </c>
      <c r="B103" s="1">
        <v>44626</v>
      </c>
      <c r="C103">
        <v>15742</v>
      </c>
      <c r="D103" t="s">
        <v>20106</v>
      </c>
      <c r="E103" t="s">
        <v>20300</v>
      </c>
      <c r="F103" s="1">
        <v>44704</v>
      </c>
      <c r="G103" t="s">
        <v>16326</v>
      </c>
      <c r="H103">
        <v>0</v>
      </c>
      <c r="I103">
        <v>0</v>
      </c>
      <c r="J103">
        <v>78</v>
      </c>
      <c r="K103">
        <v>0</v>
      </c>
      <c r="L103" t="s">
        <v>20100</v>
      </c>
      <c r="M103">
        <v>0</v>
      </c>
    </row>
    <row r="104" spans="1:13" x14ac:dyDescent="0.3">
      <c r="A104" t="s">
        <v>20301</v>
      </c>
      <c r="B104" s="1">
        <v>45130</v>
      </c>
      <c r="C104">
        <v>64025</v>
      </c>
      <c r="D104" t="s">
        <v>20093</v>
      </c>
      <c r="E104" t="s">
        <v>20302</v>
      </c>
      <c r="F104" s="1"/>
      <c r="G104" t="s">
        <v>12978</v>
      </c>
      <c r="H104">
        <v>1</v>
      </c>
      <c r="I104">
        <v>1</v>
      </c>
      <c r="K104">
        <v>1</v>
      </c>
      <c r="L104" t="s">
        <v>20095</v>
      </c>
      <c r="M104">
        <v>1</v>
      </c>
    </row>
    <row r="105" spans="1:13" x14ac:dyDescent="0.3">
      <c r="A105" t="s">
        <v>20303</v>
      </c>
      <c r="B105" s="1">
        <v>45192</v>
      </c>
      <c r="C105">
        <v>68238</v>
      </c>
      <c r="D105" t="s">
        <v>44</v>
      </c>
      <c r="E105" t="s">
        <v>20304</v>
      </c>
      <c r="F105" s="1">
        <v>45212</v>
      </c>
      <c r="G105" t="s">
        <v>1298</v>
      </c>
      <c r="H105">
        <v>0</v>
      </c>
      <c r="I105">
        <v>1</v>
      </c>
      <c r="J105">
        <v>20</v>
      </c>
      <c r="K105">
        <v>0</v>
      </c>
      <c r="L105" t="s">
        <v>20095</v>
      </c>
      <c r="M105">
        <v>0</v>
      </c>
    </row>
    <row r="106" spans="1:13" x14ac:dyDescent="0.3">
      <c r="A106" t="s">
        <v>20305</v>
      </c>
      <c r="B106" s="1">
        <v>44635</v>
      </c>
      <c r="C106">
        <v>55285</v>
      </c>
      <c r="D106" t="s">
        <v>20093</v>
      </c>
      <c r="E106" t="s">
        <v>20306</v>
      </c>
      <c r="F106" s="1">
        <v>44671</v>
      </c>
      <c r="G106" t="s">
        <v>8971</v>
      </c>
      <c r="H106">
        <v>0</v>
      </c>
      <c r="I106">
        <v>1</v>
      </c>
      <c r="J106">
        <v>36</v>
      </c>
      <c r="K106">
        <v>0</v>
      </c>
      <c r="L106" t="s">
        <v>20095</v>
      </c>
      <c r="M106">
        <v>1</v>
      </c>
    </row>
    <row r="107" spans="1:13" x14ac:dyDescent="0.3">
      <c r="A107" t="s">
        <v>20307</v>
      </c>
      <c r="B107" s="1">
        <v>44991</v>
      </c>
      <c r="C107">
        <v>6445</v>
      </c>
      <c r="D107" t="s">
        <v>20106</v>
      </c>
      <c r="E107" t="s">
        <v>20308</v>
      </c>
      <c r="F107" s="1">
        <v>45043</v>
      </c>
      <c r="G107" t="s">
        <v>12407</v>
      </c>
      <c r="H107">
        <v>0</v>
      </c>
      <c r="I107">
        <v>0</v>
      </c>
      <c r="J107">
        <v>52</v>
      </c>
      <c r="K107">
        <v>0</v>
      </c>
      <c r="L107" t="s">
        <v>20100</v>
      </c>
      <c r="M107">
        <v>0</v>
      </c>
    </row>
    <row r="108" spans="1:13" x14ac:dyDescent="0.3">
      <c r="A108" t="s">
        <v>20309</v>
      </c>
      <c r="B108" s="1">
        <v>45525</v>
      </c>
      <c r="C108">
        <v>23812</v>
      </c>
      <c r="D108" t="s">
        <v>44</v>
      </c>
      <c r="E108" t="s">
        <v>20310</v>
      </c>
      <c r="F108" s="1"/>
      <c r="G108" t="s">
        <v>9292</v>
      </c>
      <c r="H108">
        <v>1</v>
      </c>
      <c r="I108">
        <v>0</v>
      </c>
      <c r="K108">
        <v>1</v>
      </c>
      <c r="L108" t="s">
        <v>20095</v>
      </c>
      <c r="M108">
        <v>0</v>
      </c>
    </row>
    <row r="109" spans="1:13" x14ac:dyDescent="0.3">
      <c r="A109" t="s">
        <v>20311</v>
      </c>
      <c r="B109" s="1">
        <v>44351</v>
      </c>
      <c r="C109">
        <v>40772</v>
      </c>
      <c r="D109" t="s">
        <v>20106</v>
      </c>
      <c r="E109" t="s">
        <v>20312</v>
      </c>
      <c r="F109" s="1"/>
      <c r="G109" t="s">
        <v>14632</v>
      </c>
      <c r="H109">
        <v>1</v>
      </c>
      <c r="I109">
        <v>0</v>
      </c>
      <c r="K109">
        <v>1</v>
      </c>
      <c r="L109" t="s">
        <v>20095</v>
      </c>
      <c r="M109">
        <v>0</v>
      </c>
    </row>
    <row r="110" spans="1:13" x14ac:dyDescent="0.3">
      <c r="A110" t="s">
        <v>20313</v>
      </c>
      <c r="B110" s="1">
        <v>45215</v>
      </c>
      <c r="C110">
        <v>4853</v>
      </c>
      <c r="D110" t="s">
        <v>20106</v>
      </c>
      <c r="E110" t="s">
        <v>20314</v>
      </c>
      <c r="F110" s="1">
        <v>45246</v>
      </c>
      <c r="G110" t="s">
        <v>1630</v>
      </c>
      <c r="H110">
        <v>0</v>
      </c>
      <c r="I110">
        <v>0</v>
      </c>
      <c r="J110">
        <v>31</v>
      </c>
      <c r="K110">
        <v>0</v>
      </c>
      <c r="L110" t="s">
        <v>20138</v>
      </c>
      <c r="M110">
        <v>0</v>
      </c>
    </row>
    <row r="111" spans="1:13" x14ac:dyDescent="0.3">
      <c r="A111" t="s">
        <v>20315</v>
      </c>
      <c r="B111" s="1">
        <v>44208</v>
      </c>
      <c r="C111">
        <v>16314</v>
      </c>
      <c r="D111" t="s">
        <v>44</v>
      </c>
      <c r="E111" t="s">
        <v>20316</v>
      </c>
      <c r="F111" s="1">
        <v>44241</v>
      </c>
      <c r="G111" t="s">
        <v>3360</v>
      </c>
      <c r="H111">
        <v>0</v>
      </c>
      <c r="I111">
        <v>0</v>
      </c>
      <c r="J111">
        <v>33</v>
      </c>
      <c r="K111">
        <v>0</v>
      </c>
      <c r="L111" t="s">
        <v>20100</v>
      </c>
      <c r="M111">
        <v>0</v>
      </c>
    </row>
    <row r="112" spans="1:13" x14ac:dyDescent="0.3">
      <c r="A112" t="s">
        <v>20317</v>
      </c>
      <c r="B112" s="1">
        <v>43975</v>
      </c>
      <c r="C112">
        <v>46423</v>
      </c>
      <c r="D112" t="s">
        <v>20093</v>
      </c>
      <c r="E112" t="s">
        <v>20318</v>
      </c>
      <c r="F112" s="1">
        <v>43999</v>
      </c>
      <c r="G112" t="s">
        <v>11125</v>
      </c>
      <c r="H112">
        <v>0</v>
      </c>
      <c r="I112">
        <v>0</v>
      </c>
      <c r="J112">
        <v>24</v>
      </c>
      <c r="K112">
        <v>0</v>
      </c>
      <c r="L112" t="s">
        <v>20095</v>
      </c>
      <c r="M112">
        <v>1</v>
      </c>
    </row>
    <row r="113" spans="1:13" x14ac:dyDescent="0.3">
      <c r="A113" t="s">
        <v>20319</v>
      </c>
      <c r="B113" s="1">
        <v>44212</v>
      </c>
      <c r="C113">
        <v>69020</v>
      </c>
      <c r="D113" t="s">
        <v>20093</v>
      </c>
      <c r="E113" t="s">
        <v>20320</v>
      </c>
      <c r="F113" s="1">
        <v>44302</v>
      </c>
      <c r="G113" t="s">
        <v>16555</v>
      </c>
      <c r="H113">
        <v>0</v>
      </c>
      <c r="I113">
        <v>1</v>
      </c>
      <c r="J113">
        <v>90</v>
      </c>
      <c r="K113">
        <v>0</v>
      </c>
      <c r="L113" t="s">
        <v>20095</v>
      </c>
      <c r="M113">
        <v>1</v>
      </c>
    </row>
    <row r="114" spans="1:13" x14ac:dyDescent="0.3">
      <c r="A114" t="s">
        <v>20321</v>
      </c>
      <c r="B114" s="1">
        <v>44893</v>
      </c>
      <c r="C114">
        <v>68606</v>
      </c>
      <c r="D114" t="s">
        <v>20093</v>
      </c>
      <c r="E114" t="s">
        <v>20322</v>
      </c>
      <c r="F114" s="1">
        <v>44935</v>
      </c>
      <c r="G114" t="s">
        <v>9631</v>
      </c>
      <c r="H114">
        <v>0</v>
      </c>
      <c r="I114">
        <v>1</v>
      </c>
      <c r="J114">
        <v>42</v>
      </c>
      <c r="K114">
        <v>0</v>
      </c>
      <c r="L114" t="s">
        <v>20095</v>
      </c>
      <c r="M114">
        <v>1</v>
      </c>
    </row>
    <row r="115" spans="1:13" x14ac:dyDescent="0.3">
      <c r="A115" t="s">
        <v>20323</v>
      </c>
      <c r="B115" s="1">
        <v>44050</v>
      </c>
      <c r="C115">
        <v>3221</v>
      </c>
      <c r="D115" t="s">
        <v>20093</v>
      </c>
      <c r="E115" t="s">
        <v>20324</v>
      </c>
      <c r="F115" s="1">
        <v>44077</v>
      </c>
      <c r="G115" t="s">
        <v>16852</v>
      </c>
      <c r="H115">
        <v>0</v>
      </c>
      <c r="I115">
        <v>0</v>
      </c>
      <c r="J115">
        <v>27</v>
      </c>
      <c r="K115">
        <v>0</v>
      </c>
      <c r="L115" t="s">
        <v>20138</v>
      </c>
      <c r="M115">
        <v>1</v>
      </c>
    </row>
    <row r="116" spans="1:13" x14ac:dyDescent="0.3">
      <c r="A116" t="s">
        <v>20325</v>
      </c>
      <c r="B116" s="1">
        <v>44516</v>
      </c>
      <c r="C116">
        <v>1019</v>
      </c>
      <c r="D116" t="s">
        <v>44</v>
      </c>
      <c r="E116" t="s">
        <v>20326</v>
      </c>
      <c r="F116" s="1"/>
      <c r="G116" t="s">
        <v>8375</v>
      </c>
      <c r="H116">
        <v>1</v>
      </c>
      <c r="I116">
        <v>0</v>
      </c>
      <c r="K116">
        <v>1</v>
      </c>
      <c r="L116" t="s">
        <v>20138</v>
      </c>
      <c r="M116">
        <v>0</v>
      </c>
    </row>
    <row r="117" spans="1:13" x14ac:dyDescent="0.3">
      <c r="A117" t="s">
        <v>20327</v>
      </c>
      <c r="B117" s="1">
        <v>44062</v>
      </c>
      <c r="C117">
        <v>6123</v>
      </c>
      <c r="D117" t="s">
        <v>20106</v>
      </c>
      <c r="E117" t="s">
        <v>20328</v>
      </c>
      <c r="F117" s="1">
        <v>44105</v>
      </c>
      <c r="G117" t="s">
        <v>10383</v>
      </c>
      <c r="H117">
        <v>0</v>
      </c>
      <c r="I117">
        <v>0</v>
      </c>
      <c r="J117">
        <v>43</v>
      </c>
      <c r="K117">
        <v>0</v>
      </c>
      <c r="L117" t="s">
        <v>20100</v>
      </c>
      <c r="M117">
        <v>0</v>
      </c>
    </row>
    <row r="118" spans="1:13" x14ac:dyDescent="0.3">
      <c r="A118" t="s">
        <v>20329</v>
      </c>
      <c r="B118" s="1">
        <v>45594</v>
      </c>
      <c r="C118">
        <v>24621</v>
      </c>
      <c r="D118" t="s">
        <v>20093</v>
      </c>
      <c r="E118" t="s">
        <v>20330</v>
      </c>
      <c r="F118" s="1">
        <v>45661</v>
      </c>
      <c r="G118" t="s">
        <v>20049</v>
      </c>
      <c r="H118">
        <v>0</v>
      </c>
      <c r="I118">
        <v>0</v>
      </c>
      <c r="J118">
        <v>67</v>
      </c>
      <c r="K118">
        <v>0</v>
      </c>
      <c r="L118" t="s">
        <v>20095</v>
      </c>
      <c r="M118">
        <v>1</v>
      </c>
    </row>
    <row r="119" spans="1:13" x14ac:dyDescent="0.3">
      <c r="A119" t="s">
        <v>20331</v>
      </c>
      <c r="B119" s="1">
        <v>45511</v>
      </c>
      <c r="C119">
        <v>61276</v>
      </c>
      <c r="D119" t="s">
        <v>20106</v>
      </c>
      <c r="E119" t="s">
        <v>20332</v>
      </c>
      <c r="F119" s="1"/>
      <c r="G119" t="s">
        <v>15035</v>
      </c>
      <c r="H119">
        <v>1</v>
      </c>
      <c r="I119">
        <v>1</v>
      </c>
      <c r="K119">
        <v>1</v>
      </c>
      <c r="L119" t="s">
        <v>20095</v>
      </c>
      <c r="M119">
        <v>0</v>
      </c>
    </row>
    <row r="120" spans="1:13" x14ac:dyDescent="0.3">
      <c r="A120" t="s">
        <v>20333</v>
      </c>
      <c r="B120" s="1">
        <v>44900</v>
      </c>
      <c r="C120">
        <v>34209</v>
      </c>
      <c r="D120" t="s">
        <v>20093</v>
      </c>
      <c r="E120" t="s">
        <v>20334</v>
      </c>
      <c r="F120" s="1">
        <v>44935</v>
      </c>
      <c r="G120" t="s">
        <v>15349</v>
      </c>
      <c r="H120">
        <v>0</v>
      </c>
      <c r="I120">
        <v>0</v>
      </c>
      <c r="J120">
        <v>35</v>
      </c>
      <c r="K120">
        <v>0</v>
      </c>
      <c r="L120" t="s">
        <v>20095</v>
      </c>
      <c r="M120">
        <v>1</v>
      </c>
    </row>
    <row r="121" spans="1:13" x14ac:dyDescent="0.3">
      <c r="A121" t="s">
        <v>20335</v>
      </c>
      <c r="B121" s="1">
        <v>45185</v>
      </c>
      <c r="C121">
        <v>37082</v>
      </c>
      <c r="D121" t="s">
        <v>20093</v>
      </c>
      <c r="E121" t="s">
        <v>20336</v>
      </c>
      <c r="F121" s="1">
        <v>45248</v>
      </c>
      <c r="G121" t="s">
        <v>13554</v>
      </c>
      <c r="H121">
        <v>0</v>
      </c>
      <c r="I121">
        <v>0</v>
      </c>
      <c r="J121">
        <v>63</v>
      </c>
      <c r="K121">
        <v>0</v>
      </c>
      <c r="L121" t="s">
        <v>20095</v>
      </c>
      <c r="M121">
        <v>1</v>
      </c>
    </row>
    <row r="122" spans="1:13" x14ac:dyDescent="0.3">
      <c r="A122" t="s">
        <v>20337</v>
      </c>
      <c r="B122" s="1">
        <v>45411</v>
      </c>
      <c r="C122">
        <v>12128</v>
      </c>
      <c r="D122" t="s">
        <v>20093</v>
      </c>
      <c r="E122" t="s">
        <v>20338</v>
      </c>
      <c r="F122" s="1"/>
      <c r="G122" t="s">
        <v>13653</v>
      </c>
      <c r="H122">
        <v>1</v>
      </c>
      <c r="I122">
        <v>0</v>
      </c>
      <c r="K122">
        <v>1</v>
      </c>
      <c r="L122" t="s">
        <v>20100</v>
      </c>
      <c r="M122">
        <v>1</v>
      </c>
    </row>
    <row r="123" spans="1:13" x14ac:dyDescent="0.3">
      <c r="A123" t="s">
        <v>20339</v>
      </c>
      <c r="B123" s="1">
        <v>45605</v>
      </c>
      <c r="C123">
        <v>40649</v>
      </c>
      <c r="D123" t="s">
        <v>20106</v>
      </c>
      <c r="E123" t="s">
        <v>20340</v>
      </c>
      <c r="F123" s="1">
        <v>45692</v>
      </c>
      <c r="G123" t="s">
        <v>13672</v>
      </c>
      <c r="H123">
        <v>0</v>
      </c>
      <c r="I123">
        <v>0</v>
      </c>
      <c r="J123">
        <v>87</v>
      </c>
      <c r="K123">
        <v>0</v>
      </c>
      <c r="L123" t="s">
        <v>20095</v>
      </c>
      <c r="M123">
        <v>0</v>
      </c>
    </row>
    <row r="124" spans="1:13" x14ac:dyDescent="0.3">
      <c r="A124" t="s">
        <v>20341</v>
      </c>
      <c r="B124" s="1">
        <v>44945</v>
      </c>
      <c r="C124">
        <v>22381</v>
      </c>
      <c r="D124" t="s">
        <v>20093</v>
      </c>
      <c r="E124" t="s">
        <v>20342</v>
      </c>
      <c r="F124" s="1">
        <v>44972</v>
      </c>
      <c r="G124" t="s">
        <v>19484</v>
      </c>
      <c r="H124">
        <v>0</v>
      </c>
      <c r="I124">
        <v>0</v>
      </c>
      <c r="J124">
        <v>27</v>
      </c>
      <c r="K124">
        <v>0</v>
      </c>
      <c r="L124" t="s">
        <v>20095</v>
      </c>
      <c r="M124">
        <v>1</v>
      </c>
    </row>
    <row r="125" spans="1:13" x14ac:dyDescent="0.3">
      <c r="A125" t="s">
        <v>20343</v>
      </c>
      <c r="B125" s="1">
        <v>44567</v>
      </c>
      <c r="C125">
        <v>75236</v>
      </c>
      <c r="D125" t="s">
        <v>20093</v>
      </c>
      <c r="E125" t="s">
        <v>20344</v>
      </c>
      <c r="F125" s="1"/>
      <c r="G125" t="s">
        <v>5813</v>
      </c>
      <c r="H125">
        <v>1</v>
      </c>
      <c r="I125">
        <v>1</v>
      </c>
      <c r="K125">
        <v>1</v>
      </c>
      <c r="L125" t="s">
        <v>20095</v>
      </c>
      <c r="M125">
        <v>1</v>
      </c>
    </row>
    <row r="126" spans="1:13" x14ac:dyDescent="0.3">
      <c r="A126" t="s">
        <v>20345</v>
      </c>
      <c r="B126" s="1">
        <v>44346</v>
      </c>
      <c r="C126">
        <v>45616</v>
      </c>
      <c r="D126" t="s">
        <v>44</v>
      </c>
      <c r="E126" t="s">
        <v>20346</v>
      </c>
      <c r="F126" s="1">
        <v>44427</v>
      </c>
      <c r="G126" t="s">
        <v>19524</v>
      </c>
      <c r="H126">
        <v>0</v>
      </c>
      <c r="I126">
        <v>0</v>
      </c>
      <c r="J126">
        <v>81</v>
      </c>
      <c r="K126">
        <v>0</v>
      </c>
      <c r="L126" t="s">
        <v>20095</v>
      </c>
      <c r="M126">
        <v>0</v>
      </c>
    </row>
    <row r="127" spans="1:13" x14ac:dyDescent="0.3">
      <c r="A127" t="s">
        <v>20347</v>
      </c>
      <c r="B127" s="1">
        <v>45178</v>
      </c>
      <c r="C127">
        <v>52527</v>
      </c>
      <c r="D127" t="s">
        <v>44</v>
      </c>
      <c r="E127" t="s">
        <v>20348</v>
      </c>
      <c r="F127" s="1"/>
      <c r="G127" t="s">
        <v>17793</v>
      </c>
      <c r="H127">
        <v>1</v>
      </c>
      <c r="I127">
        <v>1</v>
      </c>
      <c r="K127">
        <v>1</v>
      </c>
      <c r="L127" t="s">
        <v>20095</v>
      </c>
      <c r="M127">
        <v>0</v>
      </c>
    </row>
    <row r="128" spans="1:13" x14ac:dyDescent="0.3">
      <c r="A128" t="s">
        <v>20349</v>
      </c>
      <c r="B128" s="1">
        <v>45098</v>
      </c>
      <c r="C128">
        <v>38200</v>
      </c>
      <c r="D128" t="s">
        <v>20093</v>
      </c>
      <c r="E128" t="s">
        <v>20350</v>
      </c>
      <c r="F128" s="1">
        <v>45139</v>
      </c>
      <c r="G128" t="s">
        <v>17050</v>
      </c>
      <c r="H128">
        <v>0</v>
      </c>
      <c r="I128">
        <v>0</v>
      </c>
      <c r="J128">
        <v>41</v>
      </c>
      <c r="K128">
        <v>0</v>
      </c>
      <c r="L128" t="s">
        <v>20095</v>
      </c>
      <c r="M128">
        <v>1</v>
      </c>
    </row>
    <row r="129" spans="1:13" x14ac:dyDescent="0.3">
      <c r="A129" t="s">
        <v>20351</v>
      </c>
      <c r="B129" s="1">
        <v>45223</v>
      </c>
      <c r="C129">
        <v>2650</v>
      </c>
      <c r="D129" t="s">
        <v>20093</v>
      </c>
      <c r="E129" t="s">
        <v>20352</v>
      </c>
      <c r="F129" s="1">
        <v>45291</v>
      </c>
      <c r="G129" t="s">
        <v>1593</v>
      </c>
      <c r="H129">
        <v>0</v>
      </c>
      <c r="I129">
        <v>0</v>
      </c>
      <c r="J129">
        <v>68</v>
      </c>
      <c r="K129">
        <v>0</v>
      </c>
      <c r="L129" t="s">
        <v>20138</v>
      </c>
      <c r="M129">
        <v>1</v>
      </c>
    </row>
    <row r="130" spans="1:13" x14ac:dyDescent="0.3">
      <c r="A130" t="s">
        <v>20353</v>
      </c>
      <c r="B130" s="1">
        <v>44788</v>
      </c>
      <c r="C130">
        <v>28863</v>
      </c>
      <c r="D130" t="s">
        <v>20093</v>
      </c>
      <c r="E130" t="s">
        <v>20354</v>
      </c>
      <c r="F130" s="1"/>
      <c r="G130" t="s">
        <v>19929</v>
      </c>
      <c r="H130">
        <v>1</v>
      </c>
      <c r="I130">
        <v>0</v>
      </c>
      <c r="K130">
        <v>1</v>
      </c>
      <c r="L130" t="s">
        <v>20095</v>
      </c>
      <c r="M130">
        <v>1</v>
      </c>
    </row>
    <row r="131" spans="1:13" x14ac:dyDescent="0.3">
      <c r="A131" t="s">
        <v>20355</v>
      </c>
      <c r="B131" s="1">
        <v>44766</v>
      </c>
      <c r="C131">
        <v>45246</v>
      </c>
      <c r="D131" t="s">
        <v>20093</v>
      </c>
      <c r="E131" t="s">
        <v>20356</v>
      </c>
      <c r="F131" s="1">
        <v>44828</v>
      </c>
      <c r="G131" t="s">
        <v>8560</v>
      </c>
      <c r="H131">
        <v>0</v>
      </c>
      <c r="I131">
        <v>0</v>
      </c>
      <c r="J131">
        <v>62</v>
      </c>
      <c r="K131">
        <v>0</v>
      </c>
      <c r="L131" t="s">
        <v>20095</v>
      </c>
      <c r="M131">
        <v>1</v>
      </c>
    </row>
    <row r="132" spans="1:13" x14ac:dyDescent="0.3">
      <c r="A132" t="s">
        <v>20357</v>
      </c>
      <c r="B132" s="1">
        <v>45314</v>
      </c>
      <c r="C132">
        <v>68313</v>
      </c>
      <c r="D132" t="s">
        <v>20106</v>
      </c>
      <c r="E132" t="s">
        <v>20358</v>
      </c>
      <c r="F132" s="1">
        <v>45328</v>
      </c>
      <c r="G132" t="s">
        <v>14192</v>
      </c>
      <c r="H132">
        <v>0</v>
      </c>
      <c r="I132">
        <v>1</v>
      </c>
      <c r="J132">
        <v>14</v>
      </c>
      <c r="K132">
        <v>0</v>
      </c>
      <c r="L132" t="s">
        <v>20095</v>
      </c>
      <c r="M132">
        <v>0</v>
      </c>
    </row>
    <row r="133" spans="1:13" x14ac:dyDescent="0.3">
      <c r="A133" t="s">
        <v>20359</v>
      </c>
      <c r="B133" s="1">
        <v>44184</v>
      </c>
      <c r="C133">
        <v>92514</v>
      </c>
      <c r="D133" t="s">
        <v>44</v>
      </c>
      <c r="E133" t="s">
        <v>20360</v>
      </c>
      <c r="F133" s="1">
        <v>44197</v>
      </c>
      <c r="G133" t="s">
        <v>15986</v>
      </c>
      <c r="H133">
        <v>0</v>
      </c>
      <c r="I133">
        <v>1</v>
      </c>
      <c r="J133">
        <v>13</v>
      </c>
      <c r="K133">
        <v>0</v>
      </c>
      <c r="L133" t="s">
        <v>20095</v>
      </c>
      <c r="M133">
        <v>0</v>
      </c>
    </row>
    <row r="134" spans="1:13" x14ac:dyDescent="0.3">
      <c r="A134" t="s">
        <v>20361</v>
      </c>
      <c r="B134" s="1">
        <v>45098</v>
      </c>
      <c r="C134">
        <v>35900</v>
      </c>
      <c r="D134" t="s">
        <v>20093</v>
      </c>
      <c r="E134" t="s">
        <v>20362</v>
      </c>
      <c r="F134" s="1">
        <v>45119</v>
      </c>
      <c r="G134" t="s">
        <v>5990</v>
      </c>
      <c r="H134">
        <v>0</v>
      </c>
      <c r="I134">
        <v>0</v>
      </c>
      <c r="J134">
        <v>21</v>
      </c>
      <c r="K134">
        <v>0</v>
      </c>
      <c r="L134" t="s">
        <v>20095</v>
      </c>
      <c r="M134">
        <v>1</v>
      </c>
    </row>
    <row r="135" spans="1:13" x14ac:dyDescent="0.3">
      <c r="A135" t="s">
        <v>20363</v>
      </c>
      <c r="B135" s="1">
        <v>44277</v>
      </c>
      <c r="C135">
        <v>9367</v>
      </c>
      <c r="D135" t="s">
        <v>20106</v>
      </c>
      <c r="E135" t="s">
        <v>20364</v>
      </c>
      <c r="F135" s="1"/>
      <c r="G135" t="s">
        <v>5983</v>
      </c>
      <c r="H135">
        <v>1</v>
      </c>
      <c r="I135">
        <v>0</v>
      </c>
      <c r="K135">
        <v>1</v>
      </c>
      <c r="L135" t="s">
        <v>20100</v>
      </c>
      <c r="M135">
        <v>0</v>
      </c>
    </row>
    <row r="136" spans="1:13" x14ac:dyDescent="0.3">
      <c r="A136" t="s">
        <v>20365</v>
      </c>
      <c r="B136" s="1">
        <v>44274</v>
      </c>
      <c r="C136">
        <v>13087</v>
      </c>
      <c r="D136" t="s">
        <v>20093</v>
      </c>
      <c r="E136" t="s">
        <v>20366</v>
      </c>
      <c r="F136" s="1"/>
      <c r="G136" t="s">
        <v>5172</v>
      </c>
      <c r="H136">
        <v>1</v>
      </c>
      <c r="I136">
        <v>0</v>
      </c>
      <c r="K136">
        <v>1</v>
      </c>
      <c r="L136" t="s">
        <v>20100</v>
      </c>
      <c r="M136">
        <v>1</v>
      </c>
    </row>
    <row r="137" spans="1:13" x14ac:dyDescent="0.3">
      <c r="A137" t="s">
        <v>20367</v>
      </c>
      <c r="B137" s="1">
        <v>45085</v>
      </c>
      <c r="C137">
        <v>77868</v>
      </c>
      <c r="D137" t="s">
        <v>20106</v>
      </c>
      <c r="E137" t="s">
        <v>20368</v>
      </c>
      <c r="F137" s="1">
        <v>45145</v>
      </c>
      <c r="G137" t="s">
        <v>7316</v>
      </c>
      <c r="H137">
        <v>0</v>
      </c>
      <c r="I137">
        <v>1</v>
      </c>
      <c r="J137">
        <v>60</v>
      </c>
      <c r="K137">
        <v>0</v>
      </c>
      <c r="L137" t="s">
        <v>20095</v>
      </c>
      <c r="M137">
        <v>0</v>
      </c>
    </row>
    <row r="138" spans="1:13" x14ac:dyDescent="0.3">
      <c r="A138" t="s">
        <v>20369</v>
      </c>
      <c r="B138" s="1">
        <v>43933</v>
      </c>
      <c r="C138">
        <v>73993</v>
      </c>
      <c r="D138" t="s">
        <v>44</v>
      </c>
      <c r="E138" t="s">
        <v>20370</v>
      </c>
      <c r="F138" s="1">
        <v>44014</v>
      </c>
      <c r="G138" t="s">
        <v>6184</v>
      </c>
      <c r="H138">
        <v>0</v>
      </c>
      <c r="I138">
        <v>1</v>
      </c>
      <c r="J138">
        <v>81</v>
      </c>
      <c r="K138">
        <v>0</v>
      </c>
      <c r="L138" t="s">
        <v>20095</v>
      </c>
      <c r="M138">
        <v>0</v>
      </c>
    </row>
    <row r="139" spans="1:13" x14ac:dyDescent="0.3">
      <c r="A139" t="s">
        <v>20371</v>
      </c>
      <c r="B139" s="1">
        <v>45083</v>
      </c>
      <c r="C139">
        <v>24121</v>
      </c>
      <c r="D139" t="s">
        <v>20093</v>
      </c>
      <c r="E139" t="s">
        <v>20372</v>
      </c>
      <c r="F139" s="1">
        <v>45143</v>
      </c>
      <c r="G139" t="s">
        <v>3955</v>
      </c>
      <c r="H139">
        <v>0</v>
      </c>
      <c r="I139">
        <v>0</v>
      </c>
      <c r="J139">
        <v>60</v>
      </c>
      <c r="K139">
        <v>0</v>
      </c>
      <c r="L139" t="s">
        <v>20095</v>
      </c>
      <c r="M139">
        <v>1</v>
      </c>
    </row>
    <row r="140" spans="1:13" x14ac:dyDescent="0.3">
      <c r="A140" t="s">
        <v>20373</v>
      </c>
      <c r="B140" s="1">
        <v>43852</v>
      </c>
      <c r="C140">
        <v>93566</v>
      </c>
      <c r="D140" t="s">
        <v>20093</v>
      </c>
      <c r="E140" t="s">
        <v>20374</v>
      </c>
      <c r="F140" s="1">
        <v>43896</v>
      </c>
      <c r="G140" t="s">
        <v>1205</v>
      </c>
      <c r="H140">
        <v>0</v>
      </c>
      <c r="I140">
        <v>1</v>
      </c>
      <c r="J140">
        <v>44</v>
      </c>
      <c r="K140">
        <v>0</v>
      </c>
      <c r="L140" t="s">
        <v>20095</v>
      </c>
      <c r="M140">
        <v>1</v>
      </c>
    </row>
    <row r="141" spans="1:13" x14ac:dyDescent="0.3">
      <c r="A141" t="s">
        <v>20375</v>
      </c>
      <c r="B141" s="1">
        <v>44250</v>
      </c>
      <c r="C141">
        <v>34191</v>
      </c>
      <c r="D141" t="s">
        <v>44</v>
      </c>
      <c r="E141" t="s">
        <v>20376</v>
      </c>
      <c r="F141" s="1"/>
      <c r="G141" t="s">
        <v>15300</v>
      </c>
      <c r="H141">
        <v>1</v>
      </c>
      <c r="I141">
        <v>0</v>
      </c>
      <c r="K141">
        <v>1</v>
      </c>
      <c r="L141" t="s">
        <v>20095</v>
      </c>
      <c r="M141">
        <v>0</v>
      </c>
    </row>
    <row r="142" spans="1:13" x14ac:dyDescent="0.3">
      <c r="A142" t="s">
        <v>20377</v>
      </c>
      <c r="B142" s="1">
        <v>44193</v>
      </c>
      <c r="C142">
        <v>6786</v>
      </c>
      <c r="D142" t="s">
        <v>20093</v>
      </c>
      <c r="E142" t="s">
        <v>20378</v>
      </c>
      <c r="F142" s="1">
        <v>44247</v>
      </c>
      <c r="G142" t="s">
        <v>3737</v>
      </c>
      <c r="H142">
        <v>0</v>
      </c>
      <c r="I142">
        <v>0</v>
      </c>
      <c r="J142">
        <v>54</v>
      </c>
      <c r="K142">
        <v>0</v>
      </c>
      <c r="L142" t="s">
        <v>20100</v>
      </c>
      <c r="M142">
        <v>1</v>
      </c>
    </row>
    <row r="143" spans="1:13" x14ac:dyDescent="0.3">
      <c r="A143" t="s">
        <v>20379</v>
      </c>
      <c r="B143" s="1">
        <v>43981</v>
      </c>
      <c r="C143">
        <v>57557</v>
      </c>
      <c r="D143" t="s">
        <v>20093</v>
      </c>
      <c r="E143" t="s">
        <v>20380</v>
      </c>
      <c r="F143" s="1">
        <v>44041</v>
      </c>
      <c r="G143" t="s">
        <v>977</v>
      </c>
      <c r="H143">
        <v>0</v>
      </c>
      <c r="I143">
        <v>1</v>
      </c>
      <c r="J143">
        <v>60</v>
      </c>
      <c r="K143">
        <v>0</v>
      </c>
      <c r="L143" t="s">
        <v>20095</v>
      </c>
      <c r="M143">
        <v>1</v>
      </c>
    </row>
    <row r="144" spans="1:13" x14ac:dyDescent="0.3">
      <c r="A144" t="s">
        <v>20381</v>
      </c>
      <c r="B144" s="1">
        <v>45608</v>
      </c>
      <c r="C144">
        <v>21471</v>
      </c>
      <c r="D144" t="s">
        <v>44</v>
      </c>
      <c r="E144" t="s">
        <v>20382</v>
      </c>
      <c r="F144" s="1">
        <v>45687</v>
      </c>
      <c r="G144" t="s">
        <v>4247</v>
      </c>
      <c r="H144">
        <v>0</v>
      </c>
      <c r="I144">
        <v>0</v>
      </c>
      <c r="J144">
        <v>79</v>
      </c>
      <c r="K144">
        <v>0</v>
      </c>
      <c r="L144" t="s">
        <v>20095</v>
      </c>
      <c r="M144">
        <v>0</v>
      </c>
    </row>
    <row r="145" spans="1:13" x14ac:dyDescent="0.3">
      <c r="A145" t="s">
        <v>20383</v>
      </c>
      <c r="B145" s="1">
        <v>45605</v>
      </c>
      <c r="C145">
        <v>63934</v>
      </c>
      <c r="D145" t="s">
        <v>44</v>
      </c>
      <c r="E145" t="s">
        <v>20384</v>
      </c>
      <c r="F145" s="1">
        <v>45630</v>
      </c>
      <c r="G145" t="s">
        <v>3503</v>
      </c>
      <c r="H145">
        <v>0</v>
      </c>
      <c r="I145">
        <v>1</v>
      </c>
      <c r="J145">
        <v>25</v>
      </c>
      <c r="K145">
        <v>0</v>
      </c>
      <c r="L145" t="s">
        <v>20095</v>
      </c>
      <c r="M145">
        <v>0</v>
      </c>
    </row>
    <row r="146" spans="1:13" x14ac:dyDescent="0.3">
      <c r="A146" t="s">
        <v>20385</v>
      </c>
      <c r="B146" s="1">
        <v>44686</v>
      </c>
      <c r="C146">
        <v>56083</v>
      </c>
      <c r="D146" t="s">
        <v>20093</v>
      </c>
      <c r="E146" t="s">
        <v>20386</v>
      </c>
      <c r="F146" s="1">
        <v>44740</v>
      </c>
      <c r="G146" t="s">
        <v>7704</v>
      </c>
      <c r="H146">
        <v>0</v>
      </c>
      <c r="I146">
        <v>1</v>
      </c>
      <c r="J146">
        <v>54</v>
      </c>
      <c r="K146">
        <v>0</v>
      </c>
      <c r="L146" t="s">
        <v>20095</v>
      </c>
      <c r="M146">
        <v>1</v>
      </c>
    </row>
    <row r="147" spans="1:13" x14ac:dyDescent="0.3">
      <c r="A147" t="s">
        <v>20387</v>
      </c>
      <c r="B147" s="1">
        <v>45025</v>
      </c>
      <c r="C147">
        <v>19038</v>
      </c>
      <c r="D147" t="s">
        <v>44</v>
      </c>
      <c r="E147" t="s">
        <v>20388</v>
      </c>
      <c r="F147" s="1">
        <v>45058</v>
      </c>
      <c r="G147" t="s">
        <v>7928</v>
      </c>
      <c r="H147">
        <v>0</v>
      </c>
      <c r="I147">
        <v>0</v>
      </c>
      <c r="J147">
        <v>33</v>
      </c>
      <c r="K147">
        <v>0</v>
      </c>
      <c r="L147" t="s">
        <v>20100</v>
      </c>
      <c r="M147">
        <v>0</v>
      </c>
    </row>
    <row r="148" spans="1:13" x14ac:dyDescent="0.3">
      <c r="A148" t="s">
        <v>20389</v>
      </c>
      <c r="B148" s="1">
        <v>45154</v>
      </c>
      <c r="C148">
        <v>11069</v>
      </c>
      <c r="D148" t="s">
        <v>20106</v>
      </c>
      <c r="E148" t="s">
        <v>20390</v>
      </c>
      <c r="F148" s="1"/>
      <c r="G148" t="s">
        <v>19927</v>
      </c>
      <c r="H148">
        <v>1</v>
      </c>
      <c r="I148">
        <v>0</v>
      </c>
      <c r="K148">
        <v>1</v>
      </c>
      <c r="L148" t="s">
        <v>20100</v>
      </c>
      <c r="M148">
        <v>0</v>
      </c>
    </row>
    <row r="149" spans="1:13" x14ac:dyDescent="0.3">
      <c r="A149" t="s">
        <v>20391</v>
      </c>
      <c r="B149" s="1">
        <v>44481</v>
      </c>
      <c r="C149">
        <v>13072</v>
      </c>
      <c r="D149" t="s">
        <v>20106</v>
      </c>
      <c r="E149" t="s">
        <v>20392</v>
      </c>
      <c r="F149" s="1">
        <v>44569</v>
      </c>
      <c r="G149" t="s">
        <v>4681</v>
      </c>
      <c r="H149">
        <v>0</v>
      </c>
      <c r="I149">
        <v>0</v>
      </c>
      <c r="J149">
        <v>88</v>
      </c>
      <c r="K149">
        <v>0</v>
      </c>
      <c r="L149" t="s">
        <v>20100</v>
      </c>
      <c r="M149">
        <v>0</v>
      </c>
    </row>
    <row r="150" spans="1:13" x14ac:dyDescent="0.3">
      <c r="A150" t="s">
        <v>20393</v>
      </c>
      <c r="B150" s="1">
        <v>44356</v>
      </c>
      <c r="C150">
        <v>79591</v>
      </c>
      <c r="D150" t="s">
        <v>20106</v>
      </c>
      <c r="E150" t="s">
        <v>20394</v>
      </c>
      <c r="F150" s="1">
        <v>44401</v>
      </c>
      <c r="G150" t="s">
        <v>19112</v>
      </c>
      <c r="H150">
        <v>0</v>
      </c>
      <c r="I150">
        <v>1</v>
      </c>
      <c r="J150">
        <v>45</v>
      </c>
      <c r="K150">
        <v>0</v>
      </c>
      <c r="L150" t="s">
        <v>20095</v>
      </c>
      <c r="M150">
        <v>0</v>
      </c>
    </row>
    <row r="151" spans="1:13" x14ac:dyDescent="0.3">
      <c r="A151" t="s">
        <v>20395</v>
      </c>
      <c r="B151" s="1">
        <v>44501</v>
      </c>
      <c r="C151">
        <v>30681</v>
      </c>
      <c r="D151" t="s">
        <v>20093</v>
      </c>
      <c r="E151" t="s">
        <v>20396</v>
      </c>
      <c r="F151" s="1">
        <v>44582</v>
      </c>
      <c r="G151" t="s">
        <v>7251</v>
      </c>
      <c r="H151">
        <v>0</v>
      </c>
      <c r="I151">
        <v>0</v>
      </c>
      <c r="J151">
        <v>81</v>
      </c>
      <c r="K151">
        <v>0</v>
      </c>
      <c r="L151" t="s">
        <v>20095</v>
      </c>
      <c r="M151">
        <v>1</v>
      </c>
    </row>
    <row r="152" spans="1:13" x14ac:dyDescent="0.3">
      <c r="A152" t="s">
        <v>20397</v>
      </c>
      <c r="B152" s="1">
        <v>44942</v>
      </c>
      <c r="C152">
        <v>74332</v>
      </c>
      <c r="D152" t="s">
        <v>20093</v>
      </c>
      <c r="E152" t="s">
        <v>20398</v>
      </c>
      <c r="F152" s="1"/>
      <c r="G152" t="s">
        <v>9653</v>
      </c>
      <c r="H152">
        <v>1</v>
      </c>
      <c r="I152">
        <v>1</v>
      </c>
      <c r="K152">
        <v>1</v>
      </c>
      <c r="L152" t="s">
        <v>20095</v>
      </c>
      <c r="M152">
        <v>1</v>
      </c>
    </row>
    <row r="153" spans="1:13" x14ac:dyDescent="0.3">
      <c r="A153" t="s">
        <v>20399</v>
      </c>
      <c r="B153" s="1">
        <v>44460</v>
      </c>
      <c r="C153">
        <v>17380</v>
      </c>
      <c r="D153" t="s">
        <v>20106</v>
      </c>
      <c r="E153" t="s">
        <v>20400</v>
      </c>
      <c r="F153" s="1">
        <v>44489</v>
      </c>
      <c r="G153" t="s">
        <v>8026</v>
      </c>
      <c r="H153">
        <v>0</v>
      </c>
      <c r="I153">
        <v>0</v>
      </c>
      <c r="J153">
        <v>29</v>
      </c>
      <c r="K153">
        <v>0</v>
      </c>
      <c r="L153" t="s">
        <v>20100</v>
      </c>
      <c r="M153">
        <v>0</v>
      </c>
    </row>
    <row r="154" spans="1:13" x14ac:dyDescent="0.3">
      <c r="A154" t="s">
        <v>20401</v>
      </c>
      <c r="B154" s="1">
        <v>44113</v>
      </c>
      <c r="C154">
        <v>1393</v>
      </c>
      <c r="D154" t="s">
        <v>20093</v>
      </c>
      <c r="E154" t="s">
        <v>20402</v>
      </c>
      <c r="F154" s="1">
        <v>44134</v>
      </c>
      <c r="G154" t="s">
        <v>14696</v>
      </c>
      <c r="H154">
        <v>0</v>
      </c>
      <c r="I154">
        <v>0</v>
      </c>
      <c r="J154">
        <v>21</v>
      </c>
      <c r="K154">
        <v>0</v>
      </c>
      <c r="L154" t="s">
        <v>20138</v>
      </c>
      <c r="M154">
        <v>1</v>
      </c>
    </row>
    <row r="155" spans="1:13" x14ac:dyDescent="0.3">
      <c r="A155" t="s">
        <v>20403</v>
      </c>
      <c r="B155" s="1">
        <v>45626</v>
      </c>
      <c r="C155">
        <v>58167</v>
      </c>
      <c r="D155" t="s">
        <v>20106</v>
      </c>
      <c r="E155" t="s">
        <v>20404</v>
      </c>
      <c r="F155" s="1"/>
      <c r="G155" t="s">
        <v>10514</v>
      </c>
      <c r="H155">
        <v>1</v>
      </c>
      <c r="I155">
        <v>1</v>
      </c>
      <c r="K155">
        <v>1</v>
      </c>
      <c r="L155" t="s">
        <v>20095</v>
      </c>
      <c r="M155">
        <v>0</v>
      </c>
    </row>
    <row r="156" spans="1:13" x14ac:dyDescent="0.3">
      <c r="A156" t="s">
        <v>20405</v>
      </c>
      <c r="B156" s="1">
        <v>43972</v>
      </c>
      <c r="C156">
        <v>41683</v>
      </c>
      <c r="D156" t="s">
        <v>20093</v>
      </c>
      <c r="E156" t="s">
        <v>20406</v>
      </c>
      <c r="F156" s="1">
        <v>44044</v>
      </c>
      <c r="G156" t="s">
        <v>4338</v>
      </c>
      <c r="H156">
        <v>0</v>
      </c>
      <c r="I156">
        <v>0</v>
      </c>
      <c r="J156">
        <v>72</v>
      </c>
      <c r="K156">
        <v>0</v>
      </c>
      <c r="L156" t="s">
        <v>20095</v>
      </c>
      <c r="M156">
        <v>1</v>
      </c>
    </row>
    <row r="157" spans="1:13" x14ac:dyDescent="0.3">
      <c r="A157" t="s">
        <v>20407</v>
      </c>
      <c r="B157" s="1">
        <v>45580</v>
      </c>
      <c r="C157">
        <v>25683</v>
      </c>
      <c r="D157" t="s">
        <v>20106</v>
      </c>
      <c r="E157" t="s">
        <v>20408</v>
      </c>
      <c r="F157" s="1">
        <v>45636</v>
      </c>
      <c r="G157" t="s">
        <v>9742</v>
      </c>
      <c r="H157">
        <v>0</v>
      </c>
      <c r="I157">
        <v>0</v>
      </c>
      <c r="J157">
        <v>56</v>
      </c>
      <c r="K157">
        <v>0</v>
      </c>
      <c r="L157" t="s">
        <v>20095</v>
      </c>
      <c r="M157">
        <v>0</v>
      </c>
    </row>
    <row r="158" spans="1:13" x14ac:dyDescent="0.3">
      <c r="A158" t="s">
        <v>20409</v>
      </c>
      <c r="B158" s="1">
        <v>45600</v>
      </c>
      <c r="C158">
        <v>21877</v>
      </c>
      <c r="D158" t="s">
        <v>44</v>
      </c>
      <c r="E158" t="s">
        <v>20410</v>
      </c>
      <c r="F158" s="1">
        <v>45657</v>
      </c>
      <c r="G158" t="s">
        <v>7077</v>
      </c>
      <c r="H158">
        <v>0</v>
      </c>
      <c r="I158">
        <v>0</v>
      </c>
      <c r="J158">
        <v>57</v>
      </c>
      <c r="K158">
        <v>0</v>
      </c>
      <c r="L158" t="s">
        <v>20095</v>
      </c>
      <c r="M158">
        <v>0</v>
      </c>
    </row>
    <row r="159" spans="1:13" x14ac:dyDescent="0.3">
      <c r="A159" t="s">
        <v>20411</v>
      </c>
      <c r="B159" s="1">
        <v>44978</v>
      </c>
      <c r="C159">
        <v>91713</v>
      </c>
      <c r="D159" t="s">
        <v>44</v>
      </c>
      <c r="E159" t="s">
        <v>20412</v>
      </c>
      <c r="F159" s="1">
        <v>45005</v>
      </c>
      <c r="G159" t="s">
        <v>16569</v>
      </c>
      <c r="H159">
        <v>0</v>
      </c>
      <c r="I159">
        <v>1</v>
      </c>
      <c r="J159">
        <v>27</v>
      </c>
      <c r="K159">
        <v>0</v>
      </c>
      <c r="L159" t="s">
        <v>20095</v>
      </c>
      <c r="M159">
        <v>0</v>
      </c>
    </row>
    <row r="160" spans="1:13" x14ac:dyDescent="0.3">
      <c r="A160" t="s">
        <v>20413</v>
      </c>
      <c r="B160" s="1">
        <v>44598</v>
      </c>
      <c r="C160">
        <v>15646</v>
      </c>
      <c r="D160" t="s">
        <v>20106</v>
      </c>
      <c r="E160" t="s">
        <v>20414</v>
      </c>
      <c r="F160" s="1"/>
      <c r="G160" t="s">
        <v>1359</v>
      </c>
      <c r="H160">
        <v>1</v>
      </c>
      <c r="I160">
        <v>0</v>
      </c>
      <c r="K160">
        <v>1</v>
      </c>
      <c r="L160" t="s">
        <v>20100</v>
      </c>
      <c r="M160">
        <v>0</v>
      </c>
    </row>
    <row r="161" spans="1:13" x14ac:dyDescent="0.3">
      <c r="A161" t="s">
        <v>20415</v>
      </c>
      <c r="B161" s="1">
        <v>44376</v>
      </c>
      <c r="C161">
        <v>93642</v>
      </c>
      <c r="D161" t="s">
        <v>44</v>
      </c>
      <c r="E161" t="s">
        <v>20416</v>
      </c>
      <c r="F161" s="1">
        <v>44401</v>
      </c>
      <c r="G161" t="s">
        <v>5165</v>
      </c>
      <c r="H161">
        <v>0</v>
      </c>
      <c r="I161">
        <v>1</v>
      </c>
      <c r="J161">
        <v>25</v>
      </c>
      <c r="K161">
        <v>0</v>
      </c>
      <c r="L161" t="s">
        <v>20095</v>
      </c>
      <c r="M161">
        <v>0</v>
      </c>
    </row>
    <row r="162" spans="1:13" x14ac:dyDescent="0.3">
      <c r="A162" t="s">
        <v>20417</v>
      </c>
      <c r="B162" s="1">
        <v>45336</v>
      </c>
      <c r="C162">
        <v>18723</v>
      </c>
      <c r="D162" t="s">
        <v>20093</v>
      </c>
      <c r="E162" t="s">
        <v>20418</v>
      </c>
      <c r="F162" s="1">
        <v>45424</v>
      </c>
      <c r="G162" t="s">
        <v>17848</v>
      </c>
      <c r="H162">
        <v>0</v>
      </c>
      <c r="I162">
        <v>0</v>
      </c>
      <c r="J162">
        <v>88</v>
      </c>
      <c r="K162">
        <v>0</v>
      </c>
      <c r="L162" t="s">
        <v>20100</v>
      </c>
      <c r="M162">
        <v>1</v>
      </c>
    </row>
    <row r="163" spans="1:13" x14ac:dyDescent="0.3">
      <c r="A163" t="s">
        <v>20419</v>
      </c>
      <c r="B163" s="1">
        <v>44900</v>
      </c>
      <c r="C163">
        <v>41484</v>
      </c>
      <c r="D163" t="s">
        <v>20106</v>
      </c>
      <c r="E163" t="s">
        <v>20420</v>
      </c>
      <c r="F163" s="1"/>
      <c r="G163" t="s">
        <v>10320</v>
      </c>
      <c r="H163">
        <v>1</v>
      </c>
      <c r="I163">
        <v>0</v>
      </c>
      <c r="K163">
        <v>1</v>
      </c>
      <c r="L163" t="s">
        <v>20095</v>
      </c>
      <c r="M163">
        <v>0</v>
      </c>
    </row>
    <row r="164" spans="1:13" x14ac:dyDescent="0.3">
      <c r="A164" t="s">
        <v>20421</v>
      </c>
      <c r="B164" s="1">
        <v>44854</v>
      </c>
      <c r="C164">
        <v>58527</v>
      </c>
      <c r="D164" t="s">
        <v>44</v>
      </c>
      <c r="E164" t="s">
        <v>20422</v>
      </c>
      <c r="F164" s="1">
        <v>44868</v>
      </c>
      <c r="G164" t="s">
        <v>3522</v>
      </c>
      <c r="H164">
        <v>0</v>
      </c>
      <c r="I164">
        <v>1</v>
      </c>
      <c r="J164">
        <v>14</v>
      </c>
      <c r="K164">
        <v>0</v>
      </c>
      <c r="L164" t="s">
        <v>20095</v>
      </c>
      <c r="M164">
        <v>0</v>
      </c>
    </row>
    <row r="165" spans="1:13" x14ac:dyDescent="0.3">
      <c r="A165" t="s">
        <v>20423</v>
      </c>
      <c r="B165" s="1">
        <v>43861</v>
      </c>
      <c r="C165">
        <v>82562</v>
      </c>
      <c r="D165" t="s">
        <v>20106</v>
      </c>
      <c r="E165" t="s">
        <v>20424</v>
      </c>
      <c r="F165" s="1"/>
      <c r="G165" t="s">
        <v>9009</v>
      </c>
      <c r="H165">
        <v>1</v>
      </c>
      <c r="I165">
        <v>1</v>
      </c>
      <c r="K165">
        <v>1</v>
      </c>
      <c r="L165" t="s">
        <v>20095</v>
      </c>
      <c r="M165">
        <v>0</v>
      </c>
    </row>
    <row r="166" spans="1:13" x14ac:dyDescent="0.3">
      <c r="A166" t="s">
        <v>20425</v>
      </c>
      <c r="B166" s="1">
        <v>44103</v>
      </c>
      <c r="C166">
        <v>51654</v>
      </c>
      <c r="D166" t="s">
        <v>44</v>
      </c>
      <c r="E166" t="s">
        <v>20426</v>
      </c>
      <c r="F166" s="1">
        <v>44186</v>
      </c>
      <c r="G166" t="s">
        <v>5090</v>
      </c>
      <c r="H166">
        <v>0</v>
      </c>
      <c r="I166">
        <v>1</v>
      </c>
      <c r="J166">
        <v>83</v>
      </c>
      <c r="K166">
        <v>0</v>
      </c>
      <c r="L166" t="s">
        <v>20095</v>
      </c>
      <c r="M166">
        <v>0</v>
      </c>
    </row>
    <row r="167" spans="1:13" x14ac:dyDescent="0.3">
      <c r="A167" t="s">
        <v>20427</v>
      </c>
      <c r="B167" s="1">
        <v>44693</v>
      </c>
      <c r="C167">
        <v>86724</v>
      </c>
      <c r="D167" t="s">
        <v>20106</v>
      </c>
      <c r="E167" t="s">
        <v>20428</v>
      </c>
      <c r="F167" s="1"/>
      <c r="G167" t="s">
        <v>10383</v>
      </c>
      <c r="H167">
        <v>1</v>
      </c>
      <c r="I167">
        <v>1</v>
      </c>
      <c r="K167">
        <v>1</v>
      </c>
      <c r="L167" t="s">
        <v>20095</v>
      </c>
      <c r="M167">
        <v>0</v>
      </c>
    </row>
    <row r="168" spans="1:13" x14ac:dyDescent="0.3">
      <c r="A168" t="s">
        <v>20429</v>
      </c>
      <c r="B168" s="1">
        <v>44367</v>
      </c>
      <c r="C168">
        <v>60800</v>
      </c>
      <c r="D168" t="s">
        <v>20106</v>
      </c>
      <c r="E168" t="s">
        <v>20430</v>
      </c>
      <c r="F168" s="1">
        <v>44407</v>
      </c>
      <c r="G168" t="s">
        <v>15095</v>
      </c>
      <c r="H168">
        <v>0</v>
      </c>
      <c r="I168">
        <v>1</v>
      </c>
      <c r="J168">
        <v>40</v>
      </c>
      <c r="K168">
        <v>0</v>
      </c>
      <c r="L168" t="s">
        <v>20095</v>
      </c>
      <c r="M168">
        <v>0</v>
      </c>
    </row>
    <row r="169" spans="1:13" x14ac:dyDescent="0.3">
      <c r="A169" t="s">
        <v>20431</v>
      </c>
      <c r="B169" s="1">
        <v>45576</v>
      </c>
      <c r="C169">
        <v>62612</v>
      </c>
      <c r="D169" t="s">
        <v>20093</v>
      </c>
      <c r="E169" t="s">
        <v>20432</v>
      </c>
      <c r="F169" s="1"/>
      <c r="G169" t="s">
        <v>3193</v>
      </c>
      <c r="H169">
        <v>1</v>
      </c>
      <c r="I169">
        <v>1</v>
      </c>
      <c r="K169">
        <v>1</v>
      </c>
      <c r="L169" t="s">
        <v>20095</v>
      </c>
      <c r="M169">
        <v>1</v>
      </c>
    </row>
    <row r="170" spans="1:13" x14ac:dyDescent="0.3">
      <c r="A170" t="s">
        <v>20433</v>
      </c>
      <c r="B170" s="1">
        <v>44066</v>
      </c>
      <c r="C170">
        <v>86070</v>
      </c>
      <c r="D170" t="s">
        <v>20106</v>
      </c>
      <c r="E170" t="s">
        <v>20434</v>
      </c>
      <c r="F170" s="1">
        <v>44108</v>
      </c>
      <c r="G170" t="s">
        <v>3462</v>
      </c>
      <c r="H170">
        <v>0</v>
      </c>
      <c r="I170">
        <v>1</v>
      </c>
      <c r="J170">
        <v>42</v>
      </c>
      <c r="K170">
        <v>0</v>
      </c>
      <c r="L170" t="s">
        <v>20095</v>
      </c>
      <c r="M170">
        <v>0</v>
      </c>
    </row>
    <row r="171" spans="1:13" x14ac:dyDescent="0.3">
      <c r="A171" t="s">
        <v>20435</v>
      </c>
      <c r="B171" s="1">
        <v>45101</v>
      </c>
      <c r="C171">
        <v>74380</v>
      </c>
      <c r="D171" t="s">
        <v>20106</v>
      </c>
      <c r="E171" t="s">
        <v>20436</v>
      </c>
      <c r="F171" s="1">
        <v>45141</v>
      </c>
      <c r="G171" t="s">
        <v>3440</v>
      </c>
      <c r="H171">
        <v>0</v>
      </c>
      <c r="I171">
        <v>1</v>
      </c>
      <c r="J171">
        <v>40</v>
      </c>
      <c r="K171">
        <v>0</v>
      </c>
      <c r="L171" t="s">
        <v>20095</v>
      </c>
      <c r="M171">
        <v>0</v>
      </c>
    </row>
    <row r="172" spans="1:13" x14ac:dyDescent="0.3">
      <c r="A172" t="s">
        <v>20437</v>
      </c>
      <c r="B172" s="1">
        <v>44971</v>
      </c>
      <c r="C172">
        <v>63639</v>
      </c>
      <c r="D172" t="s">
        <v>20093</v>
      </c>
      <c r="E172" t="s">
        <v>20438</v>
      </c>
      <c r="F172" s="1">
        <v>45031</v>
      </c>
      <c r="G172" t="s">
        <v>4951</v>
      </c>
      <c r="H172">
        <v>0</v>
      </c>
      <c r="I172">
        <v>1</v>
      </c>
      <c r="J172">
        <v>60</v>
      </c>
      <c r="K172">
        <v>0</v>
      </c>
      <c r="L172" t="s">
        <v>20095</v>
      </c>
      <c r="M172">
        <v>1</v>
      </c>
    </row>
    <row r="173" spans="1:13" x14ac:dyDescent="0.3">
      <c r="A173" t="s">
        <v>20439</v>
      </c>
      <c r="B173" s="1">
        <v>43893</v>
      </c>
      <c r="C173">
        <v>20267</v>
      </c>
      <c r="D173" t="s">
        <v>20106</v>
      </c>
      <c r="E173" t="s">
        <v>20440</v>
      </c>
      <c r="F173" s="1"/>
      <c r="G173" t="s">
        <v>19371</v>
      </c>
      <c r="H173">
        <v>1</v>
      </c>
      <c r="I173">
        <v>0</v>
      </c>
      <c r="K173">
        <v>1</v>
      </c>
      <c r="L173" t="s">
        <v>20095</v>
      </c>
      <c r="M173">
        <v>0</v>
      </c>
    </row>
    <row r="174" spans="1:13" x14ac:dyDescent="0.3">
      <c r="A174" t="s">
        <v>20441</v>
      </c>
      <c r="B174" s="1">
        <v>44904</v>
      </c>
      <c r="C174">
        <v>19546</v>
      </c>
      <c r="D174" t="s">
        <v>20093</v>
      </c>
      <c r="E174" t="s">
        <v>20442</v>
      </c>
      <c r="F174" s="1">
        <v>44971</v>
      </c>
      <c r="G174" t="s">
        <v>9891</v>
      </c>
      <c r="H174">
        <v>0</v>
      </c>
      <c r="I174">
        <v>0</v>
      </c>
      <c r="J174">
        <v>67</v>
      </c>
      <c r="K174">
        <v>0</v>
      </c>
      <c r="L174" t="s">
        <v>20100</v>
      </c>
      <c r="M174">
        <v>1</v>
      </c>
    </row>
    <row r="175" spans="1:13" x14ac:dyDescent="0.3">
      <c r="A175" t="s">
        <v>20443</v>
      </c>
      <c r="B175" s="1">
        <v>45405</v>
      </c>
      <c r="C175">
        <v>20628</v>
      </c>
      <c r="D175" t="s">
        <v>20106</v>
      </c>
      <c r="E175" t="s">
        <v>20444</v>
      </c>
      <c r="F175" s="1"/>
      <c r="G175" t="s">
        <v>11847</v>
      </c>
      <c r="H175">
        <v>1</v>
      </c>
      <c r="I175">
        <v>0</v>
      </c>
      <c r="K175">
        <v>1</v>
      </c>
      <c r="L175" t="s">
        <v>20095</v>
      </c>
      <c r="M175">
        <v>0</v>
      </c>
    </row>
    <row r="176" spans="1:13" x14ac:dyDescent="0.3">
      <c r="A176" t="s">
        <v>20445</v>
      </c>
      <c r="B176" s="1">
        <v>44061</v>
      </c>
      <c r="C176">
        <v>41117</v>
      </c>
      <c r="D176" t="s">
        <v>44</v>
      </c>
      <c r="E176" t="s">
        <v>20446</v>
      </c>
      <c r="F176" s="1"/>
      <c r="G176" t="s">
        <v>4773</v>
      </c>
      <c r="H176">
        <v>1</v>
      </c>
      <c r="I176">
        <v>0</v>
      </c>
      <c r="K176">
        <v>1</v>
      </c>
      <c r="L176" t="s">
        <v>20095</v>
      </c>
      <c r="M176">
        <v>0</v>
      </c>
    </row>
    <row r="177" spans="1:13" x14ac:dyDescent="0.3">
      <c r="A177" t="s">
        <v>20447</v>
      </c>
      <c r="B177" s="1">
        <v>44531</v>
      </c>
      <c r="C177">
        <v>3976</v>
      </c>
      <c r="D177" t="s">
        <v>20093</v>
      </c>
      <c r="E177" t="s">
        <v>20448</v>
      </c>
      <c r="F177" s="1"/>
      <c r="G177" t="s">
        <v>5221</v>
      </c>
      <c r="H177">
        <v>1</v>
      </c>
      <c r="I177">
        <v>0</v>
      </c>
      <c r="K177">
        <v>1</v>
      </c>
      <c r="L177" t="s">
        <v>20138</v>
      </c>
      <c r="M177">
        <v>1</v>
      </c>
    </row>
    <row r="178" spans="1:13" x14ac:dyDescent="0.3">
      <c r="A178" t="s">
        <v>20449</v>
      </c>
      <c r="B178" s="1">
        <v>45632</v>
      </c>
      <c r="C178">
        <v>34324</v>
      </c>
      <c r="D178" t="s">
        <v>20106</v>
      </c>
      <c r="E178" t="s">
        <v>20450</v>
      </c>
      <c r="F178" s="1">
        <v>45668</v>
      </c>
      <c r="G178" t="s">
        <v>2436</v>
      </c>
      <c r="H178">
        <v>0</v>
      </c>
      <c r="I178">
        <v>0</v>
      </c>
      <c r="J178">
        <v>36</v>
      </c>
      <c r="K178">
        <v>0</v>
      </c>
      <c r="L178" t="s">
        <v>20095</v>
      </c>
      <c r="M178">
        <v>0</v>
      </c>
    </row>
    <row r="179" spans="1:13" x14ac:dyDescent="0.3">
      <c r="A179" t="s">
        <v>20451</v>
      </c>
      <c r="B179" s="1">
        <v>45333</v>
      </c>
      <c r="C179">
        <v>81133</v>
      </c>
      <c r="D179" t="s">
        <v>20093</v>
      </c>
      <c r="E179" t="s">
        <v>20452</v>
      </c>
      <c r="F179" s="1">
        <v>45350</v>
      </c>
      <c r="G179" t="s">
        <v>1909</v>
      </c>
      <c r="H179">
        <v>0</v>
      </c>
      <c r="I179">
        <v>1</v>
      </c>
      <c r="J179">
        <v>17</v>
      </c>
      <c r="K179">
        <v>0</v>
      </c>
      <c r="L179" t="s">
        <v>20095</v>
      </c>
      <c r="M179">
        <v>1</v>
      </c>
    </row>
    <row r="180" spans="1:13" x14ac:dyDescent="0.3">
      <c r="A180" t="s">
        <v>20453</v>
      </c>
      <c r="B180" s="1">
        <v>45126</v>
      </c>
      <c r="C180">
        <v>80315</v>
      </c>
      <c r="D180" t="s">
        <v>20093</v>
      </c>
      <c r="E180" t="s">
        <v>20454</v>
      </c>
      <c r="F180" s="1">
        <v>45161</v>
      </c>
      <c r="G180" t="s">
        <v>11777</v>
      </c>
      <c r="H180">
        <v>0</v>
      </c>
      <c r="I180">
        <v>1</v>
      </c>
      <c r="J180">
        <v>35</v>
      </c>
      <c r="K180">
        <v>0</v>
      </c>
      <c r="L180" t="s">
        <v>20095</v>
      </c>
      <c r="M180">
        <v>1</v>
      </c>
    </row>
    <row r="181" spans="1:13" x14ac:dyDescent="0.3">
      <c r="A181" t="s">
        <v>20455</v>
      </c>
      <c r="B181" s="1">
        <v>43905</v>
      </c>
      <c r="C181">
        <v>78281</v>
      </c>
      <c r="D181" t="s">
        <v>20093</v>
      </c>
      <c r="E181" t="s">
        <v>20456</v>
      </c>
      <c r="F181" s="1">
        <v>43943</v>
      </c>
      <c r="G181" t="s">
        <v>8011</v>
      </c>
      <c r="H181">
        <v>0</v>
      </c>
      <c r="I181">
        <v>1</v>
      </c>
      <c r="J181">
        <v>38</v>
      </c>
      <c r="K181">
        <v>0</v>
      </c>
      <c r="L181" t="s">
        <v>20095</v>
      </c>
      <c r="M181">
        <v>1</v>
      </c>
    </row>
    <row r="182" spans="1:13" x14ac:dyDescent="0.3">
      <c r="A182" t="s">
        <v>20457</v>
      </c>
      <c r="B182" s="1">
        <v>44502</v>
      </c>
      <c r="C182">
        <v>41672</v>
      </c>
      <c r="D182" t="s">
        <v>44</v>
      </c>
      <c r="E182" t="s">
        <v>20458</v>
      </c>
      <c r="F182" s="1">
        <v>44555</v>
      </c>
      <c r="G182" t="s">
        <v>12433</v>
      </c>
      <c r="H182">
        <v>0</v>
      </c>
      <c r="I182">
        <v>0</v>
      </c>
      <c r="J182">
        <v>53</v>
      </c>
      <c r="K182">
        <v>0</v>
      </c>
      <c r="L182" t="s">
        <v>20095</v>
      </c>
      <c r="M182">
        <v>0</v>
      </c>
    </row>
    <row r="183" spans="1:13" x14ac:dyDescent="0.3">
      <c r="A183" t="s">
        <v>20459</v>
      </c>
      <c r="B183" s="1">
        <v>44131</v>
      </c>
      <c r="C183">
        <v>23195</v>
      </c>
      <c r="D183" t="s">
        <v>20093</v>
      </c>
      <c r="E183" t="s">
        <v>20460</v>
      </c>
      <c r="F183" s="1">
        <v>44199</v>
      </c>
      <c r="G183" t="s">
        <v>1532</v>
      </c>
      <c r="H183">
        <v>0</v>
      </c>
      <c r="I183">
        <v>0</v>
      </c>
      <c r="J183">
        <v>68</v>
      </c>
      <c r="K183">
        <v>0</v>
      </c>
      <c r="L183" t="s">
        <v>20095</v>
      </c>
      <c r="M183">
        <v>1</v>
      </c>
    </row>
    <row r="184" spans="1:13" x14ac:dyDescent="0.3">
      <c r="A184" t="s">
        <v>20461</v>
      </c>
      <c r="B184" s="1">
        <v>44526</v>
      </c>
      <c r="C184">
        <v>33717</v>
      </c>
      <c r="D184" t="s">
        <v>44</v>
      </c>
      <c r="E184" t="s">
        <v>20462</v>
      </c>
      <c r="F184" s="1"/>
      <c r="G184" t="s">
        <v>16881</v>
      </c>
      <c r="H184">
        <v>1</v>
      </c>
      <c r="I184">
        <v>0</v>
      </c>
      <c r="K184">
        <v>1</v>
      </c>
      <c r="L184" t="s">
        <v>20095</v>
      </c>
      <c r="M184">
        <v>0</v>
      </c>
    </row>
    <row r="185" spans="1:13" x14ac:dyDescent="0.3">
      <c r="A185" t="s">
        <v>20463</v>
      </c>
      <c r="B185" s="1">
        <v>44060</v>
      </c>
      <c r="C185">
        <v>68780</v>
      </c>
      <c r="D185" t="s">
        <v>20093</v>
      </c>
      <c r="E185" t="s">
        <v>20464</v>
      </c>
      <c r="F185" s="1"/>
      <c r="G185" t="s">
        <v>2735</v>
      </c>
      <c r="H185">
        <v>1</v>
      </c>
      <c r="I185">
        <v>1</v>
      </c>
      <c r="K185">
        <v>1</v>
      </c>
      <c r="L185" t="s">
        <v>20095</v>
      </c>
      <c r="M185">
        <v>1</v>
      </c>
    </row>
    <row r="186" spans="1:13" x14ac:dyDescent="0.3">
      <c r="A186" t="s">
        <v>20465</v>
      </c>
      <c r="B186" s="1">
        <v>44632</v>
      </c>
      <c r="C186">
        <v>88475</v>
      </c>
      <c r="D186" t="s">
        <v>20093</v>
      </c>
      <c r="E186" t="s">
        <v>20466</v>
      </c>
      <c r="F186" s="1">
        <v>44722</v>
      </c>
      <c r="G186" t="s">
        <v>1977</v>
      </c>
      <c r="H186">
        <v>0</v>
      </c>
      <c r="I186">
        <v>1</v>
      </c>
      <c r="J186">
        <v>90</v>
      </c>
      <c r="K186">
        <v>0</v>
      </c>
      <c r="L186" t="s">
        <v>20095</v>
      </c>
      <c r="M186">
        <v>1</v>
      </c>
    </row>
    <row r="187" spans="1:13" x14ac:dyDescent="0.3">
      <c r="A187" t="s">
        <v>20467</v>
      </c>
      <c r="B187" s="1">
        <v>44538</v>
      </c>
      <c r="C187">
        <v>10590</v>
      </c>
      <c r="D187" t="s">
        <v>20106</v>
      </c>
      <c r="E187" t="s">
        <v>20468</v>
      </c>
      <c r="F187" s="1"/>
      <c r="G187" t="s">
        <v>6840</v>
      </c>
      <c r="H187">
        <v>1</v>
      </c>
      <c r="I187">
        <v>0</v>
      </c>
      <c r="K187">
        <v>1</v>
      </c>
      <c r="L187" t="s">
        <v>20100</v>
      </c>
      <c r="M187">
        <v>0</v>
      </c>
    </row>
    <row r="188" spans="1:13" x14ac:dyDescent="0.3">
      <c r="A188" t="s">
        <v>20469</v>
      </c>
      <c r="B188" s="1">
        <v>44639</v>
      </c>
      <c r="C188">
        <v>11944</v>
      </c>
      <c r="D188" t="s">
        <v>20106</v>
      </c>
      <c r="E188" t="s">
        <v>20470</v>
      </c>
      <c r="F188" s="1">
        <v>44726</v>
      </c>
      <c r="G188" t="s">
        <v>17044</v>
      </c>
      <c r="H188">
        <v>0</v>
      </c>
      <c r="I188">
        <v>0</v>
      </c>
      <c r="J188">
        <v>87</v>
      </c>
      <c r="K188">
        <v>0</v>
      </c>
      <c r="L188" t="s">
        <v>20100</v>
      </c>
      <c r="M188">
        <v>0</v>
      </c>
    </row>
    <row r="189" spans="1:13" x14ac:dyDescent="0.3">
      <c r="A189" t="s">
        <v>20471</v>
      </c>
      <c r="B189" s="1">
        <v>45383</v>
      </c>
      <c r="C189">
        <v>68723</v>
      </c>
      <c r="D189" t="s">
        <v>20106</v>
      </c>
      <c r="E189" t="s">
        <v>20472</v>
      </c>
      <c r="F189" s="1"/>
      <c r="G189" t="s">
        <v>17518</v>
      </c>
      <c r="H189">
        <v>1</v>
      </c>
      <c r="I189">
        <v>1</v>
      </c>
      <c r="K189">
        <v>1</v>
      </c>
      <c r="L189" t="s">
        <v>20095</v>
      </c>
      <c r="M189">
        <v>0</v>
      </c>
    </row>
    <row r="190" spans="1:13" x14ac:dyDescent="0.3">
      <c r="A190" t="s">
        <v>20473</v>
      </c>
      <c r="B190" s="1">
        <v>45428</v>
      </c>
      <c r="C190">
        <v>32899</v>
      </c>
      <c r="D190" t="s">
        <v>20093</v>
      </c>
      <c r="E190" t="s">
        <v>20474</v>
      </c>
      <c r="F190" s="1">
        <v>45487</v>
      </c>
      <c r="G190" t="s">
        <v>12990</v>
      </c>
      <c r="H190">
        <v>0</v>
      </c>
      <c r="I190">
        <v>0</v>
      </c>
      <c r="J190">
        <v>59</v>
      </c>
      <c r="K190">
        <v>0</v>
      </c>
      <c r="L190" t="s">
        <v>20095</v>
      </c>
      <c r="M190">
        <v>1</v>
      </c>
    </row>
    <row r="191" spans="1:13" x14ac:dyDescent="0.3">
      <c r="A191" t="s">
        <v>20475</v>
      </c>
      <c r="B191" s="1">
        <v>44322</v>
      </c>
      <c r="C191">
        <v>60480</v>
      </c>
      <c r="D191" t="s">
        <v>20093</v>
      </c>
      <c r="E191" t="s">
        <v>20476</v>
      </c>
      <c r="F191" s="1"/>
      <c r="G191" t="s">
        <v>3442</v>
      </c>
      <c r="H191">
        <v>1</v>
      </c>
      <c r="I191">
        <v>1</v>
      </c>
      <c r="K191">
        <v>1</v>
      </c>
      <c r="L191" t="s">
        <v>20095</v>
      </c>
      <c r="M191">
        <v>1</v>
      </c>
    </row>
    <row r="192" spans="1:13" x14ac:dyDescent="0.3">
      <c r="A192" t="s">
        <v>20477</v>
      </c>
      <c r="B192" s="1">
        <v>44664</v>
      </c>
      <c r="C192">
        <v>91023</v>
      </c>
      <c r="D192" t="s">
        <v>20106</v>
      </c>
      <c r="E192" t="s">
        <v>20478</v>
      </c>
      <c r="F192" s="1"/>
      <c r="G192" t="s">
        <v>4913</v>
      </c>
      <c r="H192">
        <v>1</v>
      </c>
      <c r="I192">
        <v>1</v>
      </c>
      <c r="K192">
        <v>1</v>
      </c>
      <c r="L192" t="s">
        <v>20095</v>
      </c>
      <c r="M192">
        <v>0</v>
      </c>
    </row>
    <row r="193" spans="1:13" x14ac:dyDescent="0.3">
      <c r="A193" t="s">
        <v>20479</v>
      </c>
      <c r="B193" s="1">
        <v>44417</v>
      </c>
      <c r="C193">
        <v>25909</v>
      </c>
      <c r="D193" t="s">
        <v>20106</v>
      </c>
      <c r="E193" t="s">
        <v>20480</v>
      </c>
      <c r="F193" s="1">
        <v>44490</v>
      </c>
      <c r="G193" t="s">
        <v>8852</v>
      </c>
      <c r="H193">
        <v>0</v>
      </c>
      <c r="I193">
        <v>0</v>
      </c>
      <c r="J193">
        <v>73</v>
      </c>
      <c r="K193">
        <v>0</v>
      </c>
      <c r="L193" t="s">
        <v>20095</v>
      </c>
      <c r="M193">
        <v>0</v>
      </c>
    </row>
    <row r="194" spans="1:13" x14ac:dyDescent="0.3">
      <c r="A194" t="s">
        <v>20481</v>
      </c>
      <c r="B194" s="1">
        <v>44368</v>
      </c>
      <c r="C194">
        <v>33629</v>
      </c>
      <c r="D194" t="s">
        <v>20106</v>
      </c>
      <c r="E194" t="s">
        <v>20482</v>
      </c>
      <c r="F194" s="1">
        <v>44413</v>
      </c>
      <c r="G194" t="s">
        <v>14022</v>
      </c>
      <c r="H194">
        <v>0</v>
      </c>
      <c r="I194">
        <v>0</v>
      </c>
      <c r="J194">
        <v>45</v>
      </c>
      <c r="K194">
        <v>0</v>
      </c>
      <c r="L194" t="s">
        <v>20095</v>
      </c>
      <c r="M194">
        <v>0</v>
      </c>
    </row>
    <row r="195" spans="1:13" x14ac:dyDescent="0.3">
      <c r="A195" t="s">
        <v>20483</v>
      </c>
      <c r="B195" s="1">
        <v>44441</v>
      </c>
      <c r="C195">
        <v>88917</v>
      </c>
      <c r="D195" t="s">
        <v>20093</v>
      </c>
      <c r="E195" t="s">
        <v>20484</v>
      </c>
      <c r="F195" s="1"/>
      <c r="G195" t="s">
        <v>7140</v>
      </c>
      <c r="H195">
        <v>1</v>
      </c>
      <c r="I195">
        <v>1</v>
      </c>
      <c r="K195">
        <v>1</v>
      </c>
      <c r="L195" t="s">
        <v>20095</v>
      </c>
      <c r="M195">
        <v>1</v>
      </c>
    </row>
    <row r="196" spans="1:13" x14ac:dyDescent="0.3">
      <c r="A196" t="s">
        <v>20485</v>
      </c>
      <c r="B196" s="1">
        <v>45603</v>
      </c>
      <c r="C196">
        <v>16910</v>
      </c>
      <c r="D196" t="s">
        <v>20093</v>
      </c>
      <c r="E196" t="s">
        <v>20486</v>
      </c>
      <c r="F196" s="1">
        <v>45654</v>
      </c>
      <c r="G196" t="s">
        <v>11645</v>
      </c>
      <c r="H196">
        <v>0</v>
      </c>
      <c r="I196">
        <v>0</v>
      </c>
      <c r="J196">
        <v>51</v>
      </c>
      <c r="K196">
        <v>0</v>
      </c>
      <c r="L196" t="s">
        <v>20100</v>
      </c>
      <c r="M196">
        <v>1</v>
      </c>
    </row>
    <row r="197" spans="1:13" x14ac:dyDescent="0.3">
      <c r="A197" t="s">
        <v>20487</v>
      </c>
      <c r="B197" s="1">
        <v>45341</v>
      </c>
      <c r="C197">
        <v>36365</v>
      </c>
      <c r="D197" t="s">
        <v>20093</v>
      </c>
      <c r="E197" t="s">
        <v>20488</v>
      </c>
      <c r="F197" s="1">
        <v>45387</v>
      </c>
      <c r="G197" t="s">
        <v>11439</v>
      </c>
      <c r="H197">
        <v>0</v>
      </c>
      <c r="I197">
        <v>0</v>
      </c>
      <c r="J197">
        <v>46</v>
      </c>
      <c r="K197">
        <v>0</v>
      </c>
      <c r="L197" t="s">
        <v>20095</v>
      </c>
      <c r="M197">
        <v>1</v>
      </c>
    </row>
    <row r="198" spans="1:13" x14ac:dyDescent="0.3">
      <c r="A198" t="s">
        <v>20489</v>
      </c>
      <c r="B198" s="1">
        <v>44317</v>
      </c>
      <c r="C198">
        <v>87704</v>
      </c>
      <c r="D198" t="s">
        <v>20106</v>
      </c>
      <c r="E198" t="s">
        <v>20490</v>
      </c>
      <c r="F198" s="1">
        <v>44354</v>
      </c>
      <c r="G198" t="s">
        <v>577</v>
      </c>
      <c r="H198">
        <v>0</v>
      </c>
      <c r="I198">
        <v>1</v>
      </c>
      <c r="J198">
        <v>37</v>
      </c>
      <c r="K198">
        <v>0</v>
      </c>
      <c r="L198" t="s">
        <v>20095</v>
      </c>
      <c r="M198">
        <v>0</v>
      </c>
    </row>
    <row r="199" spans="1:13" x14ac:dyDescent="0.3">
      <c r="A199" t="s">
        <v>20491</v>
      </c>
      <c r="B199" s="1">
        <v>45051</v>
      </c>
      <c r="C199">
        <v>49785</v>
      </c>
      <c r="D199" t="s">
        <v>20106</v>
      </c>
      <c r="E199" t="s">
        <v>20492</v>
      </c>
      <c r="F199" s="1"/>
      <c r="G199" t="s">
        <v>13074</v>
      </c>
      <c r="H199">
        <v>1</v>
      </c>
      <c r="I199">
        <v>0</v>
      </c>
      <c r="K199">
        <v>1</v>
      </c>
      <c r="L199" t="s">
        <v>20095</v>
      </c>
      <c r="M199">
        <v>0</v>
      </c>
    </row>
    <row r="200" spans="1:13" x14ac:dyDescent="0.3">
      <c r="A200" t="s">
        <v>20493</v>
      </c>
      <c r="B200" s="1">
        <v>44838</v>
      </c>
      <c r="C200">
        <v>43865</v>
      </c>
      <c r="D200" t="s">
        <v>20106</v>
      </c>
      <c r="E200" t="s">
        <v>20494</v>
      </c>
      <c r="F200" s="1">
        <v>44862</v>
      </c>
      <c r="G200" t="s">
        <v>7547</v>
      </c>
      <c r="H200">
        <v>0</v>
      </c>
      <c r="I200">
        <v>0</v>
      </c>
      <c r="J200">
        <v>24</v>
      </c>
      <c r="K200">
        <v>0</v>
      </c>
      <c r="L200" t="s">
        <v>20095</v>
      </c>
      <c r="M200">
        <v>0</v>
      </c>
    </row>
    <row r="201" spans="1:13" x14ac:dyDescent="0.3">
      <c r="A201" t="s">
        <v>20495</v>
      </c>
      <c r="B201" s="1">
        <v>44446</v>
      </c>
      <c r="C201">
        <v>47014</v>
      </c>
      <c r="D201" t="s">
        <v>20106</v>
      </c>
      <c r="E201" t="s">
        <v>20496</v>
      </c>
      <c r="F201" s="1"/>
      <c r="G201" t="s">
        <v>18369</v>
      </c>
      <c r="H201">
        <v>1</v>
      </c>
      <c r="I201">
        <v>0</v>
      </c>
      <c r="K201">
        <v>1</v>
      </c>
      <c r="L201" t="s">
        <v>20095</v>
      </c>
      <c r="M201">
        <v>0</v>
      </c>
    </row>
    <row r="202" spans="1:13" x14ac:dyDescent="0.3">
      <c r="A202" t="s">
        <v>20497</v>
      </c>
      <c r="B202" s="1">
        <v>45007</v>
      </c>
      <c r="C202">
        <v>15537</v>
      </c>
      <c r="D202" t="s">
        <v>20093</v>
      </c>
      <c r="E202" t="s">
        <v>20498</v>
      </c>
      <c r="F202" s="1"/>
      <c r="G202" t="s">
        <v>16362</v>
      </c>
      <c r="H202">
        <v>1</v>
      </c>
      <c r="I202">
        <v>0</v>
      </c>
      <c r="K202">
        <v>1</v>
      </c>
      <c r="L202" t="s">
        <v>20100</v>
      </c>
      <c r="M202">
        <v>1</v>
      </c>
    </row>
    <row r="203" spans="1:13" x14ac:dyDescent="0.3">
      <c r="A203" t="s">
        <v>20499</v>
      </c>
      <c r="B203" s="1">
        <v>44668</v>
      </c>
      <c r="C203">
        <v>30133</v>
      </c>
      <c r="D203" t="s">
        <v>44</v>
      </c>
      <c r="E203" t="s">
        <v>20500</v>
      </c>
      <c r="F203" s="1">
        <v>44697</v>
      </c>
      <c r="G203" t="s">
        <v>11270</v>
      </c>
      <c r="H203">
        <v>0</v>
      </c>
      <c r="I203">
        <v>0</v>
      </c>
      <c r="J203">
        <v>29</v>
      </c>
      <c r="K203">
        <v>0</v>
      </c>
      <c r="L203" t="s">
        <v>20095</v>
      </c>
      <c r="M203">
        <v>0</v>
      </c>
    </row>
    <row r="204" spans="1:13" x14ac:dyDescent="0.3">
      <c r="A204" t="s">
        <v>20501</v>
      </c>
      <c r="B204" s="1">
        <v>43997</v>
      </c>
      <c r="C204">
        <v>63875</v>
      </c>
      <c r="D204" t="s">
        <v>44</v>
      </c>
      <c r="E204" t="s">
        <v>20502</v>
      </c>
      <c r="F204" s="1">
        <v>44070</v>
      </c>
      <c r="G204" t="s">
        <v>14149</v>
      </c>
      <c r="H204">
        <v>0</v>
      </c>
      <c r="I204">
        <v>1</v>
      </c>
      <c r="J204">
        <v>73</v>
      </c>
      <c r="K204">
        <v>0</v>
      </c>
      <c r="L204" t="s">
        <v>20095</v>
      </c>
      <c r="M204">
        <v>0</v>
      </c>
    </row>
    <row r="205" spans="1:13" x14ac:dyDescent="0.3">
      <c r="A205" t="s">
        <v>20503</v>
      </c>
      <c r="B205" s="1">
        <v>45006</v>
      </c>
      <c r="C205">
        <v>93289</v>
      </c>
      <c r="D205" t="s">
        <v>20093</v>
      </c>
      <c r="E205" t="s">
        <v>20504</v>
      </c>
      <c r="F205" s="1"/>
      <c r="G205" t="s">
        <v>2365</v>
      </c>
      <c r="H205">
        <v>1</v>
      </c>
      <c r="I205">
        <v>1</v>
      </c>
      <c r="K205">
        <v>1</v>
      </c>
      <c r="L205" t="s">
        <v>20095</v>
      </c>
      <c r="M205">
        <v>1</v>
      </c>
    </row>
    <row r="206" spans="1:13" x14ac:dyDescent="0.3">
      <c r="A206" t="s">
        <v>20505</v>
      </c>
      <c r="B206" s="1">
        <v>45396</v>
      </c>
      <c r="C206">
        <v>96777</v>
      </c>
      <c r="D206" t="s">
        <v>44</v>
      </c>
      <c r="E206" t="s">
        <v>20506</v>
      </c>
      <c r="F206" s="1"/>
      <c r="G206" t="s">
        <v>3924</v>
      </c>
      <c r="H206">
        <v>1</v>
      </c>
      <c r="I206">
        <v>1</v>
      </c>
      <c r="K206">
        <v>1</v>
      </c>
      <c r="L206" t="s">
        <v>20095</v>
      </c>
      <c r="M206">
        <v>0</v>
      </c>
    </row>
    <row r="207" spans="1:13" x14ac:dyDescent="0.3">
      <c r="A207" t="s">
        <v>20507</v>
      </c>
      <c r="B207" s="1">
        <v>45582</v>
      </c>
      <c r="C207">
        <v>46217</v>
      </c>
      <c r="D207" t="s">
        <v>20093</v>
      </c>
      <c r="E207" t="s">
        <v>20508</v>
      </c>
      <c r="F207" s="1"/>
      <c r="G207" t="s">
        <v>8109</v>
      </c>
      <c r="H207">
        <v>1</v>
      </c>
      <c r="I207">
        <v>0</v>
      </c>
      <c r="K207">
        <v>1</v>
      </c>
      <c r="L207" t="s">
        <v>20095</v>
      </c>
      <c r="M207">
        <v>1</v>
      </c>
    </row>
    <row r="208" spans="1:13" x14ac:dyDescent="0.3">
      <c r="A208" t="s">
        <v>20509</v>
      </c>
      <c r="B208" s="1">
        <v>44982</v>
      </c>
      <c r="C208">
        <v>15664</v>
      </c>
      <c r="D208" t="s">
        <v>44</v>
      </c>
      <c r="E208" t="s">
        <v>20510</v>
      </c>
      <c r="F208" s="1">
        <v>45068</v>
      </c>
      <c r="G208" t="s">
        <v>18699</v>
      </c>
      <c r="H208">
        <v>0</v>
      </c>
      <c r="I208">
        <v>0</v>
      </c>
      <c r="J208">
        <v>86</v>
      </c>
      <c r="K208">
        <v>0</v>
      </c>
      <c r="L208" t="s">
        <v>20100</v>
      </c>
      <c r="M208">
        <v>0</v>
      </c>
    </row>
    <row r="209" spans="1:13" x14ac:dyDescent="0.3">
      <c r="A209" t="s">
        <v>20511</v>
      </c>
      <c r="B209" s="1">
        <v>44217</v>
      </c>
      <c r="C209">
        <v>46019</v>
      </c>
      <c r="D209" t="s">
        <v>20106</v>
      </c>
      <c r="E209" t="s">
        <v>20512</v>
      </c>
      <c r="F209" s="1"/>
      <c r="G209" t="s">
        <v>1577</v>
      </c>
      <c r="H209">
        <v>1</v>
      </c>
      <c r="I209">
        <v>0</v>
      </c>
      <c r="K209">
        <v>1</v>
      </c>
      <c r="L209" t="s">
        <v>20095</v>
      </c>
      <c r="M209">
        <v>0</v>
      </c>
    </row>
    <row r="210" spans="1:13" x14ac:dyDescent="0.3">
      <c r="A210" t="s">
        <v>20513</v>
      </c>
      <c r="B210" s="1">
        <v>45157</v>
      </c>
      <c r="C210">
        <v>35188</v>
      </c>
      <c r="D210" t="s">
        <v>20093</v>
      </c>
      <c r="E210" t="s">
        <v>20514</v>
      </c>
      <c r="F210" s="1">
        <v>45168</v>
      </c>
      <c r="G210" t="s">
        <v>6142</v>
      </c>
      <c r="H210">
        <v>0</v>
      </c>
      <c r="I210">
        <v>0</v>
      </c>
      <c r="J210">
        <v>11</v>
      </c>
      <c r="K210">
        <v>0</v>
      </c>
      <c r="L210" t="s">
        <v>20095</v>
      </c>
      <c r="M210">
        <v>1</v>
      </c>
    </row>
    <row r="211" spans="1:13" x14ac:dyDescent="0.3">
      <c r="A211" t="s">
        <v>20515</v>
      </c>
      <c r="B211" s="1">
        <v>45187</v>
      </c>
      <c r="C211">
        <v>68880</v>
      </c>
      <c r="D211" t="s">
        <v>44</v>
      </c>
      <c r="E211" t="s">
        <v>20516</v>
      </c>
      <c r="F211" s="1"/>
      <c r="G211" t="s">
        <v>14212</v>
      </c>
      <c r="H211">
        <v>1</v>
      </c>
      <c r="I211">
        <v>1</v>
      </c>
      <c r="K211">
        <v>1</v>
      </c>
      <c r="L211" t="s">
        <v>20095</v>
      </c>
      <c r="M211">
        <v>0</v>
      </c>
    </row>
    <row r="212" spans="1:13" x14ac:dyDescent="0.3">
      <c r="A212" t="s">
        <v>20517</v>
      </c>
      <c r="B212" s="1">
        <v>45636</v>
      </c>
      <c r="C212">
        <v>52934</v>
      </c>
      <c r="D212" t="s">
        <v>20106</v>
      </c>
      <c r="E212" t="s">
        <v>20518</v>
      </c>
      <c r="F212" s="1"/>
      <c r="G212" t="s">
        <v>6099</v>
      </c>
      <c r="H212">
        <v>1</v>
      </c>
      <c r="I212">
        <v>1</v>
      </c>
      <c r="K212">
        <v>1</v>
      </c>
      <c r="L212" t="s">
        <v>20095</v>
      </c>
      <c r="M212">
        <v>0</v>
      </c>
    </row>
    <row r="213" spans="1:13" x14ac:dyDescent="0.3">
      <c r="A213" t="s">
        <v>20519</v>
      </c>
      <c r="B213" s="1">
        <v>44109</v>
      </c>
      <c r="C213">
        <v>72636</v>
      </c>
      <c r="D213" t="s">
        <v>44</v>
      </c>
      <c r="E213" t="s">
        <v>20520</v>
      </c>
      <c r="F213" s="1">
        <v>44169</v>
      </c>
      <c r="G213" t="s">
        <v>13690</v>
      </c>
      <c r="H213">
        <v>0</v>
      </c>
      <c r="I213">
        <v>1</v>
      </c>
      <c r="J213">
        <v>60</v>
      </c>
      <c r="K213">
        <v>0</v>
      </c>
      <c r="L213" t="s">
        <v>20095</v>
      </c>
      <c r="M213">
        <v>0</v>
      </c>
    </row>
    <row r="214" spans="1:13" x14ac:dyDescent="0.3">
      <c r="A214" t="s">
        <v>20521</v>
      </c>
      <c r="B214" s="1">
        <v>44101</v>
      </c>
      <c r="C214">
        <v>34231</v>
      </c>
      <c r="D214" t="s">
        <v>20106</v>
      </c>
      <c r="E214" t="s">
        <v>20522</v>
      </c>
      <c r="F214" s="1"/>
      <c r="G214" t="s">
        <v>11871</v>
      </c>
      <c r="H214">
        <v>1</v>
      </c>
      <c r="I214">
        <v>0</v>
      </c>
      <c r="K214">
        <v>1</v>
      </c>
      <c r="L214" t="s">
        <v>20095</v>
      </c>
      <c r="M214">
        <v>0</v>
      </c>
    </row>
    <row r="215" spans="1:13" x14ac:dyDescent="0.3">
      <c r="A215" t="s">
        <v>20523</v>
      </c>
      <c r="B215" s="1">
        <v>45156</v>
      </c>
      <c r="C215">
        <v>77919</v>
      </c>
      <c r="D215" t="s">
        <v>20093</v>
      </c>
      <c r="E215" t="s">
        <v>20524</v>
      </c>
      <c r="F215" s="1"/>
      <c r="G215" t="s">
        <v>19759</v>
      </c>
      <c r="H215">
        <v>1</v>
      </c>
      <c r="I215">
        <v>1</v>
      </c>
      <c r="K215">
        <v>1</v>
      </c>
      <c r="L215" t="s">
        <v>20095</v>
      </c>
      <c r="M215">
        <v>1</v>
      </c>
    </row>
    <row r="216" spans="1:13" x14ac:dyDescent="0.3">
      <c r="A216" t="s">
        <v>20525</v>
      </c>
      <c r="B216" s="1">
        <v>44435</v>
      </c>
      <c r="C216">
        <v>65356</v>
      </c>
      <c r="D216" t="s">
        <v>20093</v>
      </c>
      <c r="E216" t="s">
        <v>20526</v>
      </c>
      <c r="F216" s="1"/>
      <c r="G216" t="s">
        <v>19214</v>
      </c>
      <c r="H216">
        <v>1</v>
      </c>
      <c r="I216">
        <v>1</v>
      </c>
      <c r="K216">
        <v>1</v>
      </c>
      <c r="L216" t="s">
        <v>20095</v>
      </c>
      <c r="M216">
        <v>1</v>
      </c>
    </row>
    <row r="217" spans="1:13" x14ac:dyDescent="0.3">
      <c r="A217" t="s">
        <v>20527</v>
      </c>
      <c r="B217" s="1">
        <v>43963</v>
      </c>
      <c r="C217">
        <v>93870</v>
      </c>
      <c r="D217" t="s">
        <v>20106</v>
      </c>
      <c r="E217" t="s">
        <v>20528</v>
      </c>
      <c r="F217" s="1">
        <v>43996</v>
      </c>
      <c r="G217" t="s">
        <v>11306</v>
      </c>
      <c r="H217">
        <v>0</v>
      </c>
      <c r="I217">
        <v>1</v>
      </c>
      <c r="J217">
        <v>33</v>
      </c>
      <c r="K217">
        <v>0</v>
      </c>
      <c r="L217" t="s">
        <v>20095</v>
      </c>
      <c r="M217">
        <v>0</v>
      </c>
    </row>
    <row r="218" spans="1:13" x14ac:dyDescent="0.3">
      <c r="A218" t="s">
        <v>20529</v>
      </c>
      <c r="B218" s="1">
        <v>44825</v>
      </c>
      <c r="C218">
        <v>33979</v>
      </c>
      <c r="D218" t="s">
        <v>20093</v>
      </c>
      <c r="E218" t="s">
        <v>20530</v>
      </c>
      <c r="F218" s="1">
        <v>44878</v>
      </c>
      <c r="G218" t="s">
        <v>7066</v>
      </c>
      <c r="H218">
        <v>0</v>
      </c>
      <c r="I218">
        <v>0</v>
      </c>
      <c r="J218">
        <v>53</v>
      </c>
      <c r="K218">
        <v>0</v>
      </c>
      <c r="L218" t="s">
        <v>20095</v>
      </c>
      <c r="M218">
        <v>1</v>
      </c>
    </row>
    <row r="219" spans="1:13" x14ac:dyDescent="0.3">
      <c r="A219" t="s">
        <v>20531</v>
      </c>
      <c r="B219" s="1">
        <v>44878</v>
      </c>
      <c r="C219">
        <v>12823</v>
      </c>
      <c r="D219" t="s">
        <v>20093</v>
      </c>
      <c r="E219" t="s">
        <v>20532</v>
      </c>
      <c r="F219" s="1">
        <v>44948</v>
      </c>
      <c r="G219" t="s">
        <v>4452</v>
      </c>
      <c r="H219">
        <v>0</v>
      </c>
      <c r="I219">
        <v>0</v>
      </c>
      <c r="J219">
        <v>70</v>
      </c>
      <c r="K219">
        <v>0</v>
      </c>
      <c r="L219" t="s">
        <v>20100</v>
      </c>
      <c r="M219">
        <v>1</v>
      </c>
    </row>
    <row r="220" spans="1:13" x14ac:dyDescent="0.3">
      <c r="A220" t="s">
        <v>20533</v>
      </c>
      <c r="B220" s="1">
        <v>45129</v>
      </c>
      <c r="C220">
        <v>10696</v>
      </c>
      <c r="D220" t="s">
        <v>20106</v>
      </c>
      <c r="E220" t="s">
        <v>20534</v>
      </c>
      <c r="F220" s="1">
        <v>45159</v>
      </c>
      <c r="G220" t="s">
        <v>12068</v>
      </c>
      <c r="H220">
        <v>0</v>
      </c>
      <c r="I220">
        <v>0</v>
      </c>
      <c r="J220">
        <v>30</v>
      </c>
      <c r="K220">
        <v>0</v>
      </c>
      <c r="L220" t="s">
        <v>20100</v>
      </c>
      <c r="M220">
        <v>0</v>
      </c>
    </row>
    <row r="221" spans="1:13" x14ac:dyDescent="0.3">
      <c r="A221" t="s">
        <v>20535</v>
      </c>
      <c r="B221" s="1">
        <v>45246</v>
      </c>
      <c r="C221">
        <v>49543</v>
      </c>
      <c r="D221" t="s">
        <v>20106</v>
      </c>
      <c r="E221" t="s">
        <v>20536</v>
      </c>
      <c r="F221" s="1">
        <v>45269</v>
      </c>
      <c r="G221" t="s">
        <v>8450</v>
      </c>
      <c r="H221">
        <v>0</v>
      </c>
      <c r="I221">
        <v>0</v>
      </c>
      <c r="J221">
        <v>23</v>
      </c>
      <c r="K221">
        <v>0</v>
      </c>
      <c r="L221" t="s">
        <v>20095</v>
      </c>
      <c r="M221">
        <v>0</v>
      </c>
    </row>
    <row r="222" spans="1:13" x14ac:dyDescent="0.3">
      <c r="A222" t="s">
        <v>20537</v>
      </c>
      <c r="B222" s="1">
        <v>44612</v>
      </c>
      <c r="C222">
        <v>34163</v>
      </c>
      <c r="D222" t="s">
        <v>44</v>
      </c>
      <c r="E222" t="s">
        <v>20538</v>
      </c>
      <c r="F222" s="1">
        <v>44645</v>
      </c>
      <c r="G222" t="s">
        <v>6571</v>
      </c>
      <c r="H222">
        <v>0</v>
      </c>
      <c r="I222">
        <v>0</v>
      </c>
      <c r="J222">
        <v>33</v>
      </c>
      <c r="K222">
        <v>0</v>
      </c>
      <c r="L222" t="s">
        <v>20095</v>
      </c>
      <c r="M222">
        <v>0</v>
      </c>
    </row>
    <row r="223" spans="1:13" x14ac:dyDescent="0.3">
      <c r="A223" t="s">
        <v>20539</v>
      </c>
      <c r="B223" s="1">
        <v>43873</v>
      </c>
      <c r="C223">
        <v>59375</v>
      </c>
      <c r="D223" t="s">
        <v>44</v>
      </c>
      <c r="E223" t="s">
        <v>20540</v>
      </c>
      <c r="F223" s="1"/>
      <c r="G223" t="s">
        <v>1425</v>
      </c>
      <c r="H223">
        <v>1</v>
      </c>
      <c r="I223">
        <v>1</v>
      </c>
      <c r="K223">
        <v>1</v>
      </c>
      <c r="L223" t="s">
        <v>20095</v>
      </c>
      <c r="M223">
        <v>0</v>
      </c>
    </row>
    <row r="224" spans="1:13" x14ac:dyDescent="0.3">
      <c r="A224" t="s">
        <v>20541</v>
      </c>
      <c r="B224" s="1">
        <v>44029</v>
      </c>
      <c r="C224">
        <v>65685</v>
      </c>
      <c r="D224" t="s">
        <v>20106</v>
      </c>
      <c r="E224" t="s">
        <v>20542</v>
      </c>
      <c r="F224" s="1"/>
      <c r="G224" t="s">
        <v>12600</v>
      </c>
      <c r="H224">
        <v>1</v>
      </c>
      <c r="I224">
        <v>1</v>
      </c>
      <c r="K224">
        <v>1</v>
      </c>
      <c r="L224" t="s">
        <v>20095</v>
      </c>
      <c r="M224">
        <v>0</v>
      </c>
    </row>
    <row r="225" spans="1:13" x14ac:dyDescent="0.3">
      <c r="A225" t="s">
        <v>20543</v>
      </c>
      <c r="B225" s="1">
        <v>43939</v>
      </c>
      <c r="C225">
        <v>35055</v>
      </c>
      <c r="D225" t="s">
        <v>44</v>
      </c>
      <c r="E225" t="s">
        <v>20544</v>
      </c>
      <c r="F225" s="1">
        <v>43975</v>
      </c>
      <c r="G225" t="s">
        <v>9115</v>
      </c>
      <c r="H225">
        <v>0</v>
      </c>
      <c r="I225">
        <v>0</v>
      </c>
      <c r="J225">
        <v>36</v>
      </c>
      <c r="K225">
        <v>0</v>
      </c>
      <c r="L225" t="s">
        <v>20095</v>
      </c>
      <c r="M225">
        <v>0</v>
      </c>
    </row>
    <row r="226" spans="1:13" x14ac:dyDescent="0.3">
      <c r="A226" t="s">
        <v>20545</v>
      </c>
      <c r="B226" s="1">
        <v>44073</v>
      </c>
      <c r="C226">
        <v>6682</v>
      </c>
      <c r="D226" t="s">
        <v>44</v>
      </c>
      <c r="E226" t="s">
        <v>20546</v>
      </c>
      <c r="F226" s="1"/>
      <c r="G226" t="s">
        <v>7332</v>
      </c>
      <c r="H226">
        <v>1</v>
      </c>
      <c r="I226">
        <v>0</v>
      </c>
      <c r="K226">
        <v>1</v>
      </c>
      <c r="L226" t="s">
        <v>20100</v>
      </c>
      <c r="M226">
        <v>0</v>
      </c>
    </row>
    <row r="227" spans="1:13" x14ac:dyDescent="0.3">
      <c r="A227" t="s">
        <v>20547</v>
      </c>
      <c r="B227" s="1">
        <v>43918</v>
      </c>
      <c r="C227">
        <v>79452</v>
      </c>
      <c r="D227" t="s">
        <v>44</v>
      </c>
      <c r="E227" t="s">
        <v>20548</v>
      </c>
      <c r="F227" s="1"/>
      <c r="G227" t="s">
        <v>19209</v>
      </c>
      <c r="H227">
        <v>1</v>
      </c>
      <c r="I227">
        <v>1</v>
      </c>
      <c r="K227">
        <v>1</v>
      </c>
      <c r="L227" t="s">
        <v>20095</v>
      </c>
      <c r="M227">
        <v>0</v>
      </c>
    </row>
    <row r="228" spans="1:13" x14ac:dyDescent="0.3">
      <c r="A228" t="s">
        <v>20549</v>
      </c>
      <c r="B228" s="1">
        <v>44424</v>
      </c>
      <c r="C228">
        <v>80038</v>
      </c>
      <c r="D228" t="s">
        <v>20106</v>
      </c>
      <c r="E228" t="s">
        <v>20550</v>
      </c>
      <c r="F228" s="1"/>
      <c r="G228" t="s">
        <v>13106</v>
      </c>
      <c r="H228">
        <v>1</v>
      </c>
      <c r="I228">
        <v>1</v>
      </c>
      <c r="K228">
        <v>1</v>
      </c>
      <c r="L228" t="s">
        <v>20095</v>
      </c>
      <c r="M228">
        <v>0</v>
      </c>
    </row>
    <row r="229" spans="1:13" x14ac:dyDescent="0.3">
      <c r="A229" t="s">
        <v>20551</v>
      </c>
      <c r="B229" s="1">
        <v>44406</v>
      </c>
      <c r="C229">
        <v>55422</v>
      </c>
      <c r="D229" t="s">
        <v>44</v>
      </c>
      <c r="E229" t="s">
        <v>20552</v>
      </c>
      <c r="F229" s="1">
        <v>44472</v>
      </c>
      <c r="G229" t="s">
        <v>11640</v>
      </c>
      <c r="H229">
        <v>0</v>
      </c>
      <c r="I229">
        <v>1</v>
      </c>
      <c r="J229">
        <v>66</v>
      </c>
      <c r="K229">
        <v>0</v>
      </c>
      <c r="L229" t="s">
        <v>20095</v>
      </c>
      <c r="M229">
        <v>0</v>
      </c>
    </row>
    <row r="230" spans="1:13" x14ac:dyDescent="0.3">
      <c r="A230" t="s">
        <v>20553</v>
      </c>
      <c r="B230" s="1">
        <v>43859</v>
      </c>
      <c r="C230">
        <v>13818</v>
      </c>
      <c r="D230" t="s">
        <v>44</v>
      </c>
      <c r="E230" t="s">
        <v>20554</v>
      </c>
      <c r="F230" s="1">
        <v>43894</v>
      </c>
      <c r="G230" t="s">
        <v>4126</v>
      </c>
      <c r="H230">
        <v>0</v>
      </c>
      <c r="I230">
        <v>0</v>
      </c>
      <c r="J230">
        <v>35</v>
      </c>
      <c r="K230">
        <v>0</v>
      </c>
      <c r="L230" t="s">
        <v>20100</v>
      </c>
      <c r="M230">
        <v>0</v>
      </c>
    </row>
    <row r="231" spans="1:13" x14ac:dyDescent="0.3">
      <c r="A231" t="s">
        <v>20555</v>
      </c>
      <c r="B231" s="1">
        <v>44116</v>
      </c>
      <c r="C231">
        <v>5232</v>
      </c>
      <c r="D231" t="s">
        <v>20106</v>
      </c>
      <c r="E231" t="s">
        <v>20556</v>
      </c>
      <c r="F231" s="1"/>
      <c r="G231" t="s">
        <v>975</v>
      </c>
      <c r="H231">
        <v>1</v>
      </c>
      <c r="I231">
        <v>0</v>
      </c>
      <c r="K231">
        <v>1</v>
      </c>
      <c r="L231" t="s">
        <v>20100</v>
      </c>
      <c r="M231">
        <v>0</v>
      </c>
    </row>
    <row r="232" spans="1:13" x14ac:dyDescent="0.3">
      <c r="A232" t="s">
        <v>20557</v>
      </c>
      <c r="B232" s="1">
        <v>44042</v>
      </c>
      <c r="C232">
        <v>62539</v>
      </c>
      <c r="D232" t="s">
        <v>44</v>
      </c>
      <c r="E232" t="s">
        <v>20558</v>
      </c>
      <c r="F232" s="1">
        <v>44111</v>
      </c>
      <c r="G232" t="s">
        <v>6602</v>
      </c>
      <c r="H232">
        <v>0</v>
      </c>
      <c r="I232">
        <v>1</v>
      </c>
      <c r="J232">
        <v>69</v>
      </c>
      <c r="K232">
        <v>0</v>
      </c>
      <c r="L232" t="s">
        <v>20095</v>
      </c>
      <c r="M232">
        <v>0</v>
      </c>
    </row>
    <row r="233" spans="1:13" x14ac:dyDescent="0.3">
      <c r="A233" t="s">
        <v>20559</v>
      </c>
      <c r="B233" s="1">
        <v>45151</v>
      </c>
      <c r="C233">
        <v>11068</v>
      </c>
      <c r="D233" t="s">
        <v>44</v>
      </c>
      <c r="E233" t="s">
        <v>20560</v>
      </c>
      <c r="F233" s="1"/>
      <c r="G233" t="s">
        <v>12641</v>
      </c>
      <c r="H233">
        <v>1</v>
      </c>
      <c r="I233">
        <v>0</v>
      </c>
      <c r="K233">
        <v>1</v>
      </c>
      <c r="L233" t="s">
        <v>20100</v>
      </c>
      <c r="M233">
        <v>0</v>
      </c>
    </row>
    <row r="234" spans="1:13" x14ac:dyDescent="0.3">
      <c r="A234" t="s">
        <v>20561</v>
      </c>
      <c r="B234" s="1">
        <v>44277</v>
      </c>
      <c r="C234">
        <v>45450</v>
      </c>
      <c r="D234" t="s">
        <v>44</v>
      </c>
      <c r="E234" t="s">
        <v>20562</v>
      </c>
      <c r="F234" s="1"/>
      <c r="G234" t="s">
        <v>18388</v>
      </c>
      <c r="H234">
        <v>1</v>
      </c>
      <c r="I234">
        <v>0</v>
      </c>
      <c r="K234">
        <v>1</v>
      </c>
      <c r="L234" t="s">
        <v>20095</v>
      </c>
      <c r="M234">
        <v>0</v>
      </c>
    </row>
    <row r="235" spans="1:13" x14ac:dyDescent="0.3">
      <c r="A235" t="s">
        <v>20563</v>
      </c>
      <c r="B235" s="1">
        <v>44711</v>
      </c>
      <c r="C235">
        <v>93294</v>
      </c>
      <c r="D235" t="s">
        <v>20093</v>
      </c>
      <c r="E235" t="s">
        <v>20564</v>
      </c>
      <c r="F235" s="1">
        <v>44783</v>
      </c>
      <c r="G235" t="s">
        <v>9959</v>
      </c>
      <c r="H235">
        <v>0</v>
      </c>
      <c r="I235">
        <v>1</v>
      </c>
      <c r="J235">
        <v>72</v>
      </c>
      <c r="K235">
        <v>0</v>
      </c>
      <c r="L235" t="s">
        <v>20095</v>
      </c>
      <c r="M235">
        <v>1</v>
      </c>
    </row>
    <row r="236" spans="1:13" x14ac:dyDescent="0.3">
      <c r="A236" t="s">
        <v>20565</v>
      </c>
      <c r="B236" s="1">
        <v>45369</v>
      </c>
      <c r="C236">
        <v>29204</v>
      </c>
      <c r="D236" t="s">
        <v>44</v>
      </c>
      <c r="E236" t="s">
        <v>20566</v>
      </c>
      <c r="F236" s="1">
        <v>45415</v>
      </c>
      <c r="G236" t="s">
        <v>3826</v>
      </c>
      <c r="H236">
        <v>0</v>
      </c>
      <c r="I236">
        <v>0</v>
      </c>
      <c r="J236">
        <v>46</v>
      </c>
      <c r="K236">
        <v>0</v>
      </c>
      <c r="L236" t="s">
        <v>20095</v>
      </c>
      <c r="M236">
        <v>0</v>
      </c>
    </row>
    <row r="237" spans="1:13" x14ac:dyDescent="0.3">
      <c r="A237" t="s">
        <v>20567</v>
      </c>
      <c r="B237" s="1">
        <v>44931</v>
      </c>
      <c r="C237">
        <v>84688</v>
      </c>
      <c r="D237" t="s">
        <v>20106</v>
      </c>
      <c r="E237" t="s">
        <v>20568</v>
      </c>
      <c r="F237" s="1">
        <v>44995</v>
      </c>
      <c r="G237" t="s">
        <v>15071</v>
      </c>
      <c r="H237">
        <v>0</v>
      </c>
      <c r="I237">
        <v>1</v>
      </c>
      <c r="J237">
        <v>64</v>
      </c>
      <c r="K237">
        <v>0</v>
      </c>
      <c r="L237" t="s">
        <v>20095</v>
      </c>
      <c r="M237">
        <v>0</v>
      </c>
    </row>
    <row r="238" spans="1:13" x14ac:dyDescent="0.3">
      <c r="A238" t="s">
        <v>20569</v>
      </c>
      <c r="B238" s="1">
        <v>43831</v>
      </c>
      <c r="C238">
        <v>47856</v>
      </c>
      <c r="D238" t="s">
        <v>20093</v>
      </c>
      <c r="E238" t="s">
        <v>20570</v>
      </c>
      <c r="F238" s="1"/>
      <c r="G238" t="s">
        <v>10920</v>
      </c>
      <c r="H238">
        <v>1</v>
      </c>
      <c r="I238">
        <v>0</v>
      </c>
      <c r="K238">
        <v>1</v>
      </c>
      <c r="L238" t="s">
        <v>20095</v>
      </c>
      <c r="M238">
        <v>1</v>
      </c>
    </row>
    <row r="239" spans="1:13" x14ac:dyDescent="0.3">
      <c r="A239" t="s">
        <v>20571</v>
      </c>
      <c r="B239" s="1">
        <v>44016</v>
      </c>
      <c r="C239">
        <v>96521</v>
      </c>
      <c r="D239" t="s">
        <v>20106</v>
      </c>
      <c r="E239" t="s">
        <v>20572</v>
      </c>
      <c r="F239" s="1"/>
      <c r="G239" t="s">
        <v>14909</v>
      </c>
      <c r="H239">
        <v>1</v>
      </c>
      <c r="I239">
        <v>1</v>
      </c>
      <c r="K239">
        <v>1</v>
      </c>
      <c r="L239" t="s">
        <v>20095</v>
      </c>
      <c r="M239">
        <v>0</v>
      </c>
    </row>
    <row r="240" spans="1:13" x14ac:dyDescent="0.3">
      <c r="A240" t="s">
        <v>20573</v>
      </c>
      <c r="B240" s="1">
        <v>44024</v>
      </c>
      <c r="C240">
        <v>38446</v>
      </c>
      <c r="D240" t="s">
        <v>44</v>
      </c>
      <c r="E240" t="s">
        <v>20574</v>
      </c>
      <c r="F240" s="1">
        <v>44070</v>
      </c>
      <c r="G240" t="s">
        <v>3570</v>
      </c>
      <c r="H240">
        <v>0</v>
      </c>
      <c r="I240">
        <v>0</v>
      </c>
      <c r="J240">
        <v>46</v>
      </c>
      <c r="K240">
        <v>0</v>
      </c>
      <c r="L240" t="s">
        <v>20095</v>
      </c>
      <c r="M240">
        <v>0</v>
      </c>
    </row>
    <row r="241" spans="1:13" x14ac:dyDescent="0.3">
      <c r="A241" t="s">
        <v>20575</v>
      </c>
      <c r="B241" s="1">
        <v>44428</v>
      </c>
      <c r="C241">
        <v>32073</v>
      </c>
      <c r="D241" t="s">
        <v>20106</v>
      </c>
      <c r="E241" t="s">
        <v>20576</v>
      </c>
      <c r="F241" s="1"/>
      <c r="G241" t="s">
        <v>16975</v>
      </c>
      <c r="H241">
        <v>1</v>
      </c>
      <c r="I241">
        <v>0</v>
      </c>
      <c r="K241">
        <v>1</v>
      </c>
      <c r="L241" t="s">
        <v>20095</v>
      </c>
      <c r="M241">
        <v>0</v>
      </c>
    </row>
    <row r="242" spans="1:13" x14ac:dyDescent="0.3">
      <c r="A242" t="s">
        <v>20577</v>
      </c>
      <c r="B242" s="1">
        <v>45100</v>
      </c>
      <c r="C242">
        <v>84891</v>
      </c>
      <c r="D242" t="s">
        <v>20093</v>
      </c>
      <c r="E242" t="s">
        <v>20578</v>
      </c>
      <c r="F242" s="1">
        <v>45120</v>
      </c>
      <c r="G242" t="s">
        <v>15262</v>
      </c>
      <c r="H242">
        <v>0</v>
      </c>
      <c r="I242">
        <v>1</v>
      </c>
      <c r="J242">
        <v>20</v>
      </c>
      <c r="K242">
        <v>0</v>
      </c>
      <c r="L242" t="s">
        <v>20095</v>
      </c>
      <c r="M242">
        <v>1</v>
      </c>
    </row>
    <row r="243" spans="1:13" x14ac:dyDescent="0.3">
      <c r="A243" t="s">
        <v>20579</v>
      </c>
      <c r="B243" s="1">
        <v>45303</v>
      </c>
      <c r="C243">
        <v>50926</v>
      </c>
      <c r="D243" t="s">
        <v>44</v>
      </c>
      <c r="E243" t="s">
        <v>20580</v>
      </c>
      <c r="F243" s="1"/>
      <c r="G243" t="s">
        <v>14169</v>
      </c>
      <c r="H243">
        <v>1</v>
      </c>
      <c r="I243">
        <v>1</v>
      </c>
      <c r="K243">
        <v>1</v>
      </c>
      <c r="L243" t="s">
        <v>20095</v>
      </c>
      <c r="M243">
        <v>0</v>
      </c>
    </row>
    <row r="244" spans="1:13" x14ac:dyDescent="0.3">
      <c r="A244" t="s">
        <v>20581</v>
      </c>
      <c r="B244" s="1">
        <v>44007</v>
      </c>
      <c r="C244">
        <v>61415</v>
      </c>
      <c r="D244" t="s">
        <v>44</v>
      </c>
      <c r="E244" t="s">
        <v>20582</v>
      </c>
      <c r="F244" s="1">
        <v>44042</v>
      </c>
      <c r="G244" t="s">
        <v>17319</v>
      </c>
      <c r="H244">
        <v>0</v>
      </c>
      <c r="I244">
        <v>1</v>
      </c>
      <c r="J244">
        <v>35</v>
      </c>
      <c r="K244">
        <v>0</v>
      </c>
      <c r="L244" t="s">
        <v>20095</v>
      </c>
      <c r="M244">
        <v>0</v>
      </c>
    </row>
    <row r="245" spans="1:13" x14ac:dyDescent="0.3">
      <c r="A245" t="s">
        <v>20583</v>
      </c>
      <c r="B245" s="1">
        <v>45597</v>
      </c>
      <c r="C245">
        <v>26888</v>
      </c>
      <c r="D245" t="s">
        <v>20093</v>
      </c>
      <c r="E245" t="s">
        <v>20584</v>
      </c>
      <c r="F245" s="1">
        <v>45670</v>
      </c>
      <c r="G245" t="s">
        <v>18706</v>
      </c>
      <c r="H245">
        <v>0</v>
      </c>
      <c r="I245">
        <v>0</v>
      </c>
      <c r="J245">
        <v>73</v>
      </c>
      <c r="K245">
        <v>0</v>
      </c>
      <c r="L245" t="s">
        <v>20095</v>
      </c>
      <c r="M245">
        <v>1</v>
      </c>
    </row>
    <row r="246" spans="1:13" x14ac:dyDescent="0.3">
      <c r="A246" t="s">
        <v>20585</v>
      </c>
      <c r="B246" s="1">
        <v>45264</v>
      </c>
      <c r="C246">
        <v>48857</v>
      </c>
      <c r="D246" t="s">
        <v>44</v>
      </c>
      <c r="E246" t="s">
        <v>20586</v>
      </c>
      <c r="F246" s="1">
        <v>45299</v>
      </c>
      <c r="G246" t="s">
        <v>2400</v>
      </c>
      <c r="H246">
        <v>0</v>
      </c>
      <c r="I246">
        <v>0</v>
      </c>
      <c r="J246">
        <v>35</v>
      </c>
      <c r="K246">
        <v>0</v>
      </c>
      <c r="L246" t="s">
        <v>20095</v>
      </c>
      <c r="M246">
        <v>0</v>
      </c>
    </row>
    <row r="247" spans="1:13" x14ac:dyDescent="0.3">
      <c r="A247" t="s">
        <v>20587</v>
      </c>
      <c r="B247" s="1">
        <v>44840</v>
      </c>
      <c r="C247">
        <v>74769</v>
      </c>
      <c r="D247" t="s">
        <v>20106</v>
      </c>
      <c r="E247" t="s">
        <v>20588</v>
      </c>
      <c r="F247" s="1">
        <v>44899</v>
      </c>
      <c r="G247" t="s">
        <v>19602</v>
      </c>
      <c r="H247">
        <v>0</v>
      </c>
      <c r="I247">
        <v>1</v>
      </c>
      <c r="J247">
        <v>59</v>
      </c>
      <c r="K247">
        <v>0</v>
      </c>
      <c r="L247" t="s">
        <v>20095</v>
      </c>
      <c r="M247">
        <v>0</v>
      </c>
    </row>
    <row r="248" spans="1:13" x14ac:dyDescent="0.3">
      <c r="A248" t="s">
        <v>20589</v>
      </c>
      <c r="B248" s="1">
        <v>44075</v>
      </c>
      <c r="C248">
        <v>96964</v>
      </c>
      <c r="D248" t="s">
        <v>44</v>
      </c>
      <c r="E248" t="s">
        <v>20590</v>
      </c>
      <c r="F248" s="1"/>
      <c r="G248" t="s">
        <v>12562</v>
      </c>
      <c r="H248">
        <v>1</v>
      </c>
      <c r="I248">
        <v>1</v>
      </c>
      <c r="K248">
        <v>1</v>
      </c>
      <c r="L248" t="s">
        <v>20095</v>
      </c>
      <c r="M248">
        <v>0</v>
      </c>
    </row>
    <row r="249" spans="1:13" x14ac:dyDescent="0.3">
      <c r="A249" t="s">
        <v>20591</v>
      </c>
      <c r="B249" s="1">
        <v>44926</v>
      </c>
      <c r="C249">
        <v>83729</v>
      </c>
      <c r="D249" t="s">
        <v>20093</v>
      </c>
      <c r="E249" t="s">
        <v>20592</v>
      </c>
      <c r="F249" s="1">
        <v>44937</v>
      </c>
      <c r="G249" t="s">
        <v>15111</v>
      </c>
      <c r="H249">
        <v>0</v>
      </c>
      <c r="I249">
        <v>1</v>
      </c>
      <c r="J249">
        <v>11</v>
      </c>
      <c r="K249">
        <v>0</v>
      </c>
      <c r="L249" t="s">
        <v>20095</v>
      </c>
      <c r="M249">
        <v>1</v>
      </c>
    </row>
    <row r="250" spans="1:13" x14ac:dyDescent="0.3">
      <c r="A250" t="s">
        <v>20593</v>
      </c>
      <c r="B250" s="1">
        <v>44559</v>
      </c>
      <c r="C250">
        <v>87110</v>
      </c>
      <c r="D250" t="s">
        <v>20106</v>
      </c>
      <c r="E250" t="s">
        <v>20594</v>
      </c>
      <c r="F250" s="1">
        <v>44648</v>
      </c>
      <c r="G250" t="s">
        <v>20012</v>
      </c>
      <c r="H250">
        <v>0</v>
      </c>
      <c r="I250">
        <v>1</v>
      </c>
      <c r="J250">
        <v>89</v>
      </c>
      <c r="K250">
        <v>0</v>
      </c>
      <c r="L250" t="s">
        <v>20095</v>
      </c>
      <c r="M250">
        <v>0</v>
      </c>
    </row>
    <row r="251" spans="1:13" x14ac:dyDescent="0.3">
      <c r="A251" t="s">
        <v>20595</v>
      </c>
      <c r="B251" s="1">
        <v>44736</v>
      </c>
      <c r="C251">
        <v>98603</v>
      </c>
      <c r="D251" t="s">
        <v>44</v>
      </c>
      <c r="E251" t="s">
        <v>20596</v>
      </c>
      <c r="F251" s="1">
        <v>44805</v>
      </c>
      <c r="G251" t="s">
        <v>8026</v>
      </c>
      <c r="H251">
        <v>0</v>
      </c>
      <c r="I251">
        <v>1</v>
      </c>
      <c r="J251">
        <v>69</v>
      </c>
      <c r="K251">
        <v>0</v>
      </c>
      <c r="L251" t="s">
        <v>20095</v>
      </c>
      <c r="M251">
        <v>0</v>
      </c>
    </row>
    <row r="252" spans="1:13" x14ac:dyDescent="0.3">
      <c r="A252" t="s">
        <v>20597</v>
      </c>
      <c r="B252" s="1">
        <v>44408</v>
      </c>
      <c r="C252">
        <v>73315</v>
      </c>
      <c r="D252" t="s">
        <v>20093</v>
      </c>
      <c r="E252" t="s">
        <v>20598</v>
      </c>
      <c r="F252" s="1"/>
      <c r="G252" t="s">
        <v>7836</v>
      </c>
      <c r="H252">
        <v>1</v>
      </c>
      <c r="I252">
        <v>1</v>
      </c>
      <c r="K252">
        <v>1</v>
      </c>
      <c r="L252" t="s">
        <v>20095</v>
      </c>
      <c r="M252">
        <v>1</v>
      </c>
    </row>
    <row r="253" spans="1:13" x14ac:dyDescent="0.3">
      <c r="A253" t="s">
        <v>20599</v>
      </c>
      <c r="B253" s="1">
        <v>44224</v>
      </c>
      <c r="C253">
        <v>86317</v>
      </c>
      <c r="D253" t="s">
        <v>20106</v>
      </c>
      <c r="E253" t="s">
        <v>20600</v>
      </c>
      <c r="F253" s="1"/>
      <c r="G253" t="s">
        <v>19639</v>
      </c>
      <c r="H253">
        <v>1</v>
      </c>
      <c r="I253">
        <v>1</v>
      </c>
      <c r="K253">
        <v>1</v>
      </c>
      <c r="L253" t="s">
        <v>20095</v>
      </c>
      <c r="M253">
        <v>0</v>
      </c>
    </row>
    <row r="254" spans="1:13" x14ac:dyDescent="0.3">
      <c r="A254" t="s">
        <v>20601</v>
      </c>
      <c r="B254" s="1">
        <v>44652</v>
      </c>
      <c r="C254">
        <v>79775</v>
      </c>
      <c r="D254" t="s">
        <v>20093</v>
      </c>
      <c r="E254" t="s">
        <v>20602</v>
      </c>
      <c r="F254" s="1"/>
      <c r="G254" t="s">
        <v>2445</v>
      </c>
      <c r="H254">
        <v>1</v>
      </c>
      <c r="I254">
        <v>1</v>
      </c>
      <c r="K254">
        <v>1</v>
      </c>
      <c r="L254" t="s">
        <v>20095</v>
      </c>
      <c r="M254">
        <v>1</v>
      </c>
    </row>
    <row r="255" spans="1:13" x14ac:dyDescent="0.3">
      <c r="A255" t="s">
        <v>20603</v>
      </c>
      <c r="B255" s="1">
        <v>45150</v>
      </c>
      <c r="C255">
        <v>74640</v>
      </c>
      <c r="D255" t="s">
        <v>20106</v>
      </c>
      <c r="E255" t="s">
        <v>20604</v>
      </c>
      <c r="F255" s="1">
        <v>45211</v>
      </c>
      <c r="G255" t="s">
        <v>18369</v>
      </c>
      <c r="H255">
        <v>0</v>
      </c>
      <c r="I255">
        <v>1</v>
      </c>
      <c r="J255">
        <v>61</v>
      </c>
      <c r="K255">
        <v>0</v>
      </c>
      <c r="L255" t="s">
        <v>20095</v>
      </c>
      <c r="M255">
        <v>0</v>
      </c>
    </row>
    <row r="256" spans="1:13" x14ac:dyDescent="0.3">
      <c r="A256" t="s">
        <v>20605</v>
      </c>
      <c r="B256" s="1">
        <v>44228</v>
      </c>
      <c r="C256">
        <v>98250</v>
      </c>
      <c r="D256" t="s">
        <v>44</v>
      </c>
      <c r="E256" t="s">
        <v>20606</v>
      </c>
      <c r="F256" s="1">
        <v>44262</v>
      </c>
      <c r="G256" t="s">
        <v>11796</v>
      </c>
      <c r="H256">
        <v>0</v>
      </c>
      <c r="I256">
        <v>1</v>
      </c>
      <c r="J256">
        <v>34</v>
      </c>
      <c r="K256">
        <v>0</v>
      </c>
      <c r="L256" t="s">
        <v>20095</v>
      </c>
      <c r="M256">
        <v>0</v>
      </c>
    </row>
    <row r="257" spans="1:13" x14ac:dyDescent="0.3">
      <c r="A257" t="s">
        <v>20607</v>
      </c>
      <c r="B257" s="1">
        <v>44501</v>
      </c>
      <c r="C257">
        <v>54140</v>
      </c>
      <c r="D257" t="s">
        <v>44</v>
      </c>
      <c r="E257" t="s">
        <v>20608</v>
      </c>
      <c r="F257" s="1">
        <v>44550</v>
      </c>
      <c r="G257" t="s">
        <v>18670</v>
      </c>
      <c r="H257">
        <v>0</v>
      </c>
      <c r="I257">
        <v>1</v>
      </c>
      <c r="J257">
        <v>49</v>
      </c>
      <c r="K257">
        <v>0</v>
      </c>
      <c r="L257" t="s">
        <v>20095</v>
      </c>
      <c r="M257">
        <v>0</v>
      </c>
    </row>
    <row r="258" spans="1:13" x14ac:dyDescent="0.3">
      <c r="A258" t="s">
        <v>20609</v>
      </c>
      <c r="B258" s="1">
        <v>45348</v>
      </c>
      <c r="C258">
        <v>83951</v>
      </c>
      <c r="D258" t="s">
        <v>20106</v>
      </c>
      <c r="E258" t="s">
        <v>20610</v>
      </c>
      <c r="F258" s="1">
        <v>45389</v>
      </c>
      <c r="G258" t="s">
        <v>13387</v>
      </c>
      <c r="H258">
        <v>0</v>
      </c>
      <c r="I258">
        <v>1</v>
      </c>
      <c r="J258">
        <v>41</v>
      </c>
      <c r="K258">
        <v>0</v>
      </c>
      <c r="L258" t="s">
        <v>20095</v>
      </c>
      <c r="M258">
        <v>0</v>
      </c>
    </row>
    <row r="259" spans="1:13" x14ac:dyDescent="0.3">
      <c r="A259" t="s">
        <v>20611</v>
      </c>
      <c r="B259" s="1">
        <v>43906</v>
      </c>
      <c r="C259">
        <v>23441</v>
      </c>
      <c r="D259" t="s">
        <v>44</v>
      </c>
      <c r="E259" t="s">
        <v>20612</v>
      </c>
      <c r="F259" s="1">
        <v>43920</v>
      </c>
      <c r="G259" t="s">
        <v>17174</v>
      </c>
      <c r="H259">
        <v>0</v>
      </c>
      <c r="I259">
        <v>0</v>
      </c>
      <c r="J259">
        <v>14</v>
      </c>
      <c r="K259">
        <v>0</v>
      </c>
      <c r="L259" t="s">
        <v>20095</v>
      </c>
      <c r="M259">
        <v>0</v>
      </c>
    </row>
    <row r="260" spans="1:13" x14ac:dyDescent="0.3">
      <c r="A260" t="s">
        <v>20613</v>
      </c>
      <c r="B260" s="1">
        <v>45527</v>
      </c>
      <c r="C260">
        <v>53008</v>
      </c>
      <c r="D260" t="s">
        <v>44</v>
      </c>
      <c r="E260" t="s">
        <v>20614</v>
      </c>
      <c r="F260" s="1">
        <v>45617</v>
      </c>
      <c r="G260" t="s">
        <v>7309</v>
      </c>
      <c r="H260">
        <v>0</v>
      </c>
      <c r="I260">
        <v>1</v>
      </c>
      <c r="J260">
        <v>90</v>
      </c>
      <c r="K260">
        <v>0</v>
      </c>
      <c r="L260" t="s">
        <v>20095</v>
      </c>
      <c r="M260">
        <v>0</v>
      </c>
    </row>
    <row r="261" spans="1:13" x14ac:dyDescent="0.3">
      <c r="A261" t="s">
        <v>20615</v>
      </c>
      <c r="B261" s="1">
        <v>44222</v>
      </c>
      <c r="C261">
        <v>49065</v>
      </c>
      <c r="D261" t="s">
        <v>20106</v>
      </c>
      <c r="E261" t="s">
        <v>20616</v>
      </c>
      <c r="F261" s="1">
        <v>44277</v>
      </c>
      <c r="G261" t="s">
        <v>16835</v>
      </c>
      <c r="H261">
        <v>0</v>
      </c>
      <c r="I261">
        <v>0</v>
      </c>
      <c r="J261">
        <v>55</v>
      </c>
      <c r="K261">
        <v>0</v>
      </c>
      <c r="L261" t="s">
        <v>20095</v>
      </c>
      <c r="M261">
        <v>0</v>
      </c>
    </row>
    <row r="262" spans="1:13" x14ac:dyDescent="0.3">
      <c r="A262" t="s">
        <v>20617</v>
      </c>
      <c r="B262" s="1">
        <v>45333</v>
      </c>
      <c r="C262">
        <v>92090</v>
      </c>
      <c r="D262" t="s">
        <v>20106</v>
      </c>
      <c r="E262" t="s">
        <v>20618</v>
      </c>
      <c r="F262" s="1">
        <v>45383</v>
      </c>
      <c r="G262" t="s">
        <v>10281</v>
      </c>
      <c r="H262">
        <v>0</v>
      </c>
      <c r="I262">
        <v>1</v>
      </c>
      <c r="J262">
        <v>50</v>
      </c>
      <c r="K262">
        <v>0</v>
      </c>
      <c r="L262" t="s">
        <v>20095</v>
      </c>
      <c r="M262">
        <v>0</v>
      </c>
    </row>
    <row r="263" spans="1:13" x14ac:dyDescent="0.3">
      <c r="A263" t="s">
        <v>20619</v>
      </c>
      <c r="B263" s="1">
        <v>45623</v>
      </c>
      <c r="C263">
        <v>74210</v>
      </c>
      <c r="D263" t="s">
        <v>20093</v>
      </c>
      <c r="E263" t="s">
        <v>20620</v>
      </c>
      <c r="F263" s="1">
        <v>45646</v>
      </c>
      <c r="G263" t="s">
        <v>5271</v>
      </c>
      <c r="H263">
        <v>0</v>
      </c>
      <c r="I263">
        <v>1</v>
      </c>
      <c r="J263">
        <v>23</v>
      </c>
      <c r="K263">
        <v>0</v>
      </c>
      <c r="L263" t="s">
        <v>20095</v>
      </c>
      <c r="M263">
        <v>1</v>
      </c>
    </row>
    <row r="264" spans="1:13" x14ac:dyDescent="0.3">
      <c r="A264" t="s">
        <v>20621</v>
      </c>
      <c r="B264" s="1">
        <v>44582</v>
      </c>
      <c r="C264">
        <v>90113</v>
      </c>
      <c r="D264" t="s">
        <v>20106</v>
      </c>
      <c r="E264" t="s">
        <v>20622</v>
      </c>
      <c r="F264" s="1">
        <v>44626</v>
      </c>
      <c r="G264" t="s">
        <v>5227</v>
      </c>
      <c r="H264">
        <v>0</v>
      </c>
      <c r="I264">
        <v>1</v>
      </c>
      <c r="J264">
        <v>44</v>
      </c>
      <c r="K264">
        <v>0</v>
      </c>
      <c r="L264" t="s">
        <v>20095</v>
      </c>
      <c r="M264">
        <v>0</v>
      </c>
    </row>
    <row r="265" spans="1:13" x14ac:dyDescent="0.3">
      <c r="A265" t="s">
        <v>20623</v>
      </c>
      <c r="B265" s="1">
        <v>44563</v>
      </c>
      <c r="C265">
        <v>92268</v>
      </c>
      <c r="D265" t="s">
        <v>20106</v>
      </c>
      <c r="E265" t="s">
        <v>20624</v>
      </c>
      <c r="F265" s="1">
        <v>44646</v>
      </c>
      <c r="G265" t="s">
        <v>13029</v>
      </c>
      <c r="H265">
        <v>0</v>
      </c>
      <c r="I265">
        <v>1</v>
      </c>
      <c r="J265">
        <v>83</v>
      </c>
      <c r="K265">
        <v>0</v>
      </c>
      <c r="L265" t="s">
        <v>20095</v>
      </c>
      <c r="M265">
        <v>0</v>
      </c>
    </row>
    <row r="266" spans="1:13" x14ac:dyDescent="0.3">
      <c r="A266" t="s">
        <v>20625</v>
      </c>
      <c r="B266" s="1">
        <v>45599</v>
      </c>
      <c r="C266">
        <v>11629</v>
      </c>
      <c r="D266" t="s">
        <v>20093</v>
      </c>
      <c r="E266" t="s">
        <v>20626</v>
      </c>
      <c r="F266" s="1">
        <v>45639</v>
      </c>
      <c r="G266" t="s">
        <v>16278</v>
      </c>
      <c r="H266">
        <v>0</v>
      </c>
      <c r="I266">
        <v>0</v>
      </c>
      <c r="J266">
        <v>40</v>
      </c>
      <c r="K266">
        <v>0</v>
      </c>
      <c r="L266" t="s">
        <v>20100</v>
      </c>
      <c r="M266">
        <v>1</v>
      </c>
    </row>
    <row r="267" spans="1:13" x14ac:dyDescent="0.3">
      <c r="A267" t="s">
        <v>20627</v>
      </c>
      <c r="B267" s="1">
        <v>44318</v>
      </c>
      <c r="C267">
        <v>17123</v>
      </c>
      <c r="D267" t="s">
        <v>20106</v>
      </c>
      <c r="E267" t="s">
        <v>20628</v>
      </c>
      <c r="F267" s="1">
        <v>44363</v>
      </c>
      <c r="G267" t="s">
        <v>5953</v>
      </c>
      <c r="H267">
        <v>0</v>
      </c>
      <c r="I267">
        <v>0</v>
      </c>
      <c r="J267">
        <v>45</v>
      </c>
      <c r="K267">
        <v>0</v>
      </c>
      <c r="L267" t="s">
        <v>20100</v>
      </c>
      <c r="M267">
        <v>0</v>
      </c>
    </row>
    <row r="268" spans="1:13" x14ac:dyDescent="0.3">
      <c r="A268" t="s">
        <v>20629</v>
      </c>
      <c r="B268" s="1">
        <v>44676</v>
      </c>
      <c r="C268">
        <v>31678</v>
      </c>
      <c r="D268" t="s">
        <v>20106</v>
      </c>
      <c r="E268" t="s">
        <v>20630</v>
      </c>
      <c r="F268" s="1">
        <v>44727</v>
      </c>
      <c r="G268" t="s">
        <v>7012</v>
      </c>
      <c r="H268">
        <v>0</v>
      </c>
      <c r="I268">
        <v>0</v>
      </c>
      <c r="J268">
        <v>51</v>
      </c>
      <c r="K268">
        <v>0</v>
      </c>
      <c r="L268" t="s">
        <v>20095</v>
      </c>
      <c r="M268">
        <v>0</v>
      </c>
    </row>
    <row r="269" spans="1:13" x14ac:dyDescent="0.3">
      <c r="A269" t="s">
        <v>20631</v>
      </c>
      <c r="B269" s="1">
        <v>44950</v>
      </c>
      <c r="C269">
        <v>61812</v>
      </c>
      <c r="D269" t="s">
        <v>20106</v>
      </c>
      <c r="E269" t="s">
        <v>20632</v>
      </c>
      <c r="F269" s="1">
        <v>44972</v>
      </c>
      <c r="G269" t="s">
        <v>8837</v>
      </c>
      <c r="H269">
        <v>0</v>
      </c>
      <c r="I269">
        <v>1</v>
      </c>
      <c r="J269">
        <v>22</v>
      </c>
      <c r="K269">
        <v>0</v>
      </c>
      <c r="L269" t="s">
        <v>20095</v>
      </c>
      <c r="M269">
        <v>0</v>
      </c>
    </row>
    <row r="270" spans="1:13" x14ac:dyDescent="0.3">
      <c r="A270" t="s">
        <v>20633</v>
      </c>
      <c r="B270" s="1">
        <v>44188</v>
      </c>
      <c r="C270">
        <v>56661</v>
      </c>
      <c r="D270" t="s">
        <v>44</v>
      </c>
      <c r="E270" t="s">
        <v>20634</v>
      </c>
      <c r="F270" s="1">
        <v>44235</v>
      </c>
      <c r="G270" t="s">
        <v>17791</v>
      </c>
      <c r="H270">
        <v>0</v>
      </c>
      <c r="I270">
        <v>1</v>
      </c>
      <c r="J270">
        <v>47</v>
      </c>
      <c r="K270">
        <v>0</v>
      </c>
      <c r="L270" t="s">
        <v>20095</v>
      </c>
      <c r="M270">
        <v>0</v>
      </c>
    </row>
    <row r="271" spans="1:13" x14ac:dyDescent="0.3">
      <c r="A271" t="s">
        <v>20635</v>
      </c>
      <c r="B271" s="1">
        <v>43872</v>
      </c>
      <c r="C271">
        <v>34173</v>
      </c>
      <c r="D271" t="s">
        <v>44</v>
      </c>
      <c r="E271" t="s">
        <v>20636</v>
      </c>
      <c r="F271" s="1">
        <v>43890</v>
      </c>
      <c r="G271" t="s">
        <v>7564</v>
      </c>
      <c r="H271">
        <v>0</v>
      </c>
      <c r="I271">
        <v>0</v>
      </c>
      <c r="J271">
        <v>18</v>
      </c>
      <c r="K271">
        <v>0</v>
      </c>
      <c r="L271" t="s">
        <v>20095</v>
      </c>
      <c r="M271">
        <v>0</v>
      </c>
    </row>
    <row r="272" spans="1:13" x14ac:dyDescent="0.3">
      <c r="A272" t="s">
        <v>20637</v>
      </c>
      <c r="B272" s="1">
        <v>43825</v>
      </c>
      <c r="C272">
        <v>25630</v>
      </c>
      <c r="D272" t="s">
        <v>20093</v>
      </c>
      <c r="E272" t="s">
        <v>20638</v>
      </c>
      <c r="F272" s="1"/>
      <c r="G272" t="s">
        <v>6607</v>
      </c>
      <c r="H272">
        <v>1</v>
      </c>
      <c r="I272">
        <v>0</v>
      </c>
      <c r="K272">
        <v>1</v>
      </c>
      <c r="L272" t="s">
        <v>20095</v>
      </c>
      <c r="M272">
        <v>1</v>
      </c>
    </row>
    <row r="273" spans="1:13" x14ac:dyDescent="0.3">
      <c r="A273" t="s">
        <v>20639</v>
      </c>
      <c r="B273" s="1">
        <v>44660</v>
      </c>
      <c r="C273">
        <v>74988</v>
      </c>
      <c r="D273" t="s">
        <v>44</v>
      </c>
      <c r="E273" t="s">
        <v>20640</v>
      </c>
      <c r="F273" s="1">
        <v>44722</v>
      </c>
      <c r="G273" t="s">
        <v>15752</v>
      </c>
      <c r="H273">
        <v>0</v>
      </c>
      <c r="I273">
        <v>1</v>
      </c>
      <c r="J273">
        <v>62</v>
      </c>
      <c r="K273">
        <v>0</v>
      </c>
      <c r="L273" t="s">
        <v>20095</v>
      </c>
      <c r="M273">
        <v>0</v>
      </c>
    </row>
    <row r="274" spans="1:13" x14ac:dyDescent="0.3">
      <c r="A274" t="s">
        <v>20641</v>
      </c>
      <c r="B274" s="1">
        <v>44097</v>
      </c>
      <c r="C274">
        <v>18315</v>
      </c>
      <c r="D274" t="s">
        <v>44</v>
      </c>
      <c r="E274" t="s">
        <v>20642</v>
      </c>
      <c r="F274" s="1">
        <v>44152</v>
      </c>
      <c r="G274" t="s">
        <v>7466</v>
      </c>
      <c r="H274">
        <v>0</v>
      </c>
      <c r="I274">
        <v>0</v>
      </c>
      <c r="J274">
        <v>55</v>
      </c>
      <c r="K274">
        <v>0</v>
      </c>
      <c r="L274" t="s">
        <v>20100</v>
      </c>
      <c r="M274">
        <v>0</v>
      </c>
    </row>
    <row r="275" spans="1:13" x14ac:dyDescent="0.3">
      <c r="A275" t="s">
        <v>20643</v>
      </c>
      <c r="B275" s="1">
        <v>45593</v>
      </c>
      <c r="C275">
        <v>98629</v>
      </c>
      <c r="D275" t="s">
        <v>20106</v>
      </c>
      <c r="E275" t="s">
        <v>20644</v>
      </c>
      <c r="F275" s="1">
        <v>45644</v>
      </c>
      <c r="G275" t="s">
        <v>19256</v>
      </c>
      <c r="H275">
        <v>0</v>
      </c>
      <c r="I275">
        <v>1</v>
      </c>
      <c r="J275">
        <v>51</v>
      </c>
      <c r="K275">
        <v>0</v>
      </c>
      <c r="L275" t="s">
        <v>20095</v>
      </c>
      <c r="M275">
        <v>0</v>
      </c>
    </row>
    <row r="276" spans="1:13" x14ac:dyDescent="0.3">
      <c r="A276" t="s">
        <v>20645</v>
      </c>
      <c r="B276" s="1">
        <v>44167</v>
      </c>
      <c r="C276">
        <v>82957</v>
      </c>
      <c r="D276" t="s">
        <v>20106</v>
      </c>
      <c r="E276" t="s">
        <v>20646</v>
      </c>
      <c r="F276" s="1">
        <v>44218</v>
      </c>
      <c r="G276" t="s">
        <v>3322</v>
      </c>
      <c r="H276">
        <v>0</v>
      </c>
      <c r="I276">
        <v>1</v>
      </c>
      <c r="J276">
        <v>51</v>
      </c>
      <c r="K276">
        <v>0</v>
      </c>
      <c r="L276" t="s">
        <v>20095</v>
      </c>
      <c r="M276">
        <v>0</v>
      </c>
    </row>
    <row r="277" spans="1:13" x14ac:dyDescent="0.3">
      <c r="A277" t="s">
        <v>20647</v>
      </c>
      <c r="B277" s="1">
        <v>45304</v>
      </c>
      <c r="C277">
        <v>95552</v>
      </c>
      <c r="D277" t="s">
        <v>20093</v>
      </c>
      <c r="E277" t="s">
        <v>20648</v>
      </c>
      <c r="F277" s="1"/>
      <c r="G277" t="s">
        <v>4578</v>
      </c>
      <c r="H277">
        <v>1</v>
      </c>
      <c r="I277">
        <v>1</v>
      </c>
      <c r="K277">
        <v>1</v>
      </c>
      <c r="L277" t="s">
        <v>20095</v>
      </c>
      <c r="M277">
        <v>1</v>
      </c>
    </row>
    <row r="278" spans="1:13" x14ac:dyDescent="0.3">
      <c r="A278" t="s">
        <v>20649</v>
      </c>
      <c r="B278" s="1">
        <v>43990</v>
      </c>
      <c r="C278">
        <v>14225</v>
      </c>
      <c r="D278" t="s">
        <v>20106</v>
      </c>
      <c r="E278" t="s">
        <v>20650</v>
      </c>
      <c r="F278" s="1"/>
      <c r="G278" t="s">
        <v>18784</v>
      </c>
      <c r="H278">
        <v>1</v>
      </c>
      <c r="I278">
        <v>0</v>
      </c>
      <c r="K278">
        <v>1</v>
      </c>
      <c r="L278" t="s">
        <v>20100</v>
      </c>
      <c r="M278">
        <v>0</v>
      </c>
    </row>
    <row r="279" spans="1:13" x14ac:dyDescent="0.3">
      <c r="A279" t="s">
        <v>20651</v>
      </c>
      <c r="B279" s="1">
        <v>44906</v>
      </c>
      <c r="C279">
        <v>31263</v>
      </c>
      <c r="D279" t="s">
        <v>44</v>
      </c>
      <c r="E279" t="s">
        <v>20652</v>
      </c>
      <c r="F279" s="1">
        <v>44962</v>
      </c>
      <c r="G279" t="s">
        <v>14805</v>
      </c>
      <c r="H279">
        <v>0</v>
      </c>
      <c r="I279">
        <v>0</v>
      </c>
      <c r="J279">
        <v>56</v>
      </c>
      <c r="K279">
        <v>0</v>
      </c>
      <c r="L279" t="s">
        <v>20095</v>
      </c>
      <c r="M279">
        <v>0</v>
      </c>
    </row>
    <row r="280" spans="1:13" x14ac:dyDescent="0.3">
      <c r="A280" t="s">
        <v>20653</v>
      </c>
      <c r="B280" s="1">
        <v>44643</v>
      </c>
      <c r="C280">
        <v>64027</v>
      </c>
      <c r="D280" t="s">
        <v>44</v>
      </c>
      <c r="E280" t="s">
        <v>20654</v>
      </c>
      <c r="F280" s="1">
        <v>44662</v>
      </c>
      <c r="G280" t="s">
        <v>2642</v>
      </c>
      <c r="H280">
        <v>0</v>
      </c>
      <c r="I280">
        <v>1</v>
      </c>
      <c r="J280">
        <v>19</v>
      </c>
      <c r="K280">
        <v>0</v>
      </c>
      <c r="L280" t="s">
        <v>20095</v>
      </c>
      <c r="M280">
        <v>0</v>
      </c>
    </row>
    <row r="281" spans="1:13" x14ac:dyDescent="0.3">
      <c r="A281" t="s">
        <v>20655</v>
      </c>
      <c r="B281" s="1">
        <v>44135</v>
      </c>
      <c r="C281">
        <v>20739</v>
      </c>
      <c r="D281" t="s">
        <v>44</v>
      </c>
      <c r="E281" t="s">
        <v>20656</v>
      </c>
      <c r="F281" s="1">
        <v>44222</v>
      </c>
      <c r="G281" t="s">
        <v>1387</v>
      </c>
      <c r="H281">
        <v>0</v>
      </c>
      <c r="I281">
        <v>0</v>
      </c>
      <c r="J281">
        <v>87</v>
      </c>
      <c r="K281">
        <v>0</v>
      </c>
      <c r="L281" t="s">
        <v>20095</v>
      </c>
      <c r="M281">
        <v>0</v>
      </c>
    </row>
    <row r="282" spans="1:13" x14ac:dyDescent="0.3">
      <c r="A282" t="s">
        <v>20657</v>
      </c>
      <c r="B282" s="1">
        <v>44281</v>
      </c>
      <c r="C282">
        <v>31578</v>
      </c>
      <c r="D282" t="s">
        <v>20093</v>
      </c>
      <c r="E282" t="s">
        <v>20658</v>
      </c>
      <c r="F282" s="1">
        <v>44352</v>
      </c>
      <c r="G282" t="s">
        <v>13971</v>
      </c>
      <c r="H282">
        <v>0</v>
      </c>
      <c r="I282">
        <v>0</v>
      </c>
      <c r="J282">
        <v>71</v>
      </c>
      <c r="K282">
        <v>0</v>
      </c>
      <c r="L282" t="s">
        <v>20095</v>
      </c>
      <c r="M282">
        <v>1</v>
      </c>
    </row>
    <row r="283" spans="1:13" x14ac:dyDescent="0.3">
      <c r="A283" t="s">
        <v>20659</v>
      </c>
      <c r="B283" s="1">
        <v>45620</v>
      </c>
      <c r="C283">
        <v>35509</v>
      </c>
      <c r="D283" t="s">
        <v>20093</v>
      </c>
      <c r="E283" t="s">
        <v>20660</v>
      </c>
      <c r="F283" s="1">
        <v>45648</v>
      </c>
      <c r="G283" t="s">
        <v>4310</v>
      </c>
      <c r="H283">
        <v>0</v>
      </c>
      <c r="I283">
        <v>0</v>
      </c>
      <c r="J283">
        <v>28</v>
      </c>
      <c r="K283">
        <v>0</v>
      </c>
      <c r="L283" t="s">
        <v>20095</v>
      </c>
      <c r="M283">
        <v>1</v>
      </c>
    </row>
    <row r="284" spans="1:13" x14ac:dyDescent="0.3">
      <c r="A284" t="s">
        <v>20661</v>
      </c>
      <c r="B284" s="1">
        <v>45463</v>
      </c>
      <c r="C284">
        <v>50343</v>
      </c>
      <c r="D284" t="s">
        <v>20093</v>
      </c>
      <c r="E284" t="s">
        <v>20662</v>
      </c>
      <c r="F284" s="1">
        <v>45511</v>
      </c>
      <c r="G284" t="s">
        <v>9308</v>
      </c>
      <c r="H284">
        <v>0</v>
      </c>
      <c r="I284">
        <v>1</v>
      </c>
      <c r="J284">
        <v>48</v>
      </c>
      <c r="K284">
        <v>0</v>
      </c>
      <c r="L284" t="s">
        <v>20095</v>
      </c>
      <c r="M284">
        <v>1</v>
      </c>
    </row>
    <row r="285" spans="1:13" x14ac:dyDescent="0.3">
      <c r="A285" t="s">
        <v>20663</v>
      </c>
      <c r="B285" s="1">
        <v>44508</v>
      </c>
      <c r="C285">
        <v>49265</v>
      </c>
      <c r="D285" t="s">
        <v>20106</v>
      </c>
      <c r="E285" t="s">
        <v>20664</v>
      </c>
      <c r="F285" s="1"/>
      <c r="G285" t="s">
        <v>2543</v>
      </c>
      <c r="H285">
        <v>1</v>
      </c>
      <c r="I285">
        <v>0</v>
      </c>
      <c r="K285">
        <v>1</v>
      </c>
      <c r="L285" t="s">
        <v>20095</v>
      </c>
      <c r="M285">
        <v>0</v>
      </c>
    </row>
    <row r="286" spans="1:13" x14ac:dyDescent="0.3">
      <c r="A286" t="s">
        <v>20665</v>
      </c>
      <c r="B286" s="1">
        <v>44013</v>
      </c>
      <c r="C286">
        <v>82143</v>
      </c>
      <c r="D286" t="s">
        <v>20106</v>
      </c>
      <c r="E286" t="s">
        <v>20666</v>
      </c>
      <c r="F286" s="1">
        <v>44049</v>
      </c>
      <c r="G286" t="s">
        <v>8615</v>
      </c>
      <c r="H286">
        <v>0</v>
      </c>
      <c r="I286">
        <v>1</v>
      </c>
      <c r="J286">
        <v>36</v>
      </c>
      <c r="K286">
        <v>0</v>
      </c>
      <c r="L286" t="s">
        <v>20095</v>
      </c>
      <c r="M286">
        <v>0</v>
      </c>
    </row>
    <row r="287" spans="1:13" x14ac:dyDescent="0.3">
      <c r="A287" t="s">
        <v>20667</v>
      </c>
      <c r="B287" s="1">
        <v>44954</v>
      </c>
      <c r="C287">
        <v>8238</v>
      </c>
      <c r="D287" t="s">
        <v>44</v>
      </c>
      <c r="E287" t="s">
        <v>20668</v>
      </c>
      <c r="F287" s="1">
        <v>45040</v>
      </c>
      <c r="G287" t="s">
        <v>15697</v>
      </c>
      <c r="H287">
        <v>0</v>
      </c>
      <c r="I287">
        <v>0</v>
      </c>
      <c r="J287">
        <v>86</v>
      </c>
      <c r="K287">
        <v>0</v>
      </c>
      <c r="L287" t="s">
        <v>20100</v>
      </c>
      <c r="M287">
        <v>0</v>
      </c>
    </row>
    <row r="288" spans="1:13" x14ac:dyDescent="0.3">
      <c r="A288" t="s">
        <v>20669</v>
      </c>
      <c r="B288" s="1">
        <v>43902</v>
      </c>
      <c r="C288">
        <v>13574</v>
      </c>
      <c r="D288" t="s">
        <v>44</v>
      </c>
      <c r="E288" t="s">
        <v>20670</v>
      </c>
      <c r="F288" s="1"/>
      <c r="G288" t="s">
        <v>2650</v>
      </c>
      <c r="H288">
        <v>1</v>
      </c>
      <c r="I288">
        <v>0</v>
      </c>
      <c r="K288">
        <v>1</v>
      </c>
      <c r="L288" t="s">
        <v>20100</v>
      </c>
      <c r="M288">
        <v>0</v>
      </c>
    </row>
    <row r="289" spans="1:13" x14ac:dyDescent="0.3">
      <c r="A289" t="s">
        <v>20671</v>
      </c>
      <c r="B289" s="1">
        <v>45352</v>
      </c>
      <c r="C289">
        <v>24198</v>
      </c>
      <c r="D289" t="s">
        <v>20106</v>
      </c>
      <c r="E289" t="s">
        <v>20672</v>
      </c>
      <c r="F289" s="1">
        <v>45383</v>
      </c>
      <c r="G289" t="s">
        <v>6752</v>
      </c>
      <c r="H289">
        <v>0</v>
      </c>
      <c r="I289">
        <v>0</v>
      </c>
      <c r="J289">
        <v>31</v>
      </c>
      <c r="K289">
        <v>0</v>
      </c>
      <c r="L289" t="s">
        <v>20095</v>
      </c>
      <c r="M289">
        <v>0</v>
      </c>
    </row>
    <row r="290" spans="1:13" x14ac:dyDescent="0.3">
      <c r="A290" t="s">
        <v>20673</v>
      </c>
      <c r="B290" s="1">
        <v>45369</v>
      </c>
      <c r="C290">
        <v>39072</v>
      </c>
      <c r="D290" t="s">
        <v>44</v>
      </c>
      <c r="E290" t="s">
        <v>20674</v>
      </c>
      <c r="F290" s="1">
        <v>45390</v>
      </c>
      <c r="G290" t="s">
        <v>17613</v>
      </c>
      <c r="H290">
        <v>0</v>
      </c>
      <c r="I290">
        <v>0</v>
      </c>
      <c r="J290">
        <v>21</v>
      </c>
      <c r="K290">
        <v>0</v>
      </c>
      <c r="L290" t="s">
        <v>20095</v>
      </c>
      <c r="M290">
        <v>0</v>
      </c>
    </row>
    <row r="291" spans="1:13" x14ac:dyDescent="0.3">
      <c r="A291" t="s">
        <v>20675</v>
      </c>
      <c r="B291" s="1">
        <v>44584</v>
      </c>
      <c r="C291">
        <v>2052</v>
      </c>
      <c r="D291" t="s">
        <v>44</v>
      </c>
      <c r="E291" t="s">
        <v>20676</v>
      </c>
      <c r="F291" s="1">
        <v>44641</v>
      </c>
      <c r="G291" t="s">
        <v>17884</v>
      </c>
      <c r="H291">
        <v>0</v>
      </c>
      <c r="I291">
        <v>0</v>
      </c>
      <c r="J291">
        <v>57</v>
      </c>
      <c r="K291">
        <v>0</v>
      </c>
      <c r="L291" t="s">
        <v>20138</v>
      </c>
      <c r="M291">
        <v>0</v>
      </c>
    </row>
    <row r="292" spans="1:13" x14ac:dyDescent="0.3">
      <c r="A292" t="s">
        <v>20677</v>
      </c>
      <c r="B292" s="1">
        <v>45148</v>
      </c>
      <c r="C292">
        <v>41205</v>
      </c>
      <c r="D292" t="s">
        <v>20093</v>
      </c>
      <c r="E292" t="s">
        <v>20678</v>
      </c>
      <c r="F292" s="1">
        <v>45194</v>
      </c>
      <c r="G292" t="s">
        <v>17805</v>
      </c>
      <c r="H292">
        <v>0</v>
      </c>
      <c r="I292">
        <v>0</v>
      </c>
      <c r="J292">
        <v>46</v>
      </c>
      <c r="K292">
        <v>0</v>
      </c>
      <c r="L292" t="s">
        <v>20095</v>
      </c>
      <c r="M292">
        <v>1</v>
      </c>
    </row>
    <row r="293" spans="1:13" x14ac:dyDescent="0.3">
      <c r="A293" t="s">
        <v>20679</v>
      </c>
      <c r="B293" s="1">
        <v>45288</v>
      </c>
      <c r="C293">
        <v>44876</v>
      </c>
      <c r="D293" t="s">
        <v>20093</v>
      </c>
      <c r="E293" t="s">
        <v>20680</v>
      </c>
      <c r="F293" s="1">
        <v>45304</v>
      </c>
      <c r="G293" t="s">
        <v>16017</v>
      </c>
      <c r="H293">
        <v>0</v>
      </c>
      <c r="I293">
        <v>0</v>
      </c>
      <c r="J293">
        <v>16</v>
      </c>
      <c r="K293">
        <v>0</v>
      </c>
      <c r="L293" t="s">
        <v>20095</v>
      </c>
      <c r="M293">
        <v>1</v>
      </c>
    </row>
    <row r="294" spans="1:13" x14ac:dyDescent="0.3">
      <c r="A294" t="s">
        <v>20681</v>
      </c>
      <c r="B294" s="1">
        <v>44571</v>
      </c>
      <c r="C294">
        <v>38085</v>
      </c>
      <c r="D294" t="s">
        <v>44</v>
      </c>
      <c r="E294" t="s">
        <v>20682</v>
      </c>
      <c r="F294" s="1">
        <v>44583</v>
      </c>
      <c r="G294" t="s">
        <v>3253</v>
      </c>
      <c r="H294">
        <v>0</v>
      </c>
      <c r="I294">
        <v>0</v>
      </c>
      <c r="J294">
        <v>12</v>
      </c>
      <c r="K294">
        <v>0</v>
      </c>
      <c r="L294" t="s">
        <v>20095</v>
      </c>
      <c r="M294">
        <v>0</v>
      </c>
    </row>
    <row r="295" spans="1:13" x14ac:dyDescent="0.3">
      <c r="A295" t="s">
        <v>20683</v>
      </c>
      <c r="B295" s="1">
        <v>44088</v>
      </c>
      <c r="C295">
        <v>79337</v>
      </c>
      <c r="D295" t="s">
        <v>20093</v>
      </c>
      <c r="E295" t="s">
        <v>20684</v>
      </c>
      <c r="F295" s="1">
        <v>44134</v>
      </c>
      <c r="G295" t="s">
        <v>16718</v>
      </c>
      <c r="H295">
        <v>0</v>
      </c>
      <c r="I295">
        <v>1</v>
      </c>
      <c r="J295">
        <v>46</v>
      </c>
      <c r="K295">
        <v>0</v>
      </c>
      <c r="L295" t="s">
        <v>20095</v>
      </c>
      <c r="M295">
        <v>1</v>
      </c>
    </row>
    <row r="296" spans="1:13" x14ac:dyDescent="0.3">
      <c r="A296" t="s">
        <v>20685</v>
      </c>
      <c r="B296" s="1">
        <v>44270</v>
      </c>
      <c r="C296">
        <v>72682</v>
      </c>
      <c r="D296" t="s">
        <v>44</v>
      </c>
      <c r="E296" t="s">
        <v>20686</v>
      </c>
      <c r="F296" s="1"/>
      <c r="G296" t="s">
        <v>3041</v>
      </c>
      <c r="H296">
        <v>1</v>
      </c>
      <c r="I296">
        <v>1</v>
      </c>
      <c r="K296">
        <v>1</v>
      </c>
      <c r="L296" t="s">
        <v>20095</v>
      </c>
      <c r="M296">
        <v>0</v>
      </c>
    </row>
    <row r="297" spans="1:13" x14ac:dyDescent="0.3">
      <c r="A297" t="s">
        <v>20687</v>
      </c>
      <c r="B297" s="1">
        <v>44522</v>
      </c>
      <c r="C297">
        <v>44479</v>
      </c>
      <c r="D297" t="s">
        <v>20106</v>
      </c>
      <c r="E297" t="s">
        <v>20688</v>
      </c>
      <c r="F297" s="1">
        <v>44559</v>
      </c>
      <c r="G297" t="s">
        <v>6131</v>
      </c>
      <c r="H297">
        <v>0</v>
      </c>
      <c r="I297">
        <v>0</v>
      </c>
      <c r="J297">
        <v>37</v>
      </c>
      <c r="K297">
        <v>0</v>
      </c>
      <c r="L297" t="s">
        <v>20095</v>
      </c>
      <c r="M297">
        <v>0</v>
      </c>
    </row>
    <row r="298" spans="1:13" x14ac:dyDescent="0.3">
      <c r="A298" t="s">
        <v>20689</v>
      </c>
      <c r="B298" s="1">
        <v>43856</v>
      </c>
      <c r="C298">
        <v>60610</v>
      </c>
      <c r="D298" t="s">
        <v>44</v>
      </c>
      <c r="E298" t="s">
        <v>20690</v>
      </c>
      <c r="F298" s="1"/>
      <c r="G298" t="s">
        <v>7719</v>
      </c>
      <c r="H298">
        <v>1</v>
      </c>
      <c r="I298">
        <v>1</v>
      </c>
      <c r="K298">
        <v>1</v>
      </c>
      <c r="L298" t="s">
        <v>20095</v>
      </c>
      <c r="M298">
        <v>0</v>
      </c>
    </row>
    <row r="299" spans="1:13" x14ac:dyDescent="0.3">
      <c r="A299" t="s">
        <v>20691</v>
      </c>
      <c r="B299" s="1">
        <v>43960</v>
      </c>
      <c r="C299">
        <v>40070</v>
      </c>
      <c r="D299" t="s">
        <v>20106</v>
      </c>
      <c r="E299" t="s">
        <v>20692</v>
      </c>
      <c r="F299" s="1">
        <v>43990</v>
      </c>
      <c r="G299" t="s">
        <v>11031</v>
      </c>
      <c r="H299">
        <v>0</v>
      </c>
      <c r="I299">
        <v>0</v>
      </c>
      <c r="J299">
        <v>30</v>
      </c>
      <c r="K299">
        <v>0</v>
      </c>
      <c r="L299" t="s">
        <v>20095</v>
      </c>
      <c r="M299">
        <v>0</v>
      </c>
    </row>
    <row r="300" spans="1:13" x14ac:dyDescent="0.3">
      <c r="A300" t="s">
        <v>20693</v>
      </c>
      <c r="B300" s="1">
        <v>45209</v>
      </c>
      <c r="C300">
        <v>34582</v>
      </c>
      <c r="D300" t="s">
        <v>20093</v>
      </c>
      <c r="E300" t="s">
        <v>20694</v>
      </c>
      <c r="F300" s="1">
        <v>45231</v>
      </c>
      <c r="G300" t="s">
        <v>8375</v>
      </c>
      <c r="H300">
        <v>0</v>
      </c>
      <c r="I300">
        <v>0</v>
      </c>
      <c r="J300">
        <v>22</v>
      </c>
      <c r="K300">
        <v>0</v>
      </c>
      <c r="L300" t="s">
        <v>20095</v>
      </c>
      <c r="M300">
        <v>1</v>
      </c>
    </row>
    <row r="301" spans="1:13" x14ac:dyDescent="0.3">
      <c r="A301" t="s">
        <v>20695</v>
      </c>
      <c r="B301" s="1">
        <v>44225</v>
      </c>
      <c r="C301">
        <v>73124</v>
      </c>
      <c r="D301" t="s">
        <v>44</v>
      </c>
      <c r="E301" t="s">
        <v>20696</v>
      </c>
      <c r="F301" s="1">
        <v>44286</v>
      </c>
      <c r="G301" t="s">
        <v>19076</v>
      </c>
      <c r="H301">
        <v>0</v>
      </c>
      <c r="I301">
        <v>1</v>
      </c>
      <c r="J301">
        <v>61</v>
      </c>
      <c r="K301">
        <v>0</v>
      </c>
      <c r="L301" t="s">
        <v>20095</v>
      </c>
      <c r="M301">
        <v>0</v>
      </c>
    </row>
    <row r="302" spans="1:13" x14ac:dyDescent="0.3">
      <c r="A302" t="s">
        <v>20697</v>
      </c>
      <c r="B302" s="1">
        <v>43957</v>
      </c>
      <c r="C302">
        <v>87744</v>
      </c>
      <c r="D302" t="s">
        <v>20093</v>
      </c>
      <c r="E302" t="s">
        <v>20698</v>
      </c>
      <c r="F302" s="1">
        <v>43988</v>
      </c>
      <c r="G302" t="s">
        <v>7363</v>
      </c>
      <c r="H302">
        <v>0</v>
      </c>
      <c r="I302">
        <v>1</v>
      </c>
      <c r="J302">
        <v>31</v>
      </c>
      <c r="K302">
        <v>0</v>
      </c>
      <c r="L302" t="s">
        <v>20095</v>
      </c>
      <c r="M302">
        <v>1</v>
      </c>
    </row>
    <row r="303" spans="1:13" x14ac:dyDescent="0.3">
      <c r="A303" t="s">
        <v>20699</v>
      </c>
      <c r="B303" s="1">
        <v>44376</v>
      </c>
      <c r="C303">
        <v>91733</v>
      </c>
      <c r="D303" t="s">
        <v>20093</v>
      </c>
      <c r="E303" t="s">
        <v>20700</v>
      </c>
      <c r="F303" s="1">
        <v>44404</v>
      </c>
      <c r="G303" t="s">
        <v>6064</v>
      </c>
      <c r="H303">
        <v>0</v>
      </c>
      <c r="I303">
        <v>1</v>
      </c>
      <c r="J303">
        <v>28</v>
      </c>
      <c r="K303">
        <v>0</v>
      </c>
      <c r="L303" t="s">
        <v>20095</v>
      </c>
      <c r="M303">
        <v>1</v>
      </c>
    </row>
    <row r="304" spans="1:13" x14ac:dyDescent="0.3">
      <c r="A304" t="s">
        <v>20701</v>
      </c>
      <c r="B304" s="1">
        <v>45389</v>
      </c>
      <c r="C304">
        <v>23759</v>
      </c>
      <c r="D304" t="s">
        <v>20093</v>
      </c>
      <c r="E304" t="s">
        <v>20702</v>
      </c>
      <c r="F304" s="1">
        <v>45474</v>
      </c>
      <c r="G304" t="s">
        <v>14868</v>
      </c>
      <c r="H304">
        <v>0</v>
      </c>
      <c r="I304">
        <v>0</v>
      </c>
      <c r="J304">
        <v>85</v>
      </c>
      <c r="K304">
        <v>0</v>
      </c>
      <c r="L304" t="s">
        <v>20095</v>
      </c>
      <c r="M304">
        <v>1</v>
      </c>
    </row>
    <row r="305" spans="1:13" x14ac:dyDescent="0.3">
      <c r="A305" t="s">
        <v>20703</v>
      </c>
      <c r="B305" s="1">
        <v>45370</v>
      </c>
      <c r="C305">
        <v>14076</v>
      </c>
      <c r="D305" t="s">
        <v>44</v>
      </c>
      <c r="E305" t="s">
        <v>20704</v>
      </c>
      <c r="F305" s="1">
        <v>45410</v>
      </c>
      <c r="G305" t="s">
        <v>17544</v>
      </c>
      <c r="H305">
        <v>0</v>
      </c>
      <c r="I305">
        <v>0</v>
      </c>
      <c r="J305">
        <v>40</v>
      </c>
      <c r="K305">
        <v>0</v>
      </c>
      <c r="L305" t="s">
        <v>20100</v>
      </c>
      <c r="M305">
        <v>0</v>
      </c>
    </row>
    <row r="306" spans="1:13" x14ac:dyDescent="0.3">
      <c r="A306" t="s">
        <v>20705</v>
      </c>
      <c r="B306" s="1">
        <v>43841</v>
      </c>
      <c r="C306">
        <v>45957</v>
      </c>
      <c r="D306" t="s">
        <v>20093</v>
      </c>
      <c r="E306" t="s">
        <v>20706</v>
      </c>
      <c r="F306" s="1"/>
      <c r="G306" t="s">
        <v>10521</v>
      </c>
      <c r="H306">
        <v>1</v>
      </c>
      <c r="I306">
        <v>0</v>
      </c>
      <c r="K306">
        <v>1</v>
      </c>
      <c r="L306" t="s">
        <v>20095</v>
      </c>
      <c r="M306">
        <v>1</v>
      </c>
    </row>
    <row r="307" spans="1:13" x14ac:dyDescent="0.3">
      <c r="A307" t="s">
        <v>20707</v>
      </c>
      <c r="B307" s="1">
        <v>44291</v>
      </c>
      <c r="C307">
        <v>45672</v>
      </c>
      <c r="D307" t="s">
        <v>20106</v>
      </c>
      <c r="E307" t="s">
        <v>20708</v>
      </c>
      <c r="F307" s="1">
        <v>44353</v>
      </c>
      <c r="G307" t="s">
        <v>16328</v>
      </c>
      <c r="H307">
        <v>0</v>
      </c>
      <c r="I307">
        <v>0</v>
      </c>
      <c r="J307">
        <v>62</v>
      </c>
      <c r="K307">
        <v>0</v>
      </c>
      <c r="L307" t="s">
        <v>20095</v>
      </c>
      <c r="M307">
        <v>0</v>
      </c>
    </row>
    <row r="308" spans="1:13" x14ac:dyDescent="0.3">
      <c r="A308" t="s">
        <v>20709</v>
      </c>
      <c r="B308" s="1">
        <v>44081</v>
      </c>
      <c r="C308">
        <v>52101</v>
      </c>
      <c r="D308" t="s">
        <v>20093</v>
      </c>
      <c r="E308" t="s">
        <v>20710</v>
      </c>
      <c r="F308" s="1"/>
      <c r="G308" t="s">
        <v>9798</v>
      </c>
      <c r="H308">
        <v>1</v>
      </c>
      <c r="I308">
        <v>1</v>
      </c>
      <c r="K308">
        <v>1</v>
      </c>
      <c r="L308" t="s">
        <v>20095</v>
      </c>
      <c r="M308">
        <v>1</v>
      </c>
    </row>
    <row r="309" spans="1:13" x14ac:dyDescent="0.3">
      <c r="A309" t="s">
        <v>20711</v>
      </c>
      <c r="B309" s="1">
        <v>44126</v>
      </c>
      <c r="C309">
        <v>24745</v>
      </c>
      <c r="D309" t="s">
        <v>44</v>
      </c>
      <c r="E309" t="s">
        <v>20712</v>
      </c>
      <c r="F309" s="1">
        <v>44161</v>
      </c>
      <c r="G309" t="s">
        <v>3237</v>
      </c>
      <c r="H309">
        <v>0</v>
      </c>
      <c r="I309">
        <v>0</v>
      </c>
      <c r="J309">
        <v>35</v>
      </c>
      <c r="K309">
        <v>0</v>
      </c>
      <c r="L309" t="s">
        <v>20095</v>
      </c>
      <c r="M309">
        <v>0</v>
      </c>
    </row>
    <row r="310" spans="1:13" x14ac:dyDescent="0.3">
      <c r="A310" t="s">
        <v>20713</v>
      </c>
      <c r="B310" s="1">
        <v>43851</v>
      </c>
      <c r="C310">
        <v>63714</v>
      </c>
      <c r="D310" t="s">
        <v>44</v>
      </c>
      <c r="E310" t="s">
        <v>20714</v>
      </c>
      <c r="F310" s="1">
        <v>43861</v>
      </c>
      <c r="G310" t="s">
        <v>8581</v>
      </c>
      <c r="H310">
        <v>0</v>
      </c>
      <c r="I310">
        <v>1</v>
      </c>
      <c r="J310">
        <v>10</v>
      </c>
      <c r="K310">
        <v>0</v>
      </c>
      <c r="L310" t="s">
        <v>20095</v>
      </c>
      <c r="M310">
        <v>0</v>
      </c>
    </row>
    <row r="311" spans="1:13" x14ac:dyDescent="0.3">
      <c r="A311" t="s">
        <v>20715</v>
      </c>
      <c r="B311" s="1">
        <v>45412</v>
      </c>
      <c r="C311">
        <v>70317</v>
      </c>
      <c r="D311" t="s">
        <v>20093</v>
      </c>
      <c r="E311" t="s">
        <v>20716</v>
      </c>
      <c r="F311" s="1">
        <v>45497</v>
      </c>
      <c r="G311" t="s">
        <v>4780</v>
      </c>
      <c r="H311">
        <v>0</v>
      </c>
      <c r="I311">
        <v>1</v>
      </c>
      <c r="J311">
        <v>85</v>
      </c>
      <c r="K311">
        <v>0</v>
      </c>
      <c r="L311" t="s">
        <v>20095</v>
      </c>
      <c r="M311">
        <v>1</v>
      </c>
    </row>
    <row r="312" spans="1:13" x14ac:dyDescent="0.3">
      <c r="A312" t="s">
        <v>20717</v>
      </c>
      <c r="B312" s="1">
        <v>45039</v>
      </c>
      <c r="C312">
        <v>46405</v>
      </c>
      <c r="D312" t="s">
        <v>20093</v>
      </c>
      <c r="E312" t="s">
        <v>20718</v>
      </c>
      <c r="F312" s="1">
        <v>45083</v>
      </c>
      <c r="G312" t="s">
        <v>18139</v>
      </c>
      <c r="H312">
        <v>0</v>
      </c>
      <c r="I312">
        <v>0</v>
      </c>
      <c r="J312">
        <v>44</v>
      </c>
      <c r="K312">
        <v>0</v>
      </c>
      <c r="L312" t="s">
        <v>20095</v>
      </c>
      <c r="M312">
        <v>1</v>
      </c>
    </row>
    <row r="313" spans="1:13" x14ac:dyDescent="0.3">
      <c r="A313" t="s">
        <v>20719</v>
      </c>
      <c r="B313" s="1">
        <v>44149</v>
      </c>
      <c r="C313">
        <v>81091</v>
      </c>
      <c r="D313" t="s">
        <v>20093</v>
      </c>
      <c r="E313" t="s">
        <v>20720</v>
      </c>
      <c r="F313" s="1">
        <v>44233</v>
      </c>
      <c r="G313" t="s">
        <v>18566</v>
      </c>
      <c r="H313">
        <v>0</v>
      </c>
      <c r="I313">
        <v>1</v>
      </c>
      <c r="J313">
        <v>84</v>
      </c>
      <c r="K313">
        <v>0</v>
      </c>
      <c r="L313" t="s">
        <v>20095</v>
      </c>
      <c r="M313">
        <v>1</v>
      </c>
    </row>
    <row r="314" spans="1:13" x14ac:dyDescent="0.3">
      <c r="A314" t="s">
        <v>20721</v>
      </c>
      <c r="B314" s="1">
        <v>45388</v>
      </c>
      <c r="C314">
        <v>1885</v>
      </c>
      <c r="D314" t="s">
        <v>44</v>
      </c>
      <c r="E314" t="s">
        <v>20722</v>
      </c>
      <c r="F314" s="1"/>
      <c r="G314" t="s">
        <v>12161</v>
      </c>
      <c r="H314">
        <v>1</v>
      </c>
      <c r="I314">
        <v>0</v>
      </c>
      <c r="K314">
        <v>1</v>
      </c>
      <c r="L314" t="s">
        <v>20138</v>
      </c>
      <c r="M314">
        <v>0</v>
      </c>
    </row>
    <row r="315" spans="1:13" x14ac:dyDescent="0.3">
      <c r="A315" t="s">
        <v>20723</v>
      </c>
      <c r="B315" s="1">
        <v>45253</v>
      </c>
      <c r="C315">
        <v>52277</v>
      </c>
      <c r="D315" t="s">
        <v>20106</v>
      </c>
      <c r="E315" t="s">
        <v>20724</v>
      </c>
      <c r="F315" s="1">
        <v>45288</v>
      </c>
      <c r="G315" t="s">
        <v>12433</v>
      </c>
      <c r="H315">
        <v>0</v>
      </c>
      <c r="I315">
        <v>1</v>
      </c>
      <c r="J315">
        <v>35</v>
      </c>
      <c r="K315">
        <v>0</v>
      </c>
      <c r="L315" t="s">
        <v>20095</v>
      </c>
      <c r="M315">
        <v>0</v>
      </c>
    </row>
    <row r="316" spans="1:13" x14ac:dyDescent="0.3">
      <c r="A316" t="s">
        <v>20725</v>
      </c>
      <c r="B316" s="1">
        <v>43949</v>
      </c>
      <c r="C316">
        <v>73298</v>
      </c>
      <c r="D316" t="s">
        <v>20093</v>
      </c>
      <c r="E316" t="s">
        <v>20726</v>
      </c>
      <c r="F316" s="1"/>
      <c r="G316" t="s">
        <v>10402</v>
      </c>
      <c r="H316">
        <v>1</v>
      </c>
      <c r="I316">
        <v>1</v>
      </c>
      <c r="K316">
        <v>1</v>
      </c>
      <c r="L316" t="s">
        <v>20095</v>
      </c>
      <c r="M316">
        <v>1</v>
      </c>
    </row>
    <row r="317" spans="1:13" x14ac:dyDescent="0.3">
      <c r="A317" t="s">
        <v>20727</v>
      </c>
      <c r="B317" s="1">
        <v>44042</v>
      </c>
      <c r="C317">
        <v>12126</v>
      </c>
      <c r="D317" t="s">
        <v>20106</v>
      </c>
      <c r="E317" t="s">
        <v>20728</v>
      </c>
      <c r="F317" s="1">
        <v>44130</v>
      </c>
      <c r="G317" t="s">
        <v>16391</v>
      </c>
      <c r="H317">
        <v>0</v>
      </c>
      <c r="I317">
        <v>0</v>
      </c>
      <c r="J317">
        <v>88</v>
      </c>
      <c r="K317">
        <v>0</v>
      </c>
      <c r="L317" t="s">
        <v>20100</v>
      </c>
      <c r="M317">
        <v>0</v>
      </c>
    </row>
    <row r="318" spans="1:13" x14ac:dyDescent="0.3">
      <c r="A318" t="s">
        <v>20729</v>
      </c>
      <c r="B318" s="1">
        <v>44046</v>
      </c>
      <c r="C318">
        <v>20948</v>
      </c>
      <c r="D318" t="s">
        <v>20093</v>
      </c>
      <c r="E318" t="s">
        <v>20730</v>
      </c>
      <c r="F318" s="1"/>
      <c r="G318" t="s">
        <v>19723</v>
      </c>
      <c r="H318">
        <v>1</v>
      </c>
      <c r="I318">
        <v>0</v>
      </c>
      <c r="K318">
        <v>1</v>
      </c>
      <c r="L318" t="s">
        <v>20095</v>
      </c>
      <c r="M318">
        <v>1</v>
      </c>
    </row>
    <row r="319" spans="1:13" x14ac:dyDescent="0.3">
      <c r="A319" t="s">
        <v>20731</v>
      </c>
      <c r="B319" s="1">
        <v>45356</v>
      </c>
      <c r="C319">
        <v>52987</v>
      </c>
      <c r="D319" t="s">
        <v>44</v>
      </c>
      <c r="E319" t="s">
        <v>20732</v>
      </c>
      <c r="F319" s="1">
        <v>45419</v>
      </c>
      <c r="G319" t="s">
        <v>7869</v>
      </c>
      <c r="H319">
        <v>0</v>
      </c>
      <c r="I319">
        <v>1</v>
      </c>
      <c r="J319">
        <v>63</v>
      </c>
      <c r="K319">
        <v>0</v>
      </c>
      <c r="L319" t="s">
        <v>20095</v>
      </c>
      <c r="M319">
        <v>0</v>
      </c>
    </row>
    <row r="320" spans="1:13" x14ac:dyDescent="0.3">
      <c r="A320" t="s">
        <v>20733</v>
      </c>
      <c r="B320" s="1">
        <v>45643</v>
      </c>
      <c r="C320">
        <v>37972</v>
      </c>
      <c r="D320" t="s">
        <v>44</v>
      </c>
      <c r="E320" t="s">
        <v>20734</v>
      </c>
      <c r="F320" s="1">
        <v>45680</v>
      </c>
      <c r="G320" t="s">
        <v>4649</v>
      </c>
      <c r="H320">
        <v>0</v>
      </c>
      <c r="I320">
        <v>0</v>
      </c>
      <c r="J320">
        <v>37</v>
      </c>
      <c r="K320">
        <v>0</v>
      </c>
      <c r="L320" t="s">
        <v>20095</v>
      </c>
      <c r="M320">
        <v>0</v>
      </c>
    </row>
    <row r="321" spans="1:13" x14ac:dyDescent="0.3">
      <c r="A321" t="s">
        <v>20735</v>
      </c>
      <c r="B321" s="1">
        <v>43903</v>
      </c>
      <c r="C321">
        <v>94872</v>
      </c>
      <c r="D321" t="s">
        <v>20106</v>
      </c>
      <c r="E321" t="s">
        <v>20736</v>
      </c>
      <c r="F321" s="1"/>
      <c r="G321" t="s">
        <v>19173</v>
      </c>
      <c r="H321">
        <v>1</v>
      </c>
      <c r="I321">
        <v>1</v>
      </c>
      <c r="K321">
        <v>1</v>
      </c>
      <c r="L321" t="s">
        <v>20095</v>
      </c>
      <c r="M321">
        <v>0</v>
      </c>
    </row>
    <row r="322" spans="1:13" x14ac:dyDescent="0.3">
      <c r="A322" t="s">
        <v>20737</v>
      </c>
      <c r="B322" s="1">
        <v>44385</v>
      </c>
      <c r="C322">
        <v>69794</v>
      </c>
      <c r="D322" t="s">
        <v>44</v>
      </c>
      <c r="E322" t="s">
        <v>20738</v>
      </c>
      <c r="F322" s="1">
        <v>44426</v>
      </c>
      <c r="G322" t="s">
        <v>7053</v>
      </c>
      <c r="H322">
        <v>0</v>
      </c>
      <c r="I322">
        <v>1</v>
      </c>
      <c r="J322">
        <v>41</v>
      </c>
      <c r="K322">
        <v>0</v>
      </c>
      <c r="L322" t="s">
        <v>20095</v>
      </c>
      <c r="M322">
        <v>0</v>
      </c>
    </row>
    <row r="323" spans="1:13" x14ac:dyDescent="0.3">
      <c r="A323" t="s">
        <v>20739</v>
      </c>
      <c r="B323" s="1">
        <v>43928</v>
      </c>
      <c r="C323">
        <v>25993</v>
      </c>
      <c r="D323" t="s">
        <v>20093</v>
      </c>
      <c r="E323" t="s">
        <v>20740</v>
      </c>
      <c r="F323" s="1"/>
      <c r="G323" t="s">
        <v>6621</v>
      </c>
      <c r="H323">
        <v>1</v>
      </c>
      <c r="I323">
        <v>0</v>
      </c>
      <c r="K323">
        <v>1</v>
      </c>
      <c r="L323" t="s">
        <v>20095</v>
      </c>
      <c r="M323">
        <v>1</v>
      </c>
    </row>
    <row r="324" spans="1:13" x14ac:dyDescent="0.3">
      <c r="A324" t="s">
        <v>20741</v>
      </c>
      <c r="B324" s="1">
        <v>44983</v>
      </c>
      <c r="C324">
        <v>62235</v>
      </c>
      <c r="D324" t="s">
        <v>44</v>
      </c>
      <c r="E324" t="s">
        <v>20742</v>
      </c>
      <c r="F324" s="1"/>
      <c r="G324" t="s">
        <v>4926</v>
      </c>
      <c r="H324">
        <v>1</v>
      </c>
      <c r="I324">
        <v>1</v>
      </c>
      <c r="K324">
        <v>1</v>
      </c>
      <c r="L324" t="s">
        <v>20095</v>
      </c>
      <c r="M324">
        <v>0</v>
      </c>
    </row>
    <row r="325" spans="1:13" x14ac:dyDescent="0.3">
      <c r="A325" t="s">
        <v>20743</v>
      </c>
      <c r="B325" s="1">
        <v>44005</v>
      </c>
      <c r="C325">
        <v>76953</v>
      </c>
      <c r="D325" t="s">
        <v>20106</v>
      </c>
      <c r="E325" t="s">
        <v>20744</v>
      </c>
      <c r="F325" s="1"/>
      <c r="G325" t="s">
        <v>16465</v>
      </c>
      <c r="H325">
        <v>1</v>
      </c>
      <c r="I325">
        <v>1</v>
      </c>
      <c r="K325">
        <v>1</v>
      </c>
      <c r="L325" t="s">
        <v>20095</v>
      </c>
      <c r="M325">
        <v>0</v>
      </c>
    </row>
    <row r="326" spans="1:13" x14ac:dyDescent="0.3">
      <c r="A326" t="s">
        <v>20745</v>
      </c>
      <c r="B326" s="1">
        <v>44653</v>
      </c>
      <c r="C326">
        <v>67616</v>
      </c>
      <c r="D326" t="s">
        <v>20093</v>
      </c>
      <c r="E326" t="s">
        <v>20746</v>
      </c>
      <c r="F326" s="1">
        <v>44699</v>
      </c>
      <c r="G326" t="s">
        <v>15182</v>
      </c>
      <c r="H326">
        <v>0</v>
      </c>
      <c r="I326">
        <v>1</v>
      </c>
      <c r="J326">
        <v>46</v>
      </c>
      <c r="K326">
        <v>0</v>
      </c>
      <c r="L326" t="s">
        <v>20095</v>
      </c>
      <c r="M326">
        <v>1</v>
      </c>
    </row>
    <row r="327" spans="1:13" x14ac:dyDescent="0.3">
      <c r="A327" t="s">
        <v>20747</v>
      </c>
      <c r="B327" s="1">
        <v>45162</v>
      </c>
      <c r="C327">
        <v>43036</v>
      </c>
      <c r="D327" t="s">
        <v>20093</v>
      </c>
      <c r="E327" t="s">
        <v>20748</v>
      </c>
      <c r="F327" s="1">
        <v>45175</v>
      </c>
      <c r="G327" t="s">
        <v>16467</v>
      </c>
      <c r="H327">
        <v>0</v>
      </c>
      <c r="I327">
        <v>0</v>
      </c>
      <c r="J327">
        <v>13</v>
      </c>
      <c r="K327">
        <v>0</v>
      </c>
      <c r="L327" t="s">
        <v>20095</v>
      </c>
      <c r="M327">
        <v>1</v>
      </c>
    </row>
    <row r="328" spans="1:13" x14ac:dyDescent="0.3">
      <c r="A328" t="s">
        <v>20749</v>
      </c>
      <c r="B328" s="1">
        <v>44582</v>
      </c>
      <c r="C328">
        <v>53327</v>
      </c>
      <c r="D328" t="s">
        <v>20093</v>
      </c>
      <c r="E328" t="s">
        <v>20750</v>
      </c>
      <c r="F328" s="1">
        <v>44645</v>
      </c>
      <c r="G328" t="s">
        <v>3560</v>
      </c>
      <c r="H328">
        <v>0</v>
      </c>
      <c r="I328">
        <v>1</v>
      </c>
      <c r="J328">
        <v>63</v>
      </c>
      <c r="K328">
        <v>0</v>
      </c>
      <c r="L328" t="s">
        <v>20095</v>
      </c>
      <c r="M328">
        <v>1</v>
      </c>
    </row>
    <row r="329" spans="1:13" x14ac:dyDescent="0.3">
      <c r="A329" t="s">
        <v>20751</v>
      </c>
      <c r="B329" s="1">
        <v>44671</v>
      </c>
      <c r="C329">
        <v>67972</v>
      </c>
      <c r="D329" t="s">
        <v>20106</v>
      </c>
      <c r="E329" t="s">
        <v>20752</v>
      </c>
      <c r="F329" s="1">
        <v>44722</v>
      </c>
      <c r="G329" t="s">
        <v>17291</v>
      </c>
      <c r="H329">
        <v>0</v>
      </c>
      <c r="I329">
        <v>1</v>
      </c>
      <c r="J329">
        <v>51</v>
      </c>
      <c r="K329">
        <v>0</v>
      </c>
      <c r="L329" t="s">
        <v>20095</v>
      </c>
      <c r="M329">
        <v>0</v>
      </c>
    </row>
    <row r="330" spans="1:13" x14ac:dyDescent="0.3">
      <c r="A330" t="s">
        <v>20753</v>
      </c>
      <c r="B330" s="1">
        <v>44650</v>
      </c>
      <c r="C330">
        <v>64092</v>
      </c>
      <c r="D330" t="s">
        <v>20106</v>
      </c>
      <c r="E330" t="s">
        <v>20754</v>
      </c>
      <c r="F330" s="1">
        <v>44705</v>
      </c>
      <c r="G330" t="s">
        <v>14012</v>
      </c>
      <c r="H330">
        <v>0</v>
      </c>
      <c r="I330">
        <v>1</v>
      </c>
      <c r="J330">
        <v>55</v>
      </c>
      <c r="K330">
        <v>0</v>
      </c>
      <c r="L330" t="s">
        <v>20095</v>
      </c>
      <c r="M330">
        <v>0</v>
      </c>
    </row>
    <row r="331" spans="1:13" x14ac:dyDescent="0.3">
      <c r="A331" t="s">
        <v>20755</v>
      </c>
      <c r="B331" s="1">
        <v>44820</v>
      </c>
      <c r="C331">
        <v>49906</v>
      </c>
      <c r="D331" t="s">
        <v>44</v>
      </c>
      <c r="E331" t="s">
        <v>20756</v>
      </c>
      <c r="F331" s="1"/>
      <c r="G331" t="s">
        <v>14385</v>
      </c>
      <c r="H331">
        <v>1</v>
      </c>
      <c r="I331">
        <v>1</v>
      </c>
      <c r="K331">
        <v>1</v>
      </c>
      <c r="L331" t="s">
        <v>20095</v>
      </c>
      <c r="M331">
        <v>0</v>
      </c>
    </row>
    <row r="332" spans="1:13" x14ac:dyDescent="0.3">
      <c r="A332" t="s">
        <v>20757</v>
      </c>
      <c r="B332" s="1">
        <v>44716</v>
      </c>
      <c r="C332">
        <v>21496</v>
      </c>
      <c r="D332" t="s">
        <v>20106</v>
      </c>
      <c r="E332" t="s">
        <v>20758</v>
      </c>
      <c r="F332" s="1"/>
      <c r="G332" t="s">
        <v>891</v>
      </c>
      <c r="H332">
        <v>1</v>
      </c>
      <c r="I332">
        <v>0</v>
      </c>
      <c r="K332">
        <v>1</v>
      </c>
      <c r="L332" t="s">
        <v>20095</v>
      </c>
      <c r="M332">
        <v>0</v>
      </c>
    </row>
    <row r="333" spans="1:13" x14ac:dyDescent="0.3">
      <c r="A333" t="s">
        <v>20759</v>
      </c>
      <c r="B333" s="1">
        <v>44038</v>
      </c>
      <c r="C333">
        <v>67650</v>
      </c>
      <c r="D333" t="s">
        <v>20106</v>
      </c>
      <c r="E333" t="s">
        <v>20760</v>
      </c>
      <c r="F333" s="1">
        <v>44118</v>
      </c>
      <c r="G333" t="s">
        <v>15323</v>
      </c>
      <c r="H333">
        <v>0</v>
      </c>
      <c r="I333">
        <v>1</v>
      </c>
      <c r="J333">
        <v>80</v>
      </c>
      <c r="K333">
        <v>0</v>
      </c>
      <c r="L333" t="s">
        <v>20095</v>
      </c>
      <c r="M333">
        <v>0</v>
      </c>
    </row>
    <row r="334" spans="1:13" x14ac:dyDescent="0.3">
      <c r="A334" t="s">
        <v>20761</v>
      </c>
      <c r="B334" s="1">
        <v>44343</v>
      </c>
      <c r="C334">
        <v>47916</v>
      </c>
      <c r="D334" t="s">
        <v>20106</v>
      </c>
      <c r="E334" t="s">
        <v>20762</v>
      </c>
      <c r="F334" s="1"/>
      <c r="G334" t="s">
        <v>674</v>
      </c>
      <c r="H334">
        <v>1</v>
      </c>
      <c r="I334">
        <v>0</v>
      </c>
      <c r="K334">
        <v>1</v>
      </c>
      <c r="L334" t="s">
        <v>20095</v>
      </c>
      <c r="M334">
        <v>0</v>
      </c>
    </row>
    <row r="335" spans="1:13" x14ac:dyDescent="0.3">
      <c r="A335" t="s">
        <v>20763</v>
      </c>
      <c r="B335" s="1">
        <v>44121</v>
      </c>
      <c r="C335">
        <v>36854</v>
      </c>
      <c r="D335" t="s">
        <v>20106</v>
      </c>
      <c r="E335" t="s">
        <v>20764</v>
      </c>
      <c r="F335" s="1"/>
      <c r="G335" t="s">
        <v>13879</v>
      </c>
      <c r="H335">
        <v>1</v>
      </c>
      <c r="I335">
        <v>0</v>
      </c>
      <c r="K335">
        <v>1</v>
      </c>
      <c r="L335" t="s">
        <v>20095</v>
      </c>
      <c r="M335">
        <v>0</v>
      </c>
    </row>
    <row r="336" spans="1:13" x14ac:dyDescent="0.3">
      <c r="A336" t="s">
        <v>20765</v>
      </c>
      <c r="B336" s="1">
        <v>44757</v>
      </c>
      <c r="C336">
        <v>85116</v>
      </c>
      <c r="D336" t="s">
        <v>20093</v>
      </c>
      <c r="E336" t="s">
        <v>20766</v>
      </c>
      <c r="F336" s="1">
        <v>44772</v>
      </c>
      <c r="G336" t="s">
        <v>2256</v>
      </c>
      <c r="H336">
        <v>0</v>
      </c>
      <c r="I336">
        <v>1</v>
      </c>
      <c r="J336">
        <v>15</v>
      </c>
      <c r="K336">
        <v>0</v>
      </c>
      <c r="L336" t="s">
        <v>20095</v>
      </c>
      <c r="M336">
        <v>1</v>
      </c>
    </row>
    <row r="337" spans="1:13" x14ac:dyDescent="0.3">
      <c r="A337" t="s">
        <v>20767</v>
      </c>
      <c r="B337" s="1">
        <v>45263</v>
      </c>
      <c r="C337">
        <v>11676</v>
      </c>
      <c r="D337" t="s">
        <v>44</v>
      </c>
      <c r="E337" t="s">
        <v>20768</v>
      </c>
      <c r="F337" s="1">
        <v>45331</v>
      </c>
      <c r="G337" t="s">
        <v>1155</v>
      </c>
      <c r="H337">
        <v>0</v>
      </c>
      <c r="I337">
        <v>0</v>
      </c>
      <c r="J337">
        <v>68</v>
      </c>
      <c r="K337">
        <v>0</v>
      </c>
      <c r="L337" t="s">
        <v>20100</v>
      </c>
      <c r="M337">
        <v>0</v>
      </c>
    </row>
    <row r="338" spans="1:13" x14ac:dyDescent="0.3">
      <c r="A338" t="s">
        <v>20769</v>
      </c>
      <c r="B338" s="1">
        <v>44834</v>
      </c>
      <c r="C338">
        <v>19689</v>
      </c>
      <c r="D338" t="s">
        <v>20093</v>
      </c>
      <c r="E338" t="s">
        <v>20770</v>
      </c>
      <c r="F338" s="1"/>
      <c r="G338" t="s">
        <v>6142</v>
      </c>
      <c r="H338">
        <v>1</v>
      </c>
      <c r="I338">
        <v>0</v>
      </c>
      <c r="K338">
        <v>1</v>
      </c>
      <c r="L338" t="s">
        <v>20100</v>
      </c>
      <c r="M338">
        <v>1</v>
      </c>
    </row>
    <row r="339" spans="1:13" x14ac:dyDescent="0.3">
      <c r="A339" t="s">
        <v>20771</v>
      </c>
      <c r="B339" s="1">
        <v>45333</v>
      </c>
      <c r="C339">
        <v>76618</v>
      </c>
      <c r="D339" t="s">
        <v>20106</v>
      </c>
      <c r="E339" t="s">
        <v>20772</v>
      </c>
      <c r="F339" s="1">
        <v>45386</v>
      </c>
      <c r="G339" t="s">
        <v>15373</v>
      </c>
      <c r="H339">
        <v>0</v>
      </c>
      <c r="I339">
        <v>1</v>
      </c>
      <c r="J339">
        <v>53</v>
      </c>
      <c r="K339">
        <v>0</v>
      </c>
      <c r="L339" t="s">
        <v>20095</v>
      </c>
      <c r="M339">
        <v>0</v>
      </c>
    </row>
    <row r="340" spans="1:13" x14ac:dyDescent="0.3">
      <c r="A340" t="s">
        <v>20773</v>
      </c>
      <c r="B340" s="1">
        <v>44572</v>
      </c>
      <c r="C340">
        <v>3175</v>
      </c>
      <c r="D340" t="s">
        <v>44</v>
      </c>
      <c r="E340" t="s">
        <v>20774</v>
      </c>
      <c r="F340" s="1"/>
      <c r="G340" t="s">
        <v>17379</v>
      </c>
      <c r="H340">
        <v>1</v>
      </c>
      <c r="I340">
        <v>0</v>
      </c>
      <c r="K340">
        <v>1</v>
      </c>
      <c r="L340" t="s">
        <v>20138</v>
      </c>
      <c r="M340">
        <v>0</v>
      </c>
    </row>
    <row r="341" spans="1:13" x14ac:dyDescent="0.3">
      <c r="A341" t="s">
        <v>20775</v>
      </c>
      <c r="B341" s="1">
        <v>44226</v>
      </c>
      <c r="C341">
        <v>68211</v>
      </c>
      <c r="D341" t="s">
        <v>20093</v>
      </c>
      <c r="E341" t="s">
        <v>20776</v>
      </c>
      <c r="F341" s="1">
        <v>44296</v>
      </c>
      <c r="G341" t="s">
        <v>294</v>
      </c>
      <c r="H341">
        <v>0</v>
      </c>
      <c r="I341">
        <v>1</v>
      </c>
      <c r="J341">
        <v>70</v>
      </c>
      <c r="K341">
        <v>0</v>
      </c>
      <c r="L341" t="s">
        <v>20095</v>
      </c>
      <c r="M341">
        <v>1</v>
      </c>
    </row>
    <row r="342" spans="1:13" x14ac:dyDescent="0.3">
      <c r="A342" t="s">
        <v>20777</v>
      </c>
      <c r="B342" s="1">
        <v>45329</v>
      </c>
      <c r="C342">
        <v>90377</v>
      </c>
      <c r="D342" t="s">
        <v>44</v>
      </c>
      <c r="E342" t="s">
        <v>20778</v>
      </c>
      <c r="F342" s="1">
        <v>45381</v>
      </c>
      <c r="G342" t="s">
        <v>4911</v>
      </c>
      <c r="H342">
        <v>0</v>
      </c>
      <c r="I342">
        <v>1</v>
      </c>
      <c r="J342">
        <v>52</v>
      </c>
      <c r="K342">
        <v>0</v>
      </c>
      <c r="L342" t="s">
        <v>20095</v>
      </c>
      <c r="M342">
        <v>0</v>
      </c>
    </row>
    <row r="343" spans="1:13" x14ac:dyDescent="0.3">
      <c r="A343" t="s">
        <v>20779</v>
      </c>
      <c r="B343" s="1">
        <v>45090</v>
      </c>
      <c r="C343">
        <v>51410</v>
      </c>
      <c r="D343" t="s">
        <v>20106</v>
      </c>
      <c r="E343" t="s">
        <v>20780</v>
      </c>
      <c r="F343" s="1">
        <v>45114</v>
      </c>
      <c r="G343" t="s">
        <v>1348</v>
      </c>
      <c r="H343">
        <v>0</v>
      </c>
      <c r="I343">
        <v>1</v>
      </c>
      <c r="J343">
        <v>24</v>
      </c>
      <c r="K343">
        <v>0</v>
      </c>
      <c r="L343" t="s">
        <v>20095</v>
      </c>
      <c r="M343">
        <v>0</v>
      </c>
    </row>
    <row r="344" spans="1:13" x14ac:dyDescent="0.3">
      <c r="A344" t="s">
        <v>20781</v>
      </c>
      <c r="B344" s="1">
        <v>44779</v>
      </c>
      <c r="C344">
        <v>48523</v>
      </c>
      <c r="D344" t="s">
        <v>20106</v>
      </c>
      <c r="E344" t="s">
        <v>20782</v>
      </c>
      <c r="F344" s="1">
        <v>44861</v>
      </c>
      <c r="G344" t="s">
        <v>4747</v>
      </c>
      <c r="H344">
        <v>0</v>
      </c>
      <c r="I344">
        <v>0</v>
      </c>
      <c r="J344">
        <v>82</v>
      </c>
      <c r="K344">
        <v>0</v>
      </c>
      <c r="L344" t="s">
        <v>20095</v>
      </c>
      <c r="M344">
        <v>0</v>
      </c>
    </row>
    <row r="345" spans="1:13" x14ac:dyDescent="0.3">
      <c r="A345" t="s">
        <v>20783</v>
      </c>
      <c r="B345" s="1">
        <v>45634</v>
      </c>
      <c r="C345">
        <v>42949</v>
      </c>
      <c r="D345" t="s">
        <v>20093</v>
      </c>
      <c r="E345" t="s">
        <v>20784</v>
      </c>
      <c r="F345" s="1">
        <v>45682</v>
      </c>
      <c r="G345" t="s">
        <v>1977</v>
      </c>
      <c r="H345">
        <v>0</v>
      </c>
      <c r="I345">
        <v>0</v>
      </c>
      <c r="J345">
        <v>48</v>
      </c>
      <c r="K345">
        <v>0</v>
      </c>
      <c r="L345" t="s">
        <v>20095</v>
      </c>
      <c r="M345">
        <v>1</v>
      </c>
    </row>
    <row r="346" spans="1:13" x14ac:dyDescent="0.3">
      <c r="A346" t="s">
        <v>20785</v>
      </c>
      <c r="B346" s="1">
        <v>44312</v>
      </c>
      <c r="C346">
        <v>50878</v>
      </c>
      <c r="D346" t="s">
        <v>44</v>
      </c>
      <c r="E346" t="s">
        <v>20786</v>
      </c>
      <c r="F346" s="1">
        <v>44332</v>
      </c>
      <c r="G346" t="s">
        <v>16540</v>
      </c>
      <c r="H346">
        <v>0</v>
      </c>
      <c r="I346">
        <v>1</v>
      </c>
      <c r="J346">
        <v>20</v>
      </c>
      <c r="K346">
        <v>0</v>
      </c>
      <c r="L346" t="s">
        <v>20095</v>
      </c>
      <c r="M346">
        <v>0</v>
      </c>
    </row>
    <row r="347" spans="1:13" x14ac:dyDescent="0.3">
      <c r="A347" t="s">
        <v>20787</v>
      </c>
      <c r="B347" s="1">
        <v>45126</v>
      </c>
      <c r="C347">
        <v>77840</v>
      </c>
      <c r="D347" t="s">
        <v>20106</v>
      </c>
      <c r="E347" t="s">
        <v>20788</v>
      </c>
      <c r="F347" s="1">
        <v>45192</v>
      </c>
      <c r="G347" t="s">
        <v>220</v>
      </c>
      <c r="H347">
        <v>0</v>
      </c>
      <c r="I347">
        <v>1</v>
      </c>
      <c r="J347">
        <v>66</v>
      </c>
      <c r="K347">
        <v>0</v>
      </c>
      <c r="L347" t="s">
        <v>20095</v>
      </c>
      <c r="M347">
        <v>0</v>
      </c>
    </row>
    <row r="348" spans="1:13" x14ac:dyDescent="0.3">
      <c r="A348" t="s">
        <v>20789</v>
      </c>
      <c r="B348" s="1">
        <v>44381</v>
      </c>
      <c r="C348">
        <v>38535</v>
      </c>
      <c r="D348" t="s">
        <v>20093</v>
      </c>
      <c r="E348" t="s">
        <v>20790</v>
      </c>
      <c r="F348" s="1">
        <v>44398</v>
      </c>
      <c r="G348" t="s">
        <v>18390</v>
      </c>
      <c r="H348">
        <v>0</v>
      </c>
      <c r="I348">
        <v>0</v>
      </c>
      <c r="J348">
        <v>17</v>
      </c>
      <c r="K348">
        <v>0</v>
      </c>
      <c r="L348" t="s">
        <v>20095</v>
      </c>
      <c r="M348">
        <v>1</v>
      </c>
    </row>
    <row r="349" spans="1:13" x14ac:dyDescent="0.3">
      <c r="A349" t="s">
        <v>20791</v>
      </c>
      <c r="B349" s="1">
        <v>44836</v>
      </c>
      <c r="C349">
        <v>32682</v>
      </c>
      <c r="D349" t="s">
        <v>20106</v>
      </c>
      <c r="E349" t="s">
        <v>20792</v>
      </c>
      <c r="F349" s="1">
        <v>44920</v>
      </c>
      <c r="G349" t="s">
        <v>98</v>
      </c>
      <c r="H349">
        <v>0</v>
      </c>
      <c r="I349">
        <v>0</v>
      </c>
      <c r="J349">
        <v>84</v>
      </c>
      <c r="K349">
        <v>0</v>
      </c>
      <c r="L349" t="s">
        <v>20095</v>
      </c>
      <c r="M349">
        <v>0</v>
      </c>
    </row>
    <row r="350" spans="1:13" x14ac:dyDescent="0.3">
      <c r="A350" t="s">
        <v>20793</v>
      </c>
      <c r="B350" s="1">
        <v>43900</v>
      </c>
      <c r="C350">
        <v>31807</v>
      </c>
      <c r="D350" t="s">
        <v>44</v>
      </c>
      <c r="E350" t="s">
        <v>20794</v>
      </c>
      <c r="F350" s="1"/>
      <c r="G350" t="s">
        <v>15387</v>
      </c>
      <c r="H350">
        <v>1</v>
      </c>
      <c r="I350">
        <v>0</v>
      </c>
      <c r="K350">
        <v>1</v>
      </c>
      <c r="L350" t="s">
        <v>20095</v>
      </c>
      <c r="M350">
        <v>0</v>
      </c>
    </row>
    <row r="351" spans="1:13" x14ac:dyDescent="0.3">
      <c r="A351" t="s">
        <v>20795</v>
      </c>
      <c r="B351" s="1">
        <v>44719</v>
      </c>
      <c r="C351">
        <v>85857</v>
      </c>
      <c r="D351" t="s">
        <v>20106</v>
      </c>
      <c r="E351" t="s">
        <v>20796</v>
      </c>
      <c r="F351" s="1">
        <v>44804</v>
      </c>
      <c r="G351" t="s">
        <v>7323</v>
      </c>
      <c r="H351">
        <v>0</v>
      </c>
      <c r="I351">
        <v>1</v>
      </c>
      <c r="J351">
        <v>85</v>
      </c>
      <c r="K351">
        <v>0</v>
      </c>
      <c r="L351" t="s">
        <v>20095</v>
      </c>
      <c r="M351">
        <v>0</v>
      </c>
    </row>
    <row r="352" spans="1:13" x14ac:dyDescent="0.3">
      <c r="A352" t="s">
        <v>20797</v>
      </c>
      <c r="B352" s="1">
        <v>44956</v>
      </c>
      <c r="C352">
        <v>99519</v>
      </c>
      <c r="D352" t="s">
        <v>20093</v>
      </c>
      <c r="E352" t="s">
        <v>20798</v>
      </c>
      <c r="F352" s="1">
        <v>45013</v>
      </c>
      <c r="G352" t="s">
        <v>9473</v>
      </c>
      <c r="H352">
        <v>0</v>
      </c>
      <c r="I352">
        <v>1</v>
      </c>
      <c r="J352">
        <v>57</v>
      </c>
      <c r="K352">
        <v>0</v>
      </c>
      <c r="L352" t="s">
        <v>20095</v>
      </c>
      <c r="M352">
        <v>1</v>
      </c>
    </row>
    <row r="353" spans="1:13" x14ac:dyDescent="0.3">
      <c r="A353" t="s">
        <v>20799</v>
      </c>
      <c r="B353" s="1">
        <v>44679</v>
      </c>
      <c r="C353">
        <v>62878</v>
      </c>
      <c r="D353" t="s">
        <v>20093</v>
      </c>
      <c r="E353" t="s">
        <v>20800</v>
      </c>
      <c r="F353" s="1"/>
      <c r="G353" t="s">
        <v>3598</v>
      </c>
      <c r="H353">
        <v>1</v>
      </c>
      <c r="I353">
        <v>1</v>
      </c>
      <c r="K353">
        <v>1</v>
      </c>
      <c r="L353" t="s">
        <v>20095</v>
      </c>
      <c r="M353">
        <v>1</v>
      </c>
    </row>
    <row r="354" spans="1:13" x14ac:dyDescent="0.3">
      <c r="A354" t="s">
        <v>20801</v>
      </c>
      <c r="B354" s="1">
        <v>44268</v>
      </c>
      <c r="C354">
        <v>44518</v>
      </c>
      <c r="D354" t="s">
        <v>44</v>
      </c>
      <c r="E354" t="s">
        <v>20802</v>
      </c>
      <c r="F354" s="1">
        <v>44282</v>
      </c>
      <c r="G354" t="s">
        <v>5083</v>
      </c>
      <c r="H354">
        <v>0</v>
      </c>
      <c r="I354">
        <v>0</v>
      </c>
      <c r="J354">
        <v>14</v>
      </c>
      <c r="K354">
        <v>0</v>
      </c>
      <c r="L354" t="s">
        <v>20095</v>
      </c>
      <c r="M354">
        <v>0</v>
      </c>
    </row>
    <row r="355" spans="1:13" x14ac:dyDescent="0.3">
      <c r="A355" t="s">
        <v>20803</v>
      </c>
      <c r="B355" s="1">
        <v>44230</v>
      </c>
      <c r="C355">
        <v>69142</v>
      </c>
      <c r="D355" t="s">
        <v>20093</v>
      </c>
      <c r="E355" t="s">
        <v>20804</v>
      </c>
      <c r="F355" s="1"/>
      <c r="G355" t="s">
        <v>14351</v>
      </c>
      <c r="H355">
        <v>1</v>
      </c>
      <c r="I355">
        <v>1</v>
      </c>
      <c r="K355">
        <v>1</v>
      </c>
      <c r="L355" t="s">
        <v>20095</v>
      </c>
      <c r="M355">
        <v>1</v>
      </c>
    </row>
    <row r="356" spans="1:13" x14ac:dyDescent="0.3">
      <c r="A356" t="s">
        <v>20805</v>
      </c>
      <c r="B356" s="1">
        <v>44192</v>
      </c>
      <c r="C356">
        <v>12468</v>
      </c>
      <c r="D356" t="s">
        <v>20106</v>
      </c>
      <c r="E356" t="s">
        <v>20806</v>
      </c>
      <c r="F356" s="1">
        <v>44250</v>
      </c>
      <c r="G356" t="s">
        <v>1323</v>
      </c>
      <c r="H356">
        <v>0</v>
      </c>
      <c r="I356">
        <v>0</v>
      </c>
      <c r="J356">
        <v>58</v>
      </c>
      <c r="K356">
        <v>0</v>
      </c>
      <c r="L356" t="s">
        <v>20100</v>
      </c>
      <c r="M356">
        <v>0</v>
      </c>
    </row>
    <row r="357" spans="1:13" x14ac:dyDescent="0.3">
      <c r="A357" t="s">
        <v>20807</v>
      </c>
      <c r="B357" s="1">
        <v>44715</v>
      </c>
      <c r="C357">
        <v>73785</v>
      </c>
      <c r="D357" t="s">
        <v>20106</v>
      </c>
      <c r="E357" t="s">
        <v>20808</v>
      </c>
      <c r="F357" s="1"/>
      <c r="G357" t="s">
        <v>984</v>
      </c>
      <c r="H357">
        <v>1</v>
      </c>
      <c r="I357">
        <v>1</v>
      </c>
      <c r="K357">
        <v>1</v>
      </c>
      <c r="L357" t="s">
        <v>20095</v>
      </c>
      <c r="M357">
        <v>0</v>
      </c>
    </row>
    <row r="358" spans="1:13" x14ac:dyDescent="0.3">
      <c r="A358" t="s">
        <v>20809</v>
      </c>
      <c r="B358" s="1">
        <v>45302</v>
      </c>
      <c r="C358">
        <v>77716</v>
      </c>
      <c r="D358" t="s">
        <v>44</v>
      </c>
      <c r="E358" t="s">
        <v>20810</v>
      </c>
      <c r="F358" s="1"/>
      <c r="G358" t="s">
        <v>10974</v>
      </c>
      <c r="H358">
        <v>1</v>
      </c>
      <c r="I358">
        <v>1</v>
      </c>
      <c r="K358">
        <v>1</v>
      </c>
      <c r="L358" t="s">
        <v>20095</v>
      </c>
      <c r="M358">
        <v>0</v>
      </c>
    </row>
    <row r="359" spans="1:13" x14ac:dyDescent="0.3">
      <c r="A359" t="s">
        <v>20811</v>
      </c>
      <c r="B359" s="1">
        <v>44643</v>
      </c>
      <c r="C359">
        <v>69092</v>
      </c>
      <c r="D359" t="s">
        <v>20093</v>
      </c>
      <c r="E359" t="s">
        <v>20812</v>
      </c>
      <c r="F359" s="1">
        <v>44708</v>
      </c>
      <c r="G359" t="s">
        <v>3474</v>
      </c>
      <c r="H359">
        <v>0</v>
      </c>
      <c r="I359">
        <v>1</v>
      </c>
      <c r="J359">
        <v>65</v>
      </c>
      <c r="K359">
        <v>0</v>
      </c>
      <c r="L359" t="s">
        <v>20095</v>
      </c>
      <c r="M359">
        <v>1</v>
      </c>
    </row>
    <row r="360" spans="1:13" x14ac:dyDescent="0.3">
      <c r="A360" t="s">
        <v>20813</v>
      </c>
      <c r="B360" s="1">
        <v>44166</v>
      </c>
      <c r="C360">
        <v>65219</v>
      </c>
      <c r="D360" t="s">
        <v>44</v>
      </c>
      <c r="E360" t="s">
        <v>20814</v>
      </c>
      <c r="F360" s="1">
        <v>44221</v>
      </c>
      <c r="G360" t="s">
        <v>1584</v>
      </c>
      <c r="H360">
        <v>0</v>
      </c>
      <c r="I360">
        <v>1</v>
      </c>
      <c r="J360">
        <v>55</v>
      </c>
      <c r="K360">
        <v>0</v>
      </c>
      <c r="L360" t="s">
        <v>20095</v>
      </c>
      <c r="M360">
        <v>0</v>
      </c>
    </row>
    <row r="361" spans="1:13" x14ac:dyDescent="0.3">
      <c r="A361" t="s">
        <v>20815</v>
      </c>
      <c r="B361" s="1">
        <v>45110</v>
      </c>
      <c r="C361">
        <v>59300</v>
      </c>
      <c r="D361" t="s">
        <v>20106</v>
      </c>
      <c r="E361" t="s">
        <v>20816</v>
      </c>
      <c r="F361" s="1"/>
      <c r="G361" t="s">
        <v>15937</v>
      </c>
      <c r="H361">
        <v>1</v>
      </c>
      <c r="I361">
        <v>1</v>
      </c>
      <c r="K361">
        <v>1</v>
      </c>
      <c r="L361" t="s">
        <v>20095</v>
      </c>
      <c r="M361">
        <v>0</v>
      </c>
    </row>
    <row r="362" spans="1:13" x14ac:dyDescent="0.3">
      <c r="A362" t="s">
        <v>20817</v>
      </c>
      <c r="B362" s="1">
        <v>45610</v>
      </c>
      <c r="C362">
        <v>94950</v>
      </c>
      <c r="D362" t="s">
        <v>20093</v>
      </c>
      <c r="E362" t="s">
        <v>20818</v>
      </c>
      <c r="F362" s="1">
        <v>45620</v>
      </c>
      <c r="G362" t="s">
        <v>14757</v>
      </c>
      <c r="H362">
        <v>0</v>
      </c>
      <c r="I362">
        <v>1</v>
      </c>
      <c r="J362">
        <v>10</v>
      </c>
      <c r="K362">
        <v>0</v>
      </c>
      <c r="L362" t="s">
        <v>20095</v>
      </c>
      <c r="M362">
        <v>1</v>
      </c>
    </row>
    <row r="363" spans="1:13" x14ac:dyDescent="0.3">
      <c r="A363" t="s">
        <v>20819</v>
      </c>
      <c r="B363" s="1">
        <v>44252</v>
      </c>
      <c r="C363">
        <v>55703</v>
      </c>
      <c r="D363" t="s">
        <v>44</v>
      </c>
      <c r="E363" t="s">
        <v>20820</v>
      </c>
      <c r="F363" s="1"/>
      <c r="G363" t="s">
        <v>18868</v>
      </c>
      <c r="H363">
        <v>1</v>
      </c>
      <c r="I363">
        <v>1</v>
      </c>
      <c r="K363">
        <v>1</v>
      </c>
      <c r="L363" t="s">
        <v>20095</v>
      </c>
      <c r="M363">
        <v>0</v>
      </c>
    </row>
    <row r="364" spans="1:13" x14ac:dyDescent="0.3">
      <c r="A364" t="s">
        <v>20821</v>
      </c>
      <c r="B364" s="1">
        <v>44925</v>
      </c>
      <c r="C364">
        <v>90518</v>
      </c>
      <c r="D364" t="s">
        <v>20106</v>
      </c>
      <c r="E364" t="s">
        <v>20822</v>
      </c>
      <c r="F364" s="1">
        <v>44996</v>
      </c>
      <c r="G364" t="s">
        <v>10133</v>
      </c>
      <c r="H364">
        <v>0</v>
      </c>
      <c r="I364">
        <v>1</v>
      </c>
      <c r="J364">
        <v>71</v>
      </c>
      <c r="K364">
        <v>0</v>
      </c>
      <c r="L364" t="s">
        <v>20095</v>
      </c>
      <c r="M364">
        <v>0</v>
      </c>
    </row>
    <row r="365" spans="1:13" x14ac:dyDescent="0.3">
      <c r="A365" t="s">
        <v>20823</v>
      </c>
      <c r="B365" s="1">
        <v>44025</v>
      </c>
      <c r="C365">
        <v>19546</v>
      </c>
      <c r="D365" t="s">
        <v>44</v>
      </c>
      <c r="E365" t="s">
        <v>20824</v>
      </c>
      <c r="F365" s="1">
        <v>44074</v>
      </c>
      <c r="G365" t="s">
        <v>13142</v>
      </c>
      <c r="H365">
        <v>0</v>
      </c>
      <c r="I365">
        <v>0</v>
      </c>
      <c r="J365">
        <v>49</v>
      </c>
      <c r="K365">
        <v>0</v>
      </c>
      <c r="L365" t="s">
        <v>20100</v>
      </c>
      <c r="M365">
        <v>0</v>
      </c>
    </row>
    <row r="366" spans="1:13" x14ac:dyDescent="0.3">
      <c r="A366" t="s">
        <v>20825</v>
      </c>
      <c r="B366" s="1">
        <v>44726</v>
      </c>
      <c r="C366">
        <v>81738</v>
      </c>
      <c r="D366" t="s">
        <v>20106</v>
      </c>
      <c r="E366" t="s">
        <v>20826</v>
      </c>
      <c r="F366" s="1">
        <v>44779</v>
      </c>
      <c r="G366" t="s">
        <v>13233</v>
      </c>
      <c r="H366">
        <v>0</v>
      </c>
      <c r="I366">
        <v>1</v>
      </c>
      <c r="J366">
        <v>53</v>
      </c>
      <c r="K366">
        <v>0</v>
      </c>
      <c r="L366" t="s">
        <v>20095</v>
      </c>
      <c r="M366">
        <v>0</v>
      </c>
    </row>
    <row r="367" spans="1:13" x14ac:dyDescent="0.3">
      <c r="A367" t="s">
        <v>20827</v>
      </c>
      <c r="B367" s="1">
        <v>44380</v>
      </c>
      <c r="C367">
        <v>75311</v>
      </c>
      <c r="D367" t="s">
        <v>44</v>
      </c>
      <c r="E367" t="s">
        <v>20828</v>
      </c>
      <c r="F367" s="1">
        <v>44434</v>
      </c>
      <c r="G367" t="s">
        <v>15536</v>
      </c>
      <c r="H367">
        <v>0</v>
      </c>
      <c r="I367">
        <v>1</v>
      </c>
      <c r="J367">
        <v>54</v>
      </c>
      <c r="K367">
        <v>0</v>
      </c>
      <c r="L367" t="s">
        <v>20095</v>
      </c>
      <c r="M367">
        <v>0</v>
      </c>
    </row>
    <row r="368" spans="1:13" x14ac:dyDescent="0.3">
      <c r="A368" t="s">
        <v>20829</v>
      </c>
      <c r="B368" s="1">
        <v>45635</v>
      </c>
      <c r="C368">
        <v>70062</v>
      </c>
      <c r="D368" t="s">
        <v>20106</v>
      </c>
      <c r="E368" t="s">
        <v>20830</v>
      </c>
      <c r="F368" s="1"/>
      <c r="G368" t="s">
        <v>5037</v>
      </c>
      <c r="H368">
        <v>1</v>
      </c>
      <c r="I368">
        <v>1</v>
      </c>
      <c r="K368">
        <v>1</v>
      </c>
      <c r="L368" t="s">
        <v>20095</v>
      </c>
      <c r="M368">
        <v>0</v>
      </c>
    </row>
    <row r="369" spans="1:13" x14ac:dyDescent="0.3">
      <c r="A369" t="s">
        <v>20831</v>
      </c>
      <c r="B369" s="1">
        <v>44901</v>
      </c>
      <c r="C369">
        <v>27854</v>
      </c>
      <c r="D369" t="s">
        <v>44</v>
      </c>
      <c r="E369" t="s">
        <v>20832</v>
      </c>
      <c r="F369" s="1">
        <v>44972</v>
      </c>
      <c r="G369" t="s">
        <v>2550</v>
      </c>
      <c r="H369">
        <v>0</v>
      </c>
      <c r="I369">
        <v>0</v>
      </c>
      <c r="J369">
        <v>71</v>
      </c>
      <c r="K369">
        <v>0</v>
      </c>
      <c r="L369" t="s">
        <v>20095</v>
      </c>
      <c r="M369">
        <v>0</v>
      </c>
    </row>
    <row r="370" spans="1:13" x14ac:dyDescent="0.3">
      <c r="A370" t="s">
        <v>20833</v>
      </c>
      <c r="B370" s="1">
        <v>44228</v>
      </c>
      <c r="C370">
        <v>64730</v>
      </c>
      <c r="D370" t="s">
        <v>20106</v>
      </c>
      <c r="E370" t="s">
        <v>20834</v>
      </c>
      <c r="F370" s="1"/>
      <c r="G370" t="s">
        <v>3558</v>
      </c>
      <c r="H370">
        <v>1</v>
      </c>
      <c r="I370">
        <v>1</v>
      </c>
      <c r="K370">
        <v>1</v>
      </c>
      <c r="L370" t="s">
        <v>20095</v>
      </c>
      <c r="M370">
        <v>0</v>
      </c>
    </row>
    <row r="371" spans="1:13" x14ac:dyDescent="0.3">
      <c r="A371" t="s">
        <v>20835</v>
      </c>
      <c r="B371" s="1">
        <v>44731</v>
      </c>
      <c r="C371">
        <v>10161</v>
      </c>
      <c r="D371" t="s">
        <v>20106</v>
      </c>
      <c r="E371" t="s">
        <v>20836</v>
      </c>
      <c r="F371" s="1">
        <v>44782</v>
      </c>
      <c r="G371" t="s">
        <v>15584</v>
      </c>
      <c r="H371">
        <v>0</v>
      </c>
      <c r="I371">
        <v>0</v>
      </c>
      <c r="J371">
        <v>51</v>
      </c>
      <c r="K371">
        <v>0</v>
      </c>
      <c r="L371" t="s">
        <v>20100</v>
      </c>
      <c r="M371">
        <v>0</v>
      </c>
    </row>
    <row r="372" spans="1:13" x14ac:dyDescent="0.3">
      <c r="A372" t="s">
        <v>20837</v>
      </c>
      <c r="B372" s="1">
        <v>44691</v>
      </c>
      <c r="C372">
        <v>24524</v>
      </c>
      <c r="D372" t="s">
        <v>20093</v>
      </c>
      <c r="E372" t="s">
        <v>20838</v>
      </c>
      <c r="F372" s="1"/>
      <c r="G372" t="s">
        <v>4265</v>
      </c>
      <c r="H372">
        <v>1</v>
      </c>
      <c r="I372">
        <v>0</v>
      </c>
      <c r="K372">
        <v>1</v>
      </c>
      <c r="L372" t="s">
        <v>20095</v>
      </c>
      <c r="M372">
        <v>1</v>
      </c>
    </row>
    <row r="373" spans="1:13" x14ac:dyDescent="0.3">
      <c r="A373" t="s">
        <v>20839</v>
      </c>
      <c r="B373" s="1">
        <v>43918</v>
      </c>
      <c r="C373">
        <v>37954</v>
      </c>
      <c r="D373" t="s">
        <v>20093</v>
      </c>
      <c r="E373" t="s">
        <v>20840</v>
      </c>
      <c r="F373" s="1">
        <v>43944</v>
      </c>
      <c r="G373" t="s">
        <v>10957</v>
      </c>
      <c r="H373">
        <v>0</v>
      </c>
      <c r="I373">
        <v>0</v>
      </c>
      <c r="J373">
        <v>26</v>
      </c>
      <c r="K373">
        <v>0</v>
      </c>
      <c r="L373" t="s">
        <v>20095</v>
      </c>
      <c r="M373">
        <v>1</v>
      </c>
    </row>
    <row r="374" spans="1:13" x14ac:dyDescent="0.3">
      <c r="A374" t="s">
        <v>20841</v>
      </c>
      <c r="B374" s="1">
        <v>44238</v>
      </c>
      <c r="C374">
        <v>98686</v>
      </c>
      <c r="D374" t="s">
        <v>20093</v>
      </c>
      <c r="E374" t="s">
        <v>20842</v>
      </c>
      <c r="F374" s="1">
        <v>44316</v>
      </c>
      <c r="G374" t="s">
        <v>2357</v>
      </c>
      <c r="H374">
        <v>0</v>
      </c>
      <c r="I374">
        <v>1</v>
      </c>
      <c r="J374">
        <v>78</v>
      </c>
      <c r="K374">
        <v>0</v>
      </c>
      <c r="L374" t="s">
        <v>20095</v>
      </c>
      <c r="M374">
        <v>1</v>
      </c>
    </row>
    <row r="375" spans="1:13" x14ac:dyDescent="0.3">
      <c r="A375" t="s">
        <v>20843</v>
      </c>
      <c r="B375" s="1">
        <v>45193</v>
      </c>
      <c r="C375">
        <v>67928</v>
      </c>
      <c r="D375" t="s">
        <v>20093</v>
      </c>
      <c r="E375" t="s">
        <v>20844</v>
      </c>
      <c r="F375" s="1">
        <v>45246</v>
      </c>
      <c r="G375" t="s">
        <v>14271</v>
      </c>
      <c r="H375">
        <v>0</v>
      </c>
      <c r="I375">
        <v>1</v>
      </c>
      <c r="J375">
        <v>53</v>
      </c>
      <c r="K375">
        <v>0</v>
      </c>
      <c r="L375" t="s">
        <v>20095</v>
      </c>
      <c r="M375">
        <v>1</v>
      </c>
    </row>
    <row r="376" spans="1:13" x14ac:dyDescent="0.3">
      <c r="A376" t="s">
        <v>20845</v>
      </c>
      <c r="B376" s="1">
        <v>45131</v>
      </c>
      <c r="C376">
        <v>49987</v>
      </c>
      <c r="D376" t="s">
        <v>20093</v>
      </c>
      <c r="E376" t="s">
        <v>20846</v>
      </c>
      <c r="F376" s="1">
        <v>45182</v>
      </c>
      <c r="G376" t="s">
        <v>13822</v>
      </c>
      <c r="H376">
        <v>0</v>
      </c>
      <c r="I376">
        <v>1</v>
      </c>
      <c r="J376">
        <v>51</v>
      </c>
      <c r="K376">
        <v>0</v>
      </c>
      <c r="L376" t="s">
        <v>20095</v>
      </c>
      <c r="M376">
        <v>1</v>
      </c>
    </row>
    <row r="377" spans="1:13" x14ac:dyDescent="0.3">
      <c r="A377" t="s">
        <v>20847</v>
      </c>
      <c r="B377" s="1">
        <v>45216</v>
      </c>
      <c r="C377">
        <v>17315</v>
      </c>
      <c r="D377" t="s">
        <v>20093</v>
      </c>
      <c r="E377" t="s">
        <v>20848</v>
      </c>
      <c r="F377" s="1"/>
      <c r="G377" t="s">
        <v>5743</v>
      </c>
      <c r="H377">
        <v>1</v>
      </c>
      <c r="I377">
        <v>0</v>
      </c>
      <c r="K377">
        <v>1</v>
      </c>
      <c r="L377" t="s">
        <v>20100</v>
      </c>
      <c r="M377">
        <v>1</v>
      </c>
    </row>
    <row r="378" spans="1:13" x14ac:dyDescent="0.3">
      <c r="A378" t="s">
        <v>20849</v>
      </c>
      <c r="B378" s="1">
        <v>44333</v>
      </c>
      <c r="C378">
        <v>38322</v>
      </c>
      <c r="D378" t="s">
        <v>44</v>
      </c>
      <c r="E378" t="s">
        <v>20850</v>
      </c>
      <c r="F378" s="1"/>
      <c r="G378" t="s">
        <v>3930</v>
      </c>
      <c r="H378">
        <v>1</v>
      </c>
      <c r="I378">
        <v>0</v>
      </c>
      <c r="K378">
        <v>1</v>
      </c>
      <c r="L378" t="s">
        <v>20095</v>
      </c>
      <c r="M378">
        <v>0</v>
      </c>
    </row>
    <row r="379" spans="1:13" x14ac:dyDescent="0.3">
      <c r="A379" t="s">
        <v>20851</v>
      </c>
      <c r="B379" s="1">
        <v>44781</v>
      </c>
      <c r="C379">
        <v>94833</v>
      </c>
      <c r="D379" t="s">
        <v>44</v>
      </c>
      <c r="E379" t="s">
        <v>20852</v>
      </c>
      <c r="F379" s="1">
        <v>44838</v>
      </c>
      <c r="G379" t="s">
        <v>10427</v>
      </c>
      <c r="H379">
        <v>0</v>
      </c>
      <c r="I379">
        <v>1</v>
      </c>
      <c r="J379">
        <v>57</v>
      </c>
      <c r="K379">
        <v>0</v>
      </c>
      <c r="L379" t="s">
        <v>20095</v>
      </c>
      <c r="M379">
        <v>0</v>
      </c>
    </row>
    <row r="380" spans="1:13" x14ac:dyDescent="0.3">
      <c r="A380" t="s">
        <v>20853</v>
      </c>
      <c r="B380" s="1">
        <v>44187</v>
      </c>
      <c r="C380">
        <v>5508</v>
      </c>
      <c r="D380" t="s">
        <v>20106</v>
      </c>
      <c r="E380" t="s">
        <v>20854</v>
      </c>
      <c r="F380" s="1">
        <v>44210</v>
      </c>
      <c r="G380" t="s">
        <v>6505</v>
      </c>
      <c r="H380">
        <v>0</v>
      </c>
      <c r="I380">
        <v>0</v>
      </c>
      <c r="J380">
        <v>23</v>
      </c>
      <c r="K380">
        <v>0</v>
      </c>
      <c r="L380" t="s">
        <v>20100</v>
      </c>
      <c r="M380">
        <v>0</v>
      </c>
    </row>
    <row r="381" spans="1:13" x14ac:dyDescent="0.3">
      <c r="A381" t="s">
        <v>20855</v>
      </c>
      <c r="B381" s="1">
        <v>44172</v>
      </c>
      <c r="C381">
        <v>40958</v>
      </c>
      <c r="D381" t="s">
        <v>20093</v>
      </c>
      <c r="E381" t="s">
        <v>20856</v>
      </c>
      <c r="F381" s="1">
        <v>44249</v>
      </c>
      <c r="G381" t="s">
        <v>13728</v>
      </c>
      <c r="H381">
        <v>0</v>
      </c>
      <c r="I381">
        <v>0</v>
      </c>
      <c r="J381">
        <v>77</v>
      </c>
      <c r="K381">
        <v>0</v>
      </c>
      <c r="L381" t="s">
        <v>20095</v>
      </c>
      <c r="M381">
        <v>1</v>
      </c>
    </row>
    <row r="382" spans="1:13" x14ac:dyDescent="0.3">
      <c r="A382" t="s">
        <v>20857</v>
      </c>
      <c r="B382" s="1">
        <v>44372</v>
      </c>
      <c r="C382">
        <v>23974</v>
      </c>
      <c r="D382" t="s">
        <v>20093</v>
      </c>
      <c r="E382" t="s">
        <v>20858</v>
      </c>
      <c r="F382" s="1">
        <v>44461</v>
      </c>
      <c r="G382" t="s">
        <v>16191</v>
      </c>
      <c r="H382">
        <v>0</v>
      </c>
      <c r="I382">
        <v>0</v>
      </c>
      <c r="J382">
        <v>89</v>
      </c>
      <c r="K382">
        <v>0</v>
      </c>
      <c r="L382" t="s">
        <v>20095</v>
      </c>
      <c r="M382">
        <v>1</v>
      </c>
    </row>
    <row r="383" spans="1:13" x14ac:dyDescent="0.3">
      <c r="A383" t="s">
        <v>20859</v>
      </c>
      <c r="B383" s="1">
        <v>45502</v>
      </c>
      <c r="C383">
        <v>47879</v>
      </c>
      <c r="D383" t="s">
        <v>20106</v>
      </c>
      <c r="E383" t="s">
        <v>20860</v>
      </c>
      <c r="F383" s="1">
        <v>45516</v>
      </c>
      <c r="G383" t="s">
        <v>13728</v>
      </c>
      <c r="H383">
        <v>0</v>
      </c>
      <c r="I383">
        <v>0</v>
      </c>
      <c r="J383">
        <v>14</v>
      </c>
      <c r="K383">
        <v>0</v>
      </c>
      <c r="L383" t="s">
        <v>20095</v>
      </c>
      <c r="M383">
        <v>0</v>
      </c>
    </row>
    <row r="384" spans="1:13" x14ac:dyDescent="0.3">
      <c r="A384" t="s">
        <v>20861</v>
      </c>
      <c r="B384" s="1">
        <v>44300</v>
      </c>
      <c r="C384">
        <v>64704</v>
      </c>
      <c r="D384" t="s">
        <v>20093</v>
      </c>
      <c r="E384" t="s">
        <v>20862</v>
      </c>
      <c r="F384" s="1"/>
      <c r="G384" t="s">
        <v>11299</v>
      </c>
      <c r="H384">
        <v>1</v>
      </c>
      <c r="I384">
        <v>1</v>
      </c>
      <c r="K384">
        <v>1</v>
      </c>
      <c r="L384" t="s">
        <v>20095</v>
      </c>
      <c r="M384">
        <v>1</v>
      </c>
    </row>
    <row r="385" spans="1:13" x14ac:dyDescent="0.3">
      <c r="A385" t="s">
        <v>20863</v>
      </c>
      <c r="B385" s="1">
        <v>44711</v>
      </c>
      <c r="C385">
        <v>15986</v>
      </c>
      <c r="D385" t="s">
        <v>44</v>
      </c>
      <c r="E385" t="s">
        <v>20864</v>
      </c>
      <c r="F385" s="1">
        <v>44735</v>
      </c>
      <c r="G385" t="s">
        <v>14383</v>
      </c>
      <c r="H385">
        <v>0</v>
      </c>
      <c r="I385">
        <v>0</v>
      </c>
      <c r="J385">
        <v>24</v>
      </c>
      <c r="K385">
        <v>0</v>
      </c>
      <c r="L385" t="s">
        <v>20100</v>
      </c>
      <c r="M385">
        <v>0</v>
      </c>
    </row>
    <row r="386" spans="1:13" x14ac:dyDescent="0.3">
      <c r="A386" t="s">
        <v>20865</v>
      </c>
      <c r="B386" s="1">
        <v>44018</v>
      </c>
      <c r="C386">
        <v>47109</v>
      </c>
      <c r="D386" t="s">
        <v>20093</v>
      </c>
      <c r="E386" t="s">
        <v>20866</v>
      </c>
      <c r="F386" s="1">
        <v>44045</v>
      </c>
      <c r="G386" t="s">
        <v>3965</v>
      </c>
      <c r="H386">
        <v>0</v>
      </c>
      <c r="I386">
        <v>0</v>
      </c>
      <c r="J386">
        <v>27</v>
      </c>
      <c r="K386">
        <v>0</v>
      </c>
      <c r="L386" t="s">
        <v>20095</v>
      </c>
      <c r="M386">
        <v>1</v>
      </c>
    </row>
    <row r="387" spans="1:13" x14ac:dyDescent="0.3">
      <c r="A387" t="s">
        <v>20867</v>
      </c>
      <c r="B387" s="1">
        <v>44888</v>
      </c>
      <c r="C387">
        <v>5646</v>
      </c>
      <c r="D387" t="s">
        <v>20106</v>
      </c>
      <c r="E387" t="s">
        <v>20868</v>
      </c>
      <c r="F387" s="1">
        <v>44952</v>
      </c>
      <c r="G387" t="s">
        <v>1977</v>
      </c>
      <c r="H387">
        <v>0</v>
      </c>
      <c r="I387">
        <v>0</v>
      </c>
      <c r="J387">
        <v>64</v>
      </c>
      <c r="K387">
        <v>0</v>
      </c>
      <c r="L387" t="s">
        <v>20100</v>
      </c>
      <c r="M387">
        <v>0</v>
      </c>
    </row>
    <row r="388" spans="1:13" x14ac:dyDescent="0.3">
      <c r="A388" t="s">
        <v>20869</v>
      </c>
      <c r="B388" s="1">
        <v>44973</v>
      </c>
      <c r="C388">
        <v>87401</v>
      </c>
      <c r="D388" t="s">
        <v>20106</v>
      </c>
      <c r="E388" t="s">
        <v>20870</v>
      </c>
      <c r="F388" s="1">
        <v>45060</v>
      </c>
      <c r="G388" t="s">
        <v>8421</v>
      </c>
      <c r="H388">
        <v>0</v>
      </c>
      <c r="I388">
        <v>1</v>
      </c>
      <c r="J388">
        <v>87</v>
      </c>
      <c r="K388">
        <v>0</v>
      </c>
      <c r="L388" t="s">
        <v>20095</v>
      </c>
      <c r="M388">
        <v>0</v>
      </c>
    </row>
    <row r="389" spans="1:13" x14ac:dyDescent="0.3">
      <c r="A389" t="s">
        <v>20871</v>
      </c>
      <c r="B389" s="1">
        <v>44862</v>
      </c>
      <c r="C389">
        <v>66713</v>
      </c>
      <c r="D389" t="s">
        <v>20106</v>
      </c>
      <c r="E389" t="s">
        <v>20872</v>
      </c>
      <c r="F389" s="1">
        <v>44949</v>
      </c>
      <c r="G389" t="s">
        <v>5605</v>
      </c>
      <c r="H389">
        <v>0</v>
      </c>
      <c r="I389">
        <v>1</v>
      </c>
      <c r="J389">
        <v>87</v>
      </c>
      <c r="K389">
        <v>0</v>
      </c>
      <c r="L389" t="s">
        <v>20095</v>
      </c>
      <c r="M389">
        <v>0</v>
      </c>
    </row>
    <row r="390" spans="1:13" x14ac:dyDescent="0.3">
      <c r="A390" t="s">
        <v>20873</v>
      </c>
      <c r="B390" s="1">
        <v>44787</v>
      </c>
      <c r="C390">
        <v>51330</v>
      </c>
      <c r="D390" t="s">
        <v>44</v>
      </c>
      <c r="E390" t="s">
        <v>20874</v>
      </c>
      <c r="F390" s="1">
        <v>44809</v>
      </c>
      <c r="G390" t="s">
        <v>1613</v>
      </c>
      <c r="H390">
        <v>0</v>
      </c>
      <c r="I390">
        <v>1</v>
      </c>
      <c r="J390">
        <v>22</v>
      </c>
      <c r="K390">
        <v>0</v>
      </c>
      <c r="L390" t="s">
        <v>20095</v>
      </c>
      <c r="M390">
        <v>0</v>
      </c>
    </row>
    <row r="391" spans="1:13" x14ac:dyDescent="0.3">
      <c r="A391" t="s">
        <v>20875</v>
      </c>
      <c r="B391" s="1">
        <v>44623</v>
      </c>
      <c r="C391">
        <v>12920</v>
      </c>
      <c r="D391" t="s">
        <v>44</v>
      </c>
      <c r="E391" t="s">
        <v>20876</v>
      </c>
      <c r="F391" s="1"/>
      <c r="G391" t="s">
        <v>15120</v>
      </c>
      <c r="H391">
        <v>1</v>
      </c>
      <c r="I391">
        <v>0</v>
      </c>
      <c r="K391">
        <v>1</v>
      </c>
      <c r="L391" t="s">
        <v>20100</v>
      </c>
      <c r="M391">
        <v>0</v>
      </c>
    </row>
    <row r="392" spans="1:13" x14ac:dyDescent="0.3">
      <c r="A392" t="s">
        <v>20877</v>
      </c>
      <c r="B392" s="1">
        <v>45185</v>
      </c>
      <c r="C392">
        <v>85319</v>
      </c>
      <c r="D392" t="s">
        <v>44</v>
      </c>
      <c r="E392" t="s">
        <v>20878</v>
      </c>
      <c r="F392" s="1"/>
      <c r="G392" t="s">
        <v>7169</v>
      </c>
      <c r="H392">
        <v>1</v>
      </c>
      <c r="I392">
        <v>1</v>
      </c>
      <c r="K392">
        <v>1</v>
      </c>
      <c r="L392" t="s">
        <v>20095</v>
      </c>
      <c r="M392">
        <v>0</v>
      </c>
    </row>
    <row r="393" spans="1:13" x14ac:dyDescent="0.3">
      <c r="A393" t="s">
        <v>20879</v>
      </c>
      <c r="B393" s="1">
        <v>45522</v>
      </c>
      <c r="C393">
        <v>32958</v>
      </c>
      <c r="D393" t="s">
        <v>20093</v>
      </c>
      <c r="E393" t="s">
        <v>20880</v>
      </c>
      <c r="F393" s="1"/>
      <c r="G393" t="s">
        <v>3621</v>
      </c>
      <c r="H393">
        <v>1</v>
      </c>
      <c r="I393">
        <v>0</v>
      </c>
      <c r="K393">
        <v>1</v>
      </c>
      <c r="L393" t="s">
        <v>20095</v>
      </c>
      <c r="M393">
        <v>1</v>
      </c>
    </row>
    <row r="394" spans="1:13" x14ac:dyDescent="0.3">
      <c r="A394" t="s">
        <v>20881</v>
      </c>
      <c r="B394" s="1">
        <v>44074</v>
      </c>
      <c r="C394">
        <v>19736</v>
      </c>
      <c r="D394" t="s">
        <v>20106</v>
      </c>
      <c r="E394" t="s">
        <v>20882</v>
      </c>
      <c r="F394" s="1">
        <v>44135</v>
      </c>
      <c r="G394" t="s">
        <v>8380</v>
      </c>
      <c r="H394">
        <v>0</v>
      </c>
      <c r="I394">
        <v>0</v>
      </c>
      <c r="J394">
        <v>61</v>
      </c>
      <c r="K394">
        <v>0</v>
      </c>
      <c r="L394" t="s">
        <v>20100</v>
      </c>
      <c r="M394">
        <v>0</v>
      </c>
    </row>
    <row r="395" spans="1:13" x14ac:dyDescent="0.3">
      <c r="A395" t="s">
        <v>20883</v>
      </c>
      <c r="B395" s="1">
        <v>44986</v>
      </c>
      <c r="C395">
        <v>11186</v>
      </c>
      <c r="D395" t="s">
        <v>44</v>
      </c>
      <c r="E395" t="s">
        <v>20884</v>
      </c>
      <c r="F395" s="1">
        <v>45021</v>
      </c>
      <c r="G395" t="s">
        <v>2570</v>
      </c>
      <c r="H395">
        <v>0</v>
      </c>
      <c r="I395">
        <v>0</v>
      </c>
      <c r="J395">
        <v>35</v>
      </c>
      <c r="K395">
        <v>0</v>
      </c>
      <c r="L395" t="s">
        <v>20100</v>
      </c>
      <c r="M395">
        <v>0</v>
      </c>
    </row>
    <row r="396" spans="1:13" x14ac:dyDescent="0.3">
      <c r="A396" t="s">
        <v>20885</v>
      </c>
      <c r="B396" s="1">
        <v>44348</v>
      </c>
      <c r="C396">
        <v>32251</v>
      </c>
      <c r="D396" t="s">
        <v>44</v>
      </c>
      <c r="E396" t="s">
        <v>20886</v>
      </c>
      <c r="F396" s="1"/>
      <c r="G396" t="s">
        <v>19298</v>
      </c>
      <c r="H396">
        <v>1</v>
      </c>
      <c r="I396">
        <v>0</v>
      </c>
      <c r="K396">
        <v>1</v>
      </c>
      <c r="L396" t="s">
        <v>20095</v>
      </c>
      <c r="M396">
        <v>0</v>
      </c>
    </row>
    <row r="397" spans="1:13" x14ac:dyDescent="0.3">
      <c r="A397" t="s">
        <v>20887</v>
      </c>
      <c r="B397" s="1">
        <v>44622</v>
      </c>
      <c r="C397">
        <v>80981</v>
      </c>
      <c r="D397" t="s">
        <v>20093</v>
      </c>
      <c r="E397" t="s">
        <v>20888</v>
      </c>
      <c r="F397" s="1"/>
      <c r="G397" t="s">
        <v>6822</v>
      </c>
      <c r="H397">
        <v>1</v>
      </c>
      <c r="I397">
        <v>1</v>
      </c>
      <c r="K397">
        <v>1</v>
      </c>
      <c r="L397" t="s">
        <v>20095</v>
      </c>
      <c r="M397">
        <v>1</v>
      </c>
    </row>
    <row r="398" spans="1:13" x14ac:dyDescent="0.3">
      <c r="A398" t="s">
        <v>20889</v>
      </c>
      <c r="B398" s="1">
        <v>44512</v>
      </c>
      <c r="C398">
        <v>57389</v>
      </c>
      <c r="D398" t="s">
        <v>44</v>
      </c>
      <c r="E398" t="s">
        <v>20890</v>
      </c>
      <c r="F398" s="1"/>
      <c r="G398" t="s">
        <v>13240</v>
      </c>
      <c r="H398">
        <v>1</v>
      </c>
      <c r="I398">
        <v>1</v>
      </c>
      <c r="K398">
        <v>1</v>
      </c>
      <c r="L398" t="s">
        <v>20095</v>
      </c>
      <c r="M398">
        <v>0</v>
      </c>
    </row>
    <row r="399" spans="1:13" x14ac:dyDescent="0.3">
      <c r="A399" t="s">
        <v>20891</v>
      </c>
      <c r="B399" s="1">
        <v>44351</v>
      </c>
      <c r="C399">
        <v>15613</v>
      </c>
      <c r="D399" t="s">
        <v>20106</v>
      </c>
      <c r="E399" t="s">
        <v>20892</v>
      </c>
      <c r="F399" s="1">
        <v>44379</v>
      </c>
      <c r="G399" t="s">
        <v>2122</v>
      </c>
      <c r="H399">
        <v>0</v>
      </c>
      <c r="I399">
        <v>0</v>
      </c>
      <c r="J399">
        <v>28</v>
      </c>
      <c r="K399">
        <v>0</v>
      </c>
      <c r="L399" t="s">
        <v>20100</v>
      </c>
      <c r="M399">
        <v>0</v>
      </c>
    </row>
    <row r="400" spans="1:13" x14ac:dyDescent="0.3">
      <c r="A400" t="s">
        <v>20893</v>
      </c>
      <c r="B400" s="1">
        <v>45238</v>
      </c>
      <c r="C400">
        <v>84801</v>
      </c>
      <c r="D400" t="s">
        <v>20093</v>
      </c>
      <c r="E400" t="s">
        <v>20894</v>
      </c>
      <c r="F400" s="1">
        <v>45261</v>
      </c>
      <c r="G400" t="s">
        <v>12343</v>
      </c>
      <c r="H400">
        <v>0</v>
      </c>
      <c r="I400">
        <v>1</v>
      </c>
      <c r="J400">
        <v>23</v>
      </c>
      <c r="K400">
        <v>0</v>
      </c>
      <c r="L400" t="s">
        <v>20095</v>
      </c>
      <c r="M400">
        <v>1</v>
      </c>
    </row>
    <row r="401" spans="1:13" x14ac:dyDescent="0.3">
      <c r="A401" t="s">
        <v>20895</v>
      </c>
      <c r="B401" s="1">
        <v>44724</v>
      </c>
      <c r="C401">
        <v>72769</v>
      </c>
      <c r="D401" t="s">
        <v>20106</v>
      </c>
      <c r="E401" t="s">
        <v>20896</v>
      </c>
      <c r="F401" s="1">
        <v>44750</v>
      </c>
      <c r="G401" t="s">
        <v>4803</v>
      </c>
      <c r="H401">
        <v>0</v>
      </c>
      <c r="I401">
        <v>1</v>
      </c>
      <c r="J401">
        <v>26</v>
      </c>
      <c r="K401">
        <v>0</v>
      </c>
      <c r="L401" t="s">
        <v>20095</v>
      </c>
      <c r="M401">
        <v>0</v>
      </c>
    </row>
    <row r="402" spans="1:13" x14ac:dyDescent="0.3">
      <c r="A402" t="s">
        <v>20897</v>
      </c>
      <c r="B402" s="1">
        <v>45509</v>
      </c>
      <c r="C402">
        <v>3242</v>
      </c>
      <c r="D402" t="s">
        <v>20106</v>
      </c>
      <c r="E402" t="s">
        <v>20898</v>
      </c>
      <c r="F402" s="1">
        <v>45541</v>
      </c>
      <c r="G402" t="s">
        <v>3148</v>
      </c>
      <c r="H402">
        <v>0</v>
      </c>
      <c r="I402">
        <v>0</v>
      </c>
      <c r="J402">
        <v>32</v>
      </c>
      <c r="K402">
        <v>0</v>
      </c>
      <c r="L402" t="s">
        <v>20138</v>
      </c>
      <c r="M402">
        <v>0</v>
      </c>
    </row>
    <row r="403" spans="1:13" x14ac:dyDescent="0.3">
      <c r="A403" t="s">
        <v>20899</v>
      </c>
      <c r="B403" s="1">
        <v>45346</v>
      </c>
      <c r="C403">
        <v>90579</v>
      </c>
      <c r="D403" t="s">
        <v>20106</v>
      </c>
      <c r="E403" t="s">
        <v>20900</v>
      </c>
      <c r="F403" s="1"/>
      <c r="G403" t="s">
        <v>14147</v>
      </c>
      <c r="H403">
        <v>1</v>
      </c>
      <c r="I403">
        <v>1</v>
      </c>
      <c r="K403">
        <v>1</v>
      </c>
      <c r="L403" t="s">
        <v>20095</v>
      </c>
      <c r="M403">
        <v>0</v>
      </c>
    </row>
    <row r="404" spans="1:13" x14ac:dyDescent="0.3">
      <c r="A404" t="s">
        <v>20901</v>
      </c>
      <c r="B404" s="1">
        <v>45070</v>
      </c>
      <c r="C404">
        <v>39749</v>
      </c>
      <c r="D404" t="s">
        <v>44</v>
      </c>
      <c r="E404" t="s">
        <v>20902</v>
      </c>
      <c r="F404" s="1">
        <v>45118</v>
      </c>
      <c r="G404" t="s">
        <v>2966</v>
      </c>
      <c r="H404">
        <v>0</v>
      </c>
      <c r="I404">
        <v>0</v>
      </c>
      <c r="J404">
        <v>48</v>
      </c>
      <c r="K404">
        <v>0</v>
      </c>
      <c r="L404" t="s">
        <v>20095</v>
      </c>
      <c r="M404">
        <v>0</v>
      </c>
    </row>
    <row r="405" spans="1:13" x14ac:dyDescent="0.3">
      <c r="A405" t="s">
        <v>20903</v>
      </c>
      <c r="B405" s="1">
        <v>44602</v>
      </c>
      <c r="C405">
        <v>89606</v>
      </c>
      <c r="D405" t="s">
        <v>20106</v>
      </c>
      <c r="E405" t="s">
        <v>20904</v>
      </c>
      <c r="F405" s="1">
        <v>44676</v>
      </c>
      <c r="G405" t="s">
        <v>5573</v>
      </c>
      <c r="H405">
        <v>0</v>
      </c>
      <c r="I405">
        <v>1</v>
      </c>
      <c r="J405">
        <v>74</v>
      </c>
      <c r="K405">
        <v>0</v>
      </c>
      <c r="L405" t="s">
        <v>20095</v>
      </c>
      <c r="M405">
        <v>0</v>
      </c>
    </row>
    <row r="406" spans="1:13" x14ac:dyDescent="0.3">
      <c r="A406" t="s">
        <v>20905</v>
      </c>
      <c r="B406" s="1">
        <v>44824</v>
      </c>
      <c r="C406">
        <v>83630</v>
      </c>
      <c r="D406" t="s">
        <v>20106</v>
      </c>
      <c r="E406" t="s">
        <v>20906</v>
      </c>
      <c r="F406" s="1">
        <v>44877</v>
      </c>
      <c r="G406" t="s">
        <v>19076</v>
      </c>
      <c r="H406">
        <v>0</v>
      </c>
      <c r="I406">
        <v>1</v>
      </c>
      <c r="J406">
        <v>53</v>
      </c>
      <c r="K406">
        <v>0</v>
      </c>
      <c r="L406" t="s">
        <v>20095</v>
      </c>
      <c r="M406">
        <v>0</v>
      </c>
    </row>
    <row r="407" spans="1:13" x14ac:dyDescent="0.3">
      <c r="A407" t="s">
        <v>20907</v>
      </c>
      <c r="B407" s="1">
        <v>45161</v>
      </c>
      <c r="C407">
        <v>53496</v>
      </c>
      <c r="D407" t="s">
        <v>20093</v>
      </c>
      <c r="E407" t="s">
        <v>20908</v>
      </c>
      <c r="F407" s="1"/>
      <c r="G407" t="s">
        <v>4444</v>
      </c>
      <c r="H407">
        <v>1</v>
      </c>
      <c r="I407">
        <v>1</v>
      </c>
      <c r="K407">
        <v>1</v>
      </c>
      <c r="L407" t="s">
        <v>20095</v>
      </c>
      <c r="M407">
        <v>1</v>
      </c>
    </row>
    <row r="408" spans="1:13" x14ac:dyDescent="0.3">
      <c r="A408" t="s">
        <v>20909</v>
      </c>
      <c r="B408" s="1">
        <v>43827</v>
      </c>
      <c r="C408">
        <v>27904</v>
      </c>
      <c r="D408" t="s">
        <v>20106</v>
      </c>
      <c r="E408" t="s">
        <v>20910</v>
      </c>
      <c r="F408" s="1">
        <v>43910</v>
      </c>
      <c r="G408" t="s">
        <v>1861</v>
      </c>
      <c r="H408">
        <v>0</v>
      </c>
      <c r="I408">
        <v>0</v>
      </c>
      <c r="J408">
        <v>83</v>
      </c>
      <c r="K408">
        <v>0</v>
      </c>
      <c r="L408" t="s">
        <v>20095</v>
      </c>
      <c r="M408">
        <v>0</v>
      </c>
    </row>
    <row r="409" spans="1:13" x14ac:dyDescent="0.3">
      <c r="A409" t="s">
        <v>20911</v>
      </c>
      <c r="B409" s="1">
        <v>44125</v>
      </c>
      <c r="C409">
        <v>28942</v>
      </c>
      <c r="D409" t="s">
        <v>20106</v>
      </c>
      <c r="E409" t="s">
        <v>20912</v>
      </c>
      <c r="F409" s="1"/>
      <c r="G409" t="s">
        <v>15921</v>
      </c>
      <c r="H409">
        <v>1</v>
      </c>
      <c r="I409">
        <v>0</v>
      </c>
      <c r="K409">
        <v>1</v>
      </c>
      <c r="L409" t="s">
        <v>20095</v>
      </c>
      <c r="M409">
        <v>0</v>
      </c>
    </row>
    <row r="410" spans="1:13" x14ac:dyDescent="0.3">
      <c r="A410" t="s">
        <v>20913</v>
      </c>
      <c r="B410" s="1">
        <v>45240</v>
      </c>
      <c r="C410">
        <v>36896</v>
      </c>
      <c r="D410" t="s">
        <v>20093</v>
      </c>
      <c r="E410" t="s">
        <v>20914</v>
      </c>
      <c r="F410" s="1">
        <v>45273</v>
      </c>
      <c r="G410" t="s">
        <v>3390</v>
      </c>
      <c r="H410">
        <v>0</v>
      </c>
      <c r="I410">
        <v>0</v>
      </c>
      <c r="J410">
        <v>33</v>
      </c>
      <c r="K410">
        <v>0</v>
      </c>
      <c r="L410" t="s">
        <v>20095</v>
      </c>
      <c r="M410">
        <v>1</v>
      </c>
    </row>
    <row r="411" spans="1:13" x14ac:dyDescent="0.3">
      <c r="A411" t="s">
        <v>20915</v>
      </c>
      <c r="B411" s="1">
        <v>43825</v>
      </c>
      <c r="C411">
        <v>6129</v>
      </c>
      <c r="D411" t="s">
        <v>44</v>
      </c>
      <c r="E411" t="s">
        <v>20916</v>
      </c>
      <c r="F411" s="1">
        <v>43867</v>
      </c>
      <c r="G411" t="s">
        <v>11272</v>
      </c>
      <c r="H411">
        <v>0</v>
      </c>
      <c r="I411">
        <v>0</v>
      </c>
      <c r="J411">
        <v>42</v>
      </c>
      <c r="K411">
        <v>0</v>
      </c>
      <c r="L411" t="s">
        <v>20100</v>
      </c>
      <c r="M411">
        <v>0</v>
      </c>
    </row>
    <row r="412" spans="1:13" x14ac:dyDescent="0.3">
      <c r="A412" t="s">
        <v>20917</v>
      </c>
      <c r="B412" s="1">
        <v>44839</v>
      </c>
      <c r="C412">
        <v>12950</v>
      </c>
      <c r="D412" t="s">
        <v>44</v>
      </c>
      <c r="E412" t="s">
        <v>20918</v>
      </c>
      <c r="F412" s="1">
        <v>44898</v>
      </c>
      <c r="G412" t="s">
        <v>2349</v>
      </c>
      <c r="H412">
        <v>0</v>
      </c>
      <c r="I412">
        <v>0</v>
      </c>
      <c r="J412">
        <v>59</v>
      </c>
      <c r="K412">
        <v>0</v>
      </c>
      <c r="L412" t="s">
        <v>20100</v>
      </c>
      <c r="M412">
        <v>0</v>
      </c>
    </row>
    <row r="413" spans="1:13" x14ac:dyDescent="0.3">
      <c r="A413" t="s">
        <v>20919</v>
      </c>
      <c r="B413" s="1">
        <v>43867</v>
      </c>
      <c r="C413">
        <v>90482</v>
      </c>
      <c r="D413" t="s">
        <v>20093</v>
      </c>
      <c r="E413" t="s">
        <v>20920</v>
      </c>
      <c r="F413" s="1">
        <v>43942</v>
      </c>
      <c r="G413" t="s">
        <v>7673</v>
      </c>
      <c r="H413">
        <v>0</v>
      </c>
      <c r="I413">
        <v>1</v>
      </c>
      <c r="J413">
        <v>75</v>
      </c>
      <c r="K413">
        <v>0</v>
      </c>
      <c r="L413" t="s">
        <v>20095</v>
      </c>
      <c r="M413">
        <v>1</v>
      </c>
    </row>
    <row r="414" spans="1:13" x14ac:dyDescent="0.3">
      <c r="A414" t="s">
        <v>20921</v>
      </c>
      <c r="B414" s="1">
        <v>43843</v>
      </c>
      <c r="C414">
        <v>34962</v>
      </c>
      <c r="D414" t="s">
        <v>20093</v>
      </c>
      <c r="E414" t="s">
        <v>20922</v>
      </c>
      <c r="F414" s="1">
        <v>43912</v>
      </c>
      <c r="G414" t="s">
        <v>6562</v>
      </c>
      <c r="H414">
        <v>0</v>
      </c>
      <c r="I414">
        <v>0</v>
      </c>
      <c r="J414">
        <v>69</v>
      </c>
      <c r="K414">
        <v>0</v>
      </c>
      <c r="L414" t="s">
        <v>20095</v>
      </c>
      <c r="M414">
        <v>1</v>
      </c>
    </row>
    <row r="415" spans="1:13" x14ac:dyDescent="0.3">
      <c r="A415" t="s">
        <v>20923</v>
      </c>
      <c r="B415" s="1">
        <v>44698</v>
      </c>
      <c r="C415">
        <v>14249</v>
      </c>
      <c r="D415" t="s">
        <v>20106</v>
      </c>
      <c r="E415" t="s">
        <v>20924</v>
      </c>
      <c r="F415" s="1"/>
      <c r="G415" t="s">
        <v>2887</v>
      </c>
      <c r="H415">
        <v>1</v>
      </c>
      <c r="I415">
        <v>0</v>
      </c>
      <c r="K415">
        <v>1</v>
      </c>
      <c r="L415" t="s">
        <v>20100</v>
      </c>
      <c r="M415">
        <v>0</v>
      </c>
    </row>
    <row r="416" spans="1:13" x14ac:dyDescent="0.3">
      <c r="A416" t="s">
        <v>20925</v>
      </c>
      <c r="B416" s="1">
        <v>44181</v>
      </c>
      <c r="C416">
        <v>26236</v>
      </c>
      <c r="D416" t="s">
        <v>20106</v>
      </c>
      <c r="E416" t="s">
        <v>20926</v>
      </c>
      <c r="F416" s="1"/>
      <c r="G416" t="s">
        <v>259</v>
      </c>
      <c r="H416">
        <v>1</v>
      </c>
      <c r="I416">
        <v>0</v>
      </c>
      <c r="K416">
        <v>1</v>
      </c>
      <c r="L416" t="s">
        <v>20095</v>
      </c>
      <c r="M416">
        <v>0</v>
      </c>
    </row>
    <row r="417" spans="1:13" x14ac:dyDescent="0.3">
      <c r="A417" t="s">
        <v>20927</v>
      </c>
      <c r="B417" s="1">
        <v>45105</v>
      </c>
      <c r="C417">
        <v>64768</v>
      </c>
      <c r="D417" t="s">
        <v>44</v>
      </c>
      <c r="E417" t="s">
        <v>20928</v>
      </c>
      <c r="F417" s="1"/>
      <c r="G417" t="s">
        <v>8747</v>
      </c>
      <c r="H417">
        <v>1</v>
      </c>
      <c r="I417">
        <v>1</v>
      </c>
      <c r="K417">
        <v>1</v>
      </c>
      <c r="L417" t="s">
        <v>20095</v>
      </c>
      <c r="M417">
        <v>0</v>
      </c>
    </row>
    <row r="418" spans="1:13" x14ac:dyDescent="0.3">
      <c r="A418" t="s">
        <v>20929</v>
      </c>
      <c r="B418" s="1">
        <v>45426</v>
      </c>
      <c r="C418">
        <v>55936</v>
      </c>
      <c r="D418" t="s">
        <v>44</v>
      </c>
      <c r="E418" t="s">
        <v>20930</v>
      </c>
      <c r="F418" s="1"/>
      <c r="G418" t="s">
        <v>9921</v>
      </c>
      <c r="H418">
        <v>1</v>
      </c>
      <c r="I418">
        <v>1</v>
      </c>
      <c r="K418">
        <v>1</v>
      </c>
      <c r="L418" t="s">
        <v>20095</v>
      </c>
      <c r="M418">
        <v>0</v>
      </c>
    </row>
    <row r="419" spans="1:13" x14ac:dyDescent="0.3">
      <c r="A419" t="s">
        <v>20931</v>
      </c>
      <c r="B419" s="1">
        <v>44773</v>
      </c>
      <c r="C419">
        <v>73180</v>
      </c>
      <c r="D419" t="s">
        <v>44</v>
      </c>
      <c r="E419" t="s">
        <v>20932</v>
      </c>
      <c r="F419" s="1">
        <v>44843</v>
      </c>
      <c r="G419" t="s">
        <v>15349</v>
      </c>
      <c r="H419">
        <v>0</v>
      </c>
      <c r="I419">
        <v>1</v>
      </c>
      <c r="J419">
        <v>70</v>
      </c>
      <c r="K419">
        <v>0</v>
      </c>
      <c r="L419" t="s">
        <v>20095</v>
      </c>
      <c r="M419">
        <v>0</v>
      </c>
    </row>
    <row r="420" spans="1:13" x14ac:dyDescent="0.3">
      <c r="A420" t="s">
        <v>20933</v>
      </c>
      <c r="B420" s="1">
        <v>44410</v>
      </c>
      <c r="C420">
        <v>90472</v>
      </c>
      <c r="D420" t="s">
        <v>20106</v>
      </c>
      <c r="E420" t="s">
        <v>20934</v>
      </c>
      <c r="F420" s="1">
        <v>44467</v>
      </c>
      <c r="G420" t="s">
        <v>6726</v>
      </c>
      <c r="H420">
        <v>0</v>
      </c>
      <c r="I420">
        <v>1</v>
      </c>
      <c r="J420">
        <v>57</v>
      </c>
      <c r="K420">
        <v>0</v>
      </c>
      <c r="L420" t="s">
        <v>20095</v>
      </c>
      <c r="M420">
        <v>0</v>
      </c>
    </row>
    <row r="421" spans="1:13" x14ac:dyDescent="0.3">
      <c r="A421" t="s">
        <v>20935</v>
      </c>
      <c r="B421" s="1">
        <v>45282</v>
      </c>
      <c r="C421">
        <v>97281</v>
      </c>
      <c r="D421" t="s">
        <v>20093</v>
      </c>
      <c r="E421" t="s">
        <v>20936</v>
      </c>
      <c r="F421" s="1">
        <v>45304</v>
      </c>
      <c r="G421" t="s">
        <v>6119</v>
      </c>
      <c r="H421">
        <v>0</v>
      </c>
      <c r="I421">
        <v>1</v>
      </c>
      <c r="J421">
        <v>22</v>
      </c>
      <c r="K421">
        <v>0</v>
      </c>
      <c r="L421" t="s">
        <v>20095</v>
      </c>
      <c r="M421">
        <v>1</v>
      </c>
    </row>
    <row r="422" spans="1:13" x14ac:dyDescent="0.3">
      <c r="A422" t="s">
        <v>20937</v>
      </c>
      <c r="B422" s="1">
        <v>44942</v>
      </c>
      <c r="C422">
        <v>79046</v>
      </c>
      <c r="D422" t="s">
        <v>20093</v>
      </c>
      <c r="E422" t="s">
        <v>20938</v>
      </c>
      <c r="F422" s="1">
        <v>44992</v>
      </c>
      <c r="G422" t="s">
        <v>6735</v>
      </c>
      <c r="H422">
        <v>0</v>
      </c>
      <c r="I422">
        <v>1</v>
      </c>
      <c r="J422">
        <v>50</v>
      </c>
      <c r="K422">
        <v>0</v>
      </c>
      <c r="L422" t="s">
        <v>20095</v>
      </c>
      <c r="M422">
        <v>1</v>
      </c>
    </row>
    <row r="423" spans="1:13" x14ac:dyDescent="0.3">
      <c r="A423" t="s">
        <v>20939</v>
      </c>
      <c r="B423" s="1">
        <v>44805</v>
      </c>
      <c r="C423">
        <v>27988</v>
      </c>
      <c r="D423" t="s">
        <v>20106</v>
      </c>
      <c r="E423" t="s">
        <v>20940</v>
      </c>
      <c r="F423" s="1"/>
      <c r="G423" t="s">
        <v>18796</v>
      </c>
      <c r="H423">
        <v>1</v>
      </c>
      <c r="I423">
        <v>0</v>
      </c>
      <c r="K423">
        <v>1</v>
      </c>
      <c r="L423" t="s">
        <v>20095</v>
      </c>
      <c r="M423">
        <v>0</v>
      </c>
    </row>
    <row r="424" spans="1:13" x14ac:dyDescent="0.3">
      <c r="A424" t="s">
        <v>20941</v>
      </c>
      <c r="B424" s="1">
        <v>43905</v>
      </c>
      <c r="C424">
        <v>96599</v>
      </c>
      <c r="D424" t="s">
        <v>44</v>
      </c>
      <c r="E424" t="s">
        <v>20942</v>
      </c>
      <c r="F424" s="1">
        <v>43932</v>
      </c>
      <c r="G424" t="s">
        <v>10140</v>
      </c>
      <c r="H424">
        <v>0</v>
      </c>
      <c r="I424">
        <v>1</v>
      </c>
      <c r="J424">
        <v>27</v>
      </c>
      <c r="K424">
        <v>0</v>
      </c>
      <c r="L424" t="s">
        <v>20095</v>
      </c>
      <c r="M424">
        <v>0</v>
      </c>
    </row>
    <row r="425" spans="1:13" x14ac:dyDescent="0.3">
      <c r="A425" t="s">
        <v>20943</v>
      </c>
      <c r="B425" s="1">
        <v>44287</v>
      </c>
      <c r="C425">
        <v>92904</v>
      </c>
      <c r="D425" t="s">
        <v>20093</v>
      </c>
      <c r="E425" t="s">
        <v>20944</v>
      </c>
      <c r="F425" s="1">
        <v>44346</v>
      </c>
      <c r="G425" t="s">
        <v>715</v>
      </c>
      <c r="H425">
        <v>0</v>
      </c>
      <c r="I425">
        <v>1</v>
      </c>
      <c r="J425">
        <v>59</v>
      </c>
      <c r="K425">
        <v>0</v>
      </c>
      <c r="L425" t="s">
        <v>20095</v>
      </c>
      <c r="M425">
        <v>1</v>
      </c>
    </row>
    <row r="426" spans="1:13" x14ac:dyDescent="0.3">
      <c r="A426" t="s">
        <v>20945</v>
      </c>
      <c r="B426" s="1">
        <v>45601</v>
      </c>
      <c r="C426">
        <v>21864</v>
      </c>
      <c r="D426" t="s">
        <v>20106</v>
      </c>
      <c r="E426" t="s">
        <v>20946</v>
      </c>
      <c r="F426" s="1">
        <v>45677</v>
      </c>
      <c r="G426" t="s">
        <v>5934</v>
      </c>
      <c r="H426">
        <v>0</v>
      </c>
      <c r="I426">
        <v>0</v>
      </c>
      <c r="J426">
        <v>76</v>
      </c>
      <c r="K426">
        <v>0</v>
      </c>
      <c r="L426" t="s">
        <v>20095</v>
      </c>
      <c r="M426">
        <v>0</v>
      </c>
    </row>
    <row r="427" spans="1:13" x14ac:dyDescent="0.3">
      <c r="A427" t="s">
        <v>20947</v>
      </c>
      <c r="B427" s="1">
        <v>45085</v>
      </c>
      <c r="C427">
        <v>8287</v>
      </c>
      <c r="D427" t="s">
        <v>44</v>
      </c>
      <c r="E427" t="s">
        <v>20948</v>
      </c>
      <c r="F427" s="1"/>
      <c r="G427" t="s">
        <v>8936</v>
      </c>
      <c r="H427">
        <v>1</v>
      </c>
      <c r="I427">
        <v>0</v>
      </c>
      <c r="K427">
        <v>1</v>
      </c>
      <c r="L427" t="s">
        <v>20100</v>
      </c>
      <c r="M427">
        <v>0</v>
      </c>
    </row>
    <row r="428" spans="1:13" x14ac:dyDescent="0.3">
      <c r="A428" t="s">
        <v>20949</v>
      </c>
      <c r="B428" s="1">
        <v>44290</v>
      </c>
      <c r="C428">
        <v>40608</v>
      </c>
      <c r="D428" t="s">
        <v>20093</v>
      </c>
      <c r="E428" t="s">
        <v>20950</v>
      </c>
      <c r="F428" s="1">
        <v>44313</v>
      </c>
      <c r="G428" t="s">
        <v>3485</v>
      </c>
      <c r="H428">
        <v>0</v>
      </c>
      <c r="I428">
        <v>0</v>
      </c>
      <c r="J428">
        <v>23</v>
      </c>
      <c r="K428">
        <v>0</v>
      </c>
      <c r="L428" t="s">
        <v>20095</v>
      </c>
      <c r="M428">
        <v>1</v>
      </c>
    </row>
    <row r="429" spans="1:13" x14ac:dyDescent="0.3">
      <c r="A429" t="s">
        <v>20951</v>
      </c>
      <c r="B429" s="1">
        <v>44808</v>
      </c>
      <c r="C429">
        <v>64743</v>
      </c>
      <c r="D429" t="s">
        <v>44</v>
      </c>
      <c r="E429" t="s">
        <v>20952</v>
      </c>
      <c r="F429" s="1">
        <v>44857</v>
      </c>
      <c r="G429" t="s">
        <v>5305</v>
      </c>
      <c r="H429">
        <v>0</v>
      </c>
      <c r="I429">
        <v>1</v>
      </c>
      <c r="J429">
        <v>49</v>
      </c>
      <c r="K429">
        <v>0</v>
      </c>
      <c r="L429" t="s">
        <v>20095</v>
      </c>
      <c r="M429">
        <v>0</v>
      </c>
    </row>
    <row r="430" spans="1:13" x14ac:dyDescent="0.3">
      <c r="A430" t="s">
        <v>20953</v>
      </c>
      <c r="B430" s="1">
        <v>43854</v>
      </c>
      <c r="C430">
        <v>88590</v>
      </c>
      <c r="D430" t="s">
        <v>20093</v>
      </c>
      <c r="E430" t="s">
        <v>20954</v>
      </c>
      <c r="F430" s="1"/>
      <c r="G430" t="s">
        <v>3705</v>
      </c>
      <c r="H430">
        <v>1</v>
      </c>
      <c r="I430">
        <v>1</v>
      </c>
      <c r="K430">
        <v>1</v>
      </c>
      <c r="L430" t="s">
        <v>20095</v>
      </c>
      <c r="M430">
        <v>1</v>
      </c>
    </row>
    <row r="431" spans="1:13" x14ac:dyDescent="0.3">
      <c r="A431" t="s">
        <v>20955</v>
      </c>
      <c r="B431" s="1">
        <v>45180</v>
      </c>
      <c r="C431">
        <v>45718</v>
      </c>
      <c r="D431" t="s">
        <v>20106</v>
      </c>
      <c r="E431" t="s">
        <v>20956</v>
      </c>
      <c r="F431" s="1"/>
      <c r="G431" t="s">
        <v>19961</v>
      </c>
      <c r="H431">
        <v>1</v>
      </c>
      <c r="I431">
        <v>0</v>
      </c>
      <c r="K431">
        <v>1</v>
      </c>
      <c r="L431" t="s">
        <v>20095</v>
      </c>
      <c r="M431">
        <v>0</v>
      </c>
    </row>
    <row r="432" spans="1:13" x14ac:dyDescent="0.3">
      <c r="A432" t="s">
        <v>20957</v>
      </c>
      <c r="B432" s="1">
        <v>45114</v>
      </c>
      <c r="C432">
        <v>5910</v>
      </c>
      <c r="D432" t="s">
        <v>20093</v>
      </c>
      <c r="E432" t="s">
        <v>20958</v>
      </c>
      <c r="F432" s="1">
        <v>45157</v>
      </c>
      <c r="G432" t="s">
        <v>3598</v>
      </c>
      <c r="H432">
        <v>0</v>
      </c>
      <c r="I432">
        <v>0</v>
      </c>
      <c r="J432">
        <v>43</v>
      </c>
      <c r="K432">
        <v>0</v>
      </c>
      <c r="L432" t="s">
        <v>20100</v>
      </c>
      <c r="M432">
        <v>1</v>
      </c>
    </row>
    <row r="433" spans="1:13" x14ac:dyDescent="0.3">
      <c r="A433" t="s">
        <v>20959</v>
      </c>
      <c r="B433" s="1">
        <v>45402</v>
      </c>
      <c r="C433">
        <v>41820</v>
      </c>
      <c r="D433" t="s">
        <v>20106</v>
      </c>
      <c r="E433" t="s">
        <v>20960</v>
      </c>
      <c r="F433" s="1">
        <v>45490</v>
      </c>
      <c r="G433" t="s">
        <v>17896</v>
      </c>
      <c r="H433">
        <v>0</v>
      </c>
      <c r="I433">
        <v>0</v>
      </c>
      <c r="J433">
        <v>88</v>
      </c>
      <c r="K433">
        <v>0</v>
      </c>
      <c r="L433" t="s">
        <v>20095</v>
      </c>
      <c r="M433">
        <v>0</v>
      </c>
    </row>
    <row r="434" spans="1:13" x14ac:dyDescent="0.3">
      <c r="A434" t="s">
        <v>20961</v>
      </c>
      <c r="B434" s="1">
        <v>44934</v>
      </c>
      <c r="C434">
        <v>70550</v>
      </c>
      <c r="D434" t="s">
        <v>44</v>
      </c>
      <c r="E434" t="s">
        <v>20962</v>
      </c>
      <c r="F434" s="1"/>
      <c r="G434" t="s">
        <v>2168</v>
      </c>
      <c r="H434">
        <v>1</v>
      </c>
      <c r="I434">
        <v>1</v>
      </c>
      <c r="K434">
        <v>1</v>
      </c>
      <c r="L434" t="s">
        <v>20095</v>
      </c>
      <c r="M434">
        <v>0</v>
      </c>
    </row>
    <row r="435" spans="1:13" x14ac:dyDescent="0.3">
      <c r="A435" t="s">
        <v>20963</v>
      </c>
      <c r="B435" s="1">
        <v>44401</v>
      </c>
      <c r="C435">
        <v>84404</v>
      </c>
      <c r="D435" t="s">
        <v>20106</v>
      </c>
      <c r="E435" t="s">
        <v>20964</v>
      </c>
      <c r="F435" s="1">
        <v>44457</v>
      </c>
      <c r="G435" t="s">
        <v>7969</v>
      </c>
      <c r="H435">
        <v>0</v>
      </c>
      <c r="I435">
        <v>1</v>
      </c>
      <c r="J435">
        <v>56</v>
      </c>
      <c r="K435">
        <v>0</v>
      </c>
      <c r="L435" t="s">
        <v>20095</v>
      </c>
      <c r="M435">
        <v>0</v>
      </c>
    </row>
    <row r="436" spans="1:13" x14ac:dyDescent="0.3">
      <c r="A436" t="s">
        <v>20965</v>
      </c>
      <c r="B436" s="1">
        <v>45385</v>
      </c>
      <c r="C436">
        <v>80570</v>
      </c>
      <c r="D436" t="s">
        <v>20106</v>
      </c>
      <c r="E436" t="s">
        <v>20966</v>
      </c>
      <c r="F436" s="1">
        <v>45463</v>
      </c>
      <c r="G436" t="s">
        <v>19185</v>
      </c>
      <c r="H436">
        <v>0</v>
      </c>
      <c r="I436">
        <v>1</v>
      </c>
      <c r="J436">
        <v>78</v>
      </c>
      <c r="K436">
        <v>0</v>
      </c>
      <c r="L436" t="s">
        <v>20095</v>
      </c>
      <c r="M436">
        <v>0</v>
      </c>
    </row>
    <row r="437" spans="1:13" x14ac:dyDescent="0.3">
      <c r="A437" t="s">
        <v>20967</v>
      </c>
      <c r="B437" s="1">
        <v>43976</v>
      </c>
      <c r="C437">
        <v>56202</v>
      </c>
      <c r="D437" t="s">
        <v>44</v>
      </c>
      <c r="E437" t="s">
        <v>20968</v>
      </c>
      <c r="F437" s="1"/>
      <c r="G437" t="s">
        <v>10729</v>
      </c>
      <c r="H437">
        <v>1</v>
      </c>
      <c r="I437">
        <v>1</v>
      </c>
      <c r="K437">
        <v>1</v>
      </c>
      <c r="L437" t="s">
        <v>20095</v>
      </c>
      <c r="M437">
        <v>0</v>
      </c>
    </row>
    <row r="438" spans="1:13" x14ac:dyDescent="0.3">
      <c r="A438" t="s">
        <v>20969</v>
      </c>
      <c r="B438" s="1">
        <v>45347</v>
      </c>
      <c r="C438">
        <v>96860</v>
      </c>
      <c r="D438" t="s">
        <v>44</v>
      </c>
      <c r="E438" t="s">
        <v>20970</v>
      </c>
      <c r="F438" s="1">
        <v>45370</v>
      </c>
      <c r="G438" t="s">
        <v>3640</v>
      </c>
      <c r="H438">
        <v>0</v>
      </c>
      <c r="I438">
        <v>1</v>
      </c>
      <c r="J438">
        <v>23</v>
      </c>
      <c r="K438">
        <v>0</v>
      </c>
      <c r="L438" t="s">
        <v>20095</v>
      </c>
      <c r="M438">
        <v>0</v>
      </c>
    </row>
    <row r="439" spans="1:13" x14ac:dyDescent="0.3">
      <c r="A439" t="s">
        <v>20971</v>
      </c>
      <c r="B439" s="1">
        <v>44276</v>
      </c>
      <c r="C439">
        <v>38103</v>
      </c>
      <c r="D439" t="s">
        <v>44</v>
      </c>
      <c r="E439" t="s">
        <v>20972</v>
      </c>
      <c r="F439" s="1">
        <v>44362</v>
      </c>
      <c r="G439" t="s">
        <v>14776</v>
      </c>
      <c r="H439">
        <v>0</v>
      </c>
      <c r="I439">
        <v>0</v>
      </c>
      <c r="J439">
        <v>86</v>
      </c>
      <c r="K439">
        <v>0</v>
      </c>
      <c r="L439" t="s">
        <v>20095</v>
      </c>
      <c r="M439">
        <v>0</v>
      </c>
    </row>
    <row r="440" spans="1:13" x14ac:dyDescent="0.3">
      <c r="A440" t="s">
        <v>20973</v>
      </c>
      <c r="B440" s="1">
        <v>43873</v>
      </c>
      <c r="C440">
        <v>23306</v>
      </c>
      <c r="D440" t="s">
        <v>20106</v>
      </c>
      <c r="E440" t="s">
        <v>20974</v>
      </c>
      <c r="F440" s="1">
        <v>43963</v>
      </c>
      <c r="G440" t="s">
        <v>14440</v>
      </c>
      <c r="H440">
        <v>0</v>
      </c>
      <c r="I440">
        <v>0</v>
      </c>
      <c r="J440">
        <v>90</v>
      </c>
      <c r="K440">
        <v>0</v>
      </c>
      <c r="L440" t="s">
        <v>20095</v>
      </c>
      <c r="M440">
        <v>0</v>
      </c>
    </row>
    <row r="441" spans="1:13" x14ac:dyDescent="0.3">
      <c r="A441" t="s">
        <v>20975</v>
      </c>
      <c r="B441" s="1">
        <v>44080</v>
      </c>
      <c r="C441">
        <v>34400</v>
      </c>
      <c r="D441" t="s">
        <v>20106</v>
      </c>
      <c r="E441" t="s">
        <v>20976</v>
      </c>
      <c r="F441" s="1">
        <v>44139</v>
      </c>
      <c r="G441" t="s">
        <v>18614</v>
      </c>
      <c r="H441">
        <v>0</v>
      </c>
      <c r="I441">
        <v>0</v>
      </c>
      <c r="J441">
        <v>59</v>
      </c>
      <c r="K441">
        <v>0</v>
      </c>
      <c r="L441" t="s">
        <v>20095</v>
      </c>
      <c r="M441">
        <v>0</v>
      </c>
    </row>
    <row r="442" spans="1:13" x14ac:dyDescent="0.3">
      <c r="A442" t="s">
        <v>20977</v>
      </c>
      <c r="B442" s="1">
        <v>44418</v>
      </c>
      <c r="C442">
        <v>96648</v>
      </c>
      <c r="D442" t="s">
        <v>44</v>
      </c>
      <c r="E442" t="s">
        <v>20978</v>
      </c>
      <c r="F442" s="1"/>
      <c r="G442" t="s">
        <v>19497</v>
      </c>
      <c r="H442">
        <v>1</v>
      </c>
      <c r="I442">
        <v>1</v>
      </c>
      <c r="K442">
        <v>1</v>
      </c>
      <c r="L442" t="s">
        <v>20095</v>
      </c>
      <c r="M442">
        <v>0</v>
      </c>
    </row>
    <row r="443" spans="1:13" x14ac:dyDescent="0.3">
      <c r="A443" t="s">
        <v>20979</v>
      </c>
      <c r="B443" s="1">
        <v>44635</v>
      </c>
      <c r="C443">
        <v>95626</v>
      </c>
      <c r="D443" t="s">
        <v>20106</v>
      </c>
      <c r="E443" t="s">
        <v>20980</v>
      </c>
      <c r="F443" s="1"/>
      <c r="G443" t="s">
        <v>9171</v>
      </c>
      <c r="H443">
        <v>1</v>
      </c>
      <c r="I443">
        <v>1</v>
      </c>
      <c r="K443">
        <v>1</v>
      </c>
      <c r="L443" t="s">
        <v>20095</v>
      </c>
      <c r="M443">
        <v>0</v>
      </c>
    </row>
    <row r="444" spans="1:13" x14ac:dyDescent="0.3">
      <c r="A444" t="s">
        <v>20981</v>
      </c>
      <c r="B444" s="1">
        <v>44899</v>
      </c>
      <c r="C444">
        <v>4501</v>
      </c>
      <c r="D444" t="s">
        <v>20106</v>
      </c>
      <c r="E444" t="s">
        <v>20982</v>
      </c>
      <c r="F444" s="1">
        <v>44940</v>
      </c>
      <c r="G444" t="s">
        <v>16330</v>
      </c>
      <c r="H444">
        <v>0</v>
      </c>
      <c r="I444">
        <v>0</v>
      </c>
      <c r="J444">
        <v>41</v>
      </c>
      <c r="K444">
        <v>0</v>
      </c>
      <c r="L444" t="s">
        <v>20138</v>
      </c>
      <c r="M444">
        <v>0</v>
      </c>
    </row>
    <row r="445" spans="1:13" x14ac:dyDescent="0.3">
      <c r="A445" t="s">
        <v>20983</v>
      </c>
      <c r="B445" s="1">
        <v>44882</v>
      </c>
      <c r="C445">
        <v>46109</v>
      </c>
      <c r="D445" t="s">
        <v>44</v>
      </c>
      <c r="E445" t="s">
        <v>20984</v>
      </c>
      <c r="F445" s="1">
        <v>44937</v>
      </c>
      <c r="G445" t="s">
        <v>19462</v>
      </c>
      <c r="H445">
        <v>0</v>
      </c>
      <c r="I445">
        <v>0</v>
      </c>
      <c r="J445">
        <v>55</v>
      </c>
      <c r="K445">
        <v>0</v>
      </c>
      <c r="L445" t="s">
        <v>20095</v>
      </c>
      <c r="M445">
        <v>0</v>
      </c>
    </row>
    <row r="446" spans="1:13" x14ac:dyDescent="0.3">
      <c r="A446" t="s">
        <v>20985</v>
      </c>
      <c r="B446" s="1">
        <v>44497</v>
      </c>
      <c r="C446">
        <v>67401</v>
      </c>
      <c r="D446" t="s">
        <v>44</v>
      </c>
      <c r="E446" t="s">
        <v>20986</v>
      </c>
      <c r="F446" s="1"/>
      <c r="G446" t="s">
        <v>17939</v>
      </c>
      <c r="H446">
        <v>1</v>
      </c>
      <c r="I446">
        <v>1</v>
      </c>
      <c r="K446">
        <v>1</v>
      </c>
      <c r="L446" t="s">
        <v>20095</v>
      </c>
      <c r="M446">
        <v>0</v>
      </c>
    </row>
    <row r="447" spans="1:13" x14ac:dyDescent="0.3">
      <c r="A447" t="s">
        <v>20987</v>
      </c>
      <c r="B447" s="1">
        <v>44092</v>
      </c>
      <c r="C447">
        <v>94108</v>
      </c>
      <c r="D447" t="s">
        <v>20106</v>
      </c>
      <c r="E447" t="s">
        <v>20988</v>
      </c>
      <c r="F447" s="1"/>
      <c r="G447" t="s">
        <v>4835</v>
      </c>
      <c r="H447">
        <v>1</v>
      </c>
      <c r="I447">
        <v>1</v>
      </c>
      <c r="K447">
        <v>1</v>
      </c>
      <c r="L447" t="s">
        <v>20095</v>
      </c>
      <c r="M447">
        <v>0</v>
      </c>
    </row>
    <row r="448" spans="1:13" x14ac:dyDescent="0.3">
      <c r="A448" t="s">
        <v>20989</v>
      </c>
      <c r="B448" s="1">
        <v>45437</v>
      </c>
      <c r="C448">
        <v>39534</v>
      </c>
      <c r="D448" t="s">
        <v>44</v>
      </c>
      <c r="E448" t="s">
        <v>20990</v>
      </c>
      <c r="F448" s="1">
        <v>45495</v>
      </c>
      <c r="G448" t="s">
        <v>2319</v>
      </c>
      <c r="H448">
        <v>0</v>
      </c>
      <c r="I448">
        <v>0</v>
      </c>
      <c r="J448">
        <v>58</v>
      </c>
      <c r="K448">
        <v>0</v>
      </c>
      <c r="L448" t="s">
        <v>20095</v>
      </c>
      <c r="M448">
        <v>0</v>
      </c>
    </row>
    <row r="449" spans="1:13" x14ac:dyDescent="0.3">
      <c r="A449" t="s">
        <v>20991</v>
      </c>
      <c r="B449" s="1">
        <v>45447</v>
      </c>
      <c r="C449">
        <v>10766</v>
      </c>
      <c r="D449" t="s">
        <v>20093</v>
      </c>
      <c r="E449" t="s">
        <v>20992</v>
      </c>
      <c r="F449" s="1">
        <v>45501</v>
      </c>
      <c r="G449" t="s">
        <v>19414</v>
      </c>
      <c r="H449">
        <v>0</v>
      </c>
      <c r="I449">
        <v>0</v>
      </c>
      <c r="J449">
        <v>54</v>
      </c>
      <c r="K449">
        <v>0</v>
      </c>
      <c r="L449" t="s">
        <v>20100</v>
      </c>
      <c r="M449">
        <v>1</v>
      </c>
    </row>
    <row r="450" spans="1:13" x14ac:dyDescent="0.3">
      <c r="A450" t="s">
        <v>20993</v>
      </c>
      <c r="B450" s="1">
        <v>44022</v>
      </c>
      <c r="C450">
        <v>81098</v>
      </c>
      <c r="D450" t="s">
        <v>20106</v>
      </c>
      <c r="E450" t="s">
        <v>20994</v>
      </c>
      <c r="F450" s="1">
        <v>44079</v>
      </c>
      <c r="G450" t="s">
        <v>14774</v>
      </c>
      <c r="H450">
        <v>0</v>
      </c>
      <c r="I450">
        <v>1</v>
      </c>
      <c r="J450">
        <v>57</v>
      </c>
      <c r="K450">
        <v>0</v>
      </c>
      <c r="L450" t="s">
        <v>20095</v>
      </c>
      <c r="M450">
        <v>0</v>
      </c>
    </row>
    <row r="451" spans="1:13" x14ac:dyDescent="0.3">
      <c r="A451" t="s">
        <v>20995</v>
      </c>
      <c r="B451" s="1">
        <v>44166</v>
      </c>
      <c r="C451">
        <v>96532</v>
      </c>
      <c r="D451" t="s">
        <v>20093</v>
      </c>
      <c r="E451" t="s">
        <v>20996</v>
      </c>
      <c r="F451" s="1">
        <v>44200</v>
      </c>
      <c r="G451" t="s">
        <v>17805</v>
      </c>
      <c r="H451">
        <v>0</v>
      </c>
      <c r="I451">
        <v>1</v>
      </c>
      <c r="J451">
        <v>34</v>
      </c>
      <c r="K451">
        <v>0</v>
      </c>
      <c r="L451" t="s">
        <v>20095</v>
      </c>
      <c r="M451">
        <v>1</v>
      </c>
    </row>
    <row r="452" spans="1:13" x14ac:dyDescent="0.3">
      <c r="A452" t="s">
        <v>20997</v>
      </c>
      <c r="B452" s="1">
        <v>44684</v>
      </c>
      <c r="C452">
        <v>95768</v>
      </c>
      <c r="D452" t="s">
        <v>20093</v>
      </c>
      <c r="E452" t="s">
        <v>20998</v>
      </c>
      <c r="F452" s="1">
        <v>44713</v>
      </c>
      <c r="G452" t="s">
        <v>12679</v>
      </c>
      <c r="H452">
        <v>0</v>
      </c>
      <c r="I452">
        <v>1</v>
      </c>
      <c r="J452">
        <v>29</v>
      </c>
      <c r="K452">
        <v>0</v>
      </c>
      <c r="L452" t="s">
        <v>20095</v>
      </c>
      <c r="M452">
        <v>1</v>
      </c>
    </row>
    <row r="453" spans="1:13" x14ac:dyDescent="0.3">
      <c r="A453" t="s">
        <v>20999</v>
      </c>
      <c r="B453" s="1">
        <v>45412</v>
      </c>
      <c r="C453">
        <v>27605</v>
      </c>
      <c r="D453" t="s">
        <v>20093</v>
      </c>
      <c r="E453" t="s">
        <v>21000</v>
      </c>
      <c r="F453" s="1">
        <v>45482</v>
      </c>
      <c r="G453" t="s">
        <v>117</v>
      </c>
      <c r="H453">
        <v>0</v>
      </c>
      <c r="I453">
        <v>0</v>
      </c>
      <c r="J453">
        <v>70</v>
      </c>
      <c r="K453">
        <v>0</v>
      </c>
      <c r="L453" t="s">
        <v>20095</v>
      </c>
      <c r="M453">
        <v>1</v>
      </c>
    </row>
    <row r="454" spans="1:13" x14ac:dyDescent="0.3">
      <c r="A454" t="s">
        <v>21001</v>
      </c>
      <c r="B454" s="1">
        <v>44679</v>
      </c>
      <c r="C454">
        <v>67708</v>
      </c>
      <c r="D454" t="s">
        <v>20093</v>
      </c>
      <c r="E454" t="s">
        <v>21002</v>
      </c>
      <c r="F454" s="1">
        <v>44698</v>
      </c>
      <c r="G454" t="s">
        <v>17164</v>
      </c>
      <c r="H454">
        <v>0</v>
      </c>
      <c r="I454">
        <v>1</v>
      </c>
      <c r="J454">
        <v>19</v>
      </c>
      <c r="K454">
        <v>0</v>
      </c>
      <c r="L454" t="s">
        <v>20095</v>
      </c>
      <c r="M454">
        <v>1</v>
      </c>
    </row>
    <row r="455" spans="1:13" x14ac:dyDescent="0.3">
      <c r="A455" t="s">
        <v>21003</v>
      </c>
      <c r="B455" s="1">
        <v>43884</v>
      </c>
      <c r="C455">
        <v>29020</v>
      </c>
      <c r="D455" t="s">
        <v>20106</v>
      </c>
      <c r="E455" t="s">
        <v>21004</v>
      </c>
      <c r="F455" s="1">
        <v>43954</v>
      </c>
      <c r="G455" t="s">
        <v>15643</v>
      </c>
      <c r="H455">
        <v>0</v>
      </c>
      <c r="I455">
        <v>0</v>
      </c>
      <c r="J455">
        <v>70</v>
      </c>
      <c r="K455">
        <v>0</v>
      </c>
      <c r="L455" t="s">
        <v>20095</v>
      </c>
      <c r="M455">
        <v>0</v>
      </c>
    </row>
    <row r="456" spans="1:13" x14ac:dyDescent="0.3">
      <c r="A456" t="s">
        <v>21005</v>
      </c>
      <c r="B456" s="1">
        <v>45304</v>
      </c>
      <c r="C456">
        <v>85087</v>
      </c>
      <c r="D456" t="s">
        <v>20093</v>
      </c>
      <c r="E456" t="s">
        <v>21006</v>
      </c>
      <c r="F456" s="1">
        <v>45344</v>
      </c>
      <c r="G456" t="s">
        <v>2709</v>
      </c>
      <c r="H456">
        <v>0</v>
      </c>
      <c r="I456">
        <v>1</v>
      </c>
      <c r="J456">
        <v>40</v>
      </c>
      <c r="K456">
        <v>0</v>
      </c>
      <c r="L456" t="s">
        <v>20095</v>
      </c>
      <c r="M456">
        <v>1</v>
      </c>
    </row>
    <row r="457" spans="1:13" x14ac:dyDescent="0.3">
      <c r="A457" t="s">
        <v>21007</v>
      </c>
      <c r="B457" s="1">
        <v>45512</v>
      </c>
      <c r="C457">
        <v>67594</v>
      </c>
      <c r="D457" t="s">
        <v>44</v>
      </c>
      <c r="E457" t="s">
        <v>21008</v>
      </c>
      <c r="F457" s="1">
        <v>45530</v>
      </c>
      <c r="G457" t="s">
        <v>16821</v>
      </c>
      <c r="H457">
        <v>0</v>
      </c>
      <c r="I457">
        <v>1</v>
      </c>
      <c r="J457">
        <v>18</v>
      </c>
      <c r="K457">
        <v>0</v>
      </c>
      <c r="L457" t="s">
        <v>20095</v>
      </c>
      <c r="M457">
        <v>0</v>
      </c>
    </row>
    <row r="458" spans="1:13" x14ac:dyDescent="0.3">
      <c r="A458" t="s">
        <v>21009</v>
      </c>
      <c r="B458" s="1">
        <v>44997</v>
      </c>
      <c r="C458">
        <v>26859</v>
      </c>
      <c r="D458" t="s">
        <v>44</v>
      </c>
      <c r="E458" t="s">
        <v>21010</v>
      </c>
      <c r="F458" s="1">
        <v>45047</v>
      </c>
      <c r="G458" t="s">
        <v>17447</v>
      </c>
      <c r="H458">
        <v>0</v>
      </c>
      <c r="I458">
        <v>0</v>
      </c>
      <c r="J458">
        <v>50</v>
      </c>
      <c r="K458">
        <v>0</v>
      </c>
      <c r="L458" t="s">
        <v>20095</v>
      </c>
      <c r="M458">
        <v>0</v>
      </c>
    </row>
    <row r="459" spans="1:13" x14ac:dyDescent="0.3">
      <c r="A459" t="s">
        <v>21011</v>
      </c>
      <c r="B459" s="1">
        <v>43886</v>
      </c>
      <c r="C459">
        <v>95448</v>
      </c>
      <c r="D459" t="s">
        <v>20106</v>
      </c>
      <c r="E459" t="s">
        <v>21012</v>
      </c>
      <c r="F459" s="1">
        <v>43935</v>
      </c>
      <c r="G459" t="s">
        <v>8835</v>
      </c>
      <c r="H459">
        <v>0</v>
      </c>
      <c r="I459">
        <v>1</v>
      </c>
      <c r="J459">
        <v>49</v>
      </c>
      <c r="K459">
        <v>0</v>
      </c>
      <c r="L459" t="s">
        <v>20095</v>
      </c>
      <c r="M459">
        <v>0</v>
      </c>
    </row>
    <row r="460" spans="1:13" x14ac:dyDescent="0.3">
      <c r="A460" t="s">
        <v>21013</v>
      </c>
      <c r="B460" s="1">
        <v>44801</v>
      </c>
      <c r="C460">
        <v>46908</v>
      </c>
      <c r="D460" t="s">
        <v>20093</v>
      </c>
      <c r="E460" t="s">
        <v>21014</v>
      </c>
      <c r="F460" s="1">
        <v>44838</v>
      </c>
      <c r="G460" t="s">
        <v>560</v>
      </c>
      <c r="H460">
        <v>0</v>
      </c>
      <c r="I460">
        <v>0</v>
      </c>
      <c r="J460">
        <v>37</v>
      </c>
      <c r="K460">
        <v>0</v>
      </c>
      <c r="L460" t="s">
        <v>20095</v>
      </c>
      <c r="M460">
        <v>1</v>
      </c>
    </row>
    <row r="461" spans="1:13" x14ac:dyDescent="0.3">
      <c r="A461" t="s">
        <v>21015</v>
      </c>
      <c r="B461" s="1">
        <v>44662</v>
      </c>
      <c r="C461">
        <v>92512</v>
      </c>
      <c r="D461" t="s">
        <v>20093</v>
      </c>
      <c r="E461" t="s">
        <v>21016</v>
      </c>
      <c r="F461" s="1">
        <v>44678</v>
      </c>
      <c r="G461" t="s">
        <v>10366</v>
      </c>
      <c r="H461">
        <v>0</v>
      </c>
      <c r="I461">
        <v>1</v>
      </c>
      <c r="J461">
        <v>16</v>
      </c>
      <c r="K461">
        <v>0</v>
      </c>
      <c r="L461" t="s">
        <v>20095</v>
      </c>
      <c r="M461">
        <v>1</v>
      </c>
    </row>
    <row r="462" spans="1:13" x14ac:dyDescent="0.3">
      <c r="A462" t="s">
        <v>21017</v>
      </c>
      <c r="B462" s="1">
        <v>45290</v>
      </c>
      <c r="C462">
        <v>87519</v>
      </c>
      <c r="D462" t="s">
        <v>44</v>
      </c>
      <c r="E462" t="s">
        <v>21018</v>
      </c>
      <c r="F462" s="1">
        <v>45328</v>
      </c>
      <c r="G462" t="s">
        <v>15842</v>
      </c>
      <c r="H462">
        <v>0</v>
      </c>
      <c r="I462">
        <v>1</v>
      </c>
      <c r="J462">
        <v>38</v>
      </c>
      <c r="K462">
        <v>0</v>
      </c>
      <c r="L462" t="s">
        <v>20095</v>
      </c>
      <c r="M462">
        <v>0</v>
      </c>
    </row>
    <row r="463" spans="1:13" x14ac:dyDescent="0.3">
      <c r="A463" t="s">
        <v>21019</v>
      </c>
      <c r="B463" s="1">
        <v>45164</v>
      </c>
      <c r="C463">
        <v>20946</v>
      </c>
      <c r="D463" t="s">
        <v>44</v>
      </c>
      <c r="E463" t="s">
        <v>21020</v>
      </c>
      <c r="F463" s="1">
        <v>45232</v>
      </c>
      <c r="G463" t="s">
        <v>20035</v>
      </c>
      <c r="H463">
        <v>0</v>
      </c>
      <c r="I463">
        <v>0</v>
      </c>
      <c r="J463">
        <v>68</v>
      </c>
      <c r="K463">
        <v>0</v>
      </c>
      <c r="L463" t="s">
        <v>20095</v>
      </c>
      <c r="M463">
        <v>0</v>
      </c>
    </row>
    <row r="464" spans="1:13" x14ac:dyDescent="0.3">
      <c r="A464" t="s">
        <v>21021</v>
      </c>
      <c r="B464" s="1">
        <v>44046</v>
      </c>
      <c r="C464">
        <v>39328</v>
      </c>
      <c r="D464" t="s">
        <v>44</v>
      </c>
      <c r="E464" t="s">
        <v>21022</v>
      </c>
      <c r="F464" s="1">
        <v>44105</v>
      </c>
      <c r="G464" t="s">
        <v>19651</v>
      </c>
      <c r="H464">
        <v>0</v>
      </c>
      <c r="I464">
        <v>0</v>
      </c>
      <c r="J464">
        <v>59</v>
      </c>
      <c r="K464">
        <v>0</v>
      </c>
      <c r="L464" t="s">
        <v>20095</v>
      </c>
      <c r="M464">
        <v>0</v>
      </c>
    </row>
    <row r="465" spans="1:13" x14ac:dyDescent="0.3">
      <c r="A465" t="s">
        <v>21023</v>
      </c>
      <c r="B465" s="1">
        <v>44722</v>
      </c>
      <c r="C465">
        <v>25176</v>
      </c>
      <c r="D465" t="s">
        <v>44</v>
      </c>
      <c r="E465" t="s">
        <v>21024</v>
      </c>
      <c r="F465" s="1">
        <v>44779</v>
      </c>
      <c r="G465" t="s">
        <v>15037</v>
      </c>
      <c r="H465">
        <v>0</v>
      </c>
      <c r="I465">
        <v>0</v>
      </c>
      <c r="J465">
        <v>57</v>
      </c>
      <c r="K465">
        <v>0</v>
      </c>
      <c r="L465" t="s">
        <v>20095</v>
      </c>
      <c r="M465">
        <v>0</v>
      </c>
    </row>
    <row r="466" spans="1:13" x14ac:dyDescent="0.3">
      <c r="A466" t="s">
        <v>21025</v>
      </c>
      <c r="B466" s="1">
        <v>45024</v>
      </c>
      <c r="C466">
        <v>11767</v>
      </c>
      <c r="D466" t="s">
        <v>20093</v>
      </c>
      <c r="E466" t="s">
        <v>21026</v>
      </c>
      <c r="F466" s="1">
        <v>45047</v>
      </c>
      <c r="G466" t="s">
        <v>19003</v>
      </c>
      <c r="H466">
        <v>0</v>
      </c>
      <c r="I466">
        <v>0</v>
      </c>
      <c r="J466">
        <v>23</v>
      </c>
      <c r="K466">
        <v>0</v>
      </c>
      <c r="L466" t="s">
        <v>20100</v>
      </c>
      <c r="M466">
        <v>1</v>
      </c>
    </row>
    <row r="467" spans="1:13" x14ac:dyDescent="0.3">
      <c r="A467" t="s">
        <v>21027</v>
      </c>
      <c r="B467" s="1">
        <v>43885</v>
      </c>
      <c r="C467">
        <v>66768</v>
      </c>
      <c r="D467" t="s">
        <v>20093</v>
      </c>
      <c r="E467" t="s">
        <v>21028</v>
      </c>
      <c r="F467" s="1">
        <v>43954</v>
      </c>
      <c r="G467" t="s">
        <v>786</v>
      </c>
      <c r="H467">
        <v>0</v>
      </c>
      <c r="I467">
        <v>1</v>
      </c>
      <c r="J467">
        <v>69</v>
      </c>
      <c r="K467">
        <v>0</v>
      </c>
      <c r="L467" t="s">
        <v>20095</v>
      </c>
      <c r="M467">
        <v>1</v>
      </c>
    </row>
    <row r="468" spans="1:13" x14ac:dyDescent="0.3">
      <c r="A468" t="s">
        <v>21029</v>
      </c>
      <c r="B468" s="1">
        <v>45253</v>
      </c>
      <c r="C468">
        <v>44525</v>
      </c>
      <c r="D468" t="s">
        <v>44</v>
      </c>
      <c r="E468" t="s">
        <v>21030</v>
      </c>
      <c r="F468" s="1">
        <v>45332</v>
      </c>
      <c r="G468" t="s">
        <v>257</v>
      </c>
      <c r="H468">
        <v>0</v>
      </c>
      <c r="I468">
        <v>0</v>
      </c>
      <c r="J468">
        <v>79</v>
      </c>
      <c r="K468">
        <v>0</v>
      </c>
      <c r="L468" t="s">
        <v>20095</v>
      </c>
      <c r="M468">
        <v>0</v>
      </c>
    </row>
    <row r="469" spans="1:13" x14ac:dyDescent="0.3">
      <c r="A469" t="s">
        <v>21031</v>
      </c>
      <c r="B469" s="1">
        <v>44181</v>
      </c>
      <c r="C469">
        <v>3371</v>
      </c>
      <c r="D469" t="s">
        <v>20093</v>
      </c>
      <c r="E469" t="s">
        <v>21032</v>
      </c>
      <c r="F469" s="1">
        <v>44196</v>
      </c>
      <c r="G469" t="s">
        <v>7287</v>
      </c>
      <c r="H469">
        <v>0</v>
      </c>
      <c r="I469">
        <v>0</v>
      </c>
      <c r="J469">
        <v>15</v>
      </c>
      <c r="K469">
        <v>0</v>
      </c>
      <c r="L469" t="s">
        <v>20138</v>
      </c>
      <c r="M469">
        <v>1</v>
      </c>
    </row>
    <row r="470" spans="1:13" x14ac:dyDescent="0.3">
      <c r="A470" t="s">
        <v>21033</v>
      </c>
      <c r="B470" s="1">
        <v>44092</v>
      </c>
      <c r="C470">
        <v>36010</v>
      </c>
      <c r="D470" t="s">
        <v>44</v>
      </c>
      <c r="E470" t="s">
        <v>21034</v>
      </c>
      <c r="F470" s="1">
        <v>44122</v>
      </c>
      <c r="G470" t="s">
        <v>14142</v>
      </c>
      <c r="H470">
        <v>0</v>
      </c>
      <c r="I470">
        <v>0</v>
      </c>
      <c r="J470">
        <v>30</v>
      </c>
      <c r="K470">
        <v>0</v>
      </c>
      <c r="L470" t="s">
        <v>20095</v>
      </c>
      <c r="M470">
        <v>0</v>
      </c>
    </row>
    <row r="471" spans="1:13" x14ac:dyDescent="0.3">
      <c r="A471" t="s">
        <v>21035</v>
      </c>
      <c r="B471" s="1">
        <v>44414</v>
      </c>
      <c r="C471">
        <v>67016</v>
      </c>
      <c r="D471" t="s">
        <v>20093</v>
      </c>
      <c r="E471" t="s">
        <v>21036</v>
      </c>
      <c r="F471" s="1">
        <v>44427</v>
      </c>
      <c r="G471" t="s">
        <v>16005</v>
      </c>
      <c r="H471">
        <v>0</v>
      </c>
      <c r="I471">
        <v>1</v>
      </c>
      <c r="J471">
        <v>13</v>
      </c>
      <c r="K471">
        <v>0</v>
      </c>
      <c r="L471" t="s">
        <v>20095</v>
      </c>
      <c r="M471">
        <v>1</v>
      </c>
    </row>
    <row r="472" spans="1:13" x14ac:dyDescent="0.3">
      <c r="A472" t="s">
        <v>21037</v>
      </c>
      <c r="B472" s="1">
        <v>43935</v>
      </c>
      <c r="C472">
        <v>34492</v>
      </c>
      <c r="D472" t="s">
        <v>20093</v>
      </c>
      <c r="E472" t="s">
        <v>21038</v>
      </c>
      <c r="F472" s="1"/>
      <c r="G472" t="s">
        <v>5640</v>
      </c>
      <c r="H472">
        <v>1</v>
      </c>
      <c r="I472">
        <v>0</v>
      </c>
      <c r="K472">
        <v>1</v>
      </c>
      <c r="L472" t="s">
        <v>20095</v>
      </c>
      <c r="M472">
        <v>1</v>
      </c>
    </row>
    <row r="473" spans="1:13" x14ac:dyDescent="0.3">
      <c r="A473" t="s">
        <v>21039</v>
      </c>
      <c r="B473" s="1">
        <v>44065</v>
      </c>
      <c r="C473">
        <v>92837</v>
      </c>
      <c r="D473" t="s">
        <v>20093</v>
      </c>
      <c r="E473" t="s">
        <v>21040</v>
      </c>
      <c r="F473" s="1"/>
      <c r="G473" t="s">
        <v>11439</v>
      </c>
      <c r="H473">
        <v>1</v>
      </c>
      <c r="I473">
        <v>1</v>
      </c>
      <c r="K473">
        <v>1</v>
      </c>
      <c r="L473" t="s">
        <v>20095</v>
      </c>
      <c r="M473">
        <v>1</v>
      </c>
    </row>
    <row r="474" spans="1:13" x14ac:dyDescent="0.3">
      <c r="A474" t="s">
        <v>21041</v>
      </c>
      <c r="B474" s="1">
        <v>44975</v>
      </c>
      <c r="C474">
        <v>44360</v>
      </c>
      <c r="D474" t="s">
        <v>20093</v>
      </c>
      <c r="E474" t="s">
        <v>21042</v>
      </c>
      <c r="F474" s="1">
        <v>44995</v>
      </c>
      <c r="G474" t="s">
        <v>18122</v>
      </c>
      <c r="H474">
        <v>0</v>
      </c>
      <c r="I474">
        <v>0</v>
      </c>
      <c r="J474">
        <v>20</v>
      </c>
      <c r="K474">
        <v>0</v>
      </c>
      <c r="L474" t="s">
        <v>20095</v>
      </c>
      <c r="M474">
        <v>1</v>
      </c>
    </row>
    <row r="475" spans="1:13" x14ac:dyDescent="0.3">
      <c r="A475" t="s">
        <v>21043</v>
      </c>
      <c r="B475" s="1">
        <v>44863</v>
      </c>
      <c r="C475">
        <v>53011</v>
      </c>
      <c r="D475" t="s">
        <v>20106</v>
      </c>
      <c r="E475" t="s">
        <v>21044</v>
      </c>
      <c r="F475" s="1">
        <v>44915</v>
      </c>
      <c r="G475" t="s">
        <v>19003</v>
      </c>
      <c r="H475">
        <v>0</v>
      </c>
      <c r="I475">
        <v>1</v>
      </c>
      <c r="J475">
        <v>52</v>
      </c>
      <c r="K475">
        <v>0</v>
      </c>
      <c r="L475" t="s">
        <v>20095</v>
      </c>
      <c r="M475">
        <v>0</v>
      </c>
    </row>
    <row r="476" spans="1:13" x14ac:dyDescent="0.3">
      <c r="A476" t="s">
        <v>21045</v>
      </c>
      <c r="B476" s="1">
        <v>45563</v>
      </c>
      <c r="C476">
        <v>37124</v>
      </c>
      <c r="D476" t="s">
        <v>20093</v>
      </c>
      <c r="E476" t="s">
        <v>21046</v>
      </c>
      <c r="F476" s="1"/>
      <c r="G476" t="s">
        <v>6927</v>
      </c>
      <c r="H476">
        <v>1</v>
      </c>
      <c r="I476">
        <v>0</v>
      </c>
      <c r="K476">
        <v>1</v>
      </c>
      <c r="L476" t="s">
        <v>20095</v>
      </c>
      <c r="M476">
        <v>1</v>
      </c>
    </row>
    <row r="477" spans="1:13" x14ac:dyDescent="0.3">
      <c r="A477" t="s">
        <v>21047</v>
      </c>
      <c r="B477" s="1">
        <v>44446</v>
      </c>
      <c r="C477">
        <v>94925</v>
      </c>
      <c r="D477" t="s">
        <v>44</v>
      </c>
      <c r="E477" t="s">
        <v>21048</v>
      </c>
      <c r="F477" s="1">
        <v>44528</v>
      </c>
      <c r="G477" t="s">
        <v>9327</v>
      </c>
      <c r="H477">
        <v>0</v>
      </c>
      <c r="I477">
        <v>1</v>
      </c>
      <c r="J477">
        <v>82</v>
      </c>
      <c r="K477">
        <v>0</v>
      </c>
      <c r="L477" t="s">
        <v>20095</v>
      </c>
      <c r="M477">
        <v>0</v>
      </c>
    </row>
    <row r="478" spans="1:13" x14ac:dyDescent="0.3">
      <c r="A478" t="s">
        <v>21049</v>
      </c>
      <c r="B478" s="1">
        <v>44176</v>
      </c>
      <c r="C478">
        <v>24772</v>
      </c>
      <c r="D478" t="s">
        <v>20106</v>
      </c>
      <c r="E478" t="s">
        <v>21050</v>
      </c>
      <c r="F478" s="1">
        <v>44200</v>
      </c>
      <c r="G478" t="s">
        <v>17791</v>
      </c>
      <c r="H478">
        <v>0</v>
      </c>
      <c r="I478">
        <v>0</v>
      </c>
      <c r="J478">
        <v>24</v>
      </c>
      <c r="K478">
        <v>0</v>
      </c>
      <c r="L478" t="s">
        <v>20095</v>
      </c>
      <c r="M478">
        <v>0</v>
      </c>
    </row>
    <row r="479" spans="1:13" x14ac:dyDescent="0.3">
      <c r="A479" t="s">
        <v>21051</v>
      </c>
      <c r="B479" s="1">
        <v>44353</v>
      </c>
      <c r="C479">
        <v>97323</v>
      </c>
      <c r="D479" t="s">
        <v>20093</v>
      </c>
      <c r="E479" t="s">
        <v>21052</v>
      </c>
      <c r="F479" s="1"/>
      <c r="G479" t="s">
        <v>7327</v>
      </c>
      <c r="H479">
        <v>1</v>
      </c>
      <c r="I479">
        <v>1</v>
      </c>
      <c r="K479">
        <v>1</v>
      </c>
      <c r="L479" t="s">
        <v>20095</v>
      </c>
      <c r="M479">
        <v>1</v>
      </c>
    </row>
    <row r="480" spans="1:13" x14ac:dyDescent="0.3">
      <c r="A480" t="s">
        <v>21053</v>
      </c>
      <c r="B480" s="1">
        <v>44177</v>
      </c>
      <c r="C480">
        <v>17243</v>
      </c>
      <c r="D480" t="s">
        <v>44</v>
      </c>
      <c r="E480" t="s">
        <v>21054</v>
      </c>
      <c r="F480" s="1">
        <v>44222</v>
      </c>
      <c r="G480" t="s">
        <v>14875</v>
      </c>
      <c r="H480">
        <v>0</v>
      </c>
      <c r="I480">
        <v>0</v>
      </c>
      <c r="J480">
        <v>45</v>
      </c>
      <c r="K480">
        <v>0</v>
      </c>
      <c r="L480" t="s">
        <v>20100</v>
      </c>
      <c r="M480">
        <v>0</v>
      </c>
    </row>
    <row r="481" spans="1:13" x14ac:dyDescent="0.3">
      <c r="A481" t="s">
        <v>21055</v>
      </c>
      <c r="B481" s="1">
        <v>45244</v>
      </c>
      <c r="C481">
        <v>18023</v>
      </c>
      <c r="D481" t="s">
        <v>20093</v>
      </c>
      <c r="E481" t="s">
        <v>21056</v>
      </c>
      <c r="F481" s="1">
        <v>45256</v>
      </c>
      <c r="G481" t="s">
        <v>19042</v>
      </c>
      <c r="H481">
        <v>0</v>
      </c>
      <c r="I481">
        <v>0</v>
      </c>
      <c r="J481">
        <v>12</v>
      </c>
      <c r="K481">
        <v>0</v>
      </c>
      <c r="L481" t="s">
        <v>20100</v>
      </c>
      <c r="M481">
        <v>1</v>
      </c>
    </row>
    <row r="482" spans="1:13" x14ac:dyDescent="0.3">
      <c r="A482" t="s">
        <v>21057</v>
      </c>
      <c r="B482" s="1">
        <v>44290</v>
      </c>
      <c r="C482">
        <v>53098</v>
      </c>
      <c r="D482" t="s">
        <v>20093</v>
      </c>
      <c r="E482" t="s">
        <v>21058</v>
      </c>
      <c r="F482" s="1">
        <v>44358</v>
      </c>
      <c r="G482" t="s">
        <v>11391</v>
      </c>
      <c r="H482">
        <v>0</v>
      </c>
      <c r="I482">
        <v>1</v>
      </c>
      <c r="J482">
        <v>68</v>
      </c>
      <c r="K482">
        <v>0</v>
      </c>
      <c r="L482" t="s">
        <v>20095</v>
      </c>
      <c r="M482">
        <v>1</v>
      </c>
    </row>
    <row r="483" spans="1:13" x14ac:dyDescent="0.3">
      <c r="A483" t="s">
        <v>21059</v>
      </c>
      <c r="B483" s="1">
        <v>44387</v>
      </c>
      <c r="C483">
        <v>45677</v>
      </c>
      <c r="D483" t="s">
        <v>44</v>
      </c>
      <c r="E483" t="s">
        <v>21060</v>
      </c>
      <c r="F483" s="1">
        <v>44476</v>
      </c>
      <c r="G483" t="s">
        <v>9947</v>
      </c>
      <c r="H483">
        <v>0</v>
      </c>
      <c r="I483">
        <v>0</v>
      </c>
      <c r="J483">
        <v>89</v>
      </c>
      <c r="K483">
        <v>0</v>
      </c>
      <c r="L483" t="s">
        <v>20095</v>
      </c>
      <c r="M483">
        <v>0</v>
      </c>
    </row>
    <row r="484" spans="1:13" x14ac:dyDescent="0.3">
      <c r="A484" t="s">
        <v>21061</v>
      </c>
      <c r="B484" s="1">
        <v>44437</v>
      </c>
      <c r="C484">
        <v>1895</v>
      </c>
      <c r="D484" t="s">
        <v>20093</v>
      </c>
      <c r="E484" t="s">
        <v>21062</v>
      </c>
      <c r="F484" s="1">
        <v>44476</v>
      </c>
      <c r="G484" t="s">
        <v>9178</v>
      </c>
      <c r="H484">
        <v>0</v>
      </c>
      <c r="I484">
        <v>0</v>
      </c>
      <c r="J484">
        <v>39</v>
      </c>
      <c r="K484">
        <v>0</v>
      </c>
      <c r="L484" t="s">
        <v>20138</v>
      </c>
      <c r="M484">
        <v>1</v>
      </c>
    </row>
    <row r="485" spans="1:13" x14ac:dyDescent="0.3">
      <c r="A485" t="s">
        <v>21063</v>
      </c>
      <c r="B485" s="1">
        <v>44635</v>
      </c>
      <c r="C485">
        <v>30283</v>
      </c>
      <c r="D485" t="s">
        <v>44</v>
      </c>
      <c r="E485" t="s">
        <v>21064</v>
      </c>
      <c r="F485" s="1">
        <v>44689</v>
      </c>
      <c r="G485" t="s">
        <v>15607</v>
      </c>
      <c r="H485">
        <v>0</v>
      </c>
      <c r="I485">
        <v>0</v>
      </c>
      <c r="J485">
        <v>54</v>
      </c>
      <c r="K485">
        <v>0</v>
      </c>
      <c r="L485" t="s">
        <v>20095</v>
      </c>
      <c r="M485">
        <v>0</v>
      </c>
    </row>
    <row r="486" spans="1:13" x14ac:dyDescent="0.3">
      <c r="A486" t="s">
        <v>21065</v>
      </c>
      <c r="B486" s="1">
        <v>44801</v>
      </c>
      <c r="C486">
        <v>1817</v>
      </c>
      <c r="D486" t="s">
        <v>20093</v>
      </c>
      <c r="E486" t="s">
        <v>21066</v>
      </c>
      <c r="F486" s="1">
        <v>44832</v>
      </c>
      <c r="G486" t="s">
        <v>8502</v>
      </c>
      <c r="H486">
        <v>0</v>
      </c>
      <c r="I486">
        <v>0</v>
      </c>
      <c r="J486">
        <v>31</v>
      </c>
      <c r="K486">
        <v>0</v>
      </c>
      <c r="L486" t="s">
        <v>20138</v>
      </c>
      <c r="M486">
        <v>1</v>
      </c>
    </row>
    <row r="487" spans="1:13" x14ac:dyDescent="0.3">
      <c r="A487" t="s">
        <v>21067</v>
      </c>
      <c r="B487" s="1">
        <v>45622</v>
      </c>
      <c r="C487">
        <v>55456</v>
      </c>
      <c r="D487" t="s">
        <v>44</v>
      </c>
      <c r="E487" t="s">
        <v>21068</v>
      </c>
      <c r="F487" s="1">
        <v>45647</v>
      </c>
      <c r="G487" t="s">
        <v>11405</v>
      </c>
      <c r="H487">
        <v>0</v>
      </c>
      <c r="I487">
        <v>1</v>
      </c>
      <c r="J487">
        <v>25</v>
      </c>
      <c r="K487">
        <v>0</v>
      </c>
      <c r="L487" t="s">
        <v>20095</v>
      </c>
      <c r="M487">
        <v>0</v>
      </c>
    </row>
    <row r="488" spans="1:13" x14ac:dyDescent="0.3">
      <c r="A488" t="s">
        <v>21069</v>
      </c>
      <c r="B488" s="1">
        <v>45054</v>
      </c>
      <c r="C488">
        <v>64850</v>
      </c>
      <c r="D488" t="s">
        <v>44</v>
      </c>
      <c r="E488" t="s">
        <v>21070</v>
      </c>
      <c r="F488" s="1">
        <v>45095</v>
      </c>
      <c r="G488" t="s">
        <v>7578</v>
      </c>
      <c r="H488">
        <v>0</v>
      </c>
      <c r="I488">
        <v>1</v>
      </c>
      <c r="J488">
        <v>41</v>
      </c>
      <c r="K488">
        <v>0</v>
      </c>
      <c r="L488" t="s">
        <v>20095</v>
      </c>
      <c r="M488">
        <v>0</v>
      </c>
    </row>
    <row r="489" spans="1:13" x14ac:dyDescent="0.3">
      <c r="A489" t="s">
        <v>21071</v>
      </c>
      <c r="B489" s="1">
        <v>44364</v>
      </c>
      <c r="C489">
        <v>90892</v>
      </c>
      <c r="D489" t="s">
        <v>20093</v>
      </c>
      <c r="E489" t="s">
        <v>21072</v>
      </c>
      <c r="F489" s="1">
        <v>44389</v>
      </c>
      <c r="G489" t="s">
        <v>11554</v>
      </c>
      <c r="H489">
        <v>0</v>
      </c>
      <c r="I489">
        <v>1</v>
      </c>
      <c r="J489">
        <v>25</v>
      </c>
      <c r="K489">
        <v>0</v>
      </c>
      <c r="L489" t="s">
        <v>20095</v>
      </c>
      <c r="M489">
        <v>1</v>
      </c>
    </row>
    <row r="490" spans="1:13" x14ac:dyDescent="0.3">
      <c r="A490" t="s">
        <v>21073</v>
      </c>
      <c r="B490" s="1">
        <v>44973</v>
      </c>
      <c r="C490">
        <v>64352</v>
      </c>
      <c r="D490" t="s">
        <v>20093</v>
      </c>
      <c r="E490" t="s">
        <v>21074</v>
      </c>
      <c r="F490" s="1">
        <v>44983</v>
      </c>
      <c r="G490" t="s">
        <v>13915</v>
      </c>
      <c r="H490">
        <v>0</v>
      </c>
      <c r="I490">
        <v>1</v>
      </c>
      <c r="J490">
        <v>10</v>
      </c>
      <c r="K490">
        <v>0</v>
      </c>
      <c r="L490" t="s">
        <v>20095</v>
      </c>
      <c r="M490">
        <v>1</v>
      </c>
    </row>
    <row r="491" spans="1:13" x14ac:dyDescent="0.3">
      <c r="A491" t="s">
        <v>21075</v>
      </c>
      <c r="B491" s="1">
        <v>45225</v>
      </c>
      <c r="C491">
        <v>97295</v>
      </c>
      <c r="D491" t="s">
        <v>20106</v>
      </c>
      <c r="E491" t="s">
        <v>21076</v>
      </c>
      <c r="F491" s="1">
        <v>45272</v>
      </c>
      <c r="G491" t="s">
        <v>1704</v>
      </c>
      <c r="H491">
        <v>0</v>
      </c>
      <c r="I491">
        <v>1</v>
      </c>
      <c r="J491">
        <v>47</v>
      </c>
      <c r="K491">
        <v>0</v>
      </c>
      <c r="L491" t="s">
        <v>20095</v>
      </c>
      <c r="M491">
        <v>0</v>
      </c>
    </row>
    <row r="492" spans="1:13" x14ac:dyDescent="0.3">
      <c r="A492" t="s">
        <v>21077</v>
      </c>
      <c r="B492" s="1">
        <v>45578</v>
      </c>
      <c r="C492">
        <v>93411</v>
      </c>
      <c r="D492" t="s">
        <v>20106</v>
      </c>
      <c r="E492" t="s">
        <v>21078</v>
      </c>
      <c r="F492" s="1">
        <v>45619</v>
      </c>
      <c r="G492" t="s">
        <v>7566</v>
      </c>
      <c r="H492">
        <v>0</v>
      </c>
      <c r="I492">
        <v>1</v>
      </c>
      <c r="J492">
        <v>41</v>
      </c>
      <c r="K492">
        <v>0</v>
      </c>
      <c r="L492" t="s">
        <v>20095</v>
      </c>
      <c r="M492">
        <v>0</v>
      </c>
    </row>
    <row r="493" spans="1:13" x14ac:dyDescent="0.3">
      <c r="A493" t="s">
        <v>21079</v>
      </c>
      <c r="B493" s="1">
        <v>45153</v>
      </c>
      <c r="C493">
        <v>85257</v>
      </c>
      <c r="D493" t="s">
        <v>44</v>
      </c>
      <c r="E493" t="s">
        <v>21080</v>
      </c>
      <c r="F493" s="1"/>
      <c r="G493" t="s">
        <v>8366</v>
      </c>
      <c r="H493">
        <v>1</v>
      </c>
      <c r="I493">
        <v>1</v>
      </c>
      <c r="K493">
        <v>1</v>
      </c>
      <c r="L493" t="s">
        <v>20095</v>
      </c>
      <c r="M493">
        <v>0</v>
      </c>
    </row>
    <row r="494" spans="1:13" x14ac:dyDescent="0.3">
      <c r="A494" t="s">
        <v>21081</v>
      </c>
      <c r="B494" s="1">
        <v>44681</v>
      </c>
      <c r="C494">
        <v>82789</v>
      </c>
      <c r="D494" t="s">
        <v>44</v>
      </c>
      <c r="E494" t="s">
        <v>21082</v>
      </c>
      <c r="F494" s="1"/>
      <c r="G494" t="s">
        <v>9629</v>
      </c>
      <c r="H494">
        <v>1</v>
      </c>
      <c r="I494">
        <v>1</v>
      </c>
      <c r="K494">
        <v>1</v>
      </c>
      <c r="L494" t="s">
        <v>20095</v>
      </c>
      <c r="M494">
        <v>0</v>
      </c>
    </row>
    <row r="495" spans="1:13" x14ac:dyDescent="0.3">
      <c r="A495" t="s">
        <v>21083</v>
      </c>
      <c r="B495" s="1">
        <v>45578</v>
      </c>
      <c r="C495">
        <v>3967</v>
      </c>
      <c r="D495" t="s">
        <v>20093</v>
      </c>
      <c r="E495" t="s">
        <v>21084</v>
      </c>
      <c r="F495" s="1">
        <v>45660</v>
      </c>
      <c r="G495" t="s">
        <v>14112</v>
      </c>
      <c r="H495">
        <v>0</v>
      </c>
      <c r="I495">
        <v>0</v>
      </c>
      <c r="J495">
        <v>82</v>
      </c>
      <c r="K495">
        <v>0</v>
      </c>
      <c r="L495" t="s">
        <v>20138</v>
      </c>
      <c r="M495">
        <v>1</v>
      </c>
    </row>
    <row r="496" spans="1:13" x14ac:dyDescent="0.3">
      <c r="A496" t="s">
        <v>21085</v>
      </c>
      <c r="B496" s="1">
        <v>44277</v>
      </c>
      <c r="C496">
        <v>46274</v>
      </c>
      <c r="D496" t="s">
        <v>20093</v>
      </c>
      <c r="E496" t="s">
        <v>21086</v>
      </c>
      <c r="F496" s="1">
        <v>44342</v>
      </c>
      <c r="G496" t="s">
        <v>4333</v>
      </c>
      <c r="H496">
        <v>0</v>
      </c>
      <c r="I496">
        <v>0</v>
      </c>
      <c r="J496">
        <v>65</v>
      </c>
      <c r="K496">
        <v>0</v>
      </c>
      <c r="L496" t="s">
        <v>20095</v>
      </c>
      <c r="M496">
        <v>1</v>
      </c>
    </row>
    <row r="497" spans="1:13" x14ac:dyDescent="0.3">
      <c r="A497" t="s">
        <v>21087</v>
      </c>
      <c r="B497" s="1">
        <v>44265</v>
      </c>
      <c r="C497">
        <v>10284</v>
      </c>
      <c r="D497" t="s">
        <v>20106</v>
      </c>
      <c r="E497" t="s">
        <v>21088</v>
      </c>
      <c r="F497" s="1">
        <v>44297</v>
      </c>
      <c r="G497" t="s">
        <v>5167</v>
      </c>
      <c r="H497">
        <v>0</v>
      </c>
      <c r="I497">
        <v>0</v>
      </c>
      <c r="J497">
        <v>32</v>
      </c>
      <c r="K497">
        <v>0</v>
      </c>
      <c r="L497" t="s">
        <v>20100</v>
      </c>
      <c r="M497">
        <v>0</v>
      </c>
    </row>
    <row r="498" spans="1:13" x14ac:dyDescent="0.3">
      <c r="A498" t="s">
        <v>21089</v>
      </c>
      <c r="B498" s="1">
        <v>44436</v>
      </c>
      <c r="C498">
        <v>7092</v>
      </c>
      <c r="D498" t="s">
        <v>20093</v>
      </c>
      <c r="E498" t="s">
        <v>21090</v>
      </c>
      <c r="F498" s="1">
        <v>44469</v>
      </c>
      <c r="G498" t="s">
        <v>14317</v>
      </c>
      <c r="H498">
        <v>0</v>
      </c>
      <c r="I498">
        <v>0</v>
      </c>
      <c r="J498">
        <v>33</v>
      </c>
      <c r="K498">
        <v>0</v>
      </c>
      <c r="L498" t="s">
        <v>20100</v>
      </c>
      <c r="M498">
        <v>1</v>
      </c>
    </row>
    <row r="499" spans="1:13" x14ac:dyDescent="0.3">
      <c r="A499" t="s">
        <v>21091</v>
      </c>
      <c r="B499" s="1">
        <v>44349</v>
      </c>
      <c r="C499">
        <v>11715</v>
      </c>
      <c r="D499" t="s">
        <v>44</v>
      </c>
      <c r="E499" t="s">
        <v>21092</v>
      </c>
      <c r="F499" s="1"/>
      <c r="G499" t="s">
        <v>6274</v>
      </c>
      <c r="H499">
        <v>1</v>
      </c>
      <c r="I499">
        <v>0</v>
      </c>
      <c r="K499">
        <v>1</v>
      </c>
      <c r="L499" t="s">
        <v>20100</v>
      </c>
      <c r="M499">
        <v>0</v>
      </c>
    </row>
    <row r="500" spans="1:13" x14ac:dyDescent="0.3">
      <c r="A500" t="s">
        <v>21093</v>
      </c>
      <c r="B500" s="1">
        <v>44527</v>
      </c>
      <c r="C500">
        <v>32316</v>
      </c>
      <c r="D500" t="s">
        <v>44</v>
      </c>
      <c r="E500" t="s">
        <v>21094</v>
      </c>
      <c r="F500" s="1">
        <v>44594</v>
      </c>
      <c r="G500" t="s">
        <v>5271</v>
      </c>
      <c r="H500">
        <v>0</v>
      </c>
      <c r="I500">
        <v>0</v>
      </c>
      <c r="J500">
        <v>67</v>
      </c>
      <c r="K500">
        <v>0</v>
      </c>
      <c r="L500" t="s">
        <v>20095</v>
      </c>
      <c r="M500">
        <v>0</v>
      </c>
    </row>
    <row r="501" spans="1:13" x14ac:dyDescent="0.3">
      <c r="A501" t="s">
        <v>21095</v>
      </c>
      <c r="B501" s="1">
        <v>44348</v>
      </c>
      <c r="C501">
        <v>9351</v>
      </c>
      <c r="D501" t="s">
        <v>44</v>
      </c>
      <c r="E501" t="s">
        <v>21096</v>
      </c>
      <c r="F501" s="1"/>
      <c r="G501" t="s">
        <v>9500</v>
      </c>
      <c r="H501">
        <v>1</v>
      </c>
      <c r="I501">
        <v>0</v>
      </c>
      <c r="K501">
        <v>1</v>
      </c>
      <c r="L501" t="s">
        <v>20100</v>
      </c>
      <c r="M501">
        <v>0</v>
      </c>
    </row>
    <row r="502" spans="1:13" x14ac:dyDescent="0.3">
      <c r="A502" t="s">
        <v>21097</v>
      </c>
      <c r="B502" s="1">
        <v>44071</v>
      </c>
      <c r="C502">
        <v>90029</v>
      </c>
      <c r="D502" t="s">
        <v>20106</v>
      </c>
      <c r="E502" t="s">
        <v>21098</v>
      </c>
      <c r="F502" s="1">
        <v>44095</v>
      </c>
      <c r="G502" t="s">
        <v>14050</v>
      </c>
      <c r="H502">
        <v>0</v>
      </c>
      <c r="I502">
        <v>1</v>
      </c>
      <c r="J502">
        <v>24</v>
      </c>
      <c r="K502">
        <v>0</v>
      </c>
      <c r="L502" t="s">
        <v>20095</v>
      </c>
      <c r="M502">
        <v>0</v>
      </c>
    </row>
    <row r="503" spans="1:13" x14ac:dyDescent="0.3">
      <c r="A503" t="s">
        <v>21099</v>
      </c>
      <c r="B503" s="1">
        <v>44174</v>
      </c>
      <c r="C503">
        <v>44675</v>
      </c>
      <c r="D503" t="s">
        <v>20106</v>
      </c>
      <c r="E503" t="s">
        <v>21100</v>
      </c>
      <c r="F503" s="1"/>
      <c r="G503" t="s">
        <v>14059</v>
      </c>
      <c r="H503">
        <v>1</v>
      </c>
      <c r="I503">
        <v>0</v>
      </c>
      <c r="K503">
        <v>1</v>
      </c>
      <c r="L503" t="s">
        <v>20095</v>
      </c>
      <c r="M503">
        <v>0</v>
      </c>
    </row>
    <row r="504" spans="1:13" x14ac:dyDescent="0.3">
      <c r="A504" t="s">
        <v>21101</v>
      </c>
      <c r="B504" s="1">
        <v>45195</v>
      </c>
      <c r="C504">
        <v>62674</v>
      </c>
      <c r="D504" t="s">
        <v>20106</v>
      </c>
      <c r="E504" t="s">
        <v>21102</v>
      </c>
      <c r="F504" s="1">
        <v>45233</v>
      </c>
      <c r="G504" t="s">
        <v>17086</v>
      </c>
      <c r="H504">
        <v>0</v>
      </c>
      <c r="I504">
        <v>1</v>
      </c>
      <c r="J504">
        <v>38</v>
      </c>
      <c r="K504">
        <v>0</v>
      </c>
      <c r="L504" t="s">
        <v>20095</v>
      </c>
      <c r="M504">
        <v>0</v>
      </c>
    </row>
    <row r="505" spans="1:13" x14ac:dyDescent="0.3">
      <c r="A505" t="s">
        <v>21103</v>
      </c>
      <c r="B505" s="1">
        <v>44996</v>
      </c>
      <c r="C505">
        <v>49600</v>
      </c>
      <c r="D505" t="s">
        <v>44</v>
      </c>
      <c r="E505" t="s">
        <v>21104</v>
      </c>
      <c r="F505" s="1"/>
      <c r="G505" t="s">
        <v>3796</v>
      </c>
      <c r="H505">
        <v>1</v>
      </c>
      <c r="I505">
        <v>0</v>
      </c>
      <c r="K505">
        <v>1</v>
      </c>
      <c r="L505" t="s">
        <v>20095</v>
      </c>
      <c r="M505">
        <v>0</v>
      </c>
    </row>
    <row r="506" spans="1:13" x14ac:dyDescent="0.3">
      <c r="A506" t="s">
        <v>21105</v>
      </c>
      <c r="B506" s="1">
        <v>45440</v>
      </c>
      <c r="C506">
        <v>38515</v>
      </c>
      <c r="D506" t="s">
        <v>20106</v>
      </c>
      <c r="E506" t="s">
        <v>21106</v>
      </c>
      <c r="F506" s="1"/>
      <c r="G506" t="s">
        <v>15676</v>
      </c>
      <c r="H506">
        <v>1</v>
      </c>
      <c r="I506">
        <v>0</v>
      </c>
      <c r="K506">
        <v>1</v>
      </c>
      <c r="L506" t="s">
        <v>20095</v>
      </c>
      <c r="M506">
        <v>0</v>
      </c>
    </row>
    <row r="507" spans="1:13" x14ac:dyDescent="0.3">
      <c r="A507" t="s">
        <v>21107</v>
      </c>
      <c r="B507" s="1">
        <v>44387</v>
      </c>
      <c r="C507">
        <v>9222</v>
      </c>
      <c r="D507" t="s">
        <v>44</v>
      </c>
      <c r="E507" t="s">
        <v>21108</v>
      </c>
      <c r="F507" s="1"/>
      <c r="G507" t="s">
        <v>16711</v>
      </c>
      <c r="H507">
        <v>1</v>
      </c>
      <c r="I507">
        <v>0</v>
      </c>
      <c r="K507">
        <v>1</v>
      </c>
      <c r="L507" t="s">
        <v>20100</v>
      </c>
      <c r="M507">
        <v>0</v>
      </c>
    </row>
    <row r="508" spans="1:13" x14ac:dyDescent="0.3">
      <c r="A508" t="s">
        <v>21109</v>
      </c>
      <c r="B508" s="1">
        <v>44452</v>
      </c>
      <c r="C508">
        <v>30392</v>
      </c>
      <c r="D508" t="s">
        <v>20093</v>
      </c>
      <c r="E508" t="s">
        <v>21110</v>
      </c>
      <c r="F508" s="1">
        <v>44539</v>
      </c>
      <c r="G508" t="s">
        <v>2290</v>
      </c>
      <c r="H508">
        <v>0</v>
      </c>
      <c r="I508">
        <v>0</v>
      </c>
      <c r="J508">
        <v>87</v>
      </c>
      <c r="K508">
        <v>0</v>
      </c>
      <c r="L508" t="s">
        <v>20095</v>
      </c>
      <c r="M508">
        <v>1</v>
      </c>
    </row>
    <row r="509" spans="1:13" x14ac:dyDescent="0.3">
      <c r="A509" t="s">
        <v>21111</v>
      </c>
      <c r="B509" s="1">
        <v>44823</v>
      </c>
      <c r="C509">
        <v>62661</v>
      </c>
      <c r="D509" t="s">
        <v>20106</v>
      </c>
      <c r="E509" t="s">
        <v>21112</v>
      </c>
      <c r="F509" s="1">
        <v>44903</v>
      </c>
      <c r="G509" t="s">
        <v>5801</v>
      </c>
      <c r="H509">
        <v>0</v>
      </c>
      <c r="I509">
        <v>1</v>
      </c>
      <c r="J509">
        <v>80</v>
      </c>
      <c r="K509">
        <v>0</v>
      </c>
      <c r="L509" t="s">
        <v>20095</v>
      </c>
      <c r="M509">
        <v>0</v>
      </c>
    </row>
    <row r="510" spans="1:13" x14ac:dyDescent="0.3">
      <c r="A510" t="s">
        <v>21113</v>
      </c>
      <c r="B510" s="1">
        <v>45641</v>
      </c>
      <c r="C510">
        <v>51401</v>
      </c>
      <c r="D510" t="s">
        <v>44</v>
      </c>
      <c r="E510" t="s">
        <v>21114</v>
      </c>
      <c r="F510" s="1">
        <v>45660</v>
      </c>
      <c r="G510" t="s">
        <v>11370</v>
      </c>
      <c r="H510">
        <v>0</v>
      </c>
      <c r="I510">
        <v>1</v>
      </c>
      <c r="J510">
        <v>19</v>
      </c>
      <c r="K510">
        <v>0</v>
      </c>
      <c r="L510" t="s">
        <v>20095</v>
      </c>
      <c r="M510">
        <v>0</v>
      </c>
    </row>
    <row r="511" spans="1:13" x14ac:dyDescent="0.3">
      <c r="A511" t="s">
        <v>21115</v>
      </c>
      <c r="B511" s="1">
        <v>45398</v>
      </c>
      <c r="C511">
        <v>98398</v>
      </c>
      <c r="D511" t="s">
        <v>44</v>
      </c>
      <c r="E511" t="s">
        <v>21116</v>
      </c>
      <c r="F511" s="1">
        <v>45415</v>
      </c>
      <c r="G511" t="s">
        <v>2874</v>
      </c>
      <c r="H511">
        <v>0</v>
      </c>
      <c r="I511">
        <v>1</v>
      </c>
      <c r="J511">
        <v>17</v>
      </c>
      <c r="K511">
        <v>0</v>
      </c>
      <c r="L511" t="s">
        <v>20095</v>
      </c>
      <c r="M511">
        <v>0</v>
      </c>
    </row>
    <row r="512" spans="1:13" x14ac:dyDescent="0.3">
      <c r="A512" t="s">
        <v>21117</v>
      </c>
      <c r="B512" s="1">
        <v>45335</v>
      </c>
      <c r="C512">
        <v>93320</v>
      </c>
      <c r="D512" t="s">
        <v>44</v>
      </c>
      <c r="E512" t="s">
        <v>21118</v>
      </c>
      <c r="F512" s="1">
        <v>45413</v>
      </c>
      <c r="G512" t="s">
        <v>8313</v>
      </c>
      <c r="H512">
        <v>0</v>
      </c>
      <c r="I512">
        <v>1</v>
      </c>
      <c r="J512">
        <v>78</v>
      </c>
      <c r="K512">
        <v>0</v>
      </c>
      <c r="L512" t="s">
        <v>20095</v>
      </c>
      <c r="M512">
        <v>0</v>
      </c>
    </row>
    <row r="513" spans="1:13" x14ac:dyDescent="0.3">
      <c r="A513" t="s">
        <v>21119</v>
      </c>
      <c r="B513" s="1">
        <v>44662</v>
      </c>
      <c r="C513">
        <v>76499</v>
      </c>
      <c r="D513" t="s">
        <v>20093</v>
      </c>
      <c r="E513" t="s">
        <v>21120</v>
      </c>
      <c r="F513" s="1">
        <v>44700</v>
      </c>
      <c r="G513" t="s">
        <v>17995</v>
      </c>
      <c r="H513">
        <v>0</v>
      </c>
      <c r="I513">
        <v>1</v>
      </c>
      <c r="J513">
        <v>38</v>
      </c>
      <c r="K513">
        <v>0</v>
      </c>
      <c r="L513" t="s">
        <v>20095</v>
      </c>
      <c r="M513">
        <v>1</v>
      </c>
    </row>
    <row r="514" spans="1:13" x14ac:dyDescent="0.3">
      <c r="A514" t="s">
        <v>21121</v>
      </c>
      <c r="B514" s="1">
        <v>44243</v>
      </c>
      <c r="C514">
        <v>36359</v>
      </c>
      <c r="D514" t="s">
        <v>44</v>
      </c>
      <c r="E514" t="s">
        <v>21122</v>
      </c>
      <c r="F514" s="1"/>
      <c r="G514" t="s">
        <v>18230</v>
      </c>
      <c r="H514">
        <v>1</v>
      </c>
      <c r="I514">
        <v>0</v>
      </c>
      <c r="K514">
        <v>1</v>
      </c>
      <c r="L514" t="s">
        <v>20095</v>
      </c>
      <c r="M514">
        <v>0</v>
      </c>
    </row>
    <row r="515" spans="1:13" x14ac:dyDescent="0.3">
      <c r="A515" t="s">
        <v>21123</v>
      </c>
      <c r="B515" s="1">
        <v>45436</v>
      </c>
      <c r="C515">
        <v>76392</v>
      </c>
      <c r="D515" t="s">
        <v>20093</v>
      </c>
      <c r="E515" t="s">
        <v>21124</v>
      </c>
      <c r="F515" s="1"/>
      <c r="G515" t="s">
        <v>6020</v>
      </c>
      <c r="H515">
        <v>1</v>
      </c>
      <c r="I515">
        <v>1</v>
      </c>
      <c r="K515">
        <v>1</v>
      </c>
      <c r="L515" t="s">
        <v>20095</v>
      </c>
      <c r="M515">
        <v>1</v>
      </c>
    </row>
    <row r="516" spans="1:13" x14ac:dyDescent="0.3">
      <c r="A516" t="s">
        <v>21125</v>
      </c>
      <c r="B516" s="1">
        <v>44535</v>
      </c>
      <c r="C516">
        <v>88699</v>
      </c>
      <c r="D516" t="s">
        <v>44</v>
      </c>
      <c r="E516" t="s">
        <v>21126</v>
      </c>
      <c r="F516" s="1">
        <v>44593</v>
      </c>
      <c r="G516" t="s">
        <v>16292</v>
      </c>
      <c r="H516">
        <v>0</v>
      </c>
      <c r="I516">
        <v>1</v>
      </c>
      <c r="J516">
        <v>58</v>
      </c>
      <c r="K516">
        <v>0</v>
      </c>
      <c r="L516" t="s">
        <v>20095</v>
      </c>
      <c r="M516">
        <v>0</v>
      </c>
    </row>
    <row r="517" spans="1:13" x14ac:dyDescent="0.3">
      <c r="A517" t="s">
        <v>21127</v>
      </c>
      <c r="B517" s="1">
        <v>44342</v>
      </c>
      <c r="C517">
        <v>8648</v>
      </c>
      <c r="D517" t="s">
        <v>20106</v>
      </c>
      <c r="E517" t="s">
        <v>21128</v>
      </c>
      <c r="F517" s="1">
        <v>44415</v>
      </c>
      <c r="G517" t="s">
        <v>1303</v>
      </c>
      <c r="H517">
        <v>0</v>
      </c>
      <c r="I517">
        <v>0</v>
      </c>
      <c r="J517">
        <v>73</v>
      </c>
      <c r="K517">
        <v>0</v>
      </c>
      <c r="L517" t="s">
        <v>20100</v>
      </c>
      <c r="M517">
        <v>0</v>
      </c>
    </row>
    <row r="518" spans="1:13" x14ac:dyDescent="0.3">
      <c r="A518" t="s">
        <v>21129</v>
      </c>
      <c r="B518" s="1">
        <v>44356</v>
      </c>
      <c r="C518">
        <v>68232</v>
      </c>
      <c r="D518" t="s">
        <v>44</v>
      </c>
      <c r="E518" t="s">
        <v>21130</v>
      </c>
      <c r="F518" s="1"/>
      <c r="G518" t="s">
        <v>11279</v>
      </c>
      <c r="H518">
        <v>1</v>
      </c>
      <c r="I518">
        <v>1</v>
      </c>
      <c r="K518">
        <v>1</v>
      </c>
      <c r="L518" t="s">
        <v>20095</v>
      </c>
      <c r="M518">
        <v>0</v>
      </c>
    </row>
    <row r="519" spans="1:13" x14ac:dyDescent="0.3">
      <c r="A519" t="s">
        <v>21131</v>
      </c>
      <c r="B519" s="1">
        <v>44583</v>
      </c>
      <c r="C519">
        <v>48499</v>
      </c>
      <c r="D519" t="s">
        <v>20093</v>
      </c>
      <c r="E519" t="s">
        <v>21132</v>
      </c>
      <c r="F519" s="1"/>
      <c r="G519" t="s">
        <v>16017</v>
      </c>
      <c r="H519">
        <v>1</v>
      </c>
      <c r="I519">
        <v>0</v>
      </c>
      <c r="K519">
        <v>1</v>
      </c>
      <c r="L519" t="s">
        <v>20095</v>
      </c>
      <c r="M519">
        <v>1</v>
      </c>
    </row>
    <row r="520" spans="1:13" x14ac:dyDescent="0.3">
      <c r="A520" t="s">
        <v>21133</v>
      </c>
      <c r="B520" s="1">
        <v>44916</v>
      </c>
      <c r="C520">
        <v>10242</v>
      </c>
      <c r="D520" t="s">
        <v>20106</v>
      </c>
      <c r="E520" t="s">
        <v>21134</v>
      </c>
      <c r="F520" s="1"/>
      <c r="G520" t="s">
        <v>11200</v>
      </c>
      <c r="H520">
        <v>1</v>
      </c>
      <c r="I520">
        <v>0</v>
      </c>
      <c r="K520">
        <v>1</v>
      </c>
      <c r="L520" t="s">
        <v>20100</v>
      </c>
      <c r="M520">
        <v>0</v>
      </c>
    </row>
    <row r="521" spans="1:13" x14ac:dyDescent="0.3">
      <c r="A521" t="s">
        <v>21135</v>
      </c>
      <c r="B521" s="1">
        <v>44315</v>
      </c>
      <c r="C521">
        <v>79573</v>
      </c>
      <c r="D521" t="s">
        <v>44</v>
      </c>
      <c r="E521" t="s">
        <v>21136</v>
      </c>
      <c r="F521" s="1"/>
      <c r="G521" t="s">
        <v>12811</v>
      </c>
      <c r="H521">
        <v>1</v>
      </c>
      <c r="I521">
        <v>1</v>
      </c>
      <c r="K521">
        <v>1</v>
      </c>
      <c r="L521" t="s">
        <v>20095</v>
      </c>
      <c r="M521">
        <v>0</v>
      </c>
    </row>
    <row r="522" spans="1:13" x14ac:dyDescent="0.3">
      <c r="A522" t="s">
        <v>21137</v>
      </c>
      <c r="B522" s="1">
        <v>44118</v>
      </c>
      <c r="C522">
        <v>49264</v>
      </c>
      <c r="D522" t="s">
        <v>44</v>
      </c>
      <c r="E522" t="s">
        <v>21138</v>
      </c>
      <c r="F522" s="1">
        <v>44160</v>
      </c>
      <c r="G522" t="s">
        <v>14239</v>
      </c>
      <c r="H522">
        <v>0</v>
      </c>
      <c r="I522">
        <v>0</v>
      </c>
      <c r="J522">
        <v>42</v>
      </c>
      <c r="K522">
        <v>0</v>
      </c>
      <c r="L522" t="s">
        <v>20095</v>
      </c>
      <c r="M522">
        <v>0</v>
      </c>
    </row>
    <row r="523" spans="1:13" x14ac:dyDescent="0.3">
      <c r="A523" t="s">
        <v>21139</v>
      </c>
      <c r="B523" s="1">
        <v>44681</v>
      </c>
      <c r="C523">
        <v>2679</v>
      </c>
      <c r="D523" t="s">
        <v>44</v>
      </c>
      <c r="E523" t="s">
        <v>21140</v>
      </c>
      <c r="F523" s="1">
        <v>44694</v>
      </c>
      <c r="G523" t="s">
        <v>13550</v>
      </c>
      <c r="H523">
        <v>0</v>
      </c>
      <c r="I523">
        <v>0</v>
      </c>
      <c r="J523">
        <v>13</v>
      </c>
      <c r="K523">
        <v>0</v>
      </c>
      <c r="L523" t="s">
        <v>20138</v>
      </c>
      <c r="M523">
        <v>0</v>
      </c>
    </row>
    <row r="524" spans="1:13" x14ac:dyDescent="0.3">
      <c r="A524" t="s">
        <v>21141</v>
      </c>
      <c r="B524" s="1">
        <v>44337</v>
      </c>
      <c r="C524">
        <v>94909</v>
      </c>
      <c r="D524" t="s">
        <v>20106</v>
      </c>
      <c r="E524" t="s">
        <v>21142</v>
      </c>
      <c r="F524" s="1">
        <v>44370</v>
      </c>
      <c r="G524" t="s">
        <v>16467</v>
      </c>
      <c r="H524">
        <v>0</v>
      </c>
      <c r="I524">
        <v>1</v>
      </c>
      <c r="J524">
        <v>33</v>
      </c>
      <c r="K524">
        <v>0</v>
      </c>
      <c r="L524" t="s">
        <v>20095</v>
      </c>
      <c r="M524">
        <v>0</v>
      </c>
    </row>
    <row r="525" spans="1:13" x14ac:dyDescent="0.3">
      <c r="A525" t="s">
        <v>21143</v>
      </c>
      <c r="B525" s="1">
        <v>45152</v>
      </c>
      <c r="C525">
        <v>81748</v>
      </c>
      <c r="D525" t="s">
        <v>44</v>
      </c>
      <c r="E525" t="s">
        <v>21144</v>
      </c>
      <c r="F525" s="1">
        <v>45177</v>
      </c>
      <c r="G525" t="s">
        <v>15769</v>
      </c>
      <c r="H525">
        <v>0</v>
      </c>
      <c r="I525">
        <v>1</v>
      </c>
      <c r="J525">
        <v>25</v>
      </c>
      <c r="K525">
        <v>0</v>
      </c>
      <c r="L525" t="s">
        <v>20095</v>
      </c>
      <c r="M525">
        <v>0</v>
      </c>
    </row>
    <row r="526" spans="1:13" x14ac:dyDescent="0.3">
      <c r="A526" t="s">
        <v>21145</v>
      </c>
      <c r="B526" s="1">
        <v>44819</v>
      </c>
      <c r="C526">
        <v>71172</v>
      </c>
      <c r="D526" t="s">
        <v>20106</v>
      </c>
      <c r="E526" t="s">
        <v>21146</v>
      </c>
      <c r="F526" s="1"/>
      <c r="G526" t="s">
        <v>3978</v>
      </c>
      <c r="H526">
        <v>1</v>
      </c>
      <c r="I526">
        <v>1</v>
      </c>
      <c r="K526">
        <v>1</v>
      </c>
      <c r="L526" t="s">
        <v>20095</v>
      </c>
      <c r="M526">
        <v>0</v>
      </c>
    </row>
    <row r="527" spans="1:13" x14ac:dyDescent="0.3">
      <c r="A527" t="s">
        <v>21147</v>
      </c>
      <c r="B527" s="1">
        <v>44680</v>
      </c>
      <c r="C527">
        <v>78044</v>
      </c>
      <c r="D527" t="s">
        <v>44</v>
      </c>
      <c r="E527" t="s">
        <v>21148</v>
      </c>
      <c r="F527" s="1">
        <v>44696</v>
      </c>
      <c r="G527" t="s">
        <v>7706</v>
      </c>
      <c r="H527">
        <v>0</v>
      </c>
      <c r="I527">
        <v>1</v>
      </c>
      <c r="J527">
        <v>16</v>
      </c>
      <c r="K527">
        <v>0</v>
      </c>
      <c r="L527" t="s">
        <v>20095</v>
      </c>
      <c r="M527">
        <v>0</v>
      </c>
    </row>
    <row r="528" spans="1:13" x14ac:dyDescent="0.3">
      <c r="A528" t="s">
        <v>21149</v>
      </c>
      <c r="B528" s="1">
        <v>45249</v>
      </c>
      <c r="C528">
        <v>63925</v>
      </c>
      <c r="D528" t="s">
        <v>20093</v>
      </c>
      <c r="E528" t="s">
        <v>21150</v>
      </c>
      <c r="F528" s="1">
        <v>45322</v>
      </c>
      <c r="G528" t="s">
        <v>13613</v>
      </c>
      <c r="H528">
        <v>0</v>
      </c>
      <c r="I528">
        <v>1</v>
      </c>
      <c r="J528">
        <v>73</v>
      </c>
      <c r="K528">
        <v>0</v>
      </c>
      <c r="L528" t="s">
        <v>20095</v>
      </c>
      <c r="M528">
        <v>1</v>
      </c>
    </row>
    <row r="529" spans="1:13" x14ac:dyDescent="0.3">
      <c r="A529" t="s">
        <v>21151</v>
      </c>
      <c r="B529" s="1">
        <v>44411</v>
      </c>
      <c r="C529">
        <v>36143</v>
      </c>
      <c r="D529" t="s">
        <v>20106</v>
      </c>
      <c r="E529" t="s">
        <v>21152</v>
      </c>
      <c r="F529" s="1"/>
      <c r="G529" t="s">
        <v>17941</v>
      </c>
      <c r="H529">
        <v>1</v>
      </c>
      <c r="I529">
        <v>0</v>
      </c>
      <c r="K529">
        <v>1</v>
      </c>
      <c r="L529" t="s">
        <v>20095</v>
      </c>
      <c r="M529">
        <v>0</v>
      </c>
    </row>
    <row r="530" spans="1:13" x14ac:dyDescent="0.3">
      <c r="A530" t="s">
        <v>21153</v>
      </c>
      <c r="B530" s="1">
        <v>45506</v>
      </c>
      <c r="C530">
        <v>36275</v>
      </c>
      <c r="D530" t="s">
        <v>20093</v>
      </c>
      <c r="E530" t="s">
        <v>21154</v>
      </c>
      <c r="F530" s="1"/>
      <c r="G530" t="s">
        <v>14125</v>
      </c>
      <c r="H530">
        <v>1</v>
      </c>
      <c r="I530">
        <v>0</v>
      </c>
      <c r="K530">
        <v>1</v>
      </c>
      <c r="L530" t="s">
        <v>20095</v>
      </c>
      <c r="M530">
        <v>1</v>
      </c>
    </row>
    <row r="531" spans="1:13" x14ac:dyDescent="0.3">
      <c r="A531" t="s">
        <v>21155</v>
      </c>
      <c r="B531" s="1">
        <v>43862</v>
      </c>
      <c r="C531">
        <v>81340</v>
      </c>
      <c r="D531" t="s">
        <v>20093</v>
      </c>
      <c r="E531" t="s">
        <v>21156</v>
      </c>
      <c r="F531" s="1"/>
      <c r="G531" t="s">
        <v>16232</v>
      </c>
      <c r="H531">
        <v>1</v>
      </c>
      <c r="I531">
        <v>1</v>
      </c>
      <c r="K531">
        <v>1</v>
      </c>
      <c r="L531" t="s">
        <v>20095</v>
      </c>
      <c r="M531">
        <v>1</v>
      </c>
    </row>
    <row r="532" spans="1:13" x14ac:dyDescent="0.3">
      <c r="A532" t="s">
        <v>21157</v>
      </c>
      <c r="B532" s="1">
        <v>43988</v>
      </c>
      <c r="C532">
        <v>95994</v>
      </c>
      <c r="D532" t="s">
        <v>44</v>
      </c>
      <c r="E532" t="s">
        <v>21158</v>
      </c>
      <c r="F532" s="1"/>
      <c r="G532" t="s">
        <v>2019</v>
      </c>
      <c r="H532">
        <v>1</v>
      </c>
      <c r="I532">
        <v>1</v>
      </c>
      <c r="K532">
        <v>1</v>
      </c>
      <c r="L532" t="s">
        <v>20095</v>
      </c>
      <c r="M532">
        <v>0</v>
      </c>
    </row>
    <row r="533" spans="1:13" x14ac:dyDescent="0.3">
      <c r="A533" t="s">
        <v>21159</v>
      </c>
      <c r="B533" s="1">
        <v>44493</v>
      </c>
      <c r="C533">
        <v>15672</v>
      </c>
      <c r="D533" t="s">
        <v>44</v>
      </c>
      <c r="E533" t="s">
        <v>21160</v>
      </c>
      <c r="F533" s="1"/>
      <c r="G533" t="s">
        <v>17400</v>
      </c>
      <c r="H533">
        <v>1</v>
      </c>
      <c r="I533">
        <v>0</v>
      </c>
      <c r="K533">
        <v>1</v>
      </c>
      <c r="L533" t="s">
        <v>20100</v>
      </c>
      <c r="M533">
        <v>0</v>
      </c>
    </row>
    <row r="534" spans="1:13" x14ac:dyDescent="0.3">
      <c r="A534" t="s">
        <v>21161</v>
      </c>
      <c r="B534" s="1">
        <v>45444</v>
      </c>
      <c r="C534">
        <v>24603</v>
      </c>
      <c r="D534" t="s">
        <v>20106</v>
      </c>
      <c r="E534" t="s">
        <v>21162</v>
      </c>
      <c r="F534" s="1"/>
      <c r="G534" t="s">
        <v>15423</v>
      </c>
      <c r="H534">
        <v>1</v>
      </c>
      <c r="I534">
        <v>0</v>
      </c>
      <c r="K534">
        <v>1</v>
      </c>
      <c r="L534" t="s">
        <v>20095</v>
      </c>
      <c r="M534">
        <v>0</v>
      </c>
    </row>
    <row r="535" spans="1:13" x14ac:dyDescent="0.3">
      <c r="A535" t="s">
        <v>21163</v>
      </c>
      <c r="B535" s="1">
        <v>45393</v>
      </c>
      <c r="C535">
        <v>62425</v>
      </c>
      <c r="D535" t="s">
        <v>20093</v>
      </c>
      <c r="E535" t="s">
        <v>21164</v>
      </c>
      <c r="F535" s="1">
        <v>45458</v>
      </c>
      <c r="G535" t="s">
        <v>14736</v>
      </c>
      <c r="H535">
        <v>0</v>
      </c>
      <c r="I535">
        <v>1</v>
      </c>
      <c r="J535">
        <v>65</v>
      </c>
      <c r="K535">
        <v>0</v>
      </c>
      <c r="L535" t="s">
        <v>20095</v>
      </c>
      <c r="M535">
        <v>1</v>
      </c>
    </row>
    <row r="536" spans="1:13" x14ac:dyDescent="0.3">
      <c r="A536" t="s">
        <v>21165</v>
      </c>
      <c r="B536" s="1">
        <v>45006</v>
      </c>
      <c r="C536">
        <v>77712</v>
      </c>
      <c r="D536" t="s">
        <v>20106</v>
      </c>
      <c r="E536" t="s">
        <v>21166</v>
      </c>
      <c r="F536" s="1"/>
      <c r="G536" t="s">
        <v>18122</v>
      </c>
      <c r="H536">
        <v>1</v>
      </c>
      <c r="I536">
        <v>1</v>
      </c>
      <c r="K536">
        <v>1</v>
      </c>
      <c r="L536" t="s">
        <v>20095</v>
      </c>
      <c r="M536">
        <v>0</v>
      </c>
    </row>
    <row r="537" spans="1:13" x14ac:dyDescent="0.3">
      <c r="A537" t="s">
        <v>21167</v>
      </c>
      <c r="B537" s="1">
        <v>45637</v>
      </c>
      <c r="C537">
        <v>14935</v>
      </c>
      <c r="D537" t="s">
        <v>20093</v>
      </c>
      <c r="E537" t="s">
        <v>21168</v>
      </c>
      <c r="F537" s="1">
        <v>45692</v>
      </c>
      <c r="G537" t="s">
        <v>17843</v>
      </c>
      <c r="H537">
        <v>0</v>
      </c>
      <c r="I537">
        <v>0</v>
      </c>
      <c r="J537">
        <v>55</v>
      </c>
      <c r="K537">
        <v>0</v>
      </c>
      <c r="L537" t="s">
        <v>20100</v>
      </c>
      <c r="M537">
        <v>1</v>
      </c>
    </row>
    <row r="538" spans="1:13" x14ac:dyDescent="0.3">
      <c r="A538" t="s">
        <v>21169</v>
      </c>
      <c r="B538" s="1">
        <v>44704</v>
      </c>
      <c r="C538">
        <v>9713</v>
      </c>
      <c r="D538" t="s">
        <v>20106</v>
      </c>
      <c r="E538" t="s">
        <v>21170</v>
      </c>
      <c r="F538" s="1">
        <v>44773</v>
      </c>
      <c r="G538" t="s">
        <v>6259</v>
      </c>
      <c r="H538">
        <v>0</v>
      </c>
      <c r="I538">
        <v>0</v>
      </c>
      <c r="J538">
        <v>69</v>
      </c>
      <c r="K538">
        <v>0</v>
      </c>
      <c r="L538" t="s">
        <v>20100</v>
      </c>
      <c r="M538">
        <v>0</v>
      </c>
    </row>
    <row r="539" spans="1:13" x14ac:dyDescent="0.3">
      <c r="A539" t="s">
        <v>21171</v>
      </c>
      <c r="B539" s="1">
        <v>43932</v>
      </c>
      <c r="C539">
        <v>81054</v>
      </c>
      <c r="D539" t="s">
        <v>20106</v>
      </c>
      <c r="E539" t="s">
        <v>21172</v>
      </c>
      <c r="F539" s="1"/>
      <c r="G539" t="s">
        <v>13852</v>
      </c>
      <c r="H539">
        <v>1</v>
      </c>
      <c r="I539">
        <v>1</v>
      </c>
      <c r="K539">
        <v>1</v>
      </c>
      <c r="L539" t="s">
        <v>20095</v>
      </c>
      <c r="M539">
        <v>0</v>
      </c>
    </row>
    <row r="540" spans="1:13" x14ac:dyDescent="0.3">
      <c r="A540" t="s">
        <v>21173</v>
      </c>
      <c r="B540" s="1">
        <v>45075</v>
      </c>
      <c r="C540">
        <v>54894</v>
      </c>
      <c r="D540" t="s">
        <v>44</v>
      </c>
      <c r="E540" t="s">
        <v>21174</v>
      </c>
      <c r="F540" s="1">
        <v>45143</v>
      </c>
      <c r="G540" t="s">
        <v>17551</v>
      </c>
      <c r="H540">
        <v>0</v>
      </c>
      <c r="I540">
        <v>1</v>
      </c>
      <c r="J540">
        <v>68</v>
      </c>
      <c r="K540">
        <v>0</v>
      </c>
      <c r="L540" t="s">
        <v>20095</v>
      </c>
      <c r="M540">
        <v>0</v>
      </c>
    </row>
    <row r="541" spans="1:13" x14ac:dyDescent="0.3">
      <c r="A541" t="s">
        <v>21175</v>
      </c>
      <c r="B541" s="1">
        <v>45496</v>
      </c>
      <c r="C541">
        <v>30664</v>
      </c>
      <c r="D541" t="s">
        <v>20106</v>
      </c>
      <c r="E541" t="s">
        <v>21176</v>
      </c>
      <c r="F541" s="1">
        <v>45574</v>
      </c>
      <c r="G541" t="s">
        <v>13024</v>
      </c>
      <c r="H541">
        <v>0</v>
      </c>
      <c r="I541">
        <v>0</v>
      </c>
      <c r="J541">
        <v>78</v>
      </c>
      <c r="K541">
        <v>0</v>
      </c>
      <c r="L541" t="s">
        <v>20095</v>
      </c>
      <c r="M541">
        <v>0</v>
      </c>
    </row>
    <row r="542" spans="1:13" x14ac:dyDescent="0.3">
      <c r="A542" t="s">
        <v>21177</v>
      </c>
      <c r="B542" s="1">
        <v>43954</v>
      </c>
      <c r="C542">
        <v>29922</v>
      </c>
      <c r="D542" t="s">
        <v>20106</v>
      </c>
      <c r="E542" t="s">
        <v>21178</v>
      </c>
      <c r="F542" s="1"/>
      <c r="G542" t="s">
        <v>6353</v>
      </c>
      <c r="H542">
        <v>1</v>
      </c>
      <c r="I542">
        <v>0</v>
      </c>
      <c r="K542">
        <v>1</v>
      </c>
      <c r="L542" t="s">
        <v>20095</v>
      </c>
      <c r="M542">
        <v>0</v>
      </c>
    </row>
    <row r="543" spans="1:13" x14ac:dyDescent="0.3">
      <c r="A543" t="s">
        <v>21179</v>
      </c>
      <c r="B543" s="1">
        <v>44866</v>
      </c>
      <c r="C543">
        <v>13562</v>
      </c>
      <c r="D543" t="s">
        <v>20106</v>
      </c>
      <c r="E543" t="s">
        <v>21180</v>
      </c>
      <c r="F543" s="1">
        <v>44939</v>
      </c>
      <c r="G543" t="s">
        <v>270</v>
      </c>
      <c r="H543">
        <v>0</v>
      </c>
      <c r="I543">
        <v>0</v>
      </c>
      <c r="J543">
        <v>73</v>
      </c>
      <c r="K543">
        <v>0</v>
      </c>
      <c r="L543" t="s">
        <v>20100</v>
      </c>
      <c r="M543">
        <v>0</v>
      </c>
    </row>
    <row r="544" spans="1:13" x14ac:dyDescent="0.3">
      <c r="A544" t="s">
        <v>21181</v>
      </c>
      <c r="B544" s="1">
        <v>44800</v>
      </c>
      <c r="C544">
        <v>42018</v>
      </c>
      <c r="D544" t="s">
        <v>20106</v>
      </c>
      <c r="E544" t="s">
        <v>21182</v>
      </c>
      <c r="F544" s="1"/>
      <c r="G544" t="s">
        <v>9682</v>
      </c>
      <c r="H544">
        <v>1</v>
      </c>
      <c r="I544">
        <v>0</v>
      </c>
      <c r="K544">
        <v>1</v>
      </c>
      <c r="L544" t="s">
        <v>20095</v>
      </c>
      <c r="M544">
        <v>0</v>
      </c>
    </row>
    <row r="545" spans="1:13" x14ac:dyDescent="0.3">
      <c r="A545" t="s">
        <v>21183</v>
      </c>
      <c r="B545" s="1">
        <v>45164</v>
      </c>
      <c r="C545">
        <v>92364</v>
      </c>
      <c r="D545" t="s">
        <v>20093</v>
      </c>
      <c r="E545" t="s">
        <v>21184</v>
      </c>
      <c r="F545" s="1">
        <v>45182</v>
      </c>
      <c r="G545" t="s">
        <v>13007</v>
      </c>
      <c r="H545">
        <v>0</v>
      </c>
      <c r="I545">
        <v>1</v>
      </c>
      <c r="J545">
        <v>18</v>
      </c>
      <c r="K545">
        <v>0</v>
      </c>
      <c r="L545" t="s">
        <v>20095</v>
      </c>
      <c r="M545">
        <v>1</v>
      </c>
    </row>
    <row r="546" spans="1:13" x14ac:dyDescent="0.3">
      <c r="A546" t="s">
        <v>21185</v>
      </c>
      <c r="B546" s="1">
        <v>44261</v>
      </c>
      <c r="C546">
        <v>35544</v>
      </c>
      <c r="D546" t="s">
        <v>44</v>
      </c>
      <c r="E546" t="s">
        <v>21186</v>
      </c>
      <c r="F546" s="1">
        <v>44320</v>
      </c>
      <c r="G546" t="s">
        <v>12068</v>
      </c>
      <c r="H546">
        <v>0</v>
      </c>
      <c r="I546">
        <v>0</v>
      </c>
      <c r="J546">
        <v>59</v>
      </c>
      <c r="K546">
        <v>0</v>
      </c>
      <c r="L546" t="s">
        <v>20095</v>
      </c>
      <c r="M546">
        <v>0</v>
      </c>
    </row>
    <row r="547" spans="1:13" x14ac:dyDescent="0.3">
      <c r="A547" t="s">
        <v>21187</v>
      </c>
      <c r="B547" s="1">
        <v>44723</v>
      </c>
      <c r="C547">
        <v>58647</v>
      </c>
      <c r="D547" t="s">
        <v>44</v>
      </c>
      <c r="E547" t="s">
        <v>21188</v>
      </c>
      <c r="F547" s="1"/>
      <c r="G547" t="s">
        <v>2241</v>
      </c>
      <c r="H547">
        <v>1</v>
      </c>
      <c r="I547">
        <v>1</v>
      </c>
      <c r="K547">
        <v>1</v>
      </c>
      <c r="L547" t="s">
        <v>20095</v>
      </c>
      <c r="M547">
        <v>0</v>
      </c>
    </row>
    <row r="548" spans="1:13" x14ac:dyDescent="0.3">
      <c r="A548" t="s">
        <v>21189</v>
      </c>
      <c r="B548" s="1">
        <v>45418</v>
      </c>
      <c r="C548">
        <v>92348</v>
      </c>
      <c r="D548" t="s">
        <v>20106</v>
      </c>
      <c r="E548" t="s">
        <v>21190</v>
      </c>
      <c r="F548" s="1">
        <v>45455</v>
      </c>
      <c r="G548" t="s">
        <v>4660</v>
      </c>
      <c r="H548">
        <v>0</v>
      </c>
      <c r="I548">
        <v>1</v>
      </c>
      <c r="J548">
        <v>37</v>
      </c>
      <c r="K548">
        <v>0</v>
      </c>
      <c r="L548" t="s">
        <v>20095</v>
      </c>
      <c r="M548">
        <v>0</v>
      </c>
    </row>
    <row r="549" spans="1:13" x14ac:dyDescent="0.3">
      <c r="A549" t="s">
        <v>21191</v>
      </c>
      <c r="B549" s="1">
        <v>44148</v>
      </c>
      <c r="C549">
        <v>19686</v>
      </c>
      <c r="D549" t="s">
        <v>20093</v>
      </c>
      <c r="E549" t="s">
        <v>21192</v>
      </c>
      <c r="F549" s="1">
        <v>44209</v>
      </c>
      <c r="G549" t="s">
        <v>18129</v>
      </c>
      <c r="H549">
        <v>0</v>
      </c>
      <c r="I549">
        <v>0</v>
      </c>
      <c r="J549">
        <v>61</v>
      </c>
      <c r="K549">
        <v>0</v>
      </c>
      <c r="L549" t="s">
        <v>20100</v>
      </c>
      <c r="M549">
        <v>1</v>
      </c>
    </row>
    <row r="550" spans="1:13" x14ac:dyDescent="0.3">
      <c r="A550" t="s">
        <v>21193</v>
      </c>
      <c r="B550" s="1">
        <v>44310</v>
      </c>
      <c r="C550">
        <v>3819</v>
      </c>
      <c r="D550" t="s">
        <v>44</v>
      </c>
      <c r="E550" t="s">
        <v>21194</v>
      </c>
      <c r="F550" s="1">
        <v>44382</v>
      </c>
      <c r="G550" t="s">
        <v>15327</v>
      </c>
      <c r="H550">
        <v>0</v>
      </c>
      <c r="I550">
        <v>0</v>
      </c>
      <c r="J550">
        <v>72</v>
      </c>
      <c r="K550">
        <v>0</v>
      </c>
      <c r="L550" t="s">
        <v>20138</v>
      </c>
      <c r="M550">
        <v>0</v>
      </c>
    </row>
    <row r="551" spans="1:13" x14ac:dyDescent="0.3">
      <c r="A551" t="s">
        <v>21195</v>
      </c>
      <c r="B551" s="1">
        <v>44451</v>
      </c>
      <c r="C551">
        <v>26139</v>
      </c>
      <c r="D551" t="s">
        <v>44</v>
      </c>
      <c r="E551" t="s">
        <v>21196</v>
      </c>
      <c r="F551" s="1">
        <v>44476</v>
      </c>
      <c r="G551" t="s">
        <v>11167</v>
      </c>
      <c r="H551">
        <v>0</v>
      </c>
      <c r="I551">
        <v>0</v>
      </c>
      <c r="J551">
        <v>25</v>
      </c>
      <c r="K551">
        <v>0</v>
      </c>
      <c r="L551" t="s">
        <v>20095</v>
      </c>
      <c r="M551">
        <v>0</v>
      </c>
    </row>
    <row r="552" spans="1:13" x14ac:dyDescent="0.3">
      <c r="A552" t="s">
        <v>21197</v>
      </c>
      <c r="B552" s="1">
        <v>44657</v>
      </c>
      <c r="C552">
        <v>84546</v>
      </c>
      <c r="D552" t="s">
        <v>20093</v>
      </c>
      <c r="E552" t="s">
        <v>21198</v>
      </c>
      <c r="F552" s="1"/>
      <c r="G552" t="s">
        <v>8271</v>
      </c>
      <c r="H552">
        <v>1</v>
      </c>
      <c r="I552">
        <v>1</v>
      </c>
      <c r="K552">
        <v>1</v>
      </c>
      <c r="L552" t="s">
        <v>20095</v>
      </c>
      <c r="M552">
        <v>1</v>
      </c>
    </row>
    <row r="553" spans="1:13" x14ac:dyDescent="0.3">
      <c r="A553" t="s">
        <v>21199</v>
      </c>
      <c r="B553" s="1">
        <v>44628</v>
      </c>
      <c r="C553">
        <v>8283</v>
      </c>
      <c r="D553" t="s">
        <v>44</v>
      </c>
      <c r="E553" t="s">
        <v>21200</v>
      </c>
      <c r="F553" s="1">
        <v>44700</v>
      </c>
      <c r="G553" t="s">
        <v>9991</v>
      </c>
      <c r="H553">
        <v>0</v>
      </c>
      <c r="I553">
        <v>0</v>
      </c>
      <c r="J553">
        <v>72</v>
      </c>
      <c r="K553">
        <v>0</v>
      </c>
      <c r="L553" t="s">
        <v>20100</v>
      </c>
      <c r="M553">
        <v>0</v>
      </c>
    </row>
    <row r="554" spans="1:13" x14ac:dyDescent="0.3">
      <c r="A554" t="s">
        <v>21201</v>
      </c>
      <c r="B554" s="1">
        <v>44206</v>
      </c>
      <c r="C554">
        <v>41721</v>
      </c>
      <c r="D554" t="s">
        <v>44</v>
      </c>
      <c r="E554" t="s">
        <v>21202</v>
      </c>
      <c r="F554" s="1">
        <v>44272</v>
      </c>
      <c r="G554" t="s">
        <v>1660</v>
      </c>
      <c r="H554">
        <v>0</v>
      </c>
      <c r="I554">
        <v>0</v>
      </c>
      <c r="J554">
        <v>66</v>
      </c>
      <c r="K554">
        <v>0</v>
      </c>
      <c r="L554" t="s">
        <v>20095</v>
      </c>
      <c r="M554">
        <v>0</v>
      </c>
    </row>
    <row r="555" spans="1:13" x14ac:dyDescent="0.3">
      <c r="A555" t="s">
        <v>21203</v>
      </c>
      <c r="B555" s="1">
        <v>43949</v>
      </c>
      <c r="C555">
        <v>15109</v>
      </c>
      <c r="D555" t="s">
        <v>20093</v>
      </c>
      <c r="E555" t="s">
        <v>21204</v>
      </c>
      <c r="F555" s="1"/>
      <c r="G555" t="s">
        <v>9477</v>
      </c>
      <c r="H555">
        <v>1</v>
      </c>
      <c r="I555">
        <v>0</v>
      </c>
      <c r="K555">
        <v>1</v>
      </c>
      <c r="L555" t="s">
        <v>20100</v>
      </c>
      <c r="M555">
        <v>1</v>
      </c>
    </row>
    <row r="556" spans="1:13" x14ac:dyDescent="0.3">
      <c r="A556" t="s">
        <v>21205</v>
      </c>
      <c r="B556" s="1">
        <v>44321</v>
      </c>
      <c r="C556">
        <v>99623</v>
      </c>
      <c r="D556" t="s">
        <v>20093</v>
      </c>
      <c r="E556" t="s">
        <v>21206</v>
      </c>
      <c r="F556" s="1">
        <v>44381</v>
      </c>
      <c r="G556" t="s">
        <v>16196</v>
      </c>
      <c r="H556">
        <v>0</v>
      </c>
      <c r="I556">
        <v>1</v>
      </c>
      <c r="J556">
        <v>60</v>
      </c>
      <c r="K556">
        <v>0</v>
      </c>
      <c r="L556" t="s">
        <v>20095</v>
      </c>
      <c r="M556">
        <v>1</v>
      </c>
    </row>
    <row r="557" spans="1:13" x14ac:dyDescent="0.3">
      <c r="A557" t="s">
        <v>21207</v>
      </c>
      <c r="B557" s="1">
        <v>45460</v>
      </c>
      <c r="C557">
        <v>67346</v>
      </c>
      <c r="D557" t="s">
        <v>44</v>
      </c>
      <c r="E557" t="s">
        <v>21208</v>
      </c>
      <c r="F557" s="1">
        <v>45537</v>
      </c>
      <c r="G557" t="s">
        <v>9091</v>
      </c>
      <c r="H557">
        <v>0</v>
      </c>
      <c r="I557">
        <v>1</v>
      </c>
      <c r="J557">
        <v>77</v>
      </c>
      <c r="K557">
        <v>0</v>
      </c>
      <c r="L557" t="s">
        <v>20095</v>
      </c>
      <c r="M557">
        <v>0</v>
      </c>
    </row>
    <row r="558" spans="1:13" x14ac:dyDescent="0.3">
      <c r="A558" t="s">
        <v>21209</v>
      </c>
      <c r="B558" s="1">
        <v>43873</v>
      </c>
      <c r="C558">
        <v>34015</v>
      </c>
      <c r="D558" t="s">
        <v>20106</v>
      </c>
      <c r="E558" t="s">
        <v>21210</v>
      </c>
      <c r="F558" s="1">
        <v>43925</v>
      </c>
      <c r="G558" t="s">
        <v>18779</v>
      </c>
      <c r="H558">
        <v>0</v>
      </c>
      <c r="I558">
        <v>0</v>
      </c>
      <c r="J558">
        <v>52</v>
      </c>
      <c r="K558">
        <v>0</v>
      </c>
      <c r="L558" t="s">
        <v>20095</v>
      </c>
      <c r="M558">
        <v>0</v>
      </c>
    </row>
    <row r="559" spans="1:13" x14ac:dyDescent="0.3">
      <c r="A559" t="s">
        <v>21211</v>
      </c>
      <c r="B559" s="1">
        <v>44125</v>
      </c>
      <c r="C559">
        <v>79835</v>
      </c>
      <c r="D559" t="s">
        <v>20106</v>
      </c>
      <c r="E559" t="s">
        <v>21212</v>
      </c>
      <c r="F559" s="1">
        <v>44194</v>
      </c>
      <c r="G559" t="s">
        <v>16718</v>
      </c>
      <c r="H559">
        <v>0</v>
      </c>
      <c r="I559">
        <v>1</v>
      </c>
      <c r="J559">
        <v>69</v>
      </c>
      <c r="K559">
        <v>0</v>
      </c>
      <c r="L559" t="s">
        <v>20095</v>
      </c>
      <c r="M559">
        <v>0</v>
      </c>
    </row>
    <row r="560" spans="1:13" x14ac:dyDescent="0.3">
      <c r="A560" t="s">
        <v>21213</v>
      </c>
      <c r="B560" s="1">
        <v>44931</v>
      </c>
      <c r="C560">
        <v>49278</v>
      </c>
      <c r="D560" t="s">
        <v>20106</v>
      </c>
      <c r="E560" t="s">
        <v>21214</v>
      </c>
      <c r="F560" s="1"/>
      <c r="G560" t="s">
        <v>3447</v>
      </c>
      <c r="H560">
        <v>1</v>
      </c>
      <c r="I560">
        <v>0</v>
      </c>
      <c r="K560">
        <v>1</v>
      </c>
      <c r="L560" t="s">
        <v>20095</v>
      </c>
      <c r="M560">
        <v>0</v>
      </c>
    </row>
    <row r="561" spans="1:13" x14ac:dyDescent="0.3">
      <c r="A561" t="s">
        <v>21215</v>
      </c>
      <c r="B561" s="1">
        <v>43872</v>
      </c>
      <c r="C561">
        <v>77336</v>
      </c>
      <c r="D561" t="s">
        <v>44</v>
      </c>
      <c r="E561" t="s">
        <v>21216</v>
      </c>
      <c r="F561" s="1"/>
      <c r="G561" t="s">
        <v>9677</v>
      </c>
      <c r="H561">
        <v>1</v>
      </c>
      <c r="I561">
        <v>1</v>
      </c>
      <c r="K561">
        <v>1</v>
      </c>
      <c r="L561" t="s">
        <v>20095</v>
      </c>
      <c r="M561">
        <v>0</v>
      </c>
    </row>
    <row r="562" spans="1:13" x14ac:dyDescent="0.3">
      <c r="A562" t="s">
        <v>21217</v>
      </c>
      <c r="B562" s="1">
        <v>44532</v>
      </c>
      <c r="C562">
        <v>64858</v>
      </c>
      <c r="D562" t="s">
        <v>20093</v>
      </c>
      <c r="E562" t="s">
        <v>21218</v>
      </c>
      <c r="F562" s="1"/>
      <c r="G562" t="s">
        <v>18225</v>
      </c>
      <c r="H562">
        <v>1</v>
      </c>
      <c r="I562">
        <v>1</v>
      </c>
      <c r="K562">
        <v>1</v>
      </c>
      <c r="L562" t="s">
        <v>20095</v>
      </c>
      <c r="M562">
        <v>1</v>
      </c>
    </row>
    <row r="563" spans="1:13" x14ac:dyDescent="0.3">
      <c r="A563" t="s">
        <v>21219</v>
      </c>
      <c r="B563" s="1">
        <v>45199</v>
      </c>
      <c r="C563">
        <v>39214</v>
      </c>
      <c r="D563" t="s">
        <v>20093</v>
      </c>
      <c r="E563" t="s">
        <v>21220</v>
      </c>
      <c r="F563" s="1">
        <v>45254</v>
      </c>
      <c r="G563" t="s">
        <v>1412</v>
      </c>
      <c r="H563">
        <v>0</v>
      </c>
      <c r="I563">
        <v>0</v>
      </c>
      <c r="J563">
        <v>55</v>
      </c>
      <c r="K563">
        <v>0</v>
      </c>
      <c r="L563" t="s">
        <v>20095</v>
      </c>
      <c r="M563">
        <v>1</v>
      </c>
    </row>
    <row r="564" spans="1:13" x14ac:dyDescent="0.3">
      <c r="A564" t="s">
        <v>21221</v>
      </c>
      <c r="B564" s="1">
        <v>45201</v>
      </c>
      <c r="C564">
        <v>89269</v>
      </c>
      <c r="D564" t="s">
        <v>44</v>
      </c>
      <c r="E564" t="s">
        <v>21222</v>
      </c>
      <c r="F564" s="1"/>
      <c r="G564" t="s">
        <v>15097</v>
      </c>
      <c r="H564">
        <v>1</v>
      </c>
      <c r="I564">
        <v>1</v>
      </c>
      <c r="K564">
        <v>1</v>
      </c>
      <c r="L564" t="s">
        <v>20095</v>
      </c>
      <c r="M564">
        <v>0</v>
      </c>
    </row>
    <row r="565" spans="1:13" x14ac:dyDescent="0.3">
      <c r="A565" t="s">
        <v>21223</v>
      </c>
      <c r="B565" s="1">
        <v>45366</v>
      </c>
      <c r="C565">
        <v>26883</v>
      </c>
      <c r="D565" t="s">
        <v>20093</v>
      </c>
      <c r="E565" t="s">
        <v>21224</v>
      </c>
      <c r="F565" s="1">
        <v>45411</v>
      </c>
      <c r="G565" t="s">
        <v>16292</v>
      </c>
      <c r="H565">
        <v>0</v>
      </c>
      <c r="I565">
        <v>0</v>
      </c>
      <c r="J565">
        <v>45</v>
      </c>
      <c r="K565">
        <v>0</v>
      </c>
      <c r="L565" t="s">
        <v>20095</v>
      </c>
      <c r="M565">
        <v>1</v>
      </c>
    </row>
    <row r="566" spans="1:13" x14ac:dyDescent="0.3">
      <c r="A566" t="s">
        <v>21225</v>
      </c>
      <c r="B566" s="1">
        <v>45448</v>
      </c>
      <c r="C566">
        <v>84641</v>
      </c>
      <c r="D566" t="s">
        <v>44</v>
      </c>
      <c r="E566" t="s">
        <v>21226</v>
      </c>
      <c r="F566" s="1">
        <v>45478</v>
      </c>
      <c r="G566" t="s">
        <v>918</v>
      </c>
      <c r="H566">
        <v>0</v>
      </c>
      <c r="I566">
        <v>1</v>
      </c>
      <c r="J566">
        <v>30</v>
      </c>
      <c r="K566">
        <v>0</v>
      </c>
      <c r="L566" t="s">
        <v>20095</v>
      </c>
      <c r="M566">
        <v>0</v>
      </c>
    </row>
    <row r="567" spans="1:13" x14ac:dyDescent="0.3">
      <c r="A567" t="s">
        <v>21227</v>
      </c>
      <c r="B567" s="1">
        <v>45207</v>
      </c>
      <c r="C567">
        <v>94282</v>
      </c>
      <c r="D567" t="s">
        <v>44</v>
      </c>
      <c r="E567" t="s">
        <v>21228</v>
      </c>
      <c r="F567" s="1"/>
      <c r="G567" t="s">
        <v>14118</v>
      </c>
      <c r="H567">
        <v>1</v>
      </c>
      <c r="I567">
        <v>1</v>
      </c>
      <c r="K567">
        <v>1</v>
      </c>
      <c r="L567" t="s">
        <v>20095</v>
      </c>
      <c r="M567">
        <v>0</v>
      </c>
    </row>
    <row r="568" spans="1:13" x14ac:dyDescent="0.3">
      <c r="A568" t="s">
        <v>21229</v>
      </c>
      <c r="B568" s="1">
        <v>45550</v>
      </c>
      <c r="C568">
        <v>23057</v>
      </c>
      <c r="D568" t="s">
        <v>44</v>
      </c>
      <c r="E568" t="s">
        <v>21230</v>
      </c>
      <c r="F568" s="1">
        <v>45588</v>
      </c>
      <c r="G568" t="s">
        <v>3140</v>
      </c>
      <c r="H568">
        <v>0</v>
      </c>
      <c r="I568">
        <v>0</v>
      </c>
      <c r="J568">
        <v>38</v>
      </c>
      <c r="K568">
        <v>0</v>
      </c>
      <c r="L568" t="s">
        <v>20095</v>
      </c>
      <c r="M568">
        <v>0</v>
      </c>
    </row>
    <row r="569" spans="1:13" x14ac:dyDescent="0.3">
      <c r="A569" t="s">
        <v>21231</v>
      </c>
      <c r="B569" s="1">
        <v>45023</v>
      </c>
      <c r="C569">
        <v>76040</v>
      </c>
      <c r="D569" t="s">
        <v>20106</v>
      </c>
      <c r="E569" t="s">
        <v>21232</v>
      </c>
      <c r="F569" s="1">
        <v>45087</v>
      </c>
      <c r="G569" t="s">
        <v>19083</v>
      </c>
      <c r="H569">
        <v>0</v>
      </c>
      <c r="I569">
        <v>1</v>
      </c>
      <c r="J569">
        <v>64</v>
      </c>
      <c r="K569">
        <v>0</v>
      </c>
      <c r="L569" t="s">
        <v>20095</v>
      </c>
      <c r="M569">
        <v>0</v>
      </c>
    </row>
    <row r="570" spans="1:13" x14ac:dyDescent="0.3">
      <c r="A570" t="s">
        <v>21233</v>
      </c>
      <c r="B570" s="1">
        <v>44501</v>
      </c>
      <c r="C570">
        <v>57783</v>
      </c>
      <c r="D570" t="s">
        <v>20106</v>
      </c>
      <c r="E570" t="s">
        <v>21234</v>
      </c>
      <c r="F570" s="1">
        <v>44560</v>
      </c>
      <c r="G570" t="s">
        <v>2431</v>
      </c>
      <c r="H570">
        <v>0</v>
      </c>
      <c r="I570">
        <v>1</v>
      </c>
      <c r="J570">
        <v>59</v>
      </c>
      <c r="K570">
        <v>0</v>
      </c>
      <c r="L570" t="s">
        <v>20095</v>
      </c>
      <c r="M570">
        <v>0</v>
      </c>
    </row>
    <row r="571" spans="1:13" x14ac:dyDescent="0.3">
      <c r="A571" t="s">
        <v>21235</v>
      </c>
      <c r="B571" s="1">
        <v>44311</v>
      </c>
      <c r="C571">
        <v>84454</v>
      </c>
      <c r="D571" t="s">
        <v>20093</v>
      </c>
      <c r="E571" t="s">
        <v>21236</v>
      </c>
      <c r="F571" s="1"/>
      <c r="G571" t="s">
        <v>15852</v>
      </c>
      <c r="H571">
        <v>1</v>
      </c>
      <c r="I571">
        <v>1</v>
      </c>
      <c r="K571">
        <v>1</v>
      </c>
      <c r="L571" t="s">
        <v>20095</v>
      </c>
      <c r="M571">
        <v>1</v>
      </c>
    </row>
    <row r="572" spans="1:13" x14ac:dyDescent="0.3">
      <c r="A572" t="s">
        <v>21237</v>
      </c>
      <c r="B572" s="1">
        <v>43852</v>
      </c>
      <c r="C572">
        <v>54886</v>
      </c>
      <c r="D572" t="s">
        <v>20106</v>
      </c>
      <c r="E572" t="s">
        <v>21238</v>
      </c>
      <c r="F572" s="1">
        <v>43935</v>
      </c>
      <c r="G572" t="s">
        <v>13138</v>
      </c>
      <c r="H572">
        <v>0</v>
      </c>
      <c r="I572">
        <v>1</v>
      </c>
      <c r="J572">
        <v>83</v>
      </c>
      <c r="K572">
        <v>0</v>
      </c>
      <c r="L572" t="s">
        <v>20095</v>
      </c>
      <c r="M572">
        <v>0</v>
      </c>
    </row>
    <row r="573" spans="1:13" x14ac:dyDescent="0.3">
      <c r="A573" t="s">
        <v>21239</v>
      </c>
      <c r="B573" s="1">
        <v>44826</v>
      </c>
      <c r="C573">
        <v>2468</v>
      </c>
      <c r="D573" t="s">
        <v>20106</v>
      </c>
      <c r="E573" t="s">
        <v>21240</v>
      </c>
      <c r="F573" s="1">
        <v>44875</v>
      </c>
      <c r="G573" t="s">
        <v>15361</v>
      </c>
      <c r="H573">
        <v>0</v>
      </c>
      <c r="I573">
        <v>0</v>
      </c>
      <c r="J573">
        <v>49</v>
      </c>
      <c r="K573">
        <v>0</v>
      </c>
      <c r="L573" t="s">
        <v>20138</v>
      </c>
      <c r="M573">
        <v>0</v>
      </c>
    </row>
    <row r="574" spans="1:13" x14ac:dyDescent="0.3">
      <c r="A574" t="s">
        <v>21241</v>
      </c>
      <c r="B574" s="1">
        <v>44841</v>
      </c>
      <c r="C574">
        <v>41885</v>
      </c>
      <c r="D574" t="s">
        <v>20093</v>
      </c>
      <c r="E574" t="s">
        <v>21242</v>
      </c>
      <c r="F574" s="1"/>
      <c r="G574" t="s">
        <v>16542</v>
      </c>
      <c r="H574">
        <v>1</v>
      </c>
      <c r="I574">
        <v>0</v>
      </c>
      <c r="K574">
        <v>1</v>
      </c>
      <c r="L574" t="s">
        <v>20095</v>
      </c>
      <c r="M574">
        <v>1</v>
      </c>
    </row>
    <row r="575" spans="1:13" x14ac:dyDescent="0.3">
      <c r="A575" t="s">
        <v>21243</v>
      </c>
      <c r="B575" s="1">
        <v>44714</v>
      </c>
      <c r="C575">
        <v>73617</v>
      </c>
      <c r="D575" t="s">
        <v>44</v>
      </c>
      <c r="E575" t="s">
        <v>21244</v>
      </c>
      <c r="F575" s="1">
        <v>44747</v>
      </c>
      <c r="G575" t="s">
        <v>8230</v>
      </c>
      <c r="H575">
        <v>0</v>
      </c>
      <c r="I575">
        <v>1</v>
      </c>
      <c r="J575">
        <v>33</v>
      </c>
      <c r="K575">
        <v>0</v>
      </c>
      <c r="L575" t="s">
        <v>20095</v>
      </c>
      <c r="M575">
        <v>0</v>
      </c>
    </row>
    <row r="576" spans="1:13" x14ac:dyDescent="0.3">
      <c r="A576" t="s">
        <v>21245</v>
      </c>
      <c r="B576" s="1">
        <v>44734</v>
      </c>
      <c r="C576">
        <v>53779</v>
      </c>
      <c r="D576" t="s">
        <v>20106</v>
      </c>
      <c r="E576" t="s">
        <v>21246</v>
      </c>
      <c r="F576" s="1">
        <v>44748</v>
      </c>
      <c r="G576" t="s">
        <v>12995</v>
      </c>
      <c r="H576">
        <v>0</v>
      </c>
      <c r="I576">
        <v>1</v>
      </c>
      <c r="J576">
        <v>14</v>
      </c>
      <c r="K576">
        <v>0</v>
      </c>
      <c r="L576" t="s">
        <v>20095</v>
      </c>
      <c r="M576">
        <v>0</v>
      </c>
    </row>
    <row r="577" spans="1:13" x14ac:dyDescent="0.3">
      <c r="A577" t="s">
        <v>21247</v>
      </c>
      <c r="B577" s="1">
        <v>45063</v>
      </c>
      <c r="C577">
        <v>90804</v>
      </c>
      <c r="D577" t="s">
        <v>44</v>
      </c>
      <c r="E577" t="s">
        <v>21248</v>
      </c>
      <c r="F577" s="1">
        <v>45090</v>
      </c>
      <c r="G577" t="s">
        <v>13596</v>
      </c>
      <c r="H577">
        <v>0</v>
      </c>
      <c r="I577">
        <v>1</v>
      </c>
      <c r="J577">
        <v>27</v>
      </c>
      <c r="K577">
        <v>0</v>
      </c>
      <c r="L577" t="s">
        <v>20095</v>
      </c>
      <c r="M577">
        <v>0</v>
      </c>
    </row>
    <row r="578" spans="1:13" x14ac:dyDescent="0.3">
      <c r="A578" t="s">
        <v>21249</v>
      </c>
      <c r="B578" s="1">
        <v>45468</v>
      </c>
      <c r="C578">
        <v>97630</v>
      </c>
      <c r="D578" t="s">
        <v>20106</v>
      </c>
      <c r="E578" t="s">
        <v>21250</v>
      </c>
      <c r="F578" s="1">
        <v>45540</v>
      </c>
      <c r="G578" t="s">
        <v>19194</v>
      </c>
      <c r="H578">
        <v>0</v>
      </c>
      <c r="I578">
        <v>1</v>
      </c>
      <c r="J578">
        <v>72</v>
      </c>
      <c r="K578">
        <v>0</v>
      </c>
      <c r="L578" t="s">
        <v>20095</v>
      </c>
      <c r="M578">
        <v>0</v>
      </c>
    </row>
    <row r="579" spans="1:13" x14ac:dyDescent="0.3">
      <c r="A579" t="s">
        <v>21251</v>
      </c>
      <c r="B579" s="1">
        <v>44528</v>
      </c>
      <c r="C579">
        <v>10296</v>
      </c>
      <c r="D579" t="s">
        <v>20106</v>
      </c>
      <c r="E579" t="s">
        <v>21252</v>
      </c>
      <c r="F579" s="1"/>
      <c r="G579" t="s">
        <v>18951</v>
      </c>
      <c r="H579">
        <v>1</v>
      </c>
      <c r="I579">
        <v>0</v>
      </c>
      <c r="K579">
        <v>1</v>
      </c>
      <c r="L579" t="s">
        <v>20100</v>
      </c>
      <c r="M579">
        <v>0</v>
      </c>
    </row>
    <row r="580" spans="1:13" x14ac:dyDescent="0.3">
      <c r="A580" t="s">
        <v>21253</v>
      </c>
      <c r="B580" s="1">
        <v>44773</v>
      </c>
      <c r="C580">
        <v>63773</v>
      </c>
      <c r="D580" t="s">
        <v>44</v>
      </c>
      <c r="E580" t="s">
        <v>21254</v>
      </c>
      <c r="F580" s="1">
        <v>44783</v>
      </c>
      <c r="G580" t="s">
        <v>15469</v>
      </c>
      <c r="H580">
        <v>0</v>
      </c>
      <c r="I580">
        <v>1</v>
      </c>
      <c r="J580">
        <v>10</v>
      </c>
      <c r="K580">
        <v>0</v>
      </c>
      <c r="L580" t="s">
        <v>20095</v>
      </c>
      <c r="M580">
        <v>0</v>
      </c>
    </row>
    <row r="581" spans="1:13" x14ac:dyDescent="0.3">
      <c r="A581" t="s">
        <v>21255</v>
      </c>
      <c r="B581" s="1">
        <v>44183</v>
      </c>
      <c r="C581">
        <v>20385</v>
      </c>
      <c r="D581" t="s">
        <v>20093</v>
      </c>
      <c r="E581" t="s">
        <v>21256</v>
      </c>
      <c r="F581" s="1">
        <v>44273</v>
      </c>
      <c r="G581" t="s">
        <v>13737</v>
      </c>
      <c r="H581">
        <v>0</v>
      </c>
      <c r="I581">
        <v>0</v>
      </c>
      <c r="J581">
        <v>90</v>
      </c>
      <c r="K581">
        <v>0</v>
      </c>
      <c r="L581" t="s">
        <v>20095</v>
      </c>
      <c r="M581">
        <v>1</v>
      </c>
    </row>
    <row r="582" spans="1:13" x14ac:dyDescent="0.3">
      <c r="A582" t="s">
        <v>21257</v>
      </c>
      <c r="B582" s="1">
        <v>45578</v>
      </c>
      <c r="C582">
        <v>3883</v>
      </c>
      <c r="D582" t="s">
        <v>20093</v>
      </c>
      <c r="E582" t="s">
        <v>21258</v>
      </c>
      <c r="F582" s="1">
        <v>45651</v>
      </c>
      <c r="G582" t="s">
        <v>13198</v>
      </c>
      <c r="H582">
        <v>0</v>
      </c>
      <c r="I582">
        <v>0</v>
      </c>
      <c r="J582">
        <v>73</v>
      </c>
      <c r="K582">
        <v>0</v>
      </c>
      <c r="L582" t="s">
        <v>20138</v>
      </c>
      <c r="M582">
        <v>1</v>
      </c>
    </row>
    <row r="583" spans="1:13" x14ac:dyDescent="0.3">
      <c r="A583" t="s">
        <v>21259</v>
      </c>
      <c r="B583" s="1">
        <v>43986</v>
      </c>
      <c r="C583">
        <v>32847</v>
      </c>
      <c r="D583" t="s">
        <v>20093</v>
      </c>
      <c r="E583" t="s">
        <v>21260</v>
      </c>
      <c r="F583" s="1">
        <v>44005</v>
      </c>
      <c r="G583" t="s">
        <v>3814</v>
      </c>
      <c r="H583">
        <v>0</v>
      </c>
      <c r="I583">
        <v>0</v>
      </c>
      <c r="J583">
        <v>19</v>
      </c>
      <c r="K583">
        <v>0</v>
      </c>
      <c r="L583" t="s">
        <v>20095</v>
      </c>
      <c r="M583">
        <v>1</v>
      </c>
    </row>
    <row r="584" spans="1:13" x14ac:dyDescent="0.3">
      <c r="A584" t="s">
        <v>21261</v>
      </c>
      <c r="B584" s="1">
        <v>44625</v>
      </c>
      <c r="C584">
        <v>84505</v>
      </c>
      <c r="D584" t="s">
        <v>20093</v>
      </c>
      <c r="E584" t="s">
        <v>21262</v>
      </c>
      <c r="F584" s="1">
        <v>44709</v>
      </c>
      <c r="G584" t="s">
        <v>201</v>
      </c>
      <c r="H584">
        <v>0</v>
      </c>
      <c r="I584">
        <v>1</v>
      </c>
      <c r="J584">
        <v>84</v>
      </c>
      <c r="K584">
        <v>0</v>
      </c>
      <c r="L584" t="s">
        <v>20095</v>
      </c>
      <c r="M584">
        <v>1</v>
      </c>
    </row>
    <row r="585" spans="1:13" x14ac:dyDescent="0.3">
      <c r="A585" t="s">
        <v>21263</v>
      </c>
      <c r="B585" s="1">
        <v>44172</v>
      </c>
      <c r="C585">
        <v>36508</v>
      </c>
      <c r="D585" t="s">
        <v>44</v>
      </c>
      <c r="E585" t="s">
        <v>21264</v>
      </c>
      <c r="F585" s="1">
        <v>44211</v>
      </c>
      <c r="G585" t="s">
        <v>17518</v>
      </c>
      <c r="H585">
        <v>0</v>
      </c>
      <c r="I585">
        <v>0</v>
      </c>
      <c r="J585">
        <v>39</v>
      </c>
      <c r="K585">
        <v>0</v>
      </c>
      <c r="L585" t="s">
        <v>20095</v>
      </c>
      <c r="M585">
        <v>0</v>
      </c>
    </row>
    <row r="586" spans="1:13" x14ac:dyDescent="0.3">
      <c r="A586" t="s">
        <v>21265</v>
      </c>
      <c r="B586" s="1">
        <v>45203</v>
      </c>
      <c r="C586">
        <v>51688</v>
      </c>
      <c r="D586" t="s">
        <v>44</v>
      </c>
      <c r="E586" t="s">
        <v>21266</v>
      </c>
      <c r="F586" s="1">
        <v>45238</v>
      </c>
      <c r="G586" t="s">
        <v>18427</v>
      </c>
      <c r="H586">
        <v>0</v>
      </c>
      <c r="I586">
        <v>1</v>
      </c>
      <c r="J586">
        <v>35</v>
      </c>
      <c r="K586">
        <v>0</v>
      </c>
      <c r="L586" t="s">
        <v>20095</v>
      </c>
      <c r="M586">
        <v>0</v>
      </c>
    </row>
    <row r="587" spans="1:13" x14ac:dyDescent="0.3">
      <c r="A587" t="s">
        <v>21267</v>
      </c>
      <c r="B587" s="1">
        <v>44423</v>
      </c>
      <c r="C587">
        <v>41695</v>
      </c>
      <c r="D587" t="s">
        <v>44</v>
      </c>
      <c r="E587" t="s">
        <v>21268</v>
      </c>
      <c r="F587" s="1">
        <v>44434</v>
      </c>
      <c r="G587" t="s">
        <v>5863</v>
      </c>
      <c r="H587">
        <v>0</v>
      </c>
      <c r="I587">
        <v>0</v>
      </c>
      <c r="J587">
        <v>11</v>
      </c>
      <c r="K587">
        <v>0</v>
      </c>
      <c r="L587" t="s">
        <v>20095</v>
      </c>
      <c r="M587">
        <v>0</v>
      </c>
    </row>
    <row r="588" spans="1:13" x14ac:dyDescent="0.3">
      <c r="A588" t="s">
        <v>21269</v>
      </c>
      <c r="B588" s="1">
        <v>43832</v>
      </c>
      <c r="C588">
        <v>75677</v>
      </c>
      <c r="D588" t="s">
        <v>44</v>
      </c>
      <c r="E588" t="s">
        <v>21270</v>
      </c>
      <c r="F588" s="1">
        <v>43891</v>
      </c>
      <c r="G588" t="s">
        <v>1599</v>
      </c>
      <c r="H588">
        <v>0</v>
      </c>
      <c r="I588">
        <v>1</v>
      </c>
      <c r="J588">
        <v>59</v>
      </c>
      <c r="K588">
        <v>0</v>
      </c>
      <c r="L588" t="s">
        <v>20095</v>
      </c>
      <c r="M588">
        <v>0</v>
      </c>
    </row>
    <row r="589" spans="1:13" x14ac:dyDescent="0.3">
      <c r="A589" t="s">
        <v>21271</v>
      </c>
      <c r="B589" s="1">
        <v>43987</v>
      </c>
      <c r="C589">
        <v>25449</v>
      </c>
      <c r="D589" t="s">
        <v>20106</v>
      </c>
      <c r="E589" t="s">
        <v>21272</v>
      </c>
      <c r="F589" s="1"/>
      <c r="G589" t="s">
        <v>13019</v>
      </c>
      <c r="H589">
        <v>1</v>
      </c>
      <c r="I589">
        <v>0</v>
      </c>
      <c r="K589">
        <v>1</v>
      </c>
      <c r="L589" t="s">
        <v>20095</v>
      </c>
      <c r="M589">
        <v>0</v>
      </c>
    </row>
    <row r="590" spans="1:13" x14ac:dyDescent="0.3">
      <c r="A590" t="s">
        <v>21273</v>
      </c>
      <c r="B590" s="1">
        <v>45106</v>
      </c>
      <c r="C590">
        <v>55481</v>
      </c>
      <c r="D590" t="s">
        <v>20106</v>
      </c>
      <c r="E590" t="s">
        <v>21274</v>
      </c>
      <c r="F590" s="1">
        <v>45170</v>
      </c>
      <c r="G590" t="s">
        <v>8230</v>
      </c>
      <c r="H590">
        <v>0</v>
      </c>
      <c r="I590">
        <v>1</v>
      </c>
      <c r="J590">
        <v>64</v>
      </c>
      <c r="K590">
        <v>0</v>
      </c>
      <c r="L590" t="s">
        <v>20095</v>
      </c>
      <c r="M590">
        <v>0</v>
      </c>
    </row>
    <row r="591" spans="1:13" x14ac:dyDescent="0.3">
      <c r="A591" t="s">
        <v>21275</v>
      </c>
      <c r="B591" s="1">
        <v>45189</v>
      </c>
      <c r="C591">
        <v>43111</v>
      </c>
      <c r="D591" t="s">
        <v>44</v>
      </c>
      <c r="E591" t="s">
        <v>21276</v>
      </c>
      <c r="F591" s="1">
        <v>45256</v>
      </c>
      <c r="G591" t="s">
        <v>9537</v>
      </c>
      <c r="H591">
        <v>0</v>
      </c>
      <c r="I591">
        <v>0</v>
      </c>
      <c r="J591">
        <v>67</v>
      </c>
      <c r="K591">
        <v>0</v>
      </c>
      <c r="L591" t="s">
        <v>20095</v>
      </c>
      <c r="M591">
        <v>0</v>
      </c>
    </row>
    <row r="592" spans="1:13" x14ac:dyDescent="0.3">
      <c r="A592" t="s">
        <v>21277</v>
      </c>
      <c r="B592" s="1">
        <v>44033</v>
      </c>
      <c r="C592">
        <v>97932</v>
      </c>
      <c r="D592" t="s">
        <v>20106</v>
      </c>
      <c r="E592" t="s">
        <v>21278</v>
      </c>
      <c r="F592" s="1">
        <v>44051</v>
      </c>
      <c r="G592" t="s">
        <v>15863</v>
      </c>
      <c r="H592">
        <v>0</v>
      </c>
      <c r="I592">
        <v>1</v>
      </c>
      <c r="J592">
        <v>18</v>
      </c>
      <c r="K592">
        <v>0</v>
      </c>
      <c r="L592" t="s">
        <v>20095</v>
      </c>
      <c r="M592">
        <v>0</v>
      </c>
    </row>
    <row r="593" spans="1:13" x14ac:dyDescent="0.3">
      <c r="A593" t="s">
        <v>21279</v>
      </c>
      <c r="B593" s="1">
        <v>44877</v>
      </c>
      <c r="C593">
        <v>52670</v>
      </c>
      <c r="D593" t="s">
        <v>20106</v>
      </c>
      <c r="E593" t="s">
        <v>21280</v>
      </c>
      <c r="F593" s="1">
        <v>44929</v>
      </c>
      <c r="G593" t="s">
        <v>8700</v>
      </c>
      <c r="H593">
        <v>0</v>
      </c>
      <c r="I593">
        <v>1</v>
      </c>
      <c r="J593">
        <v>52</v>
      </c>
      <c r="K593">
        <v>0</v>
      </c>
      <c r="L593" t="s">
        <v>20095</v>
      </c>
      <c r="M593">
        <v>0</v>
      </c>
    </row>
    <row r="594" spans="1:13" x14ac:dyDescent="0.3">
      <c r="A594" t="s">
        <v>21281</v>
      </c>
      <c r="B594" s="1">
        <v>45041</v>
      </c>
      <c r="C594">
        <v>79900</v>
      </c>
      <c r="D594" t="s">
        <v>20093</v>
      </c>
      <c r="E594" t="s">
        <v>21282</v>
      </c>
      <c r="F594" s="1">
        <v>45052</v>
      </c>
      <c r="G594" t="s">
        <v>6861</v>
      </c>
      <c r="H594">
        <v>0</v>
      </c>
      <c r="I594">
        <v>1</v>
      </c>
      <c r="J594">
        <v>11</v>
      </c>
      <c r="K594">
        <v>0</v>
      </c>
      <c r="L594" t="s">
        <v>20095</v>
      </c>
      <c r="M594">
        <v>1</v>
      </c>
    </row>
    <row r="595" spans="1:13" x14ac:dyDescent="0.3">
      <c r="A595" t="s">
        <v>21283</v>
      </c>
      <c r="B595" s="1">
        <v>45383</v>
      </c>
      <c r="C595">
        <v>21187</v>
      </c>
      <c r="D595" t="s">
        <v>20093</v>
      </c>
      <c r="E595" t="s">
        <v>21284</v>
      </c>
      <c r="F595" s="1">
        <v>45442</v>
      </c>
      <c r="G595" t="s">
        <v>11633</v>
      </c>
      <c r="H595">
        <v>0</v>
      </c>
      <c r="I595">
        <v>0</v>
      </c>
      <c r="J595">
        <v>59</v>
      </c>
      <c r="K595">
        <v>0</v>
      </c>
      <c r="L595" t="s">
        <v>20095</v>
      </c>
      <c r="M595">
        <v>1</v>
      </c>
    </row>
    <row r="596" spans="1:13" x14ac:dyDescent="0.3">
      <c r="A596" t="s">
        <v>21285</v>
      </c>
      <c r="B596" s="1">
        <v>44683</v>
      </c>
      <c r="C596">
        <v>1790</v>
      </c>
      <c r="D596" t="s">
        <v>44</v>
      </c>
      <c r="E596" t="s">
        <v>21286</v>
      </c>
      <c r="F596" s="1">
        <v>44766</v>
      </c>
      <c r="G596" t="s">
        <v>5444</v>
      </c>
      <c r="H596">
        <v>0</v>
      </c>
      <c r="I596">
        <v>0</v>
      </c>
      <c r="J596">
        <v>83</v>
      </c>
      <c r="K596">
        <v>0</v>
      </c>
      <c r="L596" t="s">
        <v>20138</v>
      </c>
      <c r="M596">
        <v>0</v>
      </c>
    </row>
    <row r="597" spans="1:13" x14ac:dyDescent="0.3">
      <c r="A597" t="s">
        <v>21287</v>
      </c>
      <c r="B597" s="1">
        <v>45436</v>
      </c>
      <c r="C597">
        <v>19226</v>
      </c>
      <c r="D597" t="s">
        <v>20093</v>
      </c>
      <c r="E597" t="s">
        <v>21288</v>
      </c>
      <c r="F597" s="1">
        <v>45485</v>
      </c>
      <c r="G597" t="s">
        <v>504</v>
      </c>
      <c r="H597">
        <v>0</v>
      </c>
      <c r="I597">
        <v>0</v>
      </c>
      <c r="J597">
        <v>49</v>
      </c>
      <c r="K597">
        <v>0</v>
      </c>
      <c r="L597" t="s">
        <v>20100</v>
      </c>
      <c r="M597">
        <v>1</v>
      </c>
    </row>
    <row r="598" spans="1:13" x14ac:dyDescent="0.3">
      <c r="A598" t="s">
        <v>21289</v>
      </c>
      <c r="B598" s="1">
        <v>44701</v>
      </c>
      <c r="C598">
        <v>4239</v>
      </c>
      <c r="D598" t="s">
        <v>20106</v>
      </c>
      <c r="E598" t="s">
        <v>21290</v>
      </c>
      <c r="F598" s="1">
        <v>44728</v>
      </c>
      <c r="G598" t="s">
        <v>10288</v>
      </c>
      <c r="H598">
        <v>0</v>
      </c>
      <c r="I598">
        <v>0</v>
      </c>
      <c r="J598">
        <v>27</v>
      </c>
      <c r="K598">
        <v>0</v>
      </c>
      <c r="L598" t="s">
        <v>20138</v>
      </c>
      <c r="M598">
        <v>0</v>
      </c>
    </row>
    <row r="599" spans="1:13" x14ac:dyDescent="0.3">
      <c r="A599" t="s">
        <v>21291</v>
      </c>
      <c r="B599" s="1">
        <v>45371</v>
      </c>
      <c r="C599">
        <v>26061</v>
      </c>
      <c r="D599" t="s">
        <v>44</v>
      </c>
      <c r="E599" t="s">
        <v>21292</v>
      </c>
      <c r="F599" s="1">
        <v>45415</v>
      </c>
      <c r="G599" t="s">
        <v>10402</v>
      </c>
      <c r="H599">
        <v>0</v>
      </c>
      <c r="I599">
        <v>0</v>
      </c>
      <c r="J599">
        <v>44</v>
      </c>
      <c r="K599">
        <v>0</v>
      </c>
      <c r="L599" t="s">
        <v>20095</v>
      </c>
      <c r="M599">
        <v>0</v>
      </c>
    </row>
    <row r="600" spans="1:13" x14ac:dyDescent="0.3">
      <c r="A600" t="s">
        <v>21293</v>
      </c>
      <c r="B600" s="1">
        <v>44554</v>
      </c>
      <c r="C600">
        <v>70085</v>
      </c>
      <c r="D600" t="s">
        <v>20106</v>
      </c>
      <c r="E600" t="s">
        <v>21294</v>
      </c>
      <c r="F600" s="1">
        <v>44635</v>
      </c>
      <c r="G600" t="s">
        <v>6250</v>
      </c>
      <c r="H600">
        <v>0</v>
      </c>
      <c r="I600">
        <v>1</v>
      </c>
      <c r="J600">
        <v>81</v>
      </c>
      <c r="K600">
        <v>0</v>
      </c>
      <c r="L600" t="s">
        <v>20095</v>
      </c>
      <c r="M600">
        <v>0</v>
      </c>
    </row>
    <row r="601" spans="1:13" x14ac:dyDescent="0.3">
      <c r="A601" t="s">
        <v>21295</v>
      </c>
      <c r="B601" s="1">
        <v>44600</v>
      </c>
      <c r="C601">
        <v>81417</v>
      </c>
      <c r="D601" t="s">
        <v>20106</v>
      </c>
      <c r="E601" t="s">
        <v>21296</v>
      </c>
      <c r="F601" s="1">
        <v>44662</v>
      </c>
      <c r="G601" t="s">
        <v>12736</v>
      </c>
      <c r="H601">
        <v>0</v>
      </c>
      <c r="I601">
        <v>1</v>
      </c>
      <c r="J601">
        <v>62</v>
      </c>
      <c r="K601">
        <v>0</v>
      </c>
      <c r="L601" t="s">
        <v>20095</v>
      </c>
      <c r="M601">
        <v>0</v>
      </c>
    </row>
    <row r="602" spans="1:13" x14ac:dyDescent="0.3">
      <c r="A602" t="s">
        <v>21297</v>
      </c>
      <c r="B602" s="1">
        <v>43989</v>
      </c>
      <c r="C602">
        <v>36803</v>
      </c>
      <c r="D602" t="s">
        <v>44</v>
      </c>
      <c r="E602" t="s">
        <v>21298</v>
      </c>
      <c r="F602" s="1">
        <v>44042</v>
      </c>
      <c r="G602" t="s">
        <v>12417</v>
      </c>
      <c r="H602">
        <v>0</v>
      </c>
      <c r="I602">
        <v>0</v>
      </c>
      <c r="J602">
        <v>53</v>
      </c>
      <c r="K602">
        <v>0</v>
      </c>
      <c r="L602" t="s">
        <v>20095</v>
      </c>
      <c r="M602">
        <v>0</v>
      </c>
    </row>
    <row r="603" spans="1:13" x14ac:dyDescent="0.3">
      <c r="A603" t="s">
        <v>21299</v>
      </c>
      <c r="B603" s="1">
        <v>44989</v>
      </c>
      <c r="C603">
        <v>12033</v>
      </c>
      <c r="D603" t="s">
        <v>44</v>
      </c>
      <c r="E603" t="s">
        <v>21300</v>
      </c>
      <c r="F603" s="1">
        <v>45006</v>
      </c>
      <c r="G603" t="s">
        <v>14319</v>
      </c>
      <c r="H603">
        <v>0</v>
      </c>
      <c r="I603">
        <v>0</v>
      </c>
      <c r="J603">
        <v>17</v>
      </c>
      <c r="K603">
        <v>0</v>
      </c>
      <c r="L603" t="s">
        <v>20100</v>
      </c>
      <c r="M603">
        <v>0</v>
      </c>
    </row>
    <row r="604" spans="1:13" x14ac:dyDescent="0.3">
      <c r="A604" t="s">
        <v>21301</v>
      </c>
      <c r="B604" s="1">
        <v>44774</v>
      </c>
      <c r="C604">
        <v>87766</v>
      </c>
      <c r="D604" t="s">
        <v>44</v>
      </c>
      <c r="E604" t="s">
        <v>21302</v>
      </c>
      <c r="F604" s="1"/>
      <c r="G604" t="s">
        <v>11568</v>
      </c>
      <c r="H604">
        <v>1</v>
      </c>
      <c r="I604">
        <v>1</v>
      </c>
      <c r="K604">
        <v>1</v>
      </c>
      <c r="L604" t="s">
        <v>20095</v>
      </c>
      <c r="M604">
        <v>0</v>
      </c>
    </row>
    <row r="605" spans="1:13" x14ac:dyDescent="0.3">
      <c r="A605" t="s">
        <v>21303</v>
      </c>
      <c r="B605" s="1">
        <v>43978</v>
      </c>
      <c r="C605">
        <v>61773</v>
      </c>
      <c r="D605" t="s">
        <v>44</v>
      </c>
      <c r="E605" t="s">
        <v>21304</v>
      </c>
      <c r="F605" s="1">
        <v>43989</v>
      </c>
      <c r="G605" t="s">
        <v>2093</v>
      </c>
      <c r="H605">
        <v>0</v>
      </c>
      <c r="I605">
        <v>1</v>
      </c>
      <c r="J605">
        <v>11</v>
      </c>
      <c r="K605">
        <v>0</v>
      </c>
      <c r="L605" t="s">
        <v>20095</v>
      </c>
      <c r="M605">
        <v>0</v>
      </c>
    </row>
    <row r="606" spans="1:13" x14ac:dyDescent="0.3">
      <c r="A606" t="s">
        <v>21305</v>
      </c>
      <c r="B606" s="1">
        <v>44909</v>
      </c>
      <c r="C606">
        <v>38638</v>
      </c>
      <c r="D606" t="s">
        <v>20093</v>
      </c>
      <c r="E606" t="s">
        <v>21306</v>
      </c>
      <c r="F606" s="1"/>
      <c r="G606" t="s">
        <v>6142</v>
      </c>
      <c r="H606">
        <v>1</v>
      </c>
      <c r="I606">
        <v>0</v>
      </c>
      <c r="K606">
        <v>1</v>
      </c>
      <c r="L606" t="s">
        <v>20095</v>
      </c>
      <c r="M606">
        <v>1</v>
      </c>
    </row>
    <row r="607" spans="1:13" x14ac:dyDescent="0.3">
      <c r="A607" t="s">
        <v>21307</v>
      </c>
      <c r="B607" s="1">
        <v>44608</v>
      </c>
      <c r="C607">
        <v>14455</v>
      </c>
      <c r="D607" t="s">
        <v>20093</v>
      </c>
      <c r="E607" t="s">
        <v>21308</v>
      </c>
      <c r="F607" s="1">
        <v>44625</v>
      </c>
      <c r="G607" t="s">
        <v>5154</v>
      </c>
      <c r="H607">
        <v>0</v>
      </c>
      <c r="I607">
        <v>0</v>
      </c>
      <c r="J607">
        <v>17</v>
      </c>
      <c r="K607">
        <v>0</v>
      </c>
      <c r="L607" t="s">
        <v>20100</v>
      </c>
      <c r="M607">
        <v>1</v>
      </c>
    </row>
    <row r="608" spans="1:13" x14ac:dyDescent="0.3">
      <c r="A608" t="s">
        <v>21309</v>
      </c>
      <c r="B608" s="1">
        <v>44543</v>
      </c>
      <c r="C608">
        <v>22668</v>
      </c>
      <c r="D608" t="s">
        <v>44</v>
      </c>
      <c r="E608" t="s">
        <v>21310</v>
      </c>
      <c r="F608" s="1"/>
      <c r="G608" t="s">
        <v>16874</v>
      </c>
      <c r="H608">
        <v>1</v>
      </c>
      <c r="I608">
        <v>0</v>
      </c>
      <c r="K608">
        <v>1</v>
      </c>
      <c r="L608" t="s">
        <v>20095</v>
      </c>
      <c r="M608">
        <v>0</v>
      </c>
    </row>
    <row r="609" spans="1:13" x14ac:dyDescent="0.3">
      <c r="A609" t="s">
        <v>21311</v>
      </c>
      <c r="B609" s="1">
        <v>44247</v>
      </c>
      <c r="C609">
        <v>89631</v>
      </c>
      <c r="D609" t="s">
        <v>20093</v>
      </c>
      <c r="E609" t="s">
        <v>21312</v>
      </c>
      <c r="F609" s="1">
        <v>44318</v>
      </c>
      <c r="G609" t="s">
        <v>12354</v>
      </c>
      <c r="H609">
        <v>0</v>
      </c>
      <c r="I609">
        <v>1</v>
      </c>
      <c r="J609">
        <v>71</v>
      </c>
      <c r="K609">
        <v>0</v>
      </c>
      <c r="L609" t="s">
        <v>20095</v>
      </c>
      <c r="M609">
        <v>1</v>
      </c>
    </row>
    <row r="610" spans="1:13" x14ac:dyDescent="0.3">
      <c r="A610" t="s">
        <v>21313</v>
      </c>
      <c r="B610" s="1">
        <v>45047</v>
      </c>
      <c r="C610">
        <v>5942</v>
      </c>
      <c r="D610" t="s">
        <v>20093</v>
      </c>
      <c r="E610" t="s">
        <v>21314</v>
      </c>
      <c r="F610" s="1">
        <v>45096</v>
      </c>
      <c r="G610" t="s">
        <v>2675</v>
      </c>
      <c r="H610">
        <v>0</v>
      </c>
      <c r="I610">
        <v>0</v>
      </c>
      <c r="J610">
        <v>49</v>
      </c>
      <c r="K610">
        <v>0</v>
      </c>
      <c r="L610" t="s">
        <v>20100</v>
      </c>
      <c r="M610">
        <v>1</v>
      </c>
    </row>
    <row r="611" spans="1:13" x14ac:dyDescent="0.3">
      <c r="A611" t="s">
        <v>21315</v>
      </c>
      <c r="B611" s="1">
        <v>44008</v>
      </c>
      <c r="C611">
        <v>82858</v>
      </c>
      <c r="D611" t="s">
        <v>20093</v>
      </c>
      <c r="E611" t="s">
        <v>21316</v>
      </c>
      <c r="F611" s="1">
        <v>44067</v>
      </c>
      <c r="G611" t="s">
        <v>15776</v>
      </c>
      <c r="H611">
        <v>0</v>
      </c>
      <c r="I611">
        <v>1</v>
      </c>
      <c r="J611">
        <v>59</v>
      </c>
      <c r="K611">
        <v>0</v>
      </c>
      <c r="L611" t="s">
        <v>20095</v>
      </c>
      <c r="M611">
        <v>1</v>
      </c>
    </row>
    <row r="612" spans="1:13" x14ac:dyDescent="0.3">
      <c r="A612" t="s">
        <v>21317</v>
      </c>
      <c r="B612" s="1">
        <v>44515</v>
      </c>
      <c r="C612">
        <v>9759</v>
      </c>
      <c r="D612" t="s">
        <v>20106</v>
      </c>
      <c r="E612" t="s">
        <v>21318</v>
      </c>
      <c r="F612" s="1">
        <v>44570</v>
      </c>
      <c r="G612" t="s">
        <v>8546</v>
      </c>
      <c r="H612">
        <v>0</v>
      </c>
      <c r="I612">
        <v>0</v>
      </c>
      <c r="J612">
        <v>55</v>
      </c>
      <c r="K612">
        <v>0</v>
      </c>
      <c r="L612" t="s">
        <v>20100</v>
      </c>
      <c r="M612">
        <v>0</v>
      </c>
    </row>
    <row r="613" spans="1:13" x14ac:dyDescent="0.3">
      <c r="A613" t="s">
        <v>21319</v>
      </c>
      <c r="B613" s="1">
        <v>44737</v>
      </c>
      <c r="C613">
        <v>51243</v>
      </c>
      <c r="D613" t="s">
        <v>44</v>
      </c>
      <c r="E613" t="s">
        <v>21320</v>
      </c>
      <c r="F613" s="1">
        <v>44756</v>
      </c>
      <c r="G613" t="s">
        <v>16734</v>
      </c>
      <c r="H613">
        <v>0</v>
      </c>
      <c r="I613">
        <v>1</v>
      </c>
      <c r="J613">
        <v>19</v>
      </c>
      <c r="K613">
        <v>0</v>
      </c>
      <c r="L613" t="s">
        <v>20095</v>
      </c>
      <c r="M613">
        <v>0</v>
      </c>
    </row>
    <row r="614" spans="1:13" x14ac:dyDescent="0.3">
      <c r="A614" t="s">
        <v>21321</v>
      </c>
      <c r="B614" s="1">
        <v>44770</v>
      </c>
      <c r="C614">
        <v>87510</v>
      </c>
      <c r="D614" t="s">
        <v>20093</v>
      </c>
      <c r="E614" t="s">
        <v>21322</v>
      </c>
      <c r="F614" s="1"/>
      <c r="G614" t="s">
        <v>11633</v>
      </c>
      <c r="H614">
        <v>1</v>
      </c>
      <c r="I614">
        <v>1</v>
      </c>
      <c r="K614">
        <v>1</v>
      </c>
      <c r="L614" t="s">
        <v>20095</v>
      </c>
      <c r="M614">
        <v>1</v>
      </c>
    </row>
    <row r="615" spans="1:13" x14ac:dyDescent="0.3">
      <c r="A615" t="s">
        <v>21323</v>
      </c>
      <c r="B615" s="1">
        <v>43888</v>
      </c>
      <c r="C615">
        <v>33984</v>
      </c>
      <c r="D615" t="s">
        <v>20093</v>
      </c>
      <c r="E615" t="s">
        <v>21324</v>
      </c>
      <c r="F615" s="1"/>
      <c r="G615" t="s">
        <v>8560</v>
      </c>
      <c r="H615">
        <v>1</v>
      </c>
      <c r="I615">
        <v>0</v>
      </c>
      <c r="K615">
        <v>1</v>
      </c>
      <c r="L615" t="s">
        <v>20095</v>
      </c>
      <c r="M615">
        <v>1</v>
      </c>
    </row>
    <row r="616" spans="1:13" x14ac:dyDescent="0.3">
      <c r="A616" t="s">
        <v>21325</v>
      </c>
      <c r="B616" s="1">
        <v>43860</v>
      </c>
      <c r="C616">
        <v>69872</v>
      </c>
      <c r="D616" t="s">
        <v>20093</v>
      </c>
      <c r="E616" t="s">
        <v>21326</v>
      </c>
      <c r="F616" s="1">
        <v>43943</v>
      </c>
      <c r="G616" t="s">
        <v>5221</v>
      </c>
      <c r="H616">
        <v>0</v>
      </c>
      <c r="I616">
        <v>1</v>
      </c>
      <c r="J616">
        <v>83</v>
      </c>
      <c r="K616">
        <v>0</v>
      </c>
      <c r="L616" t="s">
        <v>20095</v>
      </c>
      <c r="M616">
        <v>1</v>
      </c>
    </row>
    <row r="617" spans="1:13" x14ac:dyDescent="0.3">
      <c r="A617" t="s">
        <v>21327</v>
      </c>
      <c r="B617" s="1">
        <v>44371</v>
      </c>
      <c r="C617">
        <v>5435</v>
      </c>
      <c r="D617" t="s">
        <v>20093</v>
      </c>
      <c r="E617" t="s">
        <v>21328</v>
      </c>
      <c r="F617" s="1">
        <v>44435</v>
      </c>
      <c r="G617" t="s">
        <v>19453</v>
      </c>
      <c r="H617">
        <v>0</v>
      </c>
      <c r="I617">
        <v>0</v>
      </c>
      <c r="J617">
        <v>64</v>
      </c>
      <c r="K617">
        <v>0</v>
      </c>
      <c r="L617" t="s">
        <v>20100</v>
      </c>
      <c r="M617">
        <v>1</v>
      </c>
    </row>
    <row r="618" spans="1:13" x14ac:dyDescent="0.3">
      <c r="A618" t="s">
        <v>21329</v>
      </c>
      <c r="B618" s="1">
        <v>45381</v>
      </c>
      <c r="C618">
        <v>30911</v>
      </c>
      <c r="D618" t="s">
        <v>44</v>
      </c>
      <c r="E618" t="s">
        <v>21330</v>
      </c>
      <c r="F618" s="1">
        <v>45470</v>
      </c>
      <c r="G618" t="s">
        <v>11920</v>
      </c>
      <c r="H618">
        <v>0</v>
      </c>
      <c r="I618">
        <v>0</v>
      </c>
      <c r="J618">
        <v>89</v>
      </c>
      <c r="K618">
        <v>0</v>
      </c>
      <c r="L618" t="s">
        <v>20095</v>
      </c>
      <c r="M618">
        <v>0</v>
      </c>
    </row>
    <row r="619" spans="1:13" x14ac:dyDescent="0.3">
      <c r="A619" t="s">
        <v>21331</v>
      </c>
      <c r="B619" s="1">
        <v>44160</v>
      </c>
      <c r="C619">
        <v>82663</v>
      </c>
      <c r="D619" t="s">
        <v>20106</v>
      </c>
      <c r="E619" t="s">
        <v>21332</v>
      </c>
      <c r="F619" s="1"/>
      <c r="G619" t="s">
        <v>6299</v>
      </c>
      <c r="H619">
        <v>1</v>
      </c>
      <c r="I619">
        <v>1</v>
      </c>
      <c r="K619">
        <v>1</v>
      </c>
      <c r="L619" t="s">
        <v>20095</v>
      </c>
      <c r="M619">
        <v>0</v>
      </c>
    </row>
    <row r="620" spans="1:13" x14ac:dyDescent="0.3">
      <c r="A620" t="s">
        <v>21333</v>
      </c>
      <c r="B620" s="1">
        <v>44578</v>
      </c>
      <c r="C620">
        <v>78551</v>
      </c>
      <c r="D620" t="s">
        <v>20093</v>
      </c>
      <c r="E620" t="s">
        <v>21334</v>
      </c>
      <c r="F620" s="1">
        <v>44631</v>
      </c>
      <c r="G620" t="s">
        <v>4729</v>
      </c>
      <c r="H620">
        <v>0</v>
      </c>
      <c r="I620">
        <v>1</v>
      </c>
      <c r="J620">
        <v>53</v>
      </c>
      <c r="K620">
        <v>0</v>
      </c>
      <c r="L620" t="s">
        <v>20095</v>
      </c>
      <c r="M620">
        <v>1</v>
      </c>
    </row>
    <row r="621" spans="1:13" x14ac:dyDescent="0.3">
      <c r="A621" t="s">
        <v>21335</v>
      </c>
      <c r="B621" s="1">
        <v>44381</v>
      </c>
      <c r="C621">
        <v>33987</v>
      </c>
      <c r="D621" t="s">
        <v>20093</v>
      </c>
      <c r="E621" t="s">
        <v>21336</v>
      </c>
      <c r="F621" s="1">
        <v>44391</v>
      </c>
      <c r="G621" t="s">
        <v>12112</v>
      </c>
      <c r="H621">
        <v>0</v>
      </c>
      <c r="I621">
        <v>0</v>
      </c>
      <c r="J621">
        <v>10</v>
      </c>
      <c r="K621">
        <v>0</v>
      </c>
      <c r="L621" t="s">
        <v>20095</v>
      </c>
      <c r="M621">
        <v>1</v>
      </c>
    </row>
    <row r="622" spans="1:13" x14ac:dyDescent="0.3">
      <c r="A622" t="s">
        <v>21337</v>
      </c>
      <c r="B622" s="1">
        <v>44018</v>
      </c>
      <c r="C622">
        <v>46404</v>
      </c>
      <c r="D622" t="s">
        <v>20106</v>
      </c>
      <c r="E622" t="s">
        <v>21338</v>
      </c>
      <c r="F622" s="1">
        <v>44088</v>
      </c>
      <c r="G622" t="s">
        <v>16267</v>
      </c>
      <c r="H622">
        <v>0</v>
      </c>
      <c r="I622">
        <v>0</v>
      </c>
      <c r="J622">
        <v>70</v>
      </c>
      <c r="K622">
        <v>0</v>
      </c>
      <c r="L622" t="s">
        <v>20095</v>
      </c>
      <c r="M622">
        <v>0</v>
      </c>
    </row>
    <row r="623" spans="1:13" x14ac:dyDescent="0.3">
      <c r="A623" t="s">
        <v>21339</v>
      </c>
      <c r="B623" s="1">
        <v>43853</v>
      </c>
      <c r="C623">
        <v>13115</v>
      </c>
      <c r="D623" t="s">
        <v>20106</v>
      </c>
      <c r="E623" t="s">
        <v>21340</v>
      </c>
      <c r="F623" s="1">
        <v>43937</v>
      </c>
      <c r="G623" t="s">
        <v>5684</v>
      </c>
      <c r="H623">
        <v>0</v>
      </c>
      <c r="I623">
        <v>0</v>
      </c>
      <c r="J623">
        <v>84</v>
      </c>
      <c r="K623">
        <v>0</v>
      </c>
      <c r="L623" t="s">
        <v>20100</v>
      </c>
      <c r="M623">
        <v>0</v>
      </c>
    </row>
    <row r="624" spans="1:13" x14ac:dyDescent="0.3">
      <c r="A624" t="s">
        <v>21341</v>
      </c>
      <c r="B624" s="1">
        <v>45339</v>
      </c>
      <c r="C624">
        <v>65540</v>
      </c>
      <c r="D624" t="s">
        <v>20106</v>
      </c>
      <c r="E624" t="s">
        <v>21342</v>
      </c>
      <c r="F624" s="1">
        <v>45400</v>
      </c>
      <c r="G624" t="s">
        <v>18081</v>
      </c>
      <c r="H624">
        <v>0</v>
      </c>
      <c r="I624">
        <v>1</v>
      </c>
      <c r="J624">
        <v>61</v>
      </c>
      <c r="K624">
        <v>0</v>
      </c>
      <c r="L624" t="s">
        <v>20095</v>
      </c>
      <c r="M624">
        <v>0</v>
      </c>
    </row>
    <row r="625" spans="1:13" x14ac:dyDescent="0.3">
      <c r="A625" t="s">
        <v>21343</v>
      </c>
      <c r="B625" s="1">
        <v>44175</v>
      </c>
      <c r="C625">
        <v>95224</v>
      </c>
      <c r="D625" t="s">
        <v>20106</v>
      </c>
      <c r="E625" t="s">
        <v>21344</v>
      </c>
      <c r="F625" s="1">
        <v>44206</v>
      </c>
      <c r="G625" t="s">
        <v>11792</v>
      </c>
      <c r="H625">
        <v>0</v>
      </c>
      <c r="I625">
        <v>1</v>
      </c>
      <c r="J625">
        <v>31</v>
      </c>
      <c r="K625">
        <v>0</v>
      </c>
      <c r="L625" t="s">
        <v>20095</v>
      </c>
      <c r="M625">
        <v>0</v>
      </c>
    </row>
    <row r="626" spans="1:13" x14ac:dyDescent="0.3">
      <c r="A626" t="s">
        <v>21345</v>
      </c>
      <c r="B626" s="1">
        <v>44314</v>
      </c>
      <c r="C626">
        <v>65701</v>
      </c>
      <c r="D626" t="s">
        <v>44</v>
      </c>
      <c r="E626" t="s">
        <v>21346</v>
      </c>
      <c r="F626" s="1">
        <v>44329</v>
      </c>
      <c r="G626" t="s">
        <v>17443</v>
      </c>
      <c r="H626">
        <v>0</v>
      </c>
      <c r="I626">
        <v>1</v>
      </c>
      <c r="J626">
        <v>15</v>
      </c>
      <c r="K626">
        <v>0</v>
      </c>
      <c r="L626" t="s">
        <v>20095</v>
      </c>
      <c r="M626">
        <v>0</v>
      </c>
    </row>
    <row r="627" spans="1:13" x14ac:dyDescent="0.3">
      <c r="A627" t="s">
        <v>21347</v>
      </c>
      <c r="B627" s="1">
        <v>44646</v>
      </c>
      <c r="C627">
        <v>71160</v>
      </c>
      <c r="D627" t="s">
        <v>20106</v>
      </c>
      <c r="E627" t="s">
        <v>21348</v>
      </c>
      <c r="F627" s="1">
        <v>44657</v>
      </c>
      <c r="G627" t="s">
        <v>9208</v>
      </c>
      <c r="H627">
        <v>0</v>
      </c>
      <c r="I627">
        <v>1</v>
      </c>
      <c r="J627">
        <v>11</v>
      </c>
      <c r="K627">
        <v>0</v>
      </c>
      <c r="L627" t="s">
        <v>20095</v>
      </c>
      <c r="M627">
        <v>0</v>
      </c>
    </row>
    <row r="628" spans="1:13" x14ac:dyDescent="0.3">
      <c r="A628" t="s">
        <v>21349</v>
      </c>
      <c r="B628" s="1">
        <v>45324</v>
      </c>
      <c r="C628">
        <v>22872</v>
      </c>
      <c r="D628" t="s">
        <v>44</v>
      </c>
      <c r="E628" t="s">
        <v>21350</v>
      </c>
      <c r="F628" s="1">
        <v>45393</v>
      </c>
      <c r="G628" t="s">
        <v>6683</v>
      </c>
      <c r="H628">
        <v>0</v>
      </c>
      <c r="I628">
        <v>0</v>
      </c>
      <c r="J628">
        <v>69</v>
      </c>
      <c r="K628">
        <v>0</v>
      </c>
      <c r="L628" t="s">
        <v>20095</v>
      </c>
      <c r="M628">
        <v>0</v>
      </c>
    </row>
    <row r="629" spans="1:13" x14ac:dyDescent="0.3">
      <c r="A629" t="s">
        <v>21351</v>
      </c>
      <c r="B629" s="1">
        <v>44175</v>
      </c>
      <c r="C629">
        <v>18847</v>
      </c>
      <c r="D629" t="s">
        <v>44</v>
      </c>
      <c r="E629" t="s">
        <v>21352</v>
      </c>
      <c r="F629" s="1">
        <v>44263</v>
      </c>
      <c r="G629" t="s">
        <v>1780</v>
      </c>
      <c r="H629">
        <v>0</v>
      </c>
      <c r="I629">
        <v>0</v>
      </c>
      <c r="J629">
        <v>88</v>
      </c>
      <c r="K629">
        <v>0</v>
      </c>
      <c r="L629" t="s">
        <v>20100</v>
      </c>
      <c r="M629">
        <v>0</v>
      </c>
    </row>
    <row r="630" spans="1:13" x14ac:dyDescent="0.3">
      <c r="A630" t="s">
        <v>21353</v>
      </c>
      <c r="B630" s="1">
        <v>45363</v>
      </c>
      <c r="C630">
        <v>3858</v>
      </c>
      <c r="D630" t="s">
        <v>20106</v>
      </c>
      <c r="E630" t="s">
        <v>21354</v>
      </c>
      <c r="F630" s="1">
        <v>45410</v>
      </c>
      <c r="G630" t="s">
        <v>8774</v>
      </c>
      <c r="H630">
        <v>0</v>
      </c>
      <c r="I630">
        <v>0</v>
      </c>
      <c r="J630">
        <v>47</v>
      </c>
      <c r="K630">
        <v>0</v>
      </c>
      <c r="L630" t="s">
        <v>20138</v>
      </c>
      <c r="M630">
        <v>0</v>
      </c>
    </row>
    <row r="631" spans="1:13" x14ac:dyDescent="0.3">
      <c r="A631" t="s">
        <v>21355</v>
      </c>
      <c r="B631" s="1">
        <v>44230</v>
      </c>
      <c r="C631">
        <v>12482</v>
      </c>
      <c r="D631" t="s">
        <v>44</v>
      </c>
      <c r="E631" t="s">
        <v>21356</v>
      </c>
      <c r="F631" s="1">
        <v>44271</v>
      </c>
      <c r="G631" t="s">
        <v>12863</v>
      </c>
      <c r="H631">
        <v>0</v>
      </c>
      <c r="I631">
        <v>0</v>
      </c>
      <c r="J631">
        <v>41</v>
      </c>
      <c r="K631">
        <v>0</v>
      </c>
      <c r="L631" t="s">
        <v>20100</v>
      </c>
      <c r="M631">
        <v>0</v>
      </c>
    </row>
    <row r="632" spans="1:13" x14ac:dyDescent="0.3">
      <c r="A632" t="s">
        <v>21357</v>
      </c>
      <c r="B632" s="1">
        <v>45507</v>
      </c>
      <c r="C632">
        <v>38170</v>
      </c>
      <c r="D632" t="s">
        <v>20093</v>
      </c>
      <c r="E632" t="s">
        <v>21358</v>
      </c>
      <c r="F632" s="1">
        <v>45590</v>
      </c>
      <c r="G632" t="s">
        <v>19740</v>
      </c>
      <c r="H632">
        <v>0</v>
      </c>
      <c r="I632">
        <v>0</v>
      </c>
      <c r="J632">
        <v>83</v>
      </c>
      <c r="K632">
        <v>0</v>
      </c>
      <c r="L632" t="s">
        <v>20095</v>
      </c>
      <c r="M632">
        <v>1</v>
      </c>
    </row>
    <row r="633" spans="1:13" x14ac:dyDescent="0.3">
      <c r="A633" t="s">
        <v>21359</v>
      </c>
      <c r="B633" s="1">
        <v>45266</v>
      </c>
      <c r="C633">
        <v>14086</v>
      </c>
      <c r="D633" t="s">
        <v>44</v>
      </c>
      <c r="E633" t="s">
        <v>21360</v>
      </c>
      <c r="F633" s="1">
        <v>45282</v>
      </c>
      <c r="G633" t="s">
        <v>19159</v>
      </c>
      <c r="H633">
        <v>0</v>
      </c>
      <c r="I633">
        <v>0</v>
      </c>
      <c r="J633">
        <v>16</v>
      </c>
      <c r="K633">
        <v>0</v>
      </c>
      <c r="L633" t="s">
        <v>20100</v>
      </c>
      <c r="M633">
        <v>0</v>
      </c>
    </row>
    <row r="634" spans="1:13" x14ac:dyDescent="0.3">
      <c r="A634" t="s">
        <v>21361</v>
      </c>
      <c r="B634" s="1">
        <v>43846</v>
      </c>
      <c r="C634">
        <v>67631</v>
      </c>
      <c r="D634" t="s">
        <v>20106</v>
      </c>
      <c r="E634" t="s">
        <v>21362</v>
      </c>
      <c r="F634" s="1">
        <v>43921</v>
      </c>
      <c r="G634" t="s">
        <v>4625</v>
      </c>
      <c r="H634">
        <v>0</v>
      </c>
      <c r="I634">
        <v>1</v>
      </c>
      <c r="J634">
        <v>75</v>
      </c>
      <c r="K634">
        <v>0</v>
      </c>
      <c r="L634" t="s">
        <v>20095</v>
      </c>
      <c r="M634">
        <v>0</v>
      </c>
    </row>
    <row r="635" spans="1:13" x14ac:dyDescent="0.3">
      <c r="A635" t="s">
        <v>21363</v>
      </c>
      <c r="B635" s="1">
        <v>45456</v>
      </c>
      <c r="C635">
        <v>67405</v>
      </c>
      <c r="D635" t="s">
        <v>44</v>
      </c>
      <c r="E635" t="s">
        <v>21364</v>
      </c>
      <c r="F635" s="1">
        <v>45532</v>
      </c>
      <c r="G635" t="s">
        <v>3092</v>
      </c>
      <c r="H635">
        <v>0</v>
      </c>
      <c r="I635">
        <v>1</v>
      </c>
      <c r="J635">
        <v>76</v>
      </c>
      <c r="K635">
        <v>0</v>
      </c>
      <c r="L635" t="s">
        <v>20095</v>
      </c>
      <c r="M635">
        <v>0</v>
      </c>
    </row>
    <row r="636" spans="1:13" x14ac:dyDescent="0.3">
      <c r="A636" t="s">
        <v>21365</v>
      </c>
      <c r="B636" s="1">
        <v>44500</v>
      </c>
      <c r="C636">
        <v>65168</v>
      </c>
      <c r="D636" t="s">
        <v>20093</v>
      </c>
      <c r="E636" t="s">
        <v>21366</v>
      </c>
      <c r="F636" s="1">
        <v>44548</v>
      </c>
      <c r="G636" t="s">
        <v>13210</v>
      </c>
      <c r="H636">
        <v>0</v>
      </c>
      <c r="I636">
        <v>1</v>
      </c>
      <c r="J636">
        <v>48</v>
      </c>
      <c r="K636">
        <v>0</v>
      </c>
      <c r="L636" t="s">
        <v>20095</v>
      </c>
      <c r="M636">
        <v>1</v>
      </c>
    </row>
    <row r="637" spans="1:13" x14ac:dyDescent="0.3">
      <c r="A637" t="s">
        <v>21367</v>
      </c>
      <c r="B637" s="1">
        <v>45165</v>
      </c>
      <c r="C637">
        <v>65481</v>
      </c>
      <c r="D637" t="s">
        <v>44</v>
      </c>
      <c r="E637" t="s">
        <v>21368</v>
      </c>
      <c r="F637" s="1">
        <v>45231</v>
      </c>
      <c r="G637" t="s">
        <v>11541</v>
      </c>
      <c r="H637">
        <v>0</v>
      </c>
      <c r="I637">
        <v>1</v>
      </c>
      <c r="J637">
        <v>66</v>
      </c>
      <c r="K637">
        <v>0</v>
      </c>
      <c r="L637" t="s">
        <v>20095</v>
      </c>
      <c r="M637">
        <v>0</v>
      </c>
    </row>
    <row r="638" spans="1:13" x14ac:dyDescent="0.3">
      <c r="A638" t="s">
        <v>21369</v>
      </c>
      <c r="B638" s="1">
        <v>44938</v>
      </c>
      <c r="C638">
        <v>12491</v>
      </c>
      <c r="D638" t="s">
        <v>44</v>
      </c>
      <c r="E638" t="s">
        <v>21370</v>
      </c>
      <c r="F638" s="1">
        <v>44977</v>
      </c>
      <c r="G638" t="s">
        <v>13601</v>
      </c>
      <c r="H638">
        <v>0</v>
      </c>
      <c r="I638">
        <v>0</v>
      </c>
      <c r="J638">
        <v>39</v>
      </c>
      <c r="K638">
        <v>0</v>
      </c>
      <c r="L638" t="s">
        <v>20100</v>
      </c>
      <c r="M638">
        <v>0</v>
      </c>
    </row>
    <row r="639" spans="1:13" x14ac:dyDescent="0.3">
      <c r="A639" t="s">
        <v>21371</v>
      </c>
      <c r="B639" s="1">
        <v>45230</v>
      </c>
      <c r="C639">
        <v>44224</v>
      </c>
      <c r="D639" t="s">
        <v>20106</v>
      </c>
      <c r="E639" t="s">
        <v>21372</v>
      </c>
      <c r="F639" s="1">
        <v>45300</v>
      </c>
      <c r="G639" t="s">
        <v>9468</v>
      </c>
      <c r="H639">
        <v>0</v>
      </c>
      <c r="I639">
        <v>0</v>
      </c>
      <c r="J639">
        <v>70</v>
      </c>
      <c r="K639">
        <v>0</v>
      </c>
      <c r="L639" t="s">
        <v>20095</v>
      </c>
      <c r="M639">
        <v>0</v>
      </c>
    </row>
    <row r="640" spans="1:13" x14ac:dyDescent="0.3">
      <c r="A640" t="s">
        <v>21373</v>
      </c>
      <c r="B640" s="1">
        <v>45023</v>
      </c>
      <c r="C640">
        <v>91793</v>
      </c>
      <c r="D640" t="s">
        <v>20106</v>
      </c>
      <c r="E640" t="s">
        <v>21374</v>
      </c>
      <c r="F640" s="1">
        <v>45056</v>
      </c>
      <c r="G640" t="s">
        <v>5494</v>
      </c>
      <c r="H640">
        <v>0</v>
      </c>
      <c r="I640">
        <v>1</v>
      </c>
      <c r="J640">
        <v>33</v>
      </c>
      <c r="K640">
        <v>0</v>
      </c>
      <c r="L640" t="s">
        <v>20095</v>
      </c>
      <c r="M640">
        <v>0</v>
      </c>
    </row>
    <row r="641" spans="1:13" x14ac:dyDescent="0.3">
      <c r="A641" t="s">
        <v>21375</v>
      </c>
      <c r="B641" s="1">
        <v>44511</v>
      </c>
      <c r="C641">
        <v>72174</v>
      </c>
      <c r="D641" t="s">
        <v>20093</v>
      </c>
      <c r="E641" t="s">
        <v>21376</v>
      </c>
      <c r="F641" s="1"/>
      <c r="G641" t="s">
        <v>15536</v>
      </c>
      <c r="H641">
        <v>1</v>
      </c>
      <c r="I641">
        <v>1</v>
      </c>
      <c r="K641">
        <v>1</v>
      </c>
      <c r="L641" t="s">
        <v>20095</v>
      </c>
      <c r="M641">
        <v>1</v>
      </c>
    </row>
    <row r="642" spans="1:13" x14ac:dyDescent="0.3">
      <c r="A642" t="s">
        <v>21377</v>
      </c>
      <c r="B642" s="1">
        <v>44309</v>
      </c>
      <c r="C642">
        <v>84473</v>
      </c>
      <c r="D642" t="s">
        <v>20093</v>
      </c>
      <c r="E642" t="s">
        <v>21378</v>
      </c>
      <c r="F642" s="1">
        <v>44380</v>
      </c>
      <c r="G642" t="s">
        <v>14605</v>
      </c>
      <c r="H642">
        <v>0</v>
      </c>
      <c r="I642">
        <v>1</v>
      </c>
      <c r="J642">
        <v>71</v>
      </c>
      <c r="K642">
        <v>0</v>
      </c>
      <c r="L642" t="s">
        <v>20095</v>
      </c>
      <c r="M642">
        <v>1</v>
      </c>
    </row>
    <row r="643" spans="1:13" x14ac:dyDescent="0.3">
      <c r="A643" t="s">
        <v>21379</v>
      </c>
      <c r="B643" s="1">
        <v>43861</v>
      </c>
      <c r="C643">
        <v>59959</v>
      </c>
      <c r="D643" t="s">
        <v>20093</v>
      </c>
      <c r="E643" t="s">
        <v>21380</v>
      </c>
      <c r="F643" s="1"/>
      <c r="G643" t="s">
        <v>4152</v>
      </c>
      <c r="H643">
        <v>1</v>
      </c>
      <c r="I643">
        <v>1</v>
      </c>
      <c r="K643">
        <v>1</v>
      </c>
      <c r="L643" t="s">
        <v>20095</v>
      </c>
      <c r="M643">
        <v>1</v>
      </c>
    </row>
    <row r="644" spans="1:13" x14ac:dyDescent="0.3">
      <c r="A644" t="s">
        <v>21381</v>
      </c>
      <c r="B644" s="1">
        <v>45160</v>
      </c>
      <c r="C644">
        <v>81077</v>
      </c>
      <c r="D644" t="s">
        <v>20106</v>
      </c>
      <c r="E644" t="s">
        <v>21382</v>
      </c>
      <c r="F644" s="1">
        <v>45179</v>
      </c>
      <c r="G644" t="s">
        <v>19509</v>
      </c>
      <c r="H644">
        <v>0</v>
      </c>
      <c r="I644">
        <v>1</v>
      </c>
      <c r="J644">
        <v>19</v>
      </c>
      <c r="K644">
        <v>0</v>
      </c>
      <c r="L644" t="s">
        <v>20095</v>
      </c>
      <c r="M644">
        <v>0</v>
      </c>
    </row>
    <row r="645" spans="1:13" x14ac:dyDescent="0.3">
      <c r="A645" t="s">
        <v>21383</v>
      </c>
      <c r="B645" s="1">
        <v>44087</v>
      </c>
      <c r="C645">
        <v>69917</v>
      </c>
      <c r="D645" t="s">
        <v>20106</v>
      </c>
      <c r="E645" t="s">
        <v>21384</v>
      </c>
      <c r="F645" s="1">
        <v>44170</v>
      </c>
      <c r="G645" t="s">
        <v>18491</v>
      </c>
      <c r="H645">
        <v>0</v>
      </c>
      <c r="I645">
        <v>1</v>
      </c>
      <c r="J645">
        <v>83</v>
      </c>
      <c r="K645">
        <v>0</v>
      </c>
      <c r="L645" t="s">
        <v>20095</v>
      </c>
      <c r="M645">
        <v>0</v>
      </c>
    </row>
    <row r="646" spans="1:13" x14ac:dyDescent="0.3">
      <c r="A646" t="s">
        <v>21385</v>
      </c>
      <c r="B646" s="1">
        <v>44933</v>
      </c>
      <c r="C646">
        <v>63674</v>
      </c>
      <c r="D646" t="s">
        <v>20106</v>
      </c>
      <c r="E646" t="s">
        <v>21386</v>
      </c>
      <c r="F646" s="1"/>
      <c r="G646" t="s">
        <v>446</v>
      </c>
      <c r="H646">
        <v>1</v>
      </c>
      <c r="I646">
        <v>1</v>
      </c>
      <c r="K646">
        <v>1</v>
      </c>
      <c r="L646" t="s">
        <v>20095</v>
      </c>
      <c r="M646">
        <v>0</v>
      </c>
    </row>
    <row r="647" spans="1:13" x14ac:dyDescent="0.3">
      <c r="A647" t="s">
        <v>21387</v>
      </c>
      <c r="B647" s="1">
        <v>44358</v>
      </c>
      <c r="C647">
        <v>52507</v>
      </c>
      <c r="D647" t="s">
        <v>20093</v>
      </c>
      <c r="E647" t="s">
        <v>21388</v>
      </c>
      <c r="F647" s="1">
        <v>44396</v>
      </c>
      <c r="G647" t="s">
        <v>6327</v>
      </c>
      <c r="H647">
        <v>0</v>
      </c>
      <c r="I647">
        <v>1</v>
      </c>
      <c r="J647">
        <v>38</v>
      </c>
      <c r="K647">
        <v>0</v>
      </c>
      <c r="L647" t="s">
        <v>20095</v>
      </c>
      <c r="M647">
        <v>1</v>
      </c>
    </row>
    <row r="648" spans="1:13" x14ac:dyDescent="0.3">
      <c r="A648" t="s">
        <v>21389</v>
      </c>
      <c r="B648" s="1">
        <v>45298</v>
      </c>
      <c r="C648">
        <v>70111</v>
      </c>
      <c r="D648" t="s">
        <v>20106</v>
      </c>
      <c r="E648" t="s">
        <v>21390</v>
      </c>
      <c r="F648" s="1"/>
      <c r="G648" t="s">
        <v>5242</v>
      </c>
      <c r="H648">
        <v>1</v>
      </c>
      <c r="I648">
        <v>1</v>
      </c>
      <c r="K648">
        <v>1</v>
      </c>
      <c r="L648" t="s">
        <v>20095</v>
      </c>
      <c r="M648">
        <v>0</v>
      </c>
    </row>
    <row r="649" spans="1:13" x14ac:dyDescent="0.3">
      <c r="A649" t="s">
        <v>21391</v>
      </c>
      <c r="B649" s="1">
        <v>45423</v>
      </c>
      <c r="C649">
        <v>49616</v>
      </c>
      <c r="D649" t="s">
        <v>20106</v>
      </c>
      <c r="E649" t="s">
        <v>21392</v>
      </c>
      <c r="F649" s="1">
        <v>45434</v>
      </c>
      <c r="G649" t="s">
        <v>4279</v>
      </c>
      <c r="H649">
        <v>0</v>
      </c>
      <c r="I649">
        <v>0</v>
      </c>
      <c r="J649">
        <v>11</v>
      </c>
      <c r="K649">
        <v>0</v>
      </c>
      <c r="L649" t="s">
        <v>20095</v>
      </c>
      <c r="M649">
        <v>0</v>
      </c>
    </row>
    <row r="650" spans="1:13" x14ac:dyDescent="0.3">
      <c r="A650" t="s">
        <v>21393</v>
      </c>
      <c r="B650" s="1">
        <v>44178</v>
      </c>
      <c r="C650">
        <v>11022</v>
      </c>
      <c r="D650" t="s">
        <v>44</v>
      </c>
      <c r="E650" t="s">
        <v>21394</v>
      </c>
      <c r="F650" s="1"/>
      <c r="G650" t="s">
        <v>9446</v>
      </c>
      <c r="H650">
        <v>1</v>
      </c>
      <c r="I650">
        <v>0</v>
      </c>
      <c r="K650">
        <v>1</v>
      </c>
      <c r="L650" t="s">
        <v>20100</v>
      </c>
      <c r="M650">
        <v>0</v>
      </c>
    </row>
    <row r="651" spans="1:13" x14ac:dyDescent="0.3">
      <c r="A651" t="s">
        <v>21395</v>
      </c>
      <c r="B651" s="1">
        <v>45317</v>
      </c>
      <c r="C651">
        <v>78310</v>
      </c>
      <c r="D651" t="s">
        <v>20106</v>
      </c>
      <c r="E651" t="s">
        <v>21396</v>
      </c>
      <c r="F651" s="1">
        <v>45406</v>
      </c>
      <c r="G651" t="s">
        <v>5227</v>
      </c>
      <c r="H651">
        <v>0</v>
      </c>
      <c r="I651">
        <v>1</v>
      </c>
      <c r="J651">
        <v>89</v>
      </c>
      <c r="K651">
        <v>0</v>
      </c>
      <c r="L651" t="s">
        <v>20095</v>
      </c>
      <c r="M651">
        <v>0</v>
      </c>
    </row>
    <row r="652" spans="1:13" x14ac:dyDescent="0.3">
      <c r="A652" t="s">
        <v>21397</v>
      </c>
      <c r="B652" s="1">
        <v>44575</v>
      </c>
      <c r="C652">
        <v>89242</v>
      </c>
      <c r="D652" t="s">
        <v>20106</v>
      </c>
      <c r="E652" t="s">
        <v>21398</v>
      </c>
      <c r="F652" s="1">
        <v>44651</v>
      </c>
      <c r="G652" t="s">
        <v>10750</v>
      </c>
      <c r="H652">
        <v>0</v>
      </c>
      <c r="I652">
        <v>1</v>
      </c>
      <c r="J652">
        <v>76</v>
      </c>
      <c r="K652">
        <v>0</v>
      </c>
      <c r="L652" t="s">
        <v>20095</v>
      </c>
      <c r="M652">
        <v>0</v>
      </c>
    </row>
    <row r="653" spans="1:13" x14ac:dyDescent="0.3">
      <c r="A653" t="s">
        <v>21399</v>
      </c>
      <c r="B653" s="1">
        <v>44308</v>
      </c>
      <c r="C653">
        <v>5816</v>
      </c>
      <c r="D653" t="s">
        <v>20093</v>
      </c>
      <c r="E653" t="s">
        <v>21400</v>
      </c>
      <c r="F653" s="1">
        <v>44354</v>
      </c>
      <c r="G653" t="s">
        <v>1756</v>
      </c>
      <c r="H653">
        <v>0</v>
      </c>
      <c r="I653">
        <v>0</v>
      </c>
      <c r="J653">
        <v>46</v>
      </c>
      <c r="K653">
        <v>0</v>
      </c>
      <c r="L653" t="s">
        <v>20100</v>
      </c>
      <c r="M653">
        <v>1</v>
      </c>
    </row>
    <row r="654" spans="1:13" x14ac:dyDescent="0.3">
      <c r="A654" t="s">
        <v>21401</v>
      </c>
      <c r="B654" s="1">
        <v>45096</v>
      </c>
      <c r="C654">
        <v>38846</v>
      </c>
      <c r="D654" t="s">
        <v>20106</v>
      </c>
      <c r="E654" t="s">
        <v>21402</v>
      </c>
      <c r="F654" s="1"/>
      <c r="G654" t="s">
        <v>5139</v>
      </c>
      <c r="H654">
        <v>1</v>
      </c>
      <c r="I654">
        <v>0</v>
      </c>
      <c r="K654">
        <v>1</v>
      </c>
      <c r="L654" t="s">
        <v>20095</v>
      </c>
      <c r="M654">
        <v>0</v>
      </c>
    </row>
    <row r="655" spans="1:13" x14ac:dyDescent="0.3">
      <c r="A655" t="s">
        <v>21403</v>
      </c>
      <c r="B655" s="1">
        <v>45370</v>
      </c>
      <c r="C655">
        <v>44080</v>
      </c>
      <c r="D655" t="s">
        <v>44</v>
      </c>
      <c r="E655" t="s">
        <v>21404</v>
      </c>
      <c r="F655" s="1">
        <v>45399</v>
      </c>
      <c r="G655" t="s">
        <v>8200</v>
      </c>
      <c r="H655">
        <v>0</v>
      </c>
      <c r="I655">
        <v>0</v>
      </c>
      <c r="J655">
        <v>29</v>
      </c>
      <c r="K655">
        <v>0</v>
      </c>
      <c r="L655" t="s">
        <v>20095</v>
      </c>
      <c r="M655">
        <v>0</v>
      </c>
    </row>
    <row r="656" spans="1:13" x14ac:dyDescent="0.3">
      <c r="A656" t="s">
        <v>21405</v>
      </c>
      <c r="B656" s="1">
        <v>44232</v>
      </c>
      <c r="C656">
        <v>67595</v>
      </c>
      <c r="D656" t="s">
        <v>20093</v>
      </c>
      <c r="E656" t="s">
        <v>21406</v>
      </c>
      <c r="F656" s="1">
        <v>44295</v>
      </c>
      <c r="G656" t="s">
        <v>5379</v>
      </c>
      <c r="H656">
        <v>0</v>
      </c>
      <c r="I656">
        <v>1</v>
      </c>
      <c r="J656">
        <v>63</v>
      </c>
      <c r="K656">
        <v>0</v>
      </c>
      <c r="L656" t="s">
        <v>20095</v>
      </c>
      <c r="M656">
        <v>1</v>
      </c>
    </row>
    <row r="657" spans="1:13" x14ac:dyDescent="0.3">
      <c r="A657" t="s">
        <v>21407</v>
      </c>
      <c r="B657" s="1">
        <v>44494</v>
      </c>
      <c r="C657">
        <v>13469</v>
      </c>
      <c r="D657" t="s">
        <v>44</v>
      </c>
      <c r="E657" t="s">
        <v>21408</v>
      </c>
      <c r="F657" s="1"/>
      <c r="G657" t="s">
        <v>19644</v>
      </c>
      <c r="H657">
        <v>1</v>
      </c>
      <c r="I657">
        <v>0</v>
      </c>
      <c r="K657">
        <v>1</v>
      </c>
      <c r="L657" t="s">
        <v>20100</v>
      </c>
      <c r="M657">
        <v>0</v>
      </c>
    </row>
    <row r="658" spans="1:13" x14ac:dyDescent="0.3">
      <c r="A658" t="s">
        <v>21409</v>
      </c>
      <c r="B658" s="1">
        <v>45306</v>
      </c>
      <c r="C658">
        <v>99866</v>
      </c>
      <c r="D658" t="s">
        <v>20093</v>
      </c>
      <c r="E658" t="s">
        <v>21410</v>
      </c>
      <c r="F658" s="1"/>
      <c r="G658" t="s">
        <v>14378</v>
      </c>
      <c r="H658">
        <v>1</v>
      </c>
      <c r="I658">
        <v>1</v>
      </c>
      <c r="K658">
        <v>1</v>
      </c>
      <c r="L658" t="s">
        <v>20095</v>
      </c>
      <c r="M658">
        <v>1</v>
      </c>
    </row>
    <row r="659" spans="1:13" x14ac:dyDescent="0.3">
      <c r="A659" t="s">
        <v>21411</v>
      </c>
      <c r="B659" s="1">
        <v>44133</v>
      </c>
      <c r="C659">
        <v>88009</v>
      </c>
      <c r="D659" t="s">
        <v>20106</v>
      </c>
      <c r="E659" t="s">
        <v>21412</v>
      </c>
      <c r="F659" s="1">
        <v>44188</v>
      </c>
      <c r="G659" t="s">
        <v>2694</v>
      </c>
      <c r="H659">
        <v>0</v>
      </c>
      <c r="I659">
        <v>1</v>
      </c>
      <c r="J659">
        <v>55</v>
      </c>
      <c r="K659">
        <v>0</v>
      </c>
      <c r="L659" t="s">
        <v>20095</v>
      </c>
      <c r="M659">
        <v>0</v>
      </c>
    </row>
    <row r="660" spans="1:13" x14ac:dyDescent="0.3">
      <c r="A660" t="s">
        <v>21413</v>
      </c>
      <c r="B660" s="1">
        <v>44395</v>
      </c>
      <c r="C660">
        <v>21209</v>
      </c>
      <c r="D660" t="s">
        <v>20093</v>
      </c>
      <c r="E660" t="s">
        <v>21414</v>
      </c>
      <c r="F660" s="1">
        <v>44406</v>
      </c>
      <c r="G660" t="s">
        <v>1233</v>
      </c>
      <c r="H660">
        <v>0</v>
      </c>
      <c r="I660">
        <v>0</v>
      </c>
      <c r="J660">
        <v>11</v>
      </c>
      <c r="K660">
        <v>0</v>
      </c>
      <c r="L660" t="s">
        <v>20095</v>
      </c>
      <c r="M660">
        <v>1</v>
      </c>
    </row>
    <row r="661" spans="1:13" x14ac:dyDescent="0.3">
      <c r="A661" t="s">
        <v>21415</v>
      </c>
      <c r="B661" s="1">
        <v>44845</v>
      </c>
      <c r="C661">
        <v>35345</v>
      </c>
      <c r="D661" t="s">
        <v>20106</v>
      </c>
      <c r="E661" t="s">
        <v>21416</v>
      </c>
      <c r="F661" s="1">
        <v>44864</v>
      </c>
      <c r="G661" t="s">
        <v>9695</v>
      </c>
      <c r="H661">
        <v>0</v>
      </c>
      <c r="I661">
        <v>0</v>
      </c>
      <c r="J661">
        <v>19</v>
      </c>
      <c r="K661">
        <v>0</v>
      </c>
      <c r="L661" t="s">
        <v>20095</v>
      </c>
      <c r="M661">
        <v>0</v>
      </c>
    </row>
    <row r="662" spans="1:13" x14ac:dyDescent="0.3">
      <c r="A662" t="s">
        <v>21417</v>
      </c>
      <c r="B662" s="1">
        <v>44263</v>
      </c>
      <c r="C662">
        <v>3528</v>
      </c>
      <c r="D662" t="s">
        <v>44</v>
      </c>
      <c r="E662" t="s">
        <v>21418</v>
      </c>
      <c r="F662" s="1">
        <v>44319</v>
      </c>
      <c r="G662" t="s">
        <v>4736</v>
      </c>
      <c r="H662">
        <v>0</v>
      </c>
      <c r="I662">
        <v>0</v>
      </c>
      <c r="J662">
        <v>56</v>
      </c>
      <c r="K662">
        <v>0</v>
      </c>
      <c r="L662" t="s">
        <v>20138</v>
      </c>
      <c r="M662">
        <v>0</v>
      </c>
    </row>
    <row r="663" spans="1:13" x14ac:dyDescent="0.3">
      <c r="A663" t="s">
        <v>21419</v>
      </c>
      <c r="B663" s="1">
        <v>44484</v>
      </c>
      <c r="C663">
        <v>24374</v>
      </c>
      <c r="D663" t="s">
        <v>44</v>
      </c>
      <c r="E663" t="s">
        <v>21420</v>
      </c>
      <c r="F663" s="1"/>
      <c r="G663" t="s">
        <v>19085</v>
      </c>
      <c r="H663">
        <v>1</v>
      </c>
      <c r="I663">
        <v>0</v>
      </c>
      <c r="K663">
        <v>1</v>
      </c>
      <c r="L663" t="s">
        <v>20095</v>
      </c>
      <c r="M663">
        <v>0</v>
      </c>
    </row>
    <row r="664" spans="1:13" x14ac:dyDescent="0.3">
      <c r="A664" t="s">
        <v>21421</v>
      </c>
      <c r="B664" s="1">
        <v>45105</v>
      </c>
      <c r="C664">
        <v>66489</v>
      </c>
      <c r="D664" t="s">
        <v>20106</v>
      </c>
      <c r="E664" t="s">
        <v>21422</v>
      </c>
      <c r="F664" s="1"/>
      <c r="G664" t="s">
        <v>6566</v>
      </c>
      <c r="H664">
        <v>1</v>
      </c>
      <c r="I664">
        <v>1</v>
      </c>
      <c r="K664">
        <v>1</v>
      </c>
      <c r="L664" t="s">
        <v>20095</v>
      </c>
      <c r="M664">
        <v>0</v>
      </c>
    </row>
    <row r="665" spans="1:13" x14ac:dyDescent="0.3">
      <c r="A665" t="s">
        <v>21423</v>
      </c>
      <c r="B665" s="1">
        <v>45447</v>
      </c>
      <c r="C665">
        <v>53434</v>
      </c>
      <c r="D665" t="s">
        <v>20106</v>
      </c>
      <c r="E665" t="s">
        <v>21424</v>
      </c>
      <c r="F665" s="1">
        <v>45469</v>
      </c>
      <c r="G665" t="s">
        <v>1138</v>
      </c>
      <c r="H665">
        <v>0</v>
      </c>
      <c r="I665">
        <v>1</v>
      </c>
      <c r="J665">
        <v>22</v>
      </c>
      <c r="K665">
        <v>0</v>
      </c>
      <c r="L665" t="s">
        <v>20095</v>
      </c>
      <c r="M665">
        <v>0</v>
      </c>
    </row>
    <row r="666" spans="1:13" x14ac:dyDescent="0.3">
      <c r="A666" t="s">
        <v>21425</v>
      </c>
      <c r="B666" s="1">
        <v>45112</v>
      </c>
      <c r="C666">
        <v>40867</v>
      </c>
      <c r="D666" t="s">
        <v>20106</v>
      </c>
      <c r="E666" t="s">
        <v>21426</v>
      </c>
      <c r="F666" s="1">
        <v>45195</v>
      </c>
      <c r="G666" t="s">
        <v>558</v>
      </c>
      <c r="H666">
        <v>0</v>
      </c>
      <c r="I666">
        <v>0</v>
      </c>
      <c r="J666">
        <v>83</v>
      </c>
      <c r="K666">
        <v>0</v>
      </c>
      <c r="L666" t="s">
        <v>20095</v>
      </c>
      <c r="M666">
        <v>0</v>
      </c>
    </row>
    <row r="667" spans="1:13" x14ac:dyDescent="0.3">
      <c r="A667" t="s">
        <v>21427</v>
      </c>
      <c r="B667" s="1">
        <v>43878</v>
      </c>
      <c r="C667">
        <v>75308</v>
      </c>
      <c r="D667" t="s">
        <v>20106</v>
      </c>
      <c r="E667" t="s">
        <v>21428</v>
      </c>
      <c r="F667" s="1"/>
      <c r="G667" t="s">
        <v>12298</v>
      </c>
      <c r="H667">
        <v>1</v>
      </c>
      <c r="I667">
        <v>1</v>
      </c>
      <c r="K667">
        <v>1</v>
      </c>
      <c r="L667" t="s">
        <v>20095</v>
      </c>
      <c r="M667">
        <v>0</v>
      </c>
    </row>
    <row r="668" spans="1:13" x14ac:dyDescent="0.3">
      <c r="A668" t="s">
        <v>21429</v>
      </c>
      <c r="B668" s="1">
        <v>44433</v>
      </c>
      <c r="C668">
        <v>87377</v>
      </c>
      <c r="D668" t="s">
        <v>44</v>
      </c>
      <c r="E668" t="s">
        <v>21430</v>
      </c>
      <c r="F668" s="1">
        <v>44490</v>
      </c>
      <c r="G668" t="s">
        <v>14977</v>
      </c>
      <c r="H668">
        <v>0</v>
      </c>
      <c r="I668">
        <v>1</v>
      </c>
      <c r="J668">
        <v>57</v>
      </c>
      <c r="K668">
        <v>0</v>
      </c>
      <c r="L668" t="s">
        <v>20095</v>
      </c>
      <c r="M668">
        <v>0</v>
      </c>
    </row>
    <row r="669" spans="1:13" x14ac:dyDescent="0.3">
      <c r="A669" t="s">
        <v>21431</v>
      </c>
      <c r="B669" s="1">
        <v>45148</v>
      </c>
      <c r="C669">
        <v>22332</v>
      </c>
      <c r="D669" t="s">
        <v>44</v>
      </c>
      <c r="E669" t="s">
        <v>21432</v>
      </c>
      <c r="F669" s="1">
        <v>45169</v>
      </c>
      <c r="G669" t="s">
        <v>15069</v>
      </c>
      <c r="H669">
        <v>0</v>
      </c>
      <c r="I669">
        <v>0</v>
      </c>
      <c r="J669">
        <v>21</v>
      </c>
      <c r="K669">
        <v>0</v>
      </c>
      <c r="L669" t="s">
        <v>20095</v>
      </c>
      <c r="M669">
        <v>0</v>
      </c>
    </row>
    <row r="670" spans="1:13" x14ac:dyDescent="0.3">
      <c r="A670" t="s">
        <v>21433</v>
      </c>
      <c r="B670" s="1">
        <v>44202</v>
      </c>
      <c r="C670">
        <v>86368</v>
      </c>
      <c r="D670" t="s">
        <v>20106</v>
      </c>
      <c r="E670" t="s">
        <v>21434</v>
      </c>
      <c r="F670" s="1"/>
      <c r="G670" t="s">
        <v>16410</v>
      </c>
      <c r="H670">
        <v>1</v>
      </c>
      <c r="I670">
        <v>1</v>
      </c>
      <c r="K670">
        <v>1</v>
      </c>
      <c r="L670" t="s">
        <v>20095</v>
      </c>
      <c r="M670">
        <v>0</v>
      </c>
    </row>
    <row r="671" spans="1:13" x14ac:dyDescent="0.3">
      <c r="A671" t="s">
        <v>21435</v>
      </c>
      <c r="B671" s="1">
        <v>44236</v>
      </c>
      <c r="C671">
        <v>5091</v>
      </c>
      <c r="D671" t="s">
        <v>20106</v>
      </c>
      <c r="E671" t="s">
        <v>21436</v>
      </c>
      <c r="F671" s="1">
        <v>44291</v>
      </c>
      <c r="G671" t="s">
        <v>3233</v>
      </c>
      <c r="H671">
        <v>0</v>
      </c>
      <c r="I671">
        <v>0</v>
      </c>
      <c r="J671">
        <v>55</v>
      </c>
      <c r="K671">
        <v>0</v>
      </c>
      <c r="L671" t="s">
        <v>20100</v>
      </c>
      <c r="M671">
        <v>0</v>
      </c>
    </row>
    <row r="672" spans="1:13" x14ac:dyDescent="0.3">
      <c r="A672" t="s">
        <v>21437</v>
      </c>
      <c r="B672" s="1">
        <v>44416</v>
      </c>
      <c r="C672">
        <v>95402</v>
      </c>
      <c r="D672" t="s">
        <v>20093</v>
      </c>
      <c r="E672" t="s">
        <v>21438</v>
      </c>
      <c r="F672" s="1">
        <v>44449</v>
      </c>
      <c r="G672" t="s">
        <v>2756</v>
      </c>
      <c r="H672">
        <v>0</v>
      </c>
      <c r="I672">
        <v>1</v>
      </c>
      <c r="J672">
        <v>33</v>
      </c>
      <c r="K672">
        <v>0</v>
      </c>
      <c r="L672" t="s">
        <v>20095</v>
      </c>
      <c r="M672">
        <v>1</v>
      </c>
    </row>
    <row r="673" spans="1:13" x14ac:dyDescent="0.3">
      <c r="A673" t="s">
        <v>21439</v>
      </c>
      <c r="B673" s="1">
        <v>43914</v>
      </c>
      <c r="C673">
        <v>23327</v>
      </c>
      <c r="D673" t="s">
        <v>20106</v>
      </c>
      <c r="E673" t="s">
        <v>21440</v>
      </c>
      <c r="F673" s="1"/>
      <c r="G673" t="s">
        <v>893</v>
      </c>
      <c r="H673">
        <v>1</v>
      </c>
      <c r="I673">
        <v>0</v>
      </c>
      <c r="K673">
        <v>1</v>
      </c>
      <c r="L673" t="s">
        <v>20095</v>
      </c>
      <c r="M673">
        <v>0</v>
      </c>
    </row>
    <row r="674" spans="1:13" x14ac:dyDescent="0.3">
      <c r="A674" t="s">
        <v>21441</v>
      </c>
      <c r="B674" s="1">
        <v>45349</v>
      </c>
      <c r="C674">
        <v>93348</v>
      </c>
      <c r="D674" t="s">
        <v>20106</v>
      </c>
      <c r="E674" t="s">
        <v>21442</v>
      </c>
      <c r="F674" s="1">
        <v>45426</v>
      </c>
      <c r="G674" t="s">
        <v>4076</v>
      </c>
      <c r="H674">
        <v>0</v>
      </c>
      <c r="I674">
        <v>1</v>
      </c>
      <c r="J674">
        <v>77</v>
      </c>
      <c r="K674">
        <v>0</v>
      </c>
      <c r="L674" t="s">
        <v>20095</v>
      </c>
      <c r="M674">
        <v>0</v>
      </c>
    </row>
    <row r="675" spans="1:13" x14ac:dyDescent="0.3">
      <c r="A675" t="s">
        <v>21443</v>
      </c>
      <c r="B675" s="1">
        <v>45435</v>
      </c>
      <c r="C675">
        <v>85574</v>
      </c>
      <c r="D675" t="s">
        <v>20106</v>
      </c>
      <c r="E675" t="s">
        <v>21444</v>
      </c>
      <c r="F675" s="1">
        <v>45480</v>
      </c>
      <c r="G675" t="s">
        <v>9826</v>
      </c>
      <c r="H675">
        <v>0</v>
      </c>
      <c r="I675">
        <v>1</v>
      </c>
      <c r="J675">
        <v>45</v>
      </c>
      <c r="K675">
        <v>0</v>
      </c>
      <c r="L675" t="s">
        <v>20095</v>
      </c>
      <c r="M675">
        <v>0</v>
      </c>
    </row>
    <row r="676" spans="1:13" x14ac:dyDescent="0.3">
      <c r="A676" t="s">
        <v>21445</v>
      </c>
      <c r="B676" s="1">
        <v>45013</v>
      </c>
      <c r="C676">
        <v>49319</v>
      </c>
      <c r="D676" t="s">
        <v>20106</v>
      </c>
      <c r="E676" t="s">
        <v>21446</v>
      </c>
      <c r="F676" s="1"/>
      <c r="G676" t="s">
        <v>13554</v>
      </c>
      <c r="H676">
        <v>1</v>
      </c>
      <c r="I676">
        <v>0</v>
      </c>
      <c r="K676">
        <v>1</v>
      </c>
      <c r="L676" t="s">
        <v>20095</v>
      </c>
      <c r="M676">
        <v>0</v>
      </c>
    </row>
    <row r="677" spans="1:13" x14ac:dyDescent="0.3">
      <c r="A677" t="s">
        <v>21447</v>
      </c>
      <c r="B677" s="1">
        <v>45616</v>
      </c>
      <c r="C677">
        <v>80489</v>
      </c>
      <c r="D677" t="s">
        <v>20106</v>
      </c>
      <c r="E677" t="s">
        <v>21448</v>
      </c>
      <c r="F677" s="1"/>
      <c r="G677" t="s">
        <v>5928</v>
      </c>
      <c r="H677">
        <v>1</v>
      </c>
      <c r="I677">
        <v>1</v>
      </c>
      <c r="K677">
        <v>1</v>
      </c>
      <c r="L677" t="s">
        <v>20095</v>
      </c>
      <c r="M677">
        <v>0</v>
      </c>
    </row>
    <row r="678" spans="1:13" x14ac:dyDescent="0.3">
      <c r="A678" t="s">
        <v>21449</v>
      </c>
      <c r="B678" s="1">
        <v>44984</v>
      </c>
      <c r="C678">
        <v>70971</v>
      </c>
      <c r="D678" t="s">
        <v>44</v>
      </c>
      <c r="E678" t="s">
        <v>21450</v>
      </c>
      <c r="F678" s="1"/>
      <c r="G678" t="s">
        <v>11120</v>
      </c>
      <c r="H678">
        <v>1</v>
      </c>
      <c r="I678">
        <v>1</v>
      </c>
      <c r="K678">
        <v>1</v>
      </c>
      <c r="L678" t="s">
        <v>20095</v>
      </c>
      <c r="M678">
        <v>0</v>
      </c>
    </row>
    <row r="679" spans="1:13" x14ac:dyDescent="0.3">
      <c r="A679" t="s">
        <v>21451</v>
      </c>
      <c r="B679" s="1">
        <v>45249</v>
      </c>
      <c r="C679">
        <v>28884</v>
      </c>
      <c r="D679" t="s">
        <v>44</v>
      </c>
      <c r="E679" t="s">
        <v>21452</v>
      </c>
      <c r="F679" s="1">
        <v>45339</v>
      </c>
      <c r="G679" t="s">
        <v>7688</v>
      </c>
      <c r="H679">
        <v>0</v>
      </c>
      <c r="I679">
        <v>0</v>
      </c>
      <c r="J679">
        <v>90</v>
      </c>
      <c r="K679">
        <v>0</v>
      </c>
      <c r="L679" t="s">
        <v>20095</v>
      </c>
      <c r="M679">
        <v>0</v>
      </c>
    </row>
    <row r="680" spans="1:13" x14ac:dyDescent="0.3">
      <c r="A680" t="s">
        <v>21453</v>
      </c>
      <c r="B680" s="1">
        <v>45595</v>
      </c>
      <c r="C680">
        <v>29149</v>
      </c>
      <c r="D680" t="s">
        <v>44</v>
      </c>
      <c r="E680" t="s">
        <v>21454</v>
      </c>
      <c r="F680" s="1"/>
      <c r="G680" t="s">
        <v>12827</v>
      </c>
      <c r="H680">
        <v>1</v>
      </c>
      <c r="I680">
        <v>0</v>
      </c>
      <c r="K680">
        <v>1</v>
      </c>
      <c r="L680" t="s">
        <v>20095</v>
      </c>
      <c r="M680">
        <v>0</v>
      </c>
    </row>
    <row r="681" spans="1:13" x14ac:dyDescent="0.3">
      <c r="A681" t="s">
        <v>21455</v>
      </c>
      <c r="B681" s="1">
        <v>44410</v>
      </c>
      <c r="C681">
        <v>37420</v>
      </c>
      <c r="D681" t="s">
        <v>20106</v>
      </c>
      <c r="E681" t="s">
        <v>21456</v>
      </c>
      <c r="F681" s="1">
        <v>44457</v>
      </c>
      <c r="G681" t="s">
        <v>3483</v>
      </c>
      <c r="H681">
        <v>0</v>
      </c>
      <c r="I681">
        <v>0</v>
      </c>
      <c r="J681">
        <v>47</v>
      </c>
      <c r="K681">
        <v>0</v>
      </c>
      <c r="L681" t="s">
        <v>20095</v>
      </c>
      <c r="M681">
        <v>0</v>
      </c>
    </row>
    <row r="682" spans="1:13" x14ac:dyDescent="0.3">
      <c r="A682" t="s">
        <v>21457</v>
      </c>
      <c r="B682" s="1">
        <v>45565</v>
      </c>
      <c r="C682">
        <v>59448</v>
      </c>
      <c r="D682" t="s">
        <v>20106</v>
      </c>
      <c r="E682" t="s">
        <v>21458</v>
      </c>
      <c r="F682" s="1">
        <v>45631</v>
      </c>
      <c r="G682" t="s">
        <v>18815</v>
      </c>
      <c r="H682">
        <v>0</v>
      </c>
      <c r="I682">
        <v>1</v>
      </c>
      <c r="J682">
        <v>66</v>
      </c>
      <c r="K682">
        <v>0</v>
      </c>
      <c r="L682" t="s">
        <v>20095</v>
      </c>
      <c r="M682">
        <v>0</v>
      </c>
    </row>
    <row r="683" spans="1:13" x14ac:dyDescent="0.3">
      <c r="A683" t="s">
        <v>21459</v>
      </c>
      <c r="B683" s="1">
        <v>44645</v>
      </c>
      <c r="C683">
        <v>18166</v>
      </c>
      <c r="D683" t="s">
        <v>44</v>
      </c>
      <c r="E683" t="s">
        <v>21460</v>
      </c>
      <c r="F683" s="1"/>
      <c r="G683" t="s">
        <v>14972</v>
      </c>
      <c r="H683">
        <v>1</v>
      </c>
      <c r="I683">
        <v>0</v>
      </c>
      <c r="K683">
        <v>1</v>
      </c>
      <c r="L683" t="s">
        <v>20100</v>
      </c>
      <c r="M683">
        <v>0</v>
      </c>
    </row>
    <row r="684" spans="1:13" x14ac:dyDescent="0.3">
      <c r="A684" t="s">
        <v>21461</v>
      </c>
      <c r="B684" s="1">
        <v>43995</v>
      </c>
      <c r="C684">
        <v>86887</v>
      </c>
      <c r="D684" t="s">
        <v>20106</v>
      </c>
      <c r="E684" t="s">
        <v>21462</v>
      </c>
      <c r="F684" s="1">
        <v>44062</v>
      </c>
      <c r="G684" t="s">
        <v>5095</v>
      </c>
      <c r="H684">
        <v>0</v>
      </c>
      <c r="I684">
        <v>1</v>
      </c>
      <c r="J684">
        <v>67</v>
      </c>
      <c r="K684">
        <v>0</v>
      </c>
      <c r="L684" t="s">
        <v>20095</v>
      </c>
      <c r="M684">
        <v>0</v>
      </c>
    </row>
    <row r="685" spans="1:13" x14ac:dyDescent="0.3">
      <c r="A685" t="s">
        <v>21463</v>
      </c>
      <c r="B685" s="1">
        <v>44535</v>
      </c>
      <c r="C685">
        <v>7634</v>
      </c>
      <c r="D685" t="s">
        <v>20093</v>
      </c>
      <c r="E685" t="s">
        <v>21464</v>
      </c>
      <c r="F685" s="1">
        <v>44582</v>
      </c>
      <c r="G685" t="s">
        <v>11616</v>
      </c>
      <c r="H685">
        <v>0</v>
      </c>
      <c r="I685">
        <v>0</v>
      </c>
      <c r="J685">
        <v>47</v>
      </c>
      <c r="K685">
        <v>0</v>
      </c>
      <c r="L685" t="s">
        <v>20100</v>
      </c>
      <c r="M685">
        <v>1</v>
      </c>
    </row>
    <row r="686" spans="1:13" x14ac:dyDescent="0.3">
      <c r="A686" t="s">
        <v>21465</v>
      </c>
      <c r="B686" s="1">
        <v>44772</v>
      </c>
      <c r="C686">
        <v>30443</v>
      </c>
      <c r="D686" t="s">
        <v>44</v>
      </c>
      <c r="E686" t="s">
        <v>21466</v>
      </c>
      <c r="F686" s="1">
        <v>44843</v>
      </c>
      <c r="G686" t="s">
        <v>15681</v>
      </c>
      <c r="H686">
        <v>0</v>
      </c>
      <c r="I686">
        <v>0</v>
      </c>
      <c r="J686">
        <v>71</v>
      </c>
      <c r="K686">
        <v>0</v>
      </c>
      <c r="L686" t="s">
        <v>20095</v>
      </c>
      <c r="M686">
        <v>0</v>
      </c>
    </row>
    <row r="687" spans="1:13" x14ac:dyDescent="0.3">
      <c r="A687" t="s">
        <v>21467</v>
      </c>
      <c r="B687" s="1">
        <v>43841</v>
      </c>
      <c r="C687">
        <v>36525</v>
      </c>
      <c r="D687" t="s">
        <v>44</v>
      </c>
      <c r="E687" t="s">
        <v>21468</v>
      </c>
      <c r="F687" s="1">
        <v>43925</v>
      </c>
      <c r="G687" t="s">
        <v>14107</v>
      </c>
      <c r="H687">
        <v>0</v>
      </c>
      <c r="I687">
        <v>0</v>
      </c>
      <c r="J687">
        <v>84</v>
      </c>
      <c r="K687">
        <v>0</v>
      </c>
      <c r="L687" t="s">
        <v>20095</v>
      </c>
      <c r="M687">
        <v>0</v>
      </c>
    </row>
    <row r="688" spans="1:13" x14ac:dyDescent="0.3">
      <c r="A688" t="s">
        <v>21469</v>
      </c>
      <c r="B688" s="1">
        <v>45415</v>
      </c>
      <c r="C688">
        <v>14630</v>
      </c>
      <c r="D688" t="s">
        <v>44</v>
      </c>
      <c r="E688" t="s">
        <v>21470</v>
      </c>
      <c r="F688" s="1"/>
      <c r="G688" t="s">
        <v>1855</v>
      </c>
      <c r="H688">
        <v>1</v>
      </c>
      <c r="I688">
        <v>0</v>
      </c>
      <c r="K688">
        <v>1</v>
      </c>
      <c r="L688" t="s">
        <v>20100</v>
      </c>
      <c r="M688">
        <v>0</v>
      </c>
    </row>
    <row r="689" spans="1:13" x14ac:dyDescent="0.3">
      <c r="A689" t="s">
        <v>21471</v>
      </c>
      <c r="B689" s="1">
        <v>44939</v>
      </c>
      <c r="C689">
        <v>29535</v>
      </c>
      <c r="D689" t="s">
        <v>20093</v>
      </c>
      <c r="E689" t="s">
        <v>21472</v>
      </c>
      <c r="F689" s="1"/>
      <c r="G689" t="s">
        <v>884</v>
      </c>
      <c r="H689">
        <v>1</v>
      </c>
      <c r="I689">
        <v>0</v>
      </c>
      <c r="K689">
        <v>1</v>
      </c>
      <c r="L689" t="s">
        <v>20095</v>
      </c>
      <c r="M689">
        <v>1</v>
      </c>
    </row>
    <row r="690" spans="1:13" x14ac:dyDescent="0.3">
      <c r="A690" t="s">
        <v>21473</v>
      </c>
      <c r="B690" s="1">
        <v>44977</v>
      </c>
      <c r="C690">
        <v>58475</v>
      </c>
      <c r="D690" t="s">
        <v>20106</v>
      </c>
      <c r="E690" t="s">
        <v>21474</v>
      </c>
      <c r="F690" s="1"/>
      <c r="G690" t="s">
        <v>1372</v>
      </c>
      <c r="H690">
        <v>1</v>
      </c>
      <c r="I690">
        <v>1</v>
      </c>
      <c r="K690">
        <v>1</v>
      </c>
      <c r="L690" t="s">
        <v>20095</v>
      </c>
      <c r="M690">
        <v>0</v>
      </c>
    </row>
    <row r="691" spans="1:13" x14ac:dyDescent="0.3">
      <c r="A691" t="s">
        <v>21475</v>
      </c>
      <c r="B691" s="1">
        <v>43829</v>
      </c>
      <c r="C691">
        <v>95147</v>
      </c>
      <c r="D691" t="s">
        <v>20093</v>
      </c>
      <c r="E691" t="s">
        <v>21476</v>
      </c>
      <c r="F691" s="1">
        <v>43909</v>
      </c>
      <c r="G691" t="s">
        <v>1021</v>
      </c>
      <c r="H691">
        <v>0</v>
      </c>
      <c r="I691">
        <v>1</v>
      </c>
      <c r="J691">
        <v>80</v>
      </c>
      <c r="K691">
        <v>0</v>
      </c>
      <c r="L691" t="s">
        <v>20095</v>
      </c>
      <c r="M691">
        <v>1</v>
      </c>
    </row>
    <row r="692" spans="1:13" x14ac:dyDescent="0.3">
      <c r="A692" t="s">
        <v>21477</v>
      </c>
      <c r="B692" s="1">
        <v>44120</v>
      </c>
      <c r="C692">
        <v>50563</v>
      </c>
      <c r="D692" t="s">
        <v>20106</v>
      </c>
      <c r="E692" t="s">
        <v>21478</v>
      </c>
      <c r="F692" s="1">
        <v>44210</v>
      </c>
      <c r="G692" t="s">
        <v>2815</v>
      </c>
      <c r="H692">
        <v>0</v>
      </c>
      <c r="I692">
        <v>1</v>
      </c>
      <c r="J692">
        <v>90</v>
      </c>
      <c r="K692">
        <v>0</v>
      </c>
      <c r="L692" t="s">
        <v>20095</v>
      </c>
      <c r="M692">
        <v>0</v>
      </c>
    </row>
    <row r="693" spans="1:13" x14ac:dyDescent="0.3">
      <c r="A693" t="s">
        <v>21479</v>
      </c>
      <c r="B693" s="1">
        <v>44157</v>
      </c>
      <c r="C693">
        <v>11133</v>
      </c>
      <c r="D693" t="s">
        <v>20093</v>
      </c>
      <c r="E693" t="s">
        <v>21480</v>
      </c>
      <c r="F693" s="1">
        <v>44180</v>
      </c>
      <c r="G693" t="s">
        <v>7167</v>
      </c>
      <c r="H693">
        <v>0</v>
      </c>
      <c r="I693">
        <v>0</v>
      </c>
      <c r="J693">
        <v>23</v>
      </c>
      <c r="K693">
        <v>0</v>
      </c>
      <c r="L693" t="s">
        <v>20100</v>
      </c>
      <c r="M693">
        <v>1</v>
      </c>
    </row>
    <row r="694" spans="1:13" x14ac:dyDescent="0.3">
      <c r="A694" t="s">
        <v>21481</v>
      </c>
      <c r="B694" s="1">
        <v>44628</v>
      </c>
      <c r="C694">
        <v>4322</v>
      </c>
      <c r="D694" t="s">
        <v>20106</v>
      </c>
      <c r="E694" t="s">
        <v>21482</v>
      </c>
      <c r="F694" s="1">
        <v>44685</v>
      </c>
      <c r="G694" t="s">
        <v>17190</v>
      </c>
      <c r="H694">
        <v>0</v>
      </c>
      <c r="I694">
        <v>0</v>
      </c>
      <c r="J694">
        <v>57</v>
      </c>
      <c r="K694">
        <v>0</v>
      </c>
      <c r="L694" t="s">
        <v>20138</v>
      </c>
      <c r="M694">
        <v>0</v>
      </c>
    </row>
    <row r="695" spans="1:13" x14ac:dyDescent="0.3">
      <c r="A695" t="s">
        <v>21483</v>
      </c>
      <c r="B695" s="1">
        <v>44912</v>
      </c>
      <c r="C695">
        <v>92197</v>
      </c>
      <c r="D695" t="s">
        <v>20106</v>
      </c>
      <c r="E695" t="s">
        <v>21484</v>
      </c>
      <c r="F695" s="1"/>
      <c r="G695" t="s">
        <v>3424</v>
      </c>
      <c r="H695">
        <v>1</v>
      </c>
      <c r="I695">
        <v>1</v>
      </c>
      <c r="K695">
        <v>1</v>
      </c>
      <c r="L695" t="s">
        <v>20095</v>
      </c>
      <c r="M695">
        <v>0</v>
      </c>
    </row>
    <row r="696" spans="1:13" x14ac:dyDescent="0.3">
      <c r="A696" t="s">
        <v>21485</v>
      </c>
      <c r="B696" s="1">
        <v>45058</v>
      </c>
      <c r="C696">
        <v>40270</v>
      </c>
      <c r="D696" t="s">
        <v>44</v>
      </c>
      <c r="E696" t="s">
        <v>21486</v>
      </c>
      <c r="F696" s="1">
        <v>45108</v>
      </c>
      <c r="G696" t="s">
        <v>5002</v>
      </c>
      <c r="H696">
        <v>0</v>
      </c>
      <c r="I696">
        <v>0</v>
      </c>
      <c r="J696">
        <v>50</v>
      </c>
      <c r="K696">
        <v>0</v>
      </c>
      <c r="L696" t="s">
        <v>20095</v>
      </c>
      <c r="M696">
        <v>0</v>
      </c>
    </row>
    <row r="697" spans="1:13" x14ac:dyDescent="0.3">
      <c r="A697" t="s">
        <v>21487</v>
      </c>
      <c r="B697" s="1">
        <v>44739</v>
      </c>
      <c r="C697">
        <v>77886</v>
      </c>
      <c r="D697" t="s">
        <v>20106</v>
      </c>
      <c r="E697" t="s">
        <v>21488</v>
      </c>
      <c r="F697" s="1">
        <v>44763</v>
      </c>
      <c r="G697" t="s">
        <v>12098</v>
      </c>
      <c r="H697">
        <v>0</v>
      </c>
      <c r="I697">
        <v>1</v>
      </c>
      <c r="J697">
        <v>24</v>
      </c>
      <c r="K697">
        <v>0</v>
      </c>
      <c r="L697" t="s">
        <v>20095</v>
      </c>
      <c r="M697">
        <v>0</v>
      </c>
    </row>
    <row r="698" spans="1:13" x14ac:dyDescent="0.3">
      <c r="A698" t="s">
        <v>21489</v>
      </c>
      <c r="B698" s="1">
        <v>44027</v>
      </c>
      <c r="C698">
        <v>19424</v>
      </c>
      <c r="D698" t="s">
        <v>20093</v>
      </c>
      <c r="E698" t="s">
        <v>21490</v>
      </c>
      <c r="F698" s="1"/>
      <c r="G698" t="s">
        <v>8862</v>
      </c>
      <c r="H698">
        <v>1</v>
      </c>
      <c r="I698">
        <v>0</v>
      </c>
      <c r="K698">
        <v>1</v>
      </c>
      <c r="L698" t="s">
        <v>20100</v>
      </c>
      <c r="M698">
        <v>1</v>
      </c>
    </row>
    <row r="699" spans="1:13" x14ac:dyDescent="0.3">
      <c r="A699" t="s">
        <v>21491</v>
      </c>
      <c r="B699" s="1">
        <v>44098</v>
      </c>
      <c r="C699">
        <v>39516</v>
      </c>
      <c r="D699" t="s">
        <v>20106</v>
      </c>
      <c r="E699" t="s">
        <v>21492</v>
      </c>
      <c r="F699" s="1">
        <v>44158</v>
      </c>
      <c r="G699" t="s">
        <v>7729</v>
      </c>
      <c r="H699">
        <v>0</v>
      </c>
      <c r="I699">
        <v>0</v>
      </c>
      <c r="J699">
        <v>60</v>
      </c>
      <c r="K699">
        <v>0</v>
      </c>
      <c r="L699" t="s">
        <v>20095</v>
      </c>
      <c r="M699">
        <v>0</v>
      </c>
    </row>
    <row r="700" spans="1:13" x14ac:dyDescent="0.3">
      <c r="A700" t="s">
        <v>21493</v>
      </c>
      <c r="B700" s="1">
        <v>43989</v>
      </c>
      <c r="C700">
        <v>90940</v>
      </c>
      <c r="D700" t="s">
        <v>20093</v>
      </c>
      <c r="E700" t="s">
        <v>21494</v>
      </c>
      <c r="F700" s="1">
        <v>44030</v>
      </c>
      <c r="G700" t="s">
        <v>5840</v>
      </c>
      <c r="H700">
        <v>0</v>
      </c>
      <c r="I700">
        <v>1</v>
      </c>
      <c r="J700">
        <v>41</v>
      </c>
      <c r="K700">
        <v>0</v>
      </c>
      <c r="L700" t="s">
        <v>20095</v>
      </c>
      <c r="M700">
        <v>1</v>
      </c>
    </row>
    <row r="701" spans="1:13" x14ac:dyDescent="0.3">
      <c r="A701" t="s">
        <v>21495</v>
      </c>
      <c r="B701" s="1">
        <v>44461</v>
      </c>
      <c r="C701">
        <v>52924</v>
      </c>
      <c r="D701" t="s">
        <v>20093</v>
      </c>
      <c r="E701" t="s">
        <v>21496</v>
      </c>
      <c r="F701" s="1">
        <v>44508</v>
      </c>
      <c r="G701" t="s">
        <v>19409</v>
      </c>
      <c r="H701">
        <v>0</v>
      </c>
      <c r="I701">
        <v>1</v>
      </c>
      <c r="J701">
        <v>47</v>
      </c>
      <c r="K701">
        <v>0</v>
      </c>
      <c r="L701" t="s">
        <v>20095</v>
      </c>
      <c r="M701">
        <v>1</v>
      </c>
    </row>
    <row r="702" spans="1:13" x14ac:dyDescent="0.3">
      <c r="A702" t="s">
        <v>21497</v>
      </c>
      <c r="B702" s="1">
        <v>43828</v>
      </c>
      <c r="C702">
        <v>67829</v>
      </c>
      <c r="D702" t="s">
        <v>20093</v>
      </c>
      <c r="E702" t="s">
        <v>21498</v>
      </c>
      <c r="F702" s="1">
        <v>43855</v>
      </c>
      <c r="G702" t="s">
        <v>9737</v>
      </c>
      <c r="H702">
        <v>0</v>
      </c>
      <c r="I702">
        <v>1</v>
      </c>
      <c r="J702">
        <v>27</v>
      </c>
      <c r="K702">
        <v>0</v>
      </c>
      <c r="L702" t="s">
        <v>20095</v>
      </c>
      <c r="M702">
        <v>1</v>
      </c>
    </row>
    <row r="703" spans="1:13" x14ac:dyDescent="0.3">
      <c r="A703" t="s">
        <v>21499</v>
      </c>
      <c r="B703" s="1">
        <v>44956</v>
      </c>
      <c r="C703">
        <v>8243</v>
      </c>
      <c r="D703" t="s">
        <v>44</v>
      </c>
      <c r="E703" t="s">
        <v>21500</v>
      </c>
      <c r="F703" s="1"/>
      <c r="G703" t="s">
        <v>9038</v>
      </c>
      <c r="H703">
        <v>1</v>
      </c>
      <c r="I703">
        <v>0</v>
      </c>
      <c r="K703">
        <v>1</v>
      </c>
      <c r="L703" t="s">
        <v>20100</v>
      </c>
      <c r="M703">
        <v>0</v>
      </c>
    </row>
    <row r="704" spans="1:13" x14ac:dyDescent="0.3">
      <c r="A704" t="s">
        <v>21501</v>
      </c>
      <c r="B704" s="1">
        <v>45357</v>
      </c>
      <c r="C704">
        <v>18432</v>
      </c>
      <c r="D704" t="s">
        <v>44</v>
      </c>
      <c r="E704" t="s">
        <v>21502</v>
      </c>
      <c r="F704" s="1">
        <v>45397</v>
      </c>
      <c r="G704" t="s">
        <v>1903</v>
      </c>
      <c r="H704">
        <v>0</v>
      </c>
      <c r="I704">
        <v>0</v>
      </c>
      <c r="J704">
        <v>40</v>
      </c>
      <c r="K704">
        <v>0</v>
      </c>
      <c r="L704" t="s">
        <v>20100</v>
      </c>
      <c r="M704">
        <v>0</v>
      </c>
    </row>
    <row r="705" spans="1:13" x14ac:dyDescent="0.3">
      <c r="A705" t="s">
        <v>21503</v>
      </c>
      <c r="B705" s="1">
        <v>44947</v>
      </c>
      <c r="C705">
        <v>36545</v>
      </c>
      <c r="D705" t="s">
        <v>20093</v>
      </c>
      <c r="E705" t="s">
        <v>21504</v>
      </c>
      <c r="F705" s="1"/>
      <c r="G705" t="s">
        <v>9208</v>
      </c>
      <c r="H705">
        <v>1</v>
      </c>
      <c r="I705">
        <v>0</v>
      </c>
      <c r="K705">
        <v>1</v>
      </c>
      <c r="L705" t="s">
        <v>20095</v>
      </c>
      <c r="M705">
        <v>1</v>
      </c>
    </row>
    <row r="706" spans="1:13" x14ac:dyDescent="0.3">
      <c r="A706" t="s">
        <v>21505</v>
      </c>
      <c r="B706" s="1">
        <v>44125</v>
      </c>
      <c r="C706">
        <v>56063</v>
      </c>
      <c r="D706" t="s">
        <v>44</v>
      </c>
      <c r="E706" t="s">
        <v>21506</v>
      </c>
      <c r="F706" s="1">
        <v>44148</v>
      </c>
      <c r="G706" t="s">
        <v>13873</v>
      </c>
      <c r="H706">
        <v>0</v>
      </c>
      <c r="I706">
        <v>1</v>
      </c>
      <c r="J706">
        <v>23</v>
      </c>
      <c r="K706">
        <v>0</v>
      </c>
      <c r="L706" t="s">
        <v>20095</v>
      </c>
      <c r="M706">
        <v>0</v>
      </c>
    </row>
    <row r="707" spans="1:13" x14ac:dyDescent="0.3">
      <c r="A707" t="s">
        <v>21507</v>
      </c>
      <c r="B707" s="1">
        <v>44272</v>
      </c>
      <c r="C707">
        <v>97570</v>
      </c>
      <c r="D707" t="s">
        <v>20106</v>
      </c>
      <c r="E707" t="s">
        <v>21508</v>
      </c>
      <c r="F707" s="1">
        <v>44324</v>
      </c>
      <c r="G707" t="s">
        <v>10941</v>
      </c>
      <c r="H707">
        <v>0</v>
      </c>
      <c r="I707">
        <v>1</v>
      </c>
      <c r="J707">
        <v>52</v>
      </c>
      <c r="K707">
        <v>0</v>
      </c>
      <c r="L707" t="s">
        <v>20095</v>
      </c>
      <c r="M707">
        <v>0</v>
      </c>
    </row>
    <row r="708" spans="1:13" x14ac:dyDescent="0.3">
      <c r="A708" t="s">
        <v>21509</v>
      </c>
      <c r="B708" s="1">
        <v>44861</v>
      </c>
      <c r="C708">
        <v>4281</v>
      </c>
      <c r="D708" t="s">
        <v>20093</v>
      </c>
      <c r="E708" t="s">
        <v>21510</v>
      </c>
      <c r="F708" s="1">
        <v>44903</v>
      </c>
      <c r="G708" t="s">
        <v>18388</v>
      </c>
      <c r="H708">
        <v>0</v>
      </c>
      <c r="I708">
        <v>0</v>
      </c>
      <c r="J708">
        <v>42</v>
      </c>
      <c r="K708">
        <v>0</v>
      </c>
      <c r="L708" t="s">
        <v>20138</v>
      </c>
      <c r="M708">
        <v>1</v>
      </c>
    </row>
    <row r="709" spans="1:13" x14ac:dyDescent="0.3">
      <c r="A709" t="s">
        <v>21511</v>
      </c>
      <c r="B709" s="1">
        <v>43828</v>
      </c>
      <c r="C709">
        <v>32318</v>
      </c>
      <c r="D709" t="s">
        <v>20093</v>
      </c>
      <c r="E709" t="s">
        <v>21512</v>
      </c>
      <c r="F709" s="1">
        <v>43899</v>
      </c>
      <c r="G709" t="s">
        <v>13064</v>
      </c>
      <c r="H709">
        <v>0</v>
      </c>
      <c r="I709">
        <v>0</v>
      </c>
      <c r="J709">
        <v>71</v>
      </c>
      <c r="K709">
        <v>0</v>
      </c>
      <c r="L709" t="s">
        <v>20095</v>
      </c>
      <c r="M709">
        <v>1</v>
      </c>
    </row>
    <row r="710" spans="1:13" x14ac:dyDescent="0.3">
      <c r="A710" t="s">
        <v>21513</v>
      </c>
      <c r="B710" s="1">
        <v>44047</v>
      </c>
      <c r="C710">
        <v>60512</v>
      </c>
      <c r="D710" t="s">
        <v>20093</v>
      </c>
      <c r="E710" t="s">
        <v>21514</v>
      </c>
      <c r="F710" s="1"/>
      <c r="G710" t="s">
        <v>2290</v>
      </c>
      <c r="H710">
        <v>1</v>
      </c>
      <c r="I710">
        <v>1</v>
      </c>
      <c r="K710">
        <v>1</v>
      </c>
      <c r="L710" t="s">
        <v>20095</v>
      </c>
      <c r="M710">
        <v>1</v>
      </c>
    </row>
    <row r="711" spans="1:13" x14ac:dyDescent="0.3">
      <c r="A711" t="s">
        <v>21515</v>
      </c>
      <c r="B711" s="1">
        <v>44203</v>
      </c>
      <c r="C711">
        <v>99188</v>
      </c>
      <c r="D711" t="s">
        <v>44</v>
      </c>
      <c r="E711" t="s">
        <v>21516</v>
      </c>
      <c r="F711" s="1">
        <v>44267</v>
      </c>
      <c r="G711" t="s">
        <v>9475</v>
      </c>
      <c r="H711">
        <v>0</v>
      </c>
      <c r="I711">
        <v>1</v>
      </c>
      <c r="J711">
        <v>64</v>
      </c>
      <c r="K711">
        <v>0</v>
      </c>
      <c r="L711" t="s">
        <v>20095</v>
      </c>
      <c r="M711">
        <v>0</v>
      </c>
    </row>
    <row r="712" spans="1:13" x14ac:dyDescent="0.3">
      <c r="A712" t="s">
        <v>21517</v>
      </c>
      <c r="B712" s="1">
        <v>44421</v>
      </c>
      <c r="C712">
        <v>97778</v>
      </c>
      <c r="D712" t="s">
        <v>20106</v>
      </c>
      <c r="E712" t="s">
        <v>21518</v>
      </c>
      <c r="F712" s="1"/>
      <c r="G712" t="s">
        <v>7276</v>
      </c>
      <c r="H712">
        <v>1</v>
      </c>
      <c r="I712">
        <v>1</v>
      </c>
      <c r="K712">
        <v>1</v>
      </c>
      <c r="L712" t="s">
        <v>20095</v>
      </c>
      <c r="M712">
        <v>0</v>
      </c>
    </row>
    <row r="713" spans="1:13" x14ac:dyDescent="0.3">
      <c r="A713" t="s">
        <v>21519</v>
      </c>
      <c r="B713" s="1">
        <v>44574</v>
      </c>
      <c r="C713">
        <v>3733</v>
      </c>
      <c r="D713" t="s">
        <v>44</v>
      </c>
      <c r="E713" t="s">
        <v>21520</v>
      </c>
      <c r="F713" s="1">
        <v>44635</v>
      </c>
      <c r="G713" t="s">
        <v>15314</v>
      </c>
      <c r="H713">
        <v>0</v>
      </c>
      <c r="I713">
        <v>0</v>
      </c>
      <c r="J713">
        <v>61</v>
      </c>
      <c r="K713">
        <v>0</v>
      </c>
      <c r="L713" t="s">
        <v>20138</v>
      </c>
      <c r="M713">
        <v>0</v>
      </c>
    </row>
    <row r="714" spans="1:13" x14ac:dyDescent="0.3">
      <c r="A714" t="s">
        <v>21521</v>
      </c>
      <c r="B714" s="1">
        <v>45178</v>
      </c>
      <c r="C714">
        <v>44577</v>
      </c>
      <c r="D714" t="s">
        <v>44</v>
      </c>
      <c r="E714" t="s">
        <v>21522</v>
      </c>
      <c r="F714" s="1">
        <v>45231</v>
      </c>
      <c r="G714" t="s">
        <v>1562</v>
      </c>
      <c r="H714">
        <v>0</v>
      </c>
      <c r="I714">
        <v>0</v>
      </c>
      <c r="J714">
        <v>53</v>
      </c>
      <c r="K714">
        <v>0</v>
      </c>
      <c r="L714" t="s">
        <v>20095</v>
      </c>
      <c r="M714">
        <v>0</v>
      </c>
    </row>
    <row r="715" spans="1:13" x14ac:dyDescent="0.3">
      <c r="A715" t="s">
        <v>21523</v>
      </c>
      <c r="B715" s="1">
        <v>44475</v>
      </c>
      <c r="C715">
        <v>2527</v>
      </c>
      <c r="D715" t="s">
        <v>20093</v>
      </c>
      <c r="E715" t="s">
        <v>21524</v>
      </c>
      <c r="F715" s="1">
        <v>44564</v>
      </c>
      <c r="G715" t="s">
        <v>9831</v>
      </c>
      <c r="H715">
        <v>0</v>
      </c>
      <c r="I715">
        <v>0</v>
      </c>
      <c r="J715">
        <v>89</v>
      </c>
      <c r="K715">
        <v>0</v>
      </c>
      <c r="L715" t="s">
        <v>20138</v>
      </c>
      <c r="M715">
        <v>1</v>
      </c>
    </row>
    <row r="716" spans="1:13" x14ac:dyDescent="0.3">
      <c r="A716" t="s">
        <v>21525</v>
      </c>
      <c r="B716" s="1">
        <v>44184</v>
      </c>
      <c r="C716">
        <v>99477</v>
      </c>
      <c r="D716" t="s">
        <v>20093</v>
      </c>
      <c r="E716" t="s">
        <v>21526</v>
      </c>
      <c r="F716" s="1"/>
      <c r="G716" t="s">
        <v>4270</v>
      </c>
      <c r="H716">
        <v>1</v>
      </c>
      <c r="I716">
        <v>1</v>
      </c>
      <c r="K716">
        <v>1</v>
      </c>
      <c r="L716" t="s">
        <v>20095</v>
      </c>
      <c r="M716">
        <v>1</v>
      </c>
    </row>
    <row r="717" spans="1:13" x14ac:dyDescent="0.3">
      <c r="A717" t="s">
        <v>21527</v>
      </c>
      <c r="B717" s="1">
        <v>44121</v>
      </c>
      <c r="C717">
        <v>93057</v>
      </c>
      <c r="D717" t="s">
        <v>20106</v>
      </c>
      <c r="E717" t="s">
        <v>21528</v>
      </c>
      <c r="F717" s="1">
        <v>44175</v>
      </c>
      <c r="G717" t="s">
        <v>7749</v>
      </c>
      <c r="H717">
        <v>0</v>
      </c>
      <c r="I717">
        <v>1</v>
      </c>
      <c r="J717">
        <v>54</v>
      </c>
      <c r="K717">
        <v>0</v>
      </c>
      <c r="L717" t="s">
        <v>20095</v>
      </c>
      <c r="M717">
        <v>0</v>
      </c>
    </row>
    <row r="718" spans="1:13" x14ac:dyDescent="0.3">
      <c r="A718" t="s">
        <v>21529</v>
      </c>
      <c r="B718" s="1">
        <v>44623</v>
      </c>
      <c r="C718">
        <v>32264</v>
      </c>
      <c r="D718" t="s">
        <v>20106</v>
      </c>
      <c r="E718" t="s">
        <v>21530</v>
      </c>
      <c r="F718" s="1">
        <v>44684</v>
      </c>
      <c r="G718" t="s">
        <v>2669</v>
      </c>
      <c r="H718">
        <v>0</v>
      </c>
      <c r="I718">
        <v>0</v>
      </c>
      <c r="J718">
        <v>61</v>
      </c>
      <c r="K718">
        <v>0</v>
      </c>
      <c r="L718" t="s">
        <v>20095</v>
      </c>
      <c r="M718">
        <v>0</v>
      </c>
    </row>
    <row r="719" spans="1:13" x14ac:dyDescent="0.3">
      <c r="A719" t="s">
        <v>21531</v>
      </c>
      <c r="B719" s="1">
        <v>44579</v>
      </c>
      <c r="C719">
        <v>57699</v>
      </c>
      <c r="D719" t="s">
        <v>20106</v>
      </c>
      <c r="E719" t="s">
        <v>21532</v>
      </c>
      <c r="F719" s="1">
        <v>44645</v>
      </c>
      <c r="G719" t="s">
        <v>17093</v>
      </c>
      <c r="H719">
        <v>0</v>
      </c>
      <c r="I719">
        <v>1</v>
      </c>
      <c r="J719">
        <v>66</v>
      </c>
      <c r="K719">
        <v>0</v>
      </c>
      <c r="L719" t="s">
        <v>20095</v>
      </c>
      <c r="M719">
        <v>0</v>
      </c>
    </row>
    <row r="720" spans="1:13" x14ac:dyDescent="0.3">
      <c r="A720" t="s">
        <v>21533</v>
      </c>
      <c r="B720" s="1">
        <v>44550</v>
      </c>
      <c r="C720">
        <v>9415</v>
      </c>
      <c r="D720" t="s">
        <v>44</v>
      </c>
      <c r="E720" t="s">
        <v>21534</v>
      </c>
      <c r="F720" s="1">
        <v>44567</v>
      </c>
      <c r="G720" t="s">
        <v>11573</v>
      </c>
      <c r="H720">
        <v>0</v>
      </c>
      <c r="I720">
        <v>0</v>
      </c>
      <c r="J720">
        <v>17</v>
      </c>
      <c r="K720">
        <v>0</v>
      </c>
      <c r="L720" t="s">
        <v>20100</v>
      </c>
      <c r="M720">
        <v>0</v>
      </c>
    </row>
    <row r="721" spans="1:13" x14ac:dyDescent="0.3">
      <c r="A721" t="s">
        <v>21535</v>
      </c>
      <c r="B721" s="1">
        <v>44306</v>
      </c>
      <c r="C721">
        <v>80098</v>
      </c>
      <c r="D721" t="s">
        <v>20106</v>
      </c>
      <c r="E721" t="s">
        <v>21536</v>
      </c>
      <c r="F721" s="1">
        <v>44379</v>
      </c>
      <c r="G721" t="s">
        <v>7017</v>
      </c>
      <c r="H721">
        <v>0</v>
      </c>
      <c r="I721">
        <v>1</v>
      </c>
      <c r="J721">
        <v>73</v>
      </c>
      <c r="K721">
        <v>0</v>
      </c>
      <c r="L721" t="s">
        <v>20095</v>
      </c>
      <c r="M721">
        <v>0</v>
      </c>
    </row>
    <row r="722" spans="1:13" x14ac:dyDescent="0.3">
      <c r="A722" t="s">
        <v>21537</v>
      </c>
      <c r="B722" s="1">
        <v>44388</v>
      </c>
      <c r="C722">
        <v>98394</v>
      </c>
      <c r="D722" t="s">
        <v>44</v>
      </c>
      <c r="E722" t="s">
        <v>21538</v>
      </c>
      <c r="F722" s="1">
        <v>44421</v>
      </c>
      <c r="G722" t="s">
        <v>18057</v>
      </c>
      <c r="H722">
        <v>0</v>
      </c>
      <c r="I722">
        <v>1</v>
      </c>
      <c r="J722">
        <v>33</v>
      </c>
      <c r="K722">
        <v>0</v>
      </c>
      <c r="L722" t="s">
        <v>20095</v>
      </c>
      <c r="M722">
        <v>0</v>
      </c>
    </row>
    <row r="723" spans="1:13" x14ac:dyDescent="0.3">
      <c r="A723" t="s">
        <v>21539</v>
      </c>
      <c r="B723" s="1">
        <v>44254</v>
      </c>
      <c r="C723">
        <v>16201</v>
      </c>
      <c r="D723" t="s">
        <v>44</v>
      </c>
      <c r="E723" t="s">
        <v>21540</v>
      </c>
      <c r="F723" s="1">
        <v>44291</v>
      </c>
      <c r="G723" t="s">
        <v>6420</v>
      </c>
      <c r="H723">
        <v>0</v>
      </c>
      <c r="I723">
        <v>0</v>
      </c>
      <c r="J723">
        <v>37</v>
      </c>
      <c r="K723">
        <v>0</v>
      </c>
      <c r="L723" t="s">
        <v>20100</v>
      </c>
      <c r="M723">
        <v>0</v>
      </c>
    </row>
    <row r="724" spans="1:13" x14ac:dyDescent="0.3">
      <c r="A724" t="s">
        <v>21541</v>
      </c>
      <c r="B724" s="1">
        <v>44140</v>
      </c>
      <c r="C724">
        <v>37683</v>
      </c>
      <c r="D724" t="s">
        <v>20106</v>
      </c>
      <c r="E724" t="s">
        <v>21542</v>
      </c>
      <c r="F724" s="1">
        <v>44216</v>
      </c>
      <c r="G724" t="s">
        <v>2060</v>
      </c>
      <c r="H724">
        <v>0</v>
      </c>
      <c r="I724">
        <v>0</v>
      </c>
      <c r="J724">
        <v>76</v>
      </c>
      <c r="K724">
        <v>0</v>
      </c>
      <c r="L724" t="s">
        <v>20095</v>
      </c>
      <c r="M724">
        <v>0</v>
      </c>
    </row>
    <row r="725" spans="1:13" x14ac:dyDescent="0.3">
      <c r="A725" t="s">
        <v>21543</v>
      </c>
      <c r="B725" s="1">
        <v>45095</v>
      </c>
      <c r="C725">
        <v>12156</v>
      </c>
      <c r="D725" t="s">
        <v>44</v>
      </c>
      <c r="E725" t="s">
        <v>21544</v>
      </c>
      <c r="F725" s="1">
        <v>45118</v>
      </c>
      <c r="G725" t="s">
        <v>8347</v>
      </c>
      <c r="H725">
        <v>0</v>
      </c>
      <c r="I725">
        <v>0</v>
      </c>
      <c r="J725">
        <v>23</v>
      </c>
      <c r="K725">
        <v>0</v>
      </c>
      <c r="L725" t="s">
        <v>20100</v>
      </c>
      <c r="M725">
        <v>0</v>
      </c>
    </row>
    <row r="726" spans="1:13" x14ac:dyDescent="0.3">
      <c r="A726" t="s">
        <v>21545</v>
      </c>
      <c r="B726" s="1">
        <v>44836</v>
      </c>
      <c r="C726">
        <v>65509</v>
      </c>
      <c r="D726" t="s">
        <v>20093</v>
      </c>
      <c r="E726" t="s">
        <v>21546</v>
      </c>
      <c r="F726" s="1">
        <v>44921</v>
      </c>
      <c r="G726" t="s">
        <v>11026</v>
      </c>
      <c r="H726">
        <v>0</v>
      </c>
      <c r="I726">
        <v>1</v>
      </c>
      <c r="J726">
        <v>85</v>
      </c>
      <c r="K726">
        <v>0</v>
      </c>
      <c r="L726" t="s">
        <v>20095</v>
      </c>
      <c r="M726">
        <v>1</v>
      </c>
    </row>
    <row r="727" spans="1:13" x14ac:dyDescent="0.3">
      <c r="A727" t="s">
        <v>21547</v>
      </c>
      <c r="B727" s="1">
        <v>43998</v>
      </c>
      <c r="C727">
        <v>54674</v>
      </c>
      <c r="D727" t="s">
        <v>44</v>
      </c>
      <c r="E727" t="s">
        <v>21548</v>
      </c>
      <c r="F727" s="1">
        <v>44086</v>
      </c>
      <c r="G727" t="s">
        <v>5507</v>
      </c>
      <c r="H727">
        <v>0</v>
      </c>
      <c r="I727">
        <v>1</v>
      </c>
      <c r="J727">
        <v>88</v>
      </c>
      <c r="K727">
        <v>0</v>
      </c>
      <c r="L727" t="s">
        <v>20095</v>
      </c>
      <c r="M727">
        <v>0</v>
      </c>
    </row>
    <row r="728" spans="1:13" x14ac:dyDescent="0.3">
      <c r="A728" t="s">
        <v>21549</v>
      </c>
      <c r="B728" s="1">
        <v>43872</v>
      </c>
      <c r="C728">
        <v>16898</v>
      </c>
      <c r="D728" t="s">
        <v>20106</v>
      </c>
      <c r="E728" t="s">
        <v>21550</v>
      </c>
      <c r="F728" s="1">
        <v>43906</v>
      </c>
      <c r="G728" t="s">
        <v>8603</v>
      </c>
      <c r="H728">
        <v>0</v>
      </c>
      <c r="I728">
        <v>0</v>
      </c>
      <c r="J728">
        <v>34</v>
      </c>
      <c r="K728">
        <v>0</v>
      </c>
      <c r="L728" t="s">
        <v>20100</v>
      </c>
      <c r="M728">
        <v>0</v>
      </c>
    </row>
    <row r="729" spans="1:13" x14ac:dyDescent="0.3">
      <c r="A729" t="s">
        <v>21551</v>
      </c>
      <c r="B729" s="1">
        <v>44283</v>
      </c>
      <c r="C729">
        <v>37057</v>
      </c>
      <c r="D729" t="s">
        <v>20093</v>
      </c>
      <c r="E729" t="s">
        <v>21552</v>
      </c>
      <c r="F729" s="1"/>
      <c r="G729" t="s">
        <v>15928</v>
      </c>
      <c r="H729">
        <v>1</v>
      </c>
      <c r="I729">
        <v>0</v>
      </c>
      <c r="K729">
        <v>1</v>
      </c>
      <c r="L729" t="s">
        <v>20095</v>
      </c>
      <c r="M729">
        <v>1</v>
      </c>
    </row>
    <row r="730" spans="1:13" x14ac:dyDescent="0.3">
      <c r="A730" t="s">
        <v>21553</v>
      </c>
      <c r="B730" s="1">
        <v>44893</v>
      </c>
      <c r="C730">
        <v>42304</v>
      </c>
      <c r="D730" t="s">
        <v>20093</v>
      </c>
      <c r="E730" t="s">
        <v>21554</v>
      </c>
      <c r="F730" s="1"/>
      <c r="G730" t="s">
        <v>4372</v>
      </c>
      <c r="H730">
        <v>1</v>
      </c>
      <c r="I730">
        <v>0</v>
      </c>
      <c r="K730">
        <v>1</v>
      </c>
      <c r="L730" t="s">
        <v>20095</v>
      </c>
      <c r="M730">
        <v>1</v>
      </c>
    </row>
    <row r="731" spans="1:13" x14ac:dyDescent="0.3">
      <c r="A731" t="s">
        <v>21555</v>
      </c>
      <c r="B731" s="1">
        <v>45073</v>
      </c>
      <c r="C731">
        <v>2187</v>
      </c>
      <c r="D731" t="s">
        <v>20106</v>
      </c>
      <c r="E731" t="s">
        <v>21556</v>
      </c>
      <c r="F731" s="1">
        <v>45089</v>
      </c>
      <c r="G731" t="s">
        <v>9599</v>
      </c>
      <c r="H731">
        <v>0</v>
      </c>
      <c r="I731">
        <v>0</v>
      </c>
      <c r="J731">
        <v>16</v>
      </c>
      <c r="K731">
        <v>0</v>
      </c>
      <c r="L731" t="s">
        <v>20138</v>
      </c>
      <c r="M731">
        <v>0</v>
      </c>
    </row>
    <row r="732" spans="1:13" x14ac:dyDescent="0.3">
      <c r="A732" t="s">
        <v>21557</v>
      </c>
      <c r="B732" s="1">
        <v>45429</v>
      </c>
      <c r="C732">
        <v>41488</v>
      </c>
      <c r="D732" t="s">
        <v>20106</v>
      </c>
      <c r="E732" t="s">
        <v>21558</v>
      </c>
      <c r="F732" s="1">
        <v>45506</v>
      </c>
      <c r="G732" t="s">
        <v>6372</v>
      </c>
      <c r="H732">
        <v>0</v>
      </c>
      <c r="I732">
        <v>0</v>
      </c>
      <c r="J732">
        <v>77</v>
      </c>
      <c r="K732">
        <v>0</v>
      </c>
      <c r="L732" t="s">
        <v>20095</v>
      </c>
      <c r="M732">
        <v>0</v>
      </c>
    </row>
    <row r="733" spans="1:13" x14ac:dyDescent="0.3">
      <c r="A733" t="s">
        <v>21559</v>
      </c>
      <c r="B733" s="1">
        <v>45486</v>
      </c>
      <c r="C733">
        <v>21836</v>
      </c>
      <c r="D733" t="s">
        <v>20106</v>
      </c>
      <c r="E733" t="s">
        <v>21560</v>
      </c>
      <c r="F733" s="1"/>
      <c r="G733" t="s">
        <v>12985</v>
      </c>
      <c r="H733">
        <v>1</v>
      </c>
      <c r="I733">
        <v>0</v>
      </c>
      <c r="K733">
        <v>1</v>
      </c>
      <c r="L733" t="s">
        <v>20095</v>
      </c>
      <c r="M733">
        <v>0</v>
      </c>
    </row>
    <row r="734" spans="1:13" x14ac:dyDescent="0.3">
      <c r="A734" t="s">
        <v>21561</v>
      </c>
      <c r="B734" s="1">
        <v>45533</v>
      </c>
      <c r="C734">
        <v>63556</v>
      </c>
      <c r="D734" t="s">
        <v>44</v>
      </c>
      <c r="E734" t="s">
        <v>21562</v>
      </c>
      <c r="F734" s="1">
        <v>45607</v>
      </c>
      <c r="G734" t="s">
        <v>17768</v>
      </c>
      <c r="H734">
        <v>0</v>
      </c>
      <c r="I734">
        <v>1</v>
      </c>
      <c r="J734">
        <v>74</v>
      </c>
      <c r="K734">
        <v>0</v>
      </c>
      <c r="L734" t="s">
        <v>20095</v>
      </c>
      <c r="M734">
        <v>0</v>
      </c>
    </row>
    <row r="735" spans="1:13" x14ac:dyDescent="0.3">
      <c r="A735" t="s">
        <v>21563</v>
      </c>
      <c r="B735" s="1">
        <v>45261</v>
      </c>
      <c r="C735">
        <v>52392</v>
      </c>
      <c r="D735" t="s">
        <v>44</v>
      </c>
      <c r="E735" t="s">
        <v>21564</v>
      </c>
      <c r="F735" s="1"/>
      <c r="G735" t="s">
        <v>4752</v>
      </c>
      <c r="H735">
        <v>1</v>
      </c>
      <c r="I735">
        <v>1</v>
      </c>
      <c r="K735">
        <v>1</v>
      </c>
      <c r="L735" t="s">
        <v>20095</v>
      </c>
      <c r="M735">
        <v>0</v>
      </c>
    </row>
    <row r="736" spans="1:13" x14ac:dyDescent="0.3">
      <c r="A736" t="s">
        <v>21565</v>
      </c>
      <c r="B736" s="1">
        <v>44774</v>
      </c>
      <c r="C736">
        <v>56093</v>
      </c>
      <c r="D736" t="s">
        <v>20093</v>
      </c>
      <c r="E736" t="s">
        <v>21566</v>
      </c>
      <c r="F736" s="1">
        <v>44852</v>
      </c>
      <c r="G736" t="s">
        <v>5339</v>
      </c>
      <c r="H736">
        <v>0</v>
      </c>
      <c r="I736">
        <v>1</v>
      </c>
      <c r="J736">
        <v>78</v>
      </c>
      <c r="K736">
        <v>0</v>
      </c>
      <c r="L736" t="s">
        <v>20095</v>
      </c>
      <c r="M736">
        <v>1</v>
      </c>
    </row>
    <row r="737" spans="1:13" x14ac:dyDescent="0.3">
      <c r="A737" t="s">
        <v>21567</v>
      </c>
      <c r="B737" s="1">
        <v>44232</v>
      </c>
      <c r="C737">
        <v>66130</v>
      </c>
      <c r="D737" t="s">
        <v>44</v>
      </c>
      <c r="E737" t="s">
        <v>21568</v>
      </c>
      <c r="F737" s="1"/>
      <c r="G737" t="s">
        <v>4896</v>
      </c>
      <c r="H737">
        <v>1</v>
      </c>
      <c r="I737">
        <v>1</v>
      </c>
      <c r="K737">
        <v>1</v>
      </c>
      <c r="L737" t="s">
        <v>20095</v>
      </c>
      <c r="M737">
        <v>0</v>
      </c>
    </row>
    <row r="738" spans="1:13" x14ac:dyDescent="0.3">
      <c r="A738" t="s">
        <v>21569</v>
      </c>
      <c r="B738" s="1">
        <v>43855</v>
      </c>
      <c r="C738">
        <v>44526</v>
      </c>
      <c r="D738" t="s">
        <v>20106</v>
      </c>
      <c r="E738" t="s">
        <v>21570</v>
      </c>
      <c r="F738" s="1">
        <v>43909</v>
      </c>
      <c r="G738" t="s">
        <v>19609</v>
      </c>
      <c r="H738">
        <v>0</v>
      </c>
      <c r="I738">
        <v>0</v>
      </c>
      <c r="J738">
        <v>54</v>
      </c>
      <c r="K738">
        <v>0</v>
      </c>
      <c r="L738" t="s">
        <v>20095</v>
      </c>
      <c r="M738">
        <v>0</v>
      </c>
    </row>
    <row r="739" spans="1:13" x14ac:dyDescent="0.3">
      <c r="A739" t="s">
        <v>21571</v>
      </c>
      <c r="B739" s="1">
        <v>44915</v>
      </c>
      <c r="C739">
        <v>18194</v>
      </c>
      <c r="D739" t="s">
        <v>44</v>
      </c>
      <c r="E739" t="s">
        <v>21572</v>
      </c>
      <c r="F739" s="1">
        <v>44946</v>
      </c>
      <c r="G739" t="s">
        <v>895</v>
      </c>
      <c r="H739">
        <v>0</v>
      </c>
      <c r="I739">
        <v>0</v>
      </c>
      <c r="J739">
        <v>31</v>
      </c>
      <c r="K739">
        <v>0</v>
      </c>
      <c r="L739" t="s">
        <v>20100</v>
      </c>
      <c r="M739">
        <v>0</v>
      </c>
    </row>
    <row r="740" spans="1:13" x14ac:dyDescent="0.3">
      <c r="A740" t="s">
        <v>21573</v>
      </c>
      <c r="B740" s="1">
        <v>44391</v>
      </c>
      <c r="C740">
        <v>37117</v>
      </c>
      <c r="D740" t="s">
        <v>44</v>
      </c>
      <c r="E740" t="s">
        <v>21574</v>
      </c>
      <c r="F740" s="1">
        <v>44476</v>
      </c>
      <c r="G740" t="s">
        <v>2482</v>
      </c>
      <c r="H740">
        <v>0</v>
      </c>
      <c r="I740">
        <v>0</v>
      </c>
      <c r="J740">
        <v>85</v>
      </c>
      <c r="K740">
        <v>0</v>
      </c>
      <c r="L740" t="s">
        <v>20095</v>
      </c>
      <c r="M740">
        <v>0</v>
      </c>
    </row>
    <row r="741" spans="1:13" x14ac:dyDescent="0.3">
      <c r="A741" t="s">
        <v>21575</v>
      </c>
      <c r="B741" s="1">
        <v>45172</v>
      </c>
      <c r="C741">
        <v>31573</v>
      </c>
      <c r="D741" t="s">
        <v>20106</v>
      </c>
      <c r="E741" t="s">
        <v>21576</v>
      </c>
      <c r="F741" s="1"/>
      <c r="G741" t="s">
        <v>6560</v>
      </c>
      <c r="H741">
        <v>1</v>
      </c>
      <c r="I741">
        <v>0</v>
      </c>
      <c r="K741">
        <v>1</v>
      </c>
      <c r="L741" t="s">
        <v>20095</v>
      </c>
      <c r="M741">
        <v>0</v>
      </c>
    </row>
    <row r="742" spans="1:13" x14ac:dyDescent="0.3">
      <c r="A742" t="s">
        <v>21577</v>
      </c>
      <c r="B742" s="1">
        <v>44790</v>
      </c>
      <c r="C742">
        <v>81100</v>
      </c>
      <c r="D742" t="s">
        <v>20093</v>
      </c>
      <c r="E742" t="s">
        <v>21578</v>
      </c>
      <c r="F742" s="1">
        <v>44847</v>
      </c>
      <c r="G742" t="s">
        <v>3092</v>
      </c>
      <c r="H742">
        <v>0</v>
      </c>
      <c r="I742">
        <v>1</v>
      </c>
      <c r="J742">
        <v>57</v>
      </c>
      <c r="K742">
        <v>0</v>
      </c>
      <c r="L742" t="s">
        <v>20095</v>
      </c>
      <c r="M742">
        <v>1</v>
      </c>
    </row>
    <row r="743" spans="1:13" x14ac:dyDescent="0.3">
      <c r="A743" t="s">
        <v>21579</v>
      </c>
      <c r="B743" s="1">
        <v>44825</v>
      </c>
      <c r="C743">
        <v>22931</v>
      </c>
      <c r="D743" t="s">
        <v>20106</v>
      </c>
      <c r="E743" t="s">
        <v>21580</v>
      </c>
      <c r="F743" s="1"/>
      <c r="G743" t="s">
        <v>16372</v>
      </c>
      <c r="H743">
        <v>1</v>
      </c>
      <c r="I743">
        <v>0</v>
      </c>
      <c r="K743">
        <v>1</v>
      </c>
      <c r="L743" t="s">
        <v>20095</v>
      </c>
      <c r="M743">
        <v>0</v>
      </c>
    </row>
    <row r="744" spans="1:13" x14ac:dyDescent="0.3">
      <c r="A744" t="s">
        <v>21581</v>
      </c>
      <c r="B744" s="1">
        <v>45274</v>
      </c>
      <c r="C744">
        <v>52901</v>
      </c>
      <c r="D744" t="s">
        <v>20106</v>
      </c>
      <c r="E744" t="s">
        <v>21582</v>
      </c>
      <c r="F744" s="1">
        <v>45320</v>
      </c>
      <c r="G744" t="s">
        <v>10408</v>
      </c>
      <c r="H744">
        <v>0</v>
      </c>
      <c r="I744">
        <v>1</v>
      </c>
      <c r="J744">
        <v>46</v>
      </c>
      <c r="K744">
        <v>0</v>
      </c>
      <c r="L744" t="s">
        <v>20095</v>
      </c>
      <c r="M744">
        <v>0</v>
      </c>
    </row>
    <row r="745" spans="1:13" x14ac:dyDescent="0.3">
      <c r="A745" t="s">
        <v>21583</v>
      </c>
      <c r="B745" s="1">
        <v>44222</v>
      </c>
      <c r="C745">
        <v>16210</v>
      </c>
      <c r="D745" t="s">
        <v>20106</v>
      </c>
      <c r="E745" t="s">
        <v>21584</v>
      </c>
      <c r="F745" s="1">
        <v>44257</v>
      </c>
      <c r="G745" t="s">
        <v>3469</v>
      </c>
      <c r="H745">
        <v>0</v>
      </c>
      <c r="I745">
        <v>0</v>
      </c>
      <c r="J745">
        <v>35</v>
      </c>
      <c r="K745">
        <v>0</v>
      </c>
      <c r="L745" t="s">
        <v>20100</v>
      </c>
      <c r="M745">
        <v>0</v>
      </c>
    </row>
    <row r="746" spans="1:13" x14ac:dyDescent="0.3">
      <c r="A746" t="s">
        <v>21585</v>
      </c>
      <c r="B746" s="1">
        <v>44746</v>
      </c>
      <c r="C746">
        <v>6955</v>
      </c>
      <c r="D746" t="s">
        <v>20093</v>
      </c>
      <c r="E746" t="s">
        <v>21586</v>
      </c>
      <c r="F746" s="1">
        <v>44786</v>
      </c>
      <c r="G746" t="s">
        <v>11745</v>
      </c>
      <c r="H746">
        <v>0</v>
      </c>
      <c r="I746">
        <v>0</v>
      </c>
      <c r="J746">
        <v>40</v>
      </c>
      <c r="K746">
        <v>0</v>
      </c>
      <c r="L746" t="s">
        <v>20100</v>
      </c>
      <c r="M746">
        <v>1</v>
      </c>
    </row>
    <row r="747" spans="1:13" x14ac:dyDescent="0.3">
      <c r="A747" t="s">
        <v>21587</v>
      </c>
      <c r="B747" s="1">
        <v>43974</v>
      </c>
      <c r="C747">
        <v>22451</v>
      </c>
      <c r="D747" t="s">
        <v>20093</v>
      </c>
      <c r="E747" t="s">
        <v>21588</v>
      </c>
      <c r="F747" s="1">
        <v>43989</v>
      </c>
      <c r="G747" t="s">
        <v>6871</v>
      </c>
      <c r="H747">
        <v>0</v>
      </c>
      <c r="I747">
        <v>0</v>
      </c>
      <c r="J747">
        <v>15</v>
      </c>
      <c r="K747">
        <v>0</v>
      </c>
      <c r="L747" t="s">
        <v>20095</v>
      </c>
      <c r="M747">
        <v>1</v>
      </c>
    </row>
    <row r="748" spans="1:13" x14ac:dyDescent="0.3">
      <c r="A748" t="s">
        <v>21589</v>
      </c>
      <c r="B748" s="1">
        <v>45259</v>
      </c>
      <c r="C748">
        <v>14444</v>
      </c>
      <c r="D748" t="s">
        <v>44</v>
      </c>
      <c r="E748" t="s">
        <v>21590</v>
      </c>
      <c r="F748" s="1"/>
      <c r="G748" t="s">
        <v>1487</v>
      </c>
      <c r="H748">
        <v>1</v>
      </c>
      <c r="I748">
        <v>0</v>
      </c>
      <c r="K748">
        <v>1</v>
      </c>
      <c r="L748" t="s">
        <v>20100</v>
      </c>
      <c r="M748">
        <v>0</v>
      </c>
    </row>
    <row r="749" spans="1:13" x14ac:dyDescent="0.3">
      <c r="A749" t="s">
        <v>21591</v>
      </c>
      <c r="B749" s="1">
        <v>44162</v>
      </c>
      <c r="C749">
        <v>22248</v>
      </c>
      <c r="D749" t="s">
        <v>20106</v>
      </c>
      <c r="E749" t="s">
        <v>21592</v>
      </c>
      <c r="F749" s="1"/>
      <c r="G749" t="s">
        <v>4934</v>
      </c>
      <c r="H749">
        <v>1</v>
      </c>
      <c r="I749">
        <v>0</v>
      </c>
      <c r="K749">
        <v>1</v>
      </c>
      <c r="L749" t="s">
        <v>20095</v>
      </c>
      <c r="M749">
        <v>0</v>
      </c>
    </row>
    <row r="750" spans="1:13" x14ac:dyDescent="0.3">
      <c r="A750" t="s">
        <v>21593</v>
      </c>
      <c r="B750" s="1">
        <v>43845</v>
      </c>
      <c r="C750">
        <v>78293</v>
      </c>
      <c r="D750" t="s">
        <v>44</v>
      </c>
      <c r="E750" t="s">
        <v>21594</v>
      </c>
      <c r="F750" s="1">
        <v>43890</v>
      </c>
      <c r="G750" t="s">
        <v>12653</v>
      </c>
      <c r="H750">
        <v>0</v>
      </c>
      <c r="I750">
        <v>1</v>
      </c>
      <c r="J750">
        <v>45</v>
      </c>
      <c r="K750">
        <v>0</v>
      </c>
      <c r="L750" t="s">
        <v>20095</v>
      </c>
      <c r="M750">
        <v>0</v>
      </c>
    </row>
    <row r="751" spans="1:13" x14ac:dyDescent="0.3">
      <c r="A751" t="s">
        <v>21595</v>
      </c>
      <c r="B751" s="1">
        <v>44314</v>
      </c>
      <c r="C751">
        <v>8649</v>
      </c>
      <c r="D751" t="s">
        <v>44</v>
      </c>
      <c r="E751" t="s">
        <v>21596</v>
      </c>
      <c r="F751" s="1">
        <v>44373</v>
      </c>
      <c r="G751" t="s">
        <v>12631</v>
      </c>
      <c r="H751">
        <v>0</v>
      </c>
      <c r="I751">
        <v>0</v>
      </c>
      <c r="J751">
        <v>59</v>
      </c>
      <c r="K751">
        <v>0</v>
      </c>
      <c r="L751" t="s">
        <v>20100</v>
      </c>
      <c r="M751">
        <v>0</v>
      </c>
    </row>
    <row r="752" spans="1:13" x14ac:dyDescent="0.3">
      <c r="A752" t="s">
        <v>21597</v>
      </c>
      <c r="B752" s="1">
        <v>44703</v>
      </c>
      <c r="C752">
        <v>11590</v>
      </c>
      <c r="D752" t="s">
        <v>20093</v>
      </c>
      <c r="E752" t="s">
        <v>21598</v>
      </c>
      <c r="F752" s="1"/>
      <c r="G752" t="s">
        <v>19826</v>
      </c>
      <c r="H752">
        <v>1</v>
      </c>
      <c r="I752">
        <v>0</v>
      </c>
      <c r="K752">
        <v>1</v>
      </c>
      <c r="L752" t="s">
        <v>20100</v>
      </c>
      <c r="M752">
        <v>1</v>
      </c>
    </row>
    <row r="753" spans="1:13" x14ac:dyDescent="0.3">
      <c r="A753" t="s">
        <v>21599</v>
      </c>
      <c r="B753" s="1">
        <v>44076</v>
      </c>
      <c r="C753">
        <v>30128</v>
      </c>
      <c r="D753" t="s">
        <v>20106</v>
      </c>
      <c r="E753" t="s">
        <v>21600</v>
      </c>
      <c r="F753" s="1">
        <v>44164</v>
      </c>
      <c r="G753" t="s">
        <v>18859</v>
      </c>
      <c r="H753">
        <v>0</v>
      </c>
      <c r="I753">
        <v>0</v>
      </c>
      <c r="J753">
        <v>88</v>
      </c>
      <c r="K753">
        <v>0</v>
      </c>
      <c r="L753" t="s">
        <v>20095</v>
      </c>
      <c r="M753">
        <v>0</v>
      </c>
    </row>
    <row r="754" spans="1:13" x14ac:dyDescent="0.3">
      <c r="A754" t="s">
        <v>21601</v>
      </c>
      <c r="B754" s="1">
        <v>44327</v>
      </c>
      <c r="C754">
        <v>33533</v>
      </c>
      <c r="D754" t="s">
        <v>20106</v>
      </c>
      <c r="E754" t="s">
        <v>21602</v>
      </c>
      <c r="F754" s="1"/>
      <c r="G754" t="s">
        <v>12465</v>
      </c>
      <c r="H754">
        <v>1</v>
      </c>
      <c r="I754">
        <v>0</v>
      </c>
      <c r="K754">
        <v>1</v>
      </c>
      <c r="L754" t="s">
        <v>20095</v>
      </c>
      <c r="M754">
        <v>0</v>
      </c>
    </row>
    <row r="755" spans="1:13" x14ac:dyDescent="0.3">
      <c r="A755" t="s">
        <v>21603</v>
      </c>
      <c r="B755" s="1">
        <v>45634</v>
      </c>
      <c r="C755">
        <v>59954</v>
      </c>
      <c r="D755" t="s">
        <v>44</v>
      </c>
      <c r="E755" t="s">
        <v>21604</v>
      </c>
      <c r="F755" s="1">
        <v>45710</v>
      </c>
      <c r="G755" t="s">
        <v>13552</v>
      </c>
      <c r="H755">
        <v>0</v>
      </c>
      <c r="I755">
        <v>1</v>
      </c>
      <c r="J755">
        <v>76</v>
      </c>
      <c r="K755">
        <v>0</v>
      </c>
      <c r="L755" t="s">
        <v>20095</v>
      </c>
      <c r="M755">
        <v>0</v>
      </c>
    </row>
    <row r="756" spans="1:13" x14ac:dyDescent="0.3">
      <c r="A756" t="s">
        <v>21605</v>
      </c>
      <c r="B756" s="1">
        <v>44442</v>
      </c>
      <c r="C756">
        <v>51389</v>
      </c>
      <c r="D756" t="s">
        <v>20106</v>
      </c>
      <c r="E756" t="s">
        <v>21606</v>
      </c>
      <c r="F756" s="1">
        <v>44526</v>
      </c>
      <c r="G756" t="s">
        <v>5827</v>
      </c>
      <c r="H756">
        <v>0</v>
      </c>
      <c r="I756">
        <v>1</v>
      </c>
      <c r="J756">
        <v>84</v>
      </c>
      <c r="K756">
        <v>0</v>
      </c>
      <c r="L756" t="s">
        <v>20095</v>
      </c>
      <c r="M756">
        <v>0</v>
      </c>
    </row>
    <row r="757" spans="1:13" x14ac:dyDescent="0.3">
      <c r="A757" t="s">
        <v>21607</v>
      </c>
      <c r="B757" s="1">
        <v>45302</v>
      </c>
      <c r="C757">
        <v>13207</v>
      </c>
      <c r="D757" t="s">
        <v>44</v>
      </c>
      <c r="E757" t="s">
        <v>21608</v>
      </c>
      <c r="F757" s="1">
        <v>45358</v>
      </c>
      <c r="G757" t="s">
        <v>7160</v>
      </c>
      <c r="H757">
        <v>0</v>
      </c>
      <c r="I757">
        <v>0</v>
      </c>
      <c r="J757">
        <v>56</v>
      </c>
      <c r="K757">
        <v>0</v>
      </c>
      <c r="L757" t="s">
        <v>20100</v>
      </c>
      <c r="M757">
        <v>0</v>
      </c>
    </row>
    <row r="758" spans="1:13" x14ac:dyDescent="0.3">
      <c r="A758" t="s">
        <v>21609</v>
      </c>
      <c r="B758" s="1">
        <v>44880</v>
      </c>
      <c r="C758">
        <v>81856</v>
      </c>
      <c r="D758" t="s">
        <v>20106</v>
      </c>
      <c r="E758" t="s">
        <v>21610</v>
      </c>
      <c r="F758" s="1">
        <v>44916</v>
      </c>
      <c r="G758" t="s">
        <v>13735</v>
      </c>
      <c r="H758">
        <v>0</v>
      </c>
      <c r="I758">
        <v>1</v>
      </c>
      <c r="J758">
        <v>36</v>
      </c>
      <c r="K758">
        <v>0</v>
      </c>
      <c r="L758" t="s">
        <v>20095</v>
      </c>
      <c r="M758">
        <v>0</v>
      </c>
    </row>
    <row r="759" spans="1:13" x14ac:dyDescent="0.3">
      <c r="A759" t="s">
        <v>21611</v>
      </c>
      <c r="B759" s="1">
        <v>44183</v>
      </c>
      <c r="C759">
        <v>79415</v>
      </c>
      <c r="D759" t="s">
        <v>20106</v>
      </c>
      <c r="E759" t="s">
        <v>21612</v>
      </c>
      <c r="F759" s="1"/>
      <c r="G759" t="s">
        <v>1655</v>
      </c>
      <c r="H759">
        <v>1</v>
      </c>
      <c r="I759">
        <v>1</v>
      </c>
      <c r="K759">
        <v>1</v>
      </c>
      <c r="L759" t="s">
        <v>20095</v>
      </c>
      <c r="M759">
        <v>0</v>
      </c>
    </row>
    <row r="760" spans="1:13" x14ac:dyDescent="0.3">
      <c r="A760" t="s">
        <v>21613</v>
      </c>
      <c r="B760" s="1">
        <v>44875</v>
      </c>
      <c r="C760">
        <v>88519</v>
      </c>
      <c r="D760" t="s">
        <v>20106</v>
      </c>
      <c r="E760" t="s">
        <v>21614</v>
      </c>
      <c r="F760" s="1">
        <v>44949</v>
      </c>
      <c r="G760" t="s">
        <v>12978</v>
      </c>
      <c r="H760">
        <v>0</v>
      </c>
      <c r="I760">
        <v>1</v>
      </c>
      <c r="J760">
        <v>74</v>
      </c>
      <c r="K760">
        <v>0</v>
      </c>
      <c r="L760" t="s">
        <v>20095</v>
      </c>
      <c r="M760">
        <v>0</v>
      </c>
    </row>
    <row r="761" spans="1:13" x14ac:dyDescent="0.3">
      <c r="A761" t="s">
        <v>21615</v>
      </c>
      <c r="B761" s="1">
        <v>44459</v>
      </c>
      <c r="C761">
        <v>38203</v>
      </c>
      <c r="D761" t="s">
        <v>20093</v>
      </c>
      <c r="E761" t="s">
        <v>21616</v>
      </c>
      <c r="F761" s="1">
        <v>44523</v>
      </c>
      <c r="G761" t="s">
        <v>6779</v>
      </c>
      <c r="H761">
        <v>0</v>
      </c>
      <c r="I761">
        <v>0</v>
      </c>
      <c r="J761">
        <v>64</v>
      </c>
      <c r="K761">
        <v>0</v>
      </c>
      <c r="L761" t="s">
        <v>20095</v>
      </c>
      <c r="M761">
        <v>1</v>
      </c>
    </row>
    <row r="762" spans="1:13" x14ac:dyDescent="0.3">
      <c r="A762" t="s">
        <v>21617</v>
      </c>
      <c r="B762" s="1">
        <v>44254</v>
      </c>
      <c r="C762">
        <v>14422</v>
      </c>
      <c r="D762" t="s">
        <v>20106</v>
      </c>
      <c r="E762" t="s">
        <v>21618</v>
      </c>
      <c r="F762" s="1">
        <v>44267</v>
      </c>
      <c r="G762" t="s">
        <v>13685</v>
      </c>
      <c r="H762">
        <v>0</v>
      </c>
      <c r="I762">
        <v>0</v>
      </c>
      <c r="J762">
        <v>13</v>
      </c>
      <c r="K762">
        <v>0</v>
      </c>
      <c r="L762" t="s">
        <v>20100</v>
      </c>
      <c r="M762">
        <v>0</v>
      </c>
    </row>
    <row r="763" spans="1:13" x14ac:dyDescent="0.3">
      <c r="A763" t="s">
        <v>21619</v>
      </c>
      <c r="B763" s="1">
        <v>44085</v>
      </c>
      <c r="C763">
        <v>85875</v>
      </c>
      <c r="D763" t="s">
        <v>20093</v>
      </c>
      <c r="E763" t="s">
        <v>21620</v>
      </c>
      <c r="F763" s="1">
        <v>44119</v>
      </c>
      <c r="G763" t="s">
        <v>12388</v>
      </c>
      <c r="H763">
        <v>0</v>
      </c>
      <c r="I763">
        <v>1</v>
      </c>
      <c r="J763">
        <v>34</v>
      </c>
      <c r="K763">
        <v>0</v>
      </c>
      <c r="L763" t="s">
        <v>20095</v>
      </c>
      <c r="M763">
        <v>1</v>
      </c>
    </row>
    <row r="764" spans="1:13" x14ac:dyDescent="0.3">
      <c r="A764" t="s">
        <v>21621</v>
      </c>
      <c r="B764" s="1">
        <v>45423</v>
      </c>
      <c r="C764">
        <v>54524</v>
      </c>
      <c r="D764" t="s">
        <v>20106</v>
      </c>
      <c r="E764" t="s">
        <v>21622</v>
      </c>
      <c r="F764" s="1">
        <v>45435</v>
      </c>
      <c r="G764" t="s">
        <v>17014</v>
      </c>
      <c r="H764">
        <v>0</v>
      </c>
      <c r="I764">
        <v>1</v>
      </c>
      <c r="J764">
        <v>12</v>
      </c>
      <c r="K764">
        <v>0</v>
      </c>
      <c r="L764" t="s">
        <v>20095</v>
      </c>
      <c r="M764">
        <v>0</v>
      </c>
    </row>
    <row r="765" spans="1:13" x14ac:dyDescent="0.3">
      <c r="A765" t="s">
        <v>21623</v>
      </c>
      <c r="B765" s="1">
        <v>45080</v>
      </c>
      <c r="C765">
        <v>4928</v>
      </c>
      <c r="D765" t="s">
        <v>20106</v>
      </c>
      <c r="E765" t="s">
        <v>21624</v>
      </c>
      <c r="F765" s="1"/>
      <c r="G765" t="s">
        <v>10969</v>
      </c>
      <c r="H765">
        <v>1</v>
      </c>
      <c r="I765">
        <v>0</v>
      </c>
      <c r="K765">
        <v>1</v>
      </c>
      <c r="L765" t="s">
        <v>20138</v>
      </c>
      <c r="M765">
        <v>0</v>
      </c>
    </row>
    <row r="766" spans="1:13" x14ac:dyDescent="0.3">
      <c r="A766" t="s">
        <v>21625</v>
      </c>
      <c r="B766" s="1">
        <v>45015</v>
      </c>
      <c r="C766">
        <v>64995</v>
      </c>
      <c r="D766" t="s">
        <v>44</v>
      </c>
      <c r="E766" t="s">
        <v>21626</v>
      </c>
      <c r="F766" s="1">
        <v>45028</v>
      </c>
      <c r="G766" t="s">
        <v>10322</v>
      </c>
      <c r="H766">
        <v>0</v>
      </c>
      <c r="I766">
        <v>1</v>
      </c>
      <c r="J766">
        <v>13</v>
      </c>
      <c r="K766">
        <v>0</v>
      </c>
      <c r="L766" t="s">
        <v>20095</v>
      </c>
      <c r="M766">
        <v>0</v>
      </c>
    </row>
    <row r="767" spans="1:13" x14ac:dyDescent="0.3">
      <c r="A767" t="s">
        <v>21627</v>
      </c>
      <c r="B767" s="1">
        <v>45398</v>
      </c>
      <c r="C767">
        <v>84555</v>
      </c>
      <c r="D767" t="s">
        <v>20106</v>
      </c>
      <c r="E767" t="s">
        <v>21628</v>
      </c>
      <c r="F767" s="1">
        <v>45413</v>
      </c>
      <c r="G767" t="s">
        <v>12799</v>
      </c>
      <c r="H767">
        <v>0</v>
      </c>
      <c r="I767">
        <v>1</v>
      </c>
      <c r="J767">
        <v>15</v>
      </c>
      <c r="K767">
        <v>0</v>
      </c>
      <c r="L767" t="s">
        <v>20095</v>
      </c>
      <c r="M767">
        <v>0</v>
      </c>
    </row>
    <row r="768" spans="1:13" x14ac:dyDescent="0.3">
      <c r="A768" t="s">
        <v>21629</v>
      </c>
      <c r="B768" s="1">
        <v>44891</v>
      </c>
      <c r="C768">
        <v>67820</v>
      </c>
      <c r="D768" t="s">
        <v>20106</v>
      </c>
      <c r="E768" t="s">
        <v>21630</v>
      </c>
      <c r="F768" s="1">
        <v>44960</v>
      </c>
      <c r="G768" t="s">
        <v>12797</v>
      </c>
      <c r="H768">
        <v>0</v>
      </c>
      <c r="I768">
        <v>1</v>
      </c>
      <c r="J768">
        <v>69</v>
      </c>
      <c r="K768">
        <v>0</v>
      </c>
      <c r="L768" t="s">
        <v>20095</v>
      </c>
      <c r="M768">
        <v>0</v>
      </c>
    </row>
    <row r="769" spans="1:13" x14ac:dyDescent="0.3">
      <c r="A769" t="s">
        <v>21631</v>
      </c>
      <c r="B769" s="1">
        <v>45200</v>
      </c>
      <c r="C769">
        <v>62091</v>
      </c>
      <c r="D769" t="s">
        <v>20093</v>
      </c>
      <c r="E769" t="s">
        <v>21632</v>
      </c>
      <c r="F769" s="1">
        <v>45284</v>
      </c>
      <c r="G769" t="s">
        <v>1959</v>
      </c>
      <c r="H769">
        <v>0</v>
      </c>
      <c r="I769">
        <v>1</v>
      </c>
      <c r="J769">
        <v>84</v>
      </c>
      <c r="K769">
        <v>0</v>
      </c>
      <c r="L769" t="s">
        <v>20095</v>
      </c>
      <c r="M769">
        <v>1</v>
      </c>
    </row>
    <row r="770" spans="1:13" x14ac:dyDescent="0.3">
      <c r="A770" t="s">
        <v>21633</v>
      </c>
      <c r="B770" s="1">
        <v>44755</v>
      </c>
      <c r="C770">
        <v>28534</v>
      </c>
      <c r="D770" t="s">
        <v>44</v>
      </c>
      <c r="E770" t="s">
        <v>21634</v>
      </c>
      <c r="F770" s="1">
        <v>44830</v>
      </c>
      <c r="G770" t="s">
        <v>2809</v>
      </c>
      <c r="H770">
        <v>0</v>
      </c>
      <c r="I770">
        <v>0</v>
      </c>
      <c r="J770">
        <v>75</v>
      </c>
      <c r="K770">
        <v>0</v>
      </c>
      <c r="L770" t="s">
        <v>20095</v>
      </c>
      <c r="M770">
        <v>0</v>
      </c>
    </row>
    <row r="771" spans="1:13" x14ac:dyDescent="0.3">
      <c r="A771" t="s">
        <v>21635</v>
      </c>
      <c r="B771" s="1">
        <v>45246</v>
      </c>
      <c r="C771">
        <v>74675</v>
      </c>
      <c r="D771" t="s">
        <v>20106</v>
      </c>
      <c r="E771" t="s">
        <v>21636</v>
      </c>
      <c r="F771" s="1">
        <v>45271</v>
      </c>
      <c r="G771" t="s">
        <v>11108</v>
      </c>
      <c r="H771">
        <v>0</v>
      </c>
      <c r="I771">
        <v>1</v>
      </c>
      <c r="J771">
        <v>25</v>
      </c>
      <c r="K771">
        <v>0</v>
      </c>
      <c r="L771" t="s">
        <v>20095</v>
      </c>
      <c r="M771">
        <v>0</v>
      </c>
    </row>
    <row r="772" spans="1:13" x14ac:dyDescent="0.3">
      <c r="A772" t="s">
        <v>21637</v>
      </c>
      <c r="B772" s="1">
        <v>45223</v>
      </c>
      <c r="C772">
        <v>18230</v>
      </c>
      <c r="D772" t="s">
        <v>44</v>
      </c>
      <c r="E772" t="s">
        <v>21638</v>
      </c>
      <c r="F772" s="1"/>
      <c r="G772" t="s">
        <v>13373</v>
      </c>
      <c r="H772">
        <v>1</v>
      </c>
      <c r="I772">
        <v>0</v>
      </c>
      <c r="K772">
        <v>1</v>
      </c>
      <c r="L772" t="s">
        <v>20100</v>
      </c>
      <c r="M772">
        <v>0</v>
      </c>
    </row>
    <row r="773" spans="1:13" x14ac:dyDescent="0.3">
      <c r="A773" t="s">
        <v>21639</v>
      </c>
      <c r="B773" s="1">
        <v>44256</v>
      </c>
      <c r="C773">
        <v>50002</v>
      </c>
      <c r="D773" t="s">
        <v>20106</v>
      </c>
      <c r="E773" t="s">
        <v>21640</v>
      </c>
      <c r="F773" s="1"/>
      <c r="G773" t="s">
        <v>13479</v>
      </c>
      <c r="H773">
        <v>1</v>
      </c>
      <c r="I773">
        <v>1</v>
      </c>
      <c r="K773">
        <v>1</v>
      </c>
      <c r="L773" t="s">
        <v>20095</v>
      </c>
      <c r="M773">
        <v>0</v>
      </c>
    </row>
    <row r="774" spans="1:13" x14ac:dyDescent="0.3">
      <c r="A774" t="s">
        <v>21641</v>
      </c>
      <c r="B774" s="1">
        <v>45362</v>
      </c>
      <c r="C774">
        <v>22424</v>
      </c>
      <c r="D774" t="s">
        <v>44</v>
      </c>
      <c r="E774" t="s">
        <v>21642</v>
      </c>
      <c r="F774" s="1"/>
      <c r="G774" t="s">
        <v>10864</v>
      </c>
      <c r="H774">
        <v>1</v>
      </c>
      <c r="I774">
        <v>0</v>
      </c>
      <c r="K774">
        <v>1</v>
      </c>
      <c r="L774" t="s">
        <v>20095</v>
      </c>
      <c r="M774">
        <v>0</v>
      </c>
    </row>
    <row r="775" spans="1:13" x14ac:dyDescent="0.3">
      <c r="A775" t="s">
        <v>21643</v>
      </c>
      <c r="B775" s="1">
        <v>44731</v>
      </c>
      <c r="C775">
        <v>15670</v>
      </c>
      <c r="D775" t="s">
        <v>20106</v>
      </c>
      <c r="E775" t="s">
        <v>21644</v>
      </c>
      <c r="F775" s="1"/>
      <c r="G775" t="s">
        <v>14118</v>
      </c>
      <c r="H775">
        <v>1</v>
      </c>
      <c r="I775">
        <v>0</v>
      </c>
      <c r="K775">
        <v>1</v>
      </c>
      <c r="L775" t="s">
        <v>20100</v>
      </c>
      <c r="M775">
        <v>0</v>
      </c>
    </row>
    <row r="776" spans="1:13" x14ac:dyDescent="0.3">
      <c r="A776" t="s">
        <v>21645</v>
      </c>
      <c r="B776" s="1">
        <v>45238</v>
      </c>
      <c r="C776">
        <v>27274</v>
      </c>
      <c r="D776" t="s">
        <v>44</v>
      </c>
      <c r="E776" t="s">
        <v>21646</v>
      </c>
      <c r="F776" s="1">
        <v>45259</v>
      </c>
      <c r="G776" t="s">
        <v>18265</v>
      </c>
      <c r="H776">
        <v>0</v>
      </c>
      <c r="I776">
        <v>0</v>
      </c>
      <c r="J776">
        <v>21</v>
      </c>
      <c r="K776">
        <v>0</v>
      </c>
      <c r="L776" t="s">
        <v>20095</v>
      </c>
      <c r="M776">
        <v>0</v>
      </c>
    </row>
    <row r="777" spans="1:13" x14ac:dyDescent="0.3">
      <c r="A777" t="s">
        <v>21647</v>
      </c>
      <c r="B777" s="1">
        <v>44289</v>
      </c>
      <c r="C777">
        <v>30620</v>
      </c>
      <c r="D777" t="s">
        <v>20106</v>
      </c>
      <c r="E777" t="s">
        <v>21648</v>
      </c>
      <c r="F777" s="1"/>
      <c r="G777" t="s">
        <v>16223</v>
      </c>
      <c r="H777">
        <v>1</v>
      </c>
      <c r="I777">
        <v>0</v>
      </c>
      <c r="K777">
        <v>1</v>
      </c>
      <c r="L777" t="s">
        <v>20095</v>
      </c>
      <c r="M777">
        <v>0</v>
      </c>
    </row>
    <row r="778" spans="1:13" x14ac:dyDescent="0.3">
      <c r="A778" t="s">
        <v>21649</v>
      </c>
      <c r="B778" s="1">
        <v>44464</v>
      </c>
      <c r="C778">
        <v>96735</v>
      </c>
      <c r="D778" t="s">
        <v>20093</v>
      </c>
      <c r="E778" t="s">
        <v>21650</v>
      </c>
      <c r="F778" s="1">
        <v>44506</v>
      </c>
      <c r="G778" t="s">
        <v>17870</v>
      </c>
      <c r="H778">
        <v>0</v>
      </c>
      <c r="I778">
        <v>1</v>
      </c>
      <c r="J778">
        <v>42</v>
      </c>
      <c r="K778">
        <v>0</v>
      </c>
      <c r="L778" t="s">
        <v>20095</v>
      </c>
      <c r="M778">
        <v>1</v>
      </c>
    </row>
    <row r="779" spans="1:13" x14ac:dyDescent="0.3">
      <c r="A779" t="s">
        <v>21651</v>
      </c>
      <c r="B779" s="1">
        <v>45116</v>
      </c>
      <c r="C779">
        <v>8918</v>
      </c>
      <c r="D779" t="s">
        <v>44</v>
      </c>
      <c r="E779" t="s">
        <v>21652</v>
      </c>
      <c r="F779" s="1">
        <v>45140</v>
      </c>
      <c r="G779" t="s">
        <v>9188</v>
      </c>
      <c r="H779">
        <v>0</v>
      </c>
      <c r="I779">
        <v>0</v>
      </c>
      <c r="J779">
        <v>24</v>
      </c>
      <c r="K779">
        <v>0</v>
      </c>
      <c r="L779" t="s">
        <v>20100</v>
      </c>
      <c r="M779">
        <v>0</v>
      </c>
    </row>
    <row r="780" spans="1:13" x14ac:dyDescent="0.3">
      <c r="A780" t="s">
        <v>21653</v>
      </c>
      <c r="B780" s="1">
        <v>44577</v>
      </c>
      <c r="C780">
        <v>82767</v>
      </c>
      <c r="D780" t="s">
        <v>20106</v>
      </c>
      <c r="E780" t="s">
        <v>21654</v>
      </c>
      <c r="F780" s="1"/>
      <c r="G780" t="s">
        <v>4207</v>
      </c>
      <c r="H780">
        <v>1</v>
      </c>
      <c r="I780">
        <v>1</v>
      </c>
      <c r="K780">
        <v>1</v>
      </c>
      <c r="L780" t="s">
        <v>20095</v>
      </c>
      <c r="M780">
        <v>0</v>
      </c>
    </row>
    <row r="781" spans="1:13" x14ac:dyDescent="0.3">
      <c r="A781" t="s">
        <v>21655</v>
      </c>
      <c r="B781" s="1">
        <v>44683</v>
      </c>
      <c r="C781">
        <v>99936</v>
      </c>
      <c r="D781" t="s">
        <v>20106</v>
      </c>
      <c r="E781" t="s">
        <v>21656</v>
      </c>
      <c r="F781" s="1">
        <v>44705</v>
      </c>
      <c r="G781" t="s">
        <v>15149</v>
      </c>
      <c r="H781">
        <v>0</v>
      </c>
      <c r="I781">
        <v>1</v>
      </c>
      <c r="J781">
        <v>22</v>
      </c>
      <c r="K781">
        <v>0</v>
      </c>
      <c r="L781" t="s">
        <v>20095</v>
      </c>
      <c r="M781">
        <v>0</v>
      </c>
    </row>
    <row r="782" spans="1:13" x14ac:dyDescent="0.3">
      <c r="A782" t="s">
        <v>21657</v>
      </c>
      <c r="B782" s="1">
        <v>44826</v>
      </c>
      <c r="C782">
        <v>66467</v>
      </c>
      <c r="D782" t="s">
        <v>20093</v>
      </c>
      <c r="E782" t="s">
        <v>21658</v>
      </c>
      <c r="F782" s="1">
        <v>44840</v>
      </c>
      <c r="G782" t="s">
        <v>9082</v>
      </c>
      <c r="H782">
        <v>0</v>
      </c>
      <c r="I782">
        <v>1</v>
      </c>
      <c r="J782">
        <v>14</v>
      </c>
      <c r="K782">
        <v>0</v>
      </c>
      <c r="L782" t="s">
        <v>20095</v>
      </c>
      <c r="M782">
        <v>1</v>
      </c>
    </row>
    <row r="783" spans="1:13" x14ac:dyDescent="0.3">
      <c r="A783" t="s">
        <v>21659</v>
      </c>
      <c r="B783" s="1">
        <v>44064</v>
      </c>
      <c r="C783">
        <v>56066</v>
      </c>
      <c r="D783" t="s">
        <v>20093</v>
      </c>
      <c r="E783" t="s">
        <v>21660</v>
      </c>
      <c r="F783" s="1"/>
      <c r="G783" t="s">
        <v>18941</v>
      </c>
      <c r="H783">
        <v>1</v>
      </c>
      <c r="I783">
        <v>1</v>
      </c>
      <c r="K783">
        <v>1</v>
      </c>
      <c r="L783" t="s">
        <v>20095</v>
      </c>
      <c r="M783">
        <v>1</v>
      </c>
    </row>
    <row r="784" spans="1:13" x14ac:dyDescent="0.3">
      <c r="A784" t="s">
        <v>21661</v>
      </c>
      <c r="B784" s="1">
        <v>44179</v>
      </c>
      <c r="C784">
        <v>59325</v>
      </c>
      <c r="D784" t="s">
        <v>44</v>
      </c>
      <c r="E784" t="s">
        <v>21662</v>
      </c>
      <c r="F784" s="1">
        <v>44196</v>
      </c>
      <c r="G784" t="s">
        <v>4627</v>
      </c>
      <c r="H784">
        <v>0</v>
      </c>
      <c r="I784">
        <v>1</v>
      </c>
      <c r="J784">
        <v>17</v>
      </c>
      <c r="K784">
        <v>0</v>
      </c>
      <c r="L784" t="s">
        <v>20095</v>
      </c>
      <c r="M784">
        <v>0</v>
      </c>
    </row>
    <row r="785" spans="1:13" x14ac:dyDescent="0.3">
      <c r="A785" t="s">
        <v>21663</v>
      </c>
      <c r="B785" s="1">
        <v>44534</v>
      </c>
      <c r="C785">
        <v>31385</v>
      </c>
      <c r="D785" t="s">
        <v>20106</v>
      </c>
      <c r="E785" t="s">
        <v>21664</v>
      </c>
      <c r="F785" s="1">
        <v>44562</v>
      </c>
      <c r="G785" t="s">
        <v>14774</v>
      </c>
      <c r="H785">
        <v>0</v>
      </c>
      <c r="I785">
        <v>0</v>
      </c>
      <c r="J785">
        <v>28</v>
      </c>
      <c r="K785">
        <v>0</v>
      </c>
      <c r="L785" t="s">
        <v>20095</v>
      </c>
      <c r="M785">
        <v>0</v>
      </c>
    </row>
    <row r="786" spans="1:13" x14ac:dyDescent="0.3">
      <c r="A786" t="s">
        <v>21665</v>
      </c>
      <c r="B786" s="1">
        <v>43878</v>
      </c>
      <c r="C786">
        <v>31603</v>
      </c>
      <c r="D786" t="s">
        <v>20093</v>
      </c>
      <c r="E786" t="s">
        <v>21666</v>
      </c>
      <c r="F786" s="1"/>
      <c r="G786" t="s">
        <v>15499</v>
      </c>
      <c r="H786">
        <v>1</v>
      </c>
      <c r="I786">
        <v>0</v>
      </c>
      <c r="K786">
        <v>1</v>
      </c>
      <c r="L786" t="s">
        <v>20095</v>
      </c>
      <c r="M786">
        <v>1</v>
      </c>
    </row>
    <row r="787" spans="1:13" x14ac:dyDescent="0.3">
      <c r="A787" t="s">
        <v>21667</v>
      </c>
      <c r="B787" s="1">
        <v>45385</v>
      </c>
      <c r="C787">
        <v>2292</v>
      </c>
      <c r="D787" t="s">
        <v>44</v>
      </c>
      <c r="E787" t="s">
        <v>21668</v>
      </c>
      <c r="F787" s="1">
        <v>45412</v>
      </c>
      <c r="G787" t="s">
        <v>9421</v>
      </c>
      <c r="H787">
        <v>0</v>
      </c>
      <c r="I787">
        <v>0</v>
      </c>
      <c r="J787">
        <v>27</v>
      </c>
      <c r="K787">
        <v>0</v>
      </c>
      <c r="L787" t="s">
        <v>20138</v>
      </c>
      <c r="M787">
        <v>0</v>
      </c>
    </row>
    <row r="788" spans="1:13" x14ac:dyDescent="0.3">
      <c r="A788" t="s">
        <v>21669</v>
      </c>
      <c r="B788" s="1">
        <v>44159</v>
      </c>
      <c r="C788">
        <v>18009</v>
      </c>
      <c r="D788" t="s">
        <v>44</v>
      </c>
      <c r="E788" t="s">
        <v>21670</v>
      </c>
      <c r="F788" s="1">
        <v>44182</v>
      </c>
      <c r="G788" t="s">
        <v>8179</v>
      </c>
      <c r="H788">
        <v>0</v>
      </c>
      <c r="I788">
        <v>0</v>
      </c>
      <c r="J788">
        <v>23</v>
      </c>
      <c r="K788">
        <v>0</v>
      </c>
      <c r="L788" t="s">
        <v>20100</v>
      </c>
      <c r="M788">
        <v>0</v>
      </c>
    </row>
    <row r="789" spans="1:13" x14ac:dyDescent="0.3">
      <c r="A789" t="s">
        <v>21671</v>
      </c>
      <c r="B789" s="1">
        <v>45310</v>
      </c>
      <c r="C789">
        <v>69896</v>
      </c>
      <c r="D789" t="s">
        <v>20106</v>
      </c>
      <c r="E789" t="s">
        <v>21672</v>
      </c>
      <c r="F789" s="1"/>
      <c r="G789" t="s">
        <v>18369</v>
      </c>
      <c r="H789">
        <v>1</v>
      </c>
      <c r="I789">
        <v>1</v>
      </c>
      <c r="K789">
        <v>1</v>
      </c>
      <c r="L789" t="s">
        <v>20095</v>
      </c>
      <c r="M789">
        <v>0</v>
      </c>
    </row>
    <row r="790" spans="1:13" x14ac:dyDescent="0.3">
      <c r="A790" t="s">
        <v>21673</v>
      </c>
      <c r="B790" s="1">
        <v>44436</v>
      </c>
      <c r="C790">
        <v>23205</v>
      </c>
      <c r="D790" t="s">
        <v>20093</v>
      </c>
      <c r="E790" t="s">
        <v>21674</v>
      </c>
      <c r="F790" s="1">
        <v>44485</v>
      </c>
      <c r="G790" t="s">
        <v>6443</v>
      </c>
      <c r="H790">
        <v>0</v>
      </c>
      <c r="I790">
        <v>0</v>
      </c>
      <c r="J790">
        <v>49</v>
      </c>
      <c r="K790">
        <v>0</v>
      </c>
      <c r="L790" t="s">
        <v>20095</v>
      </c>
      <c r="M790">
        <v>1</v>
      </c>
    </row>
    <row r="791" spans="1:13" x14ac:dyDescent="0.3">
      <c r="A791" t="s">
        <v>21675</v>
      </c>
      <c r="B791" s="1">
        <v>44700</v>
      </c>
      <c r="C791">
        <v>96575</v>
      </c>
      <c r="D791" t="s">
        <v>44</v>
      </c>
      <c r="E791" t="s">
        <v>21676</v>
      </c>
      <c r="F791" s="1"/>
      <c r="G791" t="s">
        <v>16869</v>
      </c>
      <c r="H791">
        <v>1</v>
      </c>
      <c r="I791">
        <v>1</v>
      </c>
      <c r="K791">
        <v>1</v>
      </c>
      <c r="L791" t="s">
        <v>20095</v>
      </c>
      <c r="M791">
        <v>0</v>
      </c>
    </row>
    <row r="792" spans="1:13" x14ac:dyDescent="0.3">
      <c r="A792" t="s">
        <v>21677</v>
      </c>
      <c r="B792" s="1">
        <v>43982</v>
      </c>
      <c r="C792">
        <v>67010</v>
      </c>
      <c r="D792" t="s">
        <v>20106</v>
      </c>
      <c r="E792" t="s">
        <v>21678</v>
      </c>
      <c r="F792" s="1">
        <v>43996</v>
      </c>
      <c r="G792" t="s">
        <v>14444</v>
      </c>
      <c r="H792">
        <v>0</v>
      </c>
      <c r="I792">
        <v>1</v>
      </c>
      <c r="J792">
        <v>14</v>
      </c>
      <c r="K792">
        <v>0</v>
      </c>
      <c r="L792" t="s">
        <v>20095</v>
      </c>
      <c r="M792">
        <v>0</v>
      </c>
    </row>
    <row r="793" spans="1:13" x14ac:dyDescent="0.3">
      <c r="A793" t="s">
        <v>21679</v>
      </c>
      <c r="B793" s="1">
        <v>45031</v>
      </c>
      <c r="C793">
        <v>9206</v>
      </c>
      <c r="D793" t="s">
        <v>20106</v>
      </c>
      <c r="E793" t="s">
        <v>21680</v>
      </c>
      <c r="F793" s="1">
        <v>45104</v>
      </c>
      <c r="G793" t="s">
        <v>12844</v>
      </c>
      <c r="H793">
        <v>0</v>
      </c>
      <c r="I793">
        <v>0</v>
      </c>
      <c r="J793">
        <v>73</v>
      </c>
      <c r="K793">
        <v>0</v>
      </c>
      <c r="L793" t="s">
        <v>20100</v>
      </c>
      <c r="M793">
        <v>0</v>
      </c>
    </row>
    <row r="794" spans="1:13" x14ac:dyDescent="0.3">
      <c r="A794" t="s">
        <v>21681</v>
      </c>
      <c r="B794" s="1">
        <v>44596</v>
      </c>
      <c r="C794">
        <v>62685</v>
      </c>
      <c r="D794" t="s">
        <v>44</v>
      </c>
      <c r="E794" t="s">
        <v>21682</v>
      </c>
      <c r="F794" s="1">
        <v>44662</v>
      </c>
      <c r="G794" t="s">
        <v>5346</v>
      </c>
      <c r="H794">
        <v>0</v>
      </c>
      <c r="I794">
        <v>1</v>
      </c>
      <c r="J794">
        <v>66</v>
      </c>
      <c r="K794">
        <v>0</v>
      </c>
      <c r="L794" t="s">
        <v>20095</v>
      </c>
      <c r="M794">
        <v>0</v>
      </c>
    </row>
    <row r="795" spans="1:13" x14ac:dyDescent="0.3">
      <c r="A795" t="s">
        <v>21683</v>
      </c>
      <c r="B795" s="1">
        <v>45096</v>
      </c>
      <c r="C795">
        <v>54329</v>
      </c>
      <c r="D795" t="s">
        <v>44</v>
      </c>
      <c r="E795" t="s">
        <v>21684</v>
      </c>
      <c r="F795" s="1">
        <v>45112</v>
      </c>
      <c r="G795" t="s">
        <v>13474</v>
      </c>
      <c r="H795">
        <v>0</v>
      </c>
      <c r="I795">
        <v>1</v>
      </c>
      <c r="J795">
        <v>16</v>
      </c>
      <c r="K795">
        <v>0</v>
      </c>
      <c r="L795" t="s">
        <v>20095</v>
      </c>
      <c r="M795">
        <v>0</v>
      </c>
    </row>
    <row r="796" spans="1:13" x14ac:dyDescent="0.3">
      <c r="A796" t="s">
        <v>21685</v>
      </c>
      <c r="B796" s="1">
        <v>44402</v>
      </c>
      <c r="C796">
        <v>67501</v>
      </c>
      <c r="D796" t="s">
        <v>44</v>
      </c>
      <c r="E796" t="s">
        <v>21686</v>
      </c>
      <c r="F796" s="1"/>
      <c r="G796" t="s">
        <v>9658</v>
      </c>
      <c r="H796">
        <v>1</v>
      </c>
      <c r="I796">
        <v>1</v>
      </c>
      <c r="K796">
        <v>1</v>
      </c>
      <c r="L796" t="s">
        <v>20095</v>
      </c>
      <c r="M796">
        <v>0</v>
      </c>
    </row>
    <row r="797" spans="1:13" x14ac:dyDescent="0.3">
      <c r="A797" t="s">
        <v>21687</v>
      </c>
      <c r="B797" s="1">
        <v>44165</v>
      </c>
      <c r="C797">
        <v>41621</v>
      </c>
      <c r="D797" t="s">
        <v>44</v>
      </c>
      <c r="E797" t="s">
        <v>21688</v>
      </c>
      <c r="F797" s="1">
        <v>44232</v>
      </c>
      <c r="G797" t="s">
        <v>960</v>
      </c>
      <c r="H797">
        <v>0</v>
      </c>
      <c r="I797">
        <v>0</v>
      </c>
      <c r="J797">
        <v>67</v>
      </c>
      <c r="K797">
        <v>0</v>
      </c>
      <c r="L797" t="s">
        <v>20095</v>
      </c>
      <c r="M797">
        <v>0</v>
      </c>
    </row>
    <row r="798" spans="1:13" x14ac:dyDescent="0.3">
      <c r="A798" t="s">
        <v>21689</v>
      </c>
      <c r="B798" s="1">
        <v>44209</v>
      </c>
      <c r="C798">
        <v>21422</v>
      </c>
      <c r="D798" t="s">
        <v>20093</v>
      </c>
      <c r="E798" t="s">
        <v>21690</v>
      </c>
      <c r="F798" s="1">
        <v>44250</v>
      </c>
      <c r="G798" t="s">
        <v>15463</v>
      </c>
      <c r="H798">
        <v>0</v>
      </c>
      <c r="I798">
        <v>0</v>
      </c>
      <c r="J798">
        <v>41</v>
      </c>
      <c r="K798">
        <v>0</v>
      </c>
      <c r="L798" t="s">
        <v>20095</v>
      </c>
      <c r="M798">
        <v>1</v>
      </c>
    </row>
    <row r="799" spans="1:13" x14ac:dyDescent="0.3">
      <c r="A799" t="s">
        <v>21691</v>
      </c>
      <c r="B799" s="1">
        <v>44027</v>
      </c>
      <c r="C799">
        <v>1035</v>
      </c>
      <c r="D799" t="s">
        <v>20106</v>
      </c>
      <c r="E799" t="s">
        <v>21692</v>
      </c>
      <c r="F799" s="1">
        <v>44056</v>
      </c>
      <c r="G799" t="s">
        <v>19553</v>
      </c>
      <c r="H799">
        <v>0</v>
      </c>
      <c r="I799">
        <v>0</v>
      </c>
      <c r="J799">
        <v>29</v>
      </c>
      <c r="K799">
        <v>0</v>
      </c>
      <c r="L799" t="s">
        <v>20138</v>
      </c>
      <c r="M799">
        <v>0</v>
      </c>
    </row>
    <row r="800" spans="1:13" x14ac:dyDescent="0.3">
      <c r="A800" t="s">
        <v>21693</v>
      </c>
      <c r="B800" s="1">
        <v>44682</v>
      </c>
      <c r="C800">
        <v>74146</v>
      </c>
      <c r="D800" t="s">
        <v>44</v>
      </c>
      <c r="E800" t="s">
        <v>21694</v>
      </c>
      <c r="F800" s="1"/>
      <c r="G800" t="s">
        <v>4362</v>
      </c>
      <c r="H800">
        <v>1</v>
      </c>
      <c r="I800">
        <v>1</v>
      </c>
      <c r="K800">
        <v>1</v>
      </c>
      <c r="L800" t="s">
        <v>20095</v>
      </c>
      <c r="M800">
        <v>0</v>
      </c>
    </row>
    <row r="801" spans="1:13" x14ac:dyDescent="0.3">
      <c r="A801" t="s">
        <v>21695</v>
      </c>
      <c r="B801" s="1">
        <v>45636</v>
      </c>
      <c r="C801">
        <v>27259</v>
      </c>
      <c r="D801" t="s">
        <v>20093</v>
      </c>
      <c r="E801" t="s">
        <v>21696</v>
      </c>
      <c r="F801" s="1">
        <v>45681</v>
      </c>
      <c r="G801" t="s">
        <v>8514</v>
      </c>
      <c r="H801">
        <v>0</v>
      </c>
      <c r="I801">
        <v>0</v>
      </c>
      <c r="J801">
        <v>45</v>
      </c>
      <c r="K801">
        <v>0</v>
      </c>
      <c r="L801" t="s">
        <v>20095</v>
      </c>
      <c r="M801">
        <v>1</v>
      </c>
    </row>
    <row r="802" spans="1:13" x14ac:dyDescent="0.3">
      <c r="A802" t="s">
        <v>21697</v>
      </c>
      <c r="B802" s="1">
        <v>44541</v>
      </c>
      <c r="C802">
        <v>41646</v>
      </c>
      <c r="D802" t="s">
        <v>44</v>
      </c>
      <c r="E802" t="s">
        <v>21698</v>
      </c>
      <c r="F802" s="1"/>
      <c r="G802" t="s">
        <v>12729</v>
      </c>
      <c r="H802">
        <v>1</v>
      </c>
      <c r="I802">
        <v>0</v>
      </c>
      <c r="K802">
        <v>1</v>
      </c>
      <c r="L802" t="s">
        <v>20095</v>
      </c>
      <c r="M802">
        <v>0</v>
      </c>
    </row>
    <row r="803" spans="1:13" x14ac:dyDescent="0.3">
      <c r="A803" t="s">
        <v>21699</v>
      </c>
      <c r="B803" s="1">
        <v>44536</v>
      </c>
      <c r="C803">
        <v>17546</v>
      </c>
      <c r="D803" t="s">
        <v>44</v>
      </c>
      <c r="E803" t="s">
        <v>21700</v>
      </c>
      <c r="F803" s="1"/>
      <c r="G803" t="s">
        <v>7549</v>
      </c>
      <c r="H803">
        <v>1</v>
      </c>
      <c r="I803">
        <v>0</v>
      </c>
      <c r="K803">
        <v>1</v>
      </c>
      <c r="L803" t="s">
        <v>20100</v>
      </c>
      <c r="M803">
        <v>0</v>
      </c>
    </row>
    <row r="804" spans="1:13" x14ac:dyDescent="0.3">
      <c r="A804" t="s">
        <v>21701</v>
      </c>
      <c r="B804" s="1">
        <v>45068</v>
      </c>
      <c r="C804">
        <v>92253</v>
      </c>
      <c r="D804" t="s">
        <v>20093</v>
      </c>
      <c r="E804" t="s">
        <v>21702</v>
      </c>
      <c r="F804" s="1">
        <v>45094</v>
      </c>
      <c r="G804" t="s">
        <v>13184</v>
      </c>
      <c r="H804">
        <v>0</v>
      </c>
      <c r="I804">
        <v>1</v>
      </c>
      <c r="J804">
        <v>26</v>
      </c>
      <c r="K804">
        <v>0</v>
      </c>
      <c r="L804" t="s">
        <v>20095</v>
      </c>
      <c r="M804">
        <v>1</v>
      </c>
    </row>
    <row r="805" spans="1:13" x14ac:dyDescent="0.3">
      <c r="A805" t="s">
        <v>21703</v>
      </c>
      <c r="B805" s="1">
        <v>44017</v>
      </c>
      <c r="C805">
        <v>15823</v>
      </c>
      <c r="D805" t="s">
        <v>44</v>
      </c>
      <c r="E805" t="s">
        <v>21704</v>
      </c>
      <c r="F805" s="1"/>
      <c r="G805" t="s">
        <v>4387</v>
      </c>
      <c r="H805">
        <v>1</v>
      </c>
      <c r="I805">
        <v>0</v>
      </c>
      <c r="K805">
        <v>1</v>
      </c>
      <c r="L805" t="s">
        <v>20100</v>
      </c>
      <c r="M805">
        <v>0</v>
      </c>
    </row>
    <row r="806" spans="1:13" x14ac:dyDescent="0.3">
      <c r="A806" t="s">
        <v>21705</v>
      </c>
      <c r="B806" s="1">
        <v>44436</v>
      </c>
      <c r="C806">
        <v>25081</v>
      </c>
      <c r="D806" t="s">
        <v>20093</v>
      </c>
      <c r="E806" t="s">
        <v>21706</v>
      </c>
      <c r="F806" s="1">
        <v>44480</v>
      </c>
      <c r="G806" t="s">
        <v>19140</v>
      </c>
      <c r="H806">
        <v>0</v>
      </c>
      <c r="I806">
        <v>0</v>
      </c>
      <c r="J806">
        <v>44</v>
      </c>
      <c r="K806">
        <v>0</v>
      </c>
      <c r="L806" t="s">
        <v>20095</v>
      </c>
      <c r="M806">
        <v>1</v>
      </c>
    </row>
    <row r="807" spans="1:13" x14ac:dyDescent="0.3">
      <c r="A807" t="s">
        <v>21707</v>
      </c>
      <c r="B807" s="1">
        <v>44872</v>
      </c>
      <c r="C807">
        <v>10480</v>
      </c>
      <c r="D807" t="s">
        <v>44</v>
      </c>
      <c r="E807" t="s">
        <v>21708</v>
      </c>
      <c r="F807" s="1"/>
      <c r="G807" t="s">
        <v>6526</v>
      </c>
      <c r="H807">
        <v>1</v>
      </c>
      <c r="I807">
        <v>0</v>
      </c>
      <c r="K807">
        <v>1</v>
      </c>
      <c r="L807" t="s">
        <v>20100</v>
      </c>
      <c r="M807">
        <v>0</v>
      </c>
    </row>
    <row r="808" spans="1:13" x14ac:dyDescent="0.3">
      <c r="A808" t="s">
        <v>21709</v>
      </c>
      <c r="B808" s="1">
        <v>45606</v>
      </c>
      <c r="C808">
        <v>18922</v>
      </c>
      <c r="D808" t="s">
        <v>44</v>
      </c>
      <c r="E808" t="s">
        <v>21710</v>
      </c>
      <c r="F808" s="1">
        <v>45626</v>
      </c>
      <c r="G808" t="s">
        <v>3462</v>
      </c>
      <c r="H808">
        <v>0</v>
      </c>
      <c r="I808">
        <v>0</v>
      </c>
      <c r="J808">
        <v>20</v>
      </c>
      <c r="K808">
        <v>0</v>
      </c>
      <c r="L808" t="s">
        <v>20100</v>
      </c>
      <c r="M808">
        <v>0</v>
      </c>
    </row>
    <row r="809" spans="1:13" x14ac:dyDescent="0.3">
      <c r="A809" t="s">
        <v>21711</v>
      </c>
      <c r="B809" s="1">
        <v>44927</v>
      </c>
      <c r="C809">
        <v>44851</v>
      </c>
      <c r="D809" t="s">
        <v>44</v>
      </c>
      <c r="E809" t="s">
        <v>21712</v>
      </c>
      <c r="F809" s="1">
        <v>44958</v>
      </c>
      <c r="G809" t="s">
        <v>15504</v>
      </c>
      <c r="H809">
        <v>0</v>
      </c>
      <c r="I809">
        <v>0</v>
      </c>
      <c r="J809">
        <v>31</v>
      </c>
      <c r="K809">
        <v>0</v>
      </c>
      <c r="L809" t="s">
        <v>20095</v>
      </c>
      <c r="M809">
        <v>0</v>
      </c>
    </row>
    <row r="810" spans="1:13" x14ac:dyDescent="0.3">
      <c r="A810" t="s">
        <v>21713</v>
      </c>
      <c r="B810" s="1">
        <v>45091</v>
      </c>
      <c r="C810">
        <v>87110</v>
      </c>
      <c r="D810" t="s">
        <v>20093</v>
      </c>
      <c r="E810" t="s">
        <v>21714</v>
      </c>
      <c r="F810" s="1">
        <v>45105</v>
      </c>
      <c r="G810" t="s">
        <v>9188</v>
      </c>
      <c r="H810">
        <v>0</v>
      </c>
      <c r="I810">
        <v>1</v>
      </c>
      <c r="J810">
        <v>14</v>
      </c>
      <c r="K810">
        <v>0</v>
      </c>
      <c r="L810" t="s">
        <v>20095</v>
      </c>
      <c r="M810">
        <v>1</v>
      </c>
    </row>
    <row r="811" spans="1:13" x14ac:dyDescent="0.3">
      <c r="A811" t="s">
        <v>21715</v>
      </c>
      <c r="B811" s="1">
        <v>45229</v>
      </c>
      <c r="C811">
        <v>7448</v>
      </c>
      <c r="D811" t="s">
        <v>20106</v>
      </c>
      <c r="E811" t="s">
        <v>21716</v>
      </c>
      <c r="F811" s="1">
        <v>45314</v>
      </c>
      <c r="G811" t="s">
        <v>15894</v>
      </c>
      <c r="H811">
        <v>0</v>
      </c>
      <c r="I811">
        <v>0</v>
      </c>
      <c r="J811">
        <v>85</v>
      </c>
      <c r="K811">
        <v>0</v>
      </c>
      <c r="L811" t="s">
        <v>20100</v>
      </c>
      <c r="M811">
        <v>0</v>
      </c>
    </row>
    <row r="812" spans="1:13" x14ac:dyDescent="0.3">
      <c r="A812" t="s">
        <v>21717</v>
      </c>
      <c r="B812" s="1">
        <v>45423</v>
      </c>
      <c r="C812">
        <v>94235</v>
      </c>
      <c r="D812" t="s">
        <v>20093</v>
      </c>
      <c r="E812" t="s">
        <v>21718</v>
      </c>
      <c r="F812" s="1">
        <v>45501</v>
      </c>
      <c r="G812" t="s">
        <v>2657</v>
      </c>
      <c r="H812">
        <v>0</v>
      </c>
      <c r="I812">
        <v>1</v>
      </c>
      <c r="J812">
        <v>78</v>
      </c>
      <c r="K812">
        <v>0</v>
      </c>
      <c r="L812" t="s">
        <v>20095</v>
      </c>
      <c r="M812">
        <v>1</v>
      </c>
    </row>
    <row r="813" spans="1:13" x14ac:dyDescent="0.3">
      <c r="A813" t="s">
        <v>21719</v>
      </c>
      <c r="B813" s="1">
        <v>43840</v>
      </c>
      <c r="C813">
        <v>45084</v>
      </c>
      <c r="D813" t="s">
        <v>44</v>
      </c>
      <c r="E813" t="s">
        <v>21720</v>
      </c>
      <c r="F813" s="1">
        <v>43874</v>
      </c>
      <c r="G813" t="s">
        <v>13505</v>
      </c>
      <c r="H813">
        <v>0</v>
      </c>
      <c r="I813">
        <v>0</v>
      </c>
      <c r="J813">
        <v>34</v>
      </c>
      <c r="K813">
        <v>0</v>
      </c>
      <c r="L813" t="s">
        <v>20095</v>
      </c>
      <c r="M813">
        <v>0</v>
      </c>
    </row>
    <row r="814" spans="1:13" x14ac:dyDescent="0.3">
      <c r="A814" t="s">
        <v>21721</v>
      </c>
      <c r="B814" s="1">
        <v>44454</v>
      </c>
      <c r="C814">
        <v>5741</v>
      </c>
      <c r="D814" t="s">
        <v>20093</v>
      </c>
      <c r="E814" t="s">
        <v>21722</v>
      </c>
      <c r="F814" s="1"/>
      <c r="G814" t="s">
        <v>1601</v>
      </c>
      <c r="H814">
        <v>1</v>
      </c>
      <c r="I814">
        <v>0</v>
      </c>
      <c r="K814">
        <v>1</v>
      </c>
      <c r="L814" t="s">
        <v>20100</v>
      </c>
      <c r="M814">
        <v>1</v>
      </c>
    </row>
    <row r="815" spans="1:13" x14ac:dyDescent="0.3">
      <c r="A815" t="s">
        <v>21723</v>
      </c>
      <c r="B815" s="1">
        <v>45305</v>
      </c>
      <c r="C815">
        <v>2502</v>
      </c>
      <c r="D815" t="s">
        <v>44</v>
      </c>
      <c r="E815" t="s">
        <v>21724</v>
      </c>
      <c r="F815" s="1"/>
      <c r="G815" t="s">
        <v>645</v>
      </c>
      <c r="H815">
        <v>1</v>
      </c>
      <c r="I815">
        <v>0</v>
      </c>
      <c r="K815">
        <v>1</v>
      </c>
      <c r="L815" t="s">
        <v>20138</v>
      </c>
      <c r="M815">
        <v>0</v>
      </c>
    </row>
    <row r="816" spans="1:13" x14ac:dyDescent="0.3">
      <c r="A816" t="s">
        <v>21725</v>
      </c>
      <c r="B816" s="1">
        <v>44894</v>
      </c>
      <c r="C816">
        <v>2288</v>
      </c>
      <c r="D816" t="s">
        <v>20093</v>
      </c>
      <c r="E816" t="s">
        <v>21726</v>
      </c>
      <c r="F816" s="1">
        <v>44915</v>
      </c>
      <c r="G816" t="s">
        <v>12995</v>
      </c>
      <c r="H816">
        <v>0</v>
      </c>
      <c r="I816">
        <v>0</v>
      </c>
      <c r="J816">
        <v>21</v>
      </c>
      <c r="K816">
        <v>0</v>
      </c>
      <c r="L816" t="s">
        <v>20138</v>
      </c>
      <c r="M816">
        <v>1</v>
      </c>
    </row>
    <row r="817" spans="1:13" x14ac:dyDescent="0.3">
      <c r="A817" t="s">
        <v>21727</v>
      </c>
      <c r="B817" s="1">
        <v>45448</v>
      </c>
      <c r="C817">
        <v>44873</v>
      </c>
      <c r="D817" t="s">
        <v>44</v>
      </c>
      <c r="E817" t="s">
        <v>21728</v>
      </c>
      <c r="F817" s="1"/>
      <c r="G817" t="s">
        <v>18566</v>
      </c>
      <c r="H817">
        <v>1</v>
      </c>
      <c r="I817">
        <v>0</v>
      </c>
      <c r="K817">
        <v>1</v>
      </c>
      <c r="L817" t="s">
        <v>20095</v>
      </c>
      <c r="M817">
        <v>0</v>
      </c>
    </row>
    <row r="818" spans="1:13" x14ac:dyDescent="0.3">
      <c r="A818" t="s">
        <v>21729</v>
      </c>
      <c r="B818" s="1">
        <v>44996</v>
      </c>
      <c r="C818">
        <v>29214</v>
      </c>
      <c r="D818" t="s">
        <v>20106</v>
      </c>
      <c r="E818" t="s">
        <v>21730</v>
      </c>
      <c r="F818" s="1"/>
      <c r="G818" t="s">
        <v>1571</v>
      </c>
      <c r="H818">
        <v>1</v>
      </c>
      <c r="I818">
        <v>0</v>
      </c>
      <c r="K818">
        <v>1</v>
      </c>
      <c r="L818" t="s">
        <v>20095</v>
      </c>
      <c r="M818">
        <v>0</v>
      </c>
    </row>
    <row r="819" spans="1:13" x14ac:dyDescent="0.3">
      <c r="A819" t="s">
        <v>21731</v>
      </c>
      <c r="B819" s="1">
        <v>44072</v>
      </c>
      <c r="C819">
        <v>90094</v>
      </c>
      <c r="D819" t="s">
        <v>20093</v>
      </c>
      <c r="E819" t="s">
        <v>21732</v>
      </c>
      <c r="F819" s="1">
        <v>44137</v>
      </c>
      <c r="G819" t="s">
        <v>17132</v>
      </c>
      <c r="H819">
        <v>0</v>
      </c>
      <c r="I819">
        <v>1</v>
      </c>
      <c r="J819">
        <v>65</v>
      </c>
      <c r="K819">
        <v>0</v>
      </c>
      <c r="L819" t="s">
        <v>20095</v>
      </c>
      <c r="M819">
        <v>1</v>
      </c>
    </row>
    <row r="820" spans="1:13" x14ac:dyDescent="0.3">
      <c r="A820" t="s">
        <v>21733</v>
      </c>
      <c r="B820" s="1">
        <v>45197</v>
      </c>
      <c r="C820">
        <v>48687</v>
      </c>
      <c r="D820" t="s">
        <v>20106</v>
      </c>
      <c r="E820" t="s">
        <v>21734</v>
      </c>
      <c r="F820" s="1"/>
      <c r="G820" t="s">
        <v>5337</v>
      </c>
      <c r="H820">
        <v>1</v>
      </c>
      <c r="I820">
        <v>0</v>
      </c>
      <c r="K820">
        <v>1</v>
      </c>
      <c r="L820" t="s">
        <v>20095</v>
      </c>
      <c r="M820">
        <v>0</v>
      </c>
    </row>
    <row r="821" spans="1:13" x14ac:dyDescent="0.3">
      <c r="A821" t="s">
        <v>21735</v>
      </c>
      <c r="B821" s="1">
        <v>44805</v>
      </c>
      <c r="C821">
        <v>34821</v>
      </c>
      <c r="D821" t="s">
        <v>44</v>
      </c>
      <c r="E821" t="s">
        <v>21736</v>
      </c>
      <c r="F821" s="1">
        <v>44891</v>
      </c>
      <c r="G821" t="s">
        <v>11482</v>
      </c>
      <c r="H821">
        <v>0</v>
      </c>
      <c r="I821">
        <v>0</v>
      </c>
      <c r="J821">
        <v>86</v>
      </c>
      <c r="K821">
        <v>0</v>
      </c>
      <c r="L821" t="s">
        <v>20095</v>
      </c>
      <c r="M821">
        <v>0</v>
      </c>
    </row>
    <row r="822" spans="1:13" x14ac:dyDescent="0.3">
      <c r="A822" t="s">
        <v>21737</v>
      </c>
      <c r="B822" s="1">
        <v>44032</v>
      </c>
      <c r="C822">
        <v>23924</v>
      </c>
      <c r="D822" t="s">
        <v>20106</v>
      </c>
      <c r="E822" t="s">
        <v>21738</v>
      </c>
      <c r="F822" s="1"/>
      <c r="G822" t="s">
        <v>18436</v>
      </c>
      <c r="H822">
        <v>1</v>
      </c>
      <c r="I822">
        <v>0</v>
      </c>
      <c r="K822">
        <v>1</v>
      </c>
      <c r="L822" t="s">
        <v>20095</v>
      </c>
      <c r="M822">
        <v>0</v>
      </c>
    </row>
    <row r="823" spans="1:13" x14ac:dyDescent="0.3">
      <c r="A823" t="s">
        <v>21739</v>
      </c>
      <c r="B823" s="1">
        <v>44631</v>
      </c>
      <c r="C823">
        <v>43459</v>
      </c>
      <c r="D823" t="s">
        <v>20093</v>
      </c>
      <c r="E823" t="s">
        <v>21740</v>
      </c>
      <c r="F823" s="1">
        <v>44659</v>
      </c>
      <c r="G823" t="s">
        <v>10090</v>
      </c>
      <c r="H823">
        <v>0</v>
      </c>
      <c r="I823">
        <v>0</v>
      </c>
      <c r="J823">
        <v>28</v>
      </c>
      <c r="K823">
        <v>0</v>
      </c>
      <c r="L823" t="s">
        <v>20095</v>
      </c>
      <c r="M823">
        <v>1</v>
      </c>
    </row>
    <row r="824" spans="1:13" x14ac:dyDescent="0.3">
      <c r="A824" t="s">
        <v>21741</v>
      </c>
      <c r="B824" s="1">
        <v>44247</v>
      </c>
      <c r="C824">
        <v>88966</v>
      </c>
      <c r="D824" t="s">
        <v>20106</v>
      </c>
      <c r="E824" t="s">
        <v>21742</v>
      </c>
      <c r="F824" s="1"/>
      <c r="G824" t="s">
        <v>5370</v>
      </c>
      <c r="H824">
        <v>1</v>
      </c>
      <c r="I824">
        <v>1</v>
      </c>
      <c r="K824">
        <v>1</v>
      </c>
      <c r="L824" t="s">
        <v>20095</v>
      </c>
      <c r="M824">
        <v>0</v>
      </c>
    </row>
    <row r="825" spans="1:13" x14ac:dyDescent="0.3">
      <c r="A825" t="s">
        <v>21743</v>
      </c>
      <c r="B825" s="1">
        <v>44210</v>
      </c>
      <c r="C825">
        <v>18420</v>
      </c>
      <c r="D825" t="s">
        <v>44</v>
      </c>
      <c r="E825" t="s">
        <v>21744</v>
      </c>
      <c r="F825" s="1"/>
      <c r="G825" t="s">
        <v>11212</v>
      </c>
      <c r="H825">
        <v>1</v>
      </c>
      <c r="I825">
        <v>0</v>
      </c>
      <c r="K825">
        <v>1</v>
      </c>
      <c r="L825" t="s">
        <v>20100</v>
      </c>
      <c r="M825">
        <v>0</v>
      </c>
    </row>
    <row r="826" spans="1:13" x14ac:dyDescent="0.3">
      <c r="A826" t="s">
        <v>21745</v>
      </c>
      <c r="B826" s="1">
        <v>45438</v>
      </c>
      <c r="C826">
        <v>10218</v>
      </c>
      <c r="D826" t="s">
        <v>20093</v>
      </c>
      <c r="E826" t="s">
        <v>21746</v>
      </c>
      <c r="F826" s="1"/>
      <c r="G826" t="s">
        <v>7633</v>
      </c>
      <c r="H826">
        <v>1</v>
      </c>
      <c r="I826">
        <v>0</v>
      </c>
      <c r="K826">
        <v>1</v>
      </c>
      <c r="L826" t="s">
        <v>20100</v>
      </c>
      <c r="M826">
        <v>1</v>
      </c>
    </row>
    <row r="827" spans="1:13" x14ac:dyDescent="0.3">
      <c r="A827" t="s">
        <v>21747</v>
      </c>
      <c r="B827" s="1">
        <v>44519</v>
      </c>
      <c r="C827">
        <v>26637</v>
      </c>
      <c r="D827" t="s">
        <v>44</v>
      </c>
      <c r="E827" t="s">
        <v>21748</v>
      </c>
      <c r="F827" s="1"/>
      <c r="G827" t="s">
        <v>2774</v>
      </c>
      <c r="H827">
        <v>1</v>
      </c>
      <c r="I827">
        <v>0</v>
      </c>
      <c r="K827">
        <v>1</v>
      </c>
      <c r="L827" t="s">
        <v>20095</v>
      </c>
      <c r="M827">
        <v>0</v>
      </c>
    </row>
    <row r="828" spans="1:13" x14ac:dyDescent="0.3">
      <c r="A828" t="s">
        <v>21749</v>
      </c>
      <c r="B828" s="1">
        <v>44796</v>
      </c>
      <c r="C828">
        <v>87843</v>
      </c>
      <c r="D828" t="s">
        <v>20106</v>
      </c>
      <c r="E828" t="s">
        <v>21750</v>
      </c>
      <c r="F828" s="1"/>
      <c r="G828" t="s">
        <v>18655</v>
      </c>
      <c r="H828">
        <v>1</v>
      </c>
      <c r="I828">
        <v>1</v>
      </c>
      <c r="K828">
        <v>1</v>
      </c>
      <c r="L828" t="s">
        <v>20095</v>
      </c>
      <c r="M828">
        <v>0</v>
      </c>
    </row>
    <row r="829" spans="1:13" x14ac:dyDescent="0.3">
      <c r="A829" t="s">
        <v>21751</v>
      </c>
      <c r="B829" s="1">
        <v>44206</v>
      </c>
      <c r="C829">
        <v>88023</v>
      </c>
      <c r="D829" t="s">
        <v>44</v>
      </c>
      <c r="E829" t="s">
        <v>21752</v>
      </c>
      <c r="F829" s="1"/>
      <c r="G829" t="s">
        <v>2830</v>
      </c>
      <c r="H829">
        <v>1</v>
      </c>
      <c r="I829">
        <v>1</v>
      </c>
      <c r="K829">
        <v>1</v>
      </c>
      <c r="L829" t="s">
        <v>20095</v>
      </c>
      <c r="M829">
        <v>0</v>
      </c>
    </row>
    <row r="830" spans="1:13" x14ac:dyDescent="0.3">
      <c r="A830" t="s">
        <v>21753</v>
      </c>
      <c r="B830" s="1">
        <v>44668</v>
      </c>
      <c r="C830">
        <v>49720</v>
      </c>
      <c r="D830" t="s">
        <v>44</v>
      </c>
      <c r="E830" t="s">
        <v>21754</v>
      </c>
      <c r="F830" s="1"/>
      <c r="G830" t="s">
        <v>12569</v>
      </c>
      <c r="H830">
        <v>1</v>
      </c>
      <c r="I830">
        <v>0</v>
      </c>
      <c r="K830">
        <v>1</v>
      </c>
      <c r="L830" t="s">
        <v>20095</v>
      </c>
      <c r="M830">
        <v>0</v>
      </c>
    </row>
    <row r="831" spans="1:13" x14ac:dyDescent="0.3">
      <c r="A831" t="s">
        <v>21755</v>
      </c>
      <c r="B831" s="1">
        <v>45215</v>
      </c>
      <c r="C831">
        <v>68044</v>
      </c>
      <c r="D831" t="s">
        <v>20106</v>
      </c>
      <c r="E831" t="s">
        <v>21756</v>
      </c>
      <c r="F831" s="1"/>
      <c r="G831" t="s">
        <v>440</v>
      </c>
      <c r="H831">
        <v>1</v>
      </c>
      <c r="I831">
        <v>1</v>
      </c>
      <c r="K831">
        <v>1</v>
      </c>
      <c r="L831" t="s">
        <v>20095</v>
      </c>
      <c r="M831">
        <v>0</v>
      </c>
    </row>
    <row r="832" spans="1:13" x14ac:dyDescent="0.3">
      <c r="A832" t="s">
        <v>21757</v>
      </c>
      <c r="B832" s="1">
        <v>44164</v>
      </c>
      <c r="C832">
        <v>89842</v>
      </c>
      <c r="D832" t="s">
        <v>20106</v>
      </c>
      <c r="E832" t="s">
        <v>21758</v>
      </c>
      <c r="F832" s="1">
        <v>44203</v>
      </c>
      <c r="G832" t="s">
        <v>5259</v>
      </c>
      <c r="H832">
        <v>0</v>
      </c>
      <c r="I832">
        <v>1</v>
      </c>
      <c r="J832">
        <v>39</v>
      </c>
      <c r="K832">
        <v>0</v>
      </c>
      <c r="L832" t="s">
        <v>20095</v>
      </c>
      <c r="M832">
        <v>0</v>
      </c>
    </row>
    <row r="833" spans="1:13" x14ac:dyDescent="0.3">
      <c r="A833" t="s">
        <v>21759</v>
      </c>
      <c r="B833" s="1">
        <v>43896</v>
      </c>
      <c r="C833">
        <v>65667</v>
      </c>
      <c r="D833" t="s">
        <v>44</v>
      </c>
      <c r="E833" t="s">
        <v>21760</v>
      </c>
      <c r="F833" s="1">
        <v>43915</v>
      </c>
      <c r="G833" t="s">
        <v>15361</v>
      </c>
      <c r="H833">
        <v>0</v>
      </c>
      <c r="I833">
        <v>1</v>
      </c>
      <c r="J833">
        <v>19</v>
      </c>
      <c r="K833">
        <v>0</v>
      </c>
      <c r="L833" t="s">
        <v>20095</v>
      </c>
      <c r="M833">
        <v>0</v>
      </c>
    </row>
    <row r="834" spans="1:13" x14ac:dyDescent="0.3">
      <c r="A834" t="s">
        <v>21761</v>
      </c>
      <c r="B834" s="1">
        <v>44000</v>
      </c>
      <c r="C834">
        <v>16613</v>
      </c>
      <c r="D834" t="s">
        <v>44</v>
      </c>
      <c r="E834" t="s">
        <v>21762</v>
      </c>
      <c r="F834" s="1"/>
      <c r="G834" t="s">
        <v>10582</v>
      </c>
      <c r="H834">
        <v>1</v>
      </c>
      <c r="I834">
        <v>0</v>
      </c>
      <c r="K834">
        <v>1</v>
      </c>
      <c r="L834" t="s">
        <v>20100</v>
      </c>
      <c r="M834">
        <v>0</v>
      </c>
    </row>
    <row r="835" spans="1:13" x14ac:dyDescent="0.3">
      <c r="A835" t="s">
        <v>21763</v>
      </c>
      <c r="B835" s="1">
        <v>44852</v>
      </c>
      <c r="C835">
        <v>17785</v>
      </c>
      <c r="D835" t="s">
        <v>20106</v>
      </c>
      <c r="E835" t="s">
        <v>21764</v>
      </c>
      <c r="F835" s="1"/>
      <c r="G835" t="s">
        <v>12511</v>
      </c>
      <c r="H835">
        <v>1</v>
      </c>
      <c r="I835">
        <v>0</v>
      </c>
      <c r="K835">
        <v>1</v>
      </c>
      <c r="L835" t="s">
        <v>20100</v>
      </c>
      <c r="M835">
        <v>0</v>
      </c>
    </row>
    <row r="836" spans="1:13" x14ac:dyDescent="0.3">
      <c r="A836" t="s">
        <v>21765</v>
      </c>
      <c r="B836" s="1">
        <v>44352</v>
      </c>
      <c r="C836">
        <v>43187</v>
      </c>
      <c r="D836" t="s">
        <v>44</v>
      </c>
      <c r="E836" t="s">
        <v>21766</v>
      </c>
      <c r="F836" s="1">
        <v>44419</v>
      </c>
      <c r="G836" t="s">
        <v>18674</v>
      </c>
      <c r="H836">
        <v>0</v>
      </c>
      <c r="I836">
        <v>0</v>
      </c>
      <c r="J836">
        <v>67</v>
      </c>
      <c r="K836">
        <v>0</v>
      </c>
      <c r="L836" t="s">
        <v>20095</v>
      </c>
      <c r="M836">
        <v>0</v>
      </c>
    </row>
    <row r="837" spans="1:13" x14ac:dyDescent="0.3">
      <c r="A837" t="s">
        <v>21767</v>
      </c>
      <c r="B837" s="1">
        <v>45613</v>
      </c>
      <c r="C837">
        <v>66183</v>
      </c>
      <c r="D837" t="s">
        <v>20093</v>
      </c>
      <c r="E837" t="s">
        <v>21768</v>
      </c>
      <c r="F837" s="1">
        <v>45681</v>
      </c>
      <c r="G837" t="s">
        <v>18968</v>
      </c>
      <c r="H837">
        <v>0</v>
      </c>
      <c r="I837">
        <v>1</v>
      </c>
      <c r="J837">
        <v>68</v>
      </c>
      <c r="K837">
        <v>0</v>
      </c>
      <c r="L837" t="s">
        <v>20095</v>
      </c>
      <c r="M837">
        <v>1</v>
      </c>
    </row>
    <row r="838" spans="1:13" x14ac:dyDescent="0.3">
      <c r="A838" t="s">
        <v>21769</v>
      </c>
      <c r="B838" s="1">
        <v>44024</v>
      </c>
      <c r="C838">
        <v>46435</v>
      </c>
      <c r="D838" t="s">
        <v>20106</v>
      </c>
      <c r="E838" t="s">
        <v>21770</v>
      </c>
      <c r="F838" s="1"/>
      <c r="G838" t="s">
        <v>13781</v>
      </c>
      <c r="H838">
        <v>1</v>
      </c>
      <c r="I838">
        <v>0</v>
      </c>
      <c r="K838">
        <v>1</v>
      </c>
      <c r="L838" t="s">
        <v>20095</v>
      </c>
      <c r="M838">
        <v>0</v>
      </c>
    </row>
    <row r="839" spans="1:13" x14ac:dyDescent="0.3">
      <c r="A839" t="s">
        <v>21771</v>
      </c>
      <c r="B839" s="1">
        <v>44910</v>
      </c>
      <c r="C839">
        <v>52665</v>
      </c>
      <c r="D839" t="s">
        <v>20093</v>
      </c>
      <c r="E839" t="s">
        <v>21772</v>
      </c>
      <c r="F839" s="1">
        <v>45000</v>
      </c>
      <c r="G839" t="s">
        <v>14911</v>
      </c>
      <c r="H839">
        <v>0</v>
      </c>
      <c r="I839">
        <v>1</v>
      </c>
      <c r="J839">
        <v>90</v>
      </c>
      <c r="K839">
        <v>0</v>
      </c>
      <c r="L839" t="s">
        <v>20095</v>
      </c>
      <c r="M839">
        <v>1</v>
      </c>
    </row>
    <row r="840" spans="1:13" x14ac:dyDescent="0.3">
      <c r="A840" t="s">
        <v>21773</v>
      </c>
      <c r="B840" s="1">
        <v>44921</v>
      </c>
      <c r="C840">
        <v>7089</v>
      </c>
      <c r="D840" t="s">
        <v>20093</v>
      </c>
      <c r="E840" t="s">
        <v>21774</v>
      </c>
      <c r="F840" s="1">
        <v>44937</v>
      </c>
      <c r="G840" t="s">
        <v>11583</v>
      </c>
      <c r="H840">
        <v>0</v>
      </c>
      <c r="I840">
        <v>0</v>
      </c>
      <c r="J840">
        <v>16</v>
      </c>
      <c r="K840">
        <v>0</v>
      </c>
      <c r="L840" t="s">
        <v>20100</v>
      </c>
      <c r="M840">
        <v>1</v>
      </c>
    </row>
    <row r="841" spans="1:13" x14ac:dyDescent="0.3">
      <c r="A841" t="s">
        <v>21775</v>
      </c>
      <c r="B841" s="1">
        <v>45495</v>
      </c>
      <c r="C841">
        <v>88023</v>
      </c>
      <c r="D841" t="s">
        <v>44</v>
      </c>
      <c r="E841" t="s">
        <v>21776</v>
      </c>
      <c r="F841" s="1">
        <v>45552</v>
      </c>
      <c r="G841" t="s">
        <v>1327</v>
      </c>
      <c r="H841">
        <v>0</v>
      </c>
      <c r="I841">
        <v>1</v>
      </c>
      <c r="J841">
        <v>57</v>
      </c>
      <c r="K841">
        <v>0</v>
      </c>
      <c r="L841" t="s">
        <v>20095</v>
      </c>
      <c r="M841">
        <v>0</v>
      </c>
    </row>
    <row r="842" spans="1:13" x14ac:dyDescent="0.3">
      <c r="A842" t="s">
        <v>21777</v>
      </c>
      <c r="B842" s="1">
        <v>45133</v>
      </c>
      <c r="C842">
        <v>30845</v>
      </c>
      <c r="D842" t="s">
        <v>44</v>
      </c>
      <c r="E842" t="s">
        <v>21778</v>
      </c>
      <c r="F842" s="1">
        <v>45210</v>
      </c>
      <c r="G842" t="s">
        <v>14197</v>
      </c>
      <c r="H842">
        <v>0</v>
      </c>
      <c r="I842">
        <v>0</v>
      </c>
      <c r="J842">
        <v>77</v>
      </c>
      <c r="K842">
        <v>0</v>
      </c>
      <c r="L842" t="s">
        <v>20095</v>
      </c>
      <c r="M842">
        <v>0</v>
      </c>
    </row>
    <row r="843" spans="1:13" x14ac:dyDescent="0.3">
      <c r="A843" t="s">
        <v>21779</v>
      </c>
      <c r="B843" s="1">
        <v>45166</v>
      </c>
      <c r="C843">
        <v>78354</v>
      </c>
      <c r="D843" t="s">
        <v>20093</v>
      </c>
      <c r="E843" t="s">
        <v>21780</v>
      </c>
      <c r="F843" s="1">
        <v>45207</v>
      </c>
      <c r="G843" t="s">
        <v>3447</v>
      </c>
      <c r="H843">
        <v>0</v>
      </c>
      <c r="I843">
        <v>1</v>
      </c>
      <c r="J843">
        <v>41</v>
      </c>
      <c r="K843">
        <v>0</v>
      </c>
      <c r="L843" t="s">
        <v>20095</v>
      </c>
      <c r="M843">
        <v>1</v>
      </c>
    </row>
    <row r="844" spans="1:13" x14ac:dyDescent="0.3">
      <c r="A844" t="s">
        <v>21781</v>
      </c>
      <c r="B844" s="1">
        <v>44942</v>
      </c>
      <c r="C844">
        <v>7573</v>
      </c>
      <c r="D844" t="s">
        <v>20106</v>
      </c>
      <c r="E844" t="s">
        <v>21782</v>
      </c>
      <c r="F844" s="1">
        <v>45007</v>
      </c>
      <c r="G844" t="s">
        <v>2532</v>
      </c>
      <c r="H844">
        <v>0</v>
      </c>
      <c r="I844">
        <v>0</v>
      </c>
      <c r="J844">
        <v>65</v>
      </c>
      <c r="K844">
        <v>0</v>
      </c>
      <c r="L844" t="s">
        <v>20100</v>
      </c>
      <c r="M844">
        <v>0</v>
      </c>
    </row>
    <row r="845" spans="1:13" x14ac:dyDescent="0.3">
      <c r="A845" t="s">
        <v>21783</v>
      </c>
      <c r="B845" s="1">
        <v>44717</v>
      </c>
      <c r="C845">
        <v>23387</v>
      </c>
      <c r="D845" t="s">
        <v>20093</v>
      </c>
      <c r="E845" t="s">
        <v>21784</v>
      </c>
      <c r="F845" s="1">
        <v>44740</v>
      </c>
      <c r="G845" t="s">
        <v>2621</v>
      </c>
      <c r="H845">
        <v>0</v>
      </c>
      <c r="I845">
        <v>0</v>
      </c>
      <c r="J845">
        <v>23</v>
      </c>
      <c r="K845">
        <v>0</v>
      </c>
      <c r="L845" t="s">
        <v>20095</v>
      </c>
      <c r="M845">
        <v>1</v>
      </c>
    </row>
    <row r="846" spans="1:13" x14ac:dyDescent="0.3">
      <c r="A846" t="s">
        <v>21785</v>
      </c>
      <c r="B846" s="1">
        <v>44370</v>
      </c>
      <c r="C846">
        <v>42269</v>
      </c>
      <c r="D846" t="s">
        <v>20106</v>
      </c>
      <c r="E846" t="s">
        <v>21786</v>
      </c>
      <c r="F846" s="1">
        <v>44440</v>
      </c>
      <c r="G846" t="s">
        <v>12718</v>
      </c>
      <c r="H846">
        <v>0</v>
      </c>
      <c r="I846">
        <v>0</v>
      </c>
      <c r="J846">
        <v>70</v>
      </c>
      <c r="K846">
        <v>0</v>
      </c>
      <c r="L846" t="s">
        <v>20095</v>
      </c>
      <c r="M846">
        <v>0</v>
      </c>
    </row>
    <row r="847" spans="1:13" x14ac:dyDescent="0.3">
      <c r="A847" t="s">
        <v>21787</v>
      </c>
      <c r="B847" s="1">
        <v>44665</v>
      </c>
      <c r="C847">
        <v>96572</v>
      </c>
      <c r="D847" t="s">
        <v>20093</v>
      </c>
      <c r="E847" t="s">
        <v>21788</v>
      </c>
      <c r="F847" s="1"/>
      <c r="G847" t="s">
        <v>8228</v>
      </c>
      <c r="H847">
        <v>1</v>
      </c>
      <c r="I847">
        <v>1</v>
      </c>
      <c r="K847">
        <v>1</v>
      </c>
      <c r="L847" t="s">
        <v>20095</v>
      </c>
      <c r="M847">
        <v>1</v>
      </c>
    </row>
    <row r="848" spans="1:13" x14ac:dyDescent="0.3">
      <c r="A848" t="s">
        <v>21789</v>
      </c>
      <c r="B848" s="1">
        <v>44316</v>
      </c>
      <c r="C848">
        <v>64618</v>
      </c>
      <c r="D848" t="s">
        <v>44</v>
      </c>
      <c r="E848" t="s">
        <v>21790</v>
      </c>
      <c r="F848" s="1">
        <v>44337</v>
      </c>
      <c r="G848" t="s">
        <v>11284</v>
      </c>
      <c r="H848">
        <v>0</v>
      </c>
      <c r="I848">
        <v>1</v>
      </c>
      <c r="J848">
        <v>21</v>
      </c>
      <c r="K848">
        <v>0</v>
      </c>
      <c r="L848" t="s">
        <v>20095</v>
      </c>
      <c r="M848">
        <v>0</v>
      </c>
    </row>
    <row r="849" spans="1:13" x14ac:dyDescent="0.3">
      <c r="A849" t="s">
        <v>21791</v>
      </c>
      <c r="B849" s="1">
        <v>44134</v>
      </c>
      <c r="C849">
        <v>65098</v>
      </c>
      <c r="D849" t="s">
        <v>44</v>
      </c>
      <c r="E849" t="s">
        <v>21792</v>
      </c>
      <c r="F849" s="1">
        <v>44179</v>
      </c>
      <c r="G849" t="s">
        <v>5905</v>
      </c>
      <c r="H849">
        <v>0</v>
      </c>
      <c r="I849">
        <v>1</v>
      </c>
      <c r="J849">
        <v>45</v>
      </c>
      <c r="K849">
        <v>0</v>
      </c>
      <c r="L849" t="s">
        <v>20095</v>
      </c>
      <c r="M849">
        <v>0</v>
      </c>
    </row>
    <row r="850" spans="1:13" x14ac:dyDescent="0.3">
      <c r="A850" t="s">
        <v>21793</v>
      </c>
      <c r="B850" s="1">
        <v>44099</v>
      </c>
      <c r="C850">
        <v>6505</v>
      </c>
      <c r="D850" t="s">
        <v>20106</v>
      </c>
      <c r="E850" t="s">
        <v>21794</v>
      </c>
      <c r="F850" s="1">
        <v>44137</v>
      </c>
      <c r="G850" t="s">
        <v>9931</v>
      </c>
      <c r="H850">
        <v>0</v>
      </c>
      <c r="I850">
        <v>0</v>
      </c>
      <c r="J850">
        <v>38</v>
      </c>
      <c r="K850">
        <v>0</v>
      </c>
      <c r="L850" t="s">
        <v>20100</v>
      </c>
      <c r="M850">
        <v>0</v>
      </c>
    </row>
    <row r="851" spans="1:13" x14ac:dyDescent="0.3">
      <c r="A851" t="s">
        <v>21795</v>
      </c>
      <c r="B851" s="1">
        <v>44542</v>
      </c>
      <c r="C851">
        <v>25969</v>
      </c>
      <c r="D851" t="s">
        <v>20106</v>
      </c>
      <c r="E851" t="s">
        <v>21796</v>
      </c>
      <c r="F851" s="1"/>
      <c r="G851" t="s">
        <v>7332</v>
      </c>
      <c r="H851">
        <v>1</v>
      </c>
      <c r="I851">
        <v>0</v>
      </c>
      <c r="K851">
        <v>1</v>
      </c>
      <c r="L851" t="s">
        <v>20095</v>
      </c>
      <c r="M851">
        <v>0</v>
      </c>
    </row>
    <row r="852" spans="1:13" x14ac:dyDescent="0.3">
      <c r="A852" t="s">
        <v>21797</v>
      </c>
      <c r="B852" s="1">
        <v>44683</v>
      </c>
      <c r="C852">
        <v>21116</v>
      </c>
      <c r="D852" t="s">
        <v>20093</v>
      </c>
      <c r="E852" t="s">
        <v>21798</v>
      </c>
      <c r="F852" s="1">
        <v>44716</v>
      </c>
      <c r="G852" t="s">
        <v>19386</v>
      </c>
      <c r="H852">
        <v>0</v>
      </c>
      <c r="I852">
        <v>0</v>
      </c>
      <c r="J852">
        <v>33</v>
      </c>
      <c r="K852">
        <v>0</v>
      </c>
      <c r="L852" t="s">
        <v>20095</v>
      </c>
      <c r="M852">
        <v>1</v>
      </c>
    </row>
    <row r="853" spans="1:13" x14ac:dyDescent="0.3">
      <c r="A853" t="s">
        <v>21799</v>
      </c>
      <c r="B853" s="1">
        <v>44846</v>
      </c>
      <c r="C853">
        <v>12210</v>
      </c>
      <c r="D853" t="s">
        <v>44</v>
      </c>
      <c r="E853" t="s">
        <v>21800</v>
      </c>
      <c r="F853" s="1">
        <v>44888</v>
      </c>
      <c r="G853" t="s">
        <v>14478</v>
      </c>
      <c r="H853">
        <v>0</v>
      </c>
      <c r="I853">
        <v>0</v>
      </c>
      <c r="J853">
        <v>42</v>
      </c>
      <c r="K853">
        <v>0</v>
      </c>
      <c r="L853" t="s">
        <v>20100</v>
      </c>
      <c r="M853">
        <v>0</v>
      </c>
    </row>
    <row r="854" spans="1:13" x14ac:dyDescent="0.3">
      <c r="A854" t="s">
        <v>21801</v>
      </c>
      <c r="B854" s="1">
        <v>44260</v>
      </c>
      <c r="C854">
        <v>52827</v>
      </c>
      <c r="D854" t="s">
        <v>44</v>
      </c>
      <c r="E854" t="s">
        <v>21802</v>
      </c>
      <c r="F854" s="1"/>
      <c r="G854" t="s">
        <v>10179</v>
      </c>
      <c r="H854">
        <v>1</v>
      </c>
      <c r="I854">
        <v>1</v>
      </c>
      <c r="K854">
        <v>1</v>
      </c>
      <c r="L854" t="s">
        <v>20095</v>
      </c>
      <c r="M854">
        <v>0</v>
      </c>
    </row>
    <row r="855" spans="1:13" x14ac:dyDescent="0.3">
      <c r="A855" t="s">
        <v>21803</v>
      </c>
      <c r="B855" s="1">
        <v>45533</v>
      </c>
      <c r="C855">
        <v>27866</v>
      </c>
      <c r="D855" t="s">
        <v>20093</v>
      </c>
      <c r="E855" t="s">
        <v>21804</v>
      </c>
      <c r="F855" s="1">
        <v>45594</v>
      </c>
      <c r="G855" t="s">
        <v>7251</v>
      </c>
      <c r="H855">
        <v>0</v>
      </c>
      <c r="I855">
        <v>0</v>
      </c>
      <c r="J855">
        <v>61</v>
      </c>
      <c r="K855">
        <v>0</v>
      </c>
      <c r="L855" t="s">
        <v>20095</v>
      </c>
      <c r="M855">
        <v>1</v>
      </c>
    </row>
    <row r="856" spans="1:13" x14ac:dyDescent="0.3">
      <c r="A856" t="s">
        <v>21805</v>
      </c>
      <c r="B856" s="1">
        <v>45364</v>
      </c>
      <c r="C856">
        <v>61411</v>
      </c>
      <c r="D856" t="s">
        <v>20093</v>
      </c>
      <c r="E856" t="s">
        <v>21806</v>
      </c>
      <c r="F856" s="1">
        <v>45406</v>
      </c>
      <c r="G856" t="s">
        <v>2694</v>
      </c>
      <c r="H856">
        <v>0</v>
      </c>
      <c r="I856">
        <v>1</v>
      </c>
      <c r="J856">
        <v>42</v>
      </c>
      <c r="K856">
        <v>0</v>
      </c>
      <c r="L856" t="s">
        <v>20095</v>
      </c>
      <c r="M856">
        <v>1</v>
      </c>
    </row>
    <row r="857" spans="1:13" x14ac:dyDescent="0.3">
      <c r="A857" t="s">
        <v>21807</v>
      </c>
      <c r="B857" s="1">
        <v>45581</v>
      </c>
      <c r="C857">
        <v>95945</v>
      </c>
      <c r="D857" t="s">
        <v>20106</v>
      </c>
      <c r="E857" t="s">
        <v>21808</v>
      </c>
      <c r="F857" s="1"/>
      <c r="G857" t="s">
        <v>19546</v>
      </c>
      <c r="H857">
        <v>1</v>
      </c>
      <c r="I857">
        <v>1</v>
      </c>
      <c r="K857">
        <v>1</v>
      </c>
      <c r="L857" t="s">
        <v>20095</v>
      </c>
      <c r="M857">
        <v>0</v>
      </c>
    </row>
    <row r="858" spans="1:13" x14ac:dyDescent="0.3">
      <c r="A858" t="s">
        <v>21809</v>
      </c>
      <c r="B858" s="1">
        <v>44844</v>
      </c>
      <c r="C858">
        <v>8316</v>
      </c>
      <c r="D858" t="s">
        <v>20106</v>
      </c>
      <c r="E858" t="s">
        <v>21810</v>
      </c>
      <c r="F858" s="1">
        <v>44906</v>
      </c>
      <c r="G858" t="s">
        <v>3399</v>
      </c>
      <c r="H858">
        <v>0</v>
      </c>
      <c r="I858">
        <v>0</v>
      </c>
      <c r="J858">
        <v>62</v>
      </c>
      <c r="K858">
        <v>0</v>
      </c>
      <c r="L858" t="s">
        <v>20100</v>
      </c>
      <c r="M858">
        <v>0</v>
      </c>
    </row>
    <row r="859" spans="1:13" x14ac:dyDescent="0.3">
      <c r="A859" t="s">
        <v>21811</v>
      </c>
      <c r="B859" s="1">
        <v>44130</v>
      </c>
      <c r="C859">
        <v>73355</v>
      </c>
      <c r="D859" t="s">
        <v>44</v>
      </c>
      <c r="E859" t="s">
        <v>21812</v>
      </c>
      <c r="F859" s="1">
        <v>44156</v>
      </c>
      <c r="G859" t="s">
        <v>4506</v>
      </c>
      <c r="H859">
        <v>0</v>
      </c>
      <c r="I859">
        <v>1</v>
      </c>
      <c r="J859">
        <v>26</v>
      </c>
      <c r="K859">
        <v>0</v>
      </c>
      <c r="L859" t="s">
        <v>20095</v>
      </c>
      <c r="M859">
        <v>0</v>
      </c>
    </row>
    <row r="860" spans="1:13" x14ac:dyDescent="0.3">
      <c r="A860" t="s">
        <v>21813</v>
      </c>
      <c r="B860" s="1">
        <v>44769</v>
      </c>
      <c r="C860">
        <v>48547</v>
      </c>
      <c r="D860" t="s">
        <v>44</v>
      </c>
      <c r="E860" t="s">
        <v>21814</v>
      </c>
      <c r="F860" s="1">
        <v>44843</v>
      </c>
      <c r="G860" t="s">
        <v>6970</v>
      </c>
      <c r="H860">
        <v>0</v>
      </c>
      <c r="I860">
        <v>0</v>
      </c>
      <c r="J860">
        <v>74</v>
      </c>
      <c r="K860">
        <v>0</v>
      </c>
      <c r="L860" t="s">
        <v>20095</v>
      </c>
      <c r="M860">
        <v>0</v>
      </c>
    </row>
    <row r="861" spans="1:13" x14ac:dyDescent="0.3">
      <c r="A861" t="s">
        <v>21815</v>
      </c>
      <c r="B861" s="1">
        <v>44617</v>
      </c>
      <c r="C861">
        <v>54631</v>
      </c>
      <c r="D861" t="s">
        <v>20093</v>
      </c>
      <c r="E861" t="s">
        <v>21816</v>
      </c>
      <c r="F861" s="1"/>
      <c r="G861" t="s">
        <v>3237</v>
      </c>
      <c r="H861">
        <v>1</v>
      </c>
      <c r="I861">
        <v>1</v>
      </c>
      <c r="K861">
        <v>1</v>
      </c>
      <c r="L861" t="s">
        <v>20095</v>
      </c>
      <c r="M861">
        <v>1</v>
      </c>
    </row>
    <row r="862" spans="1:13" x14ac:dyDescent="0.3">
      <c r="A862" t="s">
        <v>21817</v>
      </c>
      <c r="B862" s="1">
        <v>44955</v>
      </c>
      <c r="C862">
        <v>85789</v>
      </c>
      <c r="D862" t="s">
        <v>20093</v>
      </c>
      <c r="E862" t="s">
        <v>21818</v>
      </c>
      <c r="F862" s="1">
        <v>45040</v>
      </c>
      <c r="G862" t="s">
        <v>1998</v>
      </c>
      <c r="H862">
        <v>0</v>
      </c>
      <c r="I862">
        <v>1</v>
      </c>
      <c r="J862">
        <v>85</v>
      </c>
      <c r="K862">
        <v>0</v>
      </c>
      <c r="L862" t="s">
        <v>20095</v>
      </c>
      <c r="M862">
        <v>1</v>
      </c>
    </row>
    <row r="863" spans="1:13" x14ac:dyDescent="0.3">
      <c r="A863" t="s">
        <v>21819</v>
      </c>
      <c r="B863" s="1">
        <v>45265</v>
      </c>
      <c r="C863">
        <v>70654</v>
      </c>
      <c r="D863" t="s">
        <v>20106</v>
      </c>
      <c r="E863" t="s">
        <v>21820</v>
      </c>
      <c r="F863" s="1">
        <v>45315</v>
      </c>
      <c r="G863" t="s">
        <v>10402</v>
      </c>
      <c r="H863">
        <v>0</v>
      </c>
      <c r="I863">
        <v>1</v>
      </c>
      <c r="J863">
        <v>50</v>
      </c>
      <c r="K863">
        <v>0</v>
      </c>
      <c r="L863" t="s">
        <v>20095</v>
      </c>
      <c r="M863">
        <v>0</v>
      </c>
    </row>
    <row r="864" spans="1:13" x14ac:dyDescent="0.3">
      <c r="A864" t="s">
        <v>21821</v>
      </c>
      <c r="B864" s="1">
        <v>45016</v>
      </c>
      <c r="C864">
        <v>77703</v>
      </c>
      <c r="D864" t="s">
        <v>20106</v>
      </c>
      <c r="E864" t="s">
        <v>21822</v>
      </c>
      <c r="F864" s="1">
        <v>45086</v>
      </c>
      <c r="G864" t="s">
        <v>4305</v>
      </c>
      <c r="H864">
        <v>0</v>
      </c>
      <c r="I864">
        <v>1</v>
      </c>
      <c r="J864">
        <v>70</v>
      </c>
      <c r="K864">
        <v>0</v>
      </c>
      <c r="L864" t="s">
        <v>20095</v>
      </c>
      <c r="M864">
        <v>0</v>
      </c>
    </row>
    <row r="865" spans="1:13" x14ac:dyDescent="0.3">
      <c r="A865" t="s">
        <v>21823</v>
      </c>
      <c r="B865" s="1">
        <v>44329</v>
      </c>
      <c r="C865">
        <v>18283</v>
      </c>
      <c r="D865" t="s">
        <v>20093</v>
      </c>
      <c r="E865" t="s">
        <v>21824</v>
      </c>
      <c r="F865" s="1">
        <v>44411</v>
      </c>
      <c r="G865" t="s">
        <v>15798</v>
      </c>
      <c r="H865">
        <v>0</v>
      </c>
      <c r="I865">
        <v>0</v>
      </c>
      <c r="J865">
        <v>82</v>
      </c>
      <c r="K865">
        <v>0</v>
      </c>
      <c r="L865" t="s">
        <v>20100</v>
      </c>
      <c r="M865">
        <v>1</v>
      </c>
    </row>
    <row r="866" spans="1:13" x14ac:dyDescent="0.3">
      <c r="A866" t="s">
        <v>21825</v>
      </c>
      <c r="B866" s="1">
        <v>45377</v>
      </c>
      <c r="C866">
        <v>95136</v>
      </c>
      <c r="D866" t="s">
        <v>44</v>
      </c>
      <c r="E866" t="s">
        <v>21826</v>
      </c>
      <c r="F866" s="1">
        <v>45456</v>
      </c>
      <c r="G866" t="s">
        <v>6555</v>
      </c>
      <c r="H866">
        <v>0</v>
      </c>
      <c r="I866">
        <v>1</v>
      </c>
      <c r="J866">
        <v>79</v>
      </c>
      <c r="K866">
        <v>0</v>
      </c>
      <c r="L866" t="s">
        <v>20095</v>
      </c>
      <c r="M866">
        <v>0</v>
      </c>
    </row>
    <row r="867" spans="1:13" x14ac:dyDescent="0.3">
      <c r="A867" t="s">
        <v>21827</v>
      </c>
      <c r="B867" s="1">
        <v>43862</v>
      </c>
      <c r="C867">
        <v>10536</v>
      </c>
      <c r="D867" t="s">
        <v>20093</v>
      </c>
      <c r="E867" t="s">
        <v>21828</v>
      </c>
      <c r="F867" s="1">
        <v>43883</v>
      </c>
      <c r="G867" t="s">
        <v>16228</v>
      </c>
      <c r="H867">
        <v>0</v>
      </c>
      <c r="I867">
        <v>0</v>
      </c>
      <c r="J867">
        <v>21</v>
      </c>
      <c r="K867">
        <v>0</v>
      </c>
      <c r="L867" t="s">
        <v>20100</v>
      </c>
      <c r="M867">
        <v>1</v>
      </c>
    </row>
    <row r="868" spans="1:13" x14ac:dyDescent="0.3">
      <c r="A868" t="s">
        <v>21829</v>
      </c>
      <c r="B868" s="1">
        <v>44965</v>
      </c>
      <c r="C868">
        <v>12347</v>
      </c>
      <c r="D868" t="s">
        <v>20093</v>
      </c>
      <c r="E868" t="s">
        <v>21830</v>
      </c>
      <c r="F868" s="1">
        <v>45040</v>
      </c>
      <c r="G868" t="s">
        <v>13952</v>
      </c>
      <c r="H868">
        <v>0</v>
      </c>
      <c r="I868">
        <v>0</v>
      </c>
      <c r="J868">
        <v>75</v>
      </c>
      <c r="K868">
        <v>0</v>
      </c>
      <c r="L868" t="s">
        <v>20100</v>
      </c>
      <c r="M868">
        <v>1</v>
      </c>
    </row>
    <row r="869" spans="1:13" x14ac:dyDescent="0.3">
      <c r="A869" t="s">
        <v>21831</v>
      </c>
      <c r="B869" s="1">
        <v>44732</v>
      </c>
      <c r="C869">
        <v>71604</v>
      </c>
      <c r="D869" t="s">
        <v>20093</v>
      </c>
      <c r="E869" t="s">
        <v>21832</v>
      </c>
      <c r="F869" s="1">
        <v>44809</v>
      </c>
      <c r="G869" t="s">
        <v>15217</v>
      </c>
      <c r="H869">
        <v>0</v>
      </c>
      <c r="I869">
        <v>1</v>
      </c>
      <c r="J869">
        <v>77</v>
      </c>
      <c r="K869">
        <v>0</v>
      </c>
      <c r="L869" t="s">
        <v>20095</v>
      </c>
      <c r="M869">
        <v>1</v>
      </c>
    </row>
    <row r="870" spans="1:13" x14ac:dyDescent="0.3">
      <c r="A870" t="s">
        <v>21833</v>
      </c>
      <c r="B870" s="1">
        <v>44693</v>
      </c>
      <c r="C870">
        <v>78560</v>
      </c>
      <c r="D870" t="s">
        <v>20093</v>
      </c>
      <c r="E870" t="s">
        <v>21834</v>
      </c>
      <c r="F870" s="1"/>
      <c r="G870" t="s">
        <v>16597</v>
      </c>
      <c r="H870">
        <v>1</v>
      </c>
      <c r="I870">
        <v>1</v>
      </c>
      <c r="K870">
        <v>1</v>
      </c>
      <c r="L870" t="s">
        <v>20095</v>
      </c>
      <c r="M870">
        <v>1</v>
      </c>
    </row>
    <row r="871" spans="1:13" x14ac:dyDescent="0.3">
      <c r="A871" t="s">
        <v>21835</v>
      </c>
      <c r="B871" s="1">
        <v>44527</v>
      </c>
      <c r="C871">
        <v>55891</v>
      </c>
      <c r="D871" t="s">
        <v>20093</v>
      </c>
      <c r="E871" t="s">
        <v>21836</v>
      </c>
      <c r="F871" s="1">
        <v>44551</v>
      </c>
      <c r="G871" t="s">
        <v>10279</v>
      </c>
      <c r="H871">
        <v>0</v>
      </c>
      <c r="I871">
        <v>1</v>
      </c>
      <c r="J871">
        <v>24</v>
      </c>
      <c r="K871">
        <v>0</v>
      </c>
      <c r="L871" t="s">
        <v>20095</v>
      </c>
      <c r="M871">
        <v>1</v>
      </c>
    </row>
    <row r="872" spans="1:13" x14ac:dyDescent="0.3">
      <c r="A872" t="s">
        <v>21837</v>
      </c>
      <c r="B872" s="1">
        <v>45355</v>
      </c>
      <c r="C872">
        <v>20083</v>
      </c>
      <c r="D872" t="s">
        <v>44</v>
      </c>
      <c r="E872" t="s">
        <v>21838</v>
      </c>
      <c r="F872" s="1"/>
      <c r="G872" t="s">
        <v>6925</v>
      </c>
      <c r="H872">
        <v>1</v>
      </c>
      <c r="I872">
        <v>0</v>
      </c>
      <c r="K872">
        <v>1</v>
      </c>
      <c r="L872" t="s">
        <v>20095</v>
      </c>
      <c r="M872">
        <v>0</v>
      </c>
    </row>
    <row r="873" spans="1:13" x14ac:dyDescent="0.3">
      <c r="A873" t="s">
        <v>21839</v>
      </c>
      <c r="B873" s="1">
        <v>45286</v>
      </c>
      <c r="C873">
        <v>46262</v>
      </c>
      <c r="D873" t="s">
        <v>20106</v>
      </c>
      <c r="E873" t="s">
        <v>21840</v>
      </c>
      <c r="F873" s="1">
        <v>45344</v>
      </c>
      <c r="G873" t="s">
        <v>11259</v>
      </c>
      <c r="H873">
        <v>0</v>
      </c>
      <c r="I873">
        <v>0</v>
      </c>
      <c r="J873">
        <v>58</v>
      </c>
      <c r="K873">
        <v>0</v>
      </c>
      <c r="L873" t="s">
        <v>20095</v>
      </c>
      <c r="M873">
        <v>0</v>
      </c>
    </row>
    <row r="874" spans="1:13" x14ac:dyDescent="0.3">
      <c r="A874" t="s">
        <v>21841</v>
      </c>
      <c r="B874" s="1">
        <v>45121</v>
      </c>
      <c r="C874">
        <v>48380</v>
      </c>
      <c r="D874" t="s">
        <v>44</v>
      </c>
      <c r="E874" t="s">
        <v>21842</v>
      </c>
      <c r="F874" s="1"/>
      <c r="G874" t="s">
        <v>16931</v>
      </c>
      <c r="H874">
        <v>1</v>
      </c>
      <c r="I874">
        <v>0</v>
      </c>
      <c r="K874">
        <v>1</v>
      </c>
      <c r="L874" t="s">
        <v>20095</v>
      </c>
      <c r="M874">
        <v>0</v>
      </c>
    </row>
    <row r="875" spans="1:13" x14ac:dyDescent="0.3">
      <c r="A875" t="s">
        <v>21843</v>
      </c>
      <c r="B875" s="1">
        <v>44925</v>
      </c>
      <c r="C875">
        <v>67303</v>
      </c>
      <c r="D875" t="s">
        <v>20093</v>
      </c>
      <c r="E875" t="s">
        <v>21844</v>
      </c>
      <c r="F875" s="1">
        <v>44999</v>
      </c>
      <c r="G875" t="s">
        <v>18460</v>
      </c>
      <c r="H875">
        <v>0</v>
      </c>
      <c r="I875">
        <v>1</v>
      </c>
      <c r="J875">
        <v>74</v>
      </c>
      <c r="K875">
        <v>0</v>
      </c>
      <c r="L875" t="s">
        <v>20095</v>
      </c>
      <c r="M875">
        <v>1</v>
      </c>
    </row>
    <row r="876" spans="1:13" x14ac:dyDescent="0.3">
      <c r="A876" t="s">
        <v>21845</v>
      </c>
      <c r="B876" s="1">
        <v>45115</v>
      </c>
      <c r="C876">
        <v>6691</v>
      </c>
      <c r="D876" t="s">
        <v>20093</v>
      </c>
      <c r="E876" t="s">
        <v>21846</v>
      </c>
      <c r="F876" s="1"/>
      <c r="G876" t="s">
        <v>2545</v>
      </c>
      <c r="H876">
        <v>1</v>
      </c>
      <c r="I876">
        <v>0</v>
      </c>
      <c r="K876">
        <v>1</v>
      </c>
      <c r="L876" t="s">
        <v>20100</v>
      </c>
      <c r="M876">
        <v>1</v>
      </c>
    </row>
    <row r="877" spans="1:13" x14ac:dyDescent="0.3">
      <c r="A877" t="s">
        <v>21847</v>
      </c>
      <c r="B877" s="1">
        <v>45061</v>
      </c>
      <c r="C877">
        <v>83302</v>
      </c>
      <c r="D877" t="s">
        <v>20106</v>
      </c>
      <c r="E877" t="s">
        <v>21848</v>
      </c>
      <c r="F877" s="1">
        <v>45086</v>
      </c>
      <c r="G877" t="s">
        <v>11638</v>
      </c>
      <c r="H877">
        <v>0</v>
      </c>
      <c r="I877">
        <v>1</v>
      </c>
      <c r="J877">
        <v>25</v>
      </c>
      <c r="K877">
        <v>0</v>
      </c>
      <c r="L877" t="s">
        <v>20095</v>
      </c>
      <c r="M877">
        <v>0</v>
      </c>
    </row>
    <row r="878" spans="1:13" x14ac:dyDescent="0.3">
      <c r="A878" t="s">
        <v>21849</v>
      </c>
      <c r="B878" s="1">
        <v>45564</v>
      </c>
      <c r="C878">
        <v>8514</v>
      </c>
      <c r="D878" t="s">
        <v>20106</v>
      </c>
      <c r="E878" t="s">
        <v>21850</v>
      </c>
      <c r="F878" s="1">
        <v>45588</v>
      </c>
      <c r="G878" t="s">
        <v>12886</v>
      </c>
      <c r="H878">
        <v>0</v>
      </c>
      <c r="I878">
        <v>0</v>
      </c>
      <c r="J878">
        <v>24</v>
      </c>
      <c r="K878">
        <v>0</v>
      </c>
      <c r="L878" t="s">
        <v>20100</v>
      </c>
      <c r="M878">
        <v>0</v>
      </c>
    </row>
    <row r="879" spans="1:13" x14ac:dyDescent="0.3">
      <c r="A879" t="s">
        <v>21851</v>
      </c>
      <c r="B879" s="1">
        <v>44269</v>
      </c>
      <c r="C879">
        <v>24503</v>
      </c>
      <c r="D879" t="s">
        <v>44</v>
      </c>
      <c r="E879" t="s">
        <v>21852</v>
      </c>
      <c r="F879" s="1">
        <v>44332</v>
      </c>
      <c r="G879" t="s">
        <v>5133</v>
      </c>
      <c r="H879">
        <v>0</v>
      </c>
      <c r="I879">
        <v>0</v>
      </c>
      <c r="J879">
        <v>63</v>
      </c>
      <c r="K879">
        <v>0</v>
      </c>
      <c r="L879" t="s">
        <v>20095</v>
      </c>
      <c r="M879">
        <v>0</v>
      </c>
    </row>
    <row r="880" spans="1:13" x14ac:dyDescent="0.3">
      <c r="A880" t="s">
        <v>21853</v>
      </c>
      <c r="B880" s="1">
        <v>44233</v>
      </c>
      <c r="C880">
        <v>22676</v>
      </c>
      <c r="D880" t="s">
        <v>20093</v>
      </c>
      <c r="E880" t="s">
        <v>21854</v>
      </c>
      <c r="F880" s="1">
        <v>44313</v>
      </c>
      <c r="G880" t="s">
        <v>12061</v>
      </c>
      <c r="H880">
        <v>0</v>
      </c>
      <c r="I880">
        <v>0</v>
      </c>
      <c r="J880">
        <v>80</v>
      </c>
      <c r="K880">
        <v>0</v>
      </c>
      <c r="L880" t="s">
        <v>20095</v>
      </c>
      <c r="M880">
        <v>1</v>
      </c>
    </row>
    <row r="881" spans="1:13" x14ac:dyDescent="0.3">
      <c r="A881" t="s">
        <v>21855</v>
      </c>
      <c r="B881" s="1">
        <v>44696</v>
      </c>
      <c r="C881">
        <v>82865</v>
      </c>
      <c r="D881" t="s">
        <v>20106</v>
      </c>
      <c r="E881" t="s">
        <v>21856</v>
      </c>
      <c r="F881" s="1"/>
      <c r="G881" t="s">
        <v>4571</v>
      </c>
      <c r="H881">
        <v>1</v>
      </c>
      <c r="I881">
        <v>1</v>
      </c>
      <c r="K881">
        <v>1</v>
      </c>
      <c r="L881" t="s">
        <v>20095</v>
      </c>
      <c r="M881">
        <v>0</v>
      </c>
    </row>
    <row r="882" spans="1:13" x14ac:dyDescent="0.3">
      <c r="A882" t="s">
        <v>21857</v>
      </c>
      <c r="B882" s="1">
        <v>44370</v>
      </c>
      <c r="C882">
        <v>76681</v>
      </c>
      <c r="D882" t="s">
        <v>20106</v>
      </c>
      <c r="E882" t="s">
        <v>21858</v>
      </c>
      <c r="F882" s="1">
        <v>44424</v>
      </c>
      <c r="G882" t="s">
        <v>3414</v>
      </c>
      <c r="H882">
        <v>0</v>
      </c>
      <c r="I882">
        <v>1</v>
      </c>
      <c r="J882">
        <v>54</v>
      </c>
      <c r="K882">
        <v>0</v>
      </c>
      <c r="L882" t="s">
        <v>20095</v>
      </c>
      <c r="M882">
        <v>0</v>
      </c>
    </row>
    <row r="883" spans="1:13" x14ac:dyDescent="0.3">
      <c r="A883" t="s">
        <v>21859</v>
      </c>
      <c r="B883" s="1">
        <v>43904</v>
      </c>
      <c r="C883">
        <v>40976</v>
      </c>
      <c r="D883" t="s">
        <v>20106</v>
      </c>
      <c r="E883" t="s">
        <v>21860</v>
      </c>
      <c r="F883" s="1">
        <v>43933</v>
      </c>
      <c r="G883" t="s">
        <v>13019</v>
      </c>
      <c r="H883">
        <v>0</v>
      </c>
      <c r="I883">
        <v>0</v>
      </c>
      <c r="J883">
        <v>29</v>
      </c>
      <c r="K883">
        <v>0</v>
      </c>
      <c r="L883" t="s">
        <v>20095</v>
      </c>
      <c r="M883">
        <v>0</v>
      </c>
    </row>
    <row r="884" spans="1:13" x14ac:dyDescent="0.3">
      <c r="A884" t="s">
        <v>21861</v>
      </c>
      <c r="B884" s="1">
        <v>45404</v>
      </c>
      <c r="C884">
        <v>47563</v>
      </c>
      <c r="D884" t="s">
        <v>20093</v>
      </c>
      <c r="E884" t="s">
        <v>21862</v>
      </c>
      <c r="F884" s="1"/>
      <c r="G884" t="s">
        <v>10438</v>
      </c>
      <c r="H884">
        <v>1</v>
      </c>
      <c r="I884">
        <v>0</v>
      </c>
      <c r="K884">
        <v>1</v>
      </c>
      <c r="L884" t="s">
        <v>20095</v>
      </c>
      <c r="M884">
        <v>1</v>
      </c>
    </row>
    <row r="885" spans="1:13" x14ac:dyDescent="0.3">
      <c r="A885" t="s">
        <v>21863</v>
      </c>
      <c r="B885" s="1">
        <v>45083</v>
      </c>
      <c r="C885">
        <v>15561</v>
      </c>
      <c r="D885" t="s">
        <v>20093</v>
      </c>
      <c r="E885" t="s">
        <v>21864</v>
      </c>
      <c r="F885" s="1">
        <v>45096</v>
      </c>
      <c r="G885" t="s">
        <v>5845</v>
      </c>
      <c r="H885">
        <v>0</v>
      </c>
      <c r="I885">
        <v>0</v>
      </c>
      <c r="J885">
        <v>13</v>
      </c>
      <c r="K885">
        <v>0</v>
      </c>
      <c r="L885" t="s">
        <v>20100</v>
      </c>
      <c r="M885">
        <v>1</v>
      </c>
    </row>
    <row r="886" spans="1:13" x14ac:dyDescent="0.3">
      <c r="A886" t="s">
        <v>21865</v>
      </c>
      <c r="B886" s="1">
        <v>44651</v>
      </c>
      <c r="C886">
        <v>59660</v>
      </c>
      <c r="D886" t="s">
        <v>20093</v>
      </c>
      <c r="E886" t="s">
        <v>21866</v>
      </c>
      <c r="F886" s="1"/>
      <c r="G886" t="s">
        <v>12088</v>
      </c>
      <c r="H886">
        <v>1</v>
      </c>
      <c r="I886">
        <v>1</v>
      </c>
      <c r="K886">
        <v>1</v>
      </c>
      <c r="L886" t="s">
        <v>20095</v>
      </c>
      <c r="M886">
        <v>1</v>
      </c>
    </row>
    <row r="887" spans="1:13" x14ac:dyDescent="0.3">
      <c r="A887" t="s">
        <v>21867</v>
      </c>
      <c r="B887" s="1">
        <v>43952</v>
      </c>
      <c r="C887">
        <v>12274</v>
      </c>
      <c r="D887" t="s">
        <v>20106</v>
      </c>
      <c r="E887" t="s">
        <v>21868</v>
      </c>
      <c r="F887" s="1"/>
      <c r="G887" t="s">
        <v>19497</v>
      </c>
      <c r="H887">
        <v>1</v>
      </c>
      <c r="I887">
        <v>0</v>
      </c>
      <c r="K887">
        <v>1</v>
      </c>
      <c r="L887" t="s">
        <v>20100</v>
      </c>
      <c r="M887">
        <v>0</v>
      </c>
    </row>
    <row r="888" spans="1:13" x14ac:dyDescent="0.3">
      <c r="A888" t="s">
        <v>21869</v>
      </c>
      <c r="B888" s="1">
        <v>45208</v>
      </c>
      <c r="C888">
        <v>61337</v>
      </c>
      <c r="D888" t="s">
        <v>20106</v>
      </c>
      <c r="E888" t="s">
        <v>21870</v>
      </c>
      <c r="F888" s="1">
        <v>45239</v>
      </c>
      <c r="G888" t="s">
        <v>14081</v>
      </c>
      <c r="H888">
        <v>0</v>
      </c>
      <c r="I888">
        <v>1</v>
      </c>
      <c r="J888">
        <v>31</v>
      </c>
      <c r="K888">
        <v>0</v>
      </c>
      <c r="L888" t="s">
        <v>20095</v>
      </c>
      <c r="M888">
        <v>0</v>
      </c>
    </row>
    <row r="889" spans="1:13" x14ac:dyDescent="0.3">
      <c r="A889" t="s">
        <v>21871</v>
      </c>
      <c r="B889" s="1">
        <v>45363</v>
      </c>
      <c r="C889">
        <v>59158</v>
      </c>
      <c r="D889" t="s">
        <v>20093</v>
      </c>
      <c r="E889" t="s">
        <v>21872</v>
      </c>
      <c r="F889" s="1"/>
      <c r="G889" t="s">
        <v>10925</v>
      </c>
      <c r="H889">
        <v>1</v>
      </c>
      <c r="I889">
        <v>1</v>
      </c>
      <c r="K889">
        <v>1</v>
      </c>
      <c r="L889" t="s">
        <v>20095</v>
      </c>
      <c r="M889">
        <v>1</v>
      </c>
    </row>
    <row r="890" spans="1:13" x14ac:dyDescent="0.3">
      <c r="A890" t="s">
        <v>21873</v>
      </c>
      <c r="B890" s="1">
        <v>44561</v>
      </c>
      <c r="C890">
        <v>87445</v>
      </c>
      <c r="D890" t="s">
        <v>44</v>
      </c>
      <c r="E890" t="s">
        <v>21874</v>
      </c>
      <c r="F890" s="1">
        <v>44604</v>
      </c>
      <c r="G890" t="s">
        <v>7380</v>
      </c>
      <c r="H890">
        <v>0</v>
      </c>
      <c r="I890">
        <v>1</v>
      </c>
      <c r="J890">
        <v>43</v>
      </c>
      <c r="K890">
        <v>0</v>
      </c>
      <c r="L890" t="s">
        <v>20095</v>
      </c>
      <c r="M890">
        <v>0</v>
      </c>
    </row>
    <row r="891" spans="1:13" x14ac:dyDescent="0.3">
      <c r="A891" t="s">
        <v>21875</v>
      </c>
      <c r="B891" s="1">
        <v>44539</v>
      </c>
      <c r="C891">
        <v>32456</v>
      </c>
      <c r="D891" t="s">
        <v>20093</v>
      </c>
      <c r="E891" t="s">
        <v>21876</v>
      </c>
      <c r="F891" s="1">
        <v>44574</v>
      </c>
      <c r="G891" t="s">
        <v>19586</v>
      </c>
      <c r="H891">
        <v>0</v>
      </c>
      <c r="I891">
        <v>0</v>
      </c>
      <c r="J891">
        <v>35</v>
      </c>
      <c r="K891">
        <v>0</v>
      </c>
      <c r="L891" t="s">
        <v>20095</v>
      </c>
      <c r="M891">
        <v>1</v>
      </c>
    </row>
    <row r="892" spans="1:13" x14ac:dyDescent="0.3">
      <c r="A892" t="s">
        <v>21877</v>
      </c>
      <c r="B892" s="1">
        <v>45368</v>
      </c>
      <c r="C892">
        <v>69307</v>
      </c>
      <c r="D892" t="s">
        <v>44</v>
      </c>
      <c r="E892" t="s">
        <v>21878</v>
      </c>
      <c r="F892" s="1">
        <v>45447</v>
      </c>
      <c r="G892" t="s">
        <v>2763</v>
      </c>
      <c r="H892">
        <v>0</v>
      </c>
      <c r="I892">
        <v>1</v>
      </c>
      <c r="J892">
        <v>79</v>
      </c>
      <c r="K892">
        <v>0</v>
      </c>
      <c r="L892" t="s">
        <v>20095</v>
      </c>
      <c r="M892">
        <v>0</v>
      </c>
    </row>
    <row r="893" spans="1:13" x14ac:dyDescent="0.3">
      <c r="A893" t="s">
        <v>21879</v>
      </c>
      <c r="B893" s="1">
        <v>44710</v>
      </c>
      <c r="C893">
        <v>86843</v>
      </c>
      <c r="D893" t="s">
        <v>44</v>
      </c>
      <c r="E893" t="s">
        <v>21880</v>
      </c>
      <c r="F893" s="1">
        <v>44726</v>
      </c>
      <c r="G893" t="s">
        <v>6638</v>
      </c>
      <c r="H893">
        <v>0</v>
      </c>
      <c r="I893">
        <v>1</v>
      </c>
      <c r="J893">
        <v>16</v>
      </c>
      <c r="K893">
        <v>0</v>
      </c>
      <c r="L893" t="s">
        <v>20095</v>
      </c>
      <c r="M893">
        <v>0</v>
      </c>
    </row>
    <row r="894" spans="1:13" x14ac:dyDescent="0.3">
      <c r="A894" t="s">
        <v>21881</v>
      </c>
      <c r="B894" s="1">
        <v>44109</v>
      </c>
      <c r="C894">
        <v>34162</v>
      </c>
      <c r="D894" t="s">
        <v>20106</v>
      </c>
      <c r="E894" t="s">
        <v>21882</v>
      </c>
      <c r="F894" s="1">
        <v>44198</v>
      </c>
      <c r="G894" t="s">
        <v>14178</v>
      </c>
      <c r="H894">
        <v>0</v>
      </c>
      <c r="I894">
        <v>0</v>
      </c>
      <c r="J894">
        <v>89</v>
      </c>
      <c r="K894">
        <v>0</v>
      </c>
      <c r="L894" t="s">
        <v>20095</v>
      </c>
      <c r="M894">
        <v>0</v>
      </c>
    </row>
    <row r="895" spans="1:13" x14ac:dyDescent="0.3">
      <c r="A895" t="s">
        <v>21883</v>
      </c>
      <c r="B895" s="1">
        <v>44339</v>
      </c>
      <c r="C895">
        <v>95685</v>
      </c>
      <c r="D895" t="s">
        <v>20093</v>
      </c>
      <c r="E895" t="s">
        <v>21884</v>
      </c>
      <c r="F895" s="1">
        <v>44409</v>
      </c>
      <c r="G895" t="s">
        <v>1288</v>
      </c>
      <c r="H895">
        <v>0</v>
      </c>
      <c r="I895">
        <v>1</v>
      </c>
      <c r="J895">
        <v>70</v>
      </c>
      <c r="K895">
        <v>0</v>
      </c>
      <c r="L895" t="s">
        <v>20095</v>
      </c>
      <c r="M895">
        <v>1</v>
      </c>
    </row>
    <row r="896" spans="1:13" x14ac:dyDescent="0.3">
      <c r="A896" t="s">
        <v>21885</v>
      </c>
      <c r="B896" s="1">
        <v>45595</v>
      </c>
      <c r="C896">
        <v>59768</v>
      </c>
      <c r="D896" t="s">
        <v>20093</v>
      </c>
      <c r="E896" t="s">
        <v>21886</v>
      </c>
      <c r="F896" s="1"/>
      <c r="G896" t="s">
        <v>16433</v>
      </c>
      <c r="H896">
        <v>1</v>
      </c>
      <c r="I896">
        <v>1</v>
      </c>
      <c r="K896">
        <v>1</v>
      </c>
      <c r="L896" t="s">
        <v>20095</v>
      </c>
      <c r="M896">
        <v>1</v>
      </c>
    </row>
    <row r="897" spans="1:13" x14ac:dyDescent="0.3">
      <c r="A897" t="s">
        <v>21887</v>
      </c>
      <c r="B897" s="1">
        <v>44230</v>
      </c>
      <c r="C897">
        <v>40175</v>
      </c>
      <c r="D897" t="s">
        <v>20106</v>
      </c>
      <c r="E897" t="s">
        <v>21888</v>
      </c>
      <c r="F897" s="1">
        <v>44257</v>
      </c>
      <c r="G897" t="s">
        <v>2036</v>
      </c>
      <c r="H897">
        <v>0</v>
      </c>
      <c r="I897">
        <v>0</v>
      </c>
      <c r="J897">
        <v>27</v>
      </c>
      <c r="K897">
        <v>0</v>
      </c>
      <c r="L897" t="s">
        <v>20095</v>
      </c>
      <c r="M897">
        <v>0</v>
      </c>
    </row>
    <row r="898" spans="1:13" x14ac:dyDescent="0.3">
      <c r="A898" t="s">
        <v>21889</v>
      </c>
      <c r="B898" s="1">
        <v>44711</v>
      </c>
      <c r="C898">
        <v>41294</v>
      </c>
      <c r="D898" t="s">
        <v>20106</v>
      </c>
      <c r="E898" t="s">
        <v>21890</v>
      </c>
      <c r="F898" s="1">
        <v>44763</v>
      </c>
      <c r="G898" t="s">
        <v>17815</v>
      </c>
      <c r="H898">
        <v>0</v>
      </c>
      <c r="I898">
        <v>0</v>
      </c>
      <c r="J898">
        <v>52</v>
      </c>
      <c r="K898">
        <v>0</v>
      </c>
      <c r="L898" t="s">
        <v>20095</v>
      </c>
      <c r="M898">
        <v>0</v>
      </c>
    </row>
    <row r="899" spans="1:13" x14ac:dyDescent="0.3">
      <c r="A899" t="s">
        <v>21891</v>
      </c>
      <c r="B899" s="1">
        <v>44064</v>
      </c>
      <c r="C899">
        <v>16475</v>
      </c>
      <c r="D899" t="s">
        <v>44</v>
      </c>
      <c r="E899" t="s">
        <v>21892</v>
      </c>
      <c r="F899" s="1">
        <v>44137</v>
      </c>
      <c r="G899" t="s">
        <v>5494</v>
      </c>
      <c r="H899">
        <v>0</v>
      </c>
      <c r="I899">
        <v>0</v>
      </c>
      <c r="J899">
        <v>73</v>
      </c>
      <c r="K899">
        <v>0</v>
      </c>
      <c r="L899" t="s">
        <v>20100</v>
      </c>
      <c r="M899">
        <v>0</v>
      </c>
    </row>
    <row r="900" spans="1:13" x14ac:dyDescent="0.3">
      <c r="A900" t="s">
        <v>21893</v>
      </c>
      <c r="B900" s="1">
        <v>44592</v>
      </c>
      <c r="C900">
        <v>85039</v>
      </c>
      <c r="D900" t="s">
        <v>20093</v>
      </c>
      <c r="E900" t="s">
        <v>21894</v>
      </c>
      <c r="F900" s="1">
        <v>44621</v>
      </c>
      <c r="G900" t="s">
        <v>6873</v>
      </c>
      <c r="H900">
        <v>0</v>
      </c>
      <c r="I900">
        <v>1</v>
      </c>
      <c r="J900">
        <v>29</v>
      </c>
      <c r="K900">
        <v>0</v>
      </c>
      <c r="L900" t="s">
        <v>20095</v>
      </c>
      <c r="M900">
        <v>1</v>
      </c>
    </row>
    <row r="901" spans="1:13" x14ac:dyDescent="0.3">
      <c r="A901" t="s">
        <v>21895</v>
      </c>
      <c r="B901" s="1">
        <v>44939</v>
      </c>
      <c r="C901">
        <v>10372</v>
      </c>
      <c r="D901" t="s">
        <v>20093</v>
      </c>
      <c r="E901" t="s">
        <v>21896</v>
      </c>
      <c r="F901" s="1">
        <v>45005</v>
      </c>
      <c r="G901" t="s">
        <v>10366</v>
      </c>
      <c r="H901">
        <v>0</v>
      </c>
      <c r="I901">
        <v>0</v>
      </c>
      <c r="J901">
        <v>66</v>
      </c>
      <c r="K901">
        <v>0</v>
      </c>
      <c r="L901" t="s">
        <v>20100</v>
      </c>
      <c r="M901">
        <v>1</v>
      </c>
    </row>
    <row r="902" spans="1:13" x14ac:dyDescent="0.3">
      <c r="A902" t="s">
        <v>21897</v>
      </c>
      <c r="B902" s="1">
        <v>44935</v>
      </c>
      <c r="C902">
        <v>60544</v>
      </c>
      <c r="D902" t="s">
        <v>44</v>
      </c>
      <c r="E902" t="s">
        <v>21898</v>
      </c>
      <c r="F902" s="1">
        <v>44966</v>
      </c>
      <c r="G902" t="s">
        <v>14857</v>
      </c>
      <c r="H902">
        <v>0</v>
      </c>
      <c r="I902">
        <v>1</v>
      </c>
      <c r="J902">
        <v>31</v>
      </c>
      <c r="K902">
        <v>0</v>
      </c>
      <c r="L902" t="s">
        <v>20095</v>
      </c>
      <c r="M902">
        <v>0</v>
      </c>
    </row>
    <row r="903" spans="1:13" x14ac:dyDescent="0.3">
      <c r="A903" t="s">
        <v>21899</v>
      </c>
      <c r="B903" s="1">
        <v>44326</v>
      </c>
      <c r="C903">
        <v>30582</v>
      </c>
      <c r="D903" t="s">
        <v>44</v>
      </c>
      <c r="E903" t="s">
        <v>21900</v>
      </c>
      <c r="F903" s="1">
        <v>44409</v>
      </c>
      <c r="G903" t="s">
        <v>440</v>
      </c>
      <c r="H903">
        <v>0</v>
      </c>
      <c r="I903">
        <v>0</v>
      </c>
      <c r="J903">
        <v>83</v>
      </c>
      <c r="K903">
        <v>0</v>
      </c>
      <c r="L903" t="s">
        <v>20095</v>
      </c>
      <c r="M903">
        <v>0</v>
      </c>
    </row>
    <row r="904" spans="1:13" x14ac:dyDescent="0.3">
      <c r="A904" t="s">
        <v>21901</v>
      </c>
      <c r="B904" s="1">
        <v>44937</v>
      </c>
      <c r="C904">
        <v>87857</v>
      </c>
      <c r="D904" t="s">
        <v>20106</v>
      </c>
      <c r="E904" t="s">
        <v>21902</v>
      </c>
      <c r="F904" s="1"/>
      <c r="G904" t="s">
        <v>8455</v>
      </c>
      <c r="H904">
        <v>1</v>
      </c>
      <c r="I904">
        <v>1</v>
      </c>
      <c r="K904">
        <v>1</v>
      </c>
      <c r="L904" t="s">
        <v>20095</v>
      </c>
      <c r="M904">
        <v>0</v>
      </c>
    </row>
    <row r="905" spans="1:13" x14ac:dyDescent="0.3">
      <c r="A905" t="s">
        <v>21903</v>
      </c>
      <c r="B905" s="1">
        <v>44823</v>
      </c>
      <c r="C905">
        <v>41326</v>
      </c>
      <c r="D905" t="s">
        <v>20093</v>
      </c>
      <c r="E905" t="s">
        <v>21904</v>
      </c>
      <c r="F905" s="1">
        <v>44871</v>
      </c>
      <c r="G905" t="s">
        <v>14955</v>
      </c>
      <c r="H905">
        <v>0</v>
      </c>
      <c r="I905">
        <v>0</v>
      </c>
      <c r="J905">
        <v>48</v>
      </c>
      <c r="K905">
        <v>0</v>
      </c>
      <c r="L905" t="s">
        <v>20095</v>
      </c>
      <c r="M905">
        <v>1</v>
      </c>
    </row>
    <row r="906" spans="1:13" x14ac:dyDescent="0.3">
      <c r="A906" t="s">
        <v>21905</v>
      </c>
      <c r="B906" s="1">
        <v>45346</v>
      </c>
      <c r="C906">
        <v>62065</v>
      </c>
      <c r="D906" t="s">
        <v>20106</v>
      </c>
      <c r="E906" t="s">
        <v>21906</v>
      </c>
      <c r="F906" s="1">
        <v>45365</v>
      </c>
      <c r="G906" t="s">
        <v>3588</v>
      </c>
      <c r="H906">
        <v>0</v>
      </c>
      <c r="I906">
        <v>1</v>
      </c>
      <c r="J906">
        <v>19</v>
      </c>
      <c r="K906">
        <v>0</v>
      </c>
      <c r="L906" t="s">
        <v>20095</v>
      </c>
      <c r="M906">
        <v>0</v>
      </c>
    </row>
    <row r="907" spans="1:13" x14ac:dyDescent="0.3">
      <c r="A907" t="s">
        <v>21907</v>
      </c>
      <c r="B907" s="1">
        <v>45375</v>
      </c>
      <c r="C907">
        <v>20326</v>
      </c>
      <c r="D907" t="s">
        <v>20093</v>
      </c>
      <c r="E907" t="s">
        <v>21908</v>
      </c>
      <c r="F907" s="1"/>
      <c r="G907" t="s">
        <v>6320</v>
      </c>
      <c r="H907">
        <v>1</v>
      </c>
      <c r="I907">
        <v>0</v>
      </c>
      <c r="K907">
        <v>1</v>
      </c>
      <c r="L907" t="s">
        <v>20095</v>
      </c>
      <c r="M907">
        <v>1</v>
      </c>
    </row>
    <row r="908" spans="1:13" x14ac:dyDescent="0.3">
      <c r="A908" t="s">
        <v>21909</v>
      </c>
      <c r="B908" s="1">
        <v>44810</v>
      </c>
      <c r="C908">
        <v>55094</v>
      </c>
      <c r="D908" t="s">
        <v>20093</v>
      </c>
      <c r="E908" t="s">
        <v>21910</v>
      </c>
      <c r="F908" s="1">
        <v>44900</v>
      </c>
      <c r="G908" t="s">
        <v>4997</v>
      </c>
      <c r="H908">
        <v>0</v>
      </c>
      <c r="I908">
        <v>1</v>
      </c>
      <c r="J908">
        <v>90</v>
      </c>
      <c r="K908">
        <v>0</v>
      </c>
      <c r="L908" t="s">
        <v>20095</v>
      </c>
      <c r="M908">
        <v>1</v>
      </c>
    </row>
    <row r="909" spans="1:13" x14ac:dyDescent="0.3">
      <c r="A909" t="s">
        <v>21911</v>
      </c>
      <c r="B909" s="1">
        <v>45393</v>
      </c>
      <c r="C909">
        <v>97984</v>
      </c>
      <c r="D909" t="s">
        <v>20106</v>
      </c>
      <c r="E909" t="s">
        <v>21912</v>
      </c>
      <c r="F909" s="1">
        <v>45475</v>
      </c>
      <c r="G909" t="s">
        <v>3611</v>
      </c>
      <c r="H909">
        <v>0</v>
      </c>
      <c r="I909">
        <v>1</v>
      </c>
      <c r="J909">
        <v>82</v>
      </c>
      <c r="K909">
        <v>0</v>
      </c>
      <c r="L909" t="s">
        <v>20095</v>
      </c>
      <c r="M909">
        <v>0</v>
      </c>
    </row>
    <row r="910" spans="1:13" x14ac:dyDescent="0.3">
      <c r="A910" t="s">
        <v>21913</v>
      </c>
      <c r="B910" s="1">
        <v>45512</v>
      </c>
      <c r="C910">
        <v>43964</v>
      </c>
      <c r="D910" t="s">
        <v>20093</v>
      </c>
      <c r="E910" t="s">
        <v>21914</v>
      </c>
      <c r="F910" s="1"/>
      <c r="G910" t="s">
        <v>1823</v>
      </c>
      <c r="H910">
        <v>1</v>
      </c>
      <c r="I910">
        <v>0</v>
      </c>
      <c r="K910">
        <v>1</v>
      </c>
      <c r="L910" t="s">
        <v>20095</v>
      </c>
      <c r="M910">
        <v>1</v>
      </c>
    </row>
    <row r="911" spans="1:13" x14ac:dyDescent="0.3">
      <c r="A911" t="s">
        <v>21915</v>
      </c>
      <c r="B911" s="1">
        <v>45139</v>
      </c>
      <c r="C911">
        <v>65850</v>
      </c>
      <c r="D911" t="s">
        <v>20093</v>
      </c>
      <c r="E911" t="s">
        <v>21916</v>
      </c>
      <c r="F911" s="1">
        <v>45217</v>
      </c>
      <c r="G911" t="s">
        <v>7165</v>
      </c>
      <c r="H911">
        <v>0</v>
      </c>
      <c r="I911">
        <v>1</v>
      </c>
      <c r="J911">
        <v>78</v>
      </c>
      <c r="K911">
        <v>0</v>
      </c>
      <c r="L911" t="s">
        <v>20095</v>
      </c>
      <c r="M911">
        <v>1</v>
      </c>
    </row>
    <row r="912" spans="1:13" x14ac:dyDescent="0.3">
      <c r="A912" t="s">
        <v>21917</v>
      </c>
      <c r="B912" s="1">
        <v>44993</v>
      </c>
      <c r="C912">
        <v>46538</v>
      </c>
      <c r="D912" t="s">
        <v>44</v>
      </c>
      <c r="E912" t="s">
        <v>21918</v>
      </c>
      <c r="F912" s="1"/>
      <c r="G912" t="s">
        <v>16164</v>
      </c>
      <c r="H912">
        <v>1</v>
      </c>
      <c r="I912">
        <v>0</v>
      </c>
      <c r="K912">
        <v>1</v>
      </c>
      <c r="L912" t="s">
        <v>20095</v>
      </c>
      <c r="M912">
        <v>0</v>
      </c>
    </row>
    <row r="913" spans="1:13" x14ac:dyDescent="0.3">
      <c r="A913" t="s">
        <v>21919</v>
      </c>
      <c r="B913" s="1">
        <v>44255</v>
      </c>
      <c r="C913">
        <v>50922</v>
      </c>
      <c r="D913" t="s">
        <v>44</v>
      </c>
      <c r="E913" t="s">
        <v>21920</v>
      </c>
      <c r="F913" s="1"/>
      <c r="G913" t="s">
        <v>5601</v>
      </c>
      <c r="H913">
        <v>1</v>
      </c>
      <c r="I913">
        <v>1</v>
      </c>
      <c r="K913">
        <v>1</v>
      </c>
      <c r="L913" t="s">
        <v>20095</v>
      </c>
      <c r="M913">
        <v>0</v>
      </c>
    </row>
    <row r="914" spans="1:13" x14ac:dyDescent="0.3">
      <c r="A914" t="s">
        <v>21921</v>
      </c>
      <c r="B914" s="1">
        <v>44678</v>
      </c>
      <c r="C914">
        <v>2223</v>
      </c>
      <c r="D914" t="s">
        <v>20093</v>
      </c>
      <c r="E914" t="s">
        <v>21922</v>
      </c>
      <c r="F914" s="1">
        <v>44761</v>
      </c>
      <c r="G914" t="s">
        <v>15923</v>
      </c>
      <c r="H914">
        <v>0</v>
      </c>
      <c r="I914">
        <v>0</v>
      </c>
      <c r="J914">
        <v>83</v>
      </c>
      <c r="K914">
        <v>0</v>
      </c>
      <c r="L914" t="s">
        <v>20138</v>
      </c>
      <c r="M914">
        <v>1</v>
      </c>
    </row>
    <row r="915" spans="1:13" x14ac:dyDescent="0.3">
      <c r="A915" t="s">
        <v>21923</v>
      </c>
      <c r="B915" s="1">
        <v>44363</v>
      </c>
      <c r="C915">
        <v>13740</v>
      </c>
      <c r="D915" t="s">
        <v>20106</v>
      </c>
      <c r="E915" t="s">
        <v>21924</v>
      </c>
      <c r="F915" s="1">
        <v>44379</v>
      </c>
      <c r="G915" t="s">
        <v>11583</v>
      </c>
      <c r="H915">
        <v>0</v>
      </c>
      <c r="I915">
        <v>0</v>
      </c>
      <c r="J915">
        <v>16</v>
      </c>
      <c r="K915">
        <v>0</v>
      </c>
      <c r="L915" t="s">
        <v>20100</v>
      </c>
      <c r="M915">
        <v>0</v>
      </c>
    </row>
    <row r="916" spans="1:13" x14ac:dyDescent="0.3">
      <c r="A916" t="s">
        <v>21925</v>
      </c>
      <c r="B916" s="1">
        <v>45590</v>
      </c>
      <c r="C916">
        <v>94787</v>
      </c>
      <c r="D916" t="s">
        <v>20106</v>
      </c>
      <c r="E916" t="s">
        <v>21926</v>
      </c>
      <c r="F916" s="1">
        <v>45618</v>
      </c>
      <c r="G916" t="s">
        <v>7614</v>
      </c>
      <c r="H916">
        <v>0</v>
      </c>
      <c r="I916">
        <v>1</v>
      </c>
      <c r="J916">
        <v>28</v>
      </c>
      <c r="K916">
        <v>0</v>
      </c>
      <c r="L916" t="s">
        <v>20095</v>
      </c>
      <c r="M916">
        <v>0</v>
      </c>
    </row>
    <row r="917" spans="1:13" x14ac:dyDescent="0.3">
      <c r="A917" t="s">
        <v>21927</v>
      </c>
      <c r="B917" s="1">
        <v>45355</v>
      </c>
      <c r="C917">
        <v>53089</v>
      </c>
      <c r="D917" t="s">
        <v>20106</v>
      </c>
      <c r="E917" t="s">
        <v>21928</v>
      </c>
      <c r="F917" s="1">
        <v>45369</v>
      </c>
      <c r="G917" t="s">
        <v>11152</v>
      </c>
      <c r="H917">
        <v>0</v>
      </c>
      <c r="I917">
        <v>1</v>
      </c>
      <c r="J917">
        <v>14</v>
      </c>
      <c r="K917">
        <v>0</v>
      </c>
      <c r="L917" t="s">
        <v>20095</v>
      </c>
      <c r="M917">
        <v>0</v>
      </c>
    </row>
    <row r="918" spans="1:13" x14ac:dyDescent="0.3">
      <c r="A918" t="s">
        <v>21929</v>
      </c>
      <c r="B918" s="1">
        <v>44653</v>
      </c>
      <c r="C918">
        <v>2113</v>
      </c>
      <c r="D918" t="s">
        <v>20093</v>
      </c>
      <c r="E918" t="s">
        <v>21930</v>
      </c>
      <c r="F918" s="1">
        <v>44680</v>
      </c>
      <c r="G918" t="s">
        <v>14303</v>
      </c>
      <c r="H918">
        <v>0</v>
      </c>
      <c r="I918">
        <v>0</v>
      </c>
      <c r="J918">
        <v>27</v>
      </c>
      <c r="K918">
        <v>0</v>
      </c>
      <c r="L918" t="s">
        <v>20138</v>
      </c>
      <c r="M918">
        <v>1</v>
      </c>
    </row>
    <row r="919" spans="1:13" x14ac:dyDescent="0.3">
      <c r="A919" t="s">
        <v>21931</v>
      </c>
      <c r="B919" s="1">
        <v>44688</v>
      </c>
      <c r="C919">
        <v>14285</v>
      </c>
      <c r="D919" t="s">
        <v>20106</v>
      </c>
      <c r="E919" t="s">
        <v>21932</v>
      </c>
      <c r="F919" s="1"/>
      <c r="G919" t="s">
        <v>6708</v>
      </c>
      <c r="H919">
        <v>1</v>
      </c>
      <c r="I919">
        <v>0</v>
      </c>
      <c r="K919">
        <v>1</v>
      </c>
      <c r="L919" t="s">
        <v>20100</v>
      </c>
      <c r="M919">
        <v>0</v>
      </c>
    </row>
    <row r="920" spans="1:13" x14ac:dyDescent="0.3">
      <c r="A920" t="s">
        <v>21933</v>
      </c>
      <c r="B920" s="1">
        <v>44732</v>
      </c>
      <c r="C920">
        <v>80314</v>
      </c>
      <c r="D920" t="s">
        <v>20093</v>
      </c>
      <c r="E920" t="s">
        <v>21934</v>
      </c>
      <c r="F920" s="1">
        <v>44812</v>
      </c>
      <c r="G920" t="s">
        <v>15305</v>
      </c>
      <c r="H920">
        <v>0</v>
      </c>
      <c r="I920">
        <v>1</v>
      </c>
      <c r="J920">
        <v>80</v>
      </c>
      <c r="K920">
        <v>0</v>
      </c>
      <c r="L920" t="s">
        <v>20095</v>
      </c>
      <c r="M920">
        <v>1</v>
      </c>
    </row>
    <row r="921" spans="1:13" x14ac:dyDescent="0.3">
      <c r="A921" t="s">
        <v>21935</v>
      </c>
      <c r="B921" s="1">
        <v>44405</v>
      </c>
      <c r="C921">
        <v>63947</v>
      </c>
      <c r="D921" t="s">
        <v>20106</v>
      </c>
      <c r="E921" t="s">
        <v>21936</v>
      </c>
      <c r="F921" s="1">
        <v>44472</v>
      </c>
      <c r="G921" t="s">
        <v>15418</v>
      </c>
      <c r="H921">
        <v>0</v>
      </c>
      <c r="I921">
        <v>1</v>
      </c>
      <c r="J921">
        <v>67</v>
      </c>
      <c r="K921">
        <v>0</v>
      </c>
      <c r="L921" t="s">
        <v>20095</v>
      </c>
      <c r="M921">
        <v>0</v>
      </c>
    </row>
    <row r="922" spans="1:13" x14ac:dyDescent="0.3">
      <c r="A922" t="s">
        <v>21937</v>
      </c>
      <c r="B922" s="1">
        <v>44466</v>
      </c>
      <c r="C922">
        <v>15770</v>
      </c>
      <c r="D922" t="s">
        <v>20093</v>
      </c>
      <c r="E922" t="s">
        <v>21938</v>
      </c>
      <c r="F922" s="1">
        <v>44532</v>
      </c>
      <c r="G922" t="s">
        <v>6769</v>
      </c>
      <c r="H922">
        <v>0</v>
      </c>
      <c r="I922">
        <v>0</v>
      </c>
      <c r="J922">
        <v>66</v>
      </c>
      <c r="K922">
        <v>0</v>
      </c>
      <c r="L922" t="s">
        <v>20100</v>
      </c>
      <c r="M922">
        <v>1</v>
      </c>
    </row>
    <row r="923" spans="1:13" x14ac:dyDescent="0.3">
      <c r="A923" t="s">
        <v>21939</v>
      </c>
      <c r="B923" s="1">
        <v>44131</v>
      </c>
      <c r="C923">
        <v>34827</v>
      </c>
      <c r="D923" t="s">
        <v>44</v>
      </c>
      <c r="E923" t="s">
        <v>21940</v>
      </c>
      <c r="F923" s="1">
        <v>44163</v>
      </c>
      <c r="G923" t="s">
        <v>1407</v>
      </c>
      <c r="H923">
        <v>0</v>
      </c>
      <c r="I923">
        <v>0</v>
      </c>
      <c r="J923">
        <v>32</v>
      </c>
      <c r="K923">
        <v>0</v>
      </c>
      <c r="L923" t="s">
        <v>20095</v>
      </c>
      <c r="M923">
        <v>0</v>
      </c>
    </row>
    <row r="924" spans="1:13" x14ac:dyDescent="0.3">
      <c r="A924" t="s">
        <v>21941</v>
      </c>
      <c r="B924" s="1">
        <v>43935</v>
      </c>
      <c r="C924">
        <v>27582</v>
      </c>
      <c r="D924" t="s">
        <v>44</v>
      </c>
      <c r="E924" t="s">
        <v>21942</v>
      </c>
      <c r="F924" s="1">
        <v>44017</v>
      </c>
      <c r="G924" t="s">
        <v>10642</v>
      </c>
      <c r="H924">
        <v>0</v>
      </c>
      <c r="I924">
        <v>0</v>
      </c>
      <c r="J924">
        <v>82</v>
      </c>
      <c r="K924">
        <v>0</v>
      </c>
      <c r="L924" t="s">
        <v>20095</v>
      </c>
      <c r="M924">
        <v>0</v>
      </c>
    </row>
    <row r="925" spans="1:13" x14ac:dyDescent="0.3">
      <c r="A925" t="s">
        <v>21943</v>
      </c>
      <c r="B925" s="1">
        <v>44606</v>
      </c>
      <c r="C925">
        <v>42577</v>
      </c>
      <c r="D925" t="s">
        <v>44</v>
      </c>
      <c r="E925" t="s">
        <v>21944</v>
      </c>
      <c r="F925" s="1"/>
      <c r="G925" t="s">
        <v>18718</v>
      </c>
      <c r="H925">
        <v>1</v>
      </c>
      <c r="I925">
        <v>0</v>
      </c>
      <c r="K925">
        <v>1</v>
      </c>
      <c r="L925" t="s">
        <v>20095</v>
      </c>
      <c r="M925">
        <v>0</v>
      </c>
    </row>
    <row r="926" spans="1:13" x14ac:dyDescent="0.3">
      <c r="A926" t="s">
        <v>21945</v>
      </c>
      <c r="B926" s="1">
        <v>44591</v>
      </c>
      <c r="C926">
        <v>71247</v>
      </c>
      <c r="D926" t="s">
        <v>44</v>
      </c>
      <c r="E926" t="s">
        <v>21946</v>
      </c>
      <c r="F926" s="1"/>
      <c r="G926" t="s">
        <v>10724</v>
      </c>
      <c r="H926">
        <v>1</v>
      </c>
      <c r="I926">
        <v>1</v>
      </c>
      <c r="K926">
        <v>1</v>
      </c>
      <c r="L926" t="s">
        <v>20095</v>
      </c>
      <c r="M926">
        <v>0</v>
      </c>
    </row>
    <row r="927" spans="1:13" x14ac:dyDescent="0.3">
      <c r="A927" t="s">
        <v>21947</v>
      </c>
      <c r="B927" s="1">
        <v>44649</v>
      </c>
      <c r="C927">
        <v>23032</v>
      </c>
      <c r="D927" t="s">
        <v>20106</v>
      </c>
      <c r="E927" t="s">
        <v>21948</v>
      </c>
      <c r="F927" s="1">
        <v>44706</v>
      </c>
      <c r="G927" t="s">
        <v>19092</v>
      </c>
      <c r="H927">
        <v>0</v>
      </c>
      <c r="I927">
        <v>0</v>
      </c>
      <c r="J927">
        <v>57</v>
      </c>
      <c r="K927">
        <v>0</v>
      </c>
      <c r="L927" t="s">
        <v>20095</v>
      </c>
      <c r="M927">
        <v>0</v>
      </c>
    </row>
    <row r="928" spans="1:13" x14ac:dyDescent="0.3">
      <c r="A928" t="s">
        <v>21949</v>
      </c>
      <c r="B928" s="1">
        <v>44903</v>
      </c>
      <c r="C928">
        <v>41355</v>
      </c>
      <c r="D928" t="s">
        <v>44</v>
      </c>
      <c r="E928" t="s">
        <v>21950</v>
      </c>
      <c r="F928" s="1">
        <v>44992</v>
      </c>
      <c r="G928" t="s">
        <v>932</v>
      </c>
      <c r="H928">
        <v>0</v>
      </c>
      <c r="I928">
        <v>0</v>
      </c>
      <c r="J928">
        <v>89</v>
      </c>
      <c r="K928">
        <v>0</v>
      </c>
      <c r="L928" t="s">
        <v>20095</v>
      </c>
      <c r="M928">
        <v>0</v>
      </c>
    </row>
    <row r="929" spans="1:13" x14ac:dyDescent="0.3">
      <c r="A929" t="s">
        <v>21951</v>
      </c>
      <c r="B929" s="1">
        <v>44433</v>
      </c>
      <c r="C929">
        <v>41318</v>
      </c>
      <c r="D929" t="s">
        <v>44</v>
      </c>
      <c r="E929" t="s">
        <v>21952</v>
      </c>
      <c r="F929" s="1">
        <v>44515</v>
      </c>
      <c r="G929" t="s">
        <v>17093</v>
      </c>
      <c r="H929">
        <v>0</v>
      </c>
      <c r="I929">
        <v>0</v>
      </c>
      <c r="J929">
        <v>82</v>
      </c>
      <c r="K929">
        <v>0</v>
      </c>
      <c r="L929" t="s">
        <v>20095</v>
      </c>
      <c r="M929">
        <v>0</v>
      </c>
    </row>
    <row r="930" spans="1:13" x14ac:dyDescent="0.3">
      <c r="A930" t="s">
        <v>21953</v>
      </c>
      <c r="B930" s="1">
        <v>44919</v>
      </c>
      <c r="C930">
        <v>9905</v>
      </c>
      <c r="D930" t="s">
        <v>44</v>
      </c>
      <c r="E930" t="s">
        <v>21954</v>
      </c>
      <c r="F930" s="1">
        <v>44980</v>
      </c>
      <c r="G930" t="s">
        <v>13221</v>
      </c>
      <c r="H930">
        <v>0</v>
      </c>
      <c r="I930">
        <v>0</v>
      </c>
      <c r="J930">
        <v>61</v>
      </c>
      <c r="K930">
        <v>0</v>
      </c>
      <c r="L930" t="s">
        <v>20100</v>
      </c>
      <c r="M930">
        <v>0</v>
      </c>
    </row>
    <row r="931" spans="1:13" x14ac:dyDescent="0.3">
      <c r="A931" t="s">
        <v>21955</v>
      </c>
      <c r="B931" s="1">
        <v>43987</v>
      </c>
      <c r="C931">
        <v>24061</v>
      </c>
      <c r="D931" t="s">
        <v>44</v>
      </c>
      <c r="E931" t="s">
        <v>21956</v>
      </c>
      <c r="F931" s="1">
        <v>44019</v>
      </c>
      <c r="G931" t="s">
        <v>3193</v>
      </c>
      <c r="H931">
        <v>0</v>
      </c>
      <c r="I931">
        <v>0</v>
      </c>
      <c r="J931">
        <v>32</v>
      </c>
      <c r="K931">
        <v>0</v>
      </c>
      <c r="L931" t="s">
        <v>20095</v>
      </c>
      <c r="M931">
        <v>0</v>
      </c>
    </row>
    <row r="932" spans="1:13" x14ac:dyDescent="0.3">
      <c r="A932" t="s">
        <v>21957</v>
      </c>
      <c r="B932" s="1">
        <v>44647</v>
      </c>
      <c r="C932">
        <v>32003</v>
      </c>
      <c r="D932" t="s">
        <v>44</v>
      </c>
      <c r="E932" t="s">
        <v>21958</v>
      </c>
      <c r="F932" s="1">
        <v>44702</v>
      </c>
      <c r="G932" t="s">
        <v>5090</v>
      </c>
      <c r="H932">
        <v>0</v>
      </c>
      <c r="I932">
        <v>0</v>
      </c>
      <c r="J932">
        <v>55</v>
      </c>
      <c r="K932">
        <v>0</v>
      </c>
      <c r="L932" t="s">
        <v>20095</v>
      </c>
      <c r="M932">
        <v>0</v>
      </c>
    </row>
    <row r="933" spans="1:13" x14ac:dyDescent="0.3">
      <c r="A933" t="s">
        <v>21959</v>
      </c>
      <c r="B933" s="1">
        <v>43837</v>
      </c>
      <c r="C933">
        <v>6244</v>
      </c>
      <c r="D933" t="s">
        <v>20106</v>
      </c>
      <c r="E933" t="s">
        <v>21960</v>
      </c>
      <c r="F933" s="1">
        <v>43856</v>
      </c>
      <c r="G933" t="s">
        <v>11736</v>
      </c>
      <c r="H933">
        <v>0</v>
      </c>
      <c r="I933">
        <v>0</v>
      </c>
      <c r="J933">
        <v>19</v>
      </c>
      <c r="K933">
        <v>0</v>
      </c>
      <c r="L933" t="s">
        <v>20100</v>
      </c>
      <c r="M933">
        <v>0</v>
      </c>
    </row>
    <row r="934" spans="1:13" x14ac:dyDescent="0.3">
      <c r="A934" t="s">
        <v>21961</v>
      </c>
      <c r="B934" s="1">
        <v>43975</v>
      </c>
      <c r="C934">
        <v>44669</v>
      </c>
      <c r="D934" t="s">
        <v>20093</v>
      </c>
      <c r="E934" t="s">
        <v>21962</v>
      </c>
      <c r="F934" s="1">
        <v>44023</v>
      </c>
      <c r="G934" t="s">
        <v>12564</v>
      </c>
      <c r="H934">
        <v>0</v>
      </c>
      <c r="I934">
        <v>0</v>
      </c>
      <c r="J934">
        <v>48</v>
      </c>
      <c r="K934">
        <v>0</v>
      </c>
      <c r="L934" t="s">
        <v>20095</v>
      </c>
      <c r="M934">
        <v>1</v>
      </c>
    </row>
    <row r="935" spans="1:13" x14ac:dyDescent="0.3">
      <c r="A935" t="s">
        <v>21963</v>
      </c>
      <c r="B935" s="1">
        <v>44803</v>
      </c>
      <c r="C935">
        <v>74414</v>
      </c>
      <c r="D935" t="s">
        <v>44</v>
      </c>
      <c r="E935" t="s">
        <v>21964</v>
      </c>
      <c r="F935" s="1">
        <v>44884</v>
      </c>
      <c r="G935" t="s">
        <v>12827</v>
      </c>
      <c r="H935">
        <v>0</v>
      </c>
      <c r="I935">
        <v>1</v>
      </c>
      <c r="J935">
        <v>81</v>
      </c>
      <c r="K935">
        <v>0</v>
      </c>
      <c r="L935" t="s">
        <v>20095</v>
      </c>
      <c r="M935">
        <v>0</v>
      </c>
    </row>
    <row r="936" spans="1:13" x14ac:dyDescent="0.3">
      <c r="A936" t="s">
        <v>21965</v>
      </c>
      <c r="B936" s="1">
        <v>45322</v>
      </c>
      <c r="C936">
        <v>13034</v>
      </c>
      <c r="D936" t="s">
        <v>44</v>
      </c>
      <c r="E936" t="s">
        <v>21966</v>
      </c>
      <c r="F936" s="1">
        <v>45363</v>
      </c>
      <c r="G936" t="s">
        <v>1366</v>
      </c>
      <c r="H936">
        <v>0</v>
      </c>
      <c r="I936">
        <v>0</v>
      </c>
      <c r="J936">
        <v>41</v>
      </c>
      <c r="K936">
        <v>0</v>
      </c>
      <c r="L936" t="s">
        <v>20100</v>
      </c>
      <c r="M936">
        <v>0</v>
      </c>
    </row>
    <row r="937" spans="1:13" x14ac:dyDescent="0.3">
      <c r="A937" t="s">
        <v>21967</v>
      </c>
      <c r="B937" s="1">
        <v>45377</v>
      </c>
      <c r="C937">
        <v>75000</v>
      </c>
      <c r="D937" t="s">
        <v>20093</v>
      </c>
      <c r="E937" t="s">
        <v>21968</v>
      </c>
      <c r="F937" s="1"/>
      <c r="G937" t="s">
        <v>9444</v>
      </c>
      <c r="H937">
        <v>1</v>
      </c>
      <c r="I937">
        <v>1</v>
      </c>
      <c r="K937">
        <v>1</v>
      </c>
      <c r="L937" t="s">
        <v>20095</v>
      </c>
      <c r="M937">
        <v>1</v>
      </c>
    </row>
    <row r="938" spans="1:13" x14ac:dyDescent="0.3">
      <c r="A938" t="s">
        <v>21969</v>
      </c>
      <c r="B938" s="1">
        <v>44625</v>
      </c>
      <c r="C938">
        <v>75790</v>
      </c>
      <c r="D938" t="s">
        <v>20106</v>
      </c>
      <c r="E938" t="s">
        <v>21970</v>
      </c>
      <c r="F938" s="1">
        <v>44708</v>
      </c>
      <c r="G938" t="s">
        <v>3122</v>
      </c>
      <c r="H938">
        <v>0</v>
      </c>
      <c r="I938">
        <v>1</v>
      </c>
      <c r="J938">
        <v>83</v>
      </c>
      <c r="K938">
        <v>0</v>
      </c>
      <c r="L938" t="s">
        <v>20095</v>
      </c>
      <c r="M938">
        <v>0</v>
      </c>
    </row>
    <row r="939" spans="1:13" x14ac:dyDescent="0.3">
      <c r="A939" t="s">
        <v>21971</v>
      </c>
      <c r="B939" s="1">
        <v>44899</v>
      </c>
      <c r="C939">
        <v>39822</v>
      </c>
      <c r="D939" t="s">
        <v>20106</v>
      </c>
      <c r="E939" t="s">
        <v>21972</v>
      </c>
      <c r="F939" s="1"/>
      <c r="G939" t="s">
        <v>2537</v>
      </c>
      <c r="H939">
        <v>1</v>
      </c>
      <c r="I939">
        <v>0</v>
      </c>
      <c r="K939">
        <v>1</v>
      </c>
      <c r="L939" t="s">
        <v>20095</v>
      </c>
      <c r="M939">
        <v>0</v>
      </c>
    </row>
    <row r="940" spans="1:13" x14ac:dyDescent="0.3">
      <c r="A940" t="s">
        <v>21973</v>
      </c>
      <c r="B940" s="1">
        <v>45257</v>
      </c>
      <c r="C940">
        <v>98238</v>
      </c>
      <c r="D940" t="s">
        <v>20106</v>
      </c>
      <c r="E940" t="s">
        <v>21974</v>
      </c>
      <c r="F940" s="1">
        <v>45326</v>
      </c>
      <c r="G940" t="s">
        <v>18265</v>
      </c>
      <c r="H940">
        <v>0</v>
      </c>
      <c r="I940">
        <v>1</v>
      </c>
      <c r="J940">
        <v>69</v>
      </c>
      <c r="K940">
        <v>0</v>
      </c>
      <c r="L940" t="s">
        <v>20095</v>
      </c>
      <c r="M940">
        <v>0</v>
      </c>
    </row>
    <row r="941" spans="1:13" x14ac:dyDescent="0.3">
      <c r="A941" t="s">
        <v>21975</v>
      </c>
      <c r="B941" s="1">
        <v>45274</v>
      </c>
      <c r="C941">
        <v>77654</v>
      </c>
      <c r="D941" t="s">
        <v>44</v>
      </c>
      <c r="E941" t="s">
        <v>21976</v>
      </c>
      <c r="F941" s="1"/>
      <c r="G941" t="s">
        <v>11396</v>
      </c>
      <c r="H941">
        <v>1</v>
      </c>
      <c r="I941">
        <v>1</v>
      </c>
      <c r="K941">
        <v>1</v>
      </c>
      <c r="L941" t="s">
        <v>20095</v>
      </c>
      <c r="M941">
        <v>0</v>
      </c>
    </row>
    <row r="942" spans="1:13" x14ac:dyDescent="0.3">
      <c r="A942" t="s">
        <v>21977</v>
      </c>
      <c r="B942" s="1">
        <v>44745</v>
      </c>
      <c r="C942">
        <v>55810</v>
      </c>
      <c r="D942" t="s">
        <v>20093</v>
      </c>
      <c r="E942" t="s">
        <v>21978</v>
      </c>
      <c r="F942" s="1">
        <v>44811</v>
      </c>
      <c r="G942" t="s">
        <v>16723</v>
      </c>
      <c r="H942">
        <v>0</v>
      </c>
      <c r="I942">
        <v>1</v>
      </c>
      <c r="J942">
        <v>66</v>
      </c>
      <c r="K942">
        <v>0</v>
      </c>
      <c r="L942" t="s">
        <v>20095</v>
      </c>
      <c r="M942">
        <v>1</v>
      </c>
    </row>
    <row r="943" spans="1:13" x14ac:dyDescent="0.3">
      <c r="A943" t="s">
        <v>21979</v>
      </c>
      <c r="B943" s="1">
        <v>44554</v>
      </c>
      <c r="C943">
        <v>73121</v>
      </c>
      <c r="D943" t="s">
        <v>20093</v>
      </c>
      <c r="E943" t="s">
        <v>21980</v>
      </c>
      <c r="F943" s="1">
        <v>44601</v>
      </c>
      <c r="G943" t="s">
        <v>715</v>
      </c>
      <c r="H943">
        <v>0</v>
      </c>
      <c r="I943">
        <v>1</v>
      </c>
      <c r="J943">
        <v>47</v>
      </c>
      <c r="K943">
        <v>0</v>
      </c>
      <c r="L943" t="s">
        <v>20095</v>
      </c>
      <c r="M943">
        <v>1</v>
      </c>
    </row>
    <row r="944" spans="1:13" x14ac:dyDescent="0.3">
      <c r="A944" t="s">
        <v>21981</v>
      </c>
      <c r="B944" s="1">
        <v>44679</v>
      </c>
      <c r="C944">
        <v>84578</v>
      </c>
      <c r="D944" t="s">
        <v>20106</v>
      </c>
      <c r="E944" t="s">
        <v>21982</v>
      </c>
      <c r="F944" s="1">
        <v>44766</v>
      </c>
      <c r="G944" t="s">
        <v>11837</v>
      </c>
      <c r="H944">
        <v>0</v>
      </c>
      <c r="I944">
        <v>1</v>
      </c>
      <c r="J944">
        <v>87</v>
      </c>
      <c r="K944">
        <v>0</v>
      </c>
      <c r="L944" t="s">
        <v>20095</v>
      </c>
      <c r="M944">
        <v>0</v>
      </c>
    </row>
    <row r="945" spans="1:13" x14ac:dyDescent="0.3">
      <c r="A945" t="s">
        <v>21983</v>
      </c>
      <c r="B945" s="1">
        <v>44995</v>
      </c>
      <c r="C945">
        <v>23424</v>
      </c>
      <c r="D945" t="s">
        <v>44</v>
      </c>
      <c r="E945" t="s">
        <v>21984</v>
      </c>
      <c r="F945" s="1"/>
      <c r="G945" t="s">
        <v>6370</v>
      </c>
      <c r="H945">
        <v>1</v>
      </c>
      <c r="I945">
        <v>0</v>
      </c>
      <c r="K945">
        <v>1</v>
      </c>
      <c r="L945" t="s">
        <v>20095</v>
      </c>
      <c r="M945">
        <v>0</v>
      </c>
    </row>
    <row r="946" spans="1:13" x14ac:dyDescent="0.3">
      <c r="A946" t="s">
        <v>21985</v>
      </c>
      <c r="B946" s="1">
        <v>45388</v>
      </c>
      <c r="C946">
        <v>39854</v>
      </c>
      <c r="D946" t="s">
        <v>20093</v>
      </c>
      <c r="E946" t="s">
        <v>21986</v>
      </c>
      <c r="F946" s="1">
        <v>45418</v>
      </c>
      <c r="G946" t="s">
        <v>7212</v>
      </c>
      <c r="H946">
        <v>0</v>
      </c>
      <c r="I946">
        <v>0</v>
      </c>
      <c r="J946">
        <v>30</v>
      </c>
      <c r="K946">
        <v>0</v>
      </c>
      <c r="L946" t="s">
        <v>20095</v>
      </c>
      <c r="M946">
        <v>1</v>
      </c>
    </row>
    <row r="947" spans="1:13" x14ac:dyDescent="0.3">
      <c r="A947" t="s">
        <v>21987</v>
      </c>
      <c r="B947" s="1">
        <v>44420</v>
      </c>
      <c r="C947">
        <v>8721</v>
      </c>
      <c r="D947" t="s">
        <v>44</v>
      </c>
      <c r="E947" t="s">
        <v>21988</v>
      </c>
      <c r="F947" s="1"/>
      <c r="G947" t="s">
        <v>3478</v>
      </c>
      <c r="H947">
        <v>1</v>
      </c>
      <c r="I947">
        <v>0</v>
      </c>
      <c r="K947">
        <v>1</v>
      </c>
      <c r="L947" t="s">
        <v>20100</v>
      </c>
      <c r="M947">
        <v>0</v>
      </c>
    </row>
    <row r="948" spans="1:13" x14ac:dyDescent="0.3">
      <c r="A948" t="s">
        <v>21989</v>
      </c>
      <c r="B948" s="1">
        <v>44768</v>
      </c>
      <c r="C948">
        <v>75052</v>
      </c>
      <c r="D948" t="s">
        <v>20106</v>
      </c>
      <c r="E948" t="s">
        <v>21990</v>
      </c>
      <c r="F948" s="1">
        <v>44839</v>
      </c>
      <c r="G948" t="s">
        <v>12066</v>
      </c>
      <c r="H948">
        <v>0</v>
      </c>
      <c r="I948">
        <v>1</v>
      </c>
      <c r="J948">
        <v>71</v>
      </c>
      <c r="K948">
        <v>0</v>
      </c>
      <c r="L948" t="s">
        <v>20095</v>
      </c>
      <c r="M948">
        <v>0</v>
      </c>
    </row>
    <row r="949" spans="1:13" x14ac:dyDescent="0.3">
      <c r="A949" t="s">
        <v>21991</v>
      </c>
      <c r="B949" s="1">
        <v>44603</v>
      </c>
      <c r="C949">
        <v>56660</v>
      </c>
      <c r="D949" t="s">
        <v>20106</v>
      </c>
      <c r="E949" t="s">
        <v>21992</v>
      </c>
      <c r="F949" s="1">
        <v>44614</v>
      </c>
      <c r="G949" t="s">
        <v>18587</v>
      </c>
      <c r="H949">
        <v>0</v>
      </c>
      <c r="I949">
        <v>1</v>
      </c>
      <c r="J949">
        <v>11</v>
      </c>
      <c r="K949">
        <v>0</v>
      </c>
      <c r="L949" t="s">
        <v>20095</v>
      </c>
      <c r="M949">
        <v>0</v>
      </c>
    </row>
    <row r="950" spans="1:13" x14ac:dyDescent="0.3">
      <c r="A950" t="s">
        <v>21993</v>
      </c>
      <c r="B950" s="1">
        <v>44173</v>
      </c>
      <c r="C950">
        <v>12139</v>
      </c>
      <c r="D950" t="s">
        <v>44</v>
      </c>
      <c r="E950" t="s">
        <v>21994</v>
      </c>
      <c r="F950" s="1">
        <v>44188</v>
      </c>
      <c r="G950" t="s">
        <v>3366</v>
      </c>
      <c r="H950">
        <v>0</v>
      </c>
      <c r="I950">
        <v>0</v>
      </c>
      <c r="J950">
        <v>15</v>
      </c>
      <c r="K950">
        <v>0</v>
      </c>
      <c r="L950" t="s">
        <v>20100</v>
      </c>
      <c r="M950">
        <v>0</v>
      </c>
    </row>
    <row r="951" spans="1:13" x14ac:dyDescent="0.3">
      <c r="A951" t="s">
        <v>21995</v>
      </c>
      <c r="B951" s="1">
        <v>44218</v>
      </c>
      <c r="C951">
        <v>75831</v>
      </c>
      <c r="D951" t="s">
        <v>20106</v>
      </c>
      <c r="E951" t="s">
        <v>21996</v>
      </c>
      <c r="F951" s="1">
        <v>44300</v>
      </c>
      <c r="G951" t="s">
        <v>17369</v>
      </c>
      <c r="H951">
        <v>0</v>
      </c>
      <c r="I951">
        <v>1</v>
      </c>
      <c r="J951">
        <v>82</v>
      </c>
      <c r="K951">
        <v>0</v>
      </c>
      <c r="L951" t="s">
        <v>20095</v>
      </c>
      <c r="M951">
        <v>0</v>
      </c>
    </row>
    <row r="952" spans="1:13" x14ac:dyDescent="0.3">
      <c r="A952" t="s">
        <v>21997</v>
      </c>
      <c r="B952" s="1">
        <v>44525</v>
      </c>
      <c r="C952">
        <v>12490</v>
      </c>
      <c r="D952" t="s">
        <v>20093</v>
      </c>
      <c r="E952" t="s">
        <v>21998</v>
      </c>
      <c r="F952" s="1">
        <v>44565</v>
      </c>
      <c r="G952" t="s">
        <v>11810</v>
      </c>
      <c r="H952">
        <v>0</v>
      </c>
      <c r="I952">
        <v>0</v>
      </c>
      <c r="J952">
        <v>40</v>
      </c>
      <c r="K952">
        <v>0</v>
      </c>
      <c r="L952" t="s">
        <v>20100</v>
      </c>
      <c r="M952">
        <v>1</v>
      </c>
    </row>
    <row r="953" spans="1:13" x14ac:dyDescent="0.3">
      <c r="A953" t="s">
        <v>21999</v>
      </c>
      <c r="B953" s="1">
        <v>45275</v>
      </c>
      <c r="C953">
        <v>35546</v>
      </c>
      <c r="D953" t="s">
        <v>20106</v>
      </c>
      <c r="E953" t="s">
        <v>22000</v>
      </c>
      <c r="F953" s="1">
        <v>45357</v>
      </c>
      <c r="G953" t="s">
        <v>11878</v>
      </c>
      <c r="H953">
        <v>0</v>
      </c>
      <c r="I953">
        <v>0</v>
      </c>
      <c r="J953">
        <v>82</v>
      </c>
      <c r="K953">
        <v>0</v>
      </c>
      <c r="L953" t="s">
        <v>20095</v>
      </c>
      <c r="M953">
        <v>0</v>
      </c>
    </row>
    <row r="954" spans="1:13" x14ac:dyDescent="0.3">
      <c r="A954" t="s">
        <v>22001</v>
      </c>
      <c r="B954" s="1">
        <v>44697</v>
      </c>
      <c r="C954">
        <v>15224</v>
      </c>
      <c r="D954" t="s">
        <v>44</v>
      </c>
      <c r="E954" t="s">
        <v>22002</v>
      </c>
      <c r="F954" s="1"/>
      <c r="G954" t="s">
        <v>18956</v>
      </c>
      <c r="H954">
        <v>1</v>
      </c>
      <c r="I954">
        <v>0</v>
      </c>
      <c r="K954">
        <v>1</v>
      </c>
      <c r="L954" t="s">
        <v>20100</v>
      </c>
      <c r="M954">
        <v>0</v>
      </c>
    </row>
    <row r="955" spans="1:13" x14ac:dyDescent="0.3">
      <c r="A955" t="s">
        <v>22003</v>
      </c>
      <c r="B955" s="1">
        <v>44538</v>
      </c>
      <c r="C955">
        <v>20229</v>
      </c>
      <c r="D955" t="s">
        <v>20093</v>
      </c>
      <c r="E955" t="s">
        <v>22004</v>
      </c>
      <c r="F955" s="1"/>
      <c r="G955" t="s">
        <v>7082</v>
      </c>
      <c r="H955">
        <v>1</v>
      </c>
      <c r="I955">
        <v>0</v>
      </c>
      <c r="K955">
        <v>1</v>
      </c>
      <c r="L955" t="s">
        <v>20095</v>
      </c>
      <c r="M955">
        <v>1</v>
      </c>
    </row>
    <row r="956" spans="1:13" x14ac:dyDescent="0.3">
      <c r="A956" t="s">
        <v>22005</v>
      </c>
      <c r="B956" s="1">
        <v>44750</v>
      </c>
      <c r="C956">
        <v>37558</v>
      </c>
      <c r="D956" t="s">
        <v>20093</v>
      </c>
      <c r="E956" t="s">
        <v>22006</v>
      </c>
      <c r="F956" s="1">
        <v>44834</v>
      </c>
      <c r="G956" t="s">
        <v>18596</v>
      </c>
      <c r="H956">
        <v>0</v>
      </c>
      <c r="I956">
        <v>0</v>
      </c>
      <c r="J956">
        <v>84</v>
      </c>
      <c r="K956">
        <v>0</v>
      </c>
      <c r="L956" t="s">
        <v>20095</v>
      </c>
      <c r="M956">
        <v>1</v>
      </c>
    </row>
    <row r="957" spans="1:13" x14ac:dyDescent="0.3">
      <c r="A957" t="s">
        <v>22007</v>
      </c>
      <c r="B957" s="1">
        <v>44986</v>
      </c>
      <c r="C957">
        <v>42583</v>
      </c>
      <c r="D957" t="s">
        <v>20106</v>
      </c>
      <c r="E957" t="s">
        <v>22008</v>
      </c>
      <c r="F957" s="1">
        <v>45052</v>
      </c>
      <c r="G957" t="s">
        <v>9294</v>
      </c>
      <c r="H957">
        <v>0</v>
      </c>
      <c r="I957">
        <v>0</v>
      </c>
      <c r="J957">
        <v>66</v>
      </c>
      <c r="K957">
        <v>0</v>
      </c>
      <c r="L957" t="s">
        <v>20095</v>
      </c>
      <c r="M957">
        <v>0</v>
      </c>
    </row>
    <row r="958" spans="1:13" x14ac:dyDescent="0.3">
      <c r="A958" t="s">
        <v>22009</v>
      </c>
      <c r="B958" s="1">
        <v>45010</v>
      </c>
      <c r="C958">
        <v>96523</v>
      </c>
      <c r="D958" t="s">
        <v>44</v>
      </c>
      <c r="E958" t="s">
        <v>22010</v>
      </c>
      <c r="F958" s="1">
        <v>45052</v>
      </c>
      <c r="G958" t="s">
        <v>2050</v>
      </c>
      <c r="H958">
        <v>0</v>
      </c>
      <c r="I958">
        <v>1</v>
      </c>
      <c r="J958">
        <v>42</v>
      </c>
      <c r="K958">
        <v>0</v>
      </c>
      <c r="L958" t="s">
        <v>20095</v>
      </c>
      <c r="M958">
        <v>0</v>
      </c>
    </row>
    <row r="959" spans="1:13" x14ac:dyDescent="0.3">
      <c r="A959" t="s">
        <v>22011</v>
      </c>
      <c r="B959" s="1">
        <v>44219</v>
      </c>
      <c r="C959">
        <v>47096</v>
      </c>
      <c r="D959" t="s">
        <v>20106</v>
      </c>
      <c r="E959" t="s">
        <v>22012</v>
      </c>
      <c r="F959" s="1"/>
      <c r="G959" t="s">
        <v>2004</v>
      </c>
      <c r="H959">
        <v>1</v>
      </c>
      <c r="I959">
        <v>0</v>
      </c>
      <c r="K959">
        <v>1</v>
      </c>
      <c r="L959" t="s">
        <v>20095</v>
      </c>
      <c r="M959">
        <v>0</v>
      </c>
    </row>
    <row r="960" spans="1:13" x14ac:dyDescent="0.3">
      <c r="A960" t="s">
        <v>22013</v>
      </c>
      <c r="B960" s="1">
        <v>44832</v>
      </c>
      <c r="C960">
        <v>22790</v>
      </c>
      <c r="D960" t="s">
        <v>44</v>
      </c>
      <c r="E960" t="s">
        <v>22014</v>
      </c>
      <c r="F960" s="1">
        <v>44843</v>
      </c>
      <c r="G960" t="s">
        <v>17137</v>
      </c>
      <c r="H960">
        <v>0</v>
      </c>
      <c r="I960">
        <v>0</v>
      </c>
      <c r="J960">
        <v>11</v>
      </c>
      <c r="K960">
        <v>0</v>
      </c>
      <c r="L960" t="s">
        <v>20095</v>
      </c>
      <c r="M960">
        <v>0</v>
      </c>
    </row>
    <row r="961" spans="1:13" x14ac:dyDescent="0.3">
      <c r="A961" t="s">
        <v>22015</v>
      </c>
      <c r="B961" s="1">
        <v>45236</v>
      </c>
      <c r="C961">
        <v>47293</v>
      </c>
      <c r="D961" t="s">
        <v>20093</v>
      </c>
      <c r="E961" t="s">
        <v>22016</v>
      </c>
      <c r="F961" s="1">
        <v>45282</v>
      </c>
      <c r="G961" t="s">
        <v>11882</v>
      </c>
      <c r="H961">
        <v>0</v>
      </c>
      <c r="I961">
        <v>0</v>
      </c>
      <c r="J961">
        <v>46</v>
      </c>
      <c r="K961">
        <v>0</v>
      </c>
      <c r="L961" t="s">
        <v>20095</v>
      </c>
      <c r="M961">
        <v>1</v>
      </c>
    </row>
    <row r="962" spans="1:13" x14ac:dyDescent="0.3">
      <c r="A962" t="s">
        <v>22017</v>
      </c>
      <c r="B962" s="1">
        <v>45039</v>
      </c>
      <c r="C962">
        <v>10651</v>
      </c>
      <c r="D962" t="s">
        <v>44</v>
      </c>
      <c r="E962" t="s">
        <v>22018</v>
      </c>
      <c r="F962" s="1">
        <v>45072</v>
      </c>
      <c r="G962" t="s">
        <v>19694</v>
      </c>
      <c r="H962">
        <v>0</v>
      </c>
      <c r="I962">
        <v>0</v>
      </c>
      <c r="J962">
        <v>33</v>
      </c>
      <c r="K962">
        <v>0</v>
      </c>
      <c r="L962" t="s">
        <v>20100</v>
      </c>
      <c r="M962">
        <v>0</v>
      </c>
    </row>
    <row r="963" spans="1:13" x14ac:dyDescent="0.3">
      <c r="A963" t="s">
        <v>22019</v>
      </c>
      <c r="B963" s="1">
        <v>43947</v>
      </c>
      <c r="C963">
        <v>24743</v>
      </c>
      <c r="D963" t="s">
        <v>20106</v>
      </c>
      <c r="E963" t="s">
        <v>22020</v>
      </c>
      <c r="F963" s="1">
        <v>43983</v>
      </c>
      <c r="G963" t="s">
        <v>19730</v>
      </c>
      <c r="H963">
        <v>0</v>
      </c>
      <c r="I963">
        <v>0</v>
      </c>
      <c r="J963">
        <v>36</v>
      </c>
      <c r="K963">
        <v>0</v>
      </c>
      <c r="L963" t="s">
        <v>20095</v>
      </c>
      <c r="M963">
        <v>0</v>
      </c>
    </row>
    <row r="964" spans="1:13" x14ac:dyDescent="0.3">
      <c r="A964" t="s">
        <v>22021</v>
      </c>
      <c r="B964" s="1">
        <v>45191</v>
      </c>
      <c r="C964">
        <v>38946</v>
      </c>
      <c r="D964" t="s">
        <v>20093</v>
      </c>
      <c r="E964" t="s">
        <v>22022</v>
      </c>
      <c r="F964" s="1"/>
      <c r="G964" t="s">
        <v>3808</v>
      </c>
      <c r="H964">
        <v>1</v>
      </c>
      <c r="I964">
        <v>0</v>
      </c>
      <c r="K964">
        <v>1</v>
      </c>
      <c r="L964" t="s">
        <v>20095</v>
      </c>
      <c r="M964">
        <v>1</v>
      </c>
    </row>
    <row r="965" spans="1:13" x14ac:dyDescent="0.3">
      <c r="A965" t="s">
        <v>22023</v>
      </c>
      <c r="B965" s="1">
        <v>44295</v>
      </c>
      <c r="C965">
        <v>29033</v>
      </c>
      <c r="D965" t="s">
        <v>44</v>
      </c>
      <c r="E965" t="s">
        <v>22024</v>
      </c>
      <c r="F965" s="1">
        <v>44378</v>
      </c>
      <c r="G965" t="s">
        <v>15471</v>
      </c>
      <c r="H965">
        <v>0</v>
      </c>
      <c r="I965">
        <v>0</v>
      </c>
      <c r="J965">
        <v>83</v>
      </c>
      <c r="K965">
        <v>0</v>
      </c>
      <c r="L965" t="s">
        <v>20095</v>
      </c>
      <c r="M965">
        <v>0</v>
      </c>
    </row>
    <row r="966" spans="1:13" x14ac:dyDescent="0.3">
      <c r="A966" t="s">
        <v>22025</v>
      </c>
      <c r="B966" s="1">
        <v>45002</v>
      </c>
      <c r="C966">
        <v>6413</v>
      </c>
      <c r="D966" t="s">
        <v>20093</v>
      </c>
      <c r="E966" t="s">
        <v>22026</v>
      </c>
      <c r="F966" s="1"/>
      <c r="G966" t="s">
        <v>8450</v>
      </c>
      <c r="H966">
        <v>1</v>
      </c>
      <c r="I966">
        <v>0</v>
      </c>
      <c r="K966">
        <v>1</v>
      </c>
      <c r="L966" t="s">
        <v>20100</v>
      </c>
      <c r="M966">
        <v>1</v>
      </c>
    </row>
    <row r="967" spans="1:13" x14ac:dyDescent="0.3">
      <c r="A967" t="s">
        <v>22027</v>
      </c>
      <c r="B967" s="1">
        <v>45197</v>
      </c>
      <c r="C967">
        <v>45136</v>
      </c>
      <c r="D967" t="s">
        <v>44</v>
      </c>
      <c r="E967" t="s">
        <v>22028</v>
      </c>
      <c r="F967" s="1">
        <v>45210</v>
      </c>
      <c r="G967" t="s">
        <v>5985</v>
      </c>
      <c r="H967">
        <v>0</v>
      </c>
      <c r="I967">
        <v>0</v>
      </c>
      <c r="J967">
        <v>13</v>
      </c>
      <c r="K967">
        <v>0</v>
      </c>
      <c r="L967" t="s">
        <v>20095</v>
      </c>
      <c r="M967">
        <v>0</v>
      </c>
    </row>
    <row r="968" spans="1:13" x14ac:dyDescent="0.3">
      <c r="A968" t="s">
        <v>22029</v>
      </c>
      <c r="B968" s="1">
        <v>44488</v>
      </c>
      <c r="C968">
        <v>40663</v>
      </c>
      <c r="D968" t="s">
        <v>44</v>
      </c>
      <c r="E968" t="s">
        <v>22030</v>
      </c>
      <c r="F968" s="1">
        <v>44526</v>
      </c>
      <c r="G968" t="s">
        <v>18670</v>
      </c>
      <c r="H968">
        <v>0</v>
      </c>
      <c r="I968">
        <v>0</v>
      </c>
      <c r="J968">
        <v>38</v>
      </c>
      <c r="K968">
        <v>0</v>
      </c>
      <c r="L968" t="s">
        <v>20095</v>
      </c>
      <c r="M968">
        <v>0</v>
      </c>
    </row>
    <row r="969" spans="1:13" x14ac:dyDescent="0.3">
      <c r="A969" t="s">
        <v>22031</v>
      </c>
      <c r="B969" s="1">
        <v>44864</v>
      </c>
      <c r="C969">
        <v>98150</v>
      </c>
      <c r="D969" t="s">
        <v>20106</v>
      </c>
      <c r="E969" t="s">
        <v>22032</v>
      </c>
      <c r="F969" s="1">
        <v>44928</v>
      </c>
      <c r="G969" t="s">
        <v>1169</v>
      </c>
      <c r="H969">
        <v>0</v>
      </c>
      <c r="I969">
        <v>1</v>
      </c>
      <c r="J969">
        <v>64</v>
      </c>
      <c r="K969">
        <v>0</v>
      </c>
      <c r="L969" t="s">
        <v>20095</v>
      </c>
      <c r="M969">
        <v>0</v>
      </c>
    </row>
    <row r="970" spans="1:13" x14ac:dyDescent="0.3">
      <c r="A970" t="s">
        <v>22033</v>
      </c>
      <c r="B970" s="1">
        <v>44554</v>
      </c>
      <c r="C970">
        <v>57796</v>
      </c>
      <c r="D970" t="s">
        <v>44</v>
      </c>
      <c r="E970" t="s">
        <v>22034</v>
      </c>
      <c r="F970" s="1">
        <v>44627</v>
      </c>
      <c r="G970" t="s">
        <v>7486</v>
      </c>
      <c r="H970">
        <v>0</v>
      </c>
      <c r="I970">
        <v>1</v>
      </c>
      <c r="J970">
        <v>73</v>
      </c>
      <c r="K970">
        <v>0</v>
      </c>
      <c r="L970" t="s">
        <v>20095</v>
      </c>
      <c r="M970">
        <v>0</v>
      </c>
    </row>
    <row r="971" spans="1:13" x14ac:dyDescent="0.3">
      <c r="A971" t="s">
        <v>22035</v>
      </c>
      <c r="B971" s="1">
        <v>44133</v>
      </c>
      <c r="C971">
        <v>35892</v>
      </c>
      <c r="D971" t="s">
        <v>20106</v>
      </c>
      <c r="E971" t="s">
        <v>22036</v>
      </c>
      <c r="F971" s="1">
        <v>44159</v>
      </c>
      <c r="G971" t="s">
        <v>18926</v>
      </c>
      <c r="H971">
        <v>0</v>
      </c>
      <c r="I971">
        <v>0</v>
      </c>
      <c r="J971">
        <v>26</v>
      </c>
      <c r="K971">
        <v>0</v>
      </c>
      <c r="L971" t="s">
        <v>20095</v>
      </c>
      <c r="M971">
        <v>0</v>
      </c>
    </row>
    <row r="972" spans="1:13" x14ac:dyDescent="0.3">
      <c r="A972" t="s">
        <v>22037</v>
      </c>
      <c r="B972" s="1">
        <v>45359</v>
      </c>
      <c r="C972">
        <v>29975</v>
      </c>
      <c r="D972" t="s">
        <v>44</v>
      </c>
      <c r="E972" t="s">
        <v>22038</v>
      </c>
      <c r="F972" s="1">
        <v>45380</v>
      </c>
      <c r="G972" t="s">
        <v>4679</v>
      </c>
      <c r="H972">
        <v>0</v>
      </c>
      <c r="I972">
        <v>0</v>
      </c>
      <c r="J972">
        <v>21</v>
      </c>
      <c r="K972">
        <v>0</v>
      </c>
      <c r="L972" t="s">
        <v>20095</v>
      </c>
      <c r="M972">
        <v>0</v>
      </c>
    </row>
    <row r="973" spans="1:13" x14ac:dyDescent="0.3">
      <c r="A973" t="s">
        <v>22039</v>
      </c>
      <c r="B973" s="1">
        <v>45185</v>
      </c>
      <c r="C973">
        <v>10079</v>
      </c>
      <c r="D973" t="s">
        <v>44</v>
      </c>
      <c r="E973" t="s">
        <v>22040</v>
      </c>
      <c r="F973" s="1"/>
      <c r="G973" t="s">
        <v>3972</v>
      </c>
      <c r="H973">
        <v>1</v>
      </c>
      <c r="I973">
        <v>0</v>
      </c>
      <c r="K973">
        <v>1</v>
      </c>
      <c r="L973" t="s">
        <v>20100</v>
      </c>
      <c r="M973">
        <v>0</v>
      </c>
    </row>
    <row r="974" spans="1:13" x14ac:dyDescent="0.3">
      <c r="A974" t="s">
        <v>22041</v>
      </c>
      <c r="B974" s="1">
        <v>43919</v>
      </c>
      <c r="C974">
        <v>65264</v>
      </c>
      <c r="D974" t="s">
        <v>44</v>
      </c>
      <c r="E974" t="s">
        <v>22042</v>
      </c>
      <c r="F974" s="1">
        <v>43934</v>
      </c>
      <c r="G974" t="s">
        <v>8639</v>
      </c>
      <c r="H974">
        <v>0</v>
      </c>
      <c r="I974">
        <v>1</v>
      </c>
      <c r="J974">
        <v>15</v>
      </c>
      <c r="K974">
        <v>0</v>
      </c>
      <c r="L974" t="s">
        <v>20095</v>
      </c>
      <c r="M974">
        <v>0</v>
      </c>
    </row>
    <row r="975" spans="1:13" x14ac:dyDescent="0.3">
      <c r="A975" t="s">
        <v>22043</v>
      </c>
      <c r="B975" s="1">
        <v>45348</v>
      </c>
      <c r="C975">
        <v>69444</v>
      </c>
      <c r="D975" t="s">
        <v>20093</v>
      </c>
      <c r="E975" t="s">
        <v>22044</v>
      </c>
      <c r="F975" s="1">
        <v>45408</v>
      </c>
      <c r="G975" t="s">
        <v>10748</v>
      </c>
      <c r="H975">
        <v>0</v>
      </c>
      <c r="I975">
        <v>1</v>
      </c>
      <c r="J975">
        <v>60</v>
      </c>
      <c r="K975">
        <v>0</v>
      </c>
      <c r="L975" t="s">
        <v>20095</v>
      </c>
      <c r="M975">
        <v>1</v>
      </c>
    </row>
    <row r="976" spans="1:13" x14ac:dyDescent="0.3">
      <c r="A976" t="s">
        <v>22045</v>
      </c>
      <c r="B976" s="1">
        <v>44639</v>
      </c>
      <c r="C976">
        <v>66266</v>
      </c>
      <c r="D976" t="s">
        <v>20106</v>
      </c>
      <c r="E976" t="s">
        <v>22046</v>
      </c>
      <c r="F976" s="1">
        <v>44683</v>
      </c>
      <c r="G976" t="s">
        <v>8725</v>
      </c>
      <c r="H976">
        <v>0</v>
      </c>
      <c r="I976">
        <v>1</v>
      </c>
      <c r="J976">
        <v>44</v>
      </c>
      <c r="K976">
        <v>0</v>
      </c>
      <c r="L976" t="s">
        <v>20095</v>
      </c>
      <c r="M976">
        <v>0</v>
      </c>
    </row>
    <row r="977" spans="1:13" x14ac:dyDescent="0.3">
      <c r="A977" t="s">
        <v>22047</v>
      </c>
      <c r="B977" s="1">
        <v>43969</v>
      </c>
      <c r="C977">
        <v>6804</v>
      </c>
      <c r="D977" t="s">
        <v>20093</v>
      </c>
      <c r="E977" t="s">
        <v>22048</v>
      </c>
      <c r="F977" s="1"/>
      <c r="G977" t="s">
        <v>1750</v>
      </c>
      <c r="H977">
        <v>1</v>
      </c>
      <c r="I977">
        <v>0</v>
      </c>
      <c r="K977">
        <v>1</v>
      </c>
      <c r="L977" t="s">
        <v>20100</v>
      </c>
      <c r="M977">
        <v>1</v>
      </c>
    </row>
    <row r="978" spans="1:13" x14ac:dyDescent="0.3">
      <c r="A978" t="s">
        <v>22049</v>
      </c>
      <c r="B978" s="1">
        <v>44936</v>
      </c>
      <c r="C978">
        <v>84048</v>
      </c>
      <c r="D978" t="s">
        <v>20106</v>
      </c>
      <c r="E978" t="s">
        <v>22050</v>
      </c>
      <c r="F978" s="1">
        <v>44980</v>
      </c>
      <c r="G978" t="s">
        <v>11098</v>
      </c>
      <c r="H978">
        <v>0</v>
      </c>
      <c r="I978">
        <v>1</v>
      </c>
      <c r="J978">
        <v>44</v>
      </c>
      <c r="K978">
        <v>0</v>
      </c>
      <c r="L978" t="s">
        <v>20095</v>
      </c>
      <c r="M978">
        <v>0</v>
      </c>
    </row>
    <row r="979" spans="1:13" x14ac:dyDescent="0.3">
      <c r="A979" t="s">
        <v>22051</v>
      </c>
      <c r="B979" s="1">
        <v>45138</v>
      </c>
      <c r="C979">
        <v>46249</v>
      </c>
      <c r="D979" t="s">
        <v>44</v>
      </c>
      <c r="E979" t="s">
        <v>22052</v>
      </c>
      <c r="F979" s="1"/>
      <c r="G979" t="s">
        <v>6662</v>
      </c>
      <c r="H979">
        <v>1</v>
      </c>
      <c r="I979">
        <v>0</v>
      </c>
      <c r="K979">
        <v>1</v>
      </c>
      <c r="L979" t="s">
        <v>20095</v>
      </c>
      <c r="M979">
        <v>0</v>
      </c>
    </row>
    <row r="980" spans="1:13" x14ac:dyDescent="0.3">
      <c r="A980" t="s">
        <v>22053</v>
      </c>
      <c r="B980" s="1">
        <v>43848</v>
      </c>
      <c r="C980">
        <v>17885</v>
      </c>
      <c r="D980" t="s">
        <v>20093</v>
      </c>
      <c r="E980" t="s">
        <v>22054</v>
      </c>
      <c r="F980" s="1">
        <v>43937</v>
      </c>
      <c r="G980" t="s">
        <v>13641</v>
      </c>
      <c r="H980">
        <v>0</v>
      </c>
      <c r="I980">
        <v>0</v>
      </c>
      <c r="J980">
        <v>89</v>
      </c>
      <c r="K980">
        <v>0</v>
      </c>
      <c r="L980" t="s">
        <v>20100</v>
      </c>
      <c r="M980">
        <v>1</v>
      </c>
    </row>
    <row r="981" spans="1:13" x14ac:dyDescent="0.3">
      <c r="A981" t="s">
        <v>22055</v>
      </c>
      <c r="B981" s="1">
        <v>44957</v>
      </c>
      <c r="C981">
        <v>58886</v>
      </c>
      <c r="D981" t="s">
        <v>20093</v>
      </c>
      <c r="E981" t="s">
        <v>22056</v>
      </c>
      <c r="F981" s="1">
        <v>44993</v>
      </c>
      <c r="G981" t="s">
        <v>11645</v>
      </c>
      <c r="H981">
        <v>0</v>
      </c>
      <c r="I981">
        <v>1</v>
      </c>
      <c r="J981">
        <v>36</v>
      </c>
      <c r="K981">
        <v>0</v>
      </c>
      <c r="L981" t="s">
        <v>20095</v>
      </c>
      <c r="M981">
        <v>1</v>
      </c>
    </row>
    <row r="982" spans="1:13" x14ac:dyDescent="0.3">
      <c r="A982" t="s">
        <v>22057</v>
      </c>
      <c r="B982" s="1">
        <v>44370</v>
      </c>
      <c r="C982">
        <v>25623</v>
      </c>
      <c r="D982" t="s">
        <v>20106</v>
      </c>
      <c r="E982" t="s">
        <v>22058</v>
      </c>
      <c r="F982" s="1">
        <v>44422</v>
      </c>
      <c r="G982" t="s">
        <v>9912</v>
      </c>
      <c r="H982">
        <v>0</v>
      </c>
      <c r="I982">
        <v>0</v>
      </c>
      <c r="J982">
        <v>52</v>
      </c>
      <c r="K982">
        <v>0</v>
      </c>
      <c r="L982" t="s">
        <v>20095</v>
      </c>
      <c r="M982">
        <v>0</v>
      </c>
    </row>
    <row r="983" spans="1:13" x14ac:dyDescent="0.3">
      <c r="A983" t="s">
        <v>22059</v>
      </c>
      <c r="B983" s="1">
        <v>44283</v>
      </c>
      <c r="C983">
        <v>44274</v>
      </c>
      <c r="D983" t="s">
        <v>44</v>
      </c>
      <c r="E983" t="s">
        <v>22060</v>
      </c>
      <c r="F983" s="1">
        <v>44312</v>
      </c>
      <c r="G983" t="s">
        <v>13875</v>
      </c>
      <c r="H983">
        <v>0</v>
      </c>
      <c r="I983">
        <v>0</v>
      </c>
      <c r="J983">
        <v>29</v>
      </c>
      <c r="K983">
        <v>0</v>
      </c>
      <c r="L983" t="s">
        <v>20095</v>
      </c>
      <c r="M983">
        <v>0</v>
      </c>
    </row>
    <row r="984" spans="1:13" x14ac:dyDescent="0.3">
      <c r="A984" t="s">
        <v>22061</v>
      </c>
      <c r="B984" s="1">
        <v>44954</v>
      </c>
      <c r="C984">
        <v>42367</v>
      </c>
      <c r="D984" t="s">
        <v>44</v>
      </c>
      <c r="E984" t="s">
        <v>22062</v>
      </c>
      <c r="F984" s="1">
        <v>45032</v>
      </c>
      <c r="G984" t="s">
        <v>5703</v>
      </c>
      <c r="H984">
        <v>0</v>
      </c>
      <c r="I984">
        <v>0</v>
      </c>
      <c r="J984">
        <v>78</v>
      </c>
      <c r="K984">
        <v>0</v>
      </c>
      <c r="L984" t="s">
        <v>20095</v>
      </c>
      <c r="M984">
        <v>0</v>
      </c>
    </row>
    <row r="985" spans="1:13" x14ac:dyDescent="0.3">
      <c r="A985" t="s">
        <v>22063</v>
      </c>
      <c r="B985" s="1">
        <v>44533</v>
      </c>
      <c r="C985">
        <v>63757</v>
      </c>
      <c r="D985" t="s">
        <v>20093</v>
      </c>
      <c r="E985" t="s">
        <v>22064</v>
      </c>
      <c r="F985" s="1">
        <v>44600</v>
      </c>
      <c r="G985" t="s">
        <v>9695</v>
      </c>
      <c r="H985">
        <v>0</v>
      </c>
      <c r="I985">
        <v>1</v>
      </c>
      <c r="J985">
        <v>67</v>
      </c>
      <c r="K985">
        <v>0</v>
      </c>
      <c r="L985" t="s">
        <v>20095</v>
      </c>
      <c r="M985">
        <v>1</v>
      </c>
    </row>
    <row r="986" spans="1:13" x14ac:dyDescent="0.3">
      <c r="A986" t="s">
        <v>22065</v>
      </c>
      <c r="B986" s="1">
        <v>44065</v>
      </c>
      <c r="C986">
        <v>84673</v>
      </c>
      <c r="D986" t="s">
        <v>44</v>
      </c>
      <c r="E986" t="s">
        <v>22066</v>
      </c>
      <c r="F986" s="1">
        <v>44150</v>
      </c>
      <c r="G986" t="s">
        <v>10172</v>
      </c>
      <c r="H986">
        <v>0</v>
      </c>
      <c r="I986">
        <v>1</v>
      </c>
      <c r="J986">
        <v>85</v>
      </c>
      <c r="K986">
        <v>0</v>
      </c>
      <c r="L986" t="s">
        <v>20095</v>
      </c>
      <c r="M986">
        <v>0</v>
      </c>
    </row>
    <row r="987" spans="1:13" x14ac:dyDescent="0.3">
      <c r="A987" t="s">
        <v>22067</v>
      </c>
      <c r="B987" s="1">
        <v>44125</v>
      </c>
      <c r="C987">
        <v>61189</v>
      </c>
      <c r="D987" t="s">
        <v>20106</v>
      </c>
      <c r="E987" t="s">
        <v>22068</v>
      </c>
      <c r="F987" s="1"/>
      <c r="G987" t="s">
        <v>12934</v>
      </c>
      <c r="H987">
        <v>1</v>
      </c>
      <c r="I987">
        <v>1</v>
      </c>
      <c r="K987">
        <v>1</v>
      </c>
      <c r="L987" t="s">
        <v>20095</v>
      </c>
      <c r="M987">
        <v>0</v>
      </c>
    </row>
    <row r="988" spans="1:13" x14ac:dyDescent="0.3">
      <c r="A988" t="s">
        <v>22069</v>
      </c>
      <c r="B988" s="1">
        <v>44376</v>
      </c>
      <c r="C988">
        <v>79263</v>
      </c>
      <c r="D988" t="s">
        <v>44</v>
      </c>
      <c r="E988" t="s">
        <v>22070</v>
      </c>
      <c r="F988" s="1">
        <v>44461</v>
      </c>
      <c r="G988" t="s">
        <v>19574</v>
      </c>
      <c r="H988">
        <v>0</v>
      </c>
      <c r="I988">
        <v>1</v>
      </c>
      <c r="J988">
        <v>85</v>
      </c>
      <c r="K988">
        <v>0</v>
      </c>
      <c r="L988" t="s">
        <v>20095</v>
      </c>
      <c r="M988">
        <v>0</v>
      </c>
    </row>
    <row r="989" spans="1:13" x14ac:dyDescent="0.3">
      <c r="A989" t="s">
        <v>22071</v>
      </c>
      <c r="B989" s="1">
        <v>43888</v>
      </c>
      <c r="C989">
        <v>29118</v>
      </c>
      <c r="D989" t="s">
        <v>20093</v>
      </c>
      <c r="E989" t="s">
        <v>22072</v>
      </c>
      <c r="F989" s="1">
        <v>43959</v>
      </c>
      <c r="G989" t="s">
        <v>13449</v>
      </c>
      <c r="H989">
        <v>0</v>
      </c>
      <c r="I989">
        <v>0</v>
      </c>
      <c r="J989">
        <v>71</v>
      </c>
      <c r="K989">
        <v>0</v>
      </c>
      <c r="L989" t="s">
        <v>20095</v>
      </c>
      <c r="M989">
        <v>1</v>
      </c>
    </row>
    <row r="990" spans="1:13" x14ac:dyDescent="0.3">
      <c r="A990" t="s">
        <v>22073</v>
      </c>
      <c r="B990" s="1">
        <v>44826</v>
      </c>
      <c r="C990">
        <v>47106</v>
      </c>
      <c r="D990" t="s">
        <v>44</v>
      </c>
      <c r="E990" t="s">
        <v>22074</v>
      </c>
      <c r="F990" s="1">
        <v>44852</v>
      </c>
      <c r="G990" t="s">
        <v>14081</v>
      </c>
      <c r="H990">
        <v>0</v>
      </c>
      <c r="I990">
        <v>0</v>
      </c>
      <c r="J990">
        <v>26</v>
      </c>
      <c r="K990">
        <v>0</v>
      </c>
      <c r="L990" t="s">
        <v>20095</v>
      </c>
      <c r="M990">
        <v>0</v>
      </c>
    </row>
    <row r="991" spans="1:13" x14ac:dyDescent="0.3">
      <c r="A991" t="s">
        <v>22075</v>
      </c>
      <c r="B991" s="1">
        <v>44069</v>
      </c>
      <c r="C991">
        <v>98950</v>
      </c>
      <c r="D991" t="s">
        <v>44</v>
      </c>
      <c r="E991" t="s">
        <v>22076</v>
      </c>
      <c r="F991" s="1">
        <v>44158</v>
      </c>
      <c r="G991" t="s">
        <v>10049</v>
      </c>
      <c r="H991">
        <v>0</v>
      </c>
      <c r="I991">
        <v>1</v>
      </c>
      <c r="J991">
        <v>89</v>
      </c>
      <c r="K991">
        <v>0</v>
      </c>
      <c r="L991" t="s">
        <v>20095</v>
      </c>
      <c r="M991">
        <v>0</v>
      </c>
    </row>
    <row r="992" spans="1:13" x14ac:dyDescent="0.3">
      <c r="A992" t="s">
        <v>22077</v>
      </c>
      <c r="B992" s="1">
        <v>44002</v>
      </c>
      <c r="C992">
        <v>72248</v>
      </c>
      <c r="D992" t="s">
        <v>44</v>
      </c>
      <c r="E992" t="s">
        <v>22078</v>
      </c>
      <c r="F992" s="1">
        <v>44066</v>
      </c>
      <c r="G992" t="s">
        <v>1106</v>
      </c>
      <c r="H992">
        <v>0</v>
      </c>
      <c r="I992">
        <v>1</v>
      </c>
      <c r="J992">
        <v>64</v>
      </c>
      <c r="K992">
        <v>0</v>
      </c>
      <c r="L992" t="s">
        <v>20095</v>
      </c>
      <c r="M992">
        <v>0</v>
      </c>
    </row>
    <row r="993" spans="1:13" x14ac:dyDescent="0.3">
      <c r="A993" t="s">
        <v>22079</v>
      </c>
      <c r="B993" s="1">
        <v>44819</v>
      </c>
      <c r="C993">
        <v>54576</v>
      </c>
      <c r="D993" t="s">
        <v>44</v>
      </c>
      <c r="E993" t="s">
        <v>22080</v>
      </c>
      <c r="F993" s="1"/>
      <c r="G993" t="s">
        <v>9610</v>
      </c>
      <c r="H993">
        <v>1</v>
      </c>
      <c r="I993">
        <v>1</v>
      </c>
      <c r="K993">
        <v>1</v>
      </c>
      <c r="L993" t="s">
        <v>20095</v>
      </c>
      <c r="M993">
        <v>0</v>
      </c>
    </row>
    <row r="994" spans="1:13" x14ac:dyDescent="0.3">
      <c r="A994" t="s">
        <v>22081</v>
      </c>
      <c r="B994" s="1">
        <v>45402</v>
      </c>
      <c r="C994">
        <v>8022</v>
      </c>
      <c r="D994" t="s">
        <v>20106</v>
      </c>
      <c r="E994" t="s">
        <v>22082</v>
      </c>
      <c r="F994" s="1">
        <v>45436</v>
      </c>
      <c r="G994" t="s">
        <v>17573</v>
      </c>
      <c r="H994">
        <v>0</v>
      </c>
      <c r="I994">
        <v>0</v>
      </c>
      <c r="J994">
        <v>34</v>
      </c>
      <c r="K994">
        <v>0</v>
      </c>
      <c r="L994" t="s">
        <v>20100</v>
      </c>
      <c r="M994">
        <v>0</v>
      </c>
    </row>
    <row r="995" spans="1:13" x14ac:dyDescent="0.3">
      <c r="A995" t="s">
        <v>22083</v>
      </c>
      <c r="B995" s="1">
        <v>43959</v>
      </c>
      <c r="C995">
        <v>78923</v>
      </c>
      <c r="D995" t="s">
        <v>20093</v>
      </c>
      <c r="E995" t="s">
        <v>22084</v>
      </c>
      <c r="F995" s="1">
        <v>44001</v>
      </c>
      <c r="G995" t="s">
        <v>3840</v>
      </c>
      <c r="H995">
        <v>0</v>
      </c>
      <c r="I995">
        <v>1</v>
      </c>
      <c r="J995">
        <v>42</v>
      </c>
      <c r="K995">
        <v>0</v>
      </c>
      <c r="L995" t="s">
        <v>20095</v>
      </c>
      <c r="M995">
        <v>1</v>
      </c>
    </row>
    <row r="996" spans="1:13" x14ac:dyDescent="0.3">
      <c r="A996" t="s">
        <v>22085</v>
      </c>
      <c r="B996" s="1">
        <v>44065</v>
      </c>
      <c r="C996">
        <v>98496</v>
      </c>
      <c r="D996" t="s">
        <v>20093</v>
      </c>
      <c r="E996" t="s">
        <v>22086</v>
      </c>
      <c r="F996" s="1"/>
      <c r="G996" t="s">
        <v>10039</v>
      </c>
      <c r="H996">
        <v>1</v>
      </c>
      <c r="I996">
        <v>1</v>
      </c>
      <c r="K996">
        <v>1</v>
      </c>
      <c r="L996" t="s">
        <v>20095</v>
      </c>
      <c r="M996">
        <v>1</v>
      </c>
    </row>
    <row r="997" spans="1:13" x14ac:dyDescent="0.3">
      <c r="A997" t="s">
        <v>22087</v>
      </c>
      <c r="B997" s="1">
        <v>43914</v>
      </c>
      <c r="C997">
        <v>17124</v>
      </c>
      <c r="D997" t="s">
        <v>20093</v>
      </c>
      <c r="E997" t="s">
        <v>22088</v>
      </c>
      <c r="F997" s="1">
        <v>43990</v>
      </c>
      <c r="G997" t="s">
        <v>12338</v>
      </c>
      <c r="H997">
        <v>0</v>
      </c>
      <c r="I997">
        <v>0</v>
      </c>
      <c r="J997">
        <v>76</v>
      </c>
      <c r="K997">
        <v>0</v>
      </c>
      <c r="L997" t="s">
        <v>20100</v>
      </c>
      <c r="M997">
        <v>1</v>
      </c>
    </row>
    <row r="998" spans="1:13" x14ac:dyDescent="0.3">
      <c r="A998" t="s">
        <v>22089</v>
      </c>
      <c r="B998" s="1">
        <v>44944</v>
      </c>
      <c r="C998">
        <v>93535</v>
      </c>
      <c r="D998" t="s">
        <v>20093</v>
      </c>
      <c r="E998" t="s">
        <v>22090</v>
      </c>
      <c r="F998" s="1">
        <v>44961</v>
      </c>
      <c r="G998" t="s">
        <v>2803</v>
      </c>
      <c r="H998">
        <v>0</v>
      </c>
      <c r="I998">
        <v>1</v>
      </c>
      <c r="J998">
        <v>17</v>
      </c>
      <c r="K998">
        <v>0</v>
      </c>
      <c r="L998" t="s">
        <v>20095</v>
      </c>
      <c r="M998">
        <v>1</v>
      </c>
    </row>
    <row r="999" spans="1:13" x14ac:dyDescent="0.3">
      <c r="A999" t="s">
        <v>22091</v>
      </c>
      <c r="B999" s="1">
        <v>44215</v>
      </c>
      <c r="C999">
        <v>49161</v>
      </c>
      <c r="D999" t="s">
        <v>44</v>
      </c>
      <c r="E999" t="s">
        <v>22092</v>
      </c>
      <c r="F999" s="1"/>
      <c r="G999" t="s">
        <v>9054</v>
      </c>
      <c r="H999">
        <v>1</v>
      </c>
      <c r="I999">
        <v>0</v>
      </c>
      <c r="K999">
        <v>1</v>
      </c>
      <c r="L999" t="s">
        <v>20095</v>
      </c>
      <c r="M999">
        <v>0</v>
      </c>
    </row>
    <row r="1000" spans="1:13" x14ac:dyDescent="0.3">
      <c r="A1000" t="s">
        <v>22093</v>
      </c>
      <c r="B1000" s="1">
        <v>43978</v>
      </c>
      <c r="C1000">
        <v>80472</v>
      </c>
      <c r="D1000" t="s">
        <v>20093</v>
      </c>
      <c r="E1000" t="s">
        <v>22094</v>
      </c>
      <c r="F1000" s="1">
        <v>44013</v>
      </c>
      <c r="G1000" t="s">
        <v>14696</v>
      </c>
      <c r="H1000">
        <v>0</v>
      </c>
      <c r="I1000">
        <v>1</v>
      </c>
      <c r="J1000">
        <v>35</v>
      </c>
      <c r="K1000">
        <v>0</v>
      </c>
      <c r="L1000" t="s">
        <v>20095</v>
      </c>
      <c r="M1000">
        <v>1</v>
      </c>
    </row>
    <row r="1001" spans="1:13" x14ac:dyDescent="0.3">
      <c r="A1001" t="s">
        <v>22095</v>
      </c>
      <c r="B1001" s="1">
        <v>44655</v>
      </c>
      <c r="C1001">
        <v>13226</v>
      </c>
      <c r="D1001" t="s">
        <v>20106</v>
      </c>
      <c r="E1001" t="s">
        <v>22096</v>
      </c>
      <c r="F1001" s="1">
        <v>44703</v>
      </c>
      <c r="G1001" t="s">
        <v>13756</v>
      </c>
      <c r="H1001">
        <v>0</v>
      </c>
      <c r="I1001">
        <v>0</v>
      </c>
      <c r="J1001">
        <v>48</v>
      </c>
      <c r="K1001">
        <v>0</v>
      </c>
      <c r="L1001" t="s">
        <v>20100</v>
      </c>
      <c r="M1001">
        <v>0</v>
      </c>
    </row>
    <row r="1002" spans="1:13" x14ac:dyDescent="0.3">
      <c r="A1002" t="s">
        <v>22097</v>
      </c>
      <c r="B1002" s="1">
        <v>44685</v>
      </c>
      <c r="C1002">
        <v>77955</v>
      </c>
      <c r="D1002" t="s">
        <v>20093</v>
      </c>
      <c r="E1002" t="s">
        <v>22098</v>
      </c>
      <c r="F1002" s="1">
        <v>44725</v>
      </c>
      <c r="G1002" t="s">
        <v>9582</v>
      </c>
      <c r="H1002">
        <v>0</v>
      </c>
      <c r="I1002">
        <v>1</v>
      </c>
      <c r="J1002">
        <v>40</v>
      </c>
      <c r="K1002">
        <v>0</v>
      </c>
      <c r="L1002" t="s">
        <v>20095</v>
      </c>
      <c r="M1002">
        <v>1</v>
      </c>
    </row>
    <row r="1003" spans="1:13" x14ac:dyDescent="0.3">
      <c r="A1003" t="s">
        <v>22099</v>
      </c>
      <c r="B1003" s="1">
        <v>43860</v>
      </c>
      <c r="C1003">
        <v>78799</v>
      </c>
      <c r="D1003" t="s">
        <v>20093</v>
      </c>
      <c r="E1003" t="s">
        <v>22100</v>
      </c>
      <c r="F1003" s="1"/>
      <c r="G1003" t="s">
        <v>13147</v>
      </c>
      <c r="H1003">
        <v>1</v>
      </c>
      <c r="I1003">
        <v>1</v>
      </c>
      <c r="K1003">
        <v>1</v>
      </c>
      <c r="L1003" t="s">
        <v>20095</v>
      </c>
      <c r="M1003">
        <v>1</v>
      </c>
    </row>
    <row r="1004" spans="1:13" x14ac:dyDescent="0.3">
      <c r="A1004" t="s">
        <v>22101</v>
      </c>
      <c r="B1004" s="1">
        <v>45324</v>
      </c>
      <c r="C1004">
        <v>6795</v>
      </c>
      <c r="D1004" t="s">
        <v>20106</v>
      </c>
      <c r="E1004" t="s">
        <v>22102</v>
      </c>
      <c r="F1004" s="1">
        <v>45354</v>
      </c>
      <c r="G1004" t="s">
        <v>7660</v>
      </c>
      <c r="H1004">
        <v>0</v>
      </c>
      <c r="I1004">
        <v>0</v>
      </c>
      <c r="J1004">
        <v>30</v>
      </c>
      <c r="K1004">
        <v>0</v>
      </c>
      <c r="L1004" t="s">
        <v>20100</v>
      </c>
      <c r="M1004">
        <v>0</v>
      </c>
    </row>
    <row r="1005" spans="1:13" x14ac:dyDescent="0.3">
      <c r="A1005" t="s">
        <v>22103</v>
      </c>
      <c r="B1005" s="1">
        <v>45625</v>
      </c>
      <c r="C1005">
        <v>10134</v>
      </c>
      <c r="D1005" t="s">
        <v>44</v>
      </c>
      <c r="E1005" t="s">
        <v>22104</v>
      </c>
      <c r="F1005" s="1"/>
      <c r="G1005" t="s">
        <v>8634</v>
      </c>
      <c r="H1005">
        <v>1</v>
      </c>
      <c r="I1005">
        <v>0</v>
      </c>
      <c r="K1005">
        <v>1</v>
      </c>
      <c r="L1005" t="s">
        <v>20100</v>
      </c>
      <c r="M1005">
        <v>0</v>
      </c>
    </row>
    <row r="1006" spans="1:13" x14ac:dyDescent="0.3">
      <c r="A1006" t="s">
        <v>22105</v>
      </c>
      <c r="B1006" s="1">
        <v>44314</v>
      </c>
      <c r="C1006">
        <v>87757</v>
      </c>
      <c r="D1006" t="s">
        <v>20093</v>
      </c>
      <c r="E1006" t="s">
        <v>22106</v>
      </c>
      <c r="F1006" s="1">
        <v>44381</v>
      </c>
      <c r="G1006" t="s">
        <v>11037</v>
      </c>
      <c r="H1006">
        <v>0</v>
      </c>
      <c r="I1006">
        <v>1</v>
      </c>
      <c r="J1006">
        <v>67</v>
      </c>
      <c r="K1006">
        <v>0</v>
      </c>
      <c r="L1006" t="s">
        <v>20095</v>
      </c>
      <c r="M1006">
        <v>1</v>
      </c>
    </row>
    <row r="1007" spans="1:13" x14ac:dyDescent="0.3">
      <c r="A1007" t="s">
        <v>22107</v>
      </c>
      <c r="B1007" s="1">
        <v>44583</v>
      </c>
      <c r="C1007">
        <v>36953</v>
      </c>
      <c r="D1007" t="s">
        <v>44</v>
      </c>
      <c r="E1007" t="s">
        <v>22108</v>
      </c>
      <c r="F1007" s="1"/>
      <c r="G1007" t="s">
        <v>17307</v>
      </c>
      <c r="H1007">
        <v>1</v>
      </c>
      <c r="I1007">
        <v>0</v>
      </c>
      <c r="K1007">
        <v>1</v>
      </c>
      <c r="L1007" t="s">
        <v>20095</v>
      </c>
      <c r="M1007">
        <v>0</v>
      </c>
    </row>
    <row r="1008" spans="1:13" x14ac:dyDescent="0.3">
      <c r="A1008" t="s">
        <v>22109</v>
      </c>
      <c r="B1008" s="1">
        <v>43921</v>
      </c>
      <c r="C1008">
        <v>54376</v>
      </c>
      <c r="D1008" t="s">
        <v>44</v>
      </c>
      <c r="E1008" t="s">
        <v>22110</v>
      </c>
      <c r="F1008" s="1">
        <v>44005</v>
      </c>
      <c r="G1008" t="s">
        <v>9833</v>
      </c>
      <c r="H1008">
        <v>0</v>
      </c>
      <c r="I1008">
        <v>1</v>
      </c>
      <c r="J1008">
        <v>84</v>
      </c>
      <c r="K1008">
        <v>0</v>
      </c>
      <c r="L1008" t="s">
        <v>20095</v>
      </c>
      <c r="M1008">
        <v>0</v>
      </c>
    </row>
    <row r="1009" spans="1:13" x14ac:dyDescent="0.3">
      <c r="A1009" t="s">
        <v>22111</v>
      </c>
      <c r="B1009" s="1">
        <v>44758</v>
      </c>
      <c r="C1009">
        <v>36276</v>
      </c>
      <c r="D1009" t="s">
        <v>44</v>
      </c>
      <c r="E1009" t="s">
        <v>22112</v>
      </c>
      <c r="F1009" s="1">
        <v>44818</v>
      </c>
      <c r="G1009" t="s">
        <v>4511</v>
      </c>
      <c r="H1009">
        <v>0</v>
      </c>
      <c r="I1009">
        <v>0</v>
      </c>
      <c r="J1009">
        <v>60</v>
      </c>
      <c r="K1009">
        <v>0</v>
      </c>
      <c r="L1009" t="s">
        <v>20095</v>
      </c>
      <c r="M1009">
        <v>0</v>
      </c>
    </row>
    <row r="1010" spans="1:13" x14ac:dyDescent="0.3">
      <c r="A1010" t="s">
        <v>22113</v>
      </c>
      <c r="B1010" s="1">
        <v>44498</v>
      </c>
      <c r="C1010">
        <v>39422</v>
      </c>
      <c r="D1010" t="s">
        <v>20106</v>
      </c>
      <c r="E1010" t="s">
        <v>22114</v>
      </c>
      <c r="F1010" s="1"/>
      <c r="G1010" t="s">
        <v>19793</v>
      </c>
      <c r="H1010">
        <v>1</v>
      </c>
      <c r="I1010">
        <v>0</v>
      </c>
      <c r="K1010">
        <v>1</v>
      </c>
      <c r="L1010" t="s">
        <v>20095</v>
      </c>
      <c r="M1010">
        <v>0</v>
      </c>
    </row>
    <row r="1011" spans="1:13" x14ac:dyDescent="0.3">
      <c r="A1011" t="s">
        <v>22115</v>
      </c>
      <c r="B1011" s="1">
        <v>43844</v>
      </c>
      <c r="C1011">
        <v>34260</v>
      </c>
      <c r="D1011" t="s">
        <v>20106</v>
      </c>
      <c r="E1011" t="s">
        <v>22116</v>
      </c>
      <c r="F1011" s="1">
        <v>43929</v>
      </c>
      <c r="G1011" t="s">
        <v>17731</v>
      </c>
      <c r="H1011">
        <v>0</v>
      </c>
      <c r="I1011">
        <v>0</v>
      </c>
      <c r="J1011">
        <v>85</v>
      </c>
      <c r="K1011">
        <v>0</v>
      </c>
      <c r="L1011" t="s">
        <v>20095</v>
      </c>
      <c r="M1011">
        <v>0</v>
      </c>
    </row>
    <row r="1012" spans="1:13" x14ac:dyDescent="0.3">
      <c r="A1012" t="s">
        <v>22117</v>
      </c>
      <c r="B1012" s="1">
        <v>44639</v>
      </c>
      <c r="C1012">
        <v>68196</v>
      </c>
      <c r="D1012" t="s">
        <v>44</v>
      </c>
      <c r="E1012" t="s">
        <v>22118</v>
      </c>
      <c r="F1012" s="1">
        <v>44695</v>
      </c>
      <c r="G1012" t="s">
        <v>18650</v>
      </c>
      <c r="H1012">
        <v>0</v>
      </c>
      <c r="I1012">
        <v>1</v>
      </c>
      <c r="J1012">
        <v>56</v>
      </c>
      <c r="K1012">
        <v>0</v>
      </c>
      <c r="L1012" t="s">
        <v>20095</v>
      </c>
      <c r="M1012">
        <v>0</v>
      </c>
    </row>
    <row r="1013" spans="1:13" x14ac:dyDescent="0.3">
      <c r="A1013" t="s">
        <v>22119</v>
      </c>
      <c r="B1013" s="1">
        <v>44778</v>
      </c>
      <c r="C1013">
        <v>13039</v>
      </c>
      <c r="D1013" t="s">
        <v>20106</v>
      </c>
      <c r="E1013" t="s">
        <v>22120</v>
      </c>
      <c r="F1013" s="1">
        <v>44853</v>
      </c>
      <c r="G1013" t="s">
        <v>14288</v>
      </c>
      <c r="H1013">
        <v>0</v>
      </c>
      <c r="I1013">
        <v>0</v>
      </c>
      <c r="J1013">
        <v>75</v>
      </c>
      <c r="K1013">
        <v>0</v>
      </c>
      <c r="L1013" t="s">
        <v>20100</v>
      </c>
      <c r="M1013">
        <v>0</v>
      </c>
    </row>
    <row r="1014" spans="1:13" x14ac:dyDescent="0.3">
      <c r="A1014" t="s">
        <v>22121</v>
      </c>
      <c r="B1014" s="1">
        <v>44018</v>
      </c>
      <c r="C1014">
        <v>99230</v>
      </c>
      <c r="D1014" t="s">
        <v>20106</v>
      </c>
      <c r="E1014" t="s">
        <v>22122</v>
      </c>
      <c r="F1014" s="1">
        <v>44096</v>
      </c>
      <c r="G1014" t="s">
        <v>4949</v>
      </c>
      <c r="H1014">
        <v>0</v>
      </c>
      <c r="I1014">
        <v>1</v>
      </c>
      <c r="J1014">
        <v>78</v>
      </c>
      <c r="K1014">
        <v>0</v>
      </c>
      <c r="L1014" t="s">
        <v>20095</v>
      </c>
      <c r="M1014">
        <v>0</v>
      </c>
    </row>
    <row r="1015" spans="1:13" x14ac:dyDescent="0.3">
      <c r="A1015" t="s">
        <v>22123</v>
      </c>
      <c r="B1015" s="1">
        <v>44179</v>
      </c>
      <c r="C1015">
        <v>91798</v>
      </c>
      <c r="D1015" t="s">
        <v>20106</v>
      </c>
      <c r="E1015" t="s">
        <v>22124</v>
      </c>
      <c r="F1015" s="1">
        <v>44253</v>
      </c>
      <c r="G1015" t="s">
        <v>18347</v>
      </c>
      <c r="H1015">
        <v>0</v>
      </c>
      <c r="I1015">
        <v>1</v>
      </c>
      <c r="J1015">
        <v>74</v>
      </c>
      <c r="K1015">
        <v>0</v>
      </c>
      <c r="L1015" t="s">
        <v>20095</v>
      </c>
      <c r="M1015">
        <v>0</v>
      </c>
    </row>
    <row r="1016" spans="1:13" x14ac:dyDescent="0.3">
      <c r="A1016" t="s">
        <v>22125</v>
      </c>
      <c r="B1016" s="1">
        <v>44249</v>
      </c>
      <c r="C1016">
        <v>69511</v>
      </c>
      <c r="D1016" t="s">
        <v>44</v>
      </c>
      <c r="E1016" t="s">
        <v>22126</v>
      </c>
      <c r="F1016" s="1"/>
      <c r="G1016" t="s">
        <v>13505</v>
      </c>
      <c r="H1016">
        <v>1</v>
      </c>
      <c r="I1016">
        <v>1</v>
      </c>
      <c r="K1016">
        <v>1</v>
      </c>
      <c r="L1016" t="s">
        <v>20095</v>
      </c>
      <c r="M1016">
        <v>0</v>
      </c>
    </row>
    <row r="1017" spans="1:13" x14ac:dyDescent="0.3">
      <c r="A1017" t="s">
        <v>22127</v>
      </c>
      <c r="B1017" s="1">
        <v>45388</v>
      </c>
      <c r="C1017">
        <v>98906</v>
      </c>
      <c r="D1017" t="s">
        <v>20106</v>
      </c>
      <c r="E1017" t="s">
        <v>22128</v>
      </c>
      <c r="F1017" s="1"/>
      <c r="G1017" t="s">
        <v>17186</v>
      </c>
      <c r="H1017">
        <v>1</v>
      </c>
      <c r="I1017">
        <v>1</v>
      </c>
      <c r="K1017">
        <v>1</v>
      </c>
      <c r="L1017" t="s">
        <v>20095</v>
      </c>
      <c r="M1017">
        <v>0</v>
      </c>
    </row>
    <row r="1018" spans="1:13" x14ac:dyDescent="0.3">
      <c r="A1018" t="s">
        <v>22129</v>
      </c>
      <c r="B1018" s="1">
        <v>45627</v>
      </c>
      <c r="C1018">
        <v>63977</v>
      </c>
      <c r="D1018" t="s">
        <v>44</v>
      </c>
      <c r="E1018" t="s">
        <v>22130</v>
      </c>
      <c r="F1018" s="1">
        <v>45668</v>
      </c>
      <c r="G1018" t="s">
        <v>10791</v>
      </c>
      <c r="H1018">
        <v>0</v>
      </c>
      <c r="I1018">
        <v>1</v>
      </c>
      <c r="J1018">
        <v>41</v>
      </c>
      <c r="K1018">
        <v>0</v>
      </c>
      <c r="L1018" t="s">
        <v>20095</v>
      </c>
      <c r="M1018">
        <v>0</v>
      </c>
    </row>
    <row r="1019" spans="1:13" x14ac:dyDescent="0.3">
      <c r="A1019" t="s">
        <v>22131</v>
      </c>
      <c r="B1019" s="1">
        <v>45380</v>
      </c>
      <c r="C1019">
        <v>68101</v>
      </c>
      <c r="D1019" t="s">
        <v>20106</v>
      </c>
      <c r="E1019" t="s">
        <v>22132</v>
      </c>
      <c r="F1019" s="1">
        <v>45450</v>
      </c>
      <c r="G1019" t="s">
        <v>12135</v>
      </c>
      <c r="H1019">
        <v>0</v>
      </c>
      <c r="I1019">
        <v>1</v>
      </c>
      <c r="J1019">
        <v>70</v>
      </c>
      <c r="K1019">
        <v>0</v>
      </c>
      <c r="L1019" t="s">
        <v>20095</v>
      </c>
      <c r="M1019">
        <v>0</v>
      </c>
    </row>
    <row r="1020" spans="1:13" x14ac:dyDescent="0.3">
      <c r="A1020" t="s">
        <v>22133</v>
      </c>
      <c r="B1020" s="1">
        <v>44035</v>
      </c>
      <c r="C1020">
        <v>56431</v>
      </c>
      <c r="D1020" t="s">
        <v>44</v>
      </c>
      <c r="E1020" t="s">
        <v>22134</v>
      </c>
      <c r="F1020" s="1">
        <v>44123</v>
      </c>
      <c r="G1020" t="s">
        <v>13059</v>
      </c>
      <c r="H1020">
        <v>0</v>
      </c>
      <c r="I1020">
        <v>1</v>
      </c>
      <c r="J1020">
        <v>88</v>
      </c>
      <c r="K1020">
        <v>0</v>
      </c>
      <c r="L1020" t="s">
        <v>20095</v>
      </c>
      <c r="M1020">
        <v>0</v>
      </c>
    </row>
    <row r="1021" spans="1:13" x14ac:dyDescent="0.3">
      <c r="A1021" t="s">
        <v>22135</v>
      </c>
      <c r="B1021" s="1">
        <v>44648</v>
      </c>
      <c r="C1021">
        <v>25581</v>
      </c>
      <c r="D1021" t="s">
        <v>20106</v>
      </c>
      <c r="E1021" t="s">
        <v>22136</v>
      </c>
      <c r="F1021" s="1"/>
      <c r="G1021" t="s">
        <v>16852</v>
      </c>
      <c r="H1021">
        <v>1</v>
      </c>
      <c r="I1021">
        <v>0</v>
      </c>
      <c r="K1021">
        <v>1</v>
      </c>
      <c r="L1021" t="s">
        <v>20095</v>
      </c>
      <c r="M1021">
        <v>0</v>
      </c>
    </row>
    <row r="1022" spans="1:13" x14ac:dyDescent="0.3">
      <c r="A1022" t="s">
        <v>22137</v>
      </c>
      <c r="B1022" s="1">
        <v>45258</v>
      </c>
      <c r="C1022">
        <v>99227</v>
      </c>
      <c r="D1022" t="s">
        <v>20106</v>
      </c>
      <c r="E1022" t="s">
        <v>22138</v>
      </c>
      <c r="F1022" s="1"/>
      <c r="G1022" t="s">
        <v>3358</v>
      </c>
      <c r="H1022">
        <v>1</v>
      </c>
      <c r="I1022">
        <v>1</v>
      </c>
      <c r="K1022">
        <v>1</v>
      </c>
      <c r="L1022" t="s">
        <v>20095</v>
      </c>
      <c r="M1022">
        <v>0</v>
      </c>
    </row>
    <row r="1023" spans="1:13" x14ac:dyDescent="0.3">
      <c r="A1023" t="s">
        <v>22139</v>
      </c>
      <c r="B1023" s="1">
        <v>45576</v>
      </c>
      <c r="C1023">
        <v>54017</v>
      </c>
      <c r="D1023" t="s">
        <v>20106</v>
      </c>
      <c r="E1023" t="s">
        <v>22140</v>
      </c>
      <c r="F1023" s="1"/>
      <c r="G1023" t="s">
        <v>15791</v>
      </c>
      <c r="H1023">
        <v>1</v>
      </c>
      <c r="I1023">
        <v>1</v>
      </c>
      <c r="K1023">
        <v>1</v>
      </c>
      <c r="L1023" t="s">
        <v>20095</v>
      </c>
      <c r="M1023">
        <v>0</v>
      </c>
    </row>
    <row r="1024" spans="1:13" x14ac:dyDescent="0.3">
      <c r="A1024" t="s">
        <v>22141</v>
      </c>
      <c r="B1024" s="1">
        <v>45287</v>
      </c>
      <c r="C1024">
        <v>30232</v>
      </c>
      <c r="D1024" t="s">
        <v>44</v>
      </c>
      <c r="E1024" t="s">
        <v>22142</v>
      </c>
      <c r="F1024" s="1">
        <v>45374</v>
      </c>
      <c r="G1024" t="s">
        <v>1804</v>
      </c>
      <c r="H1024">
        <v>0</v>
      </c>
      <c r="I1024">
        <v>0</v>
      </c>
      <c r="J1024">
        <v>87</v>
      </c>
      <c r="K1024">
        <v>0</v>
      </c>
      <c r="L1024" t="s">
        <v>20095</v>
      </c>
      <c r="M1024">
        <v>0</v>
      </c>
    </row>
    <row r="1025" spans="1:13" x14ac:dyDescent="0.3">
      <c r="A1025" t="s">
        <v>22143</v>
      </c>
      <c r="B1025" s="1">
        <v>44343</v>
      </c>
      <c r="C1025">
        <v>11894</v>
      </c>
      <c r="D1025" t="s">
        <v>44</v>
      </c>
      <c r="E1025" t="s">
        <v>22144</v>
      </c>
      <c r="F1025" s="1">
        <v>44416</v>
      </c>
      <c r="G1025" t="s">
        <v>1303</v>
      </c>
      <c r="H1025">
        <v>0</v>
      </c>
      <c r="I1025">
        <v>0</v>
      </c>
      <c r="J1025">
        <v>73</v>
      </c>
      <c r="K1025">
        <v>0</v>
      </c>
      <c r="L1025" t="s">
        <v>20100</v>
      </c>
      <c r="M1025">
        <v>0</v>
      </c>
    </row>
    <row r="1026" spans="1:13" x14ac:dyDescent="0.3">
      <c r="A1026" t="s">
        <v>22145</v>
      </c>
      <c r="B1026" s="1">
        <v>45394</v>
      </c>
      <c r="C1026">
        <v>73765</v>
      </c>
      <c r="D1026" t="s">
        <v>20093</v>
      </c>
      <c r="E1026" t="s">
        <v>22146</v>
      </c>
      <c r="F1026" s="1">
        <v>45412</v>
      </c>
      <c r="G1026" t="s">
        <v>14031</v>
      </c>
      <c r="H1026">
        <v>0</v>
      </c>
      <c r="I1026">
        <v>1</v>
      </c>
      <c r="J1026">
        <v>18</v>
      </c>
      <c r="K1026">
        <v>0</v>
      </c>
      <c r="L1026" t="s">
        <v>20095</v>
      </c>
      <c r="M1026">
        <v>1</v>
      </c>
    </row>
    <row r="1027" spans="1:13" x14ac:dyDescent="0.3">
      <c r="A1027" t="s">
        <v>22147</v>
      </c>
      <c r="B1027" s="1">
        <v>45145</v>
      </c>
      <c r="C1027">
        <v>83430</v>
      </c>
      <c r="D1027" t="s">
        <v>20106</v>
      </c>
      <c r="E1027" t="s">
        <v>22148</v>
      </c>
      <c r="F1027" s="1">
        <v>45165</v>
      </c>
      <c r="G1027" t="s">
        <v>14585</v>
      </c>
      <c r="H1027">
        <v>0</v>
      </c>
      <c r="I1027">
        <v>1</v>
      </c>
      <c r="J1027">
        <v>20</v>
      </c>
      <c r="K1027">
        <v>0</v>
      </c>
      <c r="L1027" t="s">
        <v>20095</v>
      </c>
      <c r="M1027">
        <v>0</v>
      </c>
    </row>
    <row r="1028" spans="1:13" x14ac:dyDescent="0.3">
      <c r="A1028" t="s">
        <v>22149</v>
      </c>
      <c r="B1028" s="1">
        <v>44797</v>
      </c>
      <c r="C1028">
        <v>46993</v>
      </c>
      <c r="D1028" t="s">
        <v>20106</v>
      </c>
      <c r="E1028" t="s">
        <v>22150</v>
      </c>
      <c r="F1028" s="1">
        <v>44852</v>
      </c>
      <c r="G1028" t="s">
        <v>3026</v>
      </c>
      <c r="H1028">
        <v>0</v>
      </c>
      <c r="I1028">
        <v>0</v>
      </c>
      <c r="J1028">
        <v>55</v>
      </c>
      <c r="K1028">
        <v>0</v>
      </c>
      <c r="L1028" t="s">
        <v>20095</v>
      </c>
      <c r="M1028">
        <v>0</v>
      </c>
    </row>
    <row r="1029" spans="1:13" x14ac:dyDescent="0.3">
      <c r="A1029" t="s">
        <v>22151</v>
      </c>
      <c r="B1029" s="1">
        <v>43822</v>
      </c>
      <c r="C1029">
        <v>47355</v>
      </c>
      <c r="D1029" t="s">
        <v>20106</v>
      </c>
      <c r="E1029" t="s">
        <v>22152</v>
      </c>
      <c r="F1029" s="1"/>
      <c r="G1029" t="s">
        <v>19118</v>
      </c>
      <c r="H1029">
        <v>1</v>
      </c>
      <c r="I1029">
        <v>0</v>
      </c>
      <c r="K1029">
        <v>1</v>
      </c>
      <c r="L1029" t="s">
        <v>20095</v>
      </c>
      <c r="M1029">
        <v>0</v>
      </c>
    </row>
    <row r="1030" spans="1:13" x14ac:dyDescent="0.3">
      <c r="A1030" t="s">
        <v>22153</v>
      </c>
      <c r="B1030" s="1">
        <v>45115</v>
      </c>
      <c r="C1030">
        <v>21802</v>
      </c>
      <c r="D1030" t="s">
        <v>20093</v>
      </c>
      <c r="E1030" t="s">
        <v>22154</v>
      </c>
      <c r="F1030" s="1">
        <v>45149</v>
      </c>
      <c r="G1030" t="s">
        <v>7645</v>
      </c>
      <c r="H1030">
        <v>0</v>
      </c>
      <c r="I1030">
        <v>0</v>
      </c>
      <c r="J1030">
        <v>34</v>
      </c>
      <c r="K1030">
        <v>0</v>
      </c>
      <c r="L1030" t="s">
        <v>20095</v>
      </c>
      <c r="M1030">
        <v>1</v>
      </c>
    </row>
    <row r="1031" spans="1:13" x14ac:dyDescent="0.3">
      <c r="A1031" t="s">
        <v>22155</v>
      </c>
      <c r="B1031" s="1">
        <v>44762</v>
      </c>
      <c r="C1031">
        <v>43260</v>
      </c>
      <c r="D1031" t="s">
        <v>20093</v>
      </c>
      <c r="E1031" t="s">
        <v>22156</v>
      </c>
      <c r="F1031" s="1">
        <v>44792</v>
      </c>
      <c r="G1031" t="s">
        <v>17834</v>
      </c>
      <c r="H1031">
        <v>0</v>
      </c>
      <c r="I1031">
        <v>0</v>
      </c>
      <c r="J1031">
        <v>30</v>
      </c>
      <c r="K1031">
        <v>0</v>
      </c>
      <c r="L1031" t="s">
        <v>20095</v>
      </c>
      <c r="M1031">
        <v>1</v>
      </c>
    </row>
    <row r="1032" spans="1:13" x14ac:dyDescent="0.3">
      <c r="A1032" t="s">
        <v>22157</v>
      </c>
      <c r="B1032" s="1">
        <v>44652</v>
      </c>
      <c r="C1032">
        <v>66198</v>
      </c>
      <c r="D1032" t="s">
        <v>20106</v>
      </c>
      <c r="E1032" t="s">
        <v>22158</v>
      </c>
      <c r="F1032" s="1"/>
      <c r="G1032" t="s">
        <v>9940</v>
      </c>
      <c r="H1032">
        <v>1</v>
      </c>
      <c r="I1032">
        <v>1</v>
      </c>
      <c r="K1032">
        <v>1</v>
      </c>
      <c r="L1032" t="s">
        <v>20095</v>
      </c>
      <c r="M1032">
        <v>0</v>
      </c>
    </row>
    <row r="1033" spans="1:13" x14ac:dyDescent="0.3">
      <c r="A1033" t="s">
        <v>22159</v>
      </c>
      <c r="B1033" s="1">
        <v>44847</v>
      </c>
      <c r="C1033">
        <v>50868</v>
      </c>
      <c r="D1033" t="s">
        <v>44</v>
      </c>
      <c r="E1033" t="s">
        <v>22160</v>
      </c>
      <c r="F1033" s="1">
        <v>44864</v>
      </c>
      <c r="G1033" t="s">
        <v>162</v>
      </c>
      <c r="H1033">
        <v>0</v>
      </c>
      <c r="I1033">
        <v>1</v>
      </c>
      <c r="J1033">
        <v>17</v>
      </c>
      <c r="K1033">
        <v>0</v>
      </c>
      <c r="L1033" t="s">
        <v>20095</v>
      </c>
      <c r="M1033">
        <v>0</v>
      </c>
    </row>
    <row r="1034" spans="1:13" x14ac:dyDescent="0.3">
      <c r="A1034" t="s">
        <v>22161</v>
      </c>
      <c r="B1034" s="1">
        <v>44473</v>
      </c>
      <c r="C1034">
        <v>85496</v>
      </c>
      <c r="D1034" t="s">
        <v>44</v>
      </c>
      <c r="E1034" t="s">
        <v>22162</v>
      </c>
      <c r="F1034" s="1"/>
      <c r="G1034" t="s">
        <v>1366</v>
      </c>
      <c r="H1034">
        <v>1</v>
      </c>
      <c r="I1034">
        <v>1</v>
      </c>
      <c r="K1034">
        <v>1</v>
      </c>
      <c r="L1034" t="s">
        <v>20095</v>
      </c>
      <c r="M1034">
        <v>0</v>
      </c>
    </row>
    <row r="1035" spans="1:13" x14ac:dyDescent="0.3">
      <c r="A1035" t="s">
        <v>22163</v>
      </c>
      <c r="B1035" s="1">
        <v>44750</v>
      </c>
      <c r="C1035">
        <v>97445</v>
      </c>
      <c r="D1035" t="s">
        <v>20093</v>
      </c>
      <c r="E1035" t="s">
        <v>22164</v>
      </c>
      <c r="F1035" s="1">
        <v>44760</v>
      </c>
      <c r="G1035" t="s">
        <v>19304</v>
      </c>
      <c r="H1035">
        <v>0</v>
      </c>
      <c r="I1035">
        <v>1</v>
      </c>
      <c r="J1035">
        <v>10</v>
      </c>
      <c r="K1035">
        <v>0</v>
      </c>
      <c r="L1035" t="s">
        <v>20095</v>
      </c>
      <c r="M1035">
        <v>1</v>
      </c>
    </row>
    <row r="1036" spans="1:13" x14ac:dyDescent="0.3">
      <c r="A1036" t="s">
        <v>22165</v>
      </c>
      <c r="B1036" s="1">
        <v>44744</v>
      </c>
      <c r="C1036">
        <v>38086</v>
      </c>
      <c r="D1036" t="s">
        <v>44</v>
      </c>
      <c r="E1036" t="s">
        <v>22166</v>
      </c>
      <c r="F1036" s="1"/>
      <c r="G1036" t="s">
        <v>1624</v>
      </c>
      <c r="H1036">
        <v>1</v>
      </c>
      <c r="I1036">
        <v>0</v>
      </c>
      <c r="K1036">
        <v>1</v>
      </c>
      <c r="L1036" t="s">
        <v>20095</v>
      </c>
      <c r="M1036">
        <v>0</v>
      </c>
    </row>
    <row r="1037" spans="1:13" x14ac:dyDescent="0.3">
      <c r="A1037" t="s">
        <v>22167</v>
      </c>
      <c r="B1037" s="1">
        <v>44126</v>
      </c>
      <c r="C1037">
        <v>70405</v>
      </c>
      <c r="D1037" t="s">
        <v>20106</v>
      </c>
      <c r="E1037" t="s">
        <v>22168</v>
      </c>
      <c r="F1037" s="1">
        <v>44192</v>
      </c>
      <c r="G1037" t="s">
        <v>3052</v>
      </c>
      <c r="H1037">
        <v>0</v>
      </c>
      <c r="I1037">
        <v>1</v>
      </c>
      <c r="J1037">
        <v>66</v>
      </c>
      <c r="K1037">
        <v>0</v>
      </c>
      <c r="L1037" t="s">
        <v>20095</v>
      </c>
      <c r="M1037">
        <v>0</v>
      </c>
    </row>
    <row r="1038" spans="1:13" x14ac:dyDescent="0.3">
      <c r="A1038" t="s">
        <v>22169</v>
      </c>
      <c r="B1038" s="1">
        <v>43920</v>
      </c>
      <c r="C1038">
        <v>57828</v>
      </c>
      <c r="D1038" t="s">
        <v>20093</v>
      </c>
      <c r="E1038" t="s">
        <v>22170</v>
      </c>
      <c r="F1038" s="1">
        <v>43978</v>
      </c>
      <c r="G1038" t="s">
        <v>17195</v>
      </c>
      <c r="H1038">
        <v>0</v>
      </c>
      <c r="I1038">
        <v>1</v>
      </c>
      <c r="J1038">
        <v>58</v>
      </c>
      <c r="K1038">
        <v>0</v>
      </c>
      <c r="L1038" t="s">
        <v>20095</v>
      </c>
      <c r="M1038">
        <v>1</v>
      </c>
    </row>
    <row r="1039" spans="1:13" x14ac:dyDescent="0.3">
      <c r="A1039" t="s">
        <v>22171</v>
      </c>
      <c r="B1039" s="1">
        <v>44484</v>
      </c>
      <c r="C1039">
        <v>13765</v>
      </c>
      <c r="D1039" t="s">
        <v>20106</v>
      </c>
      <c r="E1039" t="s">
        <v>22172</v>
      </c>
      <c r="F1039" s="1"/>
      <c r="G1039" t="s">
        <v>17044</v>
      </c>
      <c r="H1039">
        <v>1</v>
      </c>
      <c r="I1039">
        <v>0</v>
      </c>
      <c r="K1039">
        <v>1</v>
      </c>
      <c r="L1039" t="s">
        <v>20100</v>
      </c>
      <c r="M1039">
        <v>0</v>
      </c>
    </row>
    <row r="1040" spans="1:13" x14ac:dyDescent="0.3">
      <c r="A1040" t="s">
        <v>22173</v>
      </c>
      <c r="B1040" s="1">
        <v>44019</v>
      </c>
      <c r="C1040">
        <v>57537</v>
      </c>
      <c r="D1040" t="s">
        <v>20093</v>
      </c>
      <c r="E1040" t="s">
        <v>22174</v>
      </c>
      <c r="F1040" s="1"/>
      <c r="G1040" t="s">
        <v>10032</v>
      </c>
      <c r="H1040">
        <v>1</v>
      </c>
      <c r="I1040">
        <v>1</v>
      </c>
      <c r="K1040">
        <v>1</v>
      </c>
      <c r="L1040" t="s">
        <v>20095</v>
      </c>
      <c r="M1040">
        <v>1</v>
      </c>
    </row>
    <row r="1041" spans="1:13" x14ac:dyDescent="0.3">
      <c r="A1041" t="s">
        <v>22175</v>
      </c>
      <c r="B1041" s="1">
        <v>45167</v>
      </c>
      <c r="C1041">
        <v>20015</v>
      </c>
      <c r="D1041" t="s">
        <v>44</v>
      </c>
      <c r="E1041" t="s">
        <v>22176</v>
      </c>
      <c r="F1041" s="1">
        <v>45213</v>
      </c>
      <c r="G1041" t="s">
        <v>10445</v>
      </c>
      <c r="H1041">
        <v>0</v>
      </c>
      <c r="I1041">
        <v>0</v>
      </c>
      <c r="J1041">
        <v>46</v>
      </c>
      <c r="K1041">
        <v>0</v>
      </c>
      <c r="L1041" t="s">
        <v>20095</v>
      </c>
      <c r="M1041">
        <v>0</v>
      </c>
    </row>
    <row r="1042" spans="1:13" x14ac:dyDescent="0.3">
      <c r="A1042" t="s">
        <v>22177</v>
      </c>
      <c r="B1042" s="1">
        <v>44501</v>
      </c>
      <c r="C1042">
        <v>69093</v>
      </c>
      <c r="D1042" t="s">
        <v>44</v>
      </c>
      <c r="E1042" t="s">
        <v>22178</v>
      </c>
      <c r="F1042" s="1">
        <v>44565</v>
      </c>
      <c r="G1042" t="s">
        <v>9036</v>
      </c>
      <c r="H1042">
        <v>0</v>
      </c>
      <c r="I1042">
        <v>1</v>
      </c>
      <c r="J1042">
        <v>64</v>
      </c>
      <c r="K1042">
        <v>0</v>
      </c>
      <c r="L1042" t="s">
        <v>20095</v>
      </c>
      <c r="M1042">
        <v>0</v>
      </c>
    </row>
    <row r="1043" spans="1:13" x14ac:dyDescent="0.3">
      <c r="A1043" t="s">
        <v>22179</v>
      </c>
      <c r="B1043" s="1">
        <v>43924</v>
      </c>
      <c r="C1043">
        <v>99521</v>
      </c>
      <c r="D1043" t="s">
        <v>44</v>
      </c>
      <c r="E1043" t="s">
        <v>22180</v>
      </c>
      <c r="F1043" s="1">
        <v>43950</v>
      </c>
      <c r="G1043" t="s">
        <v>8167</v>
      </c>
      <c r="H1043">
        <v>0</v>
      </c>
      <c r="I1043">
        <v>1</v>
      </c>
      <c r="J1043">
        <v>26</v>
      </c>
      <c r="K1043">
        <v>0</v>
      </c>
      <c r="L1043" t="s">
        <v>20095</v>
      </c>
      <c r="M1043">
        <v>0</v>
      </c>
    </row>
    <row r="1044" spans="1:13" x14ac:dyDescent="0.3">
      <c r="A1044" t="s">
        <v>22181</v>
      </c>
      <c r="B1044" s="1">
        <v>45231</v>
      </c>
      <c r="C1044">
        <v>74069</v>
      </c>
      <c r="D1044" t="s">
        <v>44</v>
      </c>
      <c r="E1044" t="s">
        <v>22182</v>
      </c>
      <c r="F1044" s="1"/>
      <c r="G1044" t="s">
        <v>6460</v>
      </c>
      <c r="H1044">
        <v>1</v>
      </c>
      <c r="I1044">
        <v>1</v>
      </c>
      <c r="K1044">
        <v>1</v>
      </c>
      <c r="L1044" t="s">
        <v>20095</v>
      </c>
      <c r="M1044">
        <v>0</v>
      </c>
    </row>
    <row r="1045" spans="1:13" x14ac:dyDescent="0.3">
      <c r="A1045" t="s">
        <v>22183</v>
      </c>
      <c r="B1045" s="1">
        <v>44806</v>
      </c>
      <c r="C1045">
        <v>44088</v>
      </c>
      <c r="D1045" t="s">
        <v>20106</v>
      </c>
      <c r="E1045" t="s">
        <v>22184</v>
      </c>
      <c r="F1045" s="1">
        <v>44831</v>
      </c>
      <c r="G1045" t="s">
        <v>154</v>
      </c>
      <c r="H1045">
        <v>0</v>
      </c>
      <c r="I1045">
        <v>0</v>
      </c>
      <c r="J1045">
        <v>25</v>
      </c>
      <c r="K1045">
        <v>0</v>
      </c>
      <c r="L1045" t="s">
        <v>20095</v>
      </c>
      <c r="M1045">
        <v>0</v>
      </c>
    </row>
    <row r="1046" spans="1:13" x14ac:dyDescent="0.3">
      <c r="A1046" t="s">
        <v>22185</v>
      </c>
      <c r="B1046" s="1">
        <v>45603</v>
      </c>
      <c r="C1046">
        <v>18612</v>
      </c>
      <c r="D1046" t="s">
        <v>44</v>
      </c>
      <c r="E1046" t="s">
        <v>22186</v>
      </c>
      <c r="F1046" s="1"/>
      <c r="G1046" t="s">
        <v>8174</v>
      </c>
      <c r="H1046">
        <v>1</v>
      </c>
      <c r="I1046">
        <v>0</v>
      </c>
      <c r="K1046">
        <v>1</v>
      </c>
      <c r="L1046" t="s">
        <v>20100</v>
      </c>
      <c r="M1046">
        <v>0</v>
      </c>
    </row>
    <row r="1047" spans="1:13" x14ac:dyDescent="0.3">
      <c r="A1047" t="s">
        <v>22187</v>
      </c>
      <c r="B1047" s="1">
        <v>45226</v>
      </c>
      <c r="C1047">
        <v>78088</v>
      </c>
      <c r="D1047" t="s">
        <v>20093</v>
      </c>
      <c r="E1047" t="s">
        <v>22188</v>
      </c>
      <c r="F1047" s="1">
        <v>45284</v>
      </c>
      <c r="G1047" t="s">
        <v>2429</v>
      </c>
      <c r="H1047">
        <v>0</v>
      </c>
      <c r="I1047">
        <v>1</v>
      </c>
      <c r="J1047">
        <v>58</v>
      </c>
      <c r="K1047">
        <v>0</v>
      </c>
      <c r="L1047" t="s">
        <v>20095</v>
      </c>
      <c r="M1047">
        <v>1</v>
      </c>
    </row>
    <row r="1048" spans="1:13" x14ac:dyDescent="0.3">
      <c r="A1048" t="s">
        <v>22189</v>
      </c>
      <c r="B1048" s="1">
        <v>44426</v>
      </c>
      <c r="C1048">
        <v>70510</v>
      </c>
      <c r="D1048" t="s">
        <v>20093</v>
      </c>
      <c r="E1048" t="s">
        <v>22190</v>
      </c>
      <c r="F1048" s="1">
        <v>44442</v>
      </c>
      <c r="G1048" t="s">
        <v>3965</v>
      </c>
      <c r="H1048">
        <v>0</v>
      </c>
      <c r="I1048">
        <v>1</v>
      </c>
      <c r="J1048">
        <v>16</v>
      </c>
      <c r="K1048">
        <v>0</v>
      </c>
      <c r="L1048" t="s">
        <v>20095</v>
      </c>
      <c r="M1048">
        <v>1</v>
      </c>
    </row>
    <row r="1049" spans="1:13" x14ac:dyDescent="0.3">
      <c r="A1049" t="s">
        <v>22191</v>
      </c>
      <c r="B1049" s="1">
        <v>43969</v>
      </c>
      <c r="C1049">
        <v>81031</v>
      </c>
      <c r="D1049" t="s">
        <v>20093</v>
      </c>
      <c r="E1049" t="s">
        <v>22192</v>
      </c>
      <c r="F1049" s="1">
        <v>44023</v>
      </c>
      <c r="G1049" t="s">
        <v>11854</v>
      </c>
      <c r="H1049">
        <v>0</v>
      </c>
      <c r="I1049">
        <v>1</v>
      </c>
      <c r="J1049">
        <v>54</v>
      </c>
      <c r="K1049">
        <v>0</v>
      </c>
      <c r="L1049" t="s">
        <v>20095</v>
      </c>
      <c r="M1049">
        <v>1</v>
      </c>
    </row>
    <row r="1050" spans="1:13" x14ac:dyDescent="0.3">
      <c r="A1050" t="s">
        <v>22193</v>
      </c>
      <c r="B1050" s="1">
        <v>44129</v>
      </c>
      <c r="C1050">
        <v>3962</v>
      </c>
      <c r="D1050" t="s">
        <v>20093</v>
      </c>
      <c r="E1050" t="s">
        <v>22194</v>
      </c>
      <c r="F1050" s="1"/>
      <c r="G1050" t="s">
        <v>16384</v>
      </c>
      <c r="H1050">
        <v>1</v>
      </c>
      <c r="I1050">
        <v>0</v>
      </c>
      <c r="K1050">
        <v>1</v>
      </c>
      <c r="L1050" t="s">
        <v>20138</v>
      </c>
      <c r="M1050">
        <v>1</v>
      </c>
    </row>
    <row r="1051" spans="1:13" x14ac:dyDescent="0.3">
      <c r="A1051" t="s">
        <v>22195</v>
      </c>
      <c r="B1051" s="1">
        <v>44703</v>
      </c>
      <c r="C1051">
        <v>48774</v>
      </c>
      <c r="D1051" t="s">
        <v>44</v>
      </c>
      <c r="E1051" t="s">
        <v>22196</v>
      </c>
      <c r="F1051" s="1">
        <v>44755</v>
      </c>
      <c r="G1051" t="s">
        <v>12447</v>
      </c>
      <c r="H1051">
        <v>0</v>
      </c>
      <c r="I1051">
        <v>0</v>
      </c>
      <c r="J1051">
        <v>52</v>
      </c>
      <c r="K1051">
        <v>0</v>
      </c>
      <c r="L1051" t="s">
        <v>20095</v>
      </c>
      <c r="M1051">
        <v>0</v>
      </c>
    </row>
    <row r="1052" spans="1:13" x14ac:dyDescent="0.3">
      <c r="A1052" t="s">
        <v>22197</v>
      </c>
      <c r="B1052" s="1">
        <v>44450</v>
      </c>
      <c r="C1052">
        <v>35282</v>
      </c>
      <c r="D1052" t="s">
        <v>44</v>
      </c>
      <c r="E1052" t="s">
        <v>22198</v>
      </c>
      <c r="F1052" s="1">
        <v>44521</v>
      </c>
      <c r="G1052" t="s">
        <v>14303</v>
      </c>
      <c r="H1052">
        <v>0</v>
      </c>
      <c r="I1052">
        <v>0</v>
      </c>
      <c r="J1052">
        <v>71</v>
      </c>
      <c r="K1052">
        <v>0</v>
      </c>
      <c r="L1052" t="s">
        <v>20095</v>
      </c>
      <c r="M1052">
        <v>0</v>
      </c>
    </row>
    <row r="1053" spans="1:13" x14ac:dyDescent="0.3">
      <c r="A1053" t="s">
        <v>22199</v>
      </c>
      <c r="B1053" s="1">
        <v>45520</v>
      </c>
      <c r="C1053">
        <v>4922</v>
      </c>
      <c r="D1053" t="s">
        <v>20106</v>
      </c>
      <c r="E1053" t="s">
        <v>22200</v>
      </c>
      <c r="F1053" s="1">
        <v>45584</v>
      </c>
      <c r="G1053" t="s">
        <v>18941</v>
      </c>
      <c r="H1053">
        <v>0</v>
      </c>
      <c r="I1053">
        <v>0</v>
      </c>
      <c r="J1053">
        <v>64</v>
      </c>
      <c r="K1053">
        <v>0</v>
      </c>
      <c r="L1053" t="s">
        <v>20138</v>
      </c>
      <c r="M1053">
        <v>0</v>
      </c>
    </row>
    <row r="1054" spans="1:13" x14ac:dyDescent="0.3">
      <c r="A1054" t="s">
        <v>22201</v>
      </c>
      <c r="B1054" s="1">
        <v>43927</v>
      </c>
      <c r="C1054">
        <v>52451</v>
      </c>
      <c r="D1054" t="s">
        <v>20093</v>
      </c>
      <c r="E1054" t="s">
        <v>22202</v>
      </c>
      <c r="F1054" s="1">
        <v>44000</v>
      </c>
      <c r="G1054" t="s">
        <v>737</v>
      </c>
      <c r="H1054">
        <v>0</v>
      </c>
      <c r="I1054">
        <v>1</v>
      </c>
      <c r="J1054">
        <v>73</v>
      </c>
      <c r="K1054">
        <v>0</v>
      </c>
      <c r="L1054" t="s">
        <v>20095</v>
      </c>
      <c r="M1054">
        <v>1</v>
      </c>
    </row>
    <row r="1055" spans="1:13" x14ac:dyDescent="0.3">
      <c r="A1055" t="s">
        <v>22203</v>
      </c>
      <c r="B1055" s="1">
        <v>45389</v>
      </c>
      <c r="C1055">
        <v>4820</v>
      </c>
      <c r="D1055" t="s">
        <v>20093</v>
      </c>
      <c r="E1055" t="s">
        <v>22204</v>
      </c>
      <c r="F1055" s="1">
        <v>45412</v>
      </c>
      <c r="G1055" t="s">
        <v>5891</v>
      </c>
      <c r="H1055">
        <v>0</v>
      </c>
      <c r="I1055">
        <v>0</v>
      </c>
      <c r="J1055">
        <v>23</v>
      </c>
      <c r="K1055">
        <v>0</v>
      </c>
      <c r="L1055" t="s">
        <v>20138</v>
      </c>
      <c r="M1055">
        <v>1</v>
      </c>
    </row>
    <row r="1056" spans="1:13" x14ac:dyDescent="0.3">
      <c r="A1056" t="s">
        <v>22205</v>
      </c>
      <c r="B1056" s="1">
        <v>43940</v>
      </c>
      <c r="C1056">
        <v>10834</v>
      </c>
      <c r="D1056" t="s">
        <v>44</v>
      </c>
      <c r="E1056" t="s">
        <v>22206</v>
      </c>
      <c r="F1056" s="1">
        <v>43994</v>
      </c>
      <c r="G1056" t="s">
        <v>6335</v>
      </c>
      <c r="H1056">
        <v>0</v>
      </c>
      <c r="I1056">
        <v>0</v>
      </c>
      <c r="J1056">
        <v>54</v>
      </c>
      <c r="K1056">
        <v>0</v>
      </c>
      <c r="L1056" t="s">
        <v>20100</v>
      </c>
      <c r="M1056">
        <v>0</v>
      </c>
    </row>
    <row r="1057" spans="1:13" x14ac:dyDescent="0.3">
      <c r="A1057" t="s">
        <v>22207</v>
      </c>
      <c r="B1057" s="1">
        <v>44955</v>
      </c>
      <c r="C1057">
        <v>75632</v>
      </c>
      <c r="D1057" t="s">
        <v>20093</v>
      </c>
      <c r="E1057" t="s">
        <v>22208</v>
      </c>
      <c r="F1057" s="1">
        <v>45042</v>
      </c>
      <c r="G1057" t="s">
        <v>15553</v>
      </c>
      <c r="H1057">
        <v>0</v>
      </c>
      <c r="I1057">
        <v>1</v>
      </c>
      <c r="J1057">
        <v>87</v>
      </c>
      <c r="K1057">
        <v>0</v>
      </c>
      <c r="L1057" t="s">
        <v>20095</v>
      </c>
      <c r="M1057">
        <v>1</v>
      </c>
    </row>
    <row r="1058" spans="1:13" x14ac:dyDescent="0.3">
      <c r="A1058" t="s">
        <v>22209</v>
      </c>
      <c r="B1058" s="1">
        <v>44669</v>
      </c>
      <c r="C1058">
        <v>79379</v>
      </c>
      <c r="D1058" t="s">
        <v>20106</v>
      </c>
      <c r="E1058" t="s">
        <v>22210</v>
      </c>
      <c r="F1058" s="1"/>
      <c r="G1058" t="s">
        <v>13265</v>
      </c>
      <c r="H1058">
        <v>1</v>
      </c>
      <c r="I1058">
        <v>1</v>
      </c>
      <c r="K1058">
        <v>1</v>
      </c>
      <c r="L1058" t="s">
        <v>20095</v>
      </c>
      <c r="M1058">
        <v>0</v>
      </c>
    </row>
    <row r="1059" spans="1:13" x14ac:dyDescent="0.3">
      <c r="A1059" t="s">
        <v>22211</v>
      </c>
      <c r="B1059" s="1">
        <v>45230</v>
      </c>
      <c r="C1059">
        <v>83172</v>
      </c>
      <c r="D1059" t="s">
        <v>20093</v>
      </c>
      <c r="E1059" t="s">
        <v>22212</v>
      </c>
      <c r="F1059" s="1">
        <v>45299</v>
      </c>
      <c r="G1059" t="s">
        <v>6693</v>
      </c>
      <c r="H1059">
        <v>0</v>
      </c>
      <c r="I1059">
        <v>1</v>
      </c>
      <c r="J1059">
        <v>69</v>
      </c>
      <c r="K1059">
        <v>0</v>
      </c>
      <c r="L1059" t="s">
        <v>20095</v>
      </c>
      <c r="M1059">
        <v>1</v>
      </c>
    </row>
    <row r="1060" spans="1:13" x14ac:dyDescent="0.3">
      <c r="A1060" t="s">
        <v>22213</v>
      </c>
      <c r="B1060" s="1">
        <v>44089</v>
      </c>
      <c r="C1060">
        <v>10062</v>
      </c>
      <c r="D1060" t="s">
        <v>20093</v>
      </c>
      <c r="E1060" t="s">
        <v>22214</v>
      </c>
      <c r="F1060" s="1"/>
      <c r="G1060" t="s">
        <v>1965</v>
      </c>
      <c r="H1060">
        <v>1</v>
      </c>
      <c r="I1060">
        <v>0</v>
      </c>
      <c r="K1060">
        <v>1</v>
      </c>
      <c r="L1060" t="s">
        <v>20100</v>
      </c>
      <c r="M1060">
        <v>1</v>
      </c>
    </row>
    <row r="1061" spans="1:13" x14ac:dyDescent="0.3">
      <c r="A1061" t="s">
        <v>22215</v>
      </c>
      <c r="B1061" s="1">
        <v>44765</v>
      </c>
      <c r="C1061">
        <v>4818</v>
      </c>
      <c r="D1061" t="s">
        <v>20093</v>
      </c>
      <c r="E1061" t="s">
        <v>22216</v>
      </c>
      <c r="F1061" s="1">
        <v>44820</v>
      </c>
      <c r="G1061" t="s">
        <v>14500</v>
      </c>
      <c r="H1061">
        <v>0</v>
      </c>
      <c r="I1061">
        <v>0</v>
      </c>
      <c r="J1061">
        <v>55</v>
      </c>
      <c r="K1061">
        <v>0</v>
      </c>
      <c r="L1061" t="s">
        <v>20138</v>
      </c>
      <c r="M1061">
        <v>1</v>
      </c>
    </row>
    <row r="1062" spans="1:13" x14ac:dyDescent="0.3">
      <c r="A1062" t="s">
        <v>22217</v>
      </c>
      <c r="B1062" s="1">
        <v>44272</v>
      </c>
      <c r="C1062">
        <v>29116</v>
      </c>
      <c r="D1062" t="s">
        <v>44</v>
      </c>
      <c r="E1062" t="s">
        <v>22218</v>
      </c>
      <c r="F1062" s="1"/>
      <c r="G1062" t="s">
        <v>9038</v>
      </c>
      <c r="H1062">
        <v>1</v>
      </c>
      <c r="I1062">
        <v>0</v>
      </c>
      <c r="K1062">
        <v>1</v>
      </c>
      <c r="L1062" t="s">
        <v>20095</v>
      </c>
      <c r="M1062">
        <v>0</v>
      </c>
    </row>
    <row r="1063" spans="1:13" x14ac:dyDescent="0.3">
      <c r="A1063" t="s">
        <v>22219</v>
      </c>
      <c r="B1063" s="1">
        <v>44928</v>
      </c>
      <c r="C1063">
        <v>64984</v>
      </c>
      <c r="D1063" t="s">
        <v>20106</v>
      </c>
      <c r="E1063" t="s">
        <v>22220</v>
      </c>
      <c r="F1063" s="1">
        <v>44969</v>
      </c>
      <c r="G1063" t="s">
        <v>9473</v>
      </c>
      <c r="H1063">
        <v>0</v>
      </c>
      <c r="I1063">
        <v>1</v>
      </c>
      <c r="J1063">
        <v>41</v>
      </c>
      <c r="K1063">
        <v>0</v>
      </c>
      <c r="L1063" t="s">
        <v>20095</v>
      </c>
      <c r="M1063">
        <v>0</v>
      </c>
    </row>
    <row r="1064" spans="1:13" x14ac:dyDescent="0.3">
      <c r="A1064" t="s">
        <v>22221</v>
      </c>
      <c r="B1064" s="1">
        <v>44639</v>
      </c>
      <c r="C1064">
        <v>60900</v>
      </c>
      <c r="D1064" t="s">
        <v>44</v>
      </c>
      <c r="E1064" t="s">
        <v>22222</v>
      </c>
      <c r="F1064" s="1">
        <v>44689</v>
      </c>
      <c r="G1064" t="s">
        <v>15035</v>
      </c>
      <c r="H1064">
        <v>0</v>
      </c>
      <c r="I1064">
        <v>1</v>
      </c>
      <c r="J1064">
        <v>50</v>
      </c>
      <c r="K1064">
        <v>0</v>
      </c>
      <c r="L1064" t="s">
        <v>20095</v>
      </c>
      <c r="M1064">
        <v>0</v>
      </c>
    </row>
    <row r="1065" spans="1:13" x14ac:dyDescent="0.3">
      <c r="A1065" t="s">
        <v>22223</v>
      </c>
      <c r="B1065" s="1">
        <v>44672</v>
      </c>
      <c r="C1065">
        <v>67149</v>
      </c>
      <c r="D1065" t="s">
        <v>44</v>
      </c>
      <c r="E1065" t="s">
        <v>22224</v>
      </c>
      <c r="F1065" s="1">
        <v>44744</v>
      </c>
      <c r="G1065" t="s">
        <v>15120</v>
      </c>
      <c r="H1065">
        <v>0</v>
      </c>
      <c r="I1065">
        <v>1</v>
      </c>
      <c r="J1065">
        <v>72</v>
      </c>
      <c r="K1065">
        <v>0</v>
      </c>
      <c r="L1065" t="s">
        <v>20095</v>
      </c>
      <c r="M1065">
        <v>0</v>
      </c>
    </row>
    <row r="1066" spans="1:13" x14ac:dyDescent="0.3">
      <c r="A1066" t="s">
        <v>22225</v>
      </c>
      <c r="B1066" s="1">
        <v>45423</v>
      </c>
      <c r="C1066">
        <v>94463</v>
      </c>
      <c r="D1066" t="s">
        <v>44</v>
      </c>
      <c r="E1066" t="s">
        <v>22226</v>
      </c>
      <c r="F1066" s="1"/>
      <c r="G1066" t="s">
        <v>17365</v>
      </c>
      <c r="H1066">
        <v>1</v>
      </c>
      <c r="I1066">
        <v>1</v>
      </c>
      <c r="K1066">
        <v>1</v>
      </c>
      <c r="L1066" t="s">
        <v>20095</v>
      </c>
      <c r="M1066">
        <v>0</v>
      </c>
    </row>
    <row r="1067" spans="1:13" x14ac:dyDescent="0.3">
      <c r="A1067" t="s">
        <v>22227</v>
      </c>
      <c r="B1067" s="1">
        <v>44616</v>
      </c>
      <c r="C1067">
        <v>18653</v>
      </c>
      <c r="D1067" t="s">
        <v>20106</v>
      </c>
      <c r="E1067" t="s">
        <v>22228</v>
      </c>
      <c r="F1067" s="1">
        <v>44701</v>
      </c>
      <c r="G1067" t="s">
        <v>15861</v>
      </c>
      <c r="H1067">
        <v>0</v>
      </c>
      <c r="I1067">
        <v>0</v>
      </c>
      <c r="J1067">
        <v>85</v>
      </c>
      <c r="K1067">
        <v>0</v>
      </c>
      <c r="L1067" t="s">
        <v>20100</v>
      </c>
      <c r="M1067">
        <v>0</v>
      </c>
    </row>
    <row r="1068" spans="1:13" x14ac:dyDescent="0.3">
      <c r="A1068" t="s">
        <v>22229</v>
      </c>
      <c r="B1068" s="1">
        <v>45110</v>
      </c>
      <c r="C1068">
        <v>67149</v>
      </c>
      <c r="D1068" t="s">
        <v>20093</v>
      </c>
      <c r="E1068" t="s">
        <v>22230</v>
      </c>
      <c r="F1068" s="1">
        <v>45162</v>
      </c>
      <c r="G1068" t="s">
        <v>2034</v>
      </c>
      <c r="H1068">
        <v>0</v>
      </c>
      <c r="I1068">
        <v>1</v>
      </c>
      <c r="J1068">
        <v>52</v>
      </c>
      <c r="K1068">
        <v>0</v>
      </c>
      <c r="L1068" t="s">
        <v>20095</v>
      </c>
      <c r="M1068">
        <v>1</v>
      </c>
    </row>
    <row r="1069" spans="1:13" x14ac:dyDescent="0.3">
      <c r="A1069" t="s">
        <v>22231</v>
      </c>
      <c r="B1069" s="1">
        <v>44339</v>
      </c>
      <c r="C1069">
        <v>5459</v>
      </c>
      <c r="D1069" t="s">
        <v>20093</v>
      </c>
      <c r="E1069" t="s">
        <v>22232</v>
      </c>
      <c r="F1069" s="1">
        <v>44366</v>
      </c>
      <c r="G1069" t="s">
        <v>9390</v>
      </c>
      <c r="H1069">
        <v>0</v>
      </c>
      <c r="I1069">
        <v>0</v>
      </c>
      <c r="J1069">
        <v>27</v>
      </c>
      <c r="K1069">
        <v>0</v>
      </c>
      <c r="L1069" t="s">
        <v>20100</v>
      </c>
      <c r="M1069">
        <v>1</v>
      </c>
    </row>
    <row r="1070" spans="1:13" x14ac:dyDescent="0.3">
      <c r="A1070" t="s">
        <v>22233</v>
      </c>
      <c r="B1070" s="1">
        <v>44806</v>
      </c>
      <c r="C1070">
        <v>47426</v>
      </c>
      <c r="D1070" t="s">
        <v>44</v>
      </c>
      <c r="E1070" t="s">
        <v>22234</v>
      </c>
      <c r="F1070" s="1">
        <v>44858</v>
      </c>
      <c r="G1070" t="s">
        <v>10028</v>
      </c>
      <c r="H1070">
        <v>0</v>
      </c>
      <c r="I1070">
        <v>0</v>
      </c>
      <c r="J1070">
        <v>52</v>
      </c>
      <c r="K1070">
        <v>0</v>
      </c>
      <c r="L1070" t="s">
        <v>20095</v>
      </c>
      <c r="M1070">
        <v>0</v>
      </c>
    </row>
    <row r="1071" spans="1:13" x14ac:dyDescent="0.3">
      <c r="A1071" t="s">
        <v>22235</v>
      </c>
      <c r="B1071" s="1">
        <v>44812</v>
      </c>
      <c r="C1071">
        <v>84085</v>
      </c>
      <c r="D1071" t="s">
        <v>44</v>
      </c>
      <c r="E1071" t="s">
        <v>22236</v>
      </c>
      <c r="F1071" s="1">
        <v>44827</v>
      </c>
      <c r="G1071" t="s">
        <v>9638</v>
      </c>
      <c r="H1071">
        <v>0</v>
      </c>
      <c r="I1071">
        <v>1</v>
      </c>
      <c r="J1071">
        <v>15</v>
      </c>
      <c r="K1071">
        <v>0</v>
      </c>
      <c r="L1071" t="s">
        <v>20095</v>
      </c>
      <c r="M1071">
        <v>0</v>
      </c>
    </row>
    <row r="1072" spans="1:13" x14ac:dyDescent="0.3">
      <c r="A1072" t="s">
        <v>22237</v>
      </c>
      <c r="B1072" s="1">
        <v>44769</v>
      </c>
      <c r="C1072">
        <v>15096</v>
      </c>
      <c r="D1072" t="s">
        <v>20106</v>
      </c>
      <c r="E1072" t="s">
        <v>22238</v>
      </c>
      <c r="F1072" s="1"/>
      <c r="G1072" t="s">
        <v>1279</v>
      </c>
      <c r="H1072">
        <v>1</v>
      </c>
      <c r="I1072">
        <v>0</v>
      </c>
      <c r="K1072">
        <v>1</v>
      </c>
      <c r="L1072" t="s">
        <v>20100</v>
      </c>
      <c r="M1072">
        <v>0</v>
      </c>
    </row>
    <row r="1073" spans="1:13" x14ac:dyDescent="0.3">
      <c r="A1073" t="s">
        <v>22239</v>
      </c>
      <c r="B1073" s="1">
        <v>44089</v>
      </c>
      <c r="C1073">
        <v>68253</v>
      </c>
      <c r="D1073" t="s">
        <v>20093</v>
      </c>
      <c r="E1073" t="s">
        <v>22240</v>
      </c>
      <c r="F1073" s="1">
        <v>44155</v>
      </c>
      <c r="G1073" t="s">
        <v>3980</v>
      </c>
      <c r="H1073">
        <v>0</v>
      </c>
      <c r="I1073">
        <v>1</v>
      </c>
      <c r="J1073">
        <v>66</v>
      </c>
      <c r="K1073">
        <v>0</v>
      </c>
      <c r="L1073" t="s">
        <v>20095</v>
      </c>
      <c r="M1073">
        <v>1</v>
      </c>
    </row>
    <row r="1074" spans="1:13" x14ac:dyDescent="0.3">
      <c r="A1074" t="s">
        <v>22241</v>
      </c>
      <c r="B1074" s="1">
        <v>43976</v>
      </c>
      <c r="C1074">
        <v>63767</v>
      </c>
      <c r="D1074" t="s">
        <v>44</v>
      </c>
      <c r="E1074" t="s">
        <v>22242</v>
      </c>
      <c r="F1074" s="1">
        <v>43991</v>
      </c>
      <c r="G1074" t="s">
        <v>8042</v>
      </c>
      <c r="H1074">
        <v>0</v>
      </c>
      <c r="I1074">
        <v>1</v>
      </c>
      <c r="J1074">
        <v>15</v>
      </c>
      <c r="K1074">
        <v>0</v>
      </c>
      <c r="L1074" t="s">
        <v>20095</v>
      </c>
      <c r="M1074">
        <v>0</v>
      </c>
    </row>
    <row r="1075" spans="1:13" x14ac:dyDescent="0.3">
      <c r="A1075" t="s">
        <v>22243</v>
      </c>
      <c r="B1075" s="1">
        <v>45320</v>
      </c>
      <c r="C1075">
        <v>85538</v>
      </c>
      <c r="D1075" t="s">
        <v>20106</v>
      </c>
      <c r="E1075" t="s">
        <v>22244</v>
      </c>
      <c r="F1075" s="1"/>
      <c r="G1075" t="s">
        <v>1235</v>
      </c>
      <c r="H1075">
        <v>1</v>
      </c>
      <c r="I1075">
        <v>1</v>
      </c>
      <c r="K1075">
        <v>1</v>
      </c>
      <c r="L1075" t="s">
        <v>20095</v>
      </c>
      <c r="M1075">
        <v>0</v>
      </c>
    </row>
    <row r="1076" spans="1:13" x14ac:dyDescent="0.3">
      <c r="A1076" t="s">
        <v>22245</v>
      </c>
      <c r="B1076" s="1">
        <v>43971</v>
      </c>
      <c r="C1076">
        <v>35433</v>
      </c>
      <c r="D1076" t="s">
        <v>20106</v>
      </c>
      <c r="E1076" t="s">
        <v>22246</v>
      </c>
      <c r="F1076" s="1">
        <v>43994</v>
      </c>
      <c r="G1076" t="s">
        <v>9976</v>
      </c>
      <c r="H1076">
        <v>0</v>
      </c>
      <c r="I1076">
        <v>0</v>
      </c>
      <c r="J1076">
        <v>23</v>
      </c>
      <c r="K1076">
        <v>0</v>
      </c>
      <c r="L1076" t="s">
        <v>20095</v>
      </c>
      <c r="M1076">
        <v>0</v>
      </c>
    </row>
    <row r="1077" spans="1:13" x14ac:dyDescent="0.3">
      <c r="A1077" t="s">
        <v>22247</v>
      </c>
      <c r="B1077" s="1">
        <v>44795</v>
      </c>
      <c r="C1077">
        <v>35886</v>
      </c>
      <c r="D1077" t="s">
        <v>20106</v>
      </c>
      <c r="E1077" t="s">
        <v>22248</v>
      </c>
      <c r="F1077" s="1">
        <v>44874</v>
      </c>
      <c r="G1077" t="s">
        <v>17407</v>
      </c>
      <c r="H1077">
        <v>0</v>
      </c>
      <c r="I1077">
        <v>0</v>
      </c>
      <c r="J1077">
        <v>79</v>
      </c>
      <c r="K1077">
        <v>0</v>
      </c>
      <c r="L1077" t="s">
        <v>20095</v>
      </c>
      <c r="M1077">
        <v>0</v>
      </c>
    </row>
    <row r="1078" spans="1:13" x14ac:dyDescent="0.3">
      <c r="A1078" t="s">
        <v>22249</v>
      </c>
      <c r="B1078" s="1">
        <v>45564</v>
      </c>
      <c r="C1078">
        <v>75090</v>
      </c>
      <c r="D1078" t="s">
        <v>20093</v>
      </c>
      <c r="E1078" t="s">
        <v>22250</v>
      </c>
      <c r="F1078" s="1">
        <v>45635</v>
      </c>
      <c r="G1078" t="s">
        <v>6956</v>
      </c>
      <c r="H1078">
        <v>0</v>
      </c>
      <c r="I1078">
        <v>1</v>
      </c>
      <c r="J1078">
        <v>71</v>
      </c>
      <c r="K1078">
        <v>0</v>
      </c>
      <c r="L1078" t="s">
        <v>20095</v>
      </c>
      <c r="M1078">
        <v>1</v>
      </c>
    </row>
    <row r="1079" spans="1:13" x14ac:dyDescent="0.3">
      <c r="A1079" t="s">
        <v>22251</v>
      </c>
      <c r="B1079" s="1">
        <v>45525</v>
      </c>
      <c r="C1079">
        <v>12456</v>
      </c>
      <c r="D1079" t="s">
        <v>44</v>
      </c>
      <c r="E1079" t="s">
        <v>22252</v>
      </c>
      <c r="F1079" s="1">
        <v>45568</v>
      </c>
      <c r="G1079" t="s">
        <v>13175</v>
      </c>
      <c r="H1079">
        <v>0</v>
      </c>
      <c r="I1079">
        <v>0</v>
      </c>
      <c r="J1079">
        <v>43</v>
      </c>
      <c r="K1079">
        <v>0</v>
      </c>
      <c r="L1079" t="s">
        <v>20100</v>
      </c>
      <c r="M1079">
        <v>0</v>
      </c>
    </row>
    <row r="1080" spans="1:13" x14ac:dyDescent="0.3">
      <c r="A1080" t="s">
        <v>22253</v>
      </c>
      <c r="B1080" s="1">
        <v>45338</v>
      </c>
      <c r="C1080">
        <v>17616</v>
      </c>
      <c r="D1080" t="s">
        <v>20106</v>
      </c>
      <c r="E1080" t="s">
        <v>22254</v>
      </c>
      <c r="F1080" s="1">
        <v>45413</v>
      </c>
      <c r="G1080" t="s">
        <v>19282</v>
      </c>
      <c r="H1080">
        <v>0</v>
      </c>
      <c r="I1080">
        <v>0</v>
      </c>
      <c r="J1080">
        <v>75</v>
      </c>
      <c r="K1080">
        <v>0</v>
      </c>
      <c r="L1080" t="s">
        <v>20100</v>
      </c>
      <c r="M1080">
        <v>0</v>
      </c>
    </row>
    <row r="1081" spans="1:13" x14ac:dyDescent="0.3">
      <c r="A1081" t="s">
        <v>22255</v>
      </c>
      <c r="B1081" s="1">
        <v>44890</v>
      </c>
      <c r="C1081">
        <v>97868</v>
      </c>
      <c r="D1081" t="s">
        <v>44</v>
      </c>
      <c r="E1081" t="s">
        <v>22256</v>
      </c>
      <c r="F1081" s="1"/>
      <c r="G1081" t="s">
        <v>9843</v>
      </c>
      <c r="H1081">
        <v>1</v>
      </c>
      <c r="I1081">
        <v>1</v>
      </c>
      <c r="K1081">
        <v>1</v>
      </c>
      <c r="L1081" t="s">
        <v>20095</v>
      </c>
      <c r="M1081">
        <v>0</v>
      </c>
    </row>
    <row r="1082" spans="1:13" x14ac:dyDescent="0.3">
      <c r="A1082" t="s">
        <v>22257</v>
      </c>
      <c r="B1082" s="1">
        <v>45601</v>
      </c>
      <c r="C1082">
        <v>30324</v>
      </c>
      <c r="D1082" t="s">
        <v>20106</v>
      </c>
      <c r="E1082" t="s">
        <v>22258</v>
      </c>
      <c r="F1082" s="1">
        <v>45649</v>
      </c>
      <c r="G1082" t="s">
        <v>15307</v>
      </c>
      <c r="H1082">
        <v>0</v>
      </c>
      <c r="I1082">
        <v>0</v>
      </c>
      <c r="J1082">
        <v>48</v>
      </c>
      <c r="K1082">
        <v>0</v>
      </c>
      <c r="L1082" t="s">
        <v>20095</v>
      </c>
      <c r="M1082">
        <v>0</v>
      </c>
    </row>
    <row r="1083" spans="1:13" x14ac:dyDescent="0.3">
      <c r="A1083" t="s">
        <v>22259</v>
      </c>
      <c r="B1083" s="1">
        <v>45150</v>
      </c>
      <c r="C1083">
        <v>79449</v>
      </c>
      <c r="D1083" t="s">
        <v>44</v>
      </c>
      <c r="E1083" t="s">
        <v>22260</v>
      </c>
      <c r="F1083" s="1">
        <v>45198</v>
      </c>
      <c r="G1083" t="s">
        <v>17132</v>
      </c>
      <c r="H1083">
        <v>0</v>
      </c>
      <c r="I1083">
        <v>1</v>
      </c>
      <c r="J1083">
        <v>48</v>
      </c>
      <c r="K1083">
        <v>0</v>
      </c>
      <c r="L1083" t="s">
        <v>20095</v>
      </c>
      <c r="M1083">
        <v>0</v>
      </c>
    </row>
    <row r="1084" spans="1:13" x14ac:dyDescent="0.3">
      <c r="A1084" t="s">
        <v>22261</v>
      </c>
      <c r="B1084" s="1">
        <v>44965</v>
      </c>
      <c r="C1084">
        <v>98028</v>
      </c>
      <c r="D1084" t="s">
        <v>20093</v>
      </c>
      <c r="E1084" t="s">
        <v>22262</v>
      </c>
      <c r="F1084" s="1"/>
      <c r="G1084" t="s">
        <v>14578</v>
      </c>
      <c r="H1084">
        <v>1</v>
      </c>
      <c r="I1084">
        <v>1</v>
      </c>
      <c r="K1084">
        <v>1</v>
      </c>
      <c r="L1084" t="s">
        <v>20095</v>
      </c>
      <c r="M1084">
        <v>1</v>
      </c>
    </row>
    <row r="1085" spans="1:13" x14ac:dyDescent="0.3">
      <c r="A1085" t="s">
        <v>22263</v>
      </c>
      <c r="B1085" s="1">
        <v>44669</v>
      </c>
      <c r="C1085">
        <v>50674</v>
      </c>
      <c r="D1085" t="s">
        <v>20093</v>
      </c>
      <c r="E1085" t="s">
        <v>22264</v>
      </c>
      <c r="F1085" s="1">
        <v>44752</v>
      </c>
      <c r="G1085" t="s">
        <v>17736</v>
      </c>
      <c r="H1085">
        <v>0</v>
      </c>
      <c r="I1085">
        <v>1</v>
      </c>
      <c r="J1085">
        <v>83</v>
      </c>
      <c r="K1085">
        <v>0</v>
      </c>
      <c r="L1085" t="s">
        <v>20095</v>
      </c>
      <c r="M1085">
        <v>1</v>
      </c>
    </row>
    <row r="1086" spans="1:13" x14ac:dyDescent="0.3">
      <c r="A1086" t="s">
        <v>22265</v>
      </c>
      <c r="B1086" s="1">
        <v>44467</v>
      </c>
      <c r="C1086">
        <v>7124</v>
      </c>
      <c r="D1086" t="s">
        <v>44</v>
      </c>
      <c r="E1086" t="s">
        <v>22266</v>
      </c>
      <c r="F1086" s="1"/>
      <c r="G1086" t="s">
        <v>2828</v>
      </c>
      <c r="H1086">
        <v>1</v>
      </c>
      <c r="I1086">
        <v>0</v>
      </c>
      <c r="K1086">
        <v>1</v>
      </c>
      <c r="L1086" t="s">
        <v>20100</v>
      </c>
      <c r="M1086">
        <v>0</v>
      </c>
    </row>
    <row r="1087" spans="1:13" x14ac:dyDescent="0.3">
      <c r="A1087" t="s">
        <v>22267</v>
      </c>
      <c r="B1087" s="1">
        <v>45113</v>
      </c>
      <c r="C1087">
        <v>10982</v>
      </c>
      <c r="D1087" t="s">
        <v>20093</v>
      </c>
      <c r="E1087" t="s">
        <v>22268</v>
      </c>
      <c r="F1087" s="1"/>
      <c r="G1087" t="s">
        <v>13380</v>
      </c>
      <c r="H1087">
        <v>1</v>
      </c>
      <c r="I1087">
        <v>0</v>
      </c>
      <c r="K1087">
        <v>1</v>
      </c>
      <c r="L1087" t="s">
        <v>20100</v>
      </c>
      <c r="M1087">
        <v>1</v>
      </c>
    </row>
    <row r="1088" spans="1:13" x14ac:dyDescent="0.3">
      <c r="A1088" t="s">
        <v>22269</v>
      </c>
      <c r="B1088" s="1">
        <v>45203</v>
      </c>
      <c r="C1088">
        <v>32397</v>
      </c>
      <c r="D1088" t="s">
        <v>20093</v>
      </c>
      <c r="E1088" t="s">
        <v>22270</v>
      </c>
      <c r="F1088" s="1"/>
      <c r="G1088" t="s">
        <v>18194</v>
      </c>
      <c r="H1088">
        <v>1</v>
      </c>
      <c r="I1088">
        <v>0</v>
      </c>
      <c r="K1088">
        <v>1</v>
      </c>
      <c r="L1088" t="s">
        <v>20095</v>
      </c>
      <c r="M1088">
        <v>1</v>
      </c>
    </row>
    <row r="1089" spans="1:13" x14ac:dyDescent="0.3">
      <c r="A1089" t="s">
        <v>22271</v>
      </c>
      <c r="B1089" s="1">
        <v>45612</v>
      </c>
      <c r="C1089">
        <v>50738</v>
      </c>
      <c r="D1089" t="s">
        <v>44</v>
      </c>
      <c r="E1089" t="s">
        <v>22272</v>
      </c>
      <c r="F1089" s="1">
        <v>45639</v>
      </c>
      <c r="G1089" t="s">
        <v>737</v>
      </c>
      <c r="H1089">
        <v>0</v>
      </c>
      <c r="I1089">
        <v>1</v>
      </c>
      <c r="J1089">
        <v>27</v>
      </c>
      <c r="K1089">
        <v>0</v>
      </c>
      <c r="L1089" t="s">
        <v>20095</v>
      </c>
      <c r="M1089">
        <v>0</v>
      </c>
    </row>
    <row r="1090" spans="1:13" x14ac:dyDescent="0.3">
      <c r="A1090" t="s">
        <v>22273</v>
      </c>
      <c r="B1090" s="1">
        <v>45456</v>
      </c>
      <c r="C1090">
        <v>88129</v>
      </c>
      <c r="D1090" t="s">
        <v>20093</v>
      </c>
      <c r="E1090" t="s">
        <v>22274</v>
      </c>
      <c r="F1090" s="1">
        <v>45527</v>
      </c>
      <c r="G1090" t="s">
        <v>7618</v>
      </c>
      <c r="H1090">
        <v>0</v>
      </c>
      <c r="I1090">
        <v>1</v>
      </c>
      <c r="J1090">
        <v>71</v>
      </c>
      <c r="K1090">
        <v>0</v>
      </c>
      <c r="L1090" t="s">
        <v>20095</v>
      </c>
      <c r="M1090">
        <v>1</v>
      </c>
    </row>
    <row r="1091" spans="1:13" x14ac:dyDescent="0.3">
      <c r="A1091" t="s">
        <v>22275</v>
      </c>
      <c r="B1091" s="1">
        <v>44583</v>
      </c>
      <c r="C1091">
        <v>25338</v>
      </c>
      <c r="D1091" t="s">
        <v>20093</v>
      </c>
      <c r="E1091" t="s">
        <v>22276</v>
      </c>
      <c r="F1091" s="1">
        <v>44665</v>
      </c>
      <c r="G1091" t="s">
        <v>15219</v>
      </c>
      <c r="H1091">
        <v>0</v>
      </c>
      <c r="I1091">
        <v>0</v>
      </c>
      <c r="J1091">
        <v>82</v>
      </c>
      <c r="K1091">
        <v>0</v>
      </c>
      <c r="L1091" t="s">
        <v>20095</v>
      </c>
      <c r="M1091">
        <v>1</v>
      </c>
    </row>
    <row r="1092" spans="1:13" x14ac:dyDescent="0.3">
      <c r="A1092" t="s">
        <v>22277</v>
      </c>
      <c r="B1092" s="1">
        <v>44108</v>
      </c>
      <c r="C1092">
        <v>65608</v>
      </c>
      <c r="D1092" t="s">
        <v>20093</v>
      </c>
      <c r="E1092" t="s">
        <v>22278</v>
      </c>
      <c r="F1092" s="1">
        <v>44189</v>
      </c>
      <c r="G1092" t="s">
        <v>10670</v>
      </c>
      <c r="H1092">
        <v>0</v>
      </c>
      <c r="I1092">
        <v>1</v>
      </c>
      <c r="J1092">
        <v>81</v>
      </c>
      <c r="K1092">
        <v>0</v>
      </c>
      <c r="L1092" t="s">
        <v>20095</v>
      </c>
      <c r="M1092">
        <v>1</v>
      </c>
    </row>
    <row r="1093" spans="1:13" x14ac:dyDescent="0.3">
      <c r="A1093" t="s">
        <v>22279</v>
      </c>
      <c r="B1093" s="1">
        <v>44597</v>
      </c>
      <c r="C1093">
        <v>3805</v>
      </c>
      <c r="D1093" t="s">
        <v>20106</v>
      </c>
      <c r="E1093" t="s">
        <v>22280</v>
      </c>
      <c r="F1093" s="1"/>
      <c r="G1093" t="s">
        <v>9584</v>
      </c>
      <c r="H1093">
        <v>1</v>
      </c>
      <c r="I1093">
        <v>0</v>
      </c>
      <c r="K1093">
        <v>1</v>
      </c>
      <c r="L1093" t="s">
        <v>20138</v>
      </c>
      <c r="M1093">
        <v>0</v>
      </c>
    </row>
    <row r="1094" spans="1:13" x14ac:dyDescent="0.3">
      <c r="A1094" t="s">
        <v>22281</v>
      </c>
      <c r="B1094" s="1">
        <v>44445</v>
      </c>
      <c r="C1094">
        <v>39274</v>
      </c>
      <c r="D1094" t="s">
        <v>20093</v>
      </c>
      <c r="E1094" t="s">
        <v>22282</v>
      </c>
      <c r="F1094" s="1"/>
      <c r="G1094" t="s">
        <v>9373</v>
      </c>
      <c r="H1094">
        <v>1</v>
      </c>
      <c r="I1094">
        <v>0</v>
      </c>
      <c r="K1094">
        <v>1</v>
      </c>
      <c r="L1094" t="s">
        <v>20095</v>
      </c>
      <c r="M1094">
        <v>1</v>
      </c>
    </row>
    <row r="1095" spans="1:13" x14ac:dyDescent="0.3">
      <c r="A1095" t="s">
        <v>22283</v>
      </c>
      <c r="B1095" s="1">
        <v>44501</v>
      </c>
      <c r="C1095">
        <v>85231</v>
      </c>
      <c r="D1095" t="s">
        <v>20093</v>
      </c>
      <c r="E1095" t="s">
        <v>22284</v>
      </c>
      <c r="F1095" s="1"/>
      <c r="G1095" t="s">
        <v>8313</v>
      </c>
      <c r="H1095">
        <v>1</v>
      </c>
      <c r="I1095">
        <v>1</v>
      </c>
      <c r="K1095">
        <v>1</v>
      </c>
      <c r="L1095" t="s">
        <v>20095</v>
      </c>
      <c r="M1095">
        <v>1</v>
      </c>
    </row>
    <row r="1096" spans="1:13" x14ac:dyDescent="0.3">
      <c r="A1096" t="s">
        <v>22285</v>
      </c>
      <c r="B1096" s="1">
        <v>45320</v>
      </c>
      <c r="C1096">
        <v>9438</v>
      </c>
      <c r="D1096" t="s">
        <v>20093</v>
      </c>
      <c r="E1096" t="s">
        <v>22286</v>
      </c>
      <c r="F1096" s="1">
        <v>45355</v>
      </c>
      <c r="G1096" t="s">
        <v>12718</v>
      </c>
      <c r="H1096">
        <v>0</v>
      </c>
      <c r="I1096">
        <v>0</v>
      </c>
      <c r="J1096">
        <v>35</v>
      </c>
      <c r="K1096">
        <v>0</v>
      </c>
      <c r="L1096" t="s">
        <v>20100</v>
      </c>
      <c r="M1096">
        <v>1</v>
      </c>
    </row>
    <row r="1097" spans="1:13" x14ac:dyDescent="0.3">
      <c r="A1097" t="s">
        <v>22287</v>
      </c>
      <c r="B1097" s="1">
        <v>45100</v>
      </c>
      <c r="C1097">
        <v>84303</v>
      </c>
      <c r="D1097" t="s">
        <v>44</v>
      </c>
      <c r="E1097" t="s">
        <v>22288</v>
      </c>
      <c r="F1097" s="1"/>
      <c r="G1097" t="s">
        <v>4239</v>
      </c>
      <c r="H1097">
        <v>1</v>
      </c>
      <c r="I1097">
        <v>1</v>
      </c>
      <c r="K1097">
        <v>1</v>
      </c>
      <c r="L1097" t="s">
        <v>20095</v>
      </c>
      <c r="M1097">
        <v>0</v>
      </c>
    </row>
    <row r="1098" spans="1:13" x14ac:dyDescent="0.3">
      <c r="A1098" t="s">
        <v>22289</v>
      </c>
      <c r="B1098" s="1">
        <v>45222</v>
      </c>
      <c r="C1098">
        <v>32684</v>
      </c>
      <c r="D1098" t="s">
        <v>44</v>
      </c>
      <c r="E1098" t="s">
        <v>22290</v>
      </c>
      <c r="F1098" s="1"/>
      <c r="G1098" t="s">
        <v>6590</v>
      </c>
      <c r="H1098">
        <v>1</v>
      </c>
      <c r="I1098">
        <v>0</v>
      </c>
      <c r="K1098">
        <v>1</v>
      </c>
      <c r="L1098" t="s">
        <v>20095</v>
      </c>
      <c r="M1098">
        <v>0</v>
      </c>
    </row>
    <row r="1099" spans="1:13" x14ac:dyDescent="0.3">
      <c r="A1099" t="s">
        <v>22291</v>
      </c>
      <c r="B1099" s="1">
        <v>43910</v>
      </c>
      <c r="C1099">
        <v>76986</v>
      </c>
      <c r="D1099" t="s">
        <v>20106</v>
      </c>
      <c r="E1099" t="s">
        <v>22292</v>
      </c>
      <c r="F1099" s="1">
        <v>43940</v>
      </c>
      <c r="G1099" t="s">
        <v>8574</v>
      </c>
      <c r="H1099">
        <v>0</v>
      </c>
      <c r="I1099">
        <v>1</v>
      </c>
      <c r="J1099">
        <v>30</v>
      </c>
      <c r="K1099">
        <v>0</v>
      </c>
      <c r="L1099" t="s">
        <v>20095</v>
      </c>
      <c r="M1099">
        <v>0</v>
      </c>
    </row>
    <row r="1100" spans="1:13" x14ac:dyDescent="0.3">
      <c r="A1100" t="s">
        <v>22293</v>
      </c>
      <c r="B1100" s="1">
        <v>45157</v>
      </c>
      <c r="C1100">
        <v>59867</v>
      </c>
      <c r="D1100" t="s">
        <v>20093</v>
      </c>
      <c r="E1100" t="s">
        <v>22294</v>
      </c>
      <c r="F1100" s="1">
        <v>45194</v>
      </c>
      <c r="G1100" t="s">
        <v>16061</v>
      </c>
      <c r="H1100">
        <v>0</v>
      </c>
      <c r="I1100">
        <v>1</v>
      </c>
      <c r="J1100">
        <v>37</v>
      </c>
      <c r="K1100">
        <v>0</v>
      </c>
      <c r="L1100" t="s">
        <v>20095</v>
      </c>
      <c r="M1100">
        <v>1</v>
      </c>
    </row>
    <row r="1101" spans="1:13" x14ac:dyDescent="0.3">
      <c r="A1101" t="s">
        <v>22295</v>
      </c>
      <c r="B1101" s="1">
        <v>44756</v>
      </c>
      <c r="C1101">
        <v>45109</v>
      </c>
      <c r="D1101" t="s">
        <v>20093</v>
      </c>
      <c r="E1101" t="s">
        <v>22296</v>
      </c>
      <c r="F1101" s="1">
        <v>44825</v>
      </c>
      <c r="G1101" t="s">
        <v>5519</v>
      </c>
      <c r="H1101">
        <v>0</v>
      </c>
      <c r="I1101">
        <v>0</v>
      </c>
      <c r="J1101">
        <v>69</v>
      </c>
      <c r="K1101">
        <v>0</v>
      </c>
      <c r="L1101" t="s">
        <v>20095</v>
      </c>
      <c r="M1101">
        <v>1</v>
      </c>
    </row>
    <row r="1102" spans="1:13" x14ac:dyDescent="0.3">
      <c r="A1102" t="s">
        <v>22297</v>
      </c>
      <c r="B1102" s="1">
        <v>44889</v>
      </c>
      <c r="C1102">
        <v>60818</v>
      </c>
      <c r="D1102" t="s">
        <v>20106</v>
      </c>
      <c r="E1102" t="s">
        <v>22298</v>
      </c>
      <c r="F1102" s="1">
        <v>44928</v>
      </c>
      <c r="G1102" t="s">
        <v>13864</v>
      </c>
      <c r="H1102">
        <v>0</v>
      </c>
      <c r="I1102">
        <v>1</v>
      </c>
      <c r="J1102">
        <v>39</v>
      </c>
      <c r="K1102">
        <v>0</v>
      </c>
      <c r="L1102" t="s">
        <v>20095</v>
      </c>
      <c r="M1102">
        <v>0</v>
      </c>
    </row>
    <row r="1103" spans="1:13" x14ac:dyDescent="0.3">
      <c r="A1103" t="s">
        <v>22299</v>
      </c>
      <c r="B1103" s="1">
        <v>44963</v>
      </c>
      <c r="C1103">
        <v>98935</v>
      </c>
      <c r="D1103" t="s">
        <v>44</v>
      </c>
      <c r="E1103" t="s">
        <v>22300</v>
      </c>
      <c r="F1103" s="1"/>
      <c r="G1103" t="s">
        <v>19448</v>
      </c>
      <c r="H1103">
        <v>1</v>
      </c>
      <c r="I1103">
        <v>1</v>
      </c>
      <c r="K1103">
        <v>1</v>
      </c>
      <c r="L1103" t="s">
        <v>20095</v>
      </c>
      <c r="M1103">
        <v>0</v>
      </c>
    </row>
    <row r="1104" spans="1:13" x14ac:dyDescent="0.3">
      <c r="A1104" t="s">
        <v>22301</v>
      </c>
      <c r="B1104" s="1">
        <v>45049</v>
      </c>
      <c r="C1104">
        <v>60546</v>
      </c>
      <c r="D1104" t="s">
        <v>20093</v>
      </c>
      <c r="E1104" t="s">
        <v>22302</v>
      </c>
      <c r="F1104" s="1"/>
      <c r="G1104" t="s">
        <v>10393</v>
      </c>
      <c r="H1104">
        <v>1</v>
      </c>
      <c r="I1104">
        <v>1</v>
      </c>
      <c r="K1104">
        <v>1</v>
      </c>
      <c r="L1104" t="s">
        <v>20095</v>
      </c>
      <c r="M1104">
        <v>1</v>
      </c>
    </row>
    <row r="1105" spans="1:13" x14ac:dyDescent="0.3">
      <c r="A1105" t="s">
        <v>22303</v>
      </c>
      <c r="B1105" s="1">
        <v>45086</v>
      </c>
      <c r="C1105">
        <v>32644</v>
      </c>
      <c r="D1105" t="s">
        <v>20106</v>
      </c>
      <c r="E1105" t="s">
        <v>22304</v>
      </c>
      <c r="F1105" s="1"/>
      <c r="G1105" t="s">
        <v>4551</v>
      </c>
      <c r="H1105">
        <v>1</v>
      </c>
      <c r="I1105">
        <v>0</v>
      </c>
      <c r="K1105">
        <v>1</v>
      </c>
      <c r="L1105" t="s">
        <v>20095</v>
      </c>
      <c r="M1105">
        <v>0</v>
      </c>
    </row>
    <row r="1106" spans="1:13" x14ac:dyDescent="0.3">
      <c r="A1106" t="s">
        <v>22305</v>
      </c>
      <c r="B1106" s="1">
        <v>45297</v>
      </c>
      <c r="C1106">
        <v>44666</v>
      </c>
      <c r="D1106" t="s">
        <v>44</v>
      </c>
      <c r="E1106" t="s">
        <v>22306</v>
      </c>
      <c r="F1106" s="1"/>
      <c r="G1106" t="s">
        <v>13345</v>
      </c>
      <c r="H1106">
        <v>1</v>
      </c>
      <c r="I1106">
        <v>0</v>
      </c>
      <c r="K1106">
        <v>1</v>
      </c>
      <c r="L1106" t="s">
        <v>20095</v>
      </c>
      <c r="M1106">
        <v>0</v>
      </c>
    </row>
    <row r="1107" spans="1:13" x14ac:dyDescent="0.3">
      <c r="A1107" t="s">
        <v>22307</v>
      </c>
      <c r="B1107" s="1">
        <v>45329</v>
      </c>
      <c r="C1107">
        <v>91751</v>
      </c>
      <c r="D1107" t="s">
        <v>20106</v>
      </c>
      <c r="E1107" t="s">
        <v>22308</v>
      </c>
      <c r="F1107" s="1"/>
      <c r="G1107" t="s">
        <v>18171</v>
      </c>
      <c r="H1107">
        <v>1</v>
      </c>
      <c r="I1107">
        <v>1</v>
      </c>
      <c r="K1107">
        <v>1</v>
      </c>
      <c r="L1107" t="s">
        <v>20095</v>
      </c>
      <c r="M1107">
        <v>0</v>
      </c>
    </row>
    <row r="1108" spans="1:13" x14ac:dyDescent="0.3">
      <c r="A1108" t="s">
        <v>22309</v>
      </c>
      <c r="B1108" s="1">
        <v>45619</v>
      </c>
      <c r="C1108">
        <v>80266</v>
      </c>
      <c r="D1108" t="s">
        <v>44</v>
      </c>
      <c r="E1108" t="s">
        <v>22310</v>
      </c>
      <c r="F1108" s="1"/>
      <c r="G1108" t="s">
        <v>10128</v>
      </c>
      <c r="H1108">
        <v>1</v>
      </c>
      <c r="I1108">
        <v>1</v>
      </c>
      <c r="K1108">
        <v>1</v>
      </c>
      <c r="L1108" t="s">
        <v>20095</v>
      </c>
      <c r="M1108">
        <v>0</v>
      </c>
    </row>
    <row r="1109" spans="1:13" x14ac:dyDescent="0.3">
      <c r="A1109" t="s">
        <v>22311</v>
      </c>
      <c r="B1109" s="1">
        <v>45393</v>
      </c>
      <c r="C1109">
        <v>73330</v>
      </c>
      <c r="D1109" t="s">
        <v>44</v>
      </c>
      <c r="E1109" t="s">
        <v>22312</v>
      </c>
      <c r="F1109" s="1">
        <v>45471</v>
      </c>
      <c r="G1109" t="s">
        <v>9848</v>
      </c>
      <c r="H1109">
        <v>0</v>
      </c>
      <c r="I1109">
        <v>1</v>
      </c>
      <c r="J1109">
        <v>78</v>
      </c>
      <c r="K1109">
        <v>0</v>
      </c>
      <c r="L1109" t="s">
        <v>20095</v>
      </c>
      <c r="M1109">
        <v>0</v>
      </c>
    </row>
    <row r="1110" spans="1:13" x14ac:dyDescent="0.3">
      <c r="A1110" t="s">
        <v>22313</v>
      </c>
      <c r="B1110" s="1">
        <v>44172</v>
      </c>
      <c r="C1110">
        <v>45683</v>
      </c>
      <c r="D1110" t="s">
        <v>20093</v>
      </c>
      <c r="E1110" t="s">
        <v>22314</v>
      </c>
      <c r="F1110" s="1">
        <v>44257</v>
      </c>
      <c r="G1110" t="s">
        <v>3332</v>
      </c>
      <c r="H1110">
        <v>0</v>
      </c>
      <c r="I1110">
        <v>0</v>
      </c>
      <c r="J1110">
        <v>85</v>
      </c>
      <c r="K1110">
        <v>0</v>
      </c>
      <c r="L1110" t="s">
        <v>20095</v>
      </c>
      <c r="M1110">
        <v>1</v>
      </c>
    </row>
    <row r="1111" spans="1:13" x14ac:dyDescent="0.3">
      <c r="A1111" t="s">
        <v>22315</v>
      </c>
      <c r="B1111" s="1">
        <v>44284</v>
      </c>
      <c r="C1111">
        <v>37178</v>
      </c>
      <c r="D1111" t="s">
        <v>20093</v>
      </c>
      <c r="E1111" t="s">
        <v>22316</v>
      </c>
      <c r="F1111" s="1">
        <v>44332</v>
      </c>
      <c r="G1111" t="s">
        <v>8125</v>
      </c>
      <c r="H1111">
        <v>0</v>
      </c>
      <c r="I1111">
        <v>0</v>
      </c>
      <c r="J1111">
        <v>48</v>
      </c>
      <c r="K1111">
        <v>0</v>
      </c>
      <c r="L1111" t="s">
        <v>20095</v>
      </c>
      <c r="M1111">
        <v>1</v>
      </c>
    </row>
    <row r="1112" spans="1:13" x14ac:dyDescent="0.3">
      <c r="A1112" t="s">
        <v>22317</v>
      </c>
      <c r="B1112" s="1">
        <v>44906</v>
      </c>
      <c r="C1112">
        <v>64980</v>
      </c>
      <c r="D1112" t="s">
        <v>20093</v>
      </c>
      <c r="E1112" t="s">
        <v>22318</v>
      </c>
      <c r="F1112" s="1">
        <v>44980</v>
      </c>
      <c r="G1112" t="s">
        <v>17639</v>
      </c>
      <c r="H1112">
        <v>0</v>
      </c>
      <c r="I1112">
        <v>1</v>
      </c>
      <c r="J1112">
        <v>74</v>
      </c>
      <c r="K1112">
        <v>0</v>
      </c>
      <c r="L1112" t="s">
        <v>20095</v>
      </c>
      <c r="M1112">
        <v>1</v>
      </c>
    </row>
    <row r="1113" spans="1:13" x14ac:dyDescent="0.3">
      <c r="A1113" t="s">
        <v>22319</v>
      </c>
      <c r="B1113" s="1">
        <v>45617</v>
      </c>
      <c r="C1113">
        <v>49839</v>
      </c>
      <c r="D1113" t="s">
        <v>20106</v>
      </c>
      <c r="E1113" t="s">
        <v>22320</v>
      </c>
      <c r="F1113" s="1">
        <v>45647</v>
      </c>
      <c r="G1113" t="s">
        <v>8639</v>
      </c>
      <c r="H1113">
        <v>0</v>
      </c>
      <c r="I1113">
        <v>1</v>
      </c>
      <c r="J1113">
        <v>30</v>
      </c>
      <c r="K1113">
        <v>0</v>
      </c>
      <c r="L1113" t="s">
        <v>20095</v>
      </c>
      <c r="M1113">
        <v>0</v>
      </c>
    </row>
    <row r="1114" spans="1:13" x14ac:dyDescent="0.3">
      <c r="A1114" t="s">
        <v>22321</v>
      </c>
      <c r="B1114" s="1">
        <v>44808</v>
      </c>
      <c r="C1114">
        <v>51665</v>
      </c>
      <c r="D1114" t="s">
        <v>44</v>
      </c>
      <c r="E1114" t="s">
        <v>22322</v>
      </c>
      <c r="F1114" s="1"/>
      <c r="G1114" t="s">
        <v>4213</v>
      </c>
      <c r="H1114">
        <v>1</v>
      </c>
      <c r="I1114">
        <v>1</v>
      </c>
      <c r="K1114">
        <v>1</v>
      </c>
      <c r="L1114" t="s">
        <v>20095</v>
      </c>
      <c r="M1114">
        <v>0</v>
      </c>
    </row>
    <row r="1115" spans="1:13" x14ac:dyDescent="0.3">
      <c r="A1115" t="s">
        <v>22323</v>
      </c>
      <c r="B1115" s="1">
        <v>44677</v>
      </c>
      <c r="C1115">
        <v>35139</v>
      </c>
      <c r="D1115" t="s">
        <v>20093</v>
      </c>
      <c r="E1115" t="s">
        <v>22324</v>
      </c>
      <c r="F1115" s="1">
        <v>44718</v>
      </c>
      <c r="G1115" t="s">
        <v>17668</v>
      </c>
      <c r="H1115">
        <v>0</v>
      </c>
      <c r="I1115">
        <v>0</v>
      </c>
      <c r="J1115">
        <v>41</v>
      </c>
      <c r="K1115">
        <v>0</v>
      </c>
      <c r="L1115" t="s">
        <v>20095</v>
      </c>
      <c r="M1115">
        <v>1</v>
      </c>
    </row>
    <row r="1116" spans="1:13" x14ac:dyDescent="0.3">
      <c r="A1116" t="s">
        <v>22325</v>
      </c>
      <c r="B1116" s="1">
        <v>44145</v>
      </c>
      <c r="C1116">
        <v>70179</v>
      </c>
      <c r="D1116" t="s">
        <v>20106</v>
      </c>
      <c r="E1116" t="s">
        <v>22326</v>
      </c>
      <c r="F1116" s="1">
        <v>44201</v>
      </c>
      <c r="G1116" t="s">
        <v>1342</v>
      </c>
      <c r="H1116">
        <v>0</v>
      </c>
      <c r="I1116">
        <v>1</v>
      </c>
      <c r="J1116">
        <v>56</v>
      </c>
      <c r="K1116">
        <v>0</v>
      </c>
      <c r="L1116" t="s">
        <v>20095</v>
      </c>
      <c r="M1116">
        <v>0</v>
      </c>
    </row>
    <row r="1117" spans="1:13" x14ac:dyDescent="0.3">
      <c r="A1117" t="s">
        <v>22327</v>
      </c>
      <c r="B1117" s="1">
        <v>44386</v>
      </c>
      <c r="C1117">
        <v>96497</v>
      </c>
      <c r="D1117" t="s">
        <v>20106</v>
      </c>
      <c r="E1117" t="s">
        <v>22328</v>
      </c>
      <c r="F1117" s="1">
        <v>44444</v>
      </c>
      <c r="G1117" t="s">
        <v>10651</v>
      </c>
      <c r="H1117">
        <v>0</v>
      </c>
      <c r="I1117">
        <v>1</v>
      </c>
      <c r="J1117">
        <v>58</v>
      </c>
      <c r="K1117">
        <v>0</v>
      </c>
      <c r="L1117" t="s">
        <v>20095</v>
      </c>
      <c r="M1117">
        <v>0</v>
      </c>
    </row>
    <row r="1118" spans="1:13" x14ac:dyDescent="0.3">
      <c r="A1118" t="s">
        <v>22329</v>
      </c>
      <c r="B1118" s="1">
        <v>45057</v>
      </c>
      <c r="C1118">
        <v>37778</v>
      </c>
      <c r="D1118" t="s">
        <v>20106</v>
      </c>
      <c r="E1118" t="s">
        <v>22330</v>
      </c>
      <c r="F1118" s="1"/>
      <c r="G1118" t="s">
        <v>1577</v>
      </c>
      <c r="H1118">
        <v>1</v>
      </c>
      <c r="I1118">
        <v>0</v>
      </c>
      <c r="K1118">
        <v>1</v>
      </c>
      <c r="L1118" t="s">
        <v>20095</v>
      </c>
      <c r="M1118">
        <v>0</v>
      </c>
    </row>
    <row r="1119" spans="1:13" x14ac:dyDescent="0.3">
      <c r="A1119" t="s">
        <v>22331</v>
      </c>
      <c r="B1119" s="1">
        <v>43836</v>
      </c>
      <c r="C1119">
        <v>18151</v>
      </c>
      <c r="D1119" t="s">
        <v>20093</v>
      </c>
      <c r="E1119" t="s">
        <v>22332</v>
      </c>
      <c r="F1119" s="1"/>
      <c r="G1119" t="s">
        <v>12980</v>
      </c>
      <c r="H1119">
        <v>1</v>
      </c>
      <c r="I1119">
        <v>0</v>
      </c>
      <c r="K1119">
        <v>1</v>
      </c>
      <c r="L1119" t="s">
        <v>20100</v>
      </c>
      <c r="M1119">
        <v>1</v>
      </c>
    </row>
    <row r="1120" spans="1:13" x14ac:dyDescent="0.3">
      <c r="A1120" t="s">
        <v>22333</v>
      </c>
      <c r="B1120" s="1">
        <v>44141</v>
      </c>
      <c r="C1120">
        <v>97930</v>
      </c>
      <c r="D1120" t="s">
        <v>44</v>
      </c>
      <c r="E1120" t="s">
        <v>22334</v>
      </c>
      <c r="F1120" s="1">
        <v>44158</v>
      </c>
      <c r="G1120" t="s">
        <v>8678</v>
      </c>
      <c r="H1120">
        <v>0</v>
      </c>
      <c r="I1120">
        <v>1</v>
      </c>
      <c r="J1120">
        <v>17</v>
      </c>
      <c r="K1120">
        <v>0</v>
      </c>
      <c r="L1120" t="s">
        <v>20095</v>
      </c>
      <c r="M1120">
        <v>0</v>
      </c>
    </row>
    <row r="1121" spans="1:13" x14ac:dyDescent="0.3">
      <c r="A1121" t="s">
        <v>22335</v>
      </c>
      <c r="B1121" s="1">
        <v>44193</v>
      </c>
      <c r="C1121">
        <v>83604</v>
      </c>
      <c r="D1121" t="s">
        <v>20106</v>
      </c>
      <c r="E1121" t="s">
        <v>22336</v>
      </c>
      <c r="F1121" s="1">
        <v>44262</v>
      </c>
      <c r="G1121" t="s">
        <v>7073</v>
      </c>
      <c r="H1121">
        <v>0</v>
      </c>
      <c r="I1121">
        <v>1</v>
      </c>
      <c r="J1121">
        <v>69</v>
      </c>
      <c r="K1121">
        <v>0</v>
      </c>
      <c r="L1121" t="s">
        <v>20095</v>
      </c>
      <c r="M1121">
        <v>0</v>
      </c>
    </row>
    <row r="1122" spans="1:13" x14ac:dyDescent="0.3">
      <c r="A1122" t="s">
        <v>22337</v>
      </c>
      <c r="B1122" s="1">
        <v>44494</v>
      </c>
      <c r="C1122">
        <v>32695</v>
      </c>
      <c r="D1122" t="s">
        <v>44</v>
      </c>
      <c r="E1122" t="s">
        <v>22338</v>
      </c>
      <c r="F1122" s="1"/>
      <c r="G1122" t="s">
        <v>10774</v>
      </c>
      <c r="H1122">
        <v>1</v>
      </c>
      <c r="I1122">
        <v>0</v>
      </c>
      <c r="K1122">
        <v>1</v>
      </c>
      <c r="L1122" t="s">
        <v>20095</v>
      </c>
      <c r="M1122">
        <v>0</v>
      </c>
    </row>
    <row r="1123" spans="1:13" x14ac:dyDescent="0.3">
      <c r="A1123" t="s">
        <v>22339</v>
      </c>
      <c r="B1123" s="1">
        <v>45376</v>
      </c>
      <c r="C1123">
        <v>39172</v>
      </c>
      <c r="D1123" t="s">
        <v>20106</v>
      </c>
      <c r="E1123" t="s">
        <v>22340</v>
      </c>
      <c r="F1123" s="1">
        <v>45435</v>
      </c>
      <c r="G1123" t="s">
        <v>9843</v>
      </c>
      <c r="H1123">
        <v>0</v>
      </c>
      <c r="I1123">
        <v>0</v>
      </c>
      <c r="J1123">
        <v>59</v>
      </c>
      <c r="K1123">
        <v>0</v>
      </c>
      <c r="L1123" t="s">
        <v>20095</v>
      </c>
      <c r="M1123">
        <v>0</v>
      </c>
    </row>
    <row r="1124" spans="1:13" x14ac:dyDescent="0.3">
      <c r="A1124" t="s">
        <v>22341</v>
      </c>
      <c r="B1124" s="1">
        <v>45585</v>
      </c>
      <c r="C1124">
        <v>41052</v>
      </c>
      <c r="D1124" t="s">
        <v>20106</v>
      </c>
      <c r="E1124" t="s">
        <v>22342</v>
      </c>
      <c r="F1124" s="1">
        <v>45645</v>
      </c>
      <c r="G1124" t="s">
        <v>2779</v>
      </c>
      <c r="H1124">
        <v>0</v>
      </c>
      <c r="I1124">
        <v>0</v>
      </c>
      <c r="J1124">
        <v>60</v>
      </c>
      <c r="K1124">
        <v>0</v>
      </c>
      <c r="L1124" t="s">
        <v>20095</v>
      </c>
      <c r="M1124">
        <v>0</v>
      </c>
    </row>
    <row r="1125" spans="1:13" x14ac:dyDescent="0.3">
      <c r="A1125" t="s">
        <v>22343</v>
      </c>
      <c r="B1125" s="1">
        <v>44158</v>
      </c>
      <c r="C1125">
        <v>54125</v>
      </c>
      <c r="D1125" t="s">
        <v>44</v>
      </c>
      <c r="E1125" t="s">
        <v>22344</v>
      </c>
      <c r="F1125" s="1">
        <v>44227</v>
      </c>
      <c r="G1125" t="s">
        <v>9368</v>
      </c>
      <c r="H1125">
        <v>0</v>
      </c>
      <c r="I1125">
        <v>1</v>
      </c>
      <c r="J1125">
        <v>69</v>
      </c>
      <c r="K1125">
        <v>0</v>
      </c>
      <c r="L1125" t="s">
        <v>20095</v>
      </c>
      <c r="M1125">
        <v>0</v>
      </c>
    </row>
    <row r="1126" spans="1:13" x14ac:dyDescent="0.3">
      <c r="A1126" t="s">
        <v>22345</v>
      </c>
      <c r="B1126" s="1">
        <v>43832</v>
      </c>
      <c r="C1126">
        <v>5128</v>
      </c>
      <c r="D1126" t="s">
        <v>20106</v>
      </c>
      <c r="E1126" t="s">
        <v>22346</v>
      </c>
      <c r="F1126" s="1"/>
      <c r="G1126" t="s">
        <v>6477</v>
      </c>
      <c r="H1126">
        <v>1</v>
      </c>
      <c r="I1126">
        <v>0</v>
      </c>
      <c r="K1126">
        <v>1</v>
      </c>
      <c r="L1126" t="s">
        <v>20100</v>
      </c>
      <c r="M1126">
        <v>0</v>
      </c>
    </row>
    <row r="1127" spans="1:13" x14ac:dyDescent="0.3">
      <c r="A1127" t="s">
        <v>22347</v>
      </c>
      <c r="B1127" s="1">
        <v>45254</v>
      </c>
      <c r="C1127">
        <v>76623</v>
      </c>
      <c r="D1127" t="s">
        <v>20106</v>
      </c>
      <c r="E1127" t="s">
        <v>22348</v>
      </c>
      <c r="F1127" s="1"/>
      <c r="G1127" t="s">
        <v>5462</v>
      </c>
      <c r="H1127">
        <v>1</v>
      </c>
      <c r="I1127">
        <v>1</v>
      </c>
      <c r="K1127">
        <v>1</v>
      </c>
      <c r="L1127" t="s">
        <v>20095</v>
      </c>
      <c r="M1127">
        <v>0</v>
      </c>
    </row>
    <row r="1128" spans="1:13" x14ac:dyDescent="0.3">
      <c r="A1128" t="s">
        <v>22349</v>
      </c>
      <c r="B1128" s="1">
        <v>43969</v>
      </c>
      <c r="C1128">
        <v>59169</v>
      </c>
      <c r="D1128" t="s">
        <v>20106</v>
      </c>
      <c r="E1128" t="s">
        <v>22350</v>
      </c>
      <c r="F1128" s="1">
        <v>43985</v>
      </c>
      <c r="G1128" t="s">
        <v>19682</v>
      </c>
      <c r="H1128">
        <v>0</v>
      </c>
      <c r="I1128">
        <v>1</v>
      </c>
      <c r="J1128">
        <v>16</v>
      </c>
      <c r="K1128">
        <v>0</v>
      </c>
      <c r="L1128" t="s">
        <v>20095</v>
      </c>
      <c r="M1128">
        <v>0</v>
      </c>
    </row>
    <row r="1129" spans="1:13" x14ac:dyDescent="0.3">
      <c r="A1129" t="s">
        <v>22351</v>
      </c>
      <c r="B1129" s="1">
        <v>44235</v>
      </c>
      <c r="C1129">
        <v>30603</v>
      </c>
      <c r="D1129" t="s">
        <v>20093</v>
      </c>
      <c r="E1129" t="s">
        <v>22352</v>
      </c>
      <c r="F1129" s="1">
        <v>44312</v>
      </c>
      <c r="G1129" t="s">
        <v>5165</v>
      </c>
      <c r="H1129">
        <v>0</v>
      </c>
      <c r="I1129">
        <v>0</v>
      </c>
      <c r="J1129">
        <v>77</v>
      </c>
      <c r="K1129">
        <v>0</v>
      </c>
      <c r="L1129" t="s">
        <v>20095</v>
      </c>
      <c r="M1129">
        <v>1</v>
      </c>
    </row>
    <row r="1130" spans="1:13" x14ac:dyDescent="0.3">
      <c r="A1130" t="s">
        <v>22353</v>
      </c>
      <c r="B1130" s="1">
        <v>45117</v>
      </c>
      <c r="C1130">
        <v>75846</v>
      </c>
      <c r="D1130" t="s">
        <v>44</v>
      </c>
      <c r="E1130" t="s">
        <v>22354</v>
      </c>
      <c r="F1130" s="1">
        <v>45169</v>
      </c>
      <c r="G1130" t="s">
        <v>15349</v>
      </c>
      <c r="H1130">
        <v>0</v>
      </c>
      <c r="I1130">
        <v>1</v>
      </c>
      <c r="J1130">
        <v>52</v>
      </c>
      <c r="K1130">
        <v>0</v>
      </c>
      <c r="L1130" t="s">
        <v>20095</v>
      </c>
      <c r="M1130">
        <v>0</v>
      </c>
    </row>
    <row r="1131" spans="1:13" x14ac:dyDescent="0.3">
      <c r="A1131" t="s">
        <v>22355</v>
      </c>
      <c r="B1131" s="1">
        <v>45094</v>
      </c>
      <c r="C1131">
        <v>54502</v>
      </c>
      <c r="D1131" t="s">
        <v>20093</v>
      </c>
      <c r="E1131" t="s">
        <v>22356</v>
      </c>
      <c r="F1131" s="1">
        <v>45105</v>
      </c>
      <c r="G1131" t="s">
        <v>14159</v>
      </c>
      <c r="H1131">
        <v>0</v>
      </c>
      <c r="I1131">
        <v>1</v>
      </c>
      <c r="J1131">
        <v>11</v>
      </c>
      <c r="K1131">
        <v>0</v>
      </c>
      <c r="L1131" t="s">
        <v>20095</v>
      </c>
      <c r="M1131">
        <v>1</v>
      </c>
    </row>
    <row r="1132" spans="1:13" x14ac:dyDescent="0.3">
      <c r="A1132" t="s">
        <v>22357</v>
      </c>
      <c r="B1132" s="1">
        <v>44180</v>
      </c>
      <c r="C1132">
        <v>81822</v>
      </c>
      <c r="D1132" t="s">
        <v>44</v>
      </c>
      <c r="E1132" t="s">
        <v>22358</v>
      </c>
      <c r="F1132" s="1"/>
      <c r="G1132" t="s">
        <v>8103</v>
      </c>
      <c r="H1132">
        <v>1</v>
      </c>
      <c r="I1132">
        <v>1</v>
      </c>
      <c r="K1132">
        <v>1</v>
      </c>
      <c r="L1132" t="s">
        <v>20095</v>
      </c>
      <c r="M1132">
        <v>0</v>
      </c>
    </row>
    <row r="1133" spans="1:13" x14ac:dyDescent="0.3">
      <c r="A1133" t="s">
        <v>22359</v>
      </c>
      <c r="B1133" s="1">
        <v>44669</v>
      </c>
      <c r="C1133">
        <v>94988</v>
      </c>
      <c r="D1133" t="s">
        <v>44</v>
      </c>
      <c r="E1133" t="s">
        <v>22360</v>
      </c>
      <c r="F1133" s="1"/>
      <c r="G1133" t="s">
        <v>18124</v>
      </c>
      <c r="H1133">
        <v>1</v>
      </c>
      <c r="I1133">
        <v>1</v>
      </c>
      <c r="K1133">
        <v>1</v>
      </c>
      <c r="L1133" t="s">
        <v>20095</v>
      </c>
      <c r="M1133">
        <v>0</v>
      </c>
    </row>
    <row r="1134" spans="1:13" x14ac:dyDescent="0.3">
      <c r="A1134" t="s">
        <v>22361</v>
      </c>
      <c r="B1134" s="1">
        <v>45268</v>
      </c>
      <c r="C1134">
        <v>87651</v>
      </c>
      <c r="D1134" t="s">
        <v>20093</v>
      </c>
      <c r="E1134" t="s">
        <v>22362</v>
      </c>
      <c r="F1134" s="1">
        <v>45320</v>
      </c>
      <c r="G1134" t="s">
        <v>6728</v>
      </c>
      <c r="H1134">
        <v>0</v>
      </c>
      <c r="I1134">
        <v>1</v>
      </c>
      <c r="J1134">
        <v>52</v>
      </c>
      <c r="K1134">
        <v>0</v>
      </c>
      <c r="L1134" t="s">
        <v>20095</v>
      </c>
      <c r="M1134">
        <v>1</v>
      </c>
    </row>
    <row r="1135" spans="1:13" x14ac:dyDescent="0.3">
      <c r="A1135" t="s">
        <v>22363</v>
      </c>
      <c r="B1135" s="1">
        <v>44844</v>
      </c>
      <c r="C1135">
        <v>13929</v>
      </c>
      <c r="D1135" t="s">
        <v>20106</v>
      </c>
      <c r="E1135" t="s">
        <v>22364</v>
      </c>
      <c r="F1135" s="1"/>
      <c r="G1135" t="s">
        <v>14239</v>
      </c>
      <c r="H1135">
        <v>1</v>
      </c>
      <c r="I1135">
        <v>0</v>
      </c>
      <c r="K1135">
        <v>1</v>
      </c>
      <c r="L1135" t="s">
        <v>20100</v>
      </c>
      <c r="M1135">
        <v>0</v>
      </c>
    </row>
    <row r="1136" spans="1:13" x14ac:dyDescent="0.3">
      <c r="A1136" t="s">
        <v>22365</v>
      </c>
      <c r="B1136" s="1">
        <v>43895</v>
      </c>
      <c r="C1136">
        <v>50820</v>
      </c>
      <c r="D1136" t="s">
        <v>44</v>
      </c>
      <c r="E1136" t="s">
        <v>22366</v>
      </c>
      <c r="F1136" s="1">
        <v>43918</v>
      </c>
      <c r="G1136" t="s">
        <v>1748</v>
      </c>
      <c r="H1136">
        <v>0</v>
      </c>
      <c r="I1136">
        <v>1</v>
      </c>
      <c r="J1136">
        <v>23</v>
      </c>
      <c r="K1136">
        <v>0</v>
      </c>
      <c r="L1136" t="s">
        <v>20095</v>
      </c>
      <c r="M1136">
        <v>0</v>
      </c>
    </row>
    <row r="1137" spans="1:13" x14ac:dyDescent="0.3">
      <c r="A1137" t="s">
        <v>22367</v>
      </c>
      <c r="B1137" s="1">
        <v>44621</v>
      </c>
      <c r="C1137">
        <v>95976</v>
      </c>
      <c r="D1137" t="s">
        <v>20093</v>
      </c>
      <c r="E1137" t="s">
        <v>22368</v>
      </c>
      <c r="F1137" s="1"/>
      <c r="G1137" t="s">
        <v>18333</v>
      </c>
      <c r="H1137">
        <v>1</v>
      </c>
      <c r="I1137">
        <v>1</v>
      </c>
      <c r="K1137">
        <v>1</v>
      </c>
      <c r="L1137" t="s">
        <v>20095</v>
      </c>
      <c r="M1137">
        <v>1</v>
      </c>
    </row>
    <row r="1138" spans="1:13" x14ac:dyDescent="0.3">
      <c r="A1138" t="s">
        <v>22369</v>
      </c>
      <c r="B1138" s="1">
        <v>45611</v>
      </c>
      <c r="C1138">
        <v>7492</v>
      </c>
      <c r="D1138" t="s">
        <v>20106</v>
      </c>
      <c r="E1138" t="s">
        <v>22370</v>
      </c>
      <c r="F1138" s="1">
        <v>45629</v>
      </c>
      <c r="G1138" t="s">
        <v>5874</v>
      </c>
      <c r="H1138">
        <v>0</v>
      </c>
      <c r="I1138">
        <v>0</v>
      </c>
      <c r="J1138">
        <v>18</v>
      </c>
      <c r="K1138">
        <v>0</v>
      </c>
      <c r="L1138" t="s">
        <v>20100</v>
      </c>
      <c r="M1138">
        <v>0</v>
      </c>
    </row>
    <row r="1139" spans="1:13" x14ac:dyDescent="0.3">
      <c r="A1139" t="s">
        <v>22371</v>
      </c>
      <c r="B1139" s="1">
        <v>45396</v>
      </c>
      <c r="C1139">
        <v>11873</v>
      </c>
      <c r="D1139" t="s">
        <v>20093</v>
      </c>
      <c r="E1139" t="s">
        <v>22372</v>
      </c>
      <c r="F1139" s="1">
        <v>45468</v>
      </c>
      <c r="G1139" t="s">
        <v>16592</v>
      </c>
      <c r="H1139">
        <v>0</v>
      </c>
      <c r="I1139">
        <v>0</v>
      </c>
      <c r="J1139">
        <v>72</v>
      </c>
      <c r="K1139">
        <v>0</v>
      </c>
      <c r="L1139" t="s">
        <v>20100</v>
      </c>
      <c r="M1139">
        <v>1</v>
      </c>
    </row>
    <row r="1140" spans="1:13" x14ac:dyDescent="0.3">
      <c r="A1140" t="s">
        <v>22373</v>
      </c>
      <c r="B1140" s="1">
        <v>44366</v>
      </c>
      <c r="C1140">
        <v>7354</v>
      </c>
      <c r="D1140" t="s">
        <v>20093</v>
      </c>
      <c r="E1140" t="s">
        <v>22374</v>
      </c>
      <c r="F1140" s="1"/>
      <c r="G1140" t="s">
        <v>3626</v>
      </c>
      <c r="H1140">
        <v>1</v>
      </c>
      <c r="I1140">
        <v>0</v>
      </c>
      <c r="K1140">
        <v>1</v>
      </c>
      <c r="L1140" t="s">
        <v>20100</v>
      </c>
      <c r="M1140">
        <v>1</v>
      </c>
    </row>
    <row r="1141" spans="1:13" x14ac:dyDescent="0.3">
      <c r="A1141" t="s">
        <v>22375</v>
      </c>
      <c r="B1141" s="1">
        <v>44593</v>
      </c>
      <c r="C1141">
        <v>95884</v>
      </c>
      <c r="D1141" t="s">
        <v>20106</v>
      </c>
      <c r="E1141" t="s">
        <v>22376</v>
      </c>
      <c r="F1141" s="1"/>
      <c r="G1141" t="s">
        <v>8347</v>
      </c>
      <c r="H1141">
        <v>1</v>
      </c>
      <c r="I1141">
        <v>1</v>
      </c>
      <c r="K1141">
        <v>1</v>
      </c>
      <c r="L1141" t="s">
        <v>20095</v>
      </c>
      <c r="M1141">
        <v>0</v>
      </c>
    </row>
    <row r="1142" spans="1:13" x14ac:dyDescent="0.3">
      <c r="A1142" t="s">
        <v>22377</v>
      </c>
      <c r="B1142" s="1">
        <v>45271</v>
      </c>
      <c r="C1142">
        <v>29804</v>
      </c>
      <c r="D1142" t="s">
        <v>20093</v>
      </c>
      <c r="E1142" t="s">
        <v>22378</v>
      </c>
      <c r="F1142" s="1"/>
      <c r="G1142" t="s">
        <v>19708</v>
      </c>
      <c r="H1142">
        <v>1</v>
      </c>
      <c r="I1142">
        <v>0</v>
      </c>
      <c r="K1142">
        <v>1</v>
      </c>
      <c r="L1142" t="s">
        <v>20095</v>
      </c>
      <c r="M1142">
        <v>1</v>
      </c>
    </row>
    <row r="1143" spans="1:13" x14ac:dyDescent="0.3">
      <c r="A1143" t="s">
        <v>22379</v>
      </c>
      <c r="B1143" s="1">
        <v>45639</v>
      </c>
      <c r="C1143">
        <v>58551</v>
      </c>
      <c r="D1143" t="s">
        <v>20093</v>
      </c>
      <c r="E1143" t="s">
        <v>22380</v>
      </c>
      <c r="F1143" s="1">
        <v>45651</v>
      </c>
      <c r="G1143" t="s">
        <v>7368</v>
      </c>
      <c r="H1143">
        <v>0</v>
      </c>
      <c r="I1143">
        <v>1</v>
      </c>
      <c r="J1143">
        <v>12</v>
      </c>
      <c r="K1143">
        <v>0</v>
      </c>
      <c r="L1143" t="s">
        <v>20095</v>
      </c>
      <c r="M1143">
        <v>1</v>
      </c>
    </row>
    <row r="1144" spans="1:13" x14ac:dyDescent="0.3">
      <c r="A1144" t="s">
        <v>22381</v>
      </c>
      <c r="B1144" s="1">
        <v>44155</v>
      </c>
      <c r="C1144">
        <v>20006</v>
      </c>
      <c r="D1144" t="s">
        <v>20093</v>
      </c>
      <c r="E1144" t="s">
        <v>22382</v>
      </c>
      <c r="F1144" s="1">
        <v>44216</v>
      </c>
      <c r="G1144" t="s">
        <v>9700</v>
      </c>
      <c r="H1144">
        <v>0</v>
      </c>
      <c r="I1144">
        <v>0</v>
      </c>
      <c r="J1144">
        <v>61</v>
      </c>
      <c r="K1144">
        <v>0</v>
      </c>
      <c r="L1144" t="s">
        <v>20095</v>
      </c>
      <c r="M1144">
        <v>1</v>
      </c>
    </row>
    <row r="1145" spans="1:13" x14ac:dyDescent="0.3">
      <c r="A1145" t="s">
        <v>22383</v>
      </c>
      <c r="B1145" s="1">
        <v>44296</v>
      </c>
      <c r="C1145">
        <v>75428</v>
      </c>
      <c r="D1145" t="s">
        <v>44</v>
      </c>
      <c r="E1145" t="s">
        <v>22384</v>
      </c>
      <c r="F1145" s="1">
        <v>44374</v>
      </c>
      <c r="G1145" t="s">
        <v>5446</v>
      </c>
      <c r="H1145">
        <v>0</v>
      </c>
      <c r="I1145">
        <v>1</v>
      </c>
      <c r="J1145">
        <v>78</v>
      </c>
      <c r="K1145">
        <v>0</v>
      </c>
      <c r="L1145" t="s">
        <v>20095</v>
      </c>
      <c r="M1145">
        <v>0</v>
      </c>
    </row>
    <row r="1146" spans="1:13" x14ac:dyDescent="0.3">
      <c r="A1146" t="s">
        <v>22385</v>
      </c>
      <c r="B1146" s="1">
        <v>44396</v>
      </c>
      <c r="C1146">
        <v>66700</v>
      </c>
      <c r="D1146" t="s">
        <v>20093</v>
      </c>
      <c r="E1146" t="s">
        <v>22386</v>
      </c>
      <c r="F1146" s="1">
        <v>44424</v>
      </c>
      <c r="G1146" t="s">
        <v>5886</v>
      </c>
      <c r="H1146">
        <v>0</v>
      </c>
      <c r="I1146">
        <v>1</v>
      </c>
      <c r="J1146">
        <v>28</v>
      </c>
      <c r="K1146">
        <v>0</v>
      </c>
      <c r="L1146" t="s">
        <v>20095</v>
      </c>
      <c r="M1146">
        <v>1</v>
      </c>
    </row>
    <row r="1147" spans="1:13" x14ac:dyDescent="0.3">
      <c r="A1147" t="s">
        <v>22387</v>
      </c>
      <c r="B1147" s="1">
        <v>45383</v>
      </c>
      <c r="C1147">
        <v>2310</v>
      </c>
      <c r="D1147" t="s">
        <v>20093</v>
      </c>
      <c r="E1147" t="s">
        <v>22388</v>
      </c>
      <c r="F1147" s="1">
        <v>45412</v>
      </c>
      <c r="G1147" t="s">
        <v>6299</v>
      </c>
      <c r="H1147">
        <v>0</v>
      </c>
      <c r="I1147">
        <v>0</v>
      </c>
      <c r="J1147">
        <v>29</v>
      </c>
      <c r="K1147">
        <v>0</v>
      </c>
      <c r="L1147" t="s">
        <v>20138</v>
      </c>
      <c r="M1147">
        <v>1</v>
      </c>
    </row>
    <row r="1148" spans="1:13" x14ac:dyDescent="0.3">
      <c r="A1148" t="s">
        <v>22389</v>
      </c>
      <c r="B1148" s="1">
        <v>44838</v>
      </c>
      <c r="C1148">
        <v>86460</v>
      </c>
      <c r="D1148" t="s">
        <v>44</v>
      </c>
      <c r="E1148" t="s">
        <v>22390</v>
      </c>
      <c r="F1148" s="1">
        <v>44889</v>
      </c>
      <c r="G1148" t="s">
        <v>8862</v>
      </c>
      <c r="H1148">
        <v>0</v>
      </c>
      <c r="I1148">
        <v>1</v>
      </c>
      <c r="J1148">
        <v>51</v>
      </c>
      <c r="K1148">
        <v>0</v>
      </c>
      <c r="L1148" t="s">
        <v>20095</v>
      </c>
      <c r="M1148">
        <v>0</v>
      </c>
    </row>
    <row r="1149" spans="1:13" x14ac:dyDescent="0.3">
      <c r="A1149" t="s">
        <v>22391</v>
      </c>
      <c r="B1149" s="1">
        <v>44349</v>
      </c>
      <c r="C1149">
        <v>77202</v>
      </c>
      <c r="D1149" t="s">
        <v>44</v>
      </c>
      <c r="E1149" t="s">
        <v>22392</v>
      </c>
      <c r="F1149" s="1">
        <v>44417</v>
      </c>
      <c r="G1149" t="s">
        <v>12066</v>
      </c>
      <c r="H1149">
        <v>0</v>
      </c>
      <c r="I1149">
        <v>1</v>
      </c>
      <c r="J1149">
        <v>68</v>
      </c>
      <c r="K1149">
        <v>0</v>
      </c>
      <c r="L1149" t="s">
        <v>20095</v>
      </c>
      <c r="M1149">
        <v>0</v>
      </c>
    </row>
    <row r="1150" spans="1:13" x14ac:dyDescent="0.3">
      <c r="A1150" t="s">
        <v>22393</v>
      </c>
      <c r="B1150" s="1">
        <v>44507</v>
      </c>
      <c r="C1150">
        <v>7894</v>
      </c>
      <c r="D1150" t="s">
        <v>44</v>
      </c>
      <c r="E1150" t="s">
        <v>22394</v>
      </c>
      <c r="F1150" s="1">
        <v>44586</v>
      </c>
      <c r="G1150" t="s">
        <v>1298</v>
      </c>
      <c r="H1150">
        <v>0</v>
      </c>
      <c r="I1150">
        <v>0</v>
      </c>
      <c r="J1150">
        <v>79</v>
      </c>
      <c r="K1150">
        <v>0</v>
      </c>
      <c r="L1150" t="s">
        <v>20100</v>
      </c>
      <c r="M1150">
        <v>0</v>
      </c>
    </row>
    <row r="1151" spans="1:13" x14ac:dyDescent="0.3">
      <c r="A1151" t="s">
        <v>22395</v>
      </c>
      <c r="B1151" s="1">
        <v>43862</v>
      </c>
      <c r="C1151">
        <v>22424</v>
      </c>
      <c r="D1151" t="s">
        <v>44</v>
      </c>
      <c r="E1151" t="s">
        <v>22396</v>
      </c>
      <c r="F1151" s="1"/>
      <c r="G1151" t="s">
        <v>2462</v>
      </c>
      <c r="H1151">
        <v>1</v>
      </c>
      <c r="I1151">
        <v>0</v>
      </c>
      <c r="K1151">
        <v>1</v>
      </c>
      <c r="L1151" t="s">
        <v>20095</v>
      </c>
      <c r="M1151">
        <v>0</v>
      </c>
    </row>
    <row r="1152" spans="1:13" x14ac:dyDescent="0.3">
      <c r="A1152" t="s">
        <v>22397</v>
      </c>
      <c r="B1152" s="1">
        <v>45206</v>
      </c>
      <c r="C1152">
        <v>51835</v>
      </c>
      <c r="D1152" t="s">
        <v>44</v>
      </c>
      <c r="E1152" t="s">
        <v>22398</v>
      </c>
      <c r="F1152" s="1"/>
      <c r="G1152" t="s">
        <v>9498</v>
      </c>
      <c r="H1152">
        <v>1</v>
      </c>
      <c r="I1152">
        <v>1</v>
      </c>
      <c r="K1152">
        <v>1</v>
      </c>
      <c r="L1152" t="s">
        <v>20095</v>
      </c>
      <c r="M1152">
        <v>0</v>
      </c>
    </row>
    <row r="1153" spans="1:13" x14ac:dyDescent="0.3">
      <c r="A1153" t="s">
        <v>22399</v>
      </c>
      <c r="B1153" s="1">
        <v>44192</v>
      </c>
      <c r="C1153">
        <v>88942</v>
      </c>
      <c r="D1153" t="s">
        <v>44</v>
      </c>
      <c r="E1153" t="s">
        <v>22400</v>
      </c>
      <c r="F1153" s="1">
        <v>44281</v>
      </c>
      <c r="G1153" t="s">
        <v>7836</v>
      </c>
      <c r="H1153">
        <v>0</v>
      </c>
      <c r="I1153">
        <v>1</v>
      </c>
      <c r="J1153">
        <v>89</v>
      </c>
      <c r="K1153">
        <v>0</v>
      </c>
      <c r="L1153" t="s">
        <v>20095</v>
      </c>
      <c r="M1153">
        <v>0</v>
      </c>
    </row>
    <row r="1154" spans="1:13" x14ac:dyDescent="0.3">
      <c r="A1154" t="s">
        <v>22401</v>
      </c>
      <c r="B1154" s="1">
        <v>45546</v>
      </c>
      <c r="C1154">
        <v>47987</v>
      </c>
      <c r="D1154" t="s">
        <v>20093</v>
      </c>
      <c r="E1154" t="s">
        <v>22402</v>
      </c>
      <c r="F1154" s="1">
        <v>45558</v>
      </c>
      <c r="G1154" t="s">
        <v>12207</v>
      </c>
      <c r="H1154">
        <v>0</v>
      </c>
      <c r="I1154">
        <v>0</v>
      </c>
      <c r="J1154">
        <v>12</v>
      </c>
      <c r="K1154">
        <v>0</v>
      </c>
      <c r="L1154" t="s">
        <v>20095</v>
      </c>
      <c r="M1154">
        <v>1</v>
      </c>
    </row>
    <row r="1155" spans="1:13" x14ac:dyDescent="0.3">
      <c r="A1155" t="s">
        <v>22403</v>
      </c>
      <c r="B1155" s="1">
        <v>44558</v>
      </c>
      <c r="C1155">
        <v>91444</v>
      </c>
      <c r="D1155" t="s">
        <v>20093</v>
      </c>
      <c r="E1155" t="s">
        <v>22404</v>
      </c>
      <c r="F1155" s="1"/>
      <c r="G1155" t="s">
        <v>18557</v>
      </c>
      <c r="H1155">
        <v>1</v>
      </c>
      <c r="I1155">
        <v>1</v>
      </c>
      <c r="K1155">
        <v>1</v>
      </c>
      <c r="L1155" t="s">
        <v>20095</v>
      </c>
      <c r="M1155">
        <v>1</v>
      </c>
    </row>
    <row r="1156" spans="1:13" x14ac:dyDescent="0.3">
      <c r="A1156" t="s">
        <v>22405</v>
      </c>
      <c r="B1156" s="1">
        <v>44174</v>
      </c>
      <c r="C1156">
        <v>68953</v>
      </c>
      <c r="D1156" t="s">
        <v>20093</v>
      </c>
      <c r="E1156" t="s">
        <v>22406</v>
      </c>
      <c r="F1156" s="1">
        <v>44242</v>
      </c>
      <c r="G1156" t="s">
        <v>16372</v>
      </c>
      <c r="H1156">
        <v>0</v>
      </c>
      <c r="I1156">
        <v>1</v>
      </c>
      <c r="J1156">
        <v>68</v>
      </c>
      <c r="K1156">
        <v>0</v>
      </c>
      <c r="L1156" t="s">
        <v>20095</v>
      </c>
      <c r="M1156">
        <v>1</v>
      </c>
    </row>
    <row r="1157" spans="1:13" x14ac:dyDescent="0.3">
      <c r="A1157" t="s">
        <v>22407</v>
      </c>
      <c r="B1157" s="1">
        <v>45552</v>
      </c>
      <c r="C1157">
        <v>65791</v>
      </c>
      <c r="D1157" t="s">
        <v>20106</v>
      </c>
      <c r="E1157" t="s">
        <v>22408</v>
      </c>
      <c r="F1157" s="1">
        <v>45596</v>
      </c>
      <c r="G1157" t="s">
        <v>14459</v>
      </c>
      <c r="H1157">
        <v>0</v>
      </c>
      <c r="I1157">
        <v>1</v>
      </c>
      <c r="J1157">
        <v>44</v>
      </c>
      <c r="K1157">
        <v>0</v>
      </c>
      <c r="L1157" t="s">
        <v>20095</v>
      </c>
      <c r="M1157">
        <v>0</v>
      </c>
    </row>
    <row r="1158" spans="1:13" x14ac:dyDescent="0.3">
      <c r="A1158" t="s">
        <v>22409</v>
      </c>
      <c r="B1158" s="1">
        <v>44841</v>
      </c>
      <c r="C1158">
        <v>68511</v>
      </c>
      <c r="D1158" t="s">
        <v>20106</v>
      </c>
      <c r="E1158" t="s">
        <v>22410</v>
      </c>
      <c r="F1158" s="1">
        <v>44856</v>
      </c>
      <c r="G1158" t="s">
        <v>4023</v>
      </c>
      <c r="H1158">
        <v>0</v>
      </c>
      <c r="I1158">
        <v>1</v>
      </c>
      <c r="J1158">
        <v>15</v>
      </c>
      <c r="K1158">
        <v>0</v>
      </c>
      <c r="L1158" t="s">
        <v>20095</v>
      </c>
      <c r="M1158">
        <v>0</v>
      </c>
    </row>
    <row r="1159" spans="1:13" x14ac:dyDescent="0.3">
      <c r="A1159" t="s">
        <v>22411</v>
      </c>
      <c r="B1159" s="1">
        <v>43851</v>
      </c>
      <c r="C1159">
        <v>42365</v>
      </c>
      <c r="D1159" t="s">
        <v>20106</v>
      </c>
      <c r="E1159" t="s">
        <v>22412</v>
      </c>
      <c r="F1159" s="1">
        <v>43925</v>
      </c>
      <c r="G1159" t="s">
        <v>15600</v>
      </c>
      <c r="H1159">
        <v>0</v>
      </c>
      <c r="I1159">
        <v>0</v>
      </c>
      <c r="J1159">
        <v>74</v>
      </c>
      <c r="K1159">
        <v>0</v>
      </c>
      <c r="L1159" t="s">
        <v>20095</v>
      </c>
      <c r="M1159">
        <v>0</v>
      </c>
    </row>
    <row r="1160" spans="1:13" x14ac:dyDescent="0.3">
      <c r="A1160" t="s">
        <v>22413</v>
      </c>
      <c r="B1160" s="1">
        <v>44574</v>
      </c>
      <c r="C1160">
        <v>1602</v>
      </c>
      <c r="D1160" t="s">
        <v>20106</v>
      </c>
      <c r="E1160" t="s">
        <v>22414</v>
      </c>
      <c r="F1160" s="1"/>
      <c r="G1160" t="s">
        <v>3862</v>
      </c>
      <c r="H1160">
        <v>1</v>
      </c>
      <c r="I1160">
        <v>0</v>
      </c>
      <c r="K1160">
        <v>1</v>
      </c>
      <c r="L1160" t="s">
        <v>20138</v>
      </c>
      <c r="M1160">
        <v>0</v>
      </c>
    </row>
    <row r="1161" spans="1:13" x14ac:dyDescent="0.3">
      <c r="A1161" t="s">
        <v>22415</v>
      </c>
      <c r="B1161" s="1">
        <v>44965</v>
      </c>
      <c r="C1161">
        <v>40689</v>
      </c>
      <c r="D1161" t="s">
        <v>20093</v>
      </c>
      <c r="E1161" t="s">
        <v>22416</v>
      </c>
      <c r="F1161" s="1"/>
      <c r="G1161" t="s">
        <v>17832</v>
      </c>
      <c r="H1161">
        <v>1</v>
      </c>
      <c r="I1161">
        <v>0</v>
      </c>
      <c r="K1161">
        <v>1</v>
      </c>
      <c r="L1161" t="s">
        <v>20095</v>
      </c>
      <c r="M1161">
        <v>1</v>
      </c>
    </row>
    <row r="1162" spans="1:13" x14ac:dyDescent="0.3">
      <c r="A1162" t="s">
        <v>22417</v>
      </c>
      <c r="B1162" s="1">
        <v>44605</v>
      </c>
      <c r="C1162">
        <v>57387</v>
      </c>
      <c r="D1162" t="s">
        <v>20106</v>
      </c>
      <c r="E1162" t="s">
        <v>22418</v>
      </c>
      <c r="F1162" s="1"/>
      <c r="G1162" t="s">
        <v>13663</v>
      </c>
      <c r="H1162">
        <v>1</v>
      </c>
      <c r="I1162">
        <v>1</v>
      </c>
      <c r="K1162">
        <v>1</v>
      </c>
      <c r="L1162" t="s">
        <v>20095</v>
      </c>
      <c r="M1162">
        <v>0</v>
      </c>
    </row>
    <row r="1163" spans="1:13" x14ac:dyDescent="0.3">
      <c r="A1163" t="s">
        <v>22419</v>
      </c>
      <c r="B1163" s="1">
        <v>45417</v>
      </c>
      <c r="C1163">
        <v>18444</v>
      </c>
      <c r="D1163" t="s">
        <v>44</v>
      </c>
      <c r="E1163" t="s">
        <v>22420</v>
      </c>
      <c r="F1163" s="1"/>
      <c r="G1163" t="s">
        <v>12764</v>
      </c>
      <c r="H1163">
        <v>1</v>
      </c>
      <c r="I1163">
        <v>0</v>
      </c>
      <c r="K1163">
        <v>1</v>
      </c>
      <c r="L1163" t="s">
        <v>20100</v>
      </c>
      <c r="M1163">
        <v>0</v>
      </c>
    </row>
    <row r="1164" spans="1:13" x14ac:dyDescent="0.3">
      <c r="A1164" t="s">
        <v>22421</v>
      </c>
      <c r="B1164" s="1">
        <v>43837</v>
      </c>
      <c r="C1164">
        <v>83625</v>
      </c>
      <c r="D1164" t="s">
        <v>44</v>
      </c>
      <c r="E1164" t="s">
        <v>22422</v>
      </c>
      <c r="F1164" s="1">
        <v>43848</v>
      </c>
      <c r="G1164" t="s">
        <v>19185</v>
      </c>
      <c r="H1164">
        <v>0</v>
      </c>
      <c r="I1164">
        <v>1</v>
      </c>
      <c r="J1164">
        <v>11</v>
      </c>
      <c r="K1164">
        <v>0</v>
      </c>
      <c r="L1164" t="s">
        <v>20095</v>
      </c>
      <c r="M1164">
        <v>0</v>
      </c>
    </row>
    <row r="1165" spans="1:13" x14ac:dyDescent="0.3">
      <c r="A1165" t="s">
        <v>22423</v>
      </c>
      <c r="B1165" s="1">
        <v>45624</v>
      </c>
      <c r="C1165">
        <v>47705</v>
      </c>
      <c r="D1165" t="s">
        <v>20093</v>
      </c>
      <c r="E1165" t="s">
        <v>22424</v>
      </c>
      <c r="F1165" s="1">
        <v>45700</v>
      </c>
      <c r="G1165" t="s">
        <v>10254</v>
      </c>
      <c r="H1165">
        <v>0</v>
      </c>
      <c r="I1165">
        <v>0</v>
      </c>
      <c r="J1165">
        <v>76</v>
      </c>
      <c r="K1165">
        <v>0</v>
      </c>
      <c r="L1165" t="s">
        <v>20095</v>
      </c>
      <c r="M1165">
        <v>1</v>
      </c>
    </row>
    <row r="1166" spans="1:13" x14ac:dyDescent="0.3">
      <c r="A1166" t="s">
        <v>22425</v>
      </c>
      <c r="B1166" s="1">
        <v>45479</v>
      </c>
      <c r="C1166">
        <v>80360</v>
      </c>
      <c r="D1166" t="s">
        <v>20093</v>
      </c>
      <c r="E1166" t="s">
        <v>22426</v>
      </c>
      <c r="F1166" s="1">
        <v>45548</v>
      </c>
      <c r="G1166" t="s">
        <v>17023</v>
      </c>
      <c r="H1166">
        <v>0</v>
      </c>
      <c r="I1166">
        <v>1</v>
      </c>
      <c r="J1166">
        <v>69</v>
      </c>
      <c r="K1166">
        <v>0</v>
      </c>
      <c r="L1166" t="s">
        <v>20095</v>
      </c>
      <c r="M1166">
        <v>1</v>
      </c>
    </row>
    <row r="1167" spans="1:13" x14ac:dyDescent="0.3">
      <c r="A1167" t="s">
        <v>22427</v>
      </c>
      <c r="B1167" s="1">
        <v>44212</v>
      </c>
      <c r="C1167">
        <v>89697</v>
      </c>
      <c r="D1167" t="s">
        <v>20106</v>
      </c>
      <c r="E1167" t="s">
        <v>22428</v>
      </c>
      <c r="F1167" s="1">
        <v>44274</v>
      </c>
      <c r="G1167" t="s">
        <v>17953</v>
      </c>
      <c r="H1167">
        <v>0</v>
      </c>
      <c r="I1167">
        <v>1</v>
      </c>
      <c r="J1167">
        <v>62</v>
      </c>
      <c r="K1167">
        <v>0</v>
      </c>
      <c r="L1167" t="s">
        <v>20095</v>
      </c>
      <c r="M1167">
        <v>0</v>
      </c>
    </row>
    <row r="1168" spans="1:13" x14ac:dyDescent="0.3">
      <c r="A1168" t="s">
        <v>22429</v>
      </c>
      <c r="B1168" s="1">
        <v>43910</v>
      </c>
      <c r="C1168">
        <v>83862</v>
      </c>
      <c r="D1168" t="s">
        <v>20106</v>
      </c>
      <c r="E1168" t="s">
        <v>22430</v>
      </c>
      <c r="F1168" s="1"/>
      <c r="G1168" t="s">
        <v>8385</v>
      </c>
      <c r="H1168">
        <v>1</v>
      </c>
      <c r="I1168">
        <v>1</v>
      </c>
      <c r="K1168">
        <v>1</v>
      </c>
      <c r="L1168" t="s">
        <v>20095</v>
      </c>
      <c r="M1168">
        <v>0</v>
      </c>
    </row>
    <row r="1169" spans="1:13" x14ac:dyDescent="0.3">
      <c r="A1169" t="s">
        <v>22431</v>
      </c>
      <c r="B1169" s="1">
        <v>45386</v>
      </c>
      <c r="C1169">
        <v>1364</v>
      </c>
      <c r="D1169" t="s">
        <v>44</v>
      </c>
      <c r="E1169" t="s">
        <v>22432</v>
      </c>
      <c r="F1169" s="1">
        <v>45418</v>
      </c>
      <c r="G1169" t="s">
        <v>11024</v>
      </c>
      <c r="H1169">
        <v>0</v>
      </c>
      <c r="I1169">
        <v>0</v>
      </c>
      <c r="J1169">
        <v>32</v>
      </c>
      <c r="K1169">
        <v>0</v>
      </c>
      <c r="L1169" t="s">
        <v>20138</v>
      </c>
      <c r="M1169">
        <v>0</v>
      </c>
    </row>
    <row r="1170" spans="1:13" x14ac:dyDescent="0.3">
      <c r="A1170" t="s">
        <v>22433</v>
      </c>
      <c r="B1170" s="1">
        <v>44763</v>
      </c>
      <c r="C1170">
        <v>82343</v>
      </c>
      <c r="D1170" t="s">
        <v>44</v>
      </c>
      <c r="E1170" t="s">
        <v>22434</v>
      </c>
      <c r="F1170" s="1">
        <v>44853</v>
      </c>
      <c r="G1170" t="s">
        <v>10690</v>
      </c>
      <c r="H1170">
        <v>0</v>
      </c>
      <c r="I1170">
        <v>1</v>
      </c>
      <c r="J1170">
        <v>90</v>
      </c>
      <c r="K1170">
        <v>0</v>
      </c>
      <c r="L1170" t="s">
        <v>20095</v>
      </c>
      <c r="M1170">
        <v>0</v>
      </c>
    </row>
    <row r="1171" spans="1:13" x14ac:dyDescent="0.3">
      <c r="A1171" t="s">
        <v>22435</v>
      </c>
      <c r="B1171" s="1">
        <v>45221</v>
      </c>
      <c r="C1171">
        <v>49379</v>
      </c>
      <c r="D1171" t="s">
        <v>44</v>
      </c>
      <c r="E1171" t="s">
        <v>22436</v>
      </c>
      <c r="F1171" s="1">
        <v>45262</v>
      </c>
      <c r="G1171" t="s">
        <v>7181</v>
      </c>
      <c r="H1171">
        <v>0</v>
      </c>
      <c r="I1171">
        <v>0</v>
      </c>
      <c r="J1171">
        <v>41</v>
      </c>
      <c r="K1171">
        <v>0</v>
      </c>
      <c r="L1171" t="s">
        <v>20095</v>
      </c>
      <c r="M1171">
        <v>0</v>
      </c>
    </row>
    <row r="1172" spans="1:13" x14ac:dyDescent="0.3">
      <c r="A1172" t="s">
        <v>22437</v>
      </c>
      <c r="B1172" s="1">
        <v>45481</v>
      </c>
      <c r="C1172">
        <v>65895</v>
      </c>
      <c r="D1172" t="s">
        <v>20093</v>
      </c>
      <c r="E1172" t="s">
        <v>22438</v>
      </c>
      <c r="F1172" s="1"/>
      <c r="G1172" t="s">
        <v>19221</v>
      </c>
      <c r="H1172">
        <v>1</v>
      </c>
      <c r="I1172">
        <v>1</v>
      </c>
      <c r="K1172">
        <v>1</v>
      </c>
      <c r="L1172" t="s">
        <v>20095</v>
      </c>
      <c r="M1172">
        <v>1</v>
      </c>
    </row>
    <row r="1173" spans="1:13" x14ac:dyDescent="0.3">
      <c r="A1173" t="s">
        <v>22439</v>
      </c>
      <c r="B1173" s="1">
        <v>45603</v>
      </c>
      <c r="C1173">
        <v>22616</v>
      </c>
      <c r="D1173" t="s">
        <v>20093</v>
      </c>
      <c r="E1173" t="s">
        <v>22440</v>
      </c>
      <c r="F1173" s="1">
        <v>45652</v>
      </c>
      <c r="G1173" t="s">
        <v>15889</v>
      </c>
      <c r="H1173">
        <v>0</v>
      </c>
      <c r="I1173">
        <v>0</v>
      </c>
      <c r="J1173">
        <v>49</v>
      </c>
      <c r="K1173">
        <v>0</v>
      </c>
      <c r="L1173" t="s">
        <v>20095</v>
      </c>
      <c r="M1173">
        <v>1</v>
      </c>
    </row>
    <row r="1174" spans="1:13" x14ac:dyDescent="0.3">
      <c r="A1174" t="s">
        <v>22441</v>
      </c>
      <c r="B1174" s="1">
        <v>44019</v>
      </c>
      <c r="C1174">
        <v>30250</v>
      </c>
      <c r="D1174" t="s">
        <v>44</v>
      </c>
      <c r="E1174" t="s">
        <v>22442</v>
      </c>
      <c r="F1174" s="1">
        <v>44030</v>
      </c>
      <c r="G1174" t="s">
        <v>10996</v>
      </c>
      <c r="H1174">
        <v>0</v>
      </c>
      <c r="I1174">
        <v>0</v>
      </c>
      <c r="J1174">
        <v>11</v>
      </c>
      <c r="K1174">
        <v>0</v>
      </c>
      <c r="L1174" t="s">
        <v>20095</v>
      </c>
      <c r="M1174">
        <v>0</v>
      </c>
    </row>
    <row r="1175" spans="1:13" x14ac:dyDescent="0.3">
      <c r="A1175" t="s">
        <v>22443</v>
      </c>
      <c r="B1175" s="1">
        <v>44427</v>
      </c>
      <c r="C1175">
        <v>72617</v>
      </c>
      <c r="D1175" t="s">
        <v>20106</v>
      </c>
      <c r="E1175" t="s">
        <v>22444</v>
      </c>
      <c r="F1175" s="1">
        <v>44515</v>
      </c>
      <c r="G1175" t="s">
        <v>5585</v>
      </c>
      <c r="H1175">
        <v>0</v>
      </c>
      <c r="I1175">
        <v>1</v>
      </c>
      <c r="J1175">
        <v>88</v>
      </c>
      <c r="K1175">
        <v>0</v>
      </c>
      <c r="L1175" t="s">
        <v>20095</v>
      </c>
      <c r="M1175">
        <v>0</v>
      </c>
    </row>
    <row r="1176" spans="1:13" x14ac:dyDescent="0.3">
      <c r="A1176" t="s">
        <v>22445</v>
      </c>
      <c r="B1176" s="1">
        <v>44851</v>
      </c>
      <c r="C1176">
        <v>10657</v>
      </c>
      <c r="D1176" t="s">
        <v>20106</v>
      </c>
      <c r="E1176" t="s">
        <v>22446</v>
      </c>
      <c r="F1176" s="1">
        <v>44921</v>
      </c>
      <c r="G1176" t="s">
        <v>5847</v>
      </c>
      <c r="H1176">
        <v>0</v>
      </c>
      <c r="I1176">
        <v>0</v>
      </c>
      <c r="J1176">
        <v>70</v>
      </c>
      <c r="K1176">
        <v>0</v>
      </c>
      <c r="L1176" t="s">
        <v>20100</v>
      </c>
      <c r="M1176">
        <v>0</v>
      </c>
    </row>
    <row r="1177" spans="1:13" x14ac:dyDescent="0.3">
      <c r="A1177" t="s">
        <v>22447</v>
      </c>
      <c r="B1177" s="1">
        <v>43890</v>
      </c>
      <c r="C1177">
        <v>55444</v>
      </c>
      <c r="D1177" t="s">
        <v>20106</v>
      </c>
      <c r="E1177" t="s">
        <v>22448</v>
      </c>
      <c r="F1177" s="1"/>
      <c r="G1177" t="s">
        <v>4310</v>
      </c>
      <c r="H1177">
        <v>1</v>
      </c>
      <c r="I1177">
        <v>1</v>
      </c>
      <c r="K1177">
        <v>1</v>
      </c>
      <c r="L1177" t="s">
        <v>20095</v>
      </c>
      <c r="M1177">
        <v>0</v>
      </c>
    </row>
    <row r="1178" spans="1:13" x14ac:dyDescent="0.3">
      <c r="A1178" t="s">
        <v>22449</v>
      </c>
      <c r="B1178" s="1">
        <v>44305</v>
      </c>
      <c r="C1178">
        <v>18332</v>
      </c>
      <c r="D1178" t="s">
        <v>20093</v>
      </c>
      <c r="E1178" t="s">
        <v>22450</v>
      </c>
      <c r="F1178" s="1">
        <v>44385</v>
      </c>
      <c r="G1178" t="s">
        <v>14212</v>
      </c>
      <c r="H1178">
        <v>0</v>
      </c>
      <c r="I1178">
        <v>0</v>
      </c>
      <c r="J1178">
        <v>80</v>
      </c>
      <c r="K1178">
        <v>0</v>
      </c>
      <c r="L1178" t="s">
        <v>20100</v>
      </c>
      <c r="M1178">
        <v>1</v>
      </c>
    </row>
    <row r="1179" spans="1:13" x14ac:dyDescent="0.3">
      <c r="A1179" t="s">
        <v>22451</v>
      </c>
      <c r="B1179" s="1">
        <v>45561</v>
      </c>
      <c r="C1179">
        <v>72795</v>
      </c>
      <c r="D1179" t="s">
        <v>20093</v>
      </c>
      <c r="E1179" t="s">
        <v>22452</v>
      </c>
      <c r="F1179" s="1">
        <v>45642</v>
      </c>
      <c r="G1179" t="s">
        <v>19526</v>
      </c>
      <c r="H1179">
        <v>0</v>
      </c>
      <c r="I1179">
        <v>1</v>
      </c>
      <c r="J1179">
        <v>81</v>
      </c>
      <c r="K1179">
        <v>0</v>
      </c>
      <c r="L1179" t="s">
        <v>20095</v>
      </c>
      <c r="M1179">
        <v>1</v>
      </c>
    </row>
    <row r="1180" spans="1:13" x14ac:dyDescent="0.3">
      <c r="A1180" t="s">
        <v>22453</v>
      </c>
      <c r="B1180" s="1">
        <v>44842</v>
      </c>
      <c r="C1180">
        <v>24082</v>
      </c>
      <c r="D1180" t="s">
        <v>20106</v>
      </c>
      <c r="E1180" t="s">
        <v>22454</v>
      </c>
      <c r="F1180" s="1">
        <v>44884</v>
      </c>
      <c r="G1180" t="s">
        <v>6213</v>
      </c>
      <c r="H1180">
        <v>0</v>
      </c>
      <c r="I1180">
        <v>0</v>
      </c>
      <c r="J1180">
        <v>42</v>
      </c>
      <c r="K1180">
        <v>0</v>
      </c>
      <c r="L1180" t="s">
        <v>20095</v>
      </c>
      <c r="M1180">
        <v>0</v>
      </c>
    </row>
    <row r="1181" spans="1:13" x14ac:dyDescent="0.3">
      <c r="A1181" t="s">
        <v>22455</v>
      </c>
      <c r="B1181" s="1">
        <v>45466</v>
      </c>
      <c r="C1181">
        <v>2647</v>
      </c>
      <c r="D1181" t="s">
        <v>20093</v>
      </c>
      <c r="E1181" t="s">
        <v>22456</v>
      </c>
      <c r="F1181" s="1"/>
      <c r="G1181" t="s">
        <v>4712</v>
      </c>
      <c r="H1181">
        <v>1</v>
      </c>
      <c r="I1181">
        <v>0</v>
      </c>
      <c r="K1181">
        <v>1</v>
      </c>
      <c r="L1181" t="s">
        <v>20138</v>
      </c>
      <c r="M1181">
        <v>1</v>
      </c>
    </row>
    <row r="1182" spans="1:13" x14ac:dyDescent="0.3">
      <c r="A1182" t="s">
        <v>22457</v>
      </c>
      <c r="B1182" s="1">
        <v>45374</v>
      </c>
      <c r="C1182">
        <v>24088</v>
      </c>
      <c r="D1182" t="s">
        <v>44</v>
      </c>
      <c r="E1182" t="s">
        <v>22458</v>
      </c>
      <c r="F1182" s="1">
        <v>45457</v>
      </c>
      <c r="G1182" t="s">
        <v>15707</v>
      </c>
      <c r="H1182">
        <v>0</v>
      </c>
      <c r="I1182">
        <v>0</v>
      </c>
      <c r="J1182">
        <v>83</v>
      </c>
      <c r="K1182">
        <v>0</v>
      </c>
      <c r="L1182" t="s">
        <v>20095</v>
      </c>
      <c r="M1182">
        <v>0</v>
      </c>
    </row>
    <row r="1183" spans="1:13" x14ac:dyDescent="0.3">
      <c r="A1183" t="s">
        <v>22459</v>
      </c>
      <c r="B1183" s="1">
        <v>43974</v>
      </c>
      <c r="C1183">
        <v>76600</v>
      </c>
      <c r="D1183" t="s">
        <v>20106</v>
      </c>
      <c r="E1183" t="s">
        <v>22460</v>
      </c>
      <c r="F1183" s="1">
        <v>44023</v>
      </c>
      <c r="G1183" t="s">
        <v>20017</v>
      </c>
      <c r="H1183">
        <v>0</v>
      </c>
      <c r="I1183">
        <v>1</v>
      </c>
      <c r="J1183">
        <v>49</v>
      </c>
      <c r="K1183">
        <v>0</v>
      </c>
      <c r="L1183" t="s">
        <v>20095</v>
      </c>
      <c r="M1183">
        <v>0</v>
      </c>
    </row>
    <row r="1184" spans="1:13" x14ac:dyDescent="0.3">
      <c r="A1184" t="s">
        <v>22461</v>
      </c>
      <c r="B1184" s="1">
        <v>43979</v>
      </c>
      <c r="C1184">
        <v>68862</v>
      </c>
      <c r="D1184" t="s">
        <v>44</v>
      </c>
      <c r="E1184" t="s">
        <v>22462</v>
      </c>
      <c r="F1184" s="1">
        <v>44013</v>
      </c>
      <c r="G1184" t="s">
        <v>15919</v>
      </c>
      <c r="H1184">
        <v>0</v>
      </c>
      <c r="I1184">
        <v>1</v>
      </c>
      <c r="J1184">
        <v>34</v>
      </c>
      <c r="K1184">
        <v>0</v>
      </c>
      <c r="L1184" t="s">
        <v>20095</v>
      </c>
      <c r="M1184">
        <v>0</v>
      </c>
    </row>
    <row r="1185" spans="1:13" x14ac:dyDescent="0.3">
      <c r="A1185" t="s">
        <v>22463</v>
      </c>
      <c r="B1185" s="1">
        <v>44038</v>
      </c>
      <c r="C1185">
        <v>56362</v>
      </c>
      <c r="D1185" t="s">
        <v>20106</v>
      </c>
      <c r="E1185" t="s">
        <v>22464</v>
      </c>
      <c r="F1185" s="1"/>
      <c r="G1185" t="s">
        <v>7386</v>
      </c>
      <c r="H1185">
        <v>1</v>
      </c>
      <c r="I1185">
        <v>1</v>
      </c>
      <c r="K1185">
        <v>1</v>
      </c>
      <c r="L1185" t="s">
        <v>20095</v>
      </c>
      <c r="M1185">
        <v>0</v>
      </c>
    </row>
    <row r="1186" spans="1:13" x14ac:dyDescent="0.3">
      <c r="A1186" t="s">
        <v>22465</v>
      </c>
      <c r="B1186" s="1">
        <v>44239</v>
      </c>
      <c r="C1186">
        <v>65523</v>
      </c>
      <c r="D1186" t="s">
        <v>44</v>
      </c>
      <c r="E1186" t="s">
        <v>22466</v>
      </c>
      <c r="F1186" s="1">
        <v>44273</v>
      </c>
      <c r="G1186" t="s">
        <v>3132</v>
      </c>
      <c r="H1186">
        <v>0</v>
      </c>
      <c r="I1186">
        <v>1</v>
      </c>
      <c r="J1186">
        <v>34</v>
      </c>
      <c r="K1186">
        <v>0</v>
      </c>
      <c r="L1186" t="s">
        <v>20095</v>
      </c>
      <c r="M1186">
        <v>0</v>
      </c>
    </row>
    <row r="1187" spans="1:13" x14ac:dyDescent="0.3">
      <c r="A1187" t="s">
        <v>22467</v>
      </c>
      <c r="B1187" s="1">
        <v>45049</v>
      </c>
      <c r="C1187">
        <v>7352</v>
      </c>
      <c r="D1187" t="s">
        <v>44</v>
      </c>
      <c r="E1187" t="s">
        <v>22468</v>
      </c>
      <c r="F1187" s="1"/>
      <c r="G1187" t="s">
        <v>5936</v>
      </c>
      <c r="H1187">
        <v>1</v>
      </c>
      <c r="I1187">
        <v>0</v>
      </c>
      <c r="K1187">
        <v>1</v>
      </c>
      <c r="L1187" t="s">
        <v>20100</v>
      </c>
      <c r="M1187">
        <v>0</v>
      </c>
    </row>
    <row r="1188" spans="1:13" x14ac:dyDescent="0.3">
      <c r="A1188" t="s">
        <v>22469</v>
      </c>
      <c r="B1188" s="1">
        <v>43924</v>
      </c>
      <c r="C1188">
        <v>98838</v>
      </c>
      <c r="D1188" t="s">
        <v>20106</v>
      </c>
      <c r="E1188" t="s">
        <v>22470</v>
      </c>
      <c r="F1188" s="1">
        <v>43943</v>
      </c>
      <c r="G1188" t="s">
        <v>1060</v>
      </c>
      <c r="H1188">
        <v>0</v>
      </c>
      <c r="I1188">
        <v>1</v>
      </c>
      <c r="J1188">
        <v>19</v>
      </c>
      <c r="K1188">
        <v>0</v>
      </c>
      <c r="L1188" t="s">
        <v>20095</v>
      </c>
      <c r="M1188">
        <v>0</v>
      </c>
    </row>
    <row r="1189" spans="1:13" x14ac:dyDescent="0.3">
      <c r="A1189" t="s">
        <v>22471</v>
      </c>
      <c r="B1189" s="1">
        <v>44334</v>
      </c>
      <c r="C1189">
        <v>83614</v>
      </c>
      <c r="D1189" t="s">
        <v>44</v>
      </c>
      <c r="E1189" t="s">
        <v>22472</v>
      </c>
      <c r="F1189" s="1">
        <v>44404</v>
      </c>
      <c r="G1189" t="s">
        <v>10281</v>
      </c>
      <c r="H1189">
        <v>0</v>
      </c>
      <c r="I1189">
        <v>1</v>
      </c>
      <c r="J1189">
        <v>70</v>
      </c>
      <c r="K1189">
        <v>0</v>
      </c>
      <c r="L1189" t="s">
        <v>20095</v>
      </c>
      <c r="M1189">
        <v>0</v>
      </c>
    </row>
    <row r="1190" spans="1:13" x14ac:dyDescent="0.3">
      <c r="A1190" t="s">
        <v>22473</v>
      </c>
      <c r="B1190" s="1">
        <v>45463</v>
      </c>
      <c r="C1190">
        <v>77053</v>
      </c>
      <c r="D1190" t="s">
        <v>20106</v>
      </c>
      <c r="E1190" t="s">
        <v>22474</v>
      </c>
      <c r="F1190" s="1"/>
      <c r="G1190" t="s">
        <v>4620</v>
      </c>
      <c r="H1190">
        <v>1</v>
      </c>
      <c r="I1190">
        <v>1</v>
      </c>
      <c r="K1190">
        <v>1</v>
      </c>
      <c r="L1190" t="s">
        <v>20095</v>
      </c>
      <c r="M1190">
        <v>0</v>
      </c>
    </row>
    <row r="1191" spans="1:13" x14ac:dyDescent="0.3">
      <c r="A1191" t="s">
        <v>22475</v>
      </c>
      <c r="B1191" s="1">
        <v>44558</v>
      </c>
      <c r="C1191">
        <v>42452</v>
      </c>
      <c r="D1191" t="s">
        <v>20093</v>
      </c>
      <c r="E1191" t="s">
        <v>22476</v>
      </c>
      <c r="F1191" s="1">
        <v>44605</v>
      </c>
      <c r="G1191" t="s">
        <v>9484</v>
      </c>
      <c r="H1191">
        <v>0</v>
      </c>
      <c r="I1191">
        <v>0</v>
      </c>
      <c r="J1191">
        <v>47</v>
      </c>
      <c r="K1191">
        <v>0</v>
      </c>
      <c r="L1191" t="s">
        <v>20095</v>
      </c>
      <c r="M1191">
        <v>1</v>
      </c>
    </row>
    <row r="1192" spans="1:13" x14ac:dyDescent="0.3">
      <c r="A1192" t="s">
        <v>22477</v>
      </c>
      <c r="B1192" s="1">
        <v>44941</v>
      </c>
      <c r="C1192">
        <v>20081</v>
      </c>
      <c r="D1192" t="s">
        <v>20106</v>
      </c>
      <c r="E1192" t="s">
        <v>22478</v>
      </c>
      <c r="F1192" s="1">
        <v>45011</v>
      </c>
      <c r="G1192" t="s">
        <v>8037</v>
      </c>
      <c r="H1192">
        <v>0</v>
      </c>
      <c r="I1192">
        <v>0</v>
      </c>
      <c r="J1192">
        <v>70</v>
      </c>
      <c r="K1192">
        <v>0</v>
      </c>
      <c r="L1192" t="s">
        <v>20095</v>
      </c>
      <c r="M1192">
        <v>0</v>
      </c>
    </row>
    <row r="1193" spans="1:13" x14ac:dyDescent="0.3">
      <c r="A1193" t="s">
        <v>22479</v>
      </c>
      <c r="B1193" s="1">
        <v>45269</v>
      </c>
      <c r="C1193">
        <v>14573</v>
      </c>
      <c r="D1193" t="s">
        <v>44</v>
      </c>
      <c r="E1193" t="s">
        <v>22480</v>
      </c>
      <c r="F1193" s="1">
        <v>45350</v>
      </c>
      <c r="G1193" t="s">
        <v>10538</v>
      </c>
      <c r="H1193">
        <v>0</v>
      </c>
      <c r="I1193">
        <v>0</v>
      </c>
      <c r="J1193">
        <v>81</v>
      </c>
      <c r="K1193">
        <v>0</v>
      </c>
      <c r="L1193" t="s">
        <v>20100</v>
      </c>
      <c r="M1193">
        <v>0</v>
      </c>
    </row>
    <row r="1194" spans="1:13" x14ac:dyDescent="0.3">
      <c r="A1194" t="s">
        <v>22481</v>
      </c>
      <c r="B1194" s="1">
        <v>45252</v>
      </c>
      <c r="C1194">
        <v>10158</v>
      </c>
      <c r="D1194" t="s">
        <v>44</v>
      </c>
      <c r="E1194" t="s">
        <v>22482</v>
      </c>
      <c r="F1194" s="1"/>
      <c r="G1194" t="s">
        <v>9103</v>
      </c>
      <c r="H1194">
        <v>1</v>
      </c>
      <c r="I1194">
        <v>0</v>
      </c>
      <c r="K1194">
        <v>1</v>
      </c>
      <c r="L1194" t="s">
        <v>20100</v>
      </c>
      <c r="M1194">
        <v>0</v>
      </c>
    </row>
    <row r="1195" spans="1:13" x14ac:dyDescent="0.3">
      <c r="A1195" t="s">
        <v>22483</v>
      </c>
      <c r="B1195" s="1">
        <v>44967</v>
      </c>
      <c r="C1195">
        <v>55408</v>
      </c>
      <c r="D1195" t="s">
        <v>20093</v>
      </c>
      <c r="E1195" t="s">
        <v>22484</v>
      </c>
      <c r="F1195" s="1">
        <v>44991</v>
      </c>
      <c r="G1195" t="s">
        <v>19553</v>
      </c>
      <c r="H1195">
        <v>0</v>
      </c>
      <c r="I1195">
        <v>1</v>
      </c>
      <c r="J1195">
        <v>24</v>
      </c>
      <c r="K1195">
        <v>0</v>
      </c>
      <c r="L1195" t="s">
        <v>20095</v>
      </c>
      <c r="M1195">
        <v>1</v>
      </c>
    </row>
    <row r="1196" spans="1:13" x14ac:dyDescent="0.3">
      <c r="A1196" t="s">
        <v>22485</v>
      </c>
      <c r="B1196" s="1">
        <v>45110</v>
      </c>
      <c r="C1196">
        <v>88420</v>
      </c>
      <c r="D1196" t="s">
        <v>44</v>
      </c>
      <c r="E1196" t="s">
        <v>22486</v>
      </c>
      <c r="F1196" s="1">
        <v>45175</v>
      </c>
      <c r="G1196" t="s">
        <v>1742</v>
      </c>
      <c r="H1196">
        <v>0</v>
      </c>
      <c r="I1196">
        <v>1</v>
      </c>
      <c r="J1196">
        <v>65</v>
      </c>
      <c r="K1196">
        <v>0</v>
      </c>
      <c r="L1196" t="s">
        <v>20095</v>
      </c>
      <c r="M1196">
        <v>0</v>
      </c>
    </row>
    <row r="1197" spans="1:13" x14ac:dyDescent="0.3">
      <c r="A1197" t="s">
        <v>22487</v>
      </c>
      <c r="B1197" s="1">
        <v>45514</v>
      </c>
      <c r="C1197">
        <v>18798</v>
      </c>
      <c r="D1197" t="s">
        <v>20106</v>
      </c>
      <c r="E1197" t="s">
        <v>22488</v>
      </c>
      <c r="F1197" s="1"/>
      <c r="G1197" t="s">
        <v>14192</v>
      </c>
      <c r="H1197">
        <v>1</v>
      </c>
      <c r="I1197">
        <v>0</v>
      </c>
      <c r="K1197">
        <v>1</v>
      </c>
      <c r="L1197" t="s">
        <v>20100</v>
      </c>
      <c r="M1197">
        <v>0</v>
      </c>
    </row>
    <row r="1198" spans="1:13" x14ac:dyDescent="0.3">
      <c r="A1198" t="s">
        <v>22489</v>
      </c>
      <c r="B1198" s="1">
        <v>44232</v>
      </c>
      <c r="C1198">
        <v>68936</v>
      </c>
      <c r="D1198" t="s">
        <v>20093</v>
      </c>
      <c r="E1198" t="s">
        <v>22490</v>
      </c>
      <c r="F1198" s="1">
        <v>44317</v>
      </c>
      <c r="G1198" t="s">
        <v>2470</v>
      </c>
      <c r="H1198">
        <v>0</v>
      </c>
      <c r="I1198">
        <v>1</v>
      </c>
      <c r="J1198">
        <v>85</v>
      </c>
      <c r="K1198">
        <v>0</v>
      </c>
      <c r="L1198" t="s">
        <v>20095</v>
      </c>
      <c r="M1198">
        <v>1</v>
      </c>
    </row>
    <row r="1199" spans="1:13" x14ac:dyDescent="0.3">
      <c r="A1199" t="s">
        <v>22491</v>
      </c>
      <c r="B1199" s="1">
        <v>44809</v>
      </c>
      <c r="C1199">
        <v>97481</v>
      </c>
      <c r="D1199" t="s">
        <v>20093</v>
      </c>
      <c r="E1199" t="s">
        <v>22492</v>
      </c>
      <c r="F1199" s="1"/>
      <c r="G1199" t="s">
        <v>6218</v>
      </c>
      <c r="H1199">
        <v>1</v>
      </c>
      <c r="I1199">
        <v>1</v>
      </c>
      <c r="K1199">
        <v>1</v>
      </c>
      <c r="L1199" t="s">
        <v>20095</v>
      </c>
      <c r="M1199">
        <v>1</v>
      </c>
    </row>
    <row r="1200" spans="1:13" x14ac:dyDescent="0.3">
      <c r="A1200" t="s">
        <v>22493</v>
      </c>
      <c r="B1200" s="1">
        <v>44781</v>
      </c>
      <c r="C1200">
        <v>27811</v>
      </c>
      <c r="D1200" t="s">
        <v>20093</v>
      </c>
      <c r="E1200" t="s">
        <v>22494</v>
      </c>
      <c r="F1200" s="1">
        <v>44846</v>
      </c>
      <c r="G1200" t="s">
        <v>5209</v>
      </c>
      <c r="H1200">
        <v>0</v>
      </c>
      <c r="I1200">
        <v>0</v>
      </c>
      <c r="J1200">
        <v>65</v>
      </c>
      <c r="K1200">
        <v>0</v>
      </c>
      <c r="L1200" t="s">
        <v>20095</v>
      </c>
      <c r="M1200">
        <v>1</v>
      </c>
    </row>
    <row r="1201" spans="1:13" x14ac:dyDescent="0.3">
      <c r="A1201" t="s">
        <v>22495</v>
      </c>
      <c r="B1201" s="1">
        <v>45108</v>
      </c>
      <c r="C1201">
        <v>44878</v>
      </c>
      <c r="D1201" t="s">
        <v>44</v>
      </c>
      <c r="E1201" t="s">
        <v>22496</v>
      </c>
      <c r="F1201" s="1">
        <v>45189</v>
      </c>
      <c r="G1201" t="s">
        <v>14137</v>
      </c>
      <c r="H1201">
        <v>0</v>
      </c>
      <c r="I1201">
        <v>0</v>
      </c>
      <c r="J1201">
        <v>81</v>
      </c>
      <c r="K1201">
        <v>0</v>
      </c>
      <c r="L1201" t="s">
        <v>20095</v>
      </c>
      <c r="M1201">
        <v>0</v>
      </c>
    </row>
    <row r="1202" spans="1:13" x14ac:dyDescent="0.3">
      <c r="A1202" t="s">
        <v>22497</v>
      </c>
      <c r="B1202" s="1">
        <v>44643</v>
      </c>
      <c r="C1202">
        <v>10112</v>
      </c>
      <c r="D1202" t="s">
        <v>20106</v>
      </c>
      <c r="E1202" t="s">
        <v>22498</v>
      </c>
      <c r="F1202" s="1"/>
      <c r="G1202" t="s">
        <v>3978</v>
      </c>
      <c r="H1202">
        <v>1</v>
      </c>
      <c r="I1202">
        <v>0</v>
      </c>
      <c r="K1202">
        <v>1</v>
      </c>
      <c r="L1202" t="s">
        <v>20100</v>
      </c>
      <c r="M1202">
        <v>0</v>
      </c>
    </row>
    <row r="1203" spans="1:13" x14ac:dyDescent="0.3">
      <c r="A1203" t="s">
        <v>22499</v>
      </c>
      <c r="B1203" s="1">
        <v>45196</v>
      </c>
      <c r="C1203">
        <v>61301</v>
      </c>
      <c r="D1203" t="s">
        <v>20093</v>
      </c>
      <c r="E1203" t="s">
        <v>22500</v>
      </c>
      <c r="F1203" s="1"/>
      <c r="G1203" t="s">
        <v>4886</v>
      </c>
      <c r="H1203">
        <v>1</v>
      </c>
      <c r="I1203">
        <v>1</v>
      </c>
      <c r="K1203">
        <v>1</v>
      </c>
      <c r="L1203" t="s">
        <v>20095</v>
      </c>
      <c r="M1203">
        <v>1</v>
      </c>
    </row>
    <row r="1204" spans="1:13" x14ac:dyDescent="0.3">
      <c r="A1204" t="s">
        <v>22501</v>
      </c>
      <c r="B1204" s="1">
        <v>43921</v>
      </c>
      <c r="C1204">
        <v>57100</v>
      </c>
      <c r="D1204" t="s">
        <v>20106</v>
      </c>
      <c r="E1204" t="s">
        <v>22502</v>
      </c>
      <c r="F1204" s="1"/>
      <c r="G1204" t="s">
        <v>16723</v>
      </c>
      <c r="H1204">
        <v>1</v>
      </c>
      <c r="I1204">
        <v>1</v>
      </c>
      <c r="K1204">
        <v>1</v>
      </c>
      <c r="L1204" t="s">
        <v>20095</v>
      </c>
      <c r="M1204">
        <v>0</v>
      </c>
    </row>
    <row r="1205" spans="1:13" x14ac:dyDescent="0.3">
      <c r="A1205" t="s">
        <v>22503</v>
      </c>
      <c r="B1205" s="1">
        <v>44096</v>
      </c>
      <c r="C1205">
        <v>10814</v>
      </c>
      <c r="D1205" t="s">
        <v>20106</v>
      </c>
      <c r="E1205" t="s">
        <v>22504</v>
      </c>
      <c r="F1205" s="1"/>
      <c r="G1205" t="s">
        <v>4338</v>
      </c>
      <c r="H1205">
        <v>1</v>
      </c>
      <c r="I1205">
        <v>0</v>
      </c>
      <c r="K1205">
        <v>1</v>
      </c>
      <c r="L1205" t="s">
        <v>20100</v>
      </c>
      <c r="M1205">
        <v>0</v>
      </c>
    </row>
    <row r="1206" spans="1:13" x14ac:dyDescent="0.3">
      <c r="A1206" t="s">
        <v>22505</v>
      </c>
      <c r="B1206" s="1">
        <v>44765</v>
      </c>
      <c r="C1206">
        <v>34343</v>
      </c>
      <c r="D1206" t="s">
        <v>20093</v>
      </c>
      <c r="E1206" t="s">
        <v>22506</v>
      </c>
      <c r="F1206" s="1">
        <v>44780</v>
      </c>
      <c r="G1206" t="s">
        <v>18007</v>
      </c>
      <c r="H1206">
        <v>0</v>
      </c>
      <c r="I1206">
        <v>0</v>
      </c>
      <c r="J1206">
        <v>15</v>
      </c>
      <c r="K1206">
        <v>0</v>
      </c>
      <c r="L1206" t="s">
        <v>20095</v>
      </c>
      <c r="M1206">
        <v>1</v>
      </c>
    </row>
    <row r="1207" spans="1:13" x14ac:dyDescent="0.3">
      <c r="A1207" t="s">
        <v>22507</v>
      </c>
      <c r="B1207" s="1">
        <v>44235</v>
      </c>
      <c r="C1207">
        <v>47522</v>
      </c>
      <c r="D1207" t="s">
        <v>20093</v>
      </c>
      <c r="E1207" t="s">
        <v>22508</v>
      </c>
      <c r="F1207" s="1"/>
      <c r="G1207" t="s">
        <v>8058</v>
      </c>
      <c r="H1207">
        <v>1</v>
      </c>
      <c r="I1207">
        <v>0</v>
      </c>
      <c r="K1207">
        <v>1</v>
      </c>
      <c r="L1207" t="s">
        <v>20095</v>
      </c>
      <c r="M1207">
        <v>1</v>
      </c>
    </row>
    <row r="1208" spans="1:13" x14ac:dyDescent="0.3">
      <c r="A1208" t="s">
        <v>22509</v>
      </c>
      <c r="B1208" s="1">
        <v>44451</v>
      </c>
      <c r="C1208">
        <v>30457</v>
      </c>
      <c r="D1208" t="s">
        <v>44</v>
      </c>
      <c r="E1208" t="s">
        <v>22510</v>
      </c>
      <c r="F1208" s="1"/>
      <c r="G1208" t="s">
        <v>16164</v>
      </c>
      <c r="H1208">
        <v>1</v>
      </c>
      <c r="I1208">
        <v>0</v>
      </c>
      <c r="K1208">
        <v>1</v>
      </c>
      <c r="L1208" t="s">
        <v>20095</v>
      </c>
      <c r="M1208">
        <v>0</v>
      </c>
    </row>
    <row r="1209" spans="1:13" x14ac:dyDescent="0.3">
      <c r="A1209" t="s">
        <v>22511</v>
      </c>
      <c r="B1209" s="1">
        <v>45204</v>
      </c>
      <c r="C1209">
        <v>86433</v>
      </c>
      <c r="D1209" t="s">
        <v>20106</v>
      </c>
      <c r="E1209" t="s">
        <v>22512</v>
      </c>
      <c r="F1209" s="1"/>
      <c r="G1209" t="s">
        <v>4218</v>
      </c>
      <c r="H1209">
        <v>1</v>
      </c>
      <c r="I1209">
        <v>1</v>
      </c>
      <c r="K1209">
        <v>1</v>
      </c>
      <c r="L1209" t="s">
        <v>20095</v>
      </c>
      <c r="M1209">
        <v>0</v>
      </c>
    </row>
    <row r="1210" spans="1:13" x14ac:dyDescent="0.3">
      <c r="A1210" t="s">
        <v>22513</v>
      </c>
      <c r="B1210" s="1">
        <v>44788</v>
      </c>
      <c r="C1210">
        <v>53070</v>
      </c>
      <c r="D1210" t="s">
        <v>20106</v>
      </c>
      <c r="E1210" t="s">
        <v>22514</v>
      </c>
      <c r="F1210" s="1">
        <v>44849</v>
      </c>
      <c r="G1210" t="s">
        <v>2133</v>
      </c>
      <c r="H1210">
        <v>0</v>
      </c>
      <c r="I1210">
        <v>1</v>
      </c>
      <c r="J1210">
        <v>61</v>
      </c>
      <c r="K1210">
        <v>0</v>
      </c>
      <c r="L1210" t="s">
        <v>20095</v>
      </c>
      <c r="M1210">
        <v>0</v>
      </c>
    </row>
    <row r="1211" spans="1:13" x14ac:dyDescent="0.3">
      <c r="A1211" t="s">
        <v>22515</v>
      </c>
      <c r="B1211" s="1">
        <v>45360</v>
      </c>
      <c r="C1211">
        <v>99923</v>
      </c>
      <c r="D1211" t="s">
        <v>44</v>
      </c>
      <c r="E1211" t="s">
        <v>22516</v>
      </c>
      <c r="F1211" s="1">
        <v>45412</v>
      </c>
      <c r="G1211" t="s">
        <v>10531</v>
      </c>
      <c r="H1211">
        <v>0</v>
      </c>
      <c r="I1211">
        <v>1</v>
      </c>
      <c r="J1211">
        <v>52</v>
      </c>
      <c r="K1211">
        <v>0</v>
      </c>
      <c r="L1211" t="s">
        <v>20095</v>
      </c>
      <c r="M1211">
        <v>0</v>
      </c>
    </row>
    <row r="1212" spans="1:13" x14ac:dyDescent="0.3">
      <c r="A1212" t="s">
        <v>22517</v>
      </c>
      <c r="B1212" s="1">
        <v>44815</v>
      </c>
      <c r="C1212">
        <v>51742</v>
      </c>
      <c r="D1212" t="s">
        <v>44</v>
      </c>
      <c r="E1212" t="s">
        <v>22518</v>
      </c>
      <c r="F1212" s="1">
        <v>44837</v>
      </c>
      <c r="G1212" t="s">
        <v>8342</v>
      </c>
      <c r="H1212">
        <v>0</v>
      </c>
      <c r="I1212">
        <v>1</v>
      </c>
      <c r="J1212">
        <v>22</v>
      </c>
      <c r="K1212">
        <v>0</v>
      </c>
      <c r="L1212" t="s">
        <v>20095</v>
      </c>
      <c r="M1212">
        <v>0</v>
      </c>
    </row>
    <row r="1213" spans="1:13" x14ac:dyDescent="0.3">
      <c r="A1213" t="s">
        <v>22519</v>
      </c>
      <c r="B1213" s="1">
        <v>44004</v>
      </c>
      <c r="C1213">
        <v>2591</v>
      </c>
      <c r="D1213" t="s">
        <v>44</v>
      </c>
      <c r="E1213" t="s">
        <v>22520</v>
      </c>
      <c r="F1213" s="1">
        <v>44061</v>
      </c>
      <c r="G1213" t="s">
        <v>18324</v>
      </c>
      <c r="H1213">
        <v>0</v>
      </c>
      <c r="I1213">
        <v>0</v>
      </c>
      <c r="J1213">
        <v>57</v>
      </c>
      <c r="K1213">
        <v>0</v>
      </c>
      <c r="L1213" t="s">
        <v>20138</v>
      </c>
      <c r="M1213">
        <v>0</v>
      </c>
    </row>
    <row r="1214" spans="1:13" x14ac:dyDescent="0.3">
      <c r="A1214" t="s">
        <v>22521</v>
      </c>
      <c r="B1214" s="1">
        <v>45019</v>
      </c>
      <c r="C1214">
        <v>52242</v>
      </c>
      <c r="D1214" t="s">
        <v>20106</v>
      </c>
      <c r="E1214" t="s">
        <v>22522</v>
      </c>
      <c r="F1214" s="1">
        <v>45106</v>
      </c>
      <c r="G1214" t="s">
        <v>15382</v>
      </c>
      <c r="H1214">
        <v>0</v>
      </c>
      <c r="I1214">
        <v>1</v>
      </c>
      <c r="J1214">
        <v>87</v>
      </c>
      <c r="K1214">
        <v>0</v>
      </c>
      <c r="L1214" t="s">
        <v>20095</v>
      </c>
      <c r="M1214">
        <v>0</v>
      </c>
    </row>
    <row r="1215" spans="1:13" x14ac:dyDescent="0.3">
      <c r="A1215" t="s">
        <v>22523</v>
      </c>
      <c r="B1215" s="1">
        <v>45176</v>
      </c>
      <c r="C1215">
        <v>40271</v>
      </c>
      <c r="D1215" t="s">
        <v>20093</v>
      </c>
      <c r="E1215" t="s">
        <v>22524</v>
      </c>
      <c r="F1215" s="1">
        <v>45207</v>
      </c>
      <c r="G1215" t="s">
        <v>4717</v>
      </c>
      <c r="H1215">
        <v>0</v>
      </c>
      <c r="I1215">
        <v>0</v>
      </c>
      <c r="J1215">
        <v>31</v>
      </c>
      <c r="K1215">
        <v>0</v>
      </c>
      <c r="L1215" t="s">
        <v>20095</v>
      </c>
      <c r="M1215">
        <v>1</v>
      </c>
    </row>
    <row r="1216" spans="1:13" x14ac:dyDescent="0.3">
      <c r="A1216" t="s">
        <v>22525</v>
      </c>
      <c r="B1216" s="1">
        <v>44499</v>
      </c>
      <c r="C1216">
        <v>37586</v>
      </c>
      <c r="D1216" t="s">
        <v>20106</v>
      </c>
      <c r="E1216" t="s">
        <v>22526</v>
      </c>
      <c r="F1216" s="1">
        <v>44544</v>
      </c>
      <c r="G1216" t="s">
        <v>5391</v>
      </c>
      <c r="H1216">
        <v>0</v>
      </c>
      <c r="I1216">
        <v>0</v>
      </c>
      <c r="J1216">
        <v>45</v>
      </c>
      <c r="K1216">
        <v>0</v>
      </c>
      <c r="L1216" t="s">
        <v>20095</v>
      </c>
      <c r="M1216">
        <v>0</v>
      </c>
    </row>
    <row r="1217" spans="1:13" x14ac:dyDescent="0.3">
      <c r="A1217" t="s">
        <v>22527</v>
      </c>
      <c r="B1217" s="1">
        <v>43848</v>
      </c>
      <c r="C1217">
        <v>95342</v>
      </c>
      <c r="D1217" t="s">
        <v>20093</v>
      </c>
      <c r="E1217" t="s">
        <v>22528</v>
      </c>
      <c r="F1217" s="1">
        <v>43905</v>
      </c>
      <c r="G1217" t="s">
        <v>16675</v>
      </c>
      <c r="H1217">
        <v>0</v>
      </c>
      <c r="I1217">
        <v>1</v>
      </c>
      <c r="J1217">
        <v>57</v>
      </c>
      <c r="K1217">
        <v>0</v>
      </c>
      <c r="L1217" t="s">
        <v>20095</v>
      </c>
      <c r="M1217">
        <v>1</v>
      </c>
    </row>
    <row r="1218" spans="1:13" x14ac:dyDescent="0.3">
      <c r="A1218" t="s">
        <v>22529</v>
      </c>
      <c r="B1218" s="1">
        <v>45244</v>
      </c>
      <c r="C1218">
        <v>16904</v>
      </c>
      <c r="D1218" t="s">
        <v>20106</v>
      </c>
      <c r="E1218" t="s">
        <v>22530</v>
      </c>
      <c r="F1218" s="1"/>
      <c r="G1218" t="s">
        <v>15791</v>
      </c>
      <c r="H1218">
        <v>1</v>
      </c>
      <c r="I1218">
        <v>0</v>
      </c>
      <c r="K1218">
        <v>1</v>
      </c>
      <c r="L1218" t="s">
        <v>20100</v>
      </c>
      <c r="M1218">
        <v>0</v>
      </c>
    </row>
    <row r="1219" spans="1:13" x14ac:dyDescent="0.3">
      <c r="A1219" t="s">
        <v>22531</v>
      </c>
      <c r="B1219" s="1">
        <v>44856</v>
      </c>
      <c r="C1219">
        <v>75982</v>
      </c>
      <c r="D1219" t="s">
        <v>44</v>
      </c>
      <c r="E1219" t="s">
        <v>22532</v>
      </c>
      <c r="F1219" s="1"/>
      <c r="G1219" t="s">
        <v>15921</v>
      </c>
      <c r="H1219">
        <v>1</v>
      </c>
      <c r="I1219">
        <v>1</v>
      </c>
      <c r="K1219">
        <v>1</v>
      </c>
      <c r="L1219" t="s">
        <v>20095</v>
      </c>
      <c r="M1219">
        <v>0</v>
      </c>
    </row>
    <row r="1220" spans="1:13" x14ac:dyDescent="0.3">
      <c r="A1220" t="s">
        <v>22533</v>
      </c>
      <c r="B1220" s="1">
        <v>44211</v>
      </c>
      <c r="C1220">
        <v>64302</v>
      </c>
      <c r="D1220" t="s">
        <v>20093</v>
      </c>
      <c r="E1220" t="s">
        <v>22534</v>
      </c>
      <c r="F1220" s="1"/>
      <c r="G1220" t="s">
        <v>8608</v>
      </c>
      <c r="H1220">
        <v>1</v>
      </c>
      <c r="I1220">
        <v>1</v>
      </c>
      <c r="K1220">
        <v>1</v>
      </c>
      <c r="L1220" t="s">
        <v>20095</v>
      </c>
      <c r="M1220">
        <v>1</v>
      </c>
    </row>
    <row r="1221" spans="1:13" x14ac:dyDescent="0.3">
      <c r="A1221" t="s">
        <v>22535</v>
      </c>
      <c r="B1221" s="1">
        <v>45046</v>
      </c>
      <c r="C1221">
        <v>38930</v>
      </c>
      <c r="D1221" t="s">
        <v>20106</v>
      </c>
      <c r="E1221" t="s">
        <v>22536</v>
      </c>
      <c r="F1221" s="1"/>
      <c r="G1221" t="s">
        <v>7678</v>
      </c>
      <c r="H1221">
        <v>1</v>
      </c>
      <c r="I1221">
        <v>0</v>
      </c>
      <c r="K1221">
        <v>1</v>
      </c>
      <c r="L1221" t="s">
        <v>20095</v>
      </c>
      <c r="M1221">
        <v>0</v>
      </c>
    </row>
    <row r="1222" spans="1:13" x14ac:dyDescent="0.3">
      <c r="A1222" t="s">
        <v>22537</v>
      </c>
      <c r="B1222" s="1">
        <v>43981</v>
      </c>
      <c r="C1222">
        <v>65135</v>
      </c>
      <c r="D1222" t="s">
        <v>20093</v>
      </c>
      <c r="E1222" t="s">
        <v>22538</v>
      </c>
      <c r="F1222" s="1">
        <v>44053</v>
      </c>
      <c r="G1222" t="s">
        <v>4150</v>
      </c>
      <c r="H1222">
        <v>0</v>
      </c>
      <c r="I1222">
        <v>1</v>
      </c>
      <c r="J1222">
        <v>72</v>
      </c>
      <c r="K1222">
        <v>0</v>
      </c>
      <c r="L1222" t="s">
        <v>20095</v>
      </c>
      <c r="M1222">
        <v>1</v>
      </c>
    </row>
    <row r="1223" spans="1:13" x14ac:dyDescent="0.3">
      <c r="A1223" t="s">
        <v>22539</v>
      </c>
      <c r="B1223" s="1">
        <v>44093</v>
      </c>
      <c r="C1223">
        <v>45034</v>
      </c>
      <c r="D1223" t="s">
        <v>20093</v>
      </c>
      <c r="E1223" t="s">
        <v>22540</v>
      </c>
      <c r="F1223" s="1"/>
      <c r="G1223" t="s">
        <v>19232</v>
      </c>
      <c r="H1223">
        <v>1</v>
      </c>
      <c r="I1223">
        <v>0</v>
      </c>
      <c r="K1223">
        <v>1</v>
      </c>
      <c r="L1223" t="s">
        <v>20095</v>
      </c>
      <c r="M1223">
        <v>1</v>
      </c>
    </row>
    <row r="1224" spans="1:13" x14ac:dyDescent="0.3">
      <c r="A1224" t="s">
        <v>22541</v>
      </c>
      <c r="B1224" s="1">
        <v>44121</v>
      </c>
      <c r="C1224">
        <v>45040</v>
      </c>
      <c r="D1224" t="s">
        <v>20106</v>
      </c>
      <c r="E1224" t="s">
        <v>22542</v>
      </c>
      <c r="F1224" s="1"/>
      <c r="G1224" t="s">
        <v>270</v>
      </c>
      <c r="H1224">
        <v>1</v>
      </c>
      <c r="I1224">
        <v>0</v>
      </c>
      <c r="K1224">
        <v>1</v>
      </c>
      <c r="L1224" t="s">
        <v>20095</v>
      </c>
      <c r="M1224">
        <v>0</v>
      </c>
    </row>
    <row r="1225" spans="1:13" x14ac:dyDescent="0.3">
      <c r="A1225" t="s">
        <v>22543</v>
      </c>
      <c r="B1225" s="1">
        <v>43961</v>
      </c>
      <c r="C1225">
        <v>5450</v>
      </c>
      <c r="D1225" t="s">
        <v>44</v>
      </c>
      <c r="E1225" t="s">
        <v>22544</v>
      </c>
      <c r="F1225" s="1">
        <v>44039</v>
      </c>
      <c r="G1225" t="s">
        <v>15963</v>
      </c>
      <c r="H1225">
        <v>0</v>
      </c>
      <c r="I1225">
        <v>0</v>
      </c>
      <c r="J1225">
        <v>78</v>
      </c>
      <c r="K1225">
        <v>0</v>
      </c>
      <c r="L1225" t="s">
        <v>20100</v>
      </c>
      <c r="M1225">
        <v>0</v>
      </c>
    </row>
    <row r="1226" spans="1:13" x14ac:dyDescent="0.3">
      <c r="A1226" t="s">
        <v>22545</v>
      </c>
      <c r="B1226" s="1">
        <v>45242</v>
      </c>
      <c r="C1226">
        <v>80232</v>
      </c>
      <c r="D1226" t="s">
        <v>20106</v>
      </c>
      <c r="E1226" t="s">
        <v>22546</v>
      </c>
      <c r="F1226" s="1"/>
      <c r="G1226" t="s">
        <v>2306</v>
      </c>
      <c r="H1226">
        <v>1</v>
      </c>
      <c r="I1226">
        <v>1</v>
      </c>
      <c r="K1226">
        <v>1</v>
      </c>
      <c r="L1226" t="s">
        <v>20095</v>
      </c>
      <c r="M1226">
        <v>0</v>
      </c>
    </row>
    <row r="1227" spans="1:13" x14ac:dyDescent="0.3">
      <c r="A1227" t="s">
        <v>22547</v>
      </c>
      <c r="B1227" s="1">
        <v>45328</v>
      </c>
      <c r="C1227">
        <v>61808</v>
      </c>
      <c r="D1227" t="s">
        <v>20093</v>
      </c>
      <c r="E1227" t="s">
        <v>22548</v>
      </c>
      <c r="F1227" s="1">
        <v>45400</v>
      </c>
      <c r="G1227" t="s">
        <v>14423</v>
      </c>
      <c r="H1227">
        <v>0</v>
      </c>
      <c r="I1227">
        <v>1</v>
      </c>
      <c r="J1227">
        <v>72</v>
      </c>
      <c r="K1227">
        <v>0</v>
      </c>
      <c r="L1227" t="s">
        <v>20095</v>
      </c>
      <c r="M1227">
        <v>1</v>
      </c>
    </row>
    <row r="1228" spans="1:13" x14ac:dyDescent="0.3">
      <c r="A1228" t="s">
        <v>22549</v>
      </c>
      <c r="B1228" s="1">
        <v>44457</v>
      </c>
      <c r="C1228">
        <v>69043</v>
      </c>
      <c r="D1228" t="s">
        <v>44</v>
      </c>
      <c r="E1228" t="s">
        <v>22550</v>
      </c>
      <c r="F1228" s="1"/>
      <c r="G1228" t="s">
        <v>15534</v>
      </c>
      <c r="H1228">
        <v>1</v>
      </c>
      <c r="I1228">
        <v>1</v>
      </c>
      <c r="K1228">
        <v>1</v>
      </c>
      <c r="L1228" t="s">
        <v>20095</v>
      </c>
      <c r="M1228">
        <v>0</v>
      </c>
    </row>
    <row r="1229" spans="1:13" x14ac:dyDescent="0.3">
      <c r="A1229" t="s">
        <v>22551</v>
      </c>
      <c r="B1229" s="1">
        <v>45269</v>
      </c>
      <c r="C1229">
        <v>76805</v>
      </c>
      <c r="D1229" t="s">
        <v>20093</v>
      </c>
      <c r="E1229" t="s">
        <v>22552</v>
      </c>
      <c r="F1229" s="1">
        <v>45301</v>
      </c>
      <c r="G1229" t="s">
        <v>6866</v>
      </c>
      <c r="H1229">
        <v>0</v>
      </c>
      <c r="I1229">
        <v>1</v>
      </c>
      <c r="J1229">
        <v>32</v>
      </c>
      <c r="K1229">
        <v>0</v>
      </c>
      <c r="L1229" t="s">
        <v>20095</v>
      </c>
      <c r="M1229">
        <v>1</v>
      </c>
    </row>
    <row r="1230" spans="1:13" x14ac:dyDescent="0.3">
      <c r="A1230" t="s">
        <v>22553</v>
      </c>
      <c r="B1230" s="1">
        <v>44030</v>
      </c>
      <c r="C1230">
        <v>52685</v>
      </c>
      <c r="D1230" t="s">
        <v>20106</v>
      </c>
      <c r="E1230" t="s">
        <v>22554</v>
      </c>
      <c r="F1230" s="1">
        <v>44106</v>
      </c>
      <c r="G1230" t="s">
        <v>12718</v>
      </c>
      <c r="H1230">
        <v>0</v>
      </c>
      <c r="I1230">
        <v>1</v>
      </c>
      <c r="J1230">
        <v>76</v>
      </c>
      <c r="K1230">
        <v>0</v>
      </c>
      <c r="L1230" t="s">
        <v>20095</v>
      </c>
      <c r="M1230">
        <v>0</v>
      </c>
    </row>
    <row r="1231" spans="1:13" x14ac:dyDescent="0.3">
      <c r="A1231" t="s">
        <v>22555</v>
      </c>
      <c r="B1231" s="1">
        <v>45481</v>
      </c>
      <c r="C1231">
        <v>7794</v>
      </c>
      <c r="D1231" t="s">
        <v>20106</v>
      </c>
      <c r="E1231" t="s">
        <v>22556</v>
      </c>
      <c r="F1231" s="1">
        <v>45498</v>
      </c>
      <c r="G1231" t="s">
        <v>709</v>
      </c>
      <c r="H1231">
        <v>0</v>
      </c>
      <c r="I1231">
        <v>0</v>
      </c>
      <c r="J1231">
        <v>17</v>
      </c>
      <c r="K1231">
        <v>0</v>
      </c>
      <c r="L1231" t="s">
        <v>20100</v>
      </c>
      <c r="M1231">
        <v>0</v>
      </c>
    </row>
    <row r="1232" spans="1:13" x14ac:dyDescent="0.3">
      <c r="A1232" t="s">
        <v>22557</v>
      </c>
      <c r="B1232" s="1">
        <v>44333</v>
      </c>
      <c r="C1232">
        <v>18081</v>
      </c>
      <c r="D1232" t="s">
        <v>20106</v>
      </c>
      <c r="E1232" t="s">
        <v>22558</v>
      </c>
      <c r="F1232" s="1">
        <v>44383</v>
      </c>
      <c r="G1232" t="s">
        <v>19044</v>
      </c>
      <c r="H1232">
        <v>0</v>
      </c>
      <c r="I1232">
        <v>0</v>
      </c>
      <c r="J1232">
        <v>50</v>
      </c>
      <c r="K1232">
        <v>0</v>
      </c>
      <c r="L1232" t="s">
        <v>20100</v>
      </c>
      <c r="M1232">
        <v>0</v>
      </c>
    </row>
    <row r="1233" spans="1:13" x14ac:dyDescent="0.3">
      <c r="A1233" t="s">
        <v>22559</v>
      </c>
      <c r="B1233" s="1">
        <v>45005</v>
      </c>
      <c r="C1233">
        <v>34993</v>
      </c>
      <c r="D1233" t="s">
        <v>44</v>
      </c>
      <c r="E1233" t="s">
        <v>22560</v>
      </c>
      <c r="F1233" s="1">
        <v>45057</v>
      </c>
      <c r="G1233" t="s">
        <v>4202</v>
      </c>
      <c r="H1233">
        <v>0</v>
      </c>
      <c r="I1233">
        <v>0</v>
      </c>
      <c r="J1233">
        <v>52</v>
      </c>
      <c r="K1233">
        <v>0</v>
      </c>
      <c r="L1233" t="s">
        <v>20095</v>
      </c>
      <c r="M1233">
        <v>0</v>
      </c>
    </row>
    <row r="1234" spans="1:13" x14ac:dyDescent="0.3">
      <c r="A1234" t="s">
        <v>22561</v>
      </c>
      <c r="B1234" s="1">
        <v>44370</v>
      </c>
      <c r="C1234">
        <v>77176</v>
      </c>
      <c r="D1234" t="s">
        <v>44</v>
      </c>
      <c r="E1234" t="s">
        <v>22562</v>
      </c>
      <c r="F1234" s="1"/>
      <c r="G1234" t="s">
        <v>20012</v>
      </c>
      <c r="H1234">
        <v>1</v>
      </c>
      <c r="I1234">
        <v>1</v>
      </c>
      <c r="K1234">
        <v>1</v>
      </c>
      <c r="L1234" t="s">
        <v>20095</v>
      </c>
      <c r="M1234">
        <v>0</v>
      </c>
    </row>
    <row r="1235" spans="1:13" x14ac:dyDescent="0.3">
      <c r="A1235" t="s">
        <v>22563</v>
      </c>
      <c r="B1235" s="1">
        <v>44156</v>
      </c>
      <c r="C1235">
        <v>17876</v>
      </c>
      <c r="D1235" t="s">
        <v>20093</v>
      </c>
      <c r="E1235" t="s">
        <v>22564</v>
      </c>
      <c r="F1235" s="1">
        <v>44179</v>
      </c>
      <c r="G1235" t="s">
        <v>15774</v>
      </c>
      <c r="H1235">
        <v>0</v>
      </c>
      <c r="I1235">
        <v>0</v>
      </c>
      <c r="J1235">
        <v>23</v>
      </c>
      <c r="K1235">
        <v>0</v>
      </c>
      <c r="L1235" t="s">
        <v>20100</v>
      </c>
      <c r="M1235">
        <v>1</v>
      </c>
    </row>
    <row r="1236" spans="1:13" x14ac:dyDescent="0.3">
      <c r="A1236" t="s">
        <v>22565</v>
      </c>
      <c r="B1236" s="1">
        <v>43935</v>
      </c>
      <c r="C1236">
        <v>20997</v>
      </c>
      <c r="D1236" t="s">
        <v>20106</v>
      </c>
      <c r="E1236" t="s">
        <v>22566</v>
      </c>
      <c r="F1236" s="1">
        <v>43948</v>
      </c>
      <c r="G1236" t="s">
        <v>16857</v>
      </c>
      <c r="H1236">
        <v>0</v>
      </c>
      <c r="I1236">
        <v>0</v>
      </c>
      <c r="J1236">
        <v>13</v>
      </c>
      <c r="K1236">
        <v>0</v>
      </c>
      <c r="L1236" t="s">
        <v>20095</v>
      </c>
      <c r="M1236">
        <v>0</v>
      </c>
    </row>
    <row r="1237" spans="1:13" x14ac:dyDescent="0.3">
      <c r="A1237" t="s">
        <v>22567</v>
      </c>
      <c r="B1237" s="1">
        <v>44689</v>
      </c>
      <c r="C1237">
        <v>34506</v>
      </c>
      <c r="D1237" t="s">
        <v>20093</v>
      </c>
      <c r="E1237" t="s">
        <v>22568</v>
      </c>
      <c r="F1237" s="1">
        <v>44776</v>
      </c>
      <c r="G1237" t="s">
        <v>8639</v>
      </c>
      <c r="H1237">
        <v>0</v>
      </c>
      <c r="I1237">
        <v>0</v>
      </c>
      <c r="J1237">
        <v>87</v>
      </c>
      <c r="K1237">
        <v>0</v>
      </c>
      <c r="L1237" t="s">
        <v>20095</v>
      </c>
      <c r="M1237">
        <v>1</v>
      </c>
    </row>
    <row r="1238" spans="1:13" x14ac:dyDescent="0.3">
      <c r="A1238" t="s">
        <v>22569</v>
      </c>
      <c r="B1238" s="1">
        <v>45263</v>
      </c>
      <c r="C1238">
        <v>30596</v>
      </c>
      <c r="D1238" t="s">
        <v>20106</v>
      </c>
      <c r="E1238" t="s">
        <v>22570</v>
      </c>
      <c r="F1238" s="1">
        <v>45324</v>
      </c>
      <c r="G1238" t="s">
        <v>16232</v>
      </c>
      <c r="H1238">
        <v>0</v>
      </c>
      <c r="I1238">
        <v>0</v>
      </c>
      <c r="J1238">
        <v>61</v>
      </c>
      <c r="K1238">
        <v>0</v>
      </c>
      <c r="L1238" t="s">
        <v>20095</v>
      </c>
      <c r="M1238">
        <v>0</v>
      </c>
    </row>
    <row r="1239" spans="1:13" x14ac:dyDescent="0.3">
      <c r="A1239" t="s">
        <v>22571</v>
      </c>
      <c r="B1239" s="1">
        <v>45017</v>
      </c>
      <c r="C1239">
        <v>68279</v>
      </c>
      <c r="D1239" t="s">
        <v>44</v>
      </c>
      <c r="E1239" t="s">
        <v>22572</v>
      </c>
      <c r="F1239" s="1">
        <v>45069</v>
      </c>
      <c r="G1239" t="s">
        <v>8690</v>
      </c>
      <c r="H1239">
        <v>0</v>
      </c>
      <c r="I1239">
        <v>1</v>
      </c>
      <c r="J1239">
        <v>52</v>
      </c>
      <c r="K1239">
        <v>0</v>
      </c>
      <c r="L1239" t="s">
        <v>20095</v>
      </c>
      <c r="M1239">
        <v>0</v>
      </c>
    </row>
    <row r="1240" spans="1:13" x14ac:dyDescent="0.3">
      <c r="A1240" t="s">
        <v>22573</v>
      </c>
      <c r="B1240" s="1">
        <v>44999</v>
      </c>
      <c r="C1240">
        <v>71583</v>
      </c>
      <c r="D1240" t="s">
        <v>20106</v>
      </c>
      <c r="E1240" t="s">
        <v>22574</v>
      </c>
      <c r="F1240" s="1"/>
      <c r="G1240" t="s">
        <v>5195</v>
      </c>
      <c r="H1240">
        <v>1</v>
      </c>
      <c r="I1240">
        <v>1</v>
      </c>
      <c r="K1240">
        <v>1</v>
      </c>
      <c r="L1240" t="s">
        <v>20095</v>
      </c>
      <c r="M1240">
        <v>0</v>
      </c>
    </row>
    <row r="1241" spans="1:13" x14ac:dyDescent="0.3">
      <c r="A1241" t="s">
        <v>22575</v>
      </c>
      <c r="B1241" s="1">
        <v>45644</v>
      </c>
      <c r="C1241">
        <v>55343</v>
      </c>
      <c r="D1241" t="s">
        <v>20106</v>
      </c>
      <c r="E1241" t="s">
        <v>22576</v>
      </c>
      <c r="F1241" s="1"/>
      <c r="G1241" t="s">
        <v>19961</v>
      </c>
      <c r="H1241">
        <v>1</v>
      </c>
      <c r="I1241">
        <v>1</v>
      </c>
      <c r="K1241">
        <v>1</v>
      </c>
      <c r="L1241" t="s">
        <v>20095</v>
      </c>
      <c r="M1241">
        <v>0</v>
      </c>
    </row>
    <row r="1242" spans="1:13" x14ac:dyDescent="0.3">
      <c r="A1242" t="s">
        <v>22577</v>
      </c>
      <c r="B1242" s="1">
        <v>44550</v>
      </c>
      <c r="C1242">
        <v>60870</v>
      </c>
      <c r="D1242" t="s">
        <v>20093</v>
      </c>
      <c r="E1242" t="s">
        <v>22578</v>
      </c>
      <c r="F1242" s="1">
        <v>44595</v>
      </c>
      <c r="G1242" t="s">
        <v>12376</v>
      </c>
      <c r="H1242">
        <v>0</v>
      </c>
      <c r="I1242">
        <v>1</v>
      </c>
      <c r="J1242">
        <v>45</v>
      </c>
      <c r="K1242">
        <v>0</v>
      </c>
      <c r="L1242" t="s">
        <v>20095</v>
      </c>
      <c r="M1242">
        <v>1</v>
      </c>
    </row>
    <row r="1243" spans="1:13" x14ac:dyDescent="0.3">
      <c r="A1243" t="s">
        <v>22579</v>
      </c>
      <c r="B1243" s="1">
        <v>44128</v>
      </c>
      <c r="C1243">
        <v>51882</v>
      </c>
      <c r="D1243" t="s">
        <v>44</v>
      </c>
      <c r="E1243" t="s">
        <v>22580</v>
      </c>
      <c r="F1243" s="1">
        <v>44162</v>
      </c>
      <c r="G1243" t="s">
        <v>11043</v>
      </c>
      <c r="H1243">
        <v>0</v>
      </c>
      <c r="I1243">
        <v>1</v>
      </c>
      <c r="J1243">
        <v>34</v>
      </c>
      <c r="K1243">
        <v>0</v>
      </c>
      <c r="L1243" t="s">
        <v>20095</v>
      </c>
      <c r="M1243">
        <v>0</v>
      </c>
    </row>
    <row r="1244" spans="1:13" x14ac:dyDescent="0.3">
      <c r="A1244" t="s">
        <v>22581</v>
      </c>
      <c r="B1244" s="1">
        <v>44045</v>
      </c>
      <c r="C1244">
        <v>54286</v>
      </c>
      <c r="D1244" t="s">
        <v>20093</v>
      </c>
      <c r="E1244" t="s">
        <v>22582</v>
      </c>
      <c r="F1244" s="1">
        <v>44066</v>
      </c>
      <c r="G1244" t="s">
        <v>11172</v>
      </c>
      <c r="H1244">
        <v>0</v>
      </c>
      <c r="I1244">
        <v>1</v>
      </c>
      <c r="J1244">
        <v>21</v>
      </c>
      <c r="K1244">
        <v>0</v>
      </c>
      <c r="L1244" t="s">
        <v>20095</v>
      </c>
      <c r="M1244">
        <v>1</v>
      </c>
    </row>
    <row r="1245" spans="1:13" x14ac:dyDescent="0.3">
      <c r="A1245" t="s">
        <v>22583</v>
      </c>
      <c r="B1245" s="1">
        <v>44561</v>
      </c>
      <c r="C1245">
        <v>65161</v>
      </c>
      <c r="D1245" t="s">
        <v>44</v>
      </c>
      <c r="E1245" t="s">
        <v>22584</v>
      </c>
      <c r="F1245" s="1">
        <v>44637</v>
      </c>
      <c r="G1245" t="s">
        <v>12002</v>
      </c>
      <c r="H1245">
        <v>0</v>
      </c>
      <c r="I1245">
        <v>1</v>
      </c>
      <c r="J1245">
        <v>76</v>
      </c>
      <c r="K1245">
        <v>0</v>
      </c>
      <c r="L1245" t="s">
        <v>20095</v>
      </c>
      <c r="M1245">
        <v>0</v>
      </c>
    </row>
    <row r="1246" spans="1:13" x14ac:dyDescent="0.3">
      <c r="A1246" t="s">
        <v>22585</v>
      </c>
      <c r="B1246" s="1">
        <v>44166</v>
      </c>
      <c r="C1246">
        <v>62309</v>
      </c>
      <c r="D1246" t="s">
        <v>44</v>
      </c>
      <c r="E1246" t="s">
        <v>22586</v>
      </c>
      <c r="F1246" s="1"/>
      <c r="G1246" t="s">
        <v>15510</v>
      </c>
      <c r="H1246">
        <v>1</v>
      </c>
      <c r="I1246">
        <v>1</v>
      </c>
      <c r="K1246">
        <v>1</v>
      </c>
      <c r="L1246" t="s">
        <v>20095</v>
      </c>
      <c r="M1246">
        <v>0</v>
      </c>
    </row>
    <row r="1247" spans="1:13" x14ac:dyDescent="0.3">
      <c r="A1247" t="s">
        <v>22587</v>
      </c>
      <c r="B1247" s="1">
        <v>44882</v>
      </c>
      <c r="C1247">
        <v>91059</v>
      </c>
      <c r="D1247" t="s">
        <v>44</v>
      </c>
      <c r="E1247" t="s">
        <v>22588</v>
      </c>
      <c r="F1247" s="1"/>
      <c r="G1247" t="s">
        <v>2910</v>
      </c>
      <c r="H1247">
        <v>1</v>
      </c>
      <c r="I1247">
        <v>1</v>
      </c>
      <c r="K1247">
        <v>1</v>
      </c>
      <c r="L1247" t="s">
        <v>20095</v>
      </c>
      <c r="M1247">
        <v>0</v>
      </c>
    </row>
    <row r="1248" spans="1:13" x14ac:dyDescent="0.3">
      <c r="A1248" t="s">
        <v>22589</v>
      </c>
      <c r="B1248" s="1">
        <v>45142</v>
      </c>
      <c r="C1248">
        <v>54659</v>
      </c>
      <c r="D1248" t="s">
        <v>20093</v>
      </c>
      <c r="E1248" t="s">
        <v>22590</v>
      </c>
      <c r="F1248" s="1">
        <v>45155</v>
      </c>
      <c r="G1248" t="s">
        <v>8641</v>
      </c>
      <c r="H1248">
        <v>0</v>
      </c>
      <c r="I1248">
        <v>1</v>
      </c>
      <c r="J1248">
        <v>13</v>
      </c>
      <c r="K1248">
        <v>0</v>
      </c>
      <c r="L1248" t="s">
        <v>20095</v>
      </c>
      <c r="M1248">
        <v>1</v>
      </c>
    </row>
    <row r="1249" spans="1:13" x14ac:dyDescent="0.3">
      <c r="A1249" t="s">
        <v>22591</v>
      </c>
      <c r="B1249" s="1">
        <v>45501</v>
      </c>
      <c r="C1249">
        <v>7615</v>
      </c>
      <c r="D1249" t="s">
        <v>20093</v>
      </c>
      <c r="E1249" t="s">
        <v>22592</v>
      </c>
      <c r="F1249" s="1">
        <v>45571</v>
      </c>
      <c r="G1249" t="s">
        <v>17773</v>
      </c>
      <c r="H1249">
        <v>0</v>
      </c>
      <c r="I1249">
        <v>0</v>
      </c>
      <c r="J1249">
        <v>70</v>
      </c>
      <c r="K1249">
        <v>0</v>
      </c>
      <c r="L1249" t="s">
        <v>20100</v>
      </c>
      <c r="M1249">
        <v>1</v>
      </c>
    </row>
    <row r="1250" spans="1:13" x14ac:dyDescent="0.3">
      <c r="A1250" t="s">
        <v>22593</v>
      </c>
      <c r="B1250" s="1">
        <v>43869</v>
      </c>
      <c r="C1250">
        <v>28823</v>
      </c>
      <c r="D1250" t="s">
        <v>44</v>
      </c>
      <c r="E1250" t="s">
        <v>22594</v>
      </c>
      <c r="F1250" s="1">
        <v>43882</v>
      </c>
      <c r="G1250" t="s">
        <v>4639</v>
      </c>
      <c r="H1250">
        <v>0</v>
      </c>
      <c r="I1250">
        <v>0</v>
      </c>
      <c r="J1250">
        <v>13</v>
      </c>
      <c r="K1250">
        <v>0</v>
      </c>
      <c r="L1250" t="s">
        <v>20095</v>
      </c>
      <c r="M1250">
        <v>0</v>
      </c>
    </row>
    <row r="1251" spans="1:13" x14ac:dyDescent="0.3">
      <c r="A1251" t="s">
        <v>22595</v>
      </c>
      <c r="B1251" s="1">
        <v>43895</v>
      </c>
      <c r="C1251">
        <v>86242</v>
      </c>
      <c r="D1251" t="s">
        <v>44</v>
      </c>
      <c r="E1251" t="s">
        <v>22596</v>
      </c>
      <c r="F1251" s="1"/>
      <c r="G1251" t="s">
        <v>16243</v>
      </c>
      <c r="H1251">
        <v>1</v>
      </c>
      <c r="I1251">
        <v>1</v>
      </c>
      <c r="K1251">
        <v>1</v>
      </c>
      <c r="L1251" t="s">
        <v>20095</v>
      </c>
      <c r="M1251">
        <v>0</v>
      </c>
    </row>
    <row r="1252" spans="1:13" x14ac:dyDescent="0.3">
      <c r="A1252" t="s">
        <v>22597</v>
      </c>
      <c r="B1252" s="1">
        <v>44481</v>
      </c>
      <c r="C1252">
        <v>65326</v>
      </c>
      <c r="D1252" t="s">
        <v>44</v>
      </c>
      <c r="E1252" t="s">
        <v>22598</v>
      </c>
      <c r="F1252" s="1">
        <v>44513</v>
      </c>
      <c r="G1252" t="s">
        <v>2774</v>
      </c>
      <c r="H1252">
        <v>0</v>
      </c>
      <c r="I1252">
        <v>1</v>
      </c>
      <c r="J1252">
        <v>32</v>
      </c>
      <c r="K1252">
        <v>0</v>
      </c>
      <c r="L1252" t="s">
        <v>20095</v>
      </c>
      <c r="M1252">
        <v>0</v>
      </c>
    </row>
    <row r="1253" spans="1:13" x14ac:dyDescent="0.3">
      <c r="A1253" t="s">
        <v>22599</v>
      </c>
      <c r="B1253" s="1">
        <v>43852</v>
      </c>
      <c r="C1253">
        <v>93379</v>
      </c>
      <c r="D1253" t="s">
        <v>20106</v>
      </c>
      <c r="E1253" t="s">
        <v>22600</v>
      </c>
      <c r="F1253" s="1">
        <v>43911</v>
      </c>
      <c r="G1253" t="s">
        <v>1118</v>
      </c>
      <c r="H1253">
        <v>0</v>
      </c>
      <c r="I1253">
        <v>1</v>
      </c>
      <c r="J1253">
        <v>59</v>
      </c>
      <c r="K1253">
        <v>0</v>
      </c>
      <c r="L1253" t="s">
        <v>20095</v>
      </c>
      <c r="M1253">
        <v>0</v>
      </c>
    </row>
    <row r="1254" spans="1:13" x14ac:dyDescent="0.3">
      <c r="A1254" t="s">
        <v>22601</v>
      </c>
      <c r="B1254" s="1">
        <v>44534</v>
      </c>
      <c r="C1254">
        <v>65681</v>
      </c>
      <c r="D1254" t="s">
        <v>20093</v>
      </c>
      <c r="E1254" t="s">
        <v>22602</v>
      </c>
      <c r="F1254" s="1">
        <v>44572</v>
      </c>
      <c r="G1254" t="s">
        <v>10688</v>
      </c>
      <c r="H1254">
        <v>0</v>
      </c>
      <c r="I1254">
        <v>1</v>
      </c>
      <c r="J1254">
        <v>38</v>
      </c>
      <c r="K1254">
        <v>0</v>
      </c>
      <c r="L1254" t="s">
        <v>20095</v>
      </c>
      <c r="M1254">
        <v>1</v>
      </c>
    </row>
    <row r="1255" spans="1:13" x14ac:dyDescent="0.3">
      <c r="A1255" t="s">
        <v>22603</v>
      </c>
      <c r="B1255" s="1">
        <v>44257</v>
      </c>
      <c r="C1255">
        <v>68019</v>
      </c>
      <c r="D1255" t="s">
        <v>20106</v>
      </c>
      <c r="E1255" t="s">
        <v>22604</v>
      </c>
      <c r="F1255" s="1"/>
      <c r="G1255" t="s">
        <v>798</v>
      </c>
      <c r="H1255">
        <v>1</v>
      </c>
      <c r="I1255">
        <v>1</v>
      </c>
      <c r="K1255">
        <v>1</v>
      </c>
      <c r="L1255" t="s">
        <v>20095</v>
      </c>
      <c r="M1255">
        <v>0</v>
      </c>
    </row>
    <row r="1256" spans="1:13" x14ac:dyDescent="0.3">
      <c r="A1256" t="s">
        <v>22605</v>
      </c>
      <c r="B1256" s="1">
        <v>44228</v>
      </c>
      <c r="C1256">
        <v>83715</v>
      </c>
      <c r="D1256" t="s">
        <v>44</v>
      </c>
      <c r="E1256" t="s">
        <v>22606</v>
      </c>
      <c r="F1256" s="1">
        <v>44274</v>
      </c>
      <c r="G1256" t="s">
        <v>9383</v>
      </c>
      <c r="H1256">
        <v>0</v>
      </c>
      <c r="I1256">
        <v>1</v>
      </c>
      <c r="J1256">
        <v>46</v>
      </c>
      <c r="K1256">
        <v>0</v>
      </c>
      <c r="L1256" t="s">
        <v>20095</v>
      </c>
      <c r="M1256">
        <v>0</v>
      </c>
    </row>
    <row r="1257" spans="1:13" x14ac:dyDescent="0.3">
      <c r="A1257" t="s">
        <v>22607</v>
      </c>
      <c r="B1257" s="1">
        <v>45107</v>
      </c>
      <c r="C1257">
        <v>4020</v>
      </c>
      <c r="D1257" t="s">
        <v>44</v>
      </c>
      <c r="E1257" t="s">
        <v>22608</v>
      </c>
      <c r="F1257" s="1">
        <v>45130</v>
      </c>
      <c r="G1257" t="s">
        <v>13205</v>
      </c>
      <c r="H1257">
        <v>0</v>
      </c>
      <c r="I1257">
        <v>0</v>
      </c>
      <c r="J1257">
        <v>23</v>
      </c>
      <c r="K1257">
        <v>0</v>
      </c>
      <c r="L1257" t="s">
        <v>20138</v>
      </c>
      <c r="M1257">
        <v>0</v>
      </c>
    </row>
    <row r="1258" spans="1:13" x14ac:dyDescent="0.3">
      <c r="A1258" t="s">
        <v>22609</v>
      </c>
      <c r="B1258" s="1">
        <v>44309</v>
      </c>
      <c r="C1258">
        <v>68468</v>
      </c>
      <c r="D1258" t="s">
        <v>44</v>
      </c>
      <c r="E1258" t="s">
        <v>22610</v>
      </c>
      <c r="F1258" s="1"/>
      <c r="G1258" t="s">
        <v>5823</v>
      </c>
      <c r="H1258">
        <v>1</v>
      </c>
      <c r="I1258">
        <v>1</v>
      </c>
      <c r="K1258">
        <v>1</v>
      </c>
      <c r="L1258" t="s">
        <v>20095</v>
      </c>
      <c r="M1258">
        <v>0</v>
      </c>
    </row>
    <row r="1259" spans="1:13" x14ac:dyDescent="0.3">
      <c r="A1259" t="s">
        <v>22611</v>
      </c>
      <c r="B1259" s="1">
        <v>44132</v>
      </c>
      <c r="C1259">
        <v>68338</v>
      </c>
      <c r="D1259" t="s">
        <v>44</v>
      </c>
      <c r="E1259" t="s">
        <v>22612</v>
      </c>
      <c r="F1259" s="1"/>
      <c r="G1259" t="s">
        <v>11398</v>
      </c>
      <c r="H1259">
        <v>1</v>
      </c>
      <c r="I1259">
        <v>1</v>
      </c>
      <c r="K1259">
        <v>1</v>
      </c>
      <c r="L1259" t="s">
        <v>20095</v>
      </c>
      <c r="M1259">
        <v>0</v>
      </c>
    </row>
    <row r="1260" spans="1:13" x14ac:dyDescent="0.3">
      <c r="A1260" t="s">
        <v>22613</v>
      </c>
      <c r="B1260" s="1">
        <v>43964</v>
      </c>
      <c r="C1260">
        <v>67137</v>
      </c>
      <c r="D1260" t="s">
        <v>20093</v>
      </c>
      <c r="E1260" t="s">
        <v>22614</v>
      </c>
      <c r="F1260" s="1">
        <v>44019</v>
      </c>
      <c r="G1260" t="s">
        <v>2905</v>
      </c>
      <c r="H1260">
        <v>0</v>
      </c>
      <c r="I1260">
        <v>1</v>
      </c>
      <c r="J1260">
        <v>55</v>
      </c>
      <c r="K1260">
        <v>0</v>
      </c>
      <c r="L1260" t="s">
        <v>20095</v>
      </c>
      <c r="M1260">
        <v>1</v>
      </c>
    </row>
    <row r="1261" spans="1:13" x14ac:dyDescent="0.3">
      <c r="A1261" t="s">
        <v>22615</v>
      </c>
      <c r="B1261" s="1">
        <v>44254</v>
      </c>
      <c r="C1261">
        <v>92912</v>
      </c>
      <c r="D1261" t="s">
        <v>20106</v>
      </c>
      <c r="E1261" t="s">
        <v>22616</v>
      </c>
      <c r="F1261" s="1"/>
      <c r="G1261" t="s">
        <v>18820</v>
      </c>
      <c r="H1261">
        <v>1</v>
      </c>
      <c r="I1261">
        <v>1</v>
      </c>
      <c r="K1261">
        <v>1</v>
      </c>
      <c r="L1261" t="s">
        <v>20095</v>
      </c>
      <c r="M1261">
        <v>0</v>
      </c>
    </row>
    <row r="1262" spans="1:13" x14ac:dyDescent="0.3">
      <c r="A1262" t="s">
        <v>22617</v>
      </c>
      <c r="B1262" s="1">
        <v>44393</v>
      </c>
      <c r="C1262">
        <v>22441</v>
      </c>
      <c r="D1262" t="s">
        <v>20093</v>
      </c>
      <c r="E1262" t="s">
        <v>22618</v>
      </c>
      <c r="F1262" s="1">
        <v>44449</v>
      </c>
      <c r="G1262" t="s">
        <v>17250</v>
      </c>
      <c r="H1262">
        <v>0</v>
      </c>
      <c r="I1262">
        <v>0</v>
      </c>
      <c r="J1262">
        <v>56</v>
      </c>
      <c r="K1262">
        <v>0</v>
      </c>
      <c r="L1262" t="s">
        <v>20095</v>
      </c>
      <c r="M1262">
        <v>1</v>
      </c>
    </row>
    <row r="1263" spans="1:13" x14ac:dyDescent="0.3">
      <c r="A1263" t="s">
        <v>22619</v>
      </c>
      <c r="B1263" s="1">
        <v>44427</v>
      </c>
      <c r="C1263">
        <v>97068</v>
      </c>
      <c r="D1263" t="s">
        <v>20093</v>
      </c>
      <c r="E1263" t="s">
        <v>22620</v>
      </c>
      <c r="F1263" s="1">
        <v>44444</v>
      </c>
      <c r="G1263" t="s">
        <v>3988</v>
      </c>
      <c r="H1263">
        <v>0</v>
      </c>
      <c r="I1263">
        <v>1</v>
      </c>
      <c r="J1263">
        <v>17</v>
      </c>
      <c r="K1263">
        <v>0</v>
      </c>
      <c r="L1263" t="s">
        <v>20095</v>
      </c>
      <c r="M1263">
        <v>1</v>
      </c>
    </row>
    <row r="1264" spans="1:13" x14ac:dyDescent="0.3">
      <c r="A1264" t="s">
        <v>22621</v>
      </c>
      <c r="B1264" s="1">
        <v>45528</v>
      </c>
      <c r="C1264">
        <v>9217</v>
      </c>
      <c r="D1264" t="s">
        <v>44</v>
      </c>
      <c r="E1264" t="s">
        <v>22622</v>
      </c>
      <c r="F1264" s="1">
        <v>45581</v>
      </c>
      <c r="G1264" t="s">
        <v>18373</v>
      </c>
      <c r="H1264">
        <v>0</v>
      </c>
      <c r="I1264">
        <v>0</v>
      </c>
      <c r="J1264">
        <v>53</v>
      </c>
      <c r="K1264">
        <v>0</v>
      </c>
      <c r="L1264" t="s">
        <v>20100</v>
      </c>
      <c r="M1264">
        <v>0</v>
      </c>
    </row>
    <row r="1265" spans="1:13" x14ac:dyDescent="0.3">
      <c r="A1265" t="s">
        <v>22623</v>
      </c>
      <c r="B1265" s="1">
        <v>45451</v>
      </c>
      <c r="C1265">
        <v>62718</v>
      </c>
      <c r="D1265" t="s">
        <v>20093</v>
      </c>
      <c r="E1265" t="s">
        <v>22624</v>
      </c>
      <c r="F1265" s="1">
        <v>45468</v>
      </c>
      <c r="G1265" t="s">
        <v>8893</v>
      </c>
      <c r="H1265">
        <v>0</v>
      </c>
      <c r="I1265">
        <v>1</v>
      </c>
      <c r="J1265">
        <v>17</v>
      </c>
      <c r="K1265">
        <v>0</v>
      </c>
      <c r="L1265" t="s">
        <v>20095</v>
      </c>
      <c r="M1265">
        <v>1</v>
      </c>
    </row>
    <row r="1266" spans="1:13" x14ac:dyDescent="0.3">
      <c r="A1266" t="s">
        <v>22625</v>
      </c>
      <c r="B1266" s="1">
        <v>44557</v>
      </c>
      <c r="C1266">
        <v>54272</v>
      </c>
      <c r="D1266" t="s">
        <v>44</v>
      </c>
      <c r="E1266" t="s">
        <v>22626</v>
      </c>
      <c r="F1266" s="1"/>
      <c r="G1266" t="s">
        <v>15786</v>
      </c>
      <c r="H1266">
        <v>1</v>
      </c>
      <c r="I1266">
        <v>1</v>
      </c>
      <c r="K1266">
        <v>1</v>
      </c>
      <c r="L1266" t="s">
        <v>20095</v>
      </c>
      <c r="M1266">
        <v>0</v>
      </c>
    </row>
    <row r="1267" spans="1:13" x14ac:dyDescent="0.3">
      <c r="A1267" t="s">
        <v>22627</v>
      </c>
      <c r="B1267" s="1">
        <v>44951</v>
      </c>
      <c r="C1267">
        <v>42483</v>
      </c>
      <c r="D1267" t="s">
        <v>20106</v>
      </c>
      <c r="E1267" t="s">
        <v>22628</v>
      </c>
      <c r="F1267" s="1">
        <v>44993</v>
      </c>
      <c r="G1267" t="s">
        <v>7762</v>
      </c>
      <c r="H1267">
        <v>0</v>
      </c>
      <c r="I1267">
        <v>0</v>
      </c>
      <c r="J1267">
        <v>42</v>
      </c>
      <c r="K1267">
        <v>0</v>
      </c>
      <c r="L1267" t="s">
        <v>20095</v>
      </c>
      <c r="M1267">
        <v>0</v>
      </c>
    </row>
    <row r="1268" spans="1:13" x14ac:dyDescent="0.3">
      <c r="A1268" t="s">
        <v>22629</v>
      </c>
      <c r="B1268" s="1">
        <v>44088</v>
      </c>
      <c r="C1268">
        <v>14715</v>
      </c>
      <c r="D1268" t="s">
        <v>44</v>
      </c>
      <c r="E1268" t="s">
        <v>22630</v>
      </c>
      <c r="F1268" s="1"/>
      <c r="G1268" t="s">
        <v>18889</v>
      </c>
      <c r="H1268">
        <v>1</v>
      </c>
      <c r="I1268">
        <v>0</v>
      </c>
      <c r="K1268">
        <v>1</v>
      </c>
      <c r="L1268" t="s">
        <v>20100</v>
      </c>
      <c r="M1268">
        <v>0</v>
      </c>
    </row>
    <row r="1269" spans="1:13" x14ac:dyDescent="0.3">
      <c r="A1269" t="s">
        <v>22631</v>
      </c>
      <c r="B1269" s="1">
        <v>45421</v>
      </c>
      <c r="C1269">
        <v>93013</v>
      </c>
      <c r="D1269" t="s">
        <v>44</v>
      </c>
      <c r="E1269" t="s">
        <v>22632</v>
      </c>
      <c r="F1269" s="1">
        <v>45455</v>
      </c>
      <c r="G1269" t="s">
        <v>8460</v>
      </c>
      <c r="H1269">
        <v>0</v>
      </c>
      <c r="I1269">
        <v>1</v>
      </c>
      <c r="J1269">
        <v>34</v>
      </c>
      <c r="K1269">
        <v>0</v>
      </c>
      <c r="L1269" t="s">
        <v>20095</v>
      </c>
      <c r="M1269">
        <v>0</v>
      </c>
    </row>
    <row r="1270" spans="1:13" x14ac:dyDescent="0.3">
      <c r="A1270" t="s">
        <v>22633</v>
      </c>
      <c r="B1270" s="1">
        <v>45117</v>
      </c>
      <c r="C1270">
        <v>35325</v>
      </c>
      <c r="D1270" t="s">
        <v>20106</v>
      </c>
      <c r="E1270" t="s">
        <v>22634</v>
      </c>
      <c r="F1270" s="1"/>
      <c r="G1270" t="s">
        <v>15086</v>
      </c>
      <c r="H1270">
        <v>1</v>
      </c>
      <c r="I1270">
        <v>0</v>
      </c>
      <c r="K1270">
        <v>1</v>
      </c>
      <c r="L1270" t="s">
        <v>20095</v>
      </c>
      <c r="M1270">
        <v>0</v>
      </c>
    </row>
    <row r="1271" spans="1:13" x14ac:dyDescent="0.3">
      <c r="A1271" t="s">
        <v>22635</v>
      </c>
      <c r="B1271" s="1">
        <v>44635</v>
      </c>
      <c r="C1271">
        <v>20879</v>
      </c>
      <c r="D1271" t="s">
        <v>20106</v>
      </c>
      <c r="E1271" t="s">
        <v>22636</v>
      </c>
      <c r="F1271" s="1"/>
      <c r="G1271" t="s">
        <v>5936</v>
      </c>
      <c r="H1271">
        <v>1</v>
      </c>
      <c r="I1271">
        <v>0</v>
      </c>
      <c r="K1271">
        <v>1</v>
      </c>
      <c r="L1271" t="s">
        <v>20095</v>
      </c>
      <c r="M1271">
        <v>0</v>
      </c>
    </row>
    <row r="1272" spans="1:13" x14ac:dyDescent="0.3">
      <c r="A1272" t="s">
        <v>22637</v>
      </c>
      <c r="B1272" s="1">
        <v>44228</v>
      </c>
      <c r="C1272">
        <v>82464</v>
      </c>
      <c r="D1272" t="s">
        <v>44</v>
      </c>
      <c r="E1272" t="s">
        <v>22638</v>
      </c>
      <c r="F1272" s="1">
        <v>44263</v>
      </c>
      <c r="G1272" t="s">
        <v>1060</v>
      </c>
      <c r="H1272">
        <v>0</v>
      </c>
      <c r="I1272">
        <v>1</v>
      </c>
      <c r="J1272">
        <v>35</v>
      </c>
      <c r="K1272">
        <v>0</v>
      </c>
      <c r="L1272" t="s">
        <v>20095</v>
      </c>
      <c r="M1272">
        <v>0</v>
      </c>
    </row>
    <row r="1273" spans="1:13" x14ac:dyDescent="0.3">
      <c r="A1273" t="s">
        <v>22639</v>
      </c>
      <c r="B1273" s="1">
        <v>44385</v>
      </c>
      <c r="C1273">
        <v>46295</v>
      </c>
      <c r="D1273" t="s">
        <v>44</v>
      </c>
      <c r="E1273" t="s">
        <v>22640</v>
      </c>
      <c r="F1273" s="1"/>
      <c r="G1273" t="s">
        <v>15887</v>
      </c>
      <c r="H1273">
        <v>1</v>
      </c>
      <c r="I1273">
        <v>0</v>
      </c>
      <c r="K1273">
        <v>1</v>
      </c>
      <c r="L1273" t="s">
        <v>20095</v>
      </c>
      <c r="M1273">
        <v>0</v>
      </c>
    </row>
    <row r="1274" spans="1:13" x14ac:dyDescent="0.3">
      <c r="A1274" t="s">
        <v>22641</v>
      </c>
      <c r="B1274" s="1">
        <v>45246</v>
      </c>
      <c r="C1274">
        <v>46193</v>
      </c>
      <c r="D1274" t="s">
        <v>20106</v>
      </c>
      <c r="E1274" t="s">
        <v>22642</v>
      </c>
      <c r="F1274" s="1">
        <v>45317</v>
      </c>
      <c r="G1274" t="s">
        <v>16718</v>
      </c>
      <c r="H1274">
        <v>0</v>
      </c>
      <c r="I1274">
        <v>0</v>
      </c>
      <c r="J1274">
        <v>71</v>
      </c>
      <c r="K1274">
        <v>0</v>
      </c>
      <c r="L1274" t="s">
        <v>20095</v>
      </c>
      <c r="M1274">
        <v>0</v>
      </c>
    </row>
    <row r="1275" spans="1:13" x14ac:dyDescent="0.3">
      <c r="A1275" t="s">
        <v>22643</v>
      </c>
      <c r="B1275" s="1">
        <v>44608</v>
      </c>
      <c r="C1275">
        <v>43167</v>
      </c>
      <c r="D1275" t="s">
        <v>44</v>
      </c>
      <c r="E1275" t="s">
        <v>22644</v>
      </c>
      <c r="F1275" s="1">
        <v>44676</v>
      </c>
      <c r="G1275" t="s">
        <v>19574</v>
      </c>
      <c r="H1275">
        <v>0</v>
      </c>
      <c r="I1275">
        <v>0</v>
      </c>
      <c r="J1275">
        <v>68</v>
      </c>
      <c r="K1275">
        <v>0</v>
      </c>
      <c r="L1275" t="s">
        <v>20095</v>
      </c>
      <c r="M1275">
        <v>0</v>
      </c>
    </row>
    <row r="1276" spans="1:13" x14ac:dyDescent="0.3">
      <c r="A1276" t="s">
        <v>22645</v>
      </c>
      <c r="B1276" s="1">
        <v>44244</v>
      </c>
      <c r="C1276">
        <v>70943</v>
      </c>
      <c r="D1276" t="s">
        <v>44</v>
      </c>
      <c r="E1276" t="s">
        <v>22646</v>
      </c>
      <c r="F1276" s="1"/>
      <c r="G1276" t="s">
        <v>15551</v>
      </c>
      <c r="H1276">
        <v>1</v>
      </c>
      <c r="I1276">
        <v>1</v>
      </c>
      <c r="K1276">
        <v>1</v>
      </c>
      <c r="L1276" t="s">
        <v>20095</v>
      </c>
      <c r="M1276">
        <v>0</v>
      </c>
    </row>
    <row r="1277" spans="1:13" x14ac:dyDescent="0.3">
      <c r="A1277" t="s">
        <v>22647</v>
      </c>
      <c r="B1277" s="1">
        <v>45519</v>
      </c>
      <c r="C1277">
        <v>79262</v>
      </c>
      <c r="D1277" t="s">
        <v>20106</v>
      </c>
      <c r="E1277" t="s">
        <v>22648</v>
      </c>
      <c r="F1277" s="1">
        <v>45577</v>
      </c>
      <c r="G1277" t="s">
        <v>19946</v>
      </c>
      <c r="H1277">
        <v>0</v>
      </c>
      <c r="I1277">
        <v>1</v>
      </c>
      <c r="J1277">
        <v>58</v>
      </c>
      <c r="K1277">
        <v>0</v>
      </c>
      <c r="L1277" t="s">
        <v>20095</v>
      </c>
      <c r="M1277">
        <v>0</v>
      </c>
    </row>
    <row r="1278" spans="1:13" x14ac:dyDescent="0.3">
      <c r="A1278" t="s">
        <v>22649</v>
      </c>
      <c r="B1278" s="1">
        <v>44625</v>
      </c>
      <c r="C1278">
        <v>42325</v>
      </c>
      <c r="D1278" t="s">
        <v>20093</v>
      </c>
      <c r="E1278" t="s">
        <v>22650</v>
      </c>
      <c r="F1278" s="1">
        <v>44686</v>
      </c>
      <c r="G1278" t="s">
        <v>15636</v>
      </c>
      <c r="H1278">
        <v>0</v>
      </c>
      <c r="I1278">
        <v>0</v>
      </c>
      <c r="J1278">
        <v>61</v>
      </c>
      <c r="K1278">
        <v>0</v>
      </c>
      <c r="L1278" t="s">
        <v>20095</v>
      </c>
      <c r="M1278">
        <v>1</v>
      </c>
    </row>
    <row r="1279" spans="1:13" x14ac:dyDescent="0.3">
      <c r="A1279" t="s">
        <v>22651</v>
      </c>
      <c r="B1279" s="1">
        <v>45092</v>
      </c>
      <c r="C1279">
        <v>11370</v>
      </c>
      <c r="D1279" t="s">
        <v>44</v>
      </c>
      <c r="E1279" t="s">
        <v>22652</v>
      </c>
      <c r="F1279" s="1"/>
      <c r="G1279" t="s">
        <v>13404</v>
      </c>
      <c r="H1279">
        <v>1</v>
      </c>
      <c r="I1279">
        <v>0</v>
      </c>
      <c r="K1279">
        <v>1</v>
      </c>
      <c r="L1279" t="s">
        <v>20100</v>
      </c>
      <c r="M1279">
        <v>0</v>
      </c>
    </row>
    <row r="1280" spans="1:13" x14ac:dyDescent="0.3">
      <c r="A1280" t="s">
        <v>22653</v>
      </c>
      <c r="B1280" s="1">
        <v>44752</v>
      </c>
      <c r="C1280">
        <v>81924</v>
      </c>
      <c r="D1280" t="s">
        <v>44</v>
      </c>
      <c r="E1280" t="s">
        <v>22654</v>
      </c>
      <c r="F1280" s="1">
        <v>44782</v>
      </c>
      <c r="G1280" t="s">
        <v>2272</v>
      </c>
      <c r="H1280">
        <v>0</v>
      </c>
      <c r="I1280">
        <v>1</v>
      </c>
      <c r="J1280">
        <v>30</v>
      </c>
      <c r="K1280">
        <v>0</v>
      </c>
      <c r="L1280" t="s">
        <v>20095</v>
      </c>
      <c r="M1280">
        <v>0</v>
      </c>
    </row>
    <row r="1281" spans="1:13" x14ac:dyDescent="0.3">
      <c r="A1281" t="s">
        <v>22655</v>
      </c>
      <c r="B1281" s="1">
        <v>43961</v>
      </c>
      <c r="C1281">
        <v>67234</v>
      </c>
      <c r="D1281" t="s">
        <v>20093</v>
      </c>
      <c r="E1281" t="s">
        <v>22656</v>
      </c>
      <c r="F1281" s="1">
        <v>43995</v>
      </c>
      <c r="G1281" t="s">
        <v>14687</v>
      </c>
      <c r="H1281">
        <v>0</v>
      </c>
      <c r="I1281">
        <v>1</v>
      </c>
      <c r="J1281">
        <v>34</v>
      </c>
      <c r="K1281">
        <v>0</v>
      </c>
      <c r="L1281" t="s">
        <v>20095</v>
      </c>
      <c r="M1281">
        <v>1</v>
      </c>
    </row>
    <row r="1282" spans="1:13" x14ac:dyDescent="0.3">
      <c r="A1282" t="s">
        <v>22657</v>
      </c>
      <c r="B1282" s="1">
        <v>44737</v>
      </c>
      <c r="C1282">
        <v>18434</v>
      </c>
      <c r="D1282" t="s">
        <v>20093</v>
      </c>
      <c r="E1282" t="s">
        <v>22658</v>
      </c>
      <c r="F1282" s="1"/>
      <c r="G1282" t="s">
        <v>9582</v>
      </c>
      <c r="H1282">
        <v>1</v>
      </c>
      <c r="I1282">
        <v>0</v>
      </c>
      <c r="K1282">
        <v>1</v>
      </c>
      <c r="L1282" t="s">
        <v>20100</v>
      </c>
      <c r="M1282">
        <v>1</v>
      </c>
    </row>
    <row r="1283" spans="1:13" x14ac:dyDescent="0.3">
      <c r="A1283" t="s">
        <v>22659</v>
      </c>
      <c r="B1283" s="1">
        <v>45536</v>
      </c>
      <c r="C1283">
        <v>25593</v>
      </c>
      <c r="D1283" t="s">
        <v>44</v>
      </c>
      <c r="E1283" t="s">
        <v>22660</v>
      </c>
      <c r="F1283" s="1"/>
      <c r="G1283" t="s">
        <v>14261</v>
      </c>
      <c r="H1283">
        <v>1</v>
      </c>
      <c r="I1283">
        <v>0</v>
      </c>
      <c r="K1283">
        <v>1</v>
      </c>
      <c r="L1283" t="s">
        <v>20095</v>
      </c>
      <c r="M1283">
        <v>0</v>
      </c>
    </row>
    <row r="1284" spans="1:13" x14ac:dyDescent="0.3">
      <c r="A1284" t="s">
        <v>22661</v>
      </c>
      <c r="B1284" s="1">
        <v>45622</v>
      </c>
      <c r="C1284">
        <v>39287</v>
      </c>
      <c r="D1284" t="s">
        <v>44</v>
      </c>
      <c r="E1284" t="s">
        <v>22662</v>
      </c>
      <c r="F1284" s="1">
        <v>45658</v>
      </c>
      <c r="G1284" t="s">
        <v>7962</v>
      </c>
      <c r="H1284">
        <v>0</v>
      </c>
      <c r="I1284">
        <v>0</v>
      </c>
      <c r="J1284">
        <v>36</v>
      </c>
      <c r="K1284">
        <v>0</v>
      </c>
      <c r="L1284" t="s">
        <v>20095</v>
      </c>
      <c r="M1284">
        <v>0</v>
      </c>
    </row>
    <row r="1285" spans="1:13" x14ac:dyDescent="0.3">
      <c r="A1285" t="s">
        <v>22663</v>
      </c>
      <c r="B1285" s="1">
        <v>44485</v>
      </c>
      <c r="C1285">
        <v>8735</v>
      </c>
      <c r="D1285" t="s">
        <v>20106</v>
      </c>
      <c r="E1285" t="s">
        <v>22664</v>
      </c>
      <c r="F1285" s="1">
        <v>44537</v>
      </c>
      <c r="G1285" t="s">
        <v>17021</v>
      </c>
      <c r="H1285">
        <v>0</v>
      </c>
      <c r="I1285">
        <v>0</v>
      </c>
      <c r="J1285">
        <v>52</v>
      </c>
      <c r="K1285">
        <v>0</v>
      </c>
      <c r="L1285" t="s">
        <v>20100</v>
      </c>
      <c r="M1285">
        <v>0</v>
      </c>
    </row>
    <row r="1286" spans="1:13" x14ac:dyDescent="0.3">
      <c r="A1286" t="s">
        <v>22665</v>
      </c>
      <c r="B1286" s="1">
        <v>44323</v>
      </c>
      <c r="C1286">
        <v>95813</v>
      </c>
      <c r="D1286" t="s">
        <v>20106</v>
      </c>
      <c r="E1286" t="s">
        <v>22666</v>
      </c>
      <c r="F1286" s="1">
        <v>44353</v>
      </c>
      <c r="G1286" t="s">
        <v>2060</v>
      </c>
      <c r="H1286">
        <v>0</v>
      </c>
      <c r="I1286">
        <v>1</v>
      </c>
      <c r="J1286">
        <v>30</v>
      </c>
      <c r="K1286">
        <v>0</v>
      </c>
      <c r="L1286" t="s">
        <v>20095</v>
      </c>
      <c r="M1286">
        <v>0</v>
      </c>
    </row>
    <row r="1287" spans="1:13" x14ac:dyDescent="0.3">
      <c r="A1287" t="s">
        <v>22667</v>
      </c>
      <c r="B1287" s="1">
        <v>45234</v>
      </c>
      <c r="C1287">
        <v>73661</v>
      </c>
      <c r="D1287" t="s">
        <v>20106</v>
      </c>
      <c r="E1287" t="s">
        <v>22668</v>
      </c>
      <c r="F1287" s="1">
        <v>45278</v>
      </c>
      <c r="G1287" t="s">
        <v>12956</v>
      </c>
      <c r="H1287">
        <v>0</v>
      </c>
      <c r="I1287">
        <v>1</v>
      </c>
      <c r="J1287">
        <v>44</v>
      </c>
      <c r="K1287">
        <v>0</v>
      </c>
      <c r="L1287" t="s">
        <v>20095</v>
      </c>
      <c r="M1287">
        <v>0</v>
      </c>
    </row>
    <row r="1288" spans="1:13" x14ac:dyDescent="0.3">
      <c r="A1288" t="s">
        <v>22669</v>
      </c>
      <c r="B1288" s="1">
        <v>44134</v>
      </c>
      <c r="C1288">
        <v>37458</v>
      </c>
      <c r="D1288" t="s">
        <v>20093</v>
      </c>
      <c r="E1288" t="s">
        <v>22670</v>
      </c>
      <c r="F1288" s="1"/>
      <c r="G1288" t="s">
        <v>4736</v>
      </c>
      <c r="H1288">
        <v>1</v>
      </c>
      <c r="I1288">
        <v>0</v>
      </c>
      <c r="K1288">
        <v>1</v>
      </c>
      <c r="L1288" t="s">
        <v>20095</v>
      </c>
      <c r="M1288">
        <v>1</v>
      </c>
    </row>
    <row r="1289" spans="1:13" x14ac:dyDescent="0.3">
      <c r="A1289" t="s">
        <v>22671</v>
      </c>
      <c r="B1289" s="1">
        <v>45006</v>
      </c>
      <c r="C1289">
        <v>1796</v>
      </c>
      <c r="D1289" t="s">
        <v>20093</v>
      </c>
      <c r="E1289" t="s">
        <v>22672</v>
      </c>
      <c r="F1289" s="1"/>
      <c r="G1289" t="s">
        <v>9695</v>
      </c>
      <c r="H1289">
        <v>1</v>
      </c>
      <c r="I1289">
        <v>0</v>
      </c>
      <c r="K1289">
        <v>1</v>
      </c>
      <c r="L1289" t="s">
        <v>20138</v>
      </c>
      <c r="M1289">
        <v>1</v>
      </c>
    </row>
    <row r="1290" spans="1:13" x14ac:dyDescent="0.3">
      <c r="A1290" t="s">
        <v>22673</v>
      </c>
      <c r="B1290" s="1">
        <v>44701</v>
      </c>
      <c r="C1290">
        <v>19681</v>
      </c>
      <c r="D1290" t="s">
        <v>20093</v>
      </c>
      <c r="E1290" t="s">
        <v>22674</v>
      </c>
      <c r="F1290" s="1">
        <v>44753</v>
      </c>
      <c r="G1290" t="s">
        <v>19546</v>
      </c>
      <c r="H1290">
        <v>0</v>
      </c>
      <c r="I1290">
        <v>0</v>
      </c>
      <c r="J1290">
        <v>52</v>
      </c>
      <c r="K1290">
        <v>0</v>
      </c>
      <c r="L1290" t="s">
        <v>20100</v>
      </c>
      <c r="M1290">
        <v>1</v>
      </c>
    </row>
    <row r="1291" spans="1:13" x14ac:dyDescent="0.3">
      <c r="A1291" t="s">
        <v>22675</v>
      </c>
      <c r="B1291" s="1">
        <v>45273</v>
      </c>
      <c r="C1291">
        <v>32628</v>
      </c>
      <c r="D1291" t="s">
        <v>20093</v>
      </c>
      <c r="E1291" t="s">
        <v>22676</v>
      </c>
      <c r="F1291" s="1">
        <v>45362</v>
      </c>
      <c r="G1291" t="s">
        <v>12185</v>
      </c>
      <c r="H1291">
        <v>0</v>
      </c>
      <c r="I1291">
        <v>0</v>
      </c>
      <c r="J1291">
        <v>89</v>
      </c>
      <c r="K1291">
        <v>0</v>
      </c>
      <c r="L1291" t="s">
        <v>20095</v>
      </c>
      <c r="M1291">
        <v>1</v>
      </c>
    </row>
    <row r="1292" spans="1:13" x14ac:dyDescent="0.3">
      <c r="A1292" t="s">
        <v>22677</v>
      </c>
      <c r="B1292" s="1">
        <v>43953</v>
      </c>
      <c r="C1292">
        <v>59721</v>
      </c>
      <c r="D1292" t="s">
        <v>44</v>
      </c>
      <c r="E1292" t="s">
        <v>22678</v>
      </c>
      <c r="F1292" s="1">
        <v>44016</v>
      </c>
      <c r="G1292" t="s">
        <v>601</v>
      </c>
      <c r="H1292">
        <v>0</v>
      </c>
      <c r="I1292">
        <v>1</v>
      </c>
      <c r="J1292">
        <v>63</v>
      </c>
      <c r="K1292">
        <v>0</v>
      </c>
      <c r="L1292" t="s">
        <v>20095</v>
      </c>
      <c r="M1292">
        <v>0</v>
      </c>
    </row>
    <row r="1293" spans="1:13" x14ac:dyDescent="0.3">
      <c r="A1293" t="s">
        <v>22679</v>
      </c>
      <c r="B1293" s="1">
        <v>45284</v>
      </c>
      <c r="C1293">
        <v>11643</v>
      </c>
      <c r="D1293" t="s">
        <v>20106</v>
      </c>
      <c r="E1293" t="s">
        <v>22680</v>
      </c>
      <c r="F1293" s="1"/>
      <c r="G1293" t="s">
        <v>4520</v>
      </c>
      <c r="H1293">
        <v>1</v>
      </c>
      <c r="I1293">
        <v>0</v>
      </c>
      <c r="K1293">
        <v>1</v>
      </c>
      <c r="L1293" t="s">
        <v>20100</v>
      </c>
      <c r="M1293">
        <v>0</v>
      </c>
    </row>
    <row r="1294" spans="1:13" x14ac:dyDescent="0.3">
      <c r="A1294" t="s">
        <v>22681</v>
      </c>
      <c r="B1294" s="1">
        <v>44699</v>
      </c>
      <c r="C1294">
        <v>49323</v>
      </c>
      <c r="D1294" t="s">
        <v>20106</v>
      </c>
      <c r="E1294" t="s">
        <v>22682</v>
      </c>
      <c r="F1294" s="1">
        <v>44736</v>
      </c>
      <c r="G1294" t="s">
        <v>15852</v>
      </c>
      <c r="H1294">
        <v>0</v>
      </c>
      <c r="I1294">
        <v>0</v>
      </c>
      <c r="J1294">
        <v>37</v>
      </c>
      <c r="K1294">
        <v>0</v>
      </c>
      <c r="L1294" t="s">
        <v>20095</v>
      </c>
      <c r="M1294">
        <v>0</v>
      </c>
    </row>
    <row r="1295" spans="1:13" x14ac:dyDescent="0.3">
      <c r="A1295" t="s">
        <v>22683</v>
      </c>
      <c r="B1295" s="1">
        <v>44036</v>
      </c>
      <c r="C1295">
        <v>86438</v>
      </c>
      <c r="D1295" t="s">
        <v>20093</v>
      </c>
      <c r="E1295" t="s">
        <v>22684</v>
      </c>
      <c r="F1295" s="1"/>
      <c r="G1295" t="s">
        <v>11552</v>
      </c>
      <c r="H1295">
        <v>1</v>
      </c>
      <c r="I1295">
        <v>1</v>
      </c>
      <c r="K1295">
        <v>1</v>
      </c>
      <c r="L1295" t="s">
        <v>20095</v>
      </c>
      <c r="M1295">
        <v>1</v>
      </c>
    </row>
    <row r="1296" spans="1:13" x14ac:dyDescent="0.3">
      <c r="A1296" t="s">
        <v>22685</v>
      </c>
      <c r="B1296" s="1">
        <v>45410</v>
      </c>
      <c r="C1296">
        <v>29512</v>
      </c>
      <c r="D1296" t="s">
        <v>20093</v>
      </c>
      <c r="E1296" t="s">
        <v>22686</v>
      </c>
      <c r="F1296" s="1"/>
      <c r="G1296" t="s">
        <v>19625</v>
      </c>
      <c r="H1296">
        <v>1</v>
      </c>
      <c r="I1296">
        <v>0</v>
      </c>
      <c r="K1296">
        <v>1</v>
      </c>
      <c r="L1296" t="s">
        <v>20095</v>
      </c>
      <c r="M1296">
        <v>1</v>
      </c>
    </row>
    <row r="1297" spans="1:13" x14ac:dyDescent="0.3">
      <c r="A1297" t="s">
        <v>22687</v>
      </c>
      <c r="B1297" s="1">
        <v>44647</v>
      </c>
      <c r="C1297">
        <v>30951</v>
      </c>
      <c r="D1297" t="s">
        <v>20106</v>
      </c>
      <c r="E1297" t="s">
        <v>22688</v>
      </c>
      <c r="F1297" s="1"/>
      <c r="G1297" t="s">
        <v>12816</v>
      </c>
      <c r="H1297">
        <v>1</v>
      </c>
      <c r="I1297">
        <v>0</v>
      </c>
      <c r="K1297">
        <v>1</v>
      </c>
      <c r="L1297" t="s">
        <v>20095</v>
      </c>
      <c r="M1297">
        <v>0</v>
      </c>
    </row>
    <row r="1298" spans="1:13" x14ac:dyDescent="0.3">
      <c r="A1298" t="s">
        <v>22689</v>
      </c>
      <c r="B1298" s="1">
        <v>44303</v>
      </c>
      <c r="C1298">
        <v>83778</v>
      </c>
      <c r="D1298" t="s">
        <v>20106</v>
      </c>
      <c r="E1298" t="s">
        <v>22690</v>
      </c>
      <c r="F1298" s="1"/>
      <c r="G1298" t="s">
        <v>9636</v>
      </c>
      <c r="H1298">
        <v>1</v>
      </c>
      <c r="I1298">
        <v>1</v>
      </c>
      <c r="K1298">
        <v>1</v>
      </c>
      <c r="L1298" t="s">
        <v>20095</v>
      </c>
      <c r="M1298">
        <v>0</v>
      </c>
    </row>
    <row r="1299" spans="1:13" x14ac:dyDescent="0.3">
      <c r="A1299" t="s">
        <v>22691</v>
      </c>
      <c r="B1299" s="1">
        <v>45359</v>
      </c>
      <c r="C1299">
        <v>36788</v>
      </c>
      <c r="D1299" t="s">
        <v>20093</v>
      </c>
      <c r="E1299" t="s">
        <v>22692</v>
      </c>
      <c r="F1299" s="1">
        <v>45441</v>
      </c>
      <c r="G1299" t="s">
        <v>11103</v>
      </c>
      <c r="H1299">
        <v>0</v>
      </c>
      <c r="I1299">
        <v>0</v>
      </c>
      <c r="J1299">
        <v>82</v>
      </c>
      <c r="K1299">
        <v>0</v>
      </c>
      <c r="L1299" t="s">
        <v>20095</v>
      </c>
      <c r="M1299">
        <v>1</v>
      </c>
    </row>
    <row r="1300" spans="1:13" x14ac:dyDescent="0.3">
      <c r="A1300" t="s">
        <v>22693</v>
      </c>
      <c r="B1300" s="1">
        <v>43970</v>
      </c>
      <c r="C1300">
        <v>80588</v>
      </c>
      <c r="D1300" t="s">
        <v>20093</v>
      </c>
      <c r="E1300" t="s">
        <v>22694</v>
      </c>
      <c r="F1300" s="1"/>
      <c r="G1300" t="s">
        <v>1996</v>
      </c>
      <c r="H1300">
        <v>1</v>
      </c>
      <c r="I1300">
        <v>1</v>
      </c>
      <c r="K1300">
        <v>1</v>
      </c>
      <c r="L1300" t="s">
        <v>20095</v>
      </c>
      <c r="M1300">
        <v>1</v>
      </c>
    </row>
    <row r="1301" spans="1:13" x14ac:dyDescent="0.3">
      <c r="A1301" t="s">
        <v>22695</v>
      </c>
      <c r="B1301" s="1">
        <v>44189</v>
      </c>
      <c r="C1301">
        <v>90199</v>
      </c>
      <c r="D1301" t="s">
        <v>20093</v>
      </c>
      <c r="E1301" t="s">
        <v>22696</v>
      </c>
      <c r="F1301" s="1">
        <v>44202</v>
      </c>
      <c r="G1301" t="s">
        <v>975</v>
      </c>
      <c r="H1301">
        <v>0</v>
      </c>
      <c r="I1301">
        <v>1</v>
      </c>
      <c r="J1301">
        <v>13</v>
      </c>
      <c r="K1301">
        <v>0</v>
      </c>
      <c r="L1301" t="s">
        <v>20095</v>
      </c>
      <c r="M1301">
        <v>1</v>
      </c>
    </row>
    <row r="1302" spans="1:13" x14ac:dyDescent="0.3">
      <c r="A1302" t="s">
        <v>22697</v>
      </c>
      <c r="B1302" s="1">
        <v>44005</v>
      </c>
      <c r="C1302">
        <v>25564</v>
      </c>
      <c r="D1302" t="s">
        <v>20093</v>
      </c>
      <c r="E1302" t="s">
        <v>22698</v>
      </c>
      <c r="F1302" s="1"/>
      <c r="G1302" t="s">
        <v>19280</v>
      </c>
      <c r="H1302">
        <v>1</v>
      </c>
      <c r="I1302">
        <v>0</v>
      </c>
      <c r="K1302">
        <v>1</v>
      </c>
      <c r="L1302" t="s">
        <v>20095</v>
      </c>
      <c r="M1302">
        <v>1</v>
      </c>
    </row>
    <row r="1303" spans="1:13" x14ac:dyDescent="0.3">
      <c r="A1303" t="s">
        <v>22699</v>
      </c>
      <c r="B1303" s="1">
        <v>44854</v>
      </c>
      <c r="C1303">
        <v>92809</v>
      </c>
      <c r="D1303" t="s">
        <v>20106</v>
      </c>
      <c r="E1303" t="s">
        <v>22700</v>
      </c>
      <c r="F1303" s="1">
        <v>44924</v>
      </c>
      <c r="G1303" t="s">
        <v>12839</v>
      </c>
      <c r="H1303">
        <v>0</v>
      </c>
      <c r="I1303">
        <v>1</v>
      </c>
      <c r="J1303">
        <v>70</v>
      </c>
      <c r="K1303">
        <v>0</v>
      </c>
      <c r="L1303" t="s">
        <v>20095</v>
      </c>
      <c r="M1303">
        <v>0</v>
      </c>
    </row>
    <row r="1304" spans="1:13" x14ac:dyDescent="0.3">
      <c r="A1304" t="s">
        <v>22701</v>
      </c>
      <c r="B1304" s="1">
        <v>45283</v>
      </c>
      <c r="C1304">
        <v>15414</v>
      </c>
      <c r="D1304" t="s">
        <v>44</v>
      </c>
      <c r="E1304" t="s">
        <v>22702</v>
      </c>
      <c r="F1304" s="1">
        <v>45329</v>
      </c>
      <c r="G1304" t="s">
        <v>3397</v>
      </c>
      <c r="H1304">
        <v>0</v>
      </c>
      <c r="I1304">
        <v>0</v>
      </c>
      <c r="J1304">
        <v>46</v>
      </c>
      <c r="K1304">
        <v>0</v>
      </c>
      <c r="L1304" t="s">
        <v>20100</v>
      </c>
      <c r="M1304">
        <v>0</v>
      </c>
    </row>
    <row r="1305" spans="1:13" x14ac:dyDescent="0.3">
      <c r="A1305" t="s">
        <v>22703</v>
      </c>
      <c r="B1305" s="1">
        <v>44947</v>
      </c>
      <c r="C1305">
        <v>76180</v>
      </c>
      <c r="D1305" t="s">
        <v>20106</v>
      </c>
      <c r="E1305" t="s">
        <v>22704</v>
      </c>
      <c r="F1305" s="1">
        <v>44974</v>
      </c>
      <c r="G1305" t="s">
        <v>15558</v>
      </c>
      <c r="H1305">
        <v>0</v>
      </c>
      <c r="I1305">
        <v>1</v>
      </c>
      <c r="J1305">
        <v>27</v>
      </c>
      <c r="K1305">
        <v>0</v>
      </c>
      <c r="L1305" t="s">
        <v>20095</v>
      </c>
      <c r="M1305">
        <v>0</v>
      </c>
    </row>
    <row r="1306" spans="1:13" x14ac:dyDescent="0.3">
      <c r="A1306" t="s">
        <v>22705</v>
      </c>
      <c r="B1306" s="1">
        <v>44557</v>
      </c>
      <c r="C1306">
        <v>75318</v>
      </c>
      <c r="D1306" t="s">
        <v>20106</v>
      </c>
      <c r="E1306" t="s">
        <v>22706</v>
      </c>
      <c r="F1306" s="1">
        <v>44592</v>
      </c>
      <c r="G1306" t="s">
        <v>17261</v>
      </c>
      <c r="H1306">
        <v>0</v>
      </c>
      <c r="I1306">
        <v>1</v>
      </c>
      <c r="J1306">
        <v>35</v>
      </c>
      <c r="K1306">
        <v>0</v>
      </c>
      <c r="L1306" t="s">
        <v>20095</v>
      </c>
      <c r="M1306">
        <v>0</v>
      </c>
    </row>
    <row r="1307" spans="1:13" x14ac:dyDescent="0.3">
      <c r="A1307" t="s">
        <v>22707</v>
      </c>
      <c r="B1307" s="1">
        <v>44459</v>
      </c>
      <c r="C1307">
        <v>61830</v>
      </c>
      <c r="D1307" t="s">
        <v>20106</v>
      </c>
      <c r="E1307" t="s">
        <v>22708</v>
      </c>
      <c r="F1307" s="1"/>
      <c r="G1307" t="s">
        <v>18791</v>
      </c>
      <c r="H1307">
        <v>1</v>
      </c>
      <c r="I1307">
        <v>1</v>
      </c>
      <c r="K1307">
        <v>1</v>
      </c>
      <c r="L1307" t="s">
        <v>20095</v>
      </c>
      <c r="M1307">
        <v>0</v>
      </c>
    </row>
    <row r="1308" spans="1:13" x14ac:dyDescent="0.3">
      <c r="A1308" t="s">
        <v>22709</v>
      </c>
      <c r="B1308" s="1">
        <v>44335</v>
      </c>
      <c r="C1308">
        <v>53738</v>
      </c>
      <c r="D1308" t="s">
        <v>20093</v>
      </c>
      <c r="E1308" t="s">
        <v>22710</v>
      </c>
      <c r="F1308" s="1">
        <v>44390</v>
      </c>
      <c r="G1308" t="s">
        <v>12551</v>
      </c>
      <c r="H1308">
        <v>0</v>
      </c>
      <c r="I1308">
        <v>1</v>
      </c>
      <c r="J1308">
        <v>55</v>
      </c>
      <c r="K1308">
        <v>0</v>
      </c>
      <c r="L1308" t="s">
        <v>20095</v>
      </c>
      <c r="M1308">
        <v>1</v>
      </c>
    </row>
    <row r="1309" spans="1:13" x14ac:dyDescent="0.3">
      <c r="A1309" t="s">
        <v>22711</v>
      </c>
      <c r="B1309" s="1">
        <v>44395</v>
      </c>
      <c r="C1309">
        <v>37398</v>
      </c>
      <c r="D1309" t="s">
        <v>20093</v>
      </c>
      <c r="E1309" t="s">
        <v>22712</v>
      </c>
      <c r="F1309" s="1">
        <v>44442</v>
      </c>
      <c r="G1309" t="s">
        <v>17252</v>
      </c>
      <c r="H1309">
        <v>0</v>
      </c>
      <c r="I1309">
        <v>0</v>
      </c>
      <c r="J1309">
        <v>47</v>
      </c>
      <c r="K1309">
        <v>0</v>
      </c>
      <c r="L1309" t="s">
        <v>20095</v>
      </c>
      <c r="M1309">
        <v>1</v>
      </c>
    </row>
    <row r="1310" spans="1:13" x14ac:dyDescent="0.3">
      <c r="A1310" t="s">
        <v>22713</v>
      </c>
      <c r="B1310" s="1">
        <v>44490</v>
      </c>
      <c r="C1310">
        <v>43213</v>
      </c>
      <c r="D1310" t="s">
        <v>20106</v>
      </c>
      <c r="E1310" t="s">
        <v>22714</v>
      </c>
      <c r="F1310" s="1"/>
      <c r="G1310" t="s">
        <v>15774</v>
      </c>
      <c r="H1310">
        <v>1</v>
      </c>
      <c r="I1310">
        <v>0</v>
      </c>
      <c r="K1310">
        <v>1</v>
      </c>
      <c r="L1310" t="s">
        <v>20095</v>
      </c>
      <c r="M1310">
        <v>0</v>
      </c>
    </row>
    <row r="1311" spans="1:13" x14ac:dyDescent="0.3">
      <c r="A1311" t="s">
        <v>22715</v>
      </c>
      <c r="B1311" s="1">
        <v>44982</v>
      </c>
      <c r="C1311">
        <v>58870</v>
      </c>
      <c r="D1311" t="s">
        <v>20093</v>
      </c>
      <c r="E1311" t="s">
        <v>22716</v>
      </c>
      <c r="F1311" s="1"/>
      <c r="G1311" t="s">
        <v>15037</v>
      </c>
      <c r="H1311">
        <v>1</v>
      </c>
      <c r="I1311">
        <v>1</v>
      </c>
      <c r="K1311">
        <v>1</v>
      </c>
      <c r="L1311" t="s">
        <v>20095</v>
      </c>
      <c r="M1311">
        <v>1</v>
      </c>
    </row>
    <row r="1312" spans="1:13" x14ac:dyDescent="0.3">
      <c r="A1312" t="s">
        <v>22717</v>
      </c>
      <c r="B1312" s="1">
        <v>44426</v>
      </c>
      <c r="C1312">
        <v>14607</v>
      </c>
      <c r="D1312" t="s">
        <v>44</v>
      </c>
      <c r="E1312" t="s">
        <v>22718</v>
      </c>
      <c r="F1312" s="1"/>
      <c r="G1312" t="s">
        <v>15487</v>
      </c>
      <c r="H1312">
        <v>1</v>
      </c>
      <c r="I1312">
        <v>0</v>
      </c>
      <c r="K1312">
        <v>1</v>
      </c>
      <c r="L1312" t="s">
        <v>20100</v>
      </c>
      <c r="M1312">
        <v>0</v>
      </c>
    </row>
    <row r="1313" spans="1:13" x14ac:dyDescent="0.3">
      <c r="A1313" t="s">
        <v>22719</v>
      </c>
      <c r="B1313" s="1">
        <v>44977</v>
      </c>
      <c r="C1313">
        <v>88931</v>
      </c>
      <c r="D1313" t="s">
        <v>20093</v>
      </c>
      <c r="E1313" t="s">
        <v>22720</v>
      </c>
      <c r="F1313" s="1">
        <v>44990</v>
      </c>
      <c r="G1313" t="s">
        <v>5898</v>
      </c>
      <c r="H1313">
        <v>0</v>
      </c>
      <c r="I1313">
        <v>1</v>
      </c>
      <c r="J1313">
        <v>13</v>
      </c>
      <c r="K1313">
        <v>0</v>
      </c>
      <c r="L1313" t="s">
        <v>20095</v>
      </c>
      <c r="M1313">
        <v>1</v>
      </c>
    </row>
    <row r="1314" spans="1:13" x14ac:dyDescent="0.3">
      <c r="A1314" t="s">
        <v>22721</v>
      </c>
      <c r="B1314" s="1">
        <v>44716</v>
      </c>
      <c r="C1314">
        <v>11386</v>
      </c>
      <c r="D1314" t="s">
        <v>20093</v>
      </c>
      <c r="E1314" t="s">
        <v>22722</v>
      </c>
      <c r="F1314" s="1">
        <v>44756</v>
      </c>
      <c r="G1314" t="s">
        <v>8664</v>
      </c>
      <c r="H1314">
        <v>0</v>
      </c>
      <c r="I1314">
        <v>0</v>
      </c>
      <c r="J1314">
        <v>40</v>
      </c>
      <c r="K1314">
        <v>0</v>
      </c>
      <c r="L1314" t="s">
        <v>20100</v>
      </c>
      <c r="M1314">
        <v>1</v>
      </c>
    </row>
    <row r="1315" spans="1:13" x14ac:dyDescent="0.3">
      <c r="A1315" t="s">
        <v>22723</v>
      </c>
      <c r="B1315" s="1">
        <v>44276</v>
      </c>
      <c r="C1315">
        <v>20594</v>
      </c>
      <c r="D1315" t="s">
        <v>20093</v>
      </c>
      <c r="E1315" t="s">
        <v>22724</v>
      </c>
      <c r="F1315" s="1">
        <v>44359</v>
      </c>
      <c r="G1315" t="s">
        <v>17540</v>
      </c>
      <c r="H1315">
        <v>0</v>
      </c>
      <c r="I1315">
        <v>0</v>
      </c>
      <c r="J1315">
        <v>83</v>
      </c>
      <c r="K1315">
        <v>0</v>
      </c>
      <c r="L1315" t="s">
        <v>20095</v>
      </c>
      <c r="M1315">
        <v>1</v>
      </c>
    </row>
    <row r="1316" spans="1:13" x14ac:dyDescent="0.3">
      <c r="A1316" t="s">
        <v>22725</v>
      </c>
      <c r="B1316" s="1">
        <v>43983</v>
      </c>
      <c r="C1316">
        <v>79770</v>
      </c>
      <c r="D1316" t="s">
        <v>44</v>
      </c>
      <c r="E1316" t="s">
        <v>22726</v>
      </c>
      <c r="F1316" s="1">
        <v>44057</v>
      </c>
      <c r="G1316" t="s">
        <v>11374</v>
      </c>
      <c r="H1316">
        <v>0</v>
      </c>
      <c r="I1316">
        <v>1</v>
      </c>
      <c r="J1316">
        <v>74</v>
      </c>
      <c r="K1316">
        <v>0</v>
      </c>
      <c r="L1316" t="s">
        <v>20095</v>
      </c>
      <c r="M1316">
        <v>0</v>
      </c>
    </row>
    <row r="1317" spans="1:13" x14ac:dyDescent="0.3">
      <c r="A1317" t="s">
        <v>22727</v>
      </c>
      <c r="B1317" s="1">
        <v>45406</v>
      </c>
      <c r="C1317">
        <v>37911</v>
      </c>
      <c r="D1317" t="s">
        <v>44</v>
      </c>
      <c r="E1317" t="s">
        <v>22728</v>
      </c>
      <c r="F1317" s="1">
        <v>45480</v>
      </c>
      <c r="G1317" t="s">
        <v>3054</v>
      </c>
      <c r="H1317">
        <v>0</v>
      </c>
      <c r="I1317">
        <v>0</v>
      </c>
      <c r="J1317">
        <v>74</v>
      </c>
      <c r="K1317">
        <v>0</v>
      </c>
      <c r="L1317" t="s">
        <v>20095</v>
      </c>
      <c r="M1317">
        <v>0</v>
      </c>
    </row>
    <row r="1318" spans="1:13" x14ac:dyDescent="0.3">
      <c r="A1318" t="s">
        <v>22729</v>
      </c>
      <c r="B1318" s="1">
        <v>43959</v>
      </c>
      <c r="C1318">
        <v>91891</v>
      </c>
      <c r="D1318" t="s">
        <v>20106</v>
      </c>
      <c r="E1318" t="s">
        <v>22730</v>
      </c>
      <c r="F1318" s="1">
        <v>43985</v>
      </c>
      <c r="G1318" t="s">
        <v>4597</v>
      </c>
      <c r="H1318">
        <v>0</v>
      </c>
      <c r="I1318">
        <v>1</v>
      </c>
      <c r="J1318">
        <v>26</v>
      </c>
      <c r="K1318">
        <v>0</v>
      </c>
      <c r="L1318" t="s">
        <v>20095</v>
      </c>
      <c r="M1318">
        <v>0</v>
      </c>
    </row>
    <row r="1319" spans="1:13" x14ac:dyDescent="0.3">
      <c r="A1319" t="s">
        <v>22731</v>
      </c>
      <c r="B1319" s="1">
        <v>43909</v>
      </c>
      <c r="C1319">
        <v>23132</v>
      </c>
      <c r="D1319" t="s">
        <v>44</v>
      </c>
      <c r="E1319" t="s">
        <v>22732</v>
      </c>
      <c r="F1319" s="1">
        <v>43944</v>
      </c>
      <c r="G1319" t="s">
        <v>502</v>
      </c>
      <c r="H1319">
        <v>0</v>
      </c>
      <c r="I1319">
        <v>0</v>
      </c>
      <c r="J1319">
        <v>35</v>
      </c>
      <c r="K1319">
        <v>0</v>
      </c>
      <c r="L1319" t="s">
        <v>20095</v>
      </c>
      <c r="M1319">
        <v>0</v>
      </c>
    </row>
    <row r="1320" spans="1:13" x14ac:dyDescent="0.3">
      <c r="A1320" t="s">
        <v>22733</v>
      </c>
      <c r="B1320" s="1">
        <v>44262</v>
      </c>
      <c r="C1320">
        <v>77660</v>
      </c>
      <c r="D1320" t="s">
        <v>20106</v>
      </c>
      <c r="E1320" t="s">
        <v>22734</v>
      </c>
      <c r="F1320" s="1">
        <v>44307</v>
      </c>
      <c r="G1320" t="s">
        <v>672</v>
      </c>
      <c r="H1320">
        <v>0</v>
      </c>
      <c r="I1320">
        <v>1</v>
      </c>
      <c r="J1320">
        <v>45</v>
      </c>
      <c r="K1320">
        <v>0</v>
      </c>
      <c r="L1320" t="s">
        <v>20095</v>
      </c>
      <c r="M1320">
        <v>0</v>
      </c>
    </row>
    <row r="1321" spans="1:13" x14ac:dyDescent="0.3">
      <c r="A1321" t="s">
        <v>22735</v>
      </c>
      <c r="B1321" s="1">
        <v>44686</v>
      </c>
      <c r="C1321">
        <v>51235</v>
      </c>
      <c r="D1321" t="s">
        <v>20106</v>
      </c>
      <c r="E1321" t="s">
        <v>22736</v>
      </c>
      <c r="F1321" s="1">
        <v>44708</v>
      </c>
      <c r="G1321" t="s">
        <v>7075</v>
      </c>
      <c r="H1321">
        <v>0</v>
      </c>
      <c r="I1321">
        <v>1</v>
      </c>
      <c r="J1321">
        <v>22</v>
      </c>
      <c r="K1321">
        <v>0</v>
      </c>
      <c r="L1321" t="s">
        <v>20095</v>
      </c>
      <c r="M1321">
        <v>0</v>
      </c>
    </row>
    <row r="1322" spans="1:13" x14ac:dyDescent="0.3">
      <c r="A1322" t="s">
        <v>22737</v>
      </c>
      <c r="B1322" s="1">
        <v>43880</v>
      </c>
      <c r="C1322">
        <v>4957</v>
      </c>
      <c r="D1322" t="s">
        <v>44</v>
      </c>
      <c r="E1322" t="s">
        <v>22738</v>
      </c>
      <c r="F1322" s="1">
        <v>43957</v>
      </c>
      <c r="G1322" t="s">
        <v>1220</v>
      </c>
      <c r="H1322">
        <v>0</v>
      </c>
      <c r="I1322">
        <v>0</v>
      </c>
      <c r="J1322">
        <v>77</v>
      </c>
      <c r="K1322">
        <v>0</v>
      </c>
      <c r="L1322" t="s">
        <v>20138</v>
      </c>
      <c r="M1322">
        <v>0</v>
      </c>
    </row>
    <row r="1323" spans="1:13" x14ac:dyDescent="0.3">
      <c r="A1323" t="s">
        <v>22739</v>
      </c>
      <c r="B1323" s="1">
        <v>44775</v>
      </c>
      <c r="C1323">
        <v>95637</v>
      </c>
      <c r="D1323" t="s">
        <v>20106</v>
      </c>
      <c r="E1323" t="s">
        <v>22740</v>
      </c>
      <c r="F1323" s="1">
        <v>44826</v>
      </c>
      <c r="G1323" t="s">
        <v>294</v>
      </c>
      <c r="H1323">
        <v>0</v>
      </c>
      <c r="I1323">
        <v>1</v>
      </c>
      <c r="J1323">
        <v>51</v>
      </c>
      <c r="K1323">
        <v>0</v>
      </c>
      <c r="L1323" t="s">
        <v>20095</v>
      </c>
      <c r="M1323">
        <v>0</v>
      </c>
    </row>
    <row r="1324" spans="1:13" x14ac:dyDescent="0.3">
      <c r="A1324" t="s">
        <v>22741</v>
      </c>
      <c r="B1324" s="1">
        <v>44311</v>
      </c>
      <c r="C1324">
        <v>78004</v>
      </c>
      <c r="D1324" t="s">
        <v>44</v>
      </c>
      <c r="E1324" t="s">
        <v>22742</v>
      </c>
      <c r="F1324" s="1">
        <v>44348</v>
      </c>
      <c r="G1324" t="s">
        <v>4712</v>
      </c>
      <c r="H1324">
        <v>0</v>
      </c>
      <c r="I1324">
        <v>1</v>
      </c>
      <c r="J1324">
        <v>37</v>
      </c>
      <c r="K1324">
        <v>0</v>
      </c>
      <c r="L1324" t="s">
        <v>20095</v>
      </c>
      <c r="M1324">
        <v>0</v>
      </c>
    </row>
    <row r="1325" spans="1:13" x14ac:dyDescent="0.3">
      <c r="A1325" t="s">
        <v>22743</v>
      </c>
      <c r="B1325" s="1">
        <v>44289</v>
      </c>
      <c r="C1325">
        <v>24869</v>
      </c>
      <c r="D1325" t="s">
        <v>20093</v>
      </c>
      <c r="E1325" t="s">
        <v>22744</v>
      </c>
      <c r="F1325" s="1">
        <v>44300</v>
      </c>
      <c r="G1325" t="s">
        <v>15863</v>
      </c>
      <c r="H1325">
        <v>0</v>
      </c>
      <c r="I1325">
        <v>0</v>
      </c>
      <c r="J1325">
        <v>11</v>
      </c>
      <c r="K1325">
        <v>0</v>
      </c>
      <c r="L1325" t="s">
        <v>20095</v>
      </c>
      <c r="M1325">
        <v>1</v>
      </c>
    </row>
    <row r="1326" spans="1:13" x14ac:dyDescent="0.3">
      <c r="A1326" t="s">
        <v>22745</v>
      </c>
      <c r="B1326" s="1">
        <v>43945</v>
      </c>
      <c r="C1326">
        <v>58509</v>
      </c>
      <c r="D1326" t="s">
        <v>20093</v>
      </c>
      <c r="E1326" t="s">
        <v>22746</v>
      </c>
      <c r="F1326" s="1">
        <v>43961</v>
      </c>
      <c r="G1326" t="s">
        <v>7683</v>
      </c>
      <c r="H1326">
        <v>0</v>
      </c>
      <c r="I1326">
        <v>1</v>
      </c>
      <c r="J1326">
        <v>16</v>
      </c>
      <c r="K1326">
        <v>0</v>
      </c>
      <c r="L1326" t="s">
        <v>20095</v>
      </c>
      <c r="M1326">
        <v>1</v>
      </c>
    </row>
    <row r="1327" spans="1:13" x14ac:dyDescent="0.3">
      <c r="A1327" t="s">
        <v>22747</v>
      </c>
      <c r="B1327" s="1">
        <v>44589</v>
      </c>
      <c r="C1327">
        <v>34012</v>
      </c>
      <c r="D1327" t="s">
        <v>20093</v>
      </c>
      <c r="E1327" t="s">
        <v>22748</v>
      </c>
      <c r="F1327" s="1">
        <v>44609</v>
      </c>
      <c r="G1327" t="s">
        <v>8130</v>
      </c>
      <c r="H1327">
        <v>0</v>
      </c>
      <c r="I1327">
        <v>0</v>
      </c>
      <c r="J1327">
        <v>20</v>
      </c>
      <c r="K1327">
        <v>0</v>
      </c>
      <c r="L1327" t="s">
        <v>20095</v>
      </c>
      <c r="M1327">
        <v>1</v>
      </c>
    </row>
    <row r="1328" spans="1:13" x14ac:dyDescent="0.3">
      <c r="A1328" t="s">
        <v>22749</v>
      </c>
      <c r="B1328" s="1">
        <v>44619</v>
      </c>
      <c r="C1328">
        <v>25490</v>
      </c>
      <c r="D1328" t="s">
        <v>20106</v>
      </c>
      <c r="E1328" t="s">
        <v>22750</v>
      </c>
      <c r="F1328" s="1"/>
      <c r="G1328" t="s">
        <v>11896</v>
      </c>
      <c r="H1328">
        <v>1</v>
      </c>
      <c r="I1328">
        <v>0</v>
      </c>
      <c r="K1328">
        <v>1</v>
      </c>
      <c r="L1328" t="s">
        <v>20095</v>
      </c>
      <c r="M1328">
        <v>0</v>
      </c>
    </row>
    <row r="1329" spans="1:13" x14ac:dyDescent="0.3">
      <c r="A1329" t="s">
        <v>22751</v>
      </c>
      <c r="B1329" s="1">
        <v>44349</v>
      </c>
      <c r="C1329">
        <v>95906</v>
      </c>
      <c r="D1329" t="s">
        <v>20106</v>
      </c>
      <c r="E1329" t="s">
        <v>22752</v>
      </c>
      <c r="F1329" s="1"/>
      <c r="G1329" t="s">
        <v>13059</v>
      </c>
      <c r="H1329">
        <v>1</v>
      </c>
      <c r="I1329">
        <v>1</v>
      </c>
      <c r="K1329">
        <v>1</v>
      </c>
      <c r="L1329" t="s">
        <v>20095</v>
      </c>
      <c r="M1329">
        <v>0</v>
      </c>
    </row>
    <row r="1330" spans="1:13" x14ac:dyDescent="0.3">
      <c r="A1330" t="s">
        <v>22753</v>
      </c>
      <c r="B1330" s="1">
        <v>44179</v>
      </c>
      <c r="C1330">
        <v>42915</v>
      </c>
      <c r="D1330" t="s">
        <v>20106</v>
      </c>
      <c r="E1330" t="s">
        <v>22754</v>
      </c>
      <c r="F1330" s="1">
        <v>44234</v>
      </c>
      <c r="G1330" t="s">
        <v>19853</v>
      </c>
      <c r="H1330">
        <v>0</v>
      </c>
      <c r="I1330">
        <v>0</v>
      </c>
      <c r="J1330">
        <v>55</v>
      </c>
      <c r="K1330">
        <v>0</v>
      </c>
      <c r="L1330" t="s">
        <v>20095</v>
      </c>
      <c r="M1330">
        <v>0</v>
      </c>
    </row>
    <row r="1331" spans="1:13" x14ac:dyDescent="0.3">
      <c r="A1331" t="s">
        <v>22755</v>
      </c>
      <c r="B1331" s="1">
        <v>45135</v>
      </c>
      <c r="C1331">
        <v>63347</v>
      </c>
      <c r="D1331" t="s">
        <v>44</v>
      </c>
      <c r="E1331" t="s">
        <v>22756</v>
      </c>
      <c r="F1331" s="1">
        <v>45206</v>
      </c>
      <c r="G1331" t="s">
        <v>3972</v>
      </c>
      <c r="H1331">
        <v>0</v>
      </c>
      <c r="I1331">
        <v>1</v>
      </c>
      <c r="J1331">
        <v>71</v>
      </c>
      <c r="K1331">
        <v>0</v>
      </c>
      <c r="L1331" t="s">
        <v>20095</v>
      </c>
      <c r="M1331">
        <v>0</v>
      </c>
    </row>
    <row r="1332" spans="1:13" x14ac:dyDescent="0.3">
      <c r="A1332" t="s">
        <v>22757</v>
      </c>
      <c r="B1332" s="1">
        <v>44801</v>
      </c>
      <c r="C1332">
        <v>2927</v>
      </c>
      <c r="D1332" t="s">
        <v>20093</v>
      </c>
      <c r="E1332" t="s">
        <v>22758</v>
      </c>
      <c r="F1332" s="1">
        <v>44845</v>
      </c>
      <c r="G1332" t="s">
        <v>6343</v>
      </c>
      <c r="H1332">
        <v>0</v>
      </c>
      <c r="I1332">
        <v>0</v>
      </c>
      <c r="J1332">
        <v>44</v>
      </c>
      <c r="K1332">
        <v>0</v>
      </c>
      <c r="L1332" t="s">
        <v>20138</v>
      </c>
      <c r="M1332">
        <v>1</v>
      </c>
    </row>
    <row r="1333" spans="1:13" x14ac:dyDescent="0.3">
      <c r="A1333" t="s">
        <v>22759</v>
      </c>
      <c r="B1333" s="1">
        <v>45466</v>
      </c>
      <c r="C1333">
        <v>38989</v>
      </c>
      <c r="D1333" t="s">
        <v>20093</v>
      </c>
      <c r="E1333" t="s">
        <v>22760</v>
      </c>
      <c r="F1333" s="1">
        <v>45478</v>
      </c>
      <c r="G1333" t="s">
        <v>8432</v>
      </c>
      <c r="H1333">
        <v>0</v>
      </c>
      <c r="I1333">
        <v>0</v>
      </c>
      <c r="J1333">
        <v>12</v>
      </c>
      <c r="K1333">
        <v>0</v>
      </c>
      <c r="L1333" t="s">
        <v>20095</v>
      </c>
      <c r="M1333">
        <v>1</v>
      </c>
    </row>
    <row r="1334" spans="1:13" x14ac:dyDescent="0.3">
      <c r="A1334" t="s">
        <v>22761</v>
      </c>
      <c r="B1334" s="1">
        <v>44417</v>
      </c>
      <c r="C1334">
        <v>54190</v>
      </c>
      <c r="D1334" t="s">
        <v>20093</v>
      </c>
      <c r="E1334" t="s">
        <v>22762</v>
      </c>
      <c r="F1334" s="1">
        <v>44430</v>
      </c>
      <c r="G1334" t="s">
        <v>4456</v>
      </c>
      <c r="H1334">
        <v>0</v>
      </c>
      <c r="I1334">
        <v>1</v>
      </c>
      <c r="J1334">
        <v>13</v>
      </c>
      <c r="K1334">
        <v>0</v>
      </c>
      <c r="L1334" t="s">
        <v>20095</v>
      </c>
      <c r="M1334">
        <v>1</v>
      </c>
    </row>
    <row r="1335" spans="1:13" x14ac:dyDescent="0.3">
      <c r="A1335" t="s">
        <v>22763</v>
      </c>
      <c r="B1335" s="1">
        <v>45210</v>
      </c>
      <c r="C1335">
        <v>78300</v>
      </c>
      <c r="D1335" t="s">
        <v>20093</v>
      </c>
      <c r="E1335" t="s">
        <v>22764</v>
      </c>
      <c r="F1335" s="1">
        <v>45250</v>
      </c>
      <c r="G1335" t="s">
        <v>7798</v>
      </c>
      <c r="H1335">
        <v>0</v>
      </c>
      <c r="I1335">
        <v>1</v>
      </c>
      <c r="J1335">
        <v>40</v>
      </c>
      <c r="K1335">
        <v>0</v>
      </c>
      <c r="L1335" t="s">
        <v>20095</v>
      </c>
      <c r="M1335">
        <v>1</v>
      </c>
    </row>
    <row r="1336" spans="1:13" x14ac:dyDescent="0.3">
      <c r="A1336" t="s">
        <v>22765</v>
      </c>
      <c r="B1336" s="1">
        <v>44521</v>
      </c>
      <c r="C1336">
        <v>76263</v>
      </c>
      <c r="D1336" t="s">
        <v>20093</v>
      </c>
      <c r="E1336" t="s">
        <v>22766</v>
      </c>
      <c r="F1336" s="1">
        <v>44563</v>
      </c>
      <c r="G1336" t="s">
        <v>16433</v>
      </c>
      <c r="H1336">
        <v>0</v>
      </c>
      <c r="I1336">
        <v>1</v>
      </c>
      <c r="J1336">
        <v>42</v>
      </c>
      <c r="K1336">
        <v>0</v>
      </c>
      <c r="L1336" t="s">
        <v>20095</v>
      </c>
      <c r="M1336">
        <v>1</v>
      </c>
    </row>
    <row r="1337" spans="1:13" x14ac:dyDescent="0.3">
      <c r="A1337" t="s">
        <v>22767</v>
      </c>
      <c r="B1337" s="1">
        <v>44228</v>
      </c>
      <c r="C1337">
        <v>48869</v>
      </c>
      <c r="D1337" t="s">
        <v>44</v>
      </c>
      <c r="E1337" t="s">
        <v>22768</v>
      </c>
      <c r="F1337" s="1">
        <v>44281</v>
      </c>
      <c r="G1337" t="s">
        <v>1067</v>
      </c>
      <c r="H1337">
        <v>0</v>
      </c>
      <c r="I1337">
        <v>0</v>
      </c>
      <c r="J1337">
        <v>53</v>
      </c>
      <c r="K1337">
        <v>0</v>
      </c>
      <c r="L1337" t="s">
        <v>20095</v>
      </c>
      <c r="M1337">
        <v>0</v>
      </c>
    </row>
    <row r="1338" spans="1:13" x14ac:dyDescent="0.3">
      <c r="A1338" t="s">
        <v>22769</v>
      </c>
      <c r="B1338" s="1">
        <v>43922</v>
      </c>
      <c r="C1338">
        <v>30717</v>
      </c>
      <c r="D1338" t="s">
        <v>44</v>
      </c>
      <c r="E1338" t="s">
        <v>22770</v>
      </c>
      <c r="F1338" s="1">
        <v>43983</v>
      </c>
      <c r="G1338" t="s">
        <v>3215</v>
      </c>
      <c r="H1338">
        <v>0</v>
      </c>
      <c r="I1338">
        <v>0</v>
      </c>
      <c r="J1338">
        <v>61</v>
      </c>
      <c r="K1338">
        <v>0</v>
      </c>
      <c r="L1338" t="s">
        <v>20095</v>
      </c>
      <c r="M1338">
        <v>0</v>
      </c>
    </row>
    <row r="1339" spans="1:13" x14ac:dyDescent="0.3">
      <c r="A1339" t="s">
        <v>22771</v>
      </c>
      <c r="B1339" s="1">
        <v>44702</v>
      </c>
      <c r="C1339">
        <v>4391</v>
      </c>
      <c r="D1339" t="s">
        <v>20106</v>
      </c>
      <c r="E1339" t="s">
        <v>22772</v>
      </c>
      <c r="F1339" s="1">
        <v>44764</v>
      </c>
      <c r="G1339" t="s">
        <v>15201</v>
      </c>
      <c r="H1339">
        <v>0</v>
      </c>
      <c r="I1339">
        <v>0</v>
      </c>
      <c r="J1339">
        <v>62</v>
      </c>
      <c r="K1339">
        <v>0</v>
      </c>
      <c r="L1339" t="s">
        <v>20138</v>
      </c>
      <c r="M1339">
        <v>0</v>
      </c>
    </row>
    <row r="1340" spans="1:13" x14ac:dyDescent="0.3">
      <c r="A1340" t="s">
        <v>22773</v>
      </c>
      <c r="B1340" s="1">
        <v>44917</v>
      </c>
      <c r="C1340">
        <v>69914</v>
      </c>
      <c r="D1340" t="s">
        <v>44</v>
      </c>
      <c r="E1340" t="s">
        <v>22774</v>
      </c>
      <c r="F1340" s="1">
        <v>44937</v>
      </c>
      <c r="G1340" t="s">
        <v>15111</v>
      </c>
      <c r="H1340">
        <v>0</v>
      </c>
      <c r="I1340">
        <v>1</v>
      </c>
      <c r="J1340">
        <v>20</v>
      </c>
      <c r="K1340">
        <v>0</v>
      </c>
      <c r="L1340" t="s">
        <v>20095</v>
      </c>
      <c r="M1340">
        <v>0</v>
      </c>
    </row>
    <row r="1341" spans="1:13" x14ac:dyDescent="0.3">
      <c r="A1341" t="s">
        <v>22775</v>
      </c>
      <c r="B1341" s="1">
        <v>45170</v>
      </c>
      <c r="C1341">
        <v>98541</v>
      </c>
      <c r="D1341" t="s">
        <v>44</v>
      </c>
      <c r="E1341" t="s">
        <v>22776</v>
      </c>
      <c r="F1341" s="1">
        <v>45224</v>
      </c>
      <c r="G1341" t="s">
        <v>18859</v>
      </c>
      <c r="H1341">
        <v>0</v>
      </c>
      <c r="I1341">
        <v>1</v>
      </c>
      <c r="J1341">
        <v>54</v>
      </c>
      <c r="K1341">
        <v>0</v>
      </c>
      <c r="L1341" t="s">
        <v>20095</v>
      </c>
      <c r="M1341">
        <v>0</v>
      </c>
    </row>
    <row r="1342" spans="1:13" x14ac:dyDescent="0.3">
      <c r="A1342" t="s">
        <v>22777</v>
      </c>
      <c r="B1342" s="1">
        <v>45181</v>
      </c>
      <c r="C1342">
        <v>35811</v>
      </c>
      <c r="D1342" t="s">
        <v>20093</v>
      </c>
      <c r="E1342" t="s">
        <v>22778</v>
      </c>
      <c r="F1342" s="1"/>
      <c r="G1342" t="s">
        <v>4557</v>
      </c>
      <c r="H1342">
        <v>1</v>
      </c>
      <c r="I1342">
        <v>0</v>
      </c>
      <c r="K1342">
        <v>1</v>
      </c>
      <c r="L1342" t="s">
        <v>20095</v>
      </c>
      <c r="M1342">
        <v>1</v>
      </c>
    </row>
    <row r="1343" spans="1:13" x14ac:dyDescent="0.3">
      <c r="A1343" t="s">
        <v>22779</v>
      </c>
      <c r="B1343" s="1">
        <v>44616</v>
      </c>
      <c r="C1343">
        <v>30431</v>
      </c>
      <c r="D1343" t="s">
        <v>20106</v>
      </c>
      <c r="E1343" t="s">
        <v>22780</v>
      </c>
      <c r="F1343" s="1">
        <v>44670</v>
      </c>
      <c r="G1343" t="s">
        <v>1786</v>
      </c>
      <c r="H1343">
        <v>0</v>
      </c>
      <c r="I1343">
        <v>0</v>
      </c>
      <c r="J1343">
        <v>54</v>
      </c>
      <c r="K1343">
        <v>0</v>
      </c>
      <c r="L1343" t="s">
        <v>20095</v>
      </c>
      <c r="M1343">
        <v>0</v>
      </c>
    </row>
    <row r="1344" spans="1:13" x14ac:dyDescent="0.3">
      <c r="A1344" t="s">
        <v>22781</v>
      </c>
      <c r="B1344" s="1">
        <v>45086</v>
      </c>
      <c r="C1344">
        <v>29855</v>
      </c>
      <c r="D1344" t="s">
        <v>20093</v>
      </c>
      <c r="E1344" t="s">
        <v>22782</v>
      </c>
      <c r="F1344" s="1">
        <v>45167</v>
      </c>
      <c r="G1344" t="s">
        <v>5934</v>
      </c>
      <c r="H1344">
        <v>0</v>
      </c>
      <c r="I1344">
        <v>0</v>
      </c>
      <c r="J1344">
        <v>81</v>
      </c>
      <c r="K1344">
        <v>0</v>
      </c>
      <c r="L1344" t="s">
        <v>20095</v>
      </c>
      <c r="M1344">
        <v>1</v>
      </c>
    </row>
    <row r="1345" spans="1:13" x14ac:dyDescent="0.3">
      <c r="A1345" t="s">
        <v>22783</v>
      </c>
      <c r="B1345" s="1">
        <v>45288</v>
      </c>
      <c r="C1345">
        <v>93392</v>
      </c>
      <c r="D1345" t="s">
        <v>44</v>
      </c>
      <c r="E1345" t="s">
        <v>22784</v>
      </c>
      <c r="F1345" s="1">
        <v>45330</v>
      </c>
      <c r="G1345" t="s">
        <v>7368</v>
      </c>
      <c r="H1345">
        <v>0</v>
      </c>
      <c r="I1345">
        <v>1</v>
      </c>
      <c r="J1345">
        <v>42</v>
      </c>
      <c r="K1345">
        <v>0</v>
      </c>
      <c r="L1345" t="s">
        <v>20095</v>
      </c>
      <c r="M1345">
        <v>0</v>
      </c>
    </row>
    <row r="1346" spans="1:13" x14ac:dyDescent="0.3">
      <c r="A1346" t="s">
        <v>22785</v>
      </c>
      <c r="B1346" s="1">
        <v>44907</v>
      </c>
      <c r="C1346">
        <v>92119</v>
      </c>
      <c r="D1346" t="s">
        <v>44</v>
      </c>
      <c r="E1346" t="s">
        <v>22786</v>
      </c>
      <c r="F1346" s="1">
        <v>44952</v>
      </c>
      <c r="G1346" t="s">
        <v>737</v>
      </c>
      <c r="H1346">
        <v>0</v>
      </c>
      <c r="I1346">
        <v>1</v>
      </c>
      <c r="J1346">
        <v>45</v>
      </c>
      <c r="K1346">
        <v>0</v>
      </c>
      <c r="L1346" t="s">
        <v>20095</v>
      </c>
      <c r="M1346">
        <v>0</v>
      </c>
    </row>
    <row r="1347" spans="1:13" x14ac:dyDescent="0.3">
      <c r="A1347" t="s">
        <v>22787</v>
      </c>
      <c r="B1347" s="1">
        <v>44892</v>
      </c>
      <c r="C1347">
        <v>67054</v>
      </c>
      <c r="D1347" t="s">
        <v>44</v>
      </c>
      <c r="E1347" t="s">
        <v>22788</v>
      </c>
      <c r="F1347" s="1">
        <v>44979</v>
      </c>
      <c r="G1347" t="s">
        <v>440</v>
      </c>
      <c r="H1347">
        <v>0</v>
      </c>
      <c r="I1347">
        <v>1</v>
      </c>
      <c r="J1347">
        <v>87</v>
      </c>
      <c r="K1347">
        <v>0</v>
      </c>
      <c r="L1347" t="s">
        <v>20095</v>
      </c>
      <c r="M1347">
        <v>0</v>
      </c>
    </row>
    <row r="1348" spans="1:13" x14ac:dyDescent="0.3">
      <c r="A1348" t="s">
        <v>22789</v>
      </c>
      <c r="B1348" s="1">
        <v>45617</v>
      </c>
      <c r="C1348">
        <v>86595</v>
      </c>
      <c r="D1348" t="s">
        <v>44</v>
      </c>
      <c r="E1348" t="s">
        <v>22790</v>
      </c>
      <c r="F1348" s="1"/>
      <c r="G1348" t="s">
        <v>15314</v>
      </c>
      <c r="H1348">
        <v>1</v>
      </c>
      <c r="I1348">
        <v>1</v>
      </c>
      <c r="K1348">
        <v>1</v>
      </c>
      <c r="L1348" t="s">
        <v>20095</v>
      </c>
      <c r="M1348">
        <v>0</v>
      </c>
    </row>
    <row r="1349" spans="1:13" x14ac:dyDescent="0.3">
      <c r="A1349" t="s">
        <v>22791</v>
      </c>
      <c r="B1349" s="1">
        <v>45167</v>
      </c>
      <c r="C1349">
        <v>36108</v>
      </c>
      <c r="D1349" t="s">
        <v>20093</v>
      </c>
      <c r="E1349" t="s">
        <v>22792</v>
      </c>
      <c r="F1349" s="1"/>
      <c r="G1349" t="s">
        <v>10023</v>
      </c>
      <c r="H1349">
        <v>1</v>
      </c>
      <c r="I1349">
        <v>0</v>
      </c>
      <c r="K1349">
        <v>1</v>
      </c>
      <c r="L1349" t="s">
        <v>20095</v>
      </c>
      <c r="M1349">
        <v>1</v>
      </c>
    </row>
    <row r="1350" spans="1:13" x14ac:dyDescent="0.3">
      <c r="A1350" t="s">
        <v>22793</v>
      </c>
      <c r="B1350" s="1">
        <v>44327</v>
      </c>
      <c r="C1350">
        <v>13579</v>
      </c>
      <c r="D1350" t="s">
        <v>44</v>
      </c>
      <c r="E1350" t="s">
        <v>22794</v>
      </c>
      <c r="F1350" s="1">
        <v>44386</v>
      </c>
      <c r="G1350" t="s">
        <v>2613</v>
      </c>
      <c r="H1350">
        <v>0</v>
      </c>
      <c r="I1350">
        <v>0</v>
      </c>
      <c r="J1350">
        <v>59</v>
      </c>
      <c r="K1350">
        <v>0</v>
      </c>
      <c r="L1350" t="s">
        <v>20100</v>
      </c>
      <c r="M1350">
        <v>0</v>
      </c>
    </row>
    <row r="1351" spans="1:13" x14ac:dyDescent="0.3">
      <c r="A1351" t="s">
        <v>22795</v>
      </c>
      <c r="B1351" s="1">
        <v>44032</v>
      </c>
      <c r="C1351">
        <v>15105</v>
      </c>
      <c r="D1351" t="s">
        <v>44</v>
      </c>
      <c r="E1351" t="s">
        <v>22796</v>
      </c>
      <c r="F1351" s="1">
        <v>44084</v>
      </c>
      <c r="G1351" t="s">
        <v>5195</v>
      </c>
      <c r="H1351">
        <v>0</v>
      </c>
      <c r="I1351">
        <v>0</v>
      </c>
      <c r="J1351">
        <v>52</v>
      </c>
      <c r="K1351">
        <v>0</v>
      </c>
      <c r="L1351" t="s">
        <v>20100</v>
      </c>
      <c r="M1351">
        <v>0</v>
      </c>
    </row>
    <row r="1352" spans="1:13" x14ac:dyDescent="0.3">
      <c r="A1352" t="s">
        <v>22797</v>
      </c>
      <c r="B1352" s="1">
        <v>45552</v>
      </c>
      <c r="C1352">
        <v>14345</v>
      </c>
      <c r="D1352" t="s">
        <v>20106</v>
      </c>
      <c r="E1352" t="s">
        <v>22798</v>
      </c>
      <c r="F1352" s="1">
        <v>45595</v>
      </c>
      <c r="G1352" t="s">
        <v>16403</v>
      </c>
      <c r="H1352">
        <v>0</v>
      </c>
      <c r="I1352">
        <v>0</v>
      </c>
      <c r="J1352">
        <v>43</v>
      </c>
      <c r="K1352">
        <v>0</v>
      </c>
      <c r="L1352" t="s">
        <v>20100</v>
      </c>
      <c r="M1352">
        <v>0</v>
      </c>
    </row>
    <row r="1353" spans="1:13" x14ac:dyDescent="0.3">
      <c r="A1353" t="s">
        <v>22799</v>
      </c>
      <c r="B1353" s="1">
        <v>44904</v>
      </c>
      <c r="C1353">
        <v>19873</v>
      </c>
      <c r="D1353" t="s">
        <v>20106</v>
      </c>
      <c r="E1353" t="s">
        <v>22800</v>
      </c>
      <c r="F1353" s="1">
        <v>44926</v>
      </c>
      <c r="G1353" t="s">
        <v>3231</v>
      </c>
      <c r="H1353">
        <v>0</v>
      </c>
      <c r="I1353">
        <v>0</v>
      </c>
      <c r="J1353">
        <v>22</v>
      </c>
      <c r="K1353">
        <v>0</v>
      </c>
      <c r="L1353" t="s">
        <v>20100</v>
      </c>
      <c r="M1353">
        <v>0</v>
      </c>
    </row>
    <row r="1354" spans="1:13" x14ac:dyDescent="0.3">
      <c r="A1354" t="s">
        <v>22801</v>
      </c>
      <c r="B1354" s="1">
        <v>45078</v>
      </c>
      <c r="C1354">
        <v>87098</v>
      </c>
      <c r="D1354" t="s">
        <v>44</v>
      </c>
      <c r="E1354" t="s">
        <v>22802</v>
      </c>
      <c r="F1354" s="1">
        <v>45115</v>
      </c>
      <c r="G1354" t="s">
        <v>19462</v>
      </c>
      <c r="H1354">
        <v>0</v>
      </c>
      <c r="I1354">
        <v>1</v>
      </c>
      <c r="J1354">
        <v>37</v>
      </c>
      <c r="K1354">
        <v>0</v>
      </c>
      <c r="L1354" t="s">
        <v>20095</v>
      </c>
      <c r="M1354">
        <v>0</v>
      </c>
    </row>
    <row r="1355" spans="1:13" x14ac:dyDescent="0.3">
      <c r="A1355" t="s">
        <v>22803</v>
      </c>
      <c r="B1355" s="1">
        <v>45588</v>
      </c>
      <c r="C1355">
        <v>89274</v>
      </c>
      <c r="D1355" t="s">
        <v>20093</v>
      </c>
      <c r="E1355" t="s">
        <v>22804</v>
      </c>
      <c r="F1355" s="1">
        <v>45641</v>
      </c>
      <c r="G1355" t="s">
        <v>9397</v>
      </c>
      <c r="H1355">
        <v>0</v>
      </c>
      <c r="I1355">
        <v>1</v>
      </c>
      <c r="J1355">
        <v>53</v>
      </c>
      <c r="K1355">
        <v>0</v>
      </c>
      <c r="L1355" t="s">
        <v>20095</v>
      </c>
      <c r="M1355">
        <v>1</v>
      </c>
    </row>
    <row r="1356" spans="1:13" x14ac:dyDescent="0.3">
      <c r="A1356" t="s">
        <v>22805</v>
      </c>
      <c r="B1356" s="1">
        <v>44264</v>
      </c>
      <c r="C1356">
        <v>96531</v>
      </c>
      <c r="D1356" t="s">
        <v>44</v>
      </c>
      <c r="E1356" t="s">
        <v>22806</v>
      </c>
      <c r="F1356" s="1"/>
      <c r="G1356" t="s">
        <v>18987</v>
      </c>
      <c r="H1356">
        <v>1</v>
      </c>
      <c r="I1356">
        <v>1</v>
      </c>
      <c r="K1356">
        <v>1</v>
      </c>
      <c r="L1356" t="s">
        <v>20095</v>
      </c>
      <c r="M1356">
        <v>0</v>
      </c>
    </row>
    <row r="1357" spans="1:13" x14ac:dyDescent="0.3">
      <c r="A1357" t="s">
        <v>22807</v>
      </c>
      <c r="B1357" s="1">
        <v>45331</v>
      </c>
      <c r="C1357">
        <v>12360</v>
      </c>
      <c r="D1357" t="s">
        <v>20093</v>
      </c>
      <c r="E1357" t="s">
        <v>22808</v>
      </c>
      <c r="F1357" s="1">
        <v>45402</v>
      </c>
      <c r="G1357" t="s">
        <v>18522</v>
      </c>
      <c r="H1357">
        <v>0</v>
      </c>
      <c r="I1357">
        <v>0</v>
      </c>
      <c r="J1357">
        <v>71</v>
      </c>
      <c r="K1357">
        <v>0</v>
      </c>
      <c r="L1357" t="s">
        <v>20100</v>
      </c>
      <c r="M1357">
        <v>1</v>
      </c>
    </row>
    <row r="1358" spans="1:13" x14ac:dyDescent="0.3">
      <c r="A1358" t="s">
        <v>22809</v>
      </c>
      <c r="B1358" s="1">
        <v>43969</v>
      </c>
      <c r="C1358">
        <v>16664</v>
      </c>
      <c r="D1358" t="s">
        <v>44</v>
      </c>
      <c r="E1358" t="s">
        <v>22810</v>
      </c>
      <c r="F1358" s="1"/>
      <c r="G1358" t="s">
        <v>15969</v>
      </c>
      <c r="H1358">
        <v>1</v>
      </c>
      <c r="I1358">
        <v>0</v>
      </c>
      <c r="K1358">
        <v>1</v>
      </c>
      <c r="L1358" t="s">
        <v>20100</v>
      </c>
      <c r="M1358">
        <v>0</v>
      </c>
    </row>
    <row r="1359" spans="1:13" x14ac:dyDescent="0.3">
      <c r="A1359" t="s">
        <v>22811</v>
      </c>
      <c r="B1359" s="1">
        <v>44627</v>
      </c>
      <c r="C1359">
        <v>35891</v>
      </c>
      <c r="D1359" t="s">
        <v>20106</v>
      </c>
      <c r="E1359" t="s">
        <v>22812</v>
      </c>
      <c r="F1359" s="1">
        <v>44637</v>
      </c>
      <c r="G1359" t="s">
        <v>509</v>
      </c>
      <c r="H1359">
        <v>0</v>
      </c>
      <c r="I1359">
        <v>0</v>
      </c>
      <c r="J1359">
        <v>10</v>
      </c>
      <c r="K1359">
        <v>0</v>
      </c>
      <c r="L1359" t="s">
        <v>20095</v>
      </c>
      <c r="M1359">
        <v>0</v>
      </c>
    </row>
    <row r="1360" spans="1:13" x14ac:dyDescent="0.3">
      <c r="A1360" t="s">
        <v>22813</v>
      </c>
      <c r="B1360" s="1">
        <v>44293</v>
      </c>
      <c r="C1360">
        <v>1825</v>
      </c>
      <c r="D1360" t="s">
        <v>44</v>
      </c>
      <c r="E1360" t="s">
        <v>22814</v>
      </c>
      <c r="F1360" s="1"/>
      <c r="G1360" t="s">
        <v>8504</v>
      </c>
      <c r="H1360">
        <v>1</v>
      </c>
      <c r="I1360">
        <v>0</v>
      </c>
      <c r="K1360">
        <v>1</v>
      </c>
      <c r="L1360" t="s">
        <v>20138</v>
      </c>
      <c r="M1360">
        <v>0</v>
      </c>
    </row>
    <row r="1361" spans="1:13" x14ac:dyDescent="0.3">
      <c r="A1361" t="s">
        <v>22815</v>
      </c>
      <c r="B1361" s="1">
        <v>44573</v>
      </c>
      <c r="C1361">
        <v>87338</v>
      </c>
      <c r="D1361" t="s">
        <v>20093</v>
      </c>
      <c r="E1361" t="s">
        <v>22816</v>
      </c>
      <c r="F1361" s="1">
        <v>44594</v>
      </c>
      <c r="G1361" t="s">
        <v>16260</v>
      </c>
      <c r="H1361">
        <v>0</v>
      </c>
      <c r="I1361">
        <v>1</v>
      </c>
      <c r="J1361">
        <v>21</v>
      </c>
      <c r="K1361">
        <v>0</v>
      </c>
      <c r="L1361" t="s">
        <v>20095</v>
      </c>
      <c r="M1361">
        <v>1</v>
      </c>
    </row>
    <row r="1362" spans="1:13" x14ac:dyDescent="0.3">
      <c r="A1362" t="s">
        <v>22817</v>
      </c>
      <c r="B1362" s="1">
        <v>44318</v>
      </c>
      <c r="C1362">
        <v>59520</v>
      </c>
      <c r="D1362" t="s">
        <v>44</v>
      </c>
      <c r="E1362" t="s">
        <v>22818</v>
      </c>
      <c r="F1362" s="1">
        <v>44396</v>
      </c>
      <c r="G1362" t="s">
        <v>8895</v>
      </c>
      <c r="H1362">
        <v>0</v>
      </c>
      <c r="I1362">
        <v>1</v>
      </c>
      <c r="J1362">
        <v>78</v>
      </c>
      <c r="K1362">
        <v>0</v>
      </c>
      <c r="L1362" t="s">
        <v>20095</v>
      </c>
      <c r="M1362">
        <v>0</v>
      </c>
    </row>
    <row r="1363" spans="1:13" x14ac:dyDescent="0.3">
      <c r="A1363" t="s">
        <v>22819</v>
      </c>
      <c r="B1363" s="1">
        <v>43851</v>
      </c>
      <c r="C1363">
        <v>62356</v>
      </c>
      <c r="D1363" t="s">
        <v>20106</v>
      </c>
      <c r="E1363" t="s">
        <v>22820</v>
      </c>
      <c r="F1363" s="1"/>
      <c r="G1363" t="s">
        <v>14719</v>
      </c>
      <c r="H1363">
        <v>1</v>
      </c>
      <c r="I1363">
        <v>1</v>
      </c>
      <c r="K1363">
        <v>1</v>
      </c>
      <c r="L1363" t="s">
        <v>20095</v>
      </c>
      <c r="M1363">
        <v>0</v>
      </c>
    </row>
    <row r="1364" spans="1:13" x14ac:dyDescent="0.3">
      <c r="A1364" t="s">
        <v>22821</v>
      </c>
      <c r="B1364" s="1">
        <v>43855</v>
      </c>
      <c r="C1364">
        <v>19869</v>
      </c>
      <c r="D1364" t="s">
        <v>44</v>
      </c>
      <c r="E1364" t="s">
        <v>22822</v>
      </c>
      <c r="F1364" s="1">
        <v>43910</v>
      </c>
      <c r="G1364" t="s">
        <v>7791</v>
      </c>
      <c r="H1364">
        <v>0</v>
      </c>
      <c r="I1364">
        <v>0</v>
      </c>
      <c r="J1364">
        <v>55</v>
      </c>
      <c r="K1364">
        <v>0</v>
      </c>
      <c r="L1364" t="s">
        <v>20100</v>
      </c>
      <c r="M1364">
        <v>0</v>
      </c>
    </row>
    <row r="1365" spans="1:13" x14ac:dyDescent="0.3">
      <c r="A1365" t="s">
        <v>22823</v>
      </c>
      <c r="B1365" s="1">
        <v>45245</v>
      </c>
      <c r="C1365">
        <v>40813</v>
      </c>
      <c r="D1365" t="s">
        <v>44</v>
      </c>
      <c r="E1365" t="s">
        <v>22824</v>
      </c>
      <c r="F1365" s="1">
        <v>45295</v>
      </c>
      <c r="G1365" t="s">
        <v>10920</v>
      </c>
      <c r="H1365">
        <v>0</v>
      </c>
      <c r="I1365">
        <v>0</v>
      </c>
      <c r="J1365">
        <v>50</v>
      </c>
      <c r="K1365">
        <v>0</v>
      </c>
      <c r="L1365" t="s">
        <v>20095</v>
      </c>
      <c r="M1365">
        <v>0</v>
      </c>
    </row>
    <row r="1366" spans="1:13" x14ac:dyDescent="0.3">
      <c r="A1366" t="s">
        <v>22825</v>
      </c>
      <c r="B1366" s="1">
        <v>43935</v>
      </c>
      <c r="C1366">
        <v>21232</v>
      </c>
      <c r="D1366" t="s">
        <v>20093</v>
      </c>
      <c r="E1366" t="s">
        <v>22826</v>
      </c>
      <c r="F1366" s="1">
        <v>44020</v>
      </c>
      <c r="G1366" t="s">
        <v>10158</v>
      </c>
      <c r="H1366">
        <v>0</v>
      </c>
      <c r="I1366">
        <v>0</v>
      </c>
      <c r="J1366">
        <v>85</v>
      </c>
      <c r="K1366">
        <v>0</v>
      </c>
      <c r="L1366" t="s">
        <v>20095</v>
      </c>
      <c r="M1366">
        <v>1</v>
      </c>
    </row>
    <row r="1367" spans="1:13" x14ac:dyDescent="0.3">
      <c r="A1367" t="s">
        <v>22827</v>
      </c>
      <c r="B1367" s="1">
        <v>44853</v>
      </c>
      <c r="C1367">
        <v>3044</v>
      </c>
      <c r="D1367" t="s">
        <v>20093</v>
      </c>
      <c r="E1367" t="s">
        <v>22828</v>
      </c>
      <c r="F1367" s="1">
        <v>44889</v>
      </c>
      <c r="G1367" t="s">
        <v>15093</v>
      </c>
      <c r="H1367">
        <v>0</v>
      </c>
      <c r="I1367">
        <v>0</v>
      </c>
      <c r="J1367">
        <v>36</v>
      </c>
      <c r="K1367">
        <v>0</v>
      </c>
      <c r="L1367" t="s">
        <v>20138</v>
      </c>
      <c r="M1367">
        <v>1</v>
      </c>
    </row>
    <row r="1368" spans="1:13" x14ac:dyDescent="0.3">
      <c r="A1368" t="s">
        <v>22829</v>
      </c>
      <c r="B1368" s="1">
        <v>45635</v>
      </c>
      <c r="C1368">
        <v>25664</v>
      </c>
      <c r="D1368" t="s">
        <v>20106</v>
      </c>
      <c r="E1368" t="s">
        <v>22830</v>
      </c>
      <c r="F1368" s="1">
        <v>45698</v>
      </c>
      <c r="G1368" t="s">
        <v>13444</v>
      </c>
      <c r="H1368">
        <v>0</v>
      </c>
      <c r="I1368">
        <v>0</v>
      </c>
      <c r="J1368">
        <v>63</v>
      </c>
      <c r="K1368">
        <v>0</v>
      </c>
      <c r="L1368" t="s">
        <v>20095</v>
      </c>
      <c r="M1368">
        <v>0</v>
      </c>
    </row>
    <row r="1369" spans="1:13" x14ac:dyDescent="0.3">
      <c r="A1369" t="s">
        <v>22831</v>
      </c>
      <c r="B1369" s="1">
        <v>45438</v>
      </c>
      <c r="C1369">
        <v>49282</v>
      </c>
      <c r="D1369" t="s">
        <v>20106</v>
      </c>
      <c r="E1369" t="s">
        <v>22832</v>
      </c>
      <c r="F1369" s="1">
        <v>45514</v>
      </c>
      <c r="G1369" t="s">
        <v>19607</v>
      </c>
      <c r="H1369">
        <v>0</v>
      </c>
      <c r="I1369">
        <v>0</v>
      </c>
      <c r="J1369">
        <v>76</v>
      </c>
      <c r="K1369">
        <v>0</v>
      </c>
      <c r="L1369" t="s">
        <v>20095</v>
      </c>
      <c r="M1369">
        <v>0</v>
      </c>
    </row>
    <row r="1370" spans="1:13" x14ac:dyDescent="0.3">
      <c r="A1370" t="s">
        <v>22833</v>
      </c>
      <c r="B1370" s="1">
        <v>45628</v>
      </c>
      <c r="C1370">
        <v>51850</v>
      </c>
      <c r="D1370" t="s">
        <v>20093</v>
      </c>
      <c r="E1370" t="s">
        <v>22834</v>
      </c>
      <c r="F1370" s="1">
        <v>45682</v>
      </c>
      <c r="G1370" t="s">
        <v>6416</v>
      </c>
      <c r="H1370">
        <v>0</v>
      </c>
      <c r="I1370">
        <v>1</v>
      </c>
      <c r="J1370">
        <v>54</v>
      </c>
      <c r="K1370">
        <v>0</v>
      </c>
      <c r="L1370" t="s">
        <v>20095</v>
      </c>
      <c r="M1370">
        <v>1</v>
      </c>
    </row>
    <row r="1371" spans="1:13" x14ac:dyDescent="0.3">
      <c r="A1371" t="s">
        <v>22835</v>
      </c>
      <c r="B1371" s="1">
        <v>44551</v>
      </c>
      <c r="C1371">
        <v>73038</v>
      </c>
      <c r="D1371" t="s">
        <v>20106</v>
      </c>
      <c r="E1371" t="s">
        <v>22836</v>
      </c>
      <c r="F1371" s="1">
        <v>44577</v>
      </c>
      <c r="G1371" t="s">
        <v>982</v>
      </c>
      <c r="H1371">
        <v>0</v>
      </c>
      <c r="I1371">
        <v>1</v>
      </c>
      <c r="J1371">
        <v>26</v>
      </c>
      <c r="K1371">
        <v>0</v>
      </c>
      <c r="L1371" t="s">
        <v>20095</v>
      </c>
      <c r="M1371">
        <v>0</v>
      </c>
    </row>
    <row r="1372" spans="1:13" x14ac:dyDescent="0.3">
      <c r="A1372" t="s">
        <v>22837</v>
      </c>
      <c r="B1372" s="1">
        <v>44494</v>
      </c>
      <c r="C1372">
        <v>77483</v>
      </c>
      <c r="D1372" t="s">
        <v>20106</v>
      </c>
      <c r="E1372" t="s">
        <v>22838</v>
      </c>
      <c r="F1372" s="1">
        <v>44560</v>
      </c>
      <c r="G1372" t="s">
        <v>9762</v>
      </c>
      <c r="H1372">
        <v>0</v>
      </c>
      <c r="I1372">
        <v>1</v>
      </c>
      <c r="J1372">
        <v>66</v>
      </c>
      <c r="K1372">
        <v>0</v>
      </c>
      <c r="L1372" t="s">
        <v>20095</v>
      </c>
      <c r="M1372">
        <v>0</v>
      </c>
    </row>
    <row r="1373" spans="1:13" x14ac:dyDescent="0.3">
      <c r="A1373" t="s">
        <v>22839</v>
      </c>
      <c r="B1373" s="1">
        <v>43940</v>
      </c>
      <c r="C1373">
        <v>22831</v>
      </c>
      <c r="D1373" t="s">
        <v>20106</v>
      </c>
      <c r="E1373" t="s">
        <v>22840</v>
      </c>
      <c r="F1373" s="1">
        <v>44030</v>
      </c>
      <c r="G1373" t="s">
        <v>9891</v>
      </c>
      <c r="H1373">
        <v>0</v>
      </c>
      <c r="I1373">
        <v>0</v>
      </c>
      <c r="J1373">
        <v>90</v>
      </c>
      <c r="K1373">
        <v>0</v>
      </c>
      <c r="L1373" t="s">
        <v>20095</v>
      </c>
      <c r="M1373">
        <v>0</v>
      </c>
    </row>
    <row r="1374" spans="1:13" x14ac:dyDescent="0.3">
      <c r="A1374" t="s">
        <v>22841</v>
      </c>
      <c r="B1374" s="1">
        <v>44224</v>
      </c>
      <c r="C1374">
        <v>82118</v>
      </c>
      <c r="D1374" t="s">
        <v>20106</v>
      </c>
      <c r="E1374" t="s">
        <v>22842</v>
      </c>
      <c r="F1374" s="1">
        <v>44279</v>
      </c>
      <c r="G1374" t="s">
        <v>11659</v>
      </c>
      <c r="H1374">
        <v>0</v>
      </c>
      <c r="I1374">
        <v>1</v>
      </c>
      <c r="J1374">
        <v>55</v>
      </c>
      <c r="K1374">
        <v>0</v>
      </c>
      <c r="L1374" t="s">
        <v>20095</v>
      </c>
      <c r="M1374">
        <v>0</v>
      </c>
    </row>
    <row r="1375" spans="1:13" x14ac:dyDescent="0.3">
      <c r="A1375" t="s">
        <v>22843</v>
      </c>
      <c r="B1375" s="1">
        <v>44737</v>
      </c>
      <c r="C1375">
        <v>86016</v>
      </c>
      <c r="D1375" t="s">
        <v>44</v>
      </c>
      <c r="E1375" t="s">
        <v>22844</v>
      </c>
      <c r="F1375" s="1"/>
      <c r="G1375" t="s">
        <v>4583</v>
      </c>
      <c r="H1375">
        <v>1</v>
      </c>
      <c r="I1375">
        <v>1</v>
      </c>
      <c r="K1375">
        <v>1</v>
      </c>
      <c r="L1375" t="s">
        <v>20095</v>
      </c>
      <c r="M1375">
        <v>0</v>
      </c>
    </row>
    <row r="1376" spans="1:13" x14ac:dyDescent="0.3">
      <c r="A1376" t="s">
        <v>22845</v>
      </c>
      <c r="B1376" s="1">
        <v>44383</v>
      </c>
      <c r="C1376">
        <v>62966</v>
      </c>
      <c r="D1376" t="s">
        <v>20106</v>
      </c>
      <c r="E1376" t="s">
        <v>22846</v>
      </c>
      <c r="F1376" s="1">
        <v>44457</v>
      </c>
      <c r="G1376" t="s">
        <v>15378</v>
      </c>
      <c r="H1376">
        <v>0</v>
      </c>
      <c r="I1376">
        <v>1</v>
      </c>
      <c r="J1376">
        <v>74</v>
      </c>
      <c r="K1376">
        <v>0</v>
      </c>
      <c r="L1376" t="s">
        <v>20095</v>
      </c>
      <c r="M1376">
        <v>0</v>
      </c>
    </row>
    <row r="1377" spans="1:13" x14ac:dyDescent="0.3">
      <c r="A1377" t="s">
        <v>22847</v>
      </c>
      <c r="B1377" s="1">
        <v>45412</v>
      </c>
      <c r="C1377">
        <v>99974</v>
      </c>
      <c r="D1377" t="s">
        <v>20106</v>
      </c>
      <c r="E1377" t="s">
        <v>22848</v>
      </c>
      <c r="F1377" s="1">
        <v>45453</v>
      </c>
      <c r="G1377" t="s">
        <v>4535</v>
      </c>
      <c r="H1377">
        <v>0</v>
      </c>
      <c r="I1377">
        <v>1</v>
      </c>
      <c r="J1377">
        <v>41</v>
      </c>
      <c r="K1377">
        <v>0</v>
      </c>
      <c r="L1377" t="s">
        <v>20095</v>
      </c>
      <c r="M1377">
        <v>0</v>
      </c>
    </row>
    <row r="1378" spans="1:13" x14ac:dyDescent="0.3">
      <c r="A1378" t="s">
        <v>22849</v>
      </c>
      <c r="B1378" s="1">
        <v>44865</v>
      </c>
      <c r="C1378">
        <v>19179</v>
      </c>
      <c r="D1378" t="s">
        <v>20106</v>
      </c>
      <c r="E1378" t="s">
        <v>22850</v>
      </c>
      <c r="F1378" s="1"/>
      <c r="G1378" t="s">
        <v>7704</v>
      </c>
      <c r="H1378">
        <v>1</v>
      </c>
      <c r="I1378">
        <v>0</v>
      </c>
      <c r="K1378">
        <v>1</v>
      </c>
      <c r="L1378" t="s">
        <v>20100</v>
      </c>
      <c r="M1378">
        <v>0</v>
      </c>
    </row>
    <row r="1379" spans="1:13" x14ac:dyDescent="0.3">
      <c r="A1379" t="s">
        <v>22851</v>
      </c>
      <c r="B1379" s="1">
        <v>45393</v>
      </c>
      <c r="C1379">
        <v>53416</v>
      </c>
      <c r="D1379" t="s">
        <v>44</v>
      </c>
      <c r="E1379" t="s">
        <v>22852</v>
      </c>
      <c r="F1379" s="1"/>
      <c r="G1379" t="s">
        <v>1635</v>
      </c>
      <c r="H1379">
        <v>1</v>
      </c>
      <c r="I1379">
        <v>1</v>
      </c>
      <c r="K1379">
        <v>1</v>
      </c>
      <c r="L1379" t="s">
        <v>20095</v>
      </c>
      <c r="M1379">
        <v>0</v>
      </c>
    </row>
    <row r="1380" spans="1:13" x14ac:dyDescent="0.3">
      <c r="A1380" t="s">
        <v>22853</v>
      </c>
      <c r="B1380" s="1">
        <v>43843</v>
      </c>
      <c r="C1380">
        <v>1918</v>
      </c>
      <c r="D1380" t="s">
        <v>20106</v>
      </c>
      <c r="E1380" t="s">
        <v>22854</v>
      </c>
      <c r="F1380" s="1">
        <v>43899</v>
      </c>
      <c r="G1380" t="s">
        <v>11892</v>
      </c>
      <c r="H1380">
        <v>0</v>
      </c>
      <c r="I1380">
        <v>0</v>
      </c>
      <c r="J1380">
        <v>56</v>
      </c>
      <c r="K1380">
        <v>0</v>
      </c>
      <c r="L1380" t="s">
        <v>20138</v>
      </c>
      <c r="M1380">
        <v>0</v>
      </c>
    </row>
    <row r="1381" spans="1:13" x14ac:dyDescent="0.3">
      <c r="A1381" t="s">
        <v>22855</v>
      </c>
      <c r="B1381" s="1">
        <v>44094</v>
      </c>
      <c r="C1381">
        <v>85038</v>
      </c>
      <c r="D1381" t="s">
        <v>20106</v>
      </c>
      <c r="E1381" t="s">
        <v>22856</v>
      </c>
      <c r="F1381" s="1"/>
      <c r="G1381" t="s">
        <v>12489</v>
      </c>
      <c r="H1381">
        <v>1</v>
      </c>
      <c r="I1381">
        <v>1</v>
      </c>
      <c r="K1381">
        <v>1</v>
      </c>
      <c r="L1381" t="s">
        <v>20095</v>
      </c>
      <c r="M1381">
        <v>0</v>
      </c>
    </row>
    <row r="1382" spans="1:13" x14ac:dyDescent="0.3">
      <c r="A1382" t="s">
        <v>22857</v>
      </c>
      <c r="B1382" s="1">
        <v>45492</v>
      </c>
      <c r="C1382">
        <v>92004</v>
      </c>
      <c r="D1382" t="s">
        <v>20106</v>
      </c>
      <c r="E1382" t="s">
        <v>22858</v>
      </c>
      <c r="F1382" s="1"/>
      <c r="G1382" t="s">
        <v>8685</v>
      </c>
      <c r="H1382">
        <v>1</v>
      </c>
      <c r="I1382">
        <v>1</v>
      </c>
      <c r="K1382">
        <v>1</v>
      </c>
      <c r="L1382" t="s">
        <v>20095</v>
      </c>
      <c r="M1382">
        <v>0</v>
      </c>
    </row>
    <row r="1383" spans="1:13" x14ac:dyDescent="0.3">
      <c r="A1383" t="s">
        <v>22859</v>
      </c>
      <c r="B1383" s="1">
        <v>44525</v>
      </c>
      <c r="C1383">
        <v>90406</v>
      </c>
      <c r="D1383" t="s">
        <v>44</v>
      </c>
      <c r="E1383" t="s">
        <v>22860</v>
      </c>
      <c r="F1383" s="1"/>
      <c r="G1383" t="s">
        <v>19209</v>
      </c>
      <c r="H1383">
        <v>1</v>
      </c>
      <c r="I1383">
        <v>1</v>
      </c>
      <c r="K1383">
        <v>1</v>
      </c>
      <c r="L1383" t="s">
        <v>20095</v>
      </c>
      <c r="M1383">
        <v>0</v>
      </c>
    </row>
    <row r="1384" spans="1:13" x14ac:dyDescent="0.3">
      <c r="A1384" t="s">
        <v>22861</v>
      </c>
      <c r="B1384" s="1">
        <v>45526</v>
      </c>
      <c r="C1384">
        <v>6627</v>
      </c>
      <c r="D1384" t="s">
        <v>44</v>
      </c>
      <c r="E1384" t="s">
        <v>22862</v>
      </c>
      <c r="F1384" s="1">
        <v>45565</v>
      </c>
      <c r="G1384" t="s">
        <v>16958</v>
      </c>
      <c r="H1384">
        <v>0</v>
      </c>
      <c r="I1384">
        <v>0</v>
      </c>
      <c r="J1384">
        <v>39</v>
      </c>
      <c r="K1384">
        <v>0</v>
      </c>
      <c r="L1384" t="s">
        <v>20100</v>
      </c>
      <c r="M1384">
        <v>0</v>
      </c>
    </row>
    <row r="1385" spans="1:13" x14ac:dyDescent="0.3">
      <c r="A1385" t="s">
        <v>22863</v>
      </c>
      <c r="B1385" s="1">
        <v>43911</v>
      </c>
      <c r="C1385">
        <v>53769</v>
      </c>
      <c r="D1385" t="s">
        <v>20093</v>
      </c>
      <c r="E1385" t="s">
        <v>22864</v>
      </c>
      <c r="F1385" s="1">
        <v>43973</v>
      </c>
      <c r="G1385" t="s">
        <v>12433</v>
      </c>
      <c r="H1385">
        <v>0</v>
      </c>
      <c r="I1385">
        <v>1</v>
      </c>
      <c r="J1385">
        <v>62</v>
      </c>
      <c r="K1385">
        <v>0</v>
      </c>
      <c r="L1385" t="s">
        <v>20095</v>
      </c>
      <c r="M1385">
        <v>1</v>
      </c>
    </row>
    <row r="1386" spans="1:13" x14ac:dyDescent="0.3">
      <c r="A1386" t="s">
        <v>22865</v>
      </c>
      <c r="B1386" s="1">
        <v>45132</v>
      </c>
      <c r="C1386">
        <v>61873</v>
      </c>
      <c r="D1386" t="s">
        <v>20106</v>
      </c>
      <c r="E1386" t="s">
        <v>22866</v>
      </c>
      <c r="F1386" s="1"/>
      <c r="G1386" t="s">
        <v>6119</v>
      </c>
      <c r="H1386">
        <v>1</v>
      </c>
      <c r="I1386">
        <v>1</v>
      </c>
      <c r="K1386">
        <v>1</v>
      </c>
      <c r="L1386" t="s">
        <v>20095</v>
      </c>
      <c r="M1386">
        <v>0</v>
      </c>
    </row>
    <row r="1387" spans="1:13" x14ac:dyDescent="0.3">
      <c r="A1387" t="s">
        <v>22867</v>
      </c>
      <c r="B1387" s="1">
        <v>44453</v>
      </c>
      <c r="C1387">
        <v>72299</v>
      </c>
      <c r="D1387" t="s">
        <v>44</v>
      </c>
      <c r="E1387" t="s">
        <v>22868</v>
      </c>
      <c r="F1387" s="1">
        <v>44471</v>
      </c>
      <c r="G1387" t="s">
        <v>17314</v>
      </c>
      <c r="H1387">
        <v>0</v>
      </c>
      <c r="I1387">
        <v>1</v>
      </c>
      <c r="J1387">
        <v>18</v>
      </c>
      <c r="K1387">
        <v>0</v>
      </c>
      <c r="L1387" t="s">
        <v>20095</v>
      </c>
      <c r="M1387">
        <v>0</v>
      </c>
    </row>
    <row r="1388" spans="1:13" x14ac:dyDescent="0.3">
      <c r="A1388" t="s">
        <v>22869</v>
      </c>
      <c r="B1388" s="1">
        <v>43854</v>
      </c>
      <c r="C1388">
        <v>96345</v>
      </c>
      <c r="D1388" t="s">
        <v>44</v>
      </c>
      <c r="E1388" t="s">
        <v>22870</v>
      </c>
      <c r="F1388" s="1"/>
      <c r="G1388" t="s">
        <v>18895</v>
      </c>
      <c r="H1388">
        <v>1</v>
      </c>
      <c r="I1388">
        <v>1</v>
      </c>
      <c r="K1388">
        <v>1</v>
      </c>
      <c r="L1388" t="s">
        <v>20095</v>
      </c>
      <c r="M1388">
        <v>0</v>
      </c>
    </row>
    <row r="1389" spans="1:13" x14ac:dyDescent="0.3">
      <c r="A1389" t="s">
        <v>22871</v>
      </c>
      <c r="B1389" s="1">
        <v>44389</v>
      </c>
      <c r="C1389">
        <v>80281</v>
      </c>
      <c r="D1389" t="s">
        <v>20106</v>
      </c>
      <c r="E1389" t="s">
        <v>22872</v>
      </c>
      <c r="F1389" s="1">
        <v>44454</v>
      </c>
      <c r="G1389" t="s">
        <v>3553</v>
      </c>
      <c r="H1389">
        <v>0</v>
      </c>
      <c r="I1389">
        <v>1</v>
      </c>
      <c r="J1389">
        <v>65</v>
      </c>
      <c r="K1389">
        <v>0</v>
      </c>
      <c r="L1389" t="s">
        <v>20095</v>
      </c>
      <c r="M1389">
        <v>0</v>
      </c>
    </row>
    <row r="1390" spans="1:13" x14ac:dyDescent="0.3">
      <c r="A1390" t="s">
        <v>22873</v>
      </c>
      <c r="B1390" s="1">
        <v>45059</v>
      </c>
      <c r="C1390">
        <v>1108</v>
      </c>
      <c r="D1390" t="s">
        <v>44</v>
      </c>
      <c r="E1390" t="s">
        <v>22874</v>
      </c>
      <c r="F1390" s="1"/>
      <c r="G1390" t="s">
        <v>19416</v>
      </c>
      <c r="H1390">
        <v>1</v>
      </c>
      <c r="I1390">
        <v>0</v>
      </c>
      <c r="K1390">
        <v>1</v>
      </c>
      <c r="L1390" t="s">
        <v>20138</v>
      </c>
      <c r="M1390">
        <v>0</v>
      </c>
    </row>
    <row r="1391" spans="1:13" x14ac:dyDescent="0.3">
      <c r="A1391" t="s">
        <v>22875</v>
      </c>
      <c r="B1391" s="1">
        <v>45412</v>
      </c>
      <c r="C1391">
        <v>37467</v>
      </c>
      <c r="D1391" t="s">
        <v>44</v>
      </c>
      <c r="E1391" t="s">
        <v>22876</v>
      </c>
      <c r="F1391" s="1"/>
      <c r="G1391" t="s">
        <v>2543</v>
      </c>
      <c r="H1391">
        <v>1</v>
      </c>
      <c r="I1391">
        <v>0</v>
      </c>
      <c r="K1391">
        <v>1</v>
      </c>
      <c r="L1391" t="s">
        <v>20095</v>
      </c>
      <c r="M1391">
        <v>0</v>
      </c>
    </row>
    <row r="1392" spans="1:13" x14ac:dyDescent="0.3">
      <c r="A1392" t="s">
        <v>22877</v>
      </c>
      <c r="B1392" s="1">
        <v>44933</v>
      </c>
      <c r="C1392">
        <v>45319</v>
      </c>
      <c r="D1392" t="s">
        <v>20093</v>
      </c>
      <c r="E1392" t="s">
        <v>22878</v>
      </c>
      <c r="F1392" s="1"/>
      <c r="G1392" t="s">
        <v>10553</v>
      </c>
      <c r="H1392">
        <v>1</v>
      </c>
      <c r="I1392">
        <v>0</v>
      </c>
      <c r="K1392">
        <v>1</v>
      </c>
      <c r="L1392" t="s">
        <v>20095</v>
      </c>
      <c r="M1392">
        <v>1</v>
      </c>
    </row>
    <row r="1393" spans="1:13" x14ac:dyDescent="0.3">
      <c r="A1393" t="s">
        <v>22879</v>
      </c>
      <c r="B1393" s="1">
        <v>45214</v>
      </c>
      <c r="C1393">
        <v>31511</v>
      </c>
      <c r="D1393" t="s">
        <v>20093</v>
      </c>
      <c r="E1393" t="s">
        <v>22880</v>
      </c>
      <c r="F1393" s="1">
        <v>45284</v>
      </c>
      <c r="G1393" t="s">
        <v>16389</v>
      </c>
      <c r="H1393">
        <v>0</v>
      </c>
      <c r="I1393">
        <v>0</v>
      </c>
      <c r="J1393">
        <v>70</v>
      </c>
      <c r="K1393">
        <v>0</v>
      </c>
      <c r="L1393" t="s">
        <v>20095</v>
      </c>
      <c r="M1393">
        <v>1</v>
      </c>
    </row>
    <row r="1394" spans="1:13" x14ac:dyDescent="0.3">
      <c r="A1394" t="s">
        <v>22881</v>
      </c>
      <c r="B1394" s="1">
        <v>45109</v>
      </c>
      <c r="C1394">
        <v>39608</v>
      </c>
      <c r="D1394" t="s">
        <v>20106</v>
      </c>
      <c r="E1394" t="s">
        <v>22882</v>
      </c>
      <c r="F1394" s="1">
        <v>45122</v>
      </c>
      <c r="G1394" t="s">
        <v>8188</v>
      </c>
      <c r="H1394">
        <v>0</v>
      </c>
      <c r="I1394">
        <v>0</v>
      </c>
      <c r="J1394">
        <v>13</v>
      </c>
      <c r="K1394">
        <v>0</v>
      </c>
      <c r="L1394" t="s">
        <v>20095</v>
      </c>
      <c r="M1394">
        <v>0</v>
      </c>
    </row>
    <row r="1395" spans="1:13" x14ac:dyDescent="0.3">
      <c r="A1395" t="s">
        <v>22883</v>
      </c>
      <c r="B1395" s="1">
        <v>44133</v>
      </c>
      <c r="C1395">
        <v>38250</v>
      </c>
      <c r="D1395" t="s">
        <v>44</v>
      </c>
      <c r="E1395" t="s">
        <v>22884</v>
      </c>
      <c r="F1395" s="1"/>
      <c r="G1395" t="s">
        <v>7678</v>
      </c>
      <c r="H1395">
        <v>1</v>
      </c>
      <c r="I1395">
        <v>0</v>
      </c>
      <c r="K1395">
        <v>1</v>
      </c>
      <c r="L1395" t="s">
        <v>20095</v>
      </c>
      <c r="M1395">
        <v>0</v>
      </c>
    </row>
    <row r="1396" spans="1:13" x14ac:dyDescent="0.3">
      <c r="A1396" t="s">
        <v>22885</v>
      </c>
      <c r="B1396" s="1">
        <v>45283</v>
      </c>
      <c r="C1396">
        <v>90469</v>
      </c>
      <c r="D1396" t="s">
        <v>20093</v>
      </c>
      <c r="E1396" t="s">
        <v>22886</v>
      </c>
      <c r="F1396" s="1"/>
      <c r="G1396" t="s">
        <v>774</v>
      </c>
      <c r="H1396">
        <v>1</v>
      </c>
      <c r="I1396">
        <v>1</v>
      </c>
      <c r="K1396">
        <v>1</v>
      </c>
      <c r="L1396" t="s">
        <v>20095</v>
      </c>
      <c r="M1396">
        <v>1</v>
      </c>
    </row>
    <row r="1397" spans="1:13" x14ac:dyDescent="0.3">
      <c r="A1397" t="s">
        <v>22887</v>
      </c>
      <c r="B1397" s="1">
        <v>44770</v>
      </c>
      <c r="C1397">
        <v>9088</v>
      </c>
      <c r="D1397" t="s">
        <v>44</v>
      </c>
      <c r="E1397" t="s">
        <v>22888</v>
      </c>
      <c r="F1397" s="1">
        <v>44812</v>
      </c>
      <c r="G1397" t="s">
        <v>11157</v>
      </c>
      <c r="H1397">
        <v>0</v>
      </c>
      <c r="I1397">
        <v>0</v>
      </c>
      <c r="J1397">
        <v>42</v>
      </c>
      <c r="K1397">
        <v>0</v>
      </c>
      <c r="L1397" t="s">
        <v>20100</v>
      </c>
      <c r="M1397">
        <v>0</v>
      </c>
    </row>
    <row r="1398" spans="1:13" x14ac:dyDescent="0.3">
      <c r="A1398" t="s">
        <v>22889</v>
      </c>
      <c r="B1398" s="1">
        <v>44091</v>
      </c>
      <c r="C1398">
        <v>65633</v>
      </c>
      <c r="D1398" t="s">
        <v>44</v>
      </c>
      <c r="E1398" t="s">
        <v>22890</v>
      </c>
      <c r="F1398" s="1">
        <v>44107</v>
      </c>
      <c r="G1398" t="s">
        <v>19689</v>
      </c>
      <c r="H1398">
        <v>0</v>
      </c>
      <c r="I1398">
        <v>1</v>
      </c>
      <c r="J1398">
        <v>16</v>
      </c>
      <c r="K1398">
        <v>0</v>
      </c>
      <c r="L1398" t="s">
        <v>20095</v>
      </c>
      <c r="M1398">
        <v>0</v>
      </c>
    </row>
    <row r="1399" spans="1:13" x14ac:dyDescent="0.3">
      <c r="A1399" t="s">
        <v>22891</v>
      </c>
      <c r="B1399" s="1">
        <v>44936</v>
      </c>
      <c r="C1399">
        <v>37358</v>
      </c>
      <c r="D1399" t="s">
        <v>44</v>
      </c>
      <c r="E1399" t="s">
        <v>22892</v>
      </c>
      <c r="F1399" s="1"/>
      <c r="G1399" t="s">
        <v>7825</v>
      </c>
      <c r="H1399">
        <v>1</v>
      </c>
      <c r="I1399">
        <v>0</v>
      </c>
      <c r="K1399">
        <v>1</v>
      </c>
      <c r="L1399" t="s">
        <v>20095</v>
      </c>
      <c r="M1399">
        <v>0</v>
      </c>
    </row>
    <row r="1400" spans="1:13" x14ac:dyDescent="0.3">
      <c r="A1400" t="s">
        <v>22893</v>
      </c>
      <c r="B1400" s="1">
        <v>45212</v>
      </c>
      <c r="C1400">
        <v>62547</v>
      </c>
      <c r="D1400" t="s">
        <v>44</v>
      </c>
      <c r="E1400" t="s">
        <v>22894</v>
      </c>
      <c r="F1400" s="1">
        <v>45222</v>
      </c>
      <c r="G1400" t="s">
        <v>10582</v>
      </c>
      <c r="H1400">
        <v>0</v>
      </c>
      <c r="I1400">
        <v>1</v>
      </c>
      <c r="J1400">
        <v>10</v>
      </c>
      <c r="K1400">
        <v>0</v>
      </c>
      <c r="L1400" t="s">
        <v>20095</v>
      </c>
      <c r="M1400">
        <v>0</v>
      </c>
    </row>
    <row r="1401" spans="1:13" x14ac:dyDescent="0.3">
      <c r="A1401" t="s">
        <v>22895</v>
      </c>
      <c r="B1401" s="1">
        <v>45155</v>
      </c>
      <c r="C1401">
        <v>36719</v>
      </c>
      <c r="D1401" t="s">
        <v>20093</v>
      </c>
      <c r="E1401" t="s">
        <v>22896</v>
      </c>
      <c r="F1401" s="1">
        <v>45194</v>
      </c>
      <c r="G1401" t="s">
        <v>4906</v>
      </c>
      <c r="H1401">
        <v>0</v>
      </c>
      <c r="I1401">
        <v>0</v>
      </c>
      <c r="J1401">
        <v>39</v>
      </c>
      <c r="K1401">
        <v>0</v>
      </c>
      <c r="L1401" t="s">
        <v>20095</v>
      </c>
      <c r="M1401">
        <v>1</v>
      </c>
    </row>
    <row r="1402" spans="1:13" x14ac:dyDescent="0.3">
      <c r="A1402" t="s">
        <v>22897</v>
      </c>
      <c r="B1402" s="1">
        <v>44258</v>
      </c>
      <c r="C1402">
        <v>89775</v>
      </c>
      <c r="D1402" t="s">
        <v>44</v>
      </c>
      <c r="E1402" t="s">
        <v>22898</v>
      </c>
      <c r="F1402" s="1">
        <v>44299</v>
      </c>
      <c r="G1402" t="s">
        <v>8886</v>
      </c>
      <c r="H1402">
        <v>0</v>
      </c>
      <c r="I1402">
        <v>1</v>
      </c>
      <c r="J1402">
        <v>41</v>
      </c>
      <c r="K1402">
        <v>0</v>
      </c>
      <c r="L1402" t="s">
        <v>20095</v>
      </c>
      <c r="M1402">
        <v>0</v>
      </c>
    </row>
    <row r="1403" spans="1:13" x14ac:dyDescent="0.3">
      <c r="A1403" t="s">
        <v>22899</v>
      </c>
      <c r="B1403" s="1">
        <v>45091</v>
      </c>
      <c r="C1403">
        <v>29041</v>
      </c>
      <c r="D1403" t="s">
        <v>44</v>
      </c>
      <c r="E1403" t="s">
        <v>22900</v>
      </c>
      <c r="F1403" s="1">
        <v>45113</v>
      </c>
      <c r="G1403" t="s">
        <v>374</v>
      </c>
      <c r="H1403">
        <v>0</v>
      </c>
      <c r="I1403">
        <v>0</v>
      </c>
      <c r="J1403">
        <v>22</v>
      </c>
      <c r="K1403">
        <v>0</v>
      </c>
      <c r="L1403" t="s">
        <v>20095</v>
      </c>
      <c r="M1403">
        <v>0</v>
      </c>
    </row>
    <row r="1404" spans="1:13" x14ac:dyDescent="0.3">
      <c r="A1404" t="s">
        <v>22901</v>
      </c>
      <c r="B1404" s="1">
        <v>44066</v>
      </c>
      <c r="C1404">
        <v>25873</v>
      </c>
      <c r="D1404" t="s">
        <v>44</v>
      </c>
      <c r="E1404" t="s">
        <v>22902</v>
      </c>
      <c r="F1404" s="1">
        <v>44091</v>
      </c>
      <c r="G1404" t="s">
        <v>11873</v>
      </c>
      <c r="H1404">
        <v>0</v>
      </c>
      <c r="I1404">
        <v>0</v>
      </c>
      <c r="J1404">
        <v>25</v>
      </c>
      <c r="K1404">
        <v>0</v>
      </c>
      <c r="L1404" t="s">
        <v>20095</v>
      </c>
      <c r="M1404">
        <v>0</v>
      </c>
    </row>
    <row r="1405" spans="1:13" x14ac:dyDescent="0.3">
      <c r="A1405" t="s">
        <v>22903</v>
      </c>
      <c r="B1405" s="1">
        <v>44235</v>
      </c>
      <c r="C1405">
        <v>78350</v>
      </c>
      <c r="D1405" t="s">
        <v>44</v>
      </c>
      <c r="E1405" t="s">
        <v>22904</v>
      </c>
      <c r="F1405" s="1">
        <v>44251</v>
      </c>
      <c r="G1405" t="s">
        <v>19209</v>
      </c>
      <c r="H1405">
        <v>0</v>
      </c>
      <c r="I1405">
        <v>1</v>
      </c>
      <c r="J1405">
        <v>16</v>
      </c>
      <c r="K1405">
        <v>0</v>
      </c>
      <c r="L1405" t="s">
        <v>20095</v>
      </c>
      <c r="M1405">
        <v>0</v>
      </c>
    </row>
    <row r="1406" spans="1:13" x14ac:dyDescent="0.3">
      <c r="A1406" t="s">
        <v>22905</v>
      </c>
      <c r="B1406" s="1">
        <v>44836</v>
      </c>
      <c r="C1406">
        <v>33280</v>
      </c>
      <c r="D1406" t="s">
        <v>20093</v>
      </c>
      <c r="E1406" t="s">
        <v>22906</v>
      </c>
      <c r="F1406" s="1">
        <v>44902</v>
      </c>
      <c r="G1406" t="s">
        <v>18655</v>
      </c>
      <c r="H1406">
        <v>0</v>
      </c>
      <c r="I1406">
        <v>0</v>
      </c>
      <c r="J1406">
        <v>66</v>
      </c>
      <c r="K1406">
        <v>0</v>
      </c>
      <c r="L1406" t="s">
        <v>20095</v>
      </c>
      <c r="M1406">
        <v>1</v>
      </c>
    </row>
    <row r="1407" spans="1:13" x14ac:dyDescent="0.3">
      <c r="A1407" t="s">
        <v>22907</v>
      </c>
      <c r="B1407" s="1">
        <v>44216</v>
      </c>
      <c r="C1407">
        <v>92852</v>
      </c>
      <c r="D1407" t="s">
        <v>20093</v>
      </c>
      <c r="E1407" t="s">
        <v>22908</v>
      </c>
      <c r="F1407" s="1">
        <v>44243</v>
      </c>
      <c r="G1407" t="s">
        <v>6519</v>
      </c>
      <c r="H1407">
        <v>0</v>
      </c>
      <c r="I1407">
        <v>1</v>
      </c>
      <c r="J1407">
        <v>27</v>
      </c>
      <c r="K1407">
        <v>0</v>
      </c>
      <c r="L1407" t="s">
        <v>20095</v>
      </c>
      <c r="M1407">
        <v>1</v>
      </c>
    </row>
    <row r="1408" spans="1:13" x14ac:dyDescent="0.3">
      <c r="A1408" t="s">
        <v>22909</v>
      </c>
      <c r="B1408" s="1">
        <v>45099</v>
      </c>
      <c r="C1408">
        <v>75206</v>
      </c>
      <c r="D1408" t="s">
        <v>20106</v>
      </c>
      <c r="E1408" t="s">
        <v>22910</v>
      </c>
      <c r="F1408" s="1">
        <v>45158</v>
      </c>
      <c r="G1408" t="s">
        <v>13869</v>
      </c>
      <c r="H1408">
        <v>0</v>
      </c>
      <c r="I1408">
        <v>1</v>
      </c>
      <c r="J1408">
        <v>59</v>
      </c>
      <c r="K1408">
        <v>0</v>
      </c>
      <c r="L1408" t="s">
        <v>20095</v>
      </c>
      <c r="M1408">
        <v>0</v>
      </c>
    </row>
    <row r="1409" spans="1:13" x14ac:dyDescent="0.3">
      <c r="A1409" t="s">
        <v>22911</v>
      </c>
      <c r="B1409" s="1">
        <v>44629</v>
      </c>
      <c r="C1409">
        <v>7610</v>
      </c>
      <c r="D1409" t="s">
        <v>44</v>
      </c>
      <c r="E1409" t="s">
        <v>22912</v>
      </c>
      <c r="F1409" s="1">
        <v>44691</v>
      </c>
      <c r="G1409" t="s">
        <v>19382</v>
      </c>
      <c r="H1409">
        <v>0</v>
      </c>
      <c r="I1409">
        <v>0</v>
      </c>
      <c r="J1409">
        <v>62</v>
      </c>
      <c r="K1409">
        <v>0</v>
      </c>
      <c r="L1409" t="s">
        <v>20100</v>
      </c>
      <c r="M1409">
        <v>0</v>
      </c>
    </row>
    <row r="1410" spans="1:13" x14ac:dyDescent="0.3">
      <c r="A1410" t="s">
        <v>22913</v>
      </c>
      <c r="B1410" s="1">
        <v>44238</v>
      </c>
      <c r="C1410">
        <v>44522</v>
      </c>
      <c r="D1410" t="s">
        <v>20093</v>
      </c>
      <c r="E1410" t="s">
        <v>22914</v>
      </c>
      <c r="F1410" s="1"/>
      <c r="G1410" t="s">
        <v>589</v>
      </c>
      <c r="H1410">
        <v>1</v>
      </c>
      <c r="I1410">
        <v>0</v>
      </c>
      <c r="K1410">
        <v>1</v>
      </c>
      <c r="L1410" t="s">
        <v>20095</v>
      </c>
      <c r="M1410">
        <v>1</v>
      </c>
    </row>
    <row r="1411" spans="1:13" x14ac:dyDescent="0.3">
      <c r="A1411" t="s">
        <v>22915</v>
      </c>
      <c r="B1411" s="1">
        <v>44661</v>
      </c>
      <c r="C1411">
        <v>42053</v>
      </c>
      <c r="D1411" t="s">
        <v>20093</v>
      </c>
      <c r="E1411" t="s">
        <v>22916</v>
      </c>
      <c r="F1411" s="1"/>
      <c r="G1411" t="s">
        <v>19609</v>
      </c>
      <c r="H1411">
        <v>1</v>
      </c>
      <c r="I1411">
        <v>0</v>
      </c>
      <c r="K1411">
        <v>1</v>
      </c>
      <c r="L1411" t="s">
        <v>20095</v>
      </c>
      <c r="M1411">
        <v>1</v>
      </c>
    </row>
    <row r="1412" spans="1:13" x14ac:dyDescent="0.3">
      <c r="A1412" t="s">
        <v>22917</v>
      </c>
      <c r="B1412" s="1">
        <v>43992</v>
      </c>
      <c r="C1412">
        <v>99278</v>
      </c>
      <c r="D1412" t="s">
        <v>20106</v>
      </c>
      <c r="E1412" t="s">
        <v>22918</v>
      </c>
      <c r="F1412" s="1">
        <v>44009</v>
      </c>
      <c r="G1412" t="s">
        <v>19934</v>
      </c>
      <c r="H1412">
        <v>0</v>
      </c>
      <c r="I1412">
        <v>1</v>
      </c>
      <c r="J1412">
        <v>17</v>
      </c>
      <c r="K1412">
        <v>0</v>
      </c>
      <c r="L1412" t="s">
        <v>20095</v>
      </c>
      <c r="M1412">
        <v>0</v>
      </c>
    </row>
    <row r="1413" spans="1:13" x14ac:dyDescent="0.3">
      <c r="A1413" t="s">
        <v>22919</v>
      </c>
      <c r="B1413" s="1">
        <v>44354</v>
      </c>
      <c r="C1413">
        <v>53045</v>
      </c>
      <c r="D1413" t="s">
        <v>20093</v>
      </c>
      <c r="E1413" t="s">
        <v>22920</v>
      </c>
      <c r="F1413" s="1">
        <v>44411</v>
      </c>
      <c r="G1413" t="s">
        <v>11294</v>
      </c>
      <c r="H1413">
        <v>0</v>
      </c>
      <c r="I1413">
        <v>1</v>
      </c>
      <c r="J1413">
        <v>57</v>
      </c>
      <c r="K1413">
        <v>0</v>
      </c>
      <c r="L1413" t="s">
        <v>20095</v>
      </c>
      <c r="M1413">
        <v>1</v>
      </c>
    </row>
    <row r="1414" spans="1:13" x14ac:dyDescent="0.3">
      <c r="A1414" t="s">
        <v>22921</v>
      </c>
      <c r="B1414" s="1">
        <v>44675</v>
      </c>
      <c r="C1414">
        <v>69794</v>
      </c>
      <c r="D1414" t="s">
        <v>20106</v>
      </c>
      <c r="E1414" t="s">
        <v>22922</v>
      </c>
      <c r="F1414" s="1"/>
      <c r="G1414" t="s">
        <v>10789</v>
      </c>
      <c r="H1414">
        <v>1</v>
      </c>
      <c r="I1414">
        <v>1</v>
      </c>
      <c r="K1414">
        <v>1</v>
      </c>
      <c r="L1414" t="s">
        <v>20095</v>
      </c>
      <c r="M1414">
        <v>0</v>
      </c>
    </row>
    <row r="1415" spans="1:13" x14ac:dyDescent="0.3">
      <c r="A1415" t="s">
        <v>22923</v>
      </c>
      <c r="B1415" s="1">
        <v>45034</v>
      </c>
      <c r="C1415">
        <v>82379</v>
      </c>
      <c r="D1415" t="s">
        <v>20106</v>
      </c>
      <c r="E1415" t="s">
        <v>22924</v>
      </c>
      <c r="F1415" s="1">
        <v>45068</v>
      </c>
      <c r="G1415" t="s">
        <v>14239</v>
      </c>
      <c r="H1415">
        <v>0</v>
      </c>
      <c r="I1415">
        <v>1</v>
      </c>
      <c r="J1415">
        <v>34</v>
      </c>
      <c r="K1415">
        <v>0</v>
      </c>
      <c r="L1415" t="s">
        <v>20095</v>
      </c>
      <c r="M1415">
        <v>0</v>
      </c>
    </row>
    <row r="1416" spans="1:13" x14ac:dyDescent="0.3">
      <c r="A1416" t="s">
        <v>22925</v>
      </c>
      <c r="B1416" s="1">
        <v>43949</v>
      </c>
      <c r="C1416">
        <v>13064</v>
      </c>
      <c r="D1416" t="s">
        <v>44</v>
      </c>
      <c r="E1416" t="s">
        <v>22926</v>
      </c>
      <c r="F1416" s="1">
        <v>43964</v>
      </c>
      <c r="G1416" t="s">
        <v>982</v>
      </c>
      <c r="H1416">
        <v>0</v>
      </c>
      <c r="I1416">
        <v>0</v>
      </c>
      <c r="J1416">
        <v>15</v>
      </c>
      <c r="K1416">
        <v>0</v>
      </c>
      <c r="L1416" t="s">
        <v>20100</v>
      </c>
      <c r="M1416">
        <v>0</v>
      </c>
    </row>
    <row r="1417" spans="1:13" x14ac:dyDescent="0.3">
      <c r="A1417" t="s">
        <v>22927</v>
      </c>
      <c r="B1417" s="1">
        <v>44539</v>
      </c>
      <c r="C1417">
        <v>31549</v>
      </c>
      <c r="D1417" t="s">
        <v>44</v>
      </c>
      <c r="E1417" t="s">
        <v>22928</v>
      </c>
      <c r="F1417" s="1"/>
      <c r="G1417" t="s">
        <v>13294</v>
      </c>
      <c r="H1417">
        <v>1</v>
      </c>
      <c r="I1417">
        <v>0</v>
      </c>
      <c r="K1417">
        <v>1</v>
      </c>
      <c r="L1417" t="s">
        <v>20095</v>
      </c>
      <c r="M1417">
        <v>0</v>
      </c>
    </row>
    <row r="1418" spans="1:13" x14ac:dyDescent="0.3">
      <c r="A1418" t="s">
        <v>22929</v>
      </c>
      <c r="B1418" s="1">
        <v>44445</v>
      </c>
      <c r="C1418">
        <v>82376</v>
      </c>
      <c r="D1418" t="s">
        <v>20093</v>
      </c>
      <c r="E1418" t="s">
        <v>22930</v>
      </c>
      <c r="F1418" s="1"/>
      <c r="G1418" t="s">
        <v>4704</v>
      </c>
      <c r="H1418">
        <v>1</v>
      </c>
      <c r="I1418">
        <v>1</v>
      </c>
      <c r="K1418">
        <v>1</v>
      </c>
      <c r="L1418" t="s">
        <v>20095</v>
      </c>
      <c r="M1418">
        <v>1</v>
      </c>
    </row>
    <row r="1419" spans="1:13" x14ac:dyDescent="0.3">
      <c r="A1419" t="s">
        <v>22931</v>
      </c>
      <c r="B1419" s="1">
        <v>45354</v>
      </c>
      <c r="C1419">
        <v>69819</v>
      </c>
      <c r="D1419" t="s">
        <v>20106</v>
      </c>
      <c r="E1419" t="s">
        <v>22932</v>
      </c>
      <c r="F1419" s="1"/>
      <c r="G1419" t="s">
        <v>12281</v>
      </c>
      <c r="H1419">
        <v>1</v>
      </c>
      <c r="I1419">
        <v>1</v>
      </c>
      <c r="K1419">
        <v>1</v>
      </c>
      <c r="L1419" t="s">
        <v>20095</v>
      </c>
      <c r="M1419">
        <v>0</v>
      </c>
    </row>
    <row r="1420" spans="1:13" x14ac:dyDescent="0.3">
      <c r="A1420" t="s">
        <v>22933</v>
      </c>
      <c r="B1420" s="1">
        <v>44926</v>
      </c>
      <c r="C1420">
        <v>52230</v>
      </c>
      <c r="D1420" t="s">
        <v>20106</v>
      </c>
      <c r="E1420" t="s">
        <v>22934</v>
      </c>
      <c r="F1420" s="1">
        <v>44969</v>
      </c>
      <c r="G1420" t="s">
        <v>14149</v>
      </c>
      <c r="H1420">
        <v>0</v>
      </c>
      <c r="I1420">
        <v>1</v>
      </c>
      <c r="J1420">
        <v>43</v>
      </c>
      <c r="K1420">
        <v>0</v>
      </c>
      <c r="L1420" t="s">
        <v>20095</v>
      </c>
      <c r="M1420">
        <v>0</v>
      </c>
    </row>
    <row r="1421" spans="1:13" x14ac:dyDescent="0.3">
      <c r="A1421" t="s">
        <v>22935</v>
      </c>
      <c r="B1421" s="1">
        <v>44464</v>
      </c>
      <c r="C1421">
        <v>91053</v>
      </c>
      <c r="D1421" t="s">
        <v>44</v>
      </c>
      <c r="E1421" t="s">
        <v>22936</v>
      </c>
      <c r="F1421" s="1">
        <v>44498</v>
      </c>
      <c r="G1421" t="s">
        <v>4625</v>
      </c>
      <c r="H1421">
        <v>0</v>
      </c>
      <c r="I1421">
        <v>1</v>
      </c>
      <c r="J1421">
        <v>34</v>
      </c>
      <c r="K1421">
        <v>0</v>
      </c>
      <c r="L1421" t="s">
        <v>20095</v>
      </c>
      <c r="M1421">
        <v>0</v>
      </c>
    </row>
    <row r="1422" spans="1:13" x14ac:dyDescent="0.3">
      <c r="A1422" t="s">
        <v>22937</v>
      </c>
      <c r="B1422" s="1">
        <v>44610</v>
      </c>
      <c r="C1422">
        <v>93093</v>
      </c>
      <c r="D1422" t="s">
        <v>20093</v>
      </c>
      <c r="E1422" t="s">
        <v>22938</v>
      </c>
      <c r="F1422" s="1"/>
      <c r="G1422" t="s">
        <v>8936</v>
      </c>
      <c r="H1422">
        <v>1</v>
      </c>
      <c r="I1422">
        <v>1</v>
      </c>
      <c r="K1422">
        <v>1</v>
      </c>
      <c r="L1422" t="s">
        <v>20095</v>
      </c>
      <c r="M1422">
        <v>1</v>
      </c>
    </row>
    <row r="1423" spans="1:13" x14ac:dyDescent="0.3">
      <c r="A1423" t="s">
        <v>22939</v>
      </c>
      <c r="B1423" s="1">
        <v>44760</v>
      </c>
      <c r="C1423">
        <v>67195</v>
      </c>
      <c r="D1423" t="s">
        <v>44</v>
      </c>
      <c r="E1423" t="s">
        <v>22940</v>
      </c>
      <c r="F1423" s="1">
        <v>44789</v>
      </c>
      <c r="G1423" t="s">
        <v>13349</v>
      </c>
      <c r="H1423">
        <v>0</v>
      </c>
      <c r="I1423">
        <v>1</v>
      </c>
      <c r="J1423">
        <v>29</v>
      </c>
      <c r="K1423">
        <v>0</v>
      </c>
      <c r="L1423" t="s">
        <v>20095</v>
      </c>
      <c r="M1423">
        <v>0</v>
      </c>
    </row>
    <row r="1424" spans="1:13" x14ac:dyDescent="0.3">
      <c r="A1424" t="s">
        <v>22941</v>
      </c>
      <c r="B1424" s="1">
        <v>44809</v>
      </c>
      <c r="C1424">
        <v>41518</v>
      </c>
      <c r="D1424" t="s">
        <v>20093</v>
      </c>
      <c r="E1424" t="s">
        <v>22942</v>
      </c>
      <c r="F1424" s="1"/>
      <c r="G1424" t="s">
        <v>18681</v>
      </c>
      <c r="H1424">
        <v>1</v>
      </c>
      <c r="I1424">
        <v>0</v>
      </c>
      <c r="K1424">
        <v>1</v>
      </c>
      <c r="L1424" t="s">
        <v>20095</v>
      </c>
      <c r="M1424">
        <v>1</v>
      </c>
    </row>
    <row r="1425" spans="1:13" x14ac:dyDescent="0.3">
      <c r="A1425" t="s">
        <v>22943</v>
      </c>
      <c r="B1425" s="1">
        <v>45590</v>
      </c>
      <c r="C1425">
        <v>24981</v>
      </c>
      <c r="D1425" t="s">
        <v>20106</v>
      </c>
      <c r="E1425" t="s">
        <v>22944</v>
      </c>
      <c r="F1425" s="1">
        <v>45630</v>
      </c>
      <c r="G1425" t="s">
        <v>17245</v>
      </c>
      <c r="H1425">
        <v>0</v>
      </c>
      <c r="I1425">
        <v>0</v>
      </c>
      <c r="J1425">
        <v>40</v>
      </c>
      <c r="K1425">
        <v>0</v>
      </c>
      <c r="L1425" t="s">
        <v>20095</v>
      </c>
      <c r="M1425">
        <v>0</v>
      </c>
    </row>
    <row r="1426" spans="1:13" x14ac:dyDescent="0.3">
      <c r="A1426" t="s">
        <v>22945</v>
      </c>
      <c r="B1426" s="1">
        <v>45167</v>
      </c>
      <c r="C1426">
        <v>38448</v>
      </c>
      <c r="D1426" t="s">
        <v>20106</v>
      </c>
      <c r="E1426" t="s">
        <v>22946</v>
      </c>
      <c r="F1426" s="1">
        <v>45242</v>
      </c>
      <c r="G1426" t="s">
        <v>17822</v>
      </c>
      <c r="H1426">
        <v>0</v>
      </c>
      <c r="I1426">
        <v>0</v>
      </c>
      <c r="J1426">
        <v>75</v>
      </c>
      <c r="K1426">
        <v>0</v>
      </c>
      <c r="L1426" t="s">
        <v>20095</v>
      </c>
      <c r="M1426">
        <v>0</v>
      </c>
    </row>
    <row r="1427" spans="1:13" x14ac:dyDescent="0.3">
      <c r="A1427" t="s">
        <v>22947</v>
      </c>
      <c r="B1427" s="1">
        <v>45560</v>
      </c>
      <c r="C1427">
        <v>43407</v>
      </c>
      <c r="D1427" t="s">
        <v>20093</v>
      </c>
      <c r="E1427" t="s">
        <v>22948</v>
      </c>
      <c r="F1427" s="1"/>
      <c r="G1427" t="s">
        <v>7462</v>
      </c>
      <c r="H1427">
        <v>1</v>
      </c>
      <c r="I1427">
        <v>0</v>
      </c>
      <c r="K1427">
        <v>1</v>
      </c>
      <c r="L1427" t="s">
        <v>20095</v>
      </c>
      <c r="M1427">
        <v>1</v>
      </c>
    </row>
    <row r="1428" spans="1:13" x14ac:dyDescent="0.3">
      <c r="A1428" t="s">
        <v>22949</v>
      </c>
      <c r="B1428" s="1">
        <v>45169</v>
      </c>
      <c r="C1428">
        <v>13371</v>
      </c>
      <c r="D1428" t="s">
        <v>44</v>
      </c>
      <c r="E1428" t="s">
        <v>22950</v>
      </c>
      <c r="F1428" s="1"/>
      <c r="G1428" t="s">
        <v>7378</v>
      </c>
      <c r="H1428">
        <v>1</v>
      </c>
      <c r="I1428">
        <v>0</v>
      </c>
      <c r="K1428">
        <v>1</v>
      </c>
      <c r="L1428" t="s">
        <v>20100</v>
      </c>
      <c r="M1428">
        <v>0</v>
      </c>
    </row>
    <row r="1429" spans="1:13" x14ac:dyDescent="0.3">
      <c r="A1429" t="s">
        <v>22951</v>
      </c>
      <c r="B1429" s="1">
        <v>44776</v>
      </c>
      <c r="C1429">
        <v>68621</v>
      </c>
      <c r="D1429" t="s">
        <v>20093</v>
      </c>
      <c r="E1429" t="s">
        <v>22952</v>
      </c>
      <c r="F1429" s="1">
        <v>44808</v>
      </c>
      <c r="G1429" t="s">
        <v>6223</v>
      </c>
      <c r="H1429">
        <v>0</v>
      </c>
      <c r="I1429">
        <v>1</v>
      </c>
      <c r="J1429">
        <v>32</v>
      </c>
      <c r="K1429">
        <v>0</v>
      </c>
      <c r="L1429" t="s">
        <v>20095</v>
      </c>
      <c r="M1429">
        <v>1</v>
      </c>
    </row>
    <row r="1430" spans="1:13" x14ac:dyDescent="0.3">
      <c r="A1430" t="s">
        <v>22953</v>
      </c>
      <c r="B1430" s="1">
        <v>44345</v>
      </c>
      <c r="C1430">
        <v>36063</v>
      </c>
      <c r="D1430" t="s">
        <v>44</v>
      </c>
      <c r="E1430" t="s">
        <v>22954</v>
      </c>
      <c r="F1430" s="1">
        <v>44434</v>
      </c>
      <c r="G1430" t="s">
        <v>8397</v>
      </c>
      <c r="H1430">
        <v>0</v>
      </c>
      <c r="I1430">
        <v>0</v>
      </c>
      <c r="J1430">
        <v>89</v>
      </c>
      <c r="K1430">
        <v>0</v>
      </c>
      <c r="L1430" t="s">
        <v>20095</v>
      </c>
      <c r="M1430">
        <v>0</v>
      </c>
    </row>
    <row r="1431" spans="1:13" x14ac:dyDescent="0.3">
      <c r="A1431" t="s">
        <v>22955</v>
      </c>
      <c r="B1431" s="1">
        <v>45316</v>
      </c>
      <c r="C1431">
        <v>94117</v>
      </c>
      <c r="D1431" t="s">
        <v>20093</v>
      </c>
      <c r="E1431" t="s">
        <v>22956</v>
      </c>
      <c r="F1431" s="1">
        <v>45379</v>
      </c>
      <c r="G1431" t="s">
        <v>3778</v>
      </c>
      <c r="H1431">
        <v>0</v>
      </c>
      <c r="I1431">
        <v>1</v>
      </c>
      <c r="J1431">
        <v>63</v>
      </c>
      <c r="K1431">
        <v>0</v>
      </c>
      <c r="L1431" t="s">
        <v>20095</v>
      </c>
      <c r="M1431">
        <v>1</v>
      </c>
    </row>
    <row r="1432" spans="1:13" x14ac:dyDescent="0.3">
      <c r="A1432" t="s">
        <v>22957</v>
      </c>
      <c r="B1432" s="1">
        <v>44398</v>
      </c>
      <c r="C1432">
        <v>8524</v>
      </c>
      <c r="D1432" t="s">
        <v>44</v>
      </c>
      <c r="E1432" t="s">
        <v>22958</v>
      </c>
      <c r="F1432" s="1"/>
      <c r="G1432" t="s">
        <v>16355</v>
      </c>
      <c r="H1432">
        <v>1</v>
      </c>
      <c r="I1432">
        <v>0</v>
      </c>
      <c r="K1432">
        <v>1</v>
      </c>
      <c r="L1432" t="s">
        <v>20100</v>
      </c>
      <c r="M1432">
        <v>0</v>
      </c>
    </row>
    <row r="1433" spans="1:13" x14ac:dyDescent="0.3">
      <c r="A1433" t="s">
        <v>22959</v>
      </c>
      <c r="B1433" s="1">
        <v>44024</v>
      </c>
      <c r="C1433">
        <v>47486</v>
      </c>
      <c r="D1433" t="s">
        <v>20106</v>
      </c>
      <c r="E1433" t="s">
        <v>22960</v>
      </c>
      <c r="F1433" s="1">
        <v>44040</v>
      </c>
      <c r="G1433" t="s">
        <v>4200</v>
      </c>
      <c r="H1433">
        <v>0</v>
      </c>
      <c r="I1433">
        <v>0</v>
      </c>
      <c r="J1433">
        <v>16</v>
      </c>
      <c r="K1433">
        <v>0</v>
      </c>
      <c r="L1433" t="s">
        <v>20095</v>
      </c>
      <c r="M1433">
        <v>0</v>
      </c>
    </row>
    <row r="1434" spans="1:13" x14ac:dyDescent="0.3">
      <c r="A1434" t="s">
        <v>22961</v>
      </c>
      <c r="B1434" s="1">
        <v>44985</v>
      </c>
      <c r="C1434">
        <v>4546</v>
      </c>
      <c r="D1434" t="s">
        <v>20106</v>
      </c>
      <c r="E1434" t="s">
        <v>22962</v>
      </c>
      <c r="F1434" s="1">
        <v>45017</v>
      </c>
      <c r="G1434" t="s">
        <v>3560</v>
      </c>
      <c r="H1434">
        <v>0</v>
      </c>
      <c r="I1434">
        <v>0</v>
      </c>
      <c r="J1434">
        <v>32</v>
      </c>
      <c r="K1434">
        <v>0</v>
      </c>
      <c r="L1434" t="s">
        <v>20138</v>
      </c>
      <c r="M1434">
        <v>0</v>
      </c>
    </row>
    <row r="1435" spans="1:13" x14ac:dyDescent="0.3">
      <c r="A1435" t="s">
        <v>22963</v>
      </c>
      <c r="B1435" s="1">
        <v>45168</v>
      </c>
      <c r="C1435">
        <v>96823</v>
      </c>
      <c r="D1435" t="s">
        <v>20106</v>
      </c>
      <c r="E1435" t="s">
        <v>22964</v>
      </c>
      <c r="F1435" s="1"/>
      <c r="G1435" t="s">
        <v>15560</v>
      </c>
      <c r="H1435">
        <v>1</v>
      </c>
      <c r="I1435">
        <v>1</v>
      </c>
      <c r="K1435">
        <v>1</v>
      </c>
      <c r="L1435" t="s">
        <v>20095</v>
      </c>
      <c r="M1435">
        <v>0</v>
      </c>
    </row>
    <row r="1436" spans="1:13" x14ac:dyDescent="0.3">
      <c r="A1436" t="s">
        <v>22965</v>
      </c>
      <c r="B1436" s="1">
        <v>44761</v>
      </c>
      <c r="C1436">
        <v>33258</v>
      </c>
      <c r="D1436" t="s">
        <v>20093</v>
      </c>
      <c r="E1436" t="s">
        <v>22966</v>
      </c>
      <c r="F1436" s="1">
        <v>44816</v>
      </c>
      <c r="G1436" t="s">
        <v>780</v>
      </c>
      <c r="H1436">
        <v>0</v>
      </c>
      <c r="I1436">
        <v>0</v>
      </c>
      <c r="J1436">
        <v>55</v>
      </c>
      <c r="K1436">
        <v>0</v>
      </c>
      <c r="L1436" t="s">
        <v>20095</v>
      </c>
      <c r="M1436">
        <v>1</v>
      </c>
    </row>
    <row r="1437" spans="1:13" x14ac:dyDescent="0.3">
      <c r="A1437" t="s">
        <v>22967</v>
      </c>
      <c r="B1437" s="1">
        <v>45362</v>
      </c>
      <c r="C1437">
        <v>80677</v>
      </c>
      <c r="D1437" t="s">
        <v>44</v>
      </c>
      <c r="E1437" t="s">
        <v>22968</v>
      </c>
      <c r="F1437" s="1"/>
      <c r="G1437" t="s">
        <v>13676</v>
      </c>
      <c r="H1437">
        <v>1</v>
      </c>
      <c r="I1437">
        <v>1</v>
      </c>
      <c r="K1437">
        <v>1</v>
      </c>
      <c r="L1437" t="s">
        <v>20095</v>
      </c>
      <c r="M1437">
        <v>0</v>
      </c>
    </row>
    <row r="1438" spans="1:13" x14ac:dyDescent="0.3">
      <c r="A1438" t="s">
        <v>22969</v>
      </c>
      <c r="B1438" s="1">
        <v>45308</v>
      </c>
      <c r="C1438">
        <v>45928</v>
      </c>
      <c r="D1438" t="s">
        <v>20106</v>
      </c>
      <c r="E1438" t="s">
        <v>22970</v>
      </c>
      <c r="F1438" s="1">
        <v>45362</v>
      </c>
      <c r="G1438" t="s">
        <v>11873</v>
      </c>
      <c r="H1438">
        <v>0</v>
      </c>
      <c r="I1438">
        <v>0</v>
      </c>
      <c r="J1438">
        <v>54</v>
      </c>
      <c r="K1438">
        <v>0</v>
      </c>
      <c r="L1438" t="s">
        <v>20095</v>
      </c>
      <c r="M1438">
        <v>0</v>
      </c>
    </row>
    <row r="1439" spans="1:13" x14ac:dyDescent="0.3">
      <c r="A1439" t="s">
        <v>22971</v>
      </c>
      <c r="B1439" s="1">
        <v>44513</v>
      </c>
      <c r="C1439">
        <v>3152</v>
      </c>
      <c r="D1439" t="s">
        <v>20106</v>
      </c>
      <c r="E1439" t="s">
        <v>22972</v>
      </c>
      <c r="F1439" s="1"/>
      <c r="G1439" t="s">
        <v>15337</v>
      </c>
      <c r="H1439">
        <v>1</v>
      </c>
      <c r="I1439">
        <v>0</v>
      </c>
      <c r="K1439">
        <v>1</v>
      </c>
      <c r="L1439" t="s">
        <v>20138</v>
      </c>
      <c r="M1439">
        <v>0</v>
      </c>
    </row>
    <row r="1440" spans="1:13" x14ac:dyDescent="0.3">
      <c r="A1440" t="s">
        <v>22973</v>
      </c>
      <c r="B1440" s="1">
        <v>44479</v>
      </c>
      <c r="C1440">
        <v>64093</v>
      </c>
      <c r="D1440" t="s">
        <v>20093</v>
      </c>
      <c r="E1440" t="s">
        <v>22974</v>
      </c>
      <c r="F1440" s="1">
        <v>44539</v>
      </c>
      <c r="G1440" t="s">
        <v>17199</v>
      </c>
      <c r="H1440">
        <v>0</v>
      </c>
      <c r="I1440">
        <v>1</v>
      </c>
      <c r="J1440">
        <v>60</v>
      </c>
      <c r="K1440">
        <v>0</v>
      </c>
      <c r="L1440" t="s">
        <v>20095</v>
      </c>
      <c r="M1440">
        <v>1</v>
      </c>
    </row>
    <row r="1441" spans="1:13" x14ac:dyDescent="0.3">
      <c r="A1441" t="s">
        <v>22975</v>
      </c>
      <c r="B1441" s="1">
        <v>45252</v>
      </c>
      <c r="C1441">
        <v>72066</v>
      </c>
      <c r="D1441" t="s">
        <v>20106</v>
      </c>
      <c r="E1441" t="s">
        <v>22976</v>
      </c>
      <c r="F1441" s="1"/>
      <c r="G1441" t="s">
        <v>9931</v>
      </c>
      <c r="H1441">
        <v>1</v>
      </c>
      <c r="I1441">
        <v>1</v>
      </c>
      <c r="K1441">
        <v>1</v>
      </c>
      <c r="L1441" t="s">
        <v>20095</v>
      </c>
      <c r="M1441">
        <v>0</v>
      </c>
    </row>
    <row r="1442" spans="1:13" x14ac:dyDescent="0.3">
      <c r="A1442" t="s">
        <v>22977</v>
      </c>
      <c r="B1442" s="1">
        <v>45524</v>
      </c>
      <c r="C1442">
        <v>81428</v>
      </c>
      <c r="D1442" t="s">
        <v>20093</v>
      </c>
      <c r="E1442" t="s">
        <v>22978</v>
      </c>
      <c r="F1442" s="1">
        <v>45590</v>
      </c>
      <c r="G1442" t="s">
        <v>14817</v>
      </c>
      <c r="H1442">
        <v>0</v>
      </c>
      <c r="I1442">
        <v>1</v>
      </c>
      <c r="J1442">
        <v>66</v>
      </c>
      <c r="K1442">
        <v>0</v>
      </c>
      <c r="L1442" t="s">
        <v>20095</v>
      </c>
      <c r="M1442">
        <v>1</v>
      </c>
    </row>
    <row r="1443" spans="1:13" x14ac:dyDescent="0.3">
      <c r="A1443" t="s">
        <v>22979</v>
      </c>
      <c r="B1443" s="1">
        <v>44637</v>
      </c>
      <c r="C1443">
        <v>45370</v>
      </c>
      <c r="D1443" t="s">
        <v>44</v>
      </c>
      <c r="E1443" t="s">
        <v>22980</v>
      </c>
      <c r="F1443" s="1">
        <v>44694</v>
      </c>
      <c r="G1443" t="s">
        <v>5540</v>
      </c>
      <c r="H1443">
        <v>0</v>
      </c>
      <c r="I1443">
        <v>0</v>
      </c>
      <c r="J1443">
        <v>57</v>
      </c>
      <c r="K1443">
        <v>0</v>
      </c>
      <c r="L1443" t="s">
        <v>20095</v>
      </c>
      <c r="M1443">
        <v>0</v>
      </c>
    </row>
    <row r="1444" spans="1:13" x14ac:dyDescent="0.3">
      <c r="A1444" t="s">
        <v>22981</v>
      </c>
      <c r="B1444" s="1">
        <v>44895</v>
      </c>
      <c r="C1444">
        <v>10927</v>
      </c>
      <c r="D1444" t="s">
        <v>20093</v>
      </c>
      <c r="E1444" t="s">
        <v>22982</v>
      </c>
      <c r="F1444" s="1"/>
      <c r="G1444" t="s">
        <v>10875</v>
      </c>
      <c r="H1444">
        <v>1</v>
      </c>
      <c r="I1444">
        <v>0</v>
      </c>
      <c r="K1444">
        <v>1</v>
      </c>
      <c r="L1444" t="s">
        <v>20100</v>
      </c>
      <c r="M1444">
        <v>1</v>
      </c>
    </row>
    <row r="1445" spans="1:13" x14ac:dyDescent="0.3">
      <c r="A1445" t="s">
        <v>22983</v>
      </c>
      <c r="B1445" s="1">
        <v>44700</v>
      </c>
      <c r="C1445">
        <v>43727</v>
      </c>
      <c r="D1445" t="s">
        <v>44</v>
      </c>
      <c r="E1445" t="s">
        <v>22984</v>
      </c>
      <c r="F1445" s="1">
        <v>44756</v>
      </c>
      <c r="G1445" t="s">
        <v>9091</v>
      </c>
      <c r="H1445">
        <v>0</v>
      </c>
      <c r="I1445">
        <v>0</v>
      </c>
      <c r="J1445">
        <v>56</v>
      </c>
      <c r="K1445">
        <v>0</v>
      </c>
      <c r="L1445" t="s">
        <v>20095</v>
      </c>
      <c r="M1445">
        <v>0</v>
      </c>
    </row>
    <row r="1446" spans="1:13" x14ac:dyDescent="0.3">
      <c r="A1446" t="s">
        <v>22985</v>
      </c>
      <c r="B1446" s="1">
        <v>44027</v>
      </c>
      <c r="C1446">
        <v>22801</v>
      </c>
      <c r="D1446" t="s">
        <v>20093</v>
      </c>
      <c r="E1446" t="s">
        <v>22986</v>
      </c>
      <c r="F1446" s="1"/>
      <c r="G1446" t="s">
        <v>20058</v>
      </c>
      <c r="H1446">
        <v>1</v>
      </c>
      <c r="I1446">
        <v>0</v>
      </c>
      <c r="K1446">
        <v>1</v>
      </c>
      <c r="L1446" t="s">
        <v>20095</v>
      </c>
      <c r="M1446">
        <v>1</v>
      </c>
    </row>
    <row r="1447" spans="1:13" x14ac:dyDescent="0.3">
      <c r="A1447" t="s">
        <v>22987</v>
      </c>
      <c r="B1447" s="1">
        <v>44481</v>
      </c>
      <c r="C1447">
        <v>6891</v>
      </c>
      <c r="D1447" t="s">
        <v>20093</v>
      </c>
      <c r="E1447" t="s">
        <v>22988</v>
      </c>
      <c r="F1447" s="1">
        <v>44532</v>
      </c>
      <c r="G1447" t="s">
        <v>18020</v>
      </c>
      <c r="H1447">
        <v>0</v>
      </c>
      <c r="I1447">
        <v>0</v>
      </c>
      <c r="J1447">
        <v>51</v>
      </c>
      <c r="K1447">
        <v>0</v>
      </c>
      <c r="L1447" t="s">
        <v>20100</v>
      </c>
      <c r="M1447">
        <v>1</v>
      </c>
    </row>
    <row r="1448" spans="1:13" x14ac:dyDescent="0.3">
      <c r="A1448" t="s">
        <v>22989</v>
      </c>
      <c r="B1448" s="1">
        <v>45477</v>
      </c>
      <c r="C1448">
        <v>21553</v>
      </c>
      <c r="D1448" t="s">
        <v>44</v>
      </c>
      <c r="E1448" t="s">
        <v>22990</v>
      </c>
      <c r="F1448" s="1"/>
      <c r="G1448" t="s">
        <v>18735</v>
      </c>
      <c r="H1448">
        <v>1</v>
      </c>
      <c r="I1448">
        <v>0</v>
      </c>
      <c r="K1448">
        <v>1</v>
      </c>
      <c r="L1448" t="s">
        <v>20095</v>
      </c>
      <c r="M1448">
        <v>0</v>
      </c>
    </row>
    <row r="1449" spans="1:13" x14ac:dyDescent="0.3">
      <c r="A1449" t="s">
        <v>22991</v>
      </c>
      <c r="B1449" s="1">
        <v>45489</v>
      </c>
      <c r="C1449">
        <v>5948</v>
      </c>
      <c r="D1449" t="s">
        <v>20093</v>
      </c>
      <c r="E1449" t="s">
        <v>22992</v>
      </c>
      <c r="F1449" s="1"/>
      <c r="G1449" t="s">
        <v>6923</v>
      </c>
      <c r="H1449">
        <v>1</v>
      </c>
      <c r="I1449">
        <v>0</v>
      </c>
      <c r="K1449">
        <v>1</v>
      </c>
      <c r="L1449" t="s">
        <v>20100</v>
      </c>
      <c r="M1449">
        <v>1</v>
      </c>
    </row>
    <row r="1450" spans="1:13" x14ac:dyDescent="0.3">
      <c r="A1450" t="s">
        <v>22993</v>
      </c>
      <c r="B1450" s="1">
        <v>43939</v>
      </c>
      <c r="C1450">
        <v>89455</v>
      </c>
      <c r="D1450" t="s">
        <v>44</v>
      </c>
      <c r="E1450" t="s">
        <v>22994</v>
      </c>
      <c r="F1450" s="1">
        <v>43987</v>
      </c>
      <c r="G1450" t="s">
        <v>4859</v>
      </c>
      <c r="H1450">
        <v>0</v>
      </c>
      <c r="I1450">
        <v>1</v>
      </c>
      <c r="J1450">
        <v>48</v>
      </c>
      <c r="K1450">
        <v>0</v>
      </c>
      <c r="L1450" t="s">
        <v>20095</v>
      </c>
      <c r="M1450">
        <v>0</v>
      </c>
    </row>
    <row r="1451" spans="1:13" x14ac:dyDescent="0.3">
      <c r="A1451" t="s">
        <v>22995</v>
      </c>
      <c r="B1451" s="1">
        <v>44767</v>
      </c>
      <c r="C1451">
        <v>5429</v>
      </c>
      <c r="D1451" t="s">
        <v>20106</v>
      </c>
      <c r="E1451" t="s">
        <v>22996</v>
      </c>
      <c r="F1451" s="1">
        <v>44837</v>
      </c>
      <c r="G1451" t="s">
        <v>16567</v>
      </c>
      <c r="H1451">
        <v>0</v>
      </c>
      <c r="I1451">
        <v>0</v>
      </c>
      <c r="J1451">
        <v>70</v>
      </c>
      <c r="K1451">
        <v>0</v>
      </c>
      <c r="L1451" t="s">
        <v>20100</v>
      </c>
      <c r="M1451">
        <v>0</v>
      </c>
    </row>
    <row r="1452" spans="1:13" x14ac:dyDescent="0.3">
      <c r="A1452" t="s">
        <v>22997</v>
      </c>
      <c r="B1452" s="1">
        <v>43857</v>
      </c>
      <c r="C1452">
        <v>92150</v>
      </c>
      <c r="D1452" t="s">
        <v>20093</v>
      </c>
      <c r="E1452" t="s">
        <v>22998</v>
      </c>
      <c r="F1452" s="1">
        <v>43894</v>
      </c>
      <c r="G1452" t="s">
        <v>14043</v>
      </c>
      <c r="H1452">
        <v>0</v>
      </c>
      <c r="I1452">
        <v>1</v>
      </c>
      <c r="J1452">
        <v>37</v>
      </c>
      <c r="K1452">
        <v>0</v>
      </c>
      <c r="L1452" t="s">
        <v>20095</v>
      </c>
      <c r="M1452">
        <v>1</v>
      </c>
    </row>
    <row r="1453" spans="1:13" x14ac:dyDescent="0.3">
      <c r="A1453" t="s">
        <v>22999</v>
      </c>
      <c r="B1453" s="1">
        <v>44314</v>
      </c>
      <c r="C1453">
        <v>7671</v>
      </c>
      <c r="D1453" t="s">
        <v>20093</v>
      </c>
      <c r="E1453" t="s">
        <v>23000</v>
      </c>
      <c r="F1453" s="1">
        <v>44384</v>
      </c>
      <c r="G1453" t="s">
        <v>1205</v>
      </c>
      <c r="H1453">
        <v>0</v>
      </c>
      <c r="I1453">
        <v>0</v>
      </c>
      <c r="J1453">
        <v>70</v>
      </c>
      <c r="K1453">
        <v>0</v>
      </c>
      <c r="L1453" t="s">
        <v>20100</v>
      </c>
      <c r="M1453">
        <v>1</v>
      </c>
    </row>
    <row r="1454" spans="1:13" x14ac:dyDescent="0.3">
      <c r="A1454" t="s">
        <v>23001</v>
      </c>
      <c r="B1454" s="1">
        <v>44403</v>
      </c>
      <c r="C1454">
        <v>35656</v>
      </c>
      <c r="D1454" t="s">
        <v>20093</v>
      </c>
      <c r="E1454" t="s">
        <v>23002</v>
      </c>
      <c r="F1454" s="1">
        <v>44459</v>
      </c>
      <c r="G1454" t="s">
        <v>18676</v>
      </c>
      <c r="H1454">
        <v>0</v>
      </c>
      <c r="I1454">
        <v>0</v>
      </c>
      <c r="J1454">
        <v>56</v>
      </c>
      <c r="K1454">
        <v>0</v>
      </c>
      <c r="L1454" t="s">
        <v>20095</v>
      </c>
      <c r="M1454">
        <v>1</v>
      </c>
    </row>
    <row r="1455" spans="1:13" x14ac:dyDescent="0.3">
      <c r="A1455" t="s">
        <v>23003</v>
      </c>
      <c r="B1455" s="1">
        <v>44239</v>
      </c>
      <c r="C1455">
        <v>38740</v>
      </c>
      <c r="D1455" t="s">
        <v>20093</v>
      </c>
      <c r="E1455" t="s">
        <v>23004</v>
      </c>
      <c r="F1455" s="1">
        <v>44263</v>
      </c>
      <c r="G1455" t="s">
        <v>13685</v>
      </c>
      <c r="H1455">
        <v>0</v>
      </c>
      <c r="I1455">
        <v>0</v>
      </c>
      <c r="J1455">
        <v>24</v>
      </c>
      <c r="K1455">
        <v>0</v>
      </c>
      <c r="L1455" t="s">
        <v>20095</v>
      </c>
      <c r="M1455">
        <v>1</v>
      </c>
    </row>
    <row r="1456" spans="1:13" x14ac:dyDescent="0.3">
      <c r="A1456" t="s">
        <v>23005</v>
      </c>
      <c r="B1456" s="1">
        <v>44321</v>
      </c>
      <c r="C1456">
        <v>41777</v>
      </c>
      <c r="D1456" t="s">
        <v>20106</v>
      </c>
      <c r="E1456" t="s">
        <v>23006</v>
      </c>
      <c r="F1456" s="1">
        <v>44371</v>
      </c>
      <c r="G1456" t="s">
        <v>15476</v>
      </c>
      <c r="H1456">
        <v>0</v>
      </c>
      <c r="I1456">
        <v>0</v>
      </c>
      <c r="J1456">
        <v>50</v>
      </c>
      <c r="K1456">
        <v>0</v>
      </c>
      <c r="L1456" t="s">
        <v>20095</v>
      </c>
      <c r="M1456">
        <v>0</v>
      </c>
    </row>
    <row r="1457" spans="1:13" x14ac:dyDescent="0.3">
      <c r="A1457" t="s">
        <v>23007</v>
      </c>
      <c r="B1457" s="1">
        <v>44896</v>
      </c>
      <c r="C1457">
        <v>51959</v>
      </c>
      <c r="D1457" t="s">
        <v>20093</v>
      </c>
      <c r="E1457" t="s">
        <v>23008</v>
      </c>
      <c r="F1457" s="1">
        <v>44906</v>
      </c>
      <c r="G1457" t="s">
        <v>18305</v>
      </c>
      <c r="H1457">
        <v>0</v>
      </c>
      <c r="I1457">
        <v>1</v>
      </c>
      <c r="J1457">
        <v>10</v>
      </c>
      <c r="K1457">
        <v>0</v>
      </c>
      <c r="L1457" t="s">
        <v>20095</v>
      </c>
      <c r="M1457">
        <v>1</v>
      </c>
    </row>
    <row r="1458" spans="1:13" x14ac:dyDescent="0.3">
      <c r="A1458" t="s">
        <v>23009</v>
      </c>
      <c r="B1458" s="1">
        <v>45540</v>
      </c>
      <c r="C1458">
        <v>58784</v>
      </c>
      <c r="D1458" t="s">
        <v>44</v>
      </c>
      <c r="E1458" t="s">
        <v>23010</v>
      </c>
      <c r="F1458" s="1">
        <v>45619</v>
      </c>
      <c r="G1458" t="s">
        <v>4911</v>
      </c>
      <c r="H1458">
        <v>0</v>
      </c>
      <c r="I1458">
        <v>1</v>
      </c>
      <c r="J1458">
        <v>79</v>
      </c>
      <c r="K1458">
        <v>0</v>
      </c>
      <c r="L1458" t="s">
        <v>20095</v>
      </c>
      <c r="M1458">
        <v>0</v>
      </c>
    </row>
    <row r="1459" spans="1:13" x14ac:dyDescent="0.3">
      <c r="A1459" t="s">
        <v>23011</v>
      </c>
      <c r="B1459" s="1">
        <v>44491</v>
      </c>
      <c r="C1459">
        <v>9395</v>
      </c>
      <c r="D1459" t="s">
        <v>20106</v>
      </c>
      <c r="E1459" t="s">
        <v>23012</v>
      </c>
      <c r="F1459" s="1">
        <v>44527</v>
      </c>
      <c r="G1459" t="s">
        <v>14430</v>
      </c>
      <c r="H1459">
        <v>0</v>
      </c>
      <c r="I1459">
        <v>0</v>
      </c>
      <c r="J1459">
        <v>36</v>
      </c>
      <c r="K1459">
        <v>0</v>
      </c>
      <c r="L1459" t="s">
        <v>20100</v>
      </c>
      <c r="M1459">
        <v>0</v>
      </c>
    </row>
    <row r="1460" spans="1:13" x14ac:dyDescent="0.3">
      <c r="A1460" t="s">
        <v>23013</v>
      </c>
      <c r="B1460" s="1">
        <v>43941</v>
      </c>
      <c r="C1460">
        <v>14869</v>
      </c>
      <c r="D1460" t="s">
        <v>20106</v>
      </c>
      <c r="E1460" t="s">
        <v>23014</v>
      </c>
      <c r="F1460" s="1">
        <v>43958</v>
      </c>
      <c r="G1460" t="s">
        <v>5709</v>
      </c>
      <c r="H1460">
        <v>0</v>
      </c>
      <c r="I1460">
        <v>0</v>
      </c>
      <c r="J1460">
        <v>17</v>
      </c>
      <c r="K1460">
        <v>0</v>
      </c>
      <c r="L1460" t="s">
        <v>20100</v>
      </c>
      <c r="M1460">
        <v>0</v>
      </c>
    </row>
    <row r="1461" spans="1:13" x14ac:dyDescent="0.3">
      <c r="A1461" t="s">
        <v>23015</v>
      </c>
      <c r="B1461" s="1">
        <v>45061</v>
      </c>
      <c r="C1461">
        <v>97006</v>
      </c>
      <c r="D1461" t="s">
        <v>20106</v>
      </c>
      <c r="E1461" t="s">
        <v>23016</v>
      </c>
      <c r="F1461" s="1">
        <v>45141</v>
      </c>
      <c r="G1461" t="s">
        <v>6059</v>
      </c>
      <c r="H1461">
        <v>0</v>
      </c>
      <c r="I1461">
        <v>1</v>
      </c>
      <c r="J1461">
        <v>80</v>
      </c>
      <c r="K1461">
        <v>0</v>
      </c>
      <c r="L1461" t="s">
        <v>20095</v>
      </c>
      <c r="M1461">
        <v>0</v>
      </c>
    </row>
    <row r="1462" spans="1:13" x14ac:dyDescent="0.3">
      <c r="A1462" t="s">
        <v>23017</v>
      </c>
      <c r="B1462" s="1">
        <v>43911</v>
      </c>
      <c r="C1462">
        <v>4611</v>
      </c>
      <c r="D1462" t="s">
        <v>44</v>
      </c>
      <c r="E1462" t="s">
        <v>23018</v>
      </c>
      <c r="F1462" s="1">
        <v>43952</v>
      </c>
      <c r="G1462" t="s">
        <v>6752</v>
      </c>
      <c r="H1462">
        <v>0</v>
      </c>
      <c r="I1462">
        <v>0</v>
      </c>
      <c r="J1462">
        <v>41</v>
      </c>
      <c r="K1462">
        <v>0</v>
      </c>
      <c r="L1462" t="s">
        <v>20138</v>
      </c>
      <c r="M1462">
        <v>0</v>
      </c>
    </row>
    <row r="1463" spans="1:13" x14ac:dyDescent="0.3">
      <c r="A1463" t="s">
        <v>23019</v>
      </c>
      <c r="B1463" s="1">
        <v>44921</v>
      </c>
      <c r="C1463">
        <v>82491</v>
      </c>
      <c r="D1463" t="s">
        <v>20106</v>
      </c>
      <c r="E1463" t="s">
        <v>23020</v>
      </c>
      <c r="F1463" s="1">
        <v>44985</v>
      </c>
      <c r="G1463" t="s">
        <v>17946</v>
      </c>
      <c r="H1463">
        <v>0</v>
      </c>
      <c r="I1463">
        <v>1</v>
      </c>
      <c r="J1463">
        <v>64</v>
      </c>
      <c r="K1463">
        <v>0</v>
      </c>
      <c r="L1463" t="s">
        <v>20095</v>
      </c>
      <c r="M1463">
        <v>0</v>
      </c>
    </row>
    <row r="1464" spans="1:13" x14ac:dyDescent="0.3">
      <c r="A1464" t="s">
        <v>23021</v>
      </c>
      <c r="B1464" s="1">
        <v>45191</v>
      </c>
      <c r="C1464">
        <v>16796</v>
      </c>
      <c r="D1464" t="s">
        <v>20106</v>
      </c>
      <c r="E1464" t="s">
        <v>23022</v>
      </c>
      <c r="F1464" s="1">
        <v>45256</v>
      </c>
      <c r="G1464" t="s">
        <v>601</v>
      </c>
      <c r="H1464">
        <v>0</v>
      </c>
      <c r="I1464">
        <v>0</v>
      </c>
      <c r="J1464">
        <v>65</v>
      </c>
      <c r="K1464">
        <v>0</v>
      </c>
      <c r="L1464" t="s">
        <v>20100</v>
      </c>
      <c r="M1464">
        <v>0</v>
      </c>
    </row>
    <row r="1465" spans="1:13" x14ac:dyDescent="0.3">
      <c r="A1465" t="s">
        <v>23023</v>
      </c>
      <c r="B1465" s="1">
        <v>45451</v>
      </c>
      <c r="C1465">
        <v>1356</v>
      </c>
      <c r="D1465" t="s">
        <v>20106</v>
      </c>
      <c r="E1465" t="s">
        <v>23024</v>
      </c>
      <c r="F1465" s="1"/>
      <c r="G1465" t="s">
        <v>8125</v>
      </c>
      <c r="H1465">
        <v>1</v>
      </c>
      <c r="I1465">
        <v>0</v>
      </c>
      <c r="K1465">
        <v>1</v>
      </c>
      <c r="L1465" t="s">
        <v>20138</v>
      </c>
      <c r="M1465">
        <v>0</v>
      </c>
    </row>
    <row r="1466" spans="1:13" x14ac:dyDescent="0.3">
      <c r="A1466" t="s">
        <v>23025</v>
      </c>
      <c r="B1466" s="1">
        <v>45644</v>
      </c>
      <c r="C1466">
        <v>71686</v>
      </c>
      <c r="D1466" t="s">
        <v>44</v>
      </c>
      <c r="E1466" t="s">
        <v>23026</v>
      </c>
      <c r="F1466" s="1">
        <v>45692</v>
      </c>
      <c r="G1466" t="s">
        <v>8879</v>
      </c>
      <c r="H1466">
        <v>0</v>
      </c>
      <c r="I1466">
        <v>1</v>
      </c>
      <c r="J1466">
        <v>48</v>
      </c>
      <c r="K1466">
        <v>0</v>
      </c>
      <c r="L1466" t="s">
        <v>20095</v>
      </c>
      <c r="M1466">
        <v>0</v>
      </c>
    </row>
    <row r="1467" spans="1:13" x14ac:dyDescent="0.3">
      <c r="A1467" t="s">
        <v>23027</v>
      </c>
      <c r="B1467" s="1">
        <v>44875</v>
      </c>
      <c r="C1467">
        <v>76238</v>
      </c>
      <c r="D1467" t="s">
        <v>20093</v>
      </c>
      <c r="E1467" t="s">
        <v>23028</v>
      </c>
      <c r="F1467" s="1"/>
      <c r="G1467" t="s">
        <v>6358</v>
      </c>
      <c r="H1467">
        <v>1</v>
      </c>
      <c r="I1467">
        <v>1</v>
      </c>
      <c r="K1467">
        <v>1</v>
      </c>
      <c r="L1467" t="s">
        <v>20095</v>
      </c>
      <c r="M1467">
        <v>1</v>
      </c>
    </row>
    <row r="1468" spans="1:13" x14ac:dyDescent="0.3">
      <c r="A1468" t="s">
        <v>23029</v>
      </c>
      <c r="B1468" s="1">
        <v>44185</v>
      </c>
      <c r="C1468">
        <v>25825</v>
      </c>
      <c r="D1468" t="s">
        <v>20106</v>
      </c>
      <c r="E1468" t="s">
        <v>23030</v>
      </c>
      <c r="F1468" s="1">
        <v>44218</v>
      </c>
      <c r="G1468" t="s">
        <v>11177</v>
      </c>
      <c r="H1468">
        <v>0</v>
      </c>
      <c r="I1468">
        <v>0</v>
      </c>
      <c r="J1468">
        <v>33</v>
      </c>
      <c r="K1468">
        <v>0</v>
      </c>
      <c r="L1468" t="s">
        <v>20095</v>
      </c>
      <c r="M1468">
        <v>0</v>
      </c>
    </row>
    <row r="1469" spans="1:13" x14ac:dyDescent="0.3">
      <c r="A1469" t="s">
        <v>23031</v>
      </c>
      <c r="B1469" s="1">
        <v>44942</v>
      </c>
      <c r="C1469">
        <v>94496</v>
      </c>
      <c r="D1469" t="s">
        <v>20106</v>
      </c>
      <c r="E1469" t="s">
        <v>23032</v>
      </c>
      <c r="F1469" s="1">
        <v>44960</v>
      </c>
      <c r="G1469" t="s">
        <v>16611</v>
      </c>
      <c r="H1469">
        <v>0</v>
      </c>
      <c r="I1469">
        <v>1</v>
      </c>
      <c r="J1469">
        <v>18</v>
      </c>
      <c r="K1469">
        <v>0</v>
      </c>
      <c r="L1469" t="s">
        <v>20095</v>
      </c>
      <c r="M1469">
        <v>0</v>
      </c>
    </row>
    <row r="1470" spans="1:13" x14ac:dyDescent="0.3">
      <c r="A1470" t="s">
        <v>23033</v>
      </c>
      <c r="B1470" s="1">
        <v>44508</v>
      </c>
      <c r="C1470">
        <v>10876</v>
      </c>
      <c r="D1470" t="s">
        <v>44</v>
      </c>
      <c r="E1470" t="s">
        <v>23034</v>
      </c>
      <c r="F1470" s="1"/>
      <c r="G1470" t="s">
        <v>1593</v>
      </c>
      <c r="H1470">
        <v>1</v>
      </c>
      <c r="I1470">
        <v>0</v>
      </c>
      <c r="K1470">
        <v>1</v>
      </c>
      <c r="L1470" t="s">
        <v>20100</v>
      </c>
      <c r="M1470">
        <v>0</v>
      </c>
    </row>
    <row r="1471" spans="1:13" x14ac:dyDescent="0.3">
      <c r="A1471" t="s">
        <v>23035</v>
      </c>
      <c r="B1471" s="1">
        <v>45474</v>
      </c>
      <c r="C1471">
        <v>88897</v>
      </c>
      <c r="D1471" t="s">
        <v>20093</v>
      </c>
      <c r="E1471" t="s">
        <v>23036</v>
      </c>
      <c r="F1471" s="1">
        <v>45513</v>
      </c>
      <c r="G1471" t="s">
        <v>18218</v>
      </c>
      <c r="H1471">
        <v>0</v>
      </c>
      <c r="I1471">
        <v>1</v>
      </c>
      <c r="J1471">
        <v>39</v>
      </c>
      <c r="K1471">
        <v>0</v>
      </c>
      <c r="L1471" t="s">
        <v>20095</v>
      </c>
      <c r="M1471">
        <v>1</v>
      </c>
    </row>
    <row r="1472" spans="1:13" x14ac:dyDescent="0.3">
      <c r="A1472" t="s">
        <v>23037</v>
      </c>
      <c r="B1472" s="1">
        <v>45304</v>
      </c>
      <c r="C1472">
        <v>95732</v>
      </c>
      <c r="D1472" t="s">
        <v>20106</v>
      </c>
      <c r="E1472" t="s">
        <v>23038</v>
      </c>
      <c r="F1472" s="1">
        <v>45388</v>
      </c>
      <c r="G1472" t="s">
        <v>5942</v>
      </c>
      <c r="H1472">
        <v>0</v>
      </c>
      <c r="I1472">
        <v>1</v>
      </c>
      <c r="J1472">
        <v>84</v>
      </c>
      <c r="K1472">
        <v>0</v>
      </c>
      <c r="L1472" t="s">
        <v>20095</v>
      </c>
      <c r="M1472">
        <v>0</v>
      </c>
    </row>
    <row r="1473" spans="1:13" x14ac:dyDescent="0.3">
      <c r="A1473" t="s">
        <v>23039</v>
      </c>
      <c r="B1473" s="1">
        <v>44747</v>
      </c>
      <c r="C1473">
        <v>81410</v>
      </c>
      <c r="D1473" t="s">
        <v>20093</v>
      </c>
      <c r="E1473" t="s">
        <v>23040</v>
      </c>
      <c r="F1473" s="1">
        <v>44798</v>
      </c>
      <c r="G1473" t="s">
        <v>1354</v>
      </c>
      <c r="H1473">
        <v>0</v>
      </c>
      <c r="I1473">
        <v>1</v>
      </c>
      <c r="J1473">
        <v>51</v>
      </c>
      <c r="K1473">
        <v>0</v>
      </c>
      <c r="L1473" t="s">
        <v>20095</v>
      </c>
      <c r="M1473">
        <v>1</v>
      </c>
    </row>
    <row r="1474" spans="1:13" x14ac:dyDescent="0.3">
      <c r="A1474" t="s">
        <v>23041</v>
      </c>
      <c r="B1474" s="1">
        <v>45339</v>
      </c>
      <c r="C1474">
        <v>23212</v>
      </c>
      <c r="D1474" t="s">
        <v>44</v>
      </c>
      <c r="E1474" t="s">
        <v>23042</v>
      </c>
      <c r="F1474" s="1">
        <v>45372</v>
      </c>
      <c r="G1474" t="s">
        <v>7378</v>
      </c>
      <c r="H1474">
        <v>0</v>
      </c>
      <c r="I1474">
        <v>0</v>
      </c>
      <c r="J1474">
        <v>33</v>
      </c>
      <c r="K1474">
        <v>0</v>
      </c>
      <c r="L1474" t="s">
        <v>20095</v>
      </c>
      <c r="M1474">
        <v>0</v>
      </c>
    </row>
    <row r="1475" spans="1:13" x14ac:dyDescent="0.3">
      <c r="A1475" t="s">
        <v>23043</v>
      </c>
      <c r="B1475" s="1">
        <v>44338</v>
      </c>
      <c r="C1475">
        <v>69660</v>
      </c>
      <c r="D1475" t="s">
        <v>20106</v>
      </c>
      <c r="E1475" t="s">
        <v>23044</v>
      </c>
      <c r="F1475" s="1">
        <v>44372</v>
      </c>
      <c r="G1475" t="s">
        <v>10712</v>
      </c>
      <c r="H1475">
        <v>0</v>
      </c>
      <c r="I1475">
        <v>1</v>
      </c>
      <c r="J1475">
        <v>34</v>
      </c>
      <c r="K1475">
        <v>0</v>
      </c>
      <c r="L1475" t="s">
        <v>20095</v>
      </c>
      <c r="M1475">
        <v>0</v>
      </c>
    </row>
    <row r="1476" spans="1:13" x14ac:dyDescent="0.3">
      <c r="A1476" t="s">
        <v>23045</v>
      </c>
      <c r="B1476" s="1">
        <v>45629</v>
      </c>
      <c r="C1476">
        <v>48285</v>
      </c>
      <c r="D1476" t="s">
        <v>20093</v>
      </c>
      <c r="E1476" t="s">
        <v>23046</v>
      </c>
      <c r="F1476" s="1">
        <v>45659</v>
      </c>
      <c r="G1476" t="s">
        <v>4167</v>
      </c>
      <c r="H1476">
        <v>0</v>
      </c>
      <c r="I1476">
        <v>0</v>
      </c>
      <c r="J1476">
        <v>30</v>
      </c>
      <c r="K1476">
        <v>0</v>
      </c>
      <c r="L1476" t="s">
        <v>20095</v>
      </c>
      <c r="M1476">
        <v>1</v>
      </c>
    </row>
    <row r="1477" spans="1:13" x14ac:dyDescent="0.3">
      <c r="A1477" t="s">
        <v>23047</v>
      </c>
      <c r="B1477" s="1">
        <v>44190</v>
      </c>
      <c r="C1477">
        <v>33483</v>
      </c>
      <c r="D1477" t="s">
        <v>20106</v>
      </c>
      <c r="E1477" t="s">
        <v>23048</v>
      </c>
      <c r="F1477" s="1">
        <v>44279</v>
      </c>
      <c r="G1477" t="s">
        <v>5428</v>
      </c>
      <c r="H1477">
        <v>0</v>
      </c>
      <c r="I1477">
        <v>0</v>
      </c>
      <c r="J1477">
        <v>89</v>
      </c>
      <c r="K1477">
        <v>0</v>
      </c>
      <c r="L1477" t="s">
        <v>20095</v>
      </c>
      <c r="M1477">
        <v>0</v>
      </c>
    </row>
    <row r="1478" spans="1:13" x14ac:dyDescent="0.3">
      <c r="A1478" t="s">
        <v>23049</v>
      </c>
      <c r="B1478" s="1">
        <v>44737</v>
      </c>
      <c r="C1478">
        <v>16929</v>
      </c>
      <c r="D1478" t="s">
        <v>20106</v>
      </c>
      <c r="E1478" t="s">
        <v>23050</v>
      </c>
      <c r="F1478" s="1"/>
      <c r="G1478" t="s">
        <v>14755</v>
      </c>
      <c r="H1478">
        <v>1</v>
      </c>
      <c r="I1478">
        <v>0</v>
      </c>
      <c r="K1478">
        <v>1</v>
      </c>
      <c r="L1478" t="s">
        <v>20100</v>
      </c>
      <c r="M1478">
        <v>0</v>
      </c>
    </row>
    <row r="1479" spans="1:13" x14ac:dyDescent="0.3">
      <c r="A1479" t="s">
        <v>23051</v>
      </c>
      <c r="B1479" s="1">
        <v>45251</v>
      </c>
      <c r="C1479">
        <v>25039</v>
      </c>
      <c r="D1479" t="s">
        <v>20106</v>
      </c>
      <c r="E1479" t="s">
        <v>23052</v>
      </c>
      <c r="F1479" s="1">
        <v>45267</v>
      </c>
      <c r="G1479" t="s">
        <v>2826</v>
      </c>
      <c r="H1479">
        <v>0</v>
      </c>
      <c r="I1479">
        <v>0</v>
      </c>
      <c r="J1479">
        <v>16</v>
      </c>
      <c r="K1479">
        <v>0</v>
      </c>
      <c r="L1479" t="s">
        <v>20095</v>
      </c>
      <c r="M1479">
        <v>0</v>
      </c>
    </row>
    <row r="1480" spans="1:13" x14ac:dyDescent="0.3">
      <c r="A1480" t="s">
        <v>23053</v>
      </c>
      <c r="B1480" s="1">
        <v>44562</v>
      </c>
      <c r="C1480">
        <v>23843</v>
      </c>
      <c r="D1480" t="s">
        <v>44</v>
      </c>
      <c r="E1480" t="s">
        <v>23054</v>
      </c>
      <c r="F1480" s="1">
        <v>44586</v>
      </c>
      <c r="G1480" t="s">
        <v>8116</v>
      </c>
      <c r="H1480">
        <v>0</v>
      </c>
      <c r="I1480">
        <v>0</v>
      </c>
      <c r="J1480">
        <v>24</v>
      </c>
      <c r="K1480">
        <v>0</v>
      </c>
      <c r="L1480" t="s">
        <v>20095</v>
      </c>
      <c r="M1480">
        <v>0</v>
      </c>
    </row>
    <row r="1481" spans="1:13" x14ac:dyDescent="0.3">
      <c r="A1481" t="s">
        <v>23055</v>
      </c>
      <c r="B1481" s="1">
        <v>44136</v>
      </c>
      <c r="C1481">
        <v>47557</v>
      </c>
      <c r="D1481" t="s">
        <v>20093</v>
      </c>
      <c r="E1481" t="s">
        <v>23056</v>
      </c>
      <c r="F1481" s="1">
        <v>44188</v>
      </c>
      <c r="G1481" t="s">
        <v>13096</v>
      </c>
      <c r="H1481">
        <v>0</v>
      </c>
      <c r="I1481">
        <v>0</v>
      </c>
      <c r="J1481">
        <v>52</v>
      </c>
      <c r="K1481">
        <v>0</v>
      </c>
      <c r="L1481" t="s">
        <v>20095</v>
      </c>
      <c r="M1481">
        <v>1</v>
      </c>
    </row>
    <row r="1482" spans="1:13" x14ac:dyDescent="0.3">
      <c r="A1482" t="s">
        <v>23057</v>
      </c>
      <c r="B1482" s="1">
        <v>44155</v>
      </c>
      <c r="C1482">
        <v>30695</v>
      </c>
      <c r="D1482" t="s">
        <v>44</v>
      </c>
      <c r="E1482" t="s">
        <v>23058</v>
      </c>
      <c r="F1482" s="1">
        <v>44183</v>
      </c>
      <c r="G1482" t="s">
        <v>12822</v>
      </c>
      <c r="H1482">
        <v>0</v>
      </c>
      <c r="I1482">
        <v>0</v>
      </c>
      <c r="J1482">
        <v>28</v>
      </c>
      <c r="K1482">
        <v>0</v>
      </c>
      <c r="L1482" t="s">
        <v>20095</v>
      </c>
      <c r="M1482">
        <v>0</v>
      </c>
    </row>
    <row r="1483" spans="1:13" x14ac:dyDescent="0.3">
      <c r="A1483" t="s">
        <v>23059</v>
      </c>
      <c r="B1483" s="1">
        <v>44283</v>
      </c>
      <c r="C1483">
        <v>84977</v>
      </c>
      <c r="D1483" t="s">
        <v>44</v>
      </c>
      <c r="E1483" t="s">
        <v>23060</v>
      </c>
      <c r="F1483" s="1">
        <v>44367</v>
      </c>
      <c r="G1483" t="s">
        <v>17102</v>
      </c>
      <c r="H1483">
        <v>0</v>
      </c>
      <c r="I1483">
        <v>1</v>
      </c>
      <c r="J1483">
        <v>84</v>
      </c>
      <c r="K1483">
        <v>0</v>
      </c>
      <c r="L1483" t="s">
        <v>20095</v>
      </c>
      <c r="M1483">
        <v>0</v>
      </c>
    </row>
    <row r="1484" spans="1:13" x14ac:dyDescent="0.3">
      <c r="A1484" t="s">
        <v>23061</v>
      </c>
      <c r="B1484" s="1">
        <v>44636</v>
      </c>
      <c r="C1484">
        <v>2443</v>
      </c>
      <c r="D1484" t="s">
        <v>20093</v>
      </c>
      <c r="E1484" t="s">
        <v>23062</v>
      </c>
      <c r="F1484" s="1">
        <v>44649</v>
      </c>
      <c r="G1484" t="s">
        <v>12727</v>
      </c>
      <c r="H1484">
        <v>0</v>
      </c>
      <c r="I1484">
        <v>0</v>
      </c>
      <c r="J1484">
        <v>13</v>
      </c>
      <c r="K1484">
        <v>0</v>
      </c>
      <c r="L1484" t="s">
        <v>20138</v>
      </c>
      <c r="M1484">
        <v>1</v>
      </c>
    </row>
    <row r="1485" spans="1:13" x14ac:dyDescent="0.3">
      <c r="A1485" t="s">
        <v>23063</v>
      </c>
      <c r="B1485" s="1">
        <v>45330</v>
      </c>
      <c r="C1485">
        <v>48742</v>
      </c>
      <c r="D1485" t="s">
        <v>44</v>
      </c>
      <c r="E1485" t="s">
        <v>23064</v>
      </c>
      <c r="F1485" s="1"/>
      <c r="G1485" t="s">
        <v>6818</v>
      </c>
      <c r="H1485">
        <v>1</v>
      </c>
      <c r="I1485">
        <v>0</v>
      </c>
      <c r="K1485">
        <v>1</v>
      </c>
      <c r="L1485" t="s">
        <v>20095</v>
      </c>
      <c r="M1485">
        <v>0</v>
      </c>
    </row>
    <row r="1486" spans="1:13" x14ac:dyDescent="0.3">
      <c r="A1486" t="s">
        <v>23065</v>
      </c>
      <c r="B1486" s="1">
        <v>45141</v>
      </c>
      <c r="C1486">
        <v>29448</v>
      </c>
      <c r="D1486" t="s">
        <v>20106</v>
      </c>
      <c r="E1486" t="s">
        <v>23066</v>
      </c>
      <c r="F1486" s="1">
        <v>45231</v>
      </c>
      <c r="G1486" t="s">
        <v>9065</v>
      </c>
      <c r="H1486">
        <v>0</v>
      </c>
      <c r="I1486">
        <v>0</v>
      </c>
      <c r="J1486">
        <v>90</v>
      </c>
      <c r="K1486">
        <v>0</v>
      </c>
      <c r="L1486" t="s">
        <v>20095</v>
      </c>
      <c r="M1486">
        <v>0</v>
      </c>
    </row>
    <row r="1487" spans="1:13" x14ac:dyDescent="0.3">
      <c r="A1487" t="s">
        <v>23067</v>
      </c>
      <c r="B1487" s="1">
        <v>44686</v>
      </c>
      <c r="C1487">
        <v>44185</v>
      </c>
      <c r="D1487" t="s">
        <v>44</v>
      </c>
      <c r="E1487" t="s">
        <v>23068</v>
      </c>
      <c r="F1487" s="1">
        <v>44714</v>
      </c>
      <c r="G1487" t="s">
        <v>7847</v>
      </c>
      <c r="H1487">
        <v>0</v>
      </c>
      <c r="I1487">
        <v>0</v>
      </c>
      <c r="J1487">
        <v>28</v>
      </c>
      <c r="K1487">
        <v>0</v>
      </c>
      <c r="L1487" t="s">
        <v>20095</v>
      </c>
      <c r="M1487">
        <v>0</v>
      </c>
    </row>
    <row r="1488" spans="1:13" x14ac:dyDescent="0.3">
      <c r="A1488" t="s">
        <v>23069</v>
      </c>
      <c r="B1488" s="1">
        <v>44766</v>
      </c>
      <c r="C1488">
        <v>98538</v>
      </c>
      <c r="D1488" t="s">
        <v>44</v>
      </c>
      <c r="E1488" t="s">
        <v>23070</v>
      </c>
      <c r="F1488" s="1"/>
      <c r="G1488" t="s">
        <v>15826</v>
      </c>
      <c r="H1488">
        <v>1</v>
      </c>
      <c r="I1488">
        <v>1</v>
      </c>
      <c r="K1488">
        <v>1</v>
      </c>
      <c r="L1488" t="s">
        <v>20095</v>
      </c>
      <c r="M1488">
        <v>0</v>
      </c>
    </row>
    <row r="1489" spans="1:13" x14ac:dyDescent="0.3">
      <c r="A1489" t="s">
        <v>23071</v>
      </c>
      <c r="B1489" s="1">
        <v>45423</v>
      </c>
      <c r="C1489">
        <v>42953</v>
      </c>
      <c r="D1489" t="s">
        <v>20106</v>
      </c>
      <c r="E1489" t="s">
        <v>23072</v>
      </c>
      <c r="F1489" s="1"/>
      <c r="G1489" t="s">
        <v>3540</v>
      </c>
      <c r="H1489">
        <v>1</v>
      </c>
      <c r="I1489">
        <v>0</v>
      </c>
      <c r="K1489">
        <v>1</v>
      </c>
      <c r="L1489" t="s">
        <v>20095</v>
      </c>
      <c r="M1489">
        <v>0</v>
      </c>
    </row>
    <row r="1490" spans="1:13" x14ac:dyDescent="0.3">
      <c r="A1490" t="s">
        <v>23073</v>
      </c>
      <c r="B1490" s="1">
        <v>44061</v>
      </c>
      <c r="C1490">
        <v>43792</v>
      </c>
      <c r="D1490" t="s">
        <v>44</v>
      </c>
      <c r="E1490" t="s">
        <v>23074</v>
      </c>
      <c r="F1490" s="1">
        <v>44119</v>
      </c>
      <c r="G1490" t="s">
        <v>3235</v>
      </c>
      <c r="H1490">
        <v>0</v>
      </c>
      <c r="I1490">
        <v>0</v>
      </c>
      <c r="J1490">
        <v>58</v>
      </c>
      <c r="K1490">
        <v>0</v>
      </c>
      <c r="L1490" t="s">
        <v>20095</v>
      </c>
      <c r="M1490">
        <v>0</v>
      </c>
    </row>
    <row r="1491" spans="1:13" x14ac:dyDescent="0.3">
      <c r="A1491" t="s">
        <v>23075</v>
      </c>
      <c r="B1491" s="1">
        <v>45210</v>
      </c>
      <c r="C1491">
        <v>43598</v>
      </c>
      <c r="D1491" t="s">
        <v>20093</v>
      </c>
      <c r="E1491" t="s">
        <v>23076</v>
      </c>
      <c r="F1491" s="1"/>
      <c r="G1491" t="s">
        <v>18931</v>
      </c>
      <c r="H1491">
        <v>1</v>
      </c>
      <c r="I1491">
        <v>0</v>
      </c>
      <c r="K1491">
        <v>1</v>
      </c>
      <c r="L1491" t="s">
        <v>20095</v>
      </c>
      <c r="M1491">
        <v>1</v>
      </c>
    </row>
    <row r="1492" spans="1:13" x14ac:dyDescent="0.3">
      <c r="A1492" t="s">
        <v>23077</v>
      </c>
      <c r="B1492" s="1">
        <v>45084</v>
      </c>
      <c r="C1492">
        <v>17950</v>
      </c>
      <c r="D1492" t="s">
        <v>20093</v>
      </c>
      <c r="E1492" t="s">
        <v>23078</v>
      </c>
      <c r="F1492" s="1">
        <v>45159</v>
      </c>
      <c r="G1492" t="s">
        <v>5573</v>
      </c>
      <c r="H1492">
        <v>0</v>
      </c>
      <c r="I1492">
        <v>0</v>
      </c>
      <c r="J1492">
        <v>75</v>
      </c>
      <c r="K1492">
        <v>0</v>
      </c>
      <c r="L1492" t="s">
        <v>20100</v>
      </c>
      <c r="M1492">
        <v>1</v>
      </c>
    </row>
    <row r="1493" spans="1:13" x14ac:dyDescent="0.3">
      <c r="A1493" t="s">
        <v>23079</v>
      </c>
      <c r="B1493" s="1">
        <v>44719</v>
      </c>
      <c r="C1493">
        <v>80035</v>
      </c>
      <c r="D1493" t="s">
        <v>44</v>
      </c>
      <c r="E1493" t="s">
        <v>23080</v>
      </c>
      <c r="F1493" s="1">
        <v>44774</v>
      </c>
      <c r="G1493" t="s">
        <v>12760</v>
      </c>
      <c r="H1493">
        <v>0</v>
      </c>
      <c r="I1493">
        <v>1</v>
      </c>
      <c r="J1493">
        <v>55</v>
      </c>
      <c r="K1493">
        <v>0</v>
      </c>
      <c r="L1493" t="s">
        <v>20095</v>
      </c>
      <c r="M1493">
        <v>0</v>
      </c>
    </row>
    <row r="1494" spans="1:13" x14ac:dyDescent="0.3">
      <c r="A1494" t="s">
        <v>23081</v>
      </c>
      <c r="B1494" s="1">
        <v>44302</v>
      </c>
      <c r="C1494">
        <v>6309</v>
      </c>
      <c r="D1494" t="s">
        <v>20106</v>
      </c>
      <c r="E1494" t="s">
        <v>23082</v>
      </c>
      <c r="F1494" s="1"/>
      <c r="G1494" t="s">
        <v>15683</v>
      </c>
      <c r="H1494">
        <v>1</v>
      </c>
      <c r="I1494">
        <v>0</v>
      </c>
      <c r="K1494">
        <v>1</v>
      </c>
      <c r="L1494" t="s">
        <v>20100</v>
      </c>
      <c r="M1494">
        <v>0</v>
      </c>
    </row>
    <row r="1495" spans="1:13" x14ac:dyDescent="0.3">
      <c r="A1495" t="s">
        <v>23083</v>
      </c>
      <c r="B1495" s="1">
        <v>44009</v>
      </c>
      <c r="C1495">
        <v>94567</v>
      </c>
      <c r="D1495" t="s">
        <v>44</v>
      </c>
      <c r="E1495" t="s">
        <v>23084</v>
      </c>
      <c r="F1495" s="1"/>
      <c r="G1495" t="s">
        <v>6184</v>
      </c>
      <c r="H1495">
        <v>1</v>
      </c>
      <c r="I1495">
        <v>1</v>
      </c>
      <c r="K1495">
        <v>1</v>
      </c>
      <c r="L1495" t="s">
        <v>20095</v>
      </c>
      <c r="M1495">
        <v>0</v>
      </c>
    </row>
    <row r="1496" spans="1:13" x14ac:dyDescent="0.3">
      <c r="A1496" t="s">
        <v>23085</v>
      </c>
      <c r="B1496" s="1">
        <v>45066</v>
      </c>
      <c r="C1496">
        <v>26387</v>
      </c>
      <c r="D1496" t="s">
        <v>20106</v>
      </c>
      <c r="E1496" t="s">
        <v>23086</v>
      </c>
      <c r="F1496" s="1"/>
      <c r="G1496" t="s">
        <v>12968</v>
      </c>
      <c r="H1496">
        <v>1</v>
      </c>
      <c r="I1496">
        <v>0</v>
      </c>
      <c r="K1496">
        <v>1</v>
      </c>
      <c r="L1496" t="s">
        <v>20095</v>
      </c>
      <c r="M1496">
        <v>0</v>
      </c>
    </row>
    <row r="1497" spans="1:13" x14ac:dyDescent="0.3">
      <c r="A1497" t="s">
        <v>23087</v>
      </c>
      <c r="B1497" s="1">
        <v>44701</v>
      </c>
      <c r="C1497">
        <v>84166</v>
      </c>
      <c r="D1497" t="s">
        <v>20093</v>
      </c>
      <c r="E1497" t="s">
        <v>23088</v>
      </c>
      <c r="F1497" s="1">
        <v>44776</v>
      </c>
      <c r="G1497" t="s">
        <v>14125</v>
      </c>
      <c r="H1497">
        <v>0</v>
      </c>
      <c r="I1497">
        <v>1</v>
      </c>
      <c r="J1497">
        <v>75</v>
      </c>
      <c r="K1497">
        <v>0</v>
      </c>
      <c r="L1497" t="s">
        <v>20095</v>
      </c>
      <c r="M1497">
        <v>1</v>
      </c>
    </row>
    <row r="1498" spans="1:13" x14ac:dyDescent="0.3">
      <c r="A1498" t="s">
        <v>23089</v>
      </c>
      <c r="B1498" s="1">
        <v>43991</v>
      </c>
      <c r="C1498">
        <v>38298</v>
      </c>
      <c r="D1498" t="s">
        <v>20106</v>
      </c>
      <c r="E1498" t="s">
        <v>23090</v>
      </c>
      <c r="F1498" s="1">
        <v>44060</v>
      </c>
      <c r="G1498" t="s">
        <v>16054</v>
      </c>
      <c r="H1498">
        <v>0</v>
      </c>
      <c r="I1498">
        <v>0</v>
      </c>
      <c r="J1498">
        <v>69</v>
      </c>
      <c r="K1498">
        <v>0</v>
      </c>
      <c r="L1498" t="s">
        <v>20095</v>
      </c>
      <c r="M1498">
        <v>0</v>
      </c>
    </row>
    <row r="1499" spans="1:13" x14ac:dyDescent="0.3">
      <c r="A1499" t="s">
        <v>23091</v>
      </c>
      <c r="B1499" s="1">
        <v>44908</v>
      </c>
      <c r="C1499">
        <v>19351</v>
      </c>
      <c r="D1499" t="s">
        <v>20093</v>
      </c>
      <c r="E1499" t="s">
        <v>23092</v>
      </c>
      <c r="F1499" s="1">
        <v>44924</v>
      </c>
      <c r="G1499" t="s">
        <v>3821</v>
      </c>
      <c r="H1499">
        <v>0</v>
      </c>
      <c r="I1499">
        <v>0</v>
      </c>
      <c r="J1499">
        <v>16</v>
      </c>
      <c r="K1499">
        <v>0</v>
      </c>
      <c r="L1499" t="s">
        <v>20100</v>
      </c>
      <c r="M1499">
        <v>1</v>
      </c>
    </row>
    <row r="1500" spans="1:13" x14ac:dyDescent="0.3">
      <c r="A1500" t="s">
        <v>23093</v>
      </c>
      <c r="B1500" s="1">
        <v>44235</v>
      </c>
      <c r="C1500">
        <v>30426</v>
      </c>
      <c r="D1500" t="s">
        <v>20106</v>
      </c>
      <c r="E1500" t="s">
        <v>23094</v>
      </c>
      <c r="F1500" s="1">
        <v>44315</v>
      </c>
      <c r="G1500" t="s">
        <v>10227</v>
      </c>
      <c r="H1500">
        <v>0</v>
      </c>
      <c r="I1500">
        <v>0</v>
      </c>
      <c r="J1500">
        <v>80</v>
      </c>
      <c r="K1500">
        <v>0</v>
      </c>
      <c r="L1500" t="s">
        <v>20095</v>
      </c>
      <c r="M1500">
        <v>0</v>
      </c>
    </row>
    <row r="1501" spans="1:13" x14ac:dyDescent="0.3">
      <c r="A1501" t="s">
        <v>23095</v>
      </c>
      <c r="B1501" s="1">
        <v>45575</v>
      </c>
      <c r="C1501">
        <v>92695</v>
      </c>
      <c r="D1501" t="s">
        <v>20093</v>
      </c>
      <c r="E1501" t="s">
        <v>23096</v>
      </c>
      <c r="F1501" s="1">
        <v>45632</v>
      </c>
      <c r="G1501" t="s">
        <v>8172</v>
      </c>
      <c r="H1501">
        <v>0</v>
      </c>
      <c r="I1501">
        <v>1</v>
      </c>
      <c r="J1501">
        <v>57</v>
      </c>
      <c r="K1501">
        <v>0</v>
      </c>
      <c r="L1501" t="s">
        <v>20095</v>
      </c>
      <c r="M1501">
        <v>1</v>
      </c>
    </row>
    <row r="1502" spans="1:13" x14ac:dyDescent="0.3">
      <c r="A1502" t="s">
        <v>23097</v>
      </c>
      <c r="B1502" s="1">
        <v>44426</v>
      </c>
      <c r="C1502">
        <v>31609</v>
      </c>
      <c r="D1502" t="s">
        <v>20106</v>
      </c>
      <c r="E1502" t="s">
        <v>23098</v>
      </c>
      <c r="F1502" s="1">
        <v>44492</v>
      </c>
      <c r="G1502" t="s">
        <v>13937</v>
      </c>
      <c r="H1502">
        <v>0</v>
      </c>
      <c r="I1502">
        <v>0</v>
      </c>
      <c r="J1502">
        <v>66</v>
      </c>
      <c r="K1502">
        <v>0</v>
      </c>
      <c r="L1502" t="s">
        <v>20095</v>
      </c>
      <c r="M1502">
        <v>0</v>
      </c>
    </row>
    <row r="1503" spans="1:13" x14ac:dyDescent="0.3">
      <c r="A1503" t="s">
        <v>23099</v>
      </c>
      <c r="B1503" s="1">
        <v>44422</v>
      </c>
      <c r="C1503">
        <v>99440</v>
      </c>
      <c r="D1503" t="s">
        <v>20106</v>
      </c>
      <c r="E1503" t="s">
        <v>23100</v>
      </c>
      <c r="F1503" s="1">
        <v>44494</v>
      </c>
      <c r="G1503" t="s">
        <v>18190</v>
      </c>
      <c r="H1503">
        <v>0</v>
      </c>
      <c r="I1503">
        <v>1</v>
      </c>
      <c r="J1503">
        <v>72</v>
      </c>
      <c r="K1503">
        <v>0</v>
      </c>
      <c r="L1503" t="s">
        <v>20095</v>
      </c>
      <c r="M1503">
        <v>0</v>
      </c>
    </row>
    <row r="1504" spans="1:13" x14ac:dyDescent="0.3">
      <c r="A1504" t="s">
        <v>23101</v>
      </c>
      <c r="B1504" s="1">
        <v>44411</v>
      </c>
      <c r="C1504">
        <v>79390</v>
      </c>
      <c r="D1504" t="s">
        <v>20093</v>
      </c>
      <c r="E1504" t="s">
        <v>23102</v>
      </c>
      <c r="F1504" s="1">
        <v>44447</v>
      </c>
      <c r="G1504" t="s">
        <v>11659</v>
      </c>
      <c r="H1504">
        <v>0</v>
      </c>
      <c r="I1504">
        <v>1</v>
      </c>
      <c r="J1504">
        <v>36</v>
      </c>
      <c r="K1504">
        <v>0</v>
      </c>
      <c r="L1504" t="s">
        <v>20095</v>
      </c>
      <c r="M1504">
        <v>1</v>
      </c>
    </row>
    <row r="1505" spans="1:13" x14ac:dyDescent="0.3">
      <c r="A1505" t="s">
        <v>23103</v>
      </c>
      <c r="B1505" s="1">
        <v>44151</v>
      </c>
      <c r="C1505">
        <v>16479</v>
      </c>
      <c r="D1505" t="s">
        <v>20093</v>
      </c>
      <c r="E1505" t="s">
        <v>23104</v>
      </c>
      <c r="F1505" s="1">
        <v>44204</v>
      </c>
      <c r="G1505" t="s">
        <v>3447</v>
      </c>
      <c r="H1505">
        <v>0</v>
      </c>
      <c r="I1505">
        <v>0</v>
      </c>
      <c r="J1505">
        <v>53</v>
      </c>
      <c r="K1505">
        <v>0</v>
      </c>
      <c r="L1505" t="s">
        <v>20100</v>
      </c>
      <c r="M1505">
        <v>1</v>
      </c>
    </row>
    <row r="1506" spans="1:13" x14ac:dyDescent="0.3">
      <c r="A1506" t="s">
        <v>23105</v>
      </c>
      <c r="B1506" s="1">
        <v>44489</v>
      </c>
      <c r="C1506">
        <v>51436</v>
      </c>
      <c r="D1506" t="s">
        <v>20093</v>
      </c>
      <c r="E1506" t="s">
        <v>23106</v>
      </c>
      <c r="F1506" s="1">
        <v>44533</v>
      </c>
      <c r="G1506" t="s">
        <v>15930</v>
      </c>
      <c r="H1506">
        <v>0</v>
      </c>
      <c r="I1506">
        <v>1</v>
      </c>
      <c r="J1506">
        <v>44</v>
      </c>
      <c r="K1506">
        <v>0</v>
      </c>
      <c r="L1506" t="s">
        <v>20095</v>
      </c>
      <c r="M1506">
        <v>1</v>
      </c>
    </row>
    <row r="1507" spans="1:13" x14ac:dyDescent="0.3">
      <c r="A1507" t="s">
        <v>23107</v>
      </c>
      <c r="B1507" s="1">
        <v>45135</v>
      </c>
      <c r="C1507">
        <v>80948</v>
      </c>
      <c r="D1507" t="s">
        <v>44</v>
      </c>
      <c r="E1507" t="s">
        <v>23108</v>
      </c>
      <c r="F1507" s="1">
        <v>45203</v>
      </c>
      <c r="G1507" t="s">
        <v>6389</v>
      </c>
      <c r="H1507">
        <v>0</v>
      </c>
      <c r="I1507">
        <v>1</v>
      </c>
      <c r="J1507">
        <v>68</v>
      </c>
      <c r="K1507">
        <v>0</v>
      </c>
      <c r="L1507" t="s">
        <v>20095</v>
      </c>
      <c r="M1507">
        <v>0</v>
      </c>
    </row>
    <row r="1508" spans="1:13" x14ac:dyDescent="0.3">
      <c r="A1508" t="s">
        <v>23109</v>
      </c>
      <c r="B1508" s="1">
        <v>44675</v>
      </c>
      <c r="C1508">
        <v>49150</v>
      </c>
      <c r="D1508" t="s">
        <v>20106</v>
      </c>
      <c r="E1508" t="s">
        <v>23110</v>
      </c>
      <c r="F1508" s="1">
        <v>44721</v>
      </c>
      <c r="G1508" t="s">
        <v>13603</v>
      </c>
      <c r="H1508">
        <v>0</v>
      </c>
      <c r="I1508">
        <v>0</v>
      </c>
      <c r="J1508">
        <v>46</v>
      </c>
      <c r="K1508">
        <v>0</v>
      </c>
      <c r="L1508" t="s">
        <v>20095</v>
      </c>
      <c r="M1508">
        <v>0</v>
      </c>
    </row>
    <row r="1509" spans="1:13" x14ac:dyDescent="0.3">
      <c r="A1509" t="s">
        <v>23111</v>
      </c>
      <c r="B1509" s="1">
        <v>44925</v>
      </c>
      <c r="C1509">
        <v>86928</v>
      </c>
      <c r="D1509" t="s">
        <v>44</v>
      </c>
      <c r="E1509" t="s">
        <v>23112</v>
      </c>
      <c r="F1509" s="1">
        <v>44948</v>
      </c>
      <c r="G1509" t="s">
        <v>9299</v>
      </c>
      <c r="H1509">
        <v>0</v>
      </c>
      <c r="I1509">
        <v>1</v>
      </c>
      <c r="J1509">
        <v>23</v>
      </c>
      <c r="K1509">
        <v>0</v>
      </c>
      <c r="L1509" t="s">
        <v>20095</v>
      </c>
      <c r="M1509">
        <v>0</v>
      </c>
    </row>
    <row r="1510" spans="1:13" x14ac:dyDescent="0.3">
      <c r="A1510" t="s">
        <v>23113</v>
      </c>
      <c r="B1510" s="1">
        <v>45541</v>
      </c>
      <c r="C1510">
        <v>3145</v>
      </c>
      <c r="D1510" t="s">
        <v>20106</v>
      </c>
      <c r="E1510" t="s">
        <v>23114</v>
      </c>
      <c r="F1510" s="1"/>
      <c r="G1510" t="s">
        <v>10844</v>
      </c>
      <c r="H1510">
        <v>1</v>
      </c>
      <c r="I1510">
        <v>0</v>
      </c>
      <c r="K1510">
        <v>1</v>
      </c>
      <c r="L1510" t="s">
        <v>20138</v>
      </c>
      <c r="M1510">
        <v>0</v>
      </c>
    </row>
    <row r="1511" spans="1:13" x14ac:dyDescent="0.3">
      <c r="A1511" t="s">
        <v>23115</v>
      </c>
      <c r="B1511" s="1">
        <v>45388</v>
      </c>
      <c r="C1511">
        <v>7098</v>
      </c>
      <c r="D1511" t="s">
        <v>20093</v>
      </c>
      <c r="E1511" t="s">
        <v>23116</v>
      </c>
      <c r="F1511" s="1">
        <v>45412</v>
      </c>
      <c r="G1511" t="s">
        <v>10789</v>
      </c>
      <c r="H1511">
        <v>0</v>
      </c>
      <c r="I1511">
        <v>0</v>
      </c>
      <c r="J1511">
        <v>24</v>
      </c>
      <c r="K1511">
        <v>0</v>
      </c>
      <c r="L1511" t="s">
        <v>20100</v>
      </c>
      <c r="M1511">
        <v>1</v>
      </c>
    </row>
    <row r="1512" spans="1:13" x14ac:dyDescent="0.3">
      <c r="A1512" t="s">
        <v>23117</v>
      </c>
      <c r="B1512" s="1">
        <v>43854</v>
      </c>
      <c r="C1512">
        <v>79123</v>
      </c>
      <c r="D1512" t="s">
        <v>20093</v>
      </c>
      <c r="E1512" t="s">
        <v>23118</v>
      </c>
      <c r="F1512" s="1">
        <v>43877</v>
      </c>
      <c r="G1512" t="s">
        <v>7905</v>
      </c>
      <c r="H1512">
        <v>0</v>
      </c>
      <c r="I1512">
        <v>1</v>
      </c>
      <c r="J1512">
        <v>23</v>
      </c>
      <c r="K1512">
        <v>0</v>
      </c>
      <c r="L1512" t="s">
        <v>20095</v>
      </c>
      <c r="M1512">
        <v>1</v>
      </c>
    </row>
    <row r="1513" spans="1:13" x14ac:dyDescent="0.3">
      <c r="A1513" t="s">
        <v>23119</v>
      </c>
      <c r="B1513" s="1">
        <v>44857</v>
      </c>
      <c r="C1513">
        <v>14276</v>
      </c>
      <c r="D1513" t="s">
        <v>44</v>
      </c>
      <c r="E1513" t="s">
        <v>23120</v>
      </c>
      <c r="F1513" s="1">
        <v>44927</v>
      </c>
      <c r="G1513" t="s">
        <v>5054</v>
      </c>
      <c r="H1513">
        <v>0</v>
      </c>
      <c r="I1513">
        <v>0</v>
      </c>
      <c r="J1513">
        <v>70</v>
      </c>
      <c r="K1513">
        <v>0</v>
      </c>
      <c r="L1513" t="s">
        <v>20100</v>
      </c>
      <c r="M1513">
        <v>0</v>
      </c>
    </row>
    <row r="1514" spans="1:13" x14ac:dyDescent="0.3">
      <c r="A1514" t="s">
        <v>23121</v>
      </c>
      <c r="B1514" s="1">
        <v>43907</v>
      </c>
      <c r="C1514">
        <v>62837</v>
      </c>
      <c r="D1514" t="s">
        <v>20106</v>
      </c>
      <c r="E1514" t="s">
        <v>23122</v>
      </c>
      <c r="F1514" s="1"/>
      <c r="G1514" t="s">
        <v>10109</v>
      </c>
      <c r="H1514">
        <v>1</v>
      </c>
      <c r="I1514">
        <v>1</v>
      </c>
      <c r="K1514">
        <v>1</v>
      </c>
      <c r="L1514" t="s">
        <v>20095</v>
      </c>
      <c r="M1514">
        <v>0</v>
      </c>
    </row>
    <row r="1515" spans="1:13" x14ac:dyDescent="0.3">
      <c r="A1515" t="s">
        <v>23123</v>
      </c>
      <c r="B1515" s="1">
        <v>44379</v>
      </c>
      <c r="C1515">
        <v>36164</v>
      </c>
      <c r="D1515" t="s">
        <v>44</v>
      </c>
      <c r="E1515" t="s">
        <v>23124</v>
      </c>
      <c r="F1515" s="1"/>
      <c r="G1515" t="s">
        <v>10784</v>
      </c>
      <c r="H1515">
        <v>1</v>
      </c>
      <c r="I1515">
        <v>0</v>
      </c>
      <c r="K1515">
        <v>1</v>
      </c>
      <c r="L1515" t="s">
        <v>20095</v>
      </c>
      <c r="M1515">
        <v>0</v>
      </c>
    </row>
    <row r="1516" spans="1:13" x14ac:dyDescent="0.3">
      <c r="A1516" t="s">
        <v>23125</v>
      </c>
      <c r="B1516" s="1">
        <v>44447</v>
      </c>
      <c r="C1516">
        <v>82887</v>
      </c>
      <c r="D1516" t="s">
        <v>44</v>
      </c>
      <c r="E1516" t="s">
        <v>23126</v>
      </c>
      <c r="F1516" s="1"/>
      <c r="G1516" t="s">
        <v>2058</v>
      </c>
      <c r="H1516">
        <v>1</v>
      </c>
      <c r="I1516">
        <v>1</v>
      </c>
      <c r="K1516">
        <v>1</v>
      </c>
      <c r="L1516" t="s">
        <v>20095</v>
      </c>
      <c r="M1516">
        <v>0</v>
      </c>
    </row>
    <row r="1517" spans="1:13" x14ac:dyDescent="0.3">
      <c r="A1517" t="s">
        <v>23127</v>
      </c>
      <c r="B1517" s="1">
        <v>44816</v>
      </c>
      <c r="C1517">
        <v>29073</v>
      </c>
      <c r="D1517" t="s">
        <v>20106</v>
      </c>
      <c r="E1517" t="s">
        <v>23128</v>
      </c>
      <c r="F1517" s="1">
        <v>44874</v>
      </c>
      <c r="G1517" t="s">
        <v>3889</v>
      </c>
      <c r="H1517">
        <v>0</v>
      </c>
      <c r="I1517">
        <v>0</v>
      </c>
      <c r="J1517">
        <v>58</v>
      </c>
      <c r="K1517">
        <v>0</v>
      </c>
      <c r="L1517" t="s">
        <v>20095</v>
      </c>
      <c r="M1517">
        <v>0</v>
      </c>
    </row>
    <row r="1518" spans="1:13" x14ac:dyDescent="0.3">
      <c r="A1518" t="s">
        <v>23129</v>
      </c>
      <c r="B1518" s="1">
        <v>44122</v>
      </c>
      <c r="C1518">
        <v>49039</v>
      </c>
      <c r="D1518" t="s">
        <v>20106</v>
      </c>
      <c r="E1518" t="s">
        <v>23130</v>
      </c>
      <c r="F1518" s="1">
        <v>44136</v>
      </c>
      <c r="G1518" t="s">
        <v>3233</v>
      </c>
      <c r="H1518">
        <v>0</v>
      </c>
      <c r="I1518">
        <v>0</v>
      </c>
      <c r="J1518">
        <v>14</v>
      </c>
      <c r="K1518">
        <v>0</v>
      </c>
      <c r="L1518" t="s">
        <v>20095</v>
      </c>
      <c r="M1518">
        <v>0</v>
      </c>
    </row>
    <row r="1519" spans="1:13" x14ac:dyDescent="0.3">
      <c r="A1519" t="s">
        <v>23131</v>
      </c>
      <c r="B1519" s="1">
        <v>44320</v>
      </c>
      <c r="C1519">
        <v>84748</v>
      </c>
      <c r="D1519" t="s">
        <v>20093</v>
      </c>
      <c r="E1519" t="s">
        <v>23132</v>
      </c>
      <c r="F1519" s="1">
        <v>44340</v>
      </c>
      <c r="G1519" t="s">
        <v>1235</v>
      </c>
      <c r="H1519">
        <v>0</v>
      </c>
      <c r="I1519">
        <v>1</v>
      </c>
      <c r="J1519">
        <v>20</v>
      </c>
      <c r="K1519">
        <v>0</v>
      </c>
      <c r="L1519" t="s">
        <v>20095</v>
      </c>
      <c r="M1519">
        <v>1</v>
      </c>
    </row>
    <row r="1520" spans="1:13" x14ac:dyDescent="0.3">
      <c r="A1520" t="s">
        <v>23133</v>
      </c>
      <c r="B1520" s="1">
        <v>44115</v>
      </c>
      <c r="C1520">
        <v>53756</v>
      </c>
      <c r="D1520" t="s">
        <v>44</v>
      </c>
      <c r="E1520" t="s">
        <v>23134</v>
      </c>
      <c r="F1520" s="1">
        <v>44161</v>
      </c>
      <c r="G1520" t="s">
        <v>16203</v>
      </c>
      <c r="H1520">
        <v>0</v>
      </c>
      <c r="I1520">
        <v>1</v>
      </c>
      <c r="J1520">
        <v>46</v>
      </c>
      <c r="K1520">
        <v>0</v>
      </c>
      <c r="L1520" t="s">
        <v>20095</v>
      </c>
      <c r="M1520">
        <v>0</v>
      </c>
    </row>
    <row r="1521" spans="1:13" x14ac:dyDescent="0.3">
      <c r="A1521" t="s">
        <v>23135</v>
      </c>
      <c r="B1521" s="1">
        <v>44954</v>
      </c>
      <c r="C1521">
        <v>80217</v>
      </c>
      <c r="D1521" t="s">
        <v>20093</v>
      </c>
      <c r="E1521" t="s">
        <v>23136</v>
      </c>
      <c r="F1521" s="1"/>
      <c r="G1521" t="s">
        <v>17211</v>
      </c>
      <c r="H1521">
        <v>1</v>
      </c>
      <c r="I1521">
        <v>1</v>
      </c>
      <c r="K1521">
        <v>1</v>
      </c>
      <c r="L1521" t="s">
        <v>20095</v>
      </c>
      <c r="M1521">
        <v>1</v>
      </c>
    </row>
    <row r="1522" spans="1:13" x14ac:dyDescent="0.3">
      <c r="A1522" t="s">
        <v>23137</v>
      </c>
      <c r="B1522" s="1">
        <v>45340</v>
      </c>
      <c r="C1522">
        <v>19929</v>
      </c>
      <c r="D1522" t="s">
        <v>20106</v>
      </c>
      <c r="E1522" t="s">
        <v>23138</v>
      </c>
      <c r="F1522" s="1">
        <v>45421</v>
      </c>
      <c r="G1522" t="s">
        <v>9700</v>
      </c>
      <c r="H1522">
        <v>0</v>
      </c>
      <c r="I1522">
        <v>0</v>
      </c>
      <c r="J1522">
        <v>81</v>
      </c>
      <c r="K1522">
        <v>0</v>
      </c>
      <c r="L1522" t="s">
        <v>20100</v>
      </c>
      <c r="M1522">
        <v>0</v>
      </c>
    </row>
    <row r="1523" spans="1:13" x14ac:dyDescent="0.3">
      <c r="A1523" t="s">
        <v>23139</v>
      </c>
      <c r="B1523" s="1">
        <v>45452</v>
      </c>
      <c r="C1523">
        <v>9207</v>
      </c>
      <c r="D1523" t="s">
        <v>20093</v>
      </c>
      <c r="E1523" t="s">
        <v>23140</v>
      </c>
      <c r="F1523" s="1">
        <v>45471</v>
      </c>
      <c r="G1523" t="s">
        <v>1809</v>
      </c>
      <c r="H1523">
        <v>0</v>
      </c>
      <c r="I1523">
        <v>0</v>
      </c>
      <c r="J1523">
        <v>19</v>
      </c>
      <c r="K1523">
        <v>0</v>
      </c>
      <c r="L1523" t="s">
        <v>20100</v>
      </c>
      <c r="M1523">
        <v>1</v>
      </c>
    </row>
    <row r="1524" spans="1:13" x14ac:dyDescent="0.3">
      <c r="A1524" t="s">
        <v>23141</v>
      </c>
      <c r="B1524" s="1">
        <v>45515</v>
      </c>
      <c r="C1524">
        <v>60164</v>
      </c>
      <c r="D1524" t="s">
        <v>20106</v>
      </c>
      <c r="E1524" t="s">
        <v>23142</v>
      </c>
      <c r="F1524" s="1">
        <v>45528</v>
      </c>
      <c r="G1524" t="s">
        <v>12578</v>
      </c>
      <c r="H1524">
        <v>0</v>
      </c>
      <c r="I1524">
        <v>1</v>
      </c>
      <c r="J1524">
        <v>13</v>
      </c>
      <c r="K1524">
        <v>0</v>
      </c>
      <c r="L1524" t="s">
        <v>20095</v>
      </c>
      <c r="M1524">
        <v>0</v>
      </c>
    </row>
    <row r="1525" spans="1:13" x14ac:dyDescent="0.3">
      <c r="A1525" t="s">
        <v>23143</v>
      </c>
      <c r="B1525" s="1">
        <v>45524</v>
      </c>
      <c r="C1525">
        <v>79043</v>
      </c>
      <c r="D1525" t="s">
        <v>20093</v>
      </c>
      <c r="E1525" t="s">
        <v>23144</v>
      </c>
      <c r="F1525" s="1"/>
      <c r="G1525" t="s">
        <v>2642</v>
      </c>
      <c r="H1525">
        <v>1</v>
      </c>
      <c r="I1525">
        <v>1</v>
      </c>
      <c r="K1525">
        <v>1</v>
      </c>
      <c r="L1525" t="s">
        <v>20095</v>
      </c>
      <c r="M1525">
        <v>1</v>
      </c>
    </row>
    <row r="1526" spans="1:13" x14ac:dyDescent="0.3">
      <c r="A1526" t="s">
        <v>23145</v>
      </c>
      <c r="B1526" s="1">
        <v>45053</v>
      </c>
      <c r="C1526">
        <v>46917</v>
      </c>
      <c r="D1526" t="s">
        <v>44</v>
      </c>
      <c r="E1526" t="s">
        <v>23146</v>
      </c>
      <c r="F1526" s="1">
        <v>45095</v>
      </c>
      <c r="G1526" t="s">
        <v>2869</v>
      </c>
      <c r="H1526">
        <v>0</v>
      </c>
      <c r="I1526">
        <v>0</v>
      </c>
      <c r="J1526">
        <v>42</v>
      </c>
      <c r="K1526">
        <v>0</v>
      </c>
      <c r="L1526" t="s">
        <v>20095</v>
      </c>
      <c r="M1526">
        <v>0</v>
      </c>
    </row>
    <row r="1527" spans="1:13" x14ac:dyDescent="0.3">
      <c r="A1527" t="s">
        <v>23147</v>
      </c>
      <c r="B1527" s="1">
        <v>44190</v>
      </c>
      <c r="C1527">
        <v>86078</v>
      </c>
      <c r="D1527" t="s">
        <v>20106</v>
      </c>
      <c r="E1527" t="s">
        <v>23148</v>
      </c>
      <c r="F1527" s="1"/>
      <c r="G1527" t="s">
        <v>18267</v>
      </c>
      <c r="H1527">
        <v>1</v>
      </c>
      <c r="I1527">
        <v>1</v>
      </c>
      <c r="K1527">
        <v>1</v>
      </c>
      <c r="L1527" t="s">
        <v>20095</v>
      </c>
      <c r="M1527">
        <v>0</v>
      </c>
    </row>
    <row r="1528" spans="1:13" x14ac:dyDescent="0.3">
      <c r="A1528" t="s">
        <v>23149</v>
      </c>
      <c r="B1528" s="1">
        <v>44030</v>
      </c>
      <c r="C1528">
        <v>40066</v>
      </c>
      <c r="D1528" t="s">
        <v>44</v>
      </c>
      <c r="E1528" t="s">
        <v>23150</v>
      </c>
      <c r="F1528" s="1"/>
      <c r="G1528" t="s">
        <v>16362</v>
      </c>
      <c r="H1528">
        <v>1</v>
      </c>
      <c r="I1528">
        <v>0</v>
      </c>
      <c r="K1528">
        <v>1</v>
      </c>
      <c r="L1528" t="s">
        <v>20095</v>
      </c>
      <c r="M1528">
        <v>0</v>
      </c>
    </row>
    <row r="1529" spans="1:13" x14ac:dyDescent="0.3">
      <c r="A1529" t="s">
        <v>23151</v>
      </c>
      <c r="B1529" s="1">
        <v>44382</v>
      </c>
      <c r="C1529">
        <v>24551</v>
      </c>
      <c r="D1529" t="s">
        <v>44</v>
      </c>
      <c r="E1529" t="s">
        <v>23152</v>
      </c>
      <c r="F1529" s="1">
        <v>44436</v>
      </c>
      <c r="G1529" t="s">
        <v>932</v>
      </c>
      <c r="H1529">
        <v>0</v>
      </c>
      <c r="I1529">
        <v>0</v>
      </c>
      <c r="J1529">
        <v>54</v>
      </c>
      <c r="K1529">
        <v>0</v>
      </c>
      <c r="L1529" t="s">
        <v>20095</v>
      </c>
      <c r="M1529">
        <v>0</v>
      </c>
    </row>
    <row r="1530" spans="1:13" x14ac:dyDescent="0.3">
      <c r="A1530" t="s">
        <v>23153</v>
      </c>
      <c r="B1530" s="1">
        <v>44032</v>
      </c>
      <c r="C1530">
        <v>54635</v>
      </c>
      <c r="D1530" t="s">
        <v>44</v>
      </c>
      <c r="E1530" t="s">
        <v>23154</v>
      </c>
      <c r="F1530" s="1">
        <v>44122</v>
      </c>
      <c r="G1530" t="s">
        <v>17080</v>
      </c>
      <c r="H1530">
        <v>0</v>
      </c>
      <c r="I1530">
        <v>1</v>
      </c>
      <c r="J1530">
        <v>90</v>
      </c>
      <c r="K1530">
        <v>0</v>
      </c>
      <c r="L1530" t="s">
        <v>20095</v>
      </c>
      <c r="M1530">
        <v>0</v>
      </c>
    </row>
    <row r="1531" spans="1:13" x14ac:dyDescent="0.3">
      <c r="A1531" t="s">
        <v>23155</v>
      </c>
      <c r="B1531" s="1">
        <v>44566</v>
      </c>
      <c r="C1531">
        <v>51181</v>
      </c>
      <c r="D1531" t="s">
        <v>20106</v>
      </c>
      <c r="E1531" t="s">
        <v>23156</v>
      </c>
      <c r="F1531" s="1">
        <v>44601</v>
      </c>
      <c r="G1531" t="s">
        <v>16196</v>
      </c>
      <c r="H1531">
        <v>0</v>
      </c>
      <c r="I1531">
        <v>1</v>
      </c>
      <c r="J1531">
        <v>35</v>
      </c>
      <c r="K1531">
        <v>0</v>
      </c>
      <c r="L1531" t="s">
        <v>20095</v>
      </c>
      <c r="M1531">
        <v>0</v>
      </c>
    </row>
    <row r="1532" spans="1:13" x14ac:dyDescent="0.3">
      <c r="A1532" t="s">
        <v>23157</v>
      </c>
      <c r="B1532" s="1">
        <v>45336</v>
      </c>
      <c r="C1532">
        <v>96646</v>
      </c>
      <c r="D1532" t="s">
        <v>44</v>
      </c>
      <c r="E1532" t="s">
        <v>23158</v>
      </c>
      <c r="F1532" s="1"/>
      <c r="G1532" t="s">
        <v>14026</v>
      </c>
      <c r="H1532">
        <v>1</v>
      </c>
      <c r="I1532">
        <v>1</v>
      </c>
      <c r="K1532">
        <v>1</v>
      </c>
      <c r="L1532" t="s">
        <v>20095</v>
      </c>
      <c r="M1532">
        <v>0</v>
      </c>
    </row>
    <row r="1533" spans="1:13" x14ac:dyDescent="0.3">
      <c r="A1533" t="s">
        <v>23159</v>
      </c>
      <c r="B1533" s="1">
        <v>45601</v>
      </c>
      <c r="C1533">
        <v>9890</v>
      </c>
      <c r="D1533" t="s">
        <v>20106</v>
      </c>
      <c r="E1533" t="s">
        <v>23160</v>
      </c>
      <c r="F1533" s="1">
        <v>45683</v>
      </c>
      <c r="G1533" t="s">
        <v>338</v>
      </c>
      <c r="H1533">
        <v>0</v>
      </c>
      <c r="I1533">
        <v>0</v>
      </c>
      <c r="J1533">
        <v>82</v>
      </c>
      <c r="K1533">
        <v>0</v>
      </c>
      <c r="L1533" t="s">
        <v>20100</v>
      </c>
      <c r="M1533">
        <v>0</v>
      </c>
    </row>
    <row r="1534" spans="1:13" x14ac:dyDescent="0.3">
      <c r="A1534" t="s">
        <v>23161</v>
      </c>
      <c r="B1534" s="1">
        <v>44987</v>
      </c>
      <c r="C1534">
        <v>5333</v>
      </c>
      <c r="D1534" t="s">
        <v>44</v>
      </c>
      <c r="E1534" t="s">
        <v>23162</v>
      </c>
      <c r="F1534" s="1">
        <v>45023</v>
      </c>
      <c r="G1534" t="s">
        <v>9820</v>
      </c>
      <c r="H1534">
        <v>0</v>
      </c>
      <c r="I1534">
        <v>0</v>
      </c>
      <c r="J1534">
        <v>36</v>
      </c>
      <c r="K1534">
        <v>0</v>
      </c>
      <c r="L1534" t="s">
        <v>20100</v>
      </c>
      <c r="M1534">
        <v>0</v>
      </c>
    </row>
    <row r="1535" spans="1:13" x14ac:dyDescent="0.3">
      <c r="A1535" t="s">
        <v>23163</v>
      </c>
      <c r="B1535" s="1">
        <v>45151</v>
      </c>
      <c r="C1535">
        <v>14670</v>
      </c>
      <c r="D1535" t="s">
        <v>44</v>
      </c>
      <c r="E1535" t="s">
        <v>23164</v>
      </c>
      <c r="F1535" s="1">
        <v>45218</v>
      </c>
      <c r="G1535" t="s">
        <v>13947</v>
      </c>
      <c r="H1535">
        <v>0</v>
      </c>
      <c r="I1535">
        <v>0</v>
      </c>
      <c r="J1535">
        <v>67</v>
      </c>
      <c r="K1535">
        <v>0</v>
      </c>
      <c r="L1535" t="s">
        <v>20100</v>
      </c>
      <c r="M1535">
        <v>0</v>
      </c>
    </row>
    <row r="1536" spans="1:13" x14ac:dyDescent="0.3">
      <c r="A1536" t="s">
        <v>23165</v>
      </c>
      <c r="B1536" s="1">
        <v>45601</v>
      </c>
      <c r="C1536">
        <v>91636</v>
      </c>
      <c r="D1536" t="s">
        <v>20093</v>
      </c>
      <c r="E1536" t="s">
        <v>23166</v>
      </c>
      <c r="F1536" s="1">
        <v>45616</v>
      </c>
      <c r="G1536" t="s">
        <v>1286</v>
      </c>
      <c r="H1536">
        <v>0</v>
      </c>
      <c r="I1536">
        <v>1</v>
      </c>
      <c r="J1536">
        <v>15</v>
      </c>
      <c r="K1536">
        <v>0</v>
      </c>
      <c r="L1536" t="s">
        <v>20095</v>
      </c>
      <c r="M1536">
        <v>1</v>
      </c>
    </row>
    <row r="1537" spans="1:13" x14ac:dyDescent="0.3">
      <c r="A1537" t="s">
        <v>23167</v>
      </c>
      <c r="B1537" s="1">
        <v>44801</v>
      </c>
      <c r="C1537">
        <v>79697</v>
      </c>
      <c r="D1537" t="s">
        <v>20093</v>
      </c>
      <c r="E1537" t="s">
        <v>23168</v>
      </c>
      <c r="F1537" s="1"/>
      <c r="G1537" t="s">
        <v>1197</v>
      </c>
      <c r="H1537">
        <v>1</v>
      </c>
      <c r="I1537">
        <v>1</v>
      </c>
      <c r="K1537">
        <v>1</v>
      </c>
      <c r="L1537" t="s">
        <v>20095</v>
      </c>
      <c r="M1537">
        <v>1</v>
      </c>
    </row>
    <row r="1538" spans="1:13" x14ac:dyDescent="0.3">
      <c r="A1538" t="s">
        <v>23169</v>
      </c>
      <c r="B1538" s="1">
        <v>45602</v>
      </c>
      <c r="C1538">
        <v>43712</v>
      </c>
      <c r="D1538" t="s">
        <v>20093</v>
      </c>
      <c r="E1538" t="s">
        <v>23170</v>
      </c>
      <c r="F1538" s="1"/>
      <c r="G1538" t="s">
        <v>13254</v>
      </c>
      <c r="H1538">
        <v>1</v>
      </c>
      <c r="I1538">
        <v>0</v>
      </c>
      <c r="K1538">
        <v>1</v>
      </c>
      <c r="L1538" t="s">
        <v>20095</v>
      </c>
      <c r="M1538">
        <v>1</v>
      </c>
    </row>
    <row r="1539" spans="1:13" x14ac:dyDescent="0.3">
      <c r="A1539" t="s">
        <v>23171</v>
      </c>
      <c r="B1539" s="1">
        <v>45333</v>
      </c>
      <c r="C1539">
        <v>6883</v>
      </c>
      <c r="D1539" t="s">
        <v>20093</v>
      </c>
      <c r="E1539" t="s">
        <v>23172</v>
      </c>
      <c r="F1539" s="1">
        <v>45382</v>
      </c>
      <c r="G1539" t="s">
        <v>18582</v>
      </c>
      <c r="H1539">
        <v>0</v>
      </c>
      <c r="I1539">
        <v>0</v>
      </c>
      <c r="J1539">
        <v>49</v>
      </c>
      <c r="K1539">
        <v>0</v>
      </c>
      <c r="L1539" t="s">
        <v>20100</v>
      </c>
      <c r="M1539">
        <v>1</v>
      </c>
    </row>
    <row r="1540" spans="1:13" x14ac:dyDescent="0.3">
      <c r="A1540" t="s">
        <v>23173</v>
      </c>
      <c r="B1540" s="1">
        <v>44828</v>
      </c>
      <c r="C1540">
        <v>68373</v>
      </c>
      <c r="D1540" t="s">
        <v>20093</v>
      </c>
      <c r="E1540" t="s">
        <v>23174</v>
      </c>
      <c r="F1540" s="1"/>
      <c r="G1540" t="s">
        <v>3896</v>
      </c>
      <c r="H1540">
        <v>1</v>
      </c>
      <c r="I1540">
        <v>1</v>
      </c>
      <c r="K1540">
        <v>1</v>
      </c>
      <c r="L1540" t="s">
        <v>20095</v>
      </c>
      <c r="M1540">
        <v>1</v>
      </c>
    </row>
    <row r="1541" spans="1:13" x14ac:dyDescent="0.3">
      <c r="A1541" t="s">
        <v>23175</v>
      </c>
      <c r="B1541" s="1">
        <v>45334</v>
      </c>
      <c r="C1541">
        <v>97886</v>
      </c>
      <c r="D1541" t="s">
        <v>44</v>
      </c>
      <c r="E1541" t="s">
        <v>23176</v>
      </c>
      <c r="F1541" s="1">
        <v>45349</v>
      </c>
      <c r="G1541" t="s">
        <v>5599</v>
      </c>
      <c r="H1541">
        <v>0</v>
      </c>
      <c r="I1541">
        <v>1</v>
      </c>
      <c r="J1541">
        <v>15</v>
      </c>
      <c r="K1541">
        <v>0</v>
      </c>
      <c r="L1541" t="s">
        <v>20095</v>
      </c>
      <c r="M1541">
        <v>0</v>
      </c>
    </row>
    <row r="1542" spans="1:13" x14ac:dyDescent="0.3">
      <c r="A1542" t="s">
        <v>23177</v>
      </c>
      <c r="B1542" s="1">
        <v>44255</v>
      </c>
      <c r="C1542">
        <v>95661</v>
      </c>
      <c r="D1542" t="s">
        <v>20106</v>
      </c>
      <c r="E1542" t="s">
        <v>23178</v>
      </c>
      <c r="F1542" s="1">
        <v>44337</v>
      </c>
      <c r="G1542" t="s">
        <v>9653</v>
      </c>
      <c r="H1542">
        <v>0</v>
      </c>
      <c r="I1542">
        <v>1</v>
      </c>
      <c r="J1542">
        <v>82</v>
      </c>
      <c r="K1542">
        <v>0</v>
      </c>
      <c r="L1542" t="s">
        <v>20095</v>
      </c>
      <c r="M1542">
        <v>0</v>
      </c>
    </row>
    <row r="1543" spans="1:13" x14ac:dyDescent="0.3">
      <c r="A1543" t="s">
        <v>23179</v>
      </c>
      <c r="B1543" s="1">
        <v>45432</v>
      </c>
      <c r="C1543">
        <v>24204</v>
      </c>
      <c r="D1543" t="s">
        <v>20093</v>
      </c>
      <c r="E1543" t="s">
        <v>23180</v>
      </c>
      <c r="F1543" s="1">
        <v>45484</v>
      </c>
      <c r="G1543" t="s">
        <v>8320</v>
      </c>
      <c r="H1543">
        <v>0</v>
      </c>
      <c r="I1543">
        <v>0</v>
      </c>
      <c r="J1543">
        <v>52</v>
      </c>
      <c r="K1543">
        <v>0</v>
      </c>
      <c r="L1543" t="s">
        <v>20095</v>
      </c>
      <c r="M1543">
        <v>1</v>
      </c>
    </row>
    <row r="1544" spans="1:13" x14ac:dyDescent="0.3">
      <c r="A1544" t="s">
        <v>23181</v>
      </c>
      <c r="B1544" s="1">
        <v>45230</v>
      </c>
      <c r="C1544">
        <v>67665</v>
      </c>
      <c r="D1544" t="s">
        <v>20093</v>
      </c>
      <c r="E1544" t="s">
        <v>23182</v>
      </c>
      <c r="F1544" s="1">
        <v>45301</v>
      </c>
      <c r="G1544" t="s">
        <v>7462</v>
      </c>
      <c r="H1544">
        <v>0</v>
      </c>
      <c r="I1544">
        <v>1</v>
      </c>
      <c r="J1544">
        <v>71</v>
      </c>
      <c r="K1544">
        <v>0</v>
      </c>
      <c r="L1544" t="s">
        <v>20095</v>
      </c>
      <c r="M1544">
        <v>1</v>
      </c>
    </row>
    <row r="1545" spans="1:13" x14ac:dyDescent="0.3">
      <c r="A1545" t="s">
        <v>23183</v>
      </c>
      <c r="B1545" s="1">
        <v>44430</v>
      </c>
      <c r="C1545">
        <v>24514</v>
      </c>
      <c r="D1545" t="s">
        <v>44</v>
      </c>
      <c r="E1545" t="s">
        <v>23184</v>
      </c>
      <c r="F1545" s="1"/>
      <c r="G1545" t="s">
        <v>6455</v>
      </c>
      <c r="H1545">
        <v>1</v>
      </c>
      <c r="I1545">
        <v>0</v>
      </c>
      <c r="K1545">
        <v>1</v>
      </c>
      <c r="L1545" t="s">
        <v>20095</v>
      </c>
      <c r="M1545">
        <v>0</v>
      </c>
    </row>
    <row r="1546" spans="1:13" x14ac:dyDescent="0.3">
      <c r="A1546" t="s">
        <v>23185</v>
      </c>
      <c r="B1546" s="1">
        <v>44626</v>
      </c>
      <c r="C1546">
        <v>91528</v>
      </c>
      <c r="D1546" t="s">
        <v>20093</v>
      </c>
      <c r="E1546" t="s">
        <v>23186</v>
      </c>
      <c r="F1546" s="1">
        <v>44656</v>
      </c>
      <c r="G1546" t="s">
        <v>17467</v>
      </c>
      <c r="H1546">
        <v>0</v>
      </c>
      <c r="I1546">
        <v>1</v>
      </c>
      <c r="J1546">
        <v>30</v>
      </c>
      <c r="K1546">
        <v>0</v>
      </c>
      <c r="L1546" t="s">
        <v>20095</v>
      </c>
      <c r="M1546">
        <v>1</v>
      </c>
    </row>
    <row r="1547" spans="1:13" x14ac:dyDescent="0.3">
      <c r="A1547" t="s">
        <v>23187</v>
      </c>
      <c r="B1547" s="1">
        <v>45051</v>
      </c>
      <c r="C1547">
        <v>58226</v>
      </c>
      <c r="D1547" t="s">
        <v>20093</v>
      </c>
      <c r="E1547" t="s">
        <v>23188</v>
      </c>
      <c r="F1547" s="1">
        <v>45135</v>
      </c>
      <c r="G1547" t="s">
        <v>17121</v>
      </c>
      <c r="H1547">
        <v>0</v>
      </c>
      <c r="I1547">
        <v>1</v>
      </c>
      <c r="J1547">
        <v>84</v>
      </c>
      <c r="K1547">
        <v>0</v>
      </c>
      <c r="L1547" t="s">
        <v>20095</v>
      </c>
      <c r="M1547">
        <v>1</v>
      </c>
    </row>
    <row r="1548" spans="1:13" x14ac:dyDescent="0.3">
      <c r="A1548" t="s">
        <v>23189</v>
      </c>
      <c r="B1548" s="1">
        <v>44984</v>
      </c>
      <c r="C1548">
        <v>28909</v>
      </c>
      <c r="D1548" t="s">
        <v>20106</v>
      </c>
      <c r="E1548" t="s">
        <v>23190</v>
      </c>
      <c r="F1548" s="1">
        <v>45069</v>
      </c>
      <c r="G1548" t="s">
        <v>18194</v>
      </c>
      <c r="H1548">
        <v>0</v>
      </c>
      <c r="I1548">
        <v>0</v>
      </c>
      <c r="J1548">
        <v>85</v>
      </c>
      <c r="K1548">
        <v>0</v>
      </c>
      <c r="L1548" t="s">
        <v>20095</v>
      </c>
      <c r="M1548">
        <v>0</v>
      </c>
    </row>
    <row r="1549" spans="1:13" x14ac:dyDescent="0.3">
      <c r="A1549" t="s">
        <v>23191</v>
      </c>
      <c r="B1549" s="1">
        <v>45144</v>
      </c>
      <c r="C1549">
        <v>44329</v>
      </c>
      <c r="D1549" t="s">
        <v>20106</v>
      </c>
      <c r="E1549" t="s">
        <v>23192</v>
      </c>
      <c r="F1549" s="1">
        <v>45225</v>
      </c>
      <c r="G1549" t="s">
        <v>17941</v>
      </c>
      <c r="H1549">
        <v>0</v>
      </c>
      <c r="I1549">
        <v>0</v>
      </c>
      <c r="J1549">
        <v>81</v>
      </c>
      <c r="K1549">
        <v>0</v>
      </c>
      <c r="L1549" t="s">
        <v>20095</v>
      </c>
      <c r="M1549">
        <v>0</v>
      </c>
    </row>
    <row r="1550" spans="1:13" x14ac:dyDescent="0.3">
      <c r="A1550" t="s">
        <v>23193</v>
      </c>
      <c r="B1550" s="1">
        <v>45262</v>
      </c>
      <c r="C1550">
        <v>65006</v>
      </c>
      <c r="D1550" t="s">
        <v>44</v>
      </c>
      <c r="E1550" t="s">
        <v>23194</v>
      </c>
      <c r="F1550" s="1">
        <v>45322</v>
      </c>
      <c r="G1550" t="s">
        <v>19817</v>
      </c>
      <c r="H1550">
        <v>0</v>
      </c>
      <c r="I1550">
        <v>1</v>
      </c>
      <c r="J1550">
        <v>60</v>
      </c>
      <c r="K1550">
        <v>0</v>
      </c>
      <c r="L1550" t="s">
        <v>20095</v>
      </c>
      <c r="M1550">
        <v>0</v>
      </c>
    </row>
    <row r="1551" spans="1:13" x14ac:dyDescent="0.3">
      <c r="A1551" t="s">
        <v>23195</v>
      </c>
      <c r="B1551" s="1">
        <v>45343</v>
      </c>
      <c r="C1551">
        <v>34952</v>
      </c>
      <c r="D1551" t="s">
        <v>20106</v>
      </c>
      <c r="E1551" t="s">
        <v>23196</v>
      </c>
      <c r="F1551" s="1">
        <v>45415</v>
      </c>
      <c r="G1551" t="s">
        <v>4310</v>
      </c>
      <c r="H1551">
        <v>0</v>
      </c>
      <c r="I1551">
        <v>0</v>
      </c>
      <c r="J1551">
        <v>72</v>
      </c>
      <c r="K1551">
        <v>0</v>
      </c>
      <c r="L1551" t="s">
        <v>20095</v>
      </c>
      <c r="M1551">
        <v>0</v>
      </c>
    </row>
    <row r="1552" spans="1:13" x14ac:dyDescent="0.3">
      <c r="A1552" t="s">
        <v>23197</v>
      </c>
      <c r="B1552" s="1">
        <v>44942</v>
      </c>
      <c r="C1552">
        <v>5271</v>
      </c>
      <c r="D1552" t="s">
        <v>20106</v>
      </c>
      <c r="E1552" t="s">
        <v>23198</v>
      </c>
      <c r="F1552" s="1">
        <v>44998</v>
      </c>
      <c r="G1552" t="s">
        <v>15023</v>
      </c>
      <c r="H1552">
        <v>0</v>
      </c>
      <c r="I1552">
        <v>0</v>
      </c>
      <c r="J1552">
        <v>56</v>
      </c>
      <c r="K1552">
        <v>0</v>
      </c>
      <c r="L1552" t="s">
        <v>20100</v>
      </c>
      <c r="M1552">
        <v>0</v>
      </c>
    </row>
    <row r="1553" spans="1:13" x14ac:dyDescent="0.3">
      <c r="A1553" t="s">
        <v>23199</v>
      </c>
      <c r="B1553" s="1">
        <v>44965</v>
      </c>
      <c r="C1553">
        <v>89063</v>
      </c>
      <c r="D1553" t="s">
        <v>20093</v>
      </c>
      <c r="E1553" t="s">
        <v>23200</v>
      </c>
      <c r="F1553" s="1">
        <v>45029</v>
      </c>
      <c r="G1553" t="s">
        <v>16852</v>
      </c>
      <c r="H1553">
        <v>0</v>
      </c>
      <c r="I1553">
        <v>1</v>
      </c>
      <c r="J1553">
        <v>64</v>
      </c>
      <c r="K1553">
        <v>0</v>
      </c>
      <c r="L1553" t="s">
        <v>20095</v>
      </c>
      <c r="M1553">
        <v>1</v>
      </c>
    </row>
    <row r="1554" spans="1:13" x14ac:dyDescent="0.3">
      <c r="A1554" t="s">
        <v>23201</v>
      </c>
      <c r="B1554" s="1">
        <v>44229</v>
      </c>
      <c r="C1554">
        <v>91670</v>
      </c>
      <c r="D1554" t="s">
        <v>44</v>
      </c>
      <c r="E1554" t="s">
        <v>23202</v>
      </c>
      <c r="F1554" s="1"/>
      <c r="G1554" t="s">
        <v>15967</v>
      </c>
      <c r="H1554">
        <v>1</v>
      </c>
      <c r="I1554">
        <v>1</v>
      </c>
      <c r="K1554">
        <v>1</v>
      </c>
      <c r="L1554" t="s">
        <v>20095</v>
      </c>
      <c r="M1554">
        <v>0</v>
      </c>
    </row>
    <row r="1555" spans="1:13" x14ac:dyDescent="0.3">
      <c r="A1555" t="s">
        <v>23203</v>
      </c>
      <c r="B1555" s="1">
        <v>45466</v>
      </c>
      <c r="C1555">
        <v>91542</v>
      </c>
      <c r="D1555" t="s">
        <v>20093</v>
      </c>
      <c r="E1555" t="s">
        <v>23204</v>
      </c>
      <c r="F1555" s="1">
        <v>45481</v>
      </c>
      <c r="G1555" t="s">
        <v>11757</v>
      </c>
      <c r="H1555">
        <v>0</v>
      </c>
      <c r="I1555">
        <v>1</v>
      </c>
      <c r="J1555">
        <v>15</v>
      </c>
      <c r="K1555">
        <v>0</v>
      </c>
      <c r="L1555" t="s">
        <v>20095</v>
      </c>
      <c r="M1555">
        <v>1</v>
      </c>
    </row>
    <row r="1556" spans="1:13" x14ac:dyDescent="0.3">
      <c r="A1556" t="s">
        <v>23205</v>
      </c>
      <c r="B1556" s="1">
        <v>44911</v>
      </c>
      <c r="C1556">
        <v>8992</v>
      </c>
      <c r="D1556" t="s">
        <v>20106</v>
      </c>
      <c r="E1556" t="s">
        <v>23206</v>
      </c>
      <c r="F1556" s="1">
        <v>44948</v>
      </c>
      <c r="G1556" t="s">
        <v>15532</v>
      </c>
      <c r="H1556">
        <v>0</v>
      </c>
      <c r="I1556">
        <v>0</v>
      </c>
      <c r="J1556">
        <v>37</v>
      </c>
      <c r="K1556">
        <v>0</v>
      </c>
      <c r="L1556" t="s">
        <v>20100</v>
      </c>
      <c r="M1556">
        <v>0</v>
      </c>
    </row>
    <row r="1557" spans="1:13" x14ac:dyDescent="0.3">
      <c r="A1557" t="s">
        <v>23207</v>
      </c>
      <c r="B1557" s="1">
        <v>44444</v>
      </c>
      <c r="C1557">
        <v>80502</v>
      </c>
      <c r="D1557" t="s">
        <v>20106</v>
      </c>
      <c r="E1557" t="s">
        <v>23208</v>
      </c>
      <c r="F1557" s="1">
        <v>44525</v>
      </c>
      <c r="G1557" t="s">
        <v>10635</v>
      </c>
      <c r="H1557">
        <v>0</v>
      </c>
      <c r="I1557">
        <v>1</v>
      </c>
      <c r="J1557">
        <v>81</v>
      </c>
      <c r="K1557">
        <v>0</v>
      </c>
      <c r="L1557" t="s">
        <v>20095</v>
      </c>
      <c r="M1557">
        <v>0</v>
      </c>
    </row>
    <row r="1558" spans="1:13" x14ac:dyDescent="0.3">
      <c r="A1558" t="s">
        <v>23209</v>
      </c>
      <c r="B1558" s="1">
        <v>44728</v>
      </c>
      <c r="C1558">
        <v>48070</v>
      </c>
      <c r="D1558" t="s">
        <v>20093</v>
      </c>
      <c r="E1558" t="s">
        <v>23210</v>
      </c>
      <c r="F1558" s="1">
        <v>44817</v>
      </c>
      <c r="G1558" t="s">
        <v>13147</v>
      </c>
      <c r="H1558">
        <v>0</v>
      </c>
      <c r="I1558">
        <v>0</v>
      </c>
      <c r="J1558">
        <v>89</v>
      </c>
      <c r="K1558">
        <v>0</v>
      </c>
      <c r="L1558" t="s">
        <v>20095</v>
      </c>
      <c r="M1558">
        <v>1</v>
      </c>
    </row>
    <row r="1559" spans="1:13" x14ac:dyDescent="0.3">
      <c r="A1559" t="s">
        <v>23211</v>
      </c>
      <c r="B1559" s="1">
        <v>44282</v>
      </c>
      <c r="C1559">
        <v>1955</v>
      </c>
      <c r="D1559" t="s">
        <v>20093</v>
      </c>
      <c r="E1559" t="s">
        <v>23212</v>
      </c>
      <c r="F1559" s="1">
        <v>44350</v>
      </c>
      <c r="G1559" t="s">
        <v>4265</v>
      </c>
      <c r="H1559">
        <v>0</v>
      </c>
      <c r="I1559">
        <v>0</v>
      </c>
      <c r="J1559">
        <v>68</v>
      </c>
      <c r="K1559">
        <v>0</v>
      </c>
      <c r="L1559" t="s">
        <v>20138</v>
      </c>
      <c r="M1559">
        <v>1</v>
      </c>
    </row>
    <row r="1560" spans="1:13" x14ac:dyDescent="0.3">
      <c r="A1560" t="s">
        <v>23213</v>
      </c>
      <c r="B1560" s="1">
        <v>45040</v>
      </c>
      <c r="C1560">
        <v>33469</v>
      </c>
      <c r="D1560" t="s">
        <v>44</v>
      </c>
      <c r="E1560" t="s">
        <v>23214</v>
      </c>
      <c r="F1560" s="1">
        <v>45073</v>
      </c>
      <c r="G1560" t="s">
        <v>1611</v>
      </c>
      <c r="H1560">
        <v>0</v>
      </c>
      <c r="I1560">
        <v>0</v>
      </c>
      <c r="J1560">
        <v>33</v>
      </c>
      <c r="K1560">
        <v>0</v>
      </c>
      <c r="L1560" t="s">
        <v>20095</v>
      </c>
      <c r="M1560">
        <v>0</v>
      </c>
    </row>
    <row r="1561" spans="1:13" x14ac:dyDescent="0.3">
      <c r="A1561" t="s">
        <v>23215</v>
      </c>
      <c r="B1561" s="1">
        <v>45003</v>
      </c>
      <c r="C1561">
        <v>79148</v>
      </c>
      <c r="D1561" t="s">
        <v>20093</v>
      </c>
      <c r="E1561" t="s">
        <v>23216</v>
      </c>
      <c r="F1561" s="1"/>
      <c r="G1561" t="s">
        <v>15532</v>
      </c>
      <c r="H1561">
        <v>1</v>
      </c>
      <c r="I1561">
        <v>1</v>
      </c>
      <c r="K1561">
        <v>1</v>
      </c>
      <c r="L1561" t="s">
        <v>20095</v>
      </c>
      <c r="M1561">
        <v>1</v>
      </c>
    </row>
    <row r="1562" spans="1:13" x14ac:dyDescent="0.3">
      <c r="A1562" t="s">
        <v>23217</v>
      </c>
      <c r="B1562" s="1">
        <v>44682</v>
      </c>
      <c r="C1562">
        <v>98370</v>
      </c>
      <c r="D1562" t="s">
        <v>44</v>
      </c>
      <c r="E1562" t="s">
        <v>23218</v>
      </c>
      <c r="F1562" s="1">
        <v>44770</v>
      </c>
      <c r="G1562" t="s">
        <v>14239</v>
      </c>
      <c r="H1562">
        <v>0</v>
      </c>
      <c r="I1562">
        <v>1</v>
      </c>
      <c r="J1562">
        <v>88</v>
      </c>
      <c r="K1562">
        <v>0</v>
      </c>
      <c r="L1562" t="s">
        <v>20095</v>
      </c>
      <c r="M1562">
        <v>0</v>
      </c>
    </row>
    <row r="1563" spans="1:13" x14ac:dyDescent="0.3">
      <c r="A1563" t="s">
        <v>23219</v>
      </c>
      <c r="B1563" s="1">
        <v>44278</v>
      </c>
      <c r="C1563">
        <v>91767</v>
      </c>
      <c r="D1563" t="s">
        <v>44</v>
      </c>
      <c r="E1563" t="s">
        <v>23220</v>
      </c>
      <c r="F1563" s="1"/>
      <c r="G1563" t="s">
        <v>12452</v>
      </c>
      <c r="H1563">
        <v>1</v>
      </c>
      <c r="I1563">
        <v>1</v>
      </c>
      <c r="K1563">
        <v>1</v>
      </c>
      <c r="L1563" t="s">
        <v>20095</v>
      </c>
      <c r="M1563">
        <v>0</v>
      </c>
    </row>
    <row r="1564" spans="1:13" x14ac:dyDescent="0.3">
      <c r="A1564" t="s">
        <v>23221</v>
      </c>
      <c r="B1564" s="1">
        <v>44056</v>
      </c>
      <c r="C1564">
        <v>35161</v>
      </c>
      <c r="D1564" t="s">
        <v>44</v>
      </c>
      <c r="E1564" t="s">
        <v>23222</v>
      </c>
      <c r="F1564" s="1"/>
      <c r="G1564" t="s">
        <v>16267</v>
      </c>
      <c r="H1564">
        <v>1</v>
      </c>
      <c r="I1564">
        <v>0</v>
      </c>
      <c r="K1564">
        <v>1</v>
      </c>
      <c r="L1564" t="s">
        <v>20095</v>
      </c>
      <c r="M1564">
        <v>0</v>
      </c>
    </row>
    <row r="1565" spans="1:13" x14ac:dyDescent="0.3">
      <c r="A1565" t="s">
        <v>23223</v>
      </c>
      <c r="B1565" s="1">
        <v>44131</v>
      </c>
      <c r="C1565">
        <v>92709</v>
      </c>
      <c r="D1565" t="s">
        <v>20093</v>
      </c>
      <c r="E1565" t="s">
        <v>23224</v>
      </c>
      <c r="F1565" s="1">
        <v>44206</v>
      </c>
      <c r="G1565" t="s">
        <v>5102</v>
      </c>
      <c r="H1565">
        <v>0</v>
      </c>
      <c r="I1565">
        <v>1</v>
      </c>
      <c r="J1565">
        <v>75</v>
      </c>
      <c r="K1565">
        <v>0</v>
      </c>
      <c r="L1565" t="s">
        <v>20095</v>
      </c>
      <c r="M1565">
        <v>1</v>
      </c>
    </row>
    <row r="1566" spans="1:13" x14ac:dyDescent="0.3">
      <c r="A1566" t="s">
        <v>23225</v>
      </c>
      <c r="B1566" s="1">
        <v>45081</v>
      </c>
      <c r="C1566">
        <v>30156</v>
      </c>
      <c r="D1566" t="s">
        <v>20106</v>
      </c>
      <c r="E1566" t="s">
        <v>23226</v>
      </c>
      <c r="F1566" s="1">
        <v>45143</v>
      </c>
      <c r="G1566" t="s">
        <v>13540</v>
      </c>
      <c r="H1566">
        <v>0</v>
      </c>
      <c r="I1566">
        <v>0</v>
      </c>
      <c r="J1566">
        <v>62</v>
      </c>
      <c r="K1566">
        <v>0</v>
      </c>
      <c r="L1566" t="s">
        <v>20095</v>
      </c>
      <c r="M1566">
        <v>0</v>
      </c>
    </row>
    <row r="1567" spans="1:13" x14ac:dyDescent="0.3">
      <c r="A1567" t="s">
        <v>23227</v>
      </c>
      <c r="B1567" s="1">
        <v>45644</v>
      </c>
      <c r="C1567">
        <v>62264</v>
      </c>
      <c r="D1567" t="s">
        <v>20106</v>
      </c>
      <c r="E1567" t="s">
        <v>23228</v>
      </c>
      <c r="F1567" s="1"/>
      <c r="G1567" t="s">
        <v>4299</v>
      </c>
      <c r="H1567">
        <v>1</v>
      </c>
      <c r="I1567">
        <v>1</v>
      </c>
      <c r="K1567">
        <v>1</v>
      </c>
      <c r="L1567" t="s">
        <v>20095</v>
      </c>
      <c r="M1567">
        <v>0</v>
      </c>
    </row>
    <row r="1568" spans="1:13" x14ac:dyDescent="0.3">
      <c r="A1568" t="s">
        <v>23229</v>
      </c>
      <c r="B1568" s="1">
        <v>44728</v>
      </c>
      <c r="C1568">
        <v>74517</v>
      </c>
      <c r="D1568" t="s">
        <v>44</v>
      </c>
      <c r="E1568" t="s">
        <v>23230</v>
      </c>
      <c r="F1568" s="1"/>
      <c r="G1568" t="s">
        <v>494</v>
      </c>
      <c r="H1568">
        <v>1</v>
      </c>
      <c r="I1568">
        <v>1</v>
      </c>
      <c r="K1568">
        <v>1</v>
      </c>
      <c r="L1568" t="s">
        <v>20095</v>
      </c>
      <c r="M1568">
        <v>0</v>
      </c>
    </row>
    <row r="1569" spans="1:13" x14ac:dyDescent="0.3">
      <c r="A1569" t="s">
        <v>23231</v>
      </c>
      <c r="B1569" s="1">
        <v>44830</v>
      </c>
      <c r="C1569">
        <v>15769</v>
      </c>
      <c r="D1569" t="s">
        <v>44</v>
      </c>
      <c r="E1569" t="s">
        <v>23232</v>
      </c>
      <c r="F1569" s="1">
        <v>44902</v>
      </c>
      <c r="G1569" t="s">
        <v>13915</v>
      </c>
      <c r="H1569">
        <v>0</v>
      </c>
      <c r="I1569">
        <v>0</v>
      </c>
      <c r="J1569">
        <v>72</v>
      </c>
      <c r="K1569">
        <v>0</v>
      </c>
      <c r="L1569" t="s">
        <v>20100</v>
      </c>
      <c r="M1569">
        <v>0</v>
      </c>
    </row>
    <row r="1570" spans="1:13" x14ac:dyDescent="0.3">
      <c r="A1570" t="s">
        <v>23233</v>
      </c>
      <c r="B1570" s="1">
        <v>44983</v>
      </c>
      <c r="C1570">
        <v>96274</v>
      </c>
      <c r="D1570" t="s">
        <v>20093</v>
      </c>
      <c r="E1570" t="s">
        <v>23234</v>
      </c>
      <c r="F1570" s="1">
        <v>45036</v>
      </c>
      <c r="G1570" t="s">
        <v>822</v>
      </c>
      <c r="H1570">
        <v>0</v>
      </c>
      <c r="I1570">
        <v>1</v>
      </c>
      <c r="J1570">
        <v>53</v>
      </c>
      <c r="K1570">
        <v>0</v>
      </c>
      <c r="L1570" t="s">
        <v>20095</v>
      </c>
      <c r="M1570">
        <v>1</v>
      </c>
    </row>
    <row r="1571" spans="1:13" x14ac:dyDescent="0.3">
      <c r="A1571" t="s">
        <v>23235</v>
      </c>
      <c r="B1571" s="1">
        <v>45397</v>
      </c>
      <c r="C1571">
        <v>58525</v>
      </c>
      <c r="D1571" t="s">
        <v>44</v>
      </c>
      <c r="E1571" t="s">
        <v>23236</v>
      </c>
      <c r="F1571" s="1"/>
      <c r="G1571" t="s">
        <v>9575</v>
      </c>
      <c r="H1571">
        <v>1</v>
      </c>
      <c r="I1571">
        <v>1</v>
      </c>
      <c r="K1571">
        <v>1</v>
      </c>
      <c r="L1571" t="s">
        <v>20095</v>
      </c>
      <c r="M1571">
        <v>0</v>
      </c>
    </row>
    <row r="1572" spans="1:13" x14ac:dyDescent="0.3">
      <c r="A1572" t="s">
        <v>23237</v>
      </c>
      <c r="B1572" s="1">
        <v>45276</v>
      </c>
      <c r="C1572">
        <v>19711</v>
      </c>
      <c r="D1572" t="s">
        <v>44</v>
      </c>
      <c r="E1572" t="s">
        <v>23238</v>
      </c>
      <c r="F1572" s="1"/>
      <c r="G1572" t="s">
        <v>11534</v>
      </c>
      <c r="H1572">
        <v>1</v>
      </c>
      <c r="I1572">
        <v>0</v>
      </c>
      <c r="K1572">
        <v>1</v>
      </c>
      <c r="L1572" t="s">
        <v>20100</v>
      </c>
      <c r="M1572">
        <v>0</v>
      </c>
    </row>
    <row r="1573" spans="1:13" x14ac:dyDescent="0.3">
      <c r="A1573" t="s">
        <v>23239</v>
      </c>
      <c r="B1573" s="1">
        <v>44671</v>
      </c>
      <c r="C1573">
        <v>35017</v>
      </c>
      <c r="D1573" t="s">
        <v>20106</v>
      </c>
      <c r="E1573" t="s">
        <v>23240</v>
      </c>
      <c r="F1573" s="1"/>
      <c r="G1573" t="s">
        <v>18203</v>
      </c>
      <c r="H1573">
        <v>1</v>
      </c>
      <c r="I1573">
        <v>0</v>
      </c>
      <c r="K1573">
        <v>1</v>
      </c>
      <c r="L1573" t="s">
        <v>20095</v>
      </c>
      <c r="M1573">
        <v>0</v>
      </c>
    </row>
    <row r="1574" spans="1:13" x14ac:dyDescent="0.3">
      <c r="A1574" t="s">
        <v>23241</v>
      </c>
      <c r="B1574" s="1">
        <v>44516</v>
      </c>
      <c r="C1574">
        <v>15162</v>
      </c>
      <c r="D1574" t="s">
        <v>20106</v>
      </c>
      <c r="E1574" t="s">
        <v>23242</v>
      </c>
      <c r="F1574" s="1">
        <v>44531</v>
      </c>
      <c r="G1574" t="s">
        <v>7633</v>
      </c>
      <c r="H1574">
        <v>0</v>
      </c>
      <c r="I1574">
        <v>0</v>
      </c>
      <c r="J1574">
        <v>15</v>
      </c>
      <c r="K1574">
        <v>0</v>
      </c>
      <c r="L1574" t="s">
        <v>20100</v>
      </c>
      <c r="M1574">
        <v>0</v>
      </c>
    </row>
    <row r="1575" spans="1:13" x14ac:dyDescent="0.3">
      <c r="A1575" t="s">
        <v>23243</v>
      </c>
      <c r="B1575" s="1">
        <v>44727</v>
      </c>
      <c r="C1575">
        <v>83395</v>
      </c>
      <c r="D1575" t="s">
        <v>20106</v>
      </c>
      <c r="E1575" t="s">
        <v>23244</v>
      </c>
      <c r="F1575" s="1"/>
      <c r="G1575" t="s">
        <v>11808</v>
      </c>
      <c r="H1575">
        <v>1</v>
      </c>
      <c r="I1575">
        <v>1</v>
      </c>
      <c r="K1575">
        <v>1</v>
      </c>
      <c r="L1575" t="s">
        <v>20095</v>
      </c>
      <c r="M1575">
        <v>0</v>
      </c>
    </row>
    <row r="1576" spans="1:13" x14ac:dyDescent="0.3">
      <c r="A1576" t="s">
        <v>23245</v>
      </c>
      <c r="B1576" s="1">
        <v>45452</v>
      </c>
      <c r="C1576">
        <v>28647</v>
      </c>
      <c r="D1576" t="s">
        <v>20106</v>
      </c>
      <c r="E1576" t="s">
        <v>23246</v>
      </c>
      <c r="F1576" s="1">
        <v>45487</v>
      </c>
      <c r="G1576" t="s">
        <v>9373</v>
      </c>
      <c r="H1576">
        <v>0</v>
      </c>
      <c r="I1576">
        <v>0</v>
      </c>
      <c r="J1576">
        <v>35</v>
      </c>
      <c r="K1576">
        <v>0</v>
      </c>
      <c r="L1576" t="s">
        <v>20095</v>
      </c>
      <c r="M1576">
        <v>0</v>
      </c>
    </row>
    <row r="1577" spans="1:13" x14ac:dyDescent="0.3">
      <c r="A1577" t="s">
        <v>23247</v>
      </c>
      <c r="B1577" s="1">
        <v>44273</v>
      </c>
      <c r="C1577">
        <v>17746</v>
      </c>
      <c r="D1577" t="s">
        <v>20093</v>
      </c>
      <c r="E1577" t="s">
        <v>23248</v>
      </c>
      <c r="F1577" s="1">
        <v>44336</v>
      </c>
      <c r="G1577" t="s">
        <v>4232</v>
      </c>
      <c r="H1577">
        <v>0</v>
      </c>
      <c r="I1577">
        <v>0</v>
      </c>
      <c r="J1577">
        <v>63</v>
      </c>
      <c r="K1577">
        <v>0</v>
      </c>
      <c r="L1577" t="s">
        <v>20100</v>
      </c>
      <c r="M1577">
        <v>1</v>
      </c>
    </row>
    <row r="1578" spans="1:13" x14ac:dyDescent="0.3">
      <c r="A1578" t="s">
        <v>23249</v>
      </c>
      <c r="B1578" s="1">
        <v>45560</v>
      </c>
      <c r="C1578">
        <v>48669</v>
      </c>
      <c r="D1578" t="s">
        <v>44</v>
      </c>
      <c r="E1578" t="s">
        <v>23250</v>
      </c>
      <c r="F1578" s="1">
        <v>45636</v>
      </c>
      <c r="G1578" t="s">
        <v>17953</v>
      </c>
      <c r="H1578">
        <v>0</v>
      </c>
      <c r="I1578">
        <v>0</v>
      </c>
      <c r="J1578">
        <v>76</v>
      </c>
      <c r="K1578">
        <v>0</v>
      </c>
      <c r="L1578" t="s">
        <v>20095</v>
      </c>
      <c r="M1578">
        <v>0</v>
      </c>
    </row>
    <row r="1579" spans="1:13" x14ac:dyDescent="0.3">
      <c r="A1579" t="s">
        <v>23251</v>
      </c>
      <c r="B1579" s="1">
        <v>45403</v>
      </c>
      <c r="C1579">
        <v>1922</v>
      </c>
      <c r="D1579" t="s">
        <v>44</v>
      </c>
      <c r="E1579" t="s">
        <v>23252</v>
      </c>
      <c r="F1579" s="1"/>
      <c r="G1579" t="s">
        <v>5285</v>
      </c>
      <c r="H1579">
        <v>1</v>
      </c>
      <c r="I1579">
        <v>0</v>
      </c>
      <c r="K1579">
        <v>1</v>
      </c>
      <c r="L1579" t="s">
        <v>20138</v>
      </c>
      <c r="M1579">
        <v>0</v>
      </c>
    </row>
    <row r="1580" spans="1:13" x14ac:dyDescent="0.3">
      <c r="A1580" t="s">
        <v>23253</v>
      </c>
      <c r="B1580" s="1">
        <v>45385</v>
      </c>
      <c r="C1580">
        <v>81252</v>
      </c>
      <c r="D1580" t="s">
        <v>44</v>
      </c>
      <c r="E1580" t="s">
        <v>23254</v>
      </c>
      <c r="F1580" s="1"/>
      <c r="G1580" t="s">
        <v>7217</v>
      </c>
      <c r="H1580">
        <v>1</v>
      </c>
      <c r="I1580">
        <v>1</v>
      </c>
      <c r="K1580">
        <v>1</v>
      </c>
      <c r="L1580" t="s">
        <v>20095</v>
      </c>
      <c r="M1580">
        <v>0</v>
      </c>
    </row>
    <row r="1581" spans="1:13" x14ac:dyDescent="0.3">
      <c r="A1581" t="s">
        <v>23255</v>
      </c>
      <c r="B1581" s="1">
        <v>45583</v>
      </c>
      <c r="C1581">
        <v>12044</v>
      </c>
      <c r="D1581" t="s">
        <v>44</v>
      </c>
      <c r="E1581" t="s">
        <v>23256</v>
      </c>
      <c r="F1581" s="1">
        <v>45610</v>
      </c>
      <c r="G1581" t="s">
        <v>380</v>
      </c>
      <c r="H1581">
        <v>0</v>
      </c>
      <c r="I1581">
        <v>0</v>
      </c>
      <c r="J1581">
        <v>27</v>
      </c>
      <c r="K1581">
        <v>0</v>
      </c>
      <c r="L1581" t="s">
        <v>20100</v>
      </c>
      <c r="M1581">
        <v>0</v>
      </c>
    </row>
    <row r="1582" spans="1:13" x14ac:dyDescent="0.3">
      <c r="A1582" t="s">
        <v>23257</v>
      </c>
      <c r="B1582" s="1">
        <v>45350</v>
      </c>
      <c r="C1582">
        <v>42760</v>
      </c>
      <c r="D1582" t="s">
        <v>20106</v>
      </c>
      <c r="E1582" t="s">
        <v>23258</v>
      </c>
      <c r="F1582" s="1"/>
      <c r="G1582" t="s">
        <v>8347</v>
      </c>
      <c r="H1582">
        <v>1</v>
      </c>
      <c r="I1582">
        <v>0</v>
      </c>
      <c r="K1582">
        <v>1</v>
      </c>
      <c r="L1582" t="s">
        <v>20095</v>
      </c>
      <c r="M1582">
        <v>0</v>
      </c>
    </row>
    <row r="1583" spans="1:13" x14ac:dyDescent="0.3">
      <c r="A1583" t="s">
        <v>23259</v>
      </c>
      <c r="B1583" s="1">
        <v>45034</v>
      </c>
      <c r="C1583">
        <v>68043</v>
      </c>
      <c r="D1583" t="s">
        <v>20106</v>
      </c>
      <c r="E1583" t="s">
        <v>23260</v>
      </c>
      <c r="F1583" s="1">
        <v>45103</v>
      </c>
      <c r="G1583" t="s">
        <v>15596</v>
      </c>
      <c r="H1583">
        <v>0</v>
      </c>
      <c r="I1583">
        <v>1</v>
      </c>
      <c r="J1583">
        <v>69</v>
      </c>
      <c r="K1583">
        <v>0</v>
      </c>
      <c r="L1583" t="s">
        <v>20095</v>
      </c>
      <c r="M1583">
        <v>0</v>
      </c>
    </row>
    <row r="1584" spans="1:13" x14ac:dyDescent="0.3">
      <c r="A1584" t="s">
        <v>23261</v>
      </c>
      <c r="B1584" s="1">
        <v>44951</v>
      </c>
      <c r="C1584">
        <v>9276</v>
      </c>
      <c r="D1584" t="s">
        <v>20093</v>
      </c>
      <c r="E1584" t="s">
        <v>23262</v>
      </c>
      <c r="F1584" s="1"/>
      <c r="G1584" t="s">
        <v>8810</v>
      </c>
      <c r="H1584">
        <v>1</v>
      </c>
      <c r="I1584">
        <v>0</v>
      </c>
      <c r="K1584">
        <v>1</v>
      </c>
      <c r="L1584" t="s">
        <v>20100</v>
      </c>
      <c r="M1584">
        <v>1</v>
      </c>
    </row>
    <row r="1585" spans="1:13" x14ac:dyDescent="0.3">
      <c r="A1585" t="s">
        <v>23263</v>
      </c>
      <c r="B1585" s="1">
        <v>45603</v>
      </c>
      <c r="C1585">
        <v>36823</v>
      </c>
      <c r="D1585" t="s">
        <v>20093</v>
      </c>
      <c r="E1585" t="s">
        <v>23264</v>
      </c>
      <c r="F1585" s="1"/>
      <c r="G1585" t="s">
        <v>4932</v>
      </c>
      <c r="H1585">
        <v>1</v>
      </c>
      <c r="I1585">
        <v>0</v>
      </c>
      <c r="K1585">
        <v>1</v>
      </c>
      <c r="L1585" t="s">
        <v>20095</v>
      </c>
      <c r="M1585">
        <v>1</v>
      </c>
    </row>
    <row r="1586" spans="1:13" x14ac:dyDescent="0.3">
      <c r="A1586" t="s">
        <v>23265</v>
      </c>
      <c r="B1586" s="1">
        <v>44438</v>
      </c>
      <c r="C1586">
        <v>18188</v>
      </c>
      <c r="D1586" t="s">
        <v>20106</v>
      </c>
      <c r="E1586" t="s">
        <v>23266</v>
      </c>
      <c r="F1586" s="1">
        <v>44502</v>
      </c>
      <c r="G1586" t="s">
        <v>17052</v>
      </c>
      <c r="H1586">
        <v>0</v>
      </c>
      <c r="I1586">
        <v>0</v>
      </c>
      <c r="J1586">
        <v>64</v>
      </c>
      <c r="K1586">
        <v>0</v>
      </c>
      <c r="L1586" t="s">
        <v>20100</v>
      </c>
      <c r="M1586">
        <v>0</v>
      </c>
    </row>
    <row r="1587" spans="1:13" x14ac:dyDescent="0.3">
      <c r="A1587" t="s">
        <v>23267</v>
      </c>
      <c r="B1587" s="1">
        <v>45118</v>
      </c>
      <c r="C1587">
        <v>27296</v>
      </c>
      <c r="D1587" t="s">
        <v>20093</v>
      </c>
      <c r="E1587" t="s">
        <v>23268</v>
      </c>
      <c r="F1587" s="1">
        <v>45150</v>
      </c>
      <c r="G1587" t="s">
        <v>13212</v>
      </c>
      <c r="H1587">
        <v>0</v>
      </c>
      <c r="I1587">
        <v>0</v>
      </c>
      <c r="J1587">
        <v>32</v>
      </c>
      <c r="K1587">
        <v>0</v>
      </c>
      <c r="L1587" t="s">
        <v>20095</v>
      </c>
      <c r="M1587">
        <v>1</v>
      </c>
    </row>
    <row r="1588" spans="1:13" x14ac:dyDescent="0.3">
      <c r="A1588" t="s">
        <v>23269</v>
      </c>
      <c r="B1588" s="1">
        <v>44958</v>
      </c>
      <c r="C1588">
        <v>71142</v>
      </c>
      <c r="D1588" t="s">
        <v>20106</v>
      </c>
      <c r="E1588" t="s">
        <v>23270</v>
      </c>
      <c r="F1588" s="1">
        <v>45025</v>
      </c>
      <c r="G1588" t="s">
        <v>13692</v>
      </c>
      <c r="H1588">
        <v>0</v>
      </c>
      <c r="I1588">
        <v>1</v>
      </c>
      <c r="J1588">
        <v>67</v>
      </c>
      <c r="K1588">
        <v>0</v>
      </c>
      <c r="L1588" t="s">
        <v>20095</v>
      </c>
      <c r="M1588">
        <v>0</v>
      </c>
    </row>
    <row r="1589" spans="1:13" x14ac:dyDescent="0.3">
      <c r="A1589" t="s">
        <v>23271</v>
      </c>
      <c r="B1589" s="1">
        <v>43857</v>
      </c>
      <c r="C1589">
        <v>25525</v>
      </c>
      <c r="D1589" t="s">
        <v>44</v>
      </c>
      <c r="E1589" t="s">
        <v>23272</v>
      </c>
      <c r="F1589" s="1">
        <v>43870</v>
      </c>
      <c r="G1589" t="s">
        <v>19764</v>
      </c>
      <c r="H1589">
        <v>0</v>
      </c>
      <c r="I1589">
        <v>0</v>
      </c>
      <c r="J1589">
        <v>13</v>
      </c>
      <c r="K1589">
        <v>0</v>
      </c>
      <c r="L1589" t="s">
        <v>20095</v>
      </c>
      <c r="M1589">
        <v>0</v>
      </c>
    </row>
    <row r="1590" spans="1:13" x14ac:dyDescent="0.3">
      <c r="A1590" t="s">
        <v>23273</v>
      </c>
      <c r="B1590" s="1">
        <v>44961</v>
      </c>
      <c r="C1590">
        <v>63520</v>
      </c>
      <c r="D1590" t="s">
        <v>20106</v>
      </c>
      <c r="E1590" t="s">
        <v>23274</v>
      </c>
      <c r="F1590" s="1">
        <v>44983</v>
      </c>
      <c r="G1590" t="s">
        <v>18284</v>
      </c>
      <c r="H1590">
        <v>0</v>
      </c>
      <c r="I1590">
        <v>1</v>
      </c>
      <c r="J1590">
        <v>22</v>
      </c>
      <c r="K1590">
        <v>0</v>
      </c>
      <c r="L1590" t="s">
        <v>20095</v>
      </c>
      <c r="M1590">
        <v>0</v>
      </c>
    </row>
    <row r="1591" spans="1:13" x14ac:dyDescent="0.3">
      <c r="A1591" t="s">
        <v>23275</v>
      </c>
      <c r="B1591" s="1">
        <v>45640</v>
      </c>
      <c r="C1591">
        <v>19045</v>
      </c>
      <c r="D1591" t="s">
        <v>44</v>
      </c>
      <c r="E1591" t="s">
        <v>23276</v>
      </c>
      <c r="F1591" s="1"/>
      <c r="G1591" t="s">
        <v>5960</v>
      </c>
      <c r="H1591">
        <v>1</v>
      </c>
      <c r="I1591">
        <v>0</v>
      </c>
      <c r="K1591">
        <v>1</v>
      </c>
      <c r="L1591" t="s">
        <v>20100</v>
      </c>
      <c r="M1591">
        <v>0</v>
      </c>
    </row>
    <row r="1592" spans="1:13" x14ac:dyDescent="0.3">
      <c r="A1592" t="s">
        <v>23277</v>
      </c>
      <c r="B1592" s="1">
        <v>45571</v>
      </c>
      <c r="C1592">
        <v>18036</v>
      </c>
      <c r="D1592" t="s">
        <v>20106</v>
      </c>
      <c r="E1592" t="s">
        <v>23278</v>
      </c>
      <c r="F1592" s="1">
        <v>45642</v>
      </c>
      <c r="G1592" t="s">
        <v>10227</v>
      </c>
      <c r="H1592">
        <v>0</v>
      </c>
      <c r="I1592">
        <v>0</v>
      </c>
      <c r="J1592">
        <v>71</v>
      </c>
      <c r="K1592">
        <v>0</v>
      </c>
      <c r="L1592" t="s">
        <v>20100</v>
      </c>
      <c r="M1592">
        <v>0</v>
      </c>
    </row>
    <row r="1593" spans="1:13" x14ac:dyDescent="0.3">
      <c r="A1593" t="s">
        <v>23279</v>
      </c>
      <c r="B1593" s="1">
        <v>44774</v>
      </c>
      <c r="C1593">
        <v>3208</v>
      </c>
      <c r="D1593" t="s">
        <v>44</v>
      </c>
      <c r="E1593" t="s">
        <v>23280</v>
      </c>
      <c r="F1593" s="1">
        <v>44828</v>
      </c>
      <c r="G1593" t="s">
        <v>12778</v>
      </c>
      <c r="H1593">
        <v>0</v>
      </c>
      <c r="I1593">
        <v>0</v>
      </c>
      <c r="J1593">
        <v>54</v>
      </c>
      <c r="K1593">
        <v>0</v>
      </c>
      <c r="L1593" t="s">
        <v>20138</v>
      </c>
      <c r="M1593">
        <v>0</v>
      </c>
    </row>
    <row r="1594" spans="1:13" x14ac:dyDescent="0.3">
      <c r="A1594" t="s">
        <v>23281</v>
      </c>
      <c r="B1594" s="1">
        <v>44558</v>
      </c>
      <c r="C1594">
        <v>29596</v>
      </c>
      <c r="D1594" t="s">
        <v>20106</v>
      </c>
      <c r="E1594" t="s">
        <v>23282</v>
      </c>
      <c r="F1594" s="1"/>
      <c r="G1594" t="s">
        <v>18022</v>
      </c>
      <c r="H1594">
        <v>1</v>
      </c>
      <c r="I1594">
        <v>0</v>
      </c>
      <c r="K1594">
        <v>1</v>
      </c>
      <c r="L1594" t="s">
        <v>20095</v>
      </c>
      <c r="M1594">
        <v>0</v>
      </c>
    </row>
    <row r="1595" spans="1:13" x14ac:dyDescent="0.3">
      <c r="A1595" t="s">
        <v>23283</v>
      </c>
      <c r="B1595" s="1">
        <v>45037</v>
      </c>
      <c r="C1595">
        <v>67828</v>
      </c>
      <c r="D1595" t="s">
        <v>44</v>
      </c>
      <c r="E1595" t="s">
        <v>23284</v>
      </c>
      <c r="F1595" s="1">
        <v>45055</v>
      </c>
      <c r="G1595" t="s">
        <v>4284</v>
      </c>
      <c r="H1595">
        <v>0</v>
      </c>
      <c r="I1595">
        <v>1</v>
      </c>
      <c r="J1595">
        <v>18</v>
      </c>
      <c r="K1595">
        <v>0</v>
      </c>
      <c r="L1595" t="s">
        <v>20095</v>
      </c>
      <c r="M1595">
        <v>0</v>
      </c>
    </row>
    <row r="1596" spans="1:13" x14ac:dyDescent="0.3">
      <c r="A1596" t="s">
        <v>23285</v>
      </c>
      <c r="B1596" s="1">
        <v>43872</v>
      </c>
      <c r="C1596">
        <v>61185</v>
      </c>
      <c r="D1596" t="s">
        <v>20093</v>
      </c>
      <c r="E1596" t="s">
        <v>23286</v>
      </c>
      <c r="F1596" s="1">
        <v>43936</v>
      </c>
      <c r="G1596" t="s">
        <v>7667</v>
      </c>
      <c r="H1596">
        <v>0</v>
      </c>
      <c r="I1596">
        <v>1</v>
      </c>
      <c r="J1596">
        <v>64</v>
      </c>
      <c r="K1596">
        <v>0</v>
      </c>
      <c r="L1596" t="s">
        <v>20095</v>
      </c>
      <c r="M1596">
        <v>1</v>
      </c>
    </row>
    <row r="1597" spans="1:13" x14ac:dyDescent="0.3">
      <c r="A1597" t="s">
        <v>23287</v>
      </c>
      <c r="B1597" s="1">
        <v>45534</v>
      </c>
      <c r="C1597">
        <v>61857</v>
      </c>
      <c r="D1597" t="s">
        <v>20093</v>
      </c>
      <c r="E1597" t="s">
        <v>23288</v>
      </c>
      <c r="F1597" s="1"/>
      <c r="G1597" t="s">
        <v>3955</v>
      </c>
      <c r="H1597">
        <v>1</v>
      </c>
      <c r="I1597">
        <v>1</v>
      </c>
      <c r="K1597">
        <v>1</v>
      </c>
      <c r="L1597" t="s">
        <v>20095</v>
      </c>
      <c r="M1597">
        <v>1</v>
      </c>
    </row>
    <row r="1598" spans="1:13" x14ac:dyDescent="0.3">
      <c r="A1598" t="s">
        <v>23289</v>
      </c>
      <c r="B1598" s="1">
        <v>44824</v>
      </c>
      <c r="C1598">
        <v>1769</v>
      </c>
      <c r="D1598" t="s">
        <v>20106</v>
      </c>
      <c r="E1598" t="s">
        <v>23290</v>
      </c>
      <c r="F1598" s="1">
        <v>44858</v>
      </c>
      <c r="G1598" t="s">
        <v>17132</v>
      </c>
      <c r="H1598">
        <v>0</v>
      </c>
      <c r="I1598">
        <v>0</v>
      </c>
      <c r="J1598">
        <v>34</v>
      </c>
      <c r="K1598">
        <v>0</v>
      </c>
      <c r="L1598" t="s">
        <v>20138</v>
      </c>
      <c r="M1598">
        <v>0</v>
      </c>
    </row>
    <row r="1599" spans="1:13" x14ac:dyDescent="0.3">
      <c r="A1599" t="s">
        <v>23291</v>
      </c>
      <c r="B1599" s="1">
        <v>45095</v>
      </c>
      <c r="C1599">
        <v>47785</v>
      </c>
      <c r="D1599" t="s">
        <v>20093</v>
      </c>
      <c r="E1599" t="s">
        <v>23292</v>
      </c>
      <c r="F1599" s="1">
        <v>45131</v>
      </c>
      <c r="G1599" t="s">
        <v>10839</v>
      </c>
      <c r="H1599">
        <v>0</v>
      </c>
      <c r="I1599">
        <v>0</v>
      </c>
      <c r="J1599">
        <v>36</v>
      </c>
      <c r="K1599">
        <v>0</v>
      </c>
      <c r="L1599" t="s">
        <v>20095</v>
      </c>
      <c r="M1599">
        <v>1</v>
      </c>
    </row>
    <row r="1600" spans="1:13" x14ac:dyDescent="0.3">
      <c r="A1600" t="s">
        <v>23293</v>
      </c>
      <c r="B1600" s="1">
        <v>44206</v>
      </c>
      <c r="C1600">
        <v>74534</v>
      </c>
      <c r="D1600" t="s">
        <v>20106</v>
      </c>
      <c r="E1600" t="s">
        <v>23294</v>
      </c>
      <c r="F1600" s="1"/>
      <c r="G1600" t="s">
        <v>18185</v>
      </c>
      <c r="H1600">
        <v>1</v>
      </c>
      <c r="I1600">
        <v>1</v>
      </c>
      <c r="K1600">
        <v>1</v>
      </c>
      <c r="L1600" t="s">
        <v>20095</v>
      </c>
      <c r="M1600">
        <v>0</v>
      </c>
    </row>
    <row r="1601" spans="1:13" x14ac:dyDescent="0.3">
      <c r="A1601" t="s">
        <v>23295</v>
      </c>
      <c r="B1601" s="1">
        <v>44885</v>
      </c>
      <c r="C1601">
        <v>17015</v>
      </c>
      <c r="D1601" t="s">
        <v>44</v>
      </c>
      <c r="E1601" t="s">
        <v>23296</v>
      </c>
      <c r="F1601" s="1"/>
      <c r="G1601" t="s">
        <v>12286</v>
      </c>
      <c r="H1601">
        <v>1</v>
      </c>
      <c r="I1601">
        <v>0</v>
      </c>
      <c r="K1601">
        <v>1</v>
      </c>
      <c r="L1601" t="s">
        <v>20100</v>
      </c>
      <c r="M1601">
        <v>0</v>
      </c>
    </row>
    <row r="1602" spans="1:13" x14ac:dyDescent="0.3">
      <c r="A1602" t="s">
        <v>23297</v>
      </c>
      <c r="B1602" s="1">
        <v>44217</v>
      </c>
      <c r="C1602">
        <v>92850</v>
      </c>
      <c r="D1602" t="s">
        <v>44</v>
      </c>
      <c r="E1602" t="s">
        <v>23298</v>
      </c>
      <c r="F1602" s="1">
        <v>44298</v>
      </c>
      <c r="G1602" t="s">
        <v>6436</v>
      </c>
      <c r="H1602">
        <v>0</v>
      </c>
      <c r="I1602">
        <v>1</v>
      </c>
      <c r="J1602">
        <v>81</v>
      </c>
      <c r="K1602">
        <v>0</v>
      </c>
      <c r="L1602" t="s">
        <v>20095</v>
      </c>
      <c r="M1602">
        <v>0</v>
      </c>
    </row>
    <row r="1603" spans="1:13" x14ac:dyDescent="0.3">
      <c r="A1603" t="s">
        <v>23299</v>
      </c>
      <c r="B1603" s="1">
        <v>43858</v>
      </c>
      <c r="C1603">
        <v>68084</v>
      </c>
      <c r="D1603" t="s">
        <v>20093</v>
      </c>
      <c r="E1603" t="s">
        <v>23300</v>
      </c>
      <c r="F1603" s="1">
        <v>43934</v>
      </c>
      <c r="G1603" t="s">
        <v>9210</v>
      </c>
      <c r="H1603">
        <v>0</v>
      </c>
      <c r="I1603">
        <v>1</v>
      </c>
      <c r="J1603">
        <v>76</v>
      </c>
      <c r="K1603">
        <v>0</v>
      </c>
      <c r="L1603" t="s">
        <v>20095</v>
      </c>
      <c r="M1603">
        <v>1</v>
      </c>
    </row>
    <row r="1604" spans="1:13" x14ac:dyDescent="0.3">
      <c r="A1604" t="s">
        <v>23301</v>
      </c>
      <c r="B1604" s="1">
        <v>44291</v>
      </c>
      <c r="C1604">
        <v>47387</v>
      </c>
      <c r="D1604" t="s">
        <v>20093</v>
      </c>
      <c r="E1604" t="s">
        <v>23302</v>
      </c>
      <c r="F1604" s="1"/>
      <c r="G1604" t="s">
        <v>9021</v>
      </c>
      <c r="H1604">
        <v>1</v>
      </c>
      <c r="I1604">
        <v>0</v>
      </c>
      <c r="K1604">
        <v>1</v>
      </c>
      <c r="L1604" t="s">
        <v>20095</v>
      </c>
      <c r="M1604">
        <v>1</v>
      </c>
    </row>
    <row r="1605" spans="1:13" x14ac:dyDescent="0.3">
      <c r="A1605" t="s">
        <v>23303</v>
      </c>
      <c r="B1605" s="1">
        <v>43963</v>
      </c>
      <c r="C1605">
        <v>63847</v>
      </c>
      <c r="D1605" t="s">
        <v>20093</v>
      </c>
      <c r="E1605" t="s">
        <v>23304</v>
      </c>
      <c r="F1605" s="1">
        <v>44035</v>
      </c>
      <c r="G1605" t="s">
        <v>3948</v>
      </c>
      <c r="H1605">
        <v>0</v>
      </c>
      <c r="I1605">
        <v>1</v>
      </c>
      <c r="J1605">
        <v>72</v>
      </c>
      <c r="K1605">
        <v>0</v>
      </c>
      <c r="L1605" t="s">
        <v>20095</v>
      </c>
      <c r="M1605">
        <v>1</v>
      </c>
    </row>
    <row r="1606" spans="1:13" x14ac:dyDescent="0.3">
      <c r="A1606" t="s">
        <v>23305</v>
      </c>
      <c r="B1606" s="1">
        <v>44295</v>
      </c>
      <c r="C1606">
        <v>94242</v>
      </c>
      <c r="D1606" t="s">
        <v>20093</v>
      </c>
      <c r="E1606" t="s">
        <v>23306</v>
      </c>
      <c r="F1606" s="1">
        <v>44377</v>
      </c>
      <c r="G1606" t="s">
        <v>12764</v>
      </c>
      <c r="H1606">
        <v>0</v>
      </c>
      <c r="I1606">
        <v>1</v>
      </c>
      <c r="J1606">
        <v>82</v>
      </c>
      <c r="K1606">
        <v>0</v>
      </c>
      <c r="L1606" t="s">
        <v>20095</v>
      </c>
      <c r="M1606">
        <v>1</v>
      </c>
    </row>
    <row r="1607" spans="1:13" x14ac:dyDescent="0.3">
      <c r="A1607" t="s">
        <v>23307</v>
      </c>
      <c r="B1607" s="1">
        <v>45602</v>
      </c>
      <c r="C1607">
        <v>66547</v>
      </c>
      <c r="D1607" t="s">
        <v>44</v>
      </c>
      <c r="E1607" t="s">
        <v>23308</v>
      </c>
      <c r="F1607" s="1">
        <v>45655</v>
      </c>
      <c r="G1607" t="s">
        <v>601</v>
      </c>
      <c r="H1607">
        <v>0</v>
      </c>
      <c r="I1607">
        <v>1</v>
      </c>
      <c r="J1607">
        <v>53</v>
      </c>
      <c r="K1607">
        <v>0</v>
      </c>
      <c r="L1607" t="s">
        <v>20095</v>
      </c>
      <c r="M1607">
        <v>0</v>
      </c>
    </row>
    <row r="1608" spans="1:13" x14ac:dyDescent="0.3">
      <c r="A1608" t="s">
        <v>23309</v>
      </c>
      <c r="B1608" s="1">
        <v>44019</v>
      </c>
      <c r="C1608">
        <v>37349</v>
      </c>
      <c r="D1608" t="s">
        <v>20106</v>
      </c>
      <c r="E1608" t="s">
        <v>23310</v>
      </c>
      <c r="F1608" s="1">
        <v>44091</v>
      </c>
      <c r="G1608" t="s">
        <v>19321</v>
      </c>
      <c r="H1608">
        <v>0</v>
      </c>
      <c r="I1608">
        <v>0</v>
      </c>
      <c r="J1608">
        <v>72</v>
      </c>
      <c r="K1608">
        <v>0</v>
      </c>
      <c r="L1608" t="s">
        <v>20095</v>
      </c>
      <c r="M1608">
        <v>0</v>
      </c>
    </row>
    <row r="1609" spans="1:13" x14ac:dyDescent="0.3">
      <c r="A1609" t="s">
        <v>23311</v>
      </c>
      <c r="B1609" s="1">
        <v>45487</v>
      </c>
      <c r="C1609">
        <v>8403</v>
      </c>
      <c r="D1609" t="s">
        <v>20093</v>
      </c>
      <c r="E1609" t="s">
        <v>23312</v>
      </c>
      <c r="F1609" s="1">
        <v>45533</v>
      </c>
      <c r="G1609" t="s">
        <v>8900</v>
      </c>
      <c r="H1609">
        <v>0</v>
      </c>
      <c r="I1609">
        <v>0</v>
      </c>
      <c r="J1609">
        <v>46</v>
      </c>
      <c r="K1609">
        <v>0</v>
      </c>
      <c r="L1609" t="s">
        <v>20100</v>
      </c>
      <c r="M1609">
        <v>1</v>
      </c>
    </row>
    <row r="1610" spans="1:13" x14ac:dyDescent="0.3">
      <c r="A1610" t="s">
        <v>23313</v>
      </c>
      <c r="B1610" s="1">
        <v>44582</v>
      </c>
      <c r="C1610">
        <v>46677</v>
      </c>
      <c r="D1610" t="s">
        <v>20093</v>
      </c>
      <c r="E1610" t="s">
        <v>23314</v>
      </c>
      <c r="F1610" s="1">
        <v>44600</v>
      </c>
      <c r="G1610" t="s">
        <v>8733</v>
      </c>
      <c r="H1610">
        <v>0</v>
      </c>
      <c r="I1610">
        <v>0</v>
      </c>
      <c r="J1610">
        <v>18</v>
      </c>
      <c r="K1610">
        <v>0</v>
      </c>
      <c r="L1610" t="s">
        <v>20095</v>
      </c>
      <c r="M1610">
        <v>1</v>
      </c>
    </row>
    <row r="1611" spans="1:13" x14ac:dyDescent="0.3">
      <c r="A1611" t="s">
        <v>23315</v>
      </c>
      <c r="B1611" s="1">
        <v>44772</v>
      </c>
      <c r="C1611">
        <v>19786</v>
      </c>
      <c r="D1611" t="s">
        <v>44</v>
      </c>
      <c r="E1611" t="s">
        <v>23316</v>
      </c>
      <c r="F1611" s="1">
        <v>44841</v>
      </c>
      <c r="G1611" t="s">
        <v>17848</v>
      </c>
      <c r="H1611">
        <v>0</v>
      </c>
      <c r="I1611">
        <v>0</v>
      </c>
      <c r="J1611">
        <v>69</v>
      </c>
      <c r="K1611">
        <v>0</v>
      </c>
      <c r="L1611" t="s">
        <v>20100</v>
      </c>
      <c r="M1611">
        <v>0</v>
      </c>
    </row>
    <row r="1612" spans="1:13" x14ac:dyDescent="0.3">
      <c r="A1612" t="s">
        <v>23317</v>
      </c>
      <c r="B1612" s="1">
        <v>43941</v>
      </c>
      <c r="C1612">
        <v>95519</v>
      </c>
      <c r="D1612" t="s">
        <v>20106</v>
      </c>
      <c r="E1612" t="s">
        <v>23318</v>
      </c>
      <c r="F1612" s="1"/>
      <c r="G1612" t="s">
        <v>14076</v>
      </c>
      <c r="H1612">
        <v>1</v>
      </c>
      <c r="I1612">
        <v>1</v>
      </c>
      <c r="K1612">
        <v>1</v>
      </c>
      <c r="L1612" t="s">
        <v>20095</v>
      </c>
      <c r="M1612">
        <v>0</v>
      </c>
    </row>
    <row r="1613" spans="1:13" x14ac:dyDescent="0.3">
      <c r="A1613" t="s">
        <v>23319</v>
      </c>
      <c r="B1613" s="1">
        <v>43887</v>
      </c>
      <c r="C1613">
        <v>20008</v>
      </c>
      <c r="D1613" t="s">
        <v>20093</v>
      </c>
      <c r="E1613" t="s">
        <v>23320</v>
      </c>
      <c r="F1613" s="1">
        <v>43960</v>
      </c>
      <c r="G1613" t="s">
        <v>7476</v>
      </c>
      <c r="H1613">
        <v>0</v>
      </c>
      <c r="I1613">
        <v>0</v>
      </c>
      <c r="J1613">
        <v>73</v>
      </c>
      <c r="K1613">
        <v>0</v>
      </c>
      <c r="L1613" t="s">
        <v>20095</v>
      </c>
      <c r="M1613">
        <v>1</v>
      </c>
    </row>
    <row r="1614" spans="1:13" x14ac:dyDescent="0.3">
      <c r="A1614" t="s">
        <v>23321</v>
      </c>
      <c r="B1614" s="1">
        <v>44991</v>
      </c>
      <c r="C1614">
        <v>41035</v>
      </c>
      <c r="D1614" t="s">
        <v>44</v>
      </c>
      <c r="E1614" t="s">
        <v>23322</v>
      </c>
      <c r="F1614" s="1">
        <v>45015</v>
      </c>
      <c r="G1614" t="s">
        <v>2113</v>
      </c>
      <c r="H1614">
        <v>0</v>
      </c>
      <c r="I1614">
        <v>0</v>
      </c>
      <c r="J1614">
        <v>24</v>
      </c>
      <c r="K1614">
        <v>0</v>
      </c>
      <c r="L1614" t="s">
        <v>20095</v>
      </c>
      <c r="M1614">
        <v>0</v>
      </c>
    </row>
    <row r="1615" spans="1:13" x14ac:dyDescent="0.3">
      <c r="A1615" t="s">
        <v>23323</v>
      </c>
      <c r="B1615" s="1">
        <v>44492</v>
      </c>
      <c r="C1615">
        <v>64430</v>
      </c>
      <c r="D1615" t="s">
        <v>44</v>
      </c>
      <c r="E1615" t="s">
        <v>23324</v>
      </c>
      <c r="F1615" s="1"/>
      <c r="G1615" t="s">
        <v>16096</v>
      </c>
      <c r="H1615">
        <v>1</v>
      </c>
      <c r="I1615">
        <v>1</v>
      </c>
      <c r="K1615">
        <v>1</v>
      </c>
      <c r="L1615" t="s">
        <v>20095</v>
      </c>
      <c r="M1615">
        <v>0</v>
      </c>
    </row>
    <row r="1616" spans="1:13" x14ac:dyDescent="0.3">
      <c r="A1616" t="s">
        <v>23325</v>
      </c>
      <c r="B1616" s="1">
        <v>44427</v>
      </c>
      <c r="C1616">
        <v>6317</v>
      </c>
      <c r="D1616" t="s">
        <v>20093</v>
      </c>
      <c r="E1616" t="s">
        <v>23326</v>
      </c>
      <c r="F1616" s="1">
        <v>44496</v>
      </c>
      <c r="G1616" t="s">
        <v>13864</v>
      </c>
      <c r="H1616">
        <v>0</v>
      </c>
      <c r="I1616">
        <v>0</v>
      </c>
      <c r="J1616">
        <v>69</v>
      </c>
      <c r="K1616">
        <v>0</v>
      </c>
      <c r="L1616" t="s">
        <v>20100</v>
      </c>
      <c r="M1616">
        <v>1</v>
      </c>
    </row>
    <row r="1617" spans="1:13" x14ac:dyDescent="0.3">
      <c r="A1617" t="s">
        <v>23327</v>
      </c>
      <c r="B1617" s="1">
        <v>44742</v>
      </c>
      <c r="C1617">
        <v>73660</v>
      </c>
      <c r="D1617" t="s">
        <v>20093</v>
      </c>
      <c r="E1617" t="s">
        <v>23328</v>
      </c>
      <c r="F1617" s="1">
        <v>44820</v>
      </c>
      <c r="G1617" t="s">
        <v>12596</v>
      </c>
      <c r="H1617">
        <v>0</v>
      </c>
      <c r="I1617">
        <v>1</v>
      </c>
      <c r="J1617">
        <v>78</v>
      </c>
      <c r="K1617">
        <v>0</v>
      </c>
      <c r="L1617" t="s">
        <v>20095</v>
      </c>
      <c r="M1617">
        <v>1</v>
      </c>
    </row>
    <row r="1618" spans="1:13" x14ac:dyDescent="0.3">
      <c r="A1618" t="s">
        <v>23329</v>
      </c>
      <c r="B1618" s="1">
        <v>44741</v>
      </c>
      <c r="C1618">
        <v>91987</v>
      </c>
      <c r="D1618" t="s">
        <v>44</v>
      </c>
      <c r="E1618" t="s">
        <v>23330</v>
      </c>
      <c r="F1618" s="1">
        <v>44828</v>
      </c>
      <c r="G1618" t="s">
        <v>13813</v>
      </c>
      <c r="H1618">
        <v>0</v>
      </c>
      <c r="I1618">
        <v>1</v>
      </c>
      <c r="J1618">
        <v>87</v>
      </c>
      <c r="K1618">
        <v>0</v>
      </c>
      <c r="L1618" t="s">
        <v>20095</v>
      </c>
      <c r="M1618">
        <v>0</v>
      </c>
    </row>
    <row r="1619" spans="1:13" x14ac:dyDescent="0.3">
      <c r="A1619" t="s">
        <v>23331</v>
      </c>
      <c r="B1619" s="1">
        <v>44315</v>
      </c>
      <c r="C1619">
        <v>52205</v>
      </c>
      <c r="D1619" t="s">
        <v>20093</v>
      </c>
      <c r="E1619" t="s">
        <v>23332</v>
      </c>
      <c r="F1619" s="1"/>
      <c r="G1619" t="s">
        <v>17597</v>
      </c>
      <c r="H1619">
        <v>1</v>
      </c>
      <c r="I1619">
        <v>1</v>
      </c>
      <c r="K1619">
        <v>1</v>
      </c>
      <c r="L1619" t="s">
        <v>20095</v>
      </c>
      <c r="M1619">
        <v>1</v>
      </c>
    </row>
    <row r="1620" spans="1:13" x14ac:dyDescent="0.3">
      <c r="A1620" t="s">
        <v>23333</v>
      </c>
      <c r="B1620" s="1">
        <v>44188</v>
      </c>
      <c r="C1620">
        <v>52335</v>
      </c>
      <c r="D1620" t="s">
        <v>44</v>
      </c>
      <c r="E1620" t="s">
        <v>23334</v>
      </c>
      <c r="F1620" s="1">
        <v>44238</v>
      </c>
      <c r="G1620" t="s">
        <v>774</v>
      </c>
      <c r="H1620">
        <v>0</v>
      </c>
      <c r="I1620">
        <v>1</v>
      </c>
      <c r="J1620">
        <v>50</v>
      </c>
      <c r="K1620">
        <v>0</v>
      </c>
      <c r="L1620" t="s">
        <v>20095</v>
      </c>
      <c r="M1620">
        <v>0</v>
      </c>
    </row>
    <row r="1621" spans="1:13" x14ac:dyDescent="0.3">
      <c r="A1621" t="s">
        <v>23335</v>
      </c>
      <c r="B1621" s="1">
        <v>44409</v>
      </c>
      <c r="C1621">
        <v>18924</v>
      </c>
      <c r="D1621" t="s">
        <v>20093</v>
      </c>
      <c r="E1621" t="s">
        <v>23336</v>
      </c>
      <c r="F1621" s="1">
        <v>44481</v>
      </c>
      <c r="G1621" t="s">
        <v>19225</v>
      </c>
      <c r="H1621">
        <v>0</v>
      </c>
      <c r="I1621">
        <v>0</v>
      </c>
      <c r="J1621">
        <v>72</v>
      </c>
      <c r="K1621">
        <v>0</v>
      </c>
      <c r="L1621" t="s">
        <v>20100</v>
      </c>
      <c r="M1621">
        <v>1</v>
      </c>
    </row>
    <row r="1622" spans="1:13" x14ac:dyDescent="0.3">
      <c r="A1622" t="s">
        <v>23337</v>
      </c>
      <c r="B1622" s="1">
        <v>45153</v>
      </c>
      <c r="C1622">
        <v>78540</v>
      </c>
      <c r="D1622" t="s">
        <v>44</v>
      </c>
      <c r="E1622" t="s">
        <v>23338</v>
      </c>
      <c r="F1622" s="1"/>
      <c r="G1622" t="s">
        <v>7888</v>
      </c>
      <c r="H1622">
        <v>1</v>
      </c>
      <c r="I1622">
        <v>1</v>
      </c>
      <c r="K1622">
        <v>1</v>
      </c>
      <c r="L1622" t="s">
        <v>20095</v>
      </c>
      <c r="M1622">
        <v>0</v>
      </c>
    </row>
    <row r="1623" spans="1:13" x14ac:dyDescent="0.3">
      <c r="A1623" t="s">
        <v>23339</v>
      </c>
      <c r="B1623" s="1">
        <v>45290</v>
      </c>
      <c r="C1623">
        <v>35152</v>
      </c>
      <c r="D1623" t="s">
        <v>20093</v>
      </c>
      <c r="E1623" t="s">
        <v>23340</v>
      </c>
      <c r="F1623" s="1">
        <v>45371</v>
      </c>
      <c r="G1623" t="s">
        <v>2385</v>
      </c>
      <c r="H1623">
        <v>0</v>
      </c>
      <c r="I1623">
        <v>0</v>
      </c>
      <c r="J1623">
        <v>81</v>
      </c>
      <c r="K1623">
        <v>0</v>
      </c>
      <c r="L1623" t="s">
        <v>20095</v>
      </c>
      <c r="M1623">
        <v>1</v>
      </c>
    </row>
    <row r="1624" spans="1:13" x14ac:dyDescent="0.3">
      <c r="A1624" t="s">
        <v>23341</v>
      </c>
      <c r="B1624" s="1">
        <v>45031</v>
      </c>
      <c r="C1624">
        <v>20982</v>
      </c>
      <c r="D1624" t="s">
        <v>20106</v>
      </c>
      <c r="E1624" t="s">
        <v>23342</v>
      </c>
      <c r="F1624" s="1"/>
      <c r="G1624" t="s">
        <v>8985</v>
      </c>
      <c r="H1624">
        <v>1</v>
      </c>
      <c r="I1624">
        <v>0</v>
      </c>
      <c r="K1624">
        <v>1</v>
      </c>
      <c r="L1624" t="s">
        <v>20095</v>
      </c>
      <c r="M1624">
        <v>0</v>
      </c>
    </row>
    <row r="1625" spans="1:13" x14ac:dyDescent="0.3">
      <c r="A1625" t="s">
        <v>23343</v>
      </c>
      <c r="B1625" s="1">
        <v>45032</v>
      </c>
      <c r="C1625">
        <v>93197</v>
      </c>
      <c r="D1625" t="s">
        <v>20093</v>
      </c>
      <c r="E1625" t="s">
        <v>23344</v>
      </c>
      <c r="F1625" s="1">
        <v>45089</v>
      </c>
      <c r="G1625" t="s">
        <v>9236</v>
      </c>
      <c r="H1625">
        <v>0</v>
      </c>
      <c r="I1625">
        <v>1</v>
      </c>
      <c r="J1625">
        <v>57</v>
      </c>
      <c r="K1625">
        <v>0</v>
      </c>
      <c r="L1625" t="s">
        <v>20095</v>
      </c>
      <c r="M1625">
        <v>1</v>
      </c>
    </row>
    <row r="1626" spans="1:13" x14ac:dyDescent="0.3">
      <c r="A1626" t="s">
        <v>23345</v>
      </c>
      <c r="B1626" s="1">
        <v>45234</v>
      </c>
      <c r="C1626">
        <v>71290</v>
      </c>
      <c r="D1626" t="s">
        <v>20093</v>
      </c>
      <c r="E1626" t="s">
        <v>23346</v>
      </c>
      <c r="F1626" s="1">
        <v>45269</v>
      </c>
      <c r="G1626" t="s">
        <v>6652</v>
      </c>
      <c r="H1626">
        <v>0</v>
      </c>
      <c r="I1626">
        <v>1</v>
      </c>
      <c r="J1626">
        <v>35</v>
      </c>
      <c r="K1626">
        <v>0</v>
      </c>
      <c r="L1626" t="s">
        <v>20095</v>
      </c>
      <c r="M1626">
        <v>1</v>
      </c>
    </row>
    <row r="1627" spans="1:13" x14ac:dyDescent="0.3">
      <c r="A1627" t="s">
        <v>23347</v>
      </c>
      <c r="B1627" s="1">
        <v>44754</v>
      </c>
      <c r="C1627">
        <v>99717</v>
      </c>
      <c r="D1627" t="s">
        <v>20106</v>
      </c>
      <c r="E1627" t="s">
        <v>23348</v>
      </c>
      <c r="F1627" s="1"/>
      <c r="G1627" t="s">
        <v>8924</v>
      </c>
      <c r="H1627">
        <v>1</v>
      </c>
      <c r="I1627">
        <v>1</v>
      </c>
      <c r="K1627">
        <v>1</v>
      </c>
      <c r="L1627" t="s">
        <v>20095</v>
      </c>
      <c r="M1627">
        <v>0</v>
      </c>
    </row>
    <row r="1628" spans="1:13" x14ac:dyDescent="0.3">
      <c r="A1628" t="s">
        <v>23349</v>
      </c>
      <c r="B1628" s="1">
        <v>45166</v>
      </c>
      <c r="C1628">
        <v>28561</v>
      </c>
      <c r="D1628" t="s">
        <v>20106</v>
      </c>
      <c r="E1628" t="s">
        <v>23350</v>
      </c>
      <c r="F1628" s="1"/>
      <c r="G1628" t="s">
        <v>1624</v>
      </c>
      <c r="H1628">
        <v>1</v>
      </c>
      <c r="I1628">
        <v>0</v>
      </c>
      <c r="K1628">
        <v>1</v>
      </c>
      <c r="L1628" t="s">
        <v>20095</v>
      </c>
      <c r="M1628">
        <v>0</v>
      </c>
    </row>
    <row r="1629" spans="1:13" x14ac:dyDescent="0.3">
      <c r="A1629" t="s">
        <v>23351</v>
      </c>
      <c r="B1629" s="1">
        <v>44205</v>
      </c>
      <c r="C1629">
        <v>16300</v>
      </c>
      <c r="D1629" t="s">
        <v>20093</v>
      </c>
      <c r="E1629" t="s">
        <v>23352</v>
      </c>
      <c r="F1629" s="1">
        <v>44225</v>
      </c>
      <c r="G1629" t="s">
        <v>4853</v>
      </c>
      <c r="H1629">
        <v>0</v>
      </c>
      <c r="I1629">
        <v>0</v>
      </c>
      <c r="J1629">
        <v>20</v>
      </c>
      <c r="K1629">
        <v>0</v>
      </c>
      <c r="L1629" t="s">
        <v>20100</v>
      </c>
      <c r="M1629">
        <v>1</v>
      </c>
    </row>
    <row r="1630" spans="1:13" x14ac:dyDescent="0.3">
      <c r="A1630" t="s">
        <v>23353</v>
      </c>
      <c r="B1630" s="1">
        <v>43902</v>
      </c>
      <c r="C1630">
        <v>65547</v>
      </c>
      <c r="D1630" t="s">
        <v>20106</v>
      </c>
      <c r="E1630" t="s">
        <v>23354</v>
      </c>
      <c r="F1630" s="1">
        <v>43953</v>
      </c>
      <c r="G1630" t="s">
        <v>17289</v>
      </c>
      <c r="H1630">
        <v>0</v>
      </c>
      <c r="I1630">
        <v>1</v>
      </c>
      <c r="J1630">
        <v>51</v>
      </c>
      <c r="K1630">
        <v>0</v>
      </c>
      <c r="L1630" t="s">
        <v>20095</v>
      </c>
      <c r="M1630">
        <v>0</v>
      </c>
    </row>
    <row r="1631" spans="1:13" x14ac:dyDescent="0.3">
      <c r="A1631" t="s">
        <v>23355</v>
      </c>
      <c r="B1631" s="1">
        <v>43982</v>
      </c>
      <c r="C1631">
        <v>33597</v>
      </c>
      <c r="D1631" t="s">
        <v>20106</v>
      </c>
      <c r="E1631" t="s">
        <v>23356</v>
      </c>
      <c r="F1631" s="1"/>
      <c r="G1631" t="s">
        <v>19256</v>
      </c>
      <c r="H1631">
        <v>1</v>
      </c>
      <c r="I1631">
        <v>0</v>
      </c>
      <c r="K1631">
        <v>1</v>
      </c>
      <c r="L1631" t="s">
        <v>20095</v>
      </c>
      <c r="M1631">
        <v>0</v>
      </c>
    </row>
    <row r="1632" spans="1:13" x14ac:dyDescent="0.3">
      <c r="A1632" t="s">
        <v>23357</v>
      </c>
      <c r="B1632" s="1">
        <v>44776</v>
      </c>
      <c r="C1632">
        <v>21569</v>
      </c>
      <c r="D1632" t="s">
        <v>44</v>
      </c>
      <c r="E1632" t="s">
        <v>23358</v>
      </c>
      <c r="F1632" s="1">
        <v>44822</v>
      </c>
      <c r="G1632" t="s">
        <v>15274</v>
      </c>
      <c r="H1632">
        <v>0</v>
      </c>
      <c r="I1632">
        <v>0</v>
      </c>
      <c r="J1632">
        <v>46</v>
      </c>
      <c r="K1632">
        <v>0</v>
      </c>
      <c r="L1632" t="s">
        <v>20095</v>
      </c>
      <c r="M1632">
        <v>0</v>
      </c>
    </row>
    <row r="1633" spans="1:13" x14ac:dyDescent="0.3">
      <c r="A1633" t="s">
        <v>23359</v>
      </c>
      <c r="B1633" s="1">
        <v>44586</v>
      </c>
      <c r="C1633">
        <v>14018</v>
      </c>
      <c r="D1633" t="s">
        <v>20106</v>
      </c>
      <c r="E1633" t="s">
        <v>23360</v>
      </c>
      <c r="F1633" s="1">
        <v>44631</v>
      </c>
      <c r="G1633" t="s">
        <v>17969</v>
      </c>
      <c r="H1633">
        <v>0</v>
      </c>
      <c r="I1633">
        <v>0</v>
      </c>
      <c r="J1633">
        <v>45</v>
      </c>
      <c r="K1633">
        <v>0</v>
      </c>
      <c r="L1633" t="s">
        <v>20100</v>
      </c>
      <c r="M1633">
        <v>0</v>
      </c>
    </row>
    <row r="1634" spans="1:13" x14ac:dyDescent="0.3">
      <c r="A1634" t="s">
        <v>23361</v>
      </c>
      <c r="B1634" s="1">
        <v>44212</v>
      </c>
      <c r="C1634">
        <v>18969</v>
      </c>
      <c r="D1634" t="s">
        <v>20106</v>
      </c>
      <c r="E1634" t="s">
        <v>23362</v>
      </c>
      <c r="F1634" s="1"/>
      <c r="G1634" t="s">
        <v>10986</v>
      </c>
      <c r="H1634">
        <v>1</v>
      </c>
      <c r="I1634">
        <v>0</v>
      </c>
      <c r="K1634">
        <v>1</v>
      </c>
      <c r="L1634" t="s">
        <v>20100</v>
      </c>
      <c r="M1634">
        <v>0</v>
      </c>
    </row>
    <row r="1635" spans="1:13" x14ac:dyDescent="0.3">
      <c r="A1635" t="s">
        <v>23363</v>
      </c>
      <c r="B1635" s="1">
        <v>43997</v>
      </c>
      <c r="C1635">
        <v>72148</v>
      </c>
      <c r="D1635" t="s">
        <v>20106</v>
      </c>
      <c r="E1635" t="s">
        <v>23364</v>
      </c>
      <c r="F1635" s="1">
        <v>44077</v>
      </c>
      <c r="G1635" t="s">
        <v>10688</v>
      </c>
      <c r="H1635">
        <v>0</v>
      </c>
      <c r="I1635">
        <v>1</v>
      </c>
      <c r="J1635">
        <v>80</v>
      </c>
      <c r="K1635">
        <v>0</v>
      </c>
      <c r="L1635" t="s">
        <v>20095</v>
      </c>
      <c r="M1635">
        <v>0</v>
      </c>
    </row>
    <row r="1636" spans="1:13" x14ac:dyDescent="0.3">
      <c r="A1636" t="s">
        <v>23365</v>
      </c>
      <c r="B1636" s="1">
        <v>45171</v>
      </c>
      <c r="C1636">
        <v>66661</v>
      </c>
      <c r="D1636" t="s">
        <v>20093</v>
      </c>
      <c r="E1636" t="s">
        <v>23366</v>
      </c>
      <c r="F1636" s="1">
        <v>45259</v>
      </c>
      <c r="G1636" t="s">
        <v>7808</v>
      </c>
      <c r="H1636">
        <v>0</v>
      </c>
      <c r="I1636">
        <v>1</v>
      </c>
      <c r="J1636">
        <v>88</v>
      </c>
      <c r="K1636">
        <v>0</v>
      </c>
      <c r="L1636" t="s">
        <v>20095</v>
      </c>
      <c r="M1636">
        <v>1</v>
      </c>
    </row>
    <row r="1637" spans="1:13" x14ac:dyDescent="0.3">
      <c r="A1637" t="s">
        <v>23367</v>
      </c>
      <c r="B1637" s="1">
        <v>44106</v>
      </c>
      <c r="C1637">
        <v>67169</v>
      </c>
      <c r="D1637" t="s">
        <v>20106</v>
      </c>
      <c r="E1637" t="s">
        <v>23368</v>
      </c>
      <c r="F1637" s="1"/>
      <c r="G1637" t="s">
        <v>12868</v>
      </c>
      <c r="H1637">
        <v>1</v>
      </c>
      <c r="I1637">
        <v>1</v>
      </c>
      <c r="K1637">
        <v>1</v>
      </c>
      <c r="L1637" t="s">
        <v>20095</v>
      </c>
      <c r="M1637">
        <v>0</v>
      </c>
    </row>
    <row r="1638" spans="1:13" x14ac:dyDescent="0.3">
      <c r="A1638" t="s">
        <v>23369</v>
      </c>
      <c r="B1638" s="1">
        <v>44928</v>
      </c>
      <c r="C1638">
        <v>69101</v>
      </c>
      <c r="D1638" t="s">
        <v>44</v>
      </c>
      <c r="E1638" t="s">
        <v>23370</v>
      </c>
      <c r="F1638" s="1"/>
      <c r="G1638" t="s">
        <v>14885</v>
      </c>
      <c r="H1638">
        <v>1</v>
      </c>
      <c r="I1638">
        <v>1</v>
      </c>
      <c r="K1638">
        <v>1</v>
      </c>
      <c r="L1638" t="s">
        <v>20095</v>
      </c>
      <c r="M1638">
        <v>0</v>
      </c>
    </row>
    <row r="1639" spans="1:13" x14ac:dyDescent="0.3">
      <c r="A1639" t="s">
        <v>23371</v>
      </c>
      <c r="B1639" s="1">
        <v>44793</v>
      </c>
      <c r="C1639">
        <v>63568</v>
      </c>
      <c r="D1639" t="s">
        <v>20106</v>
      </c>
      <c r="E1639" t="s">
        <v>23372</v>
      </c>
      <c r="F1639" s="1">
        <v>44804</v>
      </c>
      <c r="G1639" t="s">
        <v>2283</v>
      </c>
      <c r="H1639">
        <v>0</v>
      </c>
      <c r="I1639">
        <v>1</v>
      </c>
      <c r="J1639">
        <v>11</v>
      </c>
      <c r="K1639">
        <v>0</v>
      </c>
      <c r="L1639" t="s">
        <v>20095</v>
      </c>
      <c r="M1639">
        <v>0</v>
      </c>
    </row>
    <row r="1640" spans="1:13" x14ac:dyDescent="0.3">
      <c r="A1640" t="s">
        <v>23373</v>
      </c>
      <c r="B1640" s="1">
        <v>45331</v>
      </c>
      <c r="C1640">
        <v>62864</v>
      </c>
      <c r="D1640" t="s">
        <v>20106</v>
      </c>
      <c r="E1640" t="s">
        <v>23374</v>
      </c>
      <c r="F1640" s="1">
        <v>45418</v>
      </c>
      <c r="G1640" t="s">
        <v>5853</v>
      </c>
      <c r="H1640">
        <v>0</v>
      </c>
      <c r="I1640">
        <v>1</v>
      </c>
      <c r="J1640">
        <v>87</v>
      </c>
      <c r="K1640">
        <v>0</v>
      </c>
      <c r="L1640" t="s">
        <v>20095</v>
      </c>
      <c r="M1640">
        <v>0</v>
      </c>
    </row>
    <row r="1641" spans="1:13" x14ac:dyDescent="0.3">
      <c r="A1641" t="s">
        <v>23375</v>
      </c>
      <c r="B1641" s="1">
        <v>44674</v>
      </c>
      <c r="C1641">
        <v>73988</v>
      </c>
      <c r="D1641" t="s">
        <v>44</v>
      </c>
      <c r="E1641" t="s">
        <v>23376</v>
      </c>
      <c r="F1641" s="1">
        <v>44754</v>
      </c>
      <c r="G1641" t="s">
        <v>15690</v>
      </c>
      <c r="H1641">
        <v>0</v>
      </c>
      <c r="I1641">
        <v>1</v>
      </c>
      <c r="J1641">
        <v>80</v>
      </c>
      <c r="K1641">
        <v>0</v>
      </c>
      <c r="L1641" t="s">
        <v>20095</v>
      </c>
      <c r="M1641">
        <v>0</v>
      </c>
    </row>
    <row r="1642" spans="1:13" x14ac:dyDescent="0.3">
      <c r="A1642" t="s">
        <v>23377</v>
      </c>
      <c r="B1642" s="1">
        <v>45232</v>
      </c>
      <c r="C1642">
        <v>31550</v>
      </c>
      <c r="D1642" t="s">
        <v>20093</v>
      </c>
      <c r="E1642" t="s">
        <v>23378</v>
      </c>
      <c r="F1642" s="1"/>
      <c r="G1642" t="s">
        <v>8437</v>
      </c>
      <c r="H1642">
        <v>1</v>
      </c>
      <c r="I1642">
        <v>0</v>
      </c>
      <c r="K1642">
        <v>1</v>
      </c>
      <c r="L1642" t="s">
        <v>20095</v>
      </c>
      <c r="M1642">
        <v>1</v>
      </c>
    </row>
    <row r="1643" spans="1:13" x14ac:dyDescent="0.3">
      <c r="A1643" t="s">
        <v>23379</v>
      </c>
      <c r="B1643" s="1">
        <v>44278</v>
      </c>
      <c r="C1643">
        <v>77659</v>
      </c>
      <c r="D1643" t="s">
        <v>20093</v>
      </c>
      <c r="E1643" t="s">
        <v>23380</v>
      </c>
      <c r="F1643" s="1">
        <v>44312</v>
      </c>
      <c r="G1643" t="s">
        <v>17117</v>
      </c>
      <c r="H1643">
        <v>0</v>
      </c>
      <c r="I1643">
        <v>1</v>
      </c>
      <c r="J1643">
        <v>34</v>
      </c>
      <c r="K1643">
        <v>0</v>
      </c>
      <c r="L1643" t="s">
        <v>20095</v>
      </c>
      <c r="M1643">
        <v>1</v>
      </c>
    </row>
    <row r="1644" spans="1:13" x14ac:dyDescent="0.3">
      <c r="A1644" t="s">
        <v>23381</v>
      </c>
      <c r="B1644" s="1">
        <v>44155</v>
      </c>
      <c r="C1644">
        <v>33651</v>
      </c>
      <c r="D1644" t="s">
        <v>44</v>
      </c>
      <c r="E1644" t="s">
        <v>23382</v>
      </c>
      <c r="F1644" s="1">
        <v>44212</v>
      </c>
      <c r="G1644" t="s">
        <v>6245</v>
      </c>
      <c r="H1644">
        <v>0</v>
      </c>
      <c r="I1644">
        <v>0</v>
      </c>
      <c r="J1644">
        <v>57</v>
      </c>
      <c r="K1644">
        <v>0</v>
      </c>
      <c r="L1644" t="s">
        <v>20095</v>
      </c>
      <c r="M1644">
        <v>0</v>
      </c>
    </row>
    <row r="1645" spans="1:13" x14ac:dyDescent="0.3">
      <c r="A1645" t="s">
        <v>23383</v>
      </c>
      <c r="B1645" s="1">
        <v>44199</v>
      </c>
      <c r="C1645">
        <v>83295</v>
      </c>
      <c r="D1645" t="s">
        <v>20093</v>
      </c>
      <c r="E1645" t="s">
        <v>23384</v>
      </c>
      <c r="F1645" s="1">
        <v>44239</v>
      </c>
      <c r="G1645" t="s">
        <v>17002</v>
      </c>
      <c r="H1645">
        <v>0</v>
      </c>
      <c r="I1645">
        <v>1</v>
      </c>
      <c r="J1645">
        <v>40</v>
      </c>
      <c r="K1645">
        <v>0</v>
      </c>
      <c r="L1645" t="s">
        <v>20095</v>
      </c>
      <c r="M1645">
        <v>1</v>
      </c>
    </row>
    <row r="1646" spans="1:13" x14ac:dyDescent="0.3">
      <c r="A1646" t="s">
        <v>23385</v>
      </c>
      <c r="B1646" s="1">
        <v>44161</v>
      </c>
      <c r="C1646">
        <v>93418</v>
      </c>
      <c r="D1646" t="s">
        <v>44</v>
      </c>
      <c r="E1646" t="s">
        <v>23386</v>
      </c>
      <c r="F1646" s="1">
        <v>44181</v>
      </c>
      <c r="G1646" t="s">
        <v>3295</v>
      </c>
      <c r="H1646">
        <v>0</v>
      </c>
      <c r="I1646">
        <v>1</v>
      </c>
      <c r="J1646">
        <v>20</v>
      </c>
      <c r="K1646">
        <v>0</v>
      </c>
      <c r="L1646" t="s">
        <v>20095</v>
      </c>
      <c r="M1646">
        <v>0</v>
      </c>
    </row>
    <row r="1647" spans="1:13" x14ac:dyDescent="0.3">
      <c r="A1647" t="s">
        <v>23387</v>
      </c>
      <c r="B1647" s="1">
        <v>45202</v>
      </c>
      <c r="C1647">
        <v>79905</v>
      </c>
      <c r="D1647" t="s">
        <v>44</v>
      </c>
      <c r="E1647" t="s">
        <v>23388</v>
      </c>
      <c r="F1647" s="1"/>
      <c r="G1647" t="s">
        <v>15228</v>
      </c>
      <c r="H1647">
        <v>1</v>
      </c>
      <c r="I1647">
        <v>1</v>
      </c>
      <c r="K1647">
        <v>1</v>
      </c>
      <c r="L1647" t="s">
        <v>20095</v>
      </c>
      <c r="M1647">
        <v>0</v>
      </c>
    </row>
    <row r="1648" spans="1:13" x14ac:dyDescent="0.3">
      <c r="A1648" t="s">
        <v>23389</v>
      </c>
      <c r="B1648" s="1">
        <v>44560</v>
      </c>
      <c r="C1648">
        <v>67907</v>
      </c>
      <c r="D1648" t="s">
        <v>20106</v>
      </c>
      <c r="E1648" t="s">
        <v>23390</v>
      </c>
      <c r="F1648" s="1">
        <v>44579</v>
      </c>
      <c r="G1648" t="s">
        <v>19393</v>
      </c>
      <c r="H1648">
        <v>0</v>
      </c>
      <c r="I1648">
        <v>1</v>
      </c>
      <c r="J1648">
        <v>19</v>
      </c>
      <c r="K1648">
        <v>0</v>
      </c>
      <c r="L1648" t="s">
        <v>20095</v>
      </c>
      <c r="M1648">
        <v>0</v>
      </c>
    </row>
    <row r="1649" spans="1:13" x14ac:dyDescent="0.3">
      <c r="A1649" t="s">
        <v>23391</v>
      </c>
      <c r="B1649" s="1">
        <v>45617</v>
      </c>
      <c r="C1649">
        <v>22368</v>
      </c>
      <c r="D1649" t="s">
        <v>20093</v>
      </c>
      <c r="E1649" t="s">
        <v>23392</v>
      </c>
      <c r="F1649" s="1">
        <v>45634</v>
      </c>
      <c r="G1649" t="s">
        <v>469</v>
      </c>
      <c r="H1649">
        <v>0</v>
      </c>
      <c r="I1649">
        <v>0</v>
      </c>
      <c r="J1649">
        <v>17</v>
      </c>
      <c r="K1649">
        <v>0</v>
      </c>
      <c r="L1649" t="s">
        <v>20095</v>
      </c>
      <c r="M1649">
        <v>1</v>
      </c>
    </row>
    <row r="1650" spans="1:13" x14ac:dyDescent="0.3">
      <c r="A1650" t="s">
        <v>23393</v>
      </c>
      <c r="B1650" s="1">
        <v>44014</v>
      </c>
      <c r="C1650">
        <v>23144</v>
      </c>
      <c r="D1650" t="s">
        <v>20093</v>
      </c>
      <c r="E1650" t="s">
        <v>23394</v>
      </c>
      <c r="F1650" s="1"/>
      <c r="G1650" t="s">
        <v>19421</v>
      </c>
      <c r="H1650">
        <v>1</v>
      </c>
      <c r="I1650">
        <v>0</v>
      </c>
      <c r="K1650">
        <v>1</v>
      </c>
      <c r="L1650" t="s">
        <v>20095</v>
      </c>
      <c r="M1650">
        <v>1</v>
      </c>
    </row>
    <row r="1651" spans="1:13" x14ac:dyDescent="0.3">
      <c r="A1651" t="s">
        <v>23395</v>
      </c>
      <c r="B1651" s="1">
        <v>44583</v>
      </c>
      <c r="C1651">
        <v>66976</v>
      </c>
      <c r="D1651" t="s">
        <v>44</v>
      </c>
      <c r="E1651" t="s">
        <v>23396</v>
      </c>
      <c r="F1651" s="1">
        <v>44643</v>
      </c>
      <c r="G1651" t="s">
        <v>2765</v>
      </c>
      <c r="H1651">
        <v>0</v>
      </c>
      <c r="I1651">
        <v>1</v>
      </c>
      <c r="J1651">
        <v>60</v>
      </c>
      <c r="K1651">
        <v>0</v>
      </c>
      <c r="L1651" t="s">
        <v>20095</v>
      </c>
      <c r="M1651">
        <v>0</v>
      </c>
    </row>
    <row r="1652" spans="1:13" x14ac:dyDescent="0.3">
      <c r="A1652" t="s">
        <v>23397</v>
      </c>
      <c r="B1652" s="1">
        <v>44095</v>
      </c>
      <c r="C1652">
        <v>50691</v>
      </c>
      <c r="D1652" t="s">
        <v>20093</v>
      </c>
      <c r="E1652" t="s">
        <v>23398</v>
      </c>
      <c r="F1652" s="1">
        <v>44123</v>
      </c>
      <c r="G1652" t="s">
        <v>7410</v>
      </c>
      <c r="H1652">
        <v>0</v>
      </c>
      <c r="I1652">
        <v>1</v>
      </c>
      <c r="J1652">
        <v>28</v>
      </c>
      <c r="K1652">
        <v>0</v>
      </c>
      <c r="L1652" t="s">
        <v>20095</v>
      </c>
      <c r="M1652">
        <v>1</v>
      </c>
    </row>
    <row r="1653" spans="1:13" x14ac:dyDescent="0.3">
      <c r="A1653" t="s">
        <v>23399</v>
      </c>
      <c r="B1653" s="1">
        <v>44591</v>
      </c>
      <c r="C1653">
        <v>13007</v>
      </c>
      <c r="D1653" t="s">
        <v>20093</v>
      </c>
      <c r="E1653" t="s">
        <v>23400</v>
      </c>
      <c r="F1653" s="1">
        <v>44663</v>
      </c>
      <c r="G1653" t="s">
        <v>12496</v>
      </c>
      <c r="H1653">
        <v>0</v>
      </c>
      <c r="I1653">
        <v>0</v>
      </c>
      <c r="J1653">
        <v>72</v>
      </c>
      <c r="K1653">
        <v>0</v>
      </c>
      <c r="L1653" t="s">
        <v>20100</v>
      </c>
      <c r="M1653">
        <v>1</v>
      </c>
    </row>
    <row r="1654" spans="1:13" x14ac:dyDescent="0.3">
      <c r="A1654" t="s">
        <v>23401</v>
      </c>
      <c r="B1654" s="1">
        <v>45101</v>
      </c>
      <c r="C1654">
        <v>68996</v>
      </c>
      <c r="D1654" t="s">
        <v>20106</v>
      </c>
      <c r="E1654" t="s">
        <v>23402</v>
      </c>
      <c r="F1654" s="1"/>
      <c r="G1654" t="s">
        <v>14459</v>
      </c>
      <c r="H1654">
        <v>1</v>
      </c>
      <c r="I1654">
        <v>1</v>
      </c>
      <c r="K1654">
        <v>1</v>
      </c>
      <c r="L1654" t="s">
        <v>20095</v>
      </c>
      <c r="M1654">
        <v>0</v>
      </c>
    </row>
    <row r="1655" spans="1:13" x14ac:dyDescent="0.3">
      <c r="A1655" t="s">
        <v>23403</v>
      </c>
      <c r="B1655" s="1">
        <v>45127</v>
      </c>
      <c r="C1655">
        <v>83287</v>
      </c>
      <c r="D1655" t="s">
        <v>20093</v>
      </c>
      <c r="E1655" t="s">
        <v>23404</v>
      </c>
      <c r="F1655" s="1"/>
      <c r="G1655" t="s">
        <v>4362</v>
      </c>
      <c r="H1655">
        <v>1</v>
      </c>
      <c r="I1655">
        <v>1</v>
      </c>
      <c r="K1655">
        <v>1</v>
      </c>
      <c r="L1655" t="s">
        <v>20095</v>
      </c>
      <c r="M1655">
        <v>1</v>
      </c>
    </row>
    <row r="1656" spans="1:13" x14ac:dyDescent="0.3">
      <c r="A1656" t="s">
        <v>23405</v>
      </c>
      <c r="B1656" s="1">
        <v>45553</v>
      </c>
      <c r="C1656">
        <v>21101</v>
      </c>
      <c r="D1656" t="s">
        <v>20093</v>
      </c>
      <c r="E1656" t="s">
        <v>23406</v>
      </c>
      <c r="F1656" s="1"/>
      <c r="G1656" t="s">
        <v>3646</v>
      </c>
      <c r="H1656">
        <v>1</v>
      </c>
      <c r="I1656">
        <v>0</v>
      </c>
      <c r="K1656">
        <v>1</v>
      </c>
      <c r="L1656" t="s">
        <v>20095</v>
      </c>
      <c r="M1656">
        <v>1</v>
      </c>
    </row>
    <row r="1657" spans="1:13" x14ac:dyDescent="0.3">
      <c r="A1657" t="s">
        <v>23407</v>
      </c>
      <c r="B1657" s="1">
        <v>45149</v>
      </c>
      <c r="C1657">
        <v>75622</v>
      </c>
      <c r="D1657" t="s">
        <v>20106</v>
      </c>
      <c r="E1657" t="s">
        <v>23408</v>
      </c>
      <c r="F1657" s="1">
        <v>45169</v>
      </c>
      <c r="G1657" t="s">
        <v>19819</v>
      </c>
      <c r="H1657">
        <v>0</v>
      </c>
      <c r="I1657">
        <v>1</v>
      </c>
      <c r="J1657">
        <v>20</v>
      </c>
      <c r="K1657">
        <v>0</v>
      </c>
      <c r="L1657" t="s">
        <v>20095</v>
      </c>
      <c r="M1657">
        <v>0</v>
      </c>
    </row>
    <row r="1658" spans="1:13" x14ac:dyDescent="0.3">
      <c r="A1658" t="s">
        <v>23409</v>
      </c>
      <c r="B1658" s="1">
        <v>45493</v>
      </c>
      <c r="C1658">
        <v>28404</v>
      </c>
      <c r="D1658" t="s">
        <v>20093</v>
      </c>
      <c r="E1658" t="s">
        <v>23410</v>
      </c>
      <c r="F1658" s="1">
        <v>45529</v>
      </c>
      <c r="G1658" t="s">
        <v>13117</v>
      </c>
      <c r="H1658">
        <v>0</v>
      </c>
      <c r="I1658">
        <v>0</v>
      </c>
      <c r="J1658">
        <v>36</v>
      </c>
      <c r="K1658">
        <v>0</v>
      </c>
      <c r="L1658" t="s">
        <v>20095</v>
      </c>
      <c r="M1658">
        <v>1</v>
      </c>
    </row>
    <row r="1659" spans="1:13" x14ac:dyDescent="0.3">
      <c r="A1659" t="s">
        <v>23411</v>
      </c>
      <c r="B1659" s="1">
        <v>45149</v>
      </c>
      <c r="C1659">
        <v>25767</v>
      </c>
      <c r="D1659" t="s">
        <v>44</v>
      </c>
      <c r="E1659" t="s">
        <v>23412</v>
      </c>
      <c r="F1659" s="1">
        <v>45215</v>
      </c>
      <c r="G1659" t="s">
        <v>13399</v>
      </c>
      <c r="H1659">
        <v>0</v>
      </c>
      <c r="I1659">
        <v>0</v>
      </c>
      <c r="J1659">
        <v>66</v>
      </c>
      <c r="K1659">
        <v>0</v>
      </c>
      <c r="L1659" t="s">
        <v>20095</v>
      </c>
      <c r="M1659">
        <v>0</v>
      </c>
    </row>
    <row r="1660" spans="1:13" x14ac:dyDescent="0.3">
      <c r="A1660" t="s">
        <v>23413</v>
      </c>
      <c r="B1660" s="1">
        <v>44585</v>
      </c>
      <c r="C1660">
        <v>94064</v>
      </c>
      <c r="D1660" t="s">
        <v>20093</v>
      </c>
      <c r="E1660" t="s">
        <v>23414</v>
      </c>
      <c r="F1660" s="1">
        <v>44605</v>
      </c>
      <c r="G1660" t="s">
        <v>13235</v>
      </c>
      <c r="H1660">
        <v>0</v>
      </c>
      <c r="I1660">
        <v>1</v>
      </c>
      <c r="J1660">
        <v>20</v>
      </c>
      <c r="K1660">
        <v>0</v>
      </c>
      <c r="L1660" t="s">
        <v>20095</v>
      </c>
      <c r="M1660">
        <v>1</v>
      </c>
    </row>
    <row r="1661" spans="1:13" x14ac:dyDescent="0.3">
      <c r="A1661" t="s">
        <v>23415</v>
      </c>
      <c r="B1661" s="1">
        <v>45421</v>
      </c>
      <c r="C1661">
        <v>67925</v>
      </c>
      <c r="D1661" t="s">
        <v>44</v>
      </c>
      <c r="E1661" t="s">
        <v>23416</v>
      </c>
      <c r="F1661" s="1">
        <v>45492</v>
      </c>
      <c r="G1661" t="s">
        <v>2324</v>
      </c>
      <c r="H1661">
        <v>0</v>
      </c>
      <c r="I1661">
        <v>1</v>
      </c>
      <c r="J1661">
        <v>71</v>
      </c>
      <c r="K1661">
        <v>0</v>
      </c>
      <c r="L1661" t="s">
        <v>20095</v>
      </c>
      <c r="M1661">
        <v>0</v>
      </c>
    </row>
    <row r="1662" spans="1:13" x14ac:dyDescent="0.3">
      <c r="A1662" t="s">
        <v>23417</v>
      </c>
      <c r="B1662" s="1">
        <v>45464</v>
      </c>
      <c r="C1662">
        <v>25326</v>
      </c>
      <c r="D1662" t="s">
        <v>20093</v>
      </c>
      <c r="E1662" t="s">
        <v>23418</v>
      </c>
      <c r="F1662" s="1">
        <v>45529</v>
      </c>
      <c r="G1662" t="s">
        <v>11704</v>
      </c>
      <c r="H1662">
        <v>0</v>
      </c>
      <c r="I1662">
        <v>0</v>
      </c>
      <c r="J1662">
        <v>65</v>
      </c>
      <c r="K1662">
        <v>0</v>
      </c>
      <c r="L1662" t="s">
        <v>20095</v>
      </c>
      <c r="M1662">
        <v>1</v>
      </c>
    </row>
    <row r="1663" spans="1:13" x14ac:dyDescent="0.3">
      <c r="A1663" t="s">
        <v>23419</v>
      </c>
      <c r="B1663" s="1">
        <v>44962</v>
      </c>
      <c r="C1663">
        <v>59731</v>
      </c>
      <c r="D1663" t="s">
        <v>20106</v>
      </c>
      <c r="E1663" t="s">
        <v>23420</v>
      </c>
      <c r="F1663" s="1">
        <v>45007</v>
      </c>
      <c r="G1663" t="s">
        <v>6238</v>
      </c>
      <c r="H1663">
        <v>0</v>
      </c>
      <c r="I1663">
        <v>1</v>
      </c>
      <c r="J1663">
        <v>45</v>
      </c>
      <c r="K1663">
        <v>0</v>
      </c>
      <c r="L1663" t="s">
        <v>20095</v>
      </c>
      <c r="M1663">
        <v>0</v>
      </c>
    </row>
    <row r="1664" spans="1:13" x14ac:dyDescent="0.3">
      <c r="A1664" t="s">
        <v>23421</v>
      </c>
      <c r="B1664" s="1">
        <v>44904</v>
      </c>
      <c r="C1664">
        <v>52328</v>
      </c>
      <c r="D1664" t="s">
        <v>20093</v>
      </c>
      <c r="E1664" t="s">
        <v>23422</v>
      </c>
      <c r="F1664" s="1"/>
      <c r="G1664" t="s">
        <v>17032</v>
      </c>
      <c r="H1664">
        <v>1</v>
      </c>
      <c r="I1664">
        <v>1</v>
      </c>
      <c r="K1664">
        <v>1</v>
      </c>
      <c r="L1664" t="s">
        <v>20095</v>
      </c>
      <c r="M1664">
        <v>1</v>
      </c>
    </row>
    <row r="1665" spans="1:13" x14ac:dyDescent="0.3">
      <c r="A1665" t="s">
        <v>23423</v>
      </c>
      <c r="B1665" s="1">
        <v>43895</v>
      </c>
      <c r="C1665">
        <v>68237</v>
      </c>
      <c r="D1665" t="s">
        <v>20093</v>
      </c>
      <c r="E1665" t="s">
        <v>23424</v>
      </c>
      <c r="F1665" s="1">
        <v>43983</v>
      </c>
      <c r="G1665" t="s">
        <v>11270</v>
      </c>
      <c r="H1665">
        <v>0</v>
      </c>
      <c r="I1665">
        <v>1</v>
      </c>
      <c r="J1665">
        <v>88</v>
      </c>
      <c r="K1665">
        <v>0</v>
      </c>
      <c r="L1665" t="s">
        <v>20095</v>
      </c>
      <c r="M1665">
        <v>1</v>
      </c>
    </row>
    <row r="1666" spans="1:13" x14ac:dyDescent="0.3">
      <c r="A1666" t="s">
        <v>23425</v>
      </c>
      <c r="B1666" s="1">
        <v>44766</v>
      </c>
      <c r="C1666">
        <v>16003</v>
      </c>
      <c r="D1666" t="s">
        <v>20106</v>
      </c>
      <c r="E1666" t="s">
        <v>23426</v>
      </c>
      <c r="F1666" s="1">
        <v>44828</v>
      </c>
      <c r="G1666" t="s">
        <v>17102</v>
      </c>
      <c r="H1666">
        <v>0</v>
      </c>
      <c r="I1666">
        <v>0</v>
      </c>
      <c r="J1666">
        <v>62</v>
      </c>
      <c r="K1666">
        <v>0</v>
      </c>
      <c r="L1666" t="s">
        <v>20100</v>
      </c>
      <c r="M1666">
        <v>0</v>
      </c>
    </row>
    <row r="1667" spans="1:13" x14ac:dyDescent="0.3">
      <c r="A1667" t="s">
        <v>23427</v>
      </c>
      <c r="B1667" s="1">
        <v>45631</v>
      </c>
      <c r="C1667">
        <v>6870</v>
      </c>
      <c r="D1667" t="s">
        <v>44</v>
      </c>
      <c r="E1667" t="s">
        <v>23428</v>
      </c>
      <c r="F1667" s="1"/>
      <c r="G1667" t="s">
        <v>4377</v>
      </c>
      <c r="H1667">
        <v>1</v>
      </c>
      <c r="I1667">
        <v>0</v>
      </c>
      <c r="K1667">
        <v>1</v>
      </c>
      <c r="L1667" t="s">
        <v>20100</v>
      </c>
      <c r="M1667">
        <v>0</v>
      </c>
    </row>
    <row r="1668" spans="1:13" x14ac:dyDescent="0.3">
      <c r="A1668" t="s">
        <v>23429</v>
      </c>
      <c r="B1668" s="1">
        <v>44591</v>
      </c>
      <c r="C1668">
        <v>71610</v>
      </c>
      <c r="D1668" t="s">
        <v>44</v>
      </c>
      <c r="E1668" t="s">
        <v>23430</v>
      </c>
      <c r="F1668" s="1">
        <v>44601</v>
      </c>
      <c r="G1668" t="s">
        <v>13133</v>
      </c>
      <c r="H1668">
        <v>0</v>
      </c>
      <c r="I1668">
        <v>1</v>
      </c>
      <c r="J1668">
        <v>10</v>
      </c>
      <c r="K1668">
        <v>0</v>
      </c>
      <c r="L1668" t="s">
        <v>20095</v>
      </c>
      <c r="M1668">
        <v>0</v>
      </c>
    </row>
    <row r="1669" spans="1:13" x14ac:dyDescent="0.3">
      <c r="A1669" t="s">
        <v>23431</v>
      </c>
      <c r="B1669" s="1">
        <v>44921</v>
      </c>
      <c r="C1669">
        <v>82451</v>
      </c>
      <c r="D1669" t="s">
        <v>20106</v>
      </c>
      <c r="E1669" t="s">
        <v>23432</v>
      </c>
      <c r="F1669" s="1">
        <v>44959</v>
      </c>
      <c r="G1669" t="s">
        <v>7532</v>
      </c>
      <c r="H1669">
        <v>0</v>
      </c>
      <c r="I1669">
        <v>1</v>
      </c>
      <c r="J1669">
        <v>38</v>
      </c>
      <c r="K1669">
        <v>0</v>
      </c>
      <c r="L1669" t="s">
        <v>20095</v>
      </c>
      <c r="M1669">
        <v>0</v>
      </c>
    </row>
    <row r="1670" spans="1:13" x14ac:dyDescent="0.3">
      <c r="A1670" t="s">
        <v>23433</v>
      </c>
      <c r="B1670" s="1">
        <v>44302</v>
      </c>
      <c r="C1670">
        <v>41434</v>
      </c>
      <c r="D1670" t="s">
        <v>20093</v>
      </c>
      <c r="E1670" t="s">
        <v>23434</v>
      </c>
      <c r="F1670" s="1">
        <v>44358</v>
      </c>
      <c r="G1670" t="s">
        <v>9110</v>
      </c>
      <c r="H1670">
        <v>0</v>
      </c>
      <c r="I1670">
        <v>0</v>
      </c>
      <c r="J1670">
        <v>56</v>
      </c>
      <c r="K1670">
        <v>0</v>
      </c>
      <c r="L1670" t="s">
        <v>20095</v>
      </c>
      <c r="M1670">
        <v>1</v>
      </c>
    </row>
    <row r="1671" spans="1:13" x14ac:dyDescent="0.3">
      <c r="A1671" t="s">
        <v>23435</v>
      </c>
      <c r="B1671" s="1">
        <v>44863</v>
      </c>
      <c r="C1671">
        <v>28556</v>
      </c>
      <c r="D1671" t="s">
        <v>44</v>
      </c>
      <c r="E1671" t="s">
        <v>23436</v>
      </c>
      <c r="F1671" s="1">
        <v>44910</v>
      </c>
      <c r="G1671" t="s">
        <v>16975</v>
      </c>
      <c r="H1671">
        <v>0</v>
      </c>
      <c r="I1671">
        <v>0</v>
      </c>
      <c r="J1671">
        <v>47</v>
      </c>
      <c r="K1671">
        <v>0</v>
      </c>
      <c r="L1671" t="s">
        <v>20095</v>
      </c>
      <c r="M1671">
        <v>0</v>
      </c>
    </row>
    <row r="1672" spans="1:13" x14ac:dyDescent="0.3">
      <c r="A1672" t="s">
        <v>23437</v>
      </c>
      <c r="B1672" s="1">
        <v>45503</v>
      </c>
      <c r="C1672">
        <v>92756</v>
      </c>
      <c r="D1672" t="s">
        <v>44</v>
      </c>
      <c r="E1672" t="s">
        <v>23438</v>
      </c>
      <c r="F1672" s="1">
        <v>45553</v>
      </c>
      <c r="G1672" t="s">
        <v>17884</v>
      </c>
      <c r="H1672">
        <v>0</v>
      </c>
      <c r="I1672">
        <v>1</v>
      </c>
      <c r="J1672">
        <v>50</v>
      </c>
      <c r="K1672">
        <v>0</v>
      </c>
      <c r="L1672" t="s">
        <v>20095</v>
      </c>
      <c r="M1672">
        <v>0</v>
      </c>
    </row>
    <row r="1673" spans="1:13" x14ac:dyDescent="0.3">
      <c r="A1673" t="s">
        <v>23439</v>
      </c>
      <c r="B1673" s="1">
        <v>45322</v>
      </c>
      <c r="C1673">
        <v>66831</v>
      </c>
      <c r="D1673" t="s">
        <v>20106</v>
      </c>
      <c r="E1673" t="s">
        <v>23440</v>
      </c>
      <c r="F1673" s="1">
        <v>45396</v>
      </c>
      <c r="G1673" t="s">
        <v>2570</v>
      </c>
      <c r="H1673">
        <v>0</v>
      </c>
      <c r="I1673">
        <v>1</v>
      </c>
      <c r="J1673">
        <v>74</v>
      </c>
      <c r="K1673">
        <v>0</v>
      </c>
      <c r="L1673" t="s">
        <v>20095</v>
      </c>
      <c r="M1673">
        <v>0</v>
      </c>
    </row>
    <row r="1674" spans="1:13" x14ac:dyDescent="0.3">
      <c r="A1674" t="s">
        <v>23441</v>
      </c>
      <c r="B1674" s="1">
        <v>44528</v>
      </c>
      <c r="C1674">
        <v>35732</v>
      </c>
      <c r="D1674" t="s">
        <v>20106</v>
      </c>
      <c r="E1674" t="s">
        <v>23442</v>
      </c>
      <c r="F1674" s="1">
        <v>44541</v>
      </c>
      <c r="G1674" t="s">
        <v>17379</v>
      </c>
      <c r="H1674">
        <v>0</v>
      </c>
      <c r="I1674">
        <v>0</v>
      </c>
      <c r="J1674">
        <v>13</v>
      </c>
      <c r="K1674">
        <v>0</v>
      </c>
      <c r="L1674" t="s">
        <v>20095</v>
      </c>
      <c r="M1674">
        <v>0</v>
      </c>
    </row>
    <row r="1675" spans="1:13" x14ac:dyDescent="0.3">
      <c r="A1675" t="s">
        <v>23443</v>
      </c>
      <c r="B1675" s="1">
        <v>45255</v>
      </c>
      <c r="C1675">
        <v>64399</v>
      </c>
      <c r="D1675" t="s">
        <v>20106</v>
      </c>
      <c r="E1675" t="s">
        <v>23444</v>
      </c>
      <c r="F1675" s="1"/>
      <c r="G1675" t="s">
        <v>18503</v>
      </c>
      <c r="H1675">
        <v>1</v>
      </c>
      <c r="I1675">
        <v>1</v>
      </c>
      <c r="K1675">
        <v>1</v>
      </c>
      <c r="L1675" t="s">
        <v>20095</v>
      </c>
      <c r="M1675">
        <v>0</v>
      </c>
    </row>
    <row r="1676" spans="1:13" x14ac:dyDescent="0.3">
      <c r="A1676" t="s">
        <v>23445</v>
      </c>
      <c r="B1676" s="1">
        <v>44361</v>
      </c>
      <c r="C1676">
        <v>70682</v>
      </c>
      <c r="D1676" t="s">
        <v>20093</v>
      </c>
      <c r="E1676" t="s">
        <v>23446</v>
      </c>
      <c r="F1676" s="1">
        <v>44418</v>
      </c>
      <c r="G1676" t="s">
        <v>18317</v>
      </c>
      <c r="H1676">
        <v>0</v>
      </c>
      <c r="I1676">
        <v>1</v>
      </c>
      <c r="J1676">
        <v>57</v>
      </c>
      <c r="K1676">
        <v>0</v>
      </c>
      <c r="L1676" t="s">
        <v>20095</v>
      </c>
      <c r="M1676">
        <v>1</v>
      </c>
    </row>
    <row r="1677" spans="1:13" x14ac:dyDescent="0.3">
      <c r="A1677" t="s">
        <v>23447</v>
      </c>
      <c r="B1677" s="1">
        <v>45388</v>
      </c>
      <c r="C1677">
        <v>72530</v>
      </c>
      <c r="D1677" t="s">
        <v>44</v>
      </c>
      <c r="E1677" t="s">
        <v>23448</v>
      </c>
      <c r="F1677" s="1">
        <v>45473</v>
      </c>
      <c r="G1677" t="s">
        <v>6353</v>
      </c>
      <c r="H1677">
        <v>0</v>
      </c>
      <c r="I1677">
        <v>1</v>
      </c>
      <c r="J1677">
        <v>85</v>
      </c>
      <c r="K1677">
        <v>0</v>
      </c>
      <c r="L1677" t="s">
        <v>20095</v>
      </c>
      <c r="M1677">
        <v>0</v>
      </c>
    </row>
    <row r="1678" spans="1:13" x14ac:dyDescent="0.3">
      <c r="A1678" t="s">
        <v>23449</v>
      </c>
      <c r="B1678" s="1">
        <v>44875</v>
      </c>
      <c r="C1678">
        <v>6163</v>
      </c>
      <c r="D1678" t="s">
        <v>20093</v>
      </c>
      <c r="E1678" t="s">
        <v>23450</v>
      </c>
      <c r="F1678" s="1">
        <v>44927</v>
      </c>
      <c r="G1678" t="s">
        <v>3476</v>
      </c>
      <c r="H1678">
        <v>0</v>
      </c>
      <c r="I1678">
        <v>0</v>
      </c>
      <c r="J1678">
        <v>52</v>
      </c>
      <c r="K1678">
        <v>0</v>
      </c>
      <c r="L1678" t="s">
        <v>20100</v>
      </c>
      <c r="M1678">
        <v>1</v>
      </c>
    </row>
    <row r="1679" spans="1:13" x14ac:dyDescent="0.3">
      <c r="A1679" t="s">
        <v>23451</v>
      </c>
      <c r="B1679" s="1">
        <v>43955</v>
      </c>
      <c r="C1679">
        <v>62164</v>
      </c>
      <c r="D1679" t="s">
        <v>20106</v>
      </c>
      <c r="E1679" t="s">
        <v>23452</v>
      </c>
      <c r="F1679" s="1"/>
      <c r="G1679" t="s">
        <v>3142</v>
      </c>
      <c r="H1679">
        <v>1</v>
      </c>
      <c r="I1679">
        <v>1</v>
      </c>
      <c r="K1679">
        <v>1</v>
      </c>
      <c r="L1679" t="s">
        <v>20095</v>
      </c>
      <c r="M1679">
        <v>0</v>
      </c>
    </row>
    <row r="1680" spans="1:13" x14ac:dyDescent="0.3">
      <c r="A1680" t="s">
        <v>23453</v>
      </c>
      <c r="B1680" s="1">
        <v>44153</v>
      </c>
      <c r="C1680">
        <v>26535</v>
      </c>
      <c r="D1680" t="s">
        <v>20093</v>
      </c>
      <c r="E1680" t="s">
        <v>23454</v>
      </c>
      <c r="F1680" s="1"/>
      <c r="G1680" t="s">
        <v>18242</v>
      </c>
      <c r="H1680">
        <v>1</v>
      </c>
      <c r="I1680">
        <v>0</v>
      </c>
      <c r="K1680">
        <v>1</v>
      </c>
      <c r="L1680" t="s">
        <v>20095</v>
      </c>
      <c r="M1680">
        <v>1</v>
      </c>
    </row>
    <row r="1681" spans="1:13" x14ac:dyDescent="0.3">
      <c r="A1681" t="s">
        <v>23455</v>
      </c>
      <c r="B1681" s="1">
        <v>43957</v>
      </c>
      <c r="C1681">
        <v>43450</v>
      </c>
      <c r="D1681" t="s">
        <v>20106</v>
      </c>
      <c r="E1681" t="s">
        <v>23456</v>
      </c>
      <c r="F1681" s="1"/>
      <c r="G1681" t="s">
        <v>17284</v>
      </c>
      <c r="H1681">
        <v>1</v>
      </c>
      <c r="I1681">
        <v>0</v>
      </c>
      <c r="K1681">
        <v>1</v>
      </c>
      <c r="L1681" t="s">
        <v>20095</v>
      </c>
      <c r="M1681">
        <v>0</v>
      </c>
    </row>
    <row r="1682" spans="1:13" x14ac:dyDescent="0.3">
      <c r="A1682" t="s">
        <v>23457</v>
      </c>
      <c r="B1682" s="1">
        <v>44567</v>
      </c>
      <c r="C1682">
        <v>26771</v>
      </c>
      <c r="D1682" t="s">
        <v>44</v>
      </c>
      <c r="E1682" t="s">
        <v>23458</v>
      </c>
      <c r="F1682" s="1">
        <v>44648</v>
      </c>
      <c r="G1682" t="s">
        <v>13059</v>
      </c>
      <c r="H1682">
        <v>0</v>
      </c>
      <c r="I1682">
        <v>0</v>
      </c>
      <c r="J1682">
        <v>81</v>
      </c>
      <c r="K1682">
        <v>0</v>
      </c>
      <c r="L1682" t="s">
        <v>20095</v>
      </c>
      <c r="M1682">
        <v>0</v>
      </c>
    </row>
    <row r="1683" spans="1:13" x14ac:dyDescent="0.3">
      <c r="A1683" t="s">
        <v>23459</v>
      </c>
      <c r="B1683" s="1">
        <v>44716</v>
      </c>
      <c r="C1683">
        <v>56005</v>
      </c>
      <c r="D1683" t="s">
        <v>44</v>
      </c>
      <c r="E1683" t="s">
        <v>23460</v>
      </c>
      <c r="F1683" s="1"/>
      <c r="G1683" t="s">
        <v>17230</v>
      </c>
      <c r="H1683">
        <v>1</v>
      </c>
      <c r="I1683">
        <v>1</v>
      </c>
      <c r="K1683">
        <v>1</v>
      </c>
      <c r="L1683" t="s">
        <v>20095</v>
      </c>
      <c r="M1683">
        <v>0</v>
      </c>
    </row>
    <row r="1684" spans="1:13" x14ac:dyDescent="0.3">
      <c r="A1684" t="s">
        <v>23461</v>
      </c>
      <c r="B1684" s="1">
        <v>44358</v>
      </c>
      <c r="C1684">
        <v>91628</v>
      </c>
      <c r="D1684" t="s">
        <v>44</v>
      </c>
      <c r="E1684" t="s">
        <v>23462</v>
      </c>
      <c r="F1684" s="1"/>
      <c r="G1684" t="s">
        <v>11072</v>
      </c>
      <c r="H1684">
        <v>1</v>
      </c>
      <c r="I1684">
        <v>1</v>
      </c>
      <c r="K1684">
        <v>1</v>
      </c>
      <c r="L1684" t="s">
        <v>20095</v>
      </c>
      <c r="M1684">
        <v>0</v>
      </c>
    </row>
    <row r="1685" spans="1:13" x14ac:dyDescent="0.3">
      <c r="A1685" t="s">
        <v>23463</v>
      </c>
      <c r="B1685" s="1">
        <v>44440</v>
      </c>
      <c r="C1685">
        <v>36261</v>
      </c>
      <c r="D1685" t="s">
        <v>44</v>
      </c>
      <c r="E1685" t="s">
        <v>23464</v>
      </c>
      <c r="F1685" s="1">
        <v>44503</v>
      </c>
      <c r="G1685" t="s">
        <v>15969</v>
      </c>
      <c r="H1685">
        <v>0</v>
      </c>
      <c r="I1685">
        <v>0</v>
      </c>
      <c r="J1685">
        <v>63</v>
      </c>
      <c r="K1685">
        <v>0</v>
      </c>
      <c r="L1685" t="s">
        <v>20095</v>
      </c>
      <c r="M1685">
        <v>0</v>
      </c>
    </row>
    <row r="1686" spans="1:13" x14ac:dyDescent="0.3">
      <c r="A1686" t="s">
        <v>23465</v>
      </c>
      <c r="B1686" s="1">
        <v>44527</v>
      </c>
      <c r="C1686">
        <v>29646</v>
      </c>
      <c r="D1686" t="s">
        <v>44</v>
      </c>
      <c r="E1686" t="s">
        <v>23466</v>
      </c>
      <c r="F1686" s="1">
        <v>44615</v>
      </c>
      <c r="G1686" t="s">
        <v>8718</v>
      </c>
      <c r="H1686">
        <v>0</v>
      </c>
      <c r="I1686">
        <v>0</v>
      </c>
      <c r="J1686">
        <v>88</v>
      </c>
      <c r="K1686">
        <v>0</v>
      </c>
      <c r="L1686" t="s">
        <v>20095</v>
      </c>
      <c r="M1686">
        <v>0</v>
      </c>
    </row>
    <row r="1687" spans="1:13" x14ac:dyDescent="0.3">
      <c r="A1687" t="s">
        <v>23467</v>
      </c>
      <c r="B1687" s="1">
        <v>45599</v>
      </c>
      <c r="C1687">
        <v>11717</v>
      </c>
      <c r="D1687" t="s">
        <v>44</v>
      </c>
      <c r="E1687" t="s">
        <v>23468</v>
      </c>
      <c r="F1687" s="1"/>
      <c r="G1687" t="s">
        <v>14373</v>
      </c>
      <c r="H1687">
        <v>1</v>
      </c>
      <c r="I1687">
        <v>0</v>
      </c>
      <c r="K1687">
        <v>1</v>
      </c>
      <c r="L1687" t="s">
        <v>20100</v>
      </c>
      <c r="M1687">
        <v>0</v>
      </c>
    </row>
    <row r="1688" spans="1:13" x14ac:dyDescent="0.3">
      <c r="A1688" t="s">
        <v>23469</v>
      </c>
      <c r="B1688" s="1">
        <v>44084</v>
      </c>
      <c r="C1688">
        <v>17476</v>
      </c>
      <c r="D1688" t="s">
        <v>20093</v>
      </c>
      <c r="E1688" t="s">
        <v>23470</v>
      </c>
      <c r="F1688" s="1">
        <v>44164</v>
      </c>
      <c r="G1688" t="s">
        <v>6621</v>
      </c>
      <c r="H1688">
        <v>0</v>
      </c>
      <c r="I1688">
        <v>0</v>
      </c>
      <c r="J1688">
        <v>80</v>
      </c>
      <c r="K1688">
        <v>0</v>
      </c>
      <c r="L1688" t="s">
        <v>20100</v>
      </c>
      <c r="M1688">
        <v>1</v>
      </c>
    </row>
    <row r="1689" spans="1:13" x14ac:dyDescent="0.3">
      <c r="A1689" t="s">
        <v>23471</v>
      </c>
      <c r="B1689" s="1">
        <v>44493</v>
      </c>
      <c r="C1689">
        <v>87557</v>
      </c>
      <c r="D1689" t="s">
        <v>20106</v>
      </c>
      <c r="E1689" t="s">
        <v>23472</v>
      </c>
      <c r="F1689" s="1">
        <v>44548</v>
      </c>
      <c r="G1689" t="s">
        <v>13937</v>
      </c>
      <c r="H1689">
        <v>0</v>
      </c>
      <c r="I1689">
        <v>1</v>
      </c>
      <c r="J1689">
        <v>55</v>
      </c>
      <c r="K1689">
        <v>0</v>
      </c>
      <c r="L1689" t="s">
        <v>20095</v>
      </c>
      <c r="M1689">
        <v>0</v>
      </c>
    </row>
    <row r="1690" spans="1:13" x14ac:dyDescent="0.3">
      <c r="A1690" t="s">
        <v>23473</v>
      </c>
      <c r="B1690" s="1">
        <v>44187</v>
      </c>
      <c r="C1690">
        <v>9696</v>
      </c>
      <c r="D1690" t="s">
        <v>20093</v>
      </c>
      <c r="E1690" t="s">
        <v>23474</v>
      </c>
      <c r="F1690" s="1">
        <v>44233</v>
      </c>
      <c r="G1690" t="s">
        <v>4454</v>
      </c>
      <c r="H1690">
        <v>0</v>
      </c>
      <c r="I1690">
        <v>0</v>
      </c>
      <c r="J1690">
        <v>46</v>
      </c>
      <c r="K1690">
        <v>0</v>
      </c>
      <c r="L1690" t="s">
        <v>20100</v>
      </c>
      <c r="M1690">
        <v>1</v>
      </c>
    </row>
    <row r="1691" spans="1:13" x14ac:dyDescent="0.3">
      <c r="A1691" t="s">
        <v>23475</v>
      </c>
      <c r="B1691" s="1">
        <v>43918</v>
      </c>
      <c r="C1691">
        <v>27902</v>
      </c>
      <c r="D1691" t="s">
        <v>44</v>
      </c>
      <c r="E1691" t="s">
        <v>23476</v>
      </c>
      <c r="F1691" s="1">
        <v>43930</v>
      </c>
      <c r="G1691" t="s">
        <v>3751</v>
      </c>
      <c r="H1691">
        <v>0</v>
      </c>
      <c r="I1691">
        <v>0</v>
      </c>
      <c r="J1691">
        <v>12</v>
      </c>
      <c r="K1691">
        <v>0</v>
      </c>
      <c r="L1691" t="s">
        <v>20095</v>
      </c>
      <c r="M1691">
        <v>0</v>
      </c>
    </row>
    <row r="1692" spans="1:13" x14ac:dyDescent="0.3">
      <c r="A1692" t="s">
        <v>23477</v>
      </c>
      <c r="B1692" s="1">
        <v>45548</v>
      </c>
      <c r="C1692">
        <v>15291</v>
      </c>
      <c r="D1692" t="s">
        <v>44</v>
      </c>
      <c r="E1692" t="s">
        <v>23478</v>
      </c>
      <c r="F1692" s="1">
        <v>45594</v>
      </c>
      <c r="G1692" t="s">
        <v>6820</v>
      </c>
      <c r="H1692">
        <v>0</v>
      </c>
      <c r="I1692">
        <v>0</v>
      </c>
      <c r="J1692">
        <v>46</v>
      </c>
      <c r="K1692">
        <v>0</v>
      </c>
      <c r="L1692" t="s">
        <v>20100</v>
      </c>
      <c r="M1692">
        <v>0</v>
      </c>
    </row>
    <row r="1693" spans="1:13" x14ac:dyDescent="0.3">
      <c r="A1693" t="s">
        <v>23479</v>
      </c>
      <c r="B1693" s="1">
        <v>43861</v>
      </c>
      <c r="C1693">
        <v>28511</v>
      </c>
      <c r="D1693" t="s">
        <v>20106</v>
      </c>
      <c r="E1693" t="s">
        <v>23480</v>
      </c>
      <c r="F1693" s="1">
        <v>43883</v>
      </c>
      <c r="G1693" t="s">
        <v>2828</v>
      </c>
      <c r="H1693">
        <v>0</v>
      </c>
      <c r="I1693">
        <v>0</v>
      </c>
      <c r="J1693">
        <v>22</v>
      </c>
      <c r="K1693">
        <v>0</v>
      </c>
      <c r="L1693" t="s">
        <v>20095</v>
      </c>
      <c r="M1693">
        <v>0</v>
      </c>
    </row>
    <row r="1694" spans="1:13" x14ac:dyDescent="0.3">
      <c r="A1694" t="s">
        <v>23481</v>
      </c>
      <c r="B1694" s="1">
        <v>45471</v>
      </c>
      <c r="C1694">
        <v>62154</v>
      </c>
      <c r="D1694" t="s">
        <v>20106</v>
      </c>
      <c r="E1694" t="s">
        <v>23482</v>
      </c>
      <c r="F1694" s="1"/>
      <c r="G1694" t="s">
        <v>9014</v>
      </c>
      <c r="H1694">
        <v>1</v>
      </c>
      <c r="I1694">
        <v>1</v>
      </c>
      <c r="K1694">
        <v>1</v>
      </c>
      <c r="L1694" t="s">
        <v>20095</v>
      </c>
      <c r="M1694">
        <v>0</v>
      </c>
    </row>
    <row r="1695" spans="1:13" x14ac:dyDescent="0.3">
      <c r="A1695" t="s">
        <v>23483</v>
      </c>
      <c r="B1695" s="1">
        <v>45005</v>
      </c>
      <c r="C1695">
        <v>71720</v>
      </c>
      <c r="D1695" t="s">
        <v>44</v>
      </c>
      <c r="E1695" t="s">
        <v>23484</v>
      </c>
      <c r="F1695" s="1"/>
      <c r="G1695" t="s">
        <v>14986</v>
      </c>
      <c r="H1695">
        <v>1</v>
      </c>
      <c r="I1695">
        <v>1</v>
      </c>
      <c r="K1695">
        <v>1</v>
      </c>
      <c r="L1695" t="s">
        <v>20095</v>
      </c>
      <c r="M1695">
        <v>0</v>
      </c>
    </row>
    <row r="1696" spans="1:13" x14ac:dyDescent="0.3">
      <c r="A1696" t="s">
        <v>23485</v>
      </c>
      <c r="B1696" s="1">
        <v>44071</v>
      </c>
      <c r="C1696">
        <v>94552</v>
      </c>
      <c r="D1696" t="s">
        <v>20093</v>
      </c>
      <c r="E1696" t="s">
        <v>23486</v>
      </c>
      <c r="F1696" s="1">
        <v>44083</v>
      </c>
      <c r="G1696" t="s">
        <v>16857</v>
      </c>
      <c r="H1696">
        <v>0</v>
      </c>
      <c r="I1696">
        <v>1</v>
      </c>
      <c r="J1696">
        <v>12</v>
      </c>
      <c r="K1696">
        <v>0</v>
      </c>
      <c r="L1696" t="s">
        <v>20095</v>
      </c>
      <c r="M1696">
        <v>1</v>
      </c>
    </row>
    <row r="1697" spans="1:13" x14ac:dyDescent="0.3">
      <c r="A1697" t="s">
        <v>23487</v>
      </c>
      <c r="B1697" s="1">
        <v>45531</v>
      </c>
      <c r="C1697">
        <v>80286</v>
      </c>
      <c r="D1697" t="s">
        <v>20106</v>
      </c>
      <c r="E1697" t="s">
        <v>23488</v>
      </c>
      <c r="F1697" s="1"/>
      <c r="G1697" t="s">
        <v>14696</v>
      </c>
      <c r="H1697">
        <v>1</v>
      </c>
      <c r="I1697">
        <v>1</v>
      </c>
      <c r="K1697">
        <v>1</v>
      </c>
      <c r="L1697" t="s">
        <v>20095</v>
      </c>
      <c r="M1697">
        <v>0</v>
      </c>
    </row>
    <row r="1698" spans="1:13" x14ac:dyDescent="0.3">
      <c r="A1698" t="s">
        <v>23489</v>
      </c>
      <c r="B1698" s="1">
        <v>44394</v>
      </c>
      <c r="C1698">
        <v>52378</v>
      </c>
      <c r="D1698" t="s">
        <v>20093</v>
      </c>
      <c r="E1698" t="s">
        <v>23490</v>
      </c>
      <c r="F1698" s="1">
        <v>44466</v>
      </c>
      <c r="G1698" t="s">
        <v>11067</v>
      </c>
      <c r="H1698">
        <v>0</v>
      </c>
      <c r="I1698">
        <v>1</v>
      </c>
      <c r="J1698">
        <v>72</v>
      </c>
      <c r="K1698">
        <v>0</v>
      </c>
      <c r="L1698" t="s">
        <v>20095</v>
      </c>
      <c r="M1698">
        <v>1</v>
      </c>
    </row>
    <row r="1699" spans="1:13" x14ac:dyDescent="0.3">
      <c r="A1699" t="s">
        <v>23491</v>
      </c>
      <c r="B1699" s="1">
        <v>44423</v>
      </c>
      <c r="C1699">
        <v>55915</v>
      </c>
      <c r="D1699" t="s">
        <v>20106</v>
      </c>
      <c r="E1699" t="s">
        <v>23492</v>
      </c>
      <c r="F1699" s="1">
        <v>44442</v>
      </c>
      <c r="G1699" t="s">
        <v>18417</v>
      </c>
      <c r="H1699">
        <v>0</v>
      </c>
      <c r="I1699">
        <v>1</v>
      </c>
      <c r="J1699">
        <v>19</v>
      </c>
      <c r="K1699">
        <v>0</v>
      </c>
      <c r="L1699" t="s">
        <v>20095</v>
      </c>
      <c r="M1699">
        <v>0</v>
      </c>
    </row>
    <row r="1700" spans="1:13" x14ac:dyDescent="0.3">
      <c r="A1700" t="s">
        <v>23493</v>
      </c>
      <c r="B1700" s="1">
        <v>44481</v>
      </c>
      <c r="C1700">
        <v>22698</v>
      </c>
      <c r="D1700" t="s">
        <v>44</v>
      </c>
      <c r="E1700" t="s">
        <v>23494</v>
      </c>
      <c r="F1700" s="1"/>
      <c r="G1700" t="s">
        <v>15205</v>
      </c>
      <c r="H1700">
        <v>1</v>
      </c>
      <c r="I1700">
        <v>0</v>
      </c>
      <c r="K1700">
        <v>1</v>
      </c>
      <c r="L1700" t="s">
        <v>20095</v>
      </c>
      <c r="M1700">
        <v>0</v>
      </c>
    </row>
    <row r="1701" spans="1:13" x14ac:dyDescent="0.3">
      <c r="A1701" t="s">
        <v>23495</v>
      </c>
      <c r="B1701" s="1">
        <v>44036</v>
      </c>
      <c r="C1701">
        <v>30204</v>
      </c>
      <c r="D1701" t="s">
        <v>20093</v>
      </c>
      <c r="E1701" t="s">
        <v>23496</v>
      </c>
      <c r="F1701" s="1"/>
      <c r="G1701" t="s">
        <v>17556</v>
      </c>
      <c r="H1701">
        <v>1</v>
      </c>
      <c r="I1701">
        <v>0</v>
      </c>
      <c r="K1701">
        <v>1</v>
      </c>
      <c r="L1701" t="s">
        <v>20095</v>
      </c>
      <c r="M1701">
        <v>1</v>
      </c>
    </row>
    <row r="1702" spans="1:13" x14ac:dyDescent="0.3">
      <c r="A1702" t="s">
        <v>23497</v>
      </c>
      <c r="B1702" s="1">
        <v>45258</v>
      </c>
      <c r="C1702">
        <v>94441</v>
      </c>
      <c r="D1702" t="s">
        <v>20093</v>
      </c>
      <c r="E1702" t="s">
        <v>23498</v>
      </c>
      <c r="F1702" s="1"/>
      <c r="G1702" t="s">
        <v>15221</v>
      </c>
      <c r="H1702">
        <v>1</v>
      </c>
      <c r="I1702">
        <v>1</v>
      </c>
      <c r="K1702">
        <v>1</v>
      </c>
      <c r="L1702" t="s">
        <v>20095</v>
      </c>
      <c r="M1702">
        <v>1</v>
      </c>
    </row>
    <row r="1703" spans="1:13" x14ac:dyDescent="0.3">
      <c r="A1703" t="s">
        <v>23499</v>
      </c>
      <c r="B1703" s="1">
        <v>45413</v>
      </c>
      <c r="C1703">
        <v>64879</v>
      </c>
      <c r="D1703" t="s">
        <v>20093</v>
      </c>
      <c r="E1703" t="s">
        <v>23500</v>
      </c>
      <c r="F1703" s="1">
        <v>45482</v>
      </c>
      <c r="G1703" t="s">
        <v>2050</v>
      </c>
      <c r="H1703">
        <v>0</v>
      </c>
      <c r="I1703">
        <v>1</v>
      </c>
      <c r="J1703">
        <v>69</v>
      </c>
      <c r="K1703">
        <v>0</v>
      </c>
      <c r="L1703" t="s">
        <v>20095</v>
      </c>
      <c r="M1703">
        <v>1</v>
      </c>
    </row>
    <row r="1704" spans="1:13" x14ac:dyDescent="0.3">
      <c r="A1704" t="s">
        <v>23501</v>
      </c>
      <c r="B1704" s="1">
        <v>44368</v>
      </c>
      <c r="C1704">
        <v>56611</v>
      </c>
      <c r="D1704" t="s">
        <v>20093</v>
      </c>
      <c r="E1704" t="s">
        <v>23502</v>
      </c>
      <c r="F1704" s="1">
        <v>44408</v>
      </c>
      <c r="G1704" t="s">
        <v>12035</v>
      </c>
      <c r="H1704">
        <v>0</v>
      </c>
      <c r="I1704">
        <v>1</v>
      </c>
      <c r="J1704">
        <v>40</v>
      </c>
      <c r="K1704">
        <v>0</v>
      </c>
      <c r="L1704" t="s">
        <v>20095</v>
      </c>
      <c r="M1704">
        <v>1</v>
      </c>
    </row>
    <row r="1705" spans="1:13" x14ac:dyDescent="0.3">
      <c r="A1705" t="s">
        <v>23503</v>
      </c>
      <c r="B1705" s="1">
        <v>44553</v>
      </c>
      <c r="C1705">
        <v>87199</v>
      </c>
      <c r="D1705" t="s">
        <v>20093</v>
      </c>
      <c r="E1705" t="s">
        <v>23504</v>
      </c>
      <c r="F1705" s="1"/>
      <c r="G1705" t="s">
        <v>17335</v>
      </c>
      <c r="H1705">
        <v>1</v>
      </c>
      <c r="I1705">
        <v>1</v>
      </c>
      <c r="K1705">
        <v>1</v>
      </c>
      <c r="L1705" t="s">
        <v>20095</v>
      </c>
      <c r="M1705">
        <v>1</v>
      </c>
    </row>
    <row r="1706" spans="1:13" x14ac:dyDescent="0.3">
      <c r="A1706" t="s">
        <v>23505</v>
      </c>
      <c r="B1706" s="1">
        <v>45168</v>
      </c>
      <c r="C1706">
        <v>17568</v>
      </c>
      <c r="D1706" t="s">
        <v>20106</v>
      </c>
      <c r="E1706" t="s">
        <v>23506</v>
      </c>
      <c r="F1706" s="1">
        <v>45213</v>
      </c>
      <c r="G1706" t="s">
        <v>19443</v>
      </c>
      <c r="H1706">
        <v>0</v>
      </c>
      <c r="I1706">
        <v>0</v>
      </c>
      <c r="J1706">
        <v>45</v>
      </c>
      <c r="K1706">
        <v>0</v>
      </c>
      <c r="L1706" t="s">
        <v>20100</v>
      </c>
      <c r="M1706">
        <v>0</v>
      </c>
    </row>
    <row r="1707" spans="1:13" x14ac:dyDescent="0.3">
      <c r="A1707" t="s">
        <v>23507</v>
      </c>
      <c r="B1707" s="1">
        <v>45382</v>
      </c>
      <c r="C1707">
        <v>73059</v>
      </c>
      <c r="D1707" t="s">
        <v>20106</v>
      </c>
      <c r="E1707" t="s">
        <v>23508</v>
      </c>
      <c r="F1707" s="1"/>
      <c r="G1707" t="s">
        <v>4299</v>
      </c>
      <c r="H1707">
        <v>1</v>
      </c>
      <c r="I1707">
        <v>1</v>
      </c>
      <c r="K1707">
        <v>1</v>
      </c>
      <c r="L1707" t="s">
        <v>20095</v>
      </c>
      <c r="M1707">
        <v>0</v>
      </c>
    </row>
    <row r="1708" spans="1:13" x14ac:dyDescent="0.3">
      <c r="A1708" t="s">
        <v>23509</v>
      </c>
      <c r="B1708" s="1">
        <v>45371</v>
      </c>
      <c r="C1708">
        <v>5288</v>
      </c>
      <c r="D1708" t="s">
        <v>44</v>
      </c>
      <c r="E1708" t="s">
        <v>23510</v>
      </c>
      <c r="F1708" s="1">
        <v>45392</v>
      </c>
      <c r="G1708" t="s">
        <v>2675</v>
      </c>
      <c r="H1708">
        <v>0</v>
      </c>
      <c r="I1708">
        <v>0</v>
      </c>
      <c r="J1708">
        <v>21</v>
      </c>
      <c r="K1708">
        <v>0</v>
      </c>
      <c r="L1708" t="s">
        <v>20100</v>
      </c>
      <c r="M1708">
        <v>0</v>
      </c>
    </row>
    <row r="1709" spans="1:13" x14ac:dyDescent="0.3">
      <c r="A1709" t="s">
        <v>23511</v>
      </c>
      <c r="B1709" s="1">
        <v>44808</v>
      </c>
      <c r="C1709">
        <v>85158</v>
      </c>
      <c r="D1709" t="s">
        <v>20106</v>
      </c>
      <c r="E1709" t="s">
        <v>23512</v>
      </c>
      <c r="F1709" s="1">
        <v>44839</v>
      </c>
      <c r="G1709" t="s">
        <v>7671</v>
      </c>
      <c r="H1709">
        <v>0</v>
      </c>
      <c r="I1709">
        <v>1</v>
      </c>
      <c r="J1709">
        <v>31</v>
      </c>
      <c r="K1709">
        <v>0</v>
      </c>
      <c r="L1709" t="s">
        <v>20095</v>
      </c>
      <c r="M1709">
        <v>0</v>
      </c>
    </row>
    <row r="1710" spans="1:13" x14ac:dyDescent="0.3">
      <c r="A1710" t="s">
        <v>23513</v>
      </c>
      <c r="B1710" s="1">
        <v>45287</v>
      </c>
      <c r="C1710">
        <v>37144</v>
      </c>
      <c r="D1710" t="s">
        <v>20093</v>
      </c>
      <c r="E1710" t="s">
        <v>23514</v>
      </c>
      <c r="F1710" s="1">
        <v>45370</v>
      </c>
      <c r="G1710" t="s">
        <v>1895</v>
      </c>
      <c r="H1710">
        <v>0</v>
      </c>
      <c r="I1710">
        <v>0</v>
      </c>
      <c r="J1710">
        <v>83</v>
      </c>
      <c r="K1710">
        <v>0</v>
      </c>
      <c r="L1710" t="s">
        <v>20095</v>
      </c>
      <c r="M1710">
        <v>1</v>
      </c>
    </row>
    <row r="1711" spans="1:13" x14ac:dyDescent="0.3">
      <c r="A1711" t="s">
        <v>23515</v>
      </c>
      <c r="B1711" s="1">
        <v>45156</v>
      </c>
      <c r="C1711">
        <v>26077</v>
      </c>
      <c r="D1711" t="s">
        <v>44</v>
      </c>
      <c r="E1711" t="s">
        <v>23516</v>
      </c>
      <c r="F1711" s="1">
        <v>45168</v>
      </c>
      <c r="G1711" t="s">
        <v>17822</v>
      </c>
      <c r="H1711">
        <v>0</v>
      </c>
      <c r="I1711">
        <v>0</v>
      </c>
      <c r="J1711">
        <v>12</v>
      </c>
      <c r="K1711">
        <v>0</v>
      </c>
      <c r="L1711" t="s">
        <v>20095</v>
      </c>
      <c r="M1711">
        <v>0</v>
      </c>
    </row>
    <row r="1712" spans="1:13" x14ac:dyDescent="0.3">
      <c r="A1712" t="s">
        <v>23517</v>
      </c>
      <c r="B1712" s="1">
        <v>45188</v>
      </c>
      <c r="C1712">
        <v>41647</v>
      </c>
      <c r="D1712" t="s">
        <v>20093</v>
      </c>
      <c r="E1712" t="s">
        <v>23518</v>
      </c>
      <c r="F1712" s="1">
        <v>45217</v>
      </c>
      <c r="G1712" t="s">
        <v>15399</v>
      </c>
      <c r="H1712">
        <v>0</v>
      </c>
      <c r="I1712">
        <v>0</v>
      </c>
      <c r="J1712">
        <v>29</v>
      </c>
      <c r="K1712">
        <v>0</v>
      </c>
      <c r="L1712" t="s">
        <v>20095</v>
      </c>
      <c r="M1712">
        <v>1</v>
      </c>
    </row>
    <row r="1713" spans="1:13" x14ac:dyDescent="0.3">
      <c r="A1713" t="s">
        <v>23519</v>
      </c>
      <c r="B1713" s="1">
        <v>45208</v>
      </c>
      <c r="C1713">
        <v>77656</v>
      </c>
      <c r="D1713" t="s">
        <v>20093</v>
      </c>
      <c r="E1713" t="s">
        <v>23520</v>
      </c>
      <c r="F1713" s="1">
        <v>45293</v>
      </c>
      <c r="G1713" t="s">
        <v>17870</v>
      </c>
      <c r="H1713">
        <v>0</v>
      </c>
      <c r="I1713">
        <v>1</v>
      </c>
      <c r="J1713">
        <v>85</v>
      </c>
      <c r="K1713">
        <v>0</v>
      </c>
      <c r="L1713" t="s">
        <v>20095</v>
      </c>
      <c r="M1713">
        <v>1</v>
      </c>
    </row>
    <row r="1714" spans="1:13" x14ac:dyDescent="0.3">
      <c r="A1714" t="s">
        <v>23521</v>
      </c>
      <c r="B1714" s="1">
        <v>45221</v>
      </c>
      <c r="C1714">
        <v>31862</v>
      </c>
      <c r="D1714" t="s">
        <v>20106</v>
      </c>
      <c r="E1714" t="s">
        <v>23522</v>
      </c>
      <c r="F1714" s="1"/>
      <c r="G1714" t="s">
        <v>18068</v>
      </c>
      <c r="H1714">
        <v>1</v>
      </c>
      <c r="I1714">
        <v>0</v>
      </c>
      <c r="K1714">
        <v>1</v>
      </c>
      <c r="L1714" t="s">
        <v>20095</v>
      </c>
      <c r="M1714">
        <v>0</v>
      </c>
    </row>
    <row r="1715" spans="1:13" x14ac:dyDescent="0.3">
      <c r="A1715" t="s">
        <v>23523</v>
      </c>
      <c r="B1715" s="1">
        <v>44829</v>
      </c>
      <c r="C1715">
        <v>65076</v>
      </c>
      <c r="D1715" t="s">
        <v>20093</v>
      </c>
      <c r="E1715" t="s">
        <v>23524</v>
      </c>
      <c r="F1715" s="1">
        <v>44882</v>
      </c>
      <c r="G1715" t="s">
        <v>4109</v>
      </c>
      <c r="H1715">
        <v>0</v>
      </c>
      <c r="I1715">
        <v>1</v>
      </c>
      <c r="J1715">
        <v>53</v>
      </c>
      <c r="K1715">
        <v>0</v>
      </c>
      <c r="L1715" t="s">
        <v>20095</v>
      </c>
      <c r="M1715">
        <v>1</v>
      </c>
    </row>
    <row r="1716" spans="1:13" x14ac:dyDescent="0.3">
      <c r="A1716" t="s">
        <v>23525</v>
      </c>
      <c r="B1716" s="1">
        <v>43991</v>
      </c>
      <c r="C1716">
        <v>83663</v>
      </c>
      <c r="D1716" t="s">
        <v>20106</v>
      </c>
      <c r="E1716" t="s">
        <v>23526</v>
      </c>
      <c r="F1716" s="1">
        <v>44001</v>
      </c>
      <c r="G1716" t="s">
        <v>6539</v>
      </c>
      <c r="H1716">
        <v>0</v>
      </c>
      <c r="I1716">
        <v>1</v>
      </c>
      <c r="J1716">
        <v>10</v>
      </c>
      <c r="K1716">
        <v>0</v>
      </c>
      <c r="L1716" t="s">
        <v>20095</v>
      </c>
      <c r="M1716">
        <v>0</v>
      </c>
    </row>
    <row r="1717" spans="1:13" x14ac:dyDescent="0.3">
      <c r="A1717" t="s">
        <v>23527</v>
      </c>
      <c r="B1717" s="1">
        <v>44811</v>
      </c>
      <c r="C1717">
        <v>13478</v>
      </c>
      <c r="D1717" t="s">
        <v>20093</v>
      </c>
      <c r="E1717" t="s">
        <v>23528</v>
      </c>
      <c r="F1717" s="1">
        <v>44881</v>
      </c>
      <c r="G1717" t="s">
        <v>6708</v>
      </c>
      <c r="H1717">
        <v>0</v>
      </c>
      <c r="I1717">
        <v>0</v>
      </c>
      <c r="J1717">
        <v>70</v>
      </c>
      <c r="K1717">
        <v>0</v>
      </c>
      <c r="L1717" t="s">
        <v>20100</v>
      </c>
      <c r="M1717">
        <v>1</v>
      </c>
    </row>
    <row r="1718" spans="1:13" x14ac:dyDescent="0.3">
      <c r="A1718" t="s">
        <v>23529</v>
      </c>
      <c r="B1718" s="1">
        <v>45610</v>
      </c>
      <c r="C1718">
        <v>77110</v>
      </c>
      <c r="D1718" t="s">
        <v>20093</v>
      </c>
      <c r="E1718" t="s">
        <v>23530</v>
      </c>
      <c r="F1718" s="1">
        <v>45695</v>
      </c>
      <c r="G1718" t="s">
        <v>1085</v>
      </c>
      <c r="H1718">
        <v>0</v>
      </c>
      <c r="I1718">
        <v>1</v>
      </c>
      <c r="J1718">
        <v>85</v>
      </c>
      <c r="K1718">
        <v>0</v>
      </c>
      <c r="L1718" t="s">
        <v>20095</v>
      </c>
      <c r="M1718">
        <v>1</v>
      </c>
    </row>
    <row r="1719" spans="1:13" x14ac:dyDescent="0.3">
      <c r="A1719" t="s">
        <v>23531</v>
      </c>
      <c r="B1719" s="1">
        <v>45142</v>
      </c>
      <c r="C1719">
        <v>18766</v>
      </c>
      <c r="D1719" t="s">
        <v>20106</v>
      </c>
      <c r="E1719" t="s">
        <v>23532</v>
      </c>
      <c r="F1719" s="1"/>
      <c r="G1719" t="s">
        <v>13730</v>
      </c>
      <c r="H1719">
        <v>1</v>
      </c>
      <c r="I1719">
        <v>0</v>
      </c>
      <c r="K1719">
        <v>1</v>
      </c>
      <c r="L1719" t="s">
        <v>20100</v>
      </c>
      <c r="M1719">
        <v>0</v>
      </c>
    </row>
    <row r="1720" spans="1:13" x14ac:dyDescent="0.3">
      <c r="A1720" t="s">
        <v>23533</v>
      </c>
      <c r="B1720" s="1">
        <v>44088</v>
      </c>
      <c r="C1720">
        <v>44222</v>
      </c>
      <c r="D1720" t="s">
        <v>20106</v>
      </c>
      <c r="E1720" t="s">
        <v>23534</v>
      </c>
      <c r="F1720" s="1">
        <v>44115</v>
      </c>
      <c r="G1720" t="s">
        <v>16821</v>
      </c>
      <c r="H1720">
        <v>0</v>
      </c>
      <c r="I1720">
        <v>0</v>
      </c>
      <c r="J1720">
        <v>27</v>
      </c>
      <c r="K1720">
        <v>0</v>
      </c>
      <c r="L1720" t="s">
        <v>20095</v>
      </c>
      <c r="M1720">
        <v>0</v>
      </c>
    </row>
    <row r="1721" spans="1:13" x14ac:dyDescent="0.3">
      <c r="A1721" t="s">
        <v>23535</v>
      </c>
      <c r="B1721" s="1">
        <v>43865</v>
      </c>
      <c r="C1721">
        <v>87710</v>
      </c>
      <c r="D1721" t="s">
        <v>20093</v>
      </c>
      <c r="E1721" t="s">
        <v>23536</v>
      </c>
      <c r="F1721" s="1">
        <v>43930</v>
      </c>
      <c r="G1721" t="s">
        <v>12239</v>
      </c>
      <c r="H1721">
        <v>0</v>
      </c>
      <c r="I1721">
        <v>1</v>
      </c>
      <c r="J1721">
        <v>65</v>
      </c>
      <c r="K1721">
        <v>0</v>
      </c>
      <c r="L1721" t="s">
        <v>20095</v>
      </c>
      <c r="M1721">
        <v>1</v>
      </c>
    </row>
    <row r="1722" spans="1:13" x14ac:dyDescent="0.3">
      <c r="A1722" t="s">
        <v>23537</v>
      </c>
      <c r="B1722" s="1">
        <v>45081</v>
      </c>
      <c r="C1722">
        <v>38605</v>
      </c>
      <c r="D1722" t="s">
        <v>20093</v>
      </c>
      <c r="E1722" t="s">
        <v>23538</v>
      </c>
      <c r="F1722" s="1">
        <v>45130</v>
      </c>
      <c r="G1722" t="s">
        <v>8893</v>
      </c>
      <c r="H1722">
        <v>0</v>
      </c>
      <c r="I1722">
        <v>0</v>
      </c>
      <c r="J1722">
        <v>49</v>
      </c>
      <c r="K1722">
        <v>0</v>
      </c>
      <c r="L1722" t="s">
        <v>20095</v>
      </c>
      <c r="M1722">
        <v>1</v>
      </c>
    </row>
    <row r="1723" spans="1:13" x14ac:dyDescent="0.3">
      <c r="A1723" t="s">
        <v>23539</v>
      </c>
      <c r="B1723" s="1">
        <v>44274</v>
      </c>
      <c r="C1723">
        <v>6646</v>
      </c>
      <c r="D1723" t="s">
        <v>20093</v>
      </c>
      <c r="E1723" t="s">
        <v>23540</v>
      </c>
      <c r="F1723" s="1"/>
      <c r="G1723" t="s">
        <v>6022</v>
      </c>
      <c r="H1723">
        <v>1</v>
      </c>
      <c r="I1723">
        <v>0</v>
      </c>
      <c r="K1723">
        <v>1</v>
      </c>
      <c r="L1723" t="s">
        <v>20100</v>
      </c>
      <c r="M1723">
        <v>1</v>
      </c>
    </row>
    <row r="1724" spans="1:13" x14ac:dyDescent="0.3">
      <c r="A1724" t="s">
        <v>23541</v>
      </c>
      <c r="B1724" s="1">
        <v>44552</v>
      </c>
      <c r="C1724">
        <v>97126</v>
      </c>
      <c r="D1724" t="s">
        <v>44</v>
      </c>
      <c r="E1724" t="s">
        <v>23542</v>
      </c>
      <c r="F1724" s="1"/>
      <c r="G1724" t="s">
        <v>10464</v>
      </c>
      <c r="H1724">
        <v>1</v>
      </c>
      <c r="I1724">
        <v>1</v>
      </c>
      <c r="K1724">
        <v>1</v>
      </c>
      <c r="L1724" t="s">
        <v>20095</v>
      </c>
      <c r="M1724">
        <v>0</v>
      </c>
    </row>
    <row r="1725" spans="1:13" x14ac:dyDescent="0.3">
      <c r="A1725" t="s">
        <v>23543</v>
      </c>
      <c r="B1725" s="1">
        <v>44622</v>
      </c>
      <c r="C1725">
        <v>63673</v>
      </c>
      <c r="D1725" t="s">
        <v>20093</v>
      </c>
      <c r="E1725" t="s">
        <v>23544</v>
      </c>
      <c r="F1725" s="1">
        <v>44637</v>
      </c>
      <c r="G1725" t="s">
        <v>16821</v>
      </c>
      <c r="H1725">
        <v>0</v>
      </c>
      <c r="I1725">
        <v>1</v>
      </c>
      <c r="J1725">
        <v>15</v>
      </c>
      <c r="K1725">
        <v>0</v>
      </c>
      <c r="L1725" t="s">
        <v>20095</v>
      </c>
      <c r="M1725">
        <v>1</v>
      </c>
    </row>
    <row r="1726" spans="1:13" x14ac:dyDescent="0.3">
      <c r="A1726" t="s">
        <v>23545</v>
      </c>
      <c r="B1726" s="1">
        <v>45564</v>
      </c>
      <c r="C1726">
        <v>37548</v>
      </c>
      <c r="D1726" t="s">
        <v>44</v>
      </c>
      <c r="E1726" t="s">
        <v>23546</v>
      </c>
      <c r="F1726" s="1"/>
      <c r="G1726" t="s">
        <v>5219</v>
      </c>
      <c r="H1726">
        <v>1</v>
      </c>
      <c r="I1726">
        <v>0</v>
      </c>
      <c r="K1726">
        <v>1</v>
      </c>
      <c r="L1726" t="s">
        <v>20095</v>
      </c>
      <c r="M1726">
        <v>0</v>
      </c>
    </row>
    <row r="1727" spans="1:13" x14ac:dyDescent="0.3">
      <c r="A1727" t="s">
        <v>23547</v>
      </c>
      <c r="B1727" s="1">
        <v>45211</v>
      </c>
      <c r="C1727">
        <v>68462</v>
      </c>
      <c r="D1727" t="s">
        <v>20106</v>
      </c>
      <c r="E1727" t="s">
        <v>23548</v>
      </c>
      <c r="F1727" s="1"/>
      <c r="G1727" t="s">
        <v>6411</v>
      </c>
      <c r="H1727">
        <v>1</v>
      </c>
      <c r="I1727">
        <v>1</v>
      </c>
      <c r="K1727">
        <v>1</v>
      </c>
      <c r="L1727" t="s">
        <v>20095</v>
      </c>
      <c r="M1727">
        <v>0</v>
      </c>
    </row>
    <row r="1728" spans="1:13" x14ac:dyDescent="0.3">
      <c r="A1728" t="s">
        <v>23549</v>
      </c>
      <c r="B1728" s="1">
        <v>44270</v>
      </c>
      <c r="C1728">
        <v>17744</v>
      </c>
      <c r="D1728" t="s">
        <v>44</v>
      </c>
      <c r="E1728" t="s">
        <v>23550</v>
      </c>
      <c r="F1728" s="1">
        <v>44299</v>
      </c>
      <c r="G1728" t="s">
        <v>9981</v>
      </c>
      <c r="H1728">
        <v>0</v>
      </c>
      <c r="I1728">
        <v>0</v>
      </c>
      <c r="J1728">
        <v>29</v>
      </c>
      <c r="K1728">
        <v>0</v>
      </c>
      <c r="L1728" t="s">
        <v>20100</v>
      </c>
      <c r="M1728">
        <v>0</v>
      </c>
    </row>
    <row r="1729" spans="1:13" x14ac:dyDescent="0.3">
      <c r="A1729" t="s">
        <v>23551</v>
      </c>
      <c r="B1729" s="1">
        <v>44606</v>
      </c>
      <c r="C1729">
        <v>96205</v>
      </c>
      <c r="D1729" t="s">
        <v>20106</v>
      </c>
      <c r="E1729" t="s">
        <v>23552</v>
      </c>
      <c r="F1729" s="1">
        <v>44667</v>
      </c>
      <c r="G1729" t="s">
        <v>8184</v>
      </c>
      <c r="H1729">
        <v>0</v>
      </c>
      <c r="I1729">
        <v>1</v>
      </c>
      <c r="J1729">
        <v>61</v>
      </c>
      <c r="K1729">
        <v>0</v>
      </c>
      <c r="L1729" t="s">
        <v>20095</v>
      </c>
      <c r="M1729">
        <v>0</v>
      </c>
    </row>
    <row r="1730" spans="1:13" x14ac:dyDescent="0.3">
      <c r="A1730" t="s">
        <v>23553</v>
      </c>
      <c r="B1730" s="1">
        <v>45407</v>
      </c>
      <c r="C1730">
        <v>99185</v>
      </c>
      <c r="D1730" t="s">
        <v>20106</v>
      </c>
      <c r="E1730" t="s">
        <v>23554</v>
      </c>
      <c r="F1730" s="1">
        <v>45477</v>
      </c>
      <c r="G1730" t="s">
        <v>1601</v>
      </c>
      <c r="H1730">
        <v>0</v>
      </c>
      <c r="I1730">
        <v>1</v>
      </c>
      <c r="J1730">
        <v>70</v>
      </c>
      <c r="K1730">
        <v>0</v>
      </c>
      <c r="L1730" t="s">
        <v>20095</v>
      </c>
      <c r="M1730">
        <v>0</v>
      </c>
    </row>
    <row r="1731" spans="1:13" x14ac:dyDescent="0.3">
      <c r="A1731" t="s">
        <v>23555</v>
      </c>
      <c r="B1731" s="1">
        <v>44442</v>
      </c>
      <c r="C1731">
        <v>94278</v>
      </c>
      <c r="D1731" t="s">
        <v>44</v>
      </c>
      <c r="E1731" t="s">
        <v>23556</v>
      </c>
      <c r="F1731" s="1">
        <v>44522</v>
      </c>
      <c r="G1731" t="s">
        <v>8256</v>
      </c>
      <c r="H1731">
        <v>0</v>
      </c>
      <c r="I1731">
        <v>1</v>
      </c>
      <c r="J1731">
        <v>80</v>
      </c>
      <c r="K1731">
        <v>0</v>
      </c>
      <c r="L1731" t="s">
        <v>20095</v>
      </c>
      <c r="M1731">
        <v>0</v>
      </c>
    </row>
    <row r="1732" spans="1:13" x14ac:dyDescent="0.3">
      <c r="A1732" t="s">
        <v>23557</v>
      </c>
      <c r="B1732" s="1">
        <v>44964</v>
      </c>
      <c r="C1732">
        <v>53884</v>
      </c>
      <c r="D1732" t="s">
        <v>44</v>
      </c>
      <c r="E1732" t="s">
        <v>23558</v>
      </c>
      <c r="F1732" s="1">
        <v>44993</v>
      </c>
      <c r="G1732" t="s">
        <v>2583</v>
      </c>
      <c r="H1732">
        <v>0</v>
      </c>
      <c r="I1732">
        <v>1</v>
      </c>
      <c r="J1732">
        <v>29</v>
      </c>
      <c r="K1732">
        <v>0</v>
      </c>
      <c r="L1732" t="s">
        <v>20095</v>
      </c>
      <c r="M1732">
        <v>0</v>
      </c>
    </row>
    <row r="1733" spans="1:13" x14ac:dyDescent="0.3">
      <c r="A1733" t="s">
        <v>23559</v>
      </c>
      <c r="B1733" s="1">
        <v>45259</v>
      </c>
      <c r="C1733">
        <v>8159</v>
      </c>
      <c r="D1733" t="s">
        <v>20106</v>
      </c>
      <c r="E1733" t="s">
        <v>23560</v>
      </c>
      <c r="F1733" s="1">
        <v>45311</v>
      </c>
      <c r="G1733" t="s">
        <v>14261</v>
      </c>
      <c r="H1733">
        <v>0</v>
      </c>
      <c r="I1733">
        <v>0</v>
      </c>
      <c r="J1733">
        <v>52</v>
      </c>
      <c r="K1733">
        <v>0</v>
      </c>
      <c r="L1733" t="s">
        <v>20100</v>
      </c>
      <c r="M1733">
        <v>0</v>
      </c>
    </row>
    <row r="1734" spans="1:13" x14ac:dyDescent="0.3">
      <c r="A1734" t="s">
        <v>23561</v>
      </c>
      <c r="B1734" s="1">
        <v>43844</v>
      </c>
      <c r="C1734">
        <v>50503</v>
      </c>
      <c r="D1734" t="s">
        <v>20093</v>
      </c>
      <c r="E1734" t="s">
        <v>23562</v>
      </c>
      <c r="F1734" s="1">
        <v>43854</v>
      </c>
      <c r="G1734" t="s">
        <v>984</v>
      </c>
      <c r="H1734">
        <v>0</v>
      </c>
      <c r="I1734">
        <v>1</v>
      </c>
      <c r="J1734">
        <v>10</v>
      </c>
      <c r="K1734">
        <v>0</v>
      </c>
      <c r="L1734" t="s">
        <v>20095</v>
      </c>
      <c r="M1734">
        <v>1</v>
      </c>
    </row>
    <row r="1735" spans="1:13" x14ac:dyDescent="0.3">
      <c r="A1735" t="s">
        <v>23563</v>
      </c>
      <c r="B1735" s="1">
        <v>43933</v>
      </c>
      <c r="C1735">
        <v>55658</v>
      </c>
      <c r="D1735" t="s">
        <v>20106</v>
      </c>
      <c r="E1735" t="s">
        <v>23564</v>
      </c>
      <c r="F1735" s="1">
        <v>43945</v>
      </c>
      <c r="G1735" t="s">
        <v>822</v>
      </c>
      <c r="H1735">
        <v>0</v>
      </c>
      <c r="I1735">
        <v>1</v>
      </c>
      <c r="J1735">
        <v>12</v>
      </c>
      <c r="K1735">
        <v>0</v>
      </c>
      <c r="L1735" t="s">
        <v>20095</v>
      </c>
      <c r="M1735">
        <v>0</v>
      </c>
    </row>
    <row r="1736" spans="1:13" x14ac:dyDescent="0.3">
      <c r="A1736" t="s">
        <v>23565</v>
      </c>
      <c r="B1736" s="1">
        <v>44000</v>
      </c>
      <c r="C1736">
        <v>57405</v>
      </c>
      <c r="D1736" t="s">
        <v>44</v>
      </c>
      <c r="E1736" t="s">
        <v>23566</v>
      </c>
      <c r="F1736" s="1"/>
      <c r="G1736" t="s">
        <v>10237</v>
      </c>
      <c r="H1736">
        <v>1</v>
      </c>
      <c r="I1736">
        <v>1</v>
      </c>
      <c r="K1736">
        <v>1</v>
      </c>
      <c r="L1736" t="s">
        <v>20095</v>
      </c>
      <c r="M1736">
        <v>0</v>
      </c>
    </row>
    <row r="1737" spans="1:13" x14ac:dyDescent="0.3">
      <c r="A1737" t="s">
        <v>23567</v>
      </c>
      <c r="B1737" s="1">
        <v>44894</v>
      </c>
      <c r="C1737">
        <v>9925</v>
      </c>
      <c r="D1737" t="s">
        <v>20093</v>
      </c>
      <c r="E1737" t="s">
        <v>23568</v>
      </c>
      <c r="F1737" s="1"/>
      <c r="G1737" t="s">
        <v>1748</v>
      </c>
      <c r="H1737">
        <v>1</v>
      </c>
      <c r="I1737">
        <v>0</v>
      </c>
      <c r="K1737">
        <v>1</v>
      </c>
      <c r="L1737" t="s">
        <v>20100</v>
      </c>
      <c r="M1737">
        <v>1</v>
      </c>
    </row>
    <row r="1738" spans="1:13" x14ac:dyDescent="0.3">
      <c r="A1738" t="s">
        <v>23569</v>
      </c>
      <c r="B1738" s="1">
        <v>45229</v>
      </c>
      <c r="C1738">
        <v>77015</v>
      </c>
      <c r="D1738" t="s">
        <v>20093</v>
      </c>
      <c r="E1738" t="s">
        <v>23570</v>
      </c>
      <c r="F1738" s="1"/>
      <c r="G1738" t="s">
        <v>20012</v>
      </c>
      <c r="H1738">
        <v>1</v>
      </c>
      <c r="I1738">
        <v>1</v>
      </c>
      <c r="K1738">
        <v>1</v>
      </c>
      <c r="L1738" t="s">
        <v>20095</v>
      </c>
      <c r="M1738">
        <v>1</v>
      </c>
    </row>
    <row r="1739" spans="1:13" x14ac:dyDescent="0.3">
      <c r="A1739" t="s">
        <v>23571</v>
      </c>
      <c r="B1739" s="1">
        <v>45578</v>
      </c>
      <c r="C1739">
        <v>47566</v>
      </c>
      <c r="D1739" t="s">
        <v>20106</v>
      </c>
      <c r="E1739" t="s">
        <v>23572</v>
      </c>
      <c r="F1739" s="1">
        <v>45660</v>
      </c>
      <c r="G1739" t="s">
        <v>1833</v>
      </c>
      <c r="H1739">
        <v>0</v>
      </c>
      <c r="I1739">
        <v>0</v>
      </c>
      <c r="J1739">
        <v>82</v>
      </c>
      <c r="K1739">
        <v>0</v>
      </c>
      <c r="L1739" t="s">
        <v>20095</v>
      </c>
      <c r="M1739">
        <v>0</v>
      </c>
    </row>
    <row r="1740" spans="1:13" x14ac:dyDescent="0.3">
      <c r="A1740" t="s">
        <v>23573</v>
      </c>
      <c r="B1740" s="1">
        <v>45225</v>
      </c>
      <c r="C1740">
        <v>55636</v>
      </c>
      <c r="D1740" t="s">
        <v>44</v>
      </c>
      <c r="E1740" t="s">
        <v>23574</v>
      </c>
      <c r="F1740" s="1">
        <v>45293</v>
      </c>
      <c r="G1740" t="s">
        <v>11306</v>
      </c>
      <c r="H1740">
        <v>0</v>
      </c>
      <c r="I1740">
        <v>1</v>
      </c>
      <c r="J1740">
        <v>68</v>
      </c>
      <c r="K1740">
        <v>0</v>
      </c>
      <c r="L1740" t="s">
        <v>20095</v>
      </c>
      <c r="M1740">
        <v>0</v>
      </c>
    </row>
    <row r="1741" spans="1:13" x14ac:dyDescent="0.3">
      <c r="A1741" t="s">
        <v>23575</v>
      </c>
      <c r="B1741" s="1">
        <v>44040</v>
      </c>
      <c r="C1741">
        <v>66029</v>
      </c>
      <c r="D1741" t="s">
        <v>20093</v>
      </c>
      <c r="E1741" t="s">
        <v>23576</v>
      </c>
      <c r="F1741" s="1">
        <v>44070</v>
      </c>
      <c r="G1741" t="s">
        <v>6259</v>
      </c>
      <c r="H1741">
        <v>0</v>
      </c>
      <c r="I1741">
        <v>1</v>
      </c>
      <c r="J1741">
        <v>30</v>
      </c>
      <c r="K1741">
        <v>0</v>
      </c>
      <c r="L1741" t="s">
        <v>20095</v>
      </c>
      <c r="M1741">
        <v>1</v>
      </c>
    </row>
    <row r="1742" spans="1:13" x14ac:dyDescent="0.3">
      <c r="A1742" t="s">
        <v>23577</v>
      </c>
      <c r="B1742" s="1">
        <v>44071</v>
      </c>
      <c r="C1742">
        <v>84418</v>
      </c>
      <c r="D1742" t="s">
        <v>20106</v>
      </c>
      <c r="E1742" t="s">
        <v>23578</v>
      </c>
      <c r="F1742" s="1">
        <v>44139</v>
      </c>
      <c r="G1742" t="s">
        <v>3341</v>
      </c>
      <c r="H1742">
        <v>0</v>
      </c>
      <c r="I1742">
        <v>1</v>
      </c>
      <c r="J1742">
        <v>68</v>
      </c>
      <c r="K1742">
        <v>0</v>
      </c>
      <c r="L1742" t="s">
        <v>20095</v>
      </c>
      <c r="M1742">
        <v>0</v>
      </c>
    </row>
    <row r="1743" spans="1:13" x14ac:dyDescent="0.3">
      <c r="A1743" t="s">
        <v>23579</v>
      </c>
      <c r="B1743" s="1">
        <v>45146</v>
      </c>
      <c r="C1743">
        <v>34313</v>
      </c>
      <c r="D1743" t="s">
        <v>20093</v>
      </c>
      <c r="E1743" t="s">
        <v>23580</v>
      </c>
      <c r="F1743" s="1">
        <v>45193</v>
      </c>
      <c r="G1743" t="s">
        <v>6199</v>
      </c>
      <c r="H1743">
        <v>0</v>
      </c>
      <c r="I1743">
        <v>0</v>
      </c>
      <c r="J1743">
        <v>47</v>
      </c>
      <c r="K1743">
        <v>0</v>
      </c>
      <c r="L1743" t="s">
        <v>20095</v>
      </c>
      <c r="M1743">
        <v>1</v>
      </c>
    </row>
    <row r="1744" spans="1:13" x14ac:dyDescent="0.3">
      <c r="A1744" t="s">
        <v>23581</v>
      </c>
      <c r="B1744" s="1">
        <v>45523</v>
      </c>
      <c r="C1744">
        <v>19657</v>
      </c>
      <c r="D1744" t="s">
        <v>20093</v>
      </c>
      <c r="E1744" t="s">
        <v>23582</v>
      </c>
      <c r="F1744" s="1"/>
      <c r="G1744" t="s">
        <v>13685</v>
      </c>
      <c r="H1744">
        <v>1</v>
      </c>
      <c r="I1744">
        <v>0</v>
      </c>
      <c r="K1744">
        <v>1</v>
      </c>
      <c r="L1744" t="s">
        <v>20100</v>
      </c>
      <c r="M1744">
        <v>1</v>
      </c>
    </row>
    <row r="1745" spans="1:13" x14ac:dyDescent="0.3">
      <c r="A1745" t="s">
        <v>23583</v>
      </c>
      <c r="B1745" s="1">
        <v>43827</v>
      </c>
      <c r="C1745">
        <v>32690</v>
      </c>
      <c r="D1745" t="s">
        <v>44</v>
      </c>
      <c r="E1745" t="s">
        <v>23584</v>
      </c>
      <c r="F1745" s="1"/>
      <c r="G1745" t="s">
        <v>17400</v>
      </c>
      <c r="H1745">
        <v>1</v>
      </c>
      <c r="I1745">
        <v>0</v>
      </c>
      <c r="K1745">
        <v>1</v>
      </c>
      <c r="L1745" t="s">
        <v>20095</v>
      </c>
      <c r="M1745">
        <v>0</v>
      </c>
    </row>
    <row r="1746" spans="1:13" x14ac:dyDescent="0.3">
      <c r="A1746" t="s">
        <v>23585</v>
      </c>
      <c r="B1746" s="1">
        <v>45106</v>
      </c>
      <c r="C1746">
        <v>77587</v>
      </c>
      <c r="D1746" t="s">
        <v>20106</v>
      </c>
      <c r="E1746" t="s">
        <v>23586</v>
      </c>
      <c r="F1746" s="1"/>
      <c r="G1746" t="s">
        <v>13133</v>
      </c>
      <c r="H1746">
        <v>1</v>
      </c>
      <c r="I1746">
        <v>1</v>
      </c>
      <c r="K1746">
        <v>1</v>
      </c>
      <c r="L1746" t="s">
        <v>20095</v>
      </c>
      <c r="M1746">
        <v>0</v>
      </c>
    </row>
    <row r="1747" spans="1:13" x14ac:dyDescent="0.3">
      <c r="A1747" t="s">
        <v>23587</v>
      </c>
      <c r="B1747" s="1">
        <v>44757</v>
      </c>
      <c r="C1747">
        <v>90677</v>
      </c>
      <c r="D1747" t="s">
        <v>20106</v>
      </c>
      <c r="E1747" t="s">
        <v>23588</v>
      </c>
      <c r="F1747" s="1"/>
      <c r="G1747" t="s">
        <v>1828</v>
      </c>
      <c r="H1747">
        <v>1</v>
      </c>
      <c r="I1747">
        <v>1</v>
      </c>
      <c r="K1747">
        <v>1</v>
      </c>
      <c r="L1747" t="s">
        <v>20095</v>
      </c>
      <c r="M1747">
        <v>0</v>
      </c>
    </row>
    <row r="1748" spans="1:13" x14ac:dyDescent="0.3">
      <c r="A1748" t="s">
        <v>23589</v>
      </c>
      <c r="B1748" s="1">
        <v>44280</v>
      </c>
      <c r="C1748">
        <v>18394</v>
      </c>
      <c r="D1748" t="s">
        <v>20106</v>
      </c>
      <c r="E1748" t="s">
        <v>23590</v>
      </c>
      <c r="F1748" s="1">
        <v>44362</v>
      </c>
      <c r="G1748" t="s">
        <v>18364</v>
      </c>
      <c r="H1748">
        <v>0</v>
      </c>
      <c r="I1748">
        <v>0</v>
      </c>
      <c r="J1748">
        <v>82</v>
      </c>
      <c r="K1748">
        <v>0</v>
      </c>
      <c r="L1748" t="s">
        <v>20100</v>
      </c>
      <c r="M1748">
        <v>0</v>
      </c>
    </row>
    <row r="1749" spans="1:13" x14ac:dyDescent="0.3">
      <c r="A1749" t="s">
        <v>23591</v>
      </c>
      <c r="B1749" s="1">
        <v>44113</v>
      </c>
      <c r="C1749">
        <v>19380</v>
      </c>
      <c r="D1749" t="s">
        <v>20093</v>
      </c>
      <c r="E1749" t="s">
        <v>23592</v>
      </c>
      <c r="F1749" s="1">
        <v>44181</v>
      </c>
      <c r="G1749" t="s">
        <v>3821</v>
      </c>
      <c r="H1749">
        <v>0</v>
      </c>
      <c r="I1749">
        <v>0</v>
      </c>
      <c r="J1749">
        <v>68</v>
      </c>
      <c r="K1749">
        <v>0</v>
      </c>
      <c r="L1749" t="s">
        <v>20100</v>
      </c>
      <c r="M1749">
        <v>1</v>
      </c>
    </row>
    <row r="1750" spans="1:13" x14ac:dyDescent="0.3">
      <c r="A1750" t="s">
        <v>23593</v>
      </c>
      <c r="B1750" s="1">
        <v>44363</v>
      </c>
      <c r="C1750">
        <v>86901</v>
      </c>
      <c r="D1750" t="s">
        <v>20106</v>
      </c>
      <c r="E1750" t="s">
        <v>23594</v>
      </c>
      <c r="F1750" s="1">
        <v>44376</v>
      </c>
      <c r="G1750" t="s">
        <v>12140</v>
      </c>
      <c r="H1750">
        <v>0</v>
      </c>
      <c r="I1750">
        <v>1</v>
      </c>
      <c r="J1750">
        <v>13</v>
      </c>
      <c r="K1750">
        <v>0</v>
      </c>
      <c r="L1750" t="s">
        <v>20095</v>
      </c>
      <c r="M1750">
        <v>0</v>
      </c>
    </row>
    <row r="1751" spans="1:13" x14ac:dyDescent="0.3">
      <c r="A1751" t="s">
        <v>23595</v>
      </c>
      <c r="B1751" s="1">
        <v>45563</v>
      </c>
      <c r="C1751">
        <v>28125</v>
      </c>
      <c r="D1751" t="s">
        <v>20093</v>
      </c>
      <c r="E1751" t="s">
        <v>23596</v>
      </c>
      <c r="F1751" s="1"/>
      <c r="G1751" t="s">
        <v>14149</v>
      </c>
      <c r="H1751">
        <v>1</v>
      </c>
      <c r="I1751">
        <v>0</v>
      </c>
      <c r="K1751">
        <v>1</v>
      </c>
      <c r="L1751" t="s">
        <v>20095</v>
      </c>
      <c r="M1751">
        <v>1</v>
      </c>
    </row>
    <row r="1752" spans="1:13" x14ac:dyDescent="0.3">
      <c r="A1752" t="s">
        <v>23597</v>
      </c>
      <c r="B1752" s="1">
        <v>44615</v>
      </c>
      <c r="C1752">
        <v>17892</v>
      </c>
      <c r="D1752" t="s">
        <v>20093</v>
      </c>
      <c r="E1752" t="s">
        <v>23598</v>
      </c>
      <c r="F1752" s="1"/>
      <c r="G1752" t="s">
        <v>16709</v>
      </c>
      <c r="H1752">
        <v>1</v>
      </c>
      <c r="I1752">
        <v>0</v>
      </c>
      <c r="K1752">
        <v>1</v>
      </c>
      <c r="L1752" t="s">
        <v>20100</v>
      </c>
      <c r="M1752">
        <v>1</v>
      </c>
    </row>
    <row r="1753" spans="1:13" x14ac:dyDescent="0.3">
      <c r="A1753" t="s">
        <v>23599</v>
      </c>
      <c r="B1753" s="1">
        <v>44657</v>
      </c>
      <c r="C1753">
        <v>95531</v>
      </c>
      <c r="D1753" t="s">
        <v>20093</v>
      </c>
      <c r="E1753" t="s">
        <v>23600</v>
      </c>
      <c r="F1753" s="1">
        <v>44699</v>
      </c>
      <c r="G1753" t="s">
        <v>15947</v>
      </c>
      <c r="H1753">
        <v>0</v>
      </c>
      <c r="I1753">
        <v>1</v>
      </c>
      <c r="J1753">
        <v>42</v>
      </c>
      <c r="K1753">
        <v>0</v>
      </c>
      <c r="L1753" t="s">
        <v>20095</v>
      </c>
      <c r="M1753">
        <v>1</v>
      </c>
    </row>
    <row r="1754" spans="1:13" x14ac:dyDescent="0.3">
      <c r="A1754" t="s">
        <v>23601</v>
      </c>
      <c r="B1754" s="1">
        <v>44710</v>
      </c>
      <c r="C1754">
        <v>98823</v>
      </c>
      <c r="D1754" t="s">
        <v>20093</v>
      </c>
      <c r="E1754" t="s">
        <v>23602</v>
      </c>
      <c r="F1754" s="1">
        <v>44747</v>
      </c>
      <c r="G1754" t="s">
        <v>9561</v>
      </c>
      <c r="H1754">
        <v>0</v>
      </c>
      <c r="I1754">
        <v>1</v>
      </c>
      <c r="J1754">
        <v>37</v>
      </c>
      <c r="K1754">
        <v>0</v>
      </c>
      <c r="L1754" t="s">
        <v>20095</v>
      </c>
      <c r="M1754">
        <v>1</v>
      </c>
    </row>
    <row r="1755" spans="1:13" x14ac:dyDescent="0.3">
      <c r="A1755" t="s">
        <v>23603</v>
      </c>
      <c r="B1755" s="1">
        <v>43873</v>
      </c>
      <c r="C1755">
        <v>26148</v>
      </c>
      <c r="D1755" t="s">
        <v>20106</v>
      </c>
      <c r="E1755" t="s">
        <v>23604</v>
      </c>
      <c r="F1755" s="1">
        <v>43954</v>
      </c>
      <c r="G1755" t="s">
        <v>10378</v>
      </c>
      <c r="H1755">
        <v>0</v>
      </c>
      <c r="I1755">
        <v>0</v>
      </c>
      <c r="J1755">
        <v>81</v>
      </c>
      <c r="K1755">
        <v>0</v>
      </c>
      <c r="L1755" t="s">
        <v>20095</v>
      </c>
      <c r="M1755">
        <v>0</v>
      </c>
    </row>
    <row r="1756" spans="1:13" x14ac:dyDescent="0.3">
      <c r="A1756" t="s">
        <v>23605</v>
      </c>
      <c r="B1756" s="1">
        <v>44037</v>
      </c>
      <c r="C1756">
        <v>85140</v>
      </c>
      <c r="D1756" t="s">
        <v>20106</v>
      </c>
      <c r="E1756" t="s">
        <v>23606</v>
      </c>
      <c r="F1756" s="1"/>
      <c r="G1756" t="s">
        <v>4461</v>
      </c>
      <c r="H1756">
        <v>1</v>
      </c>
      <c r="I1756">
        <v>1</v>
      </c>
      <c r="K1756">
        <v>1</v>
      </c>
      <c r="L1756" t="s">
        <v>20095</v>
      </c>
      <c r="M1756">
        <v>0</v>
      </c>
    </row>
    <row r="1757" spans="1:13" x14ac:dyDescent="0.3">
      <c r="A1757" t="s">
        <v>23607</v>
      </c>
      <c r="B1757" s="1">
        <v>45595</v>
      </c>
      <c r="C1757">
        <v>71785</v>
      </c>
      <c r="D1757" t="s">
        <v>44</v>
      </c>
      <c r="E1757" t="s">
        <v>23608</v>
      </c>
      <c r="F1757" s="1">
        <v>45633</v>
      </c>
      <c r="G1757" t="s">
        <v>11062</v>
      </c>
      <c r="H1757">
        <v>0</v>
      </c>
      <c r="I1757">
        <v>1</v>
      </c>
      <c r="J1757">
        <v>38</v>
      </c>
      <c r="K1757">
        <v>0</v>
      </c>
      <c r="L1757" t="s">
        <v>20095</v>
      </c>
      <c r="M1757">
        <v>0</v>
      </c>
    </row>
    <row r="1758" spans="1:13" x14ac:dyDescent="0.3">
      <c r="A1758" t="s">
        <v>23609</v>
      </c>
      <c r="B1758" s="1">
        <v>45547</v>
      </c>
      <c r="C1758">
        <v>98552</v>
      </c>
      <c r="D1758" t="s">
        <v>20106</v>
      </c>
      <c r="E1758" t="s">
        <v>23610</v>
      </c>
      <c r="F1758" s="1">
        <v>45632</v>
      </c>
      <c r="G1758" t="s">
        <v>19562</v>
      </c>
      <c r="H1758">
        <v>0</v>
      </c>
      <c r="I1758">
        <v>1</v>
      </c>
      <c r="J1758">
        <v>85</v>
      </c>
      <c r="K1758">
        <v>0</v>
      </c>
      <c r="L1758" t="s">
        <v>20095</v>
      </c>
      <c r="M1758">
        <v>0</v>
      </c>
    </row>
    <row r="1759" spans="1:13" x14ac:dyDescent="0.3">
      <c r="A1759" t="s">
        <v>23611</v>
      </c>
      <c r="B1759" s="1">
        <v>45264</v>
      </c>
      <c r="C1759">
        <v>30563</v>
      </c>
      <c r="D1759" t="s">
        <v>44</v>
      </c>
      <c r="E1759" t="s">
        <v>23612</v>
      </c>
      <c r="F1759" s="1">
        <v>45335</v>
      </c>
      <c r="G1759" t="s">
        <v>7883</v>
      </c>
      <c r="H1759">
        <v>0</v>
      </c>
      <c r="I1759">
        <v>0</v>
      </c>
      <c r="J1759">
        <v>71</v>
      </c>
      <c r="K1759">
        <v>0</v>
      </c>
      <c r="L1759" t="s">
        <v>20095</v>
      </c>
      <c r="M1759">
        <v>0</v>
      </c>
    </row>
    <row r="1760" spans="1:13" x14ac:dyDescent="0.3">
      <c r="A1760" t="s">
        <v>23613</v>
      </c>
      <c r="B1760" s="1">
        <v>44738</v>
      </c>
      <c r="C1760">
        <v>61395</v>
      </c>
      <c r="D1760" t="s">
        <v>44</v>
      </c>
      <c r="E1760" t="s">
        <v>23614</v>
      </c>
      <c r="F1760" s="1"/>
      <c r="G1760" t="s">
        <v>16876</v>
      </c>
      <c r="H1760">
        <v>1</v>
      </c>
      <c r="I1760">
        <v>1</v>
      </c>
      <c r="K1760">
        <v>1</v>
      </c>
      <c r="L1760" t="s">
        <v>20095</v>
      </c>
      <c r="M1760">
        <v>0</v>
      </c>
    </row>
    <row r="1761" spans="1:13" x14ac:dyDescent="0.3">
      <c r="A1761" t="s">
        <v>23615</v>
      </c>
      <c r="B1761" s="1">
        <v>44825</v>
      </c>
      <c r="C1761">
        <v>29863</v>
      </c>
      <c r="D1761" t="s">
        <v>20093</v>
      </c>
      <c r="E1761" t="s">
        <v>23616</v>
      </c>
      <c r="F1761" s="1">
        <v>44845</v>
      </c>
      <c r="G1761" t="s">
        <v>13550</v>
      </c>
      <c r="H1761">
        <v>0</v>
      </c>
      <c r="I1761">
        <v>0</v>
      </c>
      <c r="J1761">
        <v>20</v>
      </c>
      <c r="K1761">
        <v>0</v>
      </c>
      <c r="L1761" t="s">
        <v>20095</v>
      </c>
      <c r="M1761">
        <v>1</v>
      </c>
    </row>
    <row r="1762" spans="1:13" x14ac:dyDescent="0.3">
      <c r="A1762" t="s">
        <v>23617</v>
      </c>
      <c r="B1762" s="1">
        <v>45060</v>
      </c>
      <c r="C1762">
        <v>9276</v>
      </c>
      <c r="D1762" t="s">
        <v>20106</v>
      </c>
      <c r="E1762" t="s">
        <v>23618</v>
      </c>
      <c r="F1762" s="1"/>
      <c r="G1762" t="s">
        <v>8716</v>
      </c>
      <c r="H1762">
        <v>1</v>
      </c>
      <c r="I1762">
        <v>0</v>
      </c>
      <c r="K1762">
        <v>1</v>
      </c>
      <c r="L1762" t="s">
        <v>20100</v>
      </c>
      <c r="M1762">
        <v>0</v>
      </c>
    </row>
    <row r="1763" spans="1:13" x14ac:dyDescent="0.3">
      <c r="A1763" t="s">
        <v>23619</v>
      </c>
      <c r="B1763" s="1">
        <v>45604</v>
      </c>
      <c r="C1763">
        <v>64642</v>
      </c>
      <c r="D1763" t="s">
        <v>20093</v>
      </c>
      <c r="E1763" t="s">
        <v>23620</v>
      </c>
      <c r="F1763" s="1">
        <v>45691</v>
      </c>
      <c r="G1763" t="s">
        <v>12771</v>
      </c>
      <c r="H1763">
        <v>0</v>
      </c>
      <c r="I1763">
        <v>1</v>
      </c>
      <c r="J1763">
        <v>87</v>
      </c>
      <c r="K1763">
        <v>0</v>
      </c>
      <c r="L1763" t="s">
        <v>20095</v>
      </c>
      <c r="M1763">
        <v>1</v>
      </c>
    </row>
    <row r="1764" spans="1:13" x14ac:dyDescent="0.3">
      <c r="A1764" t="s">
        <v>23621</v>
      </c>
      <c r="B1764" s="1">
        <v>44695</v>
      </c>
      <c r="C1764">
        <v>91903</v>
      </c>
      <c r="D1764" t="s">
        <v>44</v>
      </c>
      <c r="E1764" t="s">
        <v>23622</v>
      </c>
      <c r="F1764" s="1"/>
      <c r="G1764" t="s">
        <v>13869</v>
      </c>
      <c r="H1764">
        <v>1</v>
      </c>
      <c r="I1764">
        <v>1</v>
      </c>
      <c r="K1764">
        <v>1</v>
      </c>
      <c r="L1764" t="s">
        <v>20095</v>
      </c>
      <c r="M1764">
        <v>0</v>
      </c>
    </row>
    <row r="1765" spans="1:13" x14ac:dyDescent="0.3">
      <c r="A1765" t="s">
        <v>23623</v>
      </c>
      <c r="B1765" s="1">
        <v>44256</v>
      </c>
      <c r="C1765">
        <v>22546</v>
      </c>
      <c r="D1765" t="s">
        <v>44</v>
      </c>
      <c r="E1765" t="s">
        <v>23624</v>
      </c>
      <c r="F1765" s="1">
        <v>44321</v>
      </c>
      <c r="G1765" t="s">
        <v>7227</v>
      </c>
      <c r="H1765">
        <v>0</v>
      </c>
      <c r="I1765">
        <v>0</v>
      </c>
      <c r="J1765">
        <v>65</v>
      </c>
      <c r="K1765">
        <v>0</v>
      </c>
      <c r="L1765" t="s">
        <v>20095</v>
      </c>
      <c r="M1765">
        <v>0</v>
      </c>
    </row>
    <row r="1766" spans="1:13" x14ac:dyDescent="0.3">
      <c r="A1766" t="s">
        <v>23625</v>
      </c>
      <c r="B1766" s="1">
        <v>44773</v>
      </c>
      <c r="C1766">
        <v>11638</v>
      </c>
      <c r="D1766" t="s">
        <v>20106</v>
      </c>
      <c r="E1766" t="s">
        <v>23626</v>
      </c>
      <c r="F1766" s="1">
        <v>44827</v>
      </c>
      <c r="G1766" t="s">
        <v>18267</v>
      </c>
      <c r="H1766">
        <v>0</v>
      </c>
      <c r="I1766">
        <v>0</v>
      </c>
      <c r="J1766">
        <v>54</v>
      </c>
      <c r="K1766">
        <v>0</v>
      </c>
      <c r="L1766" t="s">
        <v>20100</v>
      </c>
      <c r="M1766">
        <v>0</v>
      </c>
    </row>
    <row r="1767" spans="1:13" x14ac:dyDescent="0.3">
      <c r="A1767" t="s">
        <v>23627</v>
      </c>
      <c r="B1767" s="1">
        <v>43997</v>
      </c>
      <c r="C1767">
        <v>53524</v>
      </c>
      <c r="D1767" t="s">
        <v>20093</v>
      </c>
      <c r="E1767" t="s">
        <v>23628</v>
      </c>
      <c r="F1767" s="1">
        <v>44073</v>
      </c>
      <c r="G1767" t="s">
        <v>7338</v>
      </c>
      <c r="H1767">
        <v>0</v>
      </c>
      <c r="I1767">
        <v>1</v>
      </c>
      <c r="J1767">
        <v>76</v>
      </c>
      <c r="K1767">
        <v>0</v>
      </c>
      <c r="L1767" t="s">
        <v>20095</v>
      </c>
      <c r="M1767">
        <v>1</v>
      </c>
    </row>
    <row r="1768" spans="1:13" x14ac:dyDescent="0.3">
      <c r="A1768" t="s">
        <v>23629</v>
      </c>
      <c r="B1768" s="1">
        <v>44688</v>
      </c>
      <c r="C1768">
        <v>89655</v>
      </c>
      <c r="D1768" t="s">
        <v>44</v>
      </c>
      <c r="E1768" t="s">
        <v>23630</v>
      </c>
      <c r="F1768" s="1">
        <v>44726</v>
      </c>
      <c r="G1768" t="s">
        <v>4644</v>
      </c>
      <c r="H1768">
        <v>0</v>
      </c>
      <c r="I1768">
        <v>1</v>
      </c>
      <c r="J1768">
        <v>38</v>
      </c>
      <c r="K1768">
        <v>0</v>
      </c>
      <c r="L1768" t="s">
        <v>20095</v>
      </c>
      <c r="M1768">
        <v>0</v>
      </c>
    </row>
    <row r="1769" spans="1:13" x14ac:dyDescent="0.3">
      <c r="A1769" t="s">
        <v>23631</v>
      </c>
      <c r="B1769" s="1">
        <v>45436</v>
      </c>
      <c r="C1769">
        <v>70417</v>
      </c>
      <c r="D1769" t="s">
        <v>44</v>
      </c>
      <c r="E1769" t="s">
        <v>23632</v>
      </c>
      <c r="F1769" s="1">
        <v>45475</v>
      </c>
      <c r="G1769" t="s">
        <v>9439</v>
      </c>
      <c r="H1769">
        <v>0</v>
      </c>
      <c r="I1769">
        <v>1</v>
      </c>
      <c r="J1769">
        <v>39</v>
      </c>
      <c r="K1769">
        <v>0</v>
      </c>
      <c r="L1769" t="s">
        <v>20095</v>
      </c>
      <c r="M1769">
        <v>0</v>
      </c>
    </row>
    <row r="1770" spans="1:13" x14ac:dyDescent="0.3">
      <c r="A1770" t="s">
        <v>23633</v>
      </c>
      <c r="B1770" s="1">
        <v>45285</v>
      </c>
      <c r="C1770">
        <v>98381</v>
      </c>
      <c r="D1770" t="s">
        <v>20093</v>
      </c>
      <c r="E1770" t="s">
        <v>23634</v>
      </c>
      <c r="F1770" s="1">
        <v>45319</v>
      </c>
      <c r="G1770" t="s">
        <v>18630</v>
      </c>
      <c r="H1770">
        <v>0</v>
      </c>
      <c r="I1770">
        <v>1</v>
      </c>
      <c r="J1770">
        <v>34</v>
      </c>
      <c r="K1770">
        <v>0</v>
      </c>
      <c r="L1770" t="s">
        <v>20095</v>
      </c>
      <c r="M1770">
        <v>1</v>
      </c>
    </row>
    <row r="1771" spans="1:13" x14ac:dyDescent="0.3">
      <c r="A1771" t="s">
        <v>23635</v>
      </c>
      <c r="B1771" s="1">
        <v>44003</v>
      </c>
      <c r="C1771">
        <v>54020</v>
      </c>
      <c r="D1771" t="s">
        <v>20106</v>
      </c>
      <c r="E1771" t="s">
        <v>23636</v>
      </c>
      <c r="F1771" s="1">
        <v>44032</v>
      </c>
      <c r="G1771" t="s">
        <v>8956</v>
      </c>
      <c r="H1771">
        <v>0</v>
      </c>
      <c r="I1771">
        <v>1</v>
      </c>
      <c r="J1771">
        <v>29</v>
      </c>
      <c r="K1771">
        <v>0</v>
      </c>
      <c r="L1771" t="s">
        <v>20095</v>
      </c>
      <c r="M1771">
        <v>0</v>
      </c>
    </row>
    <row r="1772" spans="1:13" x14ac:dyDescent="0.3">
      <c r="A1772" t="s">
        <v>23637</v>
      </c>
      <c r="B1772" s="1">
        <v>45010</v>
      </c>
      <c r="C1772">
        <v>55620</v>
      </c>
      <c r="D1772" t="s">
        <v>44</v>
      </c>
      <c r="E1772" t="s">
        <v>23638</v>
      </c>
      <c r="F1772" s="1">
        <v>45076</v>
      </c>
      <c r="G1772" t="s">
        <v>10570</v>
      </c>
      <c r="H1772">
        <v>0</v>
      </c>
      <c r="I1772">
        <v>1</v>
      </c>
      <c r="J1772">
        <v>66</v>
      </c>
      <c r="K1772">
        <v>0</v>
      </c>
      <c r="L1772" t="s">
        <v>20095</v>
      </c>
      <c r="M1772">
        <v>0</v>
      </c>
    </row>
    <row r="1773" spans="1:13" x14ac:dyDescent="0.3">
      <c r="A1773" t="s">
        <v>23639</v>
      </c>
      <c r="B1773" s="1">
        <v>45408</v>
      </c>
      <c r="C1773">
        <v>52815</v>
      </c>
      <c r="D1773" t="s">
        <v>44</v>
      </c>
      <c r="E1773" t="s">
        <v>23640</v>
      </c>
      <c r="F1773" s="1">
        <v>45435</v>
      </c>
      <c r="G1773" t="s">
        <v>14639</v>
      </c>
      <c r="H1773">
        <v>0</v>
      </c>
      <c r="I1773">
        <v>1</v>
      </c>
      <c r="J1773">
        <v>27</v>
      </c>
      <c r="K1773">
        <v>0</v>
      </c>
      <c r="L1773" t="s">
        <v>20095</v>
      </c>
      <c r="M1773">
        <v>0</v>
      </c>
    </row>
    <row r="1774" spans="1:13" x14ac:dyDescent="0.3">
      <c r="A1774" t="s">
        <v>23641</v>
      </c>
      <c r="B1774" s="1">
        <v>44530</v>
      </c>
      <c r="C1774">
        <v>43329</v>
      </c>
      <c r="D1774" t="s">
        <v>44</v>
      </c>
      <c r="E1774" t="s">
        <v>23642</v>
      </c>
      <c r="F1774" s="1">
        <v>44586</v>
      </c>
      <c r="G1774" t="s">
        <v>19116</v>
      </c>
      <c r="H1774">
        <v>0</v>
      </c>
      <c r="I1774">
        <v>0</v>
      </c>
      <c r="J1774">
        <v>56</v>
      </c>
      <c r="K1774">
        <v>0</v>
      </c>
      <c r="L1774" t="s">
        <v>20095</v>
      </c>
      <c r="M1774">
        <v>0</v>
      </c>
    </row>
    <row r="1775" spans="1:13" x14ac:dyDescent="0.3">
      <c r="A1775" t="s">
        <v>23643</v>
      </c>
      <c r="B1775" s="1">
        <v>45440</v>
      </c>
      <c r="C1775">
        <v>16964</v>
      </c>
      <c r="D1775" t="s">
        <v>44</v>
      </c>
      <c r="E1775" t="s">
        <v>23644</v>
      </c>
      <c r="F1775" s="1">
        <v>45522</v>
      </c>
      <c r="G1775" t="s">
        <v>13793</v>
      </c>
      <c r="H1775">
        <v>0</v>
      </c>
      <c r="I1775">
        <v>0</v>
      </c>
      <c r="J1775">
        <v>82</v>
      </c>
      <c r="K1775">
        <v>0</v>
      </c>
      <c r="L1775" t="s">
        <v>20100</v>
      </c>
      <c r="M1775">
        <v>0</v>
      </c>
    </row>
    <row r="1776" spans="1:13" x14ac:dyDescent="0.3">
      <c r="A1776" t="s">
        <v>23645</v>
      </c>
      <c r="B1776" s="1">
        <v>44137</v>
      </c>
      <c r="C1776">
        <v>10873</v>
      </c>
      <c r="D1776" t="s">
        <v>20106</v>
      </c>
      <c r="E1776" t="s">
        <v>23646</v>
      </c>
      <c r="F1776" s="1"/>
      <c r="G1776" t="s">
        <v>4029</v>
      </c>
      <c r="H1776">
        <v>1</v>
      </c>
      <c r="I1776">
        <v>0</v>
      </c>
      <c r="K1776">
        <v>1</v>
      </c>
      <c r="L1776" t="s">
        <v>20100</v>
      </c>
      <c r="M1776">
        <v>0</v>
      </c>
    </row>
    <row r="1777" spans="1:13" x14ac:dyDescent="0.3">
      <c r="A1777" t="s">
        <v>23647</v>
      </c>
      <c r="B1777" s="1">
        <v>43895</v>
      </c>
      <c r="C1777">
        <v>75849</v>
      </c>
      <c r="D1777" t="s">
        <v>20106</v>
      </c>
      <c r="E1777" t="s">
        <v>23648</v>
      </c>
      <c r="F1777" s="1">
        <v>43930</v>
      </c>
      <c r="G1777" t="s">
        <v>19003</v>
      </c>
      <c r="H1777">
        <v>0</v>
      </c>
      <c r="I1777">
        <v>1</v>
      </c>
      <c r="J1777">
        <v>35</v>
      </c>
      <c r="K1777">
        <v>0</v>
      </c>
      <c r="L1777" t="s">
        <v>20095</v>
      </c>
      <c r="M1777">
        <v>0</v>
      </c>
    </row>
    <row r="1778" spans="1:13" x14ac:dyDescent="0.3">
      <c r="A1778" t="s">
        <v>23649</v>
      </c>
      <c r="B1778" s="1">
        <v>44907</v>
      </c>
      <c r="C1778">
        <v>48440</v>
      </c>
      <c r="D1778" t="s">
        <v>20106</v>
      </c>
      <c r="E1778" t="s">
        <v>23650</v>
      </c>
      <c r="F1778" s="1">
        <v>44938</v>
      </c>
      <c r="G1778" t="s">
        <v>18110</v>
      </c>
      <c r="H1778">
        <v>0</v>
      </c>
      <c r="I1778">
        <v>0</v>
      </c>
      <c r="J1778">
        <v>31</v>
      </c>
      <c r="K1778">
        <v>0</v>
      </c>
      <c r="L1778" t="s">
        <v>20095</v>
      </c>
      <c r="M1778">
        <v>0</v>
      </c>
    </row>
    <row r="1779" spans="1:13" x14ac:dyDescent="0.3">
      <c r="A1779" t="s">
        <v>23651</v>
      </c>
      <c r="B1779" s="1">
        <v>45520</v>
      </c>
      <c r="C1779">
        <v>9276</v>
      </c>
      <c r="D1779" t="s">
        <v>20106</v>
      </c>
      <c r="E1779" t="s">
        <v>23652</v>
      </c>
      <c r="F1779" s="1"/>
      <c r="G1779" t="s">
        <v>5232</v>
      </c>
      <c r="H1779">
        <v>1</v>
      </c>
      <c r="I1779">
        <v>0</v>
      </c>
      <c r="K1779">
        <v>1</v>
      </c>
      <c r="L1779" t="s">
        <v>20100</v>
      </c>
      <c r="M1779">
        <v>0</v>
      </c>
    </row>
    <row r="1780" spans="1:13" x14ac:dyDescent="0.3">
      <c r="A1780" t="s">
        <v>23653</v>
      </c>
      <c r="B1780" s="1">
        <v>45226</v>
      </c>
      <c r="C1780">
        <v>76515</v>
      </c>
      <c r="D1780" t="s">
        <v>20093</v>
      </c>
      <c r="E1780" t="s">
        <v>23654</v>
      </c>
      <c r="F1780" s="1">
        <v>45247</v>
      </c>
      <c r="G1780" t="s">
        <v>16111</v>
      </c>
      <c r="H1780">
        <v>0</v>
      </c>
      <c r="I1780">
        <v>1</v>
      </c>
      <c r="J1780">
        <v>21</v>
      </c>
      <c r="K1780">
        <v>0</v>
      </c>
      <c r="L1780" t="s">
        <v>20095</v>
      </c>
      <c r="M1780">
        <v>1</v>
      </c>
    </row>
    <row r="1781" spans="1:13" x14ac:dyDescent="0.3">
      <c r="A1781" t="s">
        <v>23655</v>
      </c>
      <c r="B1781" s="1">
        <v>44619</v>
      </c>
      <c r="C1781">
        <v>55018</v>
      </c>
      <c r="D1781" t="s">
        <v>20093</v>
      </c>
      <c r="E1781" t="s">
        <v>23656</v>
      </c>
      <c r="F1781" s="1">
        <v>44630</v>
      </c>
      <c r="G1781" t="s">
        <v>14413</v>
      </c>
      <c r="H1781">
        <v>0</v>
      </c>
      <c r="I1781">
        <v>1</v>
      </c>
      <c r="J1781">
        <v>11</v>
      </c>
      <c r="K1781">
        <v>0</v>
      </c>
      <c r="L1781" t="s">
        <v>20095</v>
      </c>
      <c r="M1781">
        <v>1</v>
      </c>
    </row>
    <row r="1782" spans="1:13" x14ac:dyDescent="0.3">
      <c r="A1782" t="s">
        <v>23657</v>
      </c>
      <c r="B1782" s="1">
        <v>45381</v>
      </c>
      <c r="C1782">
        <v>26563</v>
      </c>
      <c r="D1782" t="s">
        <v>44</v>
      </c>
      <c r="E1782" t="s">
        <v>23658</v>
      </c>
      <c r="F1782" s="1">
        <v>45461</v>
      </c>
      <c r="G1782" t="s">
        <v>9584</v>
      </c>
      <c r="H1782">
        <v>0</v>
      </c>
      <c r="I1782">
        <v>0</v>
      </c>
      <c r="J1782">
        <v>80</v>
      </c>
      <c r="K1782">
        <v>0</v>
      </c>
      <c r="L1782" t="s">
        <v>20095</v>
      </c>
      <c r="M1782">
        <v>0</v>
      </c>
    </row>
    <row r="1783" spans="1:13" x14ac:dyDescent="0.3">
      <c r="A1783" t="s">
        <v>23659</v>
      </c>
      <c r="B1783" s="1">
        <v>44735</v>
      </c>
      <c r="C1783">
        <v>26841</v>
      </c>
      <c r="D1783" t="s">
        <v>20106</v>
      </c>
      <c r="E1783" t="s">
        <v>23660</v>
      </c>
      <c r="F1783" s="1">
        <v>44767</v>
      </c>
      <c r="G1783" t="s">
        <v>14665</v>
      </c>
      <c r="H1783">
        <v>0</v>
      </c>
      <c r="I1783">
        <v>0</v>
      </c>
      <c r="J1783">
        <v>32</v>
      </c>
      <c r="K1783">
        <v>0</v>
      </c>
      <c r="L1783" t="s">
        <v>20095</v>
      </c>
      <c r="M1783">
        <v>0</v>
      </c>
    </row>
    <row r="1784" spans="1:13" x14ac:dyDescent="0.3">
      <c r="A1784" t="s">
        <v>23661</v>
      </c>
      <c r="B1784" s="1">
        <v>45266</v>
      </c>
      <c r="C1784">
        <v>63088</v>
      </c>
      <c r="D1784" t="s">
        <v>20093</v>
      </c>
      <c r="E1784" t="s">
        <v>23662</v>
      </c>
      <c r="F1784" s="1">
        <v>45329</v>
      </c>
      <c r="G1784" t="s">
        <v>4399</v>
      </c>
      <c r="H1784">
        <v>0</v>
      </c>
      <c r="I1784">
        <v>1</v>
      </c>
      <c r="J1784">
        <v>63</v>
      </c>
      <c r="K1784">
        <v>0</v>
      </c>
      <c r="L1784" t="s">
        <v>20095</v>
      </c>
      <c r="M1784">
        <v>1</v>
      </c>
    </row>
    <row r="1785" spans="1:13" x14ac:dyDescent="0.3">
      <c r="A1785" t="s">
        <v>23663</v>
      </c>
      <c r="B1785" s="1">
        <v>45054</v>
      </c>
      <c r="C1785">
        <v>44783</v>
      </c>
      <c r="D1785" t="s">
        <v>20093</v>
      </c>
      <c r="E1785" t="s">
        <v>23664</v>
      </c>
      <c r="F1785" s="1">
        <v>45142</v>
      </c>
      <c r="G1785" t="s">
        <v>19574</v>
      </c>
      <c r="H1785">
        <v>0</v>
      </c>
      <c r="I1785">
        <v>0</v>
      </c>
      <c r="J1785">
        <v>88</v>
      </c>
      <c r="K1785">
        <v>0</v>
      </c>
      <c r="L1785" t="s">
        <v>20095</v>
      </c>
      <c r="M1785">
        <v>1</v>
      </c>
    </row>
    <row r="1786" spans="1:13" x14ac:dyDescent="0.3">
      <c r="A1786" t="s">
        <v>23665</v>
      </c>
      <c r="B1786" s="1">
        <v>43880</v>
      </c>
      <c r="C1786">
        <v>99881</v>
      </c>
      <c r="D1786" t="s">
        <v>44</v>
      </c>
      <c r="E1786" t="s">
        <v>23666</v>
      </c>
      <c r="F1786" s="1">
        <v>43903</v>
      </c>
      <c r="G1786" t="s">
        <v>790</v>
      </c>
      <c r="H1786">
        <v>0</v>
      </c>
      <c r="I1786">
        <v>1</v>
      </c>
      <c r="J1786">
        <v>23</v>
      </c>
      <c r="K1786">
        <v>0</v>
      </c>
      <c r="L1786" t="s">
        <v>20095</v>
      </c>
      <c r="M1786">
        <v>0</v>
      </c>
    </row>
    <row r="1787" spans="1:13" x14ac:dyDescent="0.3">
      <c r="A1787" t="s">
        <v>23667</v>
      </c>
      <c r="B1787" s="1">
        <v>44850</v>
      </c>
      <c r="C1787">
        <v>54055</v>
      </c>
      <c r="D1787" t="s">
        <v>20106</v>
      </c>
      <c r="E1787" t="s">
        <v>23668</v>
      </c>
      <c r="F1787" s="1"/>
      <c r="G1787" t="s">
        <v>2694</v>
      </c>
      <c r="H1787">
        <v>1</v>
      </c>
      <c r="I1787">
        <v>1</v>
      </c>
      <c r="K1787">
        <v>1</v>
      </c>
      <c r="L1787" t="s">
        <v>20095</v>
      </c>
      <c r="M1787">
        <v>0</v>
      </c>
    </row>
    <row r="1788" spans="1:13" x14ac:dyDescent="0.3">
      <c r="A1788" t="s">
        <v>23669</v>
      </c>
      <c r="B1788" s="1">
        <v>44798</v>
      </c>
      <c r="C1788">
        <v>95276</v>
      </c>
      <c r="D1788" t="s">
        <v>20106</v>
      </c>
      <c r="E1788" t="s">
        <v>23670</v>
      </c>
      <c r="F1788" s="1">
        <v>44819</v>
      </c>
      <c r="G1788" t="s">
        <v>3950</v>
      </c>
      <c r="H1788">
        <v>0</v>
      </c>
      <c r="I1788">
        <v>1</v>
      </c>
      <c r="J1788">
        <v>21</v>
      </c>
      <c r="K1788">
        <v>0</v>
      </c>
      <c r="L1788" t="s">
        <v>20095</v>
      </c>
      <c r="M1788">
        <v>0</v>
      </c>
    </row>
    <row r="1789" spans="1:13" x14ac:dyDescent="0.3">
      <c r="A1789" t="s">
        <v>23671</v>
      </c>
      <c r="B1789" s="1">
        <v>45288</v>
      </c>
      <c r="C1789">
        <v>13426</v>
      </c>
      <c r="D1789" t="s">
        <v>20106</v>
      </c>
      <c r="E1789" t="s">
        <v>23672</v>
      </c>
      <c r="F1789" s="1">
        <v>45315</v>
      </c>
      <c r="G1789" t="s">
        <v>11852</v>
      </c>
      <c r="H1789">
        <v>0</v>
      </c>
      <c r="I1789">
        <v>0</v>
      </c>
      <c r="J1789">
        <v>27</v>
      </c>
      <c r="K1789">
        <v>0</v>
      </c>
      <c r="L1789" t="s">
        <v>20100</v>
      </c>
      <c r="M1789">
        <v>0</v>
      </c>
    </row>
    <row r="1790" spans="1:13" x14ac:dyDescent="0.3">
      <c r="A1790" t="s">
        <v>23673</v>
      </c>
      <c r="B1790" s="1">
        <v>45435</v>
      </c>
      <c r="C1790">
        <v>30889</v>
      </c>
      <c r="D1790" t="s">
        <v>20093</v>
      </c>
      <c r="E1790" t="s">
        <v>23674</v>
      </c>
      <c r="F1790" s="1">
        <v>45452</v>
      </c>
      <c r="G1790" t="s">
        <v>11210</v>
      </c>
      <c r="H1790">
        <v>0</v>
      </c>
      <c r="I1790">
        <v>0</v>
      </c>
      <c r="J1790">
        <v>17</v>
      </c>
      <c r="K1790">
        <v>0</v>
      </c>
      <c r="L1790" t="s">
        <v>20095</v>
      </c>
      <c r="M1790">
        <v>1</v>
      </c>
    </row>
    <row r="1791" spans="1:13" x14ac:dyDescent="0.3">
      <c r="A1791" t="s">
        <v>23675</v>
      </c>
      <c r="B1791" s="1">
        <v>44205</v>
      </c>
      <c r="C1791">
        <v>40715</v>
      </c>
      <c r="D1791" t="s">
        <v>44</v>
      </c>
      <c r="E1791" t="s">
        <v>23676</v>
      </c>
      <c r="F1791" s="1"/>
      <c r="G1791" t="s">
        <v>1560</v>
      </c>
      <c r="H1791">
        <v>1</v>
      </c>
      <c r="I1791">
        <v>0</v>
      </c>
      <c r="K1791">
        <v>1</v>
      </c>
      <c r="L1791" t="s">
        <v>20095</v>
      </c>
      <c r="M1791">
        <v>0</v>
      </c>
    </row>
    <row r="1792" spans="1:13" x14ac:dyDescent="0.3">
      <c r="A1792" t="s">
        <v>23677</v>
      </c>
      <c r="B1792" s="1">
        <v>45036</v>
      </c>
      <c r="C1792">
        <v>53757</v>
      </c>
      <c r="D1792" t="s">
        <v>20093</v>
      </c>
      <c r="E1792" t="s">
        <v>23678</v>
      </c>
      <c r="F1792" s="1"/>
      <c r="G1792" t="s">
        <v>1920</v>
      </c>
      <c r="H1792">
        <v>1</v>
      </c>
      <c r="I1792">
        <v>1</v>
      </c>
      <c r="K1792">
        <v>1</v>
      </c>
      <c r="L1792" t="s">
        <v>20095</v>
      </c>
      <c r="M1792">
        <v>1</v>
      </c>
    </row>
    <row r="1793" spans="1:13" x14ac:dyDescent="0.3">
      <c r="A1793" t="s">
        <v>23679</v>
      </c>
      <c r="B1793" s="1">
        <v>44345</v>
      </c>
      <c r="C1793">
        <v>29981</v>
      </c>
      <c r="D1793" t="s">
        <v>20106</v>
      </c>
      <c r="E1793" t="s">
        <v>23680</v>
      </c>
      <c r="F1793" s="1"/>
      <c r="G1793" t="s">
        <v>11827</v>
      </c>
      <c r="H1793">
        <v>1</v>
      </c>
      <c r="I1793">
        <v>0</v>
      </c>
      <c r="K1793">
        <v>1</v>
      </c>
      <c r="L1793" t="s">
        <v>20095</v>
      </c>
      <c r="M1793">
        <v>0</v>
      </c>
    </row>
    <row r="1794" spans="1:13" x14ac:dyDescent="0.3">
      <c r="A1794" t="s">
        <v>23681</v>
      </c>
      <c r="B1794" s="1">
        <v>44032</v>
      </c>
      <c r="C1794">
        <v>70115</v>
      </c>
      <c r="D1794" t="s">
        <v>20106</v>
      </c>
      <c r="E1794" t="s">
        <v>23682</v>
      </c>
      <c r="F1794" s="1">
        <v>44063</v>
      </c>
      <c r="G1794" t="s">
        <v>12059</v>
      </c>
      <c r="H1794">
        <v>0</v>
      </c>
      <c r="I1794">
        <v>1</v>
      </c>
      <c r="J1794">
        <v>31</v>
      </c>
      <c r="K1794">
        <v>0</v>
      </c>
      <c r="L1794" t="s">
        <v>20095</v>
      </c>
      <c r="M1794">
        <v>0</v>
      </c>
    </row>
    <row r="1795" spans="1:13" x14ac:dyDescent="0.3">
      <c r="A1795" t="s">
        <v>23683</v>
      </c>
      <c r="B1795" s="1">
        <v>44980</v>
      </c>
      <c r="C1795">
        <v>84382</v>
      </c>
      <c r="D1795" t="s">
        <v>20106</v>
      </c>
      <c r="E1795" t="s">
        <v>23684</v>
      </c>
      <c r="F1795" s="1">
        <v>45043</v>
      </c>
      <c r="G1795" t="s">
        <v>16451</v>
      </c>
      <c r="H1795">
        <v>0</v>
      </c>
      <c r="I1795">
        <v>1</v>
      </c>
      <c r="J1795">
        <v>63</v>
      </c>
      <c r="K1795">
        <v>0</v>
      </c>
      <c r="L1795" t="s">
        <v>20095</v>
      </c>
      <c r="M1795">
        <v>0</v>
      </c>
    </row>
    <row r="1796" spans="1:13" x14ac:dyDescent="0.3">
      <c r="A1796" t="s">
        <v>23685</v>
      </c>
      <c r="B1796" s="1">
        <v>43824</v>
      </c>
      <c r="C1796">
        <v>22815</v>
      </c>
      <c r="D1796" t="s">
        <v>20093</v>
      </c>
      <c r="E1796" t="s">
        <v>23686</v>
      </c>
      <c r="F1796" s="1">
        <v>43901</v>
      </c>
      <c r="G1796" t="s">
        <v>5834</v>
      </c>
      <c r="H1796">
        <v>0</v>
      </c>
      <c r="I1796">
        <v>0</v>
      </c>
      <c r="J1796">
        <v>77</v>
      </c>
      <c r="K1796">
        <v>0</v>
      </c>
      <c r="L1796" t="s">
        <v>20095</v>
      </c>
      <c r="M1796">
        <v>1</v>
      </c>
    </row>
    <row r="1797" spans="1:13" x14ac:dyDescent="0.3">
      <c r="A1797" t="s">
        <v>23687</v>
      </c>
      <c r="B1797" s="1">
        <v>44372</v>
      </c>
      <c r="C1797">
        <v>73495</v>
      </c>
      <c r="D1797" t="s">
        <v>20093</v>
      </c>
      <c r="E1797" t="s">
        <v>23688</v>
      </c>
      <c r="F1797" s="1">
        <v>44440</v>
      </c>
      <c r="G1797" t="s">
        <v>13834</v>
      </c>
      <c r="H1797">
        <v>0</v>
      </c>
      <c r="I1797">
        <v>1</v>
      </c>
      <c r="J1797">
        <v>68</v>
      </c>
      <c r="K1797">
        <v>0</v>
      </c>
      <c r="L1797" t="s">
        <v>20095</v>
      </c>
      <c r="M1797">
        <v>1</v>
      </c>
    </row>
    <row r="1798" spans="1:13" x14ac:dyDescent="0.3">
      <c r="A1798" t="s">
        <v>23689</v>
      </c>
      <c r="B1798" s="1">
        <v>43908</v>
      </c>
      <c r="C1798">
        <v>29010</v>
      </c>
      <c r="D1798" t="s">
        <v>20106</v>
      </c>
      <c r="E1798" t="s">
        <v>23690</v>
      </c>
      <c r="F1798" s="1">
        <v>43971</v>
      </c>
      <c r="G1798" t="s">
        <v>8487</v>
      </c>
      <c r="H1798">
        <v>0</v>
      </c>
      <c r="I1798">
        <v>0</v>
      </c>
      <c r="J1798">
        <v>63</v>
      </c>
      <c r="K1798">
        <v>0</v>
      </c>
      <c r="L1798" t="s">
        <v>20095</v>
      </c>
      <c r="M1798">
        <v>0</v>
      </c>
    </row>
    <row r="1799" spans="1:13" x14ac:dyDescent="0.3">
      <c r="A1799" t="s">
        <v>23691</v>
      </c>
      <c r="B1799" s="1">
        <v>44454</v>
      </c>
      <c r="C1799">
        <v>58267</v>
      </c>
      <c r="D1799" t="s">
        <v>44</v>
      </c>
      <c r="E1799" t="s">
        <v>23692</v>
      </c>
      <c r="F1799" s="1">
        <v>44520</v>
      </c>
      <c r="G1799" t="s">
        <v>8308</v>
      </c>
      <c r="H1799">
        <v>0</v>
      </c>
      <c r="I1799">
        <v>1</v>
      </c>
      <c r="J1799">
        <v>66</v>
      </c>
      <c r="K1799">
        <v>0</v>
      </c>
      <c r="L1799" t="s">
        <v>20095</v>
      </c>
      <c r="M1799">
        <v>0</v>
      </c>
    </row>
    <row r="1800" spans="1:13" x14ac:dyDescent="0.3">
      <c r="A1800" t="s">
        <v>23693</v>
      </c>
      <c r="B1800" s="1">
        <v>44890</v>
      </c>
      <c r="C1800">
        <v>29767</v>
      </c>
      <c r="D1800" t="s">
        <v>44</v>
      </c>
      <c r="E1800" t="s">
        <v>23694</v>
      </c>
      <c r="F1800" s="1">
        <v>44980</v>
      </c>
      <c r="G1800" t="s">
        <v>15607</v>
      </c>
      <c r="H1800">
        <v>0</v>
      </c>
      <c r="I1800">
        <v>0</v>
      </c>
      <c r="J1800">
        <v>90</v>
      </c>
      <c r="K1800">
        <v>0</v>
      </c>
      <c r="L1800" t="s">
        <v>20095</v>
      </c>
      <c r="M1800">
        <v>0</v>
      </c>
    </row>
    <row r="1801" spans="1:13" x14ac:dyDescent="0.3">
      <c r="A1801" t="s">
        <v>23695</v>
      </c>
      <c r="B1801" s="1">
        <v>45369</v>
      </c>
      <c r="C1801">
        <v>9401</v>
      </c>
      <c r="D1801" t="s">
        <v>20093</v>
      </c>
      <c r="E1801" t="s">
        <v>23696</v>
      </c>
      <c r="F1801" s="1">
        <v>45441</v>
      </c>
      <c r="G1801" t="s">
        <v>8810</v>
      </c>
      <c r="H1801">
        <v>0</v>
      </c>
      <c r="I1801">
        <v>0</v>
      </c>
      <c r="J1801">
        <v>72</v>
      </c>
      <c r="K1801">
        <v>0</v>
      </c>
      <c r="L1801" t="s">
        <v>20100</v>
      </c>
      <c r="M1801">
        <v>1</v>
      </c>
    </row>
    <row r="1802" spans="1:13" x14ac:dyDescent="0.3">
      <c r="A1802" t="s">
        <v>23697</v>
      </c>
      <c r="B1802" s="1">
        <v>45022</v>
      </c>
      <c r="C1802">
        <v>40184</v>
      </c>
      <c r="D1802" t="s">
        <v>20106</v>
      </c>
      <c r="E1802" t="s">
        <v>23698</v>
      </c>
      <c r="F1802" s="1">
        <v>45094</v>
      </c>
      <c r="G1802" t="s">
        <v>16232</v>
      </c>
      <c r="H1802">
        <v>0</v>
      </c>
      <c r="I1802">
        <v>0</v>
      </c>
      <c r="J1802">
        <v>72</v>
      </c>
      <c r="K1802">
        <v>0</v>
      </c>
      <c r="L1802" t="s">
        <v>20095</v>
      </c>
      <c r="M1802">
        <v>0</v>
      </c>
    </row>
    <row r="1803" spans="1:13" x14ac:dyDescent="0.3">
      <c r="A1803" t="s">
        <v>23699</v>
      </c>
      <c r="B1803" s="1">
        <v>44975</v>
      </c>
      <c r="C1803">
        <v>37327</v>
      </c>
      <c r="D1803" t="s">
        <v>20093</v>
      </c>
      <c r="E1803" t="s">
        <v>23700</v>
      </c>
      <c r="F1803" s="1">
        <v>45003</v>
      </c>
      <c r="G1803" t="s">
        <v>2939</v>
      </c>
      <c r="H1803">
        <v>0</v>
      </c>
      <c r="I1803">
        <v>0</v>
      </c>
      <c r="J1803">
        <v>28</v>
      </c>
      <c r="K1803">
        <v>0</v>
      </c>
      <c r="L1803" t="s">
        <v>20095</v>
      </c>
      <c r="M1803">
        <v>1</v>
      </c>
    </row>
    <row r="1804" spans="1:13" x14ac:dyDescent="0.3">
      <c r="A1804" t="s">
        <v>23701</v>
      </c>
      <c r="B1804" s="1">
        <v>45579</v>
      </c>
      <c r="C1804">
        <v>23707</v>
      </c>
      <c r="D1804" t="s">
        <v>20093</v>
      </c>
      <c r="E1804" t="s">
        <v>23702</v>
      </c>
      <c r="F1804" s="1"/>
      <c r="G1804" t="s">
        <v>13036</v>
      </c>
      <c r="H1804">
        <v>1</v>
      </c>
      <c r="I1804">
        <v>0</v>
      </c>
      <c r="K1804">
        <v>1</v>
      </c>
      <c r="L1804" t="s">
        <v>20095</v>
      </c>
      <c r="M1804">
        <v>1</v>
      </c>
    </row>
    <row r="1805" spans="1:13" x14ac:dyDescent="0.3">
      <c r="A1805" t="s">
        <v>23703</v>
      </c>
      <c r="B1805" s="1">
        <v>44262</v>
      </c>
      <c r="C1805">
        <v>5483</v>
      </c>
      <c r="D1805" t="s">
        <v>44</v>
      </c>
      <c r="E1805" t="s">
        <v>23704</v>
      </c>
      <c r="F1805" s="1">
        <v>44331</v>
      </c>
      <c r="G1805" t="s">
        <v>9523</v>
      </c>
      <c r="H1805">
        <v>0</v>
      </c>
      <c r="I1805">
        <v>0</v>
      </c>
      <c r="J1805">
        <v>69</v>
      </c>
      <c r="K1805">
        <v>0</v>
      </c>
      <c r="L1805" t="s">
        <v>20100</v>
      </c>
      <c r="M1805">
        <v>0</v>
      </c>
    </row>
    <row r="1806" spans="1:13" x14ac:dyDescent="0.3">
      <c r="A1806" t="s">
        <v>23705</v>
      </c>
      <c r="B1806" s="1">
        <v>45565</v>
      </c>
      <c r="C1806">
        <v>27493</v>
      </c>
      <c r="D1806" t="s">
        <v>20106</v>
      </c>
      <c r="E1806" t="s">
        <v>23706</v>
      </c>
      <c r="F1806" s="1"/>
      <c r="G1806" t="s">
        <v>17064</v>
      </c>
      <c r="H1806">
        <v>1</v>
      </c>
      <c r="I1806">
        <v>0</v>
      </c>
      <c r="K1806">
        <v>1</v>
      </c>
      <c r="L1806" t="s">
        <v>20095</v>
      </c>
      <c r="M1806">
        <v>0</v>
      </c>
    </row>
    <row r="1807" spans="1:13" x14ac:dyDescent="0.3">
      <c r="A1807" t="s">
        <v>23707</v>
      </c>
      <c r="B1807" s="1">
        <v>44690</v>
      </c>
      <c r="C1807">
        <v>14444</v>
      </c>
      <c r="D1807" t="s">
        <v>44</v>
      </c>
      <c r="E1807" t="s">
        <v>23708</v>
      </c>
      <c r="F1807" s="1"/>
      <c r="G1807" t="s">
        <v>16734</v>
      </c>
      <c r="H1807">
        <v>1</v>
      </c>
      <c r="I1807">
        <v>0</v>
      </c>
      <c r="K1807">
        <v>1</v>
      </c>
      <c r="L1807" t="s">
        <v>20100</v>
      </c>
      <c r="M1807">
        <v>0</v>
      </c>
    </row>
    <row r="1808" spans="1:13" x14ac:dyDescent="0.3">
      <c r="A1808" t="s">
        <v>23709</v>
      </c>
      <c r="B1808" s="1">
        <v>45632</v>
      </c>
      <c r="C1808">
        <v>13549</v>
      </c>
      <c r="D1808" t="s">
        <v>20106</v>
      </c>
      <c r="E1808" t="s">
        <v>23710</v>
      </c>
      <c r="F1808" s="1">
        <v>45644</v>
      </c>
      <c r="G1808" t="s">
        <v>4612</v>
      </c>
      <c r="H1808">
        <v>0</v>
      </c>
      <c r="I1808">
        <v>0</v>
      </c>
      <c r="J1808">
        <v>12</v>
      </c>
      <c r="K1808">
        <v>0</v>
      </c>
      <c r="L1808" t="s">
        <v>20100</v>
      </c>
      <c r="M1808">
        <v>0</v>
      </c>
    </row>
    <row r="1809" spans="1:13" x14ac:dyDescent="0.3">
      <c r="A1809" t="s">
        <v>23711</v>
      </c>
      <c r="B1809" s="1">
        <v>45340</v>
      </c>
      <c r="C1809">
        <v>61173</v>
      </c>
      <c r="D1809" t="s">
        <v>20093</v>
      </c>
      <c r="E1809" t="s">
        <v>23712</v>
      </c>
      <c r="F1809" s="1">
        <v>45406</v>
      </c>
      <c r="G1809" t="s">
        <v>19817</v>
      </c>
      <c r="H1809">
        <v>0</v>
      </c>
      <c r="I1809">
        <v>1</v>
      </c>
      <c r="J1809">
        <v>66</v>
      </c>
      <c r="K1809">
        <v>0</v>
      </c>
      <c r="L1809" t="s">
        <v>20095</v>
      </c>
      <c r="M1809">
        <v>1</v>
      </c>
    </row>
    <row r="1810" spans="1:13" x14ac:dyDescent="0.3">
      <c r="A1810" t="s">
        <v>23713</v>
      </c>
      <c r="B1810" s="1">
        <v>45113</v>
      </c>
      <c r="C1810">
        <v>86540</v>
      </c>
      <c r="D1810" t="s">
        <v>44</v>
      </c>
      <c r="E1810" t="s">
        <v>23714</v>
      </c>
      <c r="F1810" s="1"/>
      <c r="G1810" t="s">
        <v>9243</v>
      </c>
      <c r="H1810">
        <v>1</v>
      </c>
      <c r="I1810">
        <v>1</v>
      </c>
      <c r="K1810">
        <v>1</v>
      </c>
      <c r="L1810" t="s">
        <v>20095</v>
      </c>
      <c r="M1810">
        <v>0</v>
      </c>
    </row>
    <row r="1811" spans="1:13" x14ac:dyDescent="0.3">
      <c r="A1811" t="s">
        <v>23715</v>
      </c>
      <c r="B1811" s="1">
        <v>44600</v>
      </c>
      <c r="C1811">
        <v>46502</v>
      </c>
      <c r="D1811" t="s">
        <v>20106</v>
      </c>
      <c r="E1811" t="s">
        <v>23716</v>
      </c>
      <c r="F1811" s="1">
        <v>44655</v>
      </c>
      <c r="G1811" t="s">
        <v>6718</v>
      </c>
      <c r="H1811">
        <v>0</v>
      </c>
      <c r="I1811">
        <v>0</v>
      </c>
      <c r="J1811">
        <v>55</v>
      </c>
      <c r="K1811">
        <v>0</v>
      </c>
      <c r="L1811" t="s">
        <v>20095</v>
      </c>
      <c r="M1811">
        <v>0</v>
      </c>
    </row>
    <row r="1812" spans="1:13" x14ac:dyDescent="0.3">
      <c r="A1812" t="s">
        <v>23717</v>
      </c>
      <c r="B1812" s="1">
        <v>45529</v>
      </c>
      <c r="C1812">
        <v>47315</v>
      </c>
      <c r="D1812" t="s">
        <v>20093</v>
      </c>
      <c r="E1812" t="s">
        <v>23718</v>
      </c>
      <c r="F1812" s="1">
        <v>45557</v>
      </c>
      <c r="G1812" t="s">
        <v>11050</v>
      </c>
      <c r="H1812">
        <v>0</v>
      </c>
      <c r="I1812">
        <v>0</v>
      </c>
      <c r="J1812">
        <v>28</v>
      </c>
      <c r="K1812">
        <v>0</v>
      </c>
      <c r="L1812" t="s">
        <v>20095</v>
      </c>
      <c r="M1812">
        <v>1</v>
      </c>
    </row>
    <row r="1813" spans="1:13" x14ac:dyDescent="0.3">
      <c r="A1813" t="s">
        <v>23719</v>
      </c>
      <c r="B1813" s="1">
        <v>44278</v>
      </c>
      <c r="C1813">
        <v>19803</v>
      </c>
      <c r="D1813" t="s">
        <v>20106</v>
      </c>
      <c r="E1813" t="s">
        <v>23720</v>
      </c>
      <c r="F1813" s="1"/>
      <c r="G1813" t="s">
        <v>8905</v>
      </c>
      <c r="H1813">
        <v>1</v>
      </c>
      <c r="I1813">
        <v>0</v>
      </c>
      <c r="K1813">
        <v>1</v>
      </c>
      <c r="L1813" t="s">
        <v>20100</v>
      </c>
      <c r="M1813">
        <v>0</v>
      </c>
    </row>
    <row r="1814" spans="1:13" x14ac:dyDescent="0.3">
      <c r="A1814" t="s">
        <v>23721</v>
      </c>
      <c r="B1814" s="1">
        <v>44800</v>
      </c>
      <c r="C1814">
        <v>95585</v>
      </c>
      <c r="D1814" t="s">
        <v>20093</v>
      </c>
      <c r="E1814" t="s">
        <v>23722</v>
      </c>
      <c r="F1814" s="1">
        <v>44824</v>
      </c>
      <c r="G1814" t="s">
        <v>11067</v>
      </c>
      <c r="H1814">
        <v>0</v>
      </c>
      <c r="I1814">
        <v>1</v>
      </c>
      <c r="J1814">
        <v>24</v>
      </c>
      <c r="K1814">
        <v>0</v>
      </c>
      <c r="L1814" t="s">
        <v>20095</v>
      </c>
      <c r="M1814">
        <v>1</v>
      </c>
    </row>
    <row r="1815" spans="1:13" x14ac:dyDescent="0.3">
      <c r="A1815" t="s">
        <v>23723</v>
      </c>
      <c r="B1815" s="1">
        <v>44388</v>
      </c>
      <c r="C1815">
        <v>66434</v>
      </c>
      <c r="D1815" t="s">
        <v>44</v>
      </c>
      <c r="E1815" t="s">
        <v>23724</v>
      </c>
      <c r="F1815" s="1">
        <v>44420</v>
      </c>
      <c r="G1815" t="s">
        <v>16931</v>
      </c>
      <c r="H1815">
        <v>0</v>
      </c>
      <c r="I1815">
        <v>1</v>
      </c>
      <c r="J1815">
        <v>32</v>
      </c>
      <c r="K1815">
        <v>0</v>
      </c>
      <c r="L1815" t="s">
        <v>20095</v>
      </c>
      <c r="M1815">
        <v>0</v>
      </c>
    </row>
    <row r="1816" spans="1:13" x14ac:dyDescent="0.3">
      <c r="A1816" t="s">
        <v>23725</v>
      </c>
      <c r="B1816" s="1">
        <v>44199</v>
      </c>
      <c r="C1816">
        <v>68820</v>
      </c>
      <c r="D1816" t="s">
        <v>20093</v>
      </c>
      <c r="E1816" t="s">
        <v>23726</v>
      </c>
      <c r="F1816" s="1"/>
      <c r="G1816" t="s">
        <v>16096</v>
      </c>
      <c r="H1816">
        <v>1</v>
      </c>
      <c r="I1816">
        <v>1</v>
      </c>
      <c r="K1816">
        <v>1</v>
      </c>
      <c r="L1816" t="s">
        <v>20095</v>
      </c>
      <c r="M1816">
        <v>1</v>
      </c>
    </row>
    <row r="1817" spans="1:13" x14ac:dyDescent="0.3">
      <c r="A1817" t="s">
        <v>23727</v>
      </c>
      <c r="B1817" s="1">
        <v>45173</v>
      </c>
      <c r="C1817">
        <v>59524</v>
      </c>
      <c r="D1817" t="s">
        <v>20093</v>
      </c>
      <c r="E1817" t="s">
        <v>23728</v>
      </c>
      <c r="F1817" s="1">
        <v>45257</v>
      </c>
      <c r="G1817" t="s">
        <v>11172</v>
      </c>
      <c r="H1817">
        <v>0</v>
      </c>
      <c r="I1817">
        <v>1</v>
      </c>
      <c r="J1817">
        <v>84</v>
      </c>
      <c r="K1817">
        <v>0</v>
      </c>
      <c r="L1817" t="s">
        <v>20095</v>
      </c>
      <c r="M1817">
        <v>1</v>
      </c>
    </row>
    <row r="1818" spans="1:13" x14ac:dyDescent="0.3">
      <c r="A1818" t="s">
        <v>23729</v>
      </c>
      <c r="B1818" s="1">
        <v>45041</v>
      </c>
      <c r="C1818">
        <v>35602</v>
      </c>
      <c r="D1818" t="s">
        <v>20106</v>
      </c>
      <c r="E1818" t="s">
        <v>23730</v>
      </c>
      <c r="F1818" s="1">
        <v>45129</v>
      </c>
      <c r="G1818" t="s">
        <v>19882</v>
      </c>
      <c r="H1818">
        <v>0</v>
      </c>
      <c r="I1818">
        <v>0</v>
      </c>
      <c r="J1818">
        <v>88</v>
      </c>
      <c r="K1818">
        <v>0</v>
      </c>
      <c r="L1818" t="s">
        <v>20095</v>
      </c>
      <c r="M1818">
        <v>0</v>
      </c>
    </row>
    <row r="1819" spans="1:13" x14ac:dyDescent="0.3">
      <c r="A1819" t="s">
        <v>23731</v>
      </c>
      <c r="B1819" s="1">
        <v>44527</v>
      </c>
      <c r="C1819">
        <v>63518</v>
      </c>
      <c r="D1819" t="s">
        <v>20106</v>
      </c>
      <c r="E1819" t="s">
        <v>23732</v>
      </c>
      <c r="F1819" s="1"/>
      <c r="G1819" t="s">
        <v>13349</v>
      </c>
      <c r="H1819">
        <v>1</v>
      </c>
      <c r="I1819">
        <v>1</v>
      </c>
      <c r="K1819">
        <v>1</v>
      </c>
      <c r="L1819" t="s">
        <v>20095</v>
      </c>
      <c r="M1819">
        <v>0</v>
      </c>
    </row>
    <row r="1820" spans="1:13" x14ac:dyDescent="0.3">
      <c r="A1820" t="s">
        <v>23733</v>
      </c>
      <c r="B1820" s="1">
        <v>45372</v>
      </c>
      <c r="C1820">
        <v>49870</v>
      </c>
      <c r="D1820" t="s">
        <v>44</v>
      </c>
      <c r="E1820" t="s">
        <v>23734</v>
      </c>
      <c r="F1820" s="1">
        <v>45434</v>
      </c>
      <c r="G1820" t="s">
        <v>10950</v>
      </c>
      <c r="H1820">
        <v>0</v>
      </c>
      <c r="I1820">
        <v>1</v>
      </c>
      <c r="J1820">
        <v>62</v>
      </c>
      <c r="K1820">
        <v>0</v>
      </c>
      <c r="L1820" t="s">
        <v>20095</v>
      </c>
      <c r="M1820">
        <v>0</v>
      </c>
    </row>
    <row r="1821" spans="1:13" x14ac:dyDescent="0.3">
      <c r="A1821" t="s">
        <v>23735</v>
      </c>
      <c r="B1821" s="1">
        <v>44481</v>
      </c>
      <c r="C1821">
        <v>81722</v>
      </c>
      <c r="D1821" t="s">
        <v>44</v>
      </c>
      <c r="E1821" t="s">
        <v>23736</v>
      </c>
      <c r="F1821" s="1">
        <v>44545</v>
      </c>
      <c r="G1821" t="s">
        <v>537</v>
      </c>
      <c r="H1821">
        <v>0</v>
      </c>
      <c r="I1821">
        <v>1</v>
      </c>
      <c r="J1821">
        <v>64</v>
      </c>
      <c r="K1821">
        <v>0</v>
      </c>
      <c r="L1821" t="s">
        <v>20095</v>
      </c>
      <c r="M1821">
        <v>0</v>
      </c>
    </row>
    <row r="1822" spans="1:13" x14ac:dyDescent="0.3">
      <c r="A1822" t="s">
        <v>23737</v>
      </c>
      <c r="B1822" s="1">
        <v>44537</v>
      </c>
      <c r="C1822">
        <v>11371</v>
      </c>
      <c r="D1822" t="s">
        <v>44</v>
      </c>
      <c r="E1822" t="s">
        <v>23738</v>
      </c>
      <c r="F1822" s="1"/>
      <c r="G1822" t="s">
        <v>16963</v>
      </c>
      <c r="H1822">
        <v>1</v>
      </c>
      <c r="I1822">
        <v>0</v>
      </c>
      <c r="K1822">
        <v>1</v>
      </c>
      <c r="L1822" t="s">
        <v>20100</v>
      </c>
      <c r="M1822">
        <v>0</v>
      </c>
    </row>
    <row r="1823" spans="1:13" x14ac:dyDescent="0.3">
      <c r="A1823" t="s">
        <v>23739</v>
      </c>
      <c r="B1823" s="1">
        <v>43916</v>
      </c>
      <c r="C1823">
        <v>33115</v>
      </c>
      <c r="D1823" t="s">
        <v>20106</v>
      </c>
      <c r="E1823" t="s">
        <v>23740</v>
      </c>
      <c r="F1823" s="1">
        <v>43978</v>
      </c>
      <c r="G1823" t="s">
        <v>15807</v>
      </c>
      <c r="H1823">
        <v>0</v>
      </c>
      <c r="I1823">
        <v>0</v>
      </c>
      <c r="J1823">
        <v>62</v>
      </c>
      <c r="K1823">
        <v>0</v>
      </c>
      <c r="L1823" t="s">
        <v>20095</v>
      </c>
      <c r="M1823">
        <v>0</v>
      </c>
    </row>
    <row r="1824" spans="1:13" x14ac:dyDescent="0.3">
      <c r="A1824" t="s">
        <v>23741</v>
      </c>
      <c r="B1824" s="1">
        <v>45503</v>
      </c>
      <c r="C1824">
        <v>89787</v>
      </c>
      <c r="D1824" t="s">
        <v>20106</v>
      </c>
      <c r="E1824" t="s">
        <v>23742</v>
      </c>
      <c r="F1824" s="1">
        <v>45565</v>
      </c>
      <c r="G1824" t="s">
        <v>7309</v>
      </c>
      <c r="H1824">
        <v>0</v>
      </c>
      <c r="I1824">
        <v>1</v>
      </c>
      <c r="J1824">
        <v>62</v>
      </c>
      <c r="K1824">
        <v>0</v>
      </c>
      <c r="L1824" t="s">
        <v>20095</v>
      </c>
      <c r="M1824">
        <v>0</v>
      </c>
    </row>
    <row r="1825" spans="1:13" x14ac:dyDescent="0.3">
      <c r="A1825" t="s">
        <v>23743</v>
      </c>
      <c r="B1825" s="1">
        <v>44306</v>
      </c>
      <c r="C1825">
        <v>10845</v>
      </c>
      <c r="D1825" t="s">
        <v>20093</v>
      </c>
      <c r="E1825" t="s">
        <v>23744</v>
      </c>
      <c r="F1825" s="1">
        <v>44320</v>
      </c>
      <c r="G1825" t="s">
        <v>9822</v>
      </c>
      <c r="H1825">
        <v>0</v>
      </c>
      <c r="I1825">
        <v>0</v>
      </c>
      <c r="J1825">
        <v>14</v>
      </c>
      <c r="K1825">
        <v>0</v>
      </c>
      <c r="L1825" t="s">
        <v>20100</v>
      </c>
      <c r="M1825">
        <v>1</v>
      </c>
    </row>
    <row r="1826" spans="1:13" x14ac:dyDescent="0.3">
      <c r="A1826" t="s">
        <v>23745</v>
      </c>
      <c r="B1826" s="1">
        <v>45429</v>
      </c>
      <c r="C1826">
        <v>67867</v>
      </c>
      <c r="D1826" t="s">
        <v>20093</v>
      </c>
      <c r="E1826" t="s">
        <v>23746</v>
      </c>
      <c r="F1826" s="1">
        <v>45443</v>
      </c>
      <c r="G1826" t="s">
        <v>9243</v>
      </c>
      <c r="H1826">
        <v>0</v>
      </c>
      <c r="I1826">
        <v>1</v>
      </c>
      <c r="J1826">
        <v>14</v>
      </c>
      <c r="K1826">
        <v>0</v>
      </c>
      <c r="L1826" t="s">
        <v>20095</v>
      </c>
      <c r="M1826">
        <v>1</v>
      </c>
    </row>
    <row r="1827" spans="1:13" x14ac:dyDescent="0.3">
      <c r="A1827" t="s">
        <v>23747</v>
      </c>
      <c r="B1827" s="1">
        <v>45198</v>
      </c>
      <c r="C1827">
        <v>98658</v>
      </c>
      <c r="D1827" t="s">
        <v>20106</v>
      </c>
      <c r="E1827" t="s">
        <v>23748</v>
      </c>
      <c r="F1827" s="1"/>
      <c r="G1827" t="s">
        <v>14256</v>
      </c>
      <c r="H1827">
        <v>1</v>
      </c>
      <c r="I1827">
        <v>1</v>
      </c>
      <c r="K1827">
        <v>1</v>
      </c>
      <c r="L1827" t="s">
        <v>20095</v>
      </c>
      <c r="M1827">
        <v>0</v>
      </c>
    </row>
    <row r="1828" spans="1:13" x14ac:dyDescent="0.3">
      <c r="A1828" t="s">
        <v>23749</v>
      </c>
      <c r="B1828" s="1">
        <v>45331</v>
      </c>
      <c r="C1828">
        <v>51920</v>
      </c>
      <c r="D1828" t="s">
        <v>20106</v>
      </c>
      <c r="E1828" t="s">
        <v>23750</v>
      </c>
      <c r="F1828" s="1"/>
      <c r="G1828" t="s">
        <v>8817</v>
      </c>
      <c r="H1828">
        <v>1</v>
      </c>
      <c r="I1828">
        <v>1</v>
      </c>
      <c r="K1828">
        <v>1</v>
      </c>
      <c r="L1828" t="s">
        <v>20095</v>
      </c>
      <c r="M1828">
        <v>0</v>
      </c>
    </row>
    <row r="1829" spans="1:13" x14ac:dyDescent="0.3">
      <c r="A1829" t="s">
        <v>23751</v>
      </c>
      <c r="B1829" s="1">
        <v>45428</v>
      </c>
      <c r="C1829">
        <v>37754</v>
      </c>
      <c r="D1829" t="s">
        <v>20106</v>
      </c>
      <c r="E1829" t="s">
        <v>23752</v>
      </c>
      <c r="F1829" s="1">
        <v>45460</v>
      </c>
      <c r="G1829" t="s">
        <v>1984</v>
      </c>
      <c r="H1829">
        <v>0</v>
      </c>
      <c r="I1829">
        <v>0</v>
      </c>
      <c r="J1829">
        <v>32</v>
      </c>
      <c r="K1829">
        <v>0</v>
      </c>
      <c r="L1829" t="s">
        <v>20095</v>
      </c>
      <c r="M1829">
        <v>0</v>
      </c>
    </row>
    <row r="1830" spans="1:13" x14ac:dyDescent="0.3">
      <c r="A1830" t="s">
        <v>23753</v>
      </c>
      <c r="B1830" s="1">
        <v>44430</v>
      </c>
      <c r="C1830">
        <v>44130</v>
      </c>
      <c r="D1830" t="s">
        <v>20106</v>
      </c>
      <c r="E1830" t="s">
        <v>23754</v>
      </c>
      <c r="F1830" s="1">
        <v>44448</v>
      </c>
      <c r="G1830" t="s">
        <v>1407</v>
      </c>
      <c r="H1830">
        <v>0</v>
      </c>
      <c r="I1830">
        <v>0</v>
      </c>
      <c r="J1830">
        <v>18</v>
      </c>
      <c r="K1830">
        <v>0</v>
      </c>
      <c r="L1830" t="s">
        <v>20095</v>
      </c>
      <c r="M1830">
        <v>0</v>
      </c>
    </row>
    <row r="1831" spans="1:13" x14ac:dyDescent="0.3">
      <c r="A1831" t="s">
        <v>23755</v>
      </c>
      <c r="B1831" s="1">
        <v>45216</v>
      </c>
      <c r="C1831">
        <v>91558</v>
      </c>
      <c r="D1831" t="s">
        <v>20106</v>
      </c>
      <c r="E1831" t="s">
        <v>23756</v>
      </c>
      <c r="F1831" s="1"/>
      <c r="G1831" t="s">
        <v>15657</v>
      </c>
      <c r="H1831">
        <v>1</v>
      </c>
      <c r="I1831">
        <v>1</v>
      </c>
      <c r="K1831">
        <v>1</v>
      </c>
      <c r="L1831" t="s">
        <v>20095</v>
      </c>
      <c r="M1831">
        <v>0</v>
      </c>
    </row>
    <row r="1832" spans="1:13" x14ac:dyDescent="0.3">
      <c r="A1832" t="s">
        <v>23757</v>
      </c>
      <c r="B1832" s="1">
        <v>45311</v>
      </c>
      <c r="C1832">
        <v>50526</v>
      </c>
      <c r="D1832" t="s">
        <v>44</v>
      </c>
      <c r="E1832" t="s">
        <v>23758</v>
      </c>
      <c r="F1832" s="1">
        <v>45393</v>
      </c>
      <c r="G1832" t="s">
        <v>18740</v>
      </c>
      <c r="H1832">
        <v>0</v>
      </c>
      <c r="I1832">
        <v>1</v>
      </c>
      <c r="J1832">
        <v>82</v>
      </c>
      <c r="K1832">
        <v>0</v>
      </c>
      <c r="L1832" t="s">
        <v>20095</v>
      </c>
      <c r="M1832">
        <v>0</v>
      </c>
    </row>
    <row r="1833" spans="1:13" x14ac:dyDescent="0.3">
      <c r="A1833" t="s">
        <v>23759</v>
      </c>
      <c r="B1833" s="1">
        <v>45205</v>
      </c>
      <c r="C1833">
        <v>68455</v>
      </c>
      <c r="D1833" t="s">
        <v>20106</v>
      </c>
      <c r="E1833" t="s">
        <v>23760</v>
      </c>
      <c r="F1833" s="1">
        <v>45237</v>
      </c>
      <c r="G1833" t="s">
        <v>5323</v>
      </c>
      <c r="H1833">
        <v>0</v>
      </c>
      <c r="I1833">
        <v>1</v>
      </c>
      <c r="J1833">
        <v>32</v>
      </c>
      <c r="K1833">
        <v>0</v>
      </c>
      <c r="L1833" t="s">
        <v>20095</v>
      </c>
      <c r="M1833">
        <v>0</v>
      </c>
    </row>
    <row r="1834" spans="1:13" x14ac:dyDescent="0.3">
      <c r="A1834" t="s">
        <v>23761</v>
      </c>
      <c r="B1834" s="1">
        <v>44522</v>
      </c>
      <c r="C1834">
        <v>83701</v>
      </c>
      <c r="D1834" t="s">
        <v>20093</v>
      </c>
      <c r="E1834" t="s">
        <v>23762</v>
      </c>
      <c r="F1834" s="1"/>
      <c r="G1834" t="s">
        <v>5042</v>
      </c>
      <c r="H1834">
        <v>1</v>
      </c>
      <c r="I1834">
        <v>1</v>
      </c>
      <c r="K1834">
        <v>1</v>
      </c>
      <c r="L1834" t="s">
        <v>20095</v>
      </c>
      <c r="M1834">
        <v>1</v>
      </c>
    </row>
    <row r="1835" spans="1:13" x14ac:dyDescent="0.3">
      <c r="A1835" t="s">
        <v>23763</v>
      </c>
      <c r="B1835" s="1">
        <v>44430</v>
      </c>
      <c r="C1835">
        <v>16114</v>
      </c>
      <c r="D1835" t="s">
        <v>20106</v>
      </c>
      <c r="E1835" t="s">
        <v>23764</v>
      </c>
      <c r="F1835" s="1">
        <v>44498</v>
      </c>
      <c r="G1835" t="s">
        <v>6389</v>
      </c>
      <c r="H1835">
        <v>0</v>
      </c>
      <c r="I1835">
        <v>0</v>
      </c>
      <c r="J1835">
        <v>68</v>
      </c>
      <c r="K1835">
        <v>0</v>
      </c>
      <c r="L1835" t="s">
        <v>20100</v>
      </c>
      <c r="M1835">
        <v>0</v>
      </c>
    </row>
    <row r="1836" spans="1:13" x14ac:dyDescent="0.3">
      <c r="A1836" t="s">
        <v>23765</v>
      </c>
      <c r="B1836" s="1">
        <v>44719</v>
      </c>
      <c r="C1836">
        <v>30684</v>
      </c>
      <c r="D1836" t="s">
        <v>44</v>
      </c>
      <c r="E1836" t="s">
        <v>23766</v>
      </c>
      <c r="F1836" s="1"/>
      <c r="G1836" t="s">
        <v>17791</v>
      </c>
      <c r="H1836">
        <v>1</v>
      </c>
      <c r="I1836">
        <v>0</v>
      </c>
      <c r="K1836">
        <v>1</v>
      </c>
      <c r="L1836" t="s">
        <v>20095</v>
      </c>
      <c r="M1836">
        <v>0</v>
      </c>
    </row>
    <row r="1837" spans="1:13" x14ac:dyDescent="0.3">
      <c r="A1837" t="s">
        <v>23767</v>
      </c>
      <c r="B1837" s="1">
        <v>44017</v>
      </c>
      <c r="C1837">
        <v>41786</v>
      </c>
      <c r="D1837" t="s">
        <v>20093</v>
      </c>
      <c r="E1837" t="s">
        <v>23768</v>
      </c>
      <c r="F1837" s="1">
        <v>44075</v>
      </c>
      <c r="G1837" t="s">
        <v>16623</v>
      </c>
      <c r="H1837">
        <v>0</v>
      </c>
      <c r="I1837">
        <v>0</v>
      </c>
      <c r="J1837">
        <v>58</v>
      </c>
      <c r="K1837">
        <v>0</v>
      </c>
      <c r="L1837" t="s">
        <v>20095</v>
      </c>
      <c r="M1837">
        <v>1</v>
      </c>
    </row>
    <row r="1838" spans="1:13" x14ac:dyDescent="0.3">
      <c r="A1838" t="s">
        <v>23769</v>
      </c>
      <c r="B1838" s="1">
        <v>45153</v>
      </c>
      <c r="C1838">
        <v>60072</v>
      </c>
      <c r="D1838" t="s">
        <v>20106</v>
      </c>
      <c r="E1838" t="s">
        <v>23770</v>
      </c>
      <c r="F1838" s="1"/>
      <c r="G1838" t="s">
        <v>7655</v>
      </c>
      <c r="H1838">
        <v>1</v>
      </c>
      <c r="I1838">
        <v>1</v>
      </c>
      <c r="K1838">
        <v>1</v>
      </c>
      <c r="L1838" t="s">
        <v>20095</v>
      </c>
      <c r="M1838">
        <v>0</v>
      </c>
    </row>
    <row r="1839" spans="1:13" x14ac:dyDescent="0.3">
      <c r="A1839" t="s">
        <v>23771</v>
      </c>
      <c r="B1839" s="1">
        <v>45131</v>
      </c>
      <c r="C1839">
        <v>6481</v>
      </c>
      <c r="D1839" t="s">
        <v>44</v>
      </c>
      <c r="E1839" t="s">
        <v>23772</v>
      </c>
      <c r="F1839" s="1"/>
      <c r="G1839" t="s">
        <v>15184</v>
      </c>
      <c r="H1839">
        <v>1</v>
      </c>
      <c r="I1839">
        <v>0</v>
      </c>
      <c r="K1839">
        <v>1</v>
      </c>
      <c r="L1839" t="s">
        <v>20100</v>
      </c>
      <c r="M1839">
        <v>0</v>
      </c>
    </row>
    <row r="1840" spans="1:13" x14ac:dyDescent="0.3">
      <c r="A1840" t="s">
        <v>23773</v>
      </c>
      <c r="B1840" s="1">
        <v>44596</v>
      </c>
      <c r="C1840">
        <v>14196</v>
      </c>
      <c r="D1840" t="s">
        <v>20106</v>
      </c>
      <c r="E1840" t="s">
        <v>23774</v>
      </c>
      <c r="F1840" s="1">
        <v>44643</v>
      </c>
      <c r="G1840" t="s">
        <v>4495</v>
      </c>
      <c r="H1840">
        <v>0</v>
      </c>
      <c r="I1840">
        <v>0</v>
      </c>
      <c r="J1840">
        <v>47</v>
      </c>
      <c r="K1840">
        <v>0</v>
      </c>
      <c r="L1840" t="s">
        <v>20100</v>
      </c>
      <c r="M1840">
        <v>0</v>
      </c>
    </row>
    <row r="1841" spans="1:13" x14ac:dyDescent="0.3">
      <c r="A1841" t="s">
        <v>23775</v>
      </c>
      <c r="B1841" s="1">
        <v>44384</v>
      </c>
      <c r="C1841">
        <v>40241</v>
      </c>
      <c r="D1841" t="s">
        <v>44</v>
      </c>
      <c r="E1841" t="s">
        <v>23776</v>
      </c>
      <c r="F1841" s="1"/>
      <c r="G1841" t="s">
        <v>7412</v>
      </c>
      <c r="H1841">
        <v>1</v>
      </c>
      <c r="I1841">
        <v>0</v>
      </c>
      <c r="K1841">
        <v>1</v>
      </c>
      <c r="L1841" t="s">
        <v>20095</v>
      </c>
      <c r="M1841">
        <v>0</v>
      </c>
    </row>
    <row r="1842" spans="1:13" x14ac:dyDescent="0.3">
      <c r="A1842" t="s">
        <v>23777</v>
      </c>
      <c r="B1842" s="1">
        <v>44339</v>
      </c>
      <c r="C1842">
        <v>86592</v>
      </c>
      <c r="D1842" t="s">
        <v>20093</v>
      </c>
      <c r="E1842" t="s">
        <v>23778</v>
      </c>
      <c r="F1842" s="1">
        <v>44380</v>
      </c>
      <c r="G1842" t="s">
        <v>15130</v>
      </c>
      <c r="H1842">
        <v>0</v>
      </c>
      <c r="I1842">
        <v>1</v>
      </c>
      <c r="J1842">
        <v>41</v>
      </c>
      <c r="K1842">
        <v>0</v>
      </c>
      <c r="L1842" t="s">
        <v>20095</v>
      </c>
      <c r="M1842">
        <v>1</v>
      </c>
    </row>
    <row r="1843" spans="1:13" x14ac:dyDescent="0.3">
      <c r="A1843" t="s">
        <v>23779</v>
      </c>
      <c r="B1843" s="1">
        <v>44952</v>
      </c>
      <c r="C1843">
        <v>63144</v>
      </c>
      <c r="D1843" t="s">
        <v>20093</v>
      </c>
      <c r="E1843" t="s">
        <v>23780</v>
      </c>
      <c r="F1843" s="1">
        <v>44966</v>
      </c>
      <c r="G1843" t="s">
        <v>8650</v>
      </c>
      <c r="H1843">
        <v>0</v>
      </c>
      <c r="I1843">
        <v>1</v>
      </c>
      <c r="J1843">
        <v>14</v>
      </c>
      <c r="K1843">
        <v>0</v>
      </c>
      <c r="L1843" t="s">
        <v>20095</v>
      </c>
      <c r="M1843">
        <v>1</v>
      </c>
    </row>
    <row r="1844" spans="1:13" x14ac:dyDescent="0.3">
      <c r="A1844" t="s">
        <v>23781</v>
      </c>
      <c r="B1844" s="1">
        <v>45092</v>
      </c>
      <c r="C1844">
        <v>45018</v>
      </c>
      <c r="D1844" t="s">
        <v>20106</v>
      </c>
      <c r="E1844" t="s">
        <v>23782</v>
      </c>
      <c r="F1844" s="1"/>
      <c r="G1844" t="s">
        <v>12049</v>
      </c>
      <c r="H1844">
        <v>1</v>
      </c>
      <c r="I1844">
        <v>0</v>
      </c>
      <c r="K1844">
        <v>1</v>
      </c>
      <c r="L1844" t="s">
        <v>20095</v>
      </c>
      <c r="M1844">
        <v>0</v>
      </c>
    </row>
    <row r="1845" spans="1:13" x14ac:dyDescent="0.3">
      <c r="A1845" t="s">
        <v>23783</v>
      </c>
      <c r="B1845" s="1">
        <v>43868</v>
      </c>
      <c r="C1845">
        <v>61761</v>
      </c>
      <c r="D1845" t="s">
        <v>44</v>
      </c>
      <c r="E1845" t="s">
        <v>23784</v>
      </c>
      <c r="F1845" s="1">
        <v>43951</v>
      </c>
      <c r="G1845" t="s">
        <v>5047</v>
      </c>
      <c r="H1845">
        <v>0</v>
      </c>
      <c r="I1845">
        <v>1</v>
      </c>
      <c r="J1845">
        <v>83</v>
      </c>
      <c r="K1845">
        <v>0</v>
      </c>
      <c r="L1845" t="s">
        <v>20095</v>
      </c>
      <c r="M1845">
        <v>0</v>
      </c>
    </row>
    <row r="1846" spans="1:13" x14ac:dyDescent="0.3">
      <c r="A1846" t="s">
        <v>23785</v>
      </c>
      <c r="B1846" s="1">
        <v>45416</v>
      </c>
      <c r="C1846">
        <v>65479</v>
      </c>
      <c r="D1846" t="s">
        <v>20093</v>
      </c>
      <c r="E1846" t="s">
        <v>23786</v>
      </c>
      <c r="F1846" s="1">
        <v>45432</v>
      </c>
      <c r="G1846" t="s">
        <v>8053</v>
      </c>
      <c r="H1846">
        <v>0</v>
      </c>
      <c r="I1846">
        <v>1</v>
      </c>
      <c r="J1846">
        <v>16</v>
      </c>
      <c r="K1846">
        <v>0</v>
      </c>
      <c r="L1846" t="s">
        <v>20095</v>
      </c>
      <c r="M1846">
        <v>1</v>
      </c>
    </row>
    <row r="1847" spans="1:13" x14ac:dyDescent="0.3">
      <c r="A1847" t="s">
        <v>23787</v>
      </c>
      <c r="B1847" s="1">
        <v>44299</v>
      </c>
      <c r="C1847">
        <v>38943</v>
      </c>
      <c r="D1847" t="s">
        <v>44</v>
      </c>
      <c r="E1847" t="s">
        <v>23788</v>
      </c>
      <c r="F1847" s="1">
        <v>44335</v>
      </c>
      <c r="G1847" t="s">
        <v>17617</v>
      </c>
      <c r="H1847">
        <v>0</v>
      </c>
      <c r="I1847">
        <v>0</v>
      </c>
      <c r="J1847">
        <v>36</v>
      </c>
      <c r="K1847">
        <v>0</v>
      </c>
      <c r="L1847" t="s">
        <v>20095</v>
      </c>
      <c r="M1847">
        <v>0</v>
      </c>
    </row>
    <row r="1848" spans="1:13" x14ac:dyDescent="0.3">
      <c r="A1848" t="s">
        <v>23789</v>
      </c>
      <c r="B1848" s="1">
        <v>44373</v>
      </c>
      <c r="C1848">
        <v>57487</v>
      </c>
      <c r="D1848" t="s">
        <v>20106</v>
      </c>
      <c r="E1848" t="s">
        <v>23790</v>
      </c>
      <c r="F1848" s="1">
        <v>44455</v>
      </c>
      <c r="G1848" t="s">
        <v>8976</v>
      </c>
      <c r="H1848">
        <v>0</v>
      </c>
      <c r="I1848">
        <v>1</v>
      </c>
      <c r="J1848">
        <v>82</v>
      </c>
      <c r="K1848">
        <v>0</v>
      </c>
      <c r="L1848" t="s">
        <v>20095</v>
      </c>
      <c r="M1848">
        <v>0</v>
      </c>
    </row>
    <row r="1849" spans="1:13" x14ac:dyDescent="0.3">
      <c r="A1849" t="s">
        <v>23791</v>
      </c>
      <c r="B1849" s="1">
        <v>44342</v>
      </c>
      <c r="C1849">
        <v>69249</v>
      </c>
      <c r="D1849" t="s">
        <v>20106</v>
      </c>
      <c r="E1849" t="s">
        <v>23792</v>
      </c>
      <c r="F1849" s="1"/>
      <c r="G1849" t="s">
        <v>15217</v>
      </c>
      <c r="H1849">
        <v>1</v>
      </c>
      <c r="I1849">
        <v>1</v>
      </c>
      <c r="K1849">
        <v>1</v>
      </c>
      <c r="L1849" t="s">
        <v>20095</v>
      </c>
      <c r="M1849">
        <v>0</v>
      </c>
    </row>
    <row r="1850" spans="1:13" x14ac:dyDescent="0.3">
      <c r="A1850" t="s">
        <v>23793</v>
      </c>
      <c r="B1850" s="1">
        <v>45254</v>
      </c>
      <c r="C1850">
        <v>85393</v>
      </c>
      <c r="D1850" t="s">
        <v>44</v>
      </c>
      <c r="E1850" t="s">
        <v>23794</v>
      </c>
      <c r="F1850" s="1"/>
      <c r="G1850" t="s">
        <v>1925</v>
      </c>
      <c r="H1850">
        <v>1</v>
      </c>
      <c r="I1850">
        <v>1</v>
      </c>
      <c r="K1850">
        <v>1</v>
      </c>
      <c r="L1850" t="s">
        <v>20095</v>
      </c>
      <c r="M1850">
        <v>0</v>
      </c>
    </row>
    <row r="1851" spans="1:13" x14ac:dyDescent="0.3">
      <c r="A1851" t="s">
        <v>23795</v>
      </c>
      <c r="B1851" s="1">
        <v>44246</v>
      </c>
      <c r="C1851">
        <v>20071</v>
      </c>
      <c r="D1851" t="s">
        <v>44</v>
      </c>
      <c r="E1851" t="s">
        <v>23796</v>
      </c>
      <c r="F1851" s="1">
        <v>44304</v>
      </c>
      <c r="G1851" t="s">
        <v>9077</v>
      </c>
      <c r="H1851">
        <v>0</v>
      </c>
      <c r="I1851">
        <v>0</v>
      </c>
      <c r="J1851">
        <v>58</v>
      </c>
      <c r="K1851">
        <v>0</v>
      </c>
      <c r="L1851" t="s">
        <v>20095</v>
      </c>
      <c r="M1851">
        <v>0</v>
      </c>
    </row>
    <row r="1852" spans="1:13" x14ac:dyDescent="0.3">
      <c r="A1852" t="s">
        <v>23797</v>
      </c>
      <c r="B1852" s="1">
        <v>45314</v>
      </c>
      <c r="C1852">
        <v>9739</v>
      </c>
      <c r="D1852" t="s">
        <v>20106</v>
      </c>
      <c r="E1852" t="s">
        <v>23798</v>
      </c>
      <c r="F1852" s="1">
        <v>45381</v>
      </c>
      <c r="G1852" t="s">
        <v>11035</v>
      </c>
      <c r="H1852">
        <v>0</v>
      </c>
      <c r="I1852">
        <v>0</v>
      </c>
      <c r="J1852">
        <v>67</v>
      </c>
      <c r="K1852">
        <v>0</v>
      </c>
      <c r="L1852" t="s">
        <v>20100</v>
      </c>
      <c r="M1852">
        <v>0</v>
      </c>
    </row>
    <row r="1853" spans="1:13" x14ac:dyDescent="0.3">
      <c r="A1853" t="s">
        <v>23799</v>
      </c>
      <c r="B1853" s="1">
        <v>44814</v>
      </c>
      <c r="C1853">
        <v>73282</v>
      </c>
      <c r="D1853" t="s">
        <v>44</v>
      </c>
      <c r="E1853" t="s">
        <v>23800</v>
      </c>
      <c r="F1853" s="1">
        <v>44838</v>
      </c>
      <c r="G1853" t="s">
        <v>11191</v>
      </c>
      <c r="H1853">
        <v>0</v>
      </c>
      <c r="I1853">
        <v>1</v>
      </c>
      <c r="J1853">
        <v>24</v>
      </c>
      <c r="K1853">
        <v>0</v>
      </c>
      <c r="L1853" t="s">
        <v>20095</v>
      </c>
      <c r="M1853">
        <v>0</v>
      </c>
    </row>
    <row r="1854" spans="1:13" x14ac:dyDescent="0.3">
      <c r="A1854" t="s">
        <v>23801</v>
      </c>
      <c r="B1854" s="1">
        <v>45411</v>
      </c>
      <c r="C1854">
        <v>67558</v>
      </c>
      <c r="D1854" t="s">
        <v>20106</v>
      </c>
      <c r="E1854" t="s">
        <v>23802</v>
      </c>
      <c r="F1854" s="1"/>
      <c r="G1854" t="s">
        <v>11306</v>
      </c>
      <c r="H1854">
        <v>1</v>
      </c>
      <c r="I1854">
        <v>1</v>
      </c>
      <c r="K1854">
        <v>1</v>
      </c>
      <c r="L1854" t="s">
        <v>20095</v>
      </c>
      <c r="M1854">
        <v>0</v>
      </c>
    </row>
    <row r="1855" spans="1:13" x14ac:dyDescent="0.3">
      <c r="A1855" t="s">
        <v>23803</v>
      </c>
      <c r="B1855" s="1">
        <v>44597</v>
      </c>
      <c r="C1855">
        <v>92759</v>
      </c>
      <c r="D1855" t="s">
        <v>44</v>
      </c>
      <c r="E1855" t="s">
        <v>23804</v>
      </c>
      <c r="F1855" s="1">
        <v>44650</v>
      </c>
      <c r="G1855" t="s">
        <v>3377</v>
      </c>
      <c r="H1855">
        <v>0</v>
      </c>
      <c r="I1855">
        <v>1</v>
      </c>
      <c r="J1855">
        <v>53</v>
      </c>
      <c r="K1855">
        <v>0</v>
      </c>
      <c r="L1855" t="s">
        <v>20095</v>
      </c>
      <c r="M1855">
        <v>0</v>
      </c>
    </row>
    <row r="1856" spans="1:13" x14ac:dyDescent="0.3">
      <c r="A1856" t="s">
        <v>23805</v>
      </c>
      <c r="B1856" s="1">
        <v>44181</v>
      </c>
      <c r="C1856">
        <v>37255</v>
      </c>
      <c r="D1856" t="s">
        <v>44</v>
      </c>
      <c r="E1856" t="s">
        <v>23806</v>
      </c>
      <c r="F1856" s="1"/>
      <c r="G1856" t="s">
        <v>5114</v>
      </c>
      <c r="H1856">
        <v>1</v>
      </c>
      <c r="I1856">
        <v>0</v>
      </c>
      <c r="K1856">
        <v>1</v>
      </c>
      <c r="L1856" t="s">
        <v>20095</v>
      </c>
      <c r="M1856">
        <v>0</v>
      </c>
    </row>
    <row r="1857" spans="1:13" x14ac:dyDescent="0.3">
      <c r="A1857" t="s">
        <v>23807</v>
      </c>
      <c r="B1857" s="1">
        <v>44088</v>
      </c>
      <c r="C1857">
        <v>70705</v>
      </c>
      <c r="D1857" t="s">
        <v>20106</v>
      </c>
      <c r="E1857" t="s">
        <v>23808</v>
      </c>
      <c r="F1857" s="1">
        <v>44138</v>
      </c>
      <c r="G1857" t="s">
        <v>3237</v>
      </c>
      <c r="H1857">
        <v>0</v>
      </c>
      <c r="I1857">
        <v>1</v>
      </c>
      <c r="J1857">
        <v>50</v>
      </c>
      <c r="K1857">
        <v>0</v>
      </c>
      <c r="L1857" t="s">
        <v>20095</v>
      </c>
      <c r="M1857">
        <v>0</v>
      </c>
    </row>
    <row r="1858" spans="1:13" x14ac:dyDescent="0.3">
      <c r="A1858" t="s">
        <v>23809</v>
      </c>
      <c r="B1858" s="1">
        <v>45151</v>
      </c>
      <c r="C1858">
        <v>1519</v>
      </c>
      <c r="D1858" t="s">
        <v>20106</v>
      </c>
      <c r="E1858" t="s">
        <v>23810</v>
      </c>
      <c r="F1858" s="1">
        <v>45189</v>
      </c>
      <c r="G1858" t="s">
        <v>9260</v>
      </c>
      <c r="H1858">
        <v>0</v>
      </c>
      <c r="I1858">
        <v>0</v>
      </c>
      <c r="J1858">
        <v>38</v>
      </c>
      <c r="K1858">
        <v>0</v>
      </c>
      <c r="L1858" t="s">
        <v>20138</v>
      </c>
      <c r="M1858">
        <v>0</v>
      </c>
    </row>
    <row r="1859" spans="1:13" x14ac:dyDescent="0.3">
      <c r="A1859" t="s">
        <v>23811</v>
      </c>
      <c r="B1859" s="1">
        <v>44118</v>
      </c>
      <c r="C1859">
        <v>62590</v>
      </c>
      <c r="D1859" t="s">
        <v>44</v>
      </c>
      <c r="E1859" t="s">
        <v>23812</v>
      </c>
      <c r="F1859" s="1"/>
      <c r="G1859" t="s">
        <v>4161</v>
      </c>
      <c r="H1859">
        <v>1</v>
      </c>
      <c r="I1859">
        <v>1</v>
      </c>
      <c r="K1859">
        <v>1</v>
      </c>
      <c r="L1859" t="s">
        <v>20095</v>
      </c>
      <c r="M1859">
        <v>0</v>
      </c>
    </row>
    <row r="1860" spans="1:13" x14ac:dyDescent="0.3">
      <c r="A1860" t="s">
        <v>23813</v>
      </c>
      <c r="B1860" s="1">
        <v>45454</v>
      </c>
      <c r="C1860">
        <v>63763</v>
      </c>
      <c r="D1860" t="s">
        <v>20106</v>
      </c>
      <c r="E1860" t="s">
        <v>23814</v>
      </c>
      <c r="F1860" s="1">
        <v>45506</v>
      </c>
      <c r="G1860" t="s">
        <v>910</v>
      </c>
      <c r="H1860">
        <v>0</v>
      </c>
      <c r="I1860">
        <v>1</v>
      </c>
      <c r="J1860">
        <v>52</v>
      </c>
      <c r="K1860">
        <v>0</v>
      </c>
      <c r="L1860" t="s">
        <v>20095</v>
      </c>
      <c r="M1860">
        <v>0</v>
      </c>
    </row>
    <row r="1861" spans="1:13" x14ac:dyDescent="0.3">
      <c r="A1861" t="s">
        <v>23815</v>
      </c>
      <c r="B1861" s="1">
        <v>44805</v>
      </c>
      <c r="C1861">
        <v>86861</v>
      </c>
      <c r="D1861" t="s">
        <v>20106</v>
      </c>
      <c r="E1861" t="s">
        <v>23816</v>
      </c>
      <c r="F1861" s="1"/>
      <c r="G1861" t="s">
        <v>7762</v>
      </c>
      <c r="H1861">
        <v>1</v>
      </c>
      <c r="I1861">
        <v>1</v>
      </c>
      <c r="K1861">
        <v>1</v>
      </c>
      <c r="L1861" t="s">
        <v>20095</v>
      </c>
      <c r="M1861">
        <v>0</v>
      </c>
    </row>
    <row r="1862" spans="1:13" x14ac:dyDescent="0.3">
      <c r="A1862" t="s">
        <v>23817</v>
      </c>
      <c r="B1862" s="1">
        <v>44244</v>
      </c>
      <c r="C1862">
        <v>79296</v>
      </c>
      <c r="D1862" t="s">
        <v>20106</v>
      </c>
      <c r="E1862" t="s">
        <v>23818</v>
      </c>
      <c r="F1862" s="1"/>
      <c r="G1862" t="s">
        <v>10436</v>
      </c>
      <c r="H1862">
        <v>1</v>
      </c>
      <c r="I1862">
        <v>1</v>
      </c>
      <c r="K1862">
        <v>1</v>
      </c>
      <c r="L1862" t="s">
        <v>20095</v>
      </c>
      <c r="M1862">
        <v>0</v>
      </c>
    </row>
    <row r="1863" spans="1:13" x14ac:dyDescent="0.3">
      <c r="A1863" t="s">
        <v>23819</v>
      </c>
      <c r="B1863" s="1">
        <v>43828</v>
      </c>
      <c r="C1863">
        <v>55853</v>
      </c>
      <c r="D1863" t="s">
        <v>44</v>
      </c>
      <c r="E1863" t="s">
        <v>23820</v>
      </c>
      <c r="F1863" s="1">
        <v>43851</v>
      </c>
      <c r="G1863" t="s">
        <v>2341</v>
      </c>
      <c r="H1863">
        <v>0</v>
      </c>
      <c r="I1863">
        <v>1</v>
      </c>
      <c r="J1863">
        <v>23</v>
      </c>
      <c r="K1863">
        <v>0</v>
      </c>
      <c r="L1863" t="s">
        <v>20095</v>
      </c>
      <c r="M1863">
        <v>0</v>
      </c>
    </row>
    <row r="1864" spans="1:13" x14ac:dyDescent="0.3">
      <c r="A1864" t="s">
        <v>23821</v>
      </c>
      <c r="B1864" s="1">
        <v>45165</v>
      </c>
      <c r="C1864">
        <v>64577</v>
      </c>
      <c r="D1864" t="s">
        <v>20093</v>
      </c>
      <c r="E1864" t="s">
        <v>23822</v>
      </c>
      <c r="F1864" s="1"/>
      <c r="G1864" t="s">
        <v>15560</v>
      </c>
      <c r="H1864">
        <v>1</v>
      </c>
      <c r="I1864">
        <v>1</v>
      </c>
      <c r="K1864">
        <v>1</v>
      </c>
      <c r="L1864" t="s">
        <v>20095</v>
      </c>
      <c r="M1864">
        <v>1</v>
      </c>
    </row>
    <row r="1865" spans="1:13" x14ac:dyDescent="0.3">
      <c r="A1865" t="s">
        <v>23823</v>
      </c>
      <c r="B1865" s="1">
        <v>44011</v>
      </c>
      <c r="C1865">
        <v>6777</v>
      </c>
      <c r="D1865" t="s">
        <v>44</v>
      </c>
      <c r="E1865" t="s">
        <v>23824</v>
      </c>
      <c r="F1865" s="1">
        <v>44056</v>
      </c>
      <c r="G1865" t="s">
        <v>4461</v>
      </c>
      <c r="H1865">
        <v>0</v>
      </c>
      <c r="I1865">
        <v>0</v>
      </c>
      <c r="J1865">
        <v>45</v>
      </c>
      <c r="K1865">
        <v>0</v>
      </c>
      <c r="L1865" t="s">
        <v>20100</v>
      </c>
      <c r="M1865">
        <v>0</v>
      </c>
    </row>
    <row r="1866" spans="1:13" x14ac:dyDescent="0.3">
      <c r="A1866" t="s">
        <v>23825</v>
      </c>
      <c r="B1866" s="1">
        <v>44361</v>
      </c>
      <c r="C1866">
        <v>15895</v>
      </c>
      <c r="D1866" t="s">
        <v>44</v>
      </c>
      <c r="E1866" t="s">
        <v>23826</v>
      </c>
      <c r="F1866" s="1"/>
      <c r="G1866" t="s">
        <v>15969</v>
      </c>
      <c r="H1866">
        <v>1</v>
      </c>
      <c r="I1866">
        <v>0</v>
      </c>
      <c r="K1866">
        <v>1</v>
      </c>
      <c r="L1866" t="s">
        <v>20100</v>
      </c>
      <c r="M1866">
        <v>0</v>
      </c>
    </row>
    <row r="1867" spans="1:13" x14ac:dyDescent="0.3">
      <c r="A1867" t="s">
        <v>23827</v>
      </c>
      <c r="B1867" s="1">
        <v>44953</v>
      </c>
      <c r="C1867">
        <v>18761</v>
      </c>
      <c r="D1867" t="s">
        <v>20106</v>
      </c>
      <c r="E1867" t="s">
        <v>23828</v>
      </c>
      <c r="F1867" s="1">
        <v>44997</v>
      </c>
      <c r="G1867" t="s">
        <v>13463</v>
      </c>
      <c r="H1867">
        <v>0</v>
      </c>
      <c r="I1867">
        <v>0</v>
      </c>
      <c r="J1867">
        <v>44</v>
      </c>
      <c r="K1867">
        <v>0</v>
      </c>
      <c r="L1867" t="s">
        <v>20100</v>
      </c>
      <c r="M1867">
        <v>0</v>
      </c>
    </row>
    <row r="1868" spans="1:13" x14ac:dyDescent="0.3">
      <c r="A1868" t="s">
        <v>23829</v>
      </c>
      <c r="B1868" s="1">
        <v>44231</v>
      </c>
      <c r="C1868">
        <v>78327</v>
      </c>
      <c r="D1868" t="s">
        <v>20106</v>
      </c>
      <c r="E1868" t="s">
        <v>23830</v>
      </c>
      <c r="F1868" s="1">
        <v>44304</v>
      </c>
      <c r="G1868" t="s">
        <v>15059</v>
      </c>
      <c r="H1868">
        <v>0</v>
      </c>
      <c r="I1868">
        <v>1</v>
      </c>
      <c r="J1868">
        <v>73</v>
      </c>
      <c r="K1868">
        <v>0</v>
      </c>
      <c r="L1868" t="s">
        <v>20095</v>
      </c>
      <c r="M1868">
        <v>0</v>
      </c>
    </row>
    <row r="1869" spans="1:13" x14ac:dyDescent="0.3">
      <c r="A1869" t="s">
        <v>23831</v>
      </c>
      <c r="B1869" s="1">
        <v>45186</v>
      </c>
      <c r="C1869">
        <v>99077</v>
      </c>
      <c r="D1869" t="s">
        <v>20093</v>
      </c>
      <c r="E1869" t="s">
        <v>23832</v>
      </c>
      <c r="F1869" s="1">
        <v>45211</v>
      </c>
      <c r="G1869" t="s">
        <v>19059</v>
      </c>
      <c r="H1869">
        <v>0</v>
      </c>
      <c r="I1869">
        <v>1</v>
      </c>
      <c r="J1869">
        <v>25</v>
      </c>
      <c r="K1869">
        <v>0</v>
      </c>
      <c r="L1869" t="s">
        <v>20095</v>
      </c>
      <c r="M1869">
        <v>1</v>
      </c>
    </row>
    <row r="1870" spans="1:13" x14ac:dyDescent="0.3">
      <c r="A1870" t="s">
        <v>23833</v>
      </c>
      <c r="B1870" s="1">
        <v>45591</v>
      </c>
      <c r="C1870">
        <v>54499</v>
      </c>
      <c r="D1870" t="s">
        <v>44</v>
      </c>
      <c r="E1870" t="s">
        <v>23834</v>
      </c>
      <c r="F1870" s="1">
        <v>45647</v>
      </c>
      <c r="G1870" t="s">
        <v>11981</v>
      </c>
      <c r="H1870">
        <v>0</v>
      </c>
      <c r="I1870">
        <v>1</v>
      </c>
      <c r="J1870">
        <v>56</v>
      </c>
      <c r="K1870">
        <v>0</v>
      </c>
      <c r="L1870" t="s">
        <v>20095</v>
      </c>
      <c r="M1870">
        <v>0</v>
      </c>
    </row>
    <row r="1871" spans="1:13" x14ac:dyDescent="0.3">
      <c r="A1871" t="s">
        <v>23835</v>
      </c>
      <c r="B1871" s="1">
        <v>44614</v>
      </c>
      <c r="C1871">
        <v>96432</v>
      </c>
      <c r="D1871" t="s">
        <v>20093</v>
      </c>
      <c r="E1871" t="s">
        <v>23836</v>
      </c>
      <c r="F1871" s="1"/>
      <c r="G1871" t="s">
        <v>18496</v>
      </c>
      <c r="H1871">
        <v>1</v>
      </c>
      <c r="I1871">
        <v>1</v>
      </c>
      <c r="K1871">
        <v>1</v>
      </c>
      <c r="L1871" t="s">
        <v>20095</v>
      </c>
      <c r="M1871">
        <v>1</v>
      </c>
    </row>
    <row r="1872" spans="1:13" x14ac:dyDescent="0.3">
      <c r="A1872" t="s">
        <v>23837</v>
      </c>
      <c r="B1872" s="1">
        <v>44633</v>
      </c>
      <c r="C1872">
        <v>85258</v>
      </c>
      <c r="D1872" t="s">
        <v>20106</v>
      </c>
      <c r="E1872" t="s">
        <v>23838</v>
      </c>
      <c r="F1872" s="1"/>
      <c r="G1872" t="s">
        <v>6411</v>
      </c>
      <c r="H1872">
        <v>1</v>
      </c>
      <c r="I1872">
        <v>1</v>
      </c>
      <c r="K1872">
        <v>1</v>
      </c>
      <c r="L1872" t="s">
        <v>20095</v>
      </c>
      <c r="M1872">
        <v>0</v>
      </c>
    </row>
    <row r="1873" spans="1:13" x14ac:dyDescent="0.3">
      <c r="A1873" t="s">
        <v>23839</v>
      </c>
      <c r="B1873" s="1">
        <v>43845</v>
      </c>
      <c r="C1873">
        <v>57264</v>
      </c>
      <c r="D1873" t="s">
        <v>20106</v>
      </c>
      <c r="E1873" t="s">
        <v>23840</v>
      </c>
      <c r="F1873" s="1">
        <v>43919</v>
      </c>
      <c r="G1873" t="s">
        <v>15069</v>
      </c>
      <c r="H1873">
        <v>0</v>
      </c>
      <c r="I1873">
        <v>1</v>
      </c>
      <c r="J1873">
        <v>74</v>
      </c>
      <c r="K1873">
        <v>0</v>
      </c>
      <c r="L1873" t="s">
        <v>20095</v>
      </c>
      <c r="M1873">
        <v>0</v>
      </c>
    </row>
    <row r="1874" spans="1:13" x14ac:dyDescent="0.3">
      <c r="A1874" t="s">
        <v>23841</v>
      </c>
      <c r="B1874" s="1">
        <v>45288</v>
      </c>
      <c r="C1874">
        <v>44056</v>
      </c>
      <c r="D1874" t="s">
        <v>20093</v>
      </c>
      <c r="E1874" t="s">
        <v>23842</v>
      </c>
      <c r="F1874" s="1">
        <v>45364</v>
      </c>
      <c r="G1874" t="s">
        <v>10138</v>
      </c>
      <c r="H1874">
        <v>0</v>
      </c>
      <c r="I1874">
        <v>0</v>
      </c>
      <c r="J1874">
        <v>76</v>
      </c>
      <c r="K1874">
        <v>0</v>
      </c>
      <c r="L1874" t="s">
        <v>20095</v>
      </c>
      <c r="M1874">
        <v>1</v>
      </c>
    </row>
    <row r="1875" spans="1:13" x14ac:dyDescent="0.3">
      <c r="A1875" t="s">
        <v>23843</v>
      </c>
      <c r="B1875" s="1">
        <v>45188</v>
      </c>
      <c r="C1875">
        <v>45622</v>
      </c>
      <c r="D1875" t="s">
        <v>20106</v>
      </c>
      <c r="E1875" t="s">
        <v>23844</v>
      </c>
      <c r="F1875" s="1"/>
      <c r="G1875" t="s">
        <v>11096</v>
      </c>
      <c r="H1875">
        <v>1</v>
      </c>
      <c r="I1875">
        <v>0</v>
      </c>
      <c r="K1875">
        <v>1</v>
      </c>
      <c r="L1875" t="s">
        <v>20095</v>
      </c>
      <c r="M1875">
        <v>0</v>
      </c>
    </row>
    <row r="1876" spans="1:13" x14ac:dyDescent="0.3">
      <c r="A1876" t="s">
        <v>23845</v>
      </c>
      <c r="B1876" s="1">
        <v>44271</v>
      </c>
      <c r="C1876">
        <v>95203</v>
      </c>
      <c r="D1876" t="s">
        <v>20106</v>
      </c>
      <c r="E1876" t="s">
        <v>23846</v>
      </c>
      <c r="F1876" s="1"/>
      <c r="G1876" t="s">
        <v>8643</v>
      </c>
      <c r="H1876">
        <v>1</v>
      </c>
      <c r="I1876">
        <v>1</v>
      </c>
      <c r="K1876">
        <v>1</v>
      </c>
      <c r="L1876" t="s">
        <v>20095</v>
      </c>
      <c r="M1876">
        <v>0</v>
      </c>
    </row>
    <row r="1877" spans="1:13" x14ac:dyDescent="0.3">
      <c r="A1877" t="s">
        <v>23847</v>
      </c>
      <c r="B1877" s="1">
        <v>44701</v>
      </c>
      <c r="C1877">
        <v>63301</v>
      </c>
      <c r="D1877" t="s">
        <v>44</v>
      </c>
      <c r="E1877" t="s">
        <v>23848</v>
      </c>
      <c r="F1877" s="1">
        <v>44720</v>
      </c>
      <c r="G1877" t="s">
        <v>18784</v>
      </c>
      <c r="H1877">
        <v>0</v>
      </c>
      <c r="I1877">
        <v>1</v>
      </c>
      <c r="J1877">
        <v>19</v>
      </c>
      <c r="K1877">
        <v>0</v>
      </c>
      <c r="L1877" t="s">
        <v>20095</v>
      </c>
      <c r="M1877">
        <v>0</v>
      </c>
    </row>
    <row r="1878" spans="1:13" x14ac:dyDescent="0.3">
      <c r="A1878" t="s">
        <v>23849</v>
      </c>
      <c r="B1878" s="1">
        <v>45036</v>
      </c>
      <c r="C1878">
        <v>35014</v>
      </c>
      <c r="D1878" t="s">
        <v>20093</v>
      </c>
      <c r="E1878" t="s">
        <v>23850</v>
      </c>
      <c r="F1878" s="1">
        <v>45083</v>
      </c>
      <c r="G1878" t="s">
        <v>19031</v>
      </c>
      <c r="H1878">
        <v>0</v>
      </c>
      <c r="I1878">
        <v>0</v>
      </c>
      <c r="J1878">
        <v>47</v>
      </c>
      <c r="K1878">
        <v>0</v>
      </c>
      <c r="L1878" t="s">
        <v>20095</v>
      </c>
      <c r="M1878">
        <v>1</v>
      </c>
    </row>
    <row r="1879" spans="1:13" x14ac:dyDescent="0.3">
      <c r="A1879" t="s">
        <v>23851</v>
      </c>
      <c r="B1879" s="1">
        <v>44904</v>
      </c>
      <c r="C1879">
        <v>47549</v>
      </c>
      <c r="D1879" t="s">
        <v>20093</v>
      </c>
      <c r="E1879" t="s">
        <v>23852</v>
      </c>
      <c r="F1879" s="1"/>
      <c r="G1879" t="s">
        <v>3067</v>
      </c>
      <c r="H1879">
        <v>1</v>
      </c>
      <c r="I1879">
        <v>0</v>
      </c>
      <c r="K1879">
        <v>1</v>
      </c>
      <c r="L1879" t="s">
        <v>20095</v>
      </c>
      <c r="M1879">
        <v>1</v>
      </c>
    </row>
    <row r="1880" spans="1:13" x14ac:dyDescent="0.3">
      <c r="A1880" t="s">
        <v>23853</v>
      </c>
      <c r="B1880" s="1">
        <v>44074</v>
      </c>
      <c r="C1880">
        <v>20314</v>
      </c>
      <c r="D1880" t="s">
        <v>20093</v>
      </c>
      <c r="E1880" t="s">
        <v>23854</v>
      </c>
      <c r="F1880" s="1">
        <v>44084</v>
      </c>
      <c r="G1880" t="s">
        <v>18417</v>
      </c>
      <c r="H1880">
        <v>0</v>
      </c>
      <c r="I1880">
        <v>0</v>
      </c>
      <c r="J1880">
        <v>10</v>
      </c>
      <c r="K1880">
        <v>0</v>
      </c>
      <c r="L1880" t="s">
        <v>20095</v>
      </c>
      <c r="M1880">
        <v>1</v>
      </c>
    </row>
    <row r="1881" spans="1:13" x14ac:dyDescent="0.3">
      <c r="A1881" t="s">
        <v>23855</v>
      </c>
      <c r="B1881" s="1">
        <v>44164</v>
      </c>
      <c r="C1881">
        <v>58963</v>
      </c>
      <c r="D1881" t="s">
        <v>20093</v>
      </c>
      <c r="E1881" t="s">
        <v>23856</v>
      </c>
      <c r="F1881" s="1">
        <v>44227</v>
      </c>
      <c r="G1881" t="s">
        <v>17261</v>
      </c>
      <c r="H1881">
        <v>0</v>
      </c>
      <c r="I1881">
        <v>1</v>
      </c>
      <c r="J1881">
        <v>63</v>
      </c>
      <c r="K1881">
        <v>0</v>
      </c>
      <c r="L1881" t="s">
        <v>20095</v>
      </c>
      <c r="M1881">
        <v>1</v>
      </c>
    </row>
    <row r="1882" spans="1:13" x14ac:dyDescent="0.3">
      <c r="A1882" t="s">
        <v>23857</v>
      </c>
      <c r="B1882" s="1">
        <v>43916</v>
      </c>
      <c r="C1882">
        <v>95837</v>
      </c>
      <c r="D1882" t="s">
        <v>44</v>
      </c>
      <c r="E1882" t="s">
        <v>23858</v>
      </c>
      <c r="F1882" s="1">
        <v>43952</v>
      </c>
      <c r="G1882" t="s">
        <v>3806</v>
      </c>
      <c r="H1882">
        <v>0</v>
      </c>
      <c r="I1882">
        <v>1</v>
      </c>
      <c r="J1882">
        <v>36</v>
      </c>
      <c r="K1882">
        <v>0</v>
      </c>
      <c r="L1882" t="s">
        <v>20095</v>
      </c>
      <c r="M1882">
        <v>0</v>
      </c>
    </row>
    <row r="1883" spans="1:13" x14ac:dyDescent="0.3">
      <c r="A1883" t="s">
        <v>23859</v>
      </c>
      <c r="B1883" s="1">
        <v>45560</v>
      </c>
      <c r="C1883">
        <v>88634</v>
      </c>
      <c r="D1883" t="s">
        <v>20093</v>
      </c>
      <c r="E1883" t="s">
        <v>23860</v>
      </c>
      <c r="F1883" s="1">
        <v>45573</v>
      </c>
      <c r="G1883" t="s">
        <v>9468</v>
      </c>
      <c r="H1883">
        <v>0</v>
      </c>
      <c r="I1883">
        <v>1</v>
      </c>
      <c r="J1883">
        <v>13</v>
      </c>
      <c r="K1883">
        <v>0</v>
      </c>
      <c r="L1883" t="s">
        <v>20095</v>
      </c>
      <c r="M1883">
        <v>1</v>
      </c>
    </row>
    <row r="1884" spans="1:13" x14ac:dyDescent="0.3">
      <c r="A1884" t="s">
        <v>23861</v>
      </c>
      <c r="B1884" s="1">
        <v>44969</v>
      </c>
      <c r="C1884">
        <v>2116</v>
      </c>
      <c r="D1884" t="s">
        <v>20093</v>
      </c>
      <c r="E1884" t="s">
        <v>23862</v>
      </c>
      <c r="F1884" s="1">
        <v>45010</v>
      </c>
      <c r="G1884" t="s">
        <v>12582</v>
      </c>
      <c r="H1884">
        <v>0</v>
      </c>
      <c r="I1884">
        <v>0</v>
      </c>
      <c r="J1884">
        <v>41</v>
      </c>
      <c r="K1884">
        <v>0</v>
      </c>
      <c r="L1884" t="s">
        <v>20138</v>
      </c>
      <c r="M1884">
        <v>1</v>
      </c>
    </row>
    <row r="1885" spans="1:13" x14ac:dyDescent="0.3">
      <c r="A1885" t="s">
        <v>23863</v>
      </c>
      <c r="B1885" s="1">
        <v>44751</v>
      </c>
      <c r="C1885">
        <v>27783</v>
      </c>
      <c r="D1885" t="s">
        <v>20093</v>
      </c>
      <c r="E1885" t="s">
        <v>23864</v>
      </c>
      <c r="F1885" s="1"/>
      <c r="G1885" t="s">
        <v>9301</v>
      </c>
      <c r="H1885">
        <v>1</v>
      </c>
      <c r="I1885">
        <v>0</v>
      </c>
      <c r="K1885">
        <v>1</v>
      </c>
      <c r="L1885" t="s">
        <v>20095</v>
      </c>
      <c r="M1885">
        <v>1</v>
      </c>
    </row>
    <row r="1886" spans="1:13" x14ac:dyDescent="0.3">
      <c r="A1886" t="s">
        <v>23865</v>
      </c>
      <c r="B1886" s="1">
        <v>44689</v>
      </c>
      <c r="C1886">
        <v>82168</v>
      </c>
      <c r="D1886" t="s">
        <v>44</v>
      </c>
      <c r="E1886" t="s">
        <v>23866</v>
      </c>
      <c r="F1886" s="1"/>
      <c r="G1886" t="s">
        <v>16479</v>
      </c>
      <c r="H1886">
        <v>1</v>
      </c>
      <c r="I1886">
        <v>1</v>
      </c>
      <c r="K1886">
        <v>1</v>
      </c>
      <c r="L1886" t="s">
        <v>20095</v>
      </c>
      <c r="M1886">
        <v>0</v>
      </c>
    </row>
    <row r="1887" spans="1:13" x14ac:dyDescent="0.3">
      <c r="A1887" t="s">
        <v>23867</v>
      </c>
      <c r="B1887" s="1">
        <v>45152</v>
      </c>
      <c r="C1887">
        <v>20023</v>
      </c>
      <c r="D1887" t="s">
        <v>20106</v>
      </c>
      <c r="E1887" t="s">
        <v>23868</v>
      </c>
      <c r="F1887" s="1"/>
      <c r="G1887" t="s">
        <v>11050</v>
      </c>
      <c r="H1887">
        <v>1</v>
      </c>
      <c r="I1887">
        <v>0</v>
      </c>
      <c r="K1887">
        <v>1</v>
      </c>
      <c r="L1887" t="s">
        <v>20095</v>
      </c>
      <c r="M1887">
        <v>0</v>
      </c>
    </row>
    <row r="1888" spans="1:13" x14ac:dyDescent="0.3">
      <c r="A1888" t="s">
        <v>23869</v>
      </c>
      <c r="B1888" s="1">
        <v>43934</v>
      </c>
      <c r="C1888">
        <v>34901</v>
      </c>
      <c r="D1888" t="s">
        <v>44</v>
      </c>
      <c r="E1888" t="s">
        <v>23870</v>
      </c>
      <c r="F1888" s="1">
        <v>43988</v>
      </c>
      <c r="G1888" t="s">
        <v>13692</v>
      </c>
      <c r="H1888">
        <v>0</v>
      </c>
      <c r="I1888">
        <v>0</v>
      </c>
      <c r="J1888">
        <v>54</v>
      </c>
      <c r="K1888">
        <v>0</v>
      </c>
      <c r="L1888" t="s">
        <v>20095</v>
      </c>
      <c r="M1888">
        <v>0</v>
      </c>
    </row>
    <row r="1889" spans="1:13" x14ac:dyDescent="0.3">
      <c r="A1889" t="s">
        <v>23871</v>
      </c>
      <c r="B1889" s="1">
        <v>44702</v>
      </c>
      <c r="C1889">
        <v>20324</v>
      </c>
      <c r="D1889" t="s">
        <v>20093</v>
      </c>
      <c r="E1889" t="s">
        <v>23872</v>
      </c>
      <c r="F1889" s="1">
        <v>44742</v>
      </c>
      <c r="G1889" t="s">
        <v>6462</v>
      </c>
      <c r="H1889">
        <v>0</v>
      </c>
      <c r="I1889">
        <v>0</v>
      </c>
      <c r="J1889">
        <v>40</v>
      </c>
      <c r="K1889">
        <v>0</v>
      </c>
      <c r="L1889" t="s">
        <v>20095</v>
      </c>
      <c r="M1889">
        <v>1</v>
      </c>
    </row>
    <row r="1890" spans="1:13" x14ac:dyDescent="0.3">
      <c r="A1890" t="s">
        <v>23873</v>
      </c>
      <c r="B1890" s="1">
        <v>43933</v>
      </c>
      <c r="C1890">
        <v>8581</v>
      </c>
      <c r="D1890" t="s">
        <v>20106</v>
      </c>
      <c r="E1890" t="s">
        <v>23874</v>
      </c>
      <c r="F1890" s="1">
        <v>43960</v>
      </c>
      <c r="G1890" t="s">
        <v>15199</v>
      </c>
      <c r="H1890">
        <v>0</v>
      </c>
      <c r="I1890">
        <v>0</v>
      </c>
      <c r="J1890">
        <v>27</v>
      </c>
      <c r="K1890">
        <v>0</v>
      </c>
      <c r="L1890" t="s">
        <v>20100</v>
      </c>
      <c r="M1890">
        <v>0</v>
      </c>
    </row>
    <row r="1891" spans="1:13" x14ac:dyDescent="0.3">
      <c r="A1891" t="s">
        <v>23875</v>
      </c>
      <c r="B1891" s="1">
        <v>45471</v>
      </c>
      <c r="C1891">
        <v>4778</v>
      </c>
      <c r="D1891" t="s">
        <v>20093</v>
      </c>
      <c r="E1891" t="s">
        <v>23876</v>
      </c>
      <c r="F1891" s="1"/>
      <c r="G1891" t="s">
        <v>7516</v>
      </c>
      <c r="H1891">
        <v>1</v>
      </c>
      <c r="I1891">
        <v>0</v>
      </c>
      <c r="K1891">
        <v>1</v>
      </c>
      <c r="L1891" t="s">
        <v>20138</v>
      </c>
      <c r="M1891">
        <v>1</v>
      </c>
    </row>
    <row r="1892" spans="1:13" x14ac:dyDescent="0.3">
      <c r="A1892" t="s">
        <v>23877</v>
      </c>
      <c r="B1892" s="1">
        <v>44008</v>
      </c>
      <c r="C1892">
        <v>68147</v>
      </c>
      <c r="D1892" t="s">
        <v>20093</v>
      </c>
      <c r="E1892" t="s">
        <v>23878</v>
      </c>
      <c r="F1892" s="1">
        <v>44081</v>
      </c>
      <c r="G1892" t="s">
        <v>7831</v>
      </c>
      <c r="H1892">
        <v>0</v>
      </c>
      <c r="I1892">
        <v>1</v>
      </c>
      <c r="J1892">
        <v>73</v>
      </c>
      <c r="K1892">
        <v>0</v>
      </c>
      <c r="L1892" t="s">
        <v>20095</v>
      </c>
      <c r="M1892">
        <v>1</v>
      </c>
    </row>
    <row r="1893" spans="1:13" x14ac:dyDescent="0.3">
      <c r="A1893" t="s">
        <v>23879</v>
      </c>
      <c r="B1893" s="1">
        <v>44174</v>
      </c>
      <c r="C1893">
        <v>25929</v>
      </c>
      <c r="D1893" t="s">
        <v>20106</v>
      </c>
      <c r="E1893" t="s">
        <v>23880</v>
      </c>
      <c r="F1893" s="1">
        <v>44192</v>
      </c>
      <c r="G1893" t="s">
        <v>7853</v>
      </c>
      <c r="H1893">
        <v>0</v>
      </c>
      <c r="I1893">
        <v>0</v>
      </c>
      <c r="J1893">
        <v>18</v>
      </c>
      <c r="K1893">
        <v>0</v>
      </c>
      <c r="L1893" t="s">
        <v>20095</v>
      </c>
      <c r="M1893">
        <v>0</v>
      </c>
    </row>
    <row r="1894" spans="1:13" x14ac:dyDescent="0.3">
      <c r="A1894" t="s">
        <v>23881</v>
      </c>
      <c r="B1894" s="1">
        <v>43919</v>
      </c>
      <c r="C1894">
        <v>79803</v>
      </c>
      <c r="D1894" t="s">
        <v>20106</v>
      </c>
      <c r="E1894" t="s">
        <v>23882</v>
      </c>
      <c r="F1894" s="1">
        <v>43932</v>
      </c>
      <c r="G1894" t="s">
        <v>7989</v>
      </c>
      <c r="H1894">
        <v>0</v>
      </c>
      <c r="I1894">
        <v>1</v>
      </c>
      <c r="J1894">
        <v>13</v>
      </c>
      <c r="K1894">
        <v>0</v>
      </c>
      <c r="L1894" t="s">
        <v>20095</v>
      </c>
      <c r="M1894">
        <v>0</v>
      </c>
    </row>
    <row r="1895" spans="1:13" x14ac:dyDescent="0.3">
      <c r="A1895" t="s">
        <v>23883</v>
      </c>
      <c r="B1895" s="1">
        <v>45019</v>
      </c>
      <c r="C1895">
        <v>16773</v>
      </c>
      <c r="D1895" t="s">
        <v>20106</v>
      </c>
      <c r="E1895" t="s">
        <v>23884</v>
      </c>
      <c r="F1895" s="1">
        <v>45085</v>
      </c>
      <c r="G1895" t="s">
        <v>15276</v>
      </c>
      <c r="H1895">
        <v>0</v>
      </c>
      <c r="I1895">
        <v>0</v>
      </c>
      <c r="J1895">
        <v>66</v>
      </c>
      <c r="K1895">
        <v>0</v>
      </c>
      <c r="L1895" t="s">
        <v>20100</v>
      </c>
      <c r="M1895">
        <v>0</v>
      </c>
    </row>
    <row r="1896" spans="1:13" x14ac:dyDescent="0.3">
      <c r="A1896" t="s">
        <v>23885</v>
      </c>
      <c r="B1896" s="1">
        <v>44890</v>
      </c>
      <c r="C1896">
        <v>21532</v>
      </c>
      <c r="D1896" t="s">
        <v>20093</v>
      </c>
      <c r="E1896" t="s">
        <v>23886</v>
      </c>
      <c r="F1896" s="1">
        <v>44904</v>
      </c>
      <c r="G1896" t="s">
        <v>13783</v>
      </c>
      <c r="H1896">
        <v>0</v>
      </c>
      <c r="I1896">
        <v>0</v>
      </c>
      <c r="J1896">
        <v>14</v>
      </c>
      <c r="K1896">
        <v>0</v>
      </c>
      <c r="L1896" t="s">
        <v>20095</v>
      </c>
      <c r="M1896">
        <v>1</v>
      </c>
    </row>
    <row r="1897" spans="1:13" x14ac:dyDescent="0.3">
      <c r="A1897" t="s">
        <v>23887</v>
      </c>
      <c r="B1897" s="1">
        <v>44845</v>
      </c>
      <c r="C1897">
        <v>56170</v>
      </c>
      <c r="D1897" t="s">
        <v>20093</v>
      </c>
      <c r="E1897" t="s">
        <v>23888</v>
      </c>
      <c r="F1897" s="1"/>
      <c r="G1897" t="s">
        <v>8716</v>
      </c>
      <c r="H1897">
        <v>1</v>
      </c>
      <c r="I1897">
        <v>1</v>
      </c>
      <c r="K1897">
        <v>1</v>
      </c>
      <c r="L1897" t="s">
        <v>20095</v>
      </c>
      <c r="M1897">
        <v>1</v>
      </c>
    </row>
    <row r="1898" spans="1:13" x14ac:dyDescent="0.3">
      <c r="A1898" t="s">
        <v>23889</v>
      </c>
      <c r="B1898" s="1">
        <v>45378</v>
      </c>
      <c r="C1898">
        <v>12656</v>
      </c>
      <c r="D1898" t="s">
        <v>20106</v>
      </c>
      <c r="E1898" t="s">
        <v>23890</v>
      </c>
      <c r="F1898" s="1">
        <v>45442</v>
      </c>
      <c r="G1898" t="s">
        <v>18284</v>
      </c>
      <c r="H1898">
        <v>0</v>
      </c>
      <c r="I1898">
        <v>0</v>
      </c>
      <c r="J1898">
        <v>64</v>
      </c>
      <c r="K1898">
        <v>0</v>
      </c>
      <c r="L1898" t="s">
        <v>20100</v>
      </c>
      <c r="M1898">
        <v>0</v>
      </c>
    </row>
    <row r="1899" spans="1:13" x14ac:dyDescent="0.3">
      <c r="A1899" t="s">
        <v>23891</v>
      </c>
      <c r="B1899" s="1">
        <v>44808</v>
      </c>
      <c r="C1899">
        <v>19763</v>
      </c>
      <c r="D1899" t="s">
        <v>20106</v>
      </c>
      <c r="E1899" t="s">
        <v>23892</v>
      </c>
      <c r="F1899" s="1">
        <v>44837</v>
      </c>
      <c r="G1899" t="s">
        <v>19423</v>
      </c>
      <c r="H1899">
        <v>0</v>
      </c>
      <c r="I1899">
        <v>0</v>
      </c>
      <c r="J1899">
        <v>29</v>
      </c>
      <c r="K1899">
        <v>0</v>
      </c>
      <c r="L1899" t="s">
        <v>20100</v>
      </c>
      <c r="M1899">
        <v>0</v>
      </c>
    </row>
    <row r="1900" spans="1:13" x14ac:dyDescent="0.3">
      <c r="A1900" t="s">
        <v>23893</v>
      </c>
      <c r="B1900" s="1">
        <v>44183</v>
      </c>
      <c r="C1900">
        <v>97176</v>
      </c>
      <c r="D1900" t="s">
        <v>20093</v>
      </c>
      <c r="E1900" t="s">
        <v>23894</v>
      </c>
      <c r="F1900" s="1"/>
      <c r="G1900" t="s">
        <v>7597</v>
      </c>
      <c r="H1900">
        <v>1</v>
      </c>
      <c r="I1900">
        <v>1</v>
      </c>
      <c r="K1900">
        <v>1</v>
      </c>
      <c r="L1900" t="s">
        <v>20095</v>
      </c>
      <c r="M1900">
        <v>1</v>
      </c>
    </row>
    <row r="1901" spans="1:13" x14ac:dyDescent="0.3">
      <c r="A1901" t="s">
        <v>23895</v>
      </c>
      <c r="B1901" s="1">
        <v>43858</v>
      </c>
      <c r="C1901">
        <v>78017</v>
      </c>
      <c r="D1901" t="s">
        <v>44</v>
      </c>
      <c r="E1901" t="s">
        <v>23896</v>
      </c>
      <c r="F1901" s="1"/>
      <c r="G1901" t="s">
        <v>3996</v>
      </c>
      <c r="H1901">
        <v>1</v>
      </c>
      <c r="I1901">
        <v>1</v>
      </c>
      <c r="K1901">
        <v>1</v>
      </c>
      <c r="L1901" t="s">
        <v>20095</v>
      </c>
      <c r="M1901">
        <v>0</v>
      </c>
    </row>
    <row r="1902" spans="1:13" x14ac:dyDescent="0.3">
      <c r="A1902" t="s">
        <v>23897</v>
      </c>
      <c r="B1902" s="1">
        <v>44292</v>
      </c>
      <c r="C1902">
        <v>86526</v>
      </c>
      <c r="D1902" t="s">
        <v>44</v>
      </c>
      <c r="E1902" t="s">
        <v>23898</v>
      </c>
      <c r="F1902" s="1">
        <v>44318</v>
      </c>
      <c r="G1902" t="s">
        <v>14862</v>
      </c>
      <c r="H1902">
        <v>0</v>
      </c>
      <c r="I1902">
        <v>1</v>
      </c>
      <c r="J1902">
        <v>26</v>
      </c>
      <c r="K1902">
        <v>0</v>
      </c>
      <c r="L1902" t="s">
        <v>20095</v>
      </c>
      <c r="M1902">
        <v>0</v>
      </c>
    </row>
    <row r="1903" spans="1:13" x14ac:dyDescent="0.3">
      <c r="A1903" t="s">
        <v>23899</v>
      </c>
      <c r="B1903" s="1">
        <v>45449</v>
      </c>
      <c r="C1903">
        <v>2640</v>
      </c>
      <c r="D1903" t="s">
        <v>20093</v>
      </c>
      <c r="E1903" t="s">
        <v>23900</v>
      </c>
      <c r="F1903" s="1"/>
      <c r="G1903" t="s">
        <v>15023</v>
      </c>
      <c r="H1903">
        <v>1</v>
      </c>
      <c r="I1903">
        <v>0</v>
      </c>
      <c r="K1903">
        <v>1</v>
      </c>
      <c r="L1903" t="s">
        <v>20138</v>
      </c>
      <c r="M1903">
        <v>1</v>
      </c>
    </row>
    <row r="1904" spans="1:13" x14ac:dyDescent="0.3">
      <c r="A1904" t="s">
        <v>23901</v>
      </c>
      <c r="B1904" s="1">
        <v>45639</v>
      </c>
      <c r="C1904">
        <v>55934</v>
      </c>
      <c r="D1904" t="s">
        <v>20093</v>
      </c>
      <c r="E1904" t="s">
        <v>23902</v>
      </c>
      <c r="F1904" s="1">
        <v>45717</v>
      </c>
      <c r="G1904" t="s">
        <v>17142</v>
      </c>
      <c r="H1904">
        <v>0</v>
      </c>
      <c r="I1904">
        <v>1</v>
      </c>
      <c r="J1904">
        <v>78</v>
      </c>
      <c r="K1904">
        <v>0</v>
      </c>
      <c r="L1904" t="s">
        <v>20095</v>
      </c>
      <c r="M1904">
        <v>1</v>
      </c>
    </row>
    <row r="1905" spans="1:13" x14ac:dyDescent="0.3">
      <c r="A1905" t="s">
        <v>23903</v>
      </c>
      <c r="B1905" s="1">
        <v>45244</v>
      </c>
      <c r="C1905">
        <v>55073</v>
      </c>
      <c r="D1905" t="s">
        <v>44</v>
      </c>
      <c r="E1905" t="s">
        <v>23904</v>
      </c>
      <c r="F1905" s="1">
        <v>45268</v>
      </c>
      <c r="G1905" t="s">
        <v>9983</v>
      </c>
      <c r="H1905">
        <v>0</v>
      </c>
      <c r="I1905">
        <v>1</v>
      </c>
      <c r="J1905">
        <v>24</v>
      </c>
      <c r="K1905">
        <v>0</v>
      </c>
      <c r="L1905" t="s">
        <v>20095</v>
      </c>
      <c r="M1905">
        <v>0</v>
      </c>
    </row>
    <row r="1906" spans="1:13" x14ac:dyDescent="0.3">
      <c r="A1906" t="s">
        <v>23905</v>
      </c>
      <c r="B1906" s="1">
        <v>44917</v>
      </c>
      <c r="C1906">
        <v>21417</v>
      </c>
      <c r="D1906" t="s">
        <v>20106</v>
      </c>
      <c r="E1906" t="s">
        <v>23906</v>
      </c>
      <c r="F1906" s="1">
        <v>44966</v>
      </c>
      <c r="G1906" t="s">
        <v>2631</v>
      </c>
      <c r="H1906">
        <v>0</v>
      </c>
      <c r="I1906">
        <v>0</v>
      </c>
      <c r="J1906">
        <v>49</v>
      </c>
      <c r="K1906">
        <v>0</v>
      </c>
      <c r="L1906" t="s">
        <v>20095</v>
      </c>
      <c r="M1906">
        <v>0</v>
      </c>
    </row>
    <row r="1907" spans="1:13" x14ac:dyDescent="0.3">
      <c r="A1907" t="s">
        <v>23907</v>
      </c>
      <c r="B1907" s="1">
        <v>45422</v>
      </c>
      <c r="C1907">
        <v>56343</v>
      </c>
      <c r="D1907" t="s">
        <v>20106</v>
      </c>
      <c r="E1907" t="s">
        <v>23908</v>
      </c>
      <c r="F1907" s="1"/>
      <c r="G1907" t="s">
        <v>10902</v>
      </c>
      <c r="H1907">
        <v>1</v>
      </c>
      <c r="I1907">
        <v>1</v>
      </c>
      <c r="K1907">
        <v>1</v>
      </c>
      <c r="L1907" t="s">
        <v>20095</v>
      </c>
      <c r="M1907">
        <v>0</v>
      </c>
    </row>
    <row r="1908" spans="1:13" x14ac:dyDescent="0.3">
      <c r="A1908" t="s">
        <v>23909</v>
      </c>
      <c r="B1908" s="1">
        <v>44912</v>
      </c>
      <c r="C1908">
        <v>43674</v>
      </c>
      <c r="D1908" t="s">
        <v>20106</v>
      </c>
      <c r="E1908" t="s">
        <v>23910</v>
      </c>
      <c r="F1908" s="1"/>
      <c r="G1908" t="s">
        <v>6583</v>
      </c>
      <c r="H1908">
        <v>1</v>
      </c>
      <c r="I1908">
        <v>0</v>
      </c>
      <c r="K1908">
        <v>1</v>
      </c>
      <c r="L1908" t="s">
        <v>20095</v>
      </c>
      <c r="M1908">
        <v>0</v>
      </c>
    </row>
    <row r="1909" spans="1:13" x14ac:dyDescent="0.3">
      <c r="A1909" t="s">
        <v>23911</v>
      </c>
      <c r="B1909" s="1">
        <v>44581</v>
      </c>
      <c r="C1909">
        <v>62173</v>
      </c>
      <c r="D1909" t="s">
        <v>44</v>
      </c>
      <c r="E1909" t="s">
        <v>23912</v>
      </c>
      <c r="F1909" s="1">
        <v>44626</v>
      </c>
      <c r="G1909" t="s">
        <v>13345</v>
      </c>
      <c r="H1909">
        <v>0</v>
      </c>
      <c r="I1909">
        <v>1</v>
      </c>
      <c r="J1909">
        <v>45</v>
      </c>
      <c r="K1909">
        <v>0</v>
      </c>
      <c r="L1909" t="s">
        <v>20095</v>
      </c>
      <c r="M1909">
        <v>0</v>
      </c>
    </row>
    <row r="1910" spans="1:13" x14ac:dyDescent="0.3">
      <c r="A1910" t="s">
        <v>23913</v>
      </c>
      <c r="B1910" s="1">
        <v>44066</v>
      </c>
      <c r="C1910">
        <v>36768</v>
      </c>
      <c r="D1910" t="s">
        <v>44</v>
      </c>
      <c r="E1910" t="s">
        <v>23914</v>
      </c>
      <c r="F1910" s="1">
        <v>44088</v>
      </c>
      <c r="G1910" t="s">
        <v>15553</v>
      </c>
      <c r="H1910">
        <v>0</v>
      </c>
      <c r="I1910">
        <v>0</v>
      </c>
      <c r="J1910">
        <v>22</v>
      </c>
      <c r="K1910">
        <v>0</v>
      </c>
      <c r="L1910" t="s">
        <v>20095</v>
      </c>
      <c r="M1910">
        <v>0</v>
      </c>
    </row>
    <row r="1911" spans="1:13" x14ac:dyDescent="0.3">
      <c r="A1911" t="s">
        <v>23915</v>
      </c>
      <c r="B1911" s="1">
        <v>44362</v>
      </c>
      <c r="C1911">
        <v>53193</v>
      </c>
      <c r="D1911" t="s">
        <v>20093</v>
      </c>
      <c r="E1911" t="s">
        <v>23916</v>
      </c>
      <c r="F1911" s="1"/>
      <c r="G1911" t="s">
        <v>13570</v>
      </c>
      <c r="H1911">
        <v>1</v>
      </c>
      <c r="I1911">
        <v>1</v>
      </c>
      <c r="K1911">
        <v>1</v>
      </c>
      <c r="L1911" t="s">
        <v>20095</v>
      </c>
      <c r="M1911">
        <v>1</v>
      </c>
    </row>
    <row r="1912" spans="1:13" x14ac:dyDescent="0.3">
      <c r="A1912" t="s">
        <v>23917</v>
      </c>
      <c r="B1912" s="1">
        <v>45224</v>
      </c>
      <c r="C1912">
        <v>56803</v>
      </c>
      <c r="D1912" t="s">
        <v>20106</v>
      </c>
      <c r="E1912" t="s">
        <v>23918</v>
      </c>
      <c r="F1912" s="1">
        <v>45302</v>
      </c>
      <c r="G1912" t="s">
        <v>19984</v>
      </c>
      <c r="H1912">
        <v>0</v>
      </c>
      <c r="I1912">
        <v>1</v>
      </c>
      <c r="J1912">
        <v>78</v>
      </c>
      <c r="K1912">
        <v>0</v>
      </c>
      <c r="L1912" t="s">
        <v>20095</v>
      </c>
      <c r="M1912">
        <v>0</v>
      </c>
    </row>
    <row r="1913" spans="1:13" x14ac:dyDescent="0.3">
      <c r="A1913" t="s">
        <v>23919</v>
      </c>
      <c r="B1913" s="1">
        <v>44127</v>
      </c>
      <c r="C1913">
        <v>52581</v>
      </c>
      <c r="D1913" t="s">
        <v>20106</v>
      </c>
      <c r="E1913" t="s">
        <v>23920</v>
      </c>
      <c r="F1913" s="1">
        <v>44179</v>
      </c>
      <c r="G1913" t="s">
        <v>14843</v>
      </c>
      <c r="H1913">
        <v>0</v>
      </c>
      <c r="I1913">
        <v>1</v>
      </c>
      <c r="J1913">
        <v>52</v>
      </c>
      <c r="K1913">
        <v>0</v>
      </c>
      <c r="L1913" t="s">
        <v>20095</v>
      </c>
      <c r="M1913">
        <v>0</v>
      </c>
    </row>
    <row r="1914" spans="1:13" x14ac:dyDescent="0.3">
      <c r="A1914" t="s">
        <v>23921</v>
      </c>
      <c r="B1914" s="1">
        <v>44746</v>
      </c>
      <c r="C1914">
        <v>64293</v>
      </c>
      <c r="D1914" t="s">
        <v>20106</v>
      </c>
      <c r="E1914" t="s">
        <v>23922</v>
      </c>
      <c r="F1914" s="1"/>
      <c r="G1914" t="s">
        <v>12956</v>
      </c>
      <c r="H1914">
        <v>1</v>
      </c>
      <c r="I1914">
        <v>1</v>
      </c>
      <c r="K1914">
        <v>1</v>
      </c>
      <c r="L1914" t="s">
        <v>20095</v>
      </c>
      <c r="M1914">
        <v>0</v>
      </c>
    </row>
    <row r="1915" spans="1:13" x14ac:dyDescent="0.3">
      <c r="A1915" t="s">
        <v>23923</v>
      </c>
      <c r="B1915" s="1">
        <v>43903</v>
      </c>
      <c r="C1915">
        <v>43644</v>
      </c>
      <c r="D1915" t="s">
        <v>44</v>
      </c>
      <c r="E1915" t="s">
        <v>23924</v>
      </c>
      <c r="F1915" s="1"/>
      <c r="G1915" t="s">
        <v>2744</v>
      </c>
      <c r="H1915">
        <v>1</v>
      </c>
      <c r="I1915">
        <v>0</v>
      </c>
      <c r="K1915">
        <v>1</v>
      </c>
      <c r="L1915" t="s">
        <v>20095</v>
      </c>
      <c r="M1915">
        <v>0</v>
      </c>
    </row>
    <row r="1916" spans="1:13" x14ac:dyDescent="0.3">
      <c r="A1916" t="s">
        <v>23925</v>
      </c>
      <c r="B1916" s="1">
        <v>45643</v>
      </c>
      <c r="C1916">
        <v>47185</v>
      </c>
      <c r="D1916" t="s">
        <v>20093</v>
      </c>
      <c r="E1916" t="s">
        <v>23926</v>
      </c>
      <c r="F1916" s="1">
        <v>45684</v>
      </c>
      <c r="G1916" t="s">
        <v>18591</v>
      </c>
      <c r="H1916">
        <v>0</v>
      </c>
      <c r="I1916">
        <v>0</v>
      </c>
      <c r="J1916">
        <v>41</v>
      </c>
      <c r="K1916">
        <v>0</v>
      </c>
      <c r="L1916" t="s">
        <v>20095</v>
      </c>
      <c r="M1916">
        <v>1</v>
      </c>
    </row>
    <row r="1917" spans="1:13" x14ac:dyDescent="0.3">
      <c r="A1917" t="s">
        <v>23927</v>
      </c>
      <c r="B1917" s="1">
        <v>44841</v>
      </c>
      <c r="C1917">
        <v>94485</v>
      </c>
      <c r="D1917" t="s">
        <v>44</v>
      </c>
      <c r="E1917" t="s">
        <v>23928</v>
      </c>
      <c r="F1917" s="1">
        <v>44864</v>
      </c>
      <c r="G1917" t="s">
        <v>13404</v>
      </c>
      <c r="H1917">
        <v>0</v>
      </c>
      <c r="I1917">
        <v>1</v>
      </c>
      <c r="J1917">
        <v>23</v>
      </c>
      <c r="K1917">
        <v>0</v>
      </c>
      <c r="L1917" t="s">
        <v>20095</v>
      </c>
      <c r="M1917">
        <v>0</v>
      </c>
    </row>
    <row r="1918" spans="1:13" x14ac:dyDescent="0.3">
      <c r="A1918" t="s">
        <v>23929</v>
      </c>
      <c r="B1918" s="1">
        <v>44035</v>
      </c>
      <c r="C1918">
        <v>43262</v>
      </c>
      <c r="D1918" t="s">
        <v>20106</v>
      </c>
      <c r="E1918" t="s">
        <v>23930</v>
      </c>
      <c r="F1918" s="1">
        <v>44067</v>
      </c>
      <c r="G1918" t="s">
        <v>13548</v>
      </c>
      <c r="H1918">
        <v>0</v>
      </c>
      <c r="I1918">
        <v>0</v>
      </c>
      <c r="J1918">
        <v>32</v>
      </c>
      <c r="K1918">
        <v>0</v>
      </c>
      <c r="L1918" t="s">
        <v>20095</v>
      </c>
      <c r="M1918">
        <v>0</v>
      </c>
    </row>
    <row r="1919" spans="1:13" x14ac:dyDescent="0.3">
      <c r="A1919" t="s">
        <v>23931</v>
      </c>
      <c r="B1919" s="1">
        <v>45163</v>
      </c>
      <c r="C1919">
        <v>64372</v>
      </c>
      <c r="D1919" t="s">
        <v>20106</v>
      </c>
      <c r="E1919" t="s">
        <v>23932</v>
      </c>
      <c r="F1919" s="1">
        <v>45206</v>
      </c>
      <c r="G1919" t="s">
        <v>3575</v>
      </c>
      <c r="H1919">
        <v>0</v>
      </c>
      <c r="I1919">
        <v>1</v>
      </c>
      <c r="J1919">
        <v>43</v>
      </c>
      <c r="K1919">
        <v>0</v>
      </c>
      <c r="L1919" t="s">
        <v>20095</v>
      </c>
      <c r="M1919">
        <v>0</v>
      </c>
    </row>
    <row r="1920" spans="1:13" x14ac:dyDescent="0.3">
      <c r="A1920" t="s">
        <v>23933</v>
      </c>
      <c r="B1920" s="1">
        <v>45076</v>
      </c>
      <c r="C1920">
        <v>76987</v>
      </c>
      <c r="D1920" t="s">
        <v>44</v>
      </c>
      <c r="E1920" t="s">
        <v>23934</v>
      </c>
      <c r="F1920" s="1">
        <v>45092</v>
      </c>
      <c r="G1920" t="s">
        <v>8188</v>
      </c>
      <c r="H1920">
        <v>0</v>
      </c>
      <c r="I1920">
        <v>1</v>
      </c>
      <c r="J1920">
        <v>16</v>
      </c>
      <c r="K1920">
        <v>0</v>
      </c>
      <c r="L1920" t="s">
        <v>20095</v>
      </c>
      <c r="M1920">
        <v>0</v>
      </c>
    </row>
    <row r="1921" spans="1:13" x14ac:dyDescent="0.3">
      <c r="A1921" t="s">
        <v>23935</v>
      </c>
      <c r="B1921" s="1">
        <v>44030</v>
      </c>
      <c r="C1921">
        <v>50321</v>
      </c>
      <c r="D1921" t="s">
        <v>20106</v>
      </c>
      <c r="E1921" t="s">
        <v>23936</v>
      </c>
      <c r="F1921" s="1">
        <v>44082</v>
      </c>
      <c r="G1921" t="s">
        <v>12722</v>
      </c>
      <c r="H1921">
        <v>0</v>
      </c>
      <c r="I1921">
        <v>1</v>
      </c>
      <c r="J1921">
        <v>52</v>
      </c>
      <c r="K1921">
        <v>0</v>
      </c>
      <c r="L1921" t="s">
        <v>20095</v>
      </c>
      <c r="M1921">
        <v>0</v>
      </c>
    </row>
    <row r="1922" spans="1:13" x14ac:dyDescent="0.3">
      <c r="A1922" t="s">
        <v>23937</v>
      </c>
      <c r="B1922" s="1">
        <v>45064</v>
      </c>
      <c r="C1922">
        <v>21986</v>
      </c>
      <c r="D1922" t="s">
        <v>44</v>
      </c>
      <c r="E1922" t="s">
        <v>23938</v>
      </c>
      <c r="F1922" s="1">
        <v>45108</v>
      </c>
      <c r="G1922" t="s">
        <v>409</v>
      </c>
      <c r="H1922">
        <v>0</v>
      </c>
      <c r="I1922">
        <v>0</v>
      </c>
      <c r="J1922">
        <v>44</v>
      </c>
      <c r="K1922">
        <v>0</v>
      </c>
      <c r="L1922" t="s">
        <v>20095</v>
      </c>
      <c r="M1922">
        <v>0</v>
      </c>
    </row>
    <row r="1923" spans="1:13" x14ac:dyDescent="0.3">
      <c r="A1923" t="s">
        <v>23939</v>
      </c>
      <c r="B1923" s="1">
        <v>45112</v>
      </c>
      <c r="C1923">
        <v>71160</v>
      </c>
      <c r="D1923" t="s">
        <v>20106</v>
      </c>
      <c r="E1923" t="s">
        <v>23940</v>
      </c>
      <c r="F1923" s="1">
        <v>45128</v>
      </c>
      <c r="G1923" t="s">
        <v>577</v>
      </c>
      <c r="H1923">
        <v>0</v>
      </c>
      <c r="I1923">
        <v>1</v>
      </c>
      <c r="J1923">
        <v>16</v>
      </c>
      <c r="K1923">
        <v>0</v>
      </c>
      <c r="L1923" t="s">
        <v>20095</v>
      </c>
      <c r="M1923">
        <v>0</v>
      </c>
    </row>
    <row r="1924" spans="1:13" x14ac:dyDescent="0.3">
      <c r="A1924" t="s">
        <v>23941</v>
      </c>
      <c r="B1924" s="1">
        <v>44555</v>
      </c>
      <c r="C1924">
        <v>59211</v>
      </c>
      <c r="D1924" t="s">
        <v>44</v>
      </c>
      <c r="E1924" t="s">
        <v>23942</v>
      </c>
      <c r="F1924" s="1">
        <v>44643</v>
      </c>
      <c r="G1924" t="s">
        <v>9421</v>
      </c>
      <c r="H1924">
        <v>0</v>
      </c>
      <c r="I1924">
        <v>1</v>
      </c>
      <c r="J1924">
        <v>88</v>
      </c>
      <c r="K1924">
        <v>0</v>
      </c>
      <c r="L1924" t="s">
        <v>20095</v>
      </c>
      <c r="M1924">
        <v>0</v>
      </c>
    </row>
    <row r="1925" spans="1:13" x14ac:dyDescent="0.3">
      <c r="A1925" t="s">
        <v>23943</v>
      </c>
      <c r="B1925" s="1">
        <v>44639</v>
      </c>
      <c r="C1925">
        <v>62058</v>
      </c>
      <c r="D1925" t="s">
        <v>20093</v>
      </c>
      <c r="E1925" t="s">
        <v>23944</v>
      </c>
      <c r="F1925" s="1"/>
      <c r="G1925" t="s">
        <v>15868</v>
      </c>
      <c r="H1925">
        <v>1</v>
      </c>
      <c r="I1925">
        <v>1</v>
      </c>
      <c r="K1925">
        <v>1</v>
      </c>
      <c r="L1925" t="s">
        <v>20095</v>
      </c>
      <c r="M1925">
        <v>1</v>
      </c>
    </row>
    <row r="1926" spans="1:13" x14ac:dyDescent="0.3">
      <c r="A1926" t="s">
        <v>23945</v>
      </c>
      <c r="B1926" s="1">
        <v>44642</v>
      </c>
      <c r="C1926">
        <v>51652</v>
      </c>
      <c r="D1926" t="s">
        <v>20106</v>
      </c>
      <c r="E1926" t="s">
        <v>23946</v>
      </c>
      <c r="F1926" s="1"/>
      <c r="G1926" t="s">
        <v>6500</v>
      </c>
      <c r="H1926">
        <v>1</v>
      </c>
      <c r="I1926">
        <v>1</v>
      </c>
      <c r="K1926">
        <v>1</v>
      </c>
      <c r="L1926" t="s">
        <v>20095</v>
      </c>
      <c r="M1926">
        <v>0</v>
      </c>
    </row>
    <row r="1927" spans="1:13" x14ac:dyDescent="0.3">
      <c r="A1927" t="s">
        <v>23947</v>
      </c>
      <c r="B1927" s="1">
        <v>45049</v>
      </c>
      <c r="C1927">
        <v>76354</v>
      </c>
      <c r="D1927" t="s">
        <v>20093</v>
      </c>
      <c r="E1927" t="s">
        <v>23948</v>
      </c>
      <c r="F1927" s="1">
        <v>45064</v>
      </c>
      <c r="G1927" t="s">
        <v>145</v>
      </c>
      <c r="H1927">
        <v>0</v>
      </c>
      <c r="I1927">
        <v>1</v>
      </c>
      <c r="J1927">
        <v>15</v>
      </c>
      <c r="K1927">
        <v>0</v>
      </c>
      <c r="L1927" t="s">
        <v>20095</v>
      </c>
      <c r="M1927">
        <v>1</v>
      </c>
    </row>
    <row r="1928" spans="1:13" x14ac:dyDescent="0.3">
      <c r="A1928" t="s">
        <v>23949</v>
      </c>
      <c r="B1928" s="1">
        <v>44656</v>
      </c>
      <c r="C1928">
        <v>46784</v>
      </c>
      <c r="D1928" t="s">
        <v>20093</v>
      </c>
      <c r="E1928" t="s">
        <v>23950</v>
      </c>
      <c r="F1928" s="1">
        <v>44731</v>
      </c>
      <c r="G1928" t="s">
        <v>10991</v>
      </c>
      <c r="H1928">
        <v>0</v>
      </c>
      <c r="I1928">
        <v>0</v>
      </c>
      <c r="J1928">
        <v>75</v>
      </c>
      <c r="K1928">
        <v>0</v>
      </c>
      <c r="L1928" t="s">
        <v>20095</v>
      </c>
      <c r="M1928">
        <v>1</v>
      </c>
    </row>
    <row r="1929" spans="1:13" x14ac:dyDescent="0.3">
      <c r="A1929" t="s">
        <v>23951</v>
      </c>
      <c r="B1929" s="1">
        <v>44895</v>
      </c>
      <c r="C1929">
        <v>70765</v>
      </c>
      <c r="D1929" t="s">
        <v>44</v>
      </c>
      <c r="E1929" t="s">
        <v>23952</v>
      </c>
      <c r="F1929" s="1"/>
      <c r="G1929" t="s">
        <v>5818</v>
      </c>
      <c r="H1929">
        <v>1</v>
      </c>
      <c r="I1929">
        <v>1</v>
      </c>
      <c r="K1929">
        <v>1</v>
      </c>
      <c r="L1929" t="s">
        <v>20095</v>
      </c>
      <c r="M1929">
        <v>0</v>
      </c>
    </row>
    <row r="1930" spans="1:13" x14ac:dyDescent="0.3">
      <c r="A1930" t="s">
        <v>23953</v>
      </c>
      <c r="B1930" s="1">
        <v>44831</v>
      </c>
      <c r="C1930">
        <v>26173</v>
      </c>
      <c r="D1930" t="s">
        <v>44</v>
      </c>
      <c r="E1930" t="s">
        <v>23954</v>
      </c>
      <c r="F1930" s="1">
        <v>44906</v>
      </c>
      <c r="G1930" t="s">
        <v>9620</v>
      </c>
      <c r="H1930">
        <v>0</v>
      </c>
      <c r="I1930">
        <v>0</v>
      </c>
      <c r="J1930">
        <v>75</v>
      </c>
      <c r="K1930">
        <v>0</v>
      </c>
      <c r="L1930" t="s">
        <v>20095</v>
      </c>
      <c r="M1930">
        <v>0</v>
      </c>
    </row>
    <row r="1931" spans="1:13" x14ac:dyDescent="0.3">
      <c r="A1931" t="s">
        <v>23955</v>
      </c>
      <c r="B1931" s="1">
        <v>43990</v>
      </c>
      <c r="C1931">
        <v>75111</v>
      </c>
      <c r="D1931" t="s">
        <v>20093</v>
      </c>
      <c r="E1931" t="s">
        <v>23956</v>
      </c>
      <c r="F1931" s="1"/>
      <c r="G1931" t="s">
        <v>1584</v>
      </c>
      <c r="H1931">
        <v>1</v>
      </c>
      <c r="I1931">
        <v>1</v>
      </c>
      <c r="K1931">
        <v>1</v>
      </c>
      <c r="L1931" t="s">
        <v>20095</v>
      </c>
      <c r="M1931">
        <v>1</v>
      </c>
    </row>
    <row r="1932" spans="1:13" x14ac:dyDescent="0.3">
      <c r="A1932" t="s">
        <v>23957</v>
      </c>
      <c r="B1932" s="1">
        <v>44015</v>
      </c>
      <c r="C1932">
        <v>42202</v>
      </c>
      <c r="D1932" t="s">
        <v>44</v>
      </c>
      <c r="E1932" t="s">
        <v>23958</v>
      </c>
      <c r="F1932" s="1"/>
      <c r="G1932" t="s">
        <v>2058</v>
      </c>
      <c r="H1932">
        <v>1</v>
      </c>
      <c r="I1932">
        <v>0</v>
      </c>
      <c r="K1932">
        <v>1</v>
      </c>
      <c r="L1932" t="s">
        <v>20095</v>
      </c>
      <c r="M1932">
        <v>0</v>
      </c>
    </row>
    <row r="1933" spans="1:13" x14ac:dyDescent="0.3">
      <c r="A1933" t="s">
        <v>23959</v>
      </c>
      <c r="B1933" s="1">
        <v>45269</v>
      </c>
      <c r="C1933">
        <v>26644</v>
      </c>
      <c r="D1933" t="s">
        <v>44</v>
      </c>
      <c r="E1933" t="s">
        <v>23960</v>
      </c>
      <c r="F1933" s="1">
        <v>45341</v>
      </c>
      <c r="G1933" t="s">
        <v>13366</v>
      </c>
      <c r="H1933">
        <v>0</v>
      </c>
      <c r="I1933">
        <v>0</v>
      </c>
      <c r="J1933">
        <v>72</v>
      </c>
      <c r="K1933">
        <v>0</v>
      </c>
      <c r="L1933" t="s">
        <v>20095</v>
      </c>
      <c r="M1933">
        <v>0</v>
      </c>
    </row>
    <row r="1934" spans="1:13" x14ac:dyDescent="0.3">
      <c r="A1934" t="s">
        <v>23961</v>
      </c>
      <c r="B1934" s="1">
        <v>44764</v>
      </c>
      <c r="C1934">
        <v>81865</v>
      </c>
      <c r="D1934" t="s">
        <v>20106</v>
      </c>
      <c r="E1934" t="s">
        <v>23962</v>
      </c>
      <c r="F1934" s="1"/>
      <c r="G1934" t="s">
        <v>13240</v>
      </c>
      <c r="H1934">
        <v>1</v>
      </c>
      <c r="I1934">
        <v>1</v>
      </c>
      <c r="K1934">
        <v>1</v>
      </c>
      <c r="L1934" t="s">
        <v>20095</v>
      </c>
      <c r="M1934">
        <v>0</v>
      </c>
    </row>
    <row r="1935" spans="1:13" x14ac:dyDescent="0.3">
      <c r="A1935" t="s">
        <v>23963</v>
      </c>
      <c r="B1935" s="1">
        <v>44958</v>
      </c>
      <c r="C1935">
        <v>56818</v>
      </c>
      <c r="D1935" t="s">
        <v>20093</v>
      </c>
      <c r="E1935" t="s">
        <v>23964</v>
      </c>
      <c r="F1935" s="1"/>
      <c r="G1935" t="s">
        <v>10420</v>
      </c>
      <c r="H1935">
        <v>1</v>
      </c>
      <c r="I1935">
        <v>1</v>
      </c>
      <c r="K1935">
        <v>1</v>
      </c>
      <c r="L1935" t="s">
        <v>20095</v>
      </c>
      <c r="M1935">
        <v>1</v>
      </c>
    </row>
    <row r="1936" spans="1:13" x14ac:dyDescent="0.3">
      <c r="A1936" t="s">
        <v>23965</v>
      </c>
      <c r="B1936" s="1">
        <v>45610</v>
      </c>
      <c r="C1936">
        <v>58075</v>
      </c>
      <c r="D1936" t="s">
        <v>20093</v>
      </c>
      <c r="E1936" t="s">
        <v>23966</v>
      </c>
      <c r="F1936" s="1">
        <v>45620</v>
      </c>
      <c r="G1936" t="s">
        <v>18742</v>
      </c>
      <c r="H1936">
        <v>0</v>
      </c>
      <c r="I1936">
        <v>1</v>
      </c>
      <c r="J1936">
        <v>10</v>
      </c>
      <c r="K1936">
        <v>0</v>
      </c>
      <c r="L1936" t="s">
        <v>20095</v>
      </c>
      <c r="M1936">
        <v>1</v>
      </c>
    </row>
    <row r="1937" spans="1:13" x14ac:dyDescent="0.3">
      <c r="A1937" t="s">
        <v>23967</v>
      </c>
      <c r="B1937" s="1">
        <v>44264</v>
      </c>
      <c r="C1937">
        <v>25009</v>
      </c>
      <c r="D1937" t="s">
        <v>20093</v>
      </c>
      <c r="E1937" t="s">
        <v>23968</v>
      </c>
      <c r="F1937" s="1">
        <v>44288</v>
      </c>
      <c r="G1937" t="s">
        <v>11983</v>
      </c>
      <c r="H1937">
        <v>0</v>
      </c>
      <c r="I1937">
        <v>0</v>
      </c>
      <c r="J1937">
        <v>24</v>
      </c>
      <c r="K1937">
        <v>0</v>
      </c>
      <c r="L1937" t="s">
        <v>20095</v>
      </c>
      <c r="M1937">
        <v>1</v>
      </c>
    </row>
    <row r="1938" spans="1:13" x14ac:dyDescent="0.3">
      <c r="A1938" t="s">
        <v>23969</v>
      </c>
      <c r="B1938" s="1">
        <v>45306</v>
      </c>
      <c r="C1938">
        <v>50600</v>
      </c>
      <c r="D1938" t="s">
        <v>20093</v>
      </c>
      <c r="E1938" t="s">
        <v>23970</v>
      </c>
      <c r="F1938" s="1">
        <v>45343</v>
      </c>
      <c r="G1938" t="s">
        <v>4736</v>
      </c>
      <c r="H1938">
        <v>0</v>
      </c>
      <c r="I1938">
        <v>1</v>
      </c>
      <c r="J1938">
        <v>37</v>
      </c>
      <c r="K1938">
        <v>0</v>
      </c>
      <c r="L1938" t="s">
        <v>20095</v>
      </c>
      <c r="M1938">
        <v>1</v>
      </c>
    </row>
    <row r="1939" spans="1:13" x14ac:dyDescent="0.3">
      <c r="A1939" t="s">
        <v>23971</v>
      </c>
      <c r="B1939" s="1">
        <v>43953</v>
      </c>
      <c r="C1939">
        <v>18547</v>
      </c>
      <c r="D1939" t="s">
        <v>20093</v>
      </c>
      <c r="E1939" t="s">
        <v>23972</v>
      </c>
      <c r="F1939" s="1">
        <v>44039</v>
      </c>
      <c r="G1939" t="s">
        <v>4277</v>
      </c>
      <c r="H1939">
        <v>0</v>
      </c>
      <c r="I1939">
        <v>0</v>
      </c>
      <c r="J1939">
        <v>86</v>
      </c>
      <c r="K1939">
        <v>0</v>
      </c>
      <c r="L1939" t="s">
        <v>20100</v>
      </c>
      <c r="M1939">
        <v>1</v>
      </c>
    </row>
    <row r="1940" spans="1:13" x14ac:dyDescent="0.3">
      <c r="A1940" t="s">
        <v>23973</v>
      </c>
      <c r="B1940" s="1">
        <v>45476</v>
      </c>
      <c r="C1940">
        <v>82231</v>
      </c>
      <c r="D1940" t="s">
        <v>44</v>
      </c>
      <c r="E1940" t="s">
        <v>23974</v>
      </c>
      <c r="F1940" s="1"/>
      <c r="G1940" t="s">
        <v>12073</v>
      </c>
      <c r="H1940">
        <v>1</v>
      </c>
      <c r="I1940">
        <v>1</v>
      </c>
      <c r="K1940">
        <v>1</v>
      </c>
      <c r="L1940" t="s">
        <v>20095</v>
      </c>
      <c r="M1940">
        <v>0</v>
      </c>
    </row>
    <row r="1941" spans="1:13" x14ac:dyDescent="0.3">
      <c r="A1941" t="s">
        <v>23975</v>
      </c>
      <c r="B1941" s="1">
        <v>44888</v>
      </c>
      <c r="C1941">
        <v>46951</v>
      </c>
      <c r="D1941" t="s">
        <v>20106</v>
      </c>
      <c r="E1941" t="s">
        <v>23976</v>
      </c>
      <c r="F1941" s="1">
        <v>44924</v>
      </c>
      <c r="G1941" t="s">
        <v>14442</v>
      </c>
      <c r="H1941">
        <v>0</v>
      </c>
      <c r="I1941">
        <v>0</v>
      </c>
      <c r="J1941">
        <v>36</v>
      </c>
      <c r="K1941">
        <v>0</v>
      </c>
      <c r="L1941" t="s">
        <v>20095</v>
      </c>
      <c r="M1941">
        <v>0</v>
      </c>
    </row>
    <row r="1942" spans="1:13" x14ac:dyDescent="0.3">
      <c r="A1942" t="s">
        <v>23977</v>
      </c>
      <c r="B1942" s="1">
        <v>45150</v>
      </c>
      <c r="C1942">
        <v>43439</v>
      </c>
      <c r="D1942" t="s">
        <v>44</v>
      </c>
      <c r="E1942" t="s">
        <v>23978</v>
      </c>
      <c r="F1942" s="1"/>
      <c r="G1942" t="s">
        <v>4833</v>
      </c>
      <c r="H1942">
        <v>1</v>
      </c>
      <c r="I1942">
        <v>0</v>
      </c>
      <c r="K1942">
        <v>1</v>
      </c>
      <c r="L1942" t="s">
        <v>20095</v>
      </c>
      <c r="M1942">
        <v>0</v>
      </c>
    </row>
    <row r="1943" spans="1:13" x14ac:dyDescent="0.3">
      <c r="A1943" t="s">
        <v>23979</v>
      </c>
      <c r="B1943" s="1">
        <v>44237</v>
      </c>
      <c r="C1943">
        <v>96036</v>
      </c>
      <c r="D1943" t="s">
        <v>44</v>
      </c>
      <c r="E1943" t="s">
        <v>23980</v>
      </c>
      <c r="F1943" s="1">
        <v>44281</v>
      </c>
      <c r="G1943" t="s">
        <v>16171</v>
      </c>
      <c r="H1943">
        <v>0</v>
      </c>
      <c r="I1943">
        <v>1</v>
      </c>
      <c r="J1943">
        <v>44</v>
      </c>
      <c r="K1943">
        <v>0</v>
      </c>
      <c r="L1943" t="s">
        <v>20095</v>
      </c>
      <c r="M1943">
        <v>0</v>
      </c>
    </row>
    <row r="1944" spans="1:13" x14ac:dyDescent="0.3">
      <c r="A1944" t="s">
        <v>23981</v>
      </c>
      <c r="B1944" s="1">
        <v>44806</v>
      </c>
      <c r="C1944">
        <v>54224</v>
      </c>
      <c r="D1944" t="s">
        <v>20106</v>
      </c>
      <c r="E1944" t="s">
        <v>23982</v>
      </c>
      <c r="F1944" s="1">
        <v>44863</v>
      </c>
      <c r="G1944" t="s">
        <v>2330</v>
      </c>
      <c r="H1944">
        <v>0</v>
      </c>
      <c r="I1944">
        <v>1</v>
      </c>
      <c r="J1944">
        <v>57</v>
      </c>
      <c r="K1944">
        <v>0</v>
      </c>
      <c r="L1944" t="s">
        <v>20095</v>
      </c>
      <c r="M1944">
        <v>0</v>
      </c>
    </row>
    <row r="1945" spans="1:13" x14ac:dyDescent="0.3">
      <c r="A1945" t="s">
        <v>23983</v>
      </c>
      <c r="B1945" s="1">
        <v>44513</v>
      </c>
      <c r="C1945">
        <v>70480</v>
      </c>
      <c r="D1945" t="s">
        <v>20093</v>
      </c>
      <c r="E1945" t="s">
        <v>23984</v>
      </c>
      <c r="F1945" s="1">
        <v>44540</v>
      </c>
      <c r="G1945" t="s">
        <v>7895</v>
      </c>
      <c r="H1945">
        <v>0</v>
      </c>
      <c r="I1945">
        <v>1</v>
      </c>
      <c r="J1945">
        <v>27</v>
      </c>
      <c r="K1945">
        <v>0</v>
      </c>
      <c r="L1945" t="s">
        <v>20095</v>
      </c>
      <c r="M1945">
        <v>1</v>
      </c>
    </row>
    <row r="1946" spans="1:13" x14ac:dyDescent="0.3">
      <c r="A1946" t="s">
        <v>23985</v>
      </c>
      <c r="B1946" s="1">
        <v>45148</v>
      </c>
      <c r="C1946">
        <v>74386</v>
      </c>
      <c r="D1946" t="s">
        <v>44</v>
      </c>
      <c r="E1946" t="s">
        <v>23986</v>
      </c>
      <c r="F1946" s="1"/>
      <c r="G1946" t="s">
        <v>19774</v>
      </c>
      <c r="H1946">
        <v>1</v>
      </c>
      <c r="I1946">
        <v>1</v>
      </c>
      <c r="K1946">
        <v>1</v>
      </c>
      <c r="L1946" t="s">
        <v>20095</v>
      </c>
      <c r="M1946">
        <v>0</v>
      </c>
    </row>
    <row r="1947" spans="1:13" x14ac:dyDescent="0.3">
      <c r="A1947" t="s">
        <v>23987</v>
      </c>
      <c r="B1947" s="1">
        <v>44723</v>
      </c>
      <c r="C1947">
        <v>65698</v>
      </c>
      <c r="D1947" t="s">
        <v>20093</v>
      </c>
      <c r="E1947" t="s">
        <v>23988</v>
      </c>
      <c r="F1947" s="1">
        <v>44745</v>
      </c>
      <c r="G1947" t="s">
        <v>6164</v>
      </c>
      <c r="H1947">
        <v>0</v>
      </c>
      <c r="I1947">
        <v>1</v>
      </c>
      <c r="J1947">
        <v>22</v>
      </c>
      <c r="K1947">
        <v>0</v>
      </c>
      <c r="L1947" t="s">
        <v>20095</v>
      </c>
      <c r="M1947">
        <v>1</v>
      </c>
    </row>
    <row r="1948" spans="1:13" x14ac:dyDescent="0.3">
      <c r="A1948" t="s">
        <v>23989</v>
      </c>
      <c r="B1948" s="1">
        <v>44690</v>
      </c>
      <c r="C1948">
        <v>58275</v>
      </c>
      <c r="D1948" t="s">
        <v>44</v>
      </c>
      <c r="E1948" t="s">
        <v>23990</v>
      </c>
      <c r="F1948" s="1"/>
      <c r="G1948" t="s">
        <v>10181</v>
      </c>
      <c r="H1948">
        <v>1</v>
      </c>
      <c r="I1948">
        <v>1</v>
      </c>
      <c r="K1948">
        <v>1</v>
      </c>
      <c r="L1948" t="s">
        <v>20095</v>
      </c>
      <c r="M1948">
        <v>0</v>
      </c>
    </row>
    <row r="1949" spans="1:13" x14ac:dyDescent="0.3">
      <c r="A1949" t="s">
        <v>23991</v>
      </c>
      <c r="B1949" s="1">
        <v>45645</v>
      </c>
      <c r="C1949">
        <v>52727</v>
      </c>
      <c r="D1949" t="s">
        <v>20093</v>
      </c>
      <c r="E1949" t="s">
        <v>23992</v>
      </c>
      <c r="F1949" s="1"/>
      <c r="G1949" t="s">
        <v>16173</v>
      </c>
      <c r="H1949">
        <v>1</v>
      </c>
      <c r="I1949">
        <v>1</v>
      </c>
      <c r="K1949">
        <v>1</v>
      </c>
      <c r="L1949" t="s">
        <v>20095</v>
      </c>
      <c r="M1949">
        <v>1</v>
      </c>
    </row>
    <row r="1950" spans="1:13" x14ac:dyDescent="0.3">
      <c r="A1950" t="s">
        <v>23993</v>
      </c>
      <c r="B1950" s="1">
        <v>43946</v>
      </c>
      <c r="C1950">
        <v>51322</v>
      </c>
      <c r="D1950" t="s">
        <v>20093</v>
      </c>
      <c r="E1950" t="s">
        <v>23994</v>
      </c>
      <c r="F1950" s="1">
        <v>43961</v>
      </c>
      <c r="G1950" t="s">
        <v>16642</v>
      </c>
      <c r="H1950">
        <v>0</v>
      </c>
      <c r="I1950">
        <v>1</v>
      </c>
      <c r="J1950">
        <v>15</v>
      </c>
      <c r="K1950">
        <v>0</v>
      </c>
      <c r="L1950" t="s">
        <v>20095</v>
      </c>
      <c r="M1950">
        <v>1</v>
      </c>
    </row>
    <row r="1951" spans="1:13" x14ac:dyDescent="0.3">
      <c r="A1951" t="s">
        <v>23995</v>
      </c>
      <c r="B1951" s="1">
        <v>45061</v>
      </c>
      <c r="C1951">
        <v>69924</v>
      </c>
      <c r="D1951" t="s">
        <v>44</v>
      </c>
      <c r="E1951" t="s">
        <v>23996</v>
      </c>
      <c r="F1951" s="1">
        <v>45096</v>
      </c>
      <c r="G1951" t="s">
        <v>10998</v>
      </c>
      <c r="H1951">
        <v>0</v>
      </c>
      <c r="I1951">
        <v>1</v>
      </c>
      <c r="J1951">
        <v>35</v>
      </c>
      <c r="K1951">
        <v>0</v>
      </c>
      <c r="L1951" t="s">
        <v>20095</v>
      </c>
      <c r="M1951">
        <v>0</v>
      </c>
    </row>
    <row r="1952" spans="1:13" x14ac:dyDescent="0.3">
      <c r="A1952" t="s">
        <v>23997</v>
      </c>
      <c r="B1952" s="1">
        <v>45103</v>
      </c>
      <c r="C1952">
        <v>32825</v>
      </c>
      <c r="D1952" t="s">
        <v>20106</v>
      </c>
      <c r="E1952" t="s">
        <v>23998</v>
      </c>
      <c r="F1952" s="1"/>
      <c r="G1952" t="s">
        <v>3447</v>
      </c>
      <c r="H1952">
        <v>1</v>
      </c>
      <c r="I1952">
        <v>0</v>
      </c>
      <c r="K1952">
        <v>1</v>
      </c>
      <c r="L1952" t="s">
        <v>20095</v>
      </c>
      <c r="M1952">
        <v>0</v>
      </c>
    </row>
    <row r="1953" spans="1:13" x14ac:dyDescent="0.3">
      <c r="A1953" t="s">
        <v>23999</v>
      </c>
      <c r="B1953" s="1">
        <v>44753</v>
      </c>
      <c r="C1953">
        <v>62667</v>
      </c>
      <c r="D1953" t="s">
        <v>20093</v>
      </c>
      <c r="E1953" t="s">
        <v>24000</v>
      </c>
      <c r="F1953" s="1"/>
      <c r="G1953" t="s">
        <v>12806</v>
      </c>
      <c r="H1953">
        <v>1</v>
      </c>
      <c r="I1953">
        <v>1</v>
      </c>
      <c r="K1953">
        <v>1</v>
      </c>
      <c r="L1953" t="s">
        <v>20095</v>
      </c>
      <c r="M1953">
        <v>1</v>
      </c>
    </row>
    <row r="1954" spans="1:13" x14ac:dyDescent="0.3">
      <c r="A1954" t="s">
        <v>24001</v>
      </c>
      <c r="B1954" s="1">
        <v>44447</v>
      </c>
      <c r="C1954">
        <v>61635</v>
      </c>
      <c r="D1954" t="s">
        <v>20106</v>
      </c>
      <c r="E1954" t="s">
        <v>24002</v>
      </c>
      <c r="F1954" s="1">
        <v>44537</v>
      </c>
      <c r="G1954" t="s">
        <v>18201</v>
      </c>
      <c r="H1954">
        <v>0</v>
      </c>
      <c r="I1954">
        <v>1</v>
      </c>
      <c r="J1954">
        <v>90</v>
      </c>
      <c r="K1954">
        <v>0</v>
      </c>
      <c r="L1954" t="s">
        <v>20095</v>
      </c>
      <c r="M1954">
        <v>0</v>
      </c>
    </row>
    <row r="1955" spans="1:13" x14ac:dyDescent="0.3">
      <c r="A1955" t="s">
        <v>24003</v>
      </c>
      <c r="B1955" s="1">
        <v>44295</v>
      </c>
      <c r="C1955">
        <v>29188</v>
      </c>
      <c r="D1955" t="s">
        <v>20106</v>
      </c>
      <c r="E1955" t="s">
        <v>24004</v>
      </c>
      <c r="F1955" s="1">
        <v>44332</v>
      </c>
      <c r="G1955" t="s">
        <v>18022</v>
      </c>
      <c r="H1955">
        <v>0</v>
      </c>
      <c r="I1955">
        <v>0</v>
      </c>
      <c r="J1955">
        <v>37</v>
      </c>
      <c r="K1955">
        <v>0</v>
      </c>
      <c r="L1955" t="s">
        <v>20095</v>
      </c>
      <c r="M1955">
        <v>0</v>
      </c>
    </row>
    <row r="1956" spans="1:13" x14ac:dyDescent="0.3">
      <c r="A1956" t="s">
        <v>24005</v>
      </c>
      <c r="B1956" s="1">
        <v>45643</v>
      </c>
      <c r="C1956">
        <v>74637</v>
      </c>
      <c r="D1956" t="s">
        <v>20093</v>
      </c>
      <c r="E1956" t="s">
        <v>24006</v>
      </c>
      <c r="F1956" s="1">
        <v>45668</v>
      </c>
      <c r="G1956" t="s">
        <v>17164</v>
      </c>
      <c r="H1956">
        <v>0</v>
      </c>
      <c r="I1956">
        <v>1</v>
      </c>
      <c r="J1956">
        <v>25</v>
      </c>
      <c r="K1956">
        <v>0</v>
      </c>
      <c r="L1956" t="s">
        <v>20095</v>
      </c>
      <c r="M1956">
        <v>1</v>
      </c>
    </row>
    <row r="1957" spans="1:13" x14ac:dyDescent="0.3">
      <c r="A1957" t="s">
        <v>24007</v>
      </c>
      <c r="B1957" s="1">
        <v>45516</v>
      </c>
      <c r="C1957">
        <v>52534</v>
      </c>
      <c r="D1957" t="s">
        <v>20093</v>
      </c>
      <c r="E1957" t="s">
        <v>24008</v>
      </c>
      <c r="F1957" s="1">
        <v>45543</v>
      </c>
      <c r="G1957" t="s">
        <v>15478</v>
      </c>
      <c r="H1957">
        <v>0</v>
      </c>
      <c r="I1957">
        <v>1</v>
      </c>
      <c r="J1957">
        <v>27</v>
      </c>
      <c r="K1957">
        <v>0</v>
      </c>
      <c r="L1957" t="s">
        <v>20095</v>
      </c>
      <c r="M1957">
        <v>1</v>
      </c>
    </row>
    <row r="1958" spans="1:13" x14ac:dyDescent="0.3">
      <c r="A1958" t="s">
        <v>24009</v>
      </c>
      <c r="B1958" s="1">
        <v>44703</v>
      </c>
      <c r="C1958">
        <v>62183</v>
      </c>
      <c r="D1958" t="s">
        <v>44</v>
      </c>
      <c r="E1958" t="s">
        <v>24010</v>
      </c>
      <c r="F1958" s="1">
        <v>44740</v>
      </c>
      <c r="G1958" t="s">
        <v>5362</v>
      </c>
      <c r="H1958">
        <v>0</v>
      </c>
      <c r="I1958">
        <v>1</v>
      </c>
      <c r="J1958">
        <v>37</v>
      </c>
      <c r="K1958">
        <v>0</v>
      </c>
      <c r="L1958" t="s">
        <v>20095</v>
      </c>
      <c r="M1958">
        <v>0</v>
      </c>
    </row>
    <row r="1959" spans="1:13" x14ac:dyDescent="0.3">
      <c r="A1959" t="s">
        <v>24011</v>
      </c>
      <c r="B1959" s="1">
        <v>45066</v>
      </c>
      <c r="C1959">
        <v>57613</v>
      </c>
      <c r="D1959" t="s">
        <v>20093</v>
      </c>
      <c r="E1959" t="s">
        <v>24012</v>
      </c>
      <c r="F1959" s="1">
        <v>45078</v>
      </c>
      <c r="G1959" t="s">
        <v>18173</v>
      </c>
      <c r="H1959">
        <v>0</v>
      </c>
      <c r="I1959">
        <v>1</v>
      </c>
      <c r="J1959">
        <v>12</v>
      </c>
      <c r="K1959">
        <v>0</v>
      </c>
      <c r="L1959" t="s">
        <v>20095</v>
      </c>
      <c r="M1959">
        <v>1</v>
      </c>
    </row>
    <row r="1960" spans="1:13" x14ac:dyDescent="0.3">
      <c r="A1960" t="s">
        <v>24013</v>
      </c>
      <c r="B1960" s="1">
        <v>45084</v>
      </c>
      <c r="C1960">
        <v>80837</v>
      </c>
      <c r="D1960" t="s">
        <v>44</v>
      </c>
      <c r="E1960" t="s">
        <v>24014</v>
      </c>
      <c r="F1960" s="1">
        <v>45170</v>
      </c>
      <c r="G1960" t="s">
        <v>3996</v>
      </c>
      <c r="H1960">
        <v>0</v>
      </c>
      <c r="I1960">
        <v>1</v>
      </c>
      <c r="J1960">
        <v>86</v>
      </c>
      <c r="K1960">
        <v>0</v>
      </c>
      <c r="L1960" t="s">
        <v>20095</v>
      </c>
      <c r="M1960">
        <v>0</v>
      </c>
    </row>
    <row r="1961" spans="1:13" x14ac:dyDescent="0.3">
      <c r="A1961" t="s">
        <v>24015</v>
      </c>
      <c r="B1961" s="1">
        <v>44702</v>
      </c>
      <c r="C1961">
        <v>21809</v>
      </c>
      <c r="D1961" t="s">
        <v>20093</v>
      </c>
      <c r="E1961" t="s">
        <v>24016</v>
      </c>
      <c r="F1961" s="1">
        <v>44762</v>
      </c>
      <c r="G1961" t="s">
        <v>19059</v>
      </c>
      <c r="H1961">
        <v>0</v>
      </c>
      <c r="I1961">
        <v>0</v>
      </c>
      <c r="J1961">
        <v>60</v>
      </c>
      <c r="K1961">
        <v>0</v>
      </c>
      <c r="L1961" t="s">
        <v>20095</v>
      </c>
      <c r="M1961">
        <v>1</v>
      </c>
    </row>
    <row r="1962" spans="1:13" x14ac:dyDescent="0.3">
      <c r="A1962" t="s">
        <v>24017</v>
      </c>
      <c r="B1962" s="1">
        <v>43836</v>
      </c>
      <c r="C1962">
        <v>31006</v>
      </c>
      <c r="D1962" t="s">
        <v>44</v>
      </c>
      <c r="E1962" t="s">
        <v>24018</v>
      </c>
      <c r="F1962" s="1"/>
      <c r="G1962" t="s">
        <v>8509</v>
      </c>
      <c r="H1962">
        <v>1</v>
      </c>
      <c r="I1962">
        <v>0</v>
      </c>
      <c r="K1962">
        <v>1</v>
      </c>
      <c r="L1962" t="s">
        <v>20095</v>
      </c>
      <c r="M1962">
        <v>0</v>
      </c>
    </row>
    <row r="1963" spans="1:13" x14ac:dyDescent="0.3">
      <c r="A1963" t="s">
        <v>24019</v>
      </c>
      <c r="B1963" s="1">
        <v>44204</v>
      </c>
      <c r="C1963">
        <v>45827</v>
      </c>
      <c r="D1963" t="s">
        <v>44</v>
      </c>
      <c r="E1963" t="s">
        <v>24020</v>
      </c>
      <c r="F1963" s="1">
        <v>44220</v>
      </c>
      <c r="G1963" t="s">
        <v>18946</v>
      </c>
      <c r="H1963">
        <v>0</v>
      </c>
      <c r="I1963">
        <v>0</v>
      </c>
      <c r="J1963">
        <v>16</v>
      </c>
      <c r="K1963">
        <v>0</v>
      </c>
      <c r="L1963" t="s">
        <v>20095</v>
      </c>
      <c r="M1963">
        <v>0</v>
      </c>
    </row>
    <row r="1964" spans="1:13" x14ac:dyDescent="0.3">
      <c r="A1964" t="s">
        <v>24021</v>
      </c>
      <c r="B1964" s="1">
        <v>45077</v>
      </c>
      <c r="C1964">
        <v>32794</v>
      </c>
      <c r="D1964" t="s">
        <v>20106</v>
      </c>
      <c r="E1964" t="s">
        <v>24022</v>
      </c>
      <c r="F1964" s="1"/>
      <c r="G1964" t="s">
        <v>5642</v>
      </c>
      <c r="H1964">
        <v>1</v>
      </c>
      <c r="I1964">
        <v>0</v>
      </c>
      <c r="K1964">
        <v>1</v>
      </c>
      <c r="L1964" t="s">
        <v>20095</v>
      </c>
      <c r="M1964">
        <v>0</v>
      </c>
    </row>
    <row r="1965" spans="1:13" x14ac:dyDescent="0.3">
      <c r="A1965" t="s">
        <v>24023</v>
      </c>
      <c r="B1965" s="1">
        <v>43881</v>
      </c>
      <c r="C1965">
        <v>14671</v>
      </c>
      <c r="D1965" t="s">
        <v>44</v>
      </c>
      <c r="E1965" t="s">
        <v>24024</v>
      </c>
      <c r="F1965" s="1">
        <v>43939</v>
      </c>
      <c r="G1965" t="s">
        <v>4805</v>
      </c>
      <c r="H1965">
        <v>0</v>
      </c>
      <c r="I1965">
        <v>0</v>
      </c>
      <c r="J1965">
        <v>58</v>
      </c>
      <c r="K1965">
        <v>0</v>
      </c>
      <c r="L1965" t="s">
        <v>20100</v>
      </c>
      <c r="M1965">
        <v>0</v>
      </c>
    </row>
    <row r="1966" spans="1:13" x14ac:dyDescent="0.3">
      <c r="A1966" t="s">
        <v>24025</v>
      </c>
      <c r="B1966" s="1">
        <v>44119</v>
      </c>
      <c r="C1966">
        <v>11411</v>
      </c>
      <c r="D1966" t="s">
        <v>44</v>
      </c>
      <c r="E1966" t="s">
        <v>24026</v>
      </c>
      <c r="F1966" s="1"/>
      <c r="G1966" t="s">
        <v>17965</v>
      </c>
      <c r="H1966">
        <v>1</v>
      </c>
      <c r="I1966">
        <v>0</v>
      </c>
      <c r="K1966">
        <v>1</v>
      </c>
      <c r="L1966" t="s">
        <v>20100</v>
      </c>
      <c r="M1966">
        <v>0</v>
      </c>
    </row>
    <row r="1967" spans="1:13" x14ac:dyDescent="0.3">
      <c r="A1967" t="s">
        <v>24027</v>
      </c>
      <c r="B1967" s="1">
        <v>45450</v>
      </c>
      <c r="C1967">
        <v>63646</v>
      </c>
      <c r="D1967" t="s">
        <v>20106</v>
      </c>
      <c r="E1967" t="s">
        <v>24028</v>
      </c>
      <c r="F1967" s="1"/>
      <c r="G1967" t="s">
        <v>5372</v>
      </c>
      <c r="H1967">
        <v>1</v>
      </c>
      <c r="I1967">
        <v>1</v>
      </c>
      <c r="K1967">
        <v>1</v>
      </c>
      <c r="L1967" t="s">
        <v>20095</v>
      </c>
      <c r="M1967">
        <v>0</v>
      </c>
    </row>
    <row r="1968" spans="1:13" x14ac:dyDescent="0.3">
      <c r="A1968" t="s">
        <v>24029</v>
      </c>
      <c r="B1968" s="1">
        <v>44960</v>
      </c>
      <c r="C1968">
        <v>97118</v>
      </c>
      <c r="D1968" t="s">
        <v>20093</v>
      </c>
      <c r="E1968" t="s">
        <v>24030</v>
      </c>
      <c r="F1968" s="1"/>
      <c r="G1968" t="s">
        <v>6488</v>
      </c>
      <c r="H1968">
        <v>1</v>
      </c>
      <c r="I1968">
        <v>1</v>
      </c>
      <c r="K1968">
        <v>1</v>
      </c>
      <c r="L1968" t="s">
        <v>20095</v>
      </c>
      <c r="M1968">
        <v>1</v>
      </c>
    </row>
    <row r="1969" spans="1:13" x14ac:dyDescent="0.3">
      <c r="A1969" t="s">
        <v>24031</v>
      </c>
      <c r="B1969" s="1">
        <v>44537</v>
      </c>
      <c r="C1969">
        <v>83564</v>
      </c>
      <c r="D1969" t="s">
        <v>44</v>
      </c>
      <c r="E1969" t="s">
        <v>24032</v>
      </c>
      <c r="F1969" s="1">
        <v>44568</v>
      </c>
      <c r="G1969" t="s">
        <v>4056</v>
      </c>
      <c r="H1969">
        <v>0</v>
      </c>
      <c r="I1969">
        <v>1</v>
      </c>
      <c r="J1969">
        <v>31</v>
      </c>
      <c r="K1969">
        <v>0</v>
      </c>
      <c r="L1969" t="s">
        <v>20095</v>
      </c>
      <c r="M1969">
        <v>0</v>
      </c>
    </row>
    <row r="1970" spans="1:13" x14ac:dyDescent="0.3">
      <c r="A1970" t="s">
        <v>24033</v>
      </c>
      <c r="B1970" s="1">
        <v>44233</v>
      </c>
      <c r="C1970">
        <v>50174</v>
      </c>
      <c r="D1970" t="s">
        <v>20093</v>
      </c>
      <c r="E1970" t="s">
        <v>24034</v>
      </c>
      <c r="F1970" s="1">
        <v>44259</v>
      </c>
      <c r="G1970" t="s">
        <v>1977</v>
      </c>
      <c r="H1970">
        <v>0</v>
      </c>
      <c r="I1970">
        <v>1</v>
      </c>
      <c r="J1970">
        <v>26</v>
      </c>
      <c r="K1970">
        <v>0</v>
      </c>
      <c r="L1970" t="s">
        <v>20095</v>
      </c>
      <c r="M1970">
        <v>1</v>
      </c>
    </row>
    <row r="1971" spans="1:13" x14ac:dyDescent="0.3">
      <c r="A1971" t="s">
        <v>24035</v>
      </c>
      <c r="B1971" s="1">
        <v>45615</v>
      </c>
      <c r="C1971">
        <v>46550</v>
      </c>
      <c r="D1971" t="s">
        <v>20093</v>
      </c>
      <c r="E1971" t="s">
        <v>24036</v>
      </c>
      <c r="F1971" s="1">
        <v>45643</v>
      </c>
      <c r="G1971" t="s">
        <v>12985</v>
      </c>
      <c r="H1971">
        <v>0</v>
      </c>
      <c r="I1971">
        <v>0</v>
      </c>
      <c r="J1971">
        <v>28</v>
      </c>
      <c r="K1971">
        <v>0</v>
      </c>
      <c r="L1971" t="s">
        <v>20095</v>
      </c>
      <c r="M1971">
        <v>1</v>
      </c>
    </row>
    <row r="1972" spans="1:13" x14ac:dyDescent="0.3">
      <c r="A1972" t="s">
        <v>24037</v>
      </c>
      <c r="B1972" s="1">
        <v>45081</v>
      </c>
      <c r="C1972">
        <v>43084</v>
      </c>
      <c r="D1972" t="s">
        <v>20106</v>
      </c>
      <c r="E1972" t="s">
        <v>24038</v>
      </c>
      <c r="F1972" s="1">
        <v>45115</v>
      </c>
      <c r="G1972" t="s">
        <v>13079</v>
      </c>
      <c r="H1972">
        <v>0</v>
      </c>
      <c r="I1972">
        <v>0</v>
      </c>
      <c r="J1972">
        <v>34</v>
      </c>
      <c r="K1972">
        <v>0</v>
      </c>
      <c r="L1972" t="s">
        <v>20095</v>
      </c>
      <c r="M1972">
        <v>0</v>
      </c>
    </row>
    <row r="1973" spans="1:13" x14ac:dyDescent="0.3">
      <c r="A1973" t="s">
        <v>24039</v>
      </c>
      <c r="B1973" s="1">
        <v>45628</v>
      </c>
      <c r="C1973">
        <v>99119</v>
      </c>
      <c r="D1973" t="s">
        <v>20106</v>
      </c>
      <c r="E1973" t="s">
        <v>24040</v>
      </c>
      <c r="F1973" s="1">
        <v>45717</v>
      </c>
      <c r="G1973" t="s">
        <v>5073</v>
      </c>
      <c r="H1973">
        <v>0</v>
      </c>
      <c r="I1973">
        <v>1</v>
      </c>
      <c r="J1973">
        <v>89</v>
      </c>
      <c r="K1973">
        <v>0</v>
      </c>
      <c r="L1973" t="s">
        <v>20095</v>
      </c>
      <c r="M1973">
        <v>0</v>
      </c>
    </row>
    <row r="1974" spans="1:13" x14ac:dyDescent="0.3">
      <c r="A1974" t="s">
        <v>24041</v>
      </c>
      <c r="B1974" s="1">
        <v>43954</v>
      </c>
      <c r="C1974">
        <v>67243</v>
      </c>
      <c r="D1974" t="s">
        <v>20093</v>
      </c>
      <c r="E1974" t="s">
        <v>24042</v>
      </c>
      <c r="F1974" s="1">
        <v>44023</v>
      </c>
      <c r="G1974" t="s">
        <v>5372</v>
      </c>
      <c r="H1974">
        <v>0</v>
      </c>
      <c r="I1974">
        <v>1</v>
      </c>
      <c r="J1974">
        <v>69</v>
      </c>
      <c r="K1974">
        <v>0</v>
      </c>
      <c r="L1974" t="s">
        <v>20095</v>
      </c>
      <c r="M1974">
        <v>1</v>
      </c>
    </row>
    <row r="1975" spans="1:13" x14ac:dyDescent="0.3">
      <c r="A1975" t="s">
        <v>24043</v>
      </c>
      <c r="B1975" s="1">
        <v>44885</v>
      </c>
      <c r="C1975">
        <v>23415</v>
      </c>
      <c r="D1975" t="s">
        <v>44</v>
      </c>
      <c r="E1975" t="s">
        <v>24044</v>
      </c>
      <c r="F1975" s="1">
        <v>44939</v>
      </c>
      <c r="G1975" t="s">
        <v>2667</v>
      </c>
      <c r="H1975">
        <v>0</v>
      </c>
      <c r="I1975">
        <v>0</v>
      </c>
      <c r="J1975">
        <v>54</v>
      </c>
      <c r="K1975">
        <v>0</v>
      </c>
      <c r="L1975" t="s">
        <v>20095</v>
      </c>
      <c r="M1975">
        <v>0</v>
      </c>
    </row>
    <row r="1976" spans="1:13" x14ac:dyDescent="0.3">
      <c r="A1976" t="s">
        <v>24045</v>
      </c>
      <c r="B1976" s="1">
        <v>45086</v>
      </c>
      <c r="C1976">
        <v>85987</v>
      </c>
      <c r="D1976" t="s">
        <v>20093</v>
      </c>
      <c r="E1976" t="s">
        <v>24046</v>
      </c>
      <c r="F1976" s="1"/>
      <c r="G1976" t="s">
        <v>4672</v>
      </c>
      <c r="H1976">
        <v>1</v>
      </c>
      <c r="I1976">
        <v>1</v>
      </c>
      <c r="K1976">
        <v>1</v>
      </c>
      <c r="L1976" t="s">
        <v>20095</v>
      </c>
      <c r="M1976">
        <v>1</v>
      </c>
    </row>
    <row r="1977" spans="1:13" x14ac:dyDescent="0.3">
      <c r="A1977" t="s">
        <v>24047</v>
      </c>
      <c r="B1977" s="1">
        <v>44766</v>
      </c>
      <c r="C1977">
        <v>98101</v>
      </c>
      <c r="D1977" t="s">
        <v>20106</v>
      </c>
      <c r="E1977" t="s">
        <v>24048</v>
      </c>
      <c r="F1977" s="1">
        <v>44809</v>
      </c>
      <c r="G1977" t="s">
        <v>4564</v>
      </c>
      <c r="H1977">
        <v>0</v>
      </c>
      <c r="I1977">
        <v>1</v>
      </c>
      <c r="J1977">
        <v>43</v>
      </c>
      <c r="K1977">
        <v>0</v>
      </c>
      <c r="L1977" t="s">
        <v>20095</v>
      </c>
      <c r="M1977">
        <v>0</v>
      </c>
    </row>
    <row r="1978" spans="1:13" x14ac:dyDescent="0.3">
      <c r="A1978" t="s">
        <v>24049</v>
      </c>
      <c r="B1978" s="1">
        <v>44806</v>
      </c>
      <c r="C1978">
        <v>28990</v>
      </c>
      <c r="D1978" t="s">
        <v>20093</v>
      </c>
      <c r="E1978" t="s">
        <v>24050</v>
      </c>
      <c r="F1978" s="1">
        <v>44871</v>
      </c>
      <c r="G1978" t="s">
        <v>11747</v>
      </c>
      <c r="H1978">
        <v>0</v>
      </c>
      <c r="I1978">
        <v>0</v>
      </c>
      <c r="J1978">
        <v>65</v>
      </c>
      <c r="K1978">
        <v>0</v>
      </c>
      <c r="L1978" t="s">
        <v>20095</v>
      </c>
      <c r="M1978">
        <v>1</v>
      </c>
    </row>
    <row r="1979" spans="1:13" x14ac:dyDescent="0.3">
      <c r="A1979" t="s">
        <v>24051</v>
      </c>
      <c r="B1979" s="1">
        <v>45352</v>
      </c>
      <c r="C1979">
        <v>41823</v>
      </c>
      <c r="D1979" t="s">
        <v>20106</v>
      </c>
      <c r="E1979" t="s">
        <v>24052</v>
      </c>
      <c r="F1979" s="1">
        <v>45418</v>
      </c>
      <c r="G1979" t="s">
        <v>2383</v>
      </c>
      <c r="H1979">
        <v>0</v>
      </c>
      <c r="I1979">
        <v>0</v>
      </c>
      <c r="J1979">
        <v>66</v>
      </c>
      <c r="K1979">
        <v>0</v>
      </c>
      <c r="L1979" t="s">
        <v>20095</v>
      </c>
      <c r="M1979">
        <v>0</v>
      </c>
    </row>
    <row r="1980" spans="1:13" x14ac:dyDescent="0.3">
      <c r="A1980" t="s">
        <v>24053</v>
      </c>
      <c r="B1980" s="1">
        <v>44392</v>
      </c>
      <c r="C1980">
        <v>94824</v>
      </c>
      <c r="D1980" t="s">
        <v>20093</v>
      </c>
      <c r="E1980" t="s">
        <v>24054</v>
      </c>
      <c r="F1980" s="1">
        <v>44433</v>
      </c>
      <c r="G1980" t="s">
        <v>16975</v>
      </c>
      <c r="H1980">
        <v>0</v>
      </c>
      <c r="I1980">
        <v>1</v>
      </c>
      <c r="J1980">
        <v>41</v>
      </c>
      <c r="K1980">
        <v>0</v>
      </c>
      <c r="L1980" t="s">
        <v>20095</v>
      </c>
      <c r="M1980">
        <v>1</v>
      </c>
    </row>
    <row r="1981" spans="1:13" x14ac:dyDescent="0.3">
      <c r="A1981" t="s">
        <v>24055</v>
      </c>
      <c r="B1981" s="1">
        <v>44396</v>
      </c>
      <c r="C1981">
        <v>76047</v>
      </c>
      <c r="D1981" t="s">
        <v>20106</v>
      </c>
      <c r="E1981" t="s">
        <v>24056</v>
      </c>
      <c r="F1981" s="1">
        <v>44476</v>
      </c>
      <c r="G1981" t="s">
        <v>18623</v>
      </c>
      <c r="H1981">
        <v>0</v>
      </c>
      <c r="I1981">
        <v>1</v>
      </c>
      <c r="J1981">
        <v>80</v>
      </c>
      <c r="K1981">
        <v>0</v>
      </c>
      <c r="L1981" t="s">
        <v>20095</v>
      </c>
      <c r="M1981">
        <v>0</v>
      </c>
    </row>
    <row r="1982" spans="1:13" x14ac:dyDescent="0.3">
      <c r="A1982" t="s">
        <v>24057</v>
      </c>
      <c r="B1982" s="1">
        <v>44144</v>
      </c>
      <c r="C1982">
        <v>19961</v>
      </c>
      <c r="D1982" t="s">
        <v>20093</v>
      </c>
      <c r="E1982" t="s">
        <v>24058</v>
      </c>
      <c r="F1982" s="1">
        <v>44196</v>
      </c>
      <c r="G1982" t="s">
        <v>14383</v>
      </c>
      <c r="H1982">
        <v>0</v>
      </c>
      <c r="I1982">
        <v>0</v>
      </c>
      <c r="J1982">
        <v>52</v>
      </c>
      <c r="K1982">
        <v>0</v>
      </c>
      <c r="L1982" t="s">
        <v>20100</v>
      </c>
      <c r="M1982">
        <v>1</v>
      </c>
    </row>
    <row r="1983" spans="1:13" x14ac:dyDescent="0.3">
      <c r="A1983" t="s">
        <v>24059</v>
      </c>
      <c r="B1983" s="1">
        <v>44241</v>
      </c>
      <c r="C1983">
        <v>59496</v>
      </c>
      <c r="D1983" t="s">
        <v>20093</v>
      </c>
      <c r="E1983" t="s">
        <v>24060</v>
      </c>
      <c r="F1983" s="1"/>
      <c r="G1983" t="s">
        <v>14590</v>
      </c>
      <c r="H1983">
        <v>1</v>
      </c>
      <c r="I1983">
        <v>1</v>
      </c>
      <c r="K1983">
        <v>1</v>
      </c>
      <c r="L1983" t="s">
        <v>20095</v>
      </c>
      <c r="M1983">
        <v>1</v>
      </c>
    </row>
    <row r="1984" spans="1:13" x14ac:dyDescent="0.3">
      <c r="A1984" t="s">
        <v>24061</v>
      </c>
      <c r="B1984" s="1">
        <v>44713</v>
      </c>
      <c r="C1984">
        <v>99415</v>
      </c>
      <c r="D1984" t="s">
        <v>44</v>
      </c>
      <c r="E1984" t="s">
        <v>24062</v>
      </c>
      <c r="F1984" s="1">
        <v>44755</v>
      </c>
      <c r="G1984" t="s">
        <v>9813</v>
      </c>
      <c r="H1984">
        <v>0</v>
      </c>
      <c r="I1984">
        <v>1</v>
      </c>
      <c r="J1984">
        <v>42</v>
      </c>
      <c r="K1984">
        <v>0</v>
      </c>
      <c r="L1984" t="s">
        <v>20095</v>
      </c>
      <c r="M1984">
        <v>0</v>
      </c>
    </row>
    <row r="1985" spans="1:13" x14ac:dyDescent="0.3">
      <c r="A1985" t="s">
        <v>24063</v>
      </c>
      <c r="B1985" s="1">
        <v>45645</v>
      </c>
      <c r="C1985">
        <v>3271</v>
      </c>
      <c r="D1985" t="s">
        <v>20093</v>
      </c>
      <c r="E1985" t="s">
        <v>24064</v>
      </c>
      <c r="F1985" s="1"/>
      <c r="G1985" t="s">
        <v>2990</v>
      </c>
      <c r="H1985">
        <v>1</v>
      </c>
      <c r="I1985">
        <v>0</v>
      </c>
      <c r="K1985">
        <v>1</v>
      </c>
      <c r="L1985" t="s">
        <v>20138</v>
      </c>
      <c r="M1985">
        <v>1</v>
      </c>
    </row>
    <row r="1986" spans="1:13" x14ac:dyDescent="0.3">
      <c r="A1986" t="s">
        <v>24065</v>
      </c>
      <c r="B1986" s="1">
        <v>44269</v>
      </c>
      <c r="C1986">
        <v>47252</v>
      </c>
      <c r="D1986" t="s">
        <v>20106</v>
      </c>
      <c r="E1986" t="s">
        <v>24066</v>
      </c>
      <c r="F1986" s="1"/>
      <c r="G1986" t="s">
        <v>6902</v>
      </c>
      <c r="H1986">
        <v>1</v>
      </c>
      <c r="I1986">
        <v>0</v>
      </c>
      <c r="K1986">
        <v>1</v>
      </c>
      <c r="L1986" t="s">
        <v>20095</v>
      </c>
      <c r="M1986">
        <v>0</v>
      </c>
    </row>
    <row r="1987" spans="1:13" x14ac:dyDescent="0.3">
      <c r="A1987" t="s">
        <v>24067</v>
      </c>
      <c r="B1987" s="1">
        <v>43860</v>
      </c>
      <c r="C1987">
        <v>53475</v>
      </c>
      <c r="D1987" t="s">
        <v>44</v>
      </c>
      <c r="E1987" t="s">
        <v>24068</v>
      </c>
      <c r="F1987" s="1"/>
      <c r="G1987" t="s">
        <v>3896</v>
      </c>
      <c r="H1987">
        <v>1</v>
      </c>
      <c r="I1987">
        <v>1</v>
      </c>
      <c r="K1987">
        <v>1</v>
      </c>
      <c r="L1987" t="s">
        <v>20095</v>
      </c>
      <c r="M1987">
        <v>0</v>
      </c>
    </row>
    <row r="1988" spans="1:13" x14ac:dyDescent="0.3">
      <c r="A1988" t="s">
        <v>24069</v>
      </c>
      <c r="B1988" s="1">
        <v>44748</v>
      </c>
      <c r="C1988">
        <v>84975</v>
      </c>
      <c r="D1988" t="s">
        <v>20106</v>
      </c>
      <c r="E1988" t="s">
        <v>24070</v>
      </c>
      <c r="F1988" s="1"/>
      <c r="G1988" t="s">
        <v>13514</v>
      </c>
      <c r="H1988">
        <v>1</v>
      </c>
      <c r="I1988">
        <v>1</v>
      </c>
      <c r="K1988">
        <v>1</v>
      </c>
      <c r="L1988" t="s">
        <v>20095</v>
      </c>
      <c r="M1988">
        <v>0</v>
      </c>
    </row>
    <row r="1989" spans="1:13" x14ac:dyDescent="0.3">
      <c r="A1989" t="s">
        <v>24071</v>
      </c>
      <c r="B1989" s="1">
        <v>45306</v>
      </c>
      <c r="C1989">
        <v>26019</v>
      </c>
      <c r="D1989" t="s">
        <v>20106</v>
      </c>
      <c r="E1989" t="s">
        <v>24072</v>
      </c>
      <c r="F1989" s="1">
        <v>45335</v>
      </c>
      <c r="G1989" t="s">
        <v>18319</v>
      </c>
      <c r="H1989">
        <v>0</v>
      </c>
      <c r="I1989">
        <v>0</v>
      </c>
      <c r="J1989">
        <v>29</v>
      </c>
      <c r="K1989">
        <v>0</v>
      </c>
      <c r="L1989" t="s">
        <v>20095</v>
      </c>
      <c r="M1989">
        <v>0</v>
      </c>
    </row>
    <row r="1990" spans="1:13" x14ac:dyDescent="0.3">
      <c r="A1990" t="s">
        <v>24073</v>
      </c>
      <c r="B1990" s="1">
        <v>45098</v>
      </c>
      <c r="C1990">
        <v>69190</v>
      </c>
      <c r="D1990" t="s">
        <v>20093</v>
      </c>
      <c r="E1990" t="s">
        <v>24074</v>
      </c>
      <c r="F1990" s="1">
        <v>45152</v>
      </c>
      <c r="G1990" t="s">
        <v>6889</v>
      </c>
      <c r="H1990">
        <v>0</v>
      </c>
      <c r="I1990">
        <v>1</v>
      </c>
      <c r="J1990">
        <v>54</v>
      </c>
      <c r="K1990">
        <v>0</v>
      </c>
      <c r="L1990" t="s">
        <v>20095</v>
      </c>
      <c r="M1990">
        <v>1</v>
      </c>
    </row>
    <row r="1991" spans="1:13" x14ac:dyDescent="0.3">
      <c r="A1991" t="s">
        <v>24075</v>
      </c>
      <c r="B1991" s="1">
        <v>44303</v>
      </c>
      <c r="C1991">
        <v>68829</v>
      </c>
      <c r="D1991" t="s">
        <v>44</v>
      </c>
      <c r="E1991" t="s">
        <v>24076</v>
      </c>
      <c r="F1991" s="1">
        <v>44387</v>
      </c>
      <c r="G1991" t="s">
        <v>6822</v>
      </c>
      <c r="H1991">
        <v>0</v>
      </c>
      <c r="I1991">
        <v>1</v>
      </c>
      <c r="J1991">
        <v>84</v>
      </c>
      <c r="K1991">
        <v>0</v>
      </c>
      <c r="L1991" t="s">
        <v>20095</v>
      </c>
      <c r="M1991">
        <v>0</v>
      </c>
    </row>
    <row r="1992" spans="1:13" x14ac:dyDescent="0.3">
      <c r="A1992" t="s">
        <v>24077</v>
      </c>
      <c r="B1992" s="1">
        <v>44470</v>
      </c>
      <c r="C1992">
        <v>19964</v>
      </c>
      <c r="D1992" t="s">
        <v>20106</v>
      </c>
      <c r="E1992" t="s">
        <v>24078</v>
      </c>
      <c r="F1992" s="1"/>
      <c r="G1992" t="s">
        <v>12846</v>
      </c>
      <c r="H1992">
        <v>1</v>
      </c>
      <c r="I1992">
        <v>0</v>
      </c>
      <c r="K1992">
        <v>1</v>
      </c>
      <c r="L1992" t="s">
        <v>20100</v>
      </c>
      <c r="M1992">
        <v>0</v>
      </c>
    </row>
    <row r="1993" spans="1:13" x14ac:dyDescent="0.3">
      <c r="A1993" t="s">
        <v>24079</v>
      </c>
      <c r="B1993" s="1">
        <v>44702</v>
      </c>
      <c r="C1993">
        <v>81942</v>
      </c>
      <c r="D1993" t="s">
        <v>44</v>
      </c>
      <c r="E1993" t="s">
        <v>24080</v>
      </c>
      <c r="F1993" s="1">
        <v>44753</v>
      </c>
      <c r="G1993" t="s">
        <v>19221</v>
      </c>
      <c r="H1993">
        <v>0</v>
      </c>
      <c r="I1993">
        <v>1</v>
      </c>
      <c r="J1993">
        <v>51</v>
      </c>
      <c r="K1993">
        <v>0</v>
      </c>
      <c r="L1993" t="s">
        <v>20095</v>
      </c>
      <c r="M1993">
        <v>0</v>
      </c>
    </row>
    <row r="1994" spans="1:13" x14ac:dyDescent="0.3">
      <c r="A1994" t="s">
        <v>24081</v>
      </c>
      <c r="B1994" s="1">
        <v>45376</v>
      </c>
      <c r="C1994">
        <v>45655</v>
      </c>
      <c r="D1994" t="s">
        <v>44</v>
      </c>
      <c r="E1994" t="s">
        <v>24082</v>
      </c>
      <c r="F1994" s="1">
        <v>45435</v>
      </c>
      <c r="G1994" t="s">
        <v>16082</v>
      </c>
      <c r="H1994">
        <v>0</v>
      </c>
      <c r="I1994">
        <v>0</v>
      </c>
      <c r="J1994">
        <v>59</v>
      </c>
      <c r="K1994">
        <v>0</v>
      </c>
      <c r="L1994" t="s">
        <v>20095</v>
      </c>
      <c r="M1994">
        <v>0</v>
      </c>
    </row>
    <row r="1995" spans="1:13" x14ac:dyDescent="0.3">
      <c r="A1995" t="s">
        <v>24083</v>
      </c>
      <c r="B1995" s="1">
        <v>44076</v>
      </c>
      <c r="C1995">
        <v>48445</v>
      </c>
      <c r="D1995" t="s">
        <v>20093</v>
      </c>
      <c r="E1995" t="s">
        <v>24084</v>
      </c>
      <c r="F1995" s="1"/>
      <c r="G1995" t="s">
        <v>10114</v>
      </c>
      <c r="H1995">
        <v>1</v>
      </c>
      <c r="I1995">
        <v>0</v>
      </c>
      <c r="K1995">
        <v>1</v>
      </c>
      <c r="L1995" t="s">
        <v>20095</v>
      </c>
      <c r="M1995">
        <v>1</v>
      </c>
    </row>
    <row r="1996" spans="1:13" x14ac:dyDescent="0.3">
      <c r="A1996" t="s">
        <v>24085</v>
      </c>
      <c r="B1996" s="1">
        <v>44073</v>
      </c>
      <c r="C1996">
        <v>86526</v>
      </c>
      <c r="D1996" t="s">
        <v>20106</v>
      </c>
      <c r="E1996" t="s">
        <v>24086</v>
      </c>
      <c r="F1996" s="1">
        <v>44136</v>
      </c>
      <c r="G1996" t="s">
        <v>18961</v>
      </c>
      <c r="H1996">
        <v>0</v>
      </c>
      <c r="I1996">
        <v>1</v>
      </c>
      <c r="J1996">
        <v>63</v>
      </c>
      <c r="K1996">
        <v>0</v>
      </c>
      <c r="L1996" t="s">
        <v>20095</v>
      </c>
      <c r="M1996">
        <v>0</v>
      </c>
    </row>
    <row r="1997" spans="1:13" x14ac:dyDescent="0.3">
      <c r="A1997" t="s">
        <v>24087</v>
      </c>
      <c r="B1997" s="1">
        <v>44140</v>
      </c>
      <c r="C1997">
        <v>64268</v>
      </c>
      <c r="D1997" t="s">
        <v>20093</v>
      </c>
      <c r="E1997" t="s">
        <v>24088</v>
      </c>
      <c r="F1997" s="1"/>
      <c r="G1997" t="s">
        <v>4367</v>
      </c>
      <c r="H1997">
        <v>1</v>
      </c>
      <c r="I1997">
        <v>1</v>
      </c>
      <c r="K1997">
        <v>1</v>
      </c>
      <c r="L1997" t="s">
        <v>20095</v>
      </c>
      <c r="M1997">
        <v>1</v>
      </c>
    </row>
    <row r="1998" spans="1:13" x14ac:dyDescent="0.3">
      <c r="A1998" t="s">
        <v>24089</v>
      </c>
      <c r="B1998" s="1">
        <v>44321</v>
      </c>
      <c r="C1998">
        <v>60589</v>
      </c>
      <c r="D1998" t="s">
        <v>44</v>
      </c>
      <c r="E1998" t="s">
        <v>24090</v>
      </c>
      <c r="F1998" s="1">
        <v>44341</v>
      </c>
      <c r="G1998" t="s">
        <v>18747</v>
      </c>
      <c r="H1998">
        <v>0</v>
      </c>
      <c r="I1998">
        <v>1</v>
      </c>
      <c r="J1998">
        <v>20</v>
      </c>
      <c r="K1998">
        <v>0</v>
      </c>
      <c r="L1998" t="s">
        <v>20095</v>
      </c>
      <c r="M1998">
        <v>0</v>
      </c>
    </row>
    <row r="1999" spans="1:13" x14ac:dyDescent="0.3">
      <c r="A1999" t="s">
        <v>24091</v>
      </c>
      <c r="B1999" s="1">
        <v>44469</v>
      </c>
      <c r="C1999">
        <v>74840</v>
      </c>
      <c r="D1999" t="s">
        <v>20106</v>
      </c>
      <c r="E1999" t="s">
        <v>24092</v>
      </c>
      <c r="F1999" s="1">
        <v>44480</v>
      </c>
      <c r="G1999" t="s">
        <v>7251</v>
      </c>
      <c r="H1999">
        <v>0</v>
      </c>
      <c r="I1999">
        <v>1</v>
      </c>
      <c r="J1999">
        <v>11</v>
      </c>
      <c r="K1999">
        <v>0</v>
      </c>
      <c r="L1999" t="s">
        <v>20095</v>
      </c>
      <c r="M1999">
        <v>0</v>
      </c>
    </row>
    <row r="2000" spans="1:13" x14ac:dyDescent="0.3">
      <c r="A2000" t="s">
        <v>24093</v>
      </c>
      <c r="B2000" s="1">
        <v>45542</v>
      </c>
      <c r="C2000">
        <v>55920</v>
      </c>
      <c r="D2000" t="s">
        <v>20106</v>
      </c>
      <c r="E2000" t="s">
        <v>24094</v>
      </c>
      <c r="F2000" s="1"/>
      <c r="G2000" t="s">
        <v>18822</v>
      </c>
      <c r="H2000">
        <v>1</v>
      </c>
      <c r="I2000">
        <v>1</v>
      </c>
      <c r="K2000">
        <v>1</v>
      </c>
      <c r="L2000" t="s">
        <v>20095</v>
      </c>
      <c r="M2000">
        <v>0</v>
      </c>
    </row>
    <row r="2001" spans="1:13" x14ac:dyDescent="0.3">
      <c r="A2001" t="s">
        <v>24095</v>
      </c>
      <c r="B2001" s="1">
        <v>44740</v>
      </c>
      <c r="C2001">
        <v>18865</v>
      </c>
      <c r="D2001" t="s">
        <v>20093</v>
      </c>
      <c r="E2001" t="s">
        <v>24096</v>
      </c>
      <c r="F2001" s="1">
        <v>44822</v>
      </c>
      <c r="G2001" t="s">
        <v>17822</v>
      </c>
      <c r="H2001">
        <v>0</v>
      </c>
      <c r="I2001">
        <v>0</v>
      </c>
      <c r="J2001">
        <v>82</v>
      </c>
      <c r="K2001">
        <v>0</v>
      </c>
      <c r="L2001" t="s">
        <v>20100</v>
      </c>
      <c r="M2001">
        <v>1</v>
      </c>
    </row>
    <row r="2002" spans="1:13" x14ac:dyDescent="0.3">
      <c r="A2002" t="s">
        <v>24097</v>
      </c>
      <c r="B2002" s="1">
        <v>44387</v>
      </c>
      <c r="C2002">
        <v>2284</v>
      </c>
      <c r="D2002" t="s">
        <v>20093</v>
      </c>
      <c r="E2002" t="s">
        <v>24098</v>
      </c>
      <c r="F2002" s="1"/>
      <c r="G2002" t="s">
        <v>5714</v>
      </c>
      <c r="H2002">
        <v>1</v>
      </c>
      <c r="I2002">
        <v>0</v>
      </c>
      <c r="K2002">
        <v>1</v>
      </c>
      <c r="L2002" t="s">
        <v>20138</v>
      </c>
      <c r="M2002">
        <v>1</v>
      </c>
    </row>
    <row r="2003" spans="1:13" x14ac:dyDescent="0.3">
      <c r="A2003" t="s">
        <v>24099</v>
      </c>
      <c r="B2003" s="1">
        <v>45559</v>
      </c>
      <c r="C2003">
        <v>57391</v>
      </c>
      <c r="D2003" t="s">
        <v>20093</v>
      </c>
      <c r="E2003" t="s">
        <v>24100</v>
      </c>
      <c r="F2003" s="1"/>
      <c r="G2003" t="s">
        <v>9620</v>
      </c>
      <c r="H2003">
        <v>1</v>
      </c>
      <c r="I2003">
        <v>1</v>
      </c>
      <c r="K2003">
        <v>1</v>
      </c>
      <c r="L2003" t="s">
        <v>20095</v>
      </c>
      <c r="M2003">
        <v>1</v>
      </c>
    </row>
    <row r="2004" spans="1:13" x14ac:dyDescent="0.3">
      <c r="A2004" t="s">
        <v>24101</v>
      </c>
      <c r="B2004" s="1">
        <v>43887</v>
      </c>
      <c r="C2004">
        <v>69646</v>
      </c>
      <c r="D2004" t="s">
        <v>20106</v>
      </c>
      <c r="E2004" t="s">
        <v>24102</v>
      </c>
      <c r="F2004" s="1">
        <v>43965</v>
      </c>
      <c r="G2004" t="s">
        <v>3297</v>
      </c>
      <c r="H2004">
        <v>0</v>
      </c>
      <c r="I2004">
        <v>1</v>
      </c>
      <c r="J2004">
        <v>78</v>
      </c>
      <c r="K2004">
        <v>0</v>
      </c>
      <c r="L2004" t="s">
        <v>20095</v>
      </c>
      <c r="M2004">
        <v>0</v>
      </c>
    </row>
    <row r="2005" spans="1:13" x14ac:dyDescent="0.3">
      <c r="A2005" t="s">
        <v>24103</v>
      </c>
      <c r="B2005" s="1">
        <v>45578</v>
      </c>
      <c r="C2005">
        <v>71020</v>
      </c>
      <c r="D2005" t="s">
        <v>44</v>
      </c>
      <c r="E2005" t="s">
        <v>24104</v>
      </c>
      <c r="F2005" s="1">
        <v>45634</v>
      </c>
      <c r="G2005" t="s">
        <v>1669</v>
      </c>
      <c r="H2005">
        <v>0</v>
      </c>
      <c r="I2005">
        <v>1</v>
      </c>
      <c r="J2005">
        <v>56</v>
      </c>
      <c r="K2005">
        <v>0</v>
      </c>
      <c r="L2005" t="s">
        <v>20095</v>
      </c>
      <c r="M2005">
        <v>0</v>
      </c>
    </row>
    <row r="2006" spans="1:13" x14ac:dyDescent="0.3">
      <c r="A2006" t="s">
        <v>24105</v>
      </c>
      <c r="B2006" s="1">
        <v>44504</v>
      </c>
      <c r="C2006">
        <v>36954</v>
      </c>
      <c r="D2006" t="s">
        <v>20093</v>
      </c>
      <c r="E2006" t="s">
        <v>24106</v>
      </c>
      <c r="F2006" s="1">
        <v>44575</v>
      </c>
      <c r="G2006" t="s">
        <v>19817</v>
      </c>
      <c r="H2006">
        <v>0</v>
      </c>
      <c r="I2006">
        <v>0</v>
      </c>
      <c r="J2006">
        <v>71</v>
      </c>
      <c r="K2006">
        <v>0</v>
      </c>
      <c r="L2006" t="s">
        <v>20095</v>
      </c>
      <c r="M2006">
        <v>1</v>
      </c>
    </row>
    <row r="2007" spans="1:13" x14ac:dyDescent="0.3">
      <c r="A2007" t="s">
        <v>24107</v>
      </c>
      <c r="B2007" s="1">
        <v>44131</v>
      </c>
      <c r="C2007">
        <v>17132</v>
      </c>
      <c r="D2007" t="s">
        <v>20106</v>
      </c>
      <c r="E2007" t="s">
        <v>24108</v>
      </c>
      <c r="F2007" s="1">
        <v>44191</v>
      </c>
      <c r="G2007" t="s">
        <v>19718</v>
      </c>
      <c r="H2007">
        <v>0</v>
      </c>
      <c r="I2007">
        <v>0</v>
      </c>
      <c r="J2007">
        <v>60</v>
      </c>
      <c r="K2007">
        <v>0</v>
      </c>
      <c r="L2007" t="s">
        <v>20100</v>
      </c>
      <c r="M2007">
        <v>0</v>
      </c>
    </row>
    <row r="2008" spans="1:13" x14ac:dyDescent="0.3">
      <c r="A2008" t="s">
        <v>24109</v>
      </c>
      <c r="B2008" s="1">
        <v>44376</v>
      </c>
      <c r="C2008">
        <v>77682</v>
      </c>
      <c r="D2008" t="s">
        <v>44</v>
      </c>
      <c r="E2008" t="s">
        <v>24110</v>
      </c>
      <c r="F2008" s="1">
        <v>44455</v>
      </c>
      <c r="G2008" t="s">
        <v>8615</v>
      </c>
      <c r="H2008">
        <v>0</v>
      </c>
      <c r="I2008">
        <v>1</v>
      </c>
      <c r="J2008">
        <v>79</v>
      </c>
      <c r="K2008">
        <v>0</v>
      </c>
      <c r="L2008" t="s">
        <v>20095</v>
      </c>
      <c r="M2008">
        <v>0</v>
      </c>
    </row>
    <row r="2009" spans="1:13" x14ac:dyDescent="0.3">
      <c r="A2009" t="s">
        <v>24111</v>
      </c>
      <c r="B2009" s="1">
        <v>44051</v>
      </c>
      <c r="C2009">
        <v>6387</v>
      </c>
      <c r="D2009" t="s">
        <v>20093</v>
      </c>
      <c r="E2009" t="s">
        <v>24112</v>
      </c>
      <c r="F2009" s="1"/>
      <c r="G2009" t="s">
        <v>8186</v>
      </c>
      <c r="H2009">
        <v>1</v>
      </c>
      <c r="I2009">
        <v>0</v>
      </c>
      <c r="K2009">
        <v>1</v>
      </c>
      <c r="L2009" t="s">
        <v>20100</v>
      </c>
      <c r="M2009">
        <v>1</v>
      </c>
    </row>
    <row r="2010" spans="1:13" x14ac:dyDescent="0.3">
      <c r="A2010" t="s">
        <v>24113</v>
      </c>
      <c r="B2010" s="1">
        <v>45062</v>
      </c>
      <c r="C2010">
        <v>82298</v>
      </c>
      <c r="D2010" t="s">
        <v>44</v>
      </c>
      <c r="E2010" t="s">
        <v>24114</v>
      </c>
      <c r="F2010" s="1">
        <v>45142</v>
      </c>
      <c r="G2010" t="s">
        <v>10447</v>
      </c>
      <c r="H2010">
        <v>0</v>
      </c>
      <c r="I2010">
        <v>1</v>
      </c>
      <c r="J2010">
        <v>80</v>
      </c>
      <c r="K2010">
        <v>0</v>
      </c>
      <c r="L2010" t="s">
        <v>20095</v>
      </c>
      <c r="M2010">
        <v>0</v>
      </c>
    </row>
    <row r="2011" spans="1:13" x14ac:dyDescent="0.3">
      <c r="A2011" t="s">
        <v>24115</v>
      </c>
      <c r="B2011" s="1">
        <v>45193</v>
      </c>
      <c r="C2011">
        <v>57582</v>
      </c>
      <c r="D2011" t="s">
        <v>20093</v>
      </c>
      <c r="E2011" t="s">
        <v>24116</v>
      </c>
      <c r="F2011" s="1"/>
      <c r="G2011" t="s">
        <v>13133</v>
      </c>
      <c r="H2011">
        <v>1</v>
      </c>
      <c r="I2011">
        <v>1</v>
      </c>
      <c r="K2011">
        <v>1</v>
      </c>
      <c r="L2011" t="s">
        <v>20095</v>
      </c>
      <c r="M2011">
        <v>1</v>
      </c>
    </row>
    <row r="2012" spans="1:13" x14ac:dyDescent="0.3">
      <c r="A2012" t="s">
        <v>24117</v>
      </c>
      <c r="B2012" s="1">
        <v>44203</v>
      </c>
      <c r="C2012">
        <v>49383</v>
      </c>
      <c r="D2012" t="s">
        <v>20093</v>
      </c>
      <c r="E2012" t="s">
        <v>24118</v>
      </c>
      <c r="F2012" s="1"/>
      <c r="G2012" t="s">
        <v>9238</v>
      </c>
      <c r="H2012">
        <v>1</v>
      </c>
      <c r="I2012">
        <v>0</v>
      </c>
      <c r="K2012">
        <v>1</v>
      </c>
      <c r="L2012" t="s">
        <v>20095</v>
      </c>
      <c r="M2012">
        <v>1</v>
      </c>
    </row>
    <row r="2013" spans="1:13" x14ac:dyDescent="0.3">
      <c r="A2013" t="s">
        <v>24119</v>
      </c>
      <c r="B2013" s="1">
        <v>45179</v>
      </c>
      <c r="C2013">
        <v>69141</v>
      </c>
      <c r="D2013" t="s">
        <v>44</v>
      </c>
      <c r="E2013" t="s">
        <v>24120</v>
      </c>
      <c r="F2013" s="1">
        <v>45224</v>
      </c>
      <c r="G2013" t="s">
        <v>13289</v>
      </c>
      <c r="H2013">
        <v>0</v>
      </c>
      <c r="I2013">
        <v>1</v>
      </c>
      <c r="J2013">
        <v>45</v>
      </c>
      <c r="K2013">
        <v>0</v>
      </c>
      <c r="L2013" t="s">
        <v>20095</v>
      </c>
      <c r="M2013">
        <v>0</v>
      </c>
    </row>
    <row r="2014" spans="1:13" x14ac:dyDescent="0.3">
      <c r="A2014" t="s">
        <v>24121</v>
      </c>
      <c r="B2014" s="1">
        <v>44588</v>
      </c>
      <c r="C2014">
        <v>20454</v>
      </c>
      <c r="D2014" t="s">
        <v>44</v>
      </c>
      <c r="E2014" t="s">
        <v>24122</v>
      </c>
      <c r="F2014" s="1"/>
      <c r="G2014" t="s">
        <v>17289</v>
      </c>
      <c r="H2014">
        <v>1</v>
      </c>
      <c r="I2014">
        <v>0</v>
      </c>
      <c r="K2014">
        <v>1</v>
      </c>
      <c r="L2014" t="s">
        <v>20095</v>
      </c>
      <c r="M2014">
        <v>0</v>
      </c>
    </row>
    <row r="2015" spans="1:13" x14ac:dyDescent="0.3">
      <c r="A2015" t="s">
        <v>24123</v>
      </c>
      <c r="B2015" s="1">
        <v>45235</v>
      </c>
      <c r="C2015">
        <v>15555</v>
      </c>
      <c r="D2015" t="s">
        <v>20106</v>
      </c>
      <c r="E2015" t="s">
        <v>24124</v>
      </c>
      <c r="F2015" s="1">
        <v>45280</v>
      </c>
      <c r="G2015" t="s">
        <v>91</v>
      </c>
      <c r="H2015">
        <v>0</v>
      </c>
      <c r="I2015">
        <v>0</v>
      </c>
      <c r="J2015">
        <v>45</v>
      </c>
      <c r="K2015">
        <v>0</v>
      </c>
      <c r="L2015" t="s">
        <v>20100</v>
      </c>
      <c r="M2015">
        <v>0</v>
      </c>
    </row>
    <row r="2016" spans="1:13" x14ac:dyDescent="0.3">
      <c r="A2016" t="s">
        <v>24125</v>
      </c>
      <c r="B2016" s="1">
        <v>45204</v>
      </c>
      <c r="C2016">
        <v>27803</v>
      </c>
      <c r="D2016" t="s">
        <v>20093</v>
      </c>
      <c r="E2016" t="s">
        <v>24126</v>
      </c>
      <c r="F2016" s="1">
        <v>45266</v>
      </c>
      <c r="G2016" t="s">
        <v>14955</v>
      </c>
      <c r="H2016">
        <v>0</v>
      </c>
      <c r="I2016">
        <v>0</v>
      </c>
      <c r="J2016">
        <v>62</v>
      </c>
      <c r="K2016">
        <v>0</v>
      </c>
      <c r="L2016" t="s">
        <v>20095</v>
      </c>
      <c r="M2016">
        <v>1</v>
      </c>
    </row>
    <row r="2017" spans="1:13" x14ac:dyDescent="0.3">
      <c r="A2017" t="s">
        <v>24127</v>
      </c>
      <c r="B2017" s="1">
        <v>44910</v>
      </c>
      <c r="C2017">
        <v>94942</v>
      </c>
      <c r="D2017" t="s">
        <v>44</v>
      </c>
      <c r="E2017" t="s">
        <v>24128</v>
      </c>
      <c r="F2017" s="1"/>
      <c r="G2017" t="s">
        <v>11503</v>
      </c>
      <c r="H2017">
        <v>1</v>
      </c>
      <c r="I2017">
        <v>1</v>
      </c>
      <c r="K2017">
        <v>1</v>
      </c>
      <c r="L2017" t="s">
        <v>20095</v>
      </c>
      <c r="M2017">
        <v>0</v>
      </c>
    </row>
    <row r="2018" spans="1:13" x14ac:dyDescent="0.3">
      <c r="A2018" t="s">
        <v>24129</v>
      </c>
      <c r="B2018" s="1">
        <v>44206</v>
      </c>
      <c r="C2018">
        <v>10613</v>
      </c>
      <c r="D2018" t="s">
        <v>20106</v>
      </c>
      <c r="E2018" t="s">
        <v>24130</v>
      </c>
      <c r="F2018" s="1">
        <v>44264</v>
      </c>
      <c r="G2018" t="s">
        <v>3253</v>
      </c>
      <c r="H2018">
        <v>0</v>
      </c>
      <c r="I2018">
        <v>0</v>
      </c>
      <c r="J2018">
        <v>58</v>
      </c>
      <c r="K2018">
        <v>0</v>
      </c>
      <c r="L2018" t="s">
        <v>20100</v>
      </c>
      <c r="M2018">
        <v>0</v>
      </c>
    </row>
    <row r="2019" spans="1:13" x14ac:dyDescent="0.3">
      <c r="A2019" t="s">
        <v>24131</v>
      </c>
      <c r="B2019" s="1">
        <v>44578</v>
      </c>
      <c r="C2019">
        <v>9135</v>
      </c>
      <c r="D2019" t="s">
        <v>44</v>
      </c>
      <c r="E2019" t="s">
        <v>24132</v>
      </c>
      <c r="F2019" s="1">
        <v>44630</v>
      </c>
      <c r="G2019" t="s">
        <v>5384</v>
      </c>
      <c r="H2019">
        <v>0</v>
      </c>
      <c r="I2019">
        <v>0</v>
      </c>
      <c r="J2019">
        <v>52</v>
      </c>
      <c r="K2019">
        <v>0</v>
      </c>
      <c r="L2019" t="s">
        <v>20100</v>
      </c>
      <c r="M2019">
        <v>0</v>
      </c>
    </row>
    <row r="2020" spans="1:13" x14ac:dyDescent="0.3">
      <c r="A2020" t="s">
        <v>24133</v>
      </c>
      <c r="B2020" s="1">
        <v>45421</v>
      </c>
      <c r="C2020">
        <v>7980</v>
      </c>
      <c r="D2020" t="s">
        <v>20093</v>
      </c>
      <c r="E2020" t="s">
        <v>24134</v>
      </c>
      <c r="F2020" s="1">
        <v>45480</v>
      </c>
      <c r="G2020" t="s">
        <v>5865</v>
      </c>
      <c r="H2020">
        <v>0</v>
      </c>
      <c r="I2020">
        <v>0</v>
      </c>
      <c r="J2020">
        <v>59</v>
      </c>
      <c r="K2020">
        <v>0</v>
      </c>
      <c r="L2020" t="s">
        <v>20100</v>
      </c>
      <c r="M2020">
        <v>1</v>
      </c>
    </row>
    <row r="2021" spans="1:13" x14ac:dyDescent="0.3">
      <c r="A2021" t="s">
        <v>24135</v>
      </c>
      <c r="B2021" s="1">
        <v>44639</v>
      </c>
      <c r="C2021">
        <v>58246</v>
      </c>
      <c r="D2021" t="s">
        <v>20093</v>
      </c>
      <c r="E2021" t="s">
        <v>24136</v>
      </c>
      <c r="F2021" s="1">
        <v>44674</v>
      </c>
      <c r="G2021" t="s">
        <v>7607</v>
      </c>
      <c r="H2021">
        <v>0</v>
      </c>
      <c r="I2021">
        <v>1</v>
      </c>
      <c r="J2021">
        <v>35</v>
      </c>
      <c r="K2021">
        <v>0</v>
      </c>
      <c r="L2021" t="s">
        <v>20095</v>
      </c>
      <c r="M2021">
        <v>1</v>
      </c>
    </row>
    <row r="2022" spans="1:13" x14ac:dyDescent="0.3">
      <c r="A2022" t="s">
        <v>24137</v>
      </c>
      <c r="B2022" s="1">
        <v>44637</v>
      </c>
      <c r="C2022">
        <v>93849</v>
      </c>
      <c r="D2022" t="s">
        <v>20106</v>
      </c>
      <c r="E2022" t="s">
        <v>24138</v>
      </c>
      <c r="F2022" s="1">
        <v>44692</v>
      </c>
      <c r="G2022" t="s">
        <v>17843</v>
      </c>
      <c r="H2022">
        <v>0</v>
      </c>
      <c r="I2022">
        <v>1</v>
      </c>
      <c r="J2022">
        <v>55</v>
      </c>
      <c r="K2022">
        <v>0</v>
      </c>
      <c r="L2022" t="s">
        <v>20095</v>
      </c>
      <c r="M2022">
        <v>0</v>
      </c>
    </row>
    <row r="2023" spans="1:13" x14ac:dyDescent="0.3">
      <c r="A2023" t="s">
        <v>24139</v>
      </c>
      <c r="B2023" s="1">
        <v>45342</v>
      </c>
      <c r="C2023">
        <v>70614</v>
      </c>
      <c r="D2023" t="s">
        <v>20093</v>
      </c>
      <c r="E2023" t="s">
        <v>24140</v>
      </c>
      <c r="F2023" s="1">
        <v>45358</v>
      </c>
      <c r="G2023" t="s">
        <v>13992</v>
      </c>
      <c r="H2023">
        <v>0</v>
      </c>
      <c r="I2023">
        <v>1</v>
      </c>
      <c r="J2023">
        <v>16</v>
      </c>
      <c r="K2023">
        <v>0</v>
      </c>
      <c r="L2023" t="s">
        <v>20095</v>
      </c>
      <c r="M2023">
        <v>1</v>
      </c>
    </row>
    <row r="2024" spans="1:13" x14ac:dyDescent="0.3">
      <c r="A2024" t="s">
        <v>24141</v>
      </c>
      <c r="B2024" s="1">
        <v>44774</v>
      </c>
      <c r="C2024">
        <v>79686</v>
      </c>
      <c r="D2024" t="s">
        <v>44</v>
      </c>
      <c r="E2024" t="s">
        <v>24142</v>
      </c>
      <c r="F2024" s="1"/>
      <c r="G2024" t="s">
        <v>13486</v>
      </c>
      <c r="H2024">
        <v>1</v>
      </c>
      <c r="I2024">
        <v>1</v>
      </c>
      <c r="K2024">
        <v>1</v>
      </c>
      <c r="L2024" t="s">
        <v>20095</v>
      </c>
      <c r="M2024">
        <v>0</v>
      </c>
    </row>
    <row r="2025" spans="1:13" x14ac:dyDescent="0.3">
      <c r="A2025" t="s">
        <v>24143</v>
      </c>
      <c r="B2025" s="1">
        <v>44116</v>
      </c>
      <c r="C2025">
        <v>97431</v>
      </c>
      <c r="D2025" t="s">
        <v>20093</v>
      </c>
      <c r="E2025" t="s">
        <v>24144</v>
      </c>
      <c r="F2025" s="1">
        <v>44197</v>
      </c>
      <c r="G2025" t="s">
        <v>18752</v>
      </c>
      <c r="H2025">
        <v>0</v>
      </c>
      <c r="I2025">
        <v>1</v>
      </c>
      <c r="J2025">
        <v>81</v>
      </c>
      <c r="K2025">
        <v>0</v>
      </c>
      <c r="L2025" t="s">
        <v>20095</v>
      </c>
      <c r="M2025">
        <v>1</v>
      </c>
    </row>
    <row r="2026" spans="1:13" x14ac:dyDescent="0.3">
      <c r="A2026" t="s">
        <v>24145</v>
      </c>
      <c r="B2026" s="1">
        <v>43997</v>
      </c>
      <c r="C2026">
        <v>98344</v>
      </c>
      <c r="D2026" t="s">
        <v>44</v>
      </c>
      <c r="E2026" t="s">
        <v>24146</v>
      </c>
      <c r="F2026" s="1"/>
      <c r="G2026" t="s">
        <v>432</v>
      </c>
      <c r="H2026">
        <v>1</v>
      </c>
      <c r="I2026">
        <v>1</v>
      </c>
      <c r="K2026">
        <v>1</v>
      </c>
      <c r="L2026" t="s">
        <v>20095</v>
      </c>
      <c r="M2026">
        <v>0</v>
      </c>
    </row>
    <row r="2027" spans="1:13" x14ac:dyDescent="0.3">
      <c r="A2027" t="s">
        <v>24147</v>
      </c>
      <c r="B2027" s="1">
        <v>44600</v>
      </c>
      <c r="C2027">
        <v>12918</v>
      </c>
      <c r="D2027" t="s">
        <v>44</v>
      </c>
      <c r="E2027" t="s">
        <v>24148</v>
      </c>
      <c r="F2027" s="1">
        <v>44655</v>
      </c>
      <c r="G2027" t="s">
        <v>3877</v>
      </c>
      <c r="H2027">
        <v>0</v>
      </c>
      <c r="I2027">
        <v>0</v>
      </c>
      <c r="J2027">
        <v>55</v>
      </c>
      <c r="K2027">
        <v>0</v>
      </c>
      <c r="L2027" t="s">
        <v>20100</v>
      </c>
      <c r="M2027">
        <v>0</v>
      </c>
    </row>
    <row r="2028" spans="1:13" x14ac:dyDescent="0.3">
      <c r="A2028" t="s">
        <v>24149</v>
      </c>
      <c r="B2028" s="1">
        <v>44254</v>
      </c>
      <c r="C2028">
        <v>58921</v>
      </c>
      <c r="D2028" t="s">
        <v>44</v>
      </c>
      <c r="E2028" t="s">
        <v>24150</v>
      </c>
      <c r="F2028" s="1">
        <v>44264</v>
      </c>
      <c r="G2028" t="s">
        <v>14125</v>
      </c>
      <c r="H2028">
        <v>0</v>
      </c>
      <c r="I2028">
        <v>1</v>
      </c>
      <c r="J2028">
        <v>10</v>
      </c>
      <c r="K2028">
        <v>0</v>
      </c>
      <c r="L2028" t="s">
        <v>20095</v>
      </c>
      <c r="M2028">
        <v>0</v>
      </c>
    </row>
    <row r="2029" spans="1:13" x14ac:dyDescent="0.3">
      <c r="A2029" t="s">
        <v>24151</v>
      </c>
      <c r="B2029" s="1">
        <v>45334</v>
      </c>
      <c r="C2029">
        <v>4799</v>
      </c>
      <c r="D2029" t="s">
        <v>20093</v>
      </c>
      <c r="E2029" t="s">
        <v>24152</v>
      </c>
      <c r="F2029" s="1">
        <v>45409</v>
      </c>
      <c r="G2029" t="s">
        <v>1083</v>
      </c>
      <c r="H2029">
        <v>0</v>
      </c>
      <c r="I2029">
        <v>0</v>
      </c>
      <c r="J2029">
        <v>75</v>
      </c>
      <c r="K2029">
        <v>0</v>
      </c>
      <c r="L2029" t="s">
        <v>20138</v>
      </c>
      <c r="M2029">
        <v>1</v>
      </c>
    </row>
    <row r="2030" spans="1:13" x14ac:dyDescent="0.3">
      <c r="A2030" t="s">
        <v>24153</v>
      </c>
      <c r="B2030" s="1">
        <v>44391</v>
      </c>
      <c r="C2030">
        <v>61800</v>
      </c>
      <c r="D2030" t="s">
        <v>20106</v>
      </c>
      <c r="E2030" t="s">
        <v>24154</v>
      </c>
      <c r="F2030" s="1"/>
      <c r="G2030" t="s">
        <v>12440</v>
      </c>
      <c r="H2030">
        <v>1</v>
      </c>
      <c r="I2030">
        <v>1</v>
      </c>
      <c r="K2030">
        <v>1</v>
      </c>
      <c r="L2030" t="s">
        <v>20095</v>
      </c>
      <c r="M2030">
        <v>0</v>
      </c>
    </row>
    <row r="2031" spans="1:13" x14ac:dyDescent="0.3">
      <c r="A2031" t="s">
        <v>24155</v>
      </c>
      <c r="B2031" s="1">
        <v>44691</v>
      </c>
      <c r="C2031">
        <v>92166</v>
      </c>
      <c r="D2031" t="s">
        <v>20106</v>
      </c>
      <c r="E2031" t="s">
        <v>24156</v>
      </c>
      <c r="F2031" s="1"/>
      <c r="G2031" t="s">
        <v>7445</v>
      </c>
      <c r="H2031">
        <v>1</v>
      </c>
      <c r="I2031">
        <v>1</v>
      </c>
      <c r="K2031">
        <v>1</v>
      </c>
      <c r="L2031" t="s">
        <v>20095</v>
      </c>
      <c r="M2031">
        <v>0</v>
      </c>
    </row>
    <row r="2032" spans="1:13" x14ac:dyDescent="0.3">
      <c r="A2032" t="s">
        <v>24157</v>
      </c>
      <c r="B2032" s="1">
        <v>44173</v>
      </c>
      <c r="C2032">
        <v>53451</v>
      </c>
      <c r="D2032" t="s">
        <v>20093</v>
      </c>
      <c r="E2032" t="s">
        <v>24158</v>
      </c>
      <c r="F2032" s="1">
        <v>44213</v>
      </c>
      <c r="G2032" t="s">
        <v>14256</v>
      </c>
      <c r="H2032">
        <v>0</v>
      </c>
      <c r="I2032">
        <v>1</v>
      </c>
      <c r="J2032">
        <v>40</v>
      </c>
      <c r="K2032">
        <v>0</v>
      </c>
      <c r="L2032" t="s">
        <v>20095</v>
      </c>
      <c r="M2032">
        <v>1</v>
      </c>
    </row>
    <row r="2033" spans="1:13" x14ac:dyDescent="0.3">
      <c r="A2033" t="s">
        <v>24159</v>
      </c>
      <c r="B2033" s="1">
        <v>44438</v>
      </c>
      <c r="C2033">
        <v>99336</v>
      </c>
      <c r="D2033" t="s">
        <v>44</v>
      </c>
      <c r="E2033" t="s">
        <v>24160</v>
      </c>
      <c r="F2033" s="1"/>
      <c r="G2033" t="s">
        <v>12033</v>
      </c>
      <c r="H2033">
        <v>1</v>
      </c>
      <c r="I2033">
        <v>1</v>
      </c>
      <c r="K2033">
        <v>1</v>
      </c>
      <c r="L2033" t="s">
        <v>20095</v>
      </c>
      <c r="M2033">
        <v>0</v>
      </c>
    </row>
    <row r="2034" spans="1:13" x14ac:dyDescent="0.3">
      <c r="A2034" t="s">
        <v>24161</v>
      </c>
      <c r="B2034" s="1">
        <v>44186</v>
      </c>
      <c r="C2034">
        <v>96302</v>
      </c>
      <c r="D2034" t="s">
        <v>20106</v>
      </c>
      <c r="E2034" t="s">
        <v>24162</v>
      </c>
      <c r="F2034" s="1">
        <v>44260</v>
      </c>
      <c r="G2034" t="s">
        <v>18352</v>
      </c>
      <c r="H2034">
        <v>0</v>
      </c>
      <c r="I2034">
        <v>1</v>
      </c>
      <c r="J2034">
        <v>74</v>
      </c>
      <c r="K2034">
        <v>0</v>
      </c>
      <c r="L2034" t="s">
        <v>20095</v>
      </c>
      <c r="M2034">
        <v>0</v>
      </c>
    </row>
    <row r="2035" spans="1:13" x14ac:dyDescent="0.3">
      <c r="A2035" t="s">
        <v>24163</v>
      </c>
      <c r="B2035" s="1">
        <v>45057</v>
      </c>
      <c r="C2035">
        <v>6352</v>
      </c>
      <c r="D2035" t="s">
        <v>20106</v>
      </c>
      <c r="E2035" t="s">
        <v>24164</v>
      </c>
      <c r="F2035" s="1"/>
      <c r="G2035" t="s">
        <v>3169</v>
      </c>
      <c r="H2035">
        <v>1</v>
      </c>
      <c r="I2035">
        <v>0</v>
      </c>
      <c r="K2035">
        <v>1</v>
      </c>
      <c r="L2035" t="s">
        <v>20100</v>
      </c>
      <c r="M2035">
        <v>0</v>
      </c>
    </row>
    <row r="2036" spans="1:13" x14ac:dyDescent="0.3">
      <c r="A2036" t="s">
        <v>24165</v>
      </c>
      <c r="B2036" s="1">
        <v>45520</v>
      </c>
      <c r="C2036">
        <v>37937</v>
      </c>
      <c r="D2036" t="s">
        <v>44</v>
      </c>
      <c r="E2036" t="s">
        <v>24166</v>
      </c>
      <c r="F2036" s="1">
        <v>45574</v>
      </c>
      <c r="G2036" t="s">
        <v>5160</v>
      </c>
      <c r="H2036">
        <v>0</v>
      </c>
      <c r="I2036">
        <v>0</v>
      </c>
      <c r="J2036">
        <v>54</v>
      </c>
      <c r="K2036">
        <v>0</v>
      </c>
      <c r="L2036" t="s">
        <v>20095</v>
      </c>
      <c r="M2036">
        <v>0</v>
      </c>
    </row>
    <row r="2037" spans="1:13" x14ac:dyDescent="0.3">
      <c r="A2037" t="s">
        <v>24167</v>
      </c>
      <c r="B2037" s="1">
        <v>45579</v>
      </c>
      <c r="C2037">
        <v>63047</v>
      </c>
      <c r="D2037" t="s">
        <v>20093</v>
      </c>
      <c r="E2037" t="s">
        <v>24168</v>
      </c>
      <c r="F2037" s="1"/>
      <c r="G2037" t="s">
        <v>7928</v>
      </c>
      <c r="H2037">
        <v>1</v>
      </c>
      <c r="I2037">
        <v>1</v>
      </c>
      <c r="K2037">
        <v>1</v>
      </c>
      <c r="L2037" t="s">
        <v>20095</v>
      </c>
      <c r="M2037">
        <v>1</v>
      </c>
    </row>
    <row r="2038" spans="1:13" x14ac:dyDescent="0.3">
      <c r="A2038" t="s">
        <v>24169</v>
      </c>
      <c r="B2038" s="1">
        <v>44287</v>
      </c>
      <c r="C2038">
        <v>56049</v>
      </c>
      <c r="D2038" t="s">
        <v>20106</v>
      </c>
      <c r="E2038" t="s">
        <v>24170</v>
      </c>
      <c r="F2038" s="1">
        <v>44375</v>
      </c>
      <c r="G2038" t="s">
        <v>12429</v>
      </c>
      <c r="H2038">
        <v>0</v>
      </c>
      <c r="I2038">
        <v>1</v>
      </c>
      <c r="J2038">
        <v>88</v>
      </c>
      <c r="K2038">
        <v>0</v>
      </c>
      <c r="L2038" t="s">
        <v>20095</v>
      </c>
      <c r="M2038">
        <v>0</v>
      </c>
    </row>
    <row r="2039" spans="1:13" x14ac:dyDescent="0.3">
      <c r="A2039" t="s">
        <v>24171</v>
      </c>
      <c r="B2039" s="1">
        <v>44192</v>
      </c>
      <c r="C2039">
        <v>70366</v>
      </c>
      <c r="D2039" t="s">
        <v>20093</v>
      </c>
      <c r="E2039" t="s">
        <v>24172</v>
      </c>
      <c r="F2039" s="1"/>
      <c r="G2039" t="s">
        <v>9523</v>
      </c>
      <c r="H2039">
        <v>1</v>
      </c>
      <c r="I2039">
        <v>1</v>
      </c>
      <c r="K2039">
        <v>1</v>
      </c>
      <c r="L2039" t="s">
        <v>20095</v>
      </c>
      <c r="M2039">
        <v>1</v>
      </c>
    </row>
    <row r="2040" spans="1:13" x14ac:dyDescent="0.3">
      <c r="A2040" t="s">
        <v>24173</v>
      </c>
      <c r="B2040" s="1">
        <v>45048</v>
      </c>
      <c r="C2040">
        <v>69039</v>
      </c>
      <c r="D2040" t="s">
        <v>20093</v>
      </c>
      <c r="E2040" t="s">
        <v>24174</v>
      </c>
      <c r="F2040" s="1"/>
      <c r="G2040" t="s">
        <v>1750</v>
      </c>
      <c r="H2040">
        <v>1</v>
      </c>
      <c r="I2040">
        <v>1</v>
      </c>
      <c r="K2040">
        <v>1</v>
      </c>
      <c r="L2040" t="s">
        <v>20095</v>
      </c>
      <c r="M2040">
        <v>1</v>
      </c>
    </row>
    <row r="2041" spans="1:13" x14ac:dyDescent="0.3">
      <c r="A2041" t="s">
        <v>24175</v>
      </c>
      <c r="B2041" s="1">
        <v>45433</v>
      </c>
      <c r="C2041">
        <v>36350</v>
      </c>
      <c r="D2041" t="s">
        <v>44</v>
      </c>
      <c r="E2041" t="s">
        <v>24176</v>
      </c>
      <c r="F2041" s="1"/>
      <c r="G2041" t="s">
        <v>5202</v>
      </c>
      <c r="H2041">
        <v>1</v>
      </c>
      <c r="I2041">
        <v>0</v>
      </c>
      <c r="K2041">
        <v>1</v>
      </c>
      <c r="L2041" t="s">
        <v>20095</v>
      </c>
      <c r="M2041">
        <v>0</v>
      </c>
    </row>
    <row r="2042" spans="1:13" x14ac:dyDescent="0.3">
      <c r="A2042" t="s">
        <v>24177</v>
      </c>
      <c r="B2042" s="1">
        <v>44714</v>
      </c>
      <c r="C2042">
        <v>28870</v>
      </c>
      <c r="D2042" t="s">
        <v>20093</v>
      </c>
      <c r="E2042" t="s">
        <v>24178</v>
      </c>
      <c r="F2042" s="1">
        <v>44767</v>
      </c>
      <c r="G2042" t="s">
        <v>8308</v>
      </c>
      <c r="H2042">
        <v>0</v>
      </c>
      <c r="I2042">
        <v>0</v>
      </c>
      <c r="J2042">
        <v>53</v>
      </c>
      <c r="K2042">
        <v>0</v>
      </c>
      <c r="L2042" t="s">
        <v>20095</v>
      </c>
      <c r="M2042">
        <v>1</v>
      </c>
    </row>
    <row r="2043" spans="1:13" x14ac:dyDescent="0.3">
      <c r="A2043" t="s">
        <v>24179</v>
      </c>
      <c r="B2043" s="1">
        <v>44727</v>
      </c>
      <c r="C2043">
        <v>2304</v>
      </c>
      <c r="D2043" t="s">
        <v>44</v>
      </c>
      <c r="E2043" t="s">
        <v>24180</v>
      </c>
      <c r="F2043" s="1"/>
      <c r="G2043" t="s">
        <v>7294</v>
      </c>
      <c r="H2043">
        <v>1</v>
      </c>
      <c r="I2043">
        <v>0</v>
      </c>
      <c r="K2043">
        <v>1</v>
      </c>
      <c r="L2043" t="s">
        <v>20138</v>
      </c>
      <c r="M2043">
        <v>0</v>
      </c>
    </row>
    <row r="2044" spans="1:13" x14ac:dyDescent="0.3">
      <c r="A2044" t="s">
        <v>24181</v>
      </c>
      <c r="B2044" s="1">
        <v>44120</v>
      </c>
      <c r="C2044">
        <v>58965</v>
      </c>
      <c r="D2044" t="s">
        <v>20106</v>
      </c>
      <c r="E2044" t="s">
        <v>24182</v>
      </c>
      <c r="F2044" s="1">
        <v>44201</v>
      </c>
      <c r="G2044" t="s">
        <v>1607</v>
      </c>
      <c r="H2044">
        <v>0</v>
      </c>
      <c r="I2044">
        <v>1</v>
      </c>
      <c r="J2044">
        <v>81</v>
      </c>
      <c r="K2044">
        <v>0</v>
      </c>
      <c r="L2044" t="s">
        <v>20095</v>
      </c>
      <c r="M2044">
        <v>0</v>
      </c>
    </row>
    <row r="2045" spans="1:13" x14ac:dyDescent="0.3">
      <c r="A2045" t="s">
        <v>24183</v>
      </c>
      <c r="B2045" s="1">
        <v>44772</v>
      </c>
      <c r="C2045">
        <v>25658</v>
      </c>
      <c r="D2045" t="s">
        <v>20093</v>
      </c>
      <c r="E2045" t="s">
        <v>24184</v>
      </c>
      <c r="F2045" s="1">
        <v>44819</v>
      </c>
      <c r="G2045" t="s">
        <v>19795</v>
      </c>
      <c r="H2045">
        <v>0</v>
      </c>
      <c r="I2045">
        <v>0</v>
      </c>
      <c r="J2045">
        <v>47</v>
      </c>
      <c r="K2045">
        <v>0</v>
      </c>
      <c r="L2045" t="s">
        <v>20095</v>
      </c>
      <c r="M2045">
        <v>1</v>
      </c>
    </row>
    <row r="2046" spans="1:13" x14ac:dyDescent="0.3">
      <c r="A2046" t="s">
        <v>24185</v>
      </c>
      <c r="B2046" s="1">
        <v>44980</v>
      </c>
      <c r="C2046">
        <v>59735</v>
      </c>
      <c r="D2046" t="s">
        <v>20106</v>
      </c>
      <c r="E2046" t="s">
        <v>24186</v>
      </c>
      <c r="F2046" s="1">
        <v>45069</v>
      </c>
      <c r="G2046" t="s">
        <v>13676</v>
      </c>
      <c r="H2046">
        <v>0</v>
      </c>
      <c r="I2046">
        <v>1</v>
      </c>
      <c r="J2046">
        <v>89</v>
      </c>
      <c r="K2046">
        <v>0</v>
      </c>
      <c r="L2046" t="s">
        <v>20095</v>
      </c>
      <c r="M2046">
        <v>0</v>
      </c>
    </row>
    <row r="2047" spans="1:13" x14ac:dyDescent="0.3">
      <c r="A2047" t="s">
        <v>24187</v>
      </c>
      <c r="B2047" s="1">
        <v>44856</v>
      </c>
      <c r="C2047">
        <v>18701</v>
      </c>
      <c r="D2047" t="s">
        <v>20106</v>
      </c>
      <c r="E2047" t="s">
        <v>24188</v>
      </c>
      <c r="F2047" s="1">
        <v>44946</v>
      </c>
      <c r="G2047" t="s">
        <v>10839</v>
      </c>
      <c r="H2047">
        <v>0</v>
      </c>
      <c r="I2047">
        <v>0</v>
      </c>
      <c r="J2047">
        <v>90</v>
      </c>
      <c r="K2047">
        <v>0</v>
      </c>
      <c r="L2047" t="s">
        <v>20100</v>
      </c>
      <c r="M2047">
        <v>0</v>
      </c>
    </row>
    <row r="2048" spans="1:13" x14ac:dyDescent="0.3">
      <c r="A2048" t="s">
        <v>24189</v>
      </c>
      <c r="B2048" s="1">
        <v>45084</v>
      </c>
      <c r="C2048">
        <v>36678</v>
      </c>
      <c r="D2048" t="s">
        <v>44</v>
      </c>
      <c r="E2048" t="s">
        <v>24190</v>
      </c>
      <c r="F2048" s="1">
        <v>45132</v>
      </c>
      <c r="G2048" t="s">
        <v>2717</v>
      </c>
      <c r="H2048">
        <v>0</v>
      </c>
      <c r="I2048">
        <v>0</v>
      </c>
      <c r="J2048">
        <v>48</v>
      </c>
      <c r="K2048">
        <v>0</v>
      </c>
      <c r="L2048" t="s">
        <v>20095</v>
      </c>
      <c r="M2048">
        <v>0</v>
      </c>
    </row>
    <row r="2049" spans="1:13" x14ac:dyDescent="0.3">
      <c r="A2049" t="s">
        <v>24191</v>
      </c>
      <c r="B2049" s="1">
        <v>45607</v>
      </c>
      <c r="C2049">
        <v>4571</v>
      </c>
      <c r="D2049" t="s">
        <v>20106</v>
      </c>
      <c r="E2049" t="s">
        <v>24192</v>
      </c>
      <c r="F2049" s="1">
        <v>45648</v>
      </c>
      <c r="G2049" t="s">
        <v>7165</v>
      </c>
      <c r="H2049">
        <v>0</v>
      </c>
      <c r="I2049">
        <v>0</v>
      </c>
      <c r="J2049">
        <v>41</v>
      </c>
      <c r="K2049">
        <v>0</v>
      </c>
      <c r="L2049" t="s">
        <v>20138</v>
      </c>
      <c r="M2049">
        <v>0</v>
      </c>
    </row>
    <row r="2050" spans="1:13" x14ac:dyDescent="0.3">
      <c r="A2050" t="s">
        <v>24193</v>
      </c>
      <c r="B2050" s="1">
        <v>44287</v>
      </c>
      <c r="C2050">
        <v>5132</v>
      </c>
      <c r="D2050" t="s">
        <v>20093</v>
      </c>
      <c r="E2050" t="s">
        <v>24194</v>
      </c>
      <c r="F2050" s="1"/>
      <c r="G2050" t="s">
        <v>461</v>
      </c>
      <c r="H2050">
        <v>1</v>
      </c>
      <c r="I2050">
        <v>0</v>
      </c>
      <c r="K2050">
        <v>1</v>
      </c>
      <c r="L2050" t="s">
        <v>20100</v>
      </c>
      <c r="M2050">
        <v>1</v>
      </c>
    </row>
    <row r="2051" spans="1:13" x14ac:dyDescent="0.3">
      <c r="A2051" t="s">
        <v>24195</v>
      </c>
      <c r="B2051" s="1">
        <v>45336</v>
      </c>
      <c r="C2051">
        <v>52158</v>
      </c>
      <c r="D2051" t="s">
        <v>20106</v>
      </c>
      <c r="E2051" t="s">
        <v>24196</v>
      </c>
      <c r="F2051" s="1">
        <v>45393</v>
      </c>
      <c r="G2051" t="s">
        <v>8320</v>
      </c>
      <c r="H2051">
        <v>0</v>
      </c>
      <c r="I2051">
        <v>1</v>
      </c>
      <c r="J2051">
        <v>57</v>
      </c>
      <c r="K2051">
        <v>0</v>
      </c>
      <c r="L2051" t="s">
        <v>20095</v>
      </c>
      <c r="M2051">
        <v>0</v>
      </c>
    </row>
    <row r="2052" spans="1:13" x14ac:dyDescent="0.3">
      <c r="A2052" t="s">
        <v>24197</v>
      </c>
      <c r="B2052" s="1">
        <v>45641</v>
      </c>
      <c r="C2052">
        <v>48656</v>
      </c>
      <c r="D2052" t="s">
        <v>44</v>
      </c>
      <c r="E2052" t="s">
        <v>24198</v>
      </c>
      <c r="F2052" s="1"/>
      <c r="G2052" t="s">
        <v>5536</v>
      </c>
      <c r="H2052">
        <v>1</v>
      </c>
      <c r="I2052">
        <v>0</v>
      </c>
      <c r="K2052">
        <v>1</v>
      </c>
      <c r="L2052" t="s">
        <v>20095</v>
      </c>
      <c r="M2052">
        <v>0</v>
      </c>
    </row>
    <row r="2053" spans="1:13" x14ac:dyDescent="0.3">
      <c r="A2053" t="s">
        <v>24199</v>
      </c>
      <c r="B2053" s="1">
        <v>43862</v>
      </c>
      <c r="C2053">
        <v>25290</v>
      </c>
      <c r="D2053" t="s">
        <v>20093</v>
      </c>
      <c r="E2053" t="s">
        <v>24200</v>
      </c>
      <c r="F2053" s="1"/>
      <c r="G2053" t="s">
        <v>162</v>
      </c>
      <c r="H2053">
        <v>1</v>
      </c>
      <c r="I2053">
        <v>0</v>
      </c>
      <c r="K2053">
        <v>1</v>
      </c>
      <c r="L2053" t="s">
        <v>20095</v>
      </c>
      <c r="M2053">
        <v>1</v>
      </c>
    </row>
    <row r="2054" spans="1:13" x14ac:dyDescent="0.3">
      <c r="A2054" t="s">
        <v>24201</v>
      </c>
      <c r="B2054" s="1">
        <v>45285</v>
      </c>
      <c r="C2054">
        <v>18502</v>
      </c>
      <c r="D2054" t="s">
        <v>20093</v>
      </c>
      <c r="E2054" t="s">
        <v>24202</v>
      </c>
      <c r="F2054" s="1">
        <v>45300</v>
      </c>
      <c r="G2054" t="s">
        <v>16526</v>
      </c>
      <c r="H2054">
        <v>0</v>
      </c>
      <c r="I2054">
        <v>0</v>
      </c>
      <c r="J2054">
        <v>15</v>
      </c>
      <c r="K2054">
        <v>0</v>
      </c>
      <c r="L2054" t="s">
        <v>20100</v>
      </c>
      <c r="M2054">
        <v>1</v>
      </c>
    </row>
    <row r="2055" spans="1:13" x14ac:dyDescent="0.3">
      <c r="A2055" t="s">
        <v>24203</v>
      </c>
      <c r="B2055" s="1">
        <v>44408</v>
      </c>
      <c r="C2055">
        <v>15355</v>
      </c>
      <c r="D2055" t="s">
        <v>20106</v>
      </c>
      <c r="E2055" t="s">
        <v>24204</v>
      </c>
      <c r="F2055" s="1"/>
      <c r="G2055" t="s">
        <v>4906</v>
      </c>
      <c r="H2055">
        <v>1</v>
      </c>
      <c r="I2055">
        <v>0</v>
      </c>
      <c r="K2055">
        <v>1</v>
      </c>
      <c r="L2055" t="s">
        <v>20100</v>
      </c>
      <c r="M2055">
        <v>0</v>
      </c>
    </row>
    <row r="2056" spans="1:13" x14ac:dyDescent="0.3">
      <c r="A2056" t="s">
        <v>24205</v>
      </c>
      <c r="B2056" s="1">
        <v>44722</v>
      </c>
      <c r="C2056">
        <v>10664</v>
      </c>
      <c r="D2056" t="s">
        <v>20093</v>
      </c>
      <c r="E2056" t="s">
        <v>24206</v>
      </c>
      <c r="F2056" s="1">
        <v>44812</v>
      </c>
      <c r="G2056" t="s">
        <v>14344</v>
      </c>
      <c r="H2056">
        <v>0</v>
      </c>
      <c r="I2056">
        <v>0</v>
      </c>
      <c r="J2056">
        <v>90</v>
      </c>
      <c r="K2056">
        <v>0</v>
      </c>
      <c r="L2056" t="s">
        <v>20100</v>
      </c>
      <c r="M2056">
        <v>1</v>
      </c>
    </row>
    <row r="2057" spans="1:13" x14ac:dyDescent="0.3">
      <c r="A2057" t="s">
        <v>24207</v>
      </c>
      <c r="B2057" s="1">
        <v>44116</v>
      </c>
      <c r="C2057">
        <v>17020</v>
      </c>
      <c r="D2057" t="s">
        <v>20093</v>
      </c>
      <c r="E2057" t="s">
        <v>24208</v>
      </c>
      <c r="F2057" s="1">
        <v>44152</v>
      </c>
      <c r="G2057" t="s">
        <v>13084</v>
      </c>
      <c r="H2057">
        <v>0</v>
      </c>
      <c r="I2057">
        <v>0</v>
      </c>
      <c r="J2057">
        <v>36</v>
      </c>
      <c r="K2057">
        <v>0</v>
      </c>
      <c r="L2057" t="s">
        <v>20100</v>
      </c>
      <c r="M2057">
        <v>1</v>
      </c>
    </row>
    <row r="2058" spans="1:13" x14ac:dyDescent="0.3">
      <c r="A2058" t="s">
        <v>24209</v>
      </c>
      <c r="B2058" s="1">
        <v>43863</v>
      </c>
      <c r="C2058">
        <v>51415</v>
      </c>
      <c r="D2058" t="s">
        <v>44</v>
      </c>
      <c r="E2058" t="s">
        <v>24210</v>
      </c>
      <c r="F2058" s="1">
        <v>43888</v>
      </c>
      <c r="G2058" t="s">
        <v>6154</v>
      </c>
      <c r="H2058">
        <v>0</v>
      </c>
      <c r="I2058">
        <v>1</v>
      </c>
      <c r="J2058">
        <v>25</v>
      </c>
      <c r="K2058">
        <v>0</v>
      </c>
      <c r="L2058" t="s">
        <v>20095</v>
      </c>
      <c r="M2058">
        <v>0</v>
      </c>
    </row>
    <row r="2059" spans="1:13" x14ac:dyDescent="0.3">
      <c r="A2059" t="s">
        <v>24211</v>
      </c>
      <c r="B2059" s="1">
        <v>45365</v>
      </c>
      <c r="C2059">
        <v>27104</v>
      </c>
      <c r="D2059" t="s">
        <v>44</v>
      </c>
      <c r="E2059" t="s">
        <v>24212</v>
      </c>
      <c r="F2059" s="1"/>
      <c r="G2059" t="s">
        <v>17756</v>
      </c>
      <c r="H2059">
        <v>1</v>
      </c>
      <c r="I2059">
        <v>0</v>
      </c>
      <c r="K2059">
        <v>1</v>
      </c>
      <c r="L2059" t="s">
        <v>20095</v>
      </c>
      <c r="M2059">
        <v>0</v>
      </c>
    </row>
    <row r="2060" spans="1:13" x14ac:dyDescent="0.3">
      <c r="A2060" t="s">
        <v>24213</v>
      </c>
      <c r="B2060" s="1">
        <v>45479</v>
      </c>
      <c r="C2060">
        <v>38108</v>
      </c>
      <c r="D2060" t="s">
        <v>20093</v>
      </c>
      <c r="E2060" t="s">
        <v>24214</v>
      </c>
      <c r="F2060" s="1">
        <v>45501</v>
      </c>
      <c r="G2060" t="s">
        <v>16567</v>
      </c>
      <c r="H2060">
        <v>0</v>
      </c>
      <c r="I2060">
        <v>0</v>
      </c>
      <c r="J2060">
        <v>22</v>
      </c>
      <c r="K2060">
        <v>0</v>
      </c>
      <c r="L2060" t="s">
        <v>20095</v>
      </c>
      <c r="M2060">
        <v>1</v>
      </c>
    </row>
    <row r="2061" spans="1:13" x14ac:dyDescent="0.3">
      <c r="A2061" t="s">
        <v>24215</v>
      </c>
      <c r="B2061" s="1">
        <v>45006</v>
      </c>
      <c r="C2061">
        <v>46710</v>
      </c>
      <c r="D2061" t="s">
        <v>44</v>
      </c>
      <c r="E2061" t="s">
        <v>24216</v>
      </c>
      <c r="F2061" s="1">
        <v>45072</v>
      </c>
      <c r="G2061" t="s">
        <v>5225</v>
      </c>
      <c r="H2061">
        <v>0</v>
      </c>
      <c r="I2061">
        <v>0</v>
      </c>
      <c r="J2061">
        <v>66</v>
      </c>
      <c r="K2061">
        <v>0</v>
      </c>
      <c r="L2061" t="s">
        <v>20095</v>
      </c>
      <c r="M2061">
        <v>0</v>
      </c>
    </row>
    <row r="2062" spans="1:13" x14ac:dyDescent="0.3">
      <c r="A2062" t="s">
        <v>24217</v>
      </c>
      <c r="B2062" s="1">
        <v>44227</v>
      </c>
      <c r="C2062">
        <v>77871</v>
      </c>
      <c r="D2062" t="s">
        <v>20106</v>
      </c>
      <c r="E2062" t="s">
        <v>24218</v>
      </c>
      <c r="F2062" s="1">
        <v>44306</v>
      </c>
      <c r="G2062" t="s">
        <v>5473</v>
      </c>
      <c r="H2062">
        <v>0</v>
      </c>
      <c r="I2062">
        <v>1</v>
      </c>
      <c r="J2062">
        <v>79</v>
      </c>
      <c r="K2062">
        <v>0</v>
      </c>
      <c r="L2062" t="s">
        <v>20095</v>
      </c>
      <c r="M2062">
        <v>0</v>
      </c>
    </row>
    <row r="2063" spans="1:13" x14ac:dyDescent="0.3">
      <c r="A2063" t="s">
        <v>24219</v>
      </c>
      <c r="B2063" s="1">
        <v>45045</v>
      </c>
      <c r="C2063">
        <v>9667</v>
      </c>
      <c r="D2063" t="s">
        <v>20093</v>
      </c>
      <c r="E2063" t="s">
        <v>24220</v>
      </c>
      <c r="F2063" s="1">
        <v>45109</v>
      </c>
      <c r="G2063" t="s">
        <v>12669</v>
      </c>
      <c r="H2063">
        <v>0</v>
      </c>
      <c r="I2063">
        <v>0</v>
      </c>
      <c r="J2063">
        <v>64</v>
      </c>
      <c r="K2063">
        <v>0</v>
      </c>
      <c r="L2063" t="s">
        <v>20100</v>
      </c>
      <c r="M2063">
        <v>1</v>
      </c>
    </row>
    <row r="2064" spans="1:13" x14ac:dyDescent="0.3">
      <c r="A2064" t="s">
        <v>24221</v>
      </c>
      <c r="B2064" s="1">
        <v>44251</v>
      </c>
      <c r="C2064">
        <v>40790</v>
      </c>
      <c r="D2064" t="s">
        <v>20106</v>
      </c>
      <c r="E2064" t="s">
        <v>24222</v>
      </c>
      <c r="F2064" s="1">
        <v>44270</v>
      </c>
      <c r="G2064" t="s">
        <v>5083</v>
      </c>
      <c r="H2064">
        <v>0</v>
      </c>
      <c r="I2064">
        <v>0</v>
      </c>
      <c r="J2064">
        <v>19</v>
      </c>
      <c r="K2064">
        <v>0</v>
      </c>
      <c r="L2064" t="s">
        <v>20095</v>
      </c>
      <c r="M2064">
        <v>0</v>
      </c>
    </row>
    <row r="2065" spans="1:13" x14ac:dyDescent="0.3">
      <c r="A2065" t="s">
        <v>24223</v>
      </c>
      <c r="B2065" s="1">
        <v>43854</v>
      </c>
      <c r="C2065">
        <v>1725</v>
      </c>
      <c r="D2065" t="s">
        <v>20106</v>
      </c>
      <c r="E2065" t="s">
        <v>24224</v>
      </c>
      <c r="F2065" s="1">
        <v>43886</v>
      </c>
      <c r="G2065" t="s">
        <v>13203</v>
      </c>
      <c r="H2065">
        <v>0</v>
      </c>
      <c r="I2065">
        <v>0</v>
      </c>
      <c r="J2065">
        <v>32</v>
      </c>
      <c r="K2065">
        <v>0</v>
      </c>
      <c r="L2065" t="s">
        <v>20138</v>
      </c>
      <c r="M2065">
        <v>0</v>
      </c>
    </row>
    <row r="2066" spans="1:13" x14ac:dyDescent="0.3">
      <c r="A2066" t="s">
        <v>24225</v>
      </c>
      <c r="B2066" s="1">
        <v>44400</v>
      </c>
      <c r="C2066">
        <v>54957</v>
      </c>
      <c r="D2066" t="s">
        <v>20106</v>
      </c>
      <c r="E2066" t="s">
        <v>24226</v>
      </c>
      <c r="F2066" s="1">
        <v>44474</v>
      </c>
      <c r="G2066" t="s">
        <v>1463</v>
      </c>
      <c r="H2066">
        <v>0</v>
      </c>
      <c r="I2066">
        <v>1</v>
      </c>
      <c r="J2066">
        <v>74</v>
      </c>
      <c r="K2066">
        <v>0</v>
      </c>
      <c r="L2066" t="s">
        <v>20095</v>
      </c>
      <c r="M2066">
        <v>0</v>
      </c>
    </row>
    <row r="2067" spans="1:13" x14ac:dyDescent="0.3">
      <c r="A2067" t="s">
        <v>24227</v>
      </c>
      <c r="B2067" s="1">
        <v>43852</v>
      </c>
      <c r="C2067">
        <v>8962</v>
      </c>
      <c r="D2067" t="s">
        <v>20106</v>
      </c>
      <c r="E2067" t="s">
        <v>24228</v>
      </c>
      <c r="F2067" s="1"/>
      <c r="G2067" t="s">
        <v>3104</v>
      </c>
      <c r="H2067">
        <v>1</v>
      </c>
      <c r="I2067">
        <v>0</v>
      </c>
      <c r="K2067">
        <v>1</v>
      </c>
      <c r="L2067" t="s">
        <v>20100</v>
      </c>
      <c r="M2067">
        <v>0</v>
      </c>
    </row>
    <row r="2068" spans="1:13" x14ac:dyDescent="0.3">
      <c r="A2068" t="s">
        <v>24229</v>
      </c>
      <c r="B2068" s="1">
        <v>43862</v>
      </c>
      <c r="C2068">
        <v>48494</v>
      </c>
      <c r="D2068" t="s">
        <v>20093</v>
      </c>
      <c r="E2068" t="s">
        <v>24230</v>
      </c>
      <c r="F2068" s="1"/>
      <c r="G2068" t="s">
        <v>13798</v>
      </c>
      <c r="H2068">
        <v>1</v>
      </c>
      <c r="I2068">
        <v>0</v>
      </c>
      <c r="K2068">
        <v>1</v>
      </c>
      <c r="L2068" t="s">
        <v>20095</v>
      </c>
      <c r="M2068">
        <v>1</v>
      </c>
    </row>
    <row r="2069" spans="1:13" x14ac:dyDescent="0.3">
      <c r="A2069" t="s">
        <v>24231</v>
      </c>
      <c r="B2069" s="1">
        <v>45315</v>
      </c>
      <c r="C2069">
        <v>77550</v>
      </c>
      <c r="D2069" t="s">
        <v>44</v>
      </c>
      <c r="E2069" t="s">
        <v>24232</v>
      </c>
      <c r="F2069" s="1">
        <v>45333</v>
      </c>
      <c r="G2069" t="s">
        <v>5444</v>
      </c>
      <c r="H2069">
        <v>0</v>
      </c>
      <c r="I2069">
        <v>1</v>
      </c>
      <c r="J2069">
        <v>18</v>
      </c>
      <c r="K2069">
        <v>0</v>
      </c>
      <c r="L2069" t="s">
        <v>20095</v>
      </c>
      <c r="M2069">
        <v>0</v>
      </c>
    </row>
    <row r="2070" spans="1:13" x14ac:dyDescent="0.3">
      <c r="A2070" t="s">
        <v>24233</v>
      </c>
      <c r="B2070" s="1">
        <v>45364</v>
      </c>
      <c r="C2070">
        <v>7259</v>
      </c>
      <c r="D2070" t="s">
        <v>20106</v>
      </c>
      <c r="E2070" t="s">
        <v>24234</v>
      </c>
      <c r="F2070" s="1">
        <v>45427</v>
      </c>
      <c r="G2070" t="s">
        <v>8347</v>
      </c>
      <c r="H2070">
        <v>0</v>
      </c>
      <c r="I2070">
        <v>0</v>
      </c>
      <c r="J2070">
        <v>63</v>
      </c>
      <c r="K2070">
        <v>0</v>
      </c>
      <c r="L2070" t="s">
        <v>20100</v>
      </c>
      <c r="M2070">
        <v>0</v>
      </c>
    </row>
    <row r="2071" spans="1:13" x14ac:dyDescent="0.3">
      <c r="A2071" t="s">
        <v>24235</v>
      </c>
      <c r="B2071" s="1">
        <v>45095</v>
      </c>
      <c r="C2071">
        <v>83009</v>
      </c>
      <c r="D2071" t="s">
        <v>44</v>
      </c>
      <c r="E2071" t="s">
        <v>24236</v>
      </c>
      <c r="F2071" s="1">
        <v>45178</v>
      </c>
      <c r="G2071" t="s">
        <v>19502</v>
      </c>
      <c r="H2071">
        <v>0</v>
      </c>
      <c r="I2071">
        <v>1</v>
      </c>
      <c r="J2071">
        <v>83</v>
      </c>
      <c r="K2071">
        <v>0</v>
      </c>
      <c r="L2071" t="s">
        <v>20095</v>
      </c>
      <c r="M2071">
        <v>0</v>
      </c>
    </row>
    <row r="2072" spans="1:13" x14ac:dyDescent="0.3">
      <c r="A2072" t="s">
        <v>24237</v>
      </c>
      <c r="B2072" s="1">
        <v>44363</v>
      </c>
      <c r="C2072">
        <v>98146</v>
      </c>
      <c r="D2072" t="s">
        <v>44</v>
      </c>
      <c r="E2072" t="s">
        <v>24238</v>
      </c>
      <c r="F2072" s="1">
        <v>44418</v>
      </c>
      <c r="G2072" t="s">
        <v>3600</v>
      </c>
      <c r="H2072">
        <v>0</v>
      </c>
      <c r="I2072">
        <v>1</v>
      </c>
      <c r="J2072">
        <v>55</v>
      </c>
      <c r="K2072">
        <v>0</v>
      </c>
      <c r="L2072" t="s">
        <v>20095</v>
      </c>
      <c r="M2072">
        <v>0</v>
      </c>
    </row>
    <row r="2073" spans="1:13" x14ac:dyDescent="0.3">
      <c r="A2073" t="s">
        <v>24239</v>
      </c>
      <c r="B2073" s="1">
        <v>44606</v>
      </c>
      <c r="C2073">
        <v>13365</v>
      </c>
      <c r="D2073" t="s">
        <v>44</v>
      </c>
      <c r="E2073" t="s">
        <v>24240</v>
      </c>
      <c r="F2073" s="1">
        <v>44658</v>
      </c>
      <c r="G2073" t="s">
        <v>12822</v>
      </c>
      <c r="H2073">
        <v>0</v>
      </c>
      <c r="I2073">
        <v>0</v>
      </c>
      <c r="J2073">
        <v>52</v>
      </c>
      <c r="K2073">
        <v>0</v>
      </c>
      <c r="L2073" t="s">
        <v>20100</v>
      </c>
      <c r="M2073">
        <v>0</v>
      </c>
    </row>
    <row r="2074" spans="1:13" x14ac:dyDescent="0.3">
      <c r="A2074" t="s">
        <v>24241</v>
      </c>
      <c r="B2074" s="1">
        <v>43964</v>
      </c>
      <c r="C2074">
        <v>8856</v>
      </c>
      <c r="D2074" t="s">
        <v>20093</v>
      </c>
      <c r="E2074" t="s">
        <v>24242</v>
      </c>
      <c r="F2074" s="1">
        <v>44002</v>
      </c>
      <c r="G2074" t="s">
        <v>9808</v>
      </c>
      <c r="H2074">
        <v>0</v>
      </c>
      <c r="I2074">
        <v>0</v>
      </c>
      <c r="J2074">
        <v>38</v>
      </c>
      <c r="K2074">
        <v>0</v>
      </c>
      <c r="L2074" t="s">
        <v>20100</v>
      </c>
      <c r="M2074">
        <v>1</v>
      </c>
    </row>
    <row r="2075" spans="1:13" x14ac:dyDescent="0.3">
      <c r="A2075" t="s">
        <v>24243</v>
      </c>
      <c r="B2075" s="1">
        <v>44223</v>
      </c>
      <c r="C2075">
        <v>53774</v>
      </c>
      <c r="D2075" t="s">
        <v>20106</v>
      </c>
      <c r="E2075" t="s">
        <v>24244</v>
      </c>
      <c r="F2075" s="1"/>
      <c r="G2075" t="s">
        <v>15921</v>
      </c>
      <c r="H2075">
        <v>1</v>
      </c>
      <c r="I2075">
        <v>1</v>
      </c>
      <c r="K2075">
        <v>1</v>
      </c>
      <c r="L2075" t="s">
        <v>20095</v>
      </c>
      <c r="M2075">
        <v>0</v>
      </c>
    </row>
    <row r="2076" spans="1:13" x14ac:dyDescent="0.3">
      <c r="A2076" t="s">
        <v>24245</v>
      </c>
      <c r="B2076" s="1">
        <v>44610</v>
      </c>
      <c r="C2076">
        <v>58496</v>
      </c>
      <c r="D2076" t="s">
        <v>20093</v>
      </c>
      <c r="E2076" t="s">
        <v>24246</v>
      </c>
      <c r="F2076" s="1">
        <v>44678</v>
      </c>
      <c r="G2076" t="s">
        <v>15228</v>
      </c>
      <c r="H2076">
        <v>0</v>
      </c>
      <c r="I2076">
        <v>1</v>
      </c>
      <c r="J2076">
        <v>68</v>
      </c>
      <c r="K2076">
        <v>0</v>
      </c>
      <c r="L2076" t="s">
        <v>20095</v>
      </c>
      <c r="M2076">
        <v>1</v>
      </c>
    </row>
    <row r="2077" spans="1:13" x14ac:dyDescent="0.3">
      <c r="A2077" t="s">
        <v>24247</v>
      </c>
      <c r="B2077" s="1">
        <v>44717</v>
      </c>
      <c r="C2077">
        <v>67080</v>
      </c>
      <c r="D2077" t="s">
        <v>20106</v>
      </c>
      <c r="E2077" t="s">
        <v>24248</v>
      </c>
      <c r="F2077" s="1">
        <v>44761</v>
      </c>
      <c r="G2077" t="s">
        <v>19558</v>
      </c>
      <c r="H2077">
        <v>0</v>
      </c>
      <c r="I2077">
        <v>1</v>
      </c>
      <c r="J2077">
        <v>44</v>
      </c>
      <c r="K2077">
        <v>0</v>
      </c>
      <c r="L2077" t="s">
        <v>20095</v>
      </c>
      <c r="M2077">
        <v>0</v>
      </c>
    </row>
    <row r="2078" spans="1:13" x14ac:dyDescent="0.3">
      <c r="A2078" t="s">
        <v>24249</v>
      </c>
      <c r="B2078" s="1">
        <v>44591</v>
      </c>
      <c r="C2078">
        <v>18472</v>
      </c>
      <c r="D2078" t="s">
        <v>44</v>
      </c>
      <c r="E2078" t="s">
        <v>24250</v>
      </c>
      <c r="F2078" s="1"/>
      <c r="G2078" t="s">
        <v>7928</v>
      </c>
      <c r="H2078">
        <v>1</v>
      </c>
      <c r="I2078">
        <v>0</v>
      </c>
      <c r="K2078">
        <v>1</v>
      </c>
      <c r="L2078" t="s">
        <v>20100</v>
      </c>
      <c r="M2078">
        <v>0</v>
      </c>
    </row>
    <row r="2079" spans="1:13" x14ac:dyDescent="0.3">
      <c r="A2079" t="s">
        <v>24251</v>
      </c>
      <c r="B2079" s="1">
        <v>45562</v>
      </c>
      <c r="C2079">
        <v>47110</v>
      </c>
      <c r="D2079" t="s">
        <v>20093</v>
      </c>
      <c r="E2079" t="s">
        <v>24252</v>
      </c>
      <c r="F2079" s="1">
        <v>45583</v>
      </c>
      <c r="G2079" t="s">
        <v>8145</v>
      </c>
      <c r="H2079">
        <v>0</v>
      </c>
      <c r="I2079">
        <v>0</v>
      </c>
      <c r="J2079">
        <v>21</v>
      </c>
      <c r="K2079">
        <v>0</v>
      </c>
      <c r="L2079" t="s">
        <v>20095</v>
      </c>
      <c r="M2079">
        <v>1</v>
      </c>
    </row>
    <row r="2080" spans="1:13" x14ac:dyDescent="0.3">
      <c r="A2080" t="s">
        <v>24253</v>
      </c>
      <c r="B2080" s="1">
        <v>44194</v>
      </c>
      <c r="C2080">
        <v>69080</v>
      </c>
      <c r="D2080" t="s">
        <v>20093</v>
      </c>
      <c r="E2080" t="s">
        <v>24254</v>
      </c>
      <c r="F2080" s="1">
        <v>44214</v>
      </c>
      <c r="G2080" t="s">
        <v>20068</v>
      </c>
      <c r="H2080">
        <v>0</v>
      </c>
      <c r="I2080">
        <v>1</v>
      </c>
      <c r="J2080">
        <v>20</v>
      </c>
      <c r="K2080">
        <v>0</v>
      </c>
      <c r="L2080" t="s">
        <v>20095</v>
      </c>
      <c r="M2080">
        <v>1</v>
      </c>
    </row>
    <row r="2081" spans="1:13" x14ac:dyDescent="0.3">
      <c r="A2081" t="s">
        <v>24255</v>
      </c>
      <c r="B2081" s="1">
        <v>44471</v>
      </c>
      <c r="C2081">
        <v>99046</v>
      </c>
      <c r="D2081" t="s">
        <v>20093</v>
      </c>
      <c r="E2081" t="s">
        <v>24256</v>
      </c>
      <c r="F2081" s="1">
        <v>44530</v>
      </c>
      <c r="G2081" t="s">
        <v>7232</v>
      </c>
      <c r="H2081">
        <v>0</v>
      </c>
      <c r="I2081">
        <v>1</v>
      </c>
      <c r="J2081">
        <v>59</v>
      </c>
      <c r="K2081">
        <v>0</v>
      </c>
      <c r="L2081" t="s">
        <v>20095</v>
      </c>
      <c r="M2081">
        <v>1</v>
      </c>
    </row>
    <row r="2082" spans="1:13" x14ac:dyDescent="0.3">
      <c r="A2082" t="s">
        <v>24257</v>
      </c>
      <c r="B2082" s="1">
        <v>45093</v>
      </c>
      <c r="C2082">
        <v>67218</v>
      </c>
      <c r="D2082" t="s">
        <v>20106</v>
      </c>
      <c r="E2082" t="s">
        <v>24258</v>
      </c>
      <c r="F2082" s="1"/>
      <c r="G2082" t="s">
        <v>18291</v>
      </c>
      <c r="H2082">
        <v>1</v>
      </c>
      <c r="I2082">
        <v>1</v>
      </c>
      <c r="K2082">
        <v>1</v>
      </c>
      <c r="L2082" t="s">
        <v>20095</v>
      </c>
      <c r="M2082">
        <v>0</v>
      </c>
    </row>
    <row r="2083" spans="1:13" x14ac:dyDescent="0.3">
      <c r="A2083" t="s">
        <v>24259</v>
      </c>
      <c r="B2083" s="1">
        <v>45382</v>
      </c>
      <c r="C2083">
        <v>55360</v>
      </c>
      <c r="D2083" t="s">
        <v>44</v>
      </c>
      <c r="E2083" t="s">
        <v>24260</v>
      </c>
      <c r="F2083" s="1">
        <v>45403</v>
      </c>
      <c r="G2083" t="s">
        <v>18481</v>
      </c>
      <c r="H2083">
        <v>0</v>
      </c>
      <c r="I2083">
        <v>1</v>
      </c>
      <c r="J2083">
        <v>21</v>
      </c>
      <c r="K2083">
        <v>0</v>
      </c>
      <c r="L2083" t="s">
        <v>20095</v>
      </c>
      <c r="M2083">
        <v>0</v>
      </c>
    </row>
    <row r="2084" spans="1:13" x14ac:dyDescent="0.3">
      <c r="A2084" t="s">
        <v>24261</v>
      </c>
      <c r="B2084" s="1">
        <v>45071</v>
      </c>
      <c r="C2084">
        <v>84826</v>
      </c>
      <c r="D2084" t="s">
        <v>20093</v>
      </c>
      <c r="E2084" t="s">
        <v>24262</v>
      </c>
      <c r="F2084" s="1">
        <v>45082</v>
      </c>
      <c r="G2084" t="s">
        <v>18552</v>
      </c>
      <c r="H2084">
        <v>0</v>
      </c>
      <c r="I2084">
        <v>1</v>
      </c>
      <c r="J2084">
        <v>11</v>
      </c>
      <c r="K2084">
        <v>0</v>
      </c>
      <c r="L2084" t="s">
        <v>20095</v>
      </c>
      <c r="M2084">
        <v>1</v>
      </c>
    </row>
    <row r="2085" spans="1:13" x14ac:dyDescent="0.3">
      <c r="A2085" t="s">
        <v>24263</v>
      </c>
      <c r="B2085" s="1">
        <v>44560</v>
      </c>
      <c r="C2085">
        <v>47144</v>
      </c>
      <c r="D2085" t="s">
        <v>20093</v>
      </c>
      <c r="E2085" t="s">
        <v>24264</v>
      </c>
      <c r="F2085" s="1"/>
      <c r="G2085" t="s">
        <v>4399</v>
      </c>
      <c r="H2085">
        <v>1</v>
      </c>
      <c r="I2085">
        <v>0</v>
      </c>
      <c r="K2085">
        <v>1</v>
      </c>
      <c r="L2085" t="s">
        <v>20095</v>
      </c>
      <c r="M2085">
        <v>1</v>
      </c>
    </row>
    <row r="2086" spans="1:13" x14ac:dyDescent="0.3">
      <c r="A2086" t="s">
        <v>24265</v>
      </c>
      <c r="B2086" s="1">
        <v>44181</v>
      </c>
      <c r="C2086">
        <v>23534</v>
      </c>
      <c r="D2086" t="s">
        <v>20106</v>
      </c>
      <c r="E2086" t="s">
        <v>24266</v>
      </c>
      <c r="F2086" s="1">
        <v>44240</v>
      </c>
      <c r="G2086" t="s">
        <v>7660</v>
      </c>
      <c r="H2086">
        <v>0</v>
      </c>
      <c r="I2086">
        <v>0</v>
      </c>
      <c r="J2086">
        <v>59</v>
      </c>
      <c r="K2086">
        <v>0</v>
      </c>
      <c r="L2086" t="s">
        <v>20095</v>
      </c>
      <c r="M2086">
        <v>0</v>
      </c>
    </row>
    <row r="2087" spans="1:13" x14ac:dyDescent="0.3">
      <c r="A2087" t="s">
        <v>24267</v>
      </c>
      <c r="B2087" s="1">
        <v>44846</v>
      </c>
      <c r="C2087">
        <v>98103</v>
      </c>
      <c r="D2087" t="s">
        <v>20106</v>
      </c>
      <c r="E2087" t="s">
        <v>24268</v>
      </c>
      <c r="F2087" s="1">
        <v>44909</v>
      </c>
      <c r="G2087" t="s">
        <v>17080</v>
      </c>
      <c r="H2087">
        <v>0</v>
      </c>
      <c r="I2087">
        <v>1</v>
      </c>
      <c r="J2087">
        <v>63</v>
      </c>
      <c r="K2087">
        <v>0</v>
      </c>
      <c r="L2087" t="s">
        <v>20095</v>
      </c>
      <c r="M2087">
        <v>0</v>
      </c>
    </row>
    <row r="2088" spans="1:13" x14ac:dyDescent="0.3">
      <c r="A2088" t="s">
        <v>24269</v>
      </c>
      <c r="B2088" s="1">
        <v>45566</v>
      </c>
      <c r="C2088">
        <v>2398</v>
      </c>
      <c r="D2088" t="s">
        <v>44</v>
      </c>
      <c r="E2088" t="s">
        <v>24270</v>
      </c>
      <c r="F2088" s="1"/>
      <c r="G2088" t="s">
        <v>15565</v>
      </c>
      <c r="H2088">
        <v>1</v>
      </c>
      <c r="I2088">
        <v>0</v>
      </c>
      <c r="K2088">
        <v>1</v>
      </c>
      <c r="L2088" t="s">
        <v>20138</v>
      </c>
      <c r="M2088">
        <v>0</v>
      </c>
    </row>
    <row r="2089" spans="1:13" x14ac:dyDescent="0.3">
      <c r="A2089" t="s">
        <v>24271</v>
      </c>
      <c r="B2089" s="1">
        <v>44240</v>
      </c>
      <c r="C2089">
        <v>10778</v>
      </c>
      <c r="D2089" t="s">
        <v>20106</v>
      </c>
      <c r="E2089" t="s">
        <v>24272</v>
      </c>
      <c r="F2089" s="1"/>
      <c r="G2089" t="s">
        <v>16234</v>
      </c>
      <c r="H2089">
        <v>1</v>
      </c>
      <c r="I2089">
        <v>0</v>
      </c>
      <c r="K2089">
        <v>1</v>
      </c>
      <c r="L2089" t="s">
        <v>20100</v>
      </c>
      <c r="M2089">
        <v>0</v>
      </c>
    </row>
    <row r="2090" spans="1:13" x14ac:dyDescent="0.3">
      <c r="A2090" t="s">
        <v>24273</v>
      </c>
      <c r="B2090" s="1">
        <v>44105</v>
      </c>
      <c r="C2090">
        <v>4853</v>
      </c>
      <c r="D2090" t="s">
        <v>44</v>
      </c>
      <c r="E2090" t="s">
        <v>24274</v>
      </c>
      <c r="F2090" s="1">
        <v>44180</v>
      </c>
      <c r="G2090" t="s">
        <v>8581</v>
      </c>
      <c r="H2090">
        <v>0</v>
      </c>
      <c r="I2090">
        <v>0</v>
      </c>
      <c r="J2090">
        <v>75</v>
      </c>
      <c r="K2090">
        <v>0</v>
      </c>
      <c r="L2090" t="s">
        <v>20138</v>
      </c>
      <c r="M2090">
        <v>0</v>
      </c>
    </row>
    <row r="2091" spans="1:13" x14ac:dyDescent="0.3">
      <c r="A2091" t="s">
        <v>24275</v>
      </c>
      <c r="B2091" s="1">
        <v>44181</v>
      </c>
      <c r="C2091">
        <v>16840</v>
      </c>
      <c r="D2091" t="s">
        <v>44</v>
      </c>
      <c r="E2091" t="s">
        <v>24276</v>
      </c>
      <c r="F2091" s="1">
        <v>44231</v>
      </c>
      <c r="G2091" t="s">
        <v>2916</v>
      </c>
      <c r="H2091">
        <v>0</v>
      </c>
      <c r="I2091">
        <v>0</v>
      </c>
      <c r="J2091">
        <v>50</v>
      </c>
      <c r="K2091">
        <v>0</v>
      </c>
      <c r="L2091" t="s">
        <v>20100</v>
      </c>
      <c r="M2091">
        <v>0</v>
      </c>
    </row>
    <row r="2092" spans="1:13" x14ac:dyDescent="0.3">
      <c r="A2092" t="s">
        <v>24277</v>
      </c>
      <c r="B2092" s="1">
        <v>44326</v>
      </c>
      <c r="C2092">
        <v>77330</v>
      </c>
      <c r="D2092" t="s">
        <v>20093</v>
      </c>
      <c r="E2092" t="s">
        <v>24278</v>
      </c>
      <c r="F2092" s="1">
        <v>44394</v>
      </c>
      <c r="G2092" t="s">
        <v>16796</v>
      </c>
      <c r="H2092">
        <v>0</v>
      </c>
      <c r="I2092">
        <v>1</v>
      </c>
      <c r="J2092">
        <v>68</v>
      </c>
      <c r="K2092">
        <v>0</v>
      </c>
      <c r="L2092" t="s">
        <v>20095</v>
      </c>
      <c r="M2092">
        <v>1</v>
      </c>
    </row>
    <row r="2093" spans="1:13" x14ac:dyDescent="0.3">
      <c r="A2093" t="s">
        <v>24279</v>
      </c>
      <c r="B2093" s="1">
        <v>44078</v>
      </c>
      <c r="C2093">
        <v>87325</v>
      </c>
      <c r="D2093" t="s">
        <v>20093</v>
      </c>
      <c r="E2093" t="s">
        <v>24280</v>
      </c>
      <c r="F2093" s="1">
        <v>44138</v>
      </c>
      <c r="G2093" t="s">
        <v>1855</v>
      </c>
      <c r="H2093">
        <v>0</v>
      </c>
      <c r="I2093">
        <v>1</v>
      </c>
      <c r="J2093">
        <v>60</v>
      </c>
      <c r="K2093">
        <v>0</v>
      </c>
      <c r="L2093" t="s">
        <v>20095</v>
      </c>
      <c r="M2093">
        <v>1</v>
      </c>
    </row>
    <row r="2094" spans="1:13" x14ac:dyDescent="0.3">
      <c r="A2094" t="s">
        <v>24281</v>
      </c>
      <c r="B2094" s="1">
        <v>44921</v>
      </c>
      <c r="C2094">
        <v>31248</v>
      </c>
      <c r="D2094" t="s">
        <v>20106</v>
      </c>
      <c r="E2094" t="s">
        <v>24282</v>
      </c>
      <c r="F2094" s="1">
        <v>44960</v>
      </c>
      <c r="G2094" t="s">
        <v>10030</v>
      </c>
      <c r="H2094">
        <v>0</v>
      </c>
      <c r="I2094">
        <v>0</v>
      </c>
      <c r="J2094">
        <v>39</v>
      </c>
      <c r="K2094">
        <v>0</v>
      </c>
      <c r="L2094" t="s">
        <v>20095</v>
      </c>
      <c r="M2094">
        <v>0</v>
      </c>
    </row>
    <row r="2095" spans="1:13" x14ac:dyDescent="0.3">
      <c r="A2095" t="s">
        <v>24283</v>
      </c>
      <c r="B2095" s="1">
        <v>44140</v>
      </c>
      <c r="C2095">
        <v>72359</v>
      </c>
      <c r="D2095" t="s">
        <v>20106</v>
      </c>
      <c r="E2095" t="s">
        <v>24284</v>
      </c>
      <c r="F2095" s="1"/>
      <c r="G2095" t="s">
        <v>18110</v>
      </c>
      <c r="H2095">
        <v>1</v>
      </c>
      <c r="I2095">
        <v>1</v>
      </c>
      <c r="K2095">
        <v>1</v>
      </c>
      <c r="L2095" t="s">
        <v>20095</v>
      </c>
      <c r="M2095">
        <v>0</v>
      </c>
    </row>
    <row r="2096" spans="1:13" x14ac:dyDescent="0.3">
      <c r="A2096" t="s">
        <v>24285</v>
      </c>
      <c r="B2096" s="1">
        <v>44716</v>
      </c>
      <c r="C2096">
        <v>86959</v>
      </c>
      <c r="D2096" t="s">
        <v>20093</v>
      </c>
      <c r="E2096" t="s">
        <v>24286</v>
      </c>
      <c r="F2096" s="1">
        <v>44729</v>
      </c>
      <c r="G2096" t="s">
        <v>5955</v>
      </c>
      <c r="H2096">
        <v>0</v>
      </c>
      <c r="I2096">
        <v>1</v>
      </c>
      <c r="J2096">
        <v>13</v>
      </c>
      <c r="K2096">
        <v>0</v>
      </c>
      <c r="L2096" t="s">
        <v>20095</v>
      </c>
      <c r="M2096">
        <v>1</v>
      </c>
    </row>
    <row r="2097" spans="1:13" x14ac:dyDescent="0.3">
      <c r="A2097" t="s">
        <v>24287</v>
      </c>
      <c r="B2097" s="1">
        <v>45267</v>
      </c>
      <c r="C2097">
        <v>6674</v>
      </c>
      <c r="D2097" t="s">
        <v>44</v>
      </c>
      <c r="E2097" t="s">
        <v>24288</v>
      </c>
      <c r="F2097" s="1">
        <v>45313</v>
      </c>
      <c r="G2097" t="s">
        <v>16203</v>
      </c>
      <c r="H2097">
        <v>0</v>
      </c>
      <c r="I2097">
        <v>0</v>
      </c>
      <c r="J2097">
        <v>46</v>
      </c>
      <c r="K2097">
        <v>0</v>
      </c>
      <c r="L2097" t="s">
        <v>20100</v>
      </c>
      <c r="M2097">
        <v>0</v>
      </c>
    </row>
    <row r="2098" spans="1:13" x14ac:dyDescent="0.3">
      <c r="A2098" t="s">
        <v>24289</v>
      </c>
      <c r="B2098" s="1">
        <v>43959</v>
      </c>
      <c r="C2098">
        <v>90982</v>
      </c>
      <c r="D2098" t="s">
        <v>20106</v>
      </c>
      <c r="E2098" t="s">
        <v>24290</v>
      </c>
      <c r="F2098" s="1">
        <v>44023</v>
      </c>
      <c r="G2098" t="s">
        <v>6873</v>
      </c>
      <c r="H2098">
        <v>0</v>
      </c>
      <c r="I2098">
        <v>1</v>
      </c>
      <c r="J2098">
        <v>64</v>
      </c>
      <c r="K2098">
        <v>0</v>
      </c>
      <c r="L2098" t="s">
        <v>20095</v>
      </c>
      <c r="M2098">
        <v>0</v>
      </c>
    </row>
    <row r="2099" spans="1:13" x14ac:dyDescent="0.3">
      <c r="A2099" t="s">
        <v>24291</v>
      </c>
      <c r="B2099" s="1">
        <v>45128</v>
      </c>
      <c r="C2099">
        <v>89240</v>
      </c>
      <c r="D2099" t="s">
        <v>20106</v>
      </c>
      <c r="E2099" t="s">
        <v>24292</v>
      </c>
      <c r="F2099" s="1">
        <v>45209</v>
      </c>
      <c r="G2099" t="s">
        <v>14059</v>
      </c>
      <c r="H2099">
        <v>0</v>
      </c>
      <c r="I2099">
        <v>1</v>
      </c>
      <c r="J2099">
        <v>81</v>
      </c>
      <c r="K2099">
        <v>0</v>
      </c>
      <c r="L2099" t="s">
        <v>20095</v>
      </c>
      <c r="M2099">
        <v>0</v>
      </c>
    </row>
    <row r="2100" spans="1:13" x14ac:dyDescent="0.3">
      <c r="A2100" t="s">
        <v>24293</v>
      </c>
      <c r="B2100" s="1">
        <v>44024</v>
      </c>
      <c r="C2100">
        <v>67546</v>
      </c>
      <c r="D2100" t="s">
        <v>20106</v>
      </c>
      <c r="E2100" t="s">
        <v>24294</v>
      </c>
      <c r="F2100" s="1">
        <v>44084</v>
      </c>
      <c r="G2100" t="s">
        <v>11762</v>
      </c>
      <c r="H2100">
        <v>0</v>
      </c>
      <c r="I2100">
        <v>1</v>
      </c>
      <c r="J2100">
        <v>60</v>
      </c>
      <c r="K2100">
        <v>0</v>
      </c>
      <c r="L2100" t="s">
        <v>20095</v>
      </c>
      <c r="M2100">
        <v>0</v>
      </c>
    </row>
    <row r="2101" spans="1:13" x14ac:dyDescent="0.3">
      <c r="A2101" t="s">
        <v>24295</v>
      </c>
      <c r="B2101" s="1">
        <v>45477</v>
      </c>
      <c r="C2101">
        <v>84911</v>
      </c>
      <c r="D2101" t="s">
        <v>20093</v>
      </c>
      <c r="E2101" t="s">
        <v>24296</v>
      </c>
      <c r="F2101" s="1">
        <v>45516</v>
      </c>
      <c r="G2101" t="s">
        <v>13685</v>
      </c>
      <c r="H2101">
        <v>0</v>
      </c>
      <c r="I2101">
        <v>1</v>
      </c>
      <c r="J2101">
        <v>39</v>
      </c>
      <c r="K2101">
        <v>0</v>
      </c>
      <c r="L2101" t="s">
        <v>20095</v>
      </c>
      <c r="M2101">
        <v>1</v>
      </c>
    </row>
    <row r="2102" spans="1:13" x14ac:dyDescent="0.3">
      <c r="A2102" t="s">
        <v>24297</v>
      </c>
      <c r="B2102" s="1">
        <v>45426</v>
      </c>
      <c r="C2102">
        <v>43314</v>
      </c>
      <c r="D2102" t="s">
        <v>20106</v>
      </c>
      <c r="E2102" t="s">
        <v>24298</v>
      </c>
      <c r="F2102" s="1">
        <v>45494</v>
      </c>
      <c r="G2102" t="s">
        <v>11019</v>
      </c>
      <c r="H2102">
        <v>0</v>
      </c>
      <c r="I2102">
        <v>0</v>
      </c>
      <c r="J2102">
        <v>68</v>
      </c>
      <c r="K2102">
        <v>0</v>
      </c>
      <c r="L2102" t="s">
        <v>20095</v>
      </c>
      <c r="M2102">
        <v>0</v>
      </c>
    </row>
    <row r="2103" spans="1:13" x14ac:dyDescent="0.3">
      <c r="A2103" t="s">
        <v>24299</v>
      </c>
      <c r="B2103" s="1">
        <v>45450</v>
      </c>
      <c r="C2103">
        <v>46977</v>
      </c>
      <c r="D2103" t="s">
        <v>20093</v>
      </c>
      <c r="E2103" t="s">
        <v>24300</v>
      </c>
      <c r="F2103" s="1">
        <v>45504</v>
      </c>
      <c r="G2103" t="s">
        <v>1660</v>
      </c>
      <c r="H2103">
        <v>0</v>
      </c>
      <c r="I2103">
        <v>0</v>
      </c>
      <c r="J2103">
        <v>54</v>
      </c>
      <c r="K2103">
        <v>0</v>
      </c>
      <c r="L2103" t="s">
        <v>20095</v>
      </c>
      <c r="M2103">
        <v>1</v>
      </c>
    </row>
    <row r="2104" spans="1:13" x14ac:dyDescent="0.3">
      <c r="A2104" t="s">
        <v>24301</v>
      </c>
      <c r="B2104" s="1">
        <v>45382</v>
      </c>
      <c r="C2104">
        <v>29630</v>
      </c>
      <c r="D2104" t="s">
        <v>44</v>
      </c>
      <c r="E2104" t="s">
        <v>24302</v>
      </c>
      <c r="F2104" s="1"/>
      <c r="G2104" t="s">
        <v>5840</v>
      </c>
      <c r="H2104">
        <v>1</v>
      </c>
      <c r="I2104">
        <v>0</v>
      </c>
      <c r="K2104">
        <v>1</v>
      </c>
      <c r="L2104" t="s">
        <v>20095</v>
      </c>
      <c r="M2104">
        <v>0</v>
      </c>
    </row>
    <row r="2105" spans="1:13" x14ac:dyDescent="0.3">
      <c r="A2105" t="s">
        <v>24303</v>
      </c>
      <c r="B2105" s="1">
        <v>44650</v>
      </c>
      <c r="C2105">
        <v>43001</v>
      </c>
      <c r="D2105" t="s">
        <v>20106</v>
      </c>
      <c r="E2105" t="s">
        <v>24304</v>
      </c>
      <c r="F2105" s="1"/>
      <c r="G2105" t="s">
        <v>7462</v>
      </c>
      <c r="H2105">
        <v>1</v>
      </c>
      <c r="I2105">
        <v>0</v>
      </c>
      <c r="K2105">
        <v>1</v>
      </c>
      <c r="L2105" t="s">
        <v>20095</v>
      </c>
      <c r="M2105">
        <v>0</v>
      </c>
    </row>
    <row r="2106" spans="1:13" x14ac:dyDescent="0.3">
      <c r="A2106" t="s">
        <v>24305</v>
      </c>
      <c r="B2106" s="1">
        <v>44000</v>
      </c>
      <c r="C2106">
        <v>63664</v>
      </c>
      <c r="D2106" t="s">
        <v>44</v>
      </c>
      <c r="E2106" t="s">
        <v>24306</v>
      </c>
      <c r="F2106" s="1">
        <v>44017</v>
      </c>
      <c r="G2106" t="s">
        <v>709</v>
      </c>
      <c r="H2106">
        <v>0</v>
      </c>
      <c r="I2106">
        <v>1</v>
      </c>
      <c r="J2106">
        <v>17</v>
      </c>
      <c r="K2106">
        <v>0</v>
      </c>
      <c r="L2106" t="s">
        <v>20095</v>
      </c>
      <c r="M2106">
        <v>0</v>
      </c>
    </row>
    <row r="2107" spans="1:13" x14ac:dyDescent="0.3">
      <c r="A2107" t="s">
        <v>24307</v>
      </c>
      <c r="B2107" s="1">
        <v>45112</v>
      </c>
      <c r="C2107">
        <v>36909</v>
      </c>
      <c r="D2107" t="s">
        <v>20093</v>
      </c>
      <c r="E2107" t="s">
        <v>24308</v>
      </c>
      <c r="F2107" s="1">
        <v>45199</v>
      </c>
      <c r="G2107" t="s">
        <v>5594</v>
      </c>
      <c r="H2107">
        <v>0</v>
      </c>
      <c r="I2107">
        <v>0</v>
      </c>
      <c r="J2107">
        <v>87</v>
      </c>
      <c r="K2107">
        <v>0</v>
      </c>
      <c r="L2107" t="s">
        <v>20095</v>
      </c>
      <c r="M2107">
        <v>1</v>
      </c>
    </row>
    <row r="2108" spans="1:13" x14ac:dyDescent="0.3">
      <c r="A2108" t="s">
        <v>24309</v>
      </c>
      <c r="B2108" s="1">
        <v>45418</v>
      </c>
      <c r="C2108">
        <v>91185</v>
      </c>
      <c r="D2108" t="s">
        <v>20106</v>
      </c>
      <c r="E2108" t="s">
        <v>24310</v>
      </c>
      <c r="F2108" s="1"/>
      <c r="G2108" t="s">
        <v>15636</v>
      </c>
      <c r="H2108">
        <v>1</v>
      </c>
      <c r="I2108">
        <v>1</v>
      </c>
      <c r="K2108">
        <v>1</v>
      </c>
      <c r="L2108" t="s">
        <v>20095</v>
      </c>
      <c r="M2108">
        <v>0</v>
      </c>
    </row>
    <row r="2109" spans="1:13" x14ac:dyDescent="0.3">
      <c r="A2109" t="s">
        <v>24311</v>
      </c>
      <c r="B2109" s="1">
        <v>45634</v>
      </c>
      <c r="C2109">
        <v>73590</v>
      </c>
      <c r="D2109" t="s">
        <v>20093</v>
      </c>
      <c r="E2109" t="s">
        <v>24312</v>
      </c>
      <c r="F2109" s="1">
        <v>45675</v>
      </c>
      <c r="G2109" t="s">
        <v>5799</v>
      </c>
      <c r="H2109">
        <v>0</v>
      </c>
      <c r="I2109">
        <v>1</v>
      </c>
      <c r="J2109">
        <v>41</v>
      </c>
      <c r="K2109">
        <v>0</v>
      </c>
      <c r="L2109" t="s">
        <v>20095</v>
      </c>
      <c r="M2109">
        <v>1</v>
      </c>
    </row>
    <row r="2110" spans="1:13" x14ac:dyDescent="0.3">
      <c r="A2110" t="s">
        <v>24313</v>
      </c>
      <c r="B2110" s="1">
        <v>44273</v>
      </c>
      <c r="C2110">
        <v>44677</v>
      </c>
      <c r="D2110" t="s">
        <v>20093</v>
      </c>
      <c r="E2110" t="s">
        <v>24314</v>
      </c>
      <c r="F2110" s="1">
        <v>44283</v>
      </c>
      <c r="G2110" t="s">
        <v>2004</v>
      </c>
      <c r="H2110">
        <v>0</v>
      </c>
      <c r="I2110">
        <v>0</v>
      </c>
      <c r="J2110">
        <v>10</v>
      </c>
      <c r="K2110">
        <v>0</v>
      </c>
      <c r="L2110" t="s">
        <v>20095</v>
      </c>
      <c r="M2110">
        <v>1</v>
      </c>
    </row>
    <row r="2111" spans="1:13" x14ac:dyDescent="0.3">
      <c r="A2111" t="s">
        <v>24315</v>
      </c>
      <c r="B2111" s="1">
        <v>44764</v>
      </c>
      <c r="C2111">
        <v>5877</v>
      </c>
      <c r="D2111" t="s">
        <v>44</v>
      </c>
      <c r="E2111" t="s">
        <v>24316</v>
      </c>
      <c r="F2111" s="1">
        <v>44826</v>
      </c>
      <c r="G2111" t="s">
        <v>9308</v>
      </c>
      <c r="H2111">
        <v>0</v>
      </c>
      <c r="I2111">
        <v>0</v>
      </c>
      <c r="J2111">
        <v>62</v>
      </c>
      <c r="K2111">
        <v>0</v>
      </c>
      <c r="L2111" t="s">
        <v>20100</v>
      </c>
      <c r="M2111">
        <v>0</v>
      </c>
    </row>
    <row r="2112" spans="1:13" x14ac:dyDescent="0.3">
      <c r="A2112" t="s">
        <v>24317</v>
      </c>
      <c r="B2112" s="1">
        <v>43966</v>
      </c>
      <c r="C2112">
        <v>41581</v>
      </c>
      <c r="D2112" t="s">
        <v>44</v>
      </c>
      <c r="E2112" t="s">
        <v>24318</v>
      </c>
      <c r="F2112" s="1">
        <v>43983</v>
      </c>
      <c r="G2112" t="s">
        <v>2621</v>
      </c>
      <c r="H2112">
        <v>0</v>
      </c>
      <c r="I2112">
        <v>0</v>
      </c>
      <c r="J2112">
        <v>17</v>
      </c>
      <c r="K2112">
        <v>0</v>
      </c>
      <c r="L2112" t="s">
        <v>20095</v>
      </c>
      <c r="M2112">
        <v>0</v>
      </c>
    </row>
    <row r="2113" spans="1:13" x14ac:dyDescent="0.3">
      <c r="A2113" t="s">
        <v>24319</v>
      </c>
      <c r="B2113" s="1">
        <v>44672</v>
      </c>
      <c r="C2113">
        <v>6855</v>
      </c>
      <c r="D2113" t="s">
        <v>20106</v>
      </c>
      <c r="E2113" t="s">
        <v>24320</v>
      </c>
      <c r="F2113" s="1"/>
      <c r="G2113" t="s">
        <v>14663</v>
      </c>
      <c r="H2113">
        <v>1</v>
      </c>
      <c r="I2113">
        <v>0</v>
      </c>
      <c r="K2113">
        <v>1</v>
      </c>
      <c r="L2113" t="s">
        <v>20100</v>
      </c>
      <c r="M2113">
        <v>0</v>
      </c>
    </row>
    <row r="2114" spans="1:13" x14ac:dyDescent="0.3">
      <c r="A2114" t="s">
        <v>24321</v>
      </c>
      <c r="B2114" s="1">
        <v>45352</v>
      </c>
      <c r="C2114">
        <v>65614</v>
      </c>
      <c r="D2114" t="s">
        <v>20093</v>
      </c>
      <c r="E2114" t="s">
        <v>24322</v>
      </c>
      <c r="F2114" s="1">
        <v>45396</v>
      </c>
      <c r="G2114" t="s">
        <v>16326</v>
      </c>
      <c r="H2114">
        <v>0</v>
      </c>
      <c r="I2114">
        <v>1</v>
      </c>
      <c r="J2114">
        <v>44</v>
      </c>
      <c r="K2114">
        <v>0</v>
      </c>
      <c r="L2114" t="s">
        <v>20095</v>
      </c>
      <c r="M2114">
        <v>1</v>
      </c>
    </row>
    <row r="2115" spans="1:13" x14ac:dyDescent="0.3">
      <c r="A2115" t="s">
        <v>24323</v>
      </c>
      <c r="B2115" s="1">
        <v>44780</v>
      </c>
      <c r="C2115">
        <v>13218</v>
      </c>
      <c r="D2115" t="s">
        <v>20106</v>
      </c>
      <c r="E2115" t="s">
        <v>24324</v>
      </c>
      <c r="F2115" s="1"/>
      <c r="G2115" t="s">
        <v>1763</v>
      </c>
      <c r="H2115">
        <v>1</v>
      </c>
      <c r="I2115">
        <v>0</v>
      </c>
      <c r="K2115">
        <v>1</v>
      </c>
      <c r="L2115" t="s">
        <v>20100</v>
      </c>
      <c r="M2115">
        <v>0</v>
      </c>
    </row>
    <row r="2116" spans="1:13" x14ac:dyDescent="0.3">
      <c r="A2116" t="s">
        <v>24325</v>
      </c>
      <c r="B2116" s="1">
        <v>44985</v>
      </c>
      <c r="C2116">
        <v>41444</v>
      </c>
      <c r="D2116" t="s">
        <v>20093</v>
      </c>
      <c r="E2116" t="s">
        <v>24326</v>
      </c>
      <c r="F2116" s="1"/>
      <c r="G2116" t="s">
        <v>3302</v>
      </c>
      <c r="H2116">
        <v>1</v>
      </c>
      <c r="I2116">
        <v>0</v>
      </c>
      <c r="K2116">
        <v>1</v>
      </c>
      <c r="L2116" t="s">
        <v>20095</v>
      </c>
      <c r="M2116">
        <v>1</v>
      </c>
    </row>
    <row r="2117" spans="1:13" x14ac:dyDescent="0.3">
      <c r="A2117" t="s">
        <v>24327</v>
      </c>
      <c r="B2117" s="1">
        <v>45613</v>
      </c>
      <c r="C2117">
        <v>65724</v>
      </c>
      <c r="D2117" t="s">
        <v>20093</v>
      </c>
      <c r="E2117" t="s">
        <v>24328</v>
      </c>
      <c r="F2117" s="1">
        <v>45696</v>
      </c>
      <c r="G2117" t="s">
        <v>6703</v>
      </c>
      <c r="H2117">
        <v>0</v>
      </c>
      <c r="I2117">
        <v>1</v>
      </c>
      <c r="J2117">
        <v>83</v>
      </c>
      <c r="K2117">
        <v>0</v>
      </c>
      <c r="L2117" t="s">
        <v>20095</v>
      </c>
      <c r="M2117">
        <v>1</v>
      </c>
    </row>
    <row r="2118" spans="1:13" x14ac:dyDescent="0.3">
      <c r="A2118" t="s">
        <v>24329</v>
      </c>
      <c r="B2118" s="1">
        <v>45168</v>
      </c>
      <c r="C2118">
        <v>10101</v>
      </c>
      <c r="D2118" t="s">
        <v>44</v>
      </c>
      <c r="E2118" t="s">
        <v>24330</v>
      </c>
      <c r="F2118" s="1"/>
      <c r="G2118" t="s">
        <v>13568</v>
      </c>
      <c r="H2118">
        <v>1</v>
      </c>
      <c r="I2118">
        <v>0</v>
      </c>
      <c r="K2118">
        <v>1</v>
      </c>
      <c r="L2118" t="s">
        <v>20100</v>
      </c>
      <c r="M2118">
        <v>0</v>
      </c>
    </row>
    <row r="2119" spans="1:13" x14ac:dyDescent="0.3">
      <c r="A2119" t="s">
        <v>24331</v>
      </c>
      <c r="B2119" s="1">
        <v>45109</v>
      </c>
      <c r="C2119">
        <v>38713</v>
      </c>
      <c r="D2119" t="s">
        <v>20093</v>
      </c>
      <c r="E2119" t="s">
        <v>24332</v>
      </c>
      <c r="F2119" s="1">
        <v>45159</v>
      </c>
      <c r="G2119" t="s">
        <v>5227</v>
      </c>
      <c r="H2119">
        <v>0</v>
      </c>
      <c r="I2119">
        <v>0</v>
      </c>
      <c r="J2119">
        <v>50</v>
      </c>
      <c r="K2119">
        <v>0</v>
      </c>
      <c r="L2119" t="s">
        <v>20095</v>
      </c>
      <c r="M2119">
        <v>1</v>
      </c>
    </row>
    <row r="2120" spans="1:13" x14ac:dyDescent="0.3">
      <c r="A2120" t="s">
        <v>24333</v>
      </c>
      <c r="B2120" s="1">
        <v>45414</v>
      </c>
      <c r="C2120">
        <v>45680</v>
      </c>
      <c r="D2120" t="s">
        <v>20093</v>
      </c>
      <c r="E2120" t="s">
        <v>24334</v>
      </c>
      <c r="F2120" s="1">
        <v>45487</v>
      </c>
      <c r="G2120" t="s">
        <v>16775</v>
      </c>
      <c r="H2120">
        <v>0</v>
      </c>
      <c r="I2120">
        <v>0</v>
      </c>
      <c r="J2120">
        <v>73</v>
      </c>
      <c r="K2120">
        <v>0</v>
      </c>
      <c r="L2120" t="s">
        <v>20095</v>
      </c>
      <c r="M2120">
        <v>1</v>
      </c>
    </row>
    <row r="2121" spans="1:13" x14ac:dyDescent="0.3">
      <c r="A2121" t="s">
        <v>24335</v>
      </c>
      <c r="B2121" s="1">
        <v>43830</v>
      </c>
      <c r="C2121">
        <v>35517</v>
      </c>
      <c r="D2121" t="s">
        <v>20106</v>
      </c>
      <c r="E2121" t="s">
        <v>24336</v>
      </c>
      <c r="F2121" s="1">
        <v>43888</v>
      </c>
      <c r="G2121" t="s">
        <v>6803</v>
      </c>
      <c r="H2121">
        <v>0</v>
      </c>
      <c r="I2121">
        <v>0</v>
      </c>
      <c r="J2121">
        <v>58</v>
      </c>
      <c r="K2121">
        <v>0</v>
      </c>
      <c r="L2121" t="s">
        <v>20095</v>
      </c>
      <c r="M2121">
        <v>0</v>
      </c>
    </row>
    <row r="2122" spans="1:13" x14ac:dyDescent="0.3">
      <c r="A2122" t="s">
        <v>24337</v>
      </c>
      <c r="B2122" s="1">
        <v>44720</v>
      </c>
      <c r="C2122">
        <v>72696</v>
      </c>
      <c r="D2122" t="s">
        <v>44</v>
      </c>
      <c r="E2122" t="s">
        <v>24338</v>
      </c>
      <c r="F2122" s="1">
        <v>44787</v>
      </c>
      <c r="G2122" t="s">
        <v>11346</v>
      </c>
      <c r="H2122">
        <v>0</v>
      </c>
      <c r="I2122">
        <v>1</v>
      </c>
      <c r="J2122">
        <v>67</v>
      </c>
      <c r="K2122">
        <v>0</v>
      </c>
      <c r="L2122" t="s">
        <v>20095</v>
      </c>
      <c r="M2122">
        <v>0</v>
      </c>
    </row>
    <row r="2123" spans="1:13" x14ac:dyDescent="0.3">
      <c r="A2123" t="s">
        <v>24339</v>
      </c>
      <c r="B2123" s="1">
        <v>45528</v>
      </c>
      <c r="C2123">
        <v>84858</v>
      </c>
      <c r="D2123" t="s">
        <v>20106</v>
      </c>
      <c r="E2123" t="s">
        <v>24340</v>
      </c>
      <c r="F2123" s="1"/>
      <c r="G2123" t="s">
        <v>18317</v>
      </c>
      <c r="H2123">
        <v>1</v>
      </c>
      <c r="I2123">
        <v>1</v>
      </c>
      <c r="K2123">
        <v>1</v>
      </c>
      <c r="L2123" t="s">
        <v>20095</v>
      </c>
      <c r="M2123">
        <v>0</v>
      </c>
    </row>
    <row r="2124" spans="1:13" x14ac:dyDescent="0.3">
      <c r="A2124" t="s">
        <v>24341</v>
      </c>
      <c r="B2124" s="1">
        <v>45087</v>
      </c>
      <c r="C2124">
        <v>60852</v>
      </c>
      <c r="D2124" t="s">
        <v>44</v>
      </c>
      <c r="E2124" t="s">
        <v>24342</v>
      </c>
      <c r="F2124" s="1"/>
      <c r="G2124" t="s">
        <v>19386</v>
      </c>
      <c r="H2124">
        <v>1</v>
      </c>
      <c r="I2124">
        <v>1</v>
      </c>
      <c r="K2124">
        <v>1</v>
      </c>
      <c r="L2124" t="s">
        <v>20095</v>
      </c>
      <c r="M2124">
        <v>0</v>
      </c>
    </row>
    <row r="2125" spans="1:13" x14ac:dyDescent="0.3">
      <c r="A2125" t="s">
        <v>24343</v>
      </c>
      <c r="B2125" s="1">
        <v>45373</v>
      </c>
      <c r="C2125">
        <v>71630</v>
      </c>
      <c r="D2125" t="s">
        <v>20106</v>
      </c>
      <c r="E2125" t="s">
        <v>24344</v>
      </c>
      <c r="F2125" s="1">
        <v>45397</v>
      </c>
      <c r="G2125" t="s">
        <v>16036</v>
      </c>
      <c r="H2125">
        <v>0</v>
      </c>
      <c r="I2125">
        <v>1</v>
      </c>
      <c r="J2125">
        <v>24</v>
      </c>
      <c r="K2125">
        <v>0</v>
      </c>
      <c r="L2125" t="s">
        <v>20095</v>
      </c>
      <c r="M2125">
        <v>0</v>
      </c>
    </row>
    <row r="2126" spans="1:13" x14ac:dyDescent="0.3">
      <c r="A2126" t="s">
        <v>24345</v>
      </c>
      <c r="B2126" s="1">
        <v>44850</v>
      </c>
      <c r="C2126">
        <v>56627</v>
      </c>
      <c r="D2126" t="s">
        <v>20093</v>
      </c>
      <c r="E2126" t="s">
        <v>24346</v>
      </c>
      <c r="F2126" s="1">
        <v>44870</v>
      </c>
      <c r="G2126" t="s">
        <v>17402</v>
      </c>
      <c r="H2126">
        <v>0</v>
      </c>
      <c r="I2126">
        <v>1</v>
      </c>
      <c r="J2126">
        <v>20</v>
      </c>
      <c r="K2126">
        <v>0</v>
      </c>
      <c r="L2126" t="s">
        <v>20095</v>
      </c>
      <c r="M2126">
        <v>1</v>
      </c>
    </row>
    <row r="2127" spans="1:13" x14ac:dyDescent="0.3">
      <c r="A2127" t="s">
        <v>24347</v>
      </c>
      <c r="B2127" s="1">
        <v>45166</v>
      </c>
      <c r="C2127">
        <v>85337</v>
      </c>
      <c r="D2127" t="s">
        <v>20106</v>
      </c>
      <c r="E2127" t="s">
        <v>24348</v>
      </c>
      <c r="F2127" s="1">
        <v>45200</v>
      </c>
      <c r="G2127" t="s">
        <v>5405</v>
      </c>
      <c r="H2127">
        <v>0</v>
      </c>
      <c r="I2127">
        <v>1</v>
      </c>
      <c r="J2127">
        <v>34</v>
      </c>
      <c r="K2127">
        <v>0</v>
      </c>
      <c r="L2127" t="s">
        <v>20095</v>
      </c>
      <c r="M2127">
        <v>0</v>
      </c>
    </row>
    <row r="2128" spans="1:13" x14ac:dyDescent="0.3">
      <c r="A2128" t="s">
        <v>24349</v>
      </c>
      <c r="B2128" s="1">
        <v>45525</v>
      </c>
      <c r="C2128">
        <v>49046</v>
      </c>
      <c r="D2128" t="s">
        <v>20106</v>
      </c>
      <c r="E2128" t="s">
        <v>24350</v>
      </c>
      <c r="F2128" s="1"/>
      <c r="G2128" t="s">
        <v>9705</v>
      </c>
      <c r="H2128">
        <v>1</v>
      </c>
      <c r="I2128">
        <v>0</v>
      </c>
      <c r="K2128">
        <v>1</v>
      </c>
      <c r="L2128" t="s">
        <v>20095</v>
      </c>
      <c r="M2128">
        <v>0</v>
      </c>
    </row>
    <row r="2129" spans="1:13" x14ac:dyDescent="0.3">
      <c r="A2129" t="s">
        <v>24351</v>
      </c>
      <c r="B2129" s="1">
        <v>44632</v>
      </c>
      <c r="C2129">
        <v>76626</v>
      </c>
      <c r="D2129" t="s">
        <v>44</v>
      </c>
      <c r="E2129" t="s">
        <v>24352</v>
      </c>
      <c r="F2129" s="1">
        <v>44667</v>
      </c>
      <c r="G2129" t="s">
        <v>7318</v>
      </c>
      <c r="H2129">
        <v>0</v>
      </c>
      <c r="I2129">
        <v>1</v>
      </c>
      <c r="J2129">
        <v>35</v>
      </c>
      <c r="K2129">
        <v>0</v>
      </c>
      <c r="L2129" t="s">
        <v>20095</v>
      </c>
      <c r="M2129">
        <v>0</v>
      </c>
    </row>
    <row r="2130" spans="1:13" x14ac:dyDescent="0.3">
      <c r="A2130" t="s">
        <v>24353</v>
      </c>
      <c r="B2130" s="1">
        <v>44016</v>
      </c>
      <c r="C2130">
        <v>72637</v>
      </c>
      <c r="D2130" t="s">
        <v>20093</v>
      </c>
      <c r="E2130" t="s">
        <v>24354</v>
      </c>
      <c r="F2130" s="1"/>
      <c r="G2130" t="s">
        <v>1220</v>
      </c>
      <c r="H2130">
        <v>1</v>
      </c>
      <c r="I2130">
        <v>1</v>
      </c>
      <c r="K2130">
        <v>1</v>
      </c>
      <c r="L2130" t="s">
        <v>20095</v>
      </c>
      <c r="M2130">
        <v>1</v>
      </c>
    </row>
    <row r="2131" spans="1:13" x14ac:dyDescent="0.3">
      <c r="A2131" t="s">
        <v>24355</v>
      </c>
      <c r="B2131" s="1">
        <v>44624</v>
      </c>
      <c r="C2131">
        <v>57263</v>
      </c>
      <c r="D2131" t="s">
        <v>20093</v>
      </c>
      <c r="E2131" t="s">
        <v>24356</v>
      </c>
      <c r="F2131" s="1"/>
      <c r="G2131" t="s">
        <v>13735</v>
      </c>
      <c r="H2131">
        <v>1</v>
      </c>
      <c r="I2131">
        <v>1</v>
      </c>
      <c r="K2131">
        <v>1</v>
      </c>
      <c r="L2131" t="s">
        <v>20095</v>
      </c>
      <c r="M2131">
        <v>1</v>
      </c>
    </row>
    <row r="2132" spans="1:13" x14ac:dyDescent="0.3">
      <c r="A2132" t="s">
        <v>24357</v>
      </c>
      <c r="B2132" s="1">
        <v>44177</v>
      </c>
      <c r="C2132">
        <v>96225</v>
      </c>
      <c r="D2132" t="s">
        <v>44</v>
      </c>
      <c r="E2132" t="s">
        <v>24358</v>
      </c>
      <c r="F2132" s="1">
        <v>44195</v>
      </c>
      <c r="G2132" t="s">
        <v>16876</v>
      </c>
      <c r="H2132">
        <v>0</v>
      </c>
      <c r="I2132">
        <v>1</v>
      </c>
      <c r="J2132">
        <v>18</v>
      </c>
      <c r="K2132">
        <v>0</v>
      </c>
      <c r="L2132" t="s">
        <v>20095</v>
      </c>
      <c r="M2132">
        <v>0</v>
      </c>
    </row>
    <row r="2133" spans="1:13" x14ac:dyDescent="0.3">
      <c r="A2133" t="s">
        <v>24359</v>
      </c>
      <c r="B2133" s="1">
        <v>44745</v>
      </c>
      <c r="C2133">
        <v>7594</v>
      </c>
      <c r="D2133" t="s">
        <v>44</v>
      </c>
      <c r="E2133" t="s">
        <v>24360</v>
      </c>
      <c r="F2133" s="1"/>
      <c r="G2133" t="s">
        <v>13428</v>
      </c>
      <c r="H2133">
        <v>1</v>
      </c>
      <c r="I2133">
        <v>0</v>
      </c>
      <c r="K2133">
        <v>1</v>
      </c>
      <c r="L2133" t="s">
        <v>20100</v>
      </c>
      <c r="M2133">
        <v>0</v>
      </c>
    </row>
    <row r="2134" spans="1:13" x14ac:dyDescent="0.3">
      <c r="A2134" t="s">
        <v>24361</v>
      </c>
      <c r="B2134" s="1">
        <v>45305</v>
      </c>
      <c r="C2134">
        <v>92818</v>
      </c>
      <c r="D2134" t="s">
        <v>44</v>
      </c>
      <c r="E2134" t="s">
        <v>24362</v>
      </c>
      <c r="F2134" s="1">
        <v>45366</v>
      </c>
      <c r="G2134" t="s">
        <v>5585</v>
      </c>
      <c r="H2134">
        <v>0</v>
      </c>
      <c r="I2134">
        <v>1</v>
      </c>
      <c r="J2134">
        <v>61</v>
      </c>
      <c r="K2134">
        <v>0</v>
      </c>
      <c r="L2134" t="s">
        <v>20095</v>
      </c>
      <c r="M2134">
        <v>0</v>
      </c>
    </row>
    <row r="2135" spans="1:13" x14ac:dyDescent="0.3">
      <c r="A2135" t="s">
        <v>24363</v>
      </c>
      <c r="B2135" s="1">
        <v>44610</v>
      </c>
      <c r="C2135">
        <v>52022</v>
      </c>
      <c r="D2135" t="s">
        <v>44</v>
      </c>
      <c r="E2135" t="s">
        <v>24364</v>
      </c>
      <c r="F2135" s="1">
        <v>44679</v>
      </c>
      <c r="G2135" t="s">
        <v>294</v>
      </c>
      <c r="H2135">
        <v>0</v>
      </c>
      <c r="I2135">
        <v>1</v>
      </c>
      <c r="J2135">
        <v>69</v>
      </c>
      <c r="K2135">
        <v>0</v>
      </c>
      <c r="L2135" t="s">
        <v>20095</v>
      </c>
      <c r="M2135">
        <v>0</v>
      </c>
    </row>
    <row r="2136" spans="1:13" x14ac:dyDescent="0.3">
      <c r="A2136" t="s">
        <v>24365</v>
      </c>
      <c r="B2136" s="1">
        <v>44601</v>
      </c>
      <c r="C2136">
        <v>55503</v>
      </c>
      <c r="D2136" t="s">
        <v>20106</v>
      </c>
      <c r="E2136" t="s">
        <v>24366</v>
      </c>
      <c r="F2136" s="1">
        <v>44669</v>
      </c>
      <c r="G2136" t="s">
        <v>11654</v>
      </c>
      <c r="H2136">
        <v>0</v>
      </c>
      <c r="I2136">
        <v>1</v>
      </c>
      <c r="J2136">
        <v>68</v>
      </c>
      <c r="K2136">
        <v>0</v>
      </c>
      <c r="L2136" t="s">
        <v>20095</v>
      </c>
      <c r="M2136">
        <v>0</v>
      </c>
    </row>
    <row r="2137" spans="1:13" x14ac:dyDescent="0.3">
      <c r="A2137" t="s">
        <v>24367</v>
      </c>
      <c r="B2137" s="1">
        <v>44696</v>
      </c>
      <c r="C2137">
        <v>73669</v>
      </c>
      <c r="D2137" t="s">
        <v>20093</v>
      </c>
      <c r="E2137" t="s">
        <v>24368</v>
      </c>
      <c r="F2137" s="1">
        <v>44773</v>
      </c>
      <c r="G2137" t="s">
        <v>975</v>
      </c>
      <c r="H2137">
        <v>0</v>
      </c>
      <c r="I2137">
        <v>1</v>
      </c>
      <c r="J2137">
        <v>77</v>
      </c>
      <c r="K2137">
        <v>0</v>
      </c>
      <c r="L2137" t="s">
        <v>20095</v>
      </c>
      <c r="M2137">
        <v>1</v>
      </c>
    </row>
    <row r="2138" spans="1:13" x14ac:dyDescent="0.3">
      <c r="A2138" t="s">
        <v>24369</v>
      </c>
      <c r="B2138" s="1">
        <v>44829</v>
      </c>
      <c r="C2138">
        <v>13185</v>
      </c>
      <c r="D2138" t="s">
        <v>20093</v>
      </c>
      <c r="E2138" t="s">
        <v>24370</v>
      </c>
      <c r="F2138" s="1">
        <v>44912</v>
      </c>
      <c r="G2138" t="s">
        <v>13252</v>
      </c>
      <c r="H2138">
        <v>0</v>
      </c>
      <c r="I2138">
        <v>0</v>
      </c>
      <c r="J2138">
        <v>83</v>
      </c>
      <c r="K2138">
        <v>0</v>
      </c>
      <c r="L2138" t="s">
        <v>20100</v>
      </c>
      <c r="M2138">
        <v>1</v>
      </c>
    </row>
    <row r="2139" spans="1:13" x14ac:dyDescent="0.3">
      <c r="A2139" t="s">
        <v>24371</v>
      </c>
      <c r="B2139" s="1">
        <v>44763</v>
      </c>
      <c r="C2139">
        <v>41635</v>
      </c>
      <c r="D2139" t="s">
        <v>20093</v>
      </c>
      <c r="E2139" t="s">
        <v>24372</v>
      </c>
      <c r="F2139" s="1">
        <v>44796</v>
      </c>
      <c r="G2139" t="s">
        <v>9869</v>
      </c>
      <c r="H2139">
        <v>0</v>
      </c>
      <c r="I2139">
        <v>0</v>
      </c>
      <c r="J2139">
        <v>33</v>
      </c>
      <c r="K2139">
        <v>0</v>
      </c>
      <c r="L2139" t="s">
        <v>20095</v>
      </c>
      <c r="M2139">
        <v>1</v>
      </c>
    </row>
    <row r="2140" spans="1:13" x14ac:dyDescent="0.3">
      <c r="A2140" t="s">
        <v>24373</v>
      </c>
      <c r="B2140" s="1">
        <v>44252</v>
      </c>
      <c r="C2140">
        <v>33869</v>
      </c>
      <c r="D2140" t="s">
        <v>20093</v>
      </c>
      <c r="E2140" t="s">
        <v>24374</v>
      </c>
      <c r="F2140" s="1">
        <v>44292</v>
      </c>
      <c r="G2140" t="s">
        <v>10352</v>
      </c>
      <c r="H2140">
        <v>0</v>
      </c>
      <c r="I2140">
        <v>0</v>
      </c>
      <c r="J2140">
        <v>40</v>
      </c>
      <c r="K2140">
        <v>0</v>
      </c>
      <c r="L2140" t="s">
        <v>20095</v>
      </c>
      <c r="M2140">
        <v>1</v>
      </c>
    </row>
    <row r="2141" spans="1:13" x14ac:dyDescent="0.3">
      <c r="A2141" t="s">
        <v>24375</v>
      </c>
      <c r="B2141" s="1">
        <v>45374</v>
      </c>
      <c r="C2141">
        <v>68606</v>
      </c>
      <c r="D2141" t="s">
        <v>44</v>
      </c>
      <c r="E2141" t="s">
        <v>24376</v>
      </c>
      <c r="F2141" s="1"/>
      <c r="G2141" t="s">
        <v>19675</v>
      </c>
      <c r="H2141">
        <v>1</v>
      </c>
      <c r="I2141">
        <v>1</v>
      </c>
      <c r="K2141">
        <v>1</v>
      </c>
      <c r="L2141" t="s">
        <v>20095</v>
      </c>
      <c r="M2141">
        <v>0</v>
      </c>
    </row>
    <row r="2142" spans="1:13" x14ac:dyDescent="0.3">
      <c r="A2142" t="s">
        <v>24377</v>
      </c>
      <c r="B2142" s="1">
        <v>45247</v>
      </c>
      <c r="C2142">
        <v>89201</v>
      </c>
      <c r="D2142" t="s">
        <v>20106</v>
      </c>
      <c r="E2142" t="s">
        <v>24378</v>
      </c>
      <c r="F2142" s="1">
        <v>45316</v>
      </c>
      <c r="G2142" t="s">
        <v>19524</v>
      </c>
      <c r="H2142">
        <v>0</v>
      </c>
      <c r="I2142">
        <v>1</v>
      </c>
      <c r="J2142">
        <v>69</v>
      </c>
      <c r="K2142">
        <v>0</v>
      </c>
      <c r="L2142" t="s">
        <v>20095</v>
      </c>
      <c r="M2142">
        <v>0</v>
      </c>
    </row>
    <row r="2143" spans="1:13" x14ac:dyDescent="0.3">
      <c r="A2143" t="s">
        <v>24379</v>
      </c>
      <c r="B2143" s="1">
        <v>45633</v>
      </c>
      <c r="C2143">
        <v>48923</v>
      </c>
      <c r="D2143" t="s">
        <v>20093</v>
      </c>
      <c r="E2143" t="s">
        <v>24380</v>
      </c>
      <c r="F2143" s="1">
        <v>45679</v>
      </c>
      <c r="G2143" t="s">
        <v>4971</v>
      </c>
      <c r="H2143">
        <v>0</v>
      </c>
      <c r="I2143">
        <v>0</v>
      </c>
      <c r="J2143">
        <v>46</v>
      </c>
      <c r="K2143">
        <v>0</v>
      </c>
      <c r="L2143" t="s">
        <v>20095</v>
      </c>
      <c r="M2143">
        <v>1</v>
      </c>
    </row>
    <row r="2144" spans="1:13" x14ac:dyDescent="0.3">
      <c r="A2144" t="s">
        <v>24381</v>
      </c>
      <c r="B2144" s="1">
        <v>43845</v>
      </c>
      <c r="C2144">
        <v>77386</v>
      </c>
      <c r="D2144" t="s">
        <v>20106</v>
      </c>
      <c r="E2144" t="s">
        <v>24382</v>
      </c>
      <c r="F2144" s="1">
        <v>43869</v>
      </c>
      <c r="G2144" t="s">
        <v>17903</v>
      </c>
      <c r="H2144">
        <v>0</v>
      </c>
      <c r="I2144">
        <v>1</v>
      </c>
      <c r="J2144">
        <v>24</v>
      </c>
      <c r="K2144">
        <v>0</v>
      </c>
      <c r="L2144" t="s">
        <v>20095</v>
      </c>
      <c r="M2144">
        <v>0</v>
      </c>
    </row>
    <row r="2145" spans="1:13" x14ac:dyDescent="0.3">
      <c r="A2145" t="s">
        <v>24383</v>
      </c>
      <c r="B2145" s="1">
        <v>44850</v>
      </c>
      <c r="C2145">
        <v>25524</v>
      </c>
      <c r="D2145" t="s">
        <v>20093</v>
      </c>
      <c r="E2145" t="s">
        <v>24384</v>
      </c>
      <c r="F2145" s="1">
        <v>44939</v>
      </c>
      <c r="G2145" t="s">
        <v>13318</v>
      </c>
      <c r="H2145">
        <v>0</v>
      </c>
      <c r="I2145">
        <v>0</v>
      </c>
      <c r="J2145">
        <v>89</v>
      </c>
      <c r="K2145">
        <v>0</v>
      </c>
      <c r="L2145" t="s">
        <v>20095</v>
      </c>
      <c r="M2145">
        <v>1</v>
      </c>
    </row>
    <row r="2146" spans="1:13" x14ac:dyDescent="0.3">
      <c r="A2146" t="s">
        <v>24385</v>
      </c>
      <c r="B2146" s="1">
        <v>43995</v>
      </c>
      <c r="C2146">
        <v>98481</v>
      </c>
      <c r="D2146" t="s">
        <v>44</v>
      </c>
      <c r="E2146" t="s">
        <v>24386</v>
      </c>
      <c r="F2146" s="1">
        <v>44081</v>
      </c>
      <c r="G2146" t="s">
        <v>10586</v>
      </c>
      <c r="H2146">
        <v>0</v>
      </c>
      <c r="I2146">
        <v>1</v>
      </c>
      <c r="J2146">
        <v>86</v>
      </c>
      <c r="K2146">
        <v>0</v>
      </c>
      <c r="L2146" t="s">
        <v>20095</v>
      </c>
      <c r="M2146">
        <v>0</v>
      </c>
    </row>
    <row r="2147" spans="1:13" x14ac:dyDescent="0.3">
      <c r="A2147" t="s">
        <v>24387</v>
      </c>
      <c r="B2147" s="1">
        <v>45336</v>
      </c>
      <c r="C2147">
        <v>52716</v>
      </c>
      <c r="D2147" t="s">
        <v>20093</v>
      </c>
      <c r="E2147" t="s">
        <v>24388</v>
      </c>
      <c r="F2147" s="1"/>
      <c r="G2147" t="s">
        <v>2781</v>
      </c>
      <c r="H2147">
        <v>1</v>
      </c>
      <c r="I2147">
        <v>1</v>
      </c>
      <c r="K2147">
        <v>1</v>
      </c>
      <c r="L2147" t="s">
        <v>20095</v>
      </c>
      <c r="M2147">
        <v>1</v>
      </c>
    </row>
    <row r="2148" spans="1:13" x14ac:dyDescent="0.3">
      <c r="A2148" t="s">
        <v>24389</v>
      </c>
      <c r="B2148" s="1">
        <v>45263</v>
      </c>
      <c r="C2148">
        <v>88694</v>
      </c>
      <c r="D2148" t="s">
        <v>20106</v>
      </c>
      <c r="E2148" t="s">
        <v>24390</v>
      </c>
      <c r="F2148" s="1"/>
      <c r="G2148" t="s">
        <v>19376</v>
      </c>
      <c r="H2148">
        <v>1</v>
      </c>
      <c r="I2148">
        <v>1</v>
      </c>
      <c r="K2148">
        <v>1</v>
      </c>
      <c r="L2148" t="s">
        <v>20095</v>
      </c>
      <c r="M2148">
        <v>0</v>
      </c>
    </row>
    <row r="2149" spans="1:13" x14ac:dyDescent="0.3">
      <c r="A2149" t="s">
        <v>24391</v>
      </c>
      <c r="B2149" s="1">
        <v>44801</v>
      </c>
      <c r="C2149">
        <v>74579</v>
      </c>
      <c r="D2149" t="s">
        <v>20106</v>
      </c>
      <c r="E2149" t="s">
        <v>24392</v>
      </c>
      <c r="F2149" s="1">
        <v>44841</v>
      </c>
      <c r="G2149" t="s">
        <v>1382</v>
      </c>
      <c r="H2149">
        <v>0</v>
      </c>
      <c r="I2149">
        <v>1</v>
      </c>
      <c r="J2149">
        <v>40</v>
      </c>
      <c r="K2149">
        <v>0</v>
      </c>
      <c r="L2149" t="s">
        <v>20095</v>
      </c>
      <c r="M2149">
        <v>0</v>
      </c>
    </row>
    <row r="2150" spans="1:13" x14ac:dyDescent="0.3">
      <c r="A2150" t="s">
        <v>24393</v>
      </c>
      <c r="B2150" s="1">
        <v>44646</v>
      </c>
      <c r="C2150">
        <v>84370</v>
      </c>
      <c r="D2150" t="s">
        <v>44</v>
      </c>
      <c r="E2150" t="s">
        <v>24394</v>
      </c>
      <c r="F2150" s="1"/>
      <c r="G2150" t="s">
        <v>11930</v>
      </c>
      <c r="H2150">
        <v>1</v>
      </c>
      <c r="I2150">
        <v>1</v>
      </c>
      <c r="K2150">
        <v>1</v>
      </c>
      <c r="L2150" t="s">
        <v>20095</v>
      </c>
      <c r="M2150">
        <v>0</v>
      </c>
    </row>
    <row r="2151" spans="1:13" x14ac:dyDescent="0.3">
      <c r="A2151" t="s">
        <v>24395</v>
      </c>
      <c r="B2151" s="1">
        <v>43933</v>
      </c>
      <c r="C2151">
        <v>31228</v>
      </c>
      <c r="D2151" t="s">
        <v>20093</v>
      </c>
      <c r="E2151" t="s">
        <v>24396</v>
      </c>
      <c r="F2151" s="1">
        <v>43989</v>
      </c>
      <c r="G2151" t="s">
        <v>17298</v>
      </c>
      <c r="H2151">
        <v>0</v>
      </c>
      <c r="I2151">
        <v>0</v>
      </c>
      <c r="J2151">
        <v>56</v>
      </c>
      <c r="K2151">
        <v>0</v>
      </c>
      <c r="L2151" t="s">
        <v>20095</v>
      </c>
      <c r="M2151">
        <v>1</v>
      </c>
    </row>
    <row r="2152" spans="1:13" x14ac:dyDescent="0.3">
      <c r="A2152" t="s">
        <v>24397</v>
      </c>
      <c r="B2152" s="1">
        <v>44584</v>
      </c>
      <c r="C2152">
        <v>81686</v>
      </c>
      <c r="D2152" t="s">
        <v>44</v>
      </c>
      <c r="E2152" t="s">
        <v>24398</v>
      </c>
      <c r="F2152" s="1">
        <v>44621</v>
      </c>
      <c r="G2152" t="s">
        <v>2568</v>
      </c>
      <c r="H2152">
        <v>0</v>
      </c>
      <c r="I2152">
        <v>1</v>
      </c>
      <c r="J2152">
        <v>37</v>
      </c>
      <c r="K2152">
        <v>0</v>
      </c>
      <c r="L2152" t="s">
        <v>20095</v>
      </c>
      <c r="M2152">
        <v>0</v>
      </c>
    </row>
    <row r="2153" spans="1:13" x14ac:dyDescent="0.3">
      <c r="A2153" t="s">
        <v>24399</v>
      </c>
      <c r="B2153" s="1">
        <v>45368</v>
      </c>
      <c r="C2153">
        <v>20146</v>
      </c>
      <c r="D2153" t="s">
        <v>20106</v>
      </c>
      <c r="E2153" t="s">
        <v>24400</v>
      </c>
      <c r="F2153" s="1"/>
      <c r="G2153" t="s">
        <v>18987</v>
      </c>
      <c r="H2153">
        <v>1</v>
      </c>
      <c r="I2153">
        <v>0</v>
      </c>
      <c r="K2153">
        <v>1</v>
      </c>
      <c r="L2153" t="s">
        <v>20095</v>
      </c>
      <c r="M2153">
        <v>0</v>
      </c>
    </row>
    <row r="2154" spans="1:13" x14ac:dyDescent="0.3">
      <c r="A2154" t="s">
        <v>24401</v>
      </c>
      <c r="B2154" s="1">
        <v>44461</v>
      </c>
      <c r="C2154">
        <v>5011</v>
      </c>
      <c r="D2154" t="s">
        <v>20106</v>
      </c>
      <c r="E2154" t="s">
        <v>24402</v>
      </c>
      <c r="F2154" s="1">
        <v>44542</v>
      </c>
      <c r="G2154" t="s">
        <v>2332</v>
      </c>
      <c r="H2154">
        <v>0</v>
      </c>
      <c r="I2154">
        <v>0</v>
      </c>
      <c r="J2154">
        <v>81</v>
      </c>
      <c r="K2154">
        <v>0</v>
      </c>
      <c r="L2154" t="s">
        <v>20100</v>
      </c>
      <c r="M2154">
        <v>0</v>
      </c>
    </row>
    <row r="2155" spans="1:13" x14ac:dyDescent="0.3">
      <c r="A2155" t="s">
        <v>24403</v>
      </c>
      <c r="B2155" s="1">
        <v>44000</v>
      </c>
      <c r="C2155">
        <v>6148</v>
      </c>
      <c r="D2155" t="s">
        <v>20093</v>
      </c>
      <c r="E2155" t="s">
        <v>24404</v>
      </c>
      <c r="F2155" s="1"/>
      <c r="G2155" t="s">
        <v>14648</v>
      </c>
      <c r="H2155">
        <v>1</v>
      </c>
      <c r="I2155">
        <v>0</v>
      </c>
      <c r="K2155">
        <v>1</v>
      </c>
      <c r="L2155" t="s">
        <v>20100</v>
      </c>
      <c r="M2155">
        <v>1</v>
      </c>
    </row>
    <row r="2156" spans="1:13" x14ac:dyDescent="0.3">
      <c r="A2156" t="s">
        <v>24405</v>
      </c>
      <c r="B2156" s="1">
        <v>44701</v>
      </c>
      <c r="C2156">
        <v>60693</v>
      </c>
      <c r="D2156" t="s">
        <v>20093</v>
      </c>
      <c r="E2156" t="s">
        <v>24406</v>
      </c>
      <c r="F2156" s="1">
        <v>44778</v>
      </c>
      <c r="G2156" t="s">
        <v>13409</v>
      </c>
      <c r="H2156">
        <v>0</v>
      </c>
      <c r="I2156">
        <v>1</v>
      </c>
      <c r="J2156">
        <v>77</v>
      </c>
      <c r="K2156">
        <v>0</v>
      </c>
      <c r="L2156" t="s">
        <v>20095</v>
      </c>
      <c r="M2156">
        <v>1</v>
      </c>
    </row>
    <row r="2157" spans="1:13" x14ac:dyDescent="0.3">
      <c r="A2157" t="s">
        <v>24407</v>
      </c>
      <c r="B2157" s="1">
        <v>45012</v>
      </c>
      <c r="C2157">
        <v>2058</v>
      </c>
      <c r="D2157" t="s">
        <v>20093</v>
      </c>
      <c r="E2157" t="s">
        <v>24408</v>
      </c>
      <c r="F2157" s="1"/>
      <c r="G2157" t="s">
        <v>12898</v>
      </c>
      <c r="H2157">
        <v>1</v>
      </c>
      <c r="I2157">
        <v>0</v>
      </c>
      <c r="K2157">
        <v>1</v>
      </c>
      <c r="L2157" t="s">
        <v>20138</v>
      </c>
      <c r="M2157">
        <v>1</v>
      </c>
    </row>
    <row r="2158" spans="1:13" x14ac:dyDescent="0.3">
      <c r="A2158" t="s">
        <v>24409</v>
      </c>
      <c r="B2158" s="1">
        <v>45365</v>
      </c>
      <c r="C2158">
        <v>6650</v>
      </c>
      <c r="D2158" t="s">
        <v>20093</v>
      </c>
      <c r="E2158" t="s">
        <v>24410</v>
      </c>
      <c r="F2158" s="1">
        <v>45429</v>
      </c>
      <c r="G2158" t="s">
        <v>17736</v>
      </c>
      <c r="H2158">
        <v>0</v>
      </c>
      <c r="I2158">
        <v>0</v>
      </c>
      <c r="J2158">
        <v>64</v>
      </c>
      <c r="K2158">
        <v>0</v>
      </c>
      <c r="L2158" t="s">
        <v>20100</v>
      </c>
      <c r="M2158">
        <v>1</v>
      </c>
    </row>
    <row r="2159" spans="1:13" x14ac:dyDescent="0.3">
      <c r="A2159" t="s">
        <v>24411</v>
      </c>
      <c r="B2159" s="1">
        <v>44470</v>
      </c>
      <c r="C2159">
        <v>33911</v>
      </c>
      <c r="D2159" t="s">
        <v>20106</v>
      </c>
      <c r="E2159" t="s">
        <v>24412</v>
      </c>
      <c r="F2159" s="1"/>
      <c r="G2159" t="s">
        <v>8004</v>
      </c>
      <c r="H2159">
        <v>1</v>
      </c>
      <c r="I2159">
        <v>0</v>
      </c>
      <c r="K2159">
        <v>1</v>
      </c>
      <c r="L2159" t="s">
        <v>20095</v>
      </c>
      <c r="M2159">
        <v>0</v>
      </c>
    </row>
    <row r="2160" spans="1:13" x14ac:dyDescent="0.3">
      <c r="A2160" t="s">
        <v>24413</v>
      </c>
      <c r="B2160" s="1">
        <v>45386</v>
      </c>
      <c r="C2160">
        <v>2180</v>
      </c>
      <c r="D2160" t="s">
        <v>44</v>
      </c>
      <c r="E2160" t="s">
        <v>24414</v>
      </c>
      <c r="F2160" s="1"/>
      <c r="G2160" t="s">
        <v>2424</v>
      </c>
      <c r="H2160">
        <v>1</v>
      </c>
      <c r="I2160">
        <v>0</v>
      </c>
      <c r="K2160">
        <v>1</v>
      </c>
      <c r="L2160" t="s">
        <v>20138</v>
      </c>
      <c r="M2160">
        <v>0</v>
      </c>
    </row>
    <row r="2161" spans="1:13" x14ac:dyDescent="0.3">
      <c r="A2161" t="s">
        <v>24415</v>
      </c>
      <c r="B2161" s="1">
        <v>43885</v>
      </c>
      <c r="C2161">
        <v>65707</v>
      </c>
      <c r="D2161" t="s">
        <v>44</v>
      </c>
      <c r="E2161" t="s">
        <v>24416</v>
      </c>
      <c r="F2161" s="1">
        <v>43901</v>
      </c>
      <c r="G2161" t="s">
        <v>6078</v>
      </c>
      <c r="H2161">
        <v>0</v>
      </c>
      <c r="I2161">
        <v>1</v>
      </c>
      <c r="J2161">
        <v>16</v>
      </c>
      <c r="K2161">
        <v>0</v>
      </c>
      <c r="L2161" t="s">
        <v>20095</v>
      </c>
      <c r="M2161">
        <v>0</v>
      </c>
    </row>
    <row r="2162" spans="1:13" x14ac:dyDescent="0.3">
      <c r="A2162" t="s">
        <v>24417</v>
      </c>
      <c r="B2162" s="1">
        <v>44816</v>
      </c>
      <c r="C2162">
        <v>82560</v>
      </c>
      <c r="D2162" t="s">
        <v>20093</v>
      </c>
      <c r="E2162" t="s">
        <v>24418</v>
      </c>
      <c r="F2162" s="1">
        <v>44894</v>
      </c>
      <c r="G2162" t="s">
        <v>5872</v>
      </c>
      <c r="H2162">
        <v>0</v>
      </c>
      <c r="I2162">
        <v>1</v>
      </c>
      <c r="J2162">
        <v>78</v>
      </c>
      <c r="K2162">
        <v>0</v>
      </c>
      <c r="L2162" t="s">
        <v>20095</v>
      </c>
      <c r="M2162">
        <v>1</v>
      </c>
    </row>
    <row r="2163" spans="1:13" x14ac:dyDescent="0.3">
      <c r="A2163" t="s">
        <v>24419</v>
      </c>
      <c r="B2163" s="1">
        <v>45496</v>
      </c>
      <c r="C2163">
        <v>48824</v>
      </c>
      <c r="D2163" t="s">
        <v>44</v>
      </c>
      <c r="E2163" t="s">
        <v>24420</v>
      </c>
      <c r="F2163" s="1">
        <v>45546</v>
      </c>
      <c r="G2163" t="s">
        <v>4468</v>
      </c>
      <c r="H2163">
        <v>0</v>
      </c>
      <c r="I2163">
        <v>0</v>
      </c>
      <c r="J2163">
        <v>50</v>
      </c>
      <c r="K2163">
        <v>0</v>
      </c>
      <c r="L2163" t="s">
        <v>20095</v>
      </c>
      <c r="M2163">
        <v>0</v>
      </c>
    </row>
    <row r="2164" spans="1:13" x14ac:dyDescent="0.3">
      <c r="A2164" t="s">
        <v>24421</v>
      </c>
      <c r="B2164" s="1">
        <v>44229</v>
      </c>
      <c r="C2164">
        <v>50546</v>
      </c>
      <c r="D2164" t="s">
        <v>44</v>
      </c>
      <c r="E2164" t="s">
        <v>24422</v>
      </c>
      <c r="F2164" s="1">
        <v>44267</v>
      </c>
      <c r="G2164" t="s">
        <v>3204</v>
      </c>
      <c r="H2164">
        <v>0</v>
      </c>
      <c r="I2164">
        <v>1</v>
      </c>
      <c r="J2164">
        <v>38</v>
      </c>
      <c r="K2164">
        <v>0</v>
      </c>
      <c r="L2164" t="s">
        <v>20095</v>
      </c>
      <c r="M2164">
        <v>0</v>
      </c>
    </row>
    <row r="2165" spans="1:13" x14ac:dyDescent="0.3">
      <c r="A2165" t="s">
        <v>24423</v>
      </c>
      <c r="B2165" s="1">
        <v>45473</v>
      </c>
      <c r="C2165">
        <v>89263</v>
      </c>
      <c r="D2165" t="s">
        <v>44</v>
      </c>
      <c r="E2165" t="s">
        <v>24424</v>
      </c>
      <c r="F2165" s="1"/>
      <c r="G2165" t="s">
        <v>15889</v>
      </c>
      <c r="H2165">
        <v>1</v>
      </c>
      <c r="I2165">
        <v>1</v>
      </c>
      <c r="K2165">
        <v>1</v>
      </c>
      <c r="L2165" t="s">
        <v>20095</v>
      </c>
      <c r="M2165">
        <v>0</v>
      </c>
    </row>
    <row r="2166" spans="1:13" x14ac:dyDescent="0.3">
      <c r="A2166" t="s">
        <v>24425</v>
      </c>
      <c r="B2166" s="1">
        <v>44564</v>
      </c>
      <c r="C2166">
        <v>52801</v>
      </c>
      <c r="D2166" t="s">
        <v>20093</v>
      </c>
      <c r="E2166" t="s">
        <v>24426</v>
      </c>
      <c r="F2166" s="1">
        <v>44581</v>
      </c>
      <c r="G2166" t="s">
        <v>1880</v>
      </c>
      <c r="H2166">
        <v>0</v>
      </c>
      <c r="I2166">
        <v>1</v>
      </c>
      <c r="J2166">
        <v>17</v>
      </c>
      <c r="K2166">
        <v>0</v>
      </c>
      <c r="L2166" t="s">
        <v>20095</v>
      </c>
      <c r="M2166">
        <v>1</v>
      </c>
    </row>
    <row r="2167" spans="1:13" x14ac:dyDescent="0.3">
      <c r="A2167" t="s">
        <v>24427</v>
      </c>
      <c r="B2167" s="1">
        <v>45381</v>
      </c>
      <c r="C2167">
        <v>39075</v>
      </c>
      <c r="D2167" t="s">
        <v>20093</v>
      </c>
      <c r="E2167" t="s">
        <v>24428</v>
      </c>
      <c r="F2167" s="1">
        <v>45402</v>
      </c>
      <c r="G2167" t="s">
        <v>20017</v>
      </c>
      <c r="H2167">
        <v>0</v>
      </c>
      <c r="I2167">
        <v>0</v>
      </c>
      <c r="J2167">
        <v>21</v>
      </c>
      <c r="K2167">
        <v>0</v>
      </c>
      <c r="L2167" t="s">
        <v>20095</v>
      </c>
      <c r="M2167">
        <v>1</v>
      </c>
    </row>
    <row r="2168" spans="1:13" x14ac:dyDescent="0.3">
      <c r="A2168" t="s">
        <v>24429</v>
      </c>
      <c r="B2168" s="1">
        <v>45483</v>
      </c>
      <c r="C2168">
        <v>52736</v>
      </c>
      <c r="D2168" t="s">
        <v>20106</v>
      </c>
      <c r="E2168" t="s">
        <v>24430</v>
      </c>
      <c r="F2168" s="1"/>
      <c r="G2168" t="s">
        <v>15921</v>
      </c>
      <c r="H2168">
        <v>1</v>
      </c>
      <c r="I2168">
        <v>1</v>
      </c>
      <c r="K2168">
        <v>1</v>
      </c>
      <c r="L2168" t="s">
        <v>20095</v>
      </c>
      <c r="M2168">
        <v>0</v>
      </c>
    </row>
    <row r="2169" spans="1:13" x14ac:dyDescent="0.3">
      <c r="A2169" t="s">
        <v>24431</v>
      </c>
      <c r="B2169" s="1">
        <v>44298</v>
      </c>
      <c r="C2169">
        <v>95658</v>
      </c>
      <c r="D2169" t="s">
        <v>20106</v>
      </c>
      <c r="E2169" t="s">
        <v>24432</v>
      </c>
      <c r="F2169" s="1">
        <v>44323</v>
      </c>
      <c r="G2169" t="s">
        <v>12112</v>
      </c>
      <c r="H2169">
        <v>0</v>
      </c>
      <c r="I2169">
        <v>1</v>
      </c>
      <c r="J2169">
        <v>25</v>
      </c>
      <c r="K2169">
        <v>0</v>
      </c>
      <c r="L2169" t="s">
        <v>20095</v>
      </c>
      <c r="M2169">
        <v>0</v>
      </c>
    </row>
    <row r="2170" spans="1:13" x14ac:dyDescent="0.3">
      <c r="A2170" t="s">
        <v>24433</v>
      </c>
      <c r="B2170" s="1">
        <v>45122</v>
      </c>
      <c r="C2170">
        <v>73241</v>
      </c>
      <c r="D2170" t="s">
        <v>20106</v>
      </c>
      <c r="E2170" t="s">
        <v>24434</v>
      </c>
      <c r="F2170" s="1"/>
      <c r="G2170" t="s">
        <v>9653</v>
      </c>
      <c r="H2170">
        <v>1</v>
      </c>
      <c r="I2170">
        <v>1</v>
      </c>
      <c r="K2170">
        <v>1</v>
      </c>
      <c r="L2170" t="s">
        <v>20095</v>
      </c>
      <c r="M2170">
        <v>0</v>
      </c>
    </row>
    <row r="2171" spans="1:13" x14ac:dyDescent="0.3">
      <c r="A2171" t="s">
        <v>24435</v>
      </c>
      <c r="B2171" s="1">
        <v>45648</v>
      </c>
      <c r="C2171">
        <v>73953</v>
      </c>
      <c r="D2171" t="s">
        <v>20106</v>
      </c>
      <c r="E2171" t="s">
        <v>24436</v>
      </c>
      <c r="F2171" s="1">
        <v>45701</v>
      </c>
      <c r="G2171" t="s">
        <v>19020</v>
      </c>
      <c r="H2171">
        <v>0</v>
      </c>
      <c r="I2171">
        <v>1</v>
      </c>
      <c r="J2171">
        <v>53</v>
      </c>
      <c r="K2171">
        <v>0</v>
      </c>
      <c r="L2171" t="s">
        <v>20095</v>
      </c>
      <c r="M2171">
        <v>0</v>
      </c>
    </row>
    <row r="2172" spans="1:13" x14ac:dyDescent="0.3">
      <c r="A2172" t="s">
        <v>24437</v>
      </c>
      <c r="B2172" s="1">
        <v>44075</v>
      </c>
      <c r="C2172">
        <v>9595</v>
      </c>
      <c r="D2172" t="s">
        <v>44</v>
      </c>
      <c r="E2172" t="s">
        <v>24438</v>
      </c>
      <c r="F2172" s="1">
        <v>44131</v>
      </c>
      <c r="G2172" t="s">
        <v>1645</v>
      </c>
      <c r="H2172">
        <v>0</v>
      </c>
      <c r="I2172">
        <v>0</v>
      </c>
      <c r="J2172">
        <v>56</v>
      </c>
      <c r="K2172">
        <v>0</v>
      </c>
      <c r="L2172" t="s">
        <v>20100</v>
      </c>
      <c r="M2172">
        <v>0</v>
      </c>
    </row>
    <row r="2173" spans="1:13" x14ac:dyDescent="0.3">
      <c r="A2173" t="s">
        <v>24439</v>
      </c>
      <c r="B2173" s="1">
        <v>44555</v>
      </c>
      <c r="C2173">
        <v>7308</v>
      </c>
      <c r="D2173" t="s">
        <v>20093</v>
      </c>
      <c r="E2173" t="s">
        <v>24440</v>
      </c>
      <c r="F2173" s="1"/>
      <c r="G2173" t="s">
        <v>577</v>
      </c>
      <c r="H2173">
        <v>1</v>
      </c>
      <c r="I2173">
        <v>0</v>
      </c>
      <c r="K2173">
        <v>1</v>
      </c>
      <c r="L2173" t="s">
        <v>20100</v>
      </c>
      <c r="M2173">
        <v>1</v>
      </c>
    </row>
    <row r="2174" spans="1:13" x14ac:dyDescent="0.3">
      <c r="A2174" t="s">
        <v>24441</v>
      </c>
      <c r="B2174" s="1">
        <v>44421</v>
      </c>
      <c r="C2174">
        <v>2928</v>
      </c>
      <c r="D2174" t="s">
        <v>44</v>
      </c>
      <c r="E2174" t="s">
        <v>24442</v>
      </c>
      <c r="F2174" s="1">
        <v>44450</v>
      </c>
      <c r="G2174" t="s">
        <v>8073</v>
      </c>
      <c r="H2174">
        <v>0</v>
      </c>
      <c r="I2174">
        <v>0</v>
      </c>
      <c r="J2174">
        <v>29</v>
      </c>
      <c r="K2174">
        <v>0</v>
      </c>
      <c r="L2174" t="s">
        <v>20138</v>
      </c>
      <c r="M2174">
        <v>0</v>
      </c>
    </row>
    <row r="2175" spans="1:13" x14ac:dyDescent="0.3">
      <c r="A2175" t="s">
        <v>24443</v>
      </c>
      <c r="B2175" s="1">
        <v>45410</v>
      </c>
      <c r="C2175">
        <v>35492</v>
      </c>
      <c r="D2175" t="s">
        <v>20093</v>
      </c>
      <c r="E2175" t="s">
        <v>24444</v>
      </c>
      <c r="F2175" s="1">
        <v>45475</v>
      </c>
      <c r="G2175" t="s">
        <v>7969</v>
      </c>
      <c r="H2175">
        <v>0</v>
      </c>
      <c r="I2175">
        <v>0</v>
      </c>
      <c r="J2175">
        <v>65</v>
      </c>
      <c r="K2175">
        <v>0</v>
      </c>
      <c r="L2175" t="s">
        <v>20095</v>
      </c>
      <c r="M2175">
        <v>1</v>
      </c>
    </row>
    <row r="2176" spans="1:13" x14ac:dyDescent="0.3">
      <c r="A2176" t="s">
        <v>24445</v>
      </c>
      <c r="B2176" s="1">
        <v>45431</v>
      </c>
      <c r="C2176">
        <v>57984</v>
      </c>
      <c r="D2176" t="s">
        <v>44</v>
      </c>
      <c r="E2176" t="s">
        <v>24446</v>
      </c>
      <c r="F2176" s="1">
        <v>45457</v>
      </c>
      <c r="G2176" t="s">
        <v>1354</v>
      </c>
      <c r="H2176">
        <v>0</v>
      </c>
      <c r="I2176">
        <v>1</v>
      </c>
      <c r="J2176">
        <v>26</v>
      </c>
      <c r="K2176">
        <v>0</v>
      </c>
      <c r="L2176" t="s">
        <v>20095</v>
      </c>
      <c r="M2176">
        <v>0</v>
      </c>
    </row>
    <row r="2177" spans="1:13" x14ac:dyDescent="0.3">
      <c r="A2177" t="s">
        <v>24447</v>
      </c>
      <c r="B2177" s="1">
        <v>44971</v>
      </c>
      <c r="C2177">
        <v>94381</v>
      </c>
      <c r="D2177" t="s">
        <v>20093</v>
      </c>
      <c r="E2177" t="s">
        <v>24448</v>
      </c>
      <c r="F2177" s="1">
        <v>45047</v>
      </c>
      <c r="G2177" t="s">
        <v>18312</v>
      </c>
      <c r="H2177">
        <v>0</v>
      </c>
      <c r="I2177">
        <v>1</v>
      </c>
      <c r="J2177">
        <v>76</v>
      </c>
      <c r="K2177">
        <v>0</v>
      </c>
      <c r="L2177" t="s">
        <v>20095</v>
      </c>
      <c r="M2177">
        <v>1</v>
      </c>
    </row>
    <row r="2178" spans="1:13" x14ac:dyDescent="0.3">
      <c r="A2178" t="s">
        <v>24449</v>
      </c>
      <c r="B2178" s="1">
        <v>43950</v>
      </c>
      <c r="C2178">
        <v>59385</v>
      </c>
      <c r="D2178" t="s">
        <v>44</v>
      </c>
      <c r="E2178" t="s">
        <v>24450</v>
      </c>
      <c r="F2178" s="1"/>
      <c r="G2178" t="s">
        <v>5017</v>
      </c>
      <c r="H2178">
        <v>1</v>
      </c>
      <c r="I2178">
        <v>1</v>
      </c>
      <c r="K2178">
        <v>1</v>
      </c>
      <c r="L2178" t="s">
        <v>20095</v>
      </c>
      <c r="M2178">
        <v>0</v>
      </c>
    </row>
    <row r="2179" spans="1:13" x14ac:dyDescent="0.3">
      <c r="A2179" t="s">
        <v>24451</v>
      </c>
      <c r="B2179" s="1">
        <v>45182</v>
      </c>
      <c r="C2179">
        <v>55390</v>
      </c>
      <c r="D2179" t="s">
        <v>20106</v>
      </c>
      <c r="E2179" t="s">
        <v>24452</v>
      </c>
      <c r="F2179" s="1"/>
      <c r="G2179" t="s">
        <v>9820</v>
      </c>
      <c r="H2179">
        <v>1</v>
      </c>
      <c r="I2179">
        <v>1</v>
      </c>
      <c r="K2179">
        <v>1</v>
      </c>
      <c r="L2179" t="s">
        <v>20095</v>
      </c>
      <c r="M2179">
        <v>0</v>
      </c>
    </row>
    <row r="2180" spans="1:13" x14ac:dyDescent="0.3">
      <c r="A2180" t="s">
        <v>24453</v>
      </c>
      <c r="B2180" s="1">
        <v>43951</v>
      </c>
      <c r="C2180">
        <v>64558</v>
      </c>
      <c r="D2180" t="s">
        <v>20093</v>
      </c>
      <c r="E2180" t="s">
        <v>24454</v>
      </c>
      <c r="F2180" s="1">
        <v>44019</v>
      </c>
      <c r="G2180" t="s">
        <v>17680</v>
      </c>
      <c r="H2180">
        <v>0</v>
      </c>
      <c r="I2180">
        <v>1</v>
      </c>
      <c r="J2180">
        <v>68</v>
      </c>
      <c r="K2180">
        <v>0</v>
      </c>
      <c r="L2180" t="s">
        <v>20095</v>
      </c>
      <c r="M2180">
        <v>1</v>
      </c>
    </row>
    <row r="2181" spans="1:13" x14ac:dyDescent="0.3">
      <c r="A2181" t="s">
        <v>24455</v>
      </c>
      <c r="B2181" s="1">
        <v>45306</v>
      </c>
      <c r="C2181">
        <v>5293</v>
      </c>
      <c r="D2181" t="s">
        <v>20093</v>
      </c>
      <c r="E2181" t="s">
        <v>24456</v>
      </c>
      <c r="F2181" s="1">
        <v>45328</v>
      </c>
      <c r="G2181" t="s">
        <v>7803</v>
      </c>
      <c r="H2181">
        <v>0</v>
      </c>
      <c r="I2181">
        <v>0</v>
      </c>
      <c r="J2181">
        <v>22</v>
      </c>
      <c r="K2181">
        <v>0</v>
      </c>
      <c r="L2181" t="s">
        <v>20100</v>
      </c>
      <c r="M2181">
        <v>1</v>
      </c>
    </row>
    <row r="2182" spans="1:13" x14ac:dyDescent="0.3">
      <c r="A2182" t="s">
        <v>24457</v>
      </c>
      <c r="B2182" s="1">
        <v>45111</v>
      </c>
      <c r="C2182">
        <v>10807</v>
      </c>
      <c r="D2182" t="s">
        <v>20106</v>
      </c>
      <c r="E2182" t="s">
        <v>24458</v>
      </c>
      <c r="F2182" s="1"/>
      <c r="G2182" t="s">
        <v>17990</v>
      </c>
      <c r="H2182">
        <v>1</v>
      </c>
      <c r="I2182">
        <v>0</v>
      </c>
      <c r="K2182">
        <v>1</v>
      </c>
      <c r="L2182" t="s">
        <v>20100</v>
      </c>
      <c r="M2182">
        <v>0</v>
      </c>
    </row>
    <row r="2183" spans="1:13" x14ac:dyDescent="0.3">
      <c r="A2183" t="s">
        <v>24459</v>
      </c>
      <c r="B2183" s="1">
        <v>43827</v>
      </c>
      <c r="C2183">
        <v>18590</v>
      </c>
      <c r="D2183" t="s">
        <v>20093</v>
      </c>
      <c r="E2183" t="s">
        <v>24460</v>
      </c>
      <c r="F2183" s="1">
        <v>43893</v>
      </c>
      <c r="G2183" t="s">
        <v>19423</v>
      </c>
      <c r="H2183">
        <v>0</v>
      </c>
      <c r="I2183">
        <v>0</v>
      </c>
      <c r="J2183">
        <v>66</v>
      </c>
      <c r="K2183">
        <v>0</v>
      </c>
      <c r="L2183" t="s">
        <v>20100</v>
      </c>
      <c r="M2183">
        <v>1</v>
      </c>
    </row>
    <row r="2184" spans="1:13" x14ac:dyDescent="0.3">
      <c r="A2184" t="s">
        <v>24461</v>
      </c>
      <c r="B2184" s="1">
        <v>45492</v>
      </c>
      <c r="C2184">
        <v>12170</v>
      </c>
      <c r="D2184" t="s">
        <v>44</v>
      </c>
      <c r="E2184" t="s">
        <v>24462</v>
      </c>
      <c r="F2184" s="1">
        <v>45503</v>
      </c>
      <c r="G2184" t="s">
        <v>3462</v>
      </c>
      <c r="H2184">
        <v>0</v>
      </c>
      <c r="I2184">
        <v>0</v>
      </c>
      <c r="J2184">
        <v>11</v>
      </c>
      <c r="K2184">
        <v>0</v>
      </c>
      <c r="L2184" t="s">
        <v>20100</v>
      </c>
      <c r="M2184">
        <v>0</v>
      </c>
    </row>
    <row r="2185" spans="1:13" x14ac:dyDescent="0.3">
      <c r="A2185" t="s">
        <v>24463</v>
      </c>
      <c r="B2185" s="1">
        <v>45270</v>
      </c>
      <c r="C2185">
        <v>40826</v>
      </c>
      <c r="D2185" t="s">
        <v>20106</v>
      </c>
      <c r="E2185" t="s">
        <v>24464</v>
      </c>
      <c r="F2185" s="1">
        <v>45332</v>
      </c>
      <c r="G2185" t="s">
        <v>9315</v>
      </c>
      <c r="H2185">
        <v>0</v>
      </c>
      <c r="I2185">
        <v>0</v>
      </c>
      <c r="J2185">
        <v>62</v>
      </c>
      <c r="K2185">
        <v>0</v>
      </c>
      <c r="L2185" t="s">
        <v>20095</v>
      </c>
      <c r="M2185">
        <v>0</v>
      </c>
    </row>
    <row r="2186" spans="1:13" x14ac:dyDescent="0.3">
      <c r="A2186" t="s">
        <v>24465</v>
      </c>
      <c r="B2186" s="1">
        <v>44389</v>
      </c>
      <c r="C2186">
        <v>19913</v>
      </c>
      <c r="D2186" t="s">
        <v>20093</v>
      </c>
      <c r="E2186" t="s">
        <v>24466</v>
      </c>
      <c r="F2186" s="1"/>
      <c r="G2186" t="s">
        <v>11179</v>
      </c>
      <c r="H2186">
        <v>1</v>
      </c>
      <c r="I2186">
        <v>0</v>
      </c>
      <c r="K2186">
        <v>1</v>
      </c>
      <c r="L2186" t="s">
        <v>20100</v>
      </c>
      <c r="M2186">
        <v>1</v>
      </c>
    </row>
    <row r="2187" spans="1:13" x14ac:dyDescent="0.3">
      <c r="A2187" t="s">
        <v>24467</v>
      </c>
      <c r="B2187" s="1">
        <v>44135</v>
      </c>
      <c r="C2187">
        <v>6388</v>
      </c>
      <c r="D2187" t="s">
        <v>20093</v>
      </c>
      <c r="E2187" t="s">
        <v>24468</v>
      </c>
      <c r="F2187" s="1">
        <v>44192</v>
      </c>
      <c r="G2187" t="s">
        <v>11915</v>
      </c>
      <c r="H2187">
        <v>0</v>
      </c>
      <c r="I2187">
        <v>0</v>
      </c>
      <c r="J2187">
        <v>57</v>
      </c>
      <c r="K2187">
        <v>0</v>
      </c>
      <c r="L2187" t="s">
        <v>20100</v>
      </c>
      <c r="M2187">
        <v>1</v>
      </c>
    </row>
    <row r="2188" spans="1:13" x14ac:dyDescent="0.3">
      <c r="A2188" t="s">
        <v>24469</v>
      </c>
      <c r="B2188" s="1">
        <v>44369</v>
      </c>
      <c r="C2188">
        <v>25862</v>
      </c>
      <c r="D2188" t="s">
        <v>20106</v>
      </c>
      <c r="E2188" t="s">
        <v>24470</v>
      </c>
      <c r="F2188" s="1">
        <v>44439</v>
      </c>
      <c r="G2188" t="s">
        <v>8320</v>
      </c>
      <c r="H2188">
        <v>0</v>
      </c>
      <c r="I2188">
        <v>0</v>
      </c>
      <c r="J2188">
        <v>70</v>
      </c>
      <c r="K2188">
        <v>0</v>
      </c>
      <c r="L2188" t="s">
        <v>20095</v>
      </c>
      <c r="M2188">
        <v>0</v>
      </c>
    </row>
    <row r="2189" spans="1:13" x14ac:dyDescent="0.3">
      <c r="A2189" t="s">
        <v>24471</v>
      </c>
      <c r="B2189" s="1">
        <v>44730</v>
      </c>
      <c r="C2189">
        <v>57696</v>
      </c>
      <c r="D2189" t="s">
        <v>20106</v>
      </c>
      <c r="E2189" t="s">
        <v>24472</v>
      </c>
      <c r="F2189" s="1"/>
      <c r="G2189" t="s">
        <v>14747</v>
      </c>
      <c r="H2189">
        <v>1</v>
      </c>
      <c r="I2189">
        <v>1</v>
      </c>
      <c r="K2189">
        <v>1</v>
      </c>
      <c r="L2189" t="s">
        <v>20095</v>
      </c>
      <c r="M2189">
        <v>0</v>
      </c>
    </row>
    <row r="2190" spans="1:13" x14ac:dyDescent="0.3">
      <c r="A2190" t="s">
        <v>24473</v>
      </c>
      <c r="B2190" s="1">
        <v>45529</v>
      </c>
      <c r="C2190">
        <v>31492</v>
      </c>
      <c r="D2190" t="s">
        <v>20093</v>
      </c>
      <c r="E2190" t="s">
        <v>24474</v>
      </c>
      <c r="F2190" s="1">
        <v>45549</v>
      </c>
      <c r="G2190" t="s">
        <v>2124</v>
      </c>
      <c r="H2190">
        <v>0</v>
      </c>
      <c r="I2190">
        <v>0</v>
      </c>
      <c r="J2190">
        <v>20</v>
      </c>
      <c r="K2190">
        <v>0</v>
      </c>
      <c r="L2190" t="s">
        <v>20095</v>
      </c>
      <c r="M2190">
        <v>1</v>
      </c>
    </row>
    <row r="2191" spans="1:13" x14ac:dyDescent="0.3">
      <c r="A2191" t="s">
        <v>24475</v>
      </c>
      <c r="B2191" s="1">
        <v>44264</v>
      </c>
      <c r="C2191">
        <v>17514</v>
      </c>
      <c r="D2191" t="s">
        <v>20106</v>
      </c>
      <c r="E2191" t="s">
        <v>24476</v>
      </c>
      <c r="F2191" s="1">
        <v>44314</v>
      </c>
      <c r="G2191" t="s">
        <v>11142</v>
      </c>
      <c r="H2191">
        <v>0</v>
      </c>
      <c r="I2191">
        <v>0</v>
      </c>
      <c r="J2191">
        <v>50</v>
      </c>
      <c r="K2191">
        <v>0</v>
      </c>
      <c r="L2191" t="s">
        <v>20100</v>
      </c>
      <c r="M2191">
        <v>0</v>
      </c>
    </row>
    <row r="2192" spans="1:13" x14ac:dyDescent="0.3">
      <c r="A2192" t="s">
        <v>24477</v>
      </c>
      <c r="B2192" s="1">
        <v>44200</v>
      </c>
      <c r="C2192">
        <v>80148</v>
      </c>
      <c r="D2192" t="s">
        <v>44</v>
      </c>
      <c r="E2192" t="s">
        <v>24478</v>
      </c>
      <c r="F2192" s="1"/>
      <c r="G2192" t="s">
        <v>7981</v>
      </c>
      <c r="H2192">
        <v>1</v>
      </c>
      <c r="I2192">
        <v>1</v>
      </c>
      <c r="K2192">
        <v>1</v>
      </c>
      <c r="L2192" t="s">
        <v>20095</v>
      </c>
      <c r="M2192">
        <v>0</v>
      </c>
    </row>
    <row r="2193" spans="1:13" x14ac:dyDescent="0.3">
      <c r="A2193" t="s">
        <v>24479</v>
      </c>
      <c r="B2193" s="1">
        <v>45004</v>
      </c>
      <c r="C2193">
        <v>14248</v>
      </c>
      <c r="D2193" t="s">
        <v>20106</v>
      </c>
      <c r="E2193" t="s">
        <v>24480</v>
      </c>
      <c r="F2193" s="1">
        <v>45058</v>
      </c>
      <c r="G2193" t="s">
        <v>7071</v>
      </c>
      <c r="H2193">
        <v>0</v>
      </c>
      <c r="I2193">
        <v>0</v>
      </c>
      <c r="J2193">
        <v>54</v>
      </c>
      <c r="K2193">
        <v>0</v>
      </c>
      <c r="L2193" t="s">
        <v>20100</v>
      </c>
      <c r="M2193">
        <v>0</v>
      </c>
    </row>
    <row r="2194" spans="1:13" x14ac:dyDescent="0.3">
      <c r="A2194" t="s">
        <v>24481</v>
      </c>
      <c r="B2194" s="1">
        <v>44864</v>
      </c>
      <c r="C2194">
        <v>82180</v>
      </c>
      <c r="D2194" t="s">
        <v>20093</v>
      </c>
      <c r="E2194" t="s">
        <v>24482</v>
      </c>
      <c r="F2194" s="1">
        <v>44924</v>
      </c>
      <c r="G2194" t="s">
        <v>15095</v>
      </c>
      <c r="H2194">
        <v>0</v>
      </c>
      <c r="I2194">
        <v>1</v>
      </c>
      <c r="J2194">
        <v>60</v>
      </c>
      <c r="K2194">
        <v>0</v>
      </c>
      <c r="L2194" t="s">
        <v>20095</v>
      </c>
      <c r="M2194">
        <v>1</v>
      </c>
    </row>
    <row r="2195" spans="1:13" x14ac:dyDescent="0.3">
      <c r="A2195" t="s">
        <v>24483</v>
      </c>
      <c r="B2195" s="1">
        <v>44058</v>
      </c>
      <c r="C2195">
        <v>39982</v>
      </c>
      <c r="D2195" t="s">
        <v>20093</v>
      </c>
      <c r="E2195" t="s">
        <v>24484</v>
      </c>
      <c r="F2195" s="1">
        <v>44110</v>
      </c>
      <c r="G2195" t="s">
        <v>10679</v>
      </c>
      <c r="H2195">
        <v>0</v>
      </c>
      <c r="I2195">
        <v>0</v>
      </c>
      <c r="J2195">
        <v>52</v>
      </c>
      <c r="K2195">
        <v>0</v>
      </c>
      <c r="L2195" t="s">
        <v>20095</v>
      </c>
      <c r="M2195">
        <v>1</v>
      </c>
    </row>
    <row r="2196" spans="1:13" x14ac:dyDescent="0.3">
      <c r="A2196" t="s">
        <v>24485</v>
      </c>
      <c r="B2196" s="1">
        <v>44361</v>
      </c>
      <c r="C2196">
        <v>83239</v>
      </c>
      <c r="D2196" t="s">
        <v>20093</v>
      </c>
      <c r="E2196" t="s">
        <v>24486</v>
      </c>
      <c r="F2196" s="1">
        <v>44422</v>
      </c>
      <c r="G2196" t="s">
        <v>19114</v>
      </c>
      <c r="H2196">
        <v>0</v>
      </c>
      <c r="I2196">
        <v>1</v>
      </c>
      <c r="J2196">
        <v>61</v>
      </c>
      <c r="K2196">
        <v>0</v>
      </c>
      <c r="L2196" t="s">
        <v>20095</v>
      </c>
      <c r="M2196">
        <v>1</v>
      </c>
    </row>
    <row r="2197" spans="1:13" x14ac:dyDescent="0.3">
      <c r="A2197" t="s">
        <v>24487</v>
      </c>
      <c r="B2197" s="1">
        <v>44712</v>
      </c>
      <c r="C2197">
        <v>10750</v>
      </c>
      <c r="D2197" t="s">
        <v>44</v>
      </c>
      <c r="E2197" t="s">
        <v>24488</v>
      </c>
      <c r="F2197" s="1">
        <v>44753</v>
      </c>
      <c r="G2197" t="s">
        <v>10653</v>
      </c>
      <c r="H2197">
        <v>0</v>
      </c>
      <c r="I2197">
        <v>0</v>
      </c>
      <c r="J2197">
        <v>41</v>
      </c>
      <c r="K2197">
        <v>0</v>
      </c>
      <c r="L2197" t="s">
        <v>20100</v>
      </c>
      <c r="M2197">
        <v>0</v>
      </c>
    </row>
    <row r="2198" spans="1:13" x14ac:dyDescent="0.3">
      <c r="A2198" t="s">
        <v>24489</v>
      </c>
      <c r="B2198" s="1">
        <v>43876</v>
      </c>
      <c r="C2198">
        <v>35018</v>
      </c>
      <c r="D2198" t="s">
        <v>20093</v>
      </c>
      <c r="E2198" t="s">
        <v>24490</v>
      </c>
      <c r="F2198" s="1">
        <v>43922</v>
      </c>
      <c r="G2198" t="s">
        <v>13212</v>
      </c>
      <c r="H2198">
        <v>0</v>
      </c>
      <c r="I2198">
        <v>0</v>
      </c>
      <c r="J2198">
        <v>46</v>
      </c>
      <c r="K2198">
        <v>0</v>
      </c>
      <c r="L2198" t="s">
        <v>20095</v>
      </c>
      <c r="M2198">
        <v>1</v>
      </c>
    </row>
    <row r="2199" spans="1:13" x14ac:dyDescent="0.3">
      <c r="A2199" t="s">
        <v>24491</v>
      </c>
      <c r="B2199" s="1">
        <v>44573</v>
      </c>
      <c r="C2199">
        <v>38572</v>
      </c>
      <c r="D2199" t="s">
        <v>20093</v>
      </c>
      <c r="E2199" t="s">
        <v>24492</v>
      </c>
      <c r="F2199" s="1">
        <v>44628</v>
      </c>
      <c r="G2199" t="s">
        <v>16036</v>
      </c>
      <c r="H2199">
        <v>0</v>
      </c>
      <c r="I2199">
        <v>0</v>
      </c>
      <c r="J2199">
        <v>55</v>
      </c>
      <c r="K2199">
        <v>0</v>
      </c>
      <c r="L2199" t="s">
        <v>20095</v>
      </c>
      <c r="M2199">
        <v>1</v>
      </c>
    </row>
    <row r="2200" spans="1:13" x14ac:dyDescent="0.3">
      <c r="A2200" t="s">
        <v>24493</v>
      </c>
      <c r="B2200" s="1">
        <v>44084</v>
      </c>
      <c r="C2200">
        <v>67372</v>
      </c>
      <c r="D2200" t="s">
        <v>44</v>
      </c>
      <c r="E2200" t="s">
        <v>24494</v>
      </c>
      <c r="F2200" s="1">
        <v>44164</v>
      </c>
      <c r="G2200" t="s">
        <v>4674</v>
      </c>
      <c r="H2200">
        <v>0</v>
      </c>
      <c r="I2200">
        <v>1</v>
      </c>
      <c r="J2200">
        <v>80</v>
      </c>
      <c r="K2200">
        <v>0</v>
      </c>
      <c r="L2200" t="s">
        <v>20095</v>
      </c>
      <c r="M2200">
        <v>0</v>
      </c>
    </row>
    <row r="2201" spans="1:13" x14ac:dyDescent="0.3">
      <c r="A2201" t="s">
        <v>24495</v>
      </c>
      <c r="B2201" s="1">
        <v>44444</v>
      </c>
      <c r="C2201">
        <v>60955</v>
      </c>
      <c r="D2201" t="s">
        <v>20093</v>
      </c>
      <c r="E2201" t="s">
        <v>24496</v>
      </c>
      <c r="F2201" s="1"/>
      <c r="G2201" t="s">
        <v>15889</v>
      </c>
      <c r="H2201">
        <v>1</v>
      </c>
      <c r="I2201">
        <v>1</v>
      </c>
      <c r="K2201">
        <v>1</v>
      </c>
      <c r="L2201" t="s">
        <v>20095</v>
      </c>
      <c r="M2201">
        <v>1</v>
      </c>
    </row>
    <row r="2202" spans="1:13" x14ac:dyDescent="0.3">
      <c r="A2202" t="s">
        <v>24497</v>
      </c>
      <c r="B2202" s="1">
        <v>44520</v>
      </c>
      <c r="C2202">
        <v>13318</v>
      </c>
      <c r="D2202" t="s">
        <v>20093</v>
      </c>
      <c r="E2202" t="s">
        <v>24498</v>
      </c>
      <c r="F2202" s="1">
        <v>44551</v>
      </c>
      <c r="G2202" t="s">
        <v>15998</v>
      </c>
      <c r="H2202">
        <v>0</v>
      </c>
      <c r="I2202">
        <v>0</v>
      </c>
      <c r="J2202">
        <v>31</v>
      </c>
      <c r="K2202">
        <v>0</v>
      </c>
      <c r="L2202" t="s">
        <v>20100</v>
      </c>
      <c r="M2202">
        <v>1</v>
      </c>
    </row>
    <row r="2203" spans="1:13" x14ac:dyDescent="0.3">
      <c r="A2203" t="s">
        <v>24499</v>
      </c>
      <c r="B2203" s="1">
        <v>44193</v>
      </c>
      <c r="C2203">
        <v>60907</v>
      </c>
      <c r="D2203" t="s">
        <v>20106</v>
      </c>
      <c r="E2203" t="s">
        <v>24500</v>
      </c>
      <c r="F2203" s="1">
        <v>44203</v>
      </c>
      <c r="G2203" t="s">
        <v>17506</v>
      </c>
      <c r="H2203">
        <v>0</v>
      </c>
      <c r="I2203">
        <v>1</v>
      </c>
      <c r="J2203">
        <v>10</v>
      </c>
      <c r="K2203">
        <v>0</v>
      </c>
      <c r="L2203" t="s">
        <v>20095</v>
      </c>
      <c r="M2203">
        <v>0</v>
      </c>
    </row>
    <row r="2204" spans="1:13" x14ac:dyDescent="0.3">
      <c r="A2204" t="s">
        <v>24501</v>
      </c>
      <c r="B2204" s="1">
        <v>44074</v>
      </c>
      <c r="C2204">
        <v>50093</v>
      </c>
      <c r="D2204" t="s">
        <v>44</v>
      </c>
      <c r="E2204" t="s">
        <v>24502</v>
      </c>
      <c r="F2204" s="1"/>
      <c r="G2204" t="s">
        <v>16505</v>
      </c>
      <c r="H2204">
        <v>1</v>
      </c>
      <c r="I2204">
        <v>1</v>
      </c>
      <c r="K2204">
        <v>1</v>
      </c>
      <c r="L2204" t="s">
        <v>20095</v>
      </c>
      <c r="M2204">
        <v>0</v>
      </c>
    </row>
    <row r="2205" spans="1:13" x14ac:dyDescent="0.3">
      <c r="A2205" t="s">
        <v>24503</v>
      </c>
      <c r="B2205" s="1">
        <v>45034</v>
      </c>
      <c r="C2205">
        <v>52961</v>
      </c>
      <c r="D2205" t="s">
        <v>44</v>
      </c>
      <c r="E2205" t="s">
        <v>24504</v>
      </c>
      <c r="F2205" s="1">
        <v>45057</v>
      </c>
      <c r="G2205" t="s">
        <v>6747</v>
      </c>
      <c r="H2205">
        <v>0</v>
      </c>
      <c r="I2205">
        <v>1</v>
      </c>
      <c r="J2205">
        <v>23</v>
      </c>
      <c r="K2205">
        <v>0</v>
      </c>
      <c r="L2205" t="s">
        <v>20095</v>
      </c>
      <c r="M2205">
        <v>0</v>
      </c>
    </row>
    <row r="2206" spans="1:13" x14ac:dyDescent="0.3">
      <c r="A2206" t="s">
        <v>24505</v>
      </c>
      <c r="B2206" s="1">
        <v>44208</v>
      </c>
      <c r="C2206">
        <v>27459</v>
      </c>
      <c r="D2206" t="s">
        <v>20106</v>
      </c>
      <c r="E2206" t="s">
        <v>24506</v>
      </c>
      <c r="F2206" s="1">
        <v>44249</v>
      </c>
      <c r="G2206" t="s">
        <v>15373</v>
      </c>
      <c r="H2206">
        <v>0</v>
      </c>
      <c r="I2206">
        <v>0</v>
      </c>
      <c r="J2206">
        <v>41</v>
      </c>
      <c r="K2206">
        <v>0</v>
      </c>
      <c r="L2206" t="s">
        <v>20095</v>
      </c>
      <c r="M2206">
        <v>0</v>
      </c>
    </row>
    <row r="2207" spans="1:13" x14ac:dyDescent="0.3">
      <c r="A2207" t="s">
        <v>24507</v>
      </c>
      <c r="B2207" s="1">
        <v>44541</v>
      </c>
      <c r="C2207">
        <v>91411</v>
      </c>
      <c r="D2207" t="s">
        <v>44</v>
      </c>
      <c r="E2207" t="s">
        <v>24508</v>
      </c>
      <c r="F2207" s="1">
        <v>44579</v>
      </c>
      <c r="G2207" t="s">
        <v>6213</v>
      </c>
      <c r="H2207">
        <v>0</v>
      </c>
      <c r="I2207">
        <v>1</v>
      </c>
      <c r="J2207">
        <v>38</v>
      </c>
      <c r="K2207">
        <v>0</v>
      </c>
      <c r="L2207" t="s">
        <v>20095</v>
      </c>
      <c r="M2207">
        <v>0</v>
      </c>
    </row>
    <row r="2208" spans="1:13" x14ac:dyDescent="0.3">
      <c r="A2208" t="s">
        <v>24509</v>
      </c>
      <c r="B2208" s="1">
        <v>45159</v>
      </c>
      <c r="C2208">
        <v>93939</v>
      </c>
      <c r="D2208" t="s">
        <v>20106</v>
      </c>
      <c r="E2208" t="s">
        <v>24510</v>
      </c>
      <c r="F2208" s="1">
        <v>45216</v>
      </c>
      <c r="G2208" t="s">
        <v>15824</v>
      </c>
      <c r="H2208">
        <v>0</v>
      </c>
      <c r="I2208">
        <v>1</v>
      </c>
      <c r="J2208">
        <v>57</v>
      </c>
      <c r="K2208">
        <v>0</v>
      </c>
      <c r="L2208" t="s">
        <v>20095</v>
      </c>
      <c r="M2208">
        <v>0</v>
      </c>
    </row>
    <row r="2209" spans="1:13" x14ac:dyDescent="0.3">
      <c r="A2209" t="s">
        <v>24511</v>
      </c>
      <c r="B2209" s="1">
        <v>44732</v>
      </c>
      <c r="C2209">
        <v>95047</v>
      </c>
      <c r="D2209" t="s">
        <v>44</v>
      </c>
      <c r="E2209" t="s">
        <v>24512</v>
      </c>
      <c r="F2209" s="1"/>
      <c r="G2209" t="s">
        <v>12028</v>
      </c>
      <c r="H2209">
        <v>1</v>
      </c>
      <c r="I2209">
        <v>1</v>
      </c>
      <c r="K2209">
        <v>1</v>
      </c>
      <c r="L2209" t="s">
        <v>20095</v>
      </c>
      <c r="M2209">
        <v>0</v>
      </c>
    </row>
    <row r="2210" spans="1:13" x14ac:dyDescent="0.3">
      <c r="A2210" t="s">
        <v>24513</v>
      </c>
      <c r="B2210" s="1">
        <v>44456</v>
      </c>
      <c r="C2210">
        <v>3099</v>
      </c>
      <c r="D2210" t="s">
        <v>44</v>
      </c>
      <c r="E2210" t="s">
        <v>24514</v>
      </c>
      <c r="F2210" s="1">
        <v>44535</v>
      </c>
      <c r="G2210" t="s">
        <v>8891</v>
      </c>
      <c r="H2210">
        <v>0</v>
      </c>
      <c r="I2210">
        <v>0</v>
      </c>
      <c r="J2210">
        <v>79</v>
      </c>
      <c r="K2210">
        <v>0</v>
      </c>
      <c r="L2210" t="s">
        <v>20138</v>
      </c>
      <c r="M2210">
        <v>0</v>
      </c>
    </row>
    <row r="2211" spans="1:13" x14ac:dyDescent="0.3">
      <c r="A2211" t="s">
        <v>24515</v>
      </c>
      <c r="B2211" s="1">
        <v>44225</v>
      </c>
      <c r="C2211">
        <v>36709</v>
      </c>
      <c r="D2211" t="s">
        <v>20093</v>
      </c>
      <c r="E2211" t="s">
        <v>24516</v>
      </c>
      <c r="F2211" s="1">
        <v>44246</v>
      </c>
      <c r="G2211" t="s">
        <v>504</v>
      </c>
      <c r="H2211">
        <v>0</v>
      </c>
      <c r="I2211">
        <v>0</v>
      </c>
      <c r="J2211">
        <v>21</v>
      </c>
      <c r="K2211">
        <v>0</v>
      </c>
      <c r="L2211" t="s">
        <v>20095</v>
      </c>
      <c r="M2211">
        <v>1</v>
      </c>
    </row>
    <row r="2212" spans="1:13" x14ac:dyDescent="0.3">
      <c r="A2212" t="s">
        <v>24517</v>
      </c>
      <c r="B2212" s="1">
        <v>45628</v>
      </c>
      <c r="C2212">
        <v>14246</v>
      </c>
      <c r="D2212" t="s">
        <v>20106</v>
      </c>
      <c r="E2212" t="s">
        <v>24518</v>
      </c>
      <c r="F2212" s="1"/>
      <c r="G2212" t="s">
        <v>201</v>
      </c>
      <c r="H2212">
        <v>1</v>
      </c>
      <c r="I2212">
        <v>0</v>
      </c>
      <c r="K2212">
        <v>1</v>
      </c>
      <c r="L2212" t="s">
        <v>20100</v>
      </c>
      <c r="M2212">
        <v>0</v>
      </c>
    </row>
    <row r="2213" spans="1:13" x14ac:dyDescent="0.3">
      <c r="A2213" t="s">
        <v>24519</v>
      </c>
      <c r="B2213" s="1">
        <v>44711</v>
      </c>
      <c r="C2213">
        <v>85128</v>
      </c>
      <c r="D2213" t="s">
        <v>44</v>
      </c>
      <c r="E2213" t="s">
        <v>24520</v>
      </c>
      <c r="F2213" s="1">
        <v>44795</v>
      </c>
      <c r="G2213" t="s">
        <v>18735</v>
      </c>
      <c r="H2213">
        <v>0</v>
      </c>
      <c r="I2213">
        <v>1</v>
      </c>
      <c r="J2213">
        <v>84</v>
      </c>
      <c r="K2213">
        <v>0</v>
      </c>
      <c r="L2213" t="s">
        <v>20095</v>
      </c>
      <c r="M2213">
        <v>0</v>
      </c>
    </row>
    <row r="2214" spans="1:13" x14ac:dyDescent="0.3">
      <c r="A2214" t="s">
        <v>24521</v>
      </c>
      <c r="B2214" s="1">
        <v>45209</v>
      </c>
      <c r="C2214">
        <v>91866</v>
      </c>
      <c r="D2214" t="s">
        <v>44</v>
      </c>
      <c r="E2214" t="s">
        <v>24522</v>
      </c>
      <c r="F2214" s="1"/>
      <c r="G2214" t="s">
        <v>8835</v>
      </c>
      <c r="H2214">
        <v>1</v>
      </c>
      <c r="I2214">
        <v>1</v>
      </c>
      <c r="K2214">
        <v>1</v>
      </c>
      <c r="L2214" t="s">
        <v>20095</v>
      </c>
      <c r="M2214">
        <v>0</v>
      </c>
    </row>
    <row r="2215" spans="1:13" x14ac:dyDescent="0.3">
      <c r="A2215" t="s">
        <v>24523</v>
      </c>
      <c r="B2215" s="1">
        <v>44317</v>
      </c>
      <c r="C2215">
        <v>24723</v>
      </c>
      <c r="D2215" t="s">
        <v>20093</v>
      </c>
      <c r="E2215" t="s">
        <v>24524</v>
      </c>
      <c r="F2215" s="1">
        <v>44379</v>
      </c>
      <c r="G2215" t="s">
        <v>8504</v>
      </c>
      <c r="H2215">
        <v>0</v>
      </c>
      <c r="I2215">
        <v>0</v>
      </c>
      <c r="J2215">
        <v>62</v>
      </c>
      <c r="K2215">
        <v>0</v>
      </c>
      <c r="L2215" t="s">
        <v>20095</v>
      </c>
      <c r="M2215">
        <v>1</v>
      </c>
    </row>
    <row r="2216" spans="1:13" x14ac:dyDescent="0.3">
      <c r="A2216" t="s">
        <v>24525</v>
      </c>
      <c r="B2216" s="1">
        <v>44952</v>
      </c>
      <c r="C2216">
        <v>64343</v>
      </c>
      <c r="D2216" t="s">
        <v>20093</v>
      </c>
      <c r="E2216" t="s">
        <v>24526</v>
      </c>
      <c r="F2216" s="1">
        <v>45013</v>
      </c>
      <c r="G2216" t="s">
        <v>5102</v>
      </c>
      <c r="H2216">
        <v>0</v>
      </c>
      <c r="I2216">
        <v>1</v>
      </c>
      <c r="J2216">
        <v>61</v>
      </c>
      <c r="K2216">
        <v>0</v>
      </c>
      <c r="L2216" t="s">
        <v>20095</v>
      </c>
      <c r="M2216">
        <v>1</v>
      </c>
    </row>
    <row r="2217" spans="1:13" x14ac:dyDescent="0.3">
      <c r="A2217" t="s">
        <v>24527</v>
      </c>
      <c r="B2217" s="1">
        <v>45140</v>
      </c>
      <c r="C2217">
        <v>34945</v>
      </c>
      <c r="D2217" t="s">
        <v>20093</v>
      </c>
      <c r="E2217" t="s">
        <v>24528</v>
      </c>
      <c r="F2217" s="1">
        <v>45174</v>
      </c>
      <c r="G2217" t="s">
        <v>6066</v>
      </c>
      <c r="H2217">
        <v>0</v>
      </c>
      <c r="I2217">
        <v>0</v>
      </c>
      <c r="J2217">
        <v>34</v>
      </c>
      <c r="K2217">
        <v>0</v>
      </c>
      <c r="L2217" t="s">
        <v>20095</v>
      </c>
      <c r="M2217">
        <v>1</v>
      </c>
    </row>
    <row r="2218" spans="1:13" x14ac:dyDescent="0.3">
      <c r="A2218" t="s">
        <v>24529</v>
      </c>
      <c r="B2218" s="1">
        <v>44249</v>
      </c>
      <c r="C2218">
        <v>91064</v>
      </c>
      <c r="D2218" t="s">
        <v>20106</v>
      </c>
      <c r="E2218" t="s">
        <v>24530</v>
      </c>
      <c r="F2218" s="1">
        <v>44299</v>
      </c>
      <c r="G2218" t="s">
        <v>10322</v>
      </c>
      <c r="H2218">
        <v>0</v>
      </c>
      <c r="I2218">
        <v>1</v>
      </c>
      <c r="J2218">
        <v>50</v>
      </c>
      <c r="K2218">
        <v>0</v>
      </c>
      <c r="L2218" t="s">
        <v>20095</v>
      </c>
      <c r="M2218">
        <v>0</v>
      </c>
    </row>
    <row r="2219" spans="1:13" x14ac:dyDescent="0.3">
      <c r="A2219" t="s">
        <v>24531</v>
      </c>
      <c r="B2219" s="1">
        <v>45513</v>
      </c>
      <c r="C2219">
        <v>91677</v>
      </c>
      <c r="D2219" t="s">
        <v>44</v>
      </c>
      <c r="E2219" t="s">
        <v>24532</v>
      </c>
      <c r="F2219" s="1"/>
      <c r="G2219" t="s">
        <v>1243</v>
      </c>
      <c r="H2219">
        <v>1</v>
      </c>
      <c r="I2219">
        <v>1</v>
      </c>
      <c r="K2219">
        <v>1</v>
      </c>
      <c r="L2219" t="s">
        <v>20095</v>
      </c>
      <c r="M2219">
        <v>0</v>
      </c>
    </row>
    <row r="2220" spans="1:13" x14ac:dyDescent="0.3">
      <c r="A2220" t="s">
        <v>24533</v>
      </c>
      <c r="B2220" s="1">
        <v>44092</v>
      </c>
      <c r="C2220">
        <v>31679</v>
      </c>
      <c r="D2220" t="s">
        <v>20093</v>
      </c>
      <c r="E2220" t="s">
        <v>24534</v>
      </c>
      <c r="F2220" s="1"/>
      <c r="G2220" t="s">
        <v>15963</v>
      </c>
      <c r="H2220">
        <v>1</v>
      </c>
      <c r="I2220">
        <v>0</v>
      </c>
      <c r="K2220">
        <v>1</v>
      </c>
      <c r="L2220" t="s">
        <v>20095</v>
      </c>
      <c r="M2220">
        <v>1</v>
      </c>
    </row>
    <row r="2221" spans="1:13" x14ac:dyDescent="0.3">
      <c r="A2221" t="s">
        <v>24535</v>
      </c>
      <c r="B2221" s="1">
        <v>45448</v>
      </c>
      <c r="C2221">
        <v>58310</v>
      </c>
      <c r="D2221" t="s">
        <v>20106</v>
      </c>
      <c r="E2221" t="s">
        <v>24536</v>
      </c>
      <c r="F2221" s="1">
        <v>45500</v>
      </c>
      <c r="G2221" t="s">
        <v>3085</v>
      </c>
      <c r="H2221">
        <v>0</v>
      </c>
      <c r="I2221">
        <v>1</v>
      </c>
      <c r="J2221">
        <v>52</v>
      </c>
      <c r="K2221">
        <v>0</v>
      </c>
      <c r="L2221" t="s">
        <v>20095</v>
      </c>
      <c r="M2221">
        <v>0</v>
      </c>
    </row>
    <row r="2222" spans="1:13" x14ac:dyDescent="0.3">
      <c r="A2222" t="s">
        <v>24537</v>
      </c>
      <c r="B2222" s="1">
        <v>45453</v>
      </c>
      <c r="C2222">
        <v>18804</v>
      </c>
      <c r="D2222" t="s">
        <v>44</v>
      </c>
      <c r="E2222" t="s">
        <v>24538</v>
      </c>
      <c r="F2222" s="1">
        <v>45488</v>
      </c>
      <c r="G2222" t="s">
        <v>17702</v>
      </c>
      <c r="H2222">
        <v>0</v>
      </c>
      <c r="I2222">
        <v>0</v>
      </c>
      <c r="J2222">
        <v>35</v>
      </c>
      <c r="K2222">
        <v>0</v>
      </c>
      <c r="L2222" t="s">
        <v>20100</v>
      </c>
      <c r="M2222">
        <v>0</v>
      </c>
    </row>
    <row r="2223" spans="1:13" x14ac:dyDescent="0.3">
      <c r="A2223" t="s">
        <v>24539</v>
      </c>
      <c r="B2223" s="1">
        <v>45450</v>
      </c>
      <c r="C2223">
        <v>52437</v>
      </c>
      <c r="D2223" t="s">
        <v>20106</v>
      </c>
      <c r="E2223" t="s">
        <v>24540</v>
      </c>
      <c r="F2223" s="1">
        <v>45497</v>
      </c>
      <c r="G2223" t="s">
        <v>1286</v>
      </c>
      <c r="H2223">
        <v>0</v>
      </c>
      <c r="I2223">
        <v>1</v>
      </c>
      <c r="J2223">
        <v>47</v>
      </c>
      <c r="K2223">
        <v>0</v>
      </c>
      <c r="L2223" t="s">
        <v>20095</v>
      </c>
      <c r="M2223">
        <v>0</v>
      </c>
    </row>
    <row r="2224" spans="1:13" x14ac:dyDescent="0.3">
      <c r="A2224" t="s">
        <v>24541</v>
      </c>
      <c r="B2224" s="1">
        <v>43843</v>
      </c>
      <c r="C2224">
        <v>80576</v>
      </c>
      <c r="D2224" t="s">
        <v>20093</v>
      </c>
      <c r="E2224" t="s">
        <v>24542</v>
      </c>
      <c r="F2224" s="1"/>
      <c r="G2224" t="s">
        <v>13986</v>
      </c>
      <c r="H2224">
        <v>1</v>
      </c>
      <c r="I2224">
        <v>1</v>
      </c>
      <c r="K2224">
        <v>1</v>
      </c>
      <c r="L2224" t="s">
        <v>20095</v>
      </c>
      <c r="M2224">
        <v>1</v>
      </c>
    </row>
    <row r="2225" spans="1:13" x14ac:dyDescent="0.3">
      <c r="A2225" t="s">
        <v>24543</v>
      </c>
      <c r="B2225" s="1">
        <v>44681</v>
      </c>
      <c r="C2225">
        <v>44921</v>
      </c>
      <c r="D2225" t="s">
        <v>20106</v>
      </c>
      <c r="E2225" t="s">
        <v>24544</v>
      </c>
      <c r="F2225" s="1">
        <v>44759</v>
      </c>
      <c r="G2225" t="s">
        <v>17379</v>
      </c>
      <c r="H2225">
        <v>0</v>
      </c>
      <c r="I2225">
        <v>0</v>
      </c>
      <c r="J2225">
        <v>78</v>
      </c>
      <c r="K2225">
        <v>0</v>
      </c>
      <c r="L2225" t="s">
        <v>20095</v>
      </c>
      <c r="M2225">
        <v>0</v>
      </c>
    </row>
    <row r="2226" spans="1:13" x14ac:dyDescent="0.3">
      <c r="A2226" t="s">
        <v>24545</v>
      </c>
      <c r="B2226" s="1">
        <v>45253</v>
      </c>
      <c r="C2226">
        <v>60921</v>
      </c>
      <c r="D2226" t="s">
        <v>20106</v>
      </c>
      <c r="E2226" t="s">
        <v>24546</v>
      </c>
      <c r="F2226" s="1">
        <v>45340</v>
      </c>
      <c r="G2226" t="s">
        <v>19526</v>
      </c>
      <c r="H2226">
        <v>0</v>
      </c>
      <c r="I2226">
        <v>1</v>
      </c>
      <c r="J2226">
        <v>87</v>
      </c>
      <c r="K2226">
        <v>0</v>
      </c>
      <c r="L2226" t="s">
        <v>20095</v>
      </c>
      <c r="M2226">
        <v>0</v>
      </c>
    </row>
    <row r="2227" spans="1:13" x14ac:dyDescent="0.3">
      <c r="A2227" t="s">
        <v>24547</v>
      </c>
      <c r="B2227" s="1">
        <v>44895</v>
      </c>
      <c r="C2227">
        <v>97863</v>
      </c>
      <c r="D2227" t="s">
        <v>20106</v>
      </c>
      <c r="E2227" t="s">
        <v>24548</v>
      </c>
      <c r="F2227" s="1">
        <v>44964</v>
      </c>
      <c r="G2227" t="s">
        <v>2313</v>
      </c>
      <c r="H2227">
        <v>0</v>
      </c>
      <c r="I2227">
        <v>1</v>
      </c>
      <c r="J2227">
        <v>69</v>
      </c>
      <c r="K2227">
        <v>0</v>
      </c>
      <c r="L2227" t="s">
        <v>20095</v>
      </c>
      <c r="M2227">
        <v>0</v>
      </c>
    </row>
    <row r="2228" spans="1:13" x14ac:dyDescent="0.3">
      <c r="A2228" t="s">
        <v>24549</v>
      </c>
      <c r="B2228" s="1">
        <v>45016</v>
      </c>
      <c r="C2228">
        <v>2561</v>
      </c>
      <c r="D2228" t="s">
        <v>44</v>
      </c>
      <c r="E2228" t="s">
        <v>24550</v>
      </c>
      <c r="F2228" s="1">
        <v>45098</v>
      </c>
      <c r="G2228" t="s">
        <v>14538</v>
      </c>
      <c r="H2228">
        <v>0</v>
      </c>
      <c r="I2228">
        <v>0</v>
      </c>
      <c r="J2228">
        <v>82</v>
      </c>
      <c r="K2228">
        <v>0</v>
      </c>
      <c r="L2228" t="s">
        <v>20138</v>
      </c>
      <c r="M2228">
        <v>0</v>
      </c>
    </row>
    <row r="2229" spans="1:13" x14ac:dyDescent="0.3">
      <c r="A2229" t="s">
        <v>24551</v>
      </c>
      <c r="B2229" s="1">
        <v>44786</v>
      </c>
      <c r="C2229">
        <v>34211</v>
      </c>
      <c r="D2229" t="s">
        <v>20106</v>
      </c>
      <c r="E2229" t="s">
        <v>24552</v>
      </c>
      <c r="F2229" s="1">
        <v>44865</v>
      </c>
      <c r="G2229" t="s">
        <v>674</v>
      </c>
      <c r="H2229">
        <v>0</v>
      </c>
      <c r="I2229">
        <v>0</v>
      </c>
      <c r="J2229">
        <v>79</v>
      </c>
      <c r="K2229">
        <v>0</v>
      </c>
      <c r="L2229" t="s">
        <v>20095</v>
      </c>
      <c r="M2229">
        <v>0</v>
      </c>
    </row>
    <row r="2230" spans="1:13" x14ac:dyDescent="0.3">
      <c r="A2230" t="s">
        <v>24553</v>
      </c>
      <c r="B2230" s="1">
        <v>45598</v>
      </c>
      <c r="C2230">
        <v>51534</v>
      </c>
      <c r="D2230" t="s">
        <v>20106</v>
      </c>
      <c r="E2230" t="s">
        <v>24554</v>
      </c>
      <c r="F2230" s="1"/>
      <c r="G2230" t="s">
        <v>15740</v>
      </c>
      <c r="H2230">
        <v>1</v>
      </c>
      <c r="I2230">
        <v>1</v>
      </c>
      <c r="K2230">
        <v>1</v>
      </c>
      <c r="L2230" t="s">
        <v>20095</v>
      </c>
      <c r="M2230">
        <v>0</v>
      </c>
    </row>
    <row r="2231" spans="1:13" x14ac:dyDescent="0.3">
      <c r="A2231" t="s">
        <v>24555</v>
      </c>
      <c r="B2231" s="1">
        <v>44920</v>
      </c>
      <c r="C2231">
        <v>30732</v>
      </c>
      <c r="D2231" t="s">
        <v>44</v>
      </c>
      <c r="E2231" t="s">
        <v>24556</v>
      </c>
      <c r="F2231" s="1">
        <v>44953</v>
      </c>
      <c r="G2231" t="s">
        <v>1467</v>
      </c>
      <c r="H2231">
        <v>0</v>
      </c>
      <c r="I2231">
        <v>0</v>
      </c>
      <c r="J2231">
        <v>33</v>
      </c>
      <c r="K2231">
        <v>0</v>
      </c>
      <c r="L2231" t="s">
        <v>20095</v>
      </c>
      <c r="M2231">
        <v>0</v>
      </c>
    </row>
    <row r="2232" spans="1:13" x14ac:dyDescent="0.3">
      <c r="A2232" t="s">
        <v>24557</v>
      </c>
      <c r="B2232" s="1">
        <v>43895</v>
      </c>
      <c r="C2232">
        <v>46692</v>
      </c>
      <c r="D2232" t="s">
        <v>20106</v>
      </c>
      <c r="E2232" t="s">
        <v>24558</v>
      </c>
      <c r="F2232" s="1">
        <v>43915</v>
      </c>
      <c r="G2232" t="s">
        <v>6475</v>
      </c>
      <c r="H2232">
        <v>0</v>
      </c>
      <c r="I2232">
        <v>0</v>
      </c>
      <c r="J2232">
        <v>20</v>
      </c>
      <c r="K2232">
        <v>0</v>
      </c>
      <c r="L2232" t="s">
        <v>20095</v>
      </c>
      <c r="M2232">
        <v>0</v>
      </c>
    </row>
    <row r="2233" spans="1:13" x14ac:dyDescent="0.3">
      <c r="A2233" t="s">
        <v>24559</v>
      </c>
      <c r="B2233" s="1">
        <v>44520</v>
      </c>
      <c r="C2233">
        <v>21899</v>
      </c>
      <c r="D2233" t="s">
        <v>44</v>
      </c>
      <c r="E2233" t="s">
        <v>24560</v>
      </c>
      <c r="F2233" s="1"/>
      <c r="G2233" t="s">
        <v>15835</v>
      </c>
      <c r="H2233">
        <v>1</v>
      </c>
      <c r="I2233">
        <v>0</v>
      </c>
      <c r="K2233">
        <v>1</v>
      </c>
      <c r="L2233" t="s">
        <v>20095</v>
      </c>
      <c r="M2233">
        <v>0</v>
      </c>
    </row>
    <row r="2234" spans="1:13" x14ac:dyDescent="0.3">
      <c r="A2234" t="s">
        <v>24561</v>
      </c>
      <c r="B2234" s="1">
        <v>45035</v>
      </c>
      <c r="C2234">
        <v>31118</v>
      </c>
      <c r="D2234" t="s">
        <v>20093</v>
      </c>
      <c r="E2234" t="s">
        <v>24562</v>
      </c>
      <c r="F2234" s="1">
        <v>45115</v>
      </c>
      <c r="G2234" t="s">
        <v>5237</v>
      </c>
      <c r="H2234">
        <v>0</v>
      </c>
      <c r="I2234">
        <v>0</v>
      </c>
      <c r="J2234">
        <v>80</v>
      </c>
      <c r="K2234">
        <v>0</v>
      </c>
      <c r="L2234" t="s">
        <v>20095</v>
      </c>
      <c r="M2234">
        <v>1</v>
      </c>
    </row>
    <row r="2235" spans="1:13" x14ac:dyDescent="0.3">
      <c r="A2235" t="s">
        <v>24563</v>
      </c>
      <c r="B2235" s="1">
        <v>45498</v>
      </c>
      <c r="C2235">
        <v>38277</v>
      </c>
      <c r="D2235" t="s">
        <v>44</v>
      </c>
      <c r="E2235" t="s">
        <v>24564</v>
      </c>
      <c r="F2235" s="1">
        <v>45528</v>
      </c>
      <c r="G2235" t="s">
        <v>19728</v>
      </c>
      <c r="H2235">
        <v>0</v>
      </c>
      <c r="I2235">
        <v>0</v>
      </c>
      <c r="J2235">
        <v>30</v>
      </c>
      <c r="K2235">
        <v>0</v>
      </c>
      <c r="L2235" t="s">
        <v>20095</v>
      </c>
      <c r="M2235">
        <v>0</v>
      </c>
    </row>
    <row r="2236" spans="1:13" x14ac:dyDescent="0.3">
      <c r="A2236" t="s">
        <v>24565</v>
      </c>
      <c r="B2236" s="1">
        <v>45105</v>
      </c>
      <c r="C2236">
        <v>77477</v>
      </c>
      <c r="D2236" t="s">
        <v>44</v>
      </c>
      <c r="E2236" t="s">
        <v>24566</v>
      </c>
      <c r="F2236" s="1">
        <v>45147</v>
      </c>
      <c r="G2236" t="s">
        <v>8030</v>
      </c>
      <c r="H2236">
        <v>0</v>
      </c>
      <c r="I2236">
        <v>1</v>
      </c>
      <c r="J2236">
        <v>42</v>
      </c>
      <c r="K2236">
        <v>0</v>
      </c>
      <c r="L2236" t="s">
        <v>20095</v>
      </c>
      <c r="M2236">
        <v>0</v>
      </c>
    </row>
    <row r="2237" spans="1:13" x14ac:dyDescent="0.3">
      <c r="A2237" t="s">
        <v>24567</v>
      </c>
      <c r="B2237" s="1">
        <v>45091</v>
      </c>
      <c r="C2237">
        <v>15638</v>
      </c>
      <c r="D2237" t="s">
        <v>20093</v>
      </c>
      <c r="E2237" t="s">
        <v>24568</v>
      </c>
      <c r="F2237" s="1">
        <v>45160</v>
      </c>
      <c r="G2237" t="s">
        <v>12968</v>
      </c>
      <c r="H2237">
        <v>0</v>
      </c>
      <c r="I2237">
        <v>0</v>
      </c>
      <c r="J2237">
        <v>69</v>
      </c>
      <c r="K2237">
        <v>0</v>
      </c>
      <c r="L2237" t="s">
        <v>20100</v>
      </c>
      <c r="M2237">
        <v>1</v>
      </c>
    </row>
    <row r="2238" spans="1:13" x14ac:dyDescent="0.3">
      <c r="A2238" t="s">
        <v>24569</v>
      </c>
      <c r="B2238" s="1">
        <v>44179</v>
      </c>
      <c r="C2238">
        <v>98497</v>
      </c>
      <c r="D2238" t="s">
        <v>20106</v>
      </c>
      <c r="E2238" t="s">
        <v>24570</v>
      </c>
      <c r="F2238" s="1">
        <v>44263</v>
      </c>
      <c r="G2238" t="s">
        <v>4571</v>
      </c>
      <c r="H2238">
        <v>0</v>
      </c>
      <c r="I2238">
        <v>1</v>
      </c>
      <c r="J2238">
        <v>84</v>
      </c>
      <c r="K2238">
        <v>0</v>
      </c>
      <c r="L2238" t="s">
        <v>20095</v>
      </c>
      <c r="M2238">
        <v>0</v>
      </c>
    </row>
    <row r="2239" spans="1:13" x14ac:dyDescent="0.3">
      <c r="A2239" t="s">
        <v>24571</v>
      </c>
      <c r="B2239" s="1">
        <v>44079</v>
      </c>
      <c r="C2239">
        <v>14206</v>
      </c>
      <c r="D2239" t="s">
        <v>20106</v>
      </c>
      <c r="E2239" t="s">
        <v>24572</v>
      </c>
      <c r="F2239" s="1">
        <v>44089</v>
      </c>
      <c r="G2239" t="s">
        <v>13820</v>
      </c>
      <c r="H2239">
        <v>0</v>
      </c>
      <c r="I2239">
        <v>0</v>
      </c>
      <c r="J2239">
        <v>10</v>
      </c>
      <c r="K2239">
        <v>0</v>
      </c>
      <c r="L2239" t="s">
        <v>20100</v>
      </c>
      <c r="M2239">
        <v>0</v>
      </c>
    </row>
    <row r="2240" spans="1:13" x14ac:dyDescent="0.3">
      <c r="A2240" t="s">
        <v>24573</v>
      </c>
      <c r="B2240" s="1">
        <v>44708</v>
      </c>
      <c r="C2240">
        <v>59186</v>
      </c>
      <c r="D2240" t="s">
        <v>20093</v>
      </c>
      <c r="E2240" t="s">
        <v>24574</v>
      </c>
      <c r="F2240" s="1">
        <v>44753</v>
      </c>
      <c r="G2240" t="s">
        <v>14149</v>
      </c>
      <c r="H2240">
        <v>0</v>
      </c>
      <c r="I2240">
        <v>1</v>
      </c>
      <c r="J2240">
        <v>45</v>
      </c>
      <c r="K2240">
        <v>0</v>
      </c>
      <c r="L2240" t="s">
        <v>20095</v>
      </c>
      <c r="M2240">
        <v>1</v>
      </c>
    </row>
    <row r="2241" spans="1:13" x14ac:dyDescent="0.3">
      <c r="A2241" t="s">
        <v>24575</v>
      </c>
      <c r="B2241" s="1">
        <v>45066</v>
      </c>
      <c r="C2241">
        <v>59828</v>
      </c>
      <c r="D2241" t="s">
        <v>20106</v>
      </c>
      <c r="E2241" t="s">
        <v>24576</v>
      </c>
      <c r="F2241" s="1"/>
      <c r="G2241" t="s">
        <v>1601</v>
      </c>
      <c r="H2241">
        <v>1</v>
      </c>
      <c r="I2241">
        <v>1</v>
      </c>
      <c r="K2241">
        <v>1</v>
      </c>
      <c r="L2241" t="s">
        <v>20095</v>
      </c>
      <c r="M2241">
        <v>0</v>
      </c>
    </row>
    <row r="2242" spans="1:13" x14ac:dyDescent="0.3">
      <c r="A2242" t="s">
        <v>24577</v>
      </c>
      <c r="B2242" s="1">
        <v>44682</v>
      </c>
      <c r="C2242">
        <v>33490</v>
      </c>
      <c r="D2242" t="s">
        <v>20093</v>
      </c>
      <c r="E2242" t="s">
        <v>24578</v>
      </c>
      <c r="F2242" s="1"/>
      <c r="G2242" t="s">
        <v>3237</v>
      </c>
      <c r="H2242">
        <v>1</v>
      </c>
      <c r="I2242">
        <v>0</v>
      </c>
      <c r="K2242">
        <v>1</v>
      </c>
      <c r="L2242" t="s">
        <v>20095</v>
      </c>
      <c r="M2242">
        <v>1</v>
      </c>
    </row>
    <row r="2243" spans="1:13" x14ac:dyDescent="0.3">
      <c r="A2243" t="s">
        <v>24579</v>
      </c>
      <c r="B2243" s="1">
        <v>45189</v>
      </c>
      <c r="C2243">
        <v>94284</v>
      </c>
      <c r="D2243" t="s">
        <v>44</v>
      </c>
      <c r="E2243" t="s">
        <v>24580</v>
      </c>
      <c r="F2243" s="1">
        <v>45200</v>
      </c>
      <c r="G2243" t="s">
        <v>14620</v>
      </c>
      <c r="H2243">
        <v>0</v>
      </c>
      <c r="I2243">
        <v>1</v>
      </c>
      <c r="J2243">
        <v>11</v>
      </c>
      <c r="K2243">
        <v>0</v>
      </c>
      <c r="L2243" t="s">
        <v>20095</v>
      </c>
      <c r="M2243">
        <v>0</v>
      </c>
    </row>
    <row r="2244" spans="1:13" x14ac:dyDescent="0.3">
      <c r="A2244" t="s">
        <v>24581</v>
      </c>
      <c r="B2244" s="1">
        <v>44563</v>
      </c>
      <c r="C2244">
        <v>80957</v>
      </c>
      <c r="D2244" t="s">
        <v>20093</v>
      </c>
      <c r="E2244" t="s">
        <v>24582</v>
      </c>
      <c r="F2244" s="1">
        <v>44578</v>
      </c>
      <c r="G2244" t="s">
        <v>6348</v>
      </c>
      <c r="H2244">
        <v>0</v>
      </c>
      <c r="I2244">
        <v>1</v>
      </c>
      <c r="J2244">
        <v>15</v>
      </c>
      <c r="K2244">
        <v>0</v>
      </c>
      <c r="L2244" t="s">
        <v>20095</v>
      </c>
      <c r="M2244">
        <v>1</v>
      </c>
    </row>
    <row r="2245" spans="1:13" x14ac:dyDescent="0.3">
      <c r="A2245" t="s">
        <v>24583</v>
      </c>
      <c r="B2245" s="1">
        <v>43855</v>
      </c>
      <c r="C2245">
        <v>86425</v>
      </c>
      <c r="D2245" t="s">
        <v>20106</v>
      </c>
      <c r="E2245" t="s">
        <v>24584</v>
      </c>
      <c r="F2245" s="1"/>
      <c r="G2245" t="s">
        <v>10092</v>
      </c>
      <c r="H2245">
        <v>1</v>
      </c>
      <c r="I2245">
        <v>1</v>
      </c>
      <c r="K2245">
        <v>1</v>
      </c>
      <c r="L2245" t="s">
        <v>20095</v>
      </c>
      <c r="M2245">
        <v>0</v>
      </c>
    </row>
    <row r="2246" spans="1:13" x14ac:dyDescent="0.3">
      <c r="A2246" t="s">
        <v>24585</v>
      </c>
      <c r="B2246" s="1">
        <v>44225</v>
      </c>
      <c r="C2246">
        <v>5521</v>
      </c>
      <c r="D2246" t="s">
        <v>44</v>
      </c>
      <c r="E2246" t="s">
        <v>24586</v>
      </c>
      <c r="F2246" s="1"/>
      <c r="G2246" t="s">
        <v>19887</v>
      </c>
      <c r="H2246">
        <v>1</v>
      </c>
      <c r="I2246">
        <v>0</v>
      </c>
      <c r="K2246">
        <v>1</v>
      </c>
      <c r="L2246" t="s">
        <v>20100</v>
      </c>
      <c r="M2246">
        <v>0</v>
      </c>
    </row>
    <row r="2247" spans="1:13" x14ac:dyDescent="0.3">
      <c r="A2247" t="s">
        <v>24587</v>
      </c>
      <c r="B2247" s="1">
        <v>44757</v>
      </c>
      <c r="C2247">
        <v>29450</v>
      </c>
      <c r="D2247" t="s">
        <v>20106</v>
      </c>
      <c r="E2247" t="s">
        <v>24588</v>
      </c>
      <c r="F2247" s="1"/>
      <c r="G2247" t="s">
        <v>19280</v>
      </c>
      <c r="H2247">
        <v>1</v>
      </c>
      <c r="I2247">
        <v>0</v>
      </c>
      <c r="K2247">
        <v>1</v>
      </c>
      <c r="L2247" t="s">
        <v>20095</v>
      </c>
      <c r="M2247">
        <v>0</v>
      </c>
    </row>
    <row r="2248" spans="1:13" x14ac:dyDescent="0.3">
      <c r="A2248" t="s">
        <v>24589</v>
      </c>
      <c r="B2248" s="1">
        <v>43862</v>
      </c>
      <c r="C2248">
        <v>23752</v>
      </c>
      <c r="D2248" t="s">
        <v>20093</v>
      </c>
      <c r="E2248" t="s">
        <v>24590</v>
      </c>
      <c r="F2248" s="1">
        <v>43919</v>
      </c>
      <c r="G2248" t="s">
        <v>7525</v>
      </c>
      <c r="H2248">
        <v>0</v>
      </c>
      <c r="I2248">
        <v>0</v>
      </c>
      <c r="J2248">
        <v>57</v>
      </c>
      <c r="K2248">
        <v>0</v>
      </c>
      <c r="L2248" t="s">
        <v>20095</v>
      </c>
      <c r="M2248">
        <v>1</v>
      </c>
    </row>
    <row r="2249" spans="1:13" x14ac:dyDescent="0.3">
      <c r="A2249" t="s">
        <v>24591</v>
      </c>
      <c r="B2249" s="1">
        <v>45409</v>
      </c>
      <c r="C2249">
        <v>25200</v>
      </c>
      <c r="D2249" t="s">
        <v>44</v>
      </c>
      <c r="E2249" t="s">
        <v>24592</v>
      </c>
      <c r="F2249" s="1">
        <v>45455</v>
      </c>
      <c r="G2249" t="s">
        <v>5573</v>
      </c>
      <c r="H2249">
        <v>0</v>
      </c>
      <c r="I2249">
        <v>0</v>
      </c>
      <c r="J2249">
        <v>46</v>
      </c>
      <c r="K2249">
        <v>0</v>
      </c>
      <c r="L2249" t="s">
        <v>20095</v>
      </c>
      <c r="M2249">
        <v>0</v>
      </c>
    </row>
    <row r="2250" spans="1:13" x14ac:dyDescent="0.3">
      <c r="A2250" t="s">
        <v>24593</v>
      </c>
      <c r="B2250" s="1">
        <v>44935</v>
      </c>
      <c r="C2250">
        <v>95193</v>
      </c>
      <c r="D2250" t="s">
        <v>44</v>
      </c>
      <c r="E2250" t="s">
        <v>24594</v>
      </c>
      <c r="F2250" s="1"/>
      <c r="G2250" t="s">
        <v>14098</v>
      </c>
      <c r="H2250">
        <v>1</v>
      </c>
      <c r="I2250">
        <v>1</v>
      </c>
      <c r="K2250">
        <v>1</v>
      </c>
      <c r="L2250" t="s">
        <v>20095</v>
      </c>
      <c r="M2250">
        <v>0</v>
      </c>
    </row>
    <row r="2251" spans="1:13" x14ac:dyDescent="0.3">
      <c r="A2251" t="s">
        <v>24595</v>
      </c>
      <c r="B2251" s="1">
        <v>44144</v>
      </c>
      <c r="C2251">
        <v>82922</v>
      </c>
      <c r="D2251" t="s">
        <v>20093</v>
      </c>
      <c r="E2251" t="s">
        <v>24596</v>
      </c>
      <c r="F2251" s="1"/>
      <c r="G2251" t="s">
        <v>18985</v>
      </c>
      <c r="H2251">
        <v>1</v>
      </c>
      <c r="I2251">
        <v>1</v>
      </c>
      <c r="K2251">
        <v>1</v>
      </c>
      <c r="L2251" t="s">
        <v>20095</v>
      </c>
      <c r="M2251">
        <v>1</v>
      </c>
    </row>
    <row r="2252" spans="1:13" x14ac:dyDescent="0.3">
      <c r="A2252" t="s">
        <v>24597</v>
      </c>
      <c r="B2252" s="1">
        <v>43983</v>
      </c>
      <c r="C2252">
        <v>2080</v>
      </c>
      <c r="D2252" t="s">
        <v>20106</v>
      </c>
      <c r="E2252" t="s">
        <v>24598</v>
      </c>
      <c r="F2252" s="1">
        <v>44056</v>
      </c>
      <c r="G2252" t="s">
        <v>19882</v>
      </c>
      <c r="H2252">
        <v>0</v>
      </c>
      <c r="I2252">
        <v>0</v>
      </c>
      <c r="J2252">
        <v>73</v>
      </c>
      <c r="K2252">
        <v>0</v>
      </c>
      <c r="L2252" t="s">
        <v>20138</v>
      </c>
      <c r="M2252">
        <v>0</v>
      </c>
    </row>
    <row r="2253" spans="1:13" x14ac:dyDescent="0.3">
      <c r="A2253" t="s">
        <v>24599</v>
      </c>
      <c r="B2253" s="1">
        <v>44645</v>
      </c>
      <c r="C2253">
        <v>73879</v>
      </c>
      <c r="D2253" t="s">
        <v>20093</v>
      </c>
      <c r="E2253" t="s">
        <v>24600</v>
      </c>
      <c r="F2253" s="1">
        <v>44735</v>
      </c>
      <c r="G2253" t="s">
        <v>19421</v>
      </c>
      <c r="H2253">
        <v>0</v>
      </c>
      <c r="I2253">
        <v>1</v>
      </c>
      <c r="J2253">
        <v>90</v>
      </c>
      <c r="K2253">
        <v>0</v>
      </c>
      <c r="L2253" t="s">
        <v>20095</v>
      </c>
      <c r="M2253">
        <v>1</v>
      </c>
    </row>
    <row r="2254" spans="1:13" x14ac:dyDescent="0.3">
      <c r="A2254" t="s">
        <v>24601</v>
      </c>
      <c r="B2254" s="1">
        <v>45141</v>
      </c>
      <c r="C2254">
        <v>70749</v>
      </c>
      <c r="D2254" t="s">
        <v>20093</v>
      </c>
      <c r="E2254" t="s">
        <v>24602</v>
      </c>
      <c r="F2254" s="1">
        <v>45223</v>
      </c>
      <c r="G2254" t="s">
        <v>12232</v>
      </c>
      <c r="H2254">
        <v>0</v>
      </c>
      <c r="I2254">
        <v>1</v>
      </c>
      <c r="J2254">
        <v>82</v>
      </c>
      <c r="K2254">
        <v>0</v>
      </c>
      <c r="L2254" t="s">
        <v>20095</v>
      </c>
      <c r="M2254">
        <v>1</v>
      </c>
    </row>
    <row r="2255" spans="1:13" x14ac:dyDescent="0.3">
      <c r="A2255" t="s">
        <v>24603</v>
      </c>
      <c r="B2255" s="1">
        <v>45536</v>
      </c>
      <c r="C2255">
        <v>22943</v>
      </c>
      <c r="D2255" t="s">
        <v>20093</v>
      </c>
      <c r="E2255" t="s">
        <v>24604</v>
      </c>
      <c r="F2255" s="1"/>
      <c r="G2255" t="s">
        <v>14951</v>
      </c>
      <c r="H2255">
        <v>1</v>
      </c>
      <c r="I2255">
        <v>0</v>
      </c>
      <c r="K2255">
        <v>1</v>
      </c>
      <c r="L2255" t="s">
        <v>20095</v>
      </c>
      <c r="M2255">
        <v>1</v>
      </c>
    </row>
    <row r="2256" spans="1:13" x14ac:dyDescent="0.3">
      <c r="A2256" t="s">
        <v>24605</v>
      </c>
      <c r="B2256" s="1">
        <v>44822</v>
      </c>
      <c r="C2256">
        <v>44108</v>
      </c>
      <c r="D2256" t="s">
        <v>20106</v>
      </c>
      <c r="E2256" t="s">
        <v>24606</v>
      </c>
      <c r="F2256" s="1">
        <v>44881</v>
      </c>
      <c r="G2256" t="s">
        <v>11439</v>
      </c>
      <c r="H2256">
        <v>0</v>
      </c>
      <c r="I2256">
        <v>0</v>
      </c>
      <c r="J2256">
        <v>59</v>
      </c>
      <c r="K2256">
        <v>0</v>
      </c>
      <c r="L2256" t="s">
        <v>20095</v>
      </c>
      <c r="M2256">
        <v>0</v>
      </c>
    </row>
    <row r="2257" spans="1:13" x14ac:dyDescent="0.3">
      <c r="A2257" t="s">
        <v>24607</v>
      </c>
      <c r="B2257" s="1">
        <v>44480</v>
      </c>
      <c r="C2257">
        <v>94030</v>
      </c>
      <c r="D2257" t="s">
        <v>20106</v>
      </c>
      <c r="E2257" t="s">
        <v>24608</v>
      </c>
      <c r="F2257" s="1">
        <v>44550</v>
      </c>
      <c r="G2257" t="s">
        <v>6047</v>
      </c>
      <c r="H2257">
        <v>0</v>
      </c>
      <c r="I2257">
        <v>1</v>
      </c>
      <c r="J2257">
        <v>70</v>
      </c>
      <c r="K2257">
        <v>0</v>
      </c>
      <c r="L2257" t="s">
        <v>20095</v>
      </c>
      <c r="M2257">
        <v>0</v>
      </c>
    </row>
    <row r="2258" spans="1:13" x14ac:dyDescent="0.3">
      <c r="A2258" t="s">
        <v>24609</v>
      </c>
      <c r="B2258" s="1">
        <v>44627</v>
      </c>
      <c r="C2258">
        <v>96697</v>
      </c>
      <c r="D2258" t="s">
        <v>44</v>
      </c>
      <c r="E2258" t="s">
        <v>24610</v>
      </c>
      <c r="F2258" s="1"/>
      <c r="G2258" t="s">
        <v>9603</v>
      </c>
      <c r="H2258">
        <v>1</v>
      </c>
      <c r="I2258">
        <v>1</v>
      </c>
      <c r="K2258">
        <v>1</v>
      </c>
      <c r="L2258" t="s">
        <v>20095</v>
      </c>
      <c r="M2258">
        <v>0</v>
      </c>
    </row>
    <row r="2259" spans="1:13" x14ac:dyDescent="0.3">
      <c r="A2259" t="s">
        <v>24611</v>
      </c>
      <c r="B2259" s="1">
        <v>45086</v>
      </c>
      <c r="C2259">
        <v>63682</v>
      </c>
      <c r="D2259" t="s">
        <v>44</v>
      </c>
      <c r="E2259" t="s">
        <v>24612</v>
      </c>
      <c r="F2259" s="1"/>
      <c r="G2259" t="s">
        <v>11167</v>
      </c>
      <c r="H2259">
        <v>1</v>
      </c>
      <c r="I2259">
        <v>1</v>
      </c>
      <c r="K2259">
        <v>1</v>
      </c>
      <c r="L2259" t="s">
        <v>20095</v>
      </c>
      <c r="M2259">
        <v>0</v>
      </c>
    </row>
    <row r="2260" spans="1:13" x14ac:dyDescent="0.3">
      <c r="A2260" t="s">
        <v>24613</v>
      </c>
      <c r="B2260" s="1">
        <v>44447</v>
      </c>
      <c r="C2260">
        <v>88498</v>
      </c>
      <c r="D2260" t="s">
        <v>20093</v>
      </c>
      <c r="E2260" t="s">
        <v>24614</v>
      </c>
      <c r="F2260" s="1"/>
      <c r="G2260" t="s">
        <v>11315</v>
      </c>
      <c r="H2260">
        <v>1</v>
      </c>
      <c r="I2260">
        <v>1</v>
      </c>
      <c r="K2260">
        <v>1</v>
      </c>
      <c r="L2260" t="s">
        <v>20095</v>
      </c>
      <c r="M2260">
        <v>1</v>
      </c>
    </row>
    <row r="2261" spans="1:13" x14ac:dyDescent="0.3">
      <c r="A2261" t="s">
        <v>24615</v>
      </c>
      <c r="B2261" s="1">
        <v>44368</v>
      </c>
      <c r="C2261">
        <v>33870</v>
      </c>
      <c r="D2261" t="s">
        <v>20106</v>
      </c>
      <c r="E2261" t="s">
        <v>24616</v>
      </c>
      <c r="F2261" s="1">
        <v>44387</v>
      </c>
      <c r="G2261" t="s">
        <v>9910</v>
      </c>
      <c r="H2261">
        <v>0</v>
      </c>
      <c r="I2261">
        <v>0</v>
      </c>
      <c r="J2261">
        <v>19</v>
      </c>
      <c r="K2261">
        <v>0</v>
      </c>
      <c r="L2261" t="s">
        <v>20095</v>
      </c>
      <c r="M2261">
        <v>0</v>
      </c>
    </row>
    <row r="2262" spans="1:13" x14ac:dyDescent="0.3">
      <c r="A2262" t="s">
        <v>24617</v>
      </c>
      <c r="B2262" s="1">
        <v>45294</v>
      </c>
      <c r="C2262">
        <v>32369</v>
      </c>
      <c r="D2262" t="s">
        <v>44</v>
      </c>
      <c r="E2262" t="s">
        <v>24618</v>
      </c>
      <c r="F2262" s="1">
        <v>45311</v>
      </c>
      <c r="G2262" t="s">
        <v>14837</v>
      </c>
      <c r="H2262">
        <v>0</v>
      </c>
      <c r="I2262">
        <v>0</v>
      </c>
      <c r="J2262">
        <v>17</v>
      </c>
      <c r="K2262">
        <v>0</v>
      </c>
      <c r="L2262" t="s">
        <v>20095</v>
      </c>
      <c r="M2262">
        <v>0</v>
      </c>
    </row>
    <row r="2263" spans="1:13" x14ac:dyDescent="0.3">
      <c r="A2263" t="s">
        <v>24619</v>
      </c>
      <c r="B2263" s="1">
        <v>44088</v>
      </c>
      <c r="C2263">
        <v>56566</v>
      </c>
      <c r="D2263" t="s">
        <v>20106</v>
      </c>
      <c r="E2263" t="s">
        <v>24620</v>
      </c>
      <c r="F2263" s="1"/>
      <c r="G2263" t="s">
        <v>19749</v>
      </c>
      <c r="H2263">
        <v>1</v>
      </c>
      <c r="I2263">
        <v>1</v>
      </c>
      <c r="K2263">
        <v>1</v>
      </c>
      <c r="L2263" t="s">
        <v>20095</v>
      </c>
      <c r="M2263">
        <v>0</v>
      </c>
    </row>
    <row r="2264" spans="1:13" x14ac:dyDescent="0.3">
      <c r="A2264" t="s">
        <v>24621</v>
      </c>
      <c r="B2264" s="1">
        <v>45179</v>
      </c>
      <c r="C2264">
        <v>65698</v>
      </c>
      <c r="D2264" t="s">
        <v>20106</v>
      </c>
      <c r="E2264" t="s">
        <v>24622</v>
      </c>
      <c r="F2264" s="1">
        <v>45260</v>
      </c>
      <c r="G2264" t="s">
        <v>16360</v>
      </c>
      <c r="H2264">
        <v>0</v>
      </c>
      <c r="I2264">
        <v>1</v>
      </c>
      <c r="J2264">
        <v>81</v>
      </c>
      <c r="K2264">
        <v>0</v>
      </c>
      <c r="L2264" t="s">
        <v>20095</v>
      </c>
      <c r="M2264">
        <v>0</v>
      </c>
    </row>
    <row r="2265" spans="1:13" x14ac:dyDescent="0.3">
      <c r="A2265" t="s">
        <v>24623</v>
      </c>
      <c r="B2265" s="1">
        <v>45634</v>
      </c>
      <c r="C2265">
        <v>42495</v>
      </c>
      <c r="D2265" t="s">
        <v>20106</v>
      </c>
      <c r="E2265" t="s">
        <v>24624</v>
      </c>
      <c r="F2265" s="1">
        <v>45714</v>
      </c>
      <c r="G2265" t="s">
        <v>16948</v>
      </c>
      <c r="H2265">
        <v>0</v>
      </c>
      <c r="I2265">
        <v>0</v>
      </c>
      <c r="J2265">
        <v>80</v>
      </c>
      <c r="K2265">
        <v>0</v>
      </c>
      <c r="L2265" t="s">
        <v>20095</v>
      </c>
      <c r="M2265">
        <v>0</v>
      </c>
    </row>
    <row r="2266" spans="1:13" x14ac:dyDescent="0.3">
      <c r="A2266" t="s">
        <v>24625</v>
      </c>
      <c r="B2266" s="1">
        <v>44569</v>
      </c>
      <c r="C2266">
        <v>94195</v>
      </c>
      <c r="D2266" t="s">
        <v>20106</v>
      </c>
      <c r="E2266" t="s">
        <v>24626</v>
      </c>
      <c r="F2266" s="1"/>
      <c r="G2266" t="s">
        <v>14315</v>
      </c>
      <c r="H2266">
        <v>1</v>
      </c>
      <c r="I2266">
        <v>1</v>
      </c>
      <c r="K2266">
        <v>1</v>
      </c>
      <c r="L2266" t="s">
        <v>20095</v>
      </c>
      <c r="M2266">
        <v>0</v>
      </c>
    </row>
    <row r="2267" spans="1:13" x14ac:dyDescent="0.3">
      <c r="A2267" t="s">
        <v>24627</v>
      </c>
      <c r="B2267" s="1">
        <v>44123</v>
      </c>
      <c r="C2267">
        <v>18439</v>
      </c>
      <c r="D2267" t="s">
        <v>44</v>
      </c>
      <c r="E2267" t="s">
        <v>24628</v>
      </c>
      <c r="F2267" s="1">
        <v>44207</v>
      </c>
      <c r="G2267" t="s">
        <v>14926</v>
      </c>
      <c r="H2267">
        <v>0</v>
      </c>
      <c r="I2267">
        <v>0</v>
      </c>
      <c r="J2267">
        <v>84</v>
      </c>
      <c r="K2267">
        <v>0</v>
      </c>
      <c r="L2267" t="s">
        <v>20100</v>
      </c>
      <c r="M2267">
        <v>0</v>
      </c>
    </row>
    <row r="2268" spans="1:13" x14ac:dyDescent="0.3">
      <c r="A2268" t="s">
        <v>24629</v>
      </c>
      <c r="B2268" s="1">
        <v>45210</v>
      </c>
      <c r="C2268">
        <v>63081</v>
      </c>
      <c r="D2268" t="s">
        <v>20093</v>
      </c>
      <c r="E2268" t="s">
        <v>24630</v>
      </c>
      <c r="F2268" s="1">
        <v>45296</v>
      </c>
      <c r="G2268" t="s">
        <v>11205</v>
      </c>
      <c r="H2268">
        <v>0</v>
      </c>
      <c r="I2268">
        <v>1</v>
      </c>
      <c r="J2268">
        <v>86</v>
      </c>
      <c r="K2268">
        <v>0</v>
      </c>
      <c r="L2268" t="s">
        <v>20095</v>
      </c>
      <c r="M2268">
        <v>1</v>
      </c>
    </row>
    <row r="2269" spans="1:13" x14ac:dyDescent="0.3">
      <c r="A2269" t="s">
        <v>24631</v>
      </c>
      <c r="B2269" s="1">
        <v>44675</v>
      </c>
      <c r="C2269">
        <v>27937</v>
      </c>
      <c r="D2269" t="s">
        <v>20093</v>
      </c>
      <c r="E2269" t="s">
        <v>24632</v>
      </c>
      <c r="F2269" s="1"/>
      <c r="G2269" t="s">
        <v>8539</v>
      </c>
      <c r="H2269">
        <v>1</v>
      </c>
      <c r="I2269">
        <v>0</v>
      </c>
      <c r="K2269">
        <v>1</v>
      </c>
      <c r="L2269" t="s">
        <v>20095</v>
      </c>
      <c r="M2269">
        <v>1</v>
      </c>
    </row>
    <row r="2270" spans="1:13" x14ac:dyDescent="0.3">
      <c r="A2270" t="s">
        <v>24633</v>
      </c>
      <c r="B2270" s="1">
        <v>44416</v>
      </c>
      <c r="C2270">
        <v>16317</v>
      </c>
      <c r="D2270" t="s">
        <v>20093</v>
      </c>
      <c r="E2270" t="s">
        <v>24634</v>
      </c>
      <c r="F2270" s="1">
        <v>44436</v>
      </c>
      <c r="G2270" t="s">
        <v>9638</v>
      </c>
      <c r="H2270">
        <v>0</v>
      </c>
      <c r="I2270">
        <v>0</v>
      </c>
      <c r="J2270">
        <v>20</v>
      </c>
      <c r="K2270">
        <v>0</v>
      </c>
      <c r="L2270" t="s">
        <v>20100</v>
      </c>
      <c r="M2270">
        <v>1</v>
      </c>
    </row>
    <row r="2271" spans="1:13" x14ac:dyDescent="0.3">
      <c r="A2271" t="s">
        <v>24635</v>
      </c>
      <c r="B2271" s="1">
        <v>43920</v>
      </c>
      <c r="C2271">
        <v>14358</v>
      </c>
      <c r="D2271" t="s">
        <v>44</v>
      </c>
      <c r="E2271" t="s">
        <v>24636</v>
      </c>
      <c r="F2271" s="1">
        <v>43940</v>
      </c>
      <c r="G2271" t="s">
        <v>15144</v>
      </c>
      <c r="H2271">
        <v>0</v>
      </c>
      <c r="I2271">
        <v>0</v>
      </c>
      <c r="J2271">
        <v>20</v>
      </c>
      <c r="K2271">
        <v>0</v>
      </c>
      <c r="L2271" t="s">
        <v>20100</v>
      </c>
      <c r="M2271">
        <v>0</v>
      </c>
    </row>
    <row r="2272" spans="1:13" x14ac:dyDescent="0.3">
      <c r="A2272" t="s">
        <v>24637</v>
      </c>
      <c r="B2272" s="1">
        <v>45247</v>
      </c>
      <c r="C2272">
        <v>40847</v>
      </c>
      <c r="D2272" t="s">
        <v>20106</v>
      </c>
      <c r="E2272" t="s">
        <v>24638</v>
      </c>
      <c r="F2272" s="1">
        <v>45307</v>
      </c>
      <c r="G2272" t="s">
        <v>14173</v>
      </c>
      <c r="H2272">
        <v>0</v>
      </c>
      <c r="I2272">
        <v>0</v>
      </c>
      <c r="J2272">
        <v>60</v>
      </c>
      <c r="K2272">
        <v>0</v>
      </c>
      <c r="L2272" t="s">
        <v>20095</v>
      </c>
      <c r="M2272">
        <v>0</v>
      </c>
    </row>
    <row r="2273" spans="1:13" x14ac:dyDescent="0.3">
      <c r="A2273" t="s">
        <v>24639</v>
      </c>
      <c r="B2273" s="1">
        <v>43889</v>
      </c>
      <c r="C2273">
        <v>28203</v>
      </c>
      <c r="D2273" t="s">
        <v>44</v>
      </c>
      <c r="E2273" t="s">
        <v>24640</v>
      </c>
      <c r="F2273" s="1">
        <v>43953</v>
      </c>
      <c r="G2273" t="s">
        <v>11915</v>
      </c>
      <c r="H2273">
        <v>0</v>
      </c>
      <c r="I2273">
        <v>0</v>
      </c>
      <c r="J2273">
        <v>64</v>
      </c>
      <c r="K2273">
        <v>0</v>
      </c>
      <c r="L2273" t="s">
        <v>20095</v>
      </c>
      <c r="M2273">
        <v>0</v>
      </c>
    </row>
    <row r="2274" spans="1:13" x14ac:dyDescent="0.3">
      <c r="A2274" t="s">
        <v>24641</v>
      </c>
      <c r="B2274" s="1">
        <v>45004</v>
      </c>
      <c r="C2274">
        <v>92228</v>
      </c>
      <c r="D2274" t="s">
        <v>20106</v>
      </c>
      <c r="E2274" t="s">
        <v>24642</v>
      </c>
      <c r="F2274" s="1"/>
      <c r="G2274" t="s">
        <v>739</v>
      </c>
      <c r="H2274">
        <v>1</v>
      </c>
      <c r="I2274">
        <v>1</v>
      </c>
      <c r="K2274">
        <v>1</v>
      </c>
      <c r="L2274" t="s">
        <v>20095</v>
      </c>
      <c r="M2274">
        <v>0</v>
      </c>
    </row>
    <row r="2275" spans="1:13" x14ac:dyDescent="0.3">
      <c r="A2275" t="s">
        <v>24643</v>
      </c>
      <c r="B2275" s="1">
        <v>44622</v>
      </c>
      <c r="C2275">
        <v>34925</v>
      </c>
      <c r="D2275" t="s">
        <v>20093</v>
      </c>
      <c r="E2275" t="s">
        <v>24644</v>
      </c>
      <c r="F2275" s="1">
        <v>44676</v>
      </c>
      <c r="G2275" t="s">
        <v>14620</v>
      </c>
      <c r="H2275">
        <v>0</v>
      </c>
      <c r="I2275">
        <v>0</v>
      </c>
      <c r="J2275">
        <v>54</v>
      </c>
      <c r="K2275">
        <v>0</v>
      </c>
      <c r="L2275" t="s">
        <v>20095</v>
      </c>
      <c r="M2275">
        <v>1</v>
      </c>
    </row>
    <row r="2276" spans="1:13" x14ac:dyDescent="0.3">
      <c r="A2276" t="s">
        <v>24645</v>
      </c>
      <c r="B2276" s="1">
        <v>44118</v>
      </c>
      <c r="C2276">
        <v>79564</v>
      </c>
      <c r="D2276" t="s">
        <v>44</v>
      </c>
      <c r="E2276" t="s">
        <v>24646</v>
      </c>
      <c r="F2276" s="1">
        <v>44176</v>
      </c>
      <c r="G2276" t="s">
        <v>8895</v>
      </c>
      <c r="H2276">
        <v>0</v>
      </c>
      <c r="I2276">
        <v>1</v>
      </c>
      <c r="J2276">
        <v>58</v>
      </c>
      <c r="K2276">
        <v>0</v>
      </c>
      <c r="L2276" t="s">
        <v>20095</v>
      </c>
      <c r="M2276">
        <v>0</v>
      </c>
    </row>
    <row r="2277" spans="1:13" x14ac:dyDescent="0.3">
      <c r="A2277" t="s">
        <v>24647</v>
      </c>
      <c r="B2277" s="1">
        <v>45496</v>
      </c>
      <c r="C2277">
        <v>1666</v>
      </c>
      <c r="D2277" t="s">
        <v>44</v>
      </c>
      <c r="E2277" t="s">
        <v>24648</v>
      </c>
      <c r="F2277" s="1">
        <v>45547</v>
      </c>
      <c r="G2277" t="s">
        <v>6774</v>
      </c>
      <c r="H2277">
        <v>0</v>
      </c>
      <c r="I2277">
        <v>0</v>
      </c>
      <c r="J2277">
        <v>51</v>
      </c>
      <c r="K2277">
        <v>0</v>
      </c>
      <c r="L2277" t="s">
        <v>20138</v>
      </c>
      <c r="M2277">
        <v>0</v>
      </c>
    </row>
    <row r="2278" spans="1:13" x14ac:dyDescent="0.3">
      <c r="A2278" t="s">
        <v>24649</v>
      </c>
      <c r="B2278" s="1">
        <v>44923</v>
      </c>
      <c r="C2278">
        <v>83836</v>
      </c>
      <c r="D2278" t="s">
        <v>20093</v>
      </c>
      <c r="E2278" t="s">
        <v>24650</v>
      </c>
      <c r="F2278" s="1">
        <v>44966</v>
      </c>
      <c r="G2278" t="s">
        <v>19514</v>
      </c>
      <c r="H2278">
        <v>0</v>
      </c>
      <c r="I2278">
        <v>1</v>
      </c>
      <c r="J2278">
        <v>43</v>
      </c>
      <c r="K2278">
        <v>0</v>
      </c>
      <c r="L2278" t="s">
        <v>20095</v>
      </c>
      <c r="M2278">
        <v>1</v>
      </c>
    </row>
    <row r="2279" spans="1:13" x14ac:dyDescent="0.3">
      <c r="A2279" t="s">
        <v>24651</v>
      </c>
      <c r="B2279" s="1">
        <v>44607</v>
      </c>
      <c r="C2279">
        <v>8615</v>
      </c>
      <c r="D2279" t="s">
        <v>44</v>
      </c>
      <c r="E2279" t="s">
        <v>24652</v>
      </c>
      <c r="F2279" s="1">
        <v>44693</v>
      </c>
      <c r="G2279" t="s">
        <v>15541</v>
      </c>
      <c r="H2279">
        <v>0</v>
      </c>
      <c r="I2279">
        <v>0</v>
      </c>
      <c r="J2279">
        <v>86</v>
      </c>
      <c r="K2279">
        <v>0</v>
      </c>
      <c r="L2279" t="s">
        <v>20100</v>
      </c>
      <c r="M2279">
        <v>0</v>
      </c>
    </row>
    <row r="2280" spans="1:13" x14ac:dyDescent="0.3">
      <c r="A2280" t="s">
        <v>24653</v>
      </c>
      <c r="B2280" s="1">
        <v>44675</v>
      </c>
      <c r="C2280">
        <v>78672</v>
      </c>
      <c r="D2280" t="s">
        <v>44</v>
      </c>
      <c r="E2280" t="s">
        <v>24654</v>
      </c>
      <c r="F2280" s="1">
        <v>44754</v>
      </c>
      <c r="G2280" t="s">
        <v>8951</v>
      </c>
      <c r="H2280">
        <v>0</v>
      </c>
      <c r="I2280">
        <v>1</v>
      </c>
      <c r="J2280">
        <v>79</v>
      </c>
      <c r="K2280">
        <v>0</v>
      </c>
      <c r="L2280" t="s">
        <v>20095</v>
      </c>
      <c r="M2280">
        <v>0</v>
      </c>
    </row>
    <row r="2281" spans="1:13" x14ac:dyDescent="0.3">
      <c r="A2281" t="s">
        <v>24655</v>
      </c>
      <c r="B2281" s="1">
        <v>44593</v>
      </c>
      <c r="C2281">
        <v>32805</v>
      </c>
      <c r="D2281" t="s">
        <v>20106</v>
      </c>
      <c r="E2281" t="s">
        <v>24656</v>
      </c>
      <c r="F2281" s="1">
        <v>44626</v>
      </c>
      <c r="G2281" t="s">
        <v>6208</v>
      </c>
      <c r="H2281">
        <v>0</v>
      </c>
      <c r="I2281">
        <v>0</v>
      </c>
      <c r="J2281">
        <v>33</v>
      </c>
      <c r="K2281">
        <v>0</v>
      </c>
      <c r="L2281" t="s">
        <v>20095</v>
      </c>
      <c r="M2281">
        <v>0</v>
      </c>
    </row>
    <row r="2282" spans="1:13" x14ac:dyDescent="0.3">
      <c r="A2282" t="s">
        <v>24657</v>
      </c>
      <c r="B2282" s="1">
        <v>44643</v>
      </c>
      <c r="C2282">
        <v>63746</v>
      </c>
      <c r="D2282" t="s">
        <v>20093</v>
      </c>
      <c r="E2282" t="s">
        <v>24658</v>
      </c>
      <c r="F2282" s="1"/>
      <c r="G2282" t="s">
        <v>15723</v>
      </c>
      <c r="H2282">
        <v>1</v>
      </c>
      <c r="I2282">
        <v>1</v>
      </c>
      <c r="K2282">
        <v>1</v>
      </c>
      <c r="L2282" t="s">
        <v>20095</v>
      </c>
      <c r="M2282">
        <v>1</v>
      </c>
    </row>
    <row r="2283" spans="1:13" x14ac:dyDescent="0.3">
      <c r="A2283" t="s">
        <v>24659</v>
      </c>
      <c r="B2283" s="1">
        <v>45562</v>
      </c>
      <c r="C2283">
        <v>27441</v>
      </c>
      <c r="D2283" t="s">
        <v>20093</v>
      </c>
      <c r="E2283" t="s">
        <v>24660</v>
      </c>
      <c r="F2283" s="1"/>
      <c r="G2283" t="s">
        <v>8891</v>
      </c>
      <c r="H2283">
        <v>1</v>
      </c>
      <c r="I2283">
        <v>0</v>
      </c>
      <c r="K2283">
        <v>1</v>
      </c>
      <c r="L2283" t="s">
        <v>20095</v>
      </c>
      <c r="M2283">
        <v>1</v>
      </c>
    </row>
    <row r="2284" spans="1:13" x14ac:dyDescent="0.3">
      <c r="A2284" t="s">
        <v>24661</v>
      </c>
      <c r="B2284" s="1">
        <v>44146</v>
      </c>
      <c r="C2284">
        <v>70919</v>
      </c>
      <c r="D2284" t="s">
        <v>20093</v>
      </c>
      <c r="E2284" t="s">
        <v>24662</v>
      </c>
      <c r="F2284" s="1">
        <v>44188</v>
      </c>
      <c r="G2284" t="s">
        <v>17894</v>
      </c>
      <c r="H2284">
        <v>0</v>
      </c>
      <c r="I2284">
        <v>1</v>
      </c>
      <c r="J2284">
        <v>42</v>
      </c>
      <c r="K2284">
        <v>0</v>
      </c>
      <c r="L2284" t="s">
        <v>20095</v>
      </c>
      <c r="M2284">
        <v>1</v>
      </c>
    </row>
    <row r="2285" spans="1:13" x14ac:dyDescent="0.3">
      <c r="A2285" t="s">
        <v>24663</v>
      </c>
      <c r="B2285" s="1">
        <v>45008</v>
      </c>
      <c r="C2285">
        <v>58681</v>
      </c>
      <c r="D2285" t="s">
        <v>20106</v>
      </c>
      <c r="E2285" t="s">
        <v>24664</v>
      </c>
      <c r="F2285" s="1">
        <v>45073</v>
      </c>
      <c r="G2285" t="s">
        <v>12321</v>
      </c>
      <c r="H2285">
        <v>0</v>
      </c>
      <c r="I2285">
        <v>1</v>
      </c>
      <c r="J2285">
        <v>65</v>
      </c>
      <c r="K2285">
        <v>0</v>
      </c>
      <c r="L2285" t="s">
        <v>20095</v>
      </c>
      <c r="M2285">
        <v>0</v>
      </c>
    </row>
    <row r="2286" spans="1:13" x14ac:dyDescent="0.3">
      <c r="A2286" t="s">
        <v>24665</v>
      </c>
      <c r="B2286" s="1">
        <v>45239</v>
      </c>
      <c r="C2286">
        <v>81162</v>
      </c>
      <c r="D2286" t="s">
        <v>44</v>
      </c>
      <c r="E2286" t="s">
        <v>24666</v>
      </c>
      <c r="F2286" s="1">
        <v>45310</v>
      </c>
      <c r="G2286" t="s">
        <v>18267</v>
      </c>
      <c r="H2286">
        <v>0</v>
      </c>
      <c r="I2286">
        <v>1</v>
      </c>
      <c r="J2286">
        <v>71</v>
      </c>
      <c r="K2286">
        <v>0</v>
      </c>
      <c r="L2286" t="s">
        <v>20095</v>
      </c>
      <c r="M2286">
        <v>0</v>
      </c>
    </row>
    <row r="2287" spans="1:13" x14ac:dyDescent="0.3">
      <c r="A2287" t="s">
        <v>24667</v>
      </c>
      <c r="B2287" s="1">
        <v>44759</v>
      </c>
      <c r="C2287">
        <v>96061</v>
      </c>
      <c r="D2287" t="s">
        <v>20093</v>
      </c>
      <c r="E2287" t="s">
        <v>24668</v>
      </c>
      <c r="F2287" s="1"/>
      <c r="G2287" t="s">
        <v>8524</v>
      </c>
      <c r="H2287">
        <v>1</v>
      </c>
      <c r="I2287">
        <v>1</v>
      </c>
      <c r="K2287">
        <v>1</v>
      </c>
      <c r="L2287" t="s">
        <v>20095</v>
      </c>
      <c r="M2287">
        <v>1</v>
      </c>
    </row>
    <row r="2288" spans="1:13" x14ac:dyDescent="0.3">
      <c r="A2288" t="s">
        <v>24669</v>
      </c>
      <c r="B2288" s="1">
        <v>44598</v>
      </c>
      <c r="C2288">
        <v>90920</v>
      </c>
      <c r="D2288" t="s">
        <v>44</v>
      </c>
      <c r="E2288" t="s">
        <v>24670</v>
      </c>
      <c r="F2288" s="1">
        <v>44647</v>
      </c>
      <c r="G2288" t="s">
        <v>893</v>
      </c>
      <c r="H2288">
        <v>0</v>
      </c>
      <c r="I2288">
        <v>1</v>
      </c>
      <c r="J2288">
        <v>49</v>
      </c>
      <c r="K2288">
        <v>0</v>
      </c>
      <c r="L2288" t="s">
        <v>20095</v>
      </c>
      <c r="M2288">
        <v>0</v>
      </c>
    </row>
    <row r="2289" spans="1:13" x14ac:dyDescent="0.3">
      <c r="A2289" t="s">
        <v>24671</v>
      </c>
      <c r="B2289" s="1">
        <v>43990</v>
      </c>
      <c r="C2289">
        <v>17829</v>
      </c>
      <c r="D2289" t="s">
        <v>20106</v>
      </c>
      <c r="E2289" t="s">
        <v>24672</v>
      </c>
      <c r="F2289" s="1">
        <v>44040</v>
      </c>
      <c r="G2289" t="s">
        <v>15142</v>
      </c>
      <c r="H2289">
        <v>0</v>
      </c>
      <c r="I2289">
        <v>0</v>
      </c>
      <c r="J2289">
        <v>50</v>
      </c>
      <c r="K2289">
        <v>0</v>
      </c>
      <c r="L2289" t="s">
        <v>20100</v>
      </c>
      <c r="M2289">
        <v>0</v>
      </c>
    </row>
    <row r="2290" spans="1:13" x14ac:dyDescent="0.3">
      <c r="A2290" t="s">
        <v>24673</v>
      </c>
      <c r="B2290" s="1">
        <v>45372</v>
      </c>
      <c r="C2290">
        <v>21883</v>
      </c>
      <c r="D2290" t="s">
        <v>20093</v>
      </c>
      <c r="E2290" t="s">
        <v>24674</v>
      </c>
      <c r="F2290" s="1"/>
      <c r="G2290" t="s">
        <v>692</v>
      </c>
      <c r="H2290">
        <v>1</v>
      </c>
      <c r="I2290">
        <v>0</v>
      </c>
      <c r="K2290">
        <v>1</v>
      </c>
      <c r="L2290" t="s">
        <v>20095</v>
      </c>
      <c r="M2290">
        <v>1</v>
      </c>
    </row>
    <row r="2291" spans="1:13" x14ac:dyDescent="0.3">
      <c r="A2291" t="s">
        <v>24675</v>
      </c>
      <c r="B2291" s="1">
        <v>44345</v>
      </c>
      <c r="C2291">
        <v>15194</v>
      </c>
      <c r="D2291" t="s">
        <v>44</v>
      </c>
      <c r="E2291" t="s">
        <v>24676</v>
      </c>
      <c r="F2291" s="1">
        <v>44366</v>
      </c>
      <c r="G2291" t="s">
        <v>14868</v>
      </c>
      <c r="H2291">
        <v>0</v>
      </c>
      <c r="I2291">
        <v>0</v>
      </c>
      <c r="J2291">
        <v>21</v>
      </c>
      <c r="K2291">
        <v>0</v>
      </c>
      <c r="L2291" t="s">
        <v>20100</v>
      </c>
      <c r="M2291">
        <v>0</v>
      </c>
    </row>
    <row r="2292" spans="1:13" x14ac:dyDescent="0.3">
      <c r="A2292" t="s">
        <v>24677</v>
      </c>
      <c r="B2292" s="1">
        <v>45178</v>
      </c>
      <c r="C2292">
        <v>68109</v>
      </c>
      <c r="D2292" t="s">
        <v>20106</v>
      </c>
      <c r="E2292" t="s">
        <v>24678</v>
      </c>
      <c r="F2292" s="1">
        <v>45193</v>
      </c>
      <c r="G2292" t="s">
        <v>8243</v>
      </c>
      <c r="H2292">
        <v>0</v>
      </c>
      <c r="I2292">
        <v>1</v>
      </c>
      <c r="J2292">
        <v>15</v>
      </c>
      <c r="K2292">
        <v>0</v>
      </c>
      <c r="L2292" t="s">
        <v>20095</v>
      </c>
      <c r="M2292">
        <v>0</v>
      </c>
    </row>
    <row r="2293" spans="1:13" x14ac:dyDescent="0.3">
      <c r="A2293" t="s">
        <v>24679</v>
      </c>
      <c r="B2293" s="1">
        <v>45480</v>
      </c>
      <c r="C2293">
        <v>87359</v>
      </c>
      <c r="D2293" t="s">
        <v>44</v>
      </c>
      <c r="E2293" t="s">
        <v>24680</v>
      </c>
      <c r="F2293" s="1">
        <v>45540</v>
      </c>
      <c r="G2293" t="s">
        <v>8581</v>
      </c>
      <c r="H2293">
        <v>0</v>
      </c>
      <c r="I2293">
        <v>1</v>
      </c>
      <c r="J2293">
        <v>60</v>
      </c>
      <c r="K2293">
        <v>0</v>
      </c>
      <c r="L2293" t="s">
        <v>20095</v>
      </c>
      <c r="M2293">
        <v>0</v>
      </c>
    </row>
    <row r="2294" spans="1:13" x14ac:dyDescent="0.3">
      <c r="A2294" t="s">
        <v>24681</v>
      </c>
      <c r="B2294" s="1">
        <v>44403</v>
      </c>
      <c r="C2294">
        <v>22810</v>
      </c>
      <c r="D2294" t="s">
        <v>20106</v>
      </c>
      <c r="E2294" t="s">
        <v>24682</v>
      </c>
      <c r="F2294" s="1">
        <v>44471</v>
      </c>
      <c r="G2294" t="s">
        <v>2385</v>
      </c>
      <c r="H2294">
        <v>0</v>
      </c>
      <c r="I2294">
        <v>0</v>
      </c>
      <c r="J2294">
        <v>68</v>
      </c>
      <c r="K2294">
        <v>0</v>
      </c>
      <c r="L2294" t="s">
        <v>20095</v>
      </c>
      <c r="M2294">
        <v>0</v>
      </c>
    </row>
    <row r="2295" spans="1:13" x14ac:dyDescent="0.3">
      <c r="A2295" t="s">
        <v>24683</v>
      </c>
      <c r="B2295" s="1">
        <v>45489</v>
      </c>
      <c r="C2295">
        <v>62630</v>
      </c>
      <c r="D2295" t="s">
        <v>20093</v>
      </c>
      <c r="E2295" t="s">
        <v>24684</v>
      </c>
      <c r="F2295" s="1">
        <v>45507</v>
      </c>
      <c r="G2295" t="s">
        <v>17791</v>
      </c>
      <c r="H2295">
        <v>0</v>
      </c>
      <c r="I2295">
        <v>1</v>
      </c>
      <c r="J2295">
        <v>18</v>
      </c>
      <c r="K2295">
        <v>0</v>
      </c>
      <c r="L2295" t="s">
        <v>20095</v>
      </c>
      <c r="M2295">
        <v>1</v>
      </c>
    </row>
    <row r="2296" spans="1:13" x14ac:dyDescent="0.3">
      <c r="A2296" t="s">
        <v>24685</v>
      </c>
      <c r="B2296" s="1">
        <v>44402</v>
      </c>
      <c r="C2296">
        <v>52795</v>
      </c>
      <c r="D2296" t="s">
        <v>20106</v>
      </c>
      <c r="E2296" t="s">
        <v>24686</v>
      </c>
      <c r="F2296" s="1">
        <v>44426</v>
      </c>
      <c r="G2296" t="s">
        <v>10772</v>
      </c>
      <c r="H2296">
        <v>0</v>
      </c>
      <c r="I2296">
        <v>1</v>
      </c>
      <c r="J2296">
        <v>24</v>
      </c>
      <c r="K2296">
        <v>0</v>
      </c>
      <c r="L2296" t="s">
        <v>20095</v>
      </c>
      <c r="M2296">
        <v>0</v>
      </c>
    </row>
    <row r="2297" spans="1:13" x14ac:dyDescent="0.3">
      <c r="A2297" t="s">
        <v>24687</v>
      </c>
      <c r="B2297" s="1">
        <v>44210</v>
      </c>
      <c r="C2297">
        <v>82370</v>
      </c>
      <c r="D2297" t="s">
        <v>44</v>
      </c>
      <c r="E2297" t="s">
        <v>24688</v>
      </c>
      <c r="F2297" s="1">
        <v>44245</v>
      </c>
      <c r="G2297" t="s">
        <v>765</v>
      </c>
      <c r="H2297">
        <v>0</v>
      </c>
      <c r="I2297">
        <v>1</v>
      </c>
      <c r="J2297">
        <v>35</v>
      </c>
      <c r="K2297">
        <v>0</v>
      </c>
      <c r="L2297" t="s">
        <v>20095</v>
      </c>
      <c r="M2297">
        <v>0</v>
      </c>
    </row>
    <row r="2298" spans="1:13" x14ac:dyDescent="0.3">
      <c r="A2298" t="s">
        <v>24689</v>
      </c>
      <c r="B2298" s="1">
        <v>44748</v>
      </c>
      <c r="C2298">
        <v>32617</v>
      </c>
      <c r="D2298" t="s">
        <v>20106</v>
      </c>
      <c r="E2298" t="s">
        <v>24690</v>
      </c>
      <c r="F2298" s="1">
        <v>44788</v>
      </c>
      <c r="G2298" t="s">
        <v>7739</v>
      </c>
      <c r="H2298">
        <v>0</v>
      </c>
      <c r="I2298">
        <v>0</v>
      </c>
      <c r="J2298">
        <v>40</v>
      </c>
      <c r="K2298">
        <v>0</v>
      </c>
      <c r="L2298" t="s">
        <v>20095</v>
      </c>
      <c r="M2298">
        <v>0</v>
      </c>
    </row>
    <row r="2299" spans="1:13" x14ac:dyDescent="0.3">
      <c r="A2299" t="s">
        <v>24691</v>
      </c>
      <c r="B2299" s="1">
        <v>44075</v>
      </c>
      <c r="C2299">
        <v>5790</v>
      </c>
      <c r="D2299" t="s">
        <v>44</v>
      </c>
      <c r="E2299" t="s">
        <v>24692</v>
      </c>
      <c r="F2299" s="1">
        <v>44089</v>
      </c>
      <c r="G2299" t="s">
        <v>19764</v>
      </c>
      <c r="H2299">
        <v>0</v>
      </c>
      <c r="I2299">
        <v>0</v>
      </c>
      <c r="J2299">
        <v>14</v>
      </c>
      <c r="K2299">
        <v>0</v>
      </c>
      <c r="L2299" t="s">
        <v>20100</v>
      </c>
      <c r="M2299">
        <v>0</v>
      </c>
    </row>
    <row r="2300" spans="1:13" x14ac:dyDescent="0.3">
      <c r="A2300" t="s">
        <v>24693</v>
      </c>
      <c r="B2300" s="1">
        <v>43846</v>
      </c>
      <c r="C2300">
        <v>26091</v>
      </c>
      <c r="D2300" t="s">
        <v>44</v>
      </c>
      <c r="E2300" t="s">
        <v>24694</v>
      </c>
      <c r="F2300" s="1"/>
      <c r="G2300" t="s">
        <v>1126</v>
      </c>
      <c r="H2300">
        <v>1</v>
      </c>
      <c r="I2300">
        <v>0</v>
      </c>
      <c r="K2300">
        <v>1</v>
      </c>
      <c r="L2300" t="s">
        <v>20095</v>
      </c>
      <c r="M2300">
        <v>0</v>
      </c>
    </row>
    <row r="2301" spans="1:13" x14ac:dyDescent="0.3">
      <c r="A2301" t="s">
        <v>24695</v>
      </c>
      <c r="B2301" s="1">
        <v>45231</v>
      </c>
      <c r="C2301">
        <v>98710</v>
      </c>
      <c r="D2301" t="s">
        <v>20106</v>
      </c>
      <c r="E2301" t="s">
        <v>24696</v>
      </c>
      <c r="F2301" s="1">
        <v>45321</v>
      </c>
      <c r="G2301" t="s">
        <v>4768</v>
      </c>
      <c r="H2301">
        <v>0</v>
      </c>
      <c r="I2301">
        <v>1</v>
      </c>
      <c r="J2301">
        <v>90</v>
      </c>
      <c r="K2301">
        <v>0</v>
      </c>
      <c r="L2301" t="s">
        <v>20095</v>
      </c>
      <c r="M2301">
        <v>0</v>
      </c>
    </row>
    <row r="2302" spans="1:13" x14ac:dyDescent="0.3">
      <c r="A2302" t="s">
        <v>24697</v>
      </c>
      <c r="B2302" s="1">
        <v>45113</v>
      </c>
      <c r="C2302">
        <v>66218</v>
      </c>
      <c r="D2302" t="s">
        <v>20093</v>
      </c>
      <c r="E2302" t="s">
        <v>24698</v>
      </c>
      <c r="F2302" s="1">
        <v>45128</v>
      </c>
      <c r="G2302" t="s">
        <v>5133</v>
      </c>
      <c r="H2302">
        <v>0</v>
      </c>
      <c r="I2302">
        <v>1</v>
      </c>
      <c r="J2302">
        <v>15</v>
      </c>
      <c r="K2302">
        <v>0</v>
      </c>
      <c r="L2302" t="s">
        <v>20095</v>
      </c>
      <c r="M2302">
        <v>1</v>
      </c>
    </row>
    <row r="2303" spans="1:13" x14ac:dyDescent="0.3">
      <c r="A2303" t="s">
        <v>24699</v>
      </c>
      <c r="B2303" s="1">
        <v>45329</v>
      </c>
      <c r="C2303">
        <v>32884</v>
      </c>
      <c r="D2303" t="s">
        <v>20106</v>
      </c>
      <c r="E2303" t="s">
        <v>24700</v>
      </c>
      <c r="F2303" s="1">
        <v>45404</v>
      </c>
      <c r="G2303" t="s">
        <v>17275</v>
      </c>
      <c r="H2303">
        <v>0</v>
      </c>
      <c r="I2303">
        <v>0</v>
      </c>
      <c r="J2303">
        <v>75</v>
      </c>
      <c r="K2303">
        <v>0</v>
      </c>
      <c r="L2303" t="s">
        <v>20095</v>
      </c>
      <c r="M2303">
        <v>0</v>
      </c>
    </row>
    <row r="2304" spans="1:13" x14ac:dyDescent="0.3">
      <c r="A2304" t="s">
        <v>24701</v>
      </c>
      <c r="B2304" s="1">
        <v>44453</v>
      </c>
      <c r="C2304">
        <v>87436</v>
      </c>
      <c r="D2304" t="s">
        <v>44</v>
      </c>
      <c r="E2304" t="s">
        <v>24702</v>
      </c>
      <c r="F2304" s="1">
        <v>44493</v>
      </c>
      <c r="G2304" t="s">
        <v>16705</v>
      </c>
      <c r="H2304">
        <v>0</v>
      </c>
      <c r="I2304">
        <v>1</v>
      </c>
      <c r="J2304">
        <v>40</v>
      </c>
      <c r="K2304">
        <v>0</v>
      </c>
      <c r="L2304" t="s">
        <v>20095</v>
      </c>
      <c r="M2304">
        <v>0</v>
      </c>
    </row>
    <row r="2305" spans="1:13" x14ac:dyDescent="0.3">
      <c r="A2305" t="s">
        <v>24703</v>
      </c>
      <c r="B2305" s="1">
        <v>45165</v>
      </c>
      <c r="C2305">
        <v>11617</v>
      </c>
      <c r="D2305" t="s">
        <v>20093</v>
      </c>
      <c r="E2305" t="s">
        <v>24704</v>
      </c>
      <c r="F2305" s="1"/>
      <c r="G2305" t="s">
        <v>19730</v>
      </c>
      <c r="H2305">
        <v>1</v>
      </c>
      <c r="I2305">
        <v>0</v>
      </c>
      <c r="K2305">
        <v>1</v>
      </c>
      <c r="L2305" t="s">
        <v>20100</v>
      </c>
      <c r="M2305">
        <v>1</v>
      </c>
    </row>
    <row r="2306" spans="1:13" x14ac:dyDescent="0.3">
      <c r="A2306" t="s">
        <v>24705</v>
      </c>
      <c r="B2306" s="1">
        <v>45234</v>
      </c>
      <c r="C2306">
        <v>9308</v>
      </c>
      <c r="D2306" t="s">
        <v>44</v>
      </c>
      <c r="E2306" t="s">
        <v>24706</v>
      </c>
      <c r="F2306" s="1"/>
      <c r="G2306" t="s">
        <v>5853</v>
      </c>
      <c r="H2306">
        <v>1</v>
      </c>
      <c r="I2306">
        <v>0</v>
      </c>
      <c r="K2306">
        <v>1</v>
      </c>
      <c r="L2306" t="s">
        <v>20100</v>
      </c>
      <c r="M2306">
        <v>0</v>
      </c>
    </row>
    <row r="2307" spans="1:13" x14ac:dyDescent="0.3">
      <c r="A2307" t="s">
        <v>24707</v>
      </c>
      <c r="B2307" s="1">
        <v>44761</v>
      </c>
      <c r="C2307">
        <v>88570</v>
      </c>
      <c r="D2307" t="s">
        <v>20093</v>
      </c>
      <c r="E2307" t="s">
        <v>24708</v>
      </c>
      <c r="F2307" s="1">
        <v>44792</v>
      </c>
      <c r="G2307" t="s">
        <v>475</v>
      </c>
      <c r="H2307">
        <v>0</v>
      </c>
      <c r="I2307">
        <v>1</v>
      </c>
      <c r="J2307">
        <v>31</v>
      </c>
      <c r="K2307">
        <v>0</v>
      </c>
      <c r="L2307" t="s">
        <v>20095</v>
      </c>
      <c r="M2307">
        <v>1</v>
      </c>
    </row>
    <row r="2308" spans="1:13" x14ac:dyDescent="0.3">
      <c r="A2308" t="s">
        <v>24709</v>
      </c>
      <c r="B2308" s="1">
        <v>44164</v>
      </c>
      <c r="C2308">
        <v>77928</v>
      </c>
      <c r="D2308" t="s">
        <v>44</v>
      </c>
      <c r="E2308" t="s">
        <v>24710</v>
      </c>
      <c r="F2308" s="1">
        <v>44176</v>
      </c>
      <c r="G2308" t="s">
        <v>10030</v>
      </c>
      <c r="H2308">
        <v>0</v>
      </c>
      <c r="I2308">
        <v>1</v>
      </c>
      <c r="J2308">
        <v>12</v>
      </c>
      <c r="K2308">
        <v>0</v>
      </c>
      <c r="L2308" t="s">
        <v>20095</v>
      </c>
      <c r="M2308">
        <v>0</v>
      </c>
    </row>
    <row r="2309" spans="1:13" x14ac:dyDescent="0.3">
      <c r="A2309" t="s">
        <v>24711</v>
      </c>
      <c r="B2309" s="1">
        <v>44630</v>
      </c>
      <c r="C2309">
        <v>16388</v>
      </c>
      <c r="D2309" t="s">
        <v>44</v>
      </c>
      <c r="E2309" t="s">
        <v>24712</v>
      </c>
      <c r="F2309" s="1">
        <v>44668</v>
      </c>
      <c r="G2309" t="s">
        <v>15295</v>
      </c>
      <c r="H2309">
        <v>0</v>
      </c>
      <c r="I2309">
        <v>0</v>
      </c>
      <c r="J2309">
        <v>38</v>
      </c>
      <c r="K2309">
        <v>0</v>
      </c>
      <c r="L2309" t="s">
        <v>20100</v>
      </c>
      <c r="M2309">
        <v>0</v>
      </c>
    </row>
    <row r="2310" spans="1:13" x14ac:dyDescent="0.3">
      <c r="A2310" t="s">
        <v>24713</v>
      </c>
      <c r="B2310" s="1">
        <v>45622</v>
      </c>
      <c r="C2310">
        <v>15439</v>
      </c>
      <c r="D2310" t="s">
        <v>20106</v>
      </c>
      <c r="E2310" t="s">
        <v>24714</v>
      </c>
      <c r="F2310" s="1">
        <v>45697</v>
      </c>
      <c r="G2310" t="s">
        <v>1279</v>
      </c>
      <c r="H2310">
        <v>0</v>
      </c>
      <c r="I2310">
        <v>0</v>
      </c>
      <c r="J2310">
        <v>75</v>
      </c>
      <c r="K2310">
        <v>0</v>
      </c>
      <c r="L2310" t="s">
        <v>20100</v>
      </c>
      <c r="M2310">
        <v>0</v>
      </c>
    </row>
    <row r="2311" spans="1:13" x14ac:dyDescent="0.3">
      <c r="A2311" t="s">
        <v>24715</v>
      </c>
      <c r="B2311" s="1">
        <v>45568</v>
      </c>
      <c r="C2311">
        <v>10122</v>
      </c>
      <c r="D2311" t="s">
        <v>20106</v>
      </c>
      <c r="E2311" t="s">
        <v>24716</v>
      </c>
      <c r="F2311" s="1"/>
      <c r="G2311" t="s">
        <v>17340</v>
      </c>
      <c r="H2311">
        <v>1</v>
      </c>
      <c r="I2311">
        <v>0</v>
      </c>
      <c r="K2311">
        <v>1</v>
      </c>
      <c r="L2311" t="s">
        <v>20100</v>
      </c>
      <c r="M2311">
        <v>0</v>
      </c>
    </row>
    <row r="2312" spans="1:13" x14ac:dyDescent="0.3">
      <c r="A2312" t="s">
        <v>24717</v>
      </c>
      <c r="B2312" s="1">
        <v>44966</v>
      </c>
      <c r="C2312">
        <v>80471</v>
      </c>
      <c r="D2312" t="s">
        <v>20106</v>
      </c>
      <c r="E2312" t="s">
        <v>24718</v>
      </c>
      <c r="F2312" s="1"/>
      <c r="G2312" t="s">
        <v>14731</v>
      </c>
      <c r="H2312">
        <v>1</v>
      </c>
      <c r="I2312">
        <v>1</v>
      </c>
      <c r="K2312">
        <v>1</v>
      </c>
      <c r="L2312" t="s">
        <v>20095</v>
      </c>
      <c r="M2312">
        <v>0</v>
      </c>
    </row>
    <row r="2313" spans="1:13" x14ac:dyDescent="0.3">
      <c r="A2313" t="s">
        <v>24719</v>
      </c>
      <c r="B2313" s="1">
        <v>44990</v>
      </c>
      <c r="C2313">
        <v>63646</v>
      </c>
      <c r="D2313" t="s">
        <v>44</v>
      </c>
      <c r="E2313" t="s">
        <v>24720</v>
      </c>
      <c r="F2313" s="1"/>
      <c r="G2313" t="s">
        <v>5032</v>
      </c>
      <c r="H2313">
        <v>1</v>
      </c>
      <c r="I2313">
        <v>1</v>
      </c>
      <c r="K2313">
        <v>1</v>
      </c>
      <c r="L2313" t="s">
        <v>20095</v>
      </c>
      <c r="M2313">
        <v>0</v>
      </c>
    </row>
    <row r="2314" spans="1:13" x14ac:dyDescent="0.3">
      <c r="A2314" t="s">
        <v>24721</v>
      </c>
      <c r="B2314" s="1">
        <v>44213</v>
      </c>
      <c r="C2314">
        <v>9314</v>
      </c>
      <c r="D2314" t="s">
        <v>20093</v>
      </c>
      <c r="E2314" t="s">
        <v>24722</v>
      </c>
      <c r="F2314" s="1"/>
      <c r="G2314" t="s">
        <v>10774</v>
      </c>
      <c r="H2314">
        <v>1</v>
      </c>
      <c r="I2314">
        <v>0</v>
      </c>
      <c r="K2314">
        <v>1</v>
      </c>
      <c r="L2314" t="s">
        <v>20100</v>
      </c>
      <c r="M2314">
        <v>1</v>
      </c>
    </row>
    <row r="2315" spans="1:13" x14ac:dyDescent="0.3">
      <c r="A2315" t="s">
        <v>24723</v>
      </c>
      <c r="B2315" s="1">
        <v>45189</v>
      </c>
      <c r="C2315">
        <v>82005</v>
      </c>
      <c r="D2315" t="s">
        <v>20106</v>
      </c>
      <c r="E2315" t="s">
        <v>24724</v>
      </c>
      <c r="F2315" s="1"/>
      <c r="G2315" t="s">
        <v>3087</v>
      </c>
      <c r="H2315">
        <v>1</v>
      </c>
      <c r="I2315">
        <v>1</v>
      </c>
      <c r="K2315">
        <v>1</v>
      </c>
      <c r="L2315" t="s">
        <v>20095</v>
      </c>
      <c r="M2315">
        <v>0</v>
      </c>
    </row>
    <row r="2316" spans="1:13" x14ac:dyDescent="0.3">
      <c r="A2316" t="s">
        <v>24725</v>
      </c>
      <c r="B2316" s="1">
        <v>44743</v>
      </c>
      <c r="C2316">
        <v>81221</v>
      </c>
      <c r="D2316" t="s">
        <v>20093</v>
      </c>
      <c r="E2316" t="s">
        <v>24726</v>
      </c>
      <c r="F2316" s="1">
        <v>44810</v>
      </c>
      <c r="G2316" t="s">
        <v>12853</v>
      </c>
      <c r="H2316">
        <v>0</v>
      </c>
      <c r="I2316">
        <v>1</v>
      </c>
      <c r="J2316">
        <v>67</v>
      </c>
      <c r="K2316">
        <v>0</v>
      </c>
      <c r="L2316" t="s">
        <v>20095</v>
      </c>
      <c r="M2316">
        <v>1</v>
      </c>
    </row>
    <row r="2317" spans="1:13" x14ac:dyDescent="0.3">
      <c r="A2317" t="s">
        <v>24727</v>
      </c>
      <c r="B2317" s="1">
        <v>44891</v>
      </c>
      <c r="C2317">
        <v>69552</v>
      </c>
      <c r="D2317" t="s">
        <v>44</v>
      </c>
      <c r="E2317" t="s">
        <v>24728</v>
      </c>
      <c r="F2317" s="1">
        <v>44953</v>
      </c>
      <c r="G2317" t="s">
        <v>7640</v>
      </c>
      <c r="H2317">
        <v>0</v>
      </c>
      <c r="I2317">
        <v>1</v>
      </c>
      <c r="J2317">
        <v>62</v>
      </c>
      <c r="K2317">
        <v>0</v>
      </c>
      <c r="L2317" t="s">
        <v>20095</v>
      </c>
      <c r="M2317">
        <v>0</v>
      </c>
    </row>
    <row r="2318" spans="1:13" x14ac:dyDescent="0.3">
      <c r="A2318" t="s">
        <v>24729</v>
      </c>
      <c r="B2318" s="1">
        <v>45260</v>
      </c>
      <c r="C2318">
        <v>61844</v>
      </c>
      <c r="D2318" t="s">
        <v>20106</v>
      </c>
      <c r="E2318" t="s">
        <v>24730</v>
      </c>
      <c r="F2318" s="1"/>
      <c r="G2318" t="s">
        <v>2101</v>
      </c>
      <c r="H2318">
        <v>1</v>
      </c>
      <c r="I2318">
        <v>1</v>
      </c>
      <c r="K2318">
        <v>1</v>
      </c>
      <c r="L2318" t="s">
        <v>20095</v>
      </c>
      <c r="M2318">
        <v>0</v>
      </c>
    </row>
    <row r="2319" spans="1:13" x14ac:dyDescent="0.3">
      <c r="A2319" t="s">
        <v>24731</v>
      </c>
      <c r="B2319" s="1">
        <v>45439</v>
      </c>
      <c r="C2319">
        <v>30468</v>
      </c>
      <c r="D2319" t="s">
        <v>44</v>
      </c>
      <c r="E2319" t="s">
        <v>24732</v>
      </c>
      <c r="F2319" s="1">
        <v>45508</v>
      </c>
      <c r="G2319" t="s">
        <v>18701</v>
      </c>
      <c r="H2319">
        <v>0</v>
      </c>
      <c r="I2319">
        <v>0</v>
      </c>
      <c r="J2319">
        <v>69</v>
      </c>
      <c r="K2319">
        <v>0</v>
      </c>
      <c r="L2319" t="s">
        <v>20095</v>
      </c>
      <c r="M2319">
        <v>0</v>
      </c>
    </row>
    <row r="2320" spans="1:13" x14ac:dyDescent="0.3">
      <c r="A2320" t="s">
        <v>24733</v>
      </c>
      <c r="B2320" s="1">
        <v>45353</v>
      </c>
      <c r="C2320">
        <v>87257</v>
      </c>
      <c r="D2320" t="s">
        <v>20093</v>
      </c>
      <c r="E2320" t="s">
        <v>24734</v>
      </c>
      <c r="F2320" s="1">
        <v>45368</v>
      </c>
      <c r="G2320" t="s">
        <v>10447</v>
      </c>
      <c r="H2320">
        <v>0</v>
      </c>
      <c r="I2320">
        <v>1</v>
      </c>
      <c r="J2320">
        <v>15</v>
      </c>
      <c r="K2320">
        <v>0</v>
      </c>
      <c r="L2320" t="s">
        <v>20095</v>
      </c>
      <c r="M2320">
        <v>1</v>
      </c>
    </row>
    <row r="2321" spans="1:13" x14ac:dyDescent="0.3">
      <c r="A2321" t="s">
        <v>24735</v>
      </c>
      <c r="B2321" s="1">
        <v>45521</v>
      </c>
      <c r="C2321">
        <v>19452</v>
      </c>
      <c r="D2321" t="s">
        <v>20093</v>
      </c>
      <c r="E2321" t="s">
        <v>24736</v>
      </c>
      <c r="F2321" s="1">
        <v>45602</v>
      </c>
      <c r="G2321" t="s">
        <v>10406</v>
      </c>
      <c r="H2321">
        <v>0</v>
      </c>
      <c r="I2321">
        <v>0</v>
      </c>
      <c r="J2321">
        <v>81</v>
      </c>
      <c r="K2321">
        <v>0</v>
      </c>
      <c r="L2321" t="s">
        <v>20100</v>
      </c>
      <c r="M2321">
        <v>1</v>
      </c>
    </row>
    <row r="2322" spans="1:13" x14ac:dyDescent="0.3">
      <c r="A2322" t="s">
        <v>24737</v>
      </c>
      <c r="B2322" s="1">
        <v>44175</v>
      </c>
      <c r="C2322">
        <v>96152</v>
      </c>
      <c r="D2322" t="s">
        <v>44</v>
      </c>
      <c r="E2322" t="s">
        <v>24738</v>
      </c>
      <c r="F2322" s="1">
        <v>44256</v>
      </c>
      <c r="G2322" t="s">
        <v>2215</v>
      </c>
      <c r="H2322">
        <v>0</v>
      </c>
      <c r="I2322">
        <v>1</v>
      </c>
      <c r="J2322">
        <v>81</v>
      </c>
      <c r="K2322">
        <v>0</v>
      </c>
      <c r="L2322" t="s">
        <v>20095</v>
      </c>
      <c r="M2322">
        <v>0</v>
      </c>
    </row>
    <row r="2323" spans="1:13" x14ac:dyDescent="0.3">
      <c r="A2323" t="s">
        <v>24739</v>
      </c>
      <c r="B2323" s="1">
        <v>44060</v>
      </c>
      <c r="C2323">
        <v>87328</v>
      </c>
      <c r="D2323" t="s">
        <v>44</v>
      </c>
      <c r="E2323" t="s">
        <v>24740</v>
      </c>
      <c r="F2323" s="1">
        <v>44112</v>
      </c>
      <c r="G2323" t="s">
        <v>3426</v>
      </c>
      <c r="H2323">
        <v>0</v>
      </c>
      <c r="I2323">
        <v>1</v>
      </c>
      <c r="J2323">
        <v>52</v>
      </c>
      <c r="K2323">
        <v>0</v>
      </c>
      <c r="L2323" t="s">
        <v>20095</v>
      </c>
      <c r="M2323">
        <v>0</v>
      </c>
    </row>
    <row r="2324" spans="1:13" x14ac:dyDescent="0.3">
      <c r="A2324" t="s">
        <v>24741</v>
      </c>
      <c r="B2324" s="1">
        <v>44559</v>
      </c>
      <c r="C2324">
        <v>92352</v>
      </c>
      <c r="D2324" t="s">
        <v>20106</v>
      </c>
      <c r="E2324" t="s">
        <v>24742</v>
      </c>
      <c r="F2324" s="1"/>
      <c r="G2324" t="s">
        <v>10644</v>
      </c>
      <c r="H2324">
        <v>1</v>
      </c>
      <c r="I2324">
        <v>1</v>
      </c>
      <c r="K2324">
        <v>1</v>
      </c>
      <c r="L2324" t="s">
        <v>20095</v>
      </c>
      <c r="M2324">
        <v>0</v>
      </c>
    </row>
    <row r="2325" spans="1:13" x14ac:dyDescent="0.3">
      <c r="A2325" t="s">
        <v>24743</v>
      </c>
      <c r="B2325" s="1">
        <v>43907</v>
      </c>
      <c r="C2325">
        <v>31230</v>
      </c>
      <c r="D2325" t="s">
        <v>20106</v>
      </c>
      <c r="E2325" t="s">
        <v>24744</v>
      </c>
      <c r="F2325" s="1">
        <v>43978</v>
      </c>
      <c r="G2325" t="s">
        <v>10172</v>
      </c>
      <c r="H2325">
        <v>0</v>
      </c>
      <c r="I2325">
        <v>0</v>
      </c>
      <c r="J2325">
        <v>71</v>
      </c>
      <c r="K2325">
        <v>0</v>
      </c>
      <c r="L2325" t="s">
        <v>20095</v>
      </c>
      <c r="M2325">
        <v>0</v>
      </c>
    </row>
    <row r="2326" spans="1:13" x14ac:dyDescent="0.3">
      <c r="A2326" t="s">
        <v>24745</v>
      </c>
      <c r="B2326" s="1">
        <v>45430</v>
      </c>
      <c r="C2326">
        <v>33520</v>
      </c>
      <c r="D2326" t="s">
        <v>44</v>
      </c>
      <c r="E2326" t="s">
        <v>24746</v>
      </c>
      <c r="F2326" s="1"/>
      <c r="G2326" t="s">
        <v>18895</v>
      </c>
      <c r="H2326">
        <v>1</v>
      </c>
      <c r="I2326">
        <v>0</v>
      </c>
      <c r="K2326">
        <v>1</v>
      </c>
      <c r="L2326" t="s">
        <v>20095</v>
      </c>
      <c r="M2326">
        <v>0</v>
      </c>
    </row>
    <row r="2327" spans="1:13" x14ac:dyDescent="0.3">
      <c r="A2327" t="s">
        <v>24747</v>
      </c>
      <c r="B2327" s="1">
        <v>44441</v>
      </c>
      <c r="C2327">
        <v>79094</v>
      </c>
      <c r="D2327" t="s">
        <v>44</v>
      </c>
      <c r="E2327" t="s">
        <v>24748</v>
      </c>
      <c r="F2327" s="1">
        <v>44491</v>
      </c>
      <c r="G2327" t="s">
        <v>13142</v>
      </c>
      <c r="H2327">
        <v>0</v>
      </c>
      <c r="I2327">
        <v>1</v>
      </c>
      <c r="J2327">
        <v>50</v>
      </c>
      <c r="K2327">
        <v>0</v>
      </c>
      <c r="L2327" t="s">
        <v>20095</v>
      </c>
      <c r="M2327">
        <v>0</v>
      </c>
    </row>
    <row r="2328" spans="1:13" x14ac:dyDescent="0.3">
      <c r="A2328" t="s">
        <v>24749</v>
      </c>
      <c r="B2328" s="1">
        <v>44276</v>
      </c>
      <c r="C2328">
        <v>60863</v>
      </c>
      <c r="D2328" t="s">
        <v>20106</v>
      </c>
      <c r="E2328" t="s">
        <v>24750</v>
      </c>
      <c r="F2328" s="1">
        <v>44355</v>
      </c>
      <c r="G2328" t="s">
        <v>16213</v>
      </c>
      <c r="H2328">
        <v>0</v>
      </c>
      <c r="I2328">
        <v>1</v>
      </c>
      <c r="J2328">
        <v>79</v>
      </c>
      <c r="K2328">
        <v>0</v>
      </c>
      <c r="L2328" t="s">
        <v>20095</v>
      </c>
      <c r="M2328">
        <v>0</v>
      </c>
    </row>
    <row r="2329" spans="1:13" x14ac:dyDescent="0.3">
      <c r="A2329" t="s">
        <v>24751</v>
      </c>
      <c r="B2329" s="1">
        <v>45195</v>
      </c>
      <c r="C2329">
        <v>56888</v>
      </c>
      <c r="D2329" t="s">
        <v>20106</v>
      </c>
      <c r="E2329" t="s">
        <v>24752</v>
      </c>
      <c r="F2329" s="1">
        <v>45252</v>
      </c>
      <c r="G2329" t="s">
        <v>4731</v>
      </c>
      <c r="H2329">
        <v>0</v>
      </c>
      <c r="I2329">
        <v>1</v>
      </c>
      <c r="J2329">
        <v>57</v>
      </c>
      <c r="K2329">
        <v>0</v>
      </c>
      <c r="L2329" t="s">
        <v>20095</v>
      </c>
      <c r="M2329">
        <v>0</v>
      </c>
    </row>
    <row r="2330" spans="1:13" x14ac:dyDescent="0.3">
      <c r="A2330" t="s">
        <v>24753</v>
      </c>
      <c r="B2330" s="1">
        <v>45422</v>
      </c>
      <c r="C2330">
        <v>88894</v>
      </c>
      <c r="D2330" t="s">
        <v>20106</v>
      </c>
      <c r="E2330" t="s">
        <v>24754</v>
      </c>
      <c r="F2330" s="1">
        <v>45459</v>
      </c>
      <c r="G2330" t="s">
        <v>12364</v>
      </c>
      <c r="H2330">
        <v>0</v>
      </c>
      <c r="I2330">
        <v>1</v>
      </c>
      <c r="J2330">
        <v>37</v>
      </c>
      <c r="K2330">
        <v>0</v>
      </c>
      <c r="L2330" t="s">
        <v>20095</v>
      </c>
      <c r="M2330">
        <v>0</v>
      </c>
    </row>
    <row r="2331" spans="1:13" x14ac:dyDescent="0.3">
      <c r="A2331" t="s">
        <v>24755</v>
      </c>
      <c r="B2331" s="1">
        <v>45444</v>
      </c>
      <c r="C2331">
        <v>10611</v>
      </c>
      <c r="D2331" t="s">
        <v>20093</v>
      </c>
      <c r="E2331" t="s">
        <v>24756</v>
      </c>
      <c r="F2331" s="1">
        <v>45497</v>
      </c>
      <c r="G2331" t="s">
        <v>14149</v>
      </c>
      <c r="H2331">
        <v>0</v>
      </c>
      <c r="I2331">
        <v>0</v>
      </c>
      <c r="J2331">
        <v>53</v>
      </c>
      <c r="K2331">
        <v>0</v>
      </c>
      <c r="L2331" t="s">
        <v>20100</v>
      </c>
      <c r="M2331">
        <v>1</v>
      </c>
    </row>
    <row r="2332" spans="1:13" x14ac:dyDescent="0.3">
      <c r="A2332" t="s">
        <v>24757</v>
      </c>
      <c r="B2332" s="1">
        <v>45011</v>
      </c>
      <c r="C2332">
        <v>39365</v>
      </c>
      <c r="D2332" t="s">
        <v>20106</v>
      </c>
      <c r="E2332" t="s">
        <v>24758</v>
      </c>
      <c r="F2332" s="1">
        <v>45047</v>
      </c>
      <c r="G2332" t="s">
        <v>12154</v>
      </c>
      <c r="H2332">
        <v>0</v>
      </c>
      <c r="I2332">
        <v>0</v>
      </c>
      <c r="J2332">
        <v>36</v>
      </c>
      <c r="K2332">
        <v>0</v>
      </c>
      <c r="L2332" t="s">
        <v>20095</v>
      </c>
      <c r="M2332">
        <v>0</v>
      </c>
    </row>
    <row r="2333" spans="1:13" x14ac:dyDescent="0.3">
      <c r="A2333" t="s">
        <v>24759</v>
      </c>
      <c r="B2333" s="1">
        <v>45483</v>
      </c>
      <c r="C2333">
        <v>9424</v>
      </c>
      <c r="D2333" t="s">
        <v>20106</v>
      </c>
      <c r="E2333" t="s">
        <v>24760</v>
      </c>
      <c r="F2333" s="1">
        <v>45523</v>
      </c>
      <c r="G2333" t="s">
        <v>15584</v>
      </c>
      <c r="H2333">
        <v>0</v>
      </c>
      <c r="I2333">
        <v>0</v>
      </c>
      <c r="J2333">
        <v>40</v>
      </c>
      <c r="K2333">
        <v>0</v>
      </c>
      <c r="L2333" t="s">
        <v>20100</v>
      </c>
      <c r="M2333">
        <v>0</v>
      </c>
    </row>
    <row r="2334" spans="1:13" x14ac:dyDescent="0.3">
      <c r="A2334" t="s">
        <v>24761</v>
      </c>
      <c r="B2334" s="1">
        <v>44511</v>
      </c>
      <c r="C2334">
        <v>1471</v>
      </c>
      <c r="D2334" t="s">
        <v>20093</v>
      </c>
      <c r="E2334" t="s">
        <v>24762</v>
      </c>
      <c r="F2334" s="1">
        <v>44563</v>
      </c>
      <c r="G2334" t="s">
        <v>1205</v>
      </c>
      <c r="H2334">
        <v>0</v>
      </c>
      <c r="I2334">
        <v>0</v>
      </c>
      <c r="J2334">
        <v>52</v>
      </c>
      <c r="K2334">
        <v>0</v>
      </c>
      <c r="L2334" t="s">
        <v>20138</v>
      </c>
      <c r="M2334">
        <v>1</v>
      </c>
    </row>
    <row r="2335" spans="1:13" x14ac:dyDescent="0.3">
      <c r="A2335" t="s">
        <v>24763</v>
      </c>
      <c r="B2335" s="1">
        <v>44843</v>
      </c>
      <c r="C2335">
        <v>94528</v>
      </c>
      <c r="D2335" t="s">
        <v>20106</v>
      </c>
      <c r="E2335" t="s">
        <v>24764</v>
      </c>
      <c r="F2335" s="1">
        <v>44924</v>
      </c>
      <c r="G2335" t="s">
        <v>9663</v>
      </c>
      <c r="H2335">
        <v>0</v>
      </c>
      <c r="I2335">
        <v>1</v>
      </c>
      <c r="J2335">
        <v>81</v>
      </c>
      <c r="K2335">
        <v>0</v>
      </c>
      <c r="L2335" t="s">
        <v>20095</v>
      </c>
      <c r="M2335">
        <v>0</v>
      </c>
    </row>
    <row r="2336" spans="1:13" x14ac:dyDescent="0.3">
      <c r="A2336" t="s">
        <v>24765</v>
      </c>
      <c r="B2336" s="1">
        <v>44084</v>
      </c>
      <c r="C2336">
        <v>50538</v>
      </c>
      <c r="D2336" t="s">
        <v>44</v>
      </c>
      <c r="E2336" t="s">
        <v>24766</v>
      </c>
      <c r="F2336" s="1">
        <v>44094</v>
      </c>
      <c r="G2336" t="s">
        <v>5558</v>
      </c>
      <c r="H2336">
        <v>0</v>
      </c>
      <c r="I2336">
        <v>1</v>
      </c>
      <c r="J2336">
        <v>10</v>
      </c>
      <c r="K2336">
        <v>0</v>
      </c>
      <c r="L2336" t="s">
        <v>20095</v>
      </c>
      <c r="M2336">
        <v>0</v>
      </c>
    </row>
    <row r="2337" spans="1:13" x14ac:dyDescent="0.3">
      <c r="A2337" t="s">
        <v>24767</v>
      </c>
      <c r="B2337" s="1">
        <v>44324</v>
      </c>
      <c r="C2337">
        <v>43830</v>
      </c>
      <c r="D2337" t="s">
        <v>20093</v>
      </c>
      <c r="E2337" t="s">
        <v>24768</v>
      </c>
      <c r="F2337" s="1">
        <v>44337</v>
      </c>
      <c r="G2337" t="s">
        <v>9505</v>
      </c>
      <c r="H2337">
        <v>0</v>
      </c>
      <c r="I2337">
        <v>0</v>
      </c>
      <c r="J2337">
        <v>13</v>
      </c>
      <c r="K2337">
        <v>0</v>
      </c>
      <c r="L2337" t="s">
        <v>20095</v>
      </c>
      <c r="M2337">
        <v>1</v>
      </c>
    </row>
    <row r="2338" spans="1:13" x14ac:dyDescent="0.3">
      <c r="A2338" t="s">
        <v>24769</v>
      </c>
      <c r="B2338" s="1">
        <v>45246</v>
      </c>
      <c r="C2338">
        <v>44800</v>
      </c>
      <c r="D2338" t="s">
        <v>20106</v>
      </c>
      <c r="E2338" t="s">
        <v>24770</v>
      </c>
      <c r="F2338" s="1"/>
      <c r="G2338" t="s">
        <v>4237</v>
      </c>
      <c r="H2338">
        <v>1</v>
      </c>
      <c r="I2338">
        <v>0</v>
      </c>
      <c r="K2338">
        <v>1</v>
      </c>
      <c r="L2338" t="s">
        <v>20095</v>
      </c>
      <c r="M2338">
        <v>0</v>
      </c>
    </row>
    <row r="2339" spans="1:13" x14ac:dyDescent="0.3">
      <c r="A2339" t="s">
        <v>24771</v>
      </c>
      <c r="B2339" s="1">
        <v>44090</v>
      </c>
      <c r="C2339">
        <v>22423</v>
      </c>
      <c r="D2339" t="s">
        <v>20093</v>
      </c>
      <c r="E2339" t="s">
        <v>24772</v>
      </c>
      <c r="F2339" s="1">
        <v>44112</v>
      </c>
      <c r="G2339" t="s">
        <v>9484</v>
      </c>
      <c r="H2339">
        <v>0</v>
      </c>
      <c r="I2339">
        <v>0</v>
      </c>
      <c r="J2339">
        <v>22</v>
      </c>
      <c r="K2339">
        <v>0</v>
      </c>
      <c r="L2339" t="s">
        <v>20095</v>
      </c>
      <c r="M2339">
        <v>1</v>
      </c>
    </row>
    <row r="2340" spans="1:13" x14ac:dyDescent="0.3">
      <c r="A2340" t="s">
        <v>24773</v>
      </c>
      <c r="B2340" s="1">
        <v>45272</v>
      </c>
      <c r="C2340">
        <v>20422</v>
      </c>
      <c r="D2340" t="s">
        <v>20106</v>
      </c>
      <c r="E2340" t="s">
        <v>24774</v>
      </c>
      <c r="F2340" s="1">
        <v>45306</v>
      </c>
      <c r="G2340" t="s">
        <v>2324</v>
      </c>
      <c r="H2340">
        <v>0</v>
      </c>
      <c r="I2340">
        <v>0</v>
      </c>
      <c r="J2340">
        <v>34</v>
      </c>
      <c r="K2340">
        <v>0</v>
      </c>
      <c r="L2340" t="s">
        <v>20095</v>
      </c>
      <c r="M2340">
        <v>0</v>
      </c>
    </row>
    <row r="2341" spans="1:13" x14ac:dyDescent="0.3">
      <c r="A2341" t="s">
        <v>24775</v>
      </c>
      <c r="B2341" s="1">
        <v>44552</v>
      </c>
      <c r="C2341">
        <v>54039</v>
      </c>
      <c r="D2341" t="s">
        <v>20093</v>
      </c>
      <c r="E2341" t="s">
        <v>24776</v>
      </c>
      <c r="F2341" s="1">
        <v>44589</v>
      </c>
      <c r="G2341" t="s">
        <v>4551</v>
      </c>
      <c r="H2341">
        <v>0</v>
      </c>
      <c r="I2341">
        <v>1</v>
      </c>
      <c r="J2341">
        <v>37</v>
      </c>
      <c r="K2341">
        <v>0</v>
      </c>
      <c r="L2341" t="s">
        <v>20095</v>
      </c>
      <c r="M2341">
        <v>1</v>
      </c>
    </row>
    <row r="2342" spans="1:13" x14ac:dyDescent="0.3">
      <c r="A2342" t="s">
        <v>24777</v>
      </c>
      <c r="B2342" s="1">
        <v>43836</v>
      </c>
      <c r="C2342">
        <v>21670</v>
      </c>
      <c r="D2342" t="s">
        <v>20106</v>
      </c>
      <c r="E2342" t="s">
        <v>24778</v>
      </c>
      <c r="F2342" s="1"/>
      <c r="G2342" t="s">
        <v>15721</v>
      </c>
      <c r="H2342">
        <v>1</v>
      </c>
      <c r="I2342">
        <v>0</v>
      </c>
      <c r="K2342">
        <v>1</v>
      </c>
      <c r="L2342" t="s">
        <v>20095</v>
      </c>
      <c r="M2342">
        <v>0</v>
      </c>
    </row>
    <row r="2343" spans="1:13" x14ac:dyDescent="0.3">
      <c r="A2343" t="s">
        <v>24779</v>
      </c>
      <c r="B2343" s="1">
        <v>45391</v>
      </c>
      <c r="C2343">
        <v>95365</v>
      </c>
      <c r="D2343" t="s">
        <v>20106</v>
      </c>
      <c r="E2343" t="s">
        <v>24780</v>
      </c>
      <c r="F2343" s="1">
        <v>45456</v>
      </c>
      <c r="G2343" t="s">
        <v>18203</v>
      </c>
      <c r="H2343">
        <v>0</v>
      </c>
      <c r="I2343">
        <v>1</v>
      </c>
      <c r="J2343">
        <v>65</v>
      </c>
      <c r="K2343">
        <v>0</v>
      </c>
      <c r="L2343" t="s">
        <v>20095</v>
      </c>
      <c r="M2343">
        <v>0</v>
      </c>
    </row>
    <row r="2344" spans="1:13" x14ac:dyDescent="0.3">
      <c r="A2344" t="s">
        <v>24781</v>
      </c>
      <c r="B2344" s="1">
        <v>44322</v>
      </c>
      <c r="C2344">
        <v>46208</v>
      </c>
      <c r="D2344" t="s">
        <v>44</v>
      </c>
      <c r="E2344" t="s">
        <v>24782</v>
      </c>
      <c r="F2344" s="1"/>
      <c r="G2344" t="s">
        <v>6550</v>
      </c>
      <c r="H2344">
        <v>1</v>
      </c>
      <c r="I2344">
        <v>0</v>
      </c>
      <c r="K2344">
        <v>1</v>
      </c>
      <c r="L2344" t="s">
        <v>20095</v>
      </c>
      <c r="M2344">
        <v>0</v>
      </c>
    </row>
    <row r="2345" spans="1:13" x14ac:dyDescent="0.3">
      <c r="A2345" t="s">
        <v>24783</v>
      </c>
      <c r="B2345" s="1">
        <v>44738</v>
      </c>
      <c r="C2345">
        <v>14647</v>
      </c>
      <c r="D2345" t="s">
        <v>20106</v>
      </c>
      <c r="E2345" t="s">
        <v>24784</v>
      </c>
      <c r="F2345" s="1"/>
      <c r="G2345" t="s">
        <v>8822</v>
      </c>
      <c r="H2345">
        <v>1</v>
      </c>
      <c r="I2345">
        <v>0</v>
      </c>
      <c r="K2345">
        <v>1</v>
      </c>
      <c r="L2345" t="s">
        <v>20100</v>
      </c>
      <c r="M2345">
        <v>0</v>
      </c>
    </row>
    <row r="2346" spans="1:13" x14ac:dyDescent="0.3">
      <c r="A2346" t="s">
        <v>24785</v>
      </c>
      <c r="B2346" s="1">
        <v>43950</v>
      </c>
      <c r="C2346">
        <v>61457</v>
      </c>
      <c r="D2346" t="s">
        <v>20093</v>
      </c>
      <c r="E2346" t="s">
        <v>24786</v>
      </c>
      <c r="F2346" s="1">
        <v>44012</v>
      </c>
      <c r="G2346" t="s">
        <v>13754</v>
      </c>
      <c r="H2346">
        <v>0</v>
      </c>
      <c r="I2346">
        <v>1</v>
      </c>
      <c r="J2346">
        <v>62</v>
      </c>
      <c r="K2346">
        <v>0</v>
      </c>
      <c r="L2346" t="s">
        <v>20095</v>
      </c>
      <c r="M2346">
        <v>1</v>
      </c>
    </row>
    <row r="2347" spans="1:13" x14ac:dyDescent="0.3">
      <c r="A2347" t="s">
        <v>24787</v>
      </c>
      <c r="B2347" s="1">
        <v>44653</v>
      </c>
      <c r="C2347">
        <v>31583</v>
      </c>
      <c r="D2347" t="s">
        <v>20093</v>
      </c>
      <c r="E2347" t="s">
        <v>24788</v>
      </c>
      <c r="F2347" s="1">
        <v>44690</v>
      </c>
      <c r="G2347" t="s">
        <v>15900</v>
      </c>
      <c r="H2347">
        <v>0</v>
      </c>
      <c r="I2347">
        <v>0</v>
      </c>
      <c r="J2347">
        <v>37</v>
      </c>
      <c r="K2347">
        <v>0</v>
      </c>
      <c r="L2347" t="s">
        <v>20095</v>
      </c>
      <c r="M2347">
        <v>1</v>
      </c>
    </row>
    <row r="2348" spans="1:13" x14ac:dyDescent="0.3">
      <c r="A2348" t="s">
        <v>24789</v>
      </c>
      <c r="B2348" s="1">
        <v>44546</v>
      </c>
      <c r="C2348">
        <v>17844</v>
      </c>
      <c r="D2348" t="s">
        <v>44</v>
      </c>
      <c r="E2348" t="s">
        <v>24790</v>
      </c>
      <c r="F2348" s="1"/>
      <c r="G2348" t="s">
        <v>14182</v>
      </c>
      <c r="H2348">
        <v>1</v>
      </c>
      <c r="I2348">
        <v>0</v>
      </c>
      <c r="K2348">
        <v>1</v>
      </c>
      <c r="L2348" t="s">
        <v>20100</v>
      </c>
      <c r="M2348">
        <v>0</v>
      </c>
    </row>
    <row r="2349" spans="1:13" x14ac:dyDescent="0.3">
      <c r="A2349" t="s">
        <v>24791</v>
      </c>
      <c r="B2349" s="1">
        <v>44260</v>
      </c>
      <c r="C2349">
        <v>38930</v>
      </c>
      <c r="D2349" t="s">
        <v>44</v>
      </c>
      <c r="E2349" t="s">
        <v>24792</v>
      </c>
      <c r="F2349" s="1">
        <v>44331</v>
      </c>
      <c r="G2349" t="s">
        <v>16243</v>
      </c>
      <c r="H2349">
        <v>0</v>
      </c>
      <c r="I2349">
        <v>0</v>
      </c>
      <c r="J2349">
        <v>71</v>
      </c>
      <c r="K2349">
        <v>0</v>
      </c>
      <c r="L2349" t="s">
        <v>20095</v>
      </c>
      <c r="M2349">
        <v>0</v>
      </c>
    </row>
    <row r="2350" spans="1:13" x14ac:dyDescent="0.3">
      <c r="A2350" t="s">
        <v>24793</v>
      </c>
      <c r="B2350" s="1">
        <v>44031</v>
      </c>
      <c r="C2350">
        <v>66624</v>
      </c>
      <c r="D2350" t="s">
        <v>20106</v>
      </c>
      <c r="E2350" t="s">
        <v>24794</v>
      </c>
      <c r="F2350" s="1">
        <v>44111</v>
      </c>
      <c r="G2350" t="s">
        <v>17937</v>
      </c>
      <c r="H2350">
        <v>0</v>
      </c>
      <c r="I2350">
        <v>1</v>
      </c>
      <c r="J2350">
        <v>80</v>
      </c>
      <c r="K2350">
        <v>0</v>
      </c>
      <c r="L2350" t="s">
        <v>20095</v>
      </c>
      <c r="M2350">
        <v>0</v>
      </c>
    </row>
    <row r="2351" spans="1:13" x14ac:dyDescent="0.3">
      <c r="A2351" t="s">
        <v>24795</v>
      </c>
      <c r="B2351" s="1">
        <v>45289</v>
      </c>
      <c r="C2351">
        <v>17639</v>
      </c>
      <c r="D2351" t="s">
        <v>20106</v>
      </c>
      <c r="E2351" t="s">
        <v>24796</v>
      </c>
      <c r="F2351" s="1">
        <v>45310</v>
      </c>
      <c r="G2351" t="s">
        <v>4121</v>
      </c>
      <c r="H2351">
        <v>0</v>
      </c>
      <c r="I2351">
        <v>0</v>
      </c>
      <c r="J2351">
        <v>21</v>
      </c>
      <c r="K2351">
        <v>0</v>
      </c>
      <c r="L2351" t="s">
        <v>20100</v>
      </c>
      <c r="M2351">
        <v>0</v>
      </c>
    </row>
    <row r="2352" spans="1:13" x14ac:dyDescent="0.3">
      <c r="A2352" t="s">
        <v>24797</v>
      </c>
      <c r="B2352" s="1">
        <v>45234</v>
      </c>
      <c r="C2352">
        <v>14398</v>
      </c>
      <c r="D2352" t="s">
        <v>44</v>
      </c>
      <c r="E2352" t="s">
        <v>24798</v>
      </c>
      <c r="F2352" s="1">
        <v>45274</v>
      </c>
      <c r="G2352" t="s">
        <v>14687</v>
      </c>
      <c r="H2352">
        <v>0</v>
      </c>
      <c r="I2352">
        <v>0</v>
      </c>
      <c r="J2352">
        <v>40</v>
      </c>
      <c r="K2352">
        <v>0</v>
      </c>
      <c r="L2352" t="s">
        <v>20100</v>
      </c>
      <c r="M2352">
        <v>0</v>
      </c>
    </row>
    <row r="2353" spans="1:13" x14ac:dyDescent="0.3">
      <c r="A2353" t="s">
        <v>24799</v>
      </c>
      <c r="B2353" s="1">
        <v>44036</v>
      </c>
      <c r="C2353">
        <v>95205</v>
      </c>
      <c r="D2353" t="s">
        <v>20093</v>
      </c>
      <c r="E2353" t="s">
        <v>24800</v>
      </c>
      <c r="F2353" s="1">
        <v>44085</v>
      </c>
      <c r="G2353" t="s">
        <v>18110</v>
      </c>
      <c r="H2353">
        <v>0</v>
      </c>
      <c r="I2353">
        <v>1</v>
      </c>
      <c r="J2353">
        <v>49</v>
      </c>
      <c r="K2353">
        <v>0</v>
      </c>
      <c r="L2353" t="s">
        <v>20095</v>
      </c>
      <c r="M2353">
        <v>1</v>
      </c>
    </row>
    <row r="2354" spans="1:13" x14ac:dyDescent="0.3">
      <c r="A2354" t="s">
        <v>24801</v>
      </c>
      <c r="B2354" s="1">
        <v>44148</v>
      </c>
      <c r="C2354">
        <v>19061</v>
      </c>
      <c r="D2354" t="s">
        <v>44</v>
      </c>
      <c r="E2354" t="s">
        <v>24802</v>
      </c>
      <c r="F2354" s="1">
        <v>44177</v>
      </c>
      <c r="G2354" t="s">
        <v>8752</v>
      </c>
      <c r="H2354">
        <v>0</v>
      </c>
      <c r="I2354">
        <v>0</v>
      </c>
      <c r="J2354">
        <v>29</v>
      </c>
      <c r="K2354">
        <v>0</v>
      </c>
      <c r="L2354" t="s">
        <v>20100</v>
      </c>
      <c r="M2354">
        <v>0</v>
      </c>
    </row>
    <row r="2355" spans="1:13" x14ac:dyDescent="0.3">
      <c r="A2355" t="s">
        <v>24803</v>
      </c>
      <c r="B2355" s="1">
        <v>44904</v>
      </c>
      <c r="C2355">
        <v>72319</v>
      </c>
      <c r="D2355" t="s">
        <v>20093</v>
      </c>
      <c r="E2355" t="s">
        <v>24804</v>
      </c>
      <c r="F2355" s="1">
        <v>44967</v>
      </c>
      <c r="G2355" t="s">
        <v>18237</v>
      </c>
      <c r="H2355">
        <v>0</v>
      </c>
      <c r="I2355">
        <v>1</v>
      </c>
      <c r="J2355">
        <v>63</v>
      </c>
      <c r="K2355">
        <v>0</v>
      </c>
      <c r="L2355" t="s">
        <v>20095</v>
      </c>
      <c r="M2355">
        <v>1</v>
      </c>
    </row>
    <row r="2356" spans="1:13" x14ac:dyDescent="0.3">
      <c r="A2356" t="s">
        <v>24805</v>
      </c>
      <c r="B2356" s="1">
        <v>44640</v>
      </c>
      <c r="C2356">
        <v>65527</v>
      </c>
      <c r="D2356" t="s">
        <v>44</v>
      </c>
      <c r="E2356" t="s">
        <v>24806</v>
      </c>
      <c r="F2356" s="1"/>
      <c r="G2356" t="s">
        <v>7117</v>
      </c>
      <c r="H2356">
        <v>1</v>
      </c>
      <c r="I2356">
        <v>1</v>
      </c>
      <c r="K2356">
        <v>1</v>
      </c>
      <c r="L2356" t="s">
        <v>20095</v>
      </c>
      <c r="M2356">
        <v>0</v>
      </c>
    </row>
    <row r="2357" spans="1:13" x14ac:dyDescent="0.3">
      <c r="A2357" t="s">
        <v>24807</v>
      </c>
      <c r="B2357" s="1">
        <v>44769</v>
      </c>
      <c r="C2357">
        <v>67464</v>
      </c>
      <c r="D2357" t="s">
        <v>20093</v>
      </c>
      <c r="E2357" t="s">
        <v>24808</v>
      </c>
      <c r="F2357" s="1"/>
      <c r="G2357" t="s">
        <v>11915</v>
      </c>
      <c r="H2357">
        <v>1</v>
      </c>
      <c r="I2357">
        <v>1</v>
      </c>
      <c r="K2357">
        <v>1</v>
      </c>
      <c r="L2357" t="s">
        <v>20095</v>
      </c>
      <c r="M2357">
        <v>1</v>
      </c>
    </row>
    <row r="2358" spans="1:13" x14ac:dyDescent="0.3">
      <c r="A2358" t="s">
        <v>24809</v>
      </c>
      <c r="B2358" s="1">
        <v>45422</v>
      </c>
      <c r="C2358">
        <v>49357</v>
      </c>
      <c r="D2358" t="s">
        <v>44</v>
      </c>
      <c r="E2358" t="s">
        <v>24810</v>
      </c>
      <c r="F2358" s="1">
        <v>45446</v>
      </c>
      <c r="G2358" t="s">
        <v>12300</v>
      </c>
      <c r="H2358">
        <v>0</v>
      </c>
      <c r="I2358">
        <v>0</v>
      </c>
      <c r="J2358">
        <v>24</v>
      </c>
      <c r="K2358">
        <v>0</v>
      </c>
      <c r="L2358" t="s">
        <v>20095</v>
      </c>
      <c r="M2358">
        <v>0</v>
      </c>
    </row>
    <row r="2359" spans="1:13" x14ac:dyDescent="0.3">
      <c r="A2359" t="s">
        <v>24811</v>
      </c>
      <c r="B2359" s="1">
        <v>45494</v>
      </c>
      <c r="C2359">
        <v>96451</v>
      </c>
      <c r="D2359" t="s">
        <v>44</v>
      </c>
      <c r="E2359" t="s">
        <v>24812</v>
      </c>
      <c r="F2359" s="1">
        <v>45506</v>
      </c>
      <c r="G2359" t="s">
        <v>13528</v>
      </c>
      <c r="H2359">
        <v>0</v>
      </c>
      <c r="I2359">
        <v>1</v>
      </c>
      <c r="J2359">
        <v>12</v>
      </c>
      <c r="K2359">
        <v>0</v>
      </c>
      <c r="L2359" t="s">
        <v>20095</v>
      </c>
      <c r="M2359">
        <v>0</v>
      </c>
    </row>
    <row r="2360" spans="1:13" x14ac:dyDescent="0.3">
      <c r="A2360" t="s">
        <v>24813</v>
      </c>
      <c r="B2360" s="1">
        <v>44112</v>
      </c>
      <c r="C2360">
        <v>55869</v>
      </c>
      <c r="D2360" t="s">
        <v>20106</v>
      </c>
      <c r="E2360" t="s">
        <v>24814</v>
      </c>
      <c r="F2360" s="1">
        <v>44125</v>
      </c>
      <c r="G2360" t="s">
        <v>19337</v>
      </c>
      <c r="H2360">
        <v>0</v>
      </c>
      <c r="I2360">
        <v>1</v>
      </c>
      <c r="J2360">
        <v>13</v>
      </c>
      <c r="K2360">
        <v>0</v>
      </c>
      <c r="L2360" t="s">
        <v>20095</v>
      </c>
      <c r="M2360">
        <v>0</v>
      </c>
    </row>
    <row r="2361" spans="1:13" x14ac:dyDescent="0.3">
      <c r="A2361" t="s">
        <v>24815</v>
      </c>
      <c r="B2361" s="1">
        <v>44292</v>
      </c>
      <c r="C2361">
        <v>50392</v>
      </c>
      <c r="D2361" t="s">
        <v>20106</v>
      </c>
      <c r="E2361" t="s">
        <v>24816</v>
      </c>
      <c r="F2361" s="1"/>
      <c r="G2361" t="s">
        <v>12154</v>
      </c>
      <c r="H2361">
        <v>1</v>
      </c>
      <c r="I2361">
        <v>1</v>
      </c>
      <c r="K2361">
        <v>1</v>
      </c>
      <c r="L2361" t="s">
        <v>20095</v>
      </c>
      <c r="M2361">
        <v>0</v>
      </c>
    </row>
    <row r="2362" spans="1:13" x14ac:dyDescent="0.3">
      <c r="A2362" t="s">
        <v>24817</v>
      </c>
      <c r="B2362" s="1">
        <v>44709</v>
      </c>
      <c r="C2362">
        <v>41966</v>
      </c>
      <c r="D2362" t="s">
        <v>20093</v>
      </c>
      <c r="E2362" t="s">
        <v>24818</v>
      </c>
      <c r="F2362" s="1">
        <v>44742</v>
      </c>
      <c r="G2362" t="s">
        <v>5703</v>
      </c>
      <c r="H2362">
        <v>0</v>
      </c>
      <c r="I2362">
        <v>0</v>
      </c>
      <c r="J2362">
        <v>33</v>
      </c>
      <c r="K2362">
        <v>0</v>
      </c>
      <c r="L2362" t="s">
        <v>20095</v>
      </c>
      <c r="M2362">
        <v>1</v>
      </c>
    </row>
    <row r="2363" spans="1:13" x14ac:dyDescent="0.3">
      <c r="A2363" t="s">
        <v>24819</v>
      </c>
      <c r="B2363" s="1">
        <v>44556</v>
      </c>
      <c r="C2363">
        <v>4493</v>
      </c>
      <c r="D2363" t="s">
        <v>20093</v>
      </c>
      <c r="E2363" t="s">
        <v>24820</v>
      </c>
      <c r="F2363" s="1">
        <v>44574</v>
      </c>
      <c r="G2363" t="s">
        <v>14822</v>
      </c>
      <c r="H2363">
        <v>0</v>
      </c>
      <c r="I2363">
        <v>0</v>
      </c>
      <c r="J2363">
        <v>18</v>
      </c>
      <c r="K2363">
        <v>0</v>
      </c>
      <c r="L2363" t="s">
        <v>20138</v>
      </c>
      <c r="M2363">
        <v>1</v>
      </c>
    </row>
    <row r="2364" spans="1:13" x14ac:dyDescent="0.3">
      <c r="A2364" t="s">
        <v>24821</v>
      </c>
      <c r="B2364" s="1">
        <v>44949</v>
      </c>
      <c r="C2364">
        <v>62967</v>
      </c>
      <c r="D2364" t="s">
        <v>44</v>
      </c>
      <c r="E2364" t="s">
        <v>24822</v>
      </c>
      <c r="F2364" s="1">
        <v>44975</v>
      </c>
      <c r="G2364" t="s">
        <v>17433</v>
      </c>
      <c r="H2364">
        <v>0</v>
      </c>
      <c r="I2364">
        <v>1</v>
      </c>
      <c r="J2364">
        <v>26</v>
      </c>
      <c r="K2364">
        <v>0</v>
      </c>
      <c r="L2364" t="s">
        <v>20095</v>
      </c>
      <c r="M2364">
        <v>0</v>
      </c>
    </row>
    <row r="2365" spans="1:13" x14ac:dyDescent="0.3">
      <c r="A2365" t="s">
        <v>24823</v>
      </c>
      <c r="B2365" s="1">
        <v>44548</v>
      </c>
      <c r="C2365">
        <v>68619</v>
      </c>
      <c r="D2365" t="s">
        <v>44</v>
      </c>
      <c r="E2365" t="s">
        <v>24824</v>
      </c>
      <c r="F2365" s="1">
        <v>44611</v>
      </c>
      <c r="G2365" t="s">
        <v>4167</v>
      </c>
      <c r="H2365">
        <v>0</v>
      </c>
      <c r="I2365">
        <v>1</v>
      </c>
      <c r="J2365">
        <v>63</v>
      </c>
      <c r="K2365">
        <v>0</v>
      </c>
      <c r="L2365" t="s">
        <v>20095</v>
      </c>
      <c r="M2365">
        <v>0</v>
      </c>
    </row>
    <row r="2366" spans="1:13" x14ac:dyDescent="0.3">
      <c r="A2366" t="s">
        <v>24825</v>
      </c>
      <c r="B2366" s="1">
        <v>45336</v>
      </c>
      <c r="C2366">
        <v>48979</v>
      </c>
      <c r="D2366" t="s">
        <v>20106</v>
      </c>
      <c r="E2366" t="s">
        <v>24826</v>
      </c>
      <c r="F2366" s="1">
        <v>45365</v>
      </c>
      <c r="G2366" t="s">
        <v>6199</v>
      </c>
      <c r="H2366">
        <v>0</v>
      </c>
      <c r="I2366">
        <v>0</v>
      </c>
      <c r="J2366">
        <v>29</v>
      </c>
      <c r="K2366">
        <v>0</v>
      </c>
      <c r="L2366" t="s">
        <v>20095</v>
      </c>
      <c r="M2366">
        <v>0</v>
      </c>
    </row>
    <row r="2367" spans="1:13" x14ac:dyDescent="0.3">
      <c r="A2367" t="s">
        <v>24827</v>
      </c>
      <c r="B2367" s="1">
        <v>43981</v>
      </c>
      <c r="C2367">
        <v>91815</v>
      </c>
      <c r="D2367" t="s">
        <v>44</v>
      </c>
      <c r="E2367" t="s">
        <v>24828</v>
      </c>
      <c r="F2367" s="1">
        <v>43995</v>
      </c>
      <c r="G2367" t="s">
        <v>9815</v>
      </c>
      <c r="H2367">
        <v>0</v>
      </c>
      <c r="I2367">
        <v>1</v>
      </c>
      <c r="J2367">
        <v>14</v>
      </c>
      <c r="K2367">
        <v>0</v>
      </c>
      <c r="L2367" t="s">
        <v>20095</v>
      </c>
      <c r="M2367">
        <v>0</v>
      </c>
    </row>
    <row r="2368" spans="1:13" x14ac:dyDescent="0.3">
      <c r="A2368" t="s">
        <v>24829</v>
      </c>
      <c r="B2368" s="1">
        <v>44040</v>
      </c>
      <c r="C2368">
        <v>95931</v>
      </c>
      <c r="D2368" t="s">
        <v>44</v>
      </c>
      <c r="E2368" t="s">
        <v>24830</v>
      </c>
      <c r="F2368" s="1">
        <v>44055</v>
      </c>
      <c r="G2368" t="s">
        <v>12388</v>
      </c>
      <c r="H2368">
        <v>0</v>
      </c>
      <c r="I2368">
        <v>1</v>
      </c>
      <c r="J2368">
        <v>15</v>
      </c>
      <c r="K2368">
        <v>0</v>
      </c>
      <c r="L2368" t="s">
        <v>20095</v>
      </c>
      <c r="M2368">
        <v>0</v>
      </c>
    </row>
    <row r="2369" spans="1:13" x14ac:dyDescent="0.3">
      <c r="A2369" t="s">
        <v>24831</v>
      </c>
      <c r="B2369" s="1">
        <v>44516</v>
      </c>
      <c r="C2369">
        <v>14499</v>
      </c>
      <c r="D2369" t="s">
        <v>20106</v>
      </c>
      <c r="E2369" t="s">
        <v>24832</v>
      </c>
      <c r="F2369" s="1">
        <v>44572</v>
      </c>
      <c r="G2369" t="s">
        <v>7950</v>
      </c>
      <c r="H2369">
        <v>0</v>
      </c>
      <c r="I2369">
        <v>0</v>
      </c>
      <c r="J2369">
        <v>56</v>
      </c>
      <c r="K2369">
        <v>0</v>
      </c>
      <c r="L2369" t="s">
        <v>20100</v>
      </c>
      <c r="M2369">
        <v>0</v>
      </c>
    </row>
    <row r="2370" spans="1:13" x14ac:dyDescent="0.3">
      <c r="A2370" t="s">
        <v>24833</v>
      </c>
      <c r="B2370" s="1">
        <v>45304</v>
      </c>
      <c r="C2370">
        <v>97984</v>
      </c>
      <c r="D2370" t="s">
        <v>20106</v>
      </c>
      <c r="E2370" t="s">
        <v>24834</v>
      </c>
      <c r="F2370" s="1">
        <v>45355</v>
      </c>
      <c r="G2370" t="s">
        <v>877</v>
      </c>
      <c r="H2370">
        <v>0</v>
      </c>
      <c r="I2370">
        <v>1</v>
      </c>
      <c r="J2370">
        <v>51</v>
      </c>
      <c r="K2370">
        <v>0</v>
      </c>
      <c r="L2370" t="s">
        <v>20095</v>
      </c>
      <c r="M2370">
        <v>0</v>
      </c>
    </row>
    <row r="2371" spans="1:13" x14ac:dyDescent="0.3">
      <c r="A2371" t="s">
        <v>24835</v>
      </c>
      <c r="B2371" s="1">
        <v>45219</v>
      </c>
      <c r="C2371">
        <v>10317</v>
      </c>
      <c r="D2371" t="s">
        <v>44</v>
      </c>
      <c r="E2371" t="s">
        <v>24836</v>
      </c>
      <c r="F2371" s="1">
        <v>45296</v>
      </c>
      <c r="G2371" t="s">
        <v>4665</v>
      </c>
      <c r="H2371">
        <v>0</v>
      </c>
      <c r="I2371">
        <v>0</v>
      </c>
      <c r="J2371">
        <v>77</v>
      </c>
      <c r="K2371">
        <v>0</v>
      </c>
      <c r="L2371" t="s">
        <v>20100</v>
      </c>
      <c r="M2371">
        <v>0</v>
      </c>
    </row>
    <row r="2372" spans="1:13" x14ac:dyDescent="0.3">
      <c r="A2372" t="s">
        <v>24837</v>
      </c>
      <c r="B2372" s="1">
        <v>43836</v>
      </c>
      <c r="C2372">
        <v>12717</v>
      </c>
      <c r="D2372" t="s">
        <v>20093</v>
      </c>
      <c r="E2372" t="s">
        <v>24838</v>
      </c>
      <c r="F2372" s="1"/>
      <c r="G2372" t="s">
        <v>10821</v>
      </c>
      <c r="H2372">
        <v>1</v>
      </c>
      <c r="I2372">
        <v>0</v>
      </c>
      <c r="K2372">
        <v>1</v>
      </c>
      <c r="L2372" t="s">
        <v>20100</v>
      </c>
      <c r="M2372">
        <v>1</v>
      </c>
    </row>
    <row r="2373" spans="1:13" x14ac:dyDescent="0.3">
      <c r="A2373" t="s">
        <v>24839</v>
      </c>
      <c r="B2373" s="1">
        <v>45242</v>
      </c>
      <c r="C2373">
        <v>44243</v>
      </c>
      <c r="D2373" t="s">
        <v>44</v>
      </c>
      <c r="E2373" t="s">
        <v>24840</v>
      </c>
      <c r="F2373" s="1">
        <v>45320</v>
      </c>
      <c r="G2373" t="s">
        <v>19632</v>
      </c>
      <c r="H2373">
        <v>0</v>
      </c>
      <c r="I2373">
        <v>0</v>
      </c>
      <c r="J2373">
        <v>78</v>
      </c>
      <c r="K2373">
        <v>0</v>
      </c>
      <c r="L2373" t="s">
        <v>20095</v>
      </c>
      <c r="M2373">
        <v>0</v>
      </c>
    </row>
    <row r="2374" spans="1:13" x14ac:dyDescent="0.3">
      <c r="A2374" t="s">
        <v>24841</v>
      </c>
      <c r="B2374" s="1">
        <v>44801</v>
      </c>
      <c r="C2374">
        <v>22789</v>
      </c>
      <c r="D2374" t="s">
        <v>20093</v>
      </c>
      <c r="E2374" t="s">
        <v>24842</v>
      </c>
      <c r="F2374" s="1">
        <v>44866</v>
      </c>
      <c r="G2374" t="s">
        <v>3407</v>
      </c>
      <c r="H2374">
        <v>0</v>
      </c>
      <c r="I2374">
        <v>0</v>
      </c>
      <c r="J2374">
        <v>65</v>
      </c>
      <c r="K2374">
        <v>0</v>
      </c>
      <c r="L2374" t="s">
        <v>20095</v>
      </c>
      <c r="M2374">
        <v>1</v>
      </c>
    </row>
    <row r="2375" spans="1:13" x14ac:dyDescent="0.3">
      <c r="A2375" t="s">
        <v>24843</v>
      </c>
      <c r="B2375" s="1">
        <v>44934</v>
      </c>
      <c r="C2375">
        <v>15115</v>
      </c>
      <c r="D2375" t="s">
        <v>44</v>
      </c>
      <c r="E2375" t="s">
        <v>24844</v>
      </c>
      <c r="F2375" s="1"/>
      <c r="G2375" t="s">
        <v>18352</v>
      </c>
      <c r="H2375">
        <v>1</v>
      </c>
      <c r="I2375">
        <v>0</v>
      </c>
      <c r="K2375">
        <v>1</v>
      </c>
      <c r="L2375" t="s">
        <v>20100</v>
      </c>
      <c r="M2375">
        <v>0</v>
      </c>
    </row>
    <row r="2376" spans="1:13" x14ac:dyDescent="0.3">
      <c r="A2376" t="s">
        <v>24845</v>
      </c>
      <c r="B2376" s="1">
        <v>45072</v>
      </c>
      <c r="C2376">
        <v>44215</v>
      </c>
      <c r="D2376" t="s">
        <v>20106</v>
      </c>
      <c r="E2376" t="s">
        <v>24846</v>
      </c>
      <c r="F2376" s="1">
        <v>45095</v>
      </c>
      <c r="G2376" t="s">
        <v>10402</v>
      </c>
      <c r="H2376">
        <v>0</v>
      </c>
      <c r="I2376">
        <v>0</v>
      </c>
      <c r="J2376">
        <v>23</v>
      </c>
      <c r="K2376">
        <v>0</v>
      </c>
      <c r="L2376" t="s">
        <v>20095</v>
      </c>
      <c r="M2376">
        <v>0</v>
      </c>
    </row>
    <row r="2377" spans="1:13" x14ac:dyDescent="0.3">
      <c r="A2377" t="s">
        <v>24847</v>
      </c>
      <c r="B2377" s="1">
        <v>44007</v>
      </c>
      <c r="C2377">
        <v>29834</v>
      </c>
      <c r="D2377" t="s">
        <v>20093</v>
      </c>
      <c r="E2377" t="s">
        <v>24848</v>
      </c>
      <c r="F2377" s="1"/>
      <c r="G2377" t="s">
        <v>15255</v>
      </c>
      <c r="H2377">
        <v>1</v>
      </c>
      <c r="I2377">
        <v>0</v>
      </c>
      <c r="K2377">
        <v>1</v>
      </c>
      <c r="L2377" t="s">
        <v>20095</v>
      </c>
      <c r="M2377">
        <v>1</v>
      </c>
    </row>
    <row r="2378" spans="1:13" x14ac:dyDescent="0.3">
      <c r="A2378" t="s">
        <v>24849</v>
      </c>
      <c r="B2378" s="1">
        <v>44638</v>
      </c>
      <c r="C2378">
        <v>32416</v>
      </c>
      <c r="D2378" t="s">
        <v>20093</v>
      </c>
      <c r="E2378" t="s">
        <v>24850</v>
      </c>
      <c r="F2378" s="1">
        <v>44695</v>
      </c>
      <c r="G2378" t="s">
        <v>1418</v>
      </c>
      <c r="H2378">
        <v>0</v>
      </c>
      <c r="I2378">
        <v>0</v>
      </c>
      <c r="J2378">
        <v>57</v>
      </c>
      <c r="K2378">
        <v>0</v>
      </c>
      <c r="L2378" t="s">
        <v>20095</v>
      </c>
      <c r="M2378">
        <v>1</v>
      </c>
    </row>
    <row r="2379" spans="1:13" x14ac:dyDescent="0.3">
      <c r="A2379" t="s">
        <v>24851</v>
      </c>
      <c r="B2379" s="1">
        <v>44746</v>
      </c>
      <c r="C2379">
        <v>88739</v>
      </c>
      <c r="D2379" t="s">
        <v>20093</v>
      </c>
      <c r="E2379" t="s">
        <v>24852</v>
      </c>
      <c r="F2379" s="1">
        <v>44796</v>
      </c>
      <c r="G2379" t="s">
        <v>10793</v>
      </c>
      <c r="H2379">
        <v>0</v>
      </c>
      <c r="I2379">
        <v>1</v>
      </c>
      <c r="J2379">
        <v>50</v>
      </c>
      <c r="K2379">
        <v>0</v>
      </c>
      <c r="L2379" t="s">
        <v>20095</v>
      </c>
      <c r="M2379">
        <v>1</v>
      </c>
    </row>
    <row r="2380" spans="1:13" x14ac:dyDescent="0.3">
      <c r="A2380" t="s">
        <v>24853</v>
      </c>
      <c r="B2380" s="1">
        <v>45395</v>
      </c>
      <c r="C2380">
        <v>94279</v>
      </c>
      <c r="D2380" t="s">
        <v>20093</v>
      </c>
      <c r="E2380" t="s">
        <v>24854</v>
      </c>
      <c r="F2380" s="1">
        <v>45436</v>
      </c>
      <c r="G2380" t="s">
        <v>15059</v>
      </c>
      <c r="H2380">
        <v>0</v>
      </c>
      <c r="I2380">
        <v>1</v>
      </c>
      <c r="J2380">
        <v>41</v>
      </c>
      <c r="K2380">
        <v>0</v>
      </c>
      <c r="L2380" t="s">
        <v>20095</v>
      </c>
      <c r="M2380">
        <v>1</v>
      </c>
    </row>
    <row r="2381" spans="1:13" x14ac:dyDescent="0.3">
      <c r="A2381" t="s">
        <v>24855</v>
      </c>
      <c r="B2381" s="1">
        <v>44517</v>
      </c>
      <c r="C2381">
        <v>94256</v>
      </c>
      <c r="D2381" t="s">
        <v>20106</v>
      </c>
      <c r="E2381" t="s">
        <v>24856</v>
      </c>
      <c r="F2381" s="1">
        <v>44560</v>
      </c>
      <c r="G2381" t="s">
        <v>3511</v>
      </c>
      <c r="H2381">
        <v>0</v>
      </c>
      <c r="I2381">
        <v>1</v>
      </c>
      <c r="J2381">
        <v>43</v>
      </c>
      <c r="K2381">
        <v>0</v>
      </c>
      <c r="L2381" t="s">
        <v>20095</v>
      </c>
      <c r="M2381">
        <v>0</v>
      </c>
    </row>
    <row r="2382" spans="1:13" x14ac:dyDescent="0.3">
      <c r="A2382" t="s">
        <v>24857</v>
      </c>
      <c r="B2382" s="1">
        <v>45164</v>
      </c>
      <c r="C2382">
        <v>90852</v>
      </c>
      <c r="D2382" t="s">
        <v>44</v>
      </c>
      <c r="E2382" t="s">
        <v>24858</v>
      </c>
      <c r="F2382" s="1">
        <v>45212</v>
      </c>
      <c r="G2382" t="s">
        <v>12202</v>
      </c>
      <c r="H2382">
        <v>0</v>
      </c>
      <c r="I2382">
        <v>1</v>
      </c>
      <c r="J2382">
        <v>48</v>
      </c>
      <c r="K2382">
        <v>0</v>
      </c>
      <c r="L2382" t="s">
        <v>20095</v>
      </c>
      <c r="M2382">
        <v>0</v>
      </c>
    </row>
    <row r="2383" spans="1:13" x14ac:dyDescent="0.3">
      <c r="A2383" t="s">
        <v>24859</v>
      </c>
      <c r="B2383" s="1">
        <v>44571</v>
      </c>
      <c r="C2383">
        <v>85970</v>
      </c>
      <c r="D2383" t="s">
        <v>44</v>
      </c>
      <c r="E2383" t="s">
        <v>24860</v>
      </c>
      <c r="F2383" s="1">
        <v>44634</v>
      </c>
      <c r="G2383" t="s">
        <v>15215</v>
      </c>
      <c r="H2383">
        <v>0</v>
      </c>
      <c r="I2383">
        <v>1</v>
      </c>
      <c r="J2383">
        <v>63</v>
      </c>
      <c r="K2383">
        <v>0</v>
      </c>
      <c r="L2383" t="s">
        <v>20095</v>
      </c>
      <c r="M2383">
        <v>0</v>
      </c>
    </row>
    <row r="2384" spans="1:13" x14ac:dyDescent="0.3">
      <c r="A2384" t="s">
        <v>24861</v>
      </c>
      <c r="B2384" s="1">
        <v>44302</v>
      </c>
      <c r="C2384">
        <v>43432</v>
      </c>
      <c r="D2384" t="s">
        <v>44</v>
      </c>
      <c r="E2384" t="s">
        <v>24862</v>
      </c>
      <c r="F2384" s="1"/>
      <c r="G2384" t="s">
        <v>18956</v>
      </c>
      <c r="H2384">
        <v>1</v>
      </c>
      <c r="I2384">
        <v>0</v>
      </c>
      <c r="K2384">
        <v>1</v>
      </c>
      <c r="L2384" t="s">
        <v>20095</v>
      </c>
      <c r="M2384">
        <v>0</v>
      </c>
    </row>
    <row r="2385" spans="1:13" x14ac:dyDescent="0.3">
      <c r="A2385" t="s">
        <v>24863</v>
      </c>
      <c r="B2385" s="1">
        <v>44105</v>
      </c>
      <c r="C2385">
        <v>84399</v>
      </c>
      <c r="D2385" t="s">
        <v>44</v>
      </c>
      <c r="E2385" t="s">
        <v>24864</v>
      </c>
      <c r="F2385" s="1"/>
      <c r="G2385" t="s">
        <v>19302</v>
      </c>
      <c r="H2385">
        <v>1</v>
      </c>
      <c r="I2385">
        <v>1</v>
      </c>
      <c r="K2385">
        <v>1</v>
      </c>
      <c r="L2385" t="s">
        <v>20095</v>
      </c>
      <c r="M2385">
        <v>0</v>
      </c>
    </row>
    <row r="2386" spans="1:13" x14ac:dyDescent="0.3">
      <c r="A2386" t="s">
        <v>24865</v>
      </c>
      <c r="B2386" s="1">
        <v>45209</v>
      </c>
      <c r="C2386">
        <v>31233</v>
      </c>
      <c r="D2386" t="s">
        <v>44</v>
      </c>
      <c r="E2386" t="s">
        <v>24866</v>
      </c>
      <c r="F2386" s="1"/>
      <c r="G2386" t="s">
        <v>7841</v>
      </c>
      <c r="H2386">
        <v>1</v>
      </c>
      <c r="I2386">
        <v>0</v>
      </c>
      <c r="K2386">
        <v>1</v>
      </c>
      <c r="L2386" t="s">
        <v>20095</v>
      </c>
      <c r="M2386">
        <v>0</v>
      </c>
    </row>
    <row r="2387" spans="1:13" x14ac:dyDescent="0.3">
      <c r="A2387" t="s">
        <v>24867</v>
      </c>
      <c r="B2387" s="1">
        <v>45465</v>
      </c>
      <c r="C2387">
        <v>43057</v>
      </c>
      <c r="D2387" t="s">
        <v>20106</v>
      </c>
      <c r="E2387" t="s">
        <v>24868</v>
      </c>
      <c r="F2387" s="1"/>
      <c r="G2387" t="s">
        <v>18922</v>
      </c>
      <c r="H2387">
        <v>1</v>
      </c>
      <c r="I2387">
        <v>0</v>
      </c>
      <c r="K2387">
        <v>1</v>
      </c>
      <c r="L2387" t="s">
        <v>20095</v>
      </c>
      <c r="M2387">
        <v>0</v>
      </c>
    </row>
    <row r="2388" spans="1:13" x14ac:dyDescent="0.3">
      <c r="A2388" t="s">
        <v>24869</v>
      </c>
      <c r="B2388" s="1">
        <v>44965</v>
      </c>
      <c r="C2388">
        <v>1013</v>
      </c>
      <c r="D2388" t="s">
        <v>20106</v>
      </c>
      <c r="E2388" t="s">
        <v>24870</v>
      </c>
      <c r="F2388" s="1">
        <v>45009</v>
      </c>
      <c r="G2388" t="s">
        <v>8938</v>
      </c>
      <c r="H2388">
        <v>0</v>
      </c>
      <c r="I2388">
        <v>0</v>
      </c>
      <c r="J2388">
        <v>44</v>
      </c>
      <c r="K2388">
        <v>0</v>
      </c>
      <c r="L2388" t="s">
        <v>20138</v>
      </c>
      <c r="M2388">
        <v>0</v>
      </c>
    </row>
    <row r="2389" spans="1:13" x14ac:dyDescent="0.3">
      <c r="A2389" t="s">
        <v>24871</v>
      </c>
      <c r="B2389" s="1">
        <v>44317</v>
      </c>
      <c r="C2389">
        <v>84425</v>
      </c>
      <c r="D2389" t="s">
        <v>20106</v>
      </c>
      <c r="E2389" t="s">
        <v>24872</v>
      </c>
      <c r="F2389" s="1">
        <v>44371</v>
      </c>
      <c r="G2389" t="s">
        <v>15791</v>
      </c>
      <c r="H2389">
        <v>0</v>
      </c>
      <c r="I2389">
        <v>1</v>
      </c>
      <c r="J2389">
        <v>54</v>
      </c>
      <c r="K2389">
        <v>0</v>
      </c>
      <c r="L2389" t="s">
        <v>20095</v>
      </c>
      <c r="M2389">
        <v>0</v>
      </c>
    </row>
    <row r="2390" spans="1:13" x14ac:dyDescent="0.3">
      <c r="A2390" t="s">
        <v>24873</v>
      </c>
      <c r="B2390" s="1">
        <v>45517</v>
      </c>
      <c r="C2390">
        <v>70721</v>
      </c>
      <c r="D2390" t="s">
        <v>44</v>
      </c>
      <c r="E2390" t="s">
        <v>24874</v>
      </c>
      <c r="F2390" s="1"/>
      <c r="G2390" t="s">
        <v>2819</v>
      </c>
      <c r="H2390">
        <v>1</v>
      </c>
      <c r="I2390">
        <v>1</v>
      </c>
      <c r="K2390">
        <v>1</v>
      </c>
      <c r="L2390" t="s">
        <v>20095</v>
      </c>
      <c r="M2390">
        <v>0</v>
      </c>
    </row>
    <row r="2391" spans="1:13" x14ac:dyDescent="0.3">
      <c r="A2391" t="s">
        <v>24875</v>
      </c>
      <c r="B2391" s="1">
        <v>44039</v>
      </c>
      <c r="C2391">
        <v>17196</v>
      </c>
      <c r="D2391" t="s">
        <v>20106</v>
      </c>
      <c r="E2391" t="s">
        <v>24876</v>
      </c>
      <c r="F2391" s="1">
        <v>44054</v>
      </c>
      <c r="G2391" t="s">
        <v>20030</v>
      </c>
      <c r="H2391">
        <v>0</v>
      </c>
      <c r="I2391">
        <v>0</v>
      </c>
      <c r="J2391">
        <v>15</v>
      </c>
      <c r="K2391">
        <v>0</v>
      </c>
      <c r="L2391" t="s">
        <v>20100</v>
      </c>
      <c r="M2391">
        <v>0</v>
      </c>
    </row>
    <row r="2392" spans="1:13" x14ac:dyDescent="0.3">
      <c r="A2392" t="s">
        <v>24877</v>
      </c>
      <c r="B2392" s="1">
        <v>44213</v>
      </c>
      <c r="C2392">
        <v>66676</v>
      </c>
      <c r="D2392" t="s">
        <v>20106</v>
      </c>
      <c r="E2392" t="s">
        <v>24878</v>
      </c>
      <c r="F2392" s="1"/>
      <c r="G2392" t="s">
        <v>8016</v>
      </c>
      <c r="H2392">
        <v>1</v>
      </c>
      <c r="I2392">
        <v>1</v>
      </c>
      <c r="K2392">
        <v>1</v>
      </c>
      <c r="L2392" t="s">
        <v>20095</v>
      </c>
      <c r="M2392">
        <v>0</v>
      </c>
    </row>
    <row r="2393" spans="1:13" x14ac:dyDescent="0.3">
      <c r="A2393" t="s">
        <v>24879</v>
      </c>
      <c r="B2393" s="1">
        <v>44259</v>
      </c>
      <c r="C2393">
        <v>50722</v>
      </c>
      <c r="D2393" t="s">
        <v>20093</v>
      </c>
      <c r="E2393" t="s">
        <v>24880</v>
      </c>
      <c r="F2393" s="1"/>
      <c r="G2393" t="s">
        <v>14288</v>
      </c>
      <c r="H2393">
        <v>1</v>
      </c>
      <c r="I2393">
        <v>1</v>
      </c>
      <c r="K2393">
        <v>1</v>
      </c>
      <c r="L2393" t="s">
        <v>20095</v>
      </c>
      <c r="M2393">
        <v>1</v>
      </c>
    </row>
    <row r="2394" spans="1:13" x14ac:dyDescent="0.3">
      <c r="A2394" t="s">
        <v>24881</v>
      </c>
      <c r="B2394" s="1">
        <v>44087</v>
      </c>
      <c r="C2394">
        <v>77350</v>
      </c>
      <c r="D2394" t="s">
        <v>44</v>
      </c>
      <c r="E2394" t="s">
        <v>24882</v>
      </c>
      <c r="F2394" s="1">
        <v>44162</v>
      </c>
      <c r="G2394" t="s">
        <v>19623</v>
      </c>
      <c r="H2394">
        <v>0</v>
      </c>
      <c r="I2394">
        <v>1</v>
      </c>
      <c r="J2394">
        <v>75</v>
      </c>
      <c r="K2394">
        <v>0</v>
      </c>
      <c r="L2394" t="s">
        <v>20095</v>
      </c>
      <c r="M2394">
        <v>0</v>
      </c>
    </row>
    <row r="2395" spans="1:13" x14ac:dyDescent="0.3">
      <c r="A2395" t="s">
        <v>24883</v>
      </c>
      <c r="B2395" s="1">
        <v>44167</v>
      </c>
      <c r="C2395">
        <v>45798</v>
      </c>
      <c r="D2395" t="s">
        <v>20093</v>
      </c>
      <c r="E2395" t="s">
        <v>24884</v>
      </c>
      <c r="F2395" s="1">
        <v>44188</v>
      </c>
      <c r="G2395" t="s">
        <v>17121</v>
      </c>
      <c r="H2395">
        <v>0</v>
      </c>
      <c r="I2395">
        <v>0</v>
      </c>
      <c r="J2395">
        <v>21</v>
      </c>
      <c r="K2395">
        <v>0</v>
      </c>
      <c r="L2395" t="s">
        <v>20095</v>
      </c>
      <c r="M2395">
        <v>1</v>
      </c>
    </row>
    <row r="2396" spans="1:13" x14ac:dyDescent="0.3">
      <c r="A2396" t="s">
        <v>24885</v>
      </c>
      <c r="B2396" s="1">
        <v>45185</v>
      </c>
      <c r="C2396">
        <v>24211</v>
      </c>
      <c r="D2396" t="s">
        <v>20106</v>
      </c>
      <c r="E2396" t="s">
        <v>24886</v>
      </c>
      <c r="F2396" s="1">
        <v>45231</v>
      </c>
      <c r="G2396" t="s">
        <v>15506</v>
      </c>
      <c r="H2396">
        <v>0</v>
      </c>
      <c r="I2396">
        <v>0</v>
      </c>
      <c r="J2396">
        <v>46</v>
      </c>
      <c r="K2396">
        <v>0</v>
      </c>
      <c r="L2396" t="s">
        <v>20095</v>
      </c>
      <c r="M2396">
        <v>0</v>
      </c>
    </row>
    <row r="2397" spans="1:13" x14ac:dyDescent="0.3">
      <c r="A2397" t="s">
        <v>24887</v>
      </c>
      <c r="B2397" s="1">
        <v>44506</v>
      </c>
      <c r="C2397">
        <v>57407</v>
      </c>
      <c r="D2397" t="s">
        <v>20106</v>
      </c>
      <c r="E2397" t="s">
        <v>24888</v>
      </c>
      <c r="F2397" s="1">
        <v>44583</v>
      </c>
      <c r="G2397" t="s">
        <v>9582</v>
      </c>
      <c r="H2397">
        <v>0</v>
      </c>
      <c r="I2397">
        <v>1</v>
      </c>
      <c r="J2397">
        <v>77</v>
      </c>
      <c r="K2397">
        <v>0</v>
      </c>
      <c r="L2397" t="s">
        <v>20095</v>
      </c>
      <c r="M2397">
        <v>0</v>
      </c>
    </row>
    <row r="2398" spans="1:13" x14ac:dyDescent="0.3">
      <c r="A2398" t="s">
        <v>24889</v>
      </c>
      <c r="B2398" s="1">
        <v>44003</v>
      </c>
      <c r="C2398">
        <v>50266</v>
      </c>
      <c r="D2398" t="s">
        <v>20106</v>
      </c>
      <c r="E2398" t="s">
        <v>24890</v>
      </c>
      <c r="F2398" s="1"/>
      <c r="G2398" t="s">
        <v>18510</v>
      </c>
      <c r="H2398">
        <v>1</v>
      </c>
      <c r="I2398">
        <v>1</v>
      </c>
      <c r="K2398">
        <v>1</v>
      </c>
      <c r="L2398" t="s">
        <v>20095</v>
      </c>
      <c r="M2398">
        <v>0</v>
      </c>
    </row>
    <row r="2399" spans="1:13" x14ac:dyDescent="0.3">
      <c r="A2399" t="s">
        <v>24891</v>
      </c>
      <c r="B2399" s="1">
        <v>45284</v>
      </c>
      <c r="C2399">
        <v>31823</v>
      </c>
      <c r="D2399" t="s">
        <v>44</v>
      </c>
      <c r="E2399" t="s">
        <v>24892</v>
      </c>
      <c r="F2399" s="1">
        <v>45359</v>
      </c>
      <c r="G2399" t="s">
        <v>11279</v>
      </c>
      <c r="H2399">
        <v>0</v>
      </c>
      <c r="I2399">
        <v>0</v>
      </c>
      <c r="J2399">
        <v>75</v>
      </c>
      <c r="K2399">
        <v>0</v>
      </c>
      <c r="L2399" t="s">
        <v>20095</v>
      </c>
      <c r="M2399">
        <v>0</v>
      </c>
    </row>
    <row r="2400" spans="1:13" x14ac:dyDescent="0.3">
      <c r="A2400" t="s">
        <v>24893</v>
      </c>
      <c r="B2400" s="1">
        <v>44347</v>
      </c>
      <c r="C2400">
        <v>60448</v>
      </c>
      <c r="D2400" t="s">
        <v>20106</v>
      </c>
      <c r="E2400" t="s">
        <v>24894</v>
      </c>
      <c r="F2400" s="1">
        <v>44407</v>
      </c>
      <c r="G2400" t="s">
        <v>8999</v>
      </c>
      <c r="H2400">
        <v>0</v>
      </c>
      <c r="I2400">
        <v>1</v>
      </c>
      <c r="J2400">
        <v>60</v>
      </c>
      <c r="K2400">
        <v>0</v>
      </c>
      <c r="L2400" t="s">
        <v>20095</v>
      </c>
      <c r="M2400">
        <v>0</v>
      </c>
    </row>
    <row r="2401" spans="1:13" x14ac:dyDescent="0.3">
      <c r="A2401" t="s">
        <v>24895</v>
      </c>
      <c r="B2401" s="1">
        <v>45396</v>
      </c>
      <c r="C2401">
        <v>75291</v>
      </c>
      <c r="D2401" t="s">
        <v>44</v>
      </c>
      <c r="E2401" t="s">
        <v>24896</v>
      </c>
      <c r="F2401" s="1">
        <v>45407</v>
      </c>
      <c r="G2401" t="s">
        <v>16526</v>
      </c>
      <c r="H2401">
        <v>0</v>
      </c>
      <c r="I2401">
        <v>1</v>
      </c>
      <c r="J2401">
        <v>11</v>
      </c>
      <c r="K2401">
        <v>0</v>
      </c>
      <c r="L2401" t="s">
        <v>20095</v>
      </c>
      <c r="M2401">
        <v>0</v>
      </c>
    </row>
    <row r="2402" spans="1:13" x14ac:dyDescent="0.3">
      <c r="A2402" t="s">
        <v>24897</v>
      </c>
      <c r="B2402" s="1">
        <v>44824</v>
      </c>
      <c r="C2402">
        <v>64303</v>
      </c>
      <c r="D2402" t="s">
        <v>44</v>
      </c>
      <c r="E2402" t="s">
        <v>24898</v>
      </c>
      <c r="F2402" s="1">
        <v>44907</v>
      </c>
      <c r="G2402" t="s">
        <v>18427</v>
      </c>
      <c r="H2402">
        <v>0</v>
      </c>
      <c r="I2402">
        <v>1</v>
      </c>
      <c r="J2402">
        <v>83</v>
      </c>
      <c r="K2402">
        <v>0</v>
      </c>
      <c r="L2402" t="s">
        <v>20095</v>
      </c>
      <c r="M2402">
        <v>0</v>
      </c>
    </row>
    <row r="2403" spans="1:13" x14ac:dyDescent="0.3">
      <c r="A2403" t="s">
        <v>24899</v>
      </c>
      <c r="B2403" s="1">
        <v>44077</v>
      </c>
      <c r="C2403">
        <v>65423</v>
      </c>
      <c r="D2403" t="s">
        <v>20093</v>
      </c>
      <c r="E2403" t="s">
        <v>24900</v>
      </c>
      <c r="F2403" s="1">
        <v>44161</v>
      </c>
      <c r="G2403" t="s">
        <v>11685</v>
      </c>
      <c r="H2403">
        <v>0</v>
      </c>
      <c r="I2403">
        <v>1</v>
      </c>
      <c r="J2403">
        <v>84</v>
      </c>
      <c r="K2403">
        <v>0</v>
      </c>
      <c r="L2403" t="s">
        <v>20095</v>
      </c>
      <c r="M2403">
        <v>1</v>
      </c>
    </row>
    <row r="2404" spans="1:13" x14ac:dyDescent="0.3">
      <c r="A2404" t="s">
        <v>24901</v>
      </c>
      <c r="B2404" s="1">
        <v>44597</v>
      </c>
      <c r="C2404">
        <v>13596</v>
      </c>
      <c r="D2404" t="s">
        <v>44</v>
      </c>
      <c r="E2404" t="s">
        <v>24902</v>
      </c>
      <c r="F2404" s="1"/>
      <c r="G2404" t="s">
        <v>6997</v>
      </c>
      <c r="H2404">
        <v>1</v>
      </c>
      <c r="I2404">
        <v>0</v>
      </c>
      <c r="K2404">
        <v>1</v>
      </c>
      <c r="L2404" t="s">
        <v>20100</v>
      </c>
      <c r="M2404">
        <v>0</v>
      </c>
    </row>
    <row r="2405" spans="1:13" x14ac:dyDescent="0.3">
      <c r="A2405" t="s">
        <v>24903</v>
      </c>
      <c r="B2405" s="1">
        <v>44734</v>
      </c>
      <c r="C2405">
        <v>35753</v>
      </c>
      <c r="D2405" t="s">
        <v>20106</v>
      </c>
      <c r="E2405" t="s">
        <v>24904</v>
      </c>
      <c r="F2405" s="1">
        <v>44760</v>
      </c>
      <c r="G2405" t="s">
        <v>14551</v>
      </c>
      <c r="H2405">
        <v>0</v>
      </c>
      <c r="I2405">
        <v>0</v>
      </c>
      <c r="J2405">
        <v>26</v>
      </c>
      <c r="K2405">
        <v>0</v>
      </c>
      <c r="L2405" t="s">
        <v>20095</v>
      </c>
      <c r="M2405">
        <v>0</v>
      </c>
    </row>
    <row r="2406" spans="1:13" x14ac:dyDescent="0.3">
      <c r="A2406" t="s">
        <v>24905</v>
      </c>
      <c r="B2406" s="1">
        <v>45411</v>
      </c>
      <c r="C2406">
        <v>83033</v>
      </c>
      <c r="D2406" t="s">
        <v>20093</v>
      </c>
      <c r="E2406" t="s">
        <v>24906</v>
      </c>
      <c r="F2406" s="1">
        <v>45501</v>
      </c>
      <c r="G2406" t="s">
        <v>1772</v>
      </c>
      <c r="H2406">
        <v>0</v>
      </c>
      <c r="I2406">
        <v>1</v>
      </c>
      <c r="J2406">
        <v>90</v>
      </c>
      <c r="K2406">
        <v>0</v>
      </c>
      <c r="L2406" t="s">
        <v>20095</v>
      </c>
      <c r="M2406">
        <v>1</v>
      </c>
    </row>
    <row r="2407" spans="1:13" x14ac:dyDescent="0.3">
      <c r="A2407" t="s">
        <v>24907</v>
      </c>
      <c r="B2407" s="1">
        <v>45265</v>
      </c>
      <c r="C2407">
        <v>3235</v>
      </c>
      <c r="D2407" t="s">
        <v>20106</v>
      </c>
      <c r="E2407" t="s">
        <v>24908</v>
      </c>
      <c r="F2407" s="1">
        <v>45339</v>
      </c>
      <c r="G2407" t="s">
        <v>11453</v>
      </c>
      <c r="H2407">
        <v>0</v>
      </c>
      <c r="I2407">
        <v>0</v>
      </c>
      <c r="J2407">
        <v>74</v>
      </c>
      <c r="K2407">
        <v>0</v>
      </c>
      <c r="L2407" t="s">
        <v>20138</v>
      </c>
      <c r="M2407">
        <v>0</v>
      </c>
    </row>
    <row r="2408" spans="1:13" x14ac:dyDescent="0.3">
      <c r="A2408" t="s">
        <v>24909</v>
      </c>
      <c r="B2408" s="1">
        <v>43919</v>
      </c>
      <c r="C2408">
        <v>30415</v>
      </c>
      <c r="D2408" t="s">
        <v>20106</v>
      </c>
      <c r="E2408" t="s">
        <v>24910</v>
      </c>
      <c r="F2408" s="1">
        <v>43938</v>
      </c>
      <c r="G2408" t="s">
        <v>11336</v>
      </c>
      <c r="H2408">
        <v>0</v>
      </c>
      <c r="I2408">
        <v>0</v>
      </c>
      <c r="J2408">
        <v>19</v>
      </c>
      <c r="K2408">
        <v>0</v>
      </c>
      <c r="L2408" t="s">
        <v>20095</v>
      </c>
      <c r="M2408">
        <v>0</v>
      </c>
    </row>
    <row r="2409" spans="1:13" x14ac:dyDescent="0.3">
      <c r="A2409" t="s">
        <v>24911</v>
      </c>
      <c r="B2409" s="1">
        <v>44268</v>
      </c>
      <c r="C2409">
        <v>75674</v>
      </c>
      <c r="D2409" t="s">
        <v>44</v>
      </c>
      <c r="E2409" t="s">
        <v>24912</v>
      </c>
      <c r="F2409" s="1"/>
      <c r="G2409" t="s">
        <v>19593</v>
      </c>
      <c r="H2409">
        <v>1</v>
      </c>
      <c r="I2409">
        <v>1</v>
      </c>
      <c r="K2409">
        <v>1</v>
      </c>
      <c r="L2409" t="s">
        <v>20095</v>
      </c>
      <c r="M2409">
        <v>0</v>
      </c>
    </row>
    <row r="2410" spans="1:13" x14ac:dyDescent="0.3">
      <c r="A2410" t="s">
        <v>24913</v>
      </c>
      <c r="B2410" s="1">
        <v>43947</v>
      </c>
      <c r="C2410">
        <v>51177</v>
      </c>
      <c r="D2410" t="s">
        <v>20106</v>
      </c>
      <c r="E2410" t="s">
        <v>24914</v>
      </c>
      <c r="F2410" s="1">
        <v>44008</v>
      </c>
      <c r="G2410" t="s">
        <v>11673</v>
      </c>
      <c r="H2410">
        <v>0</v>
      </c>
      <c r="I2410">
        <v>1</v>
      </c>
      <c r="J2410">
        <v>61</v>
      </c>
      <c r="K2410">
        <v>0</v>
      </c>
      <c r="L2410" t="s">
        <v>20095</v>
      </c>
      <c r="M2410">
        <v>0</v>
      </c>
    </row>
    <row r="2411" spans="1:13" x14ac:dyDescent="0.3">
      <c r="A2411" t="s">
        <v>24915</v>
      </c>
      <c r="B2411" s="1">
        <v>44705</v>
      </c>
      <c r="C2411">
        <v>22047</v>
      </c>
      <c r="D2411" t="s">
        <v>44</v>
      </c>
      <c r="E2411" t="s">
        <v>24916</v>
      </c>
      <c r="F2411" s="1"/>
      <c r="G2411" t="s">
        <v>5542</v>
      </c>
      <c r="H2411">
        <v>1</v>
      </c>
      <c r="I2411">
        <v>0</v>
      </c>
      <c r="K2411">
        <v>1</v>
      </c>
      <c r="L2411" t="s">
        <v>20095</v>
      </c>
      <c r="M2411">
        <v>0</v>
      </c>
    </row>
    <row r="2412" spans="1:13" x14ac:dyDescent="0.3">
      <c r="A2412" t="s">
        <v>24917</v>
      </c>
      <c r="B2412" s="1">
        <v>44823</v>
      </c>
      <c r="C2412">
        <v>71706</v>
      </c>
      <c r="D2412" t="s">
        <v>20106</v>
      </c>
      <c r="E2412" t="s">
        <v>24918</v>
      </c>
      <c r="F2412" s="1">
        <v>44857</v>
      </c>
      <c r="G2412" t="s">
        <v>2662</v>
      </c>
      <c r="H2412">
        <v>0</v>
      </c>
      <c r="I2412">
        <v>1</v>
      </c>
      <c r="J2412">
        <v>34</v>
      </c>
      <c r="K2412">
        <v>0</v>
      </c>
      <c r="L2412" t="s">
        <v>20095</v>
      </c>
      <c r="M2412">
        <v>0</v>
      </c>
    </row>
    <row r="2413" spans="1:13" x14ac:dyDescent="0.3">
      <c r="A2413" t="s">
        <v>24919</v>
      </c>
      <c r="B2413" s="1">
        <v>44102</v>
      </c>
      <c r="C2413">
        <v>66729</v>
      </c>
      <c r="D2413" t="s">
        <v>20093</v>
      </c>
      <c r="E2413" t="s">
        <v>24920</v>
      </c>
      <c r="F2413" s="1">
        <v>44156</v>
      </c>
      <c r="G2413" t="s">
        <v>813</v>
      </c>
      <c r="H2413">
        <v>0</v>
      </c>
      <c r="I2413">
        <v>1</v>
      </c>
      <c r="J2413">
        <v>54</v>
      </c>
      <c r="K2413">
        <v>0</v>
      </c>
      <c r="L2413" t="s">
        <v>20095</v>
      </c>
      <c r="M2413">
        <v>1</v>
      </c>
    </row>
    <row r="2414" spans="1:13" x14ac:dyDescent="0.3">
      <c r="A2414" t="s">
        <v>24921</v>
      </c>
      <c r="B2414" s="1">
        <v>45007</v>
      </c>
      <c r="C2414">
        <v>42315</v>
      </c>
      <c r="D2414" t="s">
        <v>20093</v>
      </c>
      <c r="E2414" t="s">
        <v>24922</v>
      </c>
      <c r="F2414" s="1"/>
      <c r="G2414" t="s">
        <v>2930</v>
      </c>
      <c r="H2414">
        <v>1</v>
      </c>
      <c r="I2414">
        <v>0</v>
      </c>
      <c r="K2414">
        <v>1</v>
      </c>
      <c r="L2414" t="s">
        <v>20095</v>
      </c>
      <c r="M2414">
        <v>1</v>
      </c>
    </row>
    <row r="2415" spans="1:13" x14ac:dyDescent="0.3">
      <c r="A2415" t="s">
        <v>24923</v>
      </c>
      <c r="B2415" s="1">
        <v>44100</v>
      </c>
      <c r="C2415">
        <v>91185</v>
      </c>
      <c r="D2415" t="s">
        <v>20093</v>
      </c>
      <c r="E2415" t="s">
        <v>24924</v>
      </c>
      <c r="F2415" s="1">
        <v>44185</v>
      </c>
      <c r="G2415" t="s">
        <v>6365</v>
      </c>
      <c r="H2415">
        <v>0</v>
      </c>
      <c r="I2415">
        <v>1</v>
      </c>
      <c r="J2415">
        <v>85</v>
      </c>
      <c r="K2415">
        <v>0</v>
      </c>
      <c r="L2415" t="s">
        <v>20095</v>
      </c>
      <c r="M2415">
        <v>1</v>
      </c>
    </row>
    <row r="2416" spans="1:13" x14ac:dyDescent="0.3">
      <c r="A2416" t="s">
        <v>24925</v>
      </c>
      <c r="B2416" s="1">
        <v>43842</v>
      </c>
      <c r="C2416">
        <v>99496</v>
      </c>
      <c r="D2416" t="s">
        <v>20093</v>
      </c>
      <c r="E2416" t="s">
        <v>24926</v>
      </c>
      <c r="F2416" s="1"/>
      <c r="G2416" t="s">
        <v>16111</v>
      </c>
      <c r="H2416">
        <v>1</v>
      </c>
      <c r="I2416">
        <v>1</v>
      </c>
      <c r="K2416">
        <v>1</v>
      </c>
      <c r="L2416" t="s">
        <v>20095</v>
      </c>
      <c r="M2416">
        <v>1</v>
      </c>
    </row>
    <row r="2417" spans="1:13" x14ac:dyDescent="0.3">
      <c r="A2417" t="s">
        <v>24927</v>
      </c>
      <c r="B2417" s="1">
        <v>44510</v>
      </c>
      <c r="C2417">
        <v>3161</v>
      </c>
      <c r="D2417" t="s">
        <v>44</v>
      </c>
      <c r="E2417" t="s">
        <v>24928</v>
      </c>
      <c r="F2417" s="1"/>
      <c r="G2417" t="s">
        <v>14142</v>
      </c>
      <c r="H2417">
        <v>1</v>
      </c>
      <c r="I2417">
        <v>0</v>
      </c>
      <c r="K2417">
        <v>1</v>
      </c>
      <c r="L2417" t="s">
        <v>20138</v>
      </c>
      <c r="M2417">
        <v>0</v>
      </c>
    </row>
    <row r="2418" spans="1:13" x14ac:dyDescent="0.3">
      <c r="A2418" t="s">
        <v>24929</v>
      </c>
      <c r="B2418" s="1">
        <v>44742</v>
      </c>
      <c r="C2418">
        <v>84587</v>
      </c>
      <c r="D2418" t="s">
        <v>20093</v>
      </c>
      <c r="E2418" t="s">
        <v>24930</v>
      </c>
      <c r="F2418" s="1">
        <v>44765</v>
      </c>
      <c r="G2418" t="s">
        <v>14781</v>
      </c>
      <c r="H2418">
        <v>0</v>
      </c>
      <c r="I2418">
        <v>1</v>
      </c>
      <c r="J2418">
        <v>23</v>
      </c>
      <c r="K2418">
        <v>0</v>
      </c>
      <c r="L2418" t="s">
        <v>20095</v>
      </c>
      <c r="M2418">
        <v>1</v>
      </c>
    </row>
    <row r="2419" spans="1:13" x14ac:dyDescent="0.3">
      <c r="A2419" t="s">
        <v>24931</v>
      </c>
      <c r="B2419" s="1">
        <v>45147</v>
      </c>
      <c r="C2419">
        <v>48918</v>
      </c>
      <c r="D2419" t="s">
        <v>20093</v>
      </c>
      <c r="E2419" t="s">
        <v>24932</v>
      </c>
      <c r="F2419" s="1">
        <v>45188</v>
      </c>
      <c r="G2419" t="s">
        <v>1425</v>
      </c>
      <c r="H2419">
        <v>0</v>
      </c>
      <c r="I2419">
        <v>0</v>
      </c>
      <c r="J2419">
        <v>41</v>
      </c>
      <c r="K2419">
        <v>0</v>
      </c>
      <c r="L2419" t="s">
        <v>20095</v>
      </c>
      <c r="M2419">
        <v>1</v>
      </c>
    </row>
    <row r="2420" spans="1:13" x14ac:dyDescent="0.3">
      <c r="A2420" t="s">
        <v>24933</v>
      </c>
      <c r="B2420" s="1">
        <v>45450</v>
      </c>
      <c r="C2420">
        <v>34149</v>
      </c>
      <c r="D2420" t="s">
        <v>20093</v>
      </c>
      <c r="E2420" t="s">
        <v>24934</v>
      </c>
      <c r="F2420" s="1">
        <v>45529</v>
      </c>
      <c r="G2420" t="s">
        <v>11062</v>
      </c>
      <c r="H2420">
        <v>0</v>
      </c>
      <c r="I2420">
        <v>0</v>
      </c>
      <c r="J2420">
        <v>79</v>
      </c>
      <c r="K2420">
        <v>0</v>
      </c>
      <c r="L2420" t="s">
        <v>20095</v>
      </c>
      <c r="M2420">
        <v>1</v>
      </c>
    </row>
    <row r="2421" spans="1:13" x14ac:dyDescent="0.3">
      <c r="A2421" t="s">
        <v>24935</v>
      </c>
      <c r="B2421" s="1">
        <v>44364</v>
      </c>
      <c r="C2421">
        <v>76531</v>
      </c>
      <c r="D2421" t="s">
        <v>20106</v>
      </c>
      <c r="E2421" t="s">
        <v>24936</v>
      </c>
      <c r="F2421" s="1"/>
      <c r="G2421" t="s">
        <v>4964</v>
      </c>
      <c r="H2421">
        <v>1</v>
      </c>
      <c r="I2421">
        <v>1</v>
      </c>
      <c r="K2421">
        <v>1</v>
      </c>
      <c r="L2421" t="s">
        <v>20095</v>
      </c>
      <c r="M2421">
        <v>0</v>
      </c>
    </row>
    <row r="2422" spans="1:13" x14ac:dyDescent="0.3">
      <c r="A2422" t="s">
        <v>24937</v>
      </c>
      <c r="B2422" s="1">
        <v>45490</v>
      </c>
      <c r="C2422">
        <v>62036</v>
      </c>
      <c r="D2422" t="s">
        <v>44</v>
      </c>
      <c r="E2422" t="s">
        <v>24938</v>
      </c>
      <c r="F2422" s="1">
        <v>45525</v>
      </c>
      <c r="G2422" t="s">
        <v>4731</v>
      </c>
      <c r="H2422">
        <v>0</v>
      </c>
      <c r="I2422">
        <v>1</v>
      </c>
      <c r="J2422">
        <v>35</v>
      </c>
      <c r="K2422">
        <v>0</v>
      </c>
      <c r="L2422" t="s">
        <v>20095</v>
      </c>
      <c r="M2422">
        <v>0</v>
      </c>
    </row>
    <row r="2423" spans="1:13" x14ac:dyDescent="0.3">
      <c r="A2423" t="s">
        <v>24939</v>
      </c>
      <c r="B2423" s="1">
        <v>45041</v>
      </c>
      <c r="C2423">
        <v>25680</v>
      </c>
      <c r="D2423" t="s">
        <v>20106</v>
      </c>
      <c r="E2423" t="s">
        <v>24940</v>
      </c>
      <c r="F2423" s="1">
        <v>45115</v>
      </c>
      <c r="G2423" t="s">
        <v>7017</v>
      </c>
      <c r="H2423">
        <v>0</v>
      </c>
      <c r="I2423">
        <v>0</v>
      </c>
      <c r="J2423">
        <v>74</v>
      </c>
      <c r="K2423">
        <v>0</v>
      </c>
      <c r="L2423" t="s">
        <v>20095</v>
      </c>
      <c r="M2423">
        <v>0</v>
      </c>
    </row>
    <row r="2424" spans="1:13" x14ac:dyDescent="0.3">
      <c r="A2424" t="s">
        <v>24941</v>
      </c>
      <c r="B2424" s="1">
        <v>43994</v>
      </c>
      <c r="C2424">
        <v>22505</v>
      </c>
      <c r="D2424" t="s">
        <v>20093</v>
      </c>
      <c r="E2424" t="s">
        <v>24942</v>
      </c>
      <c r="F2424" s="1"/>
      <c r="G2424" t="s">
        <v>18020</v>
      </c>
      <c r="H2424">
        <v>1</v>
      </c>
      <c r="I2424">
        <v>0</v>
      </c>
      <c r="K2424">
        <v>1</v>
      </c>
      <c r="L2424" t="s">
        <v>20095</v>
      </c>
      <c r="M2424">
        <v>1</v>
      </c>
    </row>
    <row r="2425" spans="1:13" x14ac:dyDescent="0.3">
      <c r="A2425" t="s">
        <v>24943</v>
      </c>
      <c r="B2425" s="1">
        <v>44140</v>
      </c>
      <c r="C2425">
        <v>96100</v>
      </c>
      <c r="D2425" t="s">
        <v>20106</v>
      </c>
      <c r="E2425" t="s">
        <v>24944</v>
      </c>
      <c r="F2425" s="1">
        <v>44230</v>
      </c>
      <c r="G2425" t="s">
        <v>12547</v>
      </c>
      <c r="H2425">
        <v>0</v>
      </c>
      <c r="I2425">
        <v>1</v>
      </c>
      <c r="J2425">
        <v>90</v>
      </c>
      <c r="K2425">
        <v>0</v>
      </c>
      <c r="L2425" t="s">
        <v>20095</v>
      </c>
      <c r="M2425">
        <v>0</v>
      </c>
    </row>
    <row r="2426" spans="1:13" x14ac:dyDescent="0.3">
      <c r="A2426" t="s">
        <v>24945</v>
      </c>
      <c r="B2426" s="1">
        <v>45099</v>
      </c>
      <c r="C2426">
        <v>4747</v>
      </c>
      <c r="D2426" t="s">
        <v>20106</v>
      </c>
      <c r="E2426" t="s">
        <v>24946</v>
      </c>
      <c r="F2426" s="1">
        <v>45160</v>
      </c>
      <c r="G2426" t="s">
        <v>257</v>
      </c>
      <c r="H2426">
        <v>0</v>
      </c>
      <c r="I2426">
        <v>0</v>
      </c>
      <c r="J2426">
        <v>61</v>
      </c>
      <c r="K2426">
        <v>0</v>
      </c>
      <c r="L2426" t="s">
        <v>20138</v>
      </c>
      <c r="M2426">
        <v>0</v>
      </c>
    </row>
    <row r="2427" spans="1:13" x14ac:dyDescent="0.3">
      <c r="A2427" t="s">
        <v>24947</v>
      </c>
      <c r="B2427" s="1">
        <v>45129</v>
      </c>
      <c r="C2427">
        <v>16197</v>
      </c>
      <c r="D2427" t="s">
        <v>20106</v>
      </c>
      <c r="E2427" t="s">
        <v>24948</v>
      </c>
      <c r="F2427" s="1"/>
      <c r="G2427" t="s">
        <v>5107</v>
      </c>
      <c r="H2427">
        <v>1</v>
      </c>
      <c r="I2427">
        <v>0</v>
      </c>
      <c r="K2427">
        <v>1</v>
      </c>
      <c r="L2427" t="s">
        <v>20100</v>
      </c>
      <c r="M2427">
        <v>0</v>
      </c>
    </row>
    <row r="2428" spans="1:13" x14ac:dyDescent="0.3">
      <c r="A2428" t="s">
        <v>24949</v>
      </c>
      <c r="B2428" s="1">
        <v>44696</v>
      </c>
      <c r="C2428">
        <v>76813</v>
      </c>
      <c r="D2428" t="s">
        <v>20106</v>
      </c>
      <c r="E2428" t="s">
        <v>24950</v>
      </c>
      <c r="F2428" s="1">
        <v>44778</v>
      </c>
      <c r="G2428" t="s">
        <v>4202</v>
      </c>
      <c r="H2428">
        <v>0</v>
      </c>
      <c r="I2428">
        <v>1</v>
      </c>
      <c r="J2428">
        <v>82</v>
      </c>
      <c r="K2428">
        <v>0</v>
      </c>
      <c r="L2428" t="s">
        <v>20095</v>
      </c>
      <c r="M2428">
        <v>0</v>
      </c>
    </row>
    <row r="2429" spans="1:13" x14ac:dyDescent="0.3">
      <c r="A2429" t="s">
        <v>24951</v>
      </c>
      <c r="B2429" s="1">
        <v>44154</v>
      </c>
      <c r="C2429">
        <v>84831</v>
      </c>
      <c r="D2429" t="s">
        <v>20106</v>
      </c>
      <c r="E2429" t="s">
        <v>24952</v>
      </c>
      <c r="F2429" s="1"/>
      <c r="G2429" t="s">
        <v>7349</v>
      </c>
      <c r="H2429">
        <v>1</v>
      </c>
      <c r="I2429">
        <v>1</v>
      </c>
      <c r="K2429">
        <v>1</v>
      </c>
      <c r="L2429" t="s">
        <v>20095</v>
      </c>
      <c r="M2429">
        <v>0</v>
      </c>
    </row>
    <row r="2430" spans="1:13" x14ac:dyDescent="0.3">
      <c r="A2430" t="s">
        <v>24953</v>
      </c>
      <c r="B2430" s="1">
        <v>44889</v>
      </c>
      <c r="C2430">
        <v>31499</v>
      </c>
      <c r="D2430" t="s">
        <v>20093</v>
      </c>
      <c r="E2430" t="s">
        <v>24954</v>
      </c>
      <c r="F2430" s="1">
        <v>44932</v>
      </c>
      <c r="G2430" t="s">
        <v>13919</v>
      </c>
      <c r="H2430">
        <v>0</v>
      </c>
      <c r="I2430">
        <v>0</v>
      </c>
      <c r="J2430">
        <v>43</v>
      </c>
      <c r="K2430">
        <v>0</v>
      </c>
      <c r="L2430" t="s">
        <v>20095</v>
      </c>
      <c r="M2430">
        <v>1</v>
      </c>
    </row>
    <row r="2431" spans="1:13" x14ac:dyDescent="0.3">
      <c r="A2431" t="s">
        <v>24955</v>
      </c>
      <c r="B2431" s="1">
        <v>45388</v>
      </c>
      <c r="C2431">
        <v>60579</v>
      </c>
      <c r="D2431" t="s">
        <v>20106</v>
      </c>
      <c r="E2431" t="s">
        <v>24956</v>
      </c>
      <c r="F2431" s="1">
        <v>45425</v>
      </c>
      <c r="G2431" t="s">
        <v>10133</v>
      </c>
      <c r="H2431">
        <v>0</v>
      </c>
      <c r="I2431">
        <v>1</v>
      </c>
      <c r="J2431">
        <v>37</v>
      </c>
      <c r="K2431">
        <v>0</v>
      </c>
      <c r="L2431" t="s">
        <v>20095</v>
      </c>
      <c r="M2431">
        <v>0</v>
      </c>
    </row>
    <row r="2432" spans="1:13" x14ac:dyDescent="0.3">
      <c r="A2432" t="s">
        <v>24957</v>
      </c>
      <c r="B2432" s="1">
        <v>44864</v>
      </c>
      <c r="C2432">
        <v>44175</v>
      </c>
      <c r="D2432" t="s">
        <v>44</v>
      </c>
      <c r="E2432" t="s">
        <v>24958</v>
      </c>
      <c r="F2432" s="1">
        <v>44928</v>
      </c>
      <c r="G2432" t="s">
        <v>5446</v>
      </c>
      <c r="H2432">
        <v>0</v>
      </c>
      <c r="I2432">
        <v>0</v>
      </c>
      <c r="J2432">
        <v>64</v>
      </c>
      <c r="K2432">
        <v>0</v>
      </c>
      <c r="L2432" t="s">
        <v>20095</v>
      </c>
      <c r="M2432">
        <v>0</v>
      </c>
    </row>
    <row r="2433" spans="1:13" x14ac:dyDescent="0.3">
      <c r="A2433" t="s">
        <v>24959</v>
      </c>
      <c r="B2433" s="1">
        <v>43849</v>
      </c>
      <c r="C2433">
        <v>23237</v>
      </c>
      <c r="D2433" t="s">
        <v>44</v>
      </c>
      <c r="E2433" t="s">
        <v>24960</v>
      </c>
      <c r="F2433" s="1">
        <v>43860</v>
      </c>
      <c r="G2433" t="s">
        <v>11437</v>
      </c>
      <c r="H2433">
        <v>0</v>
      </c>
      <c r="I2433">
        <v>0</v>
      </c>
      <c r="J2433">
        <v>11</v>
      </c>
      <c r="K2433">
        <v>0</v>
      </c>
      <c r="L2433" t="s">
        <v>20095</v>
      </c>
      <c r="M2433">
        <v>0</v>
      </c>
    </row>
    <row r="2434" spans="1:13" x14ac:dyDescent="0.3">
      <c r="A2434" t="s">
        <v>24961</v>
      </c>
      <c r="B2434" s="1">
        <v>45589</v>
      </c>
      <c r="C2434">
        <v>71082</v>
      </c>
      <c r="D2434" t="s">
        <v>20106</v>
      </c>
      <c r="E2434" t="s">
        <v>24962</v>
      </c>
      <c r="F2434" s="1">
        <v>45618</v>
      </c>
      <c r="G2434" t="s">
        <v>3570</v>
      </c>
      <c r="H2434">
        <v>0</v>
      </c>
      <c r="I2434">
        <v>1</v>
      </c>
      <c r="J2434">
        <v>29</v>
      </c>
      <c r="K2434">
        <v>0</v>
      </c>
      <c r="L2434" t="s">
        <v>20095</v>
      </c>
      <c r="M2434">
        <v>0</v>
      </c>
    </row>
    <row r="2435" spans="1:13" x14ac:dyDescent="0.3">
      <c r="A2435" t="s">
        <v>24963</v>
      </c>
      <c r="B2435" s="1">
        <v>44222</v>
      </c>
      <c r="C2435">
        <v>80778</v>
      </c>
      <c r="D2435" t="s">
        <v>20106</v>
      </c>
      <c r="E2435" t="s">
        <v>24964</v>
      </c>
      <c r="F2435" s="1">
        <v>44254</v>
      </c>
      <c r="G2435" t="s">
        <v>14837</v>
      </c>
      <c r="H2435">
        <v>0</v>
      </c>
      <c r="I2435">
        <v>1</v>
      </c>
      <c r="J2435">
        <v>32</v>
      </c>
      <c r="K2435">
        <v>0</v>
      </c>
      <c r="L2435" t="s">
        <v>20095</v>
      </c>
      <c r="M2435">
        <v>0</v>
      </c>
    </row>
    <row r="2436" spans="1:13" x14ac:dyDescent="0.3">
      <c r="A2436" t="s">
        <v>24965</v>
      </c>
      <c r="B2436" s="1">
        <v>44506</v>
      </c>
      <c r="C2436">
        <v>32446</v>
      </c>
      <c r="D2436" t="s">
        <v>20106</v>
      </c>
      <c r="E2436" t="s">
        <v>24966</v>
      </c>
      <c r="F2436" s="1">
        <v>44532</v>
      </c>
      <c r="G2436" t="s">
        <v>14894</v>
      </c>
      <c r="H2436">
        <v>0</v>
      </c>
      <c r="I2436">
        <v>0</v>
      </c>
      <c r="J2436">
        <v>26</v>
      </c>
      <c r="K2436">
        <v>0</v>
      </c>
      <c r="L2436" t="s">
        <v>20095</v>
      </c>
      <c r="M2436">
        <v>0</v>
      </c>
    </row>
    <row r="2437" spans="1:13" x14ac:dyDescent="0.3">
      <c r="A2437" t="s">
        <v>24967</v>
      </c>
      <c r="B2437" s="1">
        <v>44024</v>
      </c>
      <c r="C2437">
        <v>61785</v>
      </c>
      <c r="D2437" t="s">
        <v>20106</v>
      </c>
      <c r="E2437" t="s">
        <v>24968</v>
      </c>
      <c r="F2437" s="1"/>
      <c r="G2437" t="s">
        <v>20078</v>
      </c>
      <c r="H2437">
        <v>1</v>
      </c>
      <c r="I2437">
        <v>1</v>
      </c>
      <c r="K2437">
        <v>1</v>
      </c>
      <c r="L2437" t="s">
        <v>20095</v>
      </c>
      <c r="M2437">
        <v>0</v>
      </c>
    </row>
    <row r="2438" spans="1:13" x14ac:dyDescent="0.3">
      <c r="A2438" t="s">
        <v>24969</v>
      </c>
      <c r="B2438" s="1">
        <v>43980</v>
      </c>
      <c r="C2438">
        <v>96695</v>
      </c>
      <c r="D2438" t="s">
        <v>20106</v>
      </c>
      <c r="E2438" t="s">
        <v>24970</v>
      </c>
      <c r="F2438" s="1">
        <v>44003</v>
      </c>
      <c r="G2438" t="s">
        <v>16791</v>
      </c>
      <c r="H2438">
        <v>0</v>
      </c>
      <c r="I2438">
        <v>1</v>
      </c>
      <c r="J2438">
        <v>23</v>
      </c>
      <c r="K2438">
        <v>0</v>
      </c>
      <c r="L2438" t="s">
        <v>20095</v>
      </c>
      <c r="M2438">
        <v>0</v>
      </c>
    </row>
    <row r="2439" spans="1:13" x14ac:dyDescent="0.3">
      <c r="A2439" t="s">
        <v>24971</v>
      </c>
      <c r="B2439" s="1">
        <v>45643</v>
      </c>
      <c r="C2439">
        <v>74800</v>
      </c>
      <c r="D2439" t="s">
        <v>44</v>
      </c>
      <c r="E2439" t="s">
        <v>24972</v>
      </c>
      <c r="F2439" s="1">
        <v>45683</v>
      </c>
      <c r="G2439" t="s">
        <v>5936</v>
      </c>
      <c r="H2439">
        <v>0</v>
      </c>
      <c r="I2439">
        <v>1</v>
      </c>
      <c r="J2439">
        <v>40</v>
      </c>
      <c r="K2439">
        <v>0</v>
      </c>
      <c r="L2439" t="s">
        <v>20095</v>
      </c>
      <c r="M2439">
        <v>0</v>
      </c>
    </row>
    <row r="2440" spans="1:13" x14ac:dyDescent="0.3">
      <c r="A2440" t="s">
        <v>24973</v>
      </c>
      <c r="B2440" s="1">
        <v>45119</v>
      </c>
      <c r="C2440">
        <v>14880</v>
      </c>
      <c r="D2440" t="s">
        <v>20106</v>
      </c>
      <c r="E2440" t="s">
        <v>24974</v>
      </c>
      <c r="F2440" s="1">
        <v>45137</v>
      </c>
      <c r="G2440" t="s">
        <v>8822</v>
      </c>
      <c r="H2440">
        <v>0</v>
      </c>
      <c r="I2440">
        <v>0</v>
      </c>
      <c r="J2440">
        <v>18</v>
      </c>
      <c r="K2440">
        <v>0</v>
      </c>
      <c r="L2440" t="s">
        <v>20100</v>
      </c>
      <c r="M2440">
        <v>0</v>
      </c>
    </row>
    <row r="2441" spans="1:13" x14ac:dyDescent="0.3">
      <c r="A2441" t="s">
        <v>24975</v>
      </c>
      <c r="B2441" s="1">
        <v>45306</v>
      </c>
      <c r="C2441">
        <v>62574</v>
      </c>
      <c r="D2441" t="s">
        <v>20093</v>
      </c>
      <c r="E2441" t="s">
        <v>24976</v>
      </c>
      <c r="F2441" s="1">
        <v>45327</v>
      </c>
      <c r="G2441" t="s">
        <v>12614</v>
      </c>
      <c r="H2441">
        <v>0</v>
      </c>
      <c r="I2441">
        <v>1</v>
      </c>
      <c r="J2441">
        <v>21</v>
      </c>
      <c r="K2441">
        <v>0</v>
      </c>
      <c r="L2441" t="s">
        <v>20095</v>
      </c>
      <c r="M2441">
        <v>1</v>
      </c>
    </row>
    <row r="2442" spans="1:13" x14ac:dyDescent="0.3">
      <c r="A2442" t="s">
        <v>24977</v>
      </c>
      <c r="B2442" s="1">
        <v>44075</v>
      </c>
      <c r="C2442">
        <v>19428</v>
      </c>
      <c r="D2442" t="s">
        <v>20106</v>
      </c>
      <c r="E2442" t="s">
        <v>24978</v>
      </c>
      <c r="F2442" s="1">
        <v>44110</v>
      </c>
      <c r="G2442" t="s">
        <v>9089</v>
      </c>
      <c r="H2442">
        <v>0</v>
      </c>
      <c r="I2442">
        <v>0</v>
      </c>
      <c r="J2442">
        <v>35</v>
      </c>
      <c r="K2442">
        <v>0</v>
      </c>
      <c r="L2442" t="s">
        <v>20100</v>
      </c>
      <c r="M2442">
        <v>0</v>
      </c>
    </row>
    <row r="2443" spans="1:13" x14ac:dyDescent="0.3">
      <c r="A2443" t="s">
        <v>24979</v>
      </c>
      <c r="B2443" s="1">
        <v>44960</v>
      </c>
      <c r="C2443">
        <v>23598</v>
      </c>
      <c r="D2443" t="s">
        <v>44</v>
      </c>
      <c r="E2443" t="s">
        <v>24980</v>
      </c>
      <c r="F2443" s="1">
        <v>45046</v>
      </c>
      <c r="G2443" t="s">
        <v>7207</v>
      </c>
      <c r="H2443">
        <v>0</v>
      </c>
      <c r="I2443">
        <v>0</v>
      </c>
      <c r="J2443">
        <v>86</v>
      </c>
      <c r="K2443">
        <v>0</v>
      </c>
      <c r="L2443" t="s">
        <v>20095</v>
      </c>
      <c r="M2443">
        <v>0</v>
      </c>
    </row>
    <row r="2444" spans="1:13" x14ac:dyDescent="0.3">
      <c r="A2444" t="s">
        <v>24981</v>
      </c>
      <c r="B2444" s="1">
        <v>43937</v>
      </c>
      <c r="C2444">
        <v>41364</v>
      </c>
      <c r="D2444" t="s">
        <v>20106</v>
      </c>
      <c r="E2444" t="s">
        <v>24982</v>
      </c>
      <c r="F2444" s="1">
        <v>43947</v>
      </c>
      <c r="G2444" t="s">
        <v>12149</v>
      </c>
      <c r="H2444">
        <v>0</v>
      </c>
      <c r="I2444">
        <v>0</v>
      </c>
      <c r="J2444">
        <v>10</v>
      </c>
      <c r="K2444">
        <v>0</v>
      </c>
      <c r="L2444" t="s">
        <v>20095</v>
      </c>
      <c r="M2444">
        <v>0</v>
      </c>
    </row>
    <row r="2445" spans="1:13" x14ac:dyDescent="0.3">
      <c r="A2445" t="s">
        <v>24983</v>
      </c>
      <c r="B2445" s="1">
        <v>44484</v>
      </c>
      <c r="C2445">
        <v>69058</v>
      </c>
      <c r="D2445" t="s">
        <v>44</v>
      </c>
      <c r="E2445" t="s">
        <v>24984</v>
      </c>
      <c r="F2445" s="1"/>
      <c r="G2445" t="s">
        <v>11137</v>
      </c>
      <c r="H2445">
        <v>1</v>
      </c>
      <c r="I2445">
        <v>1</v>
      </c>
      <c r="K2445">
        <v>1</v>
      </c>
      <c r="L2445" t="s">
        <v>20095</v>
      </c>
      <c r="M2445">
        <v>0</v>
      </c>
    </row>
    <row r="2446" spans="1:13" x14ac:dyDescent="0.3">
      <c r="A2446" t="s">
        <v>24985</v>
      </c>
      <c r="B2446" s="1">
        <v>45392</v>
      </c>
      <c r="C2446">
        <v>46590</v>
      </c>
      <c r="D2446" t="s">
        <v>44</v>
      </c>
      <c r="E2446" t="s">
        <v>24986</v>
      </c>
      <c r="F2446" s="1">
        <v>45451</v>
      </c>
      <c r="G2446" t="s">
        <v>8759</v>
      </c>
      <c r="H2446">
        <v>0</v>
      </c>
      <c r="I2446">
        <v>0</v>
      </c>
      <c r="J2446">
        <v>59</v>
      </c>
      <c r="K2446">
        <v>0</v>
      </c>
      <c r="L2446" t="s">
        <v>20095</v>
      </c>
      <c r="M2446">
        <v>0</v>
      </c>
    </row>
    <row r="2447" spans="1:13" x14ac:dyDescent="0.3">
      <c r="A2447" t="s">
        <v>24987</v>
      </c>
      <c r="B2447" s="1">
        <v>43828</v>
      </c>
      <c r="C2447">
        <v>69795</v>
      </c>
      <c r="D2447" t="s">
        <v>20106</v>
      </c>
      <c r="E2447" t="s">
        <v>24988</v>
      </c>
      <c r="F2447" s="1"/>
      <c r="G2447" t="s">
        <v>14120</v>
      </c>
      <c r="H2447">
        <v>1</v>
      </c>
      <c r="I2447">
        <v>1</v>
      </c>
      <c r="K2447">
        <v>1</v>
      </c>
      <c r="L2447" t="s">
        <v>20095</v>
      </c>
      <c r="M2447">
        <v>0</v>
      </c>
    </row>
    <row r="2448" spans="1:13" x14ac:dyDescent="0.3">
      <c r="A2448" t="s">
        <v>24989</v>
      </c>
      <c r="B2448" s="1">
        <v>43884</v>
      </c>
      <c r="C2448">
        <v>43085</v>
      </c>
      <c r="D2448" t="s">
        <v>20093</v>
      </c>
      <c r="E2448" t="s">
        <v>24990</v>
      </c>
      <c r="F2448" s="1">
        <v>43945</v>
      </c>
      <c r="G2448" t="s">
        <v>2862</v>
      </c>
      <c r="H2448">
        <v>0</v>
      </c>
      <c r="I2448">
        <v>0</v>
      </c>
      <c r="J2448">
        <v>61</v>
      </c>
      <c r="K2448">
        <v>0</v>
      </c>
      <c r="L2448" t="s">
        <v>20095</v>
      </c>
      <c r="M2448">
        <v>1</v>
      </c>
    </row>
    <row r="2449" spans="1:13" x14ac:dyDescent="0.3">
      <c r="A2449" t="s">
        <v>24991</v>
      </c>
      <c r="B2449" s="1">
        <v>44849</v>
      </c>
      <c r="C2449">
        <v>64304</v>
      </c>
      <c r="D2449" t="s">
        <v>20106</v>
      </c>
      <c r="E2449" t="s">
        <v>24992</v>
      </c>
      <c r="F2449" s="1">
        <v>44879</v>
      </c>
      <c r="G2449" t="s">
        <v>13284</v>
      </c>
      <c r="H2449">
        <v>0</v>
      </c>
      <c r="I2449">
        <v>1</v>
      </c>
      <c r="J2449">
        <v>30</v>
      </c>
      <c r="K2449">
        <v>0</v>
      </c>
      <c r="L2449" t="s">
        <v>20095</v>
      </c>
      <c r="M2449">
        <v>0</v>
      </c>
    </row>
    <row r="2450" spans="1:13" x14ac:dyDescent="0.3">
      <c r="A2450" t="s">
        <v>24993</v>
      </c>
      <c r="B2450" s="1">
        <v>44266</v>
      </c>
      <c r="C2450">
        <v>23011</v>
      </c>
      <c r="D2450" t="s">
        <v>44</v>
      </c>
      <c r="E2450" t="s">
        <v>24994</v>
      </c>
      <c r="F2450" s="1">
        <v>44341</v>
      </c>
      <c r="G2450" t="s">
        <v>12771</v>
      </c>
      <c r="H2450">
        <v>0</v>
      </c>
      <c r="I2450">
        <v>0</v>
      </c>
      <c r="J2450">
        <v>75</v>
      </c>
      <c r="K2450">
        <v>0</v>
      </c>
      <c r="L2450" t="s">
        <v>20095</v>
      </c>
      <c r="M2450">
        <v>0</v>
      </c>
    </row>
    <row r="2451" spans="1:13" x14ac:dyDescent="0.3">
      <c r="A2451" t="s">
        <v>24995</v>
      </c>
      <c r="B2451" s="1">
        <v>44381</v>
      </c>
      <c r="C2451">
        <v>59932</v>
      </c>
      <c r="D2451" t="s">
        <v>20106</v>
      </c>
      <c r="E2451" t="s">
        <v>24996</v>
      </c>
      <c r="F2451" s="1">
        <v>44470</v>
      </c>
      <c r="G2451" t="s">
        <v>15676</v>
      </c>
      <c r="H2451">
        <v>0</v>
      </c>
      <c r="I2451">
        <v>1</v>
      </c>
      <c r="J2451">
        <v>89</v>
      </c>
      <c r="K2451">
        <v>0</v>
      </c>
      <c r="L2451" t="s">
        <v>20095</v>
      </c>
      <c r="M2451">
        <v>0</v>
      </c>
    </row>
    <row r="2452" spans="1:13" x14ac:dyDescent="0.3">
      <c r="A2452" t="s">
        <v>24997</v>
      </c>
      <c r="B2452" s="1">
        <v>44290</v>
      </c>
      <c r="C2452">
        <v>41799</v>
      </c>
      <c r="D2452" t="s">
        <v>20106</v>
      </c>
      <c r="E2452" t="s">
        <v>24998</v>
      </c>
      <c r="F2452" s="1">
        <v>44340</v>
      </c>
      <c r="G2452" t="s">
        <v>12170</v>
      </c>
      <c r="H2452">
        <v>0</v>
      </c>
      <c r="I2452">
        <v>0</v>
      </c>
      <c r="J2452">
        <v>50</v>
      </c>
      <c r="K2452">
        <v>0</v>
      </c>
      <c r="L2452" t="s">
        <v>20095</v>
      </c>
      <c r="M2452">
        <v>0</v>
      </c>
    </row>
    <row r="2453" spans="1:13" x14ac:dyDescent="0.3">
      <c r="A2453" t="s">
        <v>24999</v>
      </c>
      <c r="B2453" s="1">
        <v>45137</v>
      </c>
      <c r="C2453">
        <v>74046</v>
      </c>
      <c r="D2453" t="s">
        <v>20093</v>
      </c>
      <c r="E2453" t="s">
        <v>25000</v>
      </c>
      <c r="F2453" s="1"/>
      <c r="G2453" t="s">
        <v>13054</v>
      </c>
      <c r="H2453">
        <v>1</v>
      </c>
      <c r="I2453">
        <v>1</v>
      </c>
      <c r="K2453">
        <v>1</v>
      </c>
      <c r="L2453" t="s">
        <v>20095</v>
      </c>
      <c r="M2453">
        <v>1</v>
      </c>
    </row>
    <row r="2454" spans="1:13" x14ac:dyDescent="0.3">
      <c r="A2454" t="s">
        <v>25001</v>
      </c>
      <c r="B2454" s="1">
        <v>44890</v>
      </c>
      <c r="C2454">
        <v>89259</v>
      </c>
      <c r="D2454" t="s">
        <v>20093</v>
      </c>
      <c r="E2454" t="s">
        <v>25002</v>
      </c>
      <c r="F2454" s="1">
        <v>44963</v>
      </c>
      <c r="G2454" t="s">
        <v>1599</v>
      </c>
      <c r="H2454">
        <v>0</v>
      </c>
      <c r="I2454">
        <v>1</v>
      </c>
      <c r="J2454">
        <v>73</v>
      </c>
      <c r="K2454">
        <v>0</v>
      </c>
      <c r="L2454" t="s">
        <v>20095</v>
      </c>
      <c r="M2454">
        <v>1</v>
      </c>
    </row>
    <row r="2455" spans="1:13" x14ac:dyDescent="0.3">
      <c r="A2455" t="s">
        <v>25003</v>
      </c>
      <c r="B2455" s="1">
        <v>44565</v>
      </c>
      <c r="C2455">
        <v>5513</v>
      </c>
      <c r="D2455" t="s">
        <v>44</v>
      </c>
      <c r="E2455" t="s">
        <v>25004</v>
      </c>
      <c r="F2455" s="1">
        <v>44605</v>
      </c>
      <c r="G2455" t="s">
        <v>15589</v>
      </c>
      <c r="H2455">
        <v>0</v>
      </c>
      <c r="I2455">
        <v>0</v>
      </c>
      <c r="J2455">
        <v>40</v>
      </c>
      <c r="K2455">
        <v>0</v>
      </c>
      <c r="L2455" t="s">
        <v>20100</v>
      </c>
      <c r="M2455">
        <v>0</v>
      </c>
    </row>
    <row r="2456" spans="1:13" x14ac:dyDescent="0.3">
      <c r="A2456" t="s">
        <v>25005</v>
      </c>
      <c r="B2456" s="1">
        <v>44850</v>
      </c>
      <c r="C2456">
        <v>30322</v>
      </c>
      <c r="D2456" t="s">
        <v>44</v>
      </c>
      <c r="E2456" t="s">
        <v>25006</v>
      </c>
      <c r="F2456" s="1">
        <v>44889</v>
      </c>
      <c r="G2456" t="s">
        <v>1998</v>
      </c>
      <c r="H2456">
        <v>0</v>
      </c>
      <c r="I2456">
        <v>0</v>
      </c>
      <c r="J2456">
        <v>39</v>
      </c>
      <c r="K2456">
        <v>0</v>
      </c>
      <c r="L2456" t="s">
        <v>20095</v>
      </c>
      <c r="M2456">
        <v>0</v>
      </c>
    </row>
    <row r="2457" spans="1:13" x14ac:dyDescent="0.3">
      <c r="A2457" t="s">
        <v>25007</v>
      </c>
      <c r="B2457" s="1">
        <v>44736</v>
      </c>
      <c r="C2457">
        <v>36003</v>
      </c>
      <c r="D2457" t="s">
        <v>20093</v>
      </c>
      <c r="E2457" t="s">
        <v>25008</v>
      </c>
      <c r="F2457" s="1"/>
      <c r="G2457" t="s">
        <v>17398</v>
      </c>
      <c r="H2457">
        <v>1</v>
      </c>
      <c r="I2457">
        <v>0</v>
      </c>
      <c r="K2457">
        <v>1</v>
      </c>
      <c r="L2457" t="s">
        <v>20095</v>
      </c>
      <c r="M2457">
        <v>1</v>
      </c>
    </row>
    <row r="2458" spans="1:13" x14ac:dyDescent="0.3">
      <c r="A2458" t="s">
        <v>25009</v>
      </c>
      <c r="B2458" s="1">
        <v>43960</v>
      </c>
      <c r="C2458">
        <v>18181</v>
      </c>
      <c r="D2458" t="s">
        <v>44</v>
      </c>
      <c r="E2458" t="s">
        <v>25010</v>
      </c>
      <c r="F2458" s="1"/>
      <c r="G2458" t="s">
        <v>13486</v>
      </c>
      <c r="H2458">
        <v>1</v>
      </c>
      <c r="I2458">
        <v>0</v>
      </c>
      <c r="K2458">
        <v>1</v>
      </c>
      <c r="L2458" t="s">
        <v>20100</v>
      </c>
      <c r="M2458">
        <v>0</v>
      </c>
    </row>
    <row r="2459" spans="1:13" x14ac:dyDescent="0.3">
      <c r="A2459" t="s">
        <v>25011</v>
      </c>
      <c r="B2459" s="1">
        <v>45328</v>
      </c>
      <c r="C2459">
        <v>38489</v>
      </c>
      <c r="D2459" t="s">
        <v>20093</v>
      </c>
      <c r="E2459" t="s">
        <v>25012</v>
      </c>
      <c r="F2459" s="1">
        <v>45395</v>
      </c>
      <c r="G2459" t="s">
        <v>12021</v>
      </c>
      <c r="H2459">
        <v>0</v>
      </c>
      <c r="I2459">
        <v>0</v>
      </c>
      <c r="J2459">
        <v>67</v>
      </c>
      <c r="K2459">
        <v>0</v>
      </c>
      <c r="L2459" t="s">
        <v>20095</v>
      </c>
      <c r="M2459">
        <v>1</v>
      </c>
    </row>
    <row r="2460" spans="1:13" x14ac:dyDescent="0.3">
      <c r="A2460" t="s">
        <v>25013</v>
      </c>
      <c r="B2460" s="1">
        <v>44140</v>
      </c>
      <c r="C2460">
        <v>89043</v>
      </c>
      <c r="D2460" t="s">
        <v>44</v>
      </c>
      <c r="E2460" t="s">
        <v>25014</v>
      </c>
      <c r="F2460" s="1">
        <v>44161</v>
      </c>
      <c r="G2460" t="s">
        <v>6550</v>
      </c>
      <c r="H2460">
        <v>0</v>
      </c>
      <c r="I2460">
        <v>1</v>
      </c>
      <c r="J2460">
        <v>21</v>
      </c>
      <c r="K2460">
        <v>0</v>
      </c>
      <c r="L2460" t="s">
        <v>20095</v>
      </c>
      <c r="M2460">
        <v>0</v>
      </c>
    </row>
    <row r="2461" spans="1:13" x14ac:dyDescent="0.3">
      <c r="A2461" t="s">
        <v>25015</v>
      </c>
      <c r="B2461" s="1">
        <v>45558</v>
      </c>
      <c r="C2461">
        <v>9940</v>
      </c>
      <c r="D2461" t="s">
        <v>20093</v>
      </c>
      <c r="E2461" t="s">
        <v>25016</v>
      </c>
      <c r="F2461" s="1"/>
      <c r="G2461" t="s">
        <v>8938</v>
      </c>
      <c r="H2461">
        <v>1</v>
      </c>
      <c r="I2461">
        <v>0</v>
      </c>
      <c r="K2461">
        <v>1</v>
      </c>
      <c r="L2461" t="s">
        <v>20100</v>
      </c>
      <c r="M2461">
        <v>1</v>
      </c>
    </row>
    <row r="2462" spans="1:13" x14ac:dyDescent="0.3">
      <c r="A2462" t="s">
        <v>25017</v>
      </c>
      <c r="B2462" s="1">
        <v>44522</v>
      </c>
      <c r="C2462">
        <v>39712</v>
      </c>
      <c r="D2462" t="s">
        <v>20093</v>
      </c>
      <c r="E2462" t="s">
        <v>25018</v>
      </c>
      <c r="F2462" s="1"/>
      <c r="G2462" t="s">
        <v>17250</v>
      </c>
      <c r="H2462">
        <v>1</v>
      </c>
      <c r="I2462">
        <v>0</v>
      </c>
      <c r="K2462">
        <v>1</v>
      </c>
      <c r="L2462" t="s">
        <v>20095</v>
      </c>
      <c r="M2462">
        <v>1</v>
      </c>
    </row>
    <row r="2463" spans="1:13" x14ac:dyDescent="0.3">
      <c r="A2463" t="s">
        <v>25019</v>
      </c>
      <c r="B2463" s="1">
        <v>45290</v>
      </c>
      <c r="C2463">
        <v>94901</v>
      </c>
      <c r="D2463" t="s">
        <v>20093</v>
      </c>
      <c r="E2463" t="s">
        <v>25020</v>
      </c>
      <c r="F2463" s="1"/>
      <c r="G2463" t="s">
        <v>3996</v>
      </c>
      <c r="H2463">
        <v>1</v>
      </c>
      <c r="I2463">
        <v>1</v>
      </c>
      <c r="K2463">
        <v>1</v>
      </c>
      <c r="L2463" t="s">
        <v>20095</v>
      </c>
      <c r="M2463">
        <v>1</v>
      </c>
    </row>
    <row r="2464" spans="1:13" x14ac:dyDescent="0.3">
      <c r="A2464" t="s">
        <v>25021</v>
      </c>
      <c r="B2464" s="1">
        <v>44586</v>
      </c>
      <c r="C2464">
        <v>57637</v>
      </c>
      <c r="D2464" t="s">
        <v>20093</v>
      </c>
      <c r="E2464" t="s">
        <v>25022</v>
      </c>
      <c r="F2464" s="1"/>
      <c r="G2464" t="s">
        <v>18291</v>
      </c>
      <c r="H2464">
        <v>1</v>
      </c>
      <c r="I2464">
        <v>1</v>
      </c>
      <c r="K2464">
        <v>1</v>
      </c>
      <c r="L2464" t="s">
        <v>20095</v>
      </c>
      <c r="M2464">
        <v>1</v>
      </c>
    </row>
    <row r="2465" spans="1:13" x14ac:dyDescent="0.3">
      <c r="A2465" t="s">
        <v>25023</v>
      </c>
      <c r="B2465" s="1">
        <v>45026</v>
      </c>
      <c r="C2465">
        <v>22253</v>
      </c>
      <c r="D2465" t="s">
        <v>20106</v>
      </c>
      <c r="E2465" t="s">
        <v>25024</v>
      </c>
      <c r="F2465" s="1">
        <v>45110</v>
      </c>
      <c r="G2465" t="s">
        <v>13626</v>
      </c>
      <c r="H2465">
        <v>0</v>
      </c>
      <c r="I2465">
        <v>0</v>
      </c>
      <c r="J2465">
        <v>84</v>
      </c>
      <c r="K2465">
        <v>0</v>
      </c>
      <c r="L2465" t="s">
        <v>20095</v>
      </c>
      <c r="M2465">
        <v>0</v>
      </c>
    </row>
    <row r="2466" spans="1:13" x14ac:dyDescent="0.3">
      <c r="A2466" t="s">
        <v>25025</v>
      </c>
      <c r="B2466" s="1">
        <v>45394</v>
      </c>
      <c r="C2466">
        <v>8389</v>
      </c>
      <c r="D2466" t="s">
        <v>20106</v>
      </c>
      <c r="E2466" t="s">
        <v>25026</v>
      </c>
      <c r="F2466" s="1">
        <v>45406</v>
      </c>
      <c r="G2466" t="s">
        <v>15575</v>
      </c>
      <c r="H2466">
        <v>0</v>
      </c>
      <c r="I2466">
        <v>0</v>
      </c>
      <c r="J2466">
        <v>12</v>
      </c>
      <c r="K2466">
        <v>0</v>
      </c>
      <c r="L2466" t="s">
        <v>20100</v>
      </c>
      <c r="M2466">
        <v>0</v>
      </c>
    </row>
    <row r="2467" spans="1:13" x14ac:dyDescent="0.3">
      <c r="A2467" t="s">
        <v>25027</v>
      </c>
      <c r="B2467" s="1">
        <v>43833</v>
      </c>
      <c r="C2467">
        <v>13648</v>
      </c>
      <c r="D2467" t="s">
        <v>20106</v>
      </c>
      <c r="E2467" t="s">
        <v>25028</v>
      </c>
      <c r="F2467" s="1">
        <v>43906</v>
      </c>
      <c r="G2467" t="s">
        <v>17793</v>
      </c>
      <c r="H2467">
        <v>0</v>
      </c>
      <c r="I2467">
        <v>0</v>
      </c>
      <c r="J2467">
        <v>73</v>
      </c>
      <c r="K2467">
        <v>0</v>
      </c>
      <c r="L2467" t="s">
        <v>20100</v>
      </c>
      <c r="M2467">
        <v>0</v>
      </c>
    </row>
    <row r="2468" spans="1:13" x14ac:dyDescent="0.3">
      <c r="A2468" t="s">
        <v>25029</v>
      </c>
      <c r="B2468" s="1">
        <v>43990</v>
      </c>
      <c r="C2468">
        <v>38523</v>
      </c>
      <c r="D2468" t="s">
        <v>44</v>
      </c>
      <c r="E2468" t="s">
        <v>25030</v>
      </c>
      <c r="F2468" s="1"/>
      <c r="G2468" t="s">
        <v>6784</v>
      </c>
      <c r="H2468">
        <v>1</v>
      </c>
      <c r="I2468">
        <v>0</v>
      </c>
      <c r="K2468">
        <v>1</v>
      </c>
      <c r="L2468" t="s">
        <v>20095</v>
      </c>
      <c r="M2468">
        <v>0</v>
      </c>
    </row>
    <row r="2469" spans="1:13" x14ac:dyDescent="0.3">
      <c r="A2469" t="s">
        <v>25031</v>
      </c>
      <c r="B2469" s="1">
        <v>44164</v>
      </c>
      <c r="C2469">
        <v>81110</v>
      </c>
      <c r="D2469" t="s">
        <v>44</v>
      </c>
      <c r="E2469" t="s">
        <v>25032</v>
      </c>
      <c r="F2469" s="1"/>
      <c r="G2469" t="s">
        <v>11043</v>
      </c>
      <c r="H2469">
        <v>1</v>
      </c>
      <c r="I2469">
        <v>1</v>
      </c>
      <c r="K2469">
        <v>1</v>
      </c>
      <c r="L2469" t="s">
        <v>20095</v>
      </c>
      <c r="M2469">
        <v>0</v>
      </c>
    </row>
    <row r="2470" spans="1:13" x14ac:dyDescent="0.3">
      <c r="A2470" t="s">
        <v>25033</v>
      </c>
      <c r="B2470" s="1">
        <v>44785</v>
      </c>
      <c r="C2470">
        <v>26289</v>
      </c>
      <c r="D2470" t="s">
        <v>44</v>
      </c>
      <c r="E2470" t="s">
        <v>25034</v>
      </c>
      <c r="F2470" s="1"/>
      <c r="G2470" t="s">
        <v>16542</v>
      </c>
      <c r="H2470">
        <v>1</v>
      </c>
      <c r="I2470">
        <v>0</v>
      </c>
      <c r="K2470">
        <v>1</v>
      </c>
      <c r="L2470" t="s">
        <v>20095</v>
      </c>
      <c r="M2470">
        <v>0</v>
      </c>
    </row>
    <row r="2471" spans="1:13" x14ac:dyDescent="0.3">
      <c r="A2471" t="s">
        <v>25035</v>
      </c>
      <c r="B2471" s="1">
        <v>43959</v>
      </c>
      <c r="C2471">
        <v>30554</v>
      </c>
      <c r="D2471" t="s">
        <v>20106</v>
      </c>
      <c r="E2471" t="s">
        <v>25036</v>
      </c>
      <c r="F2471" s="1"/>
      <c r="G2471" t="s">
        <v>19744</v>
      </c>
      <c r="H2471">
        <v>1</v>
      </c>
      <c r="I2471">
        <v>0</v>
      </c>
      <c r="K2471">
        <v>1</v>
      </c>
      <c r="L2471" t="s">
        <v>20095</v>
      </c>
      <c r="M2471">
        <v>0</v>
      </c>
    </row>
    <row r="2472" spans="1:13" x14ac:dyDescent="0.3">
      <c r="A2472" t="s">
        <v>25037</v>
      </c>
      <c r="B2472" s="1">
        <v>44424</v>
      </c>
      <c r="C2472">
        <v>51081</v>
      </c>
      <c r="D2472" t="s">
        <v>20093</v>
      </c>
      <c r="E2472" t="s">
        <v>25038</v>
      </c>
      <c r="F2472" s="1">
        <v>44481</v>
      </c>
      <c r="G2472" t="s">
        <v>8049</v>
      </c>
      <c r="H2472">
        <v>0</v>
      </c>
      <c r="I2472">
        <v>1</v>
      </c>
      <c r="J2472">
        <v>57</v>
      </c>
      <c r="K2472">
        <v>0</v>
      </c>
      <c r="L2472" t="s">
        <v>20095</v>
      </c>
      <c r="M2472">
        <v>1</v>
      </c>
    </row>
    <row r="2473" spans="1:13" x14ac:dyDescent="0.3">
      <c r="A2473" t="s">
        <v>25039</v>
      </c>
      <c r="B2473" s="1">
        <v>43887</v>
      </c>
      <c r="C2473">
        <v>36557</v>
      </c>
      <c r="D2473" t="s">
        <v>44</v>
      </c>
      <c r="E2473" t="s">
        <v>25040</v>
      </c>
      <c r="F2473" s="1">
        <v>43923</v>
      </c>
      <c r="G2473" t="s">
        <v>6136</v>
      </c>
      <c r="H2473">
        <v>0</v>
      </c>
      <c r="I2473">
        <v>0</v>
      </c>
      <c r="J2473">
        <v>36</v>
      </c>
      <c r="K2473">
        <v>0</v>
      </c>
      <c r="L2473" t="s">
        <v>20095</v>
      </c>
      <c r="M2473">
        <v>0</v>
      </c>
    </row>
    <row r="2474" spans="1:13" x14ac:dyDescent="0.3">
      <c r="A2474" t="s">
        <v>25041</v>
      </c>
      <c r="B2474" s="1">
        <v>44804</v>
      </c>
      <c r="C2474">
        <v>11257</v>
      </c>
      <c r="D2474" t="s">
        <v>20093</v>
      </c>
      <c r="E2474" t="s">
        <v>25042</v>
      </c>
      <c r="F2474" s="1">
        <v>44843</v>
      </c>
      <c r="G2474" t="s">
        <v>16196</v>
      </c>
      <c r="H2474">
        <v>0</v>
      </c>
      <c r="I2474">
        <v>0</v>
      </c>
      <c r="J2474">
        <v>39</v>
      </c>
      <c r="K2474">
        <v>0</v>
      </c>
      <c r="L2474" t="s">
        <v>20100</v>
      </c>
      <c r="M2474">
        <v>1</v>
      </c>
    </row>
    <row r="2475" spans="1:13" x14ac:dyDescent="0.3">
      <c r="A2475" t="s">
        <v>25043</v>
      </c>
      <c r="B2475" s="1">
        <v>44893</v>
      </c>
      <c r="C2475">
        <v>50189</v>
      </c>
      <c r="D2475" t="s">
        <v>20106</v>
      </c>
      <c r="E2475" t="s">
        <v>25044</v>
      </c>
      <c r="F2475" s="1">
        <v>44964</v>
      </c>
      <c r="G2475" t="s">
        <v>10044</v>
      </c>
      <c r="H2475">
        <v>0</v>
      </c>
      <c r="I2475">
        <v>1</v>
      </c>
      <c r="J2475">
        <v>71</v>
      </c>
      <c r="K2475">
        <v>0</v>
      </c>
      <c r="L2475" t="s">
        <v>20095</v>
      </c>
      <c r="M2475">
        <v>0</v>
      </c>
    </row>
    <row r="2476" spans="1:13" x14ac:dyDescent="0.3">
      <c r="A2476" t="s">
        <v>25045</v>
      </c>
      <c r="B2476" s="1">
        <v>44859</v>
      </c>
      <c r="C2476">
        <v>5167</v>
      </c>
      <c r="D2476" t="s">
        <v>20093</v>
      </c>
      <c r="E2476" t="s">
        <v>25046</v>
      </c>
      <c r="F2476" s="1">
        <v>44919</v>
      </c>
      <c r="G2476" t="s">
        <v>11545</v>
      </c>
      <c r="H2476">
        <v>0</v>
      </c>
      <c r="I2476">
        <v>0</v>
      </c>
      <c r="J2476">
        <v>60</v>
      </c>
      <c r="K2476">
        <v>0</v>
      </c>
      <c r="L2476" t="s">
        <v>20100</v>
      </c>
      <c r="M2476">
        <v>1</v>
      </c>
    </row>
    <row r="2477" spans="1:13" x14ac:dyDescent="0.3">
      <c r="A2477" t="s">
        <v>25047</v>
      </c>
      <c r="B2477" s="1">
        <v>44189</v>
      </c>
      <c r="C2477">
        <v>49199</v>
      </c>
      <c r="D2477" t="s">
        <v>20106</v>
      </c>
      <c r="E2477" t="s">
        <v>25048</v>
      </c>
      <c r="F2477" s="1">
        <v>44248</v>
      </c>
      <c r="G2477" t="s">
        <v>13140</v>
      </c>
      <c r="H2477">
        <v>0</v>
      </c>
      <c r="I2477">
        <v>0</v>
      </c>
      <c r="J2477">
        <v>59</v>
      </c>
      <c r="K2477">
        <v>0</v>
      </c>
      <c r="L2477" t="s">
        <v>20095</v>
      </c>
      <c r="M2477">
        <v>0</v>
      </c>
    </row>
    <row r="2478" spans="1:13" x14ac:dyDescent="0.3">
      <c r="A2478" t="s">
        <v>25049</v>
      </c>
      <c r="B2478" s="1">
        <v>44268</v>
      </c>
      <c r="C2478">
        <v>42228</v>
      </c>
      <c r="D2478" t="s">
        <v>20106</v>
      </c>
      <c r="E2478" t="s">
        <v>25050</v>
      </c>
      <c r="F2478" s="1"/>
      <c r="G2478" t="s">
        <v>15831</v>
      </c>
      <c r="H2478">
        <v>1</v>
      </c>
      <c r="I2478">
        <v>0</v>
      </c>
      <c r="K2478">
        <v>1</v>
      </c>
      <c r="L2478" t="s">
        <v>20095</v>
      </c>
      <c r="M2478">
        <v>0</v>
      </c>
    </row>
    <row r="2479" spans="1:13" x14ac:dyDescent="0.3">
      <c r="A2479" t="s">
        <v>25051</v>
      </c>
      <c r="B2479" s="1">
        <v>44721</v>
      </c>
      <c r="C2479">
        <v>31994</v>
      </c>
      <c r="D2479" t="s">
        <v>20106</v>
      </c>
      <c r="E2479" t="s">
        <v>25052</v>
      </c>
      <c r="F2479" s="1"/>
      <c r="G2479" t="s">
        <v>11953</v>
      </c>
      <c r="H2479">
        <v>1</v>
      </c>
      <c r="I2479">
        <v>0</v>
      </c>
      <c r="K2479">
        <v>1</v>
      </c>
      <c r="L2479" t="s">
        <v>20095</v>
      </c>
      <c r="M2479">
        <v>0</v>
      </c>
    </row>
    <row r="2480" spans="1:13" x14ac:dyDescent="0.3">
      <c r="A2480" t="s">
        <v>25053</v>
      </c>
      <c r="B2480" s="1">
        <v>44042</v>
      </c>
      <c r="C2480">
        <v>41359</v>
      </c>
      <c r="D2480" t="s">
        <v>44</v>
      </c>
      <c r="E2480" t="s">
        <v>25054</v>
      </c>
      <c r="F2480" s="1"/>
      <c r="G2480" t="s">
        <v>13613</v>
      </c>
      <c r="H2480">
        <v>1</v>
      </c>
      <c r="I2480">
        <v>0</v>
      </c>
      <c r="K2480">
        <v>1</v>
      </c>
      <c r="L2480" t="s">
        <v>20095</v>
      </c>
      <c r="M2480">
        <v>0</v>
      </c>
    </row>
    <row r="2481" spans="1:13" x14ac:dyDescent="0.3">
      <c r="A2481" t="s">
        <v>25055</v>
      </c>
      <c r="B2481" s="1">
        <v>44390</v>
      </c>
      <c r="C2481">
        <v>39600</v>
      </c>
      <c r="D2481" t="s">
        <v>20093</v>
      </c>
      <c r="E2481" t="s">
        <v>25056</v>
      </c>
      <c r="F2481" s="1"/>
      <c r="G2481" t="s">
        <v>19033</v>
      </c>
      <c r="H2481">
        <v>1</v>
      </c>
      <c r="I2481">
        <v>0</v>
      </c>
      <c r="K2481">
        <v>1</v>
      </c>
      <c r="L2481" t="s">
        <v>20095</v>
      </c>
      <c r="M2481">
        <v>1</v>
      </c>
    </row>
    <row r="2482" spans="1:13" x14ac:dyDescent="0.3">
      <c r="A2482" t="s">
        <v>25057</v>
      </c>
      <c r="B2482" s="1">
        <v>45407</v>
      </c>
      <c r="C2482">
        <v>35707</v>
      </c>
      <c r="D2482" t="s">
        <v>20093</v>
      </c>
      <c r="E2482" t="s">
        <v>25058</v>
      </c>
      <c r="F2482" s="1">
        <v>45468</v>
      </c>
      <c r="G2482" t="s">
        <v>7547</v>
      </c>
      <c r="H2482">
        <v>0</v>
      </c>
      <c r="I2482">
        <v>0</v>
      </c>
      <c r="J2482">
        <v>61</v>
      </c>
      <c r="K2482">
        <v>0</v>
      </c>
      <c r="L2482" t="s">
        <v>20095</v>
      </c>
      <c r="M2482">
        <v>1</v>
      </c>
    </row>
    <row r="2483" spans="1:13" x14ac:dyDescent="0.3">
      <c r="A2483" t="s">
        <v>25059</v>
      </c>
      <c r="B2483" s="1">
        <v>45525</v>
      </c>
      <c r="C2483">
        <v>74259</v>
      </c>
      <c r="D2483" t="s">
        <v>44</v>
      </c>
      <c r="E2483" t="s">
        <v>25060</v>
      </c>
      <c r="F2483" s="1">
        <v>45576</v>
      </c>
      <c r="G2483" t="s">
        <v>12973</v>
      </c>
      <c r="H2483">
        <v>0</v>
      </c>
      <c r="I2483">
        <v>1</v>
      </c>
      <c r="J2483">
        <v>51</v>
      </c>
      <c r="K2483">
        <v>0</v>
      </c>
      <c r="L2483" t="s">
        <v>20095</v>
      </c>
      <c r="M2483">
        <v>0</v>
      </c>
    </row>
    <row r="2484" spans="1:13" x14ac:dyDescent="0.3">
      <c r="A2484" t="s">
        <v>25061</v>
      </c>
      <c r="B2484" s="1">
        <v>44962</v>
      </c>
      <c r="C2484">
        <v>71496</v>
      </c>
      <c r="D2484" t="s">
        <v>20106</v>
      </c>
      <c r="E2484" t="s">
        <v>25062</v>
      </c>
      <c r="F2484" s="1"/>
      <c r="G2484" t="s">
        <v>15049</v>
      </c>
      <c r="H2484">
        <v>1</v>
      </c>
      <c r="I2484">
        <v>1</v>
      </c>
      <c r="K2484">
        <v>1</v>
      </c>
      <c r="L2484" t="s">
        <v>20095</v>
      </c>
      <c r="M2484">
        <v>0</v>
      </c>
    </row>
    <row r="2485" spans="1:13" x14ac:dyDescent="0.3">
      <c r="A2485" t="s">
        <v>25063</v>
      </c>
      <c r="B2485" s="1">
        <v>44465</v>
      </c>
      <c r="C2485">
        <v>29965</v>
      </c>
      <c r="D2485" t="s">
        <v>20106</v>
      </c>
      <c r="E2485" t="s">
        <v>25064</v>
      </c>
      <c r="F2485" s="1">
        <v>44477</v>
      </c>
      <c r="G2485" t="s">
        <v>3478</v>
      </c>
      <c r="H2485">
        <v>0</v>
      </c>
      <c r="I2485">
        <v>0</v>
      </c>
      <c r="J2485">
        <v>12</v>
      </c>
      <c r="K2485">
        <v>0</v>
      </c>
      <c r="L2485" t="s">
        <v>20095</v>
      </c>
      <c r="M2485">
        <v>0</v>
      </c>
    </row>
    <row r="2486" spans="1:13" x14ac:dyDescent="0.3">
      <c r="A2486" t="s">
        <v>25065</v>
      </c>
      <c r="B2486" s="1">
        <v>45474</v>
      </c>
      <c r="C2486">
        <v>68973</v>
      </c>
      <c r="D2486" t="s">
        <v>20106</v>
      </c>
      <c r="E2486" t="s">
        <v>25066</v>
      </c>
      <c r="F2486" s="1">
        <v>45535</v>
      </c>
      <c r="G2486" t="s">
        <v>3058</v>
      </c>
      <c r="H2486">
        <v>0</v>
      </c>
      <c r="I2486">
        <v>1</v>
      </c>
      <c r="J2486">
        <v>61</v>
      </c>
      <c r="K2486">
        <v>0</v>
      </c>
      <c r="L2486" t="s">
        <v>20095</v>
      </c>
      <c r="M2486">
        <v>0</v>
      </c>
    </row>
    <row r="2487" spans="1:13" x14ac:dyDescent="0.3">
      <c r="A2487" t="s">
        <v>25067</v>
      </c>
      <c r="B2487" s="1">
        <v>45249</v>
      </c>
      <c r="C2487">
        <v>79140</v>
      </c>
      <c r="D2487" t="s">
        <v>20093</v>
      </c>
      <c r="E2487" t="s">
        <v>25068</v>
      </c>
      <c r="F2487" s="1"/>
      <c r="G2487" t="s">
        <v>14418</v>
      </c>
      <c r="H2487">
        <v>1</v>
      </c>
      <c r="I2487">
        <v>1</v>
      </c>
      <c r="K2487">
        <v>1</v>
      </c>
      <c r="L2487" t="s">
        <v>20095</v>
      </c>
      <c r="M2487">
        <v>1</v>
      </c>
    </row>
    <row r="2488" spans="1:13" x14ac:dyDescent="0.3">
      <c r="A2488" t="s">
        <v>25069</v>
      </c>
      <c r="B2488" s="1">
        <v>44696</v>
      </c>
      <c r="C2488">
        <v>9304</v>
      </c>
      <c r="D2488" t="s">
        <v>20106</v>
      </c>
      <c r="E2488" t="s">
        <v>25070</v>
      </c>
      <c r="F2488" s="1"/>
      <c r="G2488" t="s">
        <v>13976</v>
      </c>
      <c r="H2488">
        <v>1</v>
      </c>
      <c r="I2488">
        <v>0</v>
      </c>
      <c r="K2488">
        <v>1</v>
      </c>
      <c r="L2488" t="s">
        <v>20100</v>
      </c>
      <c r="M2488">
        <v>0</v>
      </c>
    </row>
    <row r="2489" spans="1:13" x14ac:dyDescent="0.3">
      <c r="A2489" t="s">
        <v>25071</v>
      </c>
      <c r="B2489" s="1">
        <v>44384</v>
      </c>
      <c r="C2489">
        <v>42025</v>
      </c>
      <c r="D2489" t="s">
        <v>20106</v>
      </c>
      <c r="E2489" t="s">
        <v>25072</v>
      </c>
      <c r="F2489" s="1">
        <v>44465</v>
      </c>
      <c r="G2489" t="s">
        <v>7808</v>
      </c>
      <c r="H2489">
        <v>0</v>
      </c>
      <c r="I2489">
        <v>0</v>
      </c>
      <c r="J2489">
        <v>81</v>
      </c>
      <c r="K2489">
        <v>0</v>
      </c>
      <c r="L2489" t="s">
        <v>20095</v>
      </c>
      <c r="M2489">
        <v>0</v>
      </c>
    </row>
    <row r="2490" spans="1:13" x14ac:dyDescent="0.3">
      <c r="A2490" t="s">
        <v>25073</v>
      </c>
      <c r="B2490" s="1">
        <v>45107</v>
      </c>
      <c r="C2490">
        <v>69523</v>
      </c>
      <c r="D2490" t="s">
        <v>20093</v>
      </c>
      <c r="E2490" t="s">
        <v>25074</v>
      </c>
      <c r="F2490" s="1"/>
      <c r="G2490" t="s">
        <v>7583</v>
      </c>
      <c r="H2490">
        <v>1</v>
      </c>
      <c r="I2490">
        <v>1</v>
      </c>
      <c r="K2490">
        <v>1</v>
      </c>
      <c r="L2490" t="s">
        <v>20095</v>
      </c>
      <c r="M2490">
        <v>1</v>
      </c>
    </row>
    <row r="2491" spans="1:13" x14ac:dyDescent="0.3">
      <c r="A2491" t="s">
        <v>25075</v>
      </c>
      <c r="B2491" s="1">
        <v>44988</v>
      </c>
      <c r="C2491">
        <v>21695</v>
      </c>
      <c r="D2491" t="s">
        <v>20106</v>
      </c>
      <c r="E2491" t="s">
        <v>25076</v>
      </c>
      <c r="F2491" s="1"/>
      <c r="G2491" t="s">
        <v>16586</v>
      </c>
      <c r="H2491">
        <v>1</v>
      </c>
      <c r="I2491">
        <v>0</v>
      </c>
      <c r="K2491">
        <v>1</v>
      </c>
      <c r="L2491" t="s">
        <v>20095</v>
      </c>
      <c r="M2491">
        <v>0</v>
      </c>
    </row>
    <row r="2492" spans="1:13" x14ac:dyDescent="0.3">
      <c r="A2492" t="s">
        <v>25077</v>
      </c>
      <c r="B2492" s="1">
        <v>44672</v>
      </c>
      <c r="C2492">
        <v>72991</v>
      </c>
      <c r="D2492" t="s">
        <v>20093</v>
      </c>
      <c r="E2492" t="s">
        <v>25078</v>
      </c>
      <c r="F2492" s="1">
        <v>44723</v>
      </c>
      <c r="G2492" t="s">
        <v>2058</v>
      </c>
      <c r="H2492">
        <v>0</v>
      </c>
      <c r="I2492">
        <v>1</v>
      </c>
      <c r="J2492">
        <v>51</v>
      </c>
      <c r="K2492">
        <v>0</v>
      </c>
      <c r="L2492" t="s">
        <v>20095</v>
      </c>
      <c r="M2492">
        <v>1</v>
      </c>
    </row>
    <row r="2493" spans="1:13" x14ac:dyDescent="0.3">
      <c r="A2493" t="s">
        <v>25079</v>
      </c>
      <c r="B2493" s="1">
        <v>44210</v>
      </c>
      <c r="C2493">
        <v>84759</v>
      </c>
      <c r="D2493" t="s">
        <v>20106</v>
      </c>
      <c r="E2493" t="s">
        <v>25080</v>
      </c>
      <c r="F2493" s="1">
        <v>44240</v>
      </c>
      <c r="G2493" t="s">
        <v>9718</v>
      </c>
      <c r="H2493">
        <v>0</v>
      </c>
      <c r="I2493">
        <v>1</v>
      </c>
      <c r="J2493">
        <v>30</v>
      </c>
      <c r="K2493">
        <v>0</v>
      </c>
      <c r="L2493" t="s">
        <v>20095</v>
      </c>
      <c r="M2493">
        <v>0</v>
      </c>
    </row>
    <row r="2494" spans="1:13" x14ac:dyDescent="0.3">
      <c r="A2494" t="s">
        <v>25081</v>
      </c>
      <c r="B2494" s="1">
        <v>43951</v>
      </c>
      <c r="C2494">
        <v>92123</v>
      </c>
      <c r="D2494" t="s">
        <v>20106</v>
      </c>
      <c r="E2494" t="s">
        <v>25082</v>
      </c>
      <c r="F2494" s="1">
        <v>43974</v>
      </c>
      <c r="G2494" t="s">
        <v>18515</v>
      </c>
      <c r="H2494">
        <v>0</v>
      </c>
      <c r="I2494">
        <v>1</v>
      </c>
      <c r="J2494">
        <v>23</v>
      </c>
      <c r="K2494">
        <v>0</v>
      </c>
      <c r="L2494" t="s">
        <v>20095</v>
      </c>
      <c r="M2494">
        <v>0</v>
      </c>
    </row>
    <row r="2495" spans="1:13" x14ac:dyDescent="0.3">
      <c r="A2495" t="s">
        <v>25083</v>
      </c>
      <c r="B2495" s="1">
        <v>44822</v>
      </c>
      <c r="C2495">
        <v>64673</v>
      </c>
      <c r="D2495" t="s">
        <v>44</v>
      </c>
      <c r="E2495" t="s">
        <v>25084</v>
      </c>
      <c r="F2495" s="1">
        <v>44911</v>
      </c>
      <c r="G2495" t="s">
        <v>17323</v>
      </c>
      <c r="H2495">
        <v>0</v>
      </c>
      <c r="I2495">
        <v>1</v>
      </c>
      <c r="J2495">
        <v>89</v>
      </c>
      <c r="K2495">
        <v>0</v>
      </c>
      <c r="L2495" t="s">
        <v>20095</v>
      </c>
      <c r="M2495">
        <v>0</v>
      </c>
    </row>
    <row r="2496" spans="1:13" x14ac:dyDescent="0.3">
      <c r="A2496" t="s">
        <v>25085</v>
      </c>
      <c r="B2496" s="1">
        <v>45015</v>
      </c>
      <c r="C2496">
        <v>11955</v>
      </c>
      <c r="D2496" t="s">
        <v>20106</v>
      </c>
      <c r="E2496" t="s">
        <v>25086</v>
      </c>
      <c r="F2496" s="1">
        <v>45094</v>
      </c>
      <c r="G2496" t="s">
        <v>936</v>
      </c>
      <c r="H2496">
        <v>0</v>
      </c>
      <c r="I2496">
        <v>0</v>
      </c>
      <c r="J2496">
        <v>79</v>
      </c>
      <c r="K2496">
        <v>0</v>
      </c>
      <c r="L2496" t="s">
        <v>20100</v>
      </c>
      <c r="M2496">
        <v>0</v>
      </c>
    </row>
    <row r="2497" spans="1:13" x14ac:dyDescent="0.3">
      <c r="A2497" t="s">
        <v>25087</v>
      </c>
      <c r="B2497" s="1">
        <v>44036</v>
      </c>
      <c r="C2497">
        <v>17093</v>
      </c>
      <c r="D2497" t="s">
        <v>44</v>
      </c>
      <c r="E2497" t="s">
        <v>25088</v>
      </c>
      <c r="F2497" s="1">
        <v>44123</v>
      </c>
      <c r="G2497" t="s">
        <v>17052</v>
      </c>
      <c r="H2497">
        <v>0</v>
      </c>
      <c r="I2497">
        <v>0</v>
      </c>
      <c r="J2497">
        <v>87</v>
      </c>
      <c r="K2497">
        <v>0</v>
      </c>
      <c r="L2497" t="s">
        <v>20100</v>
      </c>
      <c r="M2497">
        <v>0</v>
      </c>
    </row>
    <row r="2498" spans="1:13" x14ac:dyDescent="0.3">
      <c r="A2498" t="s">
        <v>25089</v>
      </c>
      <c r="B2498" s="1">
        <v>45238</v>
      </c>
      <c r="C2498">
        <v>67844</v>
      </c>
      <c r="D2498" t="s">
        <v>44</v>
      </c>
      <c r="E2498" t="s">
        <v>25090</v>
      </c>
      <c r="F2498" s="1">
        <v>45282</v>
      </c>
      <c r="G2498" t="s">
        <v>13641</v>
      </c>
      <c r="H2498">
        <v>0</v>
      </c>
      <c r="I2498">
        <v>1</v>
      </c>
      <c r="J2498">
        <v>44</v>
      </c>
      <c r="K2498">
        <v>0</v>
      </c>
      <c r="L2498" t="s">
        <v>20095</v>
      </c>
      <c r="M2498">
        <v>0</v>
      </c>
    </row>
    <row r="2499" spans="1:13" x14ac:dyDescent="0.3">
      <c r="A2499" t="s">
        <v>25091</v>
      </c>
      <c r="B2499" s="1">
        <v>45555</v>
      </c>
      <c r="C2499">
        <v>3274</v>
      </c>
      <c r="D2499" t="s">
        <v>44</v>
      </c>
      <c r="E2499" t="s">
        <v>25092</v>
      </c>
      <c r="F2499" s="1">
        <v>45592</v>
      </c>
      <c r="G2499" t="s">
        <v>4789</v>
      </c>
      <c r="H2499">
        <v>0</v>
      </c>
      <c r="I2499">
        <v>0</v>
      </c>
      <c r="J2499">
        <v>37</v>
      </c>
      <c r="K2499">
        <v>0</v>
      </c>
      <c r="L2499" t="s">
        <v>20138</v>
      </c>
      <c r="M2499">
        <v>0</v>
      </c>
    </row>
    <row r="2500" spans="1:13" x14ac:dyDescent="0.3">
      <c r="A2500" t="s">
        <v>25093</v>
      </c>
      <c r="B2500" s="1">
        <v>44874</v>
      </c>
      <c r="C2500">
        <v>58957</v>
      </c>
      <c r="D2500" t="s">
        <v>44</v>
      </c>
      <c r="E2500" t="s">
        <v>25094</v>
      </c>
      <c r="F2500" s="1">
        <v>44949</v>
      </c>
      <c r="G2500" t="s">
        <v>6382</v>
      </c>
      <c r="H2500">
        <v>0</v>
      </c>
      <c r="I2500">
        <v>1</v>
      </c>
      <c r="J2500">
        <v>75</v>
      </c>
      <c r="K2500">
        <v>0</v>
      </c>
      <c r="L2500" t="s">
        <v>20095</v>
      </c>
      <c r="M2500">
        <v>0</v>
      </c>
    </row>
    <row r="2501" spans="1:13" x14ac:dyDescent="0.3">
      <c r="A2501" t="s">
        <v>25095</v>
      </c>
      <c r="B2501" s="1">
        <v>44658</v>
      </c>
      <c r="C2501">
        <v>7565</v>
      </c>
      <c r="D2501" t="s">
        <v>44</v>
      </c>
      <c r="E2501" t="s">
        <v>25096</v>
      </c>
      <c r="F2501" s="1">
        <v>44700</v>
      </c>
      <c r="G2501" t="s">
        <v>6688</v>
      </c>
      <c r="H2501">
        <v>0</v>
      </c>
      <c r="I2501">
        <v>0</v>
      </c>
      <c r="J2501">
        <v>42</v>
      </c>
      <c r="K2501">
        <v>0</v>
      </c>
      <c r="L2501" t="s">
        <v>20100</v>
      </c>
      <c r="M2501">
        <v>0</v>
      </c>
    </row>
    <row r="2502" spans="1:13" x14ac:dyDescent="0.3">
      <c r="A2502" t="s">
        <v>25097</v>
      </c>
      <c r="B2502" s="1">
        <v>45265</v>
      </c>
      <c r="C2502">
        <v>14183</v>
      </c>
      <c r="D2502" t="s">
        <v>20093</v>
      </c>
      <c r="E2502" t="s">
        <v>25098</v>
      </c>
      <c r="F2502" s="1">
        <v>45308</v>
      </c>
      <c r="G2502" t="s">
        <v>6182</v>
      </c>
      <c r="H2502">
        <v>0</v>
      </c>
      <c r="I2502">
        <v>0</v>
      </c>
      <c r="J2502">
        <v>43</v>
      </c>
      <c r="K2502">
        <v>0</v>
      </c>
      <c r="L2502" t="s">
        <v>20100</v>
      </c>
      <c r="M2502">
        <v>1</v>
      </c>
    </row>
    <row r="2503" spans="1:13" x14ac:dyDescent="0.3">
      <c r="A2503" t="s">
        <v>25099</v>
      </c>
      <c r="B2503" s="1">
        <v>45516</v>
      </c>
      <c r="C2503">
        <v>32902</v>
      </c>
      <c r="D2503" t="s">
        <v>20106</v>
      </c>
      <c r="E2503" t="s">
        <v>25100</v>
      </c>
      <c r="F2503" s="1">
        <v>45585</v>
      </c>
      <c r="G2503" t="s">
        <v>10383</v>
      </c>
      <c r="H2503">
        <v>0</v>
      </c>
      <c r="I2503">
        <v>0</v>
      </c>
      <c r="J2503">
        <v>69</v>
      </c>
      <c r="K2503">
        <v>0</v>
      </c>
      <c r="L2503" t="s">
        <v>20095</v>
      </c>
      <c r="M2503">
        <v>0</v>
      </c>
    </row>
    <row r="2504" spans="1:13" x14ac:dyDescent="0.3">
      <c r="A2504" t="s">
        <v>25101</v>
      </c>
      <c r="B2504" s="1">
        <v>44166</v>
      </c>
      <c r="C2504">
        <v>75813</v>
      </c>
      <c r="D2504" t="s">
        <v>20106</v>
      </c>
      <c r="E2504" t="s">
        <v>25102</v>
      </c>
      <c r="F2504" s="1"/>
      <c r="G2504" t="s">
        <v>12054</v>
      </c>
      <c r="H2504">
        <v>1</v>
      </c>
      <c r="I2504">
        <v>1</v>
      </c>
      <c r="K2504">
        <v>1</v>
      </c>
      <c r="L2504" t="s">
        <v>20095</v>
      </c>
      <c r="M2504">
        <v>0</v>
      </c>
    </row>
    <row r="2505" spans="1:13" x14ac:dyDescent="0.3">
      <c r="A2505" t="s">
        <v>25103</v>
      </c>
      <c r="B2505" s="1">
        <v>43950</v>
      </c>
      <c r="C2505">
        <v>70495</v>
      </c>
      <c r="D2505" t="s">
        <v>20093</v>
      </c>
      <c r="E2505" t="s">
        <v>25104</v>
      </c>
      <c r="F2505" s="1">
        <v>44004</v>
      </c>
      <c r="G2505" t="s">
        <v>18284</v>
      </c>
      <c r="H2505">
        <v>0</v>
      </c>
      <c r="I2505">
        <v>1</v>
      </c>
      <c r="J2505">
        <v>54</v>
      </c>
      <c r="K2505">
        <v>0</v>
      </c>
      <c r="L2505" t="s">
        <v>20095</v>
      </c>
      <c r="M2505">
        <v>1</v>
      </c>
    </row>
    <row r="2506" spans="1:13" x14ac:dyDescent="0.3">
      <c r="A2506" t="s">
        <v>25105</v>
      </c>
      <c r="B2506" s="1">
        <v>44770</v>
      </c>
      <c r="C2506">
        <v>88531</v>
      </c>
      <c r="D2506" t="s">
        <v>20093</v>
      </c>
      <c r="E2506" t="s">
        <v>25106</v>
      </c>
      <c r="F2506" s="1">
        <v>44849</v>
      </c>
      <c r="G2506" t="s">
        <v>10193</v>
      </c>
      <c r="H2506">
        <v>0</v>
      </c>
      <c r="I2506">
        <v>1</v>
      </c>
      <c r="J2506">
        <v>79</v>
      </c>
      <c r="K2506">
        <v>0</v>
      </c>
      <c r="L2506" t="s">
        <v>20095</v>
      </c>
      <c r="M2506">
        <v>1</v>
      </c>
    </row>
    <row r="2507" spans="1:13" x14ac:dyDescent="0.3">
      <c r="A2507" t="s">
        <v>25107</v>
      </c>
      <c r="B2507" s="1">
        <v>44468</v>
      </c>
      <c r="C2507">
        <v>10313</v>
      </c>
      <c r="D2507" t="s">
        <v>44</v>
      </c>
      <c r="E2507" t="s">
        <v>25108</v>
      </c>
      <c r="F2507" s="1">
        <v>44546</v>
      </c>
      <c r="G2507" t="s">
        <v>10962</v>
      </c>
      <c r="H2507">
        <v>0</v>
      </c>
      <c r="I2507">
        <v>0</v>
      </c>
      <c r="J2507">
        <v>78</v>
      </c>
      <c r="K2507">
        <v>0</v>
      </c>
      <c r="L2507" t="s">
        <v>20100</v>
      </c>
      <c r="M2507">
        <v>0</v>
      </c>
    </row>
    <row r="2508" spans="1:13" x14ac:dyDescent="0.3">
      <c r="A2508" t="s">
        <v>25109</v>
      </c>
      <c r="B2508" s="1">
        <v>44130</v>
      </c>
      <c r="C2508">
        <v>99585</v>
      </c>
      <c r="D2508" t="s">
        <v>44</v>
      </c>
      <c r="E2508" t="s">
        <v>25110</v>
      </c>
      <c r="F2508" s="1">
        <v>44168</v>
      </c>
      <c r="G2508" t="s">
        <v>13724</v>
      </c>
      <c r="H2508">
        <v>0</v>
      </c>
      <c r="I2508">
        <v>1</v>
      </c>
      <c r="J2508">
        <v>38</v>
      </c>
      <c r="K2508">
        <v>0</v>
      </c>
      <c r="L2508" t="s">
        <v>20095</v>
      </c>
      <c r="M2508">
        <v>0</v>
      </c>
    </row>
    <row r="2509" spans="1:13" x14ac:dyDescent="0.3">
      <c r="A2509" t="s">
        <v>25111</v>
      </c>
      <c r="B2509" s="1">
        <v>44050</v>
      </c>
      <c r="C2509">
        <v>78974</v>
      </c>
      <c r="D2509" t="s">
        <v>20093</v>
      </c>
      <c r="E2509" t="s">
        <v>25112</v>
      </c>
      <c r="F2509" s="1">
        <v>44069</v>
      </c>
      <c r="G2509" t="s">
        <v>2482</v>
      </c>
      <c r="H2509">
        <v>0</v>
      </c>
      <c r="I2509">
        <v>1</v>
      </c>
      <c r="J2509">
        <v>19</v>
      </c>
      <c r="K2509">
        <v>0</v>
      </c>
      <c r="L2509" t="s">
        <v>20095</v>
      </c>
      <c r="M2509">
        <v>1</v>
      </c>
    </row>
    <row r="2510" spans="1:13" x14ac:dyDescent="0.3">
      <c r="A2510" t="s">
        <v>25113</v>
      </c>
      <c r="B2510" s="1">
        <v>44495</v>
      </c>
      <c r="C2510">
        <v>88880</v>
      </c>
      <c r="D2510" t="s">
        <v>20106</v>
      </c>
      <c r="E2510" t="s">
        <v>25114</v>
      </c>
      <c r="F2510" s="1">
        <v>44513</v>
      </c>
      <c r="G2510" t="s">
        <v>13318</v>
      </c>
      <c r="H2510">
        <v>0</v>
      </c>
      <c r="I2510">
        <v>1</v>
      </c>
      <c r="J2510">
        <v>18</v>
      </c>
      <c r="K2510">
        <v>0</v>
      </c>
      <c r="L2510" t="s">
        <v>20095</v>
      </c>
      <c r="M2510">
        <v>0</v>
      </c>
    </row>
    <row r="2511" spans="1:13" x14ac:dyDescent="0.3">
      <c r="A2511" t="s">
        <v>25115</v>
      </c>
      <c r="B2511" s="1">
        <v>44156</v>
      </c>
      <c r="C2511">
        <v>55155</v>
      </c>
      <c r="D2511" t="s">
        <v>20106</v>
      </c>
      <c r="E2511" t="s">
        <v>25116</v>
      </c>
      <c r="F2511" s="1">
        <v>44225</v>
      </c>
      <c r="G2511" t="s">
        <v>18614</v>
      </c>
      <c r="H2511">
        <v>0</v>
      </c>
      <c r="I2511">
        <v>1</v>
      </c>
      <c r="J2511">
        <v>69</v>
      </c>
      <c r="K2511">
        <v>0</v>
      </c>
      <c r="L2511" t="s">
        <v>20095</v>
      </c>
      <c r="M2511">
        <v>0</v>
      </c>
    </row>
    <row r="2512" spans="1:13" x14ac:dyDescent="0.3">
      <c r="A2512" t="s">
        <v>25117</v>
      </c>
      <c r="B2512" s="1">
        <v>45262</v>
      </c>
      <c r="C2512">
        <v>27518</v>
      </c>
      <c r="D2512" t="s">
        <v>20106</v>
      </c>
      <c r="E2512" t="s">
        <v>25118</v>
      </c>
      <c r="F2512" s="1"/>
      <c r="G2512" t="s">
        <v>4372</v>
      </c>
      <c r="H2512">
        <v>1</v>
      </c>
      <c r="I2512">
        <v>0</v>
      </c>
      <c r="K2512">
        <v>1</v>
      </c>
      <c r="L2512" t="s">
        <v>20095</v>
      </c>
      <c r="M2512">
        <v>0</v>
      </c>
    </row>
    <row r="2513" spans="1:13" x14ac:dyDescent="0.3">
      <c r="A2513" t="s">
        <v>25119</v>
      </c>
      <c r="B2513" s="1">
        <v>43829</v>
      </c>
      <c r="C2513">
        <v>69870</v>
      </c>
      <c r="D2513" t="s">
        <v>20093</v>
      </c>
      <c r="E2513" t="s">
        <v>25120</v>
      </c>
      <c r="F2513" s="1">
        <v>43905</v>
      </c>
      <c r="G2513" t="s">
        <v>18582</v>
      </c>
      <c r="H2513">
        <v>0</v>
      </c>
      <c r="I2513">
        <v>1</v>
      </c>
      <c r="J2513">
        <v>76</v>
      </c>
      <c r="K2513">
        <v>0</v>
      </c>
      <c r="L2513" t="s">
        <v>20095</v>
      </c>
      <c r="M2513">
        <v>1</v>
      </c>
    </row>
    <row r="2514" spans="1:13" x14ac:dyDescent="0.3">
      <c r="A2514" t="s">
        <v>25121</v>
      </c>
      <c r="B2514" s="1">
        <v>44574</v>
      </c>
      <c r="C2514">
        <v>7942</v>
      </c>
      <c r="D2514" t="s">
        <v>44</v>
      </c>
      <c r="E2514" t="s">
        <v>25122</v>
      </c>
      <c r="F2514" s="1">
        <v>44615</v>
      </c>
      <c r="G2514" t="s">
        <v>16153</v>
      </c>
      <c r="H2514">
        <v>0</v>
      </c>
      <c r="I2514">
        <v>0</v>
      </c>
      <c r="J2514">
        <v>41</v>
      </c>
      <c r="K2514">
        <v>0</v>
      </c>
      <c r="L2514" t="s">
        <v>20100</v>
      </c>
      <c r="M2514">
        <v>0</v>
      </c>
    </row>
    <row r="2515" spans="1:13" x14ac:dyDescent="0.3">
      <c r="A2515" t="s">
        <v>25123</v>
      </c>
      <c r="B2515" s="1">
        <v>45598</v>
      </c>
      <c r="C2515">
        <v>75538</v>
      </c>
      <c r="D2515" t="s">
        <v>20093</v>
      </c>
      <c r="E2515" t="s">
        <v>25124</v>
      </c>
      <c r="F2515" s="1"/>
      <c r="G2515" t="s">
        <v>4470</v>
      </c>
      <c r="H2515">
        <v>1</v>
      </c>
      <c r="I2515">
        <v>1</v>
      </c>
      <c r="K2515">
        <v>1</v>
      </c>
      <c r="L2515" t="s">
        <v>20095</v>
      </c>
      <c r="M2515">
        <v>1</v>
      </c>
    </row>
    <row r="2516" spans="1:13" x14ac:dyDescent="0.3">
      <c r="A2516" t="s">
        <v>25125</v>
      </c>
      <c r="B2516" s="1">
        <v>44072</v>
      </c>
      <c r="C2516">
        <v>97305</v>
      </c>
      <c r="D2516" t="s">
        <v>20106</v>
      </c>
      <c r="E2516" t="s">
        <v>25126</v>
      </c>
      <c r="F2516" s="1"/>
      <c r="G2516" t="s">
        <v>15800</v>
      </c>
      <c r="H2516">
        <v>1</v>
      </c>
      <c r="I2516">
        <v>1</v>
      </c>
      <c r="K2516">
        <v>1</v>
      </c>
      <c r="L2516" t="s">
        <v>20095</v>
      </c>
      <c r="M2516">
        <v>0</v>
      </c>
    </row>
    <row r="2517" spans="1:13" x14ac:dyDescent="0.3">
      <c r="A2517" t="s">
        <v>25127</v>
      </c>
      <c r="B2517" s="1">
        <v>44279</v>
      </c>
      <c r="C2517">
        <v>57608</v>
      </c>
      <c r="D2517" t="s">
        <v>44</v>
      </c>
      <c r="E2517" t="s">
        <v>25128</v>
      </c>
      <c r="F2517" s="1">
        <v>44289</v>
      </c>
      <c r="G2517" t="s">
        <v>10099</v>
      </c>
      <c r="H2517">
        <v>0</v>
      </c>
      <c r="I2517">
        <v>1</v>
      </c>
      <c r="J2517">
        <v>10</v>
      </c>
      <c r="K2517">
        <v>0</v>
      </c>
      <c r="L2517" t="s">
        <v>20095</v>
      </c>
      <c r="M2517">
        <v>0</v>
      </c>
    </row>
    <row r="2518" spans="1:13" x14ac:dyDescent="0.3">
      <c r="A2518" t="s">
        <v>25129</v>
      </c>
      <c r="B2518" s="1">
        <v>44539</v>
      </c>
      <c r="C2518">
        <v>43913</v>
      </c>
      <c r="D2518" t="s">
        <v>20106</v>
      </c>
      <c r="E2518" t="s">
        <v>25130</v>
      </c>
      <c r="F2518" s="1">
        <v>44616</v>
      </c>
      <c r="G2518" t="s">
        <v>18676</v>
      </c>
      <c r="H2518">
        <v>0</v>
      </c>
      <c r="I2518">
        <v>0</v>
      </c>
      <c r="J2518">
        <v>77</v>
      </c>
      <c r="K2518">
        <v>0</v>
      </c>
      <c r="L2518" t="s">
        <v>20095</v>
      </c>
      <c r="M2518">
        <v>0</v>
      </c>
    </row>
    <row r="2519" spans="1:13" x14ac:dyDescent="0.3">
      <c r="A2519" t="s">
        <v>25131</v>
      </c>
      <c r="B2519" s="1">
        <v>44850</v>
      </c>
      <c r="C2519">
        <v>89581</v>
      </c>
      <c r="D2519" t="s">
        <v>44</v>
      </c>
      <c r="E2519" t="s">
        <v>25132</v>
      </c>
      <c r="F2519" s="1">
        <v>44907</v>
      </c>
      <c r="G2519" t="s">
        <v>16980</v>
      </c>
      <c r="H2519">
        <v>0</v>
      </c>
      <c r="I2519">
        <v>1</v>
      </c>
      <c r="J2519">
        <v>57</v>
      </c>
      <c r="K2519">
        <v>0</v>
      </c>
      <c r="L2519" t="s">
        <v>20095</v>
      </c>
      <c r="M2519">
        <v>0</v>
      </c>
    </row>
    <row r="2520" spans="1:13" x14ac:dyDescent="0.3">
      <c r="A2520" t="s">
        <v>25133</v>
      </c>
      <c r="B2520" s="1">
        <v>45402</v>
      </c>
      <c r="C2520">
        <v>58334</v>
      </c>
      <c r="D2520" t="s">
        <v>20106</v>
      </c>
      <c r="E2520" t="s">
        <v>25134</v>
      </c>
      <c r="F2520" s="1"/>
      <c r="G2520" t="s">
        <v>13556</v>
      </c>
      <c r="H2520">
        <v>1</v>
      </c>
      <c r="I2520">
        <v>1</v>
      </c>
      <c r="K2520">
        <v>1</v>
      </c>
      <c r="L2520" t="s">
        <v>20095</v>
      </c>
      <c r="M2520">
        <v>0</v>
      </c>
    </row>
    <row r="2521" spans="1:13" x14ac:dyDescent="0.3">
      <c r="A2521" t="s">
        <v>25135</v>
      </c>
      <c r="B2521" s="1">
        <v>44136</v>
      </c>
      <c r="C2521">
        <v>93350</v>
      </c>
      <c r="D2521" t="s">
        <v>20093</v>
      </c>
      <c r="E2521" t="s">
        <v>25136</v>
      </c>
      <c r="F2521" s="1">
        <v>44161</v>
      </c>
      <c r="G2521" t="s">
        <v>2391</v>
      </c>
      <c r="H2521">
        <v>0</v>
      </c>
      <c r="I2521">
        <v>1</v>
      </c>
      <c r="J2521">
        <v>25</v>
      </c>
      <c r="K2521">
        <v>0</v>
      </c>
      <c r="L2521" t="s">
        <v>20095</v>
      </c>
      <c r="M2521">
        <v>1</v>
      </c>
    </row>
    <row r="2522" spans="1:13" x14ac:dyDescent="0.3">
      <c r="A2522" t="s">
        <v>25137</v>
      </c>
      <c r="B2522" s="1">
        <v>44904</v>
      </c>
      <c r="C2522">
        <v>67619</v>
      </c>
      <c r="D2522" t="s">
        <v>44</v>
      </c>
      <c r="E2522" t="s">
        <v>25138</v>
      </c>
      <c r="F2522" s="1">
        <v>44916</v>
      </c>
      <c r="G2522" t="s">
        <v>6073</v>
      </c>
      <c r="H2522">
        <v>0</v>
      </c>
      <c r="I2522">
        <v>1</v>
      </c>
      <c r="J2522">
        <v>12</v>
      </c>
      <c r="K2522">
        <v>0</v>
      </c>
      <c r="L2522" t="s">
        <v>20095</v>
      </c>
      <c r="M2522">
        <v>0</v>
      </c>
    </row>
    <row r="2523" spans="1:13" x14ac:dyDescent="0.3">
      <c r="A2523" t="s">
        <v>25139</v>
      </c>
      <c r="B2523" s="1">
        <v>45480</v>
      </c>
      <c r="C2523">
        <v>29391</v>
      </c>
      <c r="D2523" t="s">
        <v>20106</v>
      </c>
      <c r="E2523" t="s">
        <v>25140</v>
      </c>
      <c r="F2523" s="1">
        <v>45570</v>
      </c>
      <c r="G2523" t="s">
        <v>16012</v>
      </c>
      <c r="H2523">
        <v>0</v>
      </c>
      <c r="I2523">
        <v>0</v>
      </c>
      <c r="J2523">
        <v>90</v>
      </c>
      <c r="K2523">
        <v>0</v>
      </c>
      <c r="L2523" t="s">
        <v>20095</v>
      </c>
      <c r="M2523">
        <v>0</v>
      </c>
    </row>
    <row r="2524" spans="1:13" x14ac:dyDescent="0.3">
      <c r="A2524" t="s">
        <v>25141</v>
      </c>
      <c r="B2524" s="1">
        <v>45262</v>
      </c>
      <c r="C2524">
        <v>88520</v>
      </c>
      <c r="D2524" t="s">
        <v>20106</v>
      </c>
      <c r="E2524" t="s">
        <v>25142</v>
      </c>
      <c r="F2524" s="1">
        <v>45338</v>
      </c>
      <c r="G2524" t="s">
        <v>1144</v>
      </c>
      <c r="H2524">
        <v>0</v>
      </c>
      <c r="I2524">
        <v>1</v>
      </c>
      <c r="J2524">
        <v>76</v>
      </c>
      <c r="K2524">
        <v>0</v>
      </c>
      <c r="L2524" t="s">
        <v>20095</v>
      </c>
      <c r="M2524">
        <v>0</v>
      </c>
    </row>
    <row r="2525" spans="1:13" x14ac:dyDescent="0.3">
      <c r="A2525" t="s">
        <v>25143</v>
      </c>
      <c r="B2525" s="1">
        <v>44996</v>
      </c>
      <c r="C2525">
        <v>88083</v>
      </c>
      <c r="D2525" t="s">
        <v>44</v>
      </c>
      <c r="E2525" t="s">
        <v>25144</v>
      </c>
      <c r="F2525" s="1">
        <v>45064</v>
      </c>
      <c r="G2525" t="s">
        <v>10028</v>
      </c>
      <c r="H2525">
        <v>0</v>
      </c>
      <c r="I2525">
        <v>1</v>
      </c>
      <c r="J2525">
        <v>68</v>
      </c>
      <c r="K2525">
        <v>0</v>
      </c>
      <c r="L2525" t="s">
        <v>20095</v>
      </c>
      <c r="M2525">
        <v>0</v>
      </c>
    </row>
    <row r="2526" spans="1:13" x14ac:dyDescent="0.3">
      <c r="A2526" t="s">
        <v>25145</v>
      </c>
      <c r="B2526" s="1">
        <v>44679</v>
      </c>
      <c r="C2526">
        <v>19267</v>
      </c>
      <c r="D2526" t="s">
        <v>20093</v>
      </c>
      <c r="E2526" t="s">
        <v>25146</v>
      </c>
      <c r="F2526" s="1"/>
      <c r="G2526" t="s">
        <v>6975</v>
      </c>
      <c r="H2526">
        <v>1</v>
      </c>
      <c r="I2526">
        <v>0</v>
      </c>
      <c r="K2526">
        <v>1</v>
      </c>
      <c r="L2526" t="s">
        <v>20100</v>
      </c>
      <c r="M2526">
        <v>1</v>
      </c>
    </row>
    <row r="2527" spans="1:13" x14ac:dyDescent="0.3">
      <c r="A2527" t="s">
        <v>25147</v>
      </c>
      <c r="B2527" s="1">
        <v>44353</v>
      </c>
      <c r="C2527">
        <v>23833</v>
      </c>
      <c r="D2527" t="s">
        <v>44</v>
      </c>
      <c r="E2527" t="s">
        <v>25148</v>
      </c>
      <c r="F2527" s="1"/>
      <c r="G2527" t="s">
        <v>15612</v>
      </c>
      <c r="H2527">
        <v>1</v>
      </c>
      <c r="I2527">
        <v>0</v>
      </c>
      <c r="K2527">
        <v>1</v>
      </c>
      <c r="L2527" t="s">
        <v>20095</v>
      </c>
      <c r="M2527">
        <v>0</v>
      </c>
    </row>
    <row r="2528" spans="1:13" x14ac:dyDescent="0.3">
      <c r="A2528" t="s">
        <v>25149</v>
      </c>
      <c r="B2528" s="1">
        <v>45024</v>
      </c>
      <c r="C2528">
        <v>70028</v>
      </c>
      <c r="D2528" t="s">
        <v>44</v>
      </c>
      <c r="E2528" t="s">
        <v>25150</v>
      </c>
      <c r="F2528" s="1"/>
      <c r="G2528" t="s">
        <v>15617</v>
      </c>
      <c r="H2528">
        <v>1</v>
      </c>
      <c r="I2528">
        <v>1</v>
      </c>
      <c r="K2528">
        <v>1</v>
      </c>
      <c r="L2528" t="s">
        <v>20095</v>
      </c>
      <c r="M2528">
        <v>0</v>
      </c>
    </row>
    <row r="2529" spans="1:13" x14ac:dyDescent="0.3">
      <c r="A2529" t="s">
        <v>25151</v>
      </c>
      <c r="B2529" s="1">
        <v>45041</v>
      </c>
      <c r="C2529">
        <v>2533</v>
      </c>
      <c r="D2529" t="s">
        <v>20106</v>
      </c>
      <c r="E2529" t="s">
        <v>25152</v>
      </c>
      <c r="F2529" s="1">
        <v>45070</v>
      </c>
      <c r="G2529" t="s">
        <v>18849</v>
      </c>
      <c r="H2529">
        <v>0</v>
      </c>
      <c r="I2529">
        <v>0</v>
      </c>
      <c r="J2529">
        <v>29</v>
      </c>
      <c r="K2529">
        <v>0</v>
      </c>
      <c r="L2529" t="s">
        <v>20138</v>
      </c>
      <c r="M2529">
        <v>0</v>
      </c>
    </row>
    <row r="2530" spans="1:13" x14ac:dyDescent="0.3">
      <c r="A2530" t="s">
        <v>25153</v>
      </c>
      <c r="B2530" s="1">
        <v>44417</v>
      </c>
      <c r="C2530">
        <v>78370</v>
      </c>
      <c r="D2530" t="s">
        <v>44</v>
      </c>
      <c r="E2530" t="s">
        <v>25154</v>
      </c>
      <c r="F2530" s="1">
        <v>44486</v>
      </c>
      <c r="G2530" t="s">
        <v>18605</v>
      </c>
      <c r="H2530">
        <v>0</v>
      </c>
      <c r="I2530">
        <v>1</v>
      </c>
      <c r="J2530">
        <v>69</v>
      </c>
      <c r="K2530">
        <v>0</v>
      </c>
      <c r="L2530" t="s">
        <v>20095</v>
      </c>
      <c r="M2530">
        <v>0</v>
      </c>
    </row>
    <row r="2531" spans="1:13" x14ac:dyDescent="0.3">
      <c r="A2531" t="s">
        <v>25155</v>
      </c>
      <c r="B2531" s="1">
        <v>44608</v>
      </c>
      <c r="C2531">
        <v>32479</v>
      </c>
      <c r="D2531" t="s">
        <v>20106</v>
      </c>
      <c r="E2531" t="s">
        <v>25156</v>
      </c>
      <c r="F2531" s="1"/>
      <c r="G2531" t="s">
        <v>15842</v>
      </c>
      <c r="H2531">
        <v>1</v>
      </c>
      <c r="I2531">
        <v>0</v>
      </c>
      <c r="K2531">
        <v>1</v>
      </c>
      <c r="L2531" t="s">
        <v>20095</v>
      </c>
      <c r="M2531">
        <v>0</v>
      </c>
    </row>
    <row r="2532" spans="1:13" x14ac:dyDescent="0.3">
      <c r="A2532" t="s">
        <v>25157</v>
      </c>
      <c r="B2532" s="1">
        <v>44273</v>
      </c>
      <c r="C2532">
        <v>52269</v>
      </c>
      <c r="D2532" t="s">
        <v>20093</v>
      </c>
      <c r="E2532" t="s">
        <v>25158</v>
      </c>
      <c r="F2532" s="1">
        <v>44300</v>
      </c>
      <c r="G2532" t="s">
        <v>3659</v>
      </c>
      <c r="H2532">
        <v>0</v>
      </c>
      <c r="I2532">
        <v>1</v>
      </c>
      <c r="J2532">
        <v>27</v>
      </c>
      <c r="K2532">
        <v>0</v>
      </c>
      <c r="L2532" t="s">
        <v>20095</v>
      </c>
      <c r="M2532">
        <v>1</v>
      </c>
    </row>
    <row r="2533" spans="1:13" x14ac:dyDescent="0.3">
      <c r="A2533" t="s">
        <v>25159</v>
      </c>
      <c r="B2533" s="1">
        <v>44167</v>
      </c>
      <c r="C2533">
        <v>74112</v>
      </c>
      <c r="D2533" t="s">
        <v>20106</v>
      </c>
      <c r="E2533" t="s">
        <v>25160</v>
      </c>
      <c r="F2533" s="1"/>
      <c r="G2533" t="s">
        <v>1083</v>
      </c>
      <c r="H2533">
        <v>1</v>
      </c>
      <c r="I2533">
        <v>1</v>
      </c>
      <c r="K2533">
        <v>1</v>
      </c>
      <c r="L2533" t="s">
        <v>20095</v>
      </c>
      <c r="M2533">
        <v>0</v>
      </c>
    </row>
    <row r="2534" spans="1:13" x14ac:dyDescent="0.3">
      <c r="A2534" t="s">
        <v>25161</v>
      </c>
      <c r="B2534" s="1">
        <v>44908</v>
      </c>
      <c r="C2534">
        <v>53050</v>
      </c>
      <c r="D2534" t="s">
        <v>20093</v>
      </c>
      <c r="E2534" t="s">
        <v>25162</v>
      </c>
      <c r="F2534" s="1"/>
      <c r="G2534" t="s">
        <v>1571</v>
      </c>
      <c r="H2534">
        <v>1</v>
      </c>
      <c r="I2534">
        <v>1</v>
      </c>
      <c r="K2534">
        <v>1</v>
      </c>
      <c r="L2534" t="s">
        <v>20095</v>
      </c>
      <c r="M2534">
        <v>1</v>
      </c>
    </row>
    <row r="2535" spans="1:13" x14ac:dyDescent="0.3">
      <c r="A2535" t="s">
        <v>25163</v>
      </c>
      <c r="B2535" s="1">
        <v>43900</v>
      </c>
      <c r="C2535">
        <v>52719</v>
      </c>
      <c r="D2535" t="s">
        <v>44</v>
      </c>
      <c r="E2535" t="s">
        <v>25164</v>
      </c>
      <c r="F2535" s="1"/>
      <c r="G2535" t="s">
        <v>12004</v>
      </c>
      <c r="H2535">
        <v>1</v>
      </c>
      <c r="I2535">
        <v>1</v>
      </c>
      <c r="K2535">
        <v>1</v>
      </c>
      <c r="L2535" t="s">
        <v>20095</v>
      </c>
      <c r="M2535">
        <v>0</v>
      </c>
    </row>
    <row r="2536" spans="1:13" x14ac:dyDescent="0.3">
      <c r="A2536" t="s">
        <v>25165</v>
      </c>
      <c r="B2536" s="1">
        <v>45498</v>
      </c>
      <c r="C2536">
        <v>43974</v>
      </c>
      <c r="D2536" t="s">
        <v>20093</v>
      </c>
      <c r="E2536" t="s">
        <v>25166</v>
      </c>
      <c r="F2536" s="1"/>
      <c r="G2536" t="s">
        <v>8193</v>
      </c>
      <c r="H2536">
        <v>1</v>
      </c>
      <c r="I2536">
        <v>0</v>
      </c>
      <c r="K2536">
        <v>1</v>
      </c>
      <c r="L2536" t="s">
        <v>20095</v>
      </c>
      <c r="M2536">
        <v>1</v>
      </c>
    </row>
    <row r="2537" spans="1:13" x14ac:dyDescent="0.3">
      <c r="A2537" t="s">
        <v>25167</v>
      </c>
      <c r="B2537" s="1">
        <v>45549</v>
      </c>
      <c r="C2537">
        <v>40343</v>
      </c>
      <c r="D2537" t="s">
        <v>44</v>
      </c>
      <c r="E2537" t="s">
        <v>25168</v>
      </c>
      <c r="F2537" s="1">
        <v>45639</v>
      </c>
      <c r="G2537" t="s">
        <v>19821</v>
      </c>
      <c r="H2537">
        <v>0</v>
      </c>
      <c r="I2537">
        <v>0</v>
      </c>
      <c r="J2537">
        <v>90</v>
      </c>
      <c r="K2537">
        <v>0</v>
      </c>
      <c r="L2537" t="s">
        <v>20095</v>
      </c>
      <c r="M2537">
        <v>0</v>
      </c>
    </row>
    <row r="2538" spans="1:13" x14ac:dyDescent="0.3">
      <c r="A2538" t="s">
        <v>25169</v>
      </c>
      <c r="B2538" s="1">
        <v>45451</v>
      </c>
      <c r="C2538">
        <v>84915</v>
      </c>
      <c r="D2538" t="s">
        <v>44</v>
      </c>
      <c r="E2538" t="s">
        <v>25170</v>
      </c>
      <c r="F2538" s="1"/>
      <c r="G2538" t="s">
        <v>1418</v>
      </c>
      <c r="H2538">
        <v>1</v>
      </c>
      <c r="I2538">
        <v>1</v>
      </c>
      <c r="K2538">
        <v>1</v>
      </c>
      <c r="L2538" t="s">
        <v>20095</v>
      </c>
      <c r="M2538">
        <v>0</v>
      </c>
    </row>
    <row r="2539" spans="1:13" x14ac:dyDescent="0.3">
      <c r="A2539" t="s">
        <v>25171</v>
      </c>
      <c r="B2539" s="1">
        <v>45366</v>
      </c>
      <c r="C2539">
        <v>45259</v>
      </c>
      <c r="D2539" t="s">
        <v>44</v>
      </c>
      <c r="E2539" t="s">
        <v>25172</v>
      </c>
      <c r="F2539" s="1">
        <v>45431</v>
      </c>
      <c r="G2539" t="s">
        <v>9461</v>
      </c>
      <c r="H2539">
        <v>0</v>
      </c>
      <c r="I2539">
        <v>0</v>
      </c>
      <c r="J2539">
        <v>65</v>
      </c>
      <c r="K2539">
        <v>0</v>
      </c>
      <c r="L2539" t="s">
        <v>20095</v>
      </c>
      <c r="M2539">
        <v>0</v>
      </c>
    </row>
    <row r="2540" spans="1:13" x14ac:dyDescent="0.3">
      <c r="A2540" t="s">
        <v>25173</v>
      </c>
      <c r="B2540" s="1">
        <v>43943</v>
      </c>
      <c r="C2540">
        <v>88442</v>
      </c>
      <c r="D2540" t="s">
        <v>44</v>
      </c>
      <c r="E2540" t="s">
        <v>25174</v>
      </c>
      <c r="F2540" s="1"/>
      <c r="G2540" t="s">
        <v>18884</v>
      </c>
      <c r="H2540">
        <v>1</v>
      </c>
      <c r="I2540">
        <v>1</v>
      </c>
      <c r="K2540">
        <v>1</v>
      </c>
      <c r="L2540" t="s">
        <v>20095</v>
      </c>
      <c r="M2540">
        <v>0</v>
      </c>
    </row>
    <row r="2541" spans="1:13" x14ac:dyDescent="0.3">
      <c r="A2541" t="s">
        <v>25175</v>
      </c>
      <c r="B2541" s="1">
        <v>45024</v>
      </c>
      <c r="C2541">
        <v>9535</v>
      </c>
      <c r="D2541" t="s">
        <v>44</v>
      </c>
      <c r="E2541" t="s">
        <v>25176</v>
      </c>
      <c r="F2541" s="1">
        <v>45057</v>
      </c>
      <c r="G2541" t="s">
        <v>10388</v>
      </c>
      <c r="H2541">
        <v>0</v>
      </c>
      <c r="I2541">
        <v>0</v>
      </c>
      <c r="J2541">
        <v>33</v>
      </c>
      <c r="K2541">
        <v>0</v>
      </c>
      <c r="L2541" t="s">
        <v>20100</v>
      </c>
      <c r="M2541">
        <v>0</v>
      </c>
    </row>
    <row r="2542" spans="1:13" x14ac:dyDescent="0.3">
      <c r="A2542" t="s">
        <v>25177</v>
      </c>
      <c r="B2542" s="1">
        <v>44921</v>
      </c>
      <c r="C2542">
        <v>67474</v>
      </c>
      <c r="D2542" t="s">
        <v>44</v>
      </c>
      <c r="E2542" t="s">
        <v>25178</v>
      </c>
      <c r="F2542" s="1">
        <v>44985</v>
      </c>
      <c r="G2542" t="s">
        <v>14875</v>
      </c>
      <c r="H2542">
        <v>0</v>
      </c>
      <c r="I2542">
        <v>1</v>
      </c>
      <c r="J2542">
        <v>64</v>
      </c>
      <c r="K2542">
        <v>0</v>
      </c>
      <c r="L2542" t="s">
        <v>20095</v>
      </c>
      <c r="M2542">
        <v>0</v>
      </c>
    </row>
    <row r="2543" spans="1:13" x14ac:dyDescent="0.3">
      <c r="A2543" t="s">
        <v>25179</v>
      </c>
      <c r="B2543" s="1">
        <v>45619</v>
      </c>
      <c r="C2543">
        <v>36790</v>
      </c>
      <c r="D2543" t="s">
        <v>20093</v>
      </c>
      <c r="E2543" t="s">
        <v>25180</v>
      </c>
      <c r="F2543" s="1">
        <v>45634</v>
      </c>
      <c r="G2543" t="s">
        <v>5684</v>
      </c>
      <c r="H2543">
        <v>0</v>
      </c>
      <c r="I2543">
        <v>0</v>
      </c>
      <c r="J2543">
        <v>15</v>
      </c>
      <c r="K2543">
        <v>0</v>
      </c>
      <c r="L2543" t="s">
        <v>20095</v>
      </c>
      <c r="M2543">
        <v>1</v>
      </c>
    </row>
    <row r="2544" spans="1:13" x14ac:dyDescent="0.3">
      <c r="A2544" t="s">
        <v>25181</v>
      </c>
      <c r="B2544" s="1">
        <v>44396</v>
      </c>
      <c r="C2544">
        <v>57765</v>
      </c>
      <c r="D2544" t="s">
        <v>20093</v>
      </c>
      <c r="E2544" t="s">
        <v>25182</v>
      </c>
      <c r="F2544" s="1">
        <v>44463</v>
      </c>
      <c r="G2544" t="s">
        <v>16691</v>
      </c>
      <c r="H2544">
        <v>0</v>
      </c>
      <c r="I2544">
        <v>1</v>
      </c>
      <c r="J2544">
        <v>67</v>
      </c>
      <c r="K2544">
        <v>0</v>
      </c>
      <c r="L2544" t="s">
        <v>20095</v>
      </c>
      <c r="M2544">
        <v>1</v>
      </c>
    </row>
    <row r="2545" spans="1:13" x14ac:dyDescent="0.3">
      <c r="A2545" t="s">
        <v>25183</v>
      </c>
      <c r="B2545" s="1">
        <v>44249</v>
      </c>
      <c r="C2545">
        <v>87751</v>
      </c>
      <c r="D2545" t="s">
        <v>44</v>
      </c>
      <c r="E2545" t="s">
        <v>25184</v>
      </c>
      <c r="F2545" s="1">
        <v>44338</v>
      </c>
      <c r="G2545" t="s">
        <v>9926</v>
      </c>
      <c r="H2545">
        <v>0</v>
      </c>
      <c r="I2545">
        <v>1</v>
      </c>
      <c r="J2545">
        <v>89</v>
      </c>
      <c r="K2545">
        <v>0</v>
      </c>
      <c r="L2545" t="s">
        <v>20095</v>
      </c>
      <c r="M2545">
        <v>0</v>
      </c>
    </row>
    <row r="2546" spans="1:13" x14ac:dyDescent="0.3">
      <c r="A2546" t="s">
        <v>25185</v>
      </c>
      <c r="B2546" s="1">
        <v>44974</v>
      </c>
      <c r="C2546">
        <v>78199</v>
      </c>
      <c r="D2546" t="s">
        <v>20106</v>
      </c>
      <c r="E2546" t="s">
        <v>25186</v>
      </c>
      <c r="F2546" s="1">
        <v>45024</v>
      </c>
      <c r="G2546" t="s">
        <v>17037</v>
      </c>
      <c r="H2546">
        <v>0</v>
      </c>
      <c r="I2546">
        <v>1</v>
      </c>
      <c r="J2546">
        <v>50</v>
      </c>
      <c r="K2546">
        <v>0</v>
      </c>
      <c r="L2546" t="s">
        <v>20095</v>
      </c>
      <c r="M2546">
        <v>0</v>
      </c>
    </row>
    <row r="2547" spans="1:13" x14ac:dyDescent="0.3">
      <c r="A2547" t="s">
        <v>25187</v>
      </c>
      <c r="B2547" s="1">
        <v>45645</v>
      </c>
      <c r="C2547">
        <v>90610</v>
      </c>
      <c r="D2547" t="s">
        <v>20093</v>
      </c>
      <c r="E2547" t="s">
        <v>25188</v>
      </c>
      <c r="F2547" s="1">
        <v>45701</v>
      </c>
      <c r="G2547" t="s">
        <v>9663</v>
      </c>
      <c r="H2547">
        <v>0</v>
      </c>
      <c r="I2547">
        <v>1</v>
      </c>
      <c r="J2547">
        <v>56</v>
      </c>
      <c r="K2547">
        <v>0</v>
      </c>
      <c r="L2547" t="s">
        <v>20095</v>
      </c>
      <c r="M2547">
        <v>1</v>
      </c>
    </row>
    <row r="2548" spans="1:13" x14ac:dyDescent="0.3">
      <c r="A2548" t="s">
        <v>25189</v>
      </c>
      <c r="B2548" s="1">
        <v>44545</v>
      </c>
      <c r="C2548">
        <v>80001</v>
      </c>
      <c r="D2548" t="s">
        <v>20106</v>
      </c>
      <c r="E2548" t="s">
        <v>25190</v>
      </c>
      <c r="F2548" s="1">
        <v>44570</v>
      </c>
      <c r="G2548" t="s">
        <v>6583</v>
      </c>
      <c r="H2548">
        <v>0</v>
      </c>
      <c r="I2548">
        <v>1</v>
      </c>
      <c r="J2548">
        <v>25</v>
      </c>
      <c r="K2548">
        <v>0</v>
      </c>
      <c r="L2548" t="s">
        <v>20095</v>
      </c>
      <c r="M2548">
        <v>0</v>
      </c>
    </row>
    <row r="2549" spans="1:13" x14ac:dyDescent="0.3">
      <c r="A2549" t="s">
        <v>25191</v>
      </c>
      <c r="B2549" s="1">
        <v>44269</v>
      </c>
      <c r="C2549">
        <v>88174</v>
      </c>
      <c r="D2549" t="s">
        <v>20106</v>
      </c>
      <c r="E2549" t="s">
        <v>25192</v>
      </c>
      <c r="F2549" s="1">
        <v>44333</v>
      </c>
      <c r="G2549" t="s">
        <v>5061</v>
      </c>
      <c r="H2549">
        <v>0</v>
      </c>
      <c r="I2549">
        <v>1</v>
      </c>
      <c r="J2549">
        <v>64</v>
      </c>
      <c r="K2549">
        <v>0</v>
      </c>
      <c r="L2549" t="s">
        <v>20095</v>
      </c>
      <c r="M2549">
        <v>0</v>
      </c>
    </row>
    <row r="2550" spans="1:13" x14ac:dyDescent="0.3">
      <c r="A2550" t="s">
        <v>25193</v>
      </c>
      <c r="B2550" s="1">
        <v>43947</v>
      </c>
      <c r="C2550">
        <v>63962</v>
      </c>
      <c r="D2550" t="s">
        <v>20106</v>
      </c>
      <c r="E2550" t="s">
        <v>25194</v>
      </c>
      <c r="F2550" s="1"/>
      <c r="G2550" t="s">
        <v>7671</v>
      </c>
      <c r="H2550">
        <v>1</v>
      </c>
      <c r="I2550">
        <v>1</v>
      </c>
      <c r="K2550">
        <v>1</v>
      </c>
      <c r="L2550" t="s">
        <v>20095</v>
      </c>
      <c r="M2550">
        <v>0</v>
      </c>
    </row>
    <row r="2551" spans="1:13" x14ac:dyDescent="0.3">
      <c r="A2551" t="s">
        <v>25195</v>
      </c>
      <c r="B2551" s="1">
        <v>44617</v>
      </c>
      <c r="C2551">
        <v>74778</v>
      </c>
      <c r="D2551" t="s">
        <v>20093</v>
      </c>
      <c r="E2551" t="s">
        <v>25196</v>
      </c>
      <c r="F2551" s="1"/>
      <c r="G2551" t="s">
        <v>16258</v>
      </c>
      <c r="H2551">
        <v>1</v>
      </c>
      <c r="I2551">
        <v>1</v>
      </c>
      <c r="K2551">
        <v>1</v>
      </c>
      <c r="L2551" t="s">
        <v>20095</v>
      </c>
      <c r="M2551">
        <v>1</v>
      </c>
    </row>
    <row r="2552" spans="1:13" x14ac:dyDescent="0.3">
      <c r="A2552" t="s">
        <v>25197</v>
      </c>
      <c r="B2552" s="1">
        <v>45115</v>
      </c>
      <c r="C2552">
        <v>85008</v>
      </c>
      <c r="D2552" t="s">
        <v>20093</v>
      </c>
      <c r="E2552" t="s">
        <v>25198</v>
      </c>
      <c r="F2552" s="1"/>
      <c r="G2552" t="s">
        <v>4005</v>
      </c>
      <c r="H2552">
        <v>1</v>
      </c>
      <c r="I2552">
        <v>1</v>
      </c>
      <c r="K2552">
        <v>1</v>
      </c>
      <c r="L2552" t="s">
        <v>20095</v>
      </c>
      <c r="M2552">
        <v>1</v>
      </c>
    </row>
    <row r="2553" spans="1:13" x14ac:dyDescent="0.3">
      <c r="A2553" t="s">
        <v>25199</v>
      </c>
      <c r="B2553" s="1">
        <v>44770</v>
      </c>
      <c r="C2553">
        <v>49146</v>
      </c>
      <c r="D2553" t="s">
        <v>20093</v>
      </c>
      <c r="E2553" t="s">
        <v>25200</v>
      </c>
      <c r="F2553" s="1">
        <v>44837</v>
      </c>
      <c r="G2553" t="s">
        <v>6286</v>
      </c>
      <c r="H2553">
        <v>0</v>
      </c>
      <c r="I2553">
        <v>0</v>
      </c>
      <c r="J2553">
        <v>67</v>
      </c>
      <c r="K2553">
        <v>0</v>
      </c>
      <c r="L2553" t="s">
        <v>20095</v>
      </c>
      <c r="M2553">
        <v>1</v>
      </c>
    </row>
    <row r="2554" spans="1:13" x14ac:dyDescent="0.3">
      <c r="A2554" t="s">
        <v>25201</v>
      </c>
      <c r="B2554" s="1">
        <v>45043</v>
      </c>
      <c r="C2554">
        <v>31501</v>
      </c>
      <c r="D2554" t="s">
        <v>20093</v>
      </c>
      <c r="E2554" t="s">
        <v>25202</v>
      </c>
      <c r="F2554" s="1"/>
      <c r="G2554" t="s">
        <v>2828</v>
      </c>
      <c r="H2554">
        <v>1</v>
      </c>
      <c r="I2554">
        <v>0</v>
      </c>
      <c r="K2554">
        <v>1</v>
      </c>
      <c r="L2554" t="s">
        <v>20095</v>
      </c>
      <c r="M2554">
        <v>1</v>
      </c>
    </row>
    <row r="2555" spans="1:13" x14ac:dyDescent="0.3">
      <c r="A2555" t="s">
        <v>25203</v>
      </c>
      <c r="B2555" s="1">
        <v>44169</v>
      </c>
      <c r="C2555">
        <v>20995</v>
      </c>
      <c r="D2555" t="s">
        <v>20106</v>
      </c>
      <c r="E2555" t="s">
        <v>25204</v>
      </c>
      <c r="F2555" s="1">
        <v>44253</v>
      </c>
      <c r="G2555" t="s">
        <v>6619</v>
      </c>
      <c r="H2555">
        <v>0</v>
      </c>
      <c r="I2555">
        <v>0</v>
      </c>
      <c r="J2555">
        <v>84</v>
      </c>
      <c r="K2555">
        <v>0</v>
      </c>
      <c r="L2555" t="s">
        <v>20095</v>
      </c>
      <c r="M2555">
        <v>0</v>
      </c>
    </row>
    <row r="2556" spans="1:13" x14ac:dyDescent="0.3">
      <c r="A2556" t="s">
        <v>25205</v>
      </c>
      <c r="B2556" s="1">
        <v>43901</v>
      </c>
      <c r="C2556">
        <v>60449</v>
      </c>
      <c r="D2556" t="s">
        <v>44</v>
      </c>
      <c r="E2556" t="s">
        <v>25206</v>
      </c>
      <c r="F2556" s="1">
        <v>43965</v>
      </c>
      <c r="G2556" t="s">
        <v>14677</v>
      </c>
      <c r="H2556">
        <v>0</v>
      </c>
      <c r="I2556">
        <v>1</v>
      </c>
      <c r="J2556">
        <v>64</v>
      </c>
      <c r="K2556">
        <v>0</v>
      </c>
      <c r="L2556" t="s">
        <v>20095</v>
      </c>
      <c r="M2556">
        <v>0</v>
      </c>
    </row>
    <row r="2557" spans="1:13" x14ac:dyDescent="0.3">
      <c r="A2557" t="s">
        <v>25207</v>
      </c>
      <c r="B2557" s="1">
        <v>44515</v>
      </c>
      <c r="C2557">
        <v>55131</v>
      </c>
      <c r="D2557" t="s">
        <v>44</v>
      </c>
      <c r="E2557" t="s">
        <v>25208</v>
      </c>
      <c r="F2557" s="1">
        <v>44589</v>
      </c>
      <c r="G2557" t="s">
        <v>2583</v>
      </c>
      <c r="H2557">
        <v>0</v>
      </c>
      <c r="I2557">
        <v>1</v>
      </c>
      <c r="J2557">
        <v>74</v>
      </c>
      <c r="K2557">
        <v>0</v>
      </c>
      <c r="L2557" t="s">
        <v>20095</v>
      </c>
      <c r="M2557">
        <v>0</v>
      </c>
    </row>
    <row r="2558" spans="1:13" x14ac:dyDescent="0.3">
      <c r="A2558" t="s">
        <v>25209</v>
      </c>
      <c r="B2558" s="1">
        <v>45640</v>
      </c>
      <c r="C2558">
        <v>26475</v>
      </c>
      <c r="D2558" t="s">
        <v>44</v>
      </c>
      <c r="E2558" t="s">
        <v>25210</v>
      </c>
      <c r="F2558" s="1">
        <v>45652</v>
      </c>
      <c r="G2558" t="s">
        <v>15142</v>
      </c>
      <c r="H2558">
        <v>0</v>
      </c>
      <c r="I2558">
        <v>0</v>
      </c>
      <c r="J2558">
        <v>12</v>
      </c>
      <c r="K2558">
        <v>0</v>
      </c>
      <c r="L2558" t="s">
        <v>20095</v>
      </c>
      <c r="M2558">
        <v>0</v>
      </c>
    </row>
    <row r="2559" spans="1:13" x14ac:dyDescent="0.3">
      <c r="A2559" t="s">
        <v>25211</v>
      </c>
      <c r="B2559" s="1">
        <v>45049</v>
      </c>
      <c r="C2559">
        <v>90984</v>
      </c>
      <c r="D2559" t="s">
        <v>20106</v>
      </c>
      <c r="E2559" t="s">
        <v>25212</v>
      </c>
      <c r="F2559" s="1"/>
      <c r="G2559" t="s">
        <v>18688</v>
      </c>
      <c r="H2559">
        <v>1</v>
      </c>
      <c r="I2559">
        <v>1</v>
      </c>
      <c r="K2559">
        <v>1</v>
      </c>
      <c r="L2559" t="s">
        <v>20095</v>
      </c>
      <c r="M2559">
        <v>0</v>
      </c>
    </row>
    <row r="2560" spans="1:13" x14ac:dyDescent="0.3">
      <c r="A2560" t="s">
        <v>25213</v>
      </c>
      <c r="B2560" s="1">
        <v>44012</v>
      </c>
      <c r="C2560">
        <v>86174</v>
      </c>
      <c r="D2560" t="s">
        <v>20106</v>
      </c>
      <c r="E2560" t="s">
        <v>25214</v>
      </c>
      <c r="F2560" s="1">
        <v>44032</v>
      </c>
      <c r="G2560" t="s">
        <v>674</v>
      </c>
      <c r="H2560">
        <v>0</v>
      </c>
      <c r="I2560">
        <v>1</v>
      </c>
      <c r="J2560">
        <v>20</v>
      </c>
      <c r="K2560">
        <v>0</v>
      </c>
      <c r="L2560" t="s">
        <v>20095</v>
      </c>
      <c r="M2560">
        <v>0</v>
      </c>
    </row>
    <row r="2561" spans="1:13" x14ac:dyDescent="0.3">
      <c r="A2561" t="s">
        <v>25215</v>
      </c>
      <c r="B2561" s="1">
        <v>45507</v>
      </c>
      <c r="C2561">
        <v>23705</v>
      </c>
      <c r="D2561" t="s">
        <v>20106</v>
      </c>
      <c r="E2561" t="s">
        <v>25216</v>
      </c>
      <c r="F2561" s="1">
        <v>45550</v>
      </c>
      <c r="G2561" t="s">
        <v>8266</v>
      </c>
      <c r="H2561">
        <v>0</v>
      </c>
      <c r="I2561">
        <v>0</v>
      </c>
      <c r="J2561">
        <v>43</v>
      </c>
      <c r="K2561">
        <v>0</v>
      </c>
      <c r="L2561" t="s">
        <v>20095</v>
      </c>
      <c r="M2561">
        <v>0</v>
      </c>
    </row>
    <row r="2562" spans="1:13" x14ac:dyDescent="0.3">
      <c r="A2562" t="s">
        <v>25217</v>
      </c>
      <c r="B2562" s="1">
        <v>44065</v>
      </c>
      <c r="C2562">
        <v>92642</v>
      </c>
      <c r="D2562" t="s">
        <v>44</v>
      </c>
      <c r="E2562" t="s">
        <v>25218</v>
      </c>
      <c r="F2562" s="1">
        <v>44081</v>
      </c>
      <c r="G2562" t="s">
        <v>3851</v>
      </c>
      <c r="H2562">
        <v>0</v>
      </c>
      <c r="I2562">
        <v>1</v>
      </c>
      <c r="J2562">
        <v>16</v>
      </c>
      <c r="K2562">
        <v>0</v>
      </c>
      <c r="L2562" t="s">
        <v>20095</v>
      </c>
      <c r="M2562">
        <v>0</v>
      </c>
    </row>
    <row r="2563" spans="1:13" x14ac:dyDescent="0.3">
      <c r="A2563" t="s">
        <v>25219</v>
      </c>
      <c r="B2563" s="1">
        <v>44081</v>
      </c>
      <c r="C2563">
        <v>5977</v>
      </c>
      <c r="D2563" t="s">
        <v>44</v>
      </c>
      <c r="E2563" t="s">
        <v>25220</v>
      </c>
      <c r="F2563" s="1">
        <v>44120</v>
      </c>
      <c r="G2563" t="s">
        <v>10575</v>
      </c>
      <c r="H2563">
        <v>0</v>
      </c>
      <c r="I2563">
        <v>0</v>
      </c>
      <c r="J2563">
        <v>39</v>
      </c>
      <c r="K2563">
        <v>0</v>
      </c>
      <c r="L2563" t="s">
        <v>20100</v>
      </c>
      <c r="M2563">
        <v>0</v>
      </c>
    </row>
    <row r="2564" spans="1:13" x14ac:dyDescent="0.3">
      <c r="A2564" t="s">
        <v>25221</v>
      </c>
      <c r="B2564" s="1">
        <v>45576</v>
      </c>
      <c r="C2564">
        <v>70895</v>
      </c>
      <c r="D2564" t="s">
        <v>20106</v>
      </c>
      <c r="E2564" t="s">
        <v>25222</v>
      </c>
      <c r="F2564" s="1">
        <v>45592</v>
      </c>
      <c r="G2564" t="s">
        <v>15878</v>
      </c>
      <c r="H2564">
        <v>0</v>
      </c>
      <c r="I2564">
        <v>1</v>
      </c>
      <c r="J2564">
        <v>16</v>
      </c>
      <c r="K2564">
        <v>0</v>
      </c>
      <c r="L2564" t="s">
        <v>20095</v>
      </c>
      <c r="M2564">
        <v>0</v>
      </c>
    </row>
    <row r="2565" spans="1:13" x14ac:dyDescent="0.3">
      <c r="A2565" t="s">
        <v>25223</v>
      </c>
      <c r="B2565" s="1">
        <v>44545</v>
      </c>
      <c r="C2565">
        <v>57111</v>
      </c>
      <c r="D2565" t="s">
        <v>44</v>
      </c>
      <c r="E2565" t="s">
        <v>25224</v>
      </c>
      <c r="F2565" s="1">
        <v>44585</v>
      </c>
      <c r="G2565" t="s">
        <v>18338</v>
      </c>
      <c r="H2565">
        <v>0</v>
      </c>
      <c r="I2565">
        <v>1</v>
      </c>
      <c r="J2565">
        <v>40</v>
      </c>
      <c r="K2565">
        <v>0</v>
      </c>
      <c r="L2565" t="s">
        <v>20095</v>
      </c>
      <c r="M2565">
        <v>0</v>
      </c>
    </row>
    <row r="2566" spans="1:13" x14ac:dyDescent="0.3">
      <c r="A2566" t="s">
        <v>25225</v>
      </c>
      <c r="B2566" s="1">
        <v>45500</v>
      </c>
      <c r="C2566">
        <v>89754</v>
      </c>
      <c r="D2566" t="s">
        <v>20106</v>
      </c>
      <c r="E2566" t="s">
        <v>25226</v>
      </c>
      <c r="F2566" s="1">
        <v>45582</v>
      </c>
      <c r="G2566" t="s">
        <v>18936</v>
      </c>
      <c r="H2566">
        <v>0</v>
      </c>
      <c r="I2566">
        <v>1</v>
      </c>
      <c r="J2566">
        <v>82</v>
      </c>
      <c r="K2566">
        <v>0</v>
      </c>
      <c r="L2566" t="s">
        <v>20095</v>
      </c>
      <c r="M2566">
        <v>0</v>
      </c>
    </row>
    <row r="2567" spans="1:13" x14ac:dyDescent="0.3">
      <c r="A2567" t="s">
        <v>25227</v>
      </c>
      <c r="B2567" s="1">
        <v>45465</v>
      </c>
      <c r="C2567">
        <v>81868</v>
      </c>
      <c r="D2567" t="s">
        <v>20093</v>
      </c>
      <c r="E2567" t="s">
        <v>25228</v>
      </c>
      <c r="F2567" s="1"/>
      <c r="G2567" t="s">
        <v>17566</v>
      </c>
      <c r="H2567">
        <v>1</v>
      </c>
      <c r="I2567">
        <v>1</v>
      </c>
      <c r="K2567">
        <v>1</v>
      </c>
      <c r="L2567" t="s">
        <v>20095</v>
      </c>
      <c r="M2567">
        <v>1</v>
      </c>
    </row>
    <row r="2568" spans="1:13" x14ac:dyDescent="0.3">
      <c r="A2568" t="s">
        <v>25229</v>
      </c>
      <c r="B2568" s="1">
        <v>44357</v>
      </c>
      <c r="C2568">
        <v>88454</v>
      </c>
      <c r="D2568" t="s">
        <v>20093</v>
      </c>
      <c r="E2568" t="s">
        <v>25230</v>
      </c>
      <c r="F2568" s="1">
        <v>44421</v>
      </c>
      <c r="G2568" t="s">
        <v>15506</v>
      </c>
      <c r="H2568">
        <v>0</v>
      </c>
      <c r="I2568">
        <v>1</v>
      </c>
      <c r="J2568">
        <v>64</v>
      </c>
      <c r="K2568">
        <v>0</v>
      </c>
      <c r="L2568" t="s">
        <v>20095</v>
      </c>
      <c r="M2568">
        <v>1</v>
      </c>
    </row>
    <row r="2569" spans="1:13" x14ac:dyDescent="0.3">
      <c r="A2569" t="s">
        <v>25231</v>
      </c>
      <c r="B2569" s="1">
        <v>44981</v>
      </c>
      <c r="C2569">
        <v>93102</v>
      </c>
      <c r="D2569" t="s">
        <v>20106</v>
      </c>
      <c r="E2569" t="s">
        <v>25232</v>
      </c>
      <c r="F2569" s="1">
        <v>45053</v>
      </c>
      <c r="G2569" t="s">
        <v>18645</v>
      </c>
      <c r="H2569">
        <v>0</v>
      </c>
      <c r="I2569">
        <v>1</v>
      </c>
      <c r="J2569">
        <v>72</v>
      </c>
      <c r="K2569">
        <v>0</v>
      </c>
      <c r="L2569" t="s">
        <v>20095</v>
      </c>
      <c r="M2569">
        <v>0</v>
      </c>
    </row>
    <row r="2570" spans="1:13" x14ac:dyDescent="0.3">
      <c r="A2570" t="s">
        <v>25233</v>
      </c>
      <c r="B2570" s="1">
        <v>45203</v>
      </c>
      <c r="C2570">
        <v>84149</v>
      </c>
      <c r="D2570" t="s">
        <v>44</v>
      </c>
      <c r="E2570" t="s">
        <v>25234</v>
      </c>
      <c r="F2570" s="1">
        <v>45252</v>
      </c>
      <c r="G2570" t="s">
        <v>11659</v>
      </c>
      <c r="H2570">
        <v>0</v>
      </c>
      <c r="I2570">
        <v>1</v>
      </c>
      <c r="J2570">
        <v>49</v>
      </c>
      <c r="K2570">
        <v>0</v>
      </c>
      <c r="L2570" t="s">
        <v>20095</v>
      </c>
      <c r="M2570">
        <v>0</v>
      </c>
    </row>
    <row r="2571" spans="1:13" x14ac:dyDescent="0.3">
      <c r="A2571" t="s">
        <v>25235</v>
      </c>
      <c r="B2571" s="1">
        <v>45400</v>
      </c>
      <c r="C2571">
        <v>47076</v>
      </c>
      <c r="D2571" t="s">
        <v>44</v>
      </c>
      <c r="E2571" t="s">
        <v>25236</v>
      </c>
      <c r="F2571" s="1">
        <v>45455</v>
      </c>
      <c r="G2571" t="s">
        <v>19438</v>
      </c>
      <c r="H2571">
        <v>0</v>
      </c>
      <c r="I2571">
        <v>0</v>
      </c>
      <c r="J2571">
        <v>55</v>
      </c>
      <c r="K2571">
        <v>0</v>
      </c>
      <c r="L2571" t="s">
        <v>20095</v>
      </c>
      <c r="M2571">
        <v>0</v>
      </c>
    </row>
    <row r="2572" spans="1:13" x14ac:dyDescent="0.3">
      <c r="A2572" t="s">
        <v>25237</v>
      </c>
      <c r="B2572" s="1">
        <v>44936</v>
      </c>
      <c r="C2572">
        <v>16554</v>
      </c>
      <c r="D2572" t="s">
        <v>20093</v>
      </c>
      <c r="E2572" t="s">
        <v>25238</v>
      </c>
      <c r="F2572" s="1">
        <v>45011</v>
      </c>
      <c r="G2572" t="s">
        <v>8322</v>
      </c>
      <c r="H2572">
        <v>0</v>
      </c>
      <c r="I2572">
        <v>0</v>
      </c>
      <c r="J2572">
        <v>75</v>
      </c>
      <c r="K2572">
        <v>0</v>
      </c>
      <c r="L2572" t="s">
        <v>20100</v>
      </c>
      <c r="M2572">
        <v>1</v>
      </c>
    </row>
    <row r="2573" spans="1:13" x14ac:dyDescent="0.3">
      <c r="A2573" t="s">
        <v>25239</v>
      </c>
      <c r="B2573" s="1">
        <v>44665</v>
      </c>
      <c r="C2573">
        <v>49894</v>
      </c>
      <c r="D2573" t="s">
        <v>20106</v>
      </c>
      <c r="E2573" t="s">
        <v>25240</v>
      </c>
      <c r="F2573" s="1">
        <v>44723</v>
      </c>
      <c r="G2573" t="s">
        <v>12381</v>
      </c>
      <c r="H2573">
        <v>0</v>
      </c>
      <c r="I2573">
        <v>1</v>
      </c>
      <c r="J2573">
        <v>58</v>
      </c>
      <c r="K2573">
        <v>0</v>
      </c>
      <c r="L2573" t="s">
        <v>20095</v>
      </c>
      <c r="M2573">
        <v>0</v>
      </c>
    </row>
    <row r="2574" spans="1:13" x14ac:dyDescent="0.3">
      <c r="A2574" t="s">
        <v>25241</v>
      </c>
      <c r="B2574" s="1">
        <v>44203</v>
      </c>
      <c r="C2574">
        <v>22792</v>
      </c>
      <c r="D2574" t="s">
        <v>20093</v>
      </c>
      <c r="E2574" t="s">
        <v>25242</v>
      </c>
      <c r="F2574" s="1">
        <v>44217</v>
      </c>
      <c r="G2574" t="s">
        <v>7433</v>
      </c>
      <c r="H2574">
        <v>0</v>
      </c>
      <c r="I2574">
        <v>0</v>
      </c>
      <c r="J2574">
        <v>14</v>
      </c>
      <c r="K2574">
        <v>0</v>
      </c>
      <c r="L2574" t="s">
        <v>20095</v>
      </c>
      <c r="M2574">
        <v>1</v>
      </c>
    </row>
    <row r="2575" spans="1:13" x14ac:dyDescent="0.3">
      <c r="A2575" t="s">
        <v>25243</v>
      </c>
      <c r="B2575" s="1">
        <v>45412</v>
      </c>
      <c r="C2575">
        <v>8859</v>
      </c>
      <c r="D2575" t="s">
        <v>20093</v>
      </c>
      <c r="E2575" t="s">
        <v>25244</v>
      </c>
      <c r="F2575" s="1"/>
      <c r="G2575" t="s">
        <v>2156</v>
      </c>
      <c r="H2575">
        <v>1</v>
      </c>
      <c r="I2575">
        <v>0</v>
      </c>
      <c r="K2575">
        <v>1</v>
      </c>
      <c r="L2575" t="s">
        <v>20100</v>
      </c>
      <c r="M2575">
        <v>1</v>
      </c>
    </row>
    <row r="2576" spans="1:13" x14ac:dyDescent="0.3">
      <c r="A2576" t="s">
        <v>25245</v>
      </c>
      <c r="B2576" s="1">
        <v>44655</v>
      </c>
      <c r="C2576">
        <v>24643</v>
      </c>
      <c r="D2576" t="s">
        <v>20106</v>
      </c>
      <c r="E2576" t="s">
        <v>25246</v>
      </c>
      <c r="F2576" s="1"/>
      <c r="G2576" t="s">
        <v>16968</v>
      </c>
      <c r="H2576">
        <v>1</v>
      </c>
      <c r="I2576">
        <v>0</v>
      </c>
      <c r="K2576">
        <v>1</v>
      </c>
      <c r="L2576" t="s">
        <v>20095</v>
      </c>
      <c r="M2576">
        <v>0</v>
      </c>
    </row>
    <row r="2577" spans="1:13" x14ac:dyDescent="0.3">
      <c r="A2577" t="s">
        <v>25247</v>
      </c>
      <c r="B2577" s="1">
        <v>44328</v>
      </c>
      <c r="C2577">
        <v>23908</v>
      </c>
      <c r="D2577" t="s">
        <v>44</v>
      </c>
      <c r="E2577" t="s">
        <v>25248</v>
      </c>
      <c r="F2577" s="1">
        <v>44369</v>
      </c>
      <c r="G2577" t="s">
        <v>7673</v>
      </c>
      <c r="H2577">
        <v>0</v>
      </c>
      <c r="I2577">
        <v>0</v>
      </c>
      <c r="J2577">
        <v>41</v>
      </c>
      <c r="K2577">
        <v>0</v>
      </c>
      <c r="L2577" t="s">
        <v>20095</v>
      </c>
      <c r="M2577">
        <v>0</v>
      </c>
    </row>
    <row r="2578" spans="1:13" x14ac:dyDescent="0.3">
      <c r="A2578" t="s">
        <v>25249</v>
      </c>
      <c r="B2578" s="1">
        <v>44803</v>
      </c>
      <c r="C2578">
        <v>93016</v>
      </c>
      <c r="D2578" t="s">
        <v>44</v>
      </c>
      <c r="E2578" t="s">
        <v>25250</v>
      </c>
      <c r="F2578" s="1"/>
      <c r="G2578" t="s">
        <v>477</v>
      </c>
      <c r="H2578">
        <v>1</v>
      </c>
      <c r="I2578">
        <v>1</v>
      </c>
      <c r="K2578">
        <v>1</v>
      </c>
      <c r="L2578" t="s">
        <v>20095</v>
      </c>
      <c r="M2578">
        <v>0</v>
      </c>
    </row>
    <row r="2579" spans="1:13" x14ac:dyDescent="0.3">
      <c r="A2579" t="s">
        <v>25251</v>
      </c>
      <c r="B2579" s="1">
        <v>45495</v>
      </c>
      <c r="C2579">
        <v>44798</v>
      </c>
      <c r="D2579" t="s">
        <v>20106</v>
      </c>
      <c r="E2579" t="s">
        <v>25252</v>
      </c>
      <c r="F2579" s="1">
        <v>45564</v>
      </c>
      <c r="G2579" t="s">
        <v>12422</v>
      </c>
      <c r="H2579">
        <v>0</v>
      </c>
      <c r="I2579">
        <v>0</v>
      </c>
      <c r="J2579">
        <v>69</v>
      </c>
      <c r="K2579">
        <v>0</v>
      </c>
      <c r="L2579" t="s">
        <v>20095</v>
      </c>
      <c r="M2579">
        <v>0</v>
      </c>
    </row>
    <row r="2580" spans="1:13" x14ac:dyDescent="0.3">
      <c r="A2580" t="s">
        <v>25253</v>
      </c>
      <c r="B2580" s="1">
        <v>44041</v>
      </c>
      <c r="C2580">
        <v>48934</v>
      </c>
      <c r="D2580" t="s">
        <v>20093</v>
      </c>
      <c r="E2580" t="s">
        <v>25254</v>
      </c>
      <c r="F2580" s="1"/>
      <c r="G2580" t="s">
        <v>9577</v>
      </c>
      <c r="H2580">
        <v>1</v>
      </c>
      <c r="I2580">
        <v>0</v>
      </c>
      <c r="K2580">
        <v>1</v>
      </c>
      <c r="L2580" t="s">
        <v>20095</v>
      </c>
      <c r="M2580">
        <v>1</v>
      </c>
    </row>
    <row r="2581" spans="1:13" x14ac:dyDescent="0.3">
      <c r="A2581" t="s">
        <v>25255</v>
      </c>
      <c r="B2581" s="1">
        <v>45626</v>
      </c>
      <c r="C2581">
        <v>5894</v>
      </c>
      <c r="D2581" t="s">
        <v>20106</v>
      </c>
      <c r="E2581" t="s">
        <v>25256</v>
      </c>
      <c r="F2581" s="1">
        <v>45655</v>
      </c>
      <c r="G2581" t="s">
        <v>12440</v>
      </c>
      <c r="H2581">
        <v>0</v>
      </c>
      <c r="I2581">
        <v>0</v>
      </c>
      <c r="J2581">
        <v>29</v>
      </c>
      <c r="K2581">
        <v>0</v>
      </c>
      <c r="L2581" t="s">
        <v>20100</v>
      </c>
      <c r="M2581">
        <v>0</v>
      </c>
    </row>
    <row r="2582" spans="1:13" x14ac:dyDescent="0.3">
      <c r="A2582" t="s">
        <v>25257</v>
      </c>
      <c r="B2582" s="1">
        <v>45648</v>
      </c>
      <c r="C2582">
        <v>75366</v>
      </c>
      <c r="D2582" t="s">
        <v>20093</v>
      </c>
      <c r="E2582" t="s">
        <v>25258</v>
      </c>
      <c r="F2582" s="1">
        <v>45718</v>
      </c>
      <c r="G2582" t="s">
        <v>6728</v>
      </c>
      <c r="H2582">
        <v>0</v>
      </c>
      <c r="I2582">
        <v>1</v>
      </c>
      <c r="J2582">
        <v>70</v>
      </c>
      <c r="K2582">
        <v>0</v>
      </c>
      <c r="L2582" t="s">
        <v>20095</v>
      </c>
      <c r="M2582">
        <v>1</v>
      </c>
    </row>
    <row r="2583" spans="1:13" x14ac:dyDescent="0.3">
      <c r="A2583" t="s">
        <v>25259</v>
      </c>
      <c r="B2583" s="1">
        <v>44515</v>
      </c>
      <c r="C2583">
        <v>39191</v>
      </c>
      <c r="D2583" t="s">
        <v>44</v>
      </c>
      <c r="E2583" t="s">
        <v>25260</v>
      </c>
      <c r="F2583" s="1"/>
      <c r="G2583" t="s">
        <v>19701</v>
      </c>
      <c r="H2583">
        <v>1</v>
      </c>
      <c r="I2583">
        <v>0</v>
      </c>
      <c r="K2583">
        <v>1</v>
      </c>
      <c r="L2583" t="s">
        <v>20095</v>
      </c>
      <c r="M2583">
        <v>0</v>
      </c>
    </row>
    <row r="2584" spans="1:13" x14ac:dyDescent="0.3">
      <c r="A2584" t="s">
        <v>25261</v>
      </c>
      <c r="B2584" s="1">
        <v>44530</v>
      </c>
      <c r="C2584">
        <v>61917</v>
      </c>
      <c r="D2584" t="s">
        <v>44</v>
      </c>
      <c r="E2584" t="s">
        <v>25262</v>
      </c>
      <c r="F2584" s="1">
        <v>44583</v>
      </c>
      <c r="G2584" t="s">
        <v>5966</v>
      </c>
      <c r="H2584">
        <v>0</v>
      </c>
      <c r="I2584">
        <v>1</v>
      </c>
      <c r="J2584">
        <v>53</v>
      </c>
      <c r="K2584">
        <v>0</v>
      </c>
      <c r="L2584" t="s">
        <v>20095</v>
      </c>
      <c r="M2584">
        <v>0</v>
      </c>
    </row>
    <row r="2585" spans="1:13" x14ac:dyDescent="0.3">
      <c r="A2585" t="s">
        <v>25263</v>
      </c>
      <c r="B2585" s="1">
        <v>45602</v>
      </c>
      <c r="C2585">
        <v>18798</v>
      </c>
      <c r="D2585" t="s">
        <v>44</v>
      </c>
      <c r="E2585" t="s">
        <v>25264</v>
      </c>
      <c r="F2585" s="1"/>
      <c r="G2585" t="s">
        <v>8455</v>
      </c>
      <c r="H2585">
        <v>1</v>
      </c>
      <c r="I2585">
        <v>0</v>
      </c>
      <c r="K2585">
        <v>1</v>
      </c>
      <c r="L2585" t="s">
        <v>20100</v>
      </c>
      <c r="M2585">
        <v>0</v>
      </c>
    </row>
    <row r="2586" spans="1:13" x14ac:dyDescent="0.3">
      <c r="A2586" t="s">
        <v>25265</v>
      </c>
      <c r="B2586" s="1">
        <v>44102</v>
      </c>
      <c r="C2586">
        <v>65616</v>
      </c>
      <c r="D2586" t="s">
        <v>20093</v>
      </c>
      <c r="E2586" t="s">
        <v>25266</v>
      </c>
      <c r="F2586" s="1">
        <v>44150</v>
      </c>
      <c r="G2586" t="s">
        <v>9896</v>
      </c>
      <c r="H2586">
        <v>0</v>
      </c>
      <c r="I2586">
        <v>1</v>
      </c>
      <c r="J2586">
        <v>48</v>
      </c>
      <c r="K2586">
        <v>0</v>
      </c>
      <c r="L2586" t="s">
        <v>20095</v>
      </c>
      <c r="M2586">
        <v>1</v>
      </c>
    </row>
    <row r="2587" spans="1:13" x14ac:dyDescent="0.3">
      <c r="A2587" t="s">
        <v>25267</v>
      </c>
      <c r="B2587" s="1">
        <v>45093</v>
      </c>
      <c r="C2587">
        <v>46529</v>
      </c>
      <c r="D2587" t="s">
        <v>20106</v>
      </c>
      <c r="E2587" t="s">
        <v>25268</v>
      </c>
      <c r="F2587" s="1">
        <v>45129</v>
      </c>
      <c r="G2587" t="s">
        <v>2124</v>
      </c>
      <c r="H2587">
        <v>0</v>
      </c>
      <c r="I2587">
        <v>0</v>
      </c>
      <c r="J2587">
        <v>36</v>
      </c>
      <c r="K2587">
        <v>0</v>
      </c>
      <c r="L2587" t="s">
        <v>20095</v>
      </c>
      <c r="M2587">
        <v>0</v>
      </c>
    </row>
    <row r="2588" spans="1:13" x14ac:dyDescent="0.3">
      <c r="A2588" t="s">
        <v>25269</v>
      </c>
      <c r="B2588" s="1">
        <v>44105</v>
      </c>
      <c r="C2588">
        <v>57376</v>
      </c>
      <c r="D2588" t="s">
        <v>44</v>
      </c>
      <c r="E2588" t="s">
        <v>25270</v>
      </c>
      <c r="F2588" s="1"/>
      <c r="G2588" t="s">
        <v>12822</v>
      </c>
      <c r="H2588">
        <v>1</v>
      </c>
      <c r="I2588">
        <v>1</v>
      </c>
      <c r="K2588">
        <v>1</v>
      </c>
      <c r="L2588" t="s">
        <v>20095</v>
      </c>
      <c r="M2588">
        <v>0</v>
      </c>
    </row>
    <row r="2589" spans="1:13" x14ac:dyDescent="0.3">
      <c r="A2589" t="s">
        <v>25271</v>
      </c>
      <c r="B2589" s="1">
        <v>45265</v>
      </c>
      <c r="C2589">
        <v>54952</v>
      </c>
      <c r="D2589" t="s">
        <v>44</v>
      </c>
      <c r="E2589" t="s">
        <v>25272</v>
      </c>
      <c r="F2589" s="1">
        <v>45329</v>
      </c>
      <c r="G2589" t="s">
        <v>17004</v>
      </c>
      <c r="H2589">
        <v>0</v>
      </c>
      <c r="I2589">
        <v>1</v>
      </c>
      <c r="J2589">
        <v>64</v>
      </c>
      <c r="K2589">
        <v>0</v>
      </c>
      <c r="L2589" t="s">
        <v>20095</v>
      </c>
      <c r="M2589">
        <v>0</v>
      </c>
    </row>
    <row r="2590" spans="1:13" x14ac:dyDescent="0.3">
      <c r="A2590" t="s">
        <v>25273</v>
      </c>
      <c r="B2590" s="1">
        <v>44150</v>
      </c>
      <c r="C2590">
        <v>74923</v>
      </c>
      <c r="D2590" t="s">
        <v>20093</v>
      </c>
      <c r="E2590" t="s">
        <v>25274</v>
      </c>
      <c r="F2590" s="1">
        <v>44236</v>
      </c>
      <c r="G2590" t="s">
        <v>13052</v>
      </c>
      <c r="H2590">
        <v>0</v>
      </c>
      <c r="I2590">
        <v>1</v>
      </c>
      <c r="J2590">
        <v>86</v>
      </c>
      <c r="K2590">
        <v>0</v>
      </c>
      <c r="L2590" t="s">
        <v>20095</v>
      </c>
      <c r="M2590">
        <v>1</v>
      </c>
    </row>
    <row r="2591" spans="1:13" x14ac:dyDescent="0.3">
      <c r="A2591" t="s">
        <v>25275</v>
      </c>
      <c r="B2591" s="1">
        <v>45508</v>
      </c>
      <c r="C2591">
        <v>81314</v>
      </c>
      <c r="D2591" t="s">
        <v>20093</v>
      </c>
      <c r="E2591" t="s">
        <v>25276</v>
      </c>
      <c r="F2591" s="1">
        <v>45593</v>
      </c>
      <c r="G2591" t="s">
        <v>14298</v>
      </c>
      <c r="H2591">
        <v>0</v>
      </c>
      <c r="I2591">
        <v>1</v>
      </c>
      <c r="J2591">
        <v>85</v>
      </c>
      <c r="K2591">
        <v>0</v>
      </c>
      <c r="L2591" t="s">
        <v>20095</v>
      </c>
      <c r="M2591">
        <v>1</v>
      </c>
    </row>
    <row r="2592" spans="1:13" x14ac:dyDescent="0.3">
      <c r="A2592" t="s">
        <v>25277</v>
      </c>
      <c r="B2592" s="1">
        <v>45563</v>
      </c>
      <c r="C2592">
        <v>92863</v>
      </c>
      <c r="D2592" t="s">
        <v>20093</v>
      </c>
      <c r="E2592" t="s">
        <v>25278</v>
      </c>
      <c r="F2592" s="1">
        <v>45591</v>
      </c>
      <c r="G2592" t="s">
        <v>14800</v>
      </c>
      <c r="H2592">
        <v>0</v>
      </c>
      <c r="I2592">
        <v>1</v>
      </c>
      <c r="J2592">
        <v>28</v>
      </c>
      <c r="K2592">
        <v>0</v>
      </c>
      <c r="L2592" t="s">
        <v>20095</v>
      </c>
      <c r="M2592">
        <v>1</v>
      </c>
    </row>
    <row r="2593" spans="1:13" x14ac:dyDescent="0.3">
      <c r="A2593" t="s">
        <v>25279</v>
      </c>
      <c r="B2593" s="1">
        <v>44124</v>
      </c>
      <c r="C2593">
        <v>11835</v>
      </c>
      <c r="D2593" t="s">
        <v>20093</v>
      </c>
      <c r="E2593" t="s">
        <v>25280</v>
      </c>
      <c r="F2593" s="1">
        <v>44151</v>
      </c>
      <c r="G2593" t="s">
        <v>13389</v>
      </c>
      <c r="H2593">
        <v>0</v>
      </c>
      <c r="I2593">
        <v>0</v>
      </c>
      <c r="J2593">
        <v>27</v>
      </c>
      <c r="K2593">
        <v>0</v>
      </c>
      <c r="L2593" t="s">
        <v>20100</v>
      </c>
      <c r="M2593">
        <v>1</v>
      </c>
    </row>
    <row r="2594" spans="1:13" x14ac:dyDescent="0.3">
      <c r="A2594" t="s">
        <v>25281</v>
      </c>
      <c r="B2594" s="1">
        <v>45003</v>
      </c>
      <c r="C2594">
        <v>33113</v>
      </c>
      <c r="D2594" t="s">
        <v>20106</v>
      </c>
      <c r="E2594" t="s">
        <v>25282</v>
      </c>
      <c r="F2594" s="1"/>
      <c r="G2594" t="s">
        <v>19984</v>
      </c>
      <c r="H2594">
        <v>1</v>
      </c>
      <c r="I2594">
        <v>0</v>
      </c>
      <c r="K2594">
        <v>1</v>
      </c>
      <c r="L2594" t="s">
        <v>20095</v>
      </c>
      <c r="M2594">
        <v>0</v>
      </c>
    </row>
    <row r="2595" spans="1:13" x14ac:dyDescent="0.3">
      <c r="A2595" t="s">
        <v>25283</v>
      </c>
      <c r="B2595" s="1">
        <v>44573</v>
      </c>
      <c r="C2595">
        <v>72206</v>
      </c>
      <c r="D2595" t="s">
        <v>20093</v>
      </c>
      <c r="E2595" t="s">
        <v>25284</v>
      </c>
      <c r="F2595" s="1">
        <v>44587</v>
      </c>
      <c r="G2595" t="s">
        <v>19906</v>
      </c>
      <c r="H2595">
        <v>0</v>
      </c>
      <c r="I2595">
        <v>1</v>
      </c>
      <c r="J2595">
        <v>14</v>
      </c>
      <c r="K2595">
        <v>0</v>
      </c>
      <c r="L2595" t="s">
        <v>20095</v>
      </c>
      <c r="M2595">
        <v>1</v>
      </c>
    </row>
    <row r="2596" spans="1:13" x14ac:dyDescent="0.3">
      <c r="A2596" t="s">
        <v>25285</v>
      </c>
      <c r="B2596" s="1">
        <v>44341</v>
      </c>
      <c r="C2596">
        <v>61499</v>
      </c>
      <c r="D2596" t="s">
        <v>20093</v>
      </c>
      <c r="E2596" t="s">
        <v>25286</v>
      </c>
      <c r="F2596" s="1"/>
      <c r="G2596" t="s">
        <v>1895</v>
      </c>
      <c r="H2596">
        <v>1</v>
      </c>
      <c r="I2596">
        <v>1</v>
      </c>
      <c r="K2596">
        <v>1</v>
      </c>
      <c r="L2596" t="s">
        <v>20095</v>
      </c>
      <c r="M2596">
        <v>1</v>
      </c>
    </row>
    <row r="2597" spans="1:13" x14ac:dyDescent="0.3">
      <c r="A2597" t="s">
        <v>25287</v>
      </c>
      <c r="B2597" s="1">
        <v>44331</v>
      </c>
      <c r="C2597">
        <v>85760</v>
      </c>
      <c r="D2597" t="s">
        <v>20093</v>
      </c>
      <c r="E2597" t="s">
        <v>25288</v>
      </c>
      <c r="F2597" s="1">
        <v>44376</v>
      </c>
      <c r="G2597" t="s">
        <v>6279</v>
      </c>
      <c r="H2597">
        <v>0</v>
      </c>
      <c r="I2597">
        <v>1</v>
      </c>
      <c r="J2597">
        <v>45</v>
      </c>
      <c r="K2597">
        <v>0</v>
      </c>
      <c r="L2597" t="s">
        <v>20095</v>
      </c>
      <c r="M2597">
        <v>1</v>
      </c>
    </row>
    <row r="2598" spans="1:13" x14ac:dyDescent="0.3">
      <c r="A2598" t="s">
        <v>25289</v>
      </c>
      <c r="B2598" s="1">
        <v>44977</v>
      </c>
      <c r="C2598">
        <v>26761</v>
      </c>
      <c r="D2598" t="s">
        <v>20093</v>
      </c>
      <c r="E2598" t="s">
        <v>25290</v>
      </c>
      <c r="F2598" s="1">
        <v>45052</v>
      </c>
      <c r="G2598" t="s">
        <v>1203</v>
      </c>
      <c r="H2598">
        <v>0</v>
      </c>
      <c r="I2598">
        <v>0</v>
      </c>
      <c r="J2598">
        <v>75</v>
      </c>
      <c r="K2598">
        <v>0</v>
      </c>
      <c r="L2598" t="s">
        <v>20095</v>
      </c>
      <c r="M2598">
        <v>1</v>
      </c>
    </row>
    <row r="2599" spans="1:13" x14ac:dyDescent="0.3">
      <c r="A2599" t="s">
        <v>25291</v>
      </c>
      <c r="B2599" s="1">
        <v>44435</v>
      </c>
      <c r="C2599">
        <v>95642</v>
      </c>
      <c r="D2599" t="s">
        <v>20106</v>
      </c>
      <c r="E2599" t="s">
        <v>25292</v>
      </c>
      <c r="F2599" s="1">
        <v>44472</v>
      </c>
      <c r="G2599" t="s">
        <v>14488</v>
      </c>
      <c r="H2599">
        <v>0</v>
      </c>
      <c r="I2599">
        <v>1</v>
      </c>
      <c r="J2599">
        <v>37</v>
      </c>
      <c r="K2599">
        <v>0</v>
      </c>
      <c r="L2599" t="s">
        <v>20095</v>
      </c>
      <c r="M2599">
        <v>0</v>
      </c>
    </row>
    <row r="2600" spans="1:13" x14ac:dyDescent="0.3">
      <c r="A2600" t="s">
        <v>25293</v>
      </c>
      <c r="B2600" s="1">
        <v>44180</v>
      </c>
      <c r="C2600">
        <v>24259</v>
      </c>
      <c r="D2600" t="s">
        <v>20106</v>
      </c>
      <c r="E2600" t="s">
        <v>25294</v>
      </c>
      <c r="F2600" s="1">
        <v>44251</v>
      </c>
      <c r="G2600" t="s">
        <v>834</v>
      </c>
      <c r="H2600">
        <v>0</v>
      </c>
      <c r="I2600">
        <v>0</v>
      </c>
      <c r="J2600">
        <v>71</v>
      </c>
      <c r="K2600">
        <v>0</v>
      </c>
      <c r="L2600" t="s">
        <v>20095</v>
      </c>
      <c r="M2600">
        <v>0</v>
      </c>
    </row>
    <row r="2601" spans="1:13" x14ac:dyDescent="0.3">
      <c r="A2601" t="s">
        <v>25295</v>
      </c>
      <c r="B2601" s="1">
        <v>45244</v>
      </c>
      <c r="C2601">
        <v>97833</v>
      </c>
      <c r="D2601" t="s">
        <v>20093</v>
      </c>
      <c r="E2601" t="s">
        <v>25296</v>
      </c>
      <c r="F2601" s="1">
        <v>45262</v>
      </c>
      <c r="G2601" t="s">
        <v>18740</v>
      </c>
      <c r="H2601">
        <v>0</v>
      </c>
      <c r="I2601">
        <v>1</v>
      </c>
      <c r="J2601">
        <v>18</v>
      </c>
      <c r="K2601">
        <v>0</v>
      </c>
      <c r="L2601" t="s">
        <v>20095</v>
      </c>
      <c r="M2601">
        <v>1</v>
      </c>
    </row>
    <row r="2602" spans="1:13" x14ac:dyDescent="0.3">
      <c r="A2602" t="s">
        <v>25297</v>
      </c>
      <c r="B2602" s="1">
        <v>44636</v>
      </c>
      <c r="C2602">
        <v>88644</v>
      </c>
      <c r="D2602" t="s">
        <v>44</v>
      </c>
      <c r="E2602" t="s">
        <v>25298</v>
      </c>
      <c r="F2602" s="1">
        <v>44670</v>
      </c>
      <c r="G2602" t="s">
        <v>19872</v>
      </c>
      <c r="H2602">
        <v>0</v>
      </c>
      <c r="I2602">
        <v>1</v>
      </c>
      <c r="J2602">
        <v>34</v>
      </c>
      <c r="K2602">
        <v>0</v>
      </c>
      <c r="L2602" t="s">
        <v>20095</v>
      </c>
      <c r="M2602">
        <v>0</v>
      </c>
    </row>
    <row r="2603" spans="1:13" x14ac:dyDescent="0.3">
      <c r="A2603" t="s">
        <v>25299</v>
      </c>
      <c r="B2603" s="1">
        <v>44462</v>
      </c>
      <c r="C2603">
        <v>27832</v>
      </c>
      <c r="D2603" t="s">
        <v>20093</v>
      </c>
      <c r="E2603" t="s">
        <v>25300</v>
      </c>
      <c r="F2603" s="1">
        <v>44473</v>
      </c>
      <c r="G2603" t="s">
        <v>9390</v>
      </c>
      <c r="H2603">
        <v>0</v>
      </c>
      <c r="I2603">
        <v>0</v>
      </c>
      <c r="J2603">
        <v>11</v>
      </c>
      <c r="K2603">
        <v>0</v>
      </c>
      <c r="L2603" t="s">
        <v>20095</v>
      </c>
      <c r="M2603">
        <v>1</v>
      </c>
    </row>
    <row r="2604" spans="1:13" x14ac:dyDescent="0.3">
      <c r="A2604" t="s">
        <v>25301</v>
      </c>
      <c r="B2604" s="1">
        <v>45458</v>
      </c>
      <c r="C2604">
        <v>73358</v>
      </c>
      <c r="D2604" t="s">
        <v>20106</v>
      </c>
      <c r="E2604" t="s">
        <v>25302</v>
      </c>
      <c r="F2604" s="1">
        <v>45475</v>
      </c>
      <c r="G2604" t="s">
        <v>12093</v>
      </c>
      <c r="H2604">
        <v>0</v>
      </c>
      <c r="I2604">
        <v>1</v>
      </c>
      <c r="J2604">
        <v>17</v>
      </c>
      <c r="K2604">
        <v>0</v>
      </c>
      <c r="L2604" t="s">
        <v>20095</v>
      </c>
      <c r="M2604">
        <v>0</v>
      </c>
    </row>
    <row r="2605" spans="1:13" x14ac:dyDescent="0.3">
      <c r="A2605" t="s">
        <v>25303</v>
      </c>
      <c r="B2605" s="1">
        <v>44453</v>
      </c>
      <c r="C2605">
        <v>60373</v>
      </c>
      <c r="D2605" t="s">
        <v>20106</v>
      </c>
      <c r="E2605" t="s">
        <v>25304</v>
      </c>
      <c r="F2605" s="1">
        <v>44514</v>
      </c>
      <c r="G2605" t="s">
        <v>17004</v>
      </c>
      <c r="H2605">
        <v>0</v>
      </c>
      <c r="I2605">
        <v>1</v>
      </c>
      <c r="J2605">
        <v>61</v>
      </c>
      <c r="K2605">
        <v>0</v>
      </c>
      <c r="L2605" t="s">
        <v>20095</v>
      </c>
      <c r="M2605">
        <v>0</v>
      </c>
    </row>
    <row r="2606" spans="1:13" x14ac:dyDescent="0.3">
      <c r="A2606" t="s">
        <v>25305</v>
      </c>
      <c r="B2606" s="1">
        <v>44080</v>
      </c>
      <c r="C2606">
        <v>56923</v>
      </c>
      <c r="D2606" t="s">
        <v>44</v>
      </c>
      <c r="E2606" t="s">
        <v>25306</v>
      </c>
      <c r="F2606" s="1">
        <v>44148</v>
      </c>
      <c r="G2606" t="s">
        <v>17416</v>
      </c>
      <c r="H2606">
        <v>0</v>
      </c>
      <c r="I2606">
        <v>1</v>
      </c>
      <c r="J2606">
        <v>68</v>
      </c>
      <c r="K2606">
        <v>0</v>
      </c>
      <c r="L2606" t="s">
        <v>20095</v>
      </c>
      <c r="M2606">
        <v>0</v>
      </c>
    </row>
    <row r="2607" spans="1:13" x14ac:dyDescent="0.3">
      <c r="A2607" t="s">
        <v>25307</v>
      </c>
      <c r="B2607" s="1">
        <v>44311</v>
      </c>
      <c r="C2607">
        <v>72054</v>
      </c>
      <c r="D2607" t="s">
        <v>20106</v>
      </c>
      <c r="E2607" t="s">
        <v>25308</v>
      </c>
      <c r="F2607" s="1"/>
      <c r="G2607" t="s">
        <v>15332</v>
      </c>
      <c r="H2607">
        <v>1</v>
      </c>
      <c r="I2607">
        <v>1</v>
      </c>
      <c r="K2607">
        <v>1</v>
      </c>
      <c r="L2607" t="s">
        <v>20095</v>
      </c>
      <c r="M2607">
        <v>0</v>
      </c>
    </row>
    <row r="2608" spans="1:13" x14ac:dyDescent="0.3">
      <c r="A2608" t="s">
        <v>25309</v>
      </c>
      <c r="B2608" s="1">
        <v>44664</v>
      </c>
      <c r="C2608">
        <v>71300</v>
      </c>
      <c r="D2608" t="s">
        <v>44</v>
      </c>
      <c r="E2608" t="s">
        <v>25310</v>
      </c>
      <c r="F2608" s="1"/>
      <c r="G2608" t="s">
        <v>17948</v>
      </c>
      <c r="H2608">
        <v>1</v>
      </c>
      <c r="I2608">
        <v>1</v>
      </c>
      <c r="K2608">
        <v>1</v>
      </c>
      <c r="L2608" t="s">
        <v>20095</v>
      </c>
      <c r="M2608">
        <v>0</v>
      </c>
    </row>
    <row r="2609" spans="1:13" x14ac:dyDescent="0.3">
      <c r="A2609" t="s">
        <v>25311</v>
      </c>
      <c r="B2609" s="1">
        <v>45388</v>
      </c>
      <c r="C2609">
        <v>51607</v>
      </c>
      <c r="D2609" t="s">
        <v>44</v>
      </c>
      <c r="E2609" t="s">
        <v>25312</v>
      </c>
      <c r="F2609" s="1"/>
      <c r="G2609" t="s">
        <v>15210</v>
      </c>
      <c r="H2609">
        <v>1</v>
      </c>
      <c r="I2609">
        <v>1</v>
      </c>
      <c r="K2609">
        <v>1</v>
      </c>
      <c r="L2609" t="s">
        <v>20095</v>
      </c>
      <c r="M2609">
        <v>0</v>
      </c>
    </row>
    <row r="2610" spans="1:13" x14ac:dyDescent="0.3">
      <c r="A2610" t="s">
        <v>25313</v>
      </c>
      <c r="B2610" s="1">
        <v>44526</v>
      </c>
      <c r="C2610">
        <v>41828</v>
      </c>
      <c r="D2610" t="s">
        <v>44</v>
      </c>
      <c r="E2610" t="s">
        <v>25314</v>
      </c>
      <c r="F2610" s="1">
        <v>44594</v>
      </c>
      <c r="G2610" t="s">
        <v>3204</v>
      </c>
      <c r="H2610">
        <v>0</v>
      </c>
      <c r="I2610">
        <v>0</v>
      </c>
      <c r="J2610">
        <v>68</v>
      </c>
      <c r="K2610">
        <v>0</v>
      </c>
      <c r="L2610" t="s">
        <v>20095</v>
      </c>
      <c r="M2610">
        <v>0</v>
      </c>
    </row>
    <row r="2611" spans="1:13" x14ac:dyDescent="0.3">
      <c r="A2611" t="s">
        <v>25315</v>
      </c>
      <c r="B2611" s="1">
        <v>44284</v>
      </c>
      <c r="C2611">
        <v>84365</v>
      </c>
      <c r="D2611" t="s">
        <v>44</v>
      </c>
      <c r="E2611" t="s">
        <v>25316</v>
      </c>
      <c r="F2611" s="1">
        <v>44299</v>
      </c>
      <c r="G2611" t="s">
        <v>17820</v>
      </c>
      <c r="H2611">
        <v>0</v>
      </c>
      <c r="I2611">
        <v>1</v>
      </c>
      <c r="J2611">
        <v>15</v>
      </c>
      <c r="K2611">
        <v>0</v>
      </c>
      <c r="L2611" t="s">
        <v>20095</v>
      </c>
      <c r="M2611">
        <v>0</v>
      </c>
    </row>
    <row r="2612" spans="1:13" x14ac:dyDescent="0.3">
      <c r="A2612" t="s">
        <v>25317</v>
      </c>
      <c r="B2612" s="1">
        <v>45158</v>
      </c>
      <c r="C2612">
        <v>71504</v>
      </c>
      <c r="D2612" t="s">
        <v>20093</v>
      </c>
      <c r="E2612" t="s">
        <v>25318</v>
      </c>
      <c r="F2612" s="1">
        <v>45191</v>
      </c>
      <c r="G2612" t="s">
        <v>12720</v>
      </c>
      <c r="H2612">
        <v>0</v>
      </c>
      <c r="I2612">
        <v>1</v>
      </c>
      <c r="J2612">
        <v>33</v>
      </c>
      <c r="K2612">
        <v>0</v>
      </c>
      <c r="L2612" t="s">
        <v>20095</v>
      </c>
      <c r="M2612">
        <v>1</v>
      </c>
    </row>
    <row r="2613" spans="1:13" x14ac:dyDescent="0.3">
      <c r="A2613" t="s">
        <v>25319</v>
      </c>
      <c r="B2613" s="1">
        <v>45174</v>
      </c>
      <c r="C2613">
        <v>75110</v>
      </c>
      <c r="D2613" t="s">
        <v>20106</v>
      </c>
      <c r="E2613" t="s">
        <v>25320</v>
      </c>
      <c r="F2613" s="1"/>
      <c r="G2613" t="s">
        <v>4483</v>
      </c>
      <c r="H2613">
        <v>1</v>
      </c>
      <c r="I2613">
        <v>1</v>
      </c>
      <c r="K2613">
        <v>1</v>
      </c>
      <c r="L2613" t="s">
        <v>20095</v>
      </c>
      <c r="M2613">
        <v>0</v>
      </c>
    </row>
    <row r="2614" spans="1:13" x14ac:dyDescent="0.3">
      <c r="A2614" t="s">
        <v>25321</v>
      </c>
      <c r="B2614" s="1">
        <v>45033</v>
      </c>
      <c r="C2614">
        <v>99365</v>
      </c>
      <c r="D2614" t="s">
        <v>20093</v>
      </c>
      <c r="E2614" t="s">
        <v>25322</v>
      </c>
      <c r="F2614" s="1">
        <v>45058</v>
      </c>
      <c r="G2614" t="s">
        <v>117</v>
      </c>
      <c r="H2614">
        <v>0</v>
      </c>
      <c r="I2614">
        <v>1</v>
      </c>
      <c r="J2614">
        <v>25</v>
      </c>
      <c r="K2614">
        <v>0</v>
      </c>
      <c r="L2614" t="s">
        <v>20095</v>
      </c>
      <c r="M2614">
        <v>1</v>
      </c>
    </row>
    <row r="2615" spans="1:13" x14ac:dyDescent="0.3">
      <c r="A2615" t="s">
        <v>25323</v>
      </c>
      <c r="B2615" s="1">
        <v>44504</v>
      </c>
      <c r="C2615">
        <v>17545</v>
      </c>
      <c r="D2615" t="s">
        <v>20106</v>
      </c>
      <c r="E2615" t="s">
        <v>25324</v>
      </c>
      <c r="F2615" s="1">
        <v>44568</v>
      </c>
      <c r="G2615" t="s">
        <v>7217</v>
      </c>
      <c r="H2615">
        <v>0</v>
      </c>
      <c r="I2615">
        <v>0</v>
      </c>
      <c r="J2615">
        <v>64</v>
      </c>
      <c r="K2615">
        <v>0</v>
      </c>
      <c r="L2615" t="s">
        <v>20100</v>
      </c>
      <c r="M2615">
        <v>0</v>
      </c>
    </row>
    <row r="2616" spans="1:13" x14ac:dyDescent="0.3">
      <c r="A2616" t="s">
        <v>25325</v>
      </c>
      <c r="B2616" s="1">
        <v>44998</v>
      </c>
      <c r="C2616">
        <v>69851</v>
      </c>
      <c r="D2616" t="s">
        <v>44</v>
      </c>
      <c r="E2616" t="s">
        <v>25326</v>
      </c>
      <c r="F2616" s="1">
        <v>45077</v>
      </c>
      <c r="G2616" t="s">
        <v>19223</v>
      </c>
      <c r="H2616">
        <v>0</v>
      </c>
      <c r="I2616">
        <v>1</v>
      </c>
      <c r="J2616">
        <v>79</v>
      </c>
      <c r="K2616">
        <v>0</v>
      </c>
      <c r="L2616" t="s">
        <v>20095</v>
      </c>
      <c r="M2616">
        <v>0</v>
      </c>
    </row>
    <row r="2617" spans="1:13" x14ac:dyDescent="0.3">
      <c r="A2617" t="s">
        <v>25327</v>
      </c>
      <c r="B2617" s="1">
        <v>45101</v>
      </c>
      <c r="C2617">
        <v>99251</v>
      </c>
      <c r="D2617" t="s">
        <v>44</v>
      </c>
      <c r="E2617" t="s">
        <v>25328</v>
      </c>
      <c r="F2617" s="1">
        <v>45141</v>
      </c>
      <c r="G2617" t="s">
        <v>6583</v>
      </c>
      <c r="H2617">
        <v>0</v>
      </c>
      <c r="I2617">
        <v>1</v>
      </c>
      <c r="J2617">
        <v>40</v>
      </c>
      <c r="K2617">
        <v>0</v>
      </c>
      <c r="L2617" t="s">
        <v>20095</v>
      </c>
      <c r="M2617">
        <v>0</v>
      </c>
    </row>
    <row r="2618" spans="1:13" x14ac:dyDescent="0.3">
      <c r="A2618" t="s">
        <v>25329</v>
      </c>
      <c r="B2618" s="1">
        <v>45599</v>
      </c>
      <c r="C2618">
        <v>42518</v>
      </c>
      <c r="D2618" t="s">
        <v>44</v>
      </c>
      <c r="E2618" t="s">
        <v>25330</v>
      </c>
      <c r="F2618" s="1">
        <v>45619</v>
      </c>
      <c r="G2618" t="s">
        <v>6683</v>
      </c>
      <c r="H2618">
        <v>0</v>
      </c>
      <c r="I2618">
        <v>0</v>
      </c>
      <c r="J2618">
        <v>20</v>
      </c>
      <c r="K2618">
        <v>0</v>
      </c>
      <c r="L2618" t="s">
        <v>20095</v>
      </c>
      <c r="M2618">
        <v>0</v>
      </c>
    </row>
    <row r="2619" spans="1:13" x14ac:dyDescent="0.3">
      <c r="A2619" t="s">
        <v>25331</v>
      </c>
      <c r="B2619" s="1">
        <v>44820</v>
      </c>
      <c r="C2619">
        <v>62500</v>
      </c>
      <c r="D2619" t="s">
        <v>20106</v>
      </c>
      <c r="E2619" t="s">
        <v>25332</v>
      </c>
      <c r="F2619" s="1">
        <v>44859</v>
      </c>
      <c r="G2619" t="s">
        <v>13210</v>
      </c>
      <c r="H2619">
        <v>0</v>
      </c>
      <c r="I2619">
        <v>1</v>
      </c>
      <c r="J2619">
        <v>39</v>
      </c>
      <c r="K2619">
        <v>0</v>
      </c>
      <c r="L2619" t="s">
        <v>20095</v>
      </c>
      <c r="M2619">
        <v>0</v>
      </c>
    </row>
    <row r="2620" spans="1:13" x14ac:dyDescent="0.3">
      <c r="A2620" t="s">
        <v>25333</v>
      </c>
      <c r="B2620" s="1">
        <v>44048</v>
      </c>
      <c r="C2620">
        <v>71504</v>
      </c>
      <c r="D2620" t="s">
        <v>44</v>
      </c>
      <c r="E2620" t="s">
        <v>25334</v>
      </c>
      <c r="F2620" s="1"/>
      <c r="G2620" t="s">
        <v>8685</v>
      </c>
      <c r="H2620">
        <v>1</v>
      </c>
      <c r="I2620">
        <v>1</v>
      </c>
      <c r="K2620">
        <v>1</v>
      </c>
      <c r="L2620" t="s">
        <v>20095</v>
      </c>
      <c r="M2620">
        <v>0</v>
      </c>
    </row>
    <row r="2621" spans="1:13" x14ac:dyDescent="0.3">
      <c r="A2621" t="s">
        <v>25335</v>
      </c>
      <c r="B2621" s="1">
        <v>45130</v>
      </c>
      <c r="C2621">
        <v>32004</v>
      </c>
      <c r="D2621" t="s">
        <v>44</v>
      </c>
      <c r="E2621" t="s">
        <v>25336</v>
      </c>
      <c r="F2621" s="1"/>
      <c r="G2621" t="s">
        <v>10830</v>
      </c>
      <c r="H2621">
        <v>1</v>
      </c>
      <c r="I2621">
        <v>0</v>
      </c>
      <c r="K2621">
        <v>1</v>
      </c>
      <c r="L2621" t="s">
        <v>20095</v>
      </c>
      <c r="M2621">
        <v>0</v>
      </c>
    </row>
    <row r="2622" spans="1:13" x14ac:dyDescent="0.3">
      <c r="A2622" t="s">
        <v>25337</v>
      </c>
      <c r="B2622" s="1">
        <v>44715</v>
      </c>
      <c r="C2622">
        <v>43715</v>
      </c>
      <c r="D2622" t="s">
        <v>20093</v>
      </c>
      <c r="E2622" t="s">
        <v>25338</v>
      </c>
      <c r="F2622" s="1">
        <v>44787</v>
      </c>
      <c r="G2622" t="s">
        <v>19416</v>
      </c>
      <c r="H2622">
        <v>0</v>
      </c>
      <c r="I2622">
        <v>0</v>
      </c>
      <c r="J2622">
        <v>72</v>
      </c>
      <c r="K2622">
        <v>0</v>
      </c>
      <c r="L2622" t="s">
        <v>20095</v>
      </c>
      <c r="M2622">
        <v>1</v>
      </c>
    </row>
    <row r="2623" spans="1:13" x14ac:dyDescent="0.3">
      <c r="A2623" t="s">
        <v>25339</v>
      </c>
      <c r="B2623" s="1">
        <v>44823</v>
      </c>
      <c r="C2623">
        <v>52595</v>
      </c>
      <c r="D2623" t="s">
        <v>20106</v>
      </c>
      <c r="E2623" t="s">
        <v>25340</v>
      </c>
      <c r="F2623" s="1"/>
      <c r="G2623" t="s">
        <v>17673</v>
      </c>
      <c r="H2623">
        <v>1</v>
      </c>
      <c r="I2623">
        <v>1</v>
      </c>
      <c r="K2623">
        <v>1</v>
      </c>
      <c r="L2623" t="s">
        <v>20095</v>
      </c>
      <c r="M2623">
        <v>0</v>
      </c>
    </row>
    <row r="2624" spans="1:13" x14ac:dyDescent="0.3">
      <c r="A2624" t="s">
        <v>25341</v>
      </c>
      <c r="B2624" s="1">
        <v>44429</v>
      </c>
      <c r="C2624">
        <v>46522</v>
      </c>
      <c r="D2624" t="s">
        <v>20093</v>
      </c>
      <c r="E2624" t="s">
        <v>25342</v>
      </c>
      <c r="F2624" s="1"/>
      <c r="G2624" t="s">
        <v>18279</v>
      </c>
      <c r="H2624">
        <v>1</v>
      </c>
      <c r="I2624">
        <v>0</v>
      </c>
      <c r="K2624">
        <v>1</v>
      </c>
      <c r="L2624" t="s">
        <v>20095</v>
      </c>
      <c r="M2624">
        <v>1</v>
      </c>
    </row>
    <row r="2625" spans="1:13" x14ac:dyDescent="0.3">
      <c r="A2625" t="s">
        <v>25343</v>
      </c>
      <c r="B2625" s="1">
        <v>44014</v>
      </c>
      <c r="C2625">
        <v>41084</v>
      </c>
      <c r="D2625" t="s">
        <v>20106</v>
      </c>
      <c r="E2625" t="s">
        <v>25344</v>
      </c>
      <c r="F2625" s="1">
        <v>44098</v>
      </c>
      <c r="G2625" t="s">
        <v>13572</v>
      </c>
      <c r="H2625">
        <v>0</v>
      </c>
      <c r="I2625">
        <v>0</v>
      </c>
      <c r="J2625">
        <v>84</v>
      </c>
      <c r="K2625">
        <v>0</v>
      </c>
      <c r="L2625" t="s">
        <v>20095</v>
      </c>
      <c r="M2625">
        <v>0</v>
      </c>
    </row>
    <row r="2626" spans="1:13" x14ac:dyDescent="0.3">
      <c r="A2626" t="s">
        <v>25345</v>
      </c>
      <c r="B2626" s="1">
        <v>44915</v>
      </c>
      <c r="C2626">
        <v>82790</v>
      </c>
      <c r="D2626" t="s">
        <v>20093</v>
      </c>
      <c r="E2626" t="s">
        <v>25346</v>
      </c>
      <c r="F2626" s="1">
        <v>44935</v>
      </c>
      <c r="G2626" t="s">
        <v>10078</v>
      </c>
      <c r="H2626">
        <v>0</v>
      </c>
      <c r="I2626">
        <v>1</v>
      </c>
      <c r="J2626">
        <v>20</v>
      </c>
      <c r="K2626">
        <v>0</v>
      </c>
      <c r="L2626" t="s">
        <v>20095</v>
      </c>
      <c r="M2626">
        <v>1</v>
      </c>
    </row>
    <row r="2627" spans="1:13" x14ac:dyDescent="0.3">
      <c r="A2627" t="s">
        <v>25347</v>
      </c>
      <c r="B2627" s="1">
        <v>44200</v>
      </c>
      <c r="C2627">
        <v>3022</v>
      </c>
      <c r="D2627" t="s">
        <v>20093</v>
      </c>
      <c r="E2627" t="s">
        <v>25348</v>
      </c>
      <c r="F2627" s="1">
        <v>44261</v>
      </c>
      <c r="G2627" t="s">
        <v>18390</v>
      </c>
      <c r="H2627">
        <v>0</v>
      </c>
      <c r="I2627">
        <v>0</v>
      </c>
      <c r="J2627">
        <v>61</v>
      </c>
      <c r="K2627">
        <v>0</v>
      </c>
      <c r="L2627" t="s">
        <v>20138</v>
      </c>
      <c r="M2627">
        <v>1</v>
      </c>
    </row>
    <row r="2628" spans="1:13" x14ac:dyDescent="0.3">
      <c r="A2628" t="s">
        <v>25349</v>
      </c>
      <c r="B2628" s="1">
        <v>44750</v>
      </c>
      <c r="C2628">
        <v>59258</v>
      </c>
      <c r="D2628" t="s">
        <v>20106</v>
      </c>
      <c r="E2628" t="s">
        <v>25350</v>
      </c>
      <c r="F2628" s="1">
        <v>44811</v>
      </c>
      <c r="G2628" t="s">
        <v>13479</v>
      </c>
      <c r="H2628">
        <v>0</v>
      </c>
      <c r="I2628">
        <v>1</v>
      </c>
      <c r="J2628">
        <v>61</v>
      </c>
      <c r="K2628">
        <v>0</v>
      </c>
      <c r="L2628" t="s">
        <v>20095</v>
      </c>
      <c r="M2628">
        <v>0</v>
      </c>
    </row>
    <row r="2629" spans="1:13" x14ac:dyDescent="0.3">
      <c r="A2629" t="s">
        <v>25351</v>
      </c>
      <c r="B2629" s="1">
        <v>44820</v>
      </c>
      <c r="C2629">
        <v>34485</v>
      </c>
      <c r="D2629" t="s">
        <v>20093</v>
      </c>
      <c r="E2629" t="s">
        <v>25352</v>
      </c>
      <c r="F2629" s="1"/>
      <c r="G2629" t="s">
        <v>2836</v>
      </c>
      <c r="H2629">
        <v>1</v>
      </c>
      <c r="I2629">
        <v>0</v>
      </c>
      <c r="K2629">
        <v>1</v>
      </c>
      <c r="L2629" t="s">
        <v>20095</v>
      </c>
      <c r="M2629">
        <v>1</v>
      </c>
    </row>
    <row r="2630" spans="1:13" x14ac:dyDescent="0.3">
      <c r="A2630" t="s">
        <v>25353</v>
      </c>
      <c r="B2630" s="1">
        <v>45341</v>
      </c>
      <c r="C2630">
        <v>2689</v>
      </c>
      <c r="D2630" t="s">
        <v>44</v>
      </c>
      <c r="E2630" t="s">
        <v>25354</v>
      </c>
      <c r="F2630" s="1"/>
      <c r="G2630" t="s">
        <v>12349</v>
      </c>
      <c r="H2630">
        <v>1</v>
      </c>
      <c r="I2630">
        <v>0</v>
      </c>
      <c r="K2630">
        <v>1</v>
      </c>
      <c r="L2630" t="s">
        <v>20138</v>
      </c>
      <c r="M2630">
        <v>0</v>
      </c>
    </row>
    <row r="2631" spans="1:13" x14ac:dyDescent="0.3">
      <c r="A2631" t="s">
        <v>25355</v>
      </c>
      <c r="B2631" s="1">
        <v>44691</v>
      </c>
      <c r="C2631">
        <v>54181</v>
      </c>
      <c r="D2631" t="s">
        <v>20106</v>
      </c>
      <c r="E2631" t="s">
        <v>25356</v>
      </c>
      <c r="F2631" s="1">
        <v>44720</v>
      </c>
      <c r="G2631" t="s">
        <v>1742</v>
      </c>
      <c r="H2631">
        <v>0</v>
      </c>
      <c r="I2631">
        <v>1</v>
      </c>
      <c r="J2631">
        <v>29</v>
      </c>
      <c r="K2631">
        <v>0</v>
      </c>
      <c r="L2631" t="s">
        <v>20095</v>
      </c>
      <c r="M2631">
        <v>0</v>
      </c>
    </row>
    <row r="2632" spans="1:13" x14ac:dyDescent="0.3">
      <c r="A2632" t="s">
        <v>25357</v>
      </c>
      <c r="B2632" s="1">
        <v>44752</v>
      </c>
      <c r="C2632">
        <v>14843</v>
      </c>
      <c r="D2632" t="s">
        <v>44</v>
      </c>
      <c r="E2632" t="s">
        <v>25358</v>
      </c>
      <c r="F2632" s="1">
        <v>44840</v>
      </c>
      <c r="G2632" t="s">
        <v>5679</v>
      </c>
      <c r="H2632">
        <v>0</v>
      </c>
      <c r="I2632">
        <v>0</v>
      </c>
      <c r="J2632">
        <v>88</v>
      </c>
      <c r="K2632">
        <v>0</v>
      </c>
      <c r="L2632" t="s">
        <v>20100</v>
      </c>
      <c r="M2632">
        <v>0</v>
      </c>
    </row>
    <row r="2633" spans="1:13" x14ac:dyDescent="0.3">
      <c r="A2633" t="s">
        <v>25359</v>
      </c>
      <c r="B2633" s="1">
        <v>45390</v>
      </c>
      <c r="C2633">
        <v>15950</v>
      </c>
      <c r="D2633" t="s">
        <v>44</v>
      </c>
      <c r="E2633" t="s">
        <v>25360</v>
      </c>
      <c r="F2633" s="1">
        <v>45463</v>
      </c>
      <c r="G2633" t="s">
        <v>9537</v>
      </c>
      <c r="H2633">
        <v>0</v>
      </c>
      <c r="I2633">
        <v>0</v>
      </c>
      <c r="J2633">
        <v>73</v>
      </c>
      <c r="K2633">
        <v>0</v>
      </c>
      <c r="L2633" t="s">
        <v>20100</v>
      </c>
      <c r="M2633">
        <v>0</v>
      </c>
    </row>
    <row r="2634" spans="1:13" x14ac:dyDescent="0.3">
      <c r="A2634" t="s">
        <v>25361</v>
      </c>
      <c r="B2634" s="1">
        <v>45417</v>
      </c>
      <c r="C2634">
        <v>10716</v>
      </c>
      <c r="D2634" t="s">
        <v>20093</v>
      </c>
      <c r="E2634" t="s">
        <v>25362</v>
      </c>
      <c r="F2634" s="1">
        <v>45453</v>
      </c>
      <c r="G2634" t="s">
        <v>13613</v>
      </c>
      <c r="H2634">
        <v>0</v>
      </c>
      <c r="I2634">
        <v>0</v>
      </c>
      <c r="J2634">
        <v>36</v>
      </c>
      <c r="K2634">
        <v>0</v>
      </c>
      <c r="L2634" t="s">
        <v>20100</v>
      </c>
      <c r="M2634">
        <v>1</v>
      </c>
    </row>
    <row r="2635" spans="1:13" x14ac:dyDescent="0.3">
      <c r="A2635" t="s">
        <v>25363</v>
      </c>
      <c r="B2635" s="1">
        <v>45151</v>
      </c>
      <c r="C2635">
        <v>49476</v>
      </c>
      <c r="D2635" t="s">
        <v>44</v>
      </c>
      <c r="E2635" t="s">
        <v>25364</v>
      </c>
      <c r="F2635" s="1">
        <v>45238</v>
      </c>
      <c r="G2635" t="s">
        <v>15342</v>
      </c>
      <c r="H2635">
        <v>0</v>
      </c>
      <c r="I2635">
        <v>0</v>
      </c>
      <c r="J2635">
        <v>87</v>
      </c>
      <c r="K2635">
        <v>0</v>
      </c>
      <c r="L2635" t="s">
        <v>20095</v>
      </c>
      <c r="M2635">
        <v>0</v>
      </c>
    </row>
    <row r="2636" spans="1:13" x14ac:dyDescent="0.3">
      <c r="A2636" t="s">
        <v>25365</v>
      </c>
      <c r="B2636" s="1">
        <v>45608</v>
      </c>
      <c r="C2636">
        <v>35276</v>
      </c>
      <c r="D2636" t="s">
        <v>20106</v>
      </c>
      <c r="E2636" t="s">
        <v>25366</v>
      </c>
      <c r="F2636" s="1">
        <v>45630</v>
      </c>
      <c r="G2636" t="s">
        <v>292</v>
      </c>
      <c r="H2636">
        <v>0</v>
      </c>
      <c r="I2636">
        <v>0</v>
      </c>
      <c r="J2636">
        <v>22</v>
      </c>
      <c r="K2636">
        <v>0</v>
      </c>
      <c r="L2636" t="s">
        <v>20095</v>
      </c>
      <c r="M2636">
        <v>0</v>
      </c>
    </row>
    <row r="2637" spans="1:13" x14ac:dyDescent="0.3">
      <c r="A2637" t="s">
        <v>25367</v>
      </c>
      <c r="B2637" s="1">
        <v>44986</v>
      </c>
      <c r="C2637">
        <v>66126</v>
      </c>
      <c r="D2637" t="s">
        <v>20106</v>
      </c>
      <c r="E2637" t="s">
        <v>25368</v>
      </c>
      <c r="F2637" s="1">
        <v>45022</v>
      </c>
      <c r="G2637" t="s">
        <v>17923</v>
      </c>
      <c r="H2637">
        <v>0</v>
      </c>
      <c r="I2637">
        <v>1</v>
      </c>
      <c r="J2637">
        <v>36</v>
      </c>
      <c r="K2637">
        <v>0</v>
      </c>
      <c r="L2637" t="s">
        <v>20095</v>
      </c>
      <c r="M2637">
        <v>0</v>
      </c>
    </row>
    <row r="2638" spans="1:13" x14ac:dyDescent="0.3">
      <c r="A2638" t="s">
        <v>25369</v>
      </c>
      <c r="B2638" s="1">
        <v>44690</v>
      </c>
      <c r="C2638">
        <v>93072</v>
      </c>
      <c r="D2638" t="s">
        <v>44</v>
      </c>
      <c r="E2638" t="s">
        <v>25370</v>
      </c>
      <c r="F2638" s="1">
        <v>44745</v>
      </c>
      <c r="G2638" t="s">
        <v>17834</v>
      </c>
      <c r="H2638">
        <v>0</v>
      </c>
      <c r="I2638">
        <v>1</v>
      </c>
      <c r="J2638">
        <v>55</v>
      </c>
      <c r="K2638">
        <v>0</v>
      </c>
      <c r="L2638" t="s">
        <v>20095</v>
      </c>
      <c r="M2638">
        <v>0</v>
      </c>
    </row>
    <row r="2639" spans="1:13" x14ac:dyDescent="0.3">
      <c r="A2639" t="s">
        <v>25371</v>
      </c>
      <c r="B2639" s="1">
        <v>45458</v>
      </c>
      <c r="C2639">
        <v>19877</v>
      </c>
      <c r="D2639" t="s">
        <v>20106</v>
      </c>
      <c r="E2639" t="s">
        <v>25372</v>
      </c>
      <c r="F2639" s="1">
        <v>45546</v>
      </c>
      <c r="G2639" t="s">
        <v>19140</v>
      </c>
      <c r="H2639">
        <v>0</v>
      </c>
      <c r="I2639">
        <v>0</v>
      </c>
      <c r="J2639">
        <v>88</v>
      </c>
      <c r="K2639">
        <v>0</v>
      </c>
      <c r="L2639" t="s">
        <v>20100</v>
      </c>
      <c r="M2639">
        <v>0</v>
      </c>
    </row>
    <row r="2640" spans="1:13" x14ac:dyDescent="0.3">
      <c r="A2640" t="s">
        <v>25373</v>
      </c>
      <c r="B2640" s="1">
        <v>43977</v>
      </c>
      <c r="C2640">
        <v>26423</v>
      </c>
      <c r="D2640" t="s">
        <v>44</v>
      </c>
      <c r="E2640" t="s">
        <v>25374</v>
      </c>
      <c r="F2640" s="1">
        <v>44037</v>
      </c>
      <c r="G2640" t="s">
        <v>7749</v>
      </c>
      <c r="H2640">
        <v>0</v>
      </c>
      <c r="I2640">
        <v>0</v>
      </c>
      <c r="J2640">
        <v>60</v>
      </c>
      <c r="K2640">
        <v>0</v>
      </c>
      <c r="L2640" t="s">
        <v>20095</v>
      </c>
      <c r="M2640">
        <v>0</v>
      </c>
    </row>
    <row r="2641" spans="1:13" x14ac:dyDescent="0.3">
      <c r="A2641" t="s">
        <v>25375</v>
      </c>
      <c r="B2641" s="1">
        <v>45378</v>
      </c>
      <c r="C2641">
        <v>31198</v>
      </c>
      <c r="D2641" t="s">
        <v>20106</v>
      </c>
      <c r="E2641" t="s">
        <v>25376</v>
      </c>
      <c r="F2641" s="1"/>
      <c r="G2641" t="s">
        <v>19514</v>
      </c>
      <c r="H2641">
        <v>1</v>
      </c>
      <c r="I2641">
        <v>0</v>
      </c>
      <c r="K2641">
        <v>1</v>
      </c>
      <c r="L2641" t="s">
        <v>20095</v>
      </c>
      <c r="M2641">
        <v>0</v>
      </c>
    </row>
    <row r="2642" spans="1:13" x14ac:dyDescent="0.3">
      <c r="A2642" t="s">
        <v>25377</v>
      </c>
      <c r="B2642" s="1">
        <v>44334</v>
      </c>
      <c r="C2642">
        <v>5375</v>
      </c>
      <c r="D2642" t="s">
        <v>20093</v>
      </c>
      <c r="E2642" t="s">
        <v>25378</v>
      </c>
      <c r="F2642" s="1">
        <v>44351</v>
      </c>
      <c r="G2642" t="s">
        <v>8375</v>
      </c>
      <c r="H2642">
        <v>0</v>
      </c>
      <c r="I2642">
        <v>0</v>
      </c>
      <c r="J2642">
        <v>17</v>
      </c>
      <c r="K2642">
        <v>0</v>
      </c>
      <c r="L2642" t="s">
        <v>20100</v>
      </c>
      <c r="M2642">
        <v>1</v>
      </c>
    </row>
    <row r="2643" spans="1:13" x14ac:dyDescent="0.3">
      <c r="A2643" t="s">
        <v>25379</v>
      </c>
      <c r="B2643" s="1">
        <v>44559</v>
      </c>
      <c r="C2643">
        <v>66498</v>
      </c>
      <c r="D2643" t="s">
        <v>44</v>
      </c>
      <c r="E2643" t="s">
        <v>25380</v>
      </c>
      <c r="F2643" s="1">
        <v>44618</v>
      </c>
      <c r="G2643" t="s">
        <v>17978</v>
      </c>
      <c r="H2643">
        <v>0</v>
      </c>
      <c r="I2643">
        <v>1</v>
      </c>
      <c r="J2643">
        <v>59</v>
      </c>
      <c r="K2643">
        <v>0</v>
      </c>
      <c r="L2643" t="s">
        <v>20095</v>
      </c>
      <c r="M2643">
        <v>0</v>
      </c>
    </row>
    <row r="2644" spans="1:13" x14ac:dyDescent="0.3">
      <c r="A2644" t="s">
        <v>25381</v>
      </c>
      <c r="B2644" s="1">
        <v>45443</v>
      </c>
      <c r="C2644">
        <v>49705</v>
      </c>
      <c r="D2644" t="s">
        <v>20093</v>
      </c>
      <c r="E2644" t="s">
        <v>25382</v>
      </c>
      <c r="F2644" s="1">
        <v>45511</v>
      </c>
      <c r="G2644" t="s">
        <v>9935</v>
      </c>
      <c r="H2644">
        <v>0</v>
      </c>
      <c r="I2644">
        <v>0</v>
      </c>
      <c r="J2644">
        <v>68</v>
      </c>
      <c r="K2644">
        <v>0</v>
      </c>
      <c r="L2644" t="s">
        <v>20095</v>
      </c>
      <c r="M2644">
        <v>1</v>
      </c>
    </row>
    <row r="2645" spans="1:13" x14ac:dyDescent="0.3">
      <c r="A2645" t="s">
        <v>25383</v>
      </c>
      <c r="B2645" s="1">
        <v>45333</v>
      </c>
      <c r="C2645">
        <v>93377</v>
      </c>
      <c r="D2645" t="s">
        <v>20093</v>
      </c>
      <c r="E2645" t="s">
        <v>25384</v>
      </c>
      <c r="F2645" s="1"/>
      <c r="G2645" t="s">
        <v>6571</v>
      </c>
      <c r="H2645">
        <v>1</v>
      </c>
      <c r="I2645">
        <v>1</v>
      </c>
      <c r="K2645">
        <v>1</v>
      </c>
      <c r="L2645" t="s">
        <v>20095</v>
      </c>
      <c r="M2645">
        <v>1</v>
      </c>
    </row>
    <row r="2646" spans="1:13" x14ac:dyDescent="0.3">
      <c r="A2646" t="s">
        <v>25385</v>
      </c>
      <c r="B2646" s="1">
        <v>44076</v>
      </c>
      <c r="C2646">
        <v>33798</v>
      </c>
      <c r="D2646" t="s">
        <v>44</v>
      </c>
      <c r="E2646" t="s">
        <v>25386</v>
      </c>
      <c r="F2646" s="1">
        <v>44148</v>
      </c>
      <c r="G2646" t="s">
        <v>12553</v>
      </c>
      <c r="H2646">
        <v>0</v>
      </c>
      <c r="I2646">
        <v>0</v>
      </c>
      <c r="J2646">
        <v>72</v>
      </c>
      <c r="K2646">
        <v>0</v>
      </c>
      <c r="L2646" t="s">
        <v>20095</v>
      </c>
      <c r="M2646">
        <v>0</v>
      </c>
    </row>
    <row r="2647" spans="1:13" x14ac:dyDescent="0.3">
      <c r="A2647" t="s">
        <v>25387</v>
      </c>
      <c r="B2647" s="1">
        <v>45164</v>
      </c>
      <c r="C2647">
        <v>18929</v>
      </c>
      <c r="D2647" t="s">
        <v>44</v>
      </c>
      <c r="E2647" t="s">
        <v>25388</v>
      </c>
      <c r="F2647" s="1">
        <v>45202</v>
      </c>
      <c r="G2647" t="s">
        <v>11997</v>
      </c>
      <c r="H2647">
        <v>0</v>
      </c>
      <c r="I2647">
        <v>0</v>
      </c>
      <c r="J2647">
        <v>38</v>
      </c>
      <c r="K2647">
        <v>0</v>
      </c>
      <c r="L2647" t="s">
        <v>20100</v>
      </c>
      <c r="M2647">
        <v>0</v>
      </c>
    </row>
    <row r="2648" spans="1:13" x14ac:dyDescent="0.3">
      <c r="A2648" t="s">
        <v>25389</v>
      </c>
      <c r="B2648" s="1">
        <v>44173</v>
      </c>
      <c r="C2648">
        <v>66567</v>
      </c>
      <c r="D2648" t="s">
        <v>44</v>
      </c>
      <c r="E2648" t="s">
        <v>25390</v>
      </c>
      <c r="F2648" s="1">
        <v>44217</v>
      </c>
      <c r="G2648" t="s">
        <v>17714</v>
      </c>
      <c r="H2648">
        <v>0</v>
      </c>
      <c r="I2648">
        <v>1</v>
      </c>
      <c r="J2648">
        <v>44</v>
      </c>
      <c r="K2648">
        <v>0</v>
      </c>
      <c r="L2648" t="s">
        <v>20095</v>
      </c>
      <c r="M2648">
        <v>0</v>
      </c>
    </row>
    <row r="2649" spans="1:13" x14ac:dyDescent="0.3">
      <c r="A2649" t="s">
        <v>25391</v>
      </c>
      <c r="B2649" s="1">
        <v>44244</v>
      </c>
      <c r="C2649">
        <v>79919</v>
      </c>
      <c r="D2649" t="s">
        <v>20093</v>
      </c>
      <c r="E2649" t="s">
        <v>25392</v>
      </c>
      <c r="F2649" s="1"/>
      <c r="G2649" t="s">
        <v>16278</v>
      </c>
      <c r="H2649">
        <v>1</v>
      </c>
      <c r="I2649">
        <v>1</v>
      </c>
      <c r="K2649">
        <v>1</v>
      </c>
      <c r="L2649" t="s">
        <v>20095</v>
      </c>
      <c r="M2649">
        <v>1</v>
      </c>
    </row>
    <row r="2650" spans="1:13" x14ac:dyDescent="0.3">
      <c r="A2650" t="s">
        <v>25393</v>
      </c>
      <c r="B2650" s="1">
        <v>44398</v>
      </c>
      <c r="C2650">
        <v>4495</v>
      </c>
      <c r="D2650" t="s">
        <v>20093</v>
      </c>
      <c r="E2650" t="s">
        <v>25394</v>
      </c>
      <c r="F2650" s="1">
        <v>44460</v>
      </c>
      <c r="G2650" t="s">
        <v>654</v>
      </c>
      <c r="H2650">
        <v>0</v>
      </c>
      <c r="I2650">
        <v>0</v>
      </c>
      <c r="J2650">
        <v>62</v>
      </c>
      <c r="K2650">
        <v>0</v>
      </c>
      <c r="L2650" t="s">
        <v>20138</v>
      </c>
      <c r="M2650">
        <v>1</v>
      </c>
    </row>
    <row r="2651" spans="1:13" x14ac:dyDescent="0.3">
      <c r="A2651" t="s">
        <v>25395</v>
      </c>
      <c r="B2651" s="1">
        <v>44925</v>
      </c>
      <c r="C2651">
        <v>87456</v>
      </c>
      <c r="D2651" t="s">
        <v>44</v>
      </c>
      <c r="E2651" t="s">
        <v>25396</v>
      </c>
      <c r="F2651" s="1">
        <v>44962</v>
      </c>
      <c r="G2651" t="s">
        <v>3202</v>
      </c>
      <c r="H2651">
        <v>0</v>
      </c>
      <c r="I2651">
        <v>1</v>
      </c>
      <c r="J2651">
        <v>37</v>
      </c>
      <c r="K2651">
        <v>0</v>
      </c>
      <c r="L2651" t="s">
        <v>20095</v>
      </c>
      <c r="M2651">
        <v>0</v>
      </c>
    </row>
    <row r="2652" spans="1:13" x14ac:dyDescent="0.3">
      <c r="A2652" t="s">
        <v>25397</v>
      </c>
      <c r="B2652" s="1">
        <v>45380</v>
      </c>
      <c r="C2652">
        <v>56299</v>
      </c>
      <c r="D2652" t="s">
        <v>44</v>
      </c>
      <c r="E2652" t="s">
        <v>25398</v>
      </c>
      <c r="F2652" s="1">
        <v>45394</v>
      </c>
      <c r="G2652" t="s">
        <v>7202</v>
      </c>
      <c r="H2652">
        <v>0</v>
      </c>
      <c r="I2652">
        <v>1</v>
      </c>
      <c r="J2652">
        <v>14</v>
      </c>
      <c r="K2652">
        <v>0</v>
      </c>
      <c r="L2652" t="s">
        <v>20095</v>
      </c>
      <c r="M2652">
        <v>0</v>
      </c>
    </row>
    <row r="2653" spans="1:13" x14ac:dyDescent="0.3">
      <c r="A2653" t="s">
        <v>25399</v>
      </c>
      <c r="B2653" s="1">
        <v>44414</v>
      </c>
      <c r="C2653">
        <v>34595</v>
      </c>
      <c r="D2653" t="s">
        <v>20106</v>
      </c>
      <c r="E2653" t="s">
        <v>25400</v>
      </c>
      <c r="F2653" s="1">
        <v>44466</v>
      </c>
      <c r="G2653" t="s">
        <v>15963</v>
      </c>
      <c r="H2653">
        <v>0</v>
      </c>
      <c r="I2653">
        <v>0</v>
      </c>
      <c r="J2653">
        <v>52</v>
      </c>
      <c r="K2653">
        <v>0</v>
      </c>
      <c r="L2653" t="s">
        <v>20095</v>
      </c>
      <c r="M2653">
        <v>0</v>
      </c>
    </row>
    <row r="2654" spans="1:13" x14ac:dyDescent="0.3">
      <c r="A2654" t="s">
        <v>25401</v>
      </c>
      <c r="B2654" s="1">
        <v>43967</v>
      </c>
      <c r="C2654">
        <v>57190</v>
      </c>
      <c r="D2654" t="s">
        <v>44</v>
      </c>
      <c r="E2654" t="s">
        <v>25402</v>
      </c>
      <c r="F2654" s="1"/>
      <c r="G2654" t="s">
        <v>4438</v>
      </c>
      <c r="H2654">
        <v>1</v>
      </c>
      <c r="I2654">
        <v>1</v>
      </c>
      <c r="K2654">
        <v>1</v>
      </c>
      <c r="L2654" t="s">
        <v>20095</v>
      </c>
      <c r="M2654">
        <v>0</v>
      </c>
    </row>
    <row r="2655" spans="1:13" x14ac:dyDescent="0.3">
      <c r="A2655" t="s">
        <v>25403</v>
      </c>
      <c r="B2655" s="1">
        <v>45247</v>
      </c>
      <c r="C2655">
        <v>17027</v>
      </c>
      <c r="D2655" t="s">
        <v>44</v>
      </c>
      <c r="E2655" t="s">
        <v>25404</v>
      </c>
      <c r="F2655" s="1"/>
      <c r="G2655" t="s">
        <v>8565</v>
      </c>
      <c r="H2655">
        <v>1</v>
      </c>
      <c r="I2655">
        <v>0</v>
      </c>
      <c r="K2655">
        <v>1</v>
      </c>
      <c r="L2655" t="s">
        <v>20100</v>
      </c>
      <c r="M2655">
        <v>0</v>
      </c>
    </row>
    <row r="2656" spans="1:13" x14ac:dyDescent="0.3">
      <c r="A2656" t="s">
        <v>25405</v>
      </c>
      <c r="B2656" s="1">
        <v>45242</v>
      </c>
      <c r="C2656">
        <v>38811</v>
      </c>
      <c r="D2656" t="s">
        <v>20106</v>
      </c>
      <c r="E2656" t="s">
        <v>25406</v>
      </c>
      <c r="F2656" s="1">
        <v>45278</v>
      </c>
      <c r="G2656" t="s">
        <v>3522</v>
      </c>
      <c r="H2656">
        <v>0</v>
      </c>
      <c r="I2656">
        <v>0</v>
      </c>
      <c r="J2656">
        <v>36</v>
      </c>
      <c r="K2656">
        <v>0</v>
      </c>
      <c r="L2656" t="s">
        <v>20095</v>
      </c>
      <c r="M2656">
        <v>0</v>
      </c>
    </row>
    <row r="2657" spans="1:13" x14ac:dyDescent="0.3">
      <c r="A2657" t="s">
        <v>25407</v>
      </c>
      <c r="B2657" s="1">
        <v>45581</v>
      </c>
      <c r="C2657">
        <v>68087</v>
      </c>
      <c r="D2657" t="s">
        <v>20106</v>
      </c>
      <c r="E2657" t="s">
        <v>25408</v>
      </c>
      <c r="F2657" s="1">
        <v>45595</v>
      </c>
      <c r="G2657" t="s">
        <v>19239</v>
      </c>
      <c r="H2657">
        <v>0</v>
      </c>
      <c r="I2657">
        <v>1</v>
      </c>
      <c r="J2657">
        <v>14</v>
      </c>
      <c r="K2657">
        <v>0</v>
      </c>
      <c r="L2657" t="s">
        <v>20095</v>
      </c>
      <c r="M2657">
        <v>0</v>
      </c>
    </row>
    <row r="2658" spans="1:13" x14ac:dyDescent="0.3">
      <c r="A2658" t="s">
        <v>25409</v>
      </c>
      <c r="B2658" s="1">
        <v>44159</v>
      </c>
      <c r="C2658">
        <v>30205</v>
      </c>
      <c r="D2658" t="s">
        <v>20093</v>
      </c>
      <c r="E2658" t="s">
        <v>25410</v>
      </c>
      <c r="F2658" s="1"/>
      <c r="G2658" t="s">
        <v>5193</v>
      </c>
      <c r="H2658">
        <v>1</v>
      </c>
      <c r="I2658">
        <v>0</v>
      </c>
      <c r="K2658">
        <v>1</v>
      </c>
      <c r="L2658" t="s">
        <v>20095</v>
      </c>
      <c r="M2658">
        <v>1</v>
      </c>
    </row>
    <row r="2659" spans="1:13" x14ac:dyDescent="0.3">
      <c r="A2659" t="s">
        <v>25411</v>
      </c>
      <c r="B2659" s="1">
        <v>44557</v>
      </c>
      <c r="C2659">
        <v>91456</v>
      </c>
      <c r="D2659" t="s">
        <v>44</v>
      </c>
      <c r="E2659" t="s">
        <v>25412</v>
      </c>
      <c r="F2659" s="1">
        <v>44577</v>
      </c>
      <c r="G2659" t="s">
        <v>6997</v>
      </c>
      <c r="H2659">
        <v>0</v>
      </c>
      <c r="I2659">
        <v>1</v>
      </c>
      <c r="J2659">
        <v>20</v>
      </c>
      <c r="K2659">
        <v>0</v>
      </c>
      <c r="L2659" t="s">
        <v>20095</v>
      </c>
      <c r="M2659">
        <v>0</v>
      </c>
    </row>
    <row r="2660" spans="1:13" x14ac:dyDescent="0.3">
      <c r="A2660" t="s">
        <v>25413</v>
      </c>
      <c r="B2660" s="1">
        <v>44578</v>
      </c>
      <c r="C2660">
        <v>21641</v>
      </c>
      <c r="D2660" t="s">
        <v>20106</v>
      </c>
      <c r="E2660" t="s">
        <v>25414</v>
      </c>
      <c r="F2660" s="1">
        <v>44591</v>
      </c>
      <c r="G2660" t="s">
        <v>11685</v>
      </c>
      <c r="H2660">
        <v>0</v>
      </c>
      <c r="I2660">
        <v>0</v>
      </c>
      <c r="J2660">
        <v>13</v>
      </c>
      <c r="K2660">
        <v>0</v>
      </c>
      <c r="L2660" t="s">
        <v>20095</v>
      </c>
      <c r="M2660">
        <v>0</v>
      </c>
    </row>
    <row r="2661" spans="1:13" x14ac:dyDescent="0.3">
      <c r="A2661" t="s">
        <v>25415</v>
      </c>
      <c r="B2661" s="1">
        <v>44723</v>
      </c>
      <c r="C2661">
        <v>62001</v>
      </c>
      <c r="D2661" t="s">
        <v>20093</v>
      </c>
      <c r="E2661" t="s">
        <v>25416</v>
      </c>
      <c r="F2661" s="1">
        <v>44777</v>
      </c>
      <c r="G2661" t="s">
        <v>1849</v>
      </c>
      <c r="H2661">
        <v>0</v>
      </c>
      <c r="I2661">
        <v>1</v>
      </c>
      <c r="J2661">
        <v>54</v>
      </c>
      <c r="K2661">
        <v>0</v>
      </c>
      <c r="L2661" t="s">
        <v>20095</v>
      </c>
      <c r="M2661">
        <v>1</v>
      </c>
    </row>
    <row r="2662" spans="1:13" x14ac:dyDescent="0.3">
      <c r="A2662" t="s">
        <v>25417</v>
      </c>
      <c r="B2662" s="1">
        <v>45387</v>
      </c>
      <c r="C2662">
        <v>12405</v>
      </c>
      <c r="D2662" t="s">
        <v>20093</v>
      </c>
      <c r="E2662" t="s">
        <v>25418</v>
      </c>
      <c r="F2662" s="1"/>
      <c r="G2662" t="s">
        <v>8558</v>
      </c>
      <c r="H2662">
        <v>1</v>
      </c>
      <c r="I2662">
        <v>0</v>
      </c>
      <c r="K2662">
        <v>1</v>
      </c>
      <c r="L2662" t="s">
        <v>20100</v>
      </c>
      <c r="M2662">
        <v>1</v>
      </c>
    </row>
    <row r="2663" spans="1:13" x14ac:dyDescent="0.3">
      <c r="A2663" t="s">
        <v>25419</v>
      </c>
      <c r="B2663" s="1">
        <v>44212</v>
      </c>
      <c r="C2663">
        <v>14658</v>
      </c>
      <c r="D2663" t="s">
        <v>20093</v>
      </c>
      <c r="E2663" t="s">
        <v>25420</v>
      </c>
      <c r="F2663" s="1"/>
      <c r="G2663" t="s">
        <v>12239</v>
      </c>
      <c r="H2663">
        <v>1</v>
      </c>
      <c r="I2663">
        <v>0</v>
      </c>
      <c r="K2663">
        <v>1</v>
      </c>
      <c r="L2663" t="s">
        <v>20100</v>
      </c>
      <c r="M2663">
        <v>1</v>
      </c>
    </row>
    <row r="2664" spans="1:13" x14ac:dyDescent="0.3">
      <c r="A2664" t="s">
        <v>25421</v>
      </c>
      <c r="B2664" s="1">
        <v>44417</v>
      </c>
      <c r="C2664">
        <v>75733</v>
      </c>
      <c r="D2664" t="s">
        <v>20106</v>
      </c>
      <c r="E2664" t="s">
        <v>25422</v>
      </c>
      <c r="F2664" s="1"/>
      <c r="G2664" t="s">
        <v>19591</v>
      </c>
      <c r="H2664">
        <v>1</v>
      </c>
      <c r="I2664">
        <v>1</v>
      </c>
      <c r="K2664">
        <v>1</v>
      </c>
      <c r="L2664" t="s">
        <v>20095</v>
      </c>
      <c r="M2664">
        <v>0</v>
      </c>
    </row>
    <row r="2665" spans="1:13" x14ac:dyDescent="0.3">
      <c r="A2665" t="s">
        <v>25423</v>
      </c>
      <c r="B2665" s="1">
        <v>44444</v>
      </c>
      <c r="C2665">
        <v>60004</v>
      </c>
      <c r="D2665" t="s">
        <v>20106</v>
      </c>
      <c r="E2665" t="s">
        <v>25424</v>
      </c>
      <c r="F2665" s="1"/>
      <c r="G2665" t="s">
        <v>16586</v>
      </c>
      <c r="H2665">
        <v>1</v>
      </c>
      <c r="I2665">
        <v>1</v>
      </c>
      <c r="K2665">
        <v>1</v>
      </c>
      <c r="L2665" t="s">
        <v>20095</v>
      </c>
      <c r="M2665">
        <v>0</v>
      </c>
    </row>
    <row r="2666" spans="1:13" x14ac:dyDescent="0.3">
      <c r="A2666" t="s">
        <v>25425</v>
      </c>
      <c r="B2666" s="1">
        <v>44016</v>
      </c>
      <c r="C2666">
        <v>11744</v>
      </c>
      <c r="D2666" t="s">
        <v>20093</v>
      </c>
      <c r="E2666" t="s">
        <v>25426</v>
      </c>
      <c r="F2666" s="1">
        <v>44068</v>
      </c>
      <c r="G2666" t="s">
        <v>8956</v>
      </c>
      <c r="H2666">
        <v>0</v>
      </c>
      <c r="I2666">
        <v>0</v>
      </c>
      <c r="J2666">
        <v>52</v>
      </c>
      <c r="K2666">
        <v>0</v>
      </c>
      <c r="L2666" t="s">
        <v>20100</v>
      </c>
      <c r="M2666">
        <v>1</v>
      </c>
    </row>
    <row r="2667" spans="1:13" x14ac:dyDescent="0.3">
      <c r="A2667" t="s">
        <v>25427</v>
      </c>
      <c r="B2667" s="1">
        <v>43884</v>
      </c>
      <c r="C2667">
        <v>52231</v>
      </c>
      <c r="D2667" t="s">
        <v>44</v>
      </c>
      <c r="E2667" t="s">
        <v>25428</v>
      </c>
      <c r="F2667" s="1">
        <v>43915</v>
      </c>
      <c r="G2667" t="s">
        <v>16586</v>
      </c>
      <c r="H2667">
        <v>0</v>
      </c>
      <c r="I2667">
        <v>1</v>
      </c>
      <c r="J2667">
        <v>31</v>
      </c>
      <c r="K2667">
        <v>0</v>
      </c>
      <c r="L2667" t="s">
        <v>20095</v>
      </c>
      <c r="M2667">
        <v>0</v>
      </c>
    </row>
    <row r="2668" spans="1:13" x14ac:dyDescent="0.3">
      <c r="A2668" t="s">
        <v>25429</v>
      </c>
      <c r="B2668" s="1">
        <v>45228</v>
      </c>
      <c r="C2668">
        <v>19586</v>
      </c>
      <c r="D2668" t="s">
        <v>20106</v>
      </c>
      <c r="E2668" t="s">
        <v>25430</v>
      </c>
      <c r="F2668" s="1">
        <v>45310</v>
      </c>
      <c r="G2668" t="s">
        <v>7400</v>
      </c>
      <c r="H2668">
        <v>0</v>
      </c>
      <c r="I2668">
        <v>0</v>
      </c>
      <c r="J2668">
        <v>82</v>
      </c>
      <c r="K2668">
        <v>0</v>
      </c>
      <c r="L2668" t="s">
        <v>20100</v>
      </c>
      <c r="M2668">
        <v>0</v>
      </c>
    </row>
    <row r="2669" spans="1:13" x14ac:dyDescent="0.3">
      <c r="A2669" t="s">
        <v>25431</v>
      </c>
      <c r="B2669" s="1">
        <v>44129</v>
      </c>
      <c r="C2669">
        <v>37395</v>
      </c>
      <c r="D2669" t="s">
        <v>44</v>
      </c>
      <c r="E2669" t="s">
        <v>25432</v>
      </c>
      <c r="F2669" s="1">
        <v>44200</v>
      </c>
      <c r="G2669" t="s">
        <v>1736</v>
      </c>
      <c r="H2669">
        <v>0</v>
      </c>
      <c r="I2669">
        <v>0</v>
      </c>
      <c r="J2669">
        <v>71</v>
      </c>
      <c r="K2669">
        <v>0</v>
      </c>
      <c r="L2669" t="s">
        <v>20095</v>
      </c>
      <c r="M2669">
        <v>0</v>
      </c>
    </row>
    <row r="2670" spans="1:13" x14ac:dyDescent="0.3">
      <c r="A2670" t="s">
        <v>25433</v>
      </c>
      <c r="B2670" s="1">
        <v>44086</v>
      </c>
      <c r="C2670">
        <v>79928</v>
      </c>
      <c r="D2670" t="s">
        <v>20093</v>
      </c>
      <c r="E2670" t="s">
        <v>25434</v>
      </c>
      <c r="F2670" s="1">
        <v>44129</v>
      </c>
      <c r="G2670" t="s">
        <v>16040</v>
      </c>
      <c r="H2670">
        <v>0</v>
      </c>
      <c r="I2670">
        <v>1</v>
      </c>
      <c r="J2670">
        <v>43</v>
      </c>
      <c r="K2670">
        <v>0</v>
      </c>
      <c r="L2670" t="s">
        <v>20095</v>
      </c>
      <c r="M2670">
        <v>1</v>
      </c>
    </row>
    <row r="2671" spans="1:13" x14ac:dyDescent="0.3">
      <c r="A2671" t="s">
        <v>25435</v>
      </c>
      <c r="B2671" s="1">
        <v>44976</v>
      </c>
      <c r="C2671">
        <v>80920</v>
      </c>
      <c r="D2671" t="s">
        <v>20093</v>
      </c>
      <c r="E2671" t="s">
        <v>25436</v>
      </c>
      <c r="F2671" s="1">
        <v>45004</v>
      </c>
      <c r="G2671" t="s">
        <v>10030</v>
      </c>
      <c r="H2671">
        <v>0</v>
      </c>
      <c r="I2671">
        <v>1</v>
      </c>
      <c r="J2671">
        <v>28</v>
      </c>
      <c r="K2671">
        <v>0</v>
      </c>
      <c r="L2671" t="s">
        <v>20095</v>
      </c>
      <c r="M2671">
        <v>1</v>
      </c>
    </row>
    <row r="2672" spans="1:13" x14ac:dyDescent="0.3">
      <c r="A2672" t="s">
        <v>25437</v>
      </c>
      <c r="B2672" s="1">
        <v>44161</v>
      </c>
      <c r="C2672">
        <v>86708</v>
      </c>
      <c r="D2672" t="s">
        <v>20106</v>
      </c>
      <c r="E2672" t="s">
        <v>25438</v>
      </c>
      <c r="F2672" s="1">
        <v>44176</v>
      </c>
      <c r="G2672" t="s">
        <v>8421</v>
      </c>
      <c r="H2672">
        <v>0</v>
      </c>
      <c r="I2672">
        <v>1</v>
      </c>
      <c r="J2672">
        <v>15</v>
      </c>
      <c r="K2672">
        <v>0</v>
      </c>
      <c r="L2672" t="s">
        <v>20095</v>
      </c>
      <c r="M2672">
        <v>0</v>
      </c>
    </row>
    <row r="2673" spans="1:13" x14ac:dyDescent="0.3">
      <c r="A2673" t="s">
        <v>25439</v>
      </c>
      <c r="B2673" s="1">
        <v>44560</v>
      </c>
      <c r="C2673">
        <v>40835</v>
      </c>
      <c r="D2673" t="s">
        <v>20093</v>
      </c>
      <c r="E2673" t="s">
        <v>25440</v>
      </c>
      <c r="F2673" s="1">
        <v>44648</v>
      </c>
      <c r="G2673" t="s">
        <v>5316</v>
      </c>
      <c r="H2673">
        <v>0</v>
      </c>
      <c r="I2673">
        <v>0</v>
      </c>
      <c r="J2673">
        <v>88</v>
      </c>
      <c r="K2673">
        <v>0</v>
      </c>
      <c r="L2673" t="s">
        <v>20095</v>
      </c>
      <c r="M2673">
        <v>1</v>
      </c>
    </row>
    <row r="2674" spans="1:13" x14ac:dyDescent="0.3">
      <c r="A2674" t="s">
        <v>25441</v>
      </c>
      <c r="B2674" s="1">
        <v>45404</v>
      </c>
      <c r="C2674">
        <v>18475</v>
      </c>
      <c r="D2674" t="s">
        <v>44</v>
      </c>
      <c r="E2674" t="s">
        <v>25442</v>
      </c>
      <c r="F2674" s="1">
        <v>45481</v>
      </c>
      <c r="G2674" t="s">
        <v>2205</v>
      </c>
      <c r="H2674">
        <v>0</v>
      </c>
      <c r="I2674">
        <v>0</v>
      </c>
      <c r="J2674">
        <v>77</v>
      </c>
      <c r="K2674">
        <v>0</v>
      </c>
      <c r="L2674" t="s">
        <v>20100</v>
      </c>
      <c r="M2674">
        <v>0</v>
      </c>
    </row>
    <row r="2675" spans="1:13" x14ac:dyDescent="0.3">
      <c r="A2675" t="s">
        <v>25443</v>
      </c>
      <c r="B2675" s="1">
        <v>44976</v>
      </c>
      <c r="C2675">
        <v>55496</v>
      </c>
      <c r="D2675" t="s">
        <v>44</v>
      </c>
      <c r="E2675" t="s">
        <v>25444</v>
      </c>
      <c r="F2675" s="1">
        <v>45030</v>
      </c>
      <c r="G2675" t="s">
        <v>16241</v>
      </c>
      <c r="H2675">
        <v>0</v>
      </c>
      <c r="I2675">
        <v>1</v>
      </c>
      <c r="J2675">
        <v>54</v>
      </c>
      <c r="K2675">
        <v>0</v>
      </c>
      <c r="L2675" t="s">
        <v>20095</v>
      </c>
      <c r="M2675">
        <v>0</v>
      </c>
    </row>
    <row r="2676" spans="1:13" x14ac:dyDescent="0.3">
      <c r="A2676" t="s">
        <v>25445</v>
      </c>
      <c r="B2676" s="1">
        <v>44100</v>
      </c>
      <c r="C2676">
        <v>45920</v>
      </c>
      <c r="D2676" t="s">
        <v>44</v>
      </c>
      <c r="E2676" t="s">
        <v>25446</v>
      </c>
      <c r="F2676" s="1">
        <v>44183</v>
      </c>
      <c r="G2676" t="s">
        <v>6937</v>
      </c>
      <c r="H2676">
        <v>0</v>
      </c>
      <c r="I2676">
        <v>0</v>
      </c>
      <c r="J2676">
        <v>83</v>
      </c>
      <c r="K2676">
        <v>0</v>
      </c>
      <c r="L2676" t="s">
        <v>20095</v>
      </c>
      <c r="M2676">
        <v>0</v>
      </c>
    </row>
    <row r="2677" spans="1:13" x14ac:dyDescent="0.3">
      <c r="A2677" t="s">
        <v>25447</v>
      </c>
      <c r="B2677" s="1">
        <v>45091</v>
      </c>
      <c r="C2677">
        <v>3210</v>
      </c>
      <c r="D2677" t="s">
        <v>20093</v>
      </c>
      <c r="E2677" t="s">
        <v>25448</v>
      </c>
      <c r="F2677" s="1"/>
      <c r="G2677" t="s">
        <v>359</v>
      </c>
      <c r="H2677">
        <v>1</v>
      </c>
      <c r="I2677">
        <v>0</v>
      </c>
      <c r="K2677">
        <v>1</v>
      </c>
      <c r="L2677" t="s">
        <v>20138</v>
      </c>
      <c r="M2677">
        <v>1</v>
      </c>
    </row>
    <row r="2678" spans="1:13" x14ac:dyDescent="0.3">
      <c r="A2678" t="s">
        <v>25449</v>
      </c>
      <c r="B2678" s="1">
        <v>44781</v>
      </c>
      <c r="C2678">
        <v>50878</v>
      </c>
      <c r="D2678" t="s">
        <v>20093</v>
      </c>
      <c r="E2678" t="s">
        <v>25450</v>
      </c>
      <c r="F2678" s="1">
        <v>44818</v>
      </c>
      <c r="G2678" t="s">
        <v>6173</v>
      </c>
      <c r="H2678">
        <v>0</v>
      </c>
      <c r="I2678">
        <v>1</v>
      </c>
      <c r="J2678">
        <v>37</v>
      </c>
      <c r="K2678">
        <v>0</v>
      </c>
      <c r="L2678" t="s">
        <v>20095</v>
      </c>
      <c r="M2678">
        <v>1</v>
      </c>
    </row>
    <row r="2679" spans="1:13" x14ac:dyDescent="0.3">
      <c r="A2679" t="s">
        <v>25451</v>
      </c>
      <c r="B2679" s="1">
        <v>45384</v>
      </c>
      <c r="C2679">
        <v>43062</v>
      </c>
      <c r="D2679" t="s">
        <v>20106</v>
      </c>
      <c r="E2679" t="s">
        <v>25452</v>
      </c>
      <c r="F2679" s="1"/>
      <c r="G2679" t="s">
        <v>5242</v>
      </c>
      <c r="H2679">
        <v>1</v>
      </c>
      <c r="I2679">
        <v>0</v>
      </c>
      <c r="K2679">
        <v>1</v>
      </c>
      <c r="L2679" t="s">
        <v>20095</v>
      </c>
      <c r="M2679">
        <v>0</v>
      </c>
    </row>
    <row r="2680" spans="1:13" x14ac:dyDescent="0.3">
      <c r="A2680" t="s">
        <v>25453</v>
      </c>
      <c r="B2680" s="1">
        <v>45212</v>
      </c>
      <c r="C2680">
        <v>54226</v>
      </c>
      <c r="D2680" t="s">
        <v>20106</v>
      </c>
      <c r="E2680" t="s">
        <v>25454</v>
      </c>
      <c r="F2680" s="1">
        <v>45258</v>
      </c>
      <c r="G2680" t="s">
        <v>12222</v>
      </c>
      <c r="H2680">
        <v>0</v>
      </c>
      <c r="I2680">
        <v>1</v>
      </c>
      <c r="J2680">
        <v>46</v>
      </c>
      <c r="K2680">
        <v>0</v>
      </c>
      <c r="L2680" t="s">
        <v>20095</v>
      </c>
      <c r="M2680">
        <v>0</v>
      </c>
    </row>
    <row r="2681" spans="1:13" x14ac:dyDescent="0.3">
      <c r="A2681" t="s">
        <v>25455</v>
      </c>
      <c r="B2681" s="1">
        <v>44031</v>
      </c>
      <c r="C2681">
        <v>85386</v>
      </c>
      <c r="D2681" t="s">
        <v>20093</v>
      </c>
      <c r="E2681" t="s">
        <v>25456</v>
      </c>
      <c r="F2681" s="1"/>
      <c r="G2681" t="s">
        <v>9700</v>
      </c>
      <c r="H2681">
        <v>1</v>
      </c>
      <c r="I2681">
        <v>1</v>
      </c>
      <c r="K2681">
        <v>1</v>
      </c>
      <c r="L2681" t="s">
        <v>20095</v>
      </c>
      <c r="M2681">
        <v>1</v>
      </c>
    </row>
    <row r="2682" spans="1:13" x14ac:dyDescent="0.3">
      <c r="A2682" t="s">
        <v>25457</v>
      </c>
      <c r="B2682" s="1">
        <v>44223</v>
      </c>
      <c r="C2682">
        <v>23311</v>
      </c>
      <c r="D2682" t="s">
        <v>20093</v>
      </c>
      <c r="E2682" t="s">
        <v>25458</v>
      </c>
      <c r="F2682" s="1">
        <v>44313</v>
      </c>
      <c r="G2682" t="s">
        <v>19298</v>
      </c>
      <c r="H2682">
        <v>0</v>
      </c>
      <c r="I2682">
        <v>0</v>
      </c>
      <c r="J2682">
        <v>90</v>
      </c>
      <c r="K2682">
        <v>0</v>
      </c>
      <c r="L2682" t="s">
        <v>20095</v>
      </c>
      <c r="M2682">
        <v>1</v>
      </c>
    </row>
    <row r="2683" spans="1:13" x14ac:dyDescent="0.3">
      <c r="A2683" t="s">
        <v>25459</v>
      </c>
      <c r="B2683" s="1">
        <v>44290</v>
      </c>
      <c r="C2683">
        <v>48217</v>
      </c>
      <c r="D2683" t="s">
        <v>44</v>
      </c>
      <c r="E2683" t="s">
        <v>25460</v>
      </c>
      <c r="F2683" s="1">
        <v>44358</v>
      </c>
      <c r="G2683" t="s">
        <v>13924</v>
      </c>
      <c r="H2683">
        <v>0</v>
      </c>
      <c r="I2683">
        <v>0</v>
      </c>
      <c r="J2683">
        <v>68</v>
      </c>
      <c r="K2683">
        <v>0</v>
      </c>
      <c r="L2683" t="s">
        <v>20095</v>
      </c>
      <c r="M2683">
        <v>0</v>
      </c>
    </row>
    <row r="2684" spans="1:13" x14ac:dyDescent="0.3">
      <c r="A2684" t="s">
        <v>25461</v>
      </c>
      <c r="B2684" s="1">
        <v>45087</v>
      </c>
      <c r="C2684">
        <v>35481</v>
      </c>
      <c r="D2684" t="s">
        <v>20093</v>
      </c>
      <c r="E2684" t="s">
        <v>25462</v>
      </c>
      <c r="F2684" s="1">
        <v>45118</v>
      </c>
      <c r="G2684" t="s">
        <v>3006</v>
      </c>
      <c r="H2684">
        <v>0</v>
      </c>
      <c r="I2684">
        <v>0</v>
      </c>
      <c r="J2684">
        <v>31</v>
      </c>
      <c r="K2684">
        <v>0</v>
      </c>
      <c r="L2684" t="s">
        <v>20095</v>
      </c>
      <c r="M2684">
        <v>1</v>
      </c>
    </row>
    <row r="2685" spans="1:13" x14ac:dyDescent="0.3">
      <c r="A2685" t="s">
        <v>25463</v>
      </c>
      <c r="B2685" s="1">
        <v>45010</v>
      </c>
      <c r="C2685">
        <v>99313</v>
      </c>
      <c r="D2685" t="s">
        <v>20093</v>
      </c>
      <c r="E2685" t="s">
        <v>25464</v>
      </c>
      <c r="F2685" s="1"/>
      <c r="G2685" t="s">
        <v>17021</v>
      </c>
      <c r="H2685">
        <v>1</v>
      </c>
      <c r="I2685">
        <v>1</v>
      </c>
      <c r="K2685">
        <v>1</v>
      </c>
      <c r="L2685" t="s">
        <v>20095</v>
      </c>
      <c r="M2685">
        <v>1</v>
      </c>
    </row>
    <row r="2686" spans="1:13" x14ac:dyDescent="0.3">
      <c r="A2686" t="s">
        <v>25465</v>
      </c>
      <c r="B2686" s="1">
        <v>45388</v>
      </c>
      <c r="C2686">
        <v>34735</v>
      </c>
      <c r="D2686" t="s">
        <v>44</v>
      </c>
      <c r="E2686" t="s">
        <v>25466</v>
      </c>
      <c r="F2686" s="1">
        <v>45411</v>
      </c>
      <c r="G2686" t="s">
        <v>9089</v>
      </c>
      <c r="H2686">
        <v>0</v>
      </c>
      <c r="I2686">
        <v>0</v>
      </c>
      <c r="J2686">
        <v>23</v>
      </c>
      <c r="K2686">
        <v>0</v>
      </c>
      <c r="L2686" t="s">
        <v>20095</v>
      </c>
      <c r="M2686">
        <v>0</v>
      </c>
    </row>
    <row r="2687" spans="1:13" x14ac:dyDescent="0.3">
      <c r="A2687" t="s">
        <v>25467</v>
      </c>
      <c r="B2687" s="1">
        <v>45546</v>
      </c>
      <c r="C2687">
        <v>88847</v>
      </c>
      <c r="D2687" t="s">
        <v>44</v>
      </c>
      <c r="E2687" t="s">
        <v>25468</v>
      </c>
      <c r="F2687" s="1">
        <v>45562</v>
      </c>
      <c r="G2687" t="s">
        <v>17663</v>
      </c>
      <c r="H2687">
        <v>0</v>
      </c>
      <c r="I2687">
        <v>1</v>
      </c>
      <c r="J2687">
        <v>16</v>
      </c>
      <c r="K2687">
        <v>0</v>
      </c>
      <c r="L2687" t="s">
        <v>20095</v>
      </c>
      <c r="M2687">
        <v>0</v>
      </c>
    </row>
    <row r="2688" spans="1:13" x14ac:dyDescent="0.3">
      <c r="A2688" t="s">
        <v>25469</v>
      </c>
      <c r="B2688" s="1">
        <v>45264</v>
      </c>
      <c r="C2688">
        <v>21997</v>
      </c>
      <c r="D2688" t="s">
        <v>20093</v>
      </c>
      <c r="E2688" t="s">
        <v>25470</v>
      </c>
      <c r="F2688" s="1">
        <v>45298</v>
      </c>
      <c r="G2688" t="s">
        <v>13399</v>
      </c>
      <c r="H2688">
        <v>0</v>
      </c>
      <c r="I2688">
        <v>0</v>
      </c>
      <c r="J2688">
        <v>34</v>
      </c>
      <c r="K2688">
        <v>0</v>
      </c>
      <c r="L2688" t="s">
        <v>20095</v>
      </c>
      <c r="M2688">
        <v>1</v>
      </c>
    </row>
    <row r="2689" spans="1:13" x14ac:dyDescent="0.3">
      <c r="A2689" t="s">
        <v>25471</v>
      </c>
      <c r="B2689" s="1">
        <v>45410</v>
      </c>
      <c r="C2689">
        <v>99717</v>
      </c>
      <c r="D2689" t="s">
        <v>44</v>
      </c>
      <c r="E2689" t="s">
        <v>25472</v>
      </c>
      <c r="F2689" s="1">
        <v>45444</v>
      </c>
      <c r="G2689" t="s">
        <v>10538</v>
      </c>
      <c r="H2689">
        <v>0</v>
      </c>
      <c r="I2689">
        <v>1</v>
      </c>
      <c r="J2689">
        <v>34</v>
      </c>
      <c r="K2689">
        <v>0</v>
      </c>
      <c r="L2689" t="s">
        <v>20095</v>
      </c>
      <c r="M2689">
        <v>0</v>
      </c>
    </row>
    <row r="2690" spans="1:13" x14ac:dyDescent="0.3">
      <c r="A2690" t="s">
        <v>25473</v>
      </c>
      <c r="B2690" s="1">
        <v>44552</v>
      </c>
      <c r="C2690">
        <v>68461</v>
      </c>
      <c r="D2690" t="s">
        <v>20093</v>
      </c>
      <c r="E2690" t="s">
        <v>25474</v>
      </c>
      <c r="F2690" s="1">
        <v>44584</v>
      </c>
      <c r="G2690" t="s">
        <v>18076</v>
      </c>
      <c r="H2690">
        <v>0</v>
      </c>
      <c r="I2690">
        <v>1</v>
      </c>
      <c r="J2690">
        <v>32</v>
      </c>
      <c r="K2690">
        <v>0</v>
      </c>
      <c r="L2690" t="s">
        <v>20095</v>
      </c>
      <c r="M2690">
        <v>1</v>
      </c>
    </row>
    <row r="2691" spans="1:13" x14ac:dyDescent="0.3">
      <c r="A2691" t="s">
        <v>25475</v>
      </c>
      <c r="B2691" s="1">
        <v>45648</v>
      </c>
      <c r="C2691">
        <v>94674</v>
      </c>
      <c r="D2691" t="s">
        <v>20106</v>
      </c>
      <c r="E2691" t="s">
        <v>25476</v>
      </c>
      <c r="F2691" s="1">
        <v>45721</v>
      </c>
      <c r="G2691" t="s">
        <v>13699</v>
      </c>
      <c r="H2691">
        <v>0</v>
      </c>
      <c r="I2691">
        <v>1</v>
      </c>
      <c r="J2691">
        <v>73</v>
      </c>
      <c r="K2691">
        <v>0</v>
      </c>
      <c r="L2691" t="s">
        <v>20095</v>
      </c>
      <c r="M2691">
        <v>0</v>
      </c>
    </row>
    <row r="2692" spans="1:13" x14ac:dyDescent="0.3">
      <c r="A2692" t="s">
        <v>25477</v>
      </c>
      <c r="B2692" s="1">
        <v>45501</v>
      </c>
      <c r="C2692">
        <v>39837</v>
      </c>
      <c r="D2692" t="s">
        <v>20093</v>
      </c>
      <c r="E2692" t="s">
        <v>25478</v>
      </c>
      <c r="F2692" s="1">
        <v>45551</v>
      </c>
      <c r="G2692" t="s">
        <v>5047</v>
      </c>
      <c r="H2692">
        <v>0</v>
      </c>
      <c r="I2692">
        <v>0</v>
      </c>
      <c r="J2692">
        <v>50</v>
      </c>
      <c r="K2692">
        <v>0</v>
      </c>
      <c r="L2692" t="s">
        <v>20095</v>
      </c>
      <c r="M2692">
        <v>1</v>
      </c>
    </row>
    <row r="2693" spans="1:13" x14ac:dyDescent="0.3">
      <c r="A2693" t="s">
        <v>25479</v>
      </c>
      <c r="B2693" s="1">
        <v>45048</v>
      </c>
      <c r="C2693">
        <v>57771</v>
      </c>
      <c r="D2693" t="s">
        <v>20093</v>
      </c>
      <c r="E2693" t="s">
        <v>25480</v>
      </c>
      <c r="F2693" s="1">
        <v>45097</v>
      </c>
      <c r="G2693" t="s">
        <v>19509</v>
      </c>
      <c r="H2693">
        <v>0</v>
      </c>
      <c r="I2693">
        <v>1</v>
      </c>
      <c r="J2693">
        <v>49</v>
      </c>
      <c r="K2693">
        <v>0</v>
      </c>
      <c r="L2693" t="s">
        <v>20095</v>
      </c>
      <c r="M2693">
        <v>1</v>
      </c>
    </row>
    <row r="2694" spans="1:13" x14ac:dyDescent="0.3">
      <c r="A2694" t="s">
        <v>25481</v>
      </c>
      <c r="B2694" s="1">
        <v>44700</v>
      </c>
      <c r="C2694">
        <v>30031</v>
      </c>
      <c r="D2694" t="s">
        <v>20106</v>
      </c>
      <c r="E2694" t="s">
        <v>25482</v>
      </c>
      <c r="F2694" s="1">
        <v>44763</v>
      </c>
      <c r="G2694" t="s">
        <v>11827</v>
      </c>
      <c r="H2694">
        <v>0</v>
      </c>
      <c r="I2694">
        <v>0</v>
      </c>
      <c r="J2694">
        <v>63</v>
      </c>
      <c r="K2694">
        <v>0</v>
      </c>
      <c r="L2694" t="s">
        <v>20095</v>
      </c>
      <c r="M2694">
        <v>0</v>
      </c>
    </row>
    <row r="2695" spans="1:13" x14ac:dyDescent="0.3">
      <c r="A2695" t="s">
        <v>25483</v>
      </c>
      <c r="B2695" s="1">
        <v>44468</v>
      </c>
      <c r="C2695">
        <v>87270</v>
      </c>
      <c r="D2695" t="s">
        <v>20106</v>
      </c>
      <c r="E2695" t="s">
        <v>25484</v>
      </c>
      <c r="F2695" s="1">
        <v>44503</v>
      </c>
      <c r="G2695" t="s">
        <v>14246</v>
      </c>
      <c r="H2695">
        <v>0</v>
      </c>
      <c r="I2695">
        <v>1</v>
      </c>
      <c r="J2695">
        <v>35</v>
      </c>
      <c r="K2695">
        <v>0</v>
      </c>
      <c r="L2695" t="s">
        <v>20095</v>
      </c>
      <c r="M2695">
        <v>0</v>
      </c>
    </row>
    <row r="2696" spans="1:13" x14ac:dyDescent="0.3">
      <c r="A2696" t="s">
        <v>25485</v>
      </c>
      <c r="B2696" s="1">
        <v>44182</v>
      </c>
      <c r="C2696">
        <v>36765</v>
      </c>
      <c r="D2696" t="s">
        <v>20106</v>
      </c>
      <c r="E2696" t="s">
        <v>25486</v>
      </c>
      <c r="F2696" s="1">
        <v>44248</v>
      </c>
      <c r="G2696" t="s">
        <v>17157</v>
      </c>
      <c r="H2696">
        <v>0</v>
      </c>
      <c r="I2696">
        <v>0</v>
      </c>
      <c r="J2696">
        <v>66</v>
      </c>
      <c r="K2696">
        <v>0</v>
      </c>
      <c r="L2696" t="s">
        <v>20095</v>
      </c>
      <c r="M2696">
        <v>0</v>
      </c>
    </row>
    <row r="2697" spans="1:13" x14ac:dyDescent="0.3">
      <c r="A2697" t="s">
        <v>25487</v>
      </c>
      <c r="B2697" s="1">
        <v>43994</v>
      </c>
      <c r="C2697">
        <v>53522</v>
      </c>
      <c r="D2697" t="s">
        <v>20106</v>
      </c>
      <c r="E2697" t="s">
        <v>25488</v>
      </c>
      <c r="F2697" s="1">
        <v>44023</v>
      </c>
      <c r="G2697" t="s">
        <v>17367</v>
      </c>
      <c r="H2697">
        <v>0</v>
      </c>
      <c r="I2697">
        <v>1</v>
      </c>
      <c r="J2697">
        <v>29</v>
      </c>
      <c r="K2697">
        <v>0</v>
      </c>
      <c r="L2697" t="s">
        <v>20095</v>
      </c>
      <c r="M2697">
        <v>0</v>
      </c>
    </row>
    <row r="2698" spans="1:13" x14ac:dyDescent="0.3">
      <c r="A2698" t="s">
        <v>25489</v>
      </c>
      <c r="B2698" s="1">
        <v>44308</v>
      </c>
      <c r="C2698">
        <v>3700</v>
      </c>
      <c r="D2698" t="s">
        <v>44</v>
      </c>
      <c r="E2698" t="s">
        <v>25490</v>
      </c>
      <c r="F2698" s="1"/>
      <c r="G2698" t="s">
        <v>19614</v>
      </c>
      <c r="H2698">
        <v>1</v>
      </c>
      <c r="I2698">
        <v>0</v>
      </c>
      <c r="K2698">
        <v>1</v>
      </c>
      <c r="L2698" t="s">
        <v>20138</v>
      </c>
      <c r="M2698">
        <v>0</v>
      </c>
    </row>
    <row r="2699" spans="1:13" x14ac:dyDescent="0.3">
      <c r="A2699" t="s">
        <v>25491</v>
      </c>
      <c r="B2699" s="1">
        <v>43944</v>
      </c>
      <c r="C2699">
        <v>38363</v>
      </c>
      <c r="D2699" t="s">
        <v>20093</v>
      </c>
      <c r="E2699" t="s">
        <v>25492</v>
      </c>
      <c r="F2699" s="1">
        <v>43999</v>
      </c>
      <c r="G2699" t="s">
        <v>2864</v>
      </c>
      <c r="H2699">
        <v>0</v>
      </c>
      <c r="I2699">
        <v>0</v>
      </c>
      <c r="J2699">
        <v>55</v>
      </c>
      <c r="K2699">
        <v>0</v>
      </c>
      <c r="L2699" t="s">
        <v>20095</v>
      </c>
      <c r="M2699">
        <v>1</v>
      </c>
    </row>
    <row r="2700" spans="1:13" x14ac:dyDescent="0.3">
      <c r="A2700" t="s">
        <v>25493</v>
      </c>
      <c r="B2700" s="1">
        <v>44131</v>
      </c>
      <c r="C2700">
        <v>67208</v>
      </c>
      <c r="D2700" t="s">
        <v>20093</v>
      </c>
      <c r="E2700" t="s">
        <v>25494</v>
      </c>
      <c r="F2700" s="1"/>
      <c r="G2700" t="s">
        <v>4768</v>
      </c>
      <c r="H2700">
        <v>1</v>
      </c>
      <c r="I2700">
        <v>1</v>
      </c>
      <c r="K2700">
        <v>1</v>
      </c>
      <c r="L2700" t="s">
        <v>20095</v>
      </c>
      <c r="M2700">
        <v>1</v>
      </c>
    </row>
    <row r="2701" spans="1:13" x14ac:dyDescent="0.3">
      <c r="A2701" t="s">
        <v>25495</v>
      </c>
      <c r="B2701" s="1">
        <v>45245</v>
      </c>
      <c r="C2701">
        <v>51528</v>
      </c>
      <c r="D2701" t="s">
        <v>44</v>
      </c>
      <c r="E2701" t="s">
        <v>25496</v>
      </c>
      <c r="F2701" s="1"/>
      <c r="G2701" t="s">
        <v>14641</v>
      </c>
      <c r="H2701">
        <v>1</v>
      </c>
      <c r="I2701">
        <v>1</v>
      </c>
      <c r="K2701">
        <v>1</v>
      </c>
      <c r="L2701" t="s">
        <v>20095</v>
      </c>
      <c r="M2701">
        <v>0</v>
      </c>
    </row>
    <row r="2702" spans="1:13" x14ac:dyDescent="0.3">
      <c r="A2702" t="s">
        <v>25497</v>
      </c>
      <c r="B2702" s="1">
        <v>45555</v>
      </c>
      <c r="C2702">
        <v>20232</v>
      </c>
      <c r="D2702" t="s">
        <v>20093</v>
      </c>
      <c r="E2702" t="s">
        <v>25498</v>
      </c>
      <c r="F2702" s="1">
        <v>45576</v>
      </c>
      <c r="G2702" t="s">
        <v>11738</v>
      </c>
      <c r="H2702">
        <v>0</v>
      </c>
      <c r="I2702">
        <v>0</v>
      </c>
      <c r="J2702">
        <v>21</v>
      </c>
      <c r="K2702">
        <v>0</v>
      </c>
      <c r="L2702" t="s">
        <v>20095</v>
      </c>
      <c r="M2702">
        <v>1</v>
      </c>
    </row>
    <row r="2703" spans="1:13" x14ac:dyDescent="0.3">
      <c r="A2703" t="s">
        <v>25499</v>
      </c>
      <c r="B2703" s="1">
        <v>44401</v>
      </c>
      <c r="C2703">
        <v>44614</v>
      </c>
      <c r="D2703" t="s">
        <v>44</v>
      </c>
      <c r="E2703" t="s">
        <v>25500</v>
      </c>
      <c r="F2703" s="1"/>
      <c r="G2703" t="s">
        <v>10215</v>
      </c>
      <c r="H2703">
        <v>1</v>
      </c>
      <c r="I2703">
        <v>0</v>
      </c>
      <c r="K2703">
        <v>1</v>
      </c>
      <c r="L2703" t="s">
        <v>20095</v>
      </c>
      <c r="M2703">
        <v>0</v>
      </c>
    </row>
    <row r="2704" spans="1:13" x14ac:dyDescent="0.3">
      <c r="A2704" t="s">
        <v>25501</v>
      </c>
      <c r="B2704" s="1">
        <v>44405</v>
      </c>
      <c r="C2704">
        <v>18136</v>
      </c>
      <c r="D2704" t="s">
        <v>44</v>
      </c>
      <c r="E2704" t="s">
        <v>25502</v>
      </c>
      <c r="F2704" s="1">
        <v>44419</v>
      </c>
      <c r="G2704" t="s">
        <v>13086</v>
      </c>
      <c r="H2704">
        <v>0</v>
      </c>
      <c r="I2704">
        <v>0</v>
      </c>
      <c r="J2704">
        <v>14</v>
      </c>
      <c r="K2704">
        <v>0</v>
      </c>
      <c r="L2704" t="s">
        <v>20100</v>
      </c>
      <c r="M2704">
        <v>0</v>
      </c>
    </row>
    <row r="2705" spans="1:13" x14ac:dyDescent="0.3">
      <c r="A2705" t="s">
        <v>25503</v>
      </c>
      <c r="B2705" s="1">
        <v>45501</v>
      </c>
      <c r="C2705">
        <v>1044</v>
      </c>
      <c r="D2705" t="s">
        <v>20093</v>
      </c>
      <c r="E2705" t="s">
        <v>25504</v>
      </c>
      <c r="F2705" s="1">
        <v>45523</v>
      </c>
      <c r="G2705" t="s">
        <v>13203</v>
      </c>
      <c r="H2705">
        <v>0</v>
      </c>
      <c r="I2705">
        <v>0</v>
      </c>
      <c r="J2705">
        <v>22</v>
      </c>
      <c r="K2705">
        <v>0</v>
      </c>
      <c r="L2705" t="s">
        <v>20138</v>
      </c>
      <c r="M2705">
        <v>1</v>
      </c>
    </row>
    <row r="2706" spans="1:13" x14ac:dyDescent="0.3">
      <c r="A2706" t="s">
        <v>25505</v>
      </c>
      <c r="B2706" s="1">
        <v>44310</v>
      </c>
      <c r="C2706">
        <v>84253</v>
      </c>
      <c r="D2706" t="s">
        <v>20093</v>
      </c>
      <c r="E2706" t="s">
        <v>25506</v>
      </c>
      <c r="F2706" s="1">
        <v>44322</v>
      </c>
      <c r="G2706" t="s">
        <v>14397</v>
      </c>
      <c r="H2706">
        <v>0</v>
      </c>
      <c r="I2706">
        <v>1</v>
      </c>
      <c r="J2706">
        <v>12</v>
      </c>
      <c r="K2706">
        <v>0</v>
      </c>
      <c r="L2706" t="s">
        <v>20095</v>
      </c>
      <c r="M2706">
        <v>1</v>
      </c>
    </row>
    <row r="2707" spans="1:13" x14ac:dyDescent="0.3">
      <c r="A2707" t="s">
        <v>25507</v>
      </c>
      <c r="B2707" s="1">
        <v>44869</v>
      </c>
      <c r="C2707">
        <v>17675</v>
      </c>
      <c r="D2707" t="s">
        <v>20106</v>
      </c>
      <c r="E2707" t="s">
        <v>25508</v>
      </c>
      <c r="F2707" s="1">
        <v>44918</v>
      </c>
      <c r="G2707" t="s">
        <v>9346</v>
      </c>
      <c r="H2707">
        <v>0</v>
      </c>
      <c r="I2707">
        <v>0</v>
      </c>
      <c r="J2707">
        <v>49</v>
      </c>
      <c r="K2707">
        <v>0</v>
      </c>
      <c r="L2707" t="s">
        <v>20100</v>
      </c>
      <c r="M2707">
        <v>0</v>
      </c>
    </row>
    <row r="2708" spans="1:13" x14ac:dyDescent="0.3">
      <c r="A2708" t="s">
        <v>25509</v>
      </c>
      <c r="B2708" s="1">
        <v>45590</v>
      </c>
      <c r="C2708">
        <v>98527</v>
      </c>
      <c r="D2708" t="s">
        <v>20106</v>
      </c>
      <c r="E2708" t="s">
        <v>25510</v>
      </c>
      <c r="F2708" s="1">
        <v>45634</v>
      </c>
      <c r="G2708" t="s">
        <v>11940</v>
      </c>
      <c r="H2708">
        <v>0</v>
      </c>
      <c r="I2708">
        <v>1</v>
      </c>
      <c r="J2708">
        <v>44</v>
      </c>
      <c r="K2708">
        <v>0</v>
      </c>
      <c r="L2708" t="s">
        <v>20095</v>
      </c>
      <c r="M2708">
        <v>0</v>
      </c>
    </row>
    <row r="2709" spans="1:13" x14ac:dyDescent="0.3">
      <c r="A2709" t="s">
        <v>25511</v>
      </c>
      <c r="B2709" s="1">
        <v>44045</v>
      </c>
      <c r="C2709">
        <v>59480</v>
      </c>
      <c r="D2709" t="s">
        <v>44</v>
      </c>
      <c r="E2709" t="s">
        <v>25512</v>
      </c>
      <c r="F2709" s="1">
        <v>44121</v>
      </c>
      <c r="G2709" t="s">
        <v>17130</v>
      </c>
      <c r="H2709">
        <v>0</v>
      </c>
      <c r="I2709">
        <v>1</v>
      </c>
      <c r="J2709">
        <v>76</v>
      </c>
      <c r="K2709">
        <v>0</v>
      </c>
      <c r="L2709" t="s">
        <v>20095</v>
      </c>
      <c r="M2709">
        <v>0</v>
      </c>
    </row>
    <row r="2710" spans="1:13" x14ac:dyDescent="0.3">
      <c r="A2710" t="s">
        <v>25513</v>
      </c>
      <c r="B2710" s="1">
        <v>45287</v>
      </c>
      <c r="C2710">
        <v>29217</v>
      </c>
      <c r="D2710" t="s">
        <v>44</v>
      </c>
      <c r="E2710" t="s">
        <v>25514</v>
      </c>
      <c r="F2710" s="1">
        <v>45344</v>
      </c>
      <c r="G2710" t="s">
        <v>16236</v>
      </c>
      <c r="H2710">
        <v>0</v>
      </c>
      <c r="I2710">
        <v>0</v>
      </c>
      <c r="J2710">
        <v>57</v>
      </c>
      <c r="K2710">
        <v>0</v>
      </c>
      <c r="L2710" t="s">
        <v>20095</v>
      </c>
      <c r="M2710">
        <v>0</v>
      </c>
    </row>
    <row r="2711" spans="1:13" x14ac:dyDescent="0.3">
      <c r="A2711" t="s">
        <v>25515</v>
      </c>
      <c r="B2711" s="1">
        <v>44913</v>
      </c>
      <c r="C2711">
        <v>4118</v>
      </c>
      <c r="D2711" t="s">
        <v>44</v>
      </c>
      <c r="E2711" t="s">
        <v>25516</v>
      </c>
      <c r="F2711" s="1">
        <v>44970</v>
      </c>
      <c r="G2711" t="s">
        <v>4901</v>
      </c>
      <c r="H2711">
        <v>0</v>
      </c>
      <c r="I2711">
        <v>0</v>
      </c>
      <c r="J2711">
        <v>57</v>
      </c>
      <c r="K2711">
        <v>0</v>
      </c>
      <c r="L2711" t="s">
        <v>20138</v>
      </c>
      <c r="M2711">
        <v>0</v>
      </c>
    </row>
    <row r="2712" spans="1:13" x14ac:dyDescent="0.3">
      <c r="A2712" t="s">
        <v>25517</v>
      </c>
      <c r="B2712" s="1">
        <v>43960</v>
      </c>
      <c r="C2712">
        <v>37503</v>
      </c>
      <c r="D2712" t="s">
        <v>20093</v>
      </c>
      <c r="E2712" t="s">
        <v>25518</v>
      </c>
      <c r="F2712" s="1"/>
      <c r="G2712" t="s">
        <v>19993</v>
      </c>
      <c r="H2712">
        <v>1</v>
      </c>
      <c r="I2712">
        <v>0</v>
      </c>
      <c r="K2712">
        <v>1</v>
      </c>
      <c r="L2712" t="s">
        <v>20095</v>
      </c>
      <c r="M2712">
        <v>1</v>
      </c>
    </row>
    <row r="2713" spans="1:13" x14ac:dyDescent="0.3">
      <c r="A2713" t="s">
        <v>25519</v>
      </c>
      <c r="B2713" s="1">
        <v>44782</v>
      </c>
      <c r="C2713">
        <v>33383</v>
      </c>
      <c r="D2713" t="s">
        <v>20106</v>
      </c>
      <c r="E2713" t="s">
        <v>25520</v>
      </c>
      <c r="F2713" s="1">
        <v>44807</v>
      </c>
      <c r="G2713" t="s">
        <v>15894</v>
      </c>
      <c r="H2713">
        <v>0</v>
      </c>
      <c r="I2713">
        <v>0</v>
      </c>
      <c r="J2713">
        <v>25</v>
      </c>
      <c r="K2713">
        <v>0</v>
      </c>
      <c r="L2713" t="s">
        <v>20095</v>
      </c>
      <c r="M2713">
        <v>0</v>
      </c>
    </row>
    <row r="2714" spans="1:13" x14ac:dyDescent="0.3">
      <c r="A2714" t="s">
        <v>25521</v>
      </c>
      <c r="B2714" s="1">
        <v>44816</v>
      </c>
      <c r="C2714">
        <v>33313</v>
      </c>
      <c r="D2714" t="s">
        <v>20106</v>
      </c>
      <c r="E2714" t="s">
        <v>25522</v>
      </c>
      <c r="F2714" s="1">
        <v>44886</v>
      </c>
      <c r="G2714" t="s">
        <v>765</v>
      </c>
      <c r="H2714">
        <v>0</v>
      </c>
      <c r="I2714">
        <v>0</v>
      </c>
      <c r="J2714">
        <v>70</v>
      </c>
      <c r="K2714">
        <v>0</v>
      </c>
      <c r="L2714" t="s">
        <v>20095</v>
      </c>
      <c r="M2714">
        <v>0</v>
      </c>
    </row>
    <row r="2715" spans="1:13" x14ac:dyDescent="0.3">
      <c r="A2715" t="s">
        <v>25523</v>
      </c>
      <c r="B2715" s="1">
        <v>44551</v>
      </c>
      <c r="C2715">
        <v>16833</v>
      </c>
      <c r="D2715" t="s">
        <v>44</v>
      </c>
      <c r="E2715" t="s">
        <v>25524</v>
      </c>
      <c r="F2715" s="1">
        <v>44594</v>
      </c>
      <c r="G2715" t="s">
        <v>13705</v>
      </c>
      <c r="H2715">
        <v>0</v>
      </c>
      <c r="I2715">
        <v>0</v>
      </c>
      <c r="J2715">
        <v>43</v>
      </c>
      <c r="K2715">
        <v>0</v>
      </c>
      <c r="L2715" t="s">
        <v>20100</v>
      </c>
      <c r="M2715">
        <v>0</v>
      </c>
    </row>
    <row r="2716" spans="1:13" x14ac:dyDescent="0.3">
      <c r="A2716" t="s">
        <v>25525</v>
      </c>
      <c r="B2716" s="1">
        <v>44155</v>
      </c>
      <c r="C2716">
        <v>69993</v>
      </c>
      <c r="D2716" t="s">
        <v>44</v>
      </c>
      <c r="E2716" t="s">
        <v>25526</v>
      </c>
      <c r="F2716" s="1"/>
      <c r="G2716" t="s">
        <v>16147</v>
      </c>
      <c r="H2716">
        <v>1</v>
      </c>
      <c r="I2716">
        <v>1</v>
      </c>
      <c r="K2716">
        <v>1</v>
      </c>
      <c r="L2716" t="s">
        <v>20095</v>
      </c>
      <c r="M2716">
        <v>0</v>
      </c>
    </row>
    <row r="2717" spans="1:13" x14ac:dyDescent="0.3">
      <c r="A2717" t="s">
        <v>25527</v>
      </c>
      <c r="B2717" s="1">
        <v>43853</v>
      </c>
      <c r="C2717">
        <v>2587</v>
      </c>
      <c r="D2717" t="s">
        <v>44</v>
      </c>
      <c r="E2717" t="s">
        <v>25528</v>
      </c>
      <c r="F2717" s="1">
        <v>43915</v>
      </c>
      <c r="G2717" t="s">
        <v>10570</v>
      </c>
      <c r="H2717">
        <v>0</v>
      </c>
      <c r="I2717">
        <v>0</v>
      </c>
      <c r="J2717">
        <v>62</v>
      </c>
      <c r="K2717">
        <v>0</v>
      </c>
      <c r="L2717" t="s">
        <v>20138</v>
      </c>
      <c r="M2717">
        <v>0</v>
      </c>
    </row>
    <row r="2718" spans="1:13" x14ac:dyDescent="0.3">
      <c r="A2718" t="s">
        <v>25529</v>
      </c>
      <c r="B2718" s="1">
        <v>45313</v>
      </c>
      <c r="C2718">
        <v>38972</v>
      </c>
      <c r="D2718" t="s">
        <v>20106</v>
      </c>
      <c r="E2718" t="s">
        <v>25530</v>
      </c>
      <c r="F2718" s="1">
        <v>45340</v>
      </c>
      <c r="G2718" t="s">
        <v>4156</v>
      </c>
      <c r="H2718">
        <v>0</v>
      </c>
      <c r="I2718">
        <v>0</v>
      </c>
      <c r="J2718">
        <v>27</v>
      </c>
      <c r="K2718">
        <v>0</v>
      </c>
      <c r="L2718" t="s">
        <v>20095</v>
      </c>
      <c r="M2718">
        <v>0</v>
      </c>
    </row>
    <row r="2719" spans="1:13" x14ac:dyDescent="0.3">
      <c r="A2719" t="s">
        <v>25531</v>
      </c>
      <c r="B2719" s="1">
        <v>45622</v>
      </c>
      <c r="C2719">
        <v>60830</v>
      </c>
      <c r="D2719" t="s">
        <v>44</v>
      </c>
      <c r="E2719" t="s">
        <v>25532</v>
      </c>
      <c r="F2719" s="1">
        <v>45695</v>
      </c>
      <c r="G2719" t="s">
        <v>16581</v>
      </c>
      <c r="H2719">
        <v>0</v>
      </c>
      <c r="I2719">
        <v>1</v>
      </c>
      <c r="J2719">
        <v>73</v>
      </c>
      <c r="K2719">
        <v>0</v>
      </c>
      <c r="L2719" t="s">
        <v>20095</v>
      </c>
      <c r="M2719">
        <v>0</v>
      </c>
    </row>
    <row r="2720" spans="1:13" x14ac:dyDescent="0.3">
      <c r="A2720" t="s">
        <v>25533</v>
      </c>
      <c r="B2720" s="1">
        <v>44747</v>
      </c>
      <c r="C2720">
        <v>6893</v>
      </c>
      <c r="D2720" t="s">
        <v>20106</v>
      </c>
      <c r="E2720" t="s">
        <v>25534</v>
      </c>
      <c r="F2720" s="1">
        <v>44757</v>
      </c>
      <c r="G2720" t="s">
        <v>14543</v>
      </c>
      <c r="H2720">
        <v>0</v>
      </c>
      <c r="I2720">
        <v>0</v>
      </c>
      <c r="J2720">
        <v>10</v>
      </c>
      <c r="K2720">
        <v>0</v>
      </c>
      <c r="L2720" t="s">
        <v>20100</v>
      </c>
      <c r="M2720">
        <v>0</v>
      </c>
    </row>
    <row r="2721" spans="1:13" x14ac:dyDescent="0.3">
      <c r="A2721" t="s">
        <v>25535</v>
      </c>
      <c r="B2721" s="1">
        <v>45161</v>
      </c>
      <c r="C2721">
        <v>32560</v>
      </c>
      <c r="D2721" t="s">
        <v>20093</v>
      </c>
      <c r="E2721" t="s">
        <v>25536</v>
      </c>
      <c r="F2721" s="1"/>
      <c r="G2721" t="s">
        <v>1382</v>
      </c>
      <c r="H2721">
        <v>1</v>
      </c>
      <c r="I2721">
        <v>0</v>
      </c>
      <c r="K2721">
        <v>1</v>
      </c>
      <c r="L2721" t="s">
        <v>20095</v>
      </c>
      <c r="M2721">
        <v>1</v>
      </c>
    </row>
    <row r="2722" spans="1:13" x14ac:dyDescent="0.3">
      <c r="A2722" t="s">
        <v>25537</v>
      </c>
      <c r="B2722" s="1">
        <v>45394</v>
      </c>
      <c r="C2722">
        <v>61798</v>
      </c>
      <c r="D2722" t="s">
        <v>44</v>
      </c>
      <c r="E2722" t="s">
        <v>25538</v>
      </c>
      <c r="F2722" s="1">
        <v>45452</v>
      </c>
      <c r="G2722" t="s">
        <v>5032</v>
      </c>
      <c r="H2722">
        <v>0</v>
      </c>
      <c r="I2722">
        <v>1</v>
      </c>
      <c r="J2722">
        <v>58</v>
      </c>
      <c r="K2722">
        <v>0</v>
      </c>
      <c r="L2722" t="s">
        <v>20095</v>
      </c>
      <c r="M2722">
        <v>0</v>
      </c>
    </row>
    <row r="2723" spans="1:13" x14ac:dyDescent="0.3">
      <c r="A2723" t="s">
        <v>25539</v>
      </c>
      <c r="B2723" s="1">
        <v>45063</v>
      </c>
      <c r="C2723">
        <v>23384</v>
      </c>
      <c r="D2723" t="s">
        <v>44</v>
      </c>
      <c r="E2723" t="s">
        <v>25540</v>
      </c>
      <c r="F2723" s="1">
        <v>45106</v>
      </c>
      <c r="G2723" t="s">
        <v>19841</v>
      </c>
      <c r="H2723">
        <v>0</v>
      </c>
      <c r="I2723">
        <v>0</v>
      </c>
      <c r="J2723">
        <v>43</v>
      </c>
      <c r="K2723">
        <v>0</v>
      </c>
      <c r="L2723" t="s">
        <v>20095</v>
      </c>
      <c r="M2723">
        <v>0</v>
      </c>
    </row>
    <row r="2724" spans="1:13" x14ac:dyDescent="0.3">
      <c r="A2724" t="s">
        <v>25541</v>
      </c>
      <c r="B2724" s="1">
        <v>45460</v>
      </c>
      <c r="C2724">
        <v>34918</v>
      </c>
      <c r="D2724" t="s">
        <v>44</v>
      </c>
      <c r="E2724" t="s">
        <v>25542</v>
      </c>
      <c r="F2724" s="1">
        <v>45505</v>
      </c>
      <c r="G2724" t="s">
        <v>13426</v>
      </c>
      <c r="H2724">
        <v>0</v>
      </c>
      <c r="I2724">
        <v>0</v>
      </c>
      <c r="J2724">
        <v>45</v>
      </c>
      <c r="K2724">
        <v>0</v>
      </c>
      <c r="L2724" t="s">
        <v>20095</v>
      </c>
      <c r="M2724">
        <v>0</v>
      </c>
    </row>
    <row r="2725" spans="1:13" x14ac:dyDescent="0.3">
      <c r="A2725" t="s">
        <v>25543</v>
      </c>
      <c r="B2725" s="1">
        <v>45018</v>
      </c>
      <c r="C2725">
        <v>74162</v>
      </c>
      <c r="D2725" t="s">
        <v>20093</v>
      </c>
      <c r="E2725" t="s">
        <v>25544</v>
      </c>
      <c r="F2725" s="1"/>
      <c r="G2725" t="s">
        <v>10457</v>
      </c>
      <c r="H2725">
        <v>1</v>
      </c>
      <c r="I2725">
        <v>1</v>
      </c>
      <c r="K2725">
        <v>1</v>
      </c>
      <c r="L2725" t="s">
        <v>20095</v>
      </c>
      <c r="M2725">
        <v>1</v>
      </c>
    </row>
    <row r="2726" spans="1:13" x14ac:dyDescent="0.3">
      <c r="A2726" t="s">
        <v>25545</v>
      </c>
      <c r="B2726" s="1">
        <v>45623</v>
      </c>
      <c r="C2726">
        <v>20191</v>
      </c>
      <c r="D2726" t="s">
        <v>20093</v>
      </c>
      <c r="E2726" t="s">
        <v>25546</v>
      </c>
      <c r="F2726" s="1">
        <v>45708</v>
      </c>
      <c r="G2726" t="s">
        <v>11633</v>
      </c>
      <c r="H2726">
        <v>0</v>
      </c>
      <c r="I2726">
        <v>0</v>
      </c>
      <c r="J2726">
        <v>85</v>
      </c>
      <c r="K2726">
        <v>0</v>
      </c>
      <c r="L2726" t="s">
        <v>20095</v>
      </c>
      <c r="M2726">
        <v>1</v>
      </c>
    </row>
    <row r="2727" spans="1:13" x14ac:dyDescent="0.3">
      <c r="A2727" t="s">
        <v>25547</v>
      </c>
      <c r="B2727" s="1">
        <v>44279</v>
      </c>
      <c r="C2727">
        <v>94472</v>
      </c>
      <c r="D2727" t="s">
        <v>20106</v>
      </c>
      <c r="E2727" t="s">
        <v>25548</v>
      </c>
      <c r="F2727" s="1">
        <v>44335</v>
      </c>
      <c r="G2727" t="s">
        <v>17250</v>
      </c>
      <c r="H2727">
        <v>0</v>
      </c>
      <c r="I2727">
        <v>1</v>
      </c>
      <c r="J2727">
        <v>56</v>
      </c>
      <c r="K2727">
        <v>0</v>
      </c>
      <c r="L2727" t="s">
        <v>20095</v>
      </c>
      <c r="M2727">
        <v>0</v>
      </c>
    </row>
    <row r="2728" spans="1:13" x14ac:dyDescent="0.3">
      <c r="A2728" t="s">
        <v>25549</v>
      </c>
      <c r="B2728" s="1">
        <v>45128</v>
      </c>
      <c r="C2728">
        <v>65131</v>
      </c>
      <c r="D2728" t="s">
        <v>20106</v>
      </c>
      <c r="E2728" t="s">
        <v>25550</v>
      </c>
      <c r="F2728" s="1">
        <v>45159</v>
      </c>
      <c r="G2728" t="s">
        <v>11983</v>
      </c>
      <c r="H2728">
        <v>0</v>
      </c>
      <c r="I2728">
        <v>1</v>
      </c>
      <c r="J2728">
        <v>31</v>
      </c>
      <c r="K2728">
        <v>0</v>
      </c>
      <c r="L2728" t="s">
        <v>20095</v>
      </c>
      <c r="M2728">
        <v>0</v>
      </c>
    </row>
    <row r="2729" spans="1:13" x14ac:dyDescent="0.3">
      <c r="A2729" t="s">
        <v>25551</v>
      </c>
      <c r="B2729" s="1">
        <v>43903</v>
      </c>
      <c r="C2729">
        <v>44432</v>
      </c>
      <c r="D2729" t="s">
        <v>44</v>
      </c>
      <c r="E2729" t="s">
        <v>25552</v>
      </c>
      <c r="F2729" s="1">
        <v>43921</v>
      </c>
      <c r="G2729" t="s">
        <v>17805</v>
      </c>
      <c r="H2729">
        <v>0</v>
      </c>
      <c r="I2729">
        <v>0</v>
      </c>
      <c r="J2729">
        <v>18</v>
      </c>
      <c r="K2729">
        <v>0</v>
      </c>
      <c r="L2729" t="s">
        <v>20095</v>
      </c>
      <c r="M2729">
        <v>0</v>
      </c>
    </row>
    <row r="2730" spans="1:13" x14ac:dyDescent="0.3">
      <c r="A2730" t="s">
        <v>25553</v>
      </c>
      <c r="B2730" s="1">
        <v>44356</v>
      </c>
      <c r="C2730">
        <v>14521</v>
      </c>
      <c r="D2730" t="s">
        <v>20106</v>
      </c>
      <c r="E2730" t="s">
        <v>25554</v>
      </c>
      <c r="F2730" s="1"/>
      <c r="G2730" t="s">
        <v>13776</v>
      </c>
      <c r="H2730">
        <v>1</v>
      </c>
      <c r="I2730">
        <v>0</v>
      </c>
      <c r="K2730">
        <v>1</v>
      </c>
      <c r="L2730" t="s">
        <v>20100</v>
      </c>
      <c r="M2730">
        <v>0</v>
      </c>
    </row>
    <row r="2731" spans="1:13" x14ac:dyDescent="0.3">
      <c r="A2731" t="s">
        <v>25555</v>
      </c>
      <c r="B2731" s="1">
        <v>45546</v>
      </c>
      <c r="C2731">
        <v>94236</v>
      </c>
      <c r="D2731" t="s">
        <v>44</v>
      </c>
      <c r="E2731" t="s">
        <v>25556</v>
      </c>
      <c r="F2731" s="1"/>
      <c r="G2731" t="s">
        <v>1021</v>
      </c>
      <c r="H2731">
        <v>1</v>
      </c>
      <c r="I2731">
        <v>1</v>
      </c>
      <c r="K2731">
        <v>1</v>
      </c>
      <c r="L2731" t="s">
        <v>20095</v>
      </c>
      <c r="M2731">
        <v>0</v>
      </c>
    </row>
    <row r="2732" spans="1:13" x14ac:dyDescent="0.3">
      <c r="A2732" t="s">
        <v>25557</v>
      </c>
      <c r="B2732" s="1">
        <v>45383</v>
      </c>
      <c r="C2732">
        <v>41143</v>
      </c>
      <c r="D2732" t="s">
        <v>20106</v>
      </c>
      <c r="E2732" t="s">
        <v>25558</v>
      </c>
      <c r="F2732" s="1">
        <v>45457</v>
      </c>
      <c r="G2732" t="s">
        <v>12909</v>
      </c>
      <c r="H2732">
        <v>0</v>
      </c>
      <c r="I2732">
        <v>0</v>
      </c>
      <c r="J2732">
        <v>74</v>
      </c>
      <c r="K2732">
        <v>0</v>
      </c>
      <c r="L2732" t="s">
        <v>20095</v>
      </c>
      <c r="M2732">
        <v>0</v>
      </c>
    </row>
    <row r="2733" spans="1:13" x14ac:dyDescent="0.3">
      <c r="A2733" t="s">
        <v>25559</v>
      </c>
      <c r="B2733" s="1">
        <v>44897</v>
      </c>
      <c r="C2733">
        <v>55840</v>
      </c>
      <c r="D2733" t="s">
        <v>44</v>
      </c>
      <c r="E2733" t="s">
        <v>25560</v>
      </c>
      <c r="F2733" s="1"/>
      <c r="G2733" t="s">
        <v>7443</v>
      </c>
      <c r="H2733">
        <v>1</v>
      </c>
      <c r="I2733">
        <v>1</v>
      </c>
      <c r="K2733">
        <v>1</v>
      </c>
      <c r="L2733" t="s">
        <v>20095</v>
      </c>
      <c r="M2733">
        <v>0</v>
      </c>
    </row>
    <row r="2734" spans="1:13" x14ac:dyDescent="0.3">
      <c r="A2734" t="s">
        <v>25561</v>
      </c>
      <c r="B2734" s="1">
        <v>45262</v>
      </c>
      <c r="C2734">
        <v>71580</v>
      </c>
      <c r="D2734" t="s">
        <v>20093</v>
      </c>
      <c r="E2734" t="s">
        <v>25562</v>
      </c>
      <c r="F2734" s="1"/>
      <c r="G2734" t="s">
        <v>13608</v>
      </c>
      <c r="H2734">
        <v>1</v>
      </c>
      <c r="I2734">
        <v>1</v>
      </c>
      <c r="K2734">
        <v>1</v>
      </c>
      <c r="L2734" t="s">
        <v>20095</v>
      </c>
      <c r="M2734">
        <v>1</v>
      </c>
    </row>
    <row r="2735" spans="1:13" x14ac:dyDescent="0.3">
      <c r="A2735" t="s">
        <v>25563</v>
      </c>
      <c r="B2735" s="1">
        <v>43925</v>
      </c>
      <c r="C2735">
        <v>5639</v>
      </c>
      <c r="D2735" t="s">
        <v>20106</v>
      </c>
      <c r="E2735" t="s">
        <v>25564</v>
      </c>
      <c r="F2735" s="1">
        <v>43962</v>
      </c>
      <c r="G2735" t="s">
        <v>19081</v>
      </c>
      <c r="H2735">
        <v>0</v>
      </c>
      <c r="I2735">
        <v>0</v>
      </c>
      <c r="J2735">
        <v>37</v>
      </c>
      <c r="K2735">
        <v>0</v>
      </c>
      <c r="L2735" t="s">
        <v>20100</v>
      </c>
      <c r="M2735">
        <v>0</v>
      </c>
    </row>
    <row r="2736" spans="1:13" x14ac:dyDescent="0.3">
      <c r="A2736" t="s">
        <v>25565</v>
      </c>
      <c r="B2736" s="1">
        <v>44284</v>
      </c>
      <c r="C2736">
        <v>40369</v>
      </c>
      <c r="D2736" t="s">
        <v>20106</v>
      </c>
      <c r="E2736" t="s">
        <v>25566</v>
      </c>
      <c r="F2736" s="1">
        <v>44337</v>
      </c>
      <c r="G2736" t="s">
        <v>6353</v>
      </c>
      <c r="H2736">
        <v>0</v>
      </c>
      <c r="I2736">
        <v>0</v>
      </c>
      <c r="J2736">
        <v>53</v>
      </c>
      <c r="K2736">
        <v>0</v>
      </c>
      <c r="L2736" t="s">
        <v>20095</v>
      </c>
      <c r="M2736">
        <v>0</v>
      </c>
    </row>
    <row r="2737" spans="1:13" x14ac:dyDescent="0.3">
      <c r="A2737" t="s">
        <v>25567</v>
      </c>
      <c r="B2737" s="1">
        <v>45611</v>
      </c>
      <c r="C2737">
        <v>48810</v>
      </c>
      <c r="D2737" t="s">
        <v>44</v>
      </c>
      <c r="E2737" t="s">
        <v>25568</v>
      </c>
      <c r="F2737" s="1"/>
      <c r="G2737" t="s">
        <v>8852</v>
      </c>
      <c r="H2737">
        <v>1</v>
      </c>
      <c r="I2737">
        <v>0</v>
      </c>
      <c r="K2737">
        <v>1</v>
      </c>
      <c r="L2737" t="s">
        <v>20095</v>
      </c>
      <c r="M2737">
        <v>0</v>
      </c>
    </row>
    <row r="2738" spans="1:13" x14ac:dyDescent="0.3">
      <c r="A2738" t="s">
        <v>25569</v>
      </c>
      <c r="B2738" s="1">
        <v>45020</v>
      </c>
      <c r="C2738">
        <v>14682</v>
      </c>
      <c r="D2738" t="s">
        <v>20093</v>
      </c>
      <c r="E2738" t="s">
        <v>25570</v>
      </c>
      <c r="F2738" s="1">
        <v>45044</v>
      </c>
      <c r="G2738" t="s">
        <v>2034</v>
      </c>
      <c r="H2738">
        <v>0</v>
      </c>
      <c r="I2738">
        <v>0</v>
      </c>
      <c r="J2738">
        <v>24</v>
      </c>
      <c r="K2738">
        <v>0</v>
      </c>
      <c r="L2738" t="s">
        <v>20100</v>
      </c>
      <c r="M2738">
        <v>1</v>
      </c>
    </row>
    <row r="2739" spans="1:13" x14ac:dyDescent="0.3">
      <c r="A2739" t="s">
        <v>25571</v>
      </c>
      <c r="B2739" s="1">
        <v>45561</v>
      </c>
      <c r="C2739">
        <v>37168</v>
      </c>
      <c r="D2739" t="s">
        <v>44</v>
      </c>
      <c r="E2739" t="s">
        <v>25572</v>
      </c>
      <c r="F2739" s="1">
        <v>45598</v>
      </c>
      <c r="G2739" t="s">
        <v>15485</v>
      </c>
      <c r="H2739">
        <v>0</v>
      </c>
      <c r="I2739">
        <v>0</v>
      </c>
      <c r="J2739">
        <v>37</v>
      </c>
      <c r="K2739">
        <v>0</v>
      </c>
      <c r="L2739" t="s">
        <v>20095</v>
      </c>
      <c r="M2739">
        <v>0</v>
      </c>
    </row>
    <row r="2740" spans="1:13" x14ac:dyDescent="0.3">
      <c r="A2740" t="s">
        <v>25573</v>
      </c>
      <c r="B2740" s="1">
        <v>45239</v>
      </c>
      <c r="C2740">
        <v>8037</v>
      </c>
      <c r="D2740" t="s">
        <v>20106</v>
      </c>
      <c r="E2740" t="s">
        <v>25574</v>
      </c>
      <c r="F2740" s="1">
        <v>45329</v>
      </c>
      <c r="G2740" t="s">
        <v>17566</v>
      </c>
      <c r="H2740">
        <v>0</v>
      </c>
      <c r="I2740">
        <v>0</v>
      </c>
      <c r="J2740">
        <v>90</v>
      </c>
      <c r="K2740">
        <v>0</v>
      </c>
      <c r="L2740" t="s">
        <v>20100</v>
      </c>
      <c r="M2740">
        <v>0</v>
      </c>
    </row>
    <row r="2741" spans="1:13" x14ac:dyDescent="0.3">
      <c r="A2741" t="s">
        <v>25575</v>
      </c>
      <c r="B2741" s="1">
        <v>45568</v>
      </c>
      <c r="C2741">
        <v>41106</v>
      </c>
      <c r="D2741" t="s">
        <v>20093</v>
      </c>
      <c r="E2741" t="s">
        <v>25576</v>
      </c>
      <c r="F2741" s="1"/>
      <c r="G2741" t="s">
        <v>13631</v>
      </c>
      <c r="H2741">
        <v>1</v>
      </c>
      <c r="I2741">
        <v>0</v>
      </c>
      <c r="K2741">
        <v>1</v>
      </c>
      <c r="L2741" t="s">
        <v>20095</v>
      </c>
      <c r="M2741">
        <v>1</v>
      </c>
    </row>
    <row r="2742" spans="1:13" x14ac:dyDescent="0.3">
      <c r="A2742" t="s">
        <v>25577</v>
      </c>
      <c r="B2742" s="1">
        <v>45474</v>
      </c>
      <c r="C2742">
        <v>17959</v>
      </c>
      <c r="D2742" t="s">
        <v>20093</v>
      </c>
      <c r="E2742" t="s">
        <v>25578</v>
      </c>
      <c r="F2742" s="1"/>
      <c r="G2742" t="s">
        <v>12934</v>
      </c>
      <c r="H2742">
        <v>1</v>
      </c>
      <c r="I2742">
        <v>0</v>
      </c>
      <c r="K2742">
        <v>1</v>
      </c>
      <c r="L2742" t="s">
        <v>20100</v>
      </c>
      <c r="M2742">
        <v>1</v>
      </c>
    </row>
    <row r="2743" spans="1:13" x14ac:dyDescent="0.3">
      <c r="A2743" t="s">
        <v>25579</v>
      </c>
      <c r="B2743" s="1">
        <v>45138</v>
      </c>
      <c r="C2743">
        <v>55978</v>
      </c>
      <c r="D2743" t="s">
        <v>20106</v>
      </c>
      <c r="E2743" t="s">
        <v>25580</v>
      </c>
      <c r="F2743" s="1">
        <v>45225</v>
      </c>
      <c r="G2743" t="s">
        <v>16367</v>
      </c>
      <c r="H2743">
        <v>0</v>
      </c>
      <c r="I2743">
        <v>1</v>
      </c>
      <c r="J2743">
        <v>87</v>
      </c>
      <c r="K2743">
        <v>0</v>
      </c>
      <c r="L2743" t="s">
        <v>20095</v>
      </c>
      <c r="M2743">
        <v>0</v>
      </c>
    </row>
    <row r="2744" spans="1:13" x14ac:dyDescent="0.3">
      <c r="A2744" t="s">
        <v>25581</v>
      </c>
      <c r="B2744" s="1">
        <v>44162</v>
      </c>
      <c r="C2744">
        <v>54584</v>
      </c>
      <c r="D2744" t="s">
        <v>20093</v>
      </c>
      <c r="E2744" t="s">
        <v>25582</v>
      </c>
      <c r="F2744" s="1">
        <v>44232</v>
      </c>
      <c r="G2744" t="s">
        <v>1161</v>
      </c>
      <c r="H2744">
        <v>0</v>
      </c>
      <c r="I2744">
        <v>1</v>
      </c>
      <c r="J2744">
        <v>70</v>
      </c>
      <c r="K2744">
        <v>0</v>
      </c>
      <c r="L2744" t="s">
        <v>20095</v>
      </c>
      <c r="M2744">
        <v>1</v>
      </c>
    </row>
    <row r="2745" spans="1:13" x14ac:dyDescent="0.3">
      <c r="A2745" t="s">
        <v>25583</v>
      </c>
      <c r="B2745" s="1">
        <v>44649</v>
      </c>
      <c r="C2745">
        <v>36087</v>
      </c>
      <c r="D2745" t="s">
        <v>44</v>
      </c>
      <c r="E2745" t="s">
        <v>25584</v>
      </c>
      <c r="F2745" s="1">
        <v>44690</v>
      </c>
      <c r="G2745" t="s">
        <v>9407</v>
      </c>
      <c r="H2745">
        <v>0</v>
      </c>
      <c r="I2745">
        <v>0</v>
      </c>
      <c r="J2745">
        <v>41</v>
      </c>
      <c r="K2745">
        <v>0</v>
      </c>
      <c r="L2745" t="s">
        <v>20095</v>
      </c>
      <c r="M2745">
        <v>0</v>
      </c>
    </row>
    <row r="2746" spans="1:13" x14ac:dyDescent="0.3">
      <c r="A2746" t="s">
        <v>25585</v>
      </c>
      <c r="B2746" s="1">
        <v>45570</v>
      </c>
      <c r="C2746">
        <v>80506</v>
      </c>
      <c r="D2746" t="s">
        <v>20106</v>
      </c>
      <c r="E2746" t="s">
        <v>25586</v>
      </c>
      <c r="F2746" s="1">
        <v>45634</v>
      </c>
      <c r="G2746" t="s">
        <v>4731</v>
      </c>
      <c r="H2746">
        <v>0</v>
      </c>
      <c r="I2746">
        <v>1</v>
      </c>
      <c r="J2746">
        <v>64</v>
      </c>
      <c r="K2746">
        <v>0</v>
      </c>
      <c r="L2746" t="s">
        <v>20095</v>
      </c>
      <c r="M2746">
        <v>0</v>
      </c>
    </row>
    <row r="2747" spans="1:13" x14ac:dyDescent="0.3">
      <c r="A2747" t="s">
        <v>25587</v>
      </c>
      <c r="B2747" s="1">
        <v>44369</v>
      </c>
      <c r="C2747">
        <v>19035</v>
      </c>
      <c r="D2747" t="s">
        <v>44</v>
      </c>
      <c r="E2747" t="s">
        <v>25588</v>
      </c>
      <c r="F2747" s="1"/>
      <c r="G2747" t="s">
        <v>4789</v>
      </c>
      <c r="H2747">
        <v>1</v>
      </c>
      <c r="I2747">
        <v>0</v>
      </c>
      <c r="K2747">
        <v>1</v>
      </c>
      <c r="L2747" t="s">
        <v>20100</v>
      </c>
      <c r="M2747">
        <v>0</v>
      </c>
    </row>
    <row r="2748" spans="1:13" x14ac:dyDescent="0.3">
      <c r="A2748" t="s">
        <v>25589</v>
      </c>
      <c r="B2748" s="1">
        <v>43826</v>
      </c>
      <c r="C2748">
        <v>29256</v>
      </c>
      <c r="D2748" t="s">
        <v>44</v>
      </c>
      <c r="E2748" t="s">
        <v>25590</v>
      </c>
      <c r="F2748" s="1">
        <v>43901</v>
      </c>
      <c r="G2748" t="s">
        <v>6257</v>
      </c>
      <c r="H2748">
        <v>0</v>
      </c>
      <c r="I2748">
        <v>0</v>
      </c>
      <c r="J2748">
        <v>75</v>
      </c>
      <c r="K2748">
        <v>0</v>
      </c>
      <c r="L2748" t="s">
        <v>20095</v>
      </c>
      <c r="M2748">
        <v>0</v>
      </c>
    </row>
    <row r="2749" spans="1:13" x14ac:dyDescent="0.3">
      <c r="A2749" t="s">
        <v>25591</v>
      </c>
      <c r="B2749" s="1">
        <v>44261</v>
      </c>
      <c r="C2749">
        <v>33263</v>
      </c>
      <c r="D2749" t="s">
        <v>44</v>
      </c>
      <c r="E2749" t="s">
        <v>25592</v>
      </c>
      <c r="F2749" s="1">
        <v>44306</v>
      </c>
      <c r="G2749" t="s">
        <v>9236</v>
      </c>
      <c r="H2749">
        <v>0</v>
      </c>
      <c r="I2749">
        <v>0</v>
      </c>
      <c r="J2749">
        <v>45</v>
      </c>
      <c r="K2749">
        <v>0</v>
      </c>
      <c r="L2749" t="s">
        <v>20095</v>
      </c>
      <c r="M2749">
        <v>0</v>
      </c>
    </row>
    <row r="2750" spans="1:13" x14ac:dyDescent="0.3">
      <c r="A2750" t="s">
        <v>25593</v>
      </c>
      <c r="B2750" s="1">
        <v>44389</v>
      </c>
      <c r="C2750">
        <v>54370</v>
      </c>
      <c r="D2750" t="s">
        <v>20106</v>
      </c>
      <c r="E2750" t="s">
        <v>25594</v>
      </c>
      <c r="F2750" s="1">
        <v>44435</v>
      </c>
      <c r="G2750" t="s">
        <v>3210</v>
      </c>
      <c r="H2750">
        <v>0</v>
      </c>
      <c r="I2750">
        <v>1</v>
      </c>
      <c r="J2750">
        <v>46</v>
      </c>
      <c r="K2750">
        <v>0</v>
      </c>
      <c r="L2750" t="s">
        <v>20095</v>
      </c>
      <c r="M2750">
        <v>0</v>
      </c>
    </row>
    <row r="2751" spans="1:13" x14ac:dyDescent="0.3">
      <c r="A2751" t="s">
        <v>25595</v>
      </c>
      <c r="B2751" s="1">
        <v>44032</v>
      </c>
      <c r="C2751">
        <v>32429</v>
      </c>
      <c r="D2751" t="s">
        <v>44</v>
      </c>
      <c r="E2751" t="s">
        <v>25596</v>
      </c>
      <c r="F2751" s="1">
        <v>44111</v>
      </c>
      <c r="G2751" t="s">
        <v>10269</v>
      </c>
      <c r="H2751">
        <v>0</v>
      </c>
      <c r="I2751">
        <v>0</v>
      </c>
      <c r="J2751">
        <v>79</v>
      </c>
      <c r="K2751">
        <v>0</v>
      </c>
      <c r="L2751" t="s">
        <v>20095</v>
      </c>
      <c r="M2751">
        <v>0</v>
      </c>
    </row>
    <row r="2752" spans="1:13" x14ac:dyDescent="0.3">
      <c r="A2752" t="s">
        <v>25597</v>
      </c>
      <c r="B2752" s="1">
        <v>43946</v>
      </c>
      <c r="C2752">
        <v>54469</v>
      </c>
      <c r="D2752" t="s">
        <v>20093</v>
      </c>
      <c r="E2752" t="s">
        <v>25598</v>
      </c>
      <c r="F2752" s="1"/>
      <c r="G2752" t="s">
        <v>10090</v>
      </c>
      <c r="H2752">
        <v>1</v>
      </c>
      <c r="I2752">
        <v>1</v>
      </c>
      <c r="K2752">
        <v>1</v>
      </c>
      <c r="L2752" t="s">
        <v>20095</v>
      </c>
      <c r="M2752">
        <v>1</v>
      </c>
    </row>
    <row r="2753" spans="1:13" x14ac:dyDescent="0.3">
      <c r="A2753" t="s">
        <v>25599</v>
      </c>
      <c r="B2753" s="1">
        <v>44652</v>
      </c>
      <c r="C2753">
        <v>65044</v>
      </c>
      <c r="D2753" t="s">
        <v>20093</v>
      </c>
      <c r="E2753" t="s">
        <v>25600</v>
      </c>
      <c r="F2753" s="1">
        <v>44732</v>
      </c>
      <c r="G2753" t="s">
        <v>13886</v>
      </c>
      <c r="H2753">
        <v>0</v>
      </c>
      <c r="I2753">
        <v>1</v>
      </c>
      <c r="J2753">
        <v>80</v>
      </c>
      <c r="K2753">
        <v>0</v>
      </c>
      <c r="L2753" t="s">
        <v>20095</v>
      </c>
      <c r="M2753">
        <v>1</v>
      </c>
    </row>
    <row r="2754" spans="1:13" x14ac:dyDescent="0.3">
      <c r="A2754" t="s">
        <v>25601</v>
      </c>
      <c r="B2754" s="1">
        <v>44922</v>
      </c>
      <c r="C2754">
        <v>94713</v>
      </c>
      <c r="D2754" t="s">
        <v>20106</v>
      </c>
      <c r="E2754" t="s">
        <v>25602</v>
      </c>
      <c r="F2754" s="1">
        <v>44946</v>
      </c>
      <c r="G2754" t="s">
        <v>18975</v>
      </c>
      <c r="H2754">
        <v>0</v>
      </c>
      <c r="I2754">
        <v>1</v>
      </c>
      <c r="J2754">
        <v>24</v>
      </c>
      <c r="K2754">
        <v>0</v>
      </c>
      <c r="L2754" t="s">
        <v>20095</v>
      </c>
      <c r="M2754">
        <v>0</v>
      </c>
    </row>
    <row r="2755" spans="1:13" x14ac:dyDescent="0.3">
      <c r="A2755" t="s">
        <v>25603</v>
      </c>
      <c r="B2755" s="1">
        <v>45097</v>
      </c>
      <c r="C2755">
        <v>8402</v>
      </c>
      <c r="D2755" t="s">
        <v>20093</v>
      </c>
      <c r="E2755" t="s">
        <v>25604</v>
      </c>
      <c r="F2755" s="1"/>
      <c r="G2755" t="s">
        <v>494</v>
      </c>
      <c r="H2755">
        <v>1</v>
      </c>
      <c r="I2755">
        <v>0</v>
      </c>
      <c r="K2755">
        <v>1</v>
      </c>
      <c r="L2755" t="s">
        <v>20100</v>
      </c>
      <c r="M2755">
        <v>1</v>
      </c>
    </row>
    <row r="2756" spans="1:13" x14ac:dyDescent="0.3">
      <c r="A2756" t="s">
        <v>25605</v>
      </c>
      <c r="B2756" s="1">
        <v>44716</v>
      </c>
      <c r="C2756">
        <v>27900</v>
      </c>
      <c r="D2756" t="s">
        <v>44</v>
      </c>
      <c r="E2756" t="s">
        <v>25606</v>
      </c>
      <c r="F2756" s="1">
        <v>44767</v>
      </c>
      <c r="G2756" t="s">
        <v>3588</v>
      </c>
      <c r="H2756">
        <v>0</v>
      </c>
      <c r="I2756">
        <v>0</v>
      </c>
      <c r="J2756">
        <v>51</v>
      </c>
      <c r="K2756">
        <v>0</v>
      </c>
      <c r="L2756" t="s">
        <v>20095</v>
      </c>
      <c r="M2756">
        <v>0</v>
      </c>
    </row>
    <row r="2757" spans="1:13" x14ac:dyDescent="0.3">
      <c r="A2757" t="s">
        <v>25607</v>
      </c>
      <c r="B2757" s="1">
        <v>44395</v>
      </c>
      <c r="C2757">
        <v>21460</v>
      </c>
      <c r="D2757" t="s">
        <v>20093</v>
      </c>
      <c r="E2757" t="s">
        <v>25608</v>
      </c>
      <c r="F2757" s="1">
        <v>44415</v>
      </c>
      <c r="G2757" t="s">
        <v>10702</v>
      </c>
      <c r="H2757">
        <v>0</v>
      </c>
      <c r="I2757">
        <v>0</v>
      </c>
      <c r="J2757">
        <v>20</v>
      </c>
      <c r="K2757">
        <v>0</v>
      </c>
      <c r="L2757" t="s">
        <v>20095</v>
      </c>
      <c r="M2757">
        <v>1</v>
      </c>
    </row>
    <row r="2758" spans="1:13" x14ac:dyDescent="0.3">
      <c r="A2758" t="s">
        <v>25609</v>
      </c>
      <c r="B2758" s="1">
        <v>45141</v>
      </c>
      <c r="C2758">
        <v>99794</v>
      </c>
      <c r="D2758" t="s">
        <v>20093</v>
      </c>
      <c r="E2758" t="s">
        <v>25610</v>
      </c>
      <c r="F2758" s="1">
        <v>45201</v>
      </c>
      <c r="G2758" t="s">
        <v>18815</v>
      </c>
      <c r="H2758">
        <v>0</v>
      </c>
      <c r="I2758">
        <v>1</v>
      </c>
      <c r="J2758">
        <v>60</v>
      </c>
      <c r="K2758">
        <v>0</v>
      </c>
      <c r="L2758" t="s">
        <v>20095</v>
      </c>
      <c r="M2758">
        <v>1</v>
      </c>
    </row>
    <row r="2759" spans="1:13" x14ac:dyDescent="0.3">
      <c r="A2759" t="s">
        <v>25611</v>
      </c>
      <c r="B2759" s="1">
        <v>44162</v>
      </c>
      <c r="C2759">
        <v>53314</v>
      </c>
      <c r="D2759" t="s">
        <v>20106</v>
      </c>
      <c r="E2759" t="s">
        <v>25612</v>
      </c>
      <c r="F2759" s="1"/>
      <c r="G2759" t="s">
        <v>4186</v>
      </c>
      <c r="H2759">
        <v>1</v>
      </c>
      <c r="I2759">
        <v>1</v>
      </c>
      <c r="K2759">
        <v>1</v>
      </c>
      <c r="L2759" t="s">
        <v>20095</v>
      </c>
      <c r="M2759">
        <v>0</v>
      </c>
    </row>
    <row r="2760" spans="1:13" x14ac:dyDescent="0.3">
      <c r="A2760" t="s">
        <v>25613</v>
      </c>
      <c r="B2760" s="1">
        <v>45078</v>
      </c>
      <c r="C2760">
        <v>34247</v>
      </c>
      <c r="D2760" t="s">
        <v>20093</v>
      </c>
      <c r="E2760" t="s">
        <v>25614</v>
      </c>
      <c r="F2760" s="1">
        <v>45166</v>
      </c>
      <c r="G2760" t="s">
        <v>6333</v>
      </c>
      <c r="H2760">
        <v>0</v>
      </c>
      <c r="I2760">
        <v>0</v>
      </c>
      <c r="J2760">
        <v>88</v>
      </c>
      <c r="K2760">
        <v>0</v>
      </c>
      <c r="L2760" t="s">
        <v>20095</v>
      </c>
      <c r="M2760">
        <v>1</v>
      </c>
    </row>
    <row r="2761" spans="1:13" x14ac:dyDescent="0.3">
      <c r="A2761" t="s">
        <v>25615</v>
      </c>
      <c r="B2761" s="1">
        <v>45434</v>
      </c>
      <c r="C2761">
        <v>10097</v>
      </c>
      <c r="D2761" t="s">
        <v>20093</v>
      </c>
      <c r="E2761" t="s">
        <v>25616</v>
      </c>
      <c r="F2761" s="1">
        <v>45487</v>
      </c>
      <c r="G2761" t="s">
        <v>8432</v>
      </c>
      <c r="H2761">
        <v>0</v>
      </c>
      <c r="I2761">
        <v>0</v>
      </c>
      <c r="J2761">
        <v>53</v>
      </c>
      <c r="K2761">
        <v>0</v>
      </c>
      <c r="L2761" t="s">
        <v>20100</v>
      </c>
      <c r="M2761">
        <v>1</v>
      </c>
    </row>
    <row r="2762" spans="1:13" x14ac:dyDescent="0.3">
      <c r="A2762" t="s">
        <v>25617</v>
      </c>
      <c r="B2762" s="1">
        <v>44892</v>
      </c>
      <c r="C2762">
        <v>47770</v>
      </c>
      <c r="D2762" t="s">
        <v>20106</v>
      </c>
      <c r="E2762" t="s">
        <v>25618</v>
      </c>
      <c r="F2762" s="1">
        <v>44920</v>
      </c>
      <c r="G2762" t="s">
        <v>19342</v>
      </c>
      <c r="H2762">
        <v>0</v>
      </c>
      <c r="I2762">
        <v>0</v>
      </c>
      <c r="J2762">
        <v>28</v>
      </c>
      <c r="K2762">
        <v>0</v>
      </c>
      <c r="L2762" t="s">
        <v>20095</v>
      </c>
      <c r="M2762">
        <v>0</v>
      </c>
    </row>
    <row r="2763" spans="1:13" x14ac:dyDescent="0.3">
      <c r="A2763" t="s">
        <v>25619</v>
      </c>
      <c r="B2763" s="1">
        <v>45132</v>
      </c>
      <c r="C2763">
        <v>40364</v>
      </c>
      <c r="D2763" t="s">
        <v>20093</v>
      </c>
      <c r="E2763" t="s">
        <v>25620</v>
      </c>
      <c r="F2763" s="1"/>
      <c r="G2763" t="s">
        <v>12562</v>
      </c>
      <c r="H2763">
        <v>1</v>
      </c>
      <c r="I2763">
        <v>0</v>
      </c>
      <c r="K2763">
        <v>1</v>
      </c>
      <c r="L2763" t="s">
        <v>20095</v>
      </c>
      <c r="M2763">
        <v>1</v>
      </c>
    </row>
    <row r="2764" spans="1:13" x14ac:dyDescent="0.3">
      <c r="A2764" t="s">
        <v>25621</v>
      </c>
      <c r="B2764" s="1">
        <v>44980</v>
      </c>
      <c r="C2764">
        <v>59555</v>
      </c>
      <c r="D2764" t="s">
        <v>44</v>
      </c>
      <c r="E2764" t="s">
        <v>25622</v>
      </c>
      <c r="F2764" s="1">
        <v>45027</v>
      </c>
      <c r="G2764" t="s">
        <v>14767</v>
      </c>
      <c r="H2764">
        <v>0</v>
      </c>
      <c r="I2764">
        <v>1</v>
      </c>
      <c r="J2764">
        <v>47</v>
      </c>
      <c r="K2764">
        <v>0</v>
      </c>
      <c r="L2764" t="s">
        <v>20095</v>
      </c>
      <c r="M2764">
        <v>0</v>
      </c>
    </row>
    <row r="2765" spans="1:13" x14ac:dyDescent="0.3">
      <c r="A2765" t="s">
        <v>25623</v>
      </c>
      <c r="B2765" s="1">
        <v>44768</v>
      </c>
      <c r="C2765">
        <v>29188</v>
      </c>
      <c r="D2765" t="s">
        <v>20106</v>
      </c>
      <c r="E2765" t="s">
        <v>25624</v>
      </c>
      <c r="F2765" s="1">
        <v>44813</v>
      </c>
      <c r="G2765" t="s">
        <v>2613</v>
      </c>
      <c r="H2765">
        <v>0</v>
      </c>
      <c r="I2765">
        <v>0</v>
      </c>
      <c r="J2765">
        <v>45</v>
      </c>
      <c r="K2765">
        <v>0</v>
      </c>
      <c r="L2765" t="s">
        <v>20095</v>
      </c>
      <c r="M2765">
        <v>0</v>
      </c>
    </row>
    <row r="2766" spans="1:13" x14ac:dyDescent="0.3">
      <c r="A2766" t="s">
        <v>25625</v>
      </c>
      <c r="B2766" s="1">
        <v>45189</v>
      </c>
      <c r="C2766">
        <v>44744</v>
      </c>
      <c r="D2766" t="s">
        <v>20093</v>
      </c>
      <c r="E2766" t="s">
        <v>25626</v>
      </c>
      <c r="F2766" s="1">
        <v>45218</v>
      </c>
      <c r="G2766" t="s">
        <v>4143</v>
      </c>
      <c r="H2766">
        <v>0</v>
      </c>
      <c r="I2766">
        <v>0</v>
      </c>
      <c r="J2766">
        <v>29</v>
      </c>
      <c r="K2766">
        <v>0</v>
      </c>
      <c r="L2766" t="s">
        <v>20095</v>
      </c>
      <c r="M2766">
        <v>1</v>
      </c>
    </row>
    <row r="2767" spans="1:13" x14ac:dyDescent="0.3">
      <c r="A2767" t="s">
        <v>25627</v>
      </c>
      <c r="B2767" s="1">
        <v>44040</v>
      </c>
      <c r="C2767">
        <v>43589</v>
      </c>
      <c r="D2767" t="s">
        <v>20093</v>
      </c>
      <c r="E2767" t="s">
        <v>25628</v>
      </c>
      <c r="F2767" s="1">
        <v>44056</v>
      </c>
      <c r="G2767" t="s">
        <v>2274</v>
      </c>
      <c r="H2767">
        <v>0</v>
      </c>
      <c r="I2767">
        <v>0</v>
      </c>
      <c r="J2767">
        <v>16</v>
      </c>
      <c r="K2767">
        <v>0</v>
      </c>
      <c r="L2767" t="s">
        <v>20095</v>
      </c>
      <c r="M2767">
        <v>1</v>
      </c>
    </row>
    <row r="2768" spans="1:13" x14ac:dyDescent="0.3">
      <c r="A2768" t="s">
        <v>25629</v>
      </c>
      <c r="B2768" s="1">
        <v>44609</v>
      </c>
      <c r="C2768">
        <v>32587</v>
      </c>
      <c r="D2768" t="s">
        <v>20106</v>
      </c>
      <c r="E2768" t="s">
        <v>25630</v>
      </c>
      <c r="F2768" s="1">
        <v>44640</v>
      </c>
      <c r="G2768" t="s">
        <v>7706</v>
      </c>
      <c r="H2768">
        <v>0</v>
      </c>
      <c r="I2768">
        <v>0</v>
      </c>
      <c r="J2768">
        <v>31</v>
      </c>
      <c r="K2768">
        <v>0</v>
      </c>
      <c r="L2768" t="s">
        <v>20095</v>
      </c>
      <c r="M2768">
        <v>0</v>
      </c>
    </row>
    <row r="2769" spans="1:13" x14ac:dyDescent="0.3">
      <c r="A2769" t="s">
        <v>25631</v>
      </c>
      <c r="B2769" s="1">
        <v>45238</v>
      </c>
      <c r="C2769">
        <v>91614</v>
      </c>
      <c r="D2769" t="s">
        <v>20093</v>
      </c>
      <c r="E2769" t="s">
        <v>25632</v>
      </c>
      <c r="F2769" s="1">
        <v>45283</v>
      </c>
      <c r="G2769" t="s">
        <v>13967</v>
      </c>
      <c r="H2769">
        <v>0</v>
      </c>
      <c r="I2769">
        <v>1</v>
      </c>
      <c r="J2769">
        <v>45</v>
      </c>
      <c r="K2769">
        <v>0</v>
      </c>
      <c r="L2769" t="s">
        <v>20095</v>
      </c>
      <c r="M2769">
        <v>1</v>
      </c>
    </row>
    <row r="2770" spans="1:13" x14ac:dyDescent="0.3">
      <c r="A2770" t="s">
        <v>25633</v>
      </c>
      <c r="B2770" s="1">
        <v>44978</v>
      </c>
      <c r="C2770">
        <v>53657</v>
      </c>
      <c r="D2770" t="s">
        <v>20093</v>
      </c>
      <c r="E2770" t="s">
        <v>25634</v>
      </c>
      <c r="F2770" s="1">
        <v>45023</v>
      </c>
      <c r="G2770" t="s">
        <v>10378</v>
      </c>
      <c r="H2770">
        <v>0</v>
      </c>
      <c r="I2770">
        <v>1</v>
      </c>
      <c r="J2770">
        <v>45</v>
      </c>
      <c r="K2770">
        <v>0</v>
      </c>
      <c r="L2770" t="s">
        <v>20095</v>
      </c>
      <c r="M2770">
        <v>1</v>
      </c>
    </row>
    <row r="2771" spans="1:13" x14ac:dyDescent="0.3">
      <c r="A2771" t="s">
        <v>25635</v>
      </c>
      <c r="B2771" s="1">
        <v>45184</v>
      </c>
      <c r="C2771">
        <v>7306</v>
      </c>
      <c r="D2771" t="s">
        <v>20106</v>
      </c>
      <c r="E2771" t="s">
        <v>25636</v>
      </c>
      <c r="F2771" s="1">
        <v>45259</v>
      </c>
      <c r="G2771" t="s">
        <v>17506</v>
      </c>
      <c r="H2771">
        <v>0</v>
      </c>
      <c r="I2771">
        <v>0</v>
      </c>
      <c r="J2771">
        <v>75</v>
      </c>
      <c r="K2771">
        <v>0</v>
      </c>
      <c r="L2771" t="s">
        <v>20100</v>
      </c>
      <c r="M2771">
        <v>0</v>
      </c>
    </row>
    <row r="2772" spans="1:13" x14ac:dyDescent="0.3">
      <c r="A2772" t="s">
        <v>25637</v>
      </c>
      <c r="B2772" s="1">
        <v>45058</v>
      </c>
      <c r="C2772">
        <v>25894</v>
      </c>
      <c r="D2772" t="s">
        <v>44</v>
      </c>
      <c r="E2772" t="s">
        <v>25638</v>
      </c>
      <c r="F2772" s="1">
        <v>45119</v>
      </c>
      <c r="G2772" t="s">
        <v>11721</v>
      </c>
      <c r="H2772">
        <v>0</v>
      </c>
      <c r="I2772">
        <v>0</v>
      </c>
      <c r="J2772">
        <v>61</v>
      </c>
      <c r="K2772">
        <v>0</v>
      </c>
      <c r="L2772" t="s">
        <v>20095</v>
      </c>
      <c r="M2772">
        <v>0</v>
      </c>
    </row>
    <row r="2773" spans="1:13" x14ac:dyDescent="0.3">
      <c r="A2773" t="s">
        <v>25639</v>
      </c>
      <c r="B2773" s="1">
        <v>44983</v>
      </c>
      <c r="C2773">
        <v>75916</v>
      </c>
      <c r="D2773" t="s">
        <v>44</v>
      </c>
      <c r="E2773" t="s">
        <v>25640</v>
      </c>
      <c r="F2773" s="1">
        <v>45045</v>
      </c>
      <c r="G2773" t="s">
        <v>12769</v>
      </c>
      <c r="H2773">
        <v>0</v>
      </c>
      <c r="I2773">
        <v>1</v>
      </c>
      <c r="J2773">
        <v>62</v>
      </c>
      <c r="K2773">
        <v>0</v>
      </c>
      <c r="L2773" t="s">
        <v>20095</v>
      </c>
      <c r="M2773">
        <v>0</v>
      </c>
    </row>
    <row r="2774" spans="1:13" x14ac:dyDescent="0.3">
      <c r="A2774" t="s">
        <v>25641</v>
      </c>
      <c r="B2774" s="1">
        <v>44670</v>
      </c>
      <c r="C2774">
        <v>10623</v>
      </c>
      <c r="D2774" t="s">
        <v>20106</v>
      </c>
      <c r="E2774" t="s">
        <v>25642</v>
      </c>
      <c r="F2774" s="1">
        <v>44757</v>
      </c>
      <c r="G2774" t="s">
        <v>18889</v>
      </c>
      <c r="H2774">
        <v>0</v>
      </c>
      <c r="I2774">
        <v>0</v>
      </c>
      <c r="J2774">
        <v>87</v>
      </c>
      <c r="K2774">
        <v>0</v>
      </c>
      <c r="L2774" t="s">
        <v>20100</v>
      </c>
      <c r="M2774">
        <v>0</v>
      </c>
    </row>
    <row r="2775" spans="1:13" x14ac:dyDescent="0.3">
      <c r="A2775" t="s">
        <v>25643</v>
      </c>
      <c r="B2775" s="1">
        <v>44591</v>
      </c>
      <c r="C2775">
        <v>14318</v>
      </c>
      <c r="D2775" t="s">
        <v>20106</v>
      </c>
      <c r="E2775" t="s">
        <v>25644</v>
      </c>
      <c r="F2775" s="1">
        <v>44672</v>
      </c>
      <c r="G2775" t="s">
        <v>15861</v>
      </c>
      <c r="H2775">
        <v>0</v>
      </c>
      <c r="I2775">
        <v>0</v>
      </c>
      <c r="J2775">
        <v>81</v>
      </c>
      <c r="K2775">
        <v>0</v>
      </c>
      <c r="L2775" t="s">
        <v>20100</v>
      </c>
      <c r="M2775">
        <v>0</v>
      </c>
    </row>
    <row r="2776" spans="1:13" x14ac:dyDescent="0.3">
      <c r="A2776" t="s">
        <v>25645</v>
      </c>
      <c r="B2776" s="1">
        <v>44291</v>
      </c>
      <c r="C2776">
        <v>6026</v>
      </c>
      <c r="D2776" t="s">
        <v>20093</v>
      </c>
      <c r="E2776" t="s">
        <v>25646</v>
      </c>
      <c r="F2776" s="1">
        <v>44316</v>
      </c>
      <c r="G2776" t="s">
        <v>5330</v>
      </c>
      <c r="H2776">
        <v>0</v>
      </c>
      <c r="I2776">
        <v>0</v>
      </c>
      <c r="J2776">
        <v>25</v>
      </c>
      <c r="K2776">
        <v>0</v>
      </c>
      <c r="L2776" t="s">
        <v>20100</v>
      </c>
      <c r="M2776">
        <v>1</v>
      </c>
    </row>
    <row r="2777" spans="1:13" x14ac:dyDescent="0.3">
      <c r="A2777" t="s">
        <v>25647</v>
      </c>
      <c r="B2777" s="1">
        <v>45198</v>
      </c>
      <c r="C2777">
        <v>93792</v>
      </c>
      <c r="D2777" t="s">
        <v>20106</v>
      </c>
      <c r="E2777" t="s">
        <v>25648</v>
      </c>
      <c r="F2777" s="1"/>
      <c r="G2777" t="s">
        <v>20049</v>
      </c>
      <c r="H2777">
        <v>1</v>
      </c>
      <c r="I2777">
        <v>1</v>
      </c>
      <c r="K2777">
        <v>1</v>
      </c>
      <c r="L2777" t="s">
        <v>20095</v>
      </c>
      <c r="M2777">
        <v>0</v>
      </c>
    </row>
    <row r="2778" spans="1:13" x14ac:dyDescent="0.3">
      <c r="A2778" t="s">
        <v>25649</v>
      </c>
      <c r="B2778" s="1">
        <v>45331</v>
      </c>
      <c r="C2778">
        <v>20062</v>
      </c>
      <c r="D2778" t="s">
        <v>44</v>
      </c>
      <c r="E2778" t="s">
        <v>25650</v>
      </c>
      <c r="F2778" s="1">
        <v>45372</v>
      </c>
      <c r="G2778" t="s">
        <v>11212</v>
      </c>
      <c r="H2778">
        <v>0</v>
      </c>
      <c r="I2778">
        <v>0</v>
      </c>
      <c r="J2778">
        <v>41</v>
      </c>
      <c r="K2778">
        <v>0</v>
      </c>
      <c r="L2778" t="s">
        <v>20095</v>
      </c>
      <c r="M2778">
        <v>0</v>
      </c>
    </row>
    <row r="2779" spans="1:13" x14ac:dyDescent="0.3">
      <c r="A2779" t="s">
        <v>25651</v>
      </c>
      <c r="B2779" s="1">
        <v>44899</v>
      </c>
      <c r="C2779">
        <v>60846</v>
      </c>
      <c r="D2779" t="s">
        <v>20093</v>
      </c>
      <c r="E2779" t="s">
        <v>25652</v>
      </c>
      <c r="F2779" s="1">
        <v>44981</v>
      </c>
      <c r="G2779" t="s">
        <v>318</v>
      </c>
      <c r="H2779">
        <v>0</v>
      </c>
      <c r="I2779">
        <v>1</v>
      </c>
      <c r="J2779">
        <v>82</v>
      </c>
      <c r="K2779">
        <v>0</v>
      </c>
      <c r="L2779" t="s">
        <v>20095</v>
      </c>
      <c r="M2779">
        <v>1</v>
      </c>
    </row>
    <row r="2780" spans="1:13" x14ac:dyDescent="0.3">
      <c r="A2780" t="s">
        <v>25653</v>
      </c>
      <c r="B2780" s="1">
        <v>45151</v>
      </c>
      <c r="C2780">
        <v>42706</v>
      </c>
      <c r="D2780" t="s">
        <v>20106</v>
      </c>
      <c r="E2780" t="s">
        <v>25654</v>
      </c>
      <c r="F2780" s="1">
        <v>45182</v>
      </c>
      <c r="G2780" t="s">
        <v>6845</v>
      </c>
      <c r="H2780">
        <v>0</v>
      </c>
      <c r="I2780">
        <v>0</v>
      </c>
      <c r="J2780">
        <v>31</v>
      </c>
      <c r="K2780">
        <v>0</v>
      </c>
      <c r="L2780" t="s">
        <v>20095</v>
      </c>
      <c r="M2780">
        <v>0</v>
      </c>
    </row>
    <row r="2781" spans="1:13" x14ac:dyDescent="0.3">
      <c r="A2781" t="s">
        <v>25655</v>
      </c>
      <c r="B2781" s="1">
        <v>44872</v>
      </c>
      <c r="C2781">
        <v>13829</v>
      </c>
      <c r="D2781" t="s">
        <v>20106</v>
      </c>
      <c r="E2781" t="s">
        <v>25656</v>
      </c>
      <c r="F2781" s="1">
        <v>44917</v>
      </c>
      <c r="G2781" t="s">
        <v>12239</v>
      </c>
      <c r="H2781">
        <v>0</v>
      </c>
      <c r="I2781">
        <v>0</v>
      </c>
      <c r="J2781">
        <v>45</v>
      </c>
      <c r="K2781">
        <v>0</v>
      </c>
      <c r="L2781" t="s">
        <v>20100</v>
      </c>
      <c r="M2781">
        <v>0</v>
      </c>
    </row>
    <row r="2782" spans="1:13" x14ac:dyDescent="0.3">
      <c r="A2782" t="s">
        <v>25657</v>
      </c>
      <c r="B2782" s="1">
        <v>45071</v>
      </c>
      <c r="C2782">
        <v>40007</v>
      </c>
      <c r="D2782" t="s">
        <v>44</v>
      </c>
      <c r="E2782" t="s">
        <v>25658</v>
      </c>
      <c r="F2782" s="1">
        <v>45140</v>
      </c>
      <c r="G2782" t="s">
        <v>9568</v>
      </c>
      <c r="H2782">
        <v>0</v>
      </c>
      <c r="I2782">
        <v>0</v>
      </c>
      <c r="J2782">
        <v>69</v>
      </c>
      <c r="K2782">
        <v>0</v>
      </c>
      <c r="L2782" t="s">
        <v>20095</v>
      </c>
      <c r="M2782">
        <v>0</v>
      </c>
    </row>
    <row r="2783" spans="1:13" x14ac:dyDescent="0.3">
      <c r="A2783" t="s">
        <v>25659</v>
      </c>
      <c r="B2783" s="1">
        <v>44108</v>
      </c>
      <c r="C2783">
        <v>56259</v>
      </c>
      <c r="D2783" t="s">
        <v>20093</v>
      </c>
      <c r="E2783" t="s">
        <v>25660</v>
      </c>
      <c r="F2783" s="1"/>
      <c r="G2783" t="s">
        <v>18532</v>
      </c>
      <c r="H2783">
        <v>1</v>
      </c>
      <c r="I2783">
        <v>1</v>
      </c>
      <c r="K2783">
        <v>1</v>
      </c>
      <c r="L2783" t="s">
        <v>20095</v>
      </c>
      <c r="M2783">
        <v>1</v>
      </c>
    </row>
    <row r="2784" spans="1:13" x14ac:dyDescent="0.3">
      <c r="A2784" t="s">
        <v>25661</v>
      </c>
      <c r="B2784" s="1">
        <v>44724</v>
      </c>
      <c r="C2784">
        <v>43131</v>
      </c>
      <c r="D2784" t="s">
        <v>20106</v>
      </c>
      <c r="E2784" t="s">
        <v>25662</v>
      </c>
      <c r="F2784" s="1">
        <v>44804</v>
      </c>
      <c r="G2784" t="s">
        <v>14625</v>
      </c>
      <c r="H2784">
        <v>0</v>
      </c>
      <c r="I2784">
        <v>0</v>
      </c>
      <c r="J2784">
        <v>80</v>
      </c>
      <c r="K2784">
        <v>0</v>
      </c>
      <c r="L2784" t="s">
        <v>20095</v>
      </c>
      <c r="M2784">
        <v>0</v>
      </c>
    </row>
    <row r="2785" spans="1:13" x14ac:dyDescent="0.3">
      <c r="A2785" t="s">
        <v>25663</v>
      </c>
      <c r="B2785" s="1">
        <v>44585</v>
      </c>
      <c r="C2785">
        <v>35055</v>
      </c>
      <c r="D2785" t="s">
        <v>20093</v>
      </c>
      <c r="E2785" t="s">
        <v>25664</v>
      </c>
      <c r="F2785" s="1">
        <v>44607</v>
      </c>
      <c r="G2785" t="s">
        <v>9620</v>
      </c>
      <c r="H2785">
        <v>0</v>
      </c>
      <c r="I2785">
        <v>0</v>
      </c>
      <c r="J2785">
        <v>22</v>
      </c>
      <c r="K2785">
        <v>0</v>
      </c>
      <c r="L2785" t="s">
        <v>20095</v>
      </c>
      <c r="M2785">
        <v>1</v>
      </c>
    </row>
    <row r="2786" spans="1:13" x14ac:dyDescent="0.3">
      <c r="A2786" t="s">
        <v>25665</v>
      </c>
      <c r="B2786" s="1">
        <v>45052</v>
      </c>
      <c r="C2786">
        <v>83835</v>
      </c>
      <c r="D2786" t="s">
        <v>20106</v>
      </c>
      <c r="E2786" t="s">
        <v>25666</v>
      </c>
      <c r="F2786" s="1">
        <v>45068</v>
      </c>
      <c r="G2786" t="s">
        <v>10237</v>
      </c>
      <c r="H2786">
        <v>0</v>
      </c>
      <c r="I2786">
        <v>1</v>
      </c>
      <c r="J2786">
        <v>16</v>
      </c>
      <c r="K2786">
        <v>0</v>
      </c>
      <c r="L2786" t="s">
        <v>20095</v>
      </c>
      <c r="M2786">
        <v>0</v>
      </c>
    </row>
    <row r="2787" spans="1:13" x14ac:dyDescent="0.3">
      <c r="A2787" t="s">
        <v>25667</v>
      </c>
      <c r="B2787" s="1">
        <v>44404</v>
      </c>
      <c r="C2787">
        <v>94808</v>
      </c>
      <c r="D2787" t="s">
        <v>20106</v>
      </c>
      <c r="E2787" t="s">
        <v>25668</v>
      </c>
      <c r="F2787" s="1"/>
      <c r="G2787" t="s">
        <v>17803</v>
      </c>
      <c r="H2787">
        <v>1</v>
      </c>
      <c r="I2787">
        <v>1</v>
      </c>
      <c r="K2787">
        <v>1</v>
      </c>
      <c r="L2787" t="s">
        <v>20095</v>
      </c>
      <c r="M2787">
        <v>0</v>
      </c>
    </row>
    <row r="2788" spans="1:13" x14ac:dyDescent="0.3">
      <c r="A2788" t="s">
        <v>25669</v>
      </c>
      <c r="B2788" s="1">
        <v>45211</v>
      </c>
      <c r="C2788">
        <v>22779</v>
      </c>
      <c r="D2788" t="s">
        <v>44</v>
      </c>
      <c r="E2788" t="s">
        <v>25670</v>
      </c>
      <c r="F2788" s="1">
        <v>45269</v>
      </c>
      <c r="G2788" t="s">
        <v>285</v>
      </c>
      <c r="H2788">
        <v>0</v>
      </c>
      <c r="I2788">
        <v>0</v>
      </c>
      <c r="J2788">
        <v>58</v>
      </c>
      <c r="K2788">
        <v>0</v>
      </c>
      <c r="L2788" t="s">
        <v>20095</v>
      </c>
      <c r="M2788">
        <v>0</v>
      </c>
    </row>
    <row r="2789" spans="1:13" x14ac:dyDescent="0.3">
      <c r="A2789" t="s">
        <v>25671</v>
      </c>
      <c r="B2789" s="1">
        <v>45043</v>
      </c>
      <c r="C2789">
        <v>21630</v>
      </c>
      <c r="D2789" t="s">
        <v>20106</v>
      </c>
      <c r="E2789" t="s">
        <v>25672</v>
      </c>
      <c r="F2789" s="1"/>
      <c r="G2789" t="s">
        <v>8817</v>
      </c>
      <c r="H2789">
        <v>1</v>
      </c>
      <c r="I2789">
        <v>0</v>
      </c>
      <c r="K2789">
        <v>1</v>
      </c>
      <c r="L2789" t="s">
        <v>20095</v>
      </c>
      <c r="M2789">
        <v>0</v>
      </c>
    </row>
    <row r="2790" spans="1:13" x14ac:dyDescent="0.3">
      <c r="A2790" t="s">
        <v>25673</v>
      </c>
      <c r="B2790" s="1">
        <v>45069</v>
      </c>
      <c r="C2790">
        <v>56374</v>
      </c>
      <c r="D2790" t="s">
        <v>20106</v>
      </c>
      <c r="E2790" t="s">
        <v>25674</v>
      </c>
      <c r="F2790" s="1">
        <v>45107</v>
      </c>
      <c r="G2790" t="s">
        <v>4690</v>
      </c>
      <c r="H2790">
        <v>0</v>
      </c>
      <c r="I2790">
        <v>1</v>
      </c>
      <c r="J2790">
        <v>38</v>
      </c>
      <c r="K2790">
        <v>0</v>
      </c>
      <c r="L2790" t="s">
        <v>20095</v>
      </c>
      <c r="M2790">
        <v>0</v>
      </c>
    </row>
    <row r="2791" spans="1:13" x14ac:dyDescent="0.3">
      <c r="A2791" t="s">
        <v>25675</v>
      </c>
      <c r="B2791" s="1">
        <v>44749</v>
      </c>
      <c r="C2791">
        <v>75166</v>
      </c>
      <c r="D2791" t="s">
        <v>20106</v>
      </c>
      <c r="E2791" t="s">
        <v>25676</v>
      </c>
      <c r="F2791" s="1">
        <v>44762</v>
      </c>
      <c r="G2791" t="s">
        <v>12489</v>
      </c>
      <c r="H2791">
        <v>0</v>
      </c>
      <c r="I2791">
        <v>1</v>
      </c>
      <c r="J2791">
        <v>13</v>
      </c>
      <c r="K2791">
        <v>0</v>
      </c>
      <c r="L2791" t="s">
        <v>20095</v>
      </c>
      <c r="M2791">
        <v>0</v>
      </c>
    </row>
    <row r="2792" spans="1:13" x14ac:dyDescent="0.3">
      <c r="A2792" t="s">
        <v>25677</v>
      </c>
      <c r="B2792" s="1">
        <v>44859</v>
      </c>
      <c r="C2792">
        <v>95345</v>
      </c>
      <c r="D2792" t="s">
        <v>20106</v>
      </c>
      <c r="E2792" t="s">
        <v>25678</v>
      </c>
      <c r="F2792" s="1">
        <v>44885</v>
      </c>
      <c r="G2792" t="s">
        <v>7414</v>
      </c>
      <c r="H2792">
        <v>0</v>
      </c>
      <c r="I2792">
        <v>1</v>
      </c>
      <c r="J2792">
        <v>26</v>
      </c>
      <c r="K2792">
        <v>0</v>
      </c>
      <c r="L2792" t="s">
        <v>20095</v>
      </c>
      <c r="M2792">
        <v>0</v>
      </c>
    </row>
    <row r="2793" spans="1:13" x14ac:dyDescent="0.3">
      <c r="A2793" t="s">
        <v>25679</v>
      </c>
      <c r="B2793" s="1">
        <v>45057</v>
      </c>
      <c r="C2793">
        <v>98189</v>
      </c>
      <c r="D2793" t="s">
        <v>20106</v>
      </c>
      <c r="E2793" t="s">
        <v>25680</v>
      </c>
      <c r="F2793" s="1"/>
      <c r="G2793" t="s">
        <v>18900</v>
      </c>
      <c r="H2793">
        <v>1</v>
      </c>
      <c r="I2793">
        <v>1</v>
      </c>
      <c r="K2793">
        <v>1</v>
      </c>
      <c r="L2793" t="s">
        <v>20095</v>
      </c>
      <c r="M2793">
        <v>0</v>
      </c>
    </row>
    <row r="2794" spans="1:13" x14ac:dyDescent="0.3">
      <c r="A2794" t="s">
        <v>25681</v>
      </c>
      <c r="B2794" s="1">
        <v>44385</v>
      </c>
      <c r="C2794">
        <v>92157</v>
      </c>
      <c r="D2794" t="s">
        <v>20106</v>
      </c>
      <c r="E2794" t="s">
        <v>25682</v>
      </c>
      <c r="F2794" s="1">
        <v>44472</v>
      </c>
      <c r="G2794" t="s">
        <v>1207</v>
      </c>
      <c r="H2794">
        <v>0</v>
      </c>
      <c r="I2794">
        <v>1</v>
      </c>
      <c r="J2794">
        <v>87</v>
      </c>
      <c r="K2794">
        <v>0</v>
      </c>
      <c r="L2794" t="s">
        <v>20095</v>
      </c>
      <c r="M2794">
        <v>0</v>
      </c>
    </row>
    <row r="2795" spans="1:13" x14ac:dyDescent="0.3">
      <c r="A2795" t="s">
        <v>25683</v>
      </c>
      <c r="B2795" s="1">
        <v>44680</v>
      </c>
      <c r="C2795">
        <v>14702</v>
      </c>
      <c r="D2795" t="s">
        <v>20093</v>
      </c>
      <c r="E2795" t="s">
        <v>25684</v>
      </c>
      <c r="F2795" s="1">
        <v>44704</v>
      </c>
      <c r="G2795" t="s">
        <v>9210</v>
      </c>
      <c r="H2795">
        <v>0</v>
      </c>
      <c r="I2795">
        <v>0</v>
      </c>
      <c r="J2795">
        <v>24</v>
      </c>
      <c r="K2795">
        <v>0</v>
      </c>
      <c r="L2795" t="s">
        <v>20100</v>
      </c>
      <c r="M2795">
        <v>1</v>
      </c>
    </row>
    <row r="2796" spans="1:13" x14ac:dyDescent="0.3">
      <c r="A2796" t="s">
        <v>25685</v>
      </c>
      <c r="B2796" s="1">
        <v>44669</v>
      </c>
      <c r="C2796">
        <v>57551</v>
      </c>
      <c r="D2796" t="s">
        <v>44</v>
      </c>
      <c r="E2796" t="s">
        <v>25686</v>
      </c>
      <c r="F2796" s="1">
        <v>44691</v>
      </c>
      <c r="G2796" t="s">
        <v>19488</v>
      </c>
      <c r="H2796">
        <v>0</v>
      </c>
      <c r="I2796">
        <v>1</v>
      </c>
      <c r="J2796">
        <v>22</v>
      </c>
      <c r="K2796">
        <v>0</v>
      </c>
      <c r="L2796" t="s">
        <v>20095</v>
      </c>
      <c r="M2796">
        <v>0</v>
      </c>
    </row>
    <row r="2797" spans="1:13" x14ac:dyDescent="0.3">
      <c r="A2797" t="s">
        <v>25687</v>
      </c>
      <c r="B2797" s="1">
        <v>44861</v>
      </c>
      <c r="C2797">
        <v>82363</v>
      </c>
      <c r="D2797" t="s">
        <v>44</v>
      </c>
      <c r="E2797" t="s">
        <v>25688</v>
      </c>
      <c r="F2797" s="1">
        <v>44887</v>
      </c>
      <c r="G2797" t="s">
        <v>15071</v>
      </c>
      <c r="H2797">
        <v>0</v>
      </c>
      <c r="I2797">
        <v>1</v>
      </c>
      <c r="J2797">
        <v>26</v>
      </c>
      <c r="K2797">
        <v>0</v>
      </c>
      <c r="L2797" t="s">
        <v>20095</v>
      </c>
      <c r="M2797">
        <v>0</v>
      </c>
    </row>
    <row r="2798" spans="1:13" x14ac:dyDescent="0.3">
      <c r="A2798" t="s">
        <v>25689</v>
      </c>
      <c r="B2798" s="1">
        <v>44468</v>
      </c>
      <c r="C2798">
        <v>52480</v>
      </c>
      <c r="D2798" t="s">
        <v>20093</v>
      </c>
      <c r="E2798" t="s">
        <v>25690</v>
      </c>
      <c r="F2798" s="1">
        <v>44487</v>
      </c>
      <c r="G2798" t="s">
        <v>16915</v>
      </c>
      <c r="H2798">
        <v>0</v>
      </c>
      <c r="I2798">
        <v>1</v>
      </c>
      <c r="J2798">
        <v>19</v>
      </c>
      <c r="K2798">
        <v>0</v>
      </c>
      <c r="L2798" t="s">
        <v>20095</v>
      </c>
      <c r="M2798">
        <v>1</v>
      </c>
    </row>
    <row r="2799" spans="1:13" x14ac:dyDescent="0.3">
      <c r="A2799" t="s">
        <v>25691</v>
      </c>
      <c r="B2799" s="1">
        <v>44420</v>
      </c>
      <c r="C2799">
        <v>93819</v>
      </c>
      <c r="D2799" t="s">
        <v>44</v>
      </c>
      <c r="E2799" t="s">
        <v>25692</v>
      </c>
      <c r="F2799" s="1">
        <v>44451</v>
      </c>
      <c r="G2799" t="s">
        <v>8107</v>
      </c>
      <c r="H2799">
        <v>0</v>
      </c>
      <c r="I2799">
        <v>1</v>
      </c>
      <c r="J2799">
        <v>31</v>
      </c>
      <c r="K2799">
        <v>0</v>
      </c>
      <c r="L2799" t="s">
        <v>20095</v>
      </c>
      <c r="M2799">
        <v>0</v>
      </c>
    </row>
    <row r="2800" spans="1:13" x14ac:dyDescent="0.3">
      <c r="A2800" t="s">
        <v>25693</v>
      </c>
      <c r="B2800" s="1">
        <v>44063</v>
      </c>
      <c r="C2800">
        <v>58623</v>
      </c>
      <c r="D2800" t="s">
        <v>20106</v>
      </c>
      <c r="E2800" t="s">
        <v>25694</v>
      </c>
      <c r="F2800" s="1">
        <v>44078</v>
      </c>
      <c r="G2800" t="s">
        <v>15747</v>
      </c>
      <c r="H2800">
        <v>0</v>
      </c>
      <c r="I2800">
        <v>1</v>
      </c>
      <c r="J2800">
        <v>15</v>
      </c>
      <c r="K2800">
        <v>0</v>
      </c>
      <c r="L2800" t="s">
        <v>20095</v>
      </c>
      <c r="M2800">
        <v>0</v>
      </c>
    </row>
    <row r="2801" spans="1:13" x14ac:dyDescent="0.3">
      <c r="A2801" t="s">
        <v>25695</v>
      </c>
      <c r="B2801" s="1">
        <v>45096</v>
      </c>
      <c r="C2801">
        <v>30678</v>
      </c>
      <c r="D2801" t="s">
        <v>20093</v>
      </c>
      <c r="E2801" t="s">
        <v>25696</v>
      </c>
      <c r="F2801" s="1"/>
      <c r="G2801" t="s">
        <v>822</v>
      </c>
      <c r="H2801">
        <v>1</v>
      </c>
      <c r="I2801">
        <v>0</v>
      </c>
      <c r="K2801">
        <v>1</v>
      </c>
      <c r="L2801" t="s">
        <v>20095</v>
      </c>
      <c r="M2801">
        <v>1</v>
      </c>
    </row>
    <row r="2802" spans="1:13" x14ac:dyDescent="0.3">
      <c r="A2802" t="s">
        <v>25697</v>
      </c>
      <c r="B2802" s="1">
        <v>44281</v>
      </c>
      <c r="C2802">
        <v>45920</v>
      </c>
      <c r="D2802" t="s">
        <v>20093</v>
      </c>
      <c r="E2802" t="s">
        <v>25698</v>
      </c>
      <c r="F2802" s="1"/>
      <c r="G2802" t="s">
        <v>10875</v>
      </c>
      <c r="H2802">
        <v>1</v>
      </c>
      <c r="I2802">
        <v>0</v>
      </c>
      <c r="K2802">
        <v>1</v>
      </c>
      <c r="L2802" t="s">
        <v>20095</v>
      </c>
      <c r="M2802">
        <v>1</v>
      </c>
    </row>
    <row r="2803" spans="1:13" x14ac:dyDescent="0.3">
      <c r="A2803" t="s">
        <v>25699</v>
      </c>
      <c r="B2803" s="1">
        <v>44982</v>
      </c>
      <c r="C2803">
        <v>85149</v>
      </c>
      <c r="D2803" t="s">
        <v>20093</v>
      </c>
      <c r="E2803" t="s">
        <v>25700</v>
      </c>
      <c r="F2803" s="1"/>
      <c r="G2803" t="s">
        <v>7756</v>
      </c>
      <c r="H2803">
        <v>1</v>
      </c>
      <c r="I2803">
        <v>1</v>
      </c>
      <c r="K2803">
        <v>1</v>
      </c>
      <c r="L2803" t="s">
        <v>20095</v>
      </c>
      <c r="M2803">
        <v>1</v>
      </c>
    </row>
    <row r="2804" spans="1:13" x14ac:dyDescent="0.3">
      <c r="A2804" t="s">
        <v>25701</v>
      </c>
      <c r="B2804" s="1">
        <v>43856</v>
      </c>
      <c r="C2804">
        <v>12552</v>
      </c>
      <c r="D2804" t="s">
        <v>20093</v>
      </c>
      <c r="E2804" t="s">
        <v>25702</v>
      </c>
      <c r="F2804" s="1">
        <v>43930</v>
      </c>
      <c r="G2804" t="s">
        <v>6597</v>
      </c>
      <c r="H2804">
        <v>0</v>
      </c>
      <c r="I2804">
        <v>0</v>
      </c>
      <c r="J2804">
        <v>74</v>
      </c>
      <c r="K2804">
        <v>0</v>
      </c>
      <c r="L2804" t="s">
        <v>20100</v>
      </c>
      <c r="M2804">
        <v>1</v>
      </c>
    </row>
    <row r="2805" spans="1:13" x14ac:dyDescent="0.3">
      <c r="A2805" t="s">
        <v>25703</v>
      </c>
      <c r="B2805" s="1">
        <v>44112</v>
      </c>
      <c r="C2805">
        <v>94592</v>
      </c>
      <c r="D2805" t="s">
        <v>20106</v>
      </c>
      <c r="E2805" t="s">
        <v>25704</v>
      </c>
      <c r="F2805" s="1"/>
      <c r="G2805" t="s">
        <v>14234</v>
      </c>
      <c r="H2805">
        <v>1</v>
      </c>
      <c r="I2805">
        <v>1</v>
      </c>
      <c r="K2805">
        <v>1</v>
      </c>
      <c r="L2805" t="s">
        <v>20095</v>
      </c>
      <c r="M2805">
        <v>0</v>
      </c>
    </row>
    <row r="2806" spans="1:13" x14ac:dyDescent="0.3">
      <c r="A2806" t="s">
        <v>25705</v>
      </c>
      <c r="B2806" s="1">
        <v>44674</v>
      </c>
      <c r="C2806">
        <v>83823</v>
      </c>
      <c r="D2806" t="s">
        <v>20106</v>
      </c>
      <c r="E2806" t="s">
        <v>25706</v>
      </c>
      <c r="F2806" s="1">
        <v>44731</v>
      </c>
      <c r="G2806" t="s">
        <v>18390</v>
      </c>
      <c r="H2806">
        <v>0</v>
      </c>
      <c r="I2806">
        <v>1</v>
      </c>
      <c r="J2806">
        <v>57</v>
      </c>
      <c r="K2806">
        <v>0</v>
      </c>
      <c r="L2806" t="s">
        <v>20095</v>
      </c>
      <c r="M2806">
        <v>0</v>
      </c>
    </row>
    <row r="2807" spans="1:13" x14ac:dyDescent="0.3">
      <c r="A2807" t="s">
        <v>25707</v>
      </c>
      <c r="B2807" s="1">
        <v>44780</v>
      </c>
      <c r="C2807">
        <v>28971</v>
      </c>
      <c r="D2807" t="s">
        <v>20093</v>
      </c>
      <c r="E2807" t="s">
        <v>25708</v>
      </c>
      <c r="F2807" s="1">
        <v>44793</v>
      </c>
      <c r="G2807" t="s">
        <v>10509</v>
      </c>
      <c r="H2807">
        <v>0</v>
      </c>
      <c r="I2807">
        <v>0</v>
      </c>
      <c r="J2807">
        <v>13</v>
      </c>
      <c r="K2807">
        <v>0</v>
      </c>
      <c r="L2807" t="s">
        <v>20095</v>
      </c>
      <c r="M2807">
        <v>1</v>
      </c>
    </row>
    <row r="2808" spans="1:13" x14ac:dyDescent="0.3">
      <c r="A2808" t="s">
        <v>25709</v>
      </c>
      <c r="B2808" s="1">
        <v>45493</v>
      </c>
      <c r="C2808">
        <v>72340</v>
      </c>
      <c r="D2808" t="s">
        <v>20093</v>
      </c>
      <c r="E2808" t="s">
        <v>25710</v>
      </c>
      <c r="F2808" s="1">
        <v>45557</v>
      </c>
      <c r="G2808" t="s">
        <v>7762</v>
      </c>
      <c r="H2808">
        <v>0</v>
      </c>
      <c r="I2808">
        <v>1</v>
      </c>
      <c r="J2808">
        <v>64</v>
      </c>
      <c r="K2808">
        <v>0</v>
      </c>
      <c r="L2808" t="s">
        <v>20095</v>
      </c>
      <c r="M2808">
        <v>1</v>
      </c>
    </row>
    <row r="2809" spans="1:13" x14ac:dyDescent="0.3">
      <c r="A2809" t="s">
        <v>25711</v>
      </c>
      <c r="B2809" s="1">
        <v>44797</v>
      </c>
      <c r="C2809">
        <v>80722</v>
      </c>
      <c r="D2809" t="s">
        <v>44</v>
      </c>
      <c r="E2809" t="s">
        <v>25712</v>
      </c>
      <c r="F2809" s="1">
        <v>44848</v>
      </c>
      <c r="G2809" t="s">
        <v>7542</v>
      </c>
      <c r="H2809">
        <v>0</v>
      </c>
      <c r="I2809">
        <v>1</v>
      </c>
      <c r="J2809">
        <v>51</v>
      </c>
      <c r="K2809">
        <v>0</v>
      </c>
      <c r="L2809" t="s">
        <v>20095</v>
      </c>
      <c r="M2809">
        <v>0</v>
      </c>
    </row>
    <row r="2810" spans="1:13" x14ac:dyDescent="0.3">
      <c r="A2810" t="s">
        <v>25713</v>
      </c>
      <c r="B2810" s="1">
        <v>44001</v>
      </c>
      <c r="C2810">
        <v>98580</v>
      </c>
      <c r="D2810" t="s">
        <v>20106</v>
      </c>
      <c r="E2810" t="s">
        <v>25714</v>
      </c>
      <c r="F2810" s="1">
        <v>44072</v>
      </c>
      <c r="G2810" t="s">
        <v>10830</v>
      </c>
      <c r="H2810">
        <v>0</v>
      </c>
      <c r="I2810">
        <v>1</v>
      </c>
      <c r="J2810">
        <v>71</v>
      </c>
      <c r="K2810">
        <v>0</v>
      </c>
      <c r="L2810" t="s">
        <v>20095</v>
      </c>
      <c r="M2810">
        <v>0</v>
      </c>
    </row>
    <row r="2811" spans="1:13" x14ac:dyDescent="0.3">
      <c r="A2811" t="s">
        <v>25715</v>
      </c>
      <c r="B2811" s="1">
        <v>43988</v>
      </c>
      <c r="C2811">
        <v>33236</v>
      </c>
      <c r="D2811" t="s">
        <v>44</v>
      </c>
      <c r="E2811" t="s">
        <v>25716</v>
      </c>
      <c r="F2811" s="1">
        <v>44046</v>
      </c>
      <c r="G2811" t="s">
        <v>5832</v>
      </c>
      <c r="H2811">
        <v>0</v>
      </c>
      <c r="I2811">
        <v>0</v>
      </c>
      <c r="J2811">
        <v>58</v>
      </c>
      <c r="K2811">
        <v>0</v>
      </c>
      <c r="L2811" t="s">
        <v>20095</v>
      </c>
      <c r="M2811">
        <v>0</v>
      </c>
    </row>
    <row r="2812" spans="1:13" x14ac:dyDescent="0.3">
      <c r="A2812" t="s">
        <v>25717</v>
      </c>
      <c r="B2812" s="1">
        <v>45546</v>
      </c>
      <c r="C2812">
        <v>52427</v>
      </c>
      <c r="D2812" t="s">
        <v>20093</v>
      </c>
      <c r="E2812" t="s">
        <v>25718</v>
      </c>
      <c r="F2812" s="1">
        <v>45588</v>
      </c>
      <c r="G2812" t="s">
        <v>10288</v>
      </c>
      <c r="H2812">
        <v>0</v>
      </c>
      <c r="I2812">
        <v>1</v>
      </c>
      <c r="J2812">
        <v>42</v>
      </c>
      <c r="K2812">
        <v>0</v>
      </c>
      <c r="L2812" t="s">
        <v>20095</v>
      </c>
      <c r="M2812">
        <v>1</v>
      </c>
    </row>
    <row r="2813" spans="1:13" x14ac:dyDescent="0.3">
      <c r="A2813" t="s">
        <v>25719</v>
      </c>
      <c r="B2813" s="1">
        <v>44091</v>
      </c>
      <c r="C2813">
        <v>30775</v>
      </c>
      <c r="D2813" t="s">
        <v>20106</v>
      </c>
      <c r="E2813" t="s">
        <v>25720</v>
      </c>
      <c r="F2813" s="1">
        <v>44135</v>
      </c>
      <c r="G2813" t="s">
        <v>8864</v>
      </c>
      <c r="H2813">
        <v>0</v>
      </c>
      <c r="I2813">
        <v>0</v>
      </c>
      <c r="J2813">
        <v>44</v>
      </c>
      <c r="K2813">
        <v>0</v>
      </c>
      <c r="L2813" t="s">
        <v>20095</v>
      </c>
      <c r="M2813">
        <v>0</v>
      </c>
    </row>
    <row r="2814" spans="1:13" x14ac:dyDescent="0.3">
      <c r="A2814" t="s">
        <v>25721</v>
      </c>
      <c r="B2814" s="1">
        <v>44329</v>
      </c>
      <c r="C2814">
        <v>25642</v>
      </c>
      <c r="D2814" t="s">
        <v>44</v>
      </c>
      <c r="E2814" t="s">
        <v>25722</v>
      </c>
      <c r="F2814" s="1"/>
      <c r="G2814" t="s">
        <v>2501</v>
      </c>
      <c r="H2814">
        <v>1</v>
      </c>
      <c r="I2814">
        <v>0</v>
      </c>
      <c r="K2814">
        <v>1</v>
      </c>
      <c r="L2814" t="s">
        <v>20095</v>
      </c>
      <c r="M2814">
        <v>0</v>
      </c>
    </row>
    <row r="2815" spans="1:13" x14ac:dyDescent="0.3">
      <c r="A2815" t="s">
        <v>25723</v>
      </c>
      <c r="B2815" s="1">
        <v>44055</v>
      </c>
      <c r="C2815">
        <v>67961</v>
      </c>
      <c r="D2815" t="s">
        <v>20093</v>
      </c>
      <c r="E2815" t="s">
        <v>25724</v>
      </c>
      <c r="F2815" s="1">
        <v>44113</v>
      </c>
      <c r="G2815" t="s">
        <v>8354</v>
      </c>
      <c r="H2815">
        <v>0</v>
      </c>
      <c r="I2815">
        <v>1</v>
      </c>
      <c r="J2815">
        <v>58</v>
      </c>
      <c r="K2815">
        <v>0</v>
      </c>
      <c r="L2815" t="s">
        <v>20095</v>
      </c>
      <c r="M2815">
        <v>1</v>
      </c>
    </row>
    <row r="2816" spans="1:13" x14ac:dyDescent="0.3">
      <c r="A2816" t="s">
        <v>25725</v>
      </c>
      <c r="B2816" s="1">
        <v>44681</v>
      </c>
      <c r="C2816">
        <v>75873</v>
      </c>
      <c r="D2816" t="s">
        <v>44</v>
      </c>
      <c r="E2816" t="s">
        <v>25726</v>
      </c>
      <c r="F2816" s="1">
        <v>44725</v>
      </c>
      <c r="G2816" t="s">
        <v>4322</v>
      </c>
      <c r="H2816">
        <v>0</v>
      </c>
      <c r="I2816">
        <v>1</v>
      </c>
      <c r="J2816">
        <v>44</v>
      </c>
      <c r="K2816">
        <v>0</v>
      </c>
      <c r="L2816" t="s">
        <v>20095</v>
      </c>
      <c r="M2816">
        <v>0</v>
      </c>
    </row>
    <row r="2817" spans="1:13" x14ac:dyDescent="0.3">
      <c r="A2817" t="s">
        <v>25727</v>
      </c>
      <c r="B2817" s="1">
        <v>44916</v>
      </c>
      <c r="C2817">
        <v>26498</v>
      </c>
      <c r="D2817" t="s">
        <v>44</v>
      </c>
      <c r="E2817" t="s">
        <v>25728</v>
      </c>
      <c r="F2817" s="1">
        <v>44957</v>
      </c>
      <c r="G2817" t="s">
        <v>1019</v>
      </c>
      <c r="H2817">
        <v>0</v>
      </c>
      <c r="I2817">
        <v>0</v>
      </c>
      <c r="J2817">
        <v>41</v>
      </c>
      <c r="K2817">
        <v>0</v>
      </c>
      <c r="L2817" t="s">
        <v>20095</v>
      </c>
      <c r="M2817">
        <v>0</v>
      </c>
    </row>
    <row r="2818" spans="1:13" x14ac:dyDescent="0.3">
      <c r="A2818" t="s">
        <v>25729</v>
      </c>
      <c r="B2818" s="1">
        <v>44052</v>
      </c>
      <c r="C2818">
        <v>29467</v>
      </c>
      <c r="D2818" t="s">
        <v>44</v>
      </c>
      <c r="E2818" t="s">
        <v>25730</v>
      </c>
      <c r="F2818" s="1">
        <v>44139</v>
      </c>
      <c r="G2818" t="s">
        <v>2687</v>
      </c>
      <c r="H2818">
        <v>0</v>
      </c>
      <c r="I2818">
        <v>0</v>
      </c>
      <c r="J2818">
        <v>87</v>
      </c>
      <c r="K2818">
        <v>0</v>
      </c>
      <c r="L2818" t="s">
        <v>20095</v>
      </c>
      <c r="M2818">
        <v>0</v>
      </c>
    </row>
    <row r="2819" spans="1:13" x14ac:dyDescent="0.3">
      <c r="A2819" t="s">
        <v>25731</v>
      </c>
      <c r="B2819" s="1">
        <v>45295</v>
      </c>
      <c r="C2819">
        <v>73064</v>
      </c>
      <c r="D2819" t="s">
        <v>20093</v>
      </c>
      <c r="E2819" t="s">
        <v>25732</v>
      </c>
      <c r="F2819" s="1"/>
      <c r="G2819" t="s">
        <v>14149</v>
      </c>
      <c r="H2819">
        <v>1</v>
      </c>
      <c r="I2819">
        <v>1</v>
      </c>
      <c r="K2819">
        <v>1</v>
      </c>
      <c r="L2819" t="s">
        <v>20095</v>
      </c>
      <c r="M2819">
        <v>1</v>
      </c>
    </row>
    <row r="2820" spans="1:13" x14ac:dyDescent="0.3">
      <c r="A2820" t="s">
        <v>25733</v>
      </c>
      <c r="B2820" s="1">
        <v>44885</v>
      </c>
      <c r="C2820">
        <v>24437</v>
      </c>
      <c r="D2820" t="s">
        <v>20093</v>
      </c>
      <c r="E2820" t="s">
        <v>25734</v>
      </c>
      <c r="F2820" s="1">
        <v>44966</v>
      </c>
      <c r="G2820" t="s">
        <v>6482</v>
      </c>
      <c r="H2820">
        <v>0</v>
      </c>
      <c r="I2820">
        <v>0</v>
      </c>
      <c r="J2820">
        <v>81</v>
      </c>
      <c r="K2820">
        <v>0</v>
      </c>
      <c r="L2820" t="s">
        <v>20095</v>
      </c>
      <c r="M2820">
        <v>1</v>
      </c>
    </row>
    <row r="2821" spans="1:13" x14ac:dyDescent="0.3">
      <c r="A2821" t="s">
        <v>25735</v>
      </c>
      <c r="B2821" s="1">
        <v>44161</v>
      </c>
      <c r="C2821">
        <v>56164</v>
      </c>
      <c r="D2821" t="s">
        <v>20093</v>
      </c>
      <c r="E2821" t="s">
        <v>25736</v>
      </c>
      <c r="F2821" s="1">
        <v>44251</v>
      </c>
      <c r="G2821" t="s">
        <v>19027</v>
      </c>
      <c r="H2821">
        <v>0</v>
      </c>
      <c r="I2821">
        <v>1</v>
      </c>
      <c r="J2821">
        <v>90</v>
      </c>
      <c r="K2821">
        <v>0</v>
      </c>
      <c r="L2821" t="s">
        <v>20095</v>
      </c>
      <c r="M2821">
        <v>1</v>
      </c>
    </row>
    <row r="2822" spans="1:13" x14ac:dyDescent="0.3">
      <c r="A2822" t="s">
        <v>25737</v>
      </c>
      <c r="B2822" s="1">
        <v>44360</v>
      </c>
      <c r="C2822">
        <v>34224</v>
      </c>
      <c r="D2822" t="s">
        <v>44</v>
      </c>
      <c r="E2822" t="s">
        <v>25738</v>
      </c>
      <c r="F2822" s="1">
        <v>44417</v>
      </c>
      <c r="G2822" t="s">
        <v>10772</v>
      </c>
      <c r="H2822">
        <v>0</v>
      </c>
      <c r="I2822">
        <v>0</v>
      </c>
      <c r="J2822">
        <v>57</v>
      </c>
      <c r="K2822">
        <v>0</v>
      </c>
      <c r="L2822" t="s">
        <v>20095</v>
      </c>
      <c r="M2822">
        <v>0</v>
      </c>
    </row>
    <row r="2823" spans="1:13" x14ac:dyDescent="0.3">
      <c r="A2823" t="s">
        <v>25739</v>
      </c>
      <c r="B2823" s="1">
        <v>44630</v>
      </c>
      <c r="C2823">
        <v>45928</v>
      </c>
      <c r="D2823" t="s">
        <v>20106</v>
      </c>
      <c r="E2823" t="s">
        <v>25740</v>
      </c>
      <c r="F2823" s="1"/>
      <c r="G2823" t="s">
        <v>9320</v>
      </c>
      <c r="H2823">
        <v>1</v>
      </c>
      <c r="I2823">
        <v>0</v>
      </c>
      <c r="K2823">
        <v>1</v>
      </c>
      <c r="L2823" t="s">
        <v>20095</v>
      </c>
      <c r="M2823">
        <v>0</v>
      </c>
    </row>
    <row r="2824" spans="1:13" x14ac:dyDescent="0.3">
      <c r="A2824" t="s">
        <v>25741</v>
      </c>
      <c r="B2824" s="1">
        <v>44154</v>
      </c>
      <c r="C2824">
        <v>63554</v>
      </c>
      <c r="D2824" t="s">
        <v>20106</v>
      </c>
      <c r="E2824" t="s">
        <v>25742</v>
      </c>
      <c r="F2824" s="1">
        <v>44168</v>
      </c>
      <c r="G2824" t="s">
        <v>16052</v>
      </c>
      <c r="H2824">
        <v>0</v>
      </c>
      <c r="I2824">
        <v>1</v>
      </c>
      <c r="J2824">
        <v>14</v>
      </c>
      <c r="K2824">
        <v>0</v>
      </c>
      <c r="L2824" t="s">
        <v>20095</v>
      </c>
      <c r="M2824">
        <v>0</v>
      </c>
    </row>
    <row r="2825" spans="1:13" x14ac:dyDescent="0.3">
      <c r="A2825" t="s">
        <v>25743</v>
      </c>
      <c r="B2825" s="1">
        <v>44907</v>
      </c>
      <c r="C2825">
        <v>58962</v>
      </c>
      <c r="D2825" t="s">
        <v>44</v>
      </c>
      <c r="E2825" t="s">
        <v>25744</v>
      </c>
      <c r="F2825" s="1"/>
      <c r="G2825" t="s">
        <v>16191</v>
      </c>
      <c r="H2825">
        <v>1</v>
      </c>
      <c r="I2825">
        <v>1</v>
      </c>
      <c r="K2825">
        <v>1</v>
      </c>
      <c r="L2825" t="s">
        <v>20095</v>
      </c>
      <c r="M2825">
        <v>0</v>
      </c>
    </row>
    <row r="2826" spans="1:13" x14ac:dyDescent="0.3">
      <c r="A2826" t="s">
        <v>25745</v>
      </c>
      <c r="B2826" s="1">
        <v>44899</v>
      </c>
      <c r="C2826">
        <v>80172</v>
      </c>
      <c r="D2826" t="s">
        <v>44</v>
      </c>
      <c r="E2826" t="s">
        <v>25746</v>
      </c>
      <c r="F2826" s="1">
        <v>44988</v>
      </c>
      <c r="G2826" t="s">
        <v>11995</v>
      </c>
      <c r="H2826">
        <v>0</v>
      </c>
      <c r="I2826">
        <v>1</v>
      </c>
      <c r="J2826">
        <v>89</v>
      </c>
      <c r="K2826">
        <v>0</v>
      </c>
      <c r="L2826" t="s">
        <v>20095</v>
      </c>
      <c r="M2826">
        <v>0</v>
      </c>
    </row>
    <row r="2827" spans="1:13" x14ac:dyDescent="0.3">
      <c r="A2827" t="s">
        <v>25747</v>
      </c>
      <c r="B2827" s="1">
        <v>45140</v>
      </c>
      <c r="C2827">
        <v>9518</v>
      </c>
      <c r="D2827" t="s">
        <v>44</v>
      </c>
      <c r="E2827" t="s">
        <v>25748</v>
      </c>
      <c r="F2827" s="1"/>
      <c r="G2827" t="s">
        <v>11162</v>
      </c>
      <c r="H2827">
        <v>1</v>
      </c>
      <c r="I2827">
        <v>0</v>
      </c>
      <c r="K2827">
        <v>1</v>
      </c>
      <c r="L2827" t="s">
        <v>20100</v>
      </c>
      <c r="M2827">
        <v>0</v>
      </c>
    </row>
    <row r="2828" spans="1:13" x14ac:dyDescent="0.3">
      <c r="A2828" t="s">
        <v>25749</v>
      </c>
      <c r="B2828" s="1">
        <v>45288</v>
      </c>
      <c r="C2828">
        <v>77592</v>
      </c>
      <c r="D2828" t="s">
        <v>44</v>
      </c>
      <c r="E2828" t="s">
        <v>25750</v>
      </c>
      <c r="F2828" s="1">
        <v>45360</v>
      </c>
      <c r="G2828" t="s">
        <v>1175</v>
      </c>
      <c r="H2828">
        <v>0</v>
      </c>
      <c r="I2828">
        <v>1</v>
      </c>
      <c r="J2828">
        <v>72</v>
      </c>
      <c r="K2828">
        <v>0</v>
      </c>
      <c r="L2828" t="s">
        <v>20095</v>
      </c>
      <c r="M2828">
        <v>0</v>
      </c>
    </row>
    <row r="2829" spans="1:13" x14ac:dyDescent="0.3">
      <c r="A2829" t="s">
        <v>25751</v>
      </c>
      <c r="B2829" s="1">
        <v>44417</v>
      </c>
      <c r="C2829">
        <v>5244</v>
      </c>
      <c r="D2829" t="s">
        <v>44</v>
      </c>
      <c r="E2829" t="s">
        <v>25752</v>
      </c>
      <c r="F2829" s="1"/>
      <c r="G2829" t="s">
        <v>13323</v>
      </c>
      <c r="H2829">
        <v>1</v>
      </c>
      <c r="I2829">
        <v>0</v>
      </c>
      <c r="K2829">
        <v>1</v>
      </c>
      <c r="L2829" t="s">
        <v>20100</v>
      </c>
      <c r="M2829">
        <v>0</v>
      </c>
    </row>
    <row r="2830" spans="1:13" x14ac:dyDescent="0.3">
      <c r="A2830" t="s">
        <v>25753</v>
      </c>
      <c r="B2830" s="1">
        <v>43846</v>
      </c>
      <c r="C2830">
        <v>17156</v>
      </c>
      <c r="D2830" t="s">
        <v>44</v>
      </c>
      <c r="E2830" t="s">
        <v>25754</v>
      </c>
      <c r="F2830" s="1"/>
      <c r="G2830" t="s">
        <v>4805</v>
      </c>
      <c r="H2830">
        <v>1</v>
      </c>
      <c r="I2830">
        <v>0</v>
      </c>
      <c r="K2830">
        <v>1</v>
      </c>
      <c r="L2830" t="s">
        <v>20100</v>
      </c>
      <c r="M2830">
        <v>0</v>
      </c>
    </row>
    <row r="2831" spans="1:13" x14ac:dyDescent="0.3">
      <c r="A2831" t="s">
        <v>25755</v>
      </c>
      <c r="B2831" s="1">
        <v>44667</v>
      </c>
      <c r="C2831">
        <v>65740</v>
      </c>
      <c r="D2831" t="s">
        <v>44</v>
      </c>
      <c r="E2831" t="s">
        <v>25756</v>
      </c>
      <c r="F2831" s="1">
        <v>44677</v>
      </c>
      <c r="G2831" t="s">
        <v>6925</v>
      </c>
      <c r="H2831">
        <v>0</v>
      </c>
      <c r="I2831">
        <v>1</v>
      </c>
      <c r="J2831">
        <v>10</v>
      </c>
      <c r="K2831">
        <v>0</v>
      </c>
      <c r="L2831" t="s">
        <v>20095</v>
      </c>
      <c r="M2831">
        <v>0</v>
      </c>
    </row>
    <row r="2832" spans="1:13" x14ac:dyDescent="0.3">
      <c r="A2832" t="s">
        <v>25757</v>
      </c>
      <c r="B2832" s="1">
        <v>45214</v>
      </c>
      <c r="C2832">
        <v>34728</v>
      </c>
      <c r="D2832" t="s">
        <v>20106</v>
      </c>
      <c r="E2832" t="s">
        <v>25758</v>
      </c>
      <c r="F2832" s="1">
        <v>45286</v>
      </c>
      <c r="G2832" t="s">
        <v>10526</v>
      </c>
      <c r="H2832">
        <v>0</v>
      </c>
      <c r="I2832">
        <v>0</v>
      </c>
      <c r="J2832">
        <v>72</v>
      </c>
      <c r="K2832">
        <v>0</v>
      </c>
      <c r="L2832" t="s">
        <v>20095</v>
      </c>
      <c r="M2832">
        <v>0</v>
      </c>
    </row>
    <row r="2833" spans="1:13" x14ac:dyDescent="0.3">
      <c r="A2833" t="s">
        <v>25759</v>
      </c>
      <c r="B2833" s="1">
        <v>43826</v>
      </c>
      <c r="C2833">
        <v>84957</v>
      </c>
      <c r="D2833" t="s">
        <v>44</v>
      </c>
      <c r="E2833" t="s">
        <v>25760</v>
      </c>
      <c r="F2833" s="1"/>
      <c r="G2833" t="s">
        <v>2572</v>
      </c>
      <c r="H2833">
        <v>1</v>
      </c>
      <c r="I2833">
        <v>1</v>
      </c>
      <c r="K2833">
        <v>1</v>
      </c>
      <c r="L2833" t="s">
        <v>20095</v>
      </c>
      <c r="M2833">
        <v>0</v>
      </c>
    </row>
    <row r="2834" spans="1:13" x14ac:dyDescent="0.3">
      <c r="A2834" t="s">
        <v>25761</v>
      </c>
      <c r="B2834" s="1">
        <v>44418</v>
      </c>
      <c r="C2834">
        <v>35611</v>
      </c>
      <c r="D2834" t="s">
        <v>20093</v>
      </c>
      <c r="E2834" t="s">
        <v>25762</v>
      </c>
      <c r="F2834" s="1">
        <v>44433</v>
      </c>
      <c r="G2834" t="s">
        <v>8084</v>
      </c>
      <c r="H2834">
        <v>0</v>
      </c>
      <c r="I2834">
        <v>0</v>
      </c>
      <c r="J2834">
        <v>15</v>
      </c>
      <c r="K2834">
        <v>0</v>
      </c>
      <c r="L2834" t="s">
        <v>20095</v>
      </c>
      <c r="M2834">
        <v>1</v>
      </c>
    </row>
    <row r="2835" spans="1:13" x14ac:dyDescent="0.3">
      <c r="A2835" t="s">
        <v>25763</v>
      </c>
      <c r="B2835" s="1">
        <v>45526</v>
      </c>
      <c r="C2835">
        <v>16639</v>
      </c>
      <c r="D2835" t="s">
        <v>44</v>
      </c>
      <c r="E2835" t="s">
        <v>25764</v>
      </c>
      <c r="F2835" s="1">
        <v>45594</v>
      </c>
      <c r="G2835" t="s">
        <v>18880</v>
      </c>
      <c r="H2835">
        <v>0</v>
      </c>
      <c r="I2835">
        <v>0</v>
      </c>
      <c r="J2835">
        <v>68</v>
      </c>
      <c r="K2835">
        <v>0</v>
      </c>
      <c r="L2835" t="s">
        <v>20100</v>
      </c>
      <c r="M2835">
        <v>0</v>
      </c>
    </row>
    <row r="2836" spans="1:13" x14ac:dyDescent="0.3">
      <c r="A2836" t="s">
        <v>25765</v>
      </c>
      <c r="B2836" s="1">
        <v>43942</v>
      </c>
      <c r="C2836">
        <v>73828</v>
      </c>
      <c r="D2836" t="s">
        <v>20093</v>
      </c>
      <c r="E2836" t="s">
        <v>25766</v>
      </c>
      <c r="F2836" s="1">
        <v>43975</v>
      </c>
      <c r="G2836" t="s">
        <v>9137</v>
      </c>
      <c r="H2836">
        <v>0</v>
      </c>
      <c r="I2836">
        <v>1</v>
      </c>
      <c r="J2836">
        <v>33</v>
      </c>
      <c r="K2836">
        <v>0</v>
      </c>
      <c r="L2836" t="s">
        <v>20095</v>
      </c>
      <c r="M2836">
        <v>1</v>
      </c>
    </row>
    <row r="2837" spans="1:13" x14ac:dyDescent="0.3">
      <c r="A2837" t="s">
        <v>25767</v>
      </c>
      <c r="B2837" s="1">
        <v>43959</v>
      </c>
      <c r="C2837">
        <v>26674</v>
      </c>
      <c r="D2837" t="s">
        <v>44</v>
      </c>
      <c r="E2837" t="s">
        <v>25768</v>
      </c>
      <c r="F2837" s="1">
        <v>43971</v>
      </c>
      <c r="G2837" t="s">
        <v>11871</v>
      </c>
      <c r="H2837">
        <v>0</v>
      </c>
      <c r="I2837">
        <v>0</v>
      </c>
      <c r="J2837">
        <v>12</v>
      </c>
      <c r="K2837">
        <v>0</v>
      </c>
      <c r="L2837" t="s">
        <v>20095</v>
      </c>
      <c r="M2837">
        <v>0</v>
      </c>
    </row>
    <row r="2838" spans="1:13" x14ac:dyDescent="0.3">
      <c r="A2838" t="s">
        <v>25769</v>
      </c>
      <c r="B2838" s="1">
        <v>44644</v>
      </c>
      <c r="C2838">
        <v>25904</v>
      </c>
      <c r="D2838" t="s">
        <v>20093</v>
      </c>
      <c r="E2838" t="s">
        <v>25770</v>
      </c>
      <c r="F2838" s="1">
        <v>44712</v>
      </c>
      <c r="G2838" t="s">
        <v>3078</v>
      </c>
      <c r="H2838">
        <v>0</v>
      </c>
      <c r="I2838">
        <v>0</v>
      </c>
      <c r="J2838">
        <v>68</v>
      </c>
      <c r="K2838">
        <v>0</v>
      </c>
      <c r="L2838" t="s">
        <v>20095</v>
      </c>
      <c r="M2838">
        <v>1</v>
      </c>
    </row>
    <row r="2839" spans="1:13" x14ac:dyDescent="0.3">
      <c r="A2839" t="s">
        <v>25771</v>
      </c>
      <c r="B2839" s="1">
        <v>45065</v>
      </c>
      <c r="C2839">
        <v>58554</v>
      </c>
      <c r="D2839" t="s">
        <v>20106</v>
      </c>
      <c r="E2839" t="s">
        <v>25772</v>
      </c>
      <c r="F2839" s="1">
        <v>45075</v>
      </c>
      <c r="G2839" t="s">
        <v>19015</v>
      </c>
      <c r="H2839">
        <v>0</v>
      </c>
      <c r="I2839">
        <v>1</v>
      </c>
      <c r="J2839">
        <v>10</v>
      </c>
      <c r="K2839">
        <v>0</v>
      </c>
      <c r="L2839" t="s">
        <v>20095</v>
      </c>
      <c r="M2839">
        <v>0</v>
      </c>
    </row>
    <row r="2840" spans="1:13" x14ac:dyDescent="0.3">
      <c r="A2840" t="s">
        <v>25773</v>
      </c>
      <c r="B2840" s="1">
        <v>43956</v>
      </c>
      <c r="C2840">
        <v>60193</v>
      </c>
      <c r="D2840" t="s">
        <v>20093</v>
      </c>
      <c r="E2840" t="s">
        <v>25774</v>
      </c>
      <c r="F2840" s="1"/>
      <c r="G2840" t="s">
        <v>17467</v>
      </c>
      <c r="H2840">
        <v>1</v>
      </c>
      <c r="I2840">
        <v>1</v>
      </c>
      <c r="K2840">
        <v>1</v>
      </c>
      <c r="L2840" t="s">
        <v>20095</v>
      </c>
      <c r="M2840">
        <v>1</v>
      </c>
    </row>
    <row r="2841" spans="1:13" x14ac:dyDescent="0.3">
      <c r="A2841" t="s">
        <v>25775</v>
      </c>
      <c r="B2841" s="1">
        <v>44721</v>
      </c>
      <c r="C2841">
        <v>97668</v>
      </c>
      <c r="D2841" t="s">
        <v>44</v>
      </c>
      <c r="E2841" t="s">
        <v>25776</v>
      </c>
      <c r="F2841" s="1">
        <v>44749</v>
      </c>
      <c r="G2841" t="s">
        <v>8533</v>
      </c>
      <c r="H2841">
        <v>0</v>
      </c>
      <c r="I2841">
        <v>1</v>
      </c>
      <c r="J2841">
        <v>28</v>
      </c>
      <c r="K2841">
        <v>0</v>
      </c>
      <c r="L2841" t="s">
        <v>20095</v>
      </c>
      <c r="M2841">
        <v>0</v>
      </c>
    </row>
    <row r="2842" spans="1:13" x14ac:dyDescent="0.3">
      <c r="A2842" t="s">
        <v>25777</v>
      </c>
      <c r="B2842" s="1">
        <v>44544</v>
      </c>
      <c r="C2842">
        <v>28388</v>
      </c>
      <c r="D2842" t="s">
        <v>44</v>
      </c>
      <c r="E2842" t="s">
        <v>25778</v>
      </c>
      <c r="F2842" s="1">
        <v>44600</v>
      </c>
      <c r="G2842" t="s">
        <v>8711</v>
      </c>
      <c r="H2842">
        <v>0</v>
      </c>
      <c r="I2842">
        <v>0</v>
      </c>
      <c r="J2842">
        <v>56</v>
      </c>
      <c r="K2842">
        <v>0</v>
      </c>
      <c r="L2842" t="s">
        <v>20095</v>
      </c>
      <c r="M2842">
        <v>0</v>
      </c>
    </row>
    <row r="2843" spans="1:13" x14ac:dyDescent="0.3">
      <c r="A2843" t="s">
        <v>25779</v>
      </c>
      <c r="B2843" s="1">
        <v>44744</v>
      </c>
      <c r="C2843">
        <v>52667</v>
      </c>
      <c r="D2843" t="s">
        <v>44</v>
      </c>
      <c r="E2843" t="s">
        <v>25780</v>
      </c>
      <c r="F2843" s="1">
        <v>44778</v>
      </c>
      <c r="G2843" t="s">
        <v>2457</v>
      </c>
      <c r="H2843">
        <v>0</v>
      </c>
      <c r="I2843">
        <v>1</v>
      </c>
      <c r="J2843">
        <v>34</v>
      </c>
      <c r="K2843">
        <v>0</v>
      </c>
      <c r="L2843" t="s">
        <v>20095</v>
      </c>
      <c r="M2843">
        <v>0</v>
      </c>
    </row>
    <row r="2844" spans="1:13" x14ac:dyDescent="0.3">
      <c r="A2844" t="s">
        <v>25781</v>
      </c>
      <c r="B2844" s="1">
        <v>44453</v>
      </c>
      <c r="C2844">
        <v>76907</v>
      </c>
      <c r="D2844" t="s">
        <v>20093</v>
      </c>
      <c r="E2844" t="s">
        <v>25782</v>
      </c>
      <c r="F2844" s="1">
        <v>44534</v>
      </c>
      <c r="G2844" t="s">
        <v>18307</v>
      </c>
      <c r="H2844">
        <v>0</v>
      </c>
      <c r="I2844">
        <v>1</v>
      </c>
      <c r="J2844">
        <v>81</v>
      </c>
      <c r="K2844">
        <v>0</v>
      </c>
      <c r="L2844" t="s">
        <v>20095</v>
      </c>
      <c r="M2844">
        <v>1</v>
      </c>
    </row>
    <row r="2845" spans="1:13" x14ac:dyDescent="0.3">
      <c r="A2845" t="s">
        <v>25783</v>
      </c>
      <c r="B2845" s="1">
        <v>45008</v>
      </c>
      <c r="C2845">
        <v>69698</v>
      </c>
      <c r="D2845" t="s">
        <v>20093</v>
      </c>
      <c r="E2845" t="s">
        <v>25784</v>
      </c>
      <c r="F2845" s="1">
        <v>45083</v>
      </c>
      <c r="G2845" t="s">
        <v>14545</v>
      </c>
      <c r="H2845">
        <v>0</v>
      </c>
      <c r="I2845">
        <v>1</v>
      </c>
      <c r="J2845">
        <v>75</v>
      </c>
      <c r="K2845">
        <v>0</v>
      </c>
      <c r="L2845" t="s">
        <v>20095</v>
      </c>
      <c r="M2845">
        <v>1</v>
      </c>
    </row>
    <row r="2846" spans="1:13" x14ac:dyDescent="0.3">
      <c r="A2846" t="s">
        <v>25785</v>
      </c>
      <c r="B2846" s="1">
        <v>44311</v>
      </c>
      <c r="C2846">
        <v>29852</v>
      </c>
      <c r="D2846" t="s">
        <v>20093</v>
      </c>
      <c r="E2846" t="s">
        <v>25786</v>
      </c>
      <c r="F2846" s="1">
        <v>44330</v>
      </c>
      <c r="G2846" t="s">
        <v>13793</v>
      </c>
      <c r="H2846">
        <v>0</v>
      </c>
      <c r="I2846">
        <v>0</v>
      </c>
      <c r="J2846">
        <v>19</v>
      </c>
      <c r="K2846">
        <v>0</v>
      </c>
      <c r="L2846" t="s">
        <v>20095</v>
      </c>
      <c r="M2846">
        <v>1</v>
      </c>
    </row>
    <row r="2847" spans="1:13" x14ac:dyDescent="0.3">
      <c r="A2847" t="s">
        <v>25787</v>
      </c>
      <c r="B2847" s="1">
        <v>44813</v>
      </c>
      <c r="C2847">
        <v>88797</v>
      </c>
      <c r="D2847" t="s">
        <v>20106</v>
      </c>
      <c r="E2847" t="s">
        <v>25788</v>
      </c>
      <c r="F2847" s="1"/>
      <c r="G2847" t="s">
        <v>17467</v>
      </c>
      <c r="H2847">
        <v>1</v>
      </c>
      <c r="I2847">
        <v>1</v>
      </c>
      <c r="K2847">
        <v>1</v>
      </c>
      <c r="L2847" t="s">
        <v>20095</v>
      </c>
      <c r="M2847">
        <v>0</v>
      </c>
    </row>
    <row r="2848" spans="1:13" x14ac:dyDescent="0.3">
      <c r="A2848" t="s">
        <v>25789</v>
      </c>
      <c r="B2848" s="1">
        <v>45524</v>
      </c>
      <c r="C2848">
        <v>39053</v>
      </c>
      <c r="D2848" t="s">
        <v>20106</v>
      </c>
      <c r="E2848" t="s">
        <v>25790</v>
      </c>
      <c r="F2848" s="1">
        <v>45574</v>
      </c>
      <c r="G2848" t="s">
        <v>5985</v>
      </c>
      <c r="H2848">
        <v>0</v>
      </c>
      <c r="I2848">
        <v>0</v>
      </c>
      <c r="J2848">
        <v>50</v>
      </c>
      <c r="K2848">
        <v>0</v>
      </c>
      <c r="L2848" t="s">
        <v>20095</v>
      </c>
      <c r="M2848">
        <v>0</v>
      </c>
    </row>
    <row r="2849" spans="1:13" x14ac:dyDescent="0.3">
      <c r="A2849" t="s">
        <v>25791</v>
      </c>
      <c r="B2849" s="1">
        <v>45570</v>
      </c>
      <c r="C2849">
        <v>50022</v>
      </c>
      <c r="D2849" t="s">
        <v>44</v>
      </c>
      <c r="E2849" t="s">
        <v>25792</v>
      </c>
      <c r="F2849" s="1">
        <v>45584</v>
      </c>
      <c r="G2849" t="s">
        <v>8558</v>
      </c>
      <c r="H2849">
        <v>0</v>
      </c>
      <c r="I2849">
        <v>1</v>
      </c>
      <c r="J2849">
        <v>14</v>
      </c>
      <c r="K2849">
        <v>0</v>
      </c>
      <c r="L2849" t="s">
        <v>20095</v>
      </c>
      <c r="M2849">
        <v>0</v>
      </c>
    </row>
    <row r="2850" spans="1:13" x14ac:dyDescent="0.3">
      <c r="A2850" t="s">
        <v>25793</v>
      </c>
      <c r="B2850" s="1">
        <v>43949</v>
      </c>
      <c r="C2850">
        <v>84357</v>
      </c>
      <c r="D2850" t="s">
        <v>20106</v>
      </c>
      <c r="E2850" t="s">
        <v>25794</v>
      </c>
      <c r="F2850" s="1">
        <v>43976</v>
      </c>
      <c r="G2850" t="s">
        <v>9368</v>
      </c>
      <c r="H2850">
        <v>0</v>
      </c>
      <c r="I2850">
        <v>1</v>
      </c>
      <c r="J2850">
        <v>27</v>
      </c>
      <c r="K2850">
        <v>0</v>
      </c>
      <c r="L2850" t="s">
        <v>20095</v>
      </c>
      <c r="M2850">
        <v>0</v>
      </c>
    </row>
    <row r="2851" spans="1:13" x14ac:dyDescent="0.3">
      <c r="A2851" t="s">
        <v>25795</v>
      </c>
      <c r="B2851" s="1">
        <v>45106</v>
      </c>
      <c r="C2851">
        <v>48449</v>
      </c>
      <c r="D2851" t="s">
        <v>20093</v>
      </c>
      <c r="E2851" t="s">
        <v>25796</v>
      </c>
      <c r="F2851" s="1">
        <v>45134</v>
      </c>
      <c r="G2851" t="s">
        <v>14142</v>
      </c>
      <c r="H2851">
        <v>0</v>
      </c>
      <c r="I2851">
        <v>0</v>
      </c>
      <c r="J2851">
        <v>28</v>
      </c>
      <c r="K2851">
        <v>0</v>
      </c>
      <c r="L2851" t="s">
        <v>20095</v>
      </c>
      <c r="M2851">
        <v>1</v>
      </c>
    </row>
    <row r="2852" spans="1:13" x14ac:dyDescent="0.3">
      <c r="A2852" t="s">
        <v>25797</v>
      </c>
      <c r="B2852" s="1">
        <v>45246</v>
      </c>
      <c r="C2852">
        <v>99095</v>
      </c>
      <c r="D2852" t="s">
        <v>44</v>
      </c>
      <c r="E2852" t="s">
        <v>25798</v>
      </c>
      <c r="F2852" s="1">
        <v>45308</v>
      </c>
      <c r="G2852" t="s">
        <v>7386</v>
      </c>
      <c r="H2852">
        <v>0</v>
      </c>
      <c r="I2852">
        <v>1</v>
      </c>
      <c r="J2852">
        <v>62</v>
      </c>
      <c r="K2852">
        <v>0</v>
      </c>
      <c r="L2852" t="s">
        <v>20095</v>
      </c>
      <c r="M2852">
        <v>0</v>
      </c>
    </row>
    <row r="2853" spans="1:13" x14ac:dyDescent="0.3">
      <c r="A2853" t="s">
        <v>25799</v>
      </c>
      <c r="B2853" s="1">
        <v>44899</v>
      </c>
      <c r="C2853">
        <v>97161</v>
      </c>
      <c r="D2853" t="s">
        <v>44</v>
      </c>
      <c r="E2853" t="s">
        <v>25800</v>
      </c>
      <c r="F2853" s="1">
        <v>44950</v>
      </c>
      <c r="G2853" t="s">
        <v>7876</v>
      </c>
      <c r="H2853">
        <v>0</v>
      </c>
      <c r="I2853">
        <v>1</v>
      </c>
      <c r="J2853">
        <v>51</v>
      </c>
      <c r="K2853">
        <v>0</v>
      </c>
      <c r="L2853" t="s">
        <v>20095</v>
      </c>
      <c r="M2853">
        <v>0</v>
      </c>
    </row>
    <row r="2854" spans="1:13" x14ac:dyDescent="0.3">
      <c r="A2854" t="s">
        <v>25801</v>
      </c>
      <c r="B2854" s="1">
        <v>45259</v>
      </c>
      <c r="C2854">
        <v>85936</v>
      </c>
      <c r="D2854" t="s">
        <v>20093</v>
      </c>
      <c r="E2854" t="s">
        <v>25802</v>
      </c>
      <c r="F2854" s="1">
        <v>45324</v>
      </c>
      <c r="G2854" t="s">
        <v>6136</v>
      </c>
      <c r="H2854">
        <v>0</v>
      </c>
      <c r="I2854">
        <v>1</v>
      </c>
      <c r="J2854">
        <v>65</v>
      </c>
      <c r="K2854">
        <v>0</v>
      </c>
      <c r="L2854" t="s">
        <v>20095</v>
      </c>
      <c r="M2854">
        <v>1</v>
      </c>
    </row>
    <row r="2855" spans="1:13" x14ac:dyDescent="0.3">
      <c r="A2855" t="s">
        <v>25803</v>
      </c>
      <c r="B2855" s="1">
        <v>45214</v>
      </c>
      <c r="C2855">
        <v>71115</v>
      </c>
      <c r="D2855" t="s">
        <v>44</v>
      </c>
      <c r="E2855" t="s">
        <v>25804</v>
      </c>
      <c r="F2855" s="1">
        <v>45226</v>
      </c>
      <c r="G2855" t="s">
        <v>7597</v>
      </c>
      <c r="H2855">
        <v>0</v>
      </c>
      <c r="I2855">
        <v>1</v>
      </c>
      <c r="J2855">
        <v>12</v>
      </c>
      <c r="K2855">
        <v>0</v>
      </c>
      <c r="L2855" t="s">
        <v>20095</v>
      </c>
      <c r="M2855">
        <v>0</v>
      </c>
    </row>
    <row r="2856" spans="1:13" x14ac:dyDescent="0.3">
      <c r="A2856" t="s">
        <v>25805</v>
      </c>
      <c r="B2856" s="1">
        <v>44618</v>
      </c>
      <c r="C2856">
        <v>91453</v>
      </c>
      <c r="D2856" t="s">
        <v>20093</v>
      </c>
      <c r="E2856" t="s">
        <v>25806</v>
      </c>
      <c r="F2856" s="1">
        <v>44690</v>
      </c>
      <c r="G2856" t="s">
        <v>7693</v>
      </c>
      <c r="H2856">
        <v>0</v>
      </c>
      <c r="I2856">
        <v>1</v>
      </c>
      <c r="J2856">
        <v>72</v>
      </c>
      <c r="K2856">
        <v>0</v>
      </c>
      <c r="L2856" t="s">
        <v>20095</v>
      </c>
      <c r="M2856">
        <v>1</v>
      </c>
    </row>
    <row r="2857" spans="1:13" x14ac:dyDescent="0.3">
      <c r="A2857" t="s">
        <v>25807</v>
      </c>
      <c r="B2857" s="1">
        <v>44093</v>
      </c>
      <c r="C2857">
        <v>77065</v>
      </c>
      <c r="D2857" t="s">
        <v>20093</v>
      </c>
      <c r="E2857" t="s">
        <v>25808</v>
      </c>
      <c r="F2857" s="1">
        <v>44154</v>
      </c>
      <c r="G2857" t="s">
        <v>8938</v>
      </c>
      <c r="H2857">
        <v>0</v>
      </c>
      <c r="I2857">
        <v>1</v>
      </c>
      <c r="J2857">
        <v>61</v>
      </c>
      <c r="K2857">
        <v>0</v>
      </c>
      <c r="L2857" t="s">
        <v>20095</v>
      </c>
      <c r="M2857">
        <v>1</v>
      </c>
    </row>
    <row r="2858" spans="1:13" x14ac:dyDescent="0.3">
      <c r="A2858" t="s">
        <v>25809</v>
      </c>
      <c r="B2858" s="1">
        <v>44820</v>
      </c>
      <c r="C2858">
        <v>7917</v>
      </c>
      <c r="D2858" t="s">
        <v>44</v>
      </c>
      <c r="E2858" t="s">
        <v>25810</v>
      </c>
      <c r="F2858" s="1">
        <v>44896</v>
      </c>
      <c r="G2858" t="s">
        <v>19713</v>
      </c>
      <c r="H2858">
        <v>0</v>
      </c>
      <c r="I2858">
        <v>0</v>
      </c>
      <c r="J2858">
        <v>76</v>
      </c>
      <c r="K2858">
        <v>0</v>
      </c>
      <c r="L2858" t="s">
        <v>20100</v>
      </c>
      <c r="M2858">
        <v>0</v>
      </c>
    </row>
    <row r="2859" spans="1:13" x14ac:dyDescent="0.3">
      <c r="A2859" t="s">
        <v>25811</v>
      </c>
      <c r="B2859" s="1">
        <v>44819</v>
      </c>
      <c r="C2859">
        <v>64556</v>
      </c>
      <c r="D2859" t="s">
        <v>20093</v>
      </c>
      <c r="E2859" t="s">
        <v>25812</v>
      </c>
      <c r="F2859" s="1"/>
      <c r="G2859" t="s">
        <v>13435</v>
      </c>
      <c r="H2859">
        <v>1</v>
      </c>
      <c r="I2859">
        <v>1</v>
      </c>
      <c r="K2859">
        <v>1</v>
      </c>
      <c r="L2859" t="s">
        <v>20095</v>
      </c>
      <c r="M2859">
        <v>1</v>
      </c>
    </row>
    <row r="2860" spans="1:13" x14ac:dyDescent="0.3">
      <c r="A2860" t="s">
        <v>25813</v>
      </c>
      <c r="B2860" s="1">
        <v>45404</v>
      </c>
      <c r="C2860">
        <v>66735</v>
      </c>
      <c r="D2860" t="s">
        <v>44</v>
      </c>
      <c r="E2860" t="s">
        <v>25814</v>
      </c>
      <c r="F2860" s="1"/>
      <c r="G2860" t="s">
        <v>13007</v>
      </c>
      <c r="H2860">
        <v>1</v>
      </c>
      <c r="I2860">
        <v>1</v>
      </c>
      <c r="K2860">
        <v>1</v>
      </c>
      <c r="L2860" t="s">
        <v>20095</v>
      </c>
      <c r="M2860">
        <v>0</v>
      </c>
    </row>
    <row r="2861" spans="1:13" x14ac:dyDescent="0.3">
      <c r="A2861" t="s">
        <v>25815</v>
      </c>
      <c r="B2861" s="1">
        <v>44653</v>
      </c>
      <c r="C2861">
        <v>8863</v>
      </c>
      <c r="D2861" t="s">
        <v>20106</v>
      </c>
      <c r="E2861" t="s">
        <v>25816</v>
      </c>
      <c r="F2861" s="1">
        <v>44669</v>
      </c>
      <c r="G2861" t="s">
        <v>7514</v>
      </c>
      <c r="H2861">
        <v>0</v>
      </c>
      <c r="I2861">
        <v>0</v>
      </c>
      <c r="J2861">
        <v>16</v>
      </c>
      <c r="K2861">
        <v>0</v>
      </c>
      <c r="L2861" t="s">
        <v>20100</v>
      </c>
      <c r="M2861">
        <v>0</v>
      </c>
    </row>
    <row r="2862" spans="1:13" x14ac:dyDescent="0.3">
      <c r="A2862" t="s">
        <v>25817</v>
      </c>
      <c r="B2862" s="1">
        <v>43856</v>
      </c>
      <c r="C2862">
        <v>28479</v>
      </c>
      <c r="D2862" t="s">
        <v>20106</v>
      </c>
      <c r="E2862" t="s">
        <v>25818</v>
      </c>
      <c r="F2862" s="1">
        <v>43871</v>
      </c>
      <c r="G2862" t="s">
        <v>14696</v>
      </c>
      <c r="H2862">
        <v>0</v>
      </c>
      <c r="I2862">
        <v>0</v>
      </c>
      <c r="J2862">
        <v>15</v>
      </c>
      <c r="K2862">
        <v>0</v>
      </c>
      <c r="L2862" t="s">
        <v>20095</v>
      </c>
      <c r="M2862">
        <v>0</v>
      </c>
    </row>
    <row r="2863" spans="1:13" x14ac:dyDescent="0.3">
      <c r="A2863" t="s">
        <v>25819</v>
      </c>
      <c r="B2863" s="1">
        <v>44223</v>
      </c>
      <c r="C2863">
        <v>92746</v>
      </c>
      <c r="D2863" t="s">
        <v>20093</v>
      </c>
      <c r="E2863" t="s">
        <v>25820</v>
      </c>
      <c r="F2863" s="1">
        <v>44297</v>
      </c>
      <c r="G2863" t="s">
        <v>19114</v>
      </c>
      <c r="H2863">
        <v>0</v>
      </c>
      <c r="I2863">
        <v>1</v>
      </c>
      <c r="J2863">
        <v>74</v>
      </c>
      <c r="K2863">
        <v>0</v>
      </c>
      <c r="L2863" t="s">
        <v>20095</v>
      </c>
      <c r="M2863">
        <v>1</v>
      </c>
    </row>
    <row r="2864" spans="1:13" x14ac:dyDescent="0.3">
      <c r="A2864" t="s">
        <v>25821</v>
      </c>
      <c r="B2864" s="1">
        <v>44727</v>
      </c>
      <c r="C2864">
        <v>19585</v>
      </c>
      <c r="D2864" t="s">
        <v>20093</v>
      </c>
      <c r="E2864" t="s">
        <v>25822</v>
      </c>
      <c r="F2864" s="1">
        <v>44812</v>
      </c>
      <c r="G2864" t="s">
        <v>509</v>
      </c>
      <c r="H2864">
        <v>0</v>
      </c>
      <c r="I2864">
        <v>0</v>
      </c>
      <c r="J2864">
        <v>85</v>
      </c>
      <c r="K2864">
        <v>0</v>
      </c>
      <c r="L2864" t="s">
        <v>20100</v>
      </c>
      <c r="M2864">
        <v>1</v>
      </c>
    </row>
    <row r="2865" spans="1:13" x14ac:dyDescent="0.3">
      <c r="A2865" t="s">
        <v>25823</v>
      </c>
      <c r="B2865" s="1">
        <v>45107</v>
      </c>
      <c r="C2865">
        <v>91219</v>
      </c>
      <c r="D2865" t="s">
        <v>20106</v>
      </c>
      <c r="E2865" t="s">
        <v>25824</v>
      </c>
      <c r="F2865" s="1">
        <v>45128</v>
      </c>
      <c r="G2865" t="s">
        <v>4202</v>
      </c>
      <c r="H2865">
        <v>0</v>
      </c>
      <c r="I2865">
        <v>1</v>
      </c>
      <c r="J2865">
        <v>21</v>
      </c>
      <c r="K2865">
        <v>0</v>
      </c>
      <c r="L2865" t="s">
        <v>20095</v>
      </c>
      <c r="M2865">
        <v>0</v>
      </c>
    </row>
    <row r="2866" spans="1:13" x14ac:dyDescent="0.3">
      <c r="A2866" t="s">
        <v>25825</v>
      </c>
      <c r="B2866" s="1">
        <v>45044</v>
      </c>
      <c r="C2866">
        <v>99648</v>
      </c>
      <c r="D2866" t="s">
        <v>44</v>
      </c>
      <c r="E2866" t="s">
        <v>25826</v>
      </c>
      <c r="F2866" s="1"/>
      <c r="G2866" t="s">
        <v>1235</v>
      </c>
      <c r="H2866">
        <v>1</v>
      </c>
      <c r="I2866">
        <v>1</v>
      </c>
      <c r="K2866">
        <v>1</v>
      </c>
      <c r="L2866" t="s">
        <v>20095</v>
      </c>
      <c r="M2866">
        <v>0</v>
      </c>
    </row>
    <row r="2867" spans="1:13" x14ac:dyDescent="0.3">
      <c r="A2867" t="s">
        <v>25827</v>
      </c>
      <c r="B2867" s="1">
        <v>45639</v>
      </c>
      <c r="C2867">
        <v>47985</v>
      </c>
      <c r="D2867" t="s">
        <v>20106</v>
      </c>
      <c r="E2867" t="s">
        <v>25828</v>
      </c>
      <c r="F2867" s="1"/>
      <c r="G2867" t="s">
        <v>18057</v>
      </c>
      <c r="H2867">
        <v>1</v>
      </c>
      <c r="I2867">
        <v>0</v>
      </c>
      <c r="K2867">
        <v>1</v>
      </c>
      <c r="L2867" t="s">
        <v>20095</v>
      </c>
      <c r="M2867">
        <v>0</v>
      </c>
    </row>
    <row r="2868" spans="1:13" x14ac:dyDescent="0.3">
      <c r="A2868" t="s">
        <v>25829</v>
      </c>
      <c r="B2868" s="1">
        <v>43941</v>
      </c>
      <c r="C2868">
        <v>66211</v>
      </c>
      <c r="D2868" t="s">
        <v>20106</v>
      </c>
      <c r="E2868" t="s">
        <v>25830</v>
      </c>
      <c r="F2868" s="1"/>
      <c r="G2868" t="s">
        <v>19963</v>
      </c>
      <c r="H2868">
        <v>1</v>
      </c>
      <c r="I2868">
        <v>1</v>
      </c>
      <c r="K2868">
        <v>1</v>
      </c>
      <c r="L2868" t="s">
        <v>20095</v>
      </c>
      <c r="M2868">
        <v>0</v>
      </c>
    </row>
    <row r="2869" spans="1:13" x14ac:dyDescent="0.3">
      <c r="A2869" t="s">
        <v>25831</v>
      </c>
      <c r="B2869" s="1">
        <v>44288</v>
      </c>
      <c r="C2869">
        <v>75620</v>
      </c>
      <c r="D2869" t="s">
        <v>20106</v>
      </c>
      <c r="E2869" t="s">
        <v>25832</v>
      </c>
      <c r="F2869" s="1">
        <v>44375</v>
      </c>
      <c r="G2869" t="s">
        <v>10140</v>
      </c>
      <c r="H2869">
        <v>0</v>
      </c>
      <c r="I2869">
        <v>1</v>
      </c>
      <c r="J2869">
        <v>87</v>
      </c>
      <c r="K2869">
        <v>0</v>
      </c>
      <c r="L2869" t="s">
        <v>20095</v>
      </c>
      <c r="M2869">
        <v>0</v>
      </c>
    </row>
    <row r="2870" spans="1:13" x14ac:dyDescent="0.3">
      <c r="A2870" t="s">
        <v>25833</v>
      </c>
      <c r="B2870" s="1">
        <v>44691</v>
      </c>
      <c r="C2870">
        <v>18120</v>
      </c>
      <c r="D2870" t="s">
        <v>20093</v>
      </c>
      <c r="E2870" t="s">
        <v>25834</v>
      </c>
      <c r="F2870" s="1">
        <v>44721</v>
      </c>
      <c r="G2870" t="s">
        <v>19015</v>
      </c>
      <c r="H2870">
        <v>0</v>
      </c>
      <c r="I2870">
        <v>0</v>
      </c>
      <c r="J2870">
        <v>30</v>
      </c>
      <c r="K2870">
        <v>0</v>
      </c>
      <c r="L2870" t="s">
        <v>20100</v>
      </c>
      <c r="M2870">
        <v>1</v>
      </c>
    </row>
    <row r="2871" spans="1:13" x14ac:dyDescent="0.3">
      <c r="A2871" t="s">
        <v>25835</v>
      </c>
      <c r="B2871" s="1">
        <v>44968</v>
      </c>
      <c r="C2871">
        <v>59636</v>
      </c>
      <c r="D2871" t="s">
        <v>44</v>
      </c>
      <c r="E2871" t="s">
        <v>25836</v>
      </c>
      <c r="F2871" s="1">
        <v>45012</v>
      </c>
      <c r="G2871" t="s">
        <v>15716</v>
      </c>
      <c r="H2871">
        <v>0</v>
      </c>
      <c r="I2871">
        <v>1</v>
      </c>
      <c r="J2871">
        <v>44</v>
      </c>
      <c r="K2871">
        <v>0</v>
      </c>
      <c r="L2871" t="s">
        <v>20095</v>
      </c>
      <c r="M2871">
        <v>0</v>
      </c>
    </row>
    <row r="2872" spans="1:13" x14ac:dyDescent="0.3">
      <c r="A2872" t="s">
        <v>25837</v>
      </c>
      <c r="B2872" s="1">
        <v>44112</v>
      </c>
      <c r="C2872">
        <v>82267</v>
      </c>
      <c r="D2872" t="s">
        <v>44</v>
      </c>
      <c r="E2872" t="s">
        <v>25838</v>
      </c>
      <c r="F2872" s="1">
        <v>44170</v>
      </c>
      <c r="G2872" t="s">
        <v>7847</v>
      </c>
      <c r="H2872">
        <v>0</v>
      </c>
      <c r="I2872">
        <v>1</v>
      </c>
      <c r="J2872">
        <v>58</v>
      </c>
      <c r="K2872">
        <v>0</v>
      </c>
      <c r="L2872" t="s">
        <v>20095</v>
      </c>
      <c r="M2872">
        <v>0</v>
      </c>
    </row>
    <row r="2873" spans="1:13" x14ac:dyDescent="0.3">
      <c r="A2873" t="s">
        <v>25839</v>
      </c>
      <c r="B2873" s="1">
        <v>45385</v>
      </c>
      <c r="C2873">
        <v>38738</v>
      </c>
      <c r="D2873" t="s">
        <v>20093</v>
      </c>
      <c r="E2873" t="s">
        <v>25840</v>
      </c>
      <c r="F2873" s="1">
        <v>45431</v>
      </c>
      <c r="G2873" t="s">
        <v>5640</v>
      </c>
      <c r="H2873">
        <v>0</v>
      </c>
      <c r="I2873">
        <v>0</v>
      </c>
      <c r="J2873">
        <v>46</v>
      </c>
      <c r="K2873">
        <v>0</v>
      </c>
      <c r="L2873" t="s">
        <v>20095</v>
      </c>
      <c r="M2873">
        <v>1</v>
      </c>
    </row>
    <row r="2874" spans="1:13" x14ac:dyDescent="0.3">
      <c r="A2874" t="s">
        <v>25841</v>
      </c>
      <c r="B2874" s="1">
        <v>44571</v>
      </c>
      <c r="C2874">
        <v>42493</v>
      </c>
      <c r="D2874" t="s">
        <v>20093</v>
      </c>
      <c r="E2874" t="s">
        <v>25842</v>
      </c>
      <c r="F2874" s="1">
        <v>44587</v>
      </c>
      <c r="G2874" t="s">
        <v>11997</v>
      </c>
      <c r="H2874">
        <v>0</v>
      </c>
      <c r="I2874">
        <v>0</v>
      </c>
      <c r="J2874">
        <v>16</v>
      </c>
      <c r="K2874">
        <v>0</v>
      </c>
      <c r="L2874" t="s">
        <v>20095</v>
      </c>
      <c r="M2874">
        <v>1</v>
      </c>
    </row>
    <row r="2875" spans="1:13" x14ac:dyDescent="0.3">
      <c r="A2875" t="s">
        <v>25843</v>
      </c>
      <c r="B2875" s="1">
        <v>45214</v>
      </c>
      <c r="C2875">
        <v>88206</v>
      </c>
      <c r="D2875" t="s">
        <v>44</v>
      </c>
      <c r="E2875" t="s">
        <v>25844</v>
      </c>
      <c r="F2875" s="1">
        <v>45300</v>
      </c>
      <c r="G2875" t="s">
        <v>7910</v>
      </c>
      <c r="H2875">
        <v>0</v>
      </c>
      <c r="I2875">
        <v>1</v>
      </c>
      <c r="J2875">
        <v>86</v>
      </c>
      <c r="K2875">
        <v>0</v>
      </c>
      <c r="L2875" t="s">
        <v>20095</v>
      </c>
      <c r="M2875">
        <v>0</v>
      </c>
    </row>
    <row r="2876" spans="1:13" x14ac:dyDescent="0.3">
      <c r="A2876" t="s">
        <v>25845</v>
      </c>
      <c r="B2876" s="1">
        <v>44129</v>
      </c>
      <c r="C2876">
        <v>22542</v>
      </c>
      <c r="D2876" t="s">
        <v>44</v>
      </c>
      <c r="E2876" t="s">
        <v>25846</v>
      </c>
      <c r="F2876" s="1">
        <v>44197</v>
      </c>
      <c r="G2876" t="s">
        <v>11539</v>
      </c>
      <c r="H2876">
        <v>0</v>
      </c>
      <c r="I2876">
        <v>0</v>
      </c>
      <c r="J2876">
        <v>68</v>
      </c>
      <c r="K2876">
        <v>0</v>
      </c>
      <c r="L2876" t="s">
        <v>20095</v>
      </c>
      <c r="M2876">
        <v>0</v>
      </c>
    </row>
    <row r="2877" spans="1:13" x14ac:dyDescent="0.3">
      <c r="A2877" t="s">
        <v>25847</v>
      </c>
      <c r="B2877" s="1">
        <v>45429</v>
      </c>
      <c r="C2877">
        <v>18190</v>
      </c>
      <c r="D2877" t="s">
        <v>20106</v>
      </c>
      <c r="E2877" t="s">
        <v>25848</v>
      </c>
      <c r="F2877" s="1">
        <v>45457</v>
      </c>
      <c r="G2877" t="s">
        <v>17513</v>
      </c>
      <c r="H2877">
        <v>0</v>
      </c>
      <c r="I2877">
        <v>0</v>
      </c>
      <c r="J2877">
        <v>28</v>
      </c>
      <c r="K2877">
        <v>0</v>
      </c>
      <c r="L2877" t="s">
        <v>20100</v>
      </c>
      <c r="M2877">
        <v>0</v>
      </c>
    </row>
    <row r="2878" spans="1:13" x14ac:dyDescent="0.3">
      <c r="A2878" t="s">
        <v>25849</v>
      </c>
      <c r="B2878" s="1">
        <v>45338</v>
      </c>
      <c r="C2878">
        <v>62609</v>
      </c>
      <c r="D2878" t="s">
        <v>44</v>
      </c>
      <c r="E2878" t="s">
        <v>25850</v>
      </c>
      <c r="F2878" s="1">
        <v>45374</v>
      </c>
      <c r="G2878" t="s">
        <v>11444</v>
      </c>
      <c r="H2878">
        <v>0</v>
      </c>
      <c r="I2878">
        <v>1</v>
      </c>
      <c r="J2878">
        <v>36</v>
      </c>
      <c r="K2878">
        <v>0</v>
      </c>
      <c r="L2878" t="s">
        <v>20095</v>
      </c>
      <c r="M2878">
        <v>0</v>
      </c>
    </row>
    <row r="2879" spans="1:13" x14ac:dyDescent="0.3">
      <c r="A2879" t="s">
        <v>25851</v>
      </c>
      <c r="B2879" s="1">
        <v>43897</v>
      </c>
      <c r="C2879">
        <v>12112</v>
      </c>
      <c r="D2879" t="s">
        <v>20093</v>
      </c>
      <c r="E2879" t="s">
        <v>25852</v>
      </c>
      <c r="F2879" s="1">
        <v>43907</v>
      </c>
      <c r="G2879" t="s">
        <v>15442</v>
      </c>
      <c r="H2879">
        <v>0</v>
      </c>
      <c r="I2879">
        <v>0</v>
      </c>
      <c r="J2879">
        <v>10</v>
      </c>
      <c r="K2879">
        <v>0</v>
      </c>
      <c r="L2879" t="s">
        <v>20100</v>
      </c>
      <c r="M2879">
        <v>1</v>
      </c>
    </row>
    <row r="2880" spans="1:13" x14ac:dyDescent="0.3">
      <c r="A2880" t="s">
        <v>25853</v>
      </c>
      <c r="B2880" s="1">
        <v>44082</v>
      </c>
      <c r="C2880">
        <v>47958</v>
      </c>
      <c r="D2880" t="s">
        <v>44</v>
      </c>
      <c r="E2880" t="s">
        <v>25854</v>
      </c>
      <c r="F2880" s="1">
        <v>44165</v>
      </c>
      <c r="G2880" t="s">
        <v>18880</v>
      </c>
      <c r="H2880">
        <v>0</v>
      </c>
      <c r="I2880">
        <v>0</v>
      </c>
      <c r="J2880">
        <v>83</v>
      </c>
      <c r="K2880">
        <v>0</v>
      </c>
      <c r="L2880" t="s">
        <v>20095</v>
      </c>
      <c r="M2880">
        <v>0</v>
      </c>
    </row>
    <row r="2881" spans="1:13" x14ac:dyDescent="0.3">
      <c r="A2881" t="s">
        <v>25855</v>
      </c>
      <c r="B2881" s="1">
        <v>44859</v>
      </c>
      <c r="C2881">
        <v>42162</v>
      </c>
      <c r="D2881" t="s">
        <v>44</v>
      </c>
      <c r="E2881" t="s">
        <v>25856</v>
      </c>
      <c r="F2881" s="1">
        <v>44925</v>
      </c>
      <c r="G2881" t="s">
        <v>9510</v>
      </c>
      <c r="H2881">
        <v>0</v>
      </c>
      <c r="I2881">
        <v>0</v>
      </c>
      <c r="J2881">
        <v>66</v>
      </c>
      <c r="K2881">
        <v>0</v>
      </c>
      <c r="L2881" t="s">
        <v>20095</v>
      </c>
      <c r="M2881">
        <v>0</v>
      </c>
    </row>
    <row r="2882" spans="1:13" x14ac:dyDescent="0.3">
      <c r="A2882" t="s">
        <v>25857</v>
      </c>
      <c r="B2882" s="1">
        <v>44328</v>
      </c>
      <c r="C2882">
        <v>76482</v>
      </c>
      <c r="D2882" t="s">
        <v>20093</v>
      </c>
      <c r="E2882" t="s">
        <v>25858</v>
      </c>
      <c r="F2882" s="1"/>
      <c r="G2882" t="s">
        <v>15095</v>
      </c>
      <c r="H2882">
        <v>1</v>
      </c>
      <c r="I2882">
        <v>1</v>
      </c>
      <c r="K2882">
        <v>1</v>
      </c>
      <c r="L2882" t="s">
        <v>20095</v>
      </c>
      <c r="M2882">
        <v>1</v>
      </c>
    </row>
    <row r="2883" spans="1:13" x14ac:dyDescent="0.3">
      <c r="A2883" t="s">
        <v>25859</v>
      </c>
      <c r="B2883" s="1">
        <v>45027</v>
      </c>
      <c r="C2883">
        <v>86742</v>
      </c>
      <c r="D2883" t="s">
        <v>44</v>
      </c>
      <c r="E2883" t="s">
        <v>25860</v>
      </c>
      <c r="F2883" s="1">
        <v>45103</v>
      </c>
      <c r="G2883" t="s">
        <v>12452</v>
      </c>
      <c r="H2883">
        <v>0</v>
      </c>
      <c r="I2883">
        <v>1</v>
      </c>
      <c r="J2883">
        <v>76</v>
      </c>
      <c r="K2883">
        <v>0</v>
      </c>
      <c r="L2883" t="s">
        <v>20095</v>
      </c>
      <c r="M2883">
        <v>0</v>
      </c>
    </row>
    <row r="2884" spans="1:13" x14ac:dyDescent="0.3">
      <c r="A2884" t="s">
        <v>25861</v>
      </c>
      <c r="B2884" s="1">
        <v>45593</v>
      </c>
      <c r="C2884">
        <v>76866</v>
      </c>
      <c r="D2884" t="s">
        <v>20106</v>
      </c>
      <c r="E2884" t="s">
        <v>25862</v>
      </c>
      <c r="F2884" s="1">
        <v>45623</v>
      </c>
      <c r="G2884" t="s">
        <v>11487</v>
      </c>
      <c r="H2884">
        <v>0</v>
      </c>
      <c r="I2884">
        <v>1</v>
      </c>
      <c r="J2884">
        <v>30</v>
      </c>
      <c r="K2884">
        <v>0</v>
      </c>
      <c r="L2884" t="s">
        <v>20095</v>
      </c>
      <c r="M2884">
        <v>0</v>
      </c>
    </row>
    <row r="2885" spans="1:13" x14ac:dyDescent="0.3">
      <c r="A2885" t="s">
        <v>25863</v>
      </c>
      <c r="B2885" s="1">
        <v>44748</v>
      </c>
      <c r="C2885">
        <v>40435</v>
      </c>
      <c r="D2885" t="s">
        <v>20106</v>
      </c>
      <c r="E2885" t="s">
        <v>25864</v>
      </c>
      <c r="F2885" s="1">
        <v>44776</v>
      </c>
      <c r="G2885" t="s">
        <v>13101</v>
      </c>
      <c r="H2885">
        <v>0</v>
      </c>
      <c r="I2885">
        <v>0</v>
      </c>
      <c r="J2885">
        <v>28</v>
      </c>
      <c r="K2885">
        <v>0</v>
      </c>
      <c r="L2885" t="s">
        <v>20095</v>
      </c>
      <c r="M2885">
        <v>0</v>
      </c>
    </row>
    <row r="2886" spans="1:13" x14ac:dyDescent="0.3">
      <c r="A2886" t="s">
        <v>25865</v>
      </c>
      <c r="B2886" s="1">
        <v>43955</v>
      </c>
      <c r="C2886">
        <v>45264</v>
      </c>
      <c r="D2886" t="s">
        <v>44</v>
      </c>
      <c r="E2886" t="s">
        <v>25866</v>
      </c>
      <c r="F2886" s="1">
        <v>44006</v>
      </c>
      <c r="G2886" t="s">
        <v>16203</v>
      </c>
      <c r="H2886">
        <v>0</v>
      </c>
      <c r="I2886">
        <v>0</v>
      </c>
      <c r="J2886">
        <v>51</v>
      </c>
      <c r="K2886">
        <v>0</v>
      </c>
      <c r="L2886" t="s">
        <v>20095</v>
      </c>
      <c r="M2886">
        <v>0</v>
      </c>
    </row>
    <row r="2887" spans="1:13" x14ac:dyDescent="0.3">
      <c r="A2887" t="s">
        <v>25867</v>
      </c>
      <c r="B2887" s="1">
        <v>44032</v>
      </c>
      <c r="C2887">
        <v>18751</v>
      </c>
      <c r="D2887" t="s">
        <v>20093</v>
      </c>
      <c r="E2887" t="s">
        <v>25868</v>
      </c>
      <c r="F2887" s="1">
        <v>44094</v>
      </c>
      <c r="G2887" t="s">
        <v>2267</v>
      </c>
      <c r="H2887">
        <v>0</v>
      </c>
      <c r="I2887">
        <v>0</v>
      </c>
      <c r="J2887">
        <v>62</v>
      </c>
      <c r="K2887">
        <v>0</v>
      </c>
      <c r="L2887" t="s">
        <v>20100</v>
      </c>
      <c r="M2887">
        <v>1</v>
      </c>
    </row>
    <row r="2888" spans="1:13" x14ac:dyDescent="0.3">
      <c r="A2888" t="s">
        <v>25869</v>
      </c>
      <c r="B2888" s="1">
        <v>44637</v>
      </c>
      <c r="C2888">
        <v>79323</v>
      </c>
      <c r="D2888" t="s">
        <v>44</v>
      </c>
      <c r="E2888" t="s">
        <v>25870</v>
      </c>
      <c r="F2888" s="1">
        <v>44674</v>
      </c>
      <c r="G2888" t="s">
        <v>17259</v>
      </c>
      <c r="H2888">
        <v>0</v>
      </c>
      <c r="I2888">
        <v>1</v>
      </c>
      <c r="J2888">
        <v>37</v>
      </c>
      <c r="K2888">
        <v>0</v>
      </c>
      <c r="L2888" t="s">
        <v>20095</v>
      </c>
      <c r="M2888">
        <v>0</v>
      </c>
    </row>
    <row r="2889" spans="1:13" x14ac:dyDescent="0.3">
      <c r="A2889" t="s">
        <v>25871</v>
      </c>
      <c r="B2889" s="1">
        <v>45566</v>
      </c>
      <c r="C2889">
        <v>43097</v>
      </c>
      <c r="D2889" t="s">
        <v>20106</v>
      </c>
      <c r="E2889" t="s">
        <v>25872</v>
      </c>
      <c r="F2889" s="1">
        <v>45613</v>
      </c>
      <c r="G2889" t="s">
        <v>19484</v>
      </c>
      <c r="H2889">
        <v>0</v>
      </c>
      <c r="I2889">
        <v>0</v>
      </c>
      <c r="J2889">
        <v>47</v>
      </c>
      <c r="K2889">
        <v>0</v>
      </c>
      <c r="L2889" t="s">
        <v>20095</v>
      </c>
      <c r="M2889">
        <v>0</v>
      </c>
    </row>
    <row r="2890" spans="1:13" x14ac:dyDescent="0.3">
      <c r="A2890" t="s">
        <v>25873</v>
      </c>
      <c r="B2890" s="1">
        <v>44730</v>
      </c>
      <c r="C2890">
        <v>41528</v>
      </c>
      <c r="D2890" t="s">
        <v>44</v>
      </c>
      <c r="E2890" t="s">
        <v>25874</v>
      </c>
      <c r="F2890" s="1">
        <v>44784</v>
      </c>
      <c r="G2890" t="s">
        <v>8519</v>
      </c>
      <c r="H2890">
        <v>0</v>
      </c>
      <c r="I2890">
        <v>0</v>
      </c>
      <c r="J2890">
        <v>54</v>
      </c>
      <c r="K2890">
        <v>0</v>
      </c>
      <c r="L2890" t="s">
        <v>20095</v>
      </c>
      <c r="M2890">
        <v>0</v>
      </c>
    </row>
    <row r="2891" spans="1:13" x14ac:dyDescent="0.3">
      <c r="A2891" t="s">
        <v>25875</v>
      </c>
      <c r="B2891" s="1">
        <v>44174</v>
      </c>
      <c r="C2891">
        <v>70406</v>
      </c>
      <c r="D2891" t="s">
        <v>44</v>
      </c>
      <c r="E2891" t="s">
        <v>25876</v>
      </c>
      <c r="F2891" s="1">
        <v>44191</v>
      </c>
      <c r="G2891" t="s">
        <v>4016</v>
      </c>
      <c r="H2891">
        <v>0</v>
      </c>
      <c r="I2891">
        <v>1</v>
      </c>
      <c r="J2891">
        <v>17</v>
      </c>
      <c r="K2891">
        <v>0</v>
      </c>
      <c r="L2891" t="s">
        <v>20095</v>
      </c>
      <c r="M2891">
        <v>0</v>
      </c>
    </row>
    <row r="2892" spans="1:13" x14ac:dyDescent="0.3">
      <c r="A2892" t="s">
        <v>25877</v>
      </c>
      <c r="B2892" s="1">
        <v>44243</v>
      </c>
      <c r="C2892">
        <v>95545</v>
      </c>
      <c r="D2892" t="s">
        <v>20093</v>
      </c>
      <c r="E2892" t="s">
        <v>25878</v>
      </c>
      <c r="F2892" s="1">
        <v>44268</v>
      </c>
      <c r="G2892" t="s">
        <v>1128</v>
      </c>
      <c r="H2892">
        <v>0</v>
      </c>
      <c r="I2892">
        <v>1</v>
      </c>
      <c r="J2892">
        <v>25</v>
      </c>
      <c r="K2892">
        <v>0</v>
      </c>
      <c r="L2892" t="s">
        <v>20095</v>
      </c>
      <c r="M2892">
        <v>1</v>
      </c>
    </row>
    <row r="2893" spans="1:13" x14ac:dyDescent="0.3">
      <c r="A2893" t="s">
        <v>25879</v>
      </c>
      <c r="B2893" s="1">
        <v>45632</v>
      </c>
      <c r="C2893">
        <v>37929</v>
      </c>
      <c r="D2893" t="s">
        <v>44</v>
      </c>
      <c r="E2893" t="s">
        <v>25880</v>
      </c>
      <c r="F2893" s="1">
        <v>45668</v>
      </c>
      <c r="G2893" t="s">
        <v>13928</v>
      </c>
      <c r="H2893">
        <v>0</v>
      </c>
      <c r="I2893">
        <v>0</v>
      </c>
      <c r="J2893">
        <v>36</v>
      </c>
      <c r="K2893">
        <v>0</v>
      </c>
      <c r="L2893" t="s">
        <v>20095</v>
      </c>
      <c r="M2893">
        <v>0</v>
      </c>
    </row>
    <row r="2894" spans="1:13" x14ac:dyDescent="0.3">
      <c r="A2894" t="s">
        <v>25881</v>
      </c>
      <c r="B2894" s="1">
        <v>44671</v>
      </c>
      <c r="C2894">
        <v>35727</v>
      </c>
      <c r="D2894" t="s">
        <v>20093</v>
      </c>
      <c r="E2894" t="s">
        <v>25882</v>
      </c>
      <c r="F2894" s="1">
        <v>44692</v>
      </c>
      <c r="G2894" t="s">
        <v>5167</v>
      </c>
      <c r="H2894">
        <v>0</v>
      </c>
      <c r="I2894">
        <v>0</v>
      </c>
      <c r="J2894">
        <v>21</v>
      </c>
      <c r="K2894">
        <v>0</v>
      </c>
      <c r="L2894" t="s">
        <v>20095</v>
      </c>
      <c r="M2894">
        <v>1</v>
      </c>
    </row>
    <row r="2895" spans="1:13" x14ac:dyDescent="0.3">
      <c r="A2895" t="s">
        <v>25883</v>
      </c>
      <c r="B2895" s="1">
        <v>44663</v>
      </c>
      <c r="C2895">
        <v>53260</v>
      </c>
      <c r="D2895" t="s">
        <v>20093</v>
      </c>
      <c r="E2895" t="s">
        <v>25884</v>
      </c>
      <c r="F2895" s="1">
        <v>44750</v>
      </c>
      <c r="G2895" t="s">
        <v>8042</v>
      </c>
      <c r="H2895">
        <v>0</v>
      </c>
      <c r="I2895">
        <v>1</v>
      </c>
      <c r="J2895">
        <v>87</v>
      </c>
      <c r="K2895">
        <v>0</v>
      </c>
      <c r="L2895" t="s">
        <v>20095</v>
      </c>
      <c r="M2895">
        <v>1</v>
      </c>
    </row>
    <row r="2896" spans="1:13" x14ac:dyDescent="0.3">
      <c r="A2896" t="s">
        <v>25885</v>
      </c>
      <c r="B2896" s="1">
        <v>43832</v>
      </c>
      <c r="C2896">
        <v>96792</v>
      </c>
      <c r="D2896" t="s">
        <v>20093</v>
      </c>
      <c r="E2896" t="s">
        <v>25886</v>
      </c>
      <c r="F2896" s="1"/>
      <c r="G2896" t="s">
        <v>12465</v>
      </c>
      <c r="H2896">
        <v>1</v>
      </c>
      <c r="I2896">
        <v>1</v>
      </c>
      <c r="K2896">
        <v>1</v>
      </c>
      <c r="L2896" t="s">
        <v>20095</v>
      </c>
      <c r="M2896">
        <v>1</v>
      </c>
    </row>
    <row r="2897" spans="1:13" x14ac:dyDescent="0.3">
      <c r="A2897" t="s">
        <v>25887</v>
      </c>
      <c r="B2897" s="1">
        <v>43950</v>
      </c>
      <c r="C2897">
        <v>42039</v>
      </c>
      <c r="D2897" t="s">
        <v>44</v>
      </c>
      <c r="E2897" t="s">
        <v>25888</v>
      </c>
      <c r="F2897" s="1">
        <v>43981</v>
      </c>
      <c r="G2897" t="s">
        <v>5271</v>
      </c>
      <c r="H2897">
        <v>0</v>
      </c>
      <c r="I2897">
        <v>0</v>
      </c>
      <c r="J2897">
        <v>31</v>
      </c>
      <c r="K2897">
        <v>0</v>
      </c>
      <c r="L2897" t="s">
        <v>20095</v>
      </c>
      <c r="M2897">
        <v>0</v>
      </c>
    </row>
    <row r="2898" spans="1:13" x14ac:dyDescent="0.3">
      <c r="A2898" t="s">
        <v>25889</v>
      </c>
      <c r="B2898" s="1">
        <v>45323</v>
      </c>
      <c r="C2898">
        <v>95164</v>
      </c>
      <c r="D2898" t="s">
        <v>44</v>
      </c>
      <c r="E2898" t="s">
        <v>25890</v>
      </c>
      <c r="F2898" s="1">
        <v>45393</v>
      </c>
      <c r="G2898" t="s">
        <v>15097</v>
      </c>
      <c r="H2898">
        <v>0</v>
      </c>
      <c r="I2898">
        <v>1</v>
      </c>
      <c r="J2898">
        <v>70</v>
      </c>
      <c r="K2898">
        <v>0</v>
      </c>
      <c r="L2898" t="s">
        <v>20095</v>
      </c>
      <c r="M2898">
        <v>0</v>
      </c>
    </row>
    <row r="2899" spans="1:13" x14ac:dyDescent="0.3">
      <c r="A2899" t="s">
        <v>25891</v>
      </c>
      <c r="B2899" s="1">
        <v>45485</v>
      </c>
      <c r="C2899">
        <v>45199</v>
      </c>
      <c r="D2899" t="s">
        <v>44</v>
      </c>
      <c r="E2899" t="s">
        <v>25892</v>
      </c>
      <c r="F2899" s="1">
        <v>45545</v>
      </c>
      <c r="G2899" t="s">
        <v>4803</v>
      </c>
      <c r="H2899">
        <v>0</v>
      </c>
      <c r="I2899">
        <v>0</v>
      </c>
      <c r="J2899">
        <v>60</v>
      </c>
      <c r="K2899">
        <v>0</v>
      </c>
      <c r="L2899" t="s">
        <v>20095</v>
      </c>
      <c r="M2899">
        <v>0</v>
      </c>
    </row>
    <row r="2900" spans="1:13" x14ac:dyDescent="0.3">
      <c r="A2900" t="s">
        <v>25893</v>
      </c>
      <c r="B2900" s="1">
        <v>45274</v>
      </c>
      <c r="C2900">
        <v>39568</v>
      </c>
      <c r="D2900" t="s">
        <v>20106</v>
      </c>
      <c r="E2900" t="s">
        <v>25894</v>
      </c>
      <c r="F2900" s="1">
        <v>45342</v>
      </c>
      <c r="G2900" t="s">
        <v>3293</v>
      </c>
      <c r="H2900">
        <v>0</v>
      </c>
      <c r="I2900">
        <v>0</v>
      </c>
      <c r="J2900">
        <v>68</v>
      </c>
      <c r="K2900">
        <v>0</v>
      </c>
      <c r="L2900" t="s">
        <v>20095</v>
      </c>
      <c r="M2900">
        <v>0</v>
      </c>
    </row>
    <row r="2901" spans="1:13" x14ac:dyDescent="0.3">
      <c r="A2901" t="s">
        <v>25895</v>
      </c>
      <c r="B2901" s="1">
        <v>44750</v>
      </c>
      <c r="C2901">
        <v>40102</v>
      </c>
      <c r="D2901" t="s">
        <v>44</v>
      </c>
      <c r="E2901" t="s">
        <v>25896</v>
      </c>
      <c r="F2901" s="1">
        <v>44785</v>
      </c>
      <c r="G2901" t="s">
        <v>4794</v>
      </c>
      <c r="H2901">
        <v>0</v>
      </c>
      <c r="I2901">
        <v>0</v>
      </c>
      <c r="J2901">
        <v>35</v>
      </c>
      <c r="K2901">
        <v>0</v>
      </c>
      <c r="L2901" t="s">
        <v>20095</v>
      </c>
      <c r="M2901">
        <v>0</v>
      </c>
    </row>
    <row r="2902" spans="1:13" x14ac:dyDescent="0.3">
      <c r="A2902" t="s">
        <v>25897</v>
      </c>
      <c r="B2902" s="1">
        <v>44540</v>
      </c>
      <c r="C2902">
        <v>5734</v>
      </c>
      <c r="D2902" t="s">
        <v>20093</v>
      </c>
      <c r="E2902" t="s">
        <v>25898</v>
      </c>
      <c r="F2902" s="1">
        <v>44563</v>
      </c>
      <c r="G2902" t="s">
        <v>13869</v>
      </c>
      <c r="H2902">
        <v>0</v>
      </c>
      <c r="I2902">
        <v>0</v>
      </c>
      <c r="J2902">
        <v>23</v>
      </c>
      <c r="K2902">
        <v>0</v>
      </c>
      <c r="L2902" t="s">
        <v>20100</v>
      </c>
      <c r="M2902">
        <v>1</v>
      </c>
    </row>
    <row r="2903" spans="1:13" x14ac:dyDescent="0.3">
      <c r="A2903" t="s">
        <v>25899</v>
      </c>
      <c r="B2903" s="1">
        <v>45271</v>
      </c>
      <c r="C2903">
        <v>31224</v>
      </c>
      <c r="D2903" t="s">
        <v>20093</v>
      </c>
      <c r="E2903" t="s">
        <v>25900</v>
      </c>
      <c r="F2903" s="1">
        <v>45336</v>
      </c>
      <c r="G2903" t="s">
        <v>18665</v>
      </c>
      <c r="H2903">
        <v>0</v>
      </c>
      <c r="I2903">
        <v>0</v>
      </c>
      <c r="J2903">
        <v>65</v>
      </c>
      <c r="K2903">
        <v>0</v>
      </c>
      <c r="L2903" t="s">
        <v>20095</v>
      </c>
      <c r="M2903">
        <v>1</v>
      </c>
    </row>
    <row r="2904" spans="1:13" x14ac:dyDescent="0.3">
      <c r="A2904" t="s">
        <v>25901</v>
      </c>
      <c r="B2904" s="1">
        <v>45396</v>
      </c>
      <c r="C2904">
        <v>45009</v>
      </c>
      <c r="D2904" t="s">
        <v>44</v>
      </c>
      <c r="E2904" t="s">
        <v>25902</v>
      </c>
      <c r="F2904" s="1">
        <v>45436</v>
      </c>
      <c r="G2904" t="s">
        <v>12309</v>
      </c>
      <c r="H2904">
        <v>0</v>
      </c>
      <c r="I2904">
        <v>0</v>
      </c>
      <c r="J2904">
        <v>40</v>
      </c>
      <c r="K2904">
        <v>0</v>
      </c>
      <c r="L2904" t="s">
        <v>20095</v>
      </c>
      <c r="M2904">
        <v>0</v>
      </c>
    </row>
    <row r="2905" spans="1:13" x14ac:dyDescent="0.3">
      <c r="A2905" t="s">
        <v>25903</v>
      </c>
      <c r="B2905" s="1">
        <v>44459</v>
      </c>
      <c r="C2905">
        <v>25575</v>
      </c>
      <c r="D2905" t="s">
        <v>20093</v>
      </c>
      <c r="E2905" t="s">
        <v>25904</v>
      </c>
      <c r="F2905" s="1">
        <v>44472</v>
      </c>
      <c r="G2905" t="s">
        <v>9751</v>
      </c>
      <c r="H2905">
        <v>0</v>
      </c>
      <c r="I2905">
        <v>0</v>
      </c>
      <c r="J2905">
        <v>13</v>
      </c>
      <c r="K2905">
        <v>0</v>
      </c>
      <c r="L2905" t="s">
        <v>20095</v>
      </c>
      <c r="M2905">
        <v>1</v>
      </c>
    </row>
    <row r="2906" spans="1:13" x14ac:dyDescent="0.3">
      <c r="A2906" t="s">
        <v>25905</v>
      </c>
      <c r="B2906" s="1">
        <v>45273</v>
      </c>
      <c r="C2906">
        <v>49081</v>
      </c>
      <c r="D2906" t="s">
        <v>20093</v>
      </c>
      <c r="E2906" t="s">
        <v>25906</v>
      </c>
      <c r="F2906" s="1"/>
      <c r="G2906" t="s">
        <v>16666</v>
      </c>
      <c r="H2906">
        <v>1</v>
      </c>
      <c r="I2906">
        <v>0</v>
      </c>
      <c r="K2906">
        <v>1</v>
      </c>
      <c r="L2906" t="s">
        <v>20095</v>
      </c>
      <c r="M2906">
        <v>1</v>
      </c>
    </row>
    <row r="2907" spans="1:13" x14ac:dyDescent="0.3">
      <c r="A2907" t="s">
        <v>25907</v>
      </c>
      <c r="B2907" s="1">
        <v>44095</v>
      </c>
      <c r="C2907">
        <v>31967</v>
      </c>
      <c r="D2907" t="s">
        <v>20093</v>
      </c>
      <c r="E2907" t="s">
        <v>25908</v>
      </c>
      <c r="F2907" s="1">
        <v>44148</v>
      </c>
      <c r="G2907" t="s">
        <v>11532</v>
      </c>
      <c r="H2907">
        <v>0</v>
      </c>
      <c r="I2907">
        <v>0</v>
      </c>
      <c r="J2907">
        <v>53</v>
      </c>
      <c r="K2907">
        <v>0</v>
      </c>
      <c r="L2907" t="s">
        <v>20095</v>
      </c>
      <c r="M2907">
        <v>1</v>
      </c>
    </row>
    <row r="2908" spans="1:13" x14ac:dyDescent="0.3">
      <c r="A2908" t="s">
        <v>25909</v>
      </c>
      <c r="B2908" s="1">
        <v>44829</v>
      </c>
      <c r="C2908">
        <v>30009</v>
      </c>
      <c r="D2908" t="s">
        <v>44</v>
      </c>
      <c r="E2908" t="s">
        <v>25910</v>
      </c>
      <c r="F2908" s="1">
        <v>44907</v>
      </c>
      <c r="G2908" t="s">
        <v>12882</v>
      </c>
      <c r="H2908">
        <v>0</v>
      </c>
      <c r="I2908">
        <v>0</v>
      </c>
      <c r="J2908">
        <v>78</v>
      </c>
      <c r="K2908">
        <v>0</v>
      </c>
      <c r="L2908" t="s">
        <v>20095</v>
      </c>
      <c r="M2908">
        <v>0</v>
      </c>
    </row>
    <row r="2909" spans="1:13" x14ac:dyDescent="0.3">
      <c r="A2909" t="s">
        <v>25911</v>
      </c>
      <c r="B2909" s="1">
        <v>45098</v>
      </c>
      <c r="C2909">
        <v>12473</v>
      </c>
      <c r="D2909" t="s">
        <v>20093</v>
      </c>
      <c r="E2909" t="s">
        <v>25912</v>
      </c>
      <c r="F2909" s="1">
        <v>45125</v>
      </c>
      <c r="G2909" t="s">
        <v>4752</v>
      </c>
      <c r="H2909">
        <v>0</v>
      </c>
      <c r="I2909">
        <v>0</v>
      </c>
      <c r="J2909">
        <v>27</v>
      </c>
      <c r="K2909">
        <v>0</v>
      </c>
      <c r="L2909" t="s">
        <v>20100</v>
      </c>
      <c r="M2909">
        <v>1</v>
      </c>
    </row>
    <row r="2910" spans="1:13" x14ac:dyDescent="0.3">
      <c r="A2910" t="s">
        <v>25913</v>
      </c>
      <c r="B2910" s="1">
        <v>45001</v>
      </c>
      <c r="C2910">
        <v>17370</v>
      </c>
      <c r="D2910" t="s">
        <v>44</v>
      </c>
      <c r="E2910" t="s">
        <v>25914</v>
      </c>
      <c r="F2910" s="1">
        <v>45024</v>
      </c>
      <c r="G2910" t="s">
        <v>2986</v>
      </c>
      <c r="H2910">
        <v>0</v>
      </c>
      <c r="I2910">
        <v>0</v>
      </c>
      <c r="J2910">
        <v>23</v>
      </c>
      <c r="K2910">
        <v>0</v>
      </c>
      <c r="L2910" t="s">
        <v>20100</v>
      </c>
      <c r="M2910">
        <v>0</v>
      </c>
    </row>
    <row r="2911" spans="1:13" x14ac:dyDescent="0.3">
      <c r="A2911" t="s">
        <v>25915</v>
      </c>
      <c r="B2911" s="1">
        <v>44145</v>
      </c>
      <c r="C2911">
        <v>60996</v>
      </c>
      <c r="D2911" t="s">
        <v>20093</v>
      </c>
      <c r="E2911" t="s">
        <v>25916</v>
      </c>
      <c r="F2911" s="1">
        <v>44221</v>
      </c>
      <c r="G2911" t="s">
        <v>15076</v>
      </c>
      <c r="H2911">
        <v>0</v>
      </c>
      <c r="I2911">
        <v>1</v>
      </c>
      <c r="J2911">
        <v>76</v>
      </c>
      <c r="K2911">
        <v>0</v>
      </c>
      <c r="L2911" t="s">
        <v>20095</v>
      </c>
      <c r="M2911">
        <v>1</v>
      </c>
    </row>
    <row r="2912" spans="1:13" x14ac:dyDescent="0.3">
      <c r="A2912" t="s">
        <v>25917</v>
      </c>
      <c r="B2912" s="1">
        <v>44624</v>
      </c>
      <c r="C2912">
        <v>16720</v>
      </c>
      <c r="D2912" t="s">
        <v>20093</v>
      </c>
      <c r="E2912" t="s">
        <v>25918</v>
      </c>
      <c r="F2912" s="1">
        <v>44642</v>
      </c>
      <c r="G2912" t="s">
        <v>18265</v>
      </c>
      <c r="H2912">
        <v>0</v>
      </c>
      <c r="I2912">
        <v>0</v>
      </c>
      <c r="J2912">
        <v>18</v>
      </c>
      <c r="K2912">
        <v>0</v>
      </c>
      <c r="L2912" t="s">
        <v>20100</v>
      </c>
      <c r="M2912">
        <v>1</v>
      </c>
    </row>
    <row r="2913" spans="1:13" x14ac:dyDescent="0.3">
      <c r="A2913" t="s">
        <v>25919</v>
      </c>
      <c r="B2913" s="1">
        <v>44671</v>
      </c>
      <c r="C2913">
        <v>8216</v>
      </c>
      <c r="D2913" t="s">
        <v>20093</v>
      </c>
      <c r="E2913" t="s">
        <v>25920</v>
      </c>
      <c r="F2913" s="1">
        <v>44717</v>
      </c>
      <c r="G2913" t="s">
        <v>15681</v>
      </c>
      <c r="H2913">
        <v>0</v>
      </c>
      <c r="I2913">
        <v>0</v>
      </c>
      <c r="J2913">
        <v>46</v>
      </c>
      <c r="K2913">
        <v>0</v>
      </c>
      <c r="L2913" t="s">
        <v>20100</v>
      </c>
      <c r="M2913">
        <v>1</v>
      </c>
    </row>
    <row r="2914" spans="1:13" x14ac:dyDescent="0.3">
      <c r="A2914" t="s">
        <v>25921</v>
      </c>
      <c r="B2914" s="1">
        <v>44438</v>
      </c>
      <c r="C2914">
        <v>24296</v>
      </c>
      <c r="D2914" t="s">
        <v>44</v>
      </c>
      <c r="E2914" t="s">
        <v>25922</v>
      </c>
      <c r="F2914" s="1">
        <v>44523</v>
      </c>
      <c r="G2914" t="s">
        <v>2215</v>
      </c>
      <c r="H2914">
        <v>0</v>
      </c>
      <c r="I2914">
        <v>0</v>
      </c>
      <c r="J2914">
        <v>85</v>
      </c>
      <c r="K2914">
        <v>0</v>
      </c>
      <c r="L2914" t="s">
        <v>20095</v>
      </c>
      <c r="M2914">
        <v>0</v>
      </c>
    </row>
    <row r="2915" spans="1:13" x14ac:dyDescent="0.3">
      <c r="A2915" t="s">
        <v>25923</v>
      </c>
      <c r="B2915" s="1">
        <v>44678</v>
      </c>
      <c r="C2915">
        <v>57433</v>
      </c>
      <c r="D2915" t="s">
        <v>20093</v>
      </c>
      <c r="E2915" t="s">
        <v>25924</v>
      </c>
      <c r="F2915" s="1">
        <v>44756</v>
      </c>
      <c r="G2915" t="s">
        <v>5547</v>
      </c>
      <c r="H2915">
        <v>0</v>
      </c>
      <c r="I2915">
        <v>1</v>
      </c>
      <c r="J2915">
        <v>78</v>
      </c>
      <c r="K2915">
        <v>0</v>
      </c>
      <c r="L2915" t="s">
        <v>20095</v>
      </c>
      <c r="M2915">
        <v>1</v>
      </c>
    </row>
    <row r="2916" spans="1:13" x14ac:dyDescent="0.3">
      <c r="A2916" t="s">
        <v>25925</v>
      </c>
      <c r="B2916" s="1">
        <v>44167</v>
      </c>
      <c r="C2916">
        <v>64905</v>
      </c>
      <c r="D2916" t="s">
        <v>20106</v>
      </c>
      <c r="E2916" t="s">
        <v>25926</v>
      </c>
      <c r="F2916" s="1"/>
      <c r="G2916" t="s">
        <v>13142</v>
      </c>
      <c r="H2916">
        <v>1</v>
      </c>
      <c r="I2916">
        <v>1</v>
      </c>
      <c r="K2916">
        <v>1</v>
      </c>
      <c r="L2916" t="s">
        <v>20095</v>
      </c>
      <c r="M2916">
        <v>0</v>
      </c>
    </row>
    <row r="2917" spans="1:13" x14ac:dyDescent="0.3">
      <c r="A2917" t="s">
        <v>25927</v>
      </c>
      <c r="B2917" s="1">
        <v>45281</v>
      </c>
      <c r="C2917">
        <v>77500</v>
      </c>
      <c r="D2917" t="s">
        <v>20106</v>
      </c>
      <c r="E2917" t="s">
        <v>25928</v>
      </c>
      <c r="F2917" s="1"/>
      <c r="G2917" t="s">
        <v>9549</v>
      </c>
      <c r="H2917">
        <v>1</v>
      </c>
      <c r="I2917">
        <v>1</v>
      </c>
      <c r="K2917">
        <v>1</v>
      </c>
      <c r="L2917" t="s">
        <v>20095</v>
      </c>
      <c r="M2917">
        <v>0</v>
      </c>
    </row>
    <row r="2918" spans="1:13" x14ac:dyDescent="0.3">
      <c r="A2918" t="s">
        <v>25929</v>
      </c>
      <c r="B2918" s="1">
        <v>44731</v>
      </c>
      <c r="C2918">
        <v>30556</v>
      </c>
      <c r="D2918" t="s">
        <v>44</v>
      </c>
      <c r="E2918" t="s">
        <v>25930</v>
      </c>
      <c r="F2918" s="1">
        <v>44814</v>
      </c>
      <c r="G2918" t="s">
        <v>3353</v>
      </c>
      <c r="H2918">
        <v>0</v>
      </c>
      <c r="I2918">
        <v>0</v>
      </c>
      <c r="J2918">
        <v>83</v>
      </c>
      <c r="K2918">
        <v>0</v>
      </c>
      <c r="L2918" t="s">
        <v>20095</v>
      </c>
      <c r="M2918">
        <v>0</v>
      </c>
    </row>
    <row r="2919" spans="1:13" x14ac:dyDescent="0.3">
      <c r="A2919" t="s">
        <v>25931</v>
      </c>
      <c r="B2919" s="1">
        <v>45449</v>
      </c>
      <c r="C2919">
        <v>38756</v>
      </c>
      <c r="D2919" t="s">
        <v>44</v>
      </c>
      <c r="E2919" t="s">
        <v>25932</v>
      </c>
      <c r="F2919" s="1">
        <v>45533</v>
      </c>
      <c r="G2919" t="s">
        <v>13540</v>
      </c>
      <c r="H2919">
        <v>0</v>
      </c>
      <c r="I2919">
        <v>0</v>
      </c>
      <c r="J2919">
        <v>84</v>
      </c>
      <c r="K2919">
        <v>0</v>
      </c>
      <c r="L2919" t="s">
        <v>20095</v>
      </c>
      <c r="M2919">
        <v>0</v>
      </c>
    </row>
    <row r="2920" spans="1:13" x14ac:dyDescent="0.3">
      <c r="A2920" t="s">
        <v>25933</v>
      </c>
      <c r="B2920" s="1">
        <v>44470</v>
      </c>
      <c r="C2920">
        <v>48971</v>
      </c>
      <c r="D2920" t="s">
        <v>20106</v>
      </c>
      <c r="E2920" t="s">
        <v>25934</v>
      </c>
      <c r="F2920" s="1">
        <v>44553</v>
      </c>
      <c r="G2920" t="s">
        <v>11263</v>
      </c>
      <c r="H2920">
        <v>0</v>
      </c>
      <c r="I2920">
        <v>0</v>
      </c>
      <c r="J2920">
        <v>83</v>
      </c>
      <c r="K2920">
        <v>0</v>
      </c>
      <c r="L2920" t="s">
        <v>20095</v>
      </c>
      <c r="M2920">
        <v>0</v>
      </c>
    </row>
    <row r="2921" spans="1:13" x14ac:dyDescent="0.3">
      <c r="A2921" t="s">
        <v>25935</v>
      </c>
      <c r="B2921" s="1">
        <v>43966</v>
      </c>
      <c r="C2921">
        <v>68648</v>
      </c>
      <c r="D2921" t="s">
        <v>44</v>
      </c>
      <c r="E2921" t="s">
        <v>25936</v>
      </c>
      <c r="F2921" s="1"/>
      <c r="G2921" t="s">
        <v>1038</v>
      </c>
      <c r="H2921">
        <v>1</v>
      </c>
      <c r="I2921">
        <v>1</v>
      </c>
      <c r="K2921">
        <v>1</v>
      </c>
      <c r="L2921" t="s">
        <v>20095</v>
      </c>
      <c r="M2921">
        <v>0</v>
      </c>
    </row>
    <row r="2922" spans="1:13" x14ac:dyDescent="0.3">
      <c r="A2922" t="s">
        <v>25937</v>
      </c>
      <c r="B2922" s="1">
        <v>43918</v>
      </c>
      <c r="C2922">
        <v>94851</v>
      </c>
      <c r="D2922" t="s">
        <v>20093</v>
      </c>
      <c r="E2922" t="s">
        <v>25938</v>
      </c>
      <c r="F2922" s="1">
        <v>43991</v>
      </c>
      <c r="G2922" t="s">
        <v>12147</v>
      </c>
      <c r="H2922">
        <v>0</v>
      </c>
      <c r="I2922">
        <v>1</v>
      </c>
      <c r="J2922">
        <v>73</v>
      </c>
      <c r="K2922">
        <v>0</v>
      </c>
      <c r="L2922" t="s">
        <v>20095</v>
      </c>
      <c r="M2922">
        <v>1</v>
      </c>
    </row>
    <row r="2923" spans="1:13" x14ac:dyDescent="0.3">
      <c r="A2923" t="s">
        <v>25939</v>
      </c>
      <c r="B2923" s="1">
        <v>44425</v>
      </c>
      <c r="C2923">
        <v>23055</v>
      </c>
      <c r="D2923" t="s">
        <v>20093</v>
      </c>
      <c r="E2923" t="s">
        <v>25940</v>
      </c>
      <c r="F2923" s="1"/>
      <c r="G2923" t="s">
        <v>14620</v>
      </c>
      <c r="H2923">
        <v>1</v>
      </c>
      <c r="I2923">
        <v>0</v>
      </c>
      <c r="K2923">
        <v>1</v>
      </c>
      <c r="L2923" t="s">
        <v>20095</v>
      </c>
      <c r="M2923">
        <v>1</v>
      </c>
    </row>
    <row r="2924" spans="1:13" x14ac:dyDescent="0.3">
      <c r="A2924" t="s">
        <v>25941</v>
      </c>
      <c r="B2924" s="1">
        <v>44134</v>
      </c>
      <c r="C2924">
        <v>38252</v>
      </c>
      <c r="D2924" t="s">
        <v>20093</v>
      </c>
      <c r="E2924" t="s">
        <v>25942</v>
      </c>
      <c r="F2924" s="1">
        <v>44196</v>
      </c>
      <c r="G2924" t="s">
        <v>13754</v>
      </c>
      <c r="H2924">
        <v>0</v>
      </c>
      <c r="I2924">
        <v>0</v>
      </c>
      <c r="J2924">
        <v>62</v>
      </c>
      <c r="K2924">
        <v>0</v>
      </c>
      <c r="L2924" t="s">
        <v>20095</v>
      </c>
      <c r="M2924">
        <v>1</v>
      </c>
    </row>
    <row r="2925" spans="1:13" x14ac:dyDescent="0.3">
      <c r="A2925" t="s">
        <v>25943</v>
      </c>
      <c r="B2925" s="1">
        <v>44366</v>
      </c>
      <c r="C2925">
        <v>88064</v>
      </c>
      <c r="D2925" t="s">
        <v>20093</v>
      </c>
      <c r="E2925" t="s">
        <v>25944</v>
      </c>
      <c r="F2925" s="1"/>
      <c r="G2925" t="s">
        <v>2781</v>
      </c>
      <c r="H2925">
        <v>1</v>
      </c>
      <c r="I2925">
        <v>1</v>
      </c>
      <c r="K2925">
        <v>1</v>
      </c>
      <c r="L2925" t="s">
        <v>20095</v>
      </c>
      <c r="M2925">
        <v>1</v>
      </c>
    </row>
    <row r="2926" spans="1:13" x14ac:dyDescent="0.3">
      <c r="A2926" t="s">
        <v>25945</v>
      </c>
      <c r="B2926" s="1">
        <v>44381</v>
      </c>
      <c r="C2926">
        <v>23922</v>
      </c>
      <c r="D2926" t="s">
        <v>20106</v>
      </c>
      <c r="E2926" t="s">
        <v>25946</v>
      </c>
      <c r="F2926" s="1"/>
      <c r="G2926" t="s">
        <v>15356</v>
      </c>
      <c r="H2926">
        <v>1</v>
      </c>
      <c r="I2926">
        <v>0</v>
      </c>
      <c r="K2926">
        <v>1</v>
      </c>
      <c r="L2926" t="s">
        <v>20095</v>
      </c>
      <c r="M2926">
        <v>0</v>
      </c>
    </row>
    <row r="2927" spans="1:13" x14ac:dyDescent="0.3">
      <c r="A2927" t="s">
        <v>25947</v>
      </c>
      <c r="B2927" s="1">
        <v>44196</v>
      </c>
      <c r="C2927">
        <v>91503</v>
      </c>
      <c r="D2927" t="s">
        <v>20093</v>
      </c>
      <c r="E2927" t="s">
        <v>25948</v>
      </c>
      <c r="F2927" s="1">
        <v>44260</v>
      </c>
      <c r="G2927" t="s">
        <v>19090</v>
      </c>
      <c r="H2927">
        <v>0</v>
      </c>
      <c r="I2927">
        <v>1</v>
      </c>
      <c r="J2927">
        <v>64</v>
      </c>
      <c r="K2927">
        <v>0</v>
      </c>
      <c r="L2927" t="s">
        <v>20095</v>
      </c>
      <c r="M2927">
        <v>1</v>
      </c>
    </row>
    <row r="2928" spans="1:13" x14ac:dyDescent="0.3">
      <c r="A2928" t="s">
        <v>25949</v>
      </c>
      <c r="B2928" s="1">
        <v>44922</v>
      </c>
      <c r="C2928">
        <v>59907</v>
      </c>
      <c r="D2928" t="s">
        <v>44</v>
      </c>
      <c r="E2928" t="s">
        <v>25950</v>
      </c>
      <c r="F2928" s="1">
        <v>44986</v>
      </c>
      <c r="G2928" t="s">
        <v>6631</v>
      </c>
      <c r="H2928">
        <v>0</v>
      </c>
      <c r="I2928">
        <v>1</v>
      </c>
      <c r="J2928">
        <v>64</v>
      </c>
      <c r="K2928">
        <v>0</v>
      </c>
      <c r="L2928" t="s">
        <v>20095</v>
      </c>
      <c r="M2928">
        <v>0</v>
      </c>
    </row>
    <row r="2929" spans="1:13" x14ac:dyDescent="0.3">
      <c r="A2929" t="s">
        <v>25951</v>
      </c>
      <c r="B2929" s="1">
        <v>45353</v>
      </c>
      <c r="C2929">
        <v>4110</v>
      </c>
      <c r="D2929" t="s">
        <v>20093</v>
      </c>
      <c r="E2929" t="s">
        <v>25952</v>
      </c>
      <c r="F2929" s="1">
        <v>45436</v>
      </c>
      <c r="G2929" t="s">
        <v>1412</v>
      </c>
      <c r="H2929">
        <v>0</v>
      </c>
      <c r="I2929">
        <v>0</v>
      </c>
      <c r="J2929">
        <v>83</v>
      </c>
      <c r="K2929">
        <v>0</v>
      </c>
      <c r="L2929" t="s">
        <v>20138</v>
      </c>
      <c r="M2929">
        <v>1</v>
      </c>
    </row>
    <row r="2930" spans="1:13" x14ac:dyDescent="0.3">
      <c r="A2930" t="s">
        <v>25953</v>
      </c>
      <c r="B2930" s="1">
        <v>44961</v>
      </c>
      <c r="C2930">
        <v>3256</v>
      </c>
      <c r="D2930" t="s">
        <v>44</v>
      </c>
      <c r="E2930" t="s">
        <v>25954</v>
      </c>
      <c r="F2930" s="1"/>
      <c r="G2930" t="s">
        <v>9608</v>
      </c>
      <c r="H2930">
        <v>1</v>
      </c>
      <c r="I2930">
        <v>0</v>
      </c>
      <c r="K2930">
        <v>1</v>
      </c>
      <c r="L2930" t="s">
        <v>20138</v>
      </c>
      <c r="M2930">
        <v>0</v>
      </c>
    </row>
    <row r="2931" spans="1:13" x14ac:dyDescent="0.3">
      <c r="A2931" t="s">
        <v>25955</v>
      </c>
      <c r="B2931" s="1">
        <v>44383</v>
      </c>
      <c r="C2931">
        <v>89823</v>
      </c>
      <c r="D2931" t="s">
        <v>44</v>
      </c>
      <c r="E2931" t="s">
        <v>25956</v>
      </c>
      <c r="F2931" s="1"/>
      <c r="G2931" t="s">
        <v>12084</v>
      </c>
      <c r="H2931">
        <v>1</v>
      </c>
      <c r="I2931">
        <v>1</v>
      </c>
      <c r="K2931">
        <v>1</v>
      </c>
      <c r="L2931" t="s">
        <v>20095</v>
      </c>
      <c r="M2931">
        <v>0</v>
      </c>
    </row>
    <row r="2932" spans="1:13" x14ac:dyDescent="0.3">
      <c r="A2932" t="s">
        <v>25957</v>
      </c>
      <c r="B2932" s="1">
        <v>45590</v>
      </c>
      <c r="C2932">
        <v>17070</v>
      </c>
      <c r="D2932" t="s">
        <v>20093</v>
      </c>
      <c r="E2932" t="s">
        <v>25958</v>
      </c>
      <c r="F2932" s="1">
        <v>45634</v>
      </c>
      <c r="G2932" t="s">
        <v>10208</v>
      </c>
      <c r="H2932">
        <v>0</v>
      </c>
      <c r="I2932">
        <v>0</v>
      </c>
      <c r="J2932">
        <v>44</v>
      </c>
      <c r="K2932">
        <v>0</v>
      </c>
      <c r="L2932" t="s">
        <v>20100</v>
      </c>
      <c r="M2932">
        <v>1</v>
      </c>
    </row>
    <row r="2933" spans="1:13" x14ac:dyDescent="0.3">
      <c r="A2933" t="s">
        <v>25959</v>
      </c>
      <c r="B2933" s="1">
        <v>45550</v>
      </c>
      <c r="C2933">
        <v>41496</v>
      </c>
      <c r="D2933" t="s">
        <v>20106</v>
      </c>
      <c r="E2933" t="s">
        <v>25960</v>
      </c>
      <c r="F2933" s="1"/>
      <c r="G2933" t="s">
        <v>18470</v>
      </c>
      <c r="H2933">
        <v>1</v>
      </c>
      <c r="I2933">
        <v>0</v>
      </c>
      <c r="K2933">
        <v>1</v>
      </c>
      <c r="L2933" t="s">
        <v>20095</v>
      </c>
      <c r="M2933">
        <v>0</v>
      </c>
    </row>
    <row r="2934" spans="1:13" x14ac:dyDescent="0.3">
      <c r="A2934" t="s">
        <v>25961</v>
      </c>
      <c r="B2934" s="1">
        <v>45274</v>
      </c>
      <c r="C2934">
        <v>30263</v>
      </c>
      <c r="D2934" t="s">
        <v>44</v>
      </c>
      <c r="E2934" t="s">
        <v>25962</v>
      </c>
      <c r="F2934" s="1"/>
      <c r="G2934" t="s">
        <v>12701</v>
      </c>
      <c r="H2934">
        <v>1</v>
      </c>
      <c r="I2934">
        <v>0</v>
      </c>
      <c r="K2934">
        <v>1</v>
      </c>
      <c r="L2934" t="s">
        <v>20095</v>
      </c>
      <c r="M2934">
        <v>0</v>
      </c>
    </row>
    <row r="2935" spans="1:13" x14ac:dyDescent="0.3">
      <c r="A2935" t="s">
        <v>25963</v>
      </c>
      <c r="B2935" s="1">
        <v>44938</v>
      </c>
      <c r="C2935">
        <v>91207</v>
      </c>
      <c r="D2935" t="s">
        <v>20093</v>
      </c>
      <c r="E2935" t="s">
        <v>25964</v>
      </c>
      <c r="F2935" s="1">
        <v>45022</v>
      </c>
      <c r="G2935" t="s">
        <v>18541</v>
      </c>
      <c r="H2935">
        <v>0</v>
      </c>
      <c r="I2935">
        <v>1</v>
      </c>
      <c r="J2935">
        <v>84</v>
      </c>
      <c r="K2935">
        <v>0</v>
      </c>
      <c r="L2935" t="s">
        <v>20095</v>
      </c>
      <c r="M2935">
        <v>1</v>
      </c>
    </row>
    <row r="2936" spans="1:13" x14ac:dyDescent="0.3">
      <c r="A2936" t="s">
        <v>25965</v>
      </c>
      <c r="B2936" s="1">
        <v>43867</v>
      </c>
      <c r="C2936">
        <v>59795</v>
      </c>
      <c r="D2936" t="s">
        <v>44</v>
      </c>
      <c r="E2936" t="s">
        <v>25966</v>
      </c>
      <c r="F2936" s="1">
        <v>43945</v>
      </c>
      <c r="G2936" t="s">
        <v>12600</v>
      </c>
      <c r="H2936">
        <v>0</v>
      </c>
      <c r="I2936">
        <v>1</v>
      </c>
      <c r="J2936">
        <v>78</v>
      </c>
      <c r="K2936">
        <v>0</v>
      </c>
      <c r="L2936" t="s">
        <v>20095</v>
      </c>
      <c r="M2936">
        <v>0</v>
      </c>
    </row>
    <row r="2937" spans="1:13" x14ac:dyDescent="0.3">
      <c r="A2937" t="s">
        <v>25967</v>
      </c>
      <c r="B2937" s="1">
        <v>44214</v>
      </c>
      <c r="C2937">
        <v>2708</v>
      </c>
      <c r="D2937" t="s">
        <v>44</v>
      </c>
      <c r="E2937" t="s">
        <v>25968</v>
      </c>
      <c r="F2937" s="1">
        <v>44271</v>
      </c>
      <c r="G2937" t="s">
        <v>3626</v>
      </c>
      <c r="H2937">
        <v>0</v>
      </c>
      <c r="I2937">
        <v>0</v>
      </c>
      <c r="J2937">
        <v>57</v>
      </c>
      <c r="K2937">
        <v>0</v>
      </c>
      <c r="L2937" t="s">
        <v>20138</v>
      </c>
      <c r="M2937">
        <v>0</v>
      </c>
    </row>
    <row r="2938" spans="1:13" x14ac:dyDescent="0.3">
      <c r="A2938" t="s">
        <v>25969</v>
      </c>
      <c r="B2938" s="1">
        <v>44955</v>
      </c>
      <c r="C2938">
        <v>7070</v>
      </c>
      <c r="D2938" t="s">
        <v>44</v>
      </c>
      <c r="E2938" t="s">
        <v>25970</v>
      </c>
      <c r="F2938" s="1">
        <v>44994</v>
      </c>
      <c r="G2938" t="s">
        <v>12600</v>
      </c>
      <c r="H2938">
        <v>0</v>
      </c>
      <c r="I2938">
        <v>0</v>
      </c>
      <c r="J2938">
        <v>39</v>
      </c>
      <c r="K2938">
        <v>0</v>
      </c>
      <c r="L2938" t="s">
        <v>20100</v>
      </c>
      <c r="M2938">
        <v>0</v>
      </c>
    </row>
    <row r="2939" spans="1:13" x14ac:dyDescent="0.3">
      <c r="A2939" t="s">
        <v>25971</v>
      </c>
      <c r="B2939" s="1">
        <v>44100</v>
      </c>
      <c r="C2939">
        <v>79256</v>
      </c>
      <c r="D2939" t="s">
        <v>20093</v>
      </c>
      <c r="E2939" t="s">
        <v>25972</v>
      </c>
      <c r="F2939" s="1">
        <v>44190</v>
      </c>
      <c r="G2939" t="s">
        <v>13658</v>
      </c>
      <c r="H2939">
        <v>0</v>
      </c>
      <c r="I2939">
        <v>1</v>
      </c>
      <c r="J2939">
        <v>90</v>
      </c>
      <c r="K2939">
        <v>0</v>
      </c>
      <c r="L2939" t="s">
        <v>20095</v>
      </c>
      <c r="M2939">
        <v>1</v>
      </c>
    </row>
    <row r="2940" spans="1:13" x14ac:dyDescent="0.3">
      <c r="A2940" t="s">
        <v>25973</v>
      </c>
      <c r="B2940" s="1">
        <v>45578</v>
      </c>
      <c r="C2940">
        <v>75375</v>
      </c>
      <c r="D2940" t="s">
        <v>20106</v>
      </c>
      <c r="E2940" t="s">
        <v>25974</v>
      </c>
      <c r="F2940" s="1">
        <v>45654</v>
      </c>
      <c r="G2940" t="s">
        <v>7719</v>
      </c>
      <c r="H2940">
        <v>0</v>
      </c>
      <c r="I2940">
        <v>1</v>
      </c>
      <c r="J2940">
        <v>76</v>
      </c>
      <c r="K2940">
        <v>0</v>
      </c>
      <c r="L2940" t="s">
        <v>20095</v>
      </c>
      <c r="M2940">
        <v>0</v>
      </c>
    </row>
    <row r="2941" spans="1:13" x14ac:dyDescent="0.3">
      <c r="A2941" t="s">
        <v>25975</v>
      </c>
      <c r="B2941" s="1">
        <v>45082</v>
      </c>
      <c r="C2941">
        <v>51499</v>
      </c>
      <c r="D2941" t="s">
        <v>44</v>
      </c>
      <c r="E2941" t="s">
        <v>25976</v>
      </c>
      <c r="F2941" s="1">
        <v>45164</v>
      </c>
      <c r="G2941" t="s">
        <v>13561</v>
      </c>
      <c r="H2941">
        <v>0</v>
      </c>
      <c r="I2941">
        <v>1</v>
      </c>
      <c r="J2941">
        <v>82</v>
      </c>
      <c r="K2941">
        <v>0</v>
      </c>
      <c r="L2941" t="s">
        <v>20095</v>
      </c>
      <c r="M2941">
        <v>0</v>
      </c>
    </row>
    <row r="2942" spans="1:13" x14ac:dyDescent="0.3">
      <c r="A2942" t="s">
        <v>25977</v>
      </c>
      <c r="B2942" s="1">
        <v>45192</v>
      </c>
      <c r="C2942">
        <v>37139</v>
      </c>
      <c r="D2942" t="s">
        <v>20106</v>
      </c>
      <c r="E2942" t="s">
        <v>25978</v>
      </c>
      <c r="F2942" s="1">
        <v>45212</v>
      </c>
      <c r="G2942" t="s">
        <v>17661</v>
      </c>
      <c r="H2942">
        <v>0</v>
      </c>
      <c r="I2942">
        <v>0</v>
      </c>
      <c r="J2942">
        <v>20</v>
      </c>
      <c r="K2942">
        <v>0</v>
      </c>
      <c r="L2942" t="s">
        <v>20095</v>
      </c>
      <c r="M2942">
        <v>0</v>
      </c>
    </row>
    <row r="2943" spans="1:13" x14ac:dyDescent="0.3">
      <c r="A2943" t="s">
        <v>25979</v>
      </c>
      <c r="B2943" s="1">
        <v>44757</v>
      </c>
      <c r="C2943">
        <v>4518</v>
      </c>
      <c r="D2943" t="s">
        <v>44</v>
      </c>
      <c r="E2943" t="s">
        <v>25980</v>
      </c>
      <c r="F2943" s="1">
        <v>44821</v>
      </c>
      <c r="G2943" t="s">
        <v>15342</v>
      </c>
      <c r="H2943">
        <v>0</v>
      </c>
      <c r="I2943">
        <v>0</v>
      </c>
      <c r="J2943">
        <v>64</v>
      </c>
      <c r="K2943">
        <v>0</v>
      </c>
      <c r="L2943" t="s">
        <v>20138</v>
      </c>
      <c r="M2943">
        <v>0</v>
      </c>
    </row>
    <row r="2944" spans="1:13" x14ac:dyDescent="0.3">
      <c r="A2944" t="s">
        <v>25981</v>
      </c>
      <c r="B2944" s="1">
        <v>44812</v>
      </c>
      <c r="C2944">
        <v>21369</v>
      </c>
      <c r="D2944" t="s">
        <v>44</v>
      </c>
      <c r="E2944" t="s">
        <v>25982</v>
      </c>
      <c r="F2944" s="1">
        <v>44872</v>
      </c>
      <c r="G2944" t="s">
        <v>9301</v>
      </c>
      <c r="H2944">
        <v>0</v>
      </c>
      <c r="I2944">
        <v>0</v>
      </c>
      <c r="J2944">
        <v>60</v>
      </c>
      <c r="K2944">
        <v>0</v>
      </c>
      <c r="L2944" t="s">
        <v>20095</v>
      </c>
      <c r="M2944">
        <v>0</v>
      </c>
    </row>
    <row r="2945" spans="1:13" x14ac:dyDescent="0.3">
      <c r="A2945" t="s">
        <v>25983</v>
      </c>
      <c r="B2945" s="1">
        <v>44475</v>
      </c>
      <c r="C2945">
        <v>96074</v>
      </c>
      <c r="D2945" t="s">
        <v>44</v>
      </c>
      <c r="E2945" t="s">
        <v>25984</v>
      </c>
      <c r="F2945" s="1">
        <v>44518</v>
      </c>
      <c r="G2945" t="s">
        <v>11827</v>
      </c>
      <c r="H2945">
        <v>0</v>
      </c>
      <c r="I2945">
        <v>1</v>
      </c>
      <c r="J2945">
        <v>43</v>
      </c>
      <c r="K2945">
        <v>0</v>
      </c>
      <c r="L2945" t="s">
        <v>20095</v>
      </c>
      <c r="M2945">
        <v>0</v>
      </c>
    </row>
    <row r="2946" spans="1:13" x14ac:dyDescent="0.3">
      <c r="A2946" t="s">
        <v>25985</v>
      </c>
      <c r="B2946" s="1">
        <v>44103</v>
      </c>
      <c r="C2946">
        <v>73052</v>
      </c>
      <c r="D2946" t="s">
        <v>20106</v>
      </c>
      <c r="E2946" t="s">
        <v>25986</v>
      </c>
      <c r="F2946" s="1">
        <v>44138</v>
      </c>
      <c r="G2946" t="s">
        <v>18875</v>
      </c>
      <c r="H2946">
        <v>0</v>
      </c>
      <c r="I2946">
        <v>1</v>
      </c>
      <c r="J2946">
        <v>35</v>
      </c>
      <c r="K2946">
        <v>0</v>
      </c>
      <c r="L2946" t="s">
        <v>20095</v>
      </c>
      <c r="M2946">
        <v>0</v>
      </c>
    </row>
    <row r="2947" spans="1:13" x14ac:dyDescent="0.3">
      <c r="A2947" t="s">
        <v>25987</v>
      </c>
      <c r="B2947" s="1">
        <v>44530</v>
      </c>
      <c r="C2947">
        <v>29237</v>
      </c>
      <c r="D2947" t="s">
        <v>20093</v>
      </c>
      <c r="E2947" t="s">
        <v>25988</v>
      </c>
      <c r="F2947" s="1">
        <v>44596</v>
      </c>
      <c r="G2947" t="s">
        <v>18173</v>
      </c>
      <c r="H2947">
        <v>0</v>
      </c>
      <c r="I2947">
        <v>0</v>
      </c>
      <c r="J2947">
        <v>66</v>
      </c>
      <c r="K2947">
        <v>0</v>
      </c>
      <c r="L2947" t="s">
        <v>20095</v>
      </c>
      <c r="M2947">
        <v>1</v>
      </c>
    </row>
    <row r="2948" spans="1:13" x14ac:dyDescent="0.3">
      <c r="A2948" t="s">
        <v>25989</v>
      </c>
      <c r="B2948" s="1">
        <v>45305</v>
      </c>
      <c r="C2948">
        <v>70275</v>
      </c>
      <c r="D2948" t="s">
        <v>44</v>
      </c>
      <c r="E2948" t="s">
        <v>25990</v>
      </c>
      <c r="F2948" s="1"/>
      <c r="G2948" t="s">
        <v>15868</v>
      </c>
      <c r="H2948">
        <v>1</v>
      </c>
      <c r="I2948">
        <v>1</v>
      </c>
      <c r="K2948">
        <v>1</v>
      </c>
      <c r="L2948" t="s">
        <v>20095</v>
      </c>
      <c r="M2948">
        <v>0</v>
      </c>
    </row>
    <row r="2949" spans="1:13" x14ac:dyDescent="0.3">
      <c r="A2949" t="s">
        <v>25991</v>
      </c>
      <c r="B2949" s="1">
        <v>44074</v>
      </c>
      <c r="C2949">
        <v>57891</v>
      </c>
      <c r="D2949" t="s">
        <v>20093</v>
      </c>
      <c r="E2949" t="s">
        <v>25992</v>
      </c>
      <c r="F2949" s="1">
        <v>44107</v>
      </c>
      <c r="G2949" t="s">
        <v>15321</v>
      </c>
      <c r="H2949">
        <v>0</v>
      </c>
      <c r="I2949">
        <v>1</v>
      </c>
      <c r="J2949">
        <v>33</v>
      </c>
      <c r="K2949">
        <v>0</v>
      </c>
      <c r="L2949" t="s">
        <v>20095</v>
      </c>
      <c r="M2949">
        <v>1</v>
      </c>
    </row>
    <row r="2950" spans="1:13" x14ac:dyDescent="0.3">
      <c r="A2950" t="s">
        <v>25993</v>
      </c>
      <c r="B2950" s="1">
        <v>44617</v>
      </c>
      <c r="C2950">
        <v>38003</v>
      </c>
      <c r="D2950" t="s">
        <v>20093</v>
      </c>
      <c r="E2950" t="s">
        <v>25994</v>
      </c>
      <c r="F2950" s="1">
        <v>44651</v>
      </c>
      <c r="G2950" t="s">
        <v>14403</v>
      </c>
      <c r="H2950">
        <v>0</v>
      </c>
      <c r="I2950">
        <v>0</v>
      </c>
      <c r="J2950">
        <v>34</v>
      </c>
      <c r="K2950">
        <v>0</v>
      </c>
      <c r="L2950" t="s">
        <v>20095</v>
      </c>
      <c r="M2950">
        <v>1</v>
      </c>
    </row>
    <row r="2951" spans="1:13" x14ac:dyDescent="0.3">
      <c r="A2951" t="s">
        <v>25995</v>
      </c>
      <c r="B2951" s="1">
        <v>44875</v>
      </c>
      <c r="C2951">
        <v>73880</v>
      </c>
      <c r="D2951" t="s">
        <v>20106</v>
      </c>
      <c r="E2951" t="s">
        <v>25996</v>
      </c>
      <c r="F2951" s="1">
        <v>44915</v>
      </c>
      <c r="G2951" t="s">
        <v>1251</v>
      </c>
      <c r="H2951">
        <v>0</v>
      </c>
      <c r="I2951">
        <v>1</v>
      </c>
      <c r="J2951">
        <v>40</v>
      </c>
      <c r="K2951">
        <v>0</v>
      </c>
      <c r="L2951" t="s">
        <v>20095</v>
      </c>
      <c r="M2951">
        <v>0</v>
      </c>
    </row>
    <row r="2952" spans="1:13" x14ac:dyDescent="0.3">
      <c r="A2952" t="s">
        <v>25997</v>
      </c>
      <c r="B2952" s="1">
        <v>44371</v>
      </c>
      <c r="C2952">
        <v>53563</v>
      </c>
      <c r="D2952" t="s">
        <v>20106</v>
      </c>
      <c r="E2952" t="s">
        <v>25998</v>
      </c>
      <c r="F2952" s="1"/>
      <c r="G2952" t="s">
        <v>10665</v>
      </c>
      <c r="H2952">
        <v>1</v>
      </c>
      <c r="I2952">
        <v>1</v>
      </c>
      <c r="K2952">
        <v>1</v>
      </c>
      <c r="L2952" t="s">
        <v>20095</v>
      </c>
      <c r="M2952">
        <v>0</v>
      </c>
    </row>
    <row r="2953" spans="1:13" x14ac:dyDescent="0.3">
      <c r="A2953" t="s">
        <v>25999</v>
      </c>
      <c r="B2953" s="1">
        <v>43890</v>
      </c>
      <c r="C2953">
        <v>74721</v>
      </c>
      <c r="D2953" t="s">
        <v>44</v>
      </c>
      <c r="E2953" t="s">
        <v>26000</v>
      </c>
      <c r="F2953" s="1">
        <v>43960</v>
      </c>
      <c r="G2953" t="s">
        <v>17602</v>
      </c>
      <c r="H2953">
        <v>0</v>
      </c>
      <c r="I2953">
        <v>1</v>
      </c>
      <c r="J2953">
        <v>70</v>
      </c>
      <c r="K2953">
        <v>0</v>
      </c>
      <c r="L2953" t="s">
        <v>20095</v>
      </c>
      <c r="M2953">
        <v>0</v>
      </c>
    </row>
    <row r="2954" spans="1:13" x14ac:dyDescent="0.3">
      <c r="A2954" t="s">
        <v>26001</v>
      </c>
      <c r="B2954" s="1">
        <v>44584</v>
      </c>
      <c r="C2954">
        <v>52372</v>
      </c>
      <c r="D2954" t="s">
        <v>20093</v>
      </c>
      <c r="E2954" t="s">
        <v>26002</v>
      </c>
      <c r="F2954" s="1">
        <v>44649</v>
      </c>
      <c r="G2954" t="s">
        <v>3511</v>
      </c>
      <c r="H2954">
        <v>0</v>
      </c>
      <c r="I2954">
        <v>1</v>
      </c>
      <c r="J2954">
        <v>65</v>
      </c>
      <c r="K2954">
        <v>0</v>
      </c>
      <c r="L2954" t="s">
        <v>20095</v>
      </c>
      <c r="M2954">
        <v>1</v>
      </c>
    </row>
    <row r="2955" spans="1:13" x14ac:dyDescent="0.3">
      <c r="A2955" t="s">
        <v>26003</v>
      </c>
      <c r="B2955" s="1">
        <v>44446</v>
      </c>
      <c r="C2955">
        <v>34344</v>
      </c>
      <c r="D2955" t="s">
        <v>20106</v>
      </c>
      <c r="E2955" t="s">
        <v>26004</v>
      </c>
      <c r="F2955" s="1"/>
      <c r="G2955" t="s">
        <v>10400</v>
      </c>
      <c r="H2955">
        <v>1</v>
      </c>
      <c r="I2955">
        <v>0</v>
      </c>
      <c r="K2955">
        <v>1</v>
      </c>
      <c r="L2955" t="s">
        <v>20095</v>
      </c>
      <c r="M2955">
        <v>0</v>
      </c>
    </row>
    <row r="2956" spans="1:13" x14ac:dyDescent="0.3">
      <c r="A2956" t="s">
        <v>26005</v>
      </c>
      <c r="B2956" s="1">
        <v>45168</v>
      </c>
      <c r="C2956">
        <v>56601</v>
      </c>
      <c r="D2956" t="s">
        <v>20106</v>
      </c>
      <c r="E2956" t="s">
        <v>26006</v>
      </c>
      <c r="F2956" s="1">
        <v>45232</v>
      </c>
      <c r="G2956" t="s">
        <v>19361</v>
      </c>
      <c r="H2956">
        <v>0</v>
      </c>
      <c r="I2956">
        <v>1</v>
      </c>
      <c r="J2956">
        <v>64</v>
      </c>
      <c r="K2956">
        <v>0</v>
      </c>
      <c r="L2956" t="s">
        <v>20095</v>
      </c>
      <c r="M2956">
        <v>0</v>
      </c>
    </row>
    <row r="2957" spans="1:13" x14ac:dyDescent="0.3">
      <c r="A2957" t="s">
        <v>26007</v>
      </c>
      <c r="B2957" s="1">
        <v>44568</v>
      </c>
      <c r="C2957">
        <v>86721</v>
      </c>
      <c r="D2957" t="s">
        <v>20093</v>
      </c>
      <c r="E2957" t="s">
        <v>26008</v>
      </c>
      <c r="F2957" s="1">
        <v>44616</v>
      </c>
      <c r="G2957" t="s">
        <v>8281</v>
      </c>
      <c r="H2957">
        <v>0</v>
      </c>
      <c r="I2957">
        <v>1</v>
      </c>
      <c r="J2957">
        <v>48</v>
      </c>
      <c r="K2957">
        <v>0</v>
      </c>
      <c r="L2957" t="s">
        <v>20095</v>
      </c>
      <c r="M2957">
        <v>1</v>
      </c>
    </row>
    <row r="2958" spans="1:13" x14ac:dyDescent="0.3">
      <c r="A2958" t="s">
        <v>26009</v>
      </c>
      <c r="B2958" s="1">
        <v>44082</v>
      </c>
      <c r="C2958">
        <v>97267</v>
      </c>
      <c r="D2958" t="s">
        <v>44</v>
      </c>
      <c r="E2958" t="s">
        <v>26010</v>
      </c>
      <c r="F2958" s="1">
        <v>44169</v>
      </c>
      <c r="G2958" t="s">
        <v>1838</v>
      </c>
      <c r="H2958">
        <v>0</v>
      </c>
      <c r="I2958">
        <v>1</v>
      </c>
      <c r="J2958">
        <v>87</v>
      </c>
      <c r="K2958">
        <v>0</v>
      </c>
      <c r="L2958" t="s">
        <v>20095</v>
      </c>
      <c r="M2958">
        <v>0</v>
      </c>
    </row>
    <row r="2959" spans="1:13" x14ac:dyDescent="0.3">
      <c r="A2959" t="s">
        <v>26011</v>
      </c>
      <c r="B2959" s="1">
        <v>43857</v>
      </c>
      <c r="C2959">
        <v>94919</v>
      </c>
      <c r="D2959" t="s">
        <v>20093</v>
      </c>
      <c r="E2959" t="s">
        <v>26012</v>
      </c>
      <c r="F2959" s="1">
        <v>43938</v>
      </c>
      <c r="G2959" t="s">
        <v>18623</v>
      </c>
      <c r="H2959">
        <v>0</v>
      </c>
      <c r="I2959">
        <v>1</v>
      </c>
      <c r="J2959">
        <v>81</v>
      </c>
      <c r="K2959">
        <v>0</v>
      </c>
      <c r="L2959" t="s">
        <v>20095</v>
      </c>
      <c r="M2959">
        <v>1</v>
      </c>
    </row>
    <row r="2960" spans="1:13" x14ac:dyDescent="0.3">
      <c r="A2960" t="s">
        <v>26013</v>
      </c>
      <c r="B2960" s="1">
        <v>45526</v>
      </c>
      <c r="C2960">
        <v>24306</v>
      </c>
      <c r="D2960" t="s">
        <v>20106</v>
      </c>
      <c r="E2960" t="s">
        <v>26014</v>
      </c>
      <c r="F2960" s="1">
        <v>45553</v>
      </c>
      <c r="G2960" t="s">
        <v>14600</v>
      </c>
      <c r="H2960">
        <v>0</v>
      </c>
      <c r="I2960">
        <v>0</v>
      </c>
      <c r="J2960">
        <v>27</v>
      </c>
      <c r="K2960">
        <v>0</v>
      </c>
      <c r="L2960" t="s">
        <v>20095</v>
      </c>
      <c r="M2960">
        <v>0</v>
      </c>
    </row>
    <row r="2961" spans="1:13" x14ac:dyDescent="0.3">
      <c r="A2961" t="s">
        <v>26015</v>
      </c>
      <c r="B2961" s="1">
        <v>45341</v>
      </c>
      <c r="C2961">
        <v>36195</v>
      </c>
      <c r="D2961" t="s">
        <v>20106</v>
      </c>
      <c r="E2961" t="s">
        <v>26016</v>
      </c>
      <c r="F2961" s="1"/>
      <c r="G2961" t="s">
        <v>3838</v>
      </c>
      <c r="H2961">
        <v>1</v>
      </c>
      <c r="I2961">
        <v>0</v>
      </c>
      <c r="K2961">
        <v>1</v>
      </c>
      <c r="L2961" t="s">
        <v>20095</v>
      </c>
      <c r="M2961">
        <v>0</v>
      </c>
    </row>
    <row r="2962" spans="1:13" x14ac:dyDescent="0.3">
      <c r="A2962" t="s">
        <v>26017</v>
      </c>
      <c r="B2962" s="1">
        <v>45519</v>
      </c>
      <c r="C2962">
        <v>87707</v>
      </c>
      <c r="D2962" t="s">
        <v>20106</v>
      </c>
      <c r="E2962" t="s">
        <v>26018</v>
      </c>
      <c r="F2962" s="1">
        <v>45581</v>
      </c>
      <c r="G2962" t="s">
        <v>2988</v>
      </c>
      <c r="H2962">
        <v>0</v>
      </c>
      <c r="I2962">
        <v>1</v>
      </c>
      <c r="J2962">
        <v>62</v>
      </c>
      <c r="K2962">
        <v>0</v>
      </c>
      <c r="L2962" t="s">
        <v>20095</v>
      </c>
      <c r="M2962">
        <v>0</v>
      </c>
    </row>
    <row r="2963" spans="1:13" x14ac:dyDescent="0.3">
      <c r="A2963" t="s">
        <v>26019</v>
      </c>
      <c r="B2963" s="1">
        <v>45384</v>
      </c>
      <c r="C2963">
        <v>79421</v>
      </c>
      <c r="D2963" t="s">
        <v>44</v>
      </c>
      <c r="E2963" t="s">
        <v>26020</v>
      </c>
      <c r="F2963" s="1">
        <v>45400</v>
      </c>
      <c r="G2963" t="s">
        <v>19005</v>
      </c>
      <c r="H2963">
        <v>0</v>
      </c>
      <c r="I2963">
        <v>1</v>
      </c>
      <c r="J2963">
        <v>16</v>
      </c>
      <c r="K2963">
        <v>0</v>
      </c>
      <c r="L2963" t="s">
        <v>20095</v>
      </c>
      <c r="M2963">
        <v>0</v>
      </c>
    </row>
    <row r="2964" spans="1:13" x14ac:dyDescent="0.3">
      <c r="A2964" t="s">
        <v>26021</v>
      </c>
      <c r="B2964" s="1">
        <v>44399</v>
      </c>
      <c r="C2964">
        <v>78286</v>
      </c>
      <c r="D2964" t="s">
        <v>20106</v>
      </c>
      <c r="E2964" t="s">
        <v>26022</v>
      </c>
      <c r="F2964" s="1">
        <v>44419</v>
      </c>
      <c r="G2964" t="s">
        <v>6997</v>
      </c>
      <c r="H2964">
        <v>0</v>
      </c>
      <c r="I2964">
        <v>1</v>
      </c>
      <c r="J2964">
        <v>20</v>
      </c>
      <c r="K2964">
        <v>0</v>
      </c>
      <c r="L2964" t="s">
        <v>20095</v>
      </c>
      <c r="M2964">
        <v>0</v>
      </c>
    </row>
    <row r="2965" spans="1:13" x14ac:dyDescent="0.3">
      <c r="A2965" t="s">
        <v>26023</v>
      </c>
      <c r="B2965" s="1">
        <v>44146</v>
      </c>
      <c r="C2965">
        <v>9906</v>
      </c>
      <c r="D2965" t="s">
        <v>20106</v>
      </c>
      <c r="E2965" t="s">
        <v>26024</v>
      </c>
      <c r="F2965" s="1">
        <v>44225</v>
      </c>
      <c r="G2965" t="s">
        <v>6873</v>
      </c>
      <c r="H2965">
        <v>0</v>
      </c>
      <c r="I2965">
        <v>0</v>
      </c>
      <c r="J2965">
        <v>79</v>
      </c>
      <c r="K2965">
        <v>0</v>
      </c>
      <c r="L2965" t="s">
        <v>20100</v>
      </c>
      <c r="M2965">
        <v>0</v>
      </c>
    </row>
    <row r="2966" spans="1:13" x14ac:dyDescent="0.3">
      <c r="A2966" t="s">
        <v>26025</v>
      </c>
      <c r="B2966" s="1">
        <v>44636</v>
      </c>
      <c r="C2966">
        <v>82669</v>
      </c>
      <c r="D2966" t="s">
        <v>44</v>
      </c>
      <c r="E2966" t="s">
        <v>26026</v>
      </c>
      <c r="F2966" s="1">
        <v>44698</v>
      </c>
      <c r="G2966" t="s">
        <v>13937</v>
      </c>
      <c r="H2966">
        <v>0</v>
      </c>
      <c r="I2966">
        <v>1</v>
      </c>
      <c r="J2966">
        <v>62</v>
      </c>
      <c r="K2966">
        <v>0</v>
      </c>
      <c r="L2966" t="s">
        <v>20095</v>
      </c>
      <c r="M2966">
        <v>0</v>
      </c>
    </row>
    <row r="2967" spans="1:13" x14ac:dyDescent="0.3">
      <c r="A2967" t="s">
        <v>26027</v>
      </c>
      <c r="B2967" s="1">
        <v>44584</v>
      </c>
      <c r="C2967">
        <v>25928</v>
      </c>
      <c r="D2967" t="s">
        <v>44</v>
      </c>
      <c r="E2967" t="s">
        <v>26028</v>
      </c>
      <c r="F2967" s="1">
        <v>44664</v>
      </c>
      <c r="G2967" t="s">
        <v>7818</v>
      </c>
      <c r="H2967">
        <v>0</v>
      </c>
      <c r="I2967">
        <v>0</v>
      </c>
      <c r="J2967">
        <v>80</v>
      </c>
      <c r="K2967">
        <v>0</v>
      </c>
      <c r="L2967" t="s">
        <v>20095</v>
      </c>
      <c r="M2967">
        <v>0</v>
      </c>
    </row>
    <row r="2968" spans="1:13" x14ac:dyDescent="0.3">
      <c r="A2968" t="s">
        <v>26029</v>
      </c>
      <c r="B2968" s="1">
        <v>44235</v>
      </c>
      <c r="C2968">
        <v>83452</v>
      </c>
      <c r="D2968" t="s">
        <v>44</v>
      </c>
      <c r="E2968" t="s">
        <v>26030</v>
      </c>
      <c r="F2968" s="1"/>
      <c r="G2968" t="s">
        <v>8613</v>
      </c>
      <c r="H2968">
        <v>1</v>
      </c>
      <c r="I2968">
        <v>1</v>
      </c>
      <c r="K2968">
        <v>1</v>
      </c>
      <c r="L2968" t="s">
        <v>20095</v>
      </c>
      <c r="M2968">
        <v>0</v>
      </c>
    </row>
    <row r="2969" spans="1:13" x14ac:dyDescent="0.3">
      <c r="A2969" t="s">
        <v>26031</v>
      </c>
      <c r="B2969" s="1">
        <v>43977</v>
      </c>
      <c r="C2969">
        <v>52745</v>
      </c>
      <c r="D2969" t="s">
        <v>20093</v>
      </c>
      <c r="E2969" t="s">
        <v>26032</v>
      </c>
      <c r="F2969" s="1"/>
      <c r="G2969" t="s">
        <v>11398</v>
      </c>
      <c r="H2969">
        <v>1</v>
      </c>
      <c r="I2969">
        <v>1</v>
      </c>
      <c r="K2969">
        <v>1</v>
      </c>
      <c r="L2969" t="s">
        <v>20095</v>
      </c>
      <c r="M2969">
        <v>1</v>
      </c>
    </row>
    <row r="2970" spans="1:13" x14ac:dyDescent="0.3">
      <c r="A2970" t="s">
        <v>26033</v>
      </c>
      <c r="B2970" s="1">
        <v>45196</v>
      </c>
      <c r="C2970">
        <v>60962</v>
      </c>
      <c r="D2970" t="s">
        <v>20093</v>
      </c>
      <c r="E2970" t="s">
        <v>26034</v>
      </c>
      <c r="F2970" s="1">
        <v>45256</v>
      </c>
      <c r="G2970" t="s">
        <v>8354</v>
      </c>
      <c r="H2970">
        <v>0</v>
      </c>
      <c r="I2970">
        <v>1</v>
      </c>
      <c r="J2970">
        <v>60</v>
      </c>
      <c r="K2970">
        <v>0</v>
      </c>
      <c r="L2970" t="s">
        <v>20095</v>
      </c>
      <c r="M2970">
        <v>1</v>
      </c>
    </row>
    <row r="2971" spans="1:13" x14ac:dyDescent="0.3">
      <c r="A2971" t="s">
        <v>26035</v>
      </c>
      <c r="B2971" s="1">
        <v>45453</v>
      </c>
      <c r="C2971">
        <v>21629</v>
      </c>
      <c r="D2971" t="s">
        <v>20106</v>
      </c>
      <c r="E2971" t="s">
        <v>26036</v>
      </c>
      <c r="F2971" s="1">
        <v>45520</v>
      </c>
      <c r="G2971" t="s">
        <v>18683</v>
      </c>
      <c r="H2971">
        <v>0</v>
      </c>
      <c r="I2971">
        <v>0</v>
      </c>
      <c r="J2971">
        <v>67</v>
      </c>
      <c r="K2971">
        <v>0</v>
      </c>
      <c r="L2971" t="s">
        <v>20095</v>
      </c>
      <c r="M2971">
        <v>0</v>
      </c>
    </row>
    <row r="2972" spans="1:13" x14ac:dyDescent="0.3">
      <c r="A2972" t="s">
        <v>26037</v>
      </c>
      <c r="B2972" s="1">
        <v>45514</v>
      </c>
      <c r="C2972">
        <v>51322</v>
      </c>
      <c r="D2972" t="s">
        <v>20106</v>
      </c>
      <c r="E2972" t="s">
        <v>26038</v>
      </c>
      <c r="F2972" s="1">
        <v>45595</v>
      </c>
      <c r="G2972" t="s">
        <v>5795</v>
      </c>
      <c r="H2972">
        <v>0</v>
      </c>
      <c r="I2972">
        <v>1</v>
      </c>
      <c r="J2972">
        <v>81</v>
      </c>
      <c r="K2972">
        <v>0</v>
      </c>
      <c r="L2972" t="s">
        <v>20095</v>
      </c>
      <c r="M2972">
        <v>0</v>
      </c>
    </row>
    <row r="2973" spans="1:13" x14ac:dyDescent="0.3">
      <c r="A2973" t="s">
        <v>26039</v>
      </c>
      <c r="B2973" s="1">
        <v>44724</v>
      </c>
      <c r="C2973">
        <v>52286</v>
      </c>
      <c r="D2973" t="s">
        <v>20106</v>
      </c>
      <c r="E2973" t="s">
        <v>26040</v>
      </c>
      <c r="F2973" s="1"/>
      <c r="G2973" t="s">
        <v>14059</v>
      </c>
      <c r="H2973">
        <v>1</v>
      </c>
      <c r="I2973">
        <v>1</v>
      </c>
      <c r="K2973">
        <v>1</v>
      </c>
      <c r="L2973" t="s">
        <v>20095</v>
      </c>
      <c r="M2973">
        <v>0</v>
      </c>
    </row>
    <row r="2974" spans="1:13" x14ac:dyDescent="0.3">
      <c r="A2974" t="s">
        <v>26041</v>
      </c>
      <c r="B2974" s="1">
        <v>44876</v>
      </c>
      <c r="C2974">
        <v>97098</v>
      </c>
      <c r="D2974" t="s">
        <v>20093</v>
      </c>
      <c r="E2974" t="s">
        <v>26042</v>
      </c>
      <c r="F2974" s="1">
        <v>44932</v>
      </c>
      <c r="G2974" t="s">
        <v>13210</v>
      </c>
      <c r="H2974">
        <v>0</v>
      </c>
      <c r="I2974">
        <v>1</v>
      </c>
      <c r="J2974">
        <v>56</v>
      </c>
      <c r="K2974">
        <v>0</v>
      </c>
      <c r="L2974" t="s">
        <v>20095</v>
      </c>
      <c r="M2974">
        <v>1</v>
      </c>
    </row>
    <row r="2975" spans="1:13" x14ac:dyDescent="0.3">
      <c r="A2975" t="s">
        <v>26043</v>
      </c>
      <c r="B2975" s="1">
        <v>44966</v>
      </c>
      <c r="C2975">
        <v>96229</v>
      </c>
      <c r="D2975" t="s">
        <v>20106</v>
      </c>
      <c r="E2975" t="s">
        <v>26044</v>
      </c>
      <c r="F2975" s="1">
        <v>45004</v>
      </c>
      <c r="G2975" t="s">
        <v>12326</v>
      </c>
      <c r="H2975">
        <v>0</v>
      </c>
      <c r="I2975">
        <v>1</v>
      </c>
      <c r="J2975">
        <v>38</v>
      </c>
      <c r="K2975">
        <v>0</v>
      </c>
      <c r="L2975" t="s">
        <v>20095</v>
      </c>
      <c r="M2975">
        <v>0</v>
      </c>
    </row>
    <row r="2976" spans="1:13" x14ac:dyDescent="0.3">
      <c r="A2976" t="s">
        <v>26045</v>
      </c>
      <c r="B2976" s="1">
        <v>44774</v>
      </c>
      <c r="C2976">
        <v>90940</v>
      </c>
      <c r="D2976" t="s">
        <v>20106</v>
      </c>
      <c r="E2976" t="s">
        <v>26046</v>
      </c>
      <c r="F2976" s="1">
        <v>44797</v>
      </c>
      <c r="G2976" t="s">
        <v>19085</v>
      </c>
      <c r="H2976">
        <v>0</v>
      </c>
      <c r="I2976">
        <v>1</v>
      </c>
      <c r="J2976">
        <v>23</v>
      </c>
      <c r="K2976">
        <v>0</v>
      </c>
      <c r="L2976" t="s">
        <v>20095</v>
      </c>
      <c r="M2976">
        <v>0</v>
      </c>
    </row>
    <row r="2977" spans="1:13" x14ac:dyDescent="0.3">
      <c r="A2977" t="s">
        <v>26047</v>
      </c>
      <c r="B2977" s="1">
        <v>44272</v>
      </c>
      <c r="C2977">
        <v>50140</v>
      </c>
      <c r="D2977" t="s">
        <v>20093</v>
      </c>
      <c r="E2977" t="s">
        <v>26048</v>
      </c>
      <c r="F2977" s="1">
        <v>44340</v>
      </c>
      <c r="G2977" t="s">
        <v>663</v>
      </c>
      <c r="H2977">
        <v>0</v>
      </c>
      <c r="I2977">
        <v>1</v>
      </c>
      <c r="J2977">
        <v>68</v>
      </c>
      <c r="K2977">
        <v>0</v>
      </c>
      <c r="L2977" t="s">
        <v>20095</v>
      </c>
      <c r="M2977">
        <v>1</v>
      </c>
    </row>
    <row r="2978" spans="1:13" x14ac:dyDescent="0.3">
      <c r="A2978" t="s">
        <v>26049</v>
      </c>
      <c r="B2978" s="1">
        <v>45469</v>
      </c>
      <c r="C2978">
        <v>27971</v>
      </c>
      <c r="D2978" t="s">
        <v>20106</v>
      </c>
      <c r="E2978" t="s">
        <v>26050</v>
      </c>
      <c r="F2978" s="1"/>
      <c r="G2978" t="s">
        <v>10859</v>
      </c>
      <c r="H2978">
        <v>1</v>
      </c>
      <c r="I2978">
        <v>0</v>
      </c>
      <c r="K2978">
        <v>1</v>
      </c>
      <c r="L2978" t="s">
        <v>20095</v>
      </c>
      <c r="M2978">
        <v>0</v>
      </c>
    </row>
    <row r="2979" spans="1:13" x14ac:dyDescent="0.3">
      <c r="A2979" t="s">
        <v>26051</v>
      </c>
      <c r="B2979" s="1">
        <v>45471</v>
      </c>
      <c r="C2979">
        <v>79178</v>
      </c>
      <c r="D2979" t="s">
        <v>20106</v>
      </c>
      <c r="E2979" t="s">
        <v>26052</v>
      </c>
      <c r="F2979" s="1"/>
      <c r="G2979" t="s">
        <v>19237</v>
      </c>
      <c r="H2979">
        <v>1</v>
      </c>
      <c r="I2979">
        <v>1</v>
      </c>
      <c r="K2979">
        <v>1</v>
      </c>
      <c r="L2979" t="s">
        <v>20095</v>
      </c>
      <c r="M2979">
        <v>0</v>
      </c>
    </row>
    <row r="2980" spans="1:13" x14ac:dyDescent="0.3">
      <c r="A2980" t="s">
        <v>26053</v>
      </c>
      <c r="B2980" s="1">
        <v>44375</v>
      </c>
      <c r="C2980">
        <v>27244</v>
      </c>
      <c r="D2980" t="s">
        <v>20106</v>
      </c>
      <c r="E2980" t="s">
        <v>26054</v>
      </c>
      <c r="F2980" s="1"/>
      <c r="G2980" t="s">
        <v>17506</v>
      </c>
      <c r="H2980">
        <v>1</v>
      </c>
      <c r="I2980">
        <v>0</v>
      </c>
      <c r="K2980">
        <v>1</v>
      </c>
      <c r="L2980" t="s">
        <v>20095</v>
      </c>
      <c r="M2980">
        <v>0</v>
      </c>
    </row>
    <row r="2981" spans="1:13" x14ac:dyDescent="0.3">
      <c r="A2981" t="s">
        <v>26055</v>
      </c>
      <c r="B2981" s="1">
        <v>45094</v>
      </c>
      <c r="C2981">
        <v>30355</v>
      </c>
      <c r="D2981" t="s">
        <v>20093</v>
      </c>
      <c r="E2981" t="s">
        <v>26056</v>
      </c>
      <c r="F2981" s="1"/>
      <c r="G2981" t="s">
        <v>4305</v>
      </c>
      <c r="H2981">
        <v>1</v>
      </c>
      <c r="I2981">
        <v>0</v>
      </c>
      <c r="K2981">
        <v>1</v>
      </c>
      <c r="L2981" t="s">
        <v>20095</v>
      </c>
      <c r="M2981">
        <v>1</v>
      </c>
    </row>
    <row r="2982" spans="1:13" x14ac:dyDescent="0.3">
      <c r="A2982" t="s">
        <v>26057</v>
      </c>
      <c r="B2982" s="1">
        <v>45056</v>
      </c>
      <c r="C2982">
        <v>98867</v>
      </c>
      <c r="D2982" t="s">
        <v>20106</v>
      </c>
      <c r="E2982" t="s">
        <v>26058</v>
      </c>
      <c r="F2982" s="1">
        <v>45138</v>
      </c>
      <c r="G2982" t="s">
        <v>17137</v>
      </c>
      <c r="H2982">
        <v>0</v>
      </c>
      <c r="I2982">
        <v>1</v>
      </c>
      <c r="J2982">
        <v>82</v>
      </c>
      <c r="K2982">
        <v>0</v>
      </c>
      <c r="L2982" t="s">
        <v>20095</v>
      </c>
      <c r="M2982">
        <v>0</v>
      </c>
    </row>
    <row r="2983" spans="1:13" x14ac:dyDescent="0.3">
      <c r="A2983" t="s">
        <v>26059</v>
      </c>
      <c r="B2983" s="1">
        <v>45083</v>
      </c>
      <c r="C2983">
        <v>76642</v>
      </c>
      <c r="D2983" t="s">
        <v>20106</v>
      </c>
      <c r="E2983" t="s">
        <v>26060</v>
      </c>
      <c r="F2983" s="1">
        <v>45121</v>
      </c>
      <c r="G2983" t="s">
        <v>1786</v>
      </c>
      <c r="H2983">
        <v>0</v>
      </c>
      <c r="I2983">
        <v>1</v>
      </c>
      <c r="J2983">
        <v>38</v>
      </c>
      <c r="K2983">
        <v>0</v>
      </c>
      <c r="L2983" t="s">
        <v>20095</v>
      </c>
      <c r="M2983">
        <v>0</v>
      </c>
    </row>
    <row r="2984" spans="1:13" x14ac:dyDescent="0.3">
      <c r="A2984" t="s">
        <v>26061</v>
      </c>
      <c r="B2984" s="1">
        <v>44204</v>
      </c>
      <c r="C2984">
        <v>13338</v>
      </c>
      <c r="D2984" t="s">
        <v>20093</v>
      </c>
      <c r="E2984" t="s">
        <v>26062</v>
      </c>
      <c r="F2984" s="1">
        <v>44258</v>
      </c>
      <c r="G2984" t="s">
        <v>2490</v>
      </c>
      <c r="H2984">
        <v>0</v>
      </c>
      <c r="I2984">
        <v>0</v>
      </c>
      <c r="J2984">
        <v>54</v>
      </c>
      <c r="K2984">
        <v>0</v>
      </c>
      <c r="L2984" t="s">
        <v>20100</v>
      </c>
      <c r="M2984">
        <v>1</v>
      </c>
    </row>
    <row r="2985" spans="1:13" x14ac:dyDescent="0.3">
      <c r="A2985" t="s">
        <v>26063</v>
      </c>
      <c r="B2985" s="1">
        <v>43868</v>
      </c>
      <c r="C2985">
        <v>51388</v>
      </c>
      <c r="D2985" t="s">
        <v>20093</v>
      </c>
      <c r="E2985" t="s">
        <v>26064</v>
      </c>
      <c r="F2985" s="1"/>
      <c r="G2985" t="s">
        <v>16718</v>
      </c>
      <c r="H2985">
        <v>1</v>
      </c>
      <c r="I2985">
        <v>1</v>
      </c>
      <c r="K2985">
        <v>1</v>
      </c>
      <c r="L2985" t="s">
        <v>20095</v>
      </c>
      <c r="M2985">
        <v>1</v>
      </c>
    </row>
    <row r="2986" spans="1:13" x14ac:dyDescent="0.3">
      <c r="A2986" t="s">
        <v>26065</v>
      </c>
      <c r="B2986" s="1">
        <v>44659</v>
      </c>
      <c r="C2986">
        <v>25198</v>
      </c>
      <c r="D2986" t="s">
        <v>20093</v>
      </c>
      <c r="E2986" t="s">
        <v>26066</v>
      </c>
      <c r="F2986" s="1"/>
      <c r="G2986" t="s">
        <v>9996</v>
      </c>
      <c r="H2986">
        <v>1</v>
      </c>
      <c r="I2986">
        <v>0</v>
      </c>
      <c r="K2986">
        <v>1</v>
      </c>
      <c r="L2986" t="s">
        <v>20095</v>
      </c>
      <c r="M2986">
        <v>1</v>
      </c>
    </row>
    <row r="2987" spans="1:13" x14ac:dyDescent="0.3">
      <c r="A2987" t="s">
        <v>26067</v>
      </c>
      <c r="B2987" s="1">
        <v>44828</v>
      </c>
      <c r="C2987">
        <v>37598</v>
      </c>
      <c r="D2987" t="s">
        <v>20093</v>
      </c>
      <c r="E2987" t="s">
        <v>26068</v>
      </c>
      <c r="F2987" s="1"/>
      <c r="G2987" t="s">
        <v>11289</v>
      </c>
      <c r="H2987">
        <v>1</v>
      </c>
      <c r="I2987">
        <v>0</v>
      </c>
      <c r="K2987">
        <v>1</v>
      </c>
      <c r="L2987" t="s">
        <v>20095</v>
      </c>
      <c r="M2987">
        <v>1</v>
      </c>
    </row>
    <row r="2988" spans="1:13" x14ac:dyDescent="0.3">
      <c r="A2988" t="s">
        <v>26069</v>
      </c>
      <c r="B2988" s="1">
        <v>44493</v>
      </c>
      <c r="C2988">
        <v>15170</v>
      </c>
      <c r="D2988" t="s">
        <v>44</v>
      </c>
      <c r="E2988" t="s">
        <v>26070</v>
      </c>
      <c r="F2988" s="1">
        <v>44515</v>
      </c>
      <c r="G2988" t="s">
        <v>16725</v>
      </c>
      <c r="H2988">
        <v>0</v>
      </c>
      <c r="I2988">
        <v>0</v>
      </c>
      <c r="J2988">
        <v>22</v>
      </c>
      <c r="K2988">
        <v>0</v>
      </c>
      <c r="L2988" t="s">
        <v>20100</v>
      </c>
      <c r="M2988">
        <v>0</v>
      </c>
    </row>
    <row r="2989" spans="1:13" x14ac:dyDescent="0.3">
      <c r="A2989" t="s">
        <v>26071</v>
      </c>
      <c r="B2989" s="1">
        <v>44777</v>
      </c>
      <c r="C2989">
        <v>2360</v>
      </c>
      <c r="D2989" t="s">
        <v>44</v>
      </c>
      <c r="E2989" t="s">
        <v>26072</v>
      </c>
      <c r="F2989" s="1"/>
      <c r="G2989" t="s">
        <v>8519</v>
      </c>
      <c r="H2989">
        <v>1</v>
      </c>
      <c r="I2989">
        <v>0</v>
      </c>
      <c r="K2989">
        <v>1</v>
      </c>
      <c r="L2989" t="s">
        <v>20138</v>
      </c>
      <c r="M2989">
        <v>0</v>
      </c>
    </row>
    <row r="2990" spans="1:13" x14ac:dyDescent="0.3">
      <c r="A2990" t="s">
        <v>26073</v>
      </c>
      <c r="B2990" s="1">
        <v>44048</v>
      </c>
      <c r="C2990">
        <v>89591</v>
      </c>
      <c r="D2990" t="s">
        <v>20093</v>
      </c>
      <c r="E2990" t="s">
        <v>26074</v>
      </c>
      <c r="F2990" s="1">
        <v>44096</v>
      </c>
      <c r="G2990" t="s">
        <v>10779</v>
      </c>
      <c r="H2990">
        <v>0</v>
      </c>
      <c r="I2990">
        <v>1</v>
      </c>
      <c r="J2990">
        <v>48</v>
      </c>
      <c r="K2990">
        <v>0</v>
      </c>
      <c r="L2990" t="s">
        <v>20095</v>
      </c>
      <c r="M2990">
        <v>1</v>
      </c>
    </row>
    <row r="2991" spans="1:13" x14ac:dyDescent="0.3">
      <c r="A2991" t="s">
        <v>26075</v>
      </c>
      <c r="B2991" s="1">
        <v>44615</v>
      </c>
      <c r="C2991">
        <v>98515</v>
      </c>
      <c r="D2991" t="s">
        <v>20106</v>
      </c>
      <c r="E2991" t="s">
        <v>26076</v>
      </c>
      <c r="F2991" s="1">
        <v>44664</v>
      </c>
      <c r="G2991" t="s">
        <v>704</v>
      </c>
      <c r="H2991">
        <v>0</v>
      </c>
      <c r="I2991">
        <v>1</v>
      </c>
      <c r="J2991">
        <v>49</v>
      </c>
      <c r="K2991">
        <v>0</v>
      </c>
      <c r="L2991" t="s">
        <v>20095</v>
      </c>
      <c r="M2991">
        <v>0</v>
      </c>
    </row>
    <row r="2992" spans="1:13" x14ac:dyDescent="0.3">
      <c r="A2992" t="s">
        <v>26077</v>
      </c>
      <c r="B2992" s="1">
        <v>44104</v>
      </c>
      <c r="C2992">
        <v>7227</v>
      </c>
      <c r="D2992" t="s">
        <v>20093</v>
      </c>
      <c r="E2992" t="s">
        <v>26078</v>
      </c>
      <c r="F2992" s="1">
        <v>44179</v>
      </c>
      <c r="G2992" t="s">
        <v>19821</v>
      </c>
      <c r="H2992">
        <v>0</v>
      </c>
      <c r="I2992">
        <v>0</v>
      </c>
      <c r="J2992">
        <v>75</v>
      </c>
      <c r="K2992">
        <v>0</v>
      </c>
      <c r="L2992" t="s">
        <v>20100</v>
      </c>
      <c r="M2992">
        <v>1</v>
      </c>
    </row>
    <row r="2993" spans="1:13" x14ac:dyDescent="0.3">
      <c r="A2993" t="s">
        <v>26079</v>
      </c>
      <c r="B2993" s="1">
        <v>44906</v>
      </c>
      <c r="C2993">
        <v>32724</v>
      </c>
      <c r="D2993" t="s">
        <v>44</v>
      </c>
      <c r="E2993" t="s">
        <v>26080</v>
      </c>
      <c r="F2993" s="1">
        <v>44947</v>
      </c>
      <c r="G2993" t="s">
        <v>19414</v>
      </c>
      <c r="H2993">
        <v>0</v>
      </c>
      <c r="I2993">
        <v>0</v>
      </c>
      <c r="J2993">
        <v>41</v>
      </c>
      <c r="K2993">
        <v>0</v>
      </c>
      <c r="L2993" t="s">
        <v>20095</v>
      </c>
      <c r="M2993">
        <v>0</v>
      </c>
    </row>
    <row r="2994" spans="1:13" x14ac:dyDescent="0.3">
      <c r="A2994" t="s">
        <v>26081</v>
      </c>
      <c r="B2994" s="1">
        <v>44955</v>
      </c>
      <c r="C2994">
        <v>17731</v>
      </c>
      <c r="D2994" t="s">
        <v>20093</v>
      </c>
      <c r="E2994" t="s">
        <v>26082</v>
      </c>
      <c r="F2994" s="1"/>
      <c r="G2994" t="s">
        <v>9711</v>
      </c>
      <c r="H2994">
        <v>1</v>
      </c>
      <c r="I2994">
        <v>0</v>
      </c>
      <c r="K2994">
        <v>1</v>
      </c>
      <c r="L2994" t="s">
        <v>20100</v>
      </c>
      <c r="M2994">
        <v>1</v>
      </c>
    </row>
    <row r="2995" spans="1:13" x14ac:dyDescent="0.3">
      <c r="A2995" t="s">
        <v>26083</v>
      </c>
      <c r="B2995" s="1">
        <v>45643</v>
      </c>
      <c r="C2995">
        <v>58920</v>
      </c>
      <c r="D2995" t="s">
        <v>44</v>
      </c>
      <c r="E2995" t="s">
        <v>26084</v>
      </c>
      <c r="F2995" s="1"/>
      <c r="G2995" t="s">
        <v>7263</v>
      </c>
      <c r="H2995">
        <v>1</v>
      </c>
      <c r="I2995">
        <v>1</v>
      </c>
      <c r="K2995">
        <v>1</v>
      </c>
      <c r="L2995" t="s">
        <v>20095</v>
      </c>
      <c r="M2995">
        <v>0</v>
      </c>
    </row>
    <row r="2996" spans="1:13" x14ac:dyDescent="0.3">
      <c r="A2996" t="s">
        <v>26085</v>
      </c>
      <c r="B2996" s="1">
        <v>43969</v>
      </c>
      <c r="C2996">
        <v>12152</v>
      </c>
      <c r="D2996" t="s">
        <v>20106</v>
      </c>
      <c r="E2996" t="s">
        <v>26086</v>
      </c>
      <c r="F2996" s="1">
        <v>44011</v>
      </c>
      <c r="G2996" t="s">
        <v>15293</v>
      </c>
      <c r="H2996">
        <v>0</v>
      </c>
      <c r="I2996">
        <v>0</v>
      </c>
      <c r="J2996">
        <v>42</v>
      </c>
      <c r="K2996">
        <v>0</v>
      </c>
      <c r="L2996" t="s">
        <v>20100</v>
      </c>
      <c r="M2996">
        <v>0</v>
      </c>
    </row>
    <row r="2997" spans="1:13" x14ac:dyDescent="0.3">
      <c r="A2997" t="s">
        <v>26087</v>
      </c>
      <c r="B2997" s="1">
        <v>45440</v>
      </c>
      <c r="C2997">
        <v>99867</v>
      </c>
      <c r="D2997" t="s">
        <v>20106</v>
      </c>
      <c r="E2997" t="s">
        <v>26088</v>
      </c>
      <c r="F2997" s="1">
        <v>45494</v>
      </c>
      <c r="G2997" t="s">
        <v>11003</v>
      </c>
      <c r="H2997">
        <v>0</v>
      </c>
      <c r="I2997">
        <v>1</v>
      </c>
      <c r="J2997">
        <v>54</v>
      </c>
      <c r="K2997">
        <v>0</v>
      </c>
      <c r="L2997" t="s">
        <v>20095</v>
      </c>
      <c r="M2997">
        <v>0</v>
      </c>
    </row>
    <row r="2998" spans="1:13" x14ac:dyDescent="0.3">
      <c r="A2998" t="s">
        <v>26089</v>
      </c>
      <c r="B2998" s="1">
        <v>45077</v>
      </c>
      <c r="C2998">
        <v>99024</v>
      </c>
      <c r="D2998" t="s">
        <v>20093</v>
      </c>
      <c r="E2998" t="s">
        <v>26090</v>
      </c>
      <c r="F2998" s="1">
        <v>45163</v>
      </c>
      <c r="G2998" t="s">
        <v>6119</v>
      </c>
      <c r="H2998">
        <v>0</v>
      </c>
      <c r="I2998">
        <v>1</v>
      </c>
      <c r="J2998">
        <v>86</v>
      </c>
      <c r="K2998">
        <v>0</v>
      </c>
      <c r="L2998" t="s">
        <v>20095</v>
      </c>
      <c r="M2998">
        <v>1</v>
      </c>
    </row>
    <row r="2999" spans="1:13" x14ac:dyDescent="0.3">
      <c r="A2999" t="s">
        <v>26091</v>
      </c>
      <c r="B2999" s="1">
        <v>44001</v>
      </c>
      <c r="C2999">
        <v>92943</v>
      </c>
      <c r="D2999" t="s">
        <v>20093</v>
      </c>
      <c r="E2999" t="s">
        <v>26092</v>
      </c>
      <c r="F2999" s="1">
        <v>44071</v>
      </c>
      <c r="G2999" t="s">
        <v>13726</v>
      </c>
      <c r="H2999">
        <v>0</v>
      </c>
      <c r="I2999">
        <v>1</v>
      </c>
      <c r="J2999">
        <v>70</v>
      </c>
      <c r="K2999">
        <v>0</v>
      </c>
      <c r="L2999" t="s">
        <v>20095</v>
      </c>
      <c r="M2999">
        <v>1</v>
      </c>
    </row>
    <row r="3000" spans="1:13" x14ac:dyDescent="0.3">
      <c r="A3000" t="s">
        <v>26093</v>
      </c>
      <c r="B3000" s="1">
        <v>43862</v>
      </c>
      <c r="C3000">
        <v>6949</v>
      </c>
      <c r="D3000" t="s">
        <v>44</v>
      </c>
      <c r="E3000" t="s">
        <v>26094</v>
      </c>
      <c r="F3000" s="1">
        <v>43874</v>
      </c>
      <c r="G3000" t="s">
        <v>3013</v>
      </c>
      <c r="H3000">
        <v>0</v>
      </c>
      <c r="I3000">
        <v>0</v>
      </c>
      <c r="J3000">
        <v>12</v>
      </c>
      <c r="K3000">
        <v>0</v>
      </c>
      <c r="L3000" t="s">
        <v>20100</v>
      </c>
      <c r="M3000">
        <v>0</v>
      </c>
    </row>
    <row r="3001" spans="1:13" x14ac:dyDescent="0.3">
      <c r="A3001" t="s">
        <v>26095</v>
      </c>
      <c r="B3001" s="1">
        <v>45020</v>
      </c>
      <c r="C3001">
        <v>48848</v>
      </c>
      <c r="D3001" t="s">
        <v>20106</v>
      </c>
      <c r="E3001" t="s">
        <v>26096</v>
      </c>
      <c r="F3001" s="1">
        <v>45036</v>
      </c>
      <c r="G3001" t="s">
        <v>11743</v>
      </c>
      <c r="H3001">
        <v>0</v>
      </c>
      <c r="I3001">
        <v>0</v>
      </c>
      <c r="J3001">
        <v>16</v>
      </c>
      <c r="K3001">
        <v>0</v>
      </c>
      <c r="L3001" t="s">
        <v>20095</v>
      </c>
      <c r="M3001">
        <v>0</v>
      </c>
    </row>
    <row r="3002" spans="1:13" x14ac:dyDescent="0.3">
      <c r="A3002" t="s">
        <v>26097</v>
      </c>
      <c r="B3002" s="1">
        <v>45343</v>
      </c>
      <c r="C3002">
        <v>78652</v>
      </c>
      <c r="D3002" t="s">
        <v>44</v>
      </c>
      <c r="E3002" t="s">
        <v>26098</v>
      </c>
      <c r="F3002" s="1"/>
      <c r="G3002" t="s">
        <v>20058</v>
      </c>
      <c r="H3002">
        <v>1</v>
      </c>
      <c r="I3002">
        <v>1</v>
      </c>
      <c r="K3002">
        <v>1</v>
      </c>
      <c r="L3002" t="s">
        <v>20095</v>
      </c>
      <c r="M3002">
        <v>0</v>
      </c>
    </row>
    <row r="3003" spans="1:13" x14ac:dyDescent="0.3">
      <c r="A3003" t="s">
        <v>26099</v>
      </c>
      <c r="B3003" s="1">
        <v>44774</v>
      </c>
      <c r="C3003">
        <v>2540</v>
      </c>
      <c r="D3003" t="s">
        <v>44</v>
      </c>
      <c r="E3003" t="s">
        <v>26100</v>
      </c>
      <c r="F3003" s="1"/>
      <c r="G3003" t="s">
        <v>10378</v>
      </c>
      <c r="H3003">
        <v>1</v>
      </c>
      <c r="I3003">
        <v>0</v>
      </c>
      <c r="K3003">
        <v>1</v>
      </c>
      <c r="L3003" t="s">
        <v>20138</v>
      </c>
      <c r="M3003">
        <v>0</v>
      </c>
    </row>
    <row r="3004" spans="1:13" x14ac:dyDescent="0.3">
      <c r="A3004" t="s">
        <v>26101</v>
      </c>
      <c r="B3004" s="1">
        <v>44179</v>
      </c>
      <c r="C3004">
        <v>10174</v>
      </c>
      <c r="D3004" t="s">
        <v>20106</v>
      </c>
      <c r="E3004" t="s">
        <v>26102</v>
      </c>
      <c r="F3004" s="1"/>
      <c r="G3004" t="s">
        <v>4310</v>
      </c>
      <c r="H3004">
        <v>1</v>
      </c>
      <c r="I3004">
        <v>0</v>
      </c>
      <c r="K3004">
        <v>1</v>
      </c>
      <c r="L3004" t="s">
        <v>20100</v>
      </c>
      <c r="M3004">
        <v>0</v>
      </c>
    </row>
    <row r="3005" spans="1:13" x14ac:dyDescent="0.3">
      <c r="A3005" t="s">
        <v>26103</v>
      </c>
      <c r="B3005" s="1">
        <v>44331</v>
      </c>
      <c r="C3005">
        <v>67723</v>
      </c>
      <c r="D3005" t="s">
        <v>44</v>
      </c>
      <c r="E3005" t="s">
        <v>26104</v>
      </c>
      <c r="F3005" s="1">
        <v>44413</v>
      </c>
      <c r="G3005" t="s">
        <v>601</v>
      </c>
      <c r="H3005">
        <v>0</v>
      </c>
      <c r="I3005">
        <v>1</v>
      </c>
      <c r="J3005">
        <v>82</v>
      </c>
      <c r="K3005">
        <v>0</v>
      </c>
      <c r="L3005" t="s">
        <v>20095</v>
      </c>
      <c r="M3005">
        <v>0</v>
      </c>
    </row>
    <row r="3006" spans="1:13" x14ac:dyDescent="0.3">
      <c r="A3006" t="s">
        <v>26105</v>
      </c>
      <c r="B3006" s="1">
        <v>44407</v>
      </c>
      <c r="C3006">
        <v>46673</v>
      </c>
      <c r="D3006" t="s">
        <v>20106</v>
      </c>
      <c r="E3006" t="s">
        <v>26106</v>
      </c>
      <c r="F3006" s="1">
        <v>44422</v>
      </c>
      <c r="G3006" t="s">
        <v>14986</v>
      </c>
      <c r="H3006">
        <v>0</v>
      </c>
      <c r="I3006">
        <v>0</v>
      </c>
      <c r="J3006">
        <v>15</v>
      </c>
      <c r="K3006">
        <v>0</v>
      </c>
      <c r="L3006" t="s">
        <v>20095</v>
      </c>
      <c r="M3006">
        <v>0</v>
      </c>
    </row>
    <row r="3007" spans="1:13" x14ac:dyDescent="0.3">
      <c r="A3007" t="s">
        <v>26107</v>
      </c>
      <c r="B3007" s="1">
        <v>45334</v>
      </c>
      <c r="C3007">
        <v>60875</v>
      </c>
      <c r="D3007" t="s">
        <v>20093</v>
      </c>
      <c r="E3007" t="s">
        <v>26108</v>
      </c>
      <c r="F3007" s="1">
        <v>45382</v>
      </c>
      <c r="G3007" t="s">
        <v>15873</v>
      </c>
      <c r="H3007">
        <v>0</v>
      </c>
      <c r="I3007">
        <v>1</v>
      </c>
      <c r="J3007">
        <v>48</v>
      </c>
      <c r="K3007">
        <v>0</v>
      </c>
      <c r="L3007" t="s">
        <v>20095</v>
      </c>
      <c r="M3007">
        <v>1</v>
      </c>
    </row>
    <row r="3008" spans="1:13" x14ac:dyDescent="0.3">
      <c r="A3008" t="s">
        <v>26109</v>
      </c>
      <c r="B3008" s="1">
        <v>45486</v>
      </c>
      <c r="C3008">
        <v>33950</v>
      </c>
      <c r="D3008" t="s">
        <v>44</v>
      </c>
      <c r="E3008" t="s">
        <v>26110</v>
      </c>
      <c r="F3008" s="1">
        <v>45553</v>
      </c>
      <c r="G3008" t="s">
        <v>15504</v>
      </c>
      <c r="H3008">
        <v>0</v>
      </c>
      <c r="I3008">
        <v>0</v>
      </c>
      <c r="J3008">
        <v>67</v>
      </c>
      <c r="K3008">
        <v>0</v>
      </c>
      <c r="L3008" t="s">
        <v>20095</v>
      </c>
      <c r="M3008">
        <v>0</v>
      </c>
    </row>
    <row r="3009" spans="1:13" x14ac:dyDescent="0.3">
      <c r="A3009" t="s">
        <v>26111</v>
      </c>
      <c r="B3009" s="1">
        <v>44288</v>
      </c>
      <c r="C3009">
        <v>34944</v>
      </c>
      <c r="D3009" t="s">
        <v>20106</v>
      </c>
      <c r="E3009" t="s">
        <v>26112</v>
      </c>
      <c r="F3009" s="1"/>
      <c r="G3009" t="s">
        <v>11108</v>
      </c>
      <c r="H3009">
        <v>1</v>
      </c>
      <c r="I3009">
        <v>0</v>
      </c>
      <c r="K3009">
        <v>1</v>
      </c>
      <c r="L3009" t="s">
        <v>20095</v>
      </c>
      <c r="M3009">
        <v>0</v>
      </c>
    </row>
    <row r="3010" spans="1:13" x14ac:dyDescent="0.3">
      <c r="A3010" t="s">
        <v>26113</v>
      </c>
      <c r="B3010" s="1">
        <v>45552</v>
      </c>
      <c r="C3010">
        <v>23324</v>
      </c>
      <c r="D3010" t="s">
        <v>20093</v>
      </c>
      <c r="E3010" t="s">
        <v>26114</v>
      </c>
      <c r="F3010" s="1"/>
      <c r="G3010" t="s">
        <v>8044</v>
      </c>
      <c r="H3010">
        <v>1</v>
      </c>
      <c r="I3010">
        <v>0</v>
      </c>
      <c r="K3010">
        <v>1</v>
      </c>
      <c r="L3010" t="s">
        <v>20095</v>
      </c>
      <c r="M3010">
        <v>1</v>
      </c>
    </row>
    <row r="3011" spans="1:13" x14ac:dyDescent="0.3">
      <c r="A3011" t="s">
        <v>26115</v>
      </c>
      <c r="B3011" s="1">
        <v>45399</v>
      </c>
      <c r="C3011">
        <v>99252</v>
      </c>
      <c r="D3011" t="s">
        <v>20093</v>
      </c>
      <c r="E3011" t="s">
        <v>26116</v>
      </c>
      <c r="F3011" s="1">
        <v>45468</v>
      </c>
      <c r="G3011" t="s">
        <v>18733</v>
      </c>
      <c r="H3011">
        <v>0</v>
      </c>
      <c r="I3011">
        <v>1</v>
      </c>
      <c r="J3011">
        <v>69</v>
      </c>
      <c r="K3011">
        <v>0</v>
      </c>
      <c r="L3011" t="s">
        <v>20095</v>
      </c>
      <c r="M3011">
        <v>1</v>
      </c>
    </row>
    <row r="3012" spans="1:13" x14ac:dyDescent="0.3">
      <c r="A3012" t="s">
        <v>26117</v>
      </c>
      <c r="B3012" s="1">
        <v>45542</v>
      </c>
      <c r="C3012">
        <v>26450</v>
      </c>
      <c r="D3012" t="s">
        <v>20093</v>
      </c>
      <c r="E3012" t="s">
        <v>26118</v>
      </c>
      <c r="F3012" s="1"/>
      <c r="G3012" t="s">
        <v>16821</v>
      </c>
      <c r="H3012">
        <v>1</v>
      </c>
      <c r="I3012">
        <v>0</v>
      </c>
      <c r="K3012">
        <v>1</v>
      </c>
      <c r="L3012" t="s">
        <v>20095</v>
      </c>
      <c r="M3012">
        <v>1</v>
      </c>
    </row>
    <row r="3013" spans="1:13" x14ac:dyDescent="0.3">
      <c r="A3013" t="s">
        <v>26119</v>
      </c>
      <c r="B3013" s="1">
        <v>43881</v>
      </c>
      <c r="C3013">
        <v>85522</v>
      </c>
      <c r="D3013" t="s">
        <v>20093</v>
      </c>
      <c r="E3013" t="s">
        <v>26120</v>
      </c>
      <c r="F3013" s="1">
        <v>43947</v>
      </c>
      <c r="G3013" t="s">
        <v>10097</v>
      </c>
      <c r="H3013">
        <v>0</v>
      </c>
      <c r="I3013">
        <v>1</v>
      </c>
      <c r="J3013">
        <v>66</v>
      </c>
      <c r="K3013">
        <v>0</v>
      </c>
      <c r="L3013" t="s">
        <v>20095</v>
      </c>
      <c r="M3013">
        <v>1</v>
      </c>
    </row>
    <row r="3014" spans="1:13" x14ac:dyDescent="0.3">
      <c r="A3014" t="s">
        <v>26121</v>
      </c>
      <c r="B3014" s="1">
        <v>44463</v>
      </c>
      <c r="C3014">
        <v>32638</v>
      </c>
      <c r="D3014" t="s">
        <v>20093</v>
      </c>
      <c r="E3014" t="s">
        <v>26122</v>
      </c>
      <c r="F3014" s="1">
        <v>44542</v>
      </c>
      <c r="G3014" t="s">
        <v>12124</v>
      </c>
      <c r="H3014">
        <v>0</v>
      </c>
      <c r="I3014">
        <v>0</v>
      </c>
      <c r="J3014">
        <v>79</v>
      </c>
      <c r="K3014">
        <v>0</v>
      </c>
      <c r="L3014" t="s">
        <v>20095</v>
      </c>
      <c r="M3014">
        <v>1</v>
      </c>
    </row>
    <row r="3015" spans="1:13" x14ac:dyDescent="0.3">
      <c r="A3015" t="s">
        <v>26123</v>
      </c>
      <c r="B3015" s="1">
        <v>45217</v>
      </c>
      <c r="C3015">
        <v>77335</v>
      </c>
      <c r="D3015" t="s">
        <v>44</v>
      </c>
      <c r="E3015" t="s">
        <v>26124</v>
      </c>
      <c r="F3015" s="1">
        <v>45261</v>
      </c>
      <c r="G3015" t="s">
        <v>4811</v>
      </c>
      <c r="H3015">
        <v>0</v>
      </c>
      <c r="I3015">
        <v>1</v>
      </c>
      <c r="J3015">
        <v>44</v>
      </c>
      <c r="K3015">
        <v>0</v>
      </c>
      <c r="L3015" t="s">
        <v>20095</v>
      </c>
      <c r="M3015">
        <v>0</v>
      </c>
    </row>
    <row r="3016" spans="1:13" x14ac:dyDescent="0.3">
      <c r="A3016" t="s">
        <v>26125</v>
      </c>
      <c r="B3016" s="1">
        <v>44996</v>
      </c>
      <c r="C3016">
        <v>73515</v>
      </c>
      <c r="D3016" t="s">
        <v>20093</v>
      </c>
      <c r="E3016" t="s">
        <v>26126</v>
      </c>
      <c r="F3016" s="1">
        <v>45056</v>
      </c>
      <c r="G3016" t="s">
        <v>12465</v>
      </c>
      <c r="H3016">
        <v>0</v>
      </c>
      <c r="I3016">
        <v>1</v>
      </c>
      <c r="J3016">
        <v>60</v>
      </c>
      <c r="K3016">
        <v>0</v>
      </c>
      <c r="L3016" t="s">
        <v>20095</v>
      </c>
      <c r="M3016">
        <v>1</v>
      </c>
    </row>
    <row r="3017" spans="1:13" x14ac:dyDescent="0.3">
      <c r="A3017" t="s">
        <v>26127</v>
      </c>
      <c r="B3017" s="1">
        <v>43991</v>
      </c>
      <c r="C3017">
        <v>29492</v>
      </c>
      <c r="D3017" t="s">
        <v>20093</v>
      </c>
      <c r="E3017" t="s">
        <v>26128</v>
      </c>
      <c r="F3017" s="1"/>
      <c r="G3017" t="s">
        <v>12919</v>
      </c>
      <c r="H3017">
        <v>1</v>
      </c>
      <c r="I3017">
        <v>0</v>
      </c>
      <c r="K3017">
        <v>1</v>
      </c>
      <c r="L3017" t="s">
        <v>20095</v>
      </c>
      <c r="M3017">
        <v>1</v>
      </c>
    </row>
    <row r="3018" spans="1:13" x14ac:dyDescent="0.3">
      <c r="A3018" t="s">
        <v>26129</v>
      </c>
      <c r="B3018" s="1">
        <v>44203</v>
      </c>
      <c r="C3018">
        <v>21453</v>
      </c>
      <c r="D3018" t="s">
        <v>20093</v>
      </c>
      <c r="E3018" t="s">
        <v>26130</v>
      </c>
      <c r="F3018" s="1">
        <v>44260</v>
      </c>
      <c r="G3018" t="s">
        <v>3816</v>
      </c>
      <c r="H3018">
        <v>0</v>
      </c>
      <c r="I3018">
        <v>0</v>
      </c>
      <c r="J3018">
        <v>57</v>
      </c>
      <c r="K3018">
        <v>0</v>
      </c>
      <c r="L3018" t="s">
        <v>20095</v>
      </c>
      <c r="M3018">
        <v>1</v>
      </c>
    </row>
    <row r="3019" spans="1:13" x14ac:dyDescent="0.3">
      <c r="A3019" t="s">
        <v>26131</v>
      </c>
      <c r="B3019" s="1">
        <v>43891</v>
      </c>
      <c r="C3019">
        <v>22539</v>
      </c>
      <c r="D3019" t="s">
        <v>20106</v>
      </c>
      <c r="E3019" t="s">
        <v>26132</v>
      </c>
      <c r="F3019" s="1">
        <v>43958</v>
      </c>
      <c r="G3019" t="s">
        <v>17803</v>
      </c>
      <c r="H3019">
        <v>0</v>
      </c>
      <c r="I3019">
        <v>0</v>
      </c>
      <c r="J3019">
        <v>67</v>
      </c>
      <c r="K3019">
        <v>0</v>
      </c>
      <c r="L3019" t="s">
        <v>20095</v>
      </c>
      <c r="M3019">
        <v>0</v>
      </c>
    </row>
    <row r="3020" spans="1:13" x14ac:dyDescent="0.3">
      <c r="A3020" t="s">
        <v>26133</v>
      </c>
      <c r="B3020" s="1">
        <v>44283</v>
      </c>
      <c r="C3020">
        <v>25511</v>
      </c>
      <c r="D3020" t="s">
        <v>44</v>
      </c>
      <c r="E3020" t="s">
        <v>26134</v>
      </c>
      <c r="F3020" s="1">
        <v>44298</v>
      </c>
      <c r="G3020" t="s">
        <v>128</v>
      </c>
      <c r="H3020">
        <v>0</v>
      </c>
      <c r="I3020">
        <v>0</v>
      </c>
      <c r="J3020">
        <v>15</v>
      </c>
      <c r="K3020">
        <v>0</v>
      </c>
      <c r="L3020" t="s">
        <v>20095</v>
      </c>
      <c r="M3020">
        <v>0</v>
      </c>
    </row>
    <row r="3021" spans="1:13" x14ac:dyDescent="0.3">
      <c r="A3021" t="s">
        <v>26135</v>
      </c>
      <c r="B3021" s="1">
        <v>45602</v>
      </c>
      <c r="C3021">
        <v>55391</v>
      </c>
      <c r="D3021" t="s">
        <v>44</v>
      </c>
      <c r="E3021" t="s">
        <v>26136</v>
      </c>
      <c r="F3021" s="1">
        <v>45656</v>
      </c>
      <c r="G3021" t="s">
        <v>962</v>
      </c>
      <c r="H3021">
        <v>0</v>
      </c>
      <c r="I3021">
        <v>1</v>
      </c>
      <c r="J3021">
        <v>54</v>
      </c>
      <c r="K3021">
        <v>0</v>
      </c>
      <c r="L3021" t="s">
        <v>20095</v>
      </c>
      <c r="M3021">
        <v>0</v>
      </c>
    </row>
    <row r="3022" spans="1:13" x14ac:dyDescent="0.3">
      <c r="A3022" t="s">
        <v>26137</v>
      </c>
      <c r="B3022" s="1">
        <v>44093</v>
      </c>
      <c r="C3022">
        <v>7857</v>
      </c>
      <c r="D3022" t="s">
        <v>44</v>
      </c>
      <c r="E3022" t="s">
        <v>26138</v>
      </c>
      <c r="F3022" s="1">
        <v>44173</v>
      </c>
      <c r="G3022" t="s">
        <v>8657</v>
      </c>
      <c r="H3022">
        <v>0</v>
      </c>
      <c r="I3022">
        <v>0</v>
      </c>
      <c r="J3022">
        <v>80</v>
      </c>
      <c r="K3022">
        <v>0</v>
      </c>
      <c r="L3022" t="s">
        <v>20100</v>
      </c>
      <c r="M3022">
        <v>0</v>
      </c>
    </row>
    <row r="3023" spans="1:13" x14ac:dyDescent="0.3">
      <c r="A3023" t="s">
        <v>26139</v>
      </c>
      <c r="B3023" s="1">
        <v>45166</v>
      </c>
      <c r="C3023">
        <v>19399</v>
      </c>
      <c r="D3023" t="s">
        <v>20093</v>
      </c>
      <c r="E3023" t="s">
        <v>26140</v>
      </c>
      <c r="F3023" s="1">
        <v>45212</v>
      </c>
      <c r="G3023" t="s">
        <v>3148</v>
      </c>
      <c r="H3023">
        <v>0</v>
      </c>
      <c r="I3023">
        <v>0</v>
      </c>
      <c r="J3023">
        <v>46</v>
      </c>
      <c r="K3023">
        <v>0</v>
      </c>
      <c r="L3023" t="s">
        <v>20100</v>
      </c>
      <c r="M3023">
        <v>1</v>
      </c>
    </row>
    <row r="3024" spans="1:13" x14ac:dyDescent="0.3">
      <c r="A3024" t="s">
        <v>26141</v>
      </c>
      <c r="B3024" s="1">
        <v>44146</v>
      </c>
      <c r="C3024">
        <v>90832</v>
      </c>
      <c r="D3024" t="s">
        <v>20106</v>
      </c>
      <c r="E3024" t="s">
        <v>26142</v>
      </c>
      <c r="F3024" s="1">
        <v>44214</v>
      </c>
      <c r="G3024" t="s">
        <v>12042</v>
      </c>
      <c r="H3024">
        <v>0</v>
      </c>
      <c r="I3024">
        <v>1</v>
      </c>
      <c r="J3024">
        <v>68</v>
      </c>
      <c r="K3024">
        <v>0</v>
      </c>
      <c r="L3024" t="s">
        <v>20095</v>
      </c>
      <c r="M3024">
        <v>0</v>
      </c>
    </row>
    <row r="3025" spans="1:13" x14ac:dyDescent="0.3">
      <c r="A3025" t="s">
        <v>26143</v>
      </c>
      <c r="B3025" s="1">
        <v>44845</v>
      </c>
      <c r="C3025">
        <v>96904</v>
      </c>
      <c r="D3025" t="s">
        <v>20106</v>
      </c>
      <c r="E3025" t="s">
        <v>26144</v>
      </c>
      <c r="F3025" s="1"/>
      <c r="G3025" t="s">
        <v>10623</v>
      </c>
      <c r="H3025">
        <v>1</v>
      </c>
      <c r="I3025">
        <v>1</v>
      </c>
      <c r="K3025">
        <v>1</v>
      </c>
      <c r="L3025" t="s">
        <v>20095</v>
      </c>
      <c r="M3025">
        <v>0</v>
      </c>
    </row>
    <row r="3026" spans="1:13" x14ac:dyDescent="0.3">
      <c r="A3026" t="s">
        <v>26145</v>
      </c>
      <c r="B3026" s="1">
        <v>44491</v>
      </c>
      <c r="C3026">
        <v>85295</v>
      </c>
      <c r="D3026" t="s">
        <v>20093</v>
      </c>
      <c r="E3026" t="s">
        <v>26146</v>
      </c>
      <c r="F3026" s="1">
        <v>44534</v>
      </c>
      <c r="G3026" t="s">
        <v>19042</v>
      </c>
      <c r="H3026">
        <v>0</v>
      </c>
      <c r="I3026">
        <v>1</v>
      </c>
      <c r="J3026">
        <v>43</v>
      </c>
      <c r="K3026">
        <v>0</v>
      </c>
      <c r="L3026" t="s">
        <v>20095</v>
      </c>
      <c r="M3026">
        <v>1</v>
      </c>
    </row>
    <row r="3027" spans="1:13" x14ac:dyDescent="0.3">
      <c r="A3027" t="s">
        <v>26147</v>
      </c>
      <c r="B3027" s="1">
        <v>45336</v>
      </c>
      <c r="C3027">
        <v>54318</v>
      </c>
      <c r="D3027" t="s">
        <v>20106</v>
      </c>
      <c r="E3027" t="s">
        <v>26148</v>
      </c>
      <c r="F3027" s="1">
        <v>45413</v>
      </c>
      <c r="G3027" t="s">
        <v>5271</v>
      </c>
      <c r="H3027">
        <v>0</v>
      </c>
      <c r="I3027">
        <v>1</v>
      </c>
      <c r="J3027">
        <v>77</v>
      </c>
      <c r="K3027">
        <v>0</v>
      </c>
      <c r="L3027" t="s">
        <v>20095</v>
      </c>
      <c r="M3027">
        <v>0</v>
      </c>
    </row>
    <row r="3028" spans="1:13" x14ac:dyDescent="0.3">
      <c r="A3028" t="s">
        <v>26149</v>
      </c>
      <c r="B3028" s="1">
        <v>44689</v>
      </c>
      <c r="C3028">
        <v>76245</v>
      </c>
      <c r="D3028" t="s">
        <v>20106</v>
      </c>
      <c r="E3028" t="s">
        <v>26150</v>
      </c>
      <c r="F3028" s="1">
        <v>44779</v>
      </c>
      <c r="G3028" t="s">
        <v>19993</v>
      </c>
      <c r="H3028">
        <v>0</v>
      </c>
      <c r="I3028">
        <v>1</v>
      </c>
      <c r="J3028">
        <v>90</v>
      </c>
      <c r="K3028">
        <v>0</v>
      </c>
      <c r="L3028" t="s">
        <v>20095</v>
      </c>
      <c r="M3028">
        <v>0</v>
      </c>
    </row>
    <row r="3029" spans="1:13" x14ac:dyDescent="0.3">
      <c r="A3029" t="s">
        <v>26151</v>
      </c>
      <c r="B3029" s="1">
        <v>45600</v>
      </c>
      <c r="C3029">
        <v>52783</v>
      </c>
      <c r="D3029" t="s">
        <v>20093</v>
      </c>
      <c r="E3029" t="s">
        <v>26152</v>
      </c>
      <c r="F3029" s="1"/>
      <c r="G3029" t="s">
        <v>982</v>
      </c>
      <c r="H3029">
        <v>1</v>
      </c>
      <c r="I3029">
        <v>1</v>
      </c>
      <c r="K3029">
        <v>1</v>
      </c>
      <c r="L3029" t="s">
        <v>20095</v>
      </c>
      <c r="M3029">
        <v>1</v>
      </c>
    </row>
    <row r="3030" spans="1:13" x14ac:dyDescent="0.3">
      <c r="A3030" t="s">
        <v>26153</v>
      </c>
      <c r="B3030" s="1">
        <v>44212</v>
      </c>
      <c r="C3030">
        <v>93088</v>
      </c>
      <c r="D3030" t="s">
        <v>20093</v>
      </c>
      <c r="E3030" t="s">
        <v>26154</v>
      </c>
      <c r="F3030" s="1">
        <v>44297</v>
      </c>
      <c r="G3030" t="s">
        <v>4382</v>
      </c>
      <c r="H3030">
        <v>0</v>
      </c>
      <c r="I3030">
        <v>1</v>
      </c>
      <c r="J3030">
        <v>85</v>
      </c>
      <c r="K3030">
        <v>0</v>
      </c>
      <c r="L3030" t="s">
        <v>20095</v>
      </c>
      <c r="M3030">
        <v>1</v>
      </c>
    </row>
    <row r="3031" spans="1:13" x14ac:dyDescent="0.3">
      <c r="A3031" t="s">
        <v>26155</v>
      </c>
      <c r="B3031" s="1">
        <v>44935</v>
      </c>
      <c r="C3031">
        <v>3191</v>
      </c>
      <c r="D3031" t="s">
        <v>20093</v>
      </c>
      <c r="E3031" t="s">
        <v>26156</v>
      </c>
      <c r="F3031" s="1"/>
      <c r="G3031" t="s">
        <v>9075</v>
      </c>
      <c r="H3031">
        <v>1</v>
      </c>
      <c r="I3031">
        <v>0</v>
      </c>
      <c r="K3031">
        <v>1</v>
      </c>
      <c r="L3031" t="s">
        <v>20138</v>
      </c>
      <c r="M3031">
        <v>1</v>
      </c>
    </row>
    <row r="3032" spans="1:13" x14ac:dyDescent="0.3">
      <c r="A3032" t="s">
        <v>26157</v>
      </c>
      <c r="B3032" s="1">
        <v>44024</v>
      </c>
      <c r="C3032">
        <v>26448</v>
      </c>
      <c r="D3032" t="s">
        <v>44</v>
      </c>
      <c r="E3032" t="s">
        <v>26158</v>
      </c>
      <c r="F3032" s="1">
        <v>44074</v>
      </c>
      <c r="G3032" t="s">
        <v>13658</v>
      </c>
      <c r="H3032">
        <v>0</v>
      </c>
      <c r="I3032">
        <v>0</v>
      </c>
      <c r="J3032">
        <v>50</v>
      </c>
      <c r="K3032">
        <v>0</v>
      </c>
      <c r="L3032" t="s">
        <v>20095</v>
      </c>
      <c r="M3032">
        <v>0</v>
      </c>
    </row>
    <row r="3033" spans="1:13" x14ac:dyDescent="0.3">
      <c r="A3033" t="s">
        <v>26159</v>
      </c>
      <c r="B3033" s="1">
        <v>44793</v>
      </c>
      <c r="C3033">
        <v>34146</v>
      </c>
      <c r="D3033" t="s">
        <v>20093</v>
      </c>
      <c r="E3033" t="s">
        <v>26160</v>
      </c>
      <c r="F3033" s="1"/>
      <c r="G3033" t="s">
        <v>17953</v>
      </c>
      <c r="H3033">
        <v>1</v>
      </c>
      <c r="I3033">
        <v>0</v>
      </c>
      <c r="K3033">
        <v>1</v>
      </c>
      <c r="L3033" t="s">
        <v>20095</v>
      </c>
      <c r="M3033">
        <v>1</v>
      </c>
    </row>
    <row r="3034" spans="1:13" x14ac:dyDescent="0.3">
      <c r="A3034" t="s">
        <v>26161</v>
      </c>
      <c r="B3034" s="1">
        <v>44168</v>
      </c>
      <c r="C3034">
        <v>20818</v>
      </c>
      <c r="D3034" t="s">
        <v>44</v>
      </c>
      <c r="E3034" t="s">
        <v>26162</v>
      </c>
      <c r="F3034" s="1">
        <v>44257</v>
      </c>
      <c r="G3034" t="s">
        <v>11224</v>
      </c>
      <c r="H3034">
        <v>0</v>
      </c>
      <c r="I3034">
        <v>0</v>
      </c>
      <c r="J3034">
        <v>89</v>
      </c>
      <c r="K3034">
        <v>0</v>
      </c>
      <c r="L3034" t="s">
        <v>20095</v>
      </c>
      <c r="M3034">
        <v>0</v>
      </c>
    </row>
    <row r="3035" spans="1:13" x14ac:dyDescent="0.3">
      <c r="A3035" t="s">
        <v>26163</v>
      </c>
      <c r="B3035" s="1">
        <v>45300</v>
      </c>
      <c r="C3035">
        <v>25865</v>
      </c>
      <c r="D3035" t="s">
        <v>44</v>
      </c>
      <c r="E3035" t="s">
        <v>26164</v>
      </c>
      <c r="F3035" s="1">
        <v>45348</v>
      </c>
      <c r="G3035" t="s">
        <v>6607</v>
      </c>
      <c r="H3035">
        <v>0</v>
      </c>
      <c r="I3035">
        <v>0</v>
      </c>
      <c r="J3035">
        <v>48</v>
      </c>
      <c r="K3035">
        <v>0</v>
      </c>
      <c r="L3035" t="s">
        <v>20095</v>
      </c>
      <c r="M3035">
        <v>0</v>
      </c>
    </row>
    <row r="3036" spans="1:13" x14ac:dyDescent="0.3">
      <c r="A3036" t="s">
        <v>26165</v>
      </c>
      <c r="B3036" s="1">
        <v>45362</v>
      </c>
      <c r="C3036">
        <v>49421</v>
      </c>
      <c r="D3036" t="s">
        <v>20106</v>
      </c>
      <c r="E3036" t="s">
        <v>26166</v>
      </c>
      <c r="F3036" s="1">
        <v>45401</v>
      </c>
      <c r="G3036" t="s">
        <v>17298</v>
      </c>
      <c r="H3036">
        <v>0</v>
      </c>
      <c r="I3036">
        <v>0</v>
      </c>
      <c r="J3036">
        <v>39</v>
      </c>
      <c r="K3036">
        <v>0</v>
      </c>
      <c r="L3036" t="s">
        <v>20095</v>
      </c>
      <c r="M3036">
        <v>0</v>
      </c>
    </row>
    <row r="3037" spans="1:13" x14ac:dyDescent="0.3">
      <c r="A3037" t="s">
        <v>26167</v>
      </c>
      <c r="B3037" s="1">
        <v>45065</v>
      </c>
      <c r="C3037">
        <v>58520</v>
      </c>
      <c r="D3037" t="s">
        <v>20106</v>
      </c>
      <c r="E3037" t="s">
        <v>26168</v>
      </c>
      <c r="F3037" s="1"/>
      <c r="G3037" t="s">
        <v>14988</v>
      </c>
      <c r="H3037">
        <v>1</v>
      </c>
      <c r="I3037">
        <v>1</v>
      </c>
      <c r="K3037">
        <v>1</v>
      </c>
      <c r="L3037" t="s">
        <v>20095</v>
      </c>
      <c r="M3037">
        <v>0</v>
      </c>
    </row>
    <row r="3038" spans="1:13" x14ac:dyDescent="0.3">
      <c r="A3038" t="s">
        <v>26169</v>
      </c>
      <c r="B3038" s="1">
        <v>44314</v>
      </c>
      <c r="C3038">
        <v>99635</v>
      </c>
      <c r="D3038" t="s">
        <v>20093</v>
      </c>
      <c r="E3038" t="s">
        <v>26170</v>
      </c>
      <c r="F3038" s="1">
        <v>44336</v>
      </c>
      <c r="G3038" t="s">
        <v>5823</v>
      </c>
      <c r="H3038">
        <v>0</v>
      </c>
      <c r="I3038">
        <v>1</v>
      </c>
      <c r="J3038">
        <v>22</v>
      </c>
      <c r="K3038">
        <v>0</v>
      </c>
      <c r="L3038" t="s">
        <v>20095</v>
      </c>
      <c r="M3038">
        <v>1</v>
      </c>
    </row>
    <row r="3039" spans="1:13" x14ac:dyDescent="0.3">
      <c r="A3039" t="s">
        <v>26171</v>
      </c>
      <c r="B3039" s="1">
        <v>44059</v>
      </c>
      <c r="C3039">
        <v>65369</v>
      </c>
      <c r="D3039" t="s">
        <v>44</v>
      </c>
      <c r="E3039" t="s">
        <v>26172</v>
      </c>
      <c r="F3039" s="1">
        <v>44093</v>
      </c>
      <c r="G3039" t="s">
        <v>3015</v>
      </c>
      <c r="H3039">
        <v>0</v>
      </c>
      <c r="I3039">
        <v>1</v>
      </c>
      <c r="J3039">
        <v>34</v>
      </c>
      <c r="K3039">
        <v>0</v>
      </c>
      <c r="L3039" t="s">
        <v>20095</v>
      </c>
      <c r="M3039">
        <v>0</v>
      </c>
    </row>
    <row r="3040" spans="1:13" x14ac:dyDescent="0.3">
      <c r="A3040" t="s">
        <v>26173</v>
      </c>
      <c r="B3040" s="1">
        <v>45152</v>
      </c>
      <c r="C3040">
        <v>77471</v>
      </c>
      <c r="D3040" t="s">
        <v>20106</v>
      </c>
      <c r="E3040" t="s">
        <v>26174</v>
      </c>
      <c r="F3040" s="1">
        <v>45191</v>
      </c>
      <c r="G3040" t="s">
        <v>3570</v>
      </c>
      <c r="H3040">
        <v>0</v>
      </c>
      <c r="I3040">
        <v>1</v>
      </c>
      <c r="J3040">
        <v>39</v>
      </c>
      <c r="K3040">
        <v>0</v>
      </c>
      <c r="L3040" t="s">
        <v>20095</v>
      </c>
      <c r="M3040">
        <v>0</v>
      </c>
    </row>
    <row r="3041" spans="1:13" x14ac:dyDescent="0.3">
      <c r="A3041" t="s">
        <v>26175</v>
      </c>
      <c r="B3041" s="1">
        <v>44617</v>
      </c>
      <c r="C3041">
        <v>14280</v>
      </c>
      <c r="D3041" t="s">
        <v>20106</v>
      </c>
      <c r="E3041" t="s">
        <v>26176</v>
      </c>
      <c r="F3041" s="1">
        <v>44636</v>
      </c>
      <c r="G3041" t="s">
        <v>4121</v>
      </c>
      <c r="H3041">
        <v>0</v>
      </c>
      <c r="I3041">
        <v>0</v>
      </c>
      <c r="J3041">
        <v>19</v>
      </c>
      <c r="K3041">
        <v>0</v>
      </c>
      <c r="L3041" t="s">
        <v>20100</v>
      </c>
      <c r="M3041">
        <v>0</v>
      </c>
    </row>
    <row r="3042" spans="1:13" x14ac:dyDescent="0.3">
      <c r="A3042" t="s">
        <v>26177</v>
      </c>
      <c r="B3042" s="1">
        <v>45044</v>
      </c>
      <c r="C3042">
        <v>14888</v>
      </c>
      <c r="D3042" t="s">
        <v>20106</v>
      </c>
      <c r="E3042" t="s">
        <v>26178</v>
      </c>
      <c r="F3042" s="1">
        <v>45092</v>
      </c>
      <c r="G3042" t="s">
        <v>18173</v>
      </c>
      <c r="H3042">
        <v>0</v>
      </c>
      <c r="I3042">
        <v>0</v>
      </c>
      <c r="J3042">
        <v>48</v>
      </c>
      <c r="K3042">
        <v>0</v>
      </c>
      <c r="L3042" t="s">
        <v>20100</v>
      </c>
      <c r="M3042">
        <v>0</v>
      </c>
    </row>
    <row r="3043" spans="1:13" x14ac:dyDescent="0.3">
      <c r="A3043" t="s">
        <v>26179</v>
      </c>
      <c r="B3043" s="1">
        <v>43933</v>
      </c>
      <c r="C3043">
        <v>6252</v>
      </c>
      <c r="D3043" t="s">
        <v>44</v>
      </c>
      <c r="E3043" t="s">
        <v>26180</v>
      </c>
      <c r="F3043" s="1">
        <v>44002</v>
      </c>
      <c r="G3043" t="s">
        <v>18371</v>
      </c>
      <c r="H3043">
        <v>0</v>
      </c>
      <c r="I3043">
        <v>0</v>
      </c>
      <c r="J3043">
        <v>69</v>
      </c>
      <c r="K3043">
        <v>0</v>
      </c>
      <c r="L3043" t="s">
        <v>20100</v>
      </c>
      <c r="M3043">
        <v>0</v>
      </c>
    </row>
    <row r="3044" spans="1:13" x14ac:dyDescent="0.3">
      <c r="A3044" t="s">
        <v>26181</v>
      </c>
      <c r="B3044" s="1">
        <v>44600</v>
      </c>
      <c r="C3044">
        <v>13608</v>
      </c>
      <c r="D3044" t="s">
        <v>20093</v>
      </c>
      <c r="E3044" t="s">
        <v>26182</v>
      </c>
      <c r="F3044" s="1">
        <v>44621</v>
      </c>
      <c r="G3044" t="s">
        <v>11037</v>
      </c>
      <c r="H3044">
        <v>0</v>
      </c>
      <c r="I3044">
        <v>0</v>
      </c>
      <c r="J3044">
        <v>21</v>
      </c>
      <c r="K3044">
        <v>0</v>
      </c>
      <c r="L3044" t="s">
        <v>20100</v>
      </c>
      <c r="M3044">
        <v>1</v>
      </c>
    </row>
    <row r="3045" spans="1:13" x14ac:dyDescent="0.3">
      <c r="A3045" t="s">
        <v>26183</v>
      </c>
      <c r="B3045" s="1">
        <v>45339</v>
      </c>
      <c r="C3045">
        <v>10798</v>
      </c>
      <c r="D3045" t="s">
        <v>20093</v>
      </c>
      <c r="E3045" t="s">
        <v>26184</v>
      </c>
      <c r="F3045" s="1">
        <v>45356</v>
      </c>
      <c r="G3045" t="s">
        <v>4692</v>
      </c>
      <c r="H3045">
        <v>0</v>
      </c>
      <c r="I3045">
        <v>0</v>
      </c>
      <c r="J3045">
        <v>17</v>
      </c>
      <c r="K3045">
        <v>0</v>
      </c>
      <c r="L3045" t="s">
        <v>20100</v>
      </c>
      <c r="M3045">
        <v>1</v>
      </c>
    </row>
    <row r="3046" spans="1:13" x14ac:dyDescent="0.3">
      <c r="A3046" t="s">
        <v>26185</v>
      </c>
      <c r="B3046" s="1">
        <v>44966</v>
      </c>
      <c r="C3046">
        <v>37008</v>
      </c>
      <c r="D3046" t="s">
        <v>20093</v>
      </c>
      <c r="E3046" t="s">
        <v>26186</v>
      </c>
      <c r="F3046" s="1">
        <v>45044</v>
      </c>
      <c r="G3046" t="s">
        <v>7943</v>
      </c>
      <c r="H3046">
        <v>0</v>
      </c>
      <c r="I3046">
        <v>0</v>
      </c>
      <c r="J3046">
        <v>78</v>
      </c>
      <c r="K3046">
        <v>0</v>
      </c>
      <c r="L3046" t="s">
        <v>20095</v>
      </c>
      <c r="M3046">
        <v>1</v>
      </c>
    </row>
    <row r="3047" spans="1:13" x14ac:dyDescent="0.3">
      <c r="A3047" t="s">
        <v>26187</v>
      </c>
      <c r="B3047" s="1">
        <v>45403</v>
      </c>
      <c r="C3047">
        <v>77449</v>
      </c>
      <c r="D3047" t="s">
        <v>20106</v>
      </c>
      <c r="E3047" t="s">
        <v>26188</v>
      </c>
      <c r="F3047" s="1"/>
      <c r="G3047" t="s">
        <v>3467</v>
      </c>
      <c r="H3047">
        <v>1</v>
      </c>
      <c r="I3047">
        <v>1</v>
      </c>
      <c r="K3047">
        <v>1</v>
      </c>
      <c r="L3047" t="s">
        <v>20095</v>
      </c>
      <c r="M3047">
        <v>0</v>
      </c>
    </row>
    <row r="3048" spans="1:13" x14ac:dyDescent="0.3">
      <c r="A3048" t="s">
        <v>26189</v>
      </c>
      <c r="B3048" s="1">
        <v>44982</v>
      </c>
      <c r="C3048">
        <v>67289</v>
      </c>
      <c r="D3048" t="s">
        <v>20106</v>
      </c>
      <c r="E3048" t="s">
        <v>26190</v>
      </c>
      <c r="F3048" s="1"/>
      <c r="G3048" t="s">
        <v>10724</v>
      </c>
      <c r="H3048">
        <v>1</v>
      </c>
      <c r="I3048">
        <v>1</v>
      </c>
      <c r="K3048">
        <v>1</v>
      </c>
      <c r="L3048" t="s">
        <v>20095</v>
      </c>
      <c r="M3048">
        <v>0</v>
      </c>
    </row>
    <row r="3049" spans="1:13" x14ac:dyDescent="0.3">
      <c r="A3049" t="s">
        <v>26191</v>
      </c>
      <c r="B3049" s="1">
        <v>44177</v>
      </c>
      <c r="C3049">
        <v>29965</v>
      </c>
      <c r="D3049" t="s">
        <v>20106</v>
      </c>
      <c r="E3049" t="s">
        <v>26192</v>
      </c>
      <c r="F3049" s="1">
        <v>44255</v>
      </c>
      <c r="G3049" t="s">
        <v>7825</v>
      </c>
      <c r="H3049">
        <v>0</v>
      </c>
      <c r="I3049">
        <v>0</v>
      </c>
      <c r="J3049">
        <v>78</v>
      </c>
      <c r="K3049">
        <v>0</v>
      </c>
      <c r="L3049" t="s">
        <v>20095</v>
      </c>
      <c r="M3049">
        <v>0</v>
      </c>
    </row>
    <row r="3050" spans="1:13" x14ac:dyDescent="0.3">
      <c r="A3050" t="s">
        <v>26193</v>
      </c>
      <c r="B3050" s="1">
        <v>45285</v>
      </c>
      <c r="C3050">
        <v>50762</v>
      </c>
      <c r="D3050" t="s">
        <v>44</v>
      </c>
      <c r="E3050" t="s">
        <v>26194</v>
      </c>
      <c r="F3050" s="1">
        <v>45306</v>
      </c>
      <c r="G3050" t="s">
        <v>16187</v>
      </c>
      <c r="H3050">
        <v>0</v>
      </c>
      <c r="I3050">
        <v>1</v>
      </c>
      <c r="J3050">
        <v>21</v>
      </c>
      <c r="K3050">
        <v>0</v>
      </c>
      <c r="L3050" t="s">
        <v>20095</v>
      </c>
      <c r="M3050">
        <v>0</v>
      </c>
    </row>
    <row r="3051" spans="1:13" x14ac:dyDescent="0.3">
      <c r="A3051" t="s">
        <v>26195</v>
      </c>
      <c r="B3051" s="1">
        <v>45550</v>
      </c>
      <c r="C3051">
        <v>63665</v>
      </c>
      <c r="D3051" t="s">
        <v>20093</v>
      </c>
      <c r="E3051" t="s">
        <v>26196</v>
      </c>
      <c r="F3051" s="1"/>
      <c r="G3051" t="s">
        <v>18543</v>
      </c>
      <c r="H3051">
        <v>1</v>
      </c>
      <c r="I3051">
        <v>1</v>
      </c>
      <c r="K3051">
        <v>1</v>
      </c>
      <c r="L3051" t="s">
        <v>20095</v>
      </c>
      <c r="M3051">
        <v>1</v>
      </c>
    </row>
    <row r="3052" spans="1:13" x14ac:dyDescent="0.3">
      <c r="A3052" t="s">
        <v>26197</v>
      </c>
      <c r="B3052" s="1">
        <v>44893</v>
      </c>
      <c r="C3052">
        <v>17705</v>
      </c>
      <c r="D3052" t="s">
        <v>44</v>
      </c>
      <c r="E3052" t="s">
        <v>26198</v>
      </c>
      <c r="F3052" s="1">
        <v>44971</v>
      </c>
      <c r="G3052" t="s">
        <v>15274</v>
      </c>
      <c r="H3052">
        <v>0</v>
      </c>
      <c r="I3052">
        <v>0</v>
      </c>
      <c r="J3052">
        <v>78</v>
      </c>
      <c r="K3052">
        <v>0</v>
      </c>
      <c r="L3052" t="s">
        <v>20100</v>
      </c>
      <c r="M3052">
        <v>0</v>
      </c>
    </row>
    <row r="3053" spans="1:13" x14ac:dyDescent="0.3">
      <c r="A3053" t="s">
        <v>26199</v>
      </c>
      <c r="B3053" s="1">
        <v>45386</v>
      </c>
      <c r="C3053">
        <v>65857</v>
      </c>
      <c r="D3053" t="s">
        <v>20106</v>
      </c>
      <c r="E3053" t="s">
        <v>26200</v>
      </c>
      <c r="F3053" s="1">
        <v>45429</v>
      </c>
      <c r="G3053" t="s">
        <v>17476</v>
      </c>
      <c r="H3053">
        <v>0</v>
      </c>
      <c r="I3053">
        <v>1</v>
      </c>
      <c r="J3053">
        <v>43</v>
      </c>
      <c r="K3053">
        <v>0</v>
      </c>
      <c r="L3053" t="s">
        <v>20095</v>
      </c>
      <c r="M3053">
        <v>0</v>
      </c>
    </row>
    <row r="3054" spans="1:13" x14ac:dyDescent="0.3">
      <c r="A3054" t="s">
        <v>26201</v>
      </c>
      <c r="B3054" s="1">
        <v>44561</v>
      </c>
      <c r="C3054">
        <v>33689</v>
      </c>
      <c r="D3054" t="s">
        <v>20093</v>
      </c>
      <c r="E3054" t="s">
        <v>26202</v>
      </c>
      <c r="F3054" s="1">
        <v>44615</v>
      </c>
      <c r="G3054" t="s">
        <v>8114</v>
      </c>
      <c r="H3054">
        <v>0</v>
      </c>
      <c r="I3054">
        <v>0</v>
      </c>
      <c r="J3054">
        <v>54</v>
      </c>
      <c r="K3054">
        <v>0</v>
      </c>
      <c r="L3054" t="s">
        <v>20095</v>
      </c>
      <c r="M3054">
        <v>1</v>
      </c>
    </row>
    <row r="3055" spans="1:13" x14ac:dyDescent="0.3">
      <c r="A3055" t="s">
        <v>26203</v>
      </c>
      <c r="B3055" s="1">
        <v>45008</v>
      </c>
      <c r="C3055">
        <v>21482</v>
      </c>
      <c r="D3055" t="s">
        <v>20106</v>
      </c>
      <c r="E3055" t="s">
        <v>26204</v>
      </c>
      <c r="F3055" s="1">
        <v>45023</v>
      </c>
      <c r="G3055" t="s">
        <v>17960</v>
      </c>
      <c r="H3055">
        <v>0</v>
      </c>
      <c r="I3055">
        <v>0</v>
      </c>
      <c r="J3055">
        <v>15</v>
      </c>
      <c r="K3055">
        <v>0</v>
      </c>
      <c r="L3055" t="s">
        <v>20095</v>
      </c>
      <c r="M3055">
        <v>0</v>
      </c>
    </row>
    <row r="3056" spans="1:13" x14ac:dyDescent="0.3">
      <c r="A3056" t="s">
        <v>26205</v>
      </c>
      <c r="B3056" s="1">
        <v>44408</v>
      </c>
      <c r="C3056">
        <v>97697</v>
      </c>
      <c r="D3056" t="s">
        <v>20106</v>
      </c>
      <c r="E3056" t="s">
        <v>26206</v>
      </c>
      <c r="F3056" s="1">
        <v>44484</v>
      </c>
      <c r="G3056" t="s">
        <v>477</v>
      </c>
      <c r="H3056">
        <v>0</v>
      </c>
      <c r="I3056">
        <v>1</v>
      </c>
      <c r="J3056">
        <v>76</v>
      </c>
      <c r="K3056">
        <v>0</v>
      </c>
      <c r="L3056" t="s">
        <v>20095</v>
      </c>
      <c r="M3056">
        <v>0</v>
      </c>
    </row>
    <row r="3057" spans="1:13" x14ac:dyDescent="0.3">
      <c r="A3057" t="s">
        <v>26207</v>
      </c>
      <c r="B3057" s="1">
        <v>44612</v>
      </c>
      <c r="C3057">
        <v>80772</v>
      </c>
      <c r="D3057" t="s">
        <v>44</v>
      </c>
      <c r="E3057" t="s">
        <v>26208</v>
      </c>
      <c r="F3057" s="1">
        <v>44638</v>
      </c>
      <c r="G3057" t="s">
        <v>11270</v>
      </c>
      <c r="H3057">
        <v>0</v>
      </c>
      <c r="I3057">
        <v>1</v>
      </c>
      <c r="J3057">
        <v>26</v>
      </c>
      <c r="K3057">
        <v>0</v>
      </c>
      <c r="L3057" t="s">
        <v>20095</v>
      </c>
      <c r="M3057">
        <v>0</v>
      </c>
    </row>
    <row r="3058" spans="1:13" x14ac:dyDescent="0.3">
      <c r="A3058" t="s">
        <v>26209</v>
      </c>
      <c r="B3058" s="1">
        <v>44512</v>
      </c>
      <c r="C3058">
        <v>19378</v>
      </c>
      <c r="D3058" t="s">
        <v>44</v>
      </c>
      <c r="E3058" t="s">
        <v>26210</v>
      </c>
      <c r="F3058" s="1">
        <v>44587</v>
      </c>
      <c r="G3058" t="s">
        <v>16833</v>
      </c>
      <c r="H3058">
        <v>0</v>
      </c>
      <c r="I3058">
        <v>0</v>
      </c>
      <c r="J3058">
        <v>75</v>
      </c>
      <c r="K3058">
        <v>0</v>
      </c>
      <c r="L3058" t="s">
        <v>20100</v>
      </c>
      <c r="M3058">
        <v>0</v>
      </c>
    </row>
    <row r="3059" spans="1:13" x14ac:dyDescent="0.3">
      <c r="A3059" t="s">
        <v>26211</v>
      </c>
      <c r="B3059" s="1">
        <v>45407</v>
      </c>
      <c r="C3059">
        <v>98767</v>
      </c>
      <c r="D3059" t="s">
        <v>20093</v>
      </c>
      <c r="E3059" t="s">
        <v>26212</v>
      </c>
      <c r="F3059" s="1">
        <v>45492</v>
      </c>
      <c r="G3059" t="s">
        <v>11043</v>
      </c>
      <c r="H3059">
        <v>0</v>
      </c>
      <c r="I3059">
        <v>1</v>
      </c>
      <c r="J3059">
        <v>85</v>
      </c>
      <c r="K3059">
        <v>0</v>
      </c>
      <c r="L3059" t="s">
        <v>20095</v>
      </c>
      <c r="M3059">
        <v>1</v>
      </c>
    </row>
    <row r="3060" spans="1:13" x14ac:dyDescent="0.3">
      <c r="A3060" t="s">
        <v>26213</v>
      </c>
      <c r="B3060" s="1">
        <v>44801</v>
      </c>
      <c r="C3060">
        <v>31310</v>
      </c>
      <c r="D3060" t="s">
        <v>44</v>
      </c>
      <c r="E3060" t="s">
        <v>26214</v>
      </c>
      <c r="F3060" s="1"/>
      <c r="G3060" t="s">
        <v>8910</v>
      </c>
      <c r="H3060">
        <v>1</v>
      </c>
      <c r="I3060">
        <v>0</v>
      </c>
      <c r="K3060">
        <v>1</v>
      </c>
      <c r="L3060" t="s">
        <v>20095</v>
      </c>
      <c r="M3060">
        <v>0</v>
      </c>
    </row>
    <row r="3061" spans="1:13" x14ac:dyDescent="0.3">
      <c r="A3061" t="s">
        <v>26215</v>
      </c>
      <c r="B3061" s="1">
        <v>44793</v>
      </c>
      <c r="C3061">
        <v>52617</v>
      </c>
      <c r="D3061" t="s">
        <v>44</v>
      </c>
      <c r="E3061" t="s">
        <v>26216</v>
      </c>
      <c r="F3061" s="1"/>
      <c r="G3061" t="s">
        <v>19366</v>
      </c>
      <c r="H3061">
        <v>1</v>
      </c>
      <c r="I3061">
        <v>1</v>
      </c>
      <c r="K3061">
        <v>1</v>
      </c>
      <c r="L3061" t="s">
        <v>20095</v>
      </c>
      <c r="M3061">
        <v>0</v>
      </c>
    </row>
    <row r="3062" spans="1:13" x14ac:dyDescent="0.3">
      <c r="A3062" t="s">
        <v>26217</v>
      </c>
      <c r="B3062" s="1">
        <v>45108</v>
      </c>
      <c r="C3062">
        <v>68088</v>
      </c>
      <c r="D3062" t="s">
        <v>20106</v>
      </c>
      <c r="E3062" t="s">
        <v>26218</v>
      </c>
      <c r="F3062" s="1">
        <v>45172</v>
      </c>
      <c r="G3062" t="s">
        <v>13554</v>
      </c>
      <c r="H3062">
        <v>0</v>
      </c>
      <c r="I3062">
        <v>1</v>
      </c>
      <c r="J3062">
        <v>64</v>
      </c>
      <c r="K3062">
        <v>0</v>
      </c>
      <c r="L3062" t="s">
        <v>20095</v>
      </c>
      <c r="M3062">
        <v>0</v>
      </c>
    </row>
    <row r="3063" spans="1:13" x14ac:dyDescent="0.3">
      <c r="A3063" t="s">
        <v>26219</v>
      </c>
      <c r="B3063" s="1">
        <v>44557</v>
      </c>
      <c r="C3063">
        <v>24120</v>
      </c>
      <c r="D3063" t="s">
        <v>20106</v>
      </c>
      <c r="E3063" t="s">
        <v>26220</v>
      </c>
      <c r="F3063" s="1">
        <v>44601</v>
      </c>
      <c r="G3063" t="s">
        <v>7650</v>
      </c>
      <c r="H3063">
        <v>0</v>
      </c>
      <c r="I3063">
        <v>0</v>
      </c>
      <c r="J3063">
        <v>44</v>
      </c>
      <c r="K3063">
        <v>0</v>
      </c>
      <c r="L3063" t="s">
        <v>20095</v>
      </c>
      <c r="M3063">
        <v>0</v>
      </c>
    </row>
    <row r="3064" spans="1:13" x14ac:dyDescent="0.3">
      <c r="A3064" t="s">
        <v>26221</v>
      </c>
      <c r="B3064" s="1">
        <v>45170</v>
      </c>
      <c r="C3064">
        <v>28418</v>
      </c>
      <c r="D3064" t="s">
        <v>20093</v>
      </c>
      <c r="E3064" t="s">
        <v>26222</v>
      </c>
      <c r="F3064" s="1">
        <v>45250</v>
      </c>
      <c r="G3064" t="s">
        <v>7941</v>
      </c>
      <c r="H3064">
        <v>0</v>
      </c>
      <c r="I3064">
        <v>0</v>
      </c>
      <c r="J3064">
        <v>80</v>
      </c>
      <c r="K3064">
        <v>0</v>
      </c>
      <c r="L3064" t="s">
        <v>20095</v>
      </c>
      <c r="M3064">
        <v>1</v>
      </c>
    </row>
    <row r="3065" spans="1:13" x14ac:dyDescent="0.3">
      <c r="A3065" t="s">
        <v>26223</v>
      </c>
      <c r="B3065" s="1">
        <v>43837</v>
      </c>
      <c r="C3065">
        <v>28952</v>
      </c>
      <c r="D3065" t="s">
        <v>20093</v>
      </c>
      <c r="E3065" t="s">
        <v>26224</v>
      </c>
      <c r="F3065" s="1"/>
      <c r="G3065" t="s">
        <v>13274</v>
      </c>
      <c r="H3065">
        <v>1</v>
      </c>
      <c r="I3065">
        <v>0</v>
      </c>
      <c r="K3065">
        <v>1</v>
      </c>
      <c r="L3065" t="s">
        <v>20095</v>
      </c>
      <c r="M3065">
        <v>1</v>
      </c>
    </row>
    <row r="3066" spans="1:13" x14ac:dyDescent="0.3">
      <c r="A3066" t="s">
        <v>26225</v>
      </c>
      <c r="B3066" s="1">
        <v>44698</v>
      </c>
      <c r="C3066">
        <v>13333</v>
      </c>
      <c r="D3066" t="s">
        <v>20106</v>
      </c>
      <c r="E3066" t="s">
        <v>26226</v>
      </c>
      <c r="F3066" s="1">
        <v>44731</v>
      </c>
      <c r="G3066" t="s">
        <v>6571</v>
      </c>
      <c r="H3066">
        <v>0</v>
      </c>
      <c r="I3066">
        <v>0</v>
      </c>
      <c r="J3066">
        <v>33</v>
      </c>
      <c r="K3066">
        <v>0</v>
      </c>
      <c r="L3066" t="s">
        <v>20100</v>
      </c>
      <c r="M3066">
        <v>0</v>
      </c>
    </row>
    <row r="3067" spans="1:13" x14ac:dyDescent="0.3">
      <c r="A3067" t="s">
        <v>26227</v>
      </c>
      <c r="B3067" s="1">
        <v>44216</v>
      </c>
      <c r="C3067">
        <v>61127</v>
      </c>
      <c r="D3067" t="s">
        <v>20106</v>
      </c>
      <c r="E3067" t="s">
        <v>26228</v>
      </c>
      <c r="F3067" s="1">
        <v>44278</v>
      </c>
      <c r="G3067" t="s">
        <v>19706</v>
      </c>
      <c r="H3067">
        <v>0</v>
      </c>
      <c r="I3067">
        <v>1</v>
      </c>
      <c r="J3067">
        <v>62</v>
      </c>
      <c r="K3067">
        <v>0</v>
      </c>
      <c r="L3067" t="s">
        <v>20095</v>
      </c>
      <c r="M3067">
        <v>0</v>
      </c>
    </row>
    <row r="3068" spans="1:13" x14ac:dyDescent="0.3">
      <c r="A3068" t="s">
        <v>26229</v>
      </c>
      <c r="B3068" s="1">
        <v>45460</v>
      </c>
      <c r="C3068">
        <v>85164</v>
      </c>
      <c r="D3068" t="s">
        <v>44</v>
      </c>
      <c r="E3068" t="s">
        <v>26230</v>
      </c>
      <c r="F3068" s="1">
        <v>45473</v>
      </c>
      <c r="G3068" t="s">
        <v>12729</v>
      </c>
      <c r="H3068">
        <v>0</v>
      </c>
      <c r="I3068">
        <v>1</v>
      </c>
      <c r="J3068">
        <v>13</v>
      </c>
      <c r="K3068">
        <v>0</v>
      </c>
      <c r="L3068" t="s">
        <v>20095</v>
      </c>
      <c r="M3068">
        <v>0</v>
      </c>
    </row>
    <row r="3069" spans="1:13" x14ac:dyDescent="0.3">
      <c r="A3069" t="s">
        <v>26231</v>
      </c>
      <c r="B3069" s="1">
        <v>43907</v>
      </c>
      <c r="C3069">
        <v>35945</v>
      </c>
      <c r="D3069" t="s">
        <v>44</v>
      </c>
      <c r="E3069" t="s">
        <v>26232</v>
      </c>
      <c r="F3069" s="1"/>
      <c r="G3069" t="s">
        <v>10702</v>
      </c>
      <c r="H3069">
        <v>1</v>
      </c>
      <c r="I3069">
        <v>0</v>
      </c>
      <c r="K3069">
        <v>1</v>
      </c>
      <c r="L3069" t="s">
        <v>20095</v>
      </c>
      <c r="M3069">
        <v>0</v>
      </c>
    </row>
    <row r="3070" spans="1:13" x14ac:dyDescent="0.3">
      <c r="A3070" t="s">
        <v>26233</v>
      </c>
      <c r="B3070" s="1">
        <v>45187</v>
      </c>
      <c r="C3070">
        <v>17847</v>
      </c>
      <c r="D3070" t="s">
        <v>20106</v>
      </c>
      <c r="E3070" t="s">
        <v>26234</v>
      </c>
      <c r="F3070" s="1">
        <v>45218</v>
      </c>
      <c r="G3070" t="s">
        <v>20047</v>
      </c>
      <c r="H3070">
        <v>0</v>
      </c>
      <c r="I3070">
        <v>0</v>
      </c>
      <c r="J3070">
        <v>31</v>
      </c>
      <c r="K3070">
        <v>0</v>
      </c>
      <c r="L3070" t="s">
        <v>20100</v>
      </c>
      <c r="M3070">
        <v>0</v>
      </c>
    </row>
    <row r="3071" spans="1:13" x14ac:dyDescent="0.3">
      <c r="A3071" t="s">
        <v>26235</v>
      </c>
      <c r="B3071" s="1">
        <v>44546</v>
      </c>
      <c r="C3071">
        <v>3850</v>
      </c>
      <c r="D3071" t="s">
        <v>44</v>
      </c>
      <c r="E3071" t="s">
        <v>26236</v>
      </c>
      <c r="F3071" s="1"/>
      <c r="G3071" t="s">
        <v>10028</v>
      </c>
      <c r="H3071">
        <v>1</v>
      </c>
      <c r="I3071">
        <v>0</v>
      </c>
      <c r="K3071">
        <v>1</v>
      </c>
      <c r="L3071" t="s">
        <v>20138</v>
      </c>
      <c r="M3071">
        <v>0</v>
      </c>
    </row>
    <row r="3072" spans="1:13" x14ac:dyDescent="0.3">
      <c r="A3072" t="s">
        <v>26237</v>
      </c>
      <c r="B3072" s="1">
        <v>44500</v>
      </c>
      <c r="C3072">
        <v>54047</v>
      </c>
      <c r="D3072" t="s">
        <v>44</v>
      </c>
      <c r="E3072" t="s">
        <v>26238</v>
      </c>
      <c r="F3072" s="1">
        <v>44513</v>
      </c>
      <c r="G3072" t="s">
        <v>19118</v>
      </c>
      <c r="H3072">
        <v>0</v>
      </c>
      <c r="I3072">
        <v>1</v>
      </c>
      <c r="J3072">
        <v>13</v>
      </c>
      <c r="K3072">
        <v>0</v>
      </c>
      <c r="L3072" t="s">
        <v>20095</v>
      </c>
      <c r="M3072">
        <v>0</v>
      </c>
    </row>
    <row r="3073" spans="1:13" x14ac:dyDescent="0.3">
      <c r="A3073" t="s">
        <v>26239</v>
      </c>
      <c r="B3073" s="1">
        <v>44867</v>
      </c>
      <c r="C3073">
        <v>85011</v>
      </c>
      <c r="D3073" t="s">
        <v>20093</v>
      </c>
      <c r="E3073" t="s">
        <v>26240</v>
      </c>
      <c r="F3073" s="1"/>
      <c r="G3073" t="s">
        <v>1793</v>
      </c>
      <c r="H3073">
        <v>1</v>
      </c>
      <c r="I3073">
        <v>1</v>
      </c>
      <c r="K3073">
        <v>1</v>
      </c>
      <c r="L3073" t="s">
        <v>20095</v>
      </c>
      <c r="M3073">
        <v>1</v>
      </c>
    </row>
    <row r="3074" spans="1:13" x14ac:dyDescent="0.3">
      <c r="A3074" t="s">
        <v>26241</v>
      </c>
      <c r="B3074" s="1">
        <v>44757</v>
      </c>
      <c r="C3074">
        <v>91014</v>
      </c>
      <c r="D3074" t="s">
        <v>44</v>
      </c>
      <c r="E3074" t="s">
        <v>26242</v>
      </c>
      <c r="F3074" s="1"/>
      <c r="G3074" t="s">
        <v>3181</v>
      </c>
      <c r="H3074">
        <v>1</v>
      </c>
      <c r="I3074">
        <v>1</v>
      </c>
      <c r="K3074">
        <v>1</v>
      </c>
      <c r="L3074" t="s">
        <v>20095</v>
      </c>
      <c r="M3074">
        <v>0</v>
      </c>
    </row>
    <row r="3075" spans="1:13" x14ac:dyDescent="0.3">
      <c r="A3075" t="s">
        <v>26243</v>
      </c>
      <c r="B3075" s="1">
        <v>45179</v>
      </c>
      <c r="C3075">
        <v>47086</v>
      </c>
      <c r="D3075" t="s">
        <v>44</v>
      </c>
      <c r="E3075" t="s">
        <v>26244</v>
      </c>
      <c r="F3075" s="1"/>
      <c r="G3075" t="s">
        <v>2265</v>
      </c>
      <c r="H3075">
        <v>1</v>
      </c>
      <c r="I3075">
        <v>0</v>
      </c>
      <c r="K3075">
        <v>1</v>
      </c>
      <c r="L3075" t="s">
        <v>20095</v>
      </c>
      <c r="M3075">
        <v>0</v>
      </c>
    </row>
    <row r="3076" spans="1:13" x14ac:dyDescent="0.3">
      <c r="A3076" t="s">
        <v>26245</v>
      </c>
      <c r="B3076" s="1">
        <v>43863</v>
      </c>
      <c r="C3076">
        <v>43035</v>
      </c>
      <c r="D3076" t="s">
        <v>44</v>
      </c>
      <c r="E3076" t="s">
        <v>26246</v>
      </c>
      <c r="F3076" s="1"/>
      <c r="G3076" t="s">
        <v>17639</v>
      </c>
      <c r="H3076">
        <v>1</v>
      </c>
      <c r="I3076">
        <v>0</v>
      </c>
      <c r="K3076">
        <v>1</v>
      </c>
      <c r="L3076" t="s">
        <v>20095</v>
      </c>
      <c r="M3076">
        <v>0</v>
      </c>
    </row>
    <row r="3077" spans="1:13" x14ac:dyDescent="0.3">
      <c r="A3077" t="s">
        <v>26247</v>
      </c>
      <c r="B3077" s="1">
        <v>44129</v>
      </c>
      <c r="C3077">
        <v>2010</v>
      </c>
      <c r="D3077" t="s">
        <v>20093</v>
      </c>
      <c r="E3077" t="s">
        <v>26248</v>
      </c>
      <c r="F3077" s="1">
        <v>44147</v>
      </c>
      <c r="G3077" t="s">
        <v>14665</v>
      </c>
      <c r="H3077">
        <v>0</v>
      </c>
      <c r="I3077">
        <v>0</v>
      </c>
      <c r="J3077">
        <v>18</v>
      </c>
      <c r="K3077">
        <v>0</v>
      </c>
      <c r="L3077" t="s">
        <v>20138</v>
      </c>
      <c r="M3077">
        <v>1</v>
      </c>
    </row>
    <row r="3078" spans="1:13" x14ac:dyDescent="0.3">
      <c r="A3078" t="s">
        <v>26249</v>
      </c>
      <c r="B3078" s="1">
        <v>44305</v>
      </c>
      <c r="C3078">
        <v>1862</v>
      </c>
      <c r="D3078" t="s">
        <v>20106</v>
      </c>
      <c r="E3078" t="s">
        <v>26250</v>
      </c>
      <c r="F3078" s="1">
        <v>44334</v>
      </c>
      <c r="G3078" t="s">
        <v>15570</v>
      </c>
      <c r="H3078">
        <v>0</v>
      </c>
      <c r="I3078">
        <v>0</v>
      </c>
      <c r="J3078">
        <v>29</v>
      </c>
      <c r="K3078">
        <v>0</v>
      </c>
      <c r="L3078" t="s">
        <v>20138</v>
      </c>
      <c r="M3078">
        <v>0</v>
      </c>
    </row>
    <row r="3079" spans="1:13" x14ac:dyDescent="0.3">
      <c r="A3079" t="s">
        <v>26251</v>
      </c>
      <c r="B3079" s="1">
        <v>44183</v>
      </c>
      <c r="C3079">
        <v>42567</v>
      </c>
      <c r="D3079" t="s">
        <v>20093</v>
      </c>
      <c r="E3079" t="s">
        <v>26252</v>
      </c>
      <c r="F3079" s="1">
        <v>44262</v>
      </c>
      <c r="G3079" t="s">
        <v>10193</v>
      </c>
      <c r="H3079">
        <v>0</v>
      </c>
      <c r="I3079">
        <v>0</v>
      </c>
      <c r="J3079">
        <v>79</v>
      </c>
      <c r="K3079">
        <v>0</v>
      </c>
      <c r="L3079" t="s">
        <v>20095</v>
      </c>
      <c r="M3079">
        <v>1</v>
      </c>
    </row>
    <row r="3080" spans="1:13" x14ac:dyDescent="0.3">
      <c r="A3080" t="s">
        <v>26253</v>
      </c>
      <c r="B3080" s="1">
        <v>45599</v>
      </c>
      <c r="C3080">
        <v>75263</v>
      </c>
      <c r="D3080" t="s">
        <v>20093</v>
      </c>
      <c r="E3080" t="s">
        <v>26254</v>
      </c>
      <c r="F3080" s="1">
        <v>45644</v>
      </c>
      <c r="G3080" t="s">
        <v>15923</v>
      </c>
      <c r="H3080">
        <v>0</v>
      </c>
      <c r="I3080">
        <v>1</v>
      </c>
      <c r="J3080">
        <v>45</v>
      </c>
      <c r="K3080">
        <v>0</v>
      </c>
      <c r="L3080" t="s">
        <v>20095</v>
      </c>
      <c r="M3080">
        <v>1</v>
      </c>
    </row>
    <row r="3081" spans="1:13" x14ac:dyDescent="0.3">
      <c r="A3081" t="s">
        <v>26255</v>
      </c>
      <c r="B3081" s="1">
        <v>44588</v>
      </c>
      <c r="C3081">
        <v>46683</v>
      </c>
      <c r="D3081" t="s">
        <v>20093</v>
      </c>
      <c r="E3081" t="s">
        <v>26256</v>
      </c>
      <c r="F3081" s="1">
        <v>44607</v>
      </c>
      <c r="G3081" t="s">
        <v>916</v>
      </c>
      <c r="H3081">
        <v>0</v>
      </c>
      <c r="I3081">
        <v>0</v>
      </c>
      <c r="J3081">
        <v>19</v>
      </c>
      <c r="K3081">
        <v>0</v>
      </c>
      <c r="L3081" t="s">
        <v>20095</v>
      </c>
      <c r="M3081">
        <v>1</v>
      </c>
    </row>
    <row r="3082" spans="1:13" x14ac:dyDescent="0.3">
      <c r="A3082" t="s">
        <v>26257</v>
      </c>
      <c r="B3082" s="1">
        <v>44609</v>
      </c>
      <c r="C3082">
        <v>94353</v>
      </c>
      <c r="D3082" t="s">
        <v>20093</v>
      </c>
      <c r="E3082" t="s">
        <v>26258</v>
      </c>
      <c r="F3082" s="1">
        <v>44696</v>
      </c>
      <c r="G3082" t="s">
        <v>9117</v>
      </c>
      <c r="H3082">
        <v>0</v>
      </c>
      <c r="I3082">
        <v>1</v>
      </c>
      <c r="J3082">
        <v>87</v>
      </c>
      <c r="K3082">
        <v>0</v>
      </c>
      <c r="L3082" t="s">
        <v>20095</v>
      </c>
      <c r="M3082">
        <v>1</v>
      </c>
    </row>
    <row r="3083" spans="1:13" x14ac:dyDescent="0.3">
      <c r="A3083" t="s">
        <v>26259</v>
      </c>
      <c r="B3083" s="1">
        <v>44264</v>
      </c>
      <c r="C3083">
        <v>80026</v>
      </c>
      <c r="D3083" t="s">
        <v>20093</v>
      </c>
      <c r="E3083" t="s">
        <v>26260</v>
      </c>
      <c r="F3083" s="1">
        <v>44274</v>
      </c>
      <c r="G3083" t="s">
        <v>6673</v>
      </c>
      <c r="H3083">
        <v>0</v>
      </c>
      <c r="I3083">
        <v>1</v>
      </c>
      <c r="J3083">
        <v>10</v>
      </c>
      <c r="K3083">
        <v>0</v>
      </c>
      <c r="L3083" t="s">
        <v>20095</v>
      </c>
      <c r="M3083">
        <v>1</v>
      </c>
    </row>
    <row r="3084" spans="1:13" x14ac:dyDescent="0.3">
      <c r="A3084" t="s">
        <v>26261</v>
      </c>
      <c r="B3084" s="1">
        <v>44744</v>
      </c>
      <c r="C3084">
        <v>78595</v>
      </c>
      <c r="D3084" t="s">
        <v>20106</v>
      </c>
      <c r="E3084" t="s">
        <v>26262</v>
      </c>
      <c r="F3084" s="1"/>
      <c r="G3084" t="s">
        <v>18801</v>
      </c>
      <c r="H3084">
        <v>1</v>
      </c>
      <c r="I3084">
        <v>1</v>
      </c>
      <c r="K3084">
        <v>1</v>
      </c>
      <c r="L3084" t="s">
        <v>20095</v>
      </c>
      <c r="M3084">
        <v>0</v>
      </c>
    </row>
    <row r="3085" spans="1:13" x14ac:dyDescent="0.3">
      <c r="A3085" t="s">
        <v>26263</v>
      </c>
      <c r="B3085" s="1">
        <v>45522</v>
      </c>
      <c r="C3085">
        <v>79704</v>
      </c>
      <c r="D3085" t="s">
        <v>44</v>
      </c>
      <c r="E3085" t="s">
        <v>26264</v>
      </c>
      <c r="F3085" s="1"/>
      <c r="G3085" t="s">
        <v>13226</v>
      </c>
      <c r="H3085">
        <v>1</v>
      </c>
      <c r="I3085">
        <v>1</v>
      </c>
      <c r="K3085">
        <v>1</v>
      </c>
      <c r="L3085" t="s">
        <v>20095</v>
      </c>
      <c r="M3085">
        <v>0</v>
      </c>
    </row>
    <row r="3086" spans="1:13" x14ac:dyDescent="0.3">
      <c r="A3086" t="s">
        <v>26265</v>
      </c>
      <c r="B3086" s="1">
        <v>45633</v>
      </c>
      <c r="C3086">
        <v>80983</v>
      </c>
      <c r="D3086" t="s">
        <v>20093</v>
      </c>
      <c r="E3086" t="s">
        <v>26266</v>
      </c>
      <c r="F3086" s="1">
        <v>45671</v>
      </c>
      <c r="G3086" t="s">
        <v>1155</v>
      </c>
      <c r="H3086">
        <v>0</v>
      </c>
      <c r="I3086">
        <v>1</v>
      </c>
      <c r="J3086">
        <v>38</v>
      </c>
      <c r="K3086">
        <v>0</v>
      </c>
      <c r="L3086" t="s">
        <v>20095</v>
      </c>
      <c r="M3086">
        <v>1</v>
      </c>
    </row>
    <row r="3087" spans="1:13" x14ac:dyDescent="0.3">
      <c r="A3087" t="s">
        <v>26267</v>
      </c>
      <c r="B3087" s="1">
        <v>43845</v>
      </c>
      <c r="C3087">
        <v>42332</v>
      </c>
      <c r="D3087" t="s">
        <v>20106</v>
      </c>
      <c r="E3087" t="s">
        <v>26268</v>
      </c>
      <c r="F3087" s="1"/>
      <c r="G3087" t="s">
        <v>1045</v>
      </c>
      <c r="H3087">
        <v>1</v>
      </c>
      <c r="I3087">
        <v>0</v>
      </c>
      <c r="K3087">
        <v>1</v>
      </c>
      <c r="L3087" t="s">
        <v>20095</v>
      </c>
      <c r="M3087">
        <v>0</v>
      </c>
    </row>
    <row r="3088" spans="1:13" x14ac:dyDescent="0.3">
      <c r="A3088" t="s">
        <v>26269</v>
      </c>
      <c r="B3088" s="1">
        <v>44432</v>
      </c>
      <c r="C3088">
        <v>71729</v>
      </c>
      <c r="D3088" t="s">
        <v>20106</v>
      </c>
      <c r="E3088" t="s">
        <v>26270</v>
      </c>
      <c r="F3088" s="1"/>
      <c r="G3088" t="s">
        <v>13124</v>
      </c>
      <c r="H3088">
        <v>1</v>
      </c>
      <c r="I3088">
        <v>1</v>
      </c>
      <c r="K3088">
        <v>1</v>
      </c>
      <c r="L3088" t="s">
        <v>20095</v>
      </c>
      <c r="M3088">
        <v>0</v>
      </c>
    </row>
    <row r="3089" spans="1:13" x14ac:dyDescent="0.3">
      <c r="A3089" t="s">
        <v>26271</v>
      </c>
      <c r="B3089" s="1">
        <v>45009</v>
      </c>
      <c r="C3089">
        <v>70515</v>
      </c>
      <c r="D3089" t="s">
        <v>20093</v>
      </c>
      <c r="E3089" t="s">
        <v>26272</v>
      </c>
      <c r="F3089" s="1">
        <v>45038</v>
      </c>
      <c r="G3089" t="s">
        <v>13886</v>
      </c>
      <c r="H3089">
        <v>0</v>
      </c>
      <c r="I3089">
        <v>1</v>
      </c>
      <c r="J3089">
        <v>29</v>
      </c>
      <c r="K3089">
        <v>0</v>
      </c>
      <c r="L3089" t="s">
        <v>20095</v>
      </c>
      <c r="M3089">
        <v>1</v>
      </c>
    </row>
    <row r="3090" spans="1:13" x14ac:dyDescent="0.3">
      <c r="A3090" t="s">
        <v>26273</v>
      </c>
      <c r="B3090" s="1">
        <v>44651</v>
      </c>
      <c r="C3090">
        <v>90951</v>
      </c>
      <c r="D3090" t="s">
        <v>44</v>
      </c>
      <c r="E3090" t="s">
        <v>26274</v>
      </c>
      <c r="F3090" s="1"/>
      <c r="G3090" t="s">
        <v>2934</v>
      </c>
      <c r="H3090">
        <v>1</v>
      </c>
      <c r="I3090">
        <v>1</v>
      </c>
      <c r="K3090">
        <v>1</v>
      </c>
      <c r="L3090" t="s">
        <v>20095</v>
      </c>
      <c r="M3090">
        <v>0</v>
      </c>
    </row>
    <row r="3091" spans="1:13" x14ac:dyDescent="0.3">
      <c r="A3091" t="s">
        <v>26275</v>
      </c>
      <c r="B3091" s="1">
        <v>44947</v>
      </c>
      <c r="C3091">
        <v>13325</v>
      </c>
      <c r="D3091" t="s">
        <v>44</v>
      </c>
      <c r="E3091" t="s">
        <v>26276</v>
      </c>
      <c r="F3091" s="1">
        <v>44984</v>
      </c>
      <c r="G3091" t="s">
        <v>19929</v>
      </c>
      <c r="H3091">
        <v>0</v>
      </c>
      <c r="I3091">
        <v>0</v>
      </c>
      <c r="J3091">
        <v>37</v>
      </c>
      <c r="K3091">
        <v>0</v>
      </c>
      <c r="L3091" t="s">
        <v>20100</v>
      </c>
      <c r="M3091">
        <v>0</v>
      </c>
    </row>
    <row r="3092" spans="1:13" x14ac:dyDescent="0.3">
      <c r="A3092" t="s">
        <v>26277</v>
      </c>
      <c r="B3092" s="1">
        <v>44021</v>
      </c>
      <c r="C3092">
        <v>97490</v>
      </c>
      <c r="D3092" t="s">
        <v>44</v>
      </c>
      <c r="E3092" t="s">
        <v>26278</v>
      </c>
      <c r="F3092" s="1">
        <v>44080</v>
      </c>
      <c r="G3092" t="s">
        <v>18293</v>
      </c>
      <c r="H3092">
        <v>0</v>
      </c>
      <c r="I3092">
        <v>1</v>
      </c>
      <c r="J3092">
        <v>59</v>
      </c>
      <c r="K3092">
        <v>0</v>
      </c>
      <c r="L3092" t="s">
        <v>20095</v>
      </c>
      <c r="M3092">
        <v>0</v>
      </c>
    </row>
    <row r="3093" spans="1:13" x14ac:dyDescent="0.3">
      <c r="A3093" t="s">
        <v>26279</v>
      </c>
      <c r="B3093" s="1">
        <v>44900</v>
      </c>
      <c r="C3093">
        <v>69741</v>
      </c>
      <c r="D3093" t="s">
        <v>44</v>
      </c>
      <c r="E3093" t="s">
        <v>26280</v>
      </c>
      <c r="F3093" s="1">
        <v>44970</v>
      </c>
      <c r="G3093" t="s">
        <v>10254</v>
      </c>
      <c r="H3093">
        <v>0</v>
      </c>
      <c r="I3093">
        <v>1</v>
      </c>
      <c r="J3093">
        <v>70</v>
      </c>
      <c r="K3093">
        <v>0</v>
      </c>
      <c r="L3093" t="s">
        <v>20095</v>
      </c>
      <c r="M3093">
        <v>0</v>
      </c>
    </row>
    <row r="3094" spans="1:13" x14ac:dyDescent="0.3">
      <c r="A3094" t="s">
        <v>26281</v>
      </c>
      <c r="B3094" s="1">
        <v>44767</v>
      </c>
      <c r="C3094">
        <v>29443</v>
      </c>
      <c r="D3094" t="s">
        <v>44</v>
      </c>
      <c r="E3094" t="s">
        <v>26282</v>
      </c>
      <c r="F3094" s="1"/>
      <c r="G3094" t="s">
        <v>3522</v>
      </c>
      <c r="H3094">
        <v>1</v>
      </c>
      <c r="I3094">
        <v>0</v>
      </c>
      <c r="K3094">
        <v>1</v>
      </c>
      <c r="L3094" t="s">
        <v>20095</v>
      </c>
      <c r="M3094">
        <v>0</v>
      </c>
    </row>
    <row r="3095" spans="1:13" x14ac:dyDescent="0.3">
      <c r="A3095" t="s">
        <v>26283</v>
      </c>
      <c r="B3095" s="1">
        <v>44038</v>
      </c>
      <c r="C3095">
        <v>64095</v>
      </c>
      <c r="D3095" t="s">
        <v>20106</v>
      </c>
      <c r="E3095" t="s">
        <v>26284</v>
      </c>
      <c r="F3095" s="1"/>
      <c r="G3095" t="s">
        <v>9512</v>
      </c>
      <c r="H3095">
        <v>1</v>
      </c>
      <c r="I3095">
        <v>1</v>
      </c>
      <c r="K3095">
        <v>1</v>
      </c>
      <c r="L3095" t="s">
        <v>20095</v>
      </c>
      <c r="M3095">
        <v>0</v>
      </c>
    </row>
    <row r="3096" spans="1:13" x14ac:dyDescent="0.3">
      <c r="A3096" t="s">
        <v>26285</v>
      </c>
      <c r="B3096" s="1">
        <v>44785</v>
      </c>
      <c r="C3096">
        <v>4794</v>
      </c>
      <c r="D3096" t="s">
        <v>20106</v>
      </c>
      <c r="E3096" t="s">
        <v>26286</v>
      </c>
      <c r="F3096" s="1">
        <v>44839</v>
      </c>
      <c r="G3096" t="s">
        <v>11084</v>
      </c>
      <c r="H3096">
        <v>0</v>
      </c>
      <c r="I3096">
        <v>0</v>
      </c>
      <c r="J3096">
        <v>54</v>
      </c>
      <c r="K3096">
        <v>0</v>
      </c>
      <c r="L3096" t="s">
        <v>20138</v>
      </c>
      <c r="M3096">
        <v>0</v>
      </c>
    </row>
    <row r="3097" spans="1:13" x14ac:dyDescent="0.3">
      <c r="A3097" t="s">
        <v>26287</v>
      </c>
      <c r="B3097" s="1">
        <v>44232</v>
      </c>
      <c r="C3097">
        <v>78766</v>
      </c>
      <c r="D3097" t="s">
        <v>44</v>
      </c>
      <c r="E3097" t="s">
        <v>26288</v>
      </c>
      <c r="F3097" s="1">
        <v>44285</v>
      </c>
      <c r="G3097" t="s">
        <v>15044</v>
      </c>
      <c r="H3097">
        <v>0</v>
      </c>
      <c r="I3097">
        <v>1</v>
      </c>
      <c r="J3097">
        <v>53</v>
      </c>
      <c r="K3097">
        <v>0</v>
      </c>
      <c r="L3097" t="s">
        <v>20095</v>
      </c>
      <c r="M3097">
        <v>0</v>
      </c>
    </row>
    <row r="3098" spans="1:13" x14ac:dyDescent="0.3">
      <c r="A3098" t="s">
        <v>26289</v>
      </c>
      <c r="B3098" s="1">
        <v>45556</v>
      </c>
      <c r="C3098">
        <v>33427</v>
      </c>
      <c r="D3098" t="s">
        <v>44</v>
      </c>
      <c r="E3098" t="s">
        <v>26290</v>
      </c>
      <c r="F3098" s="1">
        <v>45601</v>
      </c>
      <c r="G3098" t="s">
        <v>9910</v>
      </c>
      <c r="H3098">
        <v>0</v>
      </c>
      <c r="I3098">
        <v>0</v>
      </c>
      <c r="J3098">
        <v>45</v>
      </c>
      <c r="K3098">
        <v>0</v>
      </c>
      <c r="L3098" t="s">
        <v>20095</v>
      </c>
      <c r="M3098">
        <v>0</v>
      </c>
    </row>
    <row r="3099" spans="1:13" x14ac:dyDescent="0.3">
      <c r="A3099" t="s">
        <v>26291</v>
      </c>
      <c r="B3099" s="1">
        <v>44483</v>
      </c>
      <c r="C3099">
        <v>53381</v>
      </c>
      <c r="D3099" t="s">
        <v>20106</v>
      </c>
      <c r="E3099" t="s">
        <v>26292</v>
      </c>
      <c r="F3099" s="1"/>
      <c r="G3099" t="s">
        <v>10784</v>
      </c>
      <c r="H3099">
        <v>1</v>
      </c>
      <c r="I3099">
        <v>1</v>
      </c>
      <c r="K3099">
        <v>1</v>
      </c>
      <c r="L3099" t="s">
        <v>20095</v>
      </c>
      <c r="M3099">
        <v>0</v>
      </c>
    </row>
    <row r="3100" spans="1:13" x14ac:dyDescent="0.3">
      <c r="A3100" t="s">
        <v>26293</v>
      </c>
      <c r="B3100" s="1">
        <v>44964</v>
      </c>
      <c r="C3100">
        <v>64489</v>
      </c>
      <c r="D3100" t="s">
        <v>44</v>
      </c>
      <c r="E3100" t="s">
        <v>26294</v>
      </c>
      <c r="F3100" s="1">
        <v>45028</v>
      </c>
      <c r="G3100" t="s">
        <v>2407</v>
      </c>
      <c r="H3100">
        <v>0</v>
      </c>
      <c r="I3100">
        <v>1</v>
      </c>
      <c r="J3100">
        <v>64</v>
      </c>
      <c r="K3100">
        <v>0</v>
      </c>
      <c r="L3100" t="s">
        <v>20095</v>
      </c>
      <c r="M3100">
        <v>0</v>
      </c>
    </row>
    <row r="3101" spans="1:13" x14ac:dyDescent="0.3">
      <c r="A3101" t="s">
        <v>26295</v>
      </c>
      <c r="B3101" s="1">
        <v>45319</v>
      </c>
      <c r="C3101">
        <v>62482</v>
      </c>
      <c r="D3101" t="s">
        <v>20106</v>
      </c>
      <c r="E3101" t="s">
        <v>26296</v>
      </c>
      <c r="F3101" s="1"/>
      <c r="G3101" t="s">
        <v>8891</v>
      </c>
      <c r="H3101">
        <v>1</v>
      </c>
      <c r="I3101">
        <v>1</v>
      </c>
      <c r="K3101">
        <v>1</v>
      </c>
      <c r="L3101" t="s">
        <v>20095</v>
      </c>
      <c r="M3101">
        <v>0</v>
      </c>
    </row>
    <row r="3102" spans="1:13" x14ac:dyDescent="0.3">
      <c r="A3102" t="s">
        <v>26297</v>
      </c>
      <c r="B3102" s="1">
        <v>44990</v>
      </c>
      <c r="C3102">
        <v>79480</v>
      </c>
      <c r="D3102" t="s">
        <v>20106</v>
      </c>
      <c r="E3102" t="s">
        <v>26298</v>
      </c>
      <c r="F3102" s="1">
        <v>45067</v>
      </c>
      <c r="G3102" t="s">
        <v>10793</v>
      </c>
      <c r="H3102">
        <v>0</v>
      </c>
      <c r="I3102">
        <v>1</v>
      </c>
      <c r="J3102">
        <v>77</v>
      </c>
      <c r="K3102">
        <v>0</v>
      </c>
      <c r="L3102" t="s">
        <v>20095</v>
      </c>
      <c r="M3102">
        <v>0</v>
      </c>
    </row>
    <row r="3103" spans="1:13" x14ac:dyDescent="0.3">
      <c r="A3103" t="s">
        <v>26299</v>
      </c>
      <c r="B3103" s="1">
        <v>45278</v>
      </c>
      <c r="C3103">
        <v>2910</v>
      </c>
      <c r="D3103" t="s">
        <v>20106</v>
      </c>
      <c r="E3103" t="s">
        <v>26300</v>
      </c>
      <c r="F3103" s="1"/>
      <c r="G3103" t="s">
        <v>16479</v>
      </c>
      <c r="H3103">
        <v>1</v>
      </c>
      <c r="I3103">
        <v>0</v>
      </c>
      <c r="K3103">
        <v>1</v>
      </c>
      <c r="L3103" t="s">
        <v>20138</v>
      </c>
      <c r="M3103">
        <v>0</v>
      </c>
    </row>
    <row r="3104" spans="1:13" x14ac:dyDescent="0.3">
      <c r="A3104" t="s">
        <v>26301</v>
      </c>
      <c r="B3104" s="1">
        <v>44621</v>
      </c>
      <c r="C3104">
        <v>89450</v>
      </c>
      <c r="D3104" t="s">
        <v>20106</v>
      </c>
      <c r="E3104" t="s">
        <v>26302</v>
      </c>
      <c r="F3104" s="1">
        <v>44680</v>
      </c>
      <c r="G3104" t="s">
        <v>7024</v>
      </c>
      <c r="H3104">
        <v>0</v>
      </c>
      <c r="I3104">
        <v>1</v>
      </c>
      <c r="J3104">
        <v>59</v>
      </c>
      <c r="K3104">
        <v>0</v>
      </c>
      <c r="L3104" t="s">
        <v>20095</v>
      </c>
      <c r="M3104">
        <v>0</v>
      </c>
    </row>
    <row r="3105" spans="1:13" x14ac:dyDescent="0.3">
      <c r="A3105" t="s">
        <v>26303</v>
      </c>
      <c r="B3105" s="1">
        <v>44979</v>
      </c>
      <c r="C3105">
        <v>80567</v>
      </c>
      <c r="D3105" t="s">
        <v>20093</v>
      </c>
      <c r="E3105" t="s">
        <v>26304</v>
      </c>
      <c r="F3105" s="1">
        <v>45040</v>
      </c>
      <c r="G3105" t="s">
        <v>6399</v>
      </c>
      <c r="H3105">
        <v>0</v>
      </c>
      <c r="I3105">
        <v>1</v>
      </c>
      <c r="J3105">
        <v>61</v>
      </c>
      <c r="K3105">
        <v>0</v>
      </c>
      <c r="L3105" t="s">
        <v>20095</v>
      </c>
      <c r="M3105">
        <v>1</v>
      </c>
    </row>
    <row r="3106" spans="1:13" x14ac:dyDescent="0.3">
      <c r="A3106" t="s">
        <v>26305</v>
      </c>
      <c r="B3106" s="1">
        <v>45467</v>
      </c>
      <c r="C3106">
        <v>16424</v>
      </c>
      <c r="D3106" t="s">
        <v>44</v>
      </c>
      <c r="E3106" t="s">
        <v>26306</v>
      </c>
      <c r="F3106" s="1">
        <v>45542</v>
      </c>
      <c r="G3106" t="s">
        <v>10491</v>
      </c>
      <c r="H3106">
        <v>0</v>
      </c>
      <c r="I3106">
        <v>0</v>
      </c>
      <c r="J3106">
        <v>75</v>
      </c>
      <c r="K3106">
        <v>0</v>
      </c>
      <c r="L3106" t="s">
        <v>20100</v>
      </c>
      <c r="M3106">
        <v>0</v>
      </c>
    </row>
    <row r="3107" spans="1:13" x14ac:dyDescent="0.3">
      <c r="A3107" t="s">
        <v>26307</v>
      </c>
      <c r="B3107" s="1">
        <v>44006</v>
      </c>
      <c r="C3107">
        <v>95417</v>
      </c>
      <c r="D3107" t="s">
        <v>20106</v>
      </c>
      <c r="E3107" t="s">
        <v>26308</v>
      </c>
      <c r="F3107" s="1">
        <v>44073</v>
      </c>
      <c r="G3107" t="s">
        <v>16267</v>
      </c>
      <c r="H3107">
        <v>0</v>
      </c>
      <c r="I3107">
        <v>1</v>
      </c>
      <c r="J3107">
        <v>67</v>
      </c>
      <c r="K3107">
        <v>0</v>
      </c>
      <c r="L3107" t="s">
        <v>20095</v>
      </c>
      <c r="M3107">
        <v>0</v>
      </c>
    </row>
    <row r="3108" spans="1:13" x14ac:dyDescent="0.3">
      <c r="A3108" t="s">
        <v>26309</v>
      </c>
      <c r="B3108" s="1">
        <v>44607</v>
      </c>
      <c r="C3108">
        <v>72267</v>
      </c>
      <c r="D3108" t="s">
        <v>20106</v>
      </c>
      <c r="E3108" t="s">
        <v>26310</v>
      </c>
      <c r="F3108" s="1">
        <v>44627</v>
      </c>
      <c r="G3108" t="s">
        <v>17467</v>
      </c>
      <c r="H3108">
        <v>0</v>
      </c>
      <c r="I3108">
        <v>1</v>
      </c>
      <c r="J3108">
        <v>20</v>
      </c>
      <c r="K3108">
        <v>0</v>
      </c>
      <c r="L3108" t="s">
        <v>20095</v>
      </c>
      <c r="M3108">
        <v>0</v>
      </c>
    </row>
    <row r="3109" spans="1:13" x14ac:dyDescent="0.3">
      <c r="A3109" t="s">
        <v>26311</v>
      </c>
      <c r="B3109" s="1">
        <v>44821</v>
      </c>
      <c r="C3109">
        <v>55825</v>
      </c>
      <c r="D3109" t="s">
        <v>20093</v>
      </c>
      <c r="E3109" t="s">
        <v>26312</v>
      </c>
      <c r="F3109" s="1"/>
      <c r="G3109" t="s">
        <v>1506</v>
      </c>
      <c r="H3109">
        <v>1</v>
      </c>
      <c r="I3109">
        <v>1</v>
      </c>
      <c r="K3109">
        <v>1</v>
      </c>
      <c r="L3109" t="s">
        <v>20095</v>
      </c>
      <c r="M3109">
        <v>1</v>
      </c>
    </row>
    <row r="3110" spans="1:13" x14ac:dyDescent="0.3">
      <c r="A3110" t="s">
        <v>26313</v>
      </c>
      <c r="B3110" s="1">
        <v>44364</v>
      </c>
      <c r="C3110">
        <v>87404</v>
      </c>
      <c r="D3110" t="s">
        <v>20093</v>
      </c>
      <c r="E3110" t="s">
        <v>26314</v>
      </c>
      <c r="F3110" s="1"/>
      <c r="G3110" t="s">
        <v>10373</v>
      </c>
      <c r="H3110">
        <v>1</v>
      </c>
      <c r="I3110">
        <v>1</v>
      </c>
      <c r="K3110">
        <v>1</v>
      </c>
      <c r="L3110" t="s">
        <v>20095</v>
      </c>
      <c r="M3110">
        <v>1</v>
      </c>
    </row>
    <row r="3111" spans="1:13" x14ac:dyDescent="0.3">
      <c r="A3111" t="s">
        <v>26315</v>
      </c>
      <c r="B3111" s="1">
        <v>45091</v>
      </c>
      <c r="C3111">
        <v>74528</v>
      </c>
      <c r="D3111" t="s">
        <v>20106</v>
      </c>
      <c r="E3111" t="s">
        <v>26316</v>
      </c>
      <c r="F3111" s="1"/>
      <c r="G3111" t="s">
        <v>10830</v>
      </c>
      <c r="H3111">
        <v>1</v>
      </c>
      <c r="I3111">
        <v>1</v>
      </c>
      <c r="K3111">
        <v>1</v>
      </c>
      <c r="L3111" t="s">
        <v>20095</v>
      </c>
      <c r="M3111">
        <v>0</v>
      </c>
    </row>
    <row r="3112" spans="1:13" x14ac:dyDescent="0.3">
      <c r="A3112" t="s">
        <v>26317</v>
      </c>
      <c r="B3112" s="1">
        <v>44880</v>
      </c>
      <c r="C3112">
        <v>35319</v>
      </c>
      <c r="D3112" t="s">
        <v>20093</v>
      </c>
      <c r="E3112" t="s">
        <v>26318</v>
      </c>
      <c r="F3112" s="1">
        <v>44900</v>
      </c>
      <c r="G3112" t="s">
        <v>16449</v>
      </c>
      <c r="H3112">
        <v>0</v>
      </c>
      <c r="I3112">
        <v>0</v>
      </c>
      <c r="J3112">
        <v>20</v>
      </c>
      <c r="K3112">
        <v>0</v>
      </c>
      <c r="L3112" t="s">
        <v>20095</v>
      </c>
      <c r="M3112">
        <v>1</v>
      </c>
    </row>
    <row r="3113" spans="1:13" x14ac:dyDescent="0.3">
      <c r="A3113" t="s">
        <v>26319</v>
      </c>
      <c r="B3113" s="1">
        <v>45360</v>
      </c>
      <c r="C3113">
        <v>86306</v>
      </c>
      <c r="D3113" t="s">
        <v>20093</v>
      </c>
      <c r="E3113" t="s">
        <v>26320</v>
      </c>
      <c r="F3113" s="1">
        <v>45441</v>
      </c>
      <c r="G3113" t="s">
        <v>18837</v>
      </c>
      <c r="H3113">
        <v>0</v>
      </c>
      <c r="I3113">
        <v>1</v>
      </c>
      <c r="J3113">
        <v>81</v>
      </c>
      <c r="K3113">
        <v>0</v>
      </c>
      <c r="L3113" t="s">
        <v>20095</v>
      </c>
      <c r="M3113">
        <v>1</v>
      </c>
    </row>
    <row r="3114" spans="1:13" x14ac:dyDescent="0.3">
      <c r="A3114" t="s">
        <v>26321</v>
      </c>
      <c r="B3114" s="1">
        <v>44757</v>
      </c>
      <c r="C3114">
        <v>68500</v>
      </c>
      <c r="D3114" t="s">
        <v>44</v>
      </c>
      <c r="E3114" t="s">
        <v>26322</v>
      </c>
      <c r="F3114" s="1">
        <v>44790</v>
      </c>
      <c r="G3114" t="s">
        <v>13928</v>
      </c>
      <c r="H3114">
        <v>0</v>
      </c>
      <c r="I3114">
        <v>1</v>
      </c>
      <c r="J3114">
        <v>33</v>
      </c>
      <c r="K3114">
        <v>0</v>
      </c>
      <c r="L3114" t="s">
        <v>20095</v>
      </c>
      <c r="M3114">
        <v>0</v>
      </c>
    </row>
    <row r="3115" spans="1:13" x14ac:dyDescent="0.3">
      <c r="A3115" t="s">
        <v>26323</v>
      </c>
      <c r="B3115" s="1">
        <v>45027</v>
      </c>
      <c r="C3115">
        <v>90372</v>
      </c>
      <c r="D3115" t="s">
        <v>20093</v>
      </c>
      <c r="E3115" t="s">
        <v>26324</v>
      </c>
      <c r="F3115" s="1">
        <v>45112</v>
      </c>
      <c r="G3115" t="s">
        <v>8223</v>
      </c>
      <c r="H3115">
        <v>0</v>
      </c>
      <c r="I3115">
        <v>1</v>
      </c>
      <c r="J3115">
        <v>85</v>
      </c>
      <c r="K3115">
        <v>0</v>
      </c>
      <c r="L3115" t="s">
        <v>20095</v>
      </c>
      <c r="M3115">
        <v>1</v>
      </c>
    </row>
    <row r="3116" spans="1:13" x14ac:dyDescent="0.3">
      <c r="A3116" t="s">
        <v>26325</v>
      </c>
      <c r="B3116" s="1">
        <v>44801</v>
      </c>
      <c r="C3116">
        <v>67032</v>
      </c>
      <c r="D3116" t="s">
        <v>44</v>
      </c>
      <c r="E3116" t="s">
        <v>26326</v>
      </c>
      <c r="F3116" s="1">
        <v>44815</v>
      </c>
      <c r="G3116" t="s">
        <v>5664</v>
      </c>
      <c r="H3116">
        <v>0</v>
      </c>
      <c r="I3116">
        <v>1</v>
      </c>
      <c r="J3116">
        <v>14</v>
      </c>
      <c r="K3116">
        <v>0</v>
      </c>
      <c r="L3116" t="s">
        <v>20095</v>
      </c>
      <c r="M3116">
        <v>0</v>
      </c>
    </row>
    <row r="3117" spans="1:13" x14ac:dyDescent="0.3">
      <c r="A3117" t="s">
        <v>26327</v>
      </c>
      <c r="B3117" s="1">
        <v>45213</v>
      </c>
      <c r="C3117">
        <v>62462</v>
      </c>
      <c r="D3117" t="s">
        <v>44</v>
      </c>
      <c r="E3117" t="s">
        <v>26328</v>
      </c>
      <c r="F3117" s="1"/>
      <c r="G3117" t="s">
        <v>9021</v>
      </c>
      <c r="H3117">
        <v>1</v>
      </c>
      <c r="I3117">
        <v>1</v>
      </c>
      <c r="K3117">
        <v>1</v>
      </c>
      <c r="L3117" t="s">
        <v>20095</v>
      </c>
      <c r="M3117">
        <v>0</v>
      </c>
    </row>
    <row r="3118" spans="1:13" x14ac:dyDescent="0.3">
      <c r="A3118" t="s">
        <v>26329</v>
      </c>
      <c r="B3118" s="1">
        <v>45296</v>
      </c>
      <c r="C3118">
        <v>97780</v>
      </c>
      <c r="D3118" t="s">
        <v>20106</v>
      </c>
      <c r="E3118" t="s">
        <v>26330</v>
      </c>
      <c r="F3118" s="1">
        <v>45380</v>
      </c>
      <c r="G3118" t="s">
        <v>249</v>
      </c>
      <c r="H3118">
        <v>0</v>
      </c>
      <c r="I3118">
        <v>1</v>
      </c>
      <c r="J3118">
        <v>84</v>
      </c>
      <c r="K3118">
        <v>0</v>
      </c>
      <c r="L3118" t="s">
        <v>20095</v>
      </c>
      <c r="M3118">
        <v>0</v>
      </c>
    </row>
    <row r="3119" spans="1:13" x14ac:dyDescent="0.3">
      <c r="A3119" t="s">
        <v>26331</v>
      </c>
      <c r="B3119" s="1">
        <v>45409</v>
      </c>
      <c r="C3119">
        <v>15154</v>
      </c>
      <c r="D3119" t="s">
        <v>20106</v>
      </c>
      <c r="E3119" t="s">
        <v>26332</v>
      </c>
      <c r="F3119" s="1">
        <v>45480</v>
      </c>
      <c r="G3119" t="s">
        <v>3744</v>
      </c>
      <c r="H3119">
        <v>0</v>
      </c>
      <c r="I3119">
        <v>0</v>
      </c>
      <c r="J3119">
        <v>71</v>
      </c>
      <c r="K3119">
        <v>0</v>
      </c>
      <c r="L3119" t="s">
        <v>20100</v>
      </c>
      <c r="M3119">
        <v>0</v>
      </c>
    </row>
    <row r="3120" spans="1:13" x14ac:dyDescent="0.3">
      <c r="A3120" t="s">
        <v>26333</v>
      </c>
      <c r="B3120" s="1">
        <v>44028</v>
      </c>
      <c r="C3120">
        <v>71705</v>
      </c>
      <c r="D3120" t="s">
        <v>44</v>
      </c>
      <c r="E3120" t="s">
        <v>26334</v>
      </c>
      <c r="F3120" s="1">
        <v>44082</v>
      </c>
      <c r="G3120" t="s">
        <v>15600</v>
      </c>
      <c r="H3120">
        <v>0</v>
      </c>
      <c r="I3120">
        <v>1</v>
      </c>
      <c r="J3120">
        <v>54</v>
      </c>
      <c r="K3120">
        <v>0</v>
      </c>
      <c r="L3120" t="s">
        <v>20095</v>
      </c>
      <c r="M3120">
        <v>0</v>
      </c>
    </row>
    <row r="3121" spans="1:13" x14ac:dyDescent="0.3">
      <c r="A3121" t="s">
        <v>26335</v>
      </c>
      <c r="B3121" s="1">
        <v>45114</v>
      </c>
      <c r="C3121">
        <v>96679</v>
      </c>
      <c r="D3121" t="s">
        <v>20106</v>
      </c>
      <c r="E3121" t="s">
        <v>26336</v>
      </c>
      <c r="F3121" s="1">
        <v>45160</v>
      </c>
      <c r="G3121" t="s">
        <v>3611</v>
      </c>
      <c r="H3121">
        <v>0</v>
      </c>
      <c r="I3121">
        <v>1</v>
      </c>
      <c r="J3121">
        <v>46</v>
      </c>
      <c r="K3121">
        <v>0</v>
      </c>
      <c r="L3121" t="s">
        <v>20095</v>
      </c>
      <c r="M3121">
        <v>0</v>
      </c>
    </row>
    <row r="3122" spans="1:13" x14ac:dyDescent="0.3">
      <c r="A3122" t="s">
        <v>26337</v>
      </c>
      <c r="B3122" s="1">
        <v>44852</v>
      </c>
      <c r="C3122">
        <v>63993</v>
      </c>
      <c r="D3122" t="s">
        <v>44</v>
      </c>
      <c r="E3122" t="s">
        <v>26338</v>
      </c>
      <c r="F3122" s="1"/>
      <c r="G3122" t="s">
        <v>9820</v>
      </c>
      <c r="H3122">
        <v>1</v>
      </c>
      <c r="I3122">
        <v>1</v>
      </c>
      <c r="K3122">
        <v>1</v>
      </c>
      <c r="L3122" t="s">
        <v>20095</v>
      </c>
      <c r="M3122">
        <v>0</v>
      </c>
    </row>
    <row r="3123" spans="1:13" x14ac:dyDescent="0.3">
      <c r="A3123" t="s">
        <v>26339</v>
      </c>
      <c r="B3123" s="1">
        <v>45645</v>
      </c>
      <c r="C3123">
        <v>33388</v>
      </c>
      <c r="D3123" t="s">
        <v>20093</v>
      </c>
      <c r="E3123" t="s">
        <v>26340</v>
      </c>
      <c r="F3123" s="1">
        <v>45666</v>
      </c>
      <c r="G3123" t="s">
        <v>14800</v>
      </c>
      <c r="H3123">
        <v>0</v>
      </c>
      <c r="I3123">
        <v>0</v>
      </c>
      <c r="J3123">
        <v>21</v>
      </c>
      <c r="K3123">
        <v>0</v>
      </c>
      <c r="L3123" t="s">
        <v>20095</v>
      </c>
      <c r="M3123">
        <v>1</v>
      </c>
    </row>
    <row r="3124" spans="1:13" x14ac:dyDescent="0.3">
      <c r="A3124" t="s">
        <v>26341</v>
      </c>
      <c r="B3124" s="1">
        <v>44984</v>
      </c>
      <c r="C3124">
        <v>9920</v>
      </c>
      <c r="D3124" t="s">
        <v>44</v>
      </c>
      <c r="E3124" t="s">
        <v>26342</v>
      </c>
      <c r="F3124" s="1"/>
      <c r="G3124" t="s">
        <v>2221</v>
      </c>
      <c r="H3124">
        <v>1</v>
      </c>
      <c r="I3124">
        <v>0</v>
      </c>
      <c r="K3124">
        <v>1</v>
      </c>
      <c r="L3124" t="s">
        <v>20100</v>
      </c>
      <c r="M3124">
        <v>0</v>
      </c>
    </row>
    <row r="3125" spans="1:13" x14ac:dyDescent="0.3">
      <c r="A3125" t="s">
        <v>26343</v>
      </c>
      <c r="B3125" s="1">
        <v>45003</v>
      </c>
      <c r="C3125">
        <v>9165</v>
      </c>
      <c r="D3125" t="s">
        <v>44</v>
      </c>
      <c r="E3125" t="s">
        <v>26344</v>
      </c>
      <c r="F3125" s="1">
        <v>45044</v>
      </c>
      <c r="G3125" t="s">
        <v>5295</v>
      </c>
      <c r="H3125">
        <v>0</v>
      </c>
      <c r="I3125">
        <v>0</v>
      </c>
      <c r="J3125">
        <v>41</v>
      </c>
      <c r="K3125">
        <v>0</v>
      </c>
      <c r="L3125" t="s">
        <v>20100</v>
      </c>
      <c r="M3125">
        <v>0</v>
      </c>
    </row>
    <row r="3126" spans="1:13" x14ac:dyDescent="0.3">
      <c r="A3126" t="s">
        <v>26345</v>
      </c>
      <c r="B3126" s="1">
        <v>45022</v>
      </c>
      <c r="C3126">
        <v>94585</v>
      </c>
      <c r="D3126" t="s">
        <v>44</v>
      </c>
      <c r="E3126" t="s">
        <v>26346</v>
      </c>
      <c r="F3126" s="1">
        <v>45078</v>
      </c>
      <c r="G3126" t="s">
        <v>16223</v>
      </c>
      <c r="H3126">
        <v>0</v>
      </c>
      <c r="I3126">
        <v>1</v>
      </c>
      <c r="J3126">
        <v>56</v>
      </c>
      <c r="K3126">
        <v>0</v>
      </c>
      <c r="L3126" t="s">
        <v>20095</v>
      </c>
      <c r="M3126">
        <v>0</v>
      </c>
    </row>
    <row r="3127" spans="1:13" x14ac:dyDescent="0.3">
      <c r="A3127" t="s">
        <v>26347</v>
      </c>
      <c r="B3127" s="1">
        <v>45161</v>
      </c>
      <c r="C3127">
        <v>82274</v>
      </c>
      <c r="D3127" t="s">
        <v>44</v>
      </c>
      <c r="E3127" t="s">
        <v>26348</v>
      </c>
      <c r="F3127" s="1"/>
      <c r="G3127" t="s">
        <v>17965</v>
      </c>
      <c r="H3127">
        <v>1</v>
      </c>
      <c r="I3127">
        <v>1</v>
      </c>
      <c r="K3127">
        <v>1</v>
      </c>
      <c r="L3127" t="s">
        <v>20095</v>
      </c>
      <c r="M3127">
        <v>0</v>
      </c>
    </row>
    <row r="3128" spans="1:13" x14ac:dyDescent="0.3">
      <c r="A3128" t="s">
        <v>26349</v>
      </c>
      <c r="B3128" s="1">
        <v>44502</v>
      </c>
      <c r="C3128">
        <v>52668</v>
      </c>
      <c r="D3128" t="s">
        <v>20093</v>
      </c>
      <c r="E3128" t="s">
        <v>26350</v>
      </c>
      <c r="F3128" s="1">
        <v>44541</v>
      </c>
      <c r="G3128" t="s">
        <v>12388</v>
      </c>
      <c r="H3128">
        <v>0</v>
      </c>
      <c r="I3128">
        <v>1</v>
      </c>
      <c r="J3128">
        <v>39</v>
      </c>
      <c r="K3128">
        <v>0</v>
      </c>
      <c r="L3128" t="s">
        <v>20095</v>
      </c>
      <c r="M3128">
        <v>1</v>
      </c>
    </row>
    <row r="3129" spans="1:13" x14ac:dyDescent="0.3">
      <c r="A3129" t="s">
        <v>26351</v>
      </c>
      <c r="B3129" s="1">
        <v>44626</v>
      </c>
      <c r="C3129">
        <v>84504</v>
      </c>
      <c r="D3129" t="s">
        <v>20093</v>
      </c>
      <c r="E3129" t="s">
        <v>26352</v>
      </c>
      <c r="F3129" s="1"/>
      <c r="G3129" t="s">
        <v>12259</v>
      </c>
      <c r="H3129">
        <v>1</v>
      </c>
      <c r="I3129">
        <v>1</v>
      </c>
      <c r="K3129">
        <v>1</v>
      </c>
      <c r="L3129" t="s">
        <v>20095</v>
      </c>
      <c r="M3129">
        <v>1</v>
      </c>
    </row>
    <row r="3130" spans="1:13" x14ac:dyDescent="0.3">
      <c r="A3130" t="s">
        <v>26353</v>
      </c>
      <c r="B3130" s="1">
        <v>44457</v>
      </c>
      <c r="C3130">
        <v>20481</v>
      </c>
      <c r="D3130" t="s">
        <v>44</v>
      </c>
      <c r="E3130" t="s">
        <v>26354</v>
      </c>
      <c r="F3130" s="1">
        <v>44494</v>
      </c>
      <c r="G3130" t="s">
        <v>19237</v>
      </c>
      <c r="H3130">
        <v>0</v>
      </c>
      <c r="I3130">
        <v>0</v>
      </c>
      <c r="J3130">
        <v>37</v>
      </c>
      <c r="K3130">
        <v>0</v>
      </c>
      <c r="L3130" t="s">
        <v>20095</v>
      </c>
      <c r="M3130">
        <v>0</v>
      </c>
    </row>
    <row r="3131" spans="1:13" x14ac:dyDescent="0.3">
      <c r="A3131" t="s">
        <v>26355</v>
      </c>
      <c r="B3131" s="1">
        <v>44744</v>
      </c>
      <c r="C3131">
        <v>32731</v>
      </c>
      <c r="D3131" t="s">
        <v>44</v>
      </c>
      <c r="E3131" t="s">
        <v>26356</v>
      </c>
      <c r="F3131" s="1">
        <v>44769</v>
      </c>
      <c r="G3131" t="s">
        <v>18580</v>
      </c>
      <c r="H3131">
        <v>0</v>
      </c>
      <c r="I3131">
        <v>0</v>
      </c>
      <c r="J3131">
        <v>25</v>
      </c>
      <c r="K3131">
        <v>0</v>
      </c>
      <c r="L3131" t="s">
        <v>20095</v>
      </c>
      <c r="M3131">
        <v>0</v>
      </c>
    </row>
    <row r="3132" spans="1:13" x14ac:dyDescent="0.3">
      <c r="A3132" t="s">
        <v>26357</v>
      </c>
      <c r="B3132" s="1">
        <v>45584</v>
      </c>
      <c r="C3132">
        <v>63352</v>
      </c>
      <c r="D3132" t="s">
        <v>20093</v>
      </c>
      <c r="E3132" t="s">
        <v>26358</v>
      </c>
      <c r="F3132" s="1">
        <v>45621</v>
      </c>
      <c r="G3132" t="s">
        <v>12014</v>
      </c>
      <c r="H3132">
        <v>0</v>
      </c>
      <c r="I3132">
        <v>1</v>
      </c>
      <c r="J3132">
        <v>37</v>
      </c>
      <c r="K3132">
        <v>0</v>
      </c>
      <c r="L3132" t="s">
        <v>20095</v>
      </c>
      <c r="M3132">
        <v>1</v>
      </c>
    </row>
    <row r="3133" spans="1:13" x14ac:dyDescent="0.3">
      <c r="A3133" t="s">
        <v>26359</v>
      </c>
      <c r="B3133" s="1">
        <v>45373</v>
      </c>
      <c r="C3133">
        <v>18724</v>
      </c>
      <c r="D3133" t="s">
        <v>44</v>
      </c>
      <c r="E3133" t="s">
        <v>26360</v>
      </c>
      <c r="F3133" s="1"/>
      <c r="G3133" t="s">
        <v>829</v>
      </c>
      <c r="H3133">
        <v>1</v>
      </c>
      <c r="I3133">
        <v>0</v>
      </c>
      <c r="K3133">
        <v>1</v>
      </c>
      <c r="L3133" t="s">
        <v>20100</v>
      </c>
      <c r="M3133">
        <v>0</v>
      </c>
    </row>
    <row r="3134" spans="1:13" x14ac:dyDescent="0.3">
      <c r="A3134" t="s">
        <v>26361</v>
      </c>
      <c r="B3134" s="1">
        <v>44171</v>
      </c>
      <c r="C3134">
        <v>87896</v>
      </c>
      <c r="D3134" t="s">
        <v>20093</v>
      </c>
      <c r="E3134" t="s">
        <v>26362</v>
      </c>
      <c r="F3134" s="1"/>
      <c r="G3134" t="s">
        <v>12366</v>
      </c>
      <c r="H3134">
        <v>1</v>
      </c>
      <c r="I3134">
        <v>1</v>
      </c>
      <c r="K3134">
        <v>1</v>
      </c>
      <c r="L3134" t="s">
        <v>20095</v>
      </c>
      <c r="M3134">
        <v>1</v>
      </c>
    </row>
    <row r="3135" spans="1:13" x14ac:dyDescent="0.3">
      <c r="A3135" t="s">
        <v>26363</v>
      </c>
      <c r="B3135" s="1">
        <v>45267</v>
      </c>
      <c r="C3135">
        <v>62105</v>
      </c>
      <c r="D3135" t="s">
        <v>20106</v>
      </c>
      <c r="E3135" t="s">
        <v>26364</v>
      </c>
      <c r="F3135" s="1">
        <v>45357</v>
      </c>
      <c r="G3135" t="s">
        <v>1828</v>
      </c>
      <c r="H3135">
        <v>0</v>
      </c>
      <c r="I3135">
        <v>1</v>
      </c>
      <c r="J3135">
        <v>90</v>
      </c>
      <c r="K3135">
        <v>0</v>
      </c>
      <c r="L3135" t="s">
        <v>20095</v>
      </c>
      <c r="M3135">
        <v>0</v>
      </c>
    </row>
    <row r="3136" spans="1:13" x14ac:dyDescent="0.3">
      <c r="A3136" t="s">
        <v>26365</v>
      </c>
      <c r="B3136" s="1">
        <v>44011</v>
      </c>
      <c r="C3136">
        <v>89762</v>
      </c>
      <c r="D3136" t="s">
        <v>44</v>
      </c>
      <c r="E3136" t="s">
        <v>26366</v>
      </c>
      <c r="F3136" s="1">
        <v>44026</v>
      </c>
      <c r="G3136" t="s">
        <v>11003</v>
      </c>
      <c r="H3136">
        <v>0</v>
      </c>
      <c r="I3136">
        <v>1</v>
      </c>
      <c r="J3136">
        <v>15</v>
      </c>
      <c r="K3136">
        <v>0</v>
      </c>
      <c r="L3136" t="s">
        <v>20095</v>
      </c>
      <c r="M3136">
        <v>0</v>
      </c>
    </row>
    <row r="3137" spans="1:13" x14ac:dyDescent="0.3">
      <c r="A3137" t="s">
        <v>26367</v>
      </c>
      <c r="B3137" s="1">
        <v>43887</v>
      </c>
      <c r="C3137">
        <v>27816</v>
      </c>
      <c r="D3137" t="s">
        <v>44</v>
      </c>
      <c r="E3137" t="s">
        <v>26368</v>
      </c>
      <c r="F3137" s="1"/>
      <c r="G3137" t="s">
        <v>18980</v>
      </c>
      <c r="H3137">
        <v>1</v>
      </c>
      <c r="I3137">
        <v>0</v>
      </c>
      <c r="K3137">
        <v>1</v>
      </c>
      <c r="L3137" t="s">
        <v>20095</v>
      </c>
      <c r="M3137">
        <v>0</v>
      </c>
    </row>
    <row r="3138" spans="1:13" x14ac:dyDescent="0.3">
      <c r="A3138" t="s">
        <v>26369</v>
      </c>
      <c r="B3138" s="1">
        <v>44681</v>
      </c>
      <c r="C3138">
        <v>5693</v>
      </c>
      <c r="D3138" t="s">
        <v>20106</v>
      </c>
      <c r="E3138" t="s">
        <v>26370</v>
      </c>
      <c r="F3138" s="1">
        <v>44725</v>
      </c>
      <c r="G3138" t="s">
        <v>16440</v>
      </c>
      <c r="H3138">
        <v>0</v>
      </c>
      <c r="I3138">
        <v>0</v>
      </c>
      <c r="J3138">
        <v>44</v>
      </c>
      <c r="K3138">
        <v>0</v>
      </c>
      <c r="L3138" t="s">
        <v>20100</v>
      </c>
      <c r="M3138">
        <v>0</v>
      </c>
    </row>
    <row r="3139" spans="1:13" x14ac:dyDescent="0.3">
      <c r="A3139" t="s">
        <v>26371</v>
      </c>
      <c r="B3139" s="1">
        <v>45299</v>
      </c>
      <c r="C3139">
        <v>26120</v>
      </c>
      <c r="D3139" t="s">
        <v>44</v>
      </c>
      <c r="E3139" t="s">
        <v>26372</v>
      </c>
      <c r="F3139" s="1">
        <v>45365</v>
      </c>
      <c r="G3139" t="s">
        <v>13409</v>
      </c>
      <c r="H3139">
        <v>0</v>
      </c>
      <c r="I3139">
        <v>0</v>
      </c>
      <c r="J3139">
        <v>66</v>
      </c>
      <c r="K3139">
        <v>0</v>
      </c>
      <c r="L3139" t="s">
        <v>20095</v>
      </c>
      <c r="M3139">
        <v>0</v>
      </c>
    </row>
    <row r="3140" spans="1:13" x14ac:dyDescent="0.3">
      <c r="A3140" t="s">
        <v>26373</v>
      </c>
      <c r="B3140" s="1">
        <v>45531</v>
      </c>
      <c r="C3140">
        <v>39352</v>
      </c>
      <c r="D3140" t="s">
        <v>20093</v>
      </c>
      <c r="E3140" t="s">
        <v>26374</v>
      </c>
      <c r="F3140" s="1">
        <v>45613</v>
      </c>
      <c r="G3140" t="s">
        <v>9327</v>
      </c>
      <c r="H3140">
        <v>0</v>
      </c>
      <c r="I3140">
        <v>0</v>
      </c>
      <c r="J3140">
        <v>82</v>
      </c>
      <c r="K3140">
        <v>0</v>
      </c>
      <c r="L3140" t="s">
        <v>20095</v>
      </c>
      <c r="M3140">
        <v>1</v>
      </c>
    </row>
    <row r="3141" spans="1:13" x14ac:dyDescent="0.3">
      <c r="A3141" t="s">
        <v>26375</v>
      </c>
      <c r="B3141" s="1">
        <v>45412</v>
      </c>
      <c r="C3141">
        <v>45550</v>
      </c>
      <c r="D3141" t="s">
        <v>20106</v>
      </c>
      <c r="E3141" t="s">
        <v>26376</v>
      </c>
      <c r="F3141" s="1">
        <v>45438</v>
      </c>
      <c r="G3141" t="s">
        <v>6422</v>
      </c>
      <c r="H3141">
        <v>0</v>
      </c>
      <c r="I3141">
        <v>0</v>
      </c>
      <c r="J3141">
        <v>26</v>
      </c>
      <c r="K3141">
        <v>0</v>
      </c>
      <c r="L3141" t="s">
        <v>20095</v>
      </c>
      <c r="M3141">
        <v>0</v>
      </c>
    </row>
    <row r="3142" spans="1:13" x14ac:dyDescent="0.3">
      <c r="A3142" t="s">
        <v>26377</v>
      </c>
      <c r="B3142" s="1">
        <v>44849</v>
      </c>
      <c r="C3142">
        <v>86303</v>
      </c>
      <c r="D3142" t="s">
        <v>20106</v>
      </c>
      <c r="E3142" t="s">
        <v>26378</v>
      </c>
      <c r="F3142" s="1">
        <v>44886</v>
      </c>
      <c r="G3142" t="s">
        <v>2477</v>
      </c>
      <c r="H3142">
        <v>0</v>
      </c>
      <c r="I3142">
        <v>1</v>
      </c>
      <c r="J3142">
        <v>37</v>
      </c>
      <c r="K3142">
        <v>0</v>
      </c>
      <c r="L3142" t="s">
        <v>20095</v>
      </c>
      <c r="M3142">
        <v>0</v>
      </c>
    </row>
    <row r="3143" spans="1:13" x14ac:dyDescent="0.3">
      <c r="A3143" t="s">
        <v>26379</v>
      </c>
      <c r="B3143" s="1">
        <v>45042</v>
      </c>
      <c r="C3143">
        <v>5053</v>
      </c>
      <c r="D3143" t="s">
        <v>44</v>
      </c>
      <c r="E3143" t="s">
        <v>26380</v>
      </c>
      <c r="F3143" s="1">
        <v>45124</v>
      </c>
      <c r="G3143" t="s">
        <v>6460</v>
      </c>
      <c r="H3143">
        <v>0</v>
      </c>
      <c r="I3143">
        <v>0</v>
      </c>
      <c r="J3143">
        <v>82</v>
      </c>
      <c r="K3143">
        <v>0</v>
      </c>
      <c r="L3143" t="s">
        <v>20100</v>
      </c>
      <c r="M3143">
        <v>0</v>
      </c>
    </row>
    <row r="3144" spans="1:13" x14ac:dyDescent="0.3">
      <c r="A3144" t="s">
        <v>26381</v>
      </c>
      <c r="B3144" s="1">
        <v>44271</v>
      </c>
      <c r="C3144">
        <v>60195</v>
      </c>
      <c r="D3144" t="s">
        <v>20093</v>
      </c>
      <c r="E3144" t="s">
        <v>26382</v>
      </c>
      <c r="F3144" s="1">
        <v>44347</v>
      </c>
      <c r="G3144" t="s">
        <v>17712</v>
      </c>
      <c r="H3144">
        <v>0</v>
      </c>
      <c r="I3144">
        <v>1</v>
      </c>
      <c r="J3144">
        <v>76</v>
      </c>
      <c r="K3144">
        <v>0</v>
      </c>
      <c r="L3144" t="s">
        <v>20095</v>
      </c>
      <c r="M3144">
        <v>1</v>
      </c>
    </row>
    <row r="3145" spans="1:13" x14ac:dyDescent="0.3">
      <c r="A3145" t="s">
        <v>26383</v>
      </c>
      <c r="B3145" s="1">
        <v>44830</v>
      </c>
      <c r="C3145">
        <v>45179</v>
      </c>
      <c r="D3145" t="s">
        <v>20093</v>
      </c>
      <c r="E3145" t="s">
        <v>26384</v>
      </c>
      <c r="F3145" s="1">
        <v>44913</v>
      </c>
      <c r="G3145" t="s">
        <v>12891</v>
      </c>
      <c r="H3145">
        <v>0</v>
      </c>
      <c r="I3145">
        <v>0</v>
      </c>
      <c r="J3145">
        <v>83</v>
      </c>
      <c r="K3145">
        <v>0</v>
      </c>
      <c r="L3145" t="s">
        <v>20095</v>
      </c>
      <c r="M3145">
        <v>1</v>
      </c>
    </row>
    <row r="3146" spans="1:13" x14ac:dyDescent="0.3">
      <c r="A3146" t="s">
        <v>26385</v>
      </c>
      <c r="B3146" s="1">
        <v>43944</v>
      </c>
      <c r="C3146">
        <v>32282</v>
      </c>
      <c r="D3146" t="s">
        <v>20093</v>
      </c>
      <c r="E3146" t="s">
        <v>26386</v>
      </c>
      <c r="F3146" s="1">
        <v>44028</v>
      </c>
      <c r="G3146" t="s">
        <v>19660</v>
      </c>
      <c r="H3146">
        <v>0</v>
      </c>
      <c r="I3146">
        <v>0</v>
      </c>
      <c r="J3146">
        <v>84</v>
      </c>
      <c r="K3146">
        <v>0</v>
      </c>
      <c r="L3146" t="s">
        <v>20095</v>
      </c>
      <c r="M3146">
        <v>1</v>
      </c>
    </row>
    <row r="3147" spans="1:13" x14ac:dyDescent="0.3">
      <c r="A3147" t="s">
        <v>26387</v>
      </c>
      <c r="B3147" s="1">
        <v>45439</v>
      </c>
      <c r="C3147">
        <v>58709</v>
      </c>
      <c r="D3147" t="s">
        <v>20106</v>
      </c>
      <c r="E3147" t="s">
        <v>26388</v>
      </c>
      <c r="F3147" s="1">
        <v>45449</v>
      </c>
      <c r="G3147" t="s">
        <v>6840</v>
      </c>
      <c r="H3147">
        <v>0</v>
      </c>
      <c r="I3147">
        <v>1</v>
      </c>
      <c r="J3147">
        <v>10</v>
      </c>
      <c r="K3147">
        <v>0</v>
      </c>
      <c r="L3147" t="s">
        <v>20095</v>
      </c>
      <c r="M3147">
        <v>0</v>
      </c>
    </row>
    <row r="3148" spans="1:13" x14ac:dyDescent="0.3">
      <c r="A3148" t="s">
        <v>26389</v>
      </c>
      <c r="B3148" s="1">
        <v>44585</v>
      </c>
      <c r="C3148">
        <v>74766</v>
      </c>
      <c r="D3148" t="s">
        <v>20093</v>
      </c>
      <c r="E3148" t="s">
        <v>26390</v>
      </c>
      <c r="F3148" s="1">
        <v>44606</v>
      </c>
      <c r="G3148" t="s">
        <v>12117</v>
      </c>
      <c r="H3148">
        <v>0</v>
      </c>
      <c r="I3148">
        <v>1</v>
      </c>
      <c r="J3148">
        <v>21</v>
      </c>
      <c r="K3148">
        <v>0</v>
      </c>
      <c r="L3148" t="s">
        <v>20095</v>
      </c>
      <c r="M3148">
        <v>1</v>
      </c>
    </row>
    <row r="3149" spans="1:13" x14ac:dyDescent="0.3">
      <c r="A3149" t="s">
        <v>26391</v>
      </c>
      <c r="B3149" s="1">
        <v>45241</v>
      </c>
      <c r="C3149">
        <v>87768</v>
      </c>
      <c r="D3149" t="s">
        <v>20093</v>
      </c>
      <c r="E3149" t="s">
        <v>26392</v>
      </c>
      <c r="F3149" s="1">
        <v>45277</v>
      </c>
      <c r="G3149" t="s">
        <v>3491</v>
      </c>
      <c r="H3149">
        <v>0</v>
      </c>
      <c r="I3149">
        <v>1</v>
      </c>
      <c r="J3149">
        <v>36</v>
      </c>
      <c r="K3149">
        <v>0</v>
      </c>
      <c r="L3149" t="s">
        <v>20095</v>
      </c>
      <c r="M3149">
        <v>1</v>
      </c>
    </row>
    <row r="3150" spans="1:13" x14ac:dyDescent="0.3">
      <c r="A3150" t="s">
        <v>26393</v>
      </c>
      <c r="B3150" s="1">
        <v>44614</v>
      </c>
      <c r="C3150">
        <v>70690</v>
      </c>
      <c r="D3150" t="s">
        <v>20093</v>
      </c>
      <c r="E3150" t="s">
        <v>26394</v>
      </c>
      <c r="F3150" s="1">
        <v>44631</v>
      </c>
      <c r="G3150" t="s">
        <v>11239</v>
      </c>
      <c r="H3150">
        <v>0</v>
      </c>
      <c r="I3150">
        <v>1</v>
      </c>
      <c r="J3150">
        <v>17</v>
      </c>
      <c r="K3150">
        <v>0</v>
      </c>
      <c r="L3150" t="s">
        <v>20095</v>
      </c>
      <c r="M3150">
        <v>1</v>
      </c>
    </row>
    <row r="3151" spans="1:13" x14ac:dyDescent="0.3">
      <c r="A3151" t="s">
        <v>26395</v>
      </c>
      <c r="B3151" s="1">
        <v>45275</v>
      </c>
      <c r="C3151">
        <v>68586</v>
      </c>
      <c r="D3151" t="s">
        <v>20093</v>
      </c>
      <c r="E3151" t="s">
        <v>26396</v>
      </c>
      <c r="F3151" s="1">
        <v>45346</v>
      </c>
      <c r="G3151" t="s">
        <v>6004</v>
      </c>
      <c r="H3151">
        <v>0</v>
      </c>
      <c r="I3151">
        <v>1</v>
      </c>
      <c r="J3151">
        <v>71</v>
      </c>
      <c r="K3151">
        <v>0</v>
      </c>
      <c r="L3151" t="s">
        <v>20095</v>
      </c>
      <c r="M3151">
        <v>1</v>
      </c>
    </row>
    <row r="3152" spans="1:13" x14ac:dyDescent="0.3">
      <c r="A3152" t="s">
        <v>26397</v>
      </c>
      <c r="B3152" s="1">
        <v>44015</v>
      </c>
      <c r="C3152">
        <v>44350</v>
      </c>
      <c r="D3152" t="s">
        <v>44</v>
      </c>
      <c r="E3152" t="s">
        <v>26398</v>
      </c>
      <c r="F3152" s="1">
        <v>44032</v>
      </c>
      <c r="G3152" t="s">
        <v>12839</v>
      </c>
      <c r="H3152">
        <v>0</v>
      </c>
      <c r="I3152">
        <v>0</v>
      </c>
      <c r="J3152">
        <v>17</v>
      </c>
      <c r="K3152">
        <v>0</v>
      </c>
      <c r="L3152" t="s">
        <v>20095</v>
      </c>
      <c r="M3152">
        <v>0</v>
      </c>
    </row>
    <row r="3153" spans="1:13" x14ac:dyDescent="0.3">
      <c r="A3153" t="s">
        <v>26399</v>
      </c>
      <c r="B3153" s="1">
        <v>44171</v>
      </c>
      <c r="C3153">
        <v>94665</v>
      </c>
      <c r="D3153" t="s">
        <v>44</v>
      </c>
      <c r="E3153" t="s">
        <v>26400</v>
      </c>
      <c r="F3153" s="1">
        <v>44183</v>
      </c>
      <c r="G3153" t="s">
        <v>16340</v>
      </c>
      <c r="H3153">
        <v>0</v>
      </c>
      <c r="I3153">
        <v>1</v>
      </c>
      <c r="J3153">
        <v>12</v>
      </c>
      <c r="K3153">
        <v>0</v>
      </c>
      <c r="L3153" t="s">
        <v>20095</v>
      </c>
      <c r="M3153">
        <v>0</v>
      </c>
    </row>
    <row r="3154" spans="1:13" x14ac:dyDescent="0.3">
      <c r="A3154" t="s">
        <v>26401</v>
      </c>
      <c r="B3154" s="1">
        <v>45234</v>
      </c>
      <c r="C3154">
        <v>7582</v>
      </c>
      <c r="D3154" t="s">
        <v>20106</v>
      </c>
      <c r="E3154" t="s">
        <v>26402</v>
      </c>
      <c r="F3154" s="1">
        <v>45281</v>
      </c>
      <c r="G3154" t="s">
        <v>10930</v>
      </c>
      <c r="H3154">
        <v>0</v>
      </c>
      <c r="I3154">
        <v>0</v>
      </c>
      <c r="J3154">
        <v>47</v>
      </c>
      <c r="K3154">
        <v>0</v>
      </c>
      <c r="L3154" t="s">
        <v>20100</v>
      </c>
      <c r="M3154">
        <v>0</v>
      </c>
    </row>
    <row r="3155" spans="1:13" x14ac:dyDescent="0.3">
      <c r="A3155" t="s">
        <v>26403</v>
      </c>
      <c r="B3155" s="1">
        <v>45249</v>
      </c>
      <c r="C3155">
        <v>70061</v>
      </c>
      <c r="D3155" t="s">
        <v>20093</v>
      </c>
      <c r="E3155" t="s">
        <v>26404</v>
      </c>
      <c r="F3155" s="1">
        <v>45263</v>
      </c>
      <c r="G3155" t="s">
        <v>15692</v>
      </c>
      <c r="H3155">
        <v>0</v>
      </c>
      <c r="I3155">
        <v>1</v>
      </c>
      <c r="J3155">
        <v>14</v>
      </c>
      <c r="K3155">
        <v>0</v>
      </c>
      <c r="L3155" t="s">
        <v>20095</v>
      </c>
      <c r="M3155">
        <v>1</v>
      </c>
    </row>
    <row r="3156" spans="1:13" x14ac:dyDescent="0.3">
      <c r="A3156" t="s">
        <v>26405</v>
      </c>
      <c r="B3156" s="1">
        <v>44413</v>
      </c>
      <c r="C3156">
        <v>30218</v>
      </c>
      <c r="D3156" t="s">
        <v>20093</v>
      </c>
      <c r="E3156" t="s">
        <v>26406</v>
      </c>
      <c r="F3156" s="1"/>
      <c r="G3156" t="s">
        <v>18902</v>
      </c>
      <c r="H3156">
        <v>1</v>
      </c>
      <c r="I3156">
        <v>0</v>
      </c>
      <c r="K3156">
        <v>1</v>
      </c>
      <c r="L3156" t="s">
        <v>20095</v>
      </c>
      <c r="M3156">
        <v>1</v>
      </c>
    </row>
    <row r="3157" spans="1:13" x14ac:dyDescent="0.3">
      <c r="A3157" t="s">
        <v>26407</v>
      </c>
      <c r="B3157" s="1">
        <v>44006</v>
      </c>
      <c r="C3157">
        <v>41998</v>
      </c>
      <c r="D3157" t="s">
        <v>20093</v>
      </c>
      <c r="E3157" t="s">
        <v>26408</v>
      </c>
      <c r="F3157" s="1">
        <v>44019</v>
      </c>
      <c r="G3157" t="s">
        <v>7239</v>
      </c>
      <c r="H3157">
        <v>0</v>
      </c>
      <c r="I3157">
        <v>0</v>
      </c>
      <c r="J3157">
        <v>13</v>
      </c>
      <c r="K3157">
        <v>0</v>
      </c>
      <c r="L3157" t="s">
        <v>20095</v>
      </c>
      <c r="M3157">
        <v>1</v>
      </c>
    </row>
    <row r="3158" spans="1:13" x14ac:dyDescent="0.3">
      <c r="A3158" t="s">
        <v>26409</v>
      </c>
      <c r="B3158" s="1">
        <v>44883</v>
      </c>
      <c r="C3158">
        <v>51687</v>
      </c>
      <c r="D3158" t="s">
        <v>44</v>
      </c>
      <c r="E3158" t="s">
        <v>26410</v>
      </c>
      <c r="F3158" s="1">
        <v>44917</v>
      </c>
      <c r="G3158" t="s">
        <v>2613</v>
      </c>
      <c r="H3158">
        <v>0</v>
      </c>
      <c r="I3158">
        <v>1</v>
      </c>
      <c r="J3158">
        <v>34</v>
      </c>
      <c r="K3158">
        <v>0</v>
      </c>
      <c r="L3158" t="s">
        <v>20095</v>
      </c>
      <c r="M3158">
        <v>0</v>
      </c>
    </row>
    <row r="3159" spans="1:13" x14ac:dyDescent="0.3">
      <c r="A3159" t="s">
        <v>26411</v>
      </c>
      <c r="B3159" s="1">
        <v>45255</v>
      </c>
      <c r="C3159">
        <v>11820</v>
      </c>
      <c r="D3159" t="s">
        <v>20093</v>
      </c>
      <c r="E3159" t="s">
        <v>26412</v>
      </c>
      <c r="F3159" s="1">
        <v>45290</v>
      </c>
      <c r="G3159" t="s">
        <v>8879</v>
      </c>
      <c r="H3159">
        <v>0</v>
      </c>
      <c r="I3159">
        <v>0</v>
      </c>
      <c r="J3159">
        <v>35</v>
      </c>
      <c r="K3159">
        <v>0</v>
      </c>
      <c r="L3159" t="s">
        <v>20100</v>
      </c>
      <c r="M3159">
        <v>1</v>
      </c>
    </row>
    <row r="3160" spans="1:13" x14ac:dyDescent="0.3">
      <c r="A3160" t="s">
        <v>26413</v>
      </c>
      <c r="B3160" s="1">
        <v>44929</v>
      </c>
      <c r="C3160">
        <v>21458</v>
      </c>
      <c r="D3160" t="s">
        <v>20106</v>
      </c>
      <c r="E3160" t="s">
        <v>26414</v>
      </c>
      <c r="F3160" s="1"/>
      <c r="G3160" t="s">
        <v>9711</v>
      </c>
      <c r="H3160">
        <v>1</v>
      </c>
      <c r="I3160">
        <v>0</v>
      </c>
      <c r="K3160">
        <v>1</v>
      </c>
      <c r="L3160" t="s">
        <v>20095</v>
      </c>
      <c r="M3160">
        <v>0</v>
      </c>
    </row>
    <row r="3161" spans="1:13" x14ac:dyDescent="0.3">
      <c r="A3161" t="s">
        <v>26415</v>
      </c>
      <c r="B3161" s="1">
        <v>44092</v>
      </c>
      <c r="C3161">
        <v>34207</v>
      </c>
      <c r="D3161" t="s">
        <v>44</v>
      </c>
      <c r="E3161" t="s">
        <v>26416</v>
      </c>
      <c r="F3161" s="1">
        <v>44164</v>
      </c>
      <c r="G3161" t="s">
        <v>17438</v>
      </c>
      <c r="H3161">
        <v>0</v>
      </c>
      <c r="I3161">
        <v>0</v>
      </c>
      <c r="J3161">
        <v>72</v>
      </c>
      <c r="K3161">
        <v>0</v>
      </c>
      <c r="L3161" t="s">
        <v>20095</v>
      </c>
      <c r="M3161">
        <v>0</v>
      </c>
    </row>
    <row r="3162" spans="1:13" x14ac:dyDescent="0.3">
      <c r="A3162" t="s">
        <v>26417</v>
      </c>
      <c r="B3162" s="1">
        <v>45504</v>
      </c>
      <c r="C3162">
        <v>25004</v>
      </c>
      <c r="D3162" t="s">
        <v>20106</v>
      </c>
      <c r="E3162" t="s">
        <v>26418</v>
      </c>
      <c r="F3162" s="1"/>
      <c r="G3162" t="s">
        <v>15818</v>
      </c>
      <c r="H3162">
        <v>1</v>
      </c>
      <c r="I3162">
        <v>0</v>
      </c>
      <c r="K3162">
        <v>1</v>
      </c>
      <c r="L3162" t="s">
        <v>20095</v>
      </c>
      <c r="M3162">
        <v>0</v>
      </c>
    </row>
    <row r="3163" spans="1:13" x14ac:dyDescent="0.3">
      <c r="A3163" t="s">
        <v>26419</v>
      </c>
      <c r="B3163" s="1">
        <v>45282</v>
      </c>
      <c r="C3163">
        <v>64124</v>
      </c>
      <c r="D3163" t="s">
        <v>20106</v>
      </c>
      <c r="E3163" t="s">
        <v>26420</v>
      </c>
      <c r="F3163" s="1">
        <v>45293</v>
      </c>
      <c r="G3163" t="s">
        <v>7729</v>
      </c>
      <c r="H3163">
        <v>0</v>
      </c>
      <c r="I3163">
        <v>1</v>
      </c>
      <c r="J3163">
        <v>11</v>
      </c>
      <c r="K3163">
        <v>0</v>
      </c>
      <c r="L3163" t="s">
        <v>20095</v>
      </c>
      <c r="M3163">
        <v>0</v>
      </c>
    </row>
    <row r="3164" spans="1:13" x14ac:dyDescent="0.3">
      <c r="A3164" t="s">
        <v>26421</v>
      </c>
      <c r="B3164" s="1">
        <v>44766</v>
      </c>
      <c r="C3164">
        <v>12997</v>
      </c>
      <c r="D3164" t="s">
        <v>20106</v>
      </c>
      <c r="E3164" t="s">
        <v>26422</v>
      </c>
      <c r="F3164" s="1">
        <v>44832</v>
      </c>
      <c r="G3164" t="s">
        <v>8439</v>
      </c>
      <c r="H3164">
        <v>0</v>
      </c>
      <c r="I3164">
        <v>0</v>
      </c>
      <c r="J3164">
        <v>66</v>
      </c>
      <c r="K3164">
        <v>0</v>
      </c>
      <c r="L3164" t="s">
        <v>20100</v>
      </c>
      <c r="M3164">
        <v>0</v>
      </c>
    </row>
    <row r="3165" spans="1:13" x14ac:dyDescent="0.3">
      <c r="A3165" t="s">
        <v>26423</v>
      </c>
      <c r="B3165" s="1">
        <v>44003</v>
      </c>
      <c r="C3165">
        <v>28993</v>
      </c>
      <c r="D3165" t="s">
        <v>44</v>
      </c>
      <c r="E3165" t="s">
        <v>26424</v>
      </c>
      <c r="F3165" s="1">
        <v>44088</v>
      </c>
      <c r="G3165" t="s">
        <v>19974</v>
      </c>
      <c r="H3165">
        <v>0</v>
      </c>
      <c r="I3165">
        <v>0</v>
      </c>
      <c r="J3165">
        <v>85</v>
      </c>
      <c r="K3165">
        <v>0</v>
      </c>
      <c r="L3165" t="s">
        <v>20095</v>
      </c>
      <c r="M3165">
        <v>0</v>
      </c>
    </row>
    <row r="3166" spans="1:13" x14ac:dyDescent="0.3">
      <c r="A3166" t="s">
        <v>26425</v>
      </c>
      <c r="B3166" s="1">
        <v>44586</v>
      </c>
      <c r="C3166">
        <v>37033</v>
      </c>
      <c r="D3166" t="s">
        <v>20106</v>
      </c>
      <c r="E3166" t="s">
        <v>26426</v>
      </c>
      <c r="F3166" s="1">
        <v>44642</v>
      </c>
      <c r="G3166" t="s">
        <v>12934</v>
      </c>
      <c r="H3166">
        <v>0</v>
      </c>
      <c r="I3166">
        <v>0</v>
      </c>
      <c r="J3166">
        <v>56</v>
      </c>
      <c r="K3166">
        <v>0</v>
      </c>
      <c r="L3166" t="s">
        <v>20095</v>
      </c>
      <c r="M3166">
        <v>0</v>
      </c>
    </row>
    <row r="3167" spans="1:13" x14ac:dyDescent="0.3">
      <c r="A3167" t="s">
        <v>26427</v>
      </c>
      <c r="B3167" s="1">
        <v>45015</v>
      </c>
      <c r="C3167">
        <v>32771</v>
      </c>
      <c r="D3167" t="s">
        <v>20093</v>
      </c>
      <c r="E3167" t="s">
        <v>26428</v>
      </c>
      <c r="F3167" s="1">
        <v>45074</v>
      </c>
      <c r="G3167" t="s">
        <v>5635</v>
      </c>
      <c r="H3167">
        <v>0</v>
      </c>
      <c r="I3167">
        <v>0</v>
      </c>
      <c r="J3167">
        <v>59</v>
      </c>
      <c r="K3167">
        <v>0</v>
      </c>
      <c r="L3167" t="s">
        <v>20095</v>
      </c>
      <c r="M3167">
        <v>1</v>
      </c>
    </row>
    <row r="3168" spans="1:13" x14ac:dyDescent="0.3">
      <c r="A3168" t="s">
        <v>26429</v>
      </c>
      <c r="B3168" s="1">
        <v>45313</v>
      </c>
      <c r="C3168">
        <v>49576</v>
      </c>
      <c r="D3168" t="s">
        <v>20106</v>
      </c>
      <c r="E3168" t="s">
        <v>26430</v>
      </c>
      <c r="F3168" s="1">
        <v>45370</v>
      </c>
      <c r="G3168" t="s">
        <v>5594</v>
      </c>
      <c r="H3168">
        <v>0</v>
      </c>
      <c r="I3168">
        <v>0</v>
      </c>
      <c r="J3168">
        <v>57</v>
      </c>
      <c r="K3168">
        <v>0</v>
      </c>
      <c r="L3168" t="s">
        <v>20095</v>
      </c>
      <c r="M3168">
        <v>0</v>
      </c>
    </row>
    <row r="3169" spans="1:13" x14ac:dyDescent="0.3">
      <c r="A3169" t="s">
        <v>26431</v>
      </c>
      <c r="B3169" s="1">
        <v>45110</v>
      </c>
      <c r="C3169">
        <v>2263</v>
      </c>
      <c r="D3169" t="s">
        <v>20093</v>
      </c>
      <c r="E3169" t="s">
        <v>26432</v>
      </c>
      <c r="F3169" s="1">
        <v>45129</v>
      </c>
      <c r="G3169" t="s">
        <v>19166</v>
      </c>
      <c r="H3169">
        <v>0</v>
      </c>
      <c r="I3169">
        <v>0</v>
      </c>
      <c r="J3169">
        <v>19</v>
      </c>
      <c r="K3169">
        <v>0</v>
      </c>
      <c r="L3169" t="s">
        <v>20138</v>
      </c>
      <c r="M3169">
        <v>1</v>
      </c>
    </row>
    <row r="3170" spans="1:13" x14ac:dyDescent="0.3">
      <c r="A3170" t="s">
        <v>26433</v>
      </c>
      <c r="B3170" s="1">
        <v>44877</v>
      </c>
      <c r="C3170">
        <v>84983</v>
      </c>
      <c r="D3170" t="s">
        <v>20106</v>
      </c>
      <c r="E3170" t="s">
        <v>26434</v>
      </c>
      <c r="F3170" s="1"/>
      <c r="G3170" t="s">
        <v>891</v>
      </c>
      <c r="H3170">
        <v>1</v>
      </c>
      <c r="I3170">
        <v>1</v>
      </c>
      <c r="K3170">
        <v>1</v>
      </c>
      <c r="L3170" t="s">
        <v>20095</v>
      </c>
      <c r="M3170">
        <v>0</v>
      </c>
    </row>
    <row r="3171" spans="1:13" x14ac:dyDescent="0.3">
      <c r="A3171" t="s">
        <v>26435</v>
      </c>
      <c r="B3171" s="1">
        <v>45258</v>
      </c>
      <c r="C3171">
        <v>6448</v>
      </c>
      <c r="D3171" t="s">
        <v>20106</v>
      </c>
      <c r="E3171" t="s">
        <v>26436</v>
      </c>
      <c r="F3171" s="1">
        <v>45295</v>
      </c>
      <c r="G3171" t="s">
        <v>7443</v>
      </c>
      <c r="H3171">
        <v>0</v>
      </c>
      <c r="I3171">
        <v>0</v>
      </c>
      <c r="J3171">
        <v>37</v>
      </c>
      <c r="K3171">
        <v>0</v>
      </c>
      <c r="L3171" t="s">
        <v>20100</v>
      </c>
      <c r="M3171">
        <v>0</v>
      </c>
    </row>
    <row r="3172" spans="1:13" x14ac:dyDescent="0.3">
      <c r="A3172" t="s">
        <v>26437</v>
      </c>
      <c r="B3172" s="1">
        <v>45102</v>
      </c>
      <c r="C3172">
        <v>32904</v>
      </c>
      <c r="D3172" t="s">
        <v>20106</v>
      </c>
      <c r="E3172" t="s">
        <v>26438</v>
      </c>
      <c r="F3172" s="1"/>
      <c r="G3172" t="s">
        <v>12035</v>
      </c>
      <c r="H3172">
        <v>1</v>
      </c>
      <c r="I3172">
        <v>0</v>
      </c>
      <c r="K3172">
        <v>1</v>
      </c>
      <c r="L3172" t="s">
        <v>20095</v>
      </c>
      <c r="M3172">
        <v>0</v>
      </c>
    </row>
    <row r="3173" spans="1:13" x14ac:dyDescent="0.3">
      <c r="A3173" t="s">
        <v>26439</v>
      </c>
      <c r="B3173" s="1">
        <v>45335</v>
      </c>
      <c r="C3173">
        <v>78221</v>
      </c>
      <c r="D3173" t="s">
        <v>44</v>
      </c>
      <c r="E3173" t="s">
        <v>26440</v>
      </c>
      <c r="F3173" s="1">
        <v>45384</v>
      </c>
      <c r="G3173" t="s">
        <v>19764</v>
      </c>
      <c r="H3173">
        <v>0</v>
      </c>
      <c r="I3173">
        <v>1</v>
      </c>
      <c r="J3173">
        <v>49</v>
      </c>
      <c r="K3173">
        <v>0</v>
      </c>
      <c r="L3173" t="s">
        <v>20095</v>
      </c>
      <c r="M3173">
        <v>0</v>
      </c>
    </row>
    <row r="3174" spans="1:13" x14ac:dyDescent="0.3">
      <c r="A3174" t="s">
        <v>26441</v>
      </c>
      <c r="B3174" s="1">
        <v>45296</v>
      </c>
      <c r="C3174">
        <v>51212</v>
      </c>
      <c r="D3174" t="s">
        <v>44</v>
      </c>
      <c r="E3174" t="s">
        <v>26442</v>
      </c>
      <c r="F3174" s="1">
        <v>45360</v>
      </c>
      <c r="G3174" t="s">
        <v>7994</v>
      </c>
      <c r="H3174">
        <v>0</v>
      </c>
      <c r="I3174">
        <v>1</v>
      </c>
      <c r="J3174">
        <v>64</v>
      </c>
      <c r="K3174">
        <v>0</v>
      </c>
      <c r="L3174" t="s">
        <v>20095</v>
      </c>
      <c r="M3174">
        <v>0</v>
      </c>
    </row>
    <row r="3175" spans="1:13" x14ac:dyDescent="0.3">
      <c r="A3175" t="s">
        <v>26443</v>
      </c>
      <c r="B3175" s="1">
        <v>45399</v>
      </c>
      <c r="C3175">
        <v>27058</v>
      </c>
      <c r="D3175" t="s">
        <v>20093</v>
      </c>
      <c r="E3175" t="s">
        <v>26444</v>
      </c>
      <c r="F3175" s="1">
        <v>45436</v>
      </c>
      <c r="G3175" t="s">
        <v>7443</v>
      </c>
      <c r="H3175">
        <v>0</v>
      </c>
      <c r="I3175">
        <v>0</v>
      </c>
      <c r="J3175">
        <v>37</v>
      </c>
      <c r="K3175">
        <v>0</v>
      </c>
      <c r="L3175" t="s">
        <v>20095</v>
      </c>
      <c r="M3175">
        <v>1</v>
      </c>
    </row>
    <row r="3176" spans="1:13" x14ac:dyDescent="0.3">
      <c r="A3176" t="s">
        <v>26445</v>
      </c>
      <c r="B3176" s="1">
        <v>44035</v>
      </c>
      <c r="C3176">
        <v>55179</v>
      </c>
      <c r="D3176" t="s">
        <v>20093</v>
      </c>
      <c r="E3176" t="s">
        <v>26446</v>
      </c>
      <c r="F3176" s="1"/>
      <c r="G3176" t="s">
        <v>11427</v>
      </c>
      <c r="H3176">
        <v>1</v>
      </c>
      <c r="I3176">
        <v>1</v>
      </c>
      <c r="K3176">
        <v>1</v>
      </c>
      <c r="L3176" t="s">
        <v>20095</v>
      </c>
      <c r="M3176">
        <v>1</v>
      </c>
    </row>
    <row r="3177" spans="1:13" x14ac:dyDescent="0.3">
      <c r="A3177" t="s">
        <v>26447</v>
      </c>
      <c r="B3177" s="1">
        <v>44465</v>
      </c>
      <c r="C3177">
        <v>1067</v>
      </c>
      <c r="D3177" t="s">
        <v>44</v>
      </c>
      <c r="E3177" t="s">
        <v>26448</v>
      </c>
      <c r="F3177" s="1">
        <v>44481</v>
      </c>
      <c r="G3177" t="s">
        <v>16285</v>
      </c>
      <c r="H3177">
        <v>0</v>
      </c>
      <c r="I3177">
        <v>0</v>
      </c>
      <c r="J3177">
        <v>16</v>
      </c>
      <c r="K3177">
        <v>0</v>
      </c>
      <c r="L3177" t="s">
        <v>20138</v>
      </c>
      <c r="M3177">
        <v>0</v>
      </c>
    </row>
    <row r="3178" spans="1:13" x14ac:dyDescent="0.3">
      <c r="A3178" t="s">
        <v>26449</v>
      </c>
      <c r="B3178" s="1">
        <v>45234</v>
      </c>
      <c r="C3178">
        <v>98451</v>
      </c>
      <c r="D3178" t="s">
        <v>20106</v>
      </c>
      <c r="E3178" t="s">
        <v>26450</v>
      </c>
      <c r="F3178" s="1"/>
      <c r="G3178" t="s">
        <v>5149</v>
      </c>
      <c r="H3178">
        <v>1</v>
      </c>
      <c r="I3178">
        <v>1</v>
      </c>
      <c r="K3178">
        <v>1</v>
      </c>
      <c r="L3178" t="s">
        <v>20095</v>
      </c>
      <c r="M3178">
        <v>0</v>
      </c>
    </row>
    <row r="3179" spans="1:13" x14ac:dyDescent="0.3">
      <c r="A3179" t="s">
        <v>26451</v>
      </c>
      <c r="B3179" s="1">
        <v>43855</v>
      </c>
      <c r="C3179">
        <v>81191</v>
      </c>
      <c r="D3179" t="s">
        <v>20093</v>
      </c>
      <c r="E3179" t="s">
        <v>26452</v>
      </c>
      <c r="F3179" s="1">
        <v>43906</v>
      </c>
      <c r="G3179" t="s">
        <v>15536</v>
      </c>
      <c r="H3179">
        <v>0</v>
      </c>
      <c r="I3179">
        <v>1</v>
      </c>
      <c r="J3179">
        <v>51</v>
      </c>
      <c r="K3179">
        <v>0</v>
      </c>
      <c r="L3179" t="s">
        <v>20095</v>
      </c>
      <c r="M3179">
        <v>1</v>
      </c>
    </row>
    <row r="3180" spans="1:13" x14ac:dyDescent="0.3">
      <c r="A3180" t="s">
        <v>26453</v>
      </c>
      <c r="B3180" s="1">
        <v>44668</v>
      </c>
      <c r="C3180">
        <v>21658</v>
      </c>
      <c r="D3180" t="s">
        <v>20106</v>
      </c>
      <c r="E3180" t="s">
        <v>26454</v>
      </c>
      <c r="F3180" s="1">
        <v>44741</v>
      </c>
      <c r="G3180" t="s">
        <v>2215</v>
      </c>
      <c r="H3180">
        <v>0</v>
      </c>
      <c r="I3180">
        <v>0</v>
      </c>
      <c r="J3180">
        <v>73</v>
      </c>
      <c r="K3180">
        <v>0</v>
      </c>
      <c r="L3180" t="s">
        <v>20095</v>
      </c>
      <c r="M3180">
        <v>0</v>
      </c>
    </row>
    <row r="3181" spans="1:13" x14ac:dyDescent="0.3">
      <c r="A3181" t="s">
        <v>26455</v>
      </c>
      <c r="B3181" s="1">
        <v>45358</v>
      </c>
      <c r="C3181">
        <v>74063</v>
      </c>
      <c r="D3181" t="s">
        <v>44</v>
      </c>
      <c r="E3181" t="s">
        <v>26456</v>
      </c>
      <c r="F3181" s="1">
        <v>45385</v>
      </c>
      <c r="G3181" t="s">
        <v>9753</v>
      </c>
      <c r="H3181">
        <v>0</v>
      </c>
      <c r="I3181">
        <v>1</v>
      </c>
      <c r="J3181">
        <v>27</v>
      </c>
      <c r="K3181">
        <v>0</v>
      </c>
      <c r="L3181" t="s">
        <v>20095</v>
      </c>
      <c r="M3181">
        <v>0</v>
      </c>
    </row>
    <row r="3182" spans="1:13" x14ac:dyDescent="0.3">
      <c r="A3182" t="s">
        <v>26457</v>
      </c>
      <c r="B3182" s="1">
        <v>44249</v>
      </c>
      <c r="C3182">
        <v>55849</v>
      </c>
      <c r="D3182" t="s">
        <v>44</v>
      </c>
      <c r="E3182" t="s">
        <v>26458</v>
      </c>
      <c r="F3182" s="1">
        <v>44294</v>
      </c>
      <c r="G3182" t="s">
        <v>1467</v>
      </c>
      <c r="H3182">
        <v>0</v>
      </c>
      <c r="I3182">
        <v>1</v>
      </c>
      <c r="J3182">
        <v>45</v>
      </c>
      <c r="K3182">
        <v>0</v>
      </c>
      <c r="L3182" t="s">
        <v>20095</v>
      </c>
      <c r="M3182">
        <v>0</v>
      </c>
    </row>
    <row r="3183" spans="1:13" x14ac:dyDescent="0.3">
      <c r="A3183" t="s">
        <v>26459</v>
      </c>
      <c r="B3183" s="1">
        <v>44799</v>
      </c>
      <c r="C3183">
        <v>93304</v>
      </c>
      <c r="D3183" t="s">
        <v>20093</v>
      </c>
      <c r="E3183" t="s">
        <v>26460</v>
      </c>
      <c r="F3183" s="1">
        <v>44879</v>
      </c>
      <c r="G3183" t="s">
        <v>18333</v>
      </c>
      <c r="H3183">
        <v>0</v>
      </c>
      <c r="I3183">
        <v>1</v>
      </c>
      <c r="J3183">
        <v>80</v>
      </c>
      <c r="K3183">
        <v>0</v>
      </c>
      <c r="L3183" t="s">
        <v>20095</v>
      </c>
      <c r="M3183">
        <v>1</v>
      </c>
    </row>
    <row r="3184" spans="1:13" x14ac:dyDescent="0.3">
      <c r="A3184" t="s">
        <v>26461</v>
      </c>
      <c r="B3184" s="1">
        <v>45331</v>
      </c>
      <c r="C3184">
        <v>72663</v>
      </c>
      <c r="D3184" t="s">
        <v>20093</v>
      </c>
      <c r="E3184" t="s">
        <v>26462</v>
      </c>
      <c r="F3184" s="1">
        <v>45392</v>
      </c>
      <c r="G3184" t="s">
        <v>3611</v>
      </c>
      <c r="H3184">
        <v>0</v>
      </c>
      <c r="I3184">
        <v>1</v>
      </c>
      <c r="J3184">
        <v>61</v>
      </c>
      <c r="K3184">
        <v>0</v>
      </c>
      <c r="L3184" t="s">
        <v>20095</v>
      </c>
      <c r="M3184">
        <v>1</v>
      </c>
    </row>
    <row r="3185" spans="1:13" x14ac:dyDescent="0.3">
      <c r="A3185" t="s">
        <v>26463</v>
      </c>
      <c r="B3185" s="1">
        <v>44569</v>
      </c>
      <c r="C3185">
        <v>30077</v>
      </c>
      <c r="D3185" t="s">
        <v>20106</v>
      </c>
      <c r="E3185" t="s">
        <v>26464</v>
      </c>
      <c r="F3185" s="1">
        <v>44618</v>
      </c>
      <c r="G3185" t="s">
        <v>11084</v>
      </c>
      <c r="H3185">
        <v>0</v>
      </c>
      <c r="I3185">
        <v>0</v>
      </c>
      <c r="J3185">
        <v>49</v>
      </c>
      <c r="K3185">
        <v>0</v>
      </c>
      <c r="L3185" t="s">
        <v>20095</v>
      </c>
      <c r="M3185">
        <v>0</v>
      </c>
    </row>
    <row r="3186" spans="1:13" x14ac:dyDescent="0.3">
      <c r="A3186" t="s">
        <v>26465</v>
      </c>
      <c r="B3186" s="1">
        <v>43969</v>
      </c>
      <c r="C3186">
        <v>12156</v>
      </c>
      <c r="D3186" t="s">
        <v>20106</v>
      </c>
      <c r="E3186" t="s">
        <v>26466</v>
      </c>
      <c r="F3186" s="1">
        <v>43993</v>
      </c>
      <c r="G3186" t="s">
        <v>4454</v>
      </c>
      <c r="H3186">
        <v>0</v>
      </c>
      <c r="I3186">
        <v>0</v>
      </c>
      <c r="J3186">
        <v>24</v>
      </c>
      <c r="K3186">
        <v>0</v>
      </c>
      <c r="L3186" t="s">
        <v>20100</v>
      </c>
      <c r="M3186">
        <v>0</v>
      </c>
    </row>
    <row r="3187" spans="1:13" x14ac:dyDescent="0.3">
      <c r="A3187" t="s">
        <v>26467</v>
      </c>
      <c r="B3187" s="1">
        <v>44613</v>
      </c>
      <c r="C3187">
        <v>16157</v>
      </c>
      <c r="D3187" t="s">
        <v>44</v>
      </c>
      <c r="E3187" t="s">
        <v>26468</v>
      </c>
      <c r="F3187" s="1">
        <v>44700</v>
      </c>
      <c r="G3187" t="s">
        <v>9826</v>
      </c>
      <c r="H3187">
        <v>0</v>
      </c>
      <c r="I3187">
        <v>0</v>
      </c>
      <c r="J3187">
        <v>87</v>
      </c>
      <c r="K3187">
        <v>0</v>
      </c>
      <c r="L3187" t="s">
        <v>20100</v>
      </c>
      <c r="M3187">
        <v>0</v>
      </c>
    </row>
    <row r="3188" spans="1:13" x14ac:dyDescent="0.3">
      <c r="A3188" t="s">
        <v>26469</v>
      </c>
      <c r="B3188" s="1">
        <v>44546</v>
      </c>
      <c r="C3188">
        <v>75391</v>
      </c>
      <c r="D3188" t="s">
        <v>20106</v>
      </c>
      <c r="E3188" t="s">
        <v>26470</v>
      </c>
      <c r="F3188" s="1">
        <v>44562</v>
      </c>
      <c r="G3188" t="s">
        <v>17355</v>
      </c>
      <c r="H3188">
        <v>0</v>
      </c>
      <c r="I3188">
        <v>1</v>
      </c>
      <c r="J3188">
        <v>16</v>
      </c>
      <c r="K3188">
        <v>0</v>
      </c>
      <c r="L3188" t="s">
        <v>20095</v>
      </c>
      <c r="M3188">
        <v>0</v>
      </c>
    </row>
    <row r="3189" spans="1:13" x14ac:dyDescent="0.3">
      <c r="A3189" t="s">
        <v>26471</v>
      </c>
      <c r="B3189" s="1">
        <v>44112</v>
      </c>
      <c r="C3189">
        <v>46241</v>
      </c>
      <c r="D3189" t="s">
        <v>44</v>
      </c>
      <c r="E3189" t="s">
        <v>26472</v>
      </c>
      <c r="F3189" s="1">
        <v>44149</v>
      </c>
      <c r="G3189" t="s">
        <v>7962</v>
      </c>
      <c r="H3189">
        <v>0</v>
      </c>
      <c r="I3189">
        <v>0</v>
      </c>
      <c r="J3189">
        <v>37</v>
      </c>
      <c r="K3189">
        <v>0</v>
      </c>
      <c r="L3189" t="s">
        <v>20095</v>
      </c>
      <c r="M3189">
        <v>0</v>
      </c>
    </row>
    <row r="3190" spans="1:13" x14ac:dyDescent="0.3">
      <c r="A3190" t="s">
        <v>26473</v>
      </c>
      <c r="B3190" s="1">
        <v>43849</v>
      </c>
      <c r="C3190">
        <v>99045</v>
      </c>
      <c r="D3190" t="s">
        <v>44</v>
      </c>
      <c r="E3190" t="s">
        <v>26474</v>
      </c>
      <c r="F3190" s="1"/>
      <c r="G3190" t="s">
        <v>13788</v>
      </c>
      <c r="H3190">
        <v>1</v>
      </c>
      <c r="I3190">
        <v>1</v>
      </c>
      <c r="K3190">
        <v>1</v>
      </c>
      <c r="L3190" t="s">
        <v>20095</v>
      </c>
      <c r="M3190">
        <v>0</v>
      </c>
    </row>
    <row r="3191" spans="1:13" x14ac:dyDescent="0.3">
      <c r="A3191" t="s">
        <v>26475</v>
      </c>
      <c r="B3191" s="1">
        <v>44990</v>
      </c>
      <c r="C3191">
        <v>57312</v>
      </c>
      <c r="D3191" t="s">
        <v>20106</v>
      </c>
      <c r="E3191" t="s">
        <v>26476</v>
      </c>
      <c r="F3191" s="1"/>
      <c r="G3191" t="s">
        <v>15584</v>
      </c>
      <c r="H3191">
        <v>1</v>
      </c>
      <c r="I3191">
        <v>1</v>
      </c>
      <c r="K3191">
        <v>1</v>
      </c>
      <c r="L3191" t="s">
        <v>20095</v>
      </c>
      <c r="M3191">
        <v>0</v>
      </c>
    </row>
    <row r="3192" spans="1:13" x14ac:dyDescent="0.3">
      <c r="A3192" t="s">
        <v>26477</v>
      </c>
      <c r="B3192" s="1">
        <v>44356</v>
      </c>
      <c r="C3192">
        <v>3079</v>
      </c>
      <c r="D3192" t="s">
        <v>20093</v>
      </c>
      <c r="E3192" t="s">
        <v>26478</v>
      </c>
      <c r="F3192" s="1"/>
      <c r="G3192" t="s">
        <v>7749</v>
      </c>
      <c r="H3192">
        <v>1</v>
      </c>
      <c r="I3192">
        <v>0</v>
      </c>
      <c r="K3192">
        <v>1</v>
      </c>
      <c r="L3192" t="s">
        <v>20138</v>
      </c>
      <c r="M3192">
        <v>1</v>
      </c>
    </row>
    <row r="3193" spans="1:13" x14ac:dyDescent="0.3">
      <c r="A3193" t="s">
        <v>26479</v>
      </c>
      <c r="B3193" s="1">
        <v>44266</v>
      </c>
      <c r="C3193">
        <v>19771</v>
      </c>
      <c r="D3193" t="s">
        <v>20093</v>
      </c>
      <c r="E3193" t="s">
        <v>26480</v>
      </c>
      <c r="F3193" s="1">
        <v>44342</v>
      </c>
      <c r="G3193" t="s">
        <v>16876</v>
      </c>
      <c r="H3193">
        <v>0</v>
      </c>
      <c r="I3193">
        <v>0</v>
      </c>
      <c r="J3193">
        <v>76</v>
      </c>
      <c r="K3193">
        <v>0</v>
      </c>
      <c r="L3193" t="s">
        <v>20100</v>
      </c>
      <c r="M3193">
        <v>1</v>
      </c>
    </row>
    <row r="3194" spans="1:13" x14ac:dyDescent="0.3">
      <c r="A3194" t="s">
        <v>26481</v>
      </c>
      <c r="B3194" s="1">
        <v>45249</v>
      </c>
      <c r="C3194">
        <v>8572</v>
      </c>
      <c r="D3194" t="s">
        <v>20093</v>
      </c>
      <c r="E3194" t="s">
        <v>26482</v>
      </c>
      <c r="F3194" s="1">
        <v>45314</v>
      </c>
      <c r="G3194" t="s">
        <v>13620</v>
      </c>
      <c r="H3194">
        <v>0</v>
      </c>
      <c r="I3194">
        <v>0</v>
      </c>
      <c r="J3194">
        <v>65</v>
      </c>
      <c r="K3194">
        <v>0</v>
      </c>
      <c r="L3194" t="s">
        <v>20100</v>
      </c>
      <c r="M3194">
        <v>1</v>
      </c>
    </row>
    <row r="3195" spans="1:13" x14ac:dyDescent="0.3">
      <c r="A3195" t="s">
        <v>26483</v>
      </c>
      <c r="B3195" s="1">
        <v>44500</v>
      </c>
      <c r="C3195">
        <v>79761</v>
      </c>
      <c r="D3195" t="s">
        <v>20106</v>
      </c>
      <c r="E3195" t="s">
        <v>26484</v>
      </c>
      <c r="F3195" s="1">
        <v>44562</v>
      </c>
      <c r="G3195" t="s">
        <v>10034</v>
      </c>
      <c r="H3195">
        <v>0</v>
      </c>
      <c r="I3195">
        <v>1</v>
      </c>
      <c r="J3195">
        <v>62</v>
      </c>
      <c r="K3195">
        <v>0</v>
      </c>
      <c r="L3195" t="s">
        <v>20095</v>
      </c>
      <c r="M3195">
        <v>0</v>
      </c>
    </row>
    <row r="3196" spans="1:13" x14ac:dyDescent="0.3">
      <c r="A3196" t="s">
        <v>26485</v>
      </c>
      <c r="B3196" s="1">
        <v>44573</v>
      </c>
      <c r="C3196">
        <v>86444</v>
      </c>
      <c r="D3196" t="s">
        <v>20093</v>
      </c>
      <c r="E3196" t="s">
        <v>26486</v>
      </c>
      <c r="F3196" s="1">
        <v>44660</v>
      </c>
      <c r="G3196" t="s">
        <v>14031</v>
      </c>
      <c r="H3196">
        <v>0</v>
      </c>
      <c r="I3196">
        <v>1</v>
      </c>
      <c r="J3196">
        <v>87</v>
      </c>
      <c r="K3196">
        <v>0</v>
      </c>
      <c r="L3196" t="s">
        <v>20095</v>
      </c>
      <c r="M3196">
        <v>1</v>
      </c>
    </row>
    <row r="3197" spans="1:13" x14ac:dyDescent="0.3">
      <c r="A3197" t="s">
        <v>26487</v>
      </c>
      <c r="B3197" s="1">
        <v>44000</v>
      </c>
      <c r="C3197">
        <v>94811</v>
      </c>
      <c r="D3197" t="s">
        <v>20106</v>
      </c>
      <c r="E3197" t="s">
        <v>26488</v>
      </c>
      <c r="F3197" s="1">
        <v>44046</v>
      </c>
      <c r="G3197" t="s">
        <v>7871</v>
      </c>
      <c r="H3197">
        <v>0</v>
      </c>
      <c r="I3197">
        <v>1</v>
      </c>
      <c r="J3197">
        <v>46</v>
      </c>
      <c r="K3197">
        <v>0</v>
      </c>
      <c r="L3197" t="s">
        <v>20095</v>
      </c>
      <c r="M3197">
        <v>0</v>
      </c>
    </row>
    <row r="3198" spans="1:13" x14ac:dyDescent="0.3">
      <c r="A3198" t="s">
        <v>26489</v>
      </c>
      <c r="B3198" s="1">
        <v>43836</v>
      </c>
      <c r="C3198">
        <v>96048</v>
      </c>
      <c r="D3198" t="s">
        <v>20093</v>
      </c>
      <c r="E3198" t="s">
        <v>26490</v>
      </c>
      <c r="F3198" s="1">
        <v>43878</v>
      </c>
      <c r="G3198" t="s">
        <v>3749</v>
      </c>
      <c r="H3198">
        <v>0</v>
      </c>
      <c r="I3198">
        <v>1</v>
      </c>
      <c r="J3198">
        <v>42</v>
      </c>
      <c r="K3198">
        <v>0</v>
      </c>
      <c r="L3198" t="s">
        <v>20095</v>
      </c>
      <c r="M3198">
        <v>1</v>
      </c>
    </row>
    <row r="3199" spans="1:13" x14ac:dyDescent="0.3">
      <c r="A3199" t="s">
        <v>26491</v>
      </c>
      <c r="B3199" s="1">
        <v>44617</v>
      </c>
      <c r="C3199">
        <v>22328</v>
      </c>
      <c r="D3199" t="s">
        <v>20093</v>
      </c>
      <c r="E3199" t="s">
        <v>26492</v>
      </c>
      <c r="F3199" s="1"/>
      <c r="G3199" t="s">
        <v>15177</v>
      </c>
      <c r="H3199">
        <v>1</v>
      </c>
      <c r="I3199">
        <v>0</v>
      </c>
      <c r="K3199">
        <v>1</v>
      </c>
      <c r="L3199" t="s">
        <v>20095</v>
      </c>
      <c r="M3199">
        <v>1</v>
      </c>
    </row>
    <row r="3200" spans="1:13" x14ac:dyDescent="0.3">
      <c r="A3200" t="s">
        <v>26493</v>
      </c>
      <c r="B3200" s="1">
        <v>44801</v>
      </c>
      <c r="C3200">
        <v>46151</v>
      </c>
      <c r="D3200" t="s">
        <v>20106</v>
      </c>
      <c r="E3200" t="s">
        <v>26494</v>
      </c>
      <c r="F3200" s="1">
        <v>44846</v>
      </c>
      <c r="G3200" t="s">
        <v>4811</v>
      </c>
      <c r="H3200">
        <v>0</v>
      </c>
      <c r="I3200">
        <v>0</v>
      </c>
      <c r="J3200">
        <v>45</v>
      </c>
      <c r="K3200">
        <v>0</v>
      </c>
      <c r="L3200" t="s">
        <v>20095</v>
      </c>
      <c r="M3200">
        <v>0</v>
      </c>
    </row>
    <row r="3201" spans="1:13" x14ac:dyDescent="0.3">
      <c r="A3201" t="s">
        <v>26495</v>
      </c>
      <c r="B3201" s="1">
        <v>45549</v>
      </c>
      <c r="C3201">
        <v>68710</v>
      </c>
      <c r="D3201" t="s">
        <v>20106</v>
      </c>
      <c r="E3201" t="s">
        <v>26496</v>
      </c>
      <c r="F3201" s="1">
        <v>45636</v>
      </c>
      <c r="G3201" t="s">
        <v>19325</v>
      </c>
      <c r="H3201">
        <v>0</v>
      </c>
      <c r="I3201">
        <v>1</v>
      </c>
      <c r="J3201">
        <v>87</v>
      </c>
      <c r="K3201">
        <v>0</v>
      </c>
      <c r="L3201" t="s">
        <v>20095</v>
      </c>
      <c r="M3201">
        <v>0</v>
      </c>
    </row>
    <row r="3202" spans="1:13" x14ac:dyDescent="0.3">
      <c r="A3202" t="s">
        <v>26497</v>
      </c>
      <c r="B3202" s="1">
        <v>45352</v>
      </c>
      <c r="C3202">
        <v>64956</v>
      </c>
      <c r="D3202" t="s">
        <v>20093</v>
      </c>
      <c r="E3202" t="s">
        <v>26498</v>
      </c>
      <c r="F3202" s="1">
        <v>45376</v>
      </c>
      <c r="G3202" t="s">
        <v>7975</v>
      </c>
      <c r="H3202">
        <v>0</v>
      </c>
      <c r="I3202">
        <v>1</v>
      </c>
      <c r="J3202">
        <v>24</v>
      </c>
      <c r="K3202">
        <v>0</v>
      </c>
      <c r="L3202" t="s">
        <v>20095</v>
      </c>
      <c r="M3202">
        <v>1</v>
      </c>
    </row>
    <row r="3203" spans="1:13" x14ac:dyDescent="0.3">
      <c r="A3203" t="s">
        <v>26499</v>
      </c>
      <c r="B3203" s="1">
        <v>45238</v>
      </c>
      <c r="C3203">
        <v>26783</v>
      </c>
      <c r="D3203" t="s">
        <v>44</v>
      </c>
      <c r="E3203" t="s">
        <v>26500</v>
      </c>
      <c r="F3203" s="1"/>
      <c r="G3203" t="s">
        <v>4016</v>
      </c>
      <c r="H3203">
        <v>1</v>
      </c>
      <c r="I3203">
        <v>0</v>
      </c>
      <c r="K3203">
        <v>1</v>
      </c>
      <c r="L3203" t="s">
        <v>20095</v>
      </c>
      <c r="M3203">
        <v>0</v>
      </c>
    </row>
    <row r="3204" spans="1:13" x14ac:dyDescent="0.3">
      <c r="A3204" t="s">
        <v>26501</v>
      </c>
      <c r="B3204" s="1">
        <v>44372</v>
      </c>
      <c r="C3204">
        <v>31019</v>
      </c>
      <c r="D3204" t="s">
        <v>20106</v>
      </c>
      <c r="E3204" t="s">
        <v>26502</v>
      </c>
      <c r="F3204" s="1"/>
      <c r="G3204" t="s">
        <v>4690</v>
      </c>
      <c r="H3204">
        <v>1</v>
      </c>
      <c r="I3204">
        <v>0</v>
      </c>
      <c r="K3204">
        <v>1</v>
      </c>
      <c r="L3204" t="s">
        <v>20095</v>
      </c>
      <c r="M3204">
        <v>0</v>
      </c>
    </row>
    <row r="3205" spans="1:13" x14ac:dyDescent="0.3">
      <c r="A3205" t="s">
        <v>26503</v>
      </c>
      <c r="B3205" s="1">
        <v>45181</v>
      </c>
      <c r="C3205">
        <v>54786</v>
      </c>
      <c r="D3205" t="s">
        <v>44</v>
      </c>
      <c r="E3205" t="s">
        <v>26504</v>
      </c>
      <c r="F3205" s="1">
        <v>45204</v>
      </c>
      <c r="G3205" t="s">
        <v>7414</v>
      </c>
      <c r="H3205">
        <v>0</v>
      </c>
      <c r="I3205">
        <v>1</v>
      </c>
      <c r="J3205">
        <v>23</v>
      </c>
      <c r="K3205">
        <v>0</v>
      </c>
      <c r="L3205" t="s">
        <v>20095</v>
      </c>
      <c r="M3205">
        <v>0</v>
      </c>
    </row>
    <row r="3206" spans="1:13" x14ac:dyDescent="0.3">
      <c r="A3206" t="s">
        <v>26505</v>
      </c>
      <c r="B3206" s="1">
        <v>45127</v>
      </c>
      <c r="C3206">
        <v>69564</v>
      </c>
      <c r="D3206" t="s">
        <v>20106</v>
      </c>
      <c r="E3206" t="s">
        <v>26506</v>
      </c>
      <c r="F3206" s="1"/>
      <c r="G3206" t="s">
        <v>3935</v>
      </c>
      <c r="H3206">
        <v>1</v>
      </c>
      <c r="I3206">
        <v>1</v>
      </c>
      <c r="K3206">
        <v>1</v>
      </c>
      <c r="L3206" t="s">
        <v>20095</v>
      </c>
      <c r="M3206">
        <v>0</v>
      </c>
    </row>
    <row r="3207" spans="1:13" x14ac:dyDescent="0.3">
      <c r="A3207" t="s">
        <v>26507</v>
      </c>
      <c r="B3207" s="1">
        <v>45540</v>
      </c>
      <c r="C3207">
        <v>92038</v>
      </c>
      <c r="D3207" t="s">
        <v>20093</v>
      </c>
      <c r="E3207" t="s">
        <v>26508</v>
      </c>
      <c r="F3207" s="1">
        <v>45571</v>
      </c>
      <c r="G3207" t="s">
        <v>2292</v>
      </c>
      <c r="H3207">
        <v>0</v>
      </c>
      <c r="I3207">
        <v>1</v>
      </c>
      <c r="J3207">
        <v>31</v>
      </c>
      <c r="K3207">
        <v>0</v>
      </c>
      <c r="L3207" t="s">
        <v>20095</v>
      </c>
      <c r="M3207">
        <v>1</v>
      </c>
    </row>
    <row r="3208" spans="1:13" x14ac:dyDescent="0.3">
      <c r="A3208" t="s">
        <v>26509</v>
      </c>
      <c r="B3208" s="1">
        <v>45235</v>
      </c>
      <c r="C3208">
        <v>41755</v>
      </c>
      <c r="D3208" t="s">
        <v>44</v>
      </c>
      <c r="E3208" t="s">
        <v>26510</v>
      </c>
      <c r="F3208" s="1">
        <v>45261</v>
      </c>
      <c r="G3208" t="s">
        <v>13728</v>
      </c>
      <c r="H3208">
        <v>0</v>
      </c>
      <c r="I3208">
        <v>0</v>
      </c>
      <c r="J3208">
        <v>26</v>
      </c>
      <c r="K3208">
        <v>0</v>
      </c>
      <c r="L3208" t="s">
        <v>20095</v>
      </c>
      <c r="M3208">
        <v>0</v>
      </c>
    </row>
    <row r="3209" spans="1:13" x14ac:dyDescent="0.3">
      <c r="A3209" t="s">
        <v>26511</v>
      </c>
      <c r="B3209" s="1">
        <v>45502</v>
      </c>
      <c r="C3209">
        <v>48511</v>
      </c>
      <c r="D3209" t="s">
        <v>20106</v>
      </c>
      <c r="E3209" t="s">
        <v>26512</v>
      </c>
      <c r="F3209" s="1">
        <v>45527</v>
      </c>
      <c r="G3209" t="s">
        <v>9110</v>
      </c>
      <c r="H3209">
        <v>0</v>
      </c>
      <c r="I3209">
        <v>0</v>
      </c>
      <c r="J3209">
        <v>25</v>
      </c>
      <c r="K3209">
        <v>0</v>
      </c>
      <c r="L3209" t="s">
        <v>20095</v>
      </c>
      <c r="M3209">
        <v>0</v>
      </c>
    </row>
    <row r="3210" spans="1:13" x14ac:dyDescent="0.3">
      <c r="A3210" t="s">
        <v>26513</v>
      </c>
      <c r="B3210" s="1">
        <v>44982</v>
      </c>
      <c r="C3210">
        <v>78499</v>
      </c>
      <c r="D3210" t="s">
        <v>44</v>
      </c>
      <c r="E3210" t="s">
        <v>26514</v>
      </c>
      <c r="F3210" s="1">
        <v>45037</v>
      </c>
      <c r="G3210" t="s">
        <v>3887</v>
      </c>
      <c r="H3210">
        <v>0</v>
      </c>
      <c r="I3210">
        <v>1</v>
      </c>
      <c r="J3210">
        <v>55</v>
      </c>
      <c r="K3210">
        <v>0</v>
      </c>
      <c r="L3210" t="s">
        <v>20095</v>
      </c>
      <c r="M3210">
        <v>0</v>
      </c>
    </row>
    <row r="3211" spans="1:13" x14ac:dyDescent="0.3">
      <c r="A3211" t="s">
        <v>26515</v>
      </c>
      <c r="B3211" s="1">
        <v>44916</v>
      </c>
      <c r="C3211">
        <v>61913</v>
      </c>
      <c r="D3211" t="s">
        <v>44</v>
      </c>
      <c r="E3211" t="s">
        <v>26516</v>
      </c>
      <c r="F3211" s="1">
        <v>44951</v>
      </c>
      <c r="G3211" t="s">
        <v>15863</v>
      </c>
      <c r="H3211">
        <v>0</v>
      </c>
      <c r="I3211">
        <v>1</v>
      </c>
      <c r="J3211">
        <v>35</v>
      </c>
      <c r="K3211">
        <v>0</v>
      </c>
      <c r="L3211" t="s">
        <v>20095</v>
      </c>
      <c r="M3211">
        <v>0</v>
      </c>
    </row>
    <row r="3212" spans="1:13" x14ac:dyDescent="0.3">
      <c r="A3212" t="s">
        <v>26517</v>
      </c>
      <c r="B3212" s="1">
        <v>44826</v>
      </c>
      <c r="C3212">
        <v>96378</v>
      </c>
      <c r="D3212" t="s">
        <v>44</v>
      </c>
      <c r="E3212" t="s">
        <v>26518</v>
      </c>
      <c r="F3212" s="1">
        <v>44879</v>
      </c>
      <c r="G3212" t="s">
        <v>8929</v>
      </c>
      <c r="H3212">
        <v>0</v>
      </c>
      <c r="I3212">
        <v>1</v>
      </c>
      <c r="J3212">
        <v>53</v>
      </c>
      <c r="K3212">
        <v>0</v>
      </c>
      <c r="L3212" t="s">
        <v>20095</v>
      </c>
      <c r="M3212">
        <v>0</v>
      </c>
    </row>
    <row r="3213" spans="1:13" x14ac:dyDescent="0.3">
      <c r="A3213" t="s">
        <v>26519</v>
      </c>
      <c r="B3213" s="1">
        <v>45132</v>
      </c>
      <c r="C3213">
        <v>49430</v>
      </c>
      <c r="D3213" t="s">
        <v>44</v>
      </c>
      <c r="E3213" t="s">
        <v>26520</v>
      </c>
      <c r="F3213" s="1">
        <v>45200</v>
      </c>
      <c r="G3213" t="s">
        <v>13519</v>
      </c>
      <c r="H3213">
        <v>0</v>
      </c>
      <c r="I3213">
        <v>0</v>
      </c>
      <c r="J3213">
        <v>68</v>
      </c>
      <c r="K3213">
        <v>0</v>
      </c>
      <c r="L3213" t="s">
        <v>20095</v>
      </c>
      <c r="M3213">
        <v>0</v>
      </c>
    </row>
    <row r="3214" spans="1:13" x14ac:dyDescent="0.3">
      <c r="A3214" t="s">
        <v>26521</v>
      </c>
      <c r="B3214" s="1">
        <v>44183</v>
      </c>
      <c r="C3214">
        <v>60298</v>
      </c>
      <c r="D3214" t="s">
        <v>44</v>
      </c>
      <c r="E3214" t="s">
        <v>26522</v>
      </c>
      <c r="F3214" s="1">
        <v>44256</v>
      </c>
      <c r="G3214" t="s">
        <v>17513</v>
      </c>
      <c r="H3214">
        <v>0</v>
      </c>
      <c r="I3214">
        <v>1</v>
      </c>
      <c r="J3214">
        <v>73</v>
      </c>
      <c r="K3214">
        <v>0</v>
      </c>
      <c r="L3214" t="s">
        <v>20095</v>
      </c>
      <c r="M3214">
        <v>0</v>
      </c>
    </row>
    <row r="3215" spans="1:13" x14ac:dyDescent="0.3">
      <c r="A3215" t="s">
        <v>26523</v>
      </c>
      <c r="B3215" s="1">
        <v>45574</v>
      </c>
      <c r="C3215">
        <v>33021</v>
      </c>
      <c r="D3215" t="s">
        <v>20093</v>
      </c>
      <c r="E3215" t="s">
        <v>26524</v>
      </c>
      <c r="F3215" s="1">
        <v>45653</v>
      </c>
      <c r="G3215" t="s">
        <v>5004</v>
      </c>
      <c r="H3215">
        <v>0</v>
      </c>
      <c r="I3215">
        <v>0</v>
      </c>
      <c r="J3215">
        <v>79</v>
      </c>
      <c r="K3215">
        <v>0</v>
      </c>
      <c r="L3215" t="s">
        <v>20095</v>
      </c>
      <c r="M3215">
        <v>1</v>
      </c>
    </row>
    <row r="3216" spans="1:13" x14ac:dyDescent="0.3">
      <c r="A3216" t="s">
        <v>26525</v>
      </c>
      <c r="B3216" s="1">
        <v>44917</v>
      </c>
      <c r="C3216">
        <v>19406</v>
      </c>
      <c r="D3216" t="s">
        <v>20106</v>
      </c>
      <c r="E3216" t="s">
        <v>26526</v>
      </c>
      <c r="F3216" s="1"/>
      <c r="G3216" t="s">
        <v>3187</v>
      </c>
      <c r="H3216">
        <v>1</v>
      </c>
      <c r="I3216">
        <v>0</v>
      </c>
      <c r="K3216">
        <v>1</v>
      </c>
      <c r="L3216" t="s">
        <v>20100</v>
      </c>
      <c r="M3216">
        <v>0</v>
      </c>
    </row>
    <row r="3217" spans="1:13" x14ac:dyDescent="0.3">
      <c r="A3217" t="s">
        <v>26527</v>
      </c>
      <c r="B3217" s="1">
        <v>44372</v>
      </c>
      <c r="C3217">
        <v>28404</v>
      </c>
      <c r="D3217" t="s">
        <v>20093</v>
      </c>
      <c r="E3217" t="s">
        <v>26528</v>
      </c>
      <c r="F3217" s="1"/>
      <c r="G3217" t="s">
        <v>1288</v>
      </c>
      <c r="H3217">
        <v>1</v>
      </c>
      <c r="I3217">
        <v>0</v>
      </c>
      <c r="K3217">
        <v>1</v>
      </c>
      <c r="L3217" t="s">
        <v>20095</v>
      </c>
      <c r="M3217">
        <v>1</v>
      </c>
    </row>
    <row r="3218" spans="1:13" x14ac:dyDescent="0.3">
      <c r="A3218" t="s">
        <v>26529</v>
      </c>
      <c r="B3218" s="1">
        <v>45345</v>
      </c>
      <c r="C3218">
        <v>40813</v>
      </c>
      <c r="D3218" t="s">
        <v>44</v>
      </c>
      <c r="E3218" t="s">
        <v>26530</v>
      </c>
      <c r="F3218" s="1">
        <v>45391</v>
      </c>
      <c r="G3218" t="s">
        <v>2365</v>
      </c>
      <c r="H3218">
        <v>0</v>
      </c>
      <c r="I3218">
        <v>0</v>
      </c>
      <c r="J3218">
        <v>46</v>
      </c>
      <c r="K3218">
        <v>0</v>
      </c>
      <c r="L3218" t="s">
        <v>20095</v>
      </c>
      <c r="M3218">
        <v>0</v>
      </c>
    </row>
    <row r="3219" spans="1:13" x14ac:dyDescent="0.3">
      <c r="A3219" t="s">
        <v>26531</v>
      </c>
      <c r="B3219" s="1">
        <v>45263</v>
      </c>
      <c r="C3219">
        <v>49831</v>
      </c>
      <c r="D3219" t="s">
        <v>44</v>
      </c>
      <c r="E3219" t="s">
        <v>26532</v>
      </c>
      <c r="F3219" s="1">
        <v>45331</v>
      </c>
      <c r="G3219" t="s">
        <v>3476</v>
      </c>
      <c r="H3219">
        <v>0</v>
      </c>
      <c r="I3219">
        <v>0</v>
      </c>
      <c r="J3219">
        <v>68</v>
      </c>
      <c r="K3219">
        <v>0</v>
      </c>
      <c r="L3219" t="s">
        <v>20095</v>
      </c>
      <c r="M3219">
        <v>0</v>
      </c>
    </row>
    <row r="3220" spans="1:13" x14ac:dyDescent="0.3">
      <c r="A3220" t="s">
        <v>26533</v>
      </c>
      <c r="B3220" s="1">
        <v>44247</v>
      </c>
      <c r="C3220">
        <v>43414</v>
      </c>
      <c r="D3220" t="s">
        <v>44</v>
      </c>
      <c r="E3220" t="s">
        <v>26534</v>
      </c>
      <c r="F3220" s="1"/>
      <c r="G3220" t="s">
        <v>11704</v>
      </c>
      <c r="H3220">
        <v>1</v>
      </c>
      <c r="I3220">
        <v>0</v>
      </c>
      <c r="K3220">
        <v>1</v>
      </c>
      <c r="L3220" t="s">
        <v>20095</v>
      </c>
      <c r="M3220">
        <v>0</v>
      </c>
    </row>
    <row r="3221" spans="1:13" x14ac:dyDescent="0.3">
      <c r="A3221" t="s">
        <v>26535</v>
      </c>
      <c r="B3221" s="1">
        <v>44389</v>
      </c>
      <c r="C3221">
        <v>45987</v>
      </c>
      <c r="D3221" t="s">
        <v>44</v>
      </c>
      <c r="E3221" t="s">
        <v>26536</v>
      </c>
      <c r="F3221" s="1">
        <v>44411</v>
      </c>
      <c r="G3221" t="s">
        <v>9500</v>
      </c>
      <c r="H3221">
        <v>0</v>
      </c>
      <c r="I3221">
        <v>0</v>
      </c>
      <c r="J3221">
        <v>22</v>
      </c>
      <c r="K3221">
        <v>0</v>
      </c>
      <c r="L3221" t="s">
        <v>20095</v>
      </c>
      <c r="M3221">
        <v>0</v>
      </c>
    </row>
    <row r="3222" spans="1:13" x14ac:dyDescent="0.3">
      <c r="A3222" t="s">
        <v>26537</v>
      </c>
      <c r="B3222" s="1">
        <v>45395</v>
      </c>
      <c r="C3222">
        <v>92468</v>
      </c>
      <c r="D3222" t="s">
        <v>20106</v>
      </c>
      <c r="E3222" t="s">
        <v>26538</v>
      </c>
      <c r="F3222" s="1">
        <v>45426</v>
      </c>
      <c r="G3222" t="s">
        <v>15835</v>
      </c>
      <c r="H3222">
        <v>0</v>
      </c>
      <c r="I3222">
        <v>1</v>
      </c>
      <c r="J3222">
        <v>31</v>
      </c>
      <c r="K3222">
        <v>0</v>
      </c>
      <c r="L3222" t="s">
        <v>20095</v>
      </c>
      <c r="M3222">
        <v>0</v>
      </c>
    </row>
    <row r="3223" spans="1:13" x14ac:dyDescent="0.3">
      <c r="A3223" t="s">
        <v>26539</v>
      </c>
      <c r="B3223" s="1">
        <v>45207</v>
      </c>
      <c r="C3223">
        <v>2209</v>
      </c>
      <c r="D3223" t="s">
        <v>20106</v>
      </c>
      <c r="E3223" t="s">
        <v>26540</v>
      </c>
      <c r="F3223" s="1">
        <v>45254</v>
      </c>
      <c r="G3223" t="s">
        <v>12946</v>
      </c>
      <c r="H3223">
        <v>0</v>
      </c>
      <c r="I3223">
        <v>0</v>
      </c>
      <c r="J3223">
        <v>47</v>
      </c>
      <c r="K3223">
        <v>0</v>
      </c>
      <c r="L3223" t="s">
        <v>20138</v>
      </c>
      <c r="M3223">
        <v>0</v>
      </c>
    </row>
    <row r="3224" spans="1:13" x14ac:dyDescent="0.3">
      <c r="A3224" t="s">
        <v>26541</v>
      </c>
      <c r="B3224" s="1">
        <v>44736</v>
      </c>
      <c r="C3224">
        <v>39365</v>
      </c>
      <c r="D3224" t="s">
        <v>44</v>
      </c>
      <c r="E3224" t="s">
        <v>26542</v>
      </c>
      <c r="F3224" s="1"/>
      <c r="G3224" t="s">
        <v>17102</v>
      </c>
      <c r="H3224">
        <v>1</v>
      </c>
      <c r="I3224">
        <v>0</v>
      </c>
      <c r="K3224">
        <v>1</v>
      </c>
      <c r="L3224" t="s">
        <v>20095</v>
      </c>
      <c r="M3224">
        <v>0</v>
      </c>
    </row>
    <row r="3225" spans="1:13" x14ac:dyDescent="0.3">
      <c r="A3225" t="s">
        <v>26543</v>
      </c>
      <c r="B3225" s="1">
        <v>45457</v>
      </c>
      <c r="C3225">
        <v>20335</v>
      </c>
      <c r="D3225" t="s">
        <v>20093</v>
      </c>
      <c r="E3225" t="s">
        <v>26544</v>
      </c>
      <c r="F3225" s="1"/>
      <c r="G3225" t="s">
        <v>6799</v>
      </c>
      <c r="H3225">
        <v>1</v>
      </c>
      <c r="I3225">
        <v>0</v>
      </c>
      <c r="K3225">
        <v>1</v>
      </c>
      <c r="L3225" t="s">
        <v>20095</v>
      </c>
      <c r="M3225">
        <v>1</v>
      </c>
    </row>
    <row r="3226" spans="1:13" x14ac:dyDescent="0.3">
      <c r="A3226" t="s">
        <v>26545</v>
      </c>
      <c r="B3226" s="1">
        <v>44003</v>
      </c>
      <c r="C3226">
        <v>75673</v>
      </c>
      <c r="D3226" t="s">
        <v>44</v>
      </c>
      <c r="E3226" t="s">
        <v>26546</v>
      </c>
      <c r="F3226" s="1"/>
      <c r="G3226" t="s">
        <v>17004</v>
      </c>
      <c r="H3226">
        <v>1</v>
      </c>
      <c r="I3226">
        <v>1</v>
      </c>
      <c r="K3226">
        <v>1</v>
      </c>
      <c r="L3226" t="s">
        <v>20095</v>
      </c>
      <c r="M3226">
        <v>0</v>
      </c>
    </row>
    <row r="3227" spans="1:13" x14ac:dyDescent="0.3">
      <c r="A3227" t="s">
        <v>26547</v>
      </c>
      <c r="B3227" s="1">
        <v>44904</v>
      </c>
      <c r="C3227">
        <v>61444</v>
      </c>
      <c r="D3227" t="s">
        <v>20106</v>
      </c>
      <c r="E3227" t="s">
        <v>26548</v>
      </c>
      <c r="F3227" s="1">
        <v>44924</v>
      </c>
      <c r="G3227" t="s">
        <v>10509</v>
      </c>
      <c r="H3227">
        <v>0</v>
      </c>
      <c r="I3227">
        <v>1</v>
      </c>
      <c r="J3227">
        <v>20</v>
      </c>
      <c r="K3227">
        <v>0</v>
      </c>
      <c r="L3227" t="s">
        <v>20095</v>
      </c>
      <c r="M3227">
        <v>0</v>
      </c>
    </row>
    <row r="3228" spans="1:13" x14ac:dyDescent="0.3">
      <c r="A3228" t="s">
        <v>26549</v>
      </c>
      <c r="B3228" s="1">
        <v>45132</v>
      </c>
      <c r="C3228">
        <v>64482</v>
      </c>
      <c r="D3228" t="s">
        <v>20093</v>
      </c>
      <c r="E3228" t="s">
        <v>26550</v>
      </c>
      <c r="F3228" s="1">
        <v>45180</v>
      </c>
      <c r="G3228" t="s">
        <v>19598</v>
      </c>
      <c r="H3228">
        <v>0</v>
      </c>
      <c r="I3228">
        <v>1</v>
      </c>
      <c r="J3228">
        <v>48</v>
      </c>
      <c r="K3228">
        <v>0</v>
      </c>
      <c r="L3228" t="s">
        <v>20095</v>
      </c>
      <c r="M3228">
        <v>1</v>
      </c>
    </row>
    <row r="3229" spans="1:13" x14ac:dyDescent="0.3">
      <c r="A3229" t="s">
        <v>26551</v>
      </c>
      <c r="B3229" s="1">
        <v>44157</v>
      </c>
      <c r="C3229">
        <v>47609</v>
      </c>
      <c r="D3229" t="s">
        <v>20093</v>
      </c>
      <c r="E3229" t="s">
        <v>26552</v>
      </c>
      <c r="F3229" s="1"/>
      <c r="G3229" t="s">
        <v>9713</v>
      </c>
      <c r="H3229">
        <v>1</v>
      </c>
      <c r="I3229">
        <v>0</v>
      </c>
      <c r="K3229">
        <v>1</v>
      </c>
      <c r="L3229" t="s">
        <v>20095</v>
      </c>
      <c r="M3229">
        <v>1</v>
      </c>
    </row>
    <row r="3230" spans="1:13" x14ac:dyDescent="0.3">
      <c r="A3230" t="s">
        <v>26553</v>
      </c>
      <c r="B3230" s="1">
        <v>44401</v>
      </c>
      <c r="C3230">
        <v>42789</v>
      </c>
      <c r="D3230" t="s">
        <v>20093</v>
      </c>
      <c r="E3230" t="s">
        <v>26554</v>
      </c>
      <c r="F3230" s="1">
        <v>44464</v>
      </c>
      <c r="G3230" t="s">
        <v>11541</v>
      </c>
      <c r="H3230">
        <v>0</v>
      </c>
      <c r="I3230">
        <v>0</v>
      </c>
      <c r="J3230">
        <v>63</v>
      </c>
      <c r="K3230">
        <v>0</v>
      </c>
      <c r="L3230" t="s">
        <v>20095</v>
      </c>
      <c r="M3230">
        <v>1</v>
      </c>
    </row>
    <row r="3231" spans="1:13" x14ac:dyDescent="0.3">
      <c r="A3231" t="s">
        <v>26555</v>
      </c>
      <c r="B3231" s="1">
        <v>44671</v>
      </c>
      <c r="C3231">
        <v>92945</v>
      </c>
      <c r="D3231" t="s">
        <v>20093</v>
      </c>
      <c r="E3231" t="s">
        <v>26556</v>
      </c>
      <c r="F3231" s="1"/>
      <c r="G3231" t="s">
        <v>135</v>
      </c>
      <c r="H3231">
        <v>1</v>
      </c>
      <c r="I3231">
        <v>1</v>
      </c>
      <c r="K3231">
        <v>1</v>
      </c>
      <c r="L3231" t="s">
        <v>20095</v>
      </c>
      <c r="M3231">
        <v>1</v>
      </c>
    </row>
    <row r="3232" spans="1:13" x14ac:dyDescent="0.3">
      <c r="A3232" t="s">
        <v>26557</v>
      </c>
      <c r="B3232" s="1">
        <v>45582</v>
      </c>
      <c r="C3232">
        <v>37127</v>
      </c>
      <c r="D3232" t="s">
        <v>20106</v>
      </c>
      <c r="E3232" t="s">
        <v>26558</v>
      </c>
      <c r="F3232" s="1">
        <v>45624</v>
      </c>
      <c r="G3232" t="s">
        <v>12743</v>
      </c>
      <c r="H3232">
        <v>0</v>
      </c>
      <c r="I3232">
        <v>0</v>
      </c>
      <c r="J3232">
        <v>42</v>
      </c>
      <c r="K3232">
        <v>0</v>
      </c>
      <c r="L3232" t="s">
        <v>20095</v>
      </c>
      <c r="M3232">
        <v>0</v>
      </c>
    </row>
    <row r="3233" spans="1:13" x14ac:dyDescent="0.3">
      <c r="A3233" t="s">
        <v>26559</v>
      </c>
      <c r="B3233" s="1">
        <v>45294</v>
      </c>
      <c r="C3233">
        <v>22381</v>
      </c>
      <c r="D3233" t="s">
        <v>20106</v>
      </c>
      <c r="E3233" t="s">
        <v>26560</v>
      </c>
      <c r="F3233" s="1"/>
      <c r="G3233" t="s">
        <v>2124</v>
      </c>
      <c r="H3233">
        <v>1</v>
      </c>
      <c r="I3233">
        <v>0</v>
      </c>
      <c r="K3233">
        <v>1</v>
      </c>
      <c r="L3233" t="s">
        <v>20095</v>
      </c>
      <c r="M3233">
        <v>0</v>
      </c>
    </row>
    <row r="3234" spans="1:13" x14ac:dyDescent="0.3">
      <c r="A3234" t="s">
        <v>26561</v>
      </c>
      <c r="B3234" s="1">
        <v>45123</v>
      </c>
      <c r="C3234">
        <v>93952</v>
      </c>
      <c r="D3234" t="s">
        <v>20106</v>
      </c>
      <c r="E3234" t="s">
        <v>26562</v>
      </c>
      <c r="F3234" s="1">
        <v>45134</v>
      </c>
      <c r="G3234" t="s">
        <v>1630</v>
      </c>
      <c r="H3234">
        <v>0</v>
      </c>
      <c r="I3234">
        <v>1</v>
      </c>
      <c r="J3234">
        <v>11</v>
      </c>
      <c r="K3234">
        <v>0</v>
      </c>
      <c r="L3234" t="s">
        <v>20095</v>
      </c>
      <c r="M3234">
        <v>0</v>
      </c>
    </row>
    <row r="3235" spans="1:13" x14ac:dyDescent="0.3">
      <c r="A3235" t="s">
        <v>26563</v>
      </c>
      <c r="B3235" s="1">
        <v>45221</v>
      </c>
      <c r="C3235">
        <v>49120</v>
      </c>
      <c r="D3235" t="s">
        <v>44</v>
      </c>
      <c r="E3235" t="s">
        <v>26564</v>
      </c>
      <c r="F3235" s="1"/>
      <c r="G3235" t="s">
        <v>2824</v>
      </c>
      <c r="H3235">
        <v>1</v>
      </c>
      <c r="I3235">
        <v>0</v>
      </c>
      <c r="K3235">
        <v>1</v>
      </c>
      <c r="L3235" t="s">
        <v>20095</v>
      </c>
      <c r="M3235">
        <v>0</v>
      </c>
    </row>
    <row r="3236" spans="1:13" x14ac:dyDescent="0.3">
      <c r="A3236" t="s">
        <v>26565</v>
      </c>
      <c r="B3236" s="1">
        <v>44485</v>
      </c>
      <c r="C3236">
        <v>20285</v>
      </c>
      <c r="D3236" t="s">
        <v>20106</v>
      </c>
      <c r="E3236" t="s">
        <v>26566</v>
      </c>
      <c r="F3236" s="1"/>
      <c r="G3236" t="s">
        <v>11152</v>
      </c>
      <c r="H3236">
        <v>1</v>
      </c>
      <c r="I3236">
        <v>0</v>
      </c>
      <c r="K3236">
        <v>1</v>
      </c>
      <c r="L3236" t="s">
        <v>20095</v>
      </c>
      <c r="M3236">
        <v>0</v>
      </c>
    </row>
    <row r="3237" spans="1:13" x14ac:dyDescent="0.3">
      <c r="A3237" t="s">
        <v>26567</v>
      </c>
      <c r="B3237" s="1">
        <v>45087</v>
      </c>
      <c r="C3237">
        <v>39711</v>
      </c>
      <c r="D3237" t="s">
        <v>20093</v>
      </c>
      <c r="E3237" t="s">
        <v>26568</v>
      </c>
      <c r="F3237" s="1">
        <v>45143</v>
      </c>
      <c r="G3237" t="s">
        <v>7071</v>
      </c>
      <c r="H3237">
        <v>0</v>
      </c>
      <c r="I3237">
        <v>0</v>
      </c>
      <c r="J3237">
        <v>56</v>
      </c>
      <c r="K3237">
        <v>0</v>
      </c>
      <c r="L3237" t="s">
        <v>20095</v>
      </c>
      <c r="M3237">
        <v>1</v>
      </c>
    </row>
    <row r="3238" spans="1:13" x14ac:dyDescent="0.3">
      <c r="A3238" t="s">
        <v>26569</v>
      </c>
      <c r="B3238" s="1">
        <v>44697</v>
      </c>
      <c r="C3238">
        <v>24918</v>
      </c>
      <c r="D3238" t="s">
        <v>20106</v>
      </c>
      <c r="E3238" t="s">
        <v>26570</v>
      </c>
      <c r="F3238" s="1">
        <v>44748</v>
      </c>
      <c r="G3238" t="s">
        <v>15007</v>
      </c>
      <c r="H3238">
        <v>0</v>
      </c>
      <c r="I3238">
        <v>0</v>
      </c>
      <c r="J3238">
        <v>51</v>
      </c>
      <c r="K3238">
        <v>0</v>
      </c>
      <c r="L3238" t="s">
        <v>20095</v>
      </c>
      <c r="M3238">
        <v>0</v>
      </c>
    </row>
    <row r="3239" spans="1:13" x14ac:dyDescent="0.3">
      <c r="A3239" t="s">
        <v>26571</v>
      </c>
      <c r="B3239" s="1">
        <v>45208</v>
      </c>
      <c r="C3239">
        <v>28551</v>
      </c>
      <c r="D3239" t="s">
        <v>44</v>
      </c>
      <c r="E3239" t="s">
        <v>26572</v>
      </c>
      <c r="F3239" s="1">
        <v>45271</v>
      </c>
      <c r="G3239" t="s">
        <v>4446</v>
      </c>
      <c r="H3239">
        <v>0</v>
      </c>
      <c r="I3239">
        <v>0</v>
      </c>
      <c r="J3239">
        <v>63</v>
      </c>
      <c r="K3239">
        <v>0</v>
      </c>
      <c r="L3239" t="s">
        <v>20095</v>
      </c>
      <c r="M3239">
        <v>0</v>
      </c>
    </row>
    <row r="3240" spans="1:13" x14ac:dyDescent="0.3">
      <c r="A3240" t="s">
        <v>26573</v>
      </c>
      <c r="B3240" s="1">
        <v>44211</v>
      </c>
      <c r="C3240">
        <v>9993</v>
      </c>
      <c r="D3240" t="s">
        <v>44</v>
      </c>
      <c r="E3240" t="s">
        <v>26574</v>
      </c>
      <c r="F3240" s="1">
        <v>44294</v>
      </c>
      <c r="G3240" t="s">
        <v>17834</v>
      </c>
      <c r="H3240">
        <v>0</v>
      </c>
      <c r="I3240">
        <v>0</v>
      </c>
      <c r="J3240">
        <v>83</v>
      </c>
      <c r="K3240">
        <v>0</v>
      </c>
      <c r="L3240" t="s">
        <v>20100</v>
      </c>
      <c r="M3240">
        <v>0</v>
      </c>
    </row>
    <row r="3241" spans="1:13" x14ac:dyDescent="0.3">
      <c r="A3241" t="s">
        <v>26575</v>
      </c>
      <c r="B3241" s="1">
        <v>44925</v>
      </c>
      <c r="C3241">
        <v>7091</v>
      </c>
      <c r="D3241" t="s">
        <v>44</v>
      </c>
      <c r="E3241" t="s">
        <v>26576</v>
      </c>
      <c r="F3241" s="1">
        <v>44938</v>
      </c>
      <c r="G3241" t="s">
        <v>16881</v>
      </c>
      <c r="H3241">
        <v>0</v>
      </c>
      <c r="I3241">
        <v>0</v>
      </c>
      <c r="J3241">
        <v>13</v>
      </c>
      <c r="K3241">
        <v>0</v>
      </c>
      <c r="L3241" t="s">
        <v>20100</v>
      </c>
      <c r="M3241">
        <v>0</v>
      </c>
    </row>
    <row r="3242" spans="1:13" x14ac:dyDescent="0.3">
      <c r="A3242" t="s">
        <v>26577</v>
      </c>
      <c r="B3242" s="1">
        <v>44324</v>
      </c>
      <c r="C3242">
        <v>72699</v>
      </c>
      <c r="D3242" t="s">
        <v>20093</v>
      </c>
      <c r="E3242" t="s">
        <v>26578</v>
      </c>
      <c r="F3242" s="1">
        <v>44403</v>
      </c>
      <c r="G3242" t="s">
        <v>6080</v>
      </c>
      <c r="H3242">
        <v>0</v>
      </c>
      <c r="I3242">
        <v>1</v>
      </c>
      <c r="J3242">
        <v>79</v>
      </c>
      <c r="K3242">
        <v>0</v>
      </c>
      <c r="L3242" t="s">
        <v>20095</v>
      </c>
      <c r="M3242">
        <v>1</v>
      </c>
    </row>
    <row r="3243" spans="1:13" x14ac:dyDescent="0.3">
      <c r="A3243" t="s">
        <v>26579</v>
      </c>
      <c r="B3243" s="1">
        <v>45405</v>
      </c>
      <c r="C3243">
        <v>4710</v>
      </c>
      <c r="D3243" t="s">
        <v>20093</v>
      </c>
      <c r="E3243" t="s">
        <v>26580</v>
      </c>
      <c r="F3243" s="1">
        <v>45439</v>
      </c>
      <c r="G3243" t="s">
        <v>10871</v>
      </c>
      <c r="H3243">
        <v>0</v>
      </c>
      <c r="I3243">
        <v>0</v>
      </c>
      <c r="J3243">
        <v>34</v>
      </c>
      <c r="K3243">
        <v>0</v>
      </c>
      <c r="L3243" t="s">
        <v>20138</v>
      </c>
      <c r="M3243">
        <v>1</v>
      </c>
    </row>
    <row r="3244" spans="1:13" x14ac:dyDescent="0.3">
      <c r="A3244" t="s">
        <v>26581</v>
      </c>
      <c r="B3244" s="1">
        <v>45278</v>
      </c>
      <c r="C3244">
        <v>95305</v>
      </c>
      <c r="D3244" t="s">
        <v>44</v>
      </c>
      <c r="E3244" t="s">
        <v>26582</v>
      </c>
      <c r="F3244" s="1"/>
      <c r="G3244" t="s">
        <v>11196</v>
      </c>
      <c r="H3244">
        <v>1</v>
      </c>
      <c r="I3244">
        <v>1</v>
      </c>
      <c r="K3244">
        <v>1</v>
      </c>
      <c r="L3244" t="s">
        <v>20095</v>
      </c>
      <c r="M3244">
        <v>0</v>
      </c>
    </row>
    <row r="3245" spans="1:13" x14ac:dyDescent="0.3">
      <c r="A3245" t="s">
        <v>26583</v>
      </c>
      <c r="B3245" s="1">
        <v>44496</v>
      </c>
      <c r="C3245">
        <v>40904</v>
      </c>
      <c r="D3245" t="s">
        <v>20106</v>
      </c>
      <c r="E3245" t="s">
        <v>26584</v>
      </c>
      <c r="F3245" s="1"/>
      <c r="G3245" t="s">
        <v>5648</v>
      </c>
      <c r="H3245">
        <v>1</v>
      </c>
      <c r="I3245">
        <v>0</v>
      </c>
      <c r="K3245">
        <v>1</v>
      </c>
      <c r="L3245" t="s">
        <v>20095</v>
      </c>
      <c r="M3245">
        <v>0</v>
      </c>
    </row>
    <row r="3246" spans="1:13" x14ac:dyDescent="0.3">
      <c r="A3246" t="s">
        <v>26585</v>
      </c>
      <c r="B3246" s="1">
        <v>44208</v>
      </c>
      <c r="C3246">
        <v>58375</v>
      </c>
      <c r="D3246" t="s">
        <v>20093</v>
      </c>
      <c r="E3246" t="s">
        <v>26586</v>
      </c>
      <c r="F3246" s="1">
        <v>44232</v>
      </c>
      <c r="G3246" t="s">
        <v>14960</v>
      </c>
      <c r="H3246">
        <v>0</v>
      </c>
      <c r="I3246">
        <v>1</v>
      </c>
      <c r="J3246">
        <v>24</v>
      </c>
      <c r="K3246">
        <v>0</v>
      </c>
      <c r="L3246" t="s">
        <v>20095</v>
      </c>
      <c r="M3246">
        <v>1</v>
      </c>
    </row>
    <row r="3247" spans="1:13" x14ac:dyDescent="0.3">
      <c r="A3247" t="s">
        <v>26587</v>
      </c>
      <c r="B3247" s="1">
        <v>44637</v>
      </c>
      <c r="C3247">
        <v>8580</v>
      </c>
      <c r="D3247" t="s">
        <v>44</v>
      </c>
      <c r="E3247" t="s">
        <v>26588</v>
      </c>
      <c r="F3247" s="1">
        <v>44720</v>
      </c>
      <c r="G3247" t="s">
        <v>7948</v>
      </c>
      <c r="H3247">
        <v>0</v>
      </c>
      <c r="I3247">
        <v>0</v>
      </c>
      <c r="J3247">
        <v>83</v>
      </c>
      <c r="K3247">
        <v>0</v>
      </c>
      <c r="L3247" t="s">
        <v>20100</v>
      </c>
      <c r="M3247">
        <v>0</v>
      </c>
    </row>
    <row r="3248" spans="1:13" x14ac:dyDescent="0.3">
      <c r="A3248" t="s">
        <v>26589</v>
      </c>
      <c r="B3248" s="1">
        <v>43961</v>
      </c>
      <c r="C3248">
        <v>64676</v>
      </c>
      <c r="D3248" t="s">
        <v>44</v>
      </c>
      <c r="E3248" t="s">
        <v>26590</v>
      </c>
      <c r="F3248" s="1"/>
      <c r="G3248" t="s">
        <v>18609</v>
      </c>
      <c r="H3248">
        <v>1</v>
      </c>
      <c r="I3248">
        <v>1</v>
      </c>
      <c r="K3248">
        <v>1</v>
      </c>
      <c r="L3248" t="s">
        <v>20095</v>
      </c>
      <c r="M3248">
        <v>0</v>
      </c>
    </row>
    <row r="3249" spans="1:13" x14ac:dyDescent="0.3">
      <c r="A3249" t="s">
        <v>26591</v>
      </c>
      <c r="B3249" s="1">
        <v>45610</v>
      </c>
      <c r="C3249">
        <v>58125</v>
      </c>
      <c r="D3249" t="s">
        <v>20093</v>
      </c>
      <c r="E3249" t="s">
        <v>26592</v>
      </c>
      <c r="F3249" s="1">
        <v>45693</v>
      </c>
      <c r="G3249" t="s">
        <v>10495</v>
      </c>
      <c r="H3249">
        <v>0</v>
      </c>
      <c r="I3249">
        <v>1</v>
      </c>
      <c r="J3249">
        <v>83</v>
      </c>
      <c r="K3249">
        <v>0</v>
      </c>
      <c r="L3249" t="s">
        <v>20095</v>
      </c>
      <c r="M3249">
        <v>1</v>
      </c>
    </row>
    <row r="3250" spans="1:13" x14ac:dyDescent="0.3">
      <c r="A3250" t="s">
        <v>26593</v>
      </c>
      <c r="B3250" s="1">
        <v>45402</v>
      </c>
      <c r="C3250">
        <v>7013</v>
      </c>
      <c r="D3250" t="s">
        <v>20093</v>
      </c>
      <c r="E3250" t="s">
        <v>26594</v>
      </c>
      <c r="F3250" s="1">
        <v>45429</v>
      </c>
      <c r="G3250" t="s">
        <v>10633</v>
      </c>
      <c r="H3250">
        <v>0</v>
      </c>
      <c r="I3250">
        <v>0</v>
      </c>
      <c r="J3250">
        <v>27</v>
      </c>
      <c r="K3250">
        <v>0</v>
      </c>
      <c r="L3250" t="s">
        <v>20100</v>
      </c>
      <c r="M3250">
        <v>1</v>
      </c>
    </row>
    <row r="3251" spans="1:13" x14ac:dyDescent="0.3">
      <c r="A3251" t="s">
        <v>26595</v>
      </c>
      <c r="B3251" s="1">
        <v>45480</v>
      </c>
      <c r="C3251">
        <v>16214</v>
      </c>
      <c r="D3251" t="s">
        <v>44</v>
      </c>
      <c r="E3251" t="s">
        <v>26596</v>
      </c>
      <c r="F3251" s="1"/>
      <c r="G3251" t="s">
        <v>16355</v>
      </c>
      <c r="H3251">
        <v>1</v>
      </c>
      <c r="I3251">
        <v>0</v>
      </c>
      <c r="K3251">
        <v>1</v>
      </c>
      <c r="L3251" t="s">
        <v>20100</v>
      </c>
      <c r="M3251">
        <v>0</v>
      </c>
    </row>
    <row r="3252" spans="1:13" x14ac:dyDescent="0.3">
      <c r="A3252" t="s">
        <v>26597</v>
      </c>
      <c r="B3252" s="1">
        <v>44623</v>
      </c>
      <c r="C3252">
        <v>40798</v>
      </c>
      <c r="D3252" t="s">
        <v>20093</v>
      </c>
      <c r="E3252" t="s">
        <v>26598</v>
      </c>
      <c r="F3252" s="1">
        <v>44652</v>
      </c>
      <c r="G3252" t="s">
        <v>14031</v>
      </c>
      <c r="H3252">
        <v>0</v>
      </c>
      <c r="I3252">
        <v>0</v>
      </c>
      <c r="J3252">
        <v>29</v>
      </c>
      <c r="K3252">
        <v>0</v>
      </c>
      <c r="L3252" t="s">
        <v>20095</v>
      </c>
      <c r="M3252">
        <v>1</v>
      </c>
    </row>
    <row r="3253" spans="1:13" x14ac:dyDescent="0.3">
      <c r="A3253" t="s">
        <v>26599</v>
      </c>
      <c r="B3253" s="1">
        <v>45221</v>
      </c>
      <c r="C3253">
        <v>71972</v>
      </c>
      <c r="D3253" t="s">
        <v>20106</v>
      </c>
      <c r="E3253" t="s">
        <v>26600</v>
      </c>
      <c r="F3253" s="1">
        <v>45273</v>
      </c>
      <c r="G3253" t="s">
        <v>13177</v>
      </c>
      <c r="H3253">
        <v>0</v>
      </c>
      <c r="I3253">
        <v>1</v>
      </c>
      <c r="J3253">
        <v>52</v>
      </c>
      <c r="K3253">
        <v>0</v>
      </c>
      <c r="L3253" t="s">
        <v>20095</v>
      </c>
      <c r="M3253">
        <v>0</v>
      </c>
    </row>
    <row r="3254" spans="1:13" x14ac:dyDescent="0.3">
      <c r="A3254" t="s">
        <v>26601</v>
      </c>
      <c r="B3254" s="1">
        <v>44530</v>
      </c>
      <c r="C3254">
        <v>11852</v>
      </c>
      <c r="D3254" t="s">
        <v>20106</v>
      </c>
      <c r="E3254" t="s">
        <v>26602</v>
      </c>
      <c r="F3254" s="1">
        <v>44593</v>
      </c>
      <c r="G3254" t="s">
        <v>18192</v>
      </c>
      <c r="H3254">
        <v>0</v>
      </c>
      <c r="I3254">
        <v>0</v>
      </c>
      <c r="J3254">
        <v>63</v>
      </c>
      <c r="K3254">
        <v>0</v>
      </c>
      <c r="L3254" t="s">
        <v>20100</v>
      </c>
      <c r="M3254">
        <v>0</v>
      </c>
    </row>
    <row r="3255" spans="1:13" x14ac:dyDescent="0.3">
      <c r="A3255" t="s">
        <v>26603</v>
      </c>
      <c r="B3255" s="1">
        <v>44998</v>
      </c>
      <c r="C3255">
        <v>5396</v>
      </c>
      <c r="D3255" t="s">
        <v>20093</v>
      </c>
      <c r="E3255" t="s">
        <v>26604</v>
      </c>
      <c r="F3255" s="1">
        <v>45041</v>
      </c>
      <c r="G3255" t="s">
        <v>15064</v>
      </c>
      <c r="H3255">
        <v>0</v>
      </c>
      <c r="I3255">
        <v>0</v>
      </c>
      <c r="J3255">
        <v>43</v>
      </c>
      <c r="K3255">
        <v>0</v>
      </c>
      <c r="L3255" t="s">
        <v>20100</v>
      </c>
      <c r="M3255">
        <v>1</v>
      </c>
    </row>
    <row r="3256" spans="1:13" x14ac:dyDescent="0.3">
      <c r="A3256" t="s">
        <v>26605</v>
      </c>
      <c r="B3256" s="1">
        <v>44102</v>
      </c>
      <c r="C3256">
        <v>90560</v>
      </c>
      <c r="D3256" t="s">
        <v>20106</v>
      </c>
      <c r="E3256" t="s">
        <v>26606</v>
      </c>
      <c r="F3256" s="1"/>
      <c r="G3256" t="s">
        <v>18371</v>
      </c>
      <c r="H3256">
        <v>1</v>
      </c>
      <c r="I3256">
        <v>1</v>
      </c>
      <c r="K3256">
        <v>1</v>
      </c>
      <c r="L3256" t="s">
        <v>20095</v>
      </c>
      <c r="M3256">
        <v>0</v>
      </c>
    </row>
    <row r="3257" spans="1:13" x14ac:dyDescent="0.3">
      <c r="A3257" t="s">
        <v>26607</v>
      </c>
      <c r="B3257" s="1">
        <v>44790</v>
      </c>
      <c r="C3257">
        <v>12172</v>
      </c>
      <c r="D3257" t="s">
        <v>44</v>
      </c>
      <c r="E3257" t="s">
        <v>26608</v>
      </c>
      <c r="F3257" s="1">
        <v>44824</v>
      </c>
      <c r="G3257" t="s">
        <v>9287</v>
      </c>
      <c r="H3257">
        <v>0</v>
      </c>
      <c r="I3257">
        <v>0</v>
      </c>
      <c r="J3257">
        <v>34</v>
      </c>
      <c r="K3257">
        <v>0</v>
      </c>
      <c r="L3257" t="s">
        <v>20100</v>
      </c>
      <c r="M3257">
        <v>0</v>
      </c>
    </row>
    <row r="3258" spans="1:13" x14ac:dyDescent="0.3">
      <c r="A3258" t="s">
        <v>26609</v>
      </c>
      <c r="B3258" s="1">
        <v>44743</v>
      </c>
      <c r="C3258">
        <v>33357</v>
      </c>
      <c r="D3258" t="s">
        <v>44</v>
      </c>
      <c r="E3258" t="s">
        <v>26610</v>
      </c>
      <c r="F3258" s="1">
        <v>44778</v>
      </c>
      <c r="G3258" t="s">
        <v>18041</v>
      </c>
      <c r="H3258">
        <v>0</v>
      </c>
      <c r="I3258">
        <v>0</v>
      </c>
      <c r="J3258">
        <v>35</v>
      </c>
      <c r="K3258">
        <v>0</v>
      </c>
      <c r="L3258" t="s">
        <v>20095</v>
      </c>
      <c r="M3258">
        <v>0</v>
      </c>
    </row>
    <row r="3259" spans="1:13" x14ac:dyDescent="0.3">
      <c r="A3259" t="s">
        <v>26611</v>
      </c>
      <c r="B3259" s="1">
        <v>44195</v>
      </c>
      <c r="C3259">
        <v>69226</v>
      </c>
      <c r="D3259" t="s">
        <v>20106</v>
      </c>
      <c r="E3259" t="s">
        <v>26612</v>
      </c>
      <c r="F3259" s="1">
        <v>44256</v>
      </c>
      <c r="G3259" t="s">
        <v>18623</v>
      </c>
      <c r="H3259">
        <v>0</v>
      </c>
      <c r="I3259">
        <v>1</v>
      </c>
      <c r="J3259">
        <v>61</v>
      </c>
      <c r="K3259">
        <v>0</v>
      </c>
      <c r="L3259" t="s">
        <v>20095</v>
      </c>
      <c r="M3259">
        <v>0</v>
      </c>
    </row>
    <row r="3260" spans="1:13" x14ac:dyDescent="0.3">
      <c r="A3260" t="s">
        <v>26613</v>
      </c>
      <c r="B3260" s="1">
        <v>44416</v>
      </c>
      <c r="C3260">
        <v>90921</v>
      </c>
      <c r="D3260" t="s">
        <v>20106</v>
      </c>
      <c r="E3260" t="s">
        <v>26614</v>
      </c>
      <c r="F3260" s="1">
        <v>44479</v>
      </c>
      <c r="G3260" t="s">
        <v>3972</v>
      </c>
      <c r="H3260">
        <v>0</v>
      </c>
      <c r="I3260">
        <v>1</v>
      </c>
      <c r="J3260">
        <v>63</v>
      </c>
      <c r="K3260">
        <v>0</v>
      </c>
      <c r="L3260" t="s">
        <v>20095</v>
      </c>
      <c r="M3260">
        <v>0</v>
      </c>
    </row>
    <row r="3261" spans="1:13" x14ac:dyDescent="0.3">
      <c r="A3261" t="s">
        <v>26615</v>
      </c>
      <c r="B3261" s="1">
        <v>45132</v>
      </c>
      <c r="C3261">
        <v>75371</v>
      </c>
      <c r="D3261" t="s">
        <v>20093</v>
      </c>
      <c r="E3261" t="s">
        <v>26616</v>
      </c>
      <c r="F3261" s="1"/>
      <c r="G3261" t="s">
        <v>19112</v>
      </c>
      <c r="H3261">
        <v>1</v>
      </c>
      <c r="I3261">
        <v>1</v>
      </c>
      <c r="K3261">
        <v>1</v>
      </c>
      <c r="L3261" t="s">
        <v>20095</v>
      </c>
      <c r="M3261">
        <v>1</v>
      </c>
    </row>
    <row r="3262" spans="1:13" x14ac:dyDescent="0.3">
      <c r="A3262" t="s">
        <v>26617</v>
      </c>
      <c r="B3262" s="1">
        <v>44360</v>
      </c>
      <c r="C3262">
        <v>4751</v>
      </c>
      <c r="D3262" t="s">
        <v>44</v>
      </c>
      <c r="E3262" t="s">
        <v>26618</v>
      </c>
      <c r="F3262" s="1"/>
      <c r="G3262" t="s">
        <v>14293</v>
      </c>
      <c r="H3262">
        <v>1</v>
      </c>
      <c r="I3262">
        <v>0</v>
      </c>
      <c r="K3262">
        <v>1</v>
      </c>
      <c r="L3262" t="s">
        <v>20138</v>
      </c>
      <c r="M3262">
        <v>0</v>
      </c>
    </row>
    <row r="3263" spans="1:13" x14ac:dyDescent="0.3">
      <c r="A3263" t="s">
        <v>26619</v>
      </c>
      <c r="B3263" s="1">
        <v>44278</v>
      </c>
      <c r="C3263">
        <v>90340</v>
      </c>
      <c r="D3263" t="s">
        <v>44</v>
      </c>
      <c r="E3263" t="s">
        <v>26620</v>
      </c>
      <c r="F3263" s="1">
        <v>44316</v>
      </c>
      <c r="G3263" t="s">
        <v>12995</v>
      </c>
      <c r="H3263">
        <v>0</v>
      </c>
      <c r="I3263">
        <v>1</v>
      </c>
      <c r="J3263">
        <v>38</v>
      </c>
      <c r="K3263">
        <v>0</v>
      </c>
      <c r="L3263" t="s">
        <v>20095</v>
      </c>
      <c r="M3263">
        <v>0</v>
      </c>
    </row>
    <row r="3264" spans="1:13" x14ac:dyDescent="0.3">
      <c r="A3264" t="s">
        <v>26621</v>
      </c>
      <c r="B3264" s="1">
        <v>44384</v>
      </c>
      <c r="C3264">
        <v>55077</v>
      </c>
      <c r="D3264" t="s">
        <v>44</v>
      </c>
      <c r="E3264" t="s">
        <v>26622</v>
      </c>
      <c r="F3264" s="1">
        <v>44454</v>
      </c>
      <c r="G3264" t="s">
        <v>14430</v>
      </c>
      <c r="H3264">
        <v>0</v>
      </c>
      <c r="I3264">
        <v>1</v>
      </c>
      <c r="J3264">
        <v>70</v>
      </c>
      <c r="K3264">
        <v>0</v>
      </c>
      <c r="L3264" t="s">
        <v>20095</v>
      </c>
      <c r="M3264">
        <v>0</v>
      </c>
    </row>
    <row r="3265" spans="1:13" x14ac:dyDescent="0.3">
      <c r="A3265" t="s">
        <v>26623</v>
      </c>
      <c r="B3265" s="1">
        <v>44314</v>
      </c>
      <c r="C3265">
        <v>53872</v>
      </c>
      <c r="D3265" t="s">
        <v>20106</v>
      </c>
      <c r="E3265" t="s">
        <v>26624</v>
      </c>
      <c r="F3265" s="1">
        <v>44379</v>
      </c>
      <c r="G3265" t="s">
        <v>5102</v>
      </c>
      <c r="H3265">
        <v>0</v>
      </c>
      <c r="I3265">
        <v>1</v>
      </c>
      <c r="J3265">
        <v>65</v>
      </c>
      <c r="K3265">
        <v>0</v>
      </c>
      <c r="L3265" t="s">
        <v>20095</v>
      </c>
      <c r="M3265">
        <v>0</v>
      </c>
    </row>
    <row r="3266" spans="1:13" x14ac:dyDescent="0.3">
      <c r="A3266" t="s">
        <v>26625</v>
      </c>
      <c r="B3266" s="1">
        <v>44981</v>
      </c>
      <c r="C3266">
        <v>43284</v>
      </c>
      <c r="D3266" t="s">
        <v>20106</v>
      </c>
      <c r="E3266" t="s">
        <v>26626</v>
      </c>
      <c r="F3266" s="1">
        <v>45008</v>
      </c>
      <c r="G3266" t="s">
        <v>15738</v>
      </c>
      <c r="H3266">
        <v>0</v>
      </c>
      <c r="I3266">
        <v>0</v>
      </c>
      <c r="J3266">
        <v>27</v>
      </c>
      <c r="K3266">
        <v>0</v>
      </c>
      <c r="L3266" t="s">
        <v>20095</v>
      </c>
      <c r="M3266">
        <v>0</v>
      </c>
    </row>
    <row r="3267" spans="1:13" x14ac:dyDescent="0.3">
      <c r="A3267" t="s">
        <v>26627</v>
      </c>
      <c r="B3267" s="1">
        <v>44424</v>
      </c>
      <c r="C3267">
        <v>11066</v>
      </c>
      <c r="D3267" t="s">
        <v>20093</v>
      </c>
      <c r="E3267" t="s">
        <v>26628</v>
      </c>
      <c r="F3267" s="1">
        <v>44497</v>
      </c>
      <c r="G3267" t="s">
        <v>9402</v>
      </c>
      <c r="H3267">
        <v>0</v>
      </c>
      <c r="I3267">
        <v>0</v>
      </c>
      <c r="J3267">
        <v>73</v>
      </c>
      <c r="K3267">
        <v>0</v>
      </c>
      <c r="L3267" t="s">
        <v>20100</v>
      </c>
      <c r="M3267">
        <v>1</v>
      </c>
    </row>
    <row r="3268" spans="1:13" x14ac:dyDescent="0.3">
      <c r="A3268" t="s">
        <v>26629</v>
      </c>
      <c r="B3268" s="1">
        <v>43922</v>
      </c>
      <c r="C3268">
        <v>59482</v>
      </c>
      <c r="D3268" t="s">
        <v>20106</v>
      </c>
      <c r="E3268" t="s">
        <v>26630</v>
      </c>
      <c r="F3268" s="1"/>
      <c r="G3268" t="s">
        <v>4614</v>
      </c>
      <c r="H3268">
        <v>1</v>
      </c>
      <c r="I3268">
        <v>1</v>
      </c>
      <c r="K3268">
        <v>1</v>
      </c>
      <c r="L3268" t="s">
        <v>20095</v>
      </c>
      <c r="M3268">
        <v>0</v>
      </c>
    </row>
    <row r="3269" spans="1:13" x14ac:dyDescent="0.3">
      <c r="A3269" t="s">
        <v>26631</v>
      </c>
      <c r="B3269" s="1">
        <v>45192</v>
      </c>
      <c r="C3269">
        <v>76854</v>
      </c>
      <c r="D3269" t="s">
        <v>20106</v>
      </c>
      <c r="E3269" t="s">
        <v>26632</v>
      </c>
      <c r="F3269" s="1">
        <v>45279</v>
      </c>
      <c r="G3269" t="s">
        <v>6925</v>
      </c>
      <c r="H3269">
        <v>0</v>
      </c>
      <c r="I3269">
        <v>1</v>
      </c>
      <c r="J3269">
        <v>87</v>
      </c>
      <c r="K3269">
        <v>0</v>
      </c>
      <c r="L3269" t="s">
        <v>20095</v>
      </c>
      <c r="M3269">
        <v>0</v>
      </c>
    </row>
    <row r="3270" spans="1:13" x14ac:dyDescent="0.3">
      <c r="A3270" t="s">
        <v>26633</v>
      </c>
      <c r="B3270" s="1">
        <v>43850</v>
      </c>
      <c r="C3270">
        <v>60376</v>
      </c>
      <c r="D3270" t="s">
        <v>44</v>
      </c>
      <c r="E3270" t="s">
        <v>26634</v>
      </c>
      <c r="F3270" s="1">
        <v>43868</v>
      </c>
      <c r="G3270" t="s">
        <v>2921</v>
      </c>
      <c r="H3270">
        <v>0</v>
      </c>
      <c r="I3270">
        <v>1</v>
      </c>
      <c r="J3270">
        <v>18</v>
      </c>
      <c r="K3270">
        <v>0</v>
      </c>
      <c r="L3270" t="s">
        <v>20095</v>
      </c>
      <c r="M3270">
        <v>0</v>
      </c>
    </row>
    <row r="3271" spans="1:13" x14ac:dyDescent="0.3">
      <c r="A3271" t="s">
        <v>26635</v>
      </c>
      <c r="B3271" s="1">
        <v>44660</v>
      </c>
      <c r="C3271">
        <v>69076</v>
      </c>
      <c r="D3271" t="s">
        <v>20093</v>
      </c>
      <c r="E3271" t="s">
        <v>26636</v>
      </c>
      <c r="F3271" s="1">
        <v>44679</v>
      </c>
      <c r="G3271" t="s">
        <v>2417</v>
      </c>
      <c r="H3271">
        <v>0</v>
      </c>
      <c r="I3271">
        <v>1</v>
      </c>
      <c r="J3271">
        <v>19</v>
      </c>
      <c r="K3271">
        <v>0</v>
      </c>
      <c r="L3271" t="s">
        <v>20095</v>
      </c>
      <c r="M3271">
        <v>1</v>
      </c>
    </row>
    <row r="3272" spans="1:13" x14ac:dyDescent="0.3">
      <c r="A3272" t="s">
        <v>26637</v>
      </c>
      <c r="B3272" s="1">
        <v>44816</v>
      </c>
      <c r="C3272">
        <v>16550</v>
      </c>
      <c r="D3272" t="s">
        <v>20106</v>
      </c>
      <c r="E3272" t="s">
        <v>26638</v>
      </c>
      <c r="F3272" s="1"/>
      <c r="G3272" t="s">
        <v>19005</v>
      </c>
      <c r="H3272">
        <v>1</v>
      </c>
      <c r="I3272">
        <v>0</v>
      </c>
      <c r="K3272">
        <v>1</v>
      </c>
      <c r="L3272" t="s">
        <v>20100</v>
      </c>
      <c r="M3272">
        <v>0</v>
      </c>
    </row>
    <row r="3273" spans="1:13" x14ac:dyDescent="0.3">
      <c r="A3273" t="s">
        <v>26639</v>
      </c>
      <c r="B3273" s="1">
        <v>44989</v>
      </c>
      <c r="C3273">
        <v>95235</v>
      </c>
      <c r="D3273" t="s">
        <v>20106</v>
      </c>
      <c r="E3273" t="s">
        <v>26640</v>
      </c>
      <c r="F3273" s="1">
        <v>45011</v>
      </c>
      <c r="G3273" t="s">
        <v>13749</v>
      </c>
      <c r="H3273">
        <v>0</v>
      </c>
      <c r="I3273">
        <v>1</v>
      </c>
      <c r="J3273">
        <v>22</v>
      </c>
      <c r="K3273">
        <v>0</v>
      </c>
      <c r="L3273" t="s">
        <v>20095</v>
      </c>
      <c r="M3273">
        <v>0</v>
      </c>
    </row>
    <row r="3274" spans="1:13" x14ac:dyDescent="0.3">
      <c r="A3274" t="s">
        <v>26641</v>
      </c>
      <c r="B3274" s="1">
        <v>44713</v>
      </c>
      <c r="C3274">
        <v>75983</v>
      </c>
      <c r="D3274" t="s">
        <v>20106</v>
      </c>
      <c r="E3274" t="s">
        <v>26642</v>
      </c>
      <c r="F3274" s="1">
        <v>44797</v>
      </c>
      <c r="G3274" t="s">
        <v>6441</v>
      </c>
      <c r="H3274">
        <v>0</v>
      </c>
      <c r="I3274">
        <v>1</v>
      </c>
      <c r="J3274">
        <v>84</v>
      </c>
      <c r="K3274">
        <v>0</v>
      </c>
      <c r="L3274" t="s">
        <v>20095</v>
      </c>
      <c r="M3274">
        <v>0</v>
      </c>
    </row>
    <row r="3275" spans="1:13" x14ac:dyDescent="0.3">
      <c r="A3275" t="s">
        <v>26643</v>
      </c>
      <c r="B3275" s="1">
        <v>45636</v>
      </c>
      <c r="C3275">
        <v>47349</v>
      </c>
      <c r="D3275" t="s">
        <v>20106</v>
      </c>
      <c r="E3275" t="s">
        <v>26644</v>
      </c>
      <c r="F3275" s="1">
        <v>45687</v>
      </c>
      <c r="G3275" t="s">
        <v>3950</v>
      </c>
      <c r="H3275">
        <v>0</v>
      </c>
      <c r="I3275">
        <v>0</v>
      </c>
      <c r="J3275">
        <v>51</v>
      </c>
      <c r="K3275">
        <v>0</v>
      </c>
      <c r="L3275" t="s">
        <v>20095</v>
      </c>
      <c r="M3275">
        <v>0</v>
      </c>
    </row>
    <row r="3276" spans="1:13" x14ac:dyDescent="0.3">
      <c r="A3276" t="s">
        <v>26645</v>
      </c>
      <c r="B3276" s="1">
        <v>45036</v>
      </c>
      <c r="C3276">
        <v>50587</v>
      </c>
      <c r="D3276" t="s">
        <v>44</v>
      </c>
      <c r="E3276" t="s">
        <v>26646</v>
      </c>
      <c r="F3276" s="1"/>
      <c r="G3276" t="s">
        <v>14283</v>
      </c>
      <c r="H3276">
        <v>1</v>
      </c>
      <c r="I3276">
        <v>1</v>
      </c>
      <c r="K3276">
        <v>1</v>
      </c>
      <c r="L3276" t="s">
        <v>20095</v>
      </c>
      <c r="M3276">
        <v>0</v>
      </c>
    </row>
    <row r="3277" spans="1:13" x14ac:dyDescent="0.3">
      <c r="A3277" t="s">
        <v>26647</v>
      </c>
      <c r="B3277" s="1">
        <v>44110</v>
      </c>
      <c r="C3277">
        <v>79616</v>
      </c>
      <c r="D3277" t="s">
        <v>20106</v>
      </c>
      <c r="E3277" t="s">
        <v>26648</v>
      </c>
      <c r="F3277" s="1">
        <v>44133</v>
      </c>
      <c r="G3277" t="s">
        <v>14074</v>
      </c>
      <c r="H3277">
        <v>0</v>
      </c>
      <c r="I3277">
        <v>1</v>
      </c>
      <c r="J3277">
        <v>23</v>
      </c>
      <c r="K3277">
        <v>0</v>
      </c>
      <c r="L3277" t="s">
        <v>20095</v>
      </c>
      <c r="M3277">
        <v>0</v>
      </c>
    </row>
    <row r="3278" spans="1:13" x14ac:dyDescent="0.3">
      <c r="A3278" t="s">
        <v>26649</v>
      </c>
      <c r="B3278" s="1">
        <v>44051</v>
      </c>
      <c r="C3278">
        <v>46352</v>
      </c>
      <c r="D3278" t="s">
        <v>20106</v>
      </c>
      <c r="E3278" t="s">
        <v>26650</v>
      </c>
      <c r="F3278" s="1">
        <v>44067</v>
      </c>
      <c r="G3278" t="s">
        <v>11678</v>
      </c>
      <c r="H3278">
        <v>0</v>
      </c>
      <c r="I3278">
        <v>0</v>
      </c>
      <c r="J3278">
        <v>16</v>
      </c>
      <c r="K3278">
        <v>0</v>
      </c>
      <c r="L3278" t="s">
        <v>20095</v>
      </c>
      <c r="M3278">
        <v>0</v>
      </c>
    </row>
    <row r="3279" spans="1:13" x14ac:dyDescent="0.3">
      <c r="A3279" t="s">
        <v>26651</v>
      </c>
      <c r="B3279" s="1">
        <v>44937</v>
      </c>
      <c r="C3279">
        <v>32825</v>
      </c>
      <c r="D3279" t="s">
        <v>20093</v>
      </c>
      <c r="E3279" t="s">
        <v>26652</v>
      </c>
      <c r="F3279" s="1">
        <v>44947</v>
      </c>
      <c r="G3279" t="s">
        <v>9594</v>
      </c>
      <c r="H3279">
        <v>0</v>
      </c>
      <c r="I3279">
        <v>0</v>
      </c>
      <c r="J3279">
        <v>10</v>
      </c>
      <c r="K3279">
        <v>0</v>
      </c>
      <c r="L3279" t="s">
        <v>20095</v>
      </c>
      <c r="M3279">
        <v>1</v>
      </c>
    </row>
    <row r="3280" spans="1:13" x14ac:dyDescent="0.3">
      <c r="A3280" t="s">
        <v>26653</v>
      </c>
      <c r="B3280" s="1">
        <v>44503</v>
      </c>
      <c r="C3280">
        <v>21705</v>
      </c>
      <c r="D3280" t="s">
        <v>44</v>
      </c>
      <c r="E3280" t="s">
        <v>26654</v>
      </c>
      <c r="F3280" s="1">
        <v>44544</v>
      </c>
      <c r="G3280" t="s">
        <v>8179</v>
      </c>
      <c r="H3280">
        <v>0</v>
      </c>
      <c r="I3280">
        <v>0</v>
      </c>
      <c r="J3280">
        <v>41</v>
      </c>
      <c r="K3280">
        <v>0</v>
      </c>
      <c r="L3280" t="s">
        <v>20095</v>
      </c>
      <c r="M3280">
        <v>0</v>
      </c>
    </row>
    <row r="3281" spans="1:13" x14ac:dyDescent="0.3">
      <c r="A3281" t="s">
        <v>26655</v>
      </c>
      <c r="B3281" s="1">
        <v>45392</v>
      </c>
      <c r="C3281">
        <v>16887</v>
      </c>
      <c r="D3281" t="s">
        <v>20093</v>
      </c>
      <c r="E3281" t="s">
        <v>26656</v>
      </c>
      <c r="F3281" s="1"/>
      <c r="G3281" t="s">
        <v>3469</v>
      </c>
      <c r="H3281">
        <v>1</v>
      </c>
      <c r="I3281">
        <v>0</v>
      </c>
      <c r="K3281">
        <v>1</v>
      </c>
      <c r="L3281" t="s">
        <v>20100</v>
      </c>
      <c r="M3281">
        <v>1</v>
      </c>
    </row>
    <row r="3282" spans="1:13" x14ac:dyDescent="0.3">
      <c r="A3282" t="s">
        <v>26657</v>
      </c>
      <c r="B3282" s="1">
        <v>44286</v>
      </c>
      <c r="C3282">
        <v>86489</v>
      </c>
      <c r="D3282" t="s">
        <v>44</v>
      </c>
      <c r="E3282" t="s">
        <v>26658</v>
      </c>
      <c r="F3282" s="1"/>
      <c r="G3282" t="s">
        <v>16157</v>
      </c>
      <c r="H3282">
        <v>1</v>
      </c>
      <c r="I3282">
        <v>1</v>
      </c>
      <c r="K3282">
        <v>1</v>
      </c>
      <c r="L3282" t="s">
        <v>20095</v>
      </c>
      <c r="M3282">
        <v>0</v>
      </c>
    </row>
    <row r="3283" spans="1:13" x14ac:dyDescent="0.3">
      <c r="A3283" t="s">
        <v>26659</v>
      </c>
      <c r="B3283" s="1">
        <v>44928</v>
      </c>
      <c r="C3283">
        <v>2182</v>
      </c>
      <c r="D3283" t="s">
        <v>20106</v>
      </c>
      <c r="E3283" t="s">
        <v>26660</v>
      </c>
      <c r="F3283" s="1">
        <v>45001</v>
      </c>
      <c r="G3283" t="s">
        <v>15233</v>
      </c>
      <c r="H3283">
        <v>0</v>
      </c>
      <c r="I3283">
        <v>0</v>
      </c>
      <c r="J3283">
        <v>73</v>
      </c>
      <c r="K3283">
        <v>0</v>
      </c>
      <c r="L3283" t="s">
        <v>20138</v>
      </c>
      <c r="M3283">
        <v>0</v>
      </c>
    </row>
    <row r="3284" spans="1:13" x14ac:dyDescent="0.3">
      <c r="A3284" t="s">
        <v>26661</v>
      </c>
      <c r="B3284" s="1">
        <v>44600</v>
      </c>
      <c r="C3284">
        <v>31869</v>
      </c>
      <c r="D3284" t="s">
        <v>20093</v>
      </c>
      <c r="E3284" t="s">
        <v>26662</v>
      </c>
      <c r="F3284" s="1">
        <v>44684</v>
      </c>
      <c r="G3284" t="s">
        <v>7532</v>
      </c>
      <c r="H3284">
        <v>0</v>
      </c>
      <c r="I3284">
        <v>0</v>
      </c>
      <c r="J3284">
        <v>84</v>
      </c>
      <c r="K3284">
        <v>0</v>
      </c>
      <c r="L3284" t="s">
        <v>20095</v>
      </c>
      <c r="M3284">
        <v>1</v>
      </c>
    </row>
    <row r="3285" spans="1:13" x14ac:dyDescent="0.3">
      <c r="A3285" t="s">
        <v>26663</v>
      </c>
      <c r="B3285" s="1">
        <v>43879</v>
      </c>
      <c r="C3285">
        <v>36521</v>
      </c>
      <c r="D3285" t="s">
        <v>20093</v>
      </c>
      <c r="E3285" t="s">
        <v>26664</v>
      </c>
      <c r="F3285" s="1">
        <v>43969</v>
      </c>
      <c r="G3285" t="s">
        <v>3308</v>
      </c>
      <c r="H3285">
        <v>0</v>
      </c>
      <c r="I3285">
        <v>0</v>
      </c>
      <c r="J3285">
        <v>90</v>
      </c>
      <c r="K3285">
        <v>0</v>
      </c>
      <c r="L3285" t="s">
        <v>20095</v>
      </c>
      <c r="M3285">
        <v>1</v>
      </c>
    </row>
    <row r="3286" spans="1:13" x14ac:dyDescent="0.3">
      <c r="A3286" t="s">
        <v>26665</v>
      </c>
      <c r="B3286" s="1">
        <v>45183</v>
      </c>
      <c r="C3286">
        <v>97232</v>
      </c>
      <c r="D3286" t="s">
        <v>44</v>
      </c>
      <c r="E3286" t="s">
        <v>26666</v>
      </c>
      <c r="F3286" s="1"/>
      <c r="G3286" t="s">
        <v>12489</v>
      </c>
      <c r="H3286">
        <v>1</v>
      </c>
      <c r="I3286">
        <v>1</v>
      </c>
      <c r="K3286">
        <v>1</v>
      </c>
      <c r="L3286" t="s">
        <v>20095</v>
      </c>
      <c r="M3286">
        <v>0</v>
      </c>
    </row>
    <row r="3287" spans="1:13" x14ac:dyDescent="0.3">
      <c r="A3287" t="s">
        <v>26667</v>
      </c>
      <c r="B3287" s="1">
        <v>44412</v>
      </c>
      <c r="C3287">
        <v>1639</v>
      </c>
      <c r="D3287" t="s">
        <v>20093</v>
      </c>
      <c r="E3287" t="s">
        <v>26668</v>
      </c>
      <c r="F3287" s="1">
        <v>44435</v>
      </c>
      <c r="G3287" t="s">
        <v>18810</v>
      </c>
      <c r="H3287">
        <v>0</v>
      </c>
      <c r="I3287">
        <v>0</v>
      </c>
      <c r="J3287">
        <v>23</v>
      </c>
      <c r="K3287">
        <v>0</v>
      </c>
      <c r="L3287" t="s">
        <v>20138</v>
      </c>
      <c r="M3287">
        <v>1</v>
      </c>
    </row>
    <row r="3288" spans="1:13" x14ac:dyDescent="0.3">
      <c r="A3288" t="s">
        <v>26669</v>
      </c>
      <c r="B3288" s="1">
        <v>43969</v>
      </c>
      <c r="C3288">
        <v>33277</v>
      </c>
      <c r="D3288" t="s">
        <v>20093</v>
      </c>
      <c r="E3288" t="s">
        <v>26670</v>
      </c>
      <c r="F3288" s="1">
        <v>44038</v>
      </c>
      <c r="G3288" t="s">
        <v>3253</v>
      </c>
      <c r="H3288">
        <v>0</v>
      </c>
      <c r="I3288">
        <v>0</v>
      </c>
      <c r="J3288">
        <v>69</v>
      </c>
      <c r="K3288">
        <v>0</v>
      </c>
      <c r="L3288" t="s">
        <v>20095</v>
      </c>
      <c r="M3288">
        <v>1</v>
      </c>
    </row>
    <row r="3289" spans="1:13" x14ac:dyDescent="0.3">
      <c r="A3289" t="s">
        <v>26671</v>
      </c>
      <c r="B3289" s="1">
        <v>44576</v>
      </c>
      <c r="C3289">
        <v>16801</v>
      </c>
      <c r="D3289" t="s">
        <v>44</v>
      </c>
      <c r="E3289" t="s">
        <v>26672</v>
      </c>
      <c r="F3289" s="1">
        <v>44633</v>
      </c>
      <c r="G3289" t="s">
        <v>3955</v>
      </c>
      <c r="H3289">
        <v>0</v>
      </c>
      <c r="I3289">
        <v>0</v>
      </c>
      <c r="J3289">
        <v>57</v>
      </c>
      <c r="K3289">
        <v>0</v>
      </c>
      <c r="L3289" t="s">
        <v>20100</v>
      </c>
      <c r="M3289">
        <v>0</v>
      </c>
    </row>
    <row r="3290" spans="1:13" x14ac:dyDescent="0.3">
      <c r="A3290" t="s">
        <v>26673</v>
      </c>
      <c r="B3290" s="1">
        <v>44123</v>
      </c>
      <c r="C3290">
        <v>12275</v>
      </c>
      <c r="D3290" t="s">
        <v>20106</v>
      </c>
      <c r="E3290" t="s">
        <v>26674</v>
      </c>
      <c r="F3290" s="1">
        <v>44155</v>
      </c>
      <c r="G3290" t="s">
        <v>5926</v>
      </c>
      <c r="H3290">
        <v>0</v>
      </c>
      <c r="I3290">
        <v>0</v>
      </c>
      <c r="J3290">
        <v>32</v>
      </c>
      <c r="K3290">
        <v>0</v>
      </c>
      <c r="L3290" t="s">
        <v>20100</v>
      </c>
      <c r="M3290">
        <v>0</v>
      </c>
    </row>
    <row r="3291" spans="1:13" x14ac:dyDescent="0.3">
      <c r="A3291" t="s">
        <v>26675</v>
      </c>
      <c r="B3291" s="1">
        <v>43911</v>
      </c>
      <c r="C3291">
        <v>74099</v>
      </c>
      <c r="D3291" t="s">
        <v>20106</v>
      </c>
      <c r="E3291" t="s">
        <v>26676</v>
      </c>
      <c r="F3291" s="1">
        <v>43961</v>
      </c>
      <c r="G3291" t="s">
        <v>5668</v>
      </c>
      <c r="H3291">
        <v>0</v>
      </c>
      <c r="I3291">
        <v>1</v>
      </c>
      <c r="J3291">
        <v>50</v>
      </c>
      <c r="K3291">
        <v>0</v>
      </c>
      <c r="L3291" t="s">
        <v>20095</v>
      </c>
      <c r="M3291">
        <v>0</v>
      </c>
    </row>
    <row r="3292" spans="1:13" x14ac:dyDescent="0.3">
      <c r="A3292" t="s">
        <v>26677</v>
      </c>
      <c r="B3292" s="1">
        <v>45186</v>
      </c>
      <c r="C3292">
        <v>68718</v>
      </c>
      <c r="D3292" t="s">
        <v>20106</v>
      </c>
      <c r="E3292" t="s">
        <v>26678</v>
      </c>
      <c r="F3292" s="1">
        <v>45219</v>
      </c>
      <c r="G3292" t="s">
        <v>18951</v>
      </c>
      <c r="H3292">
        <v>0</v>
      </c>
      <c r="I3292">
        <v>1</v>
      </c>
      <c r="J3292">
        <v>33</v>
      </c>
      <c r="K3292">
        <v>0</v>
      </c>
      <c r="L3292" t="s">
        <v>20095</v>
      </c>
      <c r="M3292">
        <v>0</v>
      </c>
    </row>
    <row r="3293" spans="1:13" x14ac:dyDescent="0.3">
      <c r="A3293" t="s">
        <v>26679</v>
      </c>
      <c r="B3293" s="1">
        <v>43876</v>
      </c>
      <c r="C3293">
        <v>40897</v>
      </c>
      <c r="D3293" t="s">
        <v>20093</v>
      </c>
      <c r="E3293" t="s">
        <v>26680</v>
      </c>
      <c r="F3293" s="1">
        <v>43909</v>
      </c>
      <c r="G3293" t="s">
        <v>446</v>
      </c>
      <c r="H3293">
        <v>0</v>
      </c>
      <c r="I3293">
        <v>0</v>
      </c>
      <c r="J3293">
        <v>33</v>
      </c>
      <c r="K3293">
        <v>0</v>
      </c>
      <c r="L3293" t="s">
        <v>20095</v>
      </c>
      <c r="M3293">
        <v>1</v>
      </c>
    </row>
    <row r="3294" spans="1:13" x14ac:dyDescent="0.3">
      <c r="A3294" t="s">
        <v>26681</v>
      </c>
      <c r="B3294" s="1">
        <v>45644</v>
      </c>
      <c r="C3294">
        <v>30885</v>
      </c>
      <c r="D3294" t="s">
        <v>44</v>
      </c>
      <c r="E3294" t="s">
        <v>26682</v>
      </c>
      <c r="F3294" s="1"/>
      <c r="G3294" t="s">
        <v>1817</v>
      </c>
      <c r="H3294">
        <v>1</v>
      </c>
      <c r="I3294">
        <v>0</v>
      </c>
      <c r="K3294">
        <v>1</v>
      </c>
      <c r="L3294" t="s">
        <v>20095</v>
      </c>
      <c r="M3294">
        <v>0</v>
      </c>
    </row>
    <row r="3295" spans="1:13" x14ac:dyDescent="0.3">
      <c r="A3295" t="s">
        <v>26683</v>
      </c>
      <c r="B3295" s="1">
        <v>44299</v>
      </c>
      <c r="C3295">
        <v>86288</v>
      </c>
      <c r="D3295" t="s">
        <v>20093</v>
      </c>
      <c r="E3295" t="s">
        <v>26684</v>
      </c>
      <c r="F3295" s="1">
        <v>44357</v>
      </c>
      <c r="G3295" t="s">
        <v>2101</v>
      </c>
      <c r="H3295">
        <v>0</v>
      </c>
      <c r="I3295">
        <v>1</v>
      </c>
      <c r="J3295">
        <v>58</v>
      </c>
      <c r="K3295">
        <v>0</v>
      </c>
      <c r="L3295" t="s">
        <v>20095</v>
      </c>
      <c r="M3295">
        <v>1</v>
      </c>
    </row>
    <row r="3296" spans="1:13" x14ac:dyDescent="0.3">
      <c r="A3296" t="s">
        <v>26685</v>
      </c>
      <c r="B3296" s="1">
        <v>44985</v>
      </c>
      <c r="C3296">
        <v>49479</v>
      </c>
      <c r="D3296" t="s">
        <v>20106</v>
      </c>
      <c r="E3296" t="s">
        <v>26686</v>
      </c>
      <c r="F3296" s="1">
        <v>45009</v>
      </c>
      <c r="G3296" t="s">
        <v>14724</v>
      </c>
      <c r="H3296">
        <v>0</v>
      </c>
      <c r="I3296">
        <v>0</v>
      </c>
      <c r="J3296">
        <v>24</v>
      </c>
      <c r="K3296">
        <v>0</v>
      </c>
      <c r="L3296" t="s">
        <v>20095</v>
      </c>
      <c r="M3296">
        <v>0</v>
      </c>
    </row>
    <row r="3297" spans="1:13" x14ac:dyDescent="0.3">
      <c r="A3297" t="s">
        <v>26687</v>
      </c>
      <c r="B3297" s="1">
        <v>45211</v>
      </c>
      <c r="C3297">
        <v>60072</v>
      </c>
      <c r="D3297" t="s">
        <v>20106</v>
      </c>
      <c r="E3297" t="s">
        <v>26688</v>
      </c>
      <c r="F3297" s="1"/>
      <c r="G3297" t="s">
        <v>17983</v>
      </c>
      <c r="H3297">
        <v>1</v>
      </c>
      <c r="I3297">
        <v>1</v>
      </c>
      <c r="K3297">
        <v>1</v>
      </c>
      <c r="L3297" t="s">
        <v>20095</v>
      </c>
      <c r="M3297">
        <v>0</v>
      </c>
    </row>
    <row r="3298" spans="1:13" x14ac:dyDescent="0.3">
      <c r="A3298" t="s">
        <v>26689</v>
      </c>
      <c r="B3298" s="1">
        <v>45288</v>
      </c>
      <c r="C3298">
        <v>5555</v>
      </c>
      <c r="D3298" t="s">
        <v>44</v>
      </c>
      <c r="E3298" t="s">
        <v>26690</v>
      </c>
      <c r="F3298" s="1">
        <v>45377</v>
      </c>
      <c r="G3298" t="s">
        <v>11239</v>
      </c>
      <c r="H3298">
        <v>0</v>
      </c>
      <c r="I3298">
        <v>0</v>
      </c>
      <c r="J3298">
        <v>89</v>
      </c>
      <c r="K3298">
        <v>0</v>
      </c>
      <c r="L3298" t="s">
        <v>20100</v>
      </c>
      <c r="M3298">
        <v>0</v>
      </c>
    </row>
    <row r="3299" spans="1:13" x14ac:dyDescent="0.3">
      <c r="A3299" t="s">
        <v>26691</v>
      </c>
      <c r="B3299" s="1">
        <v>44590</v>
      </c>
      <c r="C3299">
        <v>76881</v>
      </c>
      <c r="D3299" t="s">
        <v>20093</v>
      </c>
      <c r="E3299" t="s">
        <v>26692</v>
      </c>
      <c r="F3299" s="1">
        <v>44635</v>
      </c>
      <c r="G3299" t="s">
        <v>14339</v>
      </c>
      <c r="H3299">
        <v>0</v>
      </c>
      <c r="I3299">
        <v>1</v>
      </c>
      <c r="J3299">
        <v>45</v>
      </c>
      <c r="K3299">
        <v>0</v>
      </c>
      <c r="L3299" t="s">
        <v>20095</v>
      </c>
      <c r="M3299">
        <v>1</v>
      </c>
    </row>
    <row r="3300" spans="1:13" x14ac:dyDescent="0.3">
      <c r="A3300" t="s">
        <v>26693</v>
      </c>
      <c r="B3300" s="1">
        <v>44104</v>
      </c>
      <c r="C3300">
        <v>81482</v>
      </c>
      <c r="D3300" t="s">
        <v>20093</v>
      </c>
      <c r="E3300" t="s">
        <v>26694</v>
      </c>
      <c r="F3300" s="1">
        <v>44123</v>
      </c>
      <c r="G3300" t="s">
        <v>9243</v>
      </c>
      <c r="H3300">
        <v>0</v>
      </c>
      <c r="I3300">
        <v>1</v>
      </c>
      <c r="J3300">
        <v>19</v>
      </c>
      <c r="K3300">
        <v>0</v>
      </c>
      <c r="L3300" t="s">
        <v>20095</v>
      </c>
      <c r="M3300">
        <v>1</v>
      </c>
    </row>
    <row r="3301" spans="1:13" x14ac:dyDescent="0.3">
      <c r="A3301" t="s">
        <v>26695</v>
      </c>
      <c r="B3301" s="1">
        <v>44410</v>
      </c>
      <c r="C3301">
        <v>61485</v>
      </c>
      <c r="D3301" t="s">
        <v>20106</v>
      </c>
      <c r="E3301" t="s">
        <v>26696</v>
      </c>
      <c r="F3301" s="1"/>
      <c r="G3301" t="s">
        <v>5460</v>
      </c>
      <c r="H3301">
        <v>1</v>
      </c>
      <c r="I3301">
        <v>1</v>
      </c>
      <c r="K3301">
        <v>1</v>
      </c>
      <c r="L3301" t="s">
        <v>20095</v>
      </c>
      <c r="M3301">
        <v>0</v>
      </c>
    </row>
    <row r="3302" spans="1:13" x14ac:dyDescent="0.3">
      <c r="A3302" t="s">
        <v>26697</v>
      </c>
      <c r="B3302" s="1">
        <v>44662</v>
      </c>
      <c r="C3302">
        <v>67806</v>
      </c>
      <c r="D3302" t="s">
        <v>20106</v>
      </c>
      <c r="E3302" t="s">
        <v>26698</v>
      </c>
      <c r="F3302" s="1">
        <v>44703</v>
      </c>
      <c r="G3302" t="s">
        <v>15399</v>
      </c>
      <c r="H3302">
        <v>0</v>
      </c>
      <c r="I3302">
        <v>1</v>
      </c>
      <c r="J3302">
        <v>41</v>
      </c>
      <c r="K3302">
        <v>0</v>
      </c>
      <c r="L3302" t="s">
        <v>20095</v>
      </c>
      <c r="M3302">
        <v>0</v>
      </c>
    </row>
    <row r="3303" spans="1:13" x14ac:dyDescent="0.3">
      <c r="A3303" t="s">
        <v>26699</v>
      </c>
      <c r="B3303" s="1">
        <v>45045</v>
      </c>
      <c r="C3303">
        <v>69087</v>
      </c>
      <c r="D3303" t="s">
        <v>20106</v>
      </c>
      <c r="E3303" t="s">
        <v>26700</v>
      </c>
      <c r="F3303" s="1"/>
      <c r="G3303" t="s">
        <v>18688</v>
      </c>
      <c r="H3303">
        <v>1</v>
      </c>
      <c r="I3303">
        <v>1</v>
      </c>
      <c r="K3303">
        <v>1</v>
      </c>
      <c r="L3303" t="s">
        <v>20095</v>
      </c>
      <c r="M3303">
        <v>0</v>
      </c>
    </row>
    <row r="3304" spans="1:13" x14ac:dyDescent="0.3">
      <c r="A3304" t="s">
        <v>26701</v>
      </c>
      <c r="B3304" s="1">
        <v>45465</v>
      </c>
      <c r="C3304">
        <v>92611</v>
      </c>
      <c r="D3304" t="s">
        <v>44</v>
      </c>
      <c r="E3304" t="s">
        <v>26702</v>
      </c>
      <c r="F3304" s="1">
        <v>45506</v>
      </c>
      <c r="G3304" t="s">
        <v>9294</v>
      </c>
      <c r="H3304">
        <v>0</v>
      </c>
      <c r="I3304">
        <v>1</v>
      </c>
      <c r="J3304">
        <v>41</v>
      </c>
      <c r="K3304">
        <v>0</v>
      </c>
      <c r="L3304" t="s">
        <v>20095</v>
      </c>
      <c r="M3304">
        <v>0</v>
      </c>
    </row>
    <row r="3305" spans="1:13" x14ac:dyDescent="0.3">
      <c r="A3305" t="s">
        <v>26703</v>
      </c>
      <c r="B3305" s="1">
        <v>45293</v>
      </c>
      <c r="C3305">
        <v>6037</v>
      </c>
      <c r="D3305" t="s">
        <v>20106</v>
      </c>
      <c r="E3305" t="s">
        <v>26704</v>
      </c>
      <c r="F3305" s="1">
        <v>45359</v>
      </c>
      <c r="G3305" t="s">
        <v>17335</v>
      </c>
      <c r="H3305">
        <v>0</v>
      </c>
      <c r="I3305">
        <v>0</v>
      </c>
      <c r="J3305">
        <v>66</v>
      </c>
      <c r="K3305">
        <v>0</v>
      </c>
      <c r="L3305" t="s">
        <v>20100</v>
      </c>
      <c r="M3305">
        <v>0</v>
      </c>
    </row>
    <row r="3306" spans="1:13" x14ac:dyDescent="0.3">
      <c r="A3306" t="s">
        <v>26705</v>
      </c>
      <c r="B3306" s="1">
        <v>45390</v>
      </c>
      <c r="C3306">
        <v>67363</v>
      </c>
      <c r="D3306" t="s">
        <v>20093</v>
      </c>
      <c r="E3306" t="s">
        <v>26706</v>
      </c>
      <c r="F3306" s="1">
        <v>45443</v>
      </c>
      <c r="G3306" t="s">
        <v>15643</v>
      </c>
      <c r="H3306">
        <v>0</v>
      </c>
      <c r="I3306">
        <v>1</v>
      </c>
      <c r="J3306">
        <v>53</v>
      </c>
      <c r="K3306">
        <v>0</v>
      </c>
      <c r="L3306" t="s">
        <v>20095</v>
      </c>
      <c r="M3306">
        <v>1</v>
      </c>
    </row>
    <row r="3307" spans="1:13" x14ac:dyDescent="0.3">
      <c r="A3307" t="s">
        <v>26707</v>
      </c>
      <c r="B3307" s="1">
        <v>45339</v>
      </c>
      <c r="C3307">
        <v>65842</v>
      </c>
      <c r="D3307" t="s">
        <v>44</v>
      </c>
      <c r="E3307" t="s">
        <v>26708</v>
      </c>
      <c r="F3307" s="1">
        <v>45351</v>
      </c>
      <c r="G3307" t="s">
        <v>12591</v>
      </c>
      <c r="H3307">
        <v>0</v>
      </c>
      <c r="I3307">
        <v>1</v>
      </c>
      <c r="J3307">
        <v>12</v>
      </c>
      <c r="K3307">
        <v>0</v>
      </c>
      <c r="L3307" t="s">
        <v>20095</v>
      </c>
      <c r="M3307">
        <v>0</v>
      </c>
    </row>
    <row r="3308" spans="1:13" x14ac:dyDescent="0.3">
      <c r="A3308" t="s">
        <v>26709</v>
      </c>
      <c r="B3308" s="1">
        <v>44635</v>
      </c>
      <c r="C3308">
        <v>28105</v>
      </c>
      <c r="D3308" t="s">
        <v>44</v>
      </c>
      <c r="E3308" t="s">
        <v>26710</v>
      </c>
      <c r="F3308" s="1">
        <v>44715</v>
      </c>
      <c r="G3308" t="s">
        <v>11649</v>
      </c>
      <c r="H3308">
        <v>0</v>
      </c>
      <c r="I3308">
        <v>0</v>
      </c>
      <c r="J3308">
        <v>80</v>
      </c>
      <c r="K3308">
        <v>0</v>
      </c>
      <c r="L3308" t="s">
        <v>20095</v>
      </c>
      <c r="M3308">
        <v>0</v>
      </c>
    </row>
    <row r="3309" spans="1:13" x14ac:dyDescent="0.3">
      <c r="A3309" t="s">
        <v>26711</v>
      </c>
      <c r="B3309" s="1">
        <v>44078</v>
      </c>
      <c r="C3309">
        <v>81578</v>
      </c>
      <c r="D3309" t="s">
        <v>44</v>
      </c>
      <c r="E3309" t="s">
        <v>26712</v>
      </c>
      <c r="F3309" s="1">
        <v>44155</v>
      </c>
      <c r="G3309" t="s">
        <v>11048</v>
      </c>
      <c r="H3309">
        <v>0</v>
      </c>
      <c r="I3309">
        <v>1</v>
      </c>
      <c r="J3309">
        <v>77</v>
      </c>
      <c r="K3309">
        <v>0</v>
      </c>
      <c r="L3309" t="s">
        <v>20095</v>
      </c>
      <c r="M3309">
        <v>0</v>
      </c>
    </row>
    <row r="3310" spans="1:13" x14ac:dyDescent="0.3">
      <c r="A3310" t="s">
        <v>26713</v>
      </c>
      <c r="B3310" s="1">
        <v>43834</v>
      </c>
      <c r="C3310">
        <v>68731</v>
      </c>
      <c r="D3310" t="s">
        <v>20093</v>
      </c>
      <c r="E3310" t="s">
        <v>26714</v>
      </c>
      <c r="F3310" s="1">
        <v>43887</v>
      </c>
      <c r="G3310" t="s">
        <v>11649</v>
      </c>
      <c r="H3310">
        <v>0</v>
      </c>
      <c r="I3310">
        <v>1</v>
      </c>
      <c r="J3310">
        <v>53</v>
      </c>
      <c r="K3310">
        <v>0</v>
      </c>
      <c r="L3310" t="s">
        <v>20095</v>
      </c>
      <c r="M3310">
        <v>1</v>
      </c>
    </row>
    <row r="3311" spans="1:13" x14ac:dyDescent="0.3">
      <c r="A3311" t="s">
        <v>26715</v>
      </c>
      <c r="B3311" s="1">
        <v>44118</v>
      </c>
      <c r="C3311">
        <v>50000</v>
      </c>
      <c r="D3311" t="s">
        <v>20093</v>
      </c>
      <c r="E3311" t="s">
        <v>26716</v>
      </c>
      <c r="F3311" s="1">
        <v>44172</v>
      </c>
      <c r="G3311" t="s">
        <v>12222</v>
      </c>
      <c r="H3311">
        <v>0</v>
      </c>
      <c r="I3311">
        <v>1</v>
      </c>
      <c r="J3311">
        <v>54</v>
      </c>
      <c r="K3311">
        <v>0</v>
      </c>
      <c r="L3311" t="s">
        <v>20095</v>
      </c>
      <c r="M3311">
        <v>1</v>
      </c>
    </row>
    <row r="3312" spans="1:13" x14ac:dyDescent="0.3">
      <c r="A3312" t="s">
        <v>26717</v>
      </c>
      <c r="B3312" s="1">
        <v>45295</v>
      </c>
      <c r="C3312">
        <v>72861</v>
      </c>
      <c r="D3312" t="s">
        <v>44</v>
      </c>
      <c r="E3312" t="s">
        <v>26718</v>
      </c>
      <c r="F3312" s="1"/>
      <c r="G3312" t="s">
        <v>9272</v>
      </c>
      <c r="H3312">
        <v>1</v>
      </c>
      <c r="I3312">
        <v>1</v>
      </c>
      <c r="K3312">
        <v>1</v>
      </c>
      <c r="L3312" t="s">
        <v>20095</v>
      </c>
      <c r="M3312">
        <v>0</v>
      </c>
    </row>
    <row r="3313" spans="1:13" x14ac:dyDescent="0.3">
      <c r="A3313" t="s">
        <v>26719</v>
      </c>
      <c r="B3313" s="1">
        <v>45347</v>
      </c>
      <c r="C3313">
        <v>78091</v>
      </c>
      <c r="D3313" t="s">
        <v>20093</v>
      </c>
      <c r="E3313" t="s">
        <v>26720</v>
      </c>
      <c r="F3313" s="1"/>
      <c r="G3313" t="s">
        <v>15300</v>
      </c>
      <c r="H3313">
        <v>1</v>
      </c>
      <c r="I3313">
        <v>1</v>
      </c>
      <c r="K3313">
        <v>1</v>
      </c>
      <c r="L3313" t="s">
        <v>20095</v>
      </c>
      <c r="M3313">
        <v>1</v>
      </c>
    </row>
    <row r="3314" spans="1:13" x14ac:dyDescent="0.3">
      <c r="A3314" t="s">
        <v>26721</v>
      </c>
      <c r="B3314" s="1">
        <v>44381</v>
      </c>
      <c r="C3314">
        <v>22441</v>
      </c>
      <c r="D3314" t="s">
        <v>44</v>
      </c>
      <c r="E3314" t="s">
        <v>26722</v>
      </c>
      <c r="F3314" s="1"/>
      <c r="G3314" t="s">
        <v>3593</v>
      </c>
      <c r="H3314">
        <v>1</v>
      </c>
      <c r="I3314">
        <v>0</v>
      </c>
      <c r="K3314">
        <v>1</v>
      </c>
      <c r="L3314" t="s">
        <v>20095</v>
      </c>
      <c r="M3314">
        <v>0</v>
      </c>
    </row>
    <row r="3315" spans="1:13" x14ac:dyDescent="0.3">
      <c r="A3315" t="s">
        <v>26723</v>
      </c>
      <c r="B3315" s="1">
        <v>44425</v>
      </c>
      <c r="C3315">
        <v>58702</v>
      </c>
      <c r="D3315" t="s">
        <v>20093</v>
      </c>
      <c r="E3315" t="s">
        <v>26724</v>
      </c>
      <c r="F3315" s="1"/>
      <c r="G3315" t="s">
        <v>5428</v>
      </c>
      <c r="H3315">
        <v>1</v>
      </c>
      <c r="I3315">
        <v>1</v>
      </c>
      <c r="K3315">
        <v>1</v>
      </c>
      <c r="L3315" t="s">
        <v>20095</v>
      </c>
      <c r="M3315">
        <v>1</v>
      </c>
    </row>
    <row r="3316" spans="1:13" x14ac:dyDescent="0.3">
      <c r="A3316" t="s">
        <v>26725</v>
      </c>
      <c r="B3316" s="1">
        <v>44450</v>
      </c>
      <c r="C3316">
        <v>73987</v>
      </c>
      <c r="D3316" t="s">
        <v>20093</v>
      </c>
      <c r="E3316" t="s">
        <v>26726</v>
      </c>
      <c r="F3316" s="1">
        <v>44478</v>
      </c>
      <c r="G3316" t="s">
        <v>10984</v>
      </c>
      <c r="H3316">
        <v>0</v>
      </c>
      <c r="I3316">
        <v>1</v>
      </c>
      <c r="J3316">
        <v>28</v>
      </c>
      <c r="K3316">
        <v>0</v>
      </c>
      <c r="L3316" t="s">
        <v>20095</v>
      </c>
      <c r="M3316">
        <v>1</v>
      </c>
    </row>
    <row r="3317" spans="1:13" x14ac:dyDescent="0.3">
      <c r="A3317" t="s">
        <v>26727</v>
      </c>
      <c r="B3317" s="1">
        <v>44328</v>
      </c>
      <c r="C3317">
        <v>21761</v>
      </c>
      <c r="D3317" t="s">
        <v>20106</v>
      </c>
      <c r="E3317" t="s">
        <v>26728</v>
      </c>
      <c r="F3317" s="1">
        <v>44384</v>
      </c>
      <c r="G3317" t="s">
        <v>2717</v>
      </c>
      <c r="H3317">
        <v>0</v>
      </c>
      <c r="I3317">
        <v>0</v>
      </c>
      <c r="J3317">
        <v>56</v>
      </c>
      <c r="K3317">
        <v>0</v>
      </c>
      <c r="L3317" t="s">
        <v>20095</v>
      </c>
      <c r="M3317">
        <v>0</v>
      </c>
    </row>
    <row r="3318" spans="1:13" x14ac:dyDescent="0.3">
      <c r="A3318" t="s">
        <v>26729</v>
      </c>
      <c r="B3318" s="1">
        <v>43956</v>
      </c>
      <c r="C3318">
        <v>1071</v>
      </c>
      <c r="D3318" t="s">
        <v>20106</v>
      </c>
      <c r="E3318" t="s">
        <v>26730</v>
      </c>
      <c r="F3318" s="1">
        <v>43967</v>
      </c>
      <c r="G3318" t="s">
        <v>5738</v>
      </c>
      <c r="H3318">
        <v>0</v>
      </c>
      <c r="I3318">
        <v>0</v>
      </c>
      <c r="J3318">
        <v>11</v>
      </c>
      <c r="K3318">
        <v>0</v>
      </c>
      <c r="L3318" t="s">
        <v>20138</v>
      </c>
      <c r="M3318">
        <v>0</v>
      </c>
    </row>
    <row r="3319" spans="1:13" x14ac:dyDescent="0.3">
      <c r="A3319" t="s">
        <v>26731</v>
      </c>
      <c r="B3319" s="1">
        <v>45601</v>
      </c>
      <c r="C3319">
        <v>97902</v>
      </c>
      <c r="D3319" t="s">
        <v>44</v>
      </c>
      <c r="E3319" t="s">
        <v>26732</v>
      </c>
      <c r="F3319" s="1">
        <v>45624</v>
      </c>
      <c r="G3319" t="s">
        <v>16258</v>
      </c>
      <c r="H3319">
        <v>0</v>
      </c>
      <c r="I3319">
        <v>1</v>
      </c>
      <c r="J3319">
        <v>23</v>
      </c>
      <c r="K3319">
        <v>0</v>
      </c>
      <c r="L3319" t="s">
        <v>20095</v>
      </c>
      <c r="M3319">
        <v>0</v>
      </c>
    </row>
    <row r="3320" spans="1:13" x14ac:dyDescent="0.3">
      <c r="A3320" t="s">
        <v>26733</v>
      </c>
      <c r="B3320" s="1">
        <v>43921</v>
      </c>
      <c r="C3320">
        <v>51349</v>
      </c>
      <c r="D3320" t="s">
        <v>20093</v>
      </c>
      <c r="E3320" t="s">
        <v>26734</v>
      </c>
      <c r="F3320" s="1">
        <v>43987</v>
      </c>
      <c r="G3320" t="s">
        <v>18124</v>
      </c>
      <c r="H3320">
        <v>0</v>
      </c>
      <c r="I3320">
        <v>1</v>
      </c>
      <c r="J3320">
        <v>66</v>
      </c>
      <c r="K3320">
        <v>0</v>
      </c>
      <c r="L3320" t="s">
        <v>20095</v>
      </c>
      <c r="M3320">
        <v>1</v>
      </c>
    </row>
    <row r="3321" spans="1:13" x14ac:dyDescent="0.3">
      <c r="A3321" t="s">
        <v>26735</v>
      </c>
      <c r="B3321" s="1">
        <v>44695</v>
      </c>
      <c r="C3321">
        <v>9191</v>
      </c>
      <c r="D3321" t="s">
        <v>20093</v>
      </c>
      <c r="E3321" t="s">
        <v>26736</v>
      </c>
      <c r="F3321" s="1">
        <v>44738</v>
      </c>
      <c r="G3321" t="s">
        <v>15323</v>
      </c>
      <c r="H3321">
        <v>0</v>
      </c>
      <c r="I3321">
        <v>0</v>
      </c>
      <c r="J3321">
        <v>43</v>
      </c>
      <c r="K3321">
        <v>0</v>
      </c>
      <c r="L3321" t="s">
        <v>20100</v>
      </c>
      <c r="M3321">
        <v>1</v>
      </c>
    </row>
    <row r="3322" spans="1:13" x14ac:dyDescent="0.3">
      <c r="A3322" t="s">
        <v>26737</v>
      </c>
      <c r="B3322" s="1">
        <v>44631</v>
      </c>
      <c r="C3322">
        <v>2564</v>
      </c>
      <c r="D3322" t="s">
        <v>20106</v>
      </c>
      <c r="E3322" t="s">
        <v>26738</v>
      </c>
      <c r="F3322" s="1">
        <v>44694</v>
      </c>
      <c r="G3322" t="s">
        <v>1855</v>
      </c>
      <c r="H3322">
        <v>0</v>
      </c>
      <c r="I3322">
        <v>0</v>
      </c>
      <c r="J3322">
        <v>63</v>
      </c>
      <c r="K3322">
        <v>0</v>
      </c>
      <c r="L3322" t="s">
        <v>20138</v>
      </c>
      <c r="M3322">
        <v>0</v>
      </c>
    </row>
    <row r="3323" spans="1:13" x14ac:dyDescent="0.3">
      <c r="A3323" t="s">
        <v>26739</v>
      </c>
      <c r="B3323" s="1">
        <v>44063</v>
      </c>
      <c r="C3323">
        <v>53830</v>
      </c>
      <c r="D3323" t="s">
        <v>20093</v>
      </c>
      <c r="E3323" t="s">
        <v>26740</v>
      </c>
      <c r="F3323" s="1"/>
      <c r="G3323" t="s">
        <v>14500</v>
      </c>
      <c r="H3323">
        <v>1</v>
      </c>
      <c r="I3323">
        <v>1</v>
      </c>
      <c r="K3323">
        <v>1</v>
      </c>
      <c r="L3323" t="s">
        <v>20095</v>
      </c>
      <c r="M3323">
        <v>1</v>
      </c>
    </row>
    <row r="3324" spans="1:13" x14ac:dyDescent="0.3">
      <c r="A3324" t="s">
        <v>26741</v>
      </c>
      <c r="B3324" s="1">
        <v>44823</v>
      </c>
      <c r="C3324">
        <v>71407</v>
      </c>
      <c r="D3324" t="s">
        <v>20106</v>
      </c>
      <c r="E3324" t="s">
        <v>26742</v>
      </c>
      <c r="F3324" s="1">
        <v>44874</v>
      </c>
      <c r="G3324" t="s">
        <v>15307</v>
      </c>
      <c r="H3324">
        <v>0</v>
      </c>
      <c r="I3324">
        <v>1</v>
      </c>
      <c r="J3324">
        <v>51</v>
      </c>
      <c r="K3324">
        <v>0</v>
      </c>
      <c r="L3324" t="s">
        <v>20095</v>
      </c>
      <c r="M3324">
        <v>0</v>
      </c>
    </row>
    <row r="3325" spans="1:13" x14ac:dyDescent="0.3">
      <c r="A3325" t="s">
        <v>26743</v>
      </c>
      <c r="B3325" s="1">
        <v>44852</v>
      </c>
      <c r="C3325">
        <v>58834</v>
      </c>
      <c r="D3325" t="s">
        <v>20106</v>
      </c>
      <c r="E3325" t="s">
        <v>26744</v>
      </c>
      <c r="F3325" s="1">
        <v>44890</v>
      </c>
      <c r="G3325" t="s">
        <v>5832</v>
      </c>
      <c r="H3325">
        <v>0</v>
      </c>
      <c r="I3325">
        <v>1</v>
      </c>
      <c r="J3325">
        <v>38</v>
      </c>
      <c r="K3325">
        <v>0</v>
      </c>
      <c r="L3325" t="s">
        <v>20095</v>
      </c>
      <c r="M3325">
        <v>0</v>
      </c>
    </row>
    <row r="3326" spans="1:13" x14ac:dyDescent="0.3">
      <c r="A3326" t="s">
        <v>26745</v>
      </c>
      <c r="B3326" s="1">
        <v>44486</v>
      </c>
      <c r="C3326">
        <v>20371</v>
      </c>
      <c r="D3326" t="s">
        <v>20093</v>
      </c>
      <c r="E3326" t="s">
        <v>26746</v>
      </c>
      <c r="F3326" s="1">
        <v>44556</v>
      </c>
      <c r="G3326" t="s">
        <v>4461</v>
      </c>
      <c r="H3326">
        <v>0</v>
      </c>
      <c r="I3326">
        <v>0</v>
      </c>
      <c r="J3326">
        <v>70</v>
      </c>
      <c r="K3326">
        <v>0</v>
      </c>
      <c r="L3326" t="s">
        <v>20095</v>
      </c>
      <c r="M3326">
        <v>1</v>
      </c>
    </row>
    <row r="3327" spans="1:13" x14ac:dyDescent="0.3">
      <c r="A3327" t="s">
        <v>26747</v>
      </c>
      <c r="B3327" s="1">
        <v>44782</v>
      </c>
      <c r="C3327">
        <v>9406</v>
      </c>
      <c r="D3327" t="s">
        <v>44</v>
      </c>
      <c r="E3327" t="s">
        <v>26748</v>
      </c>
      <c r="F3327" s="1">
        <v>44860</v>
      </c>
      <c r="G3327" t="s">
        <v>15332</v>
      </c>
      <c r="H3327">
        <v>0</v>
      </c>
      <c r="I3327">
        <v>0</v>
      </c>
      <c r="J3327">
        <v>78</v>
      </c>
      <c r="K3327">
        <v>0</v>
      </c>
      <c r="L3327" t="s">
        <v>20100</v>
      </c>
      <c r="M3327">
        <v>0</v>
      </c>
    </row>
    <row r="3328" spans="1:13" x14ac:dyDescent="0.3">
      <c r="A3328" t="s">
        <v>26749</v>
      </c>
      <c r="B3328" s="1">
        <v>43898</v>
      </c>
      <c r="C3328">
        <v>57315</v>
      </c>
      <c r="D3328" t="s">
        <v>20106</v>
      </c>
      <c r="E3328" t="s">
        <v>26750</v>
      </c>
      <c r="F3328" s="1">
        <v>43912</v>
      </c>
      <c r="G3328" t="s">
        <v>18864</v>
      </c>
      <c r="H3328">
        <v>0</v>
      </c>
      <c r="I3328">
        <v>1</v>
      </c>
      <c r="J3328">
        <v>14</v>
      </c>
      <c r="K3328">
        <v>0</v>
      </c>
      <c r="L3328" t="s">
        <v>20095</v>
      </c>
      <c r="M3328">
        <v>0</v>
      </c>
    </row>
    <row r="3329" spans="1:13" x14ac:dyDescent="0.3">
      <c r="A3329" t="s">
        <v>26751</v>
      </c>
      <c r="B3329" s="1">
        <v>44038</v>
      </c>
      <c r="C3329">
        <v>21017</v>
      </c>
      <c r="D3329" t="s">
        <v>20093</v>
      </c>
      <c r="E3329" t="s">
        <v>26752</v>
      </c>
      <c r="F3329" s="1">
        <v>44056</v>
      </c>
      <c r="G3329" t="s">
        <v>11871</v>
      </c>
      <c r="H3329">
        <v>0</v>
      </c>
      <c r="I3329">
        <v>0</v>
      </c>
      <c r="J3329">
        <v>18</v>
      </c>
      <c r="K3329">
        <v>0</v>
      </c>
      <c r="L3329" t="s">
        <v>20095</v>
      </c>
      <c r="M3329">
        <v>1</v>
      </c>
    </row>
    <row r="3330" spans="1:13" x14ac:dyDescent="0.3">
      <c r="A3330" t="s">
        <v>26753</v>
      </c>
      <c r="B3330" s="1">
        <v>44219</v>
      </c>
      <c r="C3330">
        <v>68949</v>
      </c>
      <c r="D3330" t="s">
        <v>20093</v>
      </c>
      <c r="E3330" t="s">
        <v>26754</v>
      </c>
      <c r="F3330" s="1">
        <v>44301</v>
      </c>
      <c r="G3330" t="s">
        <v>15086</v>
      </c>
      <c r="H3330">
        <v>0</v>
      </c>
      <c r="I3330">
        <v>1</v>
      </c>
      <c r="J3330">
        <v>82</v>
      </c>
      <c r="K3330">
        <v>0</v>
      </c>
      <c r="L3330" t="s">
        <v>20095</v>
      </c>
      <c r="M3330">
        <v>1</v>
      </c>
    </row>
    <row r="3331" spans="1:13" x14ac:dyDescent="0.3">
      <c r="A3331" t="s">
        <v>26755</v>
      </c>
      <c r="B3331" s="1">
        <v>43983</v>
      </c>
      <c r="C3331">
        <v>99823</v>
      </c>
      <c r="D3331" t="s">
        <v>20106</v>
      </c>
      <c r="E3331" t="s">
        <v>26756</v>
      </c>
      <c r="F3331" s="1">
        <v>44050</v>
      </c>
      <c r="G3331" t="s">
        <v>10519</v>
      </c>
      <c r="H3331">
        <v>0</v>
      </c>
      <c r="I3331">
        <v>1</v>
      </c>
      <c r="J3331">
        <v>67</v>
      </c>
      <c r="K3331">
        <v>0</v>
      </c>
      <c r="L3331" t="s">
        <v>20095</v>
      </c>
      <c r="M3331">
        <v>0</v>
      </c>
    </row>
    <row r="3332" spans="1:13" x14ac:dyDescent="0.3">
      <c r="A3332" t="s">
        <v>26757</v>
      </c>
      <c r="B3332" s="1">
        <v>44120</v>
      </c>
      <c r="C3332">
        <v>18174</v>
      </c>
      <c r="D3332" t="s">
        <v>20093</v>
      </c>
      <c r="E3332" t="s">
        <v>26758</v>
      </c>
      <c r="F3332" s="1">
        <v>44157</v>
      </c>
      <c r="G3332" t="s">
        <v>5780</v>
      </c>
      <c r="H3332">
        <v>0</v>
      </c>
      <c r="I3332">
        <v>0</v>
      </c>
      <c r="J3332">
        <v>37</v>
      </c>
      <c r="K3332">
        <v>0</v>
      </c>
      <c r="L3332" t="s">
        <v>20100</v>
      </c>
      <c r="M3332">
        <v>1</v>
      </c>
    </row>
    <row r="3333" spans="1:13" x14ac:dyDescent="0.3">
      <c r="A3333" t="s">
        <v>26759</v>
      </c>
      <c r="B3333" s="1">
        <v>44763</v>
      </c>
      <c r="C3333">
        <v>32232</v>
      </c>
      <c r="D3333" t="s">
        <v>44</v>
      </c>
      <c r="E3333" t="s">
        <v>26760</v>
      </c>
      <c r="F3333" s="1">
        <v>44851</v>
      </c>
      <c r="G3333" t="s">
        <v>6109</v>
      </c>
      <c r="H3333">
        <v>0</v>
      </c>
      <c r="I3333">
        <v>0</v>
      </c>
      <c r="J3333">
        <v>88</v>
      </c>
      <c r="K3333">
        <v>0</v>
      </c>
      <c r="L3333" t="s">
        <v>20095</v>
      </c>
      <c r="M3333">
        <v>0</v>
      </c>
    </row>
    <row r="3334" spans="1:13" x14ac:dyDescent="0.3">
      <c r="A3334" t="s">
        <v>26761</v>
      </c>
      <c r="B3334" s="1">
        <v>44745</v>
      </c>
      <c r="C3334">
        <v>93031</v>
      </c>
      <c r="D3334" t="s">
        <v>20093</v>
      </c>
      <c r="E3334" t="s">
        <v>26762</v>
      </c>
      <c r="F3334" s="1"/>
      <c r="G3334" t="s">
        <v>11360</v>
      </c>
      <c r="H3334">
        <v>1</v>
      </c>
      <c r="I3334">
        <v>1</v>
      </c>
      <c r="K3334">
        <v>1</v>
      </c>
      <c r="L3334" t="s">
        <v>20095</v>
      </c>
      <c r="M3334">
        <v>1</v>
      </c>
    </row>
    <row r="3335" spans="1:13" x14ac:dyDescent="0.3">
      <c r="A3335" t="s">
        <v>26763</v>
      </c>
      <c r="B3335" s="1">
        <v>44073</v>
      </c>
      <c r="C3335">
        <v>3476</v>
      </c>
      <c r="D3335" t="s">
        <v>20106</v>
      </c>
      <c r="E3335" t="s">
        <v>26764</v>
      </c>
      <c r="F3335" s="1">
        <v>44119</v>
      </c>
      <c r="G3335" t="s">
        <v>16888</v>
      </c>
      <c r="H3335">
        <v>0</v>
      </c>
      <c r="I3335">
        <v>0</v>
      </c>
      <c r="J3335">
        <v>46</v>
      </c>
      <c r="K3335">
        <v>0</v>
      </c>
      <c r="L3335" t="s">
        <v>20138</v>
      </c>
      <c r="M3335">
        <v>0</v>
      </c>
    </row>
    <row r="3336" spans="1:13" x14ac:dyDescent="0.3">
      <c r="A3336" t="s">
        <v>26765</v>
      </c>
      <c r="B3336" s="1">
        <v>44545</v>
      </c>
      <c r="C3336">
        <v>45218</v>
      </c>
      <c r="D3336" t="s">
        <v>20093</v>
      </c>
      <c r="E3336" t="s">
        <v>26766</v>
      </c>
      <c r="F3336" s="1">
        <v>44580</v>
      </c>
      <c r="G3336" t="s">
        <v>3142</v>
      </c>
      <c r="H3336">
        <v>0</v>
      </c>
      <c r="I3336">
        <v>0</v>
      </c>
      <c r="J3336">
        <v>35</v>
      </c>
      <c r="K3336">
        <v>0</v>
      </c>
      <c r="L3336" t="s">
        <v>20095</v>
      </c>
      <c r="M3336">
        <v>1</v>
      </c>
    </row>
    <row r="3337" spans="1:13" x14ac:dyDescent="0.3">
      <c r="A3337" t="s">
        <v>26767</v>
      </c>
      <c r="B3337" s="1">
        <v>43995</v>
      </c>
      <c r="C3337">
        <v>96336</v>
      </c>
      <c r="D3337" t="s">
        <v>20093</v>
      </c>
      <c r="E3337" t="s">
        <v>26768</v>
      </c>
      <c r="F3337" s="1">
        <v>44085</v>
      </c>
      <c r="G3337" t="s">
        <v>12886</v>
      </c>
      <c r="H3337">
        <v>0</v>
      </c>
      <c r="I3337">
        <v>1</v>
      </c>
      <c r="J3337">
        <v>90</v>
      </c>
      <c r="K3337">
        <v>0</v>
      </c>
      <c r="L3337" t="s">
        <v>20095</v>
      </c>
      <c r="M3337">
        <v>1</v>
      </c>
    </row>
    <row r="3338" spans="1:13" x14ac:dyDescent="0.3">
      <c r="A3338" t="s">
        <v>26769</v>
      </c>
      <c r="B3338" s="1">
        <v>43905</v>
      </c>
      <c r="C3338">
        <v>91920</v>
      </c>
      <c r="D3338" t="s">
        <v>20106</v>
      </c>
      <c r="E3338" t="s">
        <v>26770</v>
      </c>
      <c r="F3338" s="1">
        <v>43933</v>
      </c>
      <c r="G3338" t="s">
        <v>11167</v>
      </c>
      <c r="H3338">
        <v>0</v>
      </c>
      <c r="I3338">
        <v>1</v>
      </c>
      <c r="J3338">
        <v>28</v>
      </c>
      <c r="K3338">
        <v>0</v>
      </c>
      <c r="L3338" t="s">
        <v>20095</v>
      </c>
      <c r="M3338">
        <v>0</v>
      </c>
    </row>
    <row r="3339" spans="1:13" x14ac:dyDescent="0.3">
      <c r="A3339" t="s">
        <v>26771</v>
      </c>
      <c r="B3339" s="1">
        <v>44917</v>
      </c>
      <c r="C3339">
        <v>91189</v>
      </c>
      <c r="D3339" t="s">
        <v>20093</v>
      </c>
      <c r="E3339" t="s">
        <v>26772</v>
      </c>
      <c r="F3339" s="1">
        <v>44946</v>
      </c>
      <c r="G3339" t="s">
        <v>11254</v>
      </c>
      <c r="H3339">
        <v>0</v>
      </c>
      <c r="I3339">
        <v>1</v>
      </c>
      <c r="J3339">
        <v>29</v>
      </c>
      <c r="K3339">
        <v>0</v>
      </c>
      <c r="L3339" t="s">
        <v>20095</v>
      </c>
      <c r="M3339">
        <v>1</v>
      </c>
    </row>
    <row r="3340" spans="1:13" x14ac:dyDescent="0.3">
      <c r="A3340" t="s">
        <v>26773</v>
      </c>
      <c r="B3340" s="1">
        <v>44139</v>
      </c>
      <c r="C3340">
        <v>56757</v>
      </c>
      <c r="D3340" t="s">
        <v>44</v>
      </c>
      <c r="E3340" t="s">
        <v>26774</v>
      </c>
      <c r="F3340" s="1">
        <v>44170</v>
      </c>
      <c r="G3340" t="s">
        <v>18747</v>
      </c>
      <c r="H3340">
        <v>0</v>
      </c>
      <c r="I3340">
        <v>1</v>
      </c>
      <c r="J3340">
        <v>31</v>
      </c>
      <c r="K3340">
        <v>0</v>
      </c>
      <c r="L3340" t="s">
        <v>20095</v>
      </c>
      <c r="M3340">
        <v>0</v>
      </c>
    </row>
    <row r="3341" spans="1:13" x14ac:dyDescent="0.3">
      <c r="A3341" t="s">
        <v>26775</v>
      </c>
      <c r="B3341" s="1">
        <v>43992</v>
      </c>
      <c r="C3341">
        <v>86344</v>
      </c>
      <c r="D3341" t="s">
        <v>20093</v>
      </c>
      <c r="E3341" t="s">
        <v>26776</v>
      </c>
      <c r="F3341" s="1">
        <v>44039</v>
      </c>
      <c r="G3341" t="s">
        <v>15125</v>
      </c>
      <c r="H3341">
        <v>0</v>
      </c>
      <c r="I3341">
        <v>1</v>
      </c>
      <c r="J3341">
        <v>47</v>
      </c>
      <c r="K3341">
        <v>0</v>
      </c>
      <c r="L3341" t="s">
        <v>20095</v>
      </c>
      <c r="M3341">
        <v>1</v>
      </c>
    </row>
    <row r="3342" spans="1:13" x14ac:dyDescent="0.3">
      <c r="A3342" t="s">
        <v>26777</v>
      </c>
      <c r="B3342" s="1">
        <v>45584</v>
      </c>
      <c r="C3342">
        <v>71849</v>
      </c>
      <c r="D3342" t="s">
        <v>20106</v>
      </c>
      <c r="E3342" t="s">
        <v>26778</v>
      </c>
      <c r="F3342" s="1"/>
      <c r="G3342" t="s">
        <v>15776</v>
      </c>
      <c r="H3342">
        <v>1</v>
      </c>
      <c r="I3342">
        <v>1</v>
      </c>
      <c r="K3342">
        <v>1</v>
      </c>
      <c r="L3342" t="s">
        <v>20095</v>
      </c>
      <c r="M3342">
        <v>0</v>
      </c>
    </row>
    <row r="3343" spans="1:13" x14ac:dyDescent="0.3">
      <c r="A3343" t="s">
        <v>26779</v>
      </c>
      <c r="B3343" s="1">
        <v>44695</v>
      </c>
      <c r="C3343">
        <v>22615</v>
      </c>
      <c r="D3343" t="s">
        <v>20093</v>
      </c>
      <c r="E3343" t="s">
        <v>26780</v>
      </c>
      <c r="F3343" s="1"/>
      <c r="G3343" t="s">
        <v>12383</v>
      </c>
      <c r="H3343">
        <v>1</v>
      </c>
      <c r="I3343">
        <v>0</v>
      </c>
      <c r="K3343">
        <v>1</v>
      </c>
      <c r="L3343" t="s">
        <v>20095</v>
      </c>
      <c r="M3343">
        <v>1</v>
      </c>
    </row>
    <row r="3344" spans="1:13" x14ac:dyDescent="0.3">
      <c r="A3344" t="s">
        <v>26781</v>
      </c>
      <c r="B3344" s="1">
        <v>45400</v>
      </c>
      <c r="C3344">
        <v>5194</v>
      </c>
      <c r="D3344" t="s">
        <v>44</v>
      </c>
      <c r="E3344" t="s">
        <v>26782</v>
      </c>
      <c r="F3344" s="1">
        <v>45417</v>
      </c>
      <c r="G3344" t="s">
        <v>6411</v>
      </c>
      <c r="H3344">
        <v>0</v>
      </c>
      <c r="I3344">
        <v>0</v>
      </c>
      <c r="J3344">
        <v>17</v>
      </c>
      <c r="K3344">
        <v>0</v>
      </c>
      <c r="L3344" t="s">
        <v>20100</v>
      </c>
      <c r="M3344">
        <v>0</v>
      </c>
    </row>
    <row r="3345" spans="1:13" x14ac:dyDescent="0.3">
      <c r="A3345" t="s">
        <v>26783</v>
      </c>
      <c r="B3345" s="1">
        <v>44263</v>
      </c>
      <c r="C3345">
        <v>6879</v>
      </c>
      <c r="D3345" t="s">
        <v>20106</v>
      </c>
      <c r="E3345" t="s">
        <v>26784</v>
      </c>
      <c r="F3345" s="1"/>
      <c r="G3345" t="s">
        <v>9489</v>
      </c>
      <c r="H3345">
        <v>1</v>
      </c>
      <c r="I3345">
        <v>0</v>
      </c>
      <c r="K3345">
        <v>1</v>
      </c>
      <c r="L3345" t="s">
        <v>20100</v>
      </c>
      <c r="M3345">
        <v>0</v>
      </c>
    </row>
    <row r="3346" spans="1:13" x14ac:dyDescent="0.3">
      <c r="A3346" t="s">
        <v>26785</v>
      </c>
      <c r="B3346" s="1">
        <v>44523</v>
      </c>
      <c r="C3346">
        <v>53062</v>
      </c>
      <c r="D3346" t="s">
        <v>44</v>
      </c>
      <c r="E3346" t="s">
        <v>26786</v>
      </c>
      <c r="F3346" s="1">
        <v>44571</v>
      </c>
      <c r="G3346" t="s">
        <v>7509</v>
      </c>
      <c r="H3346">
        <v>0</v>
      </c>
      <c r="I3346">
        <v>1</v>
      </c>
      <c r="J3346">
        <v>48</v>
      </c>
      <c r="K3346">
        <v>0</v>
      </c>
      <c r="L3346" t="s">
        <v>20095</v>
      </c>
      <c r="M3346">
        <v>0</v>
      </c>
    </row>
    <row r="3347" spans="1:13" x14ac:dyDescent="0.3">
      <c r="A3347" t="s">
        <v>26787</v>
      </c>
      <c r="B3347" s="1">
        <v>45448</v>
      </c>
      <c r="C3347">
        <v>53660</v>
      </c>
      <c r="D3347" t="s">
        <v>20093</v>
      </c>
      <c r="E3347" t="s">
        <v>26788</v>
      </c>
      <c r="F3347" s="1">
        <v>45514</v>
      </c>
      <c r="G3347" t="s">
        <v>656</v>
      </c>
      <c r="H3347">
        <v>0</v>
      </c>
      <c r="I3347">
        <v>1</v>
      </c>
      <c r="J3347">
        <v>66</v>
      </c>
      <c r="K3347">
        <v>0</v>
      </c>
      <c r="L3347" t="s">
        <v>20095</v>
      </c>
      <c r="M3347">
        <v>1</v>
      </c>
    </row>
    <row r="3348" spans="1:13" x14ac:dyDescent="0.3">
      <c r="A3348" t="s">
        <v>26789</v>
      </c>
      <c r="B3348" s="1">
        <v>44863</v>
      </c>
      <c r="C3348">
        <v>58758</v>
      </c>
      <c r="D3348" t="s">
        <v>20106</v>
      </c>
      <c r="E3348" t="s">
        <v>26790</v>
      </c>
      <c r="F3348" s="1"/>
      <c r="G3348" t="s">
        <v>10373</v>
      </c>
      <c r="H3348">
        <v>1</v>
      </c>
      <c r="I3348">
        <v>1</v>
      </c>
      <c r="K3348">
        <v>1</v>
      </c>
      <c r="L3348" t="s">
        <v>20095</v>
      </c>
      <c r="M3348">
        <v>0</v>
      </c>
    </row>
    <row r="3349" spans="1:13" x14ac:dyDescent="0.3">
      <c r="A3349" t="s">
        <v>26791</v>
      </c>
      <c r="B3349" s="1">
        <v>44820</v>
      </c>
      <c r="C3349">
        <v>97196</v>
      </c>
      <c r="D3349" t="s">
        <v>44</v>
      </c>
      <c r="E3349" t="s">
        <v>26792</v>
      </c>
      <c r="F3349" s="1"/>
      <c r="G3349" t="s">
        <v>16173</v>
      </c>
      <c r="H3349">
        <v>1</v>
      </c>
      <c r="I3349">
        <v>1</v>
      </c>
      <c r="K3349">
        <v>1</v>
      </c>
      <c r="L3349" t="s">
        <v>20095</v>
      </c>
      <c r="M3349">
        <v>0</v>
      </c>
    </row>
    <row r="3350" spans="1:13" x14ac:dyDescent="0.3">
      <c r="A3350" t="s">
        <v>26793</v>
      </c>
      <c r="B3350" s="1">
        <v>45342</v>
      </c>
      <c r="C3350">
        <v>5127</v>
      </c>
      <c r="D3350" t="s">
        <v>20106</v>
      </c>
      <c r="E3350" t="s">
        <v>26794</v>
      </c>
      <c r="F3350" s="1">
        <v>45403</v>
      </c>
      <c r="G3350" t="s">
        <v>18095</v>
      </c>
      <c r="H3350">
        <v>0</v>
      </c>
      <c r="I3350">
        <v>0</v>
      </c>
      <c r="J3350">
        <v>61</v>
      </c>
      <c r="K3350">
        <v>0</v>
      </c>
      <c r="L3350" t="s">
        <v>20100</v>
      </c>
      <c r="M3350">
        <v>0</v>
      </c>
    </row>
    <row r="3351" spans="1:13" x14ac:dyDescent="0.3">
      <c r="A3351" t="s">
        <v>26795</v>
      </c>
      <c r="B3351" s="1">
        <v>43911</v>
      </c>
      <c r="C3351">
        <v>27049</v>
      </c>
      <c r="D3351" t="s">
        <v>20106</v>
      </c>
      <c r="E3351" t="s">
        <v>26796</v>
      </c>
      <c r="F3351" s="1"/>
      <c r="G3351" t="s">
        <v>7271</v>
      </c>
      <c r="H3351">
        <v>1</v>
      </c>
      <c r="I3351">
        <v>0</v>
      </c>
      <c r="K3351">
        <v>1</v>
      </c>
      <c r="L3351" t="s">
        <v>20095</v>
      </c>
      <c r="M3351">
        <v>0</v>
      </c>
    </row>
    <row r="3352" spans="1:13" x14ac:dyDescent="0.3">
      <c r="A3352" t="s">
        <v>26797</v>
      </c>
      <c r="B3352" s="1">
        <v>45602</v>
      </c>
      <c r="C3352">
        <v>50883</v>
      </c>
      <c r="D3352" t="s">
        <v>44</v>
      </c>
      <c r="E3352" t="s">
        <v>26798</v>
      </c>
      <c r="F3352" s="1"/>
      <c r="G3352" t="s">
        <v>2383</v>
      </c>
      <c r="H3352">
        <v>1</v>
      </c>
      <c r="I3352">
        <v>1</v>
      </c>
      <c r="K3352">
        <v>1</v>
      </c>
      <c r="L3352" t="s">
        <v>20095</v>
      </c>
      <c r="M3352">
        <v>0</v>
      </c>
    </row>
    <row r="3353" spans="1:13" x14ac:dyDescent="0.3">
      <c r="A3353" t="s">
        <v>26799</v>
      </c>
      <c r="B3353" s="1">
        <v>44702</v>
      </c>
      <c r="C3353">
        <v>62689</v>
      </c>
      <c r="D3353" t="s">
        <v>44</v>
      </c>
      <c r="E3353" t="s">
        <v>26800</v>
      </c>
      <c r="F3353" s="1">
        <v>44776</v>
      </c>
      <c r="G3353" t="s">
        <v>18359</v>
      </c>
      <c r="H3353">
        <v>0</v>
      </c>
      <c r="I3353">
        <v>1</v>
      </c>
      <c r="J3353">
        <v>74</v>
      </c>
      <c r="K3353">
        <v>0</v>
      </c>
      <c r="L3353" t="s">
        <v>20095</v>
      </c>
      <c r="M3353">
        <v>0</v>
      </c>
    </row>
    <row r="3354" spans="1:13" x14ac:dyDescent="0.3">
      <c r="A3354" t="s">
        <v>26801</v>
      </c>
      <c r="B3354" s="1">
        <v>44504</v>
      </c>
      <c r="C3354">
        <v>97271</v>
      </c>
      <c r="D3354" t="s">
        <v>44</v>
      </c>
      <c r="E3354" t="s">
        <v>26802</v>
      </c>
      <c r="F3354" s="1">
        <v>44521</v>
      </c>
      <c r="G3354" t="s">
        <v>3628</v>
      </c>
      <c r="H3354">
        <v>0</v>
      </c>
      <c r="I3354">
        <v>1</v>
      </c>
      <c r="J3354">
        <v>17</v>
      </c>
      <c r="K3354">
        <v>0</v>
      </c>
      <c r="L3354" t="s">
        <v>20095</v>
      </c>
      <c r="M3354">
        <v>0</v>
      </c>
    </row>
    <row r="3355" spans="1:13" x14ac:dyDescent="0.3">
      <c r="A3355" t="s">
        <v>26803</v>
      </c>
      <c r="B3355" s="1">
        <v>43913</v>
      </c>
      <c r="C3355">
        <v>1598</v>
      </c>
      <c r="D3355" t="s">
        <v>20093</v>
      </c>
      <c r="E3355" t="s">
        <v>26804</v>
      </c>
      <c r="F3355" s="1">
        <v>43949</v>
      </c>
      <c r="G3355" t="s">
        <v>8910</v>
      </c>
      <c r="H3355">
        <v>0</v>
      </c>
      <c r="I3355">
        <v>0</v>
      </c>
      <c r="J3355">
        <v>36</v>
      </c>
      <c r="K3355">
        <v>0</v>
      </c>
      <c r="L3355" t="s">
        <v>20138</v>
      </c>
      <c r="M3355">
        <v>1</v>
      </c>
    </row>
    <row r="3356" spans="1:13" x14ac:dyDescent="0.3">
      <c r="A3356" t="s">
        <v>26805</v>
      </c>
      <c r="B3356" s="1">
        <v>44286</v>
      </c>
      <c r="C3356">
        <v>55868</v>
      </c>
      <c r="D3356" t="s">
        <v>44</v>
      </c>
      <c r="E3356" t="s">
        <v>26806</v>
      </c>
      <c r="F3356" s="1">
        <v>44300</v>
      </c>
      <c r="G3356" t="s">
        <v>1696</v>
      </c>
      <c r="H3356">
        <v>0</v>
      </c>
      <c r="I3356">
        <v>1</v>
      </c>
      <c r="J3356">
        <v>14</v>
      </c>
      <c r="K3356">
        <v>0</v>
      </c>
      <c r="L3356" t="s">
        <v>20095</v>
      </c>
      <c r="M3356">
        <v>0</v>
      </c>
    </row>
    <row r="3357" spans="1:13" x14ac:dyDescent="0.3">
      <c r="A3357" t="s">
        <v>26807</v>
      </c>
      <c r="B3357" s="1">
        <v>44315</v>
      </c>
      <c r="C3357">
        <v>1061</v>
      </c>
      <c r="D3357" t="s">
        <v>20093</v>
      </c>
      <c r="E3357" t="s">
        <v>26808</v>
      </c>
      <c r="F3357" s="1">
        <v>44381</v>
      </c>
      <c r="G3357" t="s">
        <v>17958</v>
      </c>
      <c r="H3357">
        <v>0</v>
      </c>
      <c r="I3357">
        <v>0</v>
      </c>
      <c r="J3357">
        <v>66</v>
      </c>
      <c r="K3357">
        <v>0</v>
      </c>
      <c r="L3357" t="s">
        <v>20138</v>
      </c>
      <c r="M3357">
        <v>1</v>
      </c>
    </row>
    <row r="3358" spans="1:13" x14ac:dyDescent="0.3">
      <c r="A3358" t="s">
        <v>26809</v>
      </c>
      <c r="B3358" s="1">
        <v>44135</v>
      </c>
      <c r="C3358">
        <v>3160</v>
      </c>
      <c r="D3358" t="s">
        <v>44</v>
      </c>
      <c r="E3358" t="s">
        <v>26810</v>
      </c>
      <c r="F3358" s="1">
        <v>44165</v>
      </c>
      <c r="G3358" t="s">
        <v>16801</v>
      </c>
      <c r="H3358">
        <v>0</v>
      </c>
      <c r="I3358">
        <v>0</v>
      </c>
      <c r="J3358">
        <v>30</v>
      </c>
      <c r="K3358">
        <v>0</v>
      </c>
      <c r="L3358" t="s">
        <v>20138</v>
      </c>
      <c r="M3358">
        <v>0</v>
      </c>
    </row>
    <row r="3359" spans="1:13" x14ac:dyDescent="0.3">
      <c r="A3359" t="s">
        <v>26811</v>
      </c>
      <c r="B3359" s="1">
        <v>44535</v>
      </c>
      <c r="C3359">
        <v>39114</v>
      </c>
      <c r="D3359" t="s">
        <v>20106</v>
      </c>
      <c r="E3359" t="s">
        <v>26812</v>
      </c>
      <c r="F3359" s="1"/>
      <c r="G3359" t="s">
        <v>18866</v>
      </c>
      <c r="H3359">
        <v>1</v>
      </c>
      <c r="I3359">
        <v>0</v>
      </c>
      <c r="K3359">
        <v>1</v>
      </c>
      <c r="L3359" t="s">
        <v>20095</v>
      </c>
      <c r="M3359">
        <v>0</v>
      </c>
    </row>
    <row r="3360" spans="1:13" x14ac:dyDescent="0.3">
      <c r="A3360" t="s">
        <v>26813</v>
      </c>
      <c r="B3360" s="1">
        <v>44530</v>
      </c>
      <c r="C3360">
        <v>89629</v>
      </c>
      <c r="D3360" t="s">
        <v>44</v>
      </c>
      <c r="E3360" t="s">
        <v>26814</v>
      </c>
      <c r="F3360" s="1">
        <v>44597</v>
      </c>
      <c r="G3360" t="s">
        <v>17328</v>
      </c>
      <c r="H3360">
        <v>0</v>
      </c>
      <c r="I3360">
        <v>1</v>
      </c>
      <c r="J3360">
        <v>67</v>
      </c>
      <c r="K3360">
        <v>0</v>
      </c>
      <c r="L3360" t="s">
        <v>20095</v>
      </c>
      <c r="M3360">
        <v>0</v>
      </c>
    </row>
    <row r="3361" spans="1:13" x14ac:dyDescent="0.3">
      <c r="A3361" t="s">
        <v>26815</v>
      </c>
      <c r="B3361" s="1">
        <v>44888</v>
      </c>
      <c r="C3361">
        <v>44942</v>
      </c>
      <c r="D3361" t="s">
        <v>20093</v>
      </c>
      <c r="E3361" t="s">
        <v>26816</v>
      </c>
      <c r="F3361" s="1">
        <v>44920</v>
      </c>
      <c r="G3361" t="s">
        <v>19256</v>
      </c>
      <c r="H3361">
        <v>0</v>
      </c>
      <c r="I3361">
        <v>0</v>
      </c>
      <c r="J3361">
        <v>32</v>
      </c>
      <c r="K3361">
        <v>0</v>
      </c>
      <c r="L3361" t="s">
        <v>20095</v>
      </c>
      <c r="M3361">
        <v>1</v>
      </c>
    </row>
    <row r="3362" spans="1:13" x14ac:dyDescent="0.3">
      <c r="A3362" t="s">
        <v>26817</v>
      </c>
      <c r="B3362" s="1">
        <v>44971</v>
      </c>
      <c r="C3362">
        <v>39840</v>
      </c>
      <c r="D3362" t="s">
        <v>20093</v>
      </c>
      <c r="E3362" t="s">
        <v>26818</v>
      </c>
      <c r="F3362" s="1">
        <v>44993</v>
      </c>
      <c r="G3362" t="s">
        <v>4530</v>
      </c>
      <c r="H3362">
        <v>0</v>
      </c>
      <c r="I3362">
        <v>0</v>
      </c>
      <c r="J3362">
        <v>22</v>
      </c>
      <c r="K3362">
        <v>0</v>
      </c>
      <c r="L3362" t="s">
        <v>20095</v>
      </c>
      <c r="M3362">
        <v>1</v>
      </c>
    </row>
    <row r="3363" spans="1:13" x14ac:dyDescent="0.3">
      <c r="A3363" t="s">
        <v>26819</v>
      </c>
      <c r="B3363" s="1">
        <v>45126</v>
      </c>
      <c r="C3363">
        <v>20161</v>
      </c>
      <c r="D3363" t="s">
        <v>20093</v>
      </c>
      <c r="E3363" t="s">
        <v>26820</v>
      </c>
      <c r="F3363" s="1"/>
      <c r="G3363" t="s">
        <v>560</v>
      </c>
      <c r="H3363">
        <v>1</v>
      </c>
      <c r="I3363">
        <v>0</v>
      </c>
      <c r="K3363">
        <v>1</v>
      </c>
      <c r="L3363" t="s">
        <v>20095</v>
      </c>
      <c r="M3363">
        <v>1</v>
      </c>
    </row>
    <row r="3364" spans="1:13" x14ac:dyDescent="0.3">
      <c r="A3364" t="s">
        <v>26821</v>
      </c>
      <c r="B3364" s="1">
        <v>45567</v>
      </c>
      <c r="C3364">
        <v>20199</v>
      </c>
      <c r="D3364" t="s">
        <v>20106</v>
      </c>
      <c r="E3364" t="s">
        <v>26822</v>
      </c>
      <c r="F3364" s="1"/>
      <c r="G3364" t="s">
        <v>7351</v>
      </c>
      <c r="H3364">
        <v>1</v>
      </c>
      <c r="I3364">
        <v>0</v>
      </c>
      <c r="K3364">
        <v>1</v>
      </c>
      <c r="L3364" t="s">
        <v>20095</v>
      </c>
      <c r="M3364">
        <v>0</v>
      </c>
    </row>
    <row r="3365" spans="1:13" x14ac:dyDescent="0.3">
      <c r="A3365" t="s">
        <v>26823</v>
      </c>
      <c r="B3365" s="1">
        <v>43982</v>
      </c>
      <c r="C3365">
        <v>92339</v>
      </c>
      <c r="D3365" t="s">
        <v>20093</v>
      </c>
      <c r="E3365" t="s">
        <v>26824</v>
      </c>
      <c r="F3365" s="1">
        <v>44051</v>
      </c>
      <c r="G3365" t="s">
        <v>147</v>
      </c>
      <c r="H3365">
        <v>0</v>
      </c>
      <c r="I3365">
        <v>1</v>
      </c>
      <c r="J3365">
        <v>69</v>
      </c>
      <c r="K3365">
        <v>0</v>
      </c>
      <c r="L3365" t="s">
        <v>20095</v>
      </c>
      <c r="M3365">
        <v>1</v>
      </c>
    </row>
    <row r="3366" spans="1:13" x14ac:dyDescent="0.3">
      <c r="A3366" t="s">
        <v>26825</v>
      </c>
      <c r="B3366" s="1">
        <v>44563</v>
      </c>
      <c r="C3366">
        <v>78182</v>
      </c>
      <c r="D3366" t="s">
        <v>20106</v>
      </c>
      <c r="E3366" t="s">
        <v>26826</v>
      </c>
      <c r="F3366" s="1">
        <v>44628</v>
      </c>
      <c r="G3366" t="s">
        <v>19783</v>
      </c>
      <c r="H3366">
        <v>0</v>
      </c>
      <c r="I3366">
        <v>1</v>
      </c>
      <c r="J3366">
        <v>65</v>
      </c>
      <c r="K3366">
        <v>0</v>
      </c>
      <c r="L3366" t="s">
        <v>20095</v>
      </c>
      <c r="M3366">
        <v>0</v>
      </c>
    </row>
    <row r="3367" spans="1:13" x14ac:dyDescent="0.3">
      <c r="A3367" t="s">
        <v>26827</v>
      </c>
      <c r="B3367" s="1">
        <v>45593</v>
      </c>
      <c r="C3367">
        <v>32805</v>
      </c>
      <c r="D3367" t="s">
        <v>20106</v>
      </c>
      <c r="E3367" t="s">
        <v>26828</v>
      </c>
      <c r="F3367" s="1">
        <v>45652</v>
      </c>
      <c r="G3367" t="s">
        <v>16565</v>
      </c>
      <c r="H3367">
        <v>0</v>
      </c>
      <c r="I3367">
        <v>0</v>
      </c>
      <c r="J3367">
        <v>59</v>
      </c>
      <c r="K3367">
        <v>0</v>
      </c>
      <c r="L3367" t="s">
        <v>20095</v>
      </c>
      <c r="M3367">
        <v>0</v>
      </c>
    </row>
    <row r="3368" spans="1:13" x14ac:dyDescent="0.3">
      <c r="A3368" t="s">
        <v>26829</v>
      </c>
      <c r="B3368" s="1">
        <v>44294</v>
      </c>
      <c r="C3368">
        <v>87398</v>
      </c>
      <c r="D3368" t="s">
        <v>20093</v>
      </c>
      <c r="E3368" t="s">
        <v>26830</v>
      </c>
      <c r="F3368" s="1"/>
      <c r="G3368" t="s">
        <v>17374</v>
      </c>
      <c r="H3368">
        <v>1</v>
      </c>
      <c r="I3368">
        <v>1</v>
      </c>
      <c r="K3368">
        <v>1</v>
      </c>
      <c r="L3368" t="s">
        <v>20095</v>
      </c>
      <c r="M3368">
        <v>1</v>
      </c>
    </row>
    <row r="3369" spans="1:13" x14ac:dyDescent="0.3">
      <c r="A3369" t="s">
        <v>26831</v>
      </c>
      <c r="B3369" s="1">
        <v>43971</v>
      </c>
      <c r="C3369">
        <v>10486</v>
      </c>
      <c r="D3369" t="s">
        <v>20093</v>
      </c>
      <c r="E3369" t="s">
        <v>26832</v>
      </c>
      <c r="F3369" s="1">
        <v>43988</v>
      </c>
      <c r="G3369" t="s">
        <v>13161</v>
      </c>
      <c r="H3369">
        <v>0</v>
      </c>
      <c r="I3369">
        <v>0</v>
      </c>
      <c r="J3369">
        <v>17</v>
      </c>
      <c r="K3369">
        <v>0</v>
      </c>
      <c r="L3369" t="s">
        <v>20100</v>
      </c>
      <c r="M3369">
        <v>1</v>
      </c>
    </row>
    <row r="3370" spans="1:13" x14ac:dyDescent="0.3">
      <c r="A3370" t="s">
        <v>26833</v>
      </c>
      <c r="B3370" s="1">
        <v>44085</v>
      </c>
      <c r="C3370">
        <v>32538</v>
      </c>
      <c r="D3370" t="s">
        <v>20093</v>
      </c>
      <c r="E3370" t="s">
        <v>26834</v>
      </c>
      <c r="F3370" s="1">
        <v>44118</v>
      </c>
      <c r="G3370" t="s">
        <v>12569</v>
      </c>
      <c r="H3370">
        <v>0</v>
      </c>
      <c r="I3370">
        <v>0</v>
      </c>
      <c r="J3370">
        <v>33</v>
      </c>
      <c r="K3370">
        <v>0</v>
      </c>
      <c r="L3370" t="s">
        <v>20095</v>
      </c>
      <c r="M3370">
        <v>1</v>
      </c>
    </row>
    <row r="3371" spans="1:13" x14ac:dyDescent="0.3">
      <c r="A3371" t="s">
        <v>26835</v>
      </c>
      <c r="B3371" s="1">
        <v>44532</v>
      </c>
      <c r="C3371">
        <v>14659</v>
      </c>
      <c r="D3371" t="s">
        <v>20106</v>
      </c>
      <c r="E3371" t="s">
        <v>26836</v>
      </c>
      <c r="F3371" s="1">
        <v>44563</v>
      </c>
      <c r="G3371" t="s">
        <v>8200</v>
      </c>
      <c r="H3371">
        <v>0</v>
      </c>
      <c r="I3371">
        <v>0</v>
      </c>
      <c r="J3371">
        <v>31</v>
      </c>
      <c r="K3371">
        <v>0</v>
      </c>
      <c r="L3371" t="s">
        <v>20100</v>
      </c>
      <c r="M3371">
        <v>0</v>
      </c>
    </row>
    <row r="3372" spans="1:13" x14ac:dyDescent="0.3">
      <c r="A3372" t="s">
        <v>26837</v>
      </c>
      <c r="B3372" s="1">
        <v>44234</v>
      </c>
      <c r="C3372">
        <v>94446</v>
      </c>
      <c r="D3372" t="s">
        <v>44</v>
      </c>
      <c r="E3372" t="s">
        <v>26838</v>
      </c>
      <c r="F3372" s="1"/>
      <c r="G3372" t="s">
        <v>10653</v>
      </c>
      <c r="H3372">
        <v>1</v>
      </c>
      <c r="I3372">
        <v>1</v>
      </c>
      <c r="K3372">
        <v>1</v>
      </c>
      <c r="L3372" t="s">
        <v>20095</v>
      </c>
      <c r="M3372">
        <v>0</v>
      </c>
    </row>
    <row r="3373" spans="1:13" x14ac:dyDescent="0.3">
      <c r="A3373" t="s">
        <v>26839</v>
      </c>
      <c r="B3373" s="1">
        <v>44132</v>
      </c>
      <c r="C3373">
        <v>44310</v>
      </c>
      <c r="D3373" t="s">
        <v>20093</v>
      </c>
      <c r="E3373" t="s">
        <v>26840</v>
      </c>
      <c r="F3373" s="1">
        <v>44151</v>
      </c>
      <c r="G3373" t="s">
        <v>8780</v>
      </c>
      <c r="H3373">
        <v>0</v>
      </c>
      <c r="I3373">
        <v>0</v>
      </c>
      <c r="J3373">
        <v>19</v>
      </c>
      <c r="K3373">
        <v>0</v>
      </c>
      <c r="L3373" t="s">
        <v>20095</v>
      </c>
      <c r="M3373">
        <v>1</v>
      </c>
    </row>
    <row r="3374" spans="1:13" x14ac:dyDescent="0.3">
      <c r="A3374" t="s">
        <v>26841</v>
      </c>
      <c r="B3374" s="1">
        <v>45162</v>
      </c>
      <c r="C3374">
        <v>80250</v>
      </c>
      <c r="D3374" t="s">
        <v>20093</v>
      </c>
      <c r="E3374" t="s">
        <v>26842</v>
      </c>
      <c r="F3374" s="1">
        <v>45220</v>
      </c>
      <c r="G3374" t="s">
        <v>17476</v>
      </c>
      <c r="H3374">
        <v>0</v>
      </c>
      <c r="I3374">
        <v>1</v>
      </c>
      <c r="J3374">
        <v>58</v>
      </c>
      <c r="K3374">
        <v>0</v>
      </c>
      <c r="L3374" t="s">
        <v>20095</v>
      </c>
      <c r="M3374">
        <v>1</v>
      </c>
    </row>
    <row r="3375" spans="1:13" x14ac:dyDescent="0.3">
      <c r="A3375" t="s">
        <v>26843</v>
      </c>
      <c r="B3375" s="1">
        <v>45339</v>
      </c>
      <c r="C3375">
        <v>41242</v>
      </c>
      <c r="D3375" t="s">
        <v>44</v>
      </c>
      <c r="E3375" t="s">
        <v>26844</v>
      </c>
      <c r="F3375" s="1">
        <v>45362</v>
      </c>
      <c r="G3375" t="s">
        <v>4853</v>
      </c>
      <c r="H3375">
        <v>0</v>
      </c>
      <c r="I3375">
        <v>0</v>
      </c>
      <c r="J3375">
        <v>23</v>
      </c>
      <c r="K3375">
        <v>0</v>
      </c>
      <c r="L3375" t="s">
        <v>20095</v>
      </c>
      <c r="M3375">
        <v>0</v>
      </c>
    </row>
    <row r="3376" spans="1:13" x14ac:dyDescent="0.3">
      <c r="A3376" t="s">
        <v>26845</v>
      </c>
      <c r="B3376" s="1">
        <v>44124</v>
      </c>
      <c r="C3376">
        <v>38893</v>
      </c>
      <c r="D3376" t="s">
        <v>20106</v>
      </c>
      <c r="E3376" t="s">
        <v>26846</v>
      </c>
      <c r="F3376" s="1">
        <v>44174</v>
      </c>
      <c r="G3376" t="s">
        <v>7128</v>
      </c>
      <c r="H3376">
        <v>0</v>
      </c>
      <c r="I3376">
        <v>0</v>
      </c>
      <c r="J3376">
        <v>50</v>
      </c>
      <c r="K3376">
        <v>0</v>
      </c>
      <c r="L3376" t="s">
        <v>20095</v>
      </c>
      <c r="M3376">
        <v>0</v>
      </c>
    </row>
    <row r="3377" spans="1:13" x14ac:dyDescent="0.3">
      <c r="A3377" t="s">
        <v>26847</v>
      </c>
      <c r="B3377" s="1">
        <v>44128</v>
      </c>
      <c r="C3377">
        <v>26945</v>
      </c>
      <c r="D3377" t="s">
        <v>44</v>
      </c>
      <c r="E3377" t="s">
        <v>26848</v>
      </c>
      <c r="F3377" s="1">
        <v>44169</v>
      </c>
      <c r="G3377" t="s">
        <v>18827</v>
      </c>
      <c r="H3377">
        <v>0</v>
      </c>
      <c r="I3377">
        <v>0</v>
      </c>
      <c r="J3377">
        <v>41</v>
      </c>
      <c r="K3377">
        <v>0</v>
      </c>
      <c r="L3377" t="s">
        <v>20095</v>
      </c>
      <c r="M3377">
        <v>0</v>
      </c>
    </row>
    <row r="3378" spans="1:13" x14ac:dyDescent="0.3">
      <c r="A3378" t="s">
        <v>26849</v>
      </c>
      <c r="B3378" s="1">
        <v>44530</v>
      </c>
      <c r="C3378">
        <v>36540</v>
      </c>
      <c r="D3378" t="s">
        <v>20106</v>
      </c>
      <c r="E3378" t="s">
        <v>26850</v>
      </c>
      <c r="F3378" s="1">
        <v>44618</v>
      </c>
      <c r="G3378" t="s">
        <v>5886</v>
      </c>
      <c r="H3378">
        <v>0</v>
      </c>
      <c r="I3378">
        <v>0</v>
      </c>
      <c r="J3378">
        <v>88</v>
      </c>
      <c r="K3378">
        <v>0</v>
      </c>
      <c r="L3378" t="s">
        <v>20095</v>
      </c>
      <c r="M3378">
        <v>0</v>
      </c>
    </row>
    <row r="3379" spans="1:13" x14ac:dyDescent="0.3">
      <c r="A3379" t="s">
        <v>26851</v>
      </c>
      <c r="B3379" s="1">
        <v>45275</v>
      </c>
      <c r="C3379">
        <v>56377</v>
      </c>
      <c r="D3379" t="s">
        <v>20093</v>
      </c>
      <c r="E3379" t="s">
        <v>26852</v>
      </c>
      <c r="F3379" s="1">
        <v>45320</v>
      </c>
      <c r="G3379" t="s">
        <v>16017</v>
      </c>
      <c r="H3379">
        <v>0</v>
      </c>
      <c r="I3379">
        <v>1</v>
      </c>
      <c r="J3379">
        <v>45</v>
      </c>
      <c r="K3379">
        <v>0</v>
      </c>
      <c r="L3379" t="s">
        <v>20095</v>
      </c>
      <c r="M3379">
        <v>1</v>
      </c>
    </row>
    <row r="3380" spans="1:13" x14ac:dyDescent="0.3">
      <c r="A3380" t="s">
        <v>26853</v>
      </c>
      <c r="B3380" s="1">
        <v>45156</v>
      </c>
      <c r="C3380">
        <v>50227</v>
      </c>
      <c r="D3380" t="s">
        <v>44</v>
      </c>
      <c r="E3380" t="s">
        <v>26854</v>
      </c>
      <c r="F3380" s="1">
        <v>45228</v>
      </c>
      <c r="G3380" t="s">
        <v>2477</v>
      </c>
      <c r="H3380">
        <v>0</v>
      </c>
      <c r="I3380">
        <v>1</v>
      </c>
      <c r="J3380">
        <v>72</v>
      </c>
      <c r="K3380">
        <v>0</v>
      </c>
      <c r="L3380" t="s">
        <v>20095</v>
      </c>
      <c r="M3380">
        <v>0</v>
      </c>
    </row>
    <row r="3381" spans="1:13" x14ac:dyDescent="0.3">
      <c r="A3381" t="s">
        <v>26855</v>
      </c>
      <c r="B3381" s="1">
        <v>45582</v>
      </c>
      <c r="C3381">
        <v>61483</v>
      </c>
      <c r="D3381" t="s">
        <v>20106</v>
      </c>
      <c r="E3381" t="s">
        <v>26856</v>
      </c>
      <c r="F3381" s="1">
        <v>45631</v>
      </c>
      <c r="G3381" t="s">
        <v>4747</v>
      </c>
      <c r="H3381">
        <v>0</v>
      </c>
      <c r="I3381">
        <v>1</v>
      </c>
      <c r="J3381">
        <v>49</v>
      </c>
      <c r="K3381">
        <v>0</v>
      </c>
      <c r="L3381" t="s">
        <v>20095</v>
      </c>
      <c r="M3381">
        <v>0</v>
      </c>
    </row>
    <row r="3382" spans="1:13" x14ac:dyDescent="0.3">
      <c r="A3382" t="s">
        <v>26857</v>
      </c>
      <c r="B3382" s="1">
        <v>44081</v>
      </c>
      <c r="C3382">
        <v>65529</v>
      </c>
      <c r="D3382" t="s">
        <v>20106</v>
      </c>
      <c r="E3382" t="s">
        <v>26858</v>
      </c>
      <c r="F3382" s="1">
        <v>44161</v>
      </c>
      <c r="G3382" t="s">
        <v>10697</v>
      </c>
      <c r="H3382">
        <v>0</v>
      </c>
      <c r="I3382">
        <v>1</v>
      </c>
      <c r="J3382">
        <v>80</v>
      </c>
      <c r="K3382">
        <v>0</v>
      </c>
      <c r="L3382" t="s">
        <v>20095</v>
      </c>
      <c r="M3382">
        <v>0</v>
      </c>
    </row>
    <row r="3383" spans="1:13" x14ac:dyDescent="0.3">
      <c r="A3383" t="s">
        <v>26859</v>
      </c>
      <c r="B3383" s="1">
        <v>45195</v>
      </c>
      <c r="C3383">
        <v>10090</v>
      </c>
      <c r="D3383" t="s">
        <v>20093</v>
      </c>
      <c r="E3383" t="s">
        <v>26860</v>
      </c>
      <c r="F3383" s="1"/>
      <c r="G3383" t="s">
        <v>7160</v>
      </c>
      <c r="H3383">
        <v>1</v>
      </c>
      <c r="I3383">
        <v>0</v>
      </c>
      <c r="K3383">
        <v>1</v>
      </c>
      <c r="L3383" t="s">
        <v>20100</v>
      </c>
      <c r="M3383">
        <v>1</v>
      </c>
    </row>
    <row r="3384" spans="1:13" x14ac:dyDescent="0.3">
      <c r="A3384" t="s">
        <v>26861</v>
      </c>
      <c r="B3384" s="1">
        <v>45347</v>
      </c>
      <c r="C3384">
        <v>89185</v>
      </c>
      <c r="D3384" t="s">
        <v>44</v>
      </c>
      <c r="E3384" t="s">
        <v>26862</v>
      </c>
      <c r="F3384" s="1">
        <v>45363</v>
      </c>
      <c r="G3384" t="s">
        <v>16396</v>
      </c>
      <c r="H3384">
        <v>0</v>
      </c>
      <c r="I3384">
        <v>1</v>
      </c>
      <c r="J3384">
        <v>16</v>
      </c>
      <c r="K3384">
        <v>0</v>
      </c>
      <c r="L3384" t="s">
        <v>20095</v>
      </c>
      <c r="M3384">
        <v>0</v>
      </c>
    </row>
    <row r="3385" spans="1:13" x14ac:dyDescent="0.3">
      <c r="A3385" t="s">
        <v>26863</v>
      </c>
      <c r="B3385" s="1">
        <v>43994</v>
      </c>
      <c r="C3385">
        <v>28048</v>
      </c>
      <c r="D3385" t="s">
        <v>20093</v>
      </c>
      <c r="E3385" t="s">
        <v>26864</v>
      </c>
      <c r="F3385" s="1">
        <v>44012</v>
      </c>
      <c r="G3385" t="s">
        <v>7378</v>
      </c>
      <c r="H3385">
        <v>0</v>
      </c>
      <c r="I3385">
        <v>0</v>
      </c>
      <c r="J3385">
        <v>18</v>
      </c>
      <c r="K3385">
        <v>0</v>
      </c>
      <c r="L3385" t="s">
        <v>20095</v>
      </c>
      <c r="M3385">
        <v>1</v>
      </c>
    </row>
    <row r="3386" spans="1:13" x14ac:dyDescent="0.3">
      <c r="A3386" t="s">
        <v>26865</v>
      </c>
      <c r="B3386" s="1">
        <v>44639</v>
      </c>
      <c r="C3386">
        <v>88409</v>
      </c>
      <c r="D3386" t="s">
        <v>44</v>
      </c>
      <c r="E3386" t="s">
        <v>26866</v>
      </c>
      <c r="F3386" s="1"/>
      <c r="G3386" t="s">
        <v>8786</v>
      </c>
      <c r="H3386">
        <v>1</v>
      </c>
      <c r="I3386">
        <v>1</v>
      </c>
      <c r="K3386">
        <v>1</v>
      </c>
      <c r="L3386" t="s">
        <v>20095</v>
      </c>
      <c r="M3386">
        <v>0</v>
      </c>
    </row>
    <row r="3387" spans="1:13" x14ac:dyDescent="0.3">
      <c r="A3387" t="s">
        <v>26867</v>
      </c>
      <c r="B3387" s="1">
        <v>44470</v>
      </c>
      <c r="C3387">
        <v>56591</v>
      </c>
      <c r="D3387" t="s">
        <v>20106</v>
      </c>
      <c r="E3387" t="s">
        <v>26868</v>
      </c>
      <c r="F3387" s="1">
        <v>44542</v>
      </c>
      <c r="G3387" t="s">
        <v>10149</v>
      </c>
      <c r="H3387">
        <v>0</v>
      </c>
      <c r="I3387">
        <v>1</v>
      </c>
      <c r="J3387">
        <v>72</v>
      </c>
      <c r="K3387">
        <v>0</v>
      </c>
      <c r="L3387" t="s">
        <v>20095</v>
      </c>
      <c r="M3387">
        <v>0</v>
      </c>
    </row>
    <row r="3388" spans="1:13" x14ac:dyDescent="0.3">
      <c r="A3388" t="s">
        <v>26869</v>
      </c>
      <c r="B3388" s="1">
        <v>44682</v>
      </c>
      <c r="C3388">
        <v>6942</v>
      </c>
      <c r="D3388" t="s">
        <v>44</v>
      </c>
      <c r="E3388" t="s">
        <v>26870</v>
      </c>
      <c r="F3388" s="1"/>
      <c r="G3388" t="s">
        <v>128</v>
      </c>
      <c r="H3388">
        <v>1</v>
      </c>
      <c r="I3388">
        <v>0</v>
      </c>
      <c r="K3388">
        <v>1</v>
      </c>
      <c r="L3388" t="s">
        <v>20100</v>
      </c>
      <c r="M3388">
        <v>0</v>
      </c>
    </row>
    <row r="3389" spans="1:13" x14ac:dyDescent="0.3">
      <c r="A3389" t="s">
        <v>26871</v>
      </c>
      <c r="B3389" s="1">
        <v>45448</v>
      </c>
      <c r="C3389">
        <v>1470</v>
      </c>
      <c r="D3389" t="s">
        <v>44</v>
      </c>
      <c r="E3389" t="s">
        <v>26872</v>
      </c>
      <c r="F3389" s="1"/>
      <c r="G3389" t="s">
        <v>10432</v>
      </c>
      <c r="H3389">
        <v>1</v>
      </c>
      <c r="I3389">
        <v>0</v>
      </c>
      <c r="K3389">
        <v>1</v>
      </c>
      <c r="L3389" t="s">
        <v>20138</v>
      </c>
      <c r="M3389">
        <v>0</v>
      </c>
    </row>
    <row r="3390" spans="1:13" x14ac:dyDescent="0.3">
      <c r="A3390" t="s">
        <v>26873</v>
      </c>
      <c r="B3390" s="1">
        <v>45360</v>
      </c>
      <c r="C3390">
        <v>75218</v>
      </c>
      <c r="D3390" t="s">
        <v>20093</v>
      </c>
      <c r="E3390" t="s">
        <v>26874</v>
      </c>
      <c r="F3390" s="1"/>
      <c r="G3390" t="s">
        <v>19448</v>
      </c>
      <c r="H3390">
        <v>1</v>
      </c>
      <c r="I3390">
        <v>1</v>
      </c>
      <c r="K3390">
        <v>1</v>
      </c>
      <c r="L3390" t="s">
        <v>20095</v>
      </c>
      <c r="M3390">
        <v>1</v>
      </c>
    </row>
    <row r="3391" spans="1:13" x14ac:dyDescent="0.3">
      <c r="A3391" t="s">
        <v>26875</v>
      </c>
      <c r="B3391" s="1">
        <v>43987</v>
      </c>
      <c r="C3391">
        <v>43660</v>
      </c>
      <c r="D3391" t="s">
        <v>20093</v>
      </c>
      <c r="E3391" t="s">
        <v>26876</v>
      </c>
      <c r="F3391" s="1"/>
      <c r="G3391" t="s">
        <v>8685</v>
      </c>
      <c r="H3391">
        <v>1</v>
      </c>
      <c r="I3391">
        <v>0</v>
      </c>
      <c r="K3391">
        <v>1</v>
      </c>
      <c r="L3391" t="s">
        <v>20095</v>
      </c>
      <c r="M3391">
        <v>1</v>
      </c>
    </row>
    <row r="3392" spans="1:13" x14ac:dyDescent="0.3">
      <c r="A3392" t="s">
        <v>26877</v>
      </c>
      <c r="B3392" s="1">
        <v>44782</v>
      </c>
      <c r="C3392">
        <v>93046</v>
      </c>
      <c r="D3392" t="s">
        <v>20093</v>
      </c>
      <c r="E3392" t="s">
        <v>26878</v>
      </c>
      <c r="F3392" s="1">
        <v>44829</v>
      </c>
      <c r="G3392" t="s">
        <v>8685</v>
      </c>
      <c r="H3392">
        <v>0</v>
      </c>
      <c r="I3392">
        <v>1</v>
      </c>
      <c r="J3392">
        <v>47</v>
      </c>
      <c r="K3392">
        <v>0</v>
      </c>
      <c r="L3392" t="s">
        <v>20095</v>
      </c>
      <c r="M3392">
        <v>1</v>
      </c>
    </row>
    <row r="3393" spans="1:13" x14ac:dyDescent="0.3">
      <c r="A3393" t="s">
        <v>26879</v>
      </c>
      <c r="B3393" s="1">
        <v>44402</v>
      </c>
      <c r="C3393">
        <v>72960</v>
      </c>
      <c r="D3393" t="s">
        <v>20106</v>
      </c>
      <c r="E3393" t="s">
        <v>26880</v>
      </c>
      <c r="F3393" s="1">
        <v>44451</v>
      </c>
      <c r="G3393" t="s">
        <v>12393</v>
      </c>
      <c r="H3393">
        <v>0</v>
      </c>
      <c r="I3393">
        <v>1</v>
      </c>
      <c r="J3393">
        <v>49</v>
      </c>
      <c r="K3393">
        <v>0</v>
      </c>
      <c r="L3393" t="s">
        <v>20095</v>
      </c>
      <c r="M3393">
        <v>0</v>
      </c>
    </row>
    <row r="3394" spans="1:13" x14ac:dyDescent="0.3">
      <c r="A3394" t="s">
        <v>26881</v>
      </c>
      <c r="B3394" s="1">
        <v>45016</v>
      </c>
      <c r="C3394">
        <v>11645</v>
      </c>
      <c r="D3394" t="s">
        <v>20106</v>
      </c>
      <c r="E3394" t="s">
        <v>26882</v>
      </c>
      <c r="F3394" s="1"/>
      <c r="G3394" t="s">
        <v>15144</v>
      </c>
      <c r="H3394">
        <v>1</v>
      </c>
      <c r="I3394">
        <v>0</v>
      </c>
      <c r="K3394">
        <v>1</v>
      </c>
      <c r="L3394" t="s">
        <v>20100</v>
      </c>
      <c r="M3394">
        <v>0</v>
      </c>
    </row>
    <row r="3395" spans="1:13" x14ac:dyDescent="0.3">
      <c r="A3395" t="s">
        <v>26883</v>
      </c>
      <c r="B3395" s="1">
        <v>45453</v>
      </c>
      <c r="C3395">
        <v>22125</v>
      </c>
      <c r="D3395" t="s">
        <v>44</v>
      </c>
      <c r="E3395" t="s">
        <v>26884</v>
      </c>
      <c r="F3395" s="1">
        <v>45497</v>
      </c>
      <c r="G3395" t="s">
        <v>4094</v>
      </c>
      <c r="H3395">
        <v>0</v>
      </c>
      <c r="I3395">
        <v>0</v>
      </c>
      <c r="J3395">
        <v>44</v>
      </c>
      <c r="K3395">
        <v>0</v>
      </c>
      <c r="L3395" t="s">
        <v>20095</v>
      </c>
      <c r="M3395">
        <v>0</v>
      </c>
    </row>
    <row r="3396" spans="1:13" x14ac:dyDescent="0.3">
      <c r="A3396" t="s">
        <v>26885</v>
      </c>
      <c r="B3396" s="1">
        <v>44197</v>
      </c>
      <c r="C3396">
        <v>55786</v>
      </c>
      <c r="D3396" t="s">
        <v>44</v>
      </c>
      <c r="E3396" t="s">
        <v>26886</v>
      </c>
      <c r="F3396" s="1"/>
      <c r="G3396" t="s">
        <v>2441</v>
      </c>
      <c r="H3396">
        <v>1</v>
      </c>
      <c r="I3396">
        <v>1</v>
      </c>
      <c r="K3396">
        <v>1</v>
      </c>
      <c r="L3396" t="s">
        <v>20095</v>
      </c>
      <c r="M3396">
        <v>0</v>
      </c>
    </row>
    <row r="3397" spans="1:13" x14ac:dyDescent="0.3">
      <c r="A3397" t="s">
        <v>26887</v>
      </c>
      <c r="B3397" s="1">
        <v>45385</v>
      </c>
      <c r="C3397">
        <v>84228</v>
      </c>
      <c r="D3397" t="s">
        <v>20106</v>
      </c>
      <c r="E3397" t="s">
        <v>26888</v>
      </c>
      <c r="F3397" s="1">
        <v>45434</v>
      </c>
      <c r="G3397" t="s">
        <v>9808</v>
      </c>
      <c r="H3397">
        <v>0</v>
      </c>
      <c r="I3397">
        <v>1</v>
      </c>
      <c r="J3397">
        <v>49</v>
      </c>
      <c r="K3397">
        <v>0</v>
      </c>
      <c r="L3397" t="s">
        <v>20095</v>
      </c>
      <c r="M3397">
        <v>0</v>
      </c>
    </row>
    <row r="3398" spans="1:13" x14ac:dyDescent="0.3">
      <c r="A3398" t="s">
        <v>26889</v>
      </c>
      <c r="B3398" s="1">
        <v>45055</v>
      </c>
      <c r="C3398">
        <v>51266</v>
      </c>
      <c r="D3398" t="s">
        <v>44</v>
      </c>
      <c r="E3398" t="s">
        <v>26890</v>
      </c>
      <c r="F3398" s="1">
        <v>45065</v>
      </c>
      <c r="G3398" t="s">
        <v>13500</v>
      </c>
      <c r="H3398">
        <v>0</v>
      </c>
      <c r="I3398">
        <v>1</v>
      </c>
      <c r="J3398">
        <v>10</v>
      </c>
      <c r="K3398">
        <v>0</v>
      </c>
      <c r="L3398" t="s">
        <v>20095</v>
      </c>
      <c r="M3398">
        <v>0</v>
      </c>
    </row>
    <row r="3399" spans="1:13" x14ac:dyDescent="0.3">
      <c r="A3399" t="s">
        <v>26891</v>
      </c>
      <c r="B3399" s="1">
        <v>44207</v>
      </c>
      <c r="C3399">
        <v>79440</v>
      </c>
      <c r="D3399" t="s">
        <v>44</v>
      </c>
      <c r="E3399" t="s">
        <v>26892</v>
      </c>
      <c r="F3399" s="1">
        <v>44251</v>
      </c>
      <c r="G3399" t="s">
        <v>13697</v>
      </c>
      <c r="H3399">
        <v>0</v>
      </c>
      <c r="I3399">
        <v>1</v>
      </c>
      <c r="J3399">
        <v>44</v>
      </c>
      <c r="K3399">
        <v>0</v>
      </c>
      <c r="L3399" t="s">
        <v>20095</v>
      </c>
      <c r="M3399">
        <v>0</v>
      </c>
    </row>
    <row r="3400" spans="1:13" x14ac:dyDescent="0.3">
      <c r="A3400" t="s">
        <v>26893</v>
      </c>
      <c r="B3400" s="1">
        <v>43961</v>
      </c>
      <c r="C3400">
        <v>64313</v>
      </c>
      <c r="D3400" t="s">
        <v>20093</v>
      </c>
      <c r="E3400" t="s">
        <v>26894</v>
      </c>
      <c r="F3400" s="1">
        <v>43981</v>
      </c>
      <c r="G3400" t="s">
        <v>16073</v>
      </c>
      <c r="H3400">
        <v>0</v>
      </c>
      <c r="I3400">
        <v>1</v>
      </c>
      <c r="J3400">
        <v>20</v>
      </c>
      <c r="K3400">
        <v>0</v>
      </c>
      <c r="L3400" t="s">
        <v>20095</v>
      </c>
      <c r="M3400">
        <v>1</v>
      </c>
    </row>
    <row r="3401" spans="1:13" x14ac:dyDescent="0.3">
      <c r="A3401" t="s">
        <v>26895</v>
      </c>
      <c r="B3401" s="1">
        <v>45308</v>
      </c>
      <c r="C3401">
        <v>17830</v>
      </c>
      <c r="D3401" t="s">
        <v>44</v>
      </c>
      <c r="E3401" t="s">
        <v>26896</v>
      </c>
      <c r="F3401" s="1">
        <v>45381</v>
      </c>
      <c r="G3401" t="s">
        <v>11007</v>
      </c>
      <c r="H3401">
        <v>0</v>
      </c>
      <c r="I3401">
        <v>0</v>
      </c>
      <c r="J3401">
        <v>73</v>
      </c>
      <c r="K3401">
        <v>0</v>
      </c>
      <c r="L3401" t="s">
        <v>20100</v>
      </c>
      <c r="M3401">
        <v>0</v>
      </c>
    </row>
    <row r="3402" spans="1:13" x14ac:dyDescent="0.3">
      <c r="A3402" t="s">
        <v>26897</v>
      </c>
      <c r="B3402" s="1">
        <v>45138</v>
      </c>
      <c r="C3402">
        <v>78656</v>
      </c>
      <c r="D3402" t="s">
        <v>20106</v>
      </c>
      <c r="E3402" t="s">
        <v>26898</v>
      </c>
      <c r="F3402" s="1">
        <v>45200</v>
      </c>
      <c r="G3402" t="s">
        <v>1053</v>
      </c>
      <c r="H3402">
        <v>0</v>
      </c>
      <c r="I3402">
        <v>1</v>
      </c>
      <c r="J3402">
        <v>62</v>
      </c>
      <c r="K3402">
        <v>0</v>
      </c>
      <c r="L3402" t="s">
        <v>20095</v>
      </c>
      <c r="M3402">
        <v>0</v>
      </c>
    </row>
    <row r="3403" spans="1:13" x14ac:dyDescent="0.3">
      <c r="A3403" t="s">
        <v>26899</v>
      </c>
      <c r="B3403" s="1">
        <v>45484</v>
      </c>
      <c r="C3403">
        <v>45114</v>
      </c>
      <c r="D3403" t="s">
        <v>20106</v>
      </c>
      <c r="E3403" t="s">
        <v>26900</v>
      </c>
      <c r="F3403" s="1">
        <v>45506</v>
      </c>
      <c r="G3403" t="s">
        <v>2034</v>
      </c>
      <c r="H3403">
        <v>0</v>
      </c>
      <c r="I3403">
        <v>0</v>
      </c>
      <c r="J3403">
        <v>22</v>
      </c>
      <c r="K3403">
        <v>0</v>
      </c>
      <c r="L3403" t="s">
        <v>20095</v>
      </c>
      <c r="M3403">
        <v>0</v>
      </c>
    </row>
    <row r="3404" spans="1:13" x14ac:dyDescent="0.3">
      <c r="A3404" t="s">
        <v>26901</v>
      </c>
      <c r="B3404" s="1">
        <v>44217</v>
      </c>
      <c r="C3404">
        <v>88465</v>
      </c>
      <c r="D3404" t="s">
        <v>20093</v>
      </c>
      <c r="E3404" t="s">
        <v>26902</v>
      </c>
      <c r="F3404" s="1">
        <v>44241</v>
      </c>
      <c r="G3404" t="s">
        <v>1387</v>
      </c>
      <c r="H3404">
        <v>0</v>
      </c>
      <c r="I3404">
        <v>1</v>
      </c>
      <c r="J3404">
        <v>24</v>
      </c>
      <c r="K3404">
        <v>0</v>
      </c>
      <c r="L3404" t="s">
        <v>20095</v>
      </c>
      <c r="M3404">
        <v>1</v>
      </c>
    </row>
    <row r="3405" spans="1:13" x14ac:dyDescent="0.3">
      <c r="A3405" t="s">
        <v>26903</v>
      </c>
      <c r="B3405" s="1">
        <v>45331</v>
      </c>
      <c r="C3405">
        <v>30942</v>
      </c>
      <c r="D3405" t="s">
        <v>20093</v>
      </c>
      <c r="E3405" t="s">
        <v>26904</v>
      </c>
      <c r="F3405" s="1"/>
      <c r="G3405" t="s">
        <v>2719</v>
      </c>
      <c r="H3405">
        <v>1</v>
      </c>
      <c r="I3405">
        <v>0</v>
      </c>
      <c r="K3405">
        <v>1</v>
      </c>
      <c r="L3405" t="s">
        <v>20095</v>
      </c>
      <c r="M3405">
        <v>1</v>
      </c>
    </row>
    <row r="3406" spans="1:13" x14ac:dyDescent="0.3">
      <c r="A3406" t="s">
        <v>26905</v>
      </c>
      <c r="B3406" s="1">
        <v>45031</v>
      </c>
      <c r="C3406">
        <v>7742</v>
      </c>
      <c r="D3406" t="s">
        <v>44</v>
      </c>
      <c r="E3406" t="s">
        <v>26906</v>
      </c>
      <c r="F3406" s="1">
        <v>45085</v>
      </c>
      <c r="G3406" t="s">
        <v>1909</v>
      </c>
      <c r="H3406">
        <v>0</v>
      </c>
      <c r="I3406">
        <v>0</v>
      </c>
      <c r="J3406">
        <v>54</v>
      </c>
      <c r="K3406">
        <v>0</v>
      </c>
      <c r="L3406" t="s">
        <v>20100</v>
      </c>
      <c r="M3406">
        <v>0</v>
      </c>
    </row>
    <row r="3407" spans="1:13" x14ac:dyDescent="0.3">
      <c r="A3407" t="s">
        <v>26907</v>
      </c>
      <c r="B3407" s="1">
        <v>44684</v>
      </c>
      <c r="C3407">
        <v>75303</v>
      </c>
      <c r="D3407" t="s">
        <v>20093</v>
      </c>
      <c r="E3407" t="s">
        <v>26908</v>
      </c>
      <c r="F3407" s="1">
        <v>44708</v>
      </c>
      <c r="G3407" t="s">
        <v>14762</v>
      </c>
      <c r="H3407">
        <v>0</v>
      </c>
      <c r="I3407">
        <v>1</v>
      </c>
      <c r="J3407">
        <v>24</v>
      </c>
      <c r="K3407">
        <v>0</v>
      </c>
      <c r="L3407" t="s">
        <v>20095</v>
      </c>
      <c r="M3407">
        <v>1</v>
      </c>
    </row>
    <row r="3408" spans="1:13" x14ac:dyDescent="0.3">
      <c r="A3408" t="s">
        <v>26909</v>
      </c>
      <c r="B3408" s="1">
        <v>44280</v>
      </c>
      <c r="C3408">
        <v>15029</v>
      </c>
      <c r="D3408" t="s">
        <v>20106</v>
      </c>
      <c r="E3408" t="s">
        <v>26910</v>
      </c>
      <c r="F3408" s="1">
        <v>44344</v>
      </c>
      <c r="G3408" t="s">
        <v>13699</v>
      </c>
      <c r="H3408">
        <v>0</v>
      </c>
      <c r="I3408">
        <v>0</v>
      </c>
      <c r="J3408">
        <v>64</v>
      </c>
      <c r="K3408">
        <v>0</v>
      </c>
      <c r="L3408" t="s">
        <v>20100</v>
      </c>
      <c r="M3408">
        <v>0</v>
      </c>
    </row>
    <row r="3409" spans="1:13" x14ac:dyDescent="0.3">
      <c r="A3409" t="s">
        <v>26911</v>
      </c>
      <c r="B3409" s="1">
        <v>45102</v>
      </c>
      <c r="C3409">
        <v>82900</v>
      </c>
      <c r="D3409" t="s">
        <v>20093</v>
      </c>
      <c r="E3409" t="s">
        <v>26912</v>
      </c>
      <c r="F3409" s="1">
        <v>45188</v>
      </c>
      <c r="G3409" t="s">
        <v>8879</v>
      </c>
      <c r="H3409">
        <v>0</v>
      </c>
      <c r="I3409">
        <v>1</v>
      </c>
      <c r="J3409">
        <v>86</v>
      </c>
      <c r="K3409">
        <v>0</v>
      </c>
      <c r="L3409" t="s">
        <v>20095</v>
      </c>
      <c r="M3409">
        <v>1</v>
      </c>
    </row>
    <row r="3410" spans="1:13" x14ac:dyDescent="0.3">
      <c r="A3410" t="s">
        <v>26913</v>
      </c>
      <c r="B3410" s="1">
        <v>45221</v>
      </c>
      <c r="C3410">
        <v>11676</v>
      </c>
      <c r="D3410" t="s">
        <v>20093</v>
      </c>
      <c r="E3410" t="s">
        <v>26914</v>
      </c>
      <c r="F3410" s="1">
        <v>45246</v>
      </c>
      <c r="G3410" t="s">
        <v>20058</v>
      </c>
      <c r="H3410">
        <v>0</v>
      </c>
      <c r="I3410">
        <v>0</v>
      </c>
      <c r="J3410">
        <v>25</v>
      </c>
      <c r="K3410">
        <v>0</v>
      </c>
      <c r="L3410" t="s">
        <v>20100</v>
      </c>
      <c r="M3410">
        <v>1</v>
      </c>
    </row>
    <row r="3411" spans="1:13" x14ac:dyDescent="0.3">
      <c r="A3411" t="s">
        <v>26915</v>
      </c>
      <c r="B3411" s="1">
        <v>45439</v>
      </c>
      <c r="C3411">
        <v>24945</v>
      </c>
      <c r="D3411" t="s">
        <v>20093</v>
      </c>
      <c r="E3411" t="s">
        <v>26916</v>
      </c>
      <c r="F3411" s="1">
        <v>45463</v>
      </c>
      <c r="G3411" t="s">
        <v>2113</v>
      </c>
      <c r="H3411">
        <v>0</v>
      </c>
      <c r="I3411">
        <v>0</v>
      </c>
      <c r="J3411">
        <v>24</v>
      </c>
      <c r="K3411">
        <v>0</v>
      </c>
      <c r="L3411" t="s">
        <v>20095</v>
      </c>
      <c r="M3411">
        <v>1</v>
      </c>
    </row>
    <row r="3412" spans="1:13" x14ac:dyDescent="0.3">
      <c r="A3412" t="s">
        <v>26917</v>
      </c>
      <c r="B3412" s="1">
        <v>44453</v>
      </c>
      <c r="C3412">
        <v>43011</v>
      </c>
      <c r="D3412" t="s">
        <v>20093</v>
      </c>
      <c r="E3412" t="s">
        <v>26918</v>
      </c>
      <c r="F3412" s="1">
        <v>44540</v>
      </c>
      <c r="G3412" t="s">
        <v>17506</v>
      </c>
      <c r="H3412">
        <v>0</v>
      </c>
      <c r="I3412">
        <v>0</v>
      </c>
      <c r="J3412">
        <v>87</v>
      </c>
      <c r="K3412">
        <v>0</v>
      </c>
      <c r="L3412" t="s">
        <v>20095</v>
      </c>
      <c r="M3412">
        <v>1</v>
      </c>
    </row>
    <row r="3413" spans="1:13" x14ac:dyDescent="0.3">
      <c r="A3413" t="s">
        <v>26919</v>
      </c>
      <c r="B3413" s="1">
        <v>44826</v>
      </c>
      <c r="C3413">
        <v>3955</v>
      </c>
      <c r="D3413" t="s">
        <v>20093</v>
      </c>
      <c r="E3413" t="s">
        <v>26920</v>
      </c>
      <c r="F3413" s="1">
        <v>44852</v>
      </c>
      <c r="G3413" t="s">
        <v>3948</v>
      </c>
      <c r="H3413">
        <v>0</v>
      </c>
      <c r="I3413">
        <v>0</v>
      </c>
      <c r="J3413">
        <v>26</v>
      </c>
      <c r="K3413">
        <v>0</v>
      </c>
      <c r="L3413" t="s">
        <v>20138</v>
      </c>
      <c r="M3413">
        <v>1</v>
      </c>
    </row>
    <row r="3414" spans="1:13" x14ac:dyDescent="0.3">
      <c r="A3414" t="s">
        <v>26921</v>
      </c>
      <c r="B3414" s="1">
        <v>45387</v>
      </c>
      <c r="C3414">
        <v>18698</v>
      </c>
      <c r="D3414" t="s">
        <v>20106</v>
      </c>
      <c r="E3414" t="s">
        <v>26922</v>
      </c>
      <c r="F3414" s="1">
        <v>45435</v>
      </c>
      <c r="G3414" t="s">
        <v>9346</v>
      </c>
      <c r="H3414">
        <v>0</v>
      </c>
      <c r="I3414">
        <v>0</v>
      </c>
      <c r="J3414">
        <v>48</v>
      </c>
      <c r="K3414">
        <v>0</v>
      </c>
      <c r="L3414" t="s">
        <v>20100</v>
      </c>
      <c r="M3414">
        <v>0</v>
      </c>
    </row>
    <row r="3415" spans="1:13" x14ac:dyDescent="0.3">
      <c r="A3415" t="s">
        <v>26923</v>
      </c>
      <c r="B3415" s="1">
        <v>44126</v>
      </c>
      <c r="C3415">
        <v>62034</v>
      </c>
      <c r="D3415" t="s">
        <v>20106</v>
      </c>
      <c r="E3415" t="s">
        <v>26924</v>
      </c>
      <c r="F3415" s="1">
        <v>44194</v>
      </c>
      <c r="G3415" t="s">
        <v>18532</v>
      </c>
      <c r="H3415">
        <v>0</v>
      </c>
      <c r="I3415">
        <v>1</v>
      </c>
      <c r="J3415">
        <v>68</v>
      </c>
      <c r="K3415">
        <v>0</v>
      </c>
      <c r="L3415" t="s">
        <v>20095</v>
      </c>
      <c r="M3415">
        <v>0</v>
      </c>
    </row>
    <row r="3416" spans="1:13" x14ac:dyDescent="0.3">
      <c r="A3416" t="s">
        <v>26925</v>
      </c>
      <c r="B3416" s="1">
        <v>44320</v>
      </c>
      <c r="C3416">
        <v>17693</v>
      </c>
      <c r="D3416" t="s">
        <v>20093</v>
      </c>
      <c r="E3416" t="s">
        <v>26926</v>
      </c>
      <c r="F3416" s="1">
        <v>44395</v>
      </c>
      <c r="G3416" t="s">
        <v>3588</v>
      </c>
      <c r="H3416">
        <v>0</v>
      </c>
      <c r="I3416">
        <v>0</v>
      </c>
      <c r="J3416">
        <v>75</v>
      </c>
      <c r="K3416">
        <v>0</v>
      </c>
      <c r="L3416" t="s">
        <v>20100</v>
      </c>
      <c r="M3416">
        <v>1</v>
      </c>
    </row>
    <row r="3417" spans="1:13" x14ac:dyDescent="0.3">
      <c r="A3417" t="s">
        <v>26927</v>
      </c>
      <c r="B3417" s="1">
        <v>45214</v>
      </c>
      <c r="C3417">
        <v>15331</v>
      </c>
      <c r="D3417" t="s">
        <v>20093</v>
      </c>
      <c r="E3417" t="s">
        <v>26928</v>
      </c>
      <c r="F3417" s="1"/>
      <c r="G3417" t="s">
        <v>19680</v>
      </c>
      <c r="H3417">
        <v>1</v>
      </c>
      <c r="I3417">
        <v>0</v>
      </c>
      <c r="K3417">
        <v>1</v>
      </c>
      <c r="L3417" t="s">
        <v>20100</v>
      </c>
      <c r="M3417">
        <v>1</v>
      </c>
    </row>
    <row r="3418" spans="1:13" x14ac:dyDescent="0.3">
      <c r="A3418" t="s">
        <v>26929</v>
      </c>
      <c r="B3418" s="1">
        <v>44976</v>
      </c>
      <c r="C3418">
        <v>70891</v>
      </c>
      <c r="D3418" t="s">
        <v>44</v>
      </c>
      <c r="E3418" t="s">
        <v>26930</v>
      </c>
      <c r="F3418" s="1"/>
      <c r="G3418" t="s">
        <v>1451</v>
      </c>
      <c r="H3418">
        <v>1</v>
      </c>
      <c r="I3418">
        <v>1</v>
      </c>
      <c r="K3418">
        <v>1</v>
      </c>
      <c r="L3418" t="s">
        <v>20095</v>
      </c>
      <c r="M3418">
        <v>0</v>
      </c>
    </row>
    <row r="3419" spans="1:13" x14ac:dyDescent="0.3">
      <c r="A3419" t="s">
        <v>26931</v>
      </c>
      <c r="B3419" s="1">
        <v>44734</v>
      </c>
      <c r="C3419">
        <v>12316</v>
      </c>
      <c r="D3419" t="s">
        <v>20093</v>
      </c>
      <c r="E3419" t="s">
        <v>26932</v>
      </c>
      <c r="F3419" s="1">
        <v>44794</v>
      </c>
      <c r="G3419" t="s">
        <v>14022</v>
      </c>
      <c r="H3419">
        <v>0</v>
      </c>
      <c r="I3419">
        <v>0</v>
      </c>
      <c r="J3419">
        <v>60</v>
      </c>
      <c r="K3419">
        <v>0</v>
      </c>
      <c r="L3419" t="s">
        <v>20100</v>
      </c>
      <c r="M3419">
        <v>1</v>
      </c>
    </row>
    <row r="3420" spans="1:13" x14ac:dyDescent="0.3">
      <c r="A3420" t="s">
        <v>26933</v>
      </c>
      <c r="B3420" s="1">
        <v>44543</v>
      </c>
      <c r="C3420">
        <v>31020</v>
      </c>
      <c r="D3420" t="s">
        <v>20093</v>
      </c>
      <c r="E3420" t="s">
        <v>26934</v>
      </c>
      <c r="F3420" s="1"/>
      <c r="G3420" t="s">
        <v>14112</v>
      </c>
      <c r="H3420">
        <v>1</v>
      </c>
      <c r="I3420">
        <v>0</v>
      </c>
      <c r="K3420">
        <v>1</v>
      </c>
      <c r="L3420" t="s">
        <v>20095</v>
      </c>
      <c r="M3420">
        <v>1</v>
      </c>
    </row>
    <row r="3421" spans="1:13" x14ac:dyDescent="0.3">
      <c r="A3421" t="s">
        <v>26935</v>
      </c>
      <c r="B3421" s="1">
        <v>43968</v>
      </c>
      <c r="C3421">
        <v>77623</v>
      </c>
      <c r="D3421" t="s">
        <v>20106</v>
      </c>
      <c r="E3421" t="s">
        <v>26936</v>
      </c>
      <c r="F3421" s="1">
        <v>43978</v>
      </c>
      <c r="G3421" t="s">
        <v>1931</v>
      </c>
      <c r="H3421">
        <v>0</v>
      </c>
      <c r="I3421">
        <v>1</v>
      </c>
      <c r="J3421">
        <v>10</v>
      </c>
      <c r="K3421">
        <v>0</v>
      </c>
      <c r="L3421" t="s">
        <v>20095</v>
      </c>
      <c r="M3421">
        <v>0</v>
      </c>
    </row>
    <row r="3422" spans="1:13" x14ac:dyDescent="0.3">
      <c r="A3422" t="s">
        <v>26937</v>
      </c>
      <c r="B3422" s="1">
        <v>45279</v>
      </c>
      <c r="C3422">
        <v>60749</v>
      </c>
      <c r="D3422" t="s">
        <v>44</v>
      </c>
      <c r="E3422" t="s">
        <v>26938</v>
      </c>
      <c r="F3422" s="1">
        <v>45322</v>
      </c>
      <c r="G3422" t="s">
        <v>17874</v>
      </c>
      <c r="H3422">
        <v>0</v>
      </c>
      <c r="I3422">
        <v>1</v>
      </c>
      <c r="J3422">
        <v>43</v>
      </c>
      <c r="K3422">
        <v>0</v>
      </c>
      <c r="L3422" t="s">
        <v>20095</v>
      </c>
      <c r="M3422">
        <v>0</v>
      </c>
    </row>
    <row r="3423" spans="1:13" x14ac:dyDescent="0.3">
      <c r="A3423" t="s">
        <v>26939</v>
      </c>
      <c r="B3423" s="1">
        <v>45147</v>
      </c>
      <c r="C3423">
        <v>80025</v>
      </c>
      <c r="D3423" t="s">
        <v>20106</v>
      </c>
      <c r="E3423" t="s">
        <v>26940</v>
      </c>
      <c r="F3423" s="1"/>
      <c r="G3423" t="s">
        <v>11279</v>
      </c>
      <c r="H3423">
        <v>1</v>
      </c>
      <c r="I3423">
        <v>1</v>
      </c>
      <c r="K3423">
        <v>1</v>
      </c>
      <c r="L3423" t="s">
        <v>20095</v>
      </c>
      <c r="M3423">
        <v>0</v>
      </c>
    </row>
    <row r="3424" spans="1:13" x14ac:dyDescent="0.3">
      <c r="A3424" t="s">
        <v>26941</v>
      </c>
      <c r="B3424" s="1">
        <v>44397</v>
      </c>
      <c r="C3424">
        <v>58790</v>
      </c>
      <c r="D3424" t="s">
        <v>20093</v>
      </c>
      <c r="E3424" t="s">
        <v>26942</v>
      </c>
      <c r="F3424" s="1">
        <v>44453</v>
      </c>
      <c r="G3424" t="s">
        <v>8207</v>
      </c>
      <c r="H3424">
        <v>0</v>
      </c>
      <c r="I3424">
        <v>1</v>
      </c>
      <c r="J3424">
        <v>56</v>
      </c>
      <c r="K3424">
        <v>0</v>
      </c>
      <c r="L3424" t="s">
        <v>20095</v>
      </c>
      <c r="M3424">
        <v>1</v>
      </c>
    </row>
    <row r="3425" spans="1:13" x14ac:dyDescent="0.3">
      <c r="A3425" t="s">
        <v>26943</v>
      </c>
      <c r="B3425" s="1">
        <v>43853</v>
      </c>
      <c r="C3425">
        <v>35869</v>
      </c>
      <c r="D3425" t="s">
        <v>20106</v>
      </c>
      <c r="E3425" t="s">
        <v>26944</v>
      </c>
      <c r="F3425" s="1"/>
      <c r="G3425" t="s">
        <v>16826</v>
      </c>
      <c r="H3425">
        <v>1</v>
      </c>
      <c r="I3425">
        <v>0</v>
      </c>
      <c r="K3425">
        <v>1</v>
      </c>
      <c r="L3425" t="s">
        <v>20095</v>
      </c>
      <c r="M3425">
        <v>0</v>
      </c>
    </row>
    <row r="3426" spans="1:13" x14ac:dyDescent="0.3">
      <c r="A3426" t="s">
        <v>26945</v>
      </c>
      <c r="B3426" s="1">
        <v>44109</v>
      </c>
      <c r="C3426">
        <v>83130</v>
      </c>
      <c r="D3426" t="s">
        <v>44</v>
      </c>
      <c r="E3426" t="s">
        <v>26946</v>
      </c>
      <c r="F3426" s="1">
        <v>44148</v>
      </c>
      <c r="G3426" t="s">
        <v>7373</v>
      </c>
      <c r="H3426">
        <v>0</v>
      </c>
      <c r="I3426">
        <v>1</v>
      </c>
      <c r="J3426">
        <v>39</v>
      </c>
      <c r="K3426">
        <v>0</v>
      </c>
      <c r="L3426" t="s">
        <v>20095</v>
      </c>
      <c r="M3426">
        <v>0</v>
      </c>
    </row>
    <row r="3427" spans="1:13" x14ac:dyDescent="0.3">
      <c r="A3427" t="s">
        <v>26947</v>
      </c>
      <c r="B3427" s="1">
        <v>43921</v>
      </c>
      <c r="C3427">
        <v>20819</v>
      </c>
      <c r="D3427" t="s">
        <v>44</v>
      </c>
      <c r="E3427" t="s">
        <v>26948</v>
      </c>
      <c r="F3427" s="1">
        <v>43981</v>
      </c>
      <c r="G3427" t="s">
        <v>10957</v>
      </c>
      <c r="H3427">
        <v>0</v>
      </c>
      <c r="I3427">
        <v>0</v>
      </c>
      <c r="J3427">
        <v>60</v>
      </c>
      <c r="K3427">
        <v>0</v>
      </c>
      <c r="L3427" t="s">
        <v>20095</v>
      </c>
      <c r="M3427">
        <v>0</v>
      </c>
    </row>
    <row r="3428" spans="1:13" x14ac:dyDescent="0.3">
      <c r="A3428" t="s">
        <v>26949</v>
      </c>
      <c r="B3428" s="1">
        <v>44227</v>
      </c>
      <c r="C3428">
        <v>83775</v>
      </c>
      <c r="D3428" t="s">
        <v>20106</v>
      </c>
      <c r="E3428" t="s">
        <v>26950</v>
      </c>
      <c r="F3428" s="1">
        <v>44302</v>
      </c>
      <c r="G3428" t="s">
        <v>3540</v>
      </c>
      <c r="H3428">
        <v>0</v>
      </c>
      <c r="I3428">
        <v>1</v>
      </c>
      <c r="J3428">
        <v>75</v>
      </c>
      <c r="K3428">
        <v>0</v>
      </c>
      <c r="L3428" t="s">
        <v>20095</v>
      </c>
      <c r="M3428">
        <v>0</v>
      </c>
    </row>
    <row r="3429" spans="1:13" x14ac:dyDescent="0.3">
      <c r="A3429" t="s">
        <v>26951</v>
      </c>
      <c r="B3429" s="1">
        <v>44507</v>
      </c>
      <c r="C3429">
        <v>14572</v>
      </c>
      <c r="D3429" t="s">
        <v>44</v>
      </c>
      <c r="E3429" t="s">
        <v>26952</v>
      </c>
      <c r="F3429" s="1">
        <v>44548</v>
      </c>
      <c r="G3429" t="s">
        <v>5346</v>
      </c>
      <c r="H3429">
        <v>0</v>
      </c>
      <c r="I3429">
        <v>0</v>
      </c>
      <c r="J3429">
        <v>41</v>
      </c>
      <c r="K3429">
        <v>0</v>
      </c>
      <c r="L3429" t="s">
        <v>20100</v>
      </c>
      <c r="M3429">
        <v>0</v>
      </c>
    </row>
    <row r="3430" spans="1:13" x14ac:dyDescent="0.3">
      <c r="A3430" t="s">
        <v>26953</v>
      </c>
      <c r="B3430" s="1">
        <v>44002</v>
      </c>
      <c r="C3430">
        <v>45631</v>
      </c>
      <c r="D3430" t="s">
        <v>44</v>
      </c>
      <c r="E3430" t="s">
        <v>26954</v>
      </c>
      <c r="F3430" s="1"/>
      <c r="G3430" t="s">
        <v>9931</v>
      </c>
      <c r="H3430">
        <v>1</v>
      </c>
      <c r="I3430">
        <v>0</v>
      </c>
      <c r="K3430">
        <v>1</v>
      </c>
      <c r="L3430" t="s">
        <v>20095</v>
      </c>
      <c r="M3430">
        <v>0</v>
      </c>
    </row>
    <row r="3431" spans="1:13" x14ac:dyDescent="0.3">
      <c r="A3431" t="s">
        <v>26955</v>
      </c>
      <c r="B3431" s="1">
        <v>45618</v>
      </c>
      <c r="C3431">
        <v>31069</v>
      </c>
      <c r="D3431" t="s">
        <v>44</v>
      </c>
      <c r="E3431" t="s">
        <v>26956</v>
      </c>
      <c r="F3431" s="1"/>
      <c r="G3431" t="s">
        <v>13308</v>
      </c>
      <c r="H3431">
        <v>1</v>
      </c>
      <c r="I3431">
        <v>0</v>
      </c>
      <c r="K3431">
        <v>1</v>
      </c>
      <c r="L3431" t="s">
        <v>20095</v>
      </c>
      <c r="M3431">
        <v>0</v>
      </c>
    </row>
    <row r="3432" spans="1:13" x14ac:dyDescent="0.3">
      <c r="A3432" t="s">
        <v>26957</v>
      </c>
      <c r="B3432" s="1">
        <v>44979</v>
      </c>
      <c r="C3432">
        <v>29787</v>
      </c>
      <c r="D3432" t="s">
        <v>20093</v>
      </c>
      <c r="E3432" t="s">
        <v>26958</v>
      </c>
      <c r="F3432" s="1">
        <v>45047</v>
      </c>
      <c r="G3432" t="s">
        <v>6477</v>
      </c>
      <c r="H3432">
        <v>0</v>
      </c>
      <c r="I3432">
        <v>0</v>
      </c>
      <c r="J3432">
        <v>68</v>
      </c>
      <c r="K3432">
        <v>0</v>
      </c>
      <c r="L3432" t="s">
        <v>20095</v>
      </c>
      <c r="M3432">
        <v>1</v>
      </c>
    </row>
    <row r="3433" spans="1:13" x14ac:dyDescent="0.3">
      <c r="A3433" t="s">
        <v>26959</v>
      </c>
      <c r="B3433" s="1">
        <v>44707</v>
      </c>
      <c r="C3433">
        <v>81416</v>
      </c>
      <c r="D3433" t="s">
        <v>20106</v>
      </c>
      <c r="E3433" t="s">
        <v>26960</v>
      </c>
      <c r="F3433" s="1">
        <v>44760</v>
      </c>
      <c r="G3433" t="s">
        <v>1249</v>
      </c>
      <c r="H3433">
        <v>0</v>
      </c>
      <c r="I3433">
        <v>1</v>
      </c>
      <c r="J3433">
        <v>53</v>
      </c>
      <c r="K3433">
        <v>0</v>
      </c>
      <c r="L3433" t="s">
        <v>20095</v>
      </c>
      <c r="M3433">
        <v>0</v>
      </c>
    </row>
    <row r="3434" spans="1:13" x14ac:dyDescent="0.3">
      <c r="A3434" t="s">
        <v>26961</v>
      </c>
      <c r="B3434" s="1">
        <v>44967</v>
      </c>
      <c r="C3434">
        <v>92883</v>
      </c>
      <c r="D3434" t="s">
        <v>20093</v>
      </c>
      <c r="E3434" t="s">
        <v>26962</v>
      </c>
      <c r="F3434" s="1"/>
      <c r="G3434" t="s">
        <v>15974</v>
      </c>
      <c r="H3434">
        <v>1</v>
      </c>
      <c r="I3434">
        <v>1</v>
      </c>
      <c r="K3434">
        <v>1</v>
      </c>
      <c r="L3434" t="s">
        <v>20095</v>
      </c>
      <c r="M3434">
        <v>1</v>
      </c>
    </row>
    <row r="3435" spans="1:13" x14ac:dyDescent="0.3">
      <c r="A3435" t="s">
        <v>26963</v>
      </c>
      <c r="B3435" s="1">
        <v>45306</v>
      </c>
      <c r="C3435">
        <v>17553</v>
      </c>
      <c r="D3435" t="s">
        <v>20093</v>
      </c>
      <c r="E3435" t="s">
        <v>26964</v>
      </c>
      <c r="F3435" s="1"/>
      <c r="G3435" t="s">
        <v>2803</v>
      </c>
      <c r="H3435">
        <v>1</v>
      </c>
      <c r="I3435">
        <v>0</v>
      </c>
      <c r="K3435">
        <v>1</v>
      </c>
      <c r="L3435" t="s">
        <v>20100</v>
      </c>
      <c r="M3435">
        <v>1</v>
      </c>
    </row>
    <row r="3436" spans="1:13" x14ac:dyDescent="0.3">
      <c r="A3436" t="s">
        <v>26965</v>
      </c>
      <c r="B3436" s="1">
        <v>45512</v>
      </c>
      <c r="C3436">
        <v>42634</v>
      </c>
      <c r="D3436" t="s">
        <v>20093</v>
      </c>
      <c r="E3436" t="s">
        <v>26966</v>
      </c>
      <c r="F3436" s="1">
        <v>45530</v>
      </c>
      <c r="G3436" t="s">
        <v>15440</v>
      </c>
      <c r="H3436">
        <v>0</v>
      </c>
      <c r="I3436">
        <v>0</v>
      </c>
      <c r="J3436">
        <v>18</v>
      </c>
      <c r="K3436">
        <v>0</v>
      </c>
      <c r="L3436" t="s">
        <v>20095</v>
      </c>
      <c r="M3436">
        <v>1</v>
      </c>
    </row>
    <row r="3437" spans="1:13" x14ac:dyDescent="0.3">
      <c r="A3437" t="s">
        <v>26967</v>
      </c>
      <c r="B3437" s="1">
        <v>44935</v>
      </c>
      <c r="C3437">
        <v>85127</v>
      </c>
      <c r="D3437" t="s">
        <v>20106</v>
      </c>
      <c r="E3437" t="s">
        <v>26968</v>
      </c>
      <c r="F3437" s="1">
        <v>44996</v>
      </c>
      <c r="G3437" t="s">
        <v>2980</v>
      </c>
      <c r="H3437">
        <v>0</v>
      </c>
      <c r="I3437">
        <v>1</v>
      </c>
      <c r="J3437">
        <v>61</v>
      </c>
      <c r="K3437">
        <v>0</v>
      </c>
      <c r="L3437" t="s">
        <v>20095</v>
      </c>
      <c r="M3437">
        <v>0</v>
      </c>
    </row>
    <row r="3438" spans="1:13" x14ac:dyDescent="0.3">
      <c r="A3438" t="s">
        <v>26969</v>
      </c>
      <c r="B3438" s="1">
        <v>44212</v>
      </c>
      <c r="C3438">
        <v>77056</v>
      </c>
      <c r="D3438" t="s">
        <v>20093</v>
      </c>
      <c r="E3438" t="s">
        <v>26970</v>
      </c>
      <c r="F3438" s="1">
        <v>44265</v>
      </c>
      <c r="G3438" t="s">
        <v>10279</v>
      </c>
      <c r="H3438">
        <v>0</v>
      </c>
      <c r="I3438">
        <v>1</v>
      </c>
      <c r="J3438">
        <v>53</v>
      </c>
      <c r="K3438">
        <v>0</v>
      </c>
      <c r="L3438" t="s">
        <v>20095</v>
      </c>
      <c r="M3438">
        <v>1</v>
      </c>
    </row>
    <row r="3439" spans="1:13" x14ac:dyDescent="0.3">
      <c r="A3439" t="s">
        <v>26971</v>
      </c>
      <c r="B3439" s="1">
        <v>44446</v>
      </c>
      <c r="C3439">
        <v>87366</v>
      </c>
      <c r="D3439" t="s">
        <v>44</v>
      </c>
      <c r="E3439" t="s">
        <v>26972</v>
      </c>
      <c r="F3439" s="1"/>
      <c r="G3439" t="s">
        <v>10092</v>
      </c>
      <c r="H3439">
        <v>1</v>
      </c>
      <c r="I3439">
        <v>1</v>
      </c>
      <c r="K3439">
        <v>1</v>
      </c>
      <c r="L3439" t="s">
        <v>20095</v>
      </c>
      <c r="M3439">
        <v>0</v>
      </c>
    </row>
    <row r="3440" spans="1:13" x14ac:dyDescent="0.3">
      <c r="A3440" t="s">
        <v>26973</v>
      </c>
      <c r="B3440" s="1">
        <v>44905</v>
      </c>
      <c r="C3440">
        <v>97761</v>
      </c>
      <c r="D3440" t="s">
        <v>44</v>
      </c>
      <c r="E3440" t="s">
        <v>26974</v>
      </c>
      <c r="F3440" s="1"/>
      <c r="G3440" t="s">
        <v>8905</v>
      </c>
      <c r="H3440">
        <v>1</v>
      </c>
      <c r="I3440">
        <v>1</v>
      </c>
      <c r="K3440">
        <v>1</v>
      </c>
      <c r="L3440" t="s">
        <v>20095</v>
      </c>
      <c r="M3440">
        <v>0</v>
      </c>
    </row>
    <row r="3441" spans="1:13" x14ac:dyDescent="0.3">
      <c r="A3441" t="s">
        <v>26975</v>
      </c>
      <c r="B3441" s="1">
        <v>45132</v>
      </c>
      <c r="C3441">
        <v>48790</v>
      </c>
      <c r="D3441" t="s">
        <v>44</v>
      </c>
      <c r="E3441" t="s">
        <v>26976</v>
      </c>
      <c r="F3441" s="1">
        <v>45155</v>
      </c>
      <c r="G3441" t="s">
        <v>16045</v>
      </c>
      <c r="H3441">
        <v>0</v>
      </c>
      <c r="I3441">
        <v>0</v>
      </c>
      <c r="J3441">
        <v>23</v>
      </c>
      <c r="K3441">
        <v>0</v>
      </c>
      <c r="L3441" t="s">
        <v>20095</v>
      </c>
      <c r="M3441">
        <v>0</v>
      </c>
    </row>
    <row r="3442" spans="1:13" x14ac:dyDescent="0.3">
      <c r="A3442" t="s">
        <v>26977</v>
      </c>
      <c r="B3442" s="1">
        <v>44576</v>
      </c>
      <c r="C3442">
        <v>54489</v>
      </c>
      <c r="D3442" t="s">
        <v>20106</v>
      </c>
      <c r="E3442" t="s">
        <v>26978</v>
      </c>
      <c r="F3442" s="1">
        <v>44618</v>
      </c>
      <c r="G3442" t="s">
        <v>1890</v>
      </c>
      <c r="H3442">
        <v>0</v>
      </c>
      <c r="I3442">
        <v>1</v>
      </c>
      <c r="J3442">
        <v>42</v>
      </c>
      <c r="K3442">
        <v>0</v>
      </c>
      <c r="L3442" t="s">
        <v>20095</v>
      </c>
      <c r="M3442">
        <v>0</v>
      </c>
    </row>
    <row r="3443" spans="1:13" x14ac:dyDescent="0.3">
      <c r="A3443" t="s">
        <v>26979</v>
      </c>
      <c r="B3443" s="1">
        <v>44867</v>
      </c>
      <c r="C3443">
        <v>83233</v>
      </c>
      <c r="D3443" t="s">
        <v>20093</v>
      </c>
      <c r="E3443" t="s">
        <v>26980</v>
      </c>
      <c r="F3443" s="1">
        <v>44896</v>
      </c>
      <c r="G3443" t="s">
        <v>7921</v>
      </c>
      <c r="H3443">
        <v>0</v>
      </c>
      <c r="I3443">
        <v>1</v>
      </c>
      <c r="J3443">
        <v>29</v>
      </c>
      <c r="K3443">
        <v>0</v>
      </c>
      <c r="L3443" t="s">
        <v>20095</v>
      </c>
      <c r="M3443">
        <v>1</v>
      </c>
    </row>
    <row r="3444" spans="1:13" x14ac:dyDescent="0.3">
      <c r="A3444" t="s">
        <v>26981</v>
      </c>
      <c r="B3444" s="1">
        <v>44809</v>
      </c>
      <c r="C3444">
        <v>29666</v>
      </c>
      <c r="D3444" t="s">
        <v>20093</v>
      </c>
      <c r="E3444" t="s">
        <v>26982</v>
      </c>
      <c r="F3444" s="1">
        <v>44850</v>
      </c>
      <c r="G3444" t="s">
        <v>12422</v>
      </c>
      <c r="H3444">
        <v>0</v>
      </c>
      <c r="I3444">
        <v>0</v>
      </c>
      <c r="J3444">
        <v>41</v>
      </c>
      <c r="K3444">
        <v>0</v>
      </c>
      <c r="L3444" t="s">
        <v>20095</v>
      </c>
      <c r="M3444">
        <v>1</v>
      </c>
    </row>
    <row r="3445" spans="1:13" x14ac:dyDescent="0.3">
      <c r="A3445" t="s">
        <v>26983</v>
      </c>
      <c r="B3445" s="1">
        <v>45570</v>
      </c>
      <c r="C3445">
        <v>1197</v>
      </c>
      <c r="D3445" t="s">
        <v>44</v>
      </c>
      <c r="E3445" t="s">
        <v>26984</v>
      </c>
      <c r="F3445" s="1">
        <v>45628</v>
      </c>
      <c r="G3445" t="s">
        <v>8068</v>
      </c>
      <c r="H3445">
        <v>0</v>
      </c>
      <c r="I3445">
        <v>0</v>
      </c>
      <c r="J3445">
        <v>58</v>
      </c>
      <c r="K3445">
        <v>0</v>
      </c>
      <c r="L3445" t="s">
        <v>20138</v>
      </c>
      <c r="M3445">
        <v>0</v>
      </c>
    </row>
    <row r="3446" spans="1:13" x14ac:dyDescent="0.3">
      <c r="A3446" t="s">
        <v>26985</v>
      </c>
      <c r="B3446" s="1">
        <v>45153</v>
      </c>
      <c r="C3446">
        <v>16801</v>
      </c>
      <c r="D3446" t="s">
        <v>20106</v>
      </c>
      <c r="E3446" t="s">
        <v>26986</v>
      </c>
      <c r="F3446" s="1">
        <v>45211</v>
      </c>
      <c r="G3446" t="s">
        <v>8966</v>
      </c>
      <c r="H3446">
        <v>0</v>
      </c>
      <c r="I3446">
        <v>0</v>
      </c>
      <c r="J3446">
        <v>58</v>
      </c>
      <c r="K3446">
        <v>0</v>
      </c>
      <c r="L3446" t="s">
        <v>20100</v>
      </c>
      <c r="M3446">
        <v>0</v>
      </c>
    </row>
    <row r="3447" spans="1:13" x14ac:dyDescent="0.3">
      <c r="A3447" t="s">
        <v>26987</v>
      </c>
      <c r="B3447" s="1">
        <v>45640</v>
      </c>
      <c r="C3447">
        <v>61532</v>
      </c>
      <c r="D3447" t="s">
        <v>20093</v>
      </c>
      <c r="E3447" t="s">
        <v>26988</v>
      </c>
      <c r="F3447" s="1">
        <v>45686</v>
      </c>
      <c r="G3447" t="s">
        <v>4083</v>
      </c>
      <c r="H3447">
        <v>0</v>
      </c>
      <c r="I3447">
        <v>1</v>
      </c>
      <c r="J3447">
        <v>46</v>
      </c>
      <c r="K3447">
        <v>0</v>
      </c>
      <c r="L3447" t="s">
        <v>20095</v>
      </c>
      <c r="M3447">
        <v>1</v>
      </c>
    </row>
    <row r="3448" spans="1:13" x14ac:dyDescent="0.3">
      <c r="A3448" t="s">
        <v>26989</v>
      </c>
      <c r="B3448" s="1">
        <v>45471</v>
      </c>
      <c r="C3448">
        <v>47115</v>
      </c>
      <c r="D3448" t="s">
        <v>44</v>
      </c>
      <c r="E3448" t="s">
        <v>26990</v>
      </c>
      <c r="F3448" s="1">
        <v>45551</v>
      </c>
      <c r="G3448" t="s">
        <v>3619</v>
      </c>
      <c r="H3448">
        <v>0</v>
      </c>
      <c r="I3448">
        <v>0</v>
      </c>
      <c r="J3448">
        <v>80</v>
      </c>
      <c r="K3448">
        <v>0</v>
      </c>
      <c r="L3448" t="s">
        <v>20095</v>
      </c>
      <c r="M3448">
        <v>0</v>
      </c>
    </row>
    <row r="3449" spans="1:13" x14ac:dyDescent="0.3">
      <c r="A3449" t="s">
        <v>26991</v>
      </c>
      <c r="B3449" s="1">
        <v>43965</v>
      </c>
      <c r="C3449">
        <v>81634</v>
      </c>
      <c r="D3449" t="s">
        <v>20093</v>
      </c>
      <c r="E3449" t="s">
        <v>26992</v>
      </c>
      <c r="F3449" s="1">
        <v>44051</v>
      </c>
      <c r="G3449" t="s">
        <v>5677</v>
      </c>
      <c r="H3449">
        <v>0</v>
      </c>
      <c r="I3449">
        <v>1</v>
      </c>
      <c r="J3449">
        <v>86</v>
      </c>
      <c r="K3449">
        <v>0</v>
      </c>
      <c r="L3449" t="s">
        <v>20095</v>
      </c>
      <c r="M3449">
        <v>1</v>
      </c>
    </row>
    <row r="3450" spans="1:13" x14ac:dyDescent="0.3">
      <c r="A3450" t="s">
        <v>26993</v>
      </c>
      <c r="B3450" s="1">
        <v>44074</v>
      </c>
      <c r="C3450">
        <v>25640</v>
      </c>
      <c r="D3450" t="s">
        <v>20106</v>
      </c>
      <c r="E3450" t="s">
        <v>26994</v>
      </c>
      <c r="F3450" s="1">
        <v>44092</v>
      </c>
      <c r="G3450" t="s">
        <v>3138</v>
      </c>
      <c r="H3450">
        <v>0</v>
      </c>
      <c r="I3450">
        <v>0</v>
      </c>
      <c r="J3450">
        <v>18</v>
      </c>
      <c r="K3450">
        <v>0</v>
      </c>
      <c r="L3450" t="s">
        <v>20095</v>
      </c>
      <c r="M3450">
        <v>0</v>
      </c>
    </row>
    <row r="3451" spans="1:13" x14ac:dyDescent="0.3">
      <c r="A3451" t="s">
        <v>26995</v>
      </c>
      <c r="B3451" s="1">
        <v>44956</v>
      </c>
      <c r="C3451">
        <v>36826</v>
      </c>
      <c r="D3451" t="s">
        <v>20106</v>
      </c>
      <c r="E3451" t="s">
        <v>26996</v>
      </c>
      <c r="F3451" s="1">
        <v>45022</v>
      </c>
      <c r="G3451" t="s">
        <v>6343</v>
      </c>
      <c r="H3451">
        <v>0</v>
      </c>
      <c r="I3451">
        <v>0</v>
      </c>
      <c r="J3451">
        <v>66</v>
      </c>
      <c r="K3451">
        <v>0</v>
      </c>
      <c r="L3451" t="s">
        <v>20095</v>
      </c>
      <c r="M3451">
        <v>0</v>
      </c>
    </row>
    <row r="3452" spans="1:13" x14ac:dyDescent="0.3">
      <c r="A3452" t="s">
        <v>26997</v>
      </c>
      <c r="B3452" s="1">
        <v>44026</v>
      </c>
      <c r="C3452">
        <v>92724</v>
      </c>
      <c r="D3452" t="s">
        <v>20093</v>
      </c>
      <c r="E3452" t="s">
        <v>26998</v>
      </c>
      <c r="F3452" s="1"/>
      <c r="G3452" t="s">
        <v>10908</v>
      </c>
      <c r="H3452">
        <v>1</v>
      </c>
      <c r="I3452">
        <v>1</v>
      </c>
      <c r="K3452">
        <v>1</v>
      </c>
      <c r="L3452" t="s">
        <v>20095</v>
      </c>
      <c r="M3452">
        <v>1</v>
      </c>
    </row>
    <row r="3453" spans="1:13" x14ac:dyDescent="0.3">
      <c r="A3453" t="s">
        <v>26999</v>
      </c>
      <c r="B3453" s="1">
        <v>45240</v>
      </c>
      <c r="C3453">
        <v>30294</v>
      </c>
      <c r="D3453" t="s">
        <v>44</v>
      </c>
      <c r="E3453" t="s">
        <v>27000</v>
      </c>
      <c r="F3453" s="1"/>
      <c r="G3453" t="s">
        <v>19988</v>
      </c>
      <c r="H3453">
        <v>1</v>
      </c>
      <c r="I3453">
        <v>0</v>
      </c>
      <c r="K3453">
        <v>1</v>
      </c>
      <c r="L3453" t="s">
        <v>20095</v>
      </c>
      <c r="M3453">
        <v>0</v>
      </c>
    </row>
    <row r="3454" spans="1:13" x14ac:dyDescent="0.3">
      <c r="A3454" t="s">
        <v>27001</v>
      </c>
      <c r="B3454" s="1">
        <v>45229</v>
      </c>
      <c r="C3454">
        <v>60142</v>
      </c>
      <c r="D3454" t="s">
        <v>20093</v>
      </c>
      <c r="E3454" t="s">
        <v>27002</v>
      </c>
      <c r="F3454" s="1">
        <v>45302</v>
      </c>
      <c r="G3454" t="s">
        <v>19102</v>
      </c>
      <c r="H3454">
        <v>0</v>
      </c>
      <c r="I3454">
        <v>1</v>
      </c>
      <c r="J3454">
        <v>73</v>
      </c>
      <c r="K3454">
        <v>0</v>
      </c>
      <c r="L3454" t="s">
        <v>20095</v>
      </c>
      <c r="M3454">
        <v>1</v>
      </c>
    </row>
    <row r="3455" spans="1:13" x14ac:dyDescent="0.3">
      <c r="A3455" t="s">
        <v>27003</v>
      </c>
      <c r="B3455" s="1">
        <v>44638</v>
      </c>
      <c r="C3455">
        <v>48621</v>
      </c>
      <c r="D3455" t="s">
        <v>20093</v>
      </c>
      <c r="E3455" t="s">
        <v>27004</v>
      </c>
      <c r="F3455" s="1">
        <v>44669</v>
      </c>
      <c r="G3455" t="s">
        <v>4625</v>
      </c>
      <c r="H3455">
        <v>0</v>
      </c>
      <c r="I3455">
        <v>0</v>
      </c>
      <c r="J3455">
        <v>31</v>
      </c>
      <c r="K3455">
        <v>0</v>
      </c>
      <c r="L3455" t="s">
        <v>20095</v>
      </c>
      <c r="M3455">
        <v>1</v>
      </c>
    </row>
    <row r="3456" spans="1:13" x14ac:dyDescent="0.3">
      <c r="A3456" t="s">
        <v>27005</v>
      </c>
      <c r="B3456" s="1">
        <v>45388</v>
      </c>
      <c r="C3456">
        <v>16275</v>
      </c>
      <c r="D3456" t="s">
        <v>44</v>
      </c>
      <c r="E3456" t="s">
        <v>27006</v>
      </c>
      <c r="F3456" s="1">
        <v>45424</v>
      </c>
      <c r="G3456" t="s">
        <v>13366</v>
      </c>
      <c r="H3456">
        <v>0</v>
      </c>
      <c r="I3456">
        <v>0</v>
      </c>
      <c r="J3456">
        <v>36</v>
      </c>
      <c r="K3456">
        <v>0</v>
      </c>
      <c r="L3456" t="s">
        <v>20100</v>
      </c>
      <c r="M3456">
        <v>0</v>
      </c>
    </row>
    <row r="3457" spans="1:13" x14ac:dyDescent="0.3">
      <c r="A3457" t="s">
        <v>27007</v>
      </c>
      <c r="B3457" s="1">
        <v>44978</v>
      </c>
      <c r="C3457">
        <v>62266</v>
      </c>
      <c r="D3457" t="s">
        <v>44</v>
      </c>
      <c r="E3457" t="s">
        <v>27008</v>
      </c>
      <c r="F3457" s="1">
        <v>45008</v>
      </c>
      <c r="G3457" t="s">
        <v>16784</v>
      </c>
      <c r="H3457">
        <v>0</v>
      </c>
      <c r="I3457">
        <v>1</v>
      </c>
      <c r="J3457">
        <v>30</v>
      </c>
      <c r="K3457">
        <v>0</v>
      </c>
      <c r="L3457" t="s">
        <v>20095</v>
      </c>
      <c r="M3457">
        <v>0</v>
      </c>
    </row>
    <row r="3458" spans="1:13" x14ac:dyDescent="0.3">
      <c r="A3458" t="s">
        <v>27009</v>
      </c>
      <c r="B3458" s="1">
        <v>45482</v>
      </c>
      <c r="C3458">
        <v>29048</v>
      </c>
      <c r="D3458" t="s">
        <v>20093</v>
      </c>
      <c r="E3458" t="s">
        <v>27010</v>
      </c>
      <c r="F3458" s="1"/>
      <c r="G3458" t="s">
        <v>10672</v>
      </c>
      <c r="H3458">
        <v>1</v>
      </c>
      <c r="I3458">
        <v>0</v>
      </c>
      <c r="K3458">
        <v>1</v>
      </c>
      <c r="L3458" t="s">
        <v>20095</v>
      </c>
      <c r="M3458">
        <v>1</v>
      </c>
    </row>
    <row r="3459" spans="1:13" x14ac:dyDescent="0.3">
      <c r="A3459" t="s">
        <v>27011</v>
      </c>
      <c r="B3459" s="1">
        <v>44635</v>
      </c>
      <c r="C3459">
        <v>12954</v>
      </c>
      <c r="D3459" t="s">
        <v>44</v>
      </c>
      <c r="E3459" t="s">
        <v>27012</v>
      </c>
      <c r="F3459" s="1">
        <v>44650</v>
      </c>
      <c r="G3459" t="s">
        <v>2168</v>
      </c>
      <c r="H3459">
        <v>0</v>
      </c>
      <c r="I3459">
        <v>0</v>
      </c>
      <c r="J3459">
        <v>15</v>
      </c>
      <c r="K3459">
        <v>0</v>
      </c>
      <c r="L3459" t="s">
        <v>20100</v>
      </c>
      <c r="M3459">
        <v>0</v>
      </c>
    </row>
    <row r="3460" spans="1:13" x14ac:dyDescent="0.3">
      <c r="A3460" t="s">
        <v>27013</v>
      </c>
      <c r="B3460" s="1">
        <v>44309</v>
      </c>
      <c r="C3460">
        <v>68291</v>
      </c>
      <c r="D3460" t="s">
        <v>20106</v>
      </c>
      <c r="E3460" t="s">
        <v>27014</v>
      </c>
      <c r="F3460" s="1">
        <v>44365</v>
      </c>
      <c r="G3460" t="s">
        <v>19541</v>
      </c>
      <c r="H3460">
        <v>0</v>
      </c>
      <c r="I3460">
        <v>1</v>
      </c>
      <c r="J3460">
        <v>56</v>
      </c>
      <c r="K3460">
        <v>0</v>
      </c>
      <c r="L3460" t="s">
        <v>20095</v>
      </c>
      <c r="M3460">
        <v>0</v>
      </c>
    </row>
    <row r="3461" spans="1:13" x14ac:dyDescent="0.3">
      <c r="A3461" t="s">
        <v>27015</v>
      </c>
      <c r="B3461" s="1">
        <v>45086</v>
      </c>
      <c r="C3461">
        <v>15710</v>
      </c>
      <c r="D3461" t="s">
        <v>20093</v>
      </c>
      <c r="E3461" t="s">
        <v>27016</v>
      </c>
      <c r="F3461" s="1">
        <v>45121</v>
      </c>
      <c r="G3461" t="s">
        <v>19428</v>
      </c>
      <c r="H3461">
        <v>0</v>
      </c>
      <c r="I3461">
        <v>0</v>
      </c>
      <c r="J3461">
        <v>35</v>
      </c>
      <c r="K3461">
        <v>0</v>
      </c>
      <c r="L3461" t="s">
        <v>20100</v>
      </c>
      <c r="M3461">
        <v>1</v>
      </c>
    </row>
    <row r="3462" spans="1:13" x14ac:dyDescent="0.3">
      <c r="A3462" t="s">
        <v>27017</v>
      </c>
      <c r="B3462" s="1">
        <v>45191</v>
      </c>
      <c r="C3462">
        <v>66430</v>
      </c>
      <c r="D3462" t="s">
        <v>20093</v>
      </c>
      <c r="E3462" t="s">
        <v>27018</v>
      </c>
      <c r="F3462" s="1">
        <v>45213</v>
      </c>
      <c r="G3462" t="s">
        <v>15835</v>
      </c>
      <c r="H3462">
        <v>0</v>
      </c>
      <c r="I3462">
        <v>1</v>
      </c>
      <c r="J3462">
        <v>22</v>
      </c>
      <c r="K3462">
        <v>0</v>
      </c>
      <c r="L3462" t="s">
        <v>20095</v>
      </c>
      <c r="M3462">
        <v>1</v>
      </c>
    </row>
    <row r="3463" spans="1:13" x14ac:dyDescent="0.3">
      <c r="A3463" t="s">
        <v>27019</v>
      </c>
      <c r="B3463" s="1">
        <v>45187</v>
      </c>
      <c r="C3463">
        <v>26961</v>
      </c>
      <c r="D3463" t="s">
        <v>20106</v>
      </c>
      <c r="E3463" t="s">
        <v>27020</v>
      </c>
      <c r="F3463" s="1">
        <v>45199</v>
      </c>
      <c r="G3463" t="s">
        <v>7035</v>
      </c>
      <c r="H3463">
        <v>0</v>
      </c>
      <c r="I3463">
        <v>0</v>
      </c>
      <c r="J3463">
        <v>12</v>
      </c>
      <c r="K3463">
        <v>0</v>
      </c>
      <c r="L3463" t="s">
        <v>20095</v>
      </c>
      <c r="M3463">
        <v>0</v>
      </c>
    </row>
    <row r="3464" spans="1:13" x14ac:dyDescent="0.3">
      <c r="A3464" t="s">
        <v>27021</v>
      </c>
      <c r="B3464" s="1">
        <v>44185</v>
      </c>
      <c r="C3464">
        <v>32433</v>
      </c>
      <c r="D3464" t="s">
        <v>20106</v>
      </c>
      <c r="E3464" t="s">
        <v>27022</v>
      </c>
      <c r="F3464" s="1">
        <v>44264</v>
      </c>
      <c r="G3464" t="s">
        <v>12722</v>
      </c>
      <c r="H3464">
        <v>0</v>
      </c>
      <c r="I3464">
        <v>0</v>
      </c>
      <c r="J3464">
        <v>79</v>
      </c>
      <c r="K3464">
        <v>0</v>
      </c>
      <c r="L3464" t="s">
        <v>20095</v>
      </c>
      <c r="M3464">
        <v>0</v>
      </c>
    </row>
    <row r="3465" spans="1:13" x14ac:dyDescent="0.3">
      <c r="A3465" t="s">
        <v>27023</v>
      </c>
      <c r="B3465" s="1">
        <v>44989</v>
      </c>
      <c r="C3465">
        <v>13674</v>
      </c>
      <c r="D3465" t="s">
        <v>20093</v>
      </c>
      <c r="E3465" t="s">
        <v>27024</v>
      </c>
      <c r="F3465" s="1">
        <v>45046</v>
      </c>
      <c r="G3465" t="s">
        <v>17132</v>
      </c>
      <c r="H3465">
        <v>0</v>
      </c>
      <c r="I3465">
        <v>0</v>
      </c>
      <c r="J3465">
        <v>57</v>
      </c>
      <c r="K3465">
        <v>0</v>
      </c>
      <c r="L3465" t="s">
        <v>20100</v>
      </c>
      <c r="M3465">
        <v>1</v>
      </c>
    </row>
    <row r="3466" spans="1:13" x14ac:dyDescent="0.3">
      <c r="A3466" t="s">
        <v>27025</v>
      </c>
      <c r="B3466" s="1">
        <v>45260</v>
      </c>
      <c r="C3466">
        <v>40546</v>
      </c>
      <c r="D3466" t="s">
        <v>44</v>
      </c>
      <c r="E3466" t="s">
        <v>27026</v>
      </c>
      <c r="F3466" s="1">
        <v>45275</v>
      </c>
      <c r="G3466" t="s">
        <v>7384</v>
      </c>
      <c r="H3466">
        <v>0</v>
      </c>
      <c r="I3466">
        <v>0</v>
      </c>
      <c r="J3466">
        <v>15</v>
      </c>
      <c r="K3466">
        <v>0</v>
      </c>
      <c r="L3466" t="s">
        <v>20095</v>
      </c>
      <c r="M3466">
        <v>0</v>
      </c>
    </row>
    <row r="3467" spans="1:13" x14ac:dyDescent="0.3">
      <c r="A3467" t="s">
        <v>27027</v>
      </c>
      <c r="B3467" s="1">
        <v>44774</v>
      </c>
      <c r="C3467">
        <v>99374</v>
      </c>
      <c r="D3467" t="s">
        <v>44</v>
      </c>
      <c r="E3467" t="s">
        <v>27028</v>
      </c>
      <c r="F3467" s="1">
        <v>44843</v>
      </c>
      <c r="G3467" t="s">
        <v>5223</v>
      </c>
      <c r="H3467">
        <v>0</v>
      </c>
      <c r="I3467">
        <v>1</v>
      </c>
      <c r="J3467">
        <v>69</v>
      </c>
      <c r="K3467">
        <v>0</v>
      </c>
      <c r="L3467" t="s">
        <v>20095</v>
      </c>
      <c r="M3467">
        <v>0</v>
      </c>
    </row>
    <row r="3468" spans="1:13" x14ac:dyDescent="0.3">
      <c r="A3468" t="s">
        <v>27029</v>
      </c>
      <c r="B3468" s="1">
        <v>44640</v>
      </c>
      <c r="C3468">
        <v>57372</v>
      </c>
      <c r="D3468" t="s">
        <v>20106</v>
      </c>
      <c r="E3468" t="s">
        <v>27030</v>
      </c>
      <c r="F3468" s="1"/>
      <c r="G3468" t="s">
        <v>13690</v>
      </c>
      <c r="H3468">
        <v>1</v>
      </c>
      <c r="I3468">
        <v>1</v>
      </c>
      <c r="K3468">
        <v>1</v>
      </c>
      <c r="L3468" t="s">
        <v>20095</v>
      </c>
      <c r="M3468">
        <v>0</v>
      </c>
    </row>
    <row r="3469" spans="1:13" x14ac:dyDescent="0.3">
      <c r="A3469" t="s">
        <v>27031</v>
      </c>
      <c r="B3469" s="1">
        <v>43866</v>
      </c>
      <c r="C3469">
        <v>66574</v>
      </c>
      <c r="D3469" t="s">
        <v>20106</v>
      </c>
      <c r="E3469" t="s">
        <v>27032</v>
      </c>
      <c r="F3469" s="1">
        <v>43956</v>
      </c>
      <c r="G3469" t="s">
        <v>13845</v>
      </c>
      <c r="H3469">
        <v>0</v>
      </c>
      <c r="I3469">
        <v>1</v>
      </c>
      <c r="J3469">
        <v>90</v>
      </c>
      <c r="K3469">
        <v>0</v>
      </c>
      <c r="L3469" t="s">
        <v>20095</v>
      </c>
      <c r="M3469">
        <v>0</v>
      </c>
    </row>
    <row r="3470" spans="1:13" x14ac:dyDescent="0.3">
      <c r="A3470" t="s">
        <v>27033</v>
      </c>
      <c r="B3470" s="1">
        <v>44667</v>
      </c>
      <c r="C3470">
        <v>49658</v>
      </c>
      <c r="D3470" t="s">
        <v>20106</v>
      </c>
      <c r="E3470" t="s">
        <v>27034</v>
      </c>
      <c r="F3470" s="1"/>
      <c r="G3470" t="s">
        <v>15786</v>
      </c>
      <c r="H3470">
        <v>1</v>
      </c>
      <c r="I3470">
        <v>0</v>
      </c>
      <c r="K3470">
        <v>1</v>
      </c>
      <c r="L3470" t="s">
        <v>20095</v>
      </c>
      <c r="M3470">
        <v>0</v>
      </c>
    </row>
    <row r="3471" spans="1:13" x14ac:dyDescent="0.3">
      <c r="A3471" t="s">
        <v>27035</v>
      </c>
      <c r="B3471" s="1">
        <v>45046</v>
      </c>
      <c r="C3471">
        <v>8754</v>
      </c>
      <c r="D3471" t="s">
        <v>20093</v>
      </c>
      <c r="E3471" t="s">
        <v>27036</v>
      </c>
      <c r="F3471" s="1"/>
      <c r="G3471" t="s">
        <v>14951</v>
      </c>
      <c r="H3471">
        <v>1</v>
      </c>
      <c r="I3471">
        <v>0</v>
      </c>
      <c r="K3471">
        <v>1</v>
      </c>
      <c r="L3471" t="s">
        <v>20100</v>
      </c>
      <c r="M3471">
        <v>1</v>
      </c>
    </row>
    <row r="3472" spans="1:13" x14ac:dyDescent="0.3">
      <c r="A3472" t="s">
        <v>27037</v>
      </c>
      <c r="B3472" s="1">
        <v>44370</v>
      </c>
      <c r="C3472">
        <v>89606</v>
      </c>
      <c r="D3472" t="s">
        <v>20093</v>
      </c>
      <c r="E3472" t="s">
        <v>27038</v>
      </c>
      <c r="F3472" s="1"/>
      <c r="G3472" t="s">
        <v>19066</v>
      </c>
      <c r="H3472">
        <v>1</v>
      </c>
      <c r="I3472">
        <v>1</v>
      </c>
      <c r="K3472">
        <v>1</v>
      </c>
      <c r="L3472" t="s">
        <v>20095</v>
      </c>
      <c r="M3472">
        <v>1</v>
      </c>
    </row>
    <row r="3473" spans="1:13" x14ac:dyDescent="0.3">
      <c r="A3473" t="s">
        <v>27039</v>
      </c>
      <c r="B3473" s="1">
        <v>44249</v>
      </c>
      <c r="C3473">
        <v>66822</v>
      </c>
      <c r="D3473" t="s">
        <v>20106</v>
      </c>
      <c r="E3473" t="s">
        <v>27040</v>
      </c>
      <c r="F3473" s="1">
        <v>44284</v>
      </c>
      <c r="G3473" t="s">
        <v>7200</v>
      </c>
      <c r="H3473">
        <v>0</v>
      </c>
      <c r="I3473">
        <v>1</v>
      </c>
      <c r="J3473">
        <v>35</v>
      </c>
      <c r="K3473">
        <v>0</v>
      </c>
      <c r="L3473" t="s">
        <v>20095</v>
      </c>
      <c r="M3473">
        <v>0</v>
      </c>
    </row>
    <row r="3474" spans="1:13" x14ac:dyDescent="0.3">
      <c r="A3474" t="s">
        <v>27041</v>
      </c>
      <c r="B3474" s="1">
        <v>44123</v>
      </c>
      <c r="C3474">
        <v>55116</v>
      </c>
      <c r="D3474" t="s">
        <v>44</v>
      </c>
      <c r="E3474" t="s">
        <v>27042</v>
      </c>
      <c r="F3474" s="1">
        <v>44198</v>
      </c>
      <c r="G3474" t="s">
        <v>13820</v>
      </c>
      <c r="H3474">
        <v>0</v>
      </c>
      <c r="I3474">
        <v>1</v>
      </c>
      <c r="J3474">
        <v>75</v>
      </c>
      <c r="K3474">
        <v>0</v>
      </c>
      <c r="L3474" t="s">
        <v>20095</v>
      </c>
      <c r="M3474">
        <v>0</v>
      </c>
    </row>
    <row r="3475" spans="1:13" x14ac:dyDescent="0.3">
      <c r="A3475" t="s">
        <v>27043</v>
      </c>
      <c r="B3475" s="1">
        <v>44089</v>
      </c>
      <c r="C3475">
        <v>56133</v>
      </c>
      <c r="D3475" t="s">
        <v>20093</v>
      </c>
      <c r="E3475" t="s">
        <v>27044</v>
      </c>
      <c r="F3475" s="1">
        <v>44155</v>
      </c>
      <c r="G3475" t="s">
        <v>2568</v>
      </c>
      <c r="H3475">
        <v>0</v>
      </c>
      <c r="I3475">
        <v>1</v>
      </c>
      <c r="J3475">
        <v>66</v>
      </c>
      <c r="K3475">
        <v>0</v>
      </c>
      <c r="L3475" t="s">
        <v>20095</v>
      </c>
      <c r="M3475">
        <v>1</v>
      </c>
    </row>
    <row r="3476" spans="1:13" x14ac:dyDescent="0.3">
      <c r="A3476" t="s">
        <v>27045</v>
      </c>
      <c r="B3476" s="1">
        <v>44723</v>
      </c>
      <c r="C3476">
        <v>37081</v>
      </c>
      <c r="D3476" t="s">
        <v>20093</v>
      </c>
      <c r="E3476" t="s">
        <v>27046</v>
      </c>
      <c r="F3476" s="1"/>
      <c r="G3476" t="s">
        <v>4039</v>
      </c>
      <c r="H3476">
        <v>1</v>
      </c>
      <c r="I3476">
        <v>0</v>
      </c>
      <c r="K3476">
        <v>1</v>
      </c>
      <c r="L3476" t="s">
        <v>20095</v>
      </c>
      <c r="M3476">
        <v>1</v>
      </c>
    </row>
    <row r="3477" spans="1:13" x14ac:dyDescent="0.3">
      <c r="A3477" t="s">
        <v>27047</v>
      </c>
      <c r="B3477" s="1">
        <v>44457</v>
      </c>
      <c r="C3477">
        <v>98118</v>
      </c>
      <c r="D3477" t="s">
        <v>20106</v>
      </c>
      <c r="E3477" t="s">
        <v>27048</v>
      </c>
      <c r="F3477" s="1"/>
      <c r="G3477" t="s">
        <v>1106</v>
      </c>
      <c r="H3477">
        <v>1</v>
      </c>
      <c r="I3477">
        <v>1</v>
      </c>
      <c r="K3477">
        <v>1</v>
      </c>
      <c r="L3477" t="s">
        <v>20095</v>
      </c>
      <c r="M3477">
        <v>0</v>
      </c>
    </row>
    <row r="3478" spans="1:13" x14ac:dyDescent="0.3">
      <c r="A3478" t="s">
        <v>27049</v>
      </c>
      <c r="B3478" s="1">
        <v>44350</v>
      </c>
      <c r="C3478">
        <v>69600</v>
      </c>
      <c r="D3478" t="s">
        <v>20106</v>
      </c>
      <c r="E3478" t="s">
        <v>27050</v>
      </c>
      <c r="F3478" s="1">
        <v>44429</v>
      </c>
      <c r="G3478" t="s">
        <v>608</v>
      </c>
      <c r="H3478">
        <v>0</v>
      </c>
      <c r="I3478">
        <v>1</v>
      </c>
      <c r="J3478">
        <v>79</v>
      </c>
      <c r="K3478">
        <v>0</v>
      </c>
      <c r="L3478" t="s">
        <v>20095</v>
      </c>
      <c r="M3478">
        <v>0</v>
      </c>
    </row>
    <row r="3479" spans="1:13" x14ac:dyDescent="0.3">
      <c r="A3479" t="s">
        <v>27051</v>
      </c>
      <c r="B3479" s="1">
        <v>45247</v>
      </c>
      <c r="C3479">
        <v>21457</v>
      </c>
      <c r="D3479" t="s">
        <v>20106</v>
      </c>
      <c r="E3479" t="s">
        <v>27052</v>
      </c>
      <c r="F3479" s="1">
        <v>45333</v>
      </c>
      <c r="G3479" t="s">
        <v>19519</v>
      </c>
      <c r="H3479">
        <v>0</v>
      </c>
      <c r="I3479">
        <v>0</v>
      </c>
      <c r="J3479">
        <v>86</v>
      </c>
      <c r="K3479">
        <v>0</v>
      </c>
      <c r="L3479" t="s">
        <v>20095</v>
      </c>
      <c r="M3479">
        <v>0</v>
      </c>
    </row>
    <row r="3480" spans="1:13" x14ac:dyDescent="0.3">
      <c r="A3480" t="s">
        <v>27053</v>
      </c>
      <c r="B3480" s="1">
        <v>45166</v>
      </c>
      <c r="C3480">
        <v>15945</v>
      </c>
      <c r="D3480" t="s">
        <v>20093</v>
      </c>
      <c r="E3480" t="s">
        <v>27054</v>
      </c>
      <c r="F3480" s="1"/>
      <c r="G3480" t="s">
        <v>477</v>
      </c>
      <c r="H3480">
        <v>1</v>
      </c>
      <c r="I3480">
        <v>0</v>
      </c>
      <c r="K3480">
        <v>1</v>
      </c>
      <c r="L3480" t="s">
        <v>20100</v>
      </c>
      <c r="M3480">
        <v>1</v>
      </c>
    </row>
    <row r="3481" spans="1:13" x14ac:dyDescent="0.3">
      <c r="A3481" t="s">
        <v>27055</v>
      </c>
      <c r="B3481" s="1">
        <v>44468</v>
      </c>
      <c r="C3481">
        <v>29898</v>
      </c>
      <c r="D3481" t="s">
        <v>20093</v>
      </c>
      <c r="E3481" t="s">
        <v>27056</v>
      </c>
      <c r="F3481" s="1"/>
      <c r="G3481" t="s">
        <v>3054</v>
      </c>
      <c r="H3481">
        <v>1</v>
      </c>
      <c r="I3481">
        <v>0</v>
      </c>
      <c r="K3481">
        <v>1</v>
      </c>
      <c r="L3481" t="s">
        <v>20095</v>
      </c>
      <c r="M3481">
        <v>1</v>
      </c>
    </row>
    <row r="3482" spans="1:13" x14ac:dyDescent="0.3">
      <c r="A3482" t="s">
        <v>27057</v>
      </c>
      <c r="B3482" s="1">
        <v>45546</v>
      </c>
      <c r="C3482">
        <v>95676</v>
      </c>
      <c r="D3482" t="s">
        <v>20106</v>
      </c>
      <c r="E3482" t="s">
        <v>27058</v>
      </c>
      <c r="F3482" s="1">
        <v>45573</v>
      </c>
      <c r="G3482" t="s">
        <v>11055</v>
      </c>
      <c r="H3482">
        <v>0</v>
      </c>
      <c r="I3482">
        <v>1</v>
      </c>
      <c r="J3482">
        <v>27</v>
      </c>
      <c r="K3482">
        <v>0</v>
      </c>
      <c r="L3482" t="s">
        <v>20095</v>
      </c>
      <c r="M3482">
        <v>0</v>
      </c>
    </row>
    <row r="3483" spans="1:13" x14ac:dyDescent="0.3">
      <c r="A3483" t="s">
        <v>27059</v>
      </c>
      <c r="B3483" s="1">
        <v>45095</v>
      </c>
      <c r="C3483">
        <v>21332</v>
      </c>
      <c r="D3483" t="s">
        <v>20106</v>
      </c>
      <c r="E3483" t="s">
        <v>27060</v>
      </c>
      <c r="F3483" s="1">
        <v>45176</v>
      </c>
      <c r="G3483" t="s">
        <v>19248</v>
      </c>
      <c r="H3483">
        <v>0</v>
      </c>
      <c r="I3483">
        <v>0</v>
      </c>
      <c r="J3483">
        <v>81</v>
      </c>
      <c r="K3483">
        <v>0</v>
      </c>
      <c r="L3483" t="s">
        <v>20095</v>
      </c>
      <c r="M3483">
        <v>0</v>
      </c>
    </row>
    <row r="3484" spans="1:13" x14ac:dyDescent="0.3">
      <c r="A3484" t="s">
        <v>27061</v>
      </c>
      <c r="B3484" s="1">
        <v>44707</v>
      </c>
      <c r="C3484">
        <v>57972</v>
      </c>
      <c r="D3484" t="s">
        <v>20106</v>
      </c>
      <c r="E3484" t="s">
        <v>27062</v>
      </c>
      <c r="F3484" s="1">
        <v>44746</v>
      </c>
      <c r="G3484" t="s">
        <v>9796</v>
      </c>
      <c r="H3484">
        <v>0</v>
      </c>
      <c r="I3484">
        <v>1</v>
      </c>
      <c r="J3484">
        <v>39</v>
      </c>
      <c r="K3484">
        <v>0</v>
      </c>
      <c r="L3484" t="s">
        <v>20095</v>
      </c>
      <c r="M3484">
        <v>0</v>
      </c>
    </row>
    <row r="3485" spans="1:13" x14ac:dyDescent="0.3">
      <c r="A3485" t="s">
        <v>27063</v>
      </c>
      <c r="B3485" s="1">
        <v>44902</v>
      </c>
      <c r="C3485">
        <v>93655</v>
      </c>
      <c r="D3485" t="s">
        <v>20093</v>
      </c>
      <c r="E3485" t="s">
        <v>27064</v>
      </c>
      <c r="F3485" s="1">
        <v>44992</v>
      </c>
      <c r="G3485" t="s">
        <v>4223</v>
      </c>
      <c r="H3485">
        <v>0</v>
      </c>
      <c r="I3485">
        <v>1</v>
      </c>
      <c r="J3485">
        <v>90</v>
      </c>
      <c r="K3485">
        <v>0</v>
      </c>
      <c r="L3485" t="s">
        <v>20095</v>
      </c>
      <c r="M3485">
        <v>1</v>
      </c>
    </row>
    <row r="3486" spans="1:13" x14ac:dyDescent="0.3">
      <c r="A3486" t="s">
        <v>27065</v>
      </c>
      <c r="B3486" s="1">
        <v>45151</v>
      </c>
      <c r="C3486">
        <v>41206</v>
      </c>
      <c r="D3486" t="s">
        <v>44</v>
      </c>
      <c r="E3486" t="s">
        <v>27066</v>
      </c>
      <c r="F3486" s="1"/>
      <c r="G3486" t="s">
        <v>6240</v>
      </c>
      <c r="H3486">
        <v>1</v>
      </c>
      <c r="I3486">
        <v>0</v>
      </c>
      <c r="K3486">
        <v>1</v>
      </c>
      <c r="L3486" t="s">
        <v>20095</v>
      </c>
      <c r="M3486">
        <v>0</v>
      </c>
    </row>
    <row r="3487" spans="1:13" x14ac:dyDescent="0.3">
      <c r="A3487" t="s">
        <v>27067</v>
      </c>
      <c r="B3487" s="1">
        <v>44061</v>
      </c>
      <c r="C3487">
        <v>44976</v>
      </c>
      <c r="D3487" t="s">
        <v>20106</v>
      </c>
      <c r="E3487" t="s">
        <v>27068</v>
      </c>
      <c r="F3487" s="1">
        <v>44110</v>
      </c>
      <c r="G3487" t="s">
        <v>1949</v>
      </c>
      <c r="H3487">
        <v>0</v>
      </c>
      <c r="I3487">
        <v>0</v>
      </c>
      <c r="J3487">
        <v>49</v>
      </c>
      <c r="K3487">
        <v>0</v>
      </c>
      <c r="L3487" t="s">
        <v>20095</v>
      </c>
      <c r="M3487">
        <v>0</v>
      </c>
    </row>
    <row r="3488" spans="1:13" x14ac:dyDescent="0.3">
      <c r="A3488" t="s">
        <v>27069</v>
      </c>
      <c r="B3488" s="1">
        <v>44496</v>
      </c>
      <c r="C3488">
        <v>56232</v>
      </c>
      <c r="D3488" t="s">
        <v>44</v>
      </c>
      <c r="E3488" t="s">
        <v>27070</v>
      </c>
      <c r="F3488" s="1">
        <v>44568</v>
      </c>
      <c r="G3488" t="s">
        <v>9383</v>
      </c>
      <c r="H3488">
        <v>0</v>
      </c>
      <c r="I3488">
        <v>1</v>
      </c>
      <c r="J3488">
        <v>72</v>
      </c>
      <c r="K3488">
        <v>0</v>
      </c>
      <c r="L3488" t="s">
        <v>20095</v>
      </c>
      <c r="M3488">
        <v>0</v>
      </c>
    </row>
    <row r="3489" spans="1:13" x14ac:dyDescent="0.3">
      <c r="A3489" t="s">
        <v>27071</v>
      </c>
      <c r="B3489" s="1">
        <v>45258</v>
      </c>
      <c r="C3489">
        <v>51520</v>
      </c>
      <c r="D3489" t="s">
        <v>20106</v>
      </c>
      <c r="E3489" t="s">
        <v>27072</v>
      </c>
      <c r="F3489" s="1"/>
      <c r="G3489" t="s">
        <v>19502</v>
      </c>
      <c r="H3489">
        <v>1</v>
      </c>
      <c r="I3489">
        <v>1</v>
      </c>
      <c r="K3489">
        <v>1</v>
      </c>
      <c r="L3489" t="s">
        <v>20095</v>
      </c>
      <c r="M3489">
        <v>0</v>
      </c>
    </row>
    <row r="3490" spans="1:13" x14ac:dyDescent="0.3">
      <c r="A3490" t="s">
        <v>27073</v>
      </c>
      <c r="B3490" s="1">
        <v>45188</v>
      </c>
      <c r="C3490">
        <v>19666</v>
      </c>
      <c r="D3490" t="s">
        <v>44</v>
      </c>
      <c r="E3490" t="s">
        <v>27074</v>
      </c>
      <c r="F3490" s="1">
        <v>45272</v>
      </c>
      <c r="G3490" t="s">
        <v>18859</v>
      </c>
      <c r="H3490">
        <v>0</v>
      </c>
      <c r="I3490">
        <v>0</v>
      </c>
      <c r="J3490">
        <v>84</v>
      </c>
      <c r="K3490">
        <v>0</v>
      </c>
      <c r="L3490" t="s">
        <v>20100</v>
      </c>
      <c r="M3490">
        <v>0</v>
      </c>
    </row>
    <row r="3491" spans="1:13" x14ac:dyDescent="0.3">
      <c r="A3491" t="s">
        <v>27075</v>
      </c>
      <c r="B3491" s="1">
        <v>44374</v>
      </c>
      <c r="C3491">
        <v>79090</v>
      </c>
      <c r="D3491" t="s">
        <v>44</v>
      </c>
      <c r="E3491" t="s">
        <v>27076</v>
      </c>
      <c r="F3491" s="1">
        <v>44408</v>
      </c>
      <c r="G3491" t="s">
        <v>469</v>
      </c>
      <c r="H3491">
        <v>0</v>
      </c>
      <c r="I3491">
        <v>1</v>
      </c>
      <c r="J3491">
        <v>34</v>
      </c>
      <c r="K3491">
        <v>0</v>
      </c>
      <c r="L3491" t="s">
        <v>20095</v>
      </c>
      <c r="M3491">
        <v>0</v>
      </c>
    </row>
    <row r="3492" spans="1:13" x14ac:dyDescent="0.3">
      <c r="A3492" t="s">
        <v>27077</v>
      </c>
      <c r="B3492" s="1">
        <v>44793</v>
      </c>
      <c r="C3492">
        <v>40007</v>
      </c>
      <c r="D3492" t="s">
        <v>44</v>
      </c>
      <c r="E3492" t="s">
        <v>27078</v>
      </c>
      <c r="F3492" s="1">
        <v>44807</v>
      </c>
      <c r="G3492" t="s">
        <v>4114</v>
      </c>
      <c r="H3492">
        <v>0</v>
      </c>
      <c r="I3492">
        <v>0</v>
      </c>
      <c r="J3492">
        <v>14</v>
      </c>
      <c r="K3492">
        <v>0</v>
      </c>
      <c r="L3492" t="s">
        <v>20095</v>
      </c>
      <c r="M3492">
        <v>0</v>
      </c>
    </row>
    <row r="3493" spans="1:13" x14ac:dyDescent="0.3">
      <c r="A3493" t="s">
        <v>27079</v>
      </c>
      <c r="B3493" s="1">
        <v>44786</v>
      </c>
      <c r="C3493">
        <v>33861</v>
      </c>
      <c r="D3493" t="s">
        <v>20106</v>
      </c>
      <c r="E3493" t="s">
        <v>27080</v>
      </c>
      <c r="F3493" s="1">
        <v>44821</v>
      </c>
      <c r="G3493" t="s">
        <v>17130</v>
      </c>
      <c r="H3493">
        <v>0</v>
      </c>
      <c r="I3493">
        <v>0</v>
      </c>
      <c r="J3493">
        <v>35</v>
      </c>
      <c r="K3493">
        <v>0</v>
      </c>
      <c r="L3493" t="s">
        <v>20095</v>
      </c>
      <c r="M3493">
        <v>0</v>
      </c>
    </row>
    <row r="3494" spans="1:13" x14ac:dyDescent="0.3">
      <c r="A3494" t="s">
        <v>27081</v>
      </c>
      <c r="B3494" s="1">
        <v>44664</v>
      </c>
      <c r="C3494">
        <v>48746</v>
      </c>
      <c r="D3494" t="s">
        <v>44</v>
      </c>
      <c r="E3494" t="s">
        <v>27082</v>
      </c>
      <c r="F3494" s="1"/>
      <c r="G3494" t="s">
        <v>15149</v>
      </c>
      <c r="H3494">
        <v>1</v>
      </c>
      <c r="I3494">
        <v>0</v>
      </c>
      <c r="K3494">
        <v>1</v>
      </c>
      <c r="L3494" t="s">
        <v>20095</v>
      </c>
      <c r="M3494">
        <v>0</v>
      </c>
    </row>
    <row r="3495" spans="1:13" x14ac:dyDescent="0.3">
      <c r="A3495" t="s">
        <v>27083</v>
      </c>
      <c r="B3495" s="1">
        <v>44536</v>
      </c>
      <c r="C3495">
        <v>3785</v>
      </c>
      <c r="D3495" t="s">
        <v>20093</v>
      </c>
      <c r="E3495" t="s">
        <v>27084</v>
      </c>
      <c r="F3495" s="1">
        <v>44550</v>
      </c>
      <c r="G3495" t="s">
        <v>10543</v>
      </c>
      <c r="H3495">
        <v>0</v>
      </c>
      <c r="I3495">
        <v>0</v>
      </c>
      <c r="J3495">
        <v>14</v>
      </c>
      <c r="K3495">
        <v>0</v>
      </c>
      <c r="L3495" t="s">
        <v>20138</v>
      </c>
      <c r="M3495">
        <v>1</v>
      </c>
    </row>
    <row r="3496" spans="1:13" x14ac:dyDescent="0.3">
      <c r="A3496" t="s">
        <v>27085</v>
      </c>
      <c r="B3496" s="1">
        <v>45380</v>
      </c>
      <c r="C3496">
        <v>77433</v>
      </c>
      <c r="D3496" t="s">
        <v>44</v>
      </c>
      <c r="E3496" t="s">
        <v>27086</v>
      </c>
      <c r="F3496" s="1"/>
      <c r="G3496" t="s">
        <v>20030</v>
      </c>
      <c r="H3496">
        <v>1</v>
      </c>
      <c r="I3496">
        <v>1</v>
      </c>
      <c r="K3496">
        <v>1</v>
      </c>
      <c r="L3496" t="s">
        <v>20095</v>
      </c>
      <c r="M3496">
        <v>0</v>
      </c>
    </row>
    <row r="3497" spans="1:13" x14ac:dyDescent="0.3">
      <c r="A3497" t="s">
        <v>27087</v>
      </c>
      <c r="B3497" s="1">
        <v>45052</v>
      </c>
      <c r="C3497">
        <v>30164</v>
      </c>
      <c r="D3497" t="s">
        <v>20106</v>
      </c>
      <c r="E3497" t="s">
        <v>27088</v>
      </c>
      <c r="F3497" s="1">
        <v>45087</v>
      </c>
      <c r="G3497" t="s">
        <v>14839</v>
      </c>
      <c r="H3497">
        <v>0</v>
      </c>
      <c r="I3497">
        <v>0</v>
      </c>
      <c r="J3497">
        <v>35</v>
      </c>
      <c r="K3497">
        <v>0</v>
      </c>
      <c r="L3497" t="s">
        <v>20095</v>
      </c>
      <c r="M3497">
        <v>0</v>
      </c>
    </row>
    <row r="3498" spans="1:13" x14ac:dyDescent="0.3">
      <c r="A3498" t="s">
        <v>27089</v>
      </c>
      <c r="B3498" s="1">
        <v>44638</v>
      </c>
      <c r="C3498">
        <v>6516</v>
      </c>
      <c r="D3498" t="s">
        <v>44</v>
      </c>
      <c r="E3498" t="s">
        <v>27090</v>
      </c>
      <c r="F3498" s="1"/>
      <c r="G3498" t="s">
        <v>11062</v>
      </c>
      <c r="H3498">
        <v>1</v>
      </c>
      <c r="I3498">
        <v>0</v>
      </c>
      <c r="K3498">
        <v>1</v>
      </c>
      <c r="L3498" t="s">
        <v>20100</v>
      </c>
      <c r="M3498">
        <v>0</v>
      </c>
    </row>
    <row r="3499" spans="1:13" x14ac:dyDescent="0.3">
      <c r="A3499" t="s">
        <v>27091</v>
      </c>
      <c r="B3499" s="1">
        <v>44261</v>
      </c>
      <c r="C3499">
        <v>98426</v>
      </c>
      <c r="D3499" t="s">
        <v>20093</v>
      </c>
      <c r="E3499" t="s">
        <v>27092</v>
      </c>
      <c r="F3499" s="1">
        <v>44281</v>
      </c>
      <c r="G3499" t="s">
        <v>10215</v>
      </c>
      <c r="H3499">
        <v>0</v>
      </c>
      <c r="I3499">
        <v>1</v>
      </c>
      <c r="J3499">
        <v>20</v>
      </c>
      <c r="K3499">
        <v>0</v>
      </c>
      <c r="L3499" t="s">
        <v>20095</v>
      </c>
      <c r="M3499">
        <v>1</v>
      </c>
    </row>
    <row r="3500" spans="1:13" x14ac:dyDescent="0.3">
      <c r="A3500" t="s">
        <v>27093</v>
      </c>
      <c r="B3500" s="1">
        <v>45495</v>
      </c>
      <c r="C3500">
        <v>62797</v>
      </c>
      <c r="D3500" t="s">
        <v>20106</v>
      </c>
      <c r="E3500" t="s">
        <v>27094</v>
      </c>
      <c r="F3500" s="1"/>
      <c r="G3500" t="s">
        <v>14509</v>
      </c>
      <c r="H3500">
        <v>1</v>
      </c>
      <c r="I3500">
        <v>1</v>
      </c>
      <c r="K3500">
        <v>1</v>
      </c>
      <c r="L3500" t="s">
        <v>20095</v>
      </c>
      <c r="M3500">
        <v>0</v>
      </c>
    </row>
    <row r="3501" spans="1:13" x14ac:dyDescent="0.3">
      <c r="A3501" t="s">
        <v>27095</v>
      </c>
      <c r="B3501" s="1">
        <v>45228</v>
      </c>
      <c r="C3501">
        <v>91979</v>
      </c>
      <c r="D3501" t="s">
        <v>20093</v>
      </c>
      <c r="E3501" t="s">
        <v>27096</v>
      </c>
      <c r="F3501" s="1">
        <v>45293</v>
      </c>
      <c r="G3501" t="s">
        <v>9933</v>
      </c>
      <c r="H3501">
        <v>0</v>
      </c>
      <c r="I3501">
        <v>1</v>
      </c>
      <c r="J3501">
        <v>65</v>
      </c>
      <c r="K3501">
        <v>0</v>
      </c>
      <c r="L3501" t="s">
        <v>20095</v>
      </c>
      <c r="M3501">
        <v>1</v>
      </c>
    </row>
    <row r="3502" spans="1:13" x14ac:dyDescent="0.3">
      <c r="A3502" t="s">
        <v>27097</v>
      </c>
      <c r="B3502" s="1">
        <v>44231</v>
      </c>
      <c r="C3502">
        <v>25956</v>
      </c>
      <c r="D3502" t="s">
        <v>20106</v>
      </c>
      <c r="E3502" t="s">
        <v>27098</v>
      </c>
      <c r="F3502" s="1">
        <v>44320</v>
      </c>
      <c r="G3502" t="s">
        <v>12602</v>
      </c>
      <c r="H3502">
        <v>0</v>
      </c>
      <c r="I3502">
        <v>0</v>
      </c>
      <c r="J3502">
        <v>89</v>
      </c>
      <c r="K3502">
        <v>0</v>
      </c>
      <c r="L3502" t="s">
        <v>20095</v>
      </c>
      <c r="M3502">
        <v>0</v>
      </c>
    </row>
    <row r="3503" spans="1:13" x14ac:dyDescent="0.3">
      <c r="A3503" t="s">
        <v>27099</v>
      </c>
      <c r="B3503" s="1">
        <v>44097</v>
      </c>
      <c r="C3503">
        <v>37568</v>
      </c>
      <c r="D3503" t="s">
        <v>44</v>
      </c>
      <c r="E3503" t="s">
        <v>27100</v>
      </c>
      <c r="F3503" s="1">
        <v>44146</v>
      </c>
      <c r="G3503" t="s">
        <v>15517</v>
      </c>
      <c r="H3503">
        <v>0</v>
      </c>
      <c r="I3503">
        <v>0</v>
      </c>
      <c r="J3503">
        <v>49</v>
      </c>
      <c r="K3503">
        <v>0</v>
      </c>
      <c r="L3503" t="s">
        <v>20095</v>
      </c>
      <c r="M3503">
        <v>0</v>
      </c>
    </row>
    <row r="3504" spans="1:13" x14ac:dyDescent="0.3">
      <c r="A3504" t="s">
        <v>27101</v>
      </c>
      <c r="B3504" s="1">
        <v>44930</v>
      </c>
      <c r="C3504">
        <v>6947</v>
      </c>
      <c r="D3504" t="s">
        <v>20093</v>
      </c>
      <c r="E3504" t="s">
        <v>27102</v>
      </c>
      <c r="F3504" s="1">
        <v>44981</v>
      </c>
      <c r="G3504" t="s">
        <v>14788</v>
      </c>
      <c r="H3504">
        <v>0</v>
      </c>
      <c r="I3504">
        <v>0</v>
      </c>
      <c r="J3504">
        <v>51</v>
      </c>
      <c r="K3504">
        <v>0</v>
      </c>
      <c r="L3504" t="s">
        <v>20100</v>
      </c>
      <c r="M3504">
        <v>1</v>
      </c>
    </row>
    <row r="3505" spans="1:13" x14ac:dyDescent="0.3">
      <c r="A3505" t="s">
        <v>27103</v>
      </c>
      <c r="B3505" s="1">
        <v>44244</v>
      </c>
      <c r="C3505">
        <v>34559</v>
      </c>
      <c r="D3505" t="s">
        <v>44</v>
      </c>
      <c r="E3505" t="s">
        <v>27104</v>
      </c>
      <c r="F3505" s="1">
        <v>44276</v>
      </c>
      <c r="G3505" t="s">
        <v>16741</v>
      </c>
      <c r="H3505">
        <v>0</v>
      </c>
      <c r="I3505">
        <v>0</v>
      </c>
      <c r="J3505">
        <v>32</v>
      </c>
      <c r="K3505">
        <v>0</v>
      </c>
      <c r="L3505" t="s">
        <v>20095</v>
      </c>
      <c r="M3505">
        <v>0</v>
      </c>
    </row>
    <row r="3506" spans="1:13" x14ac:dyDescent="0.3">
      <c r="A3506" t="s">
        <v>27105</v>
      </c>
      <c r="B3506" s="1">
        <v>44852</v>
      </c>
      <c r="C3506">
        <v>29573</v>
      </c>
      <c r="D3506" t="s">
        <v>20093</v>
      </c>
      <c r="E3506" t="s">
        <v>27106</v>
      </c>
      <c r="F3506" s="1"/>
      <c r="G3506" t="s">
        <v>3315</v>
      </c>
      <c r="H3506">
        <v>1</v>
      </c>
      <c r="I3506">
        <v>0</v>
      </c>
      <c r="K3506">
        <v>1</v>
      </c>
      <c r="L3506" t="s">
        <v>20095</v>
      </c>
      <c r="M3506">
        <v>1</v>
      </c>
    </row>
    <row r="3507" spans="1:13" x14ac:dyDescent="0.3">
      <c r="A3507" t="s">
        <v>27107</v>
      </c>
      <c r="B3507" s="1">
        <v>44134</v>
      </c>
      <c r="C3507">
        <v>91805</v>
      </c>
      <c r="D3507" t="s">
        <v>44</v>
      </c>
      <c r="E3507" t="s">
        <v>27108</v>
      </c>
      <c r="F3507" s="1"/>
      <c r="G3507" t="s">
        <v>780</v>
      </c>
      <c r="H3507">
        <v>1</v>
      </c>
      <c r="I3507">
        <v>1</v>
      </c>
      <c r="K3507">
        <v>1</v>
      </c>
      <c r="L3507" t="s">
        <v>20095</v>
      </c>
      <c r="M3507">
        <v>0</v>
      </c>
    </row>
    <row r="3508" spans="1:13" x14ac:dyDescent="0.3">
      <c r="A3508" t="s">
        <v>27109</v>
      </c>
      <c r="B3508" s="1">
        <v>45144</v>
      </c>
      <c r="C3508">
        <v>48728</v>
      </c>
      <c r="D3508" t="s">
        <v>44</v>
      </c>
      <c r="E3508" t="s">
        <v>27110</v>
      </c>
      <c r="F3508" s="1">
        <v>45231</v>
      </c>
      <c r="G3508" t="s">
        <v>4710</v>
      </c>
      <c r="H3508">
        <v>0</v>
      </c>
      <c r="I3508">
        <v>0</v>
      </c>
      <c r="J3508">
        <v>87</v>
      </c>
      <c r="K3508">
        <v>0</v>
      </c>
      <c r="L3508" t="s">
        <v>20095</v>
      </c>
      <c r="M3508">
        <v>0</v>
      </c>
    </row>
    <row r="3509" spans="1:13" x14ac:dyDescent="0.3">
      <c r="A3509" t="s">
        <v>27111</v>
      </c>
      <c r="B3509" s="1">
        <v>44041</v>
      </c>
      <c r="C3509">
        <v>14683</v>
      </c>
      <c r="D3509" t="s">
        <v>20093</v>
      </c>
      <c r="E3509" t="s">
        <v>27112</v>
      </c>
      <c r="F3509" s="1"/>
      <c r="G3509" t="s">
        <v>645</v>
      </c>
      <c r="H3509">
        <v>1</v>
      </c>
      <c r="I3509">
        <v>0</v>
      </c>
      <c r="K3509">
        <v>1</v>
      </c>
      <c r="L3509" t="s">
        <v>20100</v>
      </c>
      <c r="M3509">
        <v>1</v>
      </c>
    </row>
    <row r="3510" spans="1:13" x14ac:dyDescent="0.3">
      <c r="A3510" t="s">
        <v>27113</v>
      </c>
      <c r="B3510" s="1">
        <v>45522</v>
      </c>
      <c r="C3510">
        <v>29005</v>
      </c>
      <c r="D3510" t="s">
        <v>44</v>
      </c>
      <c r="E3510" t="s">
        <v>27114</v>
      </c>
      <c r="F3510" s="1"/>
      <c r="G3510" t="s">
        <v>615</v>
      </c>
      <c r="H3510">
        <v>1</v>
      </c>
      <c r="I3510">
        <v>0</v>
      </c>
      <c r="K3510">
        <v>1</v>
      </c>
      <c r="L3510" t="s">
        <v>20095</v>
      </c>
      <c r="M3510">
        <v>0</v>
      </c>
    </row>
    <row r="3511" spans="1:13" x14ac:dyDescent="0.3">
      <c r="A3511" t="s">
        <v>27115</v>
      </c>
      <c r="B3511" s="1">
        <v>45251</v>
      </c>
      <c r="C3511">
        <v>6136</v>
      </c>
      <c r="D3511" t="s">
        <v>20106</v>
      </c>
      <c r="E3511" t="s">
        <v>27116</v>
      </c>
      <c r="F3511" s="1">
        <v>45299</v>
      </c>
      <c r="G3511" t="s">
        <v>11007</v>
      </c>
      <c r="H3511">
        <v>0</v>
      </c>
      <c r="I3511">
        <v>0</v>
      </c>
      <c r="J3511">
        <v>48</v>
      </c>
      <c r="K3511">
        <v>0</v>
      </c>
      <c r="L3511" t="s">
        <v>20100</v>
      </c>
      <c r="M3511">
        <v>0</v>
      </c>
    </row>
    <row r="3512" spans="1:13" x14ac:dyDescent="0.3">
      <c r="A3512" t="s">
        <v>27117</v>
      </c>
      <c r="B3512" s="1">
        <v>44585</v>
      </c>
      <c r="C3512">
        <v>15700</v>
      </c>
      <c r="D3512" t="s">
        <v>20093</v>
      </c>
      <c r="E3512" t="s">
        <v>27118</v>
      </c>
      <c r="F3512" s="1">
        <v>44663</v>
      </c>
      <c r="G3512" t="s">
        <v>12542</v>
      </c>
      <c r="H3512">
        <v>0</v>
      </c>
      <c r="I3512">
        <v>0</v>
      </c>
      <c r="J3512">
        <v>78</v>
      </c>
      <c r="K3512">
        <v>0</v>
      </c>
      <c r="L3512" t="s">
        <v>20100</v>
      </c>
      <c r="M3512">
        <v>1</v>
      </c>
    </row>
    <row r="3513" spans="1:13" x14ac:dyDescent="0.3">
      <c r="A3513" t="s">
        <v>27119</v>
      </c>
      <c r="B3513" s="1">
        <v>44755</v>
      </c>
      <c r="C3513">
        <v>88070</v>
      </c>
      <c r="D3513" t="s">
        <v>20093</v>
      </c>
      <c r="E3513" t="s">
        <v>27120</v>
      </c>
      <c r="F3513" s="1"/>
      <c r="G3513" t="s">
        <v>154</v>
      </c>
      <c r="H3513">
        <v>1</v>
      </c>
      <c r="I3513">
        <v>1</v>
      </c>
      <c r="K3513">
        <v>1</v>
      </c>
      <c r="L3513" t="s">
        <v>20095</v>
      </c>
      <c r="M3513">
        <v>1</v>
      </c>
    </row>
    <row r="3514" spans="1:13" x14ac:dyDescent="0.3">
      <c r="A3514" t="s">
        <v>27121</v>
      </c>
      <c r="B3514" s="1">
        <v>44447</v>
      </c>
      <c r="C3514">
        <v>9782</v>
      </c>
      <c r="D3514" t="s">
        <v>20093</v>
      </c>
      <c r="E3514" t="s">
        <v>27122</v>
      </c>
      <c r="F3514" s="1">
        <v>44504</v>
      </c>
      <c r="G3514" t="s">
        <v>19120</v>
      </c>
      <c r="H3514">
        <v>0</v>
      </c>
      <c r="I3514">
        <v>0</v>
      </c>
      <c r="J3514">
        <v>57</v>
      </c>
      <c r="K3514">
        <v>0</v>
      </c>
      <c r="L3514" t="s">
        <v>20100</v>
      </c>
      <c r="M3514">
        <v>1</v>
      </c>
    </row>
    <row r="3515" spans="1:13" x14ac:dyDescent="0.3">
      <c r="A3515" t="s">
        <v>27123</v>
      </c>
      <c r="B3515" s="1">
        <v>45093</v>
      </c>
      <c r="C3515">
        <v>12694</v>
      </c>
      <c r="D3515" t="s">
        <v>20093</v>
      </c>
      <c r="E3515" t="s">
        <v>27124</v>
      </c>
      <c r="F3515" s="1"/>
      <c r="G3515" t="s">
        <v>5811</v>
      </c>
      <c r="H3515">
        <v>1</v>
      </c>
      <c r="I3515">
        <v>0</v>
      </c>
      <c r="K3515">
        <v>1</v>
      </c>
      <c r="L3515" t="s">
        <v>20100</v>
      </c>
      <c r="M3515">
        <v>1</v>
      </c>
    </row>
    <row r="3516" spans="1:13" x14ac:dyDescent="0.3">
      <c r="A3516" t="s">
        <v>27125</v>
      </c>
      <c r="B3516" s="1">
        <v>45332</v>
      </c>
      <c r="C3516">
        <v>19536</v>
      </c>
      <c r="D3516" t="s">
        <v>20106</v>
      </c>
      <c r="E3516" t="s">
        <v>27126</v>
      </c>
      <c r="F3516" s="1">
        <v>45391</v>
      </c>
      <c r="G3516" t="s">
        <v>218</v>
      </c>
      <c r="H3516">
        <v>0</v>
      </c>
      <c r="I3516">
        <v>0</v>
      </c>
      <c r="J3516">
        <v>59</v>
      </c>
      <c r="K3516">
        <v>0</v>
      </c>
      <c r="L3516" t="s">
        <v>20100</v>
      </c>
      <c r="M3516">
        <v>0</v>
      </c>
    </row>
    <row r="3517" spans="1:13" x14ac:dyDescent="0.3">
      <c r="A3517" t="s">
        <v>27127</v>
      </c>
      <c r="B3517" s="1">
        <v>44657</v>
      </c>
      <c r="C3517">
        <v>33854</v>
      </c>
      <c r="D3517" t="s">
        <v>20093</v>
      </c>
      <c r="E3517" t="s">
        <v>27128</v>
      </c>
      <c r="F3517" s="1">
        <v>44686</v>
      </c>
      <c r="G3517" t="s">
        <v>16705</v>
      </c>
      <c r="H3517">
        <v>0</v>
      </c>
      <c r="I3517">
        <v>0</v>
      </c>
      <c r="J3517">
        <v>29</v>
      </c>
      <c r="K3517">
        <v>0</v>
      </c>
      <c r="L3517" t="s">
        <v>20095</v>
      </c>
      <c r="M3517">
        <v>1</v>
      </c>
    </row>
    <row r="3518" spans="1:13" x14ac:dyDescent="0.3">
      <c r="A3518" t="s">
        <v>27129</v>
      </c>
      <c r="B3518" s="1">
        <v>45491</v>
      </c>
      <c r="C3518">
        <v>59244</v>
      </c>
      <c r="D3518" t="s">
        <v>20093</v>
      </c>
      <c r="E3518" t="s">
        <v>27130</v>
      </c>
      <c r="F3518" s="1">
        <v>45563</v>
      </c>
      <c r="G3518" t="s">
        <v>16857</v>
      </c>
      <c r="H3518">
        <v>0</v>
      </c>
      <c r="I3518">
        <v>1</v>
      </c>
      <c r="J3518">
        <v>72</v>
      </c>
      <c r="K3518">
        <v>0</v>
      </c>
      <c r="L3518" t="s">
        <v>20095</v>
      </c>
      <c r="M3518">
        <v>1</v>
      </c>
    </row>
    <row r="3519" spans="1:13" x14ac:dyDescent="0.3">
      <c r="A3519" t="s">
        <v>27131</v>
      </c>
      <c r="B3519" s="1">
        <v>45527</v>
      </c>
      <c r="C3519">
        <v>1165</v>
      </c>
      <c r="D3519" t="s">
        <v>20106</v>
      </c>
      <c r="E3519" t="s">
        <v>27132</v>
      </c>
      <c r="F3519" s="1"/>
      <c r="G3519" t="s">
        <v>8711</v>
      </c>
      <c r="H3519">
        <v>1</v>
      </c>
      <c r="I3519">
        <v>0</v>
      </c>
      <c r="K3519">
        <v>1</v>
      </c>
      <c r="L3519" t="s">
        <v>20138</v>
      </c>
      <c r="M3519">
        <v>0</v>
      </c>
    </row>
    <row r="3520" spans="1:13" x14ac:dyDescent="0.3">
      <c r="A3520" t="s">
        <v>27133</v>
      </c>
      <c r="B3520" s="1">
        <v>45284</v>
      </c>
      <c r="C3520">
        <v>84691</v>
      </c>
      <c r="D3520" t="s">
        <v>44</v>
      </c>
      <c r="E3520" t="s">
        <v>27134</v>
      </c>
      <c r="F3520" s="1"/>
      <c r="G3520" t="s">
        <v>11372</v>
      </c>
      <c r="H3520">
        <v>1</v>
      </c>
      <c r="I3520">
        <v>1</v>
      </c>
      <c r="K3520">
        <v>1</v>
      </c>
      <c r="L3520" t="s">
        <v>20095</v>
      </c>
      <c r="M3520">
        <v>0</v>
      </c>
    </row>
    <row r="3521" spans="1:13" x14ac:dyDescent="0.3">
      <c r="A3521" t="s">
        <v>27135</v>
      </c>
      <c r="B3521" s="1">
        <v>44574</v>
      </c>
      <c r="C3521">
        <v>22181</v>
      </c>
      <c r="D3521" t="s">
        <v>20093</v>
      </c>
      <c r="E3521" t="s">
        <v>27136</v>
      </c>
      <c r="F3521" s="1">
        <v>44617</v>
      </c>
      <c r="G3521" t="s">
        <v>4126</v>
      </c>
      <c r="H3521">
        <v>0</v>
      </c>
      <c r="I3521">
        <v>0</v>
      </c>
      <c r="J3521">
        <v>43</v>
      </c>
      <c r="K3521">
        <v>0</v>
      </c>
      <c r="L3521" t="s">
        <v>20095</v>
      </c>
      <c r="M3521">
        <v>1</v>
      </c>
    </row>
    <row r="3522" spans="1:13" x14ac:dyDescent="0.3">
      <c r="A3522" t="s">
        <v>27137</v>
      </c>
      <c r="B3522" s="1">
        <v>44510</v>
      </c>
      <c r="C3522">
        <v>15337</v>
      </c>
      <c r="D3522" t="s">
        <v>20093</v>
      </c>
      <c r="E3522" t="s">
        <v>27138</v>
      </c>
      <c r="F3522" s="1">
        <v>44543</v>
      </c>
      <c r="G3522" t="s">
        <v>18992</v>
      </c>
      <c r="H3522">
        <v>0</v>
      </c>
      <c r="I3522">
        <v>0</v>
      </c>
      <c r="J3522">
        <v>33</v>
      </c>
      <c r="K3522">
        <v>0</v>
      </c>
      <c r="L3522" t="s">
        <v>20100</v>
      </c>
      <c r="M3522">
        <v>1</v>
      </c>
    </row>
    <row r="3523" spans="1:13" x14ac:dyDescent="0.3">
      <c r="A3523" t="s">
        <v>27139</v>
      </c>
      <c r="B3523" s="1">
        <v>44551</v>
      </c>
      <c r="C3523">
        <v>12895</v>
      </c>
      <c r="D3523" t="s">
        <v>20093</v>
      </c>
      <c r="E3523" t="s">
        <v>27140</v>
      </c>
      <c r="F3523" s="1">
        <v>44631</v>
      </c>
      <c r="G3523" t="s">
        <v>3087</v>
      </c>
      <c r="H3523">
        <v>0</v>
      </c>
      <c r="I3523">
        <v>0</v>
      </c>
      <c r="J3523">
        <v>80</v>
      </c>
      <c r="K3523">
        <v>0</v>
      </c>
      <c r="L3523" t="s">
        <v>20100</v>
      </c>
      <c r="M3523">
        <v>1</v>
      </c>
    </row>
    <row r="3524" spans="1:13" x14ac:dyDescent="0.3">
      <c r="A3524" t="s">
        <v>27141</v>
      </c>
      <c r="B3524" s="1">
        <v>44202</v>
      </c>
      <c r="C3524">
        <v>73849</v>
      </c>
      <c r="D3524" t="s">
        <v>44</v>
      </c>
      <c r="E3524" t="s">
        <v>27142</v>
      </c>
      <c r="F3524" s="1"/>
      <c r="G3524" t="s">
        <v>509</v>
      </c>
      <c r="H3524">
        <v>1</v>
      </c>
      <c r="I3524">
        <v>1</v>
      </c>
      <c r="K3524">
        <v>1</v>
      </c>
      <c r="L3524" t="s">
        <v>20095</v>
      </c>
      <c r="M3524">
        <v>0</v>
      </c>
    </row>
    <row r="3525" spans="1:13" x14ac:dyDescent="0.3">
      <c r="A3525" t="s">
        <v>27143</v>
      </c>
      <c r="B3525" s="1">
        <v>44569</v>
      </c>
      <c r="C3525">
        <v>29500</v>
      </c>
      <c r="D3525" t="s">
        <v>44</v>
      </c>
      <c r="E3525" t="s">
        <v>27144</v>
      </c>
      <c r="F3525" s="1"/>
      <c r="G3525" t="s">
        <v>9117</v>
      </c>
      <c r="H3525">
        <v>1</v>
      </c>
      <c r="I3525">
        <v>0</v>
      </c>
      <c r="K3525">
        <v>1</v>
      </c>
      <c r="L3525" t="s">
        <v>20095</v>
      </c>
      <c r="M3525">
        <v>0</v>
      </c>
    </row>
    <row r="3526" spans="1:13" x14ac:dyDescent="0.3">
      <c r="A3526" t="s">
        <v>27145</v>
      </c>
      <c r="B3526" s="1">
        <v>45372</v>
      </c>
      <c r="C3526">
        <v>66214</v>
      </c>
      <c r="D3526" t="s">
        <v>44</v>
      </c>
      <c r="E3526" t="s">
        <v>27146</v>
      </c>
      <c r="F3526" s="1">
        <v>45406</v>
      </c>
      <c r="G3526" t="s">
        <v>19298</v>
      </c>
      <c r="H3526">
        <v>0</v>
      </c>
      <c r="I3526">
        <v>1</v>
      </c>
      <c r="J3526">
        <v>34</v>
      </c>
      <c r="K3526">
        <v>0</v>
      </c>
      <c r="L3526" t="s">
        <v>20095</v>
      </c>
      <c r="M3526">
        <v>0</v>
      </c>
    </row>
    <row r="3527" spans="1:13" x14ac:dyDescent="0.3">
      <c r="A3527" t="s">
        <v>27147</v>
      </c>
      <c r="B3527" s="1">
        <v>45078</v>
      </c>
      <c r="C3527">
        <v>35210</v>
      </c>
      <c r="D3527" t="s">
        <v>44</v>
      </c>
      <c r="E3527" t="s">
        <v>27148</v>
      </c>
      <c r="F3527" s="1"/>
      <c r="G3527" t="s">
        <v>18578</v>
      </c>
      <c r="H3527">
        <v>1</v>
      </c>
      <c r="I3527">
        <v>0</v>
      </c>
      <c r="K3527">
        <v>1</v>
      </c>
      <c r="L3527" t="s">
        <v>20095</v>
      </c>
      <c r="M3527">
        <v>0</v>
      </c>
    </row>
    <row r="3528" spans="1:13" x14ac:dyDescent="0.3">
      <c r="A3528" t="s">
        <v>27149</v>
      </c>
      <c r="B3528" s="1">
        <v>44821</v>
      </c>
      <c r="C3528">
        <v>79990</v>
      </c>
      <c r="D3528" t="s">
        <v>20093</v>
      </c>
      <c r="E3528" t="s">
        <v>27150</v>
      </c>
      <c r="F3528" s="1"/>
      <c r="G3528" t="s">
        <v>10653</v>
      </c>
      <c r="H3528">
        <v>1</v>
      </c>
      <c r="I3528">
        <v>1</v>
      </c>
      <c r="K3528">
        <v>1</v>
      </c>
      <c r="L3528" t="s">
        <v>20095</v>
      </c>
      <c r="M3528">
        <v>1</v>
      </c>
    </row>
    <row r="3529" spans="1:13" x14ac:dyDescent="0.3">
      <c r="A3529" t="s">
        <v>27151</v>
      </c>
      <c r="B3529" s="1">
        <v>44969</v>
      </c>
      <c r="C3529">
        <v>41139</v>
      </c>
      <c r="D3529" t="s">
        <v>20093</v>
      </c>
      <c r="E3529" t="s">
        <v>27152</v>
      </c>
      <c r="F3529" s="1"/>
      <c r="G3529" t="s">
        <v>12973</v>
      </c>
      <c r="H3529">
        <v>1</v>
      </c>
      <c r="I3529">
        <v>0</v>
      </c>
      <c r="K3529">
        <v>1</v>
      </c>
      <c r="L3529" t="s">
        <v>20095</v>
      </c>
      <c r="M3529">
        <v>1</v>
      </c>
    </row>
    <row r="3530" spans="1:13" x14ac:dyDescent="0.3">
      <c r="A3530" t="s">
        <v>27153</v>
      </c>
      <c r="B3530" s="1">
        <v>44971</v>
      </c>
      <c r="C3530">
        <v>29104</v>
      </c>
      <c r="D3530" t="s">
        <v>44</v>
      </c>
      <c r="E3530" t="s">
        <v>27154</v>
      </c>
      <c r="F3530" s="1">
        <v>45015</v>
      </c>
      <c r="G3530" t="s">
        <v>9881</v>
      </c>
      <c r="H3530">
        <v>0</v>
      </c>
      <c r="I3530">
        <v>0</v>
      </c>
      <c r="J3530">
        <v>44</v>
      </c>
      <c r="K3530">
        <v>0</v>
      </c>
      <c r="L3530" t="s">
        <v>20095</v>
      </c>
      <c r="M3530">
        <v>0</v>
      </c>
    </row>
    <row r="3531" spans="1:13" x14ac:dyDescent="0.3">
      <c r="A3531" t="s">
        <v>27155</v>
      </c>
      <c r="B3531" s="1">
        <v>45556</v>
      </c>
      <c r="C3531">
        <v>2738</v>
      </c>
      <c r="D3531" t="s">
        <v>20093</v>
      </c>
      <c r="E3531" t="s">
        <v>27156</v>
      </c>
      <c r="F3531" s="1">
        <v>45645</v>
      </c>
      <c r="G3531" t="s">
        <v>13000</v>
      </c>
      <c r="H3531">
        <v>0</v>
      </c>
      <c r="I3531">
        <v>0</v>
      </c>
      <c r="J3531">
        <v>89</v>
      </c>
      <c r="K3531">
        <v>0</v>
      </c>
      <c r="L3531" t="s">
        <v>20138</v>
      </c>
      <c r="M3531">
        <v>1</v>
      </c>
    </row>
    <row r="3532" spans="1:13" x14ac:dyDescent="0.3">
      <c r="A3532" t="s">
        <v>27157</v>
      </c>
      <c r="B3532" s="1">
        <v>44553</v>
      </c>
      <c r="C3532">
        <v>33089</v>
      </c>
      <c r="D3532" t="s">
        <v>44</v>
      </c>
      <c r="E3532" t="s">
        <v>27158</v>
      </c>
      <c r="F3532" s="1">
        <v>44624</v>
      </c>
      <c r="G3532" t="s">
        <v>4848</v>
      </c>
      <c r="H3532">
        <v>0</v>
      </c>
      <c r="I3532">
        <v>0</v>
      </c>
      <c r="J3532">
        <v>71</v>
      </c>
      <c r="K3532">
        <v>0</v>
      </c>
      <c r="L3532" t="s">
        <v>20095</v>
      </c>
      <c r="M3532">
        <v>0</v>
      </c>
    </row>
    <row r="3533" spans="1:13" x14ac:dyDescent="0.3">
      <c r="A3533" t="s">
        <v>27159</v>
      </c>
      <c r="B3533" s="1">
        <v>44484</v>
      </c>
      <c r="C3533">
        <v>2045</v>
      </c>
      <c r="D3533" t="s">
        <v>20106</v>
      </c>
      <c r="E3533" t="s">
        <v>27160</v>
      </c>
      <c r="F3533" s="1">
        <v>44556</v>
      </c>
      <c r="G3533" t="s">
        <v>10791</v>
      </c>
      <c r="H3533">
        <v>0</v>
      </c>
      <c r="I3533">
        <v>0</v>
      </c>
      <c r="J3533">
        <v>72</v>
      </c>
      <c r="K3533">
        <v>0</v>
      </c>
      <c r="L3533" t="s">
        <v>20138</v>
      </c>
      <c r="M3533">
        <v>0</v>
      </c>
    </row>
    <row r="3534" spans="1:13" x14ac:dyDescent="0.3">
      <c r="A3534" t="s">
        <v>27161</v>
      </c>
      <c r="B3534" s="1">
        <v>44142</v>
      </c>
      <c r="C3534">
        <v>60048</v>
      </c>
      <c r="D3534" t="s">
        <v>20093</v>
      </c>
      <c r="E3534" t="s">
        <v>27162</v>
      </c>
      <c r="F3534" s="1"/>
      <c r="G3534" t="s">
        <v>8037</v>
      </c>
      <c r="H3534">
        <v>1</v>
      </c>
      <c r="I3534">
        <v>1</v>
      </c>
      <c r="K3534">
        <v>1</v>
      </c>
      <c r="L3534" t="s">
        <v>20095</v>
      </c>
      <c r="M3534">
        <v>1</v>
      </c>
    </row>
    <row r="3535" spans="1:13" x14ac:dyDescent="0.3">
      <c r="A3535" t="s">
        <v>27163</v>
      </c>
      <c r="B3535" s="1">
        <v>44943</v>
      </c>
      <c r="C3535">
        <v>29570</v>
      </c>
      <c r="D3535" t="s">
        <v>44</v>
      </c>
      <c r="E3535" t="s">
        <v>27164</v>
      </c>
      <c r="F3535" s="1">
        <v>44995</v>
      </c>
      <c r="G3535" t="s">
        <v>12939</v>
      </c>
      <c r="H3535">
        <v>0</v>
      </c>
      <c r="I3535">
        <v>0</v>
      </c>
      <c r="J3535">
        <v>52</v>
      </c>
      <c r="K3535">
        <v>0</v>
      </c>
      <c r="L3535" t="s">
        <v>20095</v>
      </c>
      <c r="M3535">
        <v>0</v>
      </c>
    </row>
    <row r="3536" spans="1:13" x14ac:dyDescent="0.3">
      <c r="A3536" t="s">
        <v>27165</v>
      </c>
      <c r="B3536" s="1">
        <v>45416</v>
      </c>
      <c r="C3536">
        <v>46549</v>
      </c>
      <c r="D3536" t="s">
        <v>20106</v>
      </c>
      <c r="E3536" t="s">
        <v>27166</v>
      </c>
      <c r="F3536" s="1">
        <v>45483</v>
      </c>
      <c r="G3536" t="s">
        <v>11563</v>
      </c>
      <c r="H3536">
        <v>0</v>
      </c>
      <c r="I3536">
        <v>0</v>
      </c>
      <c r="J3536">
        <v>67</v>
      </c>
      <c r="K3536">
        <v>0</v>
      </c>
      <c r="L3536" t="s">
        <v>20095</v>
      </c>
      <c r="M3536">
        <v>0</v>
      </c>
    </row>
    <row r="3537" spans="1:13" x14ac:dyDescent="0.3">
      <c r="A3537" t="s">
        <v>27167</v>
      </c>
      <c r="B3537" s="1">
        <v>45475</v>
      </c>
      <c r="C3537">
        <v>87289</v>
      </c>
      <c r="D3537" t="s">
        <v>20106</v>
      </c>
      <c r="E3537" t="s">
        <v>27168</v>
      </c>
      <c r="F3537" s="1">
        <v>45494</v>
      </c>
      <c r="G3537" t="s">
        <v>16474</v>
      </c>
      <c r="H3537">
        <v>0</v>
      </c>
      <c r="I3537">
        <v>1</v>
      </c>
      <c r="J3537">
        <v>19</v>
      </c>
      <c r="K3537">
        <v>0</v>
      </c>
      <c r="L3537" t="s">
        <v>20095</v>
      </c>
      <c r="M3537">
        <v>0</v>
      </c>
    </row>
    <row r="3538" spans="1:13" x14ac:dyDescent="0.3">
      <c r="A3538" t="s">
        <v>27169</v>
      </c>
      <c r="B3538" s="1">
        <v>44973</v>
      </c>
      <c r="C3538">
        <v>15295</v>
      </c>
      <c r="D3538" t="s">
        <v>20093</v>
      </c>
      <c r="E3538" t="s">
        <v>27170</v>
      </c>
      <c r="F3538" s="1">
        <v>44991</v>
      </c>
      <c r="G3538" t="s">
        <v>16816</v>
      </c>
      <c r="H3538">
        <v>0</v>
      </c>
      <c r="I3538">
        <v>0</v>
      </c>
      <c r="J3538">
        <v>18</v>
      </c>
      <c r="K3538">
        <v>0</v>
      </c>
      <c r="L3538" t="s">
        <v>20100</v>
      </c>
      <c r="M3538">
        <v>1</v>
      </c>
    </row>
    <row r="3539" spans="1:13" x14ac:dyDescent="0.3">
      <c r="A3539" t="s">
        <v>27171</v>
      </c>
      <c r="B3539" s="1">
        <v>44548</v>
      </c>
      <c r="C3539">
        <v>91266</v>
      </c>
      <c r="D3539" t="s">
        <v>20093</v>
      </c>
      <c r="E3539" t="s">
        <v>27172</v>
      </c>
      <c r="F3539" s="1"/>
      <c r="G3539" t="s">
        <v>891</v>
      </c>
      <c r="H3539">
        <v>1</v>
      </c>
      <c r="I3539">
        <v>1</v>
      </c>
      <c r="K3539">
        <v>1</v>
      </c>
      <c r="L3539" t="s">
        <v>20095</v>
      </c>
      <c r="M3539">
        <v>1</v>
      </c>
    </row>
    <row r="3540" spans="1:13" x14ac:dyDescent="0.3">
      <c r="A3540" t="s">
        <v>27173</v>
      </c>
      <c r="B3540" s="1">
        <v>45517</v>
      </c>
      <c r="C3540">
        <v>72122</v>
      </c>
      <c r="D3540" t="s">
        <v>20093</v>
      </c>
      <c r="E3540" t="s">
        <v>27174</v>
      </c>
      <c r="F3540" s="1">
        <v>45546</v>
      </c>
      <c r="G3540" t="s">
        <v>1175</v>
      </c>
      <c r="H3540">
        <v>0</v>
      </c>
      <c r="I3540">
        <v>1</v>
      </c>
      <c r="J3540">
        <v>29</v>
      </c>
      <c r="K3540">
        <v>0</v>
      </c>
      <c r="L3540" t="s">
        <v>20095</v>
      </c>
      <c r="M3540">
        <v>1</v>
      </c>
    </row>
    <row r="3541" spans="1:13" x14ac:dyDescent="0.3">
      <c r="A3541" t="s">
        <v>27175</v>
      </c>
      <c r="B3541" s="1">
        <v>45539</v>
      </c>
      <c r="C3541">
        <v>67192</v>
      </c>
      <c r="D3541" t="s">
        <v>44</v>
      </c>
      <c r="E3541" t="s">
        <v>27176</v>
      </c>
      <c r="F3541" s="1">
        <v>45597</v>
      </c>
      <c r="G3541" t="s">
        <v>8593</v>
      </c>
      <c r="H3541">
        <v>0</v>
      </c>
      <c r="I3541">
        <v>1</v>
      </c>
      <c r="J3541">
        <v>58</v>
      </c>
      <c r="K3541">
        <v>0</v>
      </c>
      <c r="L3541" t="s">
        <v>20095</v>
      </c>
      <c r="M3541">
        <v>0</v>
      </c>
    </row>
    <row r="3542" spans="1:13" x14ac:dyDescent="0.3">
      <c r="A3542" t="s">
        <v>27177</v>
      </c>
      <c r="B3542" s="1">
        <v>44110</v>
      </c>
      <c r="C3542">
        <v>56493</v>
      </c>
      <c r="D3542" t="s">
        <v>20093</v>
      </c>
      <c r="E3542" t="s">
        <v>27178</v>
      </c>
      <c r="F3542" s="1">
        <v>44128</v>
      </c>
      <c r="G3542" t="s">
        <v>13472</v>
      </c>
      <c r="H3542">
        <v>0</v>
      </c>
      <c r="I3542">
        <v>1</v>
      </c>
      <c r="J3542">
        <v>18</v>
      </c>
      <c r="K3542">
        <v>0</v>
      </c>
      <c r="L3542" t="s">
        <v>20095</v>
      </c>
      <c r="M3542">
        <v>1</v>
      </c>
    </row>
    <row r="3543" spans="1:13" x14ac:dyDescent="0.3">
      <c r="A3543" t="s">
        <v>27179</v>
      </c>
      <c r="B3543" s="1">
        <v>45012</v>
      </c>
      <c r="C3543">
        <v>6176</v>
      </c>
      <c r="D3543" t="s">
        <v>20093</v>
      </c>
      <c r="E3543" t="s">
        <v>27180</v>
      </c>
      <c r="F3543" s="1">
        <v>45051</v>
      </c>
      <c r="G3543" t="s">
        <v>5114</v>
      </c>
      <c r="H3543">
        <v>0</v>
      </c>
      <c r="I3543">
        <v>0</v>
      </c>
      <c r="J3543">
        <v>39</v>
      </c>
      <c r="K3543">
        <v>0</v>
      </c>
      <c r="L3543" t="s">
        <v>20100</v>
      </c>
      <c r="M3543">
        <v>1</v>
      </c>
    </row>
    <row r="3544" spans="1:13" x14ac:dyDescent="0.3">
      <c r="A3544" t="s">
        <v>27181</v>
      </c>
      <c r="B3544" s="1">
        <v>45440</v>
      </c>
      <c r="C3544">
        <v>52445</v>
      </c>
      <c r="D3544" t="s">
        <v>20093</v>
      </c>
      <c r="E3544" t="s">
        <v>27182</v>
      </c>
      <c r="F3544" s="1"/>
      <c r="G3544" t="s">
        <v>12054</v>
      </c>
      <c r="H3544">
        <v>1</v>
      </c>
      <c r="I3544">
        <v>1</v>
      </c>
      <c r="K3544">
        <v>1</v>
      </c>
      <c r="L3544" t="s">
        <v>20095</v>
      </c>
      <c r="M3544">
        <v>1</v>
      </c>
    </row>
    <row r="3545" spans="1:13" x14ac:dyDescent="0.3">
      <c r="A3545" t="s">
        <v>27183</v>
      </c>
      <c r="B3545" s="1">
        <v>44898</v>
      </c>
      <c r="C3545">
        <v>88623</v>
      </c>
      <c r="D3545" t="s">
        <v>44</v>
      </c>
      <c r="E3545" t="s">
        <v>27184</v>
      </c>
      <c r="F3545" s="1">
        <v>44940</v>
      </c>
      <c r="G3545" t="s">
        <v>2669</v>
      </c>
      <c r="H3545">
        <v>0</v>
      </c>
      <c r="I3545">
        <v>1</v>
      </c>
      <c r="J3545">
        <v>42</v>
      </c>
      <c r="K3545">
        <v>0</v>
      </c>
      <c r="L3545" t="s">
        <v>20095</v>
      </c>
      <c r="M3545">
        <v>0</v>
      </c>
    </row>
    <row r="3546" spans="1:13" x14ac:dyDescent="0.3">
      <c r="A3546" t="s">
        <v>27185</v>
      </c>
      <c r="B3546" s="1">
        <v>45053</v>
      </c>
      <c r="C3546">
        <v>80036</v>
      </c>
      <c r="D3546" t="s">
        <v>20093</v>
      </c>
      <c r="E3546" t="s">
        <v>27186</v>
      </c>
      <c r="F3546" s="1">
        <v>45122</v>
      </c>
      <c r="G3546" t="s">
        <v>8237</v>
      </c>
      <c r="H3546">
        <v>0</v>
      </c>
      <c r="I3546">
        <v>1</v>
      </c>
      <c r="J3546">
        <v>69</v>
      </c>
      <c r="K3546">
        <v>0</v>
      </c>
      <c r="L3546" t="s">
        <v>20095</v>
      </c>
      <c r="M3546">
        <v>1</v>
      </c>
    </row>
    <row r="3547" spans="1:13" x14ac:dyDescent="0.3">
      <c r="A3547" t="s">
        <v>27187</v>
      </c>
      <c r="B3547" s="1">
        <v>44505</v>
      </c>
      <c r="C3547">
        <v>63236</v>
      </c>
      <c r="D3547" t="s">
        <v>20106</v>
      </c>
      <c r="E3547" t="s">
        <v>27188</v>
      </c>
      <c r="F3547" s="1">
        <v>44530</v>
      </c>
      <c r="G3547" t="s">
        <v>1838</v>
      </c>
      <c r="H3547">
        <v>0</v>
      </c>
      <c r="I3547">
        <v>1</v>
      </c>
      <c r="J3547">
        <v>25</v>
      </c>
      <c r="K3547">
        <v>0</v>
      </c>
      <c r="L3547" t="s">
        <v>20095</v>
      </c>
      <c r="M3547">
        <v>0</v>
      </c>
    </row>
    <row r="3548" spans="1:13" x14ac:dyDescent="0.3">
      <c r="A3548" t="s">
        <v>27189</v>
      </c>
      <c r="B3548" s="1">
        <v>44846</v>
      </c>
      <c r="C3548">
        <v>16003</v>
      </c>
      <c r="D3548" t="s">
        <v>20093</v>
      </c>
      <c r="E3548" t="s">
        <v>27190</v>
      </c>
      <c r="F3548" s="1">
        <v>44861</v>
      </c>
      <c r="G3548" t="s">
        <v>16929</v>
      </c>
      <c r="H3548">
        <v>0</v>
      </c>
      <c r="I3548">
        <v>0</v>
      </c>
      <c r="J3548">
        <v>15</v>
      </c>
      <c r="K3548">
        <v>0</v>
      </c>
      <c r="L3548" t="s">
        <v>20100</v>
      </c>
      <c r="M3548">
        <v>1</v>
      </c>
    </row>
    <row r="3549" spans="1:13" x14ac:dyDescent="0.3">
      <c r="A3549" t="s">
        <v>27191</v>
      </c>
      <c r="B3549" s="1">
        <v>44804</v>
      </c>
      <c r="C3549">
        <v>89852</v>
      </c>
      <c r="D3549" t="s">
        <v>20093</v>
      </c>
      <c r="E3549" t="s">
        <v>27192</v>
      </c>
      <c r="F3549" s="1"/>
      <c r="G3549" t="s">
        <v>14936</v>
      </c>
      <c r="H3549">
        <v>1</v>
      </c>
      <c r="I3549">
        <v>1</v>
      </c>
      <c r="K3549">
        <v>1</v>
      </c>
      <c r="L3549" t="s">
        <v>20095</v>
      </c>
      <c r="M3549">
        <v>1</v>
      </c>
    </row>
    <row r="3550" spans="1:13" x14ac:dyDescent="0.3">
      <c r="A3550" t="s">
        <v>27193</v>
      </c>
      <c r="B3550" s="1">
        <v>44799</v>
      </c>
      <c r="C3550">
        <v>50960</v>
      </c>
      <c r="D3550" t="s">
        <v>20106</v>
      </c>
      <c r="E3550" t="s">
        <v>27194</v>
      </c>
      <c r="F3550" s="1">
        <v>44840</v>
      </c>
      <c r="G3550" t="s">
        <v>2429</v>
      </c>
      <c r="H3550">
        <v>0</v>
      </c>
      <c r="I3550">
        <v>1</v>
      </c>
      <c r="J3550">
        <v>41</v>
      </c>
      <c r="K3550">
        <v>0</v>
      </c>
      <c r="L3550" t="s">
        <v>20095</v>
      </c>
      <c r="M3550">
        <v>0</v>
      </c>
    </row>
    <row r="3551" spans="1:13" x14ac:dyDescent="0.3">
      <c r="A3551" t="s">
        <v>27195</v>
      </c>
      <c r="B3551" s="1">
        <v>45605</v>
      </c>
      <c r="C3551">
        <v>82279</v>
      </c>
      <c r="D3551" t="s">
        <v>20093</v>
      </c>
      <c r="E3551" t="s">
        <v>27196</v>
      </c>
      <c r="F3551" s="1">
        <v>45675</v>
      </c>
      <c r="G3551" t="s">
        <v>16905</v>
      </c>
      <c r="H3551">
        <v>0</v>
      </c>
      <c r="I3551">
        <v>1</v>
      </c>
      <c r="J3551">
        <v>70</v>
      </c>
      <c r="K3551">
        <v>0</v>
      </c>
      <c r="L3551" t="s">
        <v>20095</v>
      </c>
      <c r="M3551">
        <v>1</v>
      </c>
    </row>
    <row r="3552" spans="1:13" x14ac:dyDescent="0.3">
      <c r="A3552" t="s">
        <v>27197</v>
      </c>
      <c r="B3552" s="1">
        <v>45594</v>
      </c>
      <c r="C3552">
        <v>25690</v>
      </c>
      <c r="D3552" t="s">
        <v>20106</v>
      </c>
      <c r="E3552" t="s">
        <v>27198</v>
      </c>
      <c r="F3552" s="1"/>
      <c r="G3552" t="s">
        <v>14052</v>
      </c>
      <c r="H3552">
        <v>1</v>
      </c>
      <c r="I3552">
        <v>0</v>
      </c>
      <c r="K3552">
        <v>1</v>
      </c>
      <c r="L3552" t="s">
        <v>20095</v>
      </c>
      <c r="M3552">
        <v>0</v>
      </c>
    </row>
    <row r="3553" spans="1:13" x14ac:dyDescent="0.3">
      <c r="A3553" t="s">
        <v>27199</v>
      </c>
      <c r="B3553" s="1">
        <v>44848</v>
      </c>
      <c r="C3553">
        <v>65211</v>
      </c>
      <c r="D3553" t="s">
        <v>44</v>
      </c>
      <c r="E3553" t="s">
        <v>27200</v>
      </c>
      <c r="F3553" s="1">
        <v>44908</v>
      </c>
      <c r="G3553" t="s">
        <v>14781</v>
      </c>
      <c r="H3553">
        <v>0</v>
      </c>
      <c r="I3553">
        <v>1</v>
      </c>
      <c r="J3553">
        <v>60</v>
      </c>
      <c r="K3553">
        <v>0</v>
      </c>
      <c r="L3553" t="s">
        <v>20095</v>
      </c>
      <c r="M3553">
        <v>0</v>
      </c>
    </row>
    <row r="3554" spans="1:13" x14ac:dyDescent="0.3">
      <c r="A3554" t="s">
        <v>27201</v>
      </c>
      <c r="B3554" s="1">
        <v>44458</v>
      </c>
      <c r="C3554">
        <v>90365</v>
      </c>
      <c r="D3554" t="s">
        <v>20093</v>
      </c>
      <c r="E3554" t="s">
        <v>27202</v>
      </c>
      <c r="F3554" s="1">
        <v>44518</v>
      </c>
      <c r="G3554" t="s">
        <v>4279</v>
      </c>
      <c r="H3554">
        <v>0</v>
      </c>
      <c r="I3554">
        <v>1</v>
      </c>
      <c r="J3554">
        <v>60</v>
      </c>
      <c r="K3554">
        <v>0</v>
      </c>
      <c r="L3554" t="s">
        <v>20095</v>
      </c>
      <c r="M3554">
        <v>1</v>
      </c>
    </row>
    <row r="3555" spans="1:13" x14ac:dyDescent="0.3">
      <c r="A3555" t="s">
        <v>27203</v>
      </c>
      <c r="B3555" s="1">
        <v>44020</v>
      </c>
      <c r="C3555">
        <v>71168</v>
      </c>
      <c r="D3555" t="s">
        <v>20106</v>
      </c>
      <c r="E3555" t="s">
        <v>27204</v>
      </c>
      <c r="F3555" s="1">
        <v>44076</v>
      </c>
      <c r="G3555" t="s">
        <v>2256</v>
      </c>
      <c r="H3555">
        <v>0</v>
      </c>
      <c r="I3555">
        <v>1</v>
      </c>
      <c r="J3555">
        <v>56</v>
      </c>
      <c r="K3555">
        <v>0</v>
      </c>
      <c r="L3555" t="s">
        <v>20095</v>
      </c>
      <c r="M3555">
        <v>0</v>
      </c>
    </row>
    <row r="3556" spans="1:13" x14ac:dyDescent="0.3">
      <c r="A3556" t="s">
        <v>27205</v>
      </c>
      <c r="B3556" s="1">
        <v>44883</v>
      </c>
      <c r="C3556">
        <v>62311</v>
      </c>
      <c r="D3556" t="s">
        <v>44</v>
      </c>
      <c r="E3556" t="s">
        <v>27206</v>
      </c>
      <c r="F3556" s="1">
        <v>44927</v>
      </c>
      <c r="G3556" t="s">
        <v>15791</v>
      </c>
      <c r="H3556">
        <v>0</v>
      </c>
      <c r="I3556">
        <v>1</v>
      </c>
      <c r="J3556">
        <v>44</v>
      </c>
      <c r="K3556">
        <v>0</v>
      </c>
      <c r="L3556" t="s">
        <v>20095</v>
      </c>
      <c r="M3556">
        <v>0</v>
      </c>
    </row>
    <row r="3557" spans="1:13" x14ac:dyDescent="0.3">
      <c r="A3557" t="s">
        <v>27207</v>
      </c>
      <c r="B3557" s="1">
        <v>43963</v>
      </c>
      <c r="C3557">
        <v>70227</v>
      </c>
      <c r="D3557" t="s">
        <v>20093</v>
      </c>
      <c r="E3557" t="s">
        <v>27208</v>
      </c>
      <c r="F3557" s="1"/>
      <c r="G3557" t="s">
        <v>8252</v>
      </c>
      <c r="H3557">
        <v>1</v>
      </c>
      <c r="I3557">
        <v>1</v>
      </c>
      <c r="K3557">
        <v>1</v>
      </c>
      <c r="L3557" t="s">
        <v>20095</v>
      </c>
      <c r="M3557">
        <v>1</v>
      </c>
    </row>
    <row r="3558" spans="1:13" x14ac:dyDescent="0.3">
      <c r="A3558" t="s">
        <v>27209</v>
      </c>
      <c r="B3558" s="1">
        <v>44080</v>
      </c>
      <c r="C3558">
        <v>58758</v>
      </c>
      <c r="D3558" t="s">
        <v>20093</v>
      </c>
      <c r="E3558" t="s">
        <v>27210</v>
      </c>
      <c r="F3558" s="1">
        <v>44099</v>
      </c>
      <c r="G3558" t="s">
        <v>11259</v>
      </c>
      <c r="H3558">
        <v>0</v>
      </c>
      <c r="I3558">
        <v>1</v>
      </c>
      <c r="J3558">
        <v>19</v>
      </c>
      <c r="K3558">
        <v>0</v>
      </c>
      <c r="L3558" t="s">
        <v>20095</v>
      </c>
      <c r="M3558">
        <v>1</v>
      </c>
    </row>
    <row r="3559" spans="1:13" x14ac:dyDescent="0.3">
      <c r="A3559" t="s">
        <v>27211</v>
      </c>
      <c r="B3559" s="1">
        <v>45261</v>
      </c>
      <c r="C3559">
        <v>81054</v>
      </c>
      <c r="D3559" t="s">
        <v>44</v>
      </c>
      <c r="E3559" t="s">
        <v>27212</v>
      </c>
      <c r="F3559" s="1">
        <v>45331</v>
      </c>
      <c r="G3559" t="s">
        <v>8929</v>
      </c>
      <c r="H3559">
        <v>0</v>
      </c>
      <c r="I3559">
        <v>1</v>
      </c>
      <c r="J3559">
        <v>70</v>
      </c>
      <c r="K3559">
        <v>0</v>
      </c>
      <c r="L3559" t="s">
        <v>20095</v>
      </c>
      <c r="M3559">
        <v>0</v>
      </c>
    </row>
    <row r="3560" spans="1:13" x14ac:dyDescent="0.3">
      <c r="A3560" t="s">
        <v>27213</v>
      </c>
      <c r="B3560" s="1">
        <v>43929</v>
      </c>
      <c r="C3560">
        <v>35059</v>
      </c>
      <c r="D3560" t="s">
        <v>20106</v>
      </c>
      <c r="E3560" t="s">
        <v>27214</v>
      </c>
      <c r="F3560" s="1">
        <v>43996</v>
      </c>
      <c r="G3560" t="s">
        <v>10869</v>
      </c>
      <c r="H3560">
        <v>0</v>
      </c>
      <c r="I3560">
        <v>0</v>
      </c>
      <c r="J3560">
        <v>67</v>
      </c>
      <c r="K3560">
        <v>0</v>
      </c>
      <c r="L3560" t="s">
        <v>20095</v>
      </c>
      <c r="M3560">
        <v>0</v>
      </c>
    </row>
    <row r="3561" spans="1:13" x14ac:dyDescent="0.3">
      <c r="A3561" t="s">
        <v>27215</v>
      </c>
      <c r="B3561" s="1">
        <v>44324</v>
      </c>
      <c r="C3561">
        <v>50230</v>
      </c>
      <c r="D3561" t="s">
        <v>20106</v>
      </c>
      <c r="E3561" t="s">
        <v>27216</v>
      </c>
      <c r="F3561" s="1">
        <v>44414</v>
      </c>
      <c r="G3561" t="s">
        <v>7188</v>
      </c>
      <c r="H3561">
        <v>0</v>
      </c>
      <c r="I3561">
        <v>1</v>
      </c>
      <c r="J3561">
        <v>90</v>
      </c>
      <c r="K3561">
        <v>0</v>
      </c>
      <c r="L3561" t="s">
        <v>20095</v>
      </c>
      <c r="M3561">
        <v>0</v>
      </c>
    </row>
    <row r="3562" spans="1:13" x14ac:dyDescent="0.3">
      <c r="A3562" t="s">
        <v>27217</v>
      </c>
      <c r="B3562" s="1">
        <v>44257</v>
      </c>
      <c r="C3562">
        <v>84504</v>
      </c>
      <c r="D3562" t="s">
        <v>20093</v>
      </c>
      <c r="E3562" t="s">
        <v>27218</v>
      </c>
      <c r="F3562" s="1"/>
      <c r="G3562" t="s">
        <v>9879</v>
      </c>
      <c r="H3562">
        <v>1</v>
      </c>
      <c r="I3562">
        <v>1</v>
      </c>
      <c r="K3562">
        <v>1</v>
      </c>
      <c r="L3562" t="s">
        <v>20095</v>
      </c>
      <c r="M3562">
        <v>1</v>
      </c>
    </row>
    <row r="3563" spans="1:13" x14ac:dyDescent="0.3">
      <c r="A3563" t="s">
        <v>27219</v>
      </c>
      <c r="B3563" s="1">
        <v>44127</v>
      </c>
      <c r="C3563">
        <v>54651</v>
      </c>
      <c r="D3563" t="s">
        <v>44</v>
      </c>
      <c r="E3563" t="s">
        <v>27220</v>
      </c>
      <c r="F3563" s="1">
        <v>44165</v>
      </c>
      <c r="G3563" t="s">
        <v>2973</v>
      </c>
      <c r="H3563">
        <v>0</v>
      </c>
      <c r="I3563">
        <v>1</v>
      </c>
      <c r="J3563">
        <v>38</v>
      </c>
      <c r="K3563">
        <v>0</v>
      </c>
      <c r="L3563" t="s">
        <v>20095</v>
      </c>
      <c r="M3563">
        <v>0</v>
      </c>
    </row>
    <row r="3564" spans="1:13" x14ac:dyDescent="0.3">
      <c r="A3564" t="s">
        <v>27221</v>
      </c>
      <c r="B3564" s="1">
        <v>44532</v>
      </c>
      <c r="C3564">
        <v>56597</v>
      </c>
      <c r="D3564" t="s">
        <v>44</v>
      </c>
      <c r="E3564" t="s">
        <v>27222</v>
      </c>
      <c r="F3564" s="1">
        <v>44552</v>
      </c>
      <c r="G3564" t="s">
        <v>16555</v>
      </c>
      <c r="H3564">
        <v>0</v>
      </c>
      <c r="I3564">
        <v>1</v>
      </c>
      <c r="J3564">
        <v>20</v>
      </c>
      <c r="K3564">
        <v>0</v>
      </c>
      <c r="L3564" t="s">
        <v>20095</v>
      </c>
      <c r="M3564">
        <v>0</v>
      </c>
    </row>
    <row r="3565" spans="1:13" x14ac:dyDescent="0.3">
      <c r="A3565" t="s">
        <v>27223</v>
      </c>
      <c r="B3565" s="1">
        <v>45040</v>
      </c>
      <c r="C3565">
        <v>49404</v>
      </c>
      <c r="D3565" t="s">
        <v>20106</v>
      </c>
      <c r="E3565" t="s">
        <v>27224</v>
      </c>
      <c r="F3565" s="1">
        <v>45084</v>
      </c>
      <c r="G3565" t="s">
        <v>9568</v>
      </c>
      <c r="H3565">
        <v>0</v>
      </c>
      <c r="I3565">
        <v>0</v>
      </c>
      <c r="J3565">
        <v>44</v>
      </c>
      <c r="K3565">
        <v>0</v>
      </c>
      <c r="L3565" t="s">
        <v>20095</v>
      </c>
      <c r="M3565">
        <v>0</v>
      </c>
    </row>
    <row r="3566" spans="1:13" x14ac:dyDescent="0.3">
      <c r="A3566" t="s">
        <v>27225</v>
      </c>
      <c r="B3566" s="1">
        <v>45206</v>
      </c>
      <c r="C3566">
        <v>1239</v>
      </c>
      <c r="D3566" t="s">
        <v>20093</v>
      </c>
      <c r="E3566" t="s">
        <v>27226</v>
      </c>
      <c r="F3566" s="1">
        <v>45217</v>
      </c>
      <c r="G3566" t="s">
        <v>14449</v>
      </c>
      <c r="H3566">
        <v>0</v>
      </c>
      <c r="I3566">
        <v>0</v>
      </c>
      <c r="J3566">
        <v>11</v>
      </c>
      <c r="K3566">
        <v>0</v>
      </c>
      <c r="L3566" t="s">
        <v>20138</v>
      </c>
      <c r="M3566">
        <v>1</v>
      </c>
    </row>
    <row r="3567" spans="1:13" x14ac:dyDescent="0.3">
      <c r="A3567" t="s">
        <v>27227</v>
      </c>
      <c r="B3567" s="1">
        <v>44300</v>
      </c>
      <c r="C3567">
        <v>79197</v>
      </c>
      <c r="D3567" t="s">
        <v>20106</v>
      </c>
      <c r="E3567" t="s">
        <v>27228</v>
      </c>
      <c r="F3567" s="1"/>
      <c r="G3567" t="s">
        <v>2067</v>
      </c>
      <c r="H3567">
        <v>1</v>
      </c>
      <c r="I3567">
        <v>1</v>
      </c>
      <c r="K3567">
        <v>1</v>
      </c>
      <c r="L3567" t="s">
        <v>20095</v>
      </c>
      <c r="M3567">
        <v>0</v>
      </c>
    </row>
    <row r="3568" spans="1:13" x14ac:dyDescent="0.3">
      <c r="A3568" t="s">
        <v>27229</v>
      </c>
      <c r="B3568" s="1">
        <v>44549</v>
      </c>
      <c r="C3568">
        <v>48721</v>
      </c>
      <c r="D3568" t="s">
        <v>20093</v>
      </c>
      <c r="E3568" t="s">
        <v>27230</v>
      </c>
      <c r="F3568" s="1">
        <v>44607</v>
      </c>
      <c r="G3568" t="s">
        <v>7888</v>
      </c>
      <c r="H3568">
        <v>0</v>
      </c>
      <c r="I3568">
        <v>0</v>
      </c>
      <c r="J3568">
        <v>58</v>
      </c>
      <c r="K3568">
        <v>0</v>
      </c>
      <c r="L3568" t="s">
        <v>20095</v>
      </c>
      <c r="M3568">
        <v>1</v>
      </c>
    </row>
    <row r="3569" spans="1:13" x14ac:dyDescent="0.3">
      <c r="A3569" t="s">
        <v>27231</v>
      </c>
      <c r="B3569" s="1">
        <v>44502</v>
      </c>
      <c r="C3569">
        <v>94674</v>
      </c>
      <c r="D3569" t="s">
        <v>20093</v>
      </c>
      <c r="E3569" t="s">
        <v>27232</v>
      </c>
      <c r="F3569" s="1">
        <v>44567</v>
      </c>
      <c r="G3569" t="s">
        <v>3426</v>
      </c>
      <c r="H3569">
        <v>0</v>
      </c>
      <c r="I3569">
        <v>1</v>
      </c>
      <c r="J3569">
        <v>65</v>
      </c>
      <c r="K3569">
        <v>0</v>
      </c>
      <c r="L3569" t="s">
        <v>20095</v>
      </c>
      <c r="M3569">
        <v>1</v>
      </c>
    </row>
    <row r="3570" spans="1:13" x14ac:dyDescent="0.3">
      <c r="A3570" t="s">
        <v>27233</v>
      </c>
      <c r="B3570" s="1">
        <v>43925</v>
      </c>
      <c r="C3570">
        <v>12979</v>
      </c>
      <c r="D3570" t="s">
        <v>20093</v>
      </c>
      <c r="E3570" t="s">
        <v>27234</v>
      </c>
      <c r="F3570" s="1"/>
      <c r="G3570" t="s">
        <v>17369</v>
      </c>
      <c r="H3570">
        <v>1</v>
      </c>
      <c r="I3570">
        <v>0</v>
      </c>
      <c r="K3570">
        <v>1</v>
      </c>
      <c r="L3570" t="s">
        <v>20100</v>
      </c>
      <c r="M3570">
        <v>1</v>
      </c>
    </row>
    <row r="3571" spans="1:13" x14ac:dyDescent="0.3">
      <c r="A3571" t="s">
        <v>27235</v>
      </c>
      <c r="B3571" s="1">
        <v>44025</v>
      </c>
      <c r="C3571">
        <v>87681</v>
      </c>
      <c r="D3571" t="s">
        <v>20093</v>
      </c>
      <c r="E3571" t="s">
        <v>27236</v>
      </c>
      <c r="F3571" s="1">
        <v>44051</v>
      </c>
      <c r="G3571" t="s">
        <v>4803</v>
      </c>
      <c r="H3571">
        <v>0</v>
      </c>
      <c r="I3571">
        <v>1</v>
      </c>
      <c r="J3571">
        <v>26</v>
      </c>
      <c r="K3571">
        <v>0</v>
      </c>
      <c r="L3571" t="s">
        <v>20095</v>
      </c>
      <c r="M3571">
        <v>1</v>
      </c>
    </row>
    <row r="3572" spans="1:13" x14ac:dyDescent="0.3">
      <c r="A3572" t="s">
        <v>27237</v>
      </c>
      <c r="B3572" s="1">
        <v>43834</v>
      </c>
      <c r="C3572">
        <v>2998</v>
      </c>
      <c r="D3572" t="s">
        <v>44</v>
      </c>
      <c r="E3572" t="s">
        <v>27238</v>
      </c>
      <c r="F3572" s="1">
        <v>43861</v>
      </c>
      <c r="G3572" t="s">
        <v>13798</v>
      </c>
      <c r="H3572">
        <v>0</v>
      </c>
      <c r="I3572">
        <v>0</v>
      </c>
      <c r="J3572">
        <v>27</v>
      </c>
      <c r="K3572">
        <v>0</v>
      </c>
      <c r="L3572" t="s">
        <v>20138</v>
      </c>
      <c r="M3572">
        <v>0</v>
      </c>
    </row>
    <row r="3573" spans="1:13" x14ac:dyDescent="0.3">
      <c r="A3573" t="s">
        <v>27239</v>
      </c>
      <c r="B3573" s="1">
        <v>45629</v>
      </c>
      <c r="C3573">
        <v>37525</v>
      </c>
      <c r="D3573" t="s">
        <v>20093</v>
      </c>
      <c r="E3573" t="s">
        <v>27240</v>
      </c>
      <c r="F3573" s="1">
        <v>45695</v>
      </c>
      <c r="G3573" t="s">
        <v>2532</v>
      </c>
      <c r="H3573">
        <v>0</v>
      </c>
      <c r="I3573">
        <v>0</v>
      </c>
      <c r="J3573">
        <v>66</v>
      </c>
      <c r="K3573">
        <v>0</v>
      </c>
      <c r="L3573" t="s">
        <v>20095</v>
      </c>
      <c r="M3573">
        <v>1</v>
      </c>
    </row>
    <row r="3574" spans="1:13" x14ac:dyDescent="0.3">
      <c r="A3574" t="s">
        <v>27241</v>
      </c>
      <c r="B3574" s="1">
        <v>44781</v>
      </c>
      <c r="C3574">
        <v>96712</v>
      </c>
      <c r="D3574" t="s">
        <v>20106</v>
      </c>
      <c r="E3574" t="s">
        <v>27242</v>
      </c>
      <c r="F3574" s="1"/>
      <c r="G3574" t="s">
        <v>8252</v>
      </c>
      <c r="H3574">
        <v>1</v>
      </c>
      <c r="I3574">
        <v>1</v>
      </c>
      <c r="K3574">
        <v>1</v>
      </c>
      <c r="L3574" t="s">
        <v>20095</v>
      </c>
      <c r="M3574">
        <v>0</v>
      </c>
    </row>
    <row r="3575" spans="1:13" x14ac:dyDescent="0.3">
      <c r="A3575" t="s">
        <v>27243</v>
      </c>
      <c r="B3575" s="1">
        <v>44384</v>
      </c>
      <c r="C3575">
        <v>38374</v>
      </c>
      <c r="D3575" t="s">
        <v>20093</v>
      </c>
      <c r="E3575" t="s">
        <v>27244</v>
      </c>
      <c r="F3575" s="1"/>
      <c r="G3575" t="s">
        <v>16445</v>
      </c>
      <c r="H3575">
        <v>1</v>
      </c>
      <c r="I3575">
        <v>0</v>
      </c>
      <c r="K3575">
        <v>1</v>
      </c>
      <c r="L3575" t="s">
        <v>20095</v>
      </c>
      <c r="M3575">
        <v>1</v>
      </c>
    </row>
    <row r="3576" spans="1:13" x14ac:dyDescent="0.3">
      <c r="A3576" t="s">
        <v>27245</v>
      </c>
      <c r="B3576" s="1">
        <v>45397</v>
      </c>
      <c r="C3576">
        <v>55579</v>
      </c>
      <c r="D3576" t="s">
        <v>44</v>
      </c>
      <c r="E3576" t="s">
        <v>27246</v>
      </c>
      <c r="F3576" s="1">
        <v>45408</v>
      </c>
      <c r="G3576" t="s">
        <v>6164</v>
      </c>
      <c r="H3576">
        <v>0</v>
      </c>
      <c r="I3576">
        <v>1</v>
      </c>
      <c r="J3576">
        <v>11</v>
      </c>
      <c r="K3576">
        <v>0</v>
      </c>
      <c r="L3576" t="s">
        <v>20095</v>
      </c>
      <c r="M3576">
        <v>0</v>
      </c>
    </row>
    <row r="3577" spans="1:13" x14ac:dyDescent="0.3">
      <c r="A3577" t="s">
        <v>27247</v>
      </c>
      <c r="B3577" s="1">
        <v>44874</v>
      </c>
      <c r="C3577">
        <v>7294</v>
      </c>
      <c r="D3577" t="s">
        <v>20093</v>
      </c>
      <c r="E3577" t="s">
        <v>27248</v>
      </c>
      <c r="F3577" s="1">
        <v>44924</v>
      </c>
      <c r="G3577" t="s">
        <v>2225</v>
      </c>
      <c r="H3577">
        <v>0</v>
      </c>
      <c r="I3577">
        <v>0</v>
      </c>
      <c r="J3577">
        <v>50</v>
      </c>
      <c r="K3577">
        <v>0</v>
      </c>
      <c r="L3577" t="s">
        <v>20100</v>
      </c>
      <c r="M3577">
        <v>1</v>
      </c>
    </row>
    <row r="3578" spans="1:13" x14ac:dyDescent="0.3">
      <c r="A3578" t="s">
        <v>27249</v>
      </c>
      <c r="B3578" s="1">
        <v>45124</v>
      </c>
      <c r="C3578">
        <v>22833</v>
      </c>
      <c r="D3578" t="s">
        <v>20093</v>
      </c>
      <c r="E3578" t="s">
        <v>27250</v>
      </c>
      <c r="F3578" s="1"/>
      <c r="G3578" t="s">
        <v>5271</v>
      </c>
      <c r="H3578">
        <v>1</v>
      </c>
      <c r="I3578">
        <v>0</v>
      </c>
      <c r="K3578">
        <v>1</v>
      </c>
      <c r="L3578" t="s">
        <v>20095</v>
      </c>
      <c r="M3578">
        <v>1</v>
      </c>
    </row>
    <row r="3579" spans="1:13" x14ac:dyDescent="0.3">
      <c r="A3579" t="s">
        <v>27251</v>
      </c>
      <c r="B3579" s="1">
        <v>45163</v>
      </c>
      <c r="C3579">
        <v>11583</v>
      </c>
      <c r="D3579" t="s">
        <v>20093</v>
      </c>
      <c r="E3579" t="s">
        <v>27252</v>
      </c>
      <c r="F3579" s="1"/>
      <c r="G3579" t="s">
        <v>19514</v>
      </c>
      <c r="H3579">
        <v>1</v>
      </c>
      <c r="I3579">
        <v>0</v>
      </c>
      <c r="K3579">
        <v>1</v>
      </c>
      <c r="L3579" t="s">
        <v>20100</v>
      </c>
      <c r="M3579">
        <v>1</v>
      </c>
    </row>
    <row r="3580" spans="1:13" x14ac:dyDescent="0.3">
      <c r="A3580" t="s">
        <v>27253</v>
      </c>
      <c r="B3580" s="1">
        <v>44458</v>
      </c>
      <c r="C3580">
        <v>74515</v>
      </c>
      <c r="D3580" t="s">
        <v>20093</v>
      </c>
      <c r="E3580" t="s">
        <v>27254</v>
      </c>
      <c r="F3580" s="1">
        <v>44543</v>
      </c>
      <c r="G3580" t="s">
        <v>6131</v>
      </c>
      <c r="H3580">
        <v>0</v>
      </c>
      <c r="I3580">
        <v>1</v>
      </c>
      <c r="J3580">
        <v>85</v>
      </c>
      <c r="K3580">
        <v>0</v>
      </c>
      <c r="L3580" t="s">
        <v>20095</v>
      </c>
      <c r="M3580">
        <v>1</v>
      </c>
    </row>
    <row r="3581" spans="1:13" x14ac:dyDescent="0.3">
      <c r="A3581" t="s">
        <v>27255</v>
      </c>
      <c r="B3581" s="1">
        <v>45236</v>
      </c>
      <c r="C3581">
        <v>77123</v>
      </c>
      <c r="D3581" t="s">
        <v>20093</v>
      </c>
      <c r="E3581" t="s">
        <v>27256</v>
      </c>
      <c r="F3581" s="1">
        <v>45249</v>
      </c>
      <c r="G3581" t="s">
        <v>7251</v>
      </c>
      <c r="H3581">
        <v>0</v>
      </c>
      <c r="I3581">
        <v>1</v>
      </c>
      <c r="J3581">
        <v>13</v>
      </c>
      <c r="K3581">
        <v>0</v>
      </c>
      <c r="L3581" t="s">
        <v>20095</v>
      </c>
      <c r="M3581">
        <v>1</v>
      </c>
    </row>
    <row r="3582" spans="1:13" x14ac:dyDescent="0.3">
      <c r="A3582" t="s">
        <v>27257</v>
      </c>
      <c r="B3582" s="1">
        <v>44019</v>
      </c>
      <c r="C3582">
        <v>33755</v>
      </c>
      <c r="D3582" t="s">
        <v>44</v>
      </c>
      <c r="E3582" t="s">
        <v>27258</v>
      </c>
      <c r="F3582" s="1">
        <v>44105</v>
      </c>
      <c r="G3582" t="s">
        <v>10945</v>
      </c>
      <c r="H3582">
        <v>0</v>
      </c>
      <c r="I3582">
        <v>0</v>
      </c>
      <c r="J3582">
        <v>86</v>
      </c>
      <c r="K3582">
        <v>0</v>
      </c>
      <c r="L3582" t="s">
        <v>20095</v>
      </c>
      <c r="M3582">
        <v>0</v>
      </c>
    </row>
    <row r="3583" spans="1:13" x14ac:dyDescent="0.3">
      <c r="A3583" t="s">
        <v>27259</v>
      </c>
      <c r="B3583" s="1">
        <v>45043</v>
      </c>
      <c r="C3583">
        <v>34988</v>
      </c>
      <c r="D3583" t="s">
        <v>44</v>
      </c>
      <c r="E3583" t="s">
        <v>27260</v>
      </c>
      <c r="F3583" s="1">
        <v>45103</v>
      </c>
      <c r="G3583" t="s">
        <v>12891</v>
      </c>
      <c r="H3583">
        <v>0</v>
      </c>
      <c r="I3583">
        <v>0</v>
      </c>
      <c r="J3583">
        <v>60</v>
      </c>
      <c r="K3583">
        <v>0</v>
      </c>
      <c r="L3583" t="s">
        <v>20095</v>
      </c>
      <c r="M3583">
        <v>0</v>
      </c>
    </row>
    <row r="3584" spans="1:13" x14ac:dyDescent="0.3">
      <c r="A3584" t="s">
        <v>27261</v>
      </c>
      <c r="B3584" s="1">
        <v>45532</v>
      </c>
      <c r="C3584">
        <v>51899</v>
      </c>
      <c r="D3584" t="s">
        <v>20106</v>
      </c>
      <c r="E3584" t="s">
        <v>27262</v>
      </c>
      <c r="F3584" s="1"/>
      <c r="G3584" t="s">
        <v>8364</v>
      </c>
      <c r="H3584">
        <v>1</v>
      </c>
      <c r="I3584">
        <v>1</v>
      </c>
      <c r="K3584">
        <v>1</v>
      </c>
      <c r="L3584" t="s">
        <v>20095</v>
      </c>
      <c r="M3584">
        <v>0</v>
      </c>
    </row>
    <row r="3585" spans="1:13" x14ac:dyDescent="0.3">
      <c r="A3585" t="s">
        <v>27263</v>
      </c>
      <c r="B3585" s="1">
        <v>45402</v>
      </c>
      <c r="C3585">
        <v>12782</v>
      </c>
      <c r="D3585" t="s">
        <v>20093</v>
      </c>
      <c r="E3585" t="s">
        <v>27264</v>
      </c>
      <c r="F3585" s="1">
        <v>45484</v>
      </c>
      <c r="G3585" t="s">
        <v>11239</v>
      </c>
      <c r="H3585">
        <v>0</v>
      </c>
      <c r="I3585">
        <v>0</v>
      </c>
      <c r="J3585">
        <v>82</v>
      </c>
      <c r="K3585">
        <v>0</v>
      </c>
      <c r="L3585" t="s">
        <v>20100</v>
      </c>
      <c r="M3585">
        <v>1</v>
      </c>
    </row>
    <row r="3586" spans="1:13" x14ac:dyDescent="0.3">
      <c r="A3586" t="s">
        <v>27265</v>
      </c>
      <c r="B3586" s="1">
        <v>45202</v>
      </c>
      <c r="C3586">
        <v>32620</v>
      </c>
      <c r="D3586" t="s">
        <v>20106</v>
      </c>
      <c r="E3586" t="s">
        <v>27266</v>
      </c>
      <c r="F3586" s="1">
        <v>45277</v>
      </c>
      <c r="G3586" t="s">
        <v>11019</v>
      </c>
      <c r="H3586">
        <v>0</v>
      </c>
      <c r="I3586">
        <v>0</v>
      </c>
      <c r="J3586">
        <v>75</v>
      </c>
      <c r="K3586">
        <v>0</v>
      </c>
      <c r="L3586" t="s">
        <v>20095</v>
      </c>
      <c r="M3586">
        <v>0</v>
      </c>
    </row>
    <row r="3587" spans="1:13" x14ac:dyDescent="0.3">
      <c r="A3587" t="s">
        <v>27267</v>
      </c>
      <c r="B3587" s="1">
        <v>44949</v>
      </c>
      <c r="C3587">
        <v>14386</v>
      </c>
      <c r="D3587" t="s">
        <v>20106</v>
      </c>
      <c r="E3587" t="s">
        <v>27268</v>
      </c>
      <c r="F3587" s="1">
        <v>45031</v>
      </c>
      <c r="G3587" t="s">
        <v>829</v>
      </c>
      <c r="H3587">
        <v>0</v>
      </c>
      <c r="I3587">
        <v>0</v>
      </c>
      <c r="J3587">
        <v>82</v>
      </c>
      <c r="K3587">
        <v>0</v>
      </c>
      <c r="L3587" t="s">
        <v>20100</v>
      </c>
      <c r="M3587">
        <v>0</v>
      </c>
    </row>
    <row r="3588" spans="1:13" x14ac:dyDescent="0.3">
      <c r="A3588" t="s">
        <v>27269</v>
      </c>
      <c r="B3588" s="1">
        <v>45242</v>
      </c>
      <c r="C3588">
        <v>17133</v>
      </c>
      <c r="D3588" t="s">
        <v>44</v>
      </c>
      <c r="E3588" t="s">
        <v>27270</v>
      </c>
      <c r="F3588" s="1">
        <v>45307</v>
      </c>
      <c r="G3588" t="s">
        <v>12213</v>
      </c>
      <c r="H3588">
        <v>0</v>
      </c>
      <c r="I3588">
        <v>0</v>
      </c>
      <c r="J3588">
        <v>65</v>
      </c>
      <c r="K3588">
        <v>0</v>
      </c>
      <c r="L3588" t="s">
        <v>20100</v>
      </c>
      <c r="M3588">
        <v>0</v>
      </c>
    </row>
    <row r="3589" spans="1:13" x14ac:dyDescent="0.3">
      <c r="A3589" t="s">
        <v>27271</v>
      </c>
      <c r="B3589" s="1">
        <v>45126</v>
      </c>
      <c r="C3589">
        <v>18396</v>
      </c>
      <c r="D3589" t="s">
        <v>20106</v>
      </c>
      <c r="E3589" t="s">
        <v>27272</v>
      </c>
      <c r="F3589" s="1">
        <v>45204</v>
      </c>
      <c r="G3589" t="s">
        <v>19929</v>
      </c>
      <c r="H3589">
        <v>0</v>
      </c>
      <c r="I3589">
        <v>0</v>
      </c>
      <c r="J3589">
        <v>78</v>
      </c>
      <c r="K3589">
        <v>0</v>
      </c>
      <c r="L3589" t="s">
        <v>20100</v>
      </c>
      <c r="M3589">
        <v>0</v>
      </c>
    </row>
    <row r="3590" spans="1:13" x14ac:dyDescent="0.3">
      <c r="A3590" t="s">
        <v>27273</v>
      </c>
      <c r="B3590" s="1">
        <v>45348</v>
      </c>
      <c r="C3590">
        <v>42265</v>
      </c>
      <c r="D3590" t="s">
        <v>20106</v>
      </c>
      <c r="E3590" t="s">
        <v>27274</v>
      </c>
      <c r="F3590" s="1">
        <v>45366</v>
      </c>
      <c r="G3590" t="s">
        <v>12222</v>
      </c>
      <c r="H3590">
        <v>0</v>
      </c>
      <c r="I3590">
        <v>0</v>
      </c>
      <c r="J3590">
        <v>18</v>
      </c>
      <c r="K3590">
        <v>0</v>
      </c>
      <c r="L3590" t="s">
        <v>20095</v>
      </c>
      <c r="M3590">
        <v>0</v>
      </c>
    </row>
    <row r="3591" spans="1:13" x14ac:dyDescent="0.3">
      <c r="A3591" t="s">
        <v>27275</v>
      </c>
      <c r="B3591" s="1">
        <v>44005</v>
      </c>
      <c r="C3591">
        <v>5419</v>
      </c>
      <c r="D3591" t="s">
        <v>20106</v>
      </c>
      <c r="E3591" t="s">
        <v>27276</v>
      </c>
      <c r="F3591" s="1">
        <v>44059</v>
      </c>
      <c r="G3591" t="s">
        <v>1222</v>
      </c>
      <c r="H3591">
        <v>0</v>
      </c>
      <c r="I3591">
        <v>0</v>
      </c>
      <c r="J3591">
        <v>54</v>
      </c>
      <c r="K3591">
        <v>0</v>
      </c>
      <c r="L3591" t="s">
        <v>20100</v>
      </c>
      <c r="M3591">
        <v>0</v>
      </c>
    </row>
    <row r="3592" spans="1:13" x14ac:dyDescent="0.3">
      <c r="A3592" t="s">
        <v>27277</v>
      </c>
      <c r="B3592" s="1">
        <v>44221</v>
      </c>
      <c r="C3592">
        <v>43259</v>
      </c>
      <c r="D3592" t="s">
        <v>44</v>
      </c>
      <c r="E3592" t="s">
        <v>27278</v>
      </c>
      <c r="F3592" s="1">
        <v>44270</v>
      </c>
      <c r="G3592" t="s">
        <v>9065</v>
      </c>
      <c r="H3592">
        <v>0</v>
      </c>
      <c r="I3592">
        <v>0</v>
      </c>
      <c r="J3592">
        <v>49</v>
      </c>
      <c r="K3592">
        <v>0</v>
      </c>
      <c r="L3592" t="s">
        <v>20095</v>
      </c>
      <c r="M3592">
        <v>0</v>
      </c>
    </row>
    <row r="3593" spans="1:13" x14ac:dyDescent="0.3">
      <c r="A3593" t="s">
        <v>27279</v>
      </c>
      <c r="B3593" s="1">
        <v>43877</v>
      </c>
      <c r="C3593">
        <v>89979</v>
      </c>
      <c r="D3593" t="s">
        <v>44</v>
      </c>
      <c r="E3593" t="s">
        <v>27280</v>
      </c>
      <c r="F3593" s="1"/>
      <c r="G3593" t="s">
        <v>11680</v>
      </c>
      <c r="H3593">
        <v>1</v>
      </c>
      <c r="I3593">
        <v>1</v>
      </c>
      <c r="K3593">
        <v>1</v>
      </c>
      <c r="L3593" t="s">
        <v>20095</v>
      </c>
      <c r="M3593">
        <v>0</v>
      </c>
    </row>
    <row r="3594" spans="1:13" x14ac:dyDescent="0.3">
      <c r="A3594" t="s">
        <v>27281</v>
      </c>
      <c r="B3594" s="1">
        <v>44238</v>
      </c>
      <c r="C3594">
        <v>67447</v>
      </c>
      <c r="D3594" t="s">
        <v>20093</v>
      </c>
      <c r="E3594" t="s">
        <v>27282</v>
      </c>
      <c r="F3594" s="1"/>
      <c r="G3594" t="s">
        <v>7912</v>
      </c>
      <c r="H3594">
        <v>1</v>
      </c>
      <c r="I3594">
        <v>1</v>
      </c>
      <c r="K3594">
        <v>1</v>
      </c>
      <c r="L3594" t="s">
        <v>20095</v>
      </c>
      <c r="M3594">
        <v>1</v>
      </c>
    </row>
    <row r="3595" spans="1:13" x14ac:dyDescent="0.3">
      <c r="A3595" t="s">
        <v>27283</v>
      </c>
      <c r="B3595" s="1">
        <v>44545</v>
      </c>
      <c r="C3595">
        <v>18061</v>
      </c>
      <c r="D3595" t="s">
        <v>20106</v>
      </c>
      <c r="E3595" t="s">
        <v>27284</v>
      </c>
      <c r="F3595" s="1"/>
      <c r="G3595" t="s">
        <v>9636</v>
      </c>
      <c r="H3595">
        <v>1</v>
      </c>
      <c r="I3595">
        <v>0</v>
      </c>
      <c r="K3595">
        <v>1</v>
      </c>
      <c r="L3595" t="s">
        <v>20100</v>
      </c>
      <c r="M3595">
        <v>0</v>
      </c>
    </row>
    <row r="3596" spans="1:13" x14ac:dyDescent="0.3">
      <c r="A3596" t="s">
        <v>27285</v>
      </c>
      <c r="B3596" s="1">
        <v>44373</v>
      </c>
      <c r="C3596">
        <v>47663</v>
      </c>
      <c r="D3596" t="s">
        <v>44</v>
      </c>
      <c r="E3596" t="s">
        <v>27286</v>
      </c>
      <c r="F3596" s="1"/>
      <c r="G3596" t="s">
        <v>16642</v>
      </c>
      <c r="H3596">
        <v>1</v>
      </c>
      <c r="I3596">
        <v>0</v>
      </c>
      <c r="K3596">
        <v>1</v>
      </c>
      <c r="L3596" t="s">
        <v>20095</v>
      </c>
      <c r="M3596">
        <v>0</v>
      </c>
    </row>
    <row r="3597" spans="1:13" x14ac:dyDescent="0.3">
      <c r="A3597" t="s">
        <v>27287</v>
      </c>
      <c r="B3597" s="1">
        <v>44016</v>
      </c>
      <c r="C3597">
        <v>14624</v>
      </c>
      <c r="D3597" t="s">
        <v>44</v>
      </c>
      <c r="E3597" t="s">
        <v>27288</v>
      </c>
      <c r="F3597" s="1">
        <v>44085</v>
      </c>
      <c r="G3597" t="s">
        <v>2359</v>
      </c>
      <c r="H3597">
        <v>0</v>
      </c>
      <c r="I3597">
        <v>0</v>
      </c>
      <c r="J3597">
        <v>69</v>
      </c>
      <c r="K3597">
        <v>0</v>
      </c>
      <c r="L3597" t="s">
        <v>20100</v>
      </c>
      <c r="M3597">
        <v>0</v>
      </c>
    </row>
    <row r="3598" spans="1:13" x14ac:dyDescent="0.3">
      <c r="A3598" t="s">
        <v>27289</v>
      </c>
      <c r="B3598" s="1">
        <v>45308</v>
      </c>
      <c r="C3598">
        <v>6518</v>
      </c>
      <c r="D3598" t="s">
        <v>20093</v>
      </c>
      <c r="E3598" t="s">
        <v>27290</v>
      </c>
      <c r="F3598" s="1">
        <v>45389</v>
      </c>
      <c r="G3598" t="s">
        <v>17220</v>
      </c>
      <c r="H3598">
        <v>0</v>
      </c>
      <c r="I3598">
        <v>0</v>
      </c>
      <c r="J3598">
        <v>81</v>
      </c>
      <c r="K3598">
        <v>0</v>
      </c>
      <c r="L3598" t="s">
        <v>20100</v>
      </c>
      <c r="M3598">
        <v>1</v>
      </c>
    </row>
    <row r="3599" spans="1:13" x14ac:dyDescent="0.3">
      <c r="A3599" t="s">
        <v>27291</v>
      </c>
      <c r="B3599" s="1">
        <v>45515</v>
      </c>
      <c r="C3599">
        <v>38479</v>
      </c>
      <c r="D3599" t="s">
        <v>44</v>
      </c>
      <c r="E3599" t="s">
        <v>27292</v>
      </c>
      <c r="F3599" s="1">
        <v>45594</v>
      </c>
      <c r="G3599" t="s">
        <v>1337</v>
      </c>
      <c r="H3599">
        <v>0</v>
      </c>
      <c r="I3599">
        <v>0</v>
      </c>
      <c r="J3599">
        <v>79</v>
      </c>
      <c r="K3599">
        <v>0</v>
      </c>
      <c r="L3599" t="s">
        <v>20095</v>
      </c>
      <c r="M3599">
        <v>0</v>
      </c>
    </row>
    <row r="3600" spans="1:13" x14ac:dyDescent="0.3">
      <c r="A3600" t="s">
        <v>27293</v>
      </c>
      <c r="B3600" s="1">
        <v>45406</v>
      </c>
      <c r="C3600">
        <v>22600</v>
      </c>
      <c r="D3600" t="s">
        <v>20106</v>
      </c>
      <c r="E3600" t="s">
        <v>27294</v>
      </c>
      <c r="F3600" s="1">
        <v>45462</v>
      </c>
      <c r="G3600" t="s">
        <v>8526</v>
      </c>
      <c r="H3600">
        <v>0</v>
      </c>
      <c r="I3600">
        <v>0</v>
      </c>
      <c r="J3600">
        <v>56</v>
      </c>
      <c r="K3600">
        <v>0</v>
      </c>
      <c r="L3600" t="s">
        <v>20095</v>
      </c>
      <c r="M3600">
        <v>0</v>
      </c>
    </row>
    <row r="3601" spans="1:13" x14ac:dyDescent="0.3">
      <c r="A3601" t="s">
        <v>27295</v>
      </c>
      <c r="B3601" s="1">
        <v>45571</v>
      </c>
      <c r="C3601">
        <v>33320</v>
      </c>
      <c r="D3601" t="s">
        <v>20093</v>
      </c>
      <c r="E3601" t="s">
        <v>27296</v>
      </c>
      <c r="F3601" s="1">
        <v>45615</v>
      </c>
      <c r="G3601" t="s">
        <v>3006</v>
      </c>
      <c r="H3601">
        <v>0</v>
      </c>
      <c r="I3601">
        <v>0</v>
      </c>
      <c r="J3601">
        <v>44</v>
      </c>
      <c r="K3601">
        <v>0</v>
      </c>
      <c r="L3601" t="s">
        <v>20095</v>
      </c>
      <c r="M3601">
        <v>1</v>
      </c>
    </row>
    <row r="3602" spans="1:13" x14ac:dyDescent="0.3">
      <c r="A3602" t="s">
        <v>27297</v>
      </c>
      <c r="B3602" s="1">
        <v>45347</v>
      </c>
      <c r="C3602">
        <v>93780</v>
      </c>
      <c r="D3602" t="s">
        <v>20106</v>
      </c>
      <c r="E3602" t="s">
        <v>27298</v>
      </c>
      <c r="F3602" s="1"/>
      <c r="G3602" t="s">
        <v>8150</v>
      </c>
      <c r="H3602">
        <v>1</v>
      </c>
      <c r="I3602">
        <v>1</v>
      </c>
      <c r="K3602">
        <v>1</v>
      </c>
      <c r="L3602" t="s">
        <v>20095</v>
      </c>
      <c r="M3602">
        <v>0</v>
      </c>
    </row>
    <row r="3603" spans="1:13" x14ac:dyDescent="0.3">
      <c r="A3603" t="s">
        <v>27299</v>
      </c>
      <c r="B3603" s="1">
        <v>44966</v>
      </c>
      <c r="C3603">
        <v>90486</v>
      </c>
      <c r="D3603" t="s">
        <v>44</v>
      </c>
      <c r="E3603" t="s">
        <v>27300</v>
      </c>
      <c r="F3603" s="1">
        <v>45024</v>
      </c>
      <c r="G3603" t="s">
        <v>16396</v>
      </c>
      <c r="H3603">
        <v>0</v>
      </c>
      <c r="I3603">
        <v>1</v>
      </c>
      <c r="J3603">
        <v>58</v>
      </c>
      <c r="K3603">
        <v>0</v>
      </c>
      <c r="L3603" t="s">
        <v>20095</v>
      </c>
      <c r="M3603">
        <v>0</v>
      </c>
    </row>
    <row r="3604" spans="1:13" x14ac:dyDescent="0.3">
      <c r="A3604" t="s">
        <v>27301</v>
      </c>
      <c r="B3604" s="1">
        <v>44960</v>
      </c>
      <c r="C3604">
        <v>87023</v>
      </c>
      <c r="D3604" t="s">
        <v>20093</v>
      </c>
      <c r="E3604" t="s">
        <v>27302</v>
      </c>
      <c r="F3604" s="1">
        <v>44991</v>
      </c>
      <c r="G3604" t="s">
        <v>19076</v>
      </c>
      <c r="H3604">
        <v>0</v>
      </c>
      <c r="I3604">
        <v>1</v>
      </c>
      <c r="J3604">
        <v>31</v>
      </c>
      <c r="K3604">
        <v>0</v>
      </c>
      <c r="L3604" t="s">
        <v>20095</v>
      </c>
      <c r="M3604">
        <v>1</v>
      </c>
    </row>
    <row r="3605" spans="1:13" x14ac:dyDescent="0.3">
      <c r="A3605" t="s">
        <v>27303</v>
      </c>
      <c r="B3605" s="1">
        <v>43827</v>
      </c>
      <c r="C3605">
        <v>35160</v>
      </c>
      <c r="D3605" t="s">
        <v>20106</v>
      </c>
      <c r="E3605" t="s">
        <v>27304</v>
      </c>
      <c r="F3605" s="1"/>
      <c r="G3605" t="s">
        <v>2019</v>
      </c>
      <c r="H3605">
        <v>1</v>
      </c>
      <c r="I3605">
        <v>0</v>
      </c>
      <c r="K3605">
        <v>1</v>
      </c>
      <c r="L3605" t="s">
        <v>20095</v>
      </c>
      <c r="M3605">
        <v>0</v>
      </c>
    </row>
    <row r="3606" spans="1:13" x14ac:dyDescent="0.3">
      <c r="A3606" t="s">
        <v>27305</v>
      </c>
      <c r="B3606" s="1">
        <v>45285</v>
      </c>
      <c r="C3606">
        <v>53831</v>
      </c>
      <c r="D3606" t="s">
        <v>20106</v>
      </c>
      <c r="E3606" t="s">
        <v>27306</v>
      </c>
      <c r="F3606" s="1">
        <v>45365</v>
      </c>
      <c r="G3606" t="s">
        <v>8910</v>
      </c>
      <c r="H3606">
        <v>0</v>
      </c>
      <c r="I3606">
        <v>1</v>
      </c>
      <c r="J3606">
        <v>80</v>
      </c>
      <c r="K3606">
        <v>0</v>
      </c>
      <c r="L3606" t="s">
        <v>20095</v>
      </c>
      <c r="M3606">
        <v>0</v>
      </c>
    </row>
    <row r="3607" spans="1:13" x14ac:dyDescent="0.3">
      <c r="A3607" t="s">
        <v>27307</v>
      </c>
      <c r="B3607" s="1">
        <v>44047</v>
      </c>
      <c r="C3607">
        <v>48654</v>
      </c>
      <c r="D3607" t="s">
        <v>20106</v>
      </c>
      <c r="E3607" t="s">
        <v>27308</v>
      </c>
      <c r="F3607" s="1">
        <v>44125</v>
      </c>
      <c r="G3607" t="s">
        <v>14466</v>
      </c>
      <c r="H3607">
        <v>0</v>
      </c>
      <c r="I3607">
        <v>0</v>
      </c>
      <c r="J3607">
        <v>78</v>
      </c>
      <c r="K3607">
        <v>0</v>
      </c>
      <c r="L3607" t="s">
        <v>20095</v>
      </c>
      <c r="M3607">
        <v>0</v>
      </c>
    </row>
    <row r="3608" spans="1:13" x14ac:dyDescent="0.3">
      <c r="A3608" t="s">
        <v>27309</v>
      </c>
      <c r="B3608" s="1">
        <v>45212</v>
      </c>
      <c r="C3608">
        <v>93606</v>
      </c>
      <c r="D3608" t="s">
        <v>44</v>
      </c>
      <c r="E3608" t="s">
        <v>27310</v>
      </c>
      <c r="F3608" s="1"/>
      <c r="G3608" t="s">
        <v>8078</v>
      </c>
      <c r="H3608">
        <v>1</v>
      </c>
      <c r="I3608">
        <v>1</v>
      </c>
      <c r="K3608">
        <v>1</v>
      </c>
      <c r="L3608" t="s">
        <v>20095</v>
      </c>
      <c r="M3608">
        <v>0</v>
      </c>
    </row>
    <row r="3609" spans="1:13" x14ac:dyDescent="0.3">
      <c r="A3609" t="s">
        <v>27311</v>
      </c>
      <c r="B3609" s="1">
        <v>43900</v>
      </c>
      <c r="C3609">
        <v>77818</v>
      </c>
      <c r="D3609" t="s">
        <v>20106</v>
      </c>
      <c r="E3609" t="s">
        <v>27312</v>
      </c>
      <c r="F3609" s="1"/>
      <c r="G3609" t="s">
        <v>17573</v>
      </c>
      <c r="H3609">
        <v>1</v>
      </c>
      <c r="I3609">
        <v>1</v>
      </c>
      <c r="K3609">
        <v>1</v>
      </c>
      <c r="L3609" t="s">
        <v>20095</v>
      </c>
      <c r="M3609">
        <v>0</v>
      </c>
    </row>
    <row r="3610" spans="1:13" x14ac:dyDescent="0.3">
      <c r="A3610" t="s">
        <v>27313</v>
      </c>
      <c r="B3610" s="1">
        <v>44333</v>
      </c>
      <c r="C3610">
        <v>56852</v>
      </c>
      <c r="D3610" t="s">
        <v>44</v>
      </c>
      <c r="E3610" t="s">
        <v>27314</v>
      </c>
      <c r="F3610" s="1">
        <v>44376</v>
      </c>
      <c r="G3610" t="s">
        <v>14986</v>
      </c>
      <c r="H3610">
        <v>0</v>
      </c>
      <c r="I3610">
        <v>1</v>
      </c>
      <c r="J3610">
        <v>43</v>
      </c>
      <c r="K3610">
        <v>0</v>
      </c>
      <c r="L3610" t="s">
        <v>20095</v>
      </c>
      <c r="M3610">
        <v>0</v>
      </c>
    </row>
    <row r="3611" spans="1:13" x14ac:dyDescent="0.3">
      <c r="A3611" t="s">
        <v>27315</v>
      </c>
      <c r="B3611" s="1">
        <v>45604</v>
      </c>
      <c r="C3611">
        <v>95140</v>
      </c>
      <c r="D3611" t="s">
        <v>20106</v>
      </c>
      <c r="E3611" t="s">
        <v>27316</v>
      </c>
      <c r="F3611" s="1">
        <v>45673</v>
      </c>
      <c r="G3611" t="s">
        <v>3560</v>
      </c>
      <c r="H3611">
        <v>0</v>
      </c>
      <c r="I3611">
        <v>1</v>
      </c>
      <c r="J3611">
        <v>69</v>
      </c>
      <c r="K3611">
        <v>0</v>
      </c>
      <c r="L3611" t="s">
        <v>20095</v>
      </c>
      <c r="M3611">
        <v>0</v>
      </c>
    </row>
    <row r="3612" spans="1:13" x14ac:dyDescent="0.3">
      <c r="A3612" t="s">
        <v>27317</v>
      </c>
      <c r="B3612" s="1">
        <v>45427</v>
      </c>
      <c r="C3612">
        <v>65804</v>
      </c>
      <c r="D3612" t="s">
        <v>20106</v>
      </c>
      <c r="E3612" t="s">
        <v>27318</v>
      </c>
      <c r="F3612" s="1"/>
      <c r="G3612" t="s">
        <v>15099</v>
      </c>
      <c r="H3612">
        <v>1</v>
      </c>
      <c r="I3612">
        <v>1</v>
      </c>
      <c r="K3612">
        <v>1</v>
      </c>
      <c r="L3612" t="s">
        <v>20095</v>
      </c>
      <c r="M3612">
        <v>0</v>
      </c>
    </row>
    <row r="3613" spans="1:13" x14ac:dyDescent="0.3">
      <c r="A3613" t="s">
        <v>27319</v>
      </c>
      <c r="B3613" s="1">
        <v>44567</v>
      </c>
      <c r="C3613">
        <v>2545</v>
      </c>
      <c r="D3613" t="s">
        <v>20093</v>
      </c>
      <c r="E3613" t="s">
        <v>27320</v>
      </c>
      <c r="F3613" s="1"/>
      <c r="G3613" t="s">
        <v>962</v>
      </c>
      <c r="H3613">
        <v>1</v>
      </c>
      <c r="I3613">
        <v>0</v>
      </c>
      <c r="K3613">
        <v>1</v>
      </c>
      <c r="L3613" t="s">
        <v>20138</v>
      </c>
      <c r="M3613">
        <v>1</v>
      </c>
    </row>
    <row r="3614" spans="1:13" x14ac:dyDescent="0.3">
      <c r="A3614" t="s">
        <v>27321</v>
      </c>
      <c r="B3614" s="1">
        <v>44038</v>
      </c>
      <c r="C3614">
        <v>60725</v>
      </c>
      <c r="D3614" t="s">
        <v>44</v>
      </c>
      <c r="E3614" t="s">
        <v>27322</v>
      </c>
      <c r="F3614" s="1"/>
      <c r="G3614" t="s">
        <v>15631</v>
      </c>
      <c r="H3614">
        <v>1</v>
      </c>
      <c r="I3614">
        <v>1</v>
      </c>
      <c r="K3614">
        <v>1</v>
      </c>
      <c r="L3614" t="s">
        <v>20095</v>
      </c>
      <c r="M3614">
        <v>0</v>
      </c>
    </row>
    <row r="3615" spans="1:13" x14ac:dyDescent="0.3">
      <c r="A3615" t="s">
        <v>27323</v>
      </c>
      <c r="B3615" s="1">
        <v>43867</v>
      </c>
      <c r="C3615">
        <v>19811</v>
      </c>
      <c r="D3615" t="s">
        <v>44</v>
      </c>
      <c r="E3615" t="s">
        <v>27324</v>
      </c>
      <c r="F3615" s="1">
        <v>43942</v>
      </c>
      <c r="G3615" t="s">
        <v>4052</v>
      </c>
      <c r="H3615">
        <v>0</v>
      </c>
      <c r="I3615">
        <v>0</v>
      </c>
      <c r="J3615">
        <v>75</v>
      </c>
      <c r="K3615">
        <v>0</v>
      </c>
      <c r="L3615" t="s">
        <v>20100</v>
      </c>
      <c r="M3615">
        <v>0</v>
      </c>
    </row>
    <row r="3616" spans="1:13" x14ac:dyDescent="0.3">
      <c r="A3616" t="s">
        <v>27325</v>
      </c>
      <c r="B3616" s="1">
        <v>45647</v>
      </c>
      <c r="C3616">
        <v>16150</v>
      </c>
      <c r="D3616" t="s">
        <v>44</v>
      </c>
      <c r="E3616" t="s">
        <v>27326</v>
      </c>
      <c r="F3616" s="1">
        <v>45733</v>
      </c>
      <c r="G3616" t="s">
        <v>6194</v>
      </c>
      <c r="H3616">
        <v>0</v>
      </c>
      <c r="I3616">
        <v>0</v>
      </c>
      <c r="J3616">
        <v>86</v>
      </c>
      <c r="K3616">
        <v>0</v>
      </c>
      <c r="L3616" t="s">
        <v>20100</v>
      </c>
      <c r="M3616">
        <v>0</v>
      </c>
    </row>
    <row r="3617" spans="1:13" x14ac:dyDescent="0.3">
      <c r="A3617" t="s">
        <v>27327</v>
      </c>
      <c r="B3617" s="1">
        <v>45425</v>
      </c>
      <c r="C3617">
        <v>38710</v>
      </c>
      <c r="D3617" t="s">
        <v>20106</v>
      </c>
      <c r="E3617" t="s">
        <v>27328</v>
      </c>
      <c r="F3617" s="1">
        <v>45448</v>
      </c>
      <c r="G3617" t="s">
        <v>7669</v>
      </c>
      <c r="H3617">
        <v>0</v>
      </c>
      <c r="I3617">
        <v>0</v>
      </c>
      <c r="J3617">
        <v>23</v>
      </c>
      <c r="K3617">
        <v>0</v>
      </c>
      <c r="L3617" t="s">
        <v>20095</v>
      </c>
      <c r="M3617">
        <v>0</v>
      </c>
    </row>
    <row r="3618" spans="1:13" x14ac:dyDescent="0.3">
      <c r="A3618" t="s">
        <v>27329</v>
      </c>
      <c r="B3618" s="1">
        <v>43981</v>
      </c>
      <c r="C3618">
        <v>87084</v>
      </c>
      <c r="D3618" t="s">
        <v>20093</v>
      </c>
      <c r="E3618" t="s">
        <v>27330</v>
      </c>
      <c r="F3618" s="1"/>
      <c r="G3618" t="s">
        <v>9505</v>
      </c>
      <c r="H3618">
        <v>1</v>
      </c>
      <c r="I3618">
        <v>1</v>
      </c>
      <c r="K3618">
        <v>1</v>
      </c>
      <c r="L3618" t="s">
        <v>20095</v>
      </c>
      <c r="M3618">
        <v>1</v>
      </c>
    </row>
    <row r="3619" spans="1:13" x14ac:dyDescent="0.3">
      <c r="A3619" t="s">
        <v>27331</v>
      </c>
      <c r="B3619" s="1">
        <v>43908</v>
      </c>
      <c r="C3619">
        <v>17337</v>
      </c>
      <c r="D3619" t="s">
        <v>44</v>
      </c>
      <c r="E3619" t="s">
        <v>27332</v>
      </c>
      <c r="F3619" s="1">
        <v>43985</v>
      </c>
      <c r="G3619" t="s">
        <v>8492</v>
      </c>
      <c r="H3619">
        <v>0</v>
      </c>
      <c r="I3619">
        <v>0</v>
      </c>
      <c r="J3619">
        <v>77</v>
      </c>
      <c r="K3619">
        <v>0</v>
      </c>
      <c r="L3619" t="s">
        <v>20100</v>
      </c>
      <c r="M3619">
        <v>0</v>
      </c>
    </row>
    <row r="3620" spans="1:13" x14ac:dyDescent="0.3">
      <c r="A3620" t="s">
        <v>27333</v>
      </c>
      <c r="B3620" s="1">
        <v>45267</v>
      </c>
      <c r="C3620">
        <v>85272</v>
      </c>
      <c r="D3620" t="s">
        <v>44</v>
      </c>
      <c r="E3620" t="s">
        <v>27334</v>
      </c>
      <c r="F3620" s="1"/>
      <c r="G3620" t="s">
        <v>19263</v>
      </c>
      <c r="H3620">
        <v>1</v>
      </c>
      <c r="I3620">
        <v>1</v>
      </c>
      <c r="K3620">
        <v>1</v>
      </c>
      <c r="L3620" t="s">
        <v>20095</v>
      </c>
      <c r="M3620">
        <v>0</v>
      </c>
    </row>
    <row r="3621" spans="1:13" x14ac:dyDescent="0.3">
      <c r="A3621" t="s">
        <v>27335</v>
      </c>
      <c r="B3621" s="1">
        <v>45639</v>
      </c>
      <c r="C3621">
        <v>43281</v>
      </c>
      <c r="D3621" t="s">
        <v>44</v>
      </c>
      <c r="E3621" t="s">
        <v>27336</v>
      </c>
      <c r="F3621" s="1">
        <v>45729</v>
      </c>
      <c r="G3621" t="s">
        <v>19347</v>
      </c>
      <c r="H3621">
        <v>0</v>
      </c>
      <c r="I3621">
        <v>0</v>
      </c>
      <c r="J3621">
        <v>90</v>
      </c>
      <c r="K3621">
        <v>0</v>
      </c>
      <c r="L3621" t="s">
        <v>20095</v>
      </c>
      <c r="M3621">
        <v>0</v>
      </c>
    </row>
    <row r="3622" spans="1:13" x14ac:dyDescent="0.3">
      <c r="A3622" t="s">
        <v>27337</v>
      </c>
      <c r="B3622" s="1">
        <v>44553</v>
      </c>
      <c r="C3622">
        <v>72398</v>
      </c>
      <c r="D3622" t="s">
        <v>20106</v>
      </c>
      <c r="E3622" t="s">
        <v>27338</v>
      </c>
      <c r="F3622" s="1"/>
      <c r="G3622" t="s">
        <v>16017</v>
      </c>
      <c r="H3622">
        <v>1</v>
      </c>
      <c r="I3622">
        <v>1</v>
      </c>
      <c r="K3622">
        <v>1</v>
      </c>
      <c r="L3622" t="s">
        <v>20095</v>
      </c>
      <c r="M3622">
        <v>0</v>
      </c>
    </row>
    <row r="3623" spans="1:13" x14ac:dyDescent="0.3">
      <c r="A3623" t="s">
        <v>27339</v>
      </c>
      <c r="B3623" s="1">
        <v>44343</v>
      </c>
      <c r="C3623">
        <v>56477</v>
      </c>
      <c r="D3623" t="s">
        <v>20106</v>
      </c>
      <c r="E3623" t="s">
        <v>27340</v>
      </c>
      <c r="F3623" s="1">
        <v>44429</v>
      </c>
      <c r="G3623" t="s">
        <v>14346</v>
      </c>
      <c r="H3623">
        <v>0</v>
      </c>
      <c r="I3623">
        <v>1</v>
      </c>
      <c r="J3623">
        <v>86</v>
      </c>
      <c r="K3623">
        <v>0</v>
      </c>
      <c r="L3623" t="s">
        <v>20095</v>
      </c>
      <c r="M3623">
        <v>0</v>
      </c>
    </row>
    <row r="3624" spans="1:13" x14ac:dyDescent="0.3">
      <c r="A3624" t="s">
        <v>27341</v>
      </c>
      <c r="B3624" s="1">
        <v>44707</v>
      </c>
      <c r="C3624">
        <v>35973</v>
      </c>
      <c r="D3624" t="s">
        <v>44</v>
      </c>
      <c r="E3624" t="s">
        <v>27342</v>
      </c>
      <c r="F3624" s="1"/>
      <c r="G3624" t="s">
        <v>18247</v>
      </c>
      <c r="H3624">
        <v>1</v>
      </c>
      <c r="I3624">
        <v>0</v>
      </c>
      <c r="K3624">
        <v>1</v>
      </c>
      <c r="L3624" t="s">
        <v>20095</v>
      </c>
      <c r="M3624">
        <v>0</v>
      </c>
    </row>
    <row r="3625" spans="1:13" x14ac:dyDescent="0.3">
      <c r="A3625" t="s">
        <v>27343</v>
      </c>
      <c r="B3625" s="1">
        <v>44186</v>
      </c>
      <c r="C3625">
        <v>92098</v>
      </c>
      <c r="D3625" t="s">
        <v>44</v>
      </c>
      <c r="E3625" t="s">
        <v>27344</v>
      </c>
      <c r="F3625" s="1">
        <v>44268</v>
      </c>
      <c r="G3625" t="s">
        <v>19788</v>
      </c>
      <c r="H3625">
        <v>0</v>
      </c>
      <c r="I3625">
        <v>1</v>
      </c>
      <c r="J3625">
        <v>82</v>
      </c>
      <c r="K3625">
        <v>0</v>
      </c>
      <c r="L3625" t="s">
        <v>20095</v>
      </c>
      <c r="M3625">
        <v>0</v>
      </c>
    </row>
    <row r="3626" spans="1:13" x14ac:dyDescent="0.3">
      <c r="A3626" t="s">
        <v>27345</v>
      </c>
      <c r="B3626" s="1">
        <v>43988</v>
      </c>
      <c r="C3626">
        <v>61627</v>
      </c>
      <c r="D3626" t="s">
        <v>20106</v>
      </c>
      <c r="E3626" t="s">
        <v>27346</v>
      </c>
      <c r="F3626" s="1"/>
      <c r="G3626" t="s">
        <v>19296</v>
      </c>
      <c r="H3626">
        <v>1</v>
      </c>
      <c r="I3626">
        <v>1</v>
      </c>
      <c r="K3626">
        <v>1</v>
      </c>
      <c r="L3626" t="s">
        <v>20095</v>
      </c>
      <c r="M3626">
        <v>0</v>
      </c>
    </row>
    <row r="3627" spans="1:13" x14ac:dyDescent="0.3">
      <c r="A3627" t="s">
        <v>27347</v>
      </c>
      <c r="B3627" s="1">
        <v>44546</v>
      </c>
      <c r="C3627">
        <v>91165</v>
      </c>
      <c r="D3627" t="s">
        <v>20093</v>
      </c>
      <c r="E3627" t="s">
        <v>27348</v>
      </c>
      <c r="F3627" s="1"/>
      <c r="G3627" t="s">
        <v>7257</v>
      </c>
      <c r="H3627">
        <v>1</v>
      </c>
      <c r="I3627">
        <v>1</v>
      </c>
      <c r="K3627">
        <v>1</v>
      </c>
      <c r="L3627" t="s">
        <v>20095</v>
      </c>
      <c r="M3627">
        <v>1</v>
      </c>
    </row>
    <row r="3628" spans="1:13" x14ac:dyDescent="0.3">
      <c r="A3628" t="s">
        <v>27349</v>
      </c>
      <c r="B3628" s="1">
        <v>44895</v>
      </c>
      <c r="C3628">
        <v>3514</v>
      </c>
      <c r="D3628" t="s">
        <v>44</v>
      </c>
      <c r="E3628" t="s">
        <v>27350</v>
      </c>
      <c r="F3628" s="1"/>
      <c r="G3628" t="s">
        <v>1768</v>
      </c>
      <c r="H3628">
        <v>1</v>
      </c>
      <c r="I3628">
        <v>0</v>
      </c>
      <c r="K3628">
        <v>1</v>
      </c>
      <c r="L3628" t="s">
        <v>20138</v>
      </c>
      <c r="M3628">
        <v>0</v>
      </c>
    </row>
    <row r="3629" spans="1:13" x14ac:dyDescent="0.3">
      <c r="A3629" t="s">
        <v>27351</v>
      </c>
      <c r="B3629" s="1">
        <v>45333</v>
      </c>
      <c r="C3629">
        <v>88782</v>
      </c>
      <c r="D3629" t="s">
        <v>44</v>
      </c>
      <c r="E3629" t="s">
        <v>27352</v>
      </c>
      <c r="F3629" s="1"/>
      <c r="G3629" t="s">
        <v>18616</v>
      </c>
      <c r="H3629">
        <v>1</v>
      </c>
      <c r="I3629">
        <v>1</v>
      </c>
      <c r="K3629">
        <v>1</v>
      </c>
      <c r="L3629" t="s">
        <v>20095</v>
      </c>
      <c r="M3629">
        <v>0</v>
      </c>
    </row>
    <row r="3630" spans="1:13" x14ac:dyDescent="0.3">
      <c r="A3630" t="s">
        <v>27353</v>
      </c>
      <c r="B3630" s="1">
        <v>45393</v>
      </c>
      <c r="C3630">
        <v>90163</v>
      </c>
      <c r="D3630" t="s">
        <v>44</v>
      </c>
      <c r="E3630" t="s">
        <v>27354</v>
      </c>
      <c r="F3630" s="1">
        <v>45459</v>
      </c>
      <c r="G3630" t="s">
        <v>17147</v>
      </c>
      <c r="H3630">
        <v>0</v>
      </c>
      <c r="I3630">
        <v>1</v>
      </c>
      <c r="J3630">
        <v>66</v>
      </c>
      <c r="K3630">
        <v>0</v>
      </c>
      <c r="L3630" t="s">
        <v>20095</v>
      </c>
      <c r="M3630">
        <v>0</v>
      </c>
    </row>
    <row r="3631" spans="1:13" x14ac:dyDescent="0.3">
      <c r="A3631" t="s">
        <v>27355</v>
      </c>
      <c r="B3631" s="1">
        <v>44371</v>
      </c>
      <c r="C3631">
        <v>7434</v>
      </c>
      <c r="D3631" t="s">
        <v>20093</v>
      </c>
      <c r="E3631" t="s">
        <v>27356</v>
      </c>
      <c r="F3631" s="1">
        <v>44418</v>
      </c>
      <c r="G3631" t="s">
        <v>13019</v>
      </c>
      <c r="H3631">
        <v>0</v>
      </c>
      <c r="I3631">
        <v>0</v>
      </c>
      <c r="J3631">
        <v>47</v>
      </c>
      <c r="K3631">
        <v>0</v>
      </c>
      <c r="L3631" t="s">
        <v>20100</v>
      </c>
      <c r="M3631">
        <v>1</v>
      </c>
    </row>
    <row r="3632" spans="1:13" x14ac:dyDescent="0.3">
      <c r="A3632" t="s">
        <v>27357</v>
      </c>
      <c r="B3632" s="1">
        <v>45611</v>
      </c>
      <c r="C3632">
        <v>96771</v>
      </c>
      <c r="D3632" t="s">
        <v>44</v>
      </c>
      <c r="E3632" t="s">
        <v>27358</v>
      </c>
      <c r="F3632" s="1">
        <v>45660</v>
      </c>
      <c r="G3632" t="s">
        <v>91</v>
      </c>
      <c r="H3632">
        <v>0</v>
      </c>
      <c r="I3632">
        <v>1</v>
      </c>
      <c r="J3632">
        <v>49</v>
      </c>
      <c r="K3632">
        <v>0</v>
      </c>
      <c r="L3632" t="s">
        <v>20095</v>
      </c>
      <c r="M3632">
        <v>0</v>
      </c>
    </row>
    <row r="3633" spans="1:13" x14ac:dyDescent="0.3">
      <c r="A3633" t="s">
        <v>27359</v>
      </c>
      <c r="B3633" s="1">
        <v>45176</v>
      </c>
      <c r="C3633">
        <v>52306</v>
      </c>
      <c r="D3633" t="s">
        <v>44</v>
      </c>
      <c r="E3633" t="s">
        <v>27360</v>
      </c>
      <c r="F3633" s="1">
        <v>45251</v>
      </c>
      <c r="G3633" t="s">
        <v>6537</v>
      </c>
      <c r="H3633">
        <v>0</v>
      </c>
      <c r="I3633">
        <v>1</v>
      </c>
      <c r="J3633">
        <v>75</v>
      </c>
      <c r="K3633">
        <v>0</v>
      </c>
      <c r="L3633" t="s">
        <v>20095</v>
      </c>
      <c r="M3633">
        <v>0</v>
      </c>
    </row>
    <row r="3634" spans="1:13" x14ac:dyDescent="0.3">
      <c r="A3634" t="s">
        <v>27361</v>
      </c>
      <c r="B3634" s="1">
        <v>44430</v>
      </c>
      <c r="C3634">
        <v>66964</v>
      </c>
      <c r="D3634" t="s">
        <v>20106</v>
      </c>
      <c r="E3634" t="s">
        <v>27362</v>
      </c>
      <c r="F3634" s="1">
        <v>44488</v>
      </c>
      <c r="G3634" t="s">
        <v>13631</v>
      </c>
      <c r="H3634">
        <v>0</v>
      </c>
      <c r="I3634">
        <v>1</v>
      </c>
      <c r="J3634">
        <v>58</v>
      </c>
      <c r="K3634">
        <v>0</v>
      </c>
      <c r="L3634" t="s">
        <v>20095</v>
      </c>
      <c r="M3634">
        <v>0</v>
      </c>
    </row>
    <row r="3635" spans="1:13" x14ac:dyDescent="0.3">
      <c r="A3635" t="s">
        <v>27363</v>
      </c>
      <c r="B3635" s="1">
        <v>44819</v>
      </c>
      <c r="C3635">
        <v>66756</v>
      </c>
      <c r="D3635" t="s">
        <v>20093</v>
      </c>
      <c r="E3635" t="s">
        <v>27364</v>
      </c>
      <c r="F3635" s="1"/>
      <c r="G3635" t="s">
        <v>257</v>
      </c>
      <c r="H3635">
        <v>1</v>
      </c>
      <c r="I3635">
        <v>1</v>
      </c>
      <c r="K3635">
        <v>1</v>
      </c>
      <c r="L3635" t="s">
        <v>20095</v>
      </c>
      <c r="M3635">
        <v>1</v>
      </c>
    </row>
    <row r="3636" spans="1:13" x14ac:dyDescent="0.3">
      <c r="A3636" t="s">
        <v>27365</v>
      </c>
      <c r="B3636" s="1">
        <v>44320</v>
      </c>
      <c r="C3636">
        <v>84531</v>
      </c>
      <c r="D3636" t="s">
        <v>20106</v>
      </c>
      <c r="E3636" t="s">
        <v>27366</v>
      </c>
      <c r="F3636" s="1">
        <v>44332</v>
      </c>
      <c r="G3636" t="s">
        <v>3204</v>
      </c>
      <c r="H3636">
        <v>0</v>
      </c>
      <c r="I3636">
        <v>1</v>
      </c>
      <c r="J3636">
        <v>12</v>
      </c>
      <c r="K3636">
        <v>0</v>
      </c>
      <c r="L3636" t="s">
        <v>20095</v>
      </c>
      <c r="M3636">
        <v>0</v>
      </c>
    </row>
    <row r="3637" spans="1:13" x14ac:dyDescent="0.3">
      <c r="A3637" t="s">
        <v>27367</v>
      </c>
      <c r="B3637" s="1">
        <v>44026</v>
      </c>
      <c r="C3637">
        <v>26805</v>
      </c>
      <c r="D3637" t="s">
        <v>20093</v>
      </c>
      <c r="E3637" t="s">
        <v>27368</v>
      </c>
      <c r="F3637" s="1">
        <v>44077</v>
      </c>
      <c r="G3637" t="s">
        <v>18190</v>
      </c>
      <c r="H3637">
        <v>0</v>
      </c>
      <c r="I3637">
        <v>0</v>
      </c>
      <c r="J3637">
        <v>51</v>
      </c>
      <c r="K3637">
        <v>0</v>
      </c>
      <c r="L3637" t="s">
        <v>20095</v>
      </c>
      <c r="M3637">
        <v>1</v>
      </c>
    </row>
    <row r="3638" spans="1:13" x14ac:dyDescent="0.3">
      <c r="A3638" t="s">
        <v>27369</v>
      </c>
      <c r="B3638" s="1">
        <v>44008</v>
      </c>
      <c r="C3638">
        <v>58452</v>
      </c>
      <c r="D3638" t="s">
        <v>20093</v>
      </c>
      <c r="E3638" t="s">
        <v>27370</v>
      </c>
      <c r="F3638" s="1"/>
      <c r="G3638" t="s">
        <v>8021</v>
      </c>
      <c r="H3638">
        <v>1</v>
      </c>
      <c r="I3638">
        <v>1</v>
      </c>
      <c r="K3638">
        <v>1</v>
      </c>
      <c r="L3638" t="s">
        <v>20095</v>
      </c>
      <c r="M3638">
        <v>1</v>
      </c>
    </row>
    <row r="3639" spans="1:13" x14ac:dyDescent="0.3">
      <c r="A3639" t="s">
        <v>27371</v>
      </c>
      <c r="B3639" s="1">
        <v>44419</v>
      </c>
      <c r="C3639">
        <v>39449</v>
      </c>
      <c r="D3639" t="s">
        <v>20093</v>
      </c>
      <c r="E3639" t="s">
        <v>27372</v>
      </c>
      <c r="F3639" s="1"/>
      <c r="G3639" t="s">
        <v>17414</v>
      </c>
      <c r="H3639">
        <v>1</v>
      </c>
      <c r="I3639">
        <v>0</v>
      </c>
      <c r="K3639">
        <v>1</v>
      </c>
      <c r="L3639" t="s">
        <v>20095</v>
      </c>
      <c r="M3639">
        <v>1</v>
      </c>
    </row>
    <row r="3640" spans="1:13" x14ac:dyDescent="0.3">
      <c r="A3640" t="s">
        <v>27373</v>
      </c>
      <c r="B3640" s="1">
        <v>44479</v>
      </c>
      <c r="C3640">
        <v>49237</v>
      </c>
      <c r="D3640" t="s">
        <v>20106</v>
      </c>
      <c r="E3640" t="s">
        <v>27374</v>
      </c>
      <c r="F3640" s="1">
        <v>44540</v>
      </c>
      <c r="G3640" t="s">
        <v>10493</v>
      </c>
      <c r="H3640">
        <v>0</v>
      </c>
      <c r="I3640">
        <v>0</v>
      </c>
      <c r="J3640">
        <v>61</v>
      </c>
      <c r="K3640">
        <v>0</v>
      </c>
      <c r="L3640" t="s">
        <v>20095</v>
      </c>
      <c r="M3640">
        <v>0</v>
      </c>
    </row>
    <row r="3641" spans="1:13" x14ac:dyDescent="0.3">
      <c r="A3641" t="s">
        <v>27375</v>
      </c>
      <c r="B3641" s="1">
        <v>45447</v>
      </c>
      <c r="C3641">
        <v>50349</v>
      </c>
      <c r="D3641" t="s">
        <v>20106</v>
      </c>
      <c r="E3641" t="s">
        <v>27376</v>
      </c>
      <c r="F3641" s="1">
        <v>45496</v>
      </c>
      <c r="G3641" t="s">
        <v>3872</v>
      </c>
      <c r="H3641">
        <v>0</v>
      </c>
      <c r="I3641">
        <v>1</v>
      </c>
      <c r="J3641">
        <v>49</v>
      </c>
      <c r="K3641">
        <v>0</v>
      </c>
      <c r="L3641" t="s">
        <v>20095</v>
      </c>
      <c r="M3641">
        <v>0</v>
      </c>
    </row>
    <row r="3642" spans="1:13" x14ac:dyDescent="0.3">
      <c r="A3642" t="s">
        <v>27377</v>
      </c>
      <c r="B3642" s="1">
        <v>45042</v>
      </c>
      <c r="C3642">
        <v>71331</v>
      </c>
      <c r="D3642" t="s">
        <v>20093</v>
      </c>
      <c r="E3642" t="s">
        <v>27378</v>
      </c>
      <c r="F3642" s="1"/>
      <c r="G3642" t="s">
        <v>4000</v>
      </c>
      <c r="H3642">
        <v>1</v>
      </c>
      <c r="I3642">
        <v>1</v>
      </c>
      <c r="K3642">
        <v>1</v>
      </c>
      <c r="L3642" t="s">
        <v>20095</v>
      </c>
      <c r="M3642">
        <v>1</v>
      </c>
    </row>
    <row r="3643" spans="1:13" x14ac:dyDescent="0.3">
      <c r="A3643" t="s">
        <v>27379</v>
      </c>
      <c r="B3643" s="1">
        <v>45316</v>
      </c>
      <c r="C3643">
        <v>72970</v>
      </c>
      <c r="D3643" t="s">
        <v>20093</v>
      </c>
      <c r="E3643" t="s">
        <v>27380</v>
      </c>
      <c r="F3643" s="1">
        <v>45372</v>
      </c>
      <c r="G3643" t="s">
        <v>16345</v>
      </c>
      <c r="H3643">
        <v>0</v>
      </c>
      <c r="I3643">
        <v>1</v>
      </c>
      <c r="J3643">
        <v>56</v>
      </c>
      <c r="K3643">
        <v>0</v>
      </c>
      <c r="L3643" t="s">
        <v>20095</v>
      </c>
      <c r="M3643">
        <v>1</v>
      </c>
    </row>
    <row r="3644" spans="1:13" x14ac:dyDescent="0.3">
      <c r="A3644" t="s">
        <v>27381</v>
      </c>
      <c r="B3644" s="1">
        <v>44719</v>
      </c>
      <c r="C3644">
        <v>93828</v>
      </c>
      <c r="D3644" t="s">
        <v>44</v>
      </c>
      <c r="E3644" t="s">
        <v>27382</v>
      </c>
      <c r="F3644" s="1">
        <v>44772</v>
      </c>
      <c r="G3644" t="s">
        <v>7334</v>
      </c>
      <c r="H3644">
        <v>0</v>
      </c>
      <c r="I3644">
        <v>1</v>
      </c>
      <c r="J3644">
        <v>53</v>
      </c>
      <c r="K3644">
        <v>0</v>
      </c>
      <c r="L3644" t="s">
        <v>20095</v>
      </c>
      <c r="M3644">
        <v>0</v>
      </c>
    </row>
    <row r="3645" spans="1:13" x14ac:dyDescent="0.3">
      <c r="A3645" t="s">
        <v>27383</v>
      </c>
      <c r="B3645" s="1">
        <v>44787</v>
      </c>
      <c r="C3645">
        <v>76650</v>
      </c>
      <c r="D3645" t="s">
        <v>44</v>
      </c>
      <c r="E3645" t="s">
        <v>27384</v>
      </c>
      <c r="F3645" s="1">
        <v>44799</v>
      </c>
      <c r="G3645" t="s">
        <v>9194</v>
      </c>
      <c r="H3645">
        <v>0</v>
      </c>
      <c r="I3645">
        <v>1</v>
      </c>
      <c r="J3645">
        <v>12</v>
      </c>
      <c r="K3645">
        <v>0</v>
      </c>
      <c r="L3645" t="s">
        <v>20095</v>
      </c>
      <c r="M3645">
        <v>0</v>
      </c>
    </row>
    <row r="3646" spans="1:13" x14ac:dyDescent="0.3">
      <c r="A3646" t="s">
        <v>27385</v>
      </c>
      <c r="B3646" s="1">
        <v>45413</v>
      </c>
      <c r="C3646">
        <v>56183</v>
      </c>
      <c r="D3646" t="s">
        <v>20106</v>
      </c>
      <c r="E3646" t="s">
        <v>27386</v>
      </c>
      <c r="F3646" s="1"/>
      <c r="G3646" t="s">
        <v>3202</v>
      </c>
      <c r="H3646">
        <v>1</v>
      </c>
      <c r="I3646">
        <v>1</v>
      </c>
      <c r="K3646">
        <v>1</v>
      </c>
      <c r="L3646" t="s">
        <v>20095</v>
      </c>
      <c r="M3646">
        <v>0</v>
      </c>
    </row>
    <row r="3647" spans="1:13" x14ac:dyDescent="0.3">
      <c r="A3647" t="s">
        <v>27387</v>
      </c>
      <c r="B3647" s="1">
        <v>44270</v>
      </c>
      <c r="C3647">
        <v>44480</v>
      </c>
      <c r="D3647" t="s">
        <v>44</v>
      </c>
      <c r="E3647" t="s">
        <v>27388</v>
      </c>
      <c r="F3647" s="1">
        <v>44321</v>
      </c>
      <c r="G3647" t="s">
        <v>3680</v>
      </c>
      <c r="H3647">
        <v>0</v>
      </c>
      <c r="I3647">
        <v>0</v>
      </c>
      <c r="J3647">
        <v>51</v>
      </c>
      <c r="K3647">
        <v>0</v>
      </c>
      <c r="L3647" t="s">
        <v>20095</v>
      </c>
      <c r="M3647">
        <v>0</v>
      </c>
    </row>
    <row r="3648" spans="1:13" x14ac:dyDescent="0.3">
      <c r="A3648" t="s">
        <v>27389</v>
      </c>
      <c r="B3648" s="1">
        <v>45050</v>
      </c>
      <c r="C3648">
        <v>6196</v>
      </c>
      <c r="D3648" t="s">
        <v>44</v>
      </c>
      <c r="E3648" t="s">
        <v>27390</v>
      </c>
      <c r="F3648" s="1">
        <v>45115</v>
      </c>
      <c r="G3648" t="s">
        <v>12909</v>
      </c>
      <c r="H3648">
        <v>0</v>
      </c>
      <c r="I3648">
        <v>0</v>
      </c>
      <c r="J3648">
        <v>65</v>
      </c>
      <c r="K3648">
        <v>0</v>
      </c>
      <c r="L3648" t="s">
        <v>20100</v>
      </c>
      <c r="M3648">
        <v>0</v>
      </c>
    </row>
    <row r="3649" spans="1:13" x14ac:dyDescent="0.3">
      <c r="A3649" t="s">
        <v>27391</v>
      </c>
      <c r="B3649" s="1">
        <v>44289</v>
      </c>
      <c r="C3649">
        <v>61810</v>
      </c>
      <c r="D3649" t="s">
        <v>44</v>
      </c>
      <c r="E3649" t="s">
        <v>27392</v>
      </c>
      <c r="F3649" s="1"/>
      <c r="G3649" t="s">
        <v>18249</v>
      </c>
      <c r="H3649">
        <v>1</v>
      </c>
      <c r="I3649">
        <v>1</v>
      </c>
      <c r="K3649">
        <v>1</v>
      </c>
      <c r="L3649" t="s">
        <v>20095</v>
      </c>
      <c r="M3649">
        <v>0</v>
      </c>
    </row>
    <row r="3650" spans="1:13" x14ac:dyDescent="0.3">
      <c r="A3650" t="s">
        <v>27393</v>
      </c>
      <c r="B3650" s="1">
        <v>44728</v>
      </c>
      <c r="C3650">
        <v>94328</v>
      </c>
      <c r="D3650" t="s">
        <v>44</v>
      </c>
      <c r="E3650" t="s">
        <v>27394</v>
      </c>
      <c r="F3650" s="1">
        <v>44796</v>
      </c>
      <c r="G3650" t="s">
        <v>16569</v>
      </c>
      <c r="H3650">
        <v>0</v>
      </c>
      <c r="I3650">
        <v>1</v>
      </c>
      <c r="J3650">
        <v>68</v>
      </c>
      <c r="K3650">
        <v>0</v>
      </c>
      <c r="L3650" t="s">
        <v>20095</v>
      </c>
      <c r="M3650">
        <v>0</v>
      </c>
    </row>
    <row r="3651" spans="1:13" x14ac:dyDescent="0.3">
      <c r="A3651" t="s">
        <v>27395</v>
      </c>
      <c r="B3651" s="1">
        <v>44523</v>
      </c>
      <c r="C3651">
        <v>68814</v>
      </c>
      <c r="D3651" t="s">
        <v>44</v>
      </c>
      <c r="E3651" t="s">
        <v>27396</v>
      </c>
      <c r="F3651" s="1"/>
      <c r="G3651" t="s">
        <v>4286</v>
      </c>
      <c r="H3651">
        <v>1</v>
      </c>
      <c r="I3651">
        <v>1</v>
      </c>
      <c r="K3651">
        <v>1</v>
      </c>
      <c r="L3651" t="s">
        <v>20095</v>
      </c>
      <c r="M3651">
        <v>0</v>
      </c>
    </row>
    <row r="3652" spans="1:13" x14ac:dyDescent="0.3">
      <c r="A3652" t="s">
        <v>27397</v>
      </c>
      <c r="B3652" s="1">
        <v>44556</v>
      </c>
      <c r="C3652">
        <v>29844</v>
      </c>
      <c r="D3652" t="s">
        <v>20106</v>
      </c>
      <c r="E3652" t="s">
        <v>27398</v>
      </c>
      <c r="F3652" s="1">
        <v>44644</v>
      </c>
      <c r="G3652" t="s">
        <v>344</v>
      </c>
      <c r="H3652">
        <v>0</v>
      </c>
      <c r="I3652">
        <v>0</v>
      </c>
      <c r="J3652">
        <v>88</v>
      </c>
      <c r="K3652">
        <v>0</v>
      </c>
      <c r="L3652" t="s">
        <v>20095</v>
      </c>
      <c r="M3652">
        <v>0</v>
      </c>
    </row>
    <row r="3653" spans="1:13" x14ac:dyDescent="0.3">
      <c r="A3653" t="s">
        <v>27399</v>
      </c>
      <c r="B3653" s="1">
        <v>44614</v>
      </c>
      <c r="C3653">
        <v>27891</v>
      </c>
      <c r="D3653" t="s">
        <v>20093</v>
      </c>
      <c r="E3653" t="s">
        <v>27400</v>
      </c>
      <c r="F3653" s="1">
        <v>44642</v>
      </c>
      <c r="G3653" t="s">
        <v>3104</v>
      </c>
      <c r="H3653">
        <v>0</v>
      </c>
      <c r="I3653">
        <v>0</v>
      </c>
      <c r="J3653">
        <v>28</v>
      </c>
      <c r="K3653">
        <v>0</v>
      </c>
      <c r="L3653" t="s">
        <v>20095</v>
      </c>
      <c r="M3653">
        <v>1</v>
      </c>
    </row>
    <row r="3654" spans="1:13" x14ac:dyDescent="0.3">
      <c r="A3654" t="s">
        <v>27401</v>
      </c>
      <c r="B3654" s="1">
        <v>44602</v>
      </c>
      <c r="C3654">
        <v>23059</v>
      </c>
      <c r="D3654" t="s">
        <v>20106</v>
      </c>
      <c r="E3654" t="s">
        <v>27402</v>
      </c>
      <c r="F3654" s="1">
        <v>44681</v>
      </c>
      <c r="G3654" t="s">
        <v>504</v>
      </c>
      <c r="H3654">
        <v>0</v>
      </c>
      <c r="I3654">
        <v>0</v>
      </c>
      <c r="J3654">
        <v>79</v>
      </c>
      <c r="K3654">
        <v>0</v>
      </c>
      <c r="L3654" t="s">
        <v>20095</v>
      </c>
      <c r="M3654">
        <v>0</v>
      </c>
    </row>
    <row r="3655" spans="1:13" x14ac:dyDescent="0.3">
      <c r="A3655" t="s">
        <v>27403</v>
      </c>
      <c r="B3655" s="1">
        <v>43961</v>
      </c>
      <c r="C3655">
        <v>63514</v>
      </c>
      <c r="D3655" t="s">
        <v>20093</v>
      </c>
      <c r="E3655" t="s">
        <v>27404</v>
      </c>
      <c r="F3655" s="1">
        <v>43982</v>
      </c>
      <c r="G3655" t="s">
        <v>117</v>
      </c>
      <c r="H3655">
        <v>0</v>
      </c>
      <c r="I3655">
        <v>1</v>
      </c>
      <c r="J3655">
        <v>21</v>
      </c>
      <c r="K3655">
        <v>0</v>
      </c>
      <c r="L3655" t="s">
        <v>20095</v>
      </c>
      <c r="M3655">
        <v>1</v>
      </c>
    </row>
    <row r="3656" spans="1:13" x14ac:dyDescent="0.3">
      <c r="A3656" t="s">
        <v>27405</v>
      </c>
      <c r="B3656" s="1">
        <v>44287</v>
      </c>
      <c r="C3656">
        <v>36652</v>
      </c>
      <c r="D3656" t="s">
        <v>44</v>
      </c>
      <c r="E3656" t="s">
        <v>27406</v>
      </c>
      <c r="F3656" s="1">
        <v>44369</v>
      </c>
      <c r="G3656" t="s">
        <v>16618</v>
      </c>
      <c r="H3656">
        <v>0</v>
      </c>
      <c r="I3656">
        <v>0</v>
      </c>
      <c r="J3656">
        <v>82</v>
      </c>
      <c r="K3656">
        <v>0</v>
      </c>
      <c r="L3656" t="s">
        <v>20095</v>
      </c>
      <c r="M3656">
        <v>0</v>
      </c>
    </row>
    <row r="3657" spans="1:13" x14ac:dyDescent="0.3">
      <c r="A3657" t="s">
        <v>27407</v>
      </c>
      <c r="B3657" s="1">
        <v>44564</v>
      </c>
      <c r="C3657">
        <v>96167</v>
      </c>
      <c r="D3657" t="s">
        <v>20106</v>
      </c>
      <c r="E3657" t="s">
        <v>27408</v>
      </c>
      <c r="F3657" s="1"/>
      <c r="G3657" t="s">
        <v>4736</v>
      </c>
      <c r="H3657">
        <v>1</v>
      </c>
      <c r="I3657">
        <v>1</v>
      </c>
      <c r="K3657">
        <v>1</v>
      </c>
      <c r="L3657" t="s">
        <v>20095</v>
      </c>
      <c r="M3657">
        <v>0</v>
      </c>
    </row>
    <row r="3658" spans="1:13" x14ac:dyDescent="0.3">
      <c r="A3658" t="s">
        <v>27409</v>
      </c>
      <c r="B3658" s="1">
        <v>44061</v>
      </c>
      <c r="C3658">
        <v>86396</v>
      </c>
      <c r="D3658" t="s">
        <v>20106</v>
      </c>
      <c r="E3658" t="s">
        <v>27410</v>
      </c>
      <c r="F3658" s="1">
        <v>44141</v>
      </c>
      <c r="G3658" t="s">
        <v>15327</v>
      </c>
      <c r="H3658">
        <v>0</v>
      </c>
      <c r="I3658">
        <v>1</v>
      </c>
      <c r="J3658">
        <v>80</v>
      </c>
      <c r="K3658">
        <v>0</v>
      </c>
      <c r="L3658" t="s">
        <v>20095</v>
      </c>
      <c r="M3658">
        <v>0</v>
      </c>
    </row>
    <row r="3659" spans="1:13" x14ac:dyDescent="0.3">
      <c r="A3659" t="s">
        <v>27411</v>
      </c>
      <c r="B3659" s="1">
        <v>44448</v>
      </c>
      <c r="C3659">
        <v>17115</v>
      </c>
      <c r="D3659" t="s">
        <v>44</v>
      </c>
      <c r="E3659" t="s">
        <v>27412</v>
      </c>
      <c r="F3659" s="1"/>
      <c r="G3659" t="s">
        <v>10974</v>
      </c>
      <c r="H3659">
        <v>1</v>
      </c>
      <c r="I3659">
        <v>0</v>
      </c>
      <c r="K3659">
        <v>1</v>
      </c>
      <c r="L3659" t="s">
        <v>20100</v>
      </c>
      <c r="M3659">
        <v>0</v>
      </c>
    </row>
    <row r="3660" spans="1:13" x14ac:dyDescent="0.3">
      <c r="A3660" t="s">
        <v>27413</v>
      </c>
      <c r="B3660" s="1">
        <v>44881</v>
      </c>
      <c r="C3660">
        <v>32504</v>
      </c>
      <c r="D3660" t="s">
        <v>44</v>
      </c>
      <c r="E3660" t="s">
        <v>27414</v>
      </c>
      <c r="F3660" s="1">
        <v>44894</v>
      </c>
      <c r="G3660" t="s">
        <v>13680</v>
      </c>
      <c r="H3660">
        <v>0</v>
      </c>
      <c r="I3660">
        <v>0</v>
      </c>
      <c r="J3660">
        <v>13</v>
      </c>
      <c r="K3660">
        <v>0</v>
      </c>
      <c r="L3660" t="s">
        <v>20095</v>
      </c>
      <c r="M3660">
        <v>0</v>
      </c>
    </row>
    <row r="3661" spans="1:13" x14ac:dyDescent="0.3">
      <c r="A3661" t="s">
        <v>27415</v>
      </c>
      <c r="B3661" s="1">
        <v>44558</v>
      </c>
      <c r="C3661">
        <v>19294</v>
      </c>
      <c r="D3661" t="s">
        <v>20093</v>
      </c>
      <c r="E3661" t="s">
        <v>27416</v>
      </c>
      <c r="F3661" s="1">
        <v>44609</v>
      </c>
      <c r="G3661" t="s">
        <v>4143</v>
      </c>
      <c r="H3661">
        <v>0</v>
      </c>
      <c r="I3661">
        <v>0</v>
      </c>
      <c r="J3661">
        <v>51</v>
      </c>
      <c r="K3661">
        <v>0</v>
      </c>
      <c r="L3661" t="s">
        <v>20100</v>
      </c>
      <c r="M3661">
        <v>1</v>
      </c>
    </row>
    <row r="3662" spans="1:13" x14ac:dyDescent="0.3">
      <c r="A3662" t="s">
        <v>27417</v>
      </c>
      <c r="B3662" s="1">
        <v>45512</v>
      </c>
      <c r="C3662">
        <v>92815</v>
      </c>
      <c r="D3662" t="s">
        <v>20093</v>
      </c>
      <c r="E3662" t="s">
        <v>27418</v>
      </c>
      <c r="F3662" s="1">
        <v>45592</v>
      </c>
      <c r="G3662" t="s">
        <v>2290</v>
      </c>
      <c r="H3662">
        <v>0</v>
      </c>
      <c r="I3662">
        <v>1</v>
      </c>
      <c r="J3662">
        <v>80</v>
      </c>
      <c r="K3662">
        <v>0</v>
      </c>
      <c r="L3662" t="s">
        <v>20095</v>
      </c>
      <c r="M3662">
        <v>1</v>
      </c>
    </row>
    <row r="3663" spans="1:13" x14ac:dyDescent="0.3">
      <c r="A3663" t="s">
        <v>27419</v>
      </c>
      <c r="B3663" s="1">
        <v>45203</v>
      </c>
      <c r="C3663">
        <v>8647</v>
      </c>
      <c r="D3663" t="s">
        <v>44</v>
      </c>
      <c r="E3663" t="s">
        <v>27420</v>
      </c>
      <c r="F3663" s="1"/>
      <c r="G3663" t="s">
        <v>10452</v>
      </c>
      <c r="H3663">
        <v>1</v>
      </c>
      <c r="I3663">
        <v>0</v>
      </c>
      <c r="K3663">
        <v>1</v>
      </c>
      <c r="L3663" t="s">
        <v>20100</v>
      </c>
      <c r="M3663">
        <v>0</v>
      </c>
    </row>
    <row r="3664" spans="1:13" x14ac:dyDescent="0.3">
      <c r="A3664" t="s">
        <v>27421</v>
      </c>
      <c r="B3664" s="1">
        <v>43888</v>
      </c>
      <c r="C3664">
        <v>37294</v>
      </c>
      <c r="D3664" t="s">
        <v>44</v>
      </c>
      <c r="E3664" t="s">
        <v>27422</v>
      </c>
      <c r="F3664" s="1">
        <v>43917</v>
      </c>
      <c r="G3664" t="s">
        <v>15638</v>
      </c>
      <c r="H3664">
        <v>0</v>
      </c>
      <c r="I3664">
        <v>0</v>
      </c>
      <c r="J3664">
        <v>29</v>
      </c>
      <c r="K3664">
        <v>0</v>
      </c>
      <c r="L3664" t="s">
        <v>20095</v>
      </c>
      <c r="M3664">
        <v>0</v>
      </c>
    </row>
    <row r="3665" spans="1:13" x14ac:dyDescent="0.3">
      <c r="A3665" t="s">
        <v>27423</v>
      </c>
      <c r="B3665" s="1">
        <v>44900</v>
      </c>
      <c r="C3665">
        <v>60023</v>
      </c>
      <c r="D3665" t="s">
        <v>20093</v>
      </c>
      <c r="E3665" t="s">
        <v>27424</v>
      </c>
      <c r="F3665" s="1">
        <v>44980</v>
      </c>
      <c r="G3665" t="s">
        <v>11772</v>
      </c>
      <c r="H3665">
        <v>0</v>
      </c>
      <c r="I3665">
        <v>1</v>
      </c>
      <c r="J3665">
        <v>80</v>
      </c>
      <c r="K3665">
        <v>0</v>
      </c>
      <c r="L3665" t="s">
        <v>20095</v>
      </c>
      <c r="M3665">
        <v>1</v>
      </c>
    </row>
    <row r="3666" spans="1:13" x14ac:dyDescent="0.3">
      <c r="A3666" t="s">
        <v>27425</v>
      </c>
      <c r="B3666" s="1">
        <v>44978</v>
      </c>
      <c r="C3666">
        <v>4505</v>
      </c>
      <c r="D3666" t="s">
        <v>20106</v>
      </c>
      <c r="E3666" t="s">
        <v>27426</v>
      </c>
      <c r="F3666" s="1">
        <v>44990</v>
      </c>
      <c r="G3666" t="s">
        <v>3449</v>
      </c>
      <c r="H3666">
        <v>0</v>
      </c>
      <c r="I3666">
        <v>0</v>
      </c>
      <c r="J3666">
        <v>12</v>
      </c>
      <c r="K3666">
        <v>0</v>
      </c>
      <c r="L3666" t="s">
        <v>20138</v>
      </c>
      <c r="M3666">
        <v>0</v>
      </c>
    </row>
    <row r="3667" spans="1:13" x14ac:dyDescent="0.3">
      <c r="A3667" t="s">
        <v>27427</v>
      </c>
      <c r="B3667" s="1">
        <v>45097</v>
      </c>
      <c r="C3667">
        <v>60166</v>
      </c>
      <c r="D3667" t="s">
        <v>44</v>
      </c>
      <c r="E3667" t="s">
        <v>27428</v>
      </c>
      <c r="F3667" s="1">
        <v>45152</v>
      </c>
      <c r="G3667" t="s">
        <v>16438</v>
      </c>
      <c r="H3667">
        <v>0</v>
      </c>
      <c r="I3667">
        <v>1</v>
      </c>
      <c r="J3667">
        <v>55</v>
      </c>
      <c r="K3667">
        <v>0</v>
      </c>
      <c r="L3667" t="s">
        <v>20095</v>
      </c>
      <c r="M3667">
        <v>0</v>
      </c>
    </row>
    <row r="3668" spans="1:13" x14ac:dyDescent="0.3">
      <c r="A3668" t="s">
        <v>27429</v>
      </c>
      <c r="B3668" s="1">
        <v>45115</v>
      </c>
      <c r="C3668">
        <v>70542</v>
      </c>
      <c r="D3668" t="s">
        <v>20093</v>
      </c>
      <c r="E3668" t="s">
        <v>27430</v>
      </c>
      <c r="F3668" s="1">
        <v>45177</v>
      </c>
      <c r="G3668" t="s">
        <v>10869</v>
      </c>
      <c r="H3668">
        <v>0</v>
      </c>
      <c r="I3668">
        <v>1</v>
      </c>
      <c r="J3668">
        <v>62</v>
      </c>
      <c r="K3668">
        <v>0</v>
      </c>
      <c r="L3668" t="s">
        <v>20095</v>
      </c>
      <c r="M3668">
        <v>1</v>
      </c>
    </row>
    <row r="3669" spans="1:13" x14ac:dyDescent="0.3">
      <c r="A3669" t="s">
        <v>27431</v>
      </c>
      <c r="B3669" s="1">
        <v>45428</v>
      </c>
      <c r="C3669">
        <v>66762</v>
      </c>
      <c r="D3669" t="s">
        <v>44</v>
      </c>
      <c r="E3669" t="s">
        <v>27432</v>
      </c>
      <c r="F3669" s="1">
        <v>45487</v>
      </c>
      <c r="G3669" t="s">
        <v>7082</v>
      </c>
      <c r="H3669">
        <v>0</v>
      </c>
      <c r="I3669">
        <v>1</v>
      </c>
      <c r="J3669">
        <v>59</v>
      </c>
      <c r="K3669">
        <v>0</v>
      </c>
      <c r="L3669" t="s">
        <v>20095</v>
      </c>
      <c r="M3669">
        <v>0</v>
      </c>
    </row>
    <row r="3670" spans="1:13" x14ac:dyDescent="0.3">
      <c r="A3670" t="s">
        <v>27433</v>
      </c>
      <c r="B3670" s="1">
        <v>44244</v>
      </c>
      <c r="C3670">
        <v>79252</v>
      </c>
      <c r="D3670" t="s">
        <v>20093</v>
      </c>
      <c r="E3670" t="s">
        <v>27434</v>
      </c>
      <c r="F3670" s="1">
        <v>44277</v>
      </c>
      <c r="G3670" t="s">
        <v>14344</v>
      </c>
      <c r="H3670">
        <v>0</v>
      </c>
      <c r="I3670">
        <v>1</v>
      </c>
      <c r="J3670">
        <v>33</v>
      </c>
      <c r="K3670">
        <v>0</v>
      </c>
      <c r="L3670" t="s">
        <v>20095</v>
      </c>
      <c r="M3670">
        <v>1</v>
      </c>
    </row>
    <row r="3671" spans="1:13" x14ac:dyDescent="0.3">
      <c r="A3671" t="s">
        <v>27435</v>
      </c>
      <c r="B3671" s="1">
        <v>44051</v>
      </c>
      <c r="C3671">
        <v>54113</v>
      </c>
      <c r="D3671" t="s">
        <v>20106</v>
      </c>
      <c r="E3671" t="s">
        <v>27436</v>
      </c>
      <c r="F3671" s="1">
        <v>44069</v>
      </c>
      <c r="G3671" t="s">
        <v>8342</v>
      </c>
      <c r="H3671">
        <v>0</v>
      </c>
      <c r="I3671">
        <v>1</v>
      </c>
      <c r="J3671">
        <v>18</v>
      </c>
      <c r="K3671">
        <v>0</v>
      </c>
      <c r="L3671" t="s">
        <v>20095</v>
      </c>
      <c r="M3671">
        <v>0</v>
      </c>
    </row>
    <row r="3672" spans="1:13" x14ac:dyDescent="0.3">
      <c r="A3672" t="s">
        <v>27437</v>
      </c>
      <c r="B3672" s="1">
        <v>43883</v>
      </c>
      <c r="C3672">
        <v>56222</v>
      </c>
      <c r="D3672" t="s">
        <v>20106</v>
      </c>
      <c r="E3672" t="s">
        <v>27438</v>
      </c>
      <c r="F3672" s="1">
        <v>43941</v>
      </c>
      <c r="G3672" t="s">
        <v>15954</v>
      </c>
      <c r="H3672">
        <v>0</v>
      </c>
      <c r="I3672">
        <v>1</v>
      </c>
      <c r="J3672">
        <v>58</v>
      </c>
      <c r="K3672">
        <v>0</v>
      </c>
      <c r="L3672" t="s">
        <v>20095</v>
      </c>
      <c r="M3672">
        <v>0</v>
      </c>
    </row>
    <row r="3673" spans="1:13" x14ac:dyDescent="0.3">
      <c r="A3673" t="s">
        <v>27439</v>
      </c>
      <c r="B3673" s="1">
        <v>44794</v>
      </c>
      <c r="C3673">
        <v>12436</v>
      </c>
      <c r="D3673" t="s">
        <v>20093</v>
      </c>
      <c r="E3673" t="s">
        <v>27440</v>
      </c>
      <c r="F3673" s="1"/>
      <c r="G3673" t="s">
        <v>12560</v>
      </c>
      <c r="H3673">
        <v>1</v>
      </c>
      <c r="I3673">
        <v>0</v>
      </c>
      <c r="K3673">
        <v>1</v>
      </c>
      <c r="L3673" t="s">
        <v>20100</v>
      </c>
      <c r="M3673">
        <v>1</v>
      </c>
    </row>
    <row r="3674" spans="1:13" x14ac:dyDescent="0.3">
      <c r="A3674" t="s">
        <v>27441</v>
      </c>
      <c r="B3674" s="1">
        <v>44169</v>
      </c>
      <c r="C3674">
        <v>93391</v>
      </c>
      <c r="D3674" t="s">
        <v>20106</v>
      </c>
      <c r="E3674" t="s">
        <v>27442</v>
      </c>
      <c r="F3674" s="1">
        <v>44217</v>
      </c>
      <c r="G3674" t="s">
        <v>18369</v>
      </c>
      <c r="H3674">
        <v>0</v>
      </c>
      <c r="I3674">
        <v>1</v>
      </c>
      <c r="J3674">
        <v>48</v>
      </c>
      <c r="K3674">
        <v>0</v>
      </c>
      <c r="L3674" t="s">
        <v>20095</v>
      </c>
      <c r="M3674">
        <v>0</v>
      </c>
    </row>
    <row r="3675" spans="1:13" x14ac:dyDescent="0.3">
      <c r="A3675" t="s">
        <v>27443</v>
      </c>
      <c r="B3675" s="1">
        <v>44058</v>
      </c>
      <c r="C3675">
        <v>4908</v>
      </c>
      <c r="D3675" t="s">
        <v>20106</v>
      </c>
      <c r="E3675" t="s">
        <v>27444</v>
      </c>
      <c r="F3675" s="1">
        <v>44136</v>
      </c>
      <c r="G3675" t="s">
        <v>5750</v>
      </c>
      <c r="H3675">
        <v>0</v>
      </c>
      <c r="I3675">
        <v>0</v>
      </c>
      <c r="J3675">
        <v>78</v>
      </c>
      <c r="K3675">
        <v>0</v>
      </c>
      <c r="L3675" t="s">
        <v>20138</v>
      </c>
      <c r="M3675">
        <v>0</v>
      </c>
    </row>
    <row r="3676" spans="1:13" x14ac:dyDescent="0.3">
      <c r="A3676" t="s">
        <v>27445</v>
      </c>
      <c r="B3676" s="1">
        <v>45187</v>
      </c>
      <c r="C3676">
        <v>57844</v>
      </c>
      <c r="D3676" t="s">
        <v>44</v>
      </c>
      <c r="E3676" t="s">
        <v>27446</v>
      </c>
      <c r="F3676" s="1"/>
      <c r="G3676" t="s">
        <v>8213</v>
      </c>
      <c r="H3676">
        <v>1</v>
      </c>
      <c r="I3676">
        <v>1</v>
      </c>
      <c r="K3676">
        <v>1</v>
      </c>
      <c r="L3676" t="s">
        <v>20095</v>
      </c>
      <c r="M3676">
        <v>0</v>
      </c>
    </row>
    <row r="3677" spans="1:13" x14ac:dyDescent="0.3">
      <c r="A3677" t="s">
        <v>27447</v>
      </c>
      <c r="B3677" s="1">
        <v>45215</v>
      </c>
      <c r="C3677">
        <v>96996</v>
      </c>
      <c r="D3677" t="s">
        <v>44</v>
      </c>
      <c r="E3677" t="s">
        <v>27448</v>
      </c>
      <c r="F3677" s="1"/>
      <c r="G3677" t="s">
        <v>16929</v>
      </c>
      <c r="H3677">
        <v>1</v>
      </c>
      <c r="I3677">
        <v>1</v>
      </c>
      <c r="K3677">
        <v>1</v>
      </c>
      <c r="L3677" t="s">
        <v>20095</v>
      </c>
      <c r="M3677">
        <v>0</v>
      </c>
    </row>
    <row r="3678" spans="1:13" x14ac:dyDescent="0.3">
      <c r="A3678" t="s">
        <v>27449</v>
      </c>
      <c r="B3678" s="1">
        <v>44048</v>
      </c>
      <c r="C3678">
        <v>68844</v>
      </c>
      <c r="D3678" t="s">
        <v>44</v>
      </c>
      <c r="E3678" t="s">
        <v>27450</v>
      </c>
      <c r="F3678" s="1">
        <v>44134</v>
      </c>
      <c r="G3678" t="s">
        <v>12354</v>
      </c>
      <c r="H3678">
        <v>0</v>
      </c>
      <c r="I3678">
        <v>1</v>
      </c>
      <c r="J3678">
        <v>86</v>
      </c>
      <c r="K3678">
        <v>0</v>
      </c>
      <c r="L3678" t="s">
        <v>20095</v>
      </c>
      <c r="M3678">
        <v>0</v>
      </c>
    </row>
    <row r="3679" spans="1:13" x14ac:dyDescent="0.3">
      <c r="A3679" t="s">
        <v>27451</v>
      </c>
      <c r="B3679" s="1">
        <v>45156</v>
      </c>
      <c r="C3679">
        <v>87307</v>
      </c>
      <c r="D3679" t="s">
        <v>44</v>
      </c>
      <c r="E3679" t="s">
        <v>27452</v>
      </c>
      <c r="F3679" s="1">
        <v>45198</v>
      </c>
      <c r="G3679" t="s">
        <v>14351</v>
      </c>
      <c r="H3679">
        <v>0</v>
      </c>
      <c r="I3679">
        <v>1</v>
      </c>
      <c r="J3679">
        <v>42</v>
      </c>
      <c r="K3679">
        <v>0</v>
      </c>
      <c r="L3679" t="s">
        <v>20095</v>
      </c>
      <c r="M3679">
        <v>0</v>
      </c>
    </row>
    <row r="3680" spans="1:13" x14ac:dyDescent="0.3">
      <c r="A3680" t="s">
        <v>27453</v>
      </c>
      <c r="B3680" s="1">
        <v>45379</v>
      </c>
      <c r="C3680">
        <v>81756</v>
      </c>
      <c r="D3680" t="s">
        <v>44</v>
      </c>
      <c r="E3680" t="s">
        <v>27454</v>
      </c>
      <c r="F3680" s="1">
        <v>45398</v>
      </c>
      <c r="G3680" t="s">
        <v>19223</v>
      </c>
      <c r="H3680">
        <v>0</v>
      </c>
      <c r="I3680">
        <v>1</v>
      </c>
      <c r="J3680">
        <v>19</v>
      </c>
      <c r="K3680">
        <v>0</v>
      </c>
      <c r="L3680" t="s">
        <v>20095</v>
      </c>
      <c r="M3680">
        <v>0</v>
      </c>
    </row>
    <row r="3681" spans="1:13" x14ac:dyDescent="0.3">
      <c r="A3681" t="s">
        <v>27455</v>
      </c>
      <c r="B3681" s="1">
        <v>45412</v>
      </c>
      <c r="C3681">
        <v>75640</v>
      </c>
      <c r="D3681" t="s">
        <v>20106</v>
      </c>
      <c r="E3681" t="s">
        <v>27456</v>
      </c>
      <c r="F3681" s="1">
        <v>45450</v>
      </c>
      <c r="G3681" t="s">
        <v>739</v>
      </c>
      <c r="H3681">
        <v>0</v>
      </c>
      <c r="I3681">
        <v>1</v>
      </c>
      <c r="J3681">
        <v>38</v>
      </c>
      <c r="K3681">
        <v>0</v>
      </c>
      <c r="L3681" t="s">
        <v>20095</v>
      </c>
      <c r="M3681">
        <v>0</v>
      </c>
    </row>
    <row r="3682" spans="1:13" x14ac:dyDescent="0.3">
      <c r="A3682" t="s">
        <v>27457</v>
      </c>
      <c r="B3682" s="1">
        <v>44114</v>
      </c>
      <c r="C3682">
        <v>88665</v>
      </c>
      <c r="D3682" t="s">
        <v>20093</v>
      </c>
      <c r="E3682" t="s">
        <v>27458</v>
      </c>
      <c r="F3682" s="1"/>
      <c r="G3682" t="s">
        <v>19754</v>
      </c>
      <c r="H3682">
        <v>1</v>
      </c>
      <c r="I3682">
        <v>1</v>
      </c>
      <c r="K3682">
        <v>1</v>
      </c>
      <c r="L3682" t="s">
        <v>20095</v>
      </c>
      <c r="M3682">
        <v>1</v>
      </c>
    </row>
    <row r="3683" spans="1:13" x14ac:dyDescent="0.3">
      <c r="A3683" t="s">
        <v>27459</v>
      </c>
      <c r="B3683" s="1">
        <v>45098</v>
      </c>
      <c r="C3683">
        <v>57001</v>
      </c>
      <c r="D3683" t="s">
        <v>20093</v>
      </c>
      <c r="E3683" t="s">
        <v>27460</v>
      </c>
      <c r="F3683" s="1">
        <v>45172</v>
      </c>
      <c r="G3683" t="s">
        <v>11422</v>
      </c>
      <c r="H3683">
        <v>0</v>
      </c>
      <c r="I3683">
        <v>1</v>
      </c>
      <c r="J3683">
        <v>74</v>
      </c>
      <c r="K3683">
        <v>0</v>
      </c>
      <c r="L3683" t="s">
        <v>20095</v>
      </c>
      <c r="M3683">
        <v>1</v>
      </c>
    </row>
    <row r="3684" spans="1:13" x14ac:dyDescent="0.3">
      <c r="A3684" t="s">
        <v>27461</v>
      </c>
      <c r="B3684" s="1">
        <v>45025</v>
      </c>
      <c r="C3684">
        <v>89384</v>
      </c>
      <c r="D3684" t="s">
        <v>20093</v>
      </c>
      <c r="E3684" t="s">
        <v>27462</v>
      </c>
      <c r="F3684" s="1">
        <v>45096</v>
      </c>
      <c r="G3684" t="s">
        <v>3744</v>
      </c>
      <c r="H3684">
        <v>0</v>
      </c>
      <c r="I3684">
        <v>1</v>
      </c>
      <c r="J3684">
        <v>71</v>
      </c>
      <c r="K3684">
        <v>0</v>
      </c>
      <c r="L3684" t="s">
        <v>20095</v>
      </c>
      <c r="M3684">
        <v>1</v>
      </c>
    </row>
    <row r="3685" spans="1:13" x14ac:dyDescent="0.3">
      <c r="A3685" t="s">
        <v>27463</v>
      </c>
      <c r="B3685" s="1">
        <v>44610</v>
      </c>
      <c r="C3685">
        <v>4812</v>
      </c>
      <c r="D3685" t="s">
        <v>44</v>
      </c>
      <c r="E3685" t="s">
        <v>27464</v>
      </c>
      <c r="F3685" s="1">
        <v>44677</v>
      </c>
      <c r="G3685" t="s">
        <v>1259</v>
      </c>
      <c r="H3685">
        <v>0</v>
      </c>
      <c r="I3685">
        <v>0</v>
      </c>
      <c r="J3685">
        <v>67</v>
      </c>
      <c r="K3685">
        <v>0</v>
      </c>
      <c r="L3685" t="s">
        <v>20138</v>
      </c>
      <c r="M3685">
        <v>0</v>
      </c>
    </row>
    <row r="3686" spans="1:13" x14ac:dyDescent="0.3">
      <c r="A3686" t="s">
        <v>27465</v>
      </c>
      <c r="B3686" s="1">
        <v>43843</v>
      </c>
      <c r="C3686">
        <v>76299</v>
      </c>
      <c r="D3686" t="s">
        <v>44</v>
      </c>
      <c r="E3686" t="s">
        <v>27466</v>
      </c>
      <c r="F3686" s="1">
        <v>43891</v>
      </c>
      <c r="G3686" t="s">
        <v>14812</v>
      </c>
      <c r="H3686">
        <v>0</v>
      </c>
      <c r="I3686">
        <v>1</v>
      </c>
      <c r="J3686">
        <v>48</v>
      </c>
      <c r="K3686">
        <v>0</v>
      </c>
      <c r="L3686" t="s">
        <v>20095</v>
      </c>
      <c r="M3686">
        <v>0</v>
      </c>
    </row>
    <row r="3687" spans="1:13" x14ac:dyDescent="0.3">
      <c r="A3687" t="s">
        <v>27467</v>
      </c>
      <c r="B3687" s="1">
        <v>45110</v>
      </c>
      <c r="C3687">
        <v>33669</v>
      </c>
      <c r="D3687" t="s">
        <v>44</v>
      </c>
      <c r="E3687" t="s">
        <v>27468</v>
      </c>
      <c r="F3687" s="1">
        <v>45127</v>
      </c>
      <c r="G3687" t="s">
        <v>19497</v>
      </c>
      <c r="H3687">
        <v>0</v>
      </c>
      <c r="I3687">
        <v>0</v>
      </c>
      <c r="J3687">
        <v>17</v>
      </c>
      <c r="K3687">
        <v>0</v>
      </c>
      <c r="L3687" t="s">
        <v>20095</v>
      </c>
      <c r="M3687">
        <v>0</v>
      </c>
    </row>
    <row r="3688" spans="1:13" x14ac:dyDescent="0.3">
      <c r="A3688" t="s">
        <v>27469</v>
      </c>
      <c r="B3688" s="1">
        <v>44630</v>
      </c>
      <c r="C3688">
        <v>81034</v>
      </c>
      <c r="D3688" t="s">
        <v>20106</v>
      </c>
      <c r="E3688" t="s">
        <v>27470</v>
      </c>
      <c r="F3688" s="1"/>
      <c r="G3688" t="s">
        <v>16729</v>
      </c>
      <c r="H3688">
        <v>1</v>
      </c>
      <c r="I3688">
        <v>1</v>
      </c>
      <c r="K3688">
        <v>1</v>
      </c>
      <c r="L3688" t="s">
        <v>20095</v>
      </c>
      <c r="M3688">
        <v>0</v>
      </c>
    </row>
    <row r="3689" spans="1:13" x14ac:dyDescent="0.3">
      <c r="A3689" t="s">
        <v>27471</v>
      </c>
      <c r="B3689" s="1">
        <v>44230</v>
      </c>
      <c r="C3689">
        <v>93915</v>
      </c>
      <c r="D3689" t="s">
        <v>20093</v>
      </c>
      <c r="E3689" t="s">
        <v>27472</v>
      </c>
      <c r="F3689" s="1">
        <v>44316</v>
      </c>
      <c r="G3689" t="s">
        <v>11376</v>
      </c>
      <c r="H3689">
        <v>0</v>
      </c>
      <c r="I3689">
        <v>1</v>
      </c>
      <c r="J3689">
        <v>86</v>
      </c>
      <c r="K3689">
        <v>0</v>
      </c>
      <c r="L3689" t="s">
        <v>20095</v>
      </c>
      <c r="M3689">
        <v>1</v>
      </c>
    </row>
    <row r="3690" spans="1:13" x14ac:dyDescent="0.3">
      <c r="A3690" t="s">
        <v>27473</v>
      </c>
      <c r="B3690" s="1">
        <v>44671</v>
      </c>
      <c r="C3690">
        <v>14473</v>
      </c>
      <c r="D3690" t="s">
        <v>44</v>
      </c>
      <c r="E3690" t="s">
        <v>27474</v>
      </c>
      <c r="F3690" s="1">
        <v>44761</v>
      </c>
      <c r="G3690" t="s">
        <v>7573</v>
      </c>
      <c r="H3690">
        <v>0</v>
      </c>
      <c r="I3690">
        <v>0</v>
      </c>
      <c r="J3690">
        <v>90</v>
      </c>
      <c r="K3690">
        <v>0</v>
      </c>
      <c r="L3690" t="s">
        <v>20100</v>
      </c>
      <c r="M3690">
        <v>0</v>
      </c>
    </row>
    <row r="3691" spans="1:13" x14ac:dyDescent="0.3">
      <c r="A3691" t="s">
        <v>27475</v>
      </c>
      <c r="B3691" s="1">
        <v>45117</v>
      </c>
      <c r="C3691">
        <v>46569</v>
      </c>
      <c r="D3691" t="s">
        <v>20106</v>
      </c>
      <c r="E3691" t="s">
        <v>27476</v>
      </c>
      <c r="F3691" s="1">
        <v>45149</v>
      </c>
      <c r="G3691" t="s">
        <v>7841</v>
      </c>
      <c r="H3691">
        <v>0</v>
      </c>
      <c r="I3691">
        <v>0</v>
      </c>
      <c r="J3691">
        <v>32</v>
      </c>
      <c r="K3691">
        <v>0</v>
      </c>
      <c r="L3691" t="s">
        <v>20095</v>
      </c>
      <c r="M3691">
        <v>0</v>
      </c>
    </row>
    <row r="3692" spans="1:13" x14ac:dyDescent="0.3">
      <c r="A3692" t="s">
        <v>27477</v>
      </c>
      <c r="B3692" s="1">
        <v>43988</v>
      </c>
      <c r="C3692">
        <v>45166</v>
      </c>
      <c r="D3692" t="s">
        <v>20106</v>
      </c>
      <c r="E3692" t="s">
        <v>27478</v>
      </c>
      <c r="F3692" s="1">
        <v>44000</v>
      </c>
      <c r="G3692" t="s">
        <v>10935</v>
      </c>
      <c r="H3692">
        <v>0</v>
      </c>
      <c r="I3692">
        <v>0</v>
      </c>
      <c r="J3692">
        <v>12</v>
      </c>
      <c r="K3692">
        <v>0</v>
      </c>
      <c r="L3692" t="s">
        <v>20095</v>
      </c>
      <c r="M3692">
        <v>0</v>
      </c>
    </row>
    <row r="3693" spans="1:13" x14ac:dyDescent="0.3">
      <c r="A3693" t="s">
        <v>27479</v>
      </c>
      <c r="B3693" s="1">
        <v>44550</v>
      </c>
      <c r="C3693">
        <v>89385</v>
      </c>
      <c r="D3693" t="s">
        <v>44</v>
      </c>
      <c r="E3693" t="s">
        <v>27480</v>
      </c>
      <c r="F3693" s="1">
        <v>44619</v>
      </c>
      <c r="G3693" t="s">
        <v>15044</v>
      </c>
      <c r="H3693">
        <v>0</v>
      </c>
      <c r="I3693">
        <v>1</v>
      </c>
      <c r="J3693">
        <v>69</v>
      </c>
      <c r="K3693">
        <v>0</v>
      </c>
      <c r="L3693" t="s">
        <v>20095</v>
      </c>
      <c r="M3693">
        <v>0</v>
      </c>
    </row>
    <row r="3694" spans="1:13" x14ac:dyDescent="0.3">
      <c r="A3694" t="s">
        <v>27481</v>
      </c>
      <c r="B3694" s="1">
        <v>44376</v>
      </c>
      <c r="C3694">
        <v>20637</v>
      </c>
      <c r="D3694" t="s">
        <v>20093</v>
      </c>
      <c r="E3694" t="s">
        <v>27482</v>
      </c>
      <c r="F3694" s="1">
        <v>44433</v>
      </c>
      <c r="G3694" t="s">
        <v>17838</v>
      </c>
      <c r="H3694">
        <v>0</v>
      </c>
      <c r="I3694">
        <v>0</v>
      </c>
      <c r="J3694">
        <v>57</v>
      </c>
      <c r="K3694">
        <v>0</v>
      </c>
      <c r="L3694" t="s">
        <v>20095</v>
      </c>
      <c r="M3694">
        <v>1</v>
      </c>
    </row>
    <row r="3695" spans="1:13" x14ac:dyDescent="0.3">
      <c r="A3695" t="s">
        <v>27483</v>
      </c>
      <c r="B3695" s="1">
        <v>44244</v>
      </c>
      <c r="C3695">
        <v>13048</v>
      </c>
      <c r="D3695" t="s">
        <v>44</v>
      </c>
      <c r="E3695" t="s">
        <v>27484</v>
      </c>
      <c r="F3695" s="1">
        <v>44267</v>
      </c>
      <c r="G3695" t="s">
        <v>8235</v>
      </c>
      <c r="H3695">
        <v>0</v>
      </c>
      <c r="I3695">
        <v>0</v>
      </c>
      <c r="J3695">
        <v>23</v>
      </c>
      <c r="K3695">
        <v>0</v>
      </c>
      <c r="L3695" t="s">
        <v>20100</v>
      </c>
      <c r="M3695">
        <v>0</v>
      </c>
    </row>
    <row r="3696" spans="1:13" x14ac:dyDescent="0.3">
      <c r="A3696" t="s">
        <v>27485</v>
      </c>
      <c r="B3696" s="1">
        <v>44770</v>
      </c>
      <c r="C3696">
        <v>34595</v>
      </c>
      <c r="D3696" t="s">
        <v>44</v>
      </c>
      <c r="E3696" t="s">
        <v>27486</v>
      </c>
      <c r="F3696" s="1">
        <v>44795</v>
      </c>
      <c r="G3696" t="s">
        <v>583</v>
      </c>
      <c r="H3696">
        <v>0</v>
      </c>
      <c r="I3696">
        <v>0</v>
      </c>
      <c r="J3696">
        <v>25</v>
      </c>
      <c r="K3696">
        <v>0</v>
      </c>
      <c r="L3696" t="s">
        <v>20095</v>
      </c>
      <c r="M3696">
        <v>0</v>
      </c>
    </row>
    <row r="3697" spans="1:13" x14ac:dyDescent="0.3">
      <c r="A3697" t="s">
        <v>27487</v>
      </c>
      <c r="B3697" s="1">
        <v>45073</v>
      </c>
      <c r="C3697">
        <v>52899</v>
      </c>
      <c r="D3697" t="s">
        <v>20093</v>
      </c>
      <c r="E3697" t="s">
        <v>27488</v>
      </c>
      <c r="F3697" s="1">
        <v>45108</v>
      </c>
      <c r="G3697" t="s">
        <v>7893</v>
      </c>
      <c r="H3697">
        <v>0</v>
      </c>
      <c r="I3697">
        <v>1</v>
      </c>
      <c r="J3697">
        <v>35</v>
      </c>
      <c r="K3697">
        <v>0</v>
      </c>
      <c r="L3697" t="s">
        <v>20095</v>
      </c>
      <c r="M3697">
        <v>1</v>
      </c>
    </row>
    <row r="3698" spans="1:13" x14ac:dyDescent="0.3">
      <c r="A3698" t="s">
        <v>27489</v>
      </c>
      <c r="B3698" s="1">
        <v>45424</v>
      </c>
      <c r="C3698">
        <v>72052</v>
      </c>
      <c r="D3698" t="s">
        <v>20106</v>
      </c>
      <c r="E3698" t="s">
        <v>27490</v>
      </c>
      <c r="F3698" s="1">
        <v>45478</v>
      </c>
      <c r="G3698" t="s">
        <v>7955</v>
      </c>
      <c r="H3698">
        <v>0</v>
      </c>
      <c r="I3698">
        <v>1</v>
      </c>
      <c r="J3698">
        <v>54</v>
      </c>
      <c r="K3698">
        <v>0</v>
      </c>
      <c r="L3698" t="s">
        <v>20095</v>
      </c>
      <c r="M3698">
        <v>0</v>
      </c>
    </row>
    <row r="3699" spans="1:13" x14ac:dyDescent="0.3">
      <c r="A3699" t="s">
        <v>27491</v>
      </c>
      <c r="B3699" s="1">
        <v>44582</v>
      </c>
      <c r="C3699">
        <v>47132</v>
      </c>
      <c r="D3699" t="s">
        <v>44</v>
      </c>
      <c r="E3699" t="s">
        <v>27492</v>
      </c>
      <c r="F3699" s="1"/>
      <c r="G3699" t="s">
        <v>4660</v>
      </c>
      <c r="H3699">
        <v>1</v>
      </c>
      <c r="I3699">
        <v>0</v>
      </c>
      <c r="K3699">
        <v>1</v>
      </c>
      <c r="L3699" t="s">
        <v>20095</v>
      </c>
      <c r="M3699">
        <v>0</v>
      </c>
    </row>
    <row r="3700" spans="1:13" x14ac:dyDescent="0.3">
      <c r="A3700" t="s">
        <v>27493</v>
      </c>
      <c r="B3700" s="1">
        <v>44056</v>
      </c>
      <c r="C3700">
        <v>64310</v>
      </c>
      <c r="D3700" t="s">
        <v>20106</v>
      </c>
      <c r="E3700" t="s">
        <v>27494</v>
      </c>
      <c r="F3700" s="1">
        <v>44093</v>
      </c>
      <c r="G3700" t="s">
        <v>4305</v>
      </c>
      <c r="H3700">
        <v>0</v>
      </c>
      <c r="I3700">
        <v>1</v>
      </c>
      <c r="J3700">
        <v>37</v>
      </c>
      <c r="K3700">
        <v>0</v>
      </c>
      <c r="L3700" t="s">
        <v>20095</v>
      </c>
      <c r="M3700">
        <v>0</v>
      </c>
    </row>
    <row r="3701" spans="1:13" x14ac:dyDescent="0.3">
      <c r="A3701" t="s">
        <v>27495</v>
      </c>
      <c r="B3701" s="1">
        <v>44262</v>
      </c>
      <c r="C3701">
        <v>71404</v>
      </c>
      <c r="D3701" t="s">
        <v>20106</v>
      </c>
      <c r="E3701" t="s">
        <v>27496</v>
      </c>
      <c r="F3701" s="1"/>
      <c r="G3701" t="s">
        <v>4976</v>
      </c>
      <c r="H3701">
        <v>1</v>
      </c>
      <c r="I3701">
        <v>1</v>
      </c>
      <c r="K3701">
        <v>1</v>
      </c>
      <c r="L3701" t="s">
        <v>20095</v>
      </c>
      <c r="M3701">
        <v>0</v>
      </c>
    </row>
    <row r="3702" spans="1:13" x14ac:dyDescent="0.3">
      <c r="A3702" t="s">
        <v>27497</v>
      </c>
      <c r="B3702" s="1">
        <v>43993</v>
      </c>
      <c r="C3702">
        <v>59843</v>
      </c>
      <c r="D3702" t="s">
        <v>20093</v>
      </c>
      <c r="E3702" t="s">
        <v>27498</v>
      </c>
      <c r="F3702" s="1"/>
      <c r="G3702" t="s">
        <v>16924</v>
      </c>
      <c r="H3702">
        <v>1</v>
      </c>
      <c r="I3702">
        <v>1</v>
      </c>
      <c r="K3702">
        <v>1</v>
      </c>
      <c r="L3702" t="s">
        <v>20095</v>
      </c>
      <c r="M3702">
        <v>1</v>
      </c>
    </row>
    <row r="3703" spans="1:13" x14ac:dyDescent="0.3">
      <c r="A3703" t="s">
        <v>27499</v>
      </c>
      <c r="B3703" s="1">
        <v>45619</v>
      </c>
      <c r="C3703">
        <v>95843</v>
      </c>
      <c r="D3703" t="s">
        <v>44</v>
      </c>
      <c r="E3703" t="s">
        <v>27500</v>
      </c>
      <c r="F3703" s="1">
        <v>45708</v>
      </c>
      <c r="G3703" t="s">
        <v>9473</v>
      </c>
      <c r="H3703">
        <v>0</v>
      </c>
      <c r="I3703">
        <v>1</v>
      </c>
      <c r="J3703">
        <v>89</v>
      </c>
      <c r="K3703">
        <v>0</v>
      </c>
      <c r="L3703" t="s">
        <v>20095</v>
      </c>
      <c r="M3703">
        <v>0</v>
      </c>
    </row>
    <row r="3704" spans="1:13" x14ac:dyDescent="0.3">
      <c r="A3704" t="s">
        <v>27501</v>
      </c>
      <c r="B3704" s="1">
        <v>45322</v>
      </c>
      <c r="C3704">
        <v>2489</v>
      </c>
      <c r="D3704" t="s">
        <v>44</v>
      </c>
      <c r="E3704" t="s">
        <v>27502</v>
      </c>
      <c r="F3704" s="1"/>
      <c r="G3704" t="s">
        <v>14620</v>
      </c>
      <c r="H3704">
        <v>1</v>
      </c>
      <c r="I3704">
        <v>0</v>
      </c>
      <c r="K3704">
        <v>1</v>
      </c>
      <c r="L3704" t="s">
        <v>20138</v>
      </c>
      <c r="M3704">
        <v>0</v>
      </c>
    </row>
    <row r="3705" spans="1:13" x14ac:dyDescent="0.3">
      <c r="A3705" t="s">
        <v>27503</v>
      </c>
      <c r="B3705" s="1">
        <v>45407</v>
      </c>
      <c r="C3705">
        <v>15830</v>
      </c>
      <c r="D3705" t="s">
        <v>20093</v>
      </c>
      <c r="E3705" t="s">
        <v>27504</v>
      </c>
      <c r="F3705" s="1">
        <v>45446</v>
      </c>
      <c r="G3705" t="s">
        <v>17870</v>
      </c>
      <c r="H3705">
        <v>0</v>
      </c>
      <c r="I3705">
        <v>0</v>
      </c>
      <c r="J3705">
        <v>39</v>
      </c>
      <c r="K3705">
        <v>0</v>
      </c>
      <c r="L3705" t="s">
        <v>20100</v>
      </c>
      <c r="M3705">
        <v>1</v>
      </c>
    </row>
    <row r="3706" spans="1:13" x14ac:dyDescent="0.3">
      <c r="A3706" t="s">
        <v>27505</v>
      </c>
      <c r="B3706" s="1">
        <v>45515</v>
      </c>
      <c r="C3706">
        <v>13754</v>
      </c>
      <c r="D3706" t="s">
        <v>20093</v>
      </c>
      <c r="E3706" t="s">
        <v>27506</v>
      </c>
      <c r="F3706" s="1">
        <v>45570</v>
      </c>
      <c r="G3706" t="s">
        <v>5266</v>
      </c>
      <c r="H3706">
        <v>0</v>
      </c>
      <c r="I3706">
        <v>0</v>
      </c>
      <c r="J3706">
        <v>55</v>
      </c>
      <c r="K3706">
        <v>0</v>
      </c>
      <c r="L3706" t="s">
        <v>20100</v>
      </c>
      <c r="M3706">
        <v>1</v>
      </c>
    </row>
    <row r="3707" spans="1:13" x14ac:dyDescent="0.3">
      <c r="A3707" t="s">
        <v>27507</v>
      </c>
      <c r="B3707" s="1">
        <v>44894</v>
      </c>
      <c r="C3707">
        <v>94405</v>
      </c>
      <c r="D3707" t="s">
        <v>20106</v>
      </c>
      <c r="E3707" t="s">
        <v>27508</v>
      </c>
      <c r="F3707" s="1">
        <v>44971</v>
      </c>
      <c r="G3707" t="s">
        <v>14776</v>
      </c>
      <c r="H3707">
        <v>0</v>
      </c>
      <c r="I3707">
        <v>1</v>
      </c>
      <c r="J3707">
        <v>77</v>
      </c>
      <c r="K3707">
        <v>0</v>
      </c>
      <c r="L3707" t="s">
        <v>20095</v>
      </c>
      <c r="M3707">
        <v>0</v>
      </c>
    </row>
    <row r="3708" spans="1:13" x14ac:dyDescent="0.3">
      <c r="A3708" t="s">
        <v>27509</v>
      </c>
      <c r="B3708" s="1">
        <v>45454</v>
      </c>
      <c r="C3708">
        <v>78654</v>
      </c>
      <c r="D3708" t="s">
        <v>44</v>
      </c>
      <c r="E3708" t="s">
        <v>27510</v>
      </c>
      <c r="F3708" s="1"/>
      <c r="G3708" t="s">
        <v>14418</v>
      </c>
      <c r="H3708">
        <v>1</v>
      </c>
      <c r="I3708">
        <v>1</v>
      </c>
      <c r="K3708">
        <v>1</v>
      </c>
      <c r="L3708" t="s">
        <v>20095</v>
      </c>
      <c r="M3708">
        <v>0</v>
      </c>
    </row>
    <row r="3709" spans="1:13" x14ac:dyDescent="0.3">
      <c r="A3709" t="s">
        <v>27511</v>
      </c>
      <c r="B3709" s="1">
        <v>45345</v>
      </c>
      <c r="C3709">
        <v>99771</v>
      </c>
      <c r="D3709" t="s">
        <v>44</v>
      </c>
      <c r="E3709" t="s">
        <v>27512</v>
      </c>
      <c r="F3709" s="1">
        <v>45363</v>
      </c>
      <c r="G3709" t="s">
        <v>15532</v>
      </c>
      <c r="H3709">
        <v>0</v>
      </c>
      <c r="I3709">
        <v>1</v>
      </c>
      <c r="J3709">
        <v>18</v>
      </c>
      <c r="K3709">
        <v>0</v>
      </c>
      <c r="L3709" t="s">
        <v>20095</v>
      </c>
      <c r="M3709">
        <v>0</v>
      </c>
    </row>
    <row r="3710" spans="1:13" x14ac:dyDescent="0.3">
      <c r="A3710" t="s">
        <v>27513</v>
      </c>
      <c r="B3710" s="1">
        <v>44757</v>
      </c>
      <c r="C3710">
        <v>94162</v>
      </c>
      <c r="D3710" t="s">
        <v>20106</v>
      </c>
      <c r="E3710" t="s">
        <v>27514</v>
      </c>
      <c r="F3710" s="1">
        <v>44826</v>
      </c>
      <c r="G3710" t="s">
        <v>7602</v>
      </c>
      <c r="H3710">
        <v>0</v>
      </c>
      <c r="I3710">
        <v>1</v>
      </c>
      <c r="J3710">
        <v>69</v>
      </c>
      <c r="K3710">
        <v>0</v>
      </c>
      <c r="L3710" t="s">
        <v>20095</v>
      </c>
      <c r="M3710">
        <v>0</v>
      </c>
    </row>
    <row r="3711" spans="1:13" x14ac:dyDescent="0.3">
      <c r="A3711" t="s">
        <v>27515</v>
      </c>
      <c r="B3711" s="1">
        <v>45256</v>
      </c>
      <c r="C3711">
        <v>48084</v>
      </c>
      <c r="D3711" t="s">
        <v>20093</v>
      </c>
      <c r="E3711" t="s">
        <v>27516</v>
      </c>
      <c r="F3711" s="1">
        <v>45293</v>
      </c>
      <c r="G3711" t="s">
        <v>18582</v>
      </c>
      <c r="H3711">
        <v>0</v>
      </c>
      <c r="I3711">
        <v>0</v>
      </c>
      <c r="J3711">
        <v>37</v>
      </c>
      <c r="K3711">
        <v>0</v>
      </c>
      <c r="L3711" t="s">
        <v>20095</v>
      </c>
      <c r="M3711">
        <v>1</v>
      </c>
    </row>
    <row r="3712" spans="1:13" x14ac:dyDescent="0.3">
      <c r="A3712" t="s">
        <v>27517</v>
      </c>
      <c r="B3712" s="1">
        <v>45554</v>
      </c>
      <c r="C3712">
        <v>3273</v>
      </c>
      <c r="D3712" t="s">
        <v>44</v>
      </c>
      <c r="E3712" t="s">
        <v>27518</v>
      </c>
      <c r="F3712" s="1"/>
      <c r="G3712" t="s">
        <v>16115</v>
      </c>
      <c r="H3712">
        <v>1</v>
      </c>
      <c r="I3712">
        <v>0</v>
      </c>
      <c r="K3712">
        <v>1</v>
      </c>
      <c r="L3712" t="s">
        <v>20138</v>
      </c>
      <c r="M3712">
        <v>0</v>
      </c>
    </row>
    <row r="3713" spans="1:13" x14ac:dyDescent="0.3">
      <c r="A3713" t="s">
        <v>27519</v>
      </c>
      <c r="B3713" s="1">
        <v>45154</v>
      </c>
      <c r="C3713">
        <v>93208</v>
      </c>
      <c r="D3713" t="s">
        <v>44</v>
      </c>
      <c r="E3713" t="s">
        <v>27520</v>
      </c>
      <c r="F3713" s="1">
        <v>45236</v>
      </c>
      <c r="G3713" t="s">
        <v>2034</v>
      </c>
      <c r="H3713">
        <v>0</v>
      </c>
      <c r="I3713">
        <v>1</v>
      </c>
      <c r="J3713">
        <v>82</v>
      </c>
      <c r="K3713">
        <v>0</v>
      </c>
      <c r="L3713" t="s">
        <v>20095</v>
      </c>
      <c r="M3713">
        <v>0</v>
      </c>
    </row>
    <row r="3714" spans="1:13" x14ac:dyDescent="0.3">
      <c r="A3714" t="s">
        <v>27521</v>
      </c>
      <c r="B3714" s="1">
        <v>45158</v>
      </c>
      <c r="C3714">
        <v>42545</v>
      </c>
      <c r="D3714" t="s">
        <v>44</v>
      </c>
      <c r="E3714" t="s">
        <v>27522</v>
      </c>
      <c r="F3714" s="1">
        <v>45169</v>
      </c>
      <c r="G3714" t="s">
        <v>10359</v>
      </c>
      <c r="H3714">
        <v>0</v>
      </c>
      <c r="I3714">
        <v>0</v>
      </c>
      <c r="J3714">
        <v>11</v>
      </c>
      <c r="K3714">
        <v>0</v>
      </c>
      <c r="L3714" t="s">
        <v>20095</v>
      </c>
      <c r="M3714">
        <v>0</v>
      </c>
    </row>
    <row r="3715" spans="1:13" x14ac:dyDescent="0.3">
      <c r="A3715" t="s">
        <v>27523</v>
      </c>
      <c r="B3715" s="1">
        <v>44493</v>
      </c>
      <c r="C3715">
        <v>31193</v>
      </c>
      <c r="D3715" t="s">
        <v>44</v>
      </c>
      <c r="E3715" t="s">
        <v>27524</v>
      </c>
      <c r="F3715" s="1"/>
      <c r="G3715" t="s">
        <v>2042</v>
      </c>
      <c r="H3715">
        <v>1</v>
      </c>
      <c r="I3715">
        <v>0</v>
      </c>
      <c r="K3715">
        <v>1</v>
      </c>
      <c r="L3715" t="s">
        <v>20095</v>
      </c>
      <c r="M3715">
        <v>0</v>
      </c>
    </row>
    <row r="3716" spans="1:13" x14ac:dyDescent="0.3">
      <c r="A3716" t="s">
        <v>27525</v>
      </c>
      <c r="B3716" s="1">
        <v>44665</v>
      </c>
      <c r="C3716">
        <v>18422</v>
      </c>
      <c r="D3716" t="s">
        <v>20093</v>
      </c>
      <c r="E3716" t="s">
        <v>27526</v>
      </c>
      <c r="F3716" s="1">
        <v>44699</v>
      </c>
      <c r="G3716" t="s">
        <v>4286</v>
      </c>
      <c r="H3716">
        <v>0</v>
      </c>
      <c r="I3716">
        <v>0</v>
      </c>
      <c r="J3716">
        <v>34</v>
      </c>
      <c r="K3716">
        <v>0</v>
      </c>
      <c r="L3716" t="s">
        <v>20100</v>
      </c>
      <c r="M3716">
        <v>1</v>
      </c>
    </row>
    <row r="3717" spans="1:13" x14ac:dyDescent="0.3">
      <c r="A3717" t="s">
        <v>27527</v>
      </c>
      <c r="B3717" s="1">
        <v>45432</v>
      </c>
      <c r="C3717">
        <v>13389</v>
      </c>
      <c r="D3717" t="s">
        <v>44</v>
      </c>
      <c r="E3717" t="s">
        <v>27528</v>
      </c>
      <c r="F3717" s="1">
        <v>45467</v>
      </c>
      <c r="G3717" t="s">
        <v>3593</v>
      </c>
      <c r="H3717">
        <v>0</v>
      </c>
      <c r="I3717">
        <v>0</v>
      </c>
      <c r="J3717">
        <v>35</v>
      </c>
      <c r="K3717">
        <v>0</v>
      </c>
      <c r="L3717" t="s">
        <v>20100</v>
      </c>
      <c r="M3717">
        <v>0</v>
      </c>
    </row>
    <row r="3718" spans="1:13" x14ac:dyDescent="0.3">
      <c r="A3718" t="s">
        <v>27529</v>
      </c>
      <c r="B3718" s="1">
        <v>45306</v>
      </c>
      <c r="C3718">
        <v>91772</v>
      </c>
      <c r="D3718" t="s">
        <v>44</v>
      </c>
      <c r="E3718" t="s">
        <v>27530</v>
      </c>
      <c r="F3718" s="1"/>
      <c r="G3718" t="s">
        <v>4239</v>
      </c>
      <c r="H3718">
        <v>1</v>
      </c>
      <c r="I3718">
        <v>1</v>
      </c>
      <c r="K3718">
        <v>1</v>
      </c>
      <c r="L3718" t="s">
        <v>20095</v>
      </c>
      <c r="M3718">
        <v>0</v>
      </c>
    </row>
    <row r="3719" spans="1:13" x14ac:dyDescent="0.3">
      <c r="A3719" t="s">
        <v>27531</v>
      </c>
      <c r="B3719" s="1">
        <v>45306</v>
      </c>
      <c r="C3719">
        <v>25793</v>
      </c>
      <c r="D3719" t="s">
        <v>20093</v>
      </c>
      <c r="E3719" t="s">
        <v>27532</v>
      </c>
      <c r="F3719" s="1">
        <v>45332</v>
      </c>
      <c r="G3719" t="s">
        <v>3065</v>
      </c>
      <c r="H3719">
        <v>0</v>
      </c>
      <c r="I3719">
        <v>0</v>
      </c>
      <c r="J3719">
        <v>26</v>
      </c>
      <c r="K3719">
        <v>0</v>
      </c>
      <c r="L3719" t="s">
        <v>20095</v>
      </c>
      <c r="M3719">
        <v>1</v>
      </c>
    </row>
    <row r="3720" spans="1:13" x14ac:dyDescent="0.3">
      <c r="A3720" t="s">
        <v>27533</v>
      </c>
      <c r="B3720" s="1">
        <v>45316</v>
      </c>
      <c r="C3720">
        <v>60906</v>
      </c>
      <c r="D3720" t="s">
        <v>20106</v>
      </c>
      <c r="E3720" t="s">
        <v>27534</v>
      </c>
      <c r="F3720" s="1"/>
      <c r="G3720" t="s">
        <v>12978</v>
      </c>
      <c r="H3720">
        <v>1</v>
      </c>
      <c r="I3720">
        <v>1</v>
      </c>
      <c r="K3720">
        <v>1</v>
      </c>
      <c r="L3720" t="s">
        <v>20095</v>
      </c>
      <c r="M3720">
        <v>0</v>
      </c>
    </row>
    <row r="3721" spans="1:13" x14ac:dyDescent="0.3">
      <c r="A3721" t="s">
        <v>27535</v>
      </c>
      <c r="B3721" s="1">
        <v>44548</v>
      </c>
      <c r="C3721">
        <v>53683</v>
      </c>
      <c r="D3721" t="s">
        <v>44</v>
      </c>
      <c r="E3721" t="s">
        <v>27536</v>
      </c>
      <c r="F3721" s="1">
        <v>44578</v>
      </c>
      <c r="G3721" t="s">
        <v>7712</v>
      </c>
      <c r="H3721">
        <v>0</v>
      </c>
      <c r="I3721">
        <v>1</v>
      </c>
      <c r="J3721">
        <v>30</v>
      </c>
      <c r="K3721">
        <v>0</v>
      </c>
      <c r="L3721" t="s">
        <v>20095</v>
      </c>
      <c r="M3721">
        <v>0</v>
      </c>
    </row>
    <row r="3722" spans="1:13" x14ac:dyDescent="0.3">
      <c r="A3722" t="s">
        <v>27537</v>
      </c>
      <c r="B3722" s="1">
        <v>45587</v>
      </c>
      <c r="C3722">
        <v>57726</v>
      </c>
      <c r="D3722" t="s">
        <v>20106</v>
      </c>
      <c r="E3722" t="s">
        <v>27538</v>
      </c>
      <c r="F3722" s="1">
        <v>45634</v>
      </c>
      <c r="G3722" t="s">
        <v>3948</v>
      </c>
      <c r="H3722">
        <v>0</v>
      </c>
      <c r="I3722">
        <v>1</v>
      </c>
      <c r="J3722">
        <v>47</v>
      </c>
      <c r="K3722">
        <v>0</v>
      </c>
      <c r="L3722" t="s">
        <v>20095</v>
      </c>
      <c r="M3722">
        <v>0</v>
      </c>
    </row>
    <row r="3723" spans="1:13" x14ac:dyDescent="0.3">
      <c r="A3723" t="s">
        <v>27539</v>
      </c>
      <c r="B3723" s="1">
        <v>44802</v>
      </c>
      <c r="C3723">
        <v>86045</v>
      </c>
      <c r="D3723" t="s">
        <v>20093</v>
      </c>
      <c r="E3723" t="s">
        <v>27540</v>
      </c>
      <c r="F3723" s="1"/>
      <c r="G3723" t="s">
        <v>19572</v>
      </c>
      <c r="H3723">
        <v>1</v>
      </c>
      <c r="I3723">
        <v>1</v>
      </c>
      <c r="K3723">
        <v>1</v>
      </c>
      <c r="L3723" t="s">
        <v>20095</v>
      </c>
      <c r="M3723">
        <v>1</v>
      </c>
    </row>
    <row r="3724" spans="1:13" x14ac:dyDescent="0.3">
      <c r="A3724" t="s">
        <v>27541</v>
      </c>
      <c r="B3724" s="1">
        <v>45249</v>
      </c>
      <c r="C3724">
        <v>6014</v>
      </c>
      <c r="D3724" t="s">
        <v>44</v>
      </c>
      <c r="E3724" t="s">
        <v>27542</v>
      </c>
      <c r="F3724" s="1">
        <v>45304</v>
      </c>
      <c r="G3724" t="s">
        <v>13245</v>
      </c>
      <c r="H3724">
        <v>0</v>
      </c>
      <c r="I3724">
        <v>0</v>
      </c>
      <c r="J3724">
        <v>55</v>
      </c>
      <c r="K3724">
        <v>0</v>
      </c>
      <c r="L3724" t="s">
        <v>20100</v>
      </c>
      <c r="M3724">
        <v>0</v>
      </c>
    </row>
    <row r="3725" spans="1:13" x14ac:dyDescent="0.3">
      <c r="A3725" t="s">
        <v>27543</v>
      </c>
      <c r="B3725" s="1">
        <v>44399</v>
      </c>
      <c r="C3725">
        <v>84485</v>
      </c>
      <c r="D3725" t="s">
        <v>44</v>
      </c>
      <c r="E3725" t="s">
        <v>27544</v>
      </c>
      <c r="F3725" s="1">
        <v>44482</v>
      </c>
      <c r="G3725" t="s">
        <v>14658</v>
      </c>
      <c r="H3725">
        <v>0</v>
      </c>
      <c r="I3725">
        <v>1</v>
      </c>
      <c r="J3725">
        <v>83</v>
      </c>
      <c r="K3725">
        <v>0</v>
      </c>
      <c r="L3725" t="s">
        <v>20095</v>
      </c>
      <c r="M3725">
        <v>0</v>
      </c>
    </row>
    <row r="3726" spans="1:13" x14ac:dyDescent="0.3">
      <c r="A3726" t="s">
        <v>27545</v>
      </c>
      <c r="B3726" s="1">
        <v>45613</v>
      </c>
      <c r="C3726">
        <v>63974</v>
      </c>
      <c r="D3726" t="s">
        <v>20106</v>
      </c>
      <c r="E3726" t="s">
        <v>27546</v>
      </c>
      <c r="F3726" s="1">
        <v>45699</v>
      </c>
      <c r="G3726" t="s">
        <v>19066</v>
      </c>
      <c r="H3726">
        <v>0</v>
      </c>
      <c r="I3726">
        <v>1</v>
      </c>
      <c r="J3726">
        <v>86</v>
      </c>
      <c r="K3726">
        <v>0</v>
      </c>
      <c r="L3726" t="s">
        <v>20095</v>
      </c>
      <c r="M3726">
        <v>0</v>
      </c>
    </row>
    <row r="3727" spans="1:13" x14ac:dyDescent="0.3">
      <c r="A3727" t="s">
        <v>27547</v>
      </c>
      <c r="B3727" s="1">
        <v>44122</v>
      </c>
      <c r="C3727">
        <v>9412</v>
      </c>
      <c r="D3727" t="s">
        <v>20093</v>
      </c>
      <c r="E3727" t="s">
        <v>27548</v>
      </c>
      <c r="F3727" s="1">
        <v>44150</v>
      </c>
      <c r="G3727" t="s">
        <v>1732</v>
      </c>
      <c r="H3727">
        <v>0</v>
      </c>
      <c r="I3727">
        <v>0</v>
      </c>
      <c r="J3727">
        <v>28</v>
      </c>
      <c r="K3727">
        <v>0</v>
      </c>
      <c r="L3727" t="s">
        <v>20100</v>
      </c>
      <c r="M3727">
        <v>1</v>
      </c>
    </row>
    <row r="3728" spans="1:13" x14ac:dyDescent="0.3">
      <c r="A3728" t="s">
        <v>27549</v>
      </c>
      <c r="B3728" s="1">
        <v>43997</v>
      </c>
      <c r="C3728">
        <v>61406</v>
      </c>
      <c r="D3728" t="s">
        <v>20093</v>
      </c>
      <c r="E3728" t="s">
        <v>27550</v>
      </c>
      <c r="F3728" s="1"/>
      <c r="G3728" t="s">
        <v>14164</v>
      </c>
      <c r="H3728">
        <v>1</v>
      </c>
      <c r="I3728">
        <v>1</v>
      </c>
      <c r="K3728">
        <v>1</v>
      </c>
      <c r="L3728" t="s">
        <v>20095</v>
      </c>
      <c r="M3728">
        <v>1</v>
      </c>
    </row>
    <row r="3729" spans="1:13" x14ac:dyDescent="0.3">
      <c r="A3729" t="s">
        <v>27551</v>
      </c>
      <c r="B3729" s="1">
        <v>44153</v>
      </c>
      <c r="C3729">
        <v>24471</v>
      </c>
      <c r="D3729" t="s">
        <v>44</v>
      </c>
      <c r="E3729" t="s">
        <v>27552</v>
      </c>
      <c r="F3729" s="1">
        <v>44195</v>
      </c>
      <c r="G3729" t="s">
        <v>5004</v>
      </c>
      <c r="H3729">
        <v>0</v>
      </c>
      <c r="I3729">
        <v>0</v>
      </c>
      <c r="J3729">
        <v>42</v>
      </c>
      <c r="K3729">
        <v>0</v>
      </c>
      <c r="L3729" t="s">
        <v>20095</v>
      </c>
      <c r="M3729">
        <v>0</v>
      </c>
    </row>
    <row r="3730" spans="1:13" x14ac:dyDescent="0.3">
      <c r="A3730" t="s">
        <v>27553</v>
      </c>
      <c r="B3730" s="1">
        <v>45530</v>
      </c>
      <c r="C3730">
        <v>2626</v>
      </c>
      <c r="D3730" t="s">
        <v>20093</v>
      </c>
      <c r="E3730" t="s">
        <v>27554</v>
      </c>
      <c r="F3730" s="1"/>
      <c r="G3730" t="s">
        <v>11859</v>
      </c>
      <c r="H3730">
        <v>1</v>
      </c>
      <c r="I3730">
        <v>0</v>
      </c>
      <c r="K3730">
        <v>1</v>
      </c>
      <c r="L3730" t="s">
        <v>20138</v>
      </c>
      <c r="M3730">
        <v>1</v>
      </c>
    </row>
    <row r="3731" spans="1:13" x14ac:dyDescent="0.3">
      <c r="A3731" t="s">
        <v>27555</v>
      </c>
      <c r="B3731" s="1">
        <v>43918</v>
      </c>
      <c r="C3731">
        <v>54164</v>
      </c>
      <c r="D3731" t="s">
        <v>20106</v>
      </c>
      <c r="E3731" t="s">
        <v>27556</v>
      </c>
      <c r="F3731" s="1"/>
      <c r="G3731" t="s">
        <v>19764</v>
      </c>
      <c r="H3731">
        <v>1</v>
      </c>
      <c r="I3731">
        <v>1</v>
      </c>
      <c r="K3731">
        <v>1</v>
      </c>
      <c r="L3731" t="s">
        <v>20095</v>
      </c>
      <c r="M3731">
        <v>0</v>
      </c>
    </row>
    <row r="3732" spans="1:13" x14ac:dyDescent="0.3">
      <c r="A3732" t="s">
        <v>27557</v>
      </c>
      <c r="B3732" s="1">
        <v>45435</v>
      </c>
      <c r="C3732">
        <v>43390</v>
      </c>
      <c r="D3732" t="s">
        <v>20093</v>
      </c>
      <c r="E3732" t="s">
        <v>27558</v>
      </c>
      <c r="F3732" s="1"/>
      <c r="G3732" t="s">
        <v>11647</v>
      </c>
      <c r="H3732">
        <v>1</v>
      </c>
      <c r="I3732">
        <v>0</v>
      </c>
      <c r="K3732">
        <v>1</v>
      </c>
      <c r="L3732" t="s">
        <v>20095</v>
      </c>
      <c r="M3732">
        <v>1</v>
      </c>
    </row>
    <row r="3733" spans="1:13" x14ac:dyDescent="0.3">
      <c r="A3733" t="s">
        <v>27559</v>
      </c>
      <c r="B3733" s="1">
        <v>45125</v>
      </c>
      <c r="C3733">
        <v>76109</v>
      </c>
      <c r="D3733" t="s">
        <v>20106</v>
      </c>
      <c r="E3733" t="s">
        <v>27560</v>
      </c>
      <c r="F3733" s="1"/>
      <c r="G3733" t="s">
        <v>5795</v>
      </c>
      <c r="H3733">
        <v>1</v>
      </c>
      <c r="I3733">
        <v>1</v>
      </c>
      <c r="K3733">
        <v>1</v>
      </c>
      <c r="L3733" t="s">
        <v>20095</v>
      </c>
      <c r="M3733">
        <v>0</v>
      </c>
    </row>
    <row r="3734" spans="1:13" x14ac:dyDescent="0.3">
      <c r="A3734" t="s">
        <v>27561</v>
      </c>
      <c r="B3734" s="1">
        <v>44906</v>
      </c>
      <c r="C3734">
        <v>71213</v>
      </c>
      <c r="D3734" t="s">
        <v>20106</v>
      </c>
      <c r="E3734" t="s">
        <v>27562</v>
      </c>
      <c r="F3734" s="1">
        <v>44982</v>
      </c>
      <c r="G3734" t="s">
        <v>14017</v>
      </c>
      <c r="H3734">
        <v>0</v>
      </c>
      <c r="I3734">
        <v>1</v>
      </c>
      <c r="J3734">
        <v>76</v>
      </c>
      <c r="K3734">
        <v>0</v>
      </c>
      <c r="L3734" t="s">
        <v>20095</v>
      </c>
      <c r="M3734">
        <v>0</v>
      </c>
    </row>
    <row r="3735" spans="1:13" x14ac:dyDescent="0.3">
      <c r="A3735" t="s">
        <v>27563</v>
      </c>
      <c r="B3735" s="1">
        <v>44765</v>
      </c>
      <c r="C3735">
        <v>2635</v>
      </c>
      <c r="D3735" t="s">
        <v>20093</v>
      </c>
      <c r="E3735" t="s">
        <v>27564</v>
      </c>
      <c r="F3735" s="1">
        <v>44809</v>
      </c>
      <c r="G3735" t="s">
        <v>4639</v>
      </c>
      <c r="H3735">
        <v>0</v>
      </c>
      <c r="I3735">
        <v>0</v>
      </c>
      <c r="J3735">
        <v>44</v>
      </c>
      <c r="K3735">
        <v>0</v>
      </c>
      <c r="L3735" t="s">
        <v>20138</v>
      </c>
      <c r="M3735">
        <v>1</v>
      </c>
    </row>
    <row r="3736" spans="1:13" x14ac:dyDescent="0.3">
      <c r="A3736" t="s">
        <v>27565</v>
      </c>
      <c r="B3736" s="1">
        <v>44282</v>
      </c>
      <c r="C3736">
        <v>51183</v>
      </c>
      <c r="D3736" t="s">
        <v>44</v>
      </c>
      <c r="E3736" t="s">
        <v>27566</v>
      </c>
      <c r="F3736" s="1">
        <v>44314</v>
      </c>
      <c r="G3736" t="s">
        <v>11224</v>
      </c>
      <c r="H3736">
        <v>0</v>
      </c>
      <c r="I3736">
        <v>1</v>
      </c>
      <c r="J3736">
        <v>32</v>
      </c>
      <c r="K3736">
        <v>0</v>
      </c>
      <c r="L3736" t="s">
        <v>20095</v>
      </c>
      <c r="M3736">
        <v>0</v>
      </c>
    </row>
    <row r="3737" spans="1:13" x14ac:dyDescent="0.3">
      <c r="A3737" t="s">
        <v>27567</v>
      </c>
      <c r="B3737" s="1">
        <v>44051</v>
      </c>
      <c r="C3737">
        <v>3508</v>
      </c>
      <c r="D3737" t="s">
        <v>20093</v>
      </c>
      <c r="E3737" t="s">
        <v>27568</v>
      </c>
      <c r="F3737" s="1">
        <v>44118</v>
      </c>
      <c r="G3737" t="s">
        <v>9135</v>
      </c>
      <c r="H3737">
        <v>0</v>
      </c>
      <c r="I3737">
        <v>0</v>
      </c>
      <c r="J3737">
        <v>67</v>
      </c>
      <c r="K3737">
        <v>0</v>
      </c>
      <c r="L3737" t="s">
        <v>20138</v>
      </c>
      <c r="M3737">
        <v>1</v>
      </c>
    </row>
    <row r="3738" spans="1:13" x14ac:dyDescent="0.3">
      <c r="A3738" t="s">
        <v>27569</v>
      </c>
      <c r="B3738" s="1">
        <v>45169</v>
      </c>
      <c r="C3738">
        <v>98535</v>
      </c>
      <c r="D3738" t="s">
        <v>20093</v>
      </c>
      <c r="E3738" t="s">
        <v>27570</v>
      </c>
      <c r="F3738" s="1">
        <v>45215</v>
      </c>
      <c r="G3738" t="s">
        <v>7089</v>
      </c>
      <c r="H3738">
        <v>0</v>
      </c>
      <c r="I3738">
        <v>1</v>
      </c>
      <c r="J3738">
        <v>46</v>
      </c>
      <c r="K3738">
        <v>0</v>
      </c>
      <c r="L3738" t="s">
        <v>20095</v>
      </c>
      <c r="M3738">
        <v>1</v>
      </c>
    </row>
    <row r="3739" spans="1:13" x14ac:dyDescent="0.3">
      <c r="A3739" t="s">
        <v>27571</v>
      </c>
      <c r="B3739" s="1">
        <v>44303</v>
      </c>
      <c r="C3739">
        <v>36509</v>
      </c>
      <c r="D3739" t="s">
        <v>20106</v>
      </c>
      <c r="E3739" t="s">
        <v>27572</v>
      </c>
      <c r="F3739" s="1">
        <v>44321</v>
      </c>
      <c r="G3739" t="s">
        <v>6213</v>
      </c>
      <c r="H3739">
        <v>0</v>
      </c>
      <c r="I3739">
        <v>0</v>
      </c>
      <c r="J3739">
        <v>18</v>
      </c>
      <c r="K3739">
        <v>0</v>
      </c>
      <c r="L3739" t="s">
        <v>20095</v>
      </c>
      <c r="M3739">
        <v>0</v>
      </c>
    </row>
    <row r="3740" spans="1:13" x14ac:dyDescent="0.3">
      <c r="A3740" t="s">
        <v>27573</v>
      </c>
      <c r="B3740" s="1">
        <v>44990</v>
      </c>
      <c r="C3740">
        <v>24451</v>
      </c>
      <c r="D3740" t="s">
        <v>44</v>
      </c>
      <c r="E3740" t="s">
        <v>27574</v>
      </c>
      <c r="F3740" s="1"/>
      <c r="G3740" t="s">
        <v>11997</v>
      </c>
      <c r="H3740">
        <v>1</v>
      </c>
      <c r="I3740">
        <v>0</v>
      </c>
      <c r="K3740">
        <v>1</v>
      </c>
      <c r="L3740" t="s">
        <v>20095</v>
      </c>
      <c r="M3740">
        <v>0</v>
      </c>
    </row>
    <row r="3741" spans="1:13" x14ac:dyDescent="0.3">
      <c r="A3741" t="s">
        <v>27575</v>
      </c>
      <c r="B3741" s="1">
        <v>45040</v>
      </c>
      <c r="C3741">
        <v>47190</v>
      </c>
      <c r="D3741" t="s">
        <v>20106</v>
      </c>
      <c r="E3741" t="s">
        <v>27576</v>
      </c>
      <c r="F3741" s="1"/>
      <c r="G3741" t="s">
        <v>15697</v>
      </c>
      <c r="H3741">
        <v>1</v>
      </c>
      <c r="I3741">
        <v>0</v>
      </c>
      <c r="K3741">
        <v>1</v>
      </c>
      <c r="L3741" t="s">
        <v>20095</v>
      </c>
      <c r="M3741">
        <v>0</v>
      </c>
    </row>
    <row r="3742" spans="1:13" x14ac:dyDescent="0.3">
      <c r="A3742" t="s">
        <v>27577</v>
      </c>
      <c r="B3742" s="1">
        <v>45003</v>
      </c>
      <c r="C3742">
        <v>21405</v>
      </c>
      <c r="D3742" t="s">
        <v>20093</v>
      </c>
      <c r="E3742" t="s">
        <v>27578</v>
      </c>
      <c r="F3742" s="1"/>
      <c r="G3742" t="s">
        <v>8349</v>
      </c>
      <c r="H3742">
        <v>1</v>
      </c>
      <c r="I3742">
        <v>0</v>
      </c>
      <c r="K3742">
        <v>1</v>
      </c>
      <c r="L3742" t="s">
        <v>20095</v>
      </c>
      <c r="M3742">
        <v>1</v>
      </c>
    </row>
    <row r="3743" spans="1:13" x14ac:dyDescent="0.3">
      <c r="A3743" t="s">
        <v>27579</v>
      </c>
      <c r="B3743" s="1">
        <v>44637</v>
      </c>
      <c r="C3743">
        <v>80621</v>
      </c>
      <c r="D3743" t="s">
        <v>20093</v>
      </c>
      <c r="E3743" t="s">
        <v>27580</v>
      </c>
      <c r="F3743" s="1"/>
      <c r="G3743" t="s">
        <v>2692</v>
      </c>
      <c r="H3743">
        <v>1</v>
      </c>
      <c r="I3743">
        <v>1</v>
      </c>
      <c r="K3743">
        <v>1</v>
      </c>
      <c r="L3743" t="s">
        <v>20095</v>
      </c>
      <c r="M3743">
        <v>1</v>
      </c>
    </row>
    <row r="3744" spans="1:13" x14ac:dyDescent="0.3">
      <c r="A3744" t="s">
        <v>27581</v>
      </c>
      <c r="B3744" s="1">
        <v>43842</v>
      </c>
      <c r="C3744">
        <v>86177</v>
      </c>
      <c r="D3744" t="s">
        <v>20093</v>
      </c>
      <c r="E3744" t="s">
        <v>27582</v>
      </c>
      <c r="F3744" s="1">
        <v>43872</v>
      </c>
      <c r="G3744" t="s">
        <v>16328</v>
      </c>
      <c r="H3744">
        <v>0</v>
      </c>
      <c r="I3744">
        <v>1</v>
      </c>
      <c r="J3744">
        <v>30</v>
      </c>
      <c r="K3744">
        <v>0</v>
      </c>
      <c r="L3744" t="s">
        <v>20095</v>
      </c>
      <c r="M3744">
        <v>1</v>
      </c>
    </row>
    <row r="3745" spans="1:13" x14ac:dyDescent="0.3">
      <c r="A3745" t="s">
        <v>27583</v>
      </c>
      <c r="B3745" s="1">
        <v>44828</v>
      </c>
      <c r="C3745">
        <v>80675</v>
      </c>
      <c r="D3745" t="s">
        <v>20093</v>
      </c>
      <c r="E3745" t="s">
        <v>27584</v>
      </c>
      <c r="F3745" s="1"/>
      <c r="G3745" t="s">
        <v>18609</v>
      </c>
      <c r="H3745">
        <v>1</v>
      </c>
      <c r="I3745">
        <v>1</v>
      </c>
      <c r="K3745">
        <v>1</v>
      </c>
      <c r="L3745" t="s">
        <v>20095</v>
      </c>
      <c r="M3745">
        <v>1</v>
      </c>
    </row>
    <row r="3746" spans="1:13" x14ac:dyDescent="0.3">
      <c r="A3746" t="s">
        <v>27585</v>
      </c>
      <c r="B3746" s="1">
        <v>43926</v>
      </c>
      <c r="C3746">
        <v>8181</v>
      </c>
      <c r="D3746" t="s">
        <v>44</v>
      </c>
      <c r="E3746" t="s">
        <v>27586</v>
      </c>
      <c r="F3746" s="1">
        <v>44002</v>
      </c>
      <c r="G3746" t="s">
        <v>4172</v>
      </c>
      <c r="H3746">
        <v>0</v>
      </c>
      <c r="I3746">
        <v>0</v>
      </c>
      <c r="J3746">
        <v>76</v>
      </c>
      <c r="K3746">
        <v>0</v>
      </c>
      <c r="L3746" t="s">
        <v>20100</v>
      </c>
      <c r="M3746">
        <v>0</v>
      </c>
    </row>
    <row r="3747" spans="1:13" x14ac:dyDescent="0.3">
      <c r="A3747" t="s">
        <v>27587</v>
      </c>
      <c r="B3747" s="1">
        <v>44868</v>
      </c>
      <c r="C3747">
        <v>82532</v>
      </c>
      <c r="D3747" t="s">
        <v>20093</v>
      </c>
      <c r="E3747" t="s">
        <v>27588</v>
      </c>
      <c r="F3747" s="1">
        <v>44951</v>
      </c>
      <c r="G3747" t="s">
        <v>18559</v>
      </c>
      <c r="H3747">
        <v>0</v>
      </c>
      <c r="I3747">
        <v>1</v>
      </c>
      <c r="J3747">
        <v>83</v>
      </c>
      <c r="K3747">
        <v>0</v>
      </c>
      <c r="L3747" t="s">
        <v>20095</v>
      </c>
      <c r="M3747">
        <v>1</v>
      </c>
    </row>
    <row r="3748" spans="1:13" x14ac:dyDescent="0.3">
      <c r="A3748" t="s">
        <v>27589</v>
      </c>
      <c r="B3748" s="1">
        <v>44751</v>
      </c>
      <c r="C3748">
        <v>5994</v>
      </c>
      <c r="D3748" t="s">
        <v>44</v>
      </c>
      <c r="E3748" t="s">
        <v>27590</v>
      </c>
      <c r="F3748" s="1">
        <v>44840</v>
      </c>
      <c r="G3748" t="s">
        <v>10665</v>
      </c>
      <c r="H3748">
        <v>0</v>
      </c>
      <c r="I3748">
        <v>0</v>
      </c>
      <c r="J3748">
        <v>89</v>
      </c>
      <c r="K3748">
        <v>0</v>
      </c>
      <c r="L3748" t="s">
        <v>20100</v>
      </c>
      <c r="M3748">
        <v>0</v>
      </c>
    </row>
    <row r="3749" spans="1:13" x14ac:dyDescent="0.3">
      <c r="A3749" t="s">
        <v>27591</v>
      </c>
      <c r="B3749" s="1">
        <v>44309</v>
      </c>
      <c r="C3749">
        <v>41697</v>
      </c>
      <c r="D3749" t="s">
        <v>20106</v>
      </c>
      <c r="E3749" t="s">
        <v>27592</v>
      </c>
      <c r="F3749" s="1"/>
      <c r="G3749" t="s">
        <v>13245</v>
      </c>
      <c r="H3749">
        <v>1</v>
      </c>
      <c r="I3749">
        <v>0</v>
      </c>
      <c r="K3749">
        <v>1</v>
      </c>
      <c r="L3749" t="s">
        <v>20095</v>
      </c>
      <c r="M3749">
        <v>0</v>
      </c>
    </row>
    <row r="3750" spans="1:13" x14ac:dyDescent="0.3">
      <c r="A3750" t="s">
        <v>27593</v>
      </c>
      <c r="B3750" s="1">
        <v>45054</v>
      </c>
      <c r="C3750">
        <v>22764</v>
      </c>
      <c r="D3750" t="s">
        <v>44</v>
      </c>
      <c r="E3750" t="s">
        <v>27594</v>
      </c>
      <c r="F3750" s="1">
        <v>45083</v>
      </c>
      <c r="G3750" t="s">
        <v>9130</v>
      </c>
      <c r="H3750">
        <v>0</v>
      </c>
      <c r="I3750">
        <v>0</v>
      </c>
      <c r="J3750">
        <v>29</v>
      </c>
      <c r="K3750">
        <v>0</v>
      </c>
      <c r="L3750" t="s">
        <v>20095</v>
      </c>
      <c r="M3750">
        <v>0</v>
      </c>
    </row>
    <row r="3751" spans="1:13" x14ac:dyDescent="0.3">
      <c r="A3751" t="s">
        <v>27595</v>
      </c>
      <c r="B3751" s="1">
        <v>45362</v>
      </c>
      <c r="C3751">
        <v>93923</v>
      </c>
      <c r="D3751" t="s">
        <v>20093</v>
      </c>
      <c r="E3751" t="s">
        <v>27596</v>
      </c>
      <c r="F3751" s="1">
        <v>45409</v>
      </c>
      <c r="G3751" t="s">
        <v>11940</v>
      </c>
      <c r="H3751">
        <v>0</v>
      </c>
      <c r="I3751">
        <v>1</v>
      </c>
      <c r="J3751">
        <v>47</v>
      </c>
      <c r="K3751">
        <v>0</v>
      </c>
      <c r="L3751" t="s">
        <v>20095</v>
      </c>
      <c r="M3751">
        <v>1</v>
      </c>
    </row>
    <row r="3752" spans="1:13" x14ac:dyDescent="0.3">
      <c r="A3752" t="s">
        <v>27597</v>
      </c>
      <c r="B3752" s="1">
        <v>45552</v>
      </c>
      <c r="C3752">
        <v>45613</v>
      </c>
      <c r="D3752" t="s">
        <v>20106</v>
      </c>
      <c r="E3752" t="s">
        <v>27598</v>
      </c>
      <c r="F3752" s="1">
        <v>45573</v>
      </c>
      <c r="G3752" t="s">
        <v>12533</v>
      </c>
      <c r="H3752">
        <v>0</v>
      </c>
      <c r="I3752">
        <v>0</v>
      </c>
      <c r="J3752">
        <v>21</v>
      </c>
      <c r="K3752">
        <v>0</v>
      </c>
      <c r="L3752" t="s">
        <v>20095</v>
      </c>
      <c r="M3752">
        <v>0</v>
      </c>
    </row>
    <row r="3753" spans="1:13" x14ac:dyDescent="0.3">
      <c r="A3753" t="s">
        <v>27599</v>
      </c>
      <c r="B3753" s="1">
        <v>45255</v>
      </c>
      <c r="C3753">
        <v>36328</v>
      </c>
      <c r="D3753" t="s">
        <v>20093</v>
      </c>
      <c r="E3753" t="s">
        <v>27600</v>
      </c>
      <c r="F3753" s="1">
        <v>45311</v>
      </c>
      <c r="G3753" t="s">
        <v>15740</v>
      </c>
      <c r="H3753">
        <v>0</v>
      </c>
      <c r="I3753">
        <v>0</v>
      </c>
      <c r="J3753">
        <v>56</v>
      </c>
      <c r="K3753">
        <v>0</v>
      </c>
      <c r="L3753" t="s">
        <v>20095</v>
      </c>
      <c r="M3753">
        <v>1</v>
      </c>
    </row>
    <row r="3754" spans="1:13" x14ac:dyDescent="0.3">
      <c r="A3754" t="s">
        <v>27601</v>
      </c>
      <c r="B3754" s="1">
        <v>44999</v>
      </c>
      <c r="C3754">
        <v>49874</v>
      </c>
      <c r="D3754" t="s">
        <v>20093</v>
      </c>
      <c r="E3754" t="s">
        <v>27602</v>
      </c>
      <c r="F3754" s="1">
        <v>45023</v>
      </c>
      <c r="G3754" t="s">
        <v>5914</v>
      </c>
      <c r="H3754">
        <v>0</v>
      </c>
      <c r="I3754">
        <v>1</v>
      </c>
      <c r="J3754">
        <v>24</v>
      </c>
      <c r="K3754">
        <v>0</v>
      </c>
      <c r="L3754" t="s">
        <v>20095</v>
      </c>
      <c r="M3754">
        <v>1</v>
      </c>
    </row>
    <row r="3755" spans="1:13" x14ac:dyDescent="0.3">
      <c r="A3755" t="s">
        <v>27603</v>
      </c>
      <c r="B3755" s="1">
        <v>44026</v>
      </c>
      <c r="C3755">
        <v>46223</v>
      </c>
      <c r="D3755" t="s">
        <v>20093</v>
      </c>
      <c r="E3755" t="s">
        <v>27604</v>
      </c>
      <c r="F3755" s="1">
        <v>44071</v>
      </c>
      <c r="G3755" t="s">
        <v>19252</v>
      </c>
      <c r="H3755">
        <v>0</v>
      </c>
      <c r="I3755">
        <v>0</v>
      </c>
      <c r="J3755">
        <v>45</v>
      </c>
      <c r="K3755">
        <v>0</v>
      </c>
      <c r="L3755" t="s">
        <v>20095</v>
      </c>
      <c r="M3755">
        <v>1</v>
      </c>
    </row>
    <row r="3756" spans="1:13" x14ac:dyDescent="0.3">
      <c r="A3756" t="s">
        <v>27605</v>
      </c>
      <c r="B3756" s="1">
        <v>44116</v>
      </c>
      <c r="C3756">
        <v>24393</v>
      </c>
      <c r="D3756" t="s">
        <v>44</v>
      </c>
      <c r="E3756" t="s">
        <v>27606</v>
      </c>
      <c r="F3756" s="1">
        <v>44183</v>
      </c>
      <c r="G3756" t="s">
        <v>17298</v>
      </c>
      <c r="H3756">
        <v>0</v>
      </c>
      <c r="I3756">
        <v>0</v>
      </c>
      <c r="J3756">
        <v>67</v>
      </c>
      <c r="K3756">
        <v>0</v>
      </c>
      <c r="L3756" t="s">
        <v>20095</v>
      </c>
      <c r="M3756">
        <v>0</v>
      </c>
    </row>
    <row r="3757" spans="1:13" x14ac:dyDescent="0.3">
      <c r="A3757" t="s">
        <v>27607</v>
      </c>
      <c r="B3757" s="1">
        <v>45267</v>
      </c>
      <c r="C3757">
        <v>15121</v>
      </c>
      <c r="D3757" t="s">
        <v>20106</v>
      </c>
      <c r="E3757" t="s">
        <v>27608</v>
      </c>
      <c r="F3757" s="1">
        <v>45323</v>
      </c>
      <c r="G3757" t="s">
        <v>15451</v>
      </c>
      <c r="H3757">
        <v>0</v>
      </c>
      <c r="I3757">
        <v>0</v>
      </c>
      <c r="J3757">
        <v>56</v>
      </c>
      <c r="K3757">
        <v>0</v>
      </c>
      <c r="L3757" t="s">
        <v>20100</v>
      </c>
      <c r="M3757">
        <v>0</v>
      </c>
    </row>
    <row r="3758" spans="1:13" x14ac:dyDescent="0.3">
      <c r="A3758" t="s">
        <v>27609</v>
      </c>
      <c r="B3758" s="1">
        <v>44987</v>
      </c>
      <c r="C3758">
        <v>13040</v>
      </c>
      <c r="D3758" t="s">
        <v>20093</v>
      </c>
      <c r="E3758" t="s">
        <v>27610</v>
      </c>
      <c r="F3758" s="1">
        <v>45001</v>
      </c>
      <c r="G3758" t="s">
        <v>14459</v>
      </c>
      <c r="H3758">
        <v>0</v>
      </c>
      <c r="I3758">
        <v>0</v>
      </c>
      <c r="J3758">
        <v>14</v>
      </c>
      <c r="K3758">
        <v>0</v>
      </c>
      <c r="L3758" t="s">
        <v>20100</v>
      </c>
      <c r="M3758">
        <v>1</v>
      </c>
    </row>
    <row r="3759" spans="1:13" x14ac:dyDescent="0.3">
      <c r="A3759" t="s">
        <v>27611</v>
      </c>
      <c r="B3759" s="1">
        <v>44101</v>
      </c>
      <c r="C3759">
        <v>91208</v>
      </c>
      <c r="D3759" t="s">
        <v>20093</v>
      </c>
      <c r="E3759" t="s">
        <v>27612</v>
      </c>
      <c r="F3759" s="1"/>
      <c r="G3759" t="s">
        <v>10373</v>
      </c>
      <c r="H3759">
        <v>1</v>
      </c>
      <c r="I3759">
        <v>1</v>
      </c>
      <c r="K3759">
        <v>1</v>
      </c>
      <c r="L3759" t="s">
        <v>20095</v>
      </c>
      <c r="M3759">
        <v>1</v>
      </c>
    </row>
    <row r="3760" spans="1:13" x14ac:dyDescent="0.3">
      <c r="A3760" t="s">
        <v>27613</v>
      </c>
      <c r="B3760" s="1">
        <v>44147</v>
      </c>
      <c r="C3760">
        <v>74742</v>
      </c>
      <c r="D3760" t="s">
        <v>44</v>
      </c>
      <c r="E3760" t="s">
        <v>27614</v>
      </c>
      <c r="F3760" s="1">
        <v>44211</v>
      </c>
      <c r="G3760" t="s">
        <v>15504</v>
      </c>
      <c r="H3760">
        <v>0</v>
      </c>
      <c r="I3760">
        <v>1</v>
      </c>
      <c r="J3760">
        <v>64</v>
      </c>
      <c r="K3760">
        <v>0</v>
      </c>
      <c r="L3760" t="s">
        <v>20095</v>
      </c>
      <c r="M3760">
        <v>0</v>
      </c>
    </row>
    <row r="3761" spans="1:13" x14ac:dyDescent="0.3">
      <c r="A3761" t="s">
        <v>27615</v>
      </c>
      <c r="B3761" s="1">
        <v>45564</v>
      </c>
      <c r="C3761">
        <v>29161</v>
      </c>
      <c r="D3761" t="s">
        <v>44</v>
      </c>
      <c r="E3761" t="s">
        <v>27616</v>
      </c>
      <c r="F3761" s="1">
        <v>45641</v>
      </c>
      <c r="G3761" t="s">
        <v>394</v>
      </c>
      <c r="H3761">
        <v>0</v>
      </c>
      <c r="I3761">
        <v>0</v>
      </c>
      <c r="J3761">
        <v>77</v>
      </c>
      <c r="K3761">
        <v>0</v>
      </c>
      <c r="L3761" t="s">
        <v>20095</v>
      </c>
      <c r="M3761">
        <v>0</v>
      </c>
    </row>
    <row r="3762" spans="1:13" x14ac:dyDescent="0.3">
      <c r="A3762" t="s">
        <v>27617</v>
      </c>
      <c r="B3762" s="1">
        <v>44979</v>
      </c>
      <c r="C3762">
        <v>93007</v>
      </c>
      <c r="D3762" t="s">
        <v>20106</v>
      </c>
      <c r="E3762" t="s">
        <v>27618</v>
      </c>
      <c r="F3762" s="1">
        <v>45002</v>
      </c>
      <c r="G3762" t="s">
        <v>15485</v>
      </c>
      <c r="H3762">
        <v>0</v>
      </c>
      <c r="I3762">
        <v>1</v>
      </c>
      <c r="J3762">
        <v>23</v>
      </c>
      <c r="K3762">
        <v>0</v>
      </c>
      <c r="L3762" t="s">
        <v>20095</v>
      </c>
      <c r="M3762">
        <v>0</v>
      </c>
    </row>
    <row r="3763" spans="1:13" x14ac:dyDescent="0.3">
      <c r="A3763" t="s">
        <v>27619</v>
      </c>
      <c r="B3763" s="1">
        <v>45037</v>
      </c>
      <c r="C3763">
        <v>86070</v>
      </c>
      <c r="D3763" t="s">
        <v>20093</v>
      </c>
      <c r="E3763" t="s">
        <v>27620</v>
      </c>
      <c r="F3763" s="1">
        <v>45060</v>
      </c>
      <c r="G3763" t="s">
        <v>20002</v>
      </c>
      <c r="H3763">
        <v>0</v>
      </c>
      <c r="I3763">
        <v>1</v>
      </c>
      <c r="J3763">
        <v>23</v>
      </c>
      <c r="K3763">
        <v>0</v>
      </c>
      <c r="L3763" t="s">
        <v>20095</v>
      </c>
      <c r="M3763">
        <v>1</v>
      </c>
    </row>
    <row r="3764" spans="1:13" x14ac:dyDescent="0.3">
      <c r="A3764" t="s">
        <v>27621</v>
      </c>
      <c r="B3764" s="1">
        <v>44291</v>
      </c>
      <c r="C3764">
        <v>77172</v>
      </c>
      <c r="D3764" t="s">
        <v>44</v>
      </c>
      <c r="E3764" t="s">
        <v>27622</v>
      </c>
      <c r="F3764" s="1">
        <v>44313</v>
      </c>
      <c r="G3764" t="s">
        <v>19479</v>
      </c>
      <c r="H3764">
        <v>0</v>
      </c>
      <c r="I3764">
        <v>1</v>
      </c>
      <c r="J3764">
        <v>22</v>
      </c>
      <c r="K3764">
        <v>0</v>
      </c>
      <c r="L3764" t="s">
        <v>20095</v>
      </c>
      <c r="M3764">
        <v>0</v>
      </c>
    </row>
    <row r="3765" spans="1:13" x14ac:dyDescent="0.3">
      <c r="A3765" t="s">
        <v>27623</v>
      </c>
      <c r="B3765" s="1">
        <v>45346</v>
      </c>
      <c r="C3765">
        <v>57020</v>
      </c>
      <c r="D3765" t="s">
        <v>20106</v>
      </c>
      <c r="E3765" t="s">
        <v>27624</v>
      </c>
      <c r="F3765" s="1">
        <v>45396</v>
      </c>
      <c r="G3765" t="s">
        <v>12827</v>
      </c>
      <c r="H3765">
        <v>0</v>
      </c>
      <c r="I3765">
        <v>1</v>
      </c>
      <c r="J3765">
        <v>50</v>
      </c>
      <c r="K3765">
        <v>0</v>
      </c>
      <c r="L3765" t="s">
        <v>20095</v>
      </c>
      <c r="M3765">
        <v>0</v>
      </c>
    </row>
    <row r="3766" spans="1:13" x14ac:dyDescent="0.3">
      <c r="A3766" t="s">
        <v>27625</v>
      </c>
      <c r="B3766" s="1">
        <v>44269</v>
      </c>
      <c r="C3766">
        <v>67761</v>
      </c>
      <c r="D3766" t="s">
        <v>20106</v>
      </c>
      <c r="E3766" t="s">
        <v>27626</v>
      </c>
      <c r="F3766" s="1">
        <v>44289</v>
      </c>
      <c r="G3766" t="s">
        <v>5295</v>
      </c>
      <c r="H3766">
        <v>0</v>
      </c>
      <c r="I3766">
        <v>1</v>
      </c>
      <c r="J3766">
        <v>20</v>
      </c>
      <c r="K3766">
        <v>0</v>
      </c>
      <c r="L3766" t="s">
        <v>20095</v>
      </c>
      <c r="M3766">
        <v>0</v>
      </c>
    </row>
    <row r="3767" spans="1:13" x14ac:dyDescent="0.3">
      <c r="A3767" t="s">
        <v>27627</v>
      </c>
      <c r="B3767" s="1">
        <v>45504</v>
      </c>
      <c r="C3767">
        <v>49607</v>
      </c>
      <c r="D3767" t="s">
        <v>44</v>
      </c>
      <c r="E3767" t="s">
        <v>27628</v>
      </c>
      <c r="F3767" s="1">
        <v>45551</v>
      </c>
      <c r="G3767" t="s">
        <v>13542</v>
      </c>
      <c r="H3767">
        <v>0</v>
      </c>
      <c r="I3767">
        <v>0</v>
      </c>
      <c r="J3767">
        <v>47</v>
      </c>
      <c r="K3767">
        <v>0</v>
      </c>
      <c r="L3767" t="s">
        <v>20095</v>
      </c>
      <c r="M3767">
        <v>0</v>
      </c>
    </row>
    <row r="3768" spans="1:13" x14ac:dyDescent="0.3">
      <c r="A3768" t="s">
        <v>27629</v>
      </c>
      <c r="B3768" s="1">
        <v>45594</v>
      </c>
      <c r="C3768">
        <v>23315</v>
      </c>
      <c r="D3768" t="s">
        <v>20093</v>
      </c>
      <c r="E3768" t="s">
        <v>27630</v>
      </c>
      <c r="F3768" s="1">
        <v>45627</v>
      </c>
      <c r="G3768" t="s">
        <v>1903</v>
      </c>
      <c r="H3768">
        <v>0</v>
      </c>
      <c r="I3768">
        <v>0</v>
      </c>
      <c r="J3768">
        <v>33</v>
      </c>
      <c r="K3768">
        <v>0</v>
      </c>
      <c r="L3768" t="s">
        <v>20095</v>
      </c>
      <c r="M3768">
        <v>1</v>
      </c>
    </row>
    <row r="3769" spans="1:13" x14ac:dyDescent="0.3">
      <c r="A3769" t="s">
        <v>27631</v>
      </c>
      <c r="B3769" s="1">
        <v>44866</v>
      </c>
      <c r="C3769">
        <v>17818</v>
      </c>
      <c r="D3769" t="s">
        <v>44</v>
      </c>
      <c r="E3769" t="s">
        <v>27632</v>
      </c>
      <c r="F3769" s="1">
        <v>44945</v>
      </c>
      <c r="G3769" t="s">
        <v>12454</v>
      </c>
      <c r="H3769">
        <v>0</v>
      </c>
      <c r="I3769">
        <v>0</v>
      </c>
      <c r="J3769">
        <v>79</v>
      </c>
      <c r="K3769">
        <v>0</v>
      </c>
      <c r="L3769" t="s">
        <v>20100</v>
      </c>
      <c r="M3769">
        <v>0</v>
      </c>
    </row>
    <row r="3770" spans="1:13" x14ac:dyDescent="0.3">
      <c r="A3770" t="s">
        <v>27633</v>
      </c>
      <c r="B3770" s="1">
        <v>43860</v>
      </c>
      <c r="C3770">
        <v>46607</v>
      </c>
      <c r="D3770" t="s">
        <v>20093</v>
      </c>
      <c r="E3770" t="s">
        <v>27634</v>
      </c>
      <c r="F3770" s="1">
        <v>43912</v>
      </c>
      <c r="G3770" t="s">
        <v>3330</v>
      </c>
      <c r="H3770">
        <v>0</v>
      </c>
      <c r="I3770">
        <v>0</v>
      </c>
      <c r="J3770">
        <v>52</v>
      </c>
      <c r="K3770">
        <v>0</v>
      </c>
      <c r="L3770" t="s">
        <v>20095</v>
      </c>
      <c r="M3770">
        <v>1</v>
      </c>
    </row>
    <row r="3771" spans="1:13" x14ac:dyDescent="0.3">
      <c r="A3771" t="s">
        <v>27635</v>
      </c>
      <c r="B3771" s="1">
        <v>44398</v>
      </c>
      <c r="C3771">
        <v>12840</v>
      </c>
      <c r="D3771" t="s">
        <v>20093</v>
      </c>
      <c r="E3771" t="s">
        <v>27636</v>
      </c>
      <c r="F3771" s="1">
        <v>44452</v>
      </c>
      <c r="G3771" t="s">
        <v>18352</v>
      </c>
      <c r="H3771">
        <v>0</v>
      </c>
      <c r="I3771">
        <v>0</v>
      </c>
      <c r="J3771">
        <v>54</v>
      </c>
      <c r="K3771">
        <v>0</v>
      </c>
      <c r="L3771" t="s">
        <v>20100</v>
      </c>
      <c r="M3771">
        <v>1</v>
      </c>
    </row>
    <row r="3772" spans="1:13" x14ac:dyDescent="0.3">
      <c r="A3772" t="s">
        <v>27637</v>
      </c>
      <c r="B3772" s="1">
        <v>44475</v>
      </c>
      <c r="C3772">
        <v>34199</v>
      </c>
      <c r="D3772" t="s">
        <v>20106</v>
      </c>
      <c r="E3772" t="s">
        <v>27638</v>
      </c>
      <c r="F3772" s="1">
        <v>44490</v>
      </c>
      <c r="G3772" t="s">
        <v>9444</v>
      </c>
      <c r="H3772">
        <v>0</v>
      </c>
      <c r="I3772">
        <v>0</v>
      </c>
      <c r="J3772">
        <v>15</v>
      </c>
      <c r="K3772">
        <v>0</v>
      </c>
      <c r="L3772" t="s">
        <v>20095</v>
      </c>
      <c r="M3772">
        <v>0</v>
      </c>
    </row>
    <row r="3773" spans="1:13" x14ac:dyDescent="0.3">
      <c r="A3773" t="s">
        <v>27639</v>
      </c>
      <c r="B3773" s="1">
        <v>45091</v>
      </c>
      <c r="C3773">
        <v>95546</v>
      </c>
      <c r="D3773" t="s">
        <v>20093</v>
      </c>
      <c r="E3773" t="s">
        <v>27640</v>
      </c>
      <c r="F3773" s="1"/>
      <c r="G3773" t="s">
        <v>18893</v>
      </c>
      <c r="H3773">
        <v>1</v>
      </c>
      <c r="I3773">
        <v>1</v>
      </c>
      <c r="K3773">
        <v>1</v>
      </c>
      <c r="L3773" t="s">
        <v>20095</v>
      </c>
      <c r="M3773">
        <v>1</v>
      </c>
    </row>
    <row r="3774" spans="1:13" x14ac:dyDescent="0.3">
      <c r="A3774" t="s">
        <v>27641</v>
      </c>
      <c r="B3774" s="1">
        <v>44320</v>
      </c>
      <c r="C3774">
        <v>15564</v>
      </c>
      <c r="D3774" t="s">
        <v>20106</v>
      </c>
      <c r="E3774" t="s">
        <v>27642</v>
      </c>
      <c r="F3774" s="1">
        <v>44384</v>
      </c>
      <c r="G3774" t="s">
        <v>8193</v>
      </c>
      <c r="H3774">
        <v>0</v>
      </c>
      <c r="I3774">
        <v>0</v>
      </c>
      <c r="J3774">
        <v>64</v>
      </c>
      <c r="K3774">
        <v>0</v>
      </c>
      <c r="L3774" t="s">
        <v>20100</v>
      </c>
      <c r="M3774">
        <v>0</v>
      </c>
    </row>
    <row r="3775" spans="1:13" x14ac:dyDescent="0.3">
      <c r="A3775" t="s">
        <v>27643</v>
      </c>
      <c r="B3775" s="1">
        <v>44514</v>
      </c>
      <c r="C3775">
        <v>82286</v>
      </c>
      <c r="D3775" t="s">
        <v>44</v>
      </c>
      <c r="E3775" t="s">
        <v>27644</v>
      </c>
      <c r="F3775" s="1"/>
      <c r="G3775" t="s">
        <v>6740</v>
      </c>
      <c r="H3775">
        <v>1</v>
      </c>
      <c r="I3775">
        <v>1</v>
      </c>
      <c r="K3775">
        <v>1</v>
      </c>
      <c r="L3775" t="s">
        <v>20095</v>
      </c>
      <c r="M3775">
        <v>0</v>
      </c>
    </row>
    <row r="3776" spans="1:13" x14ac:dyDescent="0.3">
      <c r="A3776" t="s">
        <v>27645</v>
      </c>
      <c r="B3776" s="1">
        <v>44004</v>
      </c>
      <c r="C3776">
        <v>63646</v>
      </c>
      <c r="D3776" t="s">
        <v>20106</v>
      </c>
      <c r="E3776" t="s">
        <v>27646</v>
      </c>
      <c r="F3776" s="1"/>
      <c r="G3776" t="s">
        <v>2986</v>
      </c>
      <c r="H3776">
        <v>1</v>
      </c>
      <c r="I3776">
        <v>1</v>
      </c>
      <c r="K3776">
        <v>1</v>
      </c>
      <c r="L3776" t="s">
        <v>20095</v>
      </c>
      <c r="M3776">
        <v>0</v>
      </c>
    </row>
    <row r="3777" spans="1:13" x14ac:dyDescent="0.3">
      <c r="A3777" t="s">
        <v>27647</v>
      </c>
      <c r="B3777" s="1">
        <v>45426</v>
      </c>
      <c r="C3777">
        <v>3519</v>
      </c>
      <c r="D3777" t="s">
        <v>20106</v>
      </c>
      <c r="E3777" t="s">
        <v>27648</v>
      </c>
      <c r="F3777" s="1">
        <v>45484</v>
      </c>
      <c r="G3777" t="s">
        <v>6422</v>
      </c>
      <c r="H3777">
        <v>0</v>
      </c>
      <c r="I3777">
        <v>0</v>
      </c>
      <c r="J3777">
        <v>58</v>
      </c>
      <c r="K3777">
        <v>0</v>
      </c>
      <c r="L3777" t="s">
        <v>20138</v>
      </c>
      <c r="M3777">
        <v>0</v>
      </c>
    </row>
    <row r="3778" spans="1:13" x14ac:dyDescent="0.3">
      <c r="A3778" t="s">
        <v>27649</v>
      </c>
      <c r="B3778" s="1">
        <v>44319</v>
      </c>
      <c r="C3778">
        <v>38120</v>
      </c>
      <c r="D3778" t="s">
        <v>20093</v>
      </c>
      <c r="E3778" t="s">
        <v>27650</v>
      </c>
      <c r="F3778" s="1"/>
      <c r="G3778" t="s">
        <v>17838</v>
      </c>
      <c r="H3778">
        <v>1</v>
      </c>
      <c r="I3778">
        <v>0</v>
      </c>
      <c r="K3778">
        <v>1</v>
      </c>
      <c r="L3778" t="s">
        <v>20095</v>
      </c>
      <c r="M3778">
        <v>1</v>
      </c>
    </row>
    <row r="3779" spans="1:13" x14ac:dyDescent="0.3">
      <c r="A3779" t="s">
        <v>27651</v>
      </c>
      <c r="B3779" s="1">
        <v>44324</v>
      </c>
      <c r="C3779">
        <v>70145</v>
      </c>
      <c r="D3779" t="s">
        <v>20106</v>
      </c>
      <c r="E3779" t="s">
        <v>27652</v>
      </c>
      <c r="F3779" s="1"/>
      <c r="G3779" t="s">
        <v>15093</v>
      </c>
      <c r="H3779">
        <v>1</v>
      </c>
      <c r="I3779">
        <v>1</v>
      </c>
      <c r="K3779">
        <v>1</v>
      </c>
      <c r="L3779" t="s">
        <v>20095</v>
      </c>
      <c r="M3779">
        <v>0</v>
      </c>
    </row>
    <row r="3780" spans="1:13" x14ac:dyDescent="0.3">
      <c r="A3780" t="s">
        <v>27653</v>
      </c>
      <c r="B3780" s="1">
        <v>44820</v>
      </c>
      <c r="C3780">
        <v>55779</v>
      </c>
      <c r="D3780" t="s">
        <v>20093</v>
      </c>
      <c r="E3780" t="s">
        <v>27654</v>
      </c>
      <c r="F3780" s="1"/>
      <c r="G3780" t="s">
        <v>4976</v>
      </c>
      <c r="H3780">
        <v>1</v>
      </c>
      <c r="I3780">
        <v>1</v>
      </c>
      <c r="K3780">
        <v>1</v>
      </c>
      <c r="L3780" t="s">
        <v>20095</v>
      </c>
      <c r="M3780">
        <v>1</v>
      </c>
    </row>
    <row r="3781" spans="1:13" x14ac:dyDescent="0.3">
      <c r="A3781" t="s">
        <v>27655</v>
      </c>
      <c r="B3781" s="1">
        <v>44237</v>
      </c>
      <c r="C3781">
        <v>30093</v>
      </c>
      <c r="D3781" t="s">
        <v>44</v>
      </c>
      <c r="E3781" t="s">
        <v>27656</v>
      </c>
      <c r="F3781" s="1">
        <v>44254</v>
      </c>
      <c r="G3781" t="s">
        <v>786</v>
      </c>
      <c r="H3781">
        <v>0</v>
      </c>
      <c r="I3781">
        <v>0</v>
      </c>
      <c r="J3781">
        <v>17</v>
      </c>
      <c r="K3781">
        <v>0</v>
      </c>
      <c r="L3781" t="s">
        <v>20095</v>
      </c>
      <c r="M3781">
        <v>0</v>
      </c>
    </row>
    <row r="3782" spans="1:13" x14ac:dyDescent="0.3">
      <c r="A3782" t="s">
        <v>27657</v>
      </c>
      <c r="B3782" s="1">
        <v>43903</v>
      </c>
      <c r="C3782">
        <v>93239</v>
      </c>
      <c r="D3782" t="s">
        <v>20093</v>
      </c>
      <c r="E3782" t="s">
        <v>27658</v>
      </c>
      <c r="F3782" s="1">
        <v>43931</v>
      </c>
      <c r="G3782" t="s">
        <v>17266</v>
      </c>
      <c r="H3782">
        <v>0</v>
      </c>
      <c r="I3782">
        <v>1</v>
      </c>
      <c r="J3782">
        <v>28</v>
      </c>
      <c r="K3782">
        <v>0</v>
      </c>
      <c r="L3782" t="s">
        <v>20095</v>
      </c>
      <c r="M3782">
        <v>1</v>
      </c>
    </row>
    <row r="3783" spans="1:13" x14ac:dyDescent="0.3">
      <c r="A3783" t="s">
        <v>27659</v>
      </c>
      <c r="B3783" s="1">
        <v>44975</v>
      </c>
      <c r="C3783">
        <v>94640</v>
      </c>
      <c r="D3783" t="s">
        <v>20106</v>
      </c>
      <c r="E3783" t="s">
        <v>27660</v>
      </c>
      <c r="F3783" s="1"/>
      <c r="G3783" t="s">
        <v>12564</v>
      </c>
      <c r="H3783">
        <v>1</v>
      </c>
      <c r="I3783">
        <v>1</v>
      </c>
      <c r="K3783">
        <v>1</v>
      </c>
      <c r="L3783" t="s">
        <v>20095</v>
      </c>
      <c r="M3783">
        <v>0</v>
      </c>
    </row>
    <row r="3784" spans="1:13" x14ac:dyDescent="0.3">
      <c r="A3784" t="s">
        <v>27661</v>
      </c>
      <c r="B3784" s="1">
        <v>45462</v>
      </c>
      <c r="C3784">
        <v>26584</v>
      </c>
      <c r="D3784" t="s">
        <v>44</v>
      </c>
      <c r="E3784" t="s">
        <v>27662</v>
      </c>
      <c r="F3784" s="1">
        <v>45527</v>
      </c>
      <c r="G3784" t="s">
        <v>4717</v>
      </c>
      <c r="H3784">
        <v>0</v>
      </c>
      <c r="I3784">
        <v>0</v>
      </c>
      <c r="J3784">
        <v>65</v>
      </c>
      <c r="K3784">
        <v>0</v>
      </c>
      <c r="L3784" t="s">
        <v>20095</v>
      </c>
      <c r="M3784">
        <v>0</v>
      </c>
    </row>
    <row r="3785" spans="1:13" x14ac:dyDescent="0.3">
      <c r="A3785" t="s">
        <v>27663</v>
      </c>
      <c r="B3785" s="1">
        <v>45213</v>
      </c>
      <c r="C3785">
        <v>62073</v>
      </c>
      <c r="D3785" t="s">
        <v>20106</v>
      </c>
      <c r="E3785" t="s">
        <v>27664</v>
      </c>
      <c r="F3785" s="1">
        <v>45283</v>
      </c>
      <c r="G3785" t="s">
        <v>12818</v>
      </c>
      <c r="H3785">
        <v>0</v>
      </c>
      <c r="I3785">
        <v>1</v>
      </c>
      <c r="J3785">
        <v>70</v>
      </c>
      <c r="K3785">
        <v>0</v>
      </c>
      <c r="L3785" t="s">
        <v>20095</v>
      </c>
      <c r="M3785">
        <v>0</v>
      </c>
    </row>
    <row r="3786" spans="1:13" x14ac:dyDescent="0.3">
      <c r="A3786" t="s">
        <v>27665</v>
      </c>
      <c r="B3786" s="1">
        <v>45485</v>
      </c>
      <c r="C3786">
        <v>93889</v>
      </c>
      <c r="D3786" t="s">
        <v>20093</v>
      </c>
      <c r="E3786" t="s">
        <v>27666</v>
      </c>
      <c r="F3786" s="1"/>
      <c r="G3786" t="s">
        <v>5955</v>
      </c>
      <c r="H3786">
        <v>1</v>
      </c>
      <c r="I3786">
        <v>1</v>
      </c>
      <c r="K3786">
        <v>1</v>
      </c>
      <c r="L3786" t="s">
        <v>20095</v>
      </c>
      <c r="M3786">
        <v>1</v>
      </c>
    </row>
    <row r="3787" spans="1:13" x14ac:dyDescent="0.3">
      <c r="A3787" t="s">
        <v>27667</v>
      </c>
      <c r="B3787" s="1">
        <v>44204</v>
      </c>
      <c r="C3787">
        <v>28198</v>
      </c>
      <c r="D3787" t="s">
        <v>44</v>
      </c>
      <c r="E3787" t="s">
        <v>27668</v>
      </c>
      <c r="F3787" s="1"/>
      <c r="G3787" t="s">
        <v>18767</v>
      </c>
      <c r="H3787">
        <v>1</v>
      </c>
      <c r="I3787">
        <v>0</v>
      </c>
      <c r="K3787">
        <v>1</v>
      </c>
      <c r="L3787" t="s">
        <v>20095</v>
      </c>
      <c r="M3787">
        <v>0</v>
      </c>
    </row>
    <row r="3788" spans="1:13" x14ac:dyDescent="0.3">
      <c r="A3788" t="s">
        <v>27669</v>
      </c>
      <c r="B3788" s="1">
        <v>44020</v>
      </c>
      <c r="C3788">
        <v>87215</v>
      </c>
      <c r="D3788" t="s">
        <v>44</v>
      </c>
      <c r="E3788" t="s">
        <v>27670</v>
      </c>
      <c r="F3788" s="1"/>
      <c r="G3788" t="s">
        <v>2306</v>
      </c>
      <c r="H3788">
        <v>1</v>
      </c>
      <c r="I3788">
        <v>1</v>
      </c>
      <c r="K3788">
        <v>1</v>
      </c>
      <c r="L3788" t="s">
        <v>20095</v>
      </c>
      <c r="M3788">
        <v>0</v>
      </c>
    </row>
    <row r="3789" spans="1:13" x14ac:dyDescent="0.3">
      <c r="A3789" t="s">
        <v>27671</v>
      </c>
      <c r="B3789" s="1">
        <v>44568</v>
      </c>
      <c r="C3789">
        <v>70384</v>
      </c>
      <c r="D3789" t="s">
        <v>20106</v>
      </c>
      <c r="E3789" t="s">
        <v>27672</v>
      </c>
      <c r="F3789" s="1">
        <v>44635</v>
      </c>
      <c r="G3789" t="s">
        <v>11348</v>
      </c>
      <c r="H3789">
        <v>0</v>
      </c>
      <c r="I3789">
        <v>1</v>
      </c>
      <c r="J3789">
        <v>67</v>
      </c>
      <c r="K3789">
        <v>0</v>
      </c>
      <c r="L3789" t="s">
        <v>20095</v>
      </c>
      <c r="M3789">
        <v>0</v>
      </c>
    </row>
    <row r="3790" spans="1:13" x14ac:dyDescent="0.3">
      <c r="A3790" t="s">
        <v>27673</v>
      </c>
      <c r="B3790" s="1">
        <v>44846</v>
      </c>
      <c r="C3790">
        <v>60938</v>
      </c>
      <c r="D3790" t="s">
        <v>20106</v>
      </c>
      <c r="E3790" t="s">
        <v>27674</v>
      </c>
      <c r="F3790" s="1">
        <v>44930</v>
      </c>
      <c r="G3790" t="s">
        <v>19946</v>
      </c>
      <c r="H3790">
        <v>0</v>
      </c>
      <c r="I3790">
        <v>1</v>
      </c>
      <c r="J3790">
        <v>84</v>
      </c>
      <c r="K3790">
        <v>0</v>
      </c>
      <c r="L3790" t="s">
        <v>20095</v>
      </c>
      <c r="M3790">
        <v>0</v>
      </c>
    </row>
    <row r="3791" spans="1:13" x14ac:dyDescent="0.3">
      <c r="A3791" t="s">
        <v>27675</v>
      </c>
      <c r="B3791" s="1">
        <v>44183</v>
      </c>
      <c r="C3791">
        <v>73655</v>
      </c>
      <c r="D3791" t="s">
        <v>20106</v>
      </c>
      <c r="E3791" t="s">
        <v>27676</v>
      </c>
      <c r="F3791" s="1">
        <v>44255</v>
      </c>
      <c r="G3791" t="s">
        <v>15293</v>
      </c>
      <c r="H3791">
        <v>0</v>
      </c>
      <c r="I3791">
        <v>1</v>
      </c>
      <c r="J3791">
        <v>72</v>
      </c>
      <c r="K3791">
        <v>0</v>
      </c>
      <c r="L3791" t="s">
        <v>20095</v>
      </c>
      <c r="M3791">
        <v>0</v>
      </c>
    </row>
    <row r="3792" spans="1:13" x14ac:dyDescent="0.3">
      <c r="A3792" t="s">
        <v>27677</v>
      </c>
      <c r="B3792" s="1">
        <v>44386</v>
      </c>
      <c r="C3792">
        <v>41092</v>
      </c>
      <c r="D3792" t="s">
        <v>20106</v>
      </c>
      <c r="E3792" t="s">
        <v>27678</v>
      </c>
      <c r="F3792" s="1">
        <v>44406</v>
      </c>
      <c r="G3792" t="s">
        <v>9577</v>
      </c>
      <c r="H3792">
        <v>0</v>
      </c>
      <c r="I3792">
        <v>0</v>
      </c>
      <c r="J3792">
        <v>20</v>
      </c>
      <c r="K3792">
        <v>0</v>
      </c>
      <c r="L3792" t="s">
        <v>20095</v>
      </c>
      <c r="M3792">
        <v>0</v>
      </c>
    </row>
    <row r="3793" spans="1:13" x14ac:dyDescent="0.3">
      <c r="A3793" t="s">
        <v>27679</v>
      </c>
      <c r="B3793" s="1">
        <v>44748</v>
      </c>
      <c r="C3793">
        <v>10713</v>
      </c>
      <c r="D3793" t="s">
        <v>20093</v>
      </c>
      <c r="E3793" t="s">
        <v>27680</v>
      </c>
      <c r="F3793" s="1">
        <v>44832</v>
      </c>
      <c r="G3793" t="s">
        <v>16705</v>
      </c>
      <c r="H3793">
        <v>0</v>
      </c>
      <c r="I3793">
        <v>0</v>
      </c>
      <c r="J3793">
        <v>84</v>
      </c>
      <c r="K3793">
        <v>0</v>
      </c>
      <c r="L3793" t="s">
        <v>20100</v>
      </c>
      <c r="M3793">
        <v>1</v>
      </c>
    </row>
    <row r="3794" spans="1:13" x14ac:dyDescent="0.3">
      <c r="A3794" t="s">
        <v>27681</v>
      </c>
      <c r="B3794" s="1">
        <v>44447</v>
      </c>
      <c r="C3794">
        <v>66584</v>
      </c>
      <c r="D3794" t="s">
        <v>20093</v>
      </c>
      <c r="E3794" t="s">
        <v>27682</v>
      </c>
      <c r="F3794" s="1"/>
      <c r="G3794" t="s">
        <v>14913</v>
      </c>
      <c r="H3794">
        <v>1</v>
      </c>
      <c r="I3794">
        <v>1</v>
      </c>
      <c r="K3794">
        <v>1</v>
      </c>
      <c r="L3794" t="s">
        <v>20095</v>
      </c>
      <c r="M3794">
        <v>1</v>
      </c>
    </row>
    <row r="3795" spans="1:13" x14ac:dyDescent="0.3">
      <c r="A3795" t="s">
        <v>27683</v>
      </c>
      <c r="B3795" s="1">
        <v>44801</v>
      </c>
      <c r="C3795">
        <v>6382</v>
      </c>
      <c r="D3795" t="s">
        <v>20093</v>
      </c>
      <c r="E3795" t="s">
        <v>27684</v>
      </c>
      <c r="F3795" s="1">
        <v>44817</v>
      </c>
      <c r="G3795" t="s">
        <v>4414</v>
      </c>
      <c r="H3795">
        <v>0</v>
      </c>
      <c r="I3795">
        <v>0</v>
      </c>
      <c r="J3795">
        <v>16</v>
      </c>
      <c r="K3795">
        <v>0</v>
      </c>
      <c r="L3795" t="s">
        <v>20100</v>
      </c>
      <c r="M3795">
        <v>1</v>
      </c>
    </row>
    <row r="3796" spans="1:13" x14ac:dyDescent="0.3">
      <c r="A3796" t="s">
        <v>27685</v>
      </c>
      <c r="B3796" s="1">
        <v>45595</v>
      </c>
      <c r="C3796">
        <v>67627</v>
      </c>
      <c r="D3796" t="s">
        <v>20093</v>
      </c>
      <c r="E3796" t="s">
        <v>27686</v>
      </c>
      <c r="F3796" s="1">
        <v>45627</v>
      </c>
      <c r="G3796" t="s">
        <v>1366</v>
      </c>
      <c r="H3796">
        <v>0</v>
      </c>
      <c r="I3796">
        <v>1</v>
      </c>
      <c r="J3796">
        <v>32</v>
      </c>
      <c r="K3796">
        <v>0</v>
      </c>
      <c r="L3796" t="s">
        <v>20095</v>
      </c>
      <c r="M3796">
        <v>1</v>
      </c>
    </row>
    <row r="3797" spans="1:13" x14ac:dyDescent="0.3">
      <c r="A3797" t="s">
        <v>27687</v>
      </c>
      <c r="B3797" s="1">
        <v>45288</v>
      </c>
      <c r="C3797">
        <v>74421</v>
      </c>
      <c r="D3797" t="s">
        <v>20093</v>
      </c>
      <c r="E3797" t="s">
        <v>27688</v>
      </c>
      <c r="F3797" s="1">
        <v>45337</v>
      </c>
      <c r="G3797" t="s">
        <v>18922</v>
      </c>
      <c r="H3797">
        <v>0</v>
      </c>
      <c r="I3797">
        <v>1</v>
      </c>
      <c r="J3797">
        <v>49</v>
      </c>
      <c r="K3797">
        <v>0</v>
      </c>
      <c r="L3797" t="s">
        <v>20095</v>
      </c>
      <c r="M3797">
        <v>1</v>
      </c>
    </row>
    <row r="3798" spans="1:13" x14ac:dyDescent="0.3">
      <c r="A3798" t="s">
        <v>27689</v>
      </c>
      <c r="B3798" s="1">
        <v>45254</v>
      </c>
      <c r="C3798">
        <v>13149</v>
      </c>
      <c r="D3798" t="s">
        <v>20106</v>
      </c>
      <c r="E3798" t="s">
        <v>27690</v>
      </c>
      <c r="F3798" s="1"/>
      <c r="G3798" t="s">
        <v>2843</v>
      </c>
      <c r="H3798">
        <v>1</v>
      </c>
      <c r="I3798">
        <v>0</v>
      </c>
      <c r="K3798">
        <v>1</v>
      </c>
      <c r="L3798" t="s">
        <v>20100</v>
      </c>
      <c r="M3798">
        <v>0</v>
      </c>
    </row>
    <row r="3799" spans="1:13" x14ac:dyDescent="0.3">
      <c r="A3799" t="s">
        <v>27691</v>
      </c>
      <c r="B3799" s="1">
        <v>43884</v>
      </c>
      <c r="C3799">
        <v>99836</v>
      </c>
      <c r="D3799" t="s">
        <v>20106</v>
      </c>
      <c r="E3799" t="s">
        <v>27692</v>
      </c>
      <c r="F3799" s="1">
        <v>43958</v>
      </c>
      <c r="G3799" t="s">
        <v>5377</v>
      </c>
      <c r="H3799">
        <v>0</v>
      </c>
      <c r="I3799">
        <v>1</v>
      </c>
      <c r="J3799">
        <v>74</v>
      </c>
      <c r="K3799">
        <v>0</v>
      </c>
      <c r="L3799" t="s">
        <v>20095</v>
      </c>
      <c r="M3799">
        <v>0</v>
      </c>
    </row>
    <row r="3800" spans="1:13" x14ac:dyDescent="0.3">
      <c r="A3800" t="s">
        <v>27693</v>
      </c>
      <c r="B3800" s="1">
        <v>45417</v>
      </c>
      <c r="C3800">
        <v>59698</v>
      </c>
      <c r="D3800" t="s">
        <v>44</v>
      </c>
      <c r="E3800" t="s">
        <v>27694</v>
      </c>
      <c r="F3800" s="1">
        <v>45428</v>
      </c>
      <c r="G3800" t="s">
        <v>1817</v>
      </c>
      <c r="H3800">
        <v>0</v>
      </c>
      <c r="I3800">
        <v>1</v>
      </c>
      <c r="J3800">
        <v>11</v>
      </c>
      <c r="K3800">
        <v>0</v>
      </c>
      <c r="L3800" t="s">
        <v>20095</v>
      </c>
      <c r="M3800">
        <v>0</v>
      </c>
    </row>
    <row r="3801" spans="1:13" x14ac:dyDescent="0.3">
      <c r="A3801" t="s">
        <v>27695</v>
      </c>
      <c r="B3801" s="1">
        <v>44641</v>
      </c>
      <c r="C3801">
        <v>38362</v>
      </c>
      <c r="D3801" t="s">
        <v>20106</v>
      </c>
      <c r="E3801" t="s">
        <v>27696</v>
      </c>
      <c r="F3801" s="1"/>
      <c r="G3801" t="s">
        <v>709</v>
      </c>
      <c r="H3801">
        <v>1</v>
      </c>
      <c r="I3801">
        <v>0</v>
      </c>
      <c r="K3801">
        <v>1</v>
      </c>
      <c r="L3801" t="s">
        <v>20095</v>
      </c>
      <c r="M3801">
        <v>0</v>
      </c>
    </row>
    <row r="3802" spans="1:13" x14ac:dyDescent="0.3">
      <c r="A3802" t="s">
        <v>27697</v>
      </c>
      <c r="B3802" s="1">
        <v>44858</v>
      </c>
      <c r="C3802">
        <v>3671</v>
      </c>
      <c r="D3802" t="s">
        <v>20093</v>
      </c>
      <c r="E3802" t="s">
        <v>27698</v>
      </c>
      <c r="F3802" s="1">
        <v>44908</v>
      </c>
      <c r="G3802" t="s">
        <v>5872</v>
      </c>
      <c r="H3802">
        <v>0</v>
      </c>
      <c r="I3802">
        <v>0</v>
      </c>
      <c r="J3802">
        <v>50</v>
      </c>
      <c r="K3802">
        <v>0</v>
      </c>
      <c r="L3802" t="s">
        <v>20138</v>
      </c>
      <c r="M3802">
        <v>1</v>
      </c>
    </row>
    <row r="3803" spans="1:13" x14ac:dyDescent="0.3">
      <c r="A3803" t="s">
        <v>27699</v>
      </c>
      <c r="B3803" s="1">
        <v>45634</v>
      </c>
      <c r="C3803">
        <v>23792</v>
      </c>
      <c r="D3803" t="s">
        <v>44</v>
      </c>
      <c r="E3803" t="s">
        <v>27700</v>
      </c>
      <c r="F3803" s="1">
        <v>45657</v>
      </c>
      <c r="G3803" t="s">
        <v>3808</v>
      </c>
      <c r="H3803">
        <v>0</v>
      </c>
      <c r="I3803">
        <v>0</v>
      </c>
      <c r="J3803">
        <v>23</v>
      </c>
      <c r="K3803">
        <v>0</v>
      </c>
      <c r="L3803" t="s">
        <v>20095</v>
      </c>
      <c r="M3803">
        <v>0</v>
      </c>
    </row>
    <row r="3804" spans="1:13" x14ac:dyDescent="0.3">
      <c r="A3804" t="s">
        <v>27701</v>
      </c>
      <c r="B3804" s="1">
        <v>45445</v>
      </c>
      <c r="C3804">
        <v>12559</v>
      </c>
      <c r="D3804" t="s">
        <v>20106</v>
      </c>
      <c r="E3804" t="s">
        <v>27702</v>
      </c>
      <c r="F3804" s="1"/>
      <c r="G3804" t="s">
        <v>13512</v>
      </c>
      <c r="H3804">
        <v>1</v>
      </c>
      <c r="I3804">
        <v>0</v>
      </c>
      <c r="K3804">
        <v>1</v>
      </c>
      <c r="L3804" t="s">
        <v>20100</v>
      </c>
      <c r="M3804">
        <v>0</v>
      </c>
    </row>
    <row r="3805" spans="1:13" x14ac:dyDescent="0.3">
      <c r="A3805" t="s">
        <v>27703</v>
      </c>
      <c r="B3805" s="1">
        <v>44713</v>
      </c>
      <c r="C3805">
        <v>78123</v>
      </c>
      <c r="D3805" t="s">
        <v>44</v>
      </c>
      <c r="E3805" t="s">
        <v>27704</v>
      </c>
      <c r="F3805" s="1">
        <v>44767</v>
      </c>
      <c r="G3805" t="s">
        <v>16946</v>
      </c>
      <c r="H3805">
        <v>0</v>
      </c>
      <c r="I3805">
        <v>1</v>
      </c>
      <c r="J3805">
        <v>54</v>
      </c>
      <c r="K3805">
        <v>0</v>
      </c>
      <c r="L3805" t="s">
        <v>20095</v>
      </c>
      <c r="M3805">
        <v>0</v>
      </c>
    </row>
    <row r="3806" spans="1:13" x14ac:dyDescent="0.3">
      <c r="A3806" t="s">
        <v>27705</v>
      </c>
      <c r="B3806" s="1">
        <v>43966</v>
      </c>
      <c r="C3806">
        <v>15851</v>
      </c>
      <c r="D3806" t="s">
        <v>20093</v>
      </c>
      <c r="E3806" t="s">
        <v>27706</v>
      </c>
      <c r="F3806" s="1">
        <v>44055</v>
      </c>
      <c r="G3806" t="s">
        <v>8565</v>
      </c>
      <c r="H3806">
        <v>0</v>
      </c>
      <c r="I3806">
        <v>0</v>
      </c>
      <c r="J3806">
        <v>89</v>
      </c>
      <c r="K3806">
        <v>0</v>
      </c>
      <c r="L3806" t="s">
        <v>20100</v>
      </c>
      <c r="M3806">
        <v>1</v>
      </c>
    </row>
    <row r="3807" spans="1:13" x14ac:dyDescent="0.3">
      <c r="A3807" t="s">
        <v>27707</v>
      </c>
      <c r="B3807" s="1">
        <v>44905</v>
      </c>
      <c r="C3807">
        <v>14916</v>
      </c>
      <c r="D3807" t="s">
        <v>44</v>
      </c>
      <c r="E3807" t="s">
        <v>27708</v>
      </c>
      <c r="F3807" s="1">
        <v>44954</v>
      </c>
      <c r="G3807" t="s">
        <v>12266</v>
      </c>
      <c r="H3807">
        <v>0</v>
      </c>
      <c r="I3807">
        <v>0</v>
      </c>
      <c r="J3807">
        <v>49</v>
      </c>
      <c r="K3807">
        <v>0</v>
      </c>
      <c r="L3807" t="s">
        <v>20100</v>
      </c>
      <c r="M3807">
        <v>0</v>
      </c>
    </row>
    <row r="3808" spans="1:13" x14ac:dyDescent="0.3">
      <c r="A3808" t="s">
        <v>27709</v>
      </c>
      <c r="B3808" s="1">
        <v>45583</v>
      </c>
      <c r="C3808">
        <v>42763</v>
      </c>
      <c r="D3808" t="s">
        <v>20093</v>
      </c>
      <c r="E3808" t="s">
        <v>27710</v>
      </c>
      <c r="F3808" s="1">
        <v>45630</v>
      </c>
      <c r="G3808" t="s">
        <v>4116</v>
      </c>
      <c r="H3808">
        <v>0</v>
      </c>
      <c r="I3808">
        <v>0</v>
      </c>
      <c r="J3808">
        <v>47</v>
      </c>
      <c r="K3808">
        <v>0</v>
      </c>
      <c r="L3808" t="s">
        <v>20095</v>
      </c>
      <c r="M3808">
        <v>1</v>
      </c>
    </row>
    <row r="3809" spans="1:13" x14ac:dyDescent="0.3">
      <c r="A3809" t="s">
        <v>27711</v>
      </c>
      <c r="B3809" s="1">
        <v>45618</v>
      </c>
      <c r="C3809">
        <v>99074</v>
      </c>
      <c r="D3809" t="s">
        <v>44</v>
      </c>
      <c r="E3809" t="s">
        <v>27712</v>
      </c>
      <c r="F3809" s="1">
        <v>45639</v>
      </c>
      <c r="G3809" t="s">
        <v>18267</v>
      </c>
      <c r="H3809">
        <v>0</v>
      </c>
      <c r="I3809">
        <v>1</v>
      </c>
      <c r="J3809">
        <v>21</v>
      </c>
      <c r="K3809">
        <v>0</v>
      </c>
      <c r="L3809" t="s">
        <v>20095</v>
      </c>
      <c r="M3809">
        <v>0</v>
      </c>
    </row>
    <row r="3810" spans="1:13" x14ac:dyDescent="0.3">
      <c r="A3810" t="s">
        <v>27713</v>
      </c>
      <c r="B3810" s="1">
        <v>45314</v>
      </c>
      <c r="C3810">
        <v>52250</v>
      </c>
      <c r="D3810" t="s">
        <v>44</v>
      </c>
      <c r="E3810" t="s">
        <v>27714</v>
      </c>
      <c r="F3810" s="1">
        <v>45364</v>
      </c>
      <c r="G3810" t="s">
        <v>19083</v>
      </c>
      <c r="H3810">
        <v>0</v>
      </c>
      <c r="I3810">
        <v>1</v>
      </c>
      <c r="J3810">
        <v>50</v>
      </c>
      <c r="K3810">
        <v>0</v>
      </c>
      <c r="L3810" t="s">
        <v>20095</v>
      </c>
      <c r="M3810">
        <v>0</v>
      </c>
    </row>
    <row r="3811" spans="1:13" x14ac:dyDescent="0.3">
      <c r="A3811" t="s">
        <v>27715</v>
      </c>
      <c r="B3811" s="1">
        <v>45137</v>
      </c>
      <c r="C3811">
        <v>28474</v>
      </c>
      <c r="D3811" t="s">
        <v>20106</v>
      </c>
      <c r="E3811" t="s">
        <v>27716</v>
      </c>
      <c r="F3811" s="1">
        <v>45227</v>
      </c>
      <c r="G3811" t="s">
        <v>7207</v>
      </c>
      <c r="H3811">
        <v>0</v>
      </c>
      <c r="I3811">
        <v>0</v>
      </c>
      <c r="J3811">
        <v>90</v>
      </c>
      <c r="K3811">
        <v>0</v>
      </c>
      <c r="L3811" t="s">
        <v>20095</v>
      </c>
      <c r="M3811">
        <v>0</v>
      </c>
    </row>
    <row r="3812" spans="1:13" x14ac:dyDescent="0.3">
      <c r="A3812" t="s">
        <v>27717</v>
      </c>
      <c r="B3812" s="1">
        <v>45203</v>
      </c>
      <c r="C3812">
        <v>34767</v>
      </c>
      <c r="D3812" t="s">
        <v>20093</v>
      </c>
      <c r="E3812" t="s">
        <v>27718</v>
      </c>
      <c r="F3812" s="1"/>
      <c r="G3812" t="s">
        <v>19929</v>
      </c>
      <c r="H3812">
        <v>1</v>
      </c>
      <c r="I3812">
        <v>0</v>
      </c>
      <c r="K3812">
        <v>1</v>
      </c>
      <c r="L3812" t="s">
        <v>20095</v>
      </c>
      <c r="M3812">
        <v>1</v>
      </c>
    </row>
    <row r="3813" spans="1:13" x14ac:dyDescent="0.3">
      <c r="A3813" t="s">
        <v>27719</v>
      </c>
      <c r="B3813" s="1">
        <v>45440</v>
      </c>
      <c r="C3813">
        <v>44646</v>
      </c>
      <c r="D3813" t="s">
        <v>20093</v>
      </c>
      <c r="E3813" t="s">
        <v>27720</v>
      </c>
      <c r="F3813" s="1">
        <v>45520</v>
      </c>
      <c r="G3813" t="s">
        <v>11559</v>
      </c>
      <c r="H3813">
        <v>0</v>
      </c>
      <c r="I3813">
        <v>0</v>
      </c>
      <c r="J3813">
        <v>80</v>
      </c>
      <c r="K3813">
        <v>0</v>
      </c>
      <c r="L3813" t="s">
        <v>20095</v>
      </c>
      <c r="M3813">
        <v>1</v>
      </c>
    </row>
    <row r="3814" spans="1:13" x14ac:dyDescent="0.3">
      <c r="A3814" t="s">
        <v>27721</v>
      </c>
      <c r="B3814" s="1">
        <v>45597</v>
      </c>
      <c r="C3814">
        <v>38688</v>
      </c>
      <c r="D3814" t="s">
        <v>20106</v>
      </c>
      <c r="E3814" t="s">
        <v>27722</v>
      </c>
      <c r="F3814" s="1">
        <v>45623</v>
      </c>
      <c r="G3814" t="s">
        <v>2578</v>
      </c>
      <c r="H3814">
        <v>0</v>
      </c>
      <c r="I3814">
        <v>0</v>
      </c>
      <c r="J3814">
        <v>26</v>
      </c>
      <c r="K3814">
        <v>0</v>
      </c>
      <c r="L3814" t="s">
        <v>20095</v>
      </c>
      <c r="M3814">
        <v>0</v>
      </c>
    </row>
    <row r="3815" spans="1:13" x14ac:dyDescent="0.3">
      <c r="A3815" t="s">
        <v>27723</v>
      </c>
      <c r="B3815" s="1">
        <v>44576</v>
      </c>
      <c r="C3815">
        <v>39873</v>
      </c>
      <c r="D3815" t="s">
        <v>20093</v>
      </c>
      <c r="E3815" t="s">
        <v>27724</v>
      </c>
      <c r="F3815" s="1">
        <v>44652</v>
      </c>
      <c r="G3815" t="s">
        <v>7122</v>
      </c>
      <c r="H3815">
        <v>0</v>
      </c>
      <c r="I3815">
        <v>0</v>
      </c>
      <c r="J3815">
        <v>76</v>
      </c>
      <c r="K3815">
        <v>0</v>
      </c>
      <c r="L3815" t="s">
        <v>20095</v>
      </c>
      <c r="M3815">
        <v>1</v>
      </c>
    </row>
    <row r="3816" spans="1:13" x14ac:dyDescent="0.3">
      <c r="A3816" t="s">
        <v>27725</v>
      </c>
      <c r="B3816" s="1">
        <v>45163</v>
      </c>
      <c r="C3816">
        <v>54754</v>
      </c>
      <c r="D3816" t="s">
        <v>20093</v>
      </c>
      <c r="E3816" t="s">
        <v>27726</v>
      </c>
      <c r="F3816" s="1">
        <v>45182</v>
      </c>
      <c r="G3816" t="s">
        <v>4076</v>
      </c>
      <c r="H3816">
        <v>0</v>
      </c>
      <c r="I3816">
        <v>1</v>
      </c>
      <c r="J3816">
        <v>19</v>
      </c>
      <c r="K3816">
        <v>0</v>
      </c>
      <c r="L3816" t="s">
        <v>20095</v>
      </c>
      <c r="M3816">
        <v>1</v>
      </c>
    </row>
    <row r="3817" spans="1:13" x14ac:dyDescent="0.3">
      <c r="A3817" t="s">
        <v>27727</v>
      </c>
      <c r="B3817" s="1">
        <v>45211</v>
      </c>
      <c r="C3817">
        <v>75566</v>
      </c>
      <c r="D3817" t="s">
        <v>20093</v>
      </c>
      <c r="E3817" t="s">
        <v>27728</v>
      </c>
      <c r="F3817" s="1">
        <v>45299</v>
      </c>
      <c r="G3817" t="s">
        <v>14425</v>
      </c>
      <c r="H3817">
        <v>0</v>
      </c>
      <c r="I3817">
        <v>1</v>
      </c>
      <c r="J3817">
        <v>88</v>
      </c>
      <c r="K3817">
        <v>0</v>
      </c>
      <c r="L3817" t="s">
        <v>20095</v>
      </c>
      <c r="M3817">
        <v>1</v>
      </c>
    </row>
    <row r="3818" spans="1:13" x14ac:dyDescent="0.3">
      <c r="A3818" t="s">
        <v>27729</v>
      </c>
      <c r="B3818" s="1">
        <v>45317</v>
      </c>
      <c r="C3818">
        <v>79210</v>
      </c>
      <c r="D3818" t="s">
        <v>44</v>
      </c>
      <c r="E3818" t="s">
        <v>27730</v>
      </c>
      <c r="F3818" s="1">
        <v>45399</v>
      </c>
      <c r="G3818" t="s">
        <v>12614</v>
      </c>
      <c r="H3818">
        <v>0</v>
      </c>
      <c r="I3818">
        <v>1</v>
      </c>
      <c r="J3818">
        <v>82</v>
      </c>
      <c r="K3818">
        <v>0</v>
      </c>
      <c r="L3818" t="s">
        <v>20095</v>
      </c>
      <c r="M3818">
        <v>0</v>
      </c>
    </row>
    <row r="3819" spans="1:13" x14ac:dyDescent="0.3">
      <c r="A3819" t="s">
        <v>27731</v>
      </c>
      <c r="B3819" s="1">
        <v>44310</v>
      </c>
      <c r="C3819">
        <v>44670</v>
      </c>
      <c r="D3819" t="s">
        <v>20106</v>
      </c>
      <c r="E3819" t="s">
        <v>27732</v>
      </c>
      <c r="F3819" s="1"/>
      <c r="G3819" t="s">
        <v>12574</v>
      </c>
      <c r="H3819">
        <v>1</v>
      </c>
      <c r="I3819">
        <v>0</v>
      </c>
      <c r="K3819">
        <v>1</v>
      </c>
      <c r="L3819" t="s">
        <v>20095</v>
      </c>
      <c r="M3819">
        <v>0</v>
      </c>
    </row>
    <row r="3820" spans="1:13" x14ac:dyDescent="0.3">
      <c r="A3820" t="s">
        <v>27733</v>
      </c>
      <c r="B3820" s="1">
        <v>44864</v>
      </c>
      <c r="C3820">
        <v>87531</v>
      </c>
      <c r="D3820" t="s">
        <v>20106</v>
      </c>
      <c r="E3820" t="s">
        <v>27734</v>
      </c>
      <c r="F3820" s="1"/>
      <c r="G3820" t="s">
        <v>13382</v>
      </c>
      <c r="H3820">
        <v>1</v>
      </c>
      <c r="I3820">
        <v>1</v>
      </c>
      <c r="K3820">
        <v>1</v>
      </c>
      <c r="L3820" t="s">
        <v>20095</v>
      </c>
      <c r="M3820">
        <v>0</v>
      </c>
    </row>
    <row r="3821" spans="1:13" x14ac:dyDescent="0.3">
      <c r="A3821" t="s">
        <v>27735</v>
      </c>
      <c r="B3821" s="1">
        <v>44505</v>
      </c>
      <c r="C3821">
        <v>25193</v>
      </c>
      <c r="D3821" t="s">
        <v>44</v>
      </c>
      <c r="E3821" t="s">
        <v>27736</v>
      </c>
      <c r="F3821" s="1">
        <v>44526</v>
      </c>
      <c r="G3821" t="s">
        <v>16000</v>
      </c>
      <c r="H3821">
        <v>0</v>
      </c>
      <c r="I3821">
        <v>0</v>
      </c>
      <c r="J3821">
        <v>21</v>
      </c>
      <c r="K3821">
        <v>0</v>
      </c>
      <c r="L3821" t="s">
        <v>20095</v>
      </c>
      <c r="M3821">
        <v>0</v>
      </c>
    </row>
    <row r="3822" spans="1:13" x14ac:dyDescent="0.3">
      <c r="A3822" t="s">
        <v>27737</v>
      </c>
      <c r="B3822" s="1">
        <v>44375</v>
      </c>
      <c r="C3822">
        <v>28971</v>
      </c>
      <c r="D3822" t="s">
        <v>20106</v>
      </c>
      <c r="E3822" t="s">
        <v>27738</v>
      </c>
      <c r="F3822" s="1"/>
      <c r="G3822" t="s">
        <v>5853</v>
      </c>
      <c r="H3822">
        <v>1</v>
      </c>
      <c r="I3822">
        <v>0</v>
      </c>
      <c r="K3822">
        <v>1</v>
      </c>
      <c r="L3822" t="s">
        <v>20095</v>
      </c>
      <c r="M3822">
        <v>0</v>
      </c>
    </row>
    <row r="3823" spans="1:13" x14ac:dyDescent="0.3">
      <c r="A3823" t="s">
        <v>27739</v>
      </c>
      <c r="B3823" s="1">
        <v>45265</v>
      </c>
      <c r="C3823">
        <v>70340</v>
      </c>
      <c r="D3823" t="s">
        <v>20093</v>
      </c>
      <c r="E3823" t="s">
        <v>27740</v>
      </c>
      <c r="F3823" s="1"/>
      <c r="G3823" t="s">
        <v>12026</v>
      </c>
      <c r="H3823">
        <v>1</v>
      </c>
      <c r="I3823">
        <v>1</v>
      </c>
      <c r="K3823">
        <v>1</v>
      </c>
      <c r="L3823" t="s">
        <v>20095</v>
      </c>
      <c r="M3823">
        <v>1</v>
      </c>
    </row>
    <row r="3824" spans="1:13" x14ac:dyDescent="0.3">
      <c r="A3824" t="s">
        <v>27741</v>
      </c>
      <c r="B3824" s="1">
        <v>44464</v>
      </c>
      <c r="C3824">
        <v>65058</v>
      </c>
      <c r="D3824" t="s">
        <v>20106</v>
      </c>
      <c r="E3824" t="s">
        <v>27742</v>
      </c>
      <c r="F3824" s="1">
        <v>44537</v>
      </c>
      <c r="G3824" t="s">
        <v>6698</v>
      </c>
      <c r="H3824">
        <v>0</v>
      </c>
      <c r="I3824">
        <v>1</v>
      </c>
      <c r="J3824">
        <v>73</v>
      </c>
      <c r="K3824">
        <v>0</v>
      </c>
      <c r="L3824" t="s">
        <v>20095</v>
      </c>
      <c r="M3824">
        <v>0</v>
      </c>
    </row>
    <row r="3825" spans="1:13" x14ac:dyDescent="0.3">
      <c r="A3825" t="s">
        <v>27743</v>
      </c>
      <c r="B3825" s="1">
        <v>44812</v>
      </c>
      <c r="C3825">
        <v>95771</v>
      </c>
      <c r="D3825" t="s">
        <v>44</v>
      </c>
      <c r="E3825" t="s">
        <v>27744</v>
      </c>
      <c r="F3825" s="1">
        <v>44867</v>
      </c>
      <c r="G3825" t="s">
        <v>9693</v>
      </c>
      <c r="H3825">
        <v>0</v>
      </c>
      <c r="I3825">
        <v>1</v>
      </c>
      <c r="J3825">
        <v>55</v>
      </c>
      <c r="K3825">
        <v>0</v>
      </c>
      <c r="L3825" t="s">
        <v>20095</v>
      </c>
      <c r="M3825">
        <v>0</v>
      </c>
    </row>
    <row r="3826" spans="1:13" x14ac:dyDescent="0.3">
      <c r="A3826" t="s">
        <v>27745</v>
      </c>
      <c r="B3826" s="1">
        <v>44553</v>
      </c>
      <c r="C3826">
        <v>12584</v>
      </c>
      <c r="D3826" t="s">
        <v>44</v>
      </c>
      <c r="E3826" t="s">
        <v>27746</v>
      </c>
      <c r="F3826" s="1"/>
      <c r="G3826" t="s">
        <v>1903</v>
      </c>
      <c r="H3826">
        <v>1</v>
      </c>
      <c r="I3826">
        <v>0</v>
      </c>
      <c r="K3826">
        <v>1</v>
      </c>
      <c r="L3826" t="s">
        <v>20100</v>
      </c>
      <c r="M3826">
        <v>0</v>
      </c>
    </row>
    <row r="3827" spans="1:13" x14ac:dyDescent="0.3">
      <c r="A3827" t="s">
        <v>27747</v>
      </c>
      <c r="B3827" s="1">
        <v>44400</v>
      </c>
      <c r="C3827">
        <v>65722</v>
      </c>
      <c r="D3827" t="s">
        <v>44</v>
      </c>
      <c r="E3827" t="s">
        <v>27748</v>
      </c>
      <c r="F3827" s="1"/>
      <c r="G3827" t="s">
        <v>9864</v>
      </c>
      <c r="H3827">
        <v>1</v>
      </c>
      <c r="I3827">
        <v>1</v>
      </c>
      <c r="K3827">
        <v>1</v>
      </c>
      <c r="L3827" t="s">
        <v>20095</v>
      </c>
      <c r="M3827">
        <v>0</v>
      </c>
    </row>
    <row r="3828" spans="1:13" x14ac:dyDescent="0.3">
      <c r="A3828" t="s">
        <v>27749</v>
      </c>
      <c r="B3828" s="1">
        <v>44787</v>
      </c>
      <c r="C3828">
        <v>79851</v>
      </c>
      <c r="D3828" t="s">
        <v>20093</v>
      </c>
      <c r="E3828" t="s">
        <v>27750</v>
      </c>
      <c r="F3828" s="1">
        <v>44872</v>
      </c>
      <c r="G3828" t="s">
        <v>13252</v>
      </c>
      <c r="H3828">
        <v>0</v>
      </c>
      <c r="I3828">
        <v>1</v>
      </c>
      <c r="J3828">
        <v>85</v>
      </c>
      <c r="K3828">
        <v>0</v>
      </c>
      <c r="L3828" t="s">
        <v>20095</v>
      </c>
      <c r="M3828">
        <v>1</v>
      </c>
    </row>
    <row r="3829" spans="1:13" x14ac:dyDescent="0.3">
      <c r="A3829" t="s">
        <v>27751</v>
      </c>
      <c r="B3829" s="1">
        <v>44493</v>
      </c>
      <c r="C3829">
        <v>87246</v>
      </c>
      <c r="D3829" t="s">
        <v>44</v>
      </c>
      <c r="E3829" t="s">
        <v>27752</v>
      </c>
      <c r="F3829" s="1">
        <v>44555</v>
      </c>
      <c r="G3829" t="s">
        <v>13091</v>
      </c>
      <c r="H3829">
        <v>0</v>
      </c>
      <c r="I3829">
        <v>1</v>
      </c>
      <c r="J3829">
        <v>62</v>
      </c>
      <c r="K3829">
        <v>0</v>
      </c>
      <c r="L3829" t="s">
        <v>20095</v>
      </c>
      <c r="M3829">
        <v>0</v>
      </c>
    </row>
    <row r="3830" spans="1:13" x14ac:dyDescent="0.3">
      <c r="A3830" t="s">
        <v>27753</v>
      </c>
      <c r="B3830" s="1">
        <v>44583</v>
      </c>
      <c r="C3830">
        <v>98568</v>
      </c>
      <c r="D3830" t="s">
        <v>44</v>
      </c>
      <c r="E3830" t="s">
        <v>27754</v>
      </c>
      <c r="F3830" s="1">
        <v>44645</v>
      </c>
      <c r="G3830" t="s">
        <v>7117</v>
      </c>
      <c r="H3830">
        <v>0</v>
      </c>
      <c r="I3830">
        <v>1</v>
      </c>
      <c r="J3830">
        <v>62</v>
      </c>
      <c r="K3830">
        <v>0</v>
      </c>
      <c r="L3830" t="s">
        <v>20095</v>
      </c>
      <c r="M3830">
        <v>0</v>
      </c>
    </row>
    <row r="3831" spans="1:13" x14ac:dyDescent="0.3">
      <c r="A3831" t="s">
        <v>27755</v>
      </c>
      <c r="B3831" s="1">
        <v>44404</v>
      </c>
      <c r="C3831">
        <v>86267</v>
      </c>
      <c r="D3831" t="s">
        <v>44</v>
      </c>
      <c r="E3831" t="s">
        <v>27756</v>
      </c>
      <c r="F3831" s="1"/>
      <c r="G3831" t="s">
        <v>6961</v>
      </c>
      <c r="H3831">
        <v>1</v>
      </c>
      <c r="I3831">
        <v>1</v>
      </c>
      <c r="K3831">
        <v>1</v>
      </c>
      <c r="L3831" t="s">
        <v>20095</v>
      </c>
      <c r="M3831">
        <v>0</v>
      </c>
    </row>
    <row r="3832" spans="1:13" x14ac:dyDescent="0.3">
      <c r="A3832" t="s">
        <v>27757</v>
      </c>
      <c r="B3832" s="1">
        <v>45043</v>
      </c>
      <c r="C3832">
        <v>36765</v>
      </c>
      <c r="D3832" t="s">
        <v>44</v>
      </c>
      <c r="E3832" t="s">
        <v>27758</v>
      </c>
      <c r="F3832" s="1">
        <v>45101</v>
      </c>
      <c r="G3832" t="s">
        <v>13382</v>
      </c>
      <c r="H3832">
        <v>0</v>
      </c>
      <c r="I3832">
        <v>0</v>
      </c>
      <c r="J3832">
        <v>58</v>
      </c>
      <c r="K3832">
        <v>0</v>
      </c>
      <c r="L3832" t="s">
        <v>20095</v>
      </c>
      <c r="M3832">
        <v>0</v>
      </c>
    </row>
    <row r="3833" spans="1:13" x14ac:dyDescent="0.3">
      <c r="A3833" t="s">
        <v>27759</v>
      </c>
      <c r="B3833" s="1">
        <v>44296</v>
      </c>
      <c r="C3833">
        <v>52765</v>
      </c>
      <c r="D3833" t="s">
        <v>20093</v>
      </c>
      <c r="E3833" t="s">
        <v>27760</v>
      </c>
      <c r="F3833" s="1"/>
      <c r="G3833" t="s">
        <v>3117</v>
      </c>
      <c r="H3833">
        <v>1</v>
      </c>
      <c r="I3833">
        <v>1</v>
      </c>
      <c r="K3833">
        <v>1</v>
      </c>
      <c r="L3833" t="s">
        <v>20095</v>
      </c>
      <c r="M3833">
        <v>1</v>
      </c>
    </row>
    <row r="3834" spans="1:13" x14ac:dyDescent="0.3">
      <c r="A3834" t="s">
        <v>27761</v>
      </c>
      <c r="B3834" s="1">
        <v>44775</v>
      </c>
      <c r="C3834">
        <v>83158</v>
      </c>
      <c r="D3834" t="s">
        <v>44</v>
      </c>
      <c r="E3834" t="s">
        <v>27762</v>
      </c>
      <c r="F3834" s="1">
        <v>44830</v>
      </c>
      <c r="G3834" t="s">
        <v>14324</v>
      </c>
      <c r="H3834">
        <v>0</v>
      </c>
      <c r="I3834">
        <v>1</v>
      </c>
      <c r="J3834">
        <v>55</v>
      </c>
      <c r="K3834">
        <v>0</v>
      </c>
      <c r="L3834" t="s">
        <v>20095</v>
      </c>
      <c r="M3834">
        <v>0</v>
      </c>
    </row>
    <row r="3835" spans="1:13" x14ac:dyDescent="0.3">
      <c r="A3835" t="s">
        <v>27763</v>
      </c>
      <c r="B3835" s="1">
        <v>43977</v>
      </c>
      <c r="C3835">
        <v>18292</v>
      </c>
      <c r="D3835" t="s">
        <v>20106</v>
      </c>
      <c r="E3835" t="s">
        <v>27764</v>
      </c>
      <c r="F3835" s="1">
        <v>44022</v>
      </c>
      <c r="G3835" t="s">
        <v>11568</v>
      </c>
      <c r="H3835">
        <v>0</v>
      </c>
      <c r="I3835">
        <v>0</v>
      </c>
      <c r="J3835">
        <v>45</v>
      </c>
      <c r="K3835">
        <v>0</v>
      </c>
      <c r="L3835" t="s">
        <v>20100</v>
      </c>
      <c r="M3835">
        <v>0</v>
      </c>
    </row>
    <row r="3836" spans="1:13" x14ac:dyDescent="0.3">
      <c r="A3836" t="s">
        <v>27765</v>
      </c>
      <c r="B3836" s="1">
        <v>45222</v>
      </c>
      <c r="C3836">
        <v>71509</v>
      </c>
      <c r="D3836" t="s">
        <v>20093</v>
      </c>
      <c r="E3836" t="s">
        <v>27766</v>
      </c>
      <c r="F3836" s="1"/>
      <c r="G3836" t="s">
        <v>10908</v>
      </c>
      <c r="H3836">
        <v>1</v>
      </c>
      <c r="I3836">
        <v>1</v>
      </c>
      <c r="K3836">
        <v>1</v>
      </c>
      <c r="L3836" t="s">
        <v>20095</v>
      </c>
      <c r="M3836">
        <v>1</v>
      </c>
    </row>
    <row r="3837" spans="1:13" x14ac:dyDescent="0.3">
      <c r="A3837" t="s">
        <v>27767</v>
      </c>
      <c r="B3837" s="1">
        <v>45186</v>
      </c>
      <c r="C3837">
        <v>34802</v>
      </c>
      <c r="D3837" t="s">
        <v>20093</v>
      </c>
      <c r="E3837" t="s">
        <v>27768</v>
      </c>
      <c r="F3837" s="1"/>
      <c r="G3837" t="s">
        <v>8293</v>
      </c>
      <c r="H3837">
        <v>1</v>
      </c>
      <c r="I3837">
        <v>0</v>
      </c>
      <c r="K3837">
        <v>1</v>
      </c>
      <c r="L3837" t="s">
        <v>20095</v>
      </c>
      <c r="M3837">
        <v>1</v>
      </c>
    </row>
    <row r="3838" spans="1:13" x14ac:dyDescent="0.3">
      <c r="A3838" t="s">
        <v>27769</v>
      </c>
      <c r="B3838" s="1">
        <v>45267</v>
      </c>
      <c r="C3838">
        <v>85440</v>
      </c>
      <c r="D3838" t="s">
        <v>20106</v>
      </c>
      <c r="E3838" t="s">
        <v>27770</v>
      </c>
      <c r="F3838" s="1">
        <v>45340</v>
      </c>
      <c r="G3838" t="s">
        <v>8711</v>
      </c>
      <c r="H3838">
        <v>0</v>
      </c>
      <c r="I3838">
        <v>1</v>
      </c>
      <c r="J3838">
        <v>73</v>
      </c>
      <c r="K3838">
        <v>0</v>
      </c>
      <c r="L3838" t="s">
        <v>20095</v>
      </c>
      <c r="M3838">
        <v>0</v>
      </c>
    </row>
    <row r="3839" spans="1:13" x14ac:dyDescent="0.3">
      <c r="A3839" t="s">
        <v>27771</v>
      </c>
      <c r="B3839" s="1">
        <v>44167</v>
      </c>
      <c r="C3839">
        <v>60464</v>
      </c>
      <c r="D3839" t="s">
        <v>44</v>
      </c>
      <c r="E3839" t="s">
        <v>27772</v>
      </c>
      <c r="F3839" s="1">
        <v>44186</v>
      </c>
      <c r="G3839" t="s">
        <v>615</v>
      </c>
      <c r="H3839">
        <v>0</v>
      </c>
      <c r="I3839">
        <v>1</v>
      </c>
      <c r="J3839">
        <v>19</v>
      </c>
      <c r="K3839">
        <v>0</v>
      </c>
      <c r="L3839" t="s">
        <v>20095</v>
      </c>
      <c r="M3839">
        <v>0</v>
      </c>
    </row>
    <row r="3840" spans="1:13" x14ac:dyDescent="0.3">
      <c r="A3840" t="s">
        <v>27773</v>
      </c>
      <c r="B3840" s="1">
        <v>43941</v>
      </c>
      <c r="C3840">
        <v>37827</v>
      </c>
      <c r="D3840" t="s">
        <v>20093</v>
      </c>
      <c r="E3840" t="s">
        <v>27774</v>
      </c>
      <c r="F3840" s="1">
        <v>44003</v>
      </c>
      <c r="G3840" t="s">
        <v>4207</v>
      </c>
      <c r="H3840">
        <v>0</v>
      </c>
      <c r="I3840">
        <v>0</v>
      </c>
      <c r="J3840">
        <v>62</v>
      </c>
      <c r="K3840">
        <v>0</v>
      </c>
      <c r="L3840" t="s">
        <v>20095</v>
      </c>
      <c r="M3840">
        <v>1</v>
      </c>
    </row>
    <row r="3841" spans="1:13" x14ac:dyDescent="0.3">
      <c r="A3841" t="s">
        <v>27775</v>
      </c>
      <c r="B3841" s="1">
        <v>45452</v>
      </c>
      <c r="C3841">
        <v>90098</v>
      </c>
      <c r="D3841" t="s">
        <v>44</v>
      </c>
      <c r="E3841" t="s">
        <v>27776</v>
      </c>
      <c r="F3841" s="1">
        <v>45483</v>
      </c>
      <c r="G3841" t="s">
        <v>17678</v>
      </c>
      <c r="H3841">
        <v>0</v>
      </c>
      <c r="I3841">
        <v>1</v>
      </c>
      <c r="J3841">
        <v>31</v>
      </c>
      <c r="K3841">
        <v>0</v>
      </c>
      <c r="L3841" t="s">
        <v>20095</v>
      </c>
      <c r="M3841">
        <v>0</v>
      </c>
    </row>
    <row r="3842" spans="1:13" x14ac:dyDescent="0.3">
      <c r="A3842" t="s">
        <v>27777</v>
      </c>
      <c r="B3842" s="1">
        <v>45375</v>
      </c>
      <c r="C3842">
        <v>56078</v>
      </c>
      <c r="D3842" t="s">
        <v>20106</v>
      </c>
      <c r="E3842" t="s">
        <v>27778</v>
      </c>
      <c r="F3842" s="1"/>
      <c r="G3842" t="s">
        <v>16340</v>
      </c>
      <c r="H3842">
        <v>1</v>
      </c>
      <c r="I3842">
        <v>1</v>
      </c>
      <c r="K3842">
        <v>1</v>
      </c>
      <c r="L3842" t="s">
        <v>20095</v>
      </c>
      <c r="M3842">
        <v>0</v>
      </c>
    </row>
    <row r="3843" spans="1:13" x14ac:dyDescent="0.3">
      <c r="A3843" t="s">
        <v>27779</v>
      </c>
      <c r="B3843" s="1">
        <v>43984</v>
      </c>
      <c r="C3843">
        <v>73849</v>
      </c>
      <c r="D3843" t="s">
        <v>20106</v>
      </c>
      <c r="E3843" t="s">
        <v>27780</v>
      </c>
      <c r="F3843" s="1">
        <v>44003</v>
      </c>
      <c r="G3843" t="s">
        <v>16874</v>
      </c>
      <c r="H3843">
        <v>0</v>
      </c>
      <c r="I3843">
        <v>1</v>
      </c>
      <c r="J3843">
        <v>19</v>
      </c>
      <c r="K3843">
        <v>0</v>
      </c>
      <c r="L3843" t="s">
        <v>20095</v>
      </c>
      <c r="M3843">
        <v>0</v>
      </c>
    </row>
    <row r="3844" spans="1:13" x14ac:dyDescent="0.3">
      <c r="A3844" t="s">
        <v>27781</v>
      </c>
      <c r="B3844" s="1">
        <v>45118</v>
      </c>
      <c r="C3844">
        <v>16354</v>
      </c>
      <c r="D3844" t="s">
        <v>20093</v>
      </c>
      <c r="E3844" t="s">
        <v>27782</v>
      </c>
      <c r="F3844" s="1">
        <v>45207</v>
      </c>
      <c r="G3844" t="s">
        <v>14850</v>
      </c>
      <c r="H3844">
        <v>0</v>
      </c>
      <c r="I3844">
        <v>0</v>
      </c>
      <c r="J3844">
        <v>89</v>
      </c>
      <c r="K3844">
        <v>0</v>
      </c>
      <c r="L3844" t="s">
        <v>20100</v>
      </c>
      <c r="M3844">
        <v>1</v>
      </c>
    </row>
    <row r="3845" spans="1:13" x14ac:dyDescent="0.3">
      <c r="A3845" t="s">
        <v>27783</v>
      </c>
      <c r="B3845" s="1">
        <v>45055</v>
      </c>
      <c r="C3845">
        <v>21982</v>
      </c>
      <c r="D3845" t="s">
        <v>44</v>
      </c>
      <c r="E3845" t="s">
        <v>27784</v>
      </c>
      <c r="F3845" s="1">
        <v>45101</v>
      </c>
      <c r="G3845" t="s">
        <v>13394</v>
      </c>
      <c r="H3845">
        <v>0</v>
      </c>
      <c r="I3845">
        <v>0</v>
      </c>
      <c r="J3845">
        <v>46</v>
      </c>
      <c r="K3845">
        <v>0</v>
      </c>
      <c r="L3845" t="s">
        <v>20095</v>
      </c>
      <c r="M3845">
        <v>0</v>
      </c>
    </row>
    <row r="3846" spans="1:13" x14ac:dyDescent="0.3">
      <c r="A3846" t="s">
        <v>27785</v>
      </c>
      <c r="B3846" s="1">
        <v>45521</v>
      </c>
      <c r="C3846">
        <v>82823</v>
      </c>
      <c r="D3846" t="s">
        <v>20093</v>
      </c>
      <c r="E3846" t="s">
        <v>27786</v>
      </c>
      <c r="F3846" s="1">
        <v>45576</v>
      </c>
      <c r="G3846" t="s">
        <v>11757</v>
      </c>
      <c r="H3846">
        <v>0</v>
      </c>
      <c r="I3846">
        <v>1</v>
      </c>
      <c r="J3846">
        <v>55</v>
      </c>
      <c r="K3846">
        <v>0</v>
      </c>
      <c r="L3846" t="s">
        <v>20095</v>
      </c>
      <c r="M3846">
        <v>1</v>
      </c>
    </row>
    <row r="3847" spans="1:13" x14ac:dyDescent="0.3">
      <c r="A3847" t="s">
        <v>27787</v>
      </c>
      <c r="B3847" s="1">
        <v>44386</v>
      </c>
      <c r="C3847">
        <v>40322</v>
      </c>
      <c r="D3847" t="s">
        <v>20093</v>
      </c>
      <c r="E3847" t="s">
        <v>27788</v>
      </c>
      <c r="F3847" s="1">
        <v>44454</v>
      </c>
      <c r="G3847" t="s">
        <v>2267</v>
      </c>
      <c r="H3847">
        <v>0</v>
      </c>
      <c r="I3847">
        <v>0</v>
      </c>
      <c r="J3847">
        <v>68</v>
      </c>
      <c r="K3847">
        <v>0</v>
      </c>
      <c r="L3847" t="s">
        <v>20095</v>
      </c>
      <c r="M3847">
        <v>1</v>
      </c>
    </row>
    <row r="3848" spans="1:13" x14ac:dyDescent="0.3">
      <c r="A3848" t="s">
        <v>27789</v>
      </c>
      <c r="B3848" s="1">
        <v>45355</v>
      </c>
      <c r="C3848">
        <v>47974</v>
      </c>
      <c r="D3848" t="s">
        <v>20106</v>
      </c>
      <c r="E3848" t="s">
        <v>27790</v>
      </c>
      <c r="F3848" s="1">
        <v>45386</v>
      </c>
      <c r="G3848" t="s">
        <v>8509</v>
      </c>
      <c r="H3848">
        <v>0</v>
      </c>
      <c r="I3848">
        <v>0</v>
      </c>
      <c r="J3848">
        <v>31</v>
      </c>
      <c r="K3848">
        <v>0</v>
      </c>
      <c r="L3848" t="s">
        <v>20095</v>
      </c>
      <c r="M3848">
        <v>0</v>
      </c>
    </row>
    <row r="3849" spans="1:13" x14ac:dyDescent="0.3">
      <c r="A3849" t="s">
        <v>27791</v>
      </c>
      <c r="B3849" s="1">
        <v>44672</v>
      </c>
      <c r="C3849">
        <v>11490</v>
      </c>
      <c r="D3849" t="s">
        <v>44</v>
      </c>
      <c r="E3849" t="s">
        <v>27792</v>
      </c>
      <c r="F3849" s="1"/>
      <c r="G3849" t="s">
        <v>4655</v>
      </c>
      <c r="H3849">
        <v>1</v>
      </c>
      <c r="I3849">
        <v>0</v>
      </c>
      <c r="K3849">
        <v>1</v>
      </c>
      <c r="L3849" t="s">
        <v>20100</v>
      </c>
      <c r="M3849">
        <v>0</v>
      </c>
    </row>
    <row r="3850" spans="1:13" x14ac:dyDescent="0.3">
      <c r="A3850" t="s">
        <v>27793</v>
      </c>
      <c r="B3850" s="1">
        <v>44262</v>
      </c>
      <c r="C3850">
        <v>7182</v>
      </c>
      <c r="D3850" t="s">
        <v>44</v>
      </c>
      <c r="E3850" t="s">
        <v>27794</v>
      </c>
      <c r="F3850" s="1">
        <v>44281</v>
      </c>
      <c r="G3850" t="s">
        <v>9173</v>
      </c>
      <c r="H3850">
        <v>0</v>
      </c>
      <c r="I3850">
        <v>0</v>
      </c>
      <c r="J3850">
        <v>19</v>
      </c>
      <c r="K3850">
        <v>0</v>
      </c>
      <c r="L3850" t="s">
        <v>20100</v>
      </c>
      <c r="M3850">
        <v>0</v>
      </c>
    </row>
    <row r="3851" spans="1:13" x14ac:dyDescent="0.3">
      <c r="A3851" t="s">
        <v>27795</v>
      </c>
      <c r="B3851" s="1">
        <v>44214</v>
      </c>
      <c r="C3851">
        <v>21097</v>
      </c>
      <c r="D3851" t="s">
        <v>44</v>
      </c>
      <c r="E3851" t="s">
        <v>27796</v>
      </c>
      <c r="F3851" s="1">
        <v>44236</v>
      </c>
      <c r="G3851" t="s">
        <v>4399</v>
      </c>
      <c r="H3851">
        <v>0</v>
      </c>
      <c r="I3851">
        <v>0</v>
      </c>
      <c r="J3851">
        <v>22</v>
      </c>
      <c r="K3851">
        <v>0</v>
      </c>
      <c r="L3851" t="s">
        <v>20095</v>
      </c>
      <c r="M3851">
        <v>0</v>
      </c>
    </row>
    <row r="3852" spans="1:13" x14ac:dyDescent="0.3">
      <c r="A3852" t="s">
        <v>27797</v>
      </c>
      <c r="B3852" s="1">
        <v>45359</v>
      </c>
      <c r="C3852">
        <v>53571</v>
      </c>
      <c r="D3852" t="s">
        <v>20106</v>
      </c>
      <c r="E3852" t="s">
        <v>27798</v>
      </c>
      <c r="F3852" s="1">
        <v>45436</v>
      </c>
      <c r="G3852" t="s">
        <v>13052</v>
      </c>
      <c r="H3852">
        <v>0</v>
      </c>
      <c r="I3852">
        <v>1</v>
      </c>
      <c r="J3852">
        <v>77</v>
      </c>
      <c r="K3852">
        <v>0</v>
      </c>
      <c r="L3852" t="s">
        <v>20095</v>
      </c>
      <c r="M3852">
        <v>0</v>
      </c>
    </row>
    <row r="3853" spans="1:13" x14ac:dyDescent="0.3">
      <c r="A3853" t="s">
        <v>27799</v>
      </c>
      <c r="B3853" s="1">
        <v>44995</v>
      </c>
      <c r="C3853">
        <v>98306</v>
      </c>
      <c r="D3853" t="s">
        <v>44</v>
      </c>
      <c r="E3853" t="s">
        <v>27800</v>
      </c>
      <c r="F3853" s="1">
        <v>45036</v>
      </c>
      <c r="G3853" t="s">
        <v>6159</v>
      </c>
      <c r="H3853">
        <v>0</v>
      </c>
      <c r="I3853">
        <v>1</v>
      </c>
      <c r="J3853">
        <v>41</v>
      </c>
      <c r="K3853">
        <v>0</v>
      </c>
      <c r="L3853" t="s">
        <v>20095</v>
      </c>
      <c r="M3853">
        <v>0</v>
      </c>
    </row>
    <row r="3854" spans="1:13" x14ac:dyDescent="0.3">
      <c r="A3854" t="s">
        <v>27801</v>
      </c>
      <c r="B3854" s="1">
        <v>45290</v>
      </c>
      <c r="C3854">
        <v>23425</v>
      </c>
      <c r="D3854" t="s">
        <v>20093</v>
      </c>
      <c r="E3854" t="s">
        <v>27802</v>
      </c>
      <c r="F3854" s="1">
        <v>45334</v>
      </c>
      <c r="G3854" t="s">
        <v>10337</v>
      </c>
      <c r="H3854">
        <v>0</v>
      </c>
      <c r="I3854">
        <v>0</v>
      </c>
      <c r="J3854">
        <v>44</v>
      </c>
      <c r="K3854">
        <v>0</v>
      </c>
      <c r="L3854" t="s">
        <v>20095</v>
      </c>
      <c r="M3854">
        <v>1</v>
      </c>
    </row>
    <row r="3855" spans="1:13" x14ac:dyDescent="0.3">
      <c r="A3855" t="s">
        <v>27803</v>
      </c>
      <c r="B3855" s="1">
        <v>44229</v>
      </c>
      <c r="C3855">
        <v>44607</v>
      </c>
      <c r="D3855" t="s">
        <v>20093</v>
      </c>
      <c r="E3855" t="s">
        <v>27804</v>
      </c>
      <c r="F3855" s="1">
        <v>44316</v>
      </c>
      <c r="G3855" t="s">
        <v>19492</v>
      </c>
      <c r="H3855">
        <v>0</v>
      </c>
      <c r="I3855">
        <v>0</v>
      </c>
      <c r="J3855">
        <v>87</v>
      </c>
      <c r="K3855">
        <v>0</v>
      </c>
      <c r="L3855" t="s">
        <v>20095</v>
      </c>
      <c r="M3855">
        <v>1</v>
      </c>
    </row>
    <row r="3856" spans="1:13" x14ac:dyDescent="0.3">
      <c r="A3856" t="s">
        <v>27805</v>
      </c>
      <c r="B3856" s="1">
        <v>44480</v>
      </c>
      <c r="C3856">
        <v>99493</v>
      </c>
      <c r="D3856" t="s">
        <v>20093</v>
      </c>
      <c r="E3856" t="s">
        <v>27806</v>
      </c>
      <c r="F3856" s="1">
        <v>44514</v>
      </c>
      <c r="G3856" t="s">
        <v>18178</v>
      </c>
      <c r="H3856">
        <v>0</v>
      </c>
      <c r="I3856">
        <v>1</v>
      </c>
      <c r="J3856">
        <v>34</v>
      </c>
      <c r="K3856">
        <v>0</v>
      </c>
      <c r="L3856" t="s">
        <v>20095</v>
      </c>
      <c r="M3856">
        <v>1</v>
      </c>
    </row>
    <row r="3857" spans="1:13" x14ac:dyDescent="0.3">
      <c r="A3857" t="s">
        <v>27807</v>
      </c>
      <c r="B3857" s="1">
        <v>44743</v>
      </c>
      <c r="C3857">
        <v>60528</v>
      </c>
      <c r="D3857" t="s">
        <v>20106</v>
      </c>
      <c r="E3857" t="s">
        <v>27808</v>
      </c>
      <c r="F3857" s="1">
        <v>44793</v>
      </c>
      <c r="G3857" t="s">
        <v>5664</v>
      </c>
      <c r="H3857">
        <v>0</v>
      </c>
      <c r="I3857">
        <v>1</v>
      </c>
      <c r="J3857">
        <v>50</v>
      </c>
      <c r="K3857">
        <v>0</v>
      </c>
      <c r="L3857" t="s">
        <v>20095</v>
      </c>
      <c r="M3857">
        <v>0</v>
      </c>
    </row>
    <row r="3858" spans="1:13" x14ac:dyDescent="0.3">
      <c r="A3858" t="s">
        <v>27809</v>
      </c>
      <c r="B3858" s="1">
        <v>44649</v>
      </c>
      <c r="C3858">
        <v>47132</v>
      </c>
      <c r="D3858" t="s">
        <v>20093</v>
      </c>
      <c r="E3858" t="s">
        <v>27810</v>
      </c>
      <c r="F3858" s="1">
        <v>44674</v>
      </c>
      <c r="G3858" t="s">
        <v>7712</v>
      </c>
      <c r="H3858">
        <v>0</v>
      </c>
      <c r="I3858">
        <v>0</v>
      </c>
      <c r="J3858">
        <v>25</v>
      </c>
      <c r="K3858">
        <v>0</v>
      </c>
      <c r="L3858" t="s">
        <v>20095</v>
      </c>
      <c r="M3858">
        <v>1</v>
      </c>
    </row>
    <row r="3859" spans="1:13" x14ac:dyDescent="0.3">
      <c r="A3859" t="s">
        <v>27811</v>
      </c>
      <c r="B3859" s="1">
        <v>44733</v>
      </c>
      <c r="C3859">
        <v>96706</v>
      </c>
      <c r="D3859" t="s">
        <v>20093</v>
      </c>
      <c r="E3859" t="s">
        <v>27812</v>
      </c>
      <c r="F3859" s="1">
        <v>44820</v>
      </c>
      <c r="G3859" t="s">
        <v>367</v>
      </c>
      <c r="H3859">
        <v>0</v>
      </c>
      <c r="I3859">
        <v>1</v>
      </c>
      <c r="J3859">
        <v>87</v>
      </c>
      <c r="K3859">
        <v>0</v>
      </c>
      <c r="L3859" t="s">
        <v>20095</v>
      </c>
      <c r="M3859">
        <v>1</v>
      </c>
    </row>
    <row r="3860" spans="1:13" x14ac:dyDescent="0.3">
      <c r="A3860" t="s">
        <v>27813</v>
      </c>
      <c r="B3860" s="1">
        <v>45597</v>
      </c>
      <c r="C3860">
        <v>60172</v>
      </c>
      <c r="D3860" t="s">
        <v>20106</v>
      </c>
      <c r="E3860" t="s">
        <v>27814</v>
      </c>
      <c r="F3860" s="1">
        <v>45615</v>
      </c>
      <c r="G3860" t="s">
        <v>10298</v>
      </c>
      <c r="H3860">
        <v>0</v>
      </c>
      <c r="I3860">
        <v>1</v>
      </c>
      <c r="J3860">
        <v>18</v>
      </c>
      <c r="K3860">
        <v>0</v>
      </c>
      <c r="L3860" t="s">
        <v>20095</v>
      </c>
      <c r="M3860">
        <v>0</v>
      </c>
    </row>
    <row r="3861" spans="1:13" x14ac:dyDescent="0.3">
      <c r="A3861" t="s">
        <v>27815</v>
      </c>
      <c r="B3861" s="1">
        <v>43963</v>
      </c>
      <c r="C3861">
        <v>90313</v>
      </c>
      <c r="D3861" t="s">
        <v>20093</v>
      </c>
      <c r="E3861" t="s">
        <v>27816</v>
      </c>
      <c r="F3861" s="1">
        <v>44026</v>
      </c>
      <c r="G3861" t="s">
        <v>15816</v>
      </c>
      <c r="H3861">
        <v>0</v>
      </c>
      <c r="I3861">
        <v>1</v>
      </c>
      <c r="J3861">
        <v>63</v>
      </c>
      <c r="K3861">
        <v>0</v>
      </c>
      <c r="L3861" t="s">
        <v>20095</v>
      </c>
      <c r="M3861">
        <v>1</v>
      </c>
    </row>
    <row r="3862" spans="1:13" x14ac:dyDescent="0.3">
      <c r="A3862" t="s">
        <v>27817</v>
      </c>
      <c r="B3862" s="1">
        <v>44691</v>
      </c>
      <c r="C3862">
        <v>71762</v>
      </c>
      <c r="D3862" t="s">
        <v>44</v>
      </c>
      <c r="E3862" t="s">
        <v>27818</v>
      </c>
      <c r="F3862" s="1">
        <v>44763</v>
      </c>
      <c r="G3862" t="s">
        <v>1510</v>
      </c>
      <c r="H3862">
        <v>0</v>
      </c>
      <c r="I3862">
        <v>1</v>
      </c>
      <c r="J3862">
        <v>72</v>
      </c>
      <c r="K3862">
        <v>0</v>
      </c>
      <c r="L3862" t="s">
        <v>20095</v>
      </c>
      <c r="M3862">
        <v>0</v>
      </c>
    </row>
    <row r="3863" spans="1:13" x14ac:dyDescent="0.3">
      <c r="A3863" t="s">
        <v>27819</v>
      </c>
      <c r="B3863" s="1">
        <v>45168</v>
      </c>
      <c r="C3863">
        <v>41274</v>
      </c>
      <c r="D3863" t="s">
        <v>20106</v>
      </c>
      <c r="E3863" t="s">
        <v>27820</v>
      </c>
      <c r="F3863" s="1">
        <v>45178</v>
      </c>
      <c r="G3863" t="s">
        <v>9886</v>
      </c>
      <c r="H3863">
        <v>0</v>
      </c>
      <c r="I3863">
        <v>0</v>
      </c>
      <c r="J3863">
        <v>10</v>
      </c>
      <c r="K3863">
        <v>0</v>
      </c>
      <c r="L3863" t="s">
        <v>20095</v>
      </c>
      <c r="M3863">
        <v>0</v>
      </c>
    </row>
    <row r="3864" spans="1:13" x14ac:dyDescent="0.3">
      <c r="A3864" t="s">
        <v>27821</v>
      </c>
      <c r="B3864" s="1">
        <v>44836</v>
      </c>
      <c r="C3864">
        <v>67173</v>
      </c>
      <c r="D3864" t="s">
        <v>44</v>
      </c>
      <c r="E3864" t="s">
        <v>27822</v>
      </c>
      <c r="F3864" s="1">
        <v>44850</v>
      </c>
      <c r="G3864" t="s">
        <v>13542</v>
      </c>
      <c r="H3864">
        <v>0</v>
      </c>
      <c r="I3864">
        <v>1</v>
      </c>
      <c r="J3864">
        <v>14</v>
      </c>
      <c r="K3864">
        <v>0</v>
      </c>
      <c r="L3864" t="s">
        <v>20095</v>
      </c>
      <c r="M3864">
        <v>0</v>
      </c>
    </row>
    <row r="3865" spans="1:13" x14ac:dyDescent="0.3">
      <c r="A3865" t="s">
        <v>27823</v>
      </c>
      <c r="B3865" s="1">
        <v>45250</v>
      </c>
      <c r="C3865">
        <v>54780</v>
      </c>
      <c r="D3865" t="s">
        <v>20106</v>
      </c>
      <c r="E3865" t="s">
        <v>27824</v>
      </c>
      <c r="F3865" s="1"/>
      <c r="G3865" t="s">
        <v>10322</v>
      </c>
      <c r="H3865">
        <v>1</v>
      </c>
      <c r="I3865">
        <v>1</v>
      </c>
      <c r="K3865">
        <v>1</v>
      </c>
      <c r="L3865" t="s">
        <v>20095</v>
      </c>
      <c r="M3865">
        <v>0</v>
      </c>
    </row>
    <row r="3866" spans="1:13" x14ac:dyDescent="0.3">
      <c r="A3866" t="s">
        <v>27825</v>
      </c>
      <c r="B3866" s="1">
        <v>44077</v>
      </c>
      <c r="C3866">
        <v>82944</v>
      </c>
      <c r="D3866" t="s">
        <v>20093</v>
      </c>
      <c r="E3866" t="s">
        <v>27826</v>
      </c>
      <c r="F3866" s="1">
        <v>44146</v>
      </c>
      <c r="G3866" t="s">
        <v>11326</v>
      </c>
      <c r="H3866">
        <v>0</v>
      </c>
      <c r="I3866">
        <v>1</v>
      </c>
      <c r="J3866">
        <v>69</v>
      </c>
      <c r="K3866">
        <v>0</v>
      </c>
      <c r="L3866" t="s">
        <v>20095</v>
      </c>
      <c r="M3866">
        <v>1</v>
      </c>
    </row>
    <row r="3867" spans="1:13" x14ac:dyDescent="0.3">
      <c r="A3867" t="s">
        <v>27827</v>
      </c>
      <c r="B3867" s="1">
        <v>43920</v>
      </c>
      <c r="C3867">
        <v>83200</v>
      </c>
      <c r="D3867" t="s">
        <v>44</v>
      </c>
      <c r="E3867" t="s">
        <v>27828</v>
      </c>
      <c r="F3867" s="1"/>
      <c r="G3867" t="s">
        <v>17874</v>
      </c>
      <c r="H3867">
        <v>1</v>
      </c>
      <c r="I3867">
        <v>1</v>
      </c>
      <c r="K3867">
        <v>1</v>
      </c>
      <c r="L3867" t="s">
        <v>20095</v>
      </c>
      <c r="M3867">
        <v>0</v>
      </c>
    </row>
    <row r="3868" spans="1:13" x14ac:dyDescent="0.3">
      <c r="A3868" t="s">
        <v>27829</v>
      </c>
      <c r="B3868" s="1">
        <v>45491</v>
      </c>
      <c r="C3868">
        <v>50402</v>
      </c>
      <c r="D3868" t="s">
        <v>20093</v>
      </c>
      <c r="E3868" t="s">
        <v>27830</v>
      </c>
      <c r="F3868" s="1">
        <v>45532</v>
      </c>
      <c r="G3868" t="s">
        <v>12126</v>
      </c>
      <c r="H3868">
        <v>0</v>
      </c>
      <c r="I3868">
        <v>1</v>
      </c>
      <c r="J3868">
        <v>41</v>
      </c>
      <c r="K3868">
        <v>0</v>
      </c>
      <c r="L3868" t="s">
        <v>20095</v>
      </c>
      <c r="M3868">
        <v>1</v>
      </c>
    </row>
    <row r="3869" spans="1:13" x14ac:dyDescent="0.3">
      <c r="A3869" t="s">
        <v>27831</v>
      </c>
      <c r="B3869" s="1">
        <v>45101</v>
      </c>
      <c r="C3869">
        <v>90044</v>
      </c>
      <c r="D3869" t="s">
        <v>20106</v>
      </c>
      <c r="E3869" t="s">
        <v>27832</v>
      </c>
      <c r="F3869" s="1">
        <v>45149</v>
      </c>
      <c r="G3869" t="s">
        <v>12281</v>
      </c>
      <c r="H3869">
        <v>0</v>
      </c>
      <c r="I3869">
        <v>1</v>
      </c>
      <c r="J3869">
        <v>48</v>
      </c>
      <c r="K3869">
        <v>0</v>
      </c>
      <c r="L3869" t="s">
        <v>20095</v>
      </c>
      <c r="M3869">
        <v>0</v>
      </c>
    </row>
    <row r="3870" spans="1:13" x14ac:dyDescent="0.3">
      <c r="A3870" t="s">
        <v>27833</v>
      </c>
      <c r="B3870" s="1">
        <v>44062</v>
      </c>
      <c r="C3870">
        <v>77829</v>
      </c>
      <c r="D3870" t="s">
        <v>20106</v>
      </c>
      <c r="E3870" t="s">
        <v>27834</v>
      </c>
      <c r="F3870" s="1">
        <v>44083</v>
      </c>
      <c r="G3870" t="s">
        <v>7460</v>
      </c>
      <c r="H3870">
        <v>0</v>
      </c>
      <c r="I3870">
        <v>1</v>
      </c>
      <c r="J3870">
        <v>21</v>
      </c>
      <c r="K3870">
        <v>0</v>
      </c>
      <c r="L3870" t="s">
        <v>20095</v>
      </c>
      <c r="M3870">
        <v>0</v>
      </c>
    </row>
    <row r="3871" spans="1:13" x14ac:dyDescent="0.3">
      <c r="A3871" t="s">
        <v>27835</v>
      </c>
      <c r="B3871" s="1">
        <v>44100</v>
      </c>
      <c r="C3871">
        <v>67431</v>
      </c>
      <c r="D3871" t="s">
        <v>44</v>
      </c>
      <c r="E3871" t="s">
        <v>27836</v>
      </c>
      <c r="F3871" s="1">
        <v>44176</v>
      </c>
      <c r="G3871" t="s">
        <v>14924</v>
      </c>
      <c r="H3871">
        <v>0</v>
      </c>
      <c r="I3871">
        <v>1</v>
      </c>
      <c r="J3871">
        <v>76</v>
      </c>
      <c r="K3871">
        <v>0</v>
      </c>
      <c r="L3871" t="s">
        <v>20095</v>
      </c>
      <c r="M3871">
        <v>0</v>
      </c>
    </row>
    <row r="3872" spans="1:13" x14ac:dyDescent="0.3">
      <c r="A3872" t="s">
        <v>27837</v>
      </c>
      <c r="B3872" s="1">
        <v>44436</v>
      </c>
      <c r="C3872">
        <v>66758</v>
      </c>
      <c r="D3872" t="s">
        <v>20093</v>
      </c>
      <c r="E3872" t="s">
        <v>27838</v>
      </c>
      <c r="F3872" s="1"/>
      <c r="G3872" t="s">
        <v>17791</v>
      </c>
      <c r="H3872">
        <v>1</v>
      </c>
      <c r="I3872">
        <v>1</v>
      </c>
      <c r="K3872">
        <v>1</v>
      </c>
      <c r="L3872" t="s">
        <v>20095</v>
      </c>
      <c r="M3872">
        <v>1</v>
      </c>
    </row>
    <row r="3873" spans="1:13" x14ac:dyDescent="0.3">
      <c r="A3873" t="s">
        <v>27839</v>
      </c>
      <c r="B3873" s="1">
        <v>45019</v>
      </c>
      <c r="C3873">
        <v>96573</v>
      </c>
      <c r="D3873" t="s">
        <v>44</v>
      </c>
      <c r="E3873" t="s">
        <v>27840</v>
      </c>
      <c r="F3873" s="1">
        <v>45056</v>
      </c>
      <c r="G3873" t="s">
        <v>3457</v>
      </c>
      <c r="H3873">
        <v>0</v>
      </c>
      <c r="I3873">
        <v>1</v>
      </c>
      <c r="J3873">
        <v>37</v>
      </c>
      <c r="K3873">
        <v>0</v>
      </c>
      <c r="L3873" t="s">
        <v>20095</v>
      </c>
      <c r="M3873">
        <v>0</v>
      </c>
    </row>
    <row r="3874" spans="1:13" x14ac:dyDescent="0.3">
      <c r="A3874" t="s">
        <v>27841</v>
      </c>
      <c r="B3874" s="1">
        <v>45400</v>
      </c>
      <c r="C3874">
        <v>31003</v>
      </c>
      <c r="D3874" t="s">
        <v>20106</v>
      </c>
      <c r="E3874" t="s">
        <v>27842</v>
      </c>
      <c r="F3874" s="1">
        <v>45490</v>
      </c>
      <c r="G3874" t="s">
        <v>8641</v>
      </c>
      <c r="H3874">
        <v>0</v>
      </c>
      <c r="I3874">
        <v>0</v>
      </c>
      <c r="J3874">
        <v>90</v>
      </c>
      <c r="K3874">
        <v>0</v>
      </c>
      <c r="L3874" t="s">
        <v>20095</v>
      </c>
      <c r="M3874">
        <v>0</v>
      </c>
    </row>
    <row r="3875" spans="1:13" x14ac:dyDescent="0.3">
      <c r="A3875" t="s">
        <v>27843</v>
      </c>
      <c r="B3875" s="1">
        <v>44902</v>
      </c>
      <c r="C3875">
        <v>74660</v>
      </c>
      <c r="D3875" t="s">
        <v>20106</v>
      </c>
      <c r="E3875" t="s">
        <v>27844</v>
      </c>
      <c r="F3875" s="1">
        <v>44953</v>
      </c>
      <c r="G3875" t="s">
        <v>12241</v>
      </c>
      <c r="H3875">
        <v>0</v>
      </c>
      <c r="I3875">
        <v>1</v>
      </c>
      <c r="J3875">
        <v>51</v>
      </c>
      <c r="K3875">
        <v>0</v>
      </c>
      <c r="L3875" t="s">
        <v>20095</v>
      </c>
      <c r="M3875">
        <v>0</v>
      </c>
    </row>
    <row r="3876" spans="1:13" x14ac:dyDescent="0.3">
      <c r="A3876" t="s">
        <v>27845</v>
      </c>
      <c r="B3876" s="1">
        <v>44983</v>
      </c>
      <c r="C3876">
        <v>28576</v>
      </c>
      <c r="D3876" t="s">
        <v>20093</v>
      </c>
      <c r="E3876" t="s">
        <v>27846</v>
      </c>
      <c r="F3876" s="1"/>
      <c r="G3876" t="s">
        <v>5795</v>
      </c>
      <c r="H3876">
        <v>1</v>
      </c>
      <c r="I3876">
        <v>0</v>
      </c>
      <c r="K3876">
        <v>1</v>
      </c>
      <c r="L3876" t="s">
        <v>20095</v>
      </c>
      <c r="M3876">
        <v>1</v>
      </c>
    </row>
    <row r="3877" spans="1:13" x14ac:dyDescent="0.3">
      <c r="A3877" t="s">
        <v>27847</v>
      </c>
      <c r="B3877" s="1">
        <v>44542</v>
      </c>
      <c r="C3877">
        <v>47128</v>
      </c>
      <c r="D3877" t="s">
        <v>44</v>
      </c>
      <c r="E3877" t="s">
        <v>27848</v>
      </c>
      <c r="F3877" s="1"/>
      <c r="G3877" t="s">
        <v>11647</v>
      </c>
      <c r="H3877">
        <v>1</v>
      </c>
      <c r="I3877">
        <v>0</v>
      </c>
      <c r="K3877">
        <v>1</v>
      </c>
      <c r="L3877" t="s">
        <v>20095</v>
      </c>
      <c r="M3877">
        <v>0</v>
      </c>
    </row>
    <row r="3878" spans="1:13" x14ac:dyDescent="0.3">
      <c r="A3878" t="s">
        <v>27849</v>
      </c>
      <c r="B3878" s="1">
        <v>44289</v>
      </c>
      <c r="C3878">
        <v>71199</v>
      </c>
      <c r="D3878" t="s">
        <v>20093</v>
      </c>
      <c r="E3878" t="s">
        <v>27850</v>
      </c>
      <c r="F3878" s="1">
        <v>44346</v>
      </c>
      <c r="G3878" t="s">
        <v>7122</v>
      </c>
      <c r="H3878">
        <v>0</v>
      </c>
      <c r="I3878">
        <v>1</v>
      </c>
      <c r="J3878">
        <v>57</v>
      </c>
      <c r="K3878">
        <v>0</v>
      </c>
      <c r="L3878" t="s">
        <v>20095</v>
      </c>
      <c r="M3878">
        <v>1</v>
      </c>
    </row>
    <row r="3879" spans="1:13" x14ac:dyDescent="0.3">
      <c r="A3879" t="s">
        <v>27851</v>
      </c>
      <c r="B3879" s="1">
        <v>44608</v>
      </c>
      <c r="C3879">
        <v>58022</v>
      </c>
      <c r="D3879" t="s">
        <v>20093</v>
      </c>
      <c r="E3879" t="s">
        <v>27852</v>
      </c>
      <c r="F3879" s="1">
        <v>44698</v>
      </c>
      <c r="G3879" t="s">
        <v>7527</v>
      </c>
      <c r="H3879">
        <v>0</v>
      </c>
      <c r="I3879">
        <v>1</v>
      </c>
      <c r="J3879">
        <v>90</v>
      </c>
      <c r="K3879">
        <v>0</v>
      </c>
      <c r="L3879" t="s">
        <v>20095</v>
      </c>
      <c r="M3879">
        <v>1</v>
      </c>
    </row>
    <row r="3880" spans="1:13" x14ac:dyDescent="0.3">
      <c r="A3880" t="s">
        <v>27853</v>
      </c>
      <c r="B3880" s="1">
        <v>45581</v>
      </c>
      <c r="C3880">
        <v>48084</v>
      </c>
      <c r="D3880" t="s">
        <v>44</v>
      </c>
      <c r="E3880" t="s">
        <v>27854</v>
      </c>
      <c r="F3880" s="1">
        <v>45634</v>
      </c>
      <c r="G3880" t="s">
        <v>1593</v>
      </c>
      <c r="H3880">
        <v>0</v>
      </c>
      <c r="I3880">
        <v>0</v>
      </c>
      <c r="J3880">
        <v>53</v>
      </c>
      <c r="K3880">
        <v>0</v>
      </c>
      <c r="L3880" t="s">
        <v>20095</v>
      </c>
      <c r="M3880">
        <v>0</v>
      </c>
    </row>
    <row r="3881" spans="1:13" x14ac:dyDescent="0.3">
      <c r="A3881" t="s">
        <v>27855</v>
      </c>
      <c r="B3881" s="1">
        <v>44545</v>
      </c>
      <c r="C3881">
        <v>30287</v>
      </c>
      <c r="D3881" t="s">
        <v>20106</v>
      </c>
      <c r="E3881" t="s">
        <v>27856</v>
      </c>
      <c r="F3881" s="1"/>
      <c r="G3881" t="s">
        <v>18510</v>
      </c>
      <c r="H3881">
        <v>1</v>
      </c>
      <c r="I3881">
        <v>0</v>
      </c>
      <c r="K3881">
        <v>1</v>
      </c>
      <c r="L3881" t="s">
        <v>20095</v>
      </c>
      <c r="M3881">
        <v>0</v>
      </c>
    </row>
    <row r="3882" spans="1:13" x14ac:dyDescent="0.3">
      <c r="A3882" t="s">
        <v>27857</v>
      </c>
      <c r="B3882" s="1">
        <v>44310</v>
      </c>
      <c r="C3882">
        <v>8588</v>
      </c>
      <c r="D3882" t="s">
        <v>20093</v>
      </c>
      <c r="E3882" t="s">
        <v>27858</v>
      </c>
      <c r="F3882" s="1">
        <v>44338</v>
      </c>
      <c r="G3882" t="s">
        <v>14986</v>
      </c>
      <c r="H3882">
        <v>0</v>
      </c>
      <c r="I3882">
        <v>0</v>
      </c>
      <c r="J3882">
        <v>28</v>
      </c>
      <c r="K3882">
        <v>0</v>
      </c>
      <c r="L3882" t="s">
        <v>20100</v>
      </c>
      <c r="M3882">
        <v>1</v>
      </c>
    </row>
    <row r="3883" spans="1:13" x14ac:dyDescent="0.3">
      <c r="A3883" t="s">
        <v>27859</v>
      </c>
      <c r="B3883" s="1">
        <v>44230</v>
      </c>
      <c r="C3883">
        <v>22580</v>
      </c>
      <c r="D3883" t="s">
        <v>20106</v>
      </c>
      <c r="E3883" t="s">
        <v>27860</v>
      </c>
      <c r="F3883" s="1"/>
      <c r="G3883" t="s">
        <v>6539</v>
      </c>
      <c r="H3883">
        <v>1</v>
      </c>
      <c r="I3883">
        <v>0</v>
      </c>
      <c r="K3883">
        <v>1</v>
      </c>
      <c r="L3883" t="s">
        <v>20095</v>
      </c>
      <c r="M3883">
        <v>0</v>
      </c>
    </row>
    <row r="3884" spans="1:13" x14ac:dyDescent="0.3">
      <c r="A3884" t="s">
        <v>27861</v>
      </c>
      <c r="B3884" s="1">
        <v>44432</v>
      </c>
      <c r="C3884">
        <v>53973</v>
      </c>
      <c r="D3884" t="s">
        <v>20093</v>
      </c>
      <c r="E3884" t="s">
        <v>27862</v>
      </c>
      <c r="F3884" s="1"/>
      <c r="G3884" t="s">
        <v>17958</v>
      </c>
      <c r="H3884">
        <v>1</v>
      </c>
      <c r="I3884">
        <v>1</v>
      </c>
      <c r="K3884">
        <v>1</v>
      </c>
      <c r="L3884" t="s">
        <v>20095</v>
      </c>
      <c r="M3884">
        <v>1</v>
      </c>
    </row>
    <row r="3885" spans="1:13" x14ac:dyDescent="0.3">
      <c r="A3885" t="s">
        <v>27863</v>
      </c>
      <c r="B3885" s="1">
        <v>44332</v>
      </c>
      <c r="C3885">
        <v>50080</v>
      </c>
      <c r="D3885" t="s">
        <v>20106</v>
      </c>
      <c r="E3885" t="s">
        <v>27864</v>
      </c>
      <c r="F3885" s="1">
        <v>44419</v>
      </c>
      <c r="G3885" t="s">
        <v>7486</v>
      </c>
      <c r="H3885">
        <v>0</v>
      </c>
      <c r="I3885">
        <v>1</v>
      </c>
      <c r="J3885">
        <v>87</v>
      </c>
      <c r="K3885">
        <v>0</v>
      </c>
      <c r="L3885" t="s">
        <v>20095</v>
      </c>
      <c r="M3885">
        <v>0</v>
      </c>
    </row>
    <row r="3886" spans="1:13" x14ac:dyDescent="0.3">
      <c r="A3886" t="s">
        <v>27865</v>
      </c>
      <c r="B3886" s="1">
        <v>45482</v>
      </c>
      <c r="C3886">
        <v>75289</v>
      </c>
      <c r="D3886" t="s">
        <v>44</v>
      </c>
      <c r="E3886" t="s">
        <v>27866</v>
      </c>
      <c r="F3886" s="1"/>
      <c r="G3886" t="s">
        <v>17328</v>
      </c>
      <c r="H3886">
        <v>1</v>
      </c>
      <c r="I3886">
        <v>1</v>
      </c>
      <c r="K3886">
        <v>1</v>
      </c>
      <c r="L3886" t="s">
        <v>20095</v>
      </c>
      <c r="M3886">
        <v>0</v>
      </c>
    </row>
    <row r="3887" spans="1:13" x14ac:dyDescent="0.3">
      <c r="A3887" t="s">
        <v>27867</v>
      </c>
      <c r="B3887" s="1">
        <v>44475</v>
      </c>
      <c r="C3887">
        <v>60216</v>
      </c>
      <c r="D3887" t="s">
        <v>20093</v>
      </c>
      <c r="E3887" t="s">
        <v>27868</v>
      </c>
      <c r="F3887" s="1"/>
      <c r="G3887" t="s">
        <v>7349</v>
      </c>
      <c r="H3887">
        <v>1</v>
      </c>
      <c r="I3887">
        <v>1</v>
      </c>
      <c r="K3887">
        <v>1</v>
      </c>
      <c r="L3887" t="s">
        <v>20095</v>
      </c>
      <c r="M3887">
        <v>1</v>
      </c>
    </row>
    <row r="3888" spans="1:13" x14ac:dyDescent="0.3">
      <c r="A3888" t="s">
        <v>27869</v>
      </c>
      <c r="B3888" s="1">
        <v>44518</v>
      </c>
      <c r="C3888">
        <v>89472</v>
      </c>
      <c r="D3888" t="s">
        <v>44</v>
      </c>
      <c r="E3888" t="s">
        <v>27870</v>
      </c>
      <c r="F3888" s="1">
        <v>44577</v>
      </c>
      <c r="G3888" t="s">
        <v>13124</v>
      </c>
      <c r="H3888">
        <v>0</v>
      </c>
      <c r="I3888">
        <v>1</v>
      </c>
      <c r="J3888">
        <v>59</v>
      </c>
      <c r="K3888">
        <v>0</v>
      </c>
      <c r="L3888" t="s">
        <v>20095</v>
      </c>
      <c r="M3888">
        <v>0</v>
      </c>
    </row>
    <row r="3889" spans="1:13" x14ac:dyDescent="0.3">
      <c r="A3889" t="s">
        <v>27871</v>
      </c>
      <c r="B3889" s="1">
        <v>45318</v>
      </c>
      <c r="C3889">
        <v>74528</v>
      </c>
      <c r="D3889" t="s">
        <v>20106</v>
      </c>
      <c r="E3889" t="s">
        <v>27872</v>
      </c>
      <c r="F3889" s="1">
        <v>45348</v>
      </c>
      <c r="G3889" t="s">
        <v>18844</v>
      </c>
      <c r="H3889">
        <v>0</v>
      </c>
      <c r="I3889">
        <v>1</v>
      </c>
      <c r="J3889">
        <v>30</v>
      </c>
      <c r="K3889">
        <v>0</v>
      </c>
      <c r="L3889" t="s">
        <v>20095</v>
      </c>
      <c r="M3889">
        <v>0</v>
      </c>
    </row>
    <row r="3890" spans="1:13" x14ac:dyDescent="0.3">
      <c r="A3890" t="s">
        <v>27873</v>
      </c>
      <c r="B3890" s="1">
        <v>43882</v>
      </c>
      <c r="C3890">
        <v>64851</v>
      </c>
      <c r="D3890" t="s">
        <v>20093</v>
      </c>
      <c r="E3890" t="s">
        <v>27874</v>
      </c>
      <c r="F3890" s="1">
        <v>43894</v>
      </c>
      <c r="G3890" t="s">
        <v>5037</v>
      </c>
      <c r="H3890">
        <v>0</v>
      </c>
      <c r="I3890">
        <v>1</v>
      </c>
      <c r="J3890">
        <v>12</v>
      </c>
      <c r="K3890">
        <v>0</v>
      </c>
      <c r="L3890" t="s">
        <v>20095</v>
      </c>
      <c r="M3890">
        <v>1</v>
      </c>
    </row>
    <row r="3891" spans="1:13" x14ac:dyDescent="0.3">
      <c r="A3891" t="s">
        <v>27875</v>
      </c>
      <c r="B3891" s="1">
        <v>45505</v>
      </c>
      <c r="C3891">
        <v>16249</v>
      </c>
      <c r="D3891" t="s">
        <v>44</v>
      </c>
      <c r="E3891" t="s">
        <v>27876</v>
      </c>
      <c r="F3891" s="1">
        <v>45561</v>
      </c>
      <c r="G3891" t="s">
        <v>11626</v>
      </c>
      <c r="H3891">
        <v>0</v>
      </c>
      <c r="I3891">
        <v>0</v>
      </c>
      <c r="J3891">
        <v>56</v>
      </c>
      <c r="K3891">
        <v>0</v>
      </c>
      <c r="L3891" t="s">
        <v>20100</v>
      </c>
      <c r="M3891">
        <v>0</v>
      </c>
    </row>
    <row r="3892" spans="1:13" x14ac:dyDescent="0.3">
      <c r="A3892" t="s">
        <v>27877</v>
      </c>
      <c r="B3892" s="1">
        <v>44305</v>
      </c>
      <c r="C3892">
        <v>55144</v>
      </c>
      <c r="D3892" t="s">
        <v>20093</v>
      </c>
      <c r="E3892" t="s">
        <v>27878</v>
      </c>
      <c r="F3892" s="1">
        <v>44369</v>
      </c>
      <c r="G3892" t="s">
        <v>698</v>
      </c>
      <c r="H3892">
        <v>0</v>
      </c>
      <c r="I3892">
        <v>1</v>
      </c>
      <c r="J3892">
        <v>64</v>
      </c>
      <c r="K3892">
        <v>0</v>
      </c>
      <c r="L3892" t="s">
        <v>20095</v>
      </c>
      <c r="M3892">
        <v>1</v>
      </c>
    </row>
    <row r="3893" spans="1:13" x14ac:dyDescent="0.3">
      <c r="A3893" t="s">
        <v>27879</v>
      </c>
      <c r="B3893" s="1">
        <v>45071</v>
      </c>
      <c r="C3893">
        <v>87033</v>
      </c>
      <c r="D3893" t="s">
        <v>44</v>
      </c>
      <c r="E3893" t="s">
        <v>27880</v>
      </c>
      <c r="F3893" s="1">
        <v>45157</v>
      </c>
      <c r="G3893" t="s">
        <v>17632</v>
      </c>
      <c r="H3893">
        <v>0</v>
      </c>
      <c r="I3893">
        <v>1</v>
      </c>
      <c r="J3893">
        <v>86</v>
      </c>
      <c r="K3893">
        <v>0</v>
      </c>
      <c r="L3893" t="s">
        <v>20095</v>
      </c>
      <c r="M3893">
        <v>0</v>
      </c>
    </row>
    <row r="3894" spans="1:13" x14ac:dyDescent="0.3">
      <c r="A3894" t="s">
        <v>27881</v>
      </c>
      <c r="B3894" s="1">
        <v>44204</v>
      </c>
      <c r="C3894">
        <v>26060</v>
      </c>
      <c r="D3894" t="s">
        <v>20106</v>
      </c>
      <c r="E3894" t="s">
        <v>27882</v>
      </c>
      <c r="F3894" s="1">
        <v>44258</v>
      </c>
      <c r="G3894" t="s">
        <v>6779</v>
      </c>
      <c r="H3894">
        <v>0</v>
      </c>
      <c r="I3894">
        <v>0</v>
      </c>
      <c r="J3894">
        <v>54</v>
      </c>
      <c r="K3894">
        <v>0</v>
      </c>
      <c r="L3894" t="s">
        <v>20095</v>
      </c>
      <c r="M3894">
        <v>0</v>
      </c>
    </row>
    <row r="3895" spans="1:13" x14ac:dyDescent="0.3">
      <c r="A3895" t="s">
        <v>27883</v>
      </c>
      <c r="B3895" s="1">
        <v>45530</v>
      </c>
      <c r="C3895">
        <v>25649</v>
      </c>
      <c r="D3895" t="s">
        <v>44</v>
      </c>
      <c r="E3895" t="s">
        <v>27884</v>
      </c>
      <c r="F3895" s="1">
        <v>45587</v>
      </c>
      <c r="G3895" t="s">
        <v>3582</v>
      </c>
      <c r="H3895">
        <v>0</v>
      </c>
      <c r="I3895">
        <v>0</v>
      </c>
      <c r="J3895">
        <v>57</v>
      </c>
      <c r="K3895">
        <v>0</v>
      </c>
      <c r="L3895" t="s">
        <v>20095</v>
      </c>
      <c r="M3895">
        <v>0</v>
      </c>
    </row>
    <row r="3896" spans="1:13" x14ac:dyDescent="0.3">
      <c r="A3896" t="s">
        <v>27885</v>
      </c>
      <c r="B3896" s="1">
        <v>45616</v>
      </c>
      <c r="C3896">
        <v>1389</v>
      </c>
      <c r="D3896" t="s">
        <v>20093</v>
      </c>
      <c r="E3896" t="s">
        <v>27886</v>
      </c>
      <c r="F3896" s="1"/>
      <c r="G3896" t="s">
        <v>17682</v>
      </c>
      <c r="H3896">
        <v>1</v>
      </c>
      <c r="I3896">
        <v>0</v>
      </c>
      <c r="K3896">
        <v>1</v>
      </c>
      <c r="L3896" t="s">
        <v>20138</v>
      </c>
      <c r="M3896">
        <v>1</v>
      </c>
    </row>
    <row r="3897" spans="1:13" x14ac:dyDescent="0.3">
      <c r="A3897" t="s">
        <v>27887</v>
      </c>
      <c r="B3897" s="1">
        <v>44867</v>
      </c>
      <c r="C3897">
        <v>29546</v>
      </c>
      <c r="D3897" t="s">
        <v>20093</v>
      </c>
      <c r="E3897" t="s">
        <v>27888</v>
      </c>
      <c r="F3897" s="1">
        <v>44935</v>
      </c>
      <c r="G3897" t="s">
        <v>8598</v>
      </c>
      <c r="H3897">
        <v>0</v>
      </c>
      <c r="I3897">
        <v>0</v>
      </c>
      <c r="J3897">
        <v>68</v>
      </c>
      <c r="K3897">
        <v>0</v>
      </c>
      <c r="L3897" t="s">
        <v>20095</v>
      </c>
      <c r="M3897">
        <v>1</v>
      </c>
    </row>
    <row r="3898" spans="1:13" x14ac:dyDescent="0.3">
      <c r="A3898" t="s">
        <v>27889</v>
      </c>
      <c r="B3898" s="1">
        <v>44383</v>
      </c>
      <c r="C3898">
        <v>83129</v>
      </c>
      <c r="D3898" t="s">
        <v>44</v>
      </c>
      <c r="E3898" t="s">
        <v>27890</v>
      </c>
      <c r="F3898" s="1">
        <v>44432</v>
      </c>
      <c r="G3898" t="s">
        <v>12609</v>
      </c>
      <c r="H3898">
        <v>0</v>
      </c>
      <c r="I3898">
        <v>1</v>
      </c>
      <c r="J3898">
        <v>49</v>
      </c>
      <c r="K3898">
        <v>0</v>
      </c>
      <c r="L3898" t="s">
        <v>20095</v>
      </c>
      <c r="M3898">
        <v>0</v>
      </c>
    </row>
    <row r="3899" spans="1:13" x14ac:dyDescent="0.3">
      <c r="A3899" t="s">
        <v>27891</v>
      </c>
      <c r="B3899" s="1">
        <v>45339</v>
      </c>
      <c r="C3899">
        <v>27412</v>
      </c>
      <c r="D3899" t="s">
        <v>20093</v>
      </c>
      <c r="E3899" t="s">
        <v>27892</v>
      </c>
      <c r="F3899" s="1">
        <v>45352</v>
      </c>
      <c r="G3899" t="s">
        <v>6126</v>
      </c>
      <c r="H3899">
        <v>0</v>
      </c>
      <c r="I3899">
        <v>0</v>
      </c>
      <c r="J3899">
        <v>13</v>
      </c>
      <c r="K3899">
        <v>0</v>
      </c>
      <c r="L3899" t="s">
        <v>20095</v>
      </c>
      <c r="M3899">
        <v>1</v>
      </c>
    </row>
    <row r="3900" spans="1:13" x14ac:dyDescent="0.3">
      <c r="A3900" t="s">
        <v>27893</v>
      </c>
      <c r="B3900" s="1">
        <v>45203</v>
      </c>
      <c r="C3900">
        <v>55439</v>
      </c>
      <c r="D3900" t="s">
        <v>44</v>
      </c>
      <c r="E3900" t="s">
        <v>27894</v>
      </c>
      <c r="F3900" s="1">
        <v>45289</v>
      </c>
      <c r="G3900" t="s">
        <v>475</v>
      </c>
      <c r="H3900">
        <v>0</v>
      </c>
      <c r="I3900">
        <v>1</v>
      </c>
      <c r="J3900">
        <v>86</v>
      </c>
      <c r="K3900">
        <v>0</v>
      </c>
      <c r="L3900" t="s">
        <v>20095</v>
      </c>
      <c r="M3900">
        <v>0</v>
      </c>
    </row>
    <row r="3901" spans="1:13" x14ac:dyDescent="0.3">
      <c r="A3901" t="s">
        <v>27895</v>
      </c>
      <c r="B3901" s="1">
        <v>43943</v>
      </c>
      <c r="C3901">
        <v>16557</v>
      </c>
      <c r="D3901" t="s">
        <v>44</v>
      </c>
      <c r="E3901" t="s">
        <v>27896</v>
      </c>
      <c r="F3901" s="1"/>
      <c r="G3901" t="s">
        <v>9390</v>
      </c>
      <c r="H3901">
        <v>1</v>
      </c>
      <c r="I3901">
        <v>0</v>
      </c>
      <c r="K3901">
        <v>1</v>
      </c>
      <c r="L3901" t="s">
        <v>20100</v>
      </c>
      <c r="M3901">
        <v>0</v>
      </c>
    </row>
    <row r="3902" spans="1:13" x14ac:dyDescent="0.3">
      <c r="A3902" t="s">
        <v>27897</v>
      </c>
      <c r="B3902" s="1">
        <v>44033</v>
      </c>
      <c r="C3902">
        <v>47567</v>
      </c>
      <c r="D3902" t="s">
        <v>20106</v>
      </c>
      <c r="E3902" t="s">
        <v>27898</v>
      </c>
      <c r="F3902" s="1"/>
      <c r="G3902" t="s">
        <v>9573</v>
      </c>
      <c r="H3902">
        <v>1</v>
      </c>
      <c r="I3902">
        <v>0</v>
      </c>
      <c r="K3902">
        <v>1</v>
      </c>
      <c r="L3902" t="s">
        <v>20095</v>
      </c>
      <c r="M3902">
        <v>0</v>
      </c>
    </row>
    <row r="3903" spans="1:13" x14ac:dyDescent="0.3">
      <c r="A3903" t="s">
        <v>27899</v>
      </c>
      <c r="B3903" s="1">
        <v>45532</v>
      </c>
      <c r="C3903">
        <v>10386</v>
      </c>
      <c r="D3903" t="s">
        <v>44</v>
      </c>
      <c r="E3903" t="s">
        <v>27900</v>
      </c>
      <c r="F3903" s="1"/>
      <c r="G3903" t="s">
        <v>19779</v>
      </c>
      <c r="H3903">
        <v>1</v>
      </c>
      <c r="I3903">
        <v>0</v>
      </c>
      <c r="K3903">
        <v>1</v>
      </c>
      <c r="L3903" t="s">
        <v>20100</v>
      </c>
      <c r="M3903">
        <v>0</v>
      </c>
    </row>
    <row r="3904" spans="1:13" x14ac:dyDescent="0.3">
      <c r="A3904" t="s">
        <v>27901</v>
      </c>
      <c r="B3904" s="1">
        <v>44471</v>
      </c>
      <c r="C3904">
        <v>73347</v>
      </c>
      <c r="D3904" t="s">
        <v>20093</v>
      </c>
      <c r="E3904" t="s">
        <v>27902</v>
      </c>
      <c r="F3904" s="1"/>
      <c r="G3904" t="s">
        <v>8103</v>
      </c>
      <c r="H3904">
        <v>1</v>
      </c>
      <c r="I3904">
        <v>1</v>
      </c>
      <c r="K3904">
        <v>1</v>
      </c>
      <c r="L3904" t="s">
        <v>20095</v>
      </c>
      <c r="M3904">
        <v>1</v>
      </c>
    </row>
    <row r="3905" spans="1:13" x14ac:dyDescent="0.3">
      <c r="A3905" t="s">
        <v>27903</v>
      </c>
      <c r="B3905" s="1">
        <v>45460</v>
      </c>
      <c r="C3905">
        <v>46473</v>
      </c>
      <c r="D3905" t="s">
        <v>20093</v>
      </c>
      <c r="E3905" t="s">
        <v>27904</v>
      </c>
      <c r="F3905" s="1">
        <v>45498</v>
      </c>
      <c r="G3905" t="s">
        <v>8971</v>
      </c>
      <c r="H3905">
        <v>0</v>
      </c>
      <c r="I3905">
        <v>0</v>
      </c>
      <c r="J3905">
        <v>38</v>
      </c>
      <c r="K3905">
        <v>0</v>
      </c>
      <c r="L3905" t="s">
        <v>20095</v>
      </c>
      <c r="M3905">
        <v>1</v>
      </c>
    </row>
    <row r="3906" spans="1:13" x14ac:dyDescent="0.3">
      <c r="A3906" t="s">
        <v>27905</v>
      </c>
      <c r="B3906" s="1">
        <v>44394</v>
      </c>
      <c r="C3906">
        <v>90448</v>
      </c>
      <c r="D3906" t="s">
        <v>20093</v>
      </c>
      <c r="E3906" t="s">
        <v>27906</v>
      </c>
      <c r="F3906" s="1"/>
      <c r="G3906" t="s">
        <v>17592</v>
      </c>
      <c r="H3906">
        <v>1</v>
      </c>
      <c r="I3906">
        <v>1</v>
      </c>
      <c r="K3906">
        <v>1</v>
      </c>
      <c r="L3906" t="s">
        <v>20095</v>
      </c>
      <c r="M3906">
        <v>1</v>
      </c>
    </row>
    <row r="3907" spans="1:13" x14ac:dyDescent="0.3">
      <c r="A3907" t="s">
        <v>27907</v>
      </c>
      <c r="B3907" s="1">
        <v>44520</v>
      </c>
      <c r="C3907">
        <v>95278</v>
      </c>
      <c r="D3907" t="s">
        <v>44</v>
      </c>
      <c r="E3907" t="s">
        <v>27908</v>
      </c>
      <c r="F3907" s="1">
        <v>44607</v>
      </c>
      <c r="G3907" t="s">
        <v>7688</v>
      </c>
      <c r="H3907">
        <v>0</v>
      </c>
      <c r="I3907">
        <v>1</v>
      </c>
      <c r="J3907">
        <v>87</v>
      </c>
      <c r="K3907">
        <v>0</v>
      </c>
      <c r="L3907" t="s">
        <v>20095</v>
      </c>
      <c r="M3907">
        <v>0</v>
      </c>
    </row>
    <row r="3908" spans="1:13" x14ac:dyDescent="0.3">
      <c r="A3908" t="s">
        <v>27909</v>
      </c>
      <c r="B3908" s="1">
        <v>44664</v>
      </c>
      <c r="C3908">
        <v>64241</v>
      </c>
      <c r="D3908" t="s">
        <v>20106</v>
      </c>
      <c r="E3908" t="s">
        <v>27910</v>
      </c>
      <c r="F3908" s="1"/>
      <c r="G3908" t="s">
        <v>8650</v>
      </c>
      <c r="H3908">
        <v>1</v>
      </c>
      <c r="I3908">
        <v>1</v>
      </c>
      <c r="K3908">
        <v>1</v>
      </c>
      <c r="L3908" t="s">
        <v>20095</v>
      </c>
      <c r="M3908">
        <v>0</v>
      </c>
    </row>
    <row r="3909" spans="1:13" x14ac:dyDescent="0.3">
      <c r="A3909" t="s">
        <v>27911</v>
      </c>
      <c r="B3909" s="1">
        <v>44392</v>
      </c>
      <c r="C3909">
        <v>80556</v>
      </c>
      <c r="D3909" t="s">
        <v>20093</v>
      </c>
      <c r="E3909" t="s">
        <v>27912</v>
      </c>
      <c r="F3909" s="1"/>
      <c r="G3909" t="s">
        <v>6752</v>
      </c>
      <c r="H3909">
        <v>1</v>
      </c>
      <c r="I3909">
        <v>1</v>
      </c>
      <c r="K3909">
        <v>1</v>
      </c>
      <c r="L3909" t="s">
        <v>20095</v>
      </c>
      <c r="M3909">
        <v>1</v>
      </c>
    </row>
    <row r="3910" spans="1:13" x14ac:dyDescent="0.3">
      <c r="A3910" t="s">
        <v>27913</v>
      </c>
      <c r="B3910" s="1">
        <v>43921</v>
      </c>
      <c r="C3910">
        <v>32947</v>
      </c>
      <c r="D3910" t="s">
        <v>20093</v>
      </c>
      <c r="E3910" t="s">
        <v>27914</v>
      </c>
      <c r="F3910" s="1">
        <v>44000</v>
      </c>
      <c r="G3910" t="s">
        <v>16888</v>
      </c>
      <c r="H3910">
        <v>0</v>
      </c>
      <c r="I3910">
        <v>0</v>
      </c>
      <c r="J3910">
        <v>79</v>
      </c>
      <c r="K3910">
        <v>0</v>
      </c>
      <c r="L3910" t="s">
        <v>20095</v>
      </c>
      <c r="M3910">
        <v>1</v>
      </c>
    </row>
    <row r="3911" spans="1:13" x14ac:dyDescent="0.3">
      <c r="A3911" t="s">
        <v>27915</v>
      </c>
      <c r="B3911" s="1">
        <v>45509</v>
      </c>
      <c r="C3911">
        <v>81101</v>
      </c>
      <c r="D3911" t="s">
        <v>20093</v>
      </c>
      <c r="E3911" t="s">
        <v>27916</v>
      </c>
      <c r="F3911" s="1">
        <v>45588</v>
      </c>
      <c r="G3911" t="s">
        <v>19438</v>
      </c>
      <c r="H3911">
        <v>0</v>
      </c>
      <c r="I3911">
        <v>1</v>
      </c>
      <c r="J3911">
        <v>79</v>
      </c>
      <c r="K3911">
        <v>0</v>
      </c>
      <c r="L3911" t="s">
        <v>20095</v>
      </c>
      <c r="M3911">
        <v>1</v>
      </c>
    </row>
    <row r="3912" spans="1:13" x14ac:dyDescent="0.3">
      <c r="A3912" t="s">
        <v>27917</v>
      </c>
      <c r="B3912" s="1">
        <v>45037</v>
      </c>
      <c r="C3912">
        <v>94812</v>
      </c>
      <c r="D3912" t="s">
        <v>20093</v>
      </c>
      <c r="E3912" t="s">
        <v>27918</v>
      </c>
      <c r="F3912" s="1">
        <v>45114</v>
      </c>
      <c r="G3912" t="s">
        <v>10023</v>
      </c>
      <c r="H3912">
        <v>0</v>
      </c>
      <c r="I3912">
        <v>1</v>
      </c>
      <c r="J3912">
        <v>77</v>
      </c>
      <c r="K3912">
        <v>0</v>
      </c>
      <c r="L3912" t="s">
        <v>20095</v>
      </c>
      <c r="M3912">
        <v>1</v>
      </c>
    </row>
    <row r="3913" spans="1:13" x14ac:dyDescent="0.3">
      <c r="A3913" t="s">
        <v>27919</v>
      </c>
      <c r="B3913" s="1">
        <v>44532</v>
      </c>
      <c r="C3913">
        <v>70644</v>
      </c>
      <c r="D3913" t="s">
        <v>20106</v>
      </c>
      <c r="E3913" t="s">
        <v>27920</v>
      </c>
      <c r="F3913" s="1">
        <v>44575</v>
      </c>
      <c r="G3913" t="s">
        <v>12626</v>
      </c>
      <c r="H3913">
        <v>0</v>
      </c>
      <c r="I3913">
        <v>1</v>
      </c>
      <c r="J3913">
        <v>43</v>
      </c>
      <c r="K3913">
        <v>0</v>
      </c>
      <c r="L3913" t="s">
        <v>20095</v>
      </c>
      <c r="M3913">
        <v>0</v>
      </c>
    </row>
    <row r="3914" spans="1:13" x14ac:dyDescent="0.3">
      <c r="A3914" t="s">
        <v>27921</v>
      </c>
      <c r="B3914" s="1">
        <v>45388</v>
      </c>
      <c r="C3914">
        <v>81974</v>
      </c>
      <c r="D3914" t="s">
        <v>20093</v>
      </c>
      <c r="E3914" t="s">
        <v>27922</v>
      </c>
      <c r="F3914" s="1">
        <v>45424</v>
      </c>
      <c r="G3914" t="s">
        <v>2451</v>
      </c>
      <c r="H3914">
        <v>0</v>
      </c>
      <c r="I3914">
        <v>1</v>
      </c>
      <c r="J3914">
        <v>36</v>
      </c>
      <c r="K3914">
        <v>0</v>
      </c>
      <c r="L3914" t="s">
        <v>20095</v>
      </c>
      <c r="M3914">
        <v>1</v>
      </c>
    </row>
    <row r="3915" spans="1:13" x14ac:dyDescent="0.3">
      <c r="A3915" t="s">
        <v>27923</v>
      </c>
      <c r="B3915" s="1">
        <v>44665</v>
      </c>
      <c r="C3915">
        <v>66655</v>
      </c>
      <c r="D3915" t="s">
        <v>44</v>
      </c>
      <c r="E3915" t="s">
        <v>27924</v>
      </c>
      <c r="F3915" s="1"/>
      <c r="G3915" t="s">
        <v>4035</v>
      </c>
      <c r="H3915">
        <v>1</v>
      </c>
      <c r="I3915">
        <v>1</v>
      </c>
      <c r="K3915">
        <v>1</v>
      </c>
      <c r="L3915" t="s">
        <v>20095</v>
      </c>
      <c r="M3915">
        <v>0</v>
      </c>
    </row>
    <row r="3916" spans="1:13" x14ac:dyDescent="0.3">
      <c r="A3916" t="s">
        <v>27925</v>
      </c>
      <c r="B3916" s="1">
        <v>45108</v>
      </c>
      <c r="C3916">
        <v>12571</v>
      </c>
      <c r="D3916" t="s">
        <v>20093</v>
      </c>
      <c r="E3916" t="s">
        <v>27926</v>
      </c>
      <c r="F3916" s="1">
        <v>45120</v>
      </c>
      <c r="G3916" t="s">
        <v>6698</v>
      </c>
      <c r="H3916">
        <v>0</v>
      </c>
      <c r="I3916">
        <v>0</v>
      </c>
      <c r="J3916">
        <v>12</v>
      </c>
      <c r="K3916">
        <v>0</v>
      </c>
      <c r="L3916" t="s">
        <v>20100</v>
      </c>
      <c r="M3916">
        <v>1</v>
      </c>
    </row>
    <row r="3917" spans="1:13" x14ac:dyDescent="0.3">
      <c r="A3917" t="s">
        <v>27927</v>
      </c>
      <c r="B3917" s="1">
        <v>45231</v>
      </c>
      <c r="C3917">
        <v>83118</v>
      </c>
      <c r="D3917" t="s">
        <v>20106</v>
      </c>
      <c r="E3917" t="s">
        <v>27928</v>
      </c>
      <c r="F3917" s="1"/>
      <c r="G3917" t="s">
        <v>19225</v>
      </c>
      <c r="H3917">
        <v>1</v>
      </c>
      <c r="I3917">
        <v>1</v>
      </c>
      <c r="K3917">
        <v>1</v>
      </c>
      <c r="L3917" t="s">
        <v>20095</v>
      </c>
      <c r="M3917">
        <v>0</v>
      </c>
    </row>
    <row r="3918" spans="1:13" x14ac:dyDescent="0.3">
      <c r="A3918" t="s">
        <v>27929</v>
      </c>
      <c r="B3918" s="1">
        <v>44303</v>
      </c>
      <c r="C3918">
        <v>78350</v>
      </c>
      <c r="D3918" t="s">
        <v>44</v>
      </c>
      <c r="E3918" t="s">
        <v>27930</v>
      </c>
      <c r="F3918" s="1">
        <v>44361</v>
      </c>
      <c r="G3918" t="s">
        <v>16130</v>
      </c>
      <c r="H3918">
        <v>0</v>
      </c>
      <c r="I3918">
        <v>1</v>
      </c>
      <c r="J3918">
        <v>58</v>
      </c>
      <c r="K3918">
        <v>0</v>
      </c>
      <c r="L3918" t="s">
        <v>20095</v>
      </c>
      <c r="M3918">
        <v>0</v>
      </c>
    </row>
    <row r="3919" spans="1:13" x14ac:dyDescent="0.3">
      <c r="A3919" t="s">
        <v>27931</v>
      </c>
      <c r="B3919" s="1">
        <v>44831</v>
      </c>
      <c r="C3919">
        <v>83130</v>
      </c>
      <c r="D3919" t="s">
        <v>20093</v>
      </c>
      <c r="E3919" t="s">
        <v>27932</v>
      </c>
      <c r="F3919" s="1">
        <v>44842</v>
      </c>
      <c r="G3919" t="s">
        <v>17978</v>
      </c>
      <c r="H3919">
        <v>0</v>
      </c>
      <c r="I3919">
        <v>1</v>
      </c>
      <c r="J3919">
        <v>11</v>
      </c>
      <c r="K3919">
        <v>0</v>
      </c>
      <c r="L3919" t="s">
        <v>20095</v>
      </c>
      <c r="M3919">
        <v>1</v>
      </c>
    </row>
    <row r="3920" spans="1:13" x14ac:dyDescent="0.3">
      <c r="A3920" t="s">
        <v>27933</v>
      </c>
      <c r="B3920" s="1">
        <v>44501</v>
      </c>
      <c r="C3920">
        <v>36036</v>
      </c>
      <c r="D3920" t="s">
        <v>20106</v>
      </c>
      <c r="E3920" t="s">
        <v>27934</v>
      </c>
      <c r="F3920" s="1">
        <v>44514</v>
      </c>
      <c r="G3920" t="s">
        <v>17843</v>
      </c>
      <c r="H3920">
        <v>0</v>
      </c>
      <c r="I3920">
        <v>0</v>
      </c>
      <c r="J3920">
        <v>13</v>
      </c>
      <c r="K3920">
        <v>0</v>
      </c>
      <c r="L3920" t="s">
        <v>20095</v>
      </c>
      <c r="M3920">
        <v>0</v>
      </c>
    </row>
    <row r="3921" spans="1:13" x14ac:dyDescent="0.3">
      <c r="A3921" t="s">
        <v>27935</v>
      </c>
      <c r="B3921" s="1">
        <v>44878</v>
      </c>
      <c r="C3921">
        <v>9100</v>
      </c>
      <c r="D3921" t="s">
        <v>20093</v>
      </c>
      <c r="E3921" t="s">
        <v>27936</v>
      </c>
      <c r="F3921" s="1">
        <v>44927</v>
      </c>
      <c r="G3921" t="s">
        <v>13626</v>
      </c>
      <c r="H3921">
        <v>0</v>
      </c>
      <c r="I3921">
        <v>0</v>
      </c>
      <c r="J3921">
        <v>49</v>
      </c>
      <c r="K3921">
        <v>0</v>
      </c>
      <c r="L3921" t="s">
        <v>20100</v>
      </c>
      <c r="M3921">
        <v>1</v>
      </c>
    </row>
    <row r="3922" spans="1:13" x14ac:dyDescent="0.3">
      <c r="A3922" t="s">
        <v>27937</v>
      </c>
      <c r="B3922" s="1">
        <v>45393</v>
      </c>
      <c r="C3922">
        <v>30122</v>
      </c>
      <c r="D3922" t="s">
        <v>20106</v>
      </c>
      <c r="E3922" t="s">
        <v>27938</v>
      </c>
      <c r="F3922" s="1"/>
      <c r="G3922" t="s">
        <v>11048</v>
      </c>
      <c r="H3922">
        <v>1</v>
      </c>
      <c r="I3922">
        <v>0</v>
      </c>
      <c r="K3922">
        <v>1</v>
      </c>
      <c r="L3922" t="s">
        <v>20095</v>
      </c>
      <c r="M3922">
        <v>0</v>
      </c>
    </row>
    <row r="3923" spans="1:13" x14ac:dyDescent="0.3">
      <c r="A3923" t="s">
        <v>27939</v>
      </c>
      <c r="B3923" s="1">
        <v>43965</v>
      </c>
      <c r="C3923">
        <v>15494</v>
      </c>
      <c r="D3923" t="s">
        <v>20106</v>
      </c>
      <c r="E3923" t="s">
        <v>27940</v>
      </c>
      <c r="F3923" s="1">
        <v>44000</v>
      </c>
      <c r="G3923" t="s">
        <v>2669</v>
      </c>
      <c r="H3923">
        <v>0</v>
      </c>
      <c r="I3923">
        <v>0</v>
      </c>
      <c r="J3923">
        <v>35</v>
      </c>
      <c r="K3923">
        <v>0</v>
      </c>
      <c r="L3923" t="s">
        <v>20100</v>
      </c>
      <c r="M3923">
        <v>0</v>
      </c>
    </row>
    <row r="3924" spans="1:13" x14ac:dyDescent="0.3">
      <c r="A3924" t="s">
        <v>27941</v>
      </c>
      <c r="B3924" s="1">
        <v>45208</v>
      </c>
      <c r="C3924">
        <v>65826</v>
      </c>
      <c r="D3924" t="s">
        <v>44</v>
      </c>
      <c r="E3924" t="s">
        <v>27942</v>
      </c>
      <c r="F3924" s="1">
        <v>45281</v>
      </c>
      <c r="G3924" t="s">
        <v>4951</v>
      </c>
      <c r="H3924">
        <v>0</v>
      </c>
      <c r="I3924">
        <v>1</v>
      </c>
      <c r="J3924">
        <v>73</v>
      </c>
      <c r="K3924">
        <v>0</v>
      </c>
      <c r="L3924" t="s">
        <v>20095</v>
      </c>
      <c r="M3924">
        <v>0</v>
      </c>
    </row>
    <row r="3925" spans="1:13" x14ac:dyDescent="0.3">
      <c r="A3925" t="s">
        <v>27943</v>
      </c>
      <c r="B3925" s="1">
        <v>45206</v>
      </c>
      <c r="C3925">
        <v>16823</v>
      </c>
      <c r="D3925" t="s">
        <v>20093</v>
      </c>
      <c r="E3925" t="s">
        <v>27944</v>
      </c>
      <c r="F3925" s="1">
        <v>45228</v>
      </c>
      <c r="G3925" t="s">
        <v>4962</v>
      </c>
      <c r="H3925">
        <v>0</v>
      </c>
      <c r="I3925">
        <v>0</v>
      </c>
      <c r="J3925">
        <v>22</v>
      </c>
      <c r="K3925">
        <v>0</v>
      </c>
      <c r="L3925" t="s">
        <v>20100</v>
      </c>
      <c r="M3925">
        <v>1</v>
      </c>
    </row>
    <row r="3926" spans="1:13" x14ac:dyDescent="0.3">
      <c r="A3926" t="s">
        <v>27945</v>
      </c>
      <c r="B3926" s="1">
        <v>44857</v>
      </c>
      <c r="C3926">
        <v>62457</v>
      </c>
      <c r="D3926" t="s">
        <v>20093</v>
      </c>
      <c r="E3926" t="s">
        <v>27946</v>
      </c>
      <c r="F3926" s="1">
        <v>44912</v>
      </c>
      <c r="G3926" t="s">
        <v>1793</v>
      </c>
      <c r="H3926">
        <v>0</v>
      </c>
      <c r="I3926">
        <v>1</v>
      </c>
      <c r="J3926">
        <v>55</v>
      </c>
      <c r="K3926">
        <v>0</v>
      </c>
      <c r="L3926" t="s">
        <v>20095</v>
      </c>
      <c r="M3926">
        <v>1</v>
      </c>
    </row>
    <row r="3927" spans="1:13" x14ac:dyDescent="0.3">
      <c r="A3927" t="s">
        <v>27947</v>
      </c>
      <c r="B3927" s="1">
        <v>44087</v>
      </c>
      <c r="C3927">
        <v>7419</v>
      </c>
      <c r="D3927" t="s">
        <v>20093</v>
      </c>
      <c r="E3927" t="s">
        <v>27948</v>
      </c>
      <c r="F3927" s="1">
        <v>44145</v>
      </c>
      <c r="G3927" t="s">
        <v>17827</v>
      </c>
      <c r="H3927">
        <v>0</v>
      </c>
      <c r="I3927">
        <v>0</v>
      </c>
      <c r="J3927">
        <v>58</v>
      </c>
      <c r="K3927">
        <v>0</v>
      </c>
      <c r="L3927" t="s">
        <v>20100</v>
      </c>
      <c r="M3927">
        <v>1</v>
      </c>
    </row>
    <row r="3928" spans="1:13" x14ac:dyDescent="0.3">
      <c r="A3928" t="s">
        <v>27949</v>
      </c>
      <c r="B3928" s="1">
        <v>45392</v>
      </c>
      <c r="C3928">
        <v>60742</v>
      </c>
      <c r="D3928" t="s">
        <v>20106</v>
      </c>
      <c r="E3928" t="s">
        <v>27950</v>
      </c>
      <c r="F3928" s="1">
        <v>45442</v>
      </c>
      <c r="G3928" t="s">
        <v>19388</v>
      </c>
      <c r="H3928">
        <v>0</v>
      </c>
      <c r="I3928">
        <v>1</v>
      </c>
      <c r="J3928">
        <v>50</v>
      </c>
      <c r="K3928">
        <v>0</v>
      </c>
      <c r="L3928" t="s">
        <v>20095</v>
      </c>
      <c r="M3928">
        <v>0</v>
      </c>
    </row>
    <row r="3929" spans="1:13" x14ac:dyDescent="0.3">
      <c r="A3929" t="s">
        <v>27951</v>
      </c>
      <c r="B3929" s="1">
        <v>44816</v>
      </c>
      <c r="C3929">
        <v>45982</v>
      </c>
      <c r="D3929" t="s">
        <v>44</v>
      </c>
      <c r="E3929" t="s">
        <v>27952</v>
      </c>
      <c r="F3929" s="1">
        <v>44872</v>
      </c>
      <c r="G3929" t="s">
        <v>8497</v>
      </c>
      <c r="H3929">
        <v>0</v>
      </c>
      <c r="I3929">
        <v>0</v>
      </c>
      <c r="J3929">
        <v>56</v>
      </c>
      <c r="K3929">
        <v>0</v>
      </c>
      <c r="L3929" t="s">
        <v>20095</v>
      </c>
      <c r="M3929">
        <v>0</v>
      </c>
    </row>
    <row r="3930" spans="1:13" x14ac:dyDescent="0.3">
      <c r="A3930" t="s">
        <v>27953</v>
      </c>
      <c r="B3930" s="1">
        <v>45049</v>
      </c>
      <c r="C3930">
        <v>85011</v>
      </c>
      <c r="D3930" t="s">
        <v>20093</v>
      </c>
      <c r="E3930" t="s">
        <v>27954</v>
      </c>
      <c r="F3930" s="1"/>
      <c r="G3930" t="s">
        <v>11532</v>
      </c>
      <c r="H3930">
        <v>1</v>
      </c>
      <c r="I3930">
        <v>1</v>
      </c>
      <c r="K3930">
        <v>1</v>
      </c>
      <c r="L3930" t="s">
        <v>20095</v>
      </c>
      <c r="M3930">
        <v>1</v>
      </c>
    </row>
    <row r="3931" spans="1:13" x14ac:dyDescent="0.3">
      <c r="A3931" t="s">
        <v>27955</v>
      </c>
      <c r="B3931" s="1">
        <v>45600</v>
      </c>
      <c r="C3931">
        <v>60597</v>
      </c>
      <c r="D3931" t="s">
        <v>44</v>
      </c>
      <c r="E3931" t="s">
        <v>27956</v>
      </c>
      <c r="F3931" s="1">
        <v>45616</v>
      </c>
      <c r="G3931" t="s">
        <v>17220</v>
      </c>
      <c r="H3931">
        <v>0</v>
      </c>
      <c r="I3931">
        <v>1</v>
      </c>
      <c r="J3931">
        <v>16</v>
      </c>
      <c r="K3931">
        <v>0</v>
      </c>
      <c r="L3931" t="s">
        <v>20095</v>
      </c>
      <c r="M3931">
        <v>0</v>
      </c>
    </row>
    <row r="3932" spans="1:13" x14ac:dyDescent="0.3">
      <c r="A3932" t="s">
        <v>27957</v>
      </c>
      <c r="B3932" s="1">
        <v>45089</v>
      </c>
      <c r="C3932">
        <v>43582</v>
      </c>
      <c r="D3932" t="s">
        <v>44</v>
      </c>
      <c r="E3932" t="s">
        <v>27958</v>
      </c>
      <c r="F3932" s="1"/>
      <c r="G3932" t="s">
        <v>7525</v>
      </c>
      <c r="H3932">
        <v>1</v>
      </c>
      <c r="I3932">
        <v>0</v>
      </c>
      <c r="K3932">
        <v>1</v>
      </c>
      <c r="L3932" t="s">
        <v>20095</v>
      </c>
      <c r="M3932">
        <v>0</v>
      </c>
    </row>
    <row r="3933" spans="1:13" x14ac:dyDescent="0.3">
      <c r="A3933" t="s">
        <v>27959</v>
      </c>
      <c r="B3933" s="1">
        <v>44033</v>
      </c>
      <c r="C3933">
        <v>71834</v>
      </c>
      <c r="D3933" t="s">
        <v>20106</v>
      </c>
      <c r="E3933" t="s">
        <v>27960</v>
      </c>
      <c r="F3933" s="1"/>
      <c r="G3933" t="s">
        <v>893</v>
      </c>
      <c r="H3933">
        <v>1</v>
      </c>
      <c r="I3933">
        <v>1</v>
      </c>
      <c r="K3933">
        <v>1</v>
      </c>
      <c r="L3933" t="s">
        <v>20095</v>
      </c>
      <c r="M3933">
        <v>0</v>
      </c>
    </row>
    <row r="3934" spans="1:13" x14ac:dyDescent="0.3">
      <c r="A3934" t="s">
        <v>27961</v>
      </c>
      <c r="B3934" s="1">
        <v>44771</v>
      </c>
      <c r="C3934">
        <v>40215</v>
      </c>
      <c r="D3934" t="s">
        <v>44</v>
      </c>
      <c r="E3934" t="s">
        <v>27962</v>
      </c>
      <c r="F3934" s="1">
        <v>44820</v>
      </c>
      <c r="G3934" t="s">
        <v>12170</v>
      </c>
      <c r="H3934">
        <v>0</v>
      </c>
      <c r="I3934">
        <v>0</v>
      </c>
      <c r="J3934">
        <v>49</v>
      </c>
      <c r="K3934">
        <v>0</v>
      </c>
      <c r="L3934" t="s">
        <v>20095</v>
      </c>
      <c r="M3934">
        <v>0</v>
      </c>
    </row>
    <row r="3935" spans="1:13" x14ac:dyDescent="0.3">
      <c r="A3935" t="s">
        <v>27963</v>
      </c>
      <c r="B3935" s="1">
        <v>44365</v>
      </c>
      <c r="C3935">
        <v>87724</v>
      </c>
      <c r="D3935" t="s">
        <v>20106</v>
      </c>
      <c r="E3935" t="s">
        <v>27964</v>
      </c>
      <c r="F3935" s="1">
        <v>44391</v>
      </c>
      <c r="G3935" t="s">
        <v>6488</v>
      </c>
      <c r="H3935">
        <v>0</v>
      </c>
      <c r="I3935">
        <v>1</v>
      </c>
      <c r="J3935">
        <v>26</v>
      </c>
      <c r="K3935">
        <v>0</v>
      </c>
      <c r="L3935" t="s">
        <v>20095</v>
      </c>
      <c r="M3935">
        <v>0</v>
      </c>
    </row>
    <row r="3936" spans="1:13" x14ac:dyDescent="0.3">
      <c r="A3936" t="s">
        <v>27965</v>
      </c>
      <c r="B3936" s="1">
        <v>44773</v>
      </c>
      <c r="C3936">
        <v>44746</v>
      </c>
      <c r="D3936" t="s">
        <v>20106</v>
      </c>
      <c r="E3936" t="s">
        <v>27966</v>
      </c>
      <c r="F3936" s="1"/>
      <c r="G3936" t="s">
        <v>977</v>
      </c>
      <c r="H3936">
        <v>1</v>
      </c>
      <c r="I3936">
        <v>0</v>
      </c>
      <c r="K3936">
        <v>1</v>
      </c>
      <c r="L3936" t="s">
        <v>20095</v>
      </c>
      <c r="M3936">
        <v>0</v>
      </c>
    </row>
    <row r="3937" spans="1:13" x14ac:dyDescent="0.3">
      <c r="A3937" t="s">
        <v>27967</v>
      </c>
      <c r="B3937" s="1">
        <v>43824</v>
      </c>
      <c r="C3937">
        <v>74735</v>
      </c>
      <c r="D3937" t="s">
        <v>20093</v>
      </c>
      <c r="E3937" t="s">
        <v>27968</v>
      </c>
      <c r="F3937" s="1">
        <v>43896</v>
      </c>
      <c r="G3937" t="s">
        <v>251</v>
      </c>
      <c r="H3937">
        <v>0</v>
      </c>
      <c r="I3937">
        <v>1</v>
      </c>
      <c r="J3937">
        <v>72</v>
      </c>
      <c r="K3937">
        <v>0</v>
      </c>
      <c r="L3937" t="s">
        <v>20095</v>
      </c>
      <c r="M3937">
        <v>1</v>
      </c>
    </row>
    <row r="3938" spans="1:13" x14ac:dyDescent="0.3">
      <c r="A3938" t="s">
        <v>27969</v>
      </c>
      <c r="B3938" s="1">
        <v>44609</v>
      </c>
      <c r="C3938">
        <v>35486</v>
      </c>
      <c r="D3938" t="s">
        <v>44</v>
      </c>
      <c r="E3938" t="s">
        <v>27970</v>
      </c>
      <c r="F3938" s="1"/>
      <c r="G3938" t="s">
        <v>1586</v>
      </c>
      <c r="H3938">
        <v>1</v>
      </c>
      <c r="I3938">
        <v>0</v>
      </c>
      <c r="K3938">
        <v>1</v>
      </c>
      <c r="L3938" t="s">
        <v>20095</v>
      </c>
      <c r="M3938">
        <v>0</v>
      </c>
    </row>
    <row r="3939" spans="1:13" x14ac:dyDescent="0.3">
      <c r="A3939" t="s">
        <v>27971</v>
      </c>
      <c r="B3939" s="1">
        <v>45323</v>
      </c>
      <c r="C3939">
        <v>50597</v>
      </c>
      <c r="D3939" t="s">
        <v>44</v>
      </c>
      <c r="E3939" t="s">
        <v>27972</v>
      </c>
      <c r="F3939" s="1"/>
      <c r="G3939" t="s">
        <v>14556</v>
      </c>
      <c r="H3939">
        <v>1</v>
      </c>
      <c r="I3939">
        <v>1</v>
      </c>
      <c r="K3939">
        <v>1</v>
      </c>
      <c r="L3939" t="s">
        <v>20095</v>
      </c>
      <c r="M3939">
        <v>0</v>
      </c>
    </row>
    <row r="3940" spans="1:13" x14ac:dyDescent="0.3">
      <c r="A3940" t="s">
        <v>27973</v>
      </c>
      <c r="B3940" s="1">
        <v>44835</v>
      </c>
      <c r="C3940">
        <v>30617</v>
      </c>
      <c r="D3940" t="s">
        <v>20093</v>
      </c>
      <c r="E3940" t="s">
        <v>27974</v>
      </c>
      <c r="F3940" s="1">
        <v>44906</v>
      </c>
      <c r="G3940" t="s">
        <v>6949</v>
      </c>
      <c r="H3940">
        <v>0</v>
      </c>
      <c r="I3940">
        <v>0</v>
      </c>
      <c r="J3940">
        <v>71</v>
      </c>
      <c r="K3940">
        <v>0</v>
      </c>
      <c r="L3940" t="s">
        <v>20095</v>
      </c>
      <c r="M3940">
        <v>1</v>
      </c>
    </row>
    <row r="3941" spans="1:13" x14ac:dyDescent="0.3">
      <c r="A3941" t="s">
        <v>27975</v>
      </c>
      <c r="B3941" s="1">
        <v>43910</v>
      </c>
      <c r="C3941">
        <v>30117</v>
      </c>
      <c r="D3941" t="s">
        <v>20093</v>
      </c>
      <c r="E3941" t="s">
        <v>27976</v>
      </c>
      <c r="F3941" s="1">
        <v>43926</v>
      </c>
      <c r="G3941" t="s">
        <v>9732</v>
      </c>
      <c r="H3941">
        <v>0</v>
      </c>
      <c r="I3941">
        <v>0</v>
      </c>
      <c r="J3941">
        <v>16</v>
      </c>
      <c r="K3941">
        <v>0</v>
      </c>
      <c r="L3941" t="s">
        <v>20095</v>
      </c>
      <c r="M3941">
        <v>1</v>
      </c>
    </row>
    <row r="3942" spans="1:13" x14ac:dyDescent="0.3">
      <c r="A3942" t="s">
        <v>27977</v>
      </c>
      <c r="B3942" s="1">
        <v>45274</v>
      </c>
      <c r="C3942">
        <v>12570</v>
      </c>
      <c r="D3942" t="s">
        <v>20106</v>
      </c>
      <c r="E3942" t="s">
        <v>27978</v>
      </c>
      <c r="F3942" s="1">
        <v>45364</v>
      </c>
      <c r="G3942" t="s">
        <v>9886</v>
      </c>
      <c r="H3942">
        <v>0</v>
      </c>
      <c r="I3942">
        <v>0</v>
      </c>
      <c r="J3942">
        <v>90</v>
      </c>
      <c r="K3942">
        <v>0</v>
      </c>
      <c r="L3942" t="s">
        <v>20100</v>
      </c>
      <c r="M3942">
        <v>0</v>
      </c>
    </row>
    <row r="3943" spans="1:13" x14ac:dyDescent="0.3">
      <c r="A3943" t="s">
        <v>27979</v>
      </c>
      <c r="B3943" s="1">
        <v>44425</v>
      </c>
      <c r="C3943">
        <v>40975</v>
      </c>
      <c r="D3943" t="s">
        <v>20093</v>
      </c>
      <c r="E3943" t="s">
        <v>27980</v>
      </c>
      <c r="F3943" s="1">
        <v>44435</v>
      </c>
      <c r="G3943" t="s">
        <v>19150</v>
      </c>
      <c r="H3943">
        <v>0</v>
      </c>
      <c r="I3943">
        <v>0</v>
      </c>
      <c r="J3943">
        <v>10</v>
      </c>
      <c r="K3943">
        <v>0</v>
      </c>
      <c r="L3943" t="s">
        <v>20095</v>
      </c>
      <c r="M3943">
        <v>1</v>
      </c>
    </row>
    <row r="3944" spans="1:13" x14ac:dyDescent="0.3">
      <c r="A3944" t="s">
        <v>27981</v>
      </c>
      <c r="B3944" s="1">
        <v>45139</v>
      </c>
      <c r="C3944">
        <v>19265</v>
      </c>
      <c r="D3944" t="s">
        <v>44</v>
      </c>
      <c r="E3944" t="s">
        <v>27982</v>
      </c>
      <c r="F3944" s="1">
        <v>45178</v>
      </c>
      <c r="G3944" t="s">
        <v>4228</v>
      </c>
      <c r="H3944">
        <v>0</v>
      </c>
      <c r="I3944">
        <v>0</v>
      </c>
      <c r="J3944">
        <v>39</v>
      </c>
      <c r="K3944">
        <v>0</v>
      </c>
      <c r="L3944" t="s">
        <v>20100</v>
      </c>
      <c r="M3944">
        <v>0</v>
      </c>
    </row>
    <row r="3945" spans="1:13" x14ac:dyDescent="0.3">
      <c r="A3945" t="s">
        <v>27983</v>
      </c>
      <c r="B3945" s="1">
        <v>45348</v>
      </c>
      <c r="C3945">
        <v>67348</v>
      </c>
      <c r="D3945" t="s">
        <v>20106</v>
      </c>
      <c r="E3945" t="s">
        <v>27984</v>
      </c>
      <c r="F3945" s="1">
        <v>45365</v>
      </c>
      <c r="G3945" t="s">
        <v>16574</v>
      </c>
      <c r="H3945">
        <v>0</v>
      </c>
      <c r="I3945">
        <v>1</v>
      </c>
      <c r="J3945">
        <v>17</v>
      </c>
      <c r="K3945">
        <v>0</v>
      </c>
      <c r="L3945" t="s">
        <v>20095</v>
      </c>
      <c r="M3945">
        <v>0</v>
      </c>
    </row>
    <row r="3946" spans="1:13" x14ac:dyDescent="0.3">
      <c r="A3946" t="s">
        <v>27985</v>
      </c>
      <c r="B3946" s="1">
        <v>44665</v>
      </c>
      <c r="C3946">
        <v>39401</v>
      </c>
      <c r="D3946" t="s">
        <v>20106</v>
      </c>
      <c r="E3946" t="s">
        <v>27986</v>
      </c>
      <c r="F3946" s="1">
        <v>44703</v>
      </c>
      <c r="G3946" t="s">
        <v>9940</v>
      </c>
      <c r="H3946">
        <v>0</v>
      </c>
      <c r="I3946">
        <v>0</v>
      </c>
      <c r="J3946">
        <v>38</v>
      </c>
      <c r="K3946">
        <v>0</v>
      </c>
      <c r="L3946" t="s">
        <v>20095</v>
      </c>
      <c r="M3946">
        <v>0</v>
      </c>
    </row>
    <row r="3947" spans="1:13" x14ac:dyDescent="0.3">
      <c r="A3947" t="s">
        <v>27987</v>
      </c>
      <c r="B3947" s="1">
        <v>45055</v>
      </c>
      <c r="C3947">
        <v>32808</v>
      </c>
      <c r="D3947" t="s">
        <v>20106</v>
      </c>
      <c r="E3947" t="s">
        <v>27988</v>
      </c>
      <c r="F3947" s="1">
        <v>45143</v>
      </c>
      <c r="G3947" t="s">
        <v>14627</v>
      </c>
      <c r="H3947">
        <v>0</v>
      </c>
      <c r="I3947">
        <v>0</v>
      </c>
      <c r="J3947">
        <v>88</v>
      </c>
      <c r="K3947">
        <v>0</v>
      </c>
      <c r="L3947" t="s">
        <v>20095</v>
      </c>
      <c r="M3947">
        <v>0</v>
      </c>
    </row>
    <row r="3948" spans="1:13" x14ac:dyDescent="0.3">
      <c r="A3948" t="s">
        <v>27989</v>
      </c>
      <c r="B3948" s="1">
        <v>44778</v>
      </c>
      <c r="C3948">
        <v>65972</v>
      </c>
      <c r="D3948" t="s">
        <v>20093</v>
      </c>
      <c r="E3948" t="s">
        <v>27990</v>
      </c>
      <c r="F3948" s="1"/>
      <c r="G3948" t="s">
        <v>3894</v>
      </c>
      <c r="H3948">
        <v>1</v>
      </c>
      <c r="I3948">
        <v>1</v>
      </c>
      <c r="K3948">
        <v>1</v>
      </c>
      <c r="L3948" t="s">
        <v>20095</v>
      </c>
      <c r="M3948">
        <v>1</v>
      </c>
    </row>
    <row r="3949" spans="1:13" x14ac:dyDescent="0.3">
      <c r="A3949" t="s">
        <v>27991</v>
      </c>
      <c r="B3949" s="1">
        <v>44073</v>
      </c>
      <c r="C3949">
        <v>4926</v>
      </c>
      <c r="D3949" t="s">
        <v>44</v>
      </c>
      <c r="E3949" t="s">
        <v>27992</v>
      </c>
      <c r="F3949" s="1">
        <v>44143</v>
      </c>
      <c r="G3949" t="s">
        <v>14298</v>
      </c>
      <c r="H3949">
        <v>0</v>
      </c>
      <c r="I3949">
        <v>0</v>
      </c>
      <c r="J3949">
        <v>70</v>
      </c>
      <c r="K3949">
        <v>0</v>
      </c>
      <c r="L3949" t="s">
        <v>20138</v>
      </c>
      <c r="M3949">
        <v>0</v>
      </c>
    </row>
    <row r="3950" spans="1:13" x14ac:dyDescent="0.3">
      <c r="A3950" t="s">
        <v>27993</v>
      </c>
      <c r="B3950" s="1">
        <v>43847</v>
      </c>
      <c r="C3950">
        <v>95210</v>
      </c>
      <c r="D3950" t="s">
        <v>44</v>
      </c>
      <c r="E3950" t="s">
        <v>27994</v>
      </c>
      <c r="F3950" s="1"/>
      <c r="G3950" t="s">
        <v>19591</v>
      </c>
      <c r="H3950">
        <v>1</v>
      </c>
      <c r="I3950">
        <v>1</v>
      </c>
      <c r="K3950">
        <v>1</v>
      </c>
      <c r="L3950" t="s">
        <v>20095</v>
      </c>
      <c r="M3950">
        <v>0</v>
      </c>
    </row>
    <row r="3951" spans="1:13" x14ac:dyDescent="0.3">
      <c r="A3951" t="s">
        <v>27995</v>
      </c>
      <c r="B3951" s="1">
        <v>45058</v>
      </c>
      <c r="C3951">
        <v>33066</v>
      </c>
      <c r="D3951" t="s">
        <v>20093</v>
      </c>
      <c r="E3951" t="s">
        <v>27996</v>
      </c>
      <c r="F3951" s="1">
        <v>45076</v>
      </c>
      <c r="G3951" t="s">
        <v>16567</v>
      </c>
      <c r="H3951">
        <v>0</v>
      </c>
      <c r="I3951">
        <v>0</v>
      </c>
      <c r="J3951">
        <v>18</v>
      </c>
      <c r="K3951">
        <v>0</v>
      </c>
      <c r="L3951" t="s">
        <v>20095</v>
      </c>
      <c r="M3951">
        <v>1</v>
      </c>
    </row>
    <row r="3952" spans="1:13" x14ac:dyDescent="0.3">
      <c r="A3952" t="s">
        <v>27997</v>
      </c>
      <c r="B3952" s="1">
        <v>45153</v>
      </c>
      <c r="C3952">
        <v>31818</v>
      </c>
      <c r="D3952" t="s">
        <v>20106</v>
      </c>
      <c r="E3952" t="s">
        <v>27998</v>
      </c>
      <c r="F3952" s="1">
        <v>45225</v>
      </c>
      <c r="G3952" t="s">
        <v>2694</v>
      </c>
      <c r="H3952">
        <v>0</v>
      </c>
      <c r="I3952">
        <v>0</v>
      </c>
      <c r="J3952">
        <v>72</v>
      </c>
      <c r="K3952">
        <v>0</v>
      </c>
      <c r="L3952" t="s">
        <v>20095</v>
      </c>
      <c r="M3952">
        <v>0</v>
      </c>
    </row>
    <row r="3953" spans="1:13" x14ac:dyDescent="0.3">
      <c r="A3953" t="s">
        <v>27999</v>
      </c>
      <c r="B3953" s="1">
        <v>45136</v>
      </c>
      <c r="C3953">
        <v>93533</v>
      </c>
      <c r="D3953" t="s">
        <v>20093</v>
      </c>
      <c r="E3953" t="s">
        <v>28000</v>
      </c>
      <c r="F3953" s="1">
        <v>45212</v>
      </c>
      <c r="G3953" t="s">
        <v>8123</v>
      </c>
      <c r="H3953">
        <v>0</v>
      </c>
      <c r="I3953">
        <v>1</v>
      </c>
      <c r="J3953">
        <v>76</v>
      </c>
      <c r="K3953">
        <v>0</v>
      </c>
      <c r="L3953" t="s">
        <v>20095</v>
      </c>
      <c r="M3953">
        <v>1</v>
      </c>
    </row>
    <row r="3954" spans="1:13" x14ac:dyDescent="0.3">
      <c r="A3954" t="s">
        <v>28001</v>
      </c>
      <c r="B3954" s="1">
        <v>44618</v>
      </c>
      <c r="C3954">
        <v>1403</v>
      </c>
      <c r="D3954" t="s">
        <v>20106</v>
      </c>
      <c r="E3954" t="s">
        <v>28002</v>
      </c>
      <c r="F3954" s="1"/>
      <c r="G3954" t="s">
        <v>5413</v>
      </c>
      <c r="H3954">
        <v>1</v>
      </c>
      <c r="I3954">
        <v>0</v>
      </c>
      <c r="K3954">
        <v>1</v>
      </c>
      <c r="L3954" t="s">
        <v>20138</v>
      </c>
      <c r="M3954">
        <v>0</v>
      </c>
    </row>
    <row r="3955" spans="1:13" x14ac:dyDescent="0.3">
      <c r="A3955" t="s">
        <v>28003</v>
      </c>
      <c r="B3955" s="1">
        <v>44351</v>
      </c>
      <c r="C3955">
        <v>17639</v>
      </c>
      <c r="D3955" t="s">
        <v>20106</v>
      </c>
      <c r="E3955" t="s">
        <v>28004</v>
      </c>
      <c r="F3955" s="1">
        <v>44393</v>
      </c>
      <c r="G3955" t="s">
        <v>5947</v>
      </c>
      <c r="H3955">
        <v>0</v>
      </c>
      <c r="I3955">
        <v>0</v>
      </c>
      <c r="J3955">
        <v>42</v>
      </c>
      <c r="K3955">
        <v>0</v>
      </c>
      <c r="L3955" t="s">
        <v>20100</v>
      </c>
      <c r="M3955">
        <v>0</v>
      </c>
    </row>
    <row r="3956" spans="1:13" x14ac:dyDescent="0.3">
      <c r="A3956" t="s">
        <v>28005</v>
      </c>
      <c r="B3956" s="1">
        <v>44149</v>
      </c>
      <c r="C3956">
        <v>45653</v>
      </c>
      <c r="D3956" t="s">
        <v>20093</v>
      </c>
      <c r="E3956" t="s">
        <v>28006</v>
      </c>
      <c r="F3956" s="1">
        <v>44238</v>
      </c>
      <c r="G3956" t="s">
        <v>6805</v>
      </c>
      <c r="H3956">
        <v>0</v>
      </c>
      <c r="I3956">
        <v>0</v>
      </c>
      <c r="J3956">
        <v>89</v>
      </c>
      <c r="K3956">
        <v>0</v>
      </c>
      <c r="L3956" t="s">
        <v>20095</v>
      </c>
      <c r="M3956">
        <v>1</v>
      </c>
    </row>
    <row r="3957" spans="1:13" x14ac:dyDescent="0.3">
      <c r="A3957" t="s">
        <v>28007</v>
      </c>
      <c r="B3957" s="1">
        <v>45231</v>
      </c>
      <c r="C3957">
        <v>39533</v>
      </c>
      <c r="D3957" t="s">
        <v>44</v>
      </c>
      <c r="E3957" t="s">
        <v>28008</v>
      </c>
      <c r="F3957" s="1">
        <v>45267</v>
      </c>
      <c r="G3957" t="s">
        <v>13198</v>
      </c>
      <c r="H3957">
        <v>0</v>
      </c>
      <c r="I3957">
        <v>0</v>
      </c>
      <c r="J3957">
        <v>36</v>
      </c>
      <c r="K3957">
        <v>0</v>
      </c>
      <c r="L3957" t="s">
        <v>20095</v>
      </c>
      <c r="M3957">
        <v>0</v>
      </c>
    </row>
    <row r="3958" spans="1:13" x14ac:dyDescent="0.3">
      <c r="A3958" t="s">
        <v>28009</v>
      </c>
      <c r="B3958" s="1">
        <v>45614</v>
      </c>
      <c r="C3958">
        <v>29903</v>
      </c>
      <c r="D3958" t="s">
        <v>20093</v>
      </c>
      <c r="E3958" t="s">
        <v>28010</v>
      </c>
      <c r="F3958" s="1"/>
      <c r="G3958" t="s">
        <v>14931</v>
      </c>
      <c r="H3958">
        <v>1</v>
      </c>
      <c r="I3958">
        <v>0</v>
      </c>
      <c r="K3958">
        <v>1</v>
      </c>
      <c r="L3958" t="s">
        <v>20095</v>
      </c>
      <c r="M3958">
        <v>1</v>
      </c>
    </row>
    <row r="3959" spans="1:13" x14ac:dyDescent="0.3">
      <c r="A3959" t="s">
        <v>28011</v>
      </c>
      <c r="B3959" s="1">
        <v>44242</v>
      </c>
      <c r="C3959">
        <v>98524</v>
      </c>
      <c r="D3959" t="s">
        <v>20106</v>
      </c>
      <c r="E3959" t="s">
        <v>28012</v>
      </c>
      <c r="F3959" s="1"/>
      <c r="G3959" t="s">
        <v>11381</v>
      </c>
      <c r="H3959">
        <v>1</v>
      </c>
      <c r="I3959">
        <v>1</v>
      </c>
      <c r="K3959">
        <v>1</v>
      </c>
      <c r="L3959" t="s">
        <v>20095</v>
      </c>
      <c r="M3959">
        <v>0</v>
      </c>
    </row>
    <row r="3960" spans="1:13" x14ac:dyDescent="0.3">
      <c r="A3960" t="s">
        <v>28013</v>
      </c>
      <c r="B3960" s="1">
        <v>45375</v>
      </c>
      <c r="C3960">
        <v>57037</v>
      </c>
      <c r="D3960" t="s">
        <v>20093</v>
      </c>
      <c r="E3960" t="s">
        <v>28014</v>
      </c>
      <c r="F3960" s="1"/>
      <c r="G3960" t="s">
        <v>14308</v>
      </c>
      <c r="H3960">
        <v>1</v>
      </c>
      <c r="I3960">
        <v>1</v>
      </c>
      <c r="K3960">
        <v>1</v>
      </c>
      <c r="L3960" t="s">
        <v>20095</v>
      </c>
      <c r="M3960">
        <v>1</v>
      </c>
    </row>
    <row r="3961" spans="1:13" x14ac:dyDescent="0.3">
      <c r="A3961" t="s">
        <v>28015</v>
      </c>
      <c r="B3961" s="1">
        <v>45623</v>
      </c>
      <c r="C3961">
        <v>90003</v>
      </c>
      <c r="D3961" t="s">
        <v>44</v>
      </c>
      <c r="E3961" t="s">
        <v>28016</v>
      </c>
      <c r="F3961" s="1">
        <v>45643</v>
      </c>
      <c r="G3961" t="s">
        <v>17495</v>
      </c>
      <c r="H3961">
        <v>0</v>
      </c>
      <c r="I3961">
        <v>1</v>
      </c>
      <c r="J3961">
        <v>20</v>
      </c>
      <c r="K3961">
        <v>0</v>
      </c>
      <c r="L3961" t="s">
        <v>20095</v>
      </c>
      <c r="M3961">
        <v>0</v>
      </c>
    </row>
    <row r="3962" spans="1:13" x14ac:dyDescent="0.3">
      <c r="A3962" t="s">
        <v>28017</v>
      </c>
      <c r="B3962" s="1">
        <v>45034</v>
      </c>
      <c r="C3962">
        <v>95169</v>
      </c>
      <c r="D3962" t="s">
        <v>20106</v>
      </c>
      <c r="E3962" t="s">
        <v>28018</v>
      </c>
      <c r="F3962" s="1">
        <v>45100</v>
      </c>
      <c r="G3962" t="s">
        <v>2117</v>
      </c>
      <c r="H3962">
        <v>0</v>
      </c>
      <c r="I3962">
        <v>1</v>
      </c>
      <c r="J3962">
        <v>66</v>
      </c>
      <c r="K3962">
        <v>0</v>
      </c>
      <c r="L3962" t="s">
        <v>20095</v>
      </c>
      <c r="M3962">
        <v>0</v>
      </c>
    </row>
    <row r="3963" spans="1:13" x14ac:dyDescent="0.3">
      <c r="A3963" t="s">
        <v>28019</v>
      </c>
      <c r="B3963" s="1">
        <v>44966</v>
      </c>
      <c r="C3963">
        <v>78995</v>
      </c>
      <c r="D3963" t="s">
        <v>20106</v>
      </c>
      <c r="E3963" t="s">
        <v>28020</v>
      </c>
      <c r="F3963" s="1">
        <v>44993</v>
      </c>
      <c r="G3963" t="s">
        <v>9725</v>
      </c>
      <c r="H3963">
        <v>0</v>
      </c>
      <c r="I3963">
        <v>1</v>
      </c>
      <c r="J3963">
        <v>27</v>
      </c>
      <c r="K3963">
        <v>0</v>
      </c>
      <c r="L3963" t="s">
        <v>20095</v>
      </c>
      <c r="M3963">
        <v>0</v>
      </c>
    </row>
    <row r="3964" spans="1:13" x14ac:dyDescent="0.3">
      <c r="A3964" t="s">
        <v>28021</v>
      </c>
      <c r="B3964" s="1">
        <v>44318</v>
      </c>
      <c r="C3964">
        <v>42386</v>
      </c>
      <c r="D3964" t="s">
        <v>20093</v>
      </c>
      <c r="E3964" t="s">
        <v>28022</v>
      </c>
      <c r="F3964" s="1">
        <v>44407</v>
      </c>
      <c r="G3964" t="s">
        <v>16874</v>
      </c>
      <c r="H3964">
        <v>0</v>
      </c>
      <c r="I3964">
        <v>0</v>
      </c>
      <c r="J3964">
        <v>89</v>
      </c>
      <c r="K3964">
        <v>0</v>
      </c>
      <c r="L3964" t="s">
        <v>20095</v>
      </c>
      <c r="M3964">
        <v>1</v>
      </c>
    </row>
    <row r="3965" spans="1:13" x14ac:dyDescent="0.3">
      <c r="A3965" t="s">
        <v>28023</v>
      </c>
      <c r="B3965" s="1">
        <v>44965</v>
      </c>
      <c r="C3965">
        <v>55612</v>
      </c>
      <c r="D3965" t="s">
        <v>20106</v>
      </c>
      <c r="E3965" t="s">
        <v>28024</v>
      </c>
      <c r="F3965" s="1"/>
      <c r="G3965" t="s">
        <v>10413</v>
      </c>
      <c r="H3965">
        <v>1</v>
      </c>
      <c r="I3965">
        <v>1</v>
      </c>
      <c r="K3965">
        <v>1</v>
      </c>
      <c r="L3965" t="s">
        <v>20095</v>
      </c>
      <c r="M3965">
        <v>0</v>
      </c>
    </row>
    <row r="3966" spans="1:13" x14ac:dyDescent="0.3">
      <c r="A3966" t="s">
        <v>28025</v>
      </c>
      <c r="B3966" s="1">
        <v>45142</v>
      </c>
      <c r="C3966">
        <v>29663</v>
      </c>
      <c r="D3966" t="s">
        <v>44</v>
      </c>
      <c r="E3966" t="s">
        <v>28026</v>
      </c>
      <c r="F3966" s="1">
        <v>45178</v>
      </c>
      <c r="G3966" t="s">
        <v>19037</v>
      </c>
      <c r="H3966">
        <v>0</v>
      </c>
      <c r="I3966">
        <v>0</v>
      </c>
      <c r="J3966">
        <v>36</v>
      </c>
      <c r="K3966">
        <v>0</v>
      </c>
      <c r="L3966" t="s">
        <v>20095</v>
      </c>
      <c r="M3966">
        <v>0</v>
      </c>
    </row>
    <row r="3967" spans="1:13" x14ac:dyDescent="0.3">
      <c r="A3967" t="s">
        <v>28027</v>
      </c>
      <c r="B3967" s="1">
        <v>44104</v>
      </c>
      <c r="C3967">
        <v>10128</v>
      </c>
      <c r="D3967" t="s">
        <v>20106</v>
      </c>
      <c r="E3967" t="s">
        <v>28028</v>
      </c>
      <c r="F3967" s="1">
        <v>44186</v>
      </c>
      <c r="G3967" t="s">
        <v>12002</v>
      </c>
      <c r="H3967">
        <v>0</v>
      </c>
      <c r="I3967">
        <v>0</v>
      </c>
      <c r="J3967">
        <v>82</v>
      </c>
      <c r="K3967">
        <v>0</v>
      </c>
      <c r="L3967" t="s">
        <v>20100</v>
      </c>
      <c r="M3967">
        <v>0</v>
      </c>
    </row>
    <row r="3968" spans="1:13" x14ac:dyDescent="0.3">
      <c r="A3968" t="s">
        <v>28029</v>
      </c>
      <c r="B3968" s="1">
        <v>44749</v>
      </c>
      <c r="C3968">
        <v>49088</v>
      </c>
      <c r="D3968" t="s">
        <v>20106</v>
      </c>
      <c r="E3968" t="s">
        <v>28030</v>
      </c>
      <c r="F3968" s="1">
        <v>44805</v>
      </c>
      <c r="G3968" t="s">
        <v>15332</v>
      </c>
      <c r="H3968">
        <v>0</v>
      </c>
      <c r="I3968">
        <v>0</v>
      </c>
      <c r="J3968">
        <v>56</v>
      </c>
      <c r="K3968">
        <v>0</v>
      </c>
      <c r="L3968" t="s">
        <v>20095</v>
      </c>
      <c r="M3968">
        <v>0</v>
      </c>
    </row>
    <row r="3969" spans="1:13" x14ac:dyDescent="0.3">
      <c r="A3969" t="s">
        <v>28031</v>
      </c>
      <c r="B3969" s="1">
        <v>45283</v>
      </c>
      <c r="C3969">
        <v>54527</v>
      </c>
      <c r="D3969" t="s">
        <v>20093</v>
      </c>
      <c r="E3969" t="s">
        <v>28032</v>
      </c>
      <c r="F3969" s="1">
        <v>45341</v>
      </c>
      <c r="G3969" t="s">
        <v>16997</v>
      </c>
      <c r="H3969">
        <v>0</v>
      </c>
      <c r="I3969">
        <v>1</v>
      </c>
      <c r="J3969">
        <v>58</v>
      </c>
      <c r="K3969">
        <v>0</v>
      </c>
      <c r="L3969" t="s">
        <v>20095</v>
      </c>
      <c r="M3969">
        <v>1</v>
      </c>
    </row>
    <row r="3970" spans="1:13" x14ac:dyDescent="0.3">
      <c r="A3970" t="s">
        <v>28033</v>
      </c>
      <c r="B3970" s="1">
        <v>45365</v>
      </c>
      <c r="C3970">
        <v>67818</v>
      </c>
      <c r="D3970" t="s">
        <v>20106</v>
      </c>
      <c r="E3970" t="s">
        <v>28034</v>
      </c>
      <c r="F3970" s="1"/>
      <c r="G3970" t="s">
        <v>3054</v>
      </c>
      <c r="H3970">
        <v>1</v>
      </c>
      <c r="I3970">
        <v>1</v>
      </c>
      <c r="K3970">
        <v>1</v>
      </c>
      <c r="L3970" t="s">
        <v>20095</v>
      </c>
      <c r="M3970">
        <v>0</v>
      </c>
    </row>
    <row r="3971" spans="1:13" x14ac:dyDescent="0.3">
      <c r="A3971" t="s">
        <v>28035</v>
      </c>
      <c r="B3971" s="1">
        <v>43968</v>
      </c>
      <c r="C3971">
        <v>93231</v>
      </c>
      <c r="D3971" t="s">
        <v>20093</v>
      </c>
      <c r="E3971" t="s">
        <v>28036</v>
      </c>
      <c r="F3971" s="1">
        <v>44029</v>
      </c>
      <c r="G3971" t="s">
        <v>10672</v>
      </c>
      <c r="H3971">
        <v>0</v>
      </c>
      <c r="I3971">
        <v>1</v>
      </c>
      <c r="J3971">
        <v>61</v>
      </c>
      <c r="K3971">
        <v>0</v>
      </c>
      <c r="L3971" t="s">
        <v>20095</v>
      </c>
      <c r="M3971">
        <v>1</v>
      </c>
    </row>
    <row r="3972" spans="1:13" x14ac:dyDescent="0.3">
      <c r="A3972" t="s">
        <v>28037</v>
      </c>
      <c r="B3972" s="1">
        <v>43907</v>
      </c>
      <c r="C3972">
        <v>88138</v>
      </c>
      <c r="D3972" t="s">
        <v>20093</v>
      </c>
      <c r="E3972" t="s">
        <v>28038</v>
      </c>
      <c r="F3972" s="1">
        <v>43997</v>
      </c>
      <c r="G3972" t="s">
        <v>7460</v>
      </c>
      <c r="H3972">
        <v>0</v>
      </c>
      <c r="I3972">
        <v>1</v>
      </c>
      <c r="J3972">
        <v>90</v>
      </c>
      <c r="K3972">
        <v>0</v>
      </c>
      <c r="L3972" t="s">
        <v>20095</v>
      </c>
      <c r="M3972">
        <v>1</v>
      </c>
    </row>
    <row r="3973" spans="1:13" x14ac:dyDescent="0.3">
      <c r="A3973" t="s">
        <v>28039</v>
      </c>
      <c r="B3973" s="1">
        <v>44417</v>
      </c>
      <c r="C3973">
        <v>11381</v>
      </c>
      <c r="D3973" t="s">
        <v>20106</v>
      </c>
      <c r="E3973" t="s">
        <v>28040</v>
      </c>
      <c r="F3973" s="1">
        <v>44482</v>
      </c>
      <c r="G3973" t="s">
        <v>13857</v>
      </c>
      <c r="H3973">
        <v>0</v>
      </c>
      <c r="I3973">
        <v>0</v>
      </c>
      <c r="J3973">
        <v>65</v>
      </c>
      <c r="K3973">
        <v>0</v>
      </c>
      <c r="L3973" t="s">
        <v>20100</v>
      </c>
      <c r="M3973">
        <v>0</v>
      </c>
    </row>
    <row r="3974" spans="1:13" x14ac:dyDescent="0.3">
      <c r="A3974" t="s">
        <v>28041</v>
      </c>
      <c r="B3974" s="1">
        <v>44688</v>
      </c>
      <c r="C3974">
        <v>59386</v>
      </c>
      <c r="D3974" t="s">
        <v>20093</v>
      </c>
      <c r="E3974" t="s">
        <v>28042</v>
      </c>
      <c r="F3974" s="1"/>
      <c r="G3974" t="s">
        <v>117</v>
      </c>
      <c r="H3974">
        <v>1</v>
      </c>
      <c r="I3974">
        <v>1</v>
      </c>
      <c r="K3974">
        <v>1</v>
      </c>
      <c r="L3974" t="s">
        <v>20095</v>
      </c>
      <c r="M3974">
        <v>1</v>
      </c>
    </row>
    <row r="3975" spans="1:13" x14ac:dyDescent="0.3">
      <c r="A3975" t="s">
        <v>28043</v>
      </c>
      <c r="B3975" s="1">
        <v>44151</v>
      </c>
      <c r="C3975">
        <v>6206</v>
      </c>
      <c r="D3975" t="s">
        <v>44</v>
      </c>
      <c r="E3975" t="s">
        <v>28044</v>
      </c>
      <c r="F3975" s="1">
        <v>44168</v>
      </c>
      <c r="G3975" t="s">
        <v>2385</v>
      </c>
      <c r="H3975">
        <v>0</v>
      </c>
      <c r="I3975">
        <v>0</v>
      </c>
      <c r="J3975">
        <v>17</v>
      </c>
      <c r="K3975">
        <v>0</v>
      </c>
      <c r="L3975" t="s">
        <v>20100</v>
      </c>
      <c r="M3975">
        <v>0</v>
      </c>
    </row>
    <row r="3976" spans="1:13" x14ac:dyDescent="0.3">
      <c r="A3976" t="s">
        <v>28045</v>
      </c>
      <c r="B3976" s="1">
        <v>45167</v>
      </c>
      <c r="C3976">
        <v>14507</v>
      </c>
      <c r="D3976" t="s">
        <v>44</v>
      </c>
      <c r="E3976" t="s">
        <v>28046</v>
      </c>
      <c r="F3976" s="1"/>
      <c r="G3976" t="s">
        <v>3485</v>
      </c>
      <c r="H3976">
        <v>1</v>
      </c>
      <c r="I3976">
        <v>0</v>
      </c>
      <c r="K3976">
        <v>1</v>
      </c>
      <c r="L3976" t="s">
        <v>20100</v>
      </c>
      <c r="M3976">
        <v>0</v>
      </c>
    </row>
    <row r="3977" spans="1:13" x14ac:dyDescent="0.3">
      <c r="A3977" t="s">
        <v>28047</v>
      </c>
      <c r="B3977" s="1">
        <v>45592</v>
      </c>
      <c r="C3977">
        <v>22639</v>
      </c>
      <c r="D3977" t="s">
        <v>44</v>
      </c>
      <c r="E3977" t="s">
        <v>28048</v>
      </c>
      <c r="F3977" s="1"/>
      <c r="G3977" t="s">
        <v>8349</v>
      </c>
      <c r="H3977">
        <v>1</v>
      </c>
      <c r="I3977">
        <v>0</v>
      </c>
      <c r="K3977">
        <v>1</v>
      </c>
      <c r="L3977" t="s">
        <v>20095</v>
      </c>
      <c r="M3977">
        <v>0</v>
      </c>
    </row>
    <row r="3978" spans="1:13" x14ac:dyDescent="0.3">
      <c r="A3978" t="s">
        <v>28049</v>
      </c>
      <c r="B3978" s="1">
        <v>44483</v>
      </c>
      <c r="C3978">
        <v>33766</v>
      </c>
      <c r="D3978" t="s">
        <v>44</v>
      </c>
      <c r="E3978" t="s">
        <v>28050</v>
      </c>
      <c r="F3978" s="1">
        <v>44534</v>
      </c>
      <c r="G3978" t="s">
        <v>6052</v>
      </c>
      <c r="H3978">
        <v>0</v>
      </c>
      <c r="I3978">
        <v>0</v>
      </c>
      <c r="J3978">
        <v>51</v>
      </c>
      <c r="K3978">
        <v>0</v>
      </c>
      <c r="L3978" t="s">
        <v>20095</v>
      </c>
      <c r="M3978">
        <v>0</v>
      </c>
    </row>
    <row r="3979" spans="1:13" x14ac:dyDescent="0.3">
      <c r="A3979" t="s">
        <v>28051</v>
      </c>
      <c r="B3979" s="1">
        <v>44362</v>
      </c>
      <c r="C3979">
        <v>94654</v>
      </c>
      <c r="D3979" t="s">
        <v>44</v>
      </c>
      <c r="E3979" t="s">
        <v>28052</v>
      </c>
      <c r="F3979" s="1">
        <v>44446</v>
      </c>
      <c r="G3979" t="s">
        <v>18527</v>
      </c>
      <c r="H3979">
        <v>0</v>
      </c>
      <c r="I3979">
        <v>1</v>
      </c>
      <c r="J3979">
        <v>84</v>
      </c>
      <c r="K3979">
        <v>0</v>
      </c>
      <c r="L3979" t="s">
        <v>20095</v>
      </c>
      <c r="M3979">
        <v>0</v>
      </c>
    </row>
    <row r="3980" spans="1:13" x14ac:dyDescent="0.3">
      <c r="A3980" t="s">
        <v>28053</v>
      </c>
      <c r="B3980" s="1">
        <v>44817</v>
      </c>
      <c r="C3980">
        <v>65945</v>
      </c>
      <c r="D3980" t="s">
        <v>20093</v>
      </c>
      <c r="E3980" t="s">
        <v>28054</v>
      </c>
      <c r="F3980" s="1"/>
      <c r="G3980" t="s">
        <v>8891</v>
      </c>
      <c r="H3980">
        <v>1</v>
      </c>
      <c r="I3980">
        <v>1</v>
      </c>
      <c r="K3980">
        <v>1</v>
      </c>
      <c r="L3980" t="s">
        <v>20095</v>
      </c>
      <c r="M3980">
        <v>1</v>
      </c>
    </row>
    <row r="3981" spans="1:13" x14ac:dyDescent="0.3">
      <c r="A3981" t="s">
        <v>28055</v>
      </c>
      <c r="B3981" s="1">
        <v>45203</v>
      </c>
      <c r="C3981">
        <v>82801</v>
      </c>
      <c r="D3981" t="s">
        <v>44</v>
      </c>
      <c r="E3981" t="s">
        <v>28056</v>
      </c>
      <c r="F3981" s="1">
        <v>45290</v>
      </c>
      <c r="G3981" t="s">
        <v>884</v>
      </c>
      <c r="H3981">
        <v>0</v>
      </c>
      <c r="I3981">
        <v>1</v>
      </c>
      <c r="J3981">
        <v>87</v>
      </c>
      <c r="K3981">
        <v>0</v>
      </c>
      <c r="L3981" t="s">
        <v>20095</v>
      </c>
      <c r="M3981">
        <v>0</v>
      </c>
    </row>
    <row r="3982" spans="1:13" x14ac:dyDescent="0.3">
      <c r="A3982" t="s">
        <v>28057</v>
      </c>
      <c r="B3982" s="1">
        <v>45187</v>
      </c>
      <c r="C3982">
        <v>37100</v>
      </c>
      <c r="D3982" t="s">
        <v>44</v>
      </c>
      <c r="E3982" t="s">
        <v>28058</v>
      </c>
      <c r="F3982" s="1">
        <v>45209</v>
      </c>
      <c r="G3982" t="s">
        <v>9746</v>
      </c>
      <c r="H3982">
        <v>0</v>
      </c>
      <c r="I3982">
        <v>0</v>
      </c>
      <c r="J3982">
        <v>22</v>
      </c>
      <c r="K3982">
        <v>0</v>
      </c>
      <c r="L3982" t="s">
        <v>20095</v>
      </c>
      <c r="M3982">
        <v>0</v>
      </c>
    </row>
    <row r="3983" spans="1:13" x14ac:dyDescent="0.3">
      <c r="A3983" t="s">
        <v>28059</v>
      </c>
      <c r="B3983" s="1">
        <v>45120</v>
      </c>
      <c r="C3983">
        <v>72437</v>
      </c>
      <c r="D3983" t="s">
        <v>20106</v>
      </c>
      <c r="E3983" t="s">
        <v>28060</v>
      </c>
      <c r="F3983" s="1">
        <v>45169</v>
      </c>
      <c r="G3983" t="s">
        <v>8893</v>
      </c>
      <c r="H3983">
        <v>0</v>
      </c>
      <c r="I3983">
        <v>1</v>
      </c>
      <c r="J3983">
        <v>49</v>
      </c>
      <c r="K3983">
        <v>0</v>
      </c>
      <c r="L3983" t="s">
        <v>20095</v>
      </c>
      <c r="M3983">
        <v>0</v>
      </c>
    </row>
    <row r="3984" spans="1:13" x14ac:dyDescent="0.3">
      <c r="A3984" t="s">
        <v>28061</v>
      </c>
      <c r="B3984" s="1">
        <v>45053</v>
      </c>
      <c r="C3984">
        <v>54587</v>
      </c>
      <c r="D3984" t="s">
        <v>44</v>
      </c>
      <c r="E3984" t="s">
        <v>28062</v>
      </c>
      <c r="F3984" s="1"/>
      <c r="G3984" t="s">
        <v>6462</v>
      </c>
      <c r="H3984">
        <v>1</v>
      </c>
      <c r="I3984">
        <v>1</v>
      </c>
      <c r="K3984">
        <v>1</v>
      </c>
      <c r="L3984" t="s">
        <v>20095</v>
      </c>
      <c r="M3984">
        <v>0</v>
      </c>
    </row>
    <row r="3985" spans="1:13" x14ac:dyDescent="0.3">
      <c r="A3985" t="s">
        <v>28063</v>
      </c>
      <c r="B3985" s="1">
        <v>45041</v>
      </c>
      <c r="C3985">
        <v>34820</v>
      </c>
      <c r="D3985" t="s">
        <v>20106</v>
      </c>
      <c r="E3985" t="s">
        <v>28064</v>
      </c>
      <c r="F3985" s="1">
        <v>45094</v>
      </c>
      <c r="G3985" t="s">
        <v>7527</v>
      </c>
      <c r="H3985">
        <v>0</v>
      </c>
      <c r="I3985">
        <v>0</v>
      </c>
      <c r="J3985">
        <v>53</v>
      </c>
      <c r="K3985">
        <v>0</v>
      </c>
      <c r="L3985" t="s">
        <v>20095</v>
      </c>
      <c r="M3985">
        <v>0</v>
      </c>
    </row>
    <row r="3986" spans="1:13" x14ac:dyDescent="0.3">
      <c r="A3986" t="s">
        <v>28065</v>
      </c>
      <c r="B3986" s="1">
        <v>45171</v>
      </c>
      <c r="C3986">
        <v>50560</v>
      </c>
      <c r="D3986" t="s">
        <v>20093</v>
      </c>
      <c r="E3986" t="s">
        <v>28066</v>
      </c>
      <c r="F3986" s="1">
        <v>45200</v>
      </c>
      <c r="G3986" t="s">
        <v>15149</v>
      </c>
      <c r="H3986">
        <v>0</v>
      </c>
      <c r="I3986">
        <v>1</v>
      </c>
      <c r="J3986">
        <v>29</v>
      </c>
      <c r="K3986">
        <v>0</v>
      </c>
      <c r="L3986" t="s">
        <v>20095</v>
      </c>
      <c r="M3986">
        <v>1</v>
      </c>
    </row>
    <row r="3987" spans="1:13" x14ac:dyDescent="0.3">
      <c r="A3987" t="s">
        <v>28067</v>
      </c>
      <c r="B3987" s="1">
        <v>43892</v>
      </c>
      <c r="C3987">
        <v>24301</v>
      </c>
      <c r="D3987" t="s">
        <v>44</v>
      </c>
      <c r="E3987" t="s">
        <v>28068</v>
      </c>
      <c r="F3987" s="1">
        <v>43948</v>
      </c>
      <c r="G3987" t="s">
        <v>7200</v>
      </c>
      <c r="H3987">
        <v>0</v>
      </c>
      <c r="I3987">
        <v>0</v>
      </c>
      <c r="J3987">
        <v>56</v>
      </c>
      <c r="K3987">
        <v>0</v>
      </c>
      <c r="L3987" t="s">
        <v>20095</v>
      </c>
      <c r="M3987">
        <v>0</v>
      </c>
    </row>
    <row r="3988" spans="1:13" x14ac:dyDescent="0.3">
      <c r="A3988" t="s">
        <v>28069</v>
      </c>
      <c r="B3988" s="1">
        <v>43901</v>
      </c>
      <c r="C3988">
        <v>84034</v>
      </c>
      <c r="D3988" t="s">
        <v>44</v>
      </c>
      <c r="E3988" t="s">
        <v>28070</v>
      </c>
      <c r="F3988" s="1">
        <v>43911</v>
      </c>
      <c r="G3988" t="s">
        <v>16869</v>
      </c>
      <c r="H3988">
        <v>0</v>
      </c>
      <c r="I3988">
        <v>1</v>
      </c>
      <c r="J3988">
        <v>10</v>
      </c>
      <c r="K3988">
        <v>0</v>
      </c>
      <c r="L3988" t="s">
        <v>20095</v>
      </c>
      <c r="M3988">
        <v>0</v>
      </c>
    </row>
    <row r="3989" spans="1:13" x14ac:dyDescent="0.3">
      <c r="A3989" t="s">
        <v>28071</v>
      </c>
      <c r="B3989" s="1">
        <v>44555</v>
      </c>
      <c r="C3989">
        <v>15780</v>
      </c>
      <c r="D3989" t="s">
        <v>20106</v>
      </c>
      <c r="E3989" t="s">
        <v>28072</v>
      </c>
      <c r="F3989" s="1">
        <v>44622</v>
      </c>
      <c r="G3989" t="s">
        <v>19779</v>
      </c>
      <c r="H3989">
        <v>0</v>
      </c>
      <c r="I3989">
        <v>0</v>
      </c>
      <c r="J3989">
        <v>67</v>
      </c>
      <c r="K3989">
        <v>0</v>
      </c>
      <c r="L3989" t="s">
        <v>20100</v>
      </c>
      <c r="M3989">
        <v>0</v>
      </c>
    </row>
    <row r="3990" spans="1:13" x14ac:dyDescent="0.3">
      <c r="A3990" t="s">
        <v>28073</v>
      </c>
      <c r="B3990" s="1">
        <v>45123</v>
      </c>
      <c r="C3990">
        <v>74181</v>
      </c>
      <c r="D3990" t="s">
        <v>20093</v>
      </c>
      <c r="E3990" t="s">
        <v>28074</v>
      </c>
      <c r="F3990" s="1">
        <v>45193</v>
      </c>
      <c r="G3990" t="s">
        <v>5172</v>
      </c>
      <c r="H3990">
        <v>0</v>
      </c>
      <c r="I3990">
        <v>1</v>
      </c>
      <c r="J3990">
        <v>70</v>
      </c>
      <c r="K3990">
        <v>0</v>
      </c>
      <c r="L3990" t="s">
        <v>20095</v>
      </c>
      <c r="M3990">
        <v>1</v>
      </c>
    </row>
    <row r="3991" spans="1:13" x14ac:dyDescent="0.3">
      <c r="A3991" t="s">
        <v>28075</v>
      </c>
      <c r="B3991" s="1">
        <v>44470</v>
      </c>
      <c r="C3991">
        <v>44202</v>
      </c>
      <c r="D3991" t="s">
        <v>44</v>
      </c>
      <c r="E3991" t="s">
        <v>28076</v>
      </c>
      <c r="F3991" s="1"/>
      <c r="G3991" t="s">
        <v>79</v>
      </c>
      <c r="H3991">
        <v>1</v>
      </c>
      <c r="I3991">
        <v>0</v>
      </c>
      <c r="K3991">
        <v>1</v>
      </c>
      <c r="L3991" t="s">
        <v>20095</v>
      </c>
      <c r="M3991">
        <v>0</v>
      </c>
    </row>
    <row r="3992" spans="1:13" x14ac:dyDescent="0.3">
      <c r="A3992" t="s">
        <v>28077</v>
      </c>
      <c r="B3992" s="1">
        <v>44590</v>
      </c>
      <c r="C3992">
        <v>56477</v>
      </c>
      <c r="D3992" t="s">
        <v>44</v>
      </c>
      <c r="E3992" t="s">
        <v>28078</v>
      </c>
      <c r="F3992" s="1">
        <v>44660</v>
      </c>
      <c r="G3992" t="s">
        <v>11616</v>
      </c>
      <c r="H3992">
        <v>0</v>
      </c>
      <c r="I3992">
        <v>1</v>
      </c>
      <c r="J3992">
        <v>70</v>
      </c>
      <c r="K3992">
        <v>0</v>
      </c>
      <c r="L3992" t="s">
        <v>20095</v>
      </c>
      <c r="M3992">
        <v>0</v>
      </c>
    </row>
    <row r="3993" spans="1:13" x14ac:dyDescent="0.3">
      <c r="A3993" t="s">
        <v>28079</v>
      </c>
      <c r="B3993" s="1">
        <v>44905</v>
      </c>
      <c r="C3993">
        <v>30997</v>
      </c>
      <c r="D3993" t="s">
        <v>20093</v>
      </c>
      <c r="E3993" t="s">
        <v>28080</v>
      </c>
      <c r="F3993" s="1">
        <v>44921</v>
      </c>
      <c r="G3993" t="s">
        <v>17611</v>
      </c>
      <c r="H3993">
        <v>0</v>
      </c>
      <c r="I3993">
        <v>0</v>
      </c>
      <c r="J3993">
        <v>16</v>
      </c>
      <c r="K3993">
        <v>0</v>
      </c>
      <c r="L3993" t="s">
        <v>20095</v>
      </c>
      <c r="M3993">
        <v>1</v>
      </c>
    </row>
    <row r="3994" spans="1:13" x14ac:dyDescent="0.3">
      <c r="A3994" t="s">
        <v>28081</v>
      </c>
      <c r="B3994" s="1">
        <v>45375</v>
      </c>
      <c r="C3994">
        <v>25629</v>
      </c>
      <c r="D3994" t="s">
        <v>20106</v>
      </c>
      <c r="E3994" t="s">
        <v>28082</v>
      </c>
      <c r="F3994" s="1"/>
      <c r="G3994" t="s">
        <v>15917</v>
      </c>
      <c r="H3994">
        <v>1</v>
      </c>
      <c r="I3994">
        <v>0</v>
      </c>
      <c r="K3994">
        <v>1</v>
      </c>
      <c r="L3994" t="s">
        <v>20095</v>
      </c>
      <c r="M3994">
        <v>0</v>
      </c>
    </row>
    <row r="3995" spans="1:13" x14ac:dyDescent="0.3">
      <c r="A3995" t="s">
        <v>28083</v>
      </c>
      <c r="B3995" s="1">
        <v>44764</v>
      </c>
      <c r="C3995">
        <v>69798</v>
      </c>
      <c r="D3995" t="s">
        <v>20093</v>
      </c>
      <c r="E3995" t="s">
        <v>28084</v>
      </c>
      <c r="F3995" s="1">
        <v>44845</v>
      </c>
      <c r="G3995" t="s">
        <v>8347</v>
      </c>
      <c r="H3995">
        <v>0</v>
      </c>
      <c r="I3995">
        <v>1</v>
      </c>
      <c r="J3995">
        <v>81</v>
      </c>
      <c r="K3995">
        <v>0</v>
      </c>
      <c r="L3995" t="s">
        <v>20095</v>
      </c>
      <c r="M3995">
        <v>1</v>
      </c>
    </row>
    <row r="3996" spans="1:13" x14ac:dyDescent="0.3">
      <c r="A3996" t="s">
        <v>28085</v>
      </c>
      <c r="B3996" s="1">
        <v>44413</v>
      </c>
      <c r="C3996">
        <v>95727</v>
      </c>
      <c r="D3996" t="s">
        <v>20093</v>
      </c>
      <c r="E3996" t="s">
        <v>28086</v>
      </c>
      <c r="F3996" s="1">
        <v>44490</v>
      </c>
      <c r="G3996" t="s">
        <v>12684</v>
      </c>
      <c r="H3996">
        <v>0</v>
      </c>
      <c r="I3996">
        <v>1</v>
      </c>
      <c r="J3996">
        <v>77</v>
      </c>
      <c r="K3996">
        <v>0</v>
      </c>
      <c r="L3996" t="s">
        <v>20095</v>
      </c>
      <c r="M3996">
        <v>1</v>
      </c>
    </row>
    <row r="3997" spans="1:13" x14ac:dyDescent="0.3">
      <c r="A3997" t="s">
        <v>28087</v>
      </c>
      <c r="B3997" s="1">
        <v>44256</v>
      </c>
      <c r="C3997">
        <v>77010</v>
      </c>
      <c r="D3997" t="s">
        <v>20106</v>
      </c>
      <c r="E3997" t="s">
        <v>28088</v>
      </c>
      <c r="F3997" s="1"/>
      <c r="G3997" t="s">
        <v>11940</v>
      </c>
      <c r="H3997">
        <v>1</v>
      </c>
      <c r="I3997">
        <v>1</v>
      </c>
      <c r="K3997">
        <v>1</v>
      </c>
      <c r="L3997" t="s">
        <v>20095</v>
      </c>
      <c r="M3997">
        <v>0</v>
      </c>
    </row>
    <row r="3998" spans="1:13" x14ac:dyDescent="0.3">
      <c r="A3998" t="s">
        <v>28089</v>
      </c>
      <c r="B3998" s="1">
        <v>45331</v>
      </c>
      <c r="C3998">
        <v>16860</v>
      </c>
      <c r="D3998" t="s">
        <v>20106</v>
      </c>
      <c r="E3998" t="s">
        <v>28090</v>
      </c>
      <c r="F3998" s="1">
        <v>45419</v>
      </c>
      <c r="G3998" t="s">
        <v>13879</v>
      </c>
      <c r="H3998">
        <v>0</v>
      </c>
      <c r="I3998">
        <v>0</v>
      </c>
      <c r="J3998">
        <v>88</v>
      </c>
      <c r="K3998">
        <v>0</v>
      </c>
      <c r="L3998" t="s">
        <v>20100</v>
      </c>
      <c r="M3998">
        <v>0</v>
      </c>
    </row>
    <row r="3999" spans="1:13" x14ac:dyDescent="0.3">
      <c r="A3999" t="s">
        <v>28091</v>
      </c>
      <c r="B3999" s="1">
        <v>43894</v>
      </c>
      <c r="C3999">
        <v>13762</v>
      </c>
      <c r="D3999" t="s">
        <v>44</v>
      </c>
      <c r="E3999" t="s">
        <v>28092</v>
      </c>
      <c r="F3999" s="1">
        <v>43914</v>
      </c>
      <c r="G3999" t="s">
        <v>13214</v>
      </c>
      <c r="H3999">
        <v>0</v>
      </c>
      <c r="I3999">
        <v>0</v>
      </c>
      <c r="J3999">
        <v>20</v>
      </c>
      <c r="K3999">
        <v>0</v>
      </c>
      <c r="L3999" t="s">
        <v>20100</v>
      </c>
      <c r="M3999">
        <v>0</v>
      </c>
    </row>
    <row r="4000" spans="1:13" x14ac:dyDescent="0.3">
      <c r="A4000" t="s">
        <v>28093</v>
      </c>
      <c r="B4000" s="1">
        <v>45586</v>
      </c>
      <c r="C4000">
        <v>43876</v>
      </c>
      <c r="D4000" t="s">
        <v>44</v>
      </c>
      <c r="E4000" t="s">
        <v>28094</v>
      </c>
      <c r="F4000" s="1"/>
      <c r="G4000" t="s">
        <v>19972</v>
      </c>
      <c r="H4000">
        <v>1</v>
      </c>
      <c r="I4000">
        <v>0</v>
      </c>
      <c r="K4000">
        <v>1</v>
      </c>
      <c r="L4000" t="s">
        <v>20095</v>
      </c>
      <c r="M4000">
        <v>0</v>
      </c>
    </row>
    <row r="4001" spans="1:13" x14ac:dyDescent="0.3">
      <c r="A4001" t="s">
        <v>28095</v>
      </c>
      <c r="B4001" s="1">
        <v>44050</v>
      </c>
      <c r="C4001">
        <v>26684</v>
      </c>
      <c r="D4001" t="s">
        <v>44</v>
      </c>
      <c r="E4001" t="s">
        <v>28096</v>
      </c>
      <c r="F4001" s="1">
        <v>44085</v>
      </c>
      <c r="G4001" t="s">
        <v>9245</v>
      </c>
      <c r="H4001">
        <v>0</v>
      </c>
      <c r="I4001">
        <v>0</v>
      </c>
      <c r="J4001">
        <v>35</v>
      </c>
      <c r="K4001">
        <v>0</v>
      </c>
      <c r="L4001" t="s">
        <v>20095</v>
      </c>
      <c r="M4001">
        <v>0</v>
      </c>
    </row>
    <row r="4002" spans="1:13" x14ac:dyDescent="0.3">
      <c r="A4002" t="s">
        <v>28097</v>
      </c>
      <c r="B4002" s="1">
        <v>45052</v>
      </c>
      <c r="C4002">
        <v>87898</v>
      </c>
      <c r="D4002" t="s">
        <v>20106</v>
      </c>
      <c r="E4002" t="s">
        <v>28098</v>
      </c>
      <c r="F4002" s="1">
        <v>45067</v>
      </c>
      <c r="G4002" t="s">
        <v>4228</v>
      </c>
      <c r="H4002">
        <v>0</v>
      </c>
      <c r="I4002">
        <v>1</v>
      </c>
      <c r="J4002">
        <v>15</v>
      </c>
      <c r="K4002">
        <v>0</v>
      </c>
      <c r="L4002" t="s">
        <v>20095</v>
      </c>
      <c r="M4002">
        <v>0</v>
      </c>
    </row>
    <row r="4003" spans="1:13" x14ac:dyDescent="0.3">
      <c r="A4003" t="s">
        <v>28099</v>
      </c>
      <c r="B4003" s="1">
        <v>44982</v>
      </c>
      <c r="C4003">
        <v>52209</v>
      </c>
      <c r="D4003" t="s">
        <v>20093</v>
      </c>
      <c r="E4003" t="s">
        <v>28100</v>
      </c>
      <c r="F4003" s="1">
        <v>45005</v>
      </c>
      <c r="G4003" t="s">
        <v>16203</v>
      </c>
      <c r="H4003">
        <v>0</v>
      </c>
      <c r="I4003">
        <v>1</v>
      </c>
      <c r="J4003">
        <v>23</v>
      </c>
      <c r="K4003">
        <v>0</v>
      </c>
      <c r="L4003" t="s">
        <v>20095</v>
      </c>
      <c r="M4003">
        <v>1</v>
      </c>
    </row>
    <row r="4004" spans="1:13" x14ac:dyDescent="0.3">
      <c r="A4004" t="s">
        <v>28101</v>
      </c>
      <c r="B4004" s="1">
        <v>43869</v>
      </c>
      <c r="C4004">
        <v>32804</v>
      </c>
      <c r="D4004" t="s">
        <v>44</v>
      </c>
      <c r="E4004" t="s">
        <v>28102</v>
      </c>
      <c r="F4004" s="1">
        <v>43923</v>
      </c>
      <c r="G4004" t="s">
        <v>13864</v>
      </c>
      <c r="H4004">
        <v>0</v>
      </c>
      <c r="I4004">
        <v>0</v>
      </c>
      <c r="J4004">
        <v>54</v>
      </c>
      <c r="K4004">
        <v>0</v>
      </c>
      <c r="L4004" t="s">
        <v>20095</v>
      </c>
      <c r="M4004">
        <v>0</v>
      </c>
    </row>
    <row r="4005" spans="1:13" x14ac:dyDescent="0.3">
      <c r="A4005" t="s">
        <v>28103</v>
      </c>
      <c r="B4005" s="1">
        <v>43837</v>
      </c>
      <c r="C4005">
        <v>17890</v>
      </c>
      <c r="D4005" t="s">
        <v>20093</v>
      </c>
      <c r="E4005" t="s">
        <v>28104</v>
      </c>
      <c r="F4005" s="1">
        <v>43876</v>
      </c>
      <c r="G4005" t="s">
        <v>10378</v>
      </c>
      <c r="H4005">
        <v>0</v>
      </c>
      <c r="I4005">
        <v>0</v>
      </c>
      <c r="J4005">
        <v>39</v>
      </c>
      <c r="K4005">
        <v>0</v>
      </c>
      <c r="L4005" t="s">
        <v>20100</v>
      </c>
      <c r="M4005">
        <v>1</v>
      </c>
    </row>
    <row r="4006" spans="1:13" x14ac:dyDescent="0.3">
      <c r="A4006" t="s">
        <v>28105</v>
      </c>
      <c r="B4006" s="1">
        <v>45260</v>
      </c>
      <c r="C4006">
        <v>14888</v>
      </c>
      <c r="D4006" t="s">
        <v>20106</v>
      </c>
      <c r="E4006" t="s">
        <v>28106</v>
      </c>
      <c r="F4006" s="1"/>
      <c r="G4006" t="s">
        <v>18822</v>
      </c>
      <c r="H4006">
        <v>1</v>
      </c>
      <c r="I4006">
        <v>0</v>
      </c>
      <c r="K4006">
        <v>1</v>
      </c>
      <c r="L4006" t="s">
        <v>20100</v>
      </c>
      <c r="M4006">
        <v>0</v>
      </c>
    </row>
    <row r="4007" spans="1:13" x14ac:dyDescent="0.3">
      <c r="A4007" t="s">
        <v>28107</v>
      </c>
      <c r="B4007" s="1">
        <v>44532</v>
      </c>
      <c r="C4007">
        <v>42527</v>
      </c>
      <c r="D4007" t="s">
        <v>20093</v>
      </c>
      <c r="E4007" t="s">
        <v>28108</v>
      </c>
      <c r="F4007" s="1">
        <v>44570</v>
      </c>
      <c r="G4007" t="s">
        <v>1508</v>
      </c>
      <c r="H4007">
        <v>0</v>
      </c>
      <c r="I4007">
        <v>0</v>
      </c>
      <c r="J4007">
        <v>38</v>
      </c>
      <c r="K4007">
        <v>0</v>
      </c>
      <c r="L4007" t="s">
        <v>20095</v>
      </c>
      <c r="M4007">
        <v>1</v>
      </c>
    </row>
    <row r="4008" spans="1:13" x14ac:dyDescent="0.3">
      <c r="A4008" t="s">
        <v>28109</v>
      </c>
      <c r="B4008" s="1">
        <v>45503</v>
      </c>
      <c r="C4008">
        <v>66669</v>
      </c>
      <c r="D4008" t="s">
        <v>20093</v>
      </c>
      <c r="E4008" t="s">
        <v>28110</v>
      </c>
      <c r="F4008" s="1">
        <v>45547</v>
      </c>
      <c r="G4008" t="s">
        <v>14100</v>
      </c>
      <c r="H4008">
        <v>0</v>
      </c>
      <c r="I4008">
        <v>1</v>
      </c>
      <c r="J4008">
        <v>44</v>
      </c>
      <c r="K4008">
        <v>0</v>
      </c>
      <c r="L4008" t="s">
        <v>20095</v>
      </c>
      <c r="M4008">
        <v>1</v>
      </c>
    </row>
    <row r="4009" spans="1:13" x14ac:dyDescent="0.3">
      <c r="A4009" t="s">
        <v>28111</v>
      </c>
      <c r="B4009" s="1">
        <v>44458</v>
      </c>
      <c r="C4009">
        <v>96194</v>
      </c>
      <c r="D4009" t="s">
        <v>44</v>
      </c>
      <c r="E4009" t="s">
        <v>28112</v>
      </c>
      <c r="F4009" s="1"/>
      <c r="G4009" t="s">
        <v>13852</v>
      </c>
      <c r="H4009">
        <v>1</v>
      </c>
      <c r="I4009">
        <v>1</v>
      </c>
      <c r="K4009">
        <v>1</v>
      </c>
      <c r="L4009" t="s">
        <v>20095</v>
      </c>
      <c r="M4009">
        <v>0</v>
      </c>
    </row>
    <row r="4010" spans="1:13" x14ac:dyDescent="0.3">
      <c r="A4010" t="s">
        <v>28113</v>
      </c>
      <c r="B4010" s="1">
        <v>45396</v>
      </c>
      <c r="C4010">
        <v>32973</v>
      </c>
      <c r="D4010" t="s">
        <v>20093</v>
      </c>
      <c r="E4010" t="s">
        <v>28114</v>
      </c>
      <c r="F4010" s="1">
        <v>45416</v>
      </c>
      <c r="G4010" t="s">
        <v>4202</v>
      </c>
      <c r="H4010">
        <v>0</v>
      </c>
      <c r="I4010">
        <v>0</v>
      </c>
      <c r="J4010">
        <v>20</v>
      </c>
      <c r="K4010">
        <v>0</v>
      </c>
      <c r="L4010" t="s">
        <v>20095</v>
      </c>
      <c r="M4010">
        <v>1</v>
      </c>
    </row>
    <row r="4011" spans="1:13" x14ac:dyDescent="0.3">
      <c r="A4011" t="s">
        <v>28115</v>
      </c>
      <c r="B4011" s="1">
        <v>44911</v>
      </c>
      <c r="C4011">
        <v>66010</v>
      </c>
      <c r="D4011" t="s">
        <v>20106</v>
      </c>
      <c r="E4011" t="s">
        <v>28116</v>
      </c>
      <c r="F4011" s="1">
        <v>44954</v>
      </c>
      <c r="G4011" t="s">
        <v>2629</v>
      </c>
      <c r="H4011">
        <v>0</v>
      </c>
      <c r="I4011">
        <v>1</v>
      </c>
      <c r="J4011">
        <v>43</v>
      </c>
      <c r="K4011">
        <v>0</v>
      </c>
      <c r="L4011" t="s">
        <v>20095</v>
      </c>
      <c r="M4011">
        <v>0</v>
      </c>
    </row>
    <row r="4012" spans="1:13" x14ac:dyDescent="0.3">
      <c r="A4012" t="s">
        <v>28117</v>
      </c>
      <c r="B4012" s="1">
        <v>45605</v>
      </c>
      <c r="C4012">
        <v>56422</v>
      </c>
      <c r="D4012" t="s">
        <v>20106</v>
      </c>
      <c r="E4012" t="s">
        <v>28118</v>
      </c>
      <c r="F4012" s="1">
        <v>45618</v>
      </c>
      <c r="G4012" t="s">
        <v>17199</v>
      </c>
      <c r="H4012">
        <v>0</v>
      </c>
      <c r="I4012">
        <v>1</v>
      </c>
      <c r="J4012">
        <v>13</v>
      </c>
      <c r="K4012">
        <v>0</v>
      </c>
      <c r="L4012" t="s">
        <v>20095</v>
      </c>
      <c r="M4012">
        <v>0</v>
      </c>
    </row>
    <row r="4013" spans="1:13" x14ac:dyDescent="0.3">
      <c r="A4013" t="s">
        <v>28119</v>
      </c>
      <c r="B4013" s="1">
        <v>45613</v>
      </c>
      <c r="C4013">
        <v>45717</v>
      </c>
      <c r="D4013" t="s">
        <v>20106</v>
      </c>
      <c r="E4013" t="s">
        <v>28120</v>
      </c>
      <c r="F4013" s="1">
        <v>45624</v>
      </c>
      <c r="G4013" t="s">
        <v>18259</v>
      </c>
      <c r="H4013">
        <v>0</v>
      </c>
      <c r="I4013">
        <v>0</v>
      </c>
      <c r="J4013">
        <v>11</v>
      </c>
      <c r="K4013">
        <v>0</v>
      </c>
      <c r="L4013" t="s">
        <v>20095</v>
      </c>
      <c r="M4013">
        <v>0</v>
      </c>
    </row>
    <row r="4014" spans="1:13" x14ac:dyDescent="0.3">
      <c r="A4014" t="s">
        <v>28121</v>
      </c>
      <c r="B4014" s="1">
        <v>45571</v>
      </c>
      <c r="C4014">
        <v>9511</v>
      </c>
      <c r="D4014" t="s">
        <v>20093</v>
      </c>
      <c r="E4014" t="s">
        <v>28122</v>
      </c>
      <c r="F4014" s="1">
        <v>45658</v>
      </c>
      <c r="G4014" t="s">
        <v>3626</v>
      </c>
      <c r="H4014">
        <v>0</v>
      </c>
      <c r="I4014">
        <v>0</v>
      </c>
      <c r="J4014">
        <v>87</v>
      </c>
      <c r="K4014">
        <v>0</v>
      </c>
      <c r="L4014" t="s">
        <v>20100</v>
      </c>
      <c r="M4014">
        <v>1</v>
      </c>
    </row>
    <row r="4015" spans="1:13" x14ac:dyDescent="0.3">
      <c r="A4015" t="s">
        <v>28123</v>
      </c>
      <c r="B4015" s="1">
        <v>44401</v>
      </c>
      <c r="C4015">
        <v>75057</v>
      </c>
      <c r="D4015" t="s">
        <v>20093</v>
      </c>
      <c r="E4015" t="s">
        <v>28124</v>
      </c>
      <c r="F4015" s="1">
        <v>44490</v>
      </c>
      <c r="G4015" t="s">
        <v>11365</v>
      </c>
      <c r="H4015">
        <v>0</v>
      </c>
      <c r="I4015">
        <v>1</v>
      </c>
      <c r="J4015">
        <v>89</v>
      </c>
      <c r="K4015">
        <v>0</v>
      </c>
      <c r="L4015" t="s">
        <v>20095</v>
      </c>
      <c r="M4015">
        <v>1</v>
      </c>
    </row>
    <row r="4016" spans="1:13" x14ac:dyDescent="0.3">
      <c r="A4016" t="s">
        <v>28125</v>
      </c>
      <c r="B4016" s="1">
        <v>44573</v>
      </c>
      <c r="C4016">
        <v>32234</v>
      </c>
      <c r="D4016" t="s">
        <v>44</v>
      </c>
      <c r="E4016" t="s">
        <v>28126</v>
      </c>
      <c r="F4016" s="1"/>
      <c r="G4016" t="s">
        <v>12019</v>
      </c>
      <c r="H4016">
        <v>1</v>
      </c>
      <c r="I4016">
        <v>0</v>
      </c>
      <c r="K4016">
        <v>1</v>
      </c>
      <c r="L4016" t="s">
        <v>20095</v>
      </c>
      <c r="M4016">
        <v>0</v>
      </c>
    </row>
    <row r="4017" spans="1:13" x14ac:dyDescent="0.3">
      <c r="A4017" t="s">
        <v>28127</v>
      </c>
      <c r="B4017" s="1">
        <v>44137</v>
      </c>
      <c r="C4017">
        <v>21619</v>
      </c>
      <c r="D4017" t="s">
        <v>20093</v>
      </c>
      <c r="E4017" t="s">
        <v>28128</v>
      </c>
      <c r="F4017" s="1">
        <v>44212</v>
      </c>
      <c r="G4017" t="s">
        <v>10281</v>
      </c>
      <c r="H4017">
        <v>0</v>
      </c>
      <c r="I4017">
        <v>0</v>
      </c>
      <c r="J4017">
        <v>75</v>
      </c>
      <c r="K4017">
        <v>0</v>
      </c>
      <c r="L4017" t="s">
        <v>20095</v>
      </c>
      <c r="M4017">
        <v>1</v>
      </c>
    </row>
    <row r="4018" spans="1:13" x14ac:dyDescent="0.3">
      <c r="A4018" t="s">
        <v>28129</v>
      </c>
      <c r="B4018" s="1">
        <v>44017</v>
      </c>
      <c r="C4018">
        <v>66193</v>
      </c>
      <c r="D4018" t="s">
        <v>20106</v>
      </c>
      <c r="E4018" t="s">
        <v>28130</v>
      </c>
      <c r="F4018" s="1">
        <v>44053</v>
      </c>
      <c r="G4018" t="s">
        <v>15182</v>
      </c>
      <c r="H4018">
        <v>0</v>
      </c>
      <c r="I4018">
        <v>1</v>
      </c>
      <c r="J4018">
        <v>36</v>
      </c>
      <c r="K4018">
        <v>0</v>
      </c>
      <c r="L4018" t="s">
        <v>20095</v>
      </c>
      <c r="M4018">
        <v>0</v>
      </c>
    </row>
    <row r="4019" spans="1:13" x14ac:dyDescent="0.3">
      <c r="A4019" t="s">
        <v>28131</v>
      </c>
      <c r="B4019" s="1">
        <v>44701</v>
      </c>
      <c r="C4019">
        <v>82399</v>
      </c>
      <c r="D4019" t="s">
        <v>44</v>
      </c>
      <c r="E4019" t="s">
        <v>28132</v>
      </c>
      <c r="F4019" s="1"/>
      <c r="G4019" t="s">
        <v>8695</v>
      </c>
      <c r="H4019">
        <v>1</v>
      </c>
      <c r="I4019">
        <v>1</v>
      </c>
      <c r="K4019">
        <v>1</v>
      </c>
      <c r="L4019" t="s">
        <v>20095</v>
      </c>
      <c r="M4019">
        <v>0</v>
      </c>
    </row>
    <row r="4020" spans="1:13" x14ac:dyDescent="0.3">
      <c r="A4020" t="s">
        <v>28133</v>
      </c>
      <c r="B4020" s="1">
        <v>45336</v>
      </c>
      <c r="C4020">
        <v>37939</v>
      </c>
      <c r="D4020" t="s">
        <v>44</v>
      </c>
      <c r="E4020" t="s">
        <v>28134</v>
      </c>
      <c r="F4020" s="1">
        <v>45364</v>
      </c>
      <c r="G4020" t="s">
        <v>2234</v>
      </c>
      <c r="H4020">
        <v>0</v>
      </c>
      <c r="I4020">
        <v>0</v>
      </c>
      <c r="J4020">
        <v>28</v>
      </c>
      <c r="K4020">
        <v>0</v>
      </c>
      <c r="L4020" t="s">
        <v>20095</v>
      </c>
      <c r="M4020">
        <v>0</v>
      </c>
    </row>
    <row r="4021" spans="1:13" x14ac:dyDescent="0.3">
      <c r="A4021" t="s">
        <v>28135</v>
      </c>
      <c r="B4021" s="1">
        <v>44631</v>
      </c>
      <c r="C4021">
        <v>54684</v>
      </c>
      <c r="D4021" t="s">
        <v>20093</v>
      </c>
      <c r="E4021" t="s">
        <v>28136</v>
      </c>
      <c r="F4021" s="1">
        <v>44671</v>
      </c>
      <c r="G4021" t="s">
        <v>1337</v>
      </c>
      <c r="H4021">
        <v>0</v>
      </c>
      <c r="I4021">
        <v>1</v>
      </c>
      <c r="J4021">
        <v>40</v>
      </c>
      <c r="K4021">
        <v>0</v>
      </c>
      <c r="L4021" t="s">
        <v>20095</v>
      </c>
      <c r="M4021">
        <v>1</v>
      </c>
    </row>
    <row r="4022" spans="1:13" x14ac:dyDescent="0.3">
      <c r="A4022" t="s">
        <v>28137</v>
      </c>
      <c r="B4022" s="1">
        <v>44696</v>
      </c>
      <c r="C4022">
        <v>90957</v>
      </c>
      <c r="D4022" t="s">
        <v>44</v>
      </c>
      <c r="E4022" t="s">
        <v>28138</v>
      </c>
      <c r="F4022" s="1">
        <v>44753</v>
      </c>
      <c r="G4022" t="s">
        <v>12708</v>
      </c>
      <c r="H4022">
        <v>0</v>
      </c>
      <c r="I4022">
        <v>1</v>
      </c>
      <c r="J4022">
        <v>57</v>
      </c>
      <c r="K4022">
        <v>0</v>
      </c>
      <c r="L4022" t="s">
        <v>20095</v>
      </c>
      <c r="M4022">
        <v>0</v>
      </c>
    </row>
    <row r="4023" spans="1:13" x14ac:dyDescent="0.3">
      <c r="A4023" t="s">
        <v>28139</v>
      </c>
      <c r="B4023" s="1">
        <v>43951</v>
      </c>
      <c r="C4023">
        <v>91581</v>
      </c>
      <c r="D4023" t="s">
        <v>44</v>
      </c>
      <c r="E4023" t="s">
        <v>28140</v>
      </c>
      <c r="F4023" s="1"/>
      <c r="G4023" t="s">
        <v>19984</v>
      </c>
      <c r="H4023">
        <v>1</v>
      </c>
      <c r="I4023">
        <v>1</v>
      </c>
      <c r="K4023">
        <v>1</v>
      </c>
      <c r="L4023" t="s">
        <v>20095</v>
      </c>
      <c r="M4023">
        <v>0</v>
      </c>
    </row>
    <row r="4024" spans="1:13" x14ac:dyDescent="0.3">
      <c r="A4024" t="s">
        <v>28141</v>
      </c>
      <c r="B4024" s="1">
        <v>45135</v>
      </c>
      <c r="C4024">
        <v>13891</v>
      </c>
      <c r="D4024" t="s">
        <v>44</v>
      </c>
      <c r="E4024" t="s">
        <v>28142</v>
      </c>
      <c r="F4024" s="1">
        <v>45194</v>
      </c>
      <c r="G4024" t="s">
        <v>10774</v>
      </c>
      <c r="H4024">
        <v>0</v>
      </c>
      <c r="I4024">
        <v>0</v>
      </c>
      <c r="J4024">
        <v>59</v>
      </c>
      <c r="K4024">
        <v>0</v>
      </c>
      <c r="L4024" t="s">
        <v>20100</v>
      </c>
      <c r="M4024">
        <v>0</v>
      </c>
    </row>
    <row r="4025" spans="1:13" x14ac:dyDescent="0.3">
      <c r="A4025" t="s">
        <v>28143</v>
      </c>
      <c r="B4025" s="1">
        <v>44064</v>
      </c>
      <c r="C4025">
        <v>27659</v>
      </c>
      <c r="D4025" t="s">
        <v>20093</v>
      </c>
      <c r="E4025" t="s">
        <v>28144</v>
      </c>
      <c r="F4025" s="1"/>
      <c r="G4025" t="s">
        <v>16888</v>
      </c>
      <c r="H4025">
        <v>1</v>
      </c>
      <c r="I4025">
        <v>0</v>
      </c>
      <c r="K4025">
        <v>1</v>
      </c>
      <c r="L4025" t="s">
        <v>20095</v>
      </c>
      <c r="M4025">
        <v>1</v>
      </c>
    </row>
    <row r="4026" spans="1:13" x14ac:dyDescent="0.3">
      <c r="A4026" t="s">
        <v>28145</v>
      </c>
      <c r="B4026" s="1">
        <v>45388</v>
      </c>
      <c r="C4026">
        <v>8771</v>
      </c>
      <c r="D4026" t="s">
        <v>20106</v>
      </c>
      <c r="E4026" t="s">
        <v>28146</v>
      </c>
      <c r="F4026" s="1"/>
      <c r="G4026" t="s">
        <v>8680</v>
      </c>
      <c r="H4026">
        <v>1</v>
      </c>
      <c r="I4026">
        <v>0</v>
      </c>
      <c r="K4026">
        <v>1</v>
      </c>
      <c r="L4026" t="s">
        <v>20100</v>
      </c>
      <c r="M4026">
        <v>0</v>
      </c>
    </row>
    <row r="4027" spans="1:13" x14ac:dyDescent="0.3">
      <c r="A4027" t="s">
        <v>28147</v>
      </c>
      <c r="B4027" s="1">
        <v>45527</v>
      </c>
      <c r="C4027">
        <v>62156</v>
      </c>
      <c r="D4027" t="s">
        <v>20093</v>
      </c>
      <c r="E4027" t="s">
        <v>28148</v>
      </c>
      <c r="F4027" s="1">
        <v>45612</v>
      </c>
      <c r="G4027" t="s">
        <v>5966</v>
      </c>
      <c r="H4027">
        <v>0</v>
      </c>
      <c r="I4027">
        <v>1</v>
      </c>
      <c r="J4027">
        <v>85</v>
      </c>
      <c r="K4027">
        <v>0</v>
      </c>
      <c r="L4027" t="s">
        <v>20095</v>
      </c>
      <c r="M4027">
        <v>1</v>
      </c>
    </row>
    <row r="4028" spans="1:13" x14ac:dyDescent="0.3">
      <c r="A4028" t="s">
        <v>28149</v>
      </c>
      <c r="B4028" s="1">
        <v>44414</v>
      </c>
      <c r="C4028">
        <v>85738</v>
      </c>
      <c r="D4028" t="s">
        <v>20106</v>
      </c>
      <c r="E4028" t="s">
        <v>28150</v>
      </c>
      <c r="F4028" s="1">
        <v>44490</v>
      </c>
      <c r="G4028" t="s">
        <v>15210</v>
      </c>
      <c r="H4028">
        <v>0</v>
      </c>
      <c r="I4028">
        <v>1</v>
      </c>
      <c r="J4028">
        <v>76</v>
      </c>
      <c r="K4028">
        <v>0</v>
      </c>
      <c r="L4028" t="s">
        <v>20095</v>
      </c>
      <c r="M4028">
        <v>0</v>
      </c>
    </row>
    <row r="4029" spans="1:13" x14ac:dyDescent="0.3">
      <c r="A4029" t="s">
        <v>28151</v>
      </c>
      <c r="B4029" s="1">
        <v>44138</v>
      </c>
      <c r="C4029">
        <v>71721</v>
      </c>
      <c r="D4029" t="s">
        <v>44</v>
      </c>
      <c r="E4029" t="s">
        <v>28152</v>
      </c>
      <c r="F4029" s="1"/>
      <c r="G4029" t="s">
        <v>15132</v>
      </c>
      <c r="H4029">
        <v>1</v>
      </c>
      <c r="I4029">
        <v>1</v>
      </c>
      <c r="K4029">
        <v>1</v>
      </c>
      <c r="L4029" t="s">
        <v>20095</v>
      </c>
      <c r="M4029">
        <v>0</v>
      </c>
    </row>
    <row r="4030" spans="1:13" x14ac:dyDescent="0.3">
      <c r="A4030" t="s">
        <v>28153</v>
      </c>
      <c r="B4030" s="1">
        <v>43991</v>
      </c>
      <c r="C4030">
        <v>36268</v>
      </c>
      <c r="D4030" t="s">
        <v>20106</v>
      </c>
      <c r="E4030" t="s">
        <v>28154</v>
      </c>
      <c r="F4030" s="1">
        <v>44071</v>
      </c>
      <c r="G4030" t="s">
        <v>8544</v>
      </c>
      <c r="H4030">
        <v>0</v>
      </c>
      <c r="I4030">
        <v>0</v>
      </c>
      <c r="J4030">
        <v>80</v>
      </c>
      <c r="K4030">
        <v>0</v>
      </c>
      <c r="L4030" t="s">
        <v>20095</v>
      </c>
      <c r="M4030">
        <v>0</v>
      </c>
    </row>
    <row r="4031" spans="1:13" x14ac:dyDescent="0.3">
      <c r="A4031" t="s">
        <v>28155</v>
      </c>
      <c r="B4031" s="1">
        <v>44201</v>
      </c>
      <c r="C4031">
        <v>74899</v>
      </c>
      <c r="D4031" t="s">
        <v>20106</v>
      </c>
      <c r="E4031" t="s">
        <v>28156</v>
      </c>
      <c r="F4031" s="1">
        <v>44265</v>
      </c>
      <c r="G4031" t="s">
        <v>916</v>
      </c>
      <c r="H4031">
        <v>0</v>
      </c>
      <c r="I4031">
        <v>1</v>
      </c>
      <c r="J4031">
        <v>64</v>
      </c>
      <c r="K4031">
        <v>0</v>
      </c>
      <c r="L4031" t="s">
        <v>20095</v>
      </c>
      <c r="M4031">
        <v>0</v>
      </c>
    </row>
    <row r="4032" spans="1:13" x14ac:dyDescent="0.3">
      <c r="A4032" t="s">
        <v>28157</v>
      </c>
      <c r="B4032" s="1">
        <v>45283</v>
      </c>
      <c r="C4032">
        <v>22196</v>
      </c>
      <c r="D4032" t="s">
        <v>20106</v>
      </c>
      <c r="E4032" t="s">
        <v>28158</v>
      </c>
      <c r="F4032" s="1">
        <v>45360</v>
      </c>
      <c r="G4032" t="s">
        <v>7660</v>
      </c>
      <c r="H4032">
        <v>0</v>
      </c>
      <c r="I4032">
        <v>0</v>
      </c>
      <c r="J4032">
        <v>77</v>
      </c>
      <c r="K4032">
        <v>0</v>
      </c>
      <c r="L4032" t="s">
        <v>20095</v>
      </c>
      <c r="M4032">
        <v>0</v>
      </c>
    </row>
    <row r="4033" spans="1:13" x14ac:dyDescent="0.3">
      <c r="A4033" t="s">
        <v>28159</v>
      </c>
      <c r="B4033" s="1">
        <v>43993</v>
      </c>
      <c r="C4033">
        <v>89215</v>
      </c>
      <c r="D4033" t="s">
        <v>20093</v>
      </c>
      <c r="E4033" t="s">
        <v>28160</v>
      </c>
      <c r="F4033" s="1"/>
      <c r="G4033" t="s">
        <v>14805</v>
      </c>
      <c r="H4033">
        <v>1</v>
      </c>
      <c r="I4033">
        <v>1</v>
      </c>
      <c r="K4033">
        <v>1</v>
      </c>
      <c r="L4033" t="s">
        <v>20095</v>
      </c>
      <c r="M4033">
        <v>1</v>
      </c>
    </row>
    <row r="4034" spans="1:13" x14ac:dyDescent="0.3">
      <c r="A4034" t="s">
        <v>28161</v>
      </c>
      <c r="B4034" s="1">
        <v>44027</v>
      </c>
      <c r="C4034">
        <v>28738</v>
      </c>
      <c r="D4034" t="s">
        <v>20106</v>
      </c>
      <c r="E4034" t="s">
        <v>28162</v>
      </c>
      <c r="F4034" s="1"/>
      <c r="G4034" t="s">
        <v>3678</v>
      </c>
      <c r="H4034">
        <v>1</v>
      </c>
      <c r="I4034">
        <v>0</v>
      </c>
      <c r="K4034">
        <v>1</v>
      </c>
      <c r="L4034" t="s">
        <v>20095</v>
      </c>
      <c r="M4034">
        <v>0</v>
      </c>
    </row>
    <row r="4035" spans="1:13" x14ac:dyDescent="0.3">
      <c r="A4035" t="s">
        <v>28163</v>
      </c>
      <c r="B4035" s="1">
        <v>44344</v>
      </c>
      <c r="C4035">
        <v>79454</v>
      </c>
      <c r="D4035" t="s">
        <v>20093</v>
      </c>
      <c r="E4035" t="s">
        <v>28164</v>
      </c>
      <c r="F4035" s="1">
        <v>44356</v>
      </c>
      <c r="G4035" t="s">
        <v>15064</v>
      </c>
      <c r="H4035">
        <v>0</v>
      </c>
      <c r="I4035">
        <v>1</v>
      </c>
      <c r="J4035">
        <v>12</v>
      </c>
      <c r="K4035">
        <v>0</v>
      </c>
      <c r="L4035" t="s">
        <v>20095</v>
      </c>
      <c r="M4035">
        <v>1</v>
      </c>
    </row>
    <row r="4036" spans="1:13" x14ac:dyDescent="0.3">
      <c r="A4036" t="s">
        <v>28165</v>
      </c>
      <c r="B4036" s="1">
        <v>44466</v>
      </c>
      <c r="C4036">
        <v>56968</v>
      </c>
      <c r="D4036" t="s">
        <v>20106</v>
      </c>
      <c r="E4036" t="s">
        <v>28166</v>
      </c>
      <c r="F4036" s="1"/>
      <c r="G4036" t="s">
        <v>8477</v>
      </c>
      <c r="H4036">
        <v>1</v>
      </c>
      <c r="I4036">
        <v>1</v>
      </c>
      <c r="K4036">
        <v>1</v>
      </c>
      <c r="L4036" t="s">
        <v>20095</v>
      </c>
      <c r="M4036">
        <v>0</v>
      </c>
    </row>
    <row r="4037" spans="1:13" x14ac:dyDescent="0.3">
      <c r="A4037" t="s">
        <v>28167</v>
      </c>
      <c r="B4037" s="1">
        <v>44153</v>
      </c>
      <c r="C4037">
        <v>70996</v>
      </c>
      <c r="D4037" t="s">
        <v>44</v>
      </c>
      <c r="E4037" t="s">
        <v>28168</v>
      </c>
      <c r="F4037" s="1">
        <v>44212</v>
      </c>
      <c r="G4037" t="s">
        <v>17025</v>
      </c>
      <c r="H4037">
        <v>0</v>
      </c>
      <c r="I4037">
        <v>1</v>
      </c>
      <c r="J4037">
        <v>59</v>
      </c>
      <c r="K4037">
        <v>0</v>
      </c>
      <c r="L4037" t="s">
        <v>20095</v>
      </c>
      <c r="M4037">
        <v>0</v>
      </c>
    </row>
    <row r="4038" spans="1:13" x14ac:dyDescent="0.3">
      <c r="A4038" t="s">
        <v>28169</v>
      </c>
      <c r="B4038" s="1">
        <v>43955</v>
      </c>
      <c r="C4038">
        <v>66170</v>
      </c>
      <c r="D4038" t="s">
        <v>20093</v>
      </c>
      <c r="E4038" t="s">
        <v>28170</v>
      </c>
      <c r="F4038" s="1">
        <v>43994</v>
      </c>
      <c r="G4038" t="s">
        <v>4818</v>
      </c>
      <c r="H4038">
        <v>0</v>
      </c>
      <c r="I4038">
        <v>1</v>
      </c>
      <c r="J4038">
        <v>39</v>
      </c>
      <c r="K4038">
        <v>0</v>
      </c>
      <c r="L4038" t="s">
        <v>20095</v>
      </c>
      <c r="M4038">
        <v>1</v>
      </c>
    </row>
    <row r="4039" spans="1:13" x14ac:dyDescent="0.3">
      <c r="A4039" t="s">
        <v>28171</v>
      </c>
      <c r="B4039" s="1">
        <v>43930</v>
      </c>
      <c r="C4039">
        <v>7190</v>
      </c>
      <c r="D4039" t="s">
        <v>20106</v>
      </c>
      <c r="E4039" t="s">
        <v>28172</v>
      </c>
      <c r="F4039" s="1"/>
      <c r="G4039" t="s">
        <v>9820</v>
      </c>
      <c r="H4039">
        <v>1</v>
      </c>
      <c r="I4039">
        <v>0</v>
      </c>
      <c r="K4039">
        <v>1</v>
      </c>
      <c r="L4039" t="s">
        <v>20100</v>
      </c>
      <c r="M4039">
        <v>0</v>
      </c>
    </row>
    <row r="4040" spans="1:13" x14ac:dyDescent="0.3">
      <c r="A4040" t="s">
        <v>28173</v>
      </c>
      <c r="B4040" s="1">
        <v>43985</v>
      </c>
      <c r="C4040">
        <v>5412</v>
      </c>
      <c r="D4040" t="s">
        <v>20106</v>
      </c>
      <c r="E4040" t="s">
        <v>28174</v>
      </c>
      <c r="F4040" s="1">
        <v>44034</v>
      </c>
      <c r="G4040" t="s">
        <v>3808</v>
      </c>
      <c r="H4040">
        <v>0</v>
      </c>
      <c r="I4040">
        <v>0</v>
      </c>
      <c r="J4040">
        <v>49</v>
      </c>
      <c r="K4040">
        <v>0</v>
      </c>
      <c r="L4040" t="s">
        <v>20100</v>
      </c>
      <c r="M4040">
        <v>0</v>
      </c>
    </row>
    <row r="4041" spans="1:13" x14ac:dyDescent="0.3">
      <c r="A4041" t="s">
        <v>28175</v>
      </c>
      <c r="B4041" s="1">
        <v>45035</v>
      </c>
      <c r="C4041">
        <v>4111</v>
      </c>
      <c r="D4041" t="s">
        <v>20106</v>
      </c>
      <c r="E4041" t="s">
        <v>28176</v>
      </c>
      <c r="F4041" s="1">
        <v>45090</v>
      </c>
      <c r="G4041" t="s">
        <v>15921</v>
      </c>
      <c r="H4041">
        <v>0</v>
      </c>
      <c r="I4041">
        <v>0</v>
      </c>
      <c r="J4041">
        <v>55</v>
      </c>
      <c r="K4041">
        <v>0</v>
      </c>
      <c r="L4041" t="s">
        <v>20138</v>
      </c>
      <c r="M4041">
        <v>0</v>
      </c>
    </row>
    <row r="4042" spans="1:13" x14ac:dyDescent="0.3">
      <c r="A4042" t="s">
        <v>28177</v>
      </c>
      <c r="B4042" s="1">
        <v>43847</v>
      </c>
      <c r="C4042">
        <v>79478</v>
      </c>
      <c r="D4042" t="s">
        <v>44</v>
      </c>
      <c r="E4042" t="s">
        <v>28178</v>
      </c>
      <c r="F4042" s="1">
        <v>43881</v>
      </c>
      <c r="G4042" t="s">
        <v>901</v>
      </c>
      <c r="H4042">
        <v>0</v>
      </c>
      <c r="I4042">
        <v>1</v>
      </c>
      <c r="J4042">
        <v>34</v>
      </c>
      <c r="K4042">
        <v>0</v>
      </c>
      <c r="L4042" t="s">
        <v>20095</v>
      </c>
      <c r="M4042">
        <v>0</v>
      </c>
    </row>
    <row r="4043" spans="1:13" x14ac:dyDescent="0.3">
      <c r="A4043" t="s">
        <v>28179</v>
      </c>
      <c r="B4043" s="1">
        <v>43957</v>
      </c>
      <c r="C4043">
        <v>70082</v>
      </c>
      <c r="D4043" t="s">
        <v>20093</v>
      </c>
      <c r="E4043" t="s">
        <v>28180</v>
      </c>
      <c r="F4043" s="1"/>
      <c r="G4043" t="s">
        <v>4602</v>
      </c>
      <c r="H4043">
        <v>1</v>
      </c>
      <c r="I4043">
        <v>1</v>
      </c>
      <c r="K4043">
        <v>1</v>
      </c>
      <c r="L4043" t="s">
        <v>20095</v>
      </c>
      <c r="M4043">
        <v>1</v>
      </c>
    </row>
    <row r="4044" spans="1:13" x14ac:dyDescent="0.3">
      <c r="A4044" t="s">
        <v>28181</v>
      </c>
      <c r="B4044" s="1">
        <v>44793</v>
      </c>
      <c r="C4044">
        <v>6288</v>
      </c>
      <c r="D4044" t="s">
        <v>44</v>
      </c>
      <c r="E4044" t="s">
        <v>28182</v>
      </c>
      <c r="F4044" s="1">
        <v>44844</v>
      </c>
      <c r="G4044" t="s">
        <v>2019</v>
      </c>
      <c r="H4044">
        <v>0</v>
      </c>
      <c r="I4044">
        <v>0</v>
      </c>
      <c r="J4044">
        <v>51</v>
      </c>
      <c r="K4044">
        <v>0</v>
      </c>
      <c r="L4044" t="s">
        <v>20100</v>
      </c>
      <c r="M4044">
        <v>0</v>
      </c>
    </row>
    <row r="4045" spans="1:13" x14ac:dyDescent="0.3">
      <c r="A4045" t="s">
        <v>28183</v>
      </c>
      <c r="B4045" s="1">
        <v>43848</v>
      </c>
      <c r="C4045">
        <v>86350</v>
      </c>
      <c r="D4045" t="s">
        <v>44</v>
      </c>
      <c r="E4045" t="s">
        <v>28184</v>
      </c>
      <c r="F4045" s="1">
        <v>43892</v>
      </c>
      <c r="G4045" t="s">
        <v>12213</v>
      </c>
      <c r="H4045">
        <v>0</v>
      </c>
      <c r="I4045">
        <v>1</v>
      </c>
      <c r="J4045">
        <v>44</v>
      </c>
      <c r="K4045">
        <v>0</v>
      </c>
      <c r="L4045" t="s">
        <v>20095</v>
      </c>
      <c r="M4045">
        <v>0</v>
      </c>
    </row>
    <row r="4046" spans="1:13" x14ac:dyDescent="0.3">
      <c r="A4046" t="s">
        <v>28185</v>
      </c>
      <c r="B4046" s="1">
        <v>44700</v>
      </c>
      <c r="C4046">
        <v>94166</v>
      </c>
      <c r="D4046" t="s">
        <v>20093</v>
      </c>
      <c r="E4046" t="s">
        <v>28186</v>
      </c>
      <c r="F4046" s="1">
        <v>44752</v>
      </c>
      <c r="G4046" t="s">
        <v>16130</v>
      </c>
      <c r="H4046">
        <v>0</v>
      </c>
      <c r="I4046">
        <v>1</v>
      </c>
      <c r="J4046">
        <v>52</v>
      </c>
      <c r="K4046">
        <v>0</v>
      </c>
      <c r="L4046" t="s">
        <v>20095</v>
      </c>
      <c r="M4046">
        <v>1</v>
      </c>
    </row>
    <row r="4047" spans="1:13" x14ac:dyDescent="0.3">
      <c r="A4047" t="s">
        <v>28187</v>
      </c>
      <c r="B4047" s="1">
        <v>45489</v>
      </c>
      <c r="C4047">
        <v>74226</v>
      </c>
      <c r="D4047" t="s">
        <v>20106</v>
      </c>
      <c r="E4047" t="s">
        <v>28188</v>
      </c>
      <c r="F4047" s="1">
        <v>45499</v>
      </c>
      <c r="G4047" t="s">
        <v>10950</v>
      </c>
      <c r="H4047">
        <v>0</v>
      </c>
      <c r="I4047">
        <v>1</v>
      </c>
      <c r="J4047">
        <v>10</v>
      </c>
      <c r="K4047">
        <v>0</v>
      </c>
      <c r="L4047" t="s">
        <v>20095</v>
      </c>
      <c r="M4047">
        <v>0</v>
      </c>
    </row>
    <row r="4048" spans="1:13" x14ac:dyDescent="0.3">
      <c r="A4048" t="s">
        <v>28189</v>
      </c>
      <c r="B4048" s="1">
        <v>44796</v>
      </c>
      <c r="C4048">
        <v>70855</v>
      </c>
      <c r="D4048" t="s">
        <v>44</v>
      </c>
      <c r="E4048" t="s">
        <v>28190</v>
      </c>
      <c r="F4048" s="1">
        <v>44864</v>
      </c>
      <c r="G4048" t="s">
        <v>15321</v>
      </c>
      <c r="H4048">
        <v>0</v>
      </c>
      <c r="I4048">
        <v>1</v>
      </c>
      <c r="J4048">
        <v>68</v>
      </c>
      <c r="K4048">
        <v>0</v>
      </c>
      <c r="L4048" t="s">
        <v>20095</v>
      </c>
      <c r="M4048">
        <v>0</v>
      </c>
    </row>
    <row r="4049" spans="1:13" x14ac:dyDescent="0.3">
      <c r="A4049" t="s">
        <v>28191</v>
      </c>
      <c r="B4049" s="1">
        <v>43851</v>
      </c>
      <c r="C4049">
        <v>45871</v>
      </c>
      <c r="D4049" t="s">
        <v>20093</v>
      </c>
      <c r="E4049" t="s">
        <v>28192</v>
      </c>
      <c r="F4049" s="1"/>
      <c r="G4049" t="s">
        <v>4639</v>
      </c>
      <c r="H4049">
        <v>1</v>
      </c>
      <c r="I4049">
        <v>0</v>
      </c>
      <c r="K4049">
        <v>1</v>
      </c>
      <c r="L4049" t="s">
        <v>20095</v>
      </c>
      <c r="M4049">
        <v>1</v>
      </c>
    </row>
    <row r="4050" spans="1:13" x14ac:dyDescent="0.3">
      <c r="A4050" t="s">
        <v>28193</v>
      </c>
      <c r="B4050" s="1">
        <v>45224</v>
      </c>
      <c r="C4050">
        <v>61525</v>
      </c>
      <c r="D4050" t="s">
        <v>20093</v>
      </c>
      <c r="E4050" t="s">
        <v>28194</v>
      </c>
      <c r="F4050" s="1"/>
      <c r="G4050" t="s">
        <v>5960</v>
      </c>
      <c r="H4050">
        <v>1</v>
      </c>
      <c r="I4050">
        <v>1</v>
      </c>
      <c r="K4050">
        <v>1</v>
      </c>
      <c r="L4050" t="s">
        <v>20095</v>
      </c>
      <c r="M4050">
        <v>1</v>
      </c>
    </row>
    <row r="4051" spans="1:13" x14ac:dyDescent="0.3">
      <c r="A4051" t="s">
        <v>28195</v>
      </c>
      <c r="B4051" s="1">
        <v>44001</v>
      </c>
      <c r="C4051">
        <v>15628</v>
      </c>
      <c r="D4051" t="s">
        <v>20106</v>
      </c>
      <c r="E4051" t="s">
        <v>28196</v>
      </c>
      <c r="F4051" s="1">
        <v>44077</v>
      </c>
      <c r="G4051" t="s">
        <v>865</v>
      </c>
      <c r="H4051">
        <v>0</v>
      </c>
      <c r="I4051">
        <v>0</v>
      </c>
      <c r="J4051">
        <v>76</v>
      </c>
      <c r="K4051">
        <v>0</v>
      </c>
      <c r="L4051" t="s">
        <v>20100</v>
      </c>
      <c r="M4051">
        <v>0</v>
      </c>
    </row>
    <row r="4052" spans="1:13" x14ac:dyDescent="0.3">
      <c r="A4052" t="s">
        <v>28197</v>
      </c>
      <c r="B4052" s="1">
        <v>44747</v>
      </c>
      <c r="C4052">
        <v>98731</v>
      </c>
      <c r="D4052" t="s">
        <v>44</v>
      </c>
      <c r="E4052" t="s">
        <v>28198</v>
      </c>
      <c r="F4052" s="1">
        <v>44806</v>
      </c>
      <c r="G4052" t="s">
        <v>14632</v>
      </c>
      <c r="H4052">
        <v>0</v>
      </c>
      <c r="I4052">
        <v>1</v>
      </c>
      <c r="J4052">
        <v>59</v>
      </c>
      <c r="K4052">
        <v>0</v>
      </c>
      <c r="L4052" t="s">
        <v>20095</v>
      </c>
      <c r="M4052">
        <v>0</v>
      </c>
    </row>
    <row r="4053" spans="1:13" x14ac:dyDescent="0.3">
      <c r="A4053" t="s">
        <v>28199</v>
      </c>
      <c r="B4053" s="1">
        <v>44807</v>
      </c>
      <c r="C4053">
        <v>11295</v>
      </c>
      <c r="D4053" t="s">
        <v>20093</v>
      </c>
      <c r="E4053" t="s">
        <v>28200</v>
      </c>
      <c r="F4053" s="1"/>
      <c r="G4053" t="s">
        <v>4585</v>
      </c>
      <c r="H4053">
        <v>1</v>
      </c>
      <c r="I4053">
        <v>0</v>
      </c>
      <c r="K4053">
        <v>1</v>
      </c>
      <c r="L4053" t="s">
        <v>20100</v>
      </c>
      <c r="M4053">
        <v>1</v>
      </c>
    </row>
    <row r="4054" spans="1:13" x14ac:dyDescent="0.3">
      <c r="A4054" t="s">
        <v>28201</v>
      </c>
      <c r="B4054" s="1">
        <v>44272</v>
      </c>
      <c r="C4054">
        <v>58137</v>
      </c>
      <c r="D4054" t="s">
        <v>44</v>
      </c>
      <c r="E4054" t="s">
        <v>28202</v>
      </c>
      <c r="F4054" s="1">
        <v>44362</v>
      </c>
      <c r="G4054" t="s">
        <v>3072</v>
      </c>
      <c r="H4054">
        <v>0</v>
      </c>
      <c r="I4054">
        <v>1</v>
      </c>
      <c r="J4054">
        <v>90</v>
      </c>
      <c r="K4054">
        <v>0</v>
      </c>
      <c r="L4054" t="s">
        <v>20095</v>
      </c>
      <c r="M4054">
        <v>0</v>
      </c>
    </row>
    <row r="4055" spans="1:13" x14ac:dyDescent="0.3">
      <c r="A4055" t="s">
        <v>28203</v>
      </c>
      <c r="B4055" s="1">
        <v>44794</v>
      </c>
      <c r="C4055">
        <v>70065</v>
      </c>
      <c r="D4055" t="s">
        <v>20106</v>
      </c>
      <c r="E4055" t="s">
        <v>28204</v>
      </c>
      <c r="F4055" s="1"/>
      <c r="G4055" t="s">
        <v>15480</v>
      </c>
      <c r="H4055">
        <v>1</v>
      </c>
      <c r="I4055">
        <v>1</v>
      </c>
      <c r="K4055">
        <v>1</v>
      </c>
      <c r="L4055" t="s">
        <v>20095</v>
      </c>
      <c r="M4055">
        <v>0</v>
      </c>
    </row>
    <row r="4056" spans="1:13" x14ac:dyDescent="0.3">
      <c r="A4056" t="s">
        <v>28205</v>
      </c>
      <c r="B4056" s="1">
        <v>44344</v>
      </c>
      <c r="C4056">
        <v>78608</v>
      </c>
      <c r="D4056" t="s">
        <v>20106</v>
      </c>
      <c r="E4056" t="s">
        <v>28206</v>
      </c>
      <c r="F4056" s="1"/>
      <c r="G4056" t="s">
        <v>4981</v>
      </c>
      <c r="H4056">
        <v>1</v>
      </c>
      <c r="I4056">
        <v>1</v>
      </c>
      <c r="K4056">
        <v>1</v>
      </c>
      <c r="L4056" t="s">
        <v>20095</v>
      </c>
      <c r="M4056">
        <v>0</v>
      </c>
    </row>
    <row r="4057" spans="1:13" x14ac:dyDescent="0.3">
      <c r="A4057" t="s">
        <v>28207</v>
      </c>
      <c r="B4057" s="1">
        <v>45113</v>
      </c>
      <c r="C4057">
        <v>12773</v>
      </c>
      <c r="D4057" t="s">
        <v>20106</v>
      </c>
      <c r="E4057" t="s">
        <v>28208</v>
      </c>
      <c r="F4057" s="1">
        <v>45128</v>
      </c>
      <c r="G4057" t="s">
        <v>11988</v>
      </c>
      <c r="H4057">
        <v>0</v>
      </c>
      <c r="I4057">
        <v>0</v>
      </c>
      <c r="J4057">
        <v>15</v>
      </c>
      <c r="K4057">
        <v>0</v>
      </c>
      <c r="L4057" t="s">
        <v>20100</v>
      </c>
      <c r="M4057">
        <v>0</v>
      </c>
    </row>
    <row r="4058" spans="1:13" x14ac:dyDescent="0.3">
      <c r="A4058" t="s">
        <v>28209</v>
      </c>
      <c r="B4058" s="1">
        <v>45288</v>
      </c>
      <c r="C4058">
        <v>22539</v>
      </c>
      <c r="D4058" t="s">
        <v>44</v>
      </c>
      <c r="E4058" t="s">
        <v>28210</v>
      </c>
      <c r="F4058" s="1">
        <v>45341</v>
      </c>
      <c r="G4058" t="s">
        <v>1298</v>
      </c>
      <c r="H4058">
        <v>0</v>
      </c>
      <c r="I4058">
        <v>0</v>
      </c>
      <c r="J4058">
        <v>53</v>
      </c>
      <c r="K4058">
        <v>0</v>
      </c>
      <c r="L4058" t="s">
        <v>20095</v>
      </c>
      <c r="M4058">
        <v>0</v>
      </c>
    </row>
    <row r="4059" spans="1:13" x14ac:dyDescent="0.3">
      <c r="A4059" t="s">
        <v>28211</v>
      </c>
      <c r="B4059" s="1">
        <v>44200</v>
      </c>
      <c r="C4059">
        <v>32023</v>
      </c>
      <c r="D4059" t="s">
        <v>20093</v>
      </c>
      <c r="E4059" t="s">
        <v>28212</v>
      </c>
      <c r="F4059" s="1">
        <v>44271</v>
      </c>
      <c r="G4059" t="s">
        <v>19687</v>
      </c>
      <c r="H4059">
        <v>0</v>
      </c>
      <c r="I4059">
        <v>0</v>
      </c>
      <c r="J4059">
        <v>71</v>
      </c>
      <c r="K4059">
        <v>0</v>
      </c>
      <c r="L4059" t="s">
        <v>20095</v>
      </c>
      <c r="M4059">
        <v>1</v>
      </c>
    </row>
    <row r="4060" spans="1:13" x14ac:dyDescent="0.3">
      <c r="A4060" t="s">
        <v>28213</v>
      </c>
      <c r="B4060" s="1">
        <v>44435</v>
      </c>
      <c r="C4060">
        <v>5638</v>
      </c>
      <c r="D4060" t="s">
        <v>20093</v>
      </c>
      <c r="E4060" t="s">
        <v>28214</v>
      </c>
      <c r="F4060" s="1">
        <v>44512</v>
      </c>
      <c r="G4060" t="s">
        <v>12321</v>
      </c>
      <c r="H4060">
        <v>0</v>
      </c>
      <c r="I4060">
        <v>0</v>
      </c>
      <c r="J4060">
        <v>77</v>
      </c>
      <c r="K4060">
        <v>0</v>
      </c>
      <c r="L4060" t="s">
        <v>20100</v>
      </c>
      <c r="M4060">
        <v>1</v>
      </c>
    </row>
    <row r="4061" spans="1:13" x14ac:dyDescent="0.3">
      <c r="A4061" t="s">
        <v>28215</v>
      </c>
      <c r="B4061" s="1">
        <v>45204</v>
      </c>
      <c r="C4061">
        <v>15916</v>
      </c>
      <c r="D4061" t="s">
        <v>20093</v>
      </c>
      <c r="E4061" t="s">
        <v>28216</v>
      </c>
      <c r="F4061" s="1">
        <v>45215</v>
      </c>
      <c r="G4061" t="s">
        <v>4338</v>
      </c>
      <c r="H4061">
        <v>0</v>
      </c>
      <c r="I4061">
        <v>0</v>
      </c>
      <c r="J4061">
        <v>11</v>
      </c>
      <c r="K4061">
        <v>0</v>
      </c>
      <c r="L4061" t="s">
        <v>20100</v>
      </c>
      <c r="M4061">
        <v>1</v>
      </c>
    </row>
    <row r="4062" spans="1:13" x14ac:dyDescent="0.3">
      <c r="A4062" t="s">
        <v>28217</v>
      </c>
      <c r="B4062" s="1">
        <v>45085</v>
      </c>
      <c r="C4062">
        <v>16301</v>
      </c>
      <c r="D4062" t="s">
        <v>20093</v>
      </c>
      <c r="E4062" t="s">
        <v>28218</v>
      </c>
      <c r="F4062" s="1">
        <v>45118</v>
      </c>
      <c r="G4062" t="s">
        <v>10803</v>
      </c>
      <c r="H4062">
        <v>0</v>
      </c>
      <c r="I4062">
        <v>0</v>
      </c>
      <c r="J4062">
        <v>33</v>
      </c>
      <c r="K4062">
        <v>0</v>
      </c>
      <c r="L4062" t="s">
        <v>20100</v>
      </c>
      <c r="M4062">
        <v>1</v>
      </c>
    </row>
    <row r="4063" spans="1:13" x14ac:dyDescent="0.3">
      <c r="A4063" t="s">
        <v>28219</v>
      </c>
      <c r="B4063" s="1">
        <v>44486</v>
      </c>
      <c r="C4063">
        <v>83924</v>
      </c>
      <c r="D4063" t="s">
        <v>44</v>
      </c>
      <c r="E4063" t="s">
        <v>28220</v>
      </c>
      <c r="F4063" s="1">
        <v>44573</v>
      </c>
      <c r="G4063" t="s">
        <v>16686</v>
      </c>
      <c r="H4063">
        <v>0</v>
      </c>
      <c r="I4063">
        <v>1</v>
      </c>
      <c r="J4063">
        <v>87</v>
      </c>
      <c r="K4063">
        <v>0</v>
      </c>
      <c r="L4063" t="s">
        <v>20095</v>
      </c>
      <c r="M4063">
        <v>0</v>
      </c>
    </row>
    <row r="4064" spans="1:13" x14ac:dyDescent="0.3">
      <c r="A4064" t="s">
        <v>28221</v>
      </c>
      <c r="B4064" s="1">
        <v>44024</v>
      </c>
      <c r="C4064">
        <v>47011</v>
      </c>
      <c r="D4064" t="s">
        <v>44</v>
      </c>
      <c r="E4064" t="s">
        <v>28222</v>
      </c>
      <c r="F4064" s="1">
        <v>44052</v>
      </c>
      <c r="G4064" t="s">
        <v>3476</v>
      </c>
      <c r="H4064">
        <v>0</v>
      </c>
      <c r="I4064">
        <v>0</v>
      </c>
      <c r="J4064">
        <v>28</v>
      </c>
      <c r="K4064">
        <v>0</v>
      </c>
      <c r="L4064" t="s">
        <v>20095</v>
      </c>
      <c r="M4064">
        <v>0</v>
      </c>
    </row>
    <row r="4065" spans="1:13" x14ac:dyDescent="0.3">
      <c r="A4065" t="s">
        <v>28223</v>
      </c>
      <c r="B4065" s="1">
        <v>45408</v>
      </c>
      <c r="C4065">
        <v>42779</v>
      </c>
      <c r="D4065" t="s">
        <v>20093</v>
      </c>
      <c r="E4065" t="s">
        <v>28224</v>
      </c>
      <c r="F4065" s="1"/>
      <c r="G4065" t="s">
        <v>13205</v>
      </c>
      <c r="H4065">
        <v>1</v>
      </c>
      <c r="I4065">
        <v>0</v>
      </c>
      <c r="K4065">
        <v>1</v>
      </c>
      <c r="L4065" t="s">
        <v>20095</v>
      </c>
      <c r="M4065">
        <v>1</v>
      </c>
    </row>
    <row r="4066" spans="1:13" x14ac:dyDescent="0.3">
      <c r="A4066" t="s">
        <v>28225</v>
      </c>
      <c r="B4066" s="1">
        <v>45079</v>
      </c>
      <c r="C4066">
        <v>85547</v>
      </c>
      <c r="D4066" t="s">
        <v>20093</v>
      </c>
      <c r="E4066" t="s">
        <v>28226</v>
      </c>
      <c r="F4066" s="1">
        <v>45131</v>
      </c>
      <c r="G4066" t="s">
        <v>16389</v>
      </c>
      <c r="H4066">
        <v>0</v>
      </c>
      <c r="I4066">
        <v>1</v>
      </c>
      <c r="J4066">
        <v>52</v>
      </c>
      <c r="K4066">
        <v>0</v>
      </c>
      <c r="L4066" t="s">
        <v>20095</v>
      </c>
      <c r="M4066">
        <v>1</v>
      </c>
    </row>
    <row r="4067" spans="1:13" x14ac:dyDescent="0.3">
      <c r="A4067" t="s">
        <v>28227</v>
      </c>
      <c r="B4067" s="1">
        <v>44273</v>
      </c>
      <c r="C4067">
        <v>91908</v>
      </c>
      <c r="D4067" t="s">
        <v>44</v>
      </c>
      <c r="E4067" t="s">
        <v>28228</v>
      </c>
      <c r="F4067" s="1"/>
      <c r="G4067" t="s">
        <v>6363</v>
      </c>
      <c r="H4067">
        <v>1</v>
      </c>
      <c r="I4067">
        <v>1</v>
      </c>
      <c r="K4067">
        <v>1</v>
      </c>
      <c r="L4067" t="s">
        <v>20095</v>
      </c>
      <c r="M4067">
        <v>0</v>
      </c>
    </row>
    <row r="4068" spans="1:13" x14ac:dyDescent="0.3">
      <c r="A4068" t="s">
        <v>28229</v>
      </c>
      <c r="B4068" s="1">
        <v>45222</v>
      </c>
      <c r="C4068">
        <v>82056</v>
      </c>
      <c r="D4068" t="s">
        <v>44</v>
      </c>
      <c r="E4068" t="s">
        <v>28230</v>
      </c>
      <c r="F4068" s="1">
        <v>45299</v>
      </c>
      <c r="G4068" t="s">
        <v>9292</v>
      </c>
      <c r="H4068">
        <v>0</v>
      </c>
      <c r="I4068">
        <v>1</v>
      </c>
      <c r="J4068">
        <v>77</v>
      </c>
      <c r="K4068">
        <v>0</v>
      </c>
      <c r="L4068" t="s">
        <v>20095</v>
      </c>
      <c r="M4068">
        <v>0</v>
      </c>
    </row>
    <row r="4069" spans="1:13" x14ac:dyDescent="0.3">
      <c r="A4069" t="s">
        <v>28231</v>
      </c>
      <c r="B4069" s="1">
        <v>45103</v>
      </c>
      <c r="C4069">
        <v>67437</v>
      </c>
      <c r="D4069" t="s">
        <v>20106</v>
      </c>
      <c r="E4069" t="s">
        <v>28232</v>
      </c>
      <c r="F4069" s="1">
        <v>45190</v>
      </c>
      <c r="G4069" t="s">
        <v>11852</v>
      </c>
      <c r="H4069">
        <v>0</v>
      </c>
      <c r="I4069">
        <v>1</v>
      </c>
      <c r="J4069">
        <v>87</v>
      </c>
      <c r="K4069">
        <v>0</v>
      </c>
      <c r="L4069" t="s">
        <v>20095</v>
      </c>
      <c r="M4069">
        <v>0</v>
      </c>
    </row>
    <row r="4070" spans="1:13" x14ac:dyDescent="0.3">
      <c r="A4070" t="s">
        <v>28233</v>
      </c>
      <c r="B4070" s="1">
        <v>44116</v>
      </c>
      <c r="C4070">
        <v>96561</v>
      </c>
      <c r="D4070" t="s">
        <v>44</v>
      </c>
      <c r="E4070" t="s">
        <v>28234</v>
      </c>
      <c r="F4070" s="1"/>
      <c r="G4070" t="s">
        <v>4944</v>
      </c>
      <c r="H4070">
        <v>1</v>
      </c>
      <c r="I4070">
        <v>1</v>
      </c>
      <c r="K4070">
        <v>1</v>
      </c>
      <c r="L4070" t="s">
        <v>20095</v>
      </c>
      <c r="M4070">
        <v>0</v>
      </c>
    </row>
    <row r="4071" spans="1:13" x14ac:dyDescent="0.3">
      <c r="A4071" t="s">
        <v>28235</v>
      </c>
      <c r="B4071" s="1">
        <v>44978</v>
      </c>
      <c r="C4071">
        <v>41844</v>
      </c>
      <c r="D4071" t="s">
        <v>20093</v>
      </c>
      <c r="E4071" t="s">
        <v>28236</v>
      </c>
      <c r="F4071" s="1"/>
      <c r="G4071" t="s">
        <v>13881</v>
      </c>
      <c r="H4071">
        <v>1</v>
      </c>
      <c r="I4071">
        <v>0</v>
      </c>
      <c r="K4071">
        <v>1</v>
      </c>
      <c r="L4071" t="s">
        <v>20095</v>
      </c>
      <c r="M4071">
        <v>1</v>
      </c>
    </row>
    <row r="4072" spans="1:13" x14ac:dyDescent="0.3">
      <c r="A4072" t="s">
        <v>28237</v>
      </c>
      <c r="B4072" s="1">
        <v>45238</v>
      </c>
      <c r="C4072">
        <v>59019</v>
      </c>
      <c r="D4072" t="s">
        <v>20093</v>
      </c>
      <c r="E4072" t="s">
        <v>28238</v>
      </c>
      <c r="F4072" s="1">
        <v>45291</v>
      </c>
      <c r="G4072" t="s">
        <v>1643</v>
      </c>
      <c r="H4072">
        <v>0</v>
      </c>
      <c r="I4072">
        <v>1</v>
      </c>
      <c r="J4072">
        <v>53</v>
      </c>
      <c r="K4072">
        <v>0</v>
      </c>
      <c r="L4072" t="s">
        <v>20095</v>
      </c>
      <c r="M4072">
        <v>1</v>
      </c>
    </row>
    <row r="4073" spans="1:13" x14ac:dyDescent="0.3">
      <c r="A4073" t="s">
        <v>28239</v>
      </c>
      <c r="B4073" s="1">
        <v>45608</v>
      </c>
      <c r="C4073">
        <v>62413</v>
      </c>
      <c r="D4073" t="s">
        <v>20093</v>
      </c>
      <c r="E4073" t="s">
        <v>28240</v>
      </c>
      <c r="F4073" s="1">
        <v>45644</v>
      </c>
      <c r="G4073" t="s">
        <v>15238</v>
      </c>
      <c r="H4073">
        <v>0</v>
      </c>
      <c r="I4073">
        <v>1</v>
      </c>
      <c r="J4073">
        <v>36</v>
      </c>
      <c r="K4073">
        <v>0</v>
      </c>
      <c r="L4073" t="s">
        <v>20095</v>
      </c>
      <c r="M4073">
        <v>1</v>
      </c>
    </row>
    <row r="4074" spans="1:13" x14ac:dyDescent="0.3">
      <c r="A4074" t="s">
        <v>28241</v>
      </c>
      <c r="B4074" s="1">
        <v>44717</v>
      </c>
      <c r="C4074">
        <v>53968</v>
      </c>
      <c r="D4074" t="s">
        <v>20093</v>
      </c>
      <c r="E4074" t="s">
        <v>28242</v>
      </c>
      <c r="F4074" s="1">
        <v>44785</v>
      </c>
      <c r="G4074" t="s">
        <v>17903</v>
      </c>
      <c r="H4074">
        <v>0</v>
      </c>
      <c r="I4074">
        <v>1</v>
      </c>
      <c r="J4074">
        <v>68</v>
      </c>
      <c r="K4074">
        <v>0</v>
      </c>
      <c r="L4074" t="s">
        <v>20095</v>
      </c>
      <c r="M4074">
        <v>1</v>
      </c>
    </row>
    <row r="4075" spans="1:13" x14ac:dyDescent="0.3">
      <c r="A4075" t="s">
        <v>28243</v>
      </c>
      <c r="B4075" s="1">
        <v>44127</v>
      </c>
      <c r="C4075">
        <v>58206</v>
      </c>
      <c r="D4075" t="s">
        <v>20106</v>
      </c>
      <c r="E4075" t="s">
        <v>28244</v>
      </c>
      <c r="F4075" s="1"/>
      <c r="G4075" t="s">
        <v>15798</v>
      </c>
      <c r="H4075">
        <v>1</v>
      </c>
      <c r="I4075">
        <v>1</v>
      </c>
      <c r="K4075">
        <v>1</v>
      </c>
      <c r="L4075" t="s">
        <v>20095</v>
      </c>
      <c r="M4075">
        <v>0</v>
      </c>
    </row>
    <row r="4076" spans="1:13" x14ac:dyDescent="0.3">
      <c r="A4076" t="s">
        <v>28245</v>
      </c>
      <c r="B4076" s="1">
        <v>44879</v>
      </c>
      <c r="C4076">
        <v>35557</v>
      </c>
      <c r="D4076" t="s">
        <v>20106</v>
      </c>
      <c r="E4076" t="s">
        <v>28246</v>
      </c>
      <c r="F4076" s="1">
        <v>44894</v>
      </c>
      <c r="G4076" t="s">
        <v>11517</v>
      </c>
      <c r="H4076">
        <v>0</v>
      </c>
      <c r="I4076">
        <v>0</v>
      </c>
      <c r="J4076">
        <v>15</v>
      </c>
      <c r="K4076">
        <v>0</v>
      </c>
      <c r="L4076" t="s">
        <v>20095</v>
      </c>
      <c r="M4076">
        <v>0</v>
      </c>
    </row>
    <row r="4077" spans="1:13" x14ac:dyDescent="0.3">
      <c r="A4077" t="s">
        <v>28247</v>
      </c>
      <c r="B4077" s="1">
        <v>45401</v>
      </c>
      <c r="C4077">
        <v>53488</v>
      </c>
      <c r="D4077" t="s">
        <v>20106</v>
      </c>
      <c r="E4077" t="s">
        <v>28248</v>
      </c>
      <c r="F4077" s="1">
        <v>45454</v>
      </c>
      <c r="G4077" t="s">
        <v>8366</v>
      </c>
      <c r="H4077">
        <v>0</v>
      </c>
      <c r="I4077">
        <v>1</v>
      </c>
      <c r="J4077">
        <v>53</v>
      </c>
      <c r="K4077">
        <v>0</v>
      </c>
      <c r="L4077" t="s">
        <v>20095</v>
      </c>
      <c r="M4077">
        <v>0</v>
      </c>
    </row>
    <row r="4078" spans="1:13" x14ac:dyDescent="0.3">
      <c r="A4078" t="s">
        <v>28249</v>
      </c>
      <c r="B4078" s="1">
        <v>44169</v>
      </c>
      <c r="C4078">
        <v>95923</v>
      </c>
      <c r="D4078" t="s">
        <v>20106</v>
      </c>
      <c r="E4078" t="s">
        <v>28250</v>
      </c>
      <c r="F4078" s="1">
        <v>44242</v>
      </c>
      <c r="G4078" t="s">
        <v>403</v>
      </c>
      <c r="H4078">
        <v>0</v>
      </c>
      <c r="I4078">
        <v>1</v>
      </c>
      <c r="J4078">
        <v>73</v>
      </c>
      <c r="K4078">
        <v>0</v>
      </c>
      <c r="L4078" t="s">
        <v>20095</v>
      </c>
      <c r="M4078">
        <v>0</v>
      </c>
    </row>
    <row r="4079" spans="1:13" x14ac:dyDescent="0.3">
      <c r="A4079" t="s">
        <v>28251</v>
      </c>
      <c r="B4079" s="1">
        <v>44256</v>
      </c>
      <c r="C4079">
        <v>98800</v>
      </c>
      <c r="D4079" t="s">
        <v>20106</v>
      </c>
      <c r="E4079" t="s">
        <v>28252</v>
      </c>
      <c r="F4079" s="1"/>
      <c r="G4079" t="s">
        <v>5990</v>
      </c>
      <c r="H4079">
        <v>1</v>
      </c>
      <c r="I4079">
        <v>1</v>
      </c>
      <c r="K4079">
        <v>1</v>
      </c>
      <c r="L4079" t="s">
        <v>20095</v>
      </c>
      <c r="M4079">
        <v>0</v>
      </c>
    </row>
    <row r="4080" spans="1:13" x14ac:dyDescent="0.3">
      <c r="A4080" t="s">
        <v>28253</v>
      </c>
      <c r="B4080" s="1">
        <v>45297</v>
      </c>
      <c r="C4080">
        <v>63444</v>
      </c>
      <c r="D4080" t="s">
        <v>20106</v>
      </c>
      <c r="E4080" t="s">
        <v>28254</v>
      </c>
      <c r="F4080" s="1">
        <v>45321</v>
      </c>
      <c r="G4080" t="s">
        <v>380</v>
      </c>
      <c r="H4080">
        <v>0</v>
      </c>
      <c r="I4080">
        <v>1</v>
      </c>
      <c r="J4080">
        <v>24</v>
      </c>
      <c r="K4080">
        <v>0</v>
      </c>
      <c r="L4080" t="s">
        <v>20095</v>
      </c>
      <c r="M4080">
        <v>0</v>
      </c>
    </row>
    <row r="4081" spans="1:13" x14ac:dyDescent="0.3">
      <c r="A4081" t="s">
        <v>28255</v>
      </c>
      <c r="B4081" s="1">
        <v>45408</v>
      </c>
      <c r="C4081">
        <v>20817</v>
      </c>
      <c r="D4081" t="s">
        <v>20106</v>
      </c>
      <c r="E4081" t="s">
        <v>28256</v>
      </c>
      <c r="F4081" s="1">
        <v>45469</v>
      </c>
      <c r="G4081" t="s">
        <v>4446</v>
      </c>
      <c r="H4081">
        <v>0</v>
      </c>
      <c r="I4081">
        <v>0</v>
      </c>
      <c r="J4081">
        <v>61</v>
      </c>
      <c r="K4081">
        <v>0</v>
      </c>
      <c r="L4081" t="s">
        <v>20095</v>
      </c>
      <c r="M4081">
        <v>0</v>
      </c>
    </row>
    <row r="4082" spans="1:13" x14ac:dyDescent="0.3">
      <c r="A4082" t="s">
        <v>28257</v>
      </c>
      <c r="B4082" s="1">
        <v>44054</v>
      </c>
      <c r="C4082">
        <v>89654</v>
      </c>
      <c r="D4082" t="s">
        <v>20093</v>
      </c>
      <c r="E4082" t="s">
        <v>28258</v>
      </c>
      <c r="F4082" s="1">
        <v>44103</v>
      </c>
      <c r="G4082" t="s">
        <v>2532</v>
      </c>
      <c r="H4082">
        <v>0</v>
      </c>
      <c r="I4082">
        <v>1</v>
      </c>
      <c r="J4082">
        <v>49</v>
      </c>
      <c r="K4082">
        <v>0</v>
      </c>
      <c r="L4082" t="s">
        <v>20095</v>
      </c>
      <c r="M4082">
        <v>1</v>
      </c>
    </row>
    <row r="4083" spans="1:13" x14ac:dyDescent="0.3">
      <c r="A4083" t="s">
        <v>28259</v>
      </c>
      <c r="B4083" s="1">
        <v>45518</v>
      </c>
      <c r="C4083">
        <v>34917</v>
      </c>
      <c r="D4083" t="s">
        <v>44</v>
      </c>
      <c r="E4083" t="s">
        <v>28260</v>
      </c>
      <c r="F4083" s="1">
        <v>45563</v>
      </c>
      <c r="G4083" t="s">
        <v>848</v>
      </c>
      <c r="H4083">
        <v>0</v>
      </c>
      <c r="I4083">
        <v>0</v>
      </c>
      <c r="J4083">
        <v>45</v>
      </c>
      <c r="K4083">
        <v>0</v>
      </c>
      <c r="L4083" t="s">
        <v>20095</v>
      </c>
      <c r="M4083">
        <v>0</v>
      </c>
    </row>
    <row r="4084" spans="1:13" x14ac:dyDescent="0.3">
      <c r="A4084" t="s">
        <v>28261</v>
      </c>
      <c r="B4084" s="1">
        <v>44031</v>
      </c>
      <c r="C4084">
        <v>34799</v>
      </c>
      <c r="D4084" t="s">
        <v>44</v>
      </c>
      <c r="E4084" t="s">
        <v>28262</v>
      </c>
      <c r="F4084" s="1"/>
      <c r="G4084" t="s">
        <v>16396</v>
      </c>
      <c r="H4084">
        <v>1</v>
      </c>
      <c r="I4084">
        <v>0</v>
      </c>
      <c r="K4084">
        <v>1</v>
      </c>
      <c r="L4084" t="s">
        <v>20095</v>
      </c>
      <c r="M4084">
        <v>0</v>
      </c>
    </row>
    <row r="4085" spans="1:13" x14ac:dyDescent="0.3">
      <c r="A4085" t="s">
        <v>28263</v>
      </c>
      <c r="B4085" s="1">
        <v>44707</v>
      </c>
      <c r="C4085">
        <v>80551</v>
      </c>
      <c r="D4085" t="s">
        <v>20093</v>
      </c>
      <c r="E4085" t="s">
        <v>28264</v>
      </c>
      <c r="F4085" s="1">
        <v>44796</v>
      </c>
      <c r="G4085" t="s">
        <v>16642</v>
      </c>
      <c r="H4085">
        <v>0</v>
      </c>
      <c r="I4085">
        <v>1</v>
      </c>
      <c r="J4085">
        <v>89</v>
      </c>
      <c r="K4085">
        <v>0</v>
      </c>
      <c r="L4085" t="s">
        <v>20095</v>
      </c>
      <c r="M4085">
        <v>1</v>
      </c>
    </row>
    <row r="4086" spans="1:13" x14ac:dyDescent="0.3">
      <c r="A4086" t="s">
        <v>28265</v>
      </c>
      <c r="B4086" s="1">
        <v>45018</v>
      </c>
      <c r="C4086">
        <v>61030</v>
      </c>
      <c r="D4086" t="s">
        <v>44</v>
      </c>
      <c r="E4086" t="s">
        <v>28266</v>
      </c>
      <c r="F4086" s="1">
        <v>45075</v>
      </c>
      <c r="G4086" t="s">
        <v>17948</v>
      </c>
      <c r="H4086">
        <v>0</v>
      </c>
      <c r="I4086">
        <v>1</v>
      </c>
      <c r="J4086">
        <v>57</v>
      </c>
      <c r="K4086">
        <v>0</v>
      </c>
      <c r="L4086" t="s">
        <v>20095</v>
      </c>
      <c r="M4086">
        <v>0</v>
      </c>
    </row>
    <row r="4087" spans="1:13" x14ac:dyDescent="0.3">
      <c r="A4087" t="s">
        <v>28267</v>
      </c>
      <c r="B4087" s="1">
        <v>44057</v>
      </c>
      <c r="C4087">
        <v>2127</v>
      </c>
      <c r="D4087" t="s">
        <v>20093</v>
      </c>
      <c r="E4087" t="s">
        <v>28268</v>
      </c>
      <c r="F4087" s="1">
        <v>44096</v>
      </c>
      <c r="G4087" t="s">
        <v>13528</v>
      </c>
      <c r="H4087">
        <v>0</v>
      </c>
      <c r="I4087">
        <v>0</v>
      </c>
      <c r="J4087">
        <v>39</v>
      </c>
      <c r="K4087">
        <v>0</v>
      </c>
      <c r="L4087" t="s">
        <v>20138</v>
      </c>
      <c r="M4087">
        <v>1</v>
      </c>
    </row>
    <row r="4088" spans="1:13" x14ac:dyDescent="0.3">
      <c r="A4088" t="s">
        <v>28269</v>
      </c>
      <c r="B4088" s="1">
        <v>45369</v>
      </c>
      <c r="C4088">
        <v>6847</v>
      </c>
      <c r="D4088" t="s">
        <v>20106</v>
      </c>
      <c r="E4088" t="s">
        <v>28270</v>
      </c>
      <c r="F4088" s="1"/>
      <c r="G4088" t="s">
        <v>19600</v>
      </c>
      <c r="H4088">
        <v>1</v>
      </c>
      <c r="I4088">
        <v>0</v>
      </c>
      <c r="K4088">
        <v>1</v>
      </c>
      <c r="L4088" t="s">
        <v>20100</v>
      </c>
      <c r="M4088">
        <v>0</v>
      </c>
    </row>
    <row r="4089" spans="1:13" x14ac:dyDescent="0.3">
      <c r="A4089" t="s">
        <v>28271</v>
      </c>
      <c r="B4089" s="1">
        <v>44204</v>
      </c>
      <c r="C4089">
        <v>29897</v>
      </c>
      <c r="D4089" t="s">
        <v>20106</v>
      </c>
      <c r="E4089" t="s">
        <v>28272</v>
      </c>
      <c r="F4089" s="1">
        <v>44247</v>
      </c>
      <c r="G4089" t="s">
        <v>3058</v>
      </c>
      <c r="H4089">
        <v>0</v>
      </c>
      <c r="I4089">
        <v>0</v>
      </c>
      <c r="J4089">
        <v>43</v>
      </c>
      <c r="K4089">
        <v>0</v>
      </c>
      <c r="L4089" t="s">
        <v>20095</v>
      </c>
      <c r="M4089">
        <v>0</v>
      </c>
    </row>
    <row r="4090" spans="1:13" x14ac:dyDescent="0.3">
      <c r="A4090" t="s">
        <v>28273</v>
      </c>
      <c r="B4090" s="1">
        <v>44461</v>
      </c>
      <c r="C4090">
        <v>74545</v>
      </c>
      <c r="D4090" t="s">
        <v>20106</v>
      </c>
      <c r="E4090" t="s">
        <v>28274</v>
      </c>
      <c r="F4090" s="1">
        <v>44538</v>
      </c>
      <c r="G4090" t="s">
        <v>859</v>
      </c>
      <c r="H4090">
        <v>0</v>
      </c>
      <c r="I4090">
        <v>1</v>
      </c>
      <c r="J4090">
        <v>77</v>
      </c>
      <c r="K4090">
        <v>0</v>
      </c>
      <c r="L4090" t="s">
        <v>20095</v>
      </c>
      <c r="M4090">
        <v>0</v>
      </c>
    </row>
    <row r="4091" spans="1:13" x14ac:dyDescent="0.3">
      <c r="A4091" t="s">
        <v>28275</v>
      </c>
      <c r="B4091" s="1">
        <v>44475</v>
      </c>
      <c r="C4091">
        <v>27042</v>
      </c>
      <c r="D4091" t="s">
        <v>44</v>
      </c>
      <c r="E4091" t="s">
        <v>28276</v>
      </c>
      <c r="F4091" s="1">
        <v>44564</v>
      </c>
      <c r="G4091" t="s">
        <v>6022</v>
      </c>
      <c r="H4091">
        <v>0</v>
      </c>
      <c r="I4091">
        <v>0</v>
      </c>
      <c r="J4091">
        <v>89</v>
      </c>
      <c r="K4091">
        <v>0</v>
      </c>
      <c r="L4091" t="s">
        <v>20095</v>
      </c>
      <c r="M4091">
        <v>0</v>
      </c>
    </row>
    <row r="4092" spans="1:13" x14ac:dyDescent="0.3">
      <c r="A4092" t="s">
        <v>28277</v>
      </c>
      <c r="B4092" s="1">
        <v>44498</v>
      </c>
      <c r="C4092">
        <v>75458</v>
      </c>
      <c r="D4092" t="s">
        <v>20106</v>
      </c>
      <c r="E4092" t="s">
        <v>28278</v>
      </c>
      <c r="F4092" s="1">
        <v>44540</v>
      </c>
      <c r="G4092" t="s">
        <v>1233</v>
      </c>
      <c r="H4092">
        <v>0</v>
      </c>
      <c r="I4092">
        <v>1</v>
      </c>
      <c r="J4092">
        <v>42</v>
      </c>
      <c r="K4092">
        <v>0</v>
      </c>
      <c r="L4092" t="s">
        <v>20095</v>
      </c>
      <c r="M4092">
        <v>0</v>
      </c>
    </row>
    <row r="4093" spans="1:13" x14ac:dyDescent="0.3">
      <c r="A4093" t="s">
        <v>28279</v>
      </c>
      <c r="B4093" s="1">
        <v>43940</v>
      </c>
      <c r="C4093">
        <v>9223</v>
      </c>
      <c r="D4093" t="s">
        <v>20093</v>
      </c>
      <c r="E4093" t="s">
        <v>28280</v>
      </c>
      <c r="F4093" s="1">
        <v>43983</v>
      </c>
      <c r="G4093" t="s">
        <v>1607</v>
      </c>
      <c r="H4093">
        <v>0</v>
      </c>
      <c r="I4093">
        <v>0</v>
      </c>
      <c r="J4093">
        <v>43</v>
      </c>
      <c r="K4093">
        <v>0</v>
      </c>
      <c r="L4093" t="s">
        <v>20100</v>
      </c>
      <c r="M4093">
        <v>1</v>
      </c>
    </row>
    <row r="4094" spans="1:13" x14ac:dyDescent="0.3">
      <c r="A4094" t="s">
        <v>28281</v>
      </c>
      <c r="B4094" s="1">
        <v>43985</v>
      </c>
      <c r="C4094">
        <v>58113</v>
      </c>
      <c r="D4094" t="s">
        <v>44</v>
      </c>
      <c r="E4094" t="s">
        <v>28282</v>
      </c>
      <c r="F4094" s="1">
        <v>44004</v>
      </c>
      <c r="G4094" t="s">
        <v>17350</v>
      </c>
      <c r="H4094">
        <v>0</v>
      </c>
      <c r="I4094">
        <v>1</v>
      </c>
      <c r="J4094">
        <v>19</v>
      </c>
      <c r="K4094">
        <v>0</v>
      </c>
      <c r="L4094" t="s">
        <v>20095</v>
      </c>
      <c r="M4094">
        <v>0</v>
      </c>
    </row>
    <row r="4095" spans="1:13" x14ac:dyDescent="0.3">
      <c r="A4095" t="s">
        <v>28283</v>
      </c>
      <c r="B4095" s="1">
        <v>45044</v>
      </c>
      <c r="C4095">
        <v>28024</v>
      </c>
      <c r="D4095" t="s">
        <v>44</v>
      </c>
      <c r="E4095" t="s">
        <v>28284</v>
      </c>
      <c r="F4095" s="1"/>
      <c r="G4095" t="s">
        <v>6662</v>
      </c>
      <c r="H4095">
        <v>1</v>
      </c>
      <c r="I4095">
        <v>0</v>
      </c>
      <c r="K4095">
        <v>1</v>
      </c>
      <c r="L4095" t="s">
        <v>20095</v>
      </c>
      <c r="M4095">
        <v>0</v>
      </c>
    </row>
    <row r="4096" spans="1:13" x14ac:dyDescent="0.3">
      <c r="A4096" t="s">
        <v>28285</v>
      </c>
      <c r="B4096" s="1">
        <v>44351</v>
      </c>
      <c r="C4096">
        <v>15477</v>
      </c>
      <c r="D4096" t="s">
        <v>44</v>
      </c>
      <c r="E4096" t="s">
        <v>28286</v>
      </c>
      <c r="F4096" s="1"/>
      <c r="G4096" t="s">
        <v>11026</v>
      </c>
      <c r="H4096">
        <v>1</v>
      </c>
      <c r="I4096">
        <v>0</v>
      </c>
      <c r="K4096">
        <v>1</v>
      </c>
      <c r="L4096" t="s">
        <v>20100</v>
      </c>
      <c r="M4096">
        <v>0</v>
      </c>
    </row>
    <row r="4097" spans="1:13" x14ac:dyDescent="0.3">
      <c r="A4097" t="s">
        <v>28287</v>
      </c>
      <c r="B4097" s="1">
        <v>44392</v>
      </c>
      <c r="C4097">
        <v>70856</v>
      </c>
      <c r="D4097" t="s">
        <v>44</v>
      </c>
      <c r="E4097" t="s">
        <v>28288</v>
      </c>
      <c r="F4097" s="1">
        <v>44406</v>
      </c>
      <c r="G4097" t="s">
        <v>3638</v>
      </c>
      <c r="H4097">
        <v>0</v>
      </c>
      <c r="I4097">
        <v>1</v>
      </c>
      <c r="J4097">
        <v>14</v>
      </c>
      <c r="K4097">
        <v>0</v>
      </c>
      <c r="L4097" t="s">
        <v>20095</v>
      </c>
      <c r="M4097">
        <v>0</v>
      </c>
    </row>
    <row r="4098" spans="1:13" x14ac:dyDescent="0.3">
      <c r="A4098" t="s">
        <v>28289</v>
      </c>
      <c r="B4098" s="1">
        <v>45401</v>
      </c>
      <c r="C4098">
        <v>96907</v>
      </c>
      <c r="D4098" t="s">
        <v>20093</v>
      </c>
      <c r="E4098" t="s">
        <v>28290</v>
      </c>
      <c r="F4098" s="1">
        <v>45441</v>
      </c>
      <c r="G4098" t="s">
        <v>16691</v>
      </c>
      <c r="H4098">
        <v>0</v>
      </c>
      <c r="I4098">
        <v>1</v>
      </c>
      <c r="J4098">
        <v>40</v>
      </c>
      <c r="K4098">
        <v>0</v>
      </c>
      <c r="L4098" t="s">
        <v>20095</v>
      </c>
      <c r="M4098">
        <v>1</v>
      </c>
    </row>
    <row r="4099" spans="1:13" x14ac:dyDescent="0.3">
      <c r="A4099" t="s">
        <v>28291</v>
      </c>
      <c r="B4099" s="1">
        <v>43889</v>
      </c>
      <c r="C4099">
        <v>15674</v>
      </c>
      <c r="D4099" t="s">
        <v>44</v>
      </c>
      <c r="E4099" t="s">
        <v>28292</v>
      </c>
      <c r="F4099" s="1">
        <v>43925</v>
      </c>
      <c r="G4099" t="s">
        <v>1599</v>
      </c>
      <c r="H4099">
        <v>0</v>
      </c>
      <c r="I4099">
        <v>0</v>
      </c>
      <c r="J4099">
        <v>36</v>
      </c>
      <c r="K4099">
        <v>0</v>
      </c>
      <c r="L4099" t="s">
        <v>20100</v>
      </c>
      <c r="M4099">
        <v>0</v>
      </c>
    </row>
    <row r="4100" spans="1:13" x14ac:dyDescent="0.3">
      <c r="A4100" t="s">
        <v>28293</v>
      </c>
      <c r="B4100" s="1">
        <v>45388</v>
      </c>
      <c r="C4100">
        <v>60369</v>
      </c>
      <c r="D4100" t="s">
        <v>20093</v>
      </c>
      <c r="E4100" t="s">
        <v>28294</v>
      </c>
      <c r="F4100" s="1">
        <v>45446</v>
      </c>
      <c r="G4100" t="s">
        <v>17443</v>
      </c>
      <c r="H4100">
        <v>0</v>
      </c>
      <c r="I4100">
        <v>1</v>
      </c>
      <c r="J4100">
        <v>58</v>
      </c>
      <c r="K4100">
        <v>0</v>
      </c>
      <c r="L4100" t="s">
        <v>20095</v>
      </c>
      <c r="M4100">
        <v>1</v>
      </c>
    </row>
    <row r="4101" spans="1:13" x14ac:dyDescent="0.3">
      <c r="A4101" t="s">
        <v>28295</v>
      </c>
      <c r="B4101" s="1">
        <v>44877</v>
      </c>
      <c r="C4101">
        <v>86100</v>
      </c>
      <c r="D4101" t="s">
        <v>44</v>
      </c>
      <c r="E4101" t="s">
        <v>28296</v>
      </c>
      <c r="F4101" s="1">
        <v>44916</v>
      </c>
      <c r="G4101" t="s">
        <v>18870</v>
      </c>
      <c r="H4101">
        <v>0</v>
      </c>
      <c r="I4101">
        <v>1</v>
      </c>
      <c r="J4101">
        <v>39</v>
      </c>
      <c r="K4101">
        <v>0</v>
      </c>
      <c r="L4101" t="s">
        <v>20095</v>
      </c>
      <c r="M4101">
        <v>0</v>
      </c>
    </row>
    <row r="4102" spans="1:13" x14ac:dyDescent="0.3">
      <c r="A4102" t="s">
        <v>28297</v>
      </c>
      <c r="B4102" s="1">
        <v>44351</v>
      </c>
      <c r="C4102">
        <v>50379</v>
      </c>
      <c r="D4102" t="s">
        <v>44</v>
      </c>
      <c r="E4102" t="s">
        <v>28298</v>
      </c>
      <c r="F4102" s="1">
        <v>44387</v>
      </c>
      <c r="G4102" t="s">
        <v>17724</v>
      </c>
      <c r="H4102">
        <v>0</v>
      </c>
      <c r="I4102">
        <v>1</v>
      </c>
      <c r="J4102">
        <v>36</v>
      </c>
      <c r="K4102">
        <v>0</v>
      </c>
      <c r="L4102" t="s">
        <v>20095</v>
      </c>
      <c r="M4102">
        <v>0</v>
      </c>
    </row>
    <row r="4103" spans="1:13" x14ac:dyDescent="0.3">
      <c r="A4103" t="s">
        <v>28299</v>
      </c>
      <c r="B4103" s="1">
        <v>43891</v>
      </c>
      <c r="C4103">
        <v>38421</v>
      </c>
      <c r="D4103" t="s">
        <v>20093</v>
      </c>
      <c r="E4103" t="s">
        <v>28300</v>
      </c>
      <c r="F4103" s="1">
        <v>43910</v>
      </c>
      <c r="G4103" t="s">
        <v>10925</v>
      </c>
      <c r="H4103">
        <v>0</v>
      </c>
      <c r="I4103">
        <v>0</v>
      </c>
      <c r="J4103">
        <v>19</v>
      </c>
      <c r="K4103">
        <v>0</v>
      </c>
      <c r="L4103" t="s">
        <v>20095</v>
      </c>
      <c r="M4103">
        <v>1</v>
      </c>
    </row>
    <row r="4104" spans="1:13" x14ac:dyDescent="0.3">
      <c r="A4104" t="s">
        <v>28301</v>
      </c>
      <c r="B4104" s="1">
        <v>45537</v>
      </c>
      <c r="C4104">
        <v>13314</v>
      </c>
      <c r="D4104" t="s">
        <v>44</v>
      </c>
      <c r="E4104" t="s">
        <v>28302</v>
      </c>
      <c r="F4104" s="1">
        <v>45582</v>
      </c>
      <c r="G4104" t="s">
        <v>6693</v>
      </c>
      <c r="H4104">
        <v>0</v>
      </c>
      <c r="I4104">
        <v>0</v>
      </c>
      <c r="J4104">
        <v>45</v>
      </c>
      <c r="K4104">
        <v>0</v>
      </c>
      <c r="L4104" t="s">
        <v>20100</v>
      </c>
      <c r="M4104">
        <v>0</v>
      </c>
    </row>
    <row r="4105" spans="1:13" x14ac:dyDescent="0.3">
      <c r="A4105" t="s">
        <v>28303</v>
      </c>
      <c r="B4105" s="1">
        <v>45639</v>
      </c>
      <c r="C4105">
        <v>51787</v>
      </c>
      <c r="D4105" t="s">
        <v>44</v>
      </c>
      <c r="E4105" t="s">
        <v>28304</v>
      </c>
      <c r="F4105" s="1"/>
      <c r="G4105" t="s">
        <v>11398</v>
      </c>
      <c r="H4105">
        <v>1</v>
      </c>
      <c r="I4105">
        <v>1</v>
      </c>
      <c r="K4105">
        <v>1</v>
      </c>
      <c r="L4105" t="s">
        <v>20095</v>
      </c>
      <c r="M4105">
        <v>0</v>
      </c>
    </row>
    <row r="4106" spans="1:13" x14ac:dyDescent="0.3">
      <c r="A4106" t="s">
        <v>28305</v>
      </c>
      <c r="B4106" s="1">
        <v>44094</v>
      </c>
      <c r="C4106">
        <v>84356</v>
      </c>
      <c r="D4106" t="s">
        <v>20093</v>
      </c>
      <c r="E4106" t="s">
        <v>28306</v>
      </c>
      <c r="F4106" s="1">
        <v>44161</v>
      </c>
      <c r="G4106" t="s">
        <v>5635</v>
      </c>
      <c r="H4106">
        <v>0</v>
      </c>
      <c r="I4106">
        <v>1</v>
      </c>
      <c r="J4106">
        <v>67</v>
      </c>
      <c r="K4106">
        <v>0</v>
      </c>
      <c r="L4106" t="s">
        <v>20095</v>
      </c>
      <c r="M4106">
        <v>1</v>
      </c>
    </row>
    <row r="4107" spans="1:13" x14ac:dyDescent="0.3">
      <c r="A4107" t="s">
        <v>28307</v>
      </c>
      <c r="B4107" s="1">
        <v>44398</v>
      </c>
      <c r="C4107">
        <v>23734</v>
      </c>
      <c r="D4107" t="s">
        <v>20106</v>
      </c>
      <c r="E4107" t="s">
        <v>28308</v>
      </c>
      <c r="F4107" s="1">
        <v>44419</v>
      </c>
      <c r="G4107" t="s">
        <v>13928</v>
      </c>
      <c r="H4107">
        <v>0</v>
      </c>
      <c r="I4107">
        <v>0</v>
      </c>
      <c r="J4107">
        <v>21</v>
      </c>
      <c r="K4107">
        <v>0</v>
      </c>
      <c r="L4107" t="s">
        <v>20095</v>
      </c>
      <c r="M4107">
        <v>0</v>
      </c>
    </row>
    <row r="4108" spans="1:13" x14ac:dyDescent="0.3">
      <c r="A4108" t="s">
        <v>28309</v>
      </c>
      <c r="B4108" s="1">
        <v>44639</v>
      </c>
      <c r="C4108">
        <v>88435</v>
      </c>
      <c r="D4108" t="s">
        <v>20093</v>
      </c>
      <c r="E4108" t="s">
        <v>28310</v>
      </c>
      <c r="F4108" s="1">
        <v>44709</v>
      </c>
      <c r="G4108" t="s">
        <v>270</v>
      </c>
      <c r="H4108">
        <v>0</v>
      </c>
      <c r="I4108">
        <v>1</v>
      </c>
      <c r="J4108">
        <v>70</v>
      </c>
      <c r="K4108">
        <v>0</v>
      </c>
      <c r="L4108" t="s">
        <v>20095</v>
      </c>
      <c r="M4108">
        <v>1</v>
      </c>
    </row>
    <row r="4109" spans="1:13" x14ac:dyDescent="0.3">
      <c r="A4109" t="s">
        <v>28311</v>
      </c>
      <c r="B4109" s="1">
        <v>44084</v>
      </c>
      <c r="C4109">
        <v>44612</v>
      </c>
      <c r="D4109" t="s">
        <v>20093</v>
      </c>
      <c r="E4109" t="s">
        <v>28312</v>
      </c>
      <c r="F4109" s="1">
        <v>44100</v>
      </c>
      <c r="G4109" t="s">
        <v>6900</v>
      </c>
      <c r="H4109">
        <v>0</v>
      </c>
      <c r="I4109">
        <v>0</v>
      </c>
      <c r="J4109">
        <v>16</v>
      </c>
      <c r="K4109">
        <v>0</v>
      </c>
      <c r="L4109" t="s">
        <v>20095</v>
      </c>
      <c r="M4109">
        <v>1</v>
      </c>
    </row>
    <row r="4110" spans="1:13" x14ac:dyDescent="0.3">
      <c r="A4110" t="s">
        <v>28313</v>
      </c>
      <c r="B4110" s="1">
        <v>45415</v>
      </c>
      <c r="C4110">
        <v>40737</v>
      </c>
      <c r="D4110" t="s">
        <v>20106</v>
      </c>
      <c r="E4110" t="s">
        <v>28314</v>
      </c>
      <c r="F4110" s="1">
        <v>45492</v>
      </c>
      <c r="G4110" t="s">
        <v>6114</v>
      </c>
      <c r="H4110">
        <v>0</v>
      </c>
      <c r="I4110">
        <v>0</v>
      </c>
      <c r="J4110">
        <v>77</v>
      </c>
      <c r="K4110">
        <v>0</v>
      </c>
      <c r="L4110" t="s">
        <v>20095</v>
      </c>
      <c r="M4110">
        <v>0</v>
      </c>
    </row>
    <row r="4111" spans="1:13" x14ac:dyDescent="0.3">
      <c r="A4111" t="s">
        <v>28315</v>
      </c>
      <c r="B4111" s="1">
        <v>45570</v>
      </c>
      <c r="C4111">
        <v>30437</v>
      </c>
      <c r="D4111" t="s">
        <v>20093</v>
      </c>
      <c r="E4111" t="s">
        <v>28316</v>
      </c>
      <c r="F4111" s="1">
        <v>45626</v>
      </c>
      <c r="G4111" t="s">
        <v>4495</v>
      </c>
      <c r="H4111">
        <v>0</v>
      </c>
      <c r="I4111">
        <v>0</v>
      </c>
      <c r="J4111">
        <v>56</v>
      </c>
      <c r="K4111">
        <v>0</v>
      </c>
      <c r="L4111" t="s">
        <v>20095</v>
      </c>
      <c r="M4111">
        <v>1</v>
      </c>
    </row>
    <row r="4112" spans="1:13" x14ac:dyDescent="0.3">
      <c r="A4112" t="s">
        <v>28317</v>
      </c>
      <c r="B4112" s="1">
        <v>44503</v>
      </c>
      <c r="C4112">
        <v>95479</v>
      </c>
      <c r="D4112" t="s">
        <v>20093</v>
      </c>
      <c r="E4112" t="s">
        <v>28318</v>
      </c>
      <c r="F4112" s="1">
        <v>44548</v>
      </c>
      <c r="G4112" t="s">
        <v>12266</v>
      </c>
      <c r="H4112">
        <v>0</v>
      </c>
      <c r="I4112">
        <v>1</v>
      </c>
      <c r="J4112">
        <v>45</v>
      </c>
      <c r="K4112">
        <v>0</v>
      </c>
      <c r="L4112" t="s">
        <v>20095</v>
      </c>
      <c r="M4112">
        <v>1</v>
      </c>
    </row>
    <row r="4113" spans="1:13" x14ac:dyDescent="0.3">
      <c r="A4113" t="s">
        <v>28319</v>
      </c>
      <c r="B4113" s="1">
        <v>44115</v>
      </c>
      <c r="C4113">
        <v>70193</v>
      </c>
      <c r="D4113" t="s">
        <v>44</v>
      </c>
      <c r="E4113" t="s">
        <v>28320</v>
      </c>
      <c r="F4113" s="1">
        <v>44160</v>
      </c>
      <c r="G4113" t="s">
        <v>9250</v>
      </c>
      <c r="H4113">
        <v>0</v>
      </c>
      <c r="I4113">
        <v>1</v>
      </c>
      <c r="J4113">
        <v>45</v>
      </c>
      <c r="K4113">
        <v>0</v>
      </c>
      <c r="L4113" t="s">
        <v>20095</v>
      </c>
      <c r="M4113">
        <v>0</v>
      </c>
    </row>
    <row r="4114" spans="1:13" x14ac:dyDescent="0.3">
      <c r="A4114" t="s">
        <v>28321</v>
      </c>
      <c r="B4114" s="1">
        <v>44381</v>
      </c>
      <c r="C4114">
        <v>49034</v>
      </c>
      <c r="D4114" t="s">
        <v>20093</v>
      </c>
      <c r="E4114" t="s">
        <v>28322</v>
      </c>
      <c r="F4114" s="1">
        <v>44458</v>
      </c>
      <c r="G4114" t="s">
        <v>19081</v>
      </c>
      <c r="H4114">
        <v>0</v>
      </c>
      <c r="I4114">
        <v>0</v>
      </c>
      <c r="J4114">
        <v>77</v>
      </c>
      <c r="K4114">
        <v>0</v>
      </c>
      <c r="L4114" t="s">
        <v>20095</v>
      </c>
      <c r="M4114">
        <v>1</v>
      </c>
    </row>
    <row r="4115" spans="1:13" x14ac:dyDescent="0.3">
      <c r="A4115" t="s">
        <v>28323</v>
      </c>
      <c r="B4115" s="1">
        <v>44345</v>
      </c>
      <c r="C4115">
        <v>37681</v>
      </c>
      <c r="D4115" t="s">
        <v>20093</v>
      </c>
      <c r="E4115" t="s">
        <v>28324</v>
      </c>
      <c r="F4115" s="1">
        <v>44414</v>
      </c>
      <c r="G4115" t="s">
        <v>2417</v>
      </c>
      <c r="H4115">
        <v>0</v>
      </c>
      <c r="I4115">
        <v>0</v>
      </c>
      <c r="J4115">
        <v>69</v>
      </c>
      <c r="K4115">
        <v>0</v>
      </c>
      <c r="L4115" t="s">
        <v>20095</v>
      </c>
      <c r="M4115">
        <v>1</v>
      </c>
    </row>
    <row r="4116" spans="1:13" x14ac:dyDescent="0.3">
      <c r="A4116" t="s">
        <v>28325</v>
      </c>
      <c r="B4116" s="1">
        <v>45477</v>
      </c>
      <c r="C4116">
        <v>71184</v>
      </c>
      <c r="D4116" t="s">
        <v>20106</v>
      </c>
      <c r="E4116" t="s">
        <v>28326</v>
      </c>
      <c r="F4116" s="1"/>
      <c r="G4116" t="s">
        <v>10156</v>
      </c>
      <c r="H4116">
        <v>1</v>
      </c>
      <c r="I4116">
        <v>1</v>
      </c>
      <c r="K4116">
        <v>1</v>
      </c>
      <c r="L4116" t="s">
        <v>20095</v>
      </c>
      <c r="M4116">
        <v>0</v>
      </c>
    </row>
    <row r="4117" spans="1:13" x14ac:dyDescent="0.3">
      <c r="A4117" t="s">
        <v>28327</v>
      </c>
      <c r="B4117" s="1">
        <v>45393</v>
      </c>
      <c r="C4117">
        <v>44642</v>
      </c>
      <c r="D4117" t="s">
        <v>44</v>
      </c>
      <c r="E4117" t="s">
        <v>28328</v>
      </c>
      <c r="F4117" s="1"/>
      <c r="G4117" t="s">
        <v>2685</v>
      </c>
      <c r="H4117">
        <v>1</v>
      </c>
      <c r="I4117">
        <v>0</v>
      </c>
      <c r="K4117">
        <v>1</v>
      </c>
      <c r="L4117" t="s">
        <v>20095</v>
      </c>
      <c r="M4117">
        <v>0</v>
      </c>
    </row>
    <row r="4118" spans="1:13" x14ac:dyDescent="0.3">
      <c r="A4118" t="s">
        <v>28329</v>
      </c>
      <c r="B4118" s="1">
        <v>44536</v>
      </c>
      <c r="C4118">
        <v>14616</v>
      </c>
      <c r="D4118" t="s">
        <v>44</v>
      </c>
      <c r="E4118" t="s">
        <v>28330</v>
      </c>
      <c r="F4118" s="1"/>
      <c r="G4118" t="s">
        <v>11113</v>
      </c>
      <c r="H4118">
        <v>1</v>
      </c>
      <c r="I4118">
        <v>0</v>
      </c>
      <c r="K4118">
        <v>1</v>
      </c>
      <c r="L4118" t="s">
        <v>20100</v>
      </c>
      <c r="M4118">
        <v>0</v>
      </c>
    </row>
    <row r="4119" spans="1:13" x14ac:dyDescent="0.3">
      <c r="A4119" t="s">
        <v>28331</v>
      </c>
      <c r="B4119" s="1">
        <v>45488</v>
      </c>
      <c r="C4119">
        <v>79499</v>
      </c>
      <c r="D4119" t="s">
        <v>44</v>
      </c>
      <c r="E4119" t="s">
        <v>28332</v>
      </c>
      <c r="F4119" s="1">
        <v>45560</v>
      </c>
      <c r="G4119" t="s">
        <v>6274</v>
      </c>
      <c r="H4119">
        <v>0</v>
      </c>
      <c r="I4119">
        <v>1</v>
      </c>
      <c r="J4119">
        <v>72</v>
      </c>
      <c r="K4119">
        <v>0</v>
      </c>
      <c r="L4119" t="s">
        <v>20095</v>
      </c>
      <c r="M4119">
        <v>0</v>
      </c>
    </row>
    <row r="4120" spans="1:13" x14ac:dyDescent="0.3">
      <c r="A4120" t="s">
        <v>28333</v>
      </c>
      <c r="B4120" s="1">
        <v>44014</v>
      </c>
      <c r="C4120">
        <v>24246</v>
      </c>
      <c r="D4120" t="s">
        <v>44</v>
      </c>
      <c r="E4120" t="s">
        <v>28334</v>
      </c>
      <c r="F4120" s="1">
        <v>44033</v>
      </c>
      <c r="G4120" t="s">
        <v>4522</v>
      </c>
      <c r="H4120">
        <v>0</v>
      </c>
      <c r="I4120">
        <v>0</v>
      </c>
      <c r="J4120">
        <v>19</v>
      </c>
      <c r="K4120">
        <v>0</v>
      </c>
      <c r="L4120" t="s">
        <v>20095</v>
      </c>
      <c r="M4120">
        <v>0</v>
      </c>
    </row>
    <row r="4121" spans="1:13" x14ac:dyDescent="0.3">
      <c r="A4121" t="s">
        <v>28335</v>
      </c>
      <c r="B4121" s="1">
        <v>44148</v>
      </c>
      <c r="C4121">
        <v>31097</v>
      </c>
      <c r="D4121" t="s">
        <v>20106</v>
      </c>
      <c r="E4121" t="s">
        <v>28336</v>
      </c>
      <c r="F4121" s="1"/>
      <c r="G4121" t="s">
        <v>9781</v>
      </c>
      <c r="H4121">
        <v>1</v>
      </c>
      <c r="I4121">
        <v>0</v>
      </c>
      <c r="K4121">
        <v>1</v>
      </c>
      <c r="L4121" t="s">
        <v>20095</v>
      </c>
      <c r="M4121">
        <v>0</v>
      </c>
    </row>
    <row r="4122" spans="1:13" x14ac:dyDescent="0.3">
      <c r="A4122" t="s">
        <v>28337</v>
      </c>
      <c r="B4122" s="1">
        <v>44551</v>
      </c>
      <c r="C4122">
        <v>51594</v>
      </c>
      <c r="D4122" t="s">
        <v>20093</v>
      </c>
      <c r="E4122" t="s">
        <v>28338</v>
      </c>
      <c r="F4122" s="1">
        <v>44636</v>
      </c>
      <c r="G4122" t="s">
        <v>975</v>
      </c>
      <c r="H4122">
        <v>0</v>
      </c>
      <c r="I4122">
        <v>1</v>
      </c>
      <c r="J4122">
        <v>85</v>
      </c>
      <c r="K4122">
        <v>0</v>
      </c>
      <c r="L4122" t="s">
        <v>20095</v>
      </c>
      <c r="M4122">
        <v>1</v>
      </c>
    </row>
    <row r="4123" spans="1:13" x14ac:dyDescent="0.3">
      <c r="A4123" t="s">
        <v>28339</v>
      </c>
      <c r="B4123" s="1">
        <v>45015</v>
      </c>
      <c r="C4123">
        <v>25917</v>
      </c>
      <c r="D4123" t="s">
        <v>44</v>
      </c>
      <c r="E4123" t="s">
        <v>28340</v>
      </c>
      <c r="F4123" s="1"/>
      <c r="G4123" t="s">
        <v>645</v>
      </c>
      <c r="H4123">
        <v>1</v>
      </c>
      <c r="I4123">
        <v>0</v>
      </c>
      <c r="K4123">
        <v>1</v>
      </c>
      <c r="L4123" t="s">
        <v>20095</v>
      </c>
      <c r="M4123">
        <v>0</v>
      </c>
    </row>
    <row r="4124" spans="1:13" x14ac:dyDescent="0.3">
      <c r="A4124" t="s">
        <v>28341</v>
      </c>
      <c r="B4124" s="1">
        <v>44317</v>
      </c>
      <c r="C4124">
        <v>47886</v>
      </c>
      <c r="D4124" t="s">
        <v>20106</v>
      </c>
      <c r="E4124" t="s">
        <v>28342</v>
      </c>
      <c r="F4124" s="1">
        <v>44355</v>
      </c>
      <c r="G4124" t="s">
        <v>18866</v>
      </c>
      <c r="H4124">
        <v>0</v>
      </c>
      <c r="I4124">
        <v>0</v>
      </c>
      <c r="J4124">
        <v>38</v>
      </c>
      <c r="K4124">
        <v>0</v>
      </c>
      <c r="L4124" t="s">
        <v>20095</v>
      </c>
      <c r="M4124">
        <v>0</v>
      </c>
    </row>
    <row r="4125" spans="1:13" x14ac:dyDescent="0.3">
      <c r="A4125" t="s">
        <v>28343</v>
      </c>
      <c r="B4125" s="1">
        <v>45183</v>
      </c>
      <c r="C4125">
        <v>21012</v>
      </c>
      <c r="D4125" t="s">
        <v>20093</v>
      </c>
      <c r="E4125" t="s">
        <v>28344</v>
      </c>
      <c r="F4125" s="1">
        <v>45264</v>
      </c>
      <c r="G4125" t="s">
        <v>11487</v>
      </c>
      <c r="H4125">
        <v>0</v>
      </c>
      <c r="I4125">
        <v>0</v>
      </c>
      <c r="J4125">
        <v>81</v>
      </c>
      <c r="K4125">
        <v>0</v>
      </c>
      <c r="L4125" t="s">
        <v>20095</v>
      </c>
      <c r="M4125">
        <v>1</v>
      </c>
    </row>
    <row r="4126" spans="1:13" x14ac:dyDescent="0.3">
      <c r="A4126" t="s">
        <v>28345</v>
      </c>
      <c r="B4126" s="1">
        <v>44577</v>
      </c>
      <c r="C4126">
        <v>95165</v>
      </c>
      <c r="D4126" t="s">
        <v>20093</v>
      </c>
      <c r="E4126" t="s">
        <v>28346</v>
      </c>
      <c r="F4126" s="1">
        <v>44602</v>
      </c>
      <c r="G4126" t="s">
        <v>3302</v>
      </c>
      <c r="H4126">
        <v>0</v>
      </c>
      <c r="I4126">
        <v>1</v>
      </c>
      <c r="J4126">
        <v>25</v>
      </c>
      <c r="K4126">
        <v>0</v>
      </c>
      <c r="L4126" t="s">
        <v>20095</v>
      </c>
      <c r="M4126">
        <v>1</v>
      </c>
    </row>
    <row r="4127" spans="1:13" x14ac:dyDescent="0.3">
      <c r="A4127" t="s">
        <v>28347</v>
      </c>
      <c r="B4127" s="1">
        <v>44787</v>
      </c>
      <c r="C4127">
        <v>22915</v>
      </c>
      <c r="D4127" t="s">
        <v>20106</v>
      </c>
      <c r="E4127" t="s">
        <v>28348</v>
      </c>
      <c r="F4127" s="1">
        <v>44807</v>
      </c>
      <c r="G4127" t="s">
        <v>11988</v>
      </c>
      <c r="H4127">
        <v>0</v>
      </c>
      <c r="I4127">
        <v>0</v>
      </c>
      <c r="J4127">
        <v>20</v>
      </c>
      <c r="K4127">
        <v>0</v>
      </c>
      <c r="L4127" t="s">
        <v>20095</v>
      </c>
      <c r="M4127">
        <v>0</v>
      </c>
    </row>
    <row r="4128" spans="1:13" x14ac:dyDescent="0.3">
      <c r="A4128" t="s">
        <v>28349</v>
      </c>
      <c r="B4128" s="1">
        <v>44040</v>
      </c>
      <c r="C4128">
        <v>12878</v>
      </c>
      <c r="D4128" t="s">
        <v>20106</v>
      </c>
      <c r="E4128" t="s">
        <v>28350</v>
      </c>
      <c r="F4128" s="1">
        <v>44086</v>
      </c>
      <c r="G4128" t="s">
        <v>251</v>
      </c>
      <c r="H4128">
        <v>0</v>
      </c>
      <c r="I4128">
        <v>0</v>
      </c>
      <c r="J4128">
        <v>46</v>
      </c>
      <c r="K4128">
        <v>0</v>
      </c>
      <c r="L4128" t="s">
        <v>20100</v>
      </c>
      <c r="M4128">
        <v>0</v>
      </c>
    </row>
    <row r="4129" spans="1:13" x14ac:dyDescent="0.3">
      <c r="A4129" t="s">
        <v>28351</v>
      </c>
      <c r="B4129" s="1">
        <v>44763</v>
      </c>
      <c r="C4129">
        <v>81877</v>
      </c>
      <c r="D4129" t="s">
        <v>20093</v>
      </c>
      <c r="E4129" t="s">
        <v>28352</v>
      </c>
      <c r="F4129" s="1">
        <v>44804</v>
      </c>
      <c r="G4129" t="s">
        <v>19562</v>
      </c>
      <c r="H4129">
        <v>0</v>
      </c>
      <c r="I4129">
        <v>1</v>
      </c>
      <c r="J4129">
        <v>41</v>
      </c>
      <c r="K4129">
        <v>0</v>
      </c>
      <c r="L4129" t="s">
        <v>20095</v>
      </c>
      <c r="M4129">
        <v>1</v>
      </c>
    </row>
    <row r="4130" spans="1:13" x14ac:dyDescent="0.3">
      <c r="A4130" t="s">
        <v>28353</v>
      </c>
      <c r="B4130" s="1">
        <v>44413</v>
      </c>
      <c r="C4130">
        <v>84572</v>
      </c>
      <c r="D4130" t="s">
        <v>20093</v>
      </c>
      <c r="E4130" t="s">
        <v>28354</v>
      </c>
      <c r="F4130" s="1"/>
      <c r="G4130" t="s">
        <v>16883</v>
      </c>
      <c r="H4130">
        <v>1</v>
      </c>
      <c r="I4130">
        <v>1</v>
      </c>
      <c r="K4130">
        <v>1</v>
      </c>
      <c r="L4130" t="s">
        <v>20095</v>
      </c>
      <c r="M4130">
        <v>1</v>
      </c>
    </row>
    <row r="4131" spans="1:13" x14ac:dyDescent="0.3">
      <c r="A4131" t="s">
        <v>28355</v>
      </c>
      <c r="B4131" s="1">
        <v>45495</v>
      </c>
      <c r="C4131">
        <v>5104</v>
      </c>
      <c r="D4131" t="s">
        <v>20106</v>
      </c>
      <c r="E4131" t="s">
        <v>28356</v>
      </c>
      <c r="F4131" s="1"/>
      <c r="G4131" t="s">
        <v>3268</v>
      </c>
      <c r="H4131">
        <v>1</v>
      </c>
      <c r="I4131">
        <v>0</v>
      </c>
      <c r="K4131">
        <v>1</v>
      </c>
      <c r="L4131" t="s">
        <v>20100</v>
      </c>
      <c r="M4131">
        <v>0</v>
      </c>
    </row>
    <row r="4132" spans="1:13" x14ac:dyDescent="0.3">
      <c r="A4132" t="s">
        <v>28357</v>
      </c>
      <c r="B4132" s="1">
        <v>45485</v>
      </c>
      <c r="C4132">
        <v>42749</v>
      </c>
      <c r="D4132" t="s">
        <v>20093</v>
      </c>
      <c r="E4132" t="s">
        <v>28358</v>
      </c>
      <c r="F4132" s="1"/>
      <c r="G4132" t="s">
        <v>10298</v>
      </c>
      <c r="H4132">
        <v>1</v>
      </c>
      <c r="I4132">
        <v>0</v>
      </c>
      <c r="K4132">
        <v>1</v>
      </c>
      <c r="L4132" t="s">
        <v>20095</v>
      </c>
      <c r="M4132">
        <v>1</v>
      </c>
    </row>
    <row r="4133" spans="1:13" x14ac:dyDescent="0.3">
      <c r="A4133" t="s">
        <v>28359</v>
      </c>
      <c r="B4133" s="1">
        <v>44916</v>
      </c>
      <c r="C4133">
        <v>34711</v>
      </c>
      <c r="D4133" t="s">
        <v>20093</v>
      </c>
      <c r="E4133" t="s">
        <v>28360</v>
      </c>
      <c r="F4133" s="1">
        <v>44930</v>
      </c>
      <c r="G4133" t="s">
        <v>6923</v>
      </c>
      <c r="H4133">
        <v>0</v>
      </c>
      <c r="I4133">
        <v>0</v>
      </c>
      <c r="J4133">
        <v>14</v>
      </c>
      <c r="K4133">
        <v>0</v>
      </c>
      <c r="L4133" t="s">
        <v>20095</v>
      </c>
      <c r="M4133">
        <v>1</v>
      </c>
    </row>
    <row r="4134" spans="1:13" x14ac:dyDescent="0.3">
      <c r="A4134" t="s">
        <v>28361</v>
      </c>
      <c r="B4134" s="1">
        <v>45058</v>
      </c>
      <c r="C4134">
        <v>80676</v>
      </c>
      <c r="D4134" t="s">
        <v>20106</v>
      </c>
      <c r="E4134" t="s">
        <v>28362</v>
      </c>
      <c r="F4134" s="1">
        <v>45142</v>
      </c>
      <c r="G4134" t="s">
        <v>11896</v>
      </c>
      <c r="H4134">
        <v>0</v>
      </c>
      <c r="I4134">
        <v>1</v>
      </c>
      <c r="J4134">
        <v>84</v>
      </c>
      <c r="K4134">
        <v>0</v>
      </c>
      <c r="L4134" t="s">
        <v>20095</v>
      </c>
      <c r="M4134">
        <v>0</v>
      </c>
    </row>
    <row r="4135" spans="1:13" x14ac:dyDescent="0.3">
      <c r="A4135" t="s">
        <v>28363</v>
      </c>
      <c r="B4135" s="1">
        <v>44200</v>
      </c>
      <c r="C4135">
        <v>15983</v>
      </c>
      <c r="D4135" t="s">
        <v>20106</v>
      </c>
      <c r="E4135" t="s">
        <v>28364</v>
      </c>
      <c r="F4135" s="1"/>
      <c r="G4135" t="s">
        <v>15485</v>
      </c>
      <c r="H4135">
        <v>1</v>
      </c>
      <c r="I4135">
        <v>0</v>
      </c>
      <c r="K4135">
        <v>1</v>
      </c>
      <c r="L4135" t="s">
        <v>20100</v>
      </c>
      <c r="M4135">
        <v>0</v>
      </c>
    </row>
    <row r="4136" spans="1:13" x14ac:dyDescent="0.3">
      <c r="A4136" t="s">
        <v>28365</v>
      </c>
      <c r="B4136" s="1">
        <v>44622</v>
      </c>
      <c r="C4136">
        <v>59723</v>
      </c>
      <c r="D4136" t="s">
        <v>44</v>
      </c>
      <c r="E4136" t="s">
        <v>28366</v>
      </c>
      <c r="F4136" s="1">
        <v>44646</v>
      </c>
      <c r="G4136" t="s">
        <v>6054</v>
      </c>
      <c r="H4136">
        <v>0</v>
      </c>
      <c r="I4136">
        <v>1</v>
      </c>
      <c r="J4136">
        <v>24</v>
      </c>
      <c r="K4136">
        <v>0</v>
      </c>
      <c r="L4136" t="s">
        <v>20095</v>
      </c>
      <c r="M4136">
        <v>0</v>
      </c>
    </row>
    <row r="4137" spans="1:13" x14ac:dyDescent="0.3">
      <c r="A4137" t="s">
        <v>28367</v>
      </c>
      <c r="B4137" s="1">
        <v>44708</v>
      </c>
      <c r="C4137">
        <v>34403</v>
      </c>
      <c r="D4137" t="s">
        <v>20106</v>
      </c>
      <c r="E4137" t="s">
        <v>28368</v>
      </c>
      <c r="F4137" s="1">
        <v>44788</v>
      </c>
      <c r="G4137" t="s">
        <v>18723</v>
      </c>
      <c r="H4137">
        <v>0</v>
      </c>
      <c r="I4137">
        <v>0</v>
      </c>
      <c r="J4137">
        <v>80</v>
      </c>
      <c r="K4137">
        <v>0</v>
      </c>
      <c r="L4137" t="s">
        <v>20095</v>
      </c>
      <c r="M4137">
        <v>0</v>
      </c>
    </row>
    <row r="4138" spans="1:13" x14ac:dyDescent="0.3">
      <c r="A4138" t="s">
        <v>28369</v>
      </c>
      <c r="B4138" s="1">
        <v>44165</v>
      </c>
      <c r="C4138">
        <v>78417</v>
      </c>
      <c r="D4138" t="s">
        <v>44</v>
      </c>
      <c r="E4138" t="s">
        <v>28370</v>
      </c>
      <c r="F4138" s="1">
        <v>44224</v>
      </c>
      <c r="G4138" t="s">
        <v>10371</v>
      </c>
      <c r="H4138">
        <v>0</v>
      </c>
      <c r="I4138">
        <v>1</v>
      </c>
      <c r="J4138">
        <v>59</v>
      </c>
      <c r="K4138">
        <v>0</v>
      </c>
      <c r="L4138" t="s">
        <v>20095</v>
      </c>
      <c r="M4138">
        <v>0</v>
      </c>
    </row>
    <row r="4139" spans="1:13" x14ac:dyDescent="0.3">
      <c r="A4139" t="s">
        <v>28371</v>
      </c>
      <c r="B4139" s="1">
        <v>45370</v>
      </c>
      <c r="C4139">
        <v>75845</v>
      </c>
      <c r="D4139" t="s">
        <v>44</v>
      </c>
      <c r="E4139" t="s">
        <v>28372</v>
      </c>
      <c r="F4139" s="1"/>
      <c r="G4139" t="s">
        <v>2133</v>
      </c>
      <c r="H4139">
        <v>1</v>
      </c>
      <c r="I4139">
        <v>1</v>
      </c>
      <c r="K4139">
        <v>1</v>
      </c>
      <c r="L4139" t="s">
        <v>20095</v>
      </c>
      <c r="M4139">
        <v>0</v>
      </c>
    </row>
    <row r="4140" spans="1:13" x14ac:dyDescent="0.3">
      <c r="A4140" t="s">
        <v>28373</v>
      </c>
      <c r="B4140" s="1">
        <v>44500</v>
      </c>
      <c r="C4140">
        <v>6360</v>
      </c>
      <c r="D4140" t="s">
        <v>20093</v>
      </c>
      <c r="E4140" t="s">
        <v>28374</v>
      </c>
      <c r="F4140" s="1">
        <v>44564</v>
      </c>
      <c r="G4140" t="s">
        <v>18117</v>
      </c>
      <c r="H4140">
        <v>0</v>
      </c>
      <c r="I4140">
        <v>0</v>
      </c>
      <c r="J4140">
        <v>64</v>
      </c>
      <c r="K4140">
        <v>0</v>
      </c>
      <c r="L4140" t="s">
        <v>20100</v>
      </c>
      <c r="M4140">
        <v>1</v>
      </c>
    </row>
    <row r="4141" spans="1:13" x14ac:dyDescent="0.3">
      <c r="A4141" t="s">
        <v>28375</v>
      </c>
      <c r="B4141" s="1">
        <v>45431</v>
      </c>
      <c r="C4141">
        <v>34836</v>
      </c>
      <c r="D4141" t="s">
        <v>20106</v>
      </c>
      <c r="E4141" t="s">
        <v>28376</v>
      </c>
      <c r="F4141" s="1"/>
      <c r="G4141" t="s">
        <v>15172</v>
      </c>
      <c r="H4141">
        <v>1</v>
      </c>
      <c r="I4141">
        <v>0</v>
      </c>
      <c r="K4141">
        <v>1</v>
      </c>
      <c r="L4141" t="s">
        <v>20095</v>
      </c>
      <c r="M4141">
        <v>0</v>
      </c>
    </row>
    <row r="4142" spans="1:13" x14ac:dyDescent="0.3">
      <c r="A4142" t="s">
        <v>28377</v>
      </c>
      <c r="B4142" s="1">
        <v>44574</v>
      </c>
      <c r="C4142">
        <v>46224</v>
      </c>
      <c r="D4142" t="s">
        <v>20093</v>
      </c>
      <c r="E4142" t="s">
        <v>28378</v>
      </c>
      <c r="F4142" s="1">
        <v>44663</v>
      </c>
      <c r="G4142" t="s">
        <v>9089</v>
      </c>
      <c r="H4142">
        <v>0</v>
      </c>
      <c r="I4142">
        <v>0</v>
      </c>
      <c r="J4142">
        <v>89</v>
      </c>
      <c r="K4142">
        <v>0</v>
      </c>
      <c r="L4142" t="s">
        <v>20095</v>
      </c>
      <c r="M4142">
        <v>1</v>
      </c>
    </row>
    <row r="4143" spans="1:13" x14ac:dyDescent="0.3">
      <c r="A4143" t="s">
        <v>28379</v>
      </c>
      <c r="B4143" s="1">
        <v>44066</v>
      </c>
      <c r="C4143">
        <v>76884</v>
      </c>
      <c r="D4143" t="s">
        <v>20106</v>
      </c>
      <c r="E4143" t="s">
        <v>28380</v>
      </c>
      <c r="F4143" s="1">
        <v>44085</v>
      </c>
      <c r="G4143" t="s">
        <v>5015</v>
      </c>
      <c r="H4143">
        <v>0</v>
      </c>
      <c r="I4143">
        <v>1</v>
      </c>
      <c r="J4143">
        <v>19</v>
      </c>
      <c r="K4143">
        <v>0</v>
      </c>
      <c r="L4143" t="s">
        <v>20095</v>
      </c>
      <c r="M4143">
        <v>0</v>
      </c>
    </row>
    <row r="4144" spans="1:13" x14ac:dyDescent="0.3">
      <c r="A4144" t="s">
        <v>28381</v>
      </c>
      <c r="B4144" s="1">
        <v>44365</v>
      </c>
      <c r="C4144">
        <v>33965</v>
      </c>
      <c r="D4144" t="s">
        <v>44</v>
      </c>
      <c r="E4144" t="s">
        <v>28382</v>
      </c>
      <c r="F4144" s="1">
        <v>44436</v>
      </c>
      <c r="G4144" t="s">
        <v>5872</v>
      </c>
      <c r="H4144">
        <v>0</v>
      </c>
      <c r="I4144">
        <v>0</v>
      </c>
      <c r="J4144">
        <v>71</v>
      </c>
      <c r="K4144">
        <v>0</v>
      </c>
      <c r="L4144" t="s">
        <v>20095</v>
      </c>
      <c r="M4144">
        <v>0</v>
      </c>
    </row>
    <row r="4145" spans="1:13" x14ac:dyDescent="0.3">
      <c r="A4145" t="s">
        <v>28383</v>
      </c>
      <c r="B4145" s="1">
        <v>45296</v>
      </c>
      <c r="C4145">
        <v>65586</v>
      </c>
      <c r="D4145" t="s">
        <v>20106</v>
      </c>
      <c r="E4145" t="s">
        <v>28384</v>
      </c>
      <c r="F4145" s="1">
        <v>45368</v>
      </c>
      <c r="G4145" t="s">
        <v>16985</v>
      </c>
      <c r="H4145">
        <v>0</v>
      </c>
      <c r="I4145">
        <v>1</v>
      </c>
      <c r="J4145">
        <v>72</v>
      </c>
      <c r="K4145">
        <v>0</v>
      </c>
      <c r="L4145" t="s">
        <v>20095</v>
      </c>
      <c r="M4145">
        <v>0</v>
      </c>
    </row>
    <row r="4146" spans="1:13" x14ac:dyDescent="0.3">
      <c r="A4146" t="s">
        <v>28385</v>
      </c>
      <c r="B4146" s="1">
        <v>45345</v>
      </c>
      <c r="C4146">
        <v>72954</v>
      </c>
      <c r="D4146" t="s">
        <v>20093</v>
      </c>
      <c r="E4146" t="s">
        <v>28386</v>
      </c>
      <c r="F4146" s="1">
        <v>45370</v>
      </c>
      <c r="G4146" t="s">
        <v>19227</v>
      </c>
      <c r="H4146">
        <v>0</v>
      </c>
      <c r="I4146">
        <v>1</v>
      </c>
      <c r="J4146">
        <v>25</v>
      </c>
      <c r="K4146">
        <v>0</v>
      </c>
      <c r="L4146" t="s">
        <v>20095</v>
      </c>
      <c r="M4146">
        <v>1</v>
      </c>
    </row>
    <row r="4147" spans="1:13" x14ac:dyDescent="0.3">
      <c r="A4147" t="s">
        <v>28387</v>
      </c>
      <c r="B4147" s="1">
        <v>43860</v>
      </c>
      <c r="C4147">
        <v>9407</v>
      </c>
      <c r="D4147" t="s">
        <v>20093</v>
      </c>
      <c r="E4147" t="s">
        <v>28388</v>
      </c>
      <c r="F4147" s="1">
        <v>43881</v>
      </c>
      <c r="G4147" t="s">
        <v>14953</v>
      </c>
      <c r="H4147">
        <v>0</v>
      </c>
      <c r="I4147">
        <v>0</v>
      </c>
      <c r="J4147">
        <v>21</v>
      </c>
      <c r="K4147">
        <v>0</v>
      </c>
      <c r="L4147" t="s">
        <v>20100</v>
      </c>
      <c r="M4147">
        <v>1</v>
      </c>
    </row>
    <row r="4148" spans="1:13" x14ac:dyDescent="0.3">
      <c r="A4148" t="s">
        <v>28389</v>
      </c>
      <c r="B4148" s="1">
        <v>44297</v>
      </c>
      <c r="C4148">
        <v>82336</v>
      </c>
      <c r="D4148" t="s">
        <v>20106</v>
      </c>
      <c r="E4148" t="s">
        <v>28390</v>
      </c>
      <c r="F4148" s="1">
        <v>44352</v>
      </c>
      <c r="G4148" t="s">
        <v>4328</v>
      </c>
      <c r="H4148">
        <v>0</v>
      </c>
      <c r="I4148">
        <v>1</v>
      </c>
      <c r="J4148">
        <v>55</v>
      </c>
      <c r="K4148">
        <v>0</v>
      </c>
      <c r="L4148" t="s">
        <v>20095</v>
      </c>
      <c r="M4148">
        <v>0</v>
      </c>
    </row>
    <row r="4149" spans="1:13" x14ac:dyDescent="0.3">
      <c r="A4149" t="s">
        <v>28391</v>
      </c>
      <c r="B4149" s="1">
        <v>45161</v>
      </c>
      <c r="C4149">
        <v>25286</v>
      </c>
      <c r="D4149" t="s">
        <v>20093</v>
      </c>
      <c r="E4149" t="s">
        <v>28392</v>
      </c>
      <c r="F4149" s="1">
        <v>45236</v>
      </c>
      <c r="G4149" t="s">
        <v>3710</v>
      </c>
      <c r="H4149">
        <v>0</v>
      </c>
      <c r="I4149">
        <v>0</v>
      </c>
      <c r="J4149">
        <v>75</v>
      </c>
      <c r="K4149">
        <v>0</v>
      </c>
      <c r="L4149" t="s">
        <v>20095</v>
      </c>
      <c r="M4149">
        <v>1</v>
      </c>
    </row>
    <row r="4150" spans="1:13" x14ac:dyDescent="0.3">
      <c r="A4150" t="s">
        <v>28393</v>
      </c>
      <c r="B4150" s="1">
        <v>45423</v>
      </c>
      <c r="C4150">
        <v>41052</v>
      </c>
      <c r="D4150" t="s">
        <v>44</v>
      </c>
      <c r="E4150" t="s">
        <v>28394</v>
      </c>
      <c r="F4150" s="1"/>
      <c r="G4150" t="s">
        <v>16833</v>
      </c>
      <c r="H4150">
        <v>1</v>
      </c>
      <c r="I4150">
        <v>0</v>
      </c>
      <c r="K4150">
        <v>1</v>
      </c>
      <c r="L4150" t="s">
        <v>20095</v>
      </c>
      <c r="M4150">
        <v>0</v>
      </c>
    </row>
    <row r="4151" spans="1:13" x14ac:dyDescent="0.3">
      <c r="A4151" t="s">
        <v>28395</v>
      </c>
      <c r="B4151" s="1">
        <v>45635</v>
      </c>
      <c r="C4151">
        <v>60636</v>
      </c>
      <c r="D4151" t="s">
        <v>44</v>
      </c>
      <c r="E4151" t="s">
        <v>28396</v>
      </c>
      <c r="F4151" s="1"/>
      <c r="G4151" t="s">
        <v>19560</v>
      </c>
      <c r="H4151">
        <v>1</v>
      </c>
      <c r="I4151">
        <v>1</v>
      </c>
      <c r="K4151">
        <v>1</v>
      </c>
      <c r="L4151" t="s">
        <v>20095</v>
      </c>
      <c r="M4151">
        <v>0</v>
      </c>
    </row>
    <row r="4152" spans="1:13" x14ac:dyDescent="0.3">
      <c r="A4152" t="s">
        <v>28397</v>
      </c>
      <c r="B4152" s="1">
        <v>45192</v>
      </c>
      <c r="C4152">
        <v>97055</v>
      </c>
      <c r="D4152" t="s">
        <v>44</v>
      </c>
      <c r="E4152" t="s">
        <v>28398</v>
      </c>
      <c r="F4152" s="1">
        <v>45261</v>
      </c>
      <c r="G4152" t="s">
        <v>17025</v>
      </c>
      <c r="H4152">
        <v>0</v>
      </c>
      <c r="I4152">
        <v>1</v>
      </c>
      <c r="J4152">
        <v>69</v>
      </c>
      <c r="K4152">
        <v>0</v>
      </c>
      <c r="L4152" t="s">
        <v>20095</v>
      </c>
      <c r="M4152">
        <v>0</v>
      </c>
    </row>
    <row r="4153" spans="1:13" x14ac:dyDescent="0.3">
      <c r="A4153" t="s">
        <v>28399</v>
      </c>
      <c r="B4153" s="1">
        <v>45272</v>
      </c>
      <c r="C4153">
        <v>82129</v>
      </c>
      <c r="D4153" t="s">
        <v>20106</v>
      </c>
      <c r="E4153" t="s">
        <v>28400</v>
      </c>
      <c r="F4153" s="1">
        <v>45316</v>
      </c>
      <c r="G4153" t="s">
        <v>759</v>
      </c>
      <c r="H4153">
        <v>0</v>
      </c>
      <c r="I4153">
        <v>1</v>
      </c>
      <c r="J4153">
        <v>44</v>
      </c>
      <c r="K4153">
        <v>0</v>
      </c>
      <c r="L4153" t="s">
        <v>20095</v>
      </c>
      <c r="M4153">
        <v>0</v>
      </c>
    </row>
    <row r="4154" spans="1:13" x14ac:dyDescent="0.3">
      <c r="A4154" t="s">
        <v>28401</v>
      </c>
      <c r="B4154" s="1">
        <v>43899</v>
      </c>
      <c r="C4154">
        <v>73414</v>
      </c>
      <c r="D4154" t="s">
        <v>44</v>
      </c>
      <c r="E4154" t="s">
        <v>28402</v>
      </c>
      <c r="F4154" s="1">
        <v>43968</v>
      </c>
      <c r="G4154" t="s">
        <v>16553</v>
      </c>
      <c r="H4154">
        <v>0</v>
      </c>
      <c r="I4154">
        <v>1</v>
      </c>
      <c r="J4154">
        <v>69</v>
      </c>
      <c r="K4154">
        <v>0</v>
      </c>
      <c r="L4154" t="s">
        <v>20095</v>
      </c>
      <c r="M4154">
        <v>0</v>
      </c>
    </row>
    <row r="4155" spans="1:13" x14ac:dyDescent="0.3">
      <c r="A4155" t="s">
        <v>28403</v>
      </c>
      <c r="B4155" s="1">
        <v>44210</v>
      </c>
      <c r="C4155">
        <v>46148</v>
      </c>
      <c r="D4155" t="s">
        <v>20106</v>
      </c>
      <c r="E4155" t="s">
        <v>28404</v>
      </c>
      <c r="F4155" s="1">
        <v>44277</v>
      </c>
      <c r="G4155" t="s">
        <v>10469</v>
      </c>
      <c r="H4155">
        <v>0</v>
      </c>
      <c r="I4155">
        <v>0</v>
      </c>
      <c r="J4155">
        <v>67</v>
      </c>
      <c r="K4155">
        <v>0</v>
      </c>
      <c r="L4155" t="s">
        <v>20095</v>
      </c>
      <c r="M4155">
        <v>0</v>
      </c>
    </row>
    <row r="4156" spans="1:13" x14ac:dyDescent="0.3">
      <c r="A4156" t="s">
        <v>28405</v>
      </c>
      <c r="B4156" s="1">
        <v>45341</v>
      </c>
      <c r="C4156">
        <v>37819</v>
      </c>
      <c r="D4156" t="s">
        <v>44</v>
      </c>
      <c r="E4156" t="s">
        <v>28406</v>
      </c>
      <c r="F4156" s="1"/>
      <c r="G4156" t="s">
        <v>8956</v>
      </c>
      <c r="H4156">
        <v>1</v>
      </c>
      <c r="I4156">
        <v>0</v>
      </c>
      <c r="K4156">
        <v>1</v>
      </c>
      <c r="L4156" t="s">
        <v>20095</v>
      </c>
      <c r="M4156">
        <v>0</v>
      </c>
    </row>
    <row r="4157" spans="1:13" x14ac:dyDescent="0.3">
      <c r="A4157" t="s">
        <v>28407</v>
      </c>
      <c r="B4157" s="1">
        <v>44088</v>
      </c>
      <c r="C4157">
        <v>7617</v>
      </c>
      <c r="D4157" t="s">
        <v>44</v>
      </c>
      <c r="E4157" t="s">
        <v>28408</v>
      </c>
      <c r="F4157" s="1">
        <v>44144</v>
      </c>
      <c r="G4157" t="s">
        <v>18279</v>
      </c>
      <c r="H4157">
        <v>0</v>
      </c>
      <c r="I4157">
        <v>0</v>
      </c>
      <c r="J4157">
        <v>56</v>
      </c>
      <c r="K4157">
        <v>0</v>
      </c>
      <c r="L4157" t="s">
        <v>20100</v>
      </c>
      <c r="M4157">
        <v>0</v>
      </c>
    </row>
    <row r="4158" spans="1:13" x14ac:dyDescent="0.3">
      <c r="A4158" t="s">
        <v>28409</v>
      </c>
      <c r="B4158" s="1">
        <v>44392</v>
      </c>
      <c r="C4158">
        <v>70935</v>
      </c>
      <c r="D4158" t="s">
        <v>44</v>
      </c>
      <c r="E4158" t="s">
        <v>28410</v>
      </c>
      <c r="F4158" s="1"/>
      <c r="G4158" t="s">
        <v>5964</v>
      </c>
      <c r="H4158">
        <v>1</v>
      </c>
      <c r="I4158">
        <v>1</v>
      </c>
      <c r="K4158">
        <v>1</v>
      </c>
      <c r="L4158" t="s">
        <v>20095</v>
      </c>
      <c r="M4158">
        <v>0</v>
      </c>
    </row>
    <row r="4159" spans="1:13" x14ac:dyDescent="0.3">
      <c r="A4159" t="s">
        <v>28411</v>
      </c>
      <c r="B4159" s="1">
        <v>44872</v>
      </c>
      <c r="C4159">
        <v>31288</v>
      </c>
      <c r="D4159" t="s">
        <v>20106</v>
      </c>
      <c r="E4159" t="s">
        <v>28412</v>
      </c>
      <c r="F4159" s="1">
        <v>44911</v>
      </c>
      <c r="G4159" t="s">
        <v>16267</v>
      </c>
      <c r="H4159">
        <v>0</v>
      </c>
      <c r="I4159">
        <v>0</v>
      </c>
      <c r="J4159">
        <v>39</v>
      </c>
      <c r="K4159">
        <v>0</v>
      </c>
      <c r="L4159" t="s">
        <v>20095</v>
      </c>
      <c r="M4159">
        <v>0</v>
      </c>
    </row>
    <row r="4160" spans="1:13" x14ac:dyDescent="0.3">
      <c r="A4160" t="s">
        <v>28413</v>
      </c>
      <c r="B4160" s="1">
        <v>43843</v>
      </c>
      <c r="C4160">
        <v>4068</v>
      </c>
      <c r="D4160" t="s">
        <v>44</v>
      </c>
      <c r="E4160" t="s">
        <v>28414</v>
      </c>
      <c r="F4160" s="1">
        <v>43891</v>
      </c>
      <c r="G4160" t="s">
        <v>13147</v>
      </c>
      <c r="H4160">
        <v>0</v>
      </c>
      <c r="I4160">
        <v>0</v>
      </c>
      <c r="J4160">
        <v>48</v>
      </c>
      <c r="K4160">
        <v>0</v>
      </c>
      <c r="L4160" t="s">
        <v>20138</v>
      </c>
      <c r="M4160">
        <v>0</v>
      </c>
    </row>
    <row r="4161" spans="1:13" x14ac:dyDescent="0.3">
      <c r="A4161" t="s">
        <v>28415</v>
      </c>
      <c r="B4161" s="1">
        <v>45064</v>
      </c>
      <c r="C4161">
        <v>42503</v>
      </c>
      <c r="D4161" t="s">
        <v>44</v>
      </c>
      <c r="E4161" t="s">
        <v>28416</v>
      </c>
      <c r="F4161" s="1">
        <v>45113</v>
      </c>
      <c r="G4161" t="s">
        <v>18338</v>
      </c>
      <c r="H4161">
        <v>0</v>
      </c>
      <c r="I4161">
        <v>0</v>
      </c>
      <c r="J4161">
        <v>49</v>
      </c>
      <c r="K4161">
        <v>0</v>
      </c>
      <c r="L4161" t="s">
        <v>20095</v>
      </c>
      <c r="M4161">
        <v>0</v>
      </c>
    </row>
    <row r="4162" spans="1:13" x14ac:dyDescent="0.3">
      <c r="A4162" t="s">
        <v>28417</v>
      </c>
      <c r="B4162" s="1">
        <v>44143</v>
      </c>
      <c r="C4162">
        <v>95688</v>
      </c>
      <c r="D4162" t="s">
        <v>20106</v>
      </c>
      <c r="E4162" t="s">
        <v>28418</v>
      </c>
      <c r="F4162" s="1"/>
      <c r="G4162" t="s">
        <v>2415</v>
      </c>
      <c r="H4162">
        <v>1</v>
      </c>
      <c r="I4162">
        <v>1</v>
      </c>
      <c r="K4162">
        <v>1</v>
      </c>
      <c r="L4162" t="s">
        <v>20095</v>
      </c>
      <c r="M4162">
        <v>0</v>
      </c>
    </row>
    <row r="4163" spans="1:13" x14ac:dyDescent="0.3">
      <c r="A4163" t="s">
        <v>28419</v>
      </c>
      <c r="B4163" s="1">
        <v>45432</v>
      </c>
      <c r="C4163">
        <v>19012</v>
      </c>
      <c r="D4163" t="s">
        <v>44</v>
      </c>
      <c r="E4163" t="s">
        <v>28420</v>
      </c>
      <c r="F4163" s="1">
        <v>45470</v>
      </c>
      <c r="G4163" t="s">
        <v>11432</v>
      </c>
      <c r="H4163">
        <v>0</v>
      </c>
      <c r="I4163">
        <v>0</v>
      </c>
      <c r="J4163">
        <v>38</v>
      </c>
      <c r="K4163">
        <v>0</v>
      </c>
      <c r="L4163" t="s">
        <v>20100</v>
      </c>
      <c r="M4163">
        <v>0</v>
      </c>
    </row>
    <row r="4164" spans="1:13" x14ac:dyDescent="0.3">
      <c r="A4164" t="s">
        <v>28421</v>
      </c>
      <c r="B4164" s="1">
        <v>44865</v>
      </c>
      <c r="C4164">
        <v>19040</v>
      </c>
      <c r="D4164" t="s">
        <v>44</v>
      </c>
      <c r="E4164" t="s">
        <v>28422</v>
      </c>
      <c r="F4164" s="1">
        <v>44946</v>
      </c>
      <c r="G4164" t="s">
        <v>14120</v>
      </c>
      <c r="H4164">
        <v>0</v>
      </c>
      <c r="I4164">
        <v>0</v>
      </c>
      <c r="J4164">
        <v>81</v>
      </c>
      <c r="K4164">
        <v>0</v>
      </c>
      <c r="L4164" t="s">
        <v>20100</v>
      </c>
      <c r="M4164">
        <v>0</v>
      </c>
    </row>
    <row r="4165" spans="1:13" x14ac:dyDescent="0.3">
      <c r="A4165" t="s">
        <v>28423</v>
      </c>
      <c r="B4165" s="1">
        <v>45510</v>
      </c>
      <c r="C4165">
        <v>75083</v>
      </c>
      <c r="D4165" t="s">
        <v>20093</v>
      </c>
      <c r="E4165" t="s">
        <v>28424</v>
      </c>
      <c r="F4165" s="1">
        <v>45590</v>
      </c>
      <c r="G4165" t="s">
        <v>8981</v>
      </c>
      <c r="H4165">
        <v>0</v>
      </c>
      <c r="I4165">
        <v>1</v>
      </c>
      <c r="J4165">
        <v>80</v>
      </c>
      <c r="K4165">
        <v>0</v>
      </c>
      <c r="L4165" t="s">
        <v>20095</v>
      </c>
      <c r="M4165">
        <v>1</v>
      </c>
    </row>
    <row r="4166" spans="1:13" x14ac:dyDescent="0.3">
      <c r="A4166" t="s">
        <v>28425</v>
      </c>
      <c r="B4166" s="1">
        <v>45162</v>
      </c>
      <c r="C4166">
        <v>21931</v>
      </c>
      <c r="D4166" t="s">
        <v>20093</v>
      </c>
      <c r="E4166" t="s">
        <v>28426</v>
      </c>
      <c r="F4166" s="1"/>
      <c r="G4166" t="s">
        <v>8359</v>
      </c>
      <c r="H4166">
        <v>1</v>
      </c>
      <c r="I4166">
        <v>0</v>
      </c>
      <c r="K4166">
        <v>1</v>
      </c>
      <c r="L4166" t="s">
        <v>20095</v>
      </c>
      <c r="M4166">
        <v>1</v>
      </c>
    </row>
    <row r="4167" spans="1:13" x14ac:dyDescent="0.3">
      <c r="A4167" t="s">
        <v>28427</v>
      </c>
      <c r="B4167" s="1">
        <v>45504</v>
      </c>
      <c r="C4167">
        <v>38157</v>
      </c>
      <c r="D4167" t="s">
        <v>20106</v>
      </c>
      <c r="E4167" t="s">
        <v>28428</v>
      </c>
      <c r="F4167" s="1">
        <v>45555</v>
      </c>
      <c r="G4167" t="s">
        <v>19268</v>
      </c>
      <c r="H4167">
        <v>0</v>
      </c>
      <c r="I4167">
        <v>0</v>
      </c>
      <c r="J4167">
        <v>51</v>
      </c>
      <c r="K4167">
        <v>0</v>
      </c>
      <c r="L4167" t="s">
        <v>20095</v>
      </c>
      <c r="M4167">
        <v>0</v>
      </c>
    </row>
    <row r="4168" spans="1:13" x14ac:dyDescent="0.3">
      <c r="A4168" t="s">
        <v>28429</v>
      </c>
      <c r="B4168" s="1">
        <v>44874</v>
      </c>
      <c r="C4168">
        <v>56009</v>
      </c>
      <c r="D4168" t="s">
        <v>20106</v>
      </c>
      <c r="E4168" t="s">
        <v>28430</v>
      </c>
      <c r="F4168" s="1">
        <v>44889</v>
      </c>
      <c r="G4168" t="s">
        <v>10611</v>
      </c>
      <c r="H4168">
        <v>0</v>
      </c>
      <c r="I4168">
        <v>1</v>
      </c>
      <c r="J4168">
        <v>15</v>
      </c>
      <c r="K4168">
        <v>0</v>
      </c>
      <c r="L4168" t="s">
        <v>20095</v>
      </c>
      <c r="M4168">
        <v>0</v>
      </c>
    </row>
    <row r="4169" spans="1:13" x14ac:dyDescent="0.3">
      <c r="A4169" t="s">
        <v>28431</v>
      </c>
      <c r="B4169" s="1">
        <v>45146</v>
      </c>
      <c r="C4169">
        <v>56489</v>
      </c>
      <c r="D4169" t="s">
        <v>20093</v>
      </c>
      <c r="E4169" t="s">
        <v>28432</v>
      </c>
      <c r="F4169" s="1"/>
      <c r="G4169" t="s">
        <v>8992</v>
      </c>
      <c r="H4169">
        <v>1</v>
      </c>
      <c r="I4169">
        <v>1</v>
      </c>
      <c r="K4169">
        <v>1</v>
      </c>
      <c r="L4169" t="s">
        <v>20095</v>
      </c>
      <c r="M4169">
        <v>1</v>
      </c>
    </row>
    <row r="4170" spans="1:13" x14ac:dyDescent="0.3">
      <c r="A4170" t="s">
        <v>28433</v>
      </c>
      <c r="B4170" s="1">
        <v>44015</v>
      </c>
      <c r="C4170">
        <v>10844</v>
      </c>
      <c r="D4170" t="s">
        <v>20093</v>
      </c>
      <c r="E4170" t="s">
        <v>28434</v>
      </c>
      <c r="F4170" s="1"/>
      <c r="G4170" t="s">
        <v>12790</v>
      </c>
      <c r="H4170">
        <v>1</v>
      </c>
      <c r="I4170">
        <v>0</v>
      </c>
      <c r="K4170">
        <v>1</v>
      </c>
      <c r="L4170" t="s">
        <v>20100</v>
      </c>
      <c r="M4170">
        <v>1</v>
      </c>
    </row>
    <row r="4171" spans="1:13" x14ac:dyDescent="0.3">
      <c r="A4171" t="s">
        <v>28435</v>
      </c>
      <c r="B4171" s="1">
        <v>45066</v>
      </c>
      <c r="C4171">
        <v>18138</v>
      </c>
      <c r="D4171" t="s">
        <v>44</v>
      </c>
      <c r="E4171" t="s">
        <v>28436</v>
      </c>
      <c r="F4171" s="1">
        <v>45123</v>
      </c>
      <c r="G4171" t="s">
        <v>8857</v>
      </c>
      <c r="H4171">
        <v>0</v>
      </c>
      <c r="I4171">
        <v>0</v>
      </c>
      <c r="J4171">
        <v>57</v>
      </c>
      <c r="K4171">
        <v>0</v>
      </c>
      <c r="L4171" t="s">
        <v>20100</v>
      </c>
      <c r="M4171">
        <v>0</v>
      </c>
    </row>
    <row r="4172" spans="1:13" x14ac:dyDescent="0.3">
      <c r="A4172" t="s">
        <v>28437</v>
      </c>
      <c r="B4172" s="1">
        <v>45129</v>
      </c>
      <c r="C4172">
        <v>49130</v>
      </c>
      <c r="D4172" t="s">
        <v>20106</v>
      </c>
      <c r="E4172" t="s">
        <v>28438</v>
      </c>
      <c r="F4172" s="1">
        <v>45190</v>
      </c>
      <c r="G4172" t="s">
        <v>19330</v>
      </c>
      <c r="H4172">
        <v>0</v>
      </c>
      <c r="I4172">
        <v>0</v>
      </c>
      <c r="J4172">
        <v>61</v>
      </c>
      <c r="K4172">
        <v>0</v>
      </c>
      <c r="L4172" t="s">
        <v>20095</v>
      </c>
      <c r="M4172">
        <v>0</v>
      </c>
    </row>
    <row r="4173" spans="1:13" x14ac:dyDescent="0.3">
      <c r="A4173" t="s">
        <v>28439</v>
      </c>
      <c r="B4173" s="1">
        <v>44927</v>
      </c>
      <c r="C4173">
        <v>34650</v>
      </c>
      <c r="D4173" t="s">
        <v>20106</v>
      </c>
      <c r="E4173" t="s">
        <v>28440</v>
      </c>
      <c r="F4173" s="1">
        <v>45002</v>
      </c>
      <c r="G4173" t="s">
        <v>17654</v>
      </c>
      <c r="H4173">
        <v>0</v>
      </c>
      <c r="I4173">
        <v>0</v>
      </c>
      <c r="J4173">
        <v>75</v>
      </c>
      <c r="K4173">
        <v>0</v>
      </c>
      <c r="L4173" t="s">
        <v>20095</v>
      </c>
      <c r="M4173">
        <v>0</v>
      </c>
    </row>
    <row r="4174" spans="1:13" x14ac:dyDescent="0.3">
      <c r="A4174" t="s">
        <v>28441</v>
      </c>
      <c r="B4174" s="1">
        <v>44285</v>
      </c>
      <c r="C4174">
        <v>46785</v>
      </c>
      <c r="D4174" t="s">
        <v>20093</v>
      </c>
      <c r="E4174" t="s">
        <v>28442</v>
      </c>
      <c r="F4174" s="1"/>
      <c r="G4174" t="s">
        <v>8657</v>
      </c>
      <c r="H4174">
        <v>1</v>
      </c>
      <c r="I4174">
        <v>0</v>
      </c>
      <c r="K4174">
        <v>1</v>
      </c>
      <c r="L4174" t="s">
        <v>20095</v>
      </c>
      <c r="M4174">
        <v>1</v>
      </c>
    </row>
    <row r="4175" spans="1:13" x14ac:dyDescent="0.3">
      <c r="A4175" t="s">
        <v>28443</v>
      </c>
      <c r="B4175" s="1">
        <v>45592</v>
      </c>
      <c r="C4175">
        <v>35163</v>
      </c>
      <c r="D4175" t="s">
        <v>44</v>
      </c>
      <c r="E4175" t="s">
        <v>28444</v>
      </c>
      <c r="F4175" s="1">
        <v>45631</v>
      </c>
      <c r="G4175" t="s">
        <v>13805</v>
      </c>
      <c r="H4175">
        <v>0</v>
      </c>
      <c r="I4175">
        <v>0</v>
      </c>
      <c r="J4175">
        <v>39</v>
      </c>
      <c r="K4175">
        <v>0</v>
      </c>
      <c r="L4175" t="s">
        <v>20095</v>
      </c>
      <c r="M4175">
        <v>0</v>
      </c>
    </row>
    <row r="4176" spans="1:13" x14ac:dyDescent="0.3">
      <c r="A4176" t="s">
        <v>28445</v>
      </c>
      <c r="B4176" s="1">
        <v>44780</v>
      </c>
      <c r="C4176">
        <v>83845</v>
      </c>
      <c r="D4176" t="s">
        <v>20093</v>
      </c>
      <c r="E4176" t="s">
        <v>28446</v>
      </c>
      <c r="F4176" s="1">
        <v>44817</v>
      </c>
      <c r="G4176" t="s">
        <v>11322</v>
      </c>
      <c r="H4176">
        <v>0</v>
      </c>
      <c r="I4176">
        <v>1</v>
      </c>
      <c r="J4176">
        <v>37</v>
      </c>
      <c r="K4176">
        <v>0</v>
      </c>
      <c r="L4176" t="s">
        <v>20095</v>
      </c>
      <c r="M4176">
        <v>1</v>
      </c>
    </row>
    <row r="4177" spans="1:13" x14ac:dyDescent="0.3">
      <c r="A4177" t="s">
        <v>28447</v>
      </c>
      <c r="B4177" s="1">
        <v>44382</v>
      </c>
      <c r="C4177">
        <v>13012</v>
      </c>
      <c r="D4177" t="s">
        <v>44</v>
      </c>
      <c r="E4177" t="s">
        <v>28448</v>
      </c>
      <c r="F4177" s="1">
        <v>44436</v>
      </c>
      <c r="G4177" t="s">
        <v>19744</v>
      </c>
      <c r="H4177">
        <v>0</v>
      </c>
      <c r="I4177">
        <v>0</v>
      </c>
      <c r="J4177">
        <v>54</v>
      </c>
      <c r="K4177">
        <v>0</v>
      </c>
      <c r="L4177" t="s">
        <v>20100</v>
      </c>
      <c r="M4177">
        <v>0</v>
      </c>
    </row>
    <row r="4178" spans="1:13" x14ac:dyDescent="0.3">
      <c r="A4178" t="s">
        <v>28449</v>
      </c>
      <c r="B4178" s="1">
        <v>45110</v>
      </c>
      <c r="C4178">
        <v>32979</v>
      </c>
      <c r="D4178" t="s">
        <v>20093</v>
      </c>
      <c r="E4178" t="s">
        <v>28450</v>
      </c>
      <c r="F4178" s="1">
        <v>45168</v>
      </c>
      <c r="G4178" t="s">
        <v>6519</v>
      </c>
      <c r="H4178">
        <v>0</v>
      </c>
      <c r="I4178">
        <v>0</v>
      </c>
      <c r="J4178">
        <v>58</v>
      </c>
      <c r="K4178">
        <v>0</v>
      </c>
      <c r="L4178" t="s">
        <v>20095</v>
      </c>
      <c r="M4178">
        <v>1</v>
      </c>
    </row>
    <row r="4179" spans="1:13" x14ac:dyDescent="0.3">
      <c r="A4179" t="s">
        <v>28451</v>
      </c>
      <c r="B4179" s="1">
        <v>44975</v>
      </c>
      <c r="C4179">
        <v>28030</v>
      </c>
      <c r="D4179" t="s">
        <v>20093</v>
      </c>
      <c r="E4179" t="s">
        <v>28452</v>
      </c>
      <c r="F4179" s="1">
        <v>45042</v>
      </c>
      <c r="G4179" t="s">
        <v>19173</v>
      </c>
      <c r="H4179">
        <v>0</v>
      </c>
      <c r="I4179">
        <v>0</v>
      </c>
      <c r="J4179">
        <v>67</v>
      </c>
      <c r="K4179">
        <v>0</v>
      </c>
      <c r="L4179" t="s">
        <v>20095</v>
      </c>
      <c r="M4179">
        <v>1</v>
      </c>
    </row>
    <row r="4180" spans="1:13" x14ac:dyDescent="0.3">
      <c r="A4180" t="s">
        <v>28453</v>
      </c>
      <c r="B4180" s="1">
        <v>44277</v>
      </c>
      <c r="C4180">
        <v>15574</v>
      </c>
      <c r="D4180" t="s">
        <v>20106</v>
      </c>
      <c r="E4180" t="s">
        <v>28454</v>
      </c>
      <c r="F4180" s="1">
        <v>44353</v>
      </c>
      <c r="G4180" t="s">
        <v>9737</v>
      </c>
      <c r="H4180">
        <v>0</v>
      </c>
      <c r="I4180">
        <v>0</v>
      </c>
      <c r="J4180">
        <v>76</v>
      </c>
      <c r="K4180">
        <v>0</v>
      </c>
      <c r="L4180" t="s">
        <v>20100</v>
      </c>
      <c r="M4180">
        <v>0</v>
      </c>
    </row>
    <row r="4181" spans="1:13" x14ac:dyDescent="0.3">
      <c r="A4181" t="s">
        <v>28455</v>
      </c>
      <c r="B4181" s="1">
        <v>45100</v>
      </c>
      <c r="C4181">
        <v>77540</v>
      </c>
      <c r="D4181" t="s">
        <v>44</v>
      </c>
      <c r="E4181" t="s">
        <v>28456</v>
      </c>
      <c r="F4181" s="1">
        <v>45130</v>
      </c>
      <c r="G4181" t="s">
        <v>3690</v>
      </c>
      <c r="H4181">
        <v>0</v>
      </c>
      <c r="I4181">
        <v>1</v>
      </c>
      <c r="J4181">
        <v>30</v>
      </c>
      <c r="K4181">
        <v>0</v>
      </c>
      <c r="L4181" t="s">
        <v>20095</v>
      </c>
      <c r="M4181">
        <v>0</v>
      </c>
    </row>
    <row r="4182" spans="1:13" x14ac:dyDescent="0.3">
      <c r="A4182" t="s">
        <v>28457</v>
      </c>
      <c r="B4182" s="1">
        <v>44130</v>
      </c>
      <c r="C4182">
        <v>37863</v>
      </c>
      <c r="D4182" t="s">
        <v>20106</v>
      </c>
      <c r="E4182" t="s">
        <v>28458</v>
      </c>
      <c r="F4182" s="1"/>
      <c r="G4182" t="s">
        <v>6119</v>
      </c>
      <c r="H4182">
        <v>1</v>
      </c>
      <c r="I4182">
        <v>0</v>
      </c>
      <c r="K4182">
        <v>1</v>
      </c>
      <c r="L4182" t="s">
        <v>20095</v>
      </c>
      <c r="M4182">
        <v>0</v>
      </c>
    </row>
    <row r="4183" spans="1:13" x14ac:dyDescent="0.3">
      <c r="A4183" t="s">
        <v>28459</v>
      </c>
      <c r="B4183" s="1">
        <v>45058</v>
      </c>
      <c r="C4183">
        <v>9001</v>
      </c>
      <c r="D4183" t="s">
        <v>44</v>
      </c>
      <c r="E4183" t="s">
        <v>28460</v>
      </c>
      <c r="F4183" s="1"/>
      <c r="G4183" t="s">
        <v>13542</v>
      </c>
      <c r="H4183">
        <v>1</v>
      </c>
      <c r="I4183">
        <v>0</v>
      </c>
      <c r="K4183">
        <v>1</v>
      </c>
      <c r="L4183" t="s">
        <v>20100</v>
      </c>
      <c r="M4183">
        <v>0</v>
      </c>
    </row>
    <row r="4184" spans="1:13" x14ac:dyDescent="0.3">
      <c r="A4184" t="s">
        <v>28461</v>
      </c>
      <c r="B4184" s="1">
        <v>44564</v>
      </c>
      <c r="C4184">
        <v>79307</v>
      </c>
      <c r="D4184" t="s">
        <v>20093</v>
      </c>
      <c r="E4184" t="s">
        <v>28462</v>
      </c>
      <c r="F4184" s="1">
        <v>44623</v>
      </c>
      <c r="G4184" t="s">
        <v>4446</v>
      </c>
      <c r="H4184">
        <v>0</v>
      </c>
      <c r="I4184">
        <v>1</v>
      </c>
      <c r="J4184">
        <v>59</v>
      </c>
      <c r="K4184">
        <v>0</v>
      </c>
      <c r="L4184" t="s">
        <v>20095</v>
      </c>
      <c r="M4184">
        <v>1</v>
      </c>
    </row>
    <row r="4185" spans="1:13" x14ac:dyDescent="0.3">
      <c r="A4185" t="s">
        <v>28463</v>
      </c>
      <c r="B4185" s="1">
        <v>45342</v>
      </c>
      <c r="C4185">
        <v>60655</v>
      </c>
      <c r="D4185" t="s">
        <v>20106</v>
      </c>
      <c r="E4185" t="s">
        <v>28464</v>
      </c>
      <c r="F4185" s="1"/>
      <c r="G4185" t="s">
        <v>9815</v>
      </c>
      <c r="H4185">
        <v>1</v>
      </c>
      <c r="I4185">
        <v>1</v>
      </c>
      <c r="K4185">
        <v>1</v>
      </c>
      <c r="L4185" t="s">
        <v>20095</v>
      </c>
      <c r="M4185">
        <v>0</v>
      </c>
    </row>
    <row r="4186" spans="1:13" x14ac:dyDescent="0.3">
      <c r="A4186" t="s">
        <v>28465</v>
      </c>
      <c r="B4186" s="1">
        <v>45015</v>
      </c>
      <c r="C4186">
        <v>91671</v>
      </c>
      <c r="D4186" t="s">
        <v>20093</v>
      </c>
      <c r="E4186" t="s">
        <v>28466</v>
      </c>
      <c r="F4186" s="1">
        <v>45039</v>
      </c>
      <c r="G4186" t="s">
        <v>7428</v>
      </c>
      <c r="H4186">
        <v>0</v>
      </c>
      <c r="I4186">
        <v>1</v>
      </c>
      <c r="J4186">
        <v>24</v>
      </c>
      <c r="K4186">
        <v>0</v>
      </c>
      <c r="L4186" t="s">
        <v>20095</v>
      </c>
      <c r="M4186">
        <v>1</v>
      </c>
    </row>
    <row r="4187" spans="1:13" x14ac:dyDescent="0.3">
      <c r="A4187" t="s">
        <v>28467</v>
      </c>
      <c r="B4187" s="1">
        <v>44634</v>
      </c>
      <c r="C4187">
        <v>30626</v>
      </c>
      <c r="D4187" t="s">
        <v>20093</v>
      </c>
      <c r="E4187" t="s">
        <v>28468</v>
      </c>
      <c r="F4187" s="1"/>
      <c r="G4187" t="s">
        <v>19851</v>
      </c>
      <c r="H4187">
        <v>1</v>
      </c>
      <c r="I4187">
        <v>0</v>
      </c>
      <c r="K4187">
        <v>1</v>
      </c>
      <c r="L4187" t="s">
        <v>20095</v>
      </c>
      <c r="M4187">
        <v>1</v>
      </c>
    </row>
    <row r="4188" spans="1:13" x14ac:dyDescent="0.3">
      <c r="A4188" t="s">
        <v>28469</v>
      </c>
      <c r="B4188" s="1">
        <v>45037</v>
      </c>
      <c r="C4188">
        <v>81408</v>
      </c>
      <c r="D4188" t="s">
        <v>44</v>
      </c>
      <c r="E4188" t="s">
        <v>28470</v>
      </c>
      <c r="F4188" s="1">
        <v>45114</v>
      </c>
      <c r="G4188" t="s">
        <v>8650</v>
      </c>
      <c r="H4188">
        <v>0</v>
      </c>
      <c r="I4188">
        <v>1</v>
      </c>
      <c r="J4188">
        <v>77</v>
      </c>
      <c r="K4188">
        <v>0</v>
      </c>
      <c r="L4188" t="s">
        <v>20095</v>
      </c>
      <c r="M4188">
        <v>0</v>
      </c>
    </row>
    <row r="4189" spans="1:13" x14ac:dyDescent="0.3">
      <c r="A4189" t="s">
        <v>28471</v>
      </c>
      <c r="B4189" s="1">
        <v>44864</v>
      </c>
      <c r="C4189">
        <v>85321</v>
      </c>
      <c r="D4189" t="s">
        <v>20093</v>
      </c>
      <c r="E4189" t="s">
        <v>28472</v>
      </c>
      <c r="F4189" s="1"/>
      <c r="G4189" t="s">
        <v>16633</v>
      </c>
      <c r="H4189">
        <v>1</v>
      </c>
      <c r="I4189">
        <v>1</v>
      </c>
      <c r="K4189">
        <v>1</v>
      </c>
      <c r="L4189" t="s">
        <v>20095</v>
      </c>
      <c r="M4189">
        <v>1</v>
      </c>
    </row>
    <row r="4190" spans="1:13" x14ac:dyDescent="0.3">
      <c r="A4190" t="s">
        <v>28473</v>
      </c>
      <c r="B4190" s="1">
        <v>44426</v>
      </c>
      <c r="C4190">
        <v>40672</v>
      </c>
      <c r="D4190" t="s">
        <v>20093</v>
      </c>
      <c r="E4190" t="s">
        <v>28474</v>
      </c>
      <c r="F4190" s="1">
        <v>44463</v>
      </c>
      <c r="G4190" t="s">
        <v>4546</v>
      </c>
      <c r="H4190">
        <v>0</v>
      </c>
      <c r="I4190">
        <v>0</v>
      </c>
      <c r="J4190">
        <v>37</v>
      </c>
      <c r="K4190">
        <v>0</v>
      </c>
      <c r="L4190" t="s">
        <v>20095</v>
      </c>
      <c r="M4190">
        <v>1</v>
      </c>
    </row>
    <row r="4191" spans="1:13" x14ac:dyDescent="0.3">
      <c r="A4191" t="s">
        <v>28475</v>
      </c>
      <c r="B4191" s="1">
        <v>43896</v>
      </c>
      <c r="C4191">
        <v>82535</v>
      </c>
      <c r="D4191" t="s">
        <v>20093</v>
      </c>
      <c r="E4191" t="s">
        <v>28476</v>
      </c>
      <c r="F4191" s="1"/>
      <c r="G4191" t="s">
        <v>7549</v>
      </c>
      <c r="H4191">
        <v>1</v>
      </c>
      <c r="I4191">
        <v>1</v>
      </c>
      <c r="K4191">
        <v>1</v>
      </c>
      <c r="L4191" t="s">
        <v>20095</v>
      </c>
      <c r="M4191">
        <v>1</v>
      </c>
    </row>
    <row r="4192" spans="1:13" x14ac:dyDescent="0.3">
      <c r="A4192" t="s">
        <v>28477</v>
      </c>
      <c r="B4192" s="1">
        <v>44887</v>
      </c>
      <c r="C4192">
        <v>96226</v>
      </c>
      <c r="D4192" t="s">
        <v>20093</v>
      </c>
      <c r="E4192" t="s">
        <v>28478</v>
      </c>
      <c r="F4192" s="1"/>
      <c r="G4192" t="s">
        <v>12518</v>
      </c>
      <c r="H4192">
        <v>1</v>
      </c>
      <c r="I4192">
        <v>1</v>
      </c>
      <c r="K4192">
        <v>1</v>
      </c>
      <c r="L4192" t="s">
        <v>20095</v>
      </c>
      <c r="M4192">
        <v>1</v>
      </c>
    </row>
    <row r="4193" spans="1:13" x14ac:dyDescent="0.3">
      <c r="A4193" t="s">
        <v>28479</v>
      </c>
      <c r="B4193" s="1">
        <v>45073</v>
      </c>
      <c r="C4193">
        <v>73071</v>
      </c>
      <c r="D4193" t="s">
        <v>20093</v>
      </c>
      <c r="E4193" t="s">
        <v>28480</v>
      </c>
      <c r="F4193" s="1"/>
      <c r="G4193" t="s">
        <v>16241</v>
      </c>
      <c r="H4193">
        <v>1</v>
      </c>
      <c r="I4193">
        <v>1</v>
      </c>
      <c r="K4193">
        <v>1</v>
      </c>
      <c r="L4193" t="s">
        <v>20095</v>
      </c>
      <c r="M4193">
        <v>1</v>
      </c>
    </row>
    <row r="4194" spans="1:13" x14ac:dyDescent="0.3">
      <c r="A4194" t="s">
        <v>28481</v>
      </c>
      <c r="B4194" s="1">
        <v>45566</v>
      </c>
      <c r="C4194">
        <v>83839</v>
      </c>
      <c r="D4194" t="s">
        <v>20093</v>
      </c>
      <c r="E4194" t="s">
        <v>28482</v>
      </c>
      <c r="F4194" s="1">
        <v>45584</v>
      </c>
      <c r="G4194" t="s">
        <v>12042</v>
      </c>
      <c r="H4194">
        <v>0</v>
      </c>
      <c r="I4194">
        <v>1</v>
      </c>
      <c r="J4194">
        <v>18</v>
      </c>
      <c r="K4194">
        <v>0</v>
      </c>
      <c r="L4194" t="s">
        <v>20095</v>
      </c>
      <c r="M4194">
        <v>1</v>
      </c>
    </row>
    <row r="4195" spans="1:13" x14ac:dyDescent="0.3">
      <c r="A4195" t="s">
        <v>28483</v>
      </c>
      <c r="B4195" s="1">
        <v>44858</v>
      </c>
      <c r="C4195">
        <v>46999</v>
      </c>
      <c r="D4195" t="s">
        <v>20106</v>
      </c>
      <c r="E4195" t="s">
        <v>28484</v>
      </c>
      <c r="F4195" s="1">
        <v>44931</v>
      </c>
      <c r="G4195" t="s">
        <v>1183</v>
      </c>
      <c r="H4195">
        <v>0</v>
      </c>
      <c r="I4195">
        <v>0</v>
      </c>
      <c r="J4195">
        <v>73</v>
      </c>
      <c r="K4195">
        <v>0</v>
      </c>
      <c r="L4195" t="s">
        <v>20095</v>
      </c>
      <c r="M4195">
        <v>0</v>
      </c>
    </row>
    <row r="4196" spans="1:13" x14ac:dyDescent="0.3">
      <c r="A4196" t="s">
        <v>28485</v>
      </c>
      <c r="B4196" s="1">
        <v>45596</v>
      </c>
      <c r="C4196">
        <v>7183</v>
      </c>
      <c r="D4196" t="s">
        <v>44</v>
      </c>
      <c r="E4196" t="s">
        <v>28486</v>
      </c>
      <c r="F4196" s="1">
        <v>45637</v>
      </c>
      <c r="G4196" t="s">
        <v>13788</v>
      </c>
      <c r="H4196">
        <v>0</v>
      </c>
      <c r="I4196">
        <v>0</v>
      </c>
      <c r="J4196">
        <v>41</v>
      </c>
      <c r="K4196">
        <v>0</v>
      </c>
      <c r="L4196" t="s">
        <v>20100</v>
      </c>
      <c r="M4196">
        <v>0</v>
      </c>
    </row>
    <row r="4197" spans="1:13" x14ac:dyDescent="0.3">
      <c r="A4197" t="s">
        <v>28487</v>
      </c>
      <c r="B4197" s="1">
        <v>44796</v>
      </c>
      <c r="C4197">
        <v>93733</v>
      </c>
      <c r="D4197" t="s">
        <v>44</v>
      </c>
      <c r="E4197" t="s">
        <v>28488</v>
      </c>
      <c r="F4197" s="1"/>
      <c r="G4197" t="s">
        <v>14059</v>
      </c>
      <c r="H4197">
        <v>1</v>
      </c>
      <c r="I4197">
        <v>1</v>
      </c>
      <c r="K4197">
        <v>1</v>
      </c>
      <c r="L4197" t="s">
        <v>20095</v>
      </c>
      <c r="M4197">
        <v>0</v>
      </c>
    </row>
    <row r="4198" spans="1:13" x14ac:dyDescent="0.3">
      <c r="A4198" t="s">
        <v>28489</v>
      </c>
      <c r="B4198" s="1">
        <v>44706</v>
      </c>
      <c r="C4198">
        <v>60597</v>
      </c>
      <c r="D4198" t="s">
        <v>44</v>
      </c>
      <c r="E4198" t="s">
        <v>28490</v>
      </c>
      <c r="F4198" s="1"/>
      <c r="G4198" t="s">
        <v>6956</v>
      </c>
      <c r="H4198">
        <v>1</v>
      </c>
      <c r="I4198">
        <v>1</v>
      </c>
      <c r="K4198">
        <v>1</v>
      </c>
      <c r="L4198" t="s">
        <v>20095</v>
      </c>
      <c r="M4198">
        <v>0</v>
      </c>
    </row>
    <row r="4199" spans="1:13" x14ac:dyDescent="0.3">
      <c r="A4199" t="s">
        <v>28491</v>
      </c>
      <c r="B4199" s="1">
        <v>44913</v>
      </c>
      <c r="C4199">
        <v>4885</v>
      </c>
      <c r="D4199" t="s">
        <v>20093</v>
      </c>
      <c r="E4199" t="s">
        <v>28492</v>
      </c>
      <c r="F4199" s="1"/>
      <c r="G4199" t="s">
        <v>6040</v>
      </c>
      <c r="H4199">
        <v>1</v>
      </c>
      <c r="I4199">
        <v>0</v>
      </c>
      <c r="K4199">
        <v>1</v>
      </c>
      <c r="L4199" t="s">
        <v>20138</v>
      </c>
      <c r="M4199">
        <v>1</v>
      </c>
    </row>
    <row r="4200" spans="1:13" x14ac:dyDescent="0.3">
      <c r="A4200" t="s">
        <v>28493</v>
      </c>
      <c r="B4200" s="1">
        <v>45103</v>
      </c>
      <c r="C4200">
        <v>32319</v>
      </c>
      <c r="D4200" t="s">
        <v>20093</v>
      </c>
      <c r="E4200" t="s">
        <v>28494</v>
      </c>
      <c r="F4200" s="1">
        <v>45147</v>
      </c>
      <c r="G4200" t="s">
        <v>8650</v>
      </c>
      <c r="H4200">
        <v>0</v>
      </c>
      <c r="I4200">
        <v>0</v>
      </c>
      <c r="J4200">
        <v>44</v>
      </c>
      <c r="K4200">
        <v>0</v>
      </c>
      <c r="L4200" t="s">
        <v>20095</v>
      </c>
      <c r="M4200">
        <v>1</v>
      </c>
    </row>
    <row r="4201" spans="1:13" x14ac:dyDescent="0.3">
      <c r="A4201" t="s">
        <v>28495</v>
      </c>
      <c r="B4201" s="1">
        <v>44528</v>
      </c>
      <c r="C4201">
        <v>77172</v>
      </c>
      <c r="D4201" t="s">
        <v>44</v>
      </c>
      <c r="E4201" t="s">
        <v>28496</v>
      </c>
      <c r="F4201" s="1"/>
      <c r="G4201" t="s">
        <v>14724</v>
      </c>
      <c r="H4201">
        <v>1</v>
      </c>
      <c r="I4201">
        <v>1</v>
      </c>
      <c r="K4201">
        <v>1</v>
      </c>
      <c r="L4201" t="s">
        <v>20095</v>
      </c>
      <c r="M4201">
        <v>0</v>
      </c>
    </row>
    <row r="4202" spans="1:13" x14ac:dyDescent="0.3">
      <c r="A4202" t="s">
        <v>28497</v>
      </c>
      <c r="B4202" s="1">
        <v>44607</v>
      </c>
      <c r="C4202">
        <v>14531</v>
      </c>
      <c r="D4202" t="s">
        <v>44</v>
      </c>
      <c r="E4202" t="s">
        <v>28498</v>
      </c>
      <c r="F4202" s="1">
        <v>44641</v>
      </c>
      <c r="G4202" t="s">
        <v>18453</v>
      </c>
      <c r="H4202">
        <v>0</v>
      </c>
      <c r="I4202">
        <v>0</v>
      </c>
      <c r="J4202">
        <v>34</v>
      </c>
      <c r="K4202">
        <v>0</v>
      </c>
      <c r="L4202" t="s">
        <v>20100</v>
      </c>
      <c r="M4202">
        <v>0</v>
      </c>
    </row>
    <row r="4203" spans="1:13" x14ac:dyDescent="0.3">
      <c r="A4203" t="s">
        <v>28499</v>
      </c>
      <c r="B4203" s="1">
        <v>44402</v>
      </c>
      <c r="C4203">
        <v>29809</v>
      </c>
      <c r="D4203" t="s">
        <v>20093</v>
      </c>
      <c r="E4203" t="s">
        <v>28500</v>
      </c>
      <c r="F4203" s="1"/>
      <c r="G4203" t="s">
        <v>10714</v>
      </c>
      <c r="H4203">
        <v>1</v>
      </c>
      <c r="I4203">
        <v>0</v>
      </c>
      <c r="K4203">
        <v>1</v>
      </c>
      <c r="L4203" t="s">
        <v>20095</v>
      </c>
      <c r="M4203">
        <v>1</v>
      </c>
    </row>
    <row r="4204" spans="1:13" x14ac:dyDescent="0.3">
      <c r="A4204" t="s">
        <v>28501</v>
      </c>
      <c r="B4204" s="1">
        <v>44738</v>
      </c>
      <c r="C4204">
        <v>88647</v>
      </c>
      <c r="D4204" t="s">
        <v>20093</v>
      </c>
      <c r="E4204" t="s">
        <v>28502</v>
      </c>
      <c r="F4204" s="1">
        <v>44752</v>
      </c>
      <c r="G4204" t="s">
        <v>2729</v>
      </c>
      <c r="H4204">
        <v>0</v>
      </c>
      <c r="I4204">
        <v>1</v>
      </c>
      <c r="J4204">
        <v>14</v>
      </c>
      <c r="K4204">
        <v>0</v>
      </c>
      <c r="L4204" t="s">
        <v>20095</v>
      </c>
      <c r="M4204">
        <v>1</v>
      </c>
    </row>
    <row r="4205" spans="1:13" x14ac:dyDescent="0.3">
      <c r="A4205" t="s">
        <v>28503</v>
      </c>
      <c r="B4205" s="1">
        <v>44102</v>
      </c>
      <c r="C4205">
        <v>42838</v>
      </c>
      <c r="D4205" t="s">
        <v>44</v>
      </c>
      <c r="E4205" t="s">
        <v>28504</v>
      </c>
      <c r="F4205" s="1">
        <v>44121</v>
      </c>
      <c r="G4205" t="s">
        <v>19306</v>
      </c>
      <c r="H4205">
        <v>0</v>
      </c>
      <c r="I4205">
        <v>0</v>
      </c>
      <c r="J4205">
        <v>19</v>
      </c>
      <c r="K4205">
        <v>0</v>
      </c>
      <c r="L4205" t="s">
        <v>20095</v>
      </c>
      <c r="M4205">
        <v>0</v>
      </c>
    </row>
    <row r="4206" spans="1:13" x14ac:dyDescent="0.3">
      <c r="A4206" t="s">
        <v>28505</v>
      </c>
      <c r="B4206" s="1">
        <v>44348</v>
      </c>
      <c r="C4206">
        <v>65857</v>
      </c>
      <c r="D4206" t="s">
        <v>44</v>
      </c>
      <c r="E4206" t="s">
        <v>28506</v>
      </c>
      <c r="F4206" s="1">
        <v>44396</v>
      </c>
      <c r="G4206" t="s">
        <v>9601</v>
      </c>
      <c r="H4206">
        <v>0</v>
      </c>
      <c r="I4206">
        <v>1</v>
      </c>
      <c r="J4206">
        <v>48</v>
      </c>
      <c r="K4206">
        <v>0</v>
      </c>
      <c r="L4206" t="s">
        <v>20095</v>
      </c>
      <c r="M4206">
        <v>0</v>
      </c>
    </row>
    <row r="4207" spans="1:13" x14ac:dyDescent="0.3">
      <c r="A4207" t="s">
        <v>28507</v>
      </c>
      <c r="B4207" s="1">
        <v>44277</v>
      </c>
      <c r="C4207">
        <v>47686</v>
      </c>
      <c r="D4207" t="s">
        <v>44</v>
      </c>
      <c r="E4207" t="s">
        <v>28508</v>
      </c>
      <c r="F4207" s="1">
        <v>44317</v>
      </c>
      <c r="G4207" t="s">
        <v>18481</v>
      </c>
      <c r="H4207">
        <v>0</v>
      </c>
      <c r="I4207">
        <v>0</v>
      </c>
      <c r="J4207">
        <v>40</v>
      </c>
      <c r="K4207">
        <v>0</v>
      </c>
      <c r="L4207" t="s">
        <v>20095</v>
      </c>
      <c r="M4207">
        <v>0</v>
      </c>
    </row>
    <row r="4208" spans="1:13" x14ac:dyDescent="0.3">
      <c r="A4208" t="s">
        <v>28509</v>
      </c>
      <c r="B4208" s="1">
        <v>44153</v>
      </c>
      <c r="C4208">
        <v>98100</v>
      </c>
      <c r="D4208" t="s">
        <v>20106</v>
      </c>
      <c r="E4208" t="s">
        <v>28510</v>
      </c>
      <c r="F4208" s="1">
        <v>44198</v>
      </c>
      <c r="G4208" t="s">
        <v>12300</v>
      </c>
      <c r="H4208">
        <v>0</v>
      </c>
      <c r="I4208">
        <v>1</v>
      </c>
      <c r="J4208">
        <v>45</v>
      </c>
      <c r="K4208">
        <v>0</v>
      </c>
      <c r="L4208" t="s">
        <v>20095</v>
      </c>
      <c r="M4208">
        <v>0</v>
      </c>
    </row>
    <row r="4209" spans="1:13" x14ac:dyDescent="0.3">
      <c r="A4209" t="s">
        <v>28511</v>
      </c>
      <c r="B4209" s="1">
        <v>44884</v>
      </c>
      <c r="C4209">
        <v>69564</v>
      </c>
      <c r="D4209" t="s">
        <v>44</v>
      </c>
      <c r="E4209" t="s">
        <v>28512</v>
      </c>
      <c r="F4209" s="1">
        <v>44900</v>
      </c>
      <c r="G4209" t="s">
        <v>19723</v>
      </c>
      <c r="H4209">
        <v>0</v>
      </c>
      <c r="I4209">
        <v>1</v>
      </c>
      <c r="J4209">
        <v>16</v>
      </c>
      <c r="K4209">
        <v>0</v>
      </c>
      <c r="L4209" t="s">
        <v>20095</v>
      </c>
      <c r="M4209">
        <v>0</v>
      </c>
    </row>
    <row r="4210" spans="1:13" x14ac:dyDescent="0.3">
      <c r="A4210" t="s">
        <v>28513</v>
      </c>
      <c r="B4210" s="1">
        <v>45321</v>
      </c>
      <c r="C4210">
        <v>83933</v>
      </c>
      <c r="D4210" t="s">
        <v>20093</v>
      </c>
      <c r="E4210" t="s">
        <v>28514</v>
      </c>
      <c r="F4210" s="1">
        <v>45344</v>
      </c>
      <c r="G4210" t="s">
        <v>14632</v>
      </c>
      <c r="H4210">
        <v>0</v>
      </c>
      <c r="I4210">
        <v>1</v>
      </c>
      <c r="J4210">
        <v>23</v>
      </c>
      <c r="K4210">
        <v>0</v>
      </c>
      <c r="L4210" t="s">
        <v>20095</v>
      </c>
      <c r="M4210">
        <v>1</v>
      </c>
    </row>
    <row r="4211" spans="1:13" x14ac:dyDescent="0.3">
      <c r="A4211" t="s">
        <v>28515</v>
      </c>
      <c r="B4211" s="1">
        <v>45020</v>
      </c>
      <c r="C4211">
        <v>80496</v>
      </c>
      <c r="D4211" t="s">
        <v>20093</v>
      </c>
      <c r="E4211" t="s">
        <v>28516</v>
      </c>
      <c r="F4211" s="1">
        <v>45041</v>
      </c>
      <c r="G4211" t="s">
        <v>15101</v>
      </c>
      <c r="H4211">
        <v>0</v>
      </c>
      <c r="I4211">
        <v>1</v>
      </c>
      <c r="J4211">
        <v>21</v>
      </c>
      <c r="K4211">
        <v>0</v>
      </c>
      <c r="L4211" t="s">
        <v>20095</v>
      </c>
      <c r="M4211">
        <v>1</v>
      </c>
    </row>
    <row r="4212" spans="1:13" x14ac:dyDescent="0.3">
      <c r="A4212" t="s">
        <v>28517</v>
      </c>
      <c r="B4212" s="1">
        <v>44505</v>
      </c>
      <c r="C4212">
        <v>39889</v>
      </c>
      <c r="D4212" t="s">
        <v>44</v>
      </c>
      <c r="E4212" t="s">
        <v>28518</v>
      </c>
      <c r="F4212" s="1">
        <v>44544</v>
      </c>
      <c r="G4212" t="s">
        <v>16623</v>
      </c>
      <c r="H4212">
        <v>0</v>
      </c>
      <c r="I4212">
        <v>0</v>
      </c>
      <c r="J4212">
        <v>39</v>
      </c>
      <c r="K4212">
        <v>0</v>
      </c>
      <c r="L4212" t="s">
        <v>20095</v>
      </c>
      <c r="M4212">
        <v>0</v>
      </c>
    </row>
    <row r="4213" spans="1:13" x14ac:dyDescent="0.3">
      <c r="A4213" t="s">
        <v>28519</v>
      </c>
      <c r="B4213" s="1">
        <v>43944</v>
      </c>
      <c r="C4213">
        <v>15180</v>
      </c>
      <c r="D4213" t="s">
        <v>20106</v>
      </c>
      <c r="E4213" t="s">
        <v>28520</v>
      </c>
      <c r="F4213" s="1"/>
      <c r="G4213" t="s">
        <v>8237</v>
      </c>
      <c r="H4213">
        <v>1</v>
      </c>
      <c r="I4213">
        <v>0</v>
      </c>
      <c r="K4213">
        <v>1</v>
      </c>
      <c r="L4213" t="s">
        <v>20100</v>
      </c>
      <c r="M4213">
        <v>0</v>
      </c>
    </row>
    <row r="4214" spans="1:13" x14ac:dyDescent="0.3">
      <c r="A4214" t="s">
        <v>28521</v>
      </c>
      <c r="B4214" s="1">
        <v>45088</v>
      </c>
      <c r="C4214">
        <v>77442</v>
      </c>
      <c r="D4214" t="s">
        <v>20106</v>
      </c>
      <c r="E4214" t="s">
        <v>28522</v>
      </c>
      <c r="F4214" s="1">
        <v>45161</v>
      </c>
      <c r="G4214" t="s">
        <v>14227</v>
      </c>
      <c r="H4214">
        <v>0</v>
      </c>
      <c r="I4214">
        <v>1</v>
      </c>
      <c r="J4214">
        <v>73</v>
      </c>
      <c r="K4214">
        <v>0</v>
      </c>
      <c r="L4214" t="s">
        <v>20095</v>
      </c>
      <c r="M4214">
        <v>0</v>
      </c>
    </row>
    <row r="4215" spans="1:13" x14ac:dyDescent="0.3">
      <c r="A4215" t="s">
        <v>28523</v>
      </c>
      <c r="B4215" s="1">
        <v>44529</v>
      </c>
      <c r="C4215">
        <v>73597</v>
      </c>
      <c r="D4215" t="s">
        <v>20106</v>
      </c>
      <c r="E4215" t="s">
        <v>28524</v>
      </c>
      <c r="F4215" s="1"/>
      <c r="G4215" t="s">
        <v>16101</v>
      </c>
      <c r="H4215">
        <v>1</v>
      </c>
      <c r="I4215">
        <v>1</v>
      </c>
      <c r="K4215">
        <v>1</v>
      </c>
      <c r="L4215" t="s">
        <v>20095</v>
      </c>
      <c r="M4215">
        <v>0</v>
      </c>
    </row>
    <row r="4216" spans="1:13" x14ac:dyDescent="0.3">
      <c r="A4216" t="s">
        <v>28525</v>
      </c>
      <c r="B4216" s="1">
        <v>45154</v>
      </c>
      <c r="C4216">
        <v>14933</v>
      </c>
      <c r="D4216" t="s">
        <v>44</v>
      </c>
      <c r="E4216" t="s">
        <v>28526</v>
      </c>
      <c r="F4216" s="1">
        <v>45241</v>
      </c>
      <c r="G4216" t="s">
        <v>4911</v>
      </c>
      <c r="H4216">
        <v>0</v>
      </c>
      <c r="I4216">
        <v>0</v>
      </c>
      <c r="J4216">
        <v>87</v>
      </c>
      <c r="K4216">
        <v>0</v>
      </c>
      <c r="L4216" t="s">
        <v>20100</v>
      </c>
      <c r="M4216">
        <v>0</v>
      </c>
    </row>
    <row r="4217" spans="1:13" x14ac:dyDescent="0.3">
      <c r="A4217" t="s">
        <v>28527</v>
      </c>
      <c r="B4217" s="1">
        <v>44741</v>
      </c>
      <c r="C4217">
        <v>88578</v>
      </c>
      <c r="D4217" t="s">
        <v>44</v>
      </c>
      <c r="E4217" t="s">
        <v>28528</v>
      </c>
      <c r="F4217" s="1"/>
      <c r="G4217" t="s">
        <v>9556</v>
      </c>
      <c r="H4217">
        <v>1</v>
      </c>
      <c r="I4217">
        <v>1</v>
      </c>
      <c r="K4217">
        <v>1</v>
      </c>
      <c r="L4217" t="s">
        <v>20095</v>
      </c>
      <c r="M4217">
        <v>0</v>
      </c>
    </row>
    <row r="4218" spans="1:13" x14ac:dyDescent="0.3">
      <c r="A4218" t="s">
        <v>28529</v>
      </c>
      <c r="B4218" s="1">
        <v>45313</v>
      </c>
      <c r="C4218">
        <v>17710</v>
      </c>
      <c r="D4218" t="s">
        <v>20093</v>
      </c>
      <c r="E4218" t="s">
        <v>28530</v>
      </c>
      <c r="F4218" s="1">
        <v>45361</v>
      </c>
      <c r="G4218" t="s">
        <v>6532</v>
      </c>
      <c r="H4218">
        <v>0</v>
      </c>
      <c r="I4218">
        <v>0</v>
      </c>
      <c r="J4218">
        <v>48</v>
      </c>
      <c r="K4218">
        <v>0</v>
      </c>
      <c r="L4218" t="s">
        <v>20100</v>
      </c>
      <c r="M4218">
        <v>1</v>
      </c>
    </row>
    <row r="4219" spans="1:13" x14ac:dyDescent="0.3">
      <c r="A4219" t="s">
        <v>28531</v>
      </c>
      <c r="B4219" s="1">
        <v>45498</v>
      </c>
      <c r="C4219">
        <v>86600</v>
      </c>
      <c r="D4219" t="s">
        <v>44</v>
      </c>
      <c r="E4219" t="s">
        <v>28532</v>
      </c>
      <c r="F4219" s="1"/>
      <c r="G4219" t="s">
        <v>6505</v>
      </c>
      <c r="H4219">
        <v>1</v>
      </c>
      <c r="I4219">
        <v>1</v>
      </c>
      <c r="K4219">
        <v>1</v>
      </c>
      <c r="L4219" t="s">
        <v>20095</v>
      </c>
      <c r="M4219">
        <v>0</v>
      </c>
    </row>
    <row r="4220" spans="1:13" x14ac:dyDescent="0.3">
      <c r="A4220" t="s">
        <v>28533</v>
      </c>
      <c r="B4220" s="1">
        <v>44889</v>
      </c>
      <c r="C4220">
        <v>21131</v>
      </c>
      <c r="D4220" t="s">
        <v>20106</v>
      </c>
      <c r="E4220" t="s">
        <v>28534</v>
      </c>
      <c r="F4220" s="1">
        <v>44924</v>
      </c>
      <c r="G4220" t="s">
        <v>15081</v>
      </c>
      <c r="H4220">
        <v>0</v>
      </c>
      <c r="I4220">
        <v>0</v>
      </c>
      <c r="J4220">
        <v>35</v>
      </c>
      <c r="K4220">
        <v>0</v>
      </c>
      <c r="L4220" t="s">
        <v>20095</v>
      </c>
      <c r="M4220">
        <v>0</v>
      </c>
    </row>
    <row r="4221" spans="1:13" x14ac:dyDescent="0.3">
      <c r="A4221" t="s">
        <v>28535</v>
      </c>
      <c r="B4221" s="1">
        <v>43945</v>
      </c>
      <c r="C4221">
        <v>63541</v>
      </c>
      <c r="D4221" t="s">
        <v>44</v>
      </c>
      <c r="E4221" t="s">
        <v>28536</v>
      </c>
      <c r="F4221" s="1"/>
      <c r="G4221" t="s">
        <v>14346</v>
      </c>
      <c r="H4221">
        <v>1</v>
      </c>
      <c r="I4221">
        <v>1</v>
      </c>
      <c r="K4221">
        <v>1</v>
      </c>
      <c r="L4221" t="s">
        <v>20095</v>
      </c>
      <c r="M4221">
        <v>0</v>
      </c>
    </row>
    <row r="4222" spans="1:13" x14ac:dyDescent="0.3">
      <c r="A4222" t="s">
        <v>28537</v>
      </c>
      <c r="B4222" s="1">
        <v>45098</v>
      </c>
      <c r="C4222">
        <v>58305</v>
      </c>
      <c r="D4222" t="s">
        <v>20093</v>
      </c>
      <c r="E4222" t="s">
        <v>28538</v>
      </c>
      <c r="F4222" s="1">
        <v>45119</v>
      </c>
      <c r="G4222" t="s">
        <v>14610</v>
      </c>
      <c r="H4222">
        <v>0</v>
      </c>
      <c r="I4222">
        <v>1</v>
      </c>
      <c r="J4222">
        <v>21</v>
      </c>
      <c r="K4222">
        <v>0</v>
      </c>
      <c r="L4222" t="s">
        <v>20095</v>
      </c>
      <c r="M4222">
        <v>1</v>
      </c>
    </row>
    <row r="4223" spans="1:13" x14ac:dyDescent="0.3">
      <c r="A4223" t="s">
        <v>28539</v>
      </c>
      <c r="B4223" s="1">
        <v>44639</v>
      </c>
      <c r="C4223">
        <v>80698</v>
      </c>
      <c r="D4223" t="s">
        <v>20093</v>
      </c>
      <c r="E4223" t="s">
        <v>28540</v>
      </c>
      <c r="F4223" s="1">
        <v>44678</v>
      </c>
      <c r="G4223" t="s">
        <v>12190</v>
      </c>
      <c r="H4223">
        <v>0</v>
      </c>
      <c r="I4223">
        <v>1</v>
      </c>
      <c r="J4223">
        <v>39</v>
      </c>
      <c r="K4223">
        <v>0</v>
      </c>
      <c r="L4223" t="s">
        <v>20095</v>
      </c>
      <c r="M4223">
        <v>1</v>
      </c>
    </row>
    <row r="4224" spans="1:13" x14ac:dyDescent="0.3">
      <c r="A4224" t="s">
        <v>28541</v>
      </c>
      <c r="B4224" s="1">
        <v>43947</v>
      </c>
      <c r="C4224">
        <v>83707</v>
      </c>
      <c r="D4224" t="s">
        <v>20093</v>
      </c>
      <c r="E4224" t="s">
        <v>28542</v>
      </c>
      <c r="F4224" s="1">
        <v>44007</v>
      </c>
      <c r="G4224" t="s">
        <v>13177</v>
      </c>
      <c r="H4224">
        <v>0</v>
      </c>
      <c r="I4224">
        <v>1</v>
      </c>
      <c r="J4224">
        <v>60</v>
      </c>
      <c r="K4224">
        <v>0</v>
      </c>
      <c r="L4224" t="s">
        <v>20095</v>
      </c>
      <c r="M4224">
        <v>1</v>
      </c>
    </row>
    <row r="4225" spans="1:13" x14ac:dyDescent="0.3">
      <c r="A4225" t="s">
        <v>28543</v>
      </c>
      <c r="B4225" s="1">
        <v>44302</v>
      </c>
      <c r="C4225">
        <v>84491</v>
      </c>
      <c r="D4225" t="s">
        <v>20106</v>
      </c>
      <c r="E4225" t="s">
        <v>28544</v>
      </c>
      <c r="F4225" s="1"/>
      <c r="G4225" t="s">
        <v>14303</v>
      </c>
      <c r="H4225">
        <v>1</v>
      </c>
      <c r="I4225">
        <v>1</v>
      </c>
      <c r="K4225">
        <v>1</v>
      </c>
      <c r="L4225" t="s">
        <v>20095</v>
      </c>
      <c r="M4225">
        <v>0</v>
      </c>
    </row>
    <row r="4226" spans="1:13" x14ac:dyDescent="0.3">
      <c r="A4226" t="s">
        <v>28545</v>
      </c>
      <c r="B4226" s="1">
        <v>44771</v>
      </c>
      <c r="C4226">
        <v>85777</v>
      </c>
      <c r="D4226" t="s">
        <v>20106</v>
      </c>
      <c r="E4226" t="s">
        <v>28546</v>
      </c>
      <c r="F4226" s="1"/>
      <c r="G4226" t="s">
        <v>1425</v>
      </c>
      <c r="H4226">
        <v>1</v>
      </c>
      <c r="I4226">
        <v>1</v>
      </c>
      <c r="K4226">
        <v>1</v>
      </c>
      <c r="L4226" t="s">
        <v>20095</v>
      </c>
      <c r="M4226">
        <v>0</v>
      </c>
    </row>
    <row r="4227" spans="1:13" x14ac:dyDescent="0.3">
      <c r="A4227" t="s">
        <v>28547</v>
      </c>
      <c r="B4227" s="1">
        <v>44773</v>
      </c>
      <c r="C4227">
        <v>38663</v>
      </c>
      <c r="D4227" t="s">
        <v>20106</v>
      </c>
      <c r="E4227" t="s">
        <v>28548</v>
      </c>
      <c r="F4227" s="1"/>
      <c r="G4227" t="s">
        <v>13240</v>
      </c>
      <c r="H4227">
        <v>1</v>
      </c>
      <c r="I4227">
        <v>0</v>
      </c>
      <c r="K4227">
        <v>1</v>
      </c>
      <c r="L4227" t="s">
        <v>20095</v>
      </c>
      <c r="M4227">
        <v>0</v>
      </c>
    </row>
    <row r="4228" spans="1:13" x14ac:dyDescent="0.3">
      <c r="A4228" t="s">
        <v>28549</v>
      </c>
      <c r="B4228" s="1">
        <v>44167</v>
      </c>
      <c r="C4228">
        <v>58460</v>
      </c>
      <c r="D4228" t="s">
        <v>20093</v>
      </c>
      <c r="E4228" t="s">
        <v>28550</v>
      </c>
      <c r="F4228" s="1">
        <v>44215</v>
      </c>
      <c r="G4228" t="s">
        <v>10803</v>
      </c>
      <c r="H4228">
        <v>0</v>
      </c>
      <c r="I4228">
        <v>1</v>
      </c>
      <c r="J4228">
        <v>48</v>
      </c>
      <c r="K4228">
        <v>0</v>
      </c>
      <c r="L4228" t="s">
        <v>20095</v>
      </c>
      <c r="M4228">
        <v>1</v>
      </c>
    </row>
    <row r="4229" spans="1:13" x14ac:dyDescent="0.3">
      <c r="A4229" t="s">
        <v>28551</v>
      </c>
      <c r="B4229" s="1">
        <v>44419</v>
      </c>
      <c r="C4229">
        <v>24976</v>
      </c>
      <c r="D4229" t="s">
        <v>20093</v>
      </c>
      <c r="E4229" t="s">
        <v>28552</v>
      </c>
      <c r="F4229" s="1">
        <v>44448</v>
      </c>
      <c r="G4229" t="s">
        <v>6299</v>
      </c>
      <c r="H4229">
        <v>0</v>
      </c>
      <c r="I4229">
        <v>0</v>
      </c>
      <c r="J4229">
        <v>29</v>
      </c>
      <c r="K4229">
        <v>0</v>
      </c>
      <c r="L4229" t="s">
        <v>20095</v>
      </c>
      <c r="M4229">
        <v>1</v>
      </c>
    </row>
    <row r="4230" spans="1:13" x14ac:dyDescent="0.3">
      <c r="A4230" t="s">
        <v>28553</v>
      </c>
      <c r="B4230" s="1">
        <v>45469</v>
      </c>
      <c r="C4230">
        <v>62323</v>
      </c>
      <c r="D4230" t="s">
        <v>20093</v>
      </c>
      <c r="E4230" t="s">
        <v>28554</v>
      </c>
      <c r="F4230" s="1">
        <v>45512</v>
      </c>
      <c r="G4230" t="s">
        <v>17388</v>
      </c>
      <c r="H4230">
        <v>0</v>
      </c>
      <c r="I4230">
        <v>1</v>
      </c>
      <c r="J4230">
        <v>43</v>
      </c>
      <c r="K4230">
        <v>0</v>
      </c>
      <c r="L4230" t="s">
        <v>20095</v>
      </c>
      <c r="M4230">
        <v>1</v>
      </c>
    </row>
    <row r="4231" spans="1:13" x14ac:dyDescent="0.3">
      <c r="A4231" t="s">
        <v>28555</v>
      </c>
      <c r="B4231" s="1">
        <v>44063</v>
      </c>
      <c r="C4231">
        <v>66706</v>
      </c>
      <c r="D4231" t="s">
        <v>20093</v>
      </c>
      <c r="E4231" t="s">
        <v>28556</v>
      </c>
      <c r="F4231" s="1"/>
      <c r="G4231" t="s">
        <v>12359</v>
      </c>
      <c r="H4231">
        <v>1</v>
      </c>
      <c r="I4231">
        <v>1</v>
      </c>
      <c r="K4231">
        <v>1</v>
      </c>
      <c r="L4231" t="s">
        <v>20095</v>
      </c>
      <c r="M4231">
        <v>1</v>
      </c>
    </row>
    <row r="4232" spans="1:13" x14ac:dyDescent="0.3">
      <c r="A4232" t="s">
        <v>28557</v>
      </c>
      <c r="B4232" s="1">
        <v>44727</v>
      </c>
      <c r="C4232">
        <v>77370</v>
      </c>
      <c r="D4232" t="s">
        <v>44</v>
      </c>
      <c r="E4232" t="s">
        <v>28558</v>
      </c>
      <c r="F4232" s="1">
        <v>44785</v>
      </c>
      <c r="G4232" t="s">
        <v>2550</v>
      </c>
      <c r="H4232">
        <v>0</v>
      </c>
      <c r="I4232">
        <v>1</v>
      </c>
      <c r="J4232">
        <v>58</v>
      </c>
      <c r="K4232">
        <v>0</v>
      </c>
      <c r="L4232" t="s">
        <v>20095</v>
      </c>
      <c r="M4232">
        <v>0</v>
      </c>
    </row>
    <row r="4233" spans="1:13" x14ac:dyDescent="0.3">
      <c r="A4233" t="s">
        <v>28559</v>
      </c>
      <c r="B4233" s="1">
        <v>45347</v>
      </c>
      <c r="C4233">
        <v>8907</v>
      </c>
      <c r="D4233" t="s">
        <v>44</v>
      </c>
      <c r="E4233" t="s">
        <v>28560</v>
      </c>
      <c r="F4233" s="1">
        <v>45375</v>
      </c>
      <c r="G4233" t="s">
        <v>16137</v>
      </c>
      <c r="H4233">
        <v>0</v>
      </c>
      <c r="I4233">
        <v>0</v>
      </c>
      <c r="J4233">
        <v>28</v>
      </c>
      <c r="K4233">
        <v>0</v>
      </c>
      <c r="L4233" t="s">
        <v>20100</v>
      </c>
      <c r="M4233">
        <v>0</v>
      </c>
    </row>
    <row r="4234" spans="1:13" x14ac:dyDescent="0.3">
      <c r="A4234" t="s">
        <v>28561</v>
      </c>
      <c r="B4234" s="1">
        <v>45561</v>
      </c>
      <c r="C4234">
        <v>57798</v>
      </c>
      <c r="D4234" t="s">
        <v>20106</v>
      </c>
      <c r="E4234" t="s">
        <v>28562</v>
      </c>
      <c r="F4234" s="1"/>
      <c r="G4234" t="s">
        <v>7671</v>
      </c>
      <c r="H4234">
        <v>1</v>
      </c>
      <c r="I4234">
        <v>1</v>
      </c>
      <c r="K4234">
        <v>1</v>
      </c>
      <c r="L4234" t="s">
        <v>20095</v>
      </c>
      <c r="M4234">
        <v>0</v>
      </c>
    </row>
    <row r="4235" spans="1:13" x14ac:dyDescent="0.3">
      <c r="A4235" t="s">
        <v>28563</v>
      </c>
      <c r="B4235" s="1">
        <v>43973</v>
      </c>
      <c r="C4235">
        <v>73907</v>
      </c>
      <c r="D4235" t="s">
        <v>20093</v>
      </c>
      <c r="E4235" t="s">
        <v>28564</v>
      </c>
      <c r="F4235" s="1"/>
      <c r="G4235" t="s">
        <v>12748</v>
      </c>
      <c r="H4235">
        <v>1</v>
      </c>
      <c r="I4235">
        <v>1</v>
      </c>
      <c r="K4235">
        <v>1</v>
      </c>
      <c r="L4235" t="s">
        <v>20095</v>
      </c>
      <c r="M4235">
        <v>1</v>
      </c>
    </row>
    <row r="4236" spans="1:13" x14ac:dyDescent="0.3">
      <c r="A4236" t="s">
        <v>28565</v>
      </c>
      <c r="B4236" s="1">
        <v>45378</v>
      </c>
      <c r="C4236">
        <v>24438</v>
      </c>
      <c r="D4236" t="s">
        <v>20106</v>
      </c>
      <c r="E4236" t="s">
        <v>28566</v>
      </c>
      <c r="F4236" s="1">
        <v>45417</v>
      </c>
      <c r="G4236" t="s">
        <v>15291</v>
      </c>
      <c r="H4236">
        <v>0</v>
      </c>
      <c r="I4236">
        <v>0</v>
      </c>
      <c r="J4236">
        <v>39</v>
      </c>
      <c r="K4236">
        <v>0</v>
      </c>
      <c r="L4236" t="s">
        <v>20095</v>
      </c>
      <c r="M4236">
        <v>0</v>
      </c>
    </row>
    <row r="4237" spans="1:13" x14ac:dyDescent="0.3">
      <c r="A4237" t="s">
        <v>28567</v>
      </c>
      <c r="B4237" s="1">
        <v>43938</v>
      </c>
      <c r="C4237">
        <v>9607</v>
      </c>
      <c r="D4237" t="s">
        <v>20093</v>
      </c>
      <c r="E4237" t="s">
        <v>28568</v>
      </c>
      <c r="F4237" s="1">
        <v>43993</v>
      </c>
      <c r="G4237" t="s">
        <v>6999</v>
      </c>
      <c r="H4237">
        <v>0</v>
      </c>
      <c r="I4237">
        <v>0</v>
      </c>
      <c r="J4237">
        <v>55</v>
      </c>
      <c r="K4237">
        <v>0</v>
      </c>
      <c r="L4237" t="s">
        <v>20100</v>
      </c>
      <c r="M4237">
        <v>1</v>
      </c>
    </row>
    <row r="4238" spans="1:13" x14ac:dyDescent="0.3">
      <c r="A4238" t="s">
        <v>28569</v>
      </c>
      <c r="B4238" s="1">
        <v>44069</v>
      </c>
      <c r="C4238">
        <v>21456</v>
      </c>
      <c r="D4238" t="s">
        <v>44</v>
      </c>
      <c r="E4238" t="s">
        <v>28570</v>
      </c>
      <c r="F4238" s="1"/>
      <c r="G4238" t="s">
        <v>15928</v>
      </c>
      <c r="H4238">
        <v>1</v>
      </c>
      <c r="I4238">
        <v>0</v>
      </c>
      <c r="K4238">
        <v>1</v>
      </c>
      <c r="L4238" t="s">
        <v>20095</v>
      </c>
      <c r="M4238">
        <v>0</v>
      </c>
    </row>
    <row r="4239" spans="1:13" x14ac:dyDescent="0.3">
      <c r="A4239" t="s">
        <v>28571</v>
      </c>
      <c r="B4239" s="1">
        <v>44222</v>
      </c>
      <c r="C4239">
        <v>69225</v>
      </c>
      <c r="D4239" t="s">
        <v>20093</v>
      </c>
      <c r="E4239" t="s">
        <v>28572</v>
      </c>
      <c r="F4239" s="1">
        <v>44268</v>
      </c>
      <c r="G4239" t="s">
        <v>2028</v>
      </c>
      <c r="H4239">
        <v>0</v>
      </c>
      <c r="I4239">
        <v>1</v>
      </c>
      <c r="J4239">
        <v>46</v>
      </c>
      <c r="K4239">
        <v>0</v>
      </c>
      <c r="L4239" t="s">
        <v>20095</v>
      </c>
      <c r="M4239">
        <v>1</v>
      </c>
    </row>
    <row r="4240" spans="1:13" x14ac:dyDescent="0.3">
      <c r="A4240" t="s">
        <v>28573</v>
      </c>
      <c r="B4240" s="1">
        <v>45374</v>
      </c>
      <c r="C4240">
        <v>38928</v>
      </c>
      <c r="D4240" t="s">
        <v>44</v>
      </c>
      <c r="E4240" t="s">
        <v>28574</v>
      </c>
      <c r="F4240" s="1">
        <v>45392</v>
      </c>
      <c r="G4240" t="s">
        <v>9045</v>
      </c>
      <c r="H4240">
        <v>0</v>
      </c>
      <c r="I4240">
        <v>0</v>
      </c>
      <c r="J4240">
        <v>18</v>
      </c>
      <c r="K4240">
        <v>0</v>
      </c>
      <c r="L4240" t="s">
        <v>20095</v>
      </c>
      <c r="M4240">
        <v>0</v>
      </c>
    </row>
    <row r="4241" spans="1:13" x14ac:dyDescent="0.3">
      <c r="A4241" t="s">
        <v>28575</v>
      </c>
      <c r="B4241" s="1">
        <v>45448</v>
      </c>
      <c r="C4241">
        <v>10298</v>
      </c>
      <c r="D4241" t="s">
        <v>44</v>
      </c>
      <c r="E4241" t="s">
        <v>28576</v>
      </c>
      <c r="F4241" s="1">
        <v>45467</v>
      </c>
      <c r="G4241" t="s">
        <v>1622</v>
      </c>
      <c r="H4241">
        <v>0</v>
      </c>
      <c r="I4241">
        <v>0</v>
      </c>
      <c r="J4241">
        <v>19</v>
      </c>
      <c r="K4241">
        <v>0</v>
      </c>
      <c r="L4241" t="s">
        <v>20100</v>
      </c>
      <c r="M4241">
        <v>0</v>
      </c>
    </row>
    <row r="4242" spans="1:13" x14ac:dyDescent="0.3">
      <c r="A4242" t="s">
        <v>28577</v>
      </c>
      <c r="B4242" s="1">
        <v>45160</v>
      </c>
      <c r="C4242">
        <v>90125</v>
      </c>
      <c r="D4242" t="s">
        <v>20093</v>
      </c>
      <c r="E4242" t="s">
        <v>28578</v>
      </c>
      <c r="F4242" s="1">
        <v>45229</v>
      </c>
      <c r="G4242" t="s">
        <v>5280</v>
      </c>
      <c r="H4242">
        <v>0</v>
      </c>
      <c r="I4242">
        <v>1</v>
      </c>
      <c r="J4242">
        <v>69</v>
      </c>
      <c r="K4242">
        <v>0</v>
      </c>
      <c r="L4242" t="s">
        <v>20095</v>
      </c>
      <c r="M4242">
        <v>1</v>
      </c>
    </row>
    <row r="4243" spans="1:13" x14ac:dyDescent="0.3">
      <c r="A4243" t="s">
        <v>28579</v>
      </c>
      <c r="B4243" s="1">
        <v>44234</v>
      </c>
      <c r="C4243">
        <v>7770</v>
      </c>
      <c r="D4243" t="s">
        <v>44</v>
      </c>
      <c r="E4243" t="s">
        <v>28580</v>
      </c>
      <c r="F4243" s="1">
        <v>44323</v>
      </c>
      <c r="G4243" t="s">
        <v>16157</v>
      </c>
      <c r="H4243">
        <v>0</v>
      </c>
      <c r="I4243">
        <v>0</v>
      </c>
      <c r="J4243">
        <v>89</v>
      </c>
      <c r="K4243">
        <v>0</v>
      </c>
      <c r="L4243" t="s">
        <v>20100</v>
      </c>
      <c r="M4243">
        <v>0</v>
      </c>
    </row>
    <row r="4244" spans="1:13" x14ac:dyDescent="0.3">
      <c r="A4244" t="s">
        <v>28581</v>
      </c>
      <c r="B4244" s="1">
        <v>44990</v>
      </c>
      <c r="C4244">
        <v>74362</v>
      </c>
      <c r="D4244" t="s">
        <v>20093</v>
      </c>
      <c r="E4244" t="s">
        <v>28582</v>
      </c>
      <c r="F4244" s="1"/>
      <c r="G4244" t="s">
        <v>558</v>
      </c>
      <c r="H4244">
        <v>1</v>
      </c>
      <c r="I4244">
        <v>1</v>
      </c>
      <c r="K4244">
        <v>1</v>
      </c>
      <c r="L4244" t="s">
        <v>20095</v>
      </c>
      <c r="M4244">
        <v>1</v>
      </c>
    </row>
    <row r="4245" spans="1:13" x14ac:dyDescent="0.3">
      <c r="A4245" t="s">
        <v>28583</v>
      </c>
      <c r="B4245" s="1">
        <v>43877</v>
      </c>
      <c r="C4245">
        <v>37494</v>
      </c>
      <c r="D4245" t="s">
        <v>20106</v>
      </c>
      <c r="E4245" t="s">
        <v>28584</v>
      </c>
      <c r="F4245" s="1"/>
      <c r="G4245" t="s">
        <v>901</v>
      </c>
      <c r="H4245">
        <v>1</v>
      </c>
      <c r="I4245">
        <v>0</v>
      </c>
      <c r="K4245">
        <v>1</v>
      </c>
      <c r="L4245" t="s">
        <v>20095</v>
      </c>
      <c r="M4245">
        <v>0</v>
      </c>
    </row>
    <row r="4246" spans="1:13" x14ac:dyDescent="0.3">
      <c r="A4246" t="s">
        <v>28585</v>
      </c>
      <c r="B4246" s="1">
        <v>44292</v>
      </c>
      <c r="C4246">
        <v>90541</v>
      </c>
      <c r="D4246" t="s">
        <v>44</v>
      </c>
      <c r="E4246" t="s">
        <v>28586</v>
      </c>
      <c r="F4246" s="1">
        <v>44382</v>
      </c>
      <c r="G4246" t="s">
        <v>9764</v>
      </c>
      <c r="H4246">
        <v>0</v>
      </c>
      <c r="I4246">
        <v>1</v>
      </c>
      <c r="J4246">
        <v>90</v>
      </c>
      <c r="K4246">
        <v>0</v>
      </c>
      <c r="L4246" t="s">
        <v>20095</v>
      </c>
      <c r="M4246">
        <v>0</v>
      </c>
    </row>
    <row r="4247" spans="1:13" x14ac:dyDescent="0.3">
      <c r="A4247" t="s">
        <v>28587</v>
      </c>
      <c r="B4247" s="1">
        <v>43888</v>
      </c>
      <c r="C4247">
        <v>45045</v>
      </c>
      <c r="D4247" t="s">
        <v>20106</v>
      </c>
      <c r="E4247" t="s">
        <v>28588</v>
      </c>
      <c r="F4247" s="1">
        <v>43937</v>
      </c>
      <c r="G4247" t="s">
        <v>8862</v>
      </c>
      <c r="H4247">
        <v>0</v>
      </c>
      <c r="I4247">
        <v>0</v>
      </c>
      <c r="J4247">
        <v>49</v>
      </c>
      <c r="K4247">
        <v>0</v>
      </c>
      <c r="L4247" t="s">
        <v>20095</v>
      </c>
      <c r="M4247">
        <v>0</v>
      </c>
    </row>
    <row r="4248" spans="1:13" x14ac:dyDescent="0.3">
      <c r="A4248" t="s">
        <v>28589</v>
      </c>
      <c r="B4248" s="1">
        <v>44699</v>
      </c>
      <c r="C4248">
        <v>45627</v>
      </c>
      <c r="D4248" t="s">
        <v>20106</v>
      </c>
      <c r="E4248" t="s">
        <v>28590</v>
      </c>
      <c r="F4248" s="1"/>
      <c r="G4248" t="s">
        <v>294</v>
      </c>
      <c r="H4248">
        <v>1</v>
      </c>
      <c r="I4248">
        <v>0</v>
      </c>
      <c r="K4248">
        <v>1</v>
      </c>
      <c r="L4248" t="s">
        <v>20095</v>
      </c>
      <c r="M4248">
        <v>0</v>
      </c>
    </row>
    <row r="4249" spans="1:13" x14ac:dyDescent="0.3">
      <c r="A4249" t="s">
        <v>28591</v>
      </c>
      <c r="B4249" s="1">
        <v>44328</v>
      </c>
      <c r="C4249">
        <v>62002</v>
      </c>
      <c r="D4249" t="s">
        <v>20106</v>
      </c>
      <c r="E4249" t="s">
        <v>28592</v>
      </c>
      <c r="F4249" s="1"/>
      <c r="G4249" t="s">
        <v>10882</v>
      </c>
      <c r="H4249">
        <v>1</v>
      </c>
      <c r="I4249">
        <v>1</v>
      </c>
      <c r="K4249">
        <v>1</v>
      </c>
      <c r="L4249" t="s">
        <v>20095</v>
      </c>
      <c r="M4249">
        <v>0</v>
      </c>
    </row>
    <row r="4250" spans="1:13" x14ac:dyDescent="0.3">
      <c r="A4250" t="s">
        <v>28593</v>
      </c>
      <c r="B4250" s="1">
        <v>45352</v>
      </c>
      <c r="C4250">
        <v>46938</v>
      </c>
      <c r="D4250" t="s">
        <v>20093</v>
      </c>
      <c r="E4250" t="s">
        <v>28594</v>
      </c>
      <c r="F4250" s="1">
        <v>45429</v>
      </c>
      <c r="G4250" t="s">
        <v>5755</v>
      </c>
      <c r="H4250">
        <v>0</v>
      </c>
      <c r="I4250">
        <v>0</v>
      </c>
      <c r="J4250">
        <v>77</v>
      </c>
      <c r="K4250">
        <v>0</v>
      </c>
      <c r="L4250" t="s">
        <v>20095</v>
      </c>
      <c r="M4250">
        <v>1</v>
      </c>
    </row>
    <row r="4251" spans="1:13" x14ac:dyDescent="0.3">
      <c r="A4251" t="s">
        <v>28595</v>
      </c>
      <c r="B4251" s="1">
        <v>45007</v>
      </c>
      <c r="C4251">
        <v>12184</v>
      </c>
      <c r="D4251" t="s">
        <v>20106</v>
      </c>
      <c r="E4251" t="s">
        <v>28596</v>
      </c>
      <c r="F4251" s="1">
        <v>45064</v>
      </c>
      <c r="G4251" t="s">
        <v>19386</v>
      </c>
      <c r="H4251">
        <v>0</v>
      </c>
      <c r="I4251">
        <v>0</v>
      </c>
      <c r="J4251">
        <v>57</v>
      </c>
      <c r="K4251">
        <v>0</v>
      </c>
      <c r="L4251" t="s">
        <v>20100</v>
      </c>
      <c r="M4251">
        <v>0</v>
      </c>
    </row>
    <row r="4252" spans="1:13" x14ac:dyDescent="0.3">
      <c r="A4252" t="s">
        <v>28597</v>
      </c>
      <c r="B4252" s="1">
        <v>44960</v>
      </c>
      <c r="C4252">
        <v>47102</v>
      </c>
      <c r="D4252" t="s">
        <v>44</v>
      </c>
      <c r="E4252" t="s">
        <v>28598</v>
      </c>
      <c r="F4252" s="1"/>
      <c r="G4252" t="s">
        <v>8373</v>
      </c>
      <c r="H4252">
        <v>1</v>
      </c>
      <c r="I4252">
        <v>0</v>
      </c>
      <c r="K4252">
        <v>1</v>
      </c>
      <c r="L4252" t="s">
        <v>20095</v>
      </c>
      <c r="M4252">
        <v>0</v>
      </c>
    </row>
    <row r="4253" spans="1:13" x14ac:dyDescent="0.3">
      <c r="A4253" t="s">
        <v>28599</v>
      </c>
      <c r="B4253" s="1">
        <v>44613</v>
      </c>
      <c r="C4253">
        <v>22005</v>
      </c>
      <c r="D4253" t="s">
        <v>20093</v>
      </c>
      <c r="E4253" t="s">
        <v>28600</v>
      </c>
      <c r="F4253" s="1"/>
      <c r="G4253" t="s">
        <v>9332</v>
      </c>
      <c r="H4253">
        <v>1</v>
      </c>
      <c r="I4253">
        <v>0</v>
      </c>
      <c r="K4253">
        <v>1</v>
      </c>
      <c r="L4253" t="s">
        <v>20095</v>
      </c>
      <c r="M4253">
        <v>1</v>
      </c>
    </row>
    <row r="4254" spans="1:13" x14ac:dyDescent="0.3">
      <c r="A4254" t="s">
        <v>28601</v>
      </c>
      <c r="B4254" s="1">
        <v>45272</v>
      </c>
      <c r="C4254">
        <v>28615</v>
      </c>
      <c r="D4254" t="s">
        <v>20106</v>
      </c>
      <c r="E4254" t="s">
        <v>28602</v>
      </c>
      <c r="F4254" s="1">
        <v>45342</v>
      </c>
      <c r="G4254" t="s">
        <v>7466</v>
      </c>
      <c r="H4254">
        <v>0</v>
      </c>
      <c r="I4254">
        <v>0</v>
      </c>
      <c r="J4254">
        <v>70</v>
      </c>
      <c r="K4254">
        <v>0</v>
      </c>
      <c r="L4254" t="s">
        <v>20095</v>
      </c>
      <c r="M4254">
        <v>0</v>
      </c>
    </row>
    <row r="4255" spans="1:13" x14ac:dyDescent="0.3">
      <c r="A4255" t="s">
        <v>28603</v>
      </c>
      <c r="B4255" s="1">
        <v>44811</v>
      </c>
      <c r="C4255">
        <v>65718</v>
      </c>
      <c r="D4255" t="s">
        <v>44</v>
      </c>
      <c r="E4255" t="s">
        <v>28604</v>
      </c>
      <c r="F4255" s="1"/>
      <c r="G4255" t="s">
        <v>5278</v>
      </c>
      <c r="H4255">
        <v>1</v>
      </c>
      <c r="I4255">
        <v>1</v>
      </c>
      <c r="K4255">
        <v>1</v>
      </c>
      <c r="L4255" t="s">
        <v>20095</v>
      </c>
      <c r="M4255">
        <v>0</v>
      </c>
    </row>
    <row r="4256" spans="1:13" x14ac:dyDescent="0.3">
      <c r="A4256" t="s">
        <v>28605</v>
      </c>
      <c r="B4256" s="1">
        <v>45580</v>
      </c>
      <c r="C4256">
        <v>14632</v>
      </c>
      <c r="D4256" t="s">
        <v>44</v>
      </c>
      <c r="E4256" t="s">
        <v>28606</v>
      </c>
      <c r="F4256" s="1">
        <v>45665</v>
      </c>
      <c r="G4256" t="s">
        <v>2921</v>
      </c>
      <c r="H4256">
        <v>0</v>
      </c>
      <c r="I4256">
        <v>0</v>
      </c>
      <c r="J4256">
        <v>85</v>
      </c>
      <c r="K4256">
        <v>0</v>
      </c>
      <c r="L4256" t="s">
        <v>20100</v>
      </c>
      <c r="M4256">
        <v>0</v>
      </c>
    </row>
    <row r="4257" spans="1:13" x14ac:dyDescent="0.3">
      <c r="A4257" t="s">
        <v>28607</v>
      </c>
      <c r="B4257" s="1">
        <v>44265</v>
      </c>
      <c r="C4257">
        <v>90989</v>
      </c>
      <c r="D4257" t="s">
        <v>44</v>
      </c>
      <c r="E4257" t="s">
        <v>28608</v>
      </c>
      <c r="F4257" s="1">
        <v>44310</v>
      </c>
      <c r="G4257" t="s">
        <v>1811</v>
      </c>
      <c r="H4257">
        <v>0</v>
      </c>
      <c r="I4257">
        <v>1</v>
      </c>
      <c r="J4257">
        <v>45</v>
      </c>
      <c r="K4257">
        <v>0</v>
      </c>
      <c r="L4257" t="s">
        <v>20095</v>
      </c>
      <c r="M4257">
        <v>0</v>
      </c>
    </row>
    <row r="4258" spans="1:13" x14ac:dyDescent="0.3">
      <c r="A4258" t="s">
        <v>28609</v>
      </c>
      <c r="B4258" s="1">
        <v>45543</v>
      </c>
      <c r="C4258">
        <v>46165</v>
      </c>
      <c r="D4258" t="s">
        <v>44</v>
      </c>
      <c r="E4258" t="s">
        <v>28610</v>
      </c>
      <c r="F4258" s="1">
        <v>45598</v>
      </c>
      <c r="G4258" t="s">
        <v>4213</v>
      </c>
      <c r="H4258">
        <v>0</v>
      </c>
      <c r="I4258">
        <v>0</v>
      </c>
      <c r="J4258">
        <v>55</v>
      </c>
      <c r="K4258">
        <v>0</v>
      </c>
      <c r="L4258" t="s">
        <v>20095</v>
      </c>
      <c r="M4258">
        <v>0</v>
      </c>
    </row>
    <row r="4259" spans="1:13" x14ac:dyDescent="0.3">
      <c r="A4259" t="s">
        <v>28611</v>
      </c>
      <c r="B4259" s="1">
        <v>44647</v>
      </c>
      <c r="C4259">
        <v>33171</v>
      </c>
      <c r="D4259" t="s">
        <v>20106</v>
      </c>
      <c r="E4259" t="s">
        <v>28612</v>
      </c>
      <c r="F4259" s="1"/>
      <c r="G4259" t="s">
        <v>13577</v>
      </c>
      <c r="H4259">
        <v>1</v>
      </c>
      <c r="I4259">
        <v>0</v>
      </c>
      <c r="K4259">
        <v>1</v>
      </c>
      <c r="L4259" t="s">
        <v>20095</v>
      </c>
      <c r="M4259">
        <v>0</v>
      </c>
    </row>
    <row r="4260" spans="1:13" x14ac:dyDescent="0.3">
      <c r="A4260" t="s">
        <v>28613</v>
      </c>
      <c r="B4260" s="1">
        <v>45263</v>
      </c>
      <c r="C4260">
        <v>20039</v>
      </c>
      <c r="D4260" t="s">
        <v>20093</v>
      </c>
      <c r="E4260" t="s">
        <v>28614</v>
      </c>
      <c r="F4260" s="1">
        <v>45310</v>
      </c>
      <c r="G4260" t="s">
        <v>2019</v>
      </c>
      <c r="H4260">
        <v>0</v>
      </c>
      <c r="I4260">
        <v>0</v>
      </c>
      <c r="J4260">
        <v>47</v>
      </c>
      <c r="K4260">
        <v>0</v>
      </c>
      <c r="L4260" t="s">
        <v>20095</v>
      </c>
      <c r="M4260">
        <v>1</v>
      </c>
    </row>
    <row r="4261" spans="1:13" x14ac:dyDescent="0.3">
      <c r="A4261" t="s">
        <v>28615</v>
      </c>
      <c r="B4261" s="1">
        <v>44774</v>
      </c>
      <c r="C4261">
        <v>56076</v>
      </c>
      <c r="D4261" t="s">
        <v>20093</v>
      </c>
      <c r="E4261" t="s">
        <v>28616</v>
      </c>
      <c r="F4261" s="1"/>
      <c r="G4261" t="s">
        <v>16203</v>
      </c>
      <c r="H4261">
        <v>1</v>
      </c>
      <c r="I4261">
        <v>1</v>
      </c>
      <c r="K4261">
        <v>1</v>
      </c>
      <c r="L4261" t="s">
        <v>20095</v>
      </c>
      <c r="M4261">
        <v>1</v>
      </c>
    </row>
    <row r="4262" spans="1:13" x14ac:dyDescent="0.3">
      <c r="A4262" t="s">
        <v>28617</v>
      </c>
      <c r="B4262" s="1">
        <v>43995</v>
      </c>
      <c r="C4262">
        <v>93469</v>
      </c>
      <c r="D4262" t="s">
        <v>20093</v>
      </c>
      <c r="E4262" t="s">
        <v>28618</v>
      </c>
      <c r="F4262" s="1"/>
      <c r="G4262" t="s">
        <v>11869</v>
      </c>
      <c r="H4262">
        <v>1</v>
      </c>
      <c r="I4262">
        <v>1</v>
      </c>
      <c r="K4262">
        <v>1</v>
      </c>
      <c r="L4262" t="s">
        <v>20095</v>
      </c>
      <c r="M4262">
        <v>1</v>
      </c>
    </row>
    <row r="4263" spans="1:13" x14ac:dyDescent="0.3">
      <c r="A4263" t="s">
        <v>28619</v>
      </c>
      <c r="B4263" s="1">
        <v>44286</v>
      </c>
      <c r="C4263">
        <v>16143</v>
      </c>
      <c r="D4263" t="s">
        <v>20093</v>
      </c>
      <c r="E4263" t="s">
        <v>28620</v>
      </c>
      <c r="F4263" s="1">
        <v>44339</v>
      </c>
      <c r="G4263" t="s">
        <v>8929</v>
      </c>
      <c r="H4263">
        <v>0</v>
      </c>
      <c r="I4263">
        <v>0</v>
      </c>
      <c r="J4263">
        <v>53</v>
      </c>
      <c r="K4263">
        <v>0</v>
      </c>
      <c r="L4263" t="s">
        <v>20100</v>
      </c>
      <c r="M4263">
        <v>1</v>
      </c>
    </row>
    <row r="4264" spans="1:13" x14ac:dyDescent="0.3">
      <c r="A4264" t="s">
        <v>28621</v>
      </c>
      <c r="B4264" s="1">
        <v>45002</v>
      </c>
      <c r="C4264">
        <v>17122</v>
      </c>
      <c r="D4264" t="s">
        <v>20093</v>
      </c>
      <c r="E4264" t="s">
        <v>28622</v>
      </c>
      <c r="F4264" s="1">
        <v>45083</v>
      </c>
      <c r="G4264" t="s">
        <v>11147</v>
      </c>
      <c r="H4264">
        <v>0</v>
      </c>
      <c r="I4264">
        <v>0</v>
      </c>
      <c r="J4264">
        <v>81</v>
      </c>
      <c r="K4264">
        <v>0</v>
      </c>
      <c r="L4264" t="s">
        <v>20100</v>
      </c>
      <c r="M4264">
        <v>1</v>
      </c>
    </row>
    <row r="4265" spans="1:13" x14ac:dyDescent="0.3">
      <c r="A4265" t="s">
        <v>28623</v>
      </c>
      <c r="B4265" s="1">
        <v>43942</v>
      </c>
      <c r="C4265">
        <v>66090</v>
      </c>
      <c r="D4265" t="s">
        <v>44</v>
      </c>
      <c r="E4265" t="s">
        <v>28624</v>
      </c>
      <c r="F4265" s="1">
        <v>44003</v>
      </c>
      <c r="G4265" t="s">
        <v>16106</v>
      </c>
      <c r="H4265">
        <v>0</v>
      </c>
      <c r="I4265">
        <v>1</v>
      </c>
      <c r="J4265">
        <v>61</v>
      </c>
      <c r="K4265">
        <v>0</v>
      </c>
      <c r="L4265" t="s">
        <v>20095</v>
      </c>
      <c r="M4265">
        <v>0</v>
      </c>
    </row>
    <row r="4266" spans="1:13" x14ac:dyDescent="0.3">
      <c r="A4266" t="s">
        <v>28625</v>
      </c>
      <c r="B4266" s="1">
        <v>44962</v>
      </c>
      <c r="C4266">
        <v>12964</v>
      </c>
      <c r="D4266" t="s">
        <v>44</v>
      </c>
      <c r="E4266" t="s">
        <v>28626</v>
      </c>
      <c r="F4266" s="1">
        <v>45006</v>
      </c>
      <c r="G4266" t="s">
        <v>9658</v>
      </c>
      <c r="H4266">
        <v>0</v>
      </c>
      <c r="I4266">
        <v>0</v>
      </c>
      <c r="J4266">
        <v>44</v>
      </c>
      <c r="K4266">
        <v>0</v>
      </c>
      <c r="L4266" t="s">
        <v>20100</v>
      </c>
      <c r="M4266">
        <v>0</v>
      </c>
    </row>
    <row r="4267" spans="1:13" x14ac:dyDescent="0.3">
      <c r="A4267" t="s">
        <v>28627</v>
      </c>
      <c r="B4267" s="1">
        <v>45319</v>
      </c>
      <c r="C4267">
        <v>91445</v>
      </c>
      <c r="D4267" t="s">
        <v>20106</v>
      </c>
      <c r="E4267" t="s">
        <v>28628</v>
      </c>
      <c r="F4267" s="1">
        <v>45333</v>
      </c>
      <c r="G4267" t="s">
        <v>11692</v>
      </c>
      <c r="H4267">
        <v>0</v>
      </c>
      <c r="I4267">
        <v>1</v>
      </c>
      <c r="J4267">
        <v>14</v>
      </c>
      <c r="K4267">
        <v>0</v>
      </c>
      <c r="L4267" t="s">
        <v>20095</v>
      </c>
      <c r="M4267">
        <v>0</v>
      </c>
    </row>
    <row r="4268" spans="1:13" x14ac:dyDescent="0.3">
      <c r="A4268" t="s">
        <v>28629</v>
      </c>
      <c r="B4268" s="1">
        <v>44110</v>
      </c>
      <c r="C4268">
        <v>45564</v>
      </c>
      <c r="D4268" t="s">
        <v>44</v>
      </c>
      <c r="E4268" t="s">
        <v>28630</v>
      </c>
      <c r="F4268" s="1"/>
      <c r="G4268" t="s">
        <v>11604</v>
      </c>
      <c r="H4268">
        <v>1</v>
      </c>
      <c r="I4268">
        <v>0</v>
      </c>
      <c r="K4268">
        <v>1</v>
      </c>
      <c r="L4268" t="s">
        <v>20095</v>
      </c>
      <c r="M4268">
        <v>0</v>
      </c>
    </row>
    <row r="4269" spans="1:13" x14ac:dyDescent="0.3">
      <c r="A4269" t="s">
        <v>28631</v>
      </c>
      <c r="B4269" s="1">
        <v>44912</v>
      </c>
      <c r="C4269">
        <v>2542</v>
      </c>
      <c r="D4269" t="s">
        <v>44</v>
      </c>
      <c r="E4269" t="s">
        <v>28632</v>
      </c>
      <c r="F4269" s="1">
        <v>44939</v>
      </c>
      <c r="G4269" t="s">
        <v>19409</v>
      </c>
      <c r="H4269">
        <v>0</v>
      </c>
      <c r="I4269">
        <v>0</v>
      </c>
      <c r="J4269">
        <v>27</v>
      </c>
      <c r="K4269">
        <v>0</v>
      </c>
      <c r="L4269" t="s">
        <v>20138</v>
      </c>
      <c r="M4269">
        <v>0</v>
      </c>
    </row>
    <row r="4270" spans="1:13" x14ac:dyDescent="0.3">
      <c r="A4270" t="s">
        <v>28633</v>
      </c>
      <c r="B4270" s="1">
        <v>44615</v>
      </c>
      <c r="C4270">
        <v>81091</v>
      </c>
      <c r="D4270" t="s">
        <v>20093</v>
      </c>
      <c r="E4270" t="s">
        <v>28634</v>
      </c>
      <c r="F4270" s="1"/>
      <c r="G4270" t="s">
        <v>15228</v>
      </c>
      <c r="H4270">
        <v>1</v>
      </c>
      <c r="I4270">
        <v>1</v>
      </c>
      <c r="K4270">
        <v>1</v>
      </c>
      <c r="L4270" t="s">
        <v>20095</v>
      </c>
      <c r="M4270">
        <v>1</v>
      </c>
    </row>
    <row r="4271" spans="1:13" x14ac:dyDescent="0.3">
      <c r="A4271" t="s">
        <v>28635</v>
      </c>
      <c r="B4271" s="1">
        <v>45210</v>
      </c>
      <c r="C4271">
        <v>1997</v>
      </c>
      <c r="D4271" t="s">
        <v>44</v>
      </c>
      <c r="E4271" t="s">
        <v>28636</v>
      </c>
      <c r="F4271" s="1"/>
      <c r="G4271" t="s">
        <v>17810</v>
      </c>
      <c r="H4271">
        <v>1</v>
      </c>
      <c r="I4271">
        <v>0</v>
      </c>
      <c r="K4271">
        <v>1</v>
      </c>
      <c r="L4271" t="s">
        <v>20138</v>
      </c>
      <c r="M4271">
        <v>0</v>
      </c>
    </row>
    <row r="4272" spans="1:13" x14ac:dyDescent="0.3">
      <c r="A4272" t="s">
        <v>28637</v>
      </c>
      <c r="B4272" s="1">
        <v>43836</v>
      </c>
      <c r="C4272">
        <v>25632</v>
      </c>
      <c r="D4272" t="s">
        <v>20106</v>
      </c>
      <c r="E4272" t="s">
        <v>28638</v>
      </c>
      <c r="F4272" s="1">
        <v>43882</v>
      </c>
      <c r="G4272" t="s">
        <v>13012</v>
      </c>
      <c r="H4272">
        <v>0</v>
      </c>
      <c r="I4272">
        <v>0</v>
      </c>
      <c r="J4272">
        <v>46</v>
      </c>
      <c r="K4272">
        <v>0</v>
      </c>
      <c r="L4272" t="s">
        <v>20095</v>
      </c>
      <c r="M4272">
        <v>0</v>
      </c>
    </row>
    <row r="4273" spans="1:13" x14ac:dyDescent="0.3">
      <c r="A4273" t="s">
        <v>28639</v>
      </c>
      <c r="B4273" s="1">
        <v>44892</v>
      </c>
      <c r="C4273">
        <v>71815</v>
      </c>
      <c r="D4273" t="s">
        <v>20093</v>
      </c>
      <c r="E4273" t="s">
        <v>28640</v>
      </c>
      <c r="F4273" s="1">
        <v>44968</v>
      </c>
      <c r="G4273" t="s">
        <v>2424</v>
      </c>
      <c r="H4273">
        <v>0</v>
      </c>
      <c r="I4273">
        <v>1</v>
      </c>
      <c r="J4273">
        <v>76</v>
      </c>
      <c r="K4273">
        <v>0</v>
      </c>
      <c r="L4273" t="s">
        <v>20095</v>
      </c>
      <c r="M4273">
        <v>1</v>
      </c>
    </row>
    <row r="4274" spans="1:13" x14ac:dyDescent="0.3">
      <c r="A4274" t="s">
        <v>28641</v>
      </c>
      <c r="B4274" s="1">
        <v>43968</v>
      </c>
      <c r="C4274">
        <v>59807</v>
      </c>
      <c r="D4274" t="s">
        <v>20093</v>
      </c>
      <c r="E4274" t="s">
        <v>28642</v>
      </c>
      <c r="F4274" s="1">
        <v>44042</v>
      </c>
      <c r="G4274" t="s">
        <v>14052</v>
      </c>
      <c r="H4274">
        <v>0</v>
      </c>
      <c r="I4274">
        <v>1</v>
      </c>
      <c r="J4274">
        <v>74</v>
      </c>
      <c r="K4274">
        <v>0</v>
      </c>
      <c r="L4274" t="s">
        <v>20095</v>
      </c>
      <c r="M4274">
        <v>1</v>
      </c>
    </row>
    <row r="4275" spans="1:13" x14ac:dyDescent="0.3">
      <c r="A4275" t="s">
        <v>28643</v>
      </c>
      <c r="B4275" s="1">
        <v>45150</v>
      </c>
      <c r="C4275">
        <v>34054</v>
      </c>
      <c r="D4275" t="s">
        <v>20093</v>
      </c>
      <c r="E4275" t="s">
        <v>28644</v>
      </c>
      <c r="F4275" s="1">
        <v>45168</v>
      </c>
      <c r="G4275" t="s">
        <v>9434</v>
      </c>
      <c r="H4275">
        <v>0</v>
      </c>
      <c r="I4275">
        <v>0</v>
      </c>
      <c r="J4275">
        <v>18</v>
      </c>
      <c r="K4275">
        <v>0</v>
      </c>
      <c r="L4275" t="s">
        <v>20095</v>
      </c>
      <c r="M4275">
        <v>1</v>
      </c>
    </row>
    <row r="4276" spans="1:13" x14ac:dyDescent="0.3">
      <c r="A4276" t="s">
        <v>28645</v>
      </c>
      <c r="B4276" s="1">
        <v>44802</v>
      </c>
      <c r="C4276">
        <v>86038</v>
      </c>
      <c r="D4276" t="s">
        <v>20093</v>
      </c>
      <c r="E4276" t="s">
        <v>28646</v>
      </c>
      <c r="F4276" s="1">
        <v>44848</v>
      </c>
      <c r="G4276" t="s">
        <v>10658</v>
      </c>
      <c r="H4276">
        <v>0</v>
      </c>
      <c r="I4276">
        <v>1</v>
      </c>
      <c r="J4276">
        <v>46</v>
      </c>
      <c r="K4276">
        <v>0</v>
      </c>
      <c r="L4276" t="s">
        <v>20095</v>
      </c>
      <c r="M4276">
        <v>1</v>
      </c>
    </row>
    <row r="4277" spans="1:13" x14ac:dyDescent="0.3">
      <c r="A4277" t="s">
        <v>28647</v>
      </c>
      <c r="B4277" s="1">
        <v>45262</v>
      </c>
      <c r="C4277">
        <v>30279</v>
      </c>
      <c r="D4277" t="s">
        <v>20106</v>
      </c>
      <c r="E4277" t="s">
        <v>28648</v>
      </c>
      <c r="F4277" s="1">
        <v>45283</v>
      </c>
      <c r="G4277" t="s">
        <v>11346</v>
      </c>
      <c r="H4277">
        <v>0</v>
      </c>
      <c r="I4277">
        <v>0</v>
      </c>
      <c r="J4277">
        <v>21</v>
      </c>
      <c r="K4277">
        <v>0</v>
      </c>
      <c r="L4277" t="s">
        <v>20095</v>
      </c>
      <c r="M4277">
        <v>0</v>
      </c>
    </row>
    <row r="4278" spans="1:13" x14ac:dyDescent="0.3">
      <c r="A4278" t="s">
        <v>28649</v>
      </c>
      <c r="B4278" s="1">
        <v>45379</v>
      </c>
      <c r="C4278">
        <v>15034</v>
      </c>
      <c r="D4278" t="s">
        <v>20093</v>
      </c>
      <c r="E4278" t="s">
        <v>28650</v>
      </c>
      <c r="F4278" s="1"/>
      <c r="G4278" t="s">
        <v>3426</v>
      </c>
      <c r="H4278">
        <v>1</v>
      </c>
      <c r="I4278">
        <v>0</v>
      </c>
      <c r="K4278">
        <v>1</v>
      </c>
      <c r="L4278" t="s">
        <v>20100</v>
      </c>
      <c r="M4278">
        <v>1</v>
      </c>
    </row>
    <row r="4279" spans="1:13" x14ac:dyDescent="0.3">
      <c r="A4279" t="s">
        <v>28651</v>
      </c>
      <c r="B4279" s="1">
        <v>44873</v>
      </c>
      <c r="C4279">
        <v>85289</v>
      </c>
      <c r="D4279" t="s">
        <v>20106</v>
      </c>
      <c r="E4279" t="s">
        <v>28652</v>
      </c>
      <c r="F4279" s="1">
        <v>44904</v>
      </c>
      <c r="G4279" t="s">
        <v>12227</v>
      </c>
      <c r="H4279">
        <v>0</v>
      </c>
      <c r="I4279">
        <v>1</v>
      </c>
      <c r="J4279">
        <v>31</v>
      </c>
      <c r="K4279">
        <v>0</v>
      </c>
      <c r="L4279" t="s">
        <v>20095</v>
      </c>
      <c r="M4279">
        <v>0</v>
      </c>
    </row>
    <row r="4280" spans="1:13" x14ac:dyDescent="0.3">
      <c r="A4280" t="s">
        <v>28653</v>
      </c>
      <c r="B4280" s="1">
        <v>45148</v>
      </c>
      <c r="C4280">
        <v>7294</v>
      </c>
      <c r="D4280" t="s">
        <v>44</v>
      </c>
      <c r="E4280" t="s">
        <v>28654</v>
      </c>
      <c r="F4280" s="1">
        <v>45164</v>
      </c>
      <c r="G4280" t="s">
        <v>10452</v>
      </c>
      <c r="H4280">
        <v>0</v>
      </c>
      <c r="I4280">
        <v>0</v>
      </c>
      <c r="J4280">
        <v>16</v>
      </c>
      <c r="K4280">
        <v>0</v>
      </c>
      <c r="L4280" t="s">
        <v>20100</v>
      </c>
      <c r="M4280">
        <v>0</v>
      </c>
    </row>
    <row r="4281" spans="1:13" x14ac:dyDescent="0.3">
      <c r="A4281" t="s">
        <v>28655</v>
      </c>
      <c r="B4281" s="1">
        <v>45152</v>
      </c>
      <c r="C4281">
        <v>87688</v>
      </c>
      <c r="D4281" t="s">
        <v>20093</v>
      </c>
      <c r="E4281" t="s">
        <v>28656</v>
      </c>
      <c r="F4281" s="1">
        <v>45180</v>
      </c>
      <c r="G4281" t="s">
        <v>455</v>
      </c>
      <c r="H4281">
        <v>0</v>
      </c>
      <c r="I4281">
        <v>1</v>
      </c>
      <c r="J4281">
        <v>28</v>
      </c>
      <c r="K4281">
        <v>0</v>
      </c>
      <c r="L4281" t="s">
        <v>20095</v>
      </c>
      <c r="M4281">
        <v>1</v>
      </c>
    </row>
    <row r="4282" spans="1:13" x14ac:dyDescent="0.3">
      <c r="A4282" t="s">
        <v>28657</v>
      </c>
      <c r="B4282" s="1">
        <v>45222</v>
      </c>
      <c r="C4282">
        <v>10957</v>
      </c>
      <c r="D4282" t="s">
        <v>44</v>
      </c>
      <c r="E4282" t="s">
        <v>28658</v>
      </c>
      <c r="F4282" s="1">
        <v>45286</v>
      </c>
      <c r="G4282" t="s">
        <v>5990</v>
      </c>
      <c r="H4282">
        <v>0</v>
      </c>
      <c r="I4282">
        <v>0</v>
      </c>
      <c r="J4282">
        <v>64</v>
      </c>
      <c r="K4282">
        <v>0</v>
      </c>
      <c r="L4282" t="s">
        <v>20100</v>
      </c>
      <c r="M4282">
        <v>0</v>
      </c>
    </row>
    <row r="4283" spans="1:13" x14ac:dyDescent="0.3">
      <c r="A4283" t="s">
        <v>28659</v>
      </c>
      <c r="B4283" s="1">
        <v>45094</v>
      </c>
      <c r="C4283">
        <v>56331</v>
      </c>
      <c r="D4283" t="s">
        <v>20106</v>
      </c>
      <c r="E4283" t="s">
        <v>28660</v>
      </c>
      <c r="F4283" s="1">
        <v>45156</v>
      </c>
      <c r="G4283" t="s">
        <v>4299</v>
      </c>
      <c r="H4283">
        <v>0</v>
      </c>
      <c r="I4283">
        <v>1</v>
      </c>
      <c r="J4283">
        <v>62</v>
      </c>
      <c r="K4283">
        <v>0</v>
      </c>
      <c r="L4283" t="s">
        <v>20095</v>
      </c>
      <c r="M4283">
        <v>0</v>
      </c>
    </row>
    <row r="4284" spans="1:13" x14ac:dyDescent="0.3">
      <c r="A4284" t="s">
        <v>28661</v>
      </c>
      <c r="B4284" s="1">
        <v>44806</v>
      </c>
      <c r="C4284">
        <v>20242</v>
      </c>
      <c r="D4284" t="s">
        <v>20093</v>
      </c>
      <c r="E4284" t="s">
        <v>28662</v>
      </c>
      <c r="F4284" s="1">
        <v>44847</v>
      </c>
      <c r="G4284" t="s">
        <v>4114</v>
      </c>
      <c r="H4284">
        <v>0</v>
      </c>
      <c r="I4284">
        <v>0</v>
      </c>
      <c r="J4284">
        <v>41</v>
      </c>
      <c r="K4284">
        <v>0</v>
      </c>
      <c r="L4284" t="s">
        <v>20095</v>
      </c>
      <c r="M4284">
        <v>1</v>
      </c>
    </row>
    <row r="4285" spans="1:13" x14ac:dyDescent="0.3">
      <c r="A4285" t="s">
        <v>28663</v>
      </c>
      <c r="B4285" s="1">
        <v>44367</v>
      </c>
      <c r="C4285">
        <v>61789</v>
      </c>
      <c r="D4285" t="s">
        <v>44</v>
      </c>
      <c r="E4285" t="s">
        <v>28664</v>
      </c>
      <c r="F4285" s="1">
        <v>44383</v>
      </c>
      <c r="G4285" t="s">
        <v>5052</v>
      </c>
      <c r="H4285">
        <v>0</v>
      </c>
      <c r="I4285">
        <v>1</v>
      </c>
      <c r="J4285">
        <v>16</v>
      </c>
      <c r="K4285">
        <v>0</v>
      </c>
      <c r="L4285" t="s">
        <v>20095</v>
      </c>
      <c r="M4285">
        <v>0</v>
      </c>
    </row>
    <row r="4286" spans="1:13" x14ac:dyDescent="0.3">
      <c r="A4286" t="s">
        <v>28665</v>
      </c>
      <c r="B4286" s="1">
        <v>44496</v>
      </c>
      <c r="C4286">
        <v>13463</v>
      </c>
      <c r="D4286" t="s">
        <v>44</v>
      </c>
      <c r="E4286" t="s">
        <v>28666</v>
      </c>
      <c r="F4286" s="1">
        <v>44581</v>
      </c>
      <c r="G4286" t="s">
        <v>19356</v>
      </c>
      <c r="H4286">
        <v>0</v>
      </c>
      <c r="I4286">
        <v>0</v>
      </c>
      <c r="J4286">
        <v>85</v>
      </c>
      <c r="K4286">
        <v>0</v>
      </c>
      <c r="L4286" t="s">
        <v>20100</v>
      </c>
      <c r="M4286">
        <v>0</v>
      </c>
    </row>
    <row r="4287" spans="1:13" x14ac:dyDescent="0.3">
      <c r="A4287" t="s">
        <v>28667</v>
      </c>
      <c r="B4287" s="1">
        <v>44470</v>
      </c>
      <c r="C4287">
        <v>3307</v>
      </c>
      <c r="D4287" t="s">
        <v>44</v>
      </c>
      <c r="E4287" t="s">
        <v>28668</v>
      </c>
      <c r="F4287" s="1">
        <v>44498</v>
      </c>
      <c r="G4287" t="s">
        <v>7919</v>
      </c>
      <c r="H4287">
        <v>0</v>
      </c>
      <c r="I4287">
        <v>0</v>
      </c>
      <c r="J4287">
        <v>28</v>
      </c>
      <c r="K4287">
        <v>0</v>
      </c>
      <c r="L4287" t="s">
        <v>20138</v>
      </c>
      <c r="M4287">
        <v>0</v>
      </c>
    </row>
    <row r="4288" spans="1:13" x14ac:dyDescent="0.3">
      <c r="A4288" t="s">
        <v>28669</v>
      </c>
      <c r="B4288" s="1">
        <v>45010</v>
      </c>
      <c r="C4288">
        <v>39905</v>
      </c>
      <c r="D4288" t="s">
        <v>44</v>
      </c>
      <c r="E4288" t="s">
        <v>28670</v>
      </c>
      <c r="F4288" s="1"/>
      <c r="G4288" t="s">
        <v>10147</v>
      </c>
      <c r="H4288">
        <v>1</v>
      </c>
      <c r="I4288">
        <v>0</v>
      </c>
      <c r="K4288">
        <v>1</v>
      </c>
      <c r="L4288" t="s">
        <v>20095</v>
      </c>
      <c r="M4288">
        <v>0</v>
      </c>
    </row>
    <row r="4289" spans="1:13" x14ac:dyDescent="0.3">
      <c r="A4289" t="s">
        <v>28671</v>
      </c>
      <c r="B4289" s="1">
        <v>45599</v>
      </c>
      <c r="C4289">
        <v>83160</v>
      </c>
      <c r="D4289" t="s">
        <v>20106</v>
      </c>
      <c r="E4289" t="s">
        <v>28672</v>
      </c>
      <c r="F4289" s="1"/>
      <c r="G4289" t="s">
        <v>5372</v>
      </c>
      <c r="H4289">
        <v>1</v>
      </c>
      <c r="I4289">
        <v>1</v>
      </c>
      <c r="K4289">
        <v>1</v>
      </c>
      <c r="L4289" t="s">
        <v>20095</v>
      </c>
      <c r="M4289">
        <v>0</v>
      </c>
    </row>
    <row r="4290" spans="1:13" x14ac:dyDescent="0.3">
      <c r="A4290" t="s">
        <v>28673</v>
      </c>
      <c r="B4290" s="1">
        <v>44020</v>
      </c>
      <c r="C4290">
        <v>91160</v>
      </c>
      <c r="D4290" t="s">
        <v>44</v>
      </c>
      <c r="E4290" t="s">
        <v>28674</v>
      </c>
      <c r="F4290" s="1">
        <v>44060</v>
      </c>
      <c r="G4290" t="s">
        <v>12674</v>
      </c>
      <c r="H4290">
        <v>0</v>
      </c>
      <c r="I4290">
        <v>1</v>
      </c>
      <c r="J4290">
        <v>40</v>
      </c>
      <c r="K4290">
        <v>0</v>
      </c>
      <c r="L4290" t="s">
        <v>20095</v>
      </c>
      <c r="M4290">
        <v>0</v>
      </c>
    </row>
    <row r="4291" spans="1:13" x14ac:dyDescent="0.3">
      <c r="A4291" t="s">
        <v>28675</v>
      </c>
      <c r="B4291" s="1">
        <v>44461</v>
      </c>
      <c r="C4291">
        <v>37930</v>
      </c>
      <c r="D4291" t="s">
        <v>44</v>
      </c>
      <c r="E4291" t="s">
        <v>28676</v>
      </c>
      <c r="F4291" s="1">
        <v>44487</v>
      </c>
      <c r="G4291" t="s">
        <v>6774</v>
      </c>
      <c r="H4291">
        <v>0</v>
      </c>
      <c r="I4291">
        <v>0</v>
      </c>
      <c r="J4291">
        <v>26</v>
      </c>
      <c r="K4291">
        <v>0</v>
      </c>
      <c r="L4291" t="s">
        <v>20095</v>
      </c>
      <c r="M4291">
        <v>0</v>
      </c>
    </row>
    <row r="4292" spans="1:13" x14ac:dyDescent="0.3">
      <c r="A4292" t="s">
        <v>28677</v>
      </c>
      <c r="B4292" s="1">
        <v>43840</v>
      </c>
      <c r="C4292">
        <v>30804</v>
      </c>
      <c r="D4292" t="s">
        <v>20093</v>
      </c>
      <c r="E4292" t="s">
        <v>28678</v>
      </c>
      <c r="F4292" s="1">
        <v>43922</v>
      </c>
      <c r="G4292" t="s">
        <v>5955</v>
      </c>
      <c r="H4292">
        <v>0</v>
      </c>
      <c r="I4292">
        <v>0</v>
      </c>
      <c r="J4292">
        <v>82</v>
      </c>
      <c r="K4292">
        <v>0</v>
      </c>
      <c r="L4292" t="s">
        <v>20095</v>
      </c>
      <c r="M4292">
        <v>1</v>
      </c>
    </row>
    <row r="4293" spans="1:13" x14ac:dyDescent="0.3">
      <c r="A4293" t="s">
        <v>28679</v>
      </c>
      <c r="B4293" s="1">
        <v>44501</v>
      </c>
      <c r="C4293">
        <v>46069</v>
      </c>
      <c r="D4293" t="s">
        <v>20093</v>
      </c>
      <c r="E4293" t="s">
        <v>28680</v>
      </c>
      <c r="F4293" s="1"/>
      <c r="G4293" t="s">
        <v>14749</v>
      </c>
      <c r="H4293">
        <v>1</v>
      </c>
      <c r="I4293">
        <v>0</v>
      </c>
      <c r="K4293">
        <v>1</v>
      </c>
      <c r="L4293" t="s">
        <v>20095</v>
      </c>
      <c r="M4293">
        <v>1</v>
      </c>
    </row>
    <row r="4294" spans="1:13" x14ac:dyDescent="0.3">
      <c r="A4294" t="s">
        <v>28681</v>
      </c>
      <c r="B4294" s="1">
        <v>44699</v>
      </c>
      <c r="C4294">
        <v>59877</v>
      </c>
      <c r="D4294" t="s">
        <v>20093</v>
      </c>
      <c r="E4294" t="s">
        <v>28682</v>
      </c>
      <c r="F4294" s="1">
        <v>44747</v>
      </c>
      <c r="G4294" t="s">
        <v>12778</v>
      </c>
      <c r="H4294">
        <v>0</v>
      </c>
      <c r="I4294">
        <v>1</v>
      </c>
      <c r="J4294">
        <v>48</v>
      </c>
      <c r="K4294">
        <v>0</v>
      </c>
      <c r="L4294" t="s">
        <v>20095</v>
      </c>
      <c r="M4294">
        <v>1</v>
      </c>
    </row>
    <row r="4295" spans="1:13" x14ac:dyDescent="0.3">
      <c r="A4295" t="s">
        <v>28683</v>
      </c>
      <c r="B4295" s="1">
        <v>45262</v>
      </c>
      <c r="C4295">
        <v>72432</v>
      </c>
      <c r="D4295" t="s">
        <v>20093</v>
      </c>
      <c r="E4295" t="s">
        <v>28684</v>
      </c>
      <c r="F4295" s="1">
        <v>45273</v>
      </c>
      <c r="G4295" t="s">
        <v>18259</v>
      </c>
      <c r="H4295">
        <v>0</v>
      </c>
      <c r="I4295">
        <v>1</v>
      </c>
      <c r="J4295">
        <v>11</v>
      </c>
      <c r="K4295">
        <v>0</v>
      </c>
      <c r="L4295" t="s">
        <v>20095</v>
      </c>
      <c r="M4295">
        <v>1</v>
      </c>
    </row>
    <row r="4296" spans="1:13" x14ac:dyDescent="0.3">
      <c r="A4296" t="s">
        <v>28685</v>
      </c>
      <c r="B4296" s="1">
        <v>45434</v>
      </c>
      <c r="C4296">
        <v>92732</v>
      </c>
      <c r="D4296" t="s">
        <v>20106</v>
      </c>
      <c r="E4296" t="s">
        <v>28686</v>
      </c>
      <c r="F4296" s="1">
        <v>45473</v>
      </c>
      <c r="G4296" t="s">
        <v>18014</v>
      </c>
      <c r="H4296">
        <v>0</v>
      </c>
      <c r="I4296">
        <v>1</v>
      </c>
      <c r="J4296">
        <v>39</v>
      </c>
      <c r="K4296">
        <v>0</v>
      </c>
      <c r="L4296" t="s">
        <v>20095</v>
      </c>
      <c r="M4296">
        <v>0</v>
      </c>
    </row>
    <row r="4297" spans="1:13" x14ac:dyDescent="0.3">
      <c r="A4297" t="s">
        <v>28687</v>
      </c>
      <c r="B4297" s="1">
        <v>45583</v>
      </c>
      <c r="C4297">
        <v>5161</v>
      </c>
      <c r="D4297" t="s">
        <v>44</v>
      </c>
      <c r="E4297" t="s">
        <v>28688</v>
      </c>
      <c r="F4297" s="1"/>
      <c r="G4297" t="s">
        <v>3366</v>
      </c>
      <c r="H4297">
        <v>1</v>
      </c>
      <c r="I4297">
        <v>0</v>
      </c>
      <c r="K4297">
        <v>1</v>
      </c>
      <c r="L4297" t="s">
        <v>20100</v>
      </c>
      <c r="M4297">
        <v>0</v>
      </c>
    </row>
    <row r="4298" spans="1:13" x14ac:dyDescent="0.3">
      <c r="A4298" t="s">
        <v>28689</v>
      </c>
      <c r="B4298" s="1">
        <v>45204</v>
      </c>
      <c r="C4298">
        <v>63760</v>
      </c>
      <c r="D4298" t="s">
        <v>20093</v>
      </c>
      <c r="E4298" t="s">
        <v>28690</v>
      </c>
      <c r="F4298" s="1"/>
      <c r="G4298" t="s">
        <v>19906</v>
      </c>
      <c r="H4298">
        <v>1</v>
      </c>
      <c r="I4298">
        <v>1</v>
      </c>
      <c r="K4298">
        <v>1</v>
      </c>
      <c r="L4298" t="s">
        <v>20095</v>
      </c>
      <c r="M4298">
        <v>1</v>
      </c>
    </row>
    <row r="4299" spans="1:13" x14ac:dyDescent="0.3">
      <c r="A4299" t="s">
        <v>28691</v>
      </c>
      <c r="B4299" s="1">
        <v>43956</v>
      </c>
      <c r="C4299">
        <v>61699</v>
      </c>
      <c r="D4299" t="s">
        <v>20093</v>
      </c>
      <c r="E4299" t="s">
        <v>28692</v>
      </c>
      <c r="F4299" s="1">
        <v>44002</v>
      </c>
      <c r="G4299" t="s">
        <v>16203</v>
      </c>
      <c r="H4299">
        <v>0</v>
      </c>
      <c r="I4299">
        <v>1</v>
      </c>
      <c r="J4299">
        <v>46</v>
      </c>
      <c r="K4299">
        <v>0</v>
      </c>
      <c r="L4299" t="s">
        <v>20095</v>
      </c>
      <c r="M4299">
        <v>1</v>
      </c>
    </row>
    <row r="4300" spans="1:13" x14ac:dyDescent="0.3">
      <c r="A4300" t="s">
        <v>28693</v>
      </c>
      <c r="B4300" s="1">
        <v>44168</v>
      </c>
      <c r="C4300">
        <v>27503</v>
      </c>
      <c r="D4300" t="s">
        <v>44</v>
      </c>
      <c r="E4300" t="s">
        <v>28694</v>
      </c>
      <c r="F4300" s="1">
        <v>44249</v>
      </c>
      <c r="G4300" t="s">
        <v>4796</v>
      </c>
      <c r="H4300">
        <v>0</v>
      </c>
      <c r="I4300">
        <v>0</v>
      </c>
      <c r="J4300">
        <v>81</v>
      </c>
      <c r="K4300">
        <v>0</v>
      </c>
      <c r="L4300" t="s">
        <v>20095</v>
      </c>
      <c r="M4300">
        <v>0</v>
      </c>
    </row>
    <row r="4301" spans="1:13" x14ac:dyDescent="0.3">
      <c r="A4301" t="s">
        <v>28695</v>
      </c>
      <c r="B4301" s="1">
        <v>45171</v>
      </c>
      <c r="C4301">
        <v>34047</v>
      </c>
      <c r="D4301" t="s">
        <v>44</v>
      </c>
      <c r="E4301" t="s">
        <v>28696</v>
      </c>
      <c r="F4301" s="1">
        <v>45208</v>
      </c>
      <c r="G4301" t="s">
        <v>1804</v>
      </c>
      <c r="H4301">
        <v>0</v>
      </c>
      <c r="I4301">
        <v>0</v>
      </c>
      <c r="J4301">
        <v>37</v>
      </c>
      <c r="K4301">
        <v>0</v>
      </c>
      <c r="L4301" t="s">
        <v>20095</v>
      </c>
      <c r="M4301">
        <v>0</v>
      </c>
    </row>
    <row r="4302" spans="1:13" x14ac:dyDescent="0.3">
      <c r="A4302" t="s">
        <v>28697</v>
      </c>
      <c r="B4302" s="1">
        <v>45532</v>
      </c>
      <c r="C4302">
        <v>38279</v>
      </c>
      <c r="D4302" t="s">
        <v>20093</v>
      </c>
      <c r="E4302" t="s">
        <v>28698</v>
      </c>
      <c r="F4302" s="1">
        <v>45542</v>
      </c>
      <c r="G4302" t="s">
        <v>13924</v>
      </c>
      <c r="H4302">
        <v>0</v>
      </c>
      <c r="I4302">
        <v>0</v>
      </c>
      <c r="J4302">
        <v>10</v>
      </c>
      <c r="K4302">
        <v>0</v>
      </c>
      <c r="L4302" t="s">
        <v>20095</v>
      </c>
      <c r="M4302">
        <v>1</v>
      </c>
    </row>
    <row r="4303" spans="1:13" x14ac:dyDescent="0.3">
      <c r="A4303" t="s">
        <v>28699</v>
      </c>
      <c r="B4303" s="1">
        <v>44911</v>
      </c>
      <c r="C4303">
        <v>57058</v>
      </c>
      <c r="D4303" t="s">
        <v>20106</v>
      </c>
      <c r="E4303" t="s">
        <v>28700</v>
      </c>
      <c r="F4303" s="1">
        <v>44989</v>
      </c>
      <c r="G4303" t="s">
        <v>9886</v>
      </c>
      <c r="H4303">
        <v>0</v>
      </c>
      <c r="I4303">
        <v>1</v>
      </c>
      <c r="J4303">
        <v>78</v>
      </c>
      <c r="K4303">
        <v>0</v>
      </c>
      <c r="L4303" t="s">
        <v>20095</v>
      </c>
      <c r="M4303">
        <v>0</v>
      </c>
    </row>
    <row r="4304" spans="1:13" x14ac:dyDescent="0.3">
      <c r="A4304" t="s">
        <v>28701</v>
      </c>
      <c r="B4304" s="1">
        <v>45049</v>
      </c>
      <c r="C4304">
        <v>73917</v>
      </c>
      <c r="D4304" t="s">
        <v>20106</v>
      </c>
      <c r="E4304" t="s">
        <v>28702</v>
      </c>
      <c r="F4304" s="1">
        <v>45082</v>
      </c>
      <c r="G4304" t="s">
        <v>12518</v>
      </c>
      <c r="H4304">
        <v>0</v>
      </c>
      <c r="I4304">
        <v>1</v>
      </c>
      <c r="J4304">
        <v>33</v>
      </c>
      <c r="K4304">
        <v>0</v>
      </c>
      <c r="L4304" t="s">
        <v>20095</v>
      </c>
      <c r="M4304">
        <v>0</v>
      </c>
    </row>
    <row r="4305" spans="1:13" x14ac:dyDescent="0.3">
      <c r="A4305" t="s">
        <v>28703</v>
      </c>
      <c r="B4305" s="1">
        <v>44682</v>
      </c>
      <c r="C4305">
        <v>46478</v>
      </c>
      <c r="D4305" t="s">
        <v>44</v>
      </c>
      <c r="E4305" t="s">
        <v>28704</v>
      </c>
      <c r="F4305" s="1">
        <v>44760</v>
      </c>
      <c r="G4305" t="s">
        <v>12326</v>
      </c>
      <c r="H4305">
        <v>0</v>
      </c>
      <c r="I4305">
        <v>0</v>
      </c>
      <c r="J4305">
        <v>78</v>
      </c>
      <c r="K4305">
        <v>0</v>
      </c>
      <c r="L4305" t="s">
        <v>20095</v>
      </c>
      <c r="M4305">
        <v>0</v>
      </c>
    </row>
    <row r="4306" spans="1:13" x14ac:dyDescent="0.3">
      <c r="A4306" t="s">
        <v>28705</v>
      </c>
      <c r="B4306" s="1">
        <v>45598</v>
      </c>
      <c r="C4306">
        <v>8550</v>
      </c>
      <c r="D4306" t="s">
        <v>44</v>
      </c>
      <c r="E4306" t="s">
        <v>28706</v>
      </c>
      <c r="F4306" s="1">
        <v>45632</v>
      </c>
      <c r="G4306" t="s">
        <v>6909</v>
      </c>
      <c r="H4306">
        <v>0</v>
      </c>
      <c r="I4306">
        <v>0</v>
      </c>
      <c r="J4306">
        <v>34</v>
      </c>
      <c r="K4306">
        <v>0</v>
      </c>
      <c r="L4306" t="s">
        <v>20100</v>
      </c>
      <c r="M4306">
        <v>0</v>
      </c>
    </row>
    <row r="4307" spans="1:13" x14ac:dyDescent="0.3">
      <c r="A4307" t="s">
        <v>28707</v>
      </c>
      <c r="B4307" s="1">
        <v>44840</v>
      </c>
      <c r="C4307">
        <v>46334</v>
      </c>
      <c r="D4307" t="s">
        <v>20106</v>
      </c>
      <c r="E4307" t="s">
        <v>28708</v>
      </c>
      <c r="F4307" s="1"/>
      <c r="G4307" t="s">
        <v>2207</v>
      </c>
      <c r="H4307">
        <v>1</v>
      </c>
      <c r="I4307">
        <v>0</v>
      </c>
      <c r="K4307">
        <v>1</v>
      </c>
      <c r="L4307" t="s">
        <v>20095</v>
      </c>
      <c r="M4307">
        <v>0</v>
      </c>
    </row>
    <row r="4308" spans="1:13" x14ac:dyDescent="0.3">
      <c r="A4308" t="s">
        <v>28709</v>
      </c>
      <c r="B4308" s="1">
        <v>44940</v>
      </c>
      <c r="C4308">
        <v>65943</v>
      </c>
      <c r="D4308" t="s">
        <v>20106</v>
      </c>
      <c r="E4308" t="s">
        <v>28710</v>
      </c>
      <c r="F4308" s="1"/>
      <c r="G4308" t="s">
        <v>1060</v>
      </c>
      <c r="H4308">
        <v>1</v>
      </c>
      <c r="I4308">
        <v>1</v>
      </c>
      <c r="K4308">
        <v>1</v>
      </c>
      <c r="L4308" t="s">
        <v>20095</v>
      </c>
      <c r="M4308">
        <v>0</v>
      </c>
    </row>
    <row r="4309" spans="1:13" x14ac:dyDescent="0.3">
      <c r="A4309" t="s">
        <v>28711</v>
      </c>
      <c r="B4309" s="1">
        <v>44334</v>
      </c>
      <c r="C4309">
        <v>67168</v>
      </c>
      <c r="D4309" t="s">
        <v>20093</v>
      </c>
      <c r="E4309" t="s">
        <v>28712</v>
      </c>
      <c r="F4309" s="1">
        <v>44357</v>
      </c>
      <c r="G4309" t="s">
        <v>14041</v>
      </c>
      <c r="H4309">
        <v>0</v>
      </c>
      <c r="I4309">
        <v>1</v>
      </c>
      <c r="J4309">
        <v>23</v>
      </c>
      <c r="K4309">
        <v>0</v>
      </c>
      <c r="L4309" t="s">
        <v>20095</v>
      </c>
      <c r="M4309">
        <v>1</v>
      </c>
    </row>
    <row r="4310" spans="1:13" x14ac:dyDescent="0.3">
      <c r="A4310" t="s">
        <v>28713</v>
      </c>
      <c r="B4310" s="1">
        <v>45209</v>
      </c>
      <c r="C4310">
        <v>14563</v>
      </c>
      <c r="D4310" t="s">
        <v>20093</v>
      </c>
      <c r="E4310" t="s">
        <v>28714</v>
      </c>
      <c r="F4310" s="1"/>
      <c r="G4310" t="s">
        <v>18784</v>
      </c>
      <c r="H4310">
        <v>1</v>
      </c>
      <c r="I4310">
        <v>0</v>
      </c>
      <c r="K4310">
        <v>1</v>
      </c>
      <c r="L4310" t="s">
        <v>20100</v>
      </c>
      <c r="M4310">
        <v>1</v>
      </c>
    </row>
    <row r="4311" spans="1:13" x14ac:dyDescent="0.3">
      <c r="A4311" t="s">
        <v>28715</v>
      </c>
      <c r="B4311" s="1">
        <v>44698</v>
      </c>
      <c r="C4311">
        <v>94823</v>
      </c>
      <c r="D4311" t="s">
        <v>20106</v>
      </c>
      <c r="E4311" t="s">
        <v>28716</v>
      </c>
      <c r="F4311" s="1"/>
      <c r="G4311" t="s">
        <v>18690</v>
      </c>
      <c r="H4311">
        <v>1</v>
      </c>
      <c r="I4311">
        <v>1</v>
      </c>
      <c r="K4311">
        <v>1</v>
      </c>
      <c r="L4311" t="s">
        <v>20095</v>
      </c>
      <c r="M4311">
        <v>0</v>
      </c>
    </row>
    <row r="4312" spans="1:13" x14ac:dyDescent="0.3">
      <c r="A4312" t="s">
        <v>28717</v>
      </c>
      <c r="B4312" s="1">
        <v>44980</v>
      </c>
      <c r="C4312">
        <v>73276</v>
      </c>
      <c r="D4312" t="s">
        <v>20093</v>
      </c>
      <c r="E4312" t="s">
        <v>28718</v>
      </c>
      <c r="F4312" s="1">
        <v>45036</v>
      </c>
      <c r="G4312" t="s">
        <v>8037</v>
      </c>
      <c r="H4312">
        <v>0</v>
      </c>
      <c r="I4312">
        <v>1</v>
      </c>
      <c r="J4312">
        <v>56</v>
      </c>
      <c r="K4312">
        <v>0</v>
      </c>
      <c r="L4312" t="s">
        <v>20095</v>
      </c>
      <c r="M4312">
        <v>1</v>
      </c>
    </row>
    <row r="4313" spans="1:13" x14ac:dyDescent="0.3">
      <c r="A4313" t="s">
        <v>28719</v>
      </c>
      <c r="B4313" s="1">
        <v>44705</v>
      </c>
      <c r="C4313">
        <v>67305</v>
      </c>
      <c r="D4313" t="s">
        <v>20093</v>
      </c>
      <c r="E4313" t="s">
        <v>28720</v>
      </c>
      <c r="F4313" s="1"/>
      <c r="G4313" t="s">
        <v>18345</v>
      </c>
      <c r="H4313">
        <v>1</v>
      </c>
      <c r="I4313">
        <v>1</v>
      </c>
      <c r="K4313">
        <v>1</v>
      </c>
      <c r="L4313" t="s">
        <v>20095</v>
      </c>
      <c r="M4313">
        <v>1</v>
      </c>
    </row>
    <row r="4314" spans="1:13" x14ac:dyDescent="0.3">
      <c r="A4314" t="s">
        <v>28721</v>
      </c>
      <c r="B4314" s="1">
        <v>43956</v>
      </c>
      <c r="C4314">
        <v>92975</v>
      </c>
      <c r="D4314" t="s">
        <v>20106</v>
      </c>
      <c r="E4314" t="s">
        <v>28722</v>
      </c>
      <c r="F4314" s="1"/>
      <c r="G4314" t="s">
        <v>12753</v>
      </c>
      <c r="H4314">
        <v>1</v>
      </c>
      <c r="I4314">
        <v>1</v>
      </c>
      <c r="K4314">
        <v>1</v>
      </c>
      <c r="L4314" t="s">
        <v>20095</v>
      </c>
      <c r="M4314">
        <v>0</v>
      </c>
    </row>
    <row r="4315" spans="1:13" x14ac:dyDescent="0.3">
      <c r="A4315" t="s">
        <v>28723</v>
      </c>
      <c r="B4315" s="1">
        <v>45273</v>
      </c>
      <c r="C4315">
        <v>65947</v>
      </c>
      <c r="D4315" t="s">
        <v>20093</v>
      </c>
      <c r="E4315" t="s">
        <v>28724</v>
      </c>
      <c r="F4315" s="1">
        <v>45352</v>
      </c>
      <c r="G4315" t="s">
        <v>12112</v>
      </c>
      <c r="H4315">
        <v>0</v>
      </c>
      <c r="I4315">
        <v>1</v>
      </c>
      <c r="J4315">
        <v>79</v>
      </c>
      <c r="K4315">
        <v>0</v>
      </c>
      <c r="L4315" t="s">
        <v>20095</v>
      </c>
      <c r="M4315">
        <v>1</v>
      </c>
    </row>
    <row r="4316" spans="1:13" x14ac:dyDescent="0.3">
      <c r="A4316" t="s">
        <v>28725</v>
      </c>
      <c r="B4316" s="1">
        <v>43861</v>
      </c>
      <c r="C4316">
        <v>54392</v>
      </c>
      <c r="D4316" t="s">
        <v>20106</v>
      </c>
      <c r="E4316" t="s">
        <v>28726</v>
      </c>
      <c r="F4316" s="1"/>
      <c r="G4316" t="s">
        <v>14774</v>
      </c>
      <c r="H4316">
        <v>1</v>
      </c>
      <c r="I4316">
        <v>1</v>
      </c>
      <c r="K4316">
        <v>1</v>
      </c>
      <c r="L4316" t="s">
        <v>20095</v>
      </c>
      <c r="M4316">
        <v>0</v>
      </c>
    </row>
    <row r="4317" spans="1:13" x14ac:dyDescent="0.3">
      <c r="A4317" t="s">
        <v>28727</v>
      </c>
      <c r="B4317" s="1">
        <v>45454</v>
      </c>
      <c r="C4317">
        <v>35610</v>
      </c>
      <c r="D4317" t="s">
        <v>20106</v>
      </c>
      <c r="E4317" t="s">
        <v>28728</v>
      </c>
      <c r="F4317" s="1">
        <v>45521</v>
      </c>
      <c r="G4317" t="s">
        <v>4316</v>
      </c>
      <c r="H4317">
        <v>0</v>
      </c>
      <c r="I4317">
        <v>0</v>
      </c>
      <c r="J4317">
        <v>67</v>
      </c>
      <c r="K4317">
        <v>0</v>
      </c>
      <c r="L4317" t="s">
        <v>20095</v>
      </c>
      <c r="M4317">
        <v>0</v>
      </c>
    </row>
    <row r="4318" spans="1:13" x14ac:dyDescent="0.3">
      <c r="A4318" t="s">
        <v>28729</v>
      </c>
      <c r="B4318" s="1">
        <v>45066</v>
      </c>
      <c r="C4318">
        <v>65488</v>
      </c>
      <c r="D4318" t="s">
        <v>20106</v>
      </c>
      <c r="E4318" t="s">
        <v>28730</v>
      </c>
      <c r="F4318" s="1">
        <v>45098</v>
      </c>
      <c r="G4318" t="s">
        <v>12084</v>
      </c>
      <c r="H4318">
        <v>0</v>
      </c>
      <c r="I4318">
        <v>1</v>
      </c>
      <c r="J4318">
        <v>32</v>
      </c>
      <c r="K4318">
        <v>0</v>
      </c>
      <c r="L4318" t="s">
        <v>20095</v>
      </c>
      <c r="M4318">
        <v>0</v>
      </c>
    </row>
    <row r="4319" spans="1:13" x14ac:dyDescent="0.3">
      <c r="A4319" t="s">
        <v>28731</v>
      </c>
      <c r="B4319" s="1">
        <v>45020</v>
      </c>
      <c r="C4319">
        <v>65361</v>
      </c>
      <c r="D4319" t="s">
        <v>20106</v>
      </c>
      <c r="E4319" t="s">
        <v>28732</v>
      </c>
      <c r="F4319" s="1">
        <v>45093</v>
      </c>
      <c r="G4319" t="s">
        <v>13744</v>
      </c>
      <c r="H4319">
        <v>0</v>
      </c>
      <c r="I4319">
        <v>1</v>
      </c>
      <c r="J4319">
        <v>73</v>
      </c>
      <c r="K4319">
        <v>0</v>
      </c>
      <c r="L4319" t="s">
        <v>20095</v>
      </c>
      <c r="M4319">
        <v>0</v>
      </c>
    </row>
    <row r="4320" spans="1:13" x14ac:dyDescent="0.3">
      <c r="A4320" t="s">
        <v>28733</v>
      </c>
      <c r="B4320" s="1">
        <v>44399</v>
      </c>
      <c r="C4320">
        <v>13397</v>
      </c>
      <c r="D4320" t="s">
        <v>20106</v>
      </c>
      <c r="E4320" t="s">
        <v>28734</v>
      </c>
      <c r="F4320" s="1"/>
      <c r="G4320" t="s">
        <v>13754</v>
      </c>
      <c r="H4320">
        <v>1</v>
      </c>
      <c r="I4320">
        <v>0</v>
      </c>
      <c r="K4320">
        <v>1</v>
      </c>
      <c r="L4320" t="s">
        <v>20100</v>
      </c>
      <c r="M4320">
        <v>0</v>
      </c>
    </row>
    <row r="4321" spans="1:13" x14ac:dyDescent="0.3">
      <c r="A4321" t="s">
        <v>28735</v>
      </c>
      <c r="B4321" s="1">
        <v>43912</v>
      </c>
      <c r="C4321">
        <v>2779</v>
      </c>
      <c r="D4321" t="s">
        <v>20093</v>
      </c>
      <c r="E4321" t="s">
        <v>28736</v>
      </c>
      <c r="F4321" s="1">
        <v>43990</v>
      </c>
      <c r="G4321" t="s">
        <v>9272</v>
      </c>
      <c r="H4321">
        <v>0</v>
      </c>
      <c r="I4321">
        <v>0</v>
      </c>
      <c r="J4321">
        <v>78</v>
      </c>
      <c r="K4321">
        <v>0</v>
      </c>
      <c r="L4321" t="s">
        <v>20138</v>
      </c>
      <c r="M4321">
        <v>1</v>
      </c>
    </row>
    <row r="4322" spans="1:13" x14ac:dyDescent="0.3">
      <c r="A4322" t="s">
        <v>28737</v>
      </c>
      <c r="B4322" s="1">
        <v>43857</v>
      </c>
      <c r="C4322">
        <v>80721</v>
      </c>
      <c r="D4322" t="s">
        <v>20093</v>
      </c>
      <c r="E4322" t="s">
        <v>28738</v>
      </c>
      <c r="F4322" s="1">
        <v>43927</v>
      </c>
      <c r="G4322" t="s">
        <v>19414</v>
      </c>
      <c r="H4322">
        <v>0</v>
      </c>
      <c r="I4322">
        <v>1</v>
      </c>
      <c r="J4322">
        <v>70</v>
      </c>
      <c r="K4322">
        <v>0</v>
      </c>
      <c r="L4322" t="s">
        <v>20095</v>
      </c>
      <c r="M4322">
        <v>1</v>
      </c>
    </row>
    <row r="4323" spans="1:13" x14ac:dyDescent="0.3">
      <c r="A4323" t="s">
        <v>28739</v>
      </c>
      <c r="B4323" s="1">
        <v>44758</v>
      </c>
      <c r="C4323">
        <v>3053</v>
      </c>
      <c r="D4323" t="s">
        <v>20106</v>
      </c>
      <c r="E4323" t="s">
        <v>28740</v>
      </c>
      <c r="F4323" s="1">
        <v>44819</v>
      </c>
      <c r="G4323" t="s">
        <v>2162</v>
      </c>
      <c r="H4323">
        <v>0</v>
      </c>
      <c r="I4323">
        <v>0</v>
      </c>
      <c r="J4323">
        <v>61</v>
      </c>
      <c r="K4323">
        <v>0</v>
      </c>
      <c r="L4323" t="s">
        <v>20138</v>
      </c>
      <c r="M4323">
        <v>0</v>
      </c>
    </row>
    <row r="4324" spans="1:13" x14ac:dyDescent="0.3">
      <c r="A4324" t="s">
        <v>28741</v>
      </c>
      <c r="B4324" s="1">
        <v>45346</v>
      </c>
      <c r="C4324">
        <v>46035</v>
      </c>
      <c r="D4324" t="s">
        <v>44</v>
      </c>
      <c r="E4324" t="s">
        <v>28742</v>
      </c>
      <c r="F4324" s="1">
        <v>45394</v>
      </c>
      <c r="G4324" t="s">
        <v>14995</v>
      </c>
      <c r="H4324">
        <v>0</v>
      </c>
      <c r="I4324">
        <v>0</v>
      </c>
      <c r="J4324">
        <v>48</v>
      </c>
      <c r="K4324">
        <v>0</v>
      </c>
      <c r="L4324" t="s">
        <v>20095</v>
      </c>
      <c r="M4324">
        <v>0</v>
      </c>
    </row>
    <row r="4325" spans="1:13" x14ac:dyDescent="0.3">
      <c r="A4325" t="s">
        <v>28743</v>
      </c>
      <c r="B4325" s="1">
        <v>44924</v>
      </c>
      <c r="C4325">
        <v>12216</v>
      </c>
      <c r="D4325" t="s">
        <v>20093</v>
      </c>
      <c r="E4325" t="s">
        <v>28744</v>
      </c>
      <c r="F4325" s="1"/>
      <c r="G4325" t="s">
        <v>19644</v>
      </c>
      <c r="H4325">
        <v>1</v>
      </c>
      <c r="I4325">
        <v>0</v>
      </c>
      <c r="K4325">
        <v>1</v>
      </c>
      <c r="L4325" t="s">
        <v>20100</v>
      </c>
      <c r="M4325">
        <v>1</v>
      </c>
    </row>
    <row r="4326" spans="1:13" x14ac:dyDescent="0.3">
      <c r="A4326" t="s">
        <v>28745</v>
      </c>
      <c r="B4326" s="1">
        <v>44556</v>
      </c>
      <c r="C4326">
        <v>43547</v>
      </c>
      <c r="D4326" t="s">
        <v>20106</v>
      </c>
      <c r="E4326" t="s">
        <v>28746</v>
      </c>
      <c r="F4326" s="1"/>
      <c r="G4326" t="s">
        <v>6597</v>
      </c>
      <c r="H4326">
        <v>1</v>
      </c>
      <c r="I4326">
        <v>0</v>
      </c>
      <c r="K4326">
        <v>1</v>
      </c>
      <c r="L4326" t="s">
        <v>20095</v>
      </c>
      <c r="M4326">
        <v>0</v>
      </c>
    </row>
    <row r="4327" spans="1:13" x14ac:dyDescent="0.3">
      <c r="A4327" t="s">
        <v>28747</v>
      </c>
      <c r="B4327" s="1">
        <v>44441</v>
      </c>
      <c r="C4327">
        <v>42969</v>
      </c>
      <c r="D4327" t="s">
        <v>44</v>
      </c>
      <c r="E4327" t="s">
        <v>28748</v>
      </c>
      <c r="F4327" s="1">
        <v>44485</v>
      </c>
      <c r="G4327" t="s">
        <v>13670</v>
      </c>
      <c r="H4327">
        <v>0</v>
      </c>
      <c r="I4327">
        <v>0</v>
      </c>
      <c r="J4327">
        <v>44</v>
      </c>
      <c r="K4327">
        <v>0</v>
      </c>
      <c r="L4327" t="s">
        <v>20095</v>
      </c>
      <c r="M4327">
        <v>0</v>
      </c>
    </row>
    <row r="4328" spans="1:13" x14ac:dyDescent="0.3">
      <c r="A4328" t="s">
        <v>28749</v>
      </c>
      <c r="B4328" s="1">
        <v>44957</v>
      </c>
      <c r="C4328">
        <v>74553</v>
      </c>
      <c r="D4328" t="s">
        <v>20093</v>
      </c>
      <c r="E4328" t="s">
        <v>28750</v>
      </c>
      <c r="F4328" s="1"/>
      <c r="G4328" t="s">
        <v>4237</v>
      </c>
      <c r="H4328">
        <v>1</v>
      </c>
      <c r="I4328">
        <v>1</v>
      </c>
      <c r="K4328">
        <v>1</v>
      </c>
      <c r="L4328" t="s">
        <v>20095</v>
      </c>
      <c r="M4328">
        <v>1</v>
      </c>
    </row>
    <row r="4329" spans="1:13" x14ac:dyDescent="0.3">
      <c r="A4329" t="s">
        <v>28751</v>
      </c>
      <c r="B4329" s="1">
        <v>45342</v>
      </c>
      <c r="C4329">
        <v>49771</v>
      </c>
      <c r="D4329" t="s">
        <v>20093</v>
      </c>
      <c r="E4329" t="s">
        <v>28752</v>
      </c>
      <c r="F4329" s="1">
        <v>45401</v>
      </c>
      <c r="G4329" t="s">
        <v>10930</v>
      </c>
      <c r="H4329">
        <v>0</v>
      </c>
      <c r="I4329">
        <v>0</v>
      </c>
      <c r="J4329">
        <v>59</v>
      </c>
      <c r="K4329">
        <v>0</v>
      </c>
      <c r="L4329" t="s">
        <v>20095</v>
      </c>
      <c r="M4329">
        <v>1</v>
      </c>
    </row>
    <row r="4330" spans="1:13" x14ac:dyDescent="0.3">
      <c r="A4330" t="s">
        <v>28753</v>
      </c>
      <c r="B4330" s="1">
        <v>43964</v>
      </c>
      <c r="C4330">
        <v>94026</v>
      </c>
      <c r="D4330" t="s">
        <v>20093</v>
      </c>
      <c r="E4330" t="s">
        <v>28754</v>
      </c>
      <c r="F4330" s="1">
        <v>44047</v>
      </c>
      <c r="G4330" t="s">
        <v>5266</v>
      </c>
      <c r="H4330">
        <v>0</v>
      </c>
      <c r="I4330">
        <v>1</v>
      </c>
      <c r="J4330">
        <v>83</v>
      </c>
      <c r="K4330">
        <v>0</v>
      </c>
      <c r="L4330" t="s">
        <v>20095</v>
      </c>
      <c r="M4330">
        <v>1</v>
      </c>
    </row>
    <row r="4331" spans="1:13" x14ac:dyDescent="0.3">
      <c r="A4331" t="s">
        <v>28755</v>
      </c>
      <c r="B4331" s="1">
        <v>44978</v>
      </c>
      <c r="C4331">
        <v>21490</v>
      </c>
      <c r="D4331" t="s">
        <v>20106</v>
      </c>
      <c r="E4331" t="s">
        <v>28756</v>
      </c>
      <c r="F4331" s="1"/>
      <c r="G4331" t="s">
        <v>18146</v>
      </c>
      <c r="H4331">
        <v>1</v>
      </c>
      <c r="I4331">
        <v>0</v>
      </c>
      <c r="K4331">
        <v>1</v>
      </c>
      <c r="L4331" t="s">
        <v>20095</v>
      </c>
      <c r="M4331">
        <v>0</v>
      </c>
    </row>
    <row r="4332" spans="1:13" x14ac:dyDescent="0.3">
      <c r="A4332" t="s">
        <v>28757</v>
      </c>
      <c r="B4332" s="1">
        <v>44500</v>
      </c>
      <c r="C4332">
        <v>4728</v>
      </c>
      <c r="D4332" t="s">
        <v>20093</v>
      </c>
      <c r="E4332" t="s">
        <v>28758</v>
      </c>
      <c r="F4332" s="1">
        <v>44545</v>
      </c>
      <c r="G4332" t="s">
        <v>5467</v>
      </c>
      <c r="H4332">
        <v>0</v>
      </c>
      <c r="I4332">
        <v>0</v>
      </c>
      <c r="J4332">
        <v>45</v>
      </c>
      <c r="K4332">
        <v>0</v>
      </c>
      <c r="L4332" t="s">
        <v>20138</v>
      </c>
      <c r="M4332">
        <v>1</v>
      </c>
    </row>
    <row r="4333" spans="1:13" x14ac:dyDescent="0.3">
      <c r="A4333" t="s">
        <v>28759</v>
      </c>
      <c r="B4333" s="1">
        <v>45170</v>
      </c>
      <c r="C4333">
        <v>45083</v>
      </c>
      <c r="D4333" t="s">
        <v>20106</v>
      </c>
      <c r="E4333" t="s">
        <v>28760</v>
      </c>
      <c r="F4333" s="1"/>
      <c r="G4333" t="s">
        <v>9695</v>
      </c>
      <c r="H4333">
        <v>1</v>
      </c>
      <c r="I4333">
        <v>0</v>
      </c>
      <c r="K4333">
        <v>1</v>
      </c>
      <c r="L4333" t="s">
        <v>20095</v>
      </c>
      <c r="M4333">
        <v>0</v>
      </c>
    </row>
    <row r="4334" spans="1:13" x14ac:dyDescent="0.3">
      <c r="A4334" t="s">
        <v>28761</v>
      </c>
      <c r="B4334" s="1">
        <v>43953</v>
      </c>
      <c r="C4334">
        <v>86181</v>
      </c>
      <c r="D4334" t="s">
        <v>20106</v>
      </c>
      <c r="E4334" t="s">
        <v>28762</v>
      </c>
      <c r="F4334" s="1">
        <v>44019</v>
      </c>
      <c r="G4334" t="s">
        <v>10760</v>
      </c>
      <c r="H4334">
        <v>0</v>
      </c>
      <c r="I4334">
        <v>1</v>
      </c>
      <c r="J4334">
        <v>66</v>
      </c>
      <c r="K4334">
        <v>0</v>
      </c>
      <c r="L4334" t="s">
        <v>20095</v>
      </c>
      <c r="M4334">
        <v>0</v>
      </c>
    </row>
    <row r="4335" spans="1:13" x14ac:dyDescent="0.3">
      <c r="A4335" t="s">
        <v>28763</v>
      </c>
      <c r="B4335" s="1">
        <v>44883</v>
      </c>
      <c r="C4335">
        <v>52749</v>
      </c>
      <c r="D4335" t="s">
        <v>20093</v>
      </c>
      <c r="E4335" t="s">
        <v>28764</v>
      </c>
      <c r="F4335" s="1">
        <v>44973</v>
      </c>
      <c r="G4335" t="s">
        <v>6274</v>
      </c>
      <c r="H4335">
        <v>0</v>
      </c>
      <c r="I4335">
        <v>1</v>
      </c>
      <c r="J4335">
        <v>90</v>
      </c>
      <c r="K4335">
        <v>0</v>
      </c>
      <c r="L4335" t="s">
        <v>20095</v>
      </c>
      <c r="M4335">
        <v>1</v>
      </c>
    </row>
    <row r="4336" spans="1:13" x14ac:dyDescent="0.3">
      <c r="A4336" t="s">
        <v>28765</v>
      </c>
      <c r="B4336" s="1">
        <v>44011</v>
      </c>
      <c r="C4336">
        <v>19097</v>
      </c>
      <c r="D4336" t="s">
        <v>20093</v>
      </c>
      <c r="E4336" t="s">
        <v>28766</v>
      </c>
      <c r="F4336" s="1"/>
      <c r="G4336" t="s">
        <v>5524</v>
      </c>
      <c r="H4336">
        <v>1</v>
      </c>
      <c r="I4336">
        <v>0</v>
      </c>
      <c r="K4336">
        <v>1</v>
      </c>
      <c r="L4336" t="s">
        <v>20100</v>
      </c>
      <c r="M4336">
        <v>1</v>
      </c>
    </row>
    <row r="4337" spans="1:13" x14ac:dyDescent="0.3">
      <c r="A4337" t="s">
        <v>28767</v>
      </c>
      <c r="B4337" s="1">
        <v>44961</v>
      </c>
      <c r="C4337">
        <v>62367</v>
      </c>
      <c r="D4337" t="s">
        <v>20093</v>
      </c>
      <c r="E4337" t="s">
        <v>28768</v>
      </c>
      <c r="F4337" s="1">
        <v>44984</v>
      </c>
      <c r="G4337" t="s">
        <v>9776</v>
      </c>
      <c r="H4337">
        <v>0</v>
      </c>
      <c r="I4337">
        <v>1</v>
      </c>
      <c r="J4337">
        <v>23</v>
      </c>
      <c r="K4337">
        <v>0</v>
      </c>
      <c r="L4337" t="s">
        <v>20095</v>
      </c>
      <c r="M4337">
        <v>1</v>
      </c>
    </row>
    <row r="4338" spans="1:13" x14ac:dyDescent="0.3">
      <c r="A4338" t="s">
        <v>28769</v>
      </c>
      <c r="B4338" s="1">
        <v>44446</v>
      </c>
      <c r="C4338">
        <v>21437</v>
      </c>
      <c r="D4338" t="s">
        <v>44</v>
      </c>
      <c r="E4338" t="s">
        <v>28770</v>
      </c>
      <c r="F4338" s="1">
        <v>44536</v>
      </c>
      <c r="G4338" t="s">
        <v>6040</v>
      </c>
      <c r="H4338">
        <v>0</v>
      </c>
      <c r="I4338">
        <v>0</v>
      </c>
      <c r="J4338">
        <v>90</v>
      </c>
      <c r="K4338">
        <v>0</v>
      </c>
      <c r="L4338" t="s">
        <v>20095</v>
      </c>
      <c r="M4338">
        <v>0</v>
      </c>
    </row>
    <row r="4339" spans="1:13" x14ac:dyDescent="0.3">
      <c r="A4339" t="s">
        <v>28771</v>
      </c>
      <c r="B4339" s="1">
        <v>44707</v>
      </c>
      <c r="C4339">
        <v>29424</v>
      </c>
      <c r="D4339" t="s">
        <v>20093</v>
      </c>
      <c r="E4339" t="s">
        <v>28772</v>
      </c>
      <c r="F4339" s="1">
        <v>44776</v>
      </c>
      <c r="G4339" t="s">
        <v>7771</v>
      </c>
      <c r="H4339">
        <v>0</v>
      </c>
      <c r="I4339">
        <v>0</v>
      </c>
      <c r="J4339">
        <v>69</v>
      </c>
      <c r="K4339">
        <v>0</v>
      </c>
      <c r="L4339" t="s">
        <v>20095</v>
      </c>
      <c r="M4339">
        <v>1</v>
      </c>
    </row>
    <row r="4340" spans="1:13" x14ac:dyDescent="0.3">
      <c r="A4340" t="s">
        <v>28773</v>
      </c>
      <c r="B4340" s="1">
        <v>44639</v>
      </c>
      <c r="C4340">
        <v>41061</v>
      </c>
      <c r="D4340" t="s">
        <v>20093</v>
      </c>
      <c r="E4340" t="s">
        <v>28774</v>
      </c>
      <c r="F4340" s="1"/>
      <c r="G4340" t="s">
        <v>13572</v>
      </c>
      <c r="H4340">
        <v>1</v>
      </c>
      <c r="I4340">
        <v>0</v>
      </c>
      <c r="K4340">
        <v>1</v>
      </c>
      <c r="L4340" t="s">
        <v>20095</v>
      </c>
      <c r="M4340">
        <v>1</v>
      </c>
    </row>
    <row r="4341" spans="1:13" x14ac:dyDescent="0.3">
      <c r="A4341" t="s">
        <v>28775</v>
      </c>
      <c r="B4341" s="1">
        <v>45433</v>
      </c>
      <c r="C4341">
        <v>31522</v>
      </c>
      <c r="D4341" t="s">
        <v>44</v>
      </c>
      <c r="E4341" t="s">
        <v>28776</v>
      </c>
      <c r="F4341" s="1">
        <v>45460</v>
      </c>
      <c r="G4341" t="s">
        <v>19675</v>
      </c>
      <c r="H4341">
        <v>0</v>
      </c>
      <c r="I4341">
        <v>0</v>
      </c>
      <c r="J4341">
        <v>27</v>
      </c>
      <c r="K4341">
        <v>0</v>
      </c>
      <c r="L4341" t="s">
        <v>20095</v>
      </c>
      <c r="M4341">
        <v>0</v>
      </c>
    </row>
    <row r="4342" spans="1:13" x14ac:dyDescent="0.3">
      <c r="A4342" t="s">
        <v>28777</v>
      </c>
      <c r="B4342" s="1">
        <v>45391</v>
      </c>
      <c r="C4342">
        <v>70095</v>
      </c>
      <c r="D4342" t="s">
        <v>20106</v>
      </c>
      <c r="E4342" t="s">
        <v>28778</v>
      </c>
      <c r="F4342" s="1">
        <v>45426</v>
      </c>
      <c r="G4342" t="s">
        <v>17506</v>
      </c>
      <c r="H4342">
        <v>0</v>
      </c>
      <c r="I4342">
        <v>1</v>
      </c>
      <c r="J4342">
        <v>35</v>
      </c>
      <c r="K4342">
        <v>0</v>
      </c>
      <c r="L4342" t="s">
        <v>20095</v>
      </c>
      <c r="M4342">
        <v>0</v>
      </c>
    </row>
    <row r="4343" spans="1:13" x14ac:dyDescent="0.3">
      <c r="A4343" t="s">
        <v>28779</v>
      </c>
      <c r="B4343" s="1">
        <v>44253</v>
      </c>
      <c r="C4343">
        <v>8926</v>
      </c>
      <c r="D4343" t="s">
        <v>20106</v>
      </c>
      <c r="E4343" t="s">
        <v>28780</v>
      </c>
      <c r="F4343" s="1"/>
      <c r="G4343" t="s">
        <v>3540</v>
      </c>
      <c r="H4343">
        <v>1</v>
      </c>
      <c r="I4343">
        <v>0</v>
      </c>
      <c r="K4343">
        <v>1</v>
      </c>
      <c r="L4343" t="s">
        <v>20100</v>
      </c>
      <c r="M4343">
        <v>0</v>
      </c>
    </row>
    <row r="4344" spans="1:13" x14ac:dyDescent="0.3">
      <c r="A4344" t="s">
        <v>28781</v>
      </c>
      <c r="B4344" s="1">
        <v>43971</v>
      </c>
      <c r="C4344">
        <v>40008</v>
      </c>
      <c r="D4344" t="s">
        <v>44</v>
      </c>
      <c r="E4344" t="s">
        <v>28782</v>
      </c>
      <c r="F4344" s="1">
        <v>44005</v>
      </c>
      <c r="G4344" t="s">
        <v>9855</v>
      </c>
      <c r="H4344">
        <v>0</v>
      </c>
      <c r="I4344">
        <v>0</v>
      </c>
      <c r="J4344">
        <v>34</v>
      </c>
      <c r="K4344">
        <v>0</v>
      </c>
      <c r="L4344" t="s">
        <v>20095</v>
      </c>
      <c r="M4344">
        <v>0</v>
      </c>
    </row>
    <row r="4345" spans="1:13" x14ac:dyDescent="0.3">
      <c r="A4345" t="s">
        <v>28783</v>
      </c>
      <c r="B4345" s="1">
        <v>43855</v>
      </c>
      <c r="C4345">
        <v>66951</v>
      </c>
      <c r="D4345" t="s">
        <v>44</v>
      </c>
      <c r="E4345" t="s">
        <v>28784</v>
      </c>
      <c r="F4345" s="1">
        <v>43915</v>
      </c>
      <c r="G4345" t="s">
        <v>16019</v>
      </c>
      <c r="H4345">
        <v>0</v>
      </c>
      <c r="I4345">
        <v>1</v>
      </c>
      <c r="J4345">
        <v>60</v>
      </c>
      <c r="K4345">
        <v>0</v>
      </c>
      <c r="L4345" t="s">
        <v>20095</v>
      </c>
      <c r="M4345">
        <v>0</v>
      </c>
    </row>
    <row r="4346" spans="1:13" x14ac:dyDescent="0.3">
      <c r="A4346" t="s">
        <v>28785</v>
      </c>
      <c r="B4346" s="1">
        <v>44760</v>
      </c>
      <c r="C4346">
        <v>56344</v>
      </c>
      <c r="D4346" t="s">
        <v>20093</v>
      </c>
      <c r="E4346" t="s">
        <v>28786</v>
      </c>
      <c r="F4346" s="1"/>
      <c r="G4346" t="s">
        <v>3935</v>
      </c>
      <c r="H4346">
        <v>1</v>
      </c>
      <c r="I4346">
        <v>1</v>
      </c>
      <c r="K4346">
        <v>1</v>
      </c>
      <c r="L4346" t="s">
        <v>20095</v>
      </c>
      <c r="M4346">
        <v>1</v>
      </c>
    </row>
    <row r="4347" spans="1:13" x14ac:dyDescent="0.3">
      <c r="A4347" t="s">
        <v>28787</v>
      </c>
      <c r="B4347" s="1">
        <v>44216</v>
      </c>
      <c r="C4347">
        <v>65709</v>
      </c>
      <c r="D4347" t="s">
        <v>20093</v>
      </c>
      <c r="E4347" t="s">
        <v>28788</v>
      </c>
      <c r="F4347" s="1">
        <v>44267</v>
      </c>
      <c r="G4347" t="s">
        <v>15504</v>
      </c>
      <c r="H4347">
        <v>0</v>
      </c>
      <c r="I4347">
        <v>1</v>
      </c>
      <c r="J4347">
        <v>51</v>
      </c>
      <c r="K4347">
        <v>0</v>
      </c>
      <c r="L4347" t="s">
        <v>20095</v>
      </c>
      <c r="M4347">
        <v>1</v>
      </c>
    </row>
    <row r="4348" spans="1:13" x14ac:dyDescent="0.3">
      <c r="A4348" t="s">
        <v>28789</v>
      </c>
      <c r="B4348" s="1">
        <v>44182</v>
      </c>
      <c r="C4348">
        <v>47801</v>
      </c>
      <c r="D4348" t="s">
        <v>44</v>
      </c>
      <c r="E4348" t="s">
        <v>28790</v>
      </c>
      <c r="F4348" s="1">
        <v>44272</v>
      </c>
      <c r="G4348" t="s">
        <v>18968</v>
      </c>
      <c r="H4348">
        <v>0</v>
      </c>
      <c r="I4348">
        <v>0</v>
      </c>
      <c r="J4348">
        <v>90</v>
      </c>
      <c r="K4348">
        <v>0</v>
      </c>
      <c r="L4348" t="s">
        <v>20095</v>
      </c>
      <c r="M4348">
        <v>0</v>
      </c>
    </row>
    <row r="4349" spans="1:13" x14ac:dyDescent="0.3">
      <c r="A4349" t="s">
        <v>28791</v>
      </c>
      <c r="B4349" s="1">
        <v>45312</v>
      </c>
      <c r="C4349">
        <v>15691</v>
      </c>
      <c r="D4349" t="s">
        <v>44</v>
      </c>
      <c r="E4349" t="s">
        <v>28792</v>
      </c>
      <c r="F4349" s="1">
        <v>45382</v>
      </c>
      <c r="G4349" t="s">
        <v>16581</v>
      </c>
      <c r="H4349">
        <v>0</v>
      </c>
      <c r="I4349">
        <v>0</v>
      </c>
      <c r="J4349">
        <v>70</v>
      </c>
      <c r="K4349">
        <v>0</v>
      </c>
      <c r="L4349" t="s">
        <v>20100</v>
      </c>
      <c r="M4349">
        <v>0</v>
      </c>
    </row>
    <row r="4350" spans="1:13" x14ac:dyDescent="0.3">
      <c r="A4350" t="s">
        <v>28793</v>
      </c>
      <c r="B4350" s="1">
        <v>44032</v>
      </c>
      <c r="C4350">
        <v>98185</v>
      </c>
      <c r="D4350" t="s">
        <v>20106</v>
      </c>
      <c r="E4350" t="s">
        <v>28794</v>
      </c>
      <c r="F4350" s="1">
        <v>44096</v>
      </c>
      <c r="G4350" t="s">
        <v>11482</v>
      </c>
      <c r="H4350">
        <v>0</v>
      </c>
      <c r="I4350">
        <v>1</v>
      </c>
      <c r="J4350">
        <v>64</v>
      </c>
      <c r="K4350">
        <v>0</v>
      </c>
      <c r="L4350" t="s">
        <v>20095</v>
      </c>
      <c r="M4350">
        <v>0</v>
      </c>
    </row>
    <row r="4351" spans="1:13" x14ac:dyDescent="0.3">
      <c r="A4351" t="s">
        <v>28795</v>
      </c>
      <c r="B4351" s="1">
        <v>44698</v>
      </c>
      <c r="C4351">
        <v>90582</v>
      </c>
      <c r="D4351" t="s">
        <v>44</v>
      </c>
      <c r="E4351" t="s">
        <v>28796</v>
      </c>
      <c r="F4351" s="1">
        <v>44754</v>
      </c>
      <c r="G4351" t="s">
        <v>18347</v>
      </c>
      <c r="H4351">
        <v>0</v>
      </c>
      <c r="I4351">
        <v>1</v>
      </c>
      <c r="J4351">
        <v>56</v>
      </c>
      <c r="K4351">
        <v>0</v>
      </c>
      <c r="L4351" t="s">
        <v>20095</v>
      </c>
      <c r="M4351">
        <v>0</v>
      </c>
    </row>
    <row r="4352" spans="1:13" x14ac:dyDescent="0.3">
      <c r="A4352" t="s">
        <v>28797</v>
      </c>
      <c r="B4352" s="1">
        <v>44700</v>
      </c>
      <c r="C4352">
        <v>10594</v>
      </c>
      <c r="D4352" t="s">
        <v>44</v>
      </c>
      <c r="E4352" t="s">
        <v>28798</v>
      </c>
      <c r="F4352" s="1"/>
      <c r="G4352" t="s">
        <v>15816</v>
      </c>
      <c r="H4352">
        <v>1</v>
      </c>
      <c r="I4352">
        <v>0</v>
      </c>
      <c r="K4352">
        <v>1</v>
      </c>
      <c r="L4352" t="s">
        <v>20100</v>
      </c>
      <c r="M4352">
        <v>0</v>
      </c>
    </row>
    <row r="4353" spans="1:13" x14ac:dyDescent="0.3">
      <c r="A4353" t="s">
        <v>28799</v>
      </c>
      <c r="B4353" s="1">
        <v>45598</v>
      </c>
      <c r="C4353">
        <v>15565</v>
      </c>
      <c r="D4353" t="s">
        <v>20093</v>
      </c>
      <c r="E4353" t="s">
        <v>28800</v>
      </c>
      <c r="F4353" s="1">
        <v>45636</v>
      </c>
      <c r="G4353" t="s">
        <v>8716</v>
      </c>
      <c r="H4353">
        <v>0</v>
      </c>
      <c r="I4353">
        <v>0</v>
      </c>
      <c r="J4353">
        <v>38</v>
      </c>
      <c r="K4353">
        <v>0</v>
      </c>
      <c r="L4353" t="s">
        <v>20100</v>
      </c>
      <c r="M4353">
        <v>1</v>
      </c>
    </row>
    <row r="4354" spans="1:13" x14ac:dyDescent="0.3">
      <c r="A4354" t="s">
        <v>28801</v>
      </c>
      <c r="B4354" s="1">
        <v>44372</v>
      </c>
      <c r="C4354">
        <v>30884</v>
      </c>
      <c r="D4354" t="s">
        <v>44</v>
      </c>
      <c r="E4354" t="s">
        <v>28802</v>
      </c>
      <c r="F4354" s="1">
        <v>44387</v>
      </c>
      <c r="G4354" t="s">
        <v>2156</v>
      </c>
      <c r="H4354">
        <v>0</v>
      </c>
      <c r="I4354">
        <v>0</v>
      </c>
      <c r="J4354">
        <v>15</v>
      </c>
      <c r="K4354">
        <v>0</v>
      </c>
      <c r="L4354" t="s">
        <v>20095</v>
      </c>
      <c r="M4354">
        <v>0</v>
      </c>
    </row>
    <row r="4355" spans="1:13" x14ac:dyDescent="0.3">
      <c r="A4355" t="s">
        <v>28803</v>
      </c>
      <c r="B4355" s="1">
        <v>44741</v>
      </c>
      <c r="C4355">
        <v>43699</v>
      </c>
      <c r="D4355" t="s">
        <v>20106</v>
      </c>
      <c r="E4355" t="s">
        <v>28804</v>
      </c>
      <c r="F4355" s="1"/>
      <c r="G4355" t="s">
        <v>18481</v>
      </c>
      <c r="H4355">
        <v>1</v>
      </c>
      <c r="I4355">
        <v>0</v>
      </c>
      <c r="K4355">
        <v>1</v>
      </c>
      <c r="L4355" t="s">
        <v>20095</v>
      </c>
      <c r="M4355">
        <v>0</v>
      </c>
    </row>
    <row r="4356" spans="1:13" x14ac:dyDescent="0.3">
      <c r="A4356" t="s">
        <v>28805</v>
      </c>
      <c r="B4356" s="1">
        <v>43870</v>
      </c>
      <c r="C4356">
        <v>37973</v>
      </c>
      <c r="D4356" t="s">
        <v>20106</v>
      </c>
      <c r="E4356" t="s">
        <v>28806</v>
      </c>
      <c r="F4356" s="1"/>
      <c r="G4356" t="s">
        <v>10092</v>
      </c>
      <c r="H4356">
        <v>1</v>
      </c>
      <c r="I4356">
        <v>0</v>
      </c>
      <c r="K4356">
        <v>1</v>
      </c>
      <c r="L4356" t="s">
        <v>20095</v>
      </c>
      <c r="M4356">
        <v>0</v>
      </c>
    </row>
    <row r="4357" spans="1:13" x14ac:dyDescent="0.3">
      <c r="A4357" t="s">
        <v>28807</v>
      </c>
      <c r="B4357" s="1">
        <v>45142</v>
      </c>
      <c r="C4357">
        <v>50775</v>
      </c>
      <c r="D4357" t="s">
        <v>44</v>
      </c>
      <c r="E4357" t="s">
        <v>28808</v>
      </c>
      <c r="F4357" s="1"/>
      <c r="G4357" t="s">
        <v>10232</v>
      </c>
      <c r="H4357">
        <v>1</v>
      </c>
      <c r="I4357">
        <v>1</v>
      </c>
      <c r="K4357">
        <v>1</v>
      </c>
      <c r="L4357" t="s">
        <v>20095</v>
      </c>
      <c r="M4357">
        <v>0</v>
      </c>
    </row>
    <row r="4358" spans="1:13" x14ac:dyDescent="0.3">
      <c r="A4358" t="s">
        <v>28809</v>
      </c>
      <c r="B4358" s="1">
        <v>44586</v>
      </c>
      <c r="C4358">
        <v>39233</v>
      </c>
      <c r="D4358" t="s">
        <v>44</v>
      </c>
      <c r="E4358" t="s">
        <v>28810</v>
      </c>
      <c r="F4358" s="1">
        <v>44633</v>
      </c>
      <c r="G4358" t="s">
        <v>4167</v>
      </c>
      <c r="H4358">
        <v>0</v>
      </c>
      <c r="I4358">
        <v>0</v>
      </c>
      <c r="J4358">
        <v>47</v>
      </c>
      <c r="K4358">
        <v>0</v>
      </c>
      <c r="L4358" t="s">
        <v>20095</v>
      </c>
      <c r="M4358">
        <v>0</v>
      </c>
    </row>
    <row r="4359" spans="1:13" x14ac:dyDescent="0.3">
      <c r="A4359" t="s">
        <v>28811</v>
      </c>
      <c r="B4359" s="1">
        <v>43972</v>
      </c>
      <c r="C4359">
        <v>71530</v>
      </c>
      <c r="D4359" t="s">
        <v>44</v>
      </c>
      <c r="E4359" t="s">
        <v>28812</v>
      </c>
      <c r="F4359" s="1">
        <v>43984</v>
      </c>
      <c r="G4359" t="s">
        <v>2441</v>
      </c>
      <c r="H4359">
        <v>0</v>
      </c>
      <c r="I4359">
        <v>1</v>
      </c>
      <c r="J4359">
        <v>12</v>
      </c>
      <c r="K4359">
        <v>0</v>
      </c>
      <c r="L4359" t="s">
        <v>20095</v>
      </c>
      <c r="M4359">
        <v>0</v>
      </c>
    </row>
    <row r="4360" spans="1:13" x14ac:dyDescent="0.3">
      <c r="A4360" t="s">
        <v>28813</v>
      </c>
      <c r="B4360" s="1">
        <v>45145</v>
      </c>
      <c r="C4360">
        <v>27608</v>
      </c>
      <c r="D4360" t="s">
        <v>44</v>
      </c>
      <c r="E4360" t="s">
        <v>28814</v>
      </c>
      <c r="F4360" s="1">
        <v>45224</v>
      </c>
      <c r="G4360" t="s">
        <v>1038</v>
      </c>
      <c r="H4360">
        <v>0</v>
      </c>
      <c r="I4360">
        <v>0</v>
      </c>
      <c r="J4360">
        <v>79</v>
      </c>
      <c r="K4360">
        <v>0</v>
      </c>
      <c r="L4360" t="s">
        <v>20095</v>
      </c>
      <c r="M4360">
        <v>0</v>
      </c>
    </row>
    <row r="4361" spans="1:13" x14ac:dyDescent="0.3">
      <c r="A4361" t="s">
        <v>28815</v>
      </c>
      <c r="B4361" s="1">
        <v>44678</v>
      </c>
      <c r="C4361">
        <v>22528</v>
      </c>
      <c r="D4361" t="s">
        <v>44</v>
      </c>
      <c r="E4361" t="s">
        <v>28816</v>
      </c>
      <c r="F4361" s="1"/>
      <c r="G4361" t="s">
        <v>12665</v>
      </c>
      <c r="H4361">
        <v>1</v>
      </c>
      <c r="I4361">
        <v>0</v>
      </c>
      <c r="K4361">
        <v>1</v>
      </c>
      <c r="L4361" t="s">
        <v>20095</v>
      </c>
      <c r="M4361">
        <v>0</v>
      </c>
    </row>
    <row r="4362" spans="1:13" x14ac:dyDescent="0.3">
      <c r="A4362" t="s">
        <v>28817</v>
      </c>
      <c r="B4362" s="1">
        <v>45507</v>
      </c>
      <c r="C4362">
        <v>91851</v>
      </c>
      <c r="D4362" t="s">
        <v>20106</v>
      </c>
      <c r="E4362" t="s">
        <v>28818</v>
      </c>
      <c r="F4362" s="1"/>
      <c r="G4362" t="s">
        <v>7527</v>
      </c>
      <c r="H4362">
        <v>1</v>
      </c>
      <c r="I4362">
        <v>1</v>
      </c>
      <c r="K4362">
        <v>1</v>
      </c>
      <c r="L4362" t="s">
        <v>20095</v>
      </c>
      <c r="M4362">
        <v>0</v>
      </c>
    </row>
    <row r="4363" spans="1:13" x14ac:dyDescent="0.3">
      <c r="A4363" t="s">
        <v>28819</v>
      </c>
      <c r="B4363" s="1">
        <v>45260</v>
      </c>
      <c r="C4363">
        <v>99736</v>
      </c>
      <c r="D4363" t="s">
        <v>20106</v>
      </c>
      <c r="E4363" t="s">
        <v>28820</v>
      </c>
      <c r="F4363" s="1"/>
      <c r="G4363" t="s">
        <v>8477</v>
      </c>
      <c r="H4363">
        <v>1</v>
      </c>
      <c r="I4363">
        <v>1</v>
      </c>
      <c r="K4363">
        <v>1</v>
      </c>
      <c r="L4363" t="s">
        <v>20095</v>
      </c>
      <c r="M4363">
        <v>0</v>
      </c>
    </row>
    <row r="4364" spans="1:13" x14ac:dyDescent="0.3">
      <c r="A4364" t="s">
        <v>28821</v>
      </c>
      <c r="B4364" s="1">
        <v>44563</v>
      </c>
      <c r="C4364">
        <v>25385</v>
      </c>
      <c r="D4364" t="s">
        <v>20093</v>
      </c>
      <c r="E4364" t="s">
        <v>28822</v>
      </c>
      <c r="F4364" s="1">
        <v>44580</v>
      </c>
      <c r="G4364" t="s">
        <v>13981</v>
      </c>
      <c r="H4364">
        <v>0</v>
      </c>
      <c r="I4364">
        <v>0</v>
      </c>
      <c r="J4364">
        <v>17</v>
      </c>
      <c r="K4364">
        <v>0</v>
      </c>
      <c r="L4364" t="s">
        <v>20095</v>
      </c>
      <c r="M4364">
        <v>1</v>
      </c>
    </row>
    <row r="4365" spans="1:13" x14ac:dyDescent="0.3">
      <c r="A4365" t="s">
        <v>28823</v>
      </c>
      <c r="B4365" s="1">
        <v>44879</v>
      </c>
      <c r="C4365">
        <v>56447</v>
      </c>
      <c r="D4365" t="s">
        <v>20093</v>
      </c>
      <c r="E4365" t="s">
        <v>28824</v>
      </c>
      <c r="F4365" s="1"/>
      <c r="G4365" t="s">
        <v>6024</v>
      </c>
      <c r="H4365">
        <v>1</v>
      </c>
      <c r="I4365">
        <v>1</v>
      </c>
      <c r="K4365">
        <v>1</v>
      </c>
      <c r="L4365" t="s">
        <v>20095</v>
      </c>
      <c r="M4365">
        <v>1</v>
      </c>
    </row>
    <row r="4366" spans="1:13" x14ac:dyDescent="0.3">
      <c r="A4366" t="s">
        <v>28825</v>
      </c>
      <c r="B4366" s="1">
        <v>44678</v>
      </c>
      <c r="C4366">
        <v>17107</v>
      </c>
      <c r="D4366" t="s">
        <v>44</v>
      </c>
      <c r="E4366" t="s">
        <v>28826</v>
      </c>
      <c r="F4366" s="1">
        <v>44751</v>
      </c>
      <c r="G4366" t="s">
        <v>4871</v>
      </c>
      <c r="H4366">
        <v>0</v>
      </c>
      <c r="I4366">
        <v>0</v>
      </c>
      <c r="J4366">
        <v>73</v>
      </c>
      <c r="K4366">
        <v>0</v>
      </c>
      <c r="L4366" t="s">
        <v>20100</v>
      </c>
      <c r="M4366">
        <v>0</v>
      </c>
    </row>
    <row r="4367" spans="1:13" x14ac:dyDescent="0.3">
      <c r="A4367" t="s">
        <v>28827</v>
      </c>
      <c r="B4367" s="1">
        <v>44132</v>
      </c>
      <c r="C4367">
        <v>3700</v>
      </c>
      <c r="D4367" t="s">
        <v>20106</v>
      </c>
      <c r="E4367" t="s">
        <v>28828</v>
      </c>
      <c r="F4367" s="1"/>
      <c r="G4367" t="s">
        <v>4501</v>
      </c>
      <c r="H4367">
        <v>1</v>
      </c>
      <c r="I4367">
        <v>0</v>
      </c>
      <c r="K4367">
        <v>1</v>
      </c>
      <c r="L4367" t="s">
        <v>20138</v>
      </c>
      <c r="M4367">
        <v>0</v>
      </c>
    </row>
    <row r="4368" spans="1:13" x14ac:dyDescent="0.3">
      <c r="A4368" t="s">
        <v>28829</v>
      </c>
      <c r="B4368" s="1">
        <v>45532</v>
      </c>
      <c r="C4368">
        <v>34365</v>
      </c>
      <c r="D4368" t="s">
        <v>20093</v>
      </c>
      <c r="E4368" t="s">
        <v>28830</v>
      </c>
      <c r="F4368" s="1">
        <v>45587</v>
      </c>
      <c r="G4368" t="s">
        <v>10683</v>
      </c>
      <c r="H4368">
        <v>0</v>
      </c>
      <c r="I4368">
        <v>0</v>
      </c>
      <c r="J4368">
        <v>55</v>
      </c>
      <c r="K4368">
        <v>0</v>
      </c>
      <c r="L4368" t="s">
        <v>20095</v>
      </c>
      <c r="M4368">
        <v>1</v>
      </c>
    </row>
    <row r="4369" spans="1:13" x14ac:dyDescent="0.3">
      <c r="A4369" t="s">
        <v>28831</v>
      </c>
      <c r="B4369" s="1">
        <v>44027</v>
      </c>
      <c r="C4369">
        <v>95483</v>
      </c>
      <c r="D4369" t="s">
        <v>44</v>
      </c>
      <c r="E4369" t="s">
        <v>28832</v>
      </c>
      <c r="F4369" s="1">
        <v>44090</v>
      </c>
      <c r="G4369" t="s">
        <v>12452</v>
      </c>
      <c r="H4369">
        <v>0</v>
      </c>
      <c r="I4369">
        <v>1</v>
      </c>
      <c r="J4369">
        <v>63</v>
      </c>
      <c r="K4369">
        <v>0</v>
      </c>
      <c r="L4369" t="s">
        <v>20095</v>
      </c>
      <c r="M4369">
        <v>0</v>
      </c>
    </row>
    <row r="4370" spans="1:13" x14ac:dyDescent="0.3">
      <c r="A4370" t="s">
        <v>28833</v>
      </c>
      <c r="B4370" s="1">
        <v>45426</v>
      </c>
      <c r="C4370">
        <v>36082</v>
      </c>
      <c r="D4370" t="s">
        <v>44</v>
      </c>
      <c r="E4370" t="s">
        <v>28834</v>
      </c>
      <c r="F4370" s="1">
        <v>45468</v>
      </c>
      <c r="G4370" t="s">
        <v>15930</v>
      </c>
      <c r="H4370">
        <v>0</v>
      </c>
      <c r="I4370">
        <v>0</v>
      </c>
      <c r="J4370">
        <v>42</v>
      </c>
      <c r="K4370">
        <v>0</v>
      </c>
      <c r="L4370" t="s">
        <v>20095</v>
      </c>
      <c r="M4370">
        <v>0</v>
      </c>
    </row>
    <row r="4371" spans="1:13" x14ac:dyDescent="0.3">
      <c r="A4371" t="s">
        <v>28835</v>
      </c>
      <c r="B4371" s="1">
        <v>44954</v>
      </c>
      <c r="C4371">
        <v>53753</v>
      </c>
      <c r="D4371" t="s">
        <v>20106</v>
      </c>
      <c r="E4371" t="s">
        <v>28836</v>
      </c>
      <c r="F4371" s="1"/>
      <c r="G4371" t="s">
        <v>13177</v>
      </c>
      <c r="H4371">
        <v>1</v>
      </c>
      <c r="I4371">
        <v>1</v>
      </c>
      <c r="K4371">
        <v>1</v>
      </c>
      <c r="L4371" t="s">
        <v>20095</v>
      </c>
      <c r="M4371">
        <v>0</v>
      </c>
    </row>
    <row r="4372" spans="1:13" x14ac:dyDescent="0.3">
      <c r="A4372" t="s">
        <v>28837</v>
      </c>
      <c r="B4372" s="1">
        <v>44235</v>
      </c>
      <c r="C4372">
        <v>94094</v>
      </c>
      <c r="D4372" t="s">
        <v>20093</v>
      </c>
      <c r="E4372" t="s">
        <v>28838</v>
      </c>
      <c r="F4372" s="1"/>
      <c r="G4372" t="s">
        <v>11405</v>
      </c>
      <c r="H4372">
        <v>1</v>
      </c>
      <c r="I4372">
        <v>1</v>
      </c>
      <c r="K4372">
        <v>1</v>
      </c>
      <c r="L4372" t="s">
        <v>20095</v>
      </c>
      <c r="M4372">
        <v>1</v>
      </c>
    </row>
    <row r="4373" spans="1:13" x14ac:dyDescent="0.3">
      <c r="A4373" t="s">
        <v>28839</v>
      </c>
      <c r="B4373" s="1">
        <v>45616</v>
      </c>
      <c r="C4373">
        <v>62397</v>
      </c>
      <c r="D4373" t="s">
        <v>20093</v>
      </c>
      <c r="E4373" t="s">
        <v>28840</v>
      </c>
      <c r="F4373" s="1">
        <v>45700</v>
      </c>
      <c r="G4373" t="s">
        <v>5767</v>
      </c>
      <c r="H4373">
        <v>0</v>
      </c>
      <c r="I4373">
        <v>1</v>
      </c>
      <c r="J4373">
        <v>84</v>
      </c>
      <c r="K4373">
        <v>0</v>
      </c>
      <c r="L4373" t="s">
        <v>20095</v>
      </c>
      <c r="M4373">
        <v>1</v>
      </c>
    </row>
    <row r="4374" spans="1:13" x14ac:dyDescent="0.3">
      <c r="A4374" t="s">
        <v>28841</v>
      </c>
      <c r="B4374" s="1">
        <v>44059</v>
      </c>
      <c r="C4374">
        <v>17644</v>
      </c>
      <c r="D4374" t="s">
        <v>20106</v>
      </c>
      <c r="E4374" t="s">
        <v>28842</v>
      </c>
      <c r="F4374" s="1"/>
      <c r="G4374" t="s">
        <v>9351</v>
      </c>
      <c r="H4374">
        <v>1</v>
      </c>
      <c r="I4374">
        <v>0</v>
      </c>
      <c r="K4374">
        <v>1</v>
      </c>
      <c r="L4374" t="s">
        <v>20100</v>
      </c>
      <c r="M4374">
        <v>0</v>
      </c>
    </row>
    <row r="4375" spans="1:13" x14ac:dyDescent="0.3">
      <c r="A4375" t="s">
        <v>28843</v>
      </c>
      <c r="B4375" s="1">
        <v>44650</v>
      </c>
      <c r="C4375">
        <v>2066</v>
      </c>
      <c r="D4375" t="s">
        <v>20106</v>
      </c>
      <c r="E4375" t="s">
        <v>28844</v>
      </c>
      <c r="F4375" s="1">
        <v>44726</v>
      </c>
      <c r="G4375" t="s">
        <v>8237</v>
      </c>
      <c r="H4375">
        <v>0</v>
      </c>
      <c r="I4375">
        <v>0</v>
      </c>
      <c r="J4375">
        <v>76</v>
      </c>
      <c r="K4375">
        <v>0</v>
      </c>
      <c r="L4375" t="s">
        <v>20138</v>
      </c>
      <c r="M4375">
        <v>0</v>
      </c>
    </row>
    <row r="4376" spans="1:13" x14ac:dyDescent="0.3">
      <c r="A4376" t="s">
        <v>28845</v>
      </c>
      <c r="B4376" s="1">
        <v>43952</v>
      </c>
      <c r="C4376">
        <v>36779</v>
      </c>
      <c r="D4376" t="s">
        <v>44</v>
      </c>
      <c r="E4376" t="s">
        <v>28846</v>
      </c>
      <c r="F4376" s="1">
        <v>44015</v>
      </c>
      <c r="G4376" t="s">
        <v>234</v>
      </c>
      <c r="H4376">
        <v>0</v>
      </c>
      <c r="I4376">
        <v>0</v>
      </c>
      <c r="J4376">
        <v>63</v>
      </c>
      <c r="K4376">
        <v>0</v>
      </c>
      <c r="L4376" t="s">
        <v>20095</v>
      </c>
      <c r="M4376">
        <v>0</v>
      </c>
    </row>
    <row r="4377" spans="1:13" x14ac:dyDescent="0.3">
      <c r="A4377" t="s">
        <v>28847</v>
      </c>
      <c r="B4377" s="1">
        <v>45282</v>
      </c>
      <c r="C4377">
        <v>45555</v>
      </c>
      <c r="D4377" t="s">
        <v>44</v>
      </c>
      <c r="E4377" t="s">
        <v>28848</v>
      </c>
      <c r="F4377" s="1">
        <v>45316</v>
      </c>
      <c r="G4377" t="s">
        <v>477</v>
      </c>
      <c r="H4377">
        <v>0</v>
      </c>
      <c r="I4377">
        <v>0</v>
      </c>
      <c r="J4377">
        <v>34</v>
      </c>
      <c r="K4377">
        <v>0</v>
      </c>
      <c r="L4377" t="s">
        <v>20095</v>
      </c>
      <c r="M4377">
        <v>0</v>
      </c>
    </row>
    <row r="4378" spans="1:13" x14ac:dyDescent="0.3">
      <c r="A4378" t="s">
        <v>28849</v>
      </c>
      <c r="B4378" s="1">
        <v>44677</v>
      </c>
      <c r="C4378">
        <v>31025</v>
      </c>
      <c r="D4378" t="s">
        <v>44</v>
      </c>
      <c r="E4378" t="s">
        <v>28850</v>
      </c>
      <c r="F4378" s="1">
        <v>44701</v>
      </c>
      <c r="G4378" t="s">
        <v>15411</v>
      </c>
      <c r="H4378">
        <v>0</v>
      </c>
      <c r="I4378">
        <v>0</v>
      </c>
      <c r="J4378">
        <v>24</v>
      </c>
      <c r="K4378">
        <v>0</v>
      </c>
      <c r="L4378" t="s">
        <v>20095</v>
      </c>
      <c r="M4378">
        <v>0</v>
      </c>
    </row>
    <row r="4379" spans="1:13" x14ac:dyDescent="0.3">
      <c r="A4379" t="s">
        <v>28851</v>
      </c>
      <c r="B4379" s="1">
        <v>45553</v>
      </c>
      <c r="C4379">
        <v>33462</v>
      </c>
      <c r="D4379" t="s">
        <v>44</v>
      </c>
      <c r="E4379" t="s">
        <v>28852</v>
      </c>
      <c r="F4379" s="1">
        <v>45614</v>
      </c>
      <c r="G4379" t="s">
        <v>12607</v>
      </c>
      <c r="H4379">
        <v>0</v>
      </c>
      <c r="I4379">
        <v>0</v>
      </c>
      <c r="J4379">
        <v>61</v>
      </c>
      <c r="K4379">
        <v>0</v>
      </c>
      <c r="L4379" t="s">
        <v>20095</v>
      </c>
      <c r="M4379">
        <v>0</v>
      </c>
    </row>
    <row r="4380" spans="1:13" x14ac:dyDescent="0.3">
      <c r="A4380" t="s">
        <v>28853</v>
      </c>
      <c r="B4380" s="1">
        <v>45042</v>
      </c>
      <c r="C4380">
        <v>69922</v>
      </c>
      <c r="D4380" t="s">
        <v>20093</v>
      </c>
      <c r="E4380" t="s">
        <v>28854</v>
      </c>
      <c r="F4380" s="1">
        <v>45100</v>
      </c>
      <c r="G4380" t="s">
        <v>15664</v>
      </c>
      <c r="H4380">
        <v>0</v>
      </c>
      <c r="I4380">
        <v>1</v>
      </c>
      <c r="J4380">
        <v>58</v>
      </c>
      <c r="K4380">
        <v>0</v>
      </c>
      <c r="L4380" t="s">
        <v>20095</v>
      </c>
      <c r="M4380">
        <v>1</v>
      </c>
    </row>
    <row r="4381" spans="1:13" x14ac:dyDescent="0.3">
      <c r="A4381" t="s">
        <v>28855</v>
      </c>
      <c r="B4381" s="1">
        <v>44369</v>
      </c>
      <c r="C4381">
        <v>8430</v>
      </c>
      <c r="D4381" t="s">
        <v>20093</v>
      </c>
      <c r="E4381" t="s">
        <v>28856</v>
      </c>
      <c r="F4381" s="1">
        <v>44433</v>
      </c>
      <c r="G4381" t="s">
        <v>13572</v>
      </c>
      <c r="H4381">
        <v>0</v>
      </c>
      <c r="I4381">
        <v>0</v>
      </c>
      <c r="J4381">
        <v>64</v>
      </c>
      <c r="K4381">
        <v>0</v>
      </c>
      <c r="L4381" t="s">
        <v>20100</v>
      </c>
      <c r="M4381">
        <v>1</v>
      </c>
    </row>
    <row r="4382" spans="1:13" x14ac:dyDescent="0.3">
      <c r="A4382" t="s">
        <v>28857</v>
      </c>
      <c r="B4382" s="1">
        <v>44219</v>
      </c>
      <c r="C4382">
        <v>49029</v>
      </c>
      <c r="D4382" t="s">
        <v>44</v>
      </c>
      <c r="E4382" t="s">
        <v>28858</v>
      </c>
      <c r="F4382" s="1"/>
      <c r="G4382" t="s">
        <v>8588</v>
      </c>
      <c r="H4382">
        <v>1</v>
      </c>
      <c r="I4382">
        <v>0</v>
      </c>
      <c r="K4382">
        <v>1</v>
      </c>
      <c r="L4382" t="s">
        <v>20095</v>
      </c>
      <c r="M4382">
        <v>0</v>
      </c>
    </row>
    <row r="4383" spans="1:13" x14ac:dyDescent="0.3">
      <c r="A4383" t="s">
        <v>28859</v>
      </c>
      <c r="B4383" s="1">
        <v>45595</v>
      </c>
      <c r="C4383">
        <v>36069</v>
      </c>
      <c r="D4383" t="s">
        <v>20106</v>
      </c>
      <c r="E4383" t="s">
        <v>28860</v>
      </c>
      <c r="F4383" s="1">
        <v>45624</v>
      </c>
      <c r="G4383" t="s">
        <v>11552</v>
      </c>
      <c r="H4383">
        <v>0</v>
      </c>
      <c r="I4383">
        <v>0</v>
      </c>
      <c r="J4383">
        <v>29</v>
      </c>
      <c r="K4383">
        <v>0</v>
      </c>
      <c r="L4383" t="s">
        <v>20095</v>
      </c>
      <c r="M4383">
        <v>0</v>
      </c>
    </row>
    <row r="4384" spans="1:13" x14ac:dyDescent="0.3">
      <c r="A4384" t="s">
        <v>28861</v>
      </c>
      <c r="B4384" s="1">
        <v>44569</v>
      </c>
      <c r="C4384">
        <v>84465</v>
      </c>
      <c r="D4384" t="s">
        <v>44</v>
      </c>
      <c r="E4384" t="s">
        <v>28862</v>
      </c>
      <c r="F4384" s="1">
        <v>44629</v>
      </c>
      <c r="G4384" t="s">
        <v>8558</v>
      </c>
      <c r="H4384">
        <v>0</v>
      </c>
      <c r="I4384">
        <v>1</v>
      </c>
      <c r="J4384">
        <v>60</v>
      </c>
      <c r="K4384">
        <v>0</v>
      </c>
      <c r="L4384" t="s">
        <v>20095</v>
      </c>
      <c r="M4384">
        <v>0</v>
      </c>
    </row>
    <row r="4385" spans="1:13" x14ac:dyDescent="0.3">
      <c r="A4385" t="s">
        <v>28863</v>
      </c>
      <c r="B4385" s="1">
        <v>44693</v>
      </c>
      <c r="C4385">
        <v>45653</v>
      </c>
      <c r="D4385" t="s">
        <v>20093</v>
      </c>
      <c r="E4385" t="s">
        <v>28864</v>
      </c>
      <c r="F4385" s="1">
        <v>44719</v>
      </c>
      <c r="G4385" t="s">
        <v>4679</v>
      </c>
      <c r="H4385">
        <v>0</v>
      </c>
      <c r="I4385">
        <v>0</v>
      </c>
      <c r="J4385">
        <v>26</v>
      </c>
      <c r="K4385">
        <v>0</v>
      </c>
      <c r="L4385" t="s">
        <v>20095</v>
      </c>
      <c r="M4385">
        <v>1</v>
      </c>
    </row>
    <row r="4386" spans="1:13" x14ac:dyDescent="0.3">
      <c r="A4386" t="s">
        <v>28865</v>
      </c>
      <c r="B4386" s="1">
        <v>45415</v>
      </c>
      <c r="C4386">
        <v>23861</v>
      </c>
      <c r="D4386" t="s">
        <v>44</v>
      </c>
      <c r="E4386" t="s">
        <v>28866</v>
      </c>
      <c r="F4386" s="1">
        <v>45496</v>
      </c>
      <c r="G4386" t="s">
        <v>15575</v>
      </c>
      <c r="H4386">
        <v>0</v>
      </c>
      <c r="I4386">
        <v>0</v>
      </c>
      <c r="J4386">
        <v>81</v>
      </c>
      <c r="K4386">
        <v>0</v>
      </c>
      <c r="L4386" t="s">
        <v>20095</v>
      </c>
      <c r="M4386">
        <v>0</v>
      </c>
    </row>
    <row r="4387" spans="1:13" x14ac:dyDescent="0.3">
      <c r="A4387" t="s">
        <v>28867</v>
      </c>
      <c r="B4387" s="1">
        <v>44274</v>
      </c>
      <c r="C4387">
        <v>9038</v>
      </c>
      <c r="D4387" t="s">
        <v>20093</v>
      </c>
      <c r="E4387" t="s">
        <v>28868</v>
      </c>
      <c r="F4387" s="1">
        <v>44322</v>
      </c>
      <c r="G4387" t="s">
        <v>6779</v>
      </c>
      <c r="H4387">
        <v>0</v>
      </c>
      <c r="I4387">
        <v>0</v>
      </c>
      <c r="J4387">
        <v>48</v>
      </c>
      <c r="K4387">
        <v>0</v>
      </c>
      <c r="L4387" t="s">
        <v>20100</v>
      </c>
      <c r="M4387">
        <v>1</v>
      </c>
    </row>
    <row r="4388" spans="1:13" x14ac:dyDescent="0.3">
      <c r="A4388" t="s">
        <v>28869</v>
      </c>
      <c r="B4388" s="1">
        <v>44758</v>
      </c>
      <c r="C4388">
        <v>43391</v>
      </c>
      <c r="D4388" t="s">
        <v>20093</v>
      </c>
      <c r="E4388" t="s">
        <v>28870</v>
      </c>
      <c r="F4388" s="1">
        <v>44779</v>
      </c>
      <c r="G4388" t="s">
        <v>1134</v>
      </c>
      <c r="H4388">
        <v>0</v>
      </c>
      <c r="I4388">
        <v>0</v>
      </c>
      <c r="J4388">
        <v>21</v>
      </c>
      <c r="K4388">
        <v>0</v>
      </c>
      <c r="L4388" t="s">
        <v>20095</v>
      </c>
      <c r="M4388">
        <v>1</v>
      </c>
    </row>
    <row r="4389" spans="1:13" x14ac:dyDescent="0.3">
      <c r="A4389" t="s">
        <v>28871</v>
      </c>
      <c r="B4389" s="1">
        <v>44095</v>
      </c>
      <c r="C4389">
        <v>90496</v>
      </c>
      <c r="D4389" t="s">
        <v>20093</v>
      </c>
      <c r="E4389" t="s">
        <v>28872</v>
      </c>
      <c r="F4389" s="1">
        <v>44139</v>
      </c>
      <c r="G4389" t="s">
        <v>12533</v>
      </c>
      <c r="H4389">
        <v>0</v>
      </c>
      <c r="I4389">
        <v>1</v>
      </c>
      <c r="J4389">
        <v>44</v>
      </c>
      <c r="K4389">
        <v>0</v>
      </c>
      <c r="L4389" t="s">
        <v>20095</v>
      </c>
      <c r="M4389">
        <v>1</v>
      </c>
    </row>
    <row r="4390" spans="1:13" x14ac:dyDescent="0.3">
      <c r="A4390" t="s">
        <v>28873</v>
      </c>
      <c r="B4390" s="1">
        <v>43918</v>
      </c>
      <c r="C4390">
        <v>58590</v>
      </c>
      <c r="D4390" t="s">
        <v>20106</v>
      </c>
      <c r="E4390" t="s">
        <v>28874</v>
      </c>
      <c r="F4390" s="1"/>
      <c r="G4390" t="s">
        <v>7583</v>
      </c>
      <c r="H4390">
        <v>1</v>
      </c>
      <c r="I4390">
        <v>1</v>
      </c>
      <c r="K4390">
        <v>1</v>
      </c>
      <c r="L4390" t="s">
        <v>20095</v>
      </c>
      <c r="M4390">
        <v>0</v>
      </c>
    </row>
    <row r="4391" spans="1:13" x14ac:dyDescent="0.3">
      <c r="A4391" t="s">
        <v>28875</v>
      </c>
      <c r="B4391" s="1">
        <v>43830</v>
      </c>
      <c r="C4391">
        <v>26439</v>
      </c>
      <c r="D4391" t="s">
        <v>20093</v>
      </c>
      <c r="E4391" t="s">
        <v>28876</v>
      </c>
      <c r="F4391" s="1"/>
      <c r="G4391" t="s">
        <v>4911</v>
      </c>
      <c r="H4391">
        <v>1</v>
      </c>
      <c r="I4391">
        <v>0</v>
      </c>
      <c r="K4391">
        <v>1</v>
      </c>
      <c r="L4391" t="s">
        <v>20095</v>
      </c>
      <c r="M4391">
        <v>1</v>
      </c>
    </row>
    <row r="4392" spans="1:13" x14ac:dyDescent="0.3">
      <c r="A4392" t="s">
        <v>28877</v>
      </c>
      <c r="B4392" s="1">
        <v>44221</v>
      </c>
      <c r="C4392">
        <v>48863</v>
      </c>
      <c r="D4392" t="s">
        <v>20093</v>
      </c>
      <c r="E4392" t="s">
        <v>28878</v>
      </c>
      <c r="F4392" s="1">
        <v>44235</v>
      </c>
      <c r="G4392" t="s">
        <v>12276</v>
      </c>
      <c r="H4392">
        <v>0</v>
      </c>
      <c r="I4392">
        <v>0</v>
      </c>
      <c r="J4392">
        <v>14</v>
      </c>
      <c r="K4392">
        <v>0</v>
      </c>
      <c r="L4392" t="s">
        <v>20095</v>
      </c>
      <c r="M4392">
        <v>1</v>
      </c>
    </row>
    <row r="4393" spans="1:13" x14ac:dyDescent="0.3">
      <c r="A4393" t="s">
        <v>28879</v>
      </c>
      <c r="B4393" s="1">
        <v>43978</v>
      </c>
      <c r="C4393">
        <v>62135</v>
      </c>
      <c r="D4393" t="s">
        <v>20093</v>
      </c>
      <c r="E4393" t="s">
        <v>28880</v>
      </c>
      <c r="F4393" s="1">
        <v>44067</v>
      </c>
      <c r="G4393" t="s">
        <v>4239</v>
      </c>
      <c r="H4393">
        <v>0</v>
      </c>
      <c r="I4393">
        <v>1</v>
      </c>
      <c r="J4393">
        <v>89</v>
      </c>
      <c r="K4393">
        <v>0</v>
      </c>
      <c r="L4393" t="s">
        <v>20095</v>
      </c>
      <c r="M4393">
        <v>1</v>
      </c>
    </row>
    <row r="4394" spans="1:13" x14ac:dyDescent="0.3">
      <c r="A4394" t="s">
        <v>28881</v>
      </c>
      <c r="B4394" s="1">
        <v>43934</v>
      </c>
      <c r="C4394">
        <v>76610</v>
      </c>
      <c r="D4394" t="s">
        <v>20093</v>
      </c>
      <c r="E4394" t="s">
        <v>28882</v>
      </c>
      <c r="F4394" s="1">
        <v>43961</v>
      </c>
      <c r="G4394" t="s">
        <v>11588</v>
      </c>
      <c r="H4394">
        <v>0</v>
      </c>
      <c r="I4394">
        <v>1</v>
      </c>
      <c r="J4394">
        <v>27</v>
      </c>
      <c r="K4394">
        <v>0</v>
      </c>
      <c r="L4394" t="s">
        <v>20095</v>
      </c>
      <c r="M4394">
        <v>1</v>
      </c>
    </row>
    <row r="4395" spans="1:13" x14ac:dyDescent="0.3">
      <c r="A4395" t="s">
        <v>28883</v>
      </c>
      <c r="B4395" s="1">
        <v>44203</v>
      </c>
      <c r="C4395">
        <v>54097</v>
      </c>
      <c r="D4395" t="s">
        <v>20093</v>
      </c>
      <c r="E4395" t="s">
        <v>28884</v>
      </c>
      <c r="F4395" s="1"/>
      <c r="G4395" t="s">
        <v>19509</v>
      </c>
      <c r="H4395">
        <v>1</v>
      </c>
      <c r="I4395">
        <v>1</v>
      </c>
      <c r="K4395">
        <v>1</v>
      </c>
      <c r="L4395" t="s">
        <v>20095</v>
      </c>
      <c r="M4395">
        <v>1</v>
      </c>
    </row>
    <row r="4396" spans="1:13" x14ac:dyDescent="0.3">
      <c r="A4396" t="s">
        <v>28885</v>
      </c>
      <c r="B4396" s="1">
        <v>44466</v>
      </c>
      <c r="C4396">
        <v>67973</v>
      </c>
      <c r="D4396" t="s">
        <v>44</v>
      </c>
      <c r="E4396" t="s">
        <v>28886</v>
      </c>
      <c r="F4396" s="1">
        <v>44552</v>
      </c>
      <c r="G4396" t="s">
        <v>7386</v>
      </c>
      <c r="H4396">
        <v>0</v>
      </c>
      <c r="I4396">
        <v>1</v>
      </c>
      <c r="J4396">
        <v>86</v>
      </c>
      <c r="K4396">
        <v>0</v>
      </c>
      <c r="L4396" t="s">
        <v>20095</v>
      </c>
      <c r="M4396">
        <v>0</v>
      </c>
    </row>
    <row r="4397" spans="1:13" x14ac:dyDescent="0.3">
      <c r="A4397" t="s">
        <v>28887</v>
      </c>
      <c r="B4397" s="1">
        <v>45402</v>
      </c>
      <c r="C4397">
        <v>53173</v>
      </c>
      <c r="D4397" t="s">
        <v>20093</v>
      </c>
      <c r="E4397" t="s">
        <v>28888</v>
      </c>
      <c r="F4397" s="1"/>
      <c r="G4397" t="s">
        <v>11869</v>
      </c>
      <c r="H4397">
        <v>1</v>
      </c>
      <c r="I4397">
        <v>1</v>
      </c>
      <c r="K4397">
        <v>1</v>
      </c>
      <c r="L4397" t="s">
        <v>20095</v>
      </c>
      <c r="M4397">
        <v>1</v>
      </c>
    </row>
    <row r="4398" spans="1:13" x14ac:dyDescent="0.3">
      <c r="A4398" t="s">
        <v>28889</v>
      </c>
      <c r="B4398" s="1">
        <v>44272</v>
      </c>
      <c r="C4398">
        <v>66132</v>
      </c>
      <c r="D4398" t="s">
        <v>20106</v>
      </c>
      <c r="E4398" t="s">
        <v>28890</v>
      </c>
      <c r="F4398" s="1"/>
      <c r="G4398" t="s">
        <v>6436</v>
      </c>
      <c r="H4398">
        <v>1</v>
      </c>
      <c r="I4398">
        <v>1</v>
      </c>
      <c r="K4398">
        <v>1</v>
      </c>
      <c r="L4398" t="s">
        <v>20095</v>
      </c>
      <c r="M4398">
        <v>0</v>
      </c>
    </row>
    <row r="4399" spans="1:13" x14ac:dyDescent="0.3">
      <c r="A4399" t="s">
        <v>28891</v>
      </c>
      <c r="B4399" s="1">
        <v>44409</v>
      </c>
      <c r="C4399">
        <v>35932</v>
      </c>
      <c r="D4399" t="s">
        <v>44</v>
      </c>
      <c r="E4399" t="s">
        <v>28892</v>
      </c>
      <c r="F4399" s="1"/>
      <c r="G4399" t="s">
        <v>15692</v>
      </c>
      <c r="H4399">
        <v>1</v>
      </c>
      <c r="I4399">
        <v>0</v>
      </c>
      <c r="K4399">
        <v>1</v>
      </c>
      <c r="L4399" t="s">
        <v>20095</v>
      </c>
      <c r="M4399">
        <v>0</v>
      </c>
    </row>
    <row r="4400" spans="1:13" x14ac:dyDescent="0.3">
      <c r="A4400" t="s">
        <v>28893</v>
      </c>
      <c r="B4400" s="1">
        <v>44917</v>
      </c>
      <c r="C4400">
        <v>56142</v>
      </c>
      <c r="D4400" t="s">
        <v>20093</v>
      </c>
      <c r="E4400" t="s">
        <v>28894</v>
      </c>
      <c r="F4400" s="1">
        <v>44989</v>
      </c>
      <c r="G4400" t="s">
        <v>13435</v>
      </c>
      <c r="H4400">
        <v>0</v>
      </c>
      <c r="I4400">
        <v>1</v>
      </c>
      <c r="J4400">
        <v>72</v>
      </c>
      <c r="K4400">
        <v>0</v>
      </c>
      <c r="L4400" t="s">
        <v>20095</v>
      </c>
      <c r="M4400">
        <v>1</v>
      </c>
    </row>
    <row r="4401" spans="1:13" x14ac:dyDescent="0.3">
      <c r="A4401" t="s">
        <v>28895</v>
      </c>
      <c r="B4401" s="1">
        <v>44109</v>
      </c>
      <c r="C4401">
        <v>89275</v>
      </c>
      <c r="D4401" t="s">
        <v>20106</v>
      </c>
      <c r="E4401" t="s">
        <v>28896</v>
      </c>
      <c r="F4401" s="1"/>
      <c r="G4401" t="s">
        <v>2650</v>
      </c>
      <c r="H4401">
        <v>1</v>
      </c>
      <c r="I4401">
        <v>1</v>
      </c>
      <c r="K4401">
        <v>1</v>
      </c>
      <c r="L4401" t="s">
        <v>20095</v>
      </c>
      <c r="M4401">
        <v>0</v>
      </c>
    </row>
    <row r="4402" spans="1:13" x14ac:dyDescent="0.3">
      <c r="A4402" t="s">
        <v>28897</v>
      </c>
      <c r="B4402" s="1">
        <v>44963</v>
      </c>
      <c r="C4402">
        <v>85653</v>
      </c>
      <c r="D4402" t="s">
        <v>44</v>
      </c>
      <c r="E4402" t="s">
        <v>28898</v>
      </c>
      <c r="F4402" s="1">
        <v>45044</v>
      </c>
      <c r="G4402" t="s">
        <v>5605</v>
      </c>
      <c r="H4402">
        <v>0</v>
      </c>
      <c r="I4402">
        <v>1</v>
      </c>
      <c r="J4402">
        <v>81</v>
      </c>
      <c r="K4402">
        <v>0</v>
      </c>
      <c r="L4402" t="s">
        <v>20095</v>
      </c>
      <c r="M4402">
        <v>0</v>
      </c>
    </row>
    <row r="4403" spans="1:13" x14ac:dyDescent="0.3">
      <c r="A4403" t="s">
        <v>28899</v>
      </c>
      <c r="B4403" s="1">
        <v>44674</v>
      </c>
      <c r="C4403">
        <v>86128</v>
      </c>
      <c r="D4403" t="s">
        <v>20106</v>
      </c>
      <c r="E4403" t="s">
        <v>28900</v>
      </c>
      <c r="F4403" s="1">
        <v>44753</v>
      </c>
      <c r="G4403" t="s">
        <v>16379</v>
      </c>
      <c r="H4403">
        <v>0</v>
      </c>
      <c r="I4403">
        <v>1</v>
      </c>
      <c r="J4403">
        <v>79</v>
      </c>
      <c r="K4403">
        <v>0</v>
      </c>
      <c r="L4403" t="s">
        <v>20095</v>
      </c>
      <c r="M4403">
        <v>0</v>
      </c>
    </row>
    <row r="4404" spans="1:13" x14ac:dyDescent="0.3">
      <c r="A4404" t="s">
        <v>28901</v>
      </c>
      <c r="B4404" s="1">
        <v>44595</v>
      </c>
      <c r="C4404">
        <v>23962</v>
      </c>
      <c r="D4404" t="s">
        <v>20106</v>
      </c>
      <c r="E4404" t="s">
        <v>28902</v>
      </c>
      <c r="F4404" s="1">
        <v>44615</v>
      </c>
      <c r="G4404" t="s">
        <v>4161</v>
      </c>
      <c r="H4404">
        <v>0</v>
      </c>
      <c r="I4404">
        <v>0</v>
      </c>
      <c r="J4404">
        <v>20</v>
      </c>
      <c r="K4404">
        <v>0</v>
      </c>
      <c r="L4404" t="s">
        <v>20095</v>
      </c>
      <c r="M4404">
        <v>0</v>
      </c>
    </row>
    <row r="4405" spans="1:13" x14ac:dyDescent="0.3">
      <c r="A4405" t="s">
        <v>28903</v>
      </c>
      <c r="B4405" s="1">
        <v>44107</v>
      </c>
      <c r="C4405">
        <v>73135</v>
      </c>
      <c r="D4405" t="s">
        <v>44</v>
      </c>
      <c r="E4405" t="s">
        <v>28904</v>
      </c>
      <c r="F4405" s="1">
        <v>44141</v>
      </c>
      <c r="G4405" t="s">
        <v>8842</v>
      </c>
      <c r="H4405">
        <v>0</v>
      </c>
      <c r="I4405">
        <v>1</v>
      </c>
      <c r="J4405">
        <v>34</v>
      </c>
      <c r="K4405">
        <v>0</v>
      </c>
      <c r="L4405" t="s">
        <v>20095</v>
      </c>
      <c r="M4405">
        <v>0</v>
      </c>
    </row>
    <row r="4406" spans="1:13" x14ac:dyDescent="0.3">
      <c r="A4406" t="s">
        <v>28905</v>
      </c>
      <c r="B4406" s="1">
        <v>43880</v>
      </c>
      <c r="C4406">
        <v>64046</v>
      </c>
      <c r="D4406" t="s">
        <v>20106</v>
      </c>
      <c r="E4406" t="s">
        <v>28906</v>
      </c>
      <c r="F4406" s="1">
        <v>43924</v>
      </c>
      <c r="G4406" t="s">
        <v>6526</v>
      </c>
      <c r="H4406">
        <v>0</v>
      </c>
      <c r="I4406">
        <v>1</v>
      </c>
      <c r="J4406">
        <v>44</v>
      </c>
      <c r="K4406">
        <v>0</v>
      </c>
      <c r="L4406" t="s">
        <v>20095</v>
      </c>
      <c r="M4406">
        <v>0</v>
      </c>
    </row>
    <row r="4407" spans="1:13" x14ac:dyDescent="0.3">
      <c r="A4407" t="s">
        <v>28907</v>
      </c>
      <c r="B4407" s="1">
        <v>44261</v>
      </c>
      <c r="C4407">
        <v>76705</v>
      </c>
      <c r="D4407" t="s">
        <v>44</v>
      </c>
      <c r="E4407" t="s">
        <v>28908</v>
      </c>
      <c r="F4407" s="1">
        <v>44297</v>
      </c>
      <c r="G4407" t="s">
        <v>15774</v>
      </c>
      <c r="H4407">
        <v>0</v>
      </c>
      <c r="I4407">
        <v>1</v>
      </c>
      <c r="J4407">
        <v>36</v>
      </c>
      <c r="K4407">
        <v>0</v>
      </c>
      <c r="L4407" t="s">
        <v>20095</v>
      </c>
      <c r="M4407">
        <v>0</v>
      </c>
    </row>
    <row r="4408" spans="1:13" x14ac:dyDescent="0.3">
      <c r="A4408" t="s">
        <v>28909</v>
      </c>
      <c r="B4408" s="1">
        <v>44645</v>
      </c>
      <c r="C4408">
        <v>43535</v>
      </c>
      <c r="D4408" t="s">
        <v>20093</v>
      </c>
      <c r="E4408" t="s">
        <v>28910</v>
      </c>
      <c r="F4408" s="1"/>
      <c r="G4408" t="s">
        <v>11205</v>
      </c>
      <c r="H4408">
        <v>1</v>
      </c>
      <c r="I4408">
        <v>0</v>
      </c>
      <c r="K4408">
        <v>1</v>
      </c>
      <c r="L4408" t="s">
        <v>20095</v>
      </c>
      <c r="M4408">
        <v>1</v>
      </c>
    </row>
    <row r="4409" spans="1:13" x14ac:dyDescent="0.3">
      <c r="A4409" t="s">
        <v>28911</v>
      </c>
      <c r="B4409" s="1">
        <v>45204</v>
      </c>
      <c r="C4409">
        <v>37900</v>
      </c>
      <c r="D4409" t="s">
        <v>44</v>
      </c>
      <c r="E4409" t="s">
        <v>28912</v>
      </c>
      <c r="F4409" s="1">
        <v>45275</v>
      </c>
      <c r="G4409" t="s">
        <v>10674</v>
      </c>
      <c r="H4409">
        <v>0</v>
      </c>
      <c r="I4409">
        <v>0</v>
      </c>
      <c r="J4409">
        <v>71</v>
      </c>
      <c r="K4409">
        <v>0</v>
      </c>
      <c r="L4409" t="s">
        <v>20095</v>
      </c>
      <c r="M4409">
        <v>0</v>
      </c>
    </row>
    <row r="4410" spans="1:13" x14ac:dyDescent="0.3">
      <c r="A4410" t="s">
        <v>28913</v>
      </c>
      <c r="B4410" s="1">
        <v>45431</v>
      </c>
      <c r="C4410">
        <v>41566</v>
      </c>
      <c r="D4410" t="s">
        <v>20106</v>
      </c>
      <c r="E4410" t="s">
        <v>28914</v>
      </c>
      <c r="F4410" s="1">
        <v>45453</v>
      </c>
      <c r="G4410" t="s">
        <v>6752</v>
      </c>
      <c r="H4410">
        <v>0</v>
      </c>
      <c r="I4410">
        <v>0</v>
      </c>
      <c r="J4410">
        <v>22</v>
      </c>
      <c r="K4410">
        <v>0</v>
      </c>
      <c r="L4410" t="s">
        <v>20095</v>
      </c>
      <c r="M4410">
        <v>0</v>
      </c>
    </row>
    <row r="4411" spans="1:13" x14ac:dyDescent="0.3">
      <c r="A4411" t="s">
        <v>28915</v>
      </c>
      <c r="B4411" s="1">
        <v>44824</v>
      </c>
      <c r="C4411">
        <v>7678</v>
      </c>
      <c r="D4411" t="s">
        <v>20093</v>
      </c>
      <c r="E4411" t="s">
        <v>28916</v>
      </c>
      <c r="F4411" s="1">
        <v>44900</v>
      </c>
      <c r="G4411" t="s">
        <v>15612</v>
      </c>
      <c r="H4411">
        <v>0</v>
      </c>
      <c r="I4411">
        <v>0</v>
      </c>
      <c r="J4411">
        <v>76</v>
      </c>
      <c r="K4411">
        <v>0</v>
      </c>
      <c r="L4411" t="s">
        <v>20100</v>
      </c>
      <c r="M4411">
        <v>1</v>
      </c>
    </row>
    <row r="4412" spans="1:13" x14ac:dyDescent="0.3">
      <c r="A4412" t="s">
        <v>28917</v>
      </c>
      <c r="B4412" s="1">
        <v>44820</v>
      </c>
      <c r="C4412">
        <v>54562</v>
      </c>
      <c r="D4412" t="s">
        <v>20093</v>
      </c>
      <c r="E4412" t="s">
        <v>28918</v>
      </c>
      <c r="F4412" s="1">
        <v>44838</v>
      </c>
      <c r="G4412" t="s">
        <v>10322</v>
      </c>
      <c r="H4412">
        <v>0</v>
      </c>
      <c r="I4412">
        <v>1</v>
      </c>
      <c r="J4412">
        <v>18</v>
      </c>
      <c r="K4412">
        <v>0</v>
      </c>
      <c r="L4412" t="s">
        <v>20095</v>
      </c>
      <c r="M4412">
        <v>1</v>
      </c>
    </row>
    <row r="4413" spans="1:13" x14ac:dyDescent="0.3">
      <c r="A4413" t="s">
        <v>28919</v>
      </c>
      <c r="B4413" s="1">
        <v>44741</v>
      </c>
      <c r="C4413">
        <v>78079</v>
      </c>
      <c r="D4413" t="s">
        <v>44</v>
      </c>
      <c r="E4413" t="s">
        <v>28920</v>
      </c>
      <c r="F4413" s="1">
        <v>44818</v>
      </c>
      <c r="G4413" t="s">
        <v>6071</v>
      </c>
      <c r="H4413">
        <v>0</v>
      </c>
      <c r="I4413">
        <v>1</v>
      </c>
      <c r="J4413">
        <v>77</v>
      </c>
      <c r="K4413">
        <v>0</v>
      </c>
      <c r="L4413" t="s">
        <v>20095</v>
      </c>
      <c r="M4413">
        <v>0</v>
      </c>
    </row>
    <row r="4414" spans="1:13" x14ac:dyDescent="0.3">
      <c r="A4414" t="s">
        <v>28921</v>
      </c>
      <c r="B4414" s="1">
        <v>45588</v>
      </c>
      <c r="C4414">
        <v>12817</v>
      </c>
      <c r="D4414" t="s">
        <v>20106</v>
      </c>
      <c r="E4414" t="s">
        <v>28922</v>
      </c>
      <c r="F4414" s="1">
        <v>45638</v>
      </c>
      <c r="G4414" t="s">
        <v>12946</v>
      </c>
      <c r="H4414">
        <v>0</v>
      </c>
      <c r="I4414">
        <v>0</v>
      </c>
      <c r="J4414">
        <v>50</v>
      </c>
      <c r="K4414">
        <v>0</v>
      </c>
      <c r="L4414" t="s">
        <v>20100</v>
      </c>
      <c r="M4414">
        <v>0</v>
      </c>
    </row>
    <row r="4415" spans="1:13" x14ac:dyDescent="0.3">
      <c r="A4415" t="s">
        <v>28923</v>
      </c>
      <c r="B4415" s="1">
        <v>44656</v>
      </c>
      <c r="C4415">
        <v>10958</v>
      </c>
      <c r="D4415" t="s">
        <v>20106</v>
      </c>
      <c r="E4415" t="s">
        <v>28924</v>
      </c>
      <c r="F4415" s="1">
        <v>44671</v>
      </c>
      <c r="G4415" t="s">
        <v>17573</v>
      </c>
      <c r="H4415">
        <v>0</v>
      </c>
      <c r="I4415">
        <v>0</v>
      </c>
      <c r="J4415">
        <v>15</v>
      </c>
      <c r="K4415">
        <v>0</v>
      </c>
      <c r="L4415" t="s">
        <v>20100</v>
      </c>
      <c r="M4415">
        <v>0</v>
      </c>
    </row>
    <row r="4416" spans="1:13" x14ac:dyDescent="0.3">
      <c r="A4416" t="s">
        <v>28925</v>
      </c>
      <c r="B4416" s="1">
        <v>44395</v>
      </c>
      <c r="C4416">
        <v>41525</v>
      </c>
      <c r="D4416" t="s">
        <v>20106</v>
      </c>
      <c r="E4416" t="s">
        <v>28926</v>
      </c>
      <c r="F4416" s="1">
        <v>44429</v>
      </c>
      <c r="G4416" t="s">
        <v>982</v>
      </c>
      <c r="H4416">
        <v>0</v>
      </c>
      <c r="I4416">
        <v>0</v>
      </c>
      <c r="J4416">
        <v>34</v>
      </c>
      <c r="K4416">
        <v>0</v>
      </c>
      <c r="L4416" t="s">
        <v>20095</v>
      </c>
      <c r="M4416">
        <v>0</v>
      </c>
    </row>
    <row r="4417" spans="1:13" x14ac:dyDescent="0.3">
      <c r="A4417" t="s">
        <v>28927</v>
      </c>
      <c r="B4417" s="1">
        <v>44977</v>
      </c>
      <c r="C4417">
        <v>40113</v>
      </c>
      <c r="D4417" t="s">
        <v>44</v>
      </c>
      <c r="E4417" t="s">
        <v>28928</v>
      </c>
      <c r="F4417" s="1">
        <v>44994</v>
      </c>
      <c r="G4417" t="s">
        <v>7077</v>
      </c>
      <c r="H4417">
        <v>0</v>
      </c>
      <c r="I4417">
        <v>0</v>
      </c>
      <c r="J4417">
        <v>17</v>
      </c>
      <c r="K4417">
        <v>0</v>
      </c>
      <c r="L4417" t="s">
        <v>20095</v>
      </c>
      <c r="M4417">
        <v>0</v>
      </c>
    </row>
    <row r="4418" spans="1:13" x14ac:dyDescent="0.3">
      <c r="A4418" t="s">
        <v>28929</v>
      </c>
      <c r="B4418" s="1">
        <v>45060</v>
      </c>
      <c r="C4418">
        <v>45259</v>
      </c>
      <c r="D4418" t="s">
        <v>20093</v>
      </c>
      <c r="E4418" t="s">
        <v>28930</v>
      </c>
      <c r="F4418" s="1">
        <v>45132</v>
      </c>
      <c r="G4418" t="s">
        <v>4801</v>
      </c>
      <c r="H4418">
        <v>0</v>
      </c>
      <c r="I4418">
        <v>0</v>
      </c>
      <c r="J4418">
        <v>72</v>
      </c>
      <c r="K4418">
        <v>0</v>
      </c>
      <c r="L4418" t="s">
        <v>20095</v>
      </c>
      <c r="M4418">
        <v>1</v>
      </c>
    </row>
    <row r="4419" spans="1:13" x14ac:dyDescent="0.3">
      <c r="A4419" t="s">
        <v>28931</v>
      </c>
      <c r="B4419" s="1">
        <v>43878</v>
      </c>
      <c r="C4419">
        <v>87190</v>
      </c>
      <c r="D4419" t="s">
        <v>20106</v>
      </c>
      <c r="E4419" t="s">
        <v>28932</v>
      </c>
      <c r="F4419" s="1"/>
      <c r="G4419" t="s">
        <v>20012</v>
      </c>
      <c r="H4419">
        <v>1</v>
      </c>
      <c r="I4419">
        <v>1</v>
      </c>
      <c r="K4419">
        <v>1</v>
      </c>
      <c r="L4419" t="s">
        <v>20095</v>
      </c>
      <c r="M4419">
        <v>0</v>
      </c>
    </row>
    <row r="4420" spans="1:13" x14ac:dyDescent="0.3">
      <c r="A4420" t="s">
        <v>28933</v>
      </c>
      <c r="B4420" s="1">
        <v>45385</v>
      </c>
      <c r="C4420">
        <v>86939</v>
      </c>
      <c r="D4420" t="s">
        <v>20106</v>
      </c>
      <c r="E4420" t="s">
        <v>28934</v>
      </c>
      <c r="F4420" s="1">
        <v>45410</v>
      </c>
      <c r="G4420" t="s">
        <v>3099</v>
      </c>
      <c r="H4420">
        <v>0</v>
      </c>
      <c r="I4420">
        <v>1</v>
      </c>
      <c r="J4420">
        <v>25</v>
      </c>
      <c r="K4420">
        <v>0</v>
      </c>
      <c r="L4420" t="s">
        <v>20095</v>
      </c>
      <c r="M4420">
        <v>0</v>
      </c>
    </row>
    <row r="4421" spans="1:13" x14ac:dyDescent="0.3">
      <c r="A4421" t="s">
        <v>28935</v>
      </c>
      <c r="B4421" s="1">
        <v>43929</v>
      </c>
      <c r="C4421">
        <v>60865</v>
      </c>
      <c r="D4421" t="s">
        <v>20106</v>
      </c>
      <c r="E4421" t="s">
        <v>28936</v>
      </c>
      <c r="F4421" s="1">
        <v>43996</v>
      </c>
      <c r="G4421" t="s">
        <v>11880</v>
      </c>
      <c r="H4421">
        <v>0</v>
      </c>
      <c r="I4421">
        <v>1</v>
      </c>
      <c r="J4421">
        <v>67</v>
      </c>
      <c r="K4421">
        <v>0</v>
      </c>
      <c r="L4421" t="s">
        <v>20095</v>
      </c>
      <c r="M4421">
        <v>0</v>
      </c>
    </row>
    <row r="4422" spans="1:13" x14ac:dyDescent="0.3">
      <c r="A4422" t="s">
        <v>28937</v>
      </c>
      <c r="B4422" s="1">
        <v>44503</v>
      </c>
      <c r="C4422">
        <v>77144</v>
      </c>
      <c r="D4422" t="s">
        <v>20093</v>
      </c>
      <c r="E4422" t="s">
        <v>28938</v>
      </c>
      <c r="F4422" s="1">
        <v>44554</v>
      </c>
      <c r="G4422" t="s">
        <v>884</v>
      </c>
      <c r="H4422">
        <v>0</v>
      </c>
      <c r="I4422">
        <v>1</v>
      </c>
      <c r="J4422">
        <v>51</v>
      </c>
      <c r="K4422">
        <v>0</v>
      </c>
      <c r="L4422" t="s">
        <v>20095</v>
      </c>
      <c r="M4422">
        <v>1</v>
      </c>
    </row>
    <row r="4423" spans="1:13" x14ac:dyDescent="0.3">
      <c r="A4423" t="s">
        <v>28939</v>
      </c>
      <c r="B4423" s="1">
        <v>44669</v>
      </c>
      <c r="C4423">
        <v>25161</v>
      </c>
      <c r="D4423" t="s">
        <v>20093</v>
      </c>
      <c r="E4423" t="s">
        <v>28940</v>
      </c>
      <c r="F4423" s="1">
        <v>44737</v>
      </c>
      <c r="G4423" t="s">
        <v>19054</v>
      </c>
      <c r="H4423">
        <v>0</v>
      </c>
      <c r="I4423">
        <v>0</v>
      </c>
      <c r="J4423">
        <v>68</v>
      </c>
      <c r="K4423">
        <v>0</v>
      </c>
      <c r="L4423" t="s">
        <v>20095</v>
      </c>
      <c r="M4423">
        <v>1</v>
      </c>
    </row>
    <row r="4424" spans="1:13" x14ac:dyDescent="0.3">
      <c r="A4424" t="s">
        <v>28941</v>
      </c>
      <c r="B4424" s="1">
        <v>43832</v>
      </c>
      <c r="C4424">
        <v>39853</v>
      </c>
      <c r="D4424" t="s">
        <v>20093</v>
      </c>
      <c r="E4424" t="s">
        <v>28942</v>
      </c>
      <c r="F4424" s="1">
        <v>43864</v>
      </c>
      <c r="G4424" t="s">
        <v>822</v>
      </c>
      <c r="H4424">
        <v>0</v>
      </c>
      <c r="I4424">
        <v>0</v>
      </c>
      <c r="J4424">
        <v>32</v>
      </c>
      <c r="K4424">
        <v>0</v>
      </c>
      <c r="L4424" t="s">
        <v>20095</v>
      </c>
      <c r="M4424">
        <v>1</v>
      </c>
    </row>
    <row r="4425" spans="1:13" x14ac:dyDescent="0.3">
      <c r="A4425" t="s">
        <v>28943</v>
      </c>
      <c r="B4425" s="1">
        <v>44500</v>
      </c>
      <c r="C4425">
        <v>44158</v>
      </c>
      <c r="D4425" t="s">
        <v>20106</v>
      </c>
      <c r="E4425" t="s">
        <v>28944</v>
      </c>
      <c r="F4425" s="1">
        <v>44532</v>
      </c>
      <c r="G4425" t="s">
        <v>8565</v>
      </c>
      <c r="H4425">
        <v>0</v>
      </c>
      <c r="I4425">
        <v>0</v>
      </c>
      <c r="J4425">
        <v>32</v>
      </c>
      <c r="K4425">
        <v>0</v>
      </c>
      <c r="L4425" t="s">
        <v>20095</v>
      </c>
      <c r="M4425">
        <v>0</v>
      </c>
    </row>
    <row r="4426" spans="1:13" x14ac:dyDescent="0.3">
      <c r="A4426" t="s">
        <v>28945</v>
      </c>
      <c r="B4426" s="1">
        <v>44880</v>
      </c>
      <c r="C4426">
        <v>15983</v>
      </c>
      <c r="D4426" t="s">
        <v>44</v>
      </c>
      <c r="E4426" t="s">
        <v>28946</v>
      </c>
      <c r="F4426" s="1">
        <v>44962</v>
      </c>
      <c r="G4426" t="s">
        <v>10481</v>
      </c>
      <c r="H4426">
        <v>0</v>
      </c>
      <c r="I4426">
        <v>0</v>
      </c>
      <c r="J4426">
        <v>82</v>
      </c>
      <c r="K4426">
        <v>0</v>
      </c>
      <c r="L4426" t="s">
        <v>20100</v>
      </c>
      <c r="M4426">
        <v>0</v>
      </c>
    </row>
    <row r="4427" spans="1:13" x14ac:dyDescent="0.3">
      <c r="A4427" t="s">
        <v>28947</v>
      </c>
      <c r="B4427" s="1">
        <v>44066</v>
      </c>
      <c r="C4427">
        <v>81841</v>
      </c>
      <c r="D4427" t="s">
        <v>20106</v>
      </c>
      <c r="E4427" t="s">
        <v>28948</v>
      </c>
      <c r="F4427" s="1">
        <v>44137</v>
      </c>
      <c r="G4427" t="s">
        <v>19735</v>
      </c>
      <c r="H4427">
        <v>0</v>
      </c>
      <c r="I4427">
        <v>1</v>
      </c>
      <c r="J4427">
        <v>71</v>
      </c>
      <c r="K4427">
        <v>0</v>
      </c>
      <c r="L4427" t="s">
        <v>20095</v>
      </c>
      <c r="M4427">
        <v>0</v>
      </c>
    </row>
    <row r="4428" spans="1:13" x14ac:dyDescent="0.3">
      <c r="A4428" t="s">
        <v>28949</v>
      </c>
      <c r="B4428" s="1">
        <v>44377</v>
      </c>
      <c r="C4428">
        <v>48082</v>
      </c>
      <c r="D4428" t="s">
        <v>20093</v>
      </c>
      <c r="E4428" t="s">
        <v>28950</v>
      </c>
      <c r="F4428" s="1">
        <v>44467</v>
      </c>
      <c r="G4428" t="s">
        <v>10712</v>
      </c>
      <c r="H4428">
        <v>0</v>
      </c>
      <c r="I4428">
        <v>0</v>
      </c>
      <c r="J4428">
        <v>90</v>
      </c>
      <c r="K4428">
        <v>0</v>
      </c>
      <c r="L4428" t="s">
        <v>20095</v>
      </c>
      <c r="M4428">
        <v>1</v>
      </c>
    </row>
    <row r="4429" spans="1:13" x14ac:dyDescent="0.3">
      <c r="A4429" t="s">
        <v>28951</v>
      </c>
      <c r="B4429" s="1">
        <v>45337</v>
      </c>
      <c r="C4429">
        <v>98064</v>
      </c>
      <c r="D4429" t="s">
        <v>20106</v>
      </c>
      <c r="E4429" t="s">
        <v>28952</v>
      </c>
      <c r="F4429" s="1">
        <v>45409</v>
      </c>
      <c r="G4429" t="s">
        <v>14880</v>
      </c>
      <c r="H4429">
        <v>0</v>
      </c>
      <c r="I4429">
        <v>1</v>
      </c>
      <c r="J4429">
        <v>72</v>
      </c>
      <c r="K4429">
        <v>0</v>
      </c>
      <c r="L4429" t="s">
        <v>20095</v>
      </c>
      <c r="M4429">
        <v>0</v>
      </c>
    </row>
    <row r="4430" spans="1:13" x14ac:dyDescent="0.3">
      <c r="A4430" t="s">
        <v>28953</v>
      </c>
      <c r="B4430" s="1">
        <v>44565</v>
      </c>
      <c r="C4430">
        <v>25245</v>
      </c>
      <c r="D4430" t="s">
        <v>20093</v>
      </c>
      <c r="E4430" t="s">
        <v>28954</v>
      </c>
      <c r="F4430" s="1">
        <v>44611</v>
      </c>
      <c r="G4430" t="s">
        <v>16198</v>
      </c>
      <c r="H4430">
        <v>0</v>
      </c>
      <c r="I4430">
        <v>0</v>
      </c>
      <c r="J4430">
        <v>46</v>
      </c>
      <c r="K4430">
        <v>0</v>
      </c>
      <c r="L4430" t="s">
        <v>20095</v>
      </c>
      <c r="M4430">
        <v>1</v>
      </c>
    </row>
    <row r="4431" spans="1:13" x14ac:dyDescent="0.3">
      <c r="A4431" t="s">
        <v>28955</v>
      </c>
      <c r="B4431" s="1">
        <v>45219</v>
      </c>
      <c r="C4431">
        <v>13726</v>
      </c>
      <c r="D4431" t="s">
        <v>44</v>
      </c>
      <c r="E4431" t="s">
        <v>28956</v>
      </c>
      <c r="F4431" s="1"/>
      <c r="G4431" t="s">
        <v>13138</v>
      </c>
      <c r="H4431">
        <v>1</v>
      </c>
      <c r="I4431">
        <v>0</v>
      </c>
      <c r="K4431">
        <v>1</v>
      </c>
      <c r="L4431" t="s">
        <v>20100</v>
      </c>
      <c r="M4431">
        <v>0</v>
      </c>
    </row>
    <row r="4432" spans="1:13" x14ac:dyDescent="0.3">
      <c r="A4432" t="s">
        <v>28957</v>
      </c>
      <c r="B4432" s="1">
        <v>45280</v>
      </c>
      <c r="C4432">
        <v>48728</v>
      </c>
      <c r="D4432" t="s">
        <v>44</v>
      </c>
      <c r="E4432" t="s">
        <v>28958</v>
      </c>
      <c r="F4432" s="1">
        <v>45322</v>
      </c>
      <c r="G4432" t="s">
        <v>10984</v>
      </c>
      <c r="H4432">
        <v>0</v>
      </c>
      <c r="I4432">
        <v>0</v>
      </c>
      <c r="J4432">
        <v>42</v>
      </c>
      <c r="K4432">
        <v>0</v>
      </c>
      <c r="L4432" t="s">
        <v>20095</v>
      </c>
      <c r="M4432">
        <v>0</v>
      </c>
    </row>
    <row r="4433" spans="1:13" x14ac:dyDescent="0.3">
      <c r="A4433" t="s">
        <v>28959</v>
      </c>
      <c r="B4433" s="1">
        <v>44937</v>
      </c>
      <c r="C4433">
        <v>93918</v>
      </c>
      <c r="D4433" t="s">
        <v>44</v>
      </c>
      <c r="E4433" t="s">
        <v>28960</v>
      </c>
      <c r="F4433" s="1"/>
      <c r="G4433" t="s">
        <v>4387</v>
      </c>
      <c r="H4433">
        <v>1</v>
      </c>
      <c r="I4433">
        <v>1</v>
      </c>
      <c r="K4433">
        <v>1</v>
      </c>
      <c r="L4433" t="s">
        <v>20095</v>
      </c>
      <c r="M4433">
        <v>0</v>
      </c>
    </row>
    <row r="4434" spans="1:13" x14ac:dyDescent="0.3">
      <c r="A4434" t="s">
        <v>28961</v>
      </c>
      <c r="B4434" s="1">
        <v>45427</v>
      </c>
      <c r="C4434">
        <v>38782</v>
      </c>
      <c r="D4434" t="s">
        <v>20093</v>
      </c>
      <c r="E4434" t="s">
        <v>28962</v>
      </c>
      <c r="F4434" s="1">
        <v>45479</v>
      </c>
      <c r="G4434" t="s">
        <v>16567</v>
      </c>
      <c r="H4434">
        <v>0</v>
      </c>
      <c r="I4434">
        <v>0</v>
      </c>
      <c r="J4434">
        <v>52</v>
      </c>
      <c r="K4434">
        <v>0</v>
      </c>
      <c r="L4434" t="s">
        <v>20095</v>
      </c>
      <c r="M4434">
        <v>1</v>
      </c>
    </row>
    <row r="4435" spans="1:13" x14ac:dyDescent="0.3">
      <c r="A4435" t="s">
        <v>28963</v>
      </c>
      <c r="B4435" s="1">
        <v>45415</v>
      </c>
      <c r="C4435">
        <v>43443</v>
      </c>
      <c r="D4435" t="s">
        <v>20093</v>
      </c>
      <c r="E4435" t="s">
        <v>28964</v>
      </c>
      <c r="F4435" s="1">
        <v>45445</v>
      </c>
      <c r="G4435" t="s">
        <v>3006</v>
      </c>
      <c r="H4435">
        <v>0</v>
      </c>
      <c r="I4435">
        <v>0</v>
      </c>
      <c r="J4435">
        <v>30</v>
      </c>
      <c r="K4435">
        <v>0</v>
      </c>
      <c r="L4435" t="s">
        <v>20095</v>
      </c>
      <c r="M4435">
        <v>1</v>
      </c>
    </row>
    <row r="4436" spans="1:13" x14ac:dyDescent="0.3">
      <c r="A4436" t="s">
        <v>28965</v>
      </c>
      <c r="B4436" s="1">
        <v>45566</v>
      </c>
      <c r="C4436">
        <v>13276</v>
      </c>
      <c r="D4436" t="s">
        <v>20093</v>
      </c>
      <c r="E4436" t="s">
        <v>28966</v>
      </c>
      <c r="F4436" s="1">
        <v>45619</v>
      </c>
      <c r="G4436" t="s">
        <v>9414</v>
      </c>
      <c r="H4436">
        <v>0</v>
      </c>
      <c r="I4436">
        <v>0</v>
      </c>
      <c r="J4436">
        <v>53</v>
      </c>
      <c r="K4436">
        <v>0</v>
      </c>
      <c r="L4436" t="s">
        <v>20100</v>
      </c>
      <c r="M4436">
        <v>1</v>
      </c>
    </row>
    <row r="4437" spans="1:13" x14ac:dyDescent="0.3">
      <c r="A4437" t="s">
        <v>28967</v>
      </c>
      <c r="B4437" s="1">
        <v>43906</v>
      </c>
      <c r="C4437">
        <v>92801</v>
      </c>
      <c r="D4437" t="s">
        <v>44</v>
      </c>
      <c r="E4437" t="s">
        <v>28968</v>
      </c>
      <c r="F4437" s="1"/>
      <c r="G4437" t="s">
        <v>19974</v>
      </c>
      <c r="H4437">
        <v>1</v>
      </c>
      <c r="I4437">
        <v>1</v>
      </c>
      <c r="K4437">
        <v>1</v>
      </c>
      <c r="L4437" t="s">
        <v>20095</v>
      </c>
      <c r="M4437">
        <v>0</v>
      </c>
    </row>
    <row r="4438" spans="1:13" x14ac:dyDescent="0.3">
      <c r="A4438" t="s">
        <v>28969</v>
      </c>
      <c r="B4438" s="1">
        <v>44246</v>
      </c>
      <c r="C4438">
        <v>60007</v>
      </c>
      <c r="D4438" t="s">
        <v>44</v>
      </c>
      <c r="E4438" t="s">
        <v>28970</v>
      </c>
      <c r="F4438" s="1">
        <v>44260</v>
      </c>
      <c r="G4438" t="s">
        <v>11437</v>
      </c>
      <c r="H4438">
        <v>0</v>
      </c>
      <c r="I4438">
        <v>1</v>
      </c>
      <c r="J4438">
        <v>14</v>
      </c>
      <c r="K4438">
        <v>0</v>
      </c>
      <c r="L4438" t="s">
        <v>20095</v>
      </c>
      <c r="M4438">
        <v>0</v>
      </c>
    </row>
    <row r="4439" spans="1:13" x14ac:dyDescent="0.3">
      <c r="A4439" t="s">
        <v>28971</v>
      </c>
      <c r="B4439" s="1">
        <v>44660</v>
      </c>
      <c r="C4439">
        <v>34084</v>
      </c>
      <c r="D4439" t="s">
        <v>44</v>
      </c>
      <c r="E4439" t="s">
        <v>28972</v>
      </c>
      <c r="F4439" s="1">
        <v>44726</v>
      </c>
      <c r="G4439" t="s">
        <v>9687</v>
      </c>
      <c r="H4439">
        <v>0</v>
      </c>
      <c r="I4439">
        <v>0</v>
      </c>
      <c r="J4439">
        <v>66</v>
      </c>
      <c r="K4439">
        <v>0</v>
      </c>
      <c r="L4439" t="s">
        <v>20095</v>
      </c>
      <c r="M4439">
        <v>0</v>
      </c>
    </row>
    <row r="4440" spans="1:13" x14ac:dyDescent="0.3">
      <c r="A4440" t="s">
        <v>28973</v>
      </c>
      <c r="B4440" s="1">
        <v>45320</v>
      </c>
      <c r="C4440">
        <v>97433</v>
      </c>
      <c r="D4440" t="s">
        <v>20106</v>
      </c>
      <c r="E4440" t="s">
        <v>28974</v>
      </c>
      <c r="F4440" s="1">
        <v>45397</v>
      </c>
      <c r="G4440" t="s">
        <v>1136</v>
      </c>
      <c r="H4440">
        <v>0</v>
      </c>
      <c r="I4440">
        <v>1</v>
      </c>
      <c r="J4440">
        <v>77</v>
      </c>
      <c r="K4440">
        <v>0</v>
      </c>
      <c r="L4440" t="s">
        <v>20095</v>
      </c>
      <c r="M4440">
        <v>0</v>
      </c>
    </row>
    <row r="4441" spans="1:13" x14ac:dyDescent="0.3">
      <c r="A4441" t="s">
        <v>28975</v>
      </c>
      <c r="B4441" s="1">
        <v>44468</v>
      </c>
      <c r="C4441">
        <v>64695</v>
      </c>
      <c r="D4441" t="s">
        <v>44</v>
      </c>
      <c r="E4441" t="s">
        <v>28976</v>
      </c>
      <c r="F4441" s="1">
        <v>44506</v>
      </c>
      <c r="G4441" t="s">
        <v>5411</v>
      </c>
      <c r="H4441">
        <v>0</v>
      </c>
      <c r="I4441">
        <v>1</v>
      </c>
      <c r="J4441">
        <v>38</v>
      </c>
      <c r="K4441">
        <v>0</v>
      </c>
      <c r="L4441" t="s">
        <v>20095</v>
      </c>
      <c r="M4441">
        <v>0</v>
      </c>
    </row>
    <row r="4442" spans="1:13" x14ac:dyDescent="0.3">
      <c r="A4442" t="s">
        <v>28977</v>
      </c>
      <c r="B4442" s="1">
        <v>44074</v>
      </c>
      <c r="C4442">
        <v>12597</v>
      </c>
      <c r="D4442" t="s">
        <v>44</v>
      </c>
      <c r="E4442" t="s">
        <v>28978</v>
      </c>
      <c r="F4442" s="1">
        <v>44148</v>
      </c>
      <c r="G4442" t="s">
        <v>16149</v>
      </c>
      <c r="H4442">
        <v>0</v>
      </c>
      <c r="I4442">
        <v>0</v>
      </c>
      <c r="J4442">
        <v>74</v>
      </c>
      <c r="K4442">
        <v>0</v>
      </c>
      <c r="L4442" t="s">
        <v>20100</v>
      </c>
      <c r="M4442">
        <v>0</v>
      </c>
    </row>
    <row r="4443" spans="1:13" x14ac:dyDescent="0.3">
      <c r="A4443" t="s">
        <v>28979</v>
      </c>
      <c r="B4443" s="1">
        <v>44182</v>
      </c>
      <c r="C4443">
        <v>13051</v>
      </c>
      <c r="D4443" t="s">
        <v>44</v>
      </c>
      <c r="E4443" t="s">
        <v>28980</v>
      </c>
      <c r="F4443" s="1">
        <v>44240</v>
      </c>
      <c r="G4443" t="s">
        <v>3628</v>
      </c>
      <c r="H4443">
        <v>0</v>
      </c>
      <c r="I4443">
        <v>0</v>
      </c>
      <c r="J4443">
        <v>58</v>
      </c>
      <c r="K4443">
        <v>0</v>
      </c>
      <c r="L4443" t="s">
        <v>20100</v>
      </c>
      <c r="M4443">
        <v>0</v>
      </c>
    </row>
    <row r="4444" spans="1:13" x14ac:dyDescent="0.3">
      <c r="A4444" t="s">
        <v>28981</v>
      </c>
      <c r="B4444" s="1">
        <v>44762</v>
      </c>
      <c r="C4444">
        <v>13791</v>
      </c>
      <c r="D4444" t="s">
        <v>44</v>
      </c>
      <c r="E4444" t="s">
        <v>28982</v>
      </c>
      <c r="F4444" s="1"/>
      <c r="G4444" t="s">
        <v>8648</v>
      </c>
      <c r="H4444">
        <v>1</v>
      </c>
      <c r="I4444">
        <v>0</v>
      </c>
      <c r="K4444">
        <v>1</v>
      </c>
      <c r="L4444" t="s">
        <v>20100</v>
      </c>
      <c r="M4444">
        <v>0</v>
      </c>
    </row>
    <row r="4445" spans="1:13" x14ac:dyDescent="0.3">
      <c r="A4445" t="s">
        <v>28983</v>
      </c>
      <c r="B4445" s="1">
        <v>45155</v>
      </c>
      <c r="C4445">
        <v>85786</v>
      </c>
      <c r="D4445" t="s">
        <v>44</v>
      </c>
      <c r="E4445" t="s">
        <v>28984</v>
      </c>
      <c r="F4445" s="1">
        <v>45171</v>
      </c>
      <c r="G4445" t="s">
        <v>7633</v>
      </c>
      <c r="H4445">
        <v>0</v>
      </c>
      <c r="I4445">
        <v>1</v>
      </c>
      <c r="J4445">
        <v>16</v>
      </c>
      <c r="K4445">
        <v>0</v>
      </c>
      <c r="L4445" t="s">
        <v>20095</v>
      </c>
      <c r="M4445">
        <v>0</v>
      </c>
    </row>
    <row r="4446" spans="1:13" x14ac:dyDescent="0.3">
      <c r="A4446" t="s">
        <v>28985</v>
      </c>
      <c r="B4446" s="1">
        <v>45384</v>
      </c>
      <c r="C4446">
        <v>26173</v>
      </c>
      <c r="D4446" t="s">
        <v>20093</v>
      </c>
      <c r="E4446" t="s">
        <v>28986</v>
      </c>
      <c r="F4446" s="1"/>
      <c r="G4446" t="s">
        <v>12161</v>
      </c>
      <c r="H4446">
        <v>1</v>
      </c>
      <c r="I4446">
        <v>0</v>
      </c>
      <c r="K4446">
        <v>1</v>
      </c>
      <c r="L4446" t="s">
        <v>20095</v>
      </c>
      <c r="M4446">
        <v>1</v>
      </c>
    </row>
    <row r="4447" spans="1:13" x14ac:dyDescent="0.3">
      <c r="A4447" t="s">
        <v>28987</v>
      </c>
      <c r="B4447" s="1">
        <v>45189</v>
      </c>
      <c r="C4447">
        <v>27388</v>
      </c>
      <c r="D4447" t="s">
        <v>20106</v>
      </c>
      <c r="E4447" t="s">
        <v>28988</v>
      </c>
      <c r="F4447" s="1">
        <v>45226</v>
      </c>
      <c r="G4447" t="s">
        <v>18789</v>
      </c>
      <c r="H4447">
        <v>0</v>
      </c>
      <c r="I4447">
        <v>0</v>
      </c>
      <c r="J4447">
        <v>37</v>
      </c>
      <c r="K4447">
        <v>0</v>
      </c>
      <c r="L4447" t="s">
        <v>20095</v>
      </c>
      <c r="M4447">
        <v>0</v>
      </c>
    </row>
    <row r="4448" spans="1:13" x14ac:dyDescent="0.3">
      <c r="A4448" t="s">
        <v>28989</v>
      </c>
      <c r="B4448" s="1">
        <v>45226</v>
      </c>
      <c r="C4448">
        <v>43954</v>
      </c>
      <c r="D4448" t="s">
        <v>20106</v>
      </c>
      <c r="E4448" t="s">
        <v>28990</v>
      </c>
      <c r="F4448" s="1"/>
      <c r="G4448" t="s">
        <v>3189</v>
      </c>
      <c r="H4448">
        <v>1</v>
      </c>
      <c r="I4448">
        <v>0</v>
      </c>
      <c r="K4448">
        <v>1</v>
      </c>
      <c r="L4448" t="s">
        <v>20095</v>
      </c>
      <c r="M4448">
        <v>0</v>
      </c>
    </row>
    <row r="4449" spans="1:13" x14ac:dyDescent="0.3">
      <c r="A4449" t="s">
        <v>28991</v>
      </c>
      <c r="B4449" s="1">
        <v>44613</v>
      </c>
      <c r="C4449">
        <v>28312</v>
      </c>
      <c r="D4449" t="s">
        <v>20106</v>
      </c>
      <c r="E4449" t="s">
        <v>28992</v>
      </c>
      <c r="F4449" s="1"/>
      <c r="G4449" t="s">
        <v>19602</v>
      </c>
      <c r="H4449">
        <v>1</v>
      </c>
      <c r="I4449">
        <v>0</v>
      </c>
      <c r="K4449">
        <v>1</v>
      </c>
      <c r="L4449" t="s">
        <v>20095</v>
      </c>
      <c r="M4449">
        <v>0</v>
      </c>
    </row>
    <row r="4450" spans="1:13" x14ac:dyDescent="0.3">
      <c r="A4450" t="s">
        <v>28993</v>
      </c>
      <c r="B4450" s="1">
        <v>44891</v>
      </c>
      <c r="C4450">
        <v>88013</v>
      </c>
      <c r="D4450" t="s">
        <v>44</v>
      </c>
      <c r="E4450" t="s">
        <v>28994</v>
      </c>
      <c r="F4450" s="1">
        <v>44926</v>
      </c>
      <c r="G4450" t="s">
        <v>12112</v>
      </c>
      <c r="H4450">
        <v>0</v>
      </c>
      <c r="I4450">
        <v>1</v>
      </c>
      <c r="J4450">
        <v>35</v>
      </c>
      <c r="K4450">
        <v>0</v>
      </c>
      <c r="L4450" t="s">
        <v>20095</v>
      </c>
      <c r="M4450">
        <v>0</v>
      </c>
    </row>
    <row r="4451" spans="1:13" x14ac:dyDescent="0.3">
      <c r="A4451" t="s">
        <v>28995</v>
      </c>
      <c r="B4451" s="1">
        <v>45449</v>
      </c>
      <c r="C4451">
        <v>13354</v>
      </c>
      <c r="D4451" t="s">
        <v>20106</v>
      </c>
      <c r="E4451" t="s">
        <v>28996</v>
      </c>
      <c r="F4451" s="1">
        <v>45504</v>
      </c>
      <c r="G4451" t="s">
        <v>8462</v>
      </c>
      <c r="H4451">
        <v>0</v>
      </c>
      <c r="I4451">
        <v>0</v>
      </c>
      <c r="J4451">
        <v>55</v>
      </c>
      <c r="K4451">
        <v>0</v>
      </c>
      <c r="L4451" t="s">
        <v>20100</v>
      </c>
      <c r="M4451">
        <v>0</v>
      </c>
    </row>
    <row r="4452" spans="1:13" x14ac:dyDescent="0.3">
      <c r="A4452" t="s">
        <v>28997</v>
      </c>
      <c r="B4452" s="1">
        <v>45335</v>
      </c>
      <c r="C4452">
        <v>47895</v>
      </c>
      <c r="D4452" t="s">
        <v>20093</v>
      </c>
      <c r="E4452" t="s">
        <v>28998</v>
      </c>
      <c r="F4452" s="1"/>
      <c r="G4452" t="s">
        <v>8910</v>
      </c>
      <c r="H4452">
        <v>1</v>
      </c>
      <c r="I4452">
        <v>0</v>
      </c>
      <c r="K4452">
        <v>1</v>
      </c>
      <c r="L4452" t="s">
        <v>20095</v>
      </c>
      <c r="M4452">
        <v>1</v>
      </c>
    </row>
    <row r="4453" spans="1:13" x14ac:dyDescent="0.3">
      <c r="A4453" t="s">
        <v>28999</v>
      </c>
      <c r="B4453" s="1">
        <v>44531</v>
      </c>
      <c r="C4453">
        <v>59809</v>
      </c>
      <c r="D4453" t="s">
        <v>44</v>
      </c>
      <c r="E4453" t="s">
        <v>29000</v>
      </c>
      <c r="F4453" s="1">
        <v>44542</v>
      </c>
      <c r="G4453" t="s">
        <v>17941</v>
      </c>
      <c r="H4453">
        <v>0</v>
      </c>
      <c r="I4453">
        <v>1</v>
      </c>
      <c r="J4453">
        <v>11</v>
      </c>
      <c r="K4453">
        <v>0</v>
      </c>
      <c r="L4453" t="s">
        <v>20095</v>
      </c>
      <c r="M4453">
        <v>0</v>
      </c>
    </row>
    <row r="4454" spans="1:13" x14ac:dyDescent="0.3">
      <c r="A4454" t="s">
        <v>29001</v>
      </c>
      <c r="B4454" s="1">
        <v>43832</v>
      </c>
      <c r="C4454">
        <v>31950</v>
      </c>
      <c r="D4454" t="s">
        <v>20106</v>
      </c>
      <c r="E4454" t="s">
        <v>29002</v>
      </c>
      <c r="F4454" s="1">
        <v>43843</v>
      </c>
      <c r="G4454" t="s">
        <v>3593</v>
      </c>
      <c r="H4454">
        <v>0</v>
      </c>
      <c r="I4454">
        <v>0</v>
      </c>
      <c r="J4454">
        <v>11</v>
      </c>
      <c r="K4454">
        <v>0</v>
      </c>
      <c r="L4454" t="s">
        <v>20095</v>
      </c>
      <c r="M4454">
        <v>0</v>
      </c>
    </row>
    <row r="4455" spans="1:13" x14ac:dyDescent="0.3">
      <c r="A4455" t="s">
        <v>29003</v>
      </c>
      <c r="B4455" s="1">
        <v>44702</v>
      </c>
      <c r="C4455">
        <v>45703</v>
      </c>
      <c r="D4455" t="s">
        <v>20093</v>
      </c>
      <c r="E4455" t="s">
        <v>29004</v>
      </c>
      <c r="F4455" s="1"/>
      <c r="G4455" t="s">
        <v>18999</v>
      </c>
      <c r="H4455">
        <v>1</v>
      </c>
      <c r="I4455">
        <v>0</v>
      </c>
      <c r="K4455">
        <v>1</v>
      </c>
      <c r="L4455" t="s">
        <v>20095</v>
      </c>
      <c r="M4455">
        <v>1</v>
      </c>
    </row>
    <row r="4456" spans="1:13" x14ac:dyDescent="0.3">
      <c r="A4456" t="s">
        <v>29005</v>
      </c>
      <c r="B4456" s="1">
        <v>44165</v>
      </c>
      <c r="C4456">
        <v>26917</v>
      </c>
      <c r="D4456" t="s">
        <v>44</v>
      </c>
      <c r="E4456" t="s">
        <v>29006</v>
      </c>
      <c r="F4456" s="1">
        <v>44215</v>
      </c>
      <c r="G4456" t="s">
        <v>6066</v>
      </c>
      <c r="H4456">
        <v>0</v>
      </c>
      <c r="I4456">
        <v>0</v>
      </c>
      <c r="J4456">
        <v>50</v>
      </c>
      <c r="K4456">
        <v>0</v>
      </c>
      <c r="L4456" t="s">
        <v>20095</v>
      </c>
      <c r="M4456">
        <v>0</v>
      </c>
    </row>
    <row r="4457" spans="1:13" x14ac:dyDescent="0.3">
      <c r="A4457" t="s">
        <v>29007</v>
      </c>
      <c r="B4457" s="1">
        <v>45286</v>
      </c>
      <c r="C4457">
        <v>81745</v>
      </c>
      <c r="D4457" t="s">
        <v>44</v>
      </c>
      <c r="E4457" t="s">
        <v>29008</v>
      </c>
      <c r="F4457" s="1">
        <v>45322</v>
      </c>
      <c r="G4457" t="s">
        <v>8271</v>
      </c>
      <c r="H4457">
        <v>0</v>
      </c>
      <c r="I4457">
        <v>1</v>
      </c>
      <c r="J4457">
        <v>36</v>
      </c>
      <c r="K4457">
        <v>0</v>
      </c>
      <c r="L4457" t="s">
        <v>20095</v>
      </c>
      <c r="M4457">
        <v>0</v>
      </c>
    </row>
    <row r="4458" spans="1:13" x14ac:dyDescent="0.3">
      <c r="A4458" t="s">
        <v>29009</v>
      </c>
      <c r="B4458" s="1">
        <v>43854</v>
      </c>
      <c r="C4458">
        <v>87790</v>
      </c>
      <c r="D4458" t="s">
        <v>44</v>
      </c>
      <c r="E4458" t="s">
        <v>29010</v>
      </c>
      <c r="F4458" s="1">
        <v>43938</v>
      </c>
      <c r="G4458" t="s">
        <v>10830</v>
      </c>
      <c r="H4458">
        <v>0</v>
      </c>
      <c r="I4458">
        <v>1</v>
      </c>
      <c r="J4458">
        <v>84</v>
      </c>
      <c r="K4458">
        <v>0</v>
      </c>
      <c r="L4458" t="s">
        <v>20095</v>
      </c>
      <c r="M4458">
        <v>0</v>
      </c>
    </row>
    <row r="4459" spans="1:13" x14ac:dyDescent="0.3">
      <c r="A4459" t="s">
        <v>29011</v>
      </c>
      <c r="B4459" s="1">
        <v>44597</v>
      </c>
      <c r="C4459">
        <v>13056</v>
      </c>
      <c r="D4459" t="s">
        <v>20106</v>
      </c>
      <c r="E4459" t="s">
        <v>29012</v>
      </c>
      <c r="F4459" s="1">
        <v>44638</v>
      </c>
      <c r="G4459" t="s">
        <v>13643</v>
      </c>
      <c r="H4459">
        <v>0</v>
      </c>
      <c r="I4459">
        <v>0</v>
      </c>
      <c r="J4459">
        <v>41</v>
      </c>
      <c r="K4459">
        <v>0</v>
      </c>
      <c r="L4459" t="s">
        <v>20100</v>
      </c>
      <c r="M4459">
        <v>0</v>
      </c>
    </row>
    <row r="4460" spans="1:13" x14ac:dyDescent="0.3">
      <c r="A4460" t="s">
        <v>29013</v>
      </c>
      <c r="B4460" s="1">
        <v>45383</v>
      </c>
      <c r="C4460">
        <v>36133</v>
      </c>
      <c r="D4460" t="s">
        <v>20106</v>
      </c>
      <c r="E4460" t="s">
        <v>29014</v>
      </c>
      <c r="F4460" s="1"/>
      <c r="G4460" t="s">
        <v>13526</v>
      </c>
      <c r="H4460">
        <v>1</v>
      </c>
      <c r="I4460">
        <v>0</v>
      </c>
      <c r="K4460">
        <v>1</v>
      </c>
      <c r="L4460" t="s">
        <v>20095</v>
      </c>
      <c r="M4460">
        <v>0</v>
      </c>
    </row>
    <row r="4461" spans="1:13" x14ac:dyDescent="0.3">
      <c r="A4461" t="s">
        <v>29015</v>
      </c>
      <c r="B4461" s="1">
        <v>45407</v>
      </c>
      <c r="C4461">
        <v>68431</v>
      </c>
      <c r="D4461" t="s">
        <v>20093</v>
      </c>
      <c r="E4461" t="s">
        <v>29016</v>
      </c>
      <c r="F4461" s="1">
        <v>45465</v>
      </c>
      <c r="G4461" t="s">
        <v>1189</v>
      </c>
      <c r="H4461">
        <v>0</v>
      </c>
      <c r="I4461">
        <v>1</v>
      </c>
      <c r="J4461">
        <v>58</v>
      </c>
      <c r="K4461">
        <v>0</v>
      </c>
      <c r="L4461" t="s">
        <v>20095</v>
      </c>
      <c r="M4461">
        <v>1</v>
      </c>
    </row>
    <row r="4462" spans="1:13" x14ac:dyDescent="0.3">
      <c r="A4462" t="s">
        <v>29017</v>
      </c>
      <c r="B4462" s="1">
        <v>45176</v>
      </c>
      <c r="C4462">
        <v>9398</v>
      </c>
      <c r="D4462" t="s">
        <v>20093</v>
      </c>
      <c r="E4462" t="s">
        <v>29018</v>
      </c>
      <c r="F4462" s="1">
        <v>45262</v>
      </c>
      <c r="G4462" t="s">
        <v>2470</v>
      </c>
      <c r="H4462">
        <v>0</v>
      </c>
      <c r="I4462">
        <v>0</v>
      </c>
      <c r="J4462">
        <v>86</v>
      </c>
      <c r="K4462">
        <v>0</v>
      </c>
      <c r="L4462" t="s">
        <v>20100</v>
      </c>
      <c r="M4462">
        <v>1</v>
      </c>
    </row>
    <row r="4463" spans="1:13" x14ac:dyDescent="0.3">
      <c r="A4463" t="s">
        <v>29019</v>
      </c>
      <c r="B4463" s="1">
        <v>45417</v>
      </c>
      <c r="C4463">
        <v>87517</v>
      </c>
      <c r="D4463" t="s">
        <v>44</v>
      </c>
      <c r="E4463" t="s">
        <v>29020</v>
      </c>
      <c r="F4463" s="1"/>
      <c r="G4463" t="s">
        <v>9461</v>
      </c>
      <c r="H4463">
        <v>1</v>
      </c>
      <c r="I4463">
        <v>1</v>
      </c>
      <c r="K4463">
        <v>1</v>
      </c>
      <c r="L4463" t="s">
        <v>20095</v>
      </c>
      <c r="M4463">
        <v>0</v>
      </c>
    </row>
    <row r="4464" spans="1:13" x14ac:dyDescent="0.3">
      <c r="A4464" t="s">
        <v>29021</v>
      </c>
      <c r="B4464" s="1">
        <v>44580</v>
      </c>
      <c r="C4464">
        <v>41815</v>
      </c>
      <c r="D4464" t="s">
        <v>20093</v>
      </c>
      <c r="E4464" t="s">
        <v>29022</v>
      </c>
      <c r="F4464" s="1"/>
      <c r="G4464" t="s">
        <v>12708</v>
      </c>
      <c r="H4464">
        <v>1</v>
      </c>
      <c r="I4464">
        <v>0</v>
      </c>
      <c r="K4464">
        <v>1</v>
      </c>
      <c r="L4464" t="s">
        <v>20095</v>
      </c>
      <c r="M4464">
        <v>1</v>
      </c>
    </row>
    <row r="4465" spans="1:13" x14ac:dyDescent="0.3">
      <c r="A4465" t="s">
        <v>29023</v>
      </c>
      <c r="B4465" s="1">
        <v>44100</v>
      </c>
      <c r="C4465">
        <v>89121</v>
      </c>
      <c r="D4465" t="s">
        <v>20106</v>
      </c>
      <c r="E4465" t="s">
        <v>29024</v>
      </c>
      <c r="F4465" s="1">
        <v>44181</v>
      </c>
      <c r="G4465" t="s">
        <v>6779</v>
      </c>
      <c r="H4465">
        <v>0</v>
      </c>
      <c r="I4465">
        <v>1</v>
      </c>
      <c r="J4465">
        <v>81</v>
      </c>
      <c r="K4465">
        <v>0</v>
      </c>
      <c r="L4465" t="s">
        <v>20095</v>
      </c>
      <c r="M4465">
        <v>0</v>
      </c>
    </row>
    <row r="4466" spans="1:13" x14ac:dyDescent="0.3">
      <c r="A4466" t="s">
        <v>29025</v>
      </c>
      <c r="B4466" s="1">
        <v>44630</v>
      </c>
      <c r="C4466">
        <v>26895</v>
      </c>
      <c r="D4466" t="s">
        <v>20093</v>
      </c>
      <c r="E4466" t="s">
        <v>29026</v>
      </c>
      <c r="F4466" s="1">
        <v>44703</v>
      </c>
      <c r="G4466" t="s">
        <v>2739</v>
      </c>
      <c r="H4466">
        <v>0</v>
      </c>
      <c r="I4466">
        <v>0</v>
      </c>
      <c r="J4466">
        <v>73</v>
      </c>
      <c r="K4466">
        <v>0</v>
      </c>
      <c r="L4466" t="s">
        <v>20095</v>
      </c>
      <c r="M4466">
        <v>1</v>
      </c>
    </row>
    <row r="4467" spans="1:13" x14ac:dyDescent="0.3">
      <c r="A4467" t="s">
        <v>29027</v>
      </c>
      <c r="B4467" s="1">
        <v>44424</v>
      </c>
      <c r="C4467">
        <v>12208</v>
      </c>
      <c r="D4467" t="s">
        <v>20093</v>
      </c>
      <c r="E4467" t="s">
        <v>29028</v>
      </c>
      <c r="F4467" s="1">
        <v>44445</v>
      </c>
      <c r="G4467" t="s">
        <v>5318</v>
      </c>
      <c r="H4467">
        <v>0</v>
      </c>
      <c r="I4467">
        <v>0</v>
      </c>
      <c r="J4467">
        <v>21</v>
      </c>
      <c r="K4467">
        <v>0</v>
      </c>
      <c r="L4467" t="s">
        <v>20100</v>
      </c>
      <c r="M4467">
        <v>1</v>
      </c>
    </row>
    <row r="4468" spans="1:13" x14ac:dyDescent="0.3">
      <c r="A4468" t="s">
        <v>29029</v>
      </c>
      <c r="B4468" s="1">
        <v>44828</v>
      </c>
      <c r="C4468">
        <v>16449</v>
      </c>
      <c r="D4468" t="s">
        <v>20093</v>
      </c>
      <c r="E4468" t="s">
        <v>29030</v>
      </c>
      <c r="F4468" s="1"/>
      <c r="G4468" t="s">
        <v>15764</v>
      </c>
      <c r="H4468">
        <v>1</v>
      </c>
      <c r="I4468">
        <v>0</v>
      </c>
      <c r="K4468">
        <v>1</v>
      </c>
      <c r="L4468" t="s">
        <v>20100</v>
      </c>
      <c r="M4468">
        <v>1</v>
      </c>
    </row>
    <row r="4469" spans="1:13" x14ac:dyDescent="0.3">
      <c r="A4469" t="s">
        <v>29031</v>
      </c>
      <c r="B4469" s="1">
        <v>45154</v>
      </c>
      <c r="C4469">
        <v>17610</v>
      </c>
      <c r="D4469" t="s">
        <v>20106</v>
      </c>
      <c r="E4469" t="s">
        <v>29032</v>
      </c>
      <c r="F4469" s="1"/>
      <c r="G4469" t="s">
        <v>432</v>
      </c>
      <c r="H4469">
        <v>1</v>
      </c>
      <c r="I4469">
        <v>0</v>
      </c>
      <c r="K4469">
        <v>1</v>
      </c>
      <c r="L4469" t="s">
        <v>20100</v>
      </c>
      <c r="M4469">
        <v>0</v>
      </c>
    </row>
    <row r="4470" spans="1:13" x14ac:dyDescent="0.3">
      <c r="A4470" t="s">
        <v>29033</v>
      </c>
      <c r="B4470" s="1">
        <v>44521</v>
      </c>
      <c r="C4470">
        <v>85575</v>
      </c>
      <c r="D4470" t="s">
        <v>20106</v>
      </c>
      <c r="E4470" t="s">
        <v>29034</v>
      </c>
      <c r="F4470" s="1">
        <v>44587</v>
      </c>
      <c r="G4470" t="s">
        <v>16941</v>
      </c>
      <c r="H4470">
        <v>0</v>
      </c>
      <c r="I4470">
        <v>1</v>
      </c>
      <c r="J4470">
        <v>66</v>
      </c>
      <c r="K4470">
        <v>0</v>
      </c>
      <c r="L4470" t="s">
        <v>20095</v>
      </c>
      <c r="M4470">
        <v>0</v>
      </c>
    </row>
    <row r="4471" spans="1:13" x14ac:dyDescent="0.3">
      <c r="A4471" t="s">
        <v>29035</v>
      </c>
      <c r="B4471" s="1">
        <v>45362</v>
      </c>
      <c r="C4471">
        <v>65726</v>
      </c>
      <c r="D4471" t="s">
        <v>44</v>
      </c>
      <c r="E4471" t="s">
        <v>29036</v>
      </c>
      <c r="F4471" s="1"/>
      <c r="G4471" t="s">
        <v>3132</v>
      </c>
      <c r="H4471">
        <v>1</v>
      </c>
      <c r="I4471">
        <v>1</v>
      </c>
      <c r="K4471">
        <v>1</v>
      </c>
      <c r="L4471" t="s">
        <v>20095</v>
      </c>
      <c r="M4471">
        <v>0</v>
      </c>
    </row>
    <row r="4472" spans="1:13" x14ac:dyDescent="0.3">
      <c r="A4472" t="s">
        <v>29037</v>
      </c>
      <c r="B4472" s="1">
        <v>44884</v>
      </c>
      <c r="C4472">
        <v>66011</v>
      </c>
      <c r="D4472" t="s">
        <v>20093</v>
      </c>
      <c r="E4472" t="s">
        <v>29038</v>
      </c>
      <c r="F4472" s="1">
        <v>44901</v>
      </c>
      <c r="G4472" t="s">
        <v>1942</v>
      </c>
      <c r="H4472">
        <v>0</v>
      </c>
      <c r="I4472">
        <v>1</v>
      </c>
      <c r="J4472">
        <v>17</v>
      </c>
      <c r="K4472">
        <v>0</v>
      </c>
      <c r="L4472" t="s">
        <v>20095</v>
      </c>
      <c r="M4472">
        <v>1</v>
      </c>
    </row>
    <row r="4473" spans="1:13" x14ac:dyDescent="0.3">
      <c r="A4473" t="s">
        <v>29039</v>
      </c>
      <c r="B4473" s="1">
        <v>45154</v>
      </c>
      <c r="C4473">
        <v>85981</v>
      </c>
      <c r="D4473" t="s">
        <v>20093</v>
      </c>
      <c r="E4473" t="s">
        <v>29040</v>
      </c>
      <c r="F4473" s="1">
        <v>45212</v>
      </c>
      <c r="G4473" t="s">
        <v>18180</v>
      </c>
      <c r="H4473">
        <v>0</v>
      </c>
      <c r="I4473">
        <v>1</v>
      </c>
      <c r="J4473">
        <v>58</v>
      </c>
      <c r="K4473">
        <v>0</v>
      </c>
      <c r="L4473" t="s">
        <v>20095</v>
      </c>
      <c r="M4473">
        <v>1</v>
      </c>
    </row>
    <row r="4474" spans="1:13" x14ac:dyDescent="0.3">
      <c r="A4474" t="s">
        <v>29041</v>
      </c>
      <c r="B4474" s="1">
        <v>45407</v>
      </c>
      <c r="C4474">
        <v>2652</v>
      </c>
      <c r="D4474" t="s">
        <v>20093</v>
      </c>
      <c r="E4474" t="s">
        <v>29042</v>
      </c>
      <c r="F4474" s="1"/>
      <c r="G4474" t="s">
        <v>12939</v>
      </c>
      <c r="H4474">
        <v>1</v>
      </c>
      <c r="I4474">
        <v>0</v>
      </c>
      <c r="K4474">
        <v>1</v>
      </c>
      <c r="L4474" t="s">
        <v>20138</v>
      </c>
      <c r="M4474">
        <v>1</v>
      </c>
    </row>
    <row r="4475" spans="1:13" x14ac:dyDescent="0.3">
      <c r="A4475" t="s">
        <v>29043</v>
      </c>
      <c r="B4475" s="1">
        <v>44117</v>
      </c>
      <c r="C4475">
        <v>90014</v>
      </c>
      <c r="D4475" t="s">
        <v>44</v>
      </c>
      <c r="E4475" t="s">
        <v>29044</v>
      </c>
      <c r="F4475" s="1">
        <v>44134</v>
      </c>
      <c r="G4475" t="s">
        <v>4569</v>
      </c>
      <c r="H4475">
        <v>0</v>
      </c>
      <c r="I4475">
        <v>1</v>
      </c>
      <c r="J4475">
        <v>17</v>
      </c>
      <c r="K4475">
        <v>0</v>
      </c>
      <c r="L4475" t="s">
        <v>20095</v>
      </c>
      <c r="M4475">
        <v>0</v>
      </c>
    </row>
    <row r="4476" spans="1:13" x14ac:dyDescent="0.3">
      <c r="A4476" t="s">
        <v>29045</v>
      </c>
      <c r="B4476" s="1">
        <v>43944</v>
      </c>
      <c r="C4476">
        <v>51334</v>
      </c>
      <c r="D4476" t="s">
        <v>44</v>
      </c>
      <c r="E4476" t="s">
        <v>29046</v>
      </c>
      <c r="F4476" s="1">
        <v>44030</v>
      </c>
      <c r="G4476" t="s">
        <v>1622</v>
      </c>
      <c r="H4476">
        <v>0</v>
      </c>
      <c r="I4476">
        <v>1</v>
      </c>
      <c r="J4476">
        <v>86</v>
      </c>
      <c r="K4476">
        <v>0</v>
      </c>
      <c r="L4476" t="s">
        <v>20095</v>
      </c>
      <c r="M4476">
        <v>0</v>
      </c>
    </row>
    <row r="4477" spans="1:13" x14ac:dyDescent="0.3">
      <c r="A4477" t="s">
        <v>29047</v>
      </c>
      <c r="B4477" s="1">
        <v>44941</v>
      </c>
      <c r="C4477">
        <v>5619</v>
      </c>
      <c r="D4477" t="s">
        <v>20093</v>
      </c>
      <c r="E4477" t="s">
        <v>29048</v>
      </c>
      <c r="F4477" s="1"/>
      <c r="G4477" t="s">
        <v>7060</v>
      </c>
      <c r="H4477">
        <v>1</v>
      </c>
      <c r="I4477">
        <v>0</v>
      </c>
      <c r="K4477">
        <v>1</v>
      </c>
      <c r="L4477" t="s">
        <v>20100</v>
      </c>
      <c r="M4477">
        <v>1</v>
      </c>
    </row>
    <row r="4478" spans="1:13" x14ac:dyDescent="0.3">
      <c r="A4478" t="s">
        <v>29049</v>
      </c>
      <c r="B4478" s="1">
        <v>45097</v>
      </c>
      <c r="C4478">
        <v>12682</v>
      </c>
      <c r="D4478" t="s">
        <v>20093</v>
      </c>
      <c r="E4478" t="s">
        <v>29050</v>
      </c>
      <c r="F4478" s="1"/>
      <c r="G4478" t="s">
        <v>17042</v>
      </c>
      <c r="H4478">
        <v>1</v>
      </c>
      <c r="I4478">
        <v>0</v>
      </c>
      <c r="K4478">
        <v>1</v>
      </c>
      <c r="L4478" t="s">
        <v>20100</v>
      </c>
      <c r="M4478">
        <v>1</v>
      </c>
    </row>
    <row r="4479" spans="1:13" x14ac:dyDescent="0.3">
      <c r="A4479" t="s">
        <v>29051</v>
      </c>
      <c r="B4479" s="1">
        <v>44008</v>
      </c>
      <c r="C4479">
        <v>48639</v>
      </c>
      <c r="D4479" t="s">
        <v>20106</v>
      </c>
      <c r="E4479" t="s">
        <v>29052</v>
      </c>
      <c r="F4479" s="1"/>
      <c r="G4479" t="s">
        <v>12407</v>
      </c>
      <c r="H4479">
        <v>1</v>
      </c>
      <c r="I4479">
        <v>0</v>
      </c>
      <c r="K4479">
        <v>1</v>
      </c>
      <c r="L4479" t="s">
        <v>20095</v>
      </c>
      <c r="M4479">
        <v>0</v>
      </c>
    </row>
    <row r="4480" spans="1:13" x14ac:dyDescent="0.3">
      <c r="A4480" t="s">
        <v>29053</v>
      </c>
      <c r="B4480" s="1">
        <v>45106</v>
      </c>
      <c r="C4480">
        <v>83570</v>
      </c>
      <c r="D4480" t="s">
        <v>20093</v>
      </c>
      <c r="E4480" t="s">
        <v>29054</v>
      </c>
      <c r="F4480" s="1"/>
      <c r="G4480" t="s">
        <v>5623</v>
      </c>
      <c r="H4480">
        <v>1</v>
      </c>
      <c r="I4480">
        <v>1</v>
      </c>
      <c r="K4480">
        <v>1</v>
      </c>
      <c r="L4480" t="s">
        <v>20095</v>
      </c>
      <c r="M4480">
        <v>1</v>
      </c>
    </row>
    <row r="4481" spans="1:13" x14ac:dyDescent="0.3">
      <c r="A4481" t="s">
        <v>29055</v>
      </c>
      <c r="B4481" s="1">
        <v>44285</v>
      </c>
      <c r="C4481">
        <v>39450</v>
      </c>
      <c r="D4481" t="s">
        <v>44</v>
      </c>
      <c r="E4481" t="s">
        <v>29056</v>
      </c>
      <c r="F4481" s="1">
        <v>44339</v>
      </c>
      <c r="G4481" t="s">
        <v>16739</v>
      </c>
      <c r="H4481">
        <v>0</v>
      </c>
      <c r="I4481">
        <v>0</v>
      </c>
      <c r="J4481">
        <v>54</v>
      </c>
      <c r="K4481">
        <v>0</v>
      </c>
      <c r="L4481" t="s">
        <v>20095</v>
      </c>
      <c r="M4481">
        <v>0</v>
      </c>
    </row>
    <row r="4482" spans="1:13" x14ac:dyDescent="0.3">
      <c r="A4482" t="s">
        <v>29057</v>
      </c>
      <c r="B4482" s="1">
        <v>45647</v>
      </c>
      <c r="C4482">
        <v>29956</v>
      </c>
      <c r="D4482" t="s">
        <v>20106</v>
      </c>
      <c r="E4482" t="s">
        <v>29058</v>
      </c>
      <c r="F4482" s="1"/>
      <c r="G4482" t="s">
        <v>18587</v>
      </c>
      <c r="H4482">
        <v>1</v>
      </c>
      <c r="I4482">
        <v>0</v>
      </c>
      <c r="K4482">
        <v>1</v>
      </c>
      <c r="L4482" t="s">
        <v>20095</v>
      </c>
      <c r="M4482">
        <v>0</v>
      </c>
    </row>
    <row r="4483" spans="1:13" x14ac:dyDescent="0.3">
      <c r="A4483" t="s">
        <v>29059</v>
      </c>
      <c r="B4483" s="1">
        <v>45490</v>
      </c>
      <c r="C4483">
        <v>74491</v>
      </c>
      <c r="D4483" t="s">
        <v>44</v>
      </c>
      <c r="E4483" t="s">
        <v>29060</v>
      </c>
      <c r="F4483" s="1">
        <v>45542</v>
      </c>
      <c r="G4483" t="s">
        <v>7893</v>
      </c>
      <c r="H4483">
        <v>0</v>
      </c>
      <c r="I4483">
        <v>1</v>
      </c>
      <c r="J4483">
        <v>52</v>
      </c>
      <c r="K4483">
        <v>0</v>
      </c>
      <c r="L4483" t="s">
        <v>20095</v>
      </c>
      <c r="M4483">
        <v>0</v>
      </c>
    </row>
    <row r="4484" spans="1:13" x14ac:dyDescent="0.3">
      <c r="A4484" t="s">
        <v>29061</v>
      </c>
      <c r="B4484" s="1">
        <v>43853</v>
      </c>
      <c r="C4484">
        <v>4606</v>
      </c>
      <c r="D4484" t="s">
        <v>20093</v>
      </c>
      <c r="E4484" t="s">
        <v>29062</v>
      </c>
      <c r="F4484" s="1">
        <v>43918</v>
      </c>
      <c r="G4484" t="s">
        <v>11638</v>
      </c>
      <c r="H4484">
        <v>0</v>
      </c>
      <c r="I4484">
        <v>0</v>
      </c>
      <c r="J4484">
        <v>65</v>
      </c>
      <c r="K4484">
        <v>0</v>
      </c>
      <c r="L4484" t="s">
        <v>20138</v>
      </c>
      <c r="M4484">
        <v>1</v>
      </c>
    </row>
    <row r="4485" spans="1:13" x14ac:dyDescent="0.3">
      <c r="A4485" t="s">
        <v>29063</v>
      </c>
      <c r="B4485" s="1">
        <v>44838</v>
      </c>
      <c r="C4485">
        <v>83886</v>
      </c>
      <c r="D4485" t="s">
        <v>44</v>
      </c>
      <c r="E4485" t="s">
        <v>29064</v>
      </c>
      <c r="F4485" s="1"/>
      <c r="G4485" t="s">
        <v>9535</v>
      </c>
      <c r="H4485">
        <v>1</v>
      </c>
      <c r="I4485">
        <v>1</v>
      </c>
      <c r="K4485">
        <v>1</v>
      </c>
      <c r="L4485" t="s">
        <v>20095</v>
      </c>
      <c r="M4485">
        <v>0</v>
      </c>
    </row>
    <row r="4486" spans="1:13" x14ac:dyDescent="0.3">
      <c r="A4486" t="s">
        <v>29065</v>
      </c>
      <c r="B4486" s="1">
        <v>43906</v>
      </c>
      <c r="C4486">
        <v>44344</v>
      </c>
      <c r="D4486" t="s">
        <v>20106</v>
      </c>
      <c r="E4486" t="s">
        <v>29066</v>
      </c>
      <c r="F4486" s="1">
        <v>43916</v>
      </c>
      <c r="G4486" t="s">
        <v>14924</v>
      </c>
      <c r="H4486">
        <v>0</v>
      </c>
      <c r="I4486">
        <v>0</v>
      </c>
      <c r="J4486">
        <v>10</v>
      </c>
      <c r="K4486">
        <v>0</v>
      </c>
      <c r="L4486" t="s">
        <v>20095</v>
      </c>
      <c r="M4486">
        <v>0</v>
      </c>
    </row>
    <row r="4487" spans="1:13" x14ac:dyDescent="0.3">
      <c r="A4487" t="s">
        <v>29067</v>
      </c>
      <c r="B4487" s="1">
        <v>44815</v>
      </c>
      <c r="C4487">
        <v>34596</v>
      </c>
      <c r="D4487" t="s">
        <v>20093</v>
      </c>
      <c r="E4487" t="s">
        <v>29068</v>
      </c>
      <c r="F4487" s="1">
        <v>44898</v>
      </c>
      <c r="G4487" t="s">
        <v>2407</v>
      </c>
      <c r="H4487">
        <v>0</v>
      </c>
      <c r="I4487">
        <v>0</v>
      </c>
      <c r="J4487">
        <v>83</v>
      </c>
      <c r="K4487">
        <v>0</v>
      </c>
      <c r="L4487" t="s">
        <v>20095</v>
      </c>
      <c r="M4487">
        <v>1</v>
      </c>
    </row>
    <row r="4488" spans="1:13" x14ac:dyDescent="0.3">
      <c r="A4488" t="s">
        <v>29069</v>
      </c>
      <c r="B4488" s="1">
        <v>45348</v>
      </c>
      <c r="C4488">
        <v>77548</v>
      </c>
      <c r="D4488" t="s">
        <v>20106</v>
      </c>
      <c r="E4488" t="s">
        <v>29070</v>
      </c>
      <c r="F4488" s="1">
        <v>45407</v>
      </c>
      <c r="G4488" t="s">
        <v>3087</v>
      </c>
      <c r="H4488">
        <v>0</v>
      </c>
      <c r="I4488">
        <v>1</v>
      </c>
      <c r="J4488">
        <v>59</v>
      </c>
      <c r="K4488">
        <v>0</v>
      </c>
      <c r="L4488" t="s">
        <v>20095</v>
      </c>
      <c r="M4488">
        <v>0</v>
      </c>
    </row>
    <row r="4489" spans="1:13" x14ac:dyDescent="0.3">
      <c r="A4489" t="s">
        <v>29071</v>
      </c>
      <c r="B4489" s="1">
        <v>44091</v>
      </c>
      <c r="C4489">
        <v>63440</v>
      </c>
      <c r="D4489" t="s">
        <v>44</v>
      </c>
      <c r="E4489" t="s">
        <v>29072</v>
      </c>
      <c r="F4489" s="1">
        <v>44140</v>
      </c>
      <c r="G4489" t="s">
        <v>15752</v>
      </c>
      <c r="H4489">
        <v>0</v>
      </c>
      <c r="I4489">
        <v>1</v>
      </c>
      <c r="J4489">
        <v>49</v>
      </c>
      <c r="K4489">
        <v>0</v>
      </c>
      <c r="L4489" t="s">
        <v>20095</v>
      </c>
      <c r="M4489">
        <v>0</v>
      </c>
    </row>
    <row r="4490" spans="1:13" x14ac:dyDescent="0.3">
      <c r="A4490" t="s">
        <v>29073</v>
      </c>
      <c r="B4490" s="1">
        <v>44689</v>
      </c>
      <c r="C4490">
        <v>63158</v>
      </c>
      <c r="D4490" t="s">
        <v>20093</v>
      </c>
      <c r="E4490" t="s">
        <v>29074</v>
      </c>
      <c r="F4490" s="1"/>
      <c r="G4490" t="s">
        <v>4992</v>
      </c>
      <c r="H4490">
        <v>1</v>
      </c>
      <c r="I4490">
        <v>1</v>
      </c>
      <c r="K4490">
        <v>1</v>
      </c>
      <c r="L4490" t="s">
        <v>20095</v>
      </c>
      <c r="M4490">
        <v>1</v>
      </c>
    </row>
    <row r="4491" spans="1:13" x14ac:dyDescent="0.3">
      <c r="A4491" t="s">
        <v>29075</v>
      </c>
      <c r="B4491" s="1">
        <v>44209</v>
      </c>
      <c r="C4491">
        <v>32965</v>
      </c>
      <c r="D4491" t="s">
        <v>20093</v>
      </c>
      <c r="E4491" t="s">
        <v>29076</v>
      </c>
      <c r="F4491" s="1"/>
      <c r="G4491" t="s">
        <v>11487</v>
      </c>
      <c r="H4491">
        <v>1</v>
      </c>
      <c r="I4491">
        <v>0</v>
      </c>
      <c r="K4491">
        <v>1</v>
      </c>
      <c r="L4491" t="s">
        <v>20095</v>
      </c>
      <c r="M4491">
        <v>1</v>
      </c>
    </row>
    <row r="4492" spans="1:13" x14ac:dyDescent="0.3">
      <c r="A4492" t="s">
        <v>29077</v>
      </c>
      <c r="B4492" s="1">
        <v>45308</v>
      </c>
      <c r="C4492">
        <v>83001</v>
      </c>
      <c r="D4492" t="s">
        <v>44</v>
      </c>
      <c r="E4492" t="s">
        <v>29078</v>
      </c>
      <c r="F4492" s="1"/>
      <c r="G4492" t="s">
        <v>5547</v>
      </c>
      <c r="H4492">
        <v>1</v>
      </c>
      <c r="I4492">
        <v>1</v>
      </c>
      <c r="K4492">
        <v>1</v>
      </c>
      <c r="L4492" t="s">
        <v>20095</v>
      </c>
      <c r="M4492">
        <v>0</v>
      </c>
    </row>
    <row r="4493" spans="1:13" x14ac:dyDescent="0.3">
      <c r="A4493" t="s">
        <v>29079</v>
      </c>
      <c r="B4493" s="1">
        <v>44676</v>
      </c>
      <c r="C4493">
        <v>77656</v>
      </c>
      <c r="D4493" t="s">
        <v>20106</v>
      </c>
      <c r="E4493" t="s">
        <v>29080</v>
      </c>
      <c r="F4493" s="1">
        <v>44761</v>
      </c>
      <c r="G4493" t="s">
        <v>7607</v>
      </c>
      <c r="H4493">
        <v>0</v>
      </c>
      <c r="I4493">
        <v>1</v>
      </c>
      <c r="J4493">
        <v>85</v>
      </c>
      <c r="K4493">
        <v>0</v>
      </c>
      <c r="L4493" t="s">
        <v>20095</v>
      </c>
      <c r="M4493">
        <v>0</v>
      </c>
    </row>
    <row r="4494" spans="1:13" x14ac:dyDescent="0.3">
      <c r="A4494" t="s">
        <v>29081</v>
      </c>
      <c r="B4494" s="1">
        <v>44115</v>
      </c>
      <c r="C4494">
        <v>91934</v>
      </c>
      <c r="D4494" t="s">
        <v>20093</v>
      </c>
      <c r="E4494" t="s">
        <v>29082</v>
      </c>
      <c r="F4494" s="1">
        <v>44202</v>
      </c>
      <c r="G4494" t="s">
        <v>8096</v>
      </c>
      <c r="H4494">
        <v>0</v>
      </c>
      <c r="I4494">
        <v>1</v>
      </c>
      <c r="J4494">
        <v>87</v>
      </c>
      <c r="K4494">
        <v>0</v>
      </c>
      <c r="L4494" t="s">
        <v>20095</v>
      </c>
      <c r="M4494">
        <v>1</v>
      </c>
    </row>
    <row r="4495" spans="1:13" x14ac:dyDescent="0.3">
      <c r="A4495" t="s">
        <v>29083</v>
      </c>
      <c r="B4495" s="1">
        <v>44465</v>
      </c>
      <c r="C4495">
        <v>33624</v>
      </c>
      <c r="D4495" t="s">
        <v>20093</v>
      </c>
      <c r="E4495" t="s">
        <v>29084</v>
      </c>
      <c r="F4495" s="1"/>
      <c r="G4495" t="s">
        <v>8320</v>
      </c>
      <c r="H4495">
        <v>1</v>
      </c>
      <c r="I4495">
        <v>0</v>
      </c>
      <c r="K4495">
        <v>1</v>
      </c>
      <c r="L4495" t="s">
        <v>20095</v>
      </c>
      <c r="M4495">
        <v>1</v>
      </c>
    </row>
    <row r="4496" spans="1:13" x14ac:dyDescent="0.3">
      <c r="A4496" t="s">
        <v>29085</v>
      </c>
      <c r="B4496" s="1">
        <v>45183</v>
      </c>
      <c r="C4496">
        <v>36261</v>
      </c>
      <c r="D4496" t="s">
        <v>20093</v>
      </c>
      <c r="E4496" t="s">
        <v>29086</v>
      </c>
      <c r="F4496" s="1">
        <v>45270</v>
      </c>
      <c r="G4496" t="s">
        <v>3035</v>
      </c>
      <c r="H4496">
        <v>0</v>
      </c>
      <c r="I4496">
        <v>0</v>
      </c>
      <c r="J4496">
        <v>87</v>
      </c>
      <c r="K4496">
        <v>0</v>
      </c>
      <c r="L4496" t="s">
        <v>20095</v>
      </c>
      <c r="M4496">
        <v>1</v>
      </c>
    </row>
    <row r="4497" spans="1:13" x14ac:dyDescent="0.3">
      <c r="A4497" t="s">
        <v>29087</v>
      </c>
      <c r="B4497" s="1">
        <v>44988</v>
      </c>
      <c r="C4497">
        <v>62369</v>
      </c>
      <c r="D4497" t="s">
        <v>44</v>
      </c>
      <c r="E4497" t="s">
        <v>29088</v>
      </c>
      <c r="F4497" s="1">
        <v>45024</v>
      </c>
      <c r="G4497" t="s">
        <v>10179</v>
      </c>
      <c r="H4497">
        <v>0</v>
      </c>
      <c r="I4497">
        <v>1</v>
      </c>
      <c r="J4497">
        <v>36</v>
      </c>
      <c r="K4497">
        <v>0</v>
      </c>
      <c r="L4497" t="s">
        <v>20095</v>
      </c>
      <c r="M4497">
        <v>0</v>
      </c>
    </row>
    <row r="4498" spans="1:13" x14ac:dyDescent="0.3">
      <c r="A4498" t="s">
        <v>29089</v>
      </c>
      <c r="B4498" s="1">
        <v>44061</v>
      </c>
      <c r="C4498">
        <v>30786</v>
      </c>
      <c r="D4498" t="s">
        <v>20106</v>
      </c>
      <c r="E4498" t="s">
        <v>29090</v>
      </c>
      <c r="F4498" s="1">
        <v>44100</v>
      </c>
      <c r="G4498" t="s">
        <v>5227</v>
      </c>
      <c r="H4498">
        <v>0</v>
      </c>
      <c r="I4498">
        <v>0</v>
      </c>
      <c r="J4498">
        <v>39</v>
      </c>
      <c r="K4498">
        <v>0</v>
      </c>
      <c r="L4498" t="s">
        <v>20095</v>
      </c>
      <c r="M4498">
        <v>0</v>
      </c>
    </row>
    <row r="4499" spans="1:13" x14ac:dyDescent="0.3">
      <c r="A4499" t="s">
        <v>29091</v>
      </c>
      <c r="B4499" s="1">
        <v>44002</v>
      </c>
      <c r="C4499">
        <v>49023</v>
      </c>
      <c r="D4499" t="s">
        <v>20106</v>
      </c>
      <c r="E4499" t="s">
        <v>29092</v>
      </c>
      <c r="F4499" s="1">
        <v>44068</v>
      </c>
      <c r="G4499" t="s">
        <v>3047</v>
      </c>
      <c r="H4499">
        <v>0</v>
      </c>
      <c r="I4499">
        <v>0</v>
      </c>
      <c r="J4499">
        <v>66</v>
      </c>
      <c r="K4499">
        <v>0</v>
      </c>
      <c r="L4499" t="s">
        <v>20095</v>
      </c>
      <c r="M4499">
        <v>0</v>
      </c>
    </row>
    <row r="4500" spans="1:13" x14ac:dyDescent="0.3">
      <c r="A4500" t="s">
        <v>29093</v>
      </c>
      <c r="B4500" s="1">
        <v>44235</v>
      </c>
      <c r="C4500">
        <v>31856</v>
      </c>
      <c r="D4500" t="s">
        <v>44</v>
      </c>
      <c r="E4500" t="s">
        <v>29094</v>
      </c>
      <c r="F4500" s="1">
        <v>44251</v>
      </c>
      <c r="G4500" t="s">
        <v>13783</v>
      </c>
      <c r="H4500">
        <v>0</v>
      </c>
      <c r="I4500">
        <v>0</v>
      </c>
      <c r="J4500">
        <v>16</v>
      </c>
      <c r="K4500">
        <v>0</v>
      </c>
      <c r="L4500" t="s">
        <v>20095</v>
      </c>
      <c r="M4500">
        <v>0</v>
      </c>
    </row>
    <row r="4501" spans="1:13" x14ac:dyDescent="0.3">
      <c r="A4501" t="s">
        <v>29095</v>
      </c>
      <c r="B4501" s="1">
        <v>44615</v>
      </c>
      <c r="C4501">
        <v>48321</v>
      </c>
      <c r="D4501" t="s">
        <v>44</v>
      </c>
      <c r="E4501" t="s">
        <v>29096</v>
      </c>
      <c r="F4501" s="1">
        <v>44693</v>
      </c>
      <c r="G4501" t="s">
        <v>4228</v>
      </c>
      <c r="H4501">
        <v>0</v>
      </c>
      <c r="I4501">
        <v>0</v>
      </c>
      <c r="J4501">
        <v>78</v>
      </c>
      <c r="K4501">
        <v>0</v>
      </c>
      <c r="L4501" t="s">
        <v>20095</v>
      </c>
      <c r="M4501">
        <v>0</v>
      </c>
    </row>
    <row r="4502" spans="1:13" x14ac:dyDescent="0.3">
      <c r="A4502" t="s">
        <v>29097</v>
      </c>
      <c r="B4502" s="1">
        <v>44955</v>
      </c>
      <c r="C4502">
        <v>28672</v>
      </c>
      <c r="D4502" t="s">
        <v>44</v>
      </c>
      <c r="E4502" t="s">
        <v>29098</v>
      </c>
      <c r="F4502" s="1">
        <v>44998</v>
      </c>
      <c r="G4502" t="s">
        <v>18002</v>
      </c>
      <c r="H4502">
        <v>0</v>
      </c>
      <c r="I4502">
        <v>0</v>
      </c>
      <c r="J4502">
        <v>43</v>
      </c>
      <c r="K4502">
        <v>0</v>
      </c>
      <c r="L4502" t="s">
        <v>20095</v>
      </c>
      <c r="M4502">
        <v>0</v>
      </c>
    </row>
    <row r="4503" spans="1:13" x14ac:dyDescent="0.3">
      <c r="A4503" t="s">
        <v>29099</v>
      </c>
      <c r="B4503" s="1">
        <v>44984</v>
      </c>
      <c r="C4503">
        <v>38041</v>
      </c>
      <c r="D4503" t="s">
        <v>20093</v>
      </c>
      <c r="E4503" t="s">
        <v>29100</v>
      </c>
      <c r="F4503" s="1"/>
      <c r="G4503" t="s">
        <v>10083</v>
      </c>
      <c r="H4503">
        <v>1</v>
      </c>
      <c r="I4503">
        <v>0</v>
      </c>
      <c r="K4503">
        <v>1</v>
      </c>
      <c r="L4503" t="s">
        <v>20095</v>
      </c>
      <c r="M4503">
        <v>1</v>
      </c>
    </row>
    <row r="4504" spans="1:13" x14ac:dyDescent="0.3">
      <c r="A4504" t="s">
        <v>29101</v>
      </c>
      <c r="B4504" s="1">
        <v>44922</v>
      </c>
      <c r="C4504">
        <v>80945</v>
      </c>
      <c r="D4504" t="s">
        <v>20106</v>
      </c>
      <c r="E4504" t="s">
        <v>29102</v>
      </c>
      <c r="F4504" s="1"/>
      <c r="G4504" t="s">
        <v>4047</v>
      </c>
      <c r="H4504">
        <v>1</v>
      </c>
      <c r="I4504">
        <v>1</v>
      </c>
      <c r="K4504">
        <v>1</v>
      </c>
      <c r="L4504" t="s">
        <v>20095</v>
      </c>
      <c r="M4504">
        <v>0</v>
      </c>
    </row>
    <row r="4505" spans="1:13" x14ac:dyDescent="0.3">
      <c r="A4505" t="s">
        <v>29103</v>
      </c>
      <c r="B4505" s="1">
        <v>43880</v>
      </c>
      <c r="C4505">
        <v>67355</v>
      </c>
      <c r="D4505" t="s">
        <v>20106</v>
      </c>
      <c r="E4505" t="s">
        <v>29104</v>
      </c>
      <c r="F4505" s="1">
        <v>43909</v>
      </c>
      <c r="G4505" t="s">
        <v>14941</v>
      </c>
      <c r="H4505">
        <v>0</v>
      </c>
      <c r="I4505">
        <v>1</v>
      </c>
      <c r="J4505">
        <v>29</v>
      </c>
      <c r="K4505">
        <v>0</v>
      </c>
      <c r="L4505" t="s">
        <v>20095</v>
      </c>
      <c r="M4505">
        <v>0</v>
      </c>
    </row>
    <row r="4506" spans="1:13" x14ac:dyDescent="0.3">
      <c r="A4506" t="s">
        <v>29105</v>
      </c>
      <c r="B4506" s="1">
        <v>45082</v>
      </c>
      <c r="C4506">
        <v>60641</v>
      </c>
      <c r="D4506" t="s">
        <v>44</v>
      </c>
      <c r="E4506" t="s">
        <v>29106</v>
      </c>
      <c r="F4506" s="1">
        <v>45168</v>
      </c>
      <c r="G4506" t="s">
        <v>18000</v>
      </c>
      <c r="H4506">
        <v>0</v>
      </c>
      <c r="I4506">
        <v>1</v>
      </c>
      <c r="J4506">
        <v>86</v>
      </c>
      <c r="K4506">
        <v>0</v>
      </c>
      <c r="L4506" t="s">
        <v>20095</v>
      </c>
      <c r="M4506">
        <v>0</v>
      </c>
    </row>
    <row r="4507" spans="1:13" x14ac:dyDescent="0.3">
      <c r="A4507" t="s">
        <v>29107</v>
      </c>
      <c r="B4507" s="1">
        <v>45007</v>
      </c>
      <c r="C4507">
        <v>58910</v>
      </c>
      <c r="D4507" t="s">
        <v>20106</v>
      </c>
      <c r="E4507" t="s">
        <v>29108</v>
      </c>
      <c r="F4507" s="1">
        <v>45053</v>
      </c>
      <c r="G4507" t="s">
        <v>15963</v>
      </c>
      <c r="H4507">
        <v>0</v>
      </c>
      <c r="I4507">
        <v>1</v>
      </c>
      <c r="J4507">
        <v>46</v>
      </c>
      <c r="K4507">
        <v>0</v>
      </c>
      <c r="L4507" t="s">
        <v>20095</v>
      </c>
      <c r="M4507">
        <v>0</v>
      </c>
    </row>
    <row r="4508" spans="1:13" x14ac:dyDescent="0.3">
      <c r="A4508" t="s">
        <v>29109</v>
      </c>
      <c r="B4508" s="1">
        <v>43857</v>
      </c>
      <c r="C4508">
        <v>10640</v>
      </c>
      <c r="D4508" t="s">
        <v>20093</v>
      </c>
      <c r="E4508" t="s">
        <v>29110</v>
      </c>
      <c r="F4508" s="1"/>
      <c r="G4508" t="s">
        <v>8049</v>
      </c>
      <c r="H4508">
        <v>1</v>
      </c>
      <c r="I4508">
        <v>0</v>
      </c>
      <c r="K4508">
        <v>1</v>
      </c>
      <c r="L4508" t="s">
        <v>20100</v>
      </c>
      <c r="M4508">
        <v>1</v>
      </c>
    </row>
    <row r="4509" spans="1:13" x14ac:dyDescent="0.3">
      <c r="A4509" t="s">
        <v>29111</v>
      </c>
      <c r="B4509" s="1">
        <v>44418</v>
      </c>
      <c r="C4509">
        <v>64008</v>
      </c>
      <c r="D4509" t="s">
        <v>44</v>
      </c>
      <c r="E4509" t="s">
        <v>29112</v>
      </c>
      <c r="F4509" s="1"/>
      <c r="G4509" t="s">
        <v>2615</v>
      </c>
      <c r="H4509">
        <v>1</v>
      </c>
      <c r="I4509">
        <v>1</v>
      </c>
      <c r="K4509">
        <v>1</v>
      </c>
      <c r="L4509" t="s">
        <v>20095</v>
      </c>
      <c r="M4509">
        <v>0</v>
      </c>
    </row>
    <row r="4510" spans="1:13" x14ac:dyDescent="0.3">
      <c r="A4510" t="s">
        <v>29113</v>
      </c>
      <c r="B4510" s="1">
        <v>43994</v>
      </c>
      <c r="C4510">
        <v>93330</v>
      </c>
      <c r="D4510" t="s">
        <v>44</v>
      </c>
      <c r="E4510" t="s">
        <v>29114</v>
      </c>
      <c r="F4510" s="1"/>
      <c r="G4510" t="s">
        <v>4971</v>
      </c>
      <c r="H4510">
        <v>1</v>
      </c>
      <c r="I4510">
        <v>1</v>
      </c>
      <c r="K4510">
        <v>1</v>
      </c>
      <c r="L4510" t="s">
        <v>20095</v>
      </c>
      <c r="M4510">
        <v>0</v>
      </c>
    </row>
    <row r="4511" spans="1:13" x14ac:dyDescent="0.3">
      <c r="A4511" t="s">
        <v>29115</v>
      </c>
      <c r="B4511" s="1">
        <v>44899</v>
      </c>
      <c r="C4511">
        <v>4302</v>
      </c>
      <c r="D4511" t="s">
        <v>20093</v>
      </c>
      <c r="E4511" t="s">
        <v>29116</v>
      </c>
      <c r="F4511" s="1">
        <v>44977</v>
      </c>
      <c r="G4511" t="s">
        <v>6982</v>
      </c>
      <c r="H4511">
        <v>0</v>
      </c>
      <c r="I4511">
        <v>0</v>
      </c>
      <c r="J4511">
        <v>78</v>
      </c>
      <c r="K4511">
        <v>0</v>
      </c>
      <c r="L4511" t="s">
        <v>20138</v>
      </c>
      <c r="M4511">
        <v>1</v>
      </c>
    </row>
    <row r="4512" spans="1:13" x14ac:dyDescent="0.3">
      <c r="A4512" t="s">
        <v>29117</v>
      </c>
      <c r="B4512" s="1">
        <v>45332</v>
      </c>
      <c r="C4512">
        <v>93205</v>
      </c>
      <c r="D4512" t="s">
        <v>44</v>
      </c>
      <c r="E4512" t="s">
        <v>29118</v>
      </c>
      <c r="F4512" s="1">
        <v>45413</v>
      </c>
      <c r="G4512" t="s">
        <v>10779</v>
      </c>
      <c r="H4512">
        <v>0</v>
      </c>
      <c r="I4512">
        <v>1</v>
      </c>
      <c r="J4512">
        <v>81</v>
      </c>
      <c r="K4512">
        <v>0</v>
      </c>
      <c r="L4512" t="s">
        <v>20095</v>
      </c>
      <c r="M4512">
        <v>0</v>
      </c>
    </row>
    <row r="4513" spans="1:13" x14ac:dyDescent="0.3">
      <c r="A4513" t="s">
        <v>29119</v>
      </c>
      <c r="B4513" s="1">
        <v>45389</v>
      </c>
      <c r="C4513">
        <v>64150</v>
      </c>
      <c r="D4513" t="s">
        <v>20093</v>
      </c>
      <c r="E4513" t="s">
        <v>29120</v>
      </c>
      <c r="F4513" s="1">
        <v>45408</v>
      </c>
      <c r="G4513" t="s">
        <v>5311</v>
      </c>
      <c r="H4513">
        <v>0</v>
      </c>
      <c r="I4513">
        <v>1</v>
      </c>
      <c r="J4513">
        <v>19</v>
      </c>
      <c r="K4513">
        <v>0</v>
      </c>
      <c r="L4513" t="s">
        <v>20095</v>
      </c>
      <c r="M4513">
        <v>1</v>
      </c>
    </row>
    <row r="4514" spans="1:13" x14ac:dyDescent="0.3">
      <c r="A4514" t="s">
        <v>29121</v>
      </c>
      <c r="B4514" s="1">
        <v>45014</v>
      </c>
      <c r="C4514">
        <v>82846</v>
      </c>
      <c r="D4514" t="s">
        <v>20106</v>
      </c>
      <c r="E4514" t="s">
        <v>29122</v>
      </c>
      <c r="F4514" s="1">
        <v>45057</v>
      </c>
      <c r="G4514" t="s">
        <v>8891</v>
      </c>
      <c r="H4514">
        <v>0</v>
      </c>
      <c r="I4514">
        <v>1</v>
      </c>
      <c r="J4514">
        <v>43</v>
      </c>
      <c r="K4514">
        <v>0</v>
      </c>
      <c r="L4514" t="s">
        <v>20095</v>
      </c>
      <c r="M4514">
        <v>0</v>
      </c>
    </row>
    <row r="4515" spans="1:13" x14ac:dyDescent="0.3">
      <c r="A4515" t="s">
        <v>29123</v>
      </c>
      <c r="B4515" s="1">
        <v>44245</v>
      </c>
      <c r="C4515">
        <v>95540</v>
      </c>
      <c r="D4515" t="s">
        <v>20093</v>
      </c>
      <c r="E4515" t="s">
        <v>29124</v>
      </c>
      <c r="F4515" s="1">
        <v>44256</v>
      </c>
      <c r="G4515" t="s">
        <v>3148</v>
      </c>
      <c r="H4515">
        <v>0</v>
      </c>
      <c r="I4515">
        <v>1</v>
      </c>
      <c r="J4515">
        <v>11</v>
      </c>
      <c r="K4515">
        <v>0</v>
      </c>
      <c r="L4515" t="s">
        <v>20095</v>
      </c>
      <c r="M4515">
        <v>1</v>
      </c>
    </row>
    <row r="4516" spans="1:13" x14ac:dyDescent="0.3">
      <c r="A4516" t="s">
        <v>29125</v>
      </c>
      <c r="B4516" s="1">
        <v>45245</v>
      </c>
      <c r="C4516">
        <v>52786</v>
      </c>
      <c r="D4516" t="s">
        <v>20093</v>
      </c>
      <c r="E4516" t="s">
        <v>29126</v>
      </c>
      <c r="F4516" s="1">
        <v>45263</v>
      </c>
      <c r="G4516" t="s">
        <v>12631</v>
      </c>
      <c r="H4516">
        <v>0</v>
      </c>
      <c r="I4516">
        <v>1</v>
      </c>
      <c r="J4516">
        <v>18</v>
      </c>
      <c r="K4516">
        <v>0</v>
      </c>
      <c r="L4516" t="s">
        <v>20095</v>
      </c>
      <c r="M4516">
        <v>1</v>
      </c>
    </row>
    <row r="4517" spans="1:13" x14ac:dyDescent="0.3">
      <c r="A4517" t="s">
        <v>29127</v>
      </c>
      <c r="B4517" s="1">
        <v>45407</v>
      </c>
      <c r="C4517">
        <v>18126</v>
      </c>
      <c r="D4517" t="s">
        <v>20106</v>
      </c>
      <c r="E4517" t="s">
        <v>29128</v>
      </c>
      <c r="F4517" s="1"/>
      <c r="G4517" t="s">
        <v>7905</v>
      </c>
      <c r="H4517">
        <v>1</v>
      </c>
      <c r="I4517">
        <v>0</v>
      </c>
      <c r="K4517">
        <v>1</v>
      </c>
      <c r="L4517" t="s">
        <v>20100</v>
      </c>
      <c r="M4517">
        <v>0</v>
      </c>
    </row>
    <row r="4518" spans="1:13" x14ac:dyDescent="0.3">
      <c r="A4518" t="s">
        <v>29129</v>
      </c>
      <c r="B4518" s="1">
        <v>45419</v>
      </c>
      <c r="C4518">
        <v>83979</v>
      </c>
      <c r="D4518" t="s">
        <v>20106</v>
      </c>
      <c r="E4518" t="s">
        <v>29130</v>
      </c>
      <c r="F4518" s="1"/>
      <c r="G4518" t="s">
        <v>16777</v>
      </c>
      <c r="H4518">
        <v>1</v>
      </c>
      <c r="I4518">
        <v>1</v>
      </c>
      <c r="K4518">
        <v>1</v>
      </c>
      <c r="L4518" t="s">
        <v>20095</v>
      </c>
      <c r="M4518">
        <v>0</v>
      </c>
    </row>
    <row r="4519" spans="1:13" x14ac:dyDescent="0.3">
      <c r="A4519" t="s">
        <v>29131</v>
      </c>
      <c r="B4519" s="1">
        <v>44399</v>
      </c>
      <c r="C4519">
        <v>91075</v>
      </c>
      <c r="D4519" t="s">
        <v>20106</v>
      </c>
      <c r="E4519" t="s">
        <v>29132</v>
      </c>
      <c r="F4519" s="1">
        <v>44465</v>
      </c>
      <c r="G4519" t="s">
        <v>1077</v>
      </c>
      <c r="H4519">
        <v>0</v>
      </c>
      <c r="I4519">
        <v>1</v>
      </c>
      <c r="J4519">
        <v>66</v>
      </c>
      <c r="K4519">
        <v>0</v>
      </c>
      <c r="L4519" t="s">
        <v>20095</v>
      </c>
      <c r="M4519">
        <v>0</v>
      </c>
    </row>
    <row r="4520" spans="1:13" x14ac:dyDescent="0.3">
      <c r="A4520" t="s">
        <v>29133</v>
      </c>
      <c r="B4520" s="1">
        <v>44316</v>
      </c>
      <c r="C4520">
        <v>82071</v>
      </c>
      <c r="D4520" t="s">
        <v>20093</v>
      </c>
      <c r="E4520" t="s">
        <v>29134</v>
      </c>
      <c r="F4520" s="1">
        <v>44355</v>
      </c>
      <c r="G4520" t="s">
        <v>7786</v>
      </c>
      <c r="H4520">
        <v>0</v>
      </c>
      <c r="I4520">
        <v>1</v>
      </c>
      <c r="J4520">
        <v>39</v>
      </c>
      <c r="K4520">
        <v>0</v>
      </c>
      <c r="L4520" t="s">
        <v>20095</v>
      </c>
      <c r="M4520">
        <v>1</v>
      </c>
    </row>
    <row r="4521" spans="1:13" x14ac:dyDescent="0.3">
      <c r="A4521" t="s">
        <v>29135</v>
      </c>
      <c r="B4521" s="1">
        <v>45452</v>
      </c>
      <c r="C4521">
        <v>89470</v>
      </c>
      <c r="D4521" t="s">
        <v>20106</v>
      </c>
      <c r="E4521" t="s">
        <v>29136</v>
      </c>
      <c r="F4521" s="1">
        <v>45462</v>
      </c>
      <c r="G4521" t="s">
        <v>374</v>
      </c>
      <c r="H4521">
        <v>0</v>
      </c>
      <c r="I4521">
        <v>1</v>
      </c>
      <c r="J4521">
        <v>10</v>
      </c>
      <c r="K4521">
        <v>0</v>
      </c>
      <c r="L4521" t="s">
        <v>20095</v>
      </c>
      <c r="M4521">
        <v>0</v>
      </c>
    </row>
    <row r="4522" spans="1:13" x14ac:dyDescent="0.3">
      <c r="A4522" t="s">
        <v>29137</v>
      </c>
      <c r="B4522" s="1">
        <v>44411</v>
      </c>
      <c r="C4522">
        <v>39568</v>
      </c>
      <c r="D4522" t="s">
        <v>44</v>
      </c>
      <c r="E4522" t="s">
        <v>29138</v>
      </c>
      <c r="F4522" s="1">
        <v>44421</v>
      </c>
      <c r="G4522" t="s">
        <v>1577</v>
      </c>
      <c r="H4522">
        <v>0</v>
      </c>
      <c r="I4522">
        <v>0</v>
      </c>
      <c r="J4522">
        <v>10</v>
      </c>
      <c r="K4522">
        <v>0</v>
      </c>
      <c r="L4522" t="s">
        <v>20095</v>
      </c>
      <c r="M4522">
        <v>0</v>
      </c>
    </row>
    <row r="4523" spans="1:13" x14ac:dyDescent="0.3">
      <c r="A4523" t="s">
        <v>29139</v>
      </c>
      <c r="B4523" s="1">
        <v>44217</v>
      </c>
      <c r="C4523">
        <v>41212</v>
      </c>
      <c r="D4523" t="s">
        <v>20106</v>
      </c>
      <c r="E4523" t="s">
        <v>29140</v>
      </c>
      <c r="F4523" s="1">
        <v>44253</v>
      </c>
      <c r="G4523" t="s">
        <v>15363</v>
      </c>
      <c r="H4523">
        <v>0</v>
      </c>
      <c r="I4523">
        <v>0</v>
      </c>
      <c r="J4523">
        <v>36</v>
      </c>
      <c r="K4523">
        <v>0</v>
      </c>
      <c r="L4523" t="s">
        <v>20095</v>
      </c>
      <c r="M4523">
        <v>0</v>
      </c>
    </row>
    <row r="4524" spans="1:13" x14ac:dyDescent="0.3">
      <c r="A4524" t="s">
        <v>29141</v>
      </c>
      <c r="B4524" s="1">
        <v>44441</v>
      </c>
      <c r="C4524">
        <v>88394</v>
      </c>
      <c r="D4524" t="s">
        <v>44</v>
      </c>
      <c r="E4524" t="s">
        <v>29142</v>
      </c>
      <c r="F4524" s="1">
        <v>44516</v>
      </c>
      <c r="G4524" t="s">
        <v>15504</v>
      </c>
      <c r="H4524">
        <v>0</v>
      </c>
      <c r="I4524">
        <v>1</v>
      </c>
      <c r="J4524">
        <v>75</v>
      </c>
      <c r="K4524">
        <v>0</v>
      </c>
      <c r="L4524" t="s">
        <v>20095</v>
      </c>
      <c r="M4524">
        <v>0</v>
      </c>
    </row>
    <row r="4525" spans="1:13" x14ac:dyDescent="0.3">
      <c r="A4525" t="s">
        <v>29143</v>
      </c>
      <c r="B4525" s="1">
        <v>45227</v>
      </c>
      <c r="C4525">
        <v>80485</v>
      </c>
      <c r="D4525" t="s">
        <v>44</v>
      </c>
      <c r="E4525" t="s">
        <v>29144</v>
      </c>
      <c r="F4525" s="1"/>
      <c r="G4525" t="s">
        <v>8551</v>
      </c>
      <c r="H4525">
        <v>1</v>
      </c>
      <c r="I4525">
        <v>1</v>
      </c>
      <c r="K4525">
        <v>1</v>
      </c>
      <c r="L4525" t="s">
        <v>20095</v>
      </c>
      <c r="M4525">
        <v>0</v>
      </c>
    </row>
    <row r="4526" spans="1:13" x14ac:dyDescent="0.3">
      <c r="A4526" t="s">
        <v>29145</v>
      </c>
      <c r="B4526" s="1">
        <v>45092</v>
      </c>
      <c r="C4526">
        <v>34564</v>
      </c>
      <c r="D4526" t="s">
        <v>20093</v>
      </c>
      <c r="E4526" t="s">
        <v>29146</v>
      </c>
      <c r="F4526" s="1">
        <v>45156</v>
      </c>
      <c r="G4526" t="s">
        <v>16684</v>
      </c>
      <c r="H4526">
        <v>0</v>
      </c>
      <c r="I4526">
        <v>0</v>
      </c>
      <c r="J4526">
        <v>64</v>
      </c>
      <c r="K4526">
        <v>0</v>
      </c>
      <c r="L4526" t="s">
        <v>20095</v>
      </c>
      <c r="M4526">
        <v>1</v>
      </c>
    </row>
    <row r="4527" spans="1:13" x14ac:dyDescent="0.3">
      <c r="A4527" t="s">
        <v>29147</v>
      </c>
      <c r="B4527" s="1">
        <v>45367</v>
      </c>
      <c r="C4527">
        <v>74962</v>
      </c>
      <c r="D4527" t="s">
        <v>20106</v>
      </c>
      <c r="E4527" t="s">
        <v>29148</v>
      </c>
      <c r="F4527" s="1">
        <v>45402</v>
      </c>
      <c r="G4527" t="s">
        <v>5223</v>
      </c>
      <c r="H4527">
        <v>0</v>
      </c>
      <c r="I4527">
        <v>1</v>
      </c>
      <c r="J4527">
        <v>35</v>
      </c>
      <c r="K4527">
        <v>0</v>
      </c>
      <c r="L4527" t="s">
        <v>20095</v>
      </c>
      <c r="M4527">
        <v>0</v>
      </c>
    </row>
    <row r="4528" spans="1:13" x14ac:dyDescent="0.3">
      <c r="A4528" t="s">
        <v>29149</v>
      </c>
      <c r="B4528" s="1">
        <v>45415</v>
      </c>
      <c r="C4528">
        <v>46304</v>
      </c>
      <c r="D4528" t="s">
        <v>44</v>
      </c>
      <c r="E4528" t="s">
        <v>29150</v>
      </c>
      <c r="F4528" s="1"/>
      <c r="G4528" t="s">
        <v>17393</v>
      </c>
      <c r="H4528">
        <v>1</v>
      </c>
      <c r="I4528">
        <v>0</v>
      </c>
      <c r="K4528">
        <v>1</v>
      </c>
      <c r="L4528" t="s">
        <v>20095</v>
      </c>
      <c r="M4528">
        <v>0</v>
      </c>
    </row>
    <row r="4529" spans="1:13" x14ac:dyDescent="0.3">
      <c r="A4529" t="s">
        <v>29151</v>
      </c>
      <c r="B4529" s="1">
        <v>44214</v>
      </c>
      <c r="C4529">
        <v>85513</v>
      </c>
      <c r="D4529" t="s">
        <v>20093</v>
      </c>
      <c r="E4529" t="s">
        <v>29152</v>
      </c>
      <c r="F4529" s="1"/>
      <c r="G4529" t="s">
        <v>9981</v>
      </c>
      <c r="H4529">
        <v>1</v>
      </c>
      <c r="I4529">
        <v>1</v>
      </c>
      <c r="K4529">
        <v>1</v>
      </c>
      <c r="L4529" t="s">
        <v>20095</v>
      </c>
      <c r="M4529">
        <v>1</v>
      </c>
    </row>
    <row r="4530" spans="1:13" x14ac:dyDescent="0.3">
      <c r="A4530" t="s">
        <v>29153</v>
      </c>
      <c r="B4530" s="1">
        <v>45273</v>
      </c>
      <c r="C4530">
        <v>5791</v>
      </c>
      <c r="D4530" t="s">
        <v>20093</v>
      </c>
      <c r="E4530" t="s">
        <v>29154</v>
      </c>
      <c r="F4530" s="1">
        <v>45335</v>
      </c>
      <c r="G4530" t="s">
        <v>717</v>
      </c>
      <c r="H4530">
        <v>0</v>
      </c>
      <c r="I4530">
        <v>0</v>
      </c>
      <c r="J4530">
        <v>62</v>
      </c>
      <c r="K4530">
        <v>0</v>
      </c>
      <c r="L4530" t="s">
        <v>20100</v>
      </c>
      <c r="M4530">
        <v>1</v>
      </c>
    </row>
    <row r="4531" spans="1:13" x14ac:dyDescent="0.3">
      <c r="A4531" t="s">
        <v>29155</v>
      </c>
      <c r="B4531" s="1">
        <v>45151</v>
      </c>
      <c r="C4531">
        <v>8911</v>
      </c>
      <c r="D4531" t="s">
        <v>44</v>
      </c>
      <c r="E4531" t="s">
        <v>29156</v>
      </c>
      <c r="F4531" s="1">
        <v>45216</v>
      </c>
      <c r="G4531" t="s">
        <v>12261</v>
      </c>
      <c r="H4531">
        <v>0</v>
      </c>
      <c r="I4531">
        <v>0</v>
      </c>
      <c r="J4531">
        <v>65</v>
      </c>
      <c r="K4531">
        <v>0</v>
      </c>
      <c r="L4531" t="s">
        <v>20100</v>
      </c>
      <c r="M4531">
        <v>0</v>
      </c>
    </row>
    <row r="4532" spans="1:13" x14ac:dyDescent="0.3">
      <c r="A4532" t="s">
        <v>29157</v>
      </c>
      <c r="B4532" s="1">
        <v>44378</v>
      </c>
      <c r="C4532">
        <v>78141</v>
      </c>
      <c r="D4532" t="s">
        <v>20106</v>
      </c>
      <c r="E4532" t="s">
        <v>29158</v>
      </c>
      <c r="F4532" s="1">
        <v>44421</v>
      </c>
      <c r="G4532" t="s">
        <v>17057</v>
      </c>
      <c r="H4532">
        <v>0</v>
      </c>
      <c r="I4532">
        <v>1</v>
      </c>
      <c r="J4532">
        <v>43</v>
      </c>
      <c r="K4532">
        <v>0</v>
      </c>
      <c r="L4532" t="s">
        <v>20095</v>
      </c>
      <c r="M4532">
        <v>0</v>
      </c>
    </row>
    <row r="4533" spans="1:13" x14ac:dyDescent="0.3">
      <c r="A4533" t="s">
        <v>29159</v>
      </c>
      <c r="B4533" s="1">
        <v>44518</v>
      </c>
      <c r="C4533">
        <v>51570</v>
      </c>
      <c r="D4533" t="s">
        <v>20106</v>
      </c>
      <c r="E4533" t="s">
        <v>29160</v>
      </c>
      <c r="F4533" s="1">
        <v>44585</v>
      </c>
      <c r="G4533" t="s">
        <v>1281</v>
      </c>
      <c r="H4533">
        <v>0</v>
      </c>
      <c r="I4533">
        <v>1</v>
      </c>
      <c r="J4533">
        <v>67</v>
      </c>
      <c r="K4533">
        <v>0</v>
      </c>
      <c r="L4533" t="s">
        <v>20095</v>
      </c>
      <c r="M4533">
        <v>0</v>
      </c>
    </row>
    <row r="4534" spans="1:13" x14ac:dyDescent="0.3">
      <c r="A4534" t="s">
        <v>29161</v>
      </c>
      <c r="B4534" s="1">
        <v>44074</v>
      </c>
      <c r="C4534">
        <v>96788</v>
      </c>
      <c r="D4534" t="s">
        <v>44</v>
      </c>
      <c r="E4534" t="s">
        <v>29162</v>
      </c>
      <c r="F4534" s="1">
        <v>44117</v>
      </c>
      <c r="G4534" t="s">
        <v>8961</v>
      </c>
      <c r="H4534">
        <v>0</v>
      </c>
      <c r="I4534">
        <v>1</v>
      </c>
      <c r="J4534">
        <v>43</v>
      </c>
      <c r="K4534">
        <v>0</v>
      </c>
      <c r="L4534" t="s">
        <v>20095</v>
      </c>
      <c r="M4534">
        <v>0</v>
      </c>
    </row>
    <row r="4535" spans="1:13" x14ac:dyDescent="0.3">
      <c r="A4535" t="s">
        <v>29163</v>
      </c>
      <c r="B4535" s="1">
        <v>45437</v>
      </c>
      <c r="C4535">
        <v>97305</v>
      </c>
      <c r="D4535" t="s">
        <v>20093</v>
      </c>
      <c r="E4535" t="s">
        <v>29164</v>
      </c>
      <c r="F4535" s="1"/>
      <c r="G4535" t="s">
        <v>5355</v>
      </c>
      <c r="H4535">
        <v>1</v>
      </c>
      <c r="I4535">
        <v>1</v>
      </c>
      <c r="K4535">
        <v>1</v>
      </c>
      <c r="L4535" t="s">
        <v>20095</v>
      </c>
      <c r="M4535">
        <v>1</v>
      </c>
    </row>
    <row r="4536" spans="1:13" x14ac:dyDescent="0.3">
      <c r="A4536" t="s">
        <v>29165</v>
      </c>
      <c r="B4536" s="1">
        <v>45289</v>
      </c>
      <c r="C4536">
        <v>54711</v>
      </c>
      <c r="D4536" t="s">
        <v>20093</v>
      </c>
      <c r="E4536" t="s">
        <v>29166</v>
      </c>
      <c r="F4536" s="1">
        <v>45364</v>
      </c>
      <c r="G4536" t="s">
        <v>19851</v>
      </c>
      <c r="H4536">
        <v>0</v>
      </c>
      <c r="I4536">
        <v>1</v>
      </c>
      <c r="J4536">
        <v>75</v>
      </c>
      <c r="K4536">
        <v>0</v>
      </c>
      <c r="L4536" t="s">
        <v>20095</v>
      </c>
      <c r="M4536">
        <v>1</v>
      </c>
    </row>
    <row r="4537" spans="1:13" x14ac:dyDescent="0.3">
      <c r="A4537" t="s">
        <v>29167</v>
      </c>
      <c r="B4537" s="1">
        <v>44931</v>
      </c>
      <c r="C4537">
        <v>74320</v>
      </c>
      <c r="D4537" t="s">
        <v>20106</v>
      </c>
      <c r="E4537" t="s">
        <v>29168</v>
      </c>
      <c r="F4537" s="1">
        <v>44943</v>
      </c>
      <c r="G4537" t="s">
        <v>8938</v>
      </c>
      <c r="H4537">
        <v>0</v>
      </c>
      <c r="I4537">
        <v>1</v>
      </c>
      <c r="J4537">
        <v>12</v>
      </c>
      <c r="K4537">
        <v>0</v>
      </c>
      <c r="L4537" t="s">
        <v>20095</v>
      </c>
      <c r="M4537">
        <v>0</v>
      </c>
    </row>
    <row r="4538" spans="1:13" x14ac:dyDescent="0.3">
      <c r="A4538" t="s">
        <v>29169</v>
      </c>
      <c r="B4538" s="1">
        <v>44345</v>
      </c>
      <c r="C4538">
        <v>20264</v>
      </c>
      <c r="D4538" t="s">
        <v>20106</v>
      </c>
      <c r="E4538" t="s">
        <v>29170</v>
      </c>
      <c r="F4538" s="1">
        <v>44392</v>
      </c>
      <c r="G4538" t="s">
        <v>17433</v>
      </c>
      <c r="H4538">
        <v>0</v>
      </c>
      <c r="I4538">
        <v>0</v>
      </c>
      <c r="J4538">
        <v>47</v>
      </c>
      <c r="K4538">
        <v>0</v>
      </c>
      <c r="L4538" t="s">
        <v>20095</v>
      </c>
      <c r="M4538">
        <v>0</v>
      </c>
    </row>
    <row r="4539" spans="1:13" x14ac:dyDescent="0.3">
      <c r="A4539" t="s">
        <v>29171</v>
      </c>
      <c r="B4539" s="1">
        <v>45354</v>
      </c>
      <c r="C4539">
        <v>66113</v>
      </c>
      <c r="D4539" t="s">
        <v>44</v>
      </c>
      <c r="E4539" t="s">
        <v>29172</v>
      </c>
      <c r="F4539" s="1">
        <v>45411</v>
      </c>
      <c r="G4539" t="s">
        <v>12580</v>
      </c>
      <c r="H4539">
        <v>0</v>
      </c>
      <c r="I4539">
        <v>1</v>
      </c>
      <c r="J4539">
        <v>57</v>
      </c>
      <c r="K4539">
        <v>0</v>
      </c>
      <c r="L4539" t="s">
        <v>20095</v>
      </c>
      <c r="M4539">
        <v>0</v>
      </c>
    </row>
    <row r="4540" spans="1:13" x14ac:dyDescent="0.3">
      <c r="A4540" t="s">
        <v>29173</v>
      </c>
      <c r="B4540" s="1">
        <v>44160</v>
      </c>
      <c r="C4540">
        <v>38694</v>
      </c>
      <c r="D4540" t="s">
        <v>44</v>
      </c>
      <c r="E4540" t="s">
        <v>29174</v>
      </c>
      <c r="F4540" s="1">
        <v>44181</v>
      </c>
      <c r="G4540" t="s">
        <v>9412</v>
      </c>
      <c r="H4540">
        <v>0</v>
      </c>
      <c r="I4540">
        <v>0</v>
      </c>
      <c r="J4540">
        <v>21</v>
      </c>
      <c r="K4540">
        <v>0</v>
      </c>
      <c r="L4540" t="s">
        <v>20095</v>
      </c>
      <c r="M4540">
        <v>0</v>
      </c>
    </row>
    <row r="4541" spans="1:13" x14ac:dyDescent="0.3">
      <c r="A4541" t="s">
        <v>29175</v>
      </c>
      <c r="B4541" s="1">
        <v>44947</v>
      </c>
      <c r="C4541">
        <v>63880</v>
      </c>
      <c r="D4541" t="s">
        <v>20106</v>
      </c>
      <c r="E4541" t="s">
        <v>29176</v>
      </c>
      <c r="F4541" s="1">
        <v>45009</v>
      </c>
      <c r="G4541" t="s">
        <v>17088</v>
      </c>
      <c r="H4541">
        <v>0</v>
      </c>
      <c r="I4541">
        <v>1</v>
      </c>
      <c r="J4541">
        <v>62</v>
      </c>
      <c r="K4541">
        <v>0</v>
      </c>
      <c r="L4541" t="s">
        <v>20095</v>
      </c>
      <c r="M4541">
        <v>0</v>
      </c>
    </row>
    <row r="4542" spans="1:13" x14ac:dyDescent="0.3">
      <c r="A4542" t="s">
        <v>29177</v>
      </c>
      <c r="B4542" s="1">
        <v>44973</v>
      </c>
      <c r="C4542">
        <v>25445</v>
      </c>
      <c r="D4542" t="s">
        <v>44</v>
      </c>
      <c r="E4542" t="s">
        <v>29178</v>
      </c>
      <c r="F4542" s="1"/>
      <c r="G4542" t="s">
        <v>4796</v>
      </c>
      <c r="H4542">
        <v>1</v>
      </c>
      <c r="I4542">
        <v>0</v>
      </c>
      <c r="K4542">
        <v>1</v>
      </c>
      <c r="L4542" t="s">
        <v>20095</v>
      </c>
      <c r="M4542">
        <v>0</v>
      </c>
    </row>
    <row r="4543" spans="1:13" x14ac:dyDescent="0.3">
      <c r="A4543" t="s">
        <v>29179</v>
      </c>
      <c r="B4543" s="1">
        <v>44964</v>
      </c>
      <c r="C4543">
        <v>56536</v>
      </c>
      <c r="D4543" t="s">
        <v>20093</v>
      </c>
      <c r="E4543" t="s">
        <v>29180</v>
      </c>
      <c r="F4543" s="1">
        <v>45053</v>
      </c>
      <c r="G4543" t="s">
        <v>19438</v>
      </c>
      <c r="H4543">
        <v>0</v>
      </c>
      <c r="I4543">
        <v>1</v>
      </c>
      <c r="J4543">
        <v>89</v>
      </c>
      <c r="K4543">
        <v>0</v>
      </c>
      <c r="L4543" t="s">
        <v>20095</v>
      </c>
      <c r="M4543">
        <v>1</v>
      </c>
    </row>
    <row r="4544" spans="1:13" x14ac:dyDescent="0.3">
      <c r="A4544" t="s">
        <v>29181</v>
      </c>
      <c r="B4544" s="1">
        <v>44088</v>
      </c>
      <c r="C4544">
        <v>74780</v>
      </c>
      <c r="D4544" t="s">
        <v>20106</v>
      </c>
      <c r="E4544" t="s">
        <v>29182</v>
      </c>
      <c r="F4544" s="1"/>
      <c r="G4544" t="s">
        <v>7133</v>
      </c>
      <c r="H4544">
        <v>1</v>
      </c>
      <c r="I4544">
        <v>1</v>
      </c>
      <c r="K4544">
        <v>1</v>
      </c>
      <c r="L4544" t="s">
        <v>20095</v>
      </c>
      <c r="M4544">
        <v>0</v>
      </c>
    </row>
    <row r="4545" spans="1:13" x14ac:dyDescent="0.3">
      <c r="A4545" t="s">
        <v>29183</v>
      </c>
      <c r="B4545" s="1">
        <v>45414</v>
      </c>
      <c r="C4545">
        <v>8568</v>
      </c>
      <c r="D4545" t="s">
        <v>20093</v>
      </c>
      <c r="E4545" t="s">
        <v>29184</v>
      </c>
      <c r="F4545" s="1"/>
      <c r="G4545" t="s">
        <v>8817</v>
      </c>
      <c r="H4545">
        <v>1</v>
      </c>
      <c r="I4545">
        <v>0</v>
      </c>
      <c r="K4545">
        <v>1</v>
      </c>
      <c r="L4545" t="s">
        <v>20100</v>
      </c>
      <c r="M4545">
        <v>1</v>
      </c>
    </row>
    <row r="4546" spans="1:13" x14ac:dyDescent="0.3">
      <c r="A4546" t="s">
        <v>29185</v>
      </c>
      <c r="B4546" s="1">
        <v>44270</v>
      </c>
      <c r="C4546">
        <v>50215</v>
      </c>
      <c r="D4546" t="s">
        <v>20093</v>
      </c>
      <c r="E4546" t="s">
        <v>29186</v>
      </c>
      <c r="F4546" s="1"/>
      <c r="G4546" t="s">
        <v>15172</v>
      </c>
      <c r="H4546">
        <v>1</v>
      </c>
      <c r="I4546">
        <v>1</v>
      </c>
      <c r="K4546">
        <v>1</v>
      </c>
      <c r="L4546" t="s">
        <v>20095</v>
      </c>
      <c r="M4546">
        <v>1</v>
      </c>
    </row>
    <row r="4547" spans="1:13" x14ac:dyDescent="0.3">
      <c r="A4547" t="s">
        <v>29187</v>
      </c>
      <c r="B4547" s="1">
        <v>45323</v>
      </c>
      <c r="C4547">
        <v>10918</v>
      </c>
      <c r="D4547" t="s">
        <v>44</v>
      </c>
      <c r="E4547" t="s">
        <v>29188</v>
      </c>
      <c r="F4547" s="1"/>
      <c r="G4547" t="s">
        <v>15217</v>
      </c>
      <c r="H4547">
        <v>1</v>
      </c>
      <c r="I4547">
        <v>0</v>
      </c>
      <c r="K4547">
        <v>1</v>
      </c>
      <c r="L4547" t="s">
        <v>20100</v>
      </c>
      <c r="M4547">
        <v>0</v>
      </c>
    </row>
    <row r="4548" spans="1:13" x14ac:dyDescent="0.3">
      <c r="A4548" t="s">
        <v>29189</v>
      </c>
      <c r="B4548" s="1">
        <v>44332</v>
      </c>
      <c r="C4548">
        <v>61745</v>
      </c>
      <c r="D4548" t="s">
        <v>20106</v>
      </c>
      <c r="E4548" t="s">
        <v>29190</v>
      </c>
      <c r="F4548" s="1"/>
      <c r="G4548" t="s">
        <v>11108</v>
      </c>
      <c r="H4548">
        <v>1</v>
      </c>
      <c r="I4548">
        <v>1</v>
      </c>
      <c r="K4548">
        <v>1</v>
      </c>
      <c r="L4548" t="s">
        <v>20095</v>
      </c>
      <c r="M4548">
        <v>0</v>
      </c>
    </row>
    <row r="4549" spans="1:13" x14ac:dyDescent="0.3">
      <c r="A4549" t="s">
        <v>29191</v>
      </c>
      <c r="B4549" s="1">
        <v>45520</v>
      </c>
      <c r="C4549">
        <v>53668</v>
      </c>
      <c r="D4549" t="s">
        <v>20106</v>
      </c>
      <c r="E4549" t="s">
        <v>29192</v>
      </c>
      <c r="F4549" s="1">
        <v>45543</v>
      </c>
      <c r="G4549" t="s">
        <v>19660</v>
      </c>
      <c r="H4549">
        <v>0</v>
      </c>
      <c r="I4549">
        <v>1</v>
      </c>
      <c r="J4549">
        <v>23</v>
      </c>
      <c r="K4549">
        <v>0</v>
      </c>
      <c r="L4549" t="s">
        <v>20095</v>
      </c>
      <c r="M4549">
        <v>0</v>
      </c>
    </row>
    <row r="4550" spans="1:13" x14ac:dyDescent="0.3">
      <c r="A4550" t="s">
        <v>29193</v>
      </c>
      <c r="B4550" s="1">
        <v>44185</v>
      </c>
      <c r="C4550">
        <v>6154</v>
      </c>
      <c r="D4550" t="s">
        <v>44</v>
      </c>
      <c r="E4550" t="s">
        <v>29194</v>
      </c>
      <c r="F4550" s="1">
        <v>44225</v>
      </c>
      <c r="G4550" t="s">
        <v>9500</v>
      </c>
      <c r="H4550">
        <v>0</v>
      </c>
      <c r="I4550">
        <v>0</v>
      </c>
      <c r="J4550">
        <v>40</v>
      </c>
      <c r="K4550">
        <v>0</v>
      </c>
      <c r="L4550" t="s">
        <v>20100</v>
      </c>
      <c r="M4550">
        <v>0</v>
      </c>
    </row>
    <row r="4551" spans="1:13" x14ac:dyDescent="0.3">
      <c r="A4551" t="s">
        <v>29195</v>
      </c>
      <c r="B4551" s="1">
        <v>45225</v>
      </c>
      <c r="C4551">
        <v>46255</v>
      </c>
      <c r="D4551" t="s">
        <v>20106</v>
      </c>
      <c r="E4551" t="s">
        <v>29196</v>
      </c>
      <c r="F4551" s="1">
        <v>45245</v>
      </c>
      <c r="G4551" t="s">
        <v>16401</v>
      </c>
      <c r="H4551">
        <v>0</v>
      </c>
      <c r="I4551">
        <v>0</v>
      </c>
      <c r="J4551">
        <v>20</v>
      </c>
      <c r="K4551">
        <v>0</v>
      </c>
      <c r="L4551" t="s">
        <v>20095</v>
      </c>
      <c r="M4551">
        <v>0</v>
      </c>
    </row>
    <row r="4552" spans="1:13" x14ac:dyDescent="0.3">
      <c r="A4552" t="s">
        <v>29197</v>
      </c>
      <c r="B4552" s="1">
        <v>45582</v>
      </c>
      <c r="C4552">
        <v>93259</v>
      </c>
      <c r="D4552" t="s">
        <v>20106</v>
      </c>
      <c r="E4552" t="s">
        <v>29198</v>
      </c>
      <c r="F4552" s="1">
        <v>45627</v>
      </c>
      <c r="G4552" t="s">
        <v>15759</v>
      </c>
      <c r="H4552">
        <v>0</v>
      </c>
      <c r="I4552">
        <v>1</v>
      </c>
      <c r="J4552">
        <v>45</v>
      </c>
      <c r="K4552">
        <v>0</v>
      </c>
      <c r="L4552" t="s">
        <v>20095</v>
      </c>
      <c r="M4552">
        <v>0</v>
      </c>
    </row>
    <row r="4553" spans="1:13" x14ac:dyDescent="0.3">
      <c r="A4553" t="s">
        <v>29199</v>
      </c>
      <c r="B4553" s="1">
        <v>44043</v>
      </c>
      <c r="C4553">
        <v>74618</v>
      </c>
      <c r="D4553" t="s">
        <v>20093</v>
      </c>
      <c r="E4553" t="s">
        <v>29200</v>
      </c>
      <c r="F4553" s="1">
        <v>44064</v>
      </c>
      <c r="G4553" t="s">
        <v>9084</v>
      </c>
      <c r="H4553">
        <v>0</v>
      </c>
      <c r="I4553">
        <v>1</v>
      </c>
      <c r="J4553">
        <v>21</v>
      </c>
      <c r="K4553">
        <v>0</v>
      </c>
      <c r="L4553" t="s">
        <v>20095</v>
      </c>
      <c r="M4553">
        <v>1</v>
      </c>
    </row>
    <row r="4554" spans="1:13" x14ac:dyDescent="0.3">
      <c r="A4554" t="s">
        <v>29201</v>
      </c>
      <c r="B4554" s="1">
        <v>44195</v>
      </c>
      <c r="C4554">
        <v>74799</v>
      </c>
      <c r="D4554" t="s">
        <v>20093</v>
      </c>
      <c r="E4554" t="s">
        <v>29202</v>
      </c>
      <c r="F4554" s="1">
        <v>44218</v>
      </c>
      <c r="G4554" t="s">
        <v>8482</v>
      </c>
      <c r="H4554">
        <v>0</v>
      </c>
      <c r="I4554">
        <v>1</v>
      </c>
      <c r="J4554">
        <v>23</v>
      </c>
      <c r="K4554">
        <v>0</v>
      </c>
      <c r="L4554" t="s">
        <v>20095</v>
      </c>
      <c r="M4554">
        <v>1</v>
      </c>
    </row>
    <row r="4555" spans="1:13" x14ac:dyDescent="0.3">
      <c r="A4555" t="s">
        <v>29203</v>
      </c>
      <c r="B4555" s="1">
        <v>44366</v>
      </c>
      <c r="C4555">
        <v>26154</v>
      </c>
      <c r="D4555" t="s">
        <v>20106</v>
      </c>
      <c r="E4555" t="s">
        <v>29204</v>
      </c>
      <c r="F4555" s="1">
        <v>44401</v>
      </c>
      <c r="G4555" t="s">
        <v>6040</v>
      </c>
      <c r="H4555">
        <v>0</v>
      </c>
      <c r="I4555">
        <v>0</v>
      </c>
      <c r="J4555">
        <v>35</v>
      </c>
      <c r="K4555">
        <v>0</v>
      </c>
      <c r="L4555" t="s">
        <v>20095</v>
      </c>
      <c r="M4555">
        <v>0</v>
      </c>
    </row>
    <row r="4556" spans="1:13" x14ac:dyDescent="0.3">
      <c r="A4556" t="s">
        <v>29205</v>
      </c>
      <c r="B4556" s="1">
        <v>45484</v>
      </c>
      <c r="C4556">
        <v>56052</v>
      </c>
      <c r="D4556" t="s">
        <v>44</v>
      </c>
      <c r="E4556" t="s">
        <v>29206</v>
      </c>
      <c r="F4556" s="1">
        <v>45545</v>
      </c>
      <c r="G4556" t="s">
        <v>4083</v>
      </c>
      <c r="H4556">
        <v>0</v>
      </c>
      <c r="I4556">
        <v>1</v>
      </c>
      <c r="J4556">
        <v>61</v>
      </c>
      <c r="K4556">
        <v>0</v>
      </c>
      <c r="L4556" t="s">
        <v>20095</v>
      </c>
      <c r="M4556">
        <v>0</v>
      </c>
    </row>
    <row r="4557" spans="1:13" x14ac:dyDescent="0.3">
      <c r="A4557" t="s">
        <v>29207</v>
      </c>
      <c r="B4557" s="1">
        <v>45612</v>
      </c>
      <c r="C4557">
        <v>25916</v>
      </c>
      <c r="D4557" t="s">
        <v>20093</v>
      </c>
      <c r="E4557" t="s">
        <v>29208</v>
      </c>
      <c r="F4557" s="1">
        <v>45678</v>
      </c>
      <c r="G4557" t="s">
        <v>5119</v>
      </c>
      <c r="H4557">
        <v>0</v>
      </c>
      <c r="I4557">
        <v>0</v>
      </c>
      <c r="J4557">
        <v>66</v>
      </c>
      <c r="K4557">
        <v>0</v>
      </c>
      <c r="L4557" t="s">
        <v>20095</v>
      </c>
      <c r="M4557">
        <v>1</v>
      </c>
    </row>
    <row r="4558" spans="1:13" x14ac:dyDescent="0.3">
      <c r="A4558" t="s">
        <v>29209</v>
      </c>
      <c r="B4558" s="1">
        <v>45448</v>
      </c>
      <c r="C4558">
        <v>9393</v>
      </c>
      <c r="D4558" t="s">
        <v>44</v>
      </c>
      <c r="E4558" t="s">
        <v>29210</v>
      </c>
      <c r="F4558" s="1">
        <v>45517</v>
      </c>
      <c r="G4558" t="s">
        <v>1624</v>
      </c>
      <c r="H4558">
        <v>0</v>
      </c>
      <c r="I4558">
        <v>0</v>
      </c>
      <c r="J4558">
        <v>69</v>
      </c>
      <c r="K4558">
        <v>0</v>
      </c>
      <c r="L4558" t="s">
        <v>20100</v>
      </c>
      <c r="M4558">
        <v>0</v>
      </c>
    </row>
    <row r="4559" spans="1:13" x14ac:dyDescent="0.3">
      <c r="A4559" t="s">
        <v>29211</v>
      </c>
      <c r="B4559" s="1">
        <v>45557</v>
      </c>
      <c r="C4559">
        <v>42111</v>
      </c>
      <c r="D4559" t="s">
        <v>20093</v>
      </c>
      <c r="E4559" t="s">
        <v>29212</v>
      </c>
      <c r="F4559" s="1"/>
      <c r="G4559" t="s">
        <v>9378</v>
      </c>
      <c r="H4559">
        <v>1</v>
      </c>
      <c r="I4559">
        <v>0</v>
      </c>
      <c r="K4559">
        <v>1</v>
      </c>
      <c r="L4559" t="s">
        <v>20095</v>
      </c>
      <c r="M4559">
        <v>1</v>
      </c>
    </row>
    <row r="4560" spans="1:13" x14ac:dyDescent="0.3">
      <c r="A4560" t="s">
        <v>29213</v>
      </c>
      <c r="B4560" s="1">
        <v>44316</v>
      </c>
      <c r="C4560">
        <v>83592</v>
      </c>
      <c r="D4560" t="s">
        <v>44</v>
      </c>
      <c r="E4560" t="s">
        <v>29214</v>
      </c>
      <c r="F4560" s="1">
        <v>44362</v>
      </c>
      <c r="G4560" t="s">
        <v>7893</v>
      </c>
      <c r="H4560">
        <v>0</v>
      </c>
      <c r="I4560">
        <v>1</v>
      </c>
      <c r="J4560">
        <v>46</v>
      </c>
      <c r="K4560">
        <v>0</v>
      </c>
      <c r="L4560" t="s">
        <v>20095</v>
      </c>
      <c r="M4560">
        <v>0</v>
      </c>
    </row>
    <row r="4561" spans="1:13" x14ac:dyDescent="0.3">
      <c r="A4561" t="s">
        <v>29215</v>
      </c>
      <c r="B4561" s="1">
        <v>44802</v>
      </c>
      <c r="C4561">
        <v>45908</v>
      </c>
      <c r="D4561" t="s">
        <v>20093</v>
      </c>
      <c r="E4561" t="s">
        <v>29216</v>
      </c>
      <c r="F4561" s="1"/>
      <c r="G4561" t="s">
        <v>8864</v>
      </c>
      <c r="H4561">
        <v>1</v>
      </c>
      <c r="I4561">
        <v>0</v>
      </c>
      <c r="K4561">
        <v>1</v>
      </c>
      <c r="L4561" t="s">
        <v>20095</v>
      </c>
      <c r="M4561">
        <v>1</v>
      </c>
    </row>
    <row r="4562" spans="1:13" x14ac:dyDescent="0.3">
      <c r="A4562" t="s">
        <v>29217</v>
      </c>
      <c r="B4562" s="1">
        <v>45331</v>
      </c>
      <c r="C4562">
        <v>34719</v>
      </c>
      <c r="D4562" t="s">
        <v>20093</v>
      </c>
      <c r="E4562" t="s">
        <v>29218</v>
      </c>
      <c r="F4562" s="1"/>
      <c r="G4562" t="s">
        <v>17032</v>
      </c>
      <c r="H4562">
        <v>1</v>
      </c>
      <c r="I4562">
        <v>0</v>
      </c>
      <c r="K4562">
        <v>1</v>
      </c>
      <c r="L4562" t="s">
        <v>20095</v>
      </c>
      <c r="M4562">
        <v>1</v>
      </c>
    </row>
    <row r="4563" spans="1:13" x14ac:dyDescent="0.3">
      <c r="A4563" t="s">
        <v>29219</v>
      </c>
      <c r="B4563" s="1">
        <v>44842</v>
      </c>
      <c r="C4563">
        <v>84836</v>
      </c>
      <c r="D4563" t="s">
        <v>44</v>
      </c>
      <c r="E4563" t="s">
        <v>29220</v>
      </c>
      <c r="F4563" s="1">
        <v>44874</v>
      </c>
      <c r="G4563" t="s">
        <v>16931</v>
      </c>
      <c r="H4563">
        <v>0</v>
      </c>
      <c r="I4563">
        <v>1</v>
      </c>
      <c r="J4563">
        <v>32</v>
      </c>
      <c r="K4563">
        <v>0</v>
      </c>
      <c r="L4563" t="s">
        <v>20095</v>
      </c>
      <c r="M4563">
        <v>0</v>
      </c>
    </row>
    <row r="4564" spans="1:13" x14ac:dyDescent="0.3">
      <c r="A4564" t="s">
        <v>29221</v>
      </c>
      <c r="B4564" s="1">
        <v>44524</v>
      </c>
      <c r="C4564">
        <v>60990</v>
      </c>
      <c r="D4564" t="s">
        <v>20106</v>
      </c>
      <c r="E4564" t="s">
        <v>29222</v>
      </c>
      <c r="F4564" s="1">
        <v>44593</v>
      </c>
      <c r="G4564" t="s">
        <v>5499</v>
      </c>
      <c r="H4564">
        <v>0</v>
      </c>
      <c r="I4564">
        <v>1</v>
      </c>
      <c r="J4564">
        <v>69</v>
      </c>
      <c r="K4564">
        <v>0</v>
      </c>
      <c r="L4564" t="s">
        <v>20095</v>
      </c>
      <c r="M4564">
        <v>0</v>
      </c>
    </row>
    <row r="4565" spans="1:13" x14ac:dyDescent="0.3">
      <c r="A4565" t="s">
        <v>29223</v>
      </c>
      <c r="B4565" s="1">
        <v>45335</v>
      </c>
      <c r="C4565">
        <v>77908</v>
      </c>
      <c r="D4565" t="s">
        <v>20106</v>
      </c>
      <c r="E4565" t="s">
        <v>29224</v>
      </c>
      <c r="F4565" s="1"/>
      <c r="G4565" t="s">
        <v>9636</v>
      </c>
      <c r="H4565">
        <v>1</v>
      </c>
      <c r="I4565">
        <v>1</v>
      </c>
      <c r="K4565">
        <v>1</v>
      </c>
      <c r="L4565" t="s">
        <v>20095</v>
      </c>
      <c r="M4565">
        <v>0</v>
      </c>
    </row>
    <row r="4566" spans="1:13" x14ac:dyDescent="0.3">
      <c r="A4566" t="s">
        <v>29225</v>
      </c>
      <c r="B4566" s="1">
        <v>45401</v>
      </c>
      <c r="C4566">
        <v>9796</v>
      </c>
      <c r="D4566" t="s">
        <v>44</v>
      </c>
      <c r="E4566" t="s">
        <v>29226</v>
      </c>
      <c r="F4566" s="1"/>
      <c r="G4566" t="s">
        <v>19097</v>
      </c>
      <c r="H4566">
        <v>1</v>
      </c>
      <c r="I4566">
        <v>0</v>
      </c>
      <c r="K4566">
        <v>1</v>
      </c>
      <c r="L4566" t="s">
        <v>20100</v>
      </c>
      <c r="M4566">
        <v>0</v>
      </c>
    </row>
    <row r="4567" spans="1:13" x14ac:dyDescent="0.3">
      <c r="A4567" t="s">
        <v>29227</v>
      </c>
      <c r="B4567" s="1">
        <v>45392</v>
      </c>
      <c r="C4567">
        <v>46261</v>
      </c>
      <c r="D4567" t="s">
        <v>44</v>
      </c>
      <c r="E4567" t="s">
        <v>29228</v>
      </c>
      <c r="F4567" s="1"/>
      <c r="G4567" t="s">
        <v>11446</v>
      </c>
      <c r="H4567">
        <v>1</v>
      </c>
      <c r="I4567">
        <v>0</v>
      </c>
      <c r="K4567">
        <v>1</v>
      </c>
      <c r="L4567" t="s">
        <v>20095</v>
      </c>
      <c r="M4567">
        <v>0</v>
      </c>
    </row>
    <row r="4568" spans="1:13" x14ac:dyDescent="0.3">
      <c r="A4568" t="s">
        <v>29229</v>
      </c>
      <c r="B4568" s="1">
        <v>44118</v>
      </c>
      <c r="C4568">
        <v>39669</v>
      </c>
      <c r="D4568" t="s">
        <v>20106</v>
      </c>
      <c r="E4568" t="s">
        <v>29230</v>
      </c>
      <c r="F4568" s="1"/>
      <c r="G4568" t="s">
        <v>9103</v>
      </c>
      <c r="H4568">
        <v>1</v>
      </c>
      <c r="I4568">
        <v>0</v>
      </c>
      <c r="K4568">
        <v>1</v>
      </c>
      <c r="L4568" t="s">
        <v>20095</v>
      </c>
      <c r="M4568">
        <v>0</v>
      </c>
    </row>
    <row r="4569" spans="1:13" x14ac:dyDescent="0.3">
      <c r="A4569" t="s">
        <v>29231</v>
      </c>
      <c r="B4569" s="1">
        <v>43954</v>
      </c>
      <c r="C4569">
        <v>19760</v>
      </c>
      <c r="D4569" t="s">
        <v>20106</v>
      </c>
      <c r="E4569" t="s">
        <v>29232</v>
      </c>
      <c r="F4569" s="1">
        <v>43993</v>
      </c>
      <c r="G4569" t="s">
        <v>13756</v>
      </c>
      <c r="H4569">
        <v>0</v>
      </c>
      <c r="I4569">
        <v>0</v>
      </c>
      <c r="J4569">
        <v>39</v>
      </c>
      <c r="K4569">
        <v>0</v>
      </c>
      <c r="L4569" t="s">
        <v>20100</v>
      </c>
      <c r="M4569">
        <v>0</v>
      </c>
    </row>
    <row r="4570" spans="1:13" x14ac:dyDescent="0.3">
      <c r="A4570" t="s">
        <v>29233</v>
      </c>
      <c r="B4570" s="1">
        <v>43843</v>
      </c>
      <c r="C4570">
        <v>88222</v>
      </c>
      <c r="D4570" t="s">
        <v>44</v>
      </c>
      <c r="E4570" t="s">
        <v>29234</v>
      </c>
      <c r="F4570" s="1"/>
      <c r="G4570" t="s">
        <v>10279</v>
      </c>
      <c r="H4570">
        <v>1</v>
      </c>
      <c r="I4570">
        <v>1</v>
      </c>
      <c r="K4570">
        <v>1</v>
      </c>
      <c r="L4570" t="s">
        <v>20095</v>
      </c>
      <c r="M4570">
        <v>0</v>
      </c>
    </row>
    <row r="4571" spans="1:13" x14ac:dyDescent="0.3">
      <c r="A4571" t="s">
        <v>29235</v>
      </c>
      <c r="B4571" s="1">
        <v>44715</v>
      </c>
      <c r="C4571">
        <v>33606</v>
      </c>
      <c r="D4571" t="s">
        <v>20093</v>
      </c>
      <c r="E4571" t="s">
        <v>29236</v>
      </c>
      <c r="F4571" s="1"/>
      <c r="G4571" t="s">
        <v>8938</v>
      </c>
      <c r="H4571">
        <v>1</v>
      </c>
      <c r="I4571">
        <v>0</v>
      </c>
      <c r="K4571">
        <v>1</v>
      </c>
      <c r="L4571" t="s">
        <v>20095</v>
      </c>
      <c r="M4571">
        <v>1</v>
      </c>
    </row>
    <row r="4572" spans="1:13" x14ac:dyDescent="0.3">
      <c r="A4572" t="s">
        <v>29237</v>
      </c>
      <c r="B4572" s="1">
        <v>44178</v>
      </c>
      <c r="C4572">
        <v>9513</v>
      </c>
      <c r="D4572" t="s">
        <v>44</v>
      </c>
      <c r="E4572" t="s">
        <v>29238</v>
      </c>
      <c r="F4572" s="1">
        <v>44234</v>
      </c>
      <c r="G4572" t="s">
        <v>13636</v>
      </c>
      <c r="H4572">
        <v>0</v>
      </c>
      <c r="I4572">
        <v>0</v>
      </c>
      <c r="J4572">
        <v>56</v>
      </c>
      <c r="K4572">
        <v>0</v>
      </c>
      <c r="L4572" t="s">
        <v>20100</v>
      </c>
      <c r="M4572">
        <v>0</v>
      </c>
    </row>
    <row r="4573" spans="1:13" x14ac:dyDescent="0.3">
      <c r="A4573" t="s">
        <v>29239</v>
      </c>
      <c r="B4573" s="1">
        <v>45248</v>
      </c>
      <c r="C4573">
        <v>45854</v>
      </c>
      <c r="D4573" t="s">
        <v>20093</v>
      </c>
      <c r="E4573" t="s">
        <v>29240</v>
      </c>
      <c r="F4573" s="1">
        <v>45332</v>
      </c>
      <c r="G4573" t="s">
        <v>1006</v>
      </c>
      <c r="H4573">
        <v>0</v>
      </c>
      <c r="I4573">
        <v>0</v>
      </c>
      <c r="J4573">
        <v>84</v>
      </c>
      <c r="K4573">
        <v>0</v>
      </c>
      <c r="L4573" t="s">
        <v>20095</v>
      </c>
      <c r="M4573">
        <v>1</v>
      </c>
    </row>
    <row r="4574" spans="1:13" x14ac:dyDescent="0.3">
      <c r="A4574" t="s">
        <v>29241</v>
      </c>
      <c r="B4574" s="1">
        <v>44419</v>
      </c>
      <c r="C4574">
        <v>33518</v>
      </c>
      <c r="D4574" t="s">
        <v>20093</v>
      </c>
      <c r="E4574" t="s">
        <v>29242</v>
      </c>
      <c r="F4574" s="1">
        <v>44440</v>
      </c>
      <c r="G4574" t="s">
        <v>19409</v>
      </c>
      <c r="H4574">
        <v>0</v>
      </c>
      <c r="I4574">
        <v>0</v>
      </c>
      <c r="J4574">
        <v>21</v>
      </c>
      <c r="K4574">
        <v>0</v>
      </c>
      <c r="L4574" t="s">
        <v>20095</v>
      </c>
      <c r="M4574">
        <v>1</v>
      </c>
    </row>
    <row r="4575" spans="1:13" x14ac:dyDescent="0.3">
      <c r="A4575" t="s">
        <v>29243</v>
      </c>
      <c r="B4575" s="1">
        <v>44619</v>
      </c>
      <c r="C4575">
        <v>57069</v>
      </c>
      <c r="D4575" t="s">
        <v>20106</v>
      </c>
      <c r="E4575" t="s">
        <v>29244</v>
      </c>
      <c r="F4575" s="1"/>
      <c r="G4575" t="s">
        <v>8924</v>
      </c>
      <c r="H4575">
        <v>1</v>
      </c>
      <c r="I4575">
        <v>1</v>
      </c>
      <c r="K4575">
        <v>1</v>
      </c>
      <c r="L4575" t="s">
        <v>20095</v>
      </c>
      <c r="M4575">
        <v>0</v>
      </c>
    </row>
    <row r="4576" spans="1:13" x14ac:dyDescent="0.3">
      <c r="A4576" t="s">
        <v>29245</v>
      </c>
      <c r="B4576" s="1">
        <v>44119</v>
      </c>
      <c r="C4576">
        <v>20184</v>
      </c>
      <c r="D4576" t="s">
        <v>20093</v>
      </c>
      <c r="E4576" t="s">
        <v>29246</v>
      </c>
      <c r="F4576" s="1"/>
      <c r="G4576" t="s">
        <v>19469</v>
      </c>
      <c r="H4576">
        <v>1</v>
      </c>
      <c r="I4576">
        <v>0</v>
      </c>
      <c r="K4576">
        <v>1</v>
      </c>
      <c r="L4576" t="s">
        <v>20095</v>
      </c>
      <c r="M4576">
        <v>1</v>
      </c>
    </row>
    <row r="4577" spans="1:13" x14ac:dyDescent="0.3">
      <c r="A4577" t="s">
        <v>29247</v>
      </c>
      <c r="B4577" s="1">
        <v>44803</v>
      </c>
      <c r="C4577">
        <v>39504</v>
      </c>
      <c r="D4577" t="s">
        <v>44</v>
      </c>
      <c r="E4577" t="s">
        <v>29248</v>
      </c>
      <c r="F4577" s="1">
        <v>44847</v>
      </c>
      <c r="G4577" t="s">
        <v>2988</v>
      </c>
      <c r="H4577">
        <v>0</v>
      </c>
      <c r="I4577">
        <v>0</v>
      </c>
      <c r="J4577">
        <v>44</v>
      </c>
      <c r="K4577">
        <v>0</v>
      </c>
      <c r="L4577" t="s">
        <v>20095</v>
      </c>
      <c r="M4577">
        <v>0</v>
      </c>
    </row>
    <row r="4578" spans="1:13" x14ac:dyDescent="0.3">
      <c r="A4578" t="s">
        <v>29249</v>
      </c>
      <c r="B4578" s="1">
        <v>45586</v>
      </c>
      <c r="C4578">
        <v>33694</v>
      </c>
      <c r="D4578" t="s">
        <v>20106</v>
      </c>
      <c r="E4578" t="s">
        <v>29250</v>
      </c>
      <c r="F4578" s="1"/>
      <c r="G4578" t="s">
        <v>852</v>
      </c>
      <c r="H4578">
        <v>1</v>
      </c>
      <c r="I4578">
        <v>0</v>
      </c>
      <c r="K4578">
        <v>1</v>
      </c>
      <c r="L4578" t="s">
        <v>20095</v>
      </c>
      <c r="M4578">
        <v>0</v>
      </c>
    </row>
    <row r="4579" spans="1:13" x14ac:dyDescent="0.3">
      <c r="A4579" t="s">
        <v>29251</v>
      </c>
      <c r="B4579" s="1">
        <v>45076</v>
      </c>
      <c r="C4579">
        <v>90306</v>
      </c>
      <c r="D4579" t="s">
        <v>20093</v>
      </c>
      <c r="E4579" t="s">
        <v>29252</v>
      </c>
      <c r="F4579" s="1">
        <v>45120</v>
      </c>
      <c r="G4579" t="s">
        <v>19416</v>
      </c>
      <c r="H4579">
        <v>0</v>
      </c>
      <c r="I4579">
        <v>1</v>
      </c>
      <c r="J4579">
        <v>44</v>
      </c>
      <c r="K4579">
        <v>0</v>
      </c>
      <c r="L4579" t="s">
        <v>20095</v>
      </c>
      <c r="M4579">
        <v>1</v>
      </c>
    </row>
    <row r="4580" spans="1:13" x14ac:dyDescent="0.3">
      <c r="A4580" t="s">
        <v>29253</v>
      </c>
      <c r="B4580" s="1">
        <v>44746</v>
      </c>
      <c r="C4580">
        <v>23334</v>
      </c>
      <c r="D4580" t="s">
        <v>20106</v>
      </c>
      <c r="E4580" t="s">
        <v>29254</v>
      </c>
      <c r="F4580" s="1">
        <v>44821</v>
      </c>
      <c r="G4580" t="s">
        <v>9510</v>
      </c>
      <c r="H4580">
        <v>0</v>
      </c>
      <c r="I4580">
        <v>0</v>
      </c>
      <c r="J4580">
        <v>75</v>
      </c>
      <c r="K4580">
        <v>0</v>
      </c>
      <c r="L4580" t="s">
        <v>20095</v>
      </c>
      <c r="M4580">
        <v>0</v>
      </c>
    </row>
    <row r="4581" spans="1:13" x14ac:dyDescent="0.3">
      <c r="A4581" t="s">
        <v>29255</v>
      </c>
      <c r="B4581" s="1">
        <v>45563</v>
      </c>
      <c r="C4581">
        <v>29523</v>
      </c>
      <c r="D4581" t="s">
        <v>44</v>
      </c>
      <c r="E4581" t="s">
        <v>29256</v>
      </c>
      <c r="F4581" s="1">
        <v>45591</v>
      </c>
      <c r="G4581" t="s">
        <v>19145</v>
      </c>
      <c r="H4581">
        <v>0</v>
      </c>
      <c r="I4581">
        <v>0</v>
      </c>
      <c r="J4581">
        <v>28</v>
      </c>
      <c r="K4581">
        <v>0</v>
      </c>
      <c r="L4581" t="s">
        <v>20095</v>
      </c>
      <c r="M4581">
        <v>0</v>
      </c>
    </row>
    <row r="4582" spans="1:13" x14ac:dyDescent="0.3">
      <c r="A4582" t="s">
        <v>29257</v>
      </c>
      <c r="B4582" s="1">
        <v>45298</v>
      </c>
      <c r="C4582">
        <v>20510</v>
      </c>
      <c r="D4582" t="s">
        <v>20106</v>
      </c>
      <c r="E4582" t="s">
        <v>29258</v>
      </c>
      <c r="F4582" s="1"/>
      <c r="G4582" t="s">
        <v>5484</v>
      </c>
      <c r="H4582">
        <v>1</v>
      </c>
      <c r="I4582">
        <v>0</v>
      </c>
      <c r="K4582">
        <v>1</v>
      </c>
      <c r="L4582" t="s">
        <v>20095</v>
      </c>
      <c r="M4582">
        <v>0</v>
      </c>
    </row>
    <row r="4583" spans="1:13" x14ac:dyDescent="0.3">
      <c r="A4583" t="s">
        <v>29259</v>
      </c>
      <c r="B4583" s="1">
        <v>45615</v>
      </c>
      <c r="C4583">
        <v>22177</v>
      </c>
      <c r="D4583" t="s">
        <v>20093</v>
      </c>
      <c r="E4583" t="s">
        <v>29260</v>
      </c>
      <c r="F4583" s="1"/>
      <c r="G4583" t="s">
        <v>4000</v>
      </c>
      <c r="H4583">
        <v>1</v>
      </c>
      <c r="I4583">
        <v>0</v>
      </c>
      <c r="K4583">
        <v>1</v>
      </c>
      <c r="L4583" t="s">
        <v>20095</v>
      </c>
      <c r="M4583">
        <v>1</v>
      </c>
    </row>
    <row r="4584" spans="1:13" x14ac:dyDescent="0.3">
      <c r="A4584" t="s">
        <v>29261</v>
      </c>
      <c r="B4584" s="1">
        <v>44207</v>
      </c>
      <c r="C4584">
        <v>12439</v>
      </c>
      <c r="D4584" t="s">
        <v>44</v>
      </c>
      <c r="E4584" t="s">
        <v>29262</v>
      </c>
      <c r="F4584" s="1">
        <v>44286</v>
      </c>
      <c r="G4584" t="s">
        <v>10039</v>
      </c>
      <c r="H4584">
        <v>0</v>
      </c>
      <c r="I4584">
        <v>0</v>
      </c>
      <c r="J4584">
        <v>79</v>
      </c>
      <c r="K4584">
        <v>0</v>
      </c>
      <c r="L4584" t="s">
        <v>20100</v>
      </c>
      <c r="M4584">
        <v>0</v>
      </c>
    </row>
    <row r="4585" spans="1:13" x14ac:dyDescent="0.3">
      <c r="A4585" t="s">
        <v>29263</v>
      </c>
      <c r="B4585" s="1">
        <v>44058</v>
      </c>
      <c r="C4585">
        <v>1434</v>
      </c>
      <c r="D4585" t="s">
        <v>20106</v>
      </c>
      <c r="E4585" t="s">
        <v>29264</v>
      </c>
      <c r="F4585" s="1"/>
      <c r="G4585" t="s">
        <v>3266</v>
      </c>
      <c r="H4585">
        <v>1</v>
      </c>
      <c r="I4585">
        <v>0</v>
      </c>
      <c r="K4585">
        <v>1</v>
      </c>
      <c r="L4585" t="s">
        <v>20138</v>
      </c>
      <c r="M4585">
        <v>0</v>
      </c>
    </row>
    <row r="4586" spans="1:13" x14ac:dyDescent="0.3">
      <c r="A4586" t="s">
        <v>29265</v>
      </c>
      <c r="B4586" s="1">
        <v>44149</v>
      </c>
      <c r="C4586">
        <v>59508</v>
      </c>
      <c r="D4586" t="s">
        <v>20093</v>
      </c>
      <c r="E4586" t="s">
        <v>29266</v>
      </c>
      <c r="F4586" s="1">
        <v>44223</v>
      </c>
      <c r="G4586" t="s">
        <v>13479</v>
      </c>
      <c r="H4586">
        <v>0</v>
      </c>
      <c r="I4586">
        <v>1</v>
      </c>
      <c r="J4586">
        <v>74</v>
      </c>
      <c r="K4586">
        <v>0</v>
      </c>
      <c r="L4586" t="s">
        <v>20095</v>
      </c>
      <c r="M4586">
        <v>1</v>
      </c>
    </row>
    <row r="4587" spans="1:13" x14ac:dyDescent="0.3">
      <c r="A4587" t="s">
        <v>29267</v>
      </c>
      <c r="B4587" s="1">
        <v>44043</v>
      </c>
      <c r="C4587">
        <v>72828</v>
      </c>
      <c r="D4587" t="s">
        <v>44</v>
      </c>
      <c r="E4587" t="s">
        <v>29268</v>
      </c>
      <c r="F4587" s="1">
        <v>44119</v>
      </c>
      <c r="G4587" t="s">
        <v>13175</v>
      </c>
      <c r="H4587">
        <v>0</v>
      </c>
      <c r="I4587">
        <v>1</v>
      </c>
      <c r="J4587">
        <v>76</v>
      </c>
      <c r="K4587">
        <v>0</v>
      </c>
      <c r="L4587" t="s">
        <v>20095</v>
      </c>
      <c r="M4587">
        <v>0</v>
      </c>
    </row>
    <row r="4588" spans="1:13" x14ac:dyDescent="0.3">
      <c r="A4588" t="s">
        <v>29269</v>
      </c>
      <c r="B4588" s="1">
        <v>44616</v>
      </c>
      <c r="C4588">
        <v>66701</v>
      </c>
      <c r="D4588" t="s">
        <v>44</v>
      </c>
      <c r="E4588" t="s">
        <v>29270</v>
      </c>
      <c r="F4588" s="1"/>
      <c r="G4588" t="s">
        <v>17282</v>
      </c>
      <c r="H4588">
        <v>1</v>
      </c>
      <c r="I4588">
        <v>1</v>
      </c>
      <c r="K4588">
        <v>1</v>
      </c>
      <c r="L4588" t="s">
        <v>20095</v>
      </c>
      <c r="M4588">
        <v>0</v>
      </c>
    </row>
    <row r="4589" spans="1:13" x14ac:dyDescent="0.3">
      <c r="A4589" t="s">
        <v>29271</v>
      </c>
      <c r="B4589" s="1">
        <v>44932</v>
      </c>
      <c r="C4589">
        <v>30480</v>
      </c>
      <c r="D4589" t="s">
        <v>20093</v>
      </c>
      <c r="E4589" t="s">
        <v>29272</v>
      </c>
      <c r="F4589" s="1"/>
      <c r="G4589" t="s">
        <v>12026</v>
      </c>
      <c r="H4589">
        <v>1</v>
      </c>
      <c r="I4589">
        <v>0</v>
      </c>
      <c r="K4589">
        <v>1</v>
      </c>
      <c r="L4589" t="s">
        <v>20095</v>
      </c>
      <c r="M4589">
        <v>1</v>
      </c>
    </row>
    <row r="4590" spans="1:13" x14ac:dyDescent="0.3">
      <c r="A4590" t="s">
        <v>29273</v>
      </c>
      <c r="B4590" s="1">
        <v>45514</v>
      </c>
      <c r="C4590">
        <v>54673</v>
      </c>
      <c r="D4590" t="s">
        <v>20106</v>
      </c>
      <c r="E4590" t="s">
        <v>29274</v>
      </c>
      <c r="F4590" s="1">
        <v>45577</v>
      </c>
      <c r="G4590" t="s">
        <v>16606</v>
      </c>
      <c r="H4590">
        <v>0</v>
      </c>
      <c r="I4590">
        <v>1</v>
      </c>
      <c r="J4590">
        <v>63</v>
      </c>
      <c r="K4590">
        <v>0</v>
      </c>
      <c r="L4590" t="s">
        <v>20095</v>
      </c>
      <c r="M4590">
        <v>0</v>
      </c>
    </row>
    <row r="4591" spans="1:13" x14ac:dyDescent="0.3">
      <c r="A4591" t="s">
        <v>29275</v>
      </c>
      <c r="B4591" s="1">
        <v>45068</v>
      </c>
      <c r="C4591">
        <v>67849</v>
      </c>
      <c r="D4591" t="s">
        <v>20106</v>
      </c>
      <c r="E4591" t="s">
        <v>29276</v>
      </c>
      <c r="F4591" s="1">
        <v>45152</v>
      </c>
      <c r="G4591" t="s">
        <v>19325</v>
      </c>
      <c r="H4591">
        <v>0</v>
      </c>
      <c r="I4591">
        <v>1</v>
      </c>
      <c r="J4591">
        <v>84</v>
      </c>
      <c r="K4591">
        <v>0</v>
      </c>
      <c r="L4591" t="s">
        <v>20095</v>
      </c>
      <c r="M4591">
        <v>0</v>
      </c>
    </row>
    <row r="4592" spans="1:13" x14ac:dyDescent="0.3">
      <c r="A4592" t="s">
        <v>29277</v>
      </c>
      <c r="B4592" s="1">
        <v>45320</v>
      </c>
      <c r="C4592">
        <v>98724</v>
      </c>
      <c r="D4592" t="s">
        <v>44</v>
      </c>
      <c r="E4592" t="s">
        <v>29278</v>
      </c>
      <c r="F4592" s="1"/>
      <c r="G4592" t="s">
        <v>8929</v>
      </c>
      <c r="H4592">
        <v>1</v>
      </c>
      <c r="I4592">
        <v>1</v>
      </c>
      <c r="K4592">
        <v>1</v>
      </c>
      <c r="L4592" t="s">
        <v>20095</v>
      </c>
      <c r="M4592">
        <v>0</v>
      </c>
    </row>
    <row r="4593" spans="1:13" x14ac:dyDescent="0.3">
      <c r="A4593" t="s">
        <v>29279</v>
      </c>
      <c r="B4593" s="1">
        <v>45087</v>
      </c>
      <c r="C4593">
        <v>3253</v>
      </c>
      <c r="D4593" t="s">
        <v>44</v>
      </c>
      <c r="E4593" t="s">
        <v>29280</v>
      </c>
      <c r="F4593" s="1"/>
      <c r="G4593" t="s">
        <v>2484</v>
      </c>
      <c r="H4593">
        <v>1</v>
      </c>
      <c r="I4593">
        <v>0</v>
      </c>
      <c r="K4593">
        <v>1</v>
      </c>
      <c r="L4593" t="s">
        <v>20138</v>
      </c>
      <c r="M4593">
        <v>0</v>
      </c>
    </row>
    <row r="4594" spans="1:13" x14ac:dyDescent="0.3">
      <c r="A4594" t="s">
        <v>29281</v>
      </c>
      <c r="B4594" s="1">
        <v>45023</v>
      </c>
      <c r="C4594">
        <v>38664</v>
      </c>
      <c r="D4594" t="s">
        <v>44</v>
      </c>
      <c r="E4594" t="s">
        <v>29282</v>
      </c>
      <c r="F4594" s="1">
        <v>45054</v>
      </c>
      <c r="G4594" t="s">
        <v>4145</v>
      </c>
      <c r="H4594">
        <v>0</v>
      </c>
      <c r="I4594">
        <v>0</v>
      </c>
      <c r="J4594">
        <v>31</v>
      </c>
      <c r="K4594">
        <v>0</v>
      </c>
      <c r="L4594" t="s">
        <v>20095</v>
      </c>
      <c r="M4594">
        <v>0</v>
      </c>
    </row>
    <row r="4595" spans="1:13" x14ac:dyDescent="0.3">
      <c r="A4595" t="s">
        <v>29283</v>
      </c>
      <c r="B4595" s="1">
        <v>44595</v>
      </c>
      <c r="C4595">
        <v>35562</v>
      </c>
      <c r="D4595" t="s">
        <v>44</v>
      </c>
      <c r="E4595" t="s">
        <v>29284</v>
      </c>
      <c r="F4595" s="1"/>
      <c r="G4595" t="s">
        <v>10601</v>
      </c>
      <c r="H4595">
        <v>1</v>
      </c>
      <c r="I4595">
        <v>0</v>
      </c>
      <c r="K4595">
        <v>1</v>
      </c>
      <c r="L4595" t="s">
        <v>20095</v>
      </c>
      <c r="M4595">
        <v>0</v>
      </c>
    </row>
    <row r="4596" spans="1:13" x14ac:dyDescent="0.3">
      <c r="A4596" t="s">
        <v>29285</v>
      </c>
      <c r="B4596" s="1">
        <v>45200</v>
      </c>
      <c r="C4596">
        <v>41387</v>
      </c>
      <c r="D4596" t="s">
        <v>20106</v>
      </c>
      <c r="E4596" t="s">
        <v>29286</v>
      </c>
      <c r="F4596" s="1">
        <v>45231</v>
      </c>
      <c r="G4596" t="s">
        <v>2341</v>
      </c>
      <c r="H4596">
        <v>0</v>
      </c>
      <c r="I4596">
        <v>0</v>
      </c>
      <c r="J4596">
        <v>31</v>
      </c>
      <c r="K4596">
        <v>0</v>
      </c>
      <c r="L4596" t="s">
        <v>20095</v>
      </c>
      <c r="M4596">
        <v>0</v>
      </c>
    </row>
    <row r="4597" spans="1:13" x14ac:dyDescent="0.3">
      <c r="A4597" t="s">
        <v>29287</v>
      </c>
      <c r="B4597" s="1">
        <v>45547</v>
      </c>
      <c r="C4597">
        <v>32257</v>
      </c>
      <c r="D4597" t="s">
        <v>44</v>
      </c>
      <c r="E4597" t="s">
        <v>29288</v>
      </c>
      <c r="F4597" s="1">
        <v>45603</v>
      </c>
      <c r="G4597" t="s">
        <v>18695</v>
      </c>
      <c r="H4597">
        <v>0</v>
      </c>
      <c r="I4597">
        <v>0</v>
      </c>
      <c r="J4597">
        <v>56</v>
      </c>
      <c r="K4597">
        <v>0</v>
      </c>
      <c r="L4597" t="s">
        <v>20095</v>
      </c>
      <c r="M4597">
        <v>0</v>
      </c>
    </row>
    <row r="4598" spans="1:13" x14ac:dyDescent="0.3">
      <c r="A4598" t="s">
        <v>29289</v>
      </c>
      <c r="B4598" s="1">
        <v>45242</v>
      </c>
      <c r="C4598">
        <v>11086</v>
      </c>
      <c r="D4598" t="s">
        <v>20106</v>
      </c>
      <c r="E4598" t="s">
        <v>29290</v>
      </c>
      <c r="F4598" s="1">
        <v>45255</v>
      </c>
      <c r="G4598" t="s">
        <v>5102</v>
      </c>
      <c r="H4598">
        <v>0</v>
      </c>
      <c r="I4598">
        <v>0</v>
      </c>
      <c r="J4598">
        <v>13</v>
      </c>
      <c r="K4598">
        <v>0</v>
      </c>
      <c r="L4598" t="s">
        <v>20100</v>
      </c>
      <c r="M4598">
        <v>0</v>
      </c>
    </row>
    <row r="4599" spans="1:13" x14ac:dyDescent="0.3">
      <c r="A4599" t="s">
        <v>29291</v>
      </c>
      <c r="B4599" s="1">
        <v>44862</v>
      </c>
      <c r="C4599">
        <v>91569</v>
      </c>
      <c r="D4599" t="s">
        <v>20093</v>
      </c>
      <c r="E4599" t="s">
        <v>29292</v>
      </c>
      <c r="F4599" s="1"/>
      <c r="G4599" t="s">
        <v>13542</v>
      </c>
      <c r="H4599">
        <v>1</v>
      </c>
      <c r="I4599">
        <v>1</v>
      </c>
      <c r="K4599">
        <v>1</v>
      </c>
      <c r="L4599" t="s">
        <v>20095</v>
      </c>
      <c r="M4599">
        <v>1</v>
      </c>
    </row>
    <row r="4600" spans="1:13" x14ac:dyDescent="0.3">
      <c r="A4600" t="s">
        <v>29293</v>
      </c>
      <c r="B4600" s="1">
        <v>44938</v>
      </c>
      <c r="C4600">
        <v>72028</v>
      </c>
      <c r="D4600" t="s">
        <v>44</v>
      </c>
      <c r="E4600" t="s">
        <v>29294</v>
      </c>
      <c r="F4600" s="1"/>
      <c r="G4600" t="s">
        <v>4145</v>
      </c>
      <c r="H4600">
        <v>1</v>
      </c>
      <c r="I4600">
        <v>1</v>
      </c>
      <c r="K4600">
        <v>1</v>
      </c>
      <c r="L4600" t="s">
        <v>20095</v>
      </c>
      <c r="M4600">
        <v>0</v>
      </c>
    </row>
    <row r="4601" spans="1:13" x14ac:dyDescent="0.3">
      <c r="A4601" t="s">
        <v>29295</v>
      </c>
      <c r="B4601" s="1">
        <v>44935</v>
      </c>
      <c r="C4601">
        <v>11990</v>
      </c>
      <c r="D4601" t="s">
        <v>44</v>
      </c>
      <c r="E4601" t="s">
        <v>29296</v>
      </c>
      <c r="F4601" s="1">
        <v>45000</v>
      </c>
      <c r="G4601" t="s">
        <v>6678</v>
      </c>
      <c r="H4601">
        <v>0</v>
      </c>
      <c r="I4601">
        <v>0</v>
      </c>
      <c r="J4601">
        <v>65</v>
      </c>
      <c r="K4601">
        <v>0</v>
      </c>
      <c r="L4601" t="s">
        <v>20100</v>
      </c>
      <c r="M4601">
        <v>0</v>
      </c>
    </row>
    <row r="4602" spans="1:13" x14ac:dyDescent="0.3">
      <c r="A4602" t="s">
        <v>29297</v>
      </c>
      <c r="B4602" s="1">
        <v>44505</v>
      </c>
      <c r="C4602">
        <v>82509</v>
      </c>
      <c r="D4602" t="s">
        <v>20093</v>
      </c>
      <c r="E4602" t="s">
        <v>29298</v>
      </c>
      <c r="F4602" s="1">
        <v>44553</v>
      </c>
      <c r="G4602" t="s">
        <v>11127</v>
      </c>
      <c r="H4602">
        <v>0</v>
      </c>
      <c r="I4602">
        <v>1</v>
      </c>
      <c r="J4602">
        <v>48</v>
      </c>
      <c r="K4602">
        <v>0</v>
      </c>
      <c r="L4602" t="s">
        <v>20095</v>
      </c>
      <c r="M4602">
        <v>1</v>
      </c>
    </row>
    <row r="4603" spans="1:13" x14ac:dyDescent="0.3">
      <c r="A4603" t="s">
        <v>29299</v>
      </c>
      <c r="B4603" s="1">
        <v>45510</v>
      </c>
      <c r="C4603">
        <v>90707</v>
      </c>
      <c r="D4603" t="s">
        <v>20093</v>
      </c>
      <c r="E4603" t="s">
        <v>29300</v>
      </c>
      <c r="F4603" s="1">
        <v>45580</v>
      </c>
      <c r="G4603" t="s">
        <v>13942</v>
      </c>
      <c r="H4603">
        <v>0</v>
      </c>
      <c r="I4603">
        <v>1</v>
      </c>
      <c r="J4603">
        <v>70</v>
      </c>
      <c r="K4603">
        <v>0</v>
      </c>
      <c r="L4603" t="s">
        <v>20095</v>
      </c>
      <c r="M4603">
        <v>1</v>
      </c>
    </row>
    <row r="4604" spans="1:13" x14ac:dyDescent="0.3">
      <c r="A4604" t="s">
        <v>29301</v>
      </c>
      <c r="B4604" s="1">
        <v>44268</v>
      </c>
      <c r="C4604">
        <v>20760</v>
      </c>
      <c r="D4604" t="s">
        <v>44</v>
      </c>
      <c r="E4604" t="s">
        <v>29302</v>
      </c>
      <c r="F4604" s="1"/>
      <c r="G4604" t="s">
        <v>1000</v>
      </c>
      <c r="H4604">
        <v>1</v>
      </c>
      <c r="I4604">
        <v>0</v>
      </c>
      <c r="K4604">
        <v>1</v>
      </c>
      <c r="L4604" t="s">
        <v>20095</v>
      </c>
      <c r="M4604">
        <v>0</v>
      </c>
    </row>
    <row r="4605" spans="1:13" x14ac:dyDescent="0.3">
      <c r="A4605" t="s">
        <v>29303</v>
      </c>
      <c r="B4605" s="1">
        <v>44461</v>
      </c>
      <c r="C4605">
        <v>13353</v>
      </c>
      <c r="D4605" t="s">
        <v>20106</v>
      </c>
      <c r="E4605" t="s">
        <v>29304</v>
      </c>
      <c r="F4605" s="1">
        <v>44480</v>
      </c>
      <c r="G4605" t="s">
        <v>9705</v>
      </c>
      <c r="H4605">
        <v>0</v>
      </c>
      <c r="I4605">
        <v>0</v>
      </c>
      <c r="J4605">
        <v>19</v>
      </c>
      <c r="K4605">
        <v>0</v>
      </c>
      <c r="L4605" t="s">
        <v>20100</v>
      </c>
      <c r="M4605">
        <v>0</v>
      </c>
    </row>
    <row r="4606" spans="1:13" x14ac:dyDescent="0.3">
      <c r="A4606" t="s">
        <v>29305</v>
      </c>
      <c r="B4606" s="1">
        <v>43973</v>
      </c>
      <c r="C4606">
        <v>72047</v>
      </c>
      <c r="D4606" t="s">
        <v>20106</v>
      </c>
      <c r="E4606" t="s">
        <v>29306</v>
      </c>
      <c r="F4606" s="1"/>
      <c r="G4606" t="s">
        <v>14064</v>
      </c>
      <c r="H4606">
        <v>1</v>
      </c>
      <c r="I4606">
        <v>1</v>
      </c>
      <c r="K4606">
        <v>1</v>
      </c>
      <c r="L4606" t="s">
        <v>20095</v>
      </c>
      <c r="M4606">
        <v>0</v>
      </c>
    </row>
    <row r="4607" spans="1:13" x14ac:dyDescent="0.3">
      <c r="A4607" t="s">
        <v>29307</v>
      </c>
      <c r="B4607" s="1">
        <v>44201</v>
      </c>
      <c r="C4607">
        <v>70481</v>
      </c>
      <c r="D4607" t="s">
        <v>44</v>
      </c>
      <c r="E4607" t="s">
        <v>29308</v>
      </c>
      <c r="F4607" s="1"/>
      <c r="G4607" t="s">
        <v>4752</v>
      </c>
      <c r="H4607">
        <v>1</v>
      </c>
      <c r="I4607">
        <v>1</v>
      </c>
      <c r="K4607">
        <v>1</v>
      </c>
      <c r="L4607" t="s">
        <v>20095</v>
      </c>
      <c r="M4607">
        <v>0</v>
      </c>
    </row>
    <row r="4608" spans="1:13" x14ac:dyDescent="0.3">
      <c r="A4608" t="s">
        <v>29309</v>
      </c>
      <c r="B4608" s="1">
        <v>44084</v>
      </c>
      <c r="C4608">
        <v>93761</v>
      </c>
      <c r="D4608" t="s">
        <v>20093</v>
      </c>
      <c r="E4608" t="s">
        <v>29310</v>
      </c>
      <c r="F4608" s="1"/>
      <c r="G4608" t="s">
        <v>9677</v>
      </c>
      <c r="H4608">
        <v>1</v>
      </c>
      <c r="I4608">
        <v>1</v>
      </c>
      <c r="K4608">
        <v>1</v>
      </c>
      <c r="L4608" t="s">
        <v>20095</v>
      </c>
      <c r="M4608">
        <v>1</v>
      </c>
    </row>
    <row r="4609" spans="1:13" x14ac:dyDescent="0.3">
      <c r="A4609" t="s">
        <v>29311</v>
      </c>
      <c r="B4609" s="1">
        <v>45419</v>
      </c>
      <c r="C4609">
        <v>15845</v>
      </c>
      <c r="D4609" t="s">
        <v>20106</v>
      </c>
      <c r="E4609" t="s">
        <v>29312</v>
      </c>
      <c r="F4609" s="1">
        <v>45439</v>
      </c>
      <c r="G4609" t="s">
        <v>8740</v>
      </c>
      <c r="H4609">
        <v>0</v>
      </c>
      <c r="I4609">
        <v>0</v>
      </c>
      <c r="J4609">
        <v>20</v>
      </c>
      <c r="K4609">
        <v>0</v>
      </c>
      <c r="L4609" t="s">
        <v>20100</v>
      </c>
      <c r="M4609">
        <v>0</v>
      </c>
    </row>
    <row r="4610" spans="1:13" x14ac:dyDescent="0.3">
      <c r="A4610" t="s">
        <v>29313</v>
      </c>
      <c r="B4610" s="1">
        <v>45017</v>
      </c>
      <c r="C4610">
        <v>43292</v>
      </c>
      <c r="D4610" t="s">
        <v>20093</v>
      </c>
      <c r="E4610" t="s">
        <v>29314</v>
      </c>
      <c r="F4610" s="1">
        <v>45081</v>
      </c>
      <c r="G4610" t="s">
        <v>10582</v>
      </c>
      <c r="H4610">
        <v>0</v>
      </c>
      <c r="I4610">
        <v>0</v>
      </c>
      <c r="J4610">
        <v>64</v>
      </c>
      <c r="K4610">
        <v>0</v>
      </c>
      <c r="L4610" t="s">
        <v>20095</v>
      </c>
      <c r="M4610">
        <v>1</v>
      </c>
    </row>
    <row r="4611" spans="1:13" x14ac:dyDescent="0.3">
      <c r="A4611" t="s">
        <v>29315</v>
      </c>
      <c r="B4611" s="1">
        <v>45200</v>
      </c>
      <c r="C4611">
        <v>12726</v>
      </c>
      <c r="D4611" t="s">
        <v>20093</v>
      </c>
      <c r="E4611" t="s">
        <v>29316</v>
      </c>
      <c r="F4611" s="1"/>
      <c r="G4611" t="s">
        <v>210</v>
      </c>
      <c r="H4611">
        <v>1</v>
      </c>
      <c r="I4611">
        <v>0</v>
      </c>
      <c r="K4611">
        <v>1</v>
      </c>
      <c r="L4611" t="s">
        <v>20100</v>
      </c>
      <c r="M4611">
        <v>1</v>
      </c>
    </row>
    <row r="4612" spans="1:13" x14ac:dyDescent="0.3">
      <c r="A4612" t="s">
        <v>29317</v>
      </c>
      <c r="B4612" s="1">
        <v>44494</v>
      </c>
      <c r="C4612">
        <v>77320</v>
      </c>
      <c r="D4612" t="s">
        <v>20093</v>
      </c>
      <c r="E4612" t="s">
        <v>29318</v>
      </c>
      <c r="F4612" s="1">
        <v>44560</v>
      </c>
      <c r="G4612" t="s">
        <v>10227</v>
      </c>
      <c r="H4612">
        <v>0</v>
      </c>
      <c r="I4612">
        <v>1</v>
      </c>
      <c r="J4612">
        <v>66</v>
      </c>
      <c r="K4612">
        <v>0</v>
      </c>
      <c r="L4612" t="s">
        <v>20095</v>
      </c>
      <c r="M4612">
        <v>1</v>
      </c>
    </row>
    <row r="4613" spans="1:13" x14ac:dyDescent="0.3">
      <c r="A4613" t="s">
        <v>29319</v>
      </c>
      <c r="B4613" s="1">
        <v>44966</v>
      </c>
      <c r="C4613">
        <v>46721</v>
      </c>
      <c r="D4613" t="s">
        <v>20093</v>
      </c>
      <c r="E4613" t="s">
        <v>29320</v>
      </c>
      <c r="F4613" s="1"/>
      <c r="G4613" t="s">
        <v>11561</v>
      </c>
      <c r="H4613">
        <v>1</v>
      </c>
      <c r="I4613">
        <v>0</v>
      </c>
      <c r="K4613">
        <v>1</v>
      </c>
      <c r="L4613" t="s">
        <v>20095</v>
      </c>
      <c r="M4613">
        <v>1</v>
      </c>
    </row>
    <row r="4614" spans="1:13" x14ac:dyDescent="0.3">
      <c r="A4614" t="s">
        <v>29321</v>
      </c>
      <c r="B4614" s="1">
        <v>44581</v>
      </c>
      <c r="C4614">
        <v>29898</v>
      </c>
      <c r="D4614" t="s">
        <v>44</v>
      </c>
      <c r="E4614" t="s">
        <v>29322</v>
      </c>
      <c r="F4614" s="1">
        <v>44652</v>
      </c>
      <c r="G4614" t="s">
        <v>15226</v>
      </c>
      <c r="H4614">
        <v>0</v>
      </c>
      <c r="I4614">
        <v>0</v>
      </c>
      <c r="J4614">
        <v>71</v>
      </c>
      <c r="K4614">
        <v>0</v>
      </c>
      <c r="L4614" t="s">
        <v>20095</v>
      </c>
      <c r="M4614">
        <v>0</v>
      </c>
    </row>
    <row r="4615" spans="1:13" x14ac:dyDescent="0.3">
      <c r="A4615" t="s">
        <v>29323</v>
      </c>
      <c r="B4615" s="1">
        <v>45003</v>
      </c>
      <c r="C4615">
        <v>58401</v>
      </c>
      <c r="D4615" t="s">
        <v>20106</v>
      </c>
      <c r="E4615" t="s">
        <v>29324</v>
      </c>
      <c r="F4615" s="1">
        <v>45026</v>
      </c>
      <c r="G4615" t="s">
        <v>2510</v>
      </c>
      <c r="H4615">
        <v>0</v>
      </c>
      <c r="I4615">
        <v>1</v>
      </c>
      <c r="J4615">
        <v>23</v>
      </c>
      <c r="K4615">
        <v>0</v>
      </c>
      <c r="L4615" t="s">
        <v>20095</v>
      </c>
      <c r="M4615">
        <v>0</v>
      </c>
    </row>
    <row r="4616" spans="1:13" x14ac:dyDescent="0.3">
      <c r="A4616" t="s">
        <v>29325</v>
      </c>
      <c r="B4616" s="1">
        <v>45406</v>
      </c>
      <c r="C4616">
        <v>65211</v>
      </c>
      <c r="D4616" t="s">
        <v>20106</v>
      </c>
      <c r="E4616" t="s">
        <v>29326</v>
      </c>
      <c r="F4616" s="1">
        <v>45461</v>
      </c>
      <c r="G4616" t="s">
        <v>9575</v>
      </c>
      <c r="H4616">
        <v>0</v>
      </c>
      <c r="I4616">
        <v>1</v>
      </c>
      <c r="J4616">
        <v>55</v>
      </c>
      <c r="K4616">
        <v>0</v>
      </c>
      <c r="L4616" t="s">
        <v>20095</v>
      </c>
      <c r="M4616">
        <v>0</v>
      </c>
    </row>
    <row r="4617" spans="1:13" x14ac:dyDescent="0.3">
      <c r="A4617" t="s">
        <v>29327</v>
      </c>
      <c r="B4617" s="1">
        <v>45319</v>
      </c>
      <c r="C4617">
        <v>18090</v>
      </c>
      <c r="D4617" t="s">
        <v>20106</v>
      </c>
      <c r="E4617" t="s">
        <v>29328</v>
      </c>
      <c r="F4617" s="1"/>
      <c r="G4617" t="s">
        <v>17157</v>
      </c>
      <c r="H4617">
        <v>1</v>
      </c>
      <c r="I4617">
        <v>0</v>
      </c>
      <c r="K4617">
        <v>1</v>
      </c>
      <c r="L4617" t="s">
        <v>20100</v>
      </c>
      <c r="M4617">
        <v>0</v>
      </c>
    </row>
    <row r="4618" spans="1:13" x14ac:dyDescent="0.3">
      <c r="A4618" t="s">
        <v>29329</v>
      </c>
      <c r="B4618" s="1">
        <v>44450</v>
      </c>
      <c r="C4618">
        <v>17222</v>
      </c>
      <c r="D4618" t="s">
        <v>20106</v>
      </c>
      <c r="E4618" t="s">
        <v>29330</v>
      </c>
      <c r="F4618" s="1">
        <v>44535</v>
      </c>
      <c r="G4618" t="s">
        <v>7791</v>
      </c>
      <c r="H4618">
        <v>0</v>
      </c>
      <c r="I4618">
        <v>0</v>
      </c>
      <c r="J4618">
        <v>85</v>
      </c>
      <c r="K4618">
        <v>0</v>
      </c>
      <c r="L4618" t="s">
        <v>20100</v>
      </c>
      <c r="M4618">
        <v>0</v>
      </c>
    </row>
    <row r="4619" spans="1:13" x14ac:dyDescent="0.3">
      <c r="A4619" t="s">
        <v>29331</v>
      </c>
      <c r="B4619" s="1">
        <v>45570</v>
      </c>
      <c r="C4619">
        <v>14273</v>
      </c>
      <c r="D4619" t="s">
        <v>44</v>
      </c>
      <c r="E4619" t="s">
        <v>29332</v>
      </c>
      <c r="F4619" s="1">
        <v>45613</v>
      </c>
      <c r="G4619" t="s">
        <v>19680</v>
      </c>
      <c r="H4619">
        <v>0</v>
      </c>
      <c r="I4619">
        <v>0</v>
      </c>
      <c r="J4619">
        <v>43</v>
      </c>
      <c r="K4619">
        <v>0</v>
      </c>
      <c r="L4619" t="s">
        <v>20100</v>
      </c>
      <c r="M4619">
        <v>0</v>
      </c>
    </row>
    <row r="4620" spans="1:13" x14ac:dyDescent="0.3">
      <c r="A4620" t="s">
        <v>29333</v>
      </c>
      <c r="B4620" s="1">
        <v>44992</v>
      </c>
      <c r="C4620">
        <v>58295</v>
      </c>
      <c r="D4620" t="s">
        <v>20093</v>
      </c>
      <c r="E4620" t="s">
        <v>29334</v>
      </c>
      <c r="F4620" s="1">
        <v>45036</v>
      </c>
      <c r="G4620" t="s">
        <v>17365</v>
      </c>
      <c r="H4620">
        <v>0</v>
      </c>
      <c r="I4620">
        <v>1</v>
      </c>
      <c r="J4620">
        <v>44</v>
      </c>
      <c r="K4620">
        <v>0</v>
      </c>
      <c r="L4620" t="s">
        <v>20095</v>
      </c>
      <c r="M4620">
        <v>1</v>
      </c>
    </row>
    <row r="4621" spans="1:13" x14ac:dyDescent="0.3">
      <c r="A4621" t="s">
        <v>29335</v>
      </c>
      <c r="B4621" s="1">
        <v>44272</v>
      </c>
      <c r="C4621">
        <v>79003</v>
      </c>
      <c r="D4621" t="s">
        <v>20106</v>
      </c>
      <c r="E4621" t="s">
        <v>29336</v>
      </c>
      <c r="F4621" s="1"/>
      <c r="G4621" t="s">
        <v>2767</v>
      </c>
      <c r="H4621">
        <v>1</v>
      </c>
      <c r="I4621">
        <v>1</v>
      </c>
      <c r="K4621">
        <v>1</v>
      </c>
      <c r="L4621" t="s">
        <v>20095</v>
      </c>
      <c r="M4621">
        <v>0</v>
      </c>
    </row>
    <row r="4622" spans="1:13" x14ac:dyDescent="0.3">
      <c r="A4622" t="s">
        <v>29337</v>
      </c>
      <c r="B4622" s="1">
        <v>44164</v>
      </c>
      <c r="C4622">
        <v>59106</v>
      </c>
      <c r="D4622" t="s">
        <v>20106</v>
      </c>
      <c r="E4622" t="s">
        <v>29338</v>
      </c>
      <c r="F4622" s="1">
        <v>44193</v>
      </c>
      <c r="G4622" t="s">
        <v>3838</v>
      </c>
      <c r="H4622">
        <v>0</v>
      </c>
      <c r="I4622">
        <v>1</v>
      </c>
      <c r="J4622">
        <v>29</v>
      </c>
      <c r="K4622">
        <v>0</v>
      </c>
      <c r="L4622" t="s">
        <v>20095</v>
      </c>
      <c r="M4622">
        <v>0</v>
      </c>
    </row>
    <row r="4623" spans="1:13" x14ac:dyDescent="0.3">
      <c r="A4623" t="s">
        <v>29339</v>
      </c>
      <c r="B4623" s="1">
        <v>45305</v>
      </c>
      <c r="C4623">
        <v>77540</v>
      </c>
      <c r="D4623" t="s">
        <v>20106</v>
      </c>
      <c r="E4623" t="s">
        <v>29340</v>
      </c>
      <c r="F4623" s="1">
        <v>45370</v>
      </c>
      <c r="G4623" t="s">
        <v>19287</v>
      </c>
      <c r="H4623">
        <v>0</v>
      </c>
      <c r="I4623">
        <v>1</v>
      </c>
      <c r="J4623">
        <v>65</v>
      </c>
      <c r="K4623">
        <v>0</v>
      </c>
      <c r="L4623" t="s">
        <v>20095</v>
      </c>
      <c r="M4623">
        <v>0</v>
      </c>
    </row>
    <row r="4624" spans="1:13" x14ac:dyDescent="0.3">
      <c r="A4624" t="s">
        <v>29341</v>
      </c>
      <c r="B4624" s="1">
        <v>44945</v>
      </c>
      <c r="C4624">
        <v>90788</v>
      </c>
      <c r="D4624" t="s">
        <v>20093</v>
      </c>
      <c r="E4624" t="s">
        <v>29342</v>
      </c>
      <c r="F4624" s="1"/>
      <c r="G4624" t="s">
        <v>12893</v>
      </c>
      <c r="H4624">
        <v>1</v>
      </c>
      <c r="I4624">
        <v>1</v>
      </c>
      <c r="K4624">
        <v>1</v>
      </c>
      <c r="L4624" t="s">
        <v>20095</v>
      </c>
      <c r="M4624">
        <v>1</v>
      </c>
    </row>
    <row r="4625" spans="1:13" x14ac:dyDescent="0.3">
      <c r="A4625" t="s">
        <v>29343</v>
      </c>
      <c r="B4625" s="1">
        <v>44366</v>
      </c>
      <c r="C4625">
        <v>86268</v>
      </c>
      <c r="D4625" t="s">
        <v>44</v>
      </c>
      <c r="E4625" t="s">
        <v>29344</v>
      </c>
      <c r="F4625" s="1"/>
      <c r="G4625" t="s">
        <v>15399</v>
      </c>
      <c r="H4625">
        <v>1</v>
      </c>
      <c r="I4625">
        <v>1</v>
      </c>
      <c r="K4625">
        <v>1</v>
      </c>
      <c r="L4625" t="s">
        <v>20095</v>
      </c>
      <c r="M4625">
        <v>0</v>
      </c>
    </row>
    <row r="4626" spans="1:13" x14ac:dyDescent="0.3">
      <c r="A4626" t="s">
        <v>29345</v>
      </c>
      <c r="B4626" s="1">
        <v>45372</v>
      </c>
      <c r="C4626">
        <v>51443</v>
      </c>
      <c r="D4626" t="s">
        <v>20106</v>
      </c>
      <c r="E4626" t="s">
        <v>29346</v>
      </c>
      <c r="F4626" s="1">
        <v>45396</v>
      </c>
      <c r="G4626" t="s">
        <v>9428</v>
      </c>
      <c r="H4626">
        <v>0</v>
      </c>
      <c r="I4626">
        <v>1</v>
      </c>
      <c r="J4626">
        <v>24</v>
      </c>
      <c r="K4626">
        <v>0</v>
      </c>
      <c r="L4626" t="s">
        <v>20095</v>
      </c>
      <c r="M4626">
        <v>0</v>
      </c>
    </row>
    <row r="4627" spans="1:13" x14ac:dyDescent="0.3">
      <c r="A4627" t="s">
        <v>29347</v>
      </c>
      <c r="B4627" s="1">
        <v>44665</v>
      </c>
      <c r="C4627">
        <v>46784</v>
      </c>
      <c r="D4627" t="s">
        <v>20106</v>
      </c>
      <c r="E4627" t="s">
        <v>29348</v>
      </c>
      <c r="F4627" s="1"/>
      <c r="G4627" t="s">
        <v>12596</v>
      </c>
      <c r="H4627">
        <v>1</v>
      </c>
      <c r="I4627">
        <v>0</v>
      </c>
      <c r="K4627">
        <v>1</v>
      </c>
      <c r="L4627" t="s">
        <v>20095</v>
      </c>
      <c r="M4627">
        <v>0</v>
      </c>
    </row>
    <row r="4628" spans="1:13" x14ac:dyDescent="0.3">
      <c r="A4628" t="s">
        <v>29349</v>
      </c>
      <c r="B4628" s="1">
        <v>45077</v>
      </c>
      <c r="C4628">
        <v>25801</v>
      </c>
      <c r="D4628" t="s">
        <v>20093</v>
      </c>
      <c r="E4628" t="s">
        <v>29350</v>
      </c>
      <c r="F4628" s="1">
        <v>45100</v>
      </c>
      <c r="G4628" t="s">
        <v>4876</v>
      </c>
      <c r="H4628">
        <v>0</v>
      </c>
      <c r="I4628">
        <v>0</v>
      </c>
      <c r="J4628">
        <v>23</v>
      </c>
      <c r="K4628">
        <v>0</v>
      </c>
      <c r="L4628" t="s">
        <v>20095</v>
      </c>
      <c r="M4628">
        <v>1</v>
      </c>
    </row>
    <row r="4629" spans="1:13" x14ac:dyDescent="0.3">
      <c r="A4629" t="s">
        <v>29351</v>
      </c>
      <c r="B4629" s="1">
        <v>44549</v>
      </c>
      <c r="C4629">
        <v>2090</v>
      </c>
      <c r="D4629" t="s">
        <v>44</v>
      </c>
      <c r="E4629" t="s">
        <v>29352</v>
      </c>
      <c r="F4629" s="1"/>
      <c r="G4629" t="s">
        <v>9786</v>
      </c>
      <c r="H4629">
        <v>1</v>
      </c>
      <c r="I4629">
        <v>0</v>
      </c>
      <c r="K4629">
        <v>1</v>
      </c>
      <c r="L4629" t="s">
        <v>20138</v>
      </c>
      <c r="M4629">
        <v>0</v>
      </c>
    </row>
    <row r="4630" spans="1:13" x14ac:dyDescent="0.3">
      <c r="A4630" t="s">
        <v>29353</v>
      </c>
      <c r="B4630" s="1">
        <v>45240</v>
      </c>
      <c r="C4630">
        <v>31833</v>
      </c>
      <c r="D4630" t="s">
        <v>44</v>
      </c>
      <c r="E4630" t="s">
        <v>29354</v>
      </c>
      <c r="F4630" s="1">
        <v>45300</v>
      </c>
      <c r="G4630" t="s">
        <v>4446</v>
      </c>
      <c r="H4630">
        <v>0</v>
      </c>
      <c r="I4630">
        <v>0</v>
      </c>
      <c r="J4630">
        <v>60</v>
      </c>
      <c r="K4630">
        <v>0</v>
      </c>
      <c r="L4630" t="s">
        <v>20095</v>
      </c>
      <c r="M4630">
        <v>0</v>
      </c>
    </row>
    <row r="4631" spans="1:13" x14ac:dyDescent="0.3">
      <c r="A4631" t="s">
        <v>29355</v>
      </c>
      <c r="B4631" s="1">
        <v>45563</v>
      </c>
      <c r="C4631">
        <v>54371</v>
      </c>
      <c r="D4631" t="s">
        <v>44</v>
      </c>
      <c r="E4631" t="s">
        <v>29356</v>
      </c>
      <c r="F4631" s="1">
        <v>45626</v>
      </c>
      <c r="G4631" t="s">
        <v>4426</v>
      </c>
      <c r="H4631">
        <v>0</v>
      </c>
      <c r="I4631">
        <v>1</v>
      </c>
      <c r="J4631">
        <v>63</v>
      </c>
      <c r="K4631">
        <v>0</v>
      </c>
      <c r="L4631" t="s">
        <v>20095</v>
      </c>
      <c r="M4631">
        <v>0</v>
      </c>
    </row>
    <row r="4632" spans="1:13" x14ac:dyDescent="0.3">
      <c r="A4632" t="s">
        <v>29357</v>
      </c>
      <c r="B4632" s="1">
        <v>44409</v>
      </c>
      <c r="C4632">
        <v>79394</v>
      </c>
      <c r="D4632" t="s">
        <v>20106</v>
      </c>
      <c r="E4632" t="s">
        <v>29358</v>
      </c>
      <c r="F4632" s="1">
        <v>44470</v>
      </c>
      <c r="G4632" t="s">
        <v>15702</v>
      </c>
      <c r="H4632">
        <v>0</v>
      </c>
      <c r="I4632">
        <v>1</v>
      </c>
      <c r="J4632">
        <v>61</v>
      </c>
      <c r="K4632">
        <v>0</v>
      </c>
      <c r="L4632" t="s">
        <v>20095</v>
      </c>
      <c r="M4632">
        <v>0</v>
      </c>
    </row>
    <row r="4633" spans="1:13" x14ac:dyDescent="0.3">
      <c r="A4633" t="s">
        <v>29359</v>
      </c>
      <c r="B4633" s="1">
        <v>45595</v>
      </c>
      <c r="C4633">
        <v>87300</v>
      </c>
      <c r="D4633" t="s">
        <v>44</v>
      </c>
      <c r="E4633" t="s">
        <v>29360</v>
      </c>
      <c r="F4633" s="1"/>
      <c r="G4633" t="s">
        <v>9466</v>
      </c>
      <c r="H4633">
        <v>1</v>
      </c>
      <c r="I4633">
        <v>1</v>
      </c>
      <c r="K4633">
        <v>1</v>
      </c>
      <c r="L4633" t="s">
        <v>20095</v>
      </c>
      <c r="M4633">
        <v>0</v>
      </c>
    </row>
    <row r="4634" spans="1:13" x14ac:dyDescent="0.3">
      <c r="A4634" t="s">
        <v>29361</v>
      </c>
      <c r="B4634" s="1">
        <v>44440</v>
      </c>
      <c r="C4634">
        <v>19920</v>
      </c>
      <c r="D4634" t="s">
        <v>44</v>
      </c>
      <c r="E4634" t="s">
        <v>29362</v>
      </c>
      <c r="F4634" s="1">
        <v>44511</v>
      </c>
      <c r="G4634" t="s">
        <v>2696</v>
      </c>
      <c r="H4634">
        <v>0</v>
      </c>
      <c r="I4634">
        <v>0</v>
      </c>
      <c r="J4634">
        <v>71</v>
      </c>
      <c r="K4634">
        <v>0</v>
      </c>
      <c r="L4634" t="s">
        <v>20100</v>
      </c>
      <c r="M4634">
        <v>0</v>
      </c>
    </row>
    <row r="4635" spans="1:13" x14ac:dyDescent="0.3">
      <c r="A4635" t="s">
        <v>29363</v>
      </c>
      <c r="B4635" s="1">
        <v>45341</v>
      </c>
      <c r="C4635">
        <v>96125</v>
      </c>
      <c r="D4635" t="s">
        <v>20106</v>
      </c>
      <c r="E4635" t="s">
        <v>29364</v>
      </c>
      <c r="F4635" s="1">
        <v>45372</v>
      </c>
      <c r="G4635" t="s">
        <v>6597</v>
      </c>
      <c r="H4635">
        <v>0</v>
      </c>
      <c r="I4635">
        <v>1</v>
      </c>
      <c r="J4635">
        <v>31</v>
      </c>
      <c r="K4635">
        <v>0</v>
      </c>
      <c r="L4635" t="s">
        <v>20095</v>
      </c>
      <c r="M4635">
        <v>0</v>
      </c>
    </row>
    <row r="4636" spans="1:13" x14ac:dyDescent="0.3">
      <c r="A4636" t="s">
        <v>29365</v>
      </c>
      <c r="B4636" s="1">
        <v>45435</v>
      </c>
      <c r="C4636">
        <v>20572</v>
      </c>
      <c r="D4636" t="s">
        <v>44</v>
      </c>
      <c r="E4636" t="s">
        <v>29366</v>
      </c>
      <c r="F4636" s="1"/>
      <c r="G4636" t="s">
        <v>12126</v>
      </c>
      <c r="H4636">
        <v>1</v>
      </c>
      <c r="I4636">
        <v>0</v>
      </c>
      <c r="K4636">
        <v>1</v>
      </c>
      <c r="L4636" t="s">
        <v>20095</v>
      </c>
      <c r="M4636">
        <v>0</v>
      </c>
    </row>
    <row r="4637" spans="1:13" x14ac:dyDescent="0.3">
      <c r="A4637" t="s">
        <v>29367</v>
      </c>
      <c r="B4637" s="1">
        <v>45216</v>
      </c>
      <c r="C4637">
        <v>5412</v>
      </c>
      <c r="D4637" t="s">
        <v>20106</v>
      </c>
      <c r="E4637" t="s">
        <v>29368</v>
      </c>
      <c r="F4637" s="1">
        <v>45273</v>
      </c>
      <c r="G4637" t="s">
        <v>18443</v>
      </c>
      <c r="H4637">
        <v>0</v>
      </c>
      <c r="I4637">
        <v>0</v>
      </c>
      <c r="J4637">
        <v>57</v>
      </c>
      <c r="K4637">
        <v>0</v>
      </c>
      <c r="L4637" t="s">
        <v>20100</v>
      </c>
      <c r="M4637">
        <v>0</v>
      </c>
    </row>
    <row r="4638" spans="1:13" x14ac:dyDescent="0.3">
      <c r="A4638" t="s">
        <v>29369</v>
      </c>
      <c r="B4638" s="1">
        <v>44810</v>
      </c>
      <c r="C4638">
        <v>55430</v>
      </c>
      <c r="D4638" t="s">
        <v>20093</v>
      </c>
      <c r="E4638" t="s">
        <v>29370</v>
      </c>
      <c r="F4638" s="1">
        <v>44875</v>
      </c>
      <c r="G4638" t="s">
        <v>18208</v>
      </c>
      <c r="H4638">
        <v>0</v>
      </c>
      <c r="I4638">
        <v>1</v>
      </c>
      <c r="J4638">
        <v>65</v>
      </c>
      <c r="K4638">
        <v>0</v>
      </c>
      <c r="L4638" t="s">
        <v>20095</v>
      </c>
      <c r="M4638">
        <v>1</v>
      </c>
    </row>
    <row r="4639" spans="1:13" x14ac:dyDescent="0.3">
      <c r="A4639" t="s">
        <v>29371</v>
      </c>
      <c r="B4639" s="1">
        <v>44096</v>
      </c>
      <c r="C4639">
        <v>32096</v>
      </c>
      <c r="D4639" t="s">
        <v>20106</v>
      </c>
      <c r="E4639" t="s">
        <v>29372</v>
      </c>
      <c r="F4639" s="1">
        <v>44168</v>
      </c>
      <c r="G4639" t="s">
        <v>1931</v>
      </c>
      <c r="H4639">
        <v>0</v>
      </c>
      <c r="I4639">
        <v>0</v>
      </c>
      <c r="J4639">
        <v>72</v>
      </c>
      <c r="K4639">
        <v>0</v>
      </c>
      <c r="L4639" t="s">
        <v>20095</v>
      </c>
      <c r="M4639">
        <v>0</v>
      </c>
    </row>
    <row r="4640" spans="1:13" x14ac:dyDescent="0.3">
      <c r="A4640" t="s">
        <v>29373</v>
      </c>
      <c r="B4640" s="1">
        <v>44802</v>
      </c>
      <c r="C4640">
        <v>11686</v>
      </c>
      <c r="D4640" t="s">
        <v>20106</v>
      </c>
      <c r="E4640" t="s">
        <v>29374</v>
      </c>
      <c r="F4640" s="1">
        <v>44868</v>
      </c>
      <c r="G4640" t="s">
        <v>7678</v>
      </c>
      <c r="H4640">
        <v>0</v>
      </c>
      <c r="I4640">
        <v>0</v>
      </c>
      <c r="J4640">
        <v>66</v>
      </c>
      <c r="K4640">
        <v>0</v>
      </c>
      <c r="L4640" t="s">
        <v>20100</v>
      </c>
      <c r="M4640">
        <v>0</v>
      </c>
    </row>
    <row r="4641" spans="1:13" x14ac:dyDescent="0.3">
      <c r="A4641" t="s">
        <v>29375</v>
      </c>
      <c r="B4641" s="1">
        <v>44683</v>
      </c>
      <c r="C4641">
        <v>19360</v>
      </c>
      <c r="D4641" t="s">
        <v>20093</v>
      </c>
      <c r="E4641" t="s">
        <v>29376</v>
      </c>
      <c r="F4641" s="1">
        <v>44746</v>
      </c>
      <c r="G4641" t="s">
        <v>7876</v>
      </c>
      <c r="H4641">
        <v>0</v>
      </c>
      <c r="I4641">
        <v>0</v>
      </c>
      <c r="J4641">
        <v>63</v>
      </c>
      <c r="K4641">
        <v>0</v>
      </c>
      <c r="L4641" t="s">
        <v>20100</v>
      </c>
      <c r="M4641">
        <v>1</v>
      </c>
    </row>
    <row r="4642" spans="1:13" x14ac:dyDescent="0.3">
      <c r="A4642" t="s">
        <v>29377</v>
      </c>
      <c r="B4642" s="1">
        <v>44555</v>
      </c>
      <c r="C4642">
        <v>9804</v>
      </c>
      <c r="D4642" t="s">
        <v>20106</v>
      </c>
      <c r="E4642" t="s">
        <v>29378</v>
      </c>
      <c r="F4642" s="1"/>
      <c r="G4642" t="s">
        <v>15517</v>
      </c>
      <c r="H4642">
        <v>1</v>
      </c>
      <c r="I4642">
        <v>0</v>
      </c>
      <c r="K4642">
        <v>1</v>
      </c>
      <c r="L4642" t="s">
        <v>20100</v>
      </c>
      <c r="M4642">
        <v>0</v>
      </c>
    </row>
    <row r="4643" spans="1:13" x14ac:dyDescent="0.3">
      <c r="A4643" t="s">
        <v>29379</v>
      </c>
      <c r="B4643" s="1">
        <v>44613</v>
      </c>
      <c r="C4643">
        <v>13708</v>
      </c>
      <c r="D4643" t="s">
        <v>20093</v>
      </c>
      <c r="E4643" t="s">
        <v>29380</v>
      </c>
      <c r="F4643" s="1">
        <v>44653</v>
      </c>
      <c r="G4643" t="s">
        <v>16479</v>
      </c>
      <c r="H4643">
        <v>0</v>
      </c>
      <c r="I4643">
        <v>0</v>
      </c>
      <c r="J4643">
        <v>40</v>
      </c>
      <c r="K4643">
        <v>0</v>
      </c>
      <c r="L4643" t="s">
        <v>20100</v>
      </c>
      <c r="M4643">
        <v>1</v>
      </c>
    </row>
    <row r="4644" spans="1:13" x14ac:dyDescent="0.3">
      <c r="A4644" t="s">
        <v>29381</v>
      </c>
      <c r="B4644" s="1">
        <v>45195</v>
      </c>
      <c r="C4644">
        <v>8158</v>
      </c>
      <c r="D4644" t="s">
        <v>44</v>
      </c>
      <c r="E4644" t="s">
        <v>29382</v>
      </c>
      <c r="F4644" s="1">
        <v>45258</v>
      </c>
      <c r="G4644" t="s">
        <v>13843</v>
      </c>
      <c r="H4644">
        <v>0</v>
      </c>
      <c r="I4644">
        <v>0</v>
      </c>
      <c r="J4644">
        <v>63</v>
      </c>
      <c r="K4644">
        <v>0</v>
      </c>
      <c r="L4644" t="s">
        <v>20100</v>
      </c>
      <c r="M4644">
        <v>0</v>
      </c>
    </row>
    <row r="4645" spans="1:13" x14ac:dyDescent="0.3">
      <c r="A4645" t="s">
        <v>29383</v>
      </c>
      <c r="B4645" s="1">
        <v>45270</v>
      </c>
      <c r="C4645">
        <v>48902</v>
      </c>
      <c r="D4645" t="s">
        <v>20093</v>
      </c>
      <c r="E4645" t="s">
        <v>29384</v>
      </c>
      <c r="F4645" s="1">
        <v>45306</v>
      </c>
      <c r="G4645" t="s">
        <v>19899</v>
      </c>
      <c r="H4645">
        <v>0</v>
      </c>
      <c r="I4645">
        <v>0</v>
      </c>
      <c r="J4645">
        <v>36</v>
      </c>
      <c r="K4645">
        <v>0</v>
      </c>
      <c r="L4645" t="s">
        <v>20095</v>
      </c>
      <c r="M4645">
        <v>1</v>
      </c>
    </row>
    <row r="4646" spans="1:13" x14ac:dyDescent="0.3">
      <c r="A4646" t="s">
        <v>29385</v>
      </c>
      <c r="B4646" s="1">
        <v>44158</v>
      </c>
      <c r="C4646">
        <v>26143</v>
      </c>
      <c r="D4646" t="s">
        <v>44</v>
      </c>
      <c r="E4646" t="s">
        <v>29386</v>
      </c>
      <c r="F4646" s="1">
        <v>44187</v>
      </c>
      <c r="G4646" t="s">
        <v>1643</v>
      </c>
      <c r="H4646">
        <v>0</v>
      </c>
      <c r="I4646">
        <v>0</v>
      </c>
      <c r="J4646">
        <v>29</v>
      </c>
      <c r="K4646">
        <v>0</v>
      </c>
      <c r="L4646" t="s">
        <v>20095</v>
      </c>
      <c r="M4646">
        <v>0</v>
      </c>
    </row>
    <row r="4647" spans="1:13" x14ac:dyDescent="0.3">
      <c r="A4647" t="s">
        <v>29387</v>
      </c>
      <c r="B4647" s="1">
        <v>43915</v>
      </c>
      <c r="C4647">
        <v>74679</v>
      </c>
      <c r="D4647" t="s">
        <v>20106</v>
      </c>
      <c r="E4647" t="s">
        <v>29388</v>
      </c>
      <c r="F4647" s="1"/>
      <c r="G4647" t="s">
        <v>11432</v>
      </c>
      <c r="H4647">
        <v>1</v>
      </c>
      <c r="I4647">
        <v>1</v>
      </c>
      <c r="K4647">
        <v>1</v>
      </c>
      <c r="L4647" t="s">
        <v>20095</v>
      </c>
      <c r="M4647">
        <v>0</v>
      </c>
    </row>
    <row r="4648" spans="1:13" x14ac:dyDescent="0.3">
      <c r="A4648" t="s">
        <v>29389</v>
      </c>
      <c r="B4648" s="1">
        <v>45070</v>
      </c>
      <c r="C4648">
        <v>1740</v>
      </c>
      <c r="D4648" t="s">
        <v>20106</v>
      </c>
      <c r="E4648" t="s">
        <v>29390</v>
      </c>
      <c r="F4648" s="1">
        <v>45131</v>
      </c>
      <c r="G4648" t="s">
        <v>13214</v>
      </c>
      <c r="H4648">
        <v>0</v>
      </c>
      <c r="I4648">
        <v>0</v>
      </c>
      <c r="J4648">
        <v>61</v>
      </c>
      <c r="K4648">
        <v>0</v>
      </c>
      <c r="L4648" t="s">
        <v>20138</v>
      </c>
      <c r="M4648">
        <v>0</v>
      </c>
    </row>
    <row r="4649" spans="1:13" x14ac:dyDescent="0.3">
      <c r="A4649" t="s">
        <v>29391</v>
      </c>
      <c r="B4649" s="1">
        <v>44741</v>
      </c>
      <c r="C4649">
        <v>77749</v>
      </c>
      <c r="D4649" t="s">
        <v>44</v>
      </c>
      <c r="E4649" t="s">
        <v>29392</v>
      </c>
      <c r="F4649" s="1"/>
      <c r="G4649" t="s">
        <v>15521</v>
      </c>
      <c r="H4649">
        <v>1</v>
      </c>
      <c r="I4649">
        <v>1</v>
      </c>
      <c r="K4649">
        <v>1</v>
      </c>
      <c r="L4649" t="s">
        <v>20095</v>
      </c>
      <c r="M4649">
        <v>0</v>
      </c>
    </row>
    <row r="4650" spans="1:13" x14ac:dyDescent="0.3">
      <c r="A4650" t="s">
        <v>29393</v>
      </c>
      <c r="B4650" s="1">
        <v>43998</v>
      </c>
      <c r="C4650">
        <v>80699</v>
      </c>
      <c r="D4650" t="s">
        <v>20093</v>
      </c>
      <c r="E4650" t="s">
        <v>29394</v>
      </c>
      <c r="F4650" s="1">
        <v>44085</v>
      </c>
      <c r="G4650" t="s">
        <v>13908</v>
      </c>
      <c r="H4650">
        <v>0</v>
      </c>
      <c r="I4650">
        <v>1</v>
      </c>
      <c r="J4650">
        <v>87</v>
      </c>
      <c r="K4650">
        <v>0</v>
      </c>
      <c r="L4650" t="s">
        <v>20095</v>
      </c>
      <c r="M4650">
        <v>1</v>
      </c>
    </row>
    <row r="4651" spans="1:13" x14ac:dyDescent="0.3">
      <c r="A4651" t="s">
        <v>29395</v>
      </c>
      <c r="B4651" s="1">
        <v>44369</v>
      </c>
      <c r="C4651">
        <v>53528</v>
      </c>
      <c r="D4651" t="s">
        <v>20093</v>
      </c>
      <c r="E4651" t="s">
        <v>29396</v>
      </c>
      <c r="F4651" s="1">
        <v>44381</v>
      </c>
      <c r="G4651" t="s">
        <v>16391</v>
      </c>
      <c r="H4651">
        <v>0</v>
      </c>
      <c r="I4651">
        <v>1</v>
      </c>
      <c r="J4651">
        <v>12</v>
      </c>
      <c r="K4651">
        <v>0</v>
      </c>
      <c r="L4651" t="s">
        <v>20095</v>
      </c>
      <c r="M4651">
        <v>1</v>
      </c>
    </row>
    <row r="4652" spans="1:13" x14ac:dyDescent="0.3">
      <c r="A4652" t="s">
        <v>29397</v>
      </c>
      <c r="B4652" s="1">
        <v>44122</v>
      </c>
      <c r="C4652">
        <v>23324</v>
      </c>
      <c r="D4652" t="s">
        <v>44</v>
      </c>
      <c r="E4652" t="s">
        <v>29398</v>
      </c>
      <c r="F4652" s="1">
        <v>44178</v>
      </c>
      <c r="G4652" t="s">
        <v>18057</v>
      </c>
      <c r="H4652">
        <v>0</v>
      </c>
      <c r="I4652">
        <v>0</v>
      </c>
      <c r="J4652">
        <v>56</v>
      </c>
      <c r="K4652">
        <v>0</v>
      </c>
      <c r="L4652" t="s">
        <v>20095</v>
      </c>
      <c r="M4652">
        <v>0</v>
      </c>
    </row>
    <row r="4653" spans="1:13" x14ac:dyDescent="0.3">
      <c r="A4653" t="s">
        <v>29399</v>
      </c>
      <c r="B4653" s="1">
        <v>44737</v>
      </c>
      <c r="C4653">
        <v>92724</v>
      </c>
      <c r="D4653" t="s">
        <v>44</v>
      </c>
      <c r="E4653" t="s">
        <v>29400</v>
      </c>
      <c r="F4653" s="1"/>
      <c r="G4653" t="s">
        <v>18479</v>
      </c>
      <c r="H4653">
        <v>1</v>
      </c>
      <c r="I4653">
        <v>1</v>
      </c>
      <c r="K4653">
        <v>1</v>
      </c>
      <c r="L4653" t="s">
        <v>20095</v>
      </c>
      <c r="M4653">
        <v>0</v>
      </c>
    </row>
    <row r="4654" spans="1:13" x14ac:dyDescent="0.3">
      <c r="A4654" t="s">
        <v>29401</v>
      </c>
      <c r="B4654" s="1">
        <v>44158</v>
      </c>
      <c r="C4654">
        <v>28894</v>
      </c>
      <c r="D4654" t="s">
        <v>20093</v>
      </c>
      <c r="E4654" t="s">
        <v>29402</v>
      </c>
      <c r="F4654" s="1"/>
      <c r="G4654" t="s">
        <v>8188</v>
      </c>
      <c r="H4654">
        <v>1</v>
      </c>
      <c r="I4654">
        <v>0</v>
      </c>
      <c r="K4654">
        <v>1</v>
      </c>
      <c r="L4654" t="s">
        <v>20095</v>
      </c>
      <c r="M4654">
        <v>1</v>
      </c>
    </row>
    <row r="4655" spans="1:13" x14ac:dyDescent="0.3">
      <c r="A4655" t="s">
        <v>29403</v>
      </c>
      <c r="B4655" s="1">
        <v>45369</v>
      </c>
      <c r="C4655">
        <v>85755</v>
      </c>
      <c r="D4655" t="s">
        <v>20093</v>
      </c>
      <c r="E4655" t="s">
        <v>29404</v>
      </c>
      <c r="F4655" s="1">
        <v>45416</v>
      </c>
      <c r="G4655" t="s">
        <v>1128</v>
      </c>
      <c r="H4655">
        <v>0</v>
      </c>
      <c r="I4655">
        <v>1</v>
      </c>
      <c r="J4655">
        <v>47</v>
      </c>
      <c r="K4655">
        <v>0</v>
      </c>
      <c r="L4655" t="s">
        <v>20095</v>
      </c>
      <c r="M4655">
        <v>1</v>
      </c>
    </row>
    <row r="4656" spans="1:13" x14ac:dyDescent="0.3">
      <c r="A4656" t="s">
        <v>29405</v>
      </c>
      <c r="B4656" s="1">
        <v>43985</v>
      </c>
      <c r="C4656">
        <v>93056</v>
      </c>
      <c r="D4656" t="s">
        <v>44</v>
      </c>
      <c r="E4656" t="s">
        <v>29406</v>
      </c>
      <c r="F4656" s="1">
        <v>44055</v>
      </c>
      <c r="G4656" t="s">
        <v>9751</v>
      </c>
      <c r="H4656">
        <v>0</v>
      </c>
      <c r="I4656">
        <v>1</v>
      </c>
      <c r="J4656">
        <v>70</v>
      </c>
      <c r="K4656">
        <v>0</v>
      </c>
      <c r="L4656" t="s">
        <v>20095</v>
      </c>
      <c r="M4656">
        <v>0</v>
      </c>
    </row>
    <row r="4657" spans="1:13" x14ac:dyDescent="0.3">
      <c r="A4657" t="s">
        <v>29407</v>
      </c>
      <c r="B4657" s="1">
        <v>45146</v>
      </c>
      <c r="C4657">
        <v>69212</v>
      </c>
      <c r="D4657" t="s">
        <v>20093</v>
      </c>
      <c r="E4657" t="s">
        <v>29408</v>
      </c>
      <c r="F4657" s="1">
        <v>45236</v>
      </c>
      <c r="G4657" t="s">
        <v>15993</v>
      </c>
      <c r="H4657">
        <v>0</v>
      </c>
      <c r="I4657">
        <v>1</v>
      </c>
      <c r="J4657">
        <v>90</v>
      </c>
      <c r="K4657">
        <v>0</v>
      </c>
      <c r="L4657" t="s">
        <v>20095</v>
      </c>
      <c r="M4657">
        <v>1</v>
      </c>
    </row>
    <row r="4658" spans="1:13" x14ac:dyDescent="0.3">
      <c r="A4658" t="s">
        <v>29409</v>
      </c>
      <c r="B4658" s="1">
        <v>44985</v>
      </c>
      <c r="C4658">
        <v>85203</v>
      </c>
      <c r="D4658" t="s">
        <v>20106</v>
      </c>
      <c r="E4658" t="s">
        <v>29410</v>
      </c>
      <c r="F4658" s="1">
        <v>44996</v>
      </c>
      <c r="G4658" t="s">
        <v>18670</v>
      </c>
      <c r="H4658">
        <v>0</v>
      </c>
      <c r="I4658">
        <v>1</v>
      </c>
      <c r="J4658">
        <v>11</v>
      </c>
      <c r="K4658">
        <v>0</v>
      </c>
      <c r="L4658" t="s">
        <v>20095</v>
      </c>
      <c r="M4658">
        <v>0</v>
      </c>
    </row>
    <row r="4659" spans="1:13" x14ac:dyDescent="0.3">
      <c r="A4659" t="s">
        <v>29411</v>
      </c>
      <c r="B4659" s="1">
        <v>43895</v>
      </c>
      <c r="C4659">
        <v>71030</v>
      </c>
      <c r="D4659" t="s">
        <v>44</v>
      </c>
      <c r="E4659" t="s">
        <v>29412</v>
      </c>
      <c r="F4659" s="1">
        <v>43952</v>
      </c>
      <c r="G4659" t="s">
        <v>19836</v>
      </c>
      <c r="H4659">
        <v>0</v>
      </c>
      <c r="I4659">
        <v>1</v>
      </c>
      <c r="J4659">
        <v>57</v>
      </c>
      <c r="K4659">
        <v>0</v>
      </c>
      <c r="L4659" t="s">
        <v>20095</v>
      </c>
      <c r="M4659">
        <v>0</v>
      </c>
    </row>
    <row r="4660" spans="1:13" x14ac:dyDescent="0.3">
      <c r="A4660" t="s">
        <v>29413</v>
      </c>
      <c r="B4660" s="1">
        <v>44939</v>
      </c>
      <c r="C4660">
        <v>41332</v>
      </c>
      <c r="D4660" t="s">
        <v>20093</v>
      </c>
      <c r="E4660" t="s">
        <v>29414</v>
      </c>
      <c r="F4660" s="1">
        <v>45021</v>
      </c>
      <c r="G4660" t="s">
        <v>11633</v>
      </c>
      <c r="H4660">
        <v>0</v>
      </c>
      <c r="I4660">
        <v>0</v>
      </c>
      <c r="J4660">
        <v>82</v>
      </c>
      <c r="K4660">
        <v>0</v>
      </c>
      <c r="L4660" t="s">
        <v>20095</v>
      </c>
      <c r="M4660">
        <v>1</v>
      </c>
    </row>
    <row r="4661" spans="1:13" x14ac:dyDescent="0.3">
      <c r="A4661" t="s">
        <v>29415</v>
      </c>
      <c r="B4661" s="1">
        <v>45291</v>
      </c>
      <c r="C4661">
        <v>98287</v>
      </c>
      <c r="D4661" t="s">
        <v>20093</v>
      </c>
      <c r="E4661" t="s">
        <v>29416</v>
      </c>
      <c r="F4661" s="1">
        <v>45375</v>
      </c>
      <c r="G4661" t="s">
        <v>16707</v>
      </c>
      <c r="H4661">
        <v>0</v>
      </c>
      <c r="I4661">
        <v>1</v>
      </c>
      <c r="J4661">
        <v>84</v>
      </c>
      <c r="K4661">
        <v>0</v>
      </c>
      <c r="L4661" t="s">
        <v>20095</v>
      </c>
      <c r="M4661">
        <v>1</v>
      </c>
    </row>
    <row r="4662" spans="1:13" x14ac:dyDescent="0.3">
      <c r="A4662" t="s">
        <v>29417</v>
      </c>
      <c r="B4662" s="1">
        <v>45545</v>
      </c>
      <c r="C4662">
        <v>78598</v>
      </c>
      <c r="D4662" t="s">
        <v>20106</v>
      </c>
      <c r="E4662" t="s">
        <v>29418</v>
      </c>
      <c r="F4662" s="1">
        <v>45585</v>
      </c>
      <c r="G4662" t="s">
        <v>11162</v>
      </c>
      <c r="H4662">
        <v>0</v>
      </c>
      <c r="I4662">
        <v>1</v>
      </c>
      <c r="J4662">
        <v>40</v>
      </c>
      <c r="K4662">
        <v>0</v>
      </c>
      <c r="L4662" t="s">
        <v>20095</v>
      </c>
      <c r="M4662">
        <v>0</v>
      </c>
    </row>
    <row r="4663" spans="1:13" x14ac:dyDescent="0.3">
      <c r="A4663" t="s">
        <v>29419</v>
      </c>
      <c r="B4663" s="1">
        <v>45643</v>
      </c>
      <c r="C4663">
        <v>83853</v>
      </c>
      <c r="D4663" t="s">
        <v>20093</v>
      </c>
      <c r="E4663" t="s">
        <v>29420</v>
      </c>
      <c r="F4663" s="1">
        <v>45660</v>
      </c>
      <c r="G4663" t="s">
        <v>8857</v>
      </c>
      <c r="H4663">
        <v>0</v>
      </c>
      <c r="I4663">
        <v>1</v>
      </c>
      <c r="J4663">
        <v>17</v>
      </c>
      <c r="K4663">
        <v>0</v>
      </c>
      <c r="L4663" t="s">
        <v>20095</v>
      </c>
      <c r="M4663">
        <v>1</v>
      </c>
    </row>
    <row r="4664" spans="1:13" x14ac:dyDescent="0.3">
      <c r="A4664" t="s">
        <v>29421</v>
      </c>
      <c r="B4664" s="1">
        <v>44515</v>
      </c>
      <c r="C4664">
        <v>33574</v>
      </c>
      <c r="D4664" t="s">
        <v>20093</v>
      </c>
      <c r="E4664" t="s">
        <v>29422</v>
      </c>
      <c r="F4664" s="1"/>
      <c r="G4664" t="s">
        <v>11723</v>
      </c>
      <c r="H4664">
        <v>1</v>
      </c>
      <c r="I4664">
        <v>0</v>
      </c>
      <c r="K4664">
        <v>1</v>
      </c>
      <c r="L4664" t="s">
        <v>20095</v>
      </c>
      <c r="M4664">
        <v>1</v>
      </c>
    </row>
    <row r="4665" spans="1:13" x14ac:dyDescent="0.3">
      <c r="A4665" t="s">
        <v>29423</v>
      </c>
      <c r="B4665" s="1">
        <v>45542</v>
      </c>
      <c r="C4665">
        <v>30976</v>
      </c>
      <c r="D4665" t="s">
        <v>44</v>
      </c>
      <c r="E4665" t="s">
        <v>29424</v>
      </c>
      <c r="F4665" s="1">
        <v>45600</v>
      </c>
      <c r="G4665" t="s">
        <v>3530</v>
      </c>
      <c r="H4665">
        <v>0</v>
      </c>
      <c r="I4665">
        <v>0</v>
      </c>
      <c r="J4665">
        <v>58</v>
      </c>
      <c r="K4665">
        <v>0</v>
      </c>
      <c r="L4665" t="s">
        <v>20095</v>
      </c>
      <c r="M4665">
        <v>0</v>
      </c>
    </row>
    <row r="4666" spans="1:13" x14ac:dyDescent="0.3">
      <c r="A4666" t="s">
        <v>29425</v>
      </c>
      <c r="B4666" s="1">
        <v>44789</v>
      </c>
      <c r="C4666">
        <v>31245</v>
      </c>
      <c r="D4666" t="s">
        <v>20093</v>
      </c>
      <c r="E4666" t="s">
        <v>29426</v>
      </c>
      <c r="F4666" s="1"/>
      <c r="G4666" t="s">
        <v>5765</v>
      </c>
      <c r="H4666">
        <v>1</v>
      </c>
      <c r="I4666">
        <v>0</v>
      </c>
      <c r="K4666">
        <v>1</v>
      </c>
      <c r="L4666" t="s">
        <v>20095</v>
      </c>
      <c r="M4666">
        <v>1</v>
      </c>
    </row>
    <row r="4667" spans="1:13" x14ac:dyDescent="0.3">
      <c r="A4667" t="s">
        <v>29427</v>
      </c>
      <c r="B4667" s="1">
        <v>43851</v>
      </c>
      <c r="C4667">
        <v>46136</v>
      </c>
      <c r="D4667" t="s">
        <v>20106</v>
      </c>
      <c r="E4667" t="s">
        <v>29428</v>
      </c>
      <c r="F4667" s="1">
        <v>43932</v>
      </c>
      <c r="G4667" t="s">
        <v>10679</v>
      </c>
      <c r="H4667">
        <v>0</v>
      </c>
      <c r="I4667">
        <v>0</v>
      </c>
      <c r="J4667">
        <v>81</v>
      </c>
      <c r="K4667">
        <v>0</v>
      </c>
      <c r="L4667" t="s">
        <v>20095</v>
      </c>
      <c r="M4667">
        <v>0</v>
      </c>
    </row>
    <row r="4668" spans="1:13" x14ac:dyDescent="0.3">
      <c r="A4668" t="s">
        <v>29429</v>
      </c>
      <c r="B4668" s="1">
        <v>44451</v>
      </c>
      <c r="C4668">
        <v>76710</v>
      </c>
      <c r="D4668" t="s">
        <v>20106</v>
      </c>
      <c r="E4668" t="s">
        <v>29430</v>
      </c>
      <c r="F4668" s="1">
        <v>44497</v>
      </c>
      <c r="G4668" t="s">
        <v>12161</v>
      </c>
      <c r="H4668">
        <v>0</v>
      </c>
      <c r="I4668">
        <v>1</v>
      </c>
      <c r="J4668">
        <v>46</v>
      </c>
      <c r="K4668">
        <v>0</v>
      </c>
      <c r="L4668" t="s">
        <v>20095</v>
      </c>
      <c r="M4668">
        <v>0</v>
      </c>
    </row>
    <row r="4669" spans="1:13" x14ac:dyDescent="0.3">
      <c r="A4669" t="s">
        <v>29431</v>
      </c>
      <c r="B4669" s="1">
        <v>44993</v>
      </c>
      <c r="C4669">
        <v>85041</v>
      </c>
      <c r="D4669" t="s">
        <v>20093</v>
      </c>
      <c r="E4669" t="s">
        <v>29432</v>
      </c>
      <c r="F4669" s="1"/>
      <c r="G4669" t="s">
        <v>17073</v>
      </c>
      <c r="H4669">
        <v>1</v>
      </c>
      <c r="I4669">
        <v>1</v>
      </c>
      <c r="K4669">
        <v>1</v>
      </c>
      <c r="L4669" t="s">
        <v>20095</v>
      </c>
      <c r="M4669">
        <v>1</v>
      </c>
    </row>
    <row r="4670" spans="1:13" x14ac:dyDescent="0.3">
      <c r="A4670" t="s">
        <v>29433</v>
      </c>
      <c r="B4670" s="1">
        <v>44920</v>
      </c>
      <c r="C4670">
        <v>55780</v>
      </c>
      <c r="D4670" t="s">
        <v>20106</v>
      </c>
      <c r="E4670" t="s">
        <v>29434</v>
      </c>
      <c r="F4670" s="1"/>
      <c r="G4670" t="s">
        <v>9434</v>
      </c>
      <c r="H4670">
        <v>1</v>
      </c>
      <c r="I4670">
        <v>1</v>
      </c>
      <c r="K4670">
        <v>1</v>
      </c>
      <c r="L4670" t="s">
        <v>20095</v>
      </c>
      <c r="M4670">
        <v>0</v>
      </c>
    </row>
    <row r="4671" spans="1:13" x14ac:dyDescent="0.3">
      <c r="A4671" t="s">
        <v>29435</v>
      </c>
      <c r="B4671" s="1">
        <v>45627</v>
      </c>
      <c r="C4671">
        <v>80590</v>
      </c>
      <c r="D4671" t="s">
        <v>20093</v>
      </c>
      <c r="E4671" t="s">
        <v>29436</v>
      </c>
      <c r="F4671" s="1">
        <v>45688</v>
      </c>
      <c r="G4671" t="s">
        <v>18422</v>
      </c>
      <c r="H4671">
        <v>0</v>
      </c>
      <c r="I4671">
        <v>1</v>
      </c>
      <c r="J4671">
        <v>61</v>
      </c>
      <c r="K4671">
        <v>0</v>
      </c>
      <c r="L4671" t="s">
        <v>20095</v>
      </c>
      <c r="M4671">
        <v>1</v>
      </c>
    </row>
    <row r="4672" spans="1:13" x14ac:dyDescent="0.3">
      <c r="A4672" t="s">
        <v>29437</v>
      </c>
      <c r="B4672" s="1">
        <v>45578</v>
      </c>
      <c r="C4672">
        <v>87171</v>
      </c>
      <c r="D4672" t="s">
        <v>44</v>
      </c>
      <c r="E4672" t="s">
        <v>29438</v>
      </c>
      <c r="F4672" s="1">
        <v>45667</v>
      </c>
      <c r="G4672" t="s">
        <v>15807</v>
      </c>
      <c r="H4672">
        <v>0</v>
      </c>
      <c r="I4672">
        <v>1</v>
      </c>
      <c r="J4672">
        <v>89</v>
      </c>
      <c r="K4672">
        <v>0</v>
      </c>
      <c r="L4672" t="s">
        <v>20095</v>
      </c>
      <c r="M4672">
        <v>0</v>
      </c>
    </row>
    <row r="4673" spans="1:13" x14ac:dyDescent="0.3">
      <c r="A4673" t="s">
        <v>29439</v>
      </c>
      <c r="B4673" s="1">
        <v>45449</v>
      </c>
      <c r="C4673">
        <v>77329</v>
      </c>
      <c r="D4673" t="s">
        <v>44</v>
      </c>
      <c r="E4673" t="s">
        <v>29440</v>
      </c>
      <c r="F4673" s="1">
        <v>45489</v>
      </c>
      <c r="G4673" t="s">
        <v>6698</v>
      </c>
      <c r="H4673">
        <v>0</v>
      </c>
      <c r="I4673">
        <v>1</v>
      </c>
      <c r="J4673">
        <v>40</v>
      </c>
      <c r="K4673">
        <v>0</v>
      </c>
      <c r="L4673" t="s">
        <v>20095</v>
      </c>
      <c r="M4673">
        <v>0</v>
      </c>
    </row>
    <row r="4674" spans="1:13" x14ac:dyDescent="0.3">
      <c r="A4674" t="s">
        <v>29441</v>
      </c>
      <c r="B4674" s="1">
        <v>45262</v>
      </c>
      <c r="C4674">
        <v>73055</v>
      </c>
      <c r="D4674" t="s">
        <v>20106</v>
      </c>
      <c r="E4674" t="s">
        <v>29442</v>
      </c>
      <c r="F4674" s="1">
        <v>45284</v>
      </c>
      <c r="G4674" t="s">
        <v>17508</v>
      </c>
      <c r="H4674">
        <v>0</v>
      </c>
      <c r="I4674">
        <v>1</v>
      </c>
      <c r="J4674">
        <v>22</v>
      </c>
      <c r="K4674">
        <v>0</v>
      </c>
      <c r="L4674" t="s">
        <v>20095</v>
      </c>
      <c r="M4674">
        <v>0</v>
      </c>
    </row>
    <row r="4675" spans="1:13" x14ac:dyDescent="0.3">
      <c r="A4675" t="s">
        <v>29443</v>
      </c>
      <c r="B4675" s="1">
        <v>44433</v>
      </c>
      <c r="C4675">
        <v>95764</v>
      </c>
      <c r="D4675" t="s">
        <v>44</v>
      </c>
      <c r="E4675" t="s">
        <v>29444</v>
      </c>
      <c r="F4675" s="1">
        <v>44494</v>
      </c>
      <c r="G4675" t="s">
        <v>1189</v>
      </c>
      <c r="H4675">
        <v>0</v>
      </c>
      <c r="I4675">
        <v>1</v>
      </c>
      <c r="J4675">
        <v>61</v>
      </c>
      <c r="K4675">
        <v>0</v>
      </c>
      <c r="L4675" t="s">
        <v>20095</v>
      </c>
      <c r="M4675">
        <v>0</v>
      </c>
    </row>
    <row r="4676" spans="1:13" x14ac:dyDescent="0.3">
      <c r="A4676" t="s">
        <v>29445</v>
      </c>
      <c r="B4676" s="1">
        <v>44216</v>
      </c>
      <c r="C4676">
        <v>76948</v>
      </c>
      <c r="D4676" t="s">
        <v>20093</v>
      </c>
      <c r="E4676" t="s">
        <v>29446</v>
      </c>
      <c r="F4676" s="1">
        <v>44289</v>
      </c>
      <c r="G4676" t="s">
        <v>6805</v>
      </c>
      <c r="H4676">
        <v>0</v>
      </c>
      <c r="I4676">
        <v>1</v>
      </c>
      <c r="J4676">
        <v>73</v>
      </c>
      <c r="K4676">
        <v>0</v>
      </c>
      <c r="L4676" t="s">
        <v>20095</v>
      </c>
      <c r="M4676">
        <v>1</v>
      </c>
    </row>
    <row r="4677" spans="1:13" x14ac:dyDescent="0.3">
      <c r="A4677" t="s">
        <v>29447</v>
      </c>
      <c r="B4677" s="1">
        <v>44026</v>
      </c>
      <c r="C4677">
        <v>26950</v>
      </c>
      <c r="D4677" t="s">
        <v>20106</v>
      </c>
      <c r="E4677" t="s">
        <v>29448</v>
      </c>
      <c r="F4677" s="1">
        <v>44056</v>
      </c>
      <c r="G4677" t="s">
        <v>6803</v>
      </c>
      <c r="H4677">
        <v>0</v>
      </c>
      <c r="I4677">
        <v>0</v>
      </c>
      <c r="J4677">
        <v>30</v>
      </c>
      <c r="K4677">
        <v>0</v>
      </c>
      <c r="L4677" t="s">
        <v>20095</v>
      </c>
      <c r="M4677">
        <v>0</v>
      </c>
    </row>
    <row r="4678" spans="1:13" x14ac:dyDescent="0.3">
      <c r="A4678" t="s">
        <v>29449</v>
      </c>
      <c r="B4678" s="1">
        <v>44072</v>
      </c>
      <c r="C4678">
        <v>51166</v>
      </c>
      <c r="D4678" t="s">
        <v>20106</v>
      </c>
      <c r="E4678" t="s">
        <v>29450</v>
      </c>
      <c r="F4678" s="1"/>
      <c r="G4678" t="s">
        <v>11959</v>
      </c>
      <c r="H4678">
        <v>1</v>
      </c>
      <c r="I4678">
        <v>1</v>
      </c>
      <c r="K4678">
        <v>1</v>
      </c>
      <c r="L4678" t="s">
        <v>20095</v>
      </c>
      <c r="M4678">
        <v>0</v>
      </c>
    </row>
    <row r="4679" spans="1:13" x14ac:dyDescent="0.3">
      <c r="A4679" t="s">
        <v>29451</v>
      </c>
      <c r="B4679" s="1">
        <v>45316</v>
      </c>
      <c r="C4679">
        <v>43955</v>
      </c>
      <c r="D4679" t="s">
        <v>20106</v>
      </c>
      <c r="E4679" t="s">
        <v>29452</v>
      </c>
      <c r="F4679" s="1"/>
      <c r="G4679" t="s">
        <v>12254</v>
      </c>
      <c r="H4679">
        <v>1</v>
      </c>
      <c r="I4679">
        <v>0</v>
      </c>
      <c r="K4679">
        <v>1</v>
      </c>
      <c r="L4679" t="s">
        <v>20095</v>
      </c>
      <c r="M4679">
        <v>0</v>
      </c>
    </row>
    <row r="4680" spans="1:13" x14ac:dyDescent="0.3">
      <c r="A4680" t="s">
        <v>29453</v>
      </c>
      <c r="B4680" s="1">
        <v>44982</v>
      </c>
      <c r="C4680">
        <v>8210</v>
      </c>
      <c r="D4680" t="s">
        <v>20106</v>
      </c>
      <c r="E4680" t="s">
        <v>29454</v>
      </c>
      <c r="F4680" s="1">
        <v>45002</v>
      </c>
      <c r="G4680" t="s">
        <v>9643</v>
      </c>
      <c r="H4680">
        <v>0</v>
      </c>
      <c r="I4680">
        <v>0</v>
      </c>
      <c r="J4680">
        <v>20</v>
      </c>
      <c r="K4680">
        <v>0</v>
      </c>
      <c r="L4680" t="s">
        <v>20100</v>
      </c>
      <c r="M4680">
        <v>0</v>
      </c>
    </row>
    <row r="4681" spans="1:13" x14ac:dyDescent="0.3">
      <c r="A4681" t="s">
        <v>29455</v>
      </c>
      <c r="B4681" s="1">
        <v>44012</v>
      </c>
      <c r="C4681">
        <v>72883</v>
      </c>
      <c r="D4681" t="s">
        <v>20106</v>
      </c>
      <c r="E4681" t="s">
        <v>29456</v>
      </c>
      <c r="F4681" s="1">
        <v>44097</v>
      </c>
      <c r="G4681" t="s">
        <v>7271</v>
      </c>
      <c r="H4681">
        <v>0</v>
      </c>
      <c r="I4681">
        <v>1</v>
      </c>
      <c r="J4681">
        <v>85</v>
      </c>
      <c r="K4681">
        <v>0</v>
      </c>
      <c r="L4681" t="s">
        <v>20095</v>
      </c>
      <c r="M4681">
        <v>0</v>
      </c>
    </row>
    <row r="4682" spans="1:13" x14ac:dyDescent="0.3">
      <c r="A4682" t="s">
        <v>29457</v>
      </c>
      <c r="B4682" s="1">
        <v>44582</v>
      </c>
      <c r="C4682">
        <v>59751</v>
      </c>
      <c r="D4682" t="s">
        <v>20093</v>
      </c>
      <c r="E4682" t="s">
        <v>29458</v>
      </c>
      <c r="F4682" s="1"/>
      <c r="G4682" t="s">
        <v>10658</v>
      </c>
      <c r="H4682">
        <v>1</v>
      </c>
      <c r="I4682">
        <v>1</v>
      </c>
      <c r="K4682">
        <v>1</v>
      </c>
      <c r="L4682" t="s">
        <v>20095</v>
      </c>
      <c r="M4682">
        <v>1</v>
      </c>
    </row>
    <row r="4683" spans="1:13" x14ac:dyDescent="0.3">
      <c r="A4683" t="s">
        <v>29459</v>
      </c>
      <c r="B4683" s="1">
        <v>44527</v>
      </c>
      <c r="C4683">
        <v>93509</v>
      </c>
      <c r="D4683" t="s">
        <v>20106</v>
      </c>
      <c r="E4683" t="s">
        <v>29460</v>
      </c>
      <c r="F4683" s="1">
        <v>44577</v>
      </c>
      <c r="G4683" t="s">
        <v>14154</v>
      </c>
      <c r="H4683">
        <v>0</v>
      </c>
      <c r="I4683">
        <v>1</v>
      </c>
      <c r="J4683">
        <v>50</v>
      </c>
      <c r="K4683">
        <v>0</v>
      </c>
      <c r="L4683" t="s">
        <v>20095</v>
      </c>
      <c r="M4683">
        <v>0</v>
      </c>
    </row>
    <row r="4684" spans="1:13" x14ac:dyDescent="0.3">
      <c r="A4684" t="s">
        <v>29461</v>
      </c>
      <c r="B4684" s="1">
        <v>45479</v>
      </c>
      <c r="C4684">
        <v>96744</v>
      </c>
      <c r="D4684" t="s">
        <v>20106</v>
      </c>
      <c r="E4684" t="s">
        <v>29462</v>
      </c>
      <c r="F4684" s="1"/>
      <c r="G4684" t="s">
        <v>13086</v>
      </c>
      <c r="H4684">
        <v>1</v>
      </c>
      <c r="I4684">
        <v>1</v>
      </c>
      <c r="K4684">
        <v>1</v>
      </c>
      <c r="L4684" t="s">
        <v>20095</v>
      </c>
      <c r="M4684">
        <v>0</v>
      </c>
    </row>
    <row r="4685" spans="1:13" x14ac:dyDescent="0.3">
      <c r="A4685" t="s">
        <v>29463</v>
      </c>
      <c r="B4685" s="1">
        <v>44637</v>
      </c>
      <c r="C4685">
        <v>96985</v>
      </c>
      <c r="D4685" t="s">
        <v>20106</v>
      </c>
      <c r="E4685" t="s">
        <v>29464</v>
      </c>
      <c r="F4685" s="1">
        <v>44671</v>
      </c>
      <c r="G4685" t="s">
        <v>7667</v>
      </c>
      <c r="H4685">
        <v>0</v>
      </c>
      <c r="I4685">
        <v>1</v>
      </c>
      <c r="J4685">
        <v>34</v>
      </c>
      <c r="K4685">
        <v>0</v>
      </c>
      <c r="L4685" t="s">
        <v>20095</v>
      </c>
      <c r="M4685">
        <v>0</v>
      </c>
    </row>
    <row r="4686" spans="1:13" x14ac:dyDescent="0.3">
      <c r="A4686" t="s">
        <v>29465</v>
      </c>
      <c r="B4686" s="1">
        <v>44642</v>
      </c>
      <c r="C4686">
        <v>66857</v>
      </c>
      <c r="D4686" t="s">
        <v>20106</v>
      </c>
      <c r="E4686" t="s">
        <v>29466</v>
      </c>
      <c r="F4686" s="1">
        <v>44671</v>
      </c>
      <c r="G4686" t="s">
        <v>14346</v>
      </c>
      <c r="H4686">
        <v>0</v>
      </c>
      <c r="I4686">
        <v>1</v>
      </c>
      <c r="J4686">
        <v>29</v>
      </c>
      <c r="K4686">
        <v>0</v>
      </c>
      <c r="L4686" t="s">
        <v>20095</v>
      </c>
      <c r="M4686">
        <v>0</v>
      </c>
    </row>
    <row r="4687" spans="1:13" x14ac:dyDescent="0.3">
      <c r="A4687" t="s">
        <v>29467</v>
      </c>
      <c r="B4687" s="1">
        <v>45603</v>
      </c>
      <c r="C4687">
        <v>24334</v>
      </c>
      <c r="D4687" t="s">
        <v>20093</v>
      </c>
      <c r="E4687" t="s">
        <v>29468</v>
      </c>
      <c r="F4687" s="1">
        <v>45646</v>
      </c>
      <c r="G4687" t="s">
        <v>19399</v>
      </c>
      <c r="H4687">
        <v>0</v>
      </c>
      <c r="I4687">
        <v>0</v>
      </c>
      <c r="J4687">
        <v>43</v>
      </c>
      <c r="K4687">
        <v>0</v>
      </c>
      <c r="L4687" t="s">
        <v>20095</v>
      </c>
      <c r="M4687">
        <v>1</v>
      </c>
    </row>
    <row r="4688" spans="1:13" x14ac:dyDescent="0.3">
      <c r="A4688" t="s">
        <v>29469</v>
      </c>
      <c r="B4688" s="1">
        <v>45338</v>
      </c>
      <c r="C4688">
        <v>36279</v>
      </c>
      <c r="D4688" t="s">
        <v>44</v>
      </c>
      <c r="E4688" t="s">
        <v>29470</v>
      </c>
      <c r="F4688" s="1">
        <v>45404</v>
      </c>
      <c r="G4688" t="s">
        <v>10440</v>
      </c>
      <c r="H4688">
        <v>0</v>
      </c>
      <c r="I4688">
        <v>0</v>
      </c>
      <c r="J4688">
        <v>66</v>
      </c>
      <c r="K4688">
        <v>0</v>
      </c>
      <c r="L4688" t="s">
        <v>20095</v>
      </c>
      <c r="M4688">
        <v>0</v>
      </c>
    </row>
    <row r="4689" spans="1:13" x14ac:dyDescent="0.3">
      <c r="A4689" t="s">
        <v>29471</v>
      </c>
      <c r="B4689" s="1">
        <v>44469</v>
      </c>
      <c r="C4689">
        <v>72176</v>
      </c>
      <c r="D4689" t="s">
        <v>44</v>
      </c>
      <c r="E4689" t="s">
        <v>29472</v>
      </c>
      <c r="F4689" s="1"/>
      <c r="G4689" t="s">
        <v>1495</v>
      </c>
      <c r="H4689">
        <v>1</v>
      </c>
      <c r="I4689">
        <v>1</v>
      </c>
      <c r="K4689">
        <v>1</v>
      </c>
      <c r="L4689" t="s">
        <v>20095</v>
      </c>
      <c r="M4689">
        <v>0</v>
      </c>
    </row>
    <row r="4690" spans="1:13" x14ac:dyDescent="0.3">
      <c r="A4690" t="s">
        <v>29473</v>
      </c>
      <c r="B4690" s="1">
        <v>45012</v>
      </c>
      <c r="C4690">
        <v>73788</v>
      </c>
      <c r="D4690" t="s">
        <v>44</v>
      </c>
      <c r="E4690" t="s">
        <v>29474</v>
      </c>
      <c r="F4690" s="1">
        <v>45055</v>
      </c>
      <c r="G4690" t="s">
        <v>10459</v>
      </c>
      <c r="H4690">
        <v>0</v>
      </c>
      <c r="I4690">
        <v>1</v>
      </c>
      <c r="J4690">
        <v>43</v>
      </c>
      <c r="K4690">
        <v>0</v>
      </c>
      <c r="L4690" t="s">
        <v>20095</v>
      </c>
      <c r="M4690">
        <v>0</v>
      </c>
    </row>
    <row r="4691" spans="1:13" x14ac:dyDescent="0.3">
      <c r="A4691" t="s">
        <v>29475</v>
      </c>
      <c r="B4691" s="1">
        <v>44449</v>
      </c>
      <c r="C4691">
        <v>82455</v>
      </c>
      <c r="D4691" t="s">
        <v>20106</v>
      </c>
      <c r="E4691" t="s">
        <v>29476</v>
      </c>
      <c r="F4691" s="1">
        <v>44529</v>
      </c>
      <c r="G4691" t="s">
        <v>9178</v>
      </c>
      <c r="H4691">
        <v>0</v>
      </c>
      <c r="I4691">
        <v>1</v>
      </c>
      <c r="J4691">
        <v>80</v>
      </c>
      <c r="K4691">
        <v>0</v>
      </c>
      <c r="L4691" t="s">
        <v>20095</v>
      </c>
      <c r="M4691">
        <v>0</v>
      </c>
    </row>
    <row r="4692" spans="1:13" x14ac:dyDescent="0.3">
      <c r="A4692" t="s">
        <v>29477</v>
      </c>
      <c r="B4692" s="1">
        <v>45090</v>
      </c>
      <c r="C4692">
        <v>27117</v>
      </c>
      <c r="D4692" t="s">
        <v>44</v>
      </c>
      <c r="E4692" t="s">
        <v>29478</v>
      </c>
      <c r="F4692" s="1">
        <v>45172</v>
      </c>
      <c r="G4692" t="s">
        <v>12602</v>
      </c>
      <c r="H4692">
        <v>0</v>
      </c>
      <c r="I4692">
        <v>0</v>
      </c>
      <c r="J4692">
        <v>82</v>
      </c>
      <c r="K4692">
        <v>0</v>
      </c>
      <c r="L4692" t="s">
        <v>20095</v>
      </c>
      <c r="M4692">
        <v>0</v>
      </c>
    </row>
    <row r="4693" spans="1:13" x14ac:dyDescent="0.3">
      <c r="A4693" t="s">
        <v>29479</v>
      </c>
      <c r="B4693" s="1">
        <v>45359</v>
      </c>
      <c r="C4693">
        <v>60960</v>
      </c>
      <c r="D4693" t="s">
        <v>44</v>
      </c>
      <c r="E4693" t="s">
        <v>29480</v>
      </c>
      <c r="F4693" s="1">
        <v>45441</v>
      </c>
      <c r="G4693" t="s">
        <v>8914</v>
      </c>
      <c r="H4693">
        <v>0</v>
      </c>
      <c r="I4693">
        <v>1</v>
      </c>
      <c r="J4693">
        <v>82</v>
      </c>
      <c r="K4693">
        <v>0</v>
      </c>
      <c r="L4693" t="s">
        <v>20095</v>
      </c>
      <c r="M4693">
        <v>0</v>
      </c>
    </row>
    <row r="4694" spans="1:13" x14ac:dyDescent="0.3">
      <c r="A4694" t="s">
        <v>29481</v>
      </c>
      <c r="B4694" s="1">
        <v>44395</v>
      </c>
      <c r="C4694">
        <v>39168</v>
      </c>
      <c r="D4694" t="s">
        <v>20106</v>
      </c>
      <c r="E4694" t="s">
        <v>29482</v>
      </c>
      <c r="F4694" s="1">
        <v>44485</v>
      </c>
      <c r="G4694" t="s">
        <v>17289</v>
      </c>
      <c r="H4694">
        <v>0</v>
      </c>
      <c r="I4694">
        <v>0</v>
      </c>
      <c r="J4694">
        <v>90</v>
      </c>
      <c r="K4694">
        <v>0</v>
      </c>
      <c r="L4694" t="s">
        <v>20095</v>
      </c>
      <c r="M4694">
        <v>0</v>
      </c>
    </row>
    <row r="4695" spans="1:13" x14ac:dyDescent="0.3">
      <c r="A4695" t="s">
        <v>29483</v>
      </c>
      <c r="B4695" s="1">
        <v>44056</v>
      </c>
      <c r="C4695">
        <v>92428</v>
      </c>
      <c r="D4695" t="s">
        <v>20093</v>
      </c>
      <c r="E4695" t="s">
        <v>29484</v>
      </c>
      <c r="F4695" s="1"/>
      <c r="G4695" t="s">
        <v>3955</v>
      </c>
      <c r="H4695">
        <v>1</v>
      </c>
      <c r="I4695">
        <v>1</v>
      </c>
      <c r="K4695">
        <v>1</v>
      </c>
      <c r="L4695" t="s">
        <v>20095</v>
      </c>
      <c r="M4695">
        <v>1</v>
      </c>
    </row>
    <row r="4696" spans="1:13" x14ac:dyDescent="0.3">
      <c r="A4696" t="s">
        <v>29485</v>
      </c>
      <c r="B4696" s="1">
        <v>45578</v>
      </c>
      <c r="C4696">
        <v>52580</v>
      </c>
      <c r="D4696" t="s">
        <v>20106</v>
      </c>
      <c r="E4696" t="s">
        <v>29486</v>
      </c>
      <c r="F4696" s="1"/>
      <c r="G4696" t="s">
        <v>6159</v>
      </c>
      <c r="H4696">
        <v>1</v>
      </c>
      <c r="I4696">
        <v>1</v>
      </c>
      <c r="K4696">
        <v>1</v>
      </c>
      <c r="L4696" t="s">
        <v>20095</v>
      </c>
      <c r="M4696">
        <v>0</v>
      </c>
    </row>
    <row r="4697" spans="1:13" x14ac:dyDescent="0.3">
      <c r="A4697" t="s">
        <v>29487</v>
      </c>
      <c r="B4697" s="1">
        <v>44130</v>
      </c>
      <c r="C4697">
        <v>37794</v>
      </c>
      <c r="D4697" t="s">
        <v>20093</v>
      </c>
      <c r="E4697" t="s">
        <v>29488</v>
      </c>
      <c r="F4697" s="1"/>
      <c r="G4697" t="s">
        <v>16741</v>
      </c>
      <c r="H4697">
        <v>1</v>
      </c>
      <c r="I4697">
        <v>0</v>
      </c>
      <c r="K4697">
        <v>1</v>
      </c>
      <c r="L4697" t="s">
        <v>20095</v>
      </c>
      <c r="M4697">
        <v>1</v>
      </c>
    </row>
    <row r="4698" spans="1:13" x14ac:dyDescent="0.3">
      <c r="A4698" t="s">
        <v>29489</v>
      </c>
      <c r="B4698" s="1">
        <v>45375</v>
      </c>
      <c r="C4698">
        <v>54863</v>
      </c>
      <c r="D4698" t="s">
        <v>20106</v>
      </c>
      <c r="E4698" t="s">
        <v>29490</v>
      </c>
      <c r="F4698" s="1"/>
      <c r="G4698" t="s">
        <v>9315</v>
      </c>
      <c r="H4698">
        <v>1</v>
      </c>
      <c r="I4698">
        <v>1</v>
      </c>
      <c r="K4698">
        <v>1</v>
      </c>
      <c r="L4698" t="s">
        <v>20095</v>
      </c>
      <c r="M4698">
        <v>0</v>
      </c>
    </row>
    <row r="4699" spans="1:13" x14ac:dyDescent="0.3">
      <c r="A4699" t="s">
        <v>29491</v>
      </c>
      <c r="B4699" s="1">
        <v>44256</v>
      </c>
      <c r="C4699">
        <v>12958</v>
      </c>
      <c r="D4699" t="s">
        <v>20106</v>
      </c>
      <c r="E4699" t="s">
        <v>29492</v>
      </c>
      <c r="F4699" s="1">
        <v>44342</v>
      </c>
      <c r="G4699" t="s">
        <v>11299</v>
      </c>
      <c r="H4699">
        <v>0</v>
      </c>
      <c r="I4699">
        <v>0</v>
      </c>
      <c r="J4699">
        <v>86</v>
      </c>
      <c r="K4699">
        <v>0</v>
      </c>
      <c r="L4699" t="s">
        <v>20100</v>
      </c>
      <c r="M4699">
        <v>0</v>
      </c>
    </row>
    <row r="4700" spans="1:13" x14ac:dyDescent="0.3">
      <c r="A4700" t="s">
        <v>29493</v>
      </c>
      <c r="B4700" s="1">
        <v>44431</v>
      </c>
      <c r="C4700">
        <v>56813</v>
      </c>
      <c r="D4700" t="s">
        <v>20093</v>
      </c>
      <c r="E4700" t="s">
        <v>29494</v>
      </c>
      <c r="F4700" s="1">
        <v>44496</v>
      </c>
      <c r="G4700" t="s">
        <v>3744</v>
      </c>
      <c r="H4700">
        <v>0</v>
      </c>
      <c r="I4700">
        <v>1</v>
      </c>
      <c r="J4700">
        <v>65</v>
      </c>
      <c r="K4700">
        <v>0</v>
      </c>
      <c r="L4700" t="s">
        <v>20095</v>
      </c>
      <c r="M4700">
        <v>1</v>
      </c>
    </row>
    <row r="4701" spans="1:13" x14ac:dyDescent="0.3">
      <c r="A4701" t="s">
        <v>29495</v>
      </c>
      <c r="B4701" s="1">
        <v>44829</v>
      </c>
      <c r="C4701">
        <v>7489</v>
      </c>
      <c r="D4701" t="s">
        <v>20106</v>
      </c>
      <c r="E4701" t="s">
        <v>29496</v>
      </c>
      <c r="F4701" s="1">
        <v>44842</v>
      </c>
      <c r="G4701" t="s">
        <v>8528</v>
      </c>
      <c r="H4701">
        <v>0</v>
      </c>
      <c r="I4701">
        <v>0</v>
      </c>
      <c r="J4701">
        <v>13</v>
      </c>
      <c r="K4701">
        <v>0</v>
      </c>
      <c r="L4701" t="s">
        <v>20100</v>
      </c>
      <c r="M4701">
        <v>0</v>
      </c>
    </row>
    <row r="4702" spans="1:13" x14ac:dyDescent="0.3">
      <c r="A4702" t="s">
        <v>29497</v>
      </c>
      <c r="B4702" s="1">
        <v>44344</v>
      </c>
      <c r="C4702">
        <v>67466</v>
      </c>
      <c r="D4702" t="s">
        <v>44</v>
      </c>
      <c r="E4702" t="s">
        <v>29498</v>
      </c>
      <c r="F4702" s="1">
        <v>44429</v>
      </c>
      <c r="G4702" t="s">
        <v>13371</v>
      </c>
      <c r="H4702">
        <v>0</v>
      </c>
      <c r="I4702">
        <v>1</v>
      </c>
      <c r="J4702">
        <v>85</v>
      </c>
      <c r="K4702">
        <v>0</v>
      </c>
      <c r="L4702" t="s">
        <v>20095</v>
      </c>
      <c r="M4702">
        <v>0</v>
      </c>
    </row>
    <row r="4703" spans="1:13" x14ac:dyDescent="0.3">
      <c r="A4703" t="s">
        <v>29499</v>
      </c>
      <c r="B4703" s="1">
        <v>44775</v>
      </c>
      <c r="C4703">
        <v>50907</v>
      </c>
      <c r="D4703" t="s">
        <v>20093</v>
      </c>
      <c r="E4703" t="s">
        <v>29500</v>
      </c>
      <c r="F4703" s="1">
        <v>44836</v>
      </c>
      <c r="G4703" t="s">
        <v>19005</v>
      </c>
      <c r="H4703">
        <v>0</v>
      </c>
      <c r="I4703">
        <v>1</v>
      </c>
      <c r="J4703">
        <v>61</v>
      </c>
      <c r="K4703">
        <v>0</v>
      </c>
      <c r="L4703" t="s">
        <v>20095</v>
      </c>
      <c r="M4703">
        <v>1</v>
      </c>
    </row>
    <row r="4704" spans="1:13" x14ac:dyDescent="0.3">
      <c r="A4704" t="s">
        <v>29501</v>
      </c>
      <c r="B4704" s="1">
        <v>45529</v>
      </c>
      <c r="C4704">
        <v>25834</v>
      </c>
      <c r="D4704" t="s">
        <v>20106</v>
      </c>
      <c r="E4704" t="s">
        <v>29502</v>
      </c>
      <c r="F4704" s="1"/>
      <c r="G4704" t="s">
        <v>2767</v>
      </c>
      <c r="H4704">
        <v>1</v>
      </c>
      <c r="I4704">
        <v>0</v>
      </c>
      <c r="K4704">
        <v>1</v>
      </c>
      <c r="L4704" t="s">
        <v>20095</v>
      </c>
      <c r="M4704">
        <v>0</v>
      </c>
    </row>
    <row r="4705" spans="1:13" x14ac:dyDescent="0.3">
      <c r="A4705" t="s">
        <v>29503</v>
      </c>
      <c r="B4705" s="1">
        <v>44222</v>
      </c>
      <c r="C4705">
        <v>28432</v>
      </c>
      <c r="D4705" t="s">
        <v>20093</v>
      </c>
      <c r="E4705" t="s">
        <v>29504</v>
      </c>
      <c r="F4705" s="1">
        <v>44274</v>
      </c>
      <c r="G4705" t="s">
        <v>4780</v>
      </c>
      <c r="H4705">
        <v>0</v>
      </c>
      <c r="I4705">
        <v>0</v>
      </c>
      <c r="J4705">
        <v>52</v>
      </c>
      <c r="K4705">
        <v>0</v>
      </c>
      <c r="L4705" t="s">
        <v>20095</v>
      </c>
      <c r="M4705">
        <v>1</v>
      </c>
    </row>
    <row r="4706" spans="1:13" x14ac:dyDescent="0.3">
      <c r="A4706" t="s">
        <v>29505</v>
      </c>
      <c r="B4706" s="1">
        <v>44396</v>
      </c>
      <c r="C4706">
        <v>34914</v>
      </c>
      <c r="D4706" t="s">
        <v>20106</v>
      </c>
      <c r="E4706" t="s">
        <v>29506</v>
      </c>
      <c r="F4706" s="1"/>
      <c r="G4706" t="s">
        <v>18303</v>
      </c>
      <c r="H4706">
        <v>1</v>
      </c>
      <c r="I4706">
        <v>0</v>
      </c>
      <c r="K4706">
        <v>1</v>
      </c>
      <c r="L4706" t="s">
        <v>20095</v>
      </c>
      <c r="M4706">
        <v>0</v>
      </c>
    </row>
    <row r="4707" spans="1:13" x14ac:dyDescent="0.3">
      <c r="A4707" t="s">
        <v>29507</v>
      </c>
      <c r="B4707" s="1">
        <v>44267</v>
      </c>
      <c r="C4707">
        <v>28339</v>
      </c>
      <c r="D4707" t="s">
        <v>44</v>
      </c>
      <c r="E4707" t="s">
        <v>29508</v>
      </c>
      <c r="F4707" s="1"/>
      <c r="G4707" t="s">
        <v>5462</v>
      </c>
      <c r="H4707">
        <v>1</v>
      </c>
      <c r="I4707">
        <v>0</v>
      </c>
      <c r="K4707">
        <v>1</v>
      </c>
      <c r="L4707" t="s">
        <v>20095</v>
      </c>
      <c r="M4707">
        <v>0</v>
      </c>
    </row>
    <row r="4708" spans="1:13" x14ac:dyDescent="0.3">
      <c r="A4708" t="s">
        <v>29509</v>
      </c>
      <c r="B4708" s="1">
        <v>44454</v>
      </c>
      <c r="C4708">
        <v>33172</v>
      </c>
      <c r="D4708" t="s">
        <v>20106</v>
      </c>
      <c r="E4708" t="s">
        <v>29510</v>
      </c>
      <c r="F4708" s="1">
        <v>44522</v>
      </c>
      <c r="G4708" t="s">
        <v>13252</v>
      </c>
      <c r="H4708">
        <v>0</v>
      </c>
      <c r="I4708">
        <v>0</v>
      </c>
      <c r="J4708">
        <v>68</v>
      </c>
      <c r="K4708">
        <v>0</v>
      </c>
      <c r="L4708" t="s">
        <v>20095</v>
      </c>
      <c r="M4708">
        <v>0</v>
      </c>
    </row>
    <row r="4709" spans="1:13" x14ac:dyDescent="0.3">
      <c r="A4709" t="s">
        <v>29511</v>
      </c>
      <c r="B4709" s="1">
        <v>45188</v>
      </c>
      <c r="C4709">
        <v>26674</v>
      </c>
      <c r="D4709" t="s">
        <v>44</v>
      </c>
      <c r="E4709" t="s">
        <v>29512</v>
      </c>
      <c r="F4709" s="1">
        <v>45261</v>
      </c>
      <c r="G4709" t="s">
        <v>11723</v>
      </c>
      <c r="H4709">
        <v>0</v>
      </c>
      <c r="I4709">
        <v>0</v>
      </c>
      <c r="J4709">
        <v>73</v>
      </c>
      <c r="K4709">
        <v>0</v>
      </c>
      <c r="L4709" t="s">
        <v>20095</v>
      </c>
      <c r="M4709">
        <v>0</v>
      </c>
    </row>
    <row r="4710" spans="1:13" x14ac:dyDescent="0.3">
      <c r="A4710" t="s">
        <v>29513</v>
      </c>
      <c r="B4710" s="1">
        <v>45112</v>
      </c>
      <c r="C4710">
        <v>30911</v>
      </c>
      <c r="D4710" t="s">
        <v>20106</v>
      </c>
      <c r="E4710" t="s">
        <v>29514</v>
      </c>
      <c r="F4710" s="1">
        <v>45170</v>
      </c>
      <c r="G4710" t="s">
        <v>13152</v>
      </c>
      <c r="H4710">
        <v>0</v>
      </c>
      <c r="I4710">
        <v>0</v>
      </c>
      <c r="J4710">
        <v>58</v>
      </c>
      <c r="K4710">
        <v>0</v>
      </c>
      <c r="L4710" t="s">
        <v>20095</v>
      </c>
      <c r="M4710">
        <v>0</v>
      </c>
    </row>
    <row r="4711" spans="1:13" x14ac:dyDescent="0.3">
      <c r="A4711" t="s">
        <v>29515</v>
      </c>
      <c r="B4711" s="1">
        <v>44360</v>
      </c>
      <c r="C4711">
        <v>4478</v>
      </c>
      <c r="D4711" t="s">
        <v>20106</v>
      </c>
      <c r="E4711" t="s">
        <v>29516</v>
      </c>
      <c r="F4711" s="1">
        <v>44430</v>
      </c>
      <c r="G4711" t="s">
        <v>16355</v>
      </c>
      <c r="H4711">
        <v>0</v>
      </c>
      <c r="I4711">
        <v>0</v>
      </c>
      <c r="J4711">
        <v>70</v>
      </c>
      <c r="K4711">
        <v>0</v>
      </c>
      <c r="L4711" t="s">
        <v>20138</v>
      </c>
      <c r="M4711">
        <v>0</v>
      </c>
    </row>
    <row r="4712" spans="1:13" x14ac:dyDescent="0.3">
      <c r="A4712" t="s">
        <v>29517</v>
      </c>
      <c r="B4712" s="1">
        <v>45187</v>
      </c>
      <c r="C4712">
        <v>44686</v>
      </c>
      <c r="D4712" t="s">
        <v>20106</v>
      </c>
      <c r="E4712" t="s">
        <v>29518</v>
      </c>
      <c r="F4712" s="1">
        <v>45269</v>
      </c>
      <c r="G4712" t="s">
        <v>3235</v>
      </c>
      <c r="H4712">
        <v>0</v>
      </c>
      <c r="I4712">
        <v>0</v>
      </c>
      <c r="J4712">
        <v>82</v>
      </c>
      <c r="K4712">
        <v>0</v>
      </c>
      <c r="L4712" t="s">
        <v>20095</v>
      </c>
      <c r="M4712">
        <v>0</v>
      </c>
    </row>
    <row r="4713" spans="1:13" x14ac:dyDescent="0.3">
      <c r="A4713" t="s">
        <v>29519</v>
      </c>
      <c r="B4713" s="1">
        <v>45223</v>
      </c>
      <c r="C4713">
        <v>69236</v>
      </c>
      <c r="D4713" t="s">
        <v>20093</v>
      </c>
      <c r="E4713" t="s">
        <v>29520</v>
      </c>
      <c r="F4713" s="1">
        <v>45305</v>
      </c>
      <c r="G4713" t="s">
        <v>16784</v>
      </c>
      <c r="H4713">
        <v>0</v>
      </c>
      <c r="I4713">
        <v>1</v>
      </c>
      <c r="J4713">
        <v>82</v>
      </c>
      <c r="K4713">
        <v>0</v>
      </c>
      <c r="L4713" t="s">
        <v>20095</v>
      </c>
      <c r="M4713">
        <v>1</v>
      </c>
    </row>
    <row r="4714" spans="1:13" x14ac:dyDescent="0.3">
      <c r="A4714" t="s">
        <v>29521</v>
      </c>
      <c r="B4714" s="1">
        <v>44600</v>
      </c>
      <c r="C4714">
        <v>35889</v>
      </c>
      <c r="D4714" t="s">
        <v>44</v>
      </c>
      <c r="E4714" t="s">
        <v>29522</v>
      </c>
      <c r="F4714" s="1">
        <v>44689</v>
      </c>
      <c r="G4714" t="s">
        <v>1530</v>
      </c>
      <c r="H4714">
        <v>0</v>
      </c>
      <c r="I4714">
        <v>0</v>
      </c>
      <c r="J4714">
        <v>89</v>
      </c>
      <c r="K4714">
        <v>0</v>
      </c>
      <c r="L4714" t="s">
        <v>20095</v>
      </c>
      <c r="M4714">
        <v>0</v>
      </c>
    </row>
    <row r="4715" spans="1:13" x14ac:dyDescent="0.3">
      <c r="A4715" t="s">
        <v>29523</v>
      </c>
      <c r="B4715" s="1">
        <v>44668</v>
      </c>
      <c r="C4715">
        <v>95138</v>
      </c>
      <c r="D4715" t="s">
        <v>20093</v>
      </c>
      <c r="E4715" t="s">
        <v>29524</v>
      </c>
      <c r="F4715" s="1">
        <v>44693</v>
      </c>
      <c r="G4715" t="s">
        <v>14715</v>
      </c>
      <c r="H4715">
        <v>0</v>
      </c>
      <c r="I4715">
        <v>1</v>
      </c>
      <c r="J4715">
        <v>25</v>
      </c>
      <c r="K4715">
        <v>0</v>
      </c>
      <c r="L4715" t="s">
        <v>20095</v>
      </c>
      <c r="M4715">
        <v>1</v>
      </c>
    </row>
    <row r="4716" spans="1:13" x14ac:dyDescent="0.3">
      <c r="A4716" t="s">
        <v>29525</v>
      </c>
      <c r="B4716" s="1">
        <v>44352</v>
      </c>
      <c r="C4716">
        <v>60279</v>
      </c>
      <c r="D4716" t="s">
        <v>44</v>
      </c>
      <c r="E4716" t="s">
        <v>29526</v>
      </c>
      <c r="F4716" s="1"/>
      <c r="G4716" t="s">
        <v>12140</v>
      </c>
      <c r="H4716">
        <v>1</v>
      </c>
      <c r="I4716">
        <v>1</v>
      </c>
      <c r="K4716">
        <v>1</v>
      </c>
      <c r="L4716" t="s">
        <v>20095</v>
      </c>
      <c r="M4716">
        <v>0</v>
      </c>
    </row>
    <row r="4717" spans="1:13" x14ac:dyDescent="0.3">
      <c r="A4717" t="s">
        <v>29527</v>
      </c>
      <c r="B4717" s="1">
        <v>45000</v>
      </c>
      <c r="C4717">
        <v>14087</v>
      </c>
      <c r="D4717" t="s">
        <v>20093</v>
      </c>
      <c r="E4717" t="s">
        <v>29528</v>
      </c>
      <c r="F4717" s="1">
        <v>45060</v>
      </c>
      <c r="G4717" t="s">
        <v>8895</v>
      </c>
      <c r="H4717">
        <v>0</v>
      </c>
      <c r="I4717">
        <v>0</v>
      </c>
      <c r="J4717">
        <v>60</v>
      </c>
      <c r="K4717">
        <v>0</v>
      </c>
      <c r="L4717" t="s">
        <v>20100</v>
      </c>
      <c r="M4717">
        <v>1</v>
      </c>
    </row>
    <row r="4718" spans="1:13" x14ac:dyDescent="0.3">
      <c r="A4718" t="s">
        <v>29529</v>
      </c>
      <c r="B4718" s="1">
        <v>45019</v>
      </c>
      <c r="C4718">
        <v>74712</v>
      </c>
      <c r="D4718" t="s">
        <v>20093</v>
      </c>
      <c r="E4718" t="s">
        <v>29530</v>
      </c>
      <c r="F4718" s="1">
        <v>45085</v>
      </c>
      <c r="G4718" t="s">
        <v>15023</v>
      </c>
      <c r="H4718">
        <v>0</v>
      </c>
      <c r="I4718">
        <v>1</v>
      </c>
      <c r="J4718">
        <v>66</v>
      </c>
      <c r="K4718">
        <v>0</v>
      </c>
      <c r="L4718" t="s">
        <v>20095</v>
      </c>
      <c r="M4718">
        <v>1</v>
      </c>
    </row>
    <row r="4719" spans="1:13" x14ac:dyDescent="0.3">
      <c r="A4719" t="s">
        <v>29531</v>
      </c>
      <c r="B4719" s="1">
        <v>44432</v>
      </c>
      <c r="C4719">
        <v>81440</v>
      </c>
      <c r="D4719" t="s">
        <v>20093</v>
      </c>
      <c r="E4719" t="s">
        <v>29532</v>
      </c>
      <c r="F4719" s="1">
        <v>44453</v>
      </c>
      <c r="G4719" t="s">
        <v>19541</v>
      </c>
      <c r="H4719">
        <v>0</v>
      </c>
      <c r="I4719">
        <v>1</v>
      </c>
      <c r="J4719">
        <v>21</v>
      </c>
      <c r="K4719">
        <v>0</v>
      </c>
      <c r="L4719" t="s">
        <v>20095</v>
      </c>
      <c r="M4719">
        <v>1</v>
      </c>
    </row>
    <row r="4720" spans="1:13" x14ac:dyDescent="0.3">
      <c r="A4720" t="s">
        <v>29533</v>
      </c>
      <c r="B4720" s="1">
        <v>43842</v>
      </c>
      <c r="C4720">
        <v>94270</v>
      </c>
      <c r="D4720" t="s">
        <v>20093</v>
      </c>
      <c r="E4720" t="s">
        <v>29534</v>
      </c>
      <c r="F4720" s="1">
        <v>43907</v>
      </c>
      <c r="G4720" t="s">
        <v>6358</v>
      </c>
      <c r="H4720">
        <v>0</v>
      </c>
      <c r="I4720">
        <v>1</v>
      </c>
      <c r="J4720">
        <v>65</v>
      </c>
      <c r="K4720">
        <v>0</v>
      </c>
      <c r="L4720" t="s">
        <v>20095</v>
      </c>
      <c r="M4720">
        <v>1</v>
      </c>
    </row>
    <row r="4721" spans="1:13" x14ac:dyDescent="0.3">
      <c r="A4721" t="s">
        <v>29535</v>
      </c>
      <c r="B4721" s="1">
        <v>44869</v>
      </c>
      <c r="C4721">
        <v>63087</v>
      </c>
      <c r="D4721" t="s">
        <v>44</v>
      </c>
      <c r="E4721" t="s">
        <v>29536</v>
      </c>
      <c r="F4721" s="1"/>
      <c r="G4721" t="s">
        <v>11310</v>
      </c>
      <c r="H4721">
        <v>1</v>
      </c>
      <c r="I4721">
        <v>1</v>
      </c>
      <c r="K4721">
        <v>1</v>
      </c>
      <c r="L4721" t="s">
        <v>20095</v>
      </c>
      <c r="M4721">
        <v>0</v>
      </c>
    </row>
    <row r="4722" spans="1:13" x14ac:dyDescent="0.3">
      <c r="A4722" t="s">
        <v>29537</v>
      </c>
      <c r="B4722" s="1">
        <v>44177</v>
      </c>
      <c r="C4722">
        <v>72966</v>
      </c>
      <c r="D4722" t="s">
        <v>44</v>
      </c>
      <c r="E4722" t="s">
        <v>29538</v>
      </c>
      <c r="F4722" s="1">
        <v>44243</v>
      </c>
      <c r="G4722" t="s">
        <v>11554</v>
      </c>
      <c r="H4722">
        <v>0</v>
      </c>
      <c r="I4722">
        <v>1</v>
      </c>
      <c r="J4722">
        <v>66</v>
      </c>
      <c r="K4722">
        <v>0</v>
      </c>
      <c r="L4722" t="s">
        <v>20095</v>
      </c>
      <c r="M4722">
        <v>0</v>
      </c>
    </row>
    <row r="4723" spans="1:13" x14ac:dyDescent="0.3">
      <c r="A4723" t="s">
        <v>29539</v>
      </c>
      <c r="B4723" s="1">
        <v>45559</v>
      </c>
      <c r="C4723">
        <v>89138</v>
      </c>
      <c r="D4723" t="s">
        <v>20093</v>
      </c>
      <c r="E4723" t="s">
        <v>29540</v>
      </c>
      <c r="F4723" s="1">
        <v>45573</v>
      </c>
      <c r="G4723" t="s">
        <v>4150</v>
      </c>
      <c r="H4723">
        <v>0</v>
      </c>
      <c r="I4723">
        <v>1</v>
      </c>
      <c r="J4723">
        <v>14</v>
      </c>
      <c r="K4723">
        <v>0</v>
      </c>
      <c r="L4723" t="s">
        <v>20095</v>
      </c>
      <c r="M4723">
        <v>1</v>
      </c>
    </row>
    <row r="4724" spans="1:13" x14ac:dyDescent="0.3">
      <c r="A4724" t="s">
        <v>29541</v>
      </c>
      <c r="B4724" s="1">
        <v>45562</v>
      </c>
      <c r="C4724">
        <v>11410</v>
      </c>
      <c r="D4724" t="s">
        <v>20106</v>
      </c>
      <c r="E4724" t="s">
        <v>29542</v>
      </c>
      <c r="F4724" s="1"/>
      <c r="G4724" t="s">
        <v>9648</v>
      </c>
      <c r="H4724">
        <v>1</v>
      </c>
      <c r="I4724">
        <v>0</v>
      </c>
      <c r="K4724">
        <v>1</v>
      </c>
      <c r="L4724" t="s">
        <v>20100</v>
      </c>
      <c r="M4724">
        <v>0</v>
      </c>
    </row>
    <row r="4725" spans="1:13" x14ac:dyDescent="0.3">
      <c r="A4725" t="s">
        <v>29543</v>
      </c>
      <c r="B4725" s="1">
        <v>44010</v>
      </c>
      <c r="C4725">
        <v>4747</v>
      </c>
      <c r="D4725" t="s">
        <v>20093</v>
      </c>
      <c r="E4725" t="s">
        <v>29544</v>
      </c>
      <c r="F4725" s="1">
        <v>44034</v>
      </c>
      <c r="G4725" t="s">
        <v>5273</v>
      </c>
      <c r="H4725">
        <v>0</v>
      </c>
      <c r="I4725">
        <v>0</v>
      </c>
      <c r="J4725">
        <v>24</v>
      </c>
      <c r="K4725">
        <v>0</v>
      </c>
      <c r="L4725" t="s">
        <v>20138</v>
      </c>
      <c r="M4725">
        <v>1</v>
      </c>
    </row>
    <row r="4726" spans="1:13" x14ac:dyDescent="0.3">
      <c r="A4726" t="s">
        <v>29545</v>
      </c>
      <c r="B4726" s="1">
        <v>44842</v>
      </c>
      <c r="C4726">
        <v>8582</v>
      </c>
      <c r="D4726" t="s">
        <v>44</v>
      </c>
      <c r="E4726" t="s">
        <v>29546</v>
      </c>
      <c r="F4726" s="1">
        <v>44907</v>
      </c>
      <c r="G4726" t="s">
        <v>14817</v>
      </c>
      <c r="H4726">
        <v>0</v>
      </c>
      <c r="I4726">
        <v>0</v>
      </c>
      <c r="J4726">
        <v>65</v>
      </c>
      <c r="K4726">
        <v>0</v>
      </c>
      <c r="L4726" t="s">
        <v>20100</v>
      </c>
      <c r="M4726">
        <v>0</v>
      </c>
    </row>
    <row r="4727" spans="1:13" x14ac:dyDescent="0.3">
      <c r="A4727" t="s">
        <v>29547</v>
      </c>
      <c r="B4727" s="1">
        <v>43881</v>
      </c>
      <c r="C4727">
        <v>13958</v>
      </c>
      <c r="D4727" t="s">
        <v>20106</v>
      </c>
      <c r="E4727" t="s">
        <v>29548</v>
      </c>
      <c r="F4727" s="1">
        <v>43962</v>
      </c>
      <c r="G4727" t="s">
        <v>19474</v>
      </c>
      <c r="H4727">
        <v>0</v>
      </c>
      <c r="I4727">
        <v>0</v>
      </c>
      <c r="J4727">
        <v>81</v>
      </c>
      <c r="K4727">
        <v>0</v>
      </c>
      <c r="L4727" t="s">
        <v>20100</v>
      </c>
      <c r="M4727">
        <v>0</v>
      </c>
    </row>
    <row r="4728" spans="1:13" x14ac:dyDescent="0.3">
      <c r="A4728" t="s">
        <v>29549</v>
      </c>
      <c r="B4728" s="1">
        <v>43895</v>
      </c>
      <c r="C4728">
        <v>72461</v>
      </c>
      <c r="D4728" t="s">
        <v>20093</v>
      </c>
      <c r="E4728" t="s">
        <v>29550</v>
      </c>
      <c r="F4728" s="1">
        <v>43951</v>
      </c>
      <c r="G4728" t="s">
        <v>19853</v>
      </c>
      <c r="H4728">
        <v>0</v>
      </c>
      <c r="I4728">
        <v>1</v>
      </c>
      <c r="J4728">
        <v>56</v>
      </c>
      <c r="K4728">
        <v>0</v>
      </c>
      <c r="L4728" t="s">
        <v>20095</v>
      </c>
      <c r="M4728">
        <v>1</v>
      </c>
    </row>
    <row r="4729" spans="1:13" x14ac:dyDescent="0.3">
      <c r="A4729" t="s">
        <v>29551</v>
      </c>
      <c r="B4729" s="1">
        <v>44685</v>
      </c>
      <c r="C4729">
        <v>98400</v>
      </c>
      <c r="D4729" t="s">
        <v>20106</v>
      </c>
      <c r="E4729" t="s">
        <v>29552</v>
      </c>
      <c r="F4729" s="1"/>
      <c r="G4729" t="s">
        <v>5785</v>
      </c>
      <c r="H4729">
        <v>1</v>
      </c>
      <c r="I4729">
        <v>1</v>
      </c>
      <c r="K4729">
        <v>1</v>
      </c>
      <c r="L4729" t="s">
        <v>20095</v>
      </c>
      <c r="M4729">
        <v>0</v>
      </c>
    </row>
    <row r="4730" spans="1:13" x14ac:dyDescent="0.3">
      <c r="A4730" t="s">
        <v>29553</v>
      </c>
      <c r="B4730" s="1">
        <v>44066</v>
      </c>
      <c r="C4730">
        <v>97245</v>
      </c>
      <c r="D4730" t="s">
        <v>20093</v>
      </c>
      <c r="E4730" t="s">
        <v>29554</v>
      </c>
      <c r="F4730" s="1"/>
      <c r="G4730" t="s">
        <v>1942</v>
      </c>
      <c r="H4730">
        <v>1</v>
      </c>
      <c r="I4730">
        <v>1</v>
      </c>
      <c r="K4730">
        <v>1</v>
      </c>
      <c r="L4730" t="s">
        <v>20095</v>
      </c>
      <c r="M4730">
        <v>1</v>
      </c>
    </row>
    <row r="4731" spans="1:13" x14ac:dyDescent="0.3">
      <c r="A4731" t="s">
        <v>29555</v>
      </c>
      <c r="B4731" s="1">
        <v>44182</v>
      </c>
      <c r="C4731">
        <v>54433</v>
      </c>
      <c r="D4731" t="s">
        <v>44</v>
      </c>
      <c r="E4731" t="s">
        <v>29556</v>
      </c>
      <c r="F4731" s="1">
        <v>44226</v>
      </c>
      <c r="G4731" t="s">
        <v>14017</v>
      </c>
      <c r="H4731">
        <v>0</v>
      </c>
      <c r="I4731">
        <v>1</v>
      </c>
      <c r="J4731">
        <v>44</v>
      </c>
      <c r="K4731">
        <v>0</v>
      </c>
      <c r="L4731" t="s">
        <v>20095</v>
      </c>
      <c r="M4731">
        <v>0</v>
      </c>
    </row>
    <row r="4732" spans="1:13" x14ac:dyDescent="0.3">
      <c r="A4732" t="s">
        <v>29557</v>
      </c>
      <c r="B4732" s="1">
        <v>44106</v>
      </c>
      <c r="C4732">
        <v>35487</v>
      </c>
      <c r="D4732" t="s">
        <v>20093</v>
      </c>
      <c r="E4732" t="s">
        <v>29558</v>
      </c>
      <c r="F4732" s="1">
        <v>44155</v>
      </c>
      <c r="G4732" t="s">
        <v>3919</v>
      </c>
      <c r="H4732">
        <v>0</v>
      </c>
      <c r="I4732">
        <v>0</v>
      </c>
      <c r="J4732">
        <v>49</v>
      </c>
      <c r="K4732">
        <v>0</v>
      </c>
      <c r="L4732" t="s">
        <v>20095</v>
      </c>
      <c r="M4732">
        <v>1</v>
      </c>
    </row>
    <row r="4733" spans="1:13" x14ac:dyDescent="0.3">
      <c r="A4733" t="s">
        <v>29559</v>
      </c>
      <c r="B4733" s="1">
        <v>43874</v>
      </c>
      <c r="C4733">
        <v>98615</v>
      </c>
      <c r="D4733" t="s">
        <v>20106</v>
      </c>
      <c r="E4733" t="s">
        <v>29560</v>
      </c>
      <c r="F4733" s="1"/>
      <c r="G4733" t="s">
        <v>18779</v>
      </c>
      <c r="H4733">
        <v>1</v>
      </c>
      <c r="I4733">
        <v>1</v>
      </c>
      <c r="K4733">
        <v>1</v>
      </c>
      <c r="L4733" t="s">
        <v>20095</v>
      </c>
      <c r="M4733">
        <v>0</v>
      </c>
    </row>
    <row r="4734" spans="1:13" x14ac:dyDescent="0.3">
      <c r="A4734" t="s">
        <v>29561</v>
      </c>
      <c r="B4734" s="1">
        <v>44122</v>
      </c>
      <c r="C4734">
        <v>14658</v>
      </c>
      <c r="D4734" t="s">
        <v>20093</v>
      </c>
      <c r="E4734" t="s">
        <v>29562</v>
      </c>
      <c r="F4734" s="1">
        <v>44207</v>
      </c>
      <c r="G4734" t="s">
        <v>6794</v>
      </c>
      <c r="H4734">
        <v>0</v>
      </c>
      <c r="I4734">
        <v>0</v>
      </c>
      <c r="J4734">
        <v>85</v>
      </c>
      <c r="K4734">
        <v>0</v>
      </c>
      <c r="L4734" t="s">
        <v>20100</v>
      </c>
      <c r="M4734">
        <v>1</v>
      </c>
    </row>
    <row r="4735" spans="1:13" x14ac:dyDescent="0.3">
      <c r="A4735" t="s">
        <v>29563</v>
      </c>
      <c r="B4735" s="1">
        <v>44751</v>
      </c>
      <c r="C4735">
        <v>53562</v>
      </c>
      <c r="D4735" t="s">
        <v>20106</v>
      </c>
      <c r="E4735" t="s">
        <v>29564</v>
      </c>
      <c r="F4735" s="1"/>
      <c r="G4735" t="s">
        <v>19963</v>
      </c>
      <c r="H4735">
        <v>1</v>
      </c>
      <c r="I4735">
        <v>1</v>
      </c>
      <c r="K4735">
        <v>1</v>
      </c>
      <c r="L4735" t="s">
        <v>20095</v>
      </c>
      <c r="M4735">
        <v>0</v>
      </c>
    </row>
    <row r="4736" spans="1:13" x14ac:dyDescent="0.3">
      <c r="A4736" t="s">
        <v>29565</v>
      </c>
      <c r="B4736" s="1">
        <v>44720</v>
      </c>
      <c r="C4736">
        <v>96202</v>
      </c>
      <c r="D4736" t="s">
        <v>44</v>
      </c>
      <c r="E4736" t="s">
        <v>29566</v>
      </c>
      <c r="F4736" s="1">
        <v>44749</v>
      </c>
      <c r="G4736" t="s">
        <v>10023</v>
      </c>
      <c r="H4736">
        <v>0</v>
      </c>
      <c r="I4736">
        <v>1</v>
      </c>
      <c r="J4736">
        <v>29</v>
      </c>
      <c r="K4736">
        <v>0</v>
      </c>
      <c r="L4736" t="s">
        <v>20095</v>
      </c>
      <c r="M4736">
        <v>0</v>
      </c>
    </row>
    <row r="4737" spans="1:13" x14ac:dyDescent="0.3">
      <c r="A4737" t="s">
        <v>29567</v>
      </c>
      <c r="B4737" s="1">
        <v>45412</v>
      </c>
      <c r="C4737">
        <v>30263</v>
      </c>
      <c r="D4737" t="s">
        <v>20106</v>
      </c>
      <c r="E4737" t="s">
        <v>29568</v>
      </c>
      <c r="F4737" s="1">
        <v>45484</v>
      </c>
      <c r="G4737" t="s">
        <v>3528</v>
      </c>
      <c r="H4737">
        <v>0</v>
      </c>
      <c r="I4737">
        <v>0</v>
      </c>
      <c r="J4737">
        <v>72</v>
      </c>
      <c r="K4737">
        <v>0</v>
      </c>
      <c r="L4737" t="s">
        <v>20095</v>
      </c>
      <c r="M4737">
        <v>0</v>
      </c>
    </row>
    <row r="4738" spans="1:13" x14ac:dyDescent="0.3">
      <c r="A4738" t="s">
        <v>29569</v>
      </c>
      <c r="B4738" s="1">
        <v>44031</v>
      </c>
      <c r="C4738">
        <v>51381</v>
      </c>
      <c r="D4738" t="s">
        <v>20093</v>
      </c>
      <c r="E4738" t="s">
        <v>29570</v>
      </c>
      <c r="F4738" s="1">
        <v>44111</v>
      </c>
      <c r="G4738" t="s">
        <v>9857</v>
      </c>
      <c r="H4738">
        <v>0</v>
      </c>
      <c r="I4738">
        <v>1</v>
      </c>
      <c r="J4738">
        <v>80</v>
      </c>
      <c r="K4738">
        <v>0</v>
      </c>
      <c r="L4738" t="s">
        <v>20095</v>
      </c>
      <c r="M4738">
        <v>1</v>
      </c>
    </row>
    <row r="4739" spans="1:13" x14ac:dyDescent="0.3">
      <c r="A4739" t="s">
        <v>29571</v>
      </c>
      <c r="B4739" s="1">
        <v>44540</v>
      </c>
      <c r="C4739">
        <v>32801</v>
      </c>
      <c r="D4739" t="s">
        <v>20093</v>
      </c>
      <c r="E4739" t="s">
        <v>29572</v>
      </c>
      <c r="F4739" s="1"/>
      <c r="G4739" t="s">
        <v>19882</v>
      </c>
      <c r="H4739">
        <v>1</v>
      </c>
      <c r="I4739">
        <v>0</v>
      </c>
      <c r="K4739">
        <v>1</v>
      </c>
      <c r="L4739" t="s">
        <v>20095</v>
      </c>
      <c r="M4739">
        <v>1</v>
      </c>
    </row>
    <row r="4740" spans="1:13" x14ac:dyDescent="0.3">
      <c r="A4740" t="s">
        <v>29573</v>
      </c>
      <c r="B4740" s="1">
        <v>44836</v>
      </c>
      <c r="C4740">
        <v>39264</v>
      </c>
      <c r="D4740" t="s">
        <v>20093</v>
      </c>
      <c r="E4740" t="s">
        <v>29574</v>
      </c>
      <c r="F4740" s="1">
        <v>44870</v>
      </c>
      <c r="G4740" t="s">
        <v>12309</v>
      </c>
      <c r="H4740">
        <v>0</v>
      </c>
      <c r="I4740">
        <v>0</v>
      </c>
      <c r="J4740">
        <v>34</v>
      </c>
      <c r="K4740">
        <v>0</v>
      </c>
      <c r="L4740" t="s">
        <v>20095</v>
      </c>
      <c r="M4740">
        <v>1</v>
      </c>
    </row>
    <row r="4741" spans="1:13" x14ac:dyDescent="0.3">
      <c r="A4741" t="s">
        <v>29575</v>
      </c>
      <c r="B4741" s="1">
        <v>44883</v>
      </c>
      <c r="C4741">
        <v>20755</v>
      </c>
      <c r="D4741" t="s">
        <v>20106</v>
      </c>
      <c r="E4741" t="s">
        <v>29576</v>
      </c>
      <c r="F4741" s="1">
        <v>44927</v>
      </c>
      <c r="G4741" t="s">
        <v>19639</v>
      </c>
      <c r="H4741">
        <v>0</v>
      </c>
      <c r="I4741">
        <v>0</v>
      </c>
      <c r="J4741">
        <v>44</v>
      </c>
      <c r="K4741">
        <v>0</v>
      </c>
      <c r="L4741" t="s">
        <v>20095</v>
      </c>
      <c r="M4741">
        <v>0</v>
      </c>
    </row>
    <row r="4742" spans="1:13" x14ac:dyDescent="0.3">
      <c r="A4742" t="s">
        <v>29577</v>
      </c>
      <c r="B4742" s="1">
        <v>44189</v>
      </c>
      <c r="C4742">
        <v>81069</v>
      </c>
      <c r="D4742" t="s">
        <v>20093</v>
      </c>
      <c r="E4742" t="s">
        <v>29578</v>
      </c>
      <c r="F4742" s="1"/>
      <c r="G4742" t="s">
        <v>7876</v>
      </c>
      <c r="H4742">
        <v>1</v>
      </c>
      <c r="I4742">
        <v>1</v>
      </c>
      <c r="K4742">
        <v>1</v>
      </c>
      <c r="L4742" t="s">
        <v>20095</v>
      </c>
      <c r="M4742">
        <v>1</v>
      </c>
    </row>
    <row r="4743" spans="1:13" x14ac:dyDescent="0.3">
      <c r="A4743" t="s">
        <v>29579</v>
      </c>
      <c r="B4743" s="1">
        <v>45068</v>
      </c>
      <c r="C4743">
        <v>41727</v>
      </c>
      <c r="D4743" t="s">
        <v>44</v>
      </c>
      <c r="E4743" t="s">
        <v>29580</v>
      </c>
      <c r="F4743" s="1">
        <v>45124</v>
      </c>
      <c r="G4743" t="s">
        <v>18100</v>
      </c>
      <c r="H4743">
        <v>0</v>
      </c>
      <c r="I4743">
        <v>0</v>
      </c>
      <c r="J4743">
        <v>56</v>
      </c>
      <c r="K4743">
        <v>0</v>
      </c>
      <c r="L4743" t="s">
        <v>20095</v>
      </c>
      <c r="M4743">
        <v>0</v>
      </c>
    </row>
    <row r="4744" spans="1:13" x14ac:dyDescent="0.3">
      <c r="A4744" t="s">
        <v>29581</v>
      </c>
      <c r="B4744" s="1">
        <v>44664</v>
      </c>
      <c r="C4744">
        <v>20541</v>
      </c>
      <c r="D4744" t="s">
        <v>20106</v>
      </c>
      <c r="E4744" t="s">
        <v>29582</v>
      </c>
      <c r="F4744" s="1">
        <v>44701</v>
      </c>
      <c r="G4744" t="s">
        <v>1607</v>
      </c>
      <c r="H4744">
        <v>0</v>
      </c>
      <c r="I4744">
        <v>0</v>
      </c>
      <c r="J4744">
        <v>37</v>
      </c>
      <c r="K4744">
        <v>0</v>
      </c>
      <c r="L4744" t="s">
        <v>20095</v>
      </c>
      <c r="M4744">
        <v>0</v>
      </c>
    </row>
    <row r="4745" spans="1:13" x14ac:dyDescent="0.3">
      <c r="A4745" t="s">
        <v>29583</v>
      </c>
      <c r="B4745" s="1">
        <v>45286</v>
      </c>
      <c r="C4745">
        <v>1773</v>
      </c>
      <c r="D4745" t="s">
        <v>20093</v>
      </c>
      <c r="E4745" t="s">
        <v>29584</v>
      </c>
      <c r="F4745" s="1"/>
      <c r="G4745" t="s">
        <v>15709</v>
      </c>
      <c r="H4745">
        <v>1</v>
      </c>
      <c r="I4745">
        <v>0</v>
      </c>
      <c r="K4745">
        <v>1</v>
      </c>
      <c r="L4745" t="s">
        <v>20138</v>
      </c>
      <c r="M4745">
        <v>1</v>
      </c>
    </row>
    <row r="4746" spans="1:13" x14ac:dyDescent="0.3">
      <c r="A4746" t="s">
        <v>29585</v>
      </c>
      <c r="B4746" s="1">
        <v>44948</v>
      </c>
      <c r="C4746">
        <v>12913</v>
      </c>
      <c r="D4746" t="s">
        <v>20106</v>
      </c>
      <c r="E4746" t="s">
        <v>29586</v>
      </c>
      <c r="F4746" s="1"/>
      <c r="G4746" t="s">
        <v>14551</v>
      </c>
      <c r="H4746">
        <v>1</v>
      </c>
      <c r="I4746">
        <v>0</v>
      </c>
      <c r="K4746">
        <v>1</v>
      </c>
      <c r="L4746" t="s">
        <v>20100</v>
      </c>
      <c r="M4746">
        <v>0</v>
      </c>
    </row>
    <row r="4747" spans="1:13" x14ac:dyDescent="0.3">
      <c r="A4747" t="s">
        <v>29587</v>
      </c>
      <c r="B4747" s="1">
        <v>45392</v>
      </c>
      <c r="C4747">
        <v>4389</v>
      </c>
      <c r="D4747" t="s">
        <v>20106</v>
      </c>
      <c r="E4747" t="s">
        <v>29588</v>
      </c>
      <c r="F4747" s="1"/>
      <c r="G4747" t="s">
        <v>8641</v>
      </c>
      <c r="H4747">
        <v>1</v>
      </c>
      <c r="I4747">
        <v>0</v>
      </c>
      <c r="K4747">
        <v>1</v>
      </c>
      <c r="L4747" t="s">
        <v>20138</v>
      </c>
      <c r="M4747">
        <v>0</v>
      </c>
    </row>
    <row r="4748" spans="1:13" x14ac:dyDescent="0.3">
      <c r="A4748" t="s">
        <v>29589</v>
      </c>
      <c r="B4748" s="1">
        <v>44656</v>
      </c>
      <c r="C4748">
        <v>13384</v>
      </c>
      <c r="D4748" t="s">
        <v>20093</v>
      </c>
      <c r="E4748" t="s">
        <v>29590</v>
      </c>
      <c r="F4748" s="1"/>
      <c r="G4748" t="s">
        <v>4789</v>
      </c>
      <c r="H4748">
        <v>1</v>
      </c>
      <c r="I4748">
        <v>0</v>
      </c>
      <c r="K4748">
        <v>1</v>
      </c>
      <c r="L4748" t="s">
        <v>20100</v>
      </c>
      <c r="M4748">
        <v>1</v>
      </c>
    </row>
    <row r="4749" spans="1:13" x14ac:dyDescent="0.3">
      <c r="A4749" t="s">
        <v>29591</v>
      </c>
      <c r="B4749" s="1">
        <v>44844</v>
      </c>
      <c r="C4749">
        <v>55979</v>
      </c>
      <c r="D4749" t="s">
        <v>20106</v>
      </c>
      <c r="E4749" t="s">
        <v>29592</v>
      </c>
      <c r="F4749" s="1"/>
      <c r="G4749" t="s">
        <v>2357</v>
      </c>
      <c r="H4749">
        <v>1</v>
      </c>
      <c r="I4749">
        <v>1</v>
      </c>
      <c r="K4749">
        <v>1</v>
      </c>
      <c r="L4749" t="s">
        <v>20095</v>
      </c>
      <c r="M4749">
        <v>0</v>
      </c>
    </row>
    <row r="4750" spans="1:13" x14ac:dyDescent="0.3">
      <c r="A4750" t="s">
        <v>29593</v>
      </c>
      <c r="B4750" s="1">
        <v>44639</v>
      </c>
      <c r="C4750">
        <v>61154</v>
      </c>
      <c r="D4750" t="s">
        <v>44</v>
      </c>
      <c r="E4750" t="s">
        <v>29594</v>
      </c>
      <c r="F4750" s="1">
        <v>44688</v>
      </c>
      <c r="G4750" t="s">
        <v>13086</v>
      </c>
      <c r="H4750">
        <v>0</v>
      </c>
      <c r="I4750">
        <v>1</v>
      </c>
      <c r="J4750">
        <v>49</v>
      </c>
      <c r="K4750">
        <v>0</v>
      </c>
      <c r="L4750" t="s">
        <v>20095</v>
      </c>
      <c r="M4750">
        <v>0</v>
      </c>
    </row>
    <row r="4751" spans="1:13" x14ac:dyDescent="0.3">
      <c r="A4751" t="s">
        <v>29595</v>
      </c>
      <c r="B4751" s="1">
        <v>44874</v>
      </c>
      <c r="C4751">
        <v>26345</v>
      </c>
      <c r="D4751" t="s">
        <v>20106</v>
      </c>
      <c r="E4751" t="s">
        <v>29596</v>
      </c>
      <c r="F4751" s="1">
        <v>44947</v>
      </c>
      <c r="G4751" t="s">
        <v>15626</v>
      </c>
      <c r="H4751">
        <v>0</v>
      </c>
      <c r="I4751">
        <v>0</v>
      </c>
      <c r="J4751">
        <v>73</v>
      </c>
      <c r="K4751">
        <v>0</v>
      </c>
      <c r="L4751" t="s">
        <v>20095</v>
      </c>
      <c r="M4751">
        <v>0</v>
      </c>
    </row>
    <row r="4752" spans="1:13" x14ac:dyDescent="0.3">
      <c r="A4752" t="s">
        <v>29597</v>
      </c>
      <c r="B4752" s="1">
        <v>43939</v>
      </c>
      <c r="C4752">
        <v>60069</v>
      </c>
      <c r="D4752" t="s">
        <v>20106</v>
      </c>
      <c r="E4752" t="s">
        <v>29598</v>
      </c>
      <c r="F4752" s="1">
        <v>44000</v>
      </c>
      <c r="G4752" t="s">
        <v>12422</v>
      </c>
      <c r="H4752">
        <v>0</v>
      </c>
      <c r="I4752">
        <v>1</v>
      </c>
      <c r="J4752">
        <v>61</v>
      </c>
      <c r="K4752">
        <v>0</v>
      </c>
      <c r="L4752" t="s">
        <v>20095</v>
      </c>
      <c r="M4752">
        <v>0</v>
      </c>
    </row>
    <row r="4753" spans="1:13" x14ac:dyDescent="0.3">
      <c r="A4753" t="s">
        <v>29599</v>
      </c>
      <c r="B4753" s="1">
        <v>44091</v>
      </c>
      <c r="C4753">
        <v>90339</v>
      </c>
      <c r="D4753" t="s">
        <v>20093</v>
      </c>
      <c r="E4753" t="s">
        <v>29600</v>
      </c>
      <c r="F4753" s="1">
        <v>44103</v>
      </c>
      <c r="G4753" t="s">
        <v>6902</v>
      </c>
      <c r="H4753">
        <v>0</v>
      </c>
      <c r="I4753">
        <v>1</v>
      </c>
      <c r="J4753">
        <v>12</v>
      </c>
      <c r="K4753">
        <v>0</v>
      </c>
      <c r="L4753" t="s">
        <v>20095</v>
      </c>
      <c r="M4753">
        <v>1</v>
      </c>
    </row>
    <row r="4754" spans="1:13" x14ac:dyDescent="0.3">
      <c r="A4754" t="s">
        <v>29601</v>
      </c>
      <c r="B4754" s="1">
        <v>45081</v>
      </c>
      <c r="C4754">
        <v>73508</v>
      </c>
      <c r="D4754" t="s">
        <v>20106</v>
      </c>
      <c r="E4754" t="s">
        <v>29602</v>
      </c>
      <c r="F4754" s="1">
        <v>45131</v>
      </c>
      <c r="G4754" t="s">
        <v>12679</v>
      </c>
      <c r="H4754">
        <v>0</v>
      </c>
      <c r="I4754">
        <v>1</v>
      </c>
      <c r="J4754">
        <v>50</v>
      </c>
      <c r="K4754">
        <v>0</v>
      </c>
      <c r="L4754" t="s">
        <v>20095</v>
      </c>
      <c r="M4754">
        <v>0</v>
      </c>
    </row>
    <row r="4755" spans="1:13" x14ac:dyDescent="0.3">
      <c r="A4755" t="s">
        <v>29603</v>
      </c>
      <c r="B4755" s="1">
        <v>44815</v>
      </c>
      <c r="C4755">
        <v>1592</v>
      </c>
      <c r="D4755" t="s">
        <v>20093</v>
      </c>
      <c r="E4755" t="s">
        <v>29604</v>
      </c>
      <c r="F4755" s="1">
        <v>44850</v>
      </c>
      <c r="G4755" t="s">
        <v>2091</v>
      </c>
      <c r="H4755">
        <v>0</v>
      </c>
      <c r="I4755">
        <v>0</v>
      </c>
      <c r="J4755">
        <v>35</v>
      </c>
      <c r="K4755">
        <v>0</v>
      </c>
      <c r="L4755" t="s">
        <v>20138</v>
      </c>
      <c r="M4755">
        <v>1</v>
      </c>
    </row>
    <row r="4756" spans="1:13" x14ac:dyDescent="0.3">
      <c r="A4756" t="s">
        <v>29605</v>
      </c>
      <c r="B4756" s="1">
        <v>44072</v>
      </c>
      <c r="C4756">
        <v>40449</v>
      </c>
      <c r="D4756" t="s">
        <v>20106</v>
      </c>
      <c r="E4756" t="s">
        <v>29606</v>
      </c>
      <c r="F4756" s="1">
        <v>44113</v>
      </c>
      <c r="G4756" t="s">
        <v>16857</v>
      </c>
      <c r="H4756">
        <v>0</v>
      </c>
      <c r="I4756">
        <v>0</v>
      </c>
      <c r="J4756">
        <v>41</v>
      </c>
      <c r="K4756">
        <v>0</v>
      </c>
      <c r="L4756" t="s">
        <v>20095</v>
      </c>
      <c r="M4756">
        <v>0</v>
      </c>
    </row>
    <row r="4757" spans="1:13" x14ac:dyDescent="0.3">
      <c r="A4757" t="s">
        <v>29607</v>
      </c>
      <c r="B4757" s="1">
        <v>44349</v>
      </c>
      <c r="C4757">
        <v>10641</v>
      </c>
      <c r="D4757" t="s">
        <v>20093</v>
      </c>
      <c r="E4757" t="s">
        <v>29608</v>
      </c>
      <c r="F4757" s="1">
        <v>44370</v>
      </c>
      <c r="G4757" t="s">
        <v>12762</v>
      </c>
      <c r="H4757">
        <v>0</v>
      </c>
      <c r="I4757">
        <v>0</v>
      </c>
      <c r="J4757">
        <v>21</v>
      </c>
      <c r="K4757">
        <v>0</v>
      </c>
      <c r="L4757" t="s">
        <v>20100</v>
      </c>
      <c r="M4757">
        <v>1</v>
      </c>
    </row>
    <row r="4758" spans="1:13" x14ac:dyDescent="0.3">
      <c r="A4758" t="s">
        <v>29609</v>
      </c>
      <c r="B4758" s="1">
        <v>45177</v>
      </c>
      <c r="C4758">
        <v>10600</v>
      </c>
      <c r="D4758" t="s">
        <v>20106</v>
      </c>
      <c r="E4758" t="s">
        <v>29610</v>
      </c>
      <c r="F4758" s="1"/>
      <c r="G4758" t="s">
        <v>822</v>
      </c>
      <c r="H4758">
        <v>1</v>
      </c>
      <c r="I4758">
        <v>0</v>
      </c>
      <c r="K4758">
        <v>1</v>
      </c>
      <c r="L4758" t="s">
        <v>20100</v>
      </c>
      <c r="M4758">
        <v>0</v>
      </c>
    </row>
    <row r="4759" spans="1:13" x14ac:dyDescent="0.3">
      <c r="A4759" t="s">
        <v>29611</v>
      </c>
      <c r="B4759" s="1">
        <v>44496</v>
      </c>
      <c r="C4759">
        <v>79614</v>
      </c>
      <c r="D4759" t="s">
        <v>20106</v>
      </c>
      <c r="E4759" t="s">
        <v>29612</v>
      </c>
      <c r="F4759" s="1">
        <v>44562</v>
      </c>
      <c r="G4759" t="s">
        <v>788</v>
      </c>
      <c r="H4759">
        <v>0</v>
      </c>
      <c r="I4759">
        <v>1</v>
      </c>
      <c r="J4759">
        <v>66</v>
      </c>
      <c r="K4759">
        <v>0</v>
      </c>
      <c r="L4759" t="s">
        <v>20095</v>
      </c>
      <c r="M4759">
        <v>0</v>
      </c>
    </row>
    <row r="4760" spans="1:13" x14ac:dyDescent="0.3">
      <c r="A4760" t="s">
        <v>29613</v>
      </c>
      <c r="B4760" s="1">
        <v>44004</v>
      </c>
      <c r="C4760">
        <v>29272</v>
      </c>
      <c r="D4760" t="s">
        <v>20106</v>
      </c>
      <c r="E4760" t="s">
        <v>29614</v>
      </c>
      <c r="F4760" s="1">
        <v>44074</v>
      </c>
      <c r="G4760" t="s">
        <v>6932</v>
      </c>
      <c r="H4760">
        <v>0</v>
      </c>
      <c r="I4760">
        <v>0</v>
      </c>
      <c r="J4760">
        <v>70</v>
      </c>
      <c r="K4760">
        <v>0</v>
      </c>
      <c r="L4760" t="s">
        <v>20095</v>
      </c>
      <c r="M4760">
        <v>0</v>
      </c>
    </row>
    <row r="4761" spans="1:13" x14ac:dyDescent="0.3">
      <c r="A4761" t="s">
        <v>29615</v>
      </c>
      <c r="B4761" s="1">
        <v>44073</v>
      </c>
      <c r="C4761">
        <v>60644</v>
      </c>
      <c r="D4761" t="s">
        <v>44</v>
      </c>
      <c r="E4761" t="s">
        <v>29616</v>
      </c>
      <c r="F4761" s="1"/>
      <c r="G4761" t="s">
        <v>5773</v>
      </c>
      <c r="H4761">
        <v>1</v>
      </c>
      <c r="I4761">
        <v>1</v>
      </c>
      <c r="K4761">
        <v>1</v>
      </c>
      <c r="L4761" t="s">
        <v>20095</v>
      </c>
      <c r="M4761">
        <v>0</v>
      </c>
    </row>
    <row r="4762" spans="1:13" x14ac:dyDescent="0.3">
      <c r="A4762" t="s">
        <v>29617</v>
      </c>
      <c r="B4762" s="1">
        <v>45495</v>
      </c>
      <c r="C4762">
        <v>18115</v>
      </c>
      <c r="D4762" t="s">
        <v>20106</v>
      </c>
      <c r="E4762" t="s">
        <v>29618</v>
      </c>
      <c r="F4762" s="1">
        <v>45551</v>
      </c>
      <c r="G4762" t="s">
        <v>7481</v>
      </c>
      <c r="H4762">
        <v>0</v>
      </c>
      <c r="I4762">
        <v>0</v>
      </c>
      <c r="J4762">
        <v>56</v>
      </c>
      <c r="K4762">
        <v>0</v>
      </c>
      <c r="L4762" t="s">
        <v>20100</v>
      </c>
      <c r="M4762">
        <v>0</v>
      </c>
    </row>
    <row r="4763" spans="1:13" x14ac:dyDescent="0.3">
      <c r="A4763" t="s">
        <v>29619</v>
      </c>
      <c r="B4763" s="1">
        <v>44522</v>
      </c>
      <c r="C4763">
        <v>60101</v>
      </c>
      <c r="D4763" t="s">
        <v>20093</v>
      </c>
      <c r="E4763" t="s">
        <v>29620</v>
      </c>
      <c r="F4763" s="1"/>
      <c r="G4763" t="s">
        <v>17467</v>
      </c>
      <c r="H4763">
        <v>1</v>
      </c>
      <c r="I4763">
        <v>1</v>
      </c>
      <c r="K4763">
        <v>1</v>
      </c>
      <c r="L4763" t="s">
        <v>20095</v>
      </c>
      <c r="M4763">
        <v>1</v>
      </c>
    </row>
    <row r="4764" spans="1:13" x14ac:dyDescent="0.3">
      <c r="A4764" t="s">
        <v>29621</v>
      </c>
      <c r="B4764" s="1">
        <v>44548</v>
      </c>
      <c r="C4764">
        <v>98307</v>
      </c>
      <c r="D4764" t="s">
        <v>44</v>
      </c>
      <c r="E4764" t="s">
        <v>29622</v>
      </c>
      <c r="F4764" s="1">
        <v>44607</v>
      </c>
      <c r="G4764" t="s">
        <v>4083</v>
      </c>
      <c r="H4764">
        <v>0</v>
      </c>
      <c r="I4764">
        <v>1</v>
      </c>
      <c r="J4764">
        <v>59</v>
      </c>
      <c r="K4764">
        <v>0</v>
      </c>
      <c r="L4764" t="s">
        <v>20095</v>
      </c>
      <c r="M4764">
        <v>0</v>
      </c>
    </row>
    <row r="4765" spans="1:13" x14ac:dyDescent="0.3">
      <c r="A4765" t="s">
        <v>29623</v>
      </c>
      <c r="B4765" s="1">
        <v>44881</v>
      </c>
      <c r="C4765">
        <v>93324</v>
      </c>
      <c r="D4765" t="s">
        <v>20093</v>
      </c>
      <c r="E4765" t="s">
        <v>29624</v>
      </c>
      <c r="F4765" s="1"/>
      <c r="G4765" t="s">
        <v>13834</v>
      </c>
      <c r="H4765">
        <v>1</v>
      </c>
      <c r="I4765">
        <v>1</v>
      </c>
      <c r="K4765">
        <v>1</v>
      </c>
      <c r="L4765" t="s">
        <v>20095</v>
      </c>
      <c r="M4765">
        <v>1</v>
      </c>
    </row>
    <row r="4766" spans="1:13" x14ac:dyDescent="0.3">
      <c r="A4766" t="s">
        <v>29625</v>
      </c>
      <c r="B4766" s="1">
        <v>44780</v>
      </c>
      <c r="C4766">
        <v>36459</v>
      </c>
      <c r="D4766" t="s">
        <v>44</v>
      </c>
      <c r="E4766" t="s">
        <v>29626</v>
      </c>
      <c r="F4766" s="1">
        <v>44853</v>
      </c>
      <c r="G4766" t="s">
        <v>16592</v>
      </c>
      <c r="H4766">
        <v>0</v>
      </c>
      <c r="I4766">
        <v>0</v>
      </c>
      <c r="J4766">
        <v>73</v>
      </c>
      <c r="K4766">
        <v>0</v>
      </c>
      <c r="L4766" t="s">
        <v>20095</v>
      </c>
      <c r="M4766">
        <v>0</v>
      </c>
    </row>
    <row r="4767" spans="1:13" x14ac:dyDescent="0.3">
      <c r="A4767" t="s">
        <v>29627</v>
      </c>
      <c r="B4767" s="1">
        <v>44958</v>
      </c>
      <c r="C4767">
        <v>75025</v>
      </c>
      <c r="D4767" t="s">
        <v>44</v>
      </c>
      <c r="E4767" t="s">
        <v>29628</v>
      </c>
      <c r="F4767" s="1"/>
      <c r="G4767" t="s">
        <v>1849</v>
      </c>
      <c r="H4767">
        <v>1</v>
      </c>
      <c r="I4767">
        <v>1</v>
      </c>
      <c r="K4767">
        <v>1</v>
      </c>
      <c r="L4767" t="s">
        <v>20095</v>
      </c>
      <c r="M4767">
        <v>0</v>
      </c>
    </row>
    <row r="4768" spans="1:13" x14ac:dyDescent="0.3">
      <c r="A4768" t="s">
        <v>29629</v>
      </c>
      <c r="B4768" s="1">
        <v>44868</v>
      </c>
      <c r="C4768">
        <v>94802</v>
      </c>
      <c r="D4768" t="s">
        <v>20106</v>
      </c>
      <c r="E4768" t="s">
        <v>29630</v>
      </c>
      <c r="F4768" s="1">
        <v>44943</v>
      </c>
      <c r="G4768" t="s">
        <v>12142</v>
      </c>
      <c r="H4768">
        <v>0</v>
      </c>
      <c r="I4768">
        <v>1</v>
      </c>
      <c r="J4768">
        <v>75</v>
      </c>
      <c r="K4768">
        <v>0</v>
      </c>
      <c r="L4768" t="s">
        <v>20095</v>
      </c>
      <c r="M4768">
        <v>0</v>
      </c>
    </row>
    <row r="4769" spans="1:13" x14ac:dyDescent="0.3">
      <c r="A4769" t="s">
        <v>29631</v>
      </c>
      <c r="B4769" s="1">
        <v>45039</v>
      </c>
      <c r="C4769">
        <v>83867</v>
      </c>
      <c r="D4769" t="s">
        <v>20093</v>
      </c>
      <c r="E4769" t="s">
        <v>29632</v>
      </c>
      <c r="F4769" s="1">
        <v>45064</v>
      </c>
      <c r="G4769" t="s">
        <v>10943</v>
      </c>
      <c r="H4769">
        <v>0</v>
      </c>
      <c r="I4769">
        <v>1</v>
      </c>
      <c r="J4769">
        <v>25</v>
      </c>
      <c r="K4769">
        <v>0</v>
      </c>
      <c r="L4769" t="s">
        <v>20095</v>
      </c>
      <c r="M4769">
        <v>1</v>
      </c>
    </row>
    <row r="4770" spans="1:13" x14ac:dyDescent="0.3">
      <c r="A4770" t="s">
        <v>29633</v>
      </c>
      <c r="B4770" s="1">
        <v>44207</v>
      </c>
      <c r="C4770">
        <v>77093</v>
      </c>
      <c r="D4770" t="s">
        <v>20093</v>
      </c>
      <c r="E4770" t="s">
        <v>29634</v>
      </c>
      <c r="F4770" s="1">
        <v>44242</v>
      </c>
      <c r="G4770" t="s">
        <v>893</v>
      </c>
      <c r="H4770">
        <v>0</v>
      </c>
      <c r="I4770">
        <v>1</v>
      </c>
      <c r="J4770">
        <v>35</v>
      </c>
      <c r="K4770">
        <v>0</v>
      </c>
      <c r="L4770" t="s">
        <v>20095</v>
      </c>
      <c r="M4770">
        <v>1</v>
      </c>
    </row>
    <row r="4771" spans="1:13" x14ac:dyDescent="0.3">
      <c r="A4771" t="s">
        <v>29635</v>
      </c>
      <c r="B4771" s="1">
        <v>45228</v>
      </c>
      <c r="C4771">
        <v>89166</v>
      </c>
      <c r="D4771" t="s">
        <v>20106</v>
      </c>
      <c r="E4771" t="s">
        <v>29636</v>
      </c>
      <c r="F4771" s="1"/>
      <c r="G4771" t="s">
        <v>12149</v>
      </c>
      <c r="H4771">
        <v>1</v>
      </c>
      <c r="I4771">
        <v>1</v>
      </c>
      <c r="K4771">
        <v>1</v>
      </c>
      <c r="L4771" t="s">
        <v>20095</v>
      </c>
      <c r="M4771">
        <v>0</v>
      </c>
    </row>
    <row r="4772" spans="1:13" x14ac:dyDescent="0.3">
      <c r="A4772" t="s">
        <v>29637</v>
      </c>
      <c r="B4772" s="1">
        <v>45168</v>
      </c>
      <c r="C4772">
        <v>66619</v>
      </c>
      <c r="D4772" t="s">
        <v>44</v>
      </c>
      <c r="E4772" t="s">
        <v>29638</v>
      </c>
      <c r="F4772" s="1">
        <v>45180</v>
      </c>
      <c r="G4772" t="s">
        <v>13154</v>
      </c>
      <c r="H4772">
        <v>0</v>
      </c>
      <c r="I4772">
        <v>1</v>
      </c>
      <c r="J4772">
        <v>12</v>
      </c>
      <c r="K4772">
        <v>0</v>
      </c>
      <c r="L4772" t="s">
        <v>20095</v>
      </c>
      <c r="M4772">
        <v>0</v>
      </c>
    </row>
    <row r="4773" spans="1:13" x14ac:dyDescent="0.3">
      <c r="A4773" t="s">
        <v>29639</v>
      </c>
      <c r="B4773" s="1">
        <v>44575</v>
      </c>
      <c r="C4773">
        <v>71368</v>
      </c>
      <c r="D4773" t="s">
        <v>44</v>
      </c>
      <c r="E4773" t="s">
        <v>29640</v>
      </c>
      <c r="F4773" s="1">
        <v>44613</v>
      </c>
      <c r="G4773" t="s">
        <v>12227</v>
      </c>
      <c r="H4773">
        <v>0</v>
      </c>
      <c r="I4773">
        <v>1</v>
      </c>
      <c r="J4773">
        <v>38</v>
      </c>
      <c r="K4773">
        <v>0</v>
      </c>
      <c r="L4773" t="s">
        <v>20095</v>
      </c>
      <c r="M4773">
        <v>0</v>
      </c>
    </row>
    <row r="4774" spans="1:13" x14ac:dyDescent="0.3">
      <c r="A4774" t="s">
        <v>29641</v>
      </c>
      <c r="B4774" s="1">
        <v>44271</v>
      </c>
      <c r="C4774">
        <v>23623</v>
      </c>
      <c r="D4774" t="s">
        <v>20093</v>
      </c>
      <c r="E4774" t="s">
        <v>29642</v>
      </c>
      <c r="F4774" s="1">
        <v>44316</v>
      </c>
      <c r="G4774" t="s">
        <v>9426</v>
      </c>
      <c r="H4774">
        <v>0</v>
      </c>
      <c r="I4774">
        <v>0</v>
      </c>
      <c r="J4774">
        <v>45</v>
      </c>
      <c r="K4774">
        <v>0</v>
      </c>
      <c r="L4774" t="s">
        <v>20095</v>
      </c>
      <c r="M4774">
        <v>1</v>
      </c>
    </row>
    <row r="4775" spans="1:13" x14ac:dyDescent="0.3">
      <c r="A4775" t="s">
        <v>29643</v>
      </c>
      <c r="B4775" s="1">
        <v>44601</v>
      </c>
      <c r="C4775">
        <v>11405</v>
      </c>
      <c r="D4775" t="s">
        <v>20093</v>
      </c>
      <c r="E4775" t="s">
        <v>29644</v>
      </c>
      <c r="F4775" s="1">
        <v>44645</v>
      </c>
      <c r="G4775" t="s">
        <v>1577</v>
      </c>
      <c r="H4775">
        <v>0</v>
      </c>
      <c r="I4775">
        <v>0</v>
      </c>
      <c r="J4775">
        <v>44</v>
      </c>
      <c r="K4775">
        <v>0</v>
      </c>
      <c r="L4775" t="s">
        <v>20100</v>
      </c>
      <c r="M4775">
        <v>1</v>
      </c>
    </row>
    <row r="4776" spans="1:13" x14ac:dyDescent="0.3">
      <c r="A4776" t="s">
        <v>29645</v>
      </c>
      <c r="B4776" s="1">
        <v>44010</v>
      </c>
      <c r="C4776">
        <v>86929</v>
      </c>
      <c r="D4776" t="s">
        <v>20106</v>
      </c>
      <c r="E4776" t="s">
        <v>29646</v>
      </c>
      <c r="F4776" s="1"/>
      <c r="G4776" t="s">
        <v>16652</v>
      </c>
      <c r="H4776">
        <v>1</v>
      </c>
      <c r="I4776">
        <v>1</v>
      </c>
      <c r="K4776">
        <v>1</v>
      </c>
      <c r="L4776" t="s">
        <v>20095</v>
      </c>
      <c r="M4776">
        <v>0</v>
      </c>
    </row>
    <row r="4777" spans="1:13" x14ac:dyDescent="0.3">
      <c r="A4777" t="s">
        <v>29647</v>
      </c>
      <c r="B4777" s="1">
        <v>44585</v>
      </c>
      <c r="C4777">
        <v>67434</v>
      </c>
      <c r="D4777" t="s">
        <v>20093</v>
      </c>
      <c r="E4777" t="s">
        <v>29648</v>
      </c>
      <c r="F4777" s="1"/>
      <c r="G4777" t="s">
        <v>11539</v>
      </c>
      <c r="H4777">
        <v>1</v>
      </c>
      <c r="I4777">
        <v>1</v>
      </c>
      <c r="K4777">
        <v>1</v>
      </c>
      <c r="L4777" t="s">
        <v>20095</v>
      </c>
      <c r="M4777">
        <v>1</v>
      </c>
    </row>
    <row r="4778" spans="1:13" x14ac:dyDescent="0.3">
      <c r="A4778" t="s">
        <v>29649</v>
      </c>
      <c r="B4778" s="1">
        <v>45098</v>
      </c>
      <c r="C4778">
        <v>87928</v>
      </c>
      <c r="D4778" t="s">
        <v>44</v>
      </c>
      <c r="E4778" t="s">
        <v>29650</v>
      </c>
      <c r="F4778" s="1">
        <v>45124</v>
      </c>
      <c r="G4778" t="s">
        <v>13024</v>
      </c>
      <c r="H4778">
        <v>0</v>
      </c>
      <c r="I4778">
        <v>1</v>
      </c>
      <c r="J4778">
        <v>26</v>
      </c>
      <c r="K4778">
        <v>0</v>
      </c>
      <c r="L4778" t="s">
        <v>20095</v>
      </c>
      <c r="M4778">
        <v>0</v>
      </c>
    </row>
    <row r="4779" spans="1:13" x14ac:dyDescent="0.3">
      <c r="A4779" t="s">
        <v>29651</v>
      </c>
      <c r="B4779" s="1">
        <v>44497</v>
      </c>
      <c r="C4779">
        <v>59026</v>
      </c>
      <c r="D4779" t="s">
        <v>44</v>
      </c>
      <c r="E4779" t="s">
        <v>29652</v>
      </c>
      <c r="F4779" s="1"/>
      <c r="G4779" t="s">
        <v>11007</v>
      </c>
      <c r="H4779">
        <v>1</v>
      </c>
      <c r="I4779">
        <v>1</v>
      </c>
      <c r="K4779">
        <v>1</v>
      </c>
      <c r="L4779" t="s">
        <v>20095</v>
      </c>
      <c r="M4779">
        <v>0</v>
      </c>
    </row>
    <row r="4780" spans="1:13" x14ac:dyDescent="0.3">
      <c r="A4780" t="s">
        <v>29653</v>
      </c>
      <c r="B4780" s="1">
        <v>44306</v>
      </c>
      <c r="C4780">
        <v>1308</v>
      </c>
      <c r="D4780" t="s">
        <v>20106</v>
      </c>
      <c r="E4780" t="s">
        <v>29654</v>
      </c>
      <c r="F4780" s="1"/>
      <c r="G4780" t="s">
        <v>16890</v>
      </c>
      <c r="H4780">
        <v>1</v>
      </c>
      <c r="I4780">
        <v>0</v>
      </c>
      <c r="K4780">
        <v>1</v>
      </c>
      <c r="L4780" t="s">
        <v>20138</v>
      </c>
      <c r="M4780">
        <v>0</v>
      </c>
    </row>
    <row r="4781" spans="1:13" x14ac:dyDescent="0.3">
      <c r="A4781" t="s">
        <v>29655</v>
      </c>
      <c r="B4781" s="1">
        <v>43981</v>
      </c>
      <c r="C4781">
        <v>10289</v>
      </c>
      <c r="D4781" t="s">
        <v>44</v>
      </c>
      <c r="E4781" t="s">
        <v>29656</v>
      </c>
      <c r="F4781" s="1">
        <v>44057</v>
      </c>
      <c r="G4781" t="s">
        <v>774</v>
      </c>
      <c r="H4781">
        <v>0</v>
      </c>
      <c r="I4781">
        <v>0</v>
      </c>
      <c r="J4781">
        <v>76</v>
      </c>
      <c r="K4781">
        <v>0</v>
      </c>
      <c r="L4781" t="s">
        <v>20100</v>
      </c>
      <c r="M4781">
        <v>0</v>
      </c>
    </row>
    <row r="4782" spans="1:13" x14ac:dyDescent="0.3">
      <c r="A4782" t="s">
        <v>29657</v>
      </c>
      <c r="B4782" s="1">
        <v>44898</v>
      </c>
      <c r="C4782">
        <v>12641</v>
      </c>
      <c r="D4782" t="s">
        <v>20106</v>
      </c>
      <c r="E4782" t="s">
        <v>29658</v>
      </c>
      <c r="F4782" s="1">
        <v>44984</v>
      </c>
      <c r="G4782" t="s">
        <v>15786</v>
      </c>
      <c r="H4782">
        <v>0</v>
      </c>
      <c r="I4782">
        <v>0</v>
      </c>
      <c r="J4782">
        <v>86</v>
      </c>
      <c r="K4782">
        <v>0</v>
      </c>
      <c r="L4782" t="s">
        <v>20100</v>
      </c>
      <c r="M4782">
        <v>0</v>
      </c>
    </row>
    <row r="4783" spans="1:13" x14ac:dyDescent="0.3">
      <c r="A4783" t="s">
        <v>29659</v>
      </c>
      <c r="B4783" s="1">
        <v>44666</v>
      </c>
      <c r="C4783">
        <v>13087</v>
      </c>
      <c r="D4783" t="s">
        <v>20106</v>
      </c>
      <c r="E4783" t="s">
        <v>29660</v>
      </c>
      <c r="F4783" s="1">
        <v>44750</v>
      </c>
      <c r="G4783" t="s">
        <v>9171</v>
      </c>
      <c r="H4783">
        <v>0</v>
      </c>
      <c r="I4783">
        <v>0</v>
      </c>
      <c r="J4783">
        <v>84</v>
      </c>
      <c r="K4783">
        <v>0</v>
      </c>
      <c r="L4783" t="s">
        <v>20100</v>
      </c>
      <c r="M4783">
        <v>0</v>
      </c>
    </row>
    <row r="4784" spans="1:13" x14ac:dyDescent="0.3">
      <c r="A4784" t="s">
        <v>29661</v>
      </c>
      <c r="B4784" s="1">
        <v>44915</v>
      </c>
      <c r="C4784">
        <v>96486</v>
      </c>
      <c r="D4784" t="s">
        <v>20093</v>
      </c>
      <c r="E4784" t="s">
        <v>29662</v>
      </c>
      <c r="F4784" s="1">
        <v>44928</v>
      </c>
      <c r="G4784" t="s">
        <v>16992</v>
      </c>
      <c r="H4784">
        <v>0</v>
      </c>
      <c r="I4784">
        <v>1</v>
      </c>
      <c r="J4784">
        <v>13</v>
      </c>
      <c r="K4784">
        <v>0</v>
      </c>
      <c r="L4784" t="s">
        <v>20095</v>
      </c>
      <c r="M4784">
        <v>1</v>
      </c>
    </row>
    <row r="4785" spans="1:13" x14ac:dyDescent="0.3">
      <c r="A4785" t="s">
        <v>29663</v>
      </c>
      <c r="B4785" s="1">
        <v>45397</v>
      </c>
      <c r="C4785">
        <v>41042</v>
      </c>
      <c r="D4785" t="s">
        <v>20106</v>
      </c>
      <c r="E4785" t="s">
        <v>29664</v>
      </c>
      <c r="F4785" s="1"/>
      <c r="G4785" t="s">
        <v>5891</v>
      </c>
      <c r="H4785">
        <v>1</v>
      </c>
      <c r="I4785">
        <v>0</v>
      </c>
      <c r="K4785">
        <v>1</v>
      </c>
      <c r="L4785" t="s">
        <v>20095</v>
      </c>
      <c r="M4785">
        <v>0</v>
      </c>
    </row>
    <row r="4786" spans="1:13" x14ac:dyDescent="0.3">
      <c r="A4786" t="s">
        <v>29665</v>
      </c>
      <c r="B4786" s="1">
        <v>45601</v>
      </c>
      <c r="C4786">
        <v>67277</v>
      </c>
      <c r="D4786" t="s">
        <v>20106</v>
      </c>
      <c r="E4786" t="s">
        <v>29666</v>
      </c>
      <c r="F4786" s="1">
        <v>45653</v>
      </c>
      <c r="G4786" t="s">
        <v>18194</v>
      </c>
      <c r="H4786">
        <v>0</v>
      </c>
      <c r="I4786">
        <v>1</v>
      </c>
      <c r="J4786">
        <v>52</v>
      </c>
      <c r="K4786">
        <v>0</v>
      </c>
      <c r="L4786" t="s">
        <v>20095</v>
      </c>
      <c r="M4786">
        <v>0</v>
      </c>
    </row>
    <row r="4787" spans="1:13" x14ac:dyDescent="0.3">
      <c r="A4787" t="s">
        <v>29667</v>
      </c>
      <c r="B4787" s="1">
        <v>45422</v>
      </c>
      <c r="C4787">
        <v>77370</v>
      </c>
      <c r="D4787" t="s">
        <v>20106</v>
      </c>
      <c r="E4787" t="s">
        <v>29668</v>
      </c>
      <c r="F4787" s="1">
        <v>45484</v>
      </c>
      <c r="G4787" t="s">
        <v>8078</v>
      </c>
      <c r="H4787">
        <v>0</v>
      </c>
      <c r="I4787">
        <v>1</v>
      </c>
      <c r="J4787">
        <v>62</v>
      </c>
      <c r="K4787">
        <v>0</v>
      </c>
      <c r="L4787" t="s">
        <v>20095</v>
      </c>
      <c r="M4787">
        <v>0</v>
      </c>
    </row>
    <row r="4788" spans="1:13" x14ac:dyDescent="0.3">
      <c r="A4788" t="s">
        <v>29669</v>
      </c>
      <c r="B4788" s="1">
        <v>44853</v>
      </c>
      <c r="C4788">
        <v>48714</v>
      </c>
      <c r="D4788" t="s">
        <v>20093</v>
      </c>
      <c r="E4788" t="s">
        <v>29670</v>
      </c>
      <c r="F4788" s="1">
        <v>44898</v>
      </c>
      <c r="G4788" t="s">
        <v>13552</v>
      </c>
      <c r="H4788">
        <v>0</v>
      </c>
      <c r="I4788">
        <v>0</v>
      </c>
      <c r="J4788">
        <v>45</v>
      </c>
      <c r="K4788">
        <v>0</v>
      </c>
      <c r="L4788" t="s">
        <v>20095</v>
      </c>
      <c r="M4788">
        <v>1</v>
      </c>
    </row>
    <row r="4789" spans="1:13" x14ac:dyDescent="0.3">
      <c r="A4789" t="s">
        <v>29671</v>
      </c>
      <c r="B4789" s="1">
        <v>44622</v>
      </c>
      <c r="C4789">
        <v>85273</v>
      </c>
      <c r="D4789" t="s">
        <v>44</v>
      </c>
      <c r="E4789" t="s">
        <v>29672</v>
      </c>
      <c r="F4789" s="1">
        <v>44666</v>
      </c>
      <c r="G4789" t="s">
        <v>18390</v>
      </c>
      <c r="H4789">
        <v>0</v>
      </c>
      <c r="I4789">
        <v>1</v>
      </c>
      <c r="J4789">
        <v>44</v>
      </c>
      <c r="K4789">
        <v>0</v>
      </c>
      <c r="L4789" t="s">
        <v>20095</v>
      </c>
      <c r="M4789">
        <v>0</v>
      </c>
    </row>
    <row r="4790" spans="1:13" x14ac:dyDescent="0.3">
      <c r="A4790" t="s">
        <v>29673</v>
      </c>
      <c r="B4790" s="1">
        <v>43980</v>
      </c>
      <c r="C4790">
        <v>79777</v>
      </c>
      <c r="D4790" t="s">
        <v>20106</v>
      </c>
      <c r="E4790" t="s">
        <v>29674</v>
      </c>
      <c r="F4790" s="1">
        <v>44036</v>
      </c>
      <c r="G4790" t="s">
        <v>5073</v>
      </c>
      <c r="H4790">
        <v>0</v>
      </c>
      <c r="I4790">
        <v>1</v>
      </c>
      <c r="J4790">
        <v>56</v>
      </c>
      <c r="K4790">
        <v>0</v>
      </c>
      <c r="L4790" t="s">
        <v>20095</v>
      </c>
      <c r="M4790">
        <v>0</v>
      </c>
    </row>
    <row r="4791" spans="1:13" x14ac:dyDescent="0.3">
      <c r="A4791" t="s">
        <v>29675</v>
      </c>
      <c r="B4791" s="1">
        <v>45620</v>
      </c>
      <c r="C4791">
        <v>21298</v>
      </c>
      <c r="D4791" t="s">
        <v>20093</v>
      </c>
      <c r="E4791" t="s">
        <v>29676</v>
      </c>
      <c r="F4791" s="1"/>
      <c r="G4791" t="s">
        <v>14917</v>
      </c>
      <c r="H4791">
        <v>1</v>
      </c>
      <c r="I4791">
        <v>0</v>
      </c>
      <c r="K4791">
        <v>1</v>
      </c>
      <c r="L4791" t="s">
        <v>20095</v>
      </c>
      <c r="M4791">
        <v>1</v>
      </c>
    </row>
    <row r="4792" spans="1:13" x14ac:dyDescent="0.3">
      <c r="A4792" t="s">
        <v>29677</v>
      </c>
      <c r="B4792" s="1">
        <v>44287</v>
      </c>
      <c r="C4792">
        <v>94503</v>
      </c>
      <c r="D4792" t="s">
        <v>20106</v>
      </c>
      <c r="E4792" t="s">
        <v>29678</v>
      </c>
      <c r="F4792" s="1">
        <v>44343</v>
      </c>
      <c r="G4792" t="s">
        <v>18259</v>
      </c>
      <c r="H4792">
        <v>0</v>
      </c>
      <c r="I4792">
        <v>1</v>
      </c>
      <c r="J4792">
        <v>56</v>
      </c>
      <c r="K4792">
        <v>0</v>
      </c>
      <c r="L4792" t="s">
        <v>20095</v>
      </c>
      <c r="M4792">
        <v>0</v>
      </c>
    </row>
    <row r="4793" spans="1:13" x14ac:dyDescent="0.3">
      <c r="A4793" t="s">
        <v>29679</v>
      </c>
      <c r="B4793" s="1">
        <v>43948</v>
      </c>
      <c r="C4793">
        <v>65986</v>
      </c>
      <c r="D4793" t="s">
        <v>20093</v>
      </c>
      <c r="E4793" t="s">
        <v>29680</v>
      </c>
      <c r="F4793" s="1">
        <v>44009</v>
      </c>
      <c r="G4793" t="s">
        <v>9996</v>
      </c>
      <c r="H4793">
        <v>0</v>
      </c>
      <c r="I4793">
        <v>1</v>
      </c>
      <c r="J4793">
        <v>61</v>
      </c>
      <c r="K4793">
        <v>0</v>
      </c>
      <c r="L4793" t="s">
        <v>20095</v>
      </c>
      <c r="M4793">
        <v>1</v>
      </c>
    </row>
    <row r="4794" spans="1:13" x14ac:dyDescent="0.3">
      <c r="A4794" t="s">
        <v>29681</v>
      </c>
      <c r="B4794" s="1">
        <v>44630</v>
      </c>
      <c r="C4794">
        <v>42398</v>
      </c>
      <c r="D4794" t="s">
        <v>20106</v>
      </c>
      <c r="E4794" t="s">
        <v>29682</v>
      </c>
      <c r="F4794" s="1"/>
      <c r="G4794" t="s">
        <v>4944</v>
      </c>
      <c r="H4794">
        <v>1</v>
      </c>
      <c r="I4794">
        <v>0</v>
      </c>
      <c r="K4794">
        <v>1</v>
      </c>
      <c r="L4794" t="s">
        <v>20095</v>
      </c>
      <c r="M4794">
        <v>0</v>
      </c>
    </row>
    <row r="4795" spans="1:13" x14ac:dyDescent="0.3">
      <c r="A4795" t="s">
        <v>29683</v>
      </c>
      <c r="B4795" s="1">
        <v>45496</v>
      </c>
      <c r="C4795">
        <v>43928</v>
      </c>
      <c r="D4795" t="s">
        <v>20106</v>
      </c>
      <c r="E4795" t="s">
        <v>29684</v>
      </c>
      <c r="F4795" s="1">
        <v>45563</v>
      </c>
      <c r="G4795" t="s">
        <v>8063</v>
      </c>
      <c r="H4795">
        <v>0</v>
      </c>
      <c r="I4795">
        <v>0</v>
      </c>
      <c r="J4795">
        <v>67</v>
      </c>
      <c r="K4795">
        <v>0</v>
      </c>
      <c r="L4795" t="s">
        <v>20095</v>
      </c>
      <c r="M4795">
        <v>0</v>
      </c>
    </row>
    <row r="4796" spans="1:13" x14ac:dyDescent="0.3">
      <c r="A4796" t="s">
        <v>29685</v>
      </c>
      <c r="B4796" s="1">
        <v>45262</v>
      </c>
      <c r="C4796">
        <v>56439</v>
      </c>
      <c r="D4796" t="s">
        <v>44</v>
      </c>
      <c r="E4796" t="s">
        <v>29686</v>
      </c>
      <c r="F4796" s="1">
        <v>45342</v>
      </c>
      <c r="G4796" t="s">
        <v>475</v>
      </c>
      <c r="H4796">
        <v>0</v>
      </c>
      <c r="I4796">
        <v>1</v>
      </c>
      <c r="J4796">
        <v>80</v>
      </c>
      <c r="K4796">
        <v>0</v>
      </c>
      <c r="L4796" t="s">
        <v>20095</v>
      </c>
      <c r="M4796">
        <v>0</v>
      </c>
    </row>
    <row r="4797" spans="1:13" x14ac:dyDescent="0.3">
      <c r="A4797" t="s">
        <v>29687</v>
      </c>
      <c r="B4797" s="1">
        <v>43912</v>
      </c>
      <c r="C4797">
        <v>46630</v>
      </c>
      <c r="D4797" t="s">
        <v>20093</v>
      </c>
      <c r="E4797" t="s">
        <v>29688</v>
      </c>
      <c r="F4797" s="1"/>
      <c r="G4797" t="s">
        <v>5556</v>
      </c>
      <c r="H4797">
        <v>1</v>
      </c>
      <c r="I4797">
        <v>0</v>
      </c>
      <c r="K4797">
        <v>1</v>
      </c>
      <c r="L4797" t="s">
        <v>20095</v>
      </c>
      <c r="M4797">
        <v>1</v>
      </c>
    </row>
    <row r="4798" spans="1:13" x14ac:dyDescent="0.3">
      <c r="A4798" t="s">
        <v>29689</v>
      </c>
      <c r="B4798" s="1">
        <v>44138</v>
      </c>
      <c r="C4798">
        <v>49638</v>
      </c>
      <c r="D4798" t="s">
        <v>20093</v>
      </c>
      <c r="E4798" t="s">
        <v>29690</v>
      </c>
      <c r="F4798" s="1">
        <v>44151</v>
      </c>
      <c r="G4798" t="s">
        <v>16821</v>
      </c>
      <c r="H4798">
        <v>0</v>
      </c>
      <c r="I4798">
        <v>0</v>
      </c>
      <c r="J4798">
        <v>13</v>
      </c>
      <c r="K4798">
        <v>0</v>
      </c>
      <c r="L4798" t="s">
        <v>20095</v>
      </c>
      <c r="M4798">
        <v>1</v>
      </c>
    </row>
    <row r="4799" spans="1:13" x14ac:dyDescent="0.3">
      <c r="A4799" t="s">
        <v>29691</v>
      </c>
      <c r="B4799" s="1">
        <v>43873</v>
      </c>
      <c r="C4799">
        <v>60217</v>
      </c>
      <c r="D4799" t="s">
        <v>20093</v>
      </c>
      <c r="E4799" t="s">
        <v>29692</v>
      </c>
      <c r="F4799" s="1"/>
      <c r="G4799" t="s">
        <v>16360</v>
      </c>
      <c r="H4799">
        <v>1</v>
      </c>
      <c r="I4799">
        <v>1</v>
      </c>
      <c r="K4799">
        <v>1</v>
      </c>
      <c r="L4799" t="s">
        <v>20095</v>
      </c>
      <c r="M4799">
        <v>1</v>
      </c>
    </row>
    <row r="4800" spans="1:13" x14ac:dyDescent="0.3">
      <c r="A4800" t="s">
        <v>29693</v>
      </c>
      <c r="B4800" s="1">
        <v>44376</v>
      </c>
      <c r="C4800">
        <v>55740</v>
      </c>
      <c r="D4800" t="s">
        <v>20106</v>
      </c>
      <c r="E4800" t="s">
        <v>29694</v>
      </c>
      <c r="F4800" s="1">
        <v>44388</v>
      </c>
      <c r="G4800" t="s">
        <v>14641</v>
      </c>
      <c r="H4800">
        <v>0</v>
      </c>
      <c r="I4800">
        <v>1</v>
      </c>
      <c r="J4800">
        <v>12</v>
      </c>
      <c r="K4800">
        <v>0</v>
      </c>
      <c r="L4800" t="s">
        <v>20095</v>
      </c>
      <c r="M4800">
        <v>0</v>
      </c>
    </row>
    <row r="4801" spans="1:13" x14ac:dyDescent="0.3">
      <c r="A4801" t="s">
        <v>29695</v>
      </c>
      <c r="B4801" s="1">
        <v>44197</v>
      </c>
      <c r="C4801">
        <v>56475</v>
      </c>
      <c r="D4801" t="s">
        <v>44</v>
      </c>
      <c r="E4801" t="s">
        <v>29696</v>
      </c>
      <c r="F4801" s="1">
        <v>44224</v>
      </c>
      <c r="G4801" t="s">
        <v>5646</v>
      </c>
      <c r="H4801">
        <v>0</v>
      </c>
      <c r="I4801">
        <v>1</v>
      </c>
      <c r="J4801">
        <v>27</v>
      </c>
      <c r="K4801">
        <v>0</v>
      </c>
      <c r="L4801" t="s">
        <v>20095</v>
      </c>
      <c r="M4801">
        <v>0</v>
      </c>
    </row>
    <row r="4802" spans="1:13" x14ac:dyDescent="0.3">
      <c r="A4802" t="s">
        <v>29697</v>
      </c>
      <c r="B4802" s="1">
        <v>45143</v>
      </c>
      <c r="C4802">
        <v>11781</v>
      </c>
      <c r="D4802" t="s">
        <v>44</v>
      </c>
      <c r="E4802" t="s">
        <v>29698</v>
      </c>
      <c r="F4802" s="1">
        <v>45214</v>
      </c>
      <c r="G4802" t="s">
        <v>13491</v>
      </c>
      <c r="H4802">
        <v>0</v>
      </c>
      <c r="I4802">
        <v>0</v>
      </c>
      <c r="J4802">
        <v>71</v>
      </c>
      <c r="K4802">
        <v>0</v>
      </c>
      <c r="L4802" t="s">
        <v>20100</v>
      </c>
      <c r="M4802">
        <v>0</v>
      </c>
    </row>
    <row r="4803" spans="1:13" x14ac:dyDescent="0.3">
      <c r="A4803" t="s">
        <v>29699</v>
      </c>
      <c r="B4803" s="1">
        <v>45598</v>
      </c>
      <c r="C4803">
        <v>98461</v>
      </c>
      <c r="D4803" t="s">
        <v>20093</v>
      </c>
      <c r="E4803" t="s">
        <v>29700</v>
      </c>
      <c r="F4803" s="1">
        <v>45627</v>
      </c>
      <c r="G4803" t="s">
        <v>14147</v>
      </c>
      <c r="H4803">
        <v>0</v>
      </c>
      <c r="I4803">
        <v>1</v>
      </c>
      <c r="J4803">
        <v>29</v>
      </c>
      <c r="K4803">
        <v>0</v>
      </c>
      <c r="L4803" t="s">
        <v>20095</v>
      </c>
      <c r="M4803">
        <v>1</v>
      </c>
    </row>
    <row r="4804" spans="1:13" x14ac:dyDescent="0.3">
      <c r="A4804" t="s">
        <v>29701</v>
      </c>
      <c r="B4804" s="1">
        <v>45142</v>
      </c>
      <c r="C4804">
        <v>61353</v>
      </c>
      <c r="D4804" t="s">
        <v>44</v>
      </c>
      <c r="E4804" t="s">
        <v>29702</v>
      </c>
      <c r="F4804" s="1">
        <v>45182</v>
      </c>
      <c r="G4804" t="s">
        <v>13301</v>
      </c>
      <c r="H4804">
        <v>0</v>
      </c>
      <c r="I4804">
        <v>1</v>
      </c>
      <c r="J4804">
        <v>40</v>
      </c>
      <c r="K4804">
        <v>0</v>
      </c>
      <c r="L4804" t="s">
        <v>20095</v>
      </c>
      <c r="M4804">
        <v>0</v>
      </c>
    </row>
    <row r="4805" spans="1:13" x14ac:dyDescent="0.3">
      <c r="A4805" t="s">
        <v>29703</v>
      </c>
      <c r="B4805" s="1">
        <v>45553</v>
      </c>
      <c r="C4805">
        <v>1806</v>
      </c>
      <c r="D4805" t="s">
        <v>20093</v>
      </c>
      <c r="E4805" t="s">
        <v>29704</v>
      </c>
      <c r="F4805" s="1"/>
      <c r="G4805" t="s">
        <v>17393</v>
      </c>
      <c r="H4805">
        <v>1</v>
      </c>
      <c r="I4805">
        <v>0</v>
      </c>
      <c r="K4805">
        <v>1</v>
      </c>
      <c r="L4805" t="s">
        <v>20138</v>
      </c>
      <c r="M4805">
        <v>1</v>
      </c>
    </row>
    <row r="4806" spans="1:13" x14ac:dyDescent="0.3">
      <c r="A4806" t="s">
        <v>29705</v>
      </c>
      <c r="B4806" s="1">
        <v>44884</v>
      </c>
      <c r="C4806">
        <v>38775</v>
      </c>
      <c r="D4806" t="s">
        <v>44</v>
      </c>
      <c r="E4806" t="s">
        <v>29706</v>
      </c>
      <c r="F4806" s="1">
        <v>44915</v>
      </c>
      <c r="G4806" t="s">
        <v>3588</v>
      </c>
      <c r="H4806">
        <v>0</v>
      </c>
      <c r="I4806">
        <v>0</v>
      </c>
      <c r="J4806">
        <v>31</v>
      </c>
      <c r="K4806">
        <v>0</v>
      </c>
      <c r="L4806" t="s">
        <v>20095</v>
      </c>
      <c r="M4806">
        <v>0</v>
      </c>
    </row>
    <row r="4807" spans="1:13" x14ac:dyDescent="0.3">
      <c r="A4807" t="s">
        <v>29707</v>
      </c>
      <c r="B4807" s="1">
        <v>44619</v>
      </c>
      <c r="C4807">
        <v>59537</v>
      </c>
      <c r="D4807" t="s">
        <v>20106</v>
      </c>
      <c r="E4807" t="s">
        <v>29708</v>
      </c>
      <c r="F4807" s="1">
        <v>44682</v>
      </c>
      <c r="G4807" t="s">
        <v>1546</v>
      </c>
      <c r="H4807">
        <v>0</v>
      </c>
      <c r="I4807">
        <v>1</v>
      </c>
      <c r="J4807">
        <v>63</v>
      </c>
      <c r="K4807">
        <v>0</v>
      </c>
      <c r="L4807" t="s">
        <v>20095</v>
      </c>
      <c r="M4807">
        <v>0</v>
      </c>
    </row>
    <row r="4808" spans="1:13" x14ac:dyDescent="0.3">
      <c r="A4808" t="s">
        <v>29709</v>
      </c>
      <c r="B4808" s="1">
        <v>44582</v>
      </c>
      <c r="C4808">
        <v>22230</v>
      </c>
      <c r="D4808" t="s">
        <v>20106</v>
      </c>
      <c r="E4808" t="s">
        <v>29710</v>
      </c>
      <c r="F4808" s="1"/>
      <c r="G4808" t="s">
        <v>6954</v>
      </c>
      <c r="H4808">
        <v>1</v>
      </c>
      <c r="I4808">
        <v>0</v>
      </c>
      <c r="K4808">
        <v>1</v>
      </c>
      <c r="L4808" t="s">
        <v>20095</v>
      </c>
      <c r="M4808">
        <v>0</v>
      </c>
    </row>
    <row r="4809" spans="1:13" x14ac:dyDescent="0.3">
      <c r="A4809" t="s">
        <v>29711</v>
      </c>
      <c r="B4809" s="1">
        <v>45457</v>
      </c>
      <c r="C4809">
        <v>93387</v>
      </c>
      <c r="D4809" t="s">
        <v>20093</v>
      </c>
      <c r="E4809" t="s">
        <v>29712</v>
      </c>
      <c r="F4809" s="1">
        <v>45544</v>
      </c>
      <c r="G4809" t="s">
        <v>6401</v>
      </c>
      <c r="H4809">
        <v>0</v>
      </c>
      <c r="I4809">
        <v>1</v>
      </c>
      <c r="J4809">
        <v>87</v>
      </c>
      <c r="K4809">
        <v>0</v>
      </c>
      <c r="L4809" t="s">
        <v>20095</v>
      </c>
      <c r="M4809">
        <v>1</v>
      </c>
    </row>
    <row r="4810" spans="1:13" x14ac:dyDescent="0.3">
      <c r="A4810" t="s">
        <v>29713</v>
      </c>
      <c r="B4810" s="1">
        <v>44591</v>
      </c>
      <c r="C4810">
        <v>87378</v>
      </c>
      <c r="D4810" t="s">
        <v>20093</v>
      </c>
      <c r="E4810" t="s">
        <v>29714</v>
      </c>
      <c r="F4810" s="1">
        <v>44675</v>
      </c>
      <c r="G4810" t="s">
        <v>2324</v>
      </c>
      <c r="H4810">
        <v>0</v>
      </c>
      <c r="I4810">
        <v>1</v>
      </c>
      <c r="J4810">
        <v>84</v>
      </c>
      <c r="K4810">
        <v>0</v>
      </c>
      <c r="L4810" t="s">
        <v>20095</v>
      </c>
      <c r="M4810">
        <v>1</v>
      </c>
    </row>
    <row r="4811" spans="1:13" x14ac:dyDescent="0.3">
      <c r="A4811" t="s">
        <v>29715</v>
      </c>
      <c r="B4811" s="1">
        <v>45364</v>
      </c>
      <c r="C4811">
        <v>23710</v>
      </c>
      <c r="D4811" t="s">
        <v>20093</v>
      </c>
      <c r="E4811" t="s">
        <v>29716</v>
      </c>
      <c r="F4811" s="1">
        <v>45441</v>
      </c>
      <c r="G4811" t="s">
        <v>2477</v>
      </c>
      <c r="H4811">
        <v>0</v>
      </c>
      <c r="I4811">
        <v>0</v>
      </c>
      <c r="J4811">
        <v>77</v>
      </c>
      <c r="K4811">
        <v>0</v>
      </c>
      <c r="L4811" t="s">
        <v>20095</v>
      </c>
      <c r="M4811">
        <v>1</v>
      </c>
    </row>
    <row r="4812" spans="1:13" x14ac:dyDescent="0.3">
      <c r="A4812" t="s">
        <v>29717</v>
      </c>
      <c r="B4812" s="1">
        <v>45340</v>
      </c>
      <c r="C4812">
        <v>92787</v>
      </c>
      <c r="D4812" t="s">
        <v>20093</v>
      </c>
      <c r="E4812" t="s">
        <v>29718</v>
      </c>
      <c r="F4812" s="1">
        <v>45418</v>
      </c>
      <c r="G4812" t="s">
        <v>5047</v>
      </c>
      <c r="H4812">
        <v>0</v>
      </c>
      <c r="I4812">
        <v>1</v>
      </c>
      <c r="J4812">
        <v>78</v>
      </c>
      <c r="K4812">
        <v>0</v>
      </c>
      <c r="L4812" t="s">
        <v>20095</v>
      </c>
      <c r="M4812">
        <v>1</v>
      </c>
    </row>
    <row r="4813" spans="1:13" x14ac:dyDescent="0.3">
      <c r="A4813" t="s">
        <v>29719</v>
      </c>
      <c r="B4813" s="1">
        <v>45411</v>
      </c>
      <c r="C4813">
        <v>21098</v>
      </c>
      <c r="D4813" t="s">
        <v>44</v>
      </c>
      <c r="E4813" t="s">
        <v>29720</v>
      </c>
      <c r="F4813" s="1">
        <v>45478</v>
      </c>
      <c r="G4813" t="s">
        <v>4265</v>
      </c>
      <c r="H4813">
        <v>0</v>
      </c>
      <c r="I4813">
        <v>0</v>
      </c>
      <c r="J4813">
        <v>67</v>
      </c>
      <c r="K4813">
        <v>0</v>
      </c>
      <c r="L4813" t="s">
        <v>20095</v>
      </c>
      <c r="M4813">
        <v>0</v>
      </c>
    </row>
    <row r="4814" spans="1:13" x14ac:dyDescent="0.3">
      <c r="A4814" t="s">
        <v>29721</v>
      </c>
      <c r="B4814" s="1">
        <v>45104</v>
      </c>
      <c r="C4814">
        <v>9074</v>
      </c>
      <c r="D4814" t="s">
        <v>44</v>
      </c>
      <c r="E4814" t="s">
        <v>29722</v>
      </c>
      <c r="F4814" s="1"/>
      <c r="G4814" t="s">
        <v>6071</v>
      </c>
      <c r="H4814">
        <v>1</v>
      </c>
      <c r="I4814">
        <v>0</v>
      </c>
      <c r="K4814">
        <v>1</v>
      </c>
      <c r="L4814" t="s">
        <v>20100</v>
      </c>
      <c r="M4814">
        <v>0</v>
      </c>
    </row>
    <row r="4815" spans="1:13" x14ac:dyDescent="0.3">
      <c r="A4815" t="s">
        <v>29723</v>
      </c>
      <c r="B4815" s="1">
        <v>45479</v>
      </c>
      <c r="C4815">
        <v>90217</v>
      </c>
      <c r="D4815" t="s">
        <v>44</v>
      </c>
      <c r="E4815" t="s">
        <v>29724</v>
      </c>
      <c r="F4815" s="1">
        <v>45540</v>
      </c>
      <c r="G4815" t="s">
        <v>3950</v>
      </c>
      <c r="H4815">
        <v>0</v>
      </c>
      <c r="I4815">
        <v>1</v>
      </c>
      <c r="J4815">
        <v>61</v>
      </c>
      <c r="K4815">
        <v>0</v>
      </c>
      <c r="L4815" t="s">
        <v>20095</v>
      </c>
      <c r="M4815">
        <v>0</v>
      </c>
    </row>
    <row r="4816" spans="1:13" x14ac:dyDescent="0.3">
      <c r="A4816" t="s">
        <v>29725</v>
      </c>
      <c r="B4816" s="1">
        <v>44008</v>
      </c>
      <c r="C4816">
        <v>14739</v>
      </c>
      <c r="D4816" t="s">
        <v>44</v>
      </c>
      <c r="E4816" t="s">
        <v>29726</v>
      </c>
      <c r="F4816" s="1">
        <v>44087</v>
      </c>
      <c r="G4816" t="s">
        <v>19616</v>
      </c>
      <c r="H4816">
        <v>0</v>
      </c>
      <c r="I4816">
        <v>0</v>
      </c>
      <c r="J4816">
        <v>79</v>
      </c>
      <c r="K4816">
        <v>0</v>
      </c>
      <c r="L4816" t="s">
        <v>20100</v>
      </c>
      <c r="M4816">
        <v>0</v>
      </c>
    </row>
    <row r="4817" spans="1:13" x14ac:dyDescent="0.3">
      <c r="A4817" t="s">
        <v>29727</v>
      </c>
      <c r="B4817" s="1">
        <v>45089</v>
      </c>
      <c r="C4817">
        <v>24201</v>
      </c>
      <c r="D4817" t="s">
        <v>44</v>
      </c>
      <c r="E4817" t="s">
        <v>29728</v>
      </c>
      <c r="F4817" s="1"/>
      <c r="G4817" t="s">
        <v>8643</v>
      </c>
      <c r="H4817">
        <v>1</v>
      </c>
      <c r="I4817">
        <v>0</v>
      </c>
      <c r="K4817">
        <v>1</v>
      </c>
      <c r="L4817" t="s">
        <v>20095</v>
      </c>
      <c r="M4817">
        <v>0</v>
      </c>
    </row>
    <row r="4818" spans="1:13" x14ac:dyDescent="0.3">
      <c r="A4818" t="s">
        <v>29729</v>
      </c>
      <c r="B4818" s="1">
        <v>44436</v>
      </c>
      <c r="C4818">
        <v>90301</v>
      </c>
      <c r="D4818" t="s">
        <v>44</v>
      </c>
      <c r="E4818" t="s">
        <v>29730</v>
      </c>
      <c r="F4818" s="1">
        <v>44471</v>
      </c>
      <c r="G4818" t="s">
        <v>1011</v>
      </c>
      <c r="H4818">
        <v>0</v>
      </c>
      <c r="I4818">
        <v>1</v>
      </c>
      <c r="J4818">
        <v>35</v>
      </c>
      <c r="K4818">
        <v>0</v>
      </c>
      <c r="L4818" t="s">
        <v>20095</v>
      </c>
      <c r="M4818">
        <v>0</v>
      </c>
    </row>
    <row r="4819" spans="1:13" x14ac:dyDescent="0.3">
      <c r="A4819" t="s">
        <v>29731</v>
      </c>
      <c r="B4819" s="1">
        <v>44144</v>
      </c>
      <c r="C4819">
        <v>43893</v>
      </c>
      <c r="D4819" t="s">
        <v>44</v>
      </c>
      <c r="E4819" t="s">
        <v>29732</v>
      </c>
      <c r="F4819" s="1">
        <v>44234</v>
      </c>
      <c r="G4819" t="s">
        <v>128</v>
      </c>
      <c r="H4819">
        <v>0</v>
      </c>
      <c r="I4819">
        <v>0</v>
      </c>
      <c r="J4819">
        <v>90</v>
      </c>
      <c r="K4819">
        <v>0</v>
      </c>
      <c r="L4819" t="s">
        <v>20095</v>
      </c>
      <c r="M4819">
        <v>0</v>
      </c>
    </row>
    <row r="4820" spans="1:13" x14ac:dyDescent="0.3">
      <c r="A4820" t="s">
        <v>29733</v>
      </c>
      <c r="B4820" s="1">
        <v>45315</v>
      </c>
      <c r="C4820">
        <v>82012</v>
      </c>
      <c r="D4820" t="s">
        <v>20106</v>
      </c>
      <c r="E4820" t="s">
        <v>29734</v>
      </c>
      <c r="F4820" s="1"/>
      <c r="G4820" t="s">
        <v>3063</v>
      </c>
      <c r="H4820">
        <v>1</v>
      </c>
      <c r="I4820">
        <v>1</v>
      </c>
      <c r="K4820">
        <v>1</v>
      </c>
      <c r="L4820" t="s">
        <v>20095</v>
      </c>
      <c r="M4820">
        <v>0</v>
      </c>
    </row>
    <row r="4821" spans="1:13" x14ac:dyDescent="0.3">
      <c r="A4821" t="s">
        <v>29735</v>
      </c>
      <c r="B4821" s="1">
        <v>45336</v>
      </c>
      <c r="C4821">
        <v>66181</v>
      </c>
      <c r="D4821" t="s">
        <v>20106</v>
      </c>
      <c r="E4821" t="s">
        <v>29736</v>
      </c>
      <c r="F4821" s="1">
        <v>45414</v>
      </c>
      <c r="G4821" t="s">
        <v>15142</v>
      </c>
      <c r="H4821">
        <v>0</v>
      </c>
      <c r="I4821">
        <v>1</v>
      </c>
      <c r="J4821">
        <v>78</v>
      </c>
      <c r="K4821">
        <v>0</v>
      </c>
      <c r="L4821" t="s">
        <v>20095</v>
      </c>
      <c r="M4821">
        <v>0</v>
      </c>
    </row>
    <row r="4822" spans="1:13" x14ac:dyDescent="0.3">
      <c r="A4822" t="s">
        <v>29737</v>
      </c>
      <c r="B4822" s="1">
        <v>44774</v>
      </c>
      <c r="C4822">
        <v>87504</v>
      </c>
      <c r="D4822" t="s">
        <v>44</v>
      </c>
      <c r="E4822" t="s">
        <v>29738</v>
      </c>
      <c r="F4822" s="1">
        <v>44801</v>
      </c>
      <c r="G4822" t="s">
        <v>14022</v>
      </c>
      <c r="H4822">
        <v>0</v>
      </c>
      <c r="I4822">
        <v>1</v>
      </c>
      <c r="J4822">
        <v>27</v>
      </c>
      <c r="K4822">
        <v>0</v>
      </c>
      <c r="L4822" t="s">
        <v>20095</v>
      </c>
      <c r="M4822">
        <v>0</v>
      </c>
    </row>
    <row r="4823" spans="1:13" x14ac:dyDescent="0.3">
      <c r="A4823" t="s">
        <v>29739</v>
      </c>
      <c r="B4823" s="1">
        <v>44718</v>
      </c>
      <c r="C4823">
        <v>96650</v>
      </c>
      <c r="D4823" t="s">
        <v>20106</v>
      </c>
      <c r="E4823" t="s">
        <v>29740</v>
      </c>
      <c r="F4823" s="1">
        <v>44790</v>
      </c>
      <c r="G4823" t="s">
        <v>12494</v>
      </c>
      <c r="H4823">
        <v>0</v>
      </c>
      <c r="I4823">
        <v>1</v>
      </c>
      <c r="J4823">
        <v>72</v>
      </c>
      <c r="K4823">
        <v>0</v>
      </c>
      <c r="L4823" t="s">
        <v>20095</v>
      </c>
      <c r="M4823">
        <v>0</v>
      </c>
    </row>
    <row r="4824" spans="1:13" x14ac:dyDescent="0.3">
      <c r="A4824" t="s">
        <v>29741</v>
      </c>
      <c r="B4824" s="1">
        <v>44964</v>
      </c>
      <c r="C4824">
        <v>77947</v>
      </c>
      <c r="D4824" t="s">
        <v>20106</v>
      </c>
      <c r="E4824" t="s">
        <v>29742</v>
      </c>
      <c r="F4824" s="1">
        <v>45028</v>
      </c>
      <c r="G4824" t="s">
        <v>17611</v>
      </c>
      <c r="H4824">
        <v>0</v>
      </c>
      <c r="I4824">
        <v>1</v>
      </c>
      <c r="J4824">
        <v>64</v>
      </c>
      <c r="K4824">
        <v>0</v>
      </c>
      <c r="L4824" t="s">
        <v>20095</v>
      </c>
      <c r="M4824">
        <v>0</v>
      </c>
    </row>
    <row r="4825" spans="1:13" x14ac:dyDescent="0.3">
      <c r="A4825" t="s">
        <v>29743</v>
      </c>
      <c r="B4825" s="1">
        <v>44388</v>
      </c>
      <c r="C4825">
        <v>16200</v>
      </c>
      <c r="D4825" t="s">
        <v>44</v>
      </c>
      <c r="E4825" t="s">
        <v>29744</v>
      </c>
      <c r="F4825" s="1">
        <v>44476</v>
      </c>
      <c r="G4825" t="s">
        <v>1530</v>
      </c>
      <c r="H4825">
        <v>0</v>
      </c>
      <c r="I4825">
        <v>0</v>
      </c>
      <c r="J4825">
        <v>88</v>
      </c>
      <c r="K4825">
        <v>0</v>
      </c>
      <c r="L4825" t="s">
        <v>20100</v>
      </c>
      <c r="M4825">
        <v>0</v>
      </c>
    </row>
    <row r="4826" spans="1:13" x14ac:dyDescent="0.3">
      <c r="A4826" t="s">
        <v>29745</v>
      </c>
      <c r="B4826" s="1">
        <v>44023</v>
      </c>
      <c r="C4826">
        <v>3989</v>
      </c>
      <c r="D4826" t="s">
        <v>20106</v>
      </c>
      <c r="E4826" t="s">
        <v>29746</v>
      </c>
      <c r="F4826" s="1">
        <v>44083</v>
      </c>
      <c r="G4826" t="s">
        <v>12220</v>
      </c>
      <c r="H4826">
        <v>0</v>
      </c>
      <c r="I4826">
        <v>0</v>
      </c>
      <c r="J4826">
        <v>60</v>
      </c>
      <c r="K4826">
        <v>0</v>
      </c>
      <c r="L4826" t="s">
        <v>20138</v>
      </c>
      <c r="M4826">
        <v>0</v>
      </c>
    </row>
    <row r="4827" spans="1:13" x14ac:dyDescent="0.3">
      <c r="A4827" t="s">
        <v>29747</v>
      </c>
      <c r="B4827" s="1">
        <v>45155</v>
      </c>
      <c r="C4827">
        <v>30263</v>
      </c>
      <c r="D4827" t="s">
        <v>20093</v>
      </c>
      <c r="E4827" t="s">
        <v>29748</v>
      </c>
      <c r="F4827" s="1">
        <v>45199</v>
      </c>
      <c r="G4827" t="s">
        <v>11310</v>
      </c>
      <c r="H4827">
        <v>0</v>
      </c>
      <c r="I4827">
        <v>0</v>
      </c>
      <c r="J4827">
        <v>44</v>
      </c>
      <c r="K4827">
        <v>0</v>
      </c>
      <c r="L4827" t="s">
        <v>20095</v>
      </c>
      <c r="M4827">
        <v>1</v>
      </c>
    </row>
    <row r="4828" spans="1:13" x14ac:dyDescent="0.3">
      <c r="A4828" t="s">
        <v>29749</v>
      </c>
      <c r="B4828" s="1">
        <v>44737</v>
      </c>
      <c r="C4828">
        <v>7742</v>
      </c>
      <c r="D4828" t="s">
        <v>20106</v>
      </c>
      <c r="E4828" t="s">
        <v>29750</v>
      </c>
      <c r="F4828" s="1">
        <v>44797</v>
      </c>
      <c r="G4828" t="s">
        <v>12929</v>
      </c>
      <c r="H4828">
        <v>0</v>
      </c>
      <c r="I4828">
        <v>0</v>
      </c>
      <c r="J4828">
        <v>60</v>
      </c>
      <c r="K4828">
        <v>0</v>
      </c>
      <c r="L4828" t="s">
        <v>20100</v>
      </c>
      <c r="M4828">
        <v>0</v>
      </c>
    </row>
    <row r="4829" spans="1:13" x14ac:dyDescent="0.3">
      <c r="A4829" t="s">
        <v>29751</v>
      </c>
      <c r="B4829" s="1">
        <v>43936</v>
      </c>
      <c r="C4829">
        <v>2078</v>
      </c>
      <c r="D4829" t="s">
        <v>20093</v>
      </c>
      <c r="E4829" t="s">
        <v>29752</v>
      </c>
      <c r="F4829" s="1">
        <v>43954</v>
      </c>
      <c r="G4829" t="s">
        <v>7271</v>
      </c>
      <c r="H4829">
        <v>0</v>
      </c>
      <c r="I4829">
        <v>0</v>
      </c>
      <c r="J4829">
        <v>18</v>
      </c>
      <c r="K4829">
        <v>0</v>
      </c>
      <c r="L4829" t="s">
        <v>20138</v>
      </c>
      <c r="M4829">
        <v>1</v>
      </c>
    </row>
    <row r="4830" spans="1:13" x14ac:dyDescent="0.3">
      <c r="A4830" t="s">
        <v>29753</v>
      </c>
      <c r="B4830" s="1">
        <v>45094</v>
      </c>
      <c r="C4830">
        <v>24134</v>
      </c>
      <c r="D4830" t="s">
        <v>20106</v>
      </c>
      <c r="E4830" t="s">
        <v>29754</v>
      </c>
      <c r="F4830" s="1">
        <v>45107</v>
      </c>
      <c r="G4830" t="s">
        <v>18317</v>
      </c>
      <c r="H4830">
        <v>0</v>
      </c>
      <c r="I4830">
        <v>0</v>
      </c>
      <c r="J4830">
        <v>13</v>
      </c>
      <c r="K4830">
        <v>0</v>
      </c>
      <c r="L4830" t="s">
        <v>20095</v>
      </c>
      <c r="M4830">
        <v>0</v>
      </c>
    </row>
    <row r="4831" spans="1:13" x14ac:dyDescent="0.3">
      <c r="A4831" t="s">
        <v>29755</v>
      </c>
      <c r="B4831" s="1">
        <v>44907</v>
      </c>
      <c r="C4831">
        <v>25022</v>
      </c>
      <c r="D4831" t="s">
        <v>44</v>
      </c>
      <c r="E4831" t="s">
        <v>29756</v>
      </c>
      <c r="F4831" s="1">
        <v>44959</v>
      </c>
      <c r="G4831" t="s">
        <v>8051</v>
      </c>
      <c r="H4831">
        <v>0</v>
      </c>
      <c r="I4831">
        <v>0</v>
      </c>
      <c r="J4831">
        <v>52</v>
      </c>
      <c r="K4831">
        <v>0</v>
      </c>
      <c r="L4831" t="s">
        <v>20095</v>
      </c>
      <c r="M4831">
        <v>0</v>
      </c>
    </row>
    <row r="4832" spans="1:13" x14ac:dyDescent="0.3">
      <c r="A4832" t="s">
        <v>29757</v>
      </c>
      <c r="B4832" s="1">
        <v>44028</v>
      </c>
      <c r="C4832">
        <v>80694</v>
      </c>
      <c r="D4832" t="s">
        <v>44</v>
      </c>
      <c r="E4832" t="s">
        <v>29758</v>
      </c>
      <c r="F4832" s="1">
        <v>44080</v>
      </c>
      <c r="G4832" t="s">
        <v>15144</v>
      </c>
      <c r="H4832">
        <v>0</v>
      </c>
      <c r="I4832">
        <v>1</v>
      </c>
      <c r="J4832">
        <v>52</v>
      </c>
      <c r="K4832">
        <v>0</v>
      </c>
      <c r="L4832" t="s">
        <v>20095</v>
      </c>
      <c r="M4832">
        <v>0</v>
      </c>
    </row>
    <row r="4833" spans="1:13" x14ac:dyDescent="0.3">
      <c r="A4833" t="s">
        <v>29759</v>
      </c>
      <c r="B4833" s="1">
        <v>43862</v>
      </c>
      <c r="C4833">
        <v>61821</v>
      </c>
      <c r="D4833" t="s">
        <v>20093</v>
      </c>
      <c r="E4833" t="s">
        <v>29760</v>
      </c>
      <c r="F4833" s="1">
        <v>43946</v>
      </c>
      <c r="G4833" t="s">
        <v>1957</v>
      </c>
      <c r="H4833">
        <v>0</v>
      </c>
      <c r="I4833">
        <v>1</v>
      </c>
      <c r="J4833">
        <v>84</v>
      </c>
      <c r="K4833">
        <v>0</v>
      </c>
      <c r="L4833" t="s">
        <v>20095</v>
      </c>
      <c r="M4833">
        <v>1</v>
      </c>
    </row>
    <row r="4834" spans="1:13" x14ac:dyDescent="0.3">
      <c r="A4834" t="s">
        <v>29761</v>
      </c>
      <c r="B4834" s="1">
        <v>45464</v>
      </c>
      <c r="C4834">
        <v>46256</v>
      </c>
      <c r="D4834" t="s">
        <v>20093</v>
      </c>
      <c r="E4834" t="s">
        <v>29762</v>
      </c>
      <c r="F4834" s="1"/>
      <c r="G4834" t="s">
        <v>3652</v>
      </c>
      <c r="H4834">
        <v>1</v>
      </c>
      <c r="I4834">
        <v>0</v>
      </c>
      <c r="K4834">
        <v>1</v>
      </c>
      <c r="L4834" t="s">
        <v>20095</v>
      </c>
      <c r="M4834">
        <v>1</v>
      </c>
    </row>
    <row r="4835" spans="1:13" x14ac:dyDescent="0.3">
      <c r="A4835" t="s">
        <v>29763</v>
      </c>
      <c r="B4835" s="1">
        <v>44941</v>
      </c>
      <c r="C4835">
        <v>87134</v>
      </c>
      <c r="D4835" t="s">
        <v>20093</v>
      </c>
      <c r="E4835" t="s">
        <v>29764</v>
      </c>
      <c r="F4835" s="1"/>
      <c r="G4835" t="s">
        <v>5978</v>
      </c>
      <c r="H4835">
        <v>1</v>
      </c>
      <c r="I4835">
        <v>1</v>
      </c>
      <c r="K4835">
        <v>1</v>
      </c>
      <c r="L4835" t="s">
        <v>20095</v>
      </c>
      <c r="M4835">
        <v>1</v>
      </c>
    </row>
    <row r="4836" spans="1:13" x14ac:dyDescent="0.3">
      <c r="A4836" t="s">
        <v>29765</v>
      </c>
      <c r="B4836" s="1">
        <v>44064</v>
      </c>
      <c r="C4836">
        <v>12792</v>
      </c>
      <c r="D4836" t="s">
        <v>44</v>
      </c>
      <c r="E4836" t="s">
        <v>29766</v>
      </c>
      <c r="F4836" s="1">
        <v>44101</v>
      </c>
      <c r="G4836" t="s">
        <v>19972</v>
      </c>
      <c r="H4836">
        <v>0</v>
      </c>
      <c r="I4836">
        <v>0</v>
      </c>
      <c r="J4836">
        <v>37</v>
      </c>
      <c r="K4836">
        <v>0</v>
      </c>
      <c r="L4836" t="s">
        <v>20100</v>
      </c>
      <c r="M4836">
        <v>0</v>
      </c>
    </row>
    <row r="4837" spans="1:13" x14ac:dyDescent="0.3">
      <c r="A4837" t="s">
        <v>29767</v>
      </c>
      <c r="B4837" s="1">
        <v>43834</v>
      </c>
      <c r="C4837">
        <v>34395</v>
      </c>
      <c r="D4837" t="s">
        <v>20093</v>
      </c>
      <c r="E4837" t="s">
        <v>29768</v>
      </c>
      <c r="F4837" s="1"/>
      <c r="G4837" t="s">
        <v>11108</v>
      </c>
      <c r="H4837">
        <v>1</v>
      </c>
      <c r="I4837">
        <v>0</v>
      </c>
      <c r="K4837">
        <v>1</v>
      </c>
      <c r="L4837" t="s">
        <v>20095</v>
      </c>
      <c r="M4837">
        <v>1</v>
      </c>
    </row>
    <row r="4838" spans="1:13" x14ac:dyDescent="0.3">
      <c r="A4838" t="s">
        <v>29769</v>
      </c>
      <c r="B4838" s="1">
        <v>44407</v>
      </c>
      <c r="C4838">
        <v>9313</v>
      </c>
      <c r="D4838" t="s">
        <v>20106</v>
      </c>
      <c r="E4838" t="s">
        <v>29770</v>
      </c>
      <c r="F4838" s="1">
        <v>44453</v>
      </c>
      <c r="G4838" t="s">
        <v>6963</v>
      </c>
      <c r="H4838">
        <v>0</v>
      </c>
      <c r="I4838">
        <v>0</v>
      </c>
      <c r="J4838">
        <v>46</v>
      </c>
      <c r="K4838">
        <v>0</v>
      </c>
      <c r="L4838" t="s">
        <v>20100</v>
      </c>
      <c r="M4838">
        <v>0</v>
      </c>
    </row>
    <row r="4839" spans="1:13" x14ac:dyDescent="0.3">
      <c r="A4839" t="s">
        <v>29771</v>
      </c>
      <c r="B4839" s="1">
        <v>44862</v>
      </c>
      <c r="C4839">
        <v>14149</v>
      </c>
      <c r="D4839" t="s">
        <v>20093</v>
      </c>
      <c r="E4839" t="s">
        <v>29772</v>
      </c>
      <c r="F4839" s="1"/>
      <c r="G4839" t="s">
        <v>11880</v>
      </c>
      <c r="H4839">
        <v>1</v>
      </c>
      <c r="I4839">
        <v>0</v>
      </c>
      <c r="K4839">
        <v>1</v>
      </c>
      <c r="L4839" t="s">
        <v>20100</v>
      </c>
      <c r="M4839">
        <v>1</v>
      </c>
    </row>
    <row r="4840" spans="1:13" x14ac:dyDescent="0.3">
      <c r="A4840" t="s">
        <v>29773</v>
      </c>
      <c r="B4840" s="1">
        <v>44365</v>
      </c>
      <c r="C4840">
        <v>78650</v>
      </c>
      <c r="D4840" t="s">
        <v>20093</v>
      </c>
      <c r="E4840" t="s">
        <v>29774</v>
      </c>
      <c r="F4840" s="1"/>
      <c r="G4840" t="s">
        <v>17181</v>
      </c>
      <c r="H4840">
        <v>1</v>
      </c>
      <c r="I4840">
        <v>1</v>
      </c>
      <c r="K4840">
        <v>1</v>
      </c>
      <c r="L4840" t="s">
        <v>20095</v>
      </c>
      <c r="M4840">
        <v>1</v>
      </c>
    </row>
    <row r="4841" spans="1:13" x14ac:dyDescent="0.3">
      <c r="A4841" t="s">
        <v>29775</v>
      </c>
      <c r="B4841" s="1">
        <v>45374</v>
      </c>
      <c r="C4841">
        <v>25634</v>
      </c>
      <c r="D4841" t="s">
        <v>20106</v>
      </c>
      <c r="E4841" t="s">
        <v>29776</v>
      </c>
      <c r="F4841" s="1">
        <v>45443</v>
      </c>
      <c r="G4841" t="s">
        <v>15577</v>
      </c>
      <c r="H4841">
        <v>0</v>
      </c>
      <c r="I4841">
        <v>0</v>
      </c>
      <c r="J4841">
        <v>69</v>
      </c>
      <c r="K4841">
        <v>0</v>
      </c>
      <c r="L4841" t="s">
        <v>20095</v>
      </c>
      <c r="M4841">
        <v>0</v>
      </c>
    </row>
    <row r="4842" spans="1:13" x14ac:dyDescent="0.3">
      <c r="A4842" t="s">
        <v>29777</v>
      </c>
      <c r="B4842" s="1">
        <v>44053</v>
      </c>
      <c r="C4842">
        <v>14888</v>
      </c>
      <c r="D4842" t="s">
        <v>20106</v>
      </c>
      <c r="E4842" t="s">
        <v>29778</v>
      </c>
      <c r="F4842" s="1">
        <v>44079</v>
      </c>
      <c r="G4842" t="s">
        <v>8764</v>
      </c>
      <c r="H4842">
        <v>0</v>
      </c>
      <c r="I4842">
        <v>0</v>
      </c>
      <c r="J4842">
        <v>26</v>
      </c>
      <c r="K4842">
        <v>0</v>
      </c>
      <c r="L4842" t="s">
        <v>20100</v>
      </c>
      <c r="M4842">
        <v>0</v>
      </c>
    </row>
    <row r="4843" spans="1:13" x14ac:dyDescent="0.3">
      <c r="A4843" t="s">
        <v>29779</v>
      </c>
      <c r="B4843" s="1">
        <v>44702</v>
      </c>
      <c r="C4843">
        <v>5567</v>
      </c>
      <c r="D4843" t="s">
        <v>20093</v>
      </c>
      <c r="E4843" t="s">
        <v>29780</v>
      </c>
      <c r="F4843" s="1">
        <v>44724</v>
      </c>
      <c r="G4843" t="s">
        <v>9416</v>
      </c>
      <c r="H4843">
        <v>0</v>
      </c>
      <c r="I4843">
        <v>0</v>
      </c>
      <c r="J4843">
        <v>22</v>
      </c>
      <c r="K4843">
        <v>0</v>
      </c>
      <c r="L4843" t="s">
        <v>20100</v>
      </c>
      <c r="M4843">
        <v>1</v>
      </c>
    </row>
    <row r="4844" spans="1:13" x14ac:dyDescent="0.3">
      <c r="A4844" t="s">
        <v>29781</v>
      </c>
      <c r="B4844" s="1">
        <v>44873</v>
      </c>
      <c r="C4844">
        <v>12725</v>
      </c>
      <c r="D4844" t="s">
        <v>44</v>
      </c>
      <c r="E4844" t="s">
        <v>29782</v>
      </c>
      <c r="F4844" s="1">
        <v>44901</v>
      </c>
      <c r="G4844" t="s">
        <v>3980</v>
      </c>
      <c r="H4844">
        <v>0</v>
      </c>
      <c r="I4844">
        <v>0</v>
      </c>
      <c r="J4844">
        <v>28</v>
      </c>
      <c r="K4844">
        <v>0</v>
      </c>
      <c r="L4844" t="s">
        <v>20100</v>
      </c>
      <c r="M4844">
        <v>0</v>
      </c>
    </row>
    <row r="4845" spans="1:13" x14ac:dyDescent="0.3">
      <c r="A4845" t="s">
        <v>29783</v>
      </c>
      <c r="B4845" s="1">
        <v>44331</v>
      </c>
      <c r="C4845">
        <v>70115</v>
      </c>
      <c r="D4845" t="s">
        <v>20106</v>
      </c>
      <c r="E4845" t="s">
        <v>29784</v>
      </c>
      <c r="F4845" s="1"/>
      <c r="G4845" t="s">
        <v>4179</v>
      </c>
      <c r="H4845">
        <v>1</v>
      </c>
      <c r="I4845">
        <v>1</v>
      </c>
      <c r="K4845">
        <v>1</v>
      </c>
      <c r="L4845" t="s">
        <v>20095</v>
      </c>
      <c r="M4845">
        <v>0</v>
      </c>
    </row>
    <row r="4846" spans="1:13" x14ac:dyDescent="0.3">
      <c r="A4846" t="s">
        <v>29785</v>
      </c>
      <c r="B4846" s="1">
        <v>43911</v>
      </c>
      <c r="C4846">
        <v>5075</v>
      </c>
      <c r="D4846" t="s">
        <v>20093</v>
      </c>
      <c r="E4846" t="s">
        <v>29786</v>
      </c>
      <c r="F4846" s="1"/>
      <c r="G4846" t="s">
        <v>15394</v>
      </c>
      <c r="H4846">
        <v>1</v>
      </c>
      <c r="I4846">
        <v>0</v>
      </c>
      <c r="K4846">
        <v>1</v>
      </c>
      <c r="L4846" t="s">
        <v>20100</v>
      </c>
      <c r="M4846">
        <v>1</v>
      </c>
    </row>
    <row r="4847" spans="1:13" x14ac:dyDescent="0.3">
      <c r="A4847" t="s">
        <v>29787</v>
      </c>
      <c r="B4847" s="1">
        <v>45055</v>
      </c>
      <c r="C4847">
        <v>45937</v>
      </c>
      <c r="D4847" t="s">
        <v>20093</v>
      </c>
      <c r="E4847" t="s">
        <v>29788</v>
      </c>
      <c r="F4847" s="1">
        <v>45104</v>
      </c>
      <c r="G4847" t="s">
        <v>16498</v>
      </c>
      <c r="H4847">
        <v>0</v>
      </c>
      <c r="I4847">
        <v>0</v>
      </c>
      <c r="J4847">
        <v>49</v>
      </c>
      <c r="K4847">
        <v>0</v>
      </c>
      <c r="L4847" t="s">
        <v>20095</v>
      </c>
      <c r="M4847">
        <v>1</v>
      </c>
    </row>
    <row r="4848" spans="1:13" x14ac:dyDescent="0.3">
      <c r="A4848" t="s">
        <v>29789</v>
      </c>
      <c r="B4848" s="1">
        <v>44212</v>
      </c>
      <c r="C4848">
        <v>20091</v>
      </c>
      <c r="D4848" t="s">
        <v>20093</v>
      </c>
      <c r="E4848" t="s">
        <v>29790</v>
      </c>
      <c r="F4848" s="1"/>
      <c r="G4848" t="s">
        <v>1327</v>
      </c>
      <c r="H4848">
        <v>1</v>
      </c>
      <c r="I4848">
        <v>0</v>
      </c>
      <c r="K4848">
        <v>1</v>
      </c>
      <c r="L4848" t="s">
        <v>20095</v>
      </c>
      <c r="M4848">
        <v>1</v>
      </c>
    </row>
    <row r="4849" spans="1:13" x14ac:dyDescent="0.3">
      <c r="A4849" t="s">
        <v>29791</v>
      </c>
      <c r="B4849" s="1">
        <v>44527</v>
      </c>
      <c r="C4849">
        <v>3494</v>
      </c>
      <c r="D4849" t="s">
        <v>20093</v>
      </c>
      <c r="E4849" t="s">
        <v>29792</v>
      </c>
      <c r="F4849" s="1">
        <v>44577</v>
      </c>
      <c r="G4849" t="s">
        <v>16262</v>
      </c>
      <c r="H4849">
        <v>0</v>
      </c>
      <c r="I4849">
        <v>0</v>
      </c>
      <c r="J4849">
        <v>50</v>
      </c>
      <c r="K4849">
        <v>0</v>
      </c>
      <c r="L4849" t="s">
        <v>20138</v>
      </c>
      <c r="M4849">
        <v>1</v>
      </c>
    </row>
    <row r="4850" spans="1:13" x14ac:dyDescent="0.3">
      <c r="A4850" t="s">
        <v>29793</v>
      </c>
      <c r="B4850" s="1">
        <v>44115</v>
      </c>
      <c r="C4850">
        <v>33654</v>
      </c>
      <c r="D4850" t="s">
        <v>20106</v>
      </c>
      <c r="E4850" t="s">
        <v>29794</v>
      </c>
      <c r="F4850" s="1"/>
      <c r="G4850" t="s">
        <v>8271</v>
      </c>
      <c r="H4850">
        <v>1</v>
      </c>
      <c r="I4850">
        <v>0</v>
      </c>
      <c r="K4850">
        <v>1</v>
      </c>
      <c r="L4850" t="s">
        <v>20095</v>
      </c>
      <c r="M4850">
        <v>0</v>
      </c>
    </row>
    <row r="4851" spans="1:13" x14ac:dyDescent="0.3">
      <c r="A4851" t="s">
        <v>29795</v>
      </c>
      <c r="B4851" s="1">
        <v>45391</v>
      </c>
      <c r="C4851">
        <v>38203</v>
      </c>
      <c r="D4851" t="s">
        <v>44</v>
      </c>
      <c r="E4851" t="s">
        <v>29796</v>
      </c>
      <c r="F4851" s="1">
        <v>45408</v>
      </c>
      <c r="G4851" t="s">
        <v>13173</v>
      </c>
      <c r="H4851">
        <v>0</v>
      </c>
      <c r="I4851">
        <v>0</v>
      </c>
      <c r="J4851">
        <v>17</v>
      </c>
      <c r="K4851">
        <v>0</v>
      </c>
      <c r="L4851" t="s">
        <v>20095</v>
      </c>
      <c r="M4851">
        <v>0</v>
      </c>
    </row>
    <row r="4852" spans="1:13" x14ac:dyDescent="0.3">
      <c r="A4852" t="s">
        <v>29797</v>
      </c>
      <c r="B4852" s="1">
        <v>44209</v>
      </c>
      <c r="C4852">
        <v>83795</v>
      </c>
      <c r="D4852" t="s">
        <v>20106</v>
      </c>
      <c r="E4852" t="s">
        <v>29798</v>
      </c>
      <c r="F4852" s="1">
        <v>44242</v>
      </c>
      <c r="G4852" t="s">
        <v>4859</v>
      </c>
      <c r="H4852">
        <v>0</v>
      </c>
      <c r="I4852">
        <v>1</v>
      </c>
      <c r="J4852">
        <v>33</v>
      </c>
      <c r="K4852">
        <v>0</v>
      </c>
      <c r="L4852" t="s">
        <v>20095</v>
      </c>
      <c r="M4852">
        <v>0</v>
      </c>
    </row>
    <row r="4853" spans="1:13" x14ac:dyDescent="0.3">
      <c r="A4853" t="s">
        <v>29799</v>
      </c>
      <c r="B4853" s="1">
        <v>45295</v>
      </c>
      <c r="C4853">
        <v>9597</v>
      </c>
      <c r="D4853" t="s">
        <v>20106</v>
      </c>
      <c r="E4853" t="s">
        <v>29800</v>
      </c>
      <c r="F4853" s="1">
        <v>45372</v>
      </c>
      <c r="G4853" t="s">
        <v>17433</v>
      </c>
      <c r="H4853">
        <v>0</v>
      </c>
      <c r="I4853">
        <v>0</v>
      </c>
      <c r="J4853">
        <v>77</v>
      </c>
      <c r="K4853">
        <v>0</v>
      </c>
      <c r="L4853" t="s">
        <v>20100</v>
      </c>
      <c r="M4853">
        <v>0</v>
      </c>
    </row>
    <row r="4854" spans="1:13" x14ac:dyDescent="0.3">
      <c r="A4854" t="s">
        <v>29801</v>
      </c>
      <c r="B4854" s="1">
        <v>45225</v>
      </c>
      <c r="C4854">
        <v>30738</v>
      </c>
      <c r="D4854" t="s">
        <v>20093</v>
      </c>
      <c r="E4854" t="s">
        <v>29802</v>
      </c>
      <c r="F4854" s="1"/>
      <c r="G4854" t="s">
        <v>4602</v>
      </c>
      <c r="H4854">
        <v>1</v>
      </c>
      <c r="I4854">
        <v>0</v>
      </c>
      <c r="K4854">
        <v>1</v>
      </c>
      <c r="L4854" t="s">
        <v>20095</v>
      </c>
      <c r="M4854">
        <v>1</v>
      </c>
    </row>
    <row r="4855" spans="1:13" x14ac:dyDescent="0.3">
      <c r="A4855" t="s">
        <v>29803</v>
      </c>
      <c r="B4855" s="1">
        <v>45340</v>
      </c>
      <c r="C4855">
        <v>6326</v>
      </c>
      <c r="D4855" t="s">
        <v>44</v>
      </c>
      <c r="E4855" t="s">
        <v>29804</v>
      </c>
      <c r="F4855" s="1">
        <v>45384</v>
      </c>
      <c r="G4855" t="s">
        <v>11184</v>
      </c>
      <c r="H4855">
        <v>0</v>
      </c>
      <c r="I4855">
        <v>0</v>
      </c>
      <c r="J4855">
        <v>44</v>
      </c>
      <c r="K4855">
        <v>0</v>
      </c>
      <c r="L4855" t="s">
        <v>20100</v>
      </c>
      <c r="M4855">
        <v>0</v>
      </c>
    </row>
    <row r="4856" spans="1:13" x14ac:dyDescent="0.3">
      <c r="A4856" t="s">
        <v>29805</v>
      </c>
      <c r="B4856" s="1">
        <v>44721</v>
      </c>
      <c r="C4856">
        <v>95487</v>
      </c>
      <c r="D4856" t="s">
        <v>20093</v>
      </c>
      <c r="E4856" t="s">
        <v>29806</v>
      </c>
      <c r="F4856" s="1"/>
      <c r="G4856" t="s">
        <v>6389</v>
      </c>
      <c r="H4856">
        <v>1</v>
      </c>
      <c r="I4856">
        <v>1</v>
      </c>
      <c r="K4856">
        <v>1</v>
      </c>
      <c r="L4856" t="s">
        <v>20095</v>
      </c>
      <c r="M4856">
        <v>1</v>
      </c>
    </row>
    <row r="4857" spans="1:13" x14ac:dyDescent="0.3">
      <c r="A4857" t="s">
        <v>29807</v>
      </c>
      <c r="B4857" s="1">
        <v>43967</v>
      </c>
      <c r="C4857">
        <v>78683</v>
      </c>
      <c r="D4857" t="s">
        <v>44</v>
      </c>
      <c r="E4857" t="s">
        <v>29808</v>
      </c>
      <c r="F4857" s="1">
        <v>44037</v>
      </c>
      <c r="G4857" t="s">
        <v>7135</v>
      </c>
      <c r="H4857">
        <v>0</v>
      </c>
      <c r="I4857">
        <v>1</v>
      </c>
      <c r="J4857">
        <v>70</v>
      </c>
      <c r="K4857">
        <v>0</v>
      </c>
      <c r="L4857" t="s">
        <v>20095</v>
      </c>
      <c r="M4857">
        <v>0</v>
      </c>
    </row>
    <row r="4858" spans="1:13" x14ac:dyDescent="0.3">
      <c r="A4858" t="s">
        <v>29809</v>
      </c>
      <c r="B4858" s="1">
        <v>44470</v>
      </c>
      <c r="C4858">
        <v>24156</v>
      </c>
      <c r="D4858" t="s">
        <v>20106</v>
      </c>
      <c r="E4858" t="s">
        <v>29810</v>
      </c>
      <c r="F4858" s="1"/>
      <c r="G4858" t="s">
        <v>4167</v>
      </c>
      <c r="H4858">
        <v>1</v>
      </c>
      <c r="I4858">
        <v>0</v>
      </c>
      <c r="K4858">
        <v>1</v>
      </c>
      <c r="L4858" t="s">
        <v>20095</v>
      </c>
      <c r="M4858">
        <v>0</v>
      </c>
    </row>
    <row r="4859" spans="1:13" x14ac:dyDescent="0.3">
      <c r="A4859" t="s">
        <v>29811</v>
      </c>
      <c r="B4859" s="1">
        <v>45102</v>
      </c>
      <c r="C4859">
        <v>7248</v>
      </c>
      <c r="D4859" t="s">
        <v>44</v>
      </c>
      <c r="E4859" t="s">
        <v>29812</v>
      </c>
      <c r="F4859" s="1"/>
      <c r="G4859" t="s">
        <v>18074</v>
      </c>
      <c r="H4859">
        <v>1</v>
      </c>
      <c r="I4859">
        <v>0</v>
      </c>
      <c r="K4859">
        <v>1</v>
      </c>
      <c r="L4859" t="s">
        <v>20100</v>
      </c>
      <c r="M4859">
        <v>0</v>
      </c>
    </row>
    <row r="4860" spans="1:13" x14ac:dyDescent="0.3">
      <c r="A4860" t="s">
        <v>29813</v>
      </c>
      <c r="B4860" s="1">
        <v>44650</v>
      </c>
      <c r="C4860">
        <v>47339</v>
      </c>
      <c r="D4860" t="s">
        <v>20093</v>
      </c>
      <c r="E4860" t="s">
        <v>29814</v>
      </c>
      <c r="F4860" s="1"/>
      <c r="G4860" t="s">
        <v>16465</v>
      </c>
      <c r="H4860">
        <v>1</v>
      </c>
      <c r="I4860">
        <v>0</v>
      </c>
      <c r="K4860">
        <v>1</v>
      </c>
      <c r="L4860" t="s">
        <v>20095</v>
      </c>
      <c r="M4860">
        <v>1</v>
      </c>
    </row>
    <row r="4861" spans="1:13" x14ac:dyDescent="0.3">
      <c r="A4861" t="s">
        <v>29815</v>
      </c>
      <c r="B4861" s="1">
        <v>44048</v>
      </c>
      <c r="C4861">
        <v>3033</v>
      </c>
      <c r="D4861" t="s">
        <v>20093</v>
      </c>
      <c r="E4861" t="s">
        <v>29816</v>
      </c>
      <c r="F4861" s="1"/>
      <c r="G4861" t="s">
        <v>1828</v>
      </c>
      <c r="H4861">
        <v>1</v>
      </c>
      <c r="I4861">
        <v>0</v>
      </c>
      <c r="K4861">
        <v>1</v>
      </c>
      <c r="L4861" t="s">
        <v>20138</v>
      </c>
      <c r="M4861">
        <v>1</v>
      </c>
    </row>
    <row r="4862" spans="1:13" x14ac:dyDescent="0.3">
      <c r="A4862" t="s">
        <v>29817</v>
      </c>
      <c r="B4862" s="1">
        <v>45458</v>
      </c>
      <c r="C4862">
        <v>44346</v>
      </c>
      <c r="D4862" t="s">
        <v>20093</v>
      </c>
      <c r="E4862" t="s">
        <v>29818</v>
      </c>
      <c r="F4862" s="1">
        <v>45540</v>
      </c>
      <c r="G4862" t="s">
        <v>15818</v>
      </c>
      <c r="H4862">
        <v>0</v>
      </c>
      <c r="I4862">
        <v>0</v>
      </c>
      <c r="J4862">
        <v>82</v>
      </c>
      <c r="K4862">
        <v>0</v>
      </c>
      <c r="L4862" t="s">
        <v>20095</v>
      </c>
      <c r="M4862">
        <v>1</v>
      </c>
    </row>
    <row r="4863" spans="1:13" x14ac:dyDescent="0.3">
      <c r="A4863" t="s">
        <v>29819</v>
      </c>
      <c r="B4863" s="1">
        <v>44399</v>
      </c>
      <c r="C4863">
        <v>14455</v>
      </c>
      <c r="D4863" t="s">
        <v>44</v>
      </c>
      <c r="E4863" t="s">
        <v>29820</v>
      </c>
      <c r="F4863" s="1">
        <v>44435</v>
      </c>
      <c r="G4863" t="s">
        <v>8572</v>
      </c>
      <c r="H4863">
        <v>0</v>
      </c>
      <c r="I4863">
        <v>0</v>
      </c>
      <c r="J4863">
        <v>36</v>
      </c>
      <c r="K4863">
        <v>0</v>
      </c>
      <c r="L4863" t="s">
        <v>20100</v>
      </c>
      <c r="M4863">
        <v>0</v>
      </c>
    </row>
    <row r="4864" spans="1:13" x14ac:dyDescent="0.3">
      <c r="A4864" t="s">
        <v>29821</v>
      </c>
      <c r="B4864" s="1">
        <v>44114</v>
      </c>
      <c r="C4864">
        <v>67947</v>
      </c>
      <c r="D4864" t="s">
        <v>20093</v>
      </c>
      <c r="E4864" t="s">
        <v>29822</v>
      </c>
      <c r="F4864" s="1"/>
      <c r="G4864" t="s">
        <v>12727</v>
      </c>
      <c r="H4864">
        <v>1</v>
      </c>
      <c r="I4864">
        <v>1</v>
      </c>
      <c r="K4864">
        <v>1</v>
      </c>
      <c r="L4864" t="s">
        <v>20095</v>
      </c>
      <c r="M4864">
        <v>1</v>
      </c>
    </row>
    <row r="4865" spans="1:13" x14ac:dyDescent="0.3">
      <c r="A4865" t="s">
        <v>29823</v>
      </c>
      <c r="B4865" s="1">
        <v>44438</v>
      </c>
      <c r="C4865">
        <v>86041</v>
      </c>
      <c r="D4865" t="s">
        <v>20093</v>
      </c>
      <c r="E4865" t="s">
        <v>29824</v>
      </c>
      <c r="F4865" s="1"/>
      <c r="G4865" t="s">
        <v>19337</v>
      </c>
      <c r="H4865">
        <v>1</v>
      </c>
      <c r="I4865">
        <v>1</v>
      </c>
      <c r="K4865">
        <v>1</v>
      </c>
      <c r="L4865" t="s">
        <v>20095</v>
      </c>
      <c r="M4865">
        <v>1</v>
      </c>
    </row>
    <row r="4866" spans="1:13" x14ac:dyDescent="0.3">
      <c r="A4866" t="s">
        <v>29825</v>
      </c>
      <c r="B4866" s="1">
        <v>43921</v>
      </c>
      <c r="C4866">
        <v>56926</v>
      </c>
      <c r="D4866" t="s">
        <v>20106</v>
      </c>
      <c r="E4866" t="s">
        <v>29826</v>
      </c>
      <c r="F4866" s="1">
        <v>43997</v>
      </c>
      <c r="G4866" t="s">
        <v>5662</v>
      </c>
      <c r="H4866">
        <v>0</v>
      </c>
      <c r="I4866">
        <v>1</v>
      </c>
      <c r="J4866">
        <v>76</v>
      </c>
      <c r="K4866">
        <v>0</v>
      </c>
      <c r="L4866" t="s">
        <v>20095</v>
      </c>
      <c r="M4866">
        <v>0</v>
      </c>
    </row>
    <row r="4867" spans="1:13" x14ac:dyDescent="0.3">
      <c r="A4867" t="s">
        <v>29827</v>
      </c>
      <c r="B4867" s="1">
        <v>45061</v>
      </c>
      <c r="C4867">
        <v>42773</v>
      </c>
      <c r="D4867" t="s">
        <v>20106</v>
      </c>
      <c r="E4867" t="s">
        <v>29828</v>
      </c>
      <c r="F4867" s="1"/>
      <c r="G4867" t="s">
        <v>5330</v>
      </c>
      <c r="H4867">
        <v>1</v>
      </c>
      <c r="I4867">
        <v>0</v>
      </c>
      <c r="K4867">
        <v>1</v>
      </c>
      <c r="L4867" t="s">
        <v>20095</v>
      </c>
      <c r="M4867">
        <v>0</v>
      </c>
    </row>
    <row r="4868" spans="1:13" x14ac:dyDescent="0.3">
      <c r="A4868" t="s">
        <v>29829</v>
      </c>
      <c r="B4868" s="1">
        <v>45191</v>
      </c>
      <c r="C4868">
        <v>73975</v>
      </c>
      <c r="D4868" t="s">
        <v>20093</v>
      </c>
      <c r="E4868" t="s">
        <v>29830</v>
      </c>
      <c r="F4868" s="1">
        <v>45216</v>
      </c>
      <c r="G4868" t="s">
        <v>2398</v>
      </c>
      <c r="H4868">
        <v>0</v>
      </c>
      <c r="I4868">
        <v>1</v>
      </c>
      <c r="J4868">
        <v>25</v>
      </c>
      <c r="K4868">
        <v>0</v>
      </c>
      <c r="L4868" t="s">
        <v>20095</v>
      </c>
      <c r="M4868">
        <v>1</v>
      </c>
    </row>
    <row r="4869" spans="1:13" x14ac:dyDescent="0.3">
      <c r="A4869" t="s">
        <v>29831</v>
      </c>
      <c r="B4869" s="1">
        <v>44377</v>
      </c>
      <c r="C4869">
        <v>46569</v>
      </c>
      <c r="D4869" t="s">
        <v>20106</v>
      </c>
      <c r="E4869" t="s">
        <v>29832</v>
      </c>
      <c r="F4869" s="1">
        <v>44392</v>
      </c>
      <c r="G4869" t="s">
        <v>16606</v>
      </c>
      <c r="H4869">
        <v>0</v>
      </c>
      <c r="I4869">
        <v>0</v>
      </c>
      <c r="J4869">
        <v>15</v>
      </c>
      <c r="K4869">
        <v>0</v>
      </c>
      <c r="L4869" t="s">
        <v>20095</v>
      </c>
      <c r="M4869">
        <v>0</v>
      </c>
    </row>
    <row r="4870" spans="1:13" x14ac:dyDescent="0.3">
      <c r="A4870" t="s">
        <v>29833</v>
      </c>
      <c r="B4870" s="1">
        <v>45365</v>
      </c>
      <c r="C4870">
        <v>86756</v>
      </c>
      <c r="D4870" t="s">
        <v>44</v>
      </c>
      <c r="E4870" t="s">
        <v>29834</v>
      </c>
      <c r="F4870" s="1"/>
      <c r="G4870" t="s">
        <v>13875</v>
      </c>
      <c r="H4870">
        <v>1</v>
      </c>
      <c r="I4870">
        <v>1</v>
      </c>
      <c r="K4870">
        <v>1</v>
      </c>
      <c r="L4870" t="s">
        <v>20095</v>
      </c>
      <c r="M4870">
        <v>0</v>
      </c>
    </row>
    <row r="4871" spans="1:13" x14ac:dyDescent="0.3">
      <c r="A4871" t="s">
        <v>29835</v>
      </c>
      <c r="B4871" s="1">
        <v>44258</v>
      </c>
      <c r="C4871">
        <v>71453</v>
      </c>
      <c r="D4871" t="s">
        <v>20106</v>
      </c>
      <c r="E4871" t="s">
        <v>29836</v>
      </c>
      <c r="F4871" s="1">
        <v>44310</v>
      </c>
      <c r="G4871" t="s">
        <v>2986</v>
      </c>
      <c r="H4871">
        <v>0</v>
      </c>
      <c r="I4871">
        <v>1</v>
      </c>
      <c r="J4871">
        <v>52</v>
      </c>
      <c r="K4871">
        <v>0</v>
      </c>
      <c r="L4871" t="s">
        <v>20095</v>
      </c>
      <c r="M4871">
        <v>0</v>
      </c>
    </row>
    <row r="4872" spans="1:13" x14ac:dyDescent="0.3">
      <c r="A4872" t="s">
        <v>29837</v>
      </c>
      <c r="B4872" s="1">
        <v>44706</v>
      </c>
      <c r="C4872">
        <v>63031</v>
      </c>
      <c r="D4872" t="s">
        <v>20093</v>
      </c>
      <c r="E4872" t="s">
        <v>29838</v>
      </c>
      <c r="F4872" s="1">
        <v>44770</v>
      </c>
      <c r="G4872" t="s">
        <v>786</v>
      </c>
      <c r="H4872">
        <v>0</v>
      </c>
      <c r="I4872">
        <v>1</v>
      </c>
      <c r="J4872">
        <v>64</v>
      </c>
      <c r="K4872">
        <v>0</v>
      </c>
      <c r="L4872" t="s">
        <v>20095</v>
      </c>
      <c r="M4872">
        <v>1</v>
      </c>
    </row>
    <row r="4873" spans="1:13" x14ac:dyDescent="0.3">
      <c r="A4873" t="s">
        <v>29839</v>
      </c>
      <c r="B4873" s="1">
        <v>44387</v>
      </c>
      <c r="C4873">
        <v>85693</v>
      </c>
      <c r="D4873" t="s">
        <v>44</v>
      </c>
      <c r="E4873" t="s">
        <v>29840</v>
      </c>
      <c r="F4873" s="1"/>
      <c r="G4873" t="s">
        <v>17147</v>
      </c>
      <c r="H4873">
        <v>1</v>
      </c>
      <c r="I4873">
        <v>1</v>
      </c>
      <c r="K4873">
        <v>1</v>
      </c>
      <c r="L4873" t="s">
        <v>20095</v>
      </c>
      <c r="M4873">
        <v>0</v>
      </c>
    </row>
    <row r="4874" spans="1:13" x14ac:dyDescent="0.3">
      <c r="A4874" t="s">
        <v>29841</v>
      </c>
      <c r="B4874" s="1">
        <v>43852</v>
      </c>
      <c r="C4874">
        <v>68569</v>
      </c>
      <c r="D4874" t="s">
        <v>44</v>
      </c>
      <c r="E4874" t="s">
        <v>29842</v>
      </c>
      <c r="F4874" s="1">
        <v>43927</v>
      </c>
      <c r="G4874" t="s">
        <v>5760</v>
      </c>
      <c r="H4874">
        <v>0</v>
      </c>
      <c r="I4874">
        <v>1</v>
      </c>
      <c r="J4874">
        <v>75</v>
      </c>
      <c r="K4874">
        <v>0</v>
      </c>
      <c r="L4874" t="s">
        <v>20095</v>
      </c>
      <c r="M4874">
        <v>0</v>
      </c>
    </row>
    <row r="4875" spans="1:13" x14ac:dyDescent="0.3">
      <c r="A4875" t="s">
        <v>29843</v>
      </c>
      <c r="B4875" s="1">
        <v>45644</v>
      </c>
      <c r="C4875">
        <v>60707</v>
      </c>
      <c r="D4875" t="s">
        <v>20106</v>
      </c>
      <c r="E4875" t="s">
        <v>29844</v>
      </c>
      <c r="F4875" s="1"/>
      <c r="G4875" t="s">
        <v>2151</v>
      </c>
      <c r="H4875">
        <v>1</v>
      </c>
      <c r="I4875">
        <v>1</v>
      </c>
      <c r="K4875">
        <v>1</v>
      </c>
      <c r="L4875" t="s">
        <v>20095</v>
      </c>
      <c r="M4875">
        <v>0</v>
      </c>
    </row>
    <row r="4876" spans="1:13" x14ac:dyDescent="0.3">
      <c r="A4876" t="s">
        <v>29845</v>
      </c>
      <c r="B4876" s="1">
        <v>44737</v>
      </c>
      <c r="C4876">
        <v>17120</v>
      </c>
      <c r="D4876" t="s">
        <v>20093</v>
      </c>
      <c r="E4876" t="s">
        <v>29846</v>
      </c>
      <c r="F4876" s="1"/>
      <c r="G4876" t="s">
        <v>16888</v>
      </c>
      <c r="H4876">
        <v>1</v>
      </c>
      <c r="I4876">
        <v>0</v>
      </c>
      <c r="K4876">
        <v>1</v>
      </c>
      <c r="L4876" t="s">
        <v>20100</v>
      </c>
      <c r="M4876">
        <v>1</v>
      </c>
    </row>
    <row r="4877" spans="1:13" x14ac:dyDescent="0.3">
      <c r="A4877" t="s">
        <v>29847</v>
      </c>
      <c r="B4877" s="1">
        <v>45162</v>
      </c>
      <c r="C4877">
        <v>11323</v>
      </c>
      <c r="D4877" t="s">
        <v>20093</v>
      </c>
      <c r="E4877" t="s">
        <v>29848</v>
      </c>
      <c r="F4877" s="1">
        <v>45228</v>
      </c>
      <c r="G4877" t="s">
        <v>13258</v>
      </c>
      <c r="H4877">
        <v>0</v>
      </c>
      <c r="I4877">
        <v>0</v>
      </c>
      <c r="J4877">
        <v>66</v>
      </c>
      <c r="K4877">
        <v>0</v>
      </c>
      <c r="L4877" t="s">
        <v>20100</v>
      </c>
      <c r="M4877">
        <v>1</v>
      </c>
    </row>
    <row r="4878" spans="1:13" x14ac:dyDescent="0.3">
      <c r="A4878" t="s">
        <v>29849</v>
      </c>
      <c r="B4878" s="1">
        <v>44726</v>
      </c>
      <c r="C4878">
        <v>93637</v>
      </c>
      <c r="D4878" t="s">
        <v>20106</v>
      </c>
      <c r="E4878" t="s">
        <v>29850</v>
      </c>
      <c r="F4878" s="1"/>
      <c r="G4878" t="s">
        <v>10875</v>
      </c>
      <c r="H4878">
        <v>1</v>
      </c>
      <c r="I4878">
        <v>1</v>
      </c>
      <c r="K4878">
        <v>1</v>
      </c>
      <c r="L4878" t="s">
        <v>20095</v>
      </c>
      <c r="M4878">
        <v>0</v>
      </c>
    </row>
    <row r="4879" spans="1:13" x14ac:dyDescent="0.3">
      <c r="A4879" t="s">
        <v>29851</v>
      </c>
      <c r="B4879" s="1">
        <v>45346</v>
      </c>
      <c r="C4879">
        <v>62622</v>
      </c>
      <c r="D4879" t="s">
        <v>44</v>
      </c>
      <c r="E4879" t="s">
        <v>29852</v>
      </c>
      <c r="F4879" s="1"/>
      <c r="G4879" t="s">
        <v>12963</v>
      </c>
      <c r="H4879">
        <v>1</v>
      </c>
      <c r="I4879">
        <v>1</v>
      </c>
      <c r="K4879">
        <v>1</v>
      </c>
      <c r="L4879" t="s">
        <v>20095</v>
      </c>
      <c r="M4879">
        <v>0</v>
      </c>
    </row>
    <row r="4880" spans="1:13" x14ac:dyDescent="0.3">
      <c r="A4880" t="s">
        <v>29853</v>
      </c>
      <c r="B4880" s="1">
        <v>43830</v>
      </c>
      <c r="C4880">
        <v>79672</v>
      </c>
      <c r="D4880" t="s">
        <v>20106</v>
      </c>
      <c r="E4880" t="s">
        <v>29854</v>
      </c>
      <c r="F4880" s="1"/>
      <c r="G4880" t="s">
        <v>16031</v>
      </c>
      <c r="H4880">
        <v>1</v>
      </c>
      <c r="I4880">
        <v>1</v>
      </c>
      <c r="K4880">
        <v>1</v>
      </c>
      <c r="L4880" t="s">
        <v>20095</v>
      </c>
      <c r="M4880">
        <v>0</v>
      </c>
    </row>
    <row r="4881" spans="1:13" x14ac:dyDescent="0.3">
      <c r="A4881" t="s">
        <v>29855</v>
      </c>
      <c r="B4881" s="1">
        <v>45249</v>
      </c>
      <c r="C4881">
        <v>53612</v>
      </c>
      <c r="D4881" t="s">
        <v>20093</v>
      </c>
      <c r="E4881" t="s">
        <v>29856</v>
      </c>
      <c r="F4881" s="1"/>
      <c r="G4881" t="s">
        <v>6576</v>
      </c>
      <c r="H4881">
        <v>1</v>
      </c>
      <c r="I4881">
        <v>1</v>
      </c>
      <c r="K4881">
        <v>1</v>
      </c>
      <c r="L4881" t="s">
        <v>20095</v>
      </c>
      <c r="M4881">
        <v>1</v>
      </c>
    </row>
    <row r="4882" spans="1:13" x14ac:dyDescent="0.3">
      <c r="A4882" t="s">
        <v>29857</v>
      </c>
      <c r="B4882" s="1">
        <v>44761</v>
      </c>
      <c r="C4882">
        <v>76888</v>
      </c>
      <c r="D4882" t="s">
        <v>44</v>
      </c>
      <c r="E4882" t="s">
        <v>29858</v>
      </c>
      <c r="F4882" s="1"/>
      <c r="G4882" t="s">
        <v>15837</v>
      </c>
      <c r="H4882">
        <v>1</v>
      </c>
      <c r="I4882">
        <v>1</v>
      </c>
      <c r="K4882">
        <v>1</v>
      </c>
      <c r="L4882" t="s">
        <v>20095</v>
      </c>
      <c r="M4882">
        <v>0</v>
      </c>
    </row>
    <row r="4883" spans="1:13" x14ac:dyDescent="0.3">
      <c r="A4883" t="s">
        <v>29859</v>
      </c>
      <c r="B4883" s="1">
        <v>44995</v>
      </c>
      <c r="C4883">
        <v>35359</v>
      </c>
      <c r="D4883" t="s">
        <v>20106</v>
      </c>
      <c r="E4883" t="s">
        <v>29860</v>
      </c>
      <c r="F4883" s="1"/>
      <c r="G4883" t="s">
        <v>4270</v>
      </c>
      <c r="H4883">
        <v>1</v>
      </c>
      <c r="I4883">
        <v>0</v>
      </c>
      <c r="K4883">
        <v>1</v>
      </c>
      <c r="L4883" t="s">
        <v>20095</v>
      </c>
      <c r="M4883">
        <v>0</v>
      </c>
    </row>
    <row r="4884" spans="1:13" x14ac:dyDescent="0.3">
      <c r="A4884" t="s">
        <v>29861</v>
      </c>
      <c r="B4884" s="1">
        <v>44791</v>
      </c>
      <c r="C4884">
        <v>33290</v>
      </c>
      <c r="D4884" t="s">
        <v>44</v>
      </c>
      <c r="E4884" t="s">
        <v>29862</v>
      </c>
      <c r="F4884" s="1">
        <v>44832</v>
      </c>
      <c r="G4884" t="s">
        <v>2319</v>
      </c>
      <c r="H4884">
        <v>0</v>
      </c>
      <c r="I4884">
        <v>0</v>
      </c>
      <c r="J4884">
        <v>41</v>
      </c>
      <c r="K4884">
        <v>0</v>
      </c>
      <c r="L4884" t="s">
        <v>20095</v>
      </c>
      <c r="M4884">
        <v>0</v>
      </c>
    </row>
    <row r="4885" spans="1:13" x14ac:dyDescent="0.3">
      <c r="A4885" t="s">
        <v>29863</v>
      </c>
      <c r="B4885" s="1">
        <v>45309</v>
      </c>
      <c r="C4885">
        <v>77111</v>
      </c>
      <c r="D4885" t="s">
        <v>44</v>
      </c>
      <c r="E4885" t="s">
        <v>29864</v>
      </c>
      <c r="F4885" s="1">
        <v>45330</v>
      </c>
      <c r="G4885" t="s">
        <v>1849</v>
      </c>
      <c r="H4885">
        <v>0</v>
      </c>
      <c r="I4885">
        <v>1</v>
      </c>
      <c r="J4885">
        <v>21</v>
      </c>
      <c r="K4885">
        <v>0</v>
      </c>
      <c r="L4885" t="s">
        <v>20095</v>
      </c>
      <c r="M4885">
        <v>0</v>
      </c>
    </row>
    <row r="4886" spans="1:13" x14ac:dyDescent="0.3">
      <c r="A4886" t="s">
        <v>29865</v>
      </c>
      <c r="B4886" s="1">
        <v>44025</v>
      </c>
      <c r="C4886">
        <v>92148</v>
      </c>
      <c r="D4886" t="s">
        <v>20093</v>
      </c>
      <c r="E4886" t="s">
        <v>29866</v>
      </c>
      <c r="F4886" s="1">
        <v>44105</v>
      </c>
      <c r="G4886" t="s">
        <v>12799</v>
      </c>
      <c r="H4886">
        <v>0</v>
      </c>
      <c r="I4886">
        <v>1</v>
      </c>
      <c r="J4886">
        <v>80</v>
      </c>
      <c r="K4886">
        <v>0</v>
      </c>
      <c r="L4886" t="s">
        <v>20095</v>
      </c>
      <c r="M4886">
        <v>1</v>
      </c>
    </row>
    <row r="4887" spans="1:13" x14ac:dyDescent="0.3">
      <c r="A4887" t="s">
        <v>29867</v>
      </c>
      <c r="B4887" s="1">
        <v>44776</v>
      </c>
      <c r="C4887">
        <v>58838</v>
      </c>
      <c r="D4887" t="s">
        <v>44</v>
      </c>
      <c r="E4887" t="s">
        <v>29868</v>
      </c>
      <c r="F4887" s="1">
        <v>44788</v>
      </c>
      <c r="G4887" t="s">
        <v>5594</v>
      </c>
      <c r="H4887">
        <v>0</v>
      </c>
      <c r="I4887">
        <v>1</v>
      </c>
      <c r="J4887">
        <v>12</v>
      </c>
      <c r="K4887">
        <v>0</v>
      </c>
      <c r="L4887" t="s">
        <v>20095</v>
      </c>
      <c r="M4887">
        <v>0</v>
      </c>
    </row>
    <row r="4888" spans="1:13" x14ac:dyDescent="0.3">
      <c r="A4888" t="s">
        <v>29869</v>
      </c>
      <c r="B4888" s="1">
        <v>44140</v>
      </c>
      <c r="C4888">
        <v>76475</v>
      </c>
      <c r="D4888" t="s">
        <v>44</v>
      </c>
      <c r="E4888" t="s">
        <v>29870</v>
      </c>
      <c r="F4888" s="1">
        <v>44225</v>
      </c>
      <c r="G4888" t="s">
        <v>7948</v>
      </c>
      <c r="H4888">
        <v>0</v>
      </c>
      <c r="I4888">
        <v>1</v>
      </c>
      <c r="J4888">
        <v>85</v>
      </c>
      <c r="K4888">
        <v>0</v>
      </c>
      <c r="L4888" t="s">
        <v>20095</v>
      </c>
      <c r="M4888">
        <v>0</v>
      </c>
    </row>
    <row r="4889" spans="1:13" x14ac:dyDescent="0.3">
      <c r="A4889" t="s">
        <v>29871</v>
      </c>
      <c r="B4889" s="1">
        <v>45236</v>
      </c>
      <c r="C4889">
        <v>23401</v>
      </c>
      <c r="D4889" t="s">
        <v>20106</v>
      </c>
      <c r="E4889" t="s">
        <v>29872</v>
      </c>
      <c r="F4889" s="1">
        <v>45309</v>
      </c>
      <c r="G4889" t="s">
        <v>8342</v>
      </c>
      <c r="H4889">
        <v>0</v>
      </c>
      <c r="I4889">
        <v>0</v>
      </c>
      <c r="J4889">
        <v>73</v>
      </c>
      <c r="K4889">
        <v>0</v>
      </c>
      <c r="L4889" t="s">
        <v>20095</v>
      </c>
      <c r="M4889">
        <v>0</v>
      </c>
    </row>
    <row r="4890" spans="1:13" x14ac:dyDescent="0.3">
      <c r="A4890" t="s">
        <v>29873</v>
      </c>
      <c r="B4890" s="1">
        <v>44334</v>
      </c>
      <c r="C4890">
        <v>52676</v>
      </c>
      <c r="D4890" t="s">
        <v>20093</v>
      </c>
      <c r="E4890" t="s">
        <v>29874</v>
      </c>
      <c r="F4890" s="1">
        <v>44377</v>
      </c>
      <c r="G4890" t="s">
        <v>15837</v>
      </c>
      <c r="H4890">
        <v>0</v>
      </c>
      <c r="I4890">
        <v>1</v>
      </c>
      <c r="J4890">
        <v>43</v>
      </c>
      <c r="K4890">
        <v>0</v>
      </c>
      <c r="L4890" t="s">
        <v>20095</v>
      </c>
      <c r="M4890">
        <v>1</v>
      </c>
    </row>
    <row r="4891" spans="1:13" x14ac:dyDescent="0.3">
      <c r="A4891" t="s">
        <v>29875</v>
      </c>
      <c r="B4891" s="1">
        <v>45382</v>
      </c>
      <c r="C4891">
        <v>98354</v>
      </c>
      <c r="D4891" t="s">
        <v>20106</v>
      </c>
      <c r="E4891" t="s">
        <v>29876</v>
      </c>
      <c r="F4891" s="1">
        <v>45439</v>
      </c>
      <c r="G4891" t="s">
        <v>1203</v>
      </c>
      <c r="H4891">
        <v>0</v>
      </c>
      <c r="I4891">
        <v>1</v>
      </c>
      <c r="J4891">
        <v>57</v>
      </c>
      <c r="K4891">
        <v>0</v>
      </c>
      <c r="L4891" t="s">
        <v>20095</v>
      </c>
      <c r="M4891">
        <v>0</v>
      </c>
    </row>
    <row r="4892" spans="1:13" x14ac:dyDescent="0.3">
      <c r="A4892" t="s">
        <v>29877</v>
      </c>
      <c r="B4892" s="1">
        <v>44637</v>
      </c>
      <c r="C4892">
        <v>94620</v>
      </c>
      <c r="D4892" t="s">
        <v>44</v>
      </c>
      <c r="E4892" t="s">
        <v>29878</v>
      </c>
      <c r="F4892" s="1">
        <v>44662</v>
      </c>
      <c r="G4892" t="s">
        <v>15826</v>
      </c>
      <c r="H4892">
        <v>0</v>
      </c>
      <c r="I4892">
        <v>1</v>
      </c>
      <c r="J4892">
        <v>25</v>
      </c>
      <c r="K4892">
        <v>0</v>
      </c>
      <c r="L4892" t="s">
        <v>20095</v>
      </c>
      <c r="M4892">
        <v>0</v>
      </c>
    </row>
    <row r="4893" spans="1:13" x14ac:dyDescent="0.3">
      <c r="A4893" t="s">
        <v>29879</v>
      </c>
      <c r="B4893" s="1">
        <v>44953</v>
      </c>
      <c r="C4893">
        <v>33575</v>
      </c>
      <c r="D4893" t="s">
        <v>20106</v>
      </c>
      <c r="E4893" t="s">
        <v>29880</v>
      </c>
      <c r="F4893" s="1"/>
      <c r="G4893" t="s">
        <v>8966</v>
      </c>
      <c r="H4893">
        <v>1</v>
      </c>
      <c r="I4893">
        <v>0</v>
      </c>
      <c r="K4893">
        <v>1</v>
      </c>
      <c r="L4893" t="s">
        <v>20095</v>
      </c>
      <c r="M4893">
        <v>0</v>
      </c>
    </row>
    <row r="4894" spans="1:13" x14ac:dyDescent="0.3">
      <c r="A4894" t="s">
        <v>29881</v>
      </c>
      <c r="B4894" s="1">
        <v>45155</v>
      </c>
      <c r="C4894">
        <v>36029</v>
      </c>
      <c r="D4894" t="s">
        <v>20106</v>
      </c>
      <c r="E4894" t="s">
        <v>29882</v>
      </c>
      <c r="F4894" s="1">
        <v>45212</v>
      </c>
      <c r="G4894" t="s">
        <v>1134</v>
      </c>
      <c r="H4894">
        <v>0</v>
      </c>
      <c r="I4894">
        <v>0</v>
      </c>
      <c r="J4894">
        <v>57</v>
      </c>
      <c r="K4894">
        <v>0</v>
      </c>
      <c r="L4894" t="s">
        <v>20095</v>
      </c>
      <c r="M4894">
        <v>0</v>
      </c>
    </row>
    <row r="4895" spans="1:13" x14ac:dyDescent="0.3">
      <c r="A4895" t="s">
        <v>29883</v>
      </c>
      <c r="B4895" s="1">
        <v>45511</v>
      </c>
      <c r="C4895">
        <v>12648</v>
      </c>
      <c r="D4895" t="s">
        <v>20106</v>
      </c>
      <c r="E4895" t="s">
        <v>29884</v>
      </c>
      <c r="F4895" s="1"/>
      <c r="G4895" t="s">
        <v>2409</v>
      </c>
      <c r="H4895">
        <v>1</v>
      </c>
      <c r="I4895">
        <v>0</v>
      </c>
      <c r="K4895">
        <v>1</v>
      </c>
      <c r="L4895" t="s">
        <v>20100</v>
      </c>
      <c r="M4895">
        <v>0</v>
      </c>
    </row>
    <row r="4896" spans="1:13" x14ac:dyDescent="0.3">
      <c r="A4896" t="s">
        <v>29885</v>
      </c>
      <c r="B4896" s="1">
        <v>44038</v>
      </c>
      <c r="C4896">
        <v>75970</v>
      </c>
      <c r="D4896" t="s">
        <v>44</v>
      </c>
      <c r="E4896" t="s">
        <v>29886</v>
      </c>
      <c r="F4896" s="1">
        <v>44089</v>
      </c>
      <c r="G4896" t="s">
        <v>7318</v>
      </c>
      <c r="H4896">
        <v>0</v>
      </c>
      <c r="I4896">
        <v>1</v>
      </c>
      <c r="J4896">
        <v>51</v>
      </c>
      <c r="K4896">
        <v>0</v>
      </c>
      <c r="L4896" t="s">
        <v>20095</v>
      </c>
      <c r="M4896">
        <v>0</v>
      </c>
    </row>
    <row r="4897" spans="1:13" x14ac:dyDescent="0.3">
      <c r="A4897" t="s">
        <v>29887</v>
      </c>
      <c r="B4897" s="1">
        <v>43881</v>
      </c>
      <c r="C4897">
        <v>1152</v>
      </c>
      <c r="D4897" t="s">
        <v>20093</v>
      </c>
      <c r="E4897" t="s">
        <v>29888</v>
      </c>
      <c r="F4897" s="1"/>
      <c r="G4897" t="s">
        <v>16941</v>
      </c>
      <c r="H4897">
        <v>1</v>
      </c>
      <c r="I4897">
        <v>0</v>
      </c>
      <c r="K4897">
        <v>1</v>
      </c>
      <c r="L4897" t="s">
        <v>20138</v>
      </c>
      <c r="M4897">
        <v>1</v>
      </c>
    </row>
    <row r="4898" spans="1:13" x14ac:dyDescent="0.3">
      <c r="A4898" t="s">
        <v>29889</v>
      </c>
      <c r="B4898" s="1">
        <v>45252</v>
      </c>
      <c r="C4898">
        <v>16855</v>
      </c>
      <c r="D4898" t="s">
        <v>20106</v>
      </c>
      <c r="E4898" t="s">
        <v>29890</v>
      </c>
      <c r="F4898" s="1">
        <v>45302</v>
      </c>
      <c r="G4898" t="s">
        <v>6784</v>
      </c>
      <c r="H4898">
        <v>0</v>
      </c>
      <c r="I4898">
        <v>0</v>
      </c>
      <c r="J4898">
        <v>50</v>
      </c>
      <c r="K4898">
        <v>0</v>
      </c>
      <c r="L4898" t="s">
        <v>20100</v>
      </c>
      <c r="M4898">
        <v>0</v>
      </c>
    </row>
    <row r="4899" spans="1:13" x14ac:dyDescent="0.3">
      <c r="A4899" t="s">
        <v>29891</v>
      </c>
      <c r="B4899" s="1">
        <v>45126</v>
      </c>
      <c r="C4899">
        <v>86050</v>
      </c>
      <c r="D4899" t="s">
        <v>20106</v>
      </c>
      <c r="E4899" t="s">
        <v>29892</v>
      </c>
      <c r="F4899" s="1"/>
      <c r="G4899" t="s">
        <v>5879</v>
      </c>
      <c r="H4899">
        <v>1</v>
      </c>
      <c r="I4899">
        <v>1</v>
      </c>
      <c r="K4899">
        <v>1</v>
      </c>
      <c r="L4899" t="s">
        <v>20095</v>
      </c>
      <c r="M4899">
        <v>0</v>
      </c>
    </row>
    <row r="4900" spans="1:13" x14ac:dyDescent="0.3">
      <c r="A4900" t="s">
        <v>29893</v>
      </c>
      <c r="B4900" s="1">
        <v>44676</v>
      </c>
      <c r="C4900">
        <v>92907</v>
      </c>
      <c r="D4900" t="s">
        <v>44</v>
      </c>
      <c r="E4900" t="s">
        <v>29894</v>
      </c>
      <c r="F4900" s="1">
        <v>44700</v>
      </c>
      <c r="G4900" t="s">
        <v>9208</v>
      </c>
      <c r="H4900">
        <v>0</v>
      </c>
      <c r="I4900">
        <v>1</v>
      </c>
      <c r="J4900">
        <v>24</v>
      </c>
      <c r="K4900">
        <v>0</v>
      </c>
      <c r="L4900" t="s">
        <v>20095</v>
      </c>
      <c r="M4900">
        <v>0</v>
      </c>
    </row>
    <row r="4901" spans="1:13" x14ac:dyDescent="0.3">
      <c r="A4901" t="s">
        <v>29895</v>
      </c>
      <c r="B4901" s="1">
        <v>44924</v>
      </c>
      <c r="C4901">
        <v>11527</v>
      </c>
      <c r="D4901" t="s">
        <v>20093</v>
      </c>
      <c r="E4901" t="s">
        <v>29896</v>
      </c>
      <c r="F4901" s="1">
        <v>44974</v>
      </c>
      <c r="G4901" t="s">
        <v>9791</v>
      </c>
      <c r="H4901">
        <v>0</v>
      </c>
      <c r="I4901">
        <v>0</v>
      </c>
      <c r="J4901">
        <v>50</v>
      </c>
      <c r="K4901">
        <v>0</v>
      </c>
      <c r="L4901" t="s">
        <v>20100</v>
      </c>
      <c r="M4901">
        <v>1</v>
      </c>
    </row>
    <row r="4902" spans="1:13" x14ac:dyDescent="0.3">
      <c r="A4902" t="s">
        <v>29897</v>
      </c>
      <c r="B4902" s="1">
        <v>44823</v>
      </c>
      <c r="C4902">
        <v>62799</v>
      </c>
      <c r="D4902" t="s">
        <v>20093</v>
      </c>
      <c r="E4902" t="s">
        <v>29898</v>
      </c>
      <c r="F4902" s="1">
        <v>44873</v>
      </c>
      <c r="G4902" t="s">
        <v>18591</v>
      </c>
      <c r="H4902">
        <v>0</v>
      </c>
      <c r="I4902">
        <v>1</v>
      </c>
      <c r="J4902">
        <v>50</v>
      </c>
      <c r="K4902">
        <v>0</v>
      </c>
      <c r="L4902" t="s">
        <v>20095</v>
      </c>
      <c r="M4902">
        <v>1</v>
      </c>
    </row>
    <row r="4903" spans="1:13" x14ac:dyDescent="0.3">
      <c r="A4903" t="s">
        <v>29899</v>
      </c>
      <c r="B4903" s="1">
        <v>43945</v>
      </c>
      <c r="C4903">
        <v>23138</v>
      </c>
      <c r="D4903" t="s">
        <v>44</v>
      </c>
      <c r="E4903" t="s">
        <v>29900</v>
      </c>
      <c r="F4903" s="1">
        <v>43990</v>
      </c>
      <c r="G4903" t="s">
        <v>14182</v>
      </c>
      <c r="H4903">
        <v>0</v>
      </c>
      <c r="I4903">
        <v>0</v>
      </c>
      <c r="J4903">
        <v>45</v>
      </c>
      <c r="K4903">
        <v>0</v>
      </c>
      <c r="L4903" t="s">
        <v>20095</v>
      </c>
      <c r="M4903">
        <v>0</v>
      </c>
    </row>
    <row r="4904" spans="1:13" x14ac:dyDescent="0.3">
      <c r="A4904" t="s">
        <v>29901</v>
      </c>
      <c r="B4904" s="1">
        <v>45184</v>
      </c>
      <c r="C4904">
        <v>35174</v>
      </c>
      <c r="D4904" t="s">
        <v>20106</v>
      </c>
      <c r="E4904" t="s">
        <v>29902</v>
      </c>
      <c r="F4904" s="1">
        <v>45227</v>
      </c>
      <c r="G4904" t="s">
        <v>16115</v>
      </c>
      <c r="H4904">
        <v>0</v>
      </c>
      <c r="I4904">
        <v>0</v>
      </c>
      <c r="J4904">
        <v>43</v>
      </c>
      <c r="K4904">
        <v>0</v>
      </c>
      <c r="L4904" t="s">
        <v>20095</v>
      </c>
      <c r="M4904">
        <v>0</v>
      </c>
    </row>
    <row r="4905" spans="1:13" x14ac:dyDescent="0.3">
      <c r="A4905" t="s">
        <v>29903</v>
      </c>
      <c r="B4905" s="1">
        <v>44552</v>
      </c>
      <c r="C4905">
        <v>47894</v>
      </c>
      <c r="D4905" t="s">
        <v>44</v>
      </c>
      <c r="E4905" t="s">
        <v>29904</v>
      </c>
      <c r="F4905" s="1">
        <v>44622</v>
      </c>
      <c r="G4905" t="s">
        <v>1882</v>
      </c>
      <c r="H4905">
        <v>0</v>
      </c>
      <c r="I4905">
        <v>0</v>
      </c>
      <c r="J4905">
        <v>70</v>
      </c>
      <c r="K4905">
        <v>0</v>
      </c>
      <c r="L4905" t="s">
        <v>20095</v>
      </c>
      <c r="M4905">
        <v>0</v>
      </c>
    </row>
    <row r="4906" spans="1:13" x14ac:dyDescent="0.3">
      <c r="A4906" t="s">
        <v>29905</v>
      </c>
      <c r="B4906" s="1">
        <v>44864</v>
      </c>
      <c r="C4906">
        <v>19131</v>
      </c>
      <c r="D4906" t="s">
        <v>20093</v>
      </c>
      <c r="E4906" t="s">
        <v>29906</v>
      </c>
      <c r="F4906" s="1">
        <v>44896</v>
      </c>
      <c r="G4906" t="s">
        <v>15553</v>
      </c>
      <c r="H4906">
        <v>0</v>
      </c>
      <c r="I4906">
        <v>0</v>
      </c>
      <c r="J4906">
        <v>32</v>
      </c>
      <c r="K4906">
        <v>0</v>
      </c>
      <c r="L4906" t="s">
        <v>20100</v>
      </c>
      <c r="M4906">
        <v>1</v>
      </c>
    </row>
    <row r="4907" spans="1:13" x14ac:dyDescent="0.3">
      <c r="A4907" t="s">
        <v>29907</v>
      </c>
      <c r="B4907" s="1">
        <v>44413</v>
      </c>
      <c r="C4907">
        <v>95186</v>
      </c>
      <c r="D4907" t="s">
        <v>44</v>
      </c>
      <c r="E4907" t="s">
        <v>29908</v>
      </c>
      <c r="F4907" s="1">
        <v>44473</v>
      </c>
      <c r="G4907" t="s">
        <v>18941</v>
      </c>
      <c r="H4907">
        <v>0</v>
      </c>
      <c r="I4907">
        <v>1</v>
      </c>
      <c r="J4907">
        <v>60</v>
      </c>
      <c r="K4907">
        <v>0</v>
      </c>
      <c r="L4907" t="s">
        <v>20095</v>
      </c>
      <c r="M4907">
        <v>0</v>
      </c>
    </row>
    <row r="4908" spans="1:13" x14ac:dyDescent="0.3">
      <c r="A4908" t="s">
        <v>29909</v>
      </c>
      <c r="B4908" s="1">
        <v>44697</v>
      </c>
      <c r="C4908">
        <v>27412</v>
      </c>
      <c r="D4908" t="s">
        <v>44</v>
      </c>
      <c r="E4908" t="s">
        <v>29910</v>
      </c>
      <c r="F4908" s="1"/>
      <c r="G4908" t="s">
        <v>2445</v>
      </c>
      <c r="H4908">
        <v>1</v>
      </c>
      <c r="I4908">
        <v>0</v>
      </c>
      <c r="K4908">
        <v>1</v>
      </c>
      <c r="L4908" t="s">
        <v>20095</v>
      </c>
      <c r="M4908">
        <v>0</v>
      </c>
    </row>
    <row r="4909" spans="1:13" x14ac:dyDescent="0.3">
      <c r="A4909" t="s">
        <v>29911</v>
      </c>
      <c r="B4909" s="1">
        <v>45020</v>
      </c>
      <c r="C4909">
        <v>77531</v>
      </c>
      <c r="D4909" t="s">
        <v>20106</v>
      </c>
      <c r="E4909" t="s">
        <v>29912</v>
      </c>
      <c r="F4909" s="1">
        <v>45087</v>
      </c>
      <c r="G4909" t="s">
        <v>15930</v>
      </c>
      <c r="H4909">
        <v>0</v>
      </c>
      <c r="I4909">
        <v>1</v>
      </c>
      <c r="J4909">
        <v>67</v>
      </c>
      <c r="K4909">
        <v>0</v>
      </c>
      <c r="L4909" t="s">
        <v>20095</v>
      </c>
      <c r="M4909">
        <v>0</v>
      </c>
    </row>
    <row r="4910" spans="1:13" x14ac:dyDescent="0.3">
      <c r="A4910" t="s">
        <v>29913</v>
      </c>
      <c r="B4910" s="1">
        <v>44237</v>
      </c>
      <c r="C4910">
        <v>73508</v>
      </c>
      <c r="D4910" t="s">
        <v>20106</v>
      </c>
      <c r="E4910" t="s">
        <v>29914</v>
      </c>
      <c r="F4910" s="1">
        <v>44311</v>
      </c>
      <c r="G4910" t="s">
        <v>4805</v>
      </c>
      <c r="H4910">
        <v>0</v>
      </c>
      <c r="I4910">
        <v>1</v>
      </c>
      <c r="J4910">
        <v>74</v>
      </c>
      <c r="K4910">
        <v>0</v>
      </c>
      <c r="L4910" t="s">
        <v>20095</v>
      </c>
      <c r="M4910">
        <v>0</v>
      </c>
    </row>
    <row r="4911" spans="1:13" x14ac:dyDescent="0.3">
      <c r="A4911" t="s">
        <v>29915</v>
      </c>
      <c r="B4911" s="1">
        <v>44464</v>
      </c>
      <c r="C4911">
        <v>80014</v>
      </c>
      <c r="D4911" t="s">
        <v>20106</v>
      </c>
      <c r="E4911" t="s">
        <v>29916</v>
      </c>
      <c r="F4911" s="1"/>
      <c r="G4911" t="s">
        <v>11012</v>
      </c>
      <c r="H4911">
        <v>1</v>
      </c>
      <c r="I4911">
        <v>1</v>
      </c>
      <c r="K4911">
        <v>1</v>
      </c>
      <c r="L4911" t="s">
        <v>20095</v>
      </c>
      <c r="M4911">
        <v>0</v>
      </c>
    </row>
    <row r="4912" spans="1:13" x14ac:dyDescent="0.3">
      <c r="A4912" t="s">
        <v>29917</v>
      </c>
      <c r="B4912" s="1">
        <v>44300</v>
      </c>
      <c r="C4912">
        <v>64223</v>
      </c>
      <c r="D4912" t="s">
        <v>20106</v>
      </c>
      <c r="E4912" t="s">
        <v>29918</v>
      </c>
      <c r="F4912" s="1"/>
      <c r="G4912" t="s">
        <v>4670</v>
      </c>
      <c r="H4912">
        <v>1</v>
      </c>
      <c r="I4912">
        <v>1</v>
      </c>
      <c r="K4912">
        <v>1</v>
      </c>
      <c r="L4912" t="s">
        <v>20095</v>
      </c>
      <c r="M4912">
        <v>0</v>
      </c>
    </row>
    <row r="4913" spans="1:13" x14ac:dyDescent="0.3">
      <c r="A4913" t="s">
        <v>29919</v>
      </c>
      <c r="B4913" s="1">
        <v>43832</v>
      </c>
      <c r="C4913">
        <v>61995</v>
      </c>
      <c r="D4913" t="s">
        <v>20093</v>
      </c>
      <c r="E4913" t="s">
        <v>29920</v>
      </c>
      <c r="F4913" s="1">
        <v>43870</v>
      </c>
      <c r="G4913" t="s">
        <v>8526</v>
      </c>
      <c r="H4913">
        <v>0</v>
      </c>
      <c r="I4913">
        <v>1</v>
      </c>
      <c r="J4913">
        <v>38</v>
      </c>
      <c r="K4913">
        <v>0</v>
      </c>
      <c r="L4913" t="s">
        <v>20095</v>
      </c>
      <c r="M4913">
        <v>1</v>
      </c>
    </row>
    <row r="4914" spans="1:13" x14ac:dyDescent="0.3">
      <c r="A4914" t="s">
        <v>29921</v>
      </c>
      <c r="B4914" s="1">
        <v>45292</v>
      </c>
      <c r="C4914">
        <v>30562</v>
      </c>
      <c r="D4914" t="s">
        <v>44</v>
      </c>
      <c r="E4914" t="s">
        <v>29922</v>
      </c>
      <c r="F4914" s="1">
        <v>45377</v>
      </c>
      <c r="G4914" t="s">
        <v>16243</v>
      </c>
      <c r="H4914">
        <v>0</v>
      </c>
      <c r="I4914">
        <v>0</v>
      </c>
      <c r="J4914">
        <v>85</v>
      </c>
      <c r="K4914">
        <v>0</v>
      </c>
      <c r="L4914" t="s">
        <v>20095</v>
      </c>
      <c r="M4914">
        <v>0</v>
      </c>
    </row>
    <row r="4915" spans="1:13" x14ac:dyDescent="0.3">
      <c r="A4915" t="s">
        <v>29923</v>
      </c>
      <c r="B4915" s="1">
        <v>44082</v>
      </c>
      <c r="C4915">
        <v>78503</v>
      </c>
      <c r="D4915" t="s">
        <v>20093</v>
      </c>
      <c r="E4915" t="s">
        <v>29924</v>
      </c>
      <c r="F4915" s="1"/>
      <c r="G4915" t="s">
        <v>13479</v>
      </c>
      <c r="H4915">
        <v>1</v>
      </c>
      <c r="I4915">
        <v>1</v>
      </c>
      <c r="K4915">
        <v>1</v>
      </c>
      <c r="L4915" t="s">
        <v>20095</v>
      </c>
      <c r="M4915">
        <v>1</v>
      </c>
    </row>
    <row r="4916" spans="1:13" x14ac:dyDescent="0.3">
      <c r="A4916" t="s">
        <v>29925</v>
      </c>
      <c r="B4916" s="1">
        <v>45297</v>
      </c>
      <c r="C4916">
        <v>91516</v>
      </c>
      <c r="D4916" t="s">
        <v>20106</v>
      </c>
      <c r="E4916" t="s">
        <v>29926</v>
      </c>
      <c r="F4916" s="1"/>
      <c r="G4916" t="s">
        <v>1251</v>
      </c>
      <c r="H4916">
        <v>1</v>
      </c>
      <c r="I4916">
        <v>1</v>
      </c>
      <c r="K4916">
        <v>1</v>
      </c>
      <c r="L4916" t="s">
        <v>20095</v>
      </c>
      <c r="M4916">
        <v>0</v>
      </c>
    </row>
    <row r="4917" spans="1:13" x14ac:dyDescent="0.3">
      <c r="A4917" t="s">
        <v>29927</v>
      </c>
      <c r="B4917" s="1">
        <v>44449</v>
      </c>
      <c r="C4917">
        <v>50391</v>
      </c>
      <c r="D4917" t="s">
        <v>20106</v>
      </c>
      <c r="E4917" t="s">
        <v>29928</v>
      </c>
      <c r="F4917" s="1">
        <v>44532</v>
      </c>
      <c r="G4917" t="s">
        <v>3917</v>
      </c>
      <c r="H4917">
        <v>0</v>
      </c>
      <c r="I4917">
        <v>1</v>
      </c>
      <c r="J4917">
        <v>83</v>
      </c>
      <c r="K4917">
        <v>0</v>
      </c>
      <c r="L4917" t="s">
        <v>20095</v>
      </c>
      <c r="M4917">
        <v>0</v>
      </c>
    </row>
    <row r="4918" spans="1:13" x14ac:dyDescent="0.3">
      <c r="A4918" t="s">
        <v>29929</v>
      </c>
      <c r="B4918" s="1">
        <v>44722</v>
      </c>
      <c r="C4918">
        <v>20538</v>
      </c>
      <c r="D4918" t="s">
        <v>20093</v>
      </c>
      <c r="E4918" t="s">
        <v>29930</v>
      </c>
      <c r="F4918" s="1">
        <v>44753</v>
      </c>
      <c r="G4918" t="s">
        <v>6537</v>
      </c>
      <c r="H4918">
        <v>0</v>
      </c>
      <c r="I4918">
        <v>0</v>
      </c>
      <c r="J4918">
        <v>31</v>
      </c>
      <c r="K4918">
        <v>0</v>
      </c>
      <c r="L4918" t="s">
        <v>20095</v>
      </c>
      <c r="M4918">
        <v>1</v>
      </c>
    </row>
    <row r="4919" spans="1:13" x14ac:dyDescent="0.3">
      <c r="A4919" t="s">
        <v>29931</v>
      </c>
      <c r="B4919" s="1">
        <v>45647</v>
      </c>
      <c r="C4919">
        <v>19179</v>
      </c>
      <c r="D4919" t="s">
        <v>20106</v>
      </c>
      <c r="E4919" t="s">
        <v>29932</v>
      </c>
      <c r="F4919" s="1"/>
      <c r="G4919" t="s">
        <v>6949</v>
      </c>
      <c r="H4919">
        <v>1</v>
      </c>
      <c r="I4919">
        <v>0</v>
      </c>
      <c r="K4919">
        <v>1</v>
      </c>
      <c r="L4919" t="s">
        <v>20100</v>
      </c>
      <c r="M4919">
        <v>0</v>
      </c>
    </row>
    <row r="4920" spans="1:13" x14ac:dyDescent="0.3">
      <c r="A4920" t="s">
        <v>29933</v>
      </c>
      <c r="B4920" s="1">
        <v>45462</v>
      </c>
      <c r="C4920">
        <v>88257</v>
      </c>
      <c r="D4920" t="s">
        <v>20106</v>
      </c>
      <c r="E4920" t="s">
        <v>29934</v>
      </c>
      <c r="F4920" s="1">
        <v>45520</v>
      </c>
      <c r="G4920" t="s">
        <v>19988</v>
      </c>
      <c r="H4920">
        <v>0</v>
      </c>
      <c r="I4920">
        <v>1</v>
      </c>
      <c r="J4920">
        <v>58</v>
      </c>
      <c r="K4920">
        <v>0</v>
      </c>
      <c r="L4920" t="s">
        <v>20095</v>
      </c>
      <c r="M4920">
        <v>0</v>
      </c>
    </row>
    <row r="4921" spans="1:13" x14ac:dyDescent="0.3">
      <c r="A4921" t="s">
        <v>29935</v>
      </c>
      <c r="B4921" s="1">
        <v>44326</v>
      </c>
      <c r="C4921">
        <v>6646</v>
      </c>
      <c r="D4921" t="s">
        <v>20106</v>
      </c>
      <c r="E4921" t="s">
        <v>29936</v>
      </c>
      <c r="F4921" s="1">
        <v>44396</v>
      </c>
      <c r="G4921" t="s">
        <v>10577</v>
      </c>
      <c r="H4921">
        <v>0</v>
      </c>
      <c r="I4921">
        <v>0</v>
      </c>
      <c r="J4921">
        <v>70</v>
      </c>
      <c r="K4921">
        <v>0</v>
      </c>
      <c r="L4921" t="s">
        <v>20100</v>
      </c>
      <c r="M4921">
        <v>0</v>
      </c>
    </row>
    <row r="4922" spans="1:13" x14ac:dyDescent="0.3">
      <c r="A4922" t="s">
        <v>29937</v>
      </c>
      <c r="B4922" s="1">
        <v>44788</v>
      </c>
      <c r="C4922">
        <v>3584</v>
      </c>
      <c r="D4922" t="s">
        <v>20093</v>
      </c>
      <c r="E4922" t="s">
        <v>29938</v>
      </c>
      <c r="F4922" s="1"/>
      <c r="G4922" t="s">
        <v>19252</v>
      </c>
      <c r="H4922">
        <v>1</v>
      </c>
      <c r="I4922">
        <v>0</v>
      </c>
      <c r="K4922">
        <v>1</v>
      </c>
      <c r="L4922" t="s">
        <v>20138</v>
      </c>
      <c r="M4922">
        <v>1</v>
      </c>
    </row>
    <row r="4923" spans="1:13" x14ac:dyDescent="0.3">
      <c r="A4923" t="s">
        <v>29939</v>
      </c>
      <c r="B4923" s="1">
        <v>45031</v>
      </c>
      <c r="C4923">
        <v>38245</v>
      </c>
      <c r="D4923" t="s">
        <v>20106</v>
      </c>
      <c r="E4923" t="s">
        <v>29940</v>
      </c>
      <c r="F4923" s="1">
        <v>45115</v>
      </c>
      <c r="G4923" t="s">
        <v>1021</v>
      </c>
      <c r="H4923">
        <v>0</v>
      </c>
      <c r="I4923">
        <v>0</v>
      </c>
      <c r="J4923">
        <v>84</v>
      </c>
      <c r="K4923">
        <v>0</v>
      </c>
      <c r="L4923" t="s">
        <v>20095</v>
      </c>
      <c r="M4923">
        <v>0</v>
      </c>
    </row>
    <row r="4924" spans="1:13" x14ac:dyDescent="0.3">
      <c r="A4924" t="s">
        <v>29941</v>
      </c>
      <c r="B4924" s="1">
        <v>44419</v>
      </c>
      <c r="C4924">
        <v>82457</v>
      </c>
      <c r="D4924" t="s">
        <v>20106</v>
      </c>
      <c r="E4924" t="s">
        <v>29942</v>
      </c>
      <c r="F4924" s="1">
        <v>44452</v>
      </c>
      <c r="G4924" t="s">
        <v>759</v>
      </c>
      <c r="H4924">
        <v>0</v>
      </c>
      <c r="I4924">
        <v>1</v>
      </c>
      <c r="J4924">
        <v>33</v>
      </c>
      <c r="K4924">
        <v>0</v>
      </c>
      <c r="L4924" t="s">
        <v>20095</v>
      </c>
      <c r="M4924">
        <v>0</v>
      </c>
    </row>
    <row r="4925" spans="1:13" x14ac:dyDescent="0.3">
      <c r="A4925" t="s">
        <v>29943</v>
      </c>
      <c r="B4925" s="1">
        <v>45348</v>
      </c>
      <c r="C4925">
        <v>77239</v>
      </c>
      <c r="D4925" t="s">
        <v>44</v>
      </c>
      <c r="E4925" t="s">
        <v>29944</v>
      </c>
      <c r="F4925" s="1">
        <v>45393</v>
      </c>
      <c r="G4925" t="s">
        <v>14273</v>
      </c>
      <c r="H4925">
        <v>0</v>
      </c>
      <c r="I4925">
        <v>1</v>
      </c>
      <c r="J4925">
        <v>45</v>
      </c>
      <c r="K4925">
        <v>0</v>
      </c>
      <c r="L4925" t="s">
        <v>20095</v>
      </c>
      <c r="M4925">
        <v>0</v>
      </c>
    </row>
    <row r="4926" spans="1:13" x14ac:dyDescent="0.3">
      <c r="A4926" t="s">
        <v>29945</v>
      </c>
      <c r="B4926" s="1">
        <v>44412</v>
      </c>
      <c r="C4926">
        <v>97911</v>
      </c>
      <c r="D4926" t="s">
        <v>20106</v>
      </c>
      <c r="E4926" t="s">
        <v>29946</v>
      </c>
      <c r="F4926" s="1">
        <v>44475</v>
      </c>
      <c r="G4926" t="s">
        <v>12973</v>
      </c>
      <c r="H4926">
        <v>0</v>
      </c>
      <c r="I4926">
        <v>1</v>
      </c>
      <c r="J4926">
        <v>63</v>
      </c>
      <c r="K4926">
        <v>0</v>
      </c>
      <c r="L4926" t="s">
        <v>20095</v>
      </c>
      <c r="M4926">
        <v>0</v>
      </c>
    </row>
    <row r="4927" spans="1:13" x14ac:dyDescent="0.3">
      <c r="A4927" t="s">
        <v>29947</v>
      </c>
      <c r="B4927" s="1">
        <v>44062</v>
      </c>
      <c r="C4927">
        <v>37171</v>
      </c>
      <c r="D4927" t="s">
        <v>44</v>
      </c>
      <c r="E4927" t="s">
        <v>29948</v>
      </c>
      <c r="F4927" s="1">
        <v>44074</v>
      </c>
      <c r="G4927" t="s">
        <v>6673</v>
      </c>
      <c r="H4927">
        <v>0</v>
      </c>
      <c r="I4927">
        <v>0</v>
      </c>
      <c r="J4927">
        <v>12</v>
      </c>
      <c r="K4927">
        <v>0</v>
      </c>
      <c r="L4927" t="s">
        <v>20095</v>
      </c>
      <c r="M4927">
        <v>0</v>
      </c>
    </row>
    <row r="4928" spans="1:13" x14ac:dyDescent="0.3">
      <c r="A4928" t="s">
        <v>29949</v>
      </c>
      <c r="B4928" s="1">
        <v>44694</v>
      </c>
      <c r="C4928">
        <v>51383</v>
      </c>
      <c r="D4928" t="s">
        <v>20106</v>
      </c>
      <c r="E4928" t="s">
        <v>29950</v>
      </c>
      <c r="F4928" s="1">
        <v>44715</v>
      </c>
      <c r="G4928" t="s">
        <v>2715</v>
      </c>
      <c r="H4928">
        <v>0</v>
      </c>
      <c r="I4928">
        <v>1</v>
      </c>
      <c r="J4928">
        <v>21</v>
      </c>
      <c r="K4928">
        <v>0</v>
      </c>
      <c r="L4928" t="s">
        <v>20095</v>
      </c>
      <c r="M4928">
        <v>0</v>
      </c>
    </row>
    <row r="4929" spans="1:13" x14ac:dyDescent="0.3">
      <c r="A4929" t="s">
        <v>29951</v>
      </c>
      <c r="B4929" s="1">
        <v>44915</v>
      </c>
      <c r="C4929">
        <v>94381</v>
      </c>
      <c r="D4929" t="s">
        <v>20106</v>
      </c>
      <c r="E4929" t="s">
        <v>29952</v>
      </c>
      <c r="F4929" s="1"/>
      <c r="G4929" t="s">
        <v>3530</v>
      </c>
      <c r="H4929">
        <v>1</v>
      </c>
      <c r="I4929">
        <v>1</v>
      </c>
      <c r="K4929">
        <v>1</v>
      </c>
      <c r="L4929" t="s">
        <v>20095</v>
      </c>
      <c r="M4929">
        <v>0</v>
      </c>
    </row>
    <row r="4930" spans="1:13" x14ac:dyDescent="0.3">
      <c r="A4930" t="s">
        <v>29953</v>
      </c>
      <c r="B4930" s="1">
        <v>43888</v>
      </c>
      <c r="C4930">
        <v>41603</v>
      </c>
      <c r="D4930" t="s">
        <v>20106</v>
      </c>
      <c r="E4930" t="s">
        <v>29954</v>
      </c>
      <c r="F4930" s="1">
        <v>43955</v>
      </c>
      <c r="G4930" t="s">
        <v>1099</v>
      </c>
      <c r="H4930">
        <v>0</v>
      </c>
      <c r="I4930">
        <v>0</v>
      </c>
      <c r="J4930">
        <v>67</v>
      </c>
      <c r="K4930">
        <v>0</v>
      </c>
      <c r="L4930" t="s">
        <v>20095</v>
      </c>
      <c r="M4930">
        <v>0</v>
      </c>
    </row>
    <row r="4931" spans="1:13" x14ac:dyDescent="0.3">
      <c r="A4931" t="s">
        <v>29955</v>
      </c>
      <c r="B4931" s="1">
        <v>43923</v>
      </c>
      <c r="C4931">
        <v>81608</v>
      </c>
      <c r="D4931" t="s">
        <v>20093</v>
      </c>
      <c r="E4931" t="s">
        <v>29956</v>
      </c>
      <c r="F4931" s="1">
        <v>43938</v>
      </c>
      <c r="G4931" t="s">
        <v>12619</v>
      </c>
      <c r="H4931">
        <v>0</v>
      </c>
      <c r="I4931">
        <v>1</v>
      </c>
      <c r="J4931">
        <v>15</v>
      </c>
      <c r="K4931">
        <v>0</v>
      </c>
      <c r="L4931" t="s">
        <v>20095</v>
      </c>
      <c r="M4931">
        <v>1</v>
      </c>
    </row>
    <row r="4932" spans="1:13" x14ac:dyDescent="0.3">
      <c r="A4932" t="s">
        <v>29957</v>
      </c>
      <c r="B4932" s="1">
        <v>43856</v>
      </c>
      <c r="C4932">
        <v>73092</v>
      </c>
      <c r="D4932" t="s">
        <v>20106</v>
      </c>
      <c r="E4932" t="s">
        <v>29958</v>
      </c>
      <c r="F4932" s="1">
        <v>43909</v>
      </c>
      <c r="G4932" t="s">
        <v>11782</v>
      </c>
      <c r="H4932">
        <v>0</v>
      </c>
      <c r="I4932">
        <v>1</v>
      </c>
      <c r="J4932">
        <v>53</v>
      </c>
      <c r="K4932">
        <v>0</v>
      </c>
      <c r="L4932" t="s">
        <v>20095</v>
      </c>
      <c r="M4932">
        <v>0</v>
      </c>
    </row>
    <row r="4933" spans="1:13" x14ac:dyDescent="0.3">
      <c r="A4933" t="s">
        <v>29959</v>
      </c>
      <c r="B4933" s="1">
        <v>45441</v>
      </c>
      <c r="C4933">
        <v>68954</v>
      </c>
      <c r="D4933" t="s">
        <v>20093</v>
      </c>
      <c r="E4933" t="s">
        <v>29960</v>
      </c>
      <c r="F4933" s="1">
        <v>45530</v>
      </c>
      <c r="G4933" t="s">
        <v>11360</v>
      </c>
      <c r="H4933">
        <v>0</v>
      </c>
      <c r="I4933">
        <v>1</v>
      </c>
      <c r="J4933">
        <v>89</v>
      </c>
      <c r="K4933">
        <v>0</v>
      </c>
      <c r="L4933" t="s">
        <v>20095</v>
      </c>
      <c r="M4933">
        <v>1</v>
      </c>
    </row>
    <row r="4934" spans="1:13" x14ac:dyDescent="0.3">
      <c r="A4934" t="s">
        <v>29961</v>
      </c>
      <c r="B4934" s="1">
        <v>45179</v>
      </c>
      <c r="C4934">
        <v>87356</v>
      </c>
      <c r="D4934" t="s">
        <v>44</v>
      </c>
      <c r="E4934" t="s">
        <v>29962</v>
      </c>
      <c r="F4934" s="1">
        <v>45235</v>
      </c>
      <c r="G4934" t="s">
        <v>18534</v>
      </c>
      <c r="H4934">
        <v>0</v>
      </c>
      <c r="I4934">
        <v>1</v>
      </c>
      <c r="J4934">
        <v>56</v>
      </c>
      <c r="K4934">
        <v>0</v>
      </c>
      <c r="L4934" t="s">
        <v>20095</v>
      </c>
      <c r="M4934">
        <v>0</v>
      </c>
    </row>
    <row r="4935" spans="1:13" x14ac:dyDescent="0.3">
      <c r="A4935" t="s">
        <v>29963</v>
      </c>
      <c r="B4935" s="1">
        <v>44651</v>
      </c>
      <c r="C4935">
        <v>73894</v>
      </c>
      <c r="D4935" t="s">
        <v>44</v>
      </c>
      <c r="E4935" t="s">
        <v>29964</v>
      </c>
      <c r="F4935" s="1"/>
      <c r="G4935" t="s">
        <v>5853</v>
      </c>
      <c r="H4935">
        <v>1</v>
      </c>
      <c r="I4935">
        <v>1</v>
      </c>
      <c r="K4935">
        <v>1</v>
      </c>
      <c r="L4935" t="s">
        <v>20095</v>
      </c>
      <c r="M4935">
        <v>0</v>
      </c>
    </row>
    <row r="4936" spans="1:13" x14ac:dyDescent="0.3">
      <c r="A4936" t="s">
        <v>29965</v>
      </c>
      <c r="B4936" s="1">
        <v>45581</v>
      </c>
      <c r="C4936">
        <v>99085</v>
      </c>
      <c r="D4936" t="s">
        <v>20093</v>
      </c>
      <c r="E4936" t="s">
        <v>29966</v>
      </c>
      <c r="F4936" s="1">
        <v>45627</v>
      </c>
      <c r="G4936" t="s">
        <v>17046</v>
      </c>
      <c r="H4936">
        <v>0</v>
      </c>
      <c r="I4936">
        <v>1</v>
      </c>
      <c r="J4936">
        <v>46</v>
      </c>
      <c r="K4936">
        <v>0</v>
      </c>
      <c r="L4936" t="s">
        <v>20095</v>
      </c>
      <c r="M4936">
        <v>1</v>
      </c>
    </row>
    <row r="4937" spans="1:13" x14ac:dyDescent="0.3">
      <c r="A4937" t="s">
        <v>29967</v>
      </c>
      <c r="B4937" s="1">
        <v>45575</v>
      </c>
      <c r="C4937">
        <v>86916</v>
      </c>
      <c r="D4937" t="s">
        <v>20093</v>
      </c>
      <c r="E4937" t="s">
        <v>29968</v>
      </c>
      <c r="F4937" s="1"/>
      <c r="G4937" t="s">
        <v>10371</v>
      </c>
      <c r="H4937">
        <v>1</v>
      </c>
      <c r="I4937">
        <v>1</v>
      </c>
      <c r="K4937">
        <v>1</v>
      </c>
      <c r="L4937" t="s">
        <v>20095</v>
      </c>
      <c r="M4937">
        <v>1</v>
      </c>
    </row>
    <row r="4938" spans="1:13" x14ac:dyDescent="0.3">
      <c r="A4938" t="s">
        <v>29969</v>
      </c>
      <c r="B4938" s="1">
        <v>45373</v>
      </c>
      <c r="C4938">
        <v>5761</v>
      </c>
      <c r="D4938" t="s">
        <v>20106</v>
      </c>
      <c r="E4938" t="s">
        <v>29970</v>
      </c>
      <c r="F4938" s="1"/>
      <c r="G4938" t="s">
        <v>6631</v>
      </c>
      <c r="H4938">
        <v>1</v>
      </c>
      <c r="I4938">
        <v>0</v>
      </c>
      <c r="K4938">
        <v>1</v>
      </c>
      <c r="L4938" t="s">
        <v>20100</v>
      </c>
      <c r="M4938">
        <v>0</v>
      </c>
    </row>
    <row r="4939" spans="1:13" x14ac:dyDescent="0.3">
      <c r="A4939" t="s">
        <v>29971</v>
      </c>
      <c r="B4939" s="1">
        <v>44703</v>
      </c>
      <c r="C4939">
        <v>75735</v>
      </c>
      <c r="D4939" t="s">
        <v>20093</v>
      </c>
      <c r="E4939" t="s">
        <v>29972</v>
      </c>
      <c r="F4939" s="1">
        <v>44713</v>
      </c>
      <c r="G4939" t="s">
        <v>1682</v>
      </c>
      <c r="H4939">
        <v>0</v>
      </c>
      <c r="I4939">
        <v>1</v>
      </c>
      <c r="J4939">
        <v>10</v>
      </c>
      <c r="K4939">
        <v>0</v>
      </c>
      <c r="L4939" t="s">
        <v>20095</v>
      </c>
      <c r="M4939">
        <v>1</v>
      </c>
    </row>
    <row r="4940" spans="1:13" x14ac:dyDescent="0.3">
      <c r="A4940" t="s">
        <v>29973</v>
      </c>
      <c r="B4940" s="1">
        <v>44289</v>
      </c>
      <c r="C4940">
        <v>49153</v>
      </c>
      <c r="D4940" t="s">
        <v>44</v>
      </c>
      <c r="E4940" t="s">
        <v>29974</v>
      </c>
      <c r="F4940" s="1">
        <v>44317</v>
      </c>
      <c r="G4940" t="s">
        <v>4424</v>
      </c>
      <c r="H4940">
        <v>0</v>
      </c>
      <c r="I4940">
        <v>0</v>
      </c>
      <c r="J4940">
        <v>28</v>
      </c>
      <c r="K4940">
        <v>0</v>
      </c>
      <c r="L4940" t="s">
        <v>20095</v>
      </c>
      <c r="M4940">
        <v>0</v>
      </c>
    </row>
    <row r="4941" spans="1:13" x14ac:dyDescent="0.3">
      <c r="A4941" t="s">
        <v>29975</v>
      </c>
      <c r="B4941" s="1">
        <v>44546</v>
      </c>
      <c r="C4941">
        <v>14783</v>
      </c>
      <c r="D4941" t="s">
        <v>20093</v>
      </c>
      <c r="E4941" t="s">
        <v>29976</v>
      </c>
      <c r="F4941" s="1">
        <v>44616</v>
      </c>
      <c r="G4941" t="s">
        <v>11940</v>
      </c>
      <c r="H4941">
        <v>0</v>
      </c>
      <c r="I4941">
        <v>0</v>
      </c>
      <c r="J4941">
        <v>70</v>
      </c>
      <c r="K4941">
        <v>0</v>
      </c>
      <c r="L4941" t="s">
        <v>20100</v>
      </c>
      <c r="M4941">
        <v>1</v>
      </c>
    </row>
    <row r="4942" spans="1:13" x14ac:dyDescent="0.3">
      <c r="A4942" t="s">
        <v>29977</v>
      </c>
      <c r="B4942" s="1">
        <v>44917</v>
      </c>
      <c r="C4942">
        <v>50175</v>
      </c>
      <c r="D4942" t="s">
        <v>44</v>
      </c>
      <c r="E4942" t="s">
        <v>29978</v>
      </c>
      <c r="F4942" s="1">
        <v>44997</v>
      </c>
      <c r="G4942" t="s">
        <v>14627</v>
      </c>
      <c r="H4942">
        <v>0</v>
      </c>
      <c r="I4942">
        <v>1</v>
      </c>
      <c r="J4942">
        <v>80</v>
      </c>
      <c r="K4942">
        <v>0</v>
      </c>
      <c r="L4942" t="s">
        <v>20095</v>
      </c>
      <c r="M4942">
        <v>0</v>
      </c>
    </row>
    <row r="4943" spans="1:13" x14ac:dyDescent="0.3">
      <c r="A4943" t="s">
        <v>29979</v>
      </c>
      <c r="B4943" s="1">
        <v>44092</v>
      </c>
      <c r="C4943">
        <v>33298</v>
      </c>
      <c r="D4943" t="s">
        <v>44</v>
      </c>
      <c r="E4943" t="s">
        <v>29980</v>
      </c>
      <c r="F4943" s="1">
        <v>44107</v>
      </c>
      <c r="G4943" t="s">
        <v>17379</v>
      </c>
      <c r="H4943">
        <v>0</v>
      </c>
      <c r="I4943">
        <v>0</v>
      </c>
      <c r="J4943">
        <v>15</v>
      </c>
      <c r="K4943">
        <v>0</v>
      </c>
      <c r="L4943" t="s">
        <v>20095</v>
      </c>
      <c r="M4943">
        <v>0</v>
      </c>
    </row>
    <row r="4944" spans="1:13" x14ac:dyDescent="0.3">
      <c r="A4944" t="s">
        <v>29981</v>
      </c>
      <c r="B4944" s="1">
        <v>44530</v>
      </c>
      <c r="C4944">
        <v>68709</v>
      </c>
      <c r="D4944" t="s">
        <v>44</v>
      </c>
      <c r="E4944" t="s">
        <v>29982</v>
      </c>
      <c r="F4944" s="1">
        <v>44614</v>
      </c>
      <c r="G4944" t="s">
        <v>9082</v>
      </c>
      <c r="H4944">
        <v>0</v>
      </c>
      <c r="I4944">
        <v>1</v>
      </c>
      <c r="J4944">
        <v>84</v>
      </c>
      <c r="K4944">
        <v>0</v>
      </c>
      <c r="L4944" t="s">
        <v>20095</v>
      </c>
      <c r="M4944">
        <v>0</v>
      </c>
    </row>
    <row r="4945" spans="1:13" x14ac:dyDescent="0.3">
      <c r="A4945" t="s">
        <v>29983</v>
      </c>
      <c r="B4945" s="1">
        <v>45510</v>
      </c>
      <c r="C4945">
        <v>84515</v>
      </c>
      <c r="D4945" t="s">
        <v>44</v>
      </c>
      <c r="E4945" t="s">
        <v>29984</v>
      </c>
      <c r="F4945" s="1"/>
      <c r="G4945" t="s">
        <v>8625</v>
      </c>
      <c r="H4945">
        <v>1</v>
      </c>
      <c r="I4945">
        <v>1</v>
      </c>
      <c r="K4945">
        <v>1</v>
      </c>
      <c r="L4945" t="s">
        <v>20095</v>
      </c>
      <c r="M4945">
        <v>0</v>
      </c>
    </row>
    <row r="4946" spans="1:13" x14ac:dyDescent="0.3">
      <c r="A4946" t="s">
        <v>29985</v>
      </c>
      <c r="B4946" s="1">
        <v>45279</v>
      </c>
      <c r="C4946">
        <v>8971</v>
      </c>
      <c r="D4946" t="s">
        <v>44</v>
      </c>
      <c r="E4946" t="s">
        <v>29986</v>
      </c>
      <c r="F4946" s="1">
        <v>45364</v>
      </c>
      <c r="G4946" t="s">
        <v>17393</v>
      </c>
      <c r="H4946">
        <v>0</v>
      </c>
      <c r="I4946">
        <v>0</v>
      </c>
      <c r="J4946">
        <v>85</v>
      </c>
      <c r="K4946">
        <v>0</v>
      </c>
      <c r="L4946" t="s">
        <v>20100</v>
      </c>
      <c r="M4946">
        <v>0</v>
      </c>
    </row>
    <row r="4947" spans="1:13" x14ac:dyDescent="0.3">
      <c r="A4947" t="s">
        <v>29987</v>
      </c>
      <c r="B4947" s="1">
        <v>45260</v>
      </c>
      <c r="C4947">
        <v>63483</v>
      </c>
      <c r="D4947" t="s">
        <v>20106</v>
      </c>
      <c r="E4947" t="s">
        <v>29988</v>
      </c>
      <c r="F4947" s="1"/>
      <c r="G4947" t="s">
        <v>19607</v>
      </c>
      <c r="H4947">
        <v>1</v>
      </c>
      <c r="I4947">
        <v>1</v>
      </c>
      <c r="K4947">
        <v>1</v>
      </c>
      <c r="L4947" t="s">
        <v>20095</v>
      </c>
      <c r="M4947">
        <v>0</v>
      </c>
    </row>
    <row r="4948" spans="1:13" x14ac:dyDescent="0.3">
      <c r="A4948" t="s">
        <v>29989</v>
      </c>
      <c r="B4948" s="1">
        <v>43940</v>
      </c>
      <c r="C4948">
        <v>45904</v>
      </c>
      <c r="D4948" t="s">
        <v>44</v>
      </c>
      <c r="E4948" t="s">
        <v>29990</v>
      </c>
      <c r="F4948" s="1">
        <v>43969</v>
      </c>
      <c r="G4948" t="s">
        <v>12549</v>
      </c>
      <c r="H4948">
        <v>0</v>
      </c>
      <c r="I4948">
        <v>0</v>
      </c>
      <c r="J4948">
        <v>29</v>
      </c>
      <c r="K4948">
        <v>0</v>
      </c>
      <c r="L4948" t="s">
        <v>20095</v>
      </c>
      <c r="M4948">
        <v>0</v>
      </c>
    </row>
    <row r="4949" spans="1:13" x14ac:dyDescent="0.3">
      <c r="A4949" t="s">
        <v>29991</v>
      </c>
      <c r="B4949" s="1">
        <v>44675</v>
      </c>
      <c r="C4949">
        <v>32263</v>
      </c>
      <c r="D4949" t="s">
        <v>20106</v>
      </c>
      <c r="E4949" t="s">
        <v>29992</v>
      </c>
      <c r="F4949" s="1"/>
      <c r="G4949" t="s">
        <v>17057</v>
      </c>
      <c r="H4949">
        <v>1</v>
      </c>
      <c r="I4949">
        <v>0</v>
      </c>
      <c r="K4949">
        <v>1</v>
      </c>
      <c r="L4949" t="s">
        <v>20095</v>
      </c>
      <c r="M4949">
        <v>0</v>
      </c>
    </row>
    <row r="4950" spans="1:13" x14ac:dyDescent="0.3">
      <c r="A4950" t="s">
        <v>29993</v>
      </c>
      <c r="B4950" s="1">
        <v>44415</v>
      </c>
      <c r="C4950">
        <v>56089</v>
      </c>
      <c r="D4950" t="s">
        <v>44</v>
      </c>
      <c r="E4950" t="s">
        <v>29994</v>
      </c>
      <c r="F4950" s="1">
        <v>44460</v>
      </c>
      <c r="G4950" t="s">
        <v>7818</v>
      </c>
      <c r="H4950">
        <v>0</v>
      </c>
      <c r="I4950">
        <v>1</v>
      </c>
      <c r="J4950">
        <v>45</v>
      </c>
      <c r="K4950">
        <v>0</v>
      </c>
      <c r="L4950" t="s">
        <v>20095</v>
      </c>
      <c r="M4950">
        <v>0</v>
      </c>
    </row>
    <row r="4951" spans="1:13" x14ac:dyDescent="0.3">
      <c r="A4951" t="s">
        <v>29995</v>
      </c>
      <c r="B4951" s="1">
        <v>44225</v>
      </c>
      <c r="C4951">
        <v>22623</v>
      </c>
      <c r="D4951" t="s">
        <v>20093</v>
      </c>
      <c r="E4951" t="s">
        <v>29996</v>
      </c>
      <c r="F4951" s="1"/>
      <c r="G4951" t="s">
        <v>13054</v>
      </c>
      <c r="H4951">
        <v>1</v>
      </c>
      <c r="I4951">
        <v>0</v>
      </c>
      <c r="K4951">
        <v>1</v>
      </c>
      <c r="L4951" t="s">
        <v>20095</v>
      </c>
      <c r="M4951">
        <v>1</v>
      </c>
    </row>
    <row r="4952" spans="1:13" x14ac:dyDescent="0.3">
      <c r="A4952" t="s">
        <v>29997</v>
      </c>
      <c r="B4952" s="1">
        <v>44016</v>
      </c>
      <c r="C4952">
        <v>54724</v>
      </c>
      <c r="D4952" t="s">
        <v>20093</v>
      </c>
      <c r="E4952" t="s">
        <v>29998</v>
      </c>
      <c r="F4952" s="1">
        <v>44104</v>
      </c>
      <c r="G4952" t="s">
        <v>9267</v>
      </c>
      <c r="H4952">
        <v>0</v>
      </c>
      <c r="I4952">
        <v>1</v>
      </c>
      <c r="J4952">
        <v>88</v>
      </c>
      <c r="K4952">
        <v>0</v>
      </c>
      <c r="L4952" t="s">
        <v>20095</v>
      </c>
      <c r="M4952">
        <v>1</v>
      </c>
    </row>
    <row r="4953" spans="1:13" x14ac:dyDescent="0.3">
      <c r="A4953" t="s">
        <v>29999</v>
      </c>
      <c r="B4953" s="1">
        <v>45123</v>
      </c>
      <c r="C4953">
        <v>87333</v>
      </c>
      <c r="D4953" t="s">
        <v>20093</v>
      </c>
      <c r="E4953" t="s">
        <v>30000</v>
      </c>
      <c r="F4953" s="1">
        <v>45170</v>
      </c>
      <c r="G4953" t="s">
        <v>10979</v>
      </c>
      <c r="H4953">
        <v>0</v>
      </c>
      <c r="I4953">
        <v>1</v>
      </c>
      <c r="J4953">
        <v>47</v>
      </c>
      <c r="K4953">
        <v>0</v>
      </c>
      <c r="L4953" t="s">
        <v>20095</v>
      </c>
      <c r="M4953">
        <v>1</v>
      </c>
    </row>
    <row r="4954" spans="1:13" x14ac:dyDescent="0.3">
      <c r="A4954" t="s">
        <v>30001</v>
      </c>
      <c r="B4954" s="1">
        <v>45287</v>
      </c>
      <c r="C4954">
        <v>62974</v>
      </c>
      <c r="D4954" t="s">
        <v>20093</v>
      </c>
      <c r="E4954" t="s">
        <v>30002</v>
      </c>
      <c r="F4954" s="1">
        <v>45370</v>
      </c>
      <c r="G4954" t="s">
        <v>9629</v>
      </c>
      <c r="H4954">
        <v>0</v>
      </c>
      <c r="I4954">
        <v>1</v>
      </c>
      <c r="J4954">
        <v>83</v>
      </c>
      <c r="K4954">
        <v>0</v>
      </c>
      <c r="L4954" t="s">
        <v>20095</v>
      </c>
      <c r="M4954">
        <v>1</v>
      </c>
    </row>
    <row r="4955" spans="1:13" x14ac:dyDescent="0.3">
      <c r="A4955" t="s">
        <v>30003</v>
      </c>
      <c r="B4955" s="1">
        <v>45437</v>
      </c>
      <c r="C4955">
        <v>8810</v>
      </c>
      <c r="D4955" t="s">
        <v>20093</v>
      </c>
      <c r="E4955" t="s">
        <v>30004</v>
      </c>
      <c r="F4955" s="1"/>
      <c r="G4955" t="s">
        <v>16775</v>
      </c>
      <c r="H4955">
        <v>1</v>
      </c>
      <c r="I4955">
        <v>0</v>
      </c>
      <c r="K4955">
        <v>1</v>
      </c>
      <c r="L4955" t="s">
        <v>20100</v>
      </c>
      <c r="M4955">
        <v>1</v>
      </c>
    </row>
    <row r="4956" spans="1:13" x14ac:dyDescent="0.3">
      <c r="A4956" t="s">
        <v>30005</v>
      </c>
      <c r="B4956" s="1">
        <v>45569</v>
      </c>
      <c r="C4956">
        <v>95196</v>
      </c>
      <c r="D4956" t="s">
        <v>20106</v>
      </c>
      <c r="E4956" t="s">
        <v>30006</v>
      </c>
      <c r="F4956" s="1">
        <v>45598</v>
      </c>
      <c r="G4956" t="s">
        <v>10133</v>
      </c>
      <c r="H4956">
        <v>0</v>
      </c>
      <c r="I4956">
        <v>1</v>
      </c>
      <c r="J4956">
        <v>29</v>
      </c>
      <c r="K4956">
        <v>0</v>
      </c>
      <c r="L4956" t="s">
        <v>20095</v>
      </c>
      <c r="M4956">
        <v>0</v>
      </c>
    </row>
    <row r="4957" spans="1:13" x14ac:dyDescent="0.3">
      <c r="A4957" t="s">
        <v>30007</v>
      </c>
      <c r="B4957" s="1">
        <v>45248</v>
      </c>
      <c r="C4957">
        <v>64502</v>
      </c>
      <c r="D4957" t="s">
        <v>20106</v>
      </c>
      <c r="E4957" t="s">
        <v>30008</v>
      </c>
      <c r="F4957" s="1">
        <v>45335</v>
      </c>
      <c r="G4957" t="s">
        <v>19428</v>
      </c>
      <c r="H4957">
        <v>0</v>
      </c>
      <c r="I4957">
        <v>1</v>
      </c>
      <c r="J4957">
        <v>87</v>
      </c>
      <c r="K4957">
        <v>0</v>
      </c>
      <c r="L4957" t="s">
        <v>20095</v>
      </c>
      <c r="M4957">
        <v>0</v>
      </c>
    </row>
    <row r="4958" spans="1:13" x14ac:dyDescent="0.3">
      <c r="A4958" t="s">
        <v>30009</v>
      </c>
      <c r="B4958" s="1">
        <v>43909</v>
      </c>
      <c r="C4958">
        <v>9979</v>
      </c>
      <c r="D4958" t="s">
        <v>20106</v>
      </c>
      <c r="E4958" t="s">
        <v>30010</v>
      </c>
      <c r="F4958" s="1">
        <v>43950</v>
      </c>
      <c r="G4958" t="s">
        <v>16460</v>
      </c>
      <c r="H4958">
        <v>0</v>
      </c>
      <c r="I4958">
        <v>0</v>
      </c>
      <c r="J4958">
        <v>41</v>
      </c>
      <c r="K4958">
        <v>0</v>
      </c>
      <c r="L4958" t="s">
        <v>20100</v>
      </c>
      <c r="M4958">
        <v>0</v>
      </c>
    </row>
    <row r="4959" spans="1:13" x14ac:dyDescent="0.3">
      <c r="A4959" t="s">
        <v>30011</v>
      </c>
      <c r="B4959" s="1">
        <v>45305</v>
      </c>
      <c r="C4959">
        <v>29769</v>
      </c>
      <c r="D4959" t="s">
        <v>20093</v>
      </c>
      <c r="E4959" t="s">
        <v>30012</v>
      </c>
      <c r="F4959" s="1">
        <v>45344</v>
      </c>
      <c r="G4959" t="s">
        <v>5341</v>
      </c>
      <c r="H4959">
        <v>0</v>
      </c>
      <c r="I4959">
        <v>0</v>
      </c>
      <c r="J4959">
        <v>39</v>
      </c>
      <c r="K4959">
        <v>0</v>
      </c>
      <c r="L4959" t="s">
        <v>20095</v>
      </c>
      <c r="M4959">
        <v>1</v>
      </c>
    </row>
    <row r="4960" spans="1:13" x14ac:dyDescent="0.3">
      <c r="A4960" t="s">
        <v>30013</v>
      </c>
      <c r="B4960" s="1">
        <v>44082</v>
      </c>
      <c r="C4960">
        <v>68155</v>
      </c>
      <c r="D4960" t="s">
        <v>20106</v>
      </c>
      <c r="E4960" t="s">
        <v>30014</v>
      </c>
      <c r="F4960" s="1">
        <v>44155</v>
      </c>
      <c r="G4960" t="s">
        <v>6923</v>
      </c>
      <c r="H4960">
        <v>0</v>
      </c>
      <c r="I4960">
        <v>1</v>
      </c>
      <c r="J4960">
        <v>73</v>
      </c>
      <c r="K4960">
        <v>0</v>
      </c>
      <c r="L4960" t="s">
        <v>20095</v>
      </c>
      <c r="M4960">
        <v>0</v>
      </c>
    </row>
    <row r="4961" spans="1:13" x14ac:dyDescent="0.3">
      <c r="A4961" t="s">
        <v>30015</v>
      </c>
      <c r="B4961" s="1">
        <v>45390</v>
      </c>
      <c r="C4961">
        <v>26641</v>
      </c>
      <c r="D4961" t="s">
        <v>20106</v>
      </c>
      <c r="E4961" t="s">
        <v>30016</v>
      </c>
      <c r="F4961" s="1">
        <v>45479</v>
      </c>
      <c r="G4961" t="s">
        <v>19049</v>
      </c>
      <c r="H4961">
        <v>0</v>
      </c>
      <c r="I4961">
        <v>0</v>
      </c>
      <c r="J4961">
        <v>89</v>
      </c>
      <c r="K4961">
        <v>0</v>
      </c>
      <c r="L4961" t="s">
        <v>20095</v>
      </c>
      <c r="M4961">
        <v>0</v>
      </c>
    </row>
    <row r="4962" spans="1:13" x14ac:dyDescent="0.3">
      <c r="A4962" t="s">
        <v>30017</v>
      </c>
      <c r="B4962" s="1">
        <v>45549</v>
      </c>
      <c r="C4962">
        <v>88713</v>
      </c>
      <c r="D4962" t="s">
        <v>20093</v>
      </c>
      <c r="E4962" t="s">
        <v>30018</v>
      </c>
      <c r="F4962" s="1">
        <v>45637</v>
      </c>
      <c r="G4962" t="s">
        <v>5825</v>
      </c>
      <c r="H4962">
        <v>0</v>
      </c>
      <c r="I4962">
        <v>1</v>
      </c>
      <c r="J4962">
        <v>88</v>
      </c>
      <c r="K4962">
        <v>0</v>
      </c>
      <c r="L4962" t="s">
        <v>20095</v>
      </c>
      <c r="M4962">
        <v>1</v>
      </c>
    </row>
    <row r="4963" spans="1:13" x14ac:dyDescent="0.3">
      <c r="A4963" t="s">
        <v>30019</v>
      </c>
      <c r="B4963" s="1">
        <v>44940</v>
      </c>
      <c r="C4963">
        <v>29484</v>
      </c>
      <c r="D4963" t="s">
        <v>20093</v>
      </c>
      <c r="E4963" t="s">
        <v>30020</v>
      </c>
      <c r="F4963" s="1">
        <v>44974</v>
      </c>
      <c r="G4963" t="s">
        <v>18223</v>
      </c>
      <c r="H4963">
        <v>0</v>
      </c>
      <c r="I4963">
        <v>0</v>
      </c>
      <c r="J4963">
        <v>34</v>
      </c>
      <c r="K4963">
        <v>0</v>
      </c>
      <c r="L4963" t="s">
        <v>20095</v>
      </c>
      <c r="M4963">
        <v>1</v>
      </c>
    </row>
    <row r="4964" spans="1:13" x14ac:dyDescent="0.3">
      <c r="A4964" t="s">
        <v>30021</v>
      </c>
      <c r="B4964" s="1">
        <v>45388</v>
      </c>
      <c r="C4964">
        <v>9568</v>
      </c>
      <c r="D4964" t="s">
        <v>20093</v>
      </c>
      <c r="E4964" t="s">
        <v>30022</v>
      </c>
      <c r="F4964" s="1">
        <v>45400</v>
      </c>
      <c r="G4964" t="s">
        <v>7030</v>
      </c>
      <c r="H4964">
        <v>0</v>
      </c>
      <c r="I4964">
        <v>0</v>
      </c>
      <c r="J4964">
        <v>12</v>
      </c>
      <c r="K4964">
        <v>0</v>
      </c>
      <c r="L4964" t="s">
        <v>20100</v>
      </c>
      <c r="M4964">
        <v>1</v>
      </c>
    </row>
    <row r="4965" spans="1:13" x14ac:dyDescent="0.3">
      <c r="A4965" t="s">
        <v>30023</v>
      </c>
      <c r="B4965" s="1">
        <v>43883</v>
      </c>
      <c r="C4965">
        <v>37742</v>
      </c>
      <c r="D4965" t="s">
        <v>20093</v>
      </c>
      <c r="E4965" t="s">
        <v>30024</v>
      </c>
      <c r="F4965" s="1">
        <v>43933</v>
      </c>
      <c r="G4965" t="s">
        <v>19862</v>
      </c>
      <c r="H4965">
        <v>0</v>
      </c>
      <c r="I4965">
        <v>0</v>
      </c>
      <c r="J4965">
        <v>50</v>
      </c>
      <c r="K4965">
        <v>0</v>
      </c>
      <c r="L4965" t="s">
        <v>20095</v>
      </c>
      <c r="M4965">
        <v>1</v>
      </c>
    </row>
    <row r="4966" spans="1:13" x14ac:dyDescent="0.3">
      <c r="A4966" t="s">
        <v>30025</v>
      </c>
      <c r="B4966" s="1">
        <v>43853</v>
      </c>
      <c r="C4966">
        <v>9177</v>
      </c>
      <c r="D4966" t="s">
        <v>20106</v>
      </c>
      <c r="E4966" t="s">
        <v>30026</v>
      </c>
      <c r="F4966" s="1">
        <v>43915</v>
      </c>
      <c r="G4966" t="s">
        <v>14982</v>
      </c>
      <c r="H4966">
        <v>0</v>
      </c>
      <c r="I4966">
        <v>0</v>
      </c>
      <c r="J4966">
        <v>62</v>
      </c>
      <c r="K4966">
        <v>0</v>
      </c>
      <c r="L4966" t="s">
        <v>20100</v>
      </c>
      <c r="M4966">
        <v>0</v>
      </c>
    </row>
    <row r="4967" spans="1:13" x14ac:dyDescent="0.3">
      <c r="A4967" t="s">
        <v>30027</v>
      </c>
      <c r="B4967" s="1">
        <v>44494</v>
      </c>
      <c r="C4967">
        <v>42951</v>
      </c>
      <c r="D4967" t="s">
        <v>20106</v>
      </c>
      <c r="E4967" t="s">
        <v>30028</v>
      </c>
      <c r="F4967" s="1">
        <v>44562</v>
      </c>
      <c r="G4967" t="s">
        <v>19507</v>
      </c>
      <c r="H4967">
        <v>0</v>
      </c>
      <c r="I4967">
        <v>0</v>
      </c>
      <c r="J4967">
        <v>68</v>
      </c>
      <c r="K4967">
        <v>0</v>
      </c>
      <c r="L4967" t="s">
        <v>20095</v>
      </c>
      <c r="M4967">
        <v>0</v>
      </c>
    </row>
    <row r="4968" spans="1:13" x14ac:dyDescent="0.3">
      <c r="A4968" t="s">
        <v>30029</v>
      </c>
      <c r="B4968" s="1">
        <v>45494</v>
      </c>
      <c r="C4968">
        <v>18499</v>
      </c>
      <c r="D4968" t="s">
        <v>20106</v>
      </c>
      <c r="E4968" t="s">
        <v>30030</v>
      </c>
      <c r="F4968" s="1"/>
      <c r="G4968" t="s">
        <v>17780</v>
      </c>
      <c r="H4968">
        <v>1</v>
      </c>
      <c r="I4968">
        <v>0</v>
      </c>
      <c r="K4968">
        <v>1</v>
      </c>
      <c r="L4968" t="s">
        <v>20100</v>
      </c>
      <c r="M4968">
        <v>0</v>
      </c>
    </row>
    <row r="4969" spans="1:13" x14ac:dyDescent="0.3">
      <c r="A4969" t="s">
        <v>30031</v>
      </c>
      <c r="B4969" s="1">
        <v>44992</v>
      </c>
      <c r="C4969">
        <v>30670</v>
      </c>
      <c r="D4969" t="s">
        <v>44</v>
      </c>
      <c r="E4969" t="s">
        <v>30032</v>
      </c>
      <c r="F4969" s="1"/>
      <c r="G4969" t="s">
        <v>6607</v>
      </c>
      <c r="H4969">
        <v>1</v>
      </c>
      <c r="I4969">
        <v>0</v>
      </c>
      <c r="K4969">
        <v>1</v>
      </c>
      <c r="L4969" t="s">
        <v>20095</v>
      </c>
      <c r="M4969">
        <v>0</v>
      </c>
    </row>
    <row r="4970" spans="1:13" x14ac:dyDescent="0.3">
      <c r="A4970" t="s">
        <v>30033</v>
      </c>
      <c r="B4970" s="1">
        <v>44489</v>
      </c>
      <c r="C4970">
        <v>45365</v>
      </c>
      <c r="D4970" t="s">
        <v>44</v>
      </c>
      <c r="E4970" t="s">
        <v>30034</v>
      </c>
      <c r="F4970" s="1">
        <v>44573</v>
      </c>
      <c r="G4970" t="s">
        <v>13519</v>
      </c>
      <c r="H4970">
        <v>0</v>
      </c>
      <c r="I4970">
        <v>0</v>
      </c>
      <c r="J4970">
        <v>84</v>
      </c>
      <c r="K4970">
        <v>0</v>
      </c>
      <c r="L4970" t="s">
        <v>20095</v>
      </c>
      <c r="M4970">
        <v>0</v>
      </c>
    </row>
    <row r="4971" spans="1:13" x14ac:dyDescent="0.3">
      <c r="A4971" t="s">
        <v>30035</v>
      </c>
      <c r="B4971" s="1">
        <v>44398</v>
      </c>
      <c r="C4971">
        <v>86931</v>
      </c>
      <c r="D4971" t="s">
        <v>20093</v>
      </c>
      <c r="E4971" t="s">
        <v>30036</v>
      </c>
      <c r="F4971" s="1">
        <v>44417</v>
      </c>
      <c r="G4971" t="s">
        <v>6416</v>
      </c>
      <c r="H4971">
        <v>0</v>
      </c>
      <c r="I4971">
        <v>1</v>
      </c>
      <c r="J4971">
        <v>19</v>
      </c>
      <c r="K4971">
        <v>0</v>
      </c>
      <c r="L4971" t="s">
        <v>20095</v>
      </c>
      <c r="M4971">
        <v>1</v>
      </c>
    </row>
    <row r="4972" spans="1:13" x14ac:dyDescent="0.3">
      <c r="A4972" t="s">
        <v>30037</v>
      </c>
      <c r="B4972" s="1">
        <v>44033</v>
      </c>
      <c r="C4972">
        <v>68122</v>
      </c>
      <c r="D4972" t="s">
        <v>20093</v>
      </c>
      <c r="E4972" t="s">
        <v>30038</v>
      </c>
      <c r="F4972" s="1">
        <v>44103</v>
      </c>
      <c r="G4972" t="s">
        <v>852</v>
      </c>
      <c r="H4972">
        <v>0</v>
      </c>
      <c r="I4972">
        <v>1</v>
      </c>
      <c r="J4972">
        <v>70</v>
      </c>
      <c r="K4972">
        <v>0</v>
      </c>
      <c r="L4972" t="s">
        <v>20095</v>
      </c>
      <c r="M4972">
        <v>1</v>
      </c>
    </row>
    <row r="4973" spans="1:13" x14ac:dyDescent="0.3">
      <c r="A4973" t="s">
        <v>30039</v>
      </c>
      <c r="B4973" s="1">
        <v>44791</v>
      </c>
      <c r="C4973">
        <v>2144</v>
      </c>
      <c r="D4973" t="s">
        <v>44</v>
      </c>
      <c r="E4973" t="s">
        <v>30040</v>
      </c>
      <c r="F4973" s="1"/>
      <c r="G4973" t="s">
        <v>12708</v>
      </c>
      <c r="H4973">
        <v>1</v>
      </c>
      <c r="I4973">
        <v>0</v>
      </c>
      <c r="K4973">
        <v>1</v>
      </c>
      <c r="L4973" t="s">
        <v>20138</v>
      </c>
      <c r="M4973">
        <v>0</v>
      </c>
    </row>
    <row r="4974" spans="1:13" x14ac:dyDescent="0.3">
      <c r="A4974" t="s">
        <v>30041</v>
      </c>
      <c r="B4974" s="1">
        <v>44072</v>
      </c>
      <c r="C4974">
        <v>47788</v>
      </c>
      <c r="D4974" t="s">
        <v>44</v>
      </c>
      <c r="E4974" t="s">
        <v>30042</v>
      </c>
      <c r="F4974" s="1">
        <v>44158</v>
      </c>
      <c r="G4974" t="s">
        <v>10816</v>
      </c>
      <c r="H4974">
        <v>0</v>
      </c>
      <c r="I4974">
        <v>0</v>
      </c>
      <c r="J4974">
        <v>86</v>
      </c>
      <c r="K4974">
        <v>0</v>
      </c>
      <c r="L4974" t="s">
        <v>20095</v>
      </c>
      <c r="M4974">
        <v>0</v>
      </c>
    </row>
    <row r="4975" spans="1:13" x14ac:dyDescent="0.3">
      <c r="A4975" t="s">
        <v>30043</v>
      </c>
      <c r="B4975" s="1">
        <v>45482</v>
      </c>
      <c r="C4975">
        <v>63366</v>
      </c>
      <c r="D4975" t="s">
        <v>20093</v>
      </c>
      <c r="E4975" t="s">
        <v>30044</v>
      </c>
      <c r="F4975" s="1"/>
      <c r="G4975" t="s">
        <v>1569</v>
      </c>
      <c r="H4975">
        <v>1</v>
      </c>
      <c r="I4975">
        <v>1</v>
      </c>
      <c r="K4975">
        <v>1</v>
      </c>
      <c r="L4975" t="s">
        <v>20095</v>
      </c>
      <c r="M4975">
        <v>1</v>
      </c>
    </row>
    <row r="4976" spans="1:13" x14ac:dyDescent="0.3">
      <c r="A4976" t="s">
        <v>30045</v>
      </c>
      <c r="B4976" s="1">
        <v>44181</v>
      </c>
      <c r="C4976">
        <v>36883</v>
      </c>
      <c r="D4976" t="s">
        <v>20093</v>
      </c>
      <c r="E4976" t="s">
        <v>30046</v>
      </c>
      <c r="F4976" s="1">
        <v>44250</v>
      </c>
      <c r="G4976" t="s">
        <v>5750</v>
      </c>
      <c r="H4976">
        <v>0</v>
      </c>
      <c r="I4976">
        <v>0</v>
      </c>
      <c r="J4976">
        <v>69</v>
      </c>
      <c r="K4976">
        <v>0</v>
      </c>
      <c r="L4976" t="s">
        <v>20095</v>
      </c>
      <c r="M4976">
        <v>1</v>
      </c>
    </row>
    <row r="4977" spans="1:13" x14ac:dyDescent="0.3">
      <c r="A4977" t="s">
        <v>30047</v>
      </c>
      <c r="B4977" s="1">
        <v>44451</v>
      </c>
      <c r="C4977">
        <v>78829</v>
      </c>
      <c r="D4977" t="s">
        <v>20106</v>
      </c>
      <c r="E4977" t="s">
        <v>30048</v>
      </c>
      <c r="F4977" s="1"/>
      <c r="G4977" t="s">
        <v>8103</v>
      </c>
      <c r="H4977">
        <v>1</v>
      </c>
      <c r="I4977">
        <v>1</v>
      </c>
      <c r="K4977">
        <v>1</v>
      </c>
      <c r="L4977" t="s">
        <v>20095</v>
      </c>
      <c r="M4977">
        <v>0</v>
      </c>
    </row>
    <row r="4978" spans="1:13" x14ac:dyDescent="0.3">
      <c r="A4978" t="s">
        <v>30049</v>
      </c>
      <c r="B4978" s="1">
        <v>43951</v>
      </c>
      <c r="C4978">
        <v>60423</v>
      </c>
      <c r="D4978" t="s">
        <v>20106</v>
      </c>
      <c r="E4978" t="s">
        <v>30050</v>
      </c>
      <c r="F4978" s="1"/>
      <c r="G4978" t="s">
        <v>12479</v>
      </c>
      <c r="H4978">
        <v>1</v>
      </c>
      <c r="I4978">
        <v>1</v>
      </c>
      <c r="K4978">
        <v>1</v>
      </c>
      <c r="L4978" t="s">
        <v>20095</v>
      </c>
      <c r="M4978">
        <v>0</v>
      </c>
    </row>
    <row r="4979" spans="1:13" x14ac:dyDescent="0.3">
      <c r="A4979" t="s">
        <v>30051</v>
      </c>
      <c r="B4979" s="1">
        <v>44638</v>
      </c>
      <c r="C4979">
        <v>12106</v>
      </c>
      <c r="D4979" t="s">
        <v>44</v>
      </c>
      <c r="E4979" t="s">
        <v>30052</v>
      </c>
      <c r="F4979" s="1"/>
      <c r="G4979" t="s">
        <v>16153</v>
      </c>
      <c r="H4979">
        <v>1</v>
      </c>
      <c r="I4979">
        <v>0</v>
      </c>
      <c r="K4979">
        <v>1</v>
      </c>
      <c r="L4979" t="s">
        <v>20100</v>
      </c>
      <c r="M4979">
        <v>0</v>
      </c>
    </row>
    <row r="4980" spans="1:13" x14ac:dyDescent="0.3">
      <c r="A4980" t="s">
        <v>30053</v>
      </c>
      <c r="B4980" s="1">
        <v>45393</v>
      </c>
      <c r="C4980">
        <v>15741</v>
      </c>
      <c r="D4980" t="s">
        <v>44</v>
      </c>
      <c r="E4980" t="s">
        <v>30054</v>
      </c>
      <c r="F4980" s="1">
        <v>45453</v>
      </c>
      <c r="G4980" t="s">
        <v>13739</v>
      </c>
      <c r="H4980">
        <v>0</v>
      </c>
      <c r="I4980">
        <v>0</v>
      </c>
      <c r="J4980">
        <v>60</v>
      </c>
      <c r="K4980">
        <v>0</v>
      </c>
      <c r="L4980" t="s">
        <v>20100</v>
      </c>
      <c r="M4980">
        <v>0</v>
      </c>
    </row>
    <row r="4981" spans="1:13" x14ac:dyDescent="0.3">
      <c r="A4981" t="s">
        <v>30055</v>
      </c>
      <c r="B4981" s="1">
        <v>45112</v>
      </c>
      <c r="C4981">
        <v>14024</v>
      </c>
      <c r="D4981" t="s">
        <v>20093</v>
      </c>
      <c r="E4981" t="s">
        <v>30056</v>
      </c>
      <c r="F4981" s="1"/>
      <c r="G4981" t="s">
        <v>270</v>
      </c>
      <c r="H4981">
        <v>1</v>
      </c>
      <c r="I4981">
        <v>0</v>
      </c>
      <c r="K4981">
        <v>1</v>
      </c>
      <c r="L4981" t="s">
        <v>20100</v>
      </c>
      <c r="M4981">
        <v>1</v>
      </c>
    </row>
    <row r="4982" spans="1:13" x14ac:dyDescent="0.3">
      <c r="A4982" t="s">
        <v>30057</v>
      </c>
      <c r="B4982" s="1">
        <v>44374</v>
      </c>
      <c r="C4982">
        <v>20410</v>
      </c>
      <c r="D4982" t="s">
        <v>44</v>
      </c>
      <c r="E4982" t="s">
        <v>30058</v>
      </c>
      <c r="F4982" s="1"/>
      <c r="G4982" t="s">
        <v>11386</v>
      </c>
      <c r="H4982">
        <v>1</v>
      </c>
      <c r="I4982">
        <v>0</v>
      </c>
      <c r="K4982">
        <v>1</v>
      </c>
      <c r="L4982" t="s">
        <v>20095</v>
      </c>
      <c r="M4982">
        <v>0</v>
      </c>
    </row>
    <row r="4983" spans="1:13" x14ac:dyDescent="0.3">
      <c r="A4983" t="s">
        <v>30059</v>
      </c>
      <c r="B4983" s="1">
        <v>44236</v>
      </c>
      <c r="C4983">
        <v>5846</v>
      </c>
      <c r="D4983" t="s">
        <v>20093</v>
      </c>
      <c r="E4983" t="s">
        <v>30060</v>
      </c>
      <c r="F4983" s="1">
        <v>44286</v>
      </c>
      <c r="G4983" t="s">
        <v>15769</v>
      </c>
      <c r="H4983">
        <v>0</v>
      </c>
      <c r="I4983">
        <v>0</v>
      </c>
      <c r="J4983">
        <v>50</v>
      </c>
      <c r="K4983">
        <v>0</v>
      </c>
      <c r="L4983" t="s">
        <v>20100</v>
      </c>
      <c r="M4983">
        <v>1</v>
      </c>
    </row>
    <row r="4984" spans="1:13" x14ac:dyDescent="0.3">
      <c r="A4984" t="s">
        <v>30061</v>
      </c>
      <c r="B4984" s="1">
        <v>45123</v>
      </c>
      <c r="C4984">
        <v>79371</v>
      </c>
      <c r="D4984" t="s">
        <v>20093</v>
      </c>
      <c r="E4984" t="s">
        <v>30062</v>
      </c>
      <c r="F4984" s="1"/>
      <c r="G4984" t="s">
        <v>19239</v>
      </c>
      <c r="H4984">
        <v>1</v>
      </c>
      <c r="I4984">
        <v>1</v>
      </c>
      <c r="K4984">
        <v>1</v>
      </c>
      <c r="L4984" t="s">
        <v>20095</v>
      </c>
      <c r="M4984">
        <v>1</v>
      </c>
    </row>
    <row r="4985" spans="1:13" x14ac:dyDescent="0.3">
      <c r="A4985" t="s">
        <v>30063</v>
      </c>
      <c r="B4985" s="1">
        <v>43938</v>
      </c>
      <c r="C4985">
        <v>11212</v>
      </c>
      <c r="D4985" t="s">
        <v>44</v>
      </c>
      <c r="E4985" t="s">
        <v>30064</v>
      </c>
      <c r="F4985" s="1">
        <v>43968</v>
      </c>
      <c r="G4985" t="s">
        <v>19788</v>
      </c>
      <c r="H4985">
        <v>0</v>
      </c>
      <c r="I4985">
        <v>0</v>
      </c>
      <c r="J4985">
        <v>30</v>
      </c>
      <c r="K4985">
        <v>0</v>
      </c>
      <c r="L4985" t="s">
        <v>20100</v>
      </c>
      <c r="M4985">
        <v>0</v>
      </c>
    </row>
    <row r="4986" spans="1:13" x14ac:dyDescent="0.3">
      <c r="A4986" t="s">
        <v>30065</v>
      </c>
      <c r="B4986" s="1">
        <v>45370</v>
      </c>
      <c r="C4986">
        <v>81984</v>
      </c>
      <c r="D4986" t="s">
        <v>20106</v>
      </c>
      <c r="E4986" t="s">
        <v>30066</v>
      </c>
      <c r="F4986" s="1">
        <v>45384</v>
      </c>
      <c r="G4986" t="s">
        <v>2232</v>
      </c>
      <c r="H4986">
        <v>0</v>
      </c>
      <c r="I4986">
        <v>1</v>
      </c>
      <c r="J4986">
        <v>14</v>
      </c>
      <c r="K4986">
        <v>0</v>
      </c>
      <c r="L4986" t="s">
        <v>20095</v>
      </c>
      <c r="M4986">
        <v>0</v>
      </c>
    </row>
    <row r="4987" spans="1:13" x14ac:dyDescent="0.3">
      <c r="A4987" t="s">
        <v>30067</v>
      </c>
      <c r="B4987" s="1">
        <v>45621</v>
      </c>
      <c r="C4987">
        <v>33423</v>
      </c>
      <c r="D4987" t="s">
        <v>44</v>
      </c>
      <c r="E4987" t="s">
        <v>30068</v>
      </c>
      <c r="F4987" s="1">
        <v>45669</v>
      </c>
      <c r="G4987" t="s">
        <v>1437</v>
      </c>
      <c r="H4987">
        <v>0</v>
      </c>
      <c r="I4987">
        <v>0</v>
      </c>
      <c r="J4987">
        <v>48</v>
      </c>
      <c r="K4987">
        <v>0</v>
      </c>
      <c r="L4987" t="s">
        <v>20095</v>
      </c>
      <c r="M4987">
        <v>0</v>
      </c>
    </row>
    <row r="4988" spans="1:13" x14ac:dyDescent="0.3">
      <c r="A4988" t="s">
        <v>30069</v>
      </c>
      <c r="B4988" s="1">
        <v>44469</v>
      </c>
      <c r="C4988">
        <v>9311</v>
      </c>
      <c r="D4988" t="s">
        <v>44</v>
      </c>
      <c r="E4988" t="s">
        <v>30070</v>
      </c>
      <c r="F4988" s="1">
        <v>44508</v>
      </c>
      <c r="G4988" t="s">
        <v>560</v>
      </c>
      <c r="H4988">
        <v>0</v>
      </c>
      <c r="I4988">
        <v>0</v>
      </c>
      <c r="J4988">
        <v>39</v>
      </c>
      <c r="K4988">
        <v>0</v>
      </c>
      <c r="L4988" t="s">
        <v>20100</v>
      </c>
      <c r="M4988">
        <v>0</v>
      </c>
    </row>
    <row r="4989" spans="1:13" x14ac:dyDescent="0.3">
      <c r="A4989" t="s">
        <v>30071</v>
      </c>
      <c r="B4989" s="1">
        <v>44284</v>
      </c>
      <c r="C4989">
        <v>59375</v>
      </c>
      <c r="D4989" t="s">
        <v>20106</v>
      </c>
      <c r="E4989" t="s">
        <v>30072</v>
      </c>
      <c r="F4989" s="1">
        <v>44325</v>
      </c>
      <c r="G4989" t="s">
        <v>13544</v>
      </c>
      <c r="H4989">
        <v>0</v>
      </c>
      <c r="I4989">
        <v>1</v>
      </c>
      <c r="J4989">
        <v>41</v>
      </c>
      <c r="K4989">
        <v>0</v>
      </c>
      <c r="L4989" t="s">
        <v>20095</v>
      </c>
      <c r="M4989">
        <v>0</v>
      </c>
    </row>
    <row r="4990" spans="1:13" x14ac:dyDescent="0.3">
      <c r="A4990" t="s">
        <v>30073</v>
      </c>
      <c r="B4990" s="1">
        <v>44192</v>
      </c>
      <c r="C4990">
        <v>92032</v>
      </c>
      <c r="D4990" t="s">
        <v>44</v>
      </c>
      <c r="E4990" t="s">
        <v>30074</v>
      </c>
      <c r="F4990" s="1"/>
      <c r="G4990" t="s">
        <v>15238</v>
      </c>
      <c r="H4990">
        <v>1</v>
      </c>
      <c r="I4990">
        <v>1</v>
      </c>
      <c r="K4990">
        <v>1</v>
      </c>
      <c r="L4990" t="s">
        <v>20095</v>
      </c>
      <c r="M4990">
        <v>0</v>
      </c>
    </row>
    <row r="4991" spans="1:13" x14ac:dyDescent="0.3">
      <c r="A4991" t="s">
        <v>30075</v>
      </c>
      <c r="B4991" s="1">
        <v>44122</v>
      </c>
      <c r="C4991">
        <v>57101</v>
      </c>
      <c r="D4991" t="s">
        <v>44</v>
      </c>
      <c r="E4991" t="s">
        <v>30076</v>
      </c>
      <c r="F4991" s="1"/>
      <c r="G4991" t="s">
        <v>3237</v>
      </c>
      <c r="H4991">
        <v>1</v>
      </c>
      <c r="I4991">
        <v>1</v>
      </c>
      <c r="K4991">
        <v>1</v>
      </c>
      <c r="L4991" t="s">
        <v>20095</v>
      </c>
      <c r="M4991">
        <v>0</v>
      </c>
    </row>
    <row r="4992" spans="1:13" x14ac:dyDescent="0.3">
      <c r="A4992" t="s">
        <v>30077</v>
      </c>
      <c r="B4992" s="1">
        <v>45313</v>
      </c>
      <c r="C4992">
        <v>66577</v>
      </c>
      <c r="D4992" t="s">
        <v>20106</v>
      </c>
      <c r="E4992" t="s">
        <v>30078</v>
      </c>
      <c r="F4992" s="1"/>
      <c r="G4992" t="s">
        <v>13886</v>
      </c>
      <c r="H4992">
        <v>1</v>
      </c>
      <c r="I4992">
        <v>1</v>
      </c>
      <c r="K4992">
        <v>1</v>
      </c>
      <c r="L4992" t="s">
        <v>20095</v>
      </c>
      <c r="M4992">
        <v>0</v>
      </c>
    </row>
    <row r="4993" spans="1:13" x14ac:dyDescent="0.3">
      <c r="A4993" t="s">
        <v>30079</v>
      </c>
      <c r="B4993" s="1">
        <v>44026</v>
      </c>
      <c r="C4993">
        <v>79899</v>
      </c>
      <c r="D4993" t="s">
        <v>44</v>
      </c>
      <c r="E4993" t="s">
        <v>30080</v>
      </c>
      <c r="F4993" s="1">
        <v>44058</v>
      </c>
      <c r="G4993" t="s">
        <v>9820</v>
      </c>
      <c r="H4993">
        <v>0</v>
      </c>
      <c r="I4993">
        <v>1</v>
      </c>
      <c r="J4993">
        <v>32</v>
      </c>
      <c r="K4993">
        <v>0</v>
      </c>
      <c r="L4993" t="s">
        <v>20095</v>
      </c>
      <c r="M4993">
        <v>0</v>
      </c>
    </row>
    <row r="4994" spans="1:13" x14ac:dyDescent="0.3">
      <c r="A4994" t="s">
        <v>30081</v>
      </c>
      <c r="B4994" s="1">
        <v>45078</v>
      </c>
      <c r="C4994">
        <v>49270</v>
      </c>
      <c r="D4994" t="s">
        <v>20093</v>
      </c>
      <c r="E4994" t="s">
        <v>30082</v>
      </c>
      <c r="F4994" s="1">
        <v>45113</v>
      </c>
      <c r="G4994" t="s">
        <v>13737</v>
      </c>
      <c r="H4994">
        <v>0</v>
      </c>
      <c r="I4994">
        <v>0</v>
      </c>
      <c r="J4994">
        <v>35</v>
      </c>
      <c r="K4994">
        <v>0</v>
      </c>
      <c r="L4994" t="s">
        <v>20095</v>
      </c>
      <c r="M4994">
        <v>1</v>
      </c>
    </row>
    <row r="4995" spans="1:13" x14ac:dyDescent="0.3">
      <c r="A4995" t="s">
        <v>30083</v>
      </c>
      <c r="B4995" s="1">
        <v>44177</v>
      </c>
      <c r="C4995">
        <v>62775</v>
      </c>
      <c r="D4995" t="s">
        <v>20093</v>
      </c>
      <c r="E4995" t="s">
        <v>30084</v>
      </c>
      <c r="F4995" s="1">
        <v>44188</v>
      </c>
      <c r="G4995" t="s">
        <v>421</v>
      </c>
      <c r="H4995">
        <v>0</v>
      </c>
      <c r="I4995">
        <v>1</v>
      </c>
      <c r="J4995">
        <v>11</v>
      </c>
      <c r="K4995">
        <v>0</v>
      </c>
      <c r="L4995" t="s">
        <v>20095</v>
      </c>
      <c r="M4995">
        <v>1</v>
      </c>
    </row>
    <row r="4996" spans="1:13" x14ac:dyDescent="0.3">
      <c r="A4996" t="s">
        <v>30085</v>
      </c>
      <c r="B4996" s="1">
        <v>44570</v>
      </c>
      <c r="C4996">
        <v>40015</v>
      </c>
      <c r="D4996" t="s">
        <v>20106</v>
      </c>
      <c r="E4996" t="s">
        <v>30086</v>
      </c>
      <c r="F4996" s="1"/>
      <c r="G4996" t="s">
        <v>11196</v>
      </c>
      <c r="H4996">
        <v>1</v>
      </c>
      <c r="I4996">
        <v>0</v>
      </c>
      <c r="K4996">
        <v>1</v>
      </c>
      <c r="L4996" t="s">
        <v>20095</v>
      </c>
      <c r="M4996">
        <v>0</v>
      </c>
    </row>
    <row r="4997" spans="1:13" x14ac:dyDescent="0.3">
      <c r="A4997" t="s">
        <v>30087</v>
      </c>
      <c r="B4997" s="1">
        <v>45099</v>
      </c>
      <c r="C4997">
        <v>30507</v>
      </c>
      <c r="D4997" t="s">
        <v>20093</v>
      </c>
      <c r="E4997" t="s">
        <v>30088</v>
      </c>
      <c r="F4997" s="1">
        <v>45117</v>
      </c>
      <c r="G4997" t="s">
        <v>3856</v>
      </c>
      <c r="H4997">
        <v>0</v>
      </c>
      <c r="I4997">
        <v>0</v>
      </c>
      <c r="J4997">
        <v>18</v>
      </c>
      <c r="K4997">
        <v>0</v>
      </c>
      <c r="L4997" t="s">
        <v>20095</v>
      </c>
      <c r="M4997">
        <v>1</v>
      </c>
    </row>
    <row r="4998" spans="1:13" x14ac:dyDescent="0.3">
      <c r="A4998" t="s">
        <v>30089</v>
      </c>
      <c r="B4998" s="1">
        <v>44751</v>
      </c>
      <c r="C4998">
        <v>45061</v>
      </c>
      <c r="D4998" t="s">
        <v>20093</v>
      </c>
      <c r="E4998" t="s">
        <v>30090</v>
      </c>
      <c r="F4998" s="1">
        <v>44773</v>
      </c>
      <c r="G4998" t="s">
        <v>15818</v>
      </c>
      <c r="H4998">
        <v>0</v>
      </c>
      <c r="I4998">
        <v>0</v>
      </c>
      <c r="J4998">
        <v>22</v>
      </c>
      <c r="K4998">
        <v>0</v>
      </c>
      <c r="L4998" t="s">
        <v>20095</v>
      </c>
      <c r="M4998">
        <v>1</v>
      </c>
    </row>
    <row r="4999" spans="1:13" x14ac:dyDescent="0.3">
      <c r="A4999" t="s">
        <v>30091</v>
      </c>
      <c r="B4999" s="1">
        <v>44473</v>
      </c>
      <c r="C4999">
        <v>12198</v>
      </c>
      <c r="D4999" t="s">
        <v>44</v>
      </c>
      <c r="E4999" t="s">
        <v>30092</v>
      </c>
      <c r="F4999" s="1">
        <v>44551</v>
      </c>
      <c r="G4999" t="s">
        <v>13971</v>
      </c>
      <c r="H4999">
        <v>0</v>
      </c>
      <c r="I4999">
        <v>0</v>
      </c>
      <c r="J4999">
        <v>78</v>
      </c>
      <c r="K4999">
        <v>0</v>
      </c>
      <c r="L4999" t="s">
        <v>20100</v>
      </c>
      <c r="M4999">
        <v>0</v>
      </c>
    </row>
    <row r="5000" spans="1:13" x14ac:dyDescent="0.3">
      <c r="A5000" t="s">
        <v>30093</v>
      </c>
      <c r="B5000" s="1">
        <v>45363</v>
      </c>
      <c r="C5000">
        <v>24490</v>
      </c>
      <c r="D5000" t="s">
        <v>20106</v>
      </c>
      <c r="E5000" t="s">
        <v>30094</v>
      </c>
      <c r="F5000" s="1">
        <v>45404</v>
      </c>
      <c r="G5000" t="s">
        <v>11743</v>
      </c>
      <c r="H5000">
        <v>0</v>
      </c>
      <c r="I5000">
        <v>0</v>
      </c>
      <c r="J5000">
        <v>41</v>
      </c>
      <c r="K5000">
        <v>0</v>
      </c>
      <c r="L5000" t="s">
        <v>20095</v>
      </c>
      <c r="M5000">
        <v>0</v>
      </c>
    </row>
    <row r="5001" spans="1:13" x14ac:dyDescent="0.3">
      <c r="A5001" t="s">
        <v>30095</v>
      </c>
      <c r="B5001" s="1">
        <v>45215</v>
      </c>
      <c r="C5001">
        <v>39278</v>
      </c>
      <c r="D5001" t="s">
        <v>20093</v>
      </c>
      <c r="E5001" t="s">
        <v>30096</v>
      </c>
      <c r="F5001" s="1">
        <v>45285</v>
      </c>
      <c r="G5001" t="s">
        <v>13474</v>
      </c>
      <c r="H5001">
        <v>0</v>
      </c>
      <c r="I5001">
        <v>0</v>
      </c>
      <c r="J5001">
        <v>70</v>
      </c>
      <c r="K5001">
        <v>0</v>
      </c>
      <c r="L5001" t="s">
        <v>20095</v>
      </c>
      <c r="M5001">
        <v>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6930-F90E-4473-AADE-281D4320A76F}">
  <dimension ref="A1:K5001"/>
  <sheetViews>
    <sheetView topLeftCell="D8" zoomScale="175" zoomScaleNormal="175" workbookViewId="0">
      <selection activeCell="E21" sqref="E21"/>
    </sheetView>
  </sheetViews>
  <sheetFormatPr defaultRowHeight="14.4" x14ac:dyDescent="0.3"/>
  <cols>
    <col min="1" max="1" width="13" bestFit="1" customWidth="1"/>
    <col min="2" max="2" width="17.44140625" bestFit="1" customWidth="1"/>
    <col min="3" max="3" width="14.21875" bestFit="1" customWidth="1"/>
    <col min="4" max="4" width="18.109375" bestFit="1" customWidth="1"/>
    <col min="5" max="5" width="16.5546875" bestFit="1" customWidth="1"/>
    <col min="6" max="6" width="12.21875" bestFit="1" customWidth="1"/>
    <col min="7" max="7" width="21.21875" bestFit="1" customWidth="1"/>
    <col min="8" max="8" width="14.88671875" bestFit="1" customWidth="1"/>
    <col min="9" max="9" width="17.109375" bestFit="1" customWidth="1"/>
    <col min="10" max="10" width="24" bestFit="1" customWidth="1"/>
    <col min="11" max="11" width="20.109375" bestFit="1" customWidth="1"/>
  </cols>
  <sheetData>
    <row r="1" spans="1:11" x14ac:dyDescent="0.3">
      <c r="A1" t="s">
        <v>30097</v>
      </c>
      <c r="B1" t="s">
        <v>30098</v>
      </c>
      <c r="C1" t="s">
        <v>30099</v>
      </c>
      <c r="D1" t="s">
        <v>30100</v>
      </c>
      <c r="E1" t="s">
        <v>30101</v>
      </c>
      <c r="F1" t="s">
        <v>11</v>
      </c>
      <c r="G1" t="s">
        <v>30102</v>
      </c>
      <c r="H1" t="s">
        <v>30103</v>
      </c>
      <c r="I1" t="s">
        <v>30104</v>
      </c>
      <c r="J1" t="s">
        <v>30105</v>
      </c>
      <c r="K1" t="s">
        <v>30106</v>
      </c>
    </row>
    <row r="2" spans="1:11" x14ac:dyDescent="0.3">
      <c r="A2" t="s">
        <v>30107</v>
      </c>
      <c r="B2" s="1">
        <v>45338</v>
      </c>
      <c r="C2">
        <v>1121.1300000000001</v>
      </c>
      <c r="D2" t="s">
        <v>30108</v>
      </c>
      <c r="E2" t="s">
        <v>30109</v>
      </c>
      <c r="F2" t="s">
        <v>12316</v>
      </c>
      <c r="G2">
        <v>0</v>
      </c>
      <c r="H2">
        <v>2024</v>
      </c>
      <c r="I2" t="s">
        <v>30110</v>
      </c>
      <c r="J2">
        <v>1</v>
      </c>
      <c r="K2">
        <v>0</v>
      </c>
    </row>
    <row r="3" spans="1:11" x14ac:dyDescent="0.3">
      <c r="A3" t="s">
        <v>30111</v>
      </c>
      <c r="B3" s="1">
        <v>44945</v>
      </c>
      <c r="C3">
        <v>1420.69</v>
      </c>
      <c r="D3" t="s">
        <v>30112</v>
      </c>
      <c r="E3" t="s">
        <v>30109</v>
      </c>
      <c r="F3" t="s">
        <v>11336</v>
      </c>
      <c r="G3">
        <v>0</v>
      </c>
      <c r="H3">
        <v>2023</v>
      </c>
      <c r="I3" t="s">
        <v>30113</v>
      </c>
      <c r="J3">
        <v>1</v>
      </c>
      <c r="K3">
        <v>0</v>
      </c>
    </row>
    <row r="4" spans="1:11" x14ac:dyDescent="0.3">
      <c r="A4" t="s">
        <v>30114</v>
      </c>
      <c r="B4" s="1">
        <v>45138</v>
      </c>
      <c r="C4">
        <v>490.76</v>
      </c>
      <c r="D4" t="s">
        <v>30108</v>
      </c>
      <c r="E4" t="s">
        <v>30109</v>
      </c>
      <c r="F4" t="s">
        <v>4372</v>
      </c>
      <c r="G4">
        <v>0</v>
      </c>
      <c r="H4">
        <v>2023</v>
      </c>
      <c r="I4" t="s">
        <v>30115</v>
      </c>
      <c r="J4">
        <v>1</v>
      </c>
      <c r="K4">
        <v>0</v>
      </c>
    </row>
    <row r="5" spans="1:11" x14ac:dyDescent="0.3">
      <c r="A5" t="s">
        <v>30116</v>
      </c>
      <c r="B5" s="1">
        <v>44658</v>
      </c>
      <c r="C5">
        <v>1150.5899999999999</v>
      </c>
      <c r="D5" t="s">
        <v>30108</v>
      </c>
      <c r="E5" t="s">
        <v>30117</v>
      </c>
      <c r="F5" t="s">
        <v>7514</v>
      </c>
      <c r="G5">
        <v>1</v>
      </c>
      <c r="H5">
        <v>2022</v>
      </c>
      <c r="I5" t="s">
        <v>30118</v>
      </c>
      <c r="J5">
        <v>0</v>
      </c>
      <c r="K5">
        <v>1</v>
      </c>
    </row>
    <row r="6" spans="1:11" x14ac:dyDescent="0.3">
      <c r="A6" t="s">
        <v>30119</v>
      </c>
      <c r="B6" s="1">
        <v>44778</v>
      </c>
      <c r="C6">
        <v>1490.26</v>
      </c>
      <c r="D6" t="s">
        <v>30108</v>
      </c>
      <c r="E6" t="s">
        <v>30117</v>
      </c>
      <c r="F6" t="s">
        <v>16547</v>
      </c>
      <c r="G6">
        <v>1</v>
      </c>
      <c r="H6">
        <v>2022</v>
      </c>
      <c r="I6" t="s">
        <v>30120</v>
      </c>
      <c r="J6">
        <v>0</v>
      </c>
      <c r="K6">
        <v>1</v>
      </c>
    </row>
    <row r="7" spans="1:11" x14ac:dyDescent="0.3">
      <c r="A7" t="s">
        <v>30121</v>
      </c>
      <c r="B7" s="1">
        <v>45540</v>
      </c>
      <c r="C7">
        <v>1318.96</v>
      </c>
      <c r="D7" t="s">
        <v>30122</v>
      </c>
      <c r="E7" t="s">
        <v>30117</v>
      </c>
      <c r="F7" t="s">
        <v>11212</v>
      </c>
      <c r="G7">
        <v>1</v>
      </c>
      <c r="H7">
        <v>2024</v>
      </c>
      <c r="I7" t="s">
        <v>30123</v>
      </c>
      <c r="J7">
        <v>0</v>
      </c>
      <c r="K7">
        <v>1</v>
      </c>
    </row>
    <row r="8" spans="1:11" x14ac:dyDescent="0.3">
      <c r="A8" t="s">
        <v>30124</v>
      </c>
      <c r="B8" s="1">
        <v>45187</v>
      </c>
      <c r="C8">
        <v>158.43</v>
      </c>
      <c r="D8" t="s">
        <v>30108</v>
      </c>
      <c r="E8" t="s">
        <v>30117</v>
      </c>
      <c r="F8" t="s">
        <v>18822</v>
      </c>
      <c r="G8">
        <v>1</v>
      </c>
      <c r="H8">
        <v>2023</v>
      </c>
      <c r="I8" t="s">
        <v>30123</v>
      </c>
      <c r="J8">
        <v>0</v>
      </c>
      <c r="K8">
        <v>1</v>
      </c>
    </row>
    <row r="9" spans="1:11" x14ac:dyDescent="0.3">
      <c r="A9" t="s">
        <v>30125</v>
      </c>
      <c r="B9" s="1">
        <v>45196</v>
      </c>
      <c r="C9">
        <v>994.21</v>
      </c>
      <c r="D9" t="s">
        <v>30122</v>
      </c>
      <c r="E9" t="s">
        <v>30117</v>
      </c>
      <c r="F9" t="s">
        <v>10163</v>
      </c>
      <c r="G9">
        <v>1</v>
      </c>
      <c r="H9">
        <v>2023</v>
      </c>
      <c r="I9" t="s">
        <v>30123</v>
      </c>
      <c r="J9">
        <v>0</v>
      </c>
      <c r="K9">
        <v>1</v>
      </c>
    </row>
    <row r="10" spans="1:11" x14ac:dyDescent="0.3">
      <c r="A10" t="s">
        <v>30126</v>
      </c>
      <c r="B10" s="1">
        <v>44965</v>
      </c>
      <c r="C10">
        <v>233.3</v>
      </c>
      <c r="D10" t="s">
        <v>30112</v>
      </c>
      <c r="E10" t="s">
        <v>30109</v>
      </c>
      <c r="F10" t="s">
        <v>5778</v>
      </c>
      <c r="G10">
        <v>0</v>
      </c>
      <c r="H10">
        <v>2023</v>
      </c>
      <c r="I10" t="s">
        <v>30110</v>
      </c>
      <c r="J10">
        <v>1</v>
      </c>
      <c r="K10">
        <v>0</v>
      </c>
    </row>
    <row r="11" spans="1:11" x14ac:dyDescent="0.3">
      <c r="A11" t="s">
        <v>30127</v>
      </c>
      <c r="B11" s="1">
        <v>45457</v>
      </c>
      <c r="C11">
        <v>176.91</v>
      </c>
      <c r="D11" t="s">
        <v>30112</v>
      </c>
      <c r="E11" t="s">
        <v>30117</v>
      </c>
      <c r="F11" t="s">
        <v>4896</v>
      </c>
      <c r="G11">
        <v>1</v>
      </c>
      <c r="H11">
        <v>2024</v>
      </c>
      <c r="I11" t="s">
        <v>30128</v>
      </c>
      <c r="J11">
        <v>0</v>
      </c>
      <c r="K11">
        <v>1</v>
      </c>
    </row>
    <row r="12" spans="1:11" x14ac:dyDescent="0.3">
      <c r="A12" t="s">
        <v>30129</v>
      </c>
      <c r="B12" s="1">
        <v>44903</v>
      </c>
      <c r="C12">
        <v>513.88</v>
      </c>
      <c r="D12" t="s">
        <v>30108</v>
      </c>
      <c r="E12" t="s">
        <v>30117</v>
      </c>
      <c r="F12" t="s">
        <v>19553</v>
      </c>
      <c r="G12">
        <v>1</v>
      </c>
      <c r="H12">
        <v>2022</v>
      </c>
      <c r="I12" t="s">
        <v>30130</v>
      </c>
      <c r="J12">
        <v>0</v>
      </c>
      <c r="K12">
        <v>1</v>
      </c>
    </row>
    <row r="13" spans="1:11" x14ac:dyDescent="0.3">
      <c r="A13" t="s">
        <v>30131</v>
      </c>
      <c r="B13" s="1">
        <v>45545</v>
      </c>
      <c r="C13">
        <v>380.15</v>
      </c>
      <c r="D13" t="s">
        <v>30122</v>
      </c>
      <c r="E13" t="s">
        <v>30117</v>
      </c>
      <c r="F13" t="s">
        <v>5590</v>
      </c>
      <c r="G13">
        <v>1</v>
      </c>
      <c r="H13">
        <v>2024</v>
      </c>
      <c r="I13" t="s">
        <v>30123</v>
      </c>
      <c r="J13">
        <v>0</v>
      </c>
      <c r="K13">
        <v>1</v>
      </c>
    </row>
    <row r="14" spans="1:11" x14ac:dyDescent="0.3">
      <c r="A14" t="s">
        <v>30132</v>
      </c>
      <c r="B14" s="1">
        <v>45530</v>
      </c>
      <c r="C14">
        <v>885.34</v>
      </c>
      <c r="D14" t="s">
        <v>30122</v>
      </c>
      <c r="E14" t="s">
        <v>30117</v>
      </c>
      <c r="F14" t="s">
        <v>14995</v>
      </c>
      <c r="G14">
        <v>1</v>
      </c>
      <c r="H14">
        <v>2024</v>
      </c>
      <c r="I14" t="s">
        <v>30120</v>
      </c>
      <c r="J14">
        <v>0</v>
      </c>
      <c r="K14">
        <v>1</v>
      </c>
    </row>
    <row r="15" spans="1:11" x14ac:dyDescent="0.3">
      <c r="A15" t="s">
        <v>30133</v>
      </c>
      <c r="B15" s="1">
        <v>44815</v>
      </c>
      <c r="C15">
        <v>476.34</v>
      </c>
      <c r="D15" t="s">
        <v>30112</v>
      </c>
      <c r="E15" t="s">
        <v>30117</v>
      </c>
      <c r="F15" t="s">
        <v>7488</v>
      </c>
      <c r="G15">
        <v>1</v>
      </c>
      <c r="H15">
        <v>2022</v>
      </c>
      <c r="I15" t="s">
        <v>30123</v>
      </c>
      <c r="J15">
        <v>0</v>
      </c>
      <c r="K15">
        <v>1</v>
      </c>
    </row>
    <row r="16" spans="1:11" x14ac:dyDescent="0.3">
      <c r="A16" t="s">
        <v>30134</v>
      </c>
      <c r="B16" s="1">
        <v>44614</v>
      </c>
      <c r="C16">
        <v>1296.45</v>
      </c>
      <c r="D16" t="s">
        <v>30108</v>
      </c>
      <c r="E16" t="s">
        <v>30117</v>
      </c>
      <c r="F16" t="s">
        <v>18158</v>
      </c>
      <c r="G16">
        <v>1</v>
      </c>
      <c r="H16">
        <v>2022</v>
      </c>
      <c r="I16" t="s">
        <v>30110</v>
      </c>
      <c r="J16">
        <v>0</v>
      </c>
      <c r="K16">
        <v>1</v>
      </c>
    </row>
    <row r="17" spans="1:11" x14ac:dyDescent="0.3">
      <c r="A17" t="s">
        <v>30135</v>
      </c>
      <c r="B17" s="1">
        <v>44698</v>
      </c>
      <c r="C17">
        <v>129.52000000000001</v>
      </c>
      <c r="D17" t="s">
        <v>30112</v>
      </c>
      <c r="E17" t="s">
        <v>30117</v>
      </c>
      <c r="F17" t="s">
        <v>18171</v>
      </c>
      <c r="G17">
        <v>1</v>
      </c>
      <c r="H17">
        <v>2022</v>
      </c>
      <c r="I17" t="s">
        <v>30136</v>
      </c>
      <c r="J17">
        <v>0</v>
      </c>
      <c r="K17">
        <v>1</v>
      </c>
    </row>
    <row r="18" spans="1:11" x14ac:dyDescent="0.3">
      <c r="A18" t="s">
        <v>30137</v>
      </c>
      <c r="B18" s="1">
        <v>45327</v>
      </c>
      <c r="C18">
        <v>663.46</v>
      </c>
      <c r="D18" t="s">
        <v>30122</v>
      </c>
      <c r="E18" t="s">
        <v>30109</v>
      </c>
      <c r="F18" t="s">
        <v>5549</v>
      </c>
      <c r="G18">
        <v>0</v>
      </c>
      <c r="H18">
        <v>2024</v>
      </c>
      <c r="I18" t="s">
        <v>30110</v>
      </c>
      <c r="J18">
        <v>1</v>
      </c>
      <c r="K18">
        <v>0</v>
      </c>
    </row>
    <row r="19" spans="1:11" x14ac:dyDescent="0.3">
      <c r="A19" t="s">
        <v>30138</v>
      </c>
      <c r="B19" s="1">
        <v>45316</v>
      </c>
      <c r="C19">
        <v>452.98</v>
      </c>
      <c r="D19" t="s">
        <v>30108</v>
      </c>
      <c r="E19" t="s">
        <v>30109</v>
      </c>
      <c r="F19" t="s">
        <v>10616</v>
      </c>
      <c r="G19">
        <v>0</v>
      </c>
      <c r="H19">
        <v>2024</v>
      </c>
      <c r="I19" t="s">
        <v>30113</v>
      </c>
      <c r="J19">
        <v>1</v>
      </c>
      <c r="K19">
        <v>0</v>
      </c>
    </row>
    <row r="20" spans="1:11" x14ac:dyDescent="0.3">
      <c r="A20" t="s">
        <v>30139</v>
      </c>
      <c r="B20" s="1">
        <v>45393</v>
      </c>
      <c r="C20">
        <v>777.54</v>
      </c>
      <c r="D20" t="s">
        <v>30122</v>
      </c>
      <c r="E20" t="s">
        <v>30109</v>
      </c>
      <c r="F20" t="s">
        <v>15534</v>
      </c>
      <c r="G20">
        <v>0</v>
      </c>
      <c r="H20">
        <v>2024</v>
      </c>
      <c r="I20" t="s">
        <v>30118</v>
      </c>
      <c r="J20">
        <v>1</v>
      </c>
      <c r="K20">
        <v>0</v>
      </c>
    </row>
    <row r="21" spans="1:11" x14ac:dyDescent="0.3">
      <c r="A21" t="s">
        <v>30140</v>
      </c>
      <c r="B21" s="1">
        <v>44597</v>
      </c>
      <c r="C21">
        <v>102.79</v>
      </c>
      <c r="D21" t="s">
        <v>30122</v>
      </c>
      <c r="E21" t="s">
        <v>30117</v>
      </c>
      <c r="F21" t="s">
        <v>12646</v>
      </c>
      <c r="G21">
        <v>1</v>
      </c>
      <c r="H21">
        <v>2022</v>
      </c>
      <c r="I21" t="s">
        <v>30110</v>
      </c>
      <c r="J21">
        <v>0</v>
      </c>
      <c r="K21">
        <v>1</v>
      </c>
    </row>
    <row r="22" spans="1:11" x14ac:dyDescent="0.3">
      <c r="A22" t="s">
        <v>30141</v>
      </c>
      <c r="B22" s="1">
        <v>45615</v>
      </c>
      <c r="C22">
        <v>1423.5</v>
      </c>
      <c r="D22" t="s">
        <v>30108</v>
      </c>
      <c r="E22" t="s">
        <v>30109</v>
      </c>
      <c r="F22" t="s">
        <v>1445</v>
      </c>
      <c r="G22">
        <v>0</v>
      </c>
      <c r="H22">
        <v>2024</v>
      </c>
      <c r="I22" t="s">
        <v>30142</v>
      </c>
      <c r="J22">
        <v>1</v>
      </c>
      <c r="K22">
        <v>0</v>
      </c>
    </row>
    <row r="23" spans="1:11" x14ac:dyDescent="0.3">
      <c r="A23" t="s">
        <v>30143</v>
      </c>
      <c r="B23" s="1">
        <v>44711</v>
      </c>
      <c r="C23">
        <v>418.47</v>
      </c>
      <c r="D23" t="s">
        <v>30112</v>
      </c>
      <c r="E23" t="s">
        <v>30117</v>
      </c>
      <c r="F23" t="s">
        <v>8390</v>
      </c>
      <c r="G23">
        <v>1</v>
      </c>
      <c r="H23">
        <v>2022</v>
      </c>
      <c r="I23" t="s">
        <v>30136</v>
      </c>
      <c r="J23">
        <v>0</v>
      </c>
      <c r="K23">
        <v>1</v>
      </c>
    </row>
    <row r="24" spans="1:11" x14ac:dyDescent="0.3">
      <c r="A24" t="s">
        <v>30144</v>
      </c>
      <c r="B24" s="1">
        <v>44625</v>
      </c>
      <c r="C24">
        <v>1154.1600000000001</v>
      </c>
      <c r="D24" t="s">
        <v>30122</v>
      </c>
      <c r="E24" t="s">
        <v>30117</v>
      </c>
      <c r="F24" t="s">
        <v>17064</v>
      </c>
      <c r="G24">
        <v>1</v>
      </c>
      <c r="H24">
        <v>2022</v>
      </c>
      <c r="I24" t="s">
        <v>30145</v>
      </c>
      <c r="J24">
        <v>0</v>
      </c>
      <c r="K24">
        <v>1</v>
      </c>
    </row>
    <row r="25" spans="1:11" x14ac:dyDescent="0.3">
      <c r="A25" t="s">
        <v>30146</v>
      </c>
      <c r="B25" s="1">
        <v>45642</v>
      </c>
      <c r="C25">
        <v>1276.3499999999999</v>
      </c>
      <c r="D25" t="s">
        <v>30112</v>
      </c>
      <c r="E25" t="s">
        <v>30109</v>
      </c>
      <c r="F25" t="s">
        <v>11113</v>
      </c>
      <c r="G25">
        <v>0</v>
      </c>
      <c r="H25">
        <v>2024</v>
      </c>
      <c r="I25" t="s">
        <v>30130</v>
      </c>
      <c r="J25">
        <v>1</v>
      </c>
      <c r="K25">
        <v>0</v>
      </c>
    </row>
    <row r="26" spans="1:11" x14ac:dyDescent="0.3">
      <c r="A26" t="s">
        <v>30147</v>
      </c>
      <c r="B26" s="1">
        <v>45479</v>
      </c>
      <c r="C26">
        <v>908.13</v>
      </c>
      <c r="D26" t="s">
        <v>30112</v>
      </c>
      <c r="E26" t="s">
        <v>30117</v>
      </c>
      <c r="F26" t="s">
        <v>11492</v>
      </c>
      <c r="G26">
        <v>1</v>
      </c>
      <c r="H26">
        <v>2024</v>
      </c>
      <c r="I26" t="s">
        <v>30115</v>
      </c>
      <c r="J26">
        <v>0</v>
      </c>
      <c r="K26">
        <v>1</v>
      </c>
    </row>
    <row r="27" spans="1:11" x14ac:dyDescent="0.3">
      <c r="A27" t="s">
        <v>30148</v>
      </c>
      <c r="B27" s="1">
        <v>44639</v>
      </c>
      <c r="C27">
        <v>1099.68</v>
      </c>
      <c r="D27" t="s">
        <v>30122</v>
      </c>
      <c r="E27" t="s">
        <v>30117</v>
      </c>
      <c r="F27" t="s">
        <v>2424</v>
      </c>
      <c r="G27">
        <v>1</v>
      </c>
      <c r="H27">
        <v>2022</v>
      </c>
      <c r="I27" t="s">
        <v>30145</v>
      </c>
      <c r="J27">
        <v>0</v>
      </c>
      <c r="K27">
        <v>1</v>
      </c>
    </row>
    <row r="28" spans="1:11" x14ac:dyDescent="0.3">
      <c r="A28" t="s">
        <v>30149</v>
      </c>
      <c r="B28" s="1">
        <v>44927</v>
      </c>
      <c r="C28">
        <v>728.14</v>
      </c>
      <c r="D28" t="s">
        <v>30112</v>
      </c>
      <c r="E28" t="s">
        <v>30117</v>
      </c>
      <c r="F28" t="s">
        <v>4083</v>
      </c>
      <c r="G28">
        <v>1</v>
      </c>
      <c r="H28">
        <v>2023</v>
      </c>
      <c r="I28" t="s">
        <v>30113</v>
      </c>
      <c r="J28">
        <v>0</v>
      </c>
      <c r="K28">
        <v>1</v>
      </c>
    </row>
    <row r="29" spans="1:11" x14ac:dyDescent="0.3">
      <c r="A29" t="s">
        <v>30150</v>
      </c>
      <c r="B29" s="1">
        <v>45018</v>
      </c>
      <c r="C29">
        <v>1263.27</v>
      </c>
      <c r="D29" t="s">
        <v>30108</v>
      </c>
      <c r="E29" t="s">
        <v>30109</v>
      </c>
      <c r="F29" t="s">
        <v>18820</v>
      </c>
      <c r="G29">
        <v>0</v>
      </c>
      <c r="H29">
        <v>2023</v>
      </c>
      <c r="I29" t="s">
        <v>30118</v>
      </c>
      <c r="J29">
        <v>1</v>
      </c>
      <c r="K29">
        <v>0</v>
      </c>
    </row>
    <row r="30" spans="1:11" x14ac:dyDescent="0.3">
      <c r="A30" t="s">
        <v>30151</v>
      </c>
      <c r="B30" s="1">
        <v>44910</v>
      </c>
      <c r="C30">
        <v>1165.26</v>
      </c>
      <c r="D30" t="s">
        <v>30112</v>
      </c>
      <c r="E30" t="s">
        <v>30117</v>
      </c>
      <c r="F30" t="s">
        <v>18503</v>
      </c>
      <c r="G30">
        <v>1</v>
      </c>
      <c r="H30">
        <v>2022</v>
      </c>
      <c r="I30" t="s">
        <v>30130</v>
      </c>
      <c r="J30">
        <v>0</v>
      </c>
      <c r="K30">
        <v>1</v>
      </c>
    </row>
    <row r="31" spans="1:11" x14ac:dyDescent="0.3">
      <c r="A31" t="s">
        <v>30152</v>
      </c>
      <c r="B31" s="1">
        <v>44634</v>
      </c>
      <c r="C31">
        <v>1234.6600000000001</v>
      </c>
      <c r="D31" t="s">
        <v>30112</v>
      </c>
      <c r="E31" t="s">
        <v>30109</v>
      </c>
      <c r="F31" t="s">
        <v>12347</v>
      </c>
      <c r="G31">
        <v>0</v>
      </c>
      <c r="H31">
        <v>2022</v>
      </c>
      <c r="I31" t="s">
        <v>30145</v>
      </c>
      <c r="J31">
        <v>1</v>
      </c>
      <c r="K31">
        <v>0</v>
      </c>
    </row>
    <row r="32" spans="1:11" x14ac:dyDescent="0.3">
      <c r="A32" t="s">
        <v>30153</v>
      </c>
      <c r="B32" s="1">
        <v>45413</v>
      </c>
      <c r="C32">
        <v>742.54</v>
      </c>
      <c r="D32" t="s">
        <v>30112</v>
      </c>
      <c r="E32" t="s">
        <v>30117</v>
      </c>
      <c r="F32" t="s">
        <v>11692</v>
      </c>
      <c r="G32">
        <v>1</v>
      </c>
      <c r="H32">
        <v>2024</v>
      </c>
      <c r="I32" t="s">
        <v>30136</v>
      </c>
      <c r="J32">
        <v>0</v>
      </c>
      <c r="K32">
        <v>1</v>
      </c>
    </row>
    <row r="33" spans="1:11" x14ac:dyDescent="0.3">
      <c r="A33" t="s">
        <v>30154</v>
      </c>
      <c r="B33" s="1">
        <v>45383</v>
      </c>
      <c r="C33">
        <v>228.02</v>
      </c>
      <c r="D33" t="s">
        <v>30112</v>
      </c>
      <c r="E33" t="s">
        <v>30117</v>
      </c>
      <c r="F33" t="s">
        <v>15394</v>
      </c>
      <c r="G33">
        <v>1</v>
      </c>
      <c r="H33">
        <v>2024</v>
      </c>
      <c r="I33" t="s">
        <v>30118</v>
      </c>
      <c r="J33">
        <v>0</v>
      </c>
      <c r="K33">
        <v>1</v>
      </c>
    </row>
    <row r="34" spans="1:11" x14ac:dyDescent="0.3">
      <c r="A34" t="s">
        <v>30155</v>
      </c>
      <c r="B34" s="1">
        <v>45015</v>
      </c>
      <c r="C34">
        <v>265.76</v>
      </c>
      <c r="D34" t="s">
        <v>30112</v>
      </c>
      <c r="E34" t="s">
        <v>30109</v>
      </c>
      <c r="F34" t="s">
        <v>8864</v>
      </c>
      <c r="G34">
        <v>0</v>
      </c>
      <c r="H34">
        <v>2023</v>
      </c>
      <c r="I34" t="s">
        <v>30145</v>
      </c>
      <c r="J34">
        <v>1</v>
      </c>
      <c r="K34">
        <v>0</v>
      </c>
    </row>
    <row r="35" spans="1:11" x14ac:dyDescent="0.3">
      <c r="A35" t="s">
        <v>30156</v>
      </c>
      <c r="B35" s="1">
        <v>44934</v>
      </c>
      <c r="C35">
        <v>943.53</v>
      </c>
      <c r="D35" t="s">
        <v>30122</v>
      </c>
      <c r="E35" t="s">
        <v>30109</v>
      </c>
      <c r="F35" t="s">
        <v>4692</v>
      </c>
      <c r="G35">
        <v>0</v>
      </c>
      <c r="H35">
        <v>2023</v>
      </c>
      <c r="I35" t="s">
        <v>30113</v>
      </c>
      <c r="J35">
        <v>1</v>
      </c>
      <c r="K35">
        <v>0</v>
      </c>
    </row>
    <row r="36" spans="1:11" x14ac:dyDescent="0.3">
      <c r="A36" t="s">
        <v>30157</v>
      </c>
      <c r="B36" s="1">
        <v>44939</v>
      </c>
      <c r="C36">
        <v>730.38</v>
      </c>
      <c r="D36" t="s">
        <v>30112</v>
      </c>
      <c r="E36" t="s">
        <v>30117</v>
      </c>
      <c r="F36" t="s">
        <v>18757</v>
      </c>
      <c r="G36">
        <v>1</v>
      </c>
      <c r="H36">
        <v>2023</v>
      </c>
      <c r="I36" t="s">
        <v>30113</v>
      </c>
      <c r="J36">
        <v>0</v>
      </c>
      <c r="K36">
        <v>1</v>
      </c>
    </row>
    <row r="37" spans="1:11" x14ac:dyDescent="0.3">
      <c r="A37" t="s">
        <v>30158</v>
      </c>
      <c r="B37" s="1">
        <v>44838</v>
      </c>
      <c r="C37">
        <v>829.54</v>
      </c>
      <c r="D37" t="s">
        <v>30122</v>
      </c>
      <c r="E37" t="s">
        <v>30117</v>
      </c>
      <c r="F37" t="s">
        <v>6259</v>
      </c>
      <c r="G37">
        <v>1</v>
      </c>
      <c r="H37">
        <v>2022</v>
      </c>
      <c r="I37" t="s">
        <v>30159</v>
      </c>
      <c r="J37">
        <v>0</v>
      </c>
      <c r="K37">
        <v>1</v>
      </c>
    </row>
    <row r="38" spans="1:11" x14ac:dyDescent="0.3">
      <c r="A38" t="s">
        <v>30160</v>
      </c>
      <c r="B38" s="1">
        <v>45507</v>
      </c>
      <c r="C38">
        <v>842.11</v>
      </c>
      <c r="D38" t="s">
        <v>30108</v>
      </c>
      <c r="E38" t="s">
        <v>30109</v>
      </c>
      <c r="F38" t="s">
        <v>5002</v>
      </c>
      <c r="G38">
        <v>0</v>
      </c>
      <c r="H38">
        <v>2024</v>
      </c>
      <c r="I38" t="s">
        <v>30120</v>
      </c>
      <c r="J38">
        <v>1</v>
      </c>
      <c r="K38">
        <v>0</v>
      </c>
    </row>
    <row r="39" spans="1:11" x14ac:dyDescent="0.3">
      <c r="A39" t="s">
        <v>30161</v>
      </c>
      <c r="B39" s="1">
        <v>44971</v>
      </c>
      <c r="C39">
        <v>716.2</v>
      </c>
      <c r="D39" t="s">
        <v>30122</v>
      </c>
      <c r="E39" t="s">
        <v>30117</v>
      </c>
      <c r="F39" t="s">
        <v>13701</v>
      </c>
      <c r="G39">
        <v>1</v>
      </c>
      <c r="H39">
        <v>2023</v>
      </c>
      <c r="I39" t="s">
        <v>30110</v>
      </c>
      <c r="J39">
        <v>0</v>
      </c>
      <c r="K39">
        <v>1</v>
      </c>
    </row>
    <row r="40" spans="1:11" x14ac:dyDescent="0.3">
      <c r="A40" t="s">
        <v>30162</v>
      </c>
      <c r="B40" s="1">
        <v>45014</v>
      </c>
      <c r="C40">
        <v>60.33</v>
      </c>
      <c r="D40" t="s">
        <v>30108</v>
      </c>
      <c r="E40" t="s">
        <v>30117</v>
      </c>
      <c r="F40" t="s">
        <v>6673</v>
      </c>
      <c r="G40">
        <v>1</v>
      </c>
      <c r="H40">
        <v>2023</v>
      </c>
      <c r="I40" t="s">
        <v>30145</v>
      </c>
      <c r="J40">
        <v>0</v>
      </c>
      <c r="K40">
        <v>1</v>
      </c>
    </row>
    <row r="41" spans="1:11" x14ac:dyDescent="0.3">
      <c r="A41" t="s">
        <v>30163</v>
      </c>
      <c r="B41" s="1">
        <v>45587</v>
      </c>
      <c r="C41">
        <v>476.82</v>
      </c>
      <c r="D41" t="s">
        <v>30122</v>
      </c>
      <c r="E41" t="s">
        <v>30109</v>
      </c>
      <c r="F41" t="s">
        <v>13491</v>
      </c>
      <c r="G41">
        <v>0</v>
      </c>
      <c r="H41">
        <v>2024</v>
      </c>
      <c r="I41" t="s">
        <v>30159</v>
      </c>
      <c r="J41">
        <v>1</v>
      </c>
      <c r="K41">
        <v>0</v>
      </c>
    </row>
    <row r="42" spans="1:11" x14ac:dyDescent="0.3">
      <c r="A42" t="s">
        <v>30164</v>
      </c>
      <c r="B42" s="1">
        <v>45003</v>
      </c>
      <c r="C42">
        <v>575.64</v>
      </c>
      <c r="D42" t="s">
        <v>30112</v>
      </c>
      <c r="E42" t="s">
        <v>30117</v>
      </c>
      <c r="F42" t="s">
        <v>11320</v>
      </c>
      <c r="G42">
        <v>1</v>
      </c>
      <c r="H42">
        <v>2023</v>
      </c>
      <c r="I42" t="s">
        <v>30145</v>
      </c>
      <c r="J42">
        <v>0</v>
      </c>
      <c r="K42">
        <v>1</v>
      </c>
    </row>
    <row r="43" spans="1:11" x14ac:dyDescent="0.3">
      <c r="A43" t="s">
        <v>30165</v>
      </c>
      <c r="B43" s="1">
        <v>45078</v>
      </c>
      <c r="C43">
        <v>248.9</v>
      </c>
      <c r="D43" t="s">
        <v>30112</v>
      </c>
      <c r="E43" t="s">
        <v>30109</v>
      </c>
      <c r="F43" t="s">
        <v>14755</v>
      </c>
      <c r="G43">
        <v>0</v>
      </c>
      <c r="H43">
        <v>2023</v>
      </c>
      <c r="I43" t="s">
        <v>30128</v>
      </c>
      <c r="J43">
        <v>1</v>
      </c>
      <c r="K43">
        <v>0</v>
      </c>
    </row>
    <row r="44" spans="1:11" x14ac:dyDescent="0.3">
      <c r="A44" t="s">
        <v>30166</v>
      </c>
      <c r="B44" s="1">
        <v>45108</v>
      </c>
      <c r="C44">
        <v>976.14</v>
      </c>
      <c r="D44" t="s">
        <v>30122</v>
      </c>
      <c r="E44" t="s">
        <v>30117</v>
      </c>
      <c r="F44" t="s">
        <v>10023</v>
      </c>
      <c r="G44">
        <v>1</v>
      </c>
      <c r="H44">
        <v>2023</v>
      </c>
      <c r="I44" t="s">
        <v>30115</v>
      </c>
      <c r="J44">
        <v>0</v>
      </c>
      <c r="K44">
        <v>1</v>
      </c>
    </row>
    <row r="45" spans="1:11" x14ac:dyDescent="0.3">
      <c r="A45" t="s">
        <v>30167</v>
      </c>
      <c r="B45" s="1">
        <v>45346</v>
      </c>
      <c r="C45">
        <v>1300.04</v>
      </c>
      <c r="D45" t="s">
        <v>30122</v>
      </c>
      <c r="E45" t="s">
        <v>30117</v>
      </c>
      <c r="F45" t="s">
        <v>13971</v>
      </c>
      <c r="G45">
        <v>1</v>
      </c>
      <c r="H45">
        <v>2024</v>
      </c>
      <c r="I45" t="s">
        <v>30110</v>
      </c>
      <c r="J45">
        <v>0</v>
      </c>
      <c r="K45">
        <v>1</v>
      </c>
    </row>
    <row r="46" spans="1:11" x14ac:dyDescent="0.3">
      <c r="A46" t="s">
        <v>30168</v>
      </c>
      <c r="B46" s="1">
        <v>45433</v>
      </c>
      <c r="C46">
        <v>366.41</v>
      </c>
      <c r="D46" t="s">
        <v>30108</v>
      </c>
      <c r="E46" t="s">
        <v>30109</v>
      </c>
      <c r="F46" t="s">
        <v>2669</v>
      </c>
      <c r="G46">
        <v>0</v>
      </c>
      <c r="H46">
        <v>2024</v>
      </c>
      <c r="I46" t="s">
        <v>30136</v>
      </c>
      <c r="J46">
        <v>1</v>
      </c>
      <c r="K46">
        <v>0</v>
      </c>
    </row>
    <row r="47" spans="1:11" x14ac:dyDescent="0.3">
      <c r="A47" t="s">
        <v>30169</v>
      </c>
      <c r="B47" s="1">
        <v>44951</v>
      </c>
      <c r="C47">
        <v>482.64</v>
      </c>
      <c r="D47" t="s">
        <v>30122</v>
      </c>
      <c r="E47" t="s">
        <v>30109</v>
      </c>
      <c r="F47" t="s">
        <v>4485</v>
      </c>
      <c r="G47">
        <v>0</v>
      </c>
      <c r="H47">
        <v>2023</v>
      </c>
      <c r="I47" t="s">
        <v>30113</v>
      </c>
      <c r="J47">
        <v>1</v>
      </c>
      <c r="K47">
        <v>0</v>
      </c>
    </row>
    <row r="48" spans="1:11" x14ac:dyDescent="0.3">
      <c r="A48" t="s">
        <v>30170</v>
      </c>
      <c r="B48" s="1">
        <v>44566</v>
      </c>
      <c r="C48">
        <v>622.9</v>
      </c>
      <c r="D48" t="s">
        <v>30112</v>
      </c>
      <c r="E48" t="s">
        <v>30117</v>
      </c>
      <c r="F48" t="s">
        <v>6609</v>
      </c>
      <c r="G48">
        <v>1</v>
      </c>
      <c r="H48">
        <v>2022</v>
      </c>
      <c r="I48" t="s">
        <v>30113</v>
      </c>
      <c r="J48">
        <v>0</v>
      </c>
      <c r="K48">
        <v>1</v>
      </c>
    </row>
    <row r="49" spans="1:11" x14ac:dyDescent="0.3">
      <c r="A49" t="s">
        <v>30171</v>
      </c>
      <c r="B49" s="1">
        <v>44700</v>
      </c>
      <c r="C49">
        <v>1111.71</v>
      </c>
      <c r="D49" t="s">
        <v>30108</v>
      </c>
      <c r="E49" t="s">
        <v>30117</v>
      </c>
      <c r="F49" t="s">
        <v>9052</v>
      </c>
      <c r="G49">
        <v>1</v>
      </c>
      <c r="H49">
        <v>2022</v>
      </c>
      <c r="I49" t="s">
        <v>30136</v>
      </c>
      <c r="J49">
        <v>0</v>
      </c>
      <c r="K49">
        <v>1</v>
      </c>
    </row>
    <row r="50" spans="1:11" x14ac:dyDescent="0.3">
      <c r="A50" t="s">
        <v>30172</v>
      </c>
      <c r="B50" s="1">
        <v>44900</v>
      </c>
      <c r="C50">
        <v>673.14</v>
      </c>
      <c r="D50" t="s">
        <v>30108</v>
      </c>
      <c r="E50" t="s">
        <v>30117</v>
      </c>
      <c r="F50" t="s">
        <v>6526</v>
      </c>
      <c r="G50">
        <v>1</v>
      </c>
      <c r="H50">
        <v>2022</v>
      </c>
      <c r="I50" t="s">
        <v>30130</v>
      </c>
      <c r="J50">
        <v>0</v>
      </c>
      <c r="K50">
        <v>1</v>
      </c>
    </row>
    <row r="51" spans="1:11" x14ac:dyDescent="0.3">
      <c r="A51" t="s">
        <v>30173</v>
      </c>
      <c r="B51" s="1">
        <v>45405</v>
      </c>
      <c r="C51">
        <v>1351.89</v>
      </c>
      <c r="D51" t="s">
        <v>30108</v>
      </c>
      <c r="E51" t="s">
        <v>30109</v>
      </c>
      <c r="F51" t="s">
        <v>11990</v>
      </c>
      <c r="G51">
        <v>0</v>
      </c>
      <c r="H51">
        <v>2024</v>
      </c>
      <c r="I51" t="s">
        <v>30118</v>
      </c>
      <c r="J51">
        <v>1</v>
      </c>
      <c r="K51">
        <v>0</v>
      </c>
    </row>
    <row r="52" spans="1:11" x14ac:dyDescent="0.3">
      <c r="A52" t="s">
        <v>30174</v>
      </c>
      <c r="B52" s="1">
        <v>44558</v>
      </c>
      <c r="C52">
        <v>855.26</v>
      </c>
      <c r="D52" t="s">
        <v>30112</v>
      </c>
      <c r="E52" t="s">
        <v>30109</v>
      </c>
      <c r="F52" t="s">
        <v>2076</v>
      </c>
      <c r="G52">
        <v>0</v>
      </c>
      <c r="H52">
        <v>2021</v>
      </c>
      <c r="I52" t="s">
        <v>30130</v>
      </c>
      <c r="J52">
        <v>1</v>
      </c>
      <c r="K52">
        <v>0</v>
      </c>
    </row>
    <row r="53" spans="1:11" x14ac:dyDescent="0.3">
      <c r="A53" t="s">
        <v>30175</v>
      </c>
      <c r="B53" s="1">
        <v>44960</v>
      </c>
      <c r="C53">
        <v>122.78</v>
      </c>
      <c r="D53" t="s">
        <v>30112</v>
      </c>
      <c r="E53" t="s">
        <v>30109</v>
      </c>
      <c r="F53" t="s">
        <v>4801</v>
      </c>
      <c r="G53">
        <v>0</v>
      </c>
      <c r="H53">
        <v>2023</v>
      </c>
      <c r="I53" t="s">
        <v>30110</v>
      </c>
      <c r="J53">
        <v>1</v>
      </c>
      <c r="K53">
        <v>0</v>
      </c>
    </row>
    <row r="54" spans="1:11" x14ac:dyDescent="0.3">
      <c r="A54" t="s">
        <v>30176</v>
      </c>
      <c r="B54" s="1">
        <v>44895</v>
      </c>
      <c r="C54">
        <v>708.29</v>
      </c>
      <c r="D54" t="s">
        <v>30108</v>
      </c>
      <c r="E54" t="s">
        <v>30117</v>
      </c>
      <c r="F54" t="s">
        <v>15349</v>
      </c>
      <c r="G54">
        <v>1</v>
      </c>
      <c r="H54">
        <v>2022</v>
      </c>
      <c r="I54" t="s">
        <v>30142</v>
      </c>
      <c r="J54">
        <v>0</v>
      </c>
      <c r="K54">
        <v>1</v>
      </c>
    </row>
    <row r="55" spans="1:11" x14ac:dyDescent="0.3">
      <c r="A55" t="s">
        <v>30177</v>
      </c>
      <c r="B55" s="1">
        <v>44671</v>
      </c>
      <c r="C55">
        <v>587.51</v>
      </c>
      <c r="D55" t="s">
        <v>30112</v>
      </c>
      <c r="E55" t="s">
        <v>30109</v>
      </c>
      <c r="F55" t="s">
        <v>7673</v>
      </c>
      <c r="G55">
        <v>0</v>
      </c>
      <c r="H55">
        <v>2022</v>
      </c>
      <c r="I55" t="s">
        <v>30118</v>
      </c>
      <c r="J55">
        <v>1</v>
      </c>
      <c r="K55">
        <v>0</v>
      </c>
    </row>
    <row r="56" spans="1:11" x14ac:dyDescent="0.3">
      <c r="A56" t="s">
        <v>30178</v>
      </c>
      <c r="B56" s="1">
        <v>45193</v>
      </c>
      <c r="C56">
        <v>1101.83</v>
      </c>
      <c r="D56" t="s">
        <v>30122</v>
      </c>
      <c r="E56" t="s">
        <v>30109</v>
      </c>
      <c r="F56" t="s">
        <v>16765</v>
      </c>
      <c r="G56">
        <v>0</v>
      </c>
      <c r="H56">
        <v>2023</v>
      </c>
      <c r="I56" t="s">
        <v>30123</v>
      </c>
      <c r="J56">
        <v>1</v>
      </c>
      <c r="K56">
        <v>0</v>
      </c>
    </row>
    <row r="57" spans="1:11" x14ac:dyDescent="0.3">
      <c r="A57" t="s">
        <v>30179</v>
      </c>
      <c r="B57" s="1">
        <v>44808</v>
      </c>
      <c r="C57">
        <v>873.25</v>
      </c>
      <c r="D57" t="s">
        <v>30122</v>
      </c>
      <c r="E57" t="s">
        <v>30117</v>
      </c>
      <c r="F57" t="s">
        <v>15622</v>
      </c>
      <c r="G57">
        <v>1</v>
      </c>
      <c r="H57">
        <v>2022</v>
      </c>
      <c r="I57" t="s">
        <v>30123</v>
      </c>
      <c r="J57">
        <v>0</v>
      </c>
      <c r="K57">
        <v>1</v>
      </c>
    </row>
    <row r="58" spans="1:11" x14ac:dyDescent="0.3">
      <c r="A58" t="s">
        <v>30180</v>
      </c>
      <c r="B58" s="1">
        <v>45450</v>
      </c>
      <c r="C58">
        <v>153.74</v>
      </c>
      <c r="D58" t="s">
        <v>30122</v>
      </c>
      <c r="E58" t="s">
        <v>30117</v>
      </c>
      <c r="F58" t="s">
        <v>17057</v>
      </c>
      <c r="G58">
        <v>1</v>
      </c>
      <c r="H58">
        <v>2024</v>
      </c>
      <c r="I58" t="s">
        <v>30128</v>
      </c>
      <c r="J58">
        <v>0</v>
      </c>
      <c r="K58">
        <v>1</v>
      </c>
    </row>
    <row r="59" spans="1:11" x14ac:dyDescent="0.3">
      <c r="A59" t="s">
        <v>30181</v>
      </c>
      <c r="B59" s="1">
        <v>45359</v>
      </c>
      <c r="C59">
        <v>735.24</v>
      </c>
      <c r="D59" t="s">
        <v>30112</v>
      </c>
      <c r="E59" t="s">
        <v>30109</v>
      </c>
      <c r="F59" t="s">
        <v>2973</v>
      </c>
      <c r="G59">
        <v>0</v>
      </c>
      <c r="H59">
        <v>2024</v>
      </c>
      <c r="I59" t="s">
        <v>30145</v>
      </c>
      <c r="J59">
        <v>1</v>
      </c>
      <c r="K59">
        <v>0</v>
      </c>
    </row>
    <row r="60" spans="1:11" x14ac:dyDescent="0.3">
      <c r="A60" t="s">
        <v>30182</v>
      </c>
      <c r="B60" s="1">
        <v>45243</v>
      </c>
      <c r="C60">
        <v>1256.68</v>
      </c>
      <c r="D60" t="s">
        <v>30112</v>
      </c>
      <c r="E60" t="s">
        <v>30117</v>
      </c>
      <c r="F60" t="s">
        <v>13318</v>
      </c>
      <c r="G60">
        <v>1</v>
      </c>
      <c r="H60">
        <v>2023</v>
      </c>
      <c r="I60" t="s">
        <v>30142</v>
      </c>
      <c r="J60">
        <v>0</v>
      </c>
      <c r="K60">
        <v>1</v>
      </c>
    </row>
    <row r="61" spans="1:11" x14ac:dyDescent="0.3">
      <c r="A61" t="s">
        <v>30183</v>
      </c>
      <c r="B61" s="1">
        <v>45383</v>
      </c>
      <c r="C61">
        <v>643.25</v>
      </c>
      <c r="D61" t="s">
        <v>30112</v>
      </c>
      <c r="E61" t="s">
        <v>30117</v>
      </c>
      <c r="F61" t="s">
        <v>13294</v>
      </c>
      <c r="G61">
        <v>1</v>
      </c>
      <c r="H61">
        <v>2024</v>
      </c>
      <c r="I61" t="s">
        <v>30118</v>
      </c>
      <c r="J61">
        <v>0</v>
      </c>
      <c r="K61">
        <v>1</v>
      </c>
    </row>
    <row r="62" spans="1:11" x14ac:dyDescent="0.3">
      <c r="A62" t="s">
        <v>30184</v>
      </c>
      <c r="B62" s="1">
        <v>45012</v>
      </c>
      <c r="C62">
        <v>300</v>
      </c>
      <c r="D62" t="s">
        <v>30108</v>
      </c>
      <c r="E62" t="s">
        <v>30109</v>
      </c>
      <c r="F62" t="s">
        <v>12347</v>
      </c>
      <c r="G62">
        <v>0</v>
      </c>
      <c r="H62">
        <v>2023</v>
      </c>
      <c r="I62" t="s">
        <v>30145</v>
      </c>
      <c r="J62">
        <v>1</v>
      </c>
      <c r="K62">
        <v>0</v>
      </c>
    </row>
    <row r="63" spans="1:11" x14ac:dyDescent="0.3">
      <c r="A63" t="s">
        <v>30185</v>
      </c>
      <c r="B63" s="1">
        <v>45291</v>
      </c>
      <c r="C63">
        <v>1437.08</v>
      </c>
      <c r="D63" t="s">
        <v>30112</v>
      </c>
      <c r="E63" t="s">
        <v>30109</v>
      </c>
      <c r="F63" t="s">
        <v>1290</v>
      </c>
      <c r="G63">
        <v>0</v>
      </c>
      <c r="H63">
        <v>2023</v>
      </c>
      <c r="I63" t="s">
        <v>30130</v>
      </c>
      <c r="J63">
        <v>1</v>
      </c>
      <c r="K63">
        <v>0</v>
      </c>
    </row>
    <row r="64" spans="1:11" x14ac:dyDescent="0.3">
      <c r="A64" t="s">
        <v>30186</v>
      </c>
      <c r="B64" s="1">
        <v>44602</v>
      </c>
      <c r="C64">
        <v>746.62</v>
      </c>
      <c r="D64" t="s">
        <v>30112</v>
      </c>
      <c r="E64" t="s">
        <v>30117</v>
      </c>
      <c r="F64" t="s">
        <v>4924</v>
      </c>
      <c r="G64">
        <v>1</v>
      </c>
      <c r="H64">
        <v>2022</v>
      </c>
      <c r="I64" t="s">
        <v>30110</v>
      </c>
      <c r="J64">
        <v>0</v>
      </c>
      <c r="K64">
        <v>1</v>
      </c>
    </row>
    <row r="65" spans="1:11" x14ac:dyDescent="0.3">
      <c r="A65" t="s">
        <v>30187</v>
      </c>
      <c r="B65" s="1">
        <v>45420</v>
      </c>
      <c r="C65">
        <v>655.14</v>
      </c>
      <c r="D65" t="s">
        <v>30122</v>
      </c>
      <c r="E65" t="s">
        <v>30117</v>
      </c>
      <c r="F65" t="s">
        <v>19986</v>
      </c>
      <c r="G65">
        <v>1</v>
      </c>
      <c r="H65">
        <v>2024</v>
      </c>
      <c r="I65" t="s">
        <v>30136</v>
      </c>
      <c r="J65">
        <v>0</v>
      </c>
      <c r="K65">
        <v>1</v>
      </c>
    </row>
    <row r="66" spans="1:11" x14ac:dyDescent="0.3">
      <c r="A66" t="s">
        <v>30188</v>
      </c>
      <c r="B66" s="1">
        <v>45624</v>
      </c>
      <c r="C66">
        <v>938.45</v>
      </c>
      <c r="D66" t="s">
        <v>30112</v>
      </c>
      <c r="E66" t="s">
        <v>30109</v>
      </c>
      <c r="F66" t="s">
        <v>6560</v>
      </c>
      <c r="G66">
        <v>0</v>
      </c>
      <c r="H66">
        <v>2024</v>
      </c>
      <c r="I66" t="s">
        <v>30142</v>
      </c>
      <c r="J66">
        <v>1</v>
      </c>
      <c r="K66">
        <v>0</v>
      </c>
    </row>
    <row r="67" spans="1:11" x14ac:dyDescent="0.3">
      <c r="A67" t="s">
        <v>30189</v>
      </c>
      <c r="B67" s="1">
        <v>44577</v>
      </c>
      <c r="C67">
        <v>773.61</v>
      </c>
      <c r="D67" t="s">
        <v>30112</v>
      </c>
      <c r="E67" t="s">
        <v>30117</v>
      </c>
      <c r="F67" t="s">
        <v>8482</v>
      </c>
      <c r="G67">
        <v>1</v>
      </c>
      <c r="H67">
        <v>2022</v>
      </c>
      <c r="I67" t="s">
        <v>30113</v>
      </c>
      <c r="J67">
        <v>0</v>
      </c>
      <c r="K67">
        <v>1</v>
      </c>
    </row>
    <row r="68" spans="1:11" x14ac:dyDescent="0.3">
      <c r="A68" t="s">
        <v>30190</v>
      </c>
      <c r="B68" s="1">
        <v>45619</v>
      </c>
      <c r="C68">
        <v>1404.96</v>
      </c>
      <c r="D68" t="s">
        <v>30112</v>
      </c>
      <c r="E68" t="s">
        <v>30109</v>
      </c>
      <c r="F68" t="s">
        <v>19531</v>
      </c>
      <c r="G68">
        <v>0</v>
      </c>
      <c r="H68">
        <v>2024</v>
      </c>
      <c r="I68" t="s">
        <v>30142</v>
      </c>
      <c r="J68">
        <v>1</v>
      </c>
      <c r="K68">
        <v>0</v>
      </c>
    </row>
    <row r="69" spans="1:11" x14ac:dyDescent="0.3">
      <c r="A69" t="s">
        <v>30191</v>
      </c>
      <c r="B69" s="1">
        <v>45302</v>
      </c>
      <c r="C69">
        <v>554.07000000000005</v>
      </c>
      <c r="D69" t="s">
        <v>30112</v>
      </c>
      <c r="E69" t="s">
        <v>30109</v>
      </c>
      <c r="F69" t="s">
        <v>7239</v>
      </c>
      <c r="G69">
        <v>0</v>
      </c>
      <c r="H69">
        <v>2024</v>
      </c>
      <c r="I69" t="s">
        <v>30113</v>
      </c>
      <c r="J69">
        <v>1</v>
      </c>
      <c r="K69">
        <v>0</v>
      </c>
    </row>
    <row r="70" spans="1:11" x14ac:dyDescent="0.3">
      <c r="A70" t="s">
        <v>30192</v>
      </c>
      <c r="B70" s="1">
        <v>45526</v>
      </c>
      <c r="C70">
        <v>352.94</v>
      </c>
      <c r="D70" t="s">
        <v>30108</v>
      </c>
      <c r="E70" t="s">
        <v>30109</v>
      </c>
      <c r="F70" t="s">
        <v>14408</v>
      </c>
      <c r="G70">
        <v>0</v>
      </c>
      <c r="H70">
        <v>2024</v>
      </c>
      <c r="I70" t="s">
        <v>30120</v>
      </c>
      <c r="J70">
        <v>1</v>
      </c>
      <c r="K70">
        <v>0</v>
      </c>
    </row>
    <row r="71" spans="1:11" x14ac:dyDescent="0.3">
      <c r="A71" t="s">
        <v>30193</v>
      </c>
      <c r="B71" s="1">
        <v>44672</v>
      </c>
      <c r="C71">
        <v>340.29</v>
      </c>
      <c r="D71" t="s">
        <v>30122</v>
      </c>
      <c r="E71" t="s">
        <v>30117</v>
      </c>
      <c r="F71" t="s">
        <v>4016</v>
      </c>
      <c r="G71">
        <v>1</v>
      </c>
      <c r="H71">
        <v>2022</v>
      </c>
      <c r="I71" t="s">
        <v>30118</v>
      </c>
      <c r="J71">
        <v>0</v>
      </c>
      <c r="K71">
        <v>1</v>
      </c>
    </row>
    <row r="72" spans="1:11" x14ac:dyDescent="0.3">
      <c r="A72" t="s">
        <v>30194</v>
      </c>
      <c r="B72" s="1">
        <v>44736</v>
      </c>
      <c r="C72">
        <v>1199.23</v>
      </c>
      <c r="D72" t="s">
        <v>30112</v>
      </c>
      <c r="E72" t="s">
        <v>30109</v>
      </c>
      <c r="F72" t="s">
        <v>13577</v>
      </c>
      <c r="G72">
        <v>0</v>
      </c>
      <c r="H72">
        <v>2022</v>
      </c>
      <c r="I72" t="s">
        <v>30128</v>
      </c>
      <c r="J72">
        <v>1</v>
      </c>
      <c r="K72">
        <v>0</v>
      </c>
    </row>
    <row r="73" spans="1:11" x14ac:dyDescent="0.3">
      <c r="A73" t="s">
        <v>30195</v>
      </c>
      <c r="B73" s="1">
        <v>44745</v>
      </c>
      <c r="C73">
        <v>588.58000000000004</v>
      </c>
      <c r="D73" t="s">
        <v>30122</v>
      </c>
      <c r="E73" t="s">
        <v>30109</v>
      </c>
      <c r="F73" t="s">
        <v>15900</v>
      </c>
      <c r="G73">
        <v>0</v>
      </c>
      <c r="H73">
        <v>2022</v>
      </c>
      <c r="I73" t="s">
        <v>30115</v>
      </c>
      <c r="J73">
        <v>1</v>
      </c>
      <c r="K73">
        <v>0</v>
      </c>
    </row>
    <row r="74" spans="1:11" x14ac:dyDescent="0.3">
      <c r="A74" t="s">
        <v>30196</v>
      </c>
      <c r="B74" s="1">
        <v>44855</v>
      </c>
      <c r="C74">
        <v>1216.4000000000001</v>
      </c>
      <c r="D74" t="s">
        <v>30112</v>
      </c>
      <c r="E74" t="s">
        <v>30109</v>
      </c>
      <c r="F74" t="s">
        <v>13710</v>
      </c>
      <c r="G74">
        <v>0</v>
      </c>
      <c r="H74">
        <v>2022</v>
      </c>
      <c r="I74" t="s">
        <v>30159</v>
      </c>
      <c r="J74">
        <v>1</v>
      </c>
      <c r="K74">
        <v>0</v>
      </c>
    </row>
    <row r="75" spans="1:11" x14ac:dyDescent="0.3">
      <c r="A75" t="s">
        <v>30197</v>
      </c>
      <c r="B75" s="1">
        <v>45563</v>
      </c>
      <c r="C75">
        <v>762.4</v>
      </c>
      <c r="D75" t="s">
        <v>30122</v>
      </c>
      <c r="E75" t="s">
        <v>30117</v>
      </c>
      <c r="F75" t="s">
        <v>2093</v>
      </c>
      <c r="G75">
        <v>1</v>
      </c>
      <c r="H75">
        <v>2024</v>
      </c>
      <c r="I75" t="s">
        <v>30123</v>
      </c>
      <c r="J75">
        <v>0</v>
      </c>
      <c r="K75">
        <v>1</v>
      </c>
    </row>
    <row r="76" spans="1:11" x14ac:dyDescent="0.3">
      <c r="A76" t="s">
        <v>30198</v>
      </c>
      <c r="B76" s="1">
        <v>45259</v>
      </c>
      <c r="C76">
        <v>1091.8499999999999</v>
      </c>
      <c r="D76" t="s">
        <v>30112</v>
      </c>
      <c r="E76" t="s">
        <v>30117</v>
      </c>
      <c r="F76" t="s">
        <v>12395</v>
      </c>
      <c r="G76">
        <v>1</v>
      </c>
      <c r="H76">
        <v>2023</v>
      </c>
      <c r="I76" t="s">
        <v>30142</v>
      </c>
      <c r="J76">
        <v>0</v>
      </c>
      <c r="K76">
        <v>1</v>
      </c>
    </row>
    <row r="77" spans="1:11" x14ac:dyDescent="0.3">
      <c r="A77" t="s">
        <v>30199</v>
      </c>
      <c r="B77" s="1">
        <v>45100</v>
      </c>
      <c r="C77">
        <v>110.15</v>
      </c>
      <c r="D77" t="s">
        <v>30122</v>
      </c>
      <c r="E77" t="s">
        <v>30109</v>
      </c>
      <c r="F77" t="s">
        <v>17048</v>
      </c>
      <c r="G77">
        <v>0</v>
      </c>
      <c r="H77">
        <v>2023</v>
      </c>
      <c r="I77" t="s">
        <v>30128</v>
      </c>
      <c r="J77">
        <v>1</v>
      </c>
      <c r="K77">
        <v>0</v>
      </c>
    </row>
    <row r="78" spans="1:11" x14ac:dyDescent="0.3">
      <c r="A78" t="s">
        <v>30200</v>
      </c>
      <c r="B78" s="1">
        <v>45584</v>
      </c>
      <c r="C78">
        <v>992.28</v>
      </c>
      <c r="D78" t="s">
        <v>30122</v>
      </c>
      <c r="E78" t="s">
        <v>30117</v>
      </c>
      <c r="F78" t="s">
        <v>4724</v>
      </c>
      <c r="G78">
        <v>1</v>
      </c>
      <c r="H78">
        <v>2024</v>
      </c>
      <c r="I78" t="s">
        <v>30159</v>
      </c>
      <c r="J78">
        <v>0</v>
      </c>
      <c r="K78">
        <v>1</v>
      </c>
    </row>
    <row r="79" spans="1:11" x14ac:dyDescent="0.3">
      <c r="A79" t="s">
        <v>30201</v>
      </c>
      <c r="B79" s="1">
        <v>45022</v>
      </c>
      <c r="C79">
        <v>213.16</v>
      </c>
      <c r="D79" t="s">
        <v>30108</v>
      </c>
      <c r="E79" t="s">
        <v>30117</v>
      </c>
      <c r="F79" t="s">
        <v>16350</v>
      </c>
      <c r="G79">
        <v>1</v>
      </c>
      <c r="H79">
        <v>2023</v>
      </c>
      <c r="I79" t="s">
        <v>30118</v>
      </c>
      <c r="J79">
        <v>0</v>
      </c>
      <c r="K79">
        <v>1</v>
      </c>
    </row>
    <row r="80" spans="1:11" x14ac:dyDescent="0.3">
      <c r="A80" t="s">
        <v>30202</v>
      </c>
      <c r="B80" s="1">
        <v>45051</v>
      </c>
      <c r="C80">
        <v>1183.44</v>
      </c>
      <c r="D80" t="s">
        <v>30108</v>
      </c>
      <c r="E80" t="s">
        <v>30117</v>
      </c>
      <c r="F80" t="s">
        <v>18190</v>
      </c>
      <c r="G80">
        <v>1</v>
      </c>
      <c r="H80">
        <v>2023</v>
      </c>
      <c r="I80" t="s">
        <v>30136</v>
      </c>
      <c r="J80">
        <v>0</v>
      </c>
      <c r="K80">
        <v>1</v>
      </c>
    </row>
    <row r="81" spans="1:11" x14ac:dyDescent="0.3">
      <c r="A81" t="s">
        <v>30203</v>
      </c>
      <c r="B81" s="1">
        <v>44736</v>
      </c>
      <c r="C81">
        <v>1359.07</v>
      </c>
      <c r="D81" t="s">
        <v>30108</v>
      </c>
      <c r="E81" t="s">
        <v>30117</v>
      </c>
      <c r="F81" t="s">
        <v>17969</v>
      </c>
      <c r="G81">
        <v>1</v>
      </c>
      <c r="H81">
        <v>2022</v>
      </c>
      <c r="I81" t="s">
        <v>30128</v>
      </c>
      <c r="J81">
        <v>0</v>
      </c>
      <c r="K81">
        <v>1</v>
      </c>
    </row>
    <row r="82" spans="1:11" x14ac:dyDescent="0.3">
      <c r="A82" t="s">
        <v>30204</v>
      </c>
      <c r="B82" s="1">
        <v>44882</v>
      </c>
      <c r="C82">
        <v>700.58</v>
      </c>
      <c r="D82" t="s">
        <v>30112</v>
      </c>
      <c r="E82" t="s">
        <v>30117</v>
      </c>
      <c r="F82" t="s">
        <v>12175</v>
      </c>
      <c r="G82">
        <v>1</v>
      </c>
      <c r="H82">
        <v>2022</v>
      </c>
      <c r="I82" t="s">
        <v>30142</v>
      </c>
      <c r="J82">
        <v>0</v>
      </c>
      <c r="K82">
        <v>1</v>
      </c>
    </row>
    <row r="83" spans="1:11" x14ac:dyDescent="0.3">
      <c r="A83" t="s">
        <v>30205</v>
      </c>
      <c r="B83" s="1">
        <v>45615</v>
      </c>
      <c r="C83">
        <v>499.21</v>
      </c>
      <c r="D83" t="s">
        <v>30112</v>
      </c>
      <c r="E83" t="s">
        <v>30109</v>
      </c>
      <c r="F83" t="s">
        <v>16723</v>
      </c>
      <c r="G83">
        <v>0</v>
      </c>
      <c r="H83">
        <v>2024</v>
      </c>
      <c r="I83" t="s">
        <v>30142</v>
      </c>
      <c r="J83">
        <v>1</v>
      </c>
      <c r="K83">
        <v>0</v>
      </c>
    </row>
    <row r="84" spans="1:11" x14ac:dyDescent="0.3">
      <c r="A84" t="s">
        <v>30206</v>
      </c>
      <c r="B84" s="1">
        <v>44691</v>
      </c>
      <c r="C84">
        <v>1346.81</v>
      </c>
      <c r="D84" t="s">
        <v>30122</v>
      </c>
      <c r="E84" t="s">
        <v>30117</v>
      </c>
      <c r="F84" t="s">
        <v>18046</v>
      </c>
      <c r="G84">
        <v>1</v>
      </c>
      <c r="H84">
        <v>2022</v>
      </c>
      <c r="I84" t="s">
        <v>30136</v>
      </c>
      <c r="J84">
        <v>0</v>
      </c>
      <c r="K84">
        <v>1</v>
      </c>
    </row>
    <row r="85" spans="1:11" x14ac:dyDescent="0.3">
      <c r="A85" t="s">
        <v>30207</v>
      </c>
      <c r="B85" s="1">
        <v>45125</v>
      </c>
      <c r="C85">
        <v>1121.18</v>
      </c>
      <c r="D85" t="s">
        <v>30112</v>
      </c>
      <c r="E85" t="s">
        <v>30117</v>
      </c>
      <c r="F85" t="s">
        <v>17481</v>
      </c>
      <c r="G85">
        <v>1</v>
      </c>
      <c r="H85">
        <v>2023</v>
      </c>
      <c r="I85" t="s">
        <v>30115</v>
      </c>
      <c r="J85">
        <v>0</v>
      </c>
      <c r="K85">
        <v>1</v>
      </c>
    </row>
    <row r="86" spans="1:11" x14ac:dyDescent="0.3">
      <c r="A86" t="s">
        <v>30208</v>
      </c>
      <c r="B86" s="1">
        <v>44960</v>
      </c>
      <c r="C86">
        <v>969.36</v>
      </c>
      <c r="D86" t="s">
        <v>30108</v>
      </c>
      <c r="E86" t="s">
        <v>30117</v>
      </c>
      <c r="F86" t="s">
        <v>11820</v>
      </c>
      <c r="G86">
        <v>1</v>
      </c>
      <c r="H86">
        <v>2023</v>
      </c>
      <c r="I86" t="s">
        <v>30110</v>
      </c>
      <c r="J86">
        <v>0</v>
      </c>
      <c r="K86">
        <v>1</v>
      </c>
    </row>
    <row r="87" spans="1:11" x14ac:dyDescent="0.3">
      <c r="A87" t="s">
        <v>30209</v>
      </c>
      <c r="B87" s="1">
        <v>45437</v>
      </c>
      <c r="C87">
        <v>1454.96</v>
      </c>
      <c r="D87" t="s">
        <v>30108</v>
      </c>
      <c r="E87" t="s">
        <v>30117</v>
      </c>
      <c r="F87" t="s">
        <v>871</v>
      </c>
      <c r="G87">
        <v>1</v>
      </c>
      <c r="H87">
        <v>2024</v>
      </c>
      <c r="I87" t="s">
        <v>30136</v>
      </c>
      <c r="J87">
        <v>0</v>
      </c>
      <c r="K87">
        <v>1</v>
      </c>
    </row>
    <row r="88" spans="1:11" x14ac:dyDescent="0.3">
      <c r="A88" t="s">
        <v>30210</v>
      </c>
      <c r="B88" s="1">
        <v>44795</v>
      </c>
      <c r="C88">
        <v>1249.75</v>
      </c>
      <c r="D88" t="s">
        <v>30112</v>
      </c>
      <c r="E88" t="s">
        <v>30109</v>
      </c>
      <c r="F88" t="s">
        <v>8625</v>
      </c>
      <c r="G88">
        <v>0</v>
      </c>
      <c r="H88">
        <v>2022</v>
      </c>
      <c r="I88" t="s">
        <v>30120</v>
      </c>
      <c r="J88">
        <v>1</v>
      </c>
      <c r="K88">
        <v>0</v>
      </c>
    </row>
    <row r="89" spans="1:11" x14ac:dyDescent="0.3">
      <c r="A89" t="s">
        <v>30211</v>
      </c>
      <c r="B89" s="1">
        <v>45054</v>
      </c>
      <c r="C89">
        <v>164.93</v>
      </c>
      <c r="D89" t="s">
        <v>30108</v>
      </c>
      <c r="E89" t="s">
        <v>30109</v>
      </c>
      <c r="F89" t="s">
        <v>16111</v>
      </c>
      <c r="G89">
        <v>0</v>
      </c>
      <c r="H89">
        <v>2023</v>
      </c>
      <c r="I89" t="s">
        <v>30136</v>
      </c>
      <c r="J89">
        <v>1</v>
      </c>
      <c r="K89">
        <v>0</v>
      </c>
    </row>
    <row r="90" spans="1:11" x14ac:dyDescent="0.3">
      <c r="A90" t="s">
        <v>30212</v>
      </c>
      <c r="B90" s="1">
        <v>45291</v>
      </c>
      <c r="C90">
        <v>1083.47</v>
      </c>
      <c r="D90" t="s">
        <v>30112</v>
      </c>
      <c r="E90" t="s">
        <v>30109</v>
      </c>
      <c r="F90" t="s">
        <v>16941</v>
      </c>
      <c r="G90">
        <v>0</v>
      </c>
      <c r="H90">
        <v>2023</v>
      </c>
      <c r="I90" t="s">
        <v>30130</v>
      </c>
      <c r="J90">
        <v>1</v>
      </c>
      <c r="K90">
        <v>0</v>
      </c>
    </row>
    <row r="91" spans="1:11" x14ac:dyDescent="0.3">
      <c r="A91" t="s">
        <v>30213</v>
      </c>
      <c r="B91" s="1">
        <v>44646</v>
      </c>
      <c r="C91">
        <v>152.09</v>
      </c>
      <c r="D91" t="s">
        <v>30122</v>
      </c>
      <c r="E91" t="s">
        <v>30117</v>
      </c>
      <c r="F91" t="s">
        <v>9631</v>
      </c>
      <c r="G91">
        <v>1</v>
      </c>
      <c r="H91">
        <v>2022</v>
      </c>
      <c r="I91" t="s">
        <v>30145</v>
      </c>
      <c r="J91">
        <v>0</v>
      </c>
      <c r="K91">
        <v>1</v>
      </c>
    </row>
    <row r="92" spans="1:11" x14ac:dyDescent="0.3">
      <c r="A92" t="s">
        <v>30214</v>
      </c>
      <c r="B92" s="1">
        <v>45085</v>
      </c>
      <c r="C92">
        <v>1154.73</v>
      </c>
      <c r="D92" t="s">
        <v>30122</v>
      </c>
      <c r="E92" t="s">
        <v>30109</v>
      </c>
      <c r="F92" t="s">
        <v>15666</v>
      </c>
      <c r="G92">
        <v>0</v>
      </c>
      <c r="H92">
        <v>2023</v>
      </c>
      <c r="I92" t="s">
        <v>30128</v>
      </c>
      <c r="J92">
        <v>1</v>
      </c>
      <c r="K92">
        <v>0</v>
      </c>
    </row>
    <row r="93" spans="1:11" x14ac:dyDescent="0.3">
      <c r="A93" t="s">
        <v>30215</v>
      </c>
      <c r="B93" s="1">
        <v>45262</v>
      </c>
      <c r="C93">
        <v>1167.52</v>
      </c>
      <c r="D93" t="s">
        <v>30112</v>
      </c>
      <c r="E93" t="s">
        <v>30117</v>
      </c>
      <c r="F93" t="s">
        <v>11189</v>
      </c>
      <c r="G93">
        <v>1</v>
      </c>
      <c r="H93">
        <v>2023</v>
      </c>
      <c r="I93" t="s">
        <v>30130</v>
      </c>
      <c r="J93">
        <v>0</v>
      </c>
      <c r="K93">
        <v>1</v>
      </c>
    </row>
    <row r="94" spans="1:11" x14ac:dyDescent="0.3">
      <c r="A94" t="s">
        <v>30216</v>
      </c>
      <c r="B94" s="1">
        <v>45387</v>
      </c>
      <c r="C94">
        <v>707.12</v>
      </c>
      <c r="D94" t="s">
        <v>30108</v>
      </c>
      <c r="E94" t="s">
        <v>30117</v>
      </c>
      <c r="F94" t="s">
        <v>1635</v>
      </c>
      <c r="G94">
        <v>1</v>
      </c>
      <c r="H94">
        <v>2024</v>
      </c>
      <c r="I94" t="s">
        <v>30118</v>
      </c>
      <c r="J94">
        <v>0</v>
      </c>
      <c r="K94">
        <v>1</v>
      </c>
    </row>
    <row r="95" spans="1:11" x14ac:dyDescent="0.3">
      <c r="A95" t="s">
        <v>30217</v>
      </c>
      <c r="B95" s="1">
        <v>44593</v>
      </c>
      <c r="C95">
        <v>1069.8499999999999</v>
      </c>
      <c r="D95" t="s">
        <v>30112</v>
      </c>
      <c r="E95" t="s">
        <v>30117</v>
      </c>
      <c r="F95" t="s">
        <v>10163</v>
      </c>
      <c r="G95">
        <v>1</v>
      </c>
      <c r="H95">
        <v>2022</v>
      </c>
      <c r="I95" t="s">
        <v>30110</v>
      </c>
      <c r="J95">
        <v>0</v>
      </c>
      <c r="K95">
        <v>1</v>
      </c>
    </row>
    <row r="96" spans="1:11" x14ac:dyDescent="0.3">
      <c r="A96" t="s">
        <v>30218</v>
      </c>
      <c r="B96" s="1">
        <v>44643</v>
      </c>
      <c r="C96">
        <v>616.77</v>
      </c>
      <c r="D96" t="s">
        <v>30112</v>
      </c>
      <c r="E96" t="s">
        <v>30117</v>
      </c>
      <c r="F96" t="s">
        <v>7128</v>
      </c>
      <c r="G96">
        <v>1</v>
      </c>
      <c r="H96">
        <v>2022</v>
      </c>
      <c r="I96" t="s">
        <v>30145</v>
      </c>
      <c r="J96">
        <v>0</v>
      </c>
      <c r="K96">
        <v>1</v>
      </c>
    </row>
    <row r="97" spans="1:11" x14ac:dyDescent="0.3">
      <c r="A97" t="s">
        <v>30219</v>
      </c>
      <c r="B97" s="1">
        <v>44634</v>
      </c>
      <c r="C97">
        <v>989.86</v>
      </c>
      <c r="D97" t="s">
        <v>30122</v>
      </c>
      <c r="E97" t="s">
        <v>30109</v>
      </c>
      <c r="F97" t="s">
        <v>220</v>
      </c>
      <c r="G97">
        <v>0</v>
      </c>
      <c r="H97">
        <v>2022</v>
      </c>
      <c r="I97" t="s">
        <v>30145</v>
      </c>
      <c r="J97">
        <v>1</v>
      </c>
      <c r="K97">
        <v>0</v>
      </c>
    </row>
    <row r="98" spans="1:11" x14ac:dyDescent="0.3">
      <c r="A98" t="s">
        <v>30220</v>
      </c>
      <c r="B98" s="1">
        <v>45276</v>
      </c>
      <c r="C98">
        <v>1399.78</v>
      </c>
      <c r="D98" t="s">
        <v>30108</v>
      </c>
      <c r="E98" t="s">
        <v>30117</v>
      </c>
      <c r="F98" t="s">
        <v>17843</v>
      </c>
      <c r="G98">
        <v>1</v>
      </c>
      <c r="H98">
        <v>2023</v>
      </c>
      <c r="I98" t="s">
        <v>30130</v>
      </c>
      <c r="J98">
        <v>0</v>
      </c>
      <c r="K98">
        <v>1</v>
      </c>
    </row>
    <row r="99" spans="1:11" x14ac:dyDescent="0.3">
      <c r="A99" t="s">
        <v>30221</v>
      </c>
      <c r="B99" s="1">
        <v>45608</v>
      </c>
      <c r="C99">
        <v>676.78</v>
      </c>
      <c r="D99" t="s">
        <v>30122</v>
      </c>
      <c r="E99" t="s">
        <v>30117</v>
      </c>
      <c r="F99" t="s">
        <v>19800</v>
      </c>
      <c r="G99">
        <v>1</v>
      </c>
      <c r="H99">
        <v>2024</v>
      </c>
      <c r="I99" t="s">
        <v>30142</v>
      </c>
      <c r="J99">
        <v>0</v>
      </c>
      <c r="K99">
        <v>1</v>
      </c>
    </row>
    <row r="100" spans="1:11" x14ac:dyDescent="0.3">
      <c r="A100" t="s">
        <v>30222</v>
      </c>
      <c r="B100" s="1">
        <v>45313</v>
      </c>
      <c r="C100">
        <v>1217.1500000000001</v>
      </c>
      <c r="D100" t="s">
        <v>30122</v>
      </c>
      <c r="E100" t="s">
        <v>30117</v>
      </c>
      <c r="F100" t="s">
        <v>2621</v>
      </c>
      <c r="G100">
        <v>1</v>
      </c>
      <c r="H100">
        <v>2024</v>
      </c>
      <c r="I100" t="s">
        <v>30113</v>
      </c>
      <c r="J100">
        <v>0</v>
      </c>
      <c r="K100">
        <v>1</v>
      </c>
    </row>
    <row r="101" spans="1:11" x14ac:dyDescent="0.3">
      <c r="A101" t="s">
        <v>30223</v>
      </c>
      <c r="B101" s="1">
        <v>44817</v>
      </c>
      <c r="C101">
        <v>1376.39</v>
      </c>
      <c r="D101" t="s">
        <v>30108</v>
      </c>
      <c r="E101" t="s">
        <v>30109</v>
      </c>
      <c r="F101" t="s">
        <v>9282</v>
      </c>
      <c r="G101">
        <v>0</v>
      </c>
      <c r="H101">
        <v>2022</v>
      </c>
      <c r="I101" t="s">
        <v>30123</v>
      </c>
      <c r="J101">
        <v>1</v>
      </c>
      <c r="K101">
        <v>0</v>
      </c>
    </row>
    <row r="102" spans="1:11" x14ac:dyDescent="0.3">
      <c r="A102" t="s">
        <v>30224</v>
      </c>
      <c r="B102" s="1">
        <v>45572</v>
      </c>
      <c r="C102">
        <v>250.31</v>
      </c>
      <c r="D102" t="s">
        <v>30112</v>
      </c>
      <c r="E102" t="s">
        <v>30109</v>
      </c>
      <c r="F102" t="s">
        <v>17606</v>
      </c>
      <c r="G102">
        <v>0</v>
      </c>
      <c r="H102">
        <v>2024</v>
      </c>
      <c r="I102" t="s">
        <v>30159</v>
      </c>
      <c r="J102">
        <v>1</v>
      </c>
      <c r="K102">
        <v>0</v>
      </c>
    </row>
    <row r="103" spans="1:11" x14ac:dyDescent="0.3">
      <c r="A103" t="s">
        <v>30225</v>
      </c>
      <c r="B103" s="1">
        <v>44869</v>
      </c>
      <c r="C103">
        <v>221.67</v>
      </c>
      <c r="D103" t="s">
        <v>30108</v>
      </c>
      <c r="E103" t="s">
        <v>30109</v>
      </c>
      <c r="F103" t="s">
        <v>17303</v>
      </c>
      <c r="G103">
        <v>0</v>
      </c>
      <c r="H103">
        <v>2022</v>
      </c>
      <c r="I103" t="s">
        <v>30142</v>
      </c>
      <c r="J103">
        <v>1</v>
      </c>
      <c r="K103">
        <v>0</v>
      </c>
    </row>
    <row r="104" spans="1:11" x14ac:dyDescent="0.3">
      <c r="A104" t="s">
        <v>30226</v>
      </c>
      <c r="B104" s="1">
        <v>44697</v>
      </c>
      <c r="C104">
        <v>795.63</v>
      </c>
      <c r="D104" t="s">
        <v>30122</v>
      </c>
      <c r="E104" t="s">
        <v>30117</v>
      </c>
      <c r="F104" t="s">
        <v>3814</v>
      </c>
      <c r="G104">
        <v>1</v>
      </c>
      <c r="H104">
        <v>2022</v>
      </c>
      <c r="I104" t="s">
        <v>30136</v>
      </c>
      <c r="J104">
        <v>0</v>
      </c>
      <c r="K104">
        <v>1</v>
      </c>
    </row>
    <row r="105" spans="1:11" x14ac:dyDescent="0.3">
      <c r="A105" t="s">
        <v>30227</v>
      </c>
      <c r="B105" s="1">
        <v>44660</v>
      </c>
      <c r="C105">
        <v>1391.88</v>
      </c>
      <c r="D105" t="s">
        <v>30122</v>
      </c>
      <c r="E105" t="s">
        <v>30117</v>
      </c>
      <c r="F105" t="s">
        <v>9996</v>
      </c>
      <c r="G105">
        <v>1</v>
      </c>
      <c r="H105">
        <v>2022</v>
      </c>
      <c r="I105" t="s">
        <v>30118</v>
      </c>
      <c r="J105">
        <v>0</v>
      </c>
      <c r="K105">
        <v>1</v>
      </c>
    </row>
    <row r="106" spans="1:11" x14ac:dyDescent="0.3">
      <c r="A106" t="s">
        <v>30228</v>
      </c>
      <c r="B106" s="1">
        <v>44613</v>
      </c>
      <c r="C106">
        <v>1483.26</v>
      </c>
      <c r="D106" t="s">
        <v>30122</v>
      </c>
      <c r="E106" t="s">
        <v>30117</v>
      </c>
      <c r="F106" t="s">
        <v>14397</v>
      </c>
      <c r="G106">
        <v>1</v>
      </c>
      <c r="H106">
        <v>2022</v>
      </c>
      <c r="I106" t="s">
        <v>30110</v>
      </c>
      <c r="J106">
        <v>0</v>
      </c>
      <c r="K106">
        <v>1</v>
      </c>
    </row>
    <row r="107" spans="1:11" x14ac:dyDescent="0.3">
      <c r="A107" t="s">
        <v>30229</v>
      </c>
      <c r="B107" s="1">
        <v>45092</v>
      </c>
      <c r="C107">
        <v>880</v>
      </c>
      <c r="D107" t="s">
        <v>30122</v>
      </c>
      <c r="E107" t="s">
        <v>30109</v>
      </c>
      <c r="F107" t="s">
        <v>17578</v>
      </c>
      <c r="G107">
        <v>0</v>
      </c>
      <c r="H107">
        <v>2023</v>
      </c>
      <c r="I107" t="s">
        <v>30128</v>
      </c>
      <c r="J107">
        <v>1</v>
      </c>
      <c r="K107">
        <v>0</v>
      </c>
    </row>
    <row r="108" spans="1:11" x14ac:dyDescent="0.3">
      <c r="A108" t="s">
        <v>30230</v>
      </c>
      <c r="B108" s="1">
        <v>45013</v>
      </c>
      <c r="C108">
        <v>355.41</v>
      </c>
      <c r="D108" t="s">
        <v>30108</v>
      </c>
      <c r="E108" t="s">
        <v>30109</v>
      </c>
      <c r="F108" t="s">
        <v>9512</v>
      </c>
      <c r="G108">
        <v>0</v>
      </c>
      <c r="H108">
        <v>2023</v>
      </c>
      <c r="I108" t="s">
        <v>30145</v>
      </c>
      <c r="J108">
        <v>1</v>
      </c>
      <c r="K108">
        <v>0</v>
      </c>
    </row>
    <row r="109" spans="1:11" x14ac:dyDescent="0.3">
      <c r="A109" t="s">
        <v>30231</v>
      </c>
      <c r="B109" s="1">
        <v>44943</v>
      </c>
      <c r="C109">
        <v>1012.14</v>
      </c>
      <c r="D109" t="s">
        <v>30108</v>
      </c>
      <c r="E109" t="s">
        <v>30109</v>
      </c>
      <c r="F109" t="s">
        <v>11480</v>
      </c>
      <c r="G109">
        <v>0</v>
      </c>
      <c r="H109">
        <v>2023</v>
      </c>
      <c r="I109" t="s">
        <v>30113</v>
      </c>
      <c r="J109">
        <v>1</v>
      </c>
      <c r="K109">
        <v>0</v>
      </c>
    </row>
    <row r="110" spans="1:11" x14ac:dyDescent="0.3">
      <c r="A110" t="s">
        <v>30232</v>
      </c>
      <c r="B110" s="1">
        <v>44617</v>
      </c>
      <c r="C110">
        <v>970.43</v>
      </c>
      <c r="D110" t="s">
        <v>30108</v>
      </c>
      <c r="E110" t="s">
        <v>30109</v>
      </c>
      <c r="F110" t="s">
        <v>18701</v>
      </c>
      <c r="G110">
        <v>0</v>
      </c>
      <c r="H110">
        <v>2022</v>
      </c>
      <c r="I110" t="s">
        <v>30110</v>
      </c>
      <c r="J110">
        <v>1</v>
      </c>
      <c r="K110">
        <v>0</v>
      </c>
    </row>
    <row r="111" spans="1:11" x14ac:dyDescent="0.3">
      <c r="A111" t="s">
        <v>30233</v>
      </c>
      <c r="B111" s="1">
        <v>45189</v>
      </c>
      <c r="C111">
        <v>1043.18</v>
      </c>
      <c r="D111" t="s">
        <v>30108</v>
      </c>
      <c r="E111" t="s">
        <v>30109</v>
      </c>
      <c r="F111" t="s">
        <v>13976</v>
      </c>
      <c r="G111">
        <v>0</v>
      </c>
      <c r="H111">
        <v>2023</v>
      </c>
      <c r="I111" t="s">
        <v>30123</v>
      </c>
      <c r="J111">
        <v>1</v>
      </c>
      <c r="K111">
        <v>0</v>
      </c>
    </row>
    <row r="112" spans="1:11" x14ac:dyDescent="0.3">
      <c r="A112" t="s">
        <v>30234</v>
      </c>
      <c r="B112" s="1">
        <v>45483</v>
      </c>
      <c r="C112">
        <v>1314.08</v>
      </c>
      <c r="D112" t="s">
        <v>30108</v>
      </c>
      <c r="E112" t="s">
        <v>30109</v>
      </c>
      <c r="F112" t="s">
        <v>17756</v>
      </c>
      <c r="G112">
        <v>0</v>
      </c>
      <c r="H112">
        <v>2024</v>
      </c>
      <c r="I112" t="s">
        <v>30115</v>
      </c>
      <c r="J112">
        <v>1</v>
      </c>
      <c r="K112">
        <v>0</v>
      </c>
    </row>
    <row r="113" spans="1:11" x14ac:dyDescent="0.3">
      <c r="A113" t="s">
        <v>30235</v>
      </c>
      <c r="B113" s="1">
        <v>45168</v>
      </c>
      <c r="C113">
        <v>360.59</v>
      </c>
      <c r="D113" t="s">
        <v>30108</v>
      </c>
      <c r="E113" t="s">
        <v>30109</v>
      </c>
      <c r="F113" t="s">
        <v>6182</v>
      </c>
      <c r="G113">
        <v>0</v>
      </c>
      <c r="H113">
        <v>2023</v>
      </c>
      <c r="I113" t="s">
        <v>30120</v>
      </c>
      <c r="J113">
        <v>1</v>
      </c>
      <c r="K113">
        <v>0</v>
      </c>
    </row>
    <row r="114" spans="1:11" x14ac:dyDescent="0.3">
      <c r="A114" t="s">
        <v>30236</v>
      </c>
      <c r="B114" s="1">
        <v>45380</v>
      </c>
      <c r="C114">
        <v>798.56</v>
      </c>
      <c r="D114" t="s">
        <v>30122</v>
      </c>
      <c r="E114" t="s">
        <v>30117</v>
      </c>
      <c r="F114" t="s">
        <v>850</v>
      </c>
      <c r="G114">
        <v>1</v>
      </c>
      <c r="H114">
        <v>2024</v>
      </c>
      <c r="I114" t="s">
        <v>30145</v>
      </c>
      <c r="J114">
        <v>0</v>
      </c>
      <c r="K114">
        <v>1</v>
      </c>
    </row>
    <row r="115" spans="1:11" x14ac:dyDescent="0.3">
      <c r="A115" t="s">
        <v>30237</v>
      </c>
      <c r="B115" s="1">
        <v>44871</v>
      </c>
      <c r="C115">
        <v>1244.04</v>
      </c>
      <c r="D115" t="s">
        <v>30112</v>
      </c>
      <c r="E115" t="s">
        <v>30117</v>
      </c>
      <c r="F115" t="s">
        <v>19632</v>
      </c>
      <c r="G115">
        <v>1</v>
      </c>
      <c r="H115">
        <v>2022</v>
      </c>
      <c r="I115" t="s">
        <v>30142</v>
      </c>
      <c r="J115">
        <v>0</v>
      </c>
      <c r="K115">
        <v>1</v>
      </c>
    </row>
    <row r="116" spans="1:11" x14ac:dyDescent="0.3">
      <c r="A116" t="s">
        <v>30238</v>
      </c>
      <c r="B116" s="1">
        <v>44755</v>
      </c>
      <c r="C116">
        <v>933.54</v>
      </c>
      <c r="D116" t="s">
        <v>30108</v>
      </c>
      <c r="E116" t="s">
        <v>30109</v>
      </c>
      <c r="F116" t="s">
        <v>7714</v>
      </c>
      <c r="G116">
        <v>0</v>
      </c>
      <c r="H116">
        <v>2022</v>
      </c>
      <c r="I116" t="s">
        <v>30115</v>
      </c>
      <c r="J116">
        <v>1</v>
      </c>
      <c r="K116">
        <v>0</v>
      </c>
    </row>
    <row r="117" spans="1:11" x14ac:dyDescent="0.3">
      <c r="A117" t="s">
        <v>30239</v>
      </c>
      <c r="B117" s="1">
        <v>45248</v>
      </c>
      <c r="C117">
        <v>1165.22</v>
      </c>
      <c r="D117" t="s">
        <v>30108</v>
      </c>
      <c r="E117" t="s">
        <v>30117</v>
      </c>
      <c r="F117" t="s">
        <v>6517</v>
      </c>
      <c r="G117">
        <v>1</v>
      </c>
      <c r="H117">
        <v>2023</v>
      </c>
      <c r="I117" t="s">
        <v>30142</v>
      </c>
      <c r="J117">
        <v>0</v>
      </c>
      <c r="K117">
        <v>1</v>
      </c>
    </row>
    <row r="118" spans="1:11" x14ac:dyDescent="0.3">
      <c r="A118" t="s">
        <v>30240</v>
      </c>
      <c r="B118" s="1">
        <v>45021</v>
      </c>
      <c r="C118">
        <v>823.12</v>
      </c>
      <c r="D118" t="s">
        <v>30122</v>
      </c>
      <c r="E118" t="s">
        <v>30109</v>
      </c>
      <c r="F118" t="s">
        <v>5133</v>
      </c>
      <c r="G118">
        <v>0</v>
      </c>
      <c r="H118">
        <v>2023</v>
      </c>
      <c r="I118" t="s">
        <v>30118</v>
      </c>
      <c r="J118">
        <v>1</v>
      </c>
      <c r="K118">
        <v>0</v>
      </c>
    </row>
    <row r="119" spans="1:11" x14ac:dyDescent="0.3">
      <c r="A119" t="s">
        <v>30241</v>
      </c>
      <c r="B119" s="1">
        <v>45202</v>
      </c>
      <c r="C119">
        <v>515.16</v>
      </c>
      <c r="D119" t="s">
        <v>30108</v>
      </c>
      <c r="E119" t="s">
        <v>30109</v>
      </c>
      <c r="F119" t="s">
        <v>10888</v>
      </c>
      <c r="G119">
        <v>0</v>
      </c>
      <c r="H119">
        <v>2023</v>
      </c>
      <c r="I119" t="s">
        <v>30159</v>
      </c>
      <c r="J119">
        <v>1</v>
      </c>
      <c r="K119">
        <v>0</v>
      </c>
    </row>
    <row r="120" spans="1:11" x14ac:dyDescent="0.3">
      <c r="A120" t="s">
        <v>30242</v>
      </c>
      <c r="B120" s="1">
        <v>45096</v>
      </c>
      <c r="C120">
        <v>711.03</v>
      </c>
      <c r="D120" t="s">
        <v>30122</v>
      </c>
      <c r="E120" t="s">
        <v>30109</v>
      </c>
      <c r="F120" t="s">
        <v>8874</v>
      </c>
      <c r="G120">
        <v>0</v>
      </c>
      <c r="H120">
        <v>2023</v>
      </c>
      <c r="I120" t="s">
        <v>30128</v>
      </c>
      <c r="J120">
        <v>1</v>
      </c>
      <c r="K120">
        <v>0</v>
      </c>
    </row>
    <row r="121" spans="1:11" x14ac:dyDescent="0.3">
      <c r="A121" t="s">
        <v>30243</v>
      </c>
      <c r="B121" s="1">
        <v>44780</v>
      </c>
      <c r="C121">
        <v>618.38</v>
      </c>
      <c r="D121" t="s">
        <v>30112</v>
      </c>
      <c r="E121" t="s">
        <v>30109</v>
      </c>
      <c r="F121" t="s">
        <v>7445</v>
      </c>
      <c r="G121">
        <v>0</v>
      </c>
      <c r="H121">
        <v>2022</v>
      </c>
      <c r="I121" t="s">
        <v>30120</v>
      </c>
      <c r="J121">
        <v>1</v>
      </c>
      <c r="K121">
        <v>0</v>
      </c>
    </row>
    <row r="122" spans="1:11" x14ac:dyDescent="0.3">
      <c r="A122" t="s">
        <v>30244</v>
      </c>
      <c r="B122" s="1">
        <v>45160</v>
      </c>
      <c r="C122">
        <v>62.25</v>
      </c>
      <c r="D122" t="s">
        <v>30108</v>
      </c>
      <c r="E122" t="s">
        <v>30109</v>
      </c>
      <c r="F122" t="s">
        <v>9500</v>
      </c>
      <c r="G122">
        <v>0</v>
      </c>
      <c r="H122">
        <v>2023</v>
      </c>
      <c r="I122" t="s">
        <v>30120</v>
      </c>
      <c r="J122">
        <v>1</v>
      </c>
      <c r="K122">
        <v>0</v>
      </c>
    </row>
    <row r="123" spans="1:11" x14ac:dyDescent="0.3">
      <c r="A123" t="s">
        <v>30245</v>
      </c>
      <c r="B123" s="1">
        <v>44989</v>
      </c>
      <c r="C123">
        <v>620.51</v>
      </c>
      <c r="D123" t="s">
        <v>30122</v>
      </c>
      <c r="E123" t="s">
        <v>30117</v>
      </c>
      <c r="F123" t="s">
        <v>17571</v>
      </c>
      <c r="G123">
        <v>1</v>
      </c>
      <c r="H123">
        <v>2023</v>
      </c>
      <c r="I123" t="s">
        <v>30145</v>
      </c>
      <c r="J123">
        <v>0</v>
      </c>
      <c r="K123">
        <v>1</v>
      </c>
    </row>
    <row r="124" spans="1:11" x14ac:dyDescent="0.3">
      <c r="A124" t="s">
        <v>30246</v>
      </c>
      <c r="B124" s="1">
        <v>45273</v>
      </c>
      <c r="C124">
        <v>1283.9000000000001</v>
      </c>
      <c r="D124" t="s">
        <v>30122</v>
      </c>
      <c r="E124" t="s">
        <v>30109</v>
      </c>
      <c r="F124" t="s">
        <v>19819</v>
      </c>
      <c r="G124">
        <v>0</v>
      </c>
      <c r="H124">
        <v>2023</v>
      </c>
      <c r="I124" t="s">
        <v>30130</v>
      </c>
      <c r="J124">
        <v>1</v>
      </c>
      <c r="K124">
        <v>0</v>
      </c>
    </row>
    <row r="125" spans="1:11" x14ac:dyDescent="0.3">
      <c r="A125" t="s">
        <v>30247</v>
      </c>
      <c r="B125" s="1">
        <v>45162</v>
      </c>
      <c r="C125">
        <v>1318.94</v>
      </c>
      <c r="D125" t="s">
        <v>30112</v>
      </c>
      <c r="E125" t="s">
        <v>30109</v>
      </c>
      <c r="F125" t="s">
        <v>14800</v>
      </c>
      <c r="G125">
        <v>0</v>
      </c>
      <c r="H125">
        <v>2023</v>
      </c>
      <c r="I125" t="s">
        <v>30120</v>
      </c>
      <c r="J125">
        <v>1</v>
      </c>
      <c r="K125">
        <v>0</v>
      </c>
    </row>
    <row r="126" spans="1:11" x14ac:dyDescent="0.3">
      <c r="A126" t="s">
        <v>30248</v>
      </c>
      <c r="B126" s="1">
        <v>44639</v>
      </c>
      <c r="C126">
        <v>1331.66</v>
      </c>
      <c r="D126" t="s">
        <v>30112</v>
      </c>
      <c r="E126" t="s">
        <v>30117</v>
      </c>
      <c r="F126" t="s">
        <v>4803</v>
      </c>
      <c r="G126">
        <v>1</v>
      </c>
      <c r="H126">
        <v>2022</v>
      </c>
      <c r="I126" t="s">
        <v>30145</v>
      </c>
      <c r="J126">
        <v>0</v>
      </c>
      <c r="K126">
        <v>1</v>
      </c>
    </row>
    <row r="127" spans="1:11" x14ac:dyDescent="0.3">
      <c r="A127" t="s">
        <v>30249</v>
      </c>
      <c r="B127" s="1">
        <v>45174</v>
      </c>
      <c r="C127">
        <v>1475.58</v>
      </c>
      <c r="D127" t="s">
        <v>30112</v>
      </c>
      <c r="E127" t="s">
        <v>30117</v>
      </c>
      <c r="F127" t="s">
        <v>8914</v>
      </c>
      <c r="G127">
        <v>1</v>
      </c>
      <c r="H127">
        <v>2023</v>
      </c>
      <c r="I127" t="s">
        <v>30123</v>
      </c>
      <c r="J127">
        <v>0</v>
      </c>
      <c r="K127">
        <v>1</v>
      </c>
    </row>
    <row r="128" spans="1:11" x14ac:dyDescent="0.3">
      <c r="A128" t="s">
        <v>30250</v>
      </c>
      <c r="B128" s="1">
        <v>45280</v>
      </c>
      <c r="C128">
        <v>330.62</v>
      </c>
      <c r="D128" t="s">
        <v>30112</v>
      </c>
      <c r="E128" t="s">
        <v>30109</v>
      </c>
      <c r="F128" t="s">
        <v>13857</v>
      </c>
      <c r="G128">
        <v>0</v>
      </c>
      <c r="H128">
        <v>2023</v>
      </c>
      <c r="I128" t="s">
        <v>30130</v>
      </c>
      <c r="J128">
        <v>1</v>
      </c>
      <c r="K128">
        <v>0</v>
      </c>
    </row>
    <row r="129" spans="1:11" x14ac:dyDescent="0.3">
      <c r="A129" t="s">
        <v>30251</v>
      </c>
      <c r="B129" s="1">
        <v>45222</v>
      </c>
      <c r="C129">
        <v>951.85</v>
      </c>
      <c r="D129" t="s">
        <v>30108</v>
      </c>
      <c r="E129" t="s">
        <v>30109</v>
      </c>
      <c r="F129" t="s">
        <v>16869</v>
      </c>
      <c r="G129">
        <v>0</v>
      </c>
      <c r="H129">
        <v>2023</v>
      </c>
      <c r="I129" t="s">
        <v>30159</v>
      </c>
      <c r="J129">
        <v>1</v>
      </c>
      <c r="K129">
        <v>0</v>
      </c>
    </row>
    <row r="130" spans="1:11" x14ac:dyDescent="0.3">
      <c r="A130" t="s">
        <v>30252</v>
      </c>
      <c r="B130" s="1">
        <v>45528</v>
      </c>
      <c r="C130">
        <v>1127.03</v>
      </c>
      <c r="D130" t="s">
        <v>30108</v>
      </c>
      <c r="E130" t="s">
        <v>30109</v>
      </c>
      <c r="F130" t="s">
        <v>16765</v>
      </c>
      <c r="G130">
        <v>0</v>
      </c>
      <c r="H130">
        <v>2024</v>
      </c>
      <c r="I130" t="s">
        <v>30120</v>
      </c>
      <c r="J130">
        <v>1</v>
      </c>
      <c r="K130">
        <v>0</v>
      </c>
    </row>
    <row r="131" spans="1:11" x14ac:dyDescent="0.3">
      <c r="A131" t="s">
        <v>30253</v>
      </c>
      <c r="B131" s="1">
        <v>44952</v>
      </c>
      <c r="C131">
        <v>820.4</v>
      </c>
      <c r="D131" t="s">
        <v>30112</v>
      </c>
      <c r="E131" t="s">
        <v>30117</v>
      </c>
      <c r="F131" t="s">
        <v>12489</v>
      </c>
      <c r="G131">
        <v>1</v>
      </c>
      <c r="H131">
        <v>2023</v>
      </c>
      <c r="I131" t="s">
        <v>30113</v>
      </c>
      <c r="J131">
        <v>0</v>
      </c>
      <c r="K131">
        <v>1</v>
      </c>
    </row>
    <row r="132" spans="1:11" x14ac:dyDescent="0.3">
      <c r="A132" t="s">
        <v>30254</v>
      </c>
      <c r="B132" s="1">
        <v>45379</v>
      </c>
      <c r="C132">
        <v>485.48</v>
      </c>
      <c r="D132" t="s">
        <v>30112</v>
      </c>
      <c r="E132" t="s">
        <v>30117</v>
      </c>
      <c r="F132" t="s">
        <v>18357</v>
      </c>
      <c r="G132">
        <v>1</v>
      </c>
      <c r="H132">
        <v>2024</v>
      </c>
      <c r="I132" t="s">
        <v>30145</v>
      </c>
      <c r="J132">
        <v>0</v>
      </c>
      <c r="K132">
        <v>1</v>
      </c>
    </row>
    <row r="133" spans="1:11" x14ac:dyDescent="0.3">
      <c r="A133" t="s">
        <v>30255</v>
      </c>
      <c r="B133" s="1">
        <v>44889</v>
      </c>
      <c r="C133">
        <v>969.29</v>
      </c>
      <c r="D133" t="s">
        <v>30112</v>
      </c>
      <c r="E133" t="s">
        <v>30117</v>
      </c>
      <c r="F133" t="s">
        <v>9482</v>
      </c>
      <c r="G133">
        <v>1</v>
      </c>
      <c r="H133">
        <v>2022</v>
      </c>
      <c r="I133" t="s">
        <v>30142</v>
      </c>
      <c r="J133">
        <v>0</v>
      </c>
      <c r="K133">
        <v>1</v>
      </c>
    </row>
    <row r="134" spans="1:11" x14ac:dyDescent="0.3">
      <c r="A134" t="s">
        <v>30256</v>
      </c>
      <c r="B134" s="1">
        <v>45099</v>
      </c>
      <c r="C134">
        <v>404.06</v>
      </c>
      <c r="D134" t="s">
        <v>30108</v>
      </c>
      <c r="E134" t="s">
        <v>30109</v>
      </c>
      <c r="F134" t="s">
        <v>16567</v>
      </c>
      <c r="G134">
        <v>0</v>
      </c>
      <c r="H134">
        <v>2023</v>
      </c>
      <c r="I134" t="s">
        <v>30128</v>
      </c>
      <c r="J134">
        <v>1</v>
      </c>
      <c r="K134">
        <v>0</v>
      </c>
    </row>
    <row r="135" spans="1:11" x14ac:dyDescent="0.3">
      <c r="A135" t="s">
        <v>30257</v>
      </c>
      <c r="B135" s="1">
        <v>45372</v>
      </c>
      <c r="C135">
        <v>538.19000000000005</v>
      </c>
      <c r="D135" t="s">
        <v>30108</v>
      </c>
      <c r="E135" t="s">
        <v>30117</v>
      </c>
      <c r="F135" t="s">
        <v>17179</v>
      </c>
      <c r="G135">
        <v>1</v>
      </c>
      <c r="H135">
        <v>2024</v>
      </c>
      <c r="I135" t="s">
        <v>30145</v>
      </c>
      <c r="J135">
        <v>0</v>
      </c>
      <c r="K135">
        <v>1</v>
      </c>
    </row>
    <row r="136" spans="1:11" x14ac:dyDescent="0.3">
      <c r="A136" t="s">
        <v>30258</v>
      </c>
      <c r="B136" s="1">
        <v>44811</v>
      </c>
      <c r="C136">
        <v>761.45</v>
      </c>
      <c r="D136" t="s">
        <v>30112</v>
      </c>
      <c r="E136" t="s">
        <v>30109</v>
      </c>
      <c r="F136" t="s">
        <v>17695</v>
      </c>
      <c r="G136">
        <v>0</v>
      </c>
      <c r="H136">
        <v>2022</v>
      </c>
      <c r="I136" t="s">
        <v>30123</v>
      </c>
      <c r="J136">
        <v>1</v>
      </c>
      <c r="K136">
        <v>0</v>
      </c>
    </row>
    <row r="137" spans="1:11" x14ac:dyDescent="0.3">
      <c r="A137" t="s">
        <v>30259</v>
      </c>
      <c r="B137" s="1">
        <v>45434</v>
      </c>
      <c r="C137">
        <v>902.76</v>
      </c>
      <c r="D137" t="s">
        <v>30108</v>
      </c>
      <c r="E137" t="s">
        <v>30109</v>
      </c>
      <c r="F137" t="s">
        <v>9568</v>
      </c>
      <c r="G137">
        <v>0</v>
      </c>
      <c r="H137">
        <v>2024</v>
      </c>
      <c r="I137" t="s">
        <v>30136</v>
      </c>
      <c r="J137">
        <v>1</v>
      </c>
      <c r="K137">
        <v>0</v>
      </c>
    </row>
    <row r="138" spans="1:11" x14ac:dyDescent="0.3">
      <c r="A138" t="s">
        <v>30260</v>
      </c>
      <c r="B138" s="1">
        <v>45193</v>
      </c>
      <c r="C138">
        <v>1488.48</v>
      </c>
      <c r="D138" t="s">
        <v>30112</v>
      </c>
      <c r="E138" t="s">
        <v>30109</v>
      </c>
      <c r="F138" t="s">
        <v>13416</v>
      </c>
      <c r="G138">
        <v>0</v>
      </c>
      <c r="H138">
        <v>2023</v>
      </c>
      <c r="I138" t="s">
        <v>30123</v>
      </c>
      <c r="J138">
        <v>1</v>
      </c>
      <c r="K138">
        <v>0</v>
      </c>
    </row>
    <row r="139" spans="1:11" x14ac:dyDescent="0.3">
      <c r="A139" t="s">
        <v>30261</v>
      </c>
      <c r="B139" s="1">
        <v>45136</v>
      </c>
      <c r="C139">
        <v>628.95000000000005</v>
      </c>
      <c r="D139" t="s">
        <v>30112</v>
      </c>
      <c r="E139" t="s">
        <v>30117</v>
      </c>
      <c r="F139" t="s">
        <v>5219</v>
      </c>
      <c r="G139">
        <v>1</v>
      </c>
      <c r="H139">
        <v>2023</v>
      </c>
      <c r="I139" t="s">
        <v>30115</v>
      </c>
      <c r="J139">
        <v>0</v>
      </c>
      <c r="K139">
        <v>1</v>
      </c>
    </row>
    <row r="140" spans="1:11" x14ac:dyDescent="0.3">
      <c r="A140" t="s">
        <v>30262</v>
      </c>
      <c r="B140" s="1">
        <v>44732</v>
      </c>
      <c r="C140">
        <v>1419.11</v>
      </c>
      <c r="D140" t="s">
        <v>30122</v>
      </c>
      <c r="E140" t="s">
        <v>30109</v>
      </c>
      <c r="F140" t="s">
        <v>10646</v>
      </c>
      <c r="G140">
        <v>0</v>
      </c>
      <c r="H140">
        <v>2022</v>
      </c>
      <c r="I140" t="s">
        <v>30128</v>
      </c>
      <c r="J140">
        <v>1</v>
      </c>
      <c r="K140">
        <v>0</v>
      </c>
    </row>
    <row r="141" spans="1:11" x14ac:dyDescent="0.3">
      <c r="A141" t="s">
        <v>30263</v>
      </c>
      <c r="B141" s="1">
        <v>44917</v>
      </c>
      <c r="C141">
        <v>215.78</v>
      </c>
      <c r="D141" t="s">
        <v>30108</v>
      </c>
      <c r="E141" t="s">
        <v>30109</v>
      </c>
      <c r="F141" t="s">
        <v>15974</v>
      </c>
      <c r="G141">
        <v>0</v>
      </c>
      <c r="H141">
        <v>2022</v>
      </c>
      <c r="I141" t="s">
        <v>30130</v>
      </c>
      <c r="J141">
        <v>1</v>
      </c>
      <c r="K141">
        <v>0</v>
      </c>
    </row>
    <row r="142" spans="1:11" x14ac:dyDescent="0.3">
      <c r="A142" t="s">
        <v>30264</v>
      </c>
      <c r="B142" s="1">
        <v>45241</v>
      </c>
      <c r="C142">
        <v>1308.8599999999999</v>
      </c>
      <c r="D142" t="s">
        <v>30112</v>
      </c>
      <c r="E142" t="s">
        <v>30117</v>
      </c>
      <c r="F142" t="s">
        <v>15413</v>
      </c>
      <c r="G142">
        <v>1</v>
      </c>
      <c r="H142">
        <v>2023</v>
      </c>
      <c r="I142" t="s">
        <v>30142</v>
      </c>
      <c r="J142">
        <v>0</v>
      </c>
      <c r="K142">
        <v>1</v>
      </c>
    </row>
    <row r="143" spans="1:11" x14ac:dyDescent="0.3">
      <c r="A143" t="s">
        <v>30265</v>
      </c>
      <c r="B143" s="1">
        <v>45221</v>
      </c>
      <c r="C143">
        <v>595.11</v>
      </c>
      <c r="D143" t="s">
        <v>30108</v>
      </c>
      <c r="E143" t="s">
        <v>30117</v>
      </c>
      <c r="F143" t="s">
        <v>18697</v>
      </c>
      <c r="G143">
        <v>1</v>
      </c>
      <c r="H143">
        <v>2023</v>
      </c>
      <c r="I143" t="s">
        <v>30159</v>
      </c>
      <c r="J143">
        <v>0</v>
      </c>
      <c r="K143">
        <v>1</v>
      </c>
    </row>
    <row r="144" spans="1:11" x14ac:dyDescent="0.3">
      <c r="A144" t="s">
        <v>30266</v>
      </c>
      <c r="B144" s="1">
        <v>44848</v>
      </c>
      <c r="C144">
        <v>798.59</v>
      </c>
      <c r="D144" t="s">
        <v>30122</v>
      </c>
      <c r="E144" t="s">
        <v>30109</v>
      </c>
      <c r="F144" t="s">
        <v>14440</v>
      </c>
      <c r="G144">
        <v>0</v>
      </c>
      <c r="H144">
        <v>2022</v>
      </c>
      <c r="I144" t="s">
        <v>30159</v>
      </c>
      <c r="J144">
        <v>1</v>
      </c>
      <c r="K144">
        <v>0</v>
      </c>
    </row>
    <row r="145" spans="1:11" x14ac:dyDescent="0.3">
      <c r="A145" t="s">
        <v>30267</v>
      </c>
      <c r="B145" s="1">
        <v>45355</v>
      </c>
      <c r="C145">
        <v>870.66</v>
      </c>
      <c r="D145" t="s">
        <v>30108</v>
      </c>
      <c r="E145" t="s">
        <v>30109</v>
      </c>
      <c r="F145" t="s">
        <v>8313</v>
      </c>
      <c r="G145">
        <v>0</v>
      </c>
      <c r="H145">
        <v>2024</v>
      </c>
      <c r="I145" t="s">
        <v>30145</v>
      </c>
      <c r="J145">
        <v>1</v>
      </c>
      <c r="K145">
        <v>0</v>
      </c>
    </row>
    <row r="146" spans="1:11" x14ac:dyDescent="0.3">
      <c r="A146" t="s">
        <v>30268</v>
      </c>
      <c r="B146" s="1">
        <v>45565</v>
      </c>
      <c r="C146">
        <v>611.29999999999995</v>
      </c>
      <c r="D146" t="s">
        <v>30122</v>
      </c>
      <c r="E146" t="s">
        <v>30117</v>
      </c>
      <c r="F146" t="s">
        <v>1763</v>
      </c>
      <c r="G146">
        <v>1</v>
      </c>
      <c r="H146">
        <v>2024</v>
      </c>
      <c r="I146" t="s">
        <v>30123</v>
      </c>
      <c r="J146">
        <v>0</v>
      </c>
      <c r="K146">
        <v>1</v>
      </c>
    </row>
    <row r="147" spans="1:11" x14ac:dyDescent="0.3">
      <c r="A147" t="s">
        <v>30269</v>
      </c>
      <c r="B147" s="1">
        <v>44871</v>
      </c>
      <c r="C147">
        <v>1068.51</v>
      </c>
      <c r="D147" t="s">
        <v>30108</v>
      </c>
      <c r="E147" t="s">
        <v>30109</v>
      </c>
      <c r="F147" t="s">
        <v>9378</v>
      </c>
      <c r="G147">
        <v>0</v>
      </c>
      <c r="H147">
        <v>2022</v>
      </c>
      <c r="I147" t="s">
        <v>30142</v>
      </c>
      <c r="J147">
        <v>1</v>
      </c>
      <c r="K147">
        <v>0</v>
      </c>
    </row>
    <row r="148" spans="1:11" x14ac:dyDescent="0.3">
      <c r="A148" t="s">
        <v>30270</v>
      </c>
      <c r="B148" s="1">
        <v>45581</v>
      </c>
      <c r="C148">
        <v>667.79</v>
      </c>
      <c r="D148" t="s">
        <v>30112</v>
      </c>
      <c r="E148" t="s">
        <v>30117</v>
      </c>
      <c r="F148" t="s">
        <v>11222</v>
      </c>
      <c r="G148">
        <v>1</v>
      </c>
      <c r="H148">
        <v>2024</v>
      </c>
      <c r="I148" t="s">
        <v>30159</v>
      </c>
      <c r="J148">
        <v>0</v>
      </c>
      <c r="K148">
        <v>1</v>
      </c>
    </row>
    <row r="149" spans="1:11" x14ac:dyDescent="0.3">
      <c r="A149" t="s">
        <v>30271</v>
      </c>
      <c r="B149" s="1">
        <v>45372</v>
      </c>
      <c r="C149">
        <v>1185.95</v>
      </c>
      <c r="D149" t="s">
        <v>30122</v>
      </c>
      <c r="E149" t="s">
        <v>30117</v>
      </c>
      <c r="F149" t="s">
        <v>19682</v>
      </c>
      <c r="G149">
        <v>1</v>
      </c>
      <c r="H149">
        <v>2024</v>
      </c>
      <c r="I149" t="s">
        <v>30145</v>
      </c>
      <c r="J149">
        <v>0</v>
      </c>
      <c r="K149">
        <v>1</v>
      </c>
    </row>
    <row r="150" spans="1:11" x14ac:dyDescent="0.3">
      <c r="A150" t="s">
        <v>30272</v>
      </c>
      <c r="B150" s="1">
        <v>44986</v>
      </c>
      <c r="C150">
        <v>1308.1199999999999</v>
      </c>
      <c r="D150" t="s">
        <v>30122</v>
      </c>
      <c r="E150" t="s">
        <v>30117</v>
      </c>
      <c r="F150" t="s">
        <v>4230</v>
      </c>
      <c r="G150">
        <v>1</v>
      </c>
      <c r="H150">
        <v>2023</v>
      </c>
      <c r="I150" t="s">
        <v>30145</v>
      </c>
      <c r="J150">
        <v>0</v>
      </c>
      <c r="K150">
        <v>1</v>
      </c>
    </row>
    <row r="151" spans="1:11" x14ac:dyDescent="0.3">
      <c r="A151" t="s">
        <v>30273</v>
      </c>
      <c r="B151" s="1">
        <v>45041</v>
      </c>
      <c r="C151">
        <v>1445.57</v>
      </c>
      <c r="D151" t="s">
        <v>30108</v>
      </c>
      <c r="E151" t="s">
        <v>30109</v>
      </c>
      <c r="F151" t="s">
        <v>1000</v>
      </c>
      <c r="G151">
        <v>0</v>
      </c>
      <c r="H151">
        <v>2023</v>
      </c>
      <c r="I151" t="s">
        <v>30118</v>
      </c>
      <c r="J151">
        <v>1</v>
      </c>
      <c r="K151">
        <v>0</v>
      </c>
    </row>
    <row r="152" spans="1:11" x14ac:dyDescent="0.3">
      <c r="A152" t="s">
        <v>30274</v>
      </c>
      <c r="B152" s="1">
        <v>44905</v>
      </c>
      <c r="C152">
        <v>1283.01</v>
      </c>
      <c r="D152" t="s">
        <v>30112</v>
      </c>
      <c r="E152" t="s">
        <v>30109</v>
      </c>
      <c r="F152" t="s">
        <v>19388</v>
      </c>
      <c r="G152">
        <v>0</v>
      </c>
      <c r="H152">
        <v>2022</v>
      </c>
      <c r="I152" t="s">
        <v>30130</v>
      </c>
      <c r="J152">
        <v>1</v>
      </c>
      <c r="K152">
        <v>0</v>
      </c>
    </row>
    <row r="153" spans="1:11" x14ac:dyDescent="0.3">
      <c r="A153" t="s">
        <v>30275</v>
      </c>
      <c r="B153" s="1">
        <v>45003</v>
      </c>
      <c r="C153">
        <v>1211.44</v>
      </c>
      <c r="D153" t="s">
        <v>30108</v>
      </c>
      <c r="E153" t="s">
        <v>30117</v>
      </c>
      <c r="F153" t="s">
        <v>13437</v>
      </c>
      <c r="G153">
        <v>1</v>
      </c>
      <c r="H153">
        <v>2023</v>
      </c>
      <c r="I153" t="s">
        <v>30145</v>
      </c>
      <c r="J153">
        <v>0</v>
      </c>
      <c r="K153">
        <v>1</v>
      </c>
    </row>
    <row r="154" spans="1:11" x14ac:dyDescent="0.3">
      <c r="A154" t="s">
        <v>30276</v>
      </c>
      <c r="B154" s="1">
        <v>44619</v>
      </c>
      <c r="C154">
        <v>992.38</v>
      </c>
      <c r="D154" t="s">
        <v>30122</v>
      </c>
      <c r="E154" t="s">
        <v>30109</v>
      </c>
      <c r="F154" t="s">
        <v>10830</v>
      </c>
      <c r="G154">
        <v>0</v>
      </c>
      <c r="H154">
        <v>2022</v>
      </c>
      <c r="I154" t="s">
        <v>30110</v>
      </c>
      <c r="J154">
        <v>1</v>
      </c>
      <c r="K154">
        <v>0</v>
      </c>
    </row>
    <row r="155" spans="1:11" x14ac:dyDescent="0.3">
      <c r="A155" t="s">
        <v>30277</v>
      </c>
      <c r="B155" s="1">
        <v>45468</v>
      </c>
      <c r="C155">
        <v>1081.0999999999999</v>
      </c>
      <c r="D155" t="s">
        <v>30112</v>
      </c>
      <c r="E155" t="s">
        <v>30117</v>
      </c>
      <c r="F155" t="s">
        <v>18706</v>
      </c>
      <c r="G155">
        <v>1</v>
      </c>
      <c r="H155">
        <v>2024</v>
      </c>
      <c r="I155" t="s">
        <v>30128</v>
      </c>
      <c r="J155">
        <v>0</v>
      </c>
      <c r="K155">
        <v>1</v>
      </c>
    </row>
    <row r="156" spans="1:11" x14ac:dyDescent="0.3">
      <c r="A156" t="s">
        <v>30278</v>
      </c>
      <c r="B156" s="1">
        <v>45337</v>
      </c>
      <c r="C156">
        <v>658.31</v>
      </c>
      <c r="D156" t="s">
        <v>30122</v>
      </c>
      <c r="E156" t="s">
        <v>30109</v>
      </c>
      <c r="F156" t="s">
        <v>1702</v>
      </c>
      <c r="G156">
        <v>0</v>
      </c>
      <c r="H156">
        <v>2024</v>
      </c>
      <c r="I156" t="s">
        <v>30110</v>
      </c>
      <c r="J156">
        <v>1</v>
      </c>
      <c r="K156">
        <v>0</v>
      </c>
    </row>
    <row r="157" spans="1:11" x14ac:dyDescent="0.3">
      <c r="A157" t="s">
        <v>30279</v>
      </c>
      <c r="B157" s="1">
        <v>45491</v>
      </c>
      <c r="C157">
        <v>1077.02</v>
      </c>
      <c r="D157" t="s">
        <v>30108</v>
      </c>
      <c r="E157" t="s">
        <v>30109</v>
      </c>
      <c r="F157" t="s">
        <v>8588</v>
      </c>
      <c r="G157">
        <v>0</v>
      </c>
      <c r="H157">
        <v>2024</v>
      </c>
      <c r="I157" t="s">
        <v>30115</v>
      </c>
      <c r="J157">
        <v>1</v>
      </c>
      <c r="K157">
        <v>0</v>
      </c>
    </row>
    <row r="158" spans="1:11" x14ac:dyDescent="0.3">
      <c r="A158" t="s">
        <v>30280</v>
      </c>
      <c r="B158" s="1">
        <v>45528</v>
      </c>
      <c r="C158">
        <v>55.44</v>
      </c>
      <c r="D158" t="s">
        <v>30108</v>
      </c>
      <c r="E158" t="s">
        <v>30109</v>
      </c>
      <c r="F158" t="s">
        <v>1532</v>
      </c>
      <c r="G158">
        <v>0</v>
      </c>
      <c r="H158">
        <v>2024</v>
      </c>
      <c r="I158" t="s">
        <v>30120</v>
      </c>
      <c r="J158">
        <v>1</v>
      </c>
      <c r="K158">
        <v>0</v>
      </c>
    </row>
    <row r="159" spans="1:11" x14ac:dyDescent="0.3">
      <c r="A159" t="s">
        <v>30281</v>
      </c>
      <c r="B159" s="1">
        <v>45262</v>
      </c>
      <c r="C159">
        <v>1460.45</v>
      </c>
      <c r="D159" t="s">
        <v>30108</v>
      </c>
      <c r="E159" t="s">
        <v>30109</v>
      </c>
      <c r="F159" t="s">
        <v>8893</v>
      </c>
      <c r="G159">
        <v>0</v>
      </c>
      <c r="H159">
        <v>2023</v>
      </c>
      <c r="I159" t="s">
        <v>30130</v>
      </c>
      <c r="J159">
        <v>1</v>
      </c>
      <c r="K159">
        <v>0</v>
      </c>
    </row>
    <row r="160" spans="1:11" x14ac:dyDescent="0.3">
      <c r="A160" t="s">
        <v>30282</v>
      </c>
      <c r="B160" s="1">
        <v>45380</v>
      </c>
      <c r="C160">
        <v>308.26</v>
      </c>
      <c r="D160" t="s">
        <v>30112</v>
      </c>
      <c r="E160" t="s">
        <v>30117</v>
      </c>
      <c r="F160" t="s">
        <v>17476</v>
      </c>
      <c r="G160">
        <v>1</v>
      </c>
      <c r="H160">
        <v>2024</v>
      </c>
      <c r="I160" t="s">
        <v>30145</v>
      </c>
      <c r="J160">
        <v>0</v>
      </c>
      <c r="K160">
        <v>1</v>
      </c>
    </row>
    <row r="161" spans="1:11" x14ac:dyDescent="0.3">
      <c r="A161" t="s">
        <v>30283</v>
      </c>
      <c r="B161" s="1">
        <v>45362</v>
      </c>
      <c r="C161">
        <v>364.41</v>
      </c>
      <c r="D161" t="s">
        <v>30112</v>
      </c>
      <c r="E161" t="s">
        <v>30117</v>
      </c>
      <c r="F161" t="s">
        <v>13054</v>
      </c>
      <c r="G161">
        <v>1</v>
      </c>
      <c r="H161">
        <v>2024</v>
      </c>
      <c r="I161" t="s">
        <v>30145</v>
      </c>
      <c r="J161">
        <v>0</v>
      </c>
      <c r="K161">
        <v>1</v>
      </c>
    </row>
    <row r="162" spans="1:11" x14ac:dyDescent="0.3">
      <c r="A162" t="s">
        <v>30284</v>
      </c>
      <c r="B162" s="1">
        <v>44553</v>
      </c>
      <c r="C162">
        <v>973.22</v>
      </c>
      <c r="D162" t="s">
        <v>30108</v>
      </c>
      <c r="E162" t="s">
        <v>30109</v>
      </c>
      <c r="F162" t="s">
        <v>19393</v>
      </c>
      <c r="G162">
        <v>0</v>
      </c>
      <c r="H162">
        <v>2021</v>
      </c>
      <c r="I162" t="s">
        <v>30130</v>
      </c>
      <c r="J162">
        <v>1</v>
      </c>
      <c r="K162">
        <v>0</v>
      </c>
    </row>
    <row r="163" spans="1:11" x14ac:dyDescent="0.3">
      <c r="A163" t="s">
        <v>30285</v>
      </c>
      <c r="B163" s="1">
        <v>45488</v>
      </c>
      <c r="C163">
        <v>1386.67</v>
      </c>
      <c r="D163" t="s">
        <v>30122</v>
      </c>
      <c r="E163" t="s">
        <v>30117</v>
      </c>
      <c r="F163" t="s">
        <v>9874</v>
      </c>
      <c r="G163">
        <v>1</v>
      </c>
      <c r="H163">
        <v>2024</v>
      </c>
      <c r="I163" t="s">
        <v>30115</v>
      </c>
      <c r="J163">
        <v>0</v>
      </c>
      <c r="K163">
        <v>1</v>
      </c>
    </row>
    <row r="164" spans="1:11" x14ac:dyDescent="0.3">
      <c r="A164" t="s">
        <v>30286</v>
      </c>
      <c r="B164" s="1">
        <v>45638</v>
      </c>
      <c r="C164">
        <v>1335.23</v>
      </c>
      <c r="D164" t="s">
        <v>30108</v>
      </c>
      <c r="E164" t="s">
        <v>30109</v>
      </c>
      <c r="F164" t="s">
        <v>7667</v>
      </c>
      <c r="G164">
        <v>0</v>
      </c>
      <c r="H164">
        <v>2024</v>
      </c>
      <c r="I164" t="s">
        <v>30130</v>
      </c>
      <c r="J164">
        <v>1</v>
      </c>
      <c r="K164">
        <v>0</v>
      </c>
    </row>
    <row r="165" spans="1:11" x14ac:dyDescent="0.3">
      <c r="A165" t="s">
        <v>30287</v>
      </c>
      <c r="B165" s="1">
        <v>45445</v>
      </c>
      <c r="C165">
        <v>1005.17</v>
      </c>
      <c r="D165" t="s">
        <v>30112</v>
      </c>
      <c r="E165" t="s">
        <v>30109</v>
      </c>
      <c r="F165" t="s">
        <v>13347</v>
      </c>
      <c r="G165">
        <v>0</v>
      </c>
      <c r="H165">
        <v>2024</v>
      </c>
      <c r="I165" t="s">
        <v>30128</v>
      </c>
      <c r="J165">
        <v>1</v>
      </c>
      <c r="K165">
        <v>0</v>
      </c>
    </row>
    <row r="166" spans="1:11" x14ac:dyDescent="0.3">
      <c r="A166" t="s">
        <v>30288</v>
      </c>
      <c r="B166" s="1">
        <v>44987</v>
      </c>
      <c r="C166">
        <v>785.22</v>
      </c>
      <c r="D166" t="s">
        <v>30108</v>
      </c>
      <c r="E166" t="s">
        <v>30117</v>
      </c>
      <c r="F166" t="s">
        <v>19306</v>
      </c>
      <c r="G166">
        <v>1</v>
      </c>
      <c r="H166">
        <v>2023</v>
      </c>
      <c r="I166" t="s">
        <v>30145</v>
      </c>
      <c r="J166">
        <v>0</v>
      </c>
      <c r="K166">
        <v>1</v>
      </c>
    </row>
    <row r="167" spans="1:11" x14ac:dyDescent="0.3">
      <c r="A167" t="s">
        <v>30289</v>
      </c>
      <c r="B167" s="1">
        <v>44982</v>
      </c>
      <c r="C167">
        <v>1320.08</v>
      </c>
      <c r="D167" t="s">
        <v>30122</v>
      </c>
      <c r="E167" t="s">
        <v>30117</v>
      </c>
      <c r="F167" t="s">
        <v>1903</v>
      </c>
      <c r="G167">
        <v>1</v>
      </c>
      <c r="H167">
        <v>2023</v>
      </c>
      <c r="I167" t="s">
        <v>30110</v>
      </c>
      <c r="J167">
        <v>0</v>
      </c>
      <c r="K167">
        <v>1</v>
      </c>
    </row>
    <row r="168" spans="1:11" x14ac:dyDescent="0.3">
      <c r="A168" t="s">
        <v>30290</v>
      </c>
      <c r="B168" s="1">
        <v>44741</v>
      </c>
      <c r="C168">
        <v>465.79</v>
      </c>
      <c r="D168" t="s">
        <v>30108</v>
      </c>
      <c r="E168" t="s">
        <v>30117</v>
      </c>
      <c r="F168" t="s">
        <v>19171</v>
      </c>
      <c r="G168">
        <v>1</v>
      </c>
      <c r="H168">
        <v>2022</v>
      </c>
      <c r="I168" t="s">
        <v>30128</v>
      </c>
      <c r="J168">
        <v>0</v>
      </c>
      <c r="K168">
        <v>1</v>
      </c>
    </row>
    <row r="169" spans="1:11" x14ac:dyDescent="0.3">
      <c r="A169" t="s">
        <v>30291</v>
      </c>
      <c r="B169" s="1">
        <v>44592</v>
      </c>
      <c r="C169">
        <v>897.34</v>
      </c>
      <c r="D169" t="s">
        <v>30112</v>
      </c>
      <c r="E169" t="s">
        <v>30109</v>
      </c>
      <c r="F169" t="s">
        <v>13394</v>
      </c>
      <c r="G169">
        <v>0</v>
      </c>
      <c r="H169">
        <v>2022</v>
      </c>
      <c r="I169" t="s">
        <v>30113</v>
      </c>
      <c r="J169">
        <v>1</v>
      </c>
      <c r="K169">
        <v>0</v>
      </c>
    </row>
    <row r="170" spans="1:11" x14ac:dyDescent="0.3">
      <c r="A170" t="s">
        <v>30292</v>
      </c>
      <c r="B170" s="1">
        <v>44721</v>
      </c>
      <c r="C170">
        <v>1211.08</v>
      </c>
      <c r="D170" t="s">
        <v>30112</v>
      </c>
      <c r="E170" t="s">
        <v>30117</v>
      </c>
      <c r="F170" t="s">
        <v>2735</v>
      </c>
      <c r="G170">
        <v>1</v>
      </c>
      <c r="H170">
        <v>2022</v>
      </c>
      <c r="I170" t="s">
        <v>30128</v>
      </c>
      <c r="J170">
        <v>0</v>
      </c>
      <c r="K170">
        <v>1</v>
      </c>
    </row>
    <row r="171" spans="1:11" x14ac:dyDescent="0.3">
      <c r="A171" t="s">
        <v>30293</v>
      </c>
      <c r="B171" s="1">
        <v>44623</v>
      </c>
      <c r="C171">
        <v>584.73</v>
      </c>
      <c r="D171" t="s">
        <v>30122</v>
      </c>
      <c r="E171" t="s">
        <v>30117</v>
      </c>
      <c r="F171" t="s">
        <v>1949</v>
      </c>
      <c r="G171">
        <v>1</v>
      </c>
      <c r="H171">
        <v>2022</v>
      </c>
      <c r="I171" t="s">
        <v>30145</v>
      </c>
      <c r="J171">
        <v>0</v>
      </c>
      <c r="K171">
        <v>1</v>
      </c>
    </row>
    <row r="172" spans="1:11" x14ac:dyDescent="0.3">
      <c r="A172" t="s">
        <v>30294</v>
      </c>
      <c r="B172" s="1">
        <v>45250</v>
      </c>
      <c r="C172">
        <v>1251.77</v>
      </c>
      <c r="D172" t="s">
        <v>30108</v>
      </c>
      <c r="E172" t="s">
        <v>30109</v>
      </c>
      <c r="F172" t="s">
        <v>7693</v>
      </c>
      <c r="G172">
        <v>0</v>
      </c>
      <c r="H172">
        <v>2023</v>
      </c>
      <c r="I172" t="s">
        <v>30142</v>
      </c>
      <c r="J172">
        <v>1</v>
      </c>
      <c r="K172">
        <v>0</v>
      </c>
    </row>
    <row r="173" spans="1:11" x14ac:dyDescent="0.3">
      <c r="A173" t="s">
        <v>30295</v>
      </c>
      <c r="B173" s="1">
        <v>44924</v>
      </c>
      <c r="C173">
        <v>727.28</v>
      </c>
      <c r="D173" t="s">
        <v>30112</v>
      </c>
      <c r="E173" t="s">
        <v>30117</v>
      </c>
      <c r="F173" t="s">
        <v>6411</v>
      </c>
      <c r="G173">
        <v>1</v>
      </c>
      <c r="H173">
        <v>2022</v>
      </c>
      <c r="I173" t="s">
        <v>30130</v>
      </c>
      <c r="J173">
        <v>0</v>
      </c>
      <c r="K173">
        <v>1</v>
      </c>
    </row>
    <row r="174" spans="1:11" x14ac:dyDescent="0.3">
      <c r="A174" t="s">
        <v>30296</v>
      </c>
      <c r="B174" s="1">
        <v>45563</v>
      </c>
      <c r="C174">
        <v>975</v>
      </c>
      <c r="D174" t="s">
        <v>30112</v>
      </c>
      <c r="E174" t="s">
        <v>30117</v>
      </c>
      <c r="F174" t="s">
        <v>15347</v>
      </c>
      <c r="G174">
        <v>1</v>
      </c>
      <c r="H174">
        <v>2024</v>
      </c>
      <c r="I174" t="s">
        <v>30123</v>
      </c>
      <c r="J174">
        <v>0</v>
      </c>
      <c r="K174">
        <v>1</v>
      </c>
    </row>
    <row r="175" spans="1:11" x14ac:dyDescent="0.3">
      <c r="A175" t="s">
        <v>30297</v>
      </c>
      <c r="B175" s="1">
        <v>45301</v>
      </c>
      <c r="C175">
        <v>1031.25</v>
      </c>
      <c r="D175" t="s">
        <v>30122</v>
      </c>
      <c r="E175" t="s">
        <v>30117</v>
      </c>
      <c r="F175" t="s">
        <v>7660</v>
      </c>
      <c r="G175">
        <v>1</v>
      </c>
      <c r="H175">
        <v>2024</v>
      </c>
      <c r="I175" t="s">
        <v>30113</v>
      </c>
      <c r="J175">
        <v>0</v>
      </c>
      <c r="K175">
        <v>1</v>
      </c>
    </row>
    <row r="176" spans="1:11" x14ac:dyDescent="0.3">
      <c r="A176" t="s">
        <v>30298</v>
      </c>
      <c r="B176" s="1">
        <v>45270</v>
      </c>
      <c r="C176">
        <v>100.83</v>
      </c>
      <c r="D176" t="s">
        <v>30122</v>
      </c>
      <c r="E176" t="s">
        <v>30117</v>
      </c>
      <c r="F176" t="s">
        <v>5330</v>
      </c>
      <c r="G176">
        <v>1</v>
      </c>
      <c r="H176">
        <v>2023</v>
      </c>
      <c r="I176" t="s">
        <v>30130</v>
      </c>
      <c r="J176">
        <v>0</v>
      </c>
      <c r="K176">
        <v>1</v>
      </c>
    </row>
    <row r="177" spans="1:11" x14ac:dyDescent="0.3">
      <c r="A177" t="s">
        <v>30299</v>
      </c>
      <c r="B177" s="1">
        <v>45485</v>
      </c>
      <c r="C177">
        <v>807.22</v>
      </c>
      <c r="D177" t="s">
        <v>30108</v>
      </c>
      <c r="E177" t="s">
        <v>30109</v>
      </c>
      <c r="F177" t="s">
        <v>6208</v>
      </c>
      <c r="G177">
        <v>0</v>
      </c>
      <c r="H177">
        <v>2024</v>
      </c>
      <c r="I177" t="s">
        <v>30115</v>
      </c>
      <c r="J177">
        <v>1</v>
      </c>
      <c r="K177">
        <v>0</v>
      </c>
    </row>
    <row r="178" spans="1:11" x14ac:dyDescent="0.3">
      <c r="A178" t="s">
        <v>30300</v>
      </c>
      <c r="B178" s="1">
        <v>45489</v>
      </c>
      <c r="C178">
        <v>1479.54</v>
      </c>
      <c r="D178" t="s">
        <v>30108</v>
      </c>
      <c r="E178" t="s">
        <v>30109</v>
      </c>
      <c r="F178" t="s">
        <v>13836</v>
      </c>
      <c r="G178">
        <v>0</v>
      </c>
      <c r="H178">
        <v>2024</v>
      </c>
      <c r="I178" t="s">
        <v>30115</v>
      </c>
      <c r="J178">
        <v>1</v>
      </c>
      <c r="K178">
        <v>0</v>
      </c>
    </row>
    <row r="179" spans="1:11" x14ac:dyDescent="0.3">
      <c r="A179" t="s">
        <v>30301</v>
      </c>
      <c r="B179" s="1">
        <v>45460</v>
      </c>
      <c r="C179">
        <v>1134.9000000000001</v>
      </c>
      <c r="D179" t="s">
        <v>30108</v>
      </c>
      <c r="E179" t="s">
        <v>30117</v>
      </c>
      <c r="F179" t="s">
        <v>1510</v>
      </c>
      <c r="G179">
        <v>1</v>
      </c>
      <c r="H179">
        <v>2024</v>
      </c>
      <c r="I179" t="s">
        <v>30128</v>
      </c>
      <c r="J179">
        <v>0</v>
      </c>
      <c r="K179">
        <v>1</v>
      </c>
    </row>
    <row r="180" spans="1:11" x14ac:dyDescent="0.3">
      <c r="A180" t="s">
        <v>30302</v>
      </c>
      <c r="B180" s="1">
        <v>45107</v>
      </c>
      <c r="C180">
        <v>986.39</v>
      </c>
      <c r="D180" t="s">
        <v>30112</v>
      </c>
      <c r="E180" t="s">
        <v>30117</v>
      </c>
      <c r="F180" t="s">
        <v>16852</v>
      </c>
      <c r="G180">
        <v>1</v>
      </c>
      <c r="H180">
        <v>2023</v>
      </c>
      <c r="I180" t="s">
        <v>30128</v>
      </c>
      <c r="J180">
        <v>0</v>
      </c>
      <c r="K180">
        <v>1</v>
      </c>
    </row>
    <row r="181" spans="1:11" x14ac:dyDescent="0.3">
      <c r="A181" t="s">
        <v>30303</v>
      </c>
      <c r="B181" s="1">
        <v>45217</v>
      </c>
      <c r="C181">
        <v>216.24</v>
      </c>
      <c r="D181" t="s">
        <v>30108</v>
      </c>
      <c r="E181" t="s">
        <v>30117</v>
      </c>
      <c r="F181" t="s">
        <v>13910</v>
      </c>
      <c r="G181">
        <v>1</v>
      </c>
      <c r="H181">
        <v>2023</v>
      </c>
      <c r="I181" t="s">
        <v>30159</v>
      </c>
      <c r="J181">
        <v>0</v>
      </c>
      <c r="K181">
        <v>1</v>
      </c>
    </row>
    <row r="182" spans="1:11" x14ac:dyDescent="0.3">
      <c r="A182" t="s">
        <v>30304</v>
      </c>
      <c r="B182" s="1">
        <v>44711</v>
      </c>
      <c r="C182">
        <v>714.96</v>
      </c>
      <c r="D182" t="s">
        <v>30108</v>
      </c>
      <c r="E182" t="s">
        <v>30117</v>
      </c>
      <c r="F182" t="s">
        <v>10054</v>
      </c>
      <c r="G182">
        <v>1</v>
      </c>
      <c r="H182">
        <v>2022</v>
      </c>
      <c r="I182" t="s">
        <v>30136</v>
      </c>
      <c r="J182">
        <v>0</v>
      </c>
      <c r="K182">
        <v>1</v>
      </c>
    </row>
    <row r="183" spans="1:11" x14ac:dyDescent="0.3">
      <c r="A183" t="s">
        <v>30305</v>
      </c>
      <c r="B183" s="1">
        <v>45517</v>
      </c>
      <c r="C183">
        <v>919.58</v>
      </c>
      <c r="D183" t="s">
        <v>30122</v>
      </c>
      <c r="E183" t="s">
        <v>30117</v>
      </c>
      <c r="F183" t="s">
        <v>13371</v>
      </c>
      <c r="G183">
        <v>1</v>
      </c>
      <c r="H183">
        <v>2024</v>
      </c>
      <c r="I183" t="s">
        <v>30120</v>
      </c>
      <c r="J183">
        <v>0</v>
      </c>
      <c r="K183">
        <v>1</v>
      </c>
    </row>
    <row r="184" spans="1:11" x14ac:dyDescent="0.3">
      <c r="A184" t="s">
        <v>30306</v>
      </c>
      <c r="B184" s="1">
        <v>45218</v>
      </c>
      <c r="C184">
        <v>1248.05</v>
      </c>
      <c r="D184" t="s">
        <v>30108</v>
      </c>
      <c r="E184" t="s">
        <v>30117</v>
      </c>
      <c r="F184" t="s">
        <v>18645</v>
      </c>
      <c r="G184">
        <v>1</v>
      </c>
      <c r="H184">
        <v>2023</v>
      </c>
      <c r="I184" t="s">
        <v>30159</v>
      </c>
      <c r="J184">
        <v>0</v>
      </c>
      <c r="K184">
        <v>1</v>
      </c>
    </row>
    <row r="185" spans="1:11" x14ac:dyDescent="0.3">
      <c r="A185" t="s">
        <v>30307</v>
      </c>
      <c r="B185" s="1">
        <v>44882</v>
      </c>
      <c r="C185">
        <v>1213.24</v>
      </c>
      <c r="D185" t="s">
        <v>30108</v>
      </c>
      <c r="E185" t="s">
        <v>30109</v>
      </c>
      <c r="F185" t="s">
        <v>975</v>
      </c>
      <c r="G185">
        <v>0</v>
      </c>
      <c r="H185">
        <v>2022</v>
      </c>
      <c r="I185" t="s">
        <v>30142</v>
      </c>
      <c r="J185">
        <v>1</v>
      </c>
      <c r="K185">
        <v>0</v>
      </c>
    </row>
    <row r="186" spans="1:11" x14ac:dyDescent="0.3">
      <c r="A186" t="s">
        <v>30308</v>
      </c>
      <c r="B186" s="1">
        <v>45155</v>
      </c>
      <c r="C186">
        <v>1100.3900000000001</v>
      </c>
      <c r="D186" t="s">
        <v>30122</v>
      </c>
      <c r="E186" t="s">
        <v>30109</v>
      </c>
      <c r="F186" t="s">
        <v>7607</v>
      </c>
      <c r="G186">
        <v>0</v>
      </c>
      <c r="H186">
        <v>2023</v>
      </c>
      <c r="I186" t="s">
        <v>30120</v>
      </c>
      <c r="J186">
        <v>1</v>
      </c>
      <c r="K186">
        <v>0</v>
      </c>
    </row>
    <row r="187" spans="1:11" x14ac:dyDescent="0.3">
      <c r="A187" t="s">
        <v>30309</v>
      </c>
      <c r="B187" s="1">
        <v>45602</v>
      </c>
      <c r="C187">
        <v>1477.76</v>
      </c>
      <c r="D187" t="s">
        <v>30112</v>
      </c>
      <c r="E187" t="s">
        <v>30117</v>
      </c>
      <c r="F187" t="s">
        <v>895</v>
      </c>
      <c r="G187">
        <v>1</v>
      </c>
      <c r="H187">
        <v>2024</v>
      </c>
      <c r="I187" t="s">
        <v>30142</v>
      </c>
      <c r="J187">
        <v>0</v>
      </c>
      <c r="K187">
        <v>1</v>
      </c>
    </row>
    <row r="188" spans="1:11" x14ac:dyDescent="0.3">
      <c r="A188" t="s">
        <v>30310</v>
      </c>
      <c r="B188" s="1">
        <v>45071</v>
      </c>
      <c r="C188">
        <v>1192.82</v>
      </c>
      <c r="D188" t="s">
        <v>30122</v>
      </c>
      <c r="E188" t="s">
        <v>30109</v>
      </c>
      <c r="F188" t="s">
        <v>1882</v>
      </c>
      <c r="G188">
        <v>0</v>
      </c>
      <c r="H188">
        <v>2023</v>
      </c>
      <c r="I188" t="s">
        <v>30136</v>
      </c>
      <c r="J188">
        <v>1</v>
      </c>
      <c r="K188">
        <v>0</v>
      </c>
    </row>
    <row r="189" spans="1:11" x14ac:dyDescent="0.3">
      <c r="A189" t="s">
        <v>30311</v>
      </c>
      <c r="B189" s="1">
        <v>44635</v>
      </c>
      <c r="C189">
        <v>875.88</v>
      </c>
      <c r="D189" t="s">
        <v>30112</v>
      </c>
      <c r="E189" t="s">
        <v>30117</v>
      </c>
      <c r="F189" t="s">
        <v>3950</v>
      </c>
      <c r="G189">
        <v>1</v>
      </c>
      <c r="H189">
        <v>2022</v>
      </c>
      <c r="I189" t="s">
        <v>30145</v>
      </c>
      <c r="J189">
        <v>0</v>
      </c>
      <c r="K189">
        <v>1</v>
      </c>
    </row>
    <row r="190" spans="1:11" x14ac:dyDescent="0.3">
      <c r="A190" t="s">
        <v>30312</v>
      </c>
      <c r="B190" s="1">
        <v>45310</v>
      </c>
      <c r="C190">
        <v>744.06</v>
      </c>
      <c r="D190" t="s">
        <v>30108</v>
      </c>
      <c r="E190" t="s">
        <v>30117</v>
      </c>
      <c r="F190" t="s">
        <v>11661</v>
      </c>
      <c r="G190">
        <v>1</v>
      </c>
      <c r="H190">
        <v>2024</v>
      </c>
      <c r="I190" t="s">
        <v>30113</v>
      </c>
      <c r="J190">
        <v>0</v>
      </c>
      <c r="K190">
        <v>1</v>
      </c>
    </row>
    <row r="191" spans="1:11" x14ac:dyDescent="0.3">
      <c r="A191" t="s">
        <v>30313</v>
      </c>
      <c r="B191" s="1">
        <v>44577</v>
      </c>
      <c r="C191">
        <v>1264.67</v>
      </c>
      <c r="D191" t="s">
        <v>30112</v>
      </c>
      <c r="E191" t="s">
        <v>30109</v>
      </c>
      <c r="F191" t="s">
        <v>9989</v>
      </c>
      <c r="G191">
        <v>0</v>
      </c>
      <c r="H191">
        <v>2022</v>
      </c>
      <c r="I191" t="s">
        <v>30113</v>
      </c>
      <c r="J191">
        <v>1</v>
      </c>
      <c r="K191">
        <v>0</v>
      </c>
    </row>
    <row r="192" spans="1:11" x14ac:dyDescent="0.3">
      <c r="A192" t="s">
        <v>30314</v>
      </c>
      <c r="B192" s="1">
        <v>45293</v>
      </c>
      <c r="C192">
        <v>980.03</v>
      </c>
      <c r="D192" t="s">
        <v>30112</v>
      </c>
      <c r="E192" t="s">
        <v>30117</v>
      </c>
      <c r="F192" t="s">
        <v>15928</v>
      </c>
      <c r="G192">
        <v>1</v>
      </c>
      <c r="H192">
        <v>2024</v>
      </c>
      <c r="I192" t="s">
        <v>30113</v>
      </c>
      <c r="J192">
        <v>0</v>
      </c>
      <c r="K192">
        <v>1</v>
      </c>
    </row>
    <row r="193" spans="1:11" x14ac:dyDescent="0.3">
      <c r="A193" t="s">
        <v>30315</v>
      </c>
      <c r="B193" s="1">
        <v>44892</v>
      </c>
      <c r="C193">
        <v>655.45</v>
      </c>
      <c r="D193" t="s">
        <v>30112</v>
      </c>
      <c r="E193" t="s">
        <v>30109</v>
      </c>
      <c r="F193" t="s">
        <v>13173</v>
      </c>
      <c r="G193">
        <v>0</v>
      </c>
      <c r="H193">
        <v>2022</v>
      </c>
      <c r="I193" t="s">
        <v>30142</v>
      </c>
      <c r="J193">
        <v>1</v>
      </c>
      <c r="K193">
        <v>0</v>
      </c>
    </row>
    <row r="194" spans="1:11" x14ac:dyDescent="0.3">
      <c r="A194" t="s">
        <v>30316</v>
      </c>
      <c r="B194" s="1">
        <v>44566</v>
      </c>
      <c r="C194">
        <v>864.54</v>
      </c>
      <c r="D194" t="s">
        <v>30108</v>
      </c>
      <c r="E194" t="s">
        <v>30117</v>
      </c>
      <c r="F194" t="s">
        <v>3511</v>
      </c>
      <c r="G194">
        <v>1</v>
      </c>
      <c r="H194">
        <v>2022</v>
      </c>
      <c r="I194" t="s">
        <v>30113</v>
      </c>
      <c r="J194">
        <v>0</v>
      </c>
      <c r="K194">
        <v>1</v>
      </c>
    </row>
    <row r="195" spans="1:11" x14ac:dyDescent="0.3">
      <c r="A195" t="s">
        <v>30317</v>
      </c>
      <c r="B195" s="1">
        <v>44756</v>
      </c>
      <c r="C195">
        <v>1236.5999999999999</v>
      </c>
      <c r="D195" t="s">
        <v>30122</v>
      </c>
      <c r="E195" t="s">
        <v>30117</v>
      </c>
      <c r="F195" t="s">
        <v>1281</v>
      </c>
      <c r="G195">
        <v>1</v>
      </c>
      <c r="H195">
        <v>2022</v>
      </c>
      <c r="I195" t="s">
        <v>30115</v>
      </c>
      <c r="J195">
        <v>0</v>
      </c>
      <c r="K195">
        <v>1</v>
      </c>
    </row>
    <row r="196" spans="1:11" x14ac:dyDescent="0.3">
      <c r="A196" t="s">
        <v>30318</v>
      </c>
      <c r="B196" s="1">
        <v>44885</v>
      </c>
      <c r="C196">
        <v>677.93</v>
      </c>
      <c r="D196" t="s">
        <v>30122</v>
      </c>
      <c r="E196" t="s">
        <v>30109</v>
      </c>
      <c r="F196" t="s">
        <v>5444</v>
      </c>
      <c r="G196">
        <v>0</v>
      </c>
      <c r="H196">
        <v>2022</v>
      </c>
      <c r="I196" t="s">
        <v>30142</v>
      </c>
      <c r="J196">
        <v>1</v>
      </c>
      <c r="K196">
        <v>0</v>
      </c>
    </row>
    <row r="197" spans="1:11" x14ac:dyDescent="0.3">
      <c r="A197" t="s">
        <v>30319</v>
      </c>
      <c r="B197" s="1">
        <v>45269</v>
      </c>
      <c r="C197">
        <v>1361.21</v>
      </c>
      <c r="D197" t="s">
        <v>30108</v>
      </c>
      <c r="E197" t="s">
        <v>30117</v>
      </c>
      <c r="F197" t="s">
        <v>18880</v>
      </c>
      <c r="G197">
        <v>1</v>
      </c>
      <c r="H197">
        <v>2023</v>
      </c>
      <c r="I197" t="s">
        <v>30130</v>
      </c>
      <c r="J197">
        <v>0</v>
      </c>
      <c r="K197">
        <v>1</v>
      </c>
    </row>
    <row r="198" spans="1:11" x14ac:dyDescent="0.3">
      <c r="A198" t="s">
        <v>30320</v>
      </c>
      <c r="B198" s="1">
        <v>45208</v>
      </c>
      <c r="C198">
        <v>337.98</v>
      </c>
      <c r="D198" t="s">
        <v>30122</v>
      </c>
      <c r="E198" t="s">
        <v>30117</v>
      </c>
      <c r="F198" t="s">
        <v>15342</v>
      </c>
      <c r="G198">
        <v>1</v>
      </c>
      <c r="H198">
        <v>2023</v>
      </c>
      <c r="I198" t="s">
        <v>30159</v>
      </c>
      <c r="J198">
        <v>0</v>
      </c>
      <c r="K198">
        <v>1</v>
      </c>
    </row>
    <row r="199" spans="1:11" x14ac:dyDescent="0.3">
      <c r="A199" t="s">
        <v>30321</v>
      </c>
      <c r="B199" s="1">
        <v>44637</v>
      </c>
      <c r="C199">
        <v>1004.39</v>
      </c>
      <c r="D199" t="s">
        <v>30122</v>
      </c>
      <c r="E199" t="s">
        <v>30117</v>
      </c>
      <c r="F199" t="s">
        <v>11374</v>
      </c>
      <c r="G199">
        <v>1</v>
      </c>
      <c r="H199">
        <v>2022</v>
      </c>
      <c r="I199" t="s">
        <v>30145</v>
      </c>
      <c r="J199">
        <v>0</v>
      </c>
      <c r="K199">
        <v>1</v>
      </c>
    </row>
    <row r="200" spans="1:11" x14ac:dyDescent="0.3">
      <c r="A200" t="s">
        <v>30322</v>
      </c>
      <c r="B200" s="1">
        <v>44589</v>
      </c>
      <c r="C200">
        <v>832.14</v>
      </c>
      <c r="D200" t="s">
        <v>30122</v>
      </c>
      <c r="E200" t="s">
        <v>30109</v>
      </c>
      <c r="F200" t="s">
        <v>11787</v>
      </c>
      <c r="G200">
        <v>0</v>
      </c>
      <c r="H200">
        <v>2022</v>
      </c>
      <c r="I200" t="s">
        <v>30113</v>
      </c>
      <c r="J200">
        <v>1</v>
      </c>
      <c r="K200">
        <v>0</v>
      </c>
    </row>
    <row r="201" spans="1:11" x14ac:dyDescent="0.3">
      <c r="A201" t="s">
        <v>30323</v>
      </c>
      <c r="B201" s="1">
        <v>44666</v>
      </c>
      <c r="C201">
        <v>184.31</v>
      </c>
      <c r="D201" t="s">
        <v>30108</v>
      </c>
      <c r="E201" t="s">
        <v>30109</v>
      </c>
      <c r="F201" t="s">
        <v>4254</v>
      </c>
      <c r="G201">
        <v>0</v>
      </c>
      <c r="H201">
        <v>2022</v>
      </c>
      <c r="I201" t="s">
        <v>30118</v>
      </c>
      <c r="J201">
        <v>1</v>
      </c>
      <c r="K201">
        <v>0</v>
      </c>
    </row>
    <row r="202" spans="1:11" x14ac:dyDescent="0.3">
      <c r="A202" t="s">
        <v>30324</v>
      </c>
      <c r="B202" s="1">
        <v>45099</v>
      </c>
      <c r="C202">
        <v>595.66</v>
      </c>
      <c r="D202" t="s">
        <v>30112</v>
      </c>
      <c r="E202" t="s">
        <v>30117</v>
      </c>
      <c r="F202" t="s">
        <v>19963</v>
      </c>
      <c r="G202">
        <v>1</v>
      </c>
      <c r="H202">
        <v>2023</v>
      </c>
      <c r="I202" t="s">
        <v>30128</v>
      </c>
      <c r="J202">
        <v>0</v>
      </c>
      <c r="K202">
        <v>1</v>
      </c>
    </row>
    <row r="203" spans="1:11" x14ac:dyDescent="0.3">
      <c r="A203" t="s">
        <v>30325</v>
      </c>
      <c r="B203" s="1">
        <v>45217</v>
      </c>
      <c r="C203">
        <v>609.16</v>
      </c>
      <c r="D203" t="s">
        <v>30108</v>
      </c>
      <c r="E203" t="s">
        <v>30117</v>
      </c>
      <c r="F203" t="s">
        <v>8426</v>
      </c>
      <c r="G203">
        <v>1</v>
      </c>
      <c r="H203">
        <v>2023</v>
      </c>
      <c r="I203" t="s">
        <v>30159</v>
      </c>
      <c r="J203">
        <v>0</v>
      </c>
      <c r="K203">
        <v>1</v>
      </c>
    </row>
    <row r="204" spans="1:11" x14ac:dyDescent="0.3">
      <c r="A204" t="s">
        <v>30326</v>
      </c>
      <c r="B204" s="1">
        <v>45138</v>
      </c>
      <c r="C204">
        <v>378.06</v>
      </c>
      <c r="D204" t="s">
        <v>30108</v>
      </c>
      <c r="E204" t="s">
        <v>30109</v>
      </c>
      <c r="F204" t="s">
        <v>16811</v>
      </c>
      <c r="G204">
        <v>0</v>
      </c>
      <c r="H204">
        <v>2023</v>
      </c>
      <c r="I204" t="s">
        <v>30115</v>
      </c>
      <c r="J204">
        <v>1</v>
      </c>
      <c r="K204">
        <v>0</v>
      </c>
    </row>
    <row r="205" spans="1:11" x14ac:dyDescent="0.3">
      <c r="A205" t="s">
        <v>30327</v>
      </c>
      <c r="B205" s="1">
        <v>45168</v>
      </c>
      <c r="C205">
        <v>677.83</v>
      </c>
      <c r="D205" t="s">
        <v>30108</v>
      </c>
      <c r="E205" t="s">
        <v>30109</v>
      </c>
      <c r="F205" t="s">
        <v>7012</v>
      </c>
      <c r="G205">
        <v>0</v>
      </c>
      <c r="H205">
        <v>2023</v>
      </c>
      <c r="I205" t="s">
        <v>30120</v>
      </c>
      <c r="J205">
        <v>1</v>
      </c>
      <c r="K205">
        <v>0</v>
      </c>
    </row>
    <row r="206" spans="1:11" x14ac:dyDescent="0.3">
      <c r="A206" t="s">
        <v>30328</v>
      </c>
      <c r="B206" s="1">
        <v>45374</v>
      </c>
      <c r="C206">
        <v>864.16</v>
      </c>
      <c r="D206" t="s">
        <v>30108</v>
      </c>
      <c r="E206" t="s">
        <v>30109</v>
      </c>
      <c r="F206" t="s">
        <v>16125</v>
      </c>
      <c r="G206">
        <v>0</v>
      </c>
      <c r="H206">
        <v>2024</v>
      </c>
      <c r="I206" t="s">
        <v>30145</v>
      </c>
      <c r="J206">
        <v>1</v>
      </c>
      <c r="K206">
        <v>0</v>
      </c>
    </row>
    <row r="207" spans="1:11" x14ac:dyDescent="0.3">
      <c r="A207" t="s">
        <v>30329</v>
      </c>
      <c r="B207" s="1">
        <v>45398</v>
      </c>
      <c r="C207">
        <v>1287.74</v>
      </c>
      <c r="D207" t="s">
        <v>30122</v>
      </c>
      <c r="E207" t="s">
        <v>30109</v>
      </c>
      <c r="F207" t="s">
        <v>7989</v>
      </c>
      <c r="G207">
        <v>0</v>
      </c>
      <c r="H207">
        <v>2024</v>
      </c>
      <c r="I207" t="s">
        <v>30118</v>
      </c>
      <c r="J207">
        <v>1</v>
      </c>
      <c r="K207">
        <v>0</v>
      </c>
    </row>
    <row r="208" spans="1:11" x14ac:dyDescent="0.3">
      <c r="A208" t="s">
        <v>30330</v>
      </c>
      <c r="B208" s="1">
        <v>45060</v>
      </c>
      <c r="C208">
        <v>1364.44</v>
      </c>
      <c r="D208" t="s">
        <v>30112</v>
      </c>
      <c r="E208" t="s">
        <v>30117</v>
      </c>
      <c r="F208" t="s">
        <v>10697</v>
      </c>
      <c r="G208">
        <v>1</v>
      </c>
      <c r="H208">
        <v>2023</v>
      </c>
      <c r="I208" t="s">
        <v>30136</v>
      </c>
      <c r="J208">
        <v>0</v>
      </c>
      <c r="K208">
        <v>1</v>
      </c>
    </row>
    <row r="209" spans="1:11" x14ac:dyDescent="0.3">
      <c r="A209" t="s">
        <v>30331</v>
      </c>
      <c r="B209" s="1">
        <v>45179</v>
      </c>
      <c r="C209">
        <v>942.93</v>
      </c>
      <c r="D209" t="s">
        <v>30112</v>
      </c>
      <c r="E209" t="s">
        <v>30117</v>
      </c>
      <c r="F209" t="s">
        <v>6708</v>
      </c>
      <c r="G209">
        <v>1</v>
      </c>
      <c r="H209">
        <v>2023</v>
      </c>
      <c r="I209" t="s">
        <v>30123</v>
      </c>
      <c r="J209">
        <v>0</v>
      </c>
      <c r="K209">
        <v>1</v>
      </c>
    </row>
    <row r="210" spans="1:11" x14ac:dyDescent="0.3">
      <c r="A210" t="s">
        <v>30332</v>
      </c>
      <c r="B210" s="1">
        <v>44846</v>
      </c>
      <c r="C210">
        <v>239.1</v>
      </c>
      <c r="D210" t="s">
        <v>30122</v>
      </c>
      <c r="E210" t="s">
        <v>30109</v>
      </c>
      <c r="F210" t="s">
        <v>6315</v>
      </c>
      <c r="G210">
        <v>0</v>
      </c>
      <c r="H210">
        <v>2022</v>
      </c>
      <c r="I210" t="s">
        <v>30159</v>
      </c>
      <c r="J210">
        <v>1</v>
      </c>
      <c r="K210">
        <v>0</v>
      </c>
    </row>
    <row r="211" spans="1:11" x14ac:dyDescent="0.3">
      <c r="A211" t="s">
        <v>30333</v>
      </c>
      <c r="B211" s="1">
        <v>45370</v>
      </c>
      <c r="C211">
        <v>1388.33</v>
      </c>
      <c r="D211" t="s">
        <v>30112</v>
      </c>
      <c r="E211" t="s">
        <v>30117</v>
      </c>
      <c r="F211" t="s">
        <v>9036</v>
      </c>
      <c r="G211">
        <v>1</v>
      </c>
      <c r="H211">
        <v>2024</v>
      </c>
      <c r="I211" t="s">
        <v>30145</v>
      </c>
      <c r="J211">
        <v>0</v>
      </c>
      <c r="K211">
        <v>1</v>
      </c>
    </row>
    <row r="212" spans="1:11" x14ac:dyDescent="0.3">
      <c r="A212" t="s">
        <v>30334</v>
      </c>
      <c r="B212" s="1">
        <v>45254</v>
      </c>
      <c r="C212">
        <v>1040.8</v>
      </c>
      <c r="D212" t="s">
        <v>30112</v>
      </c>
      <c r="E212" t="s">
        <v>30117</v>
      </c>
      <c r="F212" t="s">
        <v>3867</v>
      </c>
      <c r="G212">
        <v>1</v>
      </c>
      <c r="H212">
        <v>2023</v>
      </c>
      <c r="I212" t="s">
        <v>30142</v>
      </c>
      <c r="J212">
        <v>0</v>
      </c>
      <c r="K212">
        <v>1</v>
      </c>
    </row>
    <row r="213" spans="1:11" x14ac:dyDescent="0.3">
      <c r="A213" t="s">
        <v>30335</v>
      </c>
      <c r="B213" s="1">
        <v>45165</v>
      </c>
      <c r="C213">
        <v>975.73</v>
      </c>
      <c r="D213" t="s">
        <v>30112</v>
      </c>
      <c r="E213" t="s">
        <v>30109</v>
      </c>
      <c r="F213" t="s">
        <v>3680</v>
      </c>
      <c r="G213">
        <v>0</v>
      </c>
      <c r="H213">
        <v>2023</v>
      </c>
      <c r="I213" t="s">
        <v>30120</v>
      </c>
      <c r="J213">
        <v>1</v>
      </c>
      <c r="K213">
        <v>0</v>
      </c>
    </row>
    <row r="214" spans="1:11" x14ac:dyDescent="0.3">
      <c r="A214" t="s">
        <v>30336</v>
      </c>
      <c r="B214" s="1">
        <v>45492</v>
      </c>
      <c r="C214">
        <v>1234.18</v>
      </c>
      <c r="D214" t="s">
        <v>30112</v>
      </c>
      <c r="E214" t="s">
        <v>30117</v>
      </c>
      <c r="F214" t="s">
        <v>9238</v>
      </c>
      <c r="G214">
        <v>1</v>
      </c>
      <c r="H214">
        <v>2024</v>
      </c>
      <c r="I214" t="s">
        <v>30115</v>
      </c>
      <c r="J214">
        <v>0</v>
      </c>
      <c r="K214">
        <v>1</v>
      </c>
    </row>
    <row r="215" spans="1:11" x14ac:dyDescent="0.3">
      <c r="A215" t="s">
        <v>30337</v>
      </c>
      <c r="B215" s="1">
        <v>45582</v>
      </c>
      <c r="C215">
        <v>1350.45</v>
      </c>
      <c r="D215" t="s">
        <v>30108</v>
      </c>
      <c r="E215" t="s">
        <v>30117</v>
      </c>
      <c r="F215" t="s">
        <v>1228</v>
      </c>
      <c r="G215">
        <v>1</v>
      </c>
      <c r="H215">
        <v>2024</v>
      </c>
      <c r="I215" t="s">
        <v>30159</v>
      </c>
      <c r="J215">
        <v>0</v>
      </c>
      <c r="K215">
        <v>1</v>
      </c>
    </row>
    <row r="216" spans="1:11" x14ac:dyDescent="0.3">
      <c r="A216" t="s">
        <v>30338</v>
      </c>
      <c r="B216" s="1">
        <v>45141</v>
      </c>
      <c r="C216">
        <v>1183.3599999999999</v>
      </c>
      <c r="D216" t="s">
        <v>30122</v>
      </c>
      <c r="E216" t="s">
        <v>30117</v>
      </c>
      <c r="F216" t="s">
        <v>12073</v>
      </c>
      <c r="G216">
        <v>1</v>
      </c>
      <c r="H216">
        <v>2023</v>
      </c>
      <c r="I216" t="s">
        <v>30120</v>
      </c>
      <c r="J216">
        <v>0</v>
      </c>
      <c r="K216">
        <v>1</v>
      </c>
    </row>
    <row r="217" spans="1:11" x14ac:dyDescent="0.3">
      <c r="A217" t="s">
        <v>30339</v>
      </c>
      <c r="B217" s="1">
        <v>44831</v>
      </c>
      <c r="C217">
        <v>1406.35</v>
      </c>
      <c r="D217" t="s">
        <v>30108</v>
      </c>
      <c r="E217" t="s">
        <v>30109</v>
      </c>
      <c r="F217" t="s">
        <v>14401</v>
      </c>
      <c r="G217">
        <v>0</v>
      </c>
      <c r="H217">
        <v>2022</v>
      </c>
      <c r="I217" t="s">
        <v>30123</v>
      </c>
      <c r="J217">
        <v>1</v>
      </c>
      <c r="K217">
        <v>0</v>
      </c>
    </row>
    <row r="218" spans="1:11" x14ac:dyDescent="0.3">
      <c r="A218" t="s">
        <v>30340</v>
      </c>
      <c r="B218" s="1">
        <v>45419</v>
      </c>
      <c r="C218">
        <v>275.5</v>
      </c>
      <c r="D218" t="s">
        <v>30122</v>
      </c>
      <c r="E218" t="s">
        <v>30109</v>
      </c>
      <c r="F218" t="s">
        <v>4350</v>
      </c>
      <c r="G218">
        <v>0</v>
      </c>
      <c r="H218">
        <v>2024</v>
      </c>
      <c r="I218" t="s">
        <v>30136</v>
      </c>
      <c r="J218">
        <v>1</v>
      </c>
      <c r="K218">
        <v>0</v>
      </c>
    </row>
    <row r="219" spans="1:11" x14ac:dyDescent="0.3">
      <c r="A219" t="s">
        <v>30341</v>
      </c>
      <c r="B219" s="1">
        <v>44983</v>
      </c>
      <c r="C219">
        <v>1154.1199999999999</v>
      </c>
      <c r="D219" t="s">
        <v>30112</v>
      </c>
      <c r="E219" t="s">
        <v>30117</v>
      </c>
      <c r="F219" t="s">
        <v>11896</v>
      </c>
      <c r="G219">
        <v>1</v>
      </c>
      <c r="H219">
        <v>2023</v>
      </c>
      <c r="I219" t="s">
        <v>30110</v>
      </c>
      <c r="J219">
        <v>0</v>
      </c>
      <c r="K219">
        <v>1</v>
      </c>
    </row>
    <row r="220" spans="1:11" x14ac:dyDescent="0.3">
      <c r="A220" t="s">
        <v>30342</v>
      </c>
      <c r="B220" s="1">
        <v>44953</v>
      </c>
      <c r="C220">
        <v>1213.31</v>
      </c>
      <c r="D220" t="s">
        <v>30112</v>
      </c>
      <c r="E220" t="s">
        <v>30117</v>
      </c>
      <c r="F220" t="s">
        <v>16845</v>
      </c>
      <c r="G220">
        <v>1</v>
      </c>
      <c r="H220">
        <v>2023</v>
      </c>
      <c r="I220" t="s">
        <v>30113</v>
      </c>
      <c r="J220">
        <v>0</v>
      </c>
      <c r="K220">
        <v>1</v>
      </c>
    </row>
    <row r="221" spans="1:11" x14ac:dyDescent="0.3">
      <c r="A221" t="s">
        <v>30343</v>
      </c>
      <c r="B221" s="1">
        <v>44927</v>
      </c>
      <c r="C221">
        <v>70.349999999999994</v>
      </c>
      <c r="D221" t="s">
        <v>30108</v>
      </c>
      <c r="E221" t="s">
        <v>30109</v>
      </c>
      <c r="F221" t="s">
        <v>9695</v>
      </c>
      <c r="G221">
        <v>0</v>
      </c>
      <c r="H221">
        <v>2023</v>
      </c>
      <c r="I221" t="s">
        <v>30113</v>
      </c>
      <c r="J221">
        <v>1</v>
      </c>
      <c r="K221">
        <v>0</v>
      </c>
    </row>
    <row r="222" spans="1:11" x14ac:dyDescent="0.3">
      <c r="A222" t="s">
        <v>30344</v>
      </c>
      <c r="B222" s="1">
        <v>44918</v>
      </c>
      <c r="C222">
        <v>71.150000000000006</v>
      </c>
      <c r="D222" t="s">
        <v>30122</v>
      </c>
      <c r="E222" t="s">
        <v>30109</v>
      </c>
      <c r="F222" t="s">
        <v>9110</v>
      </c>
      <c r="G222">
        <v>0</v>
      </c>
      <c r="H222">
        <v>2022</v>
      </c>
      <c r="I222" t="s">
        <v>30130</v>
      </c>
      <c r="J222">
        <v>1</v>
      </c>
      <c r="K222">
        <v>0</v>
      </c>
    </row>
    <row r="223" spans="1:11" x14ac:dyDescent="0.3">
      <c r="A223" t="s">
        <v>30345</v>
      </c>
      <c r="B223" s="1">
        <v>44805</v>
      </c>
      <c r="C223">
        <v>836.54</v>
      </c>
      <c r="D223" t="s">
        <v>30108</v>
      </c>
      <c r="E223" t="s">
        <v>30117</v>
      </c>
      <c r="F223" t="s">
        <v>2545</v>
      </c>
      <c r="G223">
        <v>1</v>
      </c>
      <c r="H223">
        <v>2022</v>
      </c>
      <c r="I223" t="s">
        <v>30123</v>
      </c>
      <c r="J223">
        <v>0</v>
      </c>
      <c r="K223">
        <v>1</v>
      </c>
    </row>
    <row r="224" spans="1:11" x14ac:dyDescent="0.3">
      <c r="A224" t="s">
        <v>30346</v>
      </c>
      <c r="B224" s="1">
        <v>45220</v>
      </c>
      <c r="C224">
        <v>1171.99</v>
      </c>
      <c r="D224" t="s">
        <v>30112</v>
      </c>
      <c r="E224" t="s">
        <v>30109</v>
      </c>
      <c r="F224" t="s">
        <v>9201</v>
      </c>
      <c r="G224">
        <v>0</v>
      </c>
      <c r="H224">
        <v>2023</v>
      </c>
      <c r="I224" t="s">
        <v>30159</v>
      </c>
      <c r="J224">
        <v>1</v>
      </c>
      <c r="K224">
        <v>0</v>
      </c>
    </row>
    <row r="225" spans="1:11" x14ac:dyDescent="0.3">
      <c r="A225" t="s">
        <v>30347</v>
      </c>
      <c r="B225" s="1">
        <v>45241</v>
      </c>
      <c r="C225">
        <v>312.64999999999998</v>
      </c>
      <c r="D225" t="s">
        <v>30108</v>
      </c>
      <c r="E225" t="s">
        <v>30109</v>
      </c>
      <c r="F225" t="s">
        <v>11935</v>
      </c>
      <c r="G225">
        <v>0</v>
      </c>
      <c r="H225">
        <v>2023</v>
      </c>
      <c r="I225" t="s">
        <v>30142</v>
      </c>
      <c r="J225">
        <v>1</v>
      </c>
      <c r="K225">
        <v>0</v>
      </c>
    </row>
    <row r="226" spans="1:11" x14ac:dyDescent="0.3">
      <c r="A226" t="s">
        <v>30348</v>
      </c>
      <c r="B226" s="1">
        <v>44644</v>
      </c>
      <c r="C226">
        <v>306.32</v>
      </c>
      <c r="D226" t="s">
        <v>30112</v>
      </c>
      <c r="E226" t="s">
        <v>30117</v>
      </c>
      <c r="F226" t="s">
        <v>13439</v>
      </c>
      <c r="G226">
        <v>1</v>
      </c>
      <c r="H226">
        <v>2022</v>
      </c>
      <c r="I226" t="s">
        <v>30145</v>
      </c>
      <c r="J226">
        <v>0</v>
      </c>
      <c r="K226">
        <v>1</v>
      </c>
    </row>
    <row r="227" spans="1:11" x14ac:dyDescent="0.3">
      <c r="A227" t="s">
        <v>30349</v>
      </c>
      <c r="B227" s="1">
        <v>44881</v>
      </c>
      <c r="C227">
        <v>682.51</v>
      </c>
      <c r="D227" t="s">
        <v>30122</v>
      </c>
      <c r="E227" t="s">
        <v>30109</v>
      </c>
      <c r="F227" t="s">
        <v>4010</v>
      </c>
      <c r="G227">
        <v>0</v>
      </c>
      <c r="H227">
        <v>2022</v>
      </c>
      <c r="I227" t="s">
        <v>30142</v>
      </c>
      <c r="J227">
        <v>1</v>
      </c>
      <c r="K227">
        <v>0</v>
      </c>
    </row>
    <row r="228" spans="1:11" x14ac:dyDescent="0.3">
      <c r="A228" t="s">
        <v>30350</v>
      </c>
      <c r="B228" s="1">
        <v>45001</v>
      </c>
      <c r="C228">
        <v>66.55</v>
      </c>
      <c r="D228" t="s">
        <v>30108</v>
      </c>
      <c r="E228" t="s">
        <v>30109</v>
      </c>
      <c r="F228" t="s">
        <v>11654</v>
      </c>
      <c r="G228">
        <v>0</v>
      </c>
      <c r="H228">
        <v>2023</v>
      </c>
      <c r="I228" t="s">
        <v>30145</v>
      </c>
      <c r="J228">
        <v>1</v>
      </c>
      <c r="K228">
        <v>0</v>
      </c>
    </row>
    <row r="229" spans="1:11" x14ac:dyDescent="0.3">
      <c r="A229" t="s">
        <v>30351</v>
      </c>
      <c r="B229" s="1">
        <v>44646</v>
      </c>
      <c r="C229">
        <v>497.09</v>
      </c>
      <c r="D229" t="s">
        <v>30112</v>
      </c>
      <c r="E229" t="s">
        <v>30117</v>
      </c>
      <c r="F229" t="s">
        <v>5207</v>
      </c>
      <c r="G229">
        <v>1</v>
      </c>
      <c r="H229">
        <v>2022</v>
      </c>
      <c r="I229" t="s">
        <v>30145</v>
      </c>
      <c r="J229">
        <v>0</v>
      </c>
      <c r="K229">
        <v>1</v>
      </c>
    </row>
    <row r="230" spans="1:11" x14ac:dyDescent="0.3">
      <c r="A230" t="s">
        <v>30352</v>
      </c>
      <c r="B230" s="1">
        <v>44828</v>
      </c>
      <c r="C230">
        <v>217.73</v>
      </c>
      <c r="D230" t="s">
        <v>30108</v>
      </c>
      <c r="E230" t="s">
        <v>30109</v>
      </c>
      <c r="F230" t="s">
        <v>16054</v>
      </c>
      <c r="G230">
        <v>0</v>
      </c>
      <c r="H230">
        <v>2022</v>
      </c>
      <c r="I230" t="s">
        <v>30123</v>
      </c>
      <c r="J230">
        <v>1</v>
      </c>
      <c r="K230">
        <v>0</v>
      </c>
    </row>
    <row r="231" spans="1:11" x14ac:dyDescent="0.3">
      <c r="A231" t="s">
        <v>30353</v>
      </c>
      <c r="B231" s="1">
        <v>45019</v>
      </c>
      <c r="C231">
        <v>1039.25</v>
      </c>
      <c r="D231" t="s">
        <v>30108</v>
      </c>
      <c r="E231" t="s">
        <v>30109</v>
      </c>
      <c r="F231" t="s">
        <v>18139</v>
      </c>
      <c r="G231">
        <v>0</v>
      </c>
      <c r="H231">
        <v>2023</v>
      </c>
      <c r="I231" t="s">
        <v>30118</v>
      </c>
      <c r="J231">
        <v>1</v>
      </c>
      <c r="K231">
        <v>0</v>
      </c>
    </row>
    <row r="232" spans="1:11" x14ac:dyDescent="0.3">
      <c r="A232" t="s">
        <v>30354</v>
      </c>
      <c r="B232" s="1">
        <v>45417</v>
      </c>
      <c r="C232">
        <v>310.58</v>
      </c>
      <c r="D232" t="s">
        <v>30108</v>
      </c>
      <c r="E232" t="s">
        <v>30109</v>
      </c>
      <c r="F232" t="s">
        <v>17199</v>
      </c>
      <c r="G232">
        <v>0</v>
      </c>
      <c r="H232">
        <v>2024</v>
      </c>
      <c r="I232" t="s">
        <v>30136</v>
      </c>
      <c r="J232">
        <v>1</v>
      </c>
      <c r="K232">
        <v>0</v>
      </c>
    </row>
    <row r="233" spans="1:11" x14ac:dyDescent="0.3">
      <c r="A233" t="s">
        <v>30355</v>
      </c>
      <c r="B233" s="1">
        <v>44956</v>
      </c>
      <c r="C233">
        <v>1342.91</v>
      </c>
      <c r="D233" t="s">
        <v>30112</v>
      </c>
      <c r="E233" t="s">
        <v>30117</v>
      </c>
      <c r="F233" t="s">
        <v>8261</v>
      </c>
      <c r="G233">
        <v>1</v>
      </c>
      <c r="H233">
        <v>2023</v>
      </c>
      <c r="I233" t="s">
        <v>30113</v>
      </c>
      <c r="J233">
        <v>0</v>
      </c>
      <c r="K233">
        <v>1</v>
      </c>
    </row>
    <row r="234" spans="1:11" x14ac:dyDescent="0.3">
      <c r="A234" t="s">
        <v>30356</v>
      </c>
      <c r="B234" s="1">
        <v>45493</v>
      </c>
      <c r="C234">
        <v>832.71</v>
      </c>
      <c r="D234" t="s">
        <v>30108</v>
      </c>
      <c r="E234" t="s">
        <v>30117</v>
      </c>
      <c r="F234" t="s">
        <v>601</v>
      </c>
      <c r="G234">
        <v>1</v>
      </c>
      <c r="H234">
        <v>2024</v>
      </c>
      <c r="I234" t="s">
        <v>30115</v>
      </c>
      <c r="J234">
        <v>0</v>
      </c>
      <c r="K234">
        <v>1</v>
      </c>
    </row>
    <row r="235" spans="1:11" x14ac:dyDescent="0.3">
      <c r="A235" t="s">
        <v>30357</v>
      </c>
      <c r="B235" s="1">
        <v>44769</v>
      </c>
      <c r="C235">
        <v>737.35</v>
      </c>
      <c r="D235" t="s">
        <v>30108</v>
      </c>
      <c r="E235" t="s">
        <v>30109</v>
      </c>
      <c r="F235" t="s">
        <v>1253</v>
      </c>
      <c r="G235">
        <v>0</v>
      </c>
      <c r="H235">
        <v>2022</v>
      </c>
      <c r="I235" t="s">
        <v>30115</v>
      </c>
      <c r="J235">
        <v>1</v>
      </c>
      <c r="K235">
        <v>0</v>
      </c>
    </row>
    <row r="236" spans="1:11" x14ac:dyDescent="0.3">
      <c r="A236" t="s">
        <v>30358</v>
      </c>
      <c r="B236" s="1">
        <v>44833</v>
      </c>
      <c r="C236">
        <v>179.8</v>
      </c>
      <c r="D236" t="s">
        <v>30112</v>
      </c>
      <c r="E236" t="s">
        <v>30109</v>
      </c>
      <c r="F236" t="s">
        <v>10315</v>
      </c>
      <c r="G236">
        <v>0</v>
      </c>
      <c r="H236">
        <v>2022</v>
      </c>
      <c r="I236" t="s">
        <v>30123</v>
      </c>
      <c r="J236">
        <v>1</v>
      </c>
      <c r="K236">
        <v>0</v>
      </c>
    </row>
    <row r="237" spans="1:11" x14ac:dyDescent="0.3">
      <c r="A237" t="s">
        <v>30359</v>
      </c>
      <c r="B237" s="1">
        <v>45574</v>
      </c>
      <c r="C237">
        <v>931.69</v>
      </c>
      <c r="D237" t="s">
        <v>30112</v>
      </c>
      <c r="E237" t="s">
        <v>30109</v>
      </c>
      <c r="F237" t="s">
        <v>294</v>
      </c>
      <c r="G237">
        <v>0</v>
      </c>
      <c r="H237">
        <v>2024</v>
      </c>
      <c r="I237" t="s">
        <v>30159</v>
      </c>
      <c r="J237">
        <v>1</v>
      </c>
      <c r="K237">
        <v>0</v>
      </c>
    </row>
    <row r="238" spans="1:11" x14ac:dyDescent="0.3">
      <c r="A238" t="s">
        <v>30360</v>
      </c>
      <c r="B238" s="1">
        <v>45618</v>
      </c>
      <c r="C238">
        <v>750.97</v>
      </c>
      <c r="D238" t="s">
        <v>30108</v>
      </c>
      <c r="E238" t="s">
        <v>30117</v>
      </c>
      <c r="F238" t="s">
        <v>15049</v>
      </c>
      <c r="G238">
        <v>1</v>
      </c>
      <c r="H238">
        <v>2024</v>
      </c>
      <c r="I238" t="s">
        <v>30142</v>
      </c>
      <c r="J238">
        <v>0</v>
      </c>
      <c r="K238">
        <v>1</v>
      </c>
    </row>
    <row r="239" spans="1:11" x14ac:dyDescent="0.3">
      <c r="A239" t="s">
        <v>30361</v>
      </c>
      <c r="B239" s="1">
        <v>45296</v>
      </c>
      <c r="C239">
        <v>821.32</v>
      </c>
      <c r="D239" t="s">
        <v>30108</v>
      </c>
      <c r="E239" t="s">
        <v>30109</v>
      </c>
      <c r="F239" t="s">
        <v>18225</v>
      </c>
      <c r="G239">
        <v>0</v>
      </c>
      <c r="H239">
        <v>2024</v>
      </c>
      <c r="I239" t="s">
        <v>30113</v>
      </c>
      <c r="J239">
        <v>1</v>
      </c>
      <c r="K239">
        <v>0</v>
      </c>
    </row>
    <row r="240" spans="1:11" x14ac:dyDescent="0.3">
      <c r="A240" t="s">
        <v>30362</v>
      </c>
      <c r="B240" s="1">
        <v>44932</v>
      </c>
      <c r="C240">
        <v>1473.86</v>
      </c>
      <c r="D240" t="s">
        <v>30112</v>
      </c>
      <c r="E240" t="s">
        <v>30109</v>
      </c>
      <c r="F240" t="s">
        <v>4971</v>
      </c>
      <c r="G240">
        <v>0</v>
      </c>
      <c r="H240">
        <v>2023</v>
      </c>
      <c r="I240" t="s">
        <v>30113</v>
      </c>
      <c r="J240">
        <v>1</v>
      </c>
      <c r="K240">
        <v>0</v>
      </c>
    </row>
    <row r="241" spans="1:11" x14ac:dyDescent="0.3">
      <c r="A241" t="s">
        <v>30363</v>
      </c>
      <c r="B241" s="1">
        <v>44739</v>
      </c>
      <c r="C241">
        <v>497.52</v>
      </c>
      <c r="D241" t="s">
        <v>30108</v>
      </c>
      <c r="E241" t="s">
        <v>30117</v>
      </c>
      <c r="F241" t="s">
        <v>12195</v>
      </c>
      <c r="G241">
        <v>1</v>
      </c>
      <c r="H241">
        <v>2022</v>
      </c>
      <c r="I241" t="s">
        <v>30128</v>
      </c>
      <c r="J241">
        <v>0</v>
      </c>
      <c r="K241">
        <v>1</v>
      </c>
    </row>
    <row r="242" spans="1:11" x14ac:dyDescent="0.3">
      <c r="A242" t="s">
        <v>30364</v>
      </c>
      <c r="B242" s="1">
        <v>45056</v>
      </c>
      <c r="C242">
        <v>570.52</v>
      </c>
      <c r="D242" t="s">
        <v>30108</v>
      </c>
      <c r="E242" t="s">
        <v>30109</v>
      </c>
      <c r="F242" t="s">
        <v>10242</v>
      </c>
      <c r="G242">
        <v>0</v>
      </c>
      <c r="H242">
        <v>2023</v>
      </c>
      <c r="I242" t="s">
        <v>30136</v>
      </c>
      <c r="J242">
        <v>1</v>
      </c>
      <c r="K242">
        <v>0</v>
      </c>
    </row>
    <row r="243" spans="1:11" x14ac:dyDescent="0.3">
      <c r="A243" t="s">
        <v>30365</v>
      </c>
      <c r="B243" s="1">
        <v>44658</v>
      </c>
      <c r="C243">
        <v>1448.29</v>
      </c>
      <c r="D243" t="s">
        <v>30122</v>
      </c>
      <c r="E243" t="s">
        <v>30109</v>
      </c>
      <c r="F243" t="s">
        <v>4305</v>
      </c>
      <c r="G243">
        <v>0</v>
      </c>
      <c r="H243">
        <v>2022</v>
      </c>
      <c r="I243" t="s">
        <v>30118</v>
      </c>
      <c r="J243">
        <v>1</v>
      </c>
      <c r="K243">
        <v>0</v>
      </c>
    </row>
    <row r="244" spans="1:11" x14ac:dyDescent="0.3">
      <c r="A244" t="s">
        <v>30366</v>
      </c>
      <c r="B244" s="1">
        <v>45095</v>
      </c>
      <c r="C244">
        <v>381.01</v>
      </c>
      <c r="D244" t="s">
        <v>30122</v>
      </c>
      <c r="E244" t="s">
        <v>30109</v>
      </c>
      <c r="F244" t="s">
        <v>15413</v>
      </c>
      <c r="G244">
        <v>0</v>
      </c>
      <c r="H244">
        <v>2023</v>
      </c>
      <c r="I244" t="s">
        <v>30128</v>
      </c>
      <c r="J244">
        <v>1</v>
      </c>
      <c r="K244">
        <v>0</v>
      </c>
    </row>
    <row r="245" spans="1:11" x14ac:dyDescent="0.3">
      <c r="A245" t="s">
        <v>30367</v>
      </c>
      <c r="B245" s="1">
        <v>45307</v>
      </c>
      <c r="C245">
        <v>1463.42</v>
      </c>
      <c r="D245" t="s">
        <v>30122</v>
      </c>
      <c r="E245" t="s">
        <v>30117</v>
      </c>
      <c r="F245" t="s">
        <v>7871</v>
      </c>
      <c r="G245">
        <v>1</v>
      </c>
      <c r="H245">
        <v>2024</v>
      </c>
      <c r="I245" t="s">
        <v>30113</v>
      </c>
      <c r="J245">
        <v>0</v>
      </c>
      <c r="K245">
        <v>1</v>
      </c>
    </row>
    <row r="246" spans="1:11" x14ac:dyDescent="0.3">
      <c r="A246" t="s">
        <v>30368</v>
      </c>
      <c r="B246" s="1">
        <v>45107</v>
      </c>
      <c r="C246">
        <v>198.51</v>
      </c>
      <c r="D246" t="s">
        <v>30112</v>
      </c>
      <c r="E246" t="s">
        <v>30117</v>
      </c>
      <c r="F246" t="s">
        <v>18735</v>
      </c>
      <c r="G246">
        <v>1</v>
      </c>
      <c r="H246">
        <v>2023</v>
      </c>
      <c r="I246" t="s">
        <v>30128</v>
      </c>
      <c r="J246">
        <v>0</v>
      </c>
      <c r="K246">
        <v>1</v>
      </c>
    </row>
    <row r="247" spans="1:11" x14ac:dyDescent="0.3">
      <c r="A247" t="s">
        <v>30369</v>
      </c>
      <c r="B247" s="1">
        <v>45275</v>
      </c>
      <c r="C247">
        <v>544.5</v>
      </c>
      <c r="D247" t="s">
        <v>30112</v>
      </c>
      <c r="E247" t="s">
        <v>30109</v>
      </c>
      <c r="F247" t="s">
        <v>12054</v>
      </c>
      <c r="G247">
        <v>0</v>
      </c>
      <c r="H247">
        <v>2023</v>
      </c>
      <c r="I247" t="s">
        <v>30130</v>
      </c>
      <c r="J247">
        <v>1</v>
      </c>
      <c r="K247">
        <v>0</v>
      </c>
    </row>
    <row r="248" spans="1:11" x14ac:dyDescent="0.3">
      <c r="A248" t="s">
        <v>30370</v>
      </c>
      <c r="B248" s="1">
        <v>45122</v>
      </c>
      <c r="C248">
        <v>1057.23</v>
      </c>
      <c r="D248" t="s">
        <v>30108</v>
      </c>
      <c r="E248" t="s">
        <v>30109</v>
      </c>
      <c r="F248" t="s">
        <v>15967</v>
      </c>
      <c r="G248">
        <v>0</v>
      </c>
      <c r="H248">
        <v>2023</v>
      </c>
      <c r="I248" t="s">
        <v>30115</v>
      </c>
      <c r="J248">
        <v>1</v>
      </c>
      <c r="K248">
        <v>0</v>
      </c>
    </row>
    <row r="249" spans="1:11" x14ac:dyDescent="0.3">
      <c r="A249" t="s">
        <v>30371</v>
      </c>
      <c r="B249" s="1">
        <v>45521</v>
      </c>
      <c r="C249">
        <v>1310.95</v>
      </c>
      <c r="D249" t="s">
        <v>30112</v>
      </c>
      <c r="E249" t="s">
        <v>30109</v>
      </c>
      <c r="F249" t="s">
        <v>8096</v>
      </c>
      <c r="G249">
        <v>0</v>
      </c>
      <c r="H249">
        <v>2024</v>
      </c>
      <c r="I249" t="s">
        <v>30120</v>
      </c>
      <c r="J249">
        <v>1</v>
      </c>
      <c r="K249">
        <v>0</v>
      </c>
    </row>
    <row r="250" spans="1:11" x14ac:dyDescent="0.3">
      <c r="A250" t="s">
        <v>30372</v>
      </c>
      <c r="B250" s="1">
        <v>45456</v>
      </c>
      <c r="C250">
        <v>80.59</v>
      </c>
      <c r="D250" t="s">
        <v>30122</v>
      </c>
      <c r="E250" t="s">
        <v>30109</v>
      </c>
      <c r="F250" t="s">
        <v>18951</v>
      </c>
      <c r="G250">
        <v>0</v>
      </c>
      <c r="H250">
        <v>2024</v>
      </c>
      <c r="I250" t="s">
        <v>30128</v>
      </c>
      <c r="J250">
        <v>1</v>
      </c>
      <c r="K250">
        <v>0</v>
      </c>
    </row>
    <row r="251" spans="1:11" x14ac:dyDescent="0.3">
      <c r="A251" t="s">
        <v>30373</v>
      </c>
      <c r="B251" s="1">
        <v>44978</v>
      </c>
      <c r="C251">
        <v>1334.87</v>
      </c>
      <c r="D251" t="s">
        <v>30112</v>
      </c>
      <c r="E251" t="s">
        <v>30117</v>
      </c>
      <c r="F251" t="s">
        <v>7445</v>
      </c>
      <c r="G251">
        <v>1</v>
      </c>
      <c r="H251">
        <v>2023</v>
      </c>
      <c r="I251" t="s">
        <v>30110</v>
      </c>
      <c r="J251">
        <v>0</v>
      </c>
      <c r="K251">
        <v>1</v>
      </c>
    </row>
    <row r="252" spans="1:11" x14ac:dyDescent="0.3">
      <c r="A252" t="s">
        <v>30374</v>
      </c>
      <c r="B252" s="1">
        <v>45512</v>
      </c>
      <c r="C252">
        <v>1310.97</v>
      </c>
      <c r="D252" t="s">
        <v>30122</v>
      </c>
      <c r="E252" t="s">
        <v>30117</v>
      </c>
      <c r="F252" t="s">
        <v>11976</v>
      </c>
      <c r="G252">
        <v>1</v>
      </c>
      <c r="H252">
        <v>2024</v>
      </c>
      <c r="I252" t="s">
        <v>30120</v>
      </c>
      <c r="J252">
        <v>0</v>
      </c>
      <c r="K252">
        <v>1</v>
      </c>
    </row>
    <row r="253" spans="1:11" x14ac:dyDescent="0.3">
      <c r="A253" t="s">
        <v>30375</v>
      </c>
      <c r="B253" s="1">
        <v>44585</v>
      </c>
      <c r="C253">
        <v>1350.43</v>
      </c>
      <c r="D253" t="s">
        <v>30108</v>
      </c>
      <c r="E253" t="s">
        <v>30117</v>
      </c>
      <c r="F253" t="s">
        <v>16775</v>
      </c>
      <c r="G253">
        <v>1</v>
      </c>
      <c r="H253">
        <v>2022</v>
      </c>
      <c r="I253" t="s">
        <v>30113</v>
      </c>
      <c r="J253">
        <v>0</v>
      </c>
      <c r="K253">
        <v>1</v>
      </c>
    </row>
    <row r="254" spans="1:11" x14ac:dyDescent="0.3">
      <c r="A254" t="s">
        <v>30376</v>
      </c>
      <c r="B254" s="1">
        <v>45422</v>
      </c>
      <c r="C254">
        <v>948.01</v>
      </c>
      <c r="D254" t="s">
        <v>30122</v>
      </c>
      <c r="E254" t="s">
        <v>30109</v>
      </c>
      <c r="F254" t="s">
        <v>3193</v>
      </c>
      <c r="G254">
        <v>0</v>
      </c>
      <c r="H254">
        <v>2024</v>
      </c>
      <c r="I254" t="s">
        <v>30136</v>
      </c>
      <c r="J254">
        <v>1</v>
      </c>
      <c r="K254">
        <v>0</v>
      </c>
    </row>
    <row r="255" spans="1:11" x14ac:dyDescent="0.3">
      <c r="A255" t="s">
        <v>30377</v>
      </c>
      <c r="B255" s="1">
        <v>45025</v>
      </c>
      <c r="C255">
        <v>441.79</v>
      </c>
      <c r="D255" t="s">
        <v>30108</v>
      </c>
      <c r="E255" t="s">
        <v>30117</v>
      </c>
      <c r="F255" t="s">
        <v>13670</v>
      </c>
      <c r="G255">
        <v>1</v>
      </c>
      <c r="H255">
        <v>2023</v>
      </c>
      <c r="I255" t="s">
        <v>30118</v>
      </c>
      <c r="J255">
        <v>0</v>
      </c>
      <c r="K255">
        <v>1</v>
      </c>
    </row>
    <row r="256" spans="1:11" x14ac:dyDescent="0.3">
      <c r="A256" t="s">
        <v>30378</v>
      </c>
      <c r="B256" s="1">
        <v>45222</v>
      </c>
      <c r="C256">
        <v>725.2</v>
      </c>
      <c r="D256" t="s">
        <v>30108</v>
      </c>
      <c r="E256" t="s">
        <v>30109</v>
      </c>
      <c r="F256" t="s">
        <v>13672</v>
      </c>
      <c r="G256">
        <v>0</v>
      </c>
      <c r="H256">
        <v>2023</v>
      </c>
      <c r="I256" t="s">
        <v>30159</v>
      </c>
      <c r="J256">
        <v>1</v>
      </c>
      <c r="K256">
        <v>0</v>
      </c>
    </row>
    <row r="257" spans="1:11" x14ac:dyDescent="0.3">
      <c r="A257" t="s">
        <v>30379</v>
      </c>
      <c r="B257" s="1">
        <v>44750</v>
      </c>
      <c r="C257">
        <v>1034.1500000000001</v>
      </c>
      <c r="D257" t="s">
        <v>30122</v>
      </c>
      <c r="E257" t="s">
        <v>30117</v>
      </c>
      <c r="F257" t="s">
        <v>6861</v>
      </c>
      <c r="G257">
        <v>1</v>
      </c>
      <c r="H257">
        <v>2022</v>
      </c>
      <c r="I257" t="s">
        <v>30115</v>
      </c>
      <c r="J257">
        <v>0</v>
      </c>
      <c r="K257">
        <v>1</v>
      </c>
    </row>
    <row r="258" spans="1:11" x14ac:dyDescent="0.3">
      <c r="A258" t="s">
        <v>30380</v>
      </c>
      <c r="B258" s="1">
        <v>45078</v>
      </c>
      <c r="C258">
        <v>950.65</v>
      </c>
      <c r="D258" t="s">
        <v>30108</v>
      </c>
      <c r="E258" t="s">
        <v>30109</v>
      </c>
      <c r="F258" t="s">
        <v>17016</v>
      </c>
      <c r="G258">
        <v>0</v>
      </c>
      <c r="H258">
        <v>2023</v>
      </c>
      <c r="I258" t="s">
        <v>30128</v>
      </c>
      <c r="J258">
        <v>1</v>
      </c>
      <c r="K258">
        <v>0</v>
      </c>
    </row>
    <row r="259" spans="1:11" x14ac:dyDescent="0.3">
      <c r="A259" t="s">
        <v>30381</v>
      </c>
      <c r="B259" s="1">
        <v>45236</v>
      </c>
      <c r="C259">
        <v>595.34</v>
      </c>
      <c r="D259" t="s">
        <v>30108</v>
      </c>
      <c r="E259" t="s">
        <v>30117</v>
      </c>
      <c r="F259" t="s">
        <v>16806</v>
      </c>
      <c r="G259">
        <v>1</v>
      </c>
      <c r="H259">
        <v>2023</v>
      </c>
      <c r="I259" t="s">
        <v>30142</v>
      </c>
      <c r="J259">
        <v>0</v>
      </c>
      <c r="K259">
        <v>1</v>
      </c>
    </row>
    <row r="260" spans="1:11" x14ac:dyDescent="0.3">
      <c r="A260" t="s">
        <v>30382</v>
      </c>
      <c r="B260" s="1">
        <v>45448</v>
      </c>
      <c r="C260">
        <v>744.02</v>
      </c>
      <c r="D260" t="s">
        <v>30112</v>
      </c>
      <c r="E260" t="s">
        <v>30117</v>
      </c>
      <c r="F260" t="s">
        <v>7257</v>
      </c>
      <c r="G260">
        <v>1</v>
      </c>
      <c r="H260">
        <v>2024</v>
      </c>
      <c r="I260" t="s">
        <v>30128</v>
      </c>
      <c r="J260">
        <v>0</v>
      </c>
      <c r="K260">
        <v>1</v>
      </c>
    </row>
    <row r="261" spans="1:11" x14ac:dyDescent="0.3">
      <c r="A261" t="s">
        <v>30383</v>
      </c>
      <c r="B261" s="1">
        <v>45256</v>
      </c>
      <c r="C261">
        <v>793.67</v>
      </c>
      <c r="D261" t="s">
        <v>30108</v>
      </c>
      <c r="E261" t="s">
        <v>30109</v>
      </c>
      <c r="F261" t="s">
        <v>19378</v>
      </c>
      <c r="G261">
        <v>0</v>
      </c>
      <c r="H261">
        <v>2023</v>
      </c>
      <c r="I261" t="s">
        <v>30142</v>
      </c>
      <c r="J261">
        <v>1</v>
      </c>
      <c r="K261">
        <v>0</v>
      </c>
    </row>
    <row r="262" spans="1:11" x14ac:dyDescent="0.3">
      <c r="A262" t="s">
        <v>30384</v>
      </c>
      <c r="B262" s="1">
        <v>45388</v>
      </c>
      <c r="C262">
        <v>469.23</v>
      </c>
      <c r="D262" t="s">
        <v>30122</v>
      </c>
      <c r="E262" t="s">
        <v>30109</v>
      </c>
      <c r="F262" t="s">
        <v>2283</v>
      </c>
      <c r="G262">
        <v>0</v>
      </c>
      <c r="H262">
        <v>2024</v>
      </c>
      <c r="I262" t="s">
        <v>30118</v>
      </c>
      <c r="J262">
        <v>1</v>
      </c>
      <c r="K262">
        <v>0</v>
      </c>
    </row>
    <row r="263" spans="1:11" x14ac:dyDescent="0.3">
      <c r="A263" t="s">
        <v>30385</v>
      </c>
      <c r="B263" s="1">
        <v>44704</v>
      </c>
      <c r="C263">
        <v>1151.92</v>
      </c>
      <c r="D263" t="s">
        <v>30108</v>
      </c>
      <c r="E263" t="s">
        <v>30117</v>
      </c>
      <c r="F263" t="s">
        <v>13908</v>
      </c>
      <c r="G263">
        <v>1</v>
      </c>
      <c r="H263">
        <v>2022</v>
      </c>
      <c r="I263" t="s">
        <v>30136</v>
      </c>
      <c r="J263">
        <v>0</v>
      </c>
      <c r="K263">
        <v>1</v>
      </c>
    </row>
    <row r="264" spans="1:11" x14ac:dyDescent="0.3">
      <c r="A264" t="s">
        <v>30386</v>
      </c>
      <c r="B264" s="1">
        <v>44634</v>
      </c>
      <c r="C264">
        <v>419.34</v>
      </c>
      <c r="D264" t="s">
        <v>30122</v>
      </c>
      <c r="E264" t="s">
        <v>30117</v>
      </c>
      <c r="F264" t="s">
        <v>18625</v>
      </c>
      <c r="G264">
        <v>1</v>
      </c>
      <c r="H264">
        <v>2022</v>
      </c>
      <c r="I264" t="s">
        <v>30145</v>
      </c>
      <c r="J264">
        <v>0</v>
      </c>
      <c r="K264">
        <v>1</v>
      </c>
    </row>
    <row r="265" spans="1:11" x14ac:dyDescent="0.3">
      <c r="A265" t="s">
        <v>30387</v>
      </c>
      <c r="B265" s="1">
        <v>44981</v>
      </c>
      <c r="C265">
        <v>771.45</v>
      </c>
      <c r="D265" t="s">
        <v>30122</v>
      </c>
      <c r="E265" t="s">
        <v>30117</v>
      </c>
      <c r="F265" t="s">
        <v>18158</v>
      </c>
      <c r="G265">
        <v>1</v>
      </c>
      <c r="H265">
        <v>2023</v>
      </c>
      <c r="I265" t="s">
        <v>30110</v>
      </c>
      <c r="J265">
        <v>0</v>
      </c>
      <c r="K265">
        <v>1</v>
      </c>
    </row>
    <row r="266" spans="1:11" x14ac:dyDescent="0.3">
      <c r="A266" t="s">
        <v>30388</v>
      </c>
      <c r="B266" s="1">
        <v>44590</v>
      </c>
      <c r="C266">
        <v>613.37</v>
      </c>
      <c r="D266" t="s">
        <v>30112</v>
      </c>
      <c r="E266" t="s">
        <v>30109</v>
      </c>
      <c r="F266" t="s">
        <v>4061</v>
      </c>
      <c r="G266">
        <v>0</v>
      </c>
      <c r="H266">
        <v>2022</v>
      </c>
      <c r="I266" t="s">
        <v>30113</v>
      </c>
      <c r="J266">
        <v>1</v>
      </c>
      <c r="K266">
        <v>0</v>
      </c>
    </row>
    <row r="267" spans="1:11" x14ac:dyDescent="0.3">
      <c r="A267" t="s">
        <v>30389</v>
      </c>
      <c r="B267" s="1">
        <v>44983</v>
      </c>
      <c r="C267">
        <v>1411.1</v>
      </c>
      <c r="D267" t="s">
        <v>30108</v>
      </c>
      <c r="E267" t="s">
        <v>30117</v>
      </c>
      <c r="F267" t="s">
        <v>7825</v>
      </c>
      <c r="G267">
        <v>1</v>
      </c>
      <c r="H267">
        <v>2023</v>
      </c>
      <c r="I267" t="s">
        <v>30110</v>
      </c>
      <c r="J267">
        <v>0</v>
      </c>
      <c r="K267">
        <v>1</v>
      </c>
    </row>
    <row r="268" spans="1:11" x14ac:dyDescent="0.3">
      <c r="A268" t="s">
        <v>30390</v>
      </c>
      <c r="B268" s="1">
        <v>45199</v>
      </c>
      <c r="C268">
        <v>1083.55</v>
      </c>
      <c r="D268" t="s">
        <v>30122</v>
      </c>
      <c r="E268" t="s">
        <v>30117</v>
      </c>
      <c r="F268" t="s">
        <v>13952</v>
      </c>
      <c r="G268">
        <v>1</v>
      </c>
      <c r="H268">
        <v>2023</v>
      </c>
      <c r="I268" t="s">
        <v>30123</v>
      </c>
      <c r="J268">
        <v>0</v>
      </c>
      <c r="K268">
        <v>1</v>
      </c>
    </row>
    <row r="269" spans="1:11" x14ac:dyDescent="0.3">
      <c r="A269" t="s">
        <v>30391</v>
      </c>
      <c r="B269" s="1">
        <v>44895</v>
      </c>
      <c r="C269">
        <v>574.54</v>
      </c>
      <c r="D269" t="s">
        <v>30122</v>
      </c>
      <c r="E269" t="s">
        <v>30109</v>
      </c>
      <c r="F269" t="s">
        <v>3630</v>
      </c>
      <c r="G269">
        <v>0</v>
      </c>
      <c r="H269">
        <v>2022</v>
      </c>
      <c r="I269" t="s">
        <v>30142</v>
      </c>
      <c r="J269">
        <v>1</v>
      </c>
      <c r="K269">
        <v>0</v>
      </c>
    </row>
    <row r="270" spans="1:11" x14ac:dyDescent="0.3">
      <c r="A270" t="s">
        <v>30392</v>
      </c>
      <c r="B270" s="1">
        <v>44679</v>
      </c>
      <c r="C270">
        <v>783.53</v>
      </c>
      <c r="D270" t="s">
        <v>30112</v>
      </c>
      <c r="E270" t="s">
        <v>30109</v>
      </c>
      <c r="F270" t="s">
        <v>4670</v>
      </c>
      <c r="G270">
        <v>0</v>
      </c>
      <c r="H270">
        <v>2022</v>
      </c>
      <c r="I270" t="s">
        <v>30118</v>
      </c>
      <c r="J270">
        <v>1</v>
      </c>
      <c r="K270">
        <v>0</v>
      </c>
    </row>
    <row r="271" spans="1:11" x14ac:dyDescent="0.3">
      <c r="A271" t="s">
        <v>30393</v>
      </c>
      <c r="B271" s="1">
        <v>44901</v>
      </c>
      <c r="C271">
        <v>852.11</v>
      </c>
      <c r="D271" t="s">
        <v>30112</v>
      </c>
      <c r="E271" t="s">
        <v>30117</v>
      </c>
      <c r="F271" t="s">
        <v>9643</v>
      </c>
      <c r="G271">
        <v>1</v>
      </c>
      <c r="H271">
        <v>2022</v>
      </c>
      <c r="I271" t="s">
        <v>30130</v>
      </c>
      <c r="J271">
        <v>0</v>
      </c>
      <c r="K271">
        <v>1</v>
      </c>
    </row>
    <row r="272" spans="1:11" x14ac:dyDescent="0.3">
      <c r="A272" t="s">
        <v>30394</v>
      </c>
      <c r="B272" s="1">
        <v>45212</v>
      </c>
      <c r="C272">
        <v>1176.72</v>
      </c>
      <c r="D272" t="s">
        <v>30108</v>
      </c>
      <c r="E272" t="s">
        <v>30109</v>
      </c>
      <c r="F272" t="s">
        <v>2441</v>
      </c>
      <c r="G272">
        <v>0</v>
      </c>
      <c r="H272">
        <v>2023</v>
      </c>
      <c r="I272" t="s">
        <v>30159</v>
      </c>
      <c r="J272">
        <v>1</v>
      </c>
      <c r="K272">
        <v>0</v>
      </c>
    </row>
    <row r="273" spans="1:11" x14ac:dyDescent="0.3">
      <c r="A273" t="s">
        <v>30395</v>
      </c>
      <c r="B273" s="1">
        <v>45089</v>
      </c>
      <c r="C273">
        <v>330.49</v>
      </c>
      <c r="D273" t="s">
        <v>30112</v>
      </c>
      <c r="E273" t="s">
        <v>30117</v>
      </c>
      <c r="F273" t="s">
        <v>19081</v>
      </c>
      <c r="G273">
        <v>1</v>
      </c>
      <c r="H273">
        <v>2023</v>
      </c>
      <c r="I273" t="s">
        <v>30128</v>
      </c>
      <c r="J273">
        <v>0</v>
      </c>
      <c r="K273">
        <v>1</v>
      </c>
    </row>
    <row r="274" spans="1:11" x14ac:dyDescent="0.3">
      <c r="A274" t="s">
        <v>30396</v>
      </c>
      <c r="B274" s="1">
        <v>45326</v>
      </c>
      <c r="C274">
        <v>1481.27</v>
      </c>
      <c r="D274" t="s">
        <v>30112</v>
      </c>
      <c r="E274" t="s">
        <v>30109</v>
      </c>
      <c r="F274" t="s">
        <v>8579</v>
      </c>
      <c r="G274">
        <v>0</v>
      </c>
      <c r="H274">
        <v>2024</v>
      </c>
      <c r="I274" t="s">
        <v>30110</v>
      </c>
      <c r="J274">
        <v>1</v>
      </c>
      <c r="K274">
        <v>0</v>
      </c>
    </row>
    <row r="275" spans="1:11" x14ac:dyDescent="0.3">
      <c r="A275" t="s">
        <v>30397</v>
      </c>
      <c r="B275" s="1">
        <v>45555</v>
      </c>
      <c r="C275">
        <v>72.319999999999993</v>
      </c>
      <c r="D275" t="s">
        <v>30108</v>
      </c>
      <c r="E275" t="s">
        <v>30117</v>
      </c>
      <c r="F275" t="s">
        <v>9693</v>
      </c>
      <c r="G275">
        <v>1</v>
      </c>
      <c r="H275">
        <v>2024</v>
      </c>
      <c r="I275" t="s">
        <v>30123</v>
      </c>
      <c r="J275">
        <v>0</v>
      </c>
      <c r="K275">
        <v>1</v>
      </c>
    </row>
    <row r="276" spans="1:11" x14ac:dyDescent="0.3">
      <c r="A276" t="s">
        <v>30398</v>
      </c>
      <c r="B276" s="1">
        <v>45346</v>
      </c>
      <c r="C276">
        <v>1434.02</v>
      </c>
      <c r="D276" t="s">
        <v>30122</v>
      </c>
      <c r="E276" t="s">
        <v>30117</v>
      </c>
      <c r="F276" t="s">
        <v>14105</v>
      </c>
      <c r="G276">
        <v>1</v>
      </c>
      <c r="H276">
        <v>2024</v>
      </c>
      <c r="I276" t="s">
        <v>30110</v>
      </c>
      <c r="J276">
        <v>0</v>
      </c>
      <c r="K276">
        <v>1</v>
      </c>
    </row>
    <row r="277" spans="1:11" x14ac:dyDescent="0.3">
      <c r="A277" t="s">
        <v>30399</v>
      </c>
      <c r="B277" s="1">
        <v>44902</v>
      </c>
      <c r="C277">
        <v>1260.51</v>
      </c>
      <c r="D277" t="s">
        <v>30108</v>
      </c>
      <c r="E277" t="s">
        <v>30109</v>
      </c>
      <c r="F277" t="s">
        <v>7227</v>
      </c>
      <c r="G277">
        <v>0</v>
      </c>
      <c r="H277">
        <v>2022</v>
      </c>
      <c r="I277" t="s">
        <v>30130</v>
      </c>
      <c r="J277">
        <v>1</v>
      </c>
      <c r="K277">
        <v>0</v>
      </c>
    </row>
    <row r="278" spans="1:11" x14ac:dyDescent="0.3">
      <c r="A278" t="s">
        <v>30400</v>
      </c>
      <c r="B278" s="1">
        <v>45159</v>
      </c>
      <c r="C278">
        <v>244.75</v>
      </c>
      <c r="D278" t="s">
        <v>30112</v>
      </c>
      <c r="E278" t="s">
        <v>30117</v>
      </c>
      <c r="F278" t="s">
        <v>18474</v>
      </c>
      <c r="G278">
        <v>1</v>
      </c>
      <c r="H278">
        <v>2023</v>
      </c>
      <c r="I278" t="s">
        <v>30120</v>
      </c>
      <c r="J278">
        <v>0</v>
      </c>
      <c r="K278">
        <v>1</v>
      </c>
    </row>
    <row r="279" spans="1:11" x14ac:dyDescent="0.3">
      <c r="A279" t="s">
        <v>30401</v>
      </c>
      <c r="B279" s="1">
        <v>44609</v>
      </c>
      <c r="C279">
        <v>1423.17</v>
      </c>
      <c r="D279" t="s">
        <v>30112</v>
      </c>
      <c r="E279" t="s">
        <v>30109</v>
      </c>
      <c r="F279" t="s">
        <v>1717</v>
      </c>
      <c r="G279">
        <v>0</v>
      </c>
      <c r="H279">
        <v>2022</v>
      </c>
      <c r="I279" t="s">
        <v>30110</v>
      </c>
      <c r="J279">
        <v>1</v>
      </c>
      <c r="K279">
        <v>0</v>
      </c>
    </row>
    <row r="280" spans="1:11" x14ac:dyDescent="0.3">
      <c r="A280" t="s">
        <v>30402</v>
      </c>
      <c r="B280" s="1">
        <v>45134</v>
      </c>
      <c r="C280">
        <v>716.29</v>
      </c>
      <c r="D280" t="s">
        <v>30122</v>
      </c>
      <c r="E280" t="s">
        <v>30117</v>
      </c>
      <c r="F280" t="s">
        <v>14931</v>
      </c>
      <c r="G280">
        <v>1</v>
      </c>
      <c r="H280">
        <v>2023</v>
      </c>
      <c r="I280" t="s">
        <v>30115</v>
      </c>
      <c r="J280">
        <v>0</v>
      </c>
      <c r="K280">
        <v>1</v>
      </c>
    </row>
    <row r="281" spans="1:11" x14ac:dyDescent="0.3">
      <c r="A281" t="s">
        <v>30403</v>
      </c>
      <c r="B281" s="1">
        <v>45042</v>
      </c>
      <c r="C281">
        <v>643.6</v>
      </c>
      <c r="D281" t="s">
        <v>30122</v>
      </c>
      <c r="E281" t="s">
        <v>30117</v>
      </c>
      <c r="F281" t="s">
        <v>2409</v>
      </c>
      <c r="G281">
        <v>1</v>
      </c>
      <c r="H281">
        <v>2023</v>
      </c>
      <c r="I281" t="s">
        <v>30118</v>
      </c>
      <c r="J281">
        <v>0</v>
      </c>
      <c r="K281">
        <v>1</v>
      </c>
    </row>
    <row r="282" spans="1:11" x14ac:dyDescent="0.3">
      <c r="A282" t="s">
        <v>30404</v>
      </c>
      <c r="B282" s="1">
        <v>44751</v>
      </c>
      <c r="C282">
        <v>903.43</v>
      </c>
      <c r="D282" t="s">
        <v>30112</v>
      </c>
      <c r="E282" t="s">
        <v>30117</v>
      </c>
      <c r="F282" t="s">
        <v>4279</v>
      </c>
      <c r="G282">
        <v>1</v>
      </c>
      <c r="H282">
        <v>2022</v>
      </c>
      <c r="I282" t="s">
        <v>30115</v>
      </c>
      <c r="J282">
        <v>0</v>
      </c>
      <c r="K282">
        <v>1</v>
      </c>
    </row>
    <row r="283" spans="1:11" x14ac:dyDescent="0.3">
      <c r="A283" t="s">
        <v>30405</v>
      </c>
      <c r="B283" s="1">
        <v>45573</v>
      </c>
      <c r="C283">
        <v>632.16999999999996</v>
      </c>
      <c r="D283" t="s">
        <v>30112</v>
      </c>
      <c r="E283" t="s">
        <v>30117</v>
      </c>
      <c r="F283" t="s">
        <v>8011</v>
      </c>
      <c r="G283">
        <v>1</v>
      </c>
      <c r="H283">
        <v>2024</v>
      </c>
      <c r="I283" t="s">
        <v>30159</v>
      </c>
      <c r="J283">
        <v>0</v>
      </c>
      <c r="K283">
        <v>1</v>
      </c>
    </row>
    <row r="284" spans="1:11" x14ac:dyDescent="0.3">
      <c r="A284" t="s">
        <v>30406</v>
      </c>
      <c r="B284" s="1">
        <v>45303</v>
      </c>
      <c r="C284">
        <v>905.82</v>
      </c>
      <c r="D284" t="s">
        <v>30112</v>
      </c>
      <c r="E284" t="s">
        <v>30117</v>
      </c>
      <c r="F284" t="s">
        <v>8805</v>
      </c>
      <c r="G284">
        <v>1</v>
      </c>
      <c r="H284">
        <v>2024</v>
      </c>
      <c r="I284" t="s">
        <v>30113</v>
      </c>
      <c r="J284">
        <v>0</v>
      </c>
      <c r="K284">
        <v>1</v>
      </c>
    </row>
    <row r="285" spans="1:11" x14ac:dyDescent="0.3">
      <c r="A285" t="s">
        <v>30407</v>
      </c>
      <c r="B285" s="1">
        <v>45166</v>
      </c>
      <c r="C285">
        <v>992.96</v>
      </c>
      <c r="D285" t="s">
        <v>30112</v>
      </c>
      <c r="E285" t="s">
        <v>30117</v>
      </c>
      <c r="F285" t="s">
        <v>18472</v>
      </c>
      <c r="G285">
        <v>1</v>
      </c>
      <c r="H285">
        <v>2023</v>
      </c>
      <c r="I285" t="s">
        <v>30120</v>
      </c>
      <c r="J285">
        <v>0</v>
      </c>
      <c r="K285">
        <v>1</v>
      </c>
    </row>
    <row r="286" spans="1:11" x14ac:dyDescent="0.3">
      <c r="A286" t="s">
        <v>30408</v>
      </c>
      <c r="B286" s="1">
        <v>45325</v>
      </c>
      <c r="C286">
        <v>109.34</v>
      </c>
      <c r="D286" t="s">
        <v>30108</v>
      </c>
      <c r="E286" t="s">
        <v>30117</v>
      </c>
      <c r="F286" t="s">
        <v>5790</v>
      </c>
      <c r="G286">
        <v>1</v>
      </c>
      <c r="H286">
        <v>2024</v>
      </c>
      <c r="I286" t="s">
        <v>30110</v>
      </c>
      <c r="J286">
        <v>0</v>
      </c>
      <c r="K286">
        <v>1</v>
      </c>
    </row>
    <row r="287" spans="1:11" x14ac:dyDescent="0.3">
      <c r="A287" t="s">
        <v>30409</v>
      </c>
      <c r="B287" s="1">
        <v>45625</v>
      </c>
      <c r="C287">
        <v>210.4</v>
      </c>
      <c r="D287" t="s">
        <v>30108</v>
      </c>
      <c r="E287" t="s">
        <v>30109</v>
      </c>
      <c r="F287" t="s">
        <v>6199</v>
      </c>
      <c r="G287">
        <v>0</v>
      </c>
      <c r="H287">
        <v>2024</v>
      </c>
      <c r="I287" t="s">
        <v>30142</v>
      </c>
      <c r="J287">
        <v>1</v>
      </c>
      <c r="K287">
        <v>0</v>
      </c>
    </row>
    <row r="288" spans="1:11" x14ac:dyDescent="0.3">
      <c r="A288" t="s">
        <v>30410</v>
      </c>
      <c r="B288" s="1">
        <v>44693</v>
      </c>
      <c r="C288">
        <v>1327.92</v>
      </c>
      <c r="D288" t="s">
        <v>30122</v>
      </c>
      <c r="E288" t="s">
        <v>30117</v>
      </c>
      <c r="F288" t="s">
        <v>19347</v>
      </c>
      <c r="G288">
        <v>1</v>
      </c>
      <c r="H288">
        <v>2022</v>
      </c>
      <c r="I288" t="s">
        <v>30136</v>
      </c>
      <c r="J288">
        <v>0</v>
      </c>
      <c r="K288">
        <v>1</v>
      </c>
    </row>
    <row r="289" spans="1:11" x14ac:dyDescent="0.3">
      <c r="A289" t="s">
        <v>30411</v>
      </c>
      <c r="B289" s="1">
        <v>44692</v>
      </c>
      <c r="C289">
        <v>189.54</v>
      </c>
      <c r="D289" t="s">
        <v>30108</v>
      </c>
      <c r="E289" t="s">
        <v>30109</v>
      </c>
      <c r="F289" t="s">
        <v>5530</v>
      </c>
      <c r="G289">
        <v>0</v>
      </c>
      <c r="H289">
        <v>2022</v>
      </c>
      <c r="I289" t="s">
        <v>30136</v>
      </c>
      <c r="J289">
        <v>1</v>
      </c>
      <c r="K289">
        <v>0</v>
      </c>
    </row>
    <row r="290" spans="1:11" x14ac:dyDescent="0.3">
      <c r="A290" t="s">
        <v>30412</v>
      </c>
      <c r="B290" s="1">
        <v>45464</v>
      </c>
      <c r="C290">
        <v>754.13</v>
      </c>
      <c r="D290" t="s">
        <v>30122</v>
      </c>
      <c r="E290" t="s">
        <v>30109</v>
      </c>
      <c r="F290" t="s">
        <v>11801</v>
      </c>
      <c r="G290">
        <v>0</v>
      </c>
      <c r="H290">
        <v>2024</v>
      </c>
      <c r="I290" t="s">
        <v>30128</v>
      </c>
      <c r="J290">
        <v>1</v>
      </c>
      <c r="K290">
        <v>0</v>
      </c>
    </row>
    <row r="291" spans="1:11" x14ac:dyDescent="0.3">
      <c r="A291" t="s">
        <v>30413</v>
      </c>
      <c r="B291" s="1">
        <v>45374</v>
      </c>
      <c r="C291">
        <v>1448.65</v>
      </c>
      <c r="D291" t="s">
        <v>30112</v>
      </c>
      <c r="E291" t="s">
        <v>30109</v>
      </c>
      <c r="F291" t="s">
        <v>18842</v>
      </c>
      <c r="G291">
        <v>0</v>
      </c>
      <c r="H291">
        <v>2024</v>
      </c>
      <c r="I291" t="s">
        <v>30145</v>
      </c>
      <c r="J291">
        <v>1</v>
      </c>
      <c r="K291">
        <v>0</v>
      </c>
    </row>
    <row r="292" spans="1:11" x14ac:dyDescent="0.3">
      <c r="A292" t="s">
        <v>30414</v>
      </c>
      <c r="B292" s="1">
        <v>44794</v>
      </c>
      <c r="C292">
        <v>144.66999999999999</v>
      </c>
      <c r="D292" t="s">
        <v>30108</v>
      </c>
      <c r="E292" t="s">
        <v>30117</v>
      </c>
      <c r="F292" t="s">
        <v>13117</v>
      </c>
      <c r="G292">
        <v>1</v>
      </c>
      <c r="H292">
        <v>2022</v>
      </c>
      <c r="I292" t="s">
        <v>30120</v>
      </c>
      <c r="J292">
        <v>0</v>
      </c>
      <c r="K292">
        <v>1</v>
      </c>
    </row>
    <row r="293" spans="1:11" x14ac:dyDescent="0.3">
      <c r="A293" t="s">
        <v>30415</v>
      </c>
      <c r="B293" s="1">
        <v>45092</v>
      </c>
      <c r="C293">
        <v>213.87</v>
      </c>
      <c r="D293" t="s">
        <v>30122</v>
      </c>
      <c r="E293" t="s">
        <v>30117</v>
      </c>
      <c r="F293" t="s">
        <v>1651</v>
      </c>
      <c r="G293">
        <v>1</v>
      </c>
      <c r="H293">
        <v>2023</v>
      </c>
      <c r="I293" t="s">
        <v>30128</v>
      </c>
      <c r="J293">
        <v>0</v>
      </c>
      <c r="K293">
        <v>1</v>
      </c>
    </row>
    <row r="294" spans="1:11" x14ac:dyDescent="0.3">
      <c r="A294" t="s">
        <v>30416</v>
      </c>
      <c r="B294" s="1">
        <v>44993</v>
      </c>
      <c r="C294">
        <v>1306.99</v>
      </c>
      <c r="D294" t="s">
        <v>30108</v>
      </c>
      <c r="E294" t="s">
        <v>30117</v>
      </c>
      <c r="F294" t="s">
        <v>16574</v>
      </c>
      <c r="G294">
        <v>1</v>
      </c>
      <c r="H294">
        <v>2023</v>
      </c>
      <c r="I294" t="s">
        <v>30145</v>
      </c>
      <c r="J294">
        <v>0</v>
      </c>
      <c r="K294">
        <v>1</v>
      </c>
    </row>
    <row r="295" spans="1:11" x14ac:dyDescent="0.3">
      <c r="A295" t="s">
        <v>30417</v>
      </c>
      <c r="B295" s="1">
        <v>45391</v>
      </c>
      <c r="C295">
        <v>322.04000000000002</v>
      </c>
      <c r="D295" t="s">
        <v>30112</v>
      </c>
      <c r="E295" t="s">
        <v>30117</v>
      </c>
      <c r="F295" t="s">
        <v>133</v>
      </c>
      <c r="G295">
        <v>1</v>
      </c>
      <c r="H295">
        <v>2024</v>
      </c>
      <c r="I295" t="s">
        <v>30118</v>
      </c>
      <c r="J295">
        <v>0</v>
      </c>
      <c r="K295">
        <v>1</v>
      </c>
    </row>
    <row r="296" spans="1:11" x14ac:dyDescent="0.3">
      <c r="A296" t="s">
        <v>30418</v>
      </c>
      <c r="B296" s="1">
        <v>45087</v>
      </c>
      <c r="C296">
        <v>900.23</v>
      </c>
      <c r="D296" t="s">
        <v>30108</v>
      </c>
      <c r="E296" t="s">
        <v>30109</v>
      </c>
      <c r="F296" t="s">
        <v>9636</v>
      </c>
      <c r="G296">
        <v>0</v>
      </c>
      <c r="H296">
        <v>2023</v>
      </c>
      <c r="I296" t="s">
        <v>30128</v>
      </c>
      <c r="J296">
        <v>1</v>
      </c>
      <c r="K296">
        <v>0</v>
      </c>
    </row>
    <row r="297" spans="1:11" x14ac:dyDescent="0.3">
      <c r="A297" t="s">
        <v>30419</v>
      </c>
      <c r="B297" s="1">
        <v>44805</v>
      </c>
      <c r="C297">
        <v>1317.36</v>
      </c>
      <c r="D297" t="s">
        <v>30122</v>
      </c>
      <c r="E297" t="s">
        <v>30117</v>
      </c>
      <c r="F297" t="s">
        <v>615</v>
      </c>
      <c r="G297">
        <v>1</v>
      </c>
      <c r="H297">
        <v>2022</v>
      </c>
      <c r="I297" t="s">
        <v>30123</v>
      </c>
      <c r="J297">
        <v>0</v>
      </c>
      <c r="K297">
        <v>1</v>
      </c>
    </row>
    <row r="298" spans="1:11" x14ac:dyDescent="0.3">
      <c r="A298" t="s">
        <v>30420</v>
      </c>
      <c r="B298" s="1">
        <v>45040</v>
      </c>
      <c r="C298">
        <v>1190.71</v>
      </c>
      <c r="D298" t="s">
        <v>30122</v>
      </c>
      <c r="E298" t="s">
        <v>30117</v>
      </c>
      <c r="F298" t="s">
        <v>4143</v>
      </c>
      <c r="G298">
        <v>1</v>
      </c>
      <c r="H298">
        <v>2023</v>
      </c>
      <c r="I298" t="s">
        <v>30118</v>
      </c>
      <c r="J298">
        <v>0</v>
      </c>
      <c r="K298">
        <v>1</v>
      </c>
    </row>
    <row r="299" spans="1:11" x14ac:dyDescent="0.3">
      <c r="A299" t="s">
        <v>30421</v>
      </c>
      <c r="B299" s="1">
        <v>44862</v>
      </c>
      <c r="C299">
        <v>454.2</v>
      </c>
      <c r="D299" t="s">
        <v>30122</v>
      </c>
      <c r="E299" t="s">
        <v>30117</v>
      </c>
      <c r="F299" t="s">
        <v>6353</v>
      </c>
      <c r="G299">
        <v>1</v>
      </c>
      <c r="H299">
        <v>2022</v>
      </c>
      <c r="I299" t="s">
        <v>30159</v>
      </c>
      <c r="J299">
        <v>0</v>
      </c>
      <c r="K299">
        <v>1</v>
      </c>
    </row>
    <row r="300" spans="1:11" x14ac:dyDescent="0.3">
      <c r="A300" t="s">
        <v>30422</v>
      </c>
      <c r="B300" s="1">
        <v>45247</v>
      </c>
      <c r="C300">
        <v>1441.47</v>
      </c>
      <c r="D300" t="s">
        <v>30122</v>
      </c>
      <c r="E300" t="s">
        <v>30117</v>
      </c>
      <c r="F300" t="s">
        <v>13289</v>
      </c>
      <c r="G300">
        <v>1</v>
      </c>
      <c r="H300">
        <v>2023</v>
      </c>
      <c r="I300" t="s">
        <v>30142</v>
      </c>
      <c r="J300">
        <v>0</v>
      </c>
      <c r="K300">
        <v>1</v>
      </c>
    </row>
    <row r="301" spans="1:11" x14ac:dyDescent="0.3">
      <c r="A301" t="s">
        <v>30423</v>
      </c>
      <c r="B301" s="1">
        <v>45090</v>
      </c>
      <c r="C301">
        <v>515.92999999999995</v>
      </c>
      <c r="D301" t="s">
        <v>30108</v>
      </c>
      <c r="E301" t="s">
        <v>30117</v>
      </c>
      <c r="F301" t="s">
        <v>6932</v>
      </c>
      <c r="G301">
        <v>1</v>
      </c>
      <c r="H301">
        <v>2023</v>
      </c>
      <c r="I301" t="s">
        <v>30128</v>
      </c>
      <c r="J301">
        <v>0</v>
      </c>
      <c r="K301">
        <v>1</v>
      </c>
    </row>
    <row r="302" spans="1:11" x14ac:dyDescent="0.3">
      <c r="A302" t="s">
        <v>30424</v>
      </c>
      <c r="B302" s="1">
        <v>44621</v>
      </c>
      <c r="C302">
        <v>1259.5</v>
      </c>
      <c r="D302" t="s">
        <v>30108</v>
      </c>
      <c r="E302" t="s">
        <v>30117</v>
      </c>
      <c r="F302" t="s">
        <v>9989</v>
      </c>
      <c r="G302">
        <v>1</v>
      </c>
      <c r="H302">
        <v>2022</v>
      </c>
      <c r="I302" t="s">
        <v>30145</v>
      </c>
      <c r="J302">
        <v>0</v>
      </c>
      <c r="K302">
        <v>1</v>
      </c>
    </row>
    <row r="303" spans="1:11" x14ac:dyDescent="0.3">
      <c r="A303" t="s">
        <v>30425</v>
      </c>
      <c r="B303" s="1">
        <v>45382</v>
      </c>
      <c r="C303">
        <v>928.61</v>
      </c>
      <c r="D303" t="s">
        <v>30112</v>
      </c>
      <c r="E303" t="s">
        <v>30109</v>
      </c>
      <c r="F303" t="s">
        <v>8030</v>
      </c>
      <c r="G303">
        <v>0</v>
      </c>
      <c r="H303">
        <v>2024</v>
      </c>
      <c r="I303" t="s">
        <v>30145</v>
      </c>
      <c r="J303">
        <v>1</v>
      </c>
      <c r="K303">
        <v>0</v>
      </c>
    </row>
    <row r="304" spans="1:11" x14ac:dyDescent="0.3">
      <c r="A304" t="s">
        <v>30426</v>
      </c>
      <c r="B304" s="1">
        <v>44737</v>
      </c>
      <c r="C304">
        <v>429.36</v>
      </c>
      <c r="D304" t="s">
        <v>30108</v>
      </c>
      <c r="E304" t="s">
        <v>30117</v>
      </c>
      <c r="F304" t="s">
        <v>2377</v>
      </c>
      <c r="G304">
        <v>1</v>
      </c>
      <c r="H304">
        <v>2022</v>
      </c>
      <c r="I304" t="s">
        <v>30128</v>
      </c>
      <c r="J304">
        <v>0</v>
      </c>
      <c r="K304">
        <v>1</v>
      </c>
    </row>
    <row r="305" spans="1:11" x14ac:dyDescent="0.3">
      <c r="A305" t="s">
        <v>30427</v>
      </c>
      <c r="B305" s="1">
        <v>45073</v>
      </c>
      <c r="C305">
        <v>783.89</v>
      </c>
      <c r="D305" t="s">
        <v>30112</v>
      </c>
      <c r="E305" t="s">
        <v>30117</v>
      </c>
      <c r="F305" t="s">
        <v>15000</v>
      </c>
      <c r="G305">
        <v>1</v>
      </c>
      <c r="H305">
        <v>2023</v>
      </c>
      <c r="I305" t="s">
        <v>30136</v>
      </c>
      <c r="J305">
        <v>0</v>
      </c>
      <c r="K305">
        <v>1</v>
      </c>
    </row>
    <row r="306" spans="1:11" x14ac:dyDescent="0.3">
      <c r="A306" t="s">
        <v>30428</v>
      </c>
      <c r="B306" s="1">
        <v>45013</v>
      </c>
      <c r="C306">
        <v>465.73</v>
      </c>
      <c r="D306" t="s">
        <v>30108</v>
      </c>
      <c r="E306" t="s">
        <v>30117</v>
      </c>
      <c r="F306" t="s">
        <v>3727</v>
      </c>
      <c r="G306">
        <v>1</v>
      </c>
      <c r="H306">
        <v>2023</v>
      </c>
      <c r="I306" t="s">
        <v>30145</v>
      </c>
      <c r="J306">
        <v>0</v>
      </c>
      <c r="K306">
        <v>1</v>
      </c>
    </row>
    <row r="307" spans="1:11" x14ac:dyDescent="0.3">
      <c r="A307" t="s">
        <v>30429</v>
      </c>
      <c r="B307" s="1">
        <v>44879</v>
      </c>
      <c r="C307">
        <v>1414.39</v>
      </c>
      <c r="D307" t="s">
        <v>30122</v>
      </c>
      <c r="E307" t="s">
        <v>30109</v>
      </c>
      <c r="F307" t="s">
        <v>2717</v>
      </c>
      <c r="G307">
        <v>0</v>
      </c>
      <c r="H307">
        <v>2022</v>
      </c>
      <c r="I307" t="s">
        <v>30142</v>
      </c>
      <c r="J307">
        <v>1</v>
      </c>
      <c r="K307">
        <v>0</v>
      </c>
    </row>
    <row r="308" spans="1:11" x14ac:dyDescent="0.3">
      <c r="A308" t="s">
        <v>30430</v>
      </c>
      <c r="B308" s="1">
        <v>45603</v>
      </c>
      <c r="C308">
        <v>380.55</v>
      </c>
      <c r="D308" t="s">
        <v>30122</v>
      </c>
      <c r="E308" t="s">
        <v>30109</v>
      </c>
      <c r="F308" t="s">
        <v>7549</v>
      </c>
      <c r="G308">
        <v>0</v>
      </c>
      <c r="H308">
        <v>2024</v>
      </c>
      <c r="I308" t="s">
        <v>30142</v>
      </c>
      <c r="J308">
        <v>1</v>
      </c>
      <c r="K308">
        <v>0</v>
      </c>
    </row>
    <row r="309" spans="1:11" x14ac:dyDescent="0.3">
      <c r="A309" t="s">
        <v>30431</v>
      </c>
      <c r="B309" s="1">
        <v>45507</v>
      </c>
      <c r="C309">
        <v>674.88</v>
      </c>
      <c r="D309" t="s">
        <v>30122</v>
      </c>
      <c r="E309" t="s">
        <v>30109</v>
      </c>
      <c r="F309" t="s">
        <v>6590</v>
      </c>
      <c r="G309">
        <v>0</v>
      </c>
      <c r="H309">
        <v>2024</v>
      </c>
      <c r="I309" t="s">
        <v>30120</v>
      </c>
      <c r="J309">
        <v>1</v>
      </c>
      <c r="K309">
        <v>0</v>
      </c>
    </row>
    <row r="310" spans="1:11" x14ac:dyDescent="0.3">
      <c r="A310" t="s">
        <v>30432</v>
      </c>
      <c r="B310" s="1">
        <v>44923</v>
      </c>
      <c r="C310">
        <v>765.74</v>
      </c>
      <c r="D310" t="s">
        <v>30108</v>
      </c>
      <c r="E310" t="s">
        <v>30109</v>
      </c>
      <c r="F310" t="s">
        <v>7227</v>
      </c>
      <c r="G310">
        <v>0</v>
      </c>
      <c r="H310">
        <v>2022</v>
      </c>
      <c r="I310" t="s">
        <v>30130</v>
      </c>
      <c r="J310">
        <v>1</v>
      </c>
      <c r="K310">
        <v>0</v>
      </c>
    </row>
    <row r="311" spans="1:11" x14ac:dyDescent="0.3">
      <c r="A311" t="s">
        <v>30433</v>
      </c>
      <c r="B311" s="1">
        <v>44946</v>
      </c>
      <c r="C311">
        <v>694.37</v>
      </c>
      <c r="D311" t="s">
        <v>30108</v>
      </c>
      <c r="E311" t="s">
        <v>30109</v>
      </c>
      <c r="F311" t="s">
        <v>5790</v>
      </c>
      <c r="G311">
        <v>0</v>
      </c>
      <c r="H311">
        <v>2023</v>
      </c>
      <c r="I311" t="s">
        <v>30113</v>
      </c>
      <c r="J311">
        <v>1</v>
      </c>
      <c r="K311">
        <v>0</v>
      </c>
    </row>
    <row r="312" spans="1:11" x14ac:dyDescent="0.3">
      <c r="A312" t="s">
        <v>30434</v>
      </c>
      <c r="B312" s="1">
        <v>44670</v>
      </c>
      <c r="C312">
        <v>1041.72</v>
      </c>
      <c r="D312" t="s">
        <v>30122</v>
      </c>
      <c r="E312" t="s">
        <v>30117</v>
      </c>
      <c r="F312" t="s">
        <v>3063</v>
      </c>
      <c r="G312">
        <v>1</v>
      </c>
      <c r="H312">
        <v>2022</v>
      </c>
      <c r="I312" t="s">
        <v>30118</v>
      </c>
      <c r="J312">
        <v>0</v>
      </c>
      <c r="K312">
        <v>1</v>
      </c>
    </row>
    <row r="313" spans="1:11" x14ac:dyDescent="0.3">
      <c r="A313" t="s">
        <v>30435</v>
      </c>
      <c r="B313" s="1">
        <v>45475</v>
      </c>
      <c r="C313">
        <v>1054.81</v>
      </c>
      <c r="D313" t="s">
        <v>30122</v>
      </c>
      <c r="E313" t="s">
        <v>30109</v>
      </c>
      <c r="F313" t="s">
        <v>17889</v>
      </c>
      <c r="G313">
        <v>0</v>
      </c>
      <c r="H313">
        <v>2024</v>
      </c>
      <c r="I313" t="s">
        <v>30115</v>
      </c>
      <c r="J313">
        <v>1</v>
      </c>
      <c r="K313">
        <v>0</v>
      </c>
    </row>
    <row r="314" spans="1:11" x14ac:dyDescent="0.3">
      <c r="A314" t="s">
        <v>30436</v>
      </c>
      <c r="B314" s="1">
        <v>44734</v>
      </c>
      <c r="C314">
        <v>1249</v>
      </c>
      <c r="D314" t="s">
        <v>30122</v>
      </c>
      <c r="E314" t="s">
        <v>30109</v>
      </c>
      <c r="F314" t="s">
        <v>12026</v>
      </c>
      <c r="G314">
        <v>0</v>
      </c>
      <c r="H314">
        <v>2022</v>
      </c>
      <c r="I314" t="s">
        <v>30128</v>
      </c>
      <c r="J314">
        <v>1</v>
      </c>
      <c r="K314">
        <v>0</v>
      </c>
    </row>
    <row r="315" spans="1:11" x14ac:dyDescent="0.3">
      <c r="A315" t="s">
        <v>30437</v>
      </c>
      <c r="B315" s="1">
        <v>45372</v>
      </c>
      <c r="C315">
        <v>401.8</v>
      </c>
      <c r="D315" t="s">
        <v>30122</v>
      </c>
      <c r="E315" t="s">
        <v>30117</v>
      </c>
      <c r="F315" t="s">
        <v>6820</v>
      </c>
      <c r="G315">
        <v>1</v>
      </c>
      <c r="H315">
        <v>2024</v>
      </c>
      <c r="I315" t="s">
        <v>30145</v>
      </c>
      <c r="J315">
        <v>0</v>
      </c>
      <c r="K315">
        <v>1</v>
      </c>
    </row>
    <row r="316" spans="1:11" x14ac:dyDescent="0.3">
      <c r="A316" t="s">
        <v>30438</v>
      </c>
      <c r="B316" s="1">
        <v>45030</v>
      </c>
      <c r="C316">
        <v>1011.8</v>
      </c>
      <c r="D316" t="s">
        <v>30122</v>
      </c>
      <c r="E316" t="s">
        <v>30117</v>
      </c>
      <c r="F316" t="s">
        <v>19438</v>
      </c>
      <c r="G316">
        <v>1</v>
      </c>
      <c r="H316">
        <v>2023</v>
      </c>
      <c r="I316" t="s">
        <v>30118</v>
      </c>
      <c r="J316">
        <v>0</v>
      </c>
      <c r="K316">
        <v>1</v>
      </c>
    </row>
    <row r="317" spans="1:11" x14ac:dyDescent="0.3">
      <c r="A317" t="s">
        <v>30439</v>
      </c>
      <c r="B317" s="1">
        <v>45443</v>
      </c>
      <c r="C317">
        <v>781.64</v>
      </c>
      <c r="D317" t="s">
        <v>30122</v>
      </c>
      <c r="E317" t="s">
        <v>30109</v>
      </c>
      <c r="F317" t="s">
        <v>6182</v>
      </c>
      <c r="G317">
        <v>0</v>
      </c>
      <c r="H317">
        <v>2024</v>
      </c>
      <c r="I317" t="s">
        <v>30136</v>
      </c>
      <c r="J317">
        <v>1</v>
      </c>
      <c r="K317">
        <v>0</v>
      </c>
    </row>
    <row r="318" spans="1:11" x14ac:dyDescent="0.3">
      <c r="A318" t="s">
        <v>30440</v>
      </c>
      <c r="B318" s="1">
        <v>45100</v>
      </c>
      <c r="C318">
        <v>1440.36</v>
      </c>
      <c r="D318" t="s">
        <v>30112</v>
      </c>
      <c r="E318" t="s">
        <v>30117</v>
      </c>
      <c r="F318" t="s">
        <v>8579</v>
      </c>
      <c r="G318">
        <v>1</v>
      </c>
      <c r="H318">
        <v>2023</v>
      </c>
      <c r="I318" t="s">
        <v>30128</v>
      </c>
      <c r="J318">
        <v>0</v>
      </c>
      <c r="K318">
        <v>1</v>
      </c>
    </row>
    <row r="319" spans="1:11" x14ac:dyDescent="0.3">
      <c r="A319" t="s">
        <v>30441</v>
      </c>
      <c r="B319" s="1">
        <v>45211</v>
      </c>
      <c r="C319">
        <v>1207.3699999999999</v>
      </c>
      <c r="D319" t="s">
        <v>30122</v>
      </c>
      <c r="E319" t="s">
        <v>30109</v>
      </c>
      <c r="F319" t="s">
        <v>17303</v>
      </c>
      <c r="G319">
        <v>0</v>
      </c>
      <c r="H319">
        <v>2023</v>
      </c>
      <c r="I319" t="s">
        <v>30159</v>
      </c>
      <c r="J319">
        <v>1</v>
      </c>
      <c r="K319">
        <v>0</v>
      </c>
    </row>
    <row r="320" spans="1:11" x14ac:dyDescent="0.3">
      <c r="A320" t="s">
        <v>30442</v>
      </c>
      <c r="B320" s="1">
        <v>44586</v>
      </c>
      <c r="C320">
        <v>140.71</v>
      </c>
      <c r="D320" t="s">
        <v>30122</v>
      </c>
      <c r="E320" t="s">
        <v>30117</v>
      </c>
      <c r="F320" t="s">
        <v>16350</v>
      </c>
      <c r="G320">
        <v>1</v>
      </c>
      <c r="H320">
        <v>2022</v>
      </c>
      <c r="I320" t="s">
        <v>30113</v>
      </c>
      <c r="J320">
        <v>0</v>
      </c>
      <c r="K320">
        <v>1</v>
      </c>
    </row>
    <row r="321" spans="1:11" x14ac:dyDescent="0.3">
      <c r="A321" t="s">
        <v>30443</v>
      </c>
      <c r="B321" s="1">
        <v>44914</v>
      </c>
      <c r="C321">
        <v>246.55</v>
      </c>
      <c r="D321" t="s">
        <v>30112</v>
      </c>
      <c r="E321" t="s">
        <v>30109</v>
      </c>
      <c r="F321" t="s">
        <v>12054</v>
      </c>
      <c r="G321">
        <v>0</v>
      </c>
      <c r="H321">
        <v>2022</v>
      </c>
      <c r="I321" t="s">
        <v>30130</v>
      </c>
      <c r="J321">
        <v>1</v>
      </c>
      <c r="K321">
        <v>0</v>
      </c>
    </row>
    <row r="322" spans="1:11" x14ac:dyDescent="0.3">
      <c r="A322" t="s">
        <v>30444</v>
      </c>
      <c r="B322" s="1">
        <v>44827</v>
      </c>
      <c r="C322">
        <v>852.89</v>
      </c>
      <c r="D322" t="s">
        <v>30108</v>
      </c>
      <c r="E322" t="s">
        <v>30117</v>
      </c>
      <c r="F322" t="s">
        <v>7155</v>
      </c>
      <c r="G322">
        <v>1</v>
      </c>
      <c r="H322">
        <v>2022</v>
      </c>
      <c r="I322" t="s">
        <v>30123</v>
      </c>
      <c r="J322">
        <v>0</v>
      </c>
      <c r="K322">
        <v>1</v>
      </c>
    </row>
    <row r="323" spans="1:11" x14ac:dyDescent="0.3">
      <c r="A323" t="s">
        <v>30445</v>
      </c>
      <c r="B323" s="1">
        <v>44654</v>
      </c>
      <c r="C323">
        <v>1172.8399999999999</v>
      </c>
      <c r="D323" t="s">
        <v>30122</v>
      </c>
      <c r="E323" t="s">
        <v>30117</v>
      </c>
      <c r="F323" t="s">
        <v>11942</v>
      </c>
      <c r="G323">
        <v>1</v>
      </c>
      <c r="H323">
        <v>2022</v>
      </c>
      <c r="I323" t="s">
        <v>30118</v>
      </c>
      <c r="J323">
        <v>0</v>
      </c>
      <c r="K323">
        <v>1</v>
      </c>
    </row>
    <row r="324" spans="1:11" x14ac:dyDescent="0.3">
      <c r="A324" t="s">
        <v>30446</v>
      </c>
      <c r="B324" s="1">
        <v>45386</v>
      </c>
      <c r="C324">
        <v>1322.98</v>
      </c>
      <c r="D324" t="s">
        <v>30112</v>
      </c>
      <c r="E324" t="s">
        <v>30117</v>
      </c>
      <c r="F324" t="s">
        <v>18053</v>
      </c>
      <c r="G324">
        <v>1</v>
      </c>
      <c r="H324">
        <v>2024</v>
      </c>
      <c r="I324" t="s">
        <v>30118</v>
      </c>
      <c r="J324">
        <v>0</v>
      </c>
      <c r="K324">
        <v>1</v>
      </c>
    </row>
    <row r="325" spans="1:11" x14ac:dyDescent="0.3">
      <c r="A325" t="s">
        <v>30447</v>
      </c>
      <c r="B325" s="1">
        <v>45141</v>
      </c>
      <c r="C325">
        <v>737.28</v>
      </c>
      <c r="D325" t="s">
        <v>30122</v>
      </c>
      <c r="E325" t="s">
        <v>30109</v>
      </c>
      <c r="F325" t="s">
        <v>19071</v>
      </c>
      <c r="G325">
        <v>0</v>
      </c>
      <c r="H325">
        <v>2023</v>
      </c>
      <c r="I325" t="s">
        <v>30120</v>
      </c>
      <c r="J325">
        <v>1</v>
      </c>
      <c r="K325">
        <v>0</v>
      </c>
    </row>
    <row r="326" spans="1:11" x14ac:dyDescent="0.3">
      <c r="A326" t="s">
        <v>30448</v>
      </c>
      <c r="B326" s="1">
        <v>44835</v>
      </c>
      <c r="C326">
        <v>1384.09</v>
      </c>
      <c r="D326" t="s">
        <v>30122</v>
      </c>
      <c r="E326" t="s">
        <v>30117</v>
      </c>
      <c r="F326" t="s">
        <v>3226</v>
      </c>
      <c r="G326">
        <v>1</v>
      </c>
      <c r="H326">
        <v>2022</v>
      </c>
      <c r="I326" t="s">
        <v>30159</v>
      </c>
      <c r="J326">
        <v>0</v>
      </c>
      <c r="K326">
        <v>1</v>
      </c>
    </row>
    <row r="327" spans="1:11" x14ac:dyDescent="0.3">
      <c r="A327" t="s">
        <v>30449</v>
      </c>
      <c r="B327" s="1">
        <v>44601</v>
      </c>
      <c r="C327">
        <v>951.39</v>
      </c>
      <c r="D327" t="s">
        <v>30122</v>
      </c>
      <c r="E327" t="s">
        <v>30117</v>
      </c>
      <c r="F327" t="s">
        <v>9390</v>
      </c>
      <c r="G327">
        <v>1</v>
      </c>
      <c r="H327">
        <v>2022</v>
      </c>
      <c r="I327" t="s">
        <v>30110</v>
      </c>
      <c r="J327">
        <v>0</v>
      </c>
      <c r="K327">
        <v>1</v>
      </c>
    </row>
    <row r="328" spans="1:11" x14ac:dyDescent="0.3">
      <c r="A328" t="s">
        <v>30450</v>
      </c>
      <c r="B328" s="1">
        <v>44565</v>
      </c>
      <c r="C328">
        <v>631.20000000000005</v>
      </c>
      <c r="D328" t="s">
        <v>30122</v>
      </c>
      <c r="E328" t="s">
        <v>30109</v>
      </c>
      <c r="F328" t="s">
        <v>12400</v>
      </c>
      <c r="G328">
        <v>0</v>
      </c>
      <c r="H328">
        <v>2022</v>
      </c>
      <c r="I328" t="s">
        <v>30113</v>
      </c>
      <c r="J328">
        <v>1</v>
      </c>
      <c r="K328">
        <v>0</v>
      </c>
    </row>
    <row r="329" spans="1:11" x14ac:dyDescent="0.3">
      <c r="A329" t="s">
        <v>30451</v>
      </c>
      <c r="B329" s="1">
        <v>45383</v>
      </c>
      <c r="C329">
        <v>1474.81</v>
      </c>
      <c r="D329" t="s">
        <v>30108</v>
      </c>
      <c r="E329" t="s">
        <v>30109</v>
      </c>
      <c r="F329" t="s">
        <v>14192</v>
      </c>
      <c r="G329">
        <v>0</v>
      </c>
      <c r="H329">
        <v>2024</v>
      </c>
      <c r="I329" t="s">
        <v>30118</v>
      </c>
      <c r="J329">
        <v>1</v>
      </c>
      <c r="K329">
        <v>0</v>
      </c>
    </row>
    <row r="330" spans="1:11" x14ac:dyDescent="0.3">
      <c r="A330" t="s">
        <v>30452</v>
      </c>
      <c r="B330" s="1">
        <v>44553</v>
      </c>
      <c r="C330">
        <v>1238.53</v>
      </c>
      <c r="D330" t="s">
        <v>30108</v>
      </c>
      <c r="E330" t="s">
        <v>30117</v>
      </c>
      <c r="F330" t="s">
        <v>11152</v>
      </c>
      <c r="G330">
        <v>1</v>
      </c>
      <c r="H330">
        <v>2021</v>
      </c>
      <c r="I330" t="s">
        <v>30130</v>
      </c>
      <c r="J330">
        <v>0</v>
      </c>
      <c r="K330">
        <v>1</v>
      </c>
    </row>
    <row r="331" spans="1:11" x14ac:dyDescent="0.3">
      <c r="A331" t="s">
        <v>30453</v>
      </c>
      <c r="B331" s="1">
        <v>44907</v>
      </c>
      <c r="C331">
        <v>1203.92</v>
      </c>
      <c r="D331" t="s">
        <v>30108</v>
      </c>
      <c r="E331" t="s">
        <v>30117</v>
      </c>
      <c r="F331" t="s">
        <v>10531</v>
      </c>
      <c r="G331">
        <v>1</v>
      </c>
      <c r="H331">
        <v>2022</v>
      </c>
      <c r="I331" t="s">
        <v>30130</v>
      </c>
      <c r="J331">
        <v>0</v>
      </c>
      <c r="K331">
        <v>1</v>
      </c>
    </row>
    <row r="332" spans="1:11" x14ac:dyDescent="0.3">
      <c r="A332" t="s">
        <v>30454</v>
      </c>
      <c r="B332" s="1">
        <v>44926</v>
      </c>
      <c r="C332">
        <v>1166.6099999999999</v>
      </c>
      <c r="D332" t="s">
        <v>30108</v>
      </c>
      <c r="E332" t="s">
        <v>30117</v>
      </c>
      <c r="F332" t="s">
        <v>18801</v>
      </c>
      <c r="G332">
        <v>1</v>
      </c>
      <c r="H332">
        <v>2022</v>
      </c>
      <c r="I332" t="s">
        <v>30130</v>
      </c>
      <c r="J332">
        <v>0</v>
      </c>
      <c r="K332">
        <v>1</v>
      </c>
    </row>
    <row r="333" spans="1:11" x14ac:dyDescent="0.3">
      <c r="A333" t="s">
        <v>30455</v>
      </c>
      <c r="B333" s="1">
        <v>45050</v>
      </c>
      <c r="C333">
        <v>1069.6300000000001</v>
      </c>
      <c r="D333" t="s">
        <v>30112</v>
      </c>
      <c r="E333" t="s">
        <v>30109</v>
      </c>
      <c r="F333" t="s">
        <v>8320</v>
      </c>
      <c r="G333">
        <v>0</v>
      </c>
      <c r="H333">
        <v>2023</v>
      </c>
      <c r="I333" t="s">
        <v>30136</v>
      </c>
      <c r="J333">
        <v>1</v>
      </c>
      <c r="K333">
        <v>0</v>
      </c>
    </row>
    <row r="334" spans="1:11" x14ac:dyDescent="0.3">
      <c r="A334" t="s">
        <v>30456</v>
      </c>
      <c r="B334" s="1">
        <v>45114</v>
      </c>
      <c r="C334">
        <v>1242.8499999999999</v>
      </c>
      <c r="D334" t="s">
        <v>30112</v>
      </c>
      <c r="E334" t="s">
        <v>30117</v>
      </c>
      <c r="F334" t="s">
        <v>5225</v>
      </c>
      <c r="G334">
        <v>1</v>
      </c>
      <c r="H334">
        <v>2023</v>
      </c>
      <c r="I334" t="s">
        <v>30115</v>
      </c>
      <c r="J334">
        <v>0</v>
      </c>
      <c r="K334">
        <v>1</v>
      </c>
    </row>
    <row r="335" spans="1:11" x14ac:dyDescent="0.3">
      <c r="A335" t="s">
        <v>30457</v>
      </c>
      <c r="B335" s="1">
        <v>45073</v>
      </c>
      <c r="C335">
        <v>1493</v>
      </c>
      <c r="D335" t="s">
        <v>30112</v>
      </c>
      <c r="E335" t="s">
        <v>30117</v>
      </c>
      <c r="F335" t="s">
        <v>4833</v>
      </c>
      <c r="G335">
        <v>1</v>
      </c>
      <c r="H335">
        <v>2023</v>
      </c>
      <c r="I335" t="s">
        <v>30136</v>
      </c>
      <c r="J335">
        <v>0</v>
      </c>
      <c r="K335">
        <v>1</v>
      </c>
    </row>
    <row r="336" spans="1:11" x14ac:dyDescent="0.3">
      <c r="A336" t="s">
        <v>30458</v>
      </c>
      <c r="B336" s="1">
        <v>45289</v>
      </c>
      <c r="C336">
        <v>1041.25</v>
      </c>
      <c r="D336" t="s">
        <v>30112</v>
      </c>
      <c r="E336" t="s">
        <v>30109</v>
      </c>
      <c r="F336" t="s">
        <v>918</v>
      </c>
      <c r="G336">
        <v>0</v>
      </c>
      <c r="H336">
        <v>2023</v>
      </c>
      <c r="I336" t="s">
        <v>30130</v>
      </c>
      <c r="J336">
        <v>1</v>
      </c>
      <c r="K336">
        <v>0</v>
      </c>
    </row>
    <row r="337" spans="1:11" x14ac:dyDescent="0.3">
      <c r="A337" t="s">
        <v>30459</v>
      </c>
      <c r="B337" s="1">
        <v>45363</v>
      </c>
      <c r="C337">
        <v>436.07</v>
      </c>
      <c r="D337" t="s">
        <v>30122</v>
      </c>
      <c r="E337" t="s">
        <v>30117</v>
      </c>
      <c r="F337" t="s">
        <v>14767</v>
      </c>
      <c r="G337">
        <v>1</v>
      </c>
      <c r="H337">
        <v>2024</v>
      </c>
      <c r="I337" t="s">
        <v>30145</v>
      </c>
      <c r="J337">
        <v>0</v>
      </c>
      <c r="K337">
        <v>1</v>
      </c>
    </row>
    <row r="338" spans="1:11" x14ac:dyDescent="0.3">
      <c r="A338" t="s">
        <v>30460</v>
      </c>
      <c r="B338" s="1">
        <v>44776</v>
      </c>
      <c r="C338">
        <v>163.13</v>
      </c>
      <c r="D338" t="s">
        <v>30108</v>
      </c>
      <c r="E338" t="s">
        <v>30117</v>
      </c>
      <c r="F338" t="s">
        <v>11014</v>
      </c>
      <c r="G338">
        <v>1</v>
      </c>
      <c r="H338">
        <v>2022</v>
      </c>
      <c r="I338" t="s">
        <v>30120</v>
      </c>
      <c r="J338">
        <v>0</v>
      </c>
      <c r="K338">
        <v>1</v>
      </c>
    </row>
    <row r="339" spans="1:11" x14ac:dyDescent="0.3">
      <c r="A339" t="s">
        <v>30461</v>
      </c>
      <c r="B339" s="1">
        <v>45242</v>
      </c>
      <c r="C339">
        <v>1347.98</v>
      </c>
      <c r="D339" t="s">
        <v>30108</v>
      </c>
      <c r="E339" t="s">
        <v>30117</v>
      </c>
      <c r="F339" t="s">
        <v>12222</v>
      </c>
      <c r="G339">
        <v>1</v>
      </c>
      <c r="H339">
        <v>2023</v>
      </c>
      <c r="I339" t="s">
        <v>30142</v>
      </c>
      <c r="J339">
        <v>0</v>
      </c>
      <c r="K339">
        <v>1</v>
      </c>
    </row>
    <row r="340" spans="1:11" x14ac:dyDescent="0.3">
      <c r="A340" t="s">
        <v>30462</v>
      </c>
      <c r="B340" s="1">
        <v>45635</v>
      </c>
      <c r="C340">
        <v>300.73</v>
      </c>
      <c r="D340" t="s">
        <v>30112</v>
      </c>
      <c r="E340" t="s">
        <v>30109</v>
      </c>
      <c r="F340" t="s">
        <v>13692</v>
      </c>
      <c r="G340">
        <v>0</v>
      </c>
      <c r="H340">
        <v>2024</v>
      </c>
      <c r="I340" t="s">
        <v>30130</v>
      </c>
      <c r="J340">
        <v>1</v>
      </c>
      <c r="K340">
        <v>0</v>
      </c>
    </row>
    <row r="341" spans="1:11" x14ac:dyDescent="0.3">
      <c r="A341" t="s">
        <v>30463</v>
      </c>
      <c r="B341" s="1">
        <v>44981</v>
      </c>
      <c r="C341">
        <v>885.19</v>
      </c>
      <c r="D341" t="s">
        <v>30108</v>
      </c>
      <c r="E341" t="s">
        <v>30109</v>
      </c>
      <c r="F341" t="s">
        <v>18223</v>
      </c>
      <c r="G341">
        <v>0</v>
      </c>
      <c r="H341">
        <v>2023</v>
      </c>
      <c r="I341" t="s">
        <v>30110</v>
      </c>
      <c r="J341">
        <v>1</v>
      </c>
      <c r="K341">
        <v>0</v>
      </c>
    </row>
    <row r="342" spans="1:11" x14ac:dyDescent="0.3">
      <c r="A342" t="s">
        <v>30464</v>
      </c>
      <c r="B342" s="1">
        <v>45451</v>
      </c>
      <c r="C342">
        <v>946.6</v>
      </c>
      <c r="D342" t="s">
        <v>30122</v>
      </c>
      <c r="E342" t="s">
        <v>30117</v>
      </c>
      <c r="F342" t="s">
        <v>19524</v>
      </c>
      <c r="G342">
        <v>1</v>
      </c>
      <c r="H342">
        <v>2024</v>
      </c>
      <c r="I342" t="s">
        <v>30128</v>
      </c>
      <c r="J342">
        <v>0</v>
      </c>
      <c r="K342">
        <v>1</v>
      </c>
    </row>
    <row r="343" spans="1:11" x14ac:dyDescent="0.3">
      <c r="A343" t="s">
        <v>30465</v>
      </c>
      <c r="B343" s="1">
        <v>45182</v>
      </c>
      <c r="C343">
        <v>596.80999999999995</v>
      </c>
      <c r="D343" t="s">
        <v>30112</v>
      </c>
      <c r="E343" t="s">
        <v>30109</v>
      </c>
      <c r="F343" t="s">
        <v>9896</v>
      </c>
      <c r="G343">
        <v>0</v>
      </c>
      <c r="H343">
        <v>2023</v>
      </c>
      <c r="I343" t="s">
        <v>30123</v>
      </c>
      <c r="J343">
        <v>1</v>
      </c>
      <c r="K343">
        <v>0</v>
      </c>
    </row>
    <row r="344" spans="1:11" x14ac:dyDescent="0.3">
      <c r="A344" t="s">
        <v>30466</v>
      </c>
      <c r="B344" s="1">
        <v>44754</v>
      </c>
      <c r="C344">
        <v>470.69</v>
      </c>
      <c r="D344" t="s">
        <v>30122</v>
      </c>
      <c r="E344" t="s">
        <v>30117</v>
      </c>
      <c r="F344" t="s">
        <v>18880</v>
      </c>
      <c r="G344">
        <v>1</v>
      </c>
      <c r="H344">
        <v>2022</v>
      </c>
      <c r="I344" t="s">
        <v>30115</v>
      </c>
      <c r="J344">
        <v>0</v>
      </c>
      <c r="K344">
        <v>1</v>
      </c>
    </row>
    <row r="345" spans="1:11" x14ac:dyDescent="0.3">
      <c r="A345" t="s">
        <v>30467</v>
      </c>
      <c r="B345" s="1">
        <v>45555</v>
      </c>
      <c r="C345">
        <v>1379.88</v>
      </c>
      <c r="D345" t="s">
        <v>30112</v>
      </c>
      <c r="E345" t="s">
        <v>30109</v>
      </c>
      <c r="F345" t="s">
        <v>477</v>
      </c>
      <c r="G345">
        <v>0</v>
      </c>
      <c r="H345">
        <v>2024</v>
      </c>
      <c r="I345" t="s">
        <v>30123</v>
      </c>
      <c r="J345">
        <v>1</v>
      </c>
      <c r="K345">
        <v>0</v>
      </c>
    </row>
    <row r="346" spans="1:11" x14ac:dyDescent="0.3">
      <c r="A346" t="s">
        <v>30468</v>
      </c>
      <c r="B346" s="1">
        <v>44608</v>
      </c>
      <c r="C346">
        <v>1256.6300000000001</v>
      </c>
      <c r="D346" t="s">
        <v>30108</v>
      </c>
      <c r="E346" t="s">
        <v>30109</v>
      </c>
      <c r="F346" t="s">
        <v>10242</v>
      </c>
      <c r="G346">
        <v>0</v>
      </c>
      <c r="H346">
        <v>2022</v>
      </c>
      <c r="I346" t="s">
        <v>30110</v>
      </c>
      <c r="J346">
        <v>1</v>
      </c>
      <c r="K346">
        <v>0</v>
      </c>
    </row>
    <row r="347" spans="1:11" x14ac:dyDescent="0.3">
      <c r="A347" t="s">
        <v>30469</v>
      </c>
      <c r="B347" s="1">
        <v>44915</v>
      </c>
      <c r="C347">
        <v>1456.94</v>
      </c>
      <c r="D347" t="s">
        <v>30112</v>
      </c>
      <c r="E347" t="s">
        <v>30117</v>
      </c>
      <c r="F347" t="s">
        <v>12261</v>
      </c>
      <c r="G347">
        <v>1</v>
      </c>
      <c r="H347">
        <v>2022</v>
      </c>
      <c r="I347" t="s">
        <v>30130</v>
      </c>
      <c r="J347">
        <v>0</v>
      </c>
      <c r="K347">
        <v>1</v>
      </c>
    </row>
    <row r="348" spans="1:11" x14ac:dyDescent="0.3">
      <c r="A348" t="s">
        <v>30470</v>
      </c>
      <c r="B348" s="1">
        <v>45631</v>
      </c>
      <c r="C348">
        <v>901.65</v>
      </c>
      <c r="D348" t="s">
        <v>30122</v>
      </c>
      <c r="E348" t="s">
        <v>30109</v>
      </c>
      <c r="F348" t="s">
        <v>2223</v>
      </c>
      <c r="G348">
        <v>0</v>
      </c>
      <c r="H348">
        <v>2024</v>
      </c>
      <c r="I348" t="s">
        <v>30130</v>
      </c>
      <c r="J348">
        <v>1</v>
      </c>
      <c r="K348">
        <v>0</v>
      </c>
    </row>
    <row r="349" spans="1:11" x14ac:dyDescent="0.3">
      <c r="A349" t="s">
        <v>30471</v>
      </c>
      <c r="B349" s="1">
        <v>45597</v>
      </c>
      <c r="C349">
        <v>753.38</v>
      </c>
      <c r="D349" t="s">
        <v>30108</v>
      </c>
      <c r="E349" t="s">
        <v>30109</v>
      </c>
      <c r="F349" t="s">
        <v>15565</v>
      </c>
      <c r="G349">
        <v>0</v>
      </c>
      <c r="H349">
        <v>2024</v>
      </c>
      <c r="I349" t="s">
        <v>30142</v>
      </c>
      <c r="J349">
        <v>1</v>
      </c>
      <c r="K349">
        <v>0</v>
      </c>
    </row>
    <row r="350" spans="1:11" x14ac:dyDescent="0.3">
      <c r="A350" t="s">
        <v>30472</v>
      </c>
      <c r="B350" s="1">
        <v>45351</v>
      </c>
      <c r="C350">
        <v>1403.8</v>
      </c>
      <c r="D350" t="s">
        <v>30122</v>
      </c>
      <c r="E350" t="s">
        <v>30117</v>
      </c>
      <c r="F350" t="s">
        <v>9530</v>
      </c>
      <c r="G350">
        <v>1</v>
      </c>
      <c r="H350">
        <v>2024</v>
      </c>
      <c r="I350" t="s">
        <v>30110</v>
      </c>
      <c r="J350">
        <v>0</v>
      </c>
      <c r="K350">
        <v>1</v>
      </c>
    </row>
    <row r="351" spans="1:11" x14ac:dyDescent="0.3">
      <c r="A351" t="s">
        <v>30473</v>
      </c>
      <c r="B351" s="1">
        <v>44870</v>
      </c>
      <c r="C351">
        <v>641.71</v>
      </c>
      <c r="D351" t="s">
        <v>30122</v>
      </c>
      <c r="E351" t="s">
        <v>30109</v>
      </c>
      <c r="F351" t="s">
        <v>199</v>
      </c>
      <c r="G351">
        <v>0</v>
      </c>
      <c r="H351">
        <v>2022</v>
      </c>
      <c r="I351" t="s">
        <v>30142</v>
      </c>
      <c r="J351">
        <v>1</v>
      </c>
      <c r="K351">
        <v>0</v>
      </c>
    </row>
    <row r="352" spans="1:11" x14ac:dyDescent="0.3">
      <c r="A352" t="s">
        <v>30474</v>
      </c>
      <c r="B352" s="1">
        <v>45242</v>
      </c>
      <c r="C352">
        <v>163.33000000000001</v>
      </c>
      <c r="D352" t="s">
        <v>30108</v>
      </c>
      <c r="E352" t="s">
        <v>30109</v>
      </c>
      <c r="F352" t="s">
        <v>13505</v>
      </c>
      <c r="G352">
        <v>0</v>
      </c>
      <c r="H352">
        <v>2023</v>
      </c>
      <c r="I352" t="s">
        <v>30142</v>
      </c>
      <c r="J352">
        <v>1</v>
      </c>
      <c r="K352">
        <v>0</v>
      </c>
    </row>
    <row r="353" spans="1:11" x14ac:dyDescent="0.3">
      <c r="A353" t="s">
        <v>30475</v>
      </c>
      <c r="B353" s="1">
        <v>44894</v>
      </c>
      <c r="C353">
        <v>1152.28</v>
      </c>
      <c r="D353" t="s">
        <v>30122</v>
      </c>
      <c r="E353" t="s">
        <v>30109</v>
      </c>
      <c r="F353" t="s">
        <v>11308</v>
      </c>
      <c r="G353">
        <v>0</v>
      </c>
      <c r="H353">
        <v>2022</v>
      </c>
      <c r="I353" t="s">
        <v>30142</v>
      </c>
      <c r="J353">
        <v>1</v>
      </c>
      <c r="K353">
        <v>0</v>
      </c>
    </row>
    <row r="354" spans="1:11" x14ac:dyDescent="0.3">
      <c r="A354" t="s">
        <v>30476</v>
      </c>
      <c r="B354" s="1">
        <v>45181</v>
      </c>
      <c r="C354">
        <v>568.9</v>
      </c>
      <c r="D354" t="s">
        <v>30122</v>
      </c>
      <c r="E354" t="s">
        <v>30109</v>
      </c>
      <c r="F354" t="s">
        <v>17164</v>
      </c>
      <c r="G354">
        <v>0</v>
      </c>
      <c r="H354">
        <v>2023</v>
      </c>
      <c r="I354" t="s">
        <v>30123</v>
      </c>
      <c r="J354">
        <v>1</v>
      </c>
      <c r="K354">
        <v>0</v>
      </c>
    </row>
    <row r="355" spans="1:11" x14ac:dyDescent="0.3">
      <c r="A355" t="s">
        <v>30477</v>
      </c>
      <c r="B355" s="1">
        <v>44739</v>
      </c>
      <c r="C355">
        <v>1140.83</v>
      </c>
      <c r="D355" t="s">
        <v>30108</v>
      </c>
      <c r="E355" t="s">
        <v>30109</v>
      </c>
      <c r="F355" t="s">
        <v>8931</v>
      </c>
      <c r="G355">
        <v>0</v>
      </c>
      <c r="H355">
        <v>2022</v>
      </c>
      <c r="I355" t="s">
        <v>30128</v>
      </c>
      <c r="J355">
        <v>1</v>
      </c>
      <c r="K355">
        <v>0</v>
      </c>
    </row>
    <row r="356" spans="1:11" x14ac:dyDescent="0.3">
      <c r="A356" t="s">
        <v>30478</v>
      </c>
      <c r="B356" s="1">
        <v>45461</v>
      </c>
      <c r="C356">
        <v>1122.7</v>
      </c>
      <c r="D356" t="s">
        <v>30108</v>
      </c>
      <c r="E356" t="s">
        <v>30117</v>
      </c>
      <c r="F356" t="s">
        <v>16845</v>
      </c>
      <c r="G356">
        <v>1</v>
      </c>
      <c r="H356">
        <v>2024</v>
      </c>
      <c r="I356" t="s">
        <v>30128</v>
      </c>
      <c r="J356">
        <v>0</v>
      </c>
      <c r="K356">
        <v>1</v>
      </c>
    </row>
    <row r="357" spans="1:11" x14ac:dyDescent="0.3">
      <c r="A357" t="s">
        <v>30479</v>
      </c>
      <c r="B357" s="1">
        <v>44881</v>
      </c>
      <c r="C357">
        <v>374.26</v>
      </c>
      <c r="D357" t="s">
        <v>30122</v>
      </c>
      <c r="E357" t="s">
        <v>30109</v>
      </c>
      <c r="F357" t="s">
        <v>15281</v>
      </c>
      <c r="G357">
        <v>0</v>
      </c>
      <c r="H357">
        <v>2022</v>
      </c>
      <c r="I357" t="s">
        <v>30142</v>
      </c>
      <c r="J357">
        <v>1</v>
      </c>
      <c r="K357">
        <v>0</v>
      </c>
    </row>
    <row r="358" spans="1:11" x14ac:dyDescent="0.3">
      <c r="A358" t="s">
        <v>30480</v>
      </c>
      <c r="B358" s="1">
        <v>44658</v>
      </c>
      <c r="C358">
        <v>1228.3</v>
      </c>
      <c r="D358" t="s">
        <v>30108</v>
      </c>
      <c r="E358" t="s">
        <v>30109</v>
      </c>
      <c r="F358" t="s">
        <v>19003</v>
      </c>
      <c r="G358">
        <v>0</v>
      </c>
      <c r="H358">
        <v>2022</v>
      </c>
      <c r="I358" t="s">
        <v>30118</v>
      </c>
      <c r="J358">
        <v>1</v>
      </c>
      <c r="K358">
        <v>0</v>
      </c>
    </row>
    <row r="359" spans="1:11" x14ac:dyDescent="0.3">
      <c r="A359" t="s">
        <v>30481</v>
      </c>
      <c r="B359" s="1">
        <v>45521</v>
      </c>
      <c r="C359">
        <v>1118.6099999999999</v>
      </c>
      <c r="D359" t="s">
        <v>30108</v>
      </c>
      <c r="E359" t="s">
        <v>30117</v>
      </c>
      <c r="F359" t="s">
        <v>1550</v>
      </c>
      <c r="G359">
        <v>1</v>
      </c>
      <c r="H359">
        <v>2024</v>
      </c>
      <c r="I359" t="s">
        <v>30120</v>
      </c>
      <c r="J359">
        <v>0</v>
      </c>
      <c r="K359">
        <v>1</v>
      </c>
    </row>
    <row r="360" spans="1:11" x14ac:dyDescent="0.3">
      <c r="A360" t="s">
        <v>30482</v>
      </c>
      <c r="B360" s="1">
        <v>44775</v>
      </c>
      <c r="C360">
        <v>1166.96</v>
      </c>
      <c r="D360" t="s">
        <v>30122</v>
      </c>
      <c r="E360" t="s">
        <v>30117</v>
      </c>
      <c r="F360" t="s">
        <v>5914</v>
      </c>
      <c r="G360">
        <v>1</v>
      </c>
      <c r="H360">
        <v>2022</v>
      </c>
      <c r="I360" t="s">
        <v>30120</v>
      </c>
      <c r="J360">
        <v>0</v>
      </c>
      <c r="K360">
        <v>1</v>
      </c>
    </row>
    <row r="361" spans="1:11" x14ac:dyDescent="0.3">
      <c r="A361" t="s">
        <v>30483</v>
      </c>
      <c r="B361" s="1">
        <v>44553</v>
      </c>
      <c r="C361">
        <v>84.16</v>
      </c>
      <c r="D361" t="s">
        <v>30112</v>
      </c>
      <c r="E361" t="s">
        <v>30117</v>
      </c>
      <c r="F361" t="s">
        <v>19541</v>
      </c>
      <c r="G361">
        <v>1</v>
      </c>
      <c r="H361">
        <v>2021</v>
      </c>
      <c r="I361" t="s">
        <v>30130</v>
      </c>
      <c r="J361">
        <v>0</v>
      </c>
      <c r="K361">
        <v>1</v>
      </c>
    </row>
    <row r="362" spans="1:11" x14ac:dyDescent="0.3">
      <c r="A362" t="s">
        <v>30484</v>
      </c>
      <c r="B362" s="1">
        <v>44747</v>
      </c>
      <c r="C362">
        <v>293.32</v>
      </c>
      <c r="D362" t="s">
        <v>30122</v>
      </c>
      <c r="E362" t="s">
        <v>30109</v>
      </c>
      <c r="F362" t="s">
        <v>16319</v>
      </c>
      <c r="G362">
        <v>0</v>
      </c>
      <c r="H362">
        <v>2022</v>
      </c>
      <c r="I362" t="s">
        <v>30115</v>
      </c>
      <c r="J362">
        <v>1</v>
      </c>
      <c r="K362">
        <v>0</v>
      </c>
    </row>
    <row r="363" spans="1:11" x14ac:dyDescent="0.3">
      <c r="A363" t="s">
        <v>30485</v>
      </c>
      <c r="B363" s="1">
        <v>44988</v>
      </c>
      <c r="C363">
        <v>1248.31</v>
      </c>
      <c r="D363" t="s">
        <v>30108</v>
      </c>
      <c r="E363" t="s">
        <v>30117</v>
      </c>
      <c r="F363" t="s">
        <v>5428</v>
      </c>
      <c r="G363">
        <v>1</v>
      </c>
      <c r="H363">
        <v>2023</v>
      </c>
      <c r="I363" t="s">
        <v>30145</v>
      </c>
      <c r="J363">
        <v>0</v>
      </c>
      <c r="K363">
        <v>1</v>
      </c>
    </row>
    <row r="364" spans="1:11" x14ac:dyDescent="0.3">
      <c r="A364" t="s">
        <v>30486</v>
      </c>
      <c r="B364" s="1">
        <v>44599</v>
      </c>
      <c r="C364">
        <v>897.07</v>
      </c>
      <c r="D364" t="s">
        <v>30108</v>
      </c>
      <c r="E364" t="s">
        <v>30109</v>
      </c>
      <c r="F364" t="s">
        <v>13692</v>
      </c>
      <c r="G364">
        <v>0</v>
      </c>
      <c r="H364">
        <v>2022</v>
      </c>
      <c r="I364" t="s">
        <v>30110</v>
      </c>
      <c r="J364">
        <v>1</v>
      </c>
      <c r="K364">
        <v>0</v>
      </c>
    </row>
    <row r="365" spans="1:11" x14ac:dyDescent="0.3">
      <c r="A365" t="s">
        <v>30487</v>
      </c>
      <c r="B365" s="1">
        <v>44933</v>
      </c>
      <c r="C365">
        <v>885.3</v>
      </c>
      <c r="D365" t="s">
        <v>30108</v>
      </c>
      <c r="E365" t="s">
        <v>30109</v>
      </c>
      <c r="F365" t="s">
        <v>17213</v>
      </c>
      <c r="G365">
        <v>0</v>
      </c>
      <c r="H365">
        <v>2023</v>
      </c>
      <c r="I365" t="s">
        <v>30113</v>
      </c>
      <c r="J365">
        <v>1</v>
      </c>
      <c r="K365">
        <v>0</v>
      </c>
    </row>
    <row r="366" spans="1:11" x14ac:dyDescent="0.3">
      <c r="A366" t="s">
        <v>30488</v>
      </c>
      <c r="B366" s="1">
        <v>44872</v>
      </c>
      <c r="C366">
        <v>456.18</v>
      </c>
      <c r="D366" t="s">
        <v>30108</v>
      </c>
      <c r="E366" t="s">
        <v>30109</v>
      </c>
      <c r="F366" t="s">
        <v>4627</v>
      </c>
      <c r="G366">
        <v>0</v>
      </c>
      <c r="H366">
        <v>2022</v>
      </c>
      <c r="I366" t="s">
        <v>30142</v>
      </c>
      <c r="J366">
        <v>1</v>
      </c>
      <c r="K366">
        <v>0</v>
      </c>
    </row>
    <row r="367" spans="1:11" x14ac:dyDescent="0.3">
      <c r="A367" t="s">
        <v>30489</v>
      </c>
      <c r="B367" s="1">
        <v>45046</v>
      </c>
      <c r="C367">
        <v>892.67</v>
      </c>
      <c r="D367" t="s">
        <v>30108</v>
      </c>
      <c r="E367" t="s">
        <v>30117</v>
      </c>
      <c r="F367" t="s">
        <v>13084</v>
      </c>
      <c r="G367">
        <v>1</v>
      </c>
      <c r="H367">
        <v>2023</v>
      </c>
      <c r="I367" t="s">
        <v>30118</v>
      </c>
      <c r="J367">
        <v>0</v>
      </c>
      <c r="K367">
        <v>1</v>
      </c>
    </row>
    <row r="368" spans="1:11" x14ac:dyDescent="0.3">
      <c r="A368" t="s">
        <v>30490</v>
      </c>
      <c r="B368" s="1">
        <v>44663</v>
      </c>
      <c r="C368">
        <v>1012.13</v>
      </c>
      <c r="D368" t="s">
        <v>30108</v>
      </c>
      <c r="E368" t="s">
        <v>30117</v>
      </c>
      <c r="F368" t="s">
        <v>7948</v>
      </c>
      <c r="G368">
        <v>1</v>
      </c>
      <c r="H368">
        <v>2022</v>
      </c>
      <c r="I368" t="s">
        <v>30118</v>
      </c>
      <c r="J368">
        <v>0</v>
      </c>
      <c r="K368">
        <v>1</v>
      </c>
    </row>
    <row r="369" spans="1:11" x14ac:dyDescent="0.3">
      <c r="A369" t="s">
        <v>30491</v>
      </c>
      <c r="B369" s="1">
        <v>44673</v>
      </c>
      <c r="C369">
        <v>114.6</v>
      </c>
      <c r="D369" t="s">
        <v>30122</v>
      </c>
      <c r="E369" t="s">
        <v>30117</v>
      </c>
      <c r="F369" t="s">
        <v>8028</v>
      </c>
      <c r="G369">
        <v>1</v>
      </c>
      <c r="H369">
        <v>2022</v>
      </c>
      <c r="I369" t="s">
        <v>30118</v>
      </c>
      <c r="J369">
        <v>0</v>
      </c>
      <c r="K369">
        <v>1</v>
      </c>
    </row>
    <row r="370" spans="1:11" x14ac:dyDescent="0.3">
      <c r="A370" t="s">
        <v>30492</v>
      </c>
      <c r="B370" s="1">
        <v>45574</v>
      </c>
      <c r="C370">
        <v>129.34</v>
      </c>
      <c r="D370" t="s">
        <v>30122</v>
      </c>
      <c r="E370" t="s">
        <v>30109</v>
      </c>
      <c r="F370" t="s">
        <v>17810</v>
      </c>
      <c r="G370">
        <v>0</v>
      </c>
      <c r="H370">
        <v>2024</v>
      </c>
      <c r="I370" t="s">
        <v>30159</v>
      </c>
      <c r="J370">
        <v>1</v>
      </c>
      <c r="K370">
        <v>0</v>
      </c>
    </row>
    <row r="371" spans="1:11" x14ac:dyDescent="0.3">
      <c r="A371" t="s">
        <v>30493</v>
      </c>
      <c r="B371" s="1">
        <v>44744</v>
      </c>
      <c r="C371">
        <v>884.4</v>
      </c>
      <c r="D371" t="s">
        <v>30112</v>
      </c>
      <c r="E371" t="s">
        <v>30117</v>
      </c>
      <c r="F371" t="s">
        <v>5621</v>
      </c>
      <c r="G371">
        <v>1</v>
      </c>
      <c r="H371">
        <v>2022</v>
      </c>
      <c r="I371" t="s">
        <v>30115</v>
      </c>
      <c r="J371">
        <v>0</v>
      </c>
      <c r="K371">
        <v>1</v>
      </c>
    </row>
    <row r="372" spans="1:11" x14ac:dyDescent="0.3">
      <c r="A372" t="s">
        <v>30494</v>
      </c>
      <c r="B372" s="1">
        <v>44881</v>
      </c>
      <c r="C372">
        <v>129</v>
      </c>
      <c r="D372" t="s">
        <v>30112</v>
      </c>
      <c r="E372" t="s">
        <v>30109</v>
      </c>
      <c r="F372" t="s">
        <v>9727</v>
      </c>
      <c r="G372">
        <v>0</v>
      </c>
      <c r="H372">
        <v>2022</v>
      </c>
      <c r="I372" t="s">
        <v>30142</v>
      </c>
      <c r="J372">
        <v>1</v>
      </c>
      <c r="K372">
        <v>0</v>
      </c>
    </row>
    <row r="373" spans="1:11" x14ac:dyDescent="0.3">
      <c r="A373" t="s">
        <v>30495</v>
      </c>
      <c r="B373" s="1">
        <v>44872</v>
      </c>
      <c r="C373">
        <v>1117.72</v>
      </c>
      <c r="D373" t="s">
        <v>30112</v>
      </c>
      <c r="E373" t="s">
        <v>30117</v>
      </c>
      <c r="F373" t="s">
        <v>10577</v>
      </c>
      <c r="G373">
        <v>1</v>
      </c>
      <c r="H373">
        <v>2022</v>
      </c>
      <c r="I373" t="s">
        <v>30142</v>
      </c>
      <c r="J373">
        <v>0</v>
      </c>
      <c r="K373">
        <v>1</v>
      </c>
    </row>
    <row r="374" spans="1:11" x14ac:dyDescent="0.3">
      <c r="A374" t="s">
        <v>30496</v>
      </c>
      <c r="B374" s="1">
        <v>44932</v>
      </c>
      <c r="C374">
        <v>735.72</v>
      </c>
      <c r="D374" t="s">
        <v>30112</v>
      </c>
      <c r="E374" t="s">
        <v>30117</v>
      </c>
      <c r="F374" t="s">
        <v>18036</v>
      </c>
      <c r="G374">
        <v>1</v>
      </c>
      <c r="H374">
        <v>2023</v>
      </c>
      <c r="I374" t="s">
        <v>30113</v>
      </c>
      <c r="J374">
        <v>0</v>
      </c>
      <c r="K374">
        <v>1</v>
      </c>
    </row>
    <row r="375" spans="1:11" x14ac:dyDescent="0.3">
      <c r="A375" t="s">
        <v>30497</v>
      </c>
      <c r="B375" s="1">
        <v>45293</v>
      </c>
      <c r="C375">
        <v>1040.77</v>
      </c>
      <c r="D375" t="s">
        <v>30112</v>
      </c>
      <c r="E375" t="s">
        <v>30109</v>
      </c>
      <c r="F375" t="s">
        <v>16707</v>
      </c>
      <c r="G375">
        <v>0</v>
      </c>
      <c r="H375">
        <v>2024</v>
      </c>
      <c r="I375" t="s">
        <v>30113</v>
      </c>
      <c r="J375">
        <v>1</v>
      </c>
      <c r="K375">
        <v>0</v>
      </c>
    </row>
    <row r="376" spans="1:11" x14ac:dyDescent="0.3">
      <c r="A376" t="s">
        <v>30498</v>
      </c>
      <c r="B376" s="1">
        <v>45086</v>
      </c>
      <c r="C376">
        <v>172.47</v>
      </c>
      <c r="D376" t="s">
        <v>30108</v>
      </c>
      <c r="E376" t="s">
        <v>30117</v>
      </c>
      <c r="F376" t="s">
        <v>10373</v>
      </c>
      <c r="G376">
        <v>1</v>
      </c>
      <c r="H376">
        <v>2023</v>
      </c>
      <c r="I376" t="s">
        <v>30128</v>
      </c>
      <c r="J376">
        <v>0</v>
      </c>
      <c r="K376">
        <v>1</v>
      </c>
    </row>
    <row r="377" spans="1:11" x14ac:dyDescent="0.3">
      <c r="A377" t="s">
        <v>30499</v>
      </c>
      <c r="B377" s="1">
        <v>44840</v>
      </c>
      <c r="C377">
        <v>1305.58</v>
      </c>
      <c r="D377" t="s">
        <v>30112</v>
      </c>
      <c r="E377" t="s">
        <v>30109</v>
      </c>
      <c r="F377" t="s">
        <v>12898</v>
      </c>
      <c r="G377">
        <v>0</v>
      </c>
      <c r="H377">
        <v>2022</v>
      </c>
      <c r="I377" t="s">
        <v>30159</v>
      </c>
      <c r="J377">
        <v>1</v>
      </c>
      <c r="K377">
        <v>0</v>
      </c>
    </row>
    <row r="378" spans="1:11" x14ac:dyDescent="0.3">
      <c r="A378" t="s">
        <v>30500</v>
      </c>
      <c r="B378" s="1">
        <v>44996</v>
      </c>
      <c r="C378">
        <v>145.85</v>
      </c>
      <c r="D378" t="s">
        <v>30122</v>
      </c>
      <c r="E378" t="s">
        <v>30109</v>
      </c>
      <c r="F378" t="s">
        <v>7106</v>
      </c>
      <c r="G378">
        <v>0</v>
      </c>
      <c r="H378">
        <v>2023</v>
      </c>
      <c r="I378" t="s">
        <v>30145</v>
      </c>
      <c r="J378">
        <v>1</v>
      </c>
      <c r="K378">
        <v>0</v>
      </c>
    </row>
    <row r="379" spans="1:11" x14ac:dyDescent="0.3">
      <c r="A379" t="s">
        <v>30501</v>
      </c>
      <c r="B379" s="1">
        <v>45047</v>
      </c>
      <c r="C379">
        <v>948.09</v>
      </c>
      <c r="D379" t="s">
        <v>30112</v>
      </c>
      <c r="E379" t="s">
        <v>30117</v>
      </c>
      <c r="F379" t="s">
        <v>11444</v>
      </c>
      <c r="G379">
        <v>1</v>
      </c>
      <c r="H379">
        <v>2023</v>
      </c>
      <c r="I379" t="s">
        <v>30136</v>
      </c>
      <c r="J379">
        <v>0</v>
      </c>
      <c r="K379">
        <v>1</v>
      </c>
    </row>
    <row r="380" spans="1:11" x14ac:dyDescent="0.3">
      <c r="A380" t="s">
        <v>30502</v>
      </c>
      <c r="B380" s="1">
        <v>44617</v>
      </c>
      <c r="C380">
        <v>1076.17</v>
      </c>
      <c r="D380" t="s">
        <v>30112</v>
      </c>
      <c r="E380" t="s">
        <v>30117</v>
      </c>
      <c r="F380" t="s">
        <v>17656</v>
      </c>
      <c r="G380">
        <v>1</v>
      </c>
      <c r="H380">
        <v>2022</v>
      </c>
      <c r="I380" t="s">
        <v>30110</v>
      </c>
      <c r="J380">
        <v>0</v>
      </c>
      <c r="K380">
        <v>1</v>
      </c>
    </row>
    <row r="381" spans="1:11" x14ac:dyDescent="0.3">
      <c r="A381" t="s">
        <v>30503</v>
      </c>
      <c r="B381" s="1">
        <v>45003</v>
      </c>
      <c r="C381">
        <v>1478.94</v>
      </c>
      <c r="D381" t="s">
        <v>30122</v>
      </c>
      <c r="E381" t="s">
        <v>30117</v>
      </c>
      <c r="F381" t="s">
        <v>2294</v>
      </c>
      <c r="G381">
        <v>1</v>
      </c>
      <c r="H381">
        <v>2023</v>
      </c>
      <c r="I381" t="s">
        <v>30145</v>
      </c>
      <c r="J381">
        <v>0</v>
      </c>
      <c r="K381">
        <v>1</v>
      </c>
    </row>
    <row r="382" spans="1:11" x14ac:dyDescent="0.3">
      <c r="A382" t="s">
        <v>30504</v>
      </c>
      <c r="B382" s="1">
        <v>45249</v>
      </c>
      <c r="C382">
        <v>221.78</v>
      </c>
      <c r="D382" t="s">
        <v>30112</v>
      </c>
      <c r="E382" t="s">
        <v>30117</v>
      </c>
      <c r="F382" t="s">
        <v>3341</v>
      </c>
      <c r="G382">
        <v>1</v>
      </c>
      <c r="H382">
        <v>2023</v>
      </c>
      <c r="I382" t="s">
        <v>30142</v>
      </c>
      <c r="J382">
        <v>0</v>
      </c>
      <c r="K382">
        <v>1</v>
      </c>
    </row>
    <row r="383" spans="1:11" x14ac:dyDescent="0.3">
      <c r="A383" t="s">
        <v>30505</v>
      </c>
      <c r="B383" s="1">
        <v>44730</v>
      </c>
      <c r="C383">
        <v>1087.26</v>
      </c>
      <c r="D383" t="s">
        <v>30108</v>
      </c>
      <c r="E383" t="s">
        <v>30109</v>
      </c>
      <c r="F383" t="s">
        <v>14845</v>
      </c>
      <c r="G383">
        <v>0</v>
      </c>
      <c r="H383">
        <v>2022</v>
      </c>
      <c r="I383" t="s">
        <v>30128</v>
      </c>
      <c r="J383">
        <v>1</v>
      </c>
      <c r="K383">
        <v>0</v>
      </c>
    </row>
    <row r="384" spans="1:11" x14ac:dyDescent="0.3">
      <c r="A384" t="s">
        <v>30506</v>
      </c>
      <c r="B384" s="1">
        <v>44684</v>
      </c>
      <c r="C384">
        <v>139.91</v>
      </c>
      <c r="D384" t="s">
        <v>30108</v>
      </c>
      <c r="E384" t="s">
        <v>30117</v>
      </c>
      <c r="F384" t="s">
        <v>17889</v>
      </c>
      <c r="G384">
        <v>1</v>
      </c>
      <c r="H384">
        <v>2022</v>
      </c>
      <c r="I384" t="s">
        <v>30136</v>
      </c>
      <c r="J384">
        <v>0</v>
      </c>
      <c r="K384">
        <v>1</v>
      </c>
    </row>
    <row r="385" spans="1:11" x14ac:dyDescent="0.3">
      <c r="A385" t="s">
        <v>30507</v>
      </c>
      <c r="B385" s="1">
        <v>45112</v>
      </c>
      <c r="C385">
        <v>369.77</v>
      </c>
      <c r="D385" t="s">
        <v>30122</v>
      </c>
      <c r="E385" t="s">
        <v>30117</v>
      </c>
      <c r="F385" t="s">
        <v>12359</v>
      </c>
      <c r="G385">
        <v>1</v>
      </c>
      <c r="H385">
        <v>2023</v>
      </c>
      <c r="I385" t="s">
        <v>30115</v>
      </c>
      <c r="J385">
        <v>0</v>
      </c>
      <c r="K385">
        <v>1</v>
      </c>
    </row>
    <row r="386" spans="1:11" x14ac:dyDescent="0.3">
      <c r="A386" t="s">
        <v>30508</v>
      </c>
      <c r="B386" s="1">
        <v>45466</v>
      </c>
      <c r="C386">
        <v>373.6</v>
      </c>
      <c r="D386" t="s">
        <v>30112</v>
      </c>
      <c r="E386" t="s">
        <v>30109</v>
      </c>
      <c r="F386" t="s">
        <v>11398</v>
      </c>
      <c r="G386">
        <v>0</v>
      </c>
      <c r="H386">
        <v>2024</v>
      </c>
      <c r="I386" t="s">
        <v>30128</v>
      </c>
      <c r="J386">
        <v>1</v>
      </c>
      <c r="K386">
        <v>0</v>
      </c>
    </row>
    <row r="387" spans="1:11" x14ac:dyDescent="0.3">
      <c r="A387" t="s">
        <v>30509</v>
      </c>
      <c r="B387" s="1">
        <v>45159</v>
      </c>
      <c r="C387">
        <v>1181.3</v>
      </c>
      <c r="D387" t="s">
        <v>30112</v>
      </c>
      <c r="E387" t="s">
        <v>30117</v>
      </c>
      <c r="F387" t="s">
        <v>16438</v>
      </c>
      <c r="G387">
        <v>1</v>
      </c>
      <c r="H387">
        <v>2023</v>
      </c>
      <c r="I387" t="s">
        <v>30120</v>
      </c>
      <c r="J387">
        <v>0</v>
      </c>
      <c r="K387">
        <v>1</v>
      </c>
    </row>
    <row r="388" spans="1:11" x14ac:dyDescent="0.3">
      <c r="A388" t="s">
        <v>30510</v>
      </c>
      <c r="B388" s="1">
        <v>45113</v>
      </c>
      <c r="C388">
        <v>1313.78</v>
      </c>
      <c r="D388" t="s">
        <v>30108</v>
      </c>
      <c r="E388" t="s">
        <v>30117</v>
      </c>
      <c r="F388" t="s">
        <v>3167</v>
      </c>
      <c r="G388">
        <v>1</v>
      </c>
      <c r="H388">
        <v>2023</v>
      </c>
      <c r="I388" t="s">
        <v>30115</v>
      </c>
      <c r="J388">
        <v>0</v>
      </c>
      <c r="K388">
        <v>1</v>
      </c>
    </row>
    <row r="389" spans="1:11" x14ac:dyDescent="0.3">
      <c r="A389" t="s">
        <v>30511</v>
      </c>
      <c r="B389" s="1">
        <v>45517</v>
      </c>
      <c r="C389">
        <v>1154.9100000000001</v>
      </c>
      <c r="D389" t="s">
        <v>30108</v>
      </c>
      <c r="E389" t="s">
        <v>30117</v>
      </c>
      <c r="F389" t="s">
        <v>10692</v>
      </c>
      <c r="G389">
        <v>1</v>
      </c>
      <c r="H389">
        <v>2024</v>
      </c>
      <c r="I389" t="s">
        <v>30120</v>
      </c>
      <c r="J389">
        <v>0</v>
      </c>
      <c r="K389">
        <v>1</v>
      </c>
    </row>
    <row r="390" spans="1:11" x14ac:dyDescent="0.3">
      <c r="A390" t="s">
        <v>30512</v>
      </c>
      <c r="B390" s="1">
        <v>45298</v>
      </c>
      <c r="C390">
        <v>80.52</v>
      </c>
      <c r="D390" t="s">
        <v>30108</v>
      </c>
      <c r="E390" t="s">
        <v>30117</v>
      </c>
      <c r="F390" t="s">
        <v>18559</v>
      </c>
      <c r="G390">
        <v>1</v>
      </c>
      <c r="H390">
        <v>2024</v>
      </c>
      <c r="I390" t="s">
        <v>30113</v>
      </c>
      <c r="J390">
        <v>0</v>
      </c>
      <c r="K390">
        <v>1</v>
      </c>
    </row>
    <row r="391" spans="1:11" x14ac:dyDescent="0.3">
      <c r="A391" t="s">
        <v>30513</v>
      </c>
      <c r="B391" s="1">
        <v>45043</v>
      </c>
      <c r="C391">
        <v>495.16</v>
      </c>
      <c r="D391" t="s">
        <v>30112</v>
      </c>
      <c r="E391" t="s">
        <v>30109</v>
      </c>
      <c r="F391" t="s">
        <v>16175</v>
      </c>
      <c r="G391">
        <v>0</v>
      </c>
      <c r="H391">
        <v>2023</v>
      </c>
      <c r="I391" t="s">
        <v>30118</v>
      </c>
      <c r="J391">
        <v>1</v>
      </c>
      <c r="K391">
        <v>0</v>
      </c>
    </row>
    <row r="392" spans="1:11" x14ac:dyDescent="0.3">
      <c r="A392" t="s">
        <v>30514</v>
      </c>
      <c r="B392" s="1">
        <v>44572</v>
      </c>
      <c r="C392">
        <v>1064.02</v>
      </c>
      <c r="D392" t="s">
        <v>30108</v>
      </c>
      <c r="E392" t="s">
        <v>30109</v>
      </c>
      <c r="F392" t="s">
        <v>3152</v>
      </c>
      <c r="G392">
        <v>0</v>
      </c>
      <c r="H392">
        <v>2022</v>
      </c>
      <c r="I392" t="s">
        <v>30113</v>
      </c>
      <c r="J392">
        <v>1</v>
      </c>
      <c r="K392">
        <v>0</v>
      </c>
    </row>
    <row r="393" spans="1:11" x14ac:dyDescent="0.3">
      <c r="A393" t="s">
        <v>30515</v>
      </c>
      <c r="B393" s="1">
        <v>45455</v>
      </c>
      <c r="C393">
        <v>1430.36</v>
      </c>
      <c r="D393" t="s">
        <v>30112</v>
      </c>
      <c r="E393" t="s">
        <v>30117</v>
      </c>
      <c r="F393" t="s">
        <v>11935</v>
      </c>
      <c r="G393">
        <v>1</v>
      </c>
      <c r="H393">
        <v>2024</v>
      </c>
      <c r="I393" t="s">
        <v>30128</v>
      </c>
      <c r="J393">
        <v>0</v>
      </c>
      <c r="K393">
        <v>1</v>
      </c>
    </row>
    <row r="394" spans="1:11" x14ac:dyDescent="0.3">
      <c r="A394" t="s">
        <v>30516</v>
      </c>
      <c r="B394" s="1">
        <v>45219</v>
      </c>
      <c r="C394">
        <v>728.67</v>
      </c>
      <c r="D394" t="s">
        <v>30108</v>
      </c>
      <c r="E394" t="s">
        <v>30109</v>
      </c>
      <c r="F394" t="s">
        <v>6992</v>
      </c>
      <c r="G394">
        <v>0</v>
      </c>
      <c r="H394">
        <v>2023</v>
      </c>
      <c r="I394" t="s">
        <v>30159</v>
      </c>
      <c r="J394">
        <v>1</v>
      </c>
      <c r="K394">
        <v>0</v>
      </c>
    </row>
    <row r="395" spans="1:11" x14ac:dyDescent="0.3">
      <c r="A395" t="s">
        <v>30517</v>
      </c>
      <c r="B395" s="1">
        <v>44726</v>
      </c>
      <c r="C395">
        <v>83.41</v>
      </c>
      <c r="D395" t="s">
        <v>30112</v>
      </c>
      <c r="E395" t="s">
        <v>30117</v>
      </c>
      <c r="F395" t="s">
        <v>8929</v>
      </c>
      <c r="G395">
        <v>1</v>
      </c>
      <c r="H395">
        <v>2022</v>
      </c>
      <c r="I395" t="s">
        <v>30128</v>
      </c>
      <c r="J395">
        <v>0</v>
      </c>
      <c r="K395">
        <v>1</v>
      </c>
    </row>
    <row r="396" spans="1:11" x14ac:dyDescent="0.3">
      <c r="A396" t="s">
        <v>30518</v>
      </c>
      <c r="B396" s="1">
        <v>45637</v>
      </c>
      <c r="C396">
        <v>1409.89</v>
      </c>
      <c r="D396" t="s">
        <v>30122</v>
      </c>
      <c r="E396" t="s">
        <v>30109</v>
      </c>
      <c r="F396" t="s">
        <v>16739</v>
      </c>
      <c r="G396">
        <v>0</v>
      </c>
      <c r="H396">
        <v>2024</v>
      </c>
      <c r="I396" t="s">
        <v>30130</v>
      </c>
      <c r="J396">
        <v>1</v>
      </c>
      <c r="K396">
        <v>0</v>
      </c>
    </row>
    <row r="397" spans="1:11" x14ac:dyDescent="0.3">
      <c r="A397" t="s">
        <v>30519</v>
      </c>
      <c r="B397" s="1">
        <v>45265</v>
      </c>
      <c r="C397">
        <v>1067.79</v>
      </c>
      <c r="D397" t="s">
        <v>30108</v>
      </c>
      <c r="E397" t="s">
        <v>30117</v>
      </c>
      <c r="F397" t="s">
        <v>19915</v>
      </c>
      <c r="G397">
        <v>1</v>
      </c>
      <c r="H397">
        <v>2023</v>
      </c>
      <c r="I397" t="s">
        <v>30130</v>
      </c>
      <c r="J397">
        <v>0</v>
      </c>
      <c r="K397">
        <v>1</v>
      </c>
    </row>
    <row r="398" spans="1:11" x14ac:dyDescent="0.3">
      <c r="A398" t="s">
        <v>30520</v>
      </c>
      <c r="B398" s="1">
        <v>44586</v>
      </c>
      <c r="C398">
        <v>826.37</v>
      </c>
      <c r="D398" t="s">
        <v>30112</v>
      </c>
      <c r="E398" t="s">
        <v>30109</v>
      </c>
      <c r="F398" t="s">
        <v>14805</v>
      </c>
      <c r="G398">
        <v>0</v>
      </c>
      <c r="H398">
        <v>2022</v>
      </c>
      <c r="I398" t="s">
        <v>30113</v>
      </c>
      <c r="J398">
        <v>1</v>
      </c>
      <c r="K398">
        <v>0</v>
      </c>
    </row>
    <row r="399" spans="1:11" x14ac:dyDescent="0.3">
      <c r="A399" t="s">
        <v>30521</v>
      </c>
      <c r="B399" s="1">
        <v>45419</v>
      </c>
      <c r="C399">
        <v>1478.3</v>
      </c>
      <c r="D399" t="s">
        <v>30122</v>
      </c>
      <c r="E399" t="s">
        <v>30109</v>
      </c>
      <c r="F399" t="s">
        <v>18503</v>
      </c>
      <c r="G399">
        <v>0</v>
      </c>
      <c r="H399">
        <v>2024</v>
      </c>
      <c r="I399" t="s">
        <v>30136</v>
      </c>
      <c r="J399">
        <v>1</v>
      </c>
      <c r="K399">
        <v>0</v>
      </c>
    </row>
    <row r="400" spans="1:11" x14ac:dyDescent="0.3">
      <c r="A400" t="s">
        <v>30522</v>
      </c>
      <c r="B400" s="1">
        <v>45057</v>
      </c>
      <c r="C400">
        <v>1287.44</v>
      </c>
      <c r="D400" t="s">
        <v>30122</v>
      </c>
      <c r="E400" t="s">
        <v>30109</v>
      </c>
      <c r="F400" t="s">
        <v>15575</v>
      </c>
      <c r="G400">
        <v>0</v>
      </c>
      <c r="H400">
        <v>2023</v>
      </c>
      <c r="I400" t="s">
        <v>30136</v>
      </c>
      <c r="J400">
        <v>1</v>
      </c>
      <c r="K400">
        <v>0</v>
      </c>
    </row>
    <row r="401" spans="1:11" x14ac:dyDescent="0.3">
      <c r="A401" t="s">
        <v>30523</v>
      </c>
      <c r="B401" s="1">
        <v>45429</v>
      </c>
      <c r="C401">
        <v>957.58</v>
      </c>
      <c r="D401" t="s">
        <v>30108</v>
      </c>
      <c r="E401" t="s">
        <v>30117</v>
      </c>
      <c r="F401" t="s">
        <v>7265</v>
      </c>
      <c r="G401">
        <v>1</v>
      </c>
      <c r="H401">
        <v>2024</v>
      </c>
      <c r="I401" t="s">
        <v>30136</v>
      </c>
      <c r="J401">
        <v>0</v>
      </c>
      <c r="K401">
        <v>1</v>
      </c>
    </row>
    <row r="402" spans="1:11" x14ac:dyDescent="0.3">
      <c r="A402" t="s">
        <v>30524</v>
      </c>
      <c r="B402" s="1">
        <v>44784</v>
      </c>
      <c r="C402">
        <v>1456.98</v>
      </c>
      <c r="D402" t="s">
        <v>30108</v>
      </c>
      <c r="E402" t="s">
        <v>30117</v>
      </c>
      <c r="F402" t="s">
        <v>4796</v>
      </c>
      <c r="G402">
        <v>1</v>
      </c>
      <c r="H402">
        <v>2022</v>
      </c>
      <c r="I402" t="s">
        <v>30120</v>
      </c>
      <c r="J402">
        <v>0</v>
      </c>
      <c r="K402">
        <v>1</v>
      </c>
    </row>
    <row r="403" spans="1:11" x14ac:dyDescent="0.3">
      <c r="A403" t="s">
        <v>30525</v>
      </c>
      <c r="B403" s="1">
        <v>45175</v>
      </c>
      <c r="C403">
        <v>98.67</v>
      </c>
      <c r="D403" t="s">
        <v>30122</v>
      </c>
      <c r="E403" t="s">
        <v>30117</v>
      </c>
      <c r="F403" t="s">
        <v>1067</v>
      </c>
      <c r="G403">
        <v>1</v>
      </c>
      <c r="H403">
        <v>2023</v>
      </c>
      <c r="I403" t="s">
        <v>30123</v>
      </c>
      <c r="J403">
        <v>0</v>
      </c>
      <c r="K403">
        <v>1</v>
      </c>
    </row>
    <row r="404" spans="1:11" x14ac:dyDescent="0.3">
      <c r="A404" t="s">
        <v>30526</v>
      </c>
      <c r="B404" s="1">
        <v>45269</v>
      </c>
      <c r="C404">
        <v>345.25</v>
      </c>
      <c r="D404" t="s">
        <v>30112</v>
      </c>
      <c r="E404" t="s">
        <v>30117</v>
      </c>
      <c r="F404" t="s">
        <v>18875</v>
      </c>
      <c r="G404">
        <v>1</v>
      </c>
      <c r="H404">
        <v>2023</v>
      </c>
      <c r="I404" t="s">
        <v>30130</v>
      </c>
      <c r="J404">
        <v>0</v>
      </c>
      <c r="K404">
        <v>1</v>
      </c>
    </row>
    <row r="405" spans="1:11" x14ac:dyDescent="0.3">
      <c r="A405" t="s">
        <v>30527</v>
      </c>
      <c r="B405" s="1">
        <v>44634</v>
      </c>
      <c r="C405">
        <v>1292.52</v>
      </c>
      <c r="D405" t="s">
        <v>30108</v>
      </c>
      <c r="E405" t="s">
        <v>30117</v>
      </c>
      <c r="F405" t="s">
        <v>4184</v>
      </c>
      <c r="G405">
        <v>1</v>
      </c>
      <c r="H405">
        <v>2022</v>
      </c>
      <c r="I405" t="s">
        <v>30145</v>
      </c>
      <c r="J405">
        <v>0</v>
      </c>
      <c r="K405">
        <v>1</v>
      </c>
    </row>
    <row r="406" spans="1:11" x14ac:dyDescent="0.3">
      <c r="A406" t="s">
        <v>30528</v>
      </c>
      <c r="B406" s="1">
        <v>44820</v>
      </c>
      <c r="C406">
        <v>1188.07</v>
      </c>
      <c r="D406" t="s">
        <v>30108</v>
      </c>
      <c r="E406" t="s">
        <v>30117</v>
      </c>
      <c r="F406" t="s">
        <v>12149</v>
      </c>
      <c r="G406">
        <v>1</v>
      </c>
      <c r="H406">
        <v>2022</v>
      </c>
      <c r="I406" t="s">
        <v>30123</v>
      </c>
      <c r="J406">
        <v>0</v>
      </c>
      <c r="K406">
        <v>1</v>
      </c>
    </row>
    <row r="407" spans="1:11" x14ac:dyDescent="0.3">
      <c r="A407" t="s">
        <v>30529</v>
      </c>
      <c r="B407" s="1">
        <v>44726</v>
      </c>
      <c r="C407">
        <v>728.72</v>
      </c>
      <c r="D407" t="s">
        <v>30108</v>
      </c>
      <c r="E407" t="s">
        <v>30117</v>
      </c>
      <c r="F407" t="s">
        <v>7493</v>
      </c>
      <c r="G407">
        <v>1</v>
      </c>
      <c r="H407">
        <v>2022</v>
      </c>
      <c r="I407" t="s">
        <v>30128</v>
      </c>
      <c r="J407">
        <v>0</v>
      </c>
      <c r="K407">
        <v>1</v>
      </c>
    </row>
    <row r="408" spans="1:11" x14ac:dyDescent="0.3">
      <c r="A408" t="s">
        <v>30530</v>
      </c>
      <c r="B408" s="1">
        <v>44863</v>
      </c>
      <c r="C408">
        <v>198.24</v>
      </c>
      <c r="D408" t="s">
        <v>30108</v>
      </c>
      <c r="E408" t="s">
        <v>30109</v>
      </c>
      <c r="F408" t="s">
        <v>18405</v>
      </c>
      <c r="G408">
        <v>0</v>
      </c>
      <c r="H408">
        <v>2022</v>
      </c>
      <c r="I408" t="s">
        <v>30159</v>
      </c>
      <c r="J408">
        <v>1</v>
      </c>
      <c r="K408">
        <v>0</v>
      </c>
    </row>
    <row r="409" spans="1:11" x14ac:dyDescent="0.3">
      <c r="A409" t="s">
        <v>30531</v>
      </c>
      <c r="B409" s="1">
        <v>45545</v>
      </c>
      <c r="C409">
        <v>1444.91</v>
      </c>
      <c r="D409" t="s">
        <v>30122</v>
      </c>
      <c r="E409" t="s">
        <v>30109</v>
      </c>
      <c r="F409" t="s">
        <v>12607</v>
      </c>
      <c r="G409">
        <v>0</v>
      </c>
      <c r="H409">
        <v>2024</v>
      </c>
      <c r="I409" t="s">
        <v>30123</v>
      </c>
      <c r="J409">
        <v>1</v>
      </c>
      <c r="K409">
        <v>0</v>
      </c>
    </row>
    <row r="410" spans="1:11" x14ac:dyDescent="0.3">
      <c r="A410" t="s">
        <v>30532</v>
      </c>
      <c r="B410" s="1">
        <v>45601</v>
      </c>
      <c r="C410">
        <v>417.48</v>
      </c>
      <c r="D410" t="s">
        <v>30112</v>
      </c>
      <c r="E410" t="s">
        <v>30109</v>
      </c>
      <c r="F410" t="s">
        <v>17941</v>
      </c>
      <c r="G410">
        <v>0</v>
      </c>
      <c r="H410">
        <v>2024</v>
      </c>
      <c r="I410" t="s">
        <v>30142</v>
      </c>
      <c r="J410">
        <v>1</v>
      </c>
      <c r="K410">
        <v>0</v>
      </c>
    </row>
    <row r="411" spans="1:11" x14ac:dyDescent="0.3">
      <c r="A411" t="s">
        <v>30533</v>
      </c>
      <c r="B411" s="1">
        <v>44629</v>
      </c>
      <c r="C411">
        <v>1147.6300000000001</v>
      </c>
      <c r="D411" t="s">
        <v>30122</v>
      </c>
      <c r="E411" t="s">
        <v>30117</v>
      </c>
      <c r="F411" t="s">
        <v>5664</v>
      </c>
      <c r="G411">
        <v>1</v>
      </c>
      <c r="H411">
        <v>2022</v>
      </c>
      <c r="I411" t="s">
        <v>30145</v>
      </c>
      <c r="J411">
        <v>0</v>
      </c>
      <c r="K411">
        <v>1</v>
      </c>
    </row>
    <row r="412" spans="1:11" x14ac:dyDescent="0.3">
      <c r="A412" t="s">
        <v>30534</v>
      </c>
      <c r="B412" s="1">
        <v>45239</v>
      </c>
      <c r="C412">
        <v>928.55</v>
      </c>
      <c r="D412" t="s">
        <v>30122</v>
      </c>
      <c r="E412" t="s">
        <v>30109</v>
      </c>
      <c r="F412" t="s">
        <v>11499</v>
      </c>
      <c r="G412">
        <v>0</v>
      </c>
      <c r="H412">
        <v>2023</v>
      </c>
      <c r="I412" t="s">
        <v>30142</v>
      </c>
      <c r="J412">
        <v>1</v>
      </c>
      <c r="K412">
        <v>0</v>
      </c>
    </row>
    <row r="413" spans="1:11" x14ac:dyDescent="0.3">
      <c r="A413" t="s">
        <v>30535</v>
      </c>
      <c r="B413" s="1">
        <v>45348</v>
      </c>
      <c r="C413">
        <v>723.48</v>
      </c>
      <c r="D413" t="s">
        <v>30122</v>
      </c>
      <c r="E413" t="s">
        <v>30109</v>
      </c>
      <c r="F413" t="s">
        <v>2084</v>
      </c>
      <c r="G413">
        <v>0</v>
      </c>
      <c r="H413">
        <v>2024</v>
      </c>
      <c r="I413" t="s">
        <v>30110</v>
      </c>
      <c r="J413">
        <v>1</v>
      </c>
      <c r="K413">
        <v>0</v>
      </c>
    </row>
    <row r="414" spans="1:11" x14ac:dyDescent="0.3">
      <c r="A414" t="s">
        <v>30536</v>
      </c>
      <c r="B414" s="1">
        <v>44850</v>
      </c>
      <c r="C414">
        <v>1425.57</v>
      </c>
      <c r="D414" t="s">
        <v>30112</v>
      </c>
      <c r="E414" t="s">
        <v>30117</v>
      </c>
      <c r="F414" t="s">
        <v>16922</v>
      </c>
      <c r="G414">
        <v>1</v>
      </c>
      <c r="H414">
        <v>2022</v>
      </c>
      <c r="I414" t="s">
        <v>30159</v>
      </c>
      <c r="J414">
        <v>0</v>
      </c>
      <c r="K414">
        <v>1</v>
      </c>
    </row>
    <row r="415" spans="1:11" x14ac:dyDescent="0.3">
      <c r="A415" t="s">
        <v>30537</v>
      </c>
      <c r="B415" s="1">
        <v>45104</v>
      </c>
      <c r="C415">
        <v>1239.6400000000001</v>
      </c>
      <c r="D415" t="s">
        <v>30108</v>
      </c>
      <c r="E415" t="s">
        <v>30117</v>
      </c>
      <c r="F415" t="s">
        <v>11147</v>
      </c>
      <c r="G415">
        <v>1</v>
      </c>
      <c r="H415">
        <v>2023</v>
      </c>
      <c r="I415" t="s">
        <v>30128</v>
      </c>
      <c r="J415">
        <v>0</v>
      </c>
      <c r="K415">
        <v>1</v>
      </c>
    </row>
    <row r="416" spans="1:11" x14ac:dyDescent="0.3">
      <c r="A416" t="s">
        <v>30538</v>
      </c>
      <c r="B416" s="1">
        <v>44755</v>
      </c>
      <c r="C416">
        <v>847.62</v>
      </c>
      <c r="D416" t="s">
        <v>30112</v>
      </c>
      <c r="E416" t="s">
        <v>30117</v>
      </c>
      <c r="F416" t="s">
        <v>1972</v>
      </c>
      <c r="G416">
        <v>1</v>
      </c>
      <c r="H416">
        <v>2022</v>
      </c>
      <c r="I416" t="s">
        <v>30115</v>
      </c>
      <c r="J416">
        <v>0</v>
      </c>
      <c r="K416">
        <v>1</v>
      </c>
    </row>
    <row r="417" spans="1:11" x14ac:dyDescent="0.3">
      <c r="A417" t="s">
        <v>30539</v>
      </c>
      <c r="B417" s="1">
        <v>45005</v>
      </c>
      <c r="C417">
        <v>518.5</v>
      </c>
      <c r="D417" t="s">
        <v>30122</v>
      </c>
      <c r="E417" t="s">
        <v>30109</v>
      </c>
      <c r="F417" t="s">
        <v>8983</v>
      </c>
      <c r="G417">
        <v>0</v>
      </c>
      <c r="H417">
        <v>2023</v>
      </c>
      <c r="I417" t="s">
        <v>30145</v>
      </c>
      <c r="J417">
        <v>1</v>
      </c>
      <c r="K417">
        <v>0</v>
      </c>
    </row>
    <row r="418" spans="1:11" x14ac:dyDescent="0.3">
      <c r="A418" t="s">
        <v>30540</v>
      </c>
      <c r="B418" s="1">
        <v>45053</v>
      </c>
      <c r="C418">
        <v>1272.51</v>
      </c>
      <c r="D418" t="s">
        <v>30112</v>
      </c>
      <c r="E418" t="s">
        <v>30109</v>
      </c>
      <c r="F418" t="s">
        <v>9940</v>
      </c>
      <c r="G418">
        <v>0</v>
      </c>
      <c r="H418">
        <v>2023</v>
      </c>
      <c r="I418" t="s">
        <v>30136</v>
      </c>
      <c r="J418">
        <v>1</v>
      </c>
      <c r="K418">
        <v>0</v>
      </c>
    </row>
    <row r="419" spans="1:11" x14ac:dyDescent="0.3">
      <c r="A419" t="s">
        <v>30541</v>
      </c>
      <c r="B419" s="1">
        <v>44896</v>
      </c>
      <c r="C419">
        <v>172.38</v>
      </c>
      <c r="D419" t="s">
        <v>30122</v>
      </c>
      <c r="E419" t="s">
        <v>30109</v>
      </c>
      <c r="F419" t="s">
        <v>4848</v>
      </c>
      <c r="G419">
        <v>0</v>
      </c>
      <c r="H419">
        <v>2022</v>
      </c>
      <c r="I419" t="s">
        <v>30130</v>
      </c>
      <c r="J419">
        <v>1</v>
      </c>
      <c r="K419">
        <v>0</v>
      </c>
    </row>
    <row r="420" spans="1:11" x14ac:dyDescent="0.3">
      <c r="A420" t="s">
        <v>30542</v>
      </c>
      <c r="B420" s="1">
        <v>45474</v>
      </c>
      <c r="C420">
        <v>850.54</v>
      </c>
      <c r="D420" t="s">
        <v>30122</v>
      </c>
      <c r="E420" t="s">
        <v>30117</v>
      </c>
      <c r="F420" t="s">
        <v>9123</v>
      </c>
      <c r="G420">
        <v>1</v>
      </c>
      <c r="H420">
        <v>2024</v>
      </c>
      <c r="I420" t="s">
        <v>30115</v>
      </c>
      <c r="J420">
        <v>0</v>
      </c>
      <c r="K420">
        <v>1</v>
      </c>
    </row>
    <row r="421" spans="1:11" x14ac:dyDescent="0.3">
      <c r="A421" t="s">
        <v>30543</v>
      </c>
      <c r="B421" s="1">
        <v>44832</v>
      </c>
      <c r="C421">
        <v>699.14</v>
      </c>
      <c r="D421" t="s">
        <v>30108</v>
      </c>
      <c r="E421" t="s">
        <v>30117</v>
      </c>
      <c r="F421" t="s">
        <v>12818</v>
      </c>
      <c r="G421">
        <v>1</v>
      </c>
      <c r="H421">
        <v>2022</v>
      </c>
      <c r="I421" t="s">
        <v>30123</v>
      </c>
      <c r="J421">
        <v>0</v>
      </c>
      <c r="K421">
        <v>1</v>
      </c>
    </row>
    <row r="422" spans="1:11" x14ac:dyDescent="0.3">
      <c r="A422" t="s">
        <v>30544</v>
      </c>
      <c r="B422" s="1">
        <v>45308</v>
      </c>
      <c r="C422">
        <v>1085.51</v>
      </c>
      <c r="D422" t="s">
        <v>30112</v>
      </c>
      <c r="E422" t="s">
        <v>30109</v>
      </c>
      <c r="F422" t="s">
        <v>15260</v>
      </c>
      <c r="G422">
        <v>0</v>
      </c>
      <c r="H422">
        <v>2024</v>
      </c>
      <c r="I422" t="s">
        <v>30113</v>
      </c>
      <c r="J422">
        <v>1</v>
      </c>
      <c r="K422">
        <v>0</v>
      </c>
    </row>
    <row r="423" spans="1:11" x14ac:dyDescent="0.3">
      <c r="A423" t="s">
        <v>30545</v>
      </c>
      <c r="B423" s="1">
        <v>44599</v>
      </c>
      <c r="C423">
        <v>652.28</v>
      </c>
      <c r="D423" t="s">
        <v>30108</v>
      </c>
      <c r="E423" t="s">
        <v>30117</v>
      </c>
      <c r="F423" t="s">
        <v>5285</v>
      </c>
      <c r="G423">
        <v>1</v>
      </c>
      <c r="H423">
        <v>2022</v>
      </c>
      <c r="I423" t="s">
        <v>30110</v>
      </c>
      <c r="J423">
        <v>0</v>
      </c>
      <c r="K423">
        <v>1</v>
      </c>
    </row>
    <row r="424" spans="1:11" x14ac:dyDescent="0.3">
      <c r="A424" t="s">
        <v>30546</v>
      </c>
      <c r="B424" s="1">
        <v>45034</v>
      </c>
      <c r="C424">
        <v>1106.25</v>
      </c>
      <c r="D424" t="s">
        <v>30108</v>
      </c>
      <c r="E424" t="s">
        <v>30117</v>
      </c>
      <c r="F424" t="s">
        <v>952</v>
      </c>
      <c r="G424">
        <v>1</v>
      </c>
      <c r="H424">
        <v>2023</v>
      </c>
      <c r="I424" t="s">
        <v>30118</v>
      </c>
      <c r="J424">
        <v>0</v>
      </c>
      <c r="K424">
        <v>1</v>
      </c>
    </row>
    <row r="425" spans="1:11" x14ac:dyDescent="0.3">
      <c r="A425" t="s">
        <v>30547</v>
      </c>
      <c r="B425" s="1">
        <v>45360</v>
      </c>
      <c r="C425">
        <v>918.39</v>
      </c>
      <c r="D425" t="s">
        <v>30122</v>
      </c>
      <c r="E425" t="s">
        <v>30109</v>
      </c>
      <c r="F425" t="s">
        <v>3978</v>
      </c>
      <c r="G425">
        <v>0</v>
      </c>
      <c r="H425">
        <v>2024</v>
      </c>
      <c r="I425" t="s">
        <v>30145</v>
      </c>
      <c r="J425">
        <v>1</v>
      </c>
      <c r="K425">
        <v>0</v>
      </c>
    </row>
    <row r="426" spans="1:11" x14ac:dyDescent="0.3">
      <c r="A426" t="s">
        <v>30548</v>
      </c>
      <c r="B426" s="1">
        <v>45355</v>
      </c>
      <c r="C426">
        <v>689.37</v>
      </c>
      <c r="D426" t="s">
        <v>30122</v>
      </c>
      <c r="E426" t="s">
        <v>30117</v>
      </c>
      <c r="F426" t="s">
        <v>12973</v>
      </c>
      <c r="G426">
        <v>1</v>
      </c>
      <c r="H426">
        <v>2024</v>
      </c>
      <c r="I426" t="s">
        <v>30145</v>
      </c>
      <c r="J426">
        <v>0</v>
      </c>
      <c r="K426">
        <v>1</v>
      </c>
    </row>
    <row r="427" spans="1:11" x14ac:dyDescent="0.3">
      <c r="A427" t="s">
        <v>30549</v>
      </c>
      <c r="B427" s="1">
        <v>45059</v>
      </c>
      <c r="C427">
        <v>188.74</v>
      </c>
      <c r="D427" t="s">
        <v>30122</v>
      </c>
      <c r="E427" t="s">
        <v>30109</v>
      </c>
      <c r="F427" t="s">
        <v>3253</v>
      </c>
      <c r="G427">
        <v>0</v>
      </c>
      <c r="H427">
        <v>2023</v>
      </c>
      <c r="I427" t="s">
        <v>30136</v>
      </c>
      <c r="J427">
        <v>1</v>
      </c>
      <c r="K427">
        <v>0</v>
      </c>
    </row>
    <row r="428" spans="1:11" x14ac:dyDescent="0.3">
      <c r="A428" t="s">
        <v>30550</v>
      </c>
      <c r="B428" s="1">
        <v>44880</v>
      </c>
      <c r="C428">
        <v>91.93</v>
      </c>
      <c r="D428" t="s">
        <v>30112</v>
      </c>
      <c r="E428" t="s">
        <v>30117</v>
      </c>
      <c r="F428" t="s">
        <v>8162</v>
      </c>
      <c r="G428">
        <v>1</v>
      </c>
      <c r="H428">
        <v>2022</v>
      </c>
      <c r="I428" t="s">
        <v>30142</v>
      </c>
      <c r="J428">
        <v>0</v>
      </c>
      <c r="K428">
        <v>1</v>
      </c>
    </row>
    <row r="429" spans="1:11" x14ac:dyDescent="0.3">
      <c r="A429" t="s">
        <v>30551</v>
      </c>
      <c r="B429" s="1">
        <v>44921</v>
      </c>
      <c r="C429">
        <v>219.64</v>
      </c>
      <c r="D429" t="s">
        <v>30112</v>
      </c>
      <c r="E429" t="s">
        <v>30109</v>
      </c>
      <c r="F429" t="s">
        <v>10606</v>
      </c>
      <c r="G429">
        <v>0</v>
      </c>
      <c r="H429">
        <v>2022</v>
      </c>
      <c r="I429" t="s">
        <v>30130</v>
      </c>
      <c r="J429">
        <v>1</v>
      </c>
      <c r="K429">
        <v>0</v>
      </c>
    </row>
    <row r="430" spans="1:11" x14ac:dyDescent="0.3">
      <c r="A430" t="s">
        <v>30552</v>
      </c>
      <c r="B430" s="1">
        <v>45134</v>
      </c>
      <c r="C430">
        <v>946.09</v>
      </c>
      <c r="D430" t="s">
        <v>30108</v>
      </c>
      <c r="E430" t="s">
        <v>30109</v>
      </c>
      <c r="F430" t="s">
        <v>5507</v>
      </c>
      <c r="G430">
        <v>0</v>
      </c>
      <c r="H430">
        <v>2023</v>
      </c>
      <c r="I430" t="s">
        <v>30115</v>
      </c>
      <c r="J430">
        <v>1</v>
      </c>
      <c r="K430">
        <v>0</v>
      </c>
    </row>
    <row r="431" spans="1:11" x14ac:dyDescent="0.3">
      <c r="A431" t="s">
        <v>30553</v>
      </c>
      <c r="B431" s="1">
        <v>45187</v>
      </c>
      <c r="C431">
        <v>51.94</v>
      </c>
      <c r="D431" t="s">
        <v>30122</v>
      </c>
      <c r="E431" t="s">
        <v>30109</v>
      </c>
      <c r="F431" t="s">
        <v>3360</v>
      </c>
      <c r="G431">
        <v>0</v>
      </c>
      <c r="H431">
        <v>2023</v>
      </c>
      <c r="I431" t="s">
        <v>30123</v>
      </c>
      <c r="J431">
        <v>1</v>
      </c>
      <c r="K431">
        <v>0</v>
      </c>
    </row>
    <row r="432" spans="1:11" x14ac:dyDescent="0.3">
      <c r="A432" t="s">
        <v>30554</v>
      </c>
      <c r="B432" s="1">
        <v>45424</v>
      </c>
      <c r="C432">
        <v>579.41</v>
      </c>
      <c r="D432" t="s">
        <v>30108</v>
      </c>
      <c r="E432" t="s">
        <v>30109</v>
      </c>
      <c r="F432" t="s">
        <v>1530</v>
      </c>
      <c r="G432">
        <v>0</v>
      </c>
      <c r="H432">
        <v>2024</v>
      </c>
      <c r="I432" t="s">
        <v>30136</v>
      </c>
      <c r="J432">
        <v>1</v>
      </c>
      <c r="K432">
        <v>0</v>
      </c>
    </row>
    <row r="433" spans="1:11" x14ac:dyDescent="0.3">
      <c r="A433" t="s">
        <v>30555</v>
      </c>
      <c r="B433" s="1">
        <v>44850</v>
      </c>
      <c r="C433">
        <v>1261.3699999999999</v>
      </c>
      <c r="D433" t="s">
        <v>30108</v>
      </c>
      <c r="E433" t="s">
        <v>30109</v>
      </c>
      <c r="F433" t="s">
        <v>13997</v>
      </c>
      <c r="G433">
        <v>0</v>
      </c>
      <c r="H433">
        <v>2022</v>
      </c>
      <c r="I433" t="s">
        <v>30159</v>
      </c>
      <c r="J433">
        <v>1</v>
      </c>
      <c r="K433">
        <v>0</v>
      </c>
    </row>
    <row r="434" spans="1:11" x14ac:dyDescent="0.3">
      <c r="A434" t="s">
        <v>30556</v>
      </c>
      <c r="B434" s="1">
        <v>44914</v>
      </c>
      <c r="C434">
        <v>1280.45</v>
      </c>
      <c r="D434" t="s">
        <v>30108</v>
      </c>
      <c r="E434" t="s">
        <v>30109</v>
      </c>
      <c r="F434" t="s">
        <v>17025</v>
      </c>
      <c r="G434">
        <v>0</v>
      </c>
      <c r="H434">
        <v>2022</v>
      </c>
      <c r="I434" t="s">
        <v>30130</v>
      </c>
      <c r="J434">
        <v>1</v>
      </c>
      <c r="K434">
        <v>0</v>
      </c>
    </row>
    <row r="435" spans="1:11" x14ac:dyDescent="0.3">
      <c r="A435" t="s">
        <v>30557</v>
      </c>
      <c r="B435" s="1">
        <v>45271</v>
      </c>
      <c r="C435">
        <v>300.99</v>
      </c>
      <c r="D435" t="s">
        <v>30108</v>
      </c>
      <c r="E435" t="s">
        <v>30117</v>
      </c>
      <c r="F435" t="s">
        <v>3768</v>
      </c>
      <c r="G435">
        <v>1</v>
      </c>
      <c r="H435">
        <v>2023</v>
      </c>
      <c r="I435" t="s">
        <v>30130</v>
      </c>
      <c r="J435">
        <v>0</v>
      </c>
      <c r="K435">
        <v>1</v>
      </c>
    </row>
    <row r="436" spans="1:11" x14ac:dyDescent="0.3">
      <c r="A436" t="s">
        <v>30558</v>
      </c>
      <c r="B436" s="1">
        <v>44983</v>
      </c>
      <c r="C436">
        <v>494.78</v>
      </c>
      <c r="D436" t="s">
        <v>30108</v>
      </c>
      <c r="E436" t="s">
        <v>30117</v>
      </c>
      <c r="F436" t="s">
        <v>9105</v>
      </c>
      <c r="G436">
        <v>1</v>
      </c>
      <c r="H436">
        <v>2023</v>
      </c>
      <c r="I436" t="s">
        <v>30110</v>
      </c>
      <c r="J436">
        <v>0</v>
      </c>
      <c r="K436">
        <v>1</v>
      </c>
    </row>
    <row r="437" spans="1:11" x14ac:dyDescent="0.3">
      <c r="A437" t="s">
        <v>30559</v>
      </c>
      <c r="B437" s="1">
        <v>45395</v>
      </c>
      <c r="C437">
        <v>1068.07</v>
      </c>
      <c r="D437" t="s">
        <v>30112</v>
      </c>
      <c r="E437" t="s">
        <v>30109</v>
      </c>
      <c r="F437" t="s">
        <v>19929</v>
      </c>
      <c r="G437">
        <v>0</v>
      </c>
      <c r="H437">
        <v>2024</v>
      </c>
      <c r="I437" t="s">
        <v>30118</v>
      </c>
      <c r="J437">
        <v>1</v>
      </c>
      <c r="K437">
        <v>0</v>
      </c>
    </row>
    <row r="438" spans="1:11" x14ac:dyDescent="0.3">
      <c r="A438" t="s">
        <v>30560</v>
      </c>
      <c r="B438" s="1">
        <v>44693</v>
      </c>
      <c r="C438">
        <v>439.12</v>
      </c>
      <c r="D438" t="s">
        <v>30108</v>
      </c>
      <c r="E438" t="s">
        <v>30109</v>
      </c>
      <c r="F438" t="s">
        <v>10908</v>
      </c>
      <c r="G438">
        <v>0</v>
      </c>
      <c r="H438">
        <v>2022</v>
      </c>
      <c r="I438" t="s">
        <v>30136</v>
      </c>
      <c r="J438">
        <v>1</v>
      </c>
      <c r="K438">
        <v>0</v>
      </c>
    </row>
    <row r="439" spans="1:11" x14ac:dyDescent="0.3">
      <c r="A439" t="s">
        <v>30561</v>
      </c>
      <c r="B439" s="1">
        <v>44701</v>
      </c>
      <c r="C439">
        <v>1453.71</v>
      </c>
      <c r="D439" t="s">
        <v>30122</v>
      </c>
      <c r="E439" t="s">
        <v>30109</v>
      </c>
      <c r="F439" t="s">
        <v>18014</v>
      </c>
      <c r="G439">
        <v>0</v>
      </c>
      <c r="H439">
        <v>2022</v>
      </c>
      <c r="I439" t="s">
        <v>30136</v>
      </c>
      <c r="J439">
        <v>1</v>
      </c>
      <c r="K439">
        <v>0</v>
      </c>
    </row>
    <row r="440" spans="1:11" x14ac:dyDescent="0.3">
      <c r="A440" t="s">
        <v>30562</v>
      </c>
      <c r="B440" s="1">
        <v>45017</v>
      </c>
      <c r="C440">
        <v>482.01</v>
      </c>
      <c r="D440" t="s">
        <v>30108</v>
      </c>
      <c r="E440" t="s">
        <v>30109</v>
      </c>
      <c r="F440" t="s">
        <v>8951</v>
      </c>
      <c r="G440">
        <v>0</v>
      </c>
      <c r="H440">
        <v>2023</v>
      </c>
      <c r="I440" t="s">
        <v>30118</v>
      </c>
      <c r="J440">
        <v>1</v>
      </c>
      <c r="K440">
        <v>0</v>
      </c>
    </row>
    <row r="441" spans="1:11" x14ac:dyDescent="0.3">
      <c r="A441" t="s">
        <v>30563</v>
      </c>
      <c r="B441" s="1">
        <v>44807</v>
      </c>
      <c r="C441">
        <v>1380.38</v>
      </c>
      <c r="D441" t="s">
        <v>30108</v>
      </c>
      <c r="E441" t="s">
        <v>30109</v>
      </c>
      <c r="F441" t="s">
        <v>18655</v>
      </c>
      <c r="G441">
        <v>0</v>
      </c>
      <c r="H441">
        <v>2022</v>
      </c>
      <c r="I441" t="s">
        <v>30123</v>
      </c>
      <c r="J441">
        <v>1</v>
      </c>
      <c r="K441">
        <v>0</v>
      </c>
    </row>
    <row r="442" spans="1:11" x14ac:dyDescent="0.3">
      <c r="A442" t="s">
        <v>30564</v>
      </c>
      <c r="B442" s="1">
        <v>44701</v>
      </c>
      <c r="C442">
        <v>587.62</v>
      </c>
      <c r="D442" t="s">
        <v>30122</v>
      </c>
      <c r="E442" t="s">
        <v>30117</v>
      </c>
      <c r="F442" t="s">
        <v>1809</v>
      </c>
      <c r="G442">
        <v>1</v>
      </c>
      <c r="H442">
        <v>2022</v>
      </c>
      <c r="I442" t="s">
        <v>30136</v>
      </c>
      <c r="J442">
        <v>0</v>
      </c>
      <c r="K442">
        <v>1</v>
      </c>
    </row>
    <row r="443" spans="1:11" x14ac:dyDescent="0.3">
      <c r="A443" t="s">
        <v>30565</v>
      </c>
      <c r="B443" s="1">
        <v>44569</v>
      </c>
      <c r="C443">
        <v>978.26</v>
      </c>
      <c r="D443" t="s">
        <v>30122</v>
      </c>
      <c r="E443" t="s">
        <v>30117</v>
      </c>
      <c r="F443" t="s">
        <v>10991</v>
      </c>
      <c r="G443">
        <v>1</v>
      </c>
      <c r="H443">
        <v>2022</v>
      </c>
      <c r="I443" t="s">
        <v>30113</v>
      </c>
      <c r="J443">
        <v>0</v>
      </c>
      <c r="K443">
        <v>1</v>
      </c>
    </row>
    <row r="444" spans="1:11" x14ac:dyDescent="0.3">
      <c r="A444" t="s">
        <v>30566</v>
      </c>
      <c r="B444" s="1">
        <v>45023</v>
      </c>
      <c r="C444">
        <v>218.54</v>
      </c>
      <c r="D444" t="s">
        <v>30108</v>
      </c>
      <c r="E444" t="s">
        <v>30117</v>
      </c>
      <c r="F444" t="s">
        <v>11113</v>
      </c>
      <c r="G444">
        <v>1</v>
      </c>
      <c r="H444">
        <v>2023</v>
      </c>
      <c r="I444" t="s">
        <v>30118</v>
      </c>
      <c r="J444">
        <v>0</v>
      </c>
      <c r="K444">
        <v>1</v>
      </c>
    </row>
    <row r="445" spans="1:11" x14ac:dyDescent="0.3">
      <c r="A445" t="s">
        <v>30567</v>
      </c>
      <c r="B445" s="1">
        <v>44959</v>
      </c>
      <c r="C445">
        <v>589.77</v>
      </c>
      <c r="D445" t="s">
        <v>30122</v>
      </c>
      <c r="E445" t="s">
        <v>30117</v>
      </c>
      <c r="F445" t="s">
        <v>3582</v>
      </c>
      <c r="G445">
        <v>1</v>
      </c>
      <c r="H445">
        <v>2023</v>
      </c>
      <c r="I445" t="s">
        <v>30110</v>
      </c>
      <c r="J445">
        <v>0</v>
      </c>
      <c r="K445">
        <v>1</v>
      </c>
    </row>
    <row r="446" spans="1:11" x14ac:dyDescent="0.3">
      <c r="A446" t="s">
        <v>30568</v>
      </c>
      <c r="B446" s="1">
        <v>45026</v>
      </c>
      <c r="C446">
        <v>1058.6600000000001</v>
      </c>
      <c r="D446" t="s">
        <v>30122</v>
      </c>
      <c r="E446" t="s">
        <v>30117</v>
      </c>
      <c r="F446" t="s">
        <v>7841</v>
      </c>
      <c r="G446">
        <v>1</v>
      </c>
      <c r="H446">
        <v>2023</v>
      </c>
      <c r="I446" t="s">
        <v>30118</v>
      </c>
      <c r="J446">
        <v>0</v>
      </c>
      <c r="K446">
        <v>1</v>
      </c>
    </row>
    <row r="447" spans="1:11" x14ac:dyDescent="0.3">
      <c r="A447" t="s">
        <v>30569</v>
      </c>
      <c r="B447" s="1">
        <v>45618</v>
      </c>
      <c r="C447">
        <v>731.14</v>
      </c>
      <c r="D447" t="s">
        <v>30108</v>
      </c>
      <c r="E447" t="s">
        <v>30109</v>
      </c>
      <c r="F447" t="s">
        <v>10998</v>
      </c>
      <c r="G447">
        <v>0</v>
      </c>
      <c r="H447">
        <v>2024</v>
      </c>
      <c r="I447" t="s">
        <v>30142</v>
      </c>
      <c r="J447">
        <v>1</v>
      </c>
      <c r="K447">
        <v>0</v>
      </c>
    </row>
    <row r="448" spans="1:11" x14ac:dyDescent="0.3">
      <c r="A448" t="s">
        <v>30570</v>
      </c>
      <c r="B448" s="1">
        <v>44920</v>
      </c>
      <c r="C448">
        <v>1007.5</v>
      </c>
      <c r="D448" t="s">
        <v>30112</v>
      </c>
      <c r="E448" t="s">
        <v>30109</v>
      </c>
      <c r="F448" t="s">
        <v>18333</v>
      </c>
      <c r="G448">
        <v>0</v>
      </c>
      <c r="H448">
        <v>2022</v>
      </c>
      <c r="I448" t="s">
        <v>30130</v>
      </c>
      <c r="J448">
        <v>1</v>
      </c>
      <c r="K448">
        <v>0</v>
      </c>
    </row>
    <row r="449" spans="1:11" x14ac:dyDescent="0.3">
      <c r="A449" t="s">
        <v>30571</v>
      </c>
      <c r="B449" s="1">
        <v>45086</v>
      </c>
      <c r="C449">
        <v>761.38</v>
      </c>
      <c r="D449" t="s">
        <v>30122</v>
      </c>
      <c r="E449" t="s">
        <v>30117</v>
      </c>
      <c r="F449" t="s">
        <v>9004</v>
      </c>
      <c r="G449">
        <v>1</v>
      </c>
      <c r="H449">
        <v>2023</v>
      </c>
      <c r="I449" t="s">
        <v>30128</v>
      </c>
      <c r="J449">
        <v>0</v>
      </c>
      <c r="K449">
        <v>1</v>
      </c>
    </row>
    <row r="450" spans="1:11" x14ac:dyDescent="0.3">
      <c r="A450" t="s">
        <v>30572</v>
      </c>
      <c r="B450" s="1">
        <v>45558</v>
      </c>
      <c r="C450">
        <v>1412.85</v>
      </c>
      <c r="D450" t="s">
        <v>30122</v>
      </c>
      <c r="E450" t="s">
        <v>30109</v>
      </c>
      <c r="F450" t="s">
        <v>3371</v>
      </c>
      <c r="G450">
        <v>0</v>
      </c>
      <c r="H450">
        <v>2024</v>
      </c>
      <c r="I450" t="s">
        <v>30123</v>
      </c>
      <c r="J450">
        <v>1</v>
      </c>
      <c r="K450">
        <v>0</v>
      </c>
    </row>
    <row r="451" spans="1:11" x14ac:dyDescent="0.3">
      <c r="A451" t="s">
        <v>30573</v>
      </c>
      <c r="B451" s="1">
        <v>45560</v>
      </c>
      <c r="C451">
        <v>586.04</v>
      </c>
      <c r="D451" t="s">
        <v>30108</v>
      </c>
      <c r="E451" t="s">
        <v>30117</v>
      </c>
      <c r="F451" t="s">
        <v>5225</v>
      </c>
      <c r="G451">
        <v>1</v>
      </c>
      <c r="H451">
        <v>2024</v>
      </c>
      <c r="I451" t="s">
        <v>30123</v>
      </c>
      <c r="J451">
        <v>0</v>
      </c>
      <c r="K451">
        <v>1</v>
      </c>
    </row>
    <row r="452" spans="1:11" x14ac:dyDescent="0.3">
      <c r="A452" t="s">
        <v>30574</v>
      </c>
      <c r="B452" s="1">
        <v>45352</v>
      </c>
      <c r="C452">
        <v>1092.27</v>
      </c>
      <c r="D452" t="s">
        <v>30112</v>
      </c>
      <c r="E452" t="s">
        <v>30109</v>
      </c>
      <c r="F452" t="s">
        <v>9451</v>
      </c>
      <c r="G452">
        <v>0</v>
      </c>
      <c r="H452">
        <v>2024</v>
      </c>
      <c r="I452" t="s">
        <v>30145</v>
      </c>
      <c r="J452">
        <v>1</v>
      </c>
      <c r="K452">
        <v>0</v>
      </c>
    </row>
    <row r="453" spans="1:11" x14ac:dyDescent="0.3">
      <c r="A453" t="s">
        <v>30575</v>
      </c>
      <c r="B453" s="1">
        <v>45159</v>
      </c>
      <c r="C453">
        <v>269.43</v>
      </c>
      <c r="D453" t="s">
        <v>30112</v>
      </c>
      <c r="E453" t="s">
        <v>30109</v>
      </c>
      <c r="F453" t="s">
        <v>5985</v>
      </c>
      <c r="G453">
        <v>0</v>
      </c>
      <c r="H453">
        <v>2023</v>
      </c>
      <c r="I453" t="s">
        <v>30120</v>
      </c>
      <c r="J453">
        <v>1</v>
      </c>
      <c r="K453">
        <v>0</v>
      </c>
    </row>
    <row r="454" spans="1:11" x14ac:dyDescent="0.3">
      <c r="A454" t="s">
        <v>30576</v>
      </c>
      <c r="B454" s="1">
        <v>45344</v>
      </c>
      <c r="C454">
        <v>849.94</v>
      </c>
      <c r="D454" t="s">
        <v>30122</v>
      </c>
      <c r="E454" t="s">
        <v>30109</v>
      </c>
      <c r="F454" t="s">
        <v>18333</v>
      </c>
      <c r="G454">
        <v>0</v>
      </c>
      <c r="H454">
        <v>2024</v>
      </c>
      <c r="I454" t="s">
        <v>30110</v>
      </c>
      <c r="J454">
        <v>1</v>
      </c>
      <c r="K454">
        <v>0</v>
      </c>
    </row>
    <row r="455" spans="1:11" x14ac:dyDescent="0.3">
      <c r="A455" t="s">
        <v>30577</v>
      </c>
      <c r="B455" s="1">
        <v>45071</v>
      </c>
      <c r="C455">
        <v>838.46</v>
      </c>
      <c r="D455" t="s">
        <v>30122</v>
      </c>
      <c r="E455" t="s">
        <v>30117</v>
      </c>
      <c r="F455" t="s">
        <v>12907</v>
      </c>
      <c r="G455">
        <v>1</v>
      </c>
      <c r="H455">
        <v>2023</v>
      </c>
      <c r="I455" t="s">
        <v>30136</v>
      </c>
      <c r="J455">
        <v>0</v>
      </c>
      <c r="K455">
        <v>1</v>
      </c>
    </row>
    <row r="456" spans="1:11" x14ac:dyDescent="0.3">
      <c r="A456" t="s">
        <v>30578</v>
      </c>
      <c r="B456" s="1">
        <v>44996</v>
      </c>
      <c r="C456">
        <v>1031.1199999999999</v>
      </c>
      <c r="D456" t="s">
        <v>30108</v>
      </c>
      <c r="E456" t="s">
        <v>30117</v>
      </c>
      <c r="F456" t="s">
        <v>7955</v>
      </c>
      <c r="G456">
        <v>1</v>
      </c>
      <c r="H456">
        <v>2023</v>
      </c>
      <c r="I456" t="s">
        <v>30145</v>
      </c>
      <c r="J456">
        <v>0</v>
      </c>
      <c r="K456">
        <v>1</v>
      </c>
    </row>
    <row r="457" spans="1:11" x14ac:dyDescent="0.3">
      <c r="A457" t="s">
        <v>30579</v>
      </c>
      <c r="B457" s="1">
        <v>45402</v>
      </c>
      <c r="C457">
        <v>1205.42</v>
      </c>
      <c r="D457" t="s">
        <v>30122</v>
      </c>
      <c r="E457" t="s">
        <v>30109</v>
      </c>
      <c r="F457" t="s">
        <v>8705</v>
      </c>
      <c r="G457">
        <v>0</v>
      </c>
      <c r="H457">
        <v>2024</v>
      </c>
      <c r="I457" t="s">
        <v>30118</v>
      </c>
      <c r="J457">
        <v>1</v>
      </c>
      <c r="K457">
        <v>0</v>
      </c>
    </row>
    <row r="458" spans="1:11" x14ac:dyDescent="0.3">
      <c r="A458" t="s">
        <v>30580</v>
      </c>
      <c r="B458" s="1">
        <v>44702</v>
      </c>
      <c r="C458">
        <v>440.34</v>
      </c>
      <c r="D458" t="s">
        <v>30122</v>
      </c>
      <c r="E458" t="s">
        <v>30117</v>
      </c>
      <c r="F458" t="s">
        <v>15323</v>
      </c>
      <c r="G458">
        <v>1</v>
      </c>
      <c r="H458">
        <v>2022</v>
      </c>
      <c r="I458" t="s">
        <v>30136</v>
      </c>
      <c r="J458">
        <v>0</v>
      </c>
      <c r="K458">
        <v>1</v>
      </c>
    </row>
    <row r="459" spans="1:11" x14ac:dyDescent="0.3">
      <c r="A459" t="s">
        <v>30581</v>
      </c>
      <c r="B459" s="1">
        <v>44708</v>
      </c>
      <c r="C459">
        <v>670.84</v>
      </c>
      <c r="D459" t="s">
        <v>30122</v>
      </c>
      <c r="E459" t="s">
        <v>30109</v>
      </c>
      <c r="F459" t="s">
        <v>5603</v>
      </c>
      <c r="G459">
        <v>0</v>
      </c>
      <c r="H459">
        <v>2022</v>
      </c>
      <c r="I459" t="s">
        <v>30136</v>
      </c>
      <c r="J459">
        <v>1</v>
      </c>
      <c r="K459">
        <v>0</v>
      </c>
    </row>
    <row r="460" spans="1:11" x14ac:dyDescent="0.3">
      <c r="A460" t="s">
        <v>30582</v>
      </c>
      <c r="B460" s="1">
        <v>45242</v>
      </c>
      <c r="C460">
        <v>428.94</v>
      </c>
      <c r="D460" t="s">
        <v>30108</v>
      </c>
      <c r="E460" t="s">
        <v>30117</v>
      </c>
      <c r="F460" t="s">
        <v>7516</v>
      </c>
      <c r="G460">
        <v>1</v>
      </c>
      <c r="H460">
        <v>2023</v>
      </c>
      <c r="I460" t="s">
        <v>30142</v>
      </c>
      <c r="J460">
        <v>0</v>
      </c>
      <c r="K460">
        <v>1</v>
      </c>
    </row>
    <row r="461" spans="1:11" x14ac:dyDescent="0.3">
      <c r="A461" t="s">
        <v>30583</v>
      </c>
      <c r="B461" s="1">
        <v>44831</v>
      </c>
      <c r="C461">
        <v>1361.46</v>
      </c>
      <c r="D461" t="s">
        <v>30112</v>
      </c>
      <c r="E461" t="s">
        <v>30109</v>
      </c>
      <c r="F461" t="s">
        <v>5760</v>
      </c>
      <c r="G461">
        <v>0</v>
      </c>
      <c r="H461">
        <v>2022</v>
      </c>
      <c r="I461" t="s">
        <v>30123</v>
      </c>
      <c r="J461">
        <v>1</v>
      </c>
      <c r="K461">
        <v>0</v>
      </c>
    </row>
    <row r="462" spans="1:11" x14ac:dyDescent="0.3">
      <c r="A462" t="s">
        <v>30584</v>
      </c>
      <c r="B462" s="1">
        <v>44575</v>
      </c>
      <c r="C462">
        <v>1251.0899999999999</v>
      </c>
      <c r="D462" t="s">
        <v>30122</v>
      </c>
      <c r="E462" t="s">
        <v>30117</v>
      </c>
      <c r="F462" t="s">
        <v>11654</v>
      </c>
      <c r="G462">
        <v>1</v>
      </c>
      <c r="H462">
        <v>2022</v>
      </c>
      <c r="I462" t="s">
        <v>30113</v>
      </c>
      <c r="J462">
        <v>0</v>
      </c>
      <c r="K462">
        <v>1</v>
      </c>
    </row>
    <row r="463" spans="1:11" x14ac:dyDescent="0.3">
      <c r="A463" t="s">
        <v>30585</v>
      </c>
      <c r="B463" s="1">
        <v>45092</v>
      </c>
      <c r="C463">
        <v>219.4</v>
      </c>
      <c r="D463" t="s">
        <v>30108</v>
      </c>
      <c r="E463" t="s">
        <v>30117</v>
      </c>
      <c r="F463" t="s">
        <v>10220</v>
      </c>
      <c r="G463">
        <v>1</v>
      </c>
      <c r="H463">
        <v>2023</v>
      </c>
      <c r="I463" t="s">
        <v>30128</v>
      </c>
      <c r="J463">
        <v>0</v>
      </c>
      <c r="K463">
        <v>1</v>
      </c>
    </row>
    <row r="464" spans="1:11" x14ac:dyDescent="0.3">
      <c r="A464" t="s">
        <v>30586</v>
      </c>
      <c r="B464" s="1">
        <v>45065</v>
      </c>
      <c r="C464">
        <v>1417.23</v>
      </c>
      <c r="D464" t="s">
        <v>30122</v>
      </c>
      <c r="E464" t="s">
        <v>30117</v>
      </c>
      <c r="F464" t="s">
        <v>14430</v>
      </c>
      <c r="G464">
        <v>1</v>
      </c>
      <c r="H464">
        <v>2023</v>
      </c>
      <c r="I464" t="s">
        <v>30136</v>
      </c>
      <c r="J464">
        <v>0</v>
      </c>
      <c r="K464">
        <v>1</v>
      </c>
    </row>
    <row r="465" spans="1:11" x14ac:dyDescent="0.3">
      <c r="A465" t="s">
        <v>30587</v>
      </c>
      <c r="B465" s="1">
        <v>45523</v>
      </c>
      <c r="C465">
        <v>735.96</v>
      </c>
      <c r="D465" t="s">
        <v>30122</v>
      </c>
      <c r="E465" t="s">
        <v>30117</v>
      </c>
      <c r="F465" t="s">
        <v>12587</v>
      </c>
      <c r="G465">
        <v>1</v>
      </c>
      <c r="H465">
        <v>2024</v>
      </c>
      <c r="I465" t="s">
        <v>30120</v>
      </c>
      <c r="J465">
        <v>0</v>
      </c>
      <c r="K465">
        <v>1</v>
      </c>
    </row>
    <row r="466" spans="1:11" x14ac:dyDescent="0.3">
      <c r="A466" t="s">
        <v>30588</v>
      </c>
      <c r="B466" s="1">
        <v>44652</v>
      </c>
      <c r="C466">
        <v>744.18</v>
      </c>
      <c r="D466" t="s">
        <v>30108</v>
      </c>
      <c r="E466" t="s">
        <v>30117</v>
      </c>
      <c r="F466" t="s">
        <v>17820</v>
      </c>
      <c r="G466">
        <v>1</v>
      </c>
      <c r="H466">
        <v>2022</v>
      </c>
      <c r="I466" t="s">
        <v>30118</v>
      </c>
      <c r="J466">
        <v>0</v>
      </c>
      <c r="K466">
        <v>1</v>
      </c>
    </row>
    <row r="467" spans="1:11" x14ac:dyDescent="0.3">
      <c r="A467" t="s">
        <v>30589</v>
      </c>
      <c r="B467" s="1">
        <v>45481</v>
      </c>
      <c r="C467">
        <v>1116.22</v>
      </c>
      <c r="D467" t="s">
        <v>30122</v>
      </c>
      <c r="E467" t="s">
        <v>30117</v>
      </c>
      <c r="F467" t="s">
        <v>17052</v>
      </c>
      <c r="G467">
        <v>1</v>
      </c>
      <c r="H467">
        <v>2024</v>
      </c>
      <c r="I467" t="s">
        <v>30115</v>
      </c>
      <c r="J467">
        <v>0</v>
      </c>
      <c r="K467">
        <v>1</v>
      </c>
    </row>
    <row r="468" spans="1:11" x14ac:dyDescent="0.3">
      <c r="A468" t="s">
        <v>30590</v>
      </c>
      <c r="B468" s="1">
        <v>45636</v>
      </c>
      <c r="C468">
        <v>1246.3800000000001</v>
      </c>
      <c r="D468" t="s">
        <v>30112</v>
      </c>
      <c r="E468" t="s">
        <v>30117</v>
      </c>
      <c r="F468" t="s">
        <v>12553</v>
      </c>
      <c r="G468">
        <v>1</v>
      </c>
      <c r="H468">
        <v>2024</v>
      </c>
      <c r="I468" t="s">
        <v>30130</v>
      </c>
      <c r="J468">
        <v>0</v>
      </c>
      <c r="K468">
        <v>1</v>
      </c>
    </row>
    <row r="469" spans="1:11" x14ac:dyDescent="0.3">
      <c r="A469" t="s">
        <v>30591</v>
      </c>
      <c r="B469" s="1">
        <v>45264</v>
      </c>
      <c r="C469">
        <v>430.22</v>
      </c>
      <c r="D469" t="s">
        <v>30122</v>
      </c>
      <c r="E469" t="s">
        <v>30109</v>
      </c>
      <c r="F469" t="s">
        <v>3867</v>
      </c>
      <c r="G469">
        <v>0</v>
      </c>
      <c r="H469">
        <v>2023</v>
      </c>
      <c r="I469" t="s">
        <v>30130</v>
      </c>
      <c r="J469">
        <v>1</v>
      </c>
      <c r="K469">
        <v>0</v>
      </c>
    </row>
    <row r="470" spans="1:11" x14ac:dyDescent="0.3">
      <c r="A470" t="s">
        <v>30592</v>
      </c>
      <c r="B470" s="1">
        <v>44956</v>
      </c>
      <c r="C470">
        <v>614.41</v>
      </c>
      <c r="D470" t="s">
        <v>30108</v>
      </c>
      <c r="E470" t="s">
        <v>30109</v>
      </c>
      <c r="F470" t="s">
        <v>4161</v>
      </c>
      <c r="G470">
        <v>0</v>
      </c>
      <c r="H470">
        <v>2023</v>
      </c>
      <c r="I470" t="s">
        <v>30113</v>
      </c>
      <c r="J470">
        <v>1</v>
      </c>
      <c r="K470">
        <v>0</v>
      </c>
    </row>
    <row r="471" spans="1:11" x14ac:dyDescent="0.3">
      <c r="A471" t="s">
        <v>30593</v>
      </c>
      <c r="B471" s="1">
        <v>45112</v>
      </c>
      <c r="C471">
        <v>1201.6199999999999</v>
      </c>
      <c r="D471" t="s">
        <v>30122</v>
      </c>
      <c r="E471" t="s">
        <v>30117</v>
      </c>
      <c r="F471" t="s">
        <v>7678</v>
      </c>
      <c r="G471">
        <v>1</v>
      </c>
      <c r="H471">
        <v>2023</v>
      </c>
      <c r="I471" t="s">
        <v>30115</v>
      </c>
      <c r="J471">
        <v>0</v>
      </c>
      <c r="K471">
        <v>1</v>
      </c>
    </row>
    <row r="472" spans="1:11" x14ac:dyDescent="0.3">
      <c r="A472" t="s">
        <v>30594</v>
      </c>
      <c r="B472" s="1">
        <v>45302</v>
      </c>
      <c r="C472">
        <v>162.44</v>
      </c>
      <c r="D472" t="s">
        <v>30112</v>
      </c>
      <c r="E472" t="s">
        <v>30117</v>
      </c>
      <c r="F472" t="s">
        <v>13052</v>
      </c>
      <c r="G472">
        <v>1</v>
      </c>
      <c r="H472">
        <v>2024</v>
      </c>
      <c r="I472" t="s">
        <v>30113</v>
      </c>
      <c r="J472">
        <v>0</v>
      </c>
      <c r="K472">
        <v>1</v>
      </c>
    </row>
    <row r="473" spans="1:11" x14ac:dyDescent="0.3">
      <c r="A473" t="s">
        <v>30595</v>
      </c>
      <c r="B473" s="1">
        <v>45305</v>
      </c>
      <c r="C473">
        <v>1054.28</v>
      </c>
      <c r="D473" t="s">
        <v>30112</v>
      </c>
      <c r="E473" t="s">
        <v>30109</v>
      </c>
      <c r="F473" t="s">
        <v>6774</v>
      </c>
      <c r="G473">
        <v>0</v>
      </c>
      <c r="H473">
        <v>2024</v>
      </c>
      <c r="I473" t="s">
        <v>30113</v>
      </c>
      <c r="J473">
        <v>1</v>
      </c>
      <c r="K473">
        <v>0</v>
      </c>
    </row>
    <row r="474" spans="1:11" x14ac:dyDescent="0.3">
      <c r="A474" t="s">
        <v>30596</v>
      </c>
      <c r="B474" s="1">
        <v>45014</v>
      </c>
      <c r="C474">
        <v>750.75</v>
      </c>
      <c r="D474" t="s">
        <v>30108</v>
      </c>
      <c r="E474" t="s">
        <v>30117</v>
      </c>
      <c r="F474" t="s">
        <v>15435</v>
      </c>
      <c r="G474">
        <v>1</v>
      </c>
      <c r="H474">
        <v>2023</v>
      </c>
      <c r="I474" t="s">
        <v>30145</v>
      </c>
      <c r="J474">
        <v>0</v>
      </c>
      <c r="K474">
        <v>1</v>
      </c>
    </row>
    <row r="475" spans="1:11" x14ac:dyDescent="0.3">
      <c r="A475" t="s">
        <v>30597</v>
      </c>
      <c r="B475" s="1">
        <v>44725</v>
      </c>
      <c r="C475">
        <v>856.78</v>
      </c>
      <c r="D475" t="s">
        <v>30108</v>
      </c>
      <c r="E475" t="s">
        <v>30117</v>
      </c>
      <c r="F475" t="s">
        <v>13156</v>
      </c>
      <c r="G475">
        <v>1</v>
      </c>
      <c r="H475">
        <v>2022</v>
      </c>
      <c r="I475" t="s">
        <v>30128</v>
      </c>
      <c r="J475">
        <v>0</v>
      </c>
      <c r="K475">
        <v>1</v>
      </c>
    </row>
    <row r="476" spans="1:11" x14ac:dyDescent="0.3">
      <c r="A476" t="s">
        <v>30598</v>
      </c>
      <c r="B476" s="1">
        <v>44725</v>
      </c>
      <c r="C476">
        <v>569.27</v>
      </c>
      <c r="D476" t="s">
        <v>30108</v>
      </c>
      <c r="E476" t="s">
        <v>30109</v>
      </c>
      <c r="F476" t="s">
        <v>20058</v>
      </c>
      <c r="G476">
        <v>0</v>
      </c>
      <c r="H476">
        <v>2022</v>
      </c>
      <c r="I476" t="s">
        <v>30128</v>
      </c>
      <c r="J476">
        <v>1</v>
      </c>
      <c r="K476">
        <v>0</v>
      </c>
    </row>
    <row r="477" spans="1:11" x14ac:dyDescent="0.3">
      <c r="A477" t="s">
        <v>30599</v>
      </c>
      <c r="B477" s="1">
        <v>44746</v>
      </c>
      <c r="C477">
        <v>771.39</v>
      </c>
      <c r="D477" t="s">
        <v>30108</v>
      </c>
      <c r="E477" t="s">
        <v>30109</v>
      </c>
      <c r="F477" t="s">
        <v>13615</v>
      </c>
      <c r="G477">
        <v>0</v>
      </c>
      <c r="H477">
        <v>2022</v>
      </c>
      <c r="I477" t="s">
        <v>30115</v>
      </c>
      <c r="J477">
        <v>1</v>
      </c>
      <c r="K477">
        <v>0</v>
      </c>
    </row>
    <row r="478" spans="1:11" x14ac:dyDescent="0.3">
      <c r="A478" t="s">
        <v>30600</v>
      </c>
      <c r="B478" s="1">
        <v>45179</v>
      </c>
      <c r="C478">
        <v>679.41</v>
      </c>
      <c r="D478" t="s">
        <v>30112</v>
      </c>
      <c r="E478" t="s">
        <v>30109</v>
      </c>
      <c r="F478" t="s">
        <v>15392</v>
      </c>
      <c r="G478">
        <v>0</v>
      </c>
      <c r="H478">
        <v>2023</v>
      </c>
      <c r="I478" t="s">
        <v>30123</v>
      </c>
      <c r="J478">
        <v>1</v>
      </c>
      <c r="K478">
        <v>0</v>
      </c>
    </row>
    <row r="479" spans="1:11" x14ac:dyDescent="0.3">
      <c r="A479" t="s">
        <v>30601</v>
      </c>
      <c r="B479" s="1">
        <v>44839</v>
      </c>
      <c r="C479">
        <v>124.42</v>
      </c>
      <c r="D479" t="s">
        <v>30122</v>
      </c>
      <c r="E479" t="s">
        <v>30117</v>
      </c>
      <c r="F479" t="s">
        <v>12098</v>
      </c>
      <c r="G479">
        <v>1</v>
      </c>
      <c r="H479">
        <v>2022</v>
      </c>
      <c r="I479" t="s">
        <v>30159</v>
      </c>
      <c r="J479">
        <v>0</v>
      </c>
      <c r="K479">
        <v>1</v>
      </c>
    </row>
    <row r="480" spans="1:11" x14ac:dyDescent="0.3">
      <c r="A480" t="s">
        <v>30602</v>
      </c>
      <c r="B480" s="1">
        <v>44974</v>
      </c>
      <c r="C480">
        <v>310.89</v>
      </c>
      <c r="D480" t="s">
        <v>30112</v>
      </c>
      <c r="E480" t="s">
        <v>30117</v>
      </c>
      <c r="F480" t="s">
        <v>12388</v>
      </c>
      <c r="G480">
        <v>1</v>
      </c>
      <c r="H480">
        <v>2023</v>
      </c>
      <c r="I480" t="s">
        <v>30110</v>
      </c>
      <c r="J480">
        <v>0</v>
      </c>
      <c r="K480">
        <v>1</v>
      </c>
    </row>
    <row r="481" spans="1:11" x14ac:dyDescent="0.3">
      <c r="A481" t="s">
        <v>30603</v>
      </c>
      <c r="B481" s="1">
        <v>44751</v>
      </c>
      <c r="C481">
        <v>723.38</v>
      </c>
      <c r="D481" t="s">
        <v>30108</v>
      </c>
      <c r="E481" t="s">
        <v>30117</v>
      </c>
      <c r="F481" t="s">
        <v>17025</v>
      </c>
      <c r="G481">
        <v>1</v>
      </c>
      <c r="H481">
        <v>2022</v>
      </c>
      <c r="I481" t="s">
        <v>30115</v>
      </c>
      <c r="J481">
        <v>0</v>
      </c>
      <c r="K481">
        <v>1</v>
      </c>
    </row>
    <row r="482" spans="1:11" x14ac:dyDescent="0.3">
      <c r="A482" t="s">
        <v>30604</v>
      </c>
      <c r="B482" s="1">
        <v>45476</v>
      </c>
      <c r="C482">
        <v>537.88</v>
      </c>
      <c r="D482" t="s">
        <v>30108</v>
      </c>
      <c r="E482" t="s">
        <v>30117</v>
      </c>
      <c r="F482" t="s">
        <v>10897</v>
      </c>
      <c r="G482">
        <v>1</v>
      </c>
      <c r="H482">
        <v>2024</v>
      </c>
      <c r="I482" t="s">
        <v>30115</v>
      </c>
      <c r="J482">
        <v>0</v>
      </c>
      <c r="K482">
        <v>1</v>
      </c>
    </row>
    <row r="483" spans="1:11" x14ac:dyDescent="0.3">
      <c r="A483" t="s">
        <v>30605</v>
      </c>
      <c r="B483" s="1">
        <v>45560</v>
      </c>
      <c r="C483">
        <v>829.83</v>
      </c>
      <c r="D483" t="s">
        <v>30112</v>
      </c>
      <c r="E483" t="s">
        <v>30117</v>
      </c>
      <c r="F483" t="s">
        <v>4223</v>
      </c>
      <c r="G483">
        <v>1</v>
      </c>
      <c r="H483">
        <v>2024</v>
      </c>
      <c r="I483" t="s">
        <v>30123</v>
      </c>
      <c r="J483">
        <v>0</v>
      </c>
      <c r="K483">
        <v>1</v>
      </c>
    </row>
    <row r="484" spans="1:11" x14ac:dyDescent="0.3">
      <c r="A484" t="s">
        <v>30606</v>
      </c>
      <c r="B484" s="1">
        <v>45618</v>
      </c>
      <c r="C484">
        <v>136.80000000000001</v>
      </c>
      <c r="D484" t="s">
        <v>30122</v>
      </c>
      <c r="E484" t="s">
        <v>30109</v>
      </c>
      <c r="F484" t="s">
        <v>8805</v>
      </c>
      <c r="G484">
        <v>0</v>
      </c>
      <c r="H484">
        <v>2024</v>
      </c>
      <c r="I484" t="s">
        <v>30142</v>
      </c>
      <c r="J484">
        <v>1</v>
      </c>
      <c r="K484">
        <v>0</v>
      </c>
    </row>
    <row r="485" spans="1:11" x14ac:dyDescent="0.3">
      <c r="A485" t="s">
        <v>30607</v>
      </c>
      <c r="B485" s="1">
        <v>45444</v>
      </c>
      <c r="C485">
        <v>821.11</v>
      </c>
      <c r="D485" t="s">
        <v>30108</v>
      </c>
      <c r="E485" t="s">
        <v>30109</v>
      </c>
      <c r="F485" t="s">
        <v>190</v>
      </c>
      <c r="G485">
        <v>0</v>
      </c>
      <c r="H485">
        <v>2024</v>
      </c>
      <c r="I485" t="s">
        <v>30128</v>
      </c>
      <c r="J485">
        <v>1</v>
      </c>
      <c r="K485">
        <v>0</v>
      </c>
    </row>
    <row r="486" spans="1:11" x14ac:dyDescent="0.3">
      <c r="A486" t="s">
        <v>30608</v>
      </c>
      <c r="B486" s="1">
        <v>44708</v>
      </c>
      <c r="C486">
        <v>745.22</v>
      </c>
      <c r="D486" t="s">
        <v>30108</v>
      </c>
      <c r="E486" t="s">
        <v>30109</v>
      </c>
      <c r="F486" t="s">
        <v>17761</v>
      </c>
      <c r="G486">
        <v>0</v>
      </c>
      <c r="H486">
        <v>2022</v>
      </c>
      <c r="I486" t="s">
        <v>30136</v>
      </c>
      <c r="J486">
        <v>1</v>
      </c>
      <c r="K486">
        <v>0</v>
      </c>
    </row>
    <row r="487" spans="1:11" x14ac:dyDescent="0.3">
      <c r="A487" t="s">
        <v>30609</v>
      </c>
      <c r="B487" s="1">
        <v>45057</v>
      </c>
      <c r="C487">
        <v>191.31</v>
      </c>
      <c r="D487" t="s">
        <v>30108</v>
      </c>
      <c r="E487" t="s">
        <v>30109</v>
      </c>
      <c r="F487" t="s">
        <v>4957</v>
      </c>
      <c r="G487">
        <v>0</v>
      </c>
      <c r="H487">
        <v>2023</v>
      </c>
      <c r="I487" t="s">
        <v>30136</v>
      </c>
      <c r="J487">
        <v>1</v>
      </c>
      <c r="K487">
        <v>0</v>
      </c>
    </row>
    <row r="488" spans="1:11" x14ac:dyDescent="0.3">
      <c r="A488" t="s">
        <v>30610</v>
      </c>
      <c r="B488" s="1">
        <v>45305</v>
      </c>
      <c r="C488">
        <v>802.23</v>
      </c>
      <c r="D488" t="s">
        <v>30108</v>
      </c>
      <c r="E488" t="s">
        <v>30109</v>
      </c>
      <c r="F488" t="s">
        <v>12801</v>
      </c>
      <c r="G488">
        <v>0</v>
      </c>
      <c r="H488">
        <v>2024</v>
      </c>
      <c r="I488" t="s">
        <v>30113</v>
      </c>
      <c r="J488">
        <v>1</v>
      </c>
      <c r="K488">
        <v>0</v>
      </c>
    </row>
    <row r="489" spans="1:11" x14ac:dyDescent="0.3">
      <c r="A489" t="s">
        <v>30611</v>
      </c>
      <c r="B489" s="1">
        <v>45146</v>
      </c>
      <c r="C489">
        <v>455.12</v>
      </c>
      <c r="D489" t="s">
        <v>30108</v>
      </c>
      <c r="E489" t="s">
        <v>30117</v>
      </c>
      <c r="F489" t="s">
        <v>13389</v>
      </c>
      <c r="G489">
        <v>1</v>
      </c>
      <c r="H489">
        <v>2023</v>
      </c>
      <c r="I489" t="s">
        <v>30120</v>
      </c>
      <c r="J489">
        <v>0</v>
      </c>
      <c r="K489">
        <v>1</v>
      </c>
    </row>
    <row r="490" spans="1:11" x14ac:dyDescent="0.3">
      <c r="A490" t="s">
        <v>30612</v>
      </c>
      <c r="B490" s="1">
        <v>45180</v>
      </c>
      <c r="C490">
        <v>276.75</v>
      </c>
      <c r="D490" t="s">
        <v>30112</v>
      </c>
      <c r="E490" t="s">
        <v>30117</v>
      </c>
      <c r="F490" t="s">
        <v>8135</v>
      </c>
      <c r="G490">
        <v>1</v>
      </c>
      <c r="H490">
        <v>2023</v>
      </c>
      <c r="I490" t="s">
        <v>30123</v>
      </c>
      <c r="J490">
        <v>0</v>
      </c>
      <c r="K490">
        <v>1</v>
      </c>
    </row>
    <row r="491" spans="1:11" x14ac:dyDescent="0.3">
      <c r="A491" t="s">
        <v>30613</v>
      </c>
      <c r="B491" s="1">
        <v>45419</v>
      </c>
      <c r="C491">
        <v>1402.67</v>
      </c>
      <c r="D491" t="s">
        <v>30108</v>
      </c>
      <c r="E491" t="s">
        <v>30117</v>
      </c>
      <c r="F491" t="s">
        <v>3582</v>
      </c>
      <c r="G491">
        <v>1</v>
      </c>
      <c r="H491">
        <v>2024</v>
      </c>
      <c r="I491" t="s">
        <v>30136</v>
      </c>
      <c r="J491">
        <v>0</v>
      </c>
      <c r="K491">
        <v>1</v>
      </c>
    </row>
    <row r="492" spans="1:11" x14ac:dyDescent="0.3">
      <c r="A492" t="s">
        <v>30614</v>
      </c>
      <c r="B492" s="1">
        <v>45502</v>
      </c>
      <c r="C492">
        <v>1420.98</v>
      </c>
      <c r="D492" t="s">
        <v>30122</v>
      </c>
      <c r="E492" t="s">
        <v>30117</v>
      </c>
      <c r="F492" t="s">
        <v>12790</v>
      </c>
      <c r="G492">
        <v>1</v>
      </c>
      <c r="H492">
        <v>2024</v>
      </c>
      <c r="I492" t="s">
        <v>30115</v>
      </c>
      <c r="J492">
        <v>0</v>
      </c>
      <c r="K492">
        <v>1</v>
      </c>
    </row>
    <row r="493" spans="1:11" x14ac:dyDescent="0.3">
      <c r="A493" t="s">
        <v>30615</v>
      </c>
      <c r="B493" s="1">
        <v>44605</v>
      </c>
      <c r="C493">
        <v>672.91</v>
      </c>
      <c r="D493" t="s">
        <v>30108</v>
      </c>
      <c r="E493" t="s">
        <v>30109</v>
      </c>
      <c r="F493" t="s">
        <v>3680</v>
      </c>
      <c r="G493">
        <v>0</v>
      </c>
      <c r="H493">
        <v>2022</v>
      </c>
      <c r="I493" t="s">
        <v>30110</v>
      </c>
      <c r="J493">
        <v>1</v>
      </c>
      <c r="K493">
        <v>0</v>
      </c>
    </row>
    <row r="494" spans="1:11" x14ac:dyDescent="0.3">
      <c r="A494" t="s">
        <v>30616</v>
      </c>
      <c r="B494" s="1">
        <v>45106</v>
      </c>
      <c r="C494">
        <v>505.41</v>
      </c>
      <c r="D494" t="s">
        <v>30108</v>
      </c>
      <c r="E494" t="s">
        <v>30109</v>
      </c>
      <c r="F494" t="s">
        <v>5795</v>
      </c>
      <c r="G494">
        <v>0</v>
      </c>
      <c r="H494">
        <v>2023</v>
      </c>
      <c r="I494" t="s">
        <v>30128</v>
      </c>
      <c r="J494">
        <v>1</v>
      </c>
      <c r="K494">
        <v>0</v>
      </c>
    </row>
    <row r="495" spans="1:11" x14ac:dyDescent="0.3">
      <c r="A495" t="s">
        <v>30617</v>
      </c>
      <c r="B495" s="1">
        <v>45002</v>
      </c>
      <c r="C495">
        <v>589.22</v>
      </c>
      <c r="D495" t="s">
        <v>30122</v>
      </c>
      <c r="E495" t="s">
        <v>30117</v>
      </c>
      <c r="F495" t="s">
        <v>18832</v>
      </c>
      <c r="G495">
        <v>1</v>
      </c>
      <c r="H495">
        <v>2023</v>
      </c>
      <c r="I495" t="s">
        <v>30145</v>
      </c>
      <c r="J495">
        <v>0</v>
      </c>
      <c r="K495">
        <v>1</v>
      </c>
    </row>
    <row r="496" spans="1:11" x14ac:dyDescent="0.3">
      <c r="A496" t="s">
        <v>30618</v>
      </c>
      <c r="B496" s="1">
        <v>45377</v>
      </c>
      <c r="C496">
        <v>607.4</v>
      </c>
      <c r="D496" t="s">
        <v>30112</v>
      </c>
      <c r="E496" t="s">
        <v>30109</v>
      </c>
      <c r="F496" t="s">
        <v>2050</v>
      </c>
      <c r="G496">
        <v>0</v>
      </c>
      <c r="H496">
        <v>2024</v>
      </c>
      <c r="I496" t="s">
        <v>30145</v>
      </c>
      <c r="J496">
        <v>1</v>
      </c>
      <c r="K496">
        <v>0</v>
      </c>
    </row>
    <row r="497" spans="1:11" x14ac:dyDescent="0.3">
      <c r="A497" t="s">
        <v>30619</v>
      </c>
      <c r="B497" s="1">
        <v>45026</v>
      </c>
      <c r="C497">
        <v>238.46</v>
      </c>
      <c r="D497" t="s">
        <v>30108</v>
      </c>
      <c r="E497" t="s">
        <v>30117</v>
      </c>
      <c r="F497" t="s">
        <v>8857</v>
      </c>
      <c r="G497">
        <v>1</v>
      </c>
      <c r="H497">
        <v>2023</v>
      </c>
      <c r="I497" t="s">
        <v>30118</v>
      </c>
      <c r="J497">
        <v>0</v>
      </c>
      <c r="K497">
        <v>1</v>
      </c>
    </row>
    <row r="498" spans="1:11" x14ac:dyDescent="0.3">
      <c r="A498" t="s">
        <v>30620</v>
      </c>
      <c r="B498" s="1">
        <v>45393</v>
      </c>
      <c r="C498">
        <v>633.73</v>
      </c>
      <c r="D498" t="s">
        <v>30108</v>
      </c>
      <c r="E498" t="s">
        <v>30117</v>
      </c>
      <c r="F498" t="s">
        <v>15818</v>
      </c>
      <c r="G498">
        <v>1</v>
      </c>
      <c r="H498">
        <v>2024</v>
      </c>
      <c r="I498" t="s">
        <v>30118</v>
      </c>
      <c r="J498">
        <v>0</v>
      </c>
      <c r="K498">
        <v>1</v>
      </c>
    </row>
    <row r="499" spans="1:11" x14ac:dyDescent="0.3">
      <c r="A499" t="s">
        <v>30621</v>
      </c>
      <c r="B499" s="1">
        <v>45429</v>
      </c>
      <c r="C499">
        <v>307.52999999999997</v>
      </c>
      <c r="D499" t="s">
        <v>30108</v>
      </c>
      <c r="E499" t="s">
        <v>30109</v>
      </c>
      <c r="F499" t="s">
        <v>19112</v>
      </c>
      <c r="G499">
        <v>0</v>
      </c>
      <c r="H499">
        <v>2024</v>
      </c>
      <c r="I499" t="s">
        <v>30136</v>
      </c>
      <c r="J499">
        <v>1</v>
      </c>
      <c r="K499">
        <v>0</v>
      </c>
    </row>
    <row r="500" spans="1:11" x14ac:dyDescent="0.3">
      <c r="A500" t="s">
        <v>30622</v>
      </c>
      <c r="B500" s="1">
        <v>45047</v>
      </c>
      <c r="C500">
        <v>1226.6400000000001</v>
      </c>
      <c r="D500" t="s">
        <v>30122</v>
      </c>
      <c r="E500" t="s">
        <v>30109</v>
      </c>
      <c r="F500" t="s">
        <v>8551</v>
      </c>
      <c r="G500">
        <v>0</v>
      </c>
      <c r="H500">
        <v>2023</v>
      </c>
      <c r="I500" t="s">
        <v>30136</v>
      </c>
      <c r="J500">
        <v>1</v>
      </c>
      <c r="K500">
        <v>0</v>
      </c>
    </row>
    <row r="501" spans="1:11" x14ac:dyDescent="0.3">
      <c r="A501" t="s">
        <v>30623</v>
      </c>
      <c r="B501" s="1">
        <v>44682</v>
      </c>
      <c r="C501">
        <v>705.84</v>
      </c>
      <c r="D501" t="s">
        <v>30122</v>
      </c>
      <c r="E501" t="s">
        <v>30117</v>
      </c>
      <c r="F501" t="s">
        <v>13117</v>
      </c>
      <c r="G501">
        <v>1</v>
      </c>
      <c r="H501">
        <v>2022</v>
      </c>
      <c r="I501" t="s">
        <v>30136</v>
      </c>
      <c r="J501">
        <v>0</v>
      </c>
      <c r="K501">
        <v>1</v>
      </c>
    </row>
    <row r="502" spans="1:11" x14ac:dyDescent="0.3">
      <c r="A502" t="s">
        <v>30624</v>
      </c>
      <c r="B502" s="1">
        <v>45516</v>
      </c>
      <c r="C502">
        <v>969.48</v>
      </c>
      <c r="D502" t="s">
        <v>30122</v>
      </c>
      <c r="E502" t="s">
        <v>30117</v>
      </c>
      <c r="F502" t="s">
        <v>3260</v>
      </c>
      <c r="G502">
        <v>1</v>
      </c>
      <c r="H502">
        <v>2024</v>
      </c>
      <c r="I502" t="s">
        <v>30120</v>
      </c>
      <c r="J502">
        <v>0</v>
      </c>
      <c r="K502">
        <v>1</v>
      </c>
    </row>
    <row r="503" spans="1:11" x14ac:dyDescent="0.3">
      <c r="A503" t="s">
        <v>30625</v>
      </c>
      <c r="B503" s="1">
        <v>45397</v>
      </c>
      <c r="C503">
        <v>1289.57</v>
      </c>
      <c r="D503" t="s">
        <v>30112</v>
      </c>
      <c r="E503" t="s">
        <v>30109</v>
      </c>
      <c r="F503" t="s">
        <v>10406</v>
      </c>
      <c r="G503">
        <v>0</v>
      </c>
      <c r="H503">
        <v>2024</v>
      </c>
      <c r="I503" t="s">
        <v>30118</v>
      </c>
      <c r="J503">
        <v>1</v>
      </c>
      <c r="K503">
        <v>0</v>
      </c>
    </row>
    <row r="504" spans="1:11" x14ac:dyDescent="0.3">
      <c r="A504" t="s">
        <v>30626</v>
      </c>
      <c r="B504" s="1">
        <v>45560</v>
      </c>
      <c r="C504">
        <v>1081.42</v>
      </c>
      <c r="D504" t="s">
        <v>30112</v>
      </c>
      <c r="E504" t="s">
        <v>30109</v>
      </c>
      <c r="F504" t="s">
        <v>19812</v>
      </c>
      <c r="G504">
        <v>0</v>
      </c>
      <c r="H504">
        <v>2024</v>
      </c>
      <c r="I504" t="s">
        <v>30123</v>
      </c>
      <c r="J504">
        <v>1</v>
      </c>
      <c r="K504">
        <v>0</v>
      </c>
    </row>
    <row r="505" spans="1:11" x14ac:dyDescent="0.3">
      <c r="A505" t="s">
        <v>30627</v>
      </c>
      <c r="B505" s="1">
        <v>44736</v>
      </c>
      <c r="C505">
        <v>484.58</v>
      </c>
      <c r="D505" t="s">
        <v>30108</v>
      </c>
      <c r="E505" t="s">
        <v>30117</v>
      </c>
      <c r="F505" t="s">
        <v>12364</v>
      </c>
      <c r="G505">
        <v>1</v>
      </c>
      <c r="H505">
        <v>2022</v>
      </c>
      <c r="I505" t="s">
        <v>30128</v>
      </c>
      <c r="J505">
        <v>0</v>
      </c>
      <c r="K505">
        <v>1</v>
      </c>
    </row>
    <row r="506" spans="1:11" x14ac:dyDescent="0.3">
      <c r="A506" t="s">
        <v>30628</v>
      </c>
      <c r="B506" s="1">
        <v>45540</v>
      </c>
      <c r="C506">
        <v>355.58</v>
      </c>
      <c r="D506" t="s">
        <v>30108</v>
      </c>
      <c r="E506" t="s">
        <v>30109</v>
      </c>
      <c r="F506" t="s">
        <v>6693</v>
      </c>
      <c r="G506">
        <v>0</v>
      </c>
      <c r="H506">
        <v>2024</v>
      </c>
      <c r="I506" t="s">
        <v>30123</v>
      </c>
      <c r="J506">
        <v>1</v>
      </c>
      <c r="K506">
        <v>0</v>
      </c>
    </row>
    <row r="507" spans="1:11" x14ac:dyDescent="0.3">
      <c r="A507" t="s">
        <v>30629</v>
      </c>
      <c r="B507" s="1">
        <v>44709</v>
      </c>
      <c r="C507">
        <v>256.02999999999997</v>
      </c>
      <c r="D507" t="s">
        <v>30108</v>
      </c>
      <c r="E507" t="s">
        <v>30117</v>
      </c>
      <c r="F507" t="s">
        <v>9711</v>
      </c>
      <c r="G507">
        <v>1</v>
      </c>
      <c r="H507">
        <v>2022</v>
      </c>
      <c r="I507" t="s">
        <v>30136</v>
      </c>
      <c r="J507">
        <v>0</v>
      </c>
      <c r="K507">
        <v>1</v>
      </c>
    </row>
    <row r="508" spans="1:11" x14ac:dyDescent="0.3">
      <c r="A508" t="s">
        <v>30630</v>
      </c>
      <c r="B508" s="1">
        <v>45048</v>
      </c>
      <c r="C508">
        <v>919.73</v>
      </c>
      <c r="D508" t="s">
        <v>30112</v>
      </c>
      <c r="E508" t="s">
        <v>30117</v>
      </c>
      <c r="F508" t="s">
        <v>9173</v>
      </c>
      <c r="G508">
        <v>1</v>
      </c>
      <c r="H508">
        <v>2023</v>
      </c>
      <c r="I508" t="s">
        <v>30136</v>
      </c>
      <c r="J508">
        <v>0</v>
      </c>
      <c r="K508">
        <v>1</v>
      </c>
    </row>
    <row r="509" spans="1:11" x14ac:dyDescent="0.3">
      <c r="A509" t="s">
        <v>30631</v>
      </c>
      <c r="B509" s="1">
        <v>45310</v>
      </c>
      <c r="C509">
        <v>253.44</v>
      </c>
      <c r="D509" t="s">
        <v>30112</v>
      </c>
      <c r="E509" t="s">
        <v>30117</v>
      </c>
      <c r="F509" t="s">
        <v>9294</v>
      </c>
      <c r="G509">
        <v>1</v>
      </c>
      <c r="H509">
        <v>2024</v>
      </c>
      <c r="I509" t="s">
        <v>30113</v>
      </c>
      <c r="J509">
        <v>0</v>
      </c>
      <c r="K509">
        <v>1</v>
      </c>
    </row>
    <row r="510" spans="1:11" x14ac:dyDescent="0.3">
      <c r="A510" t="s">
        <v>30632</v>
      </c>
      <c r="B510" s="1">
        <v>45546</v>
      </c>
      <c r="C510">
        <v>1137</v>
      </c>
      <c r="D510" t="s">
        <v>30108</v>
      </c>
      <c r="E510" t="s">
        <v>30117</v>
      </c>
      <c r="F510" t="s">
        <v>10039</v>
      </c>
      <c r="G510">
        <v>1</v>
      </c>
      <c r="H510">
        <v>2024</v>
      </c>
      <c r="I510" t="s">
        <v>30123</v>
      </c>
      <c r="J510">
        <v>0</v>
      </c>
      <c r="K510">
        <v>1</v>
      </c>
    </row>
    <row r="511" spans="1:11" x14ac:dyDescent="0.3">
      <c r="A511" t="s">
        <v>30633</v>
      </c>
      <c r="B511" s="1">
        <v>45273</v>
      </c>
      <c r="C511">
        <v>209.13</v>
      </c>
      <c r="D511" t="s">
        <v>30108</v>
      </c>
      <c r="E511" t="s">
        <v>30117</v>
      </c>
      <c r="F511" t="s">
        <v>7140</v>
      </c>
      <c r="G511">
        <v>1</v>
      </c>
      <c r="H511">
        <v>2023</v>
      </c>
      <c r="I511" t="s">
        <v>30130</v>
      </c>
      <c r="J511">
        <v>0</v>
      </c>
      <c r="K511">
        <v>1</v>
      </c>
    </row>
    <row r="512" spans="1:11" x14ac:dyDescent="0.3">
      <c r="A512" t="s">
        <v>30634</v>
      </c>
      <c r="B512" s="1">
        <v>45130</v>
      </c>
      <c r="C512">
        <v>1467.79</v>
      </c>
      <c r="D512" t="s">
        <v>30108</v>
      </c>
      <c r="E512" t="s">
        <v>30109</v>
      </c>
      <c r="F512" t="s">
        <v>17266</v>
      </c>
      <c r="G512">
        <v>0</v>
      </c>
      <c r="H512">
        <v>2023</v>
      </c>
      <c r="I512" t="s">
        <v>30115</v>
      </c>
      <c r="J512">
        <v>1</v>
      </c>
      <c r="K512">
        <v>0</v>
      </c>
    </row>
    <row r="513" spans="1:11" x14ac:dyDescent="0.3">
      <c r="A513" t="s">
        <v>30635</v>
      </c>
      <c r="B513" s="1">
        <v>45311</v>
      </c>
      <c r="C513">
        <v>86.11</v>
      </c>
      <c r="D513" t="s">
        <v>30112</v>
      </c>
      <c r="E513" t="s">
        <v>30109</v>
      </c>
      <c r="F513" t="s">
        <v>19248</v>
      </c>
      <c r="G513">
        <v>0</v>
      </c>
      <c r="H513">
        <v>2024</v>
      </c>
      <c r="I513" t="s">
        <v>30113</v>
      </c>
      <c r="J513">
        <v>1</v>
      </c>
      <c r="K513">
        <v>0</v>
      </c>
    </row>
    <row r="514" spans="1:11" x14ac:dyDescent="0.3">
      <c r="A514" t="s">
        <v>30636</v>
      </c>
      <c r="B514" s="1">
        <v>45013</v>
      </c>
      <c r="C514">
        <v>871.9</v>
      </c>
      <c r="D514" t="s">
        <v>30108</v>
      </c>
      <c r="E514" t="s">
        <v>30109</v>
      </c>
      <c r="F514" t="s">
        <v>9771</v>
      </c>
      <c r="G514">
        <v>0</v>
      </c>
      <c r="H514">
        <v>2023</v>
      </c>
      <c r="I514" t="s">
        <v>30145</v>
      </c>
      <c r="J514">
        <v>1</v>
      </c>
      <c r="K514">
        <v>0</v>
      </c>
    </row>
    <row r="515" spans="1:11" x14ac:dyDescent="0.3">
      <c r="A515" t="s">
        <v>30637</v>
      </c>
      <c r="B515" s="1">
        <v>44905</v>
      </c>
      <c r="C515">
        <v>968.6</v>
      </c>
      <c r="D515" t="s">
        <v>30122</v>
      </c>
      <c r="E515" t="s">
        <v>30109</v>
      </c>
      <c r="F515" t="s">
        <v>12560</v>
      </c>
      <c r="G515">
        <v>0</v>
      </c>
      <c r="H515">
        <v>2022</v>
      </c>
      <c r="I515" t="s">
        <v>30130</v>
      </c>
      <c r="J515">
        <v>1</v>
      </c>
      <c r="K515">
        <v>0</v>
      </c>
    </row>
    <row r="516" spans="1:11" x14ac:dyDescent="0.3">
      <c r="A516" t="s">
        <v>30638</v>
      </c>
      <c r="B516" s="1">
        <v>44597</v>
      </c>
      <c r="C516">
        <v>996.22</v>
      </c>
      <c r="D516" t="s">
        <v>30112</v>
      </c>
      <c r="E516" t="s">
        <v>30117</v>
      </c>
      <c r="F516" t="s">
        <v>257</v>
      </c>
      <c r="G516">
        <v>1</v>
      </c>
      <c r="H516">
        <v>2022</v>
      </c>
      <c r="I516" t="s">
        <v>30110</v>
      </c>
      <c r="J516">
        <v>0</v>
      </c>
      <c r="K516">
        <v>1</v>
      </c>
    </row>
    <row r="517" spans="1:11" x14ac:dyDescent="0.3">
      <c r="A517" t="s">
        <v>30639</v>
      </c>
      <c r="B517" s="1">
        <v>45489</v>
      </c>
      <c r="C517">
        <v>985.67</v>
      </c>
      <c r="D517" t="s">
        <v>30112</v>
      </c>
      <c r="E517" t="s">
        <v>30117</v>
      </c>
      <c r="F517" t="s">
        <v>10495</v>
      </c>
      <c r="G517">
        <v>1</v>
      </c>
      <c r="H517">
        <v>2024</v>
      </c>
      <c r="I517" t="s">
        <v>30115</v>
      </c>
      <c r="J517">
        <v>0</v>
      </c>
      <c r="K517">
        <v>1</v>
      </c>
    </row>
    <row r="518" spans="1:11" x14ac:dyDescent="0.3">
      <c r="A518" t="s">
        <v>30640</v>
      </c>
      <c r="B518" s="1">
        <v>44674</v>
      </c>
      <c r="C518">
        <v>1475.93</v>
      </c>
      <c r="D518" t="s">
        <v>30108</v>
      </c>
      <c r="E518" t="s">
        <v>30109</v>
      </c>
      <c r="F518" t="s">
        <v>11444</v>
      </c>
      <c r="G518">
        <v>0</v>
      </c>
      <c r="H518">
        <v>2022</v>
      </c>
      <c r="I518" t="s">
        <v>30118</v>
      </c>
      <c r="J518">
        <v>1</v>
      </c>
      <c r="K518">
        <v>0</v>
      </c>
    </row>
    <row r="519" spans="1:11" x14ac:dyDescent="0.3">
      <c r="A519" t="s">
        <v>30641</v>
      </c>
      <c r="B519" s="1">
        <v>44577</v>
      </c>
      <c r="C519">
        <v>1408.59</v>
      </c>
      <c r="D519" t="s">
        <v>30108</v>
      </c>
      <c r="E519" t="s">
        <v>30117</v>
      </c>
      <c r="F519" t="s">
        <v>11903</v>
      </c>
      <c r="G519">
        <v>1</v>
      </c>
      <c r="H519">
        <v>2022</v>
      </c>
      <c r="I519" t="s">
        <v>30113</v>
      </c>
      <c r="J519">
        <v>0</v>
      </c>
      <c r="K519">
        <v>1</v>
      </c>
    </row>
    <row r="520" spans="1:11" x14ac:dyDescent="0.3">
      <c r="A520" t="s">
        <v>30642</v>
      </c>
      <c r="B520" s="1">
        <v>45055</v>
      </c>
      <c r="C520">
        <v>803.12</v>
      </c>
      <c r="D520" t="s">
        <v>30108</v>
      </c>
      <c r="E520" t="s">
        <v>30109</v>
      </c>
      <c r="F520" t="s">
        <v>16680</v>
      </c>
      <c r="G520">
        <v>0</v>
      </c>
      <c r="H520">
        <v>2023</v>
      </c>
      <c r="I520" t="s">
        <v>30136</v>
      </c>
      <c r="J520">
        <v>1</v>
      </c>
      <c r="K520">
        <v>0</v>
      </c>
    </row>
    <row r="521" spans="1:11" x14ac:dyDescent="0.3">
      <c r="A521" t="s">
        <v>30643</v>
      </c>
      <c r="B521" s="1">
        <v>45368</v>
      </c>
      <c r="C521">
        <v>1161.47</v>
      </c>
      <c r="D521" t="s">
        <v>30122</v>
      </c>
      <c r="E521" t="s">
        <v>30109</v>
      </c>
      <c r="F521" t="s">
        <v>6759</v>
      </c>
      <c r="G521">
        <v>0</v>
      </c>
      <c r="H521">
        <v>2024</v>
      </c>
      <c r="I521" t="s">
        <v>30145</v>
      </c>
      <c r="J521">
        <v>1</v>
      </c>
      <c r="K521">
        <v>0</v>
      </c>
    </row>
    <row r="522" spans="1:11" x14ac:dyDescent="0.3">
      <c r="A522" t="s">
        <v>30644</v>
      </c>
      <c r="B522" s="1">
        <v>45004</v>
      </c>
      <c r="C522">
        <v>381.16</v>
      </c>
      <c r="D522" t="s">
        <v>30112</v>
      </c>
      <c r="E522" t="s">
        <v>30117</v>
      </c>
      <c r="F522" t="s">
        <v>16770</v>
      </c>
      <c r="G522">
        <v>1</v>
      </c>
      <c r="H522">
        <v>2023</v>
      </c>
      <c r="I522" t="s">
        <v>30145</v>
      </c>
      <c r="J522">
        <v>0</v>
      </c>
      <c r="K522">
        <v>1</v>
      </c>
    </row>
    <row r="523" spans="1:11" x14ac:dyDescent="0.3">
      <c r="A523" t="s">
        <v>30645</v>
      </c>
      <c r="B523" s="1">
        <v>44893</v>
      </c>
      <c r="C523">
        <v>1356.42</v>
      </c>
      <c r="D523" t="s">
        <v>30122</v>
      </c>
      <c r="E523" t="s">
        <v>30109</v>
      </c>
      <c r="F523" t="s">
        <v>18757</v>
      </c>
      <c r="G523">
        <v>0</v>
      </c>
      <c r="H523">
        <v>2022</v>
      </c>
      <c r="I523" t="s">
        <v>30142</v>
      </c>
      <c r="J523">
        <v>1</v>
      </c>
      <c r="K523">
        <v>0</v>
      </c>
    </row>
    <row r="524" spans="1:11" x14ac:dyDescent="0.3">
      <c r="A524" t="s">
        <v>30646</v>
      </c>
      <c r="B524" s="1">
        <v>44985</v>
      </c>
      <c r="C524">
        <v>1073.25</v>
      </c>
      <c r="D524" t="s">
        <v>30112</v>
      </c>
      <c r="E524" t="s">
        <v>30109</v>
      </c>
      <c r="F524" t="s">
        <v>1126</v>
      </c>
      <c r="G524">
        <v>0</v>
      </c>
      <c r="H524">
        <v>2023</v>
      </c>
      <c r="I524" t="s">
        <v>30110</v>
      </c>
      <c r="J524">
        <v>1</v>
      </c>
      <c r="K524">
        <v>0</v>
      </c>
    </row>
    <row r="525" spans="1:11" x14ac:dyDescent="0.3">
      <c r="A525" t="s">
        <v>30647</v>
      </c>
      <c r="B525" s="1">
        <v>44579</v>
      </c>
      <c r="C525">
        <v>1360.32</v>
      </c>
      <c r="D525" t="s">
        <v>30112</v>
      </c>
      <c r="E525" t="s">
        <v>30109</v>
      </c>
      <c r="F525" t="s">
        <v>3424</v>
      </c>
      <c r="G525">
        <v>0</v>
      </c>
      <c r="H525">
        <v>2022</v>
      </c>
      <c r="I525" t="s">
        <v>30113</v>
      </c>
      <c r="J525">
        <v>1</v>
      </c>
      <c r="K525">
        <v>0</v>
      </c>
    </row>
    <row r="526" spans="1:11" x14ac:dyDescent="0.3">
      <c r="A526" t="s">
        <v>30648</v>
      </c>
      <c r="B526" s="1">
        <v>44921</v>
      </c>
      <c r="C526">
        <v>509.69</v>
      </c>
      <c r="D526" t="s">
        <v>30108</v>
      </c>
      <c r="E526" t="s">
        <v>30117</v>
      </c>
      <c r="F526" t="s">
        <v>7239</v>
      </c>
      <c r="G526">
        <v>1</v>
      </c>
      <c r="H526">
        <v>2022</v>
      </c>
      <c r="I526" t="s">
        <v>30130</v>
      </c>
      <c r="J526">
        <v>0</v>
      </c>
      <c r="K526">
        <v>1</v>
      </c>
    </row>
    <row r="527" spans="1:11" x14ac:dyDescent="0.3">
      <c r="A527" t="s">
        <v>30649</v>
      </c>
      <c r="B527" s="1">
        <v>44568</v>
      </c>
      <c r="C527">
        <v>209.76</v>
      </c>
      <c r="D527" t="s">
        <v>30108</v>
      </c>
      <c r="E527" t="s">
        <v>30109</v>
      </c>
      <c r="F527" t="s">
        <v>13138</v>
      </c>
      <c r="G527">
        <v>0</v>
      </c>
      <c r="H527">
        <v>2022</v>
      </c>
      <c r="I527" t="s">
        <v>30113</v>
      </c>
      <c r="J527">
        <v>1</v>
      </c>
      <c r="K527">
        <v>0</v>
      </c>
    </row>
    <row r="528" spans="1:11" x14ac:dyDescent="0.3">
      <c r="A528" t="s">
        <v>30650</v>
      </c>
      <c r="B528" s="1">
        <v>45061</v>
      </c>
      <c r="C528">
        <v>923.9</v>
      </c>
      <c r="D528" t="s">
        <v>30108</v>
      </c>
      <c r="E528" t="s">
        <v>30109</v>
      </c>
      <c r="F528" t="s">
        <v>16987</v>
      </c>
      <c r="G528">
        <v>0</v>
      </c>
      <c r="H528">
        <v>2023</v>
      </c>
      <c r="I528" t="s">
        <v>30136</v>
      </c>
      <c r="J528">
        <v>1</v>
      </c>
      <c r="K528">
        <v>0</v>
      </c>
    </row>
    <row r="529" spans="1:11" x14ac:dyDescent="0.3">
      <c r="A529" t="s">
        <v>30651</v>
      </c>
      <c r="B529" s="1">
        <v>45587</v>
      </c>
      <c r="C529">
        <v>855.7</v>
      </c>
      <c r="D529" t="s">
        <v>30122</v>
      </c>
      <c r="E529" t="s">
        <v>30117</v>
      </c>
      <c r="F529" t="s">
        <v>182</v>
      </c>
      <c r="G529">
        <v>1</v>
      </c>
      <c r="H529">
        <v>2024</v>
      </c>
      <c r="I529" t="s">
        <v>30159</v>
      </c>
      <c r="J529">
        <v>0</v>
      </c>
      <c r="K529">
        <v>1</v>
      </c>
    </row>
    <row r="530" spans="1:11" x14ac:dyDescent="0.3">
      <c r="A530" t="s">
        <v>30652</v>
      </c>
      <c r="B530" s="1">
        <v>44937</v>
      </c>
      <c r="C530">
        <v>1462.5</v>
      </c>
      <c r="D530" t="s">
        <v>30122</v>
      </c>
      <c r="E530" t="s">
        <v>30117</v>
      </c>
      <c r="F530" t="s">
        <v>13620</v>
      </c>
      <c r="G530">
        <v>1</v>
      </c>
      <c r="H530">
        <v>2023</v>
      </c>
      <c r="I530" t="s">
        <v>30113</v>
      </c>
      <c r="J530">
        <v>0</v>
      </c>
      <c r="K530">
        <v>1</v>
      </c>
    </row>
    <row r="531" spans="1:11" x14ac:dyDescent="0.3">
      <c r="A531" t="s">
        <v>30653</v>
      </c>
      <c r="B531" s="1">
        <v>45082</v>
      </c>
      <c r="C531">
        <v>62.84</v>
      </c>
      <c r="D531" t="s">
        <v>30122</v>
      </c>
      <c r="E531" t="s">
        <v>30109</v>
      </c>
      <c r="F531" t="s">
        <v>11189</v>
      </c>
      <c r="G531">
        <v>0</v>
      </c>
      <c r="H531">
        <v>2023</v>
      </c>
      <c r="I531" t="s">
        <v>30128</v>
      </c>
      <c r="J531">
        <v>1</v>
      </c>
      <c r="K531">
        <v>0</v>
      </c>
    </row>
    <row r="532" spans="1:11" x14ac:dyDescent="0.3">
      <c r="A532" t="s">
        <v>30654</v>
      </c>
      <c r="B532" s="1">
        <v>45381</v>
      </c>
      <c r="C532">
        <v>81.83</v>
      </c>
      <c r="D532" t="s">
        <v>30112</v>
      </c>
      <c r="E532" t="s">
        <v>30117</v>
      </c>
      <c r="F532" t="s">
        <v>18249</v>
      </c>
      <c r="G532">
        <v>1</v>
      </c>
      <c r="H532">
        <v>2024</v>
      </c>
      <c r="I532" t="s">
        <v>30145</v>
      </c>
      <c r="J532">
        <v>0</v>
      </c>
      <c r="K532">
        <v>1</v>
      </c>
    </row>
    <row r="533" spans="1:11" x14ac:dyDescent="0.3">
      <c r="A533" t="s">
        <v>30655</v>
      </c>
      <c r="B533" s="1">
        <v>44561</v>
      </c>
      <c r="C533">
        <v>1106.81</v>
      </c>
      <c r="D533" t="s">
        <v>30112</v>
      </c>
      <c r="E533" t="s">
        <v>30117</v>
      </c>
      <c r="F533" t="s">
        <v>308</v>
      </c>
      <c r="G533">
        <v>1</v>
      </c>
      <c r="H533">
        <v>2021</v>
      </c>
      <c r="I533" t="s">
        <v>30130</v>
      </c>
      <c r="J533">
        <v>0</v>
      </c>
      <c r="K533">
        <v>1</v>
      </c>
    </row>
    <row r="534" spans="1:11" x14ac:dyDescent="0.3">
      <c r="A534" t="s">
        <v>30656</v>
      </c>
      <c r="B534" s="1">
        <v>45194</v>
      </c>
      <c r="C534">
        <v>616.25</v>
      </c>
      <c r="D534" t="s">
        <v>30122</v>
      </c>
      <c r="E534" t="s">
        <v>30117</v>
      </c>
      <c r="F534" t="s">
        <v>8300</v>
      </c>
      <c r="G534">
        <v>1</v>
      </c>
      <c r="H534">
        <v>2023</v>
      </c>
      <c r="I534" t="s">
        <v>30123</v>
      </c>
      <c r="J534">
        <v>0</v>
      </c>
      <c r="K534">
        <v>1</v>
      </c>
    </row>
    <row r="535" spans="1:11" x14ac:dyDescent="0.3">
      <c r="A535" t="s">
        <v>30657</v>
      </c>
      <c r="B535" s="1">
        <v>44606</v>
      </c>
      <c r="C535">
        <v>1115.21</v>
      </c>
      <c r="D535" t="s">
        <v>30108</v>
      </c>
      <c r="E535" t="s">
        <v>30109</v>
      </c>
      <c r="F535" t="s">
        <v>6820</v>
      </c>
      <c r="G535">
        <v>0</v>
      </c>
      <c r="H535">
        <v>2022</v>
      </c>
      <c r="I535" t="s">
        <v>30110</v>
      </c>
      <c r="J535">
        <v>1</v>
      </c>
      <c r="K535">
        <v>0</v>
      </c>
    </row>
    <row r="536" spans="1:11" x14ac:dyDescent="0.3">
      <c r="A536" t="s">
        <v>30658</v>
      </c>
      <c r="B536" s="1">
        <v>45302</v>
      </c>
      <c r="C536">
        <v>121.99</v>
      </c>
      <c r="D536" t="s">
        <v>30108</v>
      </c>
      <c r="E536" t="s">
        <v>30109</v>
      </c>
      <c r="F536" t="s">
        <v>15551</v>
      </c>
      <c r="G536">
        <v>0</v>
      </c>
      <c r="H536">
        <v>2024</v>
      </c>
      <c r="I536" t="s">
        <v>30113</v>
      </c>
      <c r="J536">
        <v>1</v>
      </c>
      <c r="K536">
        <v>0</v>
      </c>
    </row>
    <row r="537" spans="1:11" x14ac:dyDescent="0.3">
      <c r="A537" t="s">
        <v>30659</v>
      </c>
      <c r="B537" s="1">
        <v>45003</v>
      </c>
      <c r="C537">
        <v>1261.82</v>
      </c>
      <c r="D537" t="s">
        <v>30112</v>
      </c>
      <c r="E537" t="s">
        <v>30109</v>
      </c>
      <c r="F537" t="s">
        <v>19779</v>
      </c>
      <c r="G537">
        <v>0</v>
      </c>
      <c r="H537">
        <v>2023</v>
      </c>
      <c r="I537" t="s">
        <v>30145</v>
      </c>
      <c r="J537">
        <v>1</v>
      </c>
      <c r="K537">
        <v>0</v>
      </c>
    </row>
    <row r="538" spans="1:11" x14ac:dyDescent="0.3">
      <c r="A538" t="s">
        <v>30660</v>
      </c>
      <c r="B538" s="1">
        <v>44566</v>
      </c>
      <c r="C538">
        <v>341.44</v>
      </c>
      <c r="D538" t="s">
        <v>30108</v>
      </c>
      <c r="E538" t="s">
        <v>30117</v>
      </c>
      <c r="F538" t="s">
        <v>16258</v>
      </c>
      <c r="G538">
        <v>1</v>
      </c>
      <c r="H538">
        <v>2022</v>
      </c>
      <c r="I538" t="s">
        <v>30113</v>
      </c>
      <c r="J538">
        <v>0</v>
      </c>
      <c r="K538">
        <v>1</v>
      </c>
    </row>
    <row r="539" spans="1:11" x14ac:dyDescent="0.3">
      <c r="A539" t="s">
        <v>30661</v>
      </c>
      <c r="B539" s="1">
        <v>45411</v>
      </c>
      <c r="C539">
        <v>352.98</v>
      </c>
      <c r="D539" t="s">
        <v>30122</v>
      </c>
      <c r="E539" t="s">
        <v>30117</v>
      </c>
      <c r="F539" t="s">
        <v>6180</v>
      </c>
      <c r="G539">
        <v>1</v>
      </c>
      <c r="H539">
        <v>2024</v>
      </c>
      <c r="I539" t="s">
        <v>30118</v>
      </c>
      <c r="J539">
        <v>0</v>
      </c>
      <c r="K539">
        <v>1</v>
      </c>
    </row>
    <row r="540" spans="1:11" x14ac:dyDescent="0.3">
      <c r="A540" t="s">
        <v>30662</v>
      </c>
      <c r="B540" s="1">
        <v>45168</v>
      </c>
      <c r="C540">
        <v>764.5</v>
      </c>
      <c r="D540" t="s">
        <v>30112</v>
      </c>
      <c r="E540" t="s">
        <v>30109</v>
      </c>
      <c r="F540" t="s">
        <v>9337</v>
      </c>
      <c r="G540">
        <v>0</v>
      </c>
      <c r="H540">
        <v>2023</v>
      </c>
      <c r="I540" t="s">
        <v>30120</v>
      </c>
      <c r="J540">
        <v>1</v>
      </c>
      <c r="K540">
        <v>0</v>
      </c>
    </row>
    <row r="541" spans="1:11" x14ac:dyDescent="0.3">
      <c r="A541" t="s">
        <v>30663</v>
      </c>
      <c r="B541" s="1">
        <v>44588</v>
      </c>
      <c r="C541">
        <v>1385.75</v>
      </c>
      <c r="D541" t="s">
        <v>30112</v>
      </c>
      <c r="E541" t="s">
        <v>30117</v>
      </c>
      <c r="F541" t="s">
        <v>18100</v>
      </c>
      <c r="G541">
        <v>1</v>
      </c>
      <c r="H541">
        <v>2022</v>
      </c>
      <c r="I541" t="s">
        <v>30113</v>
      </c>
      <c r="J541">
        <v>0</v>
      </c>
      <c r="K541">
        <v>1</v>
      </c>
    </row>
    <row r="542" spans="1:11" x14ac:dyDescent="0.3">
      <c r="A542" t="s">
        <v>30664</v>
      </c>
      <c r="B542" s="1">
        <v>45431</v>
      </c>
      <c r="C542">
        <v>1447.47</v>
      </c>
      <c r="D542" t="s">
        <v>30122</v>
      </c>
      <c r="E542" t="s">
        <v>30109</v>
      </c>
      <c r="F542" t="s">
        <v>2702</v>
      </c>
      <c r="G542">
        <v>0</v>
      </c>
      <c r="H542">
        <v>2024</v>
      </c>
      <c r="I542" t="s">
        <v>30136</v>
      </c>
      <c r="J542">
        <v>1</v>
      </c>
      <c r="K542">
        <v>0</v>
      </c>
    </row>
    <row r="543" spans="1:11" x14ac:dyDescent="0.3">
      <c r="A543" t="s">
        <v>30665</v>
      </c>
      <c r="B543" s="1">
        <v>45353</v>
      </c>
      <c r="C543">
        <v>1227.8399999999999</v>
      </c>
      <c r="D543" t="s">
        <v>30108</v>
      </c>
      <c r="E543" t="s">
        <v>30109</v>
      </c>
      <c r="F543" t="s">
        <v>13620</v>
      </c>
      <c r="G543">
        <v>0</v>
      </c>
      <c r="H543">
        <v>2024</v>
      </c>
      <c r="I543" t="s">
        <v>30145</v>
      </c>
      <c r="J543">
        <v>1</v>
      </c>
      <c r="K543">
        <v>0</v>
      </c>
    </row>
    <row r="544" spans="1:11" x14ac:dyDescent="0.3">
      <c r="A544" t="s">
        <v>30666</v>
      </c>
      <c r="B544" s="1">
        <v>45363</v>
      </c>
      <c r="C544">
        <v>756.81</v>
      </c>
      <c r="D544" t="s">
        <v>30108</v>
      </c>
      <c r="E544" t="s">
        <v>30109</v>
      </c>
      <c r="F544" t="s">
        <v>8764</v>
      </c>
      <c r="G544">
        <v>0</v>
      </c>
      <c r="H544">
        <v>2024</v>
      </c>
      <c r="I544" t="s">
        <v>30145</v>
      </c>
      <c r="J544">
        <v>1</v>
      </c>
      <c r="K544">
        <v>0</v>
      </c>
    </row>
    <row r="545" spans="1:11" x14ac:dyDescent="0.3">
      <c r="A545" t="s">
        <v>30667</v>
      </c>
      <c r="B545" s="1">
        <v>45448</v>
      </c>
      <c r="C545">
        <v>1482.49</v>
      </c>
      <c r="D545" t="s">
        <v>30122</v>
      </c>
      <c r="E545" t="s">
        <v>30109</v>
      </c>
      <c r="F545" t="s">
        <v>17009</v>
      </c>
      <c r="G545">
        <v>0</v>
      </c>
      <c r="H545">
        <v>2024</v>
      </c>
      <c r="I545" t="s">
        <v>30128</v>
      </c>
      <c r="J545">
        <v>1</v>
      </c>
      <c r="K545">
        <v>0</v>
      </c>
    </row>
    <row r="546" spans="1:11" x14ac:dyDescent="0.3">
      <c r="A546" t="s">
        <v>30668</v>
      </c>
      <c r="B546" s="1">
        <v>44786</v>
      </c>
      <c r="C546">
        <v>659.41</v>
      </c>
      <c r="D546" t="s">
        <v>30122</v>
      </c>
      <c r="E546" t="s">
        <v>30117</v>
      </c>
      <c r="F546" t="s">
        <v>9921</v>
      </c>
      <c r="G546">
        <v>1</v>
      </c>
      <c r="H546">
        <v>2022</v>
      </c>
      <c r="I546" t="s">
        <v>30120</v>
      </c>
      <c r="J546">
        <v>0</v>
      </c>
      <c r="K546">
        <v>1</v>
      </c>
    </row>
    <row r="547" spans="1:11" x14ac:dyDescent="0.3">
      <c r="A547" t="s">
        <v>30669</v>
      </c>
      <c r="B547" s="1">
        <v>45126</v>
      </c>
      <c r="C547">
        <v>1359.61</v>
      </c>
      <c r="D547" t="s">
        <v>30112</v>
      </c>
      <c r="E547" t="s">
        <v>30117</v>
      </c>
      <c r="F547" t="s">
        <v>12080</v>
      </c>
      <c r="G547">
        <v>1</v>
      </c>
      <c r="H547">
        <v>2023</v>
      </c>
      <c r="I547" t="s">
        <v>30115</v>
      </c>
      <c r="J547">
        <v>0</v>
      </c>
      <c r="K547">
        <v>1</v>
      </c>
    </row>
    <row r="548" spans="1:11" x14ac:dyDescent="0.3">
      <c r="A548" t="s">
        <v>30670</v>
      </c>
      <c r="B548" s="1">
        <v>45554</v>
      </c>
      <c r="C548">
        <v>843.13</v>
      </c>
      <c r="D548" t="s">
        <v>30122</v>
      </c>
      <c r="E548" t="s">
        <v>30109</v>
      </c>
      <c r="F548" t="s">
        <v>12631</v>
      </c>
      <c r="G548">
        <v>0</v>
      </c>
      <c r="H548">
        <v>2024</v>
      </c>
      <c r="I548" t="s">
        <v>30123</v>
      </c>
      <c r="J548">
        <v>1</v>
      </c>
      <c r="K548">
        <v>0</v>
      </c>
    </row>
    <row r="549" spans="1:11" x14ac:dyDescent="0.3">
      <c r="A549" t="s">
        <v>30671</v>
      </c>
      <c r="B549" s="1">
        <v>45466</v>
      </c>
      <c r="C549">
        <v>95.1</v>
      </c>
      <c r="D549" t="s">
        <v>30108</v>
      </c>
      <c r="E549" t="s">
        <v>30117</v>
      </c>
      <c r="F549" t="s">
        <v>18317</v>
      </c>
      <c r="G549">
        <v>1</v>
      </c>
      <c r="H549">
        <v>2024</v>
      </c>
      <c r="I549" t="s">
        <v>30128</v>
      </c>
      <c r="J549">
        <v>0</v>
      </c>
      <c r="K549">
        <v>1</v>
      </c>
    </row>
    <row r="550" spans="1:11" x14ac:dyDescent="0.3">
      <c r="A550" t="s">
        <v>30672</v>
      </c>
      <c r="B550" s="1">
        <v>45433</v>
      </c>
      <c r="C550">
        <v>1067.3800000000001</v>
      </c>
      <c r="D550" t="s">
        <v>30112</v>
      </c>
      <c r="E550" t="s">
        <v>30117</v>
      </c>
      <c r="F550" t="s">
        <v>18681</v>
      </c>
      <c r="G550">
        <v>1</v>
      </c>
      <c r="H550">
        <v>2024</v>
      </c>
      <c r="I550" t="s">
        <v>30136</v>
      </c>
      <c r="J550">
        <v>0</v>
      </c>
      <c r="K550">
        <v>1</v>
      </c>
    </row>
    <row r="551" spans="1:11" x14ac:dyDescent="0.3">
      <c r="A551" t="s">
        <v>30673</v>
      </c>
      <c r="B551" s="1">
        <v>44785</v>
      </c>
      <c r="C551">
        <v>1091.17</v>
      </c>
      <c r="D551" t="s">
        <v>30112</v>
      </c>
      <c r="E551" t="s">
        <v>30117</v>
      </c>
      <c r="F551" t="s">
        <v>13228</v>
      </c>
      <c r="G551">
        <v>1</v>
      </c>
      <c r="H551">
        <v>2022</v>
      </c>
      <c r="I551" t="s">
        <v>30120</v>
      </c>
      <c r="J551">
        <v>0</v>
      </c>
      <c r="K551">
        <v>1</v>
      </c>
    </row>
    <row r="552" spans="1:11" x14ac:dyDescent="0.3">
      <c r="A552" t="s">
        <v>30674</v>
      </c>
      <c r="B552" s="1">
        <v>45482</v>
      </c>
      <c r="C552">
        <v>1468.65</v>
      </c>
      <c r="D552" t="s">
        <v>30108</v>
      </c>
      <c r="E552" t="s">
        <v>30117</v>
      </c>
      <c r="F552" t="s">
        <v>14385</v>
      </c>
      <c r="G552">
        <v>1</v>
      </c>
      <c r="H552">
        <v>2024</v>
      </c>
      <c r="I552" t="s">
        <v>30115</v>
      </c>
      <c r="J552">
        <v>0</v>
      </c>
      <c r="K552">
        <v>1</v>
      </c>
    </row>
    <row r="553" spans="1:11" x14ac:dyDescent="0.3">
      <c r="A553" t="s">
        <v>30675</v>
      </c>
      <c r="B553" s="1">
        <v>44884</v>
      </c>
      <c r="C553">
        <v>695.78</v>
      </c>
      <c r="D553" t="s">
        <v>30108</v>
      </c>
      <c r="E553" t="s">
        <v>30117</v>
      </c>
      <c r="F553" t="s">
        <v>17525</v>
      </c>
      <c r="G553">
        <v>1</v>
      </c>
      <c r="H553">
        <v>2022</v>
      </c>
      <c r="I553" t="s">
        <v>30142</v>
      </c>
      <c r="J553">
        <v>0</v>
      </c>
      <c r="K553">
        <v>1</v>
      </c>
    </row>
    <row r="554" spans="1:11" x14ac:dyDescent="0.3">
      <c r="A554" t="s">
        <v>30676</v>
      </c>
      <c r="B554" s="1">
        <v>45299</v>
      </c>
      <c r="C554">
        <v>1144.33</v>
      </c>
      <c r="D554" t="s">
        <v>30112</v>
      </c>
      <c r="E554" t="s">
        <v>30117</v>
      </c>
      <c r="F554" t="s">
        <v>6914</v>
      </c>
      <c r="G554">
        <v>1</v>
      </c>
      <c r="H554">
        <v>2024</v>
      </c>
      <c r="I554" t="s">
        <v>30113</v>
      </c>
      <c r="J554">
        <v>0</v>
      </c>
      <c r="K554">
        <v>1</v>
      </c>
    </row>
    <row r="555" spans="1:11" x14ac:dyDescent="0.3">
      <c r="A555" t="s">
        <v>30677</v>
      </c>
      <c r="B555" s="1">
        <v>45631</v>
      </c>
      <c r="C555">
        <v>423.36</v>
      </c>
      <c r="D555" t="s">
        <v>30108</v>
      </c>
      <c r="E555" t="s">
        <v>30109</v>
      </c>
      <c r="F555" t="s">
        <v>13603</v>
      </c>
      <c r="G555">
        <v>0</v>
      </c>
      <c r="H555">
        <v>2024</v>
      </c>
      <c r="I555" t="s">
        <v>30130</v>
      </c>
      <c r="J555">
        <v>1</v>
      </c>
      <c r="K555">
        <v>0</v>
      </c>
    </row>
    <row r="556" spans="1:11" x14ac:dyDescent="0.3">
      <c r="A556" t="s">
        <v>30678</v>
      </c>
      <c r="B556" s="1">
        <v>45508</v>
      </c>
      <c r="C556">
        <v>1302.31</v>
      </c>
      <c r="D556" t="s">
        <v>30112</v>
      </c>
      <c r="E556" t="s">
        <v>30117</v>
      </c>
      <c r="F556" t="s">
        <v>18822</v>
      </c>
      <c r="G556">
        <v>1</v>
      </c>
      <c r="H556">
        <v>2024</v>
      </c>
      <c r="I556" t="s">
        <v>30120</v>
      </c>
      <c r="J556">
        <v>0</v>
      </c>
      <c r="K556">
        <v>1</v>
      </c>
    </row>
    <row r="557" spans="1:11" x14ac:dyDescent="0.3">
      <c r="A557" t="s">
        <v>30679</v>
      </c>
      <c r="B557" s="1">
        <v>45227</v>
      </c>
      <c r="C557">
        <v>487.82</v>
      </c>
      <c r="D557" t="s">
        <v>30112</v>
      </c>
      <c r="E557" t="s">
        <v>30109</v>
      </c>
      <c r="F557" t="s">
        <v>17314</v>
      </c>
      <c r="G557">
        <v>0</v>
      </c>
      <c r="H557">
        <v>2023</v>
      </c>
      <c r="I557" t="s">
        <v>30159</v>
      </c>
      <c r="J557">
        <v>1</v>
      </c>
      <c r="K557">
        <v>0</v>
      </c>
    </row>
    <row r="558" spans="1:11" x14ac:dyDescent="0.3">
      <c r="A558" t="s">
        <v>30680</v>
      </c>
      <c r="B558" s="1">
        <v>45280</v>
      </c>
      <c r="C558">
        <v>1288.55</v>
      </c>
      <c r="D558" t="s">
        <v>30122</v>
      </c>
      <c r="E558" t="s">
        <v>30109</v>
      </c>
      <c r="F558" t="s">
        <v>14643</v>
      </c>
      <c r="G558">
        <v>0</v>
      </c>
      <c r="H558">
        <v>2023</v>
      </c>
      <c r="I558" t="s">
        <v>30130</v>
      </c>
      <c r="J558">
        <v>1</v>
      </c>
      <c r="K558">
        <v>0</v>
      </c>
    </row>
    <row r="559" spans="1:11" x14ac:dyDescent="0.3">
      <c r="A559" t="s">
        <v>30681</v>
      </c>
      <c r="B559" s="1">
        <v>44617</v>
      </c>
      <c r="C559">
        <v>1186.74</v>
      </c>
      <c r="D559" t="s">
        <v>30108</v>
      </c>
      <c r="E559" t="s">
        <v>30109</v>
      </c>
      <c r="F559" t="s">
        <v>53</v>
      </c>
      <c r="G559">
        <v>0</v>
      </c>
      <c r="H559">
        <v>2022</v>
      </c>
      <c r="I559" t="s">
        <v>30110</v>
      </c>
      <c r="J559">
        <v>1</v>
      </c>
      <c r="K559">
        <v>0</v>
      </c>
    </row>
    <row r="560" spans="1:11" x14ac:dyDescent="0.3">
      <c r="A560" t="s">
        <v>30682</v>
      </c>
      <c r="B560" s="1">
        <v>44873</v>
      </c>
      <c r="C560">
        <v>166.07</v>
      </c>
      <c r="D560" t="s">
        <v>30122</v>
      </c>
      <c r="E560" t="s">
        <v>30109</v>
      </c>
      <c r="F560" t="s">
        <v>11969</v>
      </c>
      <c r="G560">
        <v>0</v>
      </c>
      <c r="H560">
        <v>2022</v>
      </c>
      <c r="I560" t="s">
        <v>30142</v>
      </c>
      <c r="J560">
        <v>1</v>
      </c>
      <c r="K560">
        <v>0</v>
      </c>
    </row>
    <row r="561" spans="1:11" x14ac:dyDescent="0.3">
      <c r="A561" t="s">
        <v>30683</v>
      </c>
      <c r="B561" s="1">
        <v>44610</v>
      </c>
      <c r="C561">
        <v>390.73</v>
      </c>
      <c r="D561" t="s">
        <v>30122</v>
      </c>
      <c r="E561" t="s">
        <v>30117</v>
      </c>
      <c r="F561" t="s">
        <v>8091</v>
      </c>
      <c r="G561">
        <v>1</v>
      </c>
      <c r="H561">
        <v>2022</v>
      </c>
      <c r="I561" t="s">
        <v>30110</v>
      </c>
      <c r="J561">
        <v>0</v>
      </c>
      <c r="K561">
        <v>1</v>
      </c>
    </row>
    <row r="562" spans="1:11" x14ac:dyDescent="0.3">
      <c r="A562" t="s">
        <v>30684</v>
      </c>
      <c r="B562" s="1">
        <v>44981</v>
      </c>
      <c r="C562">
        <v>166.77</v>
      </c>
      <c r="D562" t="s">
        <v>30112</v>
      </c>
      <c r="E562" t="s">
        <v>30109</v>
      </c>
      <c r="F562" t="s">
        <v>11871</v>
      </c>
      <c r="G562">
        <v>0</v>
      </c>
      <c r="H562">
        <v>2023</v>
      </c>
      <c r="I562" t="s">
        <v>30110</v>
      </c>
      <c r="J562">
        <v>1</v>
      </c>
      <c r="K562">
        <v>0</v>
      </c>
    </row>
    <row r="563" spans="1:11" x14ac:dyDescent="0.3">
      <c r="A563" t="s">
        <v>30685</v>
      </c>
      <c r="B563" s="1">
        <v>44676</v>
      </c>
      <c r="C563">
        <v>62.09</v>
      </c>
      <c r="D563" t="s">
        <v>30108</v>
      </c>
      <c r="E563" t="s">
        <v>30109</v>
      </c>
      <c r="F563" t="s">
        <v>14857</v>
      </c>
      <c r="G563">
        <v>0</v>
      </c>
      <c r="H563">
        <v>2022</v>
      </c>
      <c r="I563" t="s">
        <v>30118</v>
      </c>
      <c r="J563">
        <v>1</v>
      </c>
      <c r="K563">
        <v>0</v>
      </c>
    </row>
    <row r="564" spans="1:11" x14ac:dyDescent="0.3">
      <c r="A564" t="s">
        <v>30686</v>
      </c>
      <c r="B564" s="1">
        <v>45168</v>
      </c>
      <c r="C564">
        <v>1011.71</v>
      </c>
      <c r="D564" t="s">
        <v>30108</v>
      </c>
      <c r="E564" t="s">
        <v>30117</v>
      </c>
      <c r="F564" t="s">
        <v>12900</v>
      </c>
      <c r="G564">
        <v>1</v>
      </c>
      <c r="H564">
        <v>2023</v>
      </c>
      <c r="I564" t="s">
        <v>30120</v>
      </c>
      <c r="J564">
        <v>0</v>
      </c>
      <c r="K564">
        <v>1</v>
      </c>
    </row>
    <row r="565" spans="1:11" x14ac:dyDescent="0.3">
      <c r="A565" t="s">
        <v>30687</v>
      </c>
      <c r="B565" s="1">
        <v>45548</v>
      </c>
      <c r="C565">
        <v>733.94</v>
      </c>
      <c r="D565" t="s">
        <v>30112</v>
      </c>
      <c r="E565" t="s">
        <v>30109</v>
      </c>
      <c r="F565" t="s">
        <v>8359</v>
      </c>
      <c r="G565">
        <v>0</v>
      </c>
      <c r="H565">
        <v>2024</v>
      </c>
      <c r="I565" t="s">
        <v>30123</v>
      </c>
      <c r="J565">
        <v>1</v>
      </c>
      <c r="K565">
        <v>0</v>
      </c>
    </row>
    <row r="566" spans="1:11" x14ac:dyDescent="0.3">
      <c r="A566" t="s">
        <v>30688</v>
      </c>
      <c r="B566" s="1">
        <v>45620</v>
      </c>
      <c r="C566">
        <v>363.24</v>
      </c>
      <c r="D566" t="s">
        <v>30122</v>
      </c>
      <c r="E566" t="s">
        <v>30109</v>
      </c>
      <c r="F566" t="s">
        <v>6259</v>
      </c>
      <c r="G566">
        <v>0</v>
      </c>
      <c r="H566">
        <v>2024</v>
      </c>
      <c r="I566" t="s">
        <v>30142</v>
      </c>
      <c r="J566">
        <v>1</v>
      </c>
      <c r="K566">
        <v>0</v>
      </c>
    </row>
    <row r="567" spans="1:11" x14ac:dyDescent="0.3">
      <c r="A567" t="s">
        <v>30689</v>
      </c>
      <c r="B567" s="1">
        <v>45289</v>
      </c>
      <c r="C567">
        <v>824.49</v>
      </c>
      <c r="D567" t="s">
        <v>30122</v>
      </c>
      <c r="E567" t="s">
        <v>30109</v>
      </c>
      <c r="F567" t="s">
        <v>9523</v>
      </c>
      <c r="G567">
        <v>0</v>
      </c>
      <c r="H567">
        <v>2023</v>
      </c>
      <c r="I567" t="s">
        <v>30130</v>
      </c>
      <c r="J567">
        <v>1</v>
      </c>
      <c r="K567">
        <v>0</v>
      </c>
    </row>
    <row r="568" spans="1:11" x14ac:dyDescent="0.3">
      <c r="A568" t="s">
        <v>30690</v>
      </c>
      <c r="B568" s="1">
        <v>44818</v>
      </c>
      <c r="C568">
        <v>1424.95</v>
      </c>
      <c r="D568" t="s">
        <v>30112</v>
      </c>
      <c r="E568" t="s">
        <v>30117</v>
      </c>
      <c r="F568" t="s">
        <v>13491</v>
      </c>
      <c r="G568">
        <v>1</v>
      </c>
      <c r="H568">
        <v>2022</v>
      </c>
      <c r="I568" t="s">
        <v>30123</v>
      </c>
      <c r="J568">
        <v>0</v>
      </c>
      <c r="K568">
        <v>1</v>
      </c>
    </row>
    <row r="569" spans="1:11" x14ac:dyDescent="0.3">
      <c r="A569" t="s">
        <v>30691</v>
      </c>
      <c r="B569" s="1">
        <v>45448</v>
      </c>
      <c r="C569">
        <v>669.23</v>
      </c>
      <c r="D569" t="s">
        <v>30108</v>
      </c>
      <c r="E569" t="s">
        <v>30109</v>
      </c>
      <c r="F569" t="s">
        <v>13361</v>
      </c>
      <c r="G569">
        <v>0</v>
      </c>
      <c r="H569">
        <v>2024</v>
      </c>
      <c r="I569" t="s">
        <v>30128</v>
      </c>
      <c r="J569">
        <v>1</v>
      </c>
      <c r="K569">
        <v>0</v>
      </c>
    </row>
    <row r="570" spans="1:11" x14ac:dyDescent="0.3">
      <c r="A570" t="s">
        <v>30692</v>
      </c>
      <c r="B570" s="1">
        <v>45075</v>
      </c>
      <c r="C570">
        <v>246.63</v>
      </c>
      <c r="D570" t="s">
        <v>30112</v>
      </c>
      <c r="E570" t="s">
        <v>30117</v>
      </c>
      <c r="F570" t="s">
        <v>6954</v>
      </c>
      <c r="G570">
        <v>1</v>
      </c>
      <c r="H570">
        <v>2023</v>
      </c>
      <c r="I570" t="s">
        <v>30136</v>
      </c>
      <c r="J570">
        <v>0</v>
      </c>
      <c r="K570">
        <v>1</v>
      </c>
    </row>
    <row r="571" spans="1:11" x14ac:dyDescent="0.3">
      <c r="A571" t="s">
        <v>30693</v>
      </c>
      <c r="B571" s="1">
        <v>44734</v>
      </c>
      <c r="C571">
        <v>357.6</v>
      </c>
      <c r="D571" t="s">
        <v>30112</v>
      </c>
      <c r="E571" t="s">
        <v>30109</v>
      </c>
      <c r="F571" t="s">
        <v>2495</v>
      </c>
      <c r="G571">
        <v>0</v>
      </c>
      <c r="H571">
        <v>2022</v>
      </c>
      <c r="I571" t="s">
        <v>30128</v>
      </c>
      <c r="J571">
        <v>1</v>
      </c>
      <c r="K571">
        <v>0</v>
      </c>
    </row>
    <row r="572" spans="1:11" x14ac:dyDescent="0.3">
      <c r="A572" t="s">
        <v>30694</v>
      </c>
      <c r="B572" s="1">
        <v>45028</v>
      </c>
      <c r="C572">
        <v>621.80999999999995</v>
      </c>
      <c r="D572" t="s">
        <v>30122</v>
      </c>
      <c r="E572" t="s">
        <v>30117</v>
      </c>
      <c r="F572" t="s">
        <v>14502</v>
      </c>
      <c r="G572">
        <v>1</v>
      </c>
      <c r="H572">
        <v>2023</v>
      </c>
      <c r="I572" t="s">
        <v>30118</v>
      </c>
      <c r="J572">
        <v>0</v>
      </c>
      <c r="K572">
        <v>1</v>
      </c>
    </row>
    <row r="573" spans="1:11" x14ac:dyDescent="0.3">
      <c r="A573" t="s">
        <v>30695</v>
      </c>
      <c r="B573" s="1">
        <v>45045</v>
      </c>
      <c r="C573">
        <v>1492.89</v>
      </c>
      <c r="D573" t="s">
        <v>30122</v>
      </c>
      <c r="E573" t="s">
        <v>30117</v>
      </c>
      <c r="F573" t="s">
        <v>4104</v>
      </c>
      <c r="G573">
        <v>1</v>
      </c>
      <c r="H573">
        <v>2023</v>
      </c>
      <c r="I573" t="s">
        <v>30118</v>
      </c>
      <c r="J573">
        <v>0</v>
      </c>
      <c r="K573">
        <v>1</v>
      </c>
    </row>
    <row r="574" spans="1:11" x14ac:dyDescent="0.3">
      <c r="A574" t="s">
        <v>30696</v>
      </c>
      <c r="B574" s="1">
        <v>45532</v>
      </c>
      <c r="C574">
        <v>898.18</v>
      </c>
      <c r="D574" t="s">
        <v>30112</v>
      </c>
      <c r="E574" t="s">
        <v>30117</v>
      </c>
      <c r="F574" t="s">
        <v>17719</v>
      </c>
      <c r="G574">
        <v>1</v>
      </c>
      <c r="H574">
        <v>2024</v>
      </c>
      <c r="I574" t="s">
        <v>30120</v>
      </c>
      <c r="J574">
        <v>0</v>
      </c>
      <c r="K574">
        <v>1</v>
      </c>
    </row>
    <row r="575" spans="1:11" x14ac:dyDescent="0.3">
      <c r="A575" t="s">
        <v>30697</v>
      </c>
      <c r="B575" s="1">
        <v>45036</v>
      </c>
      <c r="C575">
        <v>1279.19</v>
      </c>
      <c r="D575" t="s">
        <v>30108</v>
      </c>
      <c r="E575" t="s">
        <v>30109</v>
      </c>
      <c r="F575" t="s">
        <v>14731</v>
      </c>
      <c r="G575">
        <v>0</v>
      </c>
      <c r="H575">
        <v>2023</v>
      </c>
      <c r="I575" t="s">
        <v>30118</v>
      </c>
      <c r="J575">
        <v>1</v>
      </c>
      <c r="K575">
        <v>0</v>
      </c>
    </row>
    <row r="576" spans="1:11" x14ac:dyDescent="0.3">
      <c r="A576" t="s">
        <v>30698</v>
      </c>
      <c r="B576" s="1">
        <v>44709</v>
      </c>
      <c r="C576">
        <v>54.29</v>
      </c>
      <c r="D576" t="s">
        <v>30122</v>
      </c>
      <c r="E576" t="s">
        <v>30117</v>
      </c>
      <c r="F576" t="s">
        <v>1550</v>
      </c>
      <c r="G576">
        <v>1</v>
      </c>
      <c r="H576">
        <v>2022</v>
      </c>
      <c r="I576" t="s">
        <v>30136</v>
      </c>
      <c r="J576">
        <v>0</v>
      </c>
      <c r="K576">
        <v>1</v>
      </c>
    </row>
    <row r="577" spans="1:11" x14ac:dyDescent="0.3">
      <c r="A577" t="s">
        <v>30699</v>
      </c>
      <c r="B577" s="1">
        <v>45535</v>
      </c>
      <c r="C577">
        <v>615.46</v>
      </c>
      <c r="D577" t="s">
        <v>30122</v>
      </c>
      <c r="E577" t="s">
        <v>30117</v>
      </c>
      <c r="F577" t="s">
        <v>15584</v>
      </c>
      <c r="G577">
        <v>1</v>
      </c>
      <c r="H577">
        <v>2024</v>
      </c>
      <c r="I577" t="s">
        <v>30120</v>
      </c>
      <c r="J577">
        <v>0</v>
      </c>
      <c r="K577">
        <v>1</v>
      </c>
    </row>
    <row r="578" spans="1:11" x14ac:dyDescent="0.3">
      <c r="A578" t="s">
        <v>30700</v>
      </c>
      <c r="B578" s="1">
        <v>44919</v>
      </c>
      <c r="C578">
        <v>111.26</v>
      </c>
      <c r="D578" t="s">
        <v>30122</v>
      </c>
      <c r="E578" t="s">
        <v>30117</v>
      </c>
      <c r="F578" t="s">
        <v>12905</v>
      </c>
      <c r="G578">
        <v>1</v>
      </c>
      <c r="H578">
        <v>2022</v>
      </c>
      <c r="I578" t="s">
        <v>30130</v>
      </c>
      <c r="J578">
        <v>0</v>
      </c>
      <c r="K578">
        <v>1</v>
      </c>
    </row>
    <row r="579" spans="1:11" x14ac:dyDescent="0.3">
      <c r="A579" t="s">
        <v>30701</v>
      </c>
      <c r="B579" s="1">
        <v>44963</v>
      </c>
      <c r="C579">
        <v>562.47</v>
      </c>
      <c r="D579" t="s">
        <v>30112</v>
      </c>
      <c r="E579" t="s">
        <v>30117</v>
      </c>
      <c r="F579" t="s">
        <v>6550</v>
      </c>
      <c r="G579">
        <v>1</v>
      </c>
      <c r="H579">
        <v>2023</v>
      </c>
      <c r="I579" t="s">
        <v>30110</v>
      </c>
      <c r="J579">
        <v>0</v>
      </c>
      <c r="K579">
        <v>1</v>
      </c>
    </row>
    <row r="580" spans="1:11" x14ac:dyDescent="0.3">
      <c r="A580" t="s">
        <v>30702</v>
      </c>
      <c r="B580" s="1">
        <v>44718</v>
      </c>
      <c r="C580">
        <v>1365.13</v>
      </c>
      <c r="D580" t="s">
        <v>30112</v>
      </c>
      <c r="E580" t="s">
        <v>30109</v>
      </c>
      <c r="F580" t="s">
        <v>8107</v>
      </c>
      <c r="G580">
        <v>0</v>
      </c>
      <c r="H580">
        <v>2022</v>
      </c>
      <c r="I580" t="s">
        <v>30128</v>
      </c>
      <c r="J580">
        <v>1</v>
      </c>
      <c r="K580">
        <v>0</v>
      </c>
    </row>
    <row r="581" spans="1:11" x14ac:dyDescent="0.3">
      <c r="A581" t="s">
        <v>30703</v>
      </c>
      <c r="B581" s="1">
        <v>45486</v>
      </c>
      <c r="C581">
        <v>1290.04</v>
      </c>
      <c r="D581" t="s">
        <v>30108</v>
      </c>
      <c r="E581" t="s">
        <v>30117</v>
      </c>
      <c r="F581" t="s">
        <v>6094</v>
      </c>
      <c r="G581">
        <v>1</v>
      </c>
      <c r="H581">
        <v>2024</v>
      </c>
      <c r="I581" t="s">
        <v>30115</v>
      </c>
      <c r="J581">
        <v>0</v>
      </c>
      <c r="K581">
        <v>1</v>
      </c>
    </row>
    <row r="582" spans="1:11" x14ac:dyDescent="0.3">
      <c r="A582" t="s">
        <v>30704</v>
      </c>
      <c r="B582" s="1">
        <v>45116</v>
      </c>
      <c r="C582">
        <v>76.27</v>
      </c>
      <c r="D582" t="s">
        <v>30122</v>
      </c>
      <c r="E582" t="s">
        <v>30109</v>
      </c>
      <c r="F582" t="s">
        <v>1817</v>
      </c>
      <c r="G582">
        <v>0</v>
      </c>
      <c r="H582">
        <v>2023</v>
      </c>
      <c r="I582" t="s">
        <v>30115</v>
      </c>
      <c r="J582">
        <v>1</v>
      </c>
      <c r="K582">
        <v>0</v>
      </c>
    </row>
    <row r="583" spans="1:11" x14ac:dyDescent="0.3">
      <c r="A583" t="s">
        <v>30705</v>
      </c>
      <c r="B583" s="1">
        <v>44587</v>
      </c>
      <c r="C583">
        <v>964.74</v>
      </c>
      <c r="D583" t="s">
        <v>30108</v>
      </c>
      <c r="E583" t="s">
        <v>30109</v>
      </c>
      <c r="F583" t="s">
        <v>15086</v>
      </c>
      <c r="G583">
        <v>0</v>
      </c>
      <c r="H583">
        <v>2022</v>
      </c>
      <c r="I583" t="s">
        <v>30113</v>
      </c>
      <c r="J583">
        <v>1</v>
      </c>
      <c r="K583">
        <v>0</v>
      </c>
    </row>
    <row r="584" spans="1:11" x14ac:dyDescent="0.3">
      <c r="A584" t="s">
        <v>30706</v>
      </c>
      <c r="B584" s="1">
        <v>44634</v>
      </c>
      <c r="C584">
        <v>400.04</v>
      </c>
      <c r="D584" t="s">
        <v>30122</v>
      </c>
      <c r="E584" t="s">
        <v>30109</v>
      </c>
      <c r="F584" t="s">
        <v>1431</v>
      </c>
      <c r="G584">
        <v>0</v>
      </c>
      <c r="H584">
        <v>2022</v>
      </c>
      <c r="I584" t="s">
        <v>30145</v>
      </c>
      <c r="J584">
        <v>1</v>
      </c>
      <c r="K584">
        <v>0</v>
      </c>
    </row>
    <row r="585" spans="1:11" x14ac:dyDescent="0.3">
      <c r="A585" t="s">
        <v>30707</v>
      </c>
      <c r="B585" s="1">
        <v>45643</v>
      </c>
      <c r="C585">
        <v>105.4</v>
      </c>
      <c r="D585" t="s">
        <v>30122</v>
      </c>
      <c r="E585" t="s">
        <v>30109</v>
      </c>
      <c r="F585" t="s">
        <v>1493</v>
      </c>
      <c r="G585">
        <v>0</v>
      </c>
      <c r="H585">
        <v>2024</v>
      </c>
      <c r="I585" t="s">
        <v>30130</v>
      </c>
      <c r="J585">
        <v>1</v>
      </c>
      <c r="K585">
        <v>0</v>
      </c>
    </row>
    <row r="586" spans="1:11" x14ac:dyDescent="0.3">
      <c r="A586" t="s">
        <v>30708</v>
      </c>
      <c r="B586" s="1">
        <v>44801</v>
      </c>
      <c r="C586">
        <v>551.03</v>
      </c>
      <c r="D586" t="s">
        <v>30112</v>
      </c>
      <c r="E586" t="s">
        <v>30117</v>
      </c>
      <c r="F586" t="s">
        <v>7948</v>
      </c>
      <c r="G586">
        <v>1</v>
      </c>
      <c r="H586">
        <v>2022</v>
      </c>
      <c r="I586" t="s">
        <v>30120</v>
      </c>
      <c r="J586">
        <v>0</v>
      </c>
      <c r="K586">
        <v>1</v>
      </c>
    </row>
    <row r="587" spans="1:11" x14ac:dyDescent="0.3">
      <c r="A587" t="s">
        <v>30709</v>
      </c>
      <c r="B587" s="1">
        <v>45487</v>
      </c>
      <c r="C587">
        <v>602.57000000000005</v>
      </c>
      <c r="D587" t="s">
        <v>30108</v>
      </c>
      <c r="E587" t="s">
        <v>30109</v>
      </c>
      <c r="F587" t="s">
        <v>11878</v>
      </c>
      <c r="G587">
        <v>0</v>
      </c>
      <c r="H587">
        <v>2024</v>
      </c>
      <c r="I587" t="s">
        <v>30115</v>
      </c>
      <c r="J587">
        <v>1</v>
      </c>
      <c r="K587">
        <v>0</v>
      </c>
    </row>
    <row r="588" spans="1:11" x14ac:dyDescent="0.3">
      <c r="A588" t="s">
        <v>30710</v>
      </c>
      <c r="B588" s="1">
        <v>45639</v>
      </c>
      <c r="C588">
        <v>203.77</v>
      </c>
      <c r="D588" t="s">
        <v>30108</v>
      </c>
      <c r="E588" t="s">
        <v>30109</v>
      </c>
      <c r="F588" t="s">
        <v>19239</v>
      </c>
      <c r="G588">
        <v>0</v>
      </c>
      <c r="H588">
        <v>2024</v>
      </c>
      <c r="I588" t="s">
        <v>30130</v>
      </c>
      <c r="J588">
        <v>1</v>
      </c>
      <c r="K588">
        <v>0</v>
      </c>
    </row>
    <row r="589" spans="1:11" x14ac:dyDescent="0.3">
      <c r="A589" t="s">
        <v>30711</v>
      </c>
      <c r="B589" s="1">
        <v>45316</v>
      </c>
      <c r="C589">
        <v>276.23</v>
      </c>
      <c r="D589" t="s">
        <v>30122</v>
      </c>
      <c r="E589" t="s">
        <v>30117</v>
      </c>
      <c r="F589" t="s">
        <v>17617</v>
      </c>
      <c r="G589">
        <v>1</v>
      </c>
      <c r="H589">
        <v>2024</v>
      </c>
      <c r="I589" t="s">
        <v>30113</v>
      </c>
      <c r="J589">
        <v>0</v>
      </c>
      <c r="K589">
        <v>1</v>
      </c>
    </row>
    <row r="590" spans="1:11" x14ac:dyDescent="0.3">
      <c r="A590" t="s">
        <v>30712</v>
      </c>
      <c r="B590" s="1">
        <v>45184</v>
      </c>
      <c r="C590">
        <v>1428.41</v>
      </c>
      <c r="D590" t="s">
        <v>30108</v>
      </c>
      <c r="E590" t="s">
        <v>30109</v>
      </c>
      <c r="F590" t="s">
        <v>9981</v>
      </c>
      <c r="G590">
        <v>0</v>
      </c>
      <c r="H590">
        <v>2023</v>
      </c>
      <c r="I590" t="s">
        <v>30123</v>
      </c>
      <c r="J590">
        <v>1</v>
      </c>
      <c r="K590">
        <v>0</v>
      </c>
    </row>
    <row r="591" spans="1:11" x14ac:dyDescent="0.3">
      <c r="A591" t="s">
        <v>30713</v>
      </c>
      <c r="B591" s="1">
        <v>44906</v>
      </c>
      <c r="C591">
        <v>334.8</v>
      </c>
      <c r="D591" t="s">
        <v>30122</v>
      </c>
      <c r="E591" t="s">
        <v>30117</v>
      </c>
      <c r="F591" t="s">
        <v>17587</v>
      </c>
      <c r="G591">
        <v>1</v>
      </c>
      <c r="H591">
        <v>2022</v>
      </c>
      <c r="I591" t="s">
        <v>30130</v>
      </c>
      <c r="J591">
        <v>0</v>
      </c>
      <c r="K591">
        <v>1</v>
      </c>
    </row>
    <row r="592" spans="1:11" x14ac:dyDescent="0.3">
      <c r="A592" t="s">
        <v>30714</v>
      </c>
      <c r="B592" s="1">
        <v>45007</v>
      </c>
      <c r="C592">
        <v>283.72000000000003</v>
      </c>
      <c r="D592" t="s">
        <v>30122</v>
      </c>
      <c r="E592" t="s">
        <v>30109</v>
      </c>
      <c r="F592" t="s">
        <v>18139</v>
      </c>
      <c r="G592">
        <v>0</v>
      </c>
      <c r="H592">
        <v>2023</v>
      </c>
      <c r="I592" t="s">
        <v>30145</v>
      </c>
      <c r="J592">
        <v>1</v>
      </c>
      <c r="K592">
        <v>0</v>
      </c>
    </row>
    <row r="593" spans="1:11" x14ac:dyDescent="0.3">
      <c r="A593" t="s">
        <v>30715</v>
      </c>
      <c r="B593" s="1">
        <v>45347</v>
      </c>
      <c r="C593">
        <v>902.79</v>
      </c>
      <c r="D593" t="s">
        <v>30108</v>
      </c>
      <c r="E593" t="s">
        <v>30117</v>
      </c>
      <c r="F593" t="s">
        <v>10601</v>
      </c>
      <c r="G593">
        <v>1</v>
      </c>
      <c r="H593">
        <v>2024</v>
      </c>
      <c r="I593" t="s">
        <v>30110</v>
      </c>
      <c r="J593">
        <v>0</v>
      </c>
      <c r="K593">
        <v>1</v>
      </c>
    </row>
    <row r="594" spans="1:11" x14ac:dyDescent="0.3">
      <c r="A594" t="s">
        <v>30716</v>
      </c>
      <c r="B594" s="1">
        <v>45171</v>
      </c>
      <c r="C594">
        <v>804.07</v>
      </c>
      <c r="D594" t="s">
        <v>30122</v>
      </c>
      <c r="E594" t="s">
        <v>30117</v>
      </c>
      <c r="F594" t="s">
        <v>5266</v>
      </c>
      <c r="G594">
        <v>1</v>
      </c>
      <c r="H594">
        <v>2023</v>
      </c>
      <c r="I594" t="s">
        <v>30123</v>
      </c>
      <c r="J594">
        <v>0</v>
      </c>
      <c r="K594">
        <v>1</v>
      </c>
    </row>
    <row r="595" spans="1:11" x14ac:dyDescent="0.3">
      <c r="A595" t="s">
        <v>30717</v>
      </c>
      <c r="B595" s="1">
        <v>45466</v>
      </c>
      <c r="C595">
        <v>53.26</v>
      </c>
      <c r="D595" t="s">
        <v>30122</v>
      </c>
      <c r="E595" t="s">
        <v>30109</v>
      </c>
      <c r="F595" t="s">
        <v>11074</v>
      </c>
      <c r="G595">
        <v>0</v>
      </c>
      <c r="H595">
        <v>2024</v>
      </c>
      <c r="I595" t="s">
        <v>30128</v>
      </c>
      <c r="J595">
        <v>1</v>
      </c>
      <c r="K595">
        <v>0</v>
      </c>
    </row>
    <row r="596" spans="1:11" x14ac:dyDescent="0.3">
      <c r="A596" t="s">
        <v>30718</v>
      </c>
      <c r="B596" s="1">
        <v>45169</v>
      </c>
      <c r="C596">
        <v>503.5</v>
      </c>
      <c r="D596" t="s">
        <v>30112</v>
      </c>
      <c r="E596" t="s">
        <v>30109</v>
      </c>
      <c r="F596" t="s">
        <v>11210</v>
      </c>
      <c r="G596">
        <v>0</v>
      </c>
      <c r="H596">
        <v>2023</v>
      </c>
      <c r="I596" t="s">
        <v>30120</v>
      </c>
      <c r="J596">
        <v>1</v>
      </c>
      <c r="K596">
        <v>0</v>
      </c>
    </row>
    <row r="597" spans="1:11" x14ac:dyDescent="0.3">
      <c r="A597" t="s">
        <v>30719</v>
      </c>
      <c r="B597" s="1">
        <v>45480</v>
      </c>
      <c r="C597">
        <v>1214.07</v>
      </c>
      <c r="D597" t="s">
        <v>30122</v>
      </c>
      <c r="E597" t="s">
        <v>30109</v>
      </c>
      <c r="F597" t="s">
        <v>3407</v>
      </c>
      <c r="G597">
        <v>0</v>
      </c>
      <c r="H597">
        <v>2024</v>
      </c>
      <c r="I597" t="s">
        <v>30115</v>
      </c>
      <c r="J597">
        <v>1</v>
      </c>
      <c r="K597">
        <v>0</v>
      </c>
    </row>
    <row r="598" spans="1:11" x14ac:dyDescent="0.3">
      <c r="A598" t="s">
        <v>30720</v>
      </c>
      <c r="B598" s="1">
        <v>45341</v>
      </c>
      <c r="C598">
        <v>249.67</v>
      </c>
      <c r="D598" t="s">
        <v>30122</v>
      </c>
      <c r="E598" t="s">
        <v>30109</v>
      </c>
      <c r="F598" t="s">
        <v>18007</v>
      </c>
      <c r="G598">
        <v>0</v>
      </c>
      <c r="H598">
        <v>2024</v>
      </c>
      <c r="I598" t="s">
        <v>30110</v>
      </c>
      <c r="J598">
        <v>1</v>
      </c>
      <c r="K598">
        <v>0</v>
      </c>
    </row>
    <row r="599" spans="1:11" x14ac:dyDescent="0.3">
      <c r="A599" t="s">
        <v>30721</v>
      </c>
      <c r="B599" s="1">
        <v>45115</v>
      </c>
      <c r="C599">
        <v>753.56</v>
      </c>
      <c r="D599" t="s">
        <v>30108</v>
      </c>
      <c r="E599" t="s">
        <v>30117</v>
      </c>
      <c r="F599" t="s">
        <v>10254</v>
      </c>
      <c r="G599">
        <v>1</v>
      </c>
      <c r="H599">
        <v>2023</v>
      </c>
      <c r="I599" t="s">
        <v>30115</v>
      </c>
      <c r="J599">
        <v>0</v>
      </c>
      <c r="K599">
        <v>1</v>
      </c>
    </row>
    <row r="600" spans="1:11" x14ac:dyDescent="0.3">
      <c r="A600" t="s">
        <v>30722</v>
      </c>
      <c r="B600" s="1">
        <v>44809</v>
      </c>
      <c r="C600">
        <v>1006.19</v>
      </c>
      <c r="D600" t="s">
        <v>30122</v>
      </c>
      <c r="E600" t="s">
        <v>30109</v>
      </c>
      <c r="F600" t="s">
        <v>11268</v>
      </c>
      <c r="G600">
        <v>0</v>
      </c>
      <c r="H600">
        <v>2022</v>
      </c>
      <c r="I600" t="s">
        <v>30123</v>
      </c>
      <c r="J600">
        <v>1</v>
      </c>
      <c r="K600">
        <v>0</v>
      </c>
    </row>
    <row r="601" spans="1:11" x14ac:dyDescent="0.3">
      <c r="A601" t="s">
        <v>30723</v>
      </c>
      <c r="B601" s="1">
        <v>44612</v>
      </c>
      <c r="C601">
        <v>1095.6400000000001</v>
      </c>
      <c r="D601" t="s">
        <v>30108</v>
      </c>
      <c r="E601" t="s">
        <v>30109</v>
      </c>
      <c r="F601" t="s">
        <v>12243</v>
      </c>
      <c r="G601">
        <v>0</v>
      </c>
      <c r="H601">
        <v>2022</v>
      </c>
      <c r="I601" t="s">
        <v>30110</v>
      </c>
      <c r="J601">
        <v>1</v>
      </c>
      <c r="K601">
        <v>0</v>
      </c>
    </row>
    <row r="602" spans="1:11" x14ac:dyDescent="0.3">
      <c r="A602" t="s">
        <v>30724</v>
      </c>
      <c r="B602" s="1">
        <v>45059</v>
      </c>
      <c r="C602">
        <v>1227.71</v>
      </c>
      <c r="D602" t="s">
        <v>30112</v>
      </c>
      <c r="E602" t="s">
        <v>30109</v>
      </c>
      <c r="F602" t="s">
        <v>16924</v>
      </c>
      <c r="G602">
        <v>0</v>
      </c>
      <c r="H602">
        <v>2023</v>
      </c>
      <c r="I602" t="s">
        <v>30136</v>
      </c>
      <c r="J602">
        <v>1</v>
      </c>
      <c r="K602">
        <v>0</v>
      </c>
    </row>
    <row r="603" spans="1:11" x14ac:dyDescent="0.3">
      <c r="A603" t="s">
        <v>30725</v>
      </c>
      <c r="B603" s="1">
        <v>45249</v>
      </c>
      <c r="C603">
        <v>1363.99</v>
      </c>
      <c r="D603" t="s">
        <v>30108</v>
      </c>
      <c r="E603" t="s">
        <v>30117</v>
      </c>
      <c r="F603" t="s">
        <v>19972</v>
      </c>
      <c r="G603">
        <v>1</v>
      </c>
      <c r="H603">
        <v>2023</v>
      </c>
      <c r="I603" t="s">
        <v>30142</v>
      </c>
      <c r="J603">
        <v>0</v>
      </c>
      <c r="K603">
        <v>1</v>
      </c>
    </row>
    <row r="604" spans="1:11" x14ac:dyDescent="0.3">
      <c r="A604" t="s">
        <v>30726</v>
      </c>
      <c r="B604" s="1">
        <v>45277</v>
      </c>
      <c r="C604">
        <v>924.9</v>
      </c>
      <c r="D604" t="s">
        <v>30112</v>
      </c>
      <c r="E604" t="s">
        <v>30117</v>
      </c>
      <c r="F604" t="s">
        <v>9771</v>
      </c>
      <c r="G604">
        <v>1</v>
      </c>
      <c r="H604">
        <v>2023</v>
      </c>
      <c r="I604" t="s">
        <v>30130</v>
      </c>
      <c r="J604">
        <v>0</v>
      </c>
      <c r="K604">
        <v>1</v>
      </c>
    </row>
    <row r="605" spans="1:11" x14ac:dyDescent="0.3">
      <c r="A605" t="s">
        <v>30727</v>
      </c>
      <c r="B605" s="1">
        <v>45079</v>
      </c>
      <c r="C605">
        <v>1431.98</v>
      </c>
      <c r="D605" t="s">
        <v>30122</v>
      </c>
      <c r="E605" t="s">
        <v>30117</v>
      </c>
      <c r="F605" t="s">
        <v>3659</v>
      </c>
      <c r="G605">
        <v>1</v>
      </c>
      <c r="H605">
        <v>2023</v>
      </c>
      <c r="I605" t="s">
        <v>30128</v>
      </c>
      <c r="J605">
        <v>0</v>
      </c>
      <c r="K605">
        <v>1</v>
      </c>
    </row>
    <row r="606" spans="1:11" x14ac:dyDescent="0.3">
      <c r="A606" t="s">
        <v>30728</v>
      </c>
      <c r="B606" s="1">
        <v>45013</v>
      </c>
      <c r="C606">
        <v>1280.28</v>
      </c>
      <c r="D606" t="s">
        <v>30112</v>
      </c>
      <c r="E606" t="s">
        <v>30117</v>
      </c>
      <c r="F606" t="s">
        <v>403</v>
      </c>
      <c r="G606">
        <v>1</v>
      </c>
      <c r="H606">
        <v>2023</v>
      </c>
      <c r="I606" t="s">
        <v>30145</v>
      </c>
      <c r="J606">
        <v>0</v>
      </c>
      <c r="K606">
        <v>1</v>
      </c>
    </row>
    <row r="607" spans="1:11" x14ac:dyDescent="0.3">
      <c r="A607" t="s">
        <v>30729</v>
      </c>
      <c r="B607" s="1">
        <v>45525</v>
      </c>
      <c r="C607">
        <v>906.71</v>
      </c>
      <c r="D607" t="s">
        <v>30108</v>
      </c>
      <c r="E607" t="s">
        <v>30109</v>
      </c>
      <c r="F607" t="s">
        <v>5540</v>
      </c>
      <c r="G607">
        <v>0</v>
      </c>
      <c r="H607">
        <v>2024</v>
      </c>
      <c r="I607" t="s">
        <v>30120</v>
      </c>
      <c r="J607">
        <v>1</v>
      </c>
      <c r="K607">
        <v>0</v>
      </c>
    </row>
    <row r="608" spans="1:11" x14ac:dyDescent="0.3">
      <c r="A608" t="s">
        <v>30730</v>
      </c>
      <c r="B608" s="1">
        <v>45194</v>
      </c>
      <c r="C608">
        <v>1072.8599999999999</v>
      </c>
      <c r="D608" t="s">
        <v>30122</v>
      </c>
      <c r="E608" t="s">
        <v>30117</v>
      </c>
      <c r="F608" t="s">
        <v>8157</v>
      </c>
      <c r="G608">
        <v>1</v>
      </c>
      <c r="H608">
        <v>2023</v>
      </c>
      <c r="I608" t="s">
        <v>30123</v>
      </c>
      <c r="J608">
        <v>0</v>
      </c>
      <c r="K608">
        <v>1</v>
      </c>
    </row>
    <row r="609" spans="1:11" x14ac:dyDescent="0.3">
      <c r="A609" t="s">
        <v>30731</v>
      </c>
      <c r="B609" s="1">
        <v>45595</v>
      </c>
      <c r="C609">
        <v>1330.54</v>
      </c>
      <c r="D609" t="s">
        <v>30108</v>
      </c>
      <c r="E609" t="s">
        <v>30117</v>
      </c>
      <c r="F609" t="s">
        <v>4355</v>
      </c>
      <c r="G609">
        <v>1</v>
      </c>
      <c r="H609">
        <v>2024</v>
      </c>
      <c r="I609" t="s">
        <v>30159</v>
      </c>
      <c r="J609">
        <v>0</v>
      </c>
      <c r="K609">
        <v>1</v>
      </c>
    </row>
    <row r="610" spans="1:11" x14ac:dyDescent="0.3">
      <c r="A610" t="s">
        <v>30732</v>
      </c>
      <c r="B610" s="1">
        <v>45488</v>
      </c>
      <c r="C610">
        <v>739.47</v>
      </c>
      <c r="D610" t="s">
        <v>30122</v>
      </c>
      <c r="E610" t="s">
        <v>30117</v>
      </c>
      <c r="F610" t="s">
        <v>19433</v>
      </c>
      <c r="G610">
        <v>1</v>
      </c>
      <c r="H610">
        <v>2024</v>
      </c>
      <c r="I610" t="s">
        <v>30115</v>
      </c>
      <c r="J610">
        <v>0</v>
      </c>
      <c r="K610">
        <v>1</v>
      </c>
    </row>
    <row r="611" spans="1:11" x14ac:dyDescent="0.3">
      <c r="A611" t="s">
        <v>30733</v>
      </c>
      <c r="B611" s="1">
        <v>45332</v>
      </c>
      <c r="C611">
        <v>1050.76</v>
      </c>
      <c r="D611" t="s">
        <v>30122</v>
      </c>
      <c r="E611" t="s">
        <v>30117</v>
      </c>
      <c r="F611" t="s">
        <v>5083</v>
      </c>
      <c r="G611">
        <v>1</v>
      </c>
      <c r="H611">
        <v>2024</v>
      </c>
      <c r="I611" t="s">
        <v>30110</v>
      </c>
      <c r="J611">
        <v>0</v>
      </c>
      <c r="K611">
        <v>1</v>
      </c>
    </row>
    <row r="612" spans="1:11" x14ac:dyDescent="0.3">
      <c r="A612" t="s">
        <v>30734</v>
      </c>
      <c r="B612" s="1">
        <v>45490</v>
      </c>
      <c r="C612">
        <v>695.31</v>
      </c>
      <c r="D612" t="s">
        <v>30122</v>
      </c>
      <c r="E612" t="s">
        <v>30117</v>
      </c>
      <c r="F612" t="s">
        <v>8407</v>
      </c>
      <c r="G612">
        <v>1</v>
      </c>
      <c r="H612">
        <v>2024</v>
      </c>
      <c r="I612" t="s">
        <v>30115</v>
      </c>
      <c r="J612">
        <v>0</v>
      </c>
      <c r="K612">
        <v>1</v>
      </c>
    </row>
    <row r="613" spans="1:11" x14ac:dyDescent="0.3">
      <c r="A613" t="s">
        <v>30735</v>
      </c>
      <c r="B613" s="1">
        <v>44959</v>
      </c>
      <c r="C613">
        <v>611.05999999999995</v>
      </c>
      <c r="D613" t="s">
        <v>30108</v>
      </c>
      <c r="E613" t="s">
        <v>30117</v>
      </c>
      <c r="F613" t="s">
        <v>18218</v>
      </c>
      <c r="G613">
        <v>1</v>
      </c>
      <c r="H613">
        <v>2023</v>
      </c>
      <c r="I613" t="s">
        <v>30110</v>
      </c>
      <c r="J613">
        <v>0</v>
      </c>
      <c r="K613">
        <v>1</v>
      </c>
    </row>
    <row r="614" spans="1:11" x14ac:dyDescent="0.3">
      <c r="A614" t="s">
        <v>30736</v>
      </c>
      <c r="B614" s="1">
        <v>44803</v>
      </c>
      <c r="C614">
        <v>1435.74</v>
      </c>
      <c r="D614" t="s">
        <v>30112</v>
      </c>
      <c r="E614" t="s">
        <v>30109</v>
      </c>
      <c r="F614" t="s">
        <v>17656</v>
      </c>
      <c r="G614">
        <v>0</v>
      </c>
      <c r="H614">
        <v>2022</v>
      </c>
      <c r="I614" t="s">
        <v>30120</v>
      </c>
      <c r="J614">
        <v>1</v>
      </c>
      <c r="K614">
        <v>0</v>
      </c>
    </row>
    <row r="615" spans="1:11" x14ac:dyDescent="0.3">
      <c r="A615" t="s">
        <v>30737</v>
      </c>
      <c r="B615" s="1">
        <v>44898</v>
      </c>
      <c r="C615">
        <v>826.1</v>
      </c>
      <c r="D615" t="s">
        <v>30112</v>
      </c>
      <c r="E615" t="s">
        <v>30109</v>
      </c>
      <c r="F615" t="s">
        <v>18973</v>
      </c>
      <c r="G615">
        <v>0</v>
      </c>
      <c r="H615">
        <v>2022</v>
      </c>
      <c r="I615" t="s">
        <v>30130</v>
      </c>
      <c r="J615">
        <v>1</v>
      </c>
      <c r="K615">
        <v>0</v>
      </c>
    </row>
    <row r="616" spans="1:11" x14ac:dyDescent="0.3">
      <c r="A616" t="s">
        <v>30738</v>
      </c>
      <c r="B616" s="1">
        <v>44754</v>
      </c>
      <c r="C616">
        <v>774.98</v>
      </c>
      <c r="D616" t="s">
        <v>30122</v>
      </c>
      <c r="E616" t="s">
        <v>30117</v>
      </c>
      <c r="F616" t="s">
        <v>12914</v>
      </c>
      <c r="G616">
        <v>1</v>
      </c>
      <c r="H616">
        <v>2022</v>
      </c>
      <c r="I616" t="s">
        <v>30115</v>
      </c>
      <c r="J616">
        <v>0</v>
      </c>
      <c r="K616">
        <v>1</v>
      </c>
    </row>
    <row r="617" spans="1:11" x14ac:dyDescent="0.3">
      <c r="A617" t="s">
        <v>30739</v>
      </c>
      <c r="B617" s="1">
        <v>45160</v>
      </c>
      <c r="C617">
        <v>616.52</v>
      </c>
      <c r="D617" t="s">
        <v>30108</v>
      </c>
      <c r="E617" t="s">
        <v>30109</v>
      </c>
      <c r="F617" t="s">
        <v>18527</v>
      </c>
      <c r="G617">
        <v>0</v>
      </c>
      <c r="H617">
        <v>2023</v>
      </c>
      <c r="I617" t="s">
        <v>30120</v>
      </c>
      <c r="J617">
        <v>1</v>
      </c>
      <c r="K617">
        <v>0</v>
      </c>
    </row>
    <row r="618" spans="1:11" x14ac:dyDescent="0.3">
      <c r="A618" t="s">
        <v>30740</v>
      </c>
      <c r="B618" s="1">
        <v>45025</v>
      </c>
      <c r="C618">
        <v>937.42</v>
      </c>
      <c r="D618" t="s">
        <v>30112</v>
      </c>
      <c r="E618" t="s">
        <v>30117</v>
      </c>
      <c r="F618" t="s">
        <v>7167</v>
      </c>
      <c r="G618">
        <v>1</v>
      </c>
      <c r="H618">
        <v>2023</v>
      </c>
      <c r="I618" t="s">
        <v>30118</v>
      </c>
      <c r="J618">
        <v>0</v>
      </c>
      <c r="K618">
        <v>1</v>
      </c>
    </row>
    <row r="619" spans="1:11" x14ac:dyDescent="0.3">
      <c r="A619" t="s">
        <v>30741</v>
      </c>
      <c r="B619" s="1">
        <v>44726</v>
      </c>
      <c r="C619">
        <v>1153.6600000000001</v>
      </c>
      <c r="D619" t="s">
        <v>30112</v>
      </c>
      <c r="E619" t="s">
        <v>30109</v>
      </c>
      <c r="F619" t="s">
        <v>17894</v>
      </c>
      <c r="G619">
        <v>0</v>
      </c>
      <c r="H619">
        <v>2022</v>
      </c>
      <c r="I619" t="s">
        <v>30128</v>
      </c>
      <c r="J619">
        <v>1</v>
      </c>
      <c r="K619">
        <v>0</v>
      </c>
    </row>
    <row r="620" spans="1:11" x14ac:dyDescent="0.3">
      <c r="A620" t="s">
        <v>30742</v>
      </c>
      <c r="B620" s="1">
        <v>44869</v>
      </c>
      <c r="C620">
        <v>136.18</v>
      </c>
      <c r="D620" t="s">
        <v>30112</v>
      </c>
      <c r="E620" t="s">
        <v>30109</v>
      </c>
      <c r="F620" t="s">
        <v>6035</v>
      </c>
      <c r="G620">
        <v>0</v>
      </c>
      <c r="H620">
        <v>2022</v>
      </c>
      <c r="I620" t="s">
        <v>30142</v>
      </c>
      <c r="J620">
        <v>1</v>
      </c>
      <c r="K620">
        <v>0</v>
      </c>
    </row>
    <row r="621" spans="1:11" x14ac:dyDescent="0.3">
      <c r="A621" t="s">
        <v>30743</v>
      </c>
      <c r="B621" s="1">
        <v>44903</v>
      </c>
      <c r="C621">
        <v>891.38</v>
      </c>
      <c r="D621" t="s">
        <v>30108</v>
      </c>
      <c r="E621" t="s">
        <v>30109</v>
      </c>
      <c r="F621" t="s">
        <v>5827</v>
      </c>
      <c r="G621">
        <v>0</v>
      </c>
      <c r="H621">
        <v>2022</v>
      </c>
      <c r="I621" t="s">
        <v>30130</v>
      </c>
      <c r="J621">
        <v>1</v>
      </c>
      <c r="K621">
        <v>0</v>
      </c>
    </row>
    <row r="622" spans="1:11" x14ac:dyDescent="0.3">
      <c r="A622" t="s">
        <v>30744</v>
      </c>
      <c r="B622" s="1">
        <v>45266</v>
      </c>
      <c r="C622">
        <v>595.34</v>
      </c>
      <c r="D622" t="s">
        <v>30112</v>
      </c>
      <c r="E622" t="s">
        <v>30117</v>
      </c>
      <c r="F622" t="s">
        <v>16164</v>
      </c>
      <c r="G622">
        <v>1</v>
      </c>
      <c r="H622">
        <v>2023</v>
      </c>
      <c r="I622" t="s">
        <v>30130</v>
      </c>
      <c r="J622">
        <v>0</v>
      </c>
      <c r="K622">
        <v>1</v>
      </c>
    </row>
    <row r="623" spans="1:11" x14ac:dyDescent="0.3">
      <c r="A623" t="s">
        <v>30745</v>
      </c>
      <c r="B623" s="1">
        <v>44635</v>
      </c>
      <c r="C623">
        <v>196.19</v>
      </c>
      <c r="D623" t="s">
        <v>30108</v>
      </c>
      <c r="E623" t="s">
        <v>30117</v>
      </c>
      <c r="F623" t="s">
        <v>8371</v>
      </c>
      <c r="G623">
        <v>1</v>
      </c>
      <c r="H623">
        <v>2022</v>
      </c>
      <c r="I623" t="s">
        <v>30145</v>
      </c>
      <c r="J623">
        <v>0</v>
      </c>
      <c r="K623">
        <v>1</v>
      </c>
    </row>
    <row r="624" spans="1:11" x14ac:dyDescent="0.3">
      <c r="A624" t="s">
        <v>30746</v>
      </c>
      <c r="B624" s="1">
        <v>45375</v>
      </c>
      <c r="C624">
        <v>634.23</v>
      </c>
      <c r="D624" t="s">
        <v>30108</v>
      </c>
      <c r="E624" t="s">
        <v>30109</v>
      </c>
      <c r="F624" t="s">
        <v>10408</v>
      </c>
      <c r="G624">
        <v>0</v>
      </c>
      <c r="H624">
        <v>2024</v>
      </c>
      <c r="I624" t="s">
        <v>30145</v>
      </c>
      <c r="J624">
        <v>1</v>
      </c>
      <c r="K624">
        <v>0</v>
      </c>
    </row>
    <row r="625" spans="1:11" x14ac:dyDescent="0.3">
      <c r="A625" t="s">
        <v>30747</v>
      </c>
      <c r="B625" s="1">
        <v>45294</v>
      </c>
      <c r="C625">
        <v>370.53</v>
      </c>
      <c r="D625" t="s">
        <v>30112</v>
      </c>
      <c r="E625" t="s">
        <v>30109</v>
      </c>
      <c r="F625" t="s">
        <v>14946</v>
      </c>
      <c r="G625">
        <v>0</v>
      </c>
      <c r="H625">
        <v>2024</v>
      </c>
      <c r="I625" t="s">
        <v>30113</v>
      </c>
      <c r="J625">
        <v>1</v>
      </c>
      <c r="K625">
        <v>0</v>
      </c>
    </row>
    <row r="626" spans="1:11" x14ac:dyDescent="0.3">
      <c r="A626" t="s">
        <v>30748</v>
      </c>
      <c r="B626" s="1">
        <v>45282</v>
      </c>
      <c r="C626">
        <v>912.03</v>
      </c>
      <c r="D626" t="s">
        <v>30108</v>
      </c>
      <c r="E626" t="s">
        <v>30109</v>
      </c>
      <c r="F626" t="s">
        <v>2928</v>
      </c>
      <c r="G626">
        <v>0</v>
      </c>
      <c r="H626">
        <v>2023</v>
      </c>
      <c r="I626" t="s">
        <v>30130</v>
      </c>
      <c r="J626">
        <v>1</v>
      </c>
      <c r="K626">
        <v>0</v>
      </c>
    </row>
    <row r="627" spans="1:11" x14ac:dyDescent="0.3">
      <c r="A627" t="s">
        <v>30749</v>
      </c>
      <c r="B627" s="1">
        <v>45152</v>
      </c>
      <c r="C627">
        <v>528.48</v>
      </c>
      <c r="D627" t="s">
        <v>30112</v>
      </c>
      <c r="E627" t="s">
        <v>30117</v>
      </c>
      <c r="F627" t="s">
        <v>7948</v>
      </c>
      <c r="G627">
        <v>1</v>
      </c>
      <c r="H627">
        <v>2023</v>
      </c>
      <c r="I627" t="s">
        <v>30120</v>
      </c>
      <c r="J627">
        <v>0</v>
      </c>
      <c r="K627">
        <v>1</v>
      </c>
    </row>
    <row r="628" spans="1:11" x14ac:dyDescent="0.3">
      <c r="A628" t="s">
        <v>30750</v>
      </c>
      <c r="B628" s="1">
        <v>44857</v>
      </c>
      <c r="C628">
        <v>485.59</v>
      </c>
      <c r="D628" t="s">
        <v>30112</v>
      </c>
      <c r="E628" t="s">
        <v>30109</v>
      </c>
      <c r="F628" t="s">
        <v>13877</v>
      </c>
      <c r="G628">
        <v>0</v>
      </c>
      <c r="H628">
        <v>2022</v>
      </c>
      <c r="I628" t="s">
        <v>30159</v>
      </c>
      <c r="J628">
        <v>1</v>
      </c>
      <c r="K628">
        <v>0</v>
      </c>
    </row>
    <row r="629" spans="1:11" x14ac:dyDescent="0.3">
      <c r="A629" t="s">
        <v>30751</v>
      </c>
      <c r="B629" s="1">
        <v>45050</v>
      </c>
      <c r="C629">
        <v>710.92</v>
      </c>
      <c r="D629" t="s">
        <v>30122</v>
      </c>
      <c r="E629" t="s">
        <v>30117</v>
      </c>
      <c r="F629" t="s">
        <v>14383</v>
      </c>
      <c r="G629">
        <v>1</v>
      </c>
      <c r="H629">
        <v>2023</v>
      </c>
      <c r="I629" t="s">
        <v>30136</v>
      </c>
      <c r="J629">
        <v>0</v>
      </c>
      <c r="K629">
        <v>1</v>
      </c>
    </row>
    <row r="630" spans="1:11" x14ac:dyDescent="0.3">
      <c r="A630" t="s">
        <v>30752</v>
      </c>
      <c r="B630" s="1">
        <v>45228</v>
      </c>
      <c r="C630">
        <v>595.17999999999995</v>
      </c>
      <c r="D630" t="s">
        <v>30122</v>
      </c>
      <c r="E630" t="s">
        <v>30117</v>
      </c>
      <c r="F630" t="s">
        <v>3424</v>
      </c>
      <c r="G630">
        <v>1</v>
      </c>
      <c r="H630">
        <v>2023</v>
      </c>
      <c r="I630" t="s">
        <v>30159</v>
      </c>
      <c r="J630">
        <v>0</v>
      </c>
      <c r="K630">
        <v>1</v>
      </c>
    </row>
    <row r="631" spans="1:11" x14ac:dyDescent="0.3">
      <c r="A631" t="s">
        <v>30753</v>
      </c>
      <c r="B631" s="1">
        <v>44877</v>
      </c>
      <c r="C631">
        <v>1005.58</v>
      </c>
      <c r="D631" t="s">
        <v>30108</v>
      </c>
      <c r="E631" t="s">
        <v>30117</v>
      </c>
      <c r="F631" t="s">
        <v>4143</v>
      </c>
      <c r="G631">
        <v>1</v>
      </c>
      <c r="H631">
        <v>2022</v>
      </c>
      <c r="I631" t="s">
        <v>30142</v>
      </c>
      <c r="J631">
        <v>0</v>
      </c>
      <c r="K631">
        <v>1</v>
      </c>
    </row>
    <row r="632" spans="1:11" x14ac:dyDescent="0.3">
      <c r="A632" t="s">
        <v>30754</v>
      </c>
      <c r="B632" s="1">
        <v>45448</v>
      </c>
      <c r="C632">
        <v>348.13</v>
      </c>
      <c r="D632" t="s">
        <v>30122</v>
      </c>
      <c r="E632" t="s">
        <v>30117</v>
      </c>
      <c r="F632" t="s">
        <v>9043</v>
      </c>
      <c r="G632">
        <v>1</v>
      </c>
      <c r="H632">
        <v>2024</v>
      </c>
      <c r="I632" t="s">
        <v>30128</v>
      </c>
      <c r="J632">
        <v>0</v>
      </c>
      <c r="K632">
        <v>1</v>
      </c>
    </row>
    <row r="633" spans="1:11" x14ac:dyDescent="0.3">
      <c r="A633" t="s">
        <v>30755</v>
      </c>
      <c r="B633" s="1">
        <v>44722</v>
      </c>
      <c r="C633">
        <v>1086.6600000000001</v>
      </c>
      <c r="D633" t="s">
        <v>30108</v>
      </c>
      <c r="E633" t="s">
        <v>30109</v>
      </c>
      <c r="F633" t="s">
        <v>9693</v>
      </c>
      <c r="G633">
        <v>0</v>
      </c>
      <c r="H633">
        <v>2022</v>
      </c>
      <c r="I633" t="s">
        <v>30128</v>
      </c>
      <c r="J633">
        <v>1</v>
      </c>
      <c r="K633">
        <v>0</v>
      </c>
    </row>
    <row r="634" spans="1:11" x14ac:dyDescent="0.3">
      <c r="A634" t="s">
        <v>30756</v>
      </c>
      <c r="B634" s="1">
        <v>45252</v>
      </c>
      <c r="C634">
        <v>1180.23</v>
      </c>
      <c r="D634" t="s">
        <v>30112</v>
      </c>
      <c r="E634" t="s">
        <v>30109</v>
      </c>
      <c r="F634" t="s">
        <v>14931</v>
      </c>
      <c r="G634">
        <v>0</v>
      </c>
      <c r="H634">
        <v>2023</v>
      </c>
      <c r="I634" t="s">
        <v>30142</v>
      </c>
      <c r="J634">
        <v>1</v>
      </c>
      <c r="K634">
        <v>0</v>
      </c>
    </row>
    <row r="635" spans="1:11" x14ac:dyDescent="0.3">
      <c r="A635" t="s">
        <v>30757</v>
      </c>
      <c r="B635" s="1">
        <v>45271</v>
      </c>
      <c r="C635">
        <v>820.94</v>
      </c>
      <c r="D635" t="s">
        <v>30108</v>
      </c>
      <c r="E635" t="s">
        <v>30117</v>
      </c>
      <c r="F635" t="s">
        <v>6805</v>
      </c>
      <c r="G635">
        <v>1</v>
      </c>
      <c r="H635">
        <v>2023</v>
      </c>
      <c r="I635" t="s">
        <v>30130</v>
      </c>
      <c r="J635">
        <v>0</v>
      </c>
      <c r="K635">
        <v>1</v>
      </c>
    </row>
    <row r="636" spans="1:11" x14ac:dyDescent="0.3">
      <c r="A636" t="s">
        <v>30758</v>
      </c>
      <c r="B636" s="1">
        <v>45082</v>
      </c>
      <c r="C636">
        <v>1188.55</v>
      </c>
      <c r="D636" t="s">
        <v>30112</v>
      </c>
      <c r="E636" t="s">
        <v>30109</v>
      </c>
      <c r="F636" t="s">
        <v>17668</v>
      </c>
      <c r="G636">
        <v>0</v>
      </c>
      <c r="H636">
        <v>2023</v>
      </c>
      <c r="I636" t="s">
        <v>30128</v>
      </c>
      <c r="J636">
        <v>1</v>
      </c>
      <c r="K636">
        <v>0</v>
      </c>
    </row>
    <row r="637" spans="1:11" x14ac:dyDescent="0.3">
      <c r="A637" t="s">
        <v>30759</v>
      </c>
      <c r="B637" s="1">
        <v>45357</v>
      </c>
      <c r="C637">
        <v>1273.4000000000001</v>
      </c>
      <c r="D637" t="s">
        <v>30108</v>
      </c>
      <c r="E637" t="s">
        <v>30117</v>
      </c>
      <c r="F637" t="s">
        <v>2739</v>
      </c>
      <c r="G637">
        <v>1</v>
      </c>
      <c r="H637">
        <v>2024</v>
      </c>
      <c r="I637" t="s">
        <v>30145</v>
      </c>
      <c r="J637">
        <v>0</v>
      </c>
      <c r="K637">
        <v>1</v>
      </c>
    </row>
    <row r="638" spans="1:11" x14ac:dyDescent="0.3">
      <c r="A638" t="s">
        <v>30760</v>
      </c>
      <c r="B638" s="1">
        <v>44863</v>
      </c>
      <c r="C638">
        <v>1455.31</v>
      </c>
      <c r="D638" t="s">
        <v>30108</v>
      </c>
      <c r="E638" t="s">
        <v>30109</v>
      </c>
      <c r="F638" t="s">
        <v>10692</v>
      </c>
      <c r="G638">
        <v>0</v>
      </c>
      <c r="H638">
        <v>2022</v>
      </c>
      <c r="I638" t="s">
        <v>30159</v>
      </c>
      <c r="J638">
        <v>1</v>
      </c>
      <c r="K638">
        <v>0</v>
      </c>
    </row>
    <row r="639" spans="1:11" x14ac:dyDescent="0.3">
      <c r="A639" t="s">
        <v>30761</v>
      </c>
      <c r="B639" s="1">
        <v>44685</v>
      </c>
      <c r="C639">
        <v>1211.57</v>
      </c>
      <c r="D639" t="s">
        <v>30112</v>
      </c>
      <c r="E639" t="s">
        <v>30117</v>
      </c>
      <c r="F639" t="s">
        <v>17778</v>
      </c>
      <c r="G639">
        <v>1</v>
      </c>
      <c r="H639">
        <v>2022</v>
      </c>
      <c r="I639" t="s">
        <v>30136</v>
      </c>
      <c r="J639">
        <v>0</v>
      </c>
      <c r="K639">
        <v>1</v>
      </c>
    </row>
    <row r="640" spans="1:11" x14ac:dyDescent="0.3">
      <c r="A640" t="s">
        <v>30762</v>
      </c>
      <c r="B640" s="1">
        <v>45180</v>
      </c>
      <c r="C640">
        <v>663.54</v>
      </c>
      <c r="D640" t="s">
        <v>30112</v>
      </c>
      <c r="E640" t="s">
        <v>30109</v>
      </c>
      <c r="F640" t="s">
        <v>9687</v>
      </c>
      <c r="G640">
        <v>0</v>
      </c>
      <c r="H640">
        <v>2023</v>
      </c>
      <c r="I640" t="s">
        <v>30123</v>
      </c>
      <c r="J640">
        <v>1</v>
      </c>
      <c r="K640">
        <v>0</v>
      </c>
    </row>
    <row r="641" spans="1:11" x14ac:dyDescent="0.3">
      <c r="A641" t="s">
        <v>30763</v>
      </c>
      <c r="B641" s="1">
        <v>44904</v>
      </c>
      <c r="C641">
        <v>1408.53</v>
      </c>
      <c r="D641" t="s">
        <v>30122</v>
      </c>
      <c r="E641" t="s">
        <v>30117</v>
      </c>
      <c r="F641" t="s">
        <v>19399</v>
      </c>
      <c r="G641">
        <v>1</v>
      </c>
      <c r="H641">
        <v>2022</v>
      </c>
      <c r="I641" t="s">
        <v>30130</v>
      </c>
      <c r="J641">
        <v>0</v>
      </c>
      <c r="K641">
        <v>1</v>
      </c>
    </row>
    <row r="642" spans="1:11" x14ac:dyDescent="0.3">
      <c r="A642" t="s">
        <v>30764</v>
      </c>
      <c r="B642" s="1">
        <v>44923</v>
      </c>
      <c r="C642">
        <v>898.97</v>
      </c>
      <c r="D642" t="s">
        <v>30112</v>
      </c>
      <c r="E642" t="s">
        <v>30117</v>
      </c>
      <c r="F642" t="s">
        <v>17561</v>
      </c>
      <c r="G642">
        <v>1</v>
      </c>
      <c r="H642">
        <v>2022</v>
      </c>
      <c r="I642" t="s">
        <v>30130</v>
      </c>
      <c r="J642">
        <v>0</v>
      </c>
      <c r="K642">
        <v>1</v>
      </c>
    </row>
    <row r="643" spans="1:11" x14ac:dyDescent="0.3">
      <c r="A643" t="s">
        <v>30765</v>
      </c>
      <c r="B643" s="1">
        <v>45016</v>
      </c>
      <c r="C643">
        <v>1441.6</v>
      </c>
      <c r="D643" t="s">
        <v>30122</v>
      </c>
      <c r="E643" t="s">
        <v>30109</v>
      </c>
      <c r="F643" t="s">
        <v>10646</v>
      </c>
      <c r="G643">
        <v>0</v>
      </c>
      <c r="H643">
        <v>2023</v>
      </c>
      <c r="I643" t="s">
        <v>30145</v>
      </c>
      <c r="J643">
        <v>1</v>
      </c>
      <c r="K643">
        <v>0</v>
      </c>
    </row>
    <row r="644" spans="1:11" x14ac:dyDescent="0.3">
      <c r="A644" t="s">
        <v>30766</v>
      </c>
      <c r="B644" s="1">
        <v>44668</v>
      </c>
      <c r="C644">
        <v>1210.55</v>
      </c>
      <c r="D644" t="s">
        <v>30108</v>
      </c>
      <c r="E644" t="s">
        <v>30109</v>
      </c>
      <c r="F644" t="s">
        <v>17805</v>
      </c>
      <c r="G644">
        <v>0</v>
      </c>
      <c r="H644">
        <v>2022</v>
      </c>
      <c r="I644" t="s">
        <v>30118</v>
      </c>
      <c r="J644">
        <v>1</v>
      </c>
      <c r="K644">
        <v>0</v>
      </c>
    </row>
    <row r="645" spans="1:11" x14ac:dyDescent="0.3">
      <c r="A645" t="s">
        <v>30767</v>
      </c>
      <c r="B645" s="1">
        <v>44588</v>
      </c>
      <c r="C645">
        <v>288.3</v>
      </c>
      <c r="D645" t="s">
        <v>30108</v>
      </c>
      <c r="E645" t="s">
        <v>30117</v>
      </c>
      <c r="F645" t="s">
        <v>14982</v>
      </c>
      <c r="G645">
        <v>1</v>
      </c>
      <c r="H645">
        <v>2022</v>
      </c>
      <c r="I645" t="s">
        <v>30113</v>
      </c>
      <c r="J645">
        <v>0</v>
      </c>
      <c r="K645">
        <v>1</v>
      </c>
    </row>
    <row r="646" spans="1:11" x14ac:dyDescent="0.3">
      <c r="A646" t="s">
        <v>30768</v>
      </c>
      <c r="B646" s="1">
        <v>45202</v>
      </c>
      <c r="C646">
        <v>1176.55</v>
      </c>
      <c r="D646" t="s">
        <v>30122</v>
      </c>
      <c r="E646" t="s">
        <v>30109</v>
      </c>
      <c r="F646" t="s">
        <v>9949</v>
      </c>
      <c r="G646">
        <v>0</v>
      </c>
      <c r="H646">
        <v>2023</v>
      </c>
      <c r="I646" t="s">
        <v>30159</v>
      </c>
      <c r="J646">
        <v>1</v>
      </c>
      <c r="K646">
        <v>0</v>
      </c>
    </row>
    <row r="647" spans="1:11" x14ac:dyDescent="0.3">
      <c r="A647" t="s">
        <v>30769</v>
      </c>
      <c r="B647" s="1">
        <v>44909</v>
      </c>
      <c r="C647">
        <v>1402.48</v>
      </c>
      <c r="D647" t="s">
        <v>30112</v>
      </c>
      <c r="E647" t="s">
        <v>30117</v>
      </c>
      <c r="F647" t="s">
        <v>494</v>
      </c>
      <c r="G647">
        <v>1</v>
      </c>
      <c r="H647">
        <v>2022</v>
      </c>
      <c r="I647" t="s">
        <v>30130</v>
      </c>
      <c r="J647">
        <v>0</v>
      </c>
      <c r="K647">
        <v>1</v>
      </c>
    </row>
    <row r="648" spans="1:11" x14ac:dyDescent="0.3">
      <c r="A648" t="s">
        <v>30770</v>
      </c>
      <c r="B648" s="1">
        <v>44769</v>
      </c>
      <c r="C648">
        <v>917.01</v>
      </c>
      <c r="D648" t="s">
        <v>30122</v>
      </c>
      <c r="E648" t="s">
        <v>30117</v>
      </c>
      <c r="F648" t="s">
        <v>13864</v>
      </c>
      <c r="G648">
        <v>1</v>
      </c>
      <c r="H648">
        <v>2022</v>
      </c>
      <c r="I648" t="s">
        <v>30115</v>
      </c>
      <c r="J648">
        <v>0</v>
      </c>
      <c r="K648">
        <v>1</v>
      </c>
    </row>
    <row r="649" spans="1:11" x14ac:dyDescent="0.3">
      <c r="A649" t="s">
        <v>30771</v>
      </c>
      <c r="B649" s="1">
        <v>45270</v>
      </c>
      <c r="C649">
        <v>212.97</v>
      </c>
      <c r="D649" t="s">
        <v>30112</v>
      </c>
      <c r="E649" t="s">
        <v>30117</v>
      </c>
      <c r="F649" t="s">
        <v>1155</v>
      </c>
      <c r="G649">
        <v>1</v>
      </c>
      <c r="H649">
        <v>2023</v>
      </c>
      <c r="I649" t="s">
        <v>30130</v>
      </c>
      <c r="J649">
        <v>0</v>
      </c>
      <c r="K649">
        <v>1</v>
      </c>
    </row>
    <row r="650" spans="1:11" x14ac:dyDescent="0.3">
      <c r="A650" t="s">
        <v>30772</v>
      </c>
      <c r="B650" s="1">
        <v>45269</v>
      </c>
      <c r="C650">
        <v>89.1</v>
      </c>
      <c r="D650" t="s">
        <v>30122</v>
      </c>
      <c r="E650" t="s">
        <v>30109</v>
      </c>
      <c r="F650" t="s">
        <v>17230</v>
      </c>
      <c r="G650">
        <v>0</v>
      </c>
      <c r="H650">
        <v>2023</v>
      </c>
      <c r="I650" t="s">
        <v>30130</v>
      </c>
      <c r="J650">
        <v>1</v>
      </c>
      <c r="K650">
        <v>0</v>
      </c>
    </row>
    <row r="651" spans="1:11" x14ac:dyDescent="0.3">
      <c r="A651" t="s">
        <v>30773</v>
      </c>
      <c r="B651" s="1">
        <v>45559</v>
      </c>
      <c r="C651">
        <v>333.63</v>
      </c>
      <c r="D651" t="s">
        <v>30108</v>
      </c>
      <c r="E651" t="s">
        <v>30117</v>
      </c>
      <c r="F651" t="s">
        <v>7466</v>
      </c>
      <c r="G651">
        <v>1</v>
      </c>
      <c r="H651">
        <v>2024</v>
      </c>
      <c r="I651" t="s">
        <v>30123</v>
      </c>
      <c r="J651">
        <v>0</v>
      </c>
      <c r="K651">
        <v>1</v>
      </c>
    </row>
    <row r="652" spans="1:11" x14ac:dyDescent="0.3">
      <c r="A652" t="s">
        <v>30774</v>
      </c>
      <c r="B652" s="1">
        <v>44726</v>
      </c>
      <c r="C652">
        <v>902.73</v>
      </c>
      <c r="D652" t="s">
        <v>30122</v>
      </c>
      <c r="E652" t="s">
        <v>30109</v>
      </c>
      <c r="F652" t="s">
        <v>16828</v>
      </c>
      <c r="G652">
        <v>0</v>
      </c>
      <c r="H652">
        <v>2022</v>
      </c>
      <c r="I652" t="s">
        <v>30128</v>
      </c>
      <c r="J652">
        <v>1</v>
      </c>
      <c r="K652">
        <v>0</v>
      </c>
    </row>
    <row r="653" spans="1:11" x14ac:dyDescent="0.3">
      <c r="A653" t="s">
        <v>30775</v>
      </c>
      <c r="B653" s="1">
        <v>45258</v>
      </c>
      <c r="C653">
        <v>1150.1400000000001</v>
      </c>
      <c r="D653" t="s">
        <v>30108</v>
      </c>
      <c r="E653" t="s">
        <v>30109</v>
      </c>
      <c r="F653" t="s">
        <v>11512</v>
      </c>
      <c r="G653">
        <v>0</v>
      </c>
      <c r="H653">
        <v>2023</v>
      </c>
      <c r="I653" t="s">
        <v>30142</v>
      </c>
      <c r="J653">
        <v>1</v>
      </c>
      <c r="K653">
        <v>0</v>
      </c>
    </row>
    <row r="654" spans="1:11" x14ac:dyDescent="0.3">
      <c r="A654" t="s">
        <v>30776</v>
      </c>
      <c r="B654" s="1">
        <v>45303</v>
      </c>
      <c r="C654">
        <v>186.63</v>
      </c>
      <c r="D654" t="s">
        <v>30108</v>
      </c>
      <c r="E654" t="s">
        <v>30109</v>
      </c>
      <c r="F654" t="s">
        <v>11315</v>
      </c>
      <c r="G654">
        <v>0</v>
      </c>
      <c r="H654">
        <v>2024</v>
      </c>
      <c r="I654" t="s">
        <v>30113</v>
      </c>
      <c r="J654">
        <v>1</v>
      </c>
      <c r="K654">
        <v>0</v>
      </c>
    </row>
    <row r="655" spans="1:11" x14ac:dyDescent="0.3">
      <c r="A655" t="s">
        <v>30777</v>
      </c>
      <c r="B655" s="1">
        <v>44713</v>
      </c>
      <c r="C655">
        <v>1444.57</v>
      </c>
      <c r="D655" t="s">
        <v>30108</v>
      </c>
      <c r="E655" t="s">
        <v>30117</v>
      </c>
      <c r="F655" t="s">
        <v>17668</v>
      </c>
      <c r="G655">
        <v>1</v>
      </c>
      <c r="H655">
        <v>2022</v>
      </c>
      <c r="I655" t="s">
        <v>30128</v>
      </c>
      <c r="J655">
        <v>0</v>
      </c>
      <c r="K655">
        <v>1</v>
      </c>
    </row>
    <row r="656" spans="1:11" x14ac:dyDescent="0.3">
      <c r="A656" t="s">
        <v>30778</v>
      </c>
      <c r="B656" s="1">
        <v>44611</v>
      </c>
      <c r="C656">
        <v>634.28</v>
      </c>
      <c r="D656" t="s">
        <v>30108</v>
      </c>
      <c r="E656" t="s">
        <v>30109</v>
      </c>
      <c r="F656" t="s">
        <v>8662</v>
      </c>
      <c r="G656">
        <v>0</v>
      </c>
      <c r="H656">
        <v>2022</v>
      </c>
      <c r="I656" t="s">
        <v>30110</v>
      </c>
      <c r="J656">
        <v>1</v>
      </c>
      <c r="K656">
        <v>0</v>
      </c>
    </row>
    <row r="657" spans="1:11" x14ac:dyDescent="0.3">
      <c r="A657" t="s">
        <v>30779</v>
      </c>
      <c r="B657" s="1">
        <v>45130</v>
      </c>
      <c r="C657">
        <v>1438.65</v>
      </c>
      <c r="D657" t="s">
        <v>30108</v>
      </c>
      <c r="E657" t="s">
        <v>30117</v>
      </c>
      <c r="F657" t="s">
        <v>4061</v>
      </c>
      <c r="G657">
        <v>1</v>
      </c>
      <c r="H657">
        <v>2023</v>
      </c>
      <c r="I657" t="s">
        <v>30115</v>
      </c>
      <c r="J657">
        <v>0</v>
      </c>
      <c r="K657">
        <v>1</v>
      </c>
    </row>
    <row r="658" spans="1:11" x14ac:dyDescent="0.3">
      <c r="A658" t="s">
        <v>30780</v>
      </c>
      <c r="B658" s="1">
        <v>44763</v>
      </c>
      <c r="C658">
        <v>1478.92</v>
      </c>
      <c r="D658" t="s">
        <v>30122</v>
      </c>
      <c r="E658" t="s">
        <v>30117</v>
      </c>
      <c r="F658" t="s">
        <v>8009</v>
      </c>
      <c r="G658">
        <v>1</v>
      </c>
      <c r="H658">
        <v>2022</v>
      </c>
      <c r="I658" t="s">
        <v>30115</v>
      </c>
      <c r="J658">
        <v>0</v>
      </c>
      <c r="K658">
        <v>1</v>
      </c>
    </row>
    <row r="659" spans="1:11" x14ac:dyDescent="0.3">
      <c r="A659" t="s">
        <v>30781</v>
      </c>
      <c r="B659" s="1">
        <v>45153</v>
      </c>
      <c r="C659">
        <v>1483.33</v>
      </c>
      <c r="D659" t="s">
        <v>30122</v>
      </c>
      <c r="E659" t="s">
        <v>30109</v>
      </c>
      <c r="F659" t="s">
        <v>20049</v>
      </c>
      <c r="G659">
        <v>0</v>
      </c>
      <c r="H659">
        <v>2023</v>
      </c>
      <c r="I659" t="s">
        <v>30120</v>
      </c>
      <c r="J659">
        <v>1</v>
      </c>
      <c r="K659">
        <v>0</v>
      </c>
    </row>
    <row r="660" spans="1:11" x14ac:dyDescent="0.3">
      <c r="A660" t="s">
        <v>30782</v>
      </c>
      <c r="B660" s="1">
        <v>45176</v>
      </c>
      <c r="C660">
        <v>384.76</v>
      </c>
      <c r="D660" t="s">
        <v>30112</v>
      </c>
      <c r="E660" t="s">
        <v>30117</v>
      </c>
      <c r="F660" t="s">
        <v>10672</v>
      </c>
      <c r="G660">
        <v>1</v>
      </c>
      <c r="H660">
        <v>2023</v>
      </c>
      <c r="I660" t="s">
        <v>30123</v>
      </c>
      <c r="J660">
        <v>0</v>
      </c>
      <c r="K660">
        <v>1</v>
      </c>
    </row>
    <row r="661" spans="1:11" x14ac:dyDescent="0.3">
      <c r="A661" t="s">
        <v>30783</v>
      </c>
      <c r="B661" s="1">
        <v>45023</v>
      </c>
      <c r="C661">
        <v>1475.77</v>
      </c>
      <c r="D661" t="s">
        <v>30108</v>
      </c>
      <c r="E661" t="s">
        <v>30109</v>
      </c>
      <c r="F661" t="s">
        <v>17884</v>
      </c>
      <c r="G661">
        <v>0</v>
      </c>
      <c r="H661">
        <v>2023</v>
      </c>
      <c r="I661" t="s">
        <v>30118</v>
      </c>
      <c r="J661">
        <v>1</v>
      </c>
      <c r="K661">
        <v>0</v>
      </c>
    </row>
    <row r="662" spans="1:11" x14ac:dyDescent="0.3">
      <c r="A662" t="s">
        <v>30784</v>
      </c>
      <c r="B662" s="1">
        <v>45492</v>
      </c>
      <c r="C662">
        <v>1136.49</v>
      </c>
      <c r="D662" t="s">
        <v>30112</v>
      </c>
      <c r="E662" t="s">
        <v>30109</v>
      </c>
      <c r="F662" t="s">
        <v>13399</v>
      </c>
      <c r="G662">
        <v>0</v>
      </c>
      <c r="H662">
        <v>2024</v>
      </c>
      <c r="I662" t="s">
        <v>30115</v>
      </c>
      <c r="J662">
        <v>1</v>
      </c>
      <c r="K662">
        <v>0</v>
      </c>
    </row>
    <row r="663" spans="1:11" x14ac:dyDescent="0.3">
      <c r="A663" t="s">
        <v>30785</v>
      </c>
      <c r="B663" s="1">
        <v>45477</v>
      </c>
      <c r="C663">
        <v>87.78</v>
      </c>
      <c r="D663" t="s">
        <v>30108</v>
      </c>
      <c r="E663" t="s">
        <v>30109</v>
      </c>
      <c r="F663" t="s">
        <v>11268</v>
      </c>
      <c r="G663">
        <v>0</v>
      </c>
      <c r="H663">
        <v>2024</v>
      </c>
      <c r="I663" t="s">
        <v>30115</v>
      </c>
      <c r="J663">
        <v>1</v>
      </c>
      <c r="K663">
        <v>0</v>
      </c>
    </row>
    <row r="664" spans="1:11" x14ac:dyDescent="0.3">
      <c r="A664" t="s">
        <v>30786</v>
      </c>
      <c r="B664" s="1">
        <v>44834</v>
      </c>
      <c r="C664">
        <v>1119.05</v>
      </c>
      <c r="D664" t="s">
        <v>30122</v>
      </c>
      <c r="E664" t="s">
        <v>30109</v>
      </c>
      <c r="F664" t="s">
        <v>9648</v>
      </c>
      <c r="G664">
        <v>0</v>
      </c>
      <c r="H664">
        <v>2022</v>
      </c>
      <c r="I664" t="s">
        <v>30123</v>
      </c>
      <c r="J664">
        <v>1</v>
      </c>
      <c r="K664">
        <v>0</v>
      </c>
    </row>
    <row r="665" spans="1:11" x14ac:dyDescent="0.3">
      <c r="A665" t="s">
        <v>30787</v>
      </c>
      <c r="B665" s="1">
        <v>44979</v>
      </c>
      <c r="C665">
        <v>979.27</v>
      </c>
      <c r="D665" t="s">
        <v>30108</v>
      </c>
      <c r="E665" t="s">
        <v>30109</v>
      </c>
      <c r="F665" t="s">
        <v>14207</v>
      </c>
      <c r="G665">
        <v>0</v>
      </c>
      <c r="H665">
        <v>2023</v>
      </c>
      <c r="I665" t="s">
        <v>30110</v>
      </c>
      <c r="J665">
        <v>1</v>
      </c>
      <c r="K665">
        <v>0</v>
      </c>
    </row>
    <row r="666" spans="1:11" x14ac:dyDescent="0.3">
      <c r="A666" t="s">
        <v>30788</v>
      </c>
      <c r="B666" s="1">
        <v>44918</v>
      </c>
      <c r="C666">
        <v>1233.4000000000001</v>
      </c>
      <c r="D666" t="s">
        <v>30122</v>
      </c>
      <c r="E666" t="s">
        <v>30117</v>
      </c>
      <c r="F666" t="s">
        <v>10906</v>
      </c>
      <c r="G666">
        <v>1</v>
      </c>
      <c r="H666">
        <v>2022</v>
      </c>
      <c r="I666" t="s">
        <v>30130</v>
      </c>
      <c r="J666">
        <v>0</v>
      </c>
      <c r="K666">
        <v>1</v>
      </c>
    </row>
    <row r="667" spans="1:11" x14ac:dyDescent="0.3">
      <c r="A667" t="s">
        <v>30789</v>
      </c>
      <c r="B667" s="1">
        <v>44567</v>
      </c>
      <c r="C667">
        <v>1088.47</v>
      </c>
      <c r="D667" t="s">
        <v>30108</v>
      </c>
      <c r="E667" t="s">
        <v>30109</v>
      </c>
      <c r="F667" t="s">
        <v>3158</v>
      </c>
      <c r="G667">
        <v>0</v>
      </c>
      <c r="H667">
        <v>2022</v>
      </c>
      <c r="I667" t="s">
        <v>30113</v>
      </c>
      <c r="J667">
        <v>1</v>
      </c>
      <c r="K667">
        <v>0</v>
      </c>
    </row>
    <row r="668" spans="1:11" x14ac:dyDescent="0.3">
      <c r="A668" t="s">
        <v>30790</v>
      </c>
      <c r="B668" s="1">
        <v>44890</v>
      </c>
      <c r="C668">
        <v>244.16</v>
      </c>
      <c r="D668" t="s">
        <v>30108</v>
      </c>
      <c r="E668" t="s">
        <v>30117</v>
      </c>
      <c r="F668" t="s">
        <v>745</v>
      </c>
      <c r="G668">
        <v>1</v>
      </c>
      <c r="H668">
        <v>2022</v>
      </c>
      <c r="I668" t="s">
        <v>30142</v>
      </c>
      <c r="J668">
        <v>0</v>
      </c>
      <c r="K668">
        <v>1</v>
      </c>
    </row>
    <row r="669" spans="1:11" x14ac:dyDescent="0.3">
      <c r="A669" t="s">
        <v>30791</v>
      </c>
      <c r="B669" s="1">
        <v>45329</v>
      </c>
      <c r="C669">
        <v>655.83</v>
      </c>
      <c r="D669" t="s">
        <v>30108</v>
      </c>
      <c r="E669" t="s">
        <v>30109</v>
      </c>
      <c r="F669" t="s">
        <v>16469</v>
      </c>
      <c r="G669">
        <v>0</v>
      </c>
      <c r="H669">
        <v>2024</v>
      </c>
      <c r="I669" t="s">
        <v>30110</v>
      </c>
      <c r="J669">
        <v>1</v>
      </c>
      <c r="K669">
        <v>0</v>
      </c>
    </row>
    <row r="670" spans="1:11" x14ac:dyDescent="0.3">
      <c r="A670" t="s">
        <v>30792</v>
      </c>
      <c r="B670" s="1">
        <v>44589</v>
      </c>
      <c r="C670">
        <v>754.19</v>
      </c>
      <c r="D670" t="s">
        <v>30108</v>
      </c>
      <c r="E670" t="s">
        <v>30109</v>
      </c>
      <c r="F670" t="s">
        <v>9089</v>
      </c>
      <c r="G670">
        <v>0</v>
      </c>
      <c r="H670">
        <v>2022</v>
      </c>
      <c r="I670" t="s">
        <v>30113</v>
      </c>
      <c r="J670">
        <v>1</v>
      </c>
      <c r="K670">
        <v>0</v>
      </c>
    </row>
    <row r="671" spans="1:11" x14ac:dyDescent="0.3">
      <c r="A671" t="s">
        <v>30793</v>
      </c>
      <c r="B671" s="1">
        <v>45082</v>
      </c>
      <c r="C671">
        <v>825.21</v>
      </c>
      <c r="D671" t="s">
        <v>30108</v>
      </c>
      <c r="E671" t="s">
        <v>30109</v>
      </c>
      <c r="F671" t="s">
        <v>10507</v>
      </c>
      <c r="G671">
        <v>0</v>
      </c>
      <c r="H671">
        <v>2023</v>
      </c>
      <c r="I671" t="s">
        <v>30128</v>
      </c>
      <c r="J671">
        <v>1</v>
      </c>
      <c r="K671">
        <v>0</v>
      </c>
    </row>
    <row r="672" spans="1:11" x14ac:dyDescent="0.3">
      <c r="A672" t="s">
        <v>30794</v>
      </c>
      <c r="B672" s="1">
        <v>45363</v>
      </c>
      <c r="C672">
        <v>787.82</v>
      </c>
      <c r="D672" t="s">
        <v>30122</v>
      </c>
      <c r="E672" t="s">
        <v>30117</v>
      </c>
      <c r="F672" t="s">
        <v>2973</v>
      </c>
      <c r="G672">
        <v>1</v>
      </c>
      <c r="H672">
        <v>2024</v>
      </c>
      <c r="I672" t="s">
        <v>30145</v>
      </c>
      <c r="J672">
        <v>0</v>
      </c>
      <c r="K672">
        <v>1</v>
      </c>
    </row>
    <row r="673" spans="1:11" x14ac:dyDescent="0.3">
      <c r="A673" t="s">
        <v>30795</v>
      </c>
      <c r="B673" s="1">
        <v>45128</v>
      </c>
      <c r="C673">
        <v>136.41999999999999</v>
      </c>
      <c r="D673" t="s">
        <v>30112</v>
      </c>
      <c r="E673" t="s">
        <v>30109</v>
      </c>
      <c r="F673" t="s">
        <v>5112</v>
      </c>
      <c r="G673">
        <v>0</v>
      </c>
      <c r="H673">
        <v>2023</v>
      </c>
      <c r="I673" t="s">
        <v>30115</v>
      </c>
      <c r="J673">
        <v>1</v>
      </c>
      <c r="K673">
        <v>0</v>
      </c>
    </row>
    <row r="674" spans="1:11" x14ac:dyDescent="0.3">
      <c r="A674" t="s">
        <v>30796</v>
      </c>
      <c r="B674" s="1">
        <v>44879</v>
      </c>
      <c r="C674">
        <v>376.58</v>
      </c>
      <c r="D674" t="s">
        <v>30122</v>
      </c>
      <c r="E674" t="s">
        <v>30117</v>
      </c>
      <c r="F674" t="s">
        <v>14885</v>
      </c>
      <c r="G674">
        <v>1</v>
      </c>
      <c r="H674">
        <v>2022</v>
      </c>
      <c r="I674" t="s">
        <v>30142</v>
      </c>
      <c r="J674">
        <v>0</v>
      </c>
      <c r="K674">
        <v>1</v>
      </c>
    </row>
    <row r="675" spans="1:11" x14ac:dyDescent="0.3">
      <c r="A675" t="s">
        <v>30797</v>
      </c>
      <c r="B675" s="1">
        <v>45322</v>
      </c>
      <c r="C675">
        <v>1335.27</v>
      </c>
      <c r="D675" t="s">
        <v>30108</v>
      </c>
      <c r="E675" t="s">
        <v>30109</v>
      </c>
      <c r="F675" t="s">
        <v>12122</v>
      </c>
      <c r="G675">
        <v>0</v>
      </c>
      <c r="H675">
        <v>2024</v>
      </c>
      <c r="I675" t="s">
        <v>30113</v>
      </c>
      <c r="J675">
        <v>1</v>
      </c>
      <c r="K675">
        <v>0</v>
      </c>
    </row>
    <row r="676" spans="1:11" x14ac:dyDescent="0.3">
      <c r="A676" t="s">
        <v>30798</v>
      </c>
      <c r="B676" s="1">
        <v>44596</v>
      </c>
      <c r="C676">
        <v>1416.34</v>
      </c>
      <c r="D676" t="s">
        <v>30122</v>
      </c>
      <c r="E676" t="s">
        <v>30109</v>
      </c>
      <c r="F676" t="s">
        <v>19639</v>
      </c>
      <c r="G676">
        <v>0</v>
      </c>
      <c r="H676">
        <v>2022</v>
      </c>
      <c r="I676" t="s">
        <v>30110</v>
      </c>
      <c r="J676">
        <v>1</v>
      </c>
      <c r="K676">
        <v>0</v>
      </c>
    </row>
    <row r="677" spans="1:11" x14ac:dyDescent="0.3">
      <c r="A677" t="s">
        <v>30799</v>
      </c>
      <c r="B677" s="1">
        <v>44778</v>
      </c>
      <c r="C677">
        <v>1313.96</v>
      </c>
      <c r="D677" t="s">
        <v>30108</v>
      </c>
      <c r="E677" t="s">
        <v>30109</v>
      </c>
      <c r="F677" t="s">
        <v>7212</v>
      </c>
      <c r="G677">
        <v>0</v>
      </c>
      <c r="H677">
        <v>2022</v>
      </c>
      <c r="I677" t="s">
        <v>30120</v>
      </c>
      <c r="J677">
        <v>1</v>
      </c>
      <c r="K677">
        <v>0</v>
      </c>
    </row>
    <row r="678" spans="1:11" x14ac:dyDescent="0.3">
      <c r="A678" t="s">
        <v>30800</v>
      </c>
      <c r="B678" s="1">
        <v>44957</v>
      </c>
      <c r="C678">
        <v>1388.17</v>
      </c>
      <c r="D678" t="s">
        <v>30108</v>
      </c>
      <c r="E678" t="s">
        <v>30109</v>
      </c>
      <c r="F678" t="s">
        <v>13827</v>
      </c>
      <c r="G678">
        <v>0</v>
      </c>
      <c r="H678">
        <v>2023</v>
      </c>
      <c r="I678" t="s">
        <v>30113</v>
      </c>
      <c r="J678">
        <v>1</v>
      </c>
      <c r="K678">
        <v>0</v>
      </c>
    </row>
    <row r="679" spans="1:11" x14ac:dyDescent="0.3">
      <c r="A679" t="s">
        <v>30801</v>
      </c>
      <c r="B679" s="1">
        <v>44628</v>
      </c>
      <c r="C679">
        <v>1376.33</v>
      </c>
      <c r="D679" t="s">
        <v>30112</v>
      </c>
      <c r="E679" t="s">
        <v>30109</v>
      </c>
      <c r="F679" t="s">
        <v>14159</v>
      </c>
      <c r="G679">
        <v>0</v>
      </c>
      <c r="H679">
        <v>2022</v>
      </c>
      <c r="I679" t="s">
        <v>30145</v>
      </c>
      <c r="J679">
        <v>1</v>
      </c>
      <c r="K679">
        <v>0</v>
      </c>
    </row>
    <row r="680" spans="1:11" x14ac:dyDescent="0.3">
      <c r="A680" t="s">
        <v>30802</v>
      </c>
      <c r="B680" s="1">
        <v>45554</v>
      </c>
      <c r="C680">
        <v>1119.56</v>
      </c>
      <c r="D680" t="s">
        <v>30122</v>
      </c>
      <c r="E680" t="s">
        <v>30109</v>
      </c>
      <c r="F680" t="s">
        <v>7289</v>
      </c>
      <c r="G680">
        <v>0</v>
      </c>
      <c r="H680">
        <v>2024</v>
      </c>
      <c r="I680" t="s">
        <v>30123</v>
      </c>
      <c r="J680">
        <v>1</v>
      </c>
      <c r="K680">
        <v>0</v>
      </c>
    </row>
    <row r="681" spans="1:11" x14ac:dyDescent="0.3">
      <c r="A681" t="s">
        <v>30803</v>
      </c>
      <c r="B681" s="1">
        <v>45118</v>
      </c>
      <c r="C681">
        <v>1483.5</v>
      </c>
      <c r="D681" t="s">
        <v>30112</v>
      </c>
      <c r="E681" t="s">
        <v>30109</v>
      </c>
      <c r="F681" t="s">
        <v>14509</v>
      </c>
      <c r="G681">
        <v>0</v>
      </c>
      <c r="H681">
        <v>2023</v>
      </c>
      <c r="I681" t="s">
        <v>30115</v>
      </c>
      <c r="J681">
        <v>1</v>
      </c>
      <c r="K681">
        <v>0</v>
      </c>
    </row>
    <row r="682" spans="1:11" x14ac:dyDescent="0.3">
      <c r="A682" t="s">
        <v>30804</v>
      </c>
      <c r="B682" s="1">
        <v>45013</v>
      </c>
      <c r="C682">
        <v>786.04</v>
      </c>
      <c r="D682" t="s">
        <v>30112</v>
      </c>
      <c r="E682" t="s">
        <v>30117</v>
      </c>
      <c r="F682" t="s">
        <v>15532</v>
      </c>
      <c r="G682">
        <v>1</v>
      </c>
      <c r="H682">
        <v>2023</v>
      </c>
      <c r="I682" t="s">
        <v>30145</v>
      </c>
      <c r="J682">
        <v>0</v>
      </c>
      <c r="K682">
        <v>1</v>
      </c>
    </row>
    <row r="683" spans="1:11" x14ac:dyDescent="0.3">
      <c r="A683" t="s">
        <v>30805</v>
      </c>
      <c r="B683" s="1">
        <v>45457</v>
      </c>
      <c r="C683">
        <v>62.46</v>
      </c>
      <c r="D683" t="s">
        <v>30112</v>
      </c>
      <c r="E683" t="s">
        <v>30117</v>
      </c>
      <c r="F683" t="s">
        <v>15451</v>
      </c>
      <c r="G683">
        <v>1</v>
      </c>
      <c r="H683">
        <v>2024</v>
      </c>
      <c r="I683" t="s">
        <v>30128</v>
      </c>
      <c r="J683">
        <v>0</v>
      </c>
      <c r="K683">
        <v>1</v>
      </c>
    </row>
    <row r="684" spans="1:11" x14ac:dyDescent="0.3">
      <c r="A684" t="s">
        <v>30806</v>
      </c>
      <c r="B684" s="1">
        <v>44726</v>
      </c>
      <c r="C684">
        <v>603.92999999999995</v>
      </c>
      <c r="D684" t="s">
        <v>30122</v>
      </c>
      <c r="E684" t="s">
        <v>30117</v>
      </c>
      <c r="F684" t="s">
        <v>7935</v>
      </c>
      <c r="G684">
        <v>1</v>
      </c>
      <c r="H684">
        <v>2022</v>
      </c>
      <c r="I684" t="s">
        <v>30128</v>
      </c>
      <c r="J684">
        <v>0</v>
      </c>
      <c r="K684">
        <v>1</v>
      </c>
    </row>
    <row r="685" spans="1:11" x14ac:dyDescent="0.3">
      <c r="A685" t="s">
        <v>30807</v>
      </c>
      <c r="B685" s="1">
        <v>45351</v>
      </c>
      <c r="C685">
        <v>1363.3</v>
      </c>
      <c r="D685" t="s">
        <v>30108</v>
      </c>
      <c r="E685" t="s">
        <v>30109</v>
      </c>
      <c r="F685" t="s">
        <v>7200</v>
      </c>
      <c r="G685">
        <v>0</v>
      </c>
      <c r="H685">
        <v>2024</v>
      </c>
      <c r="I685" t="s">
        <v>30110</v>
      </c>
      <c r="J685">
        <v>1</v>
      </c>
      <c r="K685">
        <v>0</v>
      </c>
    </row>
    <row r="686" spans="1:11" x14ac:dyDescent="0.3">
      <c r="A686" t="s">
        <v>30808</v>
      </c>
      <c r="B686" s="1">
        <v>44759</v>
      </c>
      <c r="C686">
        <v>641.69000000000005</v>
      </c>
      <c r="D686" t="s">
        <v>30122</v>
      </c>
      <c r="E686" t="s">
        <v>30117</v>
      </c>
      <c r="F686" t="s">
        <v>8078</v>
      </c>
      <c r="G686">
        <v>1</v>
      </c>
      <c r="H686">
        <v>2022</v>
      </c>
      <c r="I686" t="s">
        <v>30115</v>
      </c>
      <c r="J686">
        <v>0</v>
      </c>
      <c r="K686">
        <v>1</v>
      </c>
    </row>
    <row r="687" spans="1:11" x14ac:dyDescent="0.3">
      <c r="A687" t="s">
        <v>30809</v>
      </c>
      <c r="B687" s="1">
        <v>45483</v>
      </c>
      <c r="C687">
        <v>290.92</v>
      </c>
      <c r="D687" t="s">
        <v>30112</v>
      </c>
      <c r="E687" t="s">
        <v>30117</v>
      </c>
      <c r="F687" t="s">
        <v>10690</v>
      </c>
      <c r="G687">
        <v>1</v>
      </c>
      <c r="H687">
        <v>2024</v>
      </c>
      <c r="I687" t="s">
        <v>30115</v>
      </c>
      <c r="J687">
        <v>0</v>
      </c>
      <c r="K687">
        <v>1</v>
      </c>
    </row>
    <row r="688" spans="1:11" x14ac:dyDescent="0.3">
      <c r="A688" t="s">
        <v>30810</v>
      </c>
      <c r="B688" s="1">
        <v>44913</v>
      </c>
      <c r="C688">
        <v>603.97</v>
      </c>
      <c r="D688" t="s">
        <v>30108</v>
      </c>
      <c r="E688" t="s">
        <v>30117</v>
      </c>
      <c r="F688" t="s">
        <v>16958</v>
      </c>
      <c r="G688">
        <v>1</v>
      </c>
      <c r="H688">
        <v>2022</v>
      </c>
      <c r="I688" t="s">
        <v>30130</v>
      </c>
      <c r="J688">
        <v>0</v>
      </c>
      <c r="K688">
        <v>1</v>
      </c>
    </row>
    <row r="689" spans="1:11" x14ac:dyDescent="0.3">
      <c r="A689" t="s">
        <v>30811</v>
      </c>
      <c r="B689" s="1">
        <v>44664</v>
      </c>
      <c r="C689">
        <v>999.26</v>
      </c>
      <c r="D689" t="s">
        <v>30112</v>
      </c>
      <c r="E689" t="s">
        <v>30109</v>
      </c>
      <c r="F689" t="s">
        <v>17678</v>
      </c>
      <c r="G689">
        <v>0</v>
      </c>
      <c r="H689">
        <v>2022</v>
      </c>
      <c r="I689" t="s">
        <v>30118</v>
      </c>
      <c r="J689">
        <v>1</v>
      </c>
      <c r="K689">
        <v>0</v>
      </c>
    </row>
    <row r="690" spans="1:11" x14ac:dyDescent="0.3">
      <c r="A690" t="s">
        <v>30812</v>
      </c>
      <c r="B690" s="1">
        <v>44824</v>
      </c>
      <c r="C690">
        <v>148.76</v>
      </c>
      <c r="D690" t="s">
        <v>30108</v>
      </c>
      <c r="E690" t="s">
        <v>30109</v>
      </c>
      <c r="F690" t="s">
        <v>1118</v>
      </c>
      <c r="G690">
        <v>0</v>
      </c>
      <c r="H690">
        <v>2022</v>
      </c>
      <c r="I690" t="s">
        <v>30123</v>
      </c>
      <c r="J690">
        <v>1</v>
      </c>
      <c r="K690">
        <v>0</v>
      </c>
    </row>
    <row r="691" spans="1:11" x14ac:dyDescent="0.3">
      <c r="A691" t="s">
        <v>30813</v>
      </c>
      <c r="B691" s="1">
        <v>45239</v>
      </c>
      <c r="C691">
        <v>1162.72</v>
      </c>
      <c r="D691" t="s">
        <v>30108</v>
      </c>
      <c r="E691" t="s">
        <v>30109</v>
      </c>
      <c r="F691" t="s">
        <v>12674</v>
      </c>
      <c r="G691">
        <v>0</v>
      </c>
      <c r="H691">
        <v>2023</v>
      </c>
      <c r="I691" t="s">
        <v>30142</v>
      </c>
      <c r="J691">
        <v>1</v>
      </c>
      <c r="K691">
        <v>0</v>
      </c>
    </row>
    <row r="692" spans="1:11" x14ac:dyDescent="0.3">
      <c r="A692" t="s">
        <v>30814</v>
      </c>
      <c r="B692" s="1">
        <v>44578</v>
      </c>
      <c r="C692">
        <v>338.13</v>
      </c>
      <c r="D692" t="s">
        <v>30108</v>
      </c>
      <c r="E692" t="s">
        <v>30117</v>
      </c>
      <c r="F692" t="s">
        <v>5519</v>
      </c>
      <c r="G692">
        <v>1</v>
      </c>
      <c r="H692">
        <v>2022</v>
      </c>
      <c r="I692" t="s">
        <v>30113</v>
      </c>
      <c r="J692">
        <v>0</v>
      </c>
      <c r="K692">
        <v>1</v>
      </c>
    </row>
    <row r="693" spans="1:11" x14ac:dyDescent="0.3">
      <c r="A693" t="s">
        <v>30815</v>
      </c>
      <c r="B693" s="1">
        <v>44860</v>
      </c>
      <c r="C693">
        <v>1251.79</v>
      </c>
      <c r="D693" t="s">
        <v>30112</v>
      </c>
      <c r="E693" t="s">
        <v>30117</v>
      </c>
      <c r="F693" t="s">
        <v>5558</v>
      </c>
      <c r="G693">
        <v>1</v>
      </c>
      <c r="H693">
        <v>2022</v>
      </c>
      <c r="I693" t="s">
        <v>30159</v>
      </c>
      <c r="J693">
        <v>0</v>
      </c>
      <c r="K693">
        <v>1</v>
      </c>
    </row>
    <row r="694" spans="1:11" x14ac:dyDescent="0.3">
      <c r="A694" t="s">
        <v>30816</v>
      </c>
      <c r="B694" s="1">
        <v>45020</v>
      </c>
      <c r="C694">
        <v>182.16</v>
      </c>
      <c r="D694" t="s">
        <v>30112</v>
      </c>
      <c r="E694" t="s">
        <v>30109</v>
      </c>
      <c r="F694" t="s">
        <v>14192</v>
      </c>
      <c r="G694">
        <v>0</v>
      </c>
      <c r="H694">
        <v>2023</v>
      </c>
      <c r="I694" t="s">
        <v>30118</v>
      </c>
      <c r="J694">
        <v>1</v>
      </c>
      <c r="K694">
        <v>0</v>
      </c>
    </row>
    <row r="695" spans="1:11" x14ac:dyDescent="0.3">
      <c r="A695" t="s">
        <v>30817</v>
      </c>
      <c r="B695" s="1">
        <v>44688</v>
      </c>
      <c r="C695">
        <v>552.53</v>
      </c>
      <c r="D695" t="s">
        <v>30112</v>
      </c>
      <c r="E695" t="s">
        <v>30117</v>
      </c>
      <c r="F695" t="s">
        <v>15000</v>
      </c>
      <c r="G695">
        <v>1</v>
      </c>
      <c r="H695">
        <v>2022</v>
      </c>
      <c r="I695" t="s">
        <v>30136</v>
      </c>
      <c r="J695">
        <v>0</v>
      </c>
      <c r="K695">
        <v>1</v>
      </c>
    </row>
    <row r="696" spans="1:11" x14ac:dyDescent="0.3">
      <c r="A696" t="s">
        <v>30818</v>
      </c>
      <c r="B696" s="1">
        <v>44974</v>
      </c>
      <c r="C696">
        <v>1159.0999999999999</v>
      </c>
      <c r="D696" t="s">
        <v>30108</v>
      </c>
      <c r="E696" t="s">
        <v>30109</v>
      </c>
      <c r="F696" t="s">
        <v>13658</v>
      </c>
      <c r="G696">
        <v>0</v>
      </c>
      <c r="H696">
        <v>2023</v>
      </c>
      <c r="I696" t="s">
        <v>30110</v>
      </c>
      <c r="J696">
        <v>1</v>
      </c>
      <c r="K696">
        <v>0</v>
      </c>
    </row>
    <row r="697" spans="1:11" x14ac:dyDescent="0.3">
      <c r="A697" t="s">
        <v>30819</v>
      </c>
      <c r="B697" s="1">
        <v>44636</v>
      </c>
      <c r="C697">
        <v>623.61</v>
      </c>
      <c r="D697" t="s">
        <v>30108</v>
      </c>
      <c r="E697" t="s">
        <v>30109</v>
      </c>
      <c r="F697" t="s">
        <v>2739</v>
      </c>
      <c r="G697">
        <v>0</v>
      </c>
      <c r="H697">
        <v>2022</v>
      </c>
      <c r="I697" t="s">
        <v>30145</v>
      </c>
      <c r="J697">
        <v>1</v>
      </c>
      <c r="K697">
        <v>0</v>
      </c>
    </row>
    <row r="698" spans="1:11" x14ac:dyDescent="0.3">
      <c r="A698" t="s">
        <v>30820</v>
      </c>
      <c r="B698" s="1">
        <v>44706</v>
      </c>
      <c r="C698">
        <v>1181.99</v>
      </c>
      <c r="D698" t="s">
        <v>30108</v>
      </c>
      <c r="E698" t="s">
        <v>30117</v>
      </c>
      <c r="F698" t="s">
        <v>10642</v>
      </c>
      <c r="G698">
        <v>1</v>
      </c>
      <c r="H698">
        <v>2022</v>
      </c>
      <c r="I698" t="s">
        <v>30136</v>
      </c>
      <c r="J698">
        <v>0</v>
      </c>
      <c r="K698">
        <v>1</v>
      </c>
    </row>
    <row r="699" spans="1:11" x14ac:dyDescent="0.3">
      <c r="A699" t="s">
        <v>30821</v>
      </c>
      <c r="B699" s="1">
        <v>45190</v>
      </c>
      <c r="C699">
        <v>221.72</v>
      </c>
      <c r="D699" t="s">
        <v>30108</v>
      </c>
      <c r="E699" t="s">
        <v>30109</v>
      </c>
      <c r="F699" t="s">
        <v>4078</v>
      </c>
      <c r="G699">
        <v>0</v>
      </c>
      <c r="H699">
        <v>2023</v>
      </c>
      <c r="I699" t="s">
        <v>30123</v>
      </c>
      <c r="J699">
        <v>1</v>
      </c>
      <c r="K699">
        <v>0</v>
      </c>
    </row>
    <row r="700" spans="1:11" x14ac:dyDescent="0.3">
      <c r="A700" t="s">
        <v>30822</v>
      </c>
      <c r="B700" s="1">
        <v>45104</v>
      </c>
      <c r="C700">
        <v>1374.79</v>
      </c>
      <c r="D700" t="s">
        <v>30122</v>
      </c>
      <c r="E700" t="s">
        <v>30117</v>
      </c>
      <c r="F700" t="s">
        <v>6855</v>
      </c>
      <c r="G700">
        <v>1</v>
      </c>
      <c r="H700">
        <v>2023</v>
      </c>
      <c r="I700" t="s">
        <v>30128</v>
      </c>
      <c r="J700">
        <v>0</v>
      </c>
      <c r="K700">
        <v>1</v>
      </c>
    </row>
    <row r="701" spans="1:11" x14ac:dyDescent="0.3">
      <c r="A701" t="s">
        <v>30823</v>
      </c>
      <c r="B701" s="1">
        <v>45270</v>
      </c>
      <c r="C701">
        <v>1419.19</v>
      </c>
      <c r="D701" t="s">
        <v>30108</v>
      </c>
      <c r="E701" t="s">
        <v>30117</v>
      </c>
      <c r="F701" t="s">
        <v>8705</v>
      </c>
      <c r="G701">
        <v>1</v>
      </c>
      <c r="H701">
        <v>2023</v>
      </c>
      <c r="I701" t="s">
        <v>30130</v>
      </c>
      <c r="J701">
        <v>0</v>
      </c>
      <c r="K701">
        <v>1</v>
      </c>
    </row>
    <row r="702" spans="1:11" x14ac:dyDescent="0.3">
      <c r="A702" t="s">
        <v>30824</v>
      </c>
      <c r="B702" s="1">
        <v>45060</v>
      </c>
      <c r="C702">
        <v>837.81</v>
      </c>
      <c r="D702" t="s">
        <v>30112</v>
      </c>
      <c r="E702" t="s">
        <v>30117</v>
      </c>
      <c r="F702" t="s">
        <v>19536</v>
      </c>
      <c r="G702">
        <v>1</v>
      </c>
      <c r="H702">
        <v>2023</v>
      </c>
      <c r="I702" t="s">
        <v>30136</v>
      </c>
      <c r="J702">
        <v>0</v>
      </c>
      <c r="K702">
        <v>1</v>
      </c>
    </row>
    <row r="703" spans="1:11" x14ac:dyDescent="0.3">
      <c r="A703" t="s">
        <v>30825</v>
      </c>
      <c r="B703" s="1">
        <v>45165</v>
      </c>
      <c r="C703">
        <v>310.70999999999998</v>
      </c>
      <c r="D703" t="s">
        <v>30122</v>
      </c>
      <c r="E703" t="s">
        <v>30117</v>
      </c>
      <c r="F703" t="s">
        <v>7042</v>
      </c>
      <c r="G703">
        <v>1</v>
      </c>
      <c r="H703">
        <v>2023</v>
      </c>
      <c r="I703" t="s">
        <v>30120</v>
      </c>
      <c r="J703">
        <v>0</v>
      </c>
      <c r="K703">
        <v>1</v>
      </c>
    </row>
    <row r="704" spans="1:11" x14ac:dyDescent="0.3">
      <c r="A704" t="s">
        <v>30826</v>
      </c>
      <c r="B704" s="1">
        <v>45229</v>
      </c>
      <c r="C704">
        <v>612.95000000000005</v>
      </c>
      <c r="D704" t="s">
        <v>30122</v>
      </c>
      <c r="E704" t="s">
        <v>30117</v>
      </c>
      <c r="F704" t="s">
        <v>780</v>
      </c>
      <c r="G704">
        <v>1</v>
      </c>
      <c r="H704">
        <v>2023</v>
      </c>
      <c r="I704" t="s">
        <v>30159</v>
      </c>
      <c r="J704">
        <v>0</v>
      </c>
      <c r="K704">
        <v>1</v>
      </c>
    </row>
    <row r="705" spans="1:11" x14ac:dyDescent="0.3">
      <c r="A705" t="s">
        <v>30827</v>
      </c>
      <c r="B705" s="1">
        <v>44701</v>
      </c>
      <c r="C705">
        <v>306.58</v>
      </c>
      <c r="D705" t="s">
        <v>30108</v>
      </c>
      <c r="E705" t="s">
        <v>30109</v>
      </c>
      <c r="F705" t="s">
        <v>1844</v>
      </c>
      <c r="G705">
        <v>0</v>
      </c>
      <c r="H705">
        <v>2022</v>
      </c>
      <c r="I705" t="s">
        <v>30136</v>
      </c>
      <c r="J705">
        <v>1</v>
      </c>
      <c r="K705">
        <v>0</v>
      </c>
    </row>
    <row r="706" spans="1:11" x14ac:dyDescent="0.3">
      <c r="A706" t="s">
        <v>30828</v>
      </c>
      <c r="B706" s="1">
        <v>45516</v>
      </c>
      <c r="C706">
        <v>1389.39</v>
      </c>
      <c r="D706" t="s">
        <v>30112</v>
      </c>
      <c r="E706" t="s">
        <v>30109</v>
      </c>
      <c r="F706" t="s">
        <v>17714</v>
      </c>
      <c r="G706">
        <v>0</v>
      </c>
      <c r="H706">
        <v>2024</v>
      </c>
      <c r="I706" t="s">
        <v>30120</v>
      </c>
      <c r="J706">
        <v>1</v>
      </c>
      <c r="K706">
        <v>0</v>
      </c>
    </row>
    <row r="707" spans="1:11" x14ac:dyDescent="0.3">
      <c r="A707" t="s">
        <v>30829</v>
      </c>
      <c r="B707" s="1">
        <v>45246</v>
      </c>
      <c r="C707">
        <v>652.80999999999995</v>
      </c>
      <c r="D707" t="s">
        <v>30112</v>
      </c>
      <c r="E707" t="s">
        <v>30109</v>
      </c>
      <c r="F707" t="s">
        <v>8198</v>
      </c>
      <c r="G707">
        <v>0</v>
      </c>
      <c r="H707">
        <v>2023</v>
      </c>
      <c r="I707" t="s">
        <v>30142</v>
      </c>
      <c r="J707">
        <v>1</v>
      </c>
      <c r="K707">
        <v>0</v>
      </c>
    </row>
    <row r="708" spans="1:11" x14ac:dyDescent="0.3">
      <c r="A708" t="s">
        <v>30830</v>
      </c>
      <c r="B708" s="1">
        <v>44671</v>
      </c>
      <c r="C708">
        <v>810.67</v>
      </c>
      <c r="D708" t="s">
        <v>30122</v>
      </c>
      <c r="E708" t="s">
        <v>30109</v>
      </c>
      <c r="F708" t="s">
        <v>20023</v>
      </c>
      <c r="G708">
        <v>0</v>
      </c>
      <c r="H708">
        <v>2022</v>
      </c>
      <c r="I708" t="s">
        <v>30118</v>
      </c>
      <c r="J708">
        <v>1</v>
      </c>
      <c r="K708">
        <v>0</v>
      </c>
    </row>
    <row r="709" spans="1:11" x14ac:dyDescent="0.3">
      <c r="A709" t="s">
        <v>30831</v>
      </c>
      <c r="B709" s="1">
        <v>45189</v>
      </c>
      <c r="C709">
        <v>1132.33</v>
      </c>
      <c r="D709" t="s">
        <v>30108</v>
      </c>
      <c r="E709" t="s">
        <v>30117</v>
      </c>
      <c r="F709" t="s">
        <v>6505</v>
      </c>
      <c r="G709">
        <v>1</v>
      </c>
      <c r="H709">
        <v>2023</v>
      </c>
      <c r="I709" t="s">
        <v>30123</v>
      </c>
      <c r="J709">
        <v>0</v>
      </c>
      <c r="K709">
        <v>1</v>
      </c>
    </row>
    <row r="710" spans="1:11" x14ac:dyDescent="0.3">
      <c r="A710" t="s">
        <v>30832</v>
      </c>
      <c r="B710" s="1">
        <v>44783</v>
      </c>
      <c r="C710">
        <v>557.69000000000005</v>
      </c>
      <c r="D710" t="s">
        <v>30112</v>
      </c>
      <c r="E710" t="s">
        <v>30109</v>
      </c>
      <c r="F710" t="s">
        <v>7813</v>
      </c>
      <c r="G710">
        <v>0</v>
      </c>
      <c r="H710">
        <v>2022</v>
      </c>
      <c r="I710" t="s">
        <v>30120</v>
      </c>
      <c r="J710">
        <v>1</v>
      </c>
      <c r="K710">
        <v>0</v>
      </c>
    </row>
    <row r="711" spans="1:11" x14ac:dyDescent="0.3">
      <c r="A711" t="s">
        <v>30833</v>
      </c>
      <c r="B711" s="1">
        <v>45253</v>
      </c>
      <c r="C711">
        <v>178.68</v>
      </c>
      <c r="D711" t="s">
        <v>30122</v>
      </c>
      <c r="E711" t="s">
        <v>30109</v>
      </c>
      <c r="F711" t="s">
        <v>17724</v>
      </c>
      <c r="G711">
        <v>0</v>
      </c>
      <c r="H711">
        <v>2023</v>
      </c>
      <c r="I711" t="s">
        <v>30142</v>
      </c>
      <c r="J711">
        <v>1</v>
      </c>
      <c r="K711">
        <v>0</v>
      </c>
    </row>
    <row r="712" spans="1:11" x14ac:dyDescent="0.3">
      <c r="A712" t="s">
        <v>30834</v>
      </c>
      <c r="B712" s="1">
        <v>45634</v>
      </c>
      <c r="C712">
        <v>669</v>
      </c>
      <c r="D712" t="s">
        <v>30108</v>
      </c>
      <c r="E712" t="s">
        <v>30109</v>
      </c>
      <c r="F712" t="s">
        <v>14812</v>
      </c>
      <c r="G712">
        <v>0</v>
      </c>
      <c r="H712">
        <v>2024</v>
      </c>
      <c r="I712" t="s">
        <v>30130</v>
      </c>
      <c r="J712">
        <v>1</v>
      </c>
      <c r="K712">
        <v>0</v>
      </c>
    </row>
    <row r="713" spans="1:11" x14ac:dyDescent="0.3">
      <c r="A713" t="s">
        <v>30835</v>
      </c>
      <c r="B713" s="1">
        <v>44648</v>
      </c>
      <c r="C713">
        <v>257.02999999999997</v>
      </c>
      <c r="D713" t="s">
        <v>30112</v>
      </c>
      <c r="E713" t="s">
        <v>30109</v>
      </c>
      <c r="F713" t="s">
        <v>8891</v>
      </c>
      <c r="G713">
        <v>0</v>
      </c>
      <c r="H713">
        <v>2022</v>
      </c>
      <c r="I713" t="s">
        <v>30145</v>
      </c>
      <c r="J713">
        <v>1</v>
      </c>
      <c r="K713">
        <v>0</v>
      </c>
    </row>
    <row r="714" spans="1:11" x14ac:dyDescent="0.3">
      <c r="A714" t="s">
        <v>30836</v>
      </c>
      <c r="B714" s="1">
        <v>45260</v>
      </c>
      <c r="C714">
        <v>441.81</v>
      </c>
      <c r="D714" t="s">
        <v>30108</v>
      </c>
      <c r="E714" t="s">
        <v>30109</v>
      </c>
      <c r="F714" t="s">
        <v>11446</v>
      </c>
      <c r="G714">
        <v>0</v>
      </c>
      <c r="H714">
        <v>2023</v>
      </c>
      <c r="I714" t="s">
        <v>30142</v>
      </c>
      <c r="J714">
        <v>1</v>
      </c>
      <c r="K714">
        <v>0</v>
      </c>
    </row>
    <row r="715" spans="1:11" x14ac:dyDescent="0.3">
      <c r="A715" t="s">
        <v>30837</v>
      </c>
      <c r="B715" s="1">
        <v>44734</v>
      </c>
      <c r="C715">
        <v>701.46</v>
      </c>
      <c r="D715" t="s">
        <v>30112</v>
      </c>
      <c r="E715" t="s">
        <v>30109</v>
      </c>
      <c r="F715" t="s">
        <v>18333</v>
      </c>
      <c r="G715">
        <v>0</v>
      </c>
      <c r="H715">
        <v>2022</v>
      </c>
      <c r="I715" t="s">
        <v>30128</v>
      </c>
      <c r="J715">
        <v>1</v>
      </c>
      <c r="K715">
        <v>0</v>
      </c>
    </row>
    <row r="716" spans="1:11" x14ac:dyDescent="0.3">
      <c r="A716" t="s">
        <v>30838</v>
      </c>
      <c r="B716" s="1">
        <v>44839</v>
      </c>
      <c r="C716">
        <v>1029.28</v>
      </c>
      <c r="D716" t="s">
        <v>30122</v>
      </c>
      <c r="E716" t="s">
        <v>30109</v>
      </c>
      <c r="F716" t="s">
        <v>10244</v>
      </c>
      <c r="G716">
        <v>0</v>
      </c>
      <c r="H716">
        <v>2022</v>
      </c>
      <c r="I716" t="s">
        <v>30159</v>
      </c>
      <c r="J716">
        <v>1</v>
      </c>
      <c r="K716">
        <v>0</v>
      </c>
    </row>
    <row r="717" spans="1:11" x14ac:dyDescent="0.3">
      <c r="A717" t="s">
        <v>30839</v>
      </c>
      <c r="B717" s="1">
        <v>45152</v>
      </c>
      <c r="C717">
        <v>1421.91</v>
      </c>
      <c r="D717" t="s">
        <v>30112</v>
      </c>
      <c r="E717" t="s">
        <v>30109</v>
      </c>
      <c r="F717" t="s">
        <v>15582</v>
      </c>
      <c r="G717">
        <v>0</v>
      </c>
      <c r="H717">
        <v>2023</v>
      </c>
      <c r="I717" t="s">
        <v>30120</v>
      </c>
      <c r="J717">
        <v>1</v>
      </c>
      <c r="K717">
        <v>0</v>
      </c>
    </row>
    <row r="718" spans="1:11" x14ac:dyDescent="0.3">
      <c r="A718" t="s">
        <v>30840</v>
      </c>
      <c r="B718" s="1">
        <v>44988</v>
      </c>
      <c r="C718">
        <v>550.34</v>
      </c>
      <c r="D718" t="s">
        <v>30112</v>
      </c>
      <c r="E718" t="s">
        <v>30117</v>
      </c>
      <c r="F718" t="s">
        <v>7547</v>
      </c>
      <c r="G718">
        <v>1</v>
      </c>
      <c r="H718">
        <v>2023</v>
      </c>
      <c r="I718" t="s">
        <v>30145</v>
      </c>
      <c r="J718">
        <v>0</v>
      </c>
      <c r="K718">
        <v>1</v>
      </c>
    </row>
    <row r="719" spans="1:11" x14ac:dyDescent="0.3">
      <c r="A719" t="s">
        <v>30841</v>
      </c>
      <c r="B719" s="1">
        <v>45562</v>
      </c>
      <c r="C719">
        <v>594.82000000000005</v>
      </c>
      <c r="D719" t="s">
        <v>30108</v>
      </c>
      <c r="E719" t="s">
        <v>30117</v>
      </c>
      <c r="F719" t="s">
        <v>998</v>
      </c>
      <c r="G719">
        <v>1</v>
      </c>
      <c r="H719">
        <v>2024</v>
      </c>
      <c r="I719" t="s">
        <v>30123</v>
      </c>
      <c r="J719">
        <v>0</v>
      </c>
      <c r="K719">
        <v>1</v>
      </c>
    </row>
    <row r="720" spans="1:11" x14ac:dyDescent="0.3">
      <c r="A720" t="s">
        <v>30842</v>
      </c>
      <c r="B720" s="1">
        <v>44794</v>
      </c>
      <c r="C720">
        <v>160.31</v>
      </c>
      <c r="D720" t="s">
        <v>30122</v>
      </c>
      <c r="E720" t="s">
        <v>30109</v>
      </c>
      <c r="F720" t="s">
        <v>12891</v>
      </c>
      <c r="G720">
        <v>0</v>
      </c>
      <c r="H720">
        <v>2022</v>
      </c>
      <c r="I720" t="s">
        <v>30120</v>
      </c>
      <c r="J720">
        <v>1</v>
      </c>
      <c r="K720">
        <v>0</v>
      </c>
    </row>
    <row r="721" spans="1:11" x14ac:dyDescent="0.3">
      <c r="A721" t="s">
        <v>30843</v>
      </c>
      <c r="B721" s="1">
        <v>45140</v>
      </c>
      <c r="C721">
        <v>1038.8699999999999</v>
      </c>
      <c r="D721" t="s">
        <v>30108</v>
      </c>
      <c r="E721" t="s">
        <v>30109</v>
      </c>
      <c r="F721" t="s">
        <v>5411</v>
      </c>
      <c r="G721">
        <v>0</v>
      </c>
      <c r="H721">
        <v>2023</v>
      </c>
      <c r="I721" t="s">
        <v>30120</v>
      </c>
      <c r="J721">
        <v>1</v>
      </c>
      <c r="K721">
        <v>0</v>
      </c>
    </row>
    <row r="722" spans="1:11" x14ac:dyDescent="0.3">
      <c r="A722" t="s">
        <v>30844</v>
      </c>
      <c r="B722" s="1">
        <v>45484</v>
      </c>
      <c r="C722">
        <v>251.13</v>
      </c>
      <c r="D722" t="s">
        <v>30112</v>
      </c>
      <c r="E722" t="s">
        <v>30109</v>
      </c>
      <c r="F722" t="s">
        <v>13069</v>
      </c>
      <c r="G722">
        <v>0</v>
      </c>
      <c r="H722">
        <v>2024</v>
      </c>
      <c r="I722" t="s">
        <v>30115</v>
      </c>
      <c r="J722">
        <v>1</v>
      </c>
      <c r="K722">
        <v>0</v>
      </c>
    </row>
    <row r="723" spans="1:11" x14ac:dyDescent="0.3">
      <c r="A723" t="s">
        <v>30845</v>
      </c>
      <c r="B723" s="1">
        <v>45262</v>
      </c>
      <c r="C723">
        <v>371.56</v>
      </c>
      <c r="D723" t="s">
        <v>30112</v>
      </c>
      <c r="E723" t="s">
        <v>30117</v>
      </c>
      <c r="F723" t="s">
        <v>12300</v>
      </c>
      <c r="G723">
        <v>1</v>
      </c>
      <c r="H723">
        <v>2023</v>
      </c>
      <c r="I723" t="s">
        <v>30130</v>
      </c>
      <c r="J723">
        <v>0</v>
      </c>
      <c r="K723">
        <v>1</v>
      </c>
    </row>
    <row r="724" spans="1:11" x14ac:dyDescent="0.3">
      <c r="A724" t="s">
        <v>30846</v>
      </c>
      <c r="B724" s="1">
        <v>44683</v>
      </c>
      <c r="C724">
        <v>1061.83</v>
      </c>
      <c r="D724" t="s">
        <v>30122</v>
      </c>
      <c r="E724" t="s">
        <v>30109</v>
      </c>
      <c r="F724" t="s">
        <v>1467</v>
      </c>
      <c r="G724">
        <v>0</v>
      </c>
      <c r="H724">
        <v>2022</v>
      </c>
      <c r="I724" t="s">
        <v>30136</v>
      </c>
      <c r="J724">
        <v>1</v>
      </c>
      <c r="K724">
        <v>0</v>
      </c>
    </row>
    <row r="725" spans="1:11" x14ac:dyDescent="0.3">
      <c r="A725" t="s">
        <v>30847</v>
      </c>
      <c r="B725" s="1">
        <v>45006</v>
      </c>
      <c r="C725">
        <v>1257.22</v>
      </c>
      <c r="D725" t="s">
        <v>30112</v>
      </c>
      <c r="E725" t="s">
        <v>30117</v>
      </c>
      <c r="F725" t="s">
        <v>16173</v>
      </c>
      <c r="G725">
        <v>1</v>
      </c>
      <c r="H725">
        <v>2023</v>
      </c>
      <c r="I725" t="s">
        <v>30145</v>
      </c>
      <c r="J725">
        <v>0</v>
      </c>
      <c r="K725">
        <v>1</v>
      </c>
    </row>
    <row r="726" spans="1:11" x14ac:dyDescent="0.3">
      <c r="A726" t="s">
        <v>30848</v>
      </c>
      <c r="B726" s="1">
        <v>44851</v>
      </c>
      <c r="C726">
        <v>689.34</v>
      </c>
      <c r="D726" t="s">
        <v>30112</v>
      </c>
      <c r="E726" t="s">
        <v>30117</v>
      </c>
      <c r="F726" t="s">
        <v>7140</v>
      </c>
      <c r="G726">
        <v>1</v>
      </c>
      <c r="H726">
        <v>2022</v>
      </c>
      <c r="I726" t="s">
        <v>30159</v>
      </c>
      <c r="J726">
        <v>0</v>
      </c>
      <c r="K726">
        <v>1</v>
      </c>
    </row>
    <row r="727" spans="1:11" x14ac:dyDescent="0.3">
      <c r="A727" t="s">
        <v>30849</v>
      </c>
      <c r="B727" s="1">
        <v>44680</v>
      </c>
      <c r="C727">
        <v>124.89</v>
      </c>
      <c r="D727" t="s">
        <v>30122</v>
      </c>
      <c r="E727" t="s">
        <v>30109</v>
      </c>
      <c r="F727" t="s">
        <v>18772</v>
      </c>
      <c r="G727">
        <v>0</v>
      </c>
      <c r="H727">
        <v>2022</v>
      </c>
      <c r="I727" t="s">
        <v>30118</v>
      </c>
      <c r="J727">
        <v>1</v>
      </c>
      <c r="K727">
        <v>0</v>
      </c>
    </row>
    <row r="728" spans="1:11" x14ac:dyDescent="0.3">
      <c r="A728" t="s">
        <v>30850</v>
      </c>
      <c r="B728" s="1">
        <v>45441</v>
      </c>
      <c r="C728">
        <v>385.41</v>
      </c>
      <c r="D728" t="s">
        <v>30122</v>
      </c>
      <c r="E728" t="s">
        <v>30109</v>
      </c>
      <c r="F728" t="s">
        <v>14677</v>
      </c>
      <c r="G728">
        <v>0</v>
      </c>
      <c r="H728">
        <v>2024</v>
      </c>
      <c r="I728" t="s">
        <v>30136</v>
      </c>
      <c r="J728">
        <v>1</v>
      </c>
      <c r="K728">
        <v>0</v>
      </c>
    </row>
    <row r="729" spans="1:11" x14ac:dyDescent="0.3">
      <c r="A729" t="s">
        <v>30851</v>
      </c>
      <c r="B729" s="1">
        <v>44671</v>
      </c>
      <c r="C729">
        <v>1064.08</v>
      </c>
      <c r="D729" t="s">
        <v>30122</v>
      </c>
      <c r="E729" t="s">
        <v>30109</v>
      </c>
      <c r="F729" t="s">
        <v>12660</v>
      </c>
      <c r="G729">
        <v>0</v>
      </c>
      <c r="H729">
        <v>2022</v>
      </c>
      <c r="I729" t="s">
        <v>30118</v>
      </c>
      <c r="J729">
        <v>1</v>
      </c>
      <c r="K729">
        <v>0</v>
      </c>
    </row>
    <row r="730" spans="1:11" x14ac:dyDescent="0.3">
      <c r="A730" t="s">
        <v>30852</v>
      </c>
      <c r="B730" s="1">
        <v>44722</v>
      </c>
      <c r="C730">
        <v>303.69</v>
      </c>
      <c r="D730" t="s">
        <v>30122</v>
      </c>
      <c r="E730" t="s">
        <v>30109</v>
      </c>
      <c r="F730" t="s">
        <v>15963</v>
      </c>
      <c r="G730">
        <v>0</v>
      </c>
      <c r="H730">
        <v>2022</v>
      </c>
      <c r="I730" t="s">
        <v>30128</v>
      </c>
      <c r="J730">
        <v>1</v>
      </c>
      <c r="K730">
        <v>0</v>
      </c>
    </row>
    <row r="731" spans="1:11" x14ac:dyDescent="0.3">
      <c r="A731" t="s">
        <v>30853</v>
      </c>
      <c r="B731" s="1">
        <v>45250</v>
      </c>
      <c r="C731">
        <v>451.68</v>
      </c>
      <c r="D731" t="s">
        <v>30112</v>
      </c>
      <c r="E731" t="s">
        <v>30109</v>
      </c>
      <c r="F731" t="s">
        <v>17225</v>
      </c>
      <c r="G731">
        <v>0</v>
      </c>
      <c r="H731">
        <v>2023</v>
      </c>
      <c r="I731" t="s">
        <v>30142</v>
      </c>
      <c r="J731">
        <v>1</v>
      </c>
      <c r="K731">
        <v>0</v>
      </c>
    </row>
    <row r="732" spans="1:11" x14ac:dyDescent="0.3">
      <c r="A732" t="s">
        <v>30854</v>
      </c>
      <c r="B732" s="1">
        <v>45244</v>
      </c>
      <c r="C732">
        <v>623.1</v>
      </c>
      <c r="D732" t="s">
        <v>30108</v>
      </c>
      <c r="E732" t="s">
        <v>30109</v>
      </c>
      <c r="F732" t="s">
        <v>18432</v>
      </c>
      <c r="G732">
        <v>0</v>
      </c>
      <c r="H732">
        <v>2023</v>
      </c>
      <c r="I732" t="s">
        <v>30142</v>
      </c>
      <c r="J732">
        <v>1</v>
      </c>
      <c r="K732">
        <v>0</v>
      </c>
    </row>
    <row r="733" spans="1:11" x14ac:dyDescent="0.3">
      <c r="A733" t="s">
        <v>30855</v>
      </c>
      <c r="B733" s="1">
        <v>44585</v>
      </c>
      <c r="C733">
        <v>117.1</v>
      </c>
      <c r="D733" t="s">
        <v>30108</v>
      </c>
      <c r="E733" t="s">
        <v>30109</v>
      </c>
      <c r="F733" t="s">
        <v>11995</v>
      </c>
      <c r="G733">
        <v>0</v>
      </c>
      <c r="H733">
        <v>2022</v>
      </c>
      <c r="I733" t="s">
        <v>30113</v>
      </c>
      <c r="J733">
        <v>1</v>
      </c>
      <c r="K733">
        <v>0</v>
      </c>
    </row>
    <row r="734" spans="1:11" x14ac:dyDescent="0.3">
      <c r="A734" t="s">
        <v>30856</v>
      </c>
      <c r="B734" s="1">
        <v>44966</v>
      </c>
      <c r="C734">
        <v>862.38</v>
      </c>
      <c r="D734" t="s">
        <v>30122</v>
      </c>
      <c r="E734" t="s">
        <v>30117</v>
      </c>
      <c r="F734" t="s">
        <v>3341</v>
      </c>
      <c r="G734">
        <v>1</v>
      </c>
      <c r="H734">
        <v>2023</v>
      </c>
      <c r="I734" t="s">
        <v>30110</v>
      </c>
      <c r="J734">
        <v>0</v>
      </c>
      <c r="K734">
        <v>1</v>
      </c>
    </row>
    <row r="735" spans="1:11" x14ac:dyDescent="0.3">
      <c r="A735" t="s">
        <v>30857</v>
      </c>
      <c r="B735" s="1">
        <v>45325</v>
      </c>
      <c r="C735">
        <v>441.59</v>
      </c>
      <c r="D735" t="s">
        <v>30112</v>
      </c>
      <c r="E735" t="s">
        <v>30117</v>
      </c>
      <c r="F735" t="s">
        <v>1303</v>
      </c>
      <c r="G735">
        <v>1</v>
      </c>
      <c r="H735">
        <v>2024</v>
      </c>
      <c r="I735" t="s">
        <v>30110</v>
      </c>
      <c r="J735">
        <v>0</v>
      </c>
      <c r="K735">
        <v>1</v>
      </c>
    </row>
    <row r="736" spans="1:11" x14ac:dyDescent="0.3">
      <c r="A736" t="s">
        <v>30858</v>
      </c>
      <c r="B736" s="1">
        <v>44804</v>
      </c>
      <c r="C736">
        <v>882.04</v>
      </c>
      <c r="D736" t="s">
        <v>30108</v>
      </c>
      <c r="E736" t="s">
        <v>30117</v>
      </c>
      <c r="F736" t="s">
        <v>16922</v>
      </c>
      <c r="G736">
        <v>1</v>
      </c>
      <c r="H736">
        <v>2022</v>
      </c>
      <c r="I736" t="s">
        <v>30120</v>
      </c>
      <c r="J736">
        <v>0</v>
      </c>
      <c r="K736">
        <v>1</v>
      </c>
    </row>
    <row r="737" spans="1:11" x14ac:dyDescent="0.3">
      <c r="A737" t="s">
        <v>30859</v>
      </c>
      <c r="B737" s="1">
        <v>44873</v>
      </c>
      <c r="C737">
        <v>1150.79</v>
      </c>
      <c r="D737" t="s">
        <v>30108</v>
      </c>
      <c r="E737" t="s">
        <v>30117</v>
      </c>
      <c r="F737" t="s">
        <v>15600</v>
      </c>
      <c r="G737">
        <v>1</v>
      </c>
      <c r="H737">
        <v>2022</v>
      </c>
      <c r="I737" t="s">
        <v>30142</v>
      </c>
      <c r="J737">
        <v>0</v>
      </c>
      <c r="K737">
        <v>1</v>
      </c>
    </row>
    <row r="738" spans="1:11" x14ac:dyDescent="0.3">
      <c r="A738" t="s">
        <v>30860</v>
      </c>
      <c r="B738" s="1">
        <v>45552</v>
      </c>
      <c r="C738">
        <v>568.16999999999996</v>
      </c>
      <c r="D738" t="s">
        <v>30108</v>
      </c>
      <c r="E738" t="s">
        <v>30117</v>
      </c>
      <c r="F738" t="s">
        <v>12560</v>
      </c>
      <c r="G738">
        <v>1</v>
      </c>
      <c r="H738">
        <v>2024</v>
      </c>
      <c r="I738" t="s">
        <v>30123</v>
      </c>
      <c r="J738">
        <v>0</v>
      </c>
      <c r="K738">
        <v>1</v>
      </c>
    </row>
    <row r="739" spans="1:11" x14ac:dyDescent="0.3">
      <c r="A739" t="s">
        <v>30861</v>
      </c>
      <c r="B739" s="1">
        <v>44568</v>
      </c>
      <c r="C739">
        <v>964.33</v>
      </c>
      <c r="D739" t="s">
        <v>30108</v>
      </c>
      <c r="E739" t="s">
        <v>30117</v>
      </c>
      <c r="F739" t="s">
        <v>14440</v>
      </c>
      <c r="G739">
        <v>1</v>
      </c>
      <c r="H739">
        <v>2022</v>
      </c>
      <c r="I739" t="s">
        <v>30113</v>
      </c>
      <c r="J739">
        <v>0</v>
      </c>
      <c r="K739">
        <v>1</v>
      </c>
    </row>
    <row r="740" spans="1:11" x14ac:dyDescent="0.3">
      <c r="A740" t="s">
        <v>30862</v>
      </c>
      <c r="B740" s="1">
        <v>45545</v>
      </c>
      <c r="C740">
        <v>592.03</v>
      </c>
      <c r="D740" t="s">
        <v>30112</v>
      </c>
      <c r="E740" t="s">
        <v>30109</v>
      </c>
      <c r="F740" t="s">
        <v>16111</v>
      </c>
      <c r="G740">
        <v>0</v>
      </c>
      <c r="H740">
        <v>2024</v>
      </c>
      <c r="I740" t="s">
        <v>30123</v>
      </c>
      <c r="J740">
        <v>1</v>
      </c>
      <c r="K740">
        <v>0</v>
      </c>
    </row>
    <row r="741" spans="1:11" x14ac:dyDescent="0.3">
      <c r="A741" t="s">
        <v>30863</v>
      </c>
      <c r="B741" s="1">
        <v>45426</v>
      </c>
      <c r="C741">
        <v>1230.93</v>
      </c>
      <c r="D741" t="s">
        <v>30122</v>
      </c>
      <c r="E741" t="s">
        <v>30117</v>
      </c>
      <c r="F741" t="s">
        <v>4564</v>
      </c>
      <c r="G741">
        <v>1</v>
      </c>
      <c r="H741">
        <v>2024</v>
      </c>
      <c r="I741" t="s">
        <v>30136</v>
      </c>
      <c r="J741">
        <v>0</v>
      </c>
      <c r="K741">
        <v>1</v>
      </c>
    </row>
    <row r="742" spans="1:11" x14ac:dyDescent="0.3">
      <c r="A742" t="s">
        <v>30864</v>
      </c>
      <c r="B742" s="1">
        <v>44918</v>
      </c>
      <c r="C742">
        <v>399.86</v>
      </c>
      <c r="D742" t="s">
        <v>30112</v>
      </c>
      <c r="E742" t="s">
        <v>30117</v>
      </c>
      <c r="F742" t="s">
        <v>7094</v>
      </c>
      <c r="G742">
        <v>1</v>
      </c>
      <c r="H742">
        <v>2022</v>
      </c>
      <c r="I742" t="s">
        <v>30130</v>
      </c>
      <c r="J742">
        <v>0</v>
      </c>
      <c r="K742">
        <v>1</v>
      </c>
    </row>
    <row r="743" spans="1:11" x14ac:dyDescent="0.3">
      <c r="A743" t="s">
        <v>30865</v>
      </c>
      <c r="B743" s="1">
        <v>45296</v>
      </c>
      <c r="C743">
        <v>377.62</v>
      </c>
      <c r="D743" t="s">
        <v>30108</v>
      </c>
      <c r="E743" t="s">
        <v>30117</v>
      </c>
      <c r="F743" t="s">
        <v>16606</v>
      </c>
      <c r="G743">
        <v>1</v>
      </c>
      <c r="H743">
        <v>2024</v>
      </c>
      <c r="I743" t="s">
        <v>30113</v>
      </c>
      <c r="J743">
        <v>0</v>
      </c>
      <c r="K743">
        <v>1</v>
      </c>
    </row>
    <row r="744" spans="1:11" x14ac:dyDescent="0.3">
      <c r="A744" t="s">
        <v>30866</v>
      </c>
      <c r="B744" s="1">
        <v>44705</v>
      </c>
      <c r="C744">
        <v>625.04999999999995</v>
      </c>
      <c r="D744" t="s">
        <v>30112</v>
      </c>
      <c r="E744" t="s">
        <v>30109</v>
      </c>
      <c r="F744" t="s">
        <v>8586</v>
      </c>
      <c r="G744">
        <v>0</v>
      </c>
      <c r="H744">
        <v>2022</v>
      </c>
      <c r="I744" t="s">
        <v>30136</v>
      </c>
      <c r="J744">
        <v>1</v>
      </c>
      <c r="K744">
        <v>0</v>
      </c>
    </row>
    <row r="745" spans="1:11" x14ac:dyDescent="0.3">
      <c r="A745" t="s">
        <v>30867</v>
      </c>
      <c r="B745" s="1">
        <v>45203</v>
      </c>
      <c r="C745">
        <v>1387.87</v>
      </c>
      <c r="D745" t="s">
        <v>30112</v>
      </c>
      <c r="E745" t="s">
        <v>30109</v>
      </c>
      <c r="F745" t="s">
        <v>4239</v>
      </c>
      <c r="G745">
        <v>0</v>
      </c>
      <c r="H745">
        <v>2023</v>
      </c>
      <c r="I745" t="s">
        <v>30159</v>
      </c>
      <c r="J745">
        <v>1</v>
      </c>
      <c r="K745">
        <v>0</v>
      </c>
    </row>
    <row r="746" spans="1:11" x14ac:dyDescent="0.3">
      <c r="A746" t="s">
        <v>30868</v>
      </c>
      <c r="B746" s="1">
        <v>44913</v>
      </c>
      <c r="C746">
        <v>1106.8499999999999</v>
      </c>
      <c r="D746" t="s">
        <v>30122</v>
      </c>
      <c r="E746" t="s">
        <v>30117</v>
      </c>
      <c r="F746" t="s">
        <v>19764</v>
      </c>
      <c r="G746">
        <v>1</v>
      </c>
      <c r="H746">
        <v>2022</v>
      </c>
      <c r="I746" t="s">
        <v>30130</v>
      </c>
      <c r="J746">
        <v>0</v>
      </c>
      <c r="K746">
        <v>1</v>
      </c>
    </row>
    <row r="747" spans="1:11" x14ac:dyDescent="0.3">
      <c r="A747" t="s">
        <v>30869</v>
      </c>
      <c r="B747" s="1">
        <v>44685</v>
      </c>
      <c r="C747">
        <v>425.17</v>
      </c>
      <c r="D747" t="s">
        <v>30112</v>
      </c>
      <c r="E747" t="s">
        <v>30117</v>
      </c>
      <c r="F747" t="s">
        <v>5536</v>
      </c>
      <c r="G747">
        <v>1</v>
      </c>
      <c r="H747">
        <v>2022</v>
      </c>
      <c r="I747" t="s">
        <v>30136</v>
      </c>
      <c r="J747">
        <v>0</v>
      </c>
      <c r="K747">
        <v>1</v>
      </c>
    </row>
    <row r="748" spans="1:11" x14ac:dyDescent="0.3">
      <c r="A748" t="s">
        <v>30870</v>
      </c>
      <c r="B748" s="1">
        <v>44871</v>
      </c>
      <c r="C748">
        <v>1351.94</v>
      </c>
      <c r="D748" t="s">
        <v>30112</v>
      </c>
      <c r="E748" t="s">
        <v>30117</v>
      </c>
      <c r="F748" t="s">
        <v>4156</v>
      </c>
      <c r="G748">
        <v>1</v>
      </c>
      <c r="H748">
        <v>2022</v>
      </c>
      <c r="I748" t="s">
        <v>30142</v>
      </c>
      <c r="J748">
        <v>0</v>
      </c>
      <c r="K748">
        <v>1</v>
      </c>
    </row>
    <row r="749" spans="1:11" x14ac:dyDescent="0.3">
      <c r="A749" t="s">
        <v>30871</v>
      </c>
      <c r="B749" s="1">
        <v>44701</v>
      </c>
      <c r="C749">
        <v>449.76</v>
      </c>
      <c r="D749" t="s">
        <v>30108</v>
      </c>
      <c r="E749" t="s">
        <v>30109</v>
      </c>
      <c r="F749" t="s">
        <v>13827</v>
      </c>
      <c r="G749">
        <v>0</v>
      </c>
      <c r="H749">
        <v>2022</v>
      </c>
      <c r="I749" t="s">
        <v>30136</v>
      </c>
      <c r="J749">
        <v>1</v>
      </c>
      <c r="K749">
        <v>0</v>
      </c>
    </row>
    <row r="750" spans="1:11" x14ac:dyDescent="0.3">
      <c r="A750" t="s">
        <v>30872</v>
      </c>
      <c r="B750" s="1">
        <v>44820</v>
      </c>
      <c r="C750">
        <v>1391.1</v>
      </c>
      <c r="D750" t="s">
        <v>30112</v>
      </c>
      <c r="E750" t="s">
        <v>30109</v>
      </c>
      <c r="F750" t="s">
        <v>3877</v>
      </c>
      <c r="G750">
        <v>0</v>
      </c>
      <c r="H750">
        <v>2022</v>
      </c>
      <c r="I750" t="s">
        <v>30123</v>
      </c>
      <c r="J750">
        <v>1</v>
      </c>
      <c r="K750">
        <v>0</v>
      </c>
    </row>
    <row r="751" spans="1:11" x14ac:dyDescent="0.3">
      <c r="A751" t="s">
        <v>30873</v>
      </c>
      <c r="B751" s="1">
        <v>45618</v>
      </c>
      <c r="C751">
        <v>411.22</v>
      </c>
      <c r="D751" t="s">
        <v>30108</v>
      </c>
      <c r="E751" t="s">
        <v>30109</v>
      </c>
      <c r="F751" t="s">
        <v>19296</v>
      </c>
      <c r="G751">
        <v>0</v>
      </c>
      <c r="H751">
        <v>2024</v>
      </c>
      <c r="I751" t="s">
        <v>30142</v>
      </c>
      <c r="J751">
        <v>1</v>
      </c>
      <c r="K751">
        <v>0</v>
      </c>
    </row>
    <row r="752" spans="1:11" x14ac:dyDescent="0.3">
      <c r="A752" t="s">
        <v>30874</v>
      </c>
      <c r="B752" s="1">
        <v>44996</v>
      </c>
      <c r="C752">
        <v>1302.1300000000001</v>
      </c>
      <c r="D752" t="s">
        <v>30108</v>
      </c>
      <c r="E752" t="s">
        <v>30117</v>
      </c>
      <c r="F752" t="s">
        <v>686</v>
      </c>
      <c r="G752">
        <v>1</v>
      </c>
      <c r="H752">
        <v>2023</v>
      </c>
      <c r="I752" t="s">
        <v>30145</v>
      </c>
      <c r="J752">
        <v>0</v>
      </c>
      <c r="K752">
        <v>1</v>
      </c>
    </row>
    <row r="753" spans="1:11" x14ac:dyDescent="0.3">
      <c r="A753" t="s">
        <v>30875</v>
      </c>
      <c r="B753" s="1">
        <v>45410</v>
      </c>
      <c r="C753">
        <v>1124.45</v>
      </c>
      <c r="D753" t="s">
        <v>30108</v>
      </c>
      <c r="E753" t="s">
        <v>30109</v>
      </c>
      <c r="F753" t="s">
        <v>19037</v>
      </c>
      <c r="G753">
        <v>0</v>
      </c>
      <c r="H753">
        <v>2024</v>
      </c>
      <c r="I753" t="s">
        <v>30118</v>
      </c>
      <c r="J753">
        <v>1</v>
      </c>
      <c r="K753">
        <v>0</v>
      </c>
    </row>
    <row r="754" spans="1:11" x14ac:dyDescent="0.3">
      <c r="A754" t="s">
        <v>30876</v>
      </c>
      <c r="B754" s="1">
        <v>45170</v>
      </c>
      <c r="C754">
        <v>1015.2</v>
      </c>
      <c r="D754" t="s">
        <v>30112</v>
      </c>
      <c r="E754" t="s">
        <v>30117</v>
      </c>
      <c r="F754" t="s">
        <v>16142</v>
      </c>
      <c r="G754">
        <v>1</v>
      </c>
      <c r="H754">
        <v>2023</v>
      </c>
      <c r="I754" t="s">
        <v>30123</v>
      </c>
      <c r="J754">
        <v>0</v>
      </c>
      <c r="K754">
        <v>1</v>
      </c>
    </row>
    <row r="755" spans="1:11" x14ac:dyDescent="0.3">
      <c r="A755" t="s">
        <v>30877</v>
      </c>
      <c r="B755" s="1">
        <v>44665</v>
      </c>
      <c r="C755">
        <v>389.61</v>
      </c>
      <c r="D755" t="s">
        <v>30122</v>
      </c>
      <c r="E755" t="s">
        <v>30109</v>
      </c>
      <c r="F755" t="s">
        <v>15106</v>
      </c>
      <c r="G755">
        <v>0</v>
      </c>
      <c r="H755">
        <v>2022</v>
      </c>
      <c r="I755" t="s">
        <v>30118</v>
      </c>
      <c r="J755">
        <v>1</v>
      </c>
      <c r="K755">
        <v>0</v>
      </c>
    </row>
    <row r="756" spans="1:11" x14ac:dyDescent="0.3">
      <c r="A756" t="s">
        <v>30878</v>
      </c>
      <c r="B756" s="1">
        <v>44842</v>
      </c>
      <c r="C756">
        <v>1186.3900000000001</v>
      </c>
      <c r="D756" t="s">
        <v>30112</v>
      </c>
      <c r="E756" t="s">
        <v>30109</v>
      </c>
      <c r="F756" t="s">
        <v>12222</v>
      </c>
      <c r="G756">
        <v>0</v>
      </c>
      <c r="H756">
        <v>2022</v>
      </c>
      <c r="I756" t="s">
        <v>30159</v>
      </c>
      <c r="J756">
        <v>1</v>
      </c>
      <c r="K756">
        <v>0</v>
      </c>
    </row>
    <row r="757" spans="1:11" x14ac:dyDescent="0.3">
      <c r="A757" t="s">
        <v>30879</v>
      </c>
      <c r="B757" s="1">
        <v>45103</v>
      </c>
      <c r="C757">
        <v>233.09</v>
      </c>
      <c r="D757" t="s">
        <v>30122</v>
      </c>
      <c r="E757" t="s">
        <v>30117</v>
      </c>
      <c r="F757" t="s">
        <v>6956</v>
      </c>
      <c r="G757">
        <v>1</v>
      </c>
      <c r="H757">
        <v>2023</v>
      </c>
      <c r="I757" t="s">
        <v>30128</v>
      </c>
      <c r="J757">
        <v>0</v>
      </c>
      <c r="K757">
        <v>1</v>
      </c>
    </row>
    <row r="758" spans="1:11" x14ac:dyDescent="0.3">
      <c r="A758" t="s">
        <v>30880</v>
      </c>
      <c r="B758" s="1">
        <v>45568</v>
      </c>
      <c r="C758">
        <v>167.92</v>
      </c>
      <c r="D758" t="s">
        <v>30108</v>
      </c>
      <c r="E758" t="s">
        <v>30117</v>
      </c>
      <c r="F758" t="s">
        <v>6104</v>
      </c>
      <c r="G758">
        <v>1</v>
      </c>
      <c r="H758">
        <v>2024</v>
      </c>
      <c r="I758" t="s">
        <v>30159</v>
      </c>
      <c r="J758">
        <v>0</v>
      </c>
      <c r="K758">
        <v>1</v>
      </c>
    </row>
    <row r="759" spans="1:11" x14ac:dyDescent="0.3">
      <c r="A759" t="s">
        <v>30881</v>
      </c>
      <c r="B759" s="1">
        <v>45332</v>
      </c>
      <c r="C759">
        <v>646</v>
      </c>
      <c r="D759" t="s">
        <v>30122</v>
      </c>
      <c r="E759" t="s">
        <v>30109</v>
      </c>
      <c r="F759" t="s">
        <v>8184</v>
      </c>
      <c r="G759">
        <v>0</v>
      </c>
      <c r="H759">
        <v>2024</v>
      </c>
      <c r="I759" t="s">
        <v>30110</v>
      </c>
      <c r="J759">
        <v>1</v>
      </c>
      <c r="K759">
        <v>0</v>
      </c>
    </row>
    <row r="760" spans="1:11" x14ac:dyDescent="0.3">
      <c r="A760" t="s">
        <v>30882</v>
      </c>
      <c r="B760" s="1">
        <v>45611</v>
      </c>
      <c r="C760">
        <v>1181.6099999999999</v>
      </c>
      <c r="D760" t="s">
        <v>30122</v>
      </c>
      <c r="E760" t="s">
        <v>30117</v>
      </c>
      <c r="F760" t="s">
        <v>17025</v>
      </c>
      <c r="G760">
        <v>1</v>
      </c>
      <c r="H760">
        <v>2024</v>
      </c>
      <c r="I760" t="s">
        <v>30142</v>
      </c>
      <c r="J760">
        <v>0</v>
      </c>
      <c r="K760">
        <v>1</v>
      </c>
    </row>
    <row r="761" spans="1:11" x14ac:dyDescent="0.3">
      <c r="A761" t="s">
        <v>30883</v>
      </c>
      <c r="B761" s="1">
        <v>44996</v>
      </c>
      <c r="C761">
        <v>1431.24</v>
      </c>
      <c r="D761" t="s">
        <v>30108</v>
      </c>
      <c r="E761" t="s">
        <v>30109</v>
      </c>
      <c r="F761" t="s">
        <v>5936</v>
      </c>
      <c r="G761">
        <v>0</v>
      </c>
      <c r="H761">
        <v>2023</v>
      </c>
      <c r="I761" t="s">
        <v>30145</v>
      </c>
      <c r="J761">
        <v>1</v>
      </c>
      <c r="K761">
        <v>0</v>
      </c>
    </row>
    <row r="762" spans="1:11" x14ac:dyDescent="0.3">
      <c r="A762" t="s">
        <v>30884</v>
      </c>
      <c r="B762" s="1">
        <v>44955</v>
      </c>
      <c r="C762">
        <v>327.55</v>
      </c>
      <c r="D762" t="s">
        <v>30122</v>
      </c>
      <c r="E762" t="s">
        <v>30117</v>
      </c>
      <c r="F762" t="s">
        <v>13766</v>
      </c>
      <c r="G762">
        <v>1</v>
      </c>
      <c r="H762">
        <v>2023</v>
      </c>
      <c r="I762" t="s">
        <v>30113</v>
      </c>
      <c r="J762">
        <v>0</v>
      </c>
      <c r="K762">
        <v>1</v>
      </c>
    </row>
    <row r="763" spans="1:11" x14ac:dyDescent="0.3">
      <c r="A763" t="s">
        <v>30885</v>
      </c>
      <c r="B763" s="1">
        <v>44668</v>
      </c>
      <c r="C763">
        <v>1079.93</v>
      </c>
      <c r="D763" t="s">
        <v>30108</v>
      </c>
      <c r="E763" t="s">
        <v>30117</v>
      </c>
      <c r="F763" t="s">
        <v>14036</v>
      </c>
      <c r="G763">
        <v>1</v>
      </c>
      <c r="H763">
        <v>2022</v>
      </c>
      <c r="I763" t="s">
        <v>30118</v>
      </c>
      <c r="J763">
        <v>0</v>
      </c>
      <c r="K763">
        <v>1</v>
      </c>
    </row>
    <row r="764" spans="1:11" x14ac:dyDescent="0.3">
      <c r="A764" t="s">
        <v>30886</v>
      </c>
      <c r="B764" s="1">
        <v>45628</v>
      </c>
      <c r="C764">
        <v>1030.19</v>
      </c>
      <c r="D764" t="s">
        <v>30108</v>
      </c>
      <c r="E764" t="s">
        <v>30117</v>
      </c>
      <c r="F764" t="s">
        <v>16467</v>
      </c>
      <c r="G764">
        <v>1</v>
      </c>
      <c r="H764">
        <v>2024</v>
      </c>
      <c r="I764" t="s">
        <v>30130</v>
      </c>
      <c r="J764">
        <v>0</v>
      </c>
      <c r="K764">
        <v>1</v>
      </c>
    </row>
    <row r="765" spans="1:11" x14ac:dyDescent="0.3">
      <c r="A765" t="s">
        <v>30887</v>
      </c>
      <c r="B765" s="1">
        <v>44631</v>
      </c>
      <c r="C765">
        <v>1116.02</v>
      </c>
      <c r="D765" t="s">
        <v>30122</v>
      </c>
      <c r="E765" t="s">
        <v>30117</v>
      </c>
      <c r="F765" t="s">
        <v>14159</v>
      </c>
      <c r="G765">
        <v>1</v>
      </c>
      <c r="H765">
        <v>2022</v>
      </c>
      <c r="I765" t="s">
        <v>30145</v>
      </c>
      <c r="J765">
        <v>0</v>
      </c>
      <c r="K765">
        <v>1</v>
      </c>
    </row>
    <row r="766" spans="1:11" x14ac:dyDescent="0.3">
      <c r="A766" t="s">
        <v>30888</v>
      </c>
      <c r="B766" s="1">
        <v>45517</v>
      </c>
      <c r="C766">
        <v>119.46</v>
      </c>
      <c r="D766" t="s">
        <v>30112</v>
      </c>
      <c r="E766" t="s">
        <v>30109</v>
      </c>
      <c r="F766" t="s">
        <v>13877</v>
      </c>
      <c r="G766">
        <v>0</v>
      </c>
      <c r="H766">
        <v>2024</v>
      </c>
      <c r="I766" t="s">
        <v>30120</v>
      </c>
      <c r="J766">
        <v>1</v>
      </c>
      <c r="K766">
        <v>0</v>
      </c>
    </row>
    <row r="767" spans="1:11" x14ac:dyDescent="0.3">
      <c r="A767" t="s">
        <v>30889</v>
      </c>
      <c r="B767" s="1">
        <v>44755</v>
      </c>
      <c r="C767">
        <v>1078.6500000000001</v>
      </c>
      <c r="D767" t="s">
        <v>30112</v>
      </c>
      <c r="E767" t="s">
        <v>30117</v>
      </c>
      <c r="F767" t="s">
        <v>13992</v>
      </c>
      <c r="G767">
        <v>1</v>
      </c>
      <c r="H767">
        <v>2022</v>
      </c>
      <c r="I767" t="s">
        <v>30115</v>
      </c>
      <c r="J767">
        <v>0</v>
      </c>
      <c r="K767">
        <v>1</v>
      </c>
    </row>
    <row r="768" spans="1:11" x14ac:dyDescent="0.3">
      <c r="A768" t="s">
        <v>30890</v>
      </c>
      <c r="B768" s="1">
        <v>45494</v>
      </c>
      <c r="C768">
        <v>424.91</v>
      </c>
      <c r="D768" t="s">
        <v>30108</v>
      </c>
      <c r="E768" t="s">
        <v>30109</v>
      </c>
      <c r="F768" t="s">
        <v>6498</v>
      </c>
      <c r="G768">
        <v>0</v>
      </c>
      <c r="H768">
        <v>2024</v>
      </c>
      <c r="I768" t="s">
        <v>30115</v>
      </c>
      <c r="J768">
        <v>1</v>
      </c>
      <c r="K768">
        <v>0</v>
      </c>
    </row>
    <row r="769" spans="1:11" x14ac:dyDescent="0.3">
      <c r="A769" t="s">
        <v>30891</v>
      </c>
      <c r="B769" s="1">
        <v>44985</v>
      </c>
      <c r="C769">
        <v>1411.55</v>
      </c>
      <c r="D769" t="s">
        <v>30112</v>
      </c>
      <c r="E769" t="s">
        <v>30117</v>
      </c>
      <c r="F769" t="s">
        <v>4976</v>
      </c>
      <c r="G769">
        <v>1</v>
      </c>
      <c r="H769">
        <v>2023</v>
      </c>
      <c r="I769" t="s">
        <v>30110</v>
      </c>
      <c r="J769">
        <v>0</v>
      </c>
      <c r="K769">
        <v>1</v>
      </c>
    </row>
    <row r="770" spans="1:11" x14ac:dyDescent="0.3">
      <c r="A770" t="s">
        <v>30892</v>
      </c>
      <c r="B770" s="1">
        <v>45120</v>
      </c>
      <c r="C770">
        <v>491.17</v>
      </c>
      <c r="D770" t="s">
        <v>30112</v>
      </c>
      <c r="E770" t="s">
        <v>30117</v>
      </c>
      <c r="F770" t="s">
        <v>2986</v>
      </c>
      <c r="G770">
        <v>1</v>
      </c>
      <c r="H770">
        <v>2023</v>
      </c>
      <c r="I770" t="s">
        <v>30115</v>
      </c>
      <c r="J770">
        <v>0</v>
      </c>
      <c r="K770">
        <v>1</v>
      </c>
    </row>
    <row r="771" spans="1:11" x14ac:dyDescent="0.3">
      <c r="A771" t="s">
        <v>30893</v>
      </c>
      <c r="B771" s="1">
        <v>44944</v>
      </c>
      <c r="C771">
        <v>303.73</v>
      </c>
      <c r="D771" t="s">
        <v>30122</v>
      </c>
      <c r="E771" t="s">
        <v>30117</v>
      </c>
      <c r="F771" t="s">
        <v>17948</v>
      </c>
      <c r="G771">
        <v>1</v>
      </c>
      <c r="H771">
        <v>2023</v>
      </c>
      <c r="I771" t="s">
        <v>30113</v>
      </c>
      <c r="J771">
        <v>0</v>
      </c>
      <c r="K771">
        <v>1</v>
      </c>
    </row>
    <row r="772" spans="1:11" x14ac:dyDescent="0.3">
      <c r="A772" t="s">
        <v>30894</v>
      </c>
      <c r="B772" s="1">
        <v>44682</v>
      </c>
      <c r="C772">
        <v>492.6</v>
      </c>
      <c r="D772" t="s">
        <v>30112</v>
      </c>
      <c r="E772" t="s">
        <v>30117</v>
      </c>
      <c r="F772" t="s">
        <v>10683</v>
      </c>
      <c r="G772">
        <v>1</v>
      </c>
      <c r="H772">
        <v>2022</v>
      </c>
      <c r="I772" t="s">
        <v>30136</v>
      </c>
      <c r="J772">
        <v>0</v>
      </c>
      <c r="K772">
        <v>1</v>
      </c>
    </row>
    <row r="773" spans="1:11" x14ac:dyDescent="0.3">
      <c r="A773" t="s">
        <v>30895</v>
      </c>
      <c r="B773" s="1">
        <v>45497</v>
      </c>
      <c r="C773">
        <v>292.83</v>
      </c>
      <c r="D773" t="s">
        <v>30122</v>
      </c>
      <c r="E773" t="s">
        <v>30109</v>
      </c>
      <c r="F773" t="s">
        <v>19805</v>
      </c>
      <c r="G773">
        <v>0</v>
      </c>
      <c r="H773">
        <v>2024</v>
      </c>
      <c r="I773" t="s">
        <v>30115</v>
      </c>
      <c r="J773">
        <v>1</v>
      </c>
      <c r="K773">
        <v>0</v>
      </c>
    </row>
    <row r="774" spans="1:11" x14ac:dyDescent="0.3">
      <c r="A774" t="s">
        <v>30896</v>
      </c>
      <c r="B774" s="1">
        <v>44802</v>
      </c>
      <c r="C774">
        <v>407.45</v>
      </c>
      <c r="D774" t="s">
        <v>30112</v>
      </c>
      <c r="E774" t="s">
        <v>30109</v>
      </c>
      <c r="F774" t="s">
        <v>8184</v>
      </c>
      <c r="G774">
        <v>0</v>
      </c>
      <c r="H774">
        <v>2022</v>
      </c>
      <c r="I774" t="s">
        <v>30120</v>
      </c>
      <c r="J774">
        <v>1</v>
      </c>
      <c r="K774">
        <v>0</v>
      </c>
    </row>
    <row r="775" spans="1:11" x14ac:dyDescent="0.3">
      <c r="A775" t="s">
        <v>30897</v>
      </c>
      <c r="B775" s="1">
        <v>45093</v>
      </c>
      <c r="C775">
        <v>299.2</v>
      </c>
      <c r="D775" t="s">
        <v>30122</v>
      </c>
      <c r="E775" t="s">
        <v>30117</v>
      </c>
      <c r="F775" t="s">
        <v>13279</v>
      </c>
      <c r="G775">
        <v>1</v>
      </c>
      <c r="H775">
        <v>2023</v>
      </c>
      <c r="I775" t="s">
        <v>30128</v>
      </c>
      <c r="J775">
        <v>0</v>
      </c>
      <c r="K775">
        <v>1</v>
      </c>
    </row>
    <row r="776" spans="1:11" x14ac:dyDescent="0.3">
      <c r="A776" t="s">
        <v>30898</v>
      </c>
      <c r="B776" s="1">
        <v>45472</v>
      </c>
      <c r="C776">
        <v>458.66</v>
      </c>
      <c r="D776" t="s">
        <v>30112</v>
      </c>
      <c r="E776" t="s">
        <v>30109</v>
      </c>
      <c r="F776" t="s">
        <v>6562</v>
      </c>
      <c r="G776">
        <v>0</v>
      </c>
      <c r="H776">
        <v>2024</v>
      </c>
      <c r="I776" t="s">
        <v>30128</v>
      </c>
      <c r="J776">
        <v>1</v>
      </c>
      <c r="K776">
        <v>0</v>
      </c>
    </row>
    <row r="777" spans="1:11" x14ac:dyDescent="0.3">
      <c r="A777" t="s">
        <v>30899</v>
      </c>
      <c r="B777" s="1">
        <v>45053</v>
      </c>
      <c r="C777">
        <v>1243.79</v>
      </c>
      <c r="D777" t="s">
        <v>30112</v>
      </c>
      <c r="E777" t="s">
        <v>30109</v>
      </c>
      <c r="F777" t="s">
        <v>17186</v>
      </c>
      <c r="G777">
        <v>0</v>
      </c>
      <c r="H777">
        <v>2023</v>
      </c>
      <c r="I777" t="s">
        <v>30136</v>
      </c>
      <c r="J777">
        <v>1</v>
      </c>
      <c r="K777">
        <v>0</v>
      </c>
    </row>
    <row r="778" spans="1:11" x14ac:dyDescent="0.3">
      <c r="A778" t="s">
        <v>30900</v>
      </c>
      <c r="B778" s="1">
        <v>44995</v>
      </c>
      <c r="C778">
        <v>1335.82</v>
      </c>
      <c r="D778" t="s">
        <v>30112</v>
      </c>
      <c r="E778" t="s">
        <v>30117</v>
      </c>
      <c r="F778" t="s">
        <v>19509</v>
      </c>
      <c r="G778">
        <v>1</v>
      </c>
      <c r="H778">
        <v>2023</v>
      </c>
      <c r="I778" t="s">
        <v>30145</v>
      </c>
      <c r="J778">
        <v>0</v>
      </c>
      <c r="K778">
        <v>1</v>
      </c>
    </row>
    <row r="779" spans="1:11" x14ac:dyDescent="0.3">
      <c r="A779" t="s">
        <v>30901</v>
      </c>
      <c r="B779" s="1">
        <v>45122</v>
      </c>
      <c r="C779">
        <v>533.29</v>
      </c>
      <c r="D779" t="s">
        <v>30108</v>
      </c>
      <c r="E779" t="s">
        <v>30109</v>
      </c>
      <c r="F779" t="s">
        <v>3160</v>
      </c>
      <c r="G779">
        <v>0</v>
      </c>
      <c r="H779">
        <v>2023</v>
      </c>
      <c r="I779" t="s">
        <v>30115</v>
      </c>
      <c r="J779">
        <v>1</v>
      </c>
      <c r="K779">
        <v>0</v>
      </c>
    </row>
    <row r="780" spans="1:11" x14ac:dyDescent="0.3">
      <c r="A780" t="s">
        <v>30902</v>
      </c>
      <c r="B780" s="1">
        <v>44594</v>
      </c>
      <c r="C780">
        <v>1402.08</v>
      </c>
      <c r="D780" t="s">
        <v>30112</v>
      </c>
      <c r="E780" t="s">
        <v>30117</v>
      </c>
      <c r="F780" t="s">
        <v>16445</v>
      </c>
      <c r="G780">
        <v>1</v>
      </c>
      <c r="H780">
        <v>2022</v>
      </c>
      <c r="I780" t="s">
        <v>30110</v>
      </c>
      <c r="J780">
        <v>0</v>
      </c>
      <c r="K780">
        <v>1</v>
      </c>
    </row>
    <row r="781" spans="1:11" x14ac:dyDescent="0.3">
      <c r="A781" t="s">
        <v>30903</v>
      </c>
      <c r="B781" s="1">
        <v>45461</v>
      </c>
      <c r="C781">
        <v>510.4</v>
      </c>
      <c r="D781" t="s">
        <v>30112</v>
      </c>
      <c r="E781" t="s">
        <v>30109</v>
      </c>
      <c r="F781" t="s">
        <v>2954</v>
      </c>
      <c r="G781">
        <v>0</v>
      </c>
      <c r="H781">
        <v>2024</v>
      </c>
      <c r="I781" t="s">
        <v>30128</v>
      </c>
      <c r="J781">
        <v>1</v>
      </c>
      <c r="K781">
        <v>0</v>
      </c>
    </row>
    <row r="782" spans="1:11" x14ac:dyDescent="0.3">
      <c r="A782" t="s">
        <v>30904</v>
      </c>
      <c r="B782" s="1">
        <v>44843</v>
      </c>
      <c r="C782">
        <v>87.49</v>
      </c>
      <c r="D782" t="s">
        <v>30122</v>
      </c>
      <c r="E782" t="s">
        <v>30117</v>
      </c>
      <c r="F782" t="s">
        <v>4367</v>
      </c>
      <c r="G782">
        <v>1</v>
      </c>
      <c r="H782">
        <v>2022</v>
      </c>
      <c r="I782" t="s">
        <v>30159</v>
      </c>
      <c r="J782">
        <v>0</v>
      </c>
      <c r="K782">
        <v>1</v>
      </c>
    </row>
    <row r="783" spans="1:11" x14ac:dyDescent="0.3">
      <c r="A783" t="s">
        <v>30905</v>
      </c>
      <c r="B783" s="1">
        <v>44990</v>
      </c>
      <c r="C783">
        <v>354.32</v>
      </c>
      <c r="D783" t="s">
        <v>30112</v>
      </c>
      <c r="E783" t="s">
        <v>30117</v>
      </c>
      <c r="F783" t="s">
        <v>4377</v>
      </c>
      <c r="G783">
        <v>1</v>
      </c>
      <c r="H783">
        <v>2023</v>
      </c>
      <c r="I783" t="s">
        <v>30145</v>
      </c>
      <c r="J783">
        <v>0</v>
      </c>
      <c r="K783">
        <v>1</v>
      </c>
    </row>
    <row r="784" spans="1:11" x14ac:dyDescent="0.3">
      <c r="A784" t="s">
        <v>30906</v>
      </c>
      <c r="B784" s="1">
        <v>45500</v>
      </c>
      <c r="C784">
        <v>1018.91</v>
      </c>
      <c r="D784" t="s">
        <v>30112</v>
      </c>
      <c r="E784" t="s">
        <v>30109</v>
      </c>
      <c r="F784" t="s">
        <v>6900</v>
      </c>
      <c r="G784">
        <v>0</v>
      </c>
      <c r="H784">
        <v>2024</v>
      </c>
      <c r="I784" t="s">
        <v>30115</v>
      </c>
      <c r="J784">
        <v>1</v>
      </c>
      <c r="K784">
        <v>0</v>
      </c>
    </row>
    <row r="785" spans="1:11" x14ac:dyDescent="0.3">
      <c r="A785" t="s">
        <v>30907</v>
      </c>
      <c r="B785" s="1">
        <v>44631</v>
      </c>
      <c r="C785">
        <v>296.08999999999997</v>
      </c>
      <c r="D785" t="s">
        <v>30108</v>
      </c>
      <c r="E785" t="s">
        <v>30109</v>
      </c>
      <c r="F785" t="s">
        <v>4223</v>
      </c>
      <c r="G785">
        <v>0</v>
      </c>
      <c r="H785">
        <v>2022</v>
      </c>
      <c r="I785" t="s">
        <v>30145</v>
      </c>
      <c r="J785">
        <v>1</v>
      </c>
      <c r="K785">
        <v>0</v>
      </c>
    </row>
    <row r="786" spans="1:11" x14ac:dyDescent="0.3">
      <c r="A786" t="s">
        <v>30908</v>
      </c>
      <c r="B786" s="1">
        <v>45063</v>
      </c>
      <c r="C786">
        <v>1131.23</v>
      </c>
      <c r="D786" t="s">
        <v>30112</v>
      </c>
      <c r="E786" t="s">
        <v>30109</v>
      </c>
      <c r="F786" t="s">
        <v>17476</v>
      </c>
      <c r="G786">
        <v>0</v>
      </c>
      <c r="H786">
        <v>2023</v>
      </c>
      <c r="I786" t="s">
        <v>30136</v>
      </c>
      <c r="J786">
        <v>1</v>
      </c>
      <c r="K786">
        <v>0</v>
      </c>
    </row>
    <row r="787" spans="1:11" x14ac:dyDescent="0.3">
      <c r="A787" t="s">
        <v>30909</v>
      </c>
      <c r="B787" s="1">
        <v>44965</v>
      </c>
      <c r="C787">
        <v>1038.33</v>
      </c>
      <c r="D787" t="s">
        <v>30122</v>
      </c>
      <c r="E787" t="s">
        <v>30109</v>
      </c>
      <c r="F787" t="s">
        <v>14074</v>
      </c>
      <c r="G787">
        <v>0</v>
      </c>
      <c r="H787">
        <v>2023</v>
      </c>
      <c r="I787" t="s">
        <v>30110</v>
      </c>
      <c r="J787">
        <v>1</v>
      </c>
      <c r="K787">
        <v>0</v>
      </c>
    </row>
    <row r="788" spans="1:11" x14ac:dyDescent="0.3">
      <c r="A788" t="s">
        <v>30910</v>
      </c>
      <c r="B788" s="1">
        <v>45538</v>
      </c>
      <c r="C788">
        <v>1305.4000000000001</v>
      </c>
      <c r="D788" t="s">
        <v>30122</v>
      </c>
      <c r="E788" t="s">
        <v>30117</v>
      </c>
      <c r="F788" t="s">
        <v>2355</v>
      </c>
      <c r="G788">
        <v>1</v>
      </c>
      <c r="H788">
        <v>2024</v>
      </c>
      <c r="I788" t="s">
        <v>30123</v>
      </c>
      <c r="J788">
        <v>0</v>
      </c>
      <c r="K788">
        <v>1</v>
      </c>
    </row>
    <row r="789" spans="1:11" x14ac:dyDescent="0.3">
      <c r="A789" t="s">
        <v>30911</v>
      </c>
      <c r="B789" s="1">
        <v>44738</v>
      </c>
      <c r="C789">
        <v>1378.53</v>
      </c>
      <c r="D789" t="s">
        <v>30112</v>
      </c>
      <c r="E789" t="s">
        <v>30109</v>
      </c>
      <c r="F789" t="s">
        <v>14600</v>
      </c>
      <c r="G789">
        <v>0</v>
      </c>
      <c r="H789">
        <v>2022</v>
      </c>
      <c r="I789" t="s">
        <v>30128</v>
      </c>
      <c r="J789">
        <v>1</v>
      </c>
      <c r="K789">
        <v>0</v>
      </c>
    </row>
    <row r="790" spans="1:11" x14ac:dyDescent="0.3">
      <c r="A790" t="s">
        <v>30912</v>
      </c>
      <c r="B790" s="1">
        <v>44719</v>
      </c>
      <c r="C790">
        <v>326.10000000000002</v>
      </c>
      <c r="D790" t="s">
        <v>30108</v>
      </c>
      <c r="E790" t="s">
        <v>30109</v>
      </c>
      <c r="F790" t="s">
        <v>751</v>
      </c>
      <c r="G790">
        <v>0</v>
      </c>
      <c r="H790">
        <v>2022</v>
      </c>
      <c r="I790" t="s">
        <v>30128</v>
      </c>
      <c r="J790">
        <v>1</v>
      </c>
      <c r="K790">
        <v>0</v>
      </c>
    </row>
    <row r="791" spans="1:11" x14ac:dyDescent="0.3">
      <c r="A791" t="s">
        <v>30913</v>
      </c>
      <c r="B791" s="1">
        <v>45526</v>
      </c>
      <c r="C791">
        <v>1039.42</v>
      </c>
      <c r="D791" t="s">
        <v>30122</v>
      </c>
      <c r="E791" t="s">
        <v>30109</v>
      </c>
      <c r="F791" t="s">
        <v>12785</v>
      </c>
      <c r="G791">
        <v>0</v>
      </c>
      <c r="H791">
        <v>2024</v>
      </c>
      <c r="I791" t="s">
        <v>30120</v>
      </c>
      <c r="J791">
        <v>1</v>
      </c>
      <c r="K791">
        <v>0</v>
      </c>
    </row>
    <row r="792" spans="1:11" x14ac:dyDescent="0.3">
      <c r="A792" t="s">
        <v>30914</v>
      </c>
      <c r="B792" s="1">
        <v>44678</v>
      </c>
      <c r="C792">
        <v>739.41</v>
      </c>
      <c r="D792" t="s">
        <v>30112</v>
      </c>
      <c r="E792" t="s">
        <v>30109</v>
      </c>
      <c r="F792" t="s">
        <v>8553</v>
      </c>
      <c r="G792">
        <v>0</v>
      </c>
      <c r="H792">
        <v>2022</v>
      </c>
      <c r="I792" t="s">
        <v>30118</v>
      </c>
      <c r="J792">
        <v>1</v>
      </c>
      <c r="K792">
        <v>0</v>
      </c>
    </row>
    <row r="793" spans="1:11" x14ac:dyDescent="0.3">
      <c r="A793" t="s">
        <v>30915</v>
      </c>
      <c r="B793" s="1">
        <v>44810</v>
      </c>
      <c r="C793">
        <v>1286.3</v>
      </c>
      <c r="D793" t="s">
        <v>30108</v>
      </c>
      <c r="E793" t="s">
        <v>30117</v>
      </c>
      <c r="F793" t="s">
        <v>884</v>
      </c>
      <c r="G793">
        <v>1</v>
      </c>
      <c r="H793">
        <v>2022</v>
      </c>
      <c r="I793" t="s">
        <v>30123</v>
      </c>
      <c r="J793">
        <v>0</v>
      </c>
      <c r="K793">
        <v>1</v>
      </c>
    </row>
    <row r="794" spans="1:11" x14ac:dyDescent="0.3">
      <c r="A794" t="s">
        <v>30916</v>
      </c>
      <c r="B794" s="1">
        <v>45234</v>
      </c>
      <c r="C794">
        <v>1335.88</v>
      </c>
      <c r="D794" t="s">
        <v>30108</v>
      </c>
      <c r="E794" t="s">
        <v>30117</v>
      </c>
      <c r="F794" t="s">
        <v>12037</v>
      </c>
      <c r="G794">
        <v>1</v>
      </c>
      <c r="H794">
        <v>2023</v>
      </c>
      <c r="I794" t="s">
        <v>30142</v>
      </c>
      <c r="J794">
        <v>0</v>
      </c>
      <c r="K794">
        <v>1</v>
      </c>
    </row>
    <row r="795" spans="1:11" x14ac:dyDescent="0.3">
      <c r="A795" t="s">
        <v>30917</v>
      </c>
      <c r="B795" s="1">
        <v>44592</v>
      </c>
      <c r="C795">
        <v>410.45</v>
      </c>
      <c r="D795" t="s">
        <v>30122</v>
      </c>
      <c r="E795" t="s">
        <v>30109</v>
      </c>
      <c r="F795" t="s">
        <v>12985</v>
      </c>
      <c r="G795">
        <v>0</v>
      </c>
      <c r="H795">
        <v>2022</v>
      </c>
      <c r="I795" t="s">
        <v>30113</v>
      </c>
      <c r="J795">
        <v>1</v>
      </c>
      <c r="K795">
        <v>0</v>
      </c>
    </row>
    <row r="796" spans="1:11" x14ac:dyDescent="0.3">
      <c r="A796" t="s">
        <v>30918</v>
      </c>
      <c r="B796" s="1">
        <v>44843</v>
      </c>
      <c r="C796">
        <v>1335.21</v>
      </c>
      <c r="D796" t="s">
        <v>30112</v>
      </c>
      <c r="E796" t="s">
        <v>30117</v>
      </c>
      <c r="F796" t="s">
        <v>3838</v>
      </c>
      <c r="G796">
        <v>1</v>
      </c>
      <c r="H796">
        <v>2022</v>
      </c>
      <c r="I796" t="s">
        <v>30159</v>
      </c>
      <c r="J796">
        <v>0</v>
      </c>
      <c r="K796">
        <v>1</v>
      </c>
    </row>
    <row r="797" spans="1:11" x14ac:dyDescent="0.3">
      <c r="A797" t="s">
        <v>30919</v>
      </c>
      <c r="B797" s="1">
        <v>45487</v>
      </c>
      <c r="C797">
        <v>356.97</v>
      </c>
      <c r="D797" t="s">
        <v>30108</v>
      </c>
      <c r="E797" t="s">
        <v>30109</v>
      </c>
      <c r="F797" t="s">
        <v>2761</v>
      </c>
      <c r="G797">
        <v>0</v>
      </c>
      <c r="H797">
        <v>2024</v>
      </c>
      <c r="I797" t="s">
        <v>30115</v>
      </c>
      <c r="J797">
        <v>1</v>
      </c>
      <c r="K797">
        <v>0</v>
      </c>
    </row>
    <row r="798" spans="1:11" x14ac:dyDescent="0.3">
      <c r="A798" t="s">
        <v>30920</v>
      </c>
      <c r="B798" s="1">
        <v>45101</v>
      </c>
      <c r="C798">
        <v>287.45</v>
      </c>
      <c r="D798" t="s">
        <v>30108</v>
      </c>
      <c r="E798" t="s">
        <v>30109</v>
      </c>
      <c r="F798" t="s">
        <v>7309</v>
      </c>
      <c r="G798">
        <v>0</v>
      </c>
      <c r="H798">
        <v>2023</v>
      </c>
      <c r="I798" t="s">
        <v>30128</v>
      </c>
      <c r="J798">
        <v>1</v>
      </c>
      <c r="K798">
        <v>0</v>
      </c>
    </row>
    <row r="799" spans="1:11" x14ac:dyDescent="0.3">
      <c r="A799" t="s">
        <v>30921</v>
      </c>
      <c r="B799" s="1">
        <v>45259</v>
      </c>
      <c r="C799">
        <v>136.56</v>
      </c>
      <c r="D799" t="s">
        <v>30112</v>
      </c>
      <c r="E799" t="s">
        <v>30117</v>
      </c>
      <c r="F799" t="s">
        <v>16816</v>
      </c>
      <c r="G799">
        <v>1</v>
      </c>
      <c r="H799">
        <v>2023</v>
      </c>
      <c r="I799" t="s">
        <v>30142</v>
      </c>
      <c r="J799">
        <v>0</v>
      </c>
      <c r="K799">
        <v>1</v>
      </c>
    </row>
    <row r="800" spans="1:11" x14ac:dyDescent="0.3">
      <c r="A800" t="s">
        <v>30922</v>
      </c>
      <c r="B800" s="1">
        <v>44725</v>
      </c>
      <c r="C800">
        <v>313.57</v>
      </c>
      <c r="D800" t="s">
        <v>30112</v>
      </c>
      <c r="E800" t="s">
        <v>30109</v>
      </c>
      <c r="F800" t="s">
        <v>14857</v>
      </c>
      <c r="G800">
        <v>0</v>
      </c>
      <c r="H800">
        <v>2022</v>
      </c>
      <c r="I800" t="s">
        <v>30128</v>
      </c>
      <c r="J800">
        <v>1</v>
      </c>
      <c r="K800">
        <v>0</v>
      </c>
    </row>
    <row r="801" spans="1:11" x14ac:dyDescent="0.3">
      <c r="A801" t="s">
        <v>30923</v>
      </c>
      <c r="B801" s="1">
        <v>45230</v>
      </c>
      <c r="C801">
        <v>305.29000000000002</v>
      </c>
      <c r="D801" t="s">
        <v>30112</v>
      </c>
      <c r="E801" t="s">
        <v>30117</v>
      </c>
      <c r="F801" t="s">
        <v>1259</v>
      </c>
      <c r="G801">
        <v>1</v>
      </c>
      <c r="H801">
        <v>2023</v>
      </c>
      <c r="I801" t="s">
        <v>30159</v>
      </c>
      <c r="J801">
        <v>0</v>
      </c>
      <c r="K801">
        <v>1</v>
      </c>
    </row>
    <row r="802" spans="1:11" x14ac:dyDescent="0.3">
      <c r="A802" t="s">
        <v>30924</v>
      </c>
      <c r="B802" s="1">
        <v>45319</v>
      </c>
      <c r="C802">
        <v>612.65</v>
      </c>
      <c r="D802" t="s">
        <v>30112</v>
      </c>
      <c r="E802" t="s">
        <v>30109</v>
      </c>
      <c r="F802" t="s">
        <v>10476</v>
      </c>
      <c r="G802">
        <v>0</v>
      </c>
      <c r="H802">
        <v>2024</v>
      </c>
      <c r="I802" t="s">
        <v>30113</v>
      </c>
      <c r="J802">
        <v>1</v>
      </c>
      <c r="K802">
        <v>0</v>
      </c>
    </row>
    <row r="803" spans="1:11" x14ac:dyDescent="0.3">
      <c r="A803" t="s">
        <v>30925</v>
      </c>
      <c r="B803" s="1">
        <v>45102</v>
      </c>
      <c r="C803">
        <v>621.59</v>
      </c>
      <c r="D803" t="s">
        <v>30112</v>
      </c>
      <c r="E803" t="s">
        <v>30117</v>
      </c>
      <c r="F803" t="s">
        <v>2239</v>
      </c>
      <c r="G803">
        <v>1</v>
      </c>
      <c r="H803">
        <v>2023</v>
      </c>
      <c r="I803" t="s">
        <v>30128</v>
      </c>
      <c r="J803">
        <v>0</v>
      </c>
      <c r="K803">
        <v>1</v>
      </c>
    </row>
    <row r="804" spans="1:11" x14ac:dyDescent="0.3">
      <c r="A804" t="s">
        <v>30926</v>
      </c>
      <c r="B804" s="1">
        <v>44911</v>
      </c>
      <c r="C804">
        <v>120.29</v>
      </c>
      <c r="D804" t="s">
        <v>30122</v>
      </c>
      <c r="E804" t="s">
        <v>30117</v>
      </c>
      <c r="F804" t="s">
        <v>18000</v>
      </c>
      <c r="G804">
        <v>1</v>
      </c>
      <c r="H804">
        <v>2022</v>
      </c>
      <c r="I804" t="s">
        <v>30130</v>
      </c>
      <c r="J804">
        <v>0</v>
      </c>
      <c r="K804">
        <v>1</v>
      </c>
    </row>
    <row r="805" spans="1:11" x14ac:dyDescent="0.3">
      <c r="A805" t="s">
        <v>30927</v>
      </c>
      <c r="B805" s="1">
        <v>45451</v>
      </c>
      <c r="C805">
        <v>1290.56</v>
      </c>
      <c r="D805" t="s">
        <v>30112</v>
      </c>
      <c r="E805" t="s">
        <v>30109</v>
      </c>
      <c r="F805" t="s">
        <v>17130</v>
      </c>
      <c r="G805">
        <v>0</v>
      </c>
      <c r="H805">
        <v>2024</v>
      </c>
      <c r="I805" t="s">
        <v>30128</v>
      </c>
      <c r="J805">
        <v>1</v>
      </c>
      <c r="K805">
        <v>0</v>
      </c>
    </row>
    <row r="806" spans="1:11" x14ac:dyDescent="0.3">
      <c r="A806" t="s">
        <v>30928</v>
      </c>
      <c r="B806" s="1">
        <v>45597</v>
      </c>
      <c r="C806">
        <v>1212.33</v>
      </c>
      <c r="D806" t="s">
        <v>30122</v>
      </c>
      <c r="E806" t="s">
        <v>30117</v>
      </c>
      <c r="F806" t="s">
        <v>18973</v>
      </c>
      <c r="G806">
        <v>1</v>
      </c>
      <c r="H806">
        <v>2024</v>
      </c>
      <c r="I806" t="s">
        <v>30142</v>
      </c>
      <c r="J806">
        <v>0</v>
      </c>
      <c r="K806">
        <v>1</v>
      </c>
    </row>
    <row r="807" spans="1:11" x14ac:dyDescent="0.3">
      <c r="A807" t="s">
        <v>30929</v>
      </c>
      <c r="B807" s="1">
        <v>45156</v>
      </c>
      <c r="C807">
        <v>1363.07</v>
      </c>
      <c r="D807" t="s">
        <v>30122</v>
      </c>
      <c r="E807" t="s">
        <v>30109</v>
      </c>
      <c r="F807" t="s">
        <v>15130</v>
      </c>
      <c r="G807">
        <v>0</v>
      </c>
      <c r="H807">
        <v>2023</v>
      </c>
      <c r="I807" t="s">
        <v>30120</v>
      </c>
      <c r="J807">
        <v>1</v>
      </c>
      <c r="K807">
        <v>0</v>
      </c>
    </row>
    <row r="808" spans="1:11" x14ac:dyDescent="0.3">
      <c r="A808" t="s">
        <v>30930</v>
      </c>
      <c r="B808" s="1">
        <v>45584</v>
      </c>
      <c r="C808">
        <v>815.51</v>
      </c>
      <c r="D808" t="s">
        <v>30108</v>
      </c>
      <c r="E808" t="s">
        <v>30109</v>
      </c>
      <c r="F808" t="s">
        <v>18503</v>
      </c>
      <c r="G808">
        <v>0</v>
      </c>
      <c r="H808">
        <v>2024</v>
      </c>
      <c r="I808" t="s">
        <v>30159</v>
      </c>
      <c r="J808">
        <v>1</v>
      </c>
      <c r="K808">
        <v>0</v>
      </c>
    </row>
    <row r="809" spans="1:11" x14ac:dyDescent="0.3">
      <c r="A809" t="s">
        <v>30931</v>
      </c>
      <c r="B809" s="1">
        <v>45115</v>
      </c>
      <c r="C809">
        <v>307.51</v>
      </c>
      <c r="D809" t="s">
        <v>30108</v>
      </c>
      <c r="E809" t="s">
        <v>30109</v>
      </c>
      <c r="F809" t="s">
        <v>6073</v>
      </c>
      <c r="G809">
        <v>0</v>
      </c>
      <c r="H809">
        <v>2023</v>
      </c>
      <c r="I809" t="s">
        <v>30115</v>
      </c>
      <c r="J809">
        <v>1</v>
      </c>
      <c r="K809">
        <v>0</v>
      </c>
    </row>
    <row r="810" spans="1:11" x14ac:dyDescent="0.3">
      <c r="A810" t="s">
        <v>30932</v>
      </c>
      <c r="B810" s="1">
        <v>45343</v>
      </c>
      <c r="C810">
        <v>440.23</v>
      </c>
      <c r="D810" t="s">
        <v>30122</v>
      </c>
      <c r="E810" t="s">
        <v>30109</v>
      </c>
      <c r="F810" t="s">
        <v>4145</v>
      </c>
      <c r="G810">
        <v>0</v>
      </c>
      <c r="H810">
        <v>2024</v>
      </c>
      <c r="I810" t="s">
        <v>30110</v>
      </c>
      <c r="J810">
        <v>1</v>
      </c>
      <c r="K810">
        <v>0</v>
      </c>
    </row>
    <row r="811" spans="1:11" x14ac:dyDescent="0.3">
      <c r="A811" t="s">
        <v>30933</v>
      </c>
      <c r="B811" s="1">
        <v>44950</v>
      </c>
      <c r="C811">
        <v>737.49</v>
      </c>
      <c r="D811" t="s">
        <v>30108</v>
      </c>
      <c r="E811" t="s">
        <v>30109</v>
      </c>
      <c r="F811" t="s">
        <v>12026</v>
      </c>
      <c r="G811">
        <v>0</v>
      </c>
      <c r="H811">
        <v>2023</v>
      </c>
      <c r="I811" t="s">
        <v>30113</v>
      </c>
      <c r="J811">
        <v>1</v>
      </c>
      <c r="K811">
        <v>0</v>
      </c>
    </row>
    <row r="812" spans="1:11" x14ac:dyDescent="0.3">
      <c r="A812" t="s">
        <v>30934</v>
      </c>
      <c r="B812" s="1">
        <v>45425</v>
      </c>
      <c r="C812">
        <v>805.3</v>
      </c>
      <c r="D812" t="s">
        <v>30112</v>
      </c>
      <c r="E812" t="s">
        <v>30109</v>
      </c>
      <c r="F812" t="s">
        <v>19851</v>
      </c>
      <c r="G812">
        <v>0</v>
      </c>
      <c r="H812">
        <v>2024</v>
      </c>
      <c r="I812" t="s">
        <v>30136</v>
      </c>
      <c r="J812">
        <v>1</v>
      </c>
      <c r="K812">
        <v>0</v>
      </c>
    </row>
    <row r="813" spans="1:11" x14ac:dyDescent="0.3">
      <c r="A813" t="s">
        <v>30935</v>
      </c>
      <c r="B813" s="1">
        <v>45008</v>
      </c>
      <c r="C813">
        <v>1060.08</v>
      </c>
      <c r="D813" t="s">
        <v>30108</v>
      </c>
      <c r="E813" t="s">
        <v>30109</v>
      </c>
      <c r="F813" t="s">
        <v>9292</v>
      </c>
      <c r="G813">
        <v>0</v>
      </c>
      <c r="H813">
        <v>2023</v>
      </c>
      <c r="I813" t="s">
        <v>30145</v>
      </c>
      <c r="J813">
        <v>1</v>
      </c>
      <c r="K813">
        <v>0</v>
      </c>
    </row>
    <row r="814" spans="1:11" x14ac:dyDescent="0.3">
      <c r="A814" t="s">
        <v>30936</v>
      </c>
      <c r="B814" s="1">
        <v>44865</v>
      </c>
      <c r="C814">
        <v>1133.73</v>
      </c>
      <c r="D814" t="s">
        <v>30112</v>
      </c>
      <c r="E814" t="s">
        <v>30109</v>
      </c>
      <c r="F814" t="s">
        <v>17561</v>
      </c>
      <c r="G814">
        <v>0</v>
      </c>
      <c r="H814">
        <v>2022</v>
      </c>
      <c r="I814" t="s">
        <v>30159</v>
      </c>
      <c r="J814">
        <v>1</v>
      </c>
      <c r="K814">
        <v>0</v>
      </c>
    </row>
    <row r="815" spans="1:11" x14ac:dyDescent="0.3">
      <c r="A815" t="s">
        <v>30937</v>
      </c>
      <c r="B815" s="1">
        <v>45607</v>
      </c>
      <c r="C815">
        <v>627.04</v>
      </c>
      <c r="D815" t="s">
        <v>30112</v>
      </c>
      <c r="E815" t="s">
        <v>30109</v>
      </c>
      <c r="F815" t="s">
        <v>18559</v>
      </c>
      <c r="G815">
        <v>0</v>
      </c>
      <c r="H815">
        <v>2024</v>
      </c>
      <c r="I815" t="s">
        <v>30142</v>
      </c>
      <c r="J815">
        <v>1</v>
      </c>
      <c r="K815">
        <v>0</v>
      </c>
    </row>
    <row r="816" spans="1:11" x14ac:dyDescent="0.3">
      <c r="A816" t="s">
        <v>30938</v>
      </c>
      <c r="B816" s="1">
        <v>45423</v>
      </c>
      <c r="C816">
        <v>1164.3</v>
      </c>
      <c r="D816" t="s">
        <v>30122</v>
      </c>
      <c r="E816" t="s">
        <v>30109</v>
      </c>
      <c r="F816" t="s">
        <v>18016</v>
      </c>
      <c r="G816">
        <v>0</v>
      </c>
      <c r="H816">
        <v>2024</v>
      </c>
      <c r="I816" t="s">
        <v>30136</v>
      </c>
      <c r="J816">
        <v>1</v>
      </c>
      <c r="K816">
        <v>0</v>
      </c>
    </row>
    <row r="817" spans="1:11" x14ac:dyDescent="0.3">
      <c r="A817" t="s">
        <v>30939</v>
      </c>
      <c r="B817" s="1">
        <v>44714</v>
      </c>
      <c r="C817">
        <v>1371.34</v>
      </c>
      <c r="D817" t="s">
        <v>30112</v>
      </c>
      <c r="E817" t="s">
        <v>30109</v>
      </c>
      <c r="F817" t="s">
        <v>5542</v>
      </c>
      <c r="G817">
        <v>0</v>
      </c>
      <c r="H817">
        <v>2022</v>
      </c>
      <c r="I817" t="s">
        <v>30128</v>
      </c>
      <c r="J817">
        <v>1</v>
      </c>
      <c r="K817">
        <v>0</v>
      </c>
    </row>
    <row r="818" spans="1:11" x14ac:dyDescent="0.3">
      <c r="A818" t="s">
        <v>30940</v>
      </c>
      <c r="B818" s="1">
        <v>45343</v>
      </c>
      <c r="C818">
        <v>592.38</v>
      </c>
      <c r="D818" t="s">
        <v>30112</v>
      </c>
      <c r="E818" t="s">
        <v>30109</v>
      </c>
      <c r="F818" t="s">
        <v>1163</v>
      </c>
      <c r="G818">
        <v>0</v>
      </c>
      <c r="H818">
        <v>2024</v>
      </c>
      <c r="I818" t="s">
        <v>30110</v>
      </c>
      <c r="J818">
        <v>1</v>
      </c>
      <c r="K818">
        <v>0</v>
      </c>
    </row>
    <row r="819" spans="1:11" x14ac:dyDescent="0.3">
      <c r="A819" t="s">
        <v>30941</v>
      </c>
      <c r="B819" s="1">
        <v>45290</v>
      </c>
      <c r="C819">
        <v>833.36</v>
      </c>
      <c r="D819" t="s">
        <v>30108</v>
      </c>
      <c r="E819" t="s">
        <v>30109</v>
      </c>
      <c r="F819" t="s">
        <v>6537</v>
      </c>
      <c r="G819">
        <v>0</v>
      </c>
      <c r="H819">
        <v>2023</v>
      </c>
      <c r="I819" t="s">
        <v>30130</v>
      </c>
      <c r="J819">
        <v>1</v>
      </c>
      <c r="K819">
        <v>0</v>
      </c>
    </row>
    <row r="820" spans="1:11" x14ac:dyDescent="0.3">
      <c r="A820" t="s">
        <v>30942</v>
      </c>
      <c r="B820" s="1">
        <v>44999</v>
      </c>
      <c r="C820">
        <v>143.79</v>
      </c>
      <c r="D820" t="s">
        <v>30112</v>
      </c>
      <c r="E820" t="s">
        <v>30117</v>
      </c>
      <c r="F820" t="s">
        <v>16666</v>
      </c>
      <c r="G820">
        <v>1</v>
      </c>
      <c r="H820">
        <v>2023</v>
      </c>
      <c r="I820" t="s">
        <v>30145</v>
      </c>
      <c r="J820">
        <v>0</v>
      </c>
      <c r="K820">
        <v>1</v>
      </c>
    </row>
    <row r="821" spans="1:11" x14ac:dyDescent="0.3">
      <c r="A821" t="s">
        <v>30943</v>
      </c>
      <c r="B821" s="1">
        <v>45464</v>
      </c>
      <c r="C821">
        <v>957.6</v>
      </c>
      <c r="D821" t="s">
        <v>30122</v>
      </c>
      <c r="E821" t="s">
        <v>30117</v>
      </c>
      <c r="F821" t="s">
        <v>551</v>
      </c>
      <c r="G821">
        <v>1</v>
      </c>
      <c r="H821">
        <v>2024</v>
      </c>
      <c r="I821" t="s">
        <v>30128</v>
      </c>
      <c r="J821">
        <v>0</v>
      </c>
      <c r="K821">
        <v>1</v>
      </c>
    </row>
    <row r="822" spans="1:11" x14ac:dyDescent="0.3">
      <c r="A822" t="s">
        <v>30944</v>
      </c>
      <c r="B822" s="1">
        <v>45061</v>
      </c>
      <c r="C822">
        <v>552.88</v>
      </c>
      <c r="D822" t="s">
        <v>30122</v>
      </c>
      <c r="E822" t="s">
        <v>30109</v>
      </c>
      <c r="F822" t="s">
        <v>19616</v>
      </c>
      <c r="G822">
        <v>0</v>
      </c>
      <c r="H822">
        <v>2023</v>
      </c>
      <c r="I822" t="s">
        <v>30136</v>
      </c>
      <c r="J822">
        <v>1</v>
      </c>
      <c r="K822">
        <v>0</v>
      </c>
    </row>
    <row r="823" spans="1:11" x14ac:dyDescent="0.3">
      <c r="A823" t="s">
        <v>30945</v>
      </c>
      <c r="B823" s="1">
        <v>45140</v>
      </c>
      <c r="C823">
        <v>854.87</v>
      </c>
      <c r="D823" t="s">
        <v>30122</v>
      </c>
      <c r="E823" t="s">
        <v>30117</v>
      </c>
      <c r="F823" t="s">
        <v>13318</v>
      </c>
      <c r="G823">
        <v>1</v>
      </c>
      <c r="H823">
        <v>2023</v>
      </c>
      <c r="I823" t="s">
        <v>30120</v>
      </c>
      <c r="J823">
        <v>0</v>
      </c>
      <c r="K823">
        <v>1</v>
      </c>
    </row>
    <row r="824" spans="1:11" x14ac:dyDescent="0.3">
      <c r="A824" t="s">
        <v>30946</v>
      </c>
      <c r="B824" s="1">
        <v>44683</v>
      </c>
      <c r="C824">
        <v>861.32</v>
      </c>
      <c r="D824" t="s">
        <v>30112</v>
      </c>
      <c r="E824" t="s">
        <v>30117</v>
      </c>
      <c r="F824" t="s">
        <v>6968</v>
      </c>
      <c r="G824">
        <v>1</v>
      </c>
      <c r="H824">
        <v>2022</v>
      </c>
      <c r="I824" t="s">
        <v>30136</v>
      </c>
      <c r="J824">
        <v>0</v>
      </c>
      <c r="K824">
        <v>1</v>
      </c>
    </row>
    <row r="825" spans="1:11" x14ac:dyDescent="0.3">
      <c r="A825" t="s">
        <v>30947</v>
      </c>
      <c r="B825" s="1">
        <v>45647</v>
      </c>
      <c r="C825">
        <v>1435.92</v>
      </c>
      <c r="D825" t="s">
        <v>30112</v>
      </c>
      <c r="E825" t="s">
        <v>30117</v>
      </c>
      <c r="F825" t="s">
        <v>8793</v>
      </c>
      <c r="G825">
        <v>1</v>
      </c>
      <c r="H825">
        <v>2024</v>
      </c>
      <c r="I825" t="s">
        <v>30130</v>
      </c>
      <c r="J825">
        <v>0</v>
      </c>
      <c r="K825">
        <v>1</v>
      </c>
    </row>
    <row r="826" spans="1:11" x14ac:dyDescent="0.3">
      <c r="A826" t="s">
        <v>30948</v>
      </c>
      <c r="B826" s="1">
        <v>45139</v>
      </c>
      <c r="C826">
        <v>594.48</v>
      </c>
      <c r="D826" t="s">
        <v>30122</v>
      </c>
      <c r="E826" t="s">
        <v>30117</v>
      </c>
      <c r="F826" t="s">
        <v>19586</v>
      </c>
      <c r="G826">
        <v>1</v>
      </c>
      <c r="H826">
        <v>2023</v>
      </c>
      <c r="I826" t="s">
        <v>30120</v>
      </c>
      <c r="J826">
        <v>0</v>
      </c>
      <c r="K826">
        <v>1</v>
      </c>
    </row>
    <row r="827" spans="1:11" x14ac:dyDescent="0.3">
      <c r="A827" t="s">
        <v>30949</v>
      </c>
      <c r="B827" s="1">
        <v>45245</v>
      </c>
      <c r="C827">
        <v>137.35</v>
      </c>
      <c r="D827" t="s">
        <v>30112</v>
      </c>
      <c r="E827" t="s">
        <v>30117</v>
      </c>
      <c r="F827" t="s">
        <v>12669</v>
      </c>
      <c r="G827">
        <v>1</v>
      </c>
      <c r="H827">
        <v>2023</v>
      </c>
      <c r="I827" t="s">
        <v>30142</v>
      </c>
      <c r="J827">
        <v>0</v>
      </c>
      <c r="K827">
        <v>1</v>
      </c>
    </row>
    <row r="828" spans="1:11" x14ac:dyDescent="0.3">
      <c r="A828" t="s">
        <v>30950</v>
      </c>
      <c r="B828" s="1">
        <v>44586</v>
      </c>
      <c r="C828">
        <v>1356.64</v>
      </c>
      <c r="D828" t="s">
        <v>30122</v>
      </c>
      <c r="E828" t="s">
        <v>30109</v>
      </c>
      <c r="F828" t="s">
        <v>7673</v>
      </c>
      <c r="G828">
        <v>0</v>
      </c>
      <c r="H828">
        <v>2022</v>
      </c>
      <c r="I828" t="s">
        <v>30113</v>
      </c>
      <c r="J828">
        <v>1</v>
      </c>
      <c r="K828">
        <v>0</v>
      </c>
    </row>
    <row r="829" spans="1:11" x14ac:dyDescent="0.3">
      <c r="A829" t="s">
        <v>30951</v>
      </c>
      <c r="B829" s="1">
        <v>45361</v>
      </c>
      <c r="C829">
        <v>1289.48</v>
      </c>
      <c r="D829" t="s">
        <v>30112</v>
      </c>
      <c r="E829" t="s">
        <v>30117</v>
      </c>
      <c r="F829" t="s">
        <v>11782</v>
      </c>
      <c r="G829">
        <v>1</v>
      </c>
      <c r="H829">
        <v>2024</v>
      </c>
      <c r="I829" t="s">
        <v>30145</v>
      </c>
      <c r="J829">
        <v>0</v>
      </c>
      <c r="K829">
        <v>1</v>
      </c>
    </row>
    <row r="830" spans="1:11" x14ac:dyDescent="0.3">
      <c r="A830" t="s">
        <v>30952</v>
      </c>
      <c r="B830" s="1">
        <v>45621</v>
      </c>
      <c r="C830">
        <v>762.71</v>
      </c>
      <c r="D830" t="s">
        <v>30122</v>
      </c>
      <c r="E830" t="s">
        <v>30117</v>
      </c>
      <c r="F830" t="s">
        <v>10724</v>
      </c>
      <c r="G830">
        <v>1</v>
      </c>
      <c r="H830">
        <v>2024</v>
      </c>
      <c r="I830" t="s">
        <v>30142</v>
      </c>
      <c r="J830">
        <v>0</v>
      </c>
      <c r="K830">
        <v>1</v>
      </c>
    </row>
    <row r="831" spans="1:11" x14ac:dyDescent="0.3">
      <c r="A831" t="s">
        <v>30953</v>
      </c>
      <c r="B831" s="1">
        <v>45379</v>
      </c>
      <c r="C831">
        <v>901.35</v>
      </c>
      <c r="D831" t="s">
        <v>30112</v>
      </c>
      <c r="E831" t="s">
        <v>30109</v>
      </c>
      <c r="F831" t="s">
        <v>15605</v>
      </c>
      <c r="G831">
        <v>0</v>
      </c>
      <c r="H831">
        <v>2024</v>
      </c>
      <c r="I831" t="s">
        <v>30145</v>
      </c>
      <c r="J831">
        <v>1</v>
      </c>
      <c r="K831">
        <v>0</v>
      </c>
    </row>
    <row r="832" spans="1:11" x14ac:dyDescent="0.3">
      <c r="A832" t="s">
        <v>30954</v>
      </c>
      <c r="B832" s="1">
        <v>45127</v>
      </c>
      <c r="C832">
        <v>1160.32</v>
      </c>
      <c r="D832" t="s">
        <v>30108</v>
      </c>
      <c r="E832" t="s">
        <v>30117</v>
      </c>
      <c r="F832" t="s">
        <v>9732</v>
      </c>
      <c r="G832">
        <v>1</v>
      </c>
      <c r="H832">
        <v>2023</v>
      </c>
      <c r="I832" t="s">
        <v>30115</v>
      </c>
      <c r="J832">
        <v>0</v>
      </c>
      <c r="K832">
        <v>1</v>
      </c>
    </row>
    <row r="833" spans="1:11" x14ac:dyDescent="0.3">
      <c r="A833" t="s">
        <v>30955</v>
      </c>
      <c r="B833" s="1">
        <v>45102</v>
      </c>
      <c r="C833">
        <v>590.52</v>
      </c>
      <c r="D833" t="s">
        <v>30122</v>
      </c>
      <c r="E833" t="s">
        <v>30109</v>
      </c>
      <c r="F833" t="s">
        <v>13126</v>
      </c>
      <c r="G833">
        <v>0</v>
      </c>
      <c r="H833">
        <v>2023</v>
      </c>
      <c r="I833" t="s">
        <v>30128</v>
      </c>
      <c r="J833">
        <v>1</v>
      </c>
      <c r="K833">
        <v>0</v>
      </c>
    </row>
    <row r="834" spans="1:11" x14ac:dyDescent="0.3">
      <c r="A834" t="s">
        <v>30956</v>
      </c>
      <c r="B834" s="1">
        <v>44917</v>
      </c>
      <c r="C834">
        <v>505.27</v>
      </c>
      <c r="D834" t="s">
        <v>30122</v>
      </c>
      <c r="E834" t="s">
        <v>30117</v>
      </c>
      <c r="F834" t="s">
        <v>17188</v>
      </c>
      <c r="G834">
        <v>1</v>
      </c>
      <c r="H834">
        <v>2022</v>
      </c>
      <c r="I834" t="s">
        <v>30130</v>
      </c>
      <c r="J834">
        <v>0</v>
      </c>
      <c r="K834">
        <v>1</v>
      </c>
    </row>
    <row r="835" spans="1:11" x14ac:dyDescent="0.3">
      <c r="A835" t="s">
        <v>30957</v>
      </c>
      <c r="B835" s="1">
        <v>44660</v>
      </c>
      <c r="C835">
        <v>223.46</v>
      </c>
      <c r="D835" t="s">
        <v>30108</v>
      </c>
      <c r="E835" t="s">
        <v>30117</v>
      </c>
      <c r="F835" t="s">
        <v>17530</v>
      </c>
      <c r="G835">
        <v>1</v>
      </c>
      <c r="H835">
        <v>2022</v>
      </c>
      <c r="I835" t="s">
        <v>30118</v>
      </c>
      <c r="J835">
        <v>0</v>
      </c>
      <c r="K835">
        <v>1</v>
      </c>
    </row>
    <row r="836" spans="1:11" x14ac:dyDescent="0.3">
      <c r="A836" t="s">
        <v>30958</v>
      </c>
      <c r="B836" s="1">
        <v>45621</v>
      </c>
      <c r="C836">
        <v>160.53</v>
      </c>
      <c r="D836" t="s">
        <v>30122</v>
      </c>
      <c r="E836" t="s">
        <v>30109</v>
      </c>
      <c r="F836" t="s">
        <v>5811</v>
      </c>
      <c r="G836">
        <v>0</v>
      </c>
      <c r="H836">
        <v>2024</v>
      </c>
      <c r="I836" t="s">
        <v>30142</v>
      </c>
      <c r="J836">
        <v>1</v>
      </c>
      <c r="K836">
        <v>0</v>
      </c>
    </row>
    <row r="837" spans="1:11" x14ac:dyDescent="0.3">
      <c r="A837" t="s">
        <v>30959</v>
      </c>
      <c r="B837" s="1">
        <v>44916</v>
      </c>
      <c r="C837">
        <v>163.66999999999999</v>
      </c>
      <c r="D837" t="s">
        <v>30108</v>
      </c>
      <c r="E837" t="s">
        <v>30109</v>
      </c>
      <c r="F837" t="s">
        <v>13258</v>
      </c>
      <c r="G837">
        <v>0</v>
      </c>
      <c r="H837">
        <v>2022</v>
      </c>
      <c r="I837" t="s">
        <v>30130</v>
      </c>
      <c r="J837">
        <v>1</v>
      </c>
      <c r="K837">
        <v>0</v>
      </c>
    </row>
    <row r="838" spans="1:11" x14ac:dyDescent="0.3">
      <c r="A838" t="s">
        <v>30960</v>
      </c>
      <c r="B838" s="1">
        <v>44742</v>
      </c>
      <c r="C838">
        <v>291.58999999999997</v>
      </c>
      <c r="D838" t="s">
        <v>30108</v>
      </c>
      <c r="E838" t="s">
        <v>30109</v>
      </c>
      <c r="F838" t="s">
        <v>12147</v>
      </c>
      <c r="G838">
        <v>0</v>
      </c>
      <c r="H838">
        <v>2022</v>
      </c>
      <c r="I838" t="s">
        <v>30128</v>
      </c>
      <c r="J838">
        <v>1</v>
      </c>
      <c r="K838">
        <v>0</v>
      </c>
    </row>
    <row r="839" spans="1:11" x14ac:dyDescent="0.3">
      <c r="A839" t="s">
        <v>30961</v>
      </c>
      <c r="B839" s="1">
        <v>45524</v>
      </c>
      <c r="C839">
        <v>162.16</v>
      </c>
      <c r="D839" t="s">
        <v>30122</v>
      </c>
      <c r="E839" t="s">
        <v>30109</v>
      </c>
      <c r="F839" t="s">
        <v>10844</v>
      </c>
      <c r="G839">
        <v>0</v>
      </c>
      <c r="H839">
        <v>2024</v>
      </c>
      <c r="I839" t="s">
        <v>30120</v>
      </c>
      <c r="J839">
        <v>1</v>
      </c>
      <c r="K839">
        <v>0</v>
      </c>
    </row>
    <row r="840" spans="1:11" x14ac:dyDescent="0.3">
      <c r="A840" t="s">
        <v>30962</v>
      </c>
      <c r="B840" s="1">
        <v>44709</v>
      </c>
      <c r="C840">
        <v>1030.27</v>
      </c>
      <c r="D840" t="s">
        <v>30112</v>
      </c>
      <c r="E840" t="s">
        <v>30117</v>
      </c>
      <c r="F840" t="s">
        <v>11222</v>
      </c>
      <c r="G840">
        <v>1</v>
      </c>
      <c r="H840">
        <v>2022</v>
      </c>
      <c r="I840" t="s">
        <v>30136</v>
      </c>
      <c r="J840">
        <v>0</v>
      </c>
      <c r="K840">
        <v>1</v>
      </c>
    </row>
    <row r="841" spans="1:11" x14ac:dyDescent="0.3">
      <c r="A841" t="s">
        <v>30963</v>
      </c>
      <c r="B841" s="1">
        <v>45394</v>
      </c>
      <c r="C841">
        <v>1256.32</v>
      </c>
      <c r="D841" t="s">
        <v>30122</v>
      </c>
      <c r="E841" t="s">
        <v>30117</v>
      </c>
      <c r="F841" t="s">
        <v>4564</v>
      </c>
      <c r="G841">
        <v>1</v>
      </c>
      <c r="H841">
        <v>2024</v>
      </c>
      <c r="I841" t="s">
        <v>30118</v>
      </c>
      <c r="J841">
        <v>0</v>
      </c>
      <c r="K841">
        <v>1</v>
      </c>
    </row>
    <row r="842" spans="1:11" x14ac:dyDescent="0.3">
      <c r="A842" t="s">
        <v>30964</v>
      </c>
      <c r="B842" s="1">
        <v>45442</v>
      </c>
      <c r="C842">
        <v>708.96</v>
      </c>
      <c r="D842" t="s">
        <v>30112</v>
      </c>
      <c r="E842" t="s">
        <v>30117</v>
      </c>
      <c r="F842" t="s">
        <v>3322</v>
      </c>
      <c r="G842">
        <v>1</v>
      </c>
      <c r="H842">
        <v>2024</v>
      </c>
      <c r="I842" t="s">
        <v>30136</v>
      </c>
      <c r="J842">
        <v>0</v>
      </c>
      <c r="K842">
        <v>1</v>
      </c>
    </row>
    <row r="843" spans="1:11" x14ac:dyDescent="0.3">
      <c r="A843" t="s">
        <v>30965</v>
      </c>
      <c r="B843" s="1">
        <v>45033</v>
      </c>
      <c r="C843">
        <v>1297.1099999999999</v>
      </c>
      <c r="D843" t="s">
        <v>30108</v>
      </c>
      <c r="E843" t="s">
        <v>30117</v>
      </c>
      <c r="F843" t="s">
        <v>16130</v>
      </c>
      <c r="G843">
        <v>1</v>
      </c>
      <c r="H843">
        <v>2023</v>
      </c>
      <c r="I843" t="s">
        <v>30118</v>
      </c>
      <c r="J843">
        <v>0</v>
      </c>
      <c r="K843">
        <v>1</v>
      </c>
    </row>
    <row r="844" spans="1:11" x14ac:dyDescent="0.3">
      <c r="A844" t="s">
        <v>30966</v>
      </c>
      <c r="B844" s="1">
        <v>45262</v>
      </c>
      <c r="C844">
        <v>446.95</v>
      </c>
      <c r="D844" t="s">
        <v>30122</v>
      </c>
      <c r="E844" t="s">
        <v>30109</v>
      </c>
      <c r="F844" t="s">
        <v>16345</v>
      </c>
      <c r="G844">
        <v>0</v>
      </c>
      <c r="H844">
        <v>2023</v>
      </c>
      <c r="I844" t="s">
        <v>30130</v>
      </c>
      <c r="J844">
        <v>1</v>
      </c>
      <c r="K844">
        <v>0</v>
      </c>
    </row>
    <row r="845" spans="1:11" x14ac:dyDescent="0.3">
      <c r="A845" t="s">
        <v>30967</v>
      </c>
      <c r="B845" s="1">
        <v>44850</v>
      </c>
      <c r="C845">
        <v>1059.83</v>
      </c>
      <c r="D845" t="s">
        <v>30112</v>
      </c>
      <c r="E845" t="s">
        <v>30109</v>
      </c>
      <c r="F845" t="s">
        <v>19817</v>
      </c>
      <c r="G845">
        <v>0</v>
      </c>
      <c r="H845">
        <v>2022</v>
      </c>
      <c r="I845" t="s">
        <v>30159</v>
      </c>
      <c r="J845">
        <v>1</v>
      </c>
      <c r="K845">
        <v>0</v>
      </c>
    </row>
    <row r="846" spans="1:11" x14ac:dyDescent="0.3">
      <c r="A846" t="s">
        <v>30968</v>
      </c>
      <c r="B846" s="1">
        <v>45394</v>
      </c>
      <c r="C846">
        <v>163.69</v>
      </c>
      <c r="D846" t="s">
        <v>30112</v>
      </c>
      <c r="E846" t="s">
        <v>30117</v>
      </c>
      <c r="F846" t="s">
        <v>12790</v>
      </c>
      <c r="G846">
        <v>1</v>
      </c>
      <c r="H846">
        <v>2024</v>
      </c>
      <c r="I846" t="s">
        <v>30118</v>
      </c>
      <c r="J846">
        <v>0</v>
      </c>
      <c r="K846">
        <v>1</v>
      </c>
    </row>
    <row r="847" spans="1:11" x14ac:dyDescent="0.3">
      <c r="A847" t="s">
        <v>30969</v>
      </c>
      <c r="B847" s="1">
        <v>45487</v>
      </c>
      <c r="C847">
        <v>163.47</v>
      </c>
      <c r="D847" t="s">
        <v>30112</v>
      </c>
      <c r="E847" t="s">
        <v>30109</v>
      </c>
      <c r="F847" t="s">
        <v>11792</v>
      </c>
      <c r="G847">
        <v>0</v>
      </c>
      <c r="H847">
        <v>2024</v>
      </c>
      <c r="I847" t="s">
        <v>30115</v>
      </c>
      <c r="J847">
        <v>1</v>
      </c>
      <c r="K847">
        <v>0</v>
      </c>
    </row>
    <row r="848" spans="1:11" x14ac:dyDescent="0.3">
      <c r="A848" t="s">
        <v>30970</v>
      </c>
      <c r="B848" s="1">
        <v>44958</v>
      </c>
      <c r="C848">
        <v>343.24</v>
      </c>
      <c r="D848" t="s">
        <v>30122</v>
      </c>
      <c r="E848" t="s">
        <v>30109</v>
      </c>
      <c r="F848" t="s">
        <v>18564</v>
      </c>
      <c r="G848">
        <v>0</v>
      </c>
      <c r="H848">
        <v>2023</v>
      </c>
      <c r="I848" t="s">
        <v>30110</v>
      </c>
      <c r="J848">
        <v>1</v>
      </c>
      <c r="K848">
        <v>0</v>
      </c>
    </row>
    <row r="849" spans="1:11" x14ac:dyDescent="0.3">
      <c r="A849" t="s">
        <v>30971</v>
      </c>
      <c r="B849" s="1">
        <v>45483</v>
      </c>
      <c r="C849">
        <v>426.56</v>
      </c>
      <c r="D849" t="s">
        <v>30122</v>
      </c>
      <c r="E849" t="s">
        <v>30109</v>
      </c>
      <c r="F849" t="s">
        <v>8004</v>
      </c>
      <c r="G849">
        <v>0</v>
      </c>
      <c r="H849">
        <v>2024</v>
      </c>
      <c r="I849" t="s">
        <v>30115</v>
      </c>
      <c r="J849">
        <v>1</v>
      </c>
      <c r="K849">
        <v>0</v>
      </c>
    </row>
    <row r="850" spans="1:11" x14ac:dyDescent="0.3">
      <c r="A850" t="s">
        <v>30972</v>
      </c>
      <c r="B850" s="1">
        <v>44849</v>
      </c>
      <c r="C850">
        <v>616.09</v>
      </c>
      <c r="D850" t="s">
        <v>30122</v>
      </c>
      <c r="E850" t="s">
        <v>30117</v>
      </c>
      <c r="F850" t="s">
        <v>6358</v>
      </c>
      <c r="G850">
        <v>1</v>
      </c>
      <c r="H850">
        <v>2022</v>
      </c>
      <c r="I850" t="s">
        <v>30159</v>
      </c>
      <c r="J850">
        <v>0</v>
      </c>
      <c r="K850">
        <v>1</v>
      </c>
    </row>
    <row r="851" spans="1:11" x14ac:dyDescent="0.3">
      <c r="A851" t="s">
        <v>30973</v>
      </c>
      <c r="B851" s="1">
        <v>44949</v>
      </c>
      <c r="C851">
        <v>812.52</v>
      </c>
      <c r="D851" t="s">
        <v>30122</v>
      </c>
      <c r="E851" t="s">
        <v>30117</v>
      </c>
      <c r="F851" t="s">
        <v>9693</v>
      </c>
      <c r="G851">
        <v>1</v>
      </c>
      <c r="H851">
        <v>2023</v>
      </c>
      <c r="I851" t="s">
        <v>30113</v>
      </c>
      <c r="J851">
        <v>0</v>
      </c>
      <c r="K851">
        <v>1</v>
      </c>
    </row>
    <row r="852" spans="1:11" x14ac:dyDescent="0.3">
      <c r="A852" t="s">
        <v>30974</v>
      </c>
      <c r="B852" s="1">
        <v>45645</v>
      </c>
      <c r="C852">
        <v>1353.45</v>
      </c>
      <c r="D852" t="s">
        <v>30108</v>
      </c>
      <c r="E852" t="s">
        <v>30117</v>
      </c>
      <c r="F852" t="s">
        <v>10943</v>
      </c>
      <c r="G852">
        <v>1</v>
      </c>
      <c r="H852">
        <v>2024</v>
      </c>
      <c r="I852" t="s">
        <v>30130</v>
      </c>
      <c r="J852">
        <v>0</v>
      </c>
      <c r="K852">
        <v>1</v>
      </c>
    </row>
    <row r="853" spans="1:11" x14ac:dyDescent="0.3">
      <c r="A853" t="s">
        <v>30975</v>
      </c>
      <c r="B853" s="1">
        <v>45222</v>
      </c>
      <c r="C853">
        <v>1061.82</v>
      </c>
      <c r="D853" t="s">
        <v>30112</v>
      </c>
      <c r="E853" t="s">
        <v>30109</v>
      </c>
      <c r="F853" t="s">
        <v>686</v>
      </c>
      <c r="G853">
        <v>0</v>
      </c>
      <c r="H853">
        <v>2023</v>
      </c>
      <c r="I853" t="s">
        <v>30159</v>
      </c>
      <c r="J853">
        <v>1</v>
      </c>
      <c r="K853">
        <v>0</v>
      </c>
    </row>
    <row r="854" spans="1:11" x14ac:dyDescent="0.3">
      <c r="A854" t="s">
        <v>30976</v>
      </c>
      <c r="B854" s="1">
        <v>45228</v>
      </c>
      <c r="C854">
        <v>420.24</v>
      </c>
      <c r="D854" t="s">
        <v>30112</v>
      </c>
      <c r="E854" t="s">
        <v>30117</v>
      </c>
      <c r="F854" t="s">
        <v>2623</v>
      </c>
      <c r="G854">
        <v>1</v>
      </c>
      <c r="H854">
        <v>2023</v>
      </c>
      <c r="I854" t="s">
        <v>30159</v>
      </c>
      <c r="J854">
        <v>0</v>
      </c>
      <c r="K854">
        <v>1</v>
      </c>
    </row>
    <row r="855" spans="1:11" x14ac:dyDescent="0.3">
      <c r="A855" t="s">
        <v>30977</v>
      </c>
      <c r="B855" s="1">
        <v>44984</v>
      </c>
      <c r="C855">
        <v>486.03</v>
      </c>
      <c r="D855" t="s">
        <v>30122</v>
      </c>
      <c r="E855" t="s">
        <v>30109</v>
      </c>
      <c r="F855" t="s">
        <v>10507</v>
      </c>
      <c r="G855">
        <v>0</v>
      </c>
      <c r="H855">
        <v>2023</v>
      </c>
      <c r="I855" t="s">
        <v>30110</v>
      </c>
      <c r="J855">
        <v>1</v>
      </c>
      <c r="K855">
        <v>0</v>
      </c>
    </row>
    <row r="856" spans="1:11" x14ac:dyDescent="0.3">
      <c r="A856" t="s">
        <v>30978</v>
      </c>
      <c r="B856" s="1">
        <v>44979</v>
      </c>
      <c r="C856">
        <v>175.41</v>
      </c>
      <c r="D856" t="s">
        <v>30122</v>
      </c>
      <c r="E856" t="s">
        <v>30109</v>
      </c>
      <c r="F856" t="s">
        <v>15930</v>
      </c>
      <c r="G856">
        <v>0</v>
      </c>
      <c r="H856">
        <v>2023</v>
      </c>
      <c r="I856" t="s">
        <v>30110</v>
      </c>
      <c r="J856">
        <v>1</v>
      </c>
      <c r="K856">
        <v>0</v>
      </c>
    </row>
    <row r="857" spans="1:11" x14ac:dyDescent="0.3">
      <c r="A857" t="s">
        <v>30979</v>
      </c>
      <c r="B857" s="1">
        <v>45582</v>
      </c>
      <c r="C857">
        <v>538.02</v>
      </c>
      <c r="D857" t="s">
        <v>30112</v>
      </c>
      <c r="E857" t="s">
        <v>30109</v>
      </c>
      <c r="F857" t="s">
        <v>11827</v>
      </c>
      <c r="G857">
        <v>0</v>
      </c>
      <c r="H857">
        <v>2024</v>
      </c>
      <c r="I857" t="s">
        <v>30159</v>
      </c>
      <c r="J857">
        <v>1</v>
      </c>
      <c r="K857">
        <v>0</v>
      </c>
    </row>
    <row r="858" spans="1:11" x14ac:dyDescent="0.3">
      <c r="A858" t="s">
        <v>30980</v>
      </c>
      <c r="B858" s="1">
        <v>44871</v>
      </c>
      <c r="C858">
        <v>594.77</v>
      </c>
      <c r="D858" t="s">
        <v>30112</v>
      </c>
      <c r="E858" t="s">
        <v>30109</v>
      </c>
      <c r="F858" t="s">
        <v>18443</v>
      </c>
      <c r="G858">
        <v>0</v>
      </c>
      <c r="H858">
        <v>2022</v>
      </c>
      <c r="I858" t="s">
        <v>30142</v>
      </c>
      <c r="J858">
        <v>1</v>
      </c>
      <c r="K858">
        <v>0</v>
      </c>
    </row>
    <row r="859" spans="1:11" x14ac:dyDescent="0.3">
      <c r="A859" t="s">
        <v>30981</v>
      </c>
      <c r="B859" s="1">
        <v>45427</v>
      </c>
      <c r="C859">
        <v>1240.5999999999999</v>
      </c>
      <c r="D859" t="s">
        <v>30122</v>
      </c>
      <c r="E859" t="s">
        <v>30109</v>
      </c>
      <c r="F859" t="s">
        <v>7693</v>
      </c>
      <c r="G859">
        <v>0</v>
      </c>
      <c r="H859">
        <v>2024</v>
      </c>
      <c r="I859" t="s">
        <v>30136</v>
      </c>
      <c r="J859">
        <v>1</v>
      </c>
      <c r="K859">
        <v>0</v>
      </c>
    </row>
    <row r="860" spans="1:11" x14ac:dyDescent="0.3">
      <c r="A860" t="s">
        <v>30982</v>
      </c>
      <c r="B860" s="1">
        <v>44900</v>
      </c>
      <c r="C860">
        <v>1152.6500000000001</v>
      </c>
      <c r="D860" t="s">
        <v>30122</v>
      </c>
      <c r="E860" t="s">
        <v>30109</v>
      </c>
      <c r="F860" t="s">
        <v>6693</v>
      </c>
      <c r="G860">
        <v>0</v>
      </c>
      <c r="H860">
        <v>2022</v>
      </c>
      <c r="I860" t="s">
        <v>30130</v>
      </c>
      <c r="J860">
        <v>1</v>
      </c>
      <c r="K860">
        <v>0</v>
      </c>
    </row>
    <row r="861" spans="1:11" x14ac:dyDescent="0.3">
      <c r="A861" t="s">
        <v>30983</v>
      </c>
      <c r="B861" s="1">
        <v>44856</v>
      </c>
      <c r="C861">
        <v>1012.55</v>
      </c>
      <c r="D861" t="s">
        <v>30112</v>
      </c>
      <c r="E861" t="s">
        <v>30117</v>
      </c>
      <c r="F861" t="s">
        <v>1183</v>
      </c>
      <c r="G861">
        <v>1</v>
      </c>
      <c r="H861">
        <v>2022</v>
      </c>
      <c r="I861" t="s">
        <v>30159</v>
      </c>
      <c r="J861">
        <v>0</v>
      </c>
      <c r="K861">
        <v>1</v>
      </c>
    </row>
    <row r="862" spans="1:11" x14ac:dyDescent="0.3">
      <c r="A862" t="s">
        <v>30984</v>
      </c>
      <c r="B862" s="1">
        <v>44725</v>
      </c>
      <c r="C862">
        <v>1473.56</v>
      </c>
      <c r="D862" t="s">
        <v>30108</v>
      </c>
      <c r="E862" t="s">
        <v>30109</v>
      </c>
      <c r="F862" t="s">
        <v>8150</v>
      </c>
      <c r="G862">
        <v>0</v>
      </c>
      <c r="H862">
        <v>2022</v>
      </c>
      <c r="I862" t="s">
        <v>30128</v>
      </c>
      <c r="J862">
        <v>1</v>
      </c>
      <c r="K862">
        <v>0</v>
      </c>
    </row>
    <row r="863" spans="1:11" x14ac:dyDescent="0.3">
      <c r="A863" t="s">
        <v>30985</v>
      </c>
      <c r="B863" s="1">
        <v>45421</v>
      </c>
      <c r="C863">
        <v>1155.96</v>
      </c>
      <c r="D863" t="s">
        <v>30122</v>
      </c>
      <c r="E863" t="s">
        <v>30117</v>
      </c>
      <c r="F863" t="s">
        <v>13976</v>
      </c>
      <c r="G863">
        <v>1</v>
      </c>
      <c r="H863">
        <v>2024</v>
      </c>
      <c r="I863" t="s">
        <v>30136</v>
      </c>
      <c r="J863">
        <v>0</v>
      </c>
      <c r="K863">
        <v>1</v>
      </c>
    </row>
    <row r="864" spans="1:11" x14ac:dyDescent="0.3">
      <c r="A864" t="s">
        <v>30986</v>
      </c>
      <c r="B864" s="1">
        <v>44869</v>
      </c>
      <c r="C864">
        <v>1185.93</v>
      </c>
      <c r="D864" t="s">
        <v>30112</v>
      </c>
      <c r="E864" t="s">
        <v>30117</v>
      </c>
      <c r="F864" t="s">
        <v>11210</v>
      </c>
      <c r="G864">
        <v>1</v>
      </c>
      <c r="H864">
        <v>2022</v>
      </c>
      <c r="I864" t="s">
        <v>30142</v>
      </c>
      <c r="J864">
        <v>0</v>
      </c>
      <c r="K864">
        <v>1</v>
      </c>
    </row>
    <row r="865" spans="1:11" x14ac:dyDescent="0.3">
      <c r="A865" t="s">
        <v>30987</v>
      </c>
      <c r="B865" s="1">
        <v>45166</v>
      </c>
      <c r="C865">
        <v>95.19</v>
      </c>
      <c r="D865" t="s">
        <v>30112</v>
      </c>
      <c r="E865" t="s">
        <v>30117</v>
      </c>
      <c r="F865" t="s">
        <v>5947</v>
      </c>
      <c r="G865">
        <v>1</v>
      </c>
      <c r="H865">
        <v>2023</v>
      </c>
      <c r="I865" t="s">
        <v>30120</v>
      </c>
      <c r="J865">
        <v>0</v>
      </c>
      <c r="K865">
        <v>1</v>
      </c>
    </row>
    <row r="866" spans="1:11" x14ac:dyDescent="0.3">
      <c r="A866" t="s">
        <v>30988</v>
      </c>
      <c r="B866" s="1">
        <v>45450</v>
      </c>
      <c r="C866">
        <v>201.6</v>
      </c>
      <c r="D866" t="s">
        <v>30112</v>
      </c>
      <c r="E866" t="s">
        <v>30109</v>
      </c>
      <c r="F866" t="s">
        <v>523</v>
      </c>
      <c r="G866">
        <v>0</v>
      </c>
      <c r="H866">
        <v>2024</v>
      </c>
      <c r="I866" t="s">
        <v>30128</v>
      </c>
      <c r="J866">
        <v>1</v>
      </c>
      <c r="K866">
        <v>0</v>
      </c>
    </row>
    <row r="867" spans="1:11" x14ac:dyDescent="0.3">
      <c r="A867" t="s">
        <v>30989</v>
      </c>
      <c r="B867" s="1">
        <v>45079</v>
      </c>
      <c r="C867">
        <v>791.57</v>
      </c>
      <c r="D867" t="s">
        <v>30122</v>
      </c>
      <c r="E867" t="s">
        <v>30109</v>
      </c>
      <c r="F867" t="s">
        <v>12161</v>
      </c>
      <c r="G867">
        <v>0</v>
      </c>
      <c r="H867">
        <v>2023</v>
      </c>
      <c r="I867" t="s">
        <v>30128</v>
      </c>
      <c r="J867">
        <v>1</v>
      </c>
      <c r="K867">
        <v>0</v>
      </c>
    </row>
    <row r="868" spans="1:11" x14ac:dyDescent="0.3">
      <c r="A868" t="s">
        <v>30990</v>
      </c>
      <c r="B868" s="1">
        <v>45111</v>
      </c>
      <c r="C868">
        <v>1116.6099999999999</v>
      </c>
      <c r="D868" t="s">
        <v>30122</v>
      </c>
      <c r="E868" t="s">
        <v>30117</v>
      </c>
      <c r="F868" t="s">
        <v>18870</v>
      </c>
      <c r="G868">
        <v>1</v>
      </c>
      <c r="H868">
        <v>2023</v>
      </c>
      <c r="I868" t="s">
        <v>30115</v>
      </c>
      <c r="J868">
        <v>0</v>
      </c>
      <c r="K868">
        <v>1</v>
      </c>
    </row>
    <row r="869" spans="1:11" x14ac:dyDescent="0.3">
      <c r="A869" t="s">
        <v>30991</v>
      </c>
      <c r="B869" s="1">
        <v>44688</v>
      </c>
      <c r="C869">
        <v>1400.47</v>
      </c>
      <c r="D869" t="s">
        <v>30122</v>
      </c>
      <c r="E869" t="s">
        <v>30109</v>
      </c>
      <c r="F869" t="s">
        <v>18160</v>
      </c>
      <c r="G869">
        <v>0</v>
      </c>
      <c r="H869">
        <v>2022</v>
      </c>
      <c r="I869" t="s">
        <v>30136</v>
      </c>
      <c r="J869">
        <v>1</v>
      </c>
      <c r="K869">
        <v>0</v>
      </c>
    </row>
    <row r="870" spans="1:11" x14ac:dyDescent="0.3">
      <c r="A870" t="s">
        <v>30992</v>
      </c>
      <c r="B870" s="1">
        <v>44566</v>
      </c>
      <c r="C870">
        <v>940.84</v>
      </c>
      <c r="D870" t="s">
        <v>30112</v>
      </c>
      <c r="E870" t="s">
        <v>30117</v>
      </c>
      <c r="F870" t="s">
        <v>9732</v>
      </c>
      <c r="G870">
        <v>1</v>
      </c>
      <c r="H870">
        <v>2022</v>
      </c>
      <c r="I870" t="s">
        <v>30113</v>
      </c>
      <c r="J870">
        <v>0</v>
      </c>
      <c r="K870">
        <v>1</v>
      </c>
    </row>
    <row r="871" spans="1:11" x14ac:dyDescent="0.3">
      <c r="A871" t="s">
        <v>30993</v>
      </c>
      <c r="B871" s="1">
        <v>45587</v>
      </c>
      <c r="C871">
        <v>1485.58</v>
      </c>
      <c r="D871" t="s">
        <v>30122</v>
      </c>
      <c r="E871" t="s">
        <v>30117</v>
      </c>
      <c r="F871" t="s">
        <v>16350</v>
      </c>
      <c r="G871">
        <v>1</v>
      </c>
      <c r="H871">
        <v>2024</v>
      </c>
      <c r="I871" t="s">
        <v>30159</v>
      </c>
      <c r="J871">
        <v>0</v>
      </c>
      <c r="K871">
        <v>1</v>
      </c>
    </row>
    <row r="872" spans="1:11" x14ac:dyDescent="0.3">
      <c r="A872" t="s">
        <v>30994</v>
      </c>
      <c r="B872" s="1">
        <v>45289</v>
      </c>
      <c r="C872">
        <v>367.54</v>
      </c>
      <c r="D872" t="s">
        <v>30122</v>
      </c>
      <c r="E872" t="s">
        <v>30117</v>
      </c>
      <c r="F872" t="s">
        <v>5517</v>
      </c>
      <c r="G872">
        <v>1</v>
      </c>
      <c r="H872">
        <v>2023</v>
      </c>
      <c r="I872" t="s">
        <v>30130</v>
      </c>
      <c r="J872">
        <v>0</v>
      </c>
      <c r="K872">
        <v>1</v>
      </c>
    </row>
    <row r="873" spans="1:11" x14ac:dyDescent="0.3">
      <c r="A873" t="s">
        <v>30995</v>
      </c>
      <c r="B873" s="1">
        <v>44833</v>
      </c>
      <c r="C873">
        <v>939.5</v>
      </c>
      <c r="D873" t="s">
        <v>30112</v>
      </c>
      <c r="E873" t="s">
        <v>30117</v>
      </c>
      <c r="F873" t="s">
        <v>18699</v>
      </c>
      <c r="G873">
        <v>1</v>
      </c>
      <c r="H873">
        <v>2022</v>
      </c>
      <c r="I873" t="s">
        <v>30123</v>
      </c>
      <c r="J873">
        <v>0</v>
      </c>
      <c r="K873">
        <v>1</v>
      </c>
    </row>
    <row r="874" spans="1:11" x14ac:dyDescent="0.3">
      <c r="A874" t="s">
        <v>30996</v>
      </c>
      <c r="B874" s="1">
        <v>45487</v>
      </c>
      <c r="C874">
        <v>1319.34</v>
      </c>
      <c r="D874" t="s">
        <v>30112</v>
      </c>
      <c r="E874" t="s">
        <v>30109</v>
      </c>
      <c r="F874" t="s">
        <v>16362</v>
      </c>
      <c r="G874">
        <v>0</v>
      </c>
      <c r="H874">
        <v>2024</v>
      </c>
      <c r="I874" t="s">
        <v>30115</v>
      </c>
      <c r="J874">
        <v>1</v>
      </c>
      <c r="K874">
        <v>0</v>
      </c>
    </row>
    <row r="875" spans="1:11" x14ac:dyDescent="0.3">
      <c r="A875" t="s">
        <v>30997</v>
      </c>
      <c r="B875" s="1">
        <v>45132</v>
      </c>
      <c r="C875">
        <v>731.03</v>
      </c>
      <c r="D875" t="s">
        <v>30108</v>
      </c>
      <c r="E875" t="s">
        <v>30117</v>
      </c>
      <c r="F875" t="s">
        <v>6040</v>
      </c>
      <c r="G875">
        <v>1</v>
      </c>
      <c r="H875">
        <v>2023</v>
      </c>
      <c r="I875" t="s">
        <v>30115</v>
      </c>
      <c r="J875">
        <v>0</v>
      </c>
      <c r="K875">
        <v>1</v>
      </c>
    </row>
    <row r="876" spans="1:11" x14ac:dyDescent="0.3">
      <c r="A876" t="s">
        <v>30998</v>
      </c>
      <c r="B876" s="1">
        <v>45638</v>
      </c>
      <c r="C876">
        <v>827.84</v>
      </c>
      <c r="D876" t="s">
        <v>30112</v>
      </c>
      <c r="E876" t="s">
        <v>30109</v>
      </c>
      <c r="F876" t="s">
        <v>513</v>
      </c>
      <c r="G876">
        <v>0</v>
      </c>
      <c r="H876">
        <v>2024</v>
      </c>
      <c r="I876" t="s">
        <v>30130</v>
      </c>
      <c r="J876">
        <v>1</v>
      </c>
      <c r="K876">
        <v>0</v>
      </c>
    </row>
    <row r="877" spans="1:11" x14ac:dyDescent="0.3">
      <c r="A877" t="s">
        <v>30999</v>
      </c>
      <c r="B877" s="1">
        <v>45045</v>
      </c>
      <c r="C877">
        <v>881.18</v>
      </c>
      <c r="D877" t="s">
        <v>30108</v>
      </c>
      <c r="E877" t="s">
        <v>30117</v>
      </c>
      <c r="F877" t="s">
        <v>13805</v>
      </c>
      <c r="G877">
        <v>1</v>
      </c>
      <c r="H877">
        <v>2023</v>
      </c>
      <c r="I877" t="s">
        <v>30118</v>
      </c>
      <c r="J877">
        <v>0</v>
      </c>
      <c r="K877">
        <v>1</v>
      </c>
    </row>
    <row r="878" spans="1:11" x14ac:dyDescent="0.3">
      <c r="A878" t="s">
        <v>31000</v>
      </c>
      <c r="B878" s="1">
        <v>44684</v>
      </c>
      <c r="C878">
        <v>379.77</v>
      </c>
      <c r="D878" t="s">
        <v>30112</v>
      </c>
      <c r="E878" t="s">
        <v>30117</v>
      </c>
      <c r="F878" t="s">
        <v>17925</v>
      </c>
      <c r="G878">
        <v>1</v>
      </c>
      <c r="H878">
        <v>2022</v>
      </c>
      <c r="I878" t="s">
        <v>30136</v>
      </c>
      <c r="J878">
        <v>0</v>
      </c>
      <c r="K878">
        <v>1</v>
      </c>
    </row>
    <row r="879" spans="1:11" x14ac:dyDescent="0.3">
      <c r="A879" t="s">
        <v>31001</v>
      </c>
      <c r="B879" s="1">
        <v>45263</v>
      </c>
      <c r="C879">
        <v>938.37</v>
      </c>
      <c r="D879" t="s">
        <v>30112</v>
      </c>
      <c r="E879" t="s">
        <v>30117</v>
      </c>
      <c r="F879" t="s">
        <v>15233</v>
      </c>
      <c r="G879">
        <v>1</v>
      </c>
      <c r="H879">
        <v>2023</v>
      </c>
      <c r="I879" t="s">
        <v>30130</v>
      </c>
      <c r="J879">
        <v>0</v>
      </c>
      <c r="K879">
        <v>1</v>
      </c>
    </row>
    <row r="880" spans="1:11" x14ac:dyDescent="0.3">
      <c r="A880" t="s">
        <v>31002</v>
      </c>
      <c r="B880" s="1">
        <v>44560</v>
      </c>
      <c r="C880">
        <v>1099.3900000000001</v>
      </c>
      <c r="D880" t="s">
        <v>30122</v>
      </c>
      <c r="E880" t="s">
        <v>30109</v>
      </c>
      <c r="F880" t="s">
        <v>19872</v>
      </c>
      <c r="G880">
        <v>0</v>
      </c>
      <c r="H880">
        <v>2021</v>
      </c>
      <c r="I880" t="s">
        <v>30130</v>
      </c>
      <c r="J880">
        <v>1</v>
      </c>
      <c r="K880">
        <v>0</v>
      </c>
    </row>
    <row r="881" spans="1:11" x14ac:dyDescent="0.3">
      <c r="A881" t="s">
        <v>31003</v>
      </c>
      <c r="B881" s="1">
        <v>45000</v>
      </c>
      <c r="C881">
        <v>625.88</v>
      </c>
      <c r="D881" t="s">
        <v>30122</v>
      </c>
      <c r="E881" t="s">
        <v>30117</v>
      </c>
      <c r="F881" t="s">
        <v>15791</v>
      </c>
      <c r="G881">
        <v>1</v>
      </c>
      <c r="H881">
        <v>2023</v>
      </c>
      <c r="I881" t="s">
        <v>30145</v>
      </c>
      <c r="J881">
        <v>0</v>
      </c>
      <c r="K881">
        <v>1</v>
      </c>
    </row>
    <row r="882" spans="1:11" x14ac:dyDescent="0.3">
      <c r="A882" t="s">
        <v>31004</v>
      </c>
      <c r="B882" s="1">
        <v>44773</v>
      </c>
      <c r="C882">
        <v>361.21</v>
      </c>
      <c r="D882" t="s">
        <v>30108</v>
      </c>
      <c r="E882" t="s">
        <v>30117</v>
      </c>
      <c r="F882" t="s">
        <v>7935</v>
      </c>
      <c r="G882">
        <v>1</v>
      </c>
      <c r="H882">
        <v>2022</v>
      </c>
      <c r="I882" t="s">
        <v>30115</v>
      </c>
      <c r="J882">
        <v>0</v>
      </c>
      <c r="K882">
        <v>1</v>
      </c>
    </row>
    <row r="883" spans="1:11" x14ac:dyDescent="0.3">
      <c r="A883" t="s">
        <v>31005</v>
      </c>
      <c r="B883" s="1">
        <v>45469</v>
      </c>
      <c r="C883">
        <v>817.16</v>
      </c>
      <c r="D883" t="s">
        <v>30112</v>
      </c>
      <c r="E883" t="s">
        <v>30109</v>
      </c>
      <c r="F883" t="s">
        <v>4878</v>
      </c>
      <c r="G883">
        <v>0</v>
      </c>
      <c r="H883">
        <v>2024</v>
      </c>
      <c r="I883" t="s">
        <v>30128</v>
      </c>
      <c r="J883">
        <v>1</v>
      </c>
      <c r="K883">
        <v>0</v>
      </c>
    </row>
    <row r="884" spans="1:11" x14ac:dyDescent="0.3">
      <c r="A884" t="s">
        <v>31006</v>
      </c>
      <c r="B884" s="1">
        <v>44866</v>
      </c>
      <c r="C884">
        <v>762.15</v>
      </c>
      <c r="D884" t="s">
        <v>30108</v>
      </c>
      <c r="E884" t="s">
        <v>30109</v>
      </c>
      <c r="F884" t="s">
        <v>19609</v>
      </c>
      <c r="G884">
        <v>0</v>
      </c>
      <c r="H884">
        <v>2022</v>
      </c>
      <c r="I884" t="s">
        <v>30142</v>
      </c>
      <c r="J884">
        <v>1</v>
      </c>
      <c r="K884">
        <v>0</v>
      </c>
    </row>
    <row r="885" spans="1:11" x14ac:dyDescent="0.3">
      <c r="A885" t="s">
        <v>31007</v>
      </c>
      <c r="B885" s="1">
        <v>45035</v>
      </c>
      <c r="C885">
        <v>644.14</v>
      </c>
      <c r="D885" t="s">
        <v>30122</v>
      </c>
      <c r="E885" t="s">
        <v>30117</v>
      </c>
      <c r="F885" t="s">
        <v>9771</v>
      </c>
      <c r="G885">
        <v>1</v>
      </c>
      <c r="H885">
        <v>2023</v>
      </c>
      <c r="I885" t="s">
        <v>30118</v>
      </c>
      <c r="J885">
        <v>0</v>
      </c>
      <c r="K885">
        <v>1</v>
      </c>
    </row>
    <row r="886" spans="1:11" x14ac:dyDescent="0.3">
      <c r="A886" t="s">
        <v>31008</v>
      </c>
      <c r="B886" s="1">
        <v>44930</v>
      </c>
      <c r="C886">
        <v>662.1</v>
      </c>
      <c r="D886" t="s">
        <v>30122</v>
      </c>
      <c r="E886" t="s">
        <v>30109</v>
      </c>
      <c r="F886" t="s">
        <v>12686</v>
      </c>
      <c r="G886">
        <v>0</v>
      </c>
      <c r="H886">
        <v>2023</v>
      </c>
      <c r="I886" t="s">
        <v>30113</v>
      </c>
      <c r="J886">
        <v>1</v>
      </c>
      <c r="K886">
        <v>0</v>
      </c>
    </row>
    <row r="887" spans="1:11" x14ac:dyDescent="0.3">
      <c r="A887" t="s">
        <v>31009</v>
      </c>
      <c r="B887" s="1">
        <v>45533</v>
      </c>
      <c r="C887">
        <v>715.74</v>
      </c>
      <c r="D887" t="s">
        <v>30112</v>
      </c>
      <c r="E887" t="s">
        <v>30117</v>
      </c>
      <c r="F887" t="s">
        <v>18213</v>
      </c>
      <c r="G887">
        <v>1</v>
      </c>
      <c r="H887">
        <v>2024</v>
      </c>
      <c r="I887" t="s">
        <v>30120</v>
      </c>
      <c r="J887">
        <v>0</v>
      </c>
      <c r="K887">
        <v>1</v>
      </c>
    </row>
    <row r="888" spans="1:11" x14ac:dyDescent="0.3">
      <c r="A888" t="s">
        <v>31010</v>
      </c>
      <c r="B888" s="1">
        <v>45272</v>
      </c>
      <c r="C888">
        <v>84.94</v>
      </c>
      <c r="D888" t="s">
        <v>30108</v>
      </c>
      <c r="E888" t="s">
        <v>30117</v>
      </c>
      <c r="F888" t="s">
        <v>3308</v>
      </c>
      <c r="G888">
        <v>1</v>
      </c>
      <c r="H888">
        <v>2023</v>
      </c>
      <c r="I888" t="s">
        <v>30130</v>
      </c>
      <c r="J888">
        <v>0</v>
      </c>
      <c r="K888">
        <v>1</v>
      </c>
    </row>
    <row r="889" spans="1:11" x14ac:dyDescent="0.3">
      <c r="A889" t="s">
        <v>31011</v>
      </c>
      <c r="B889" s="1">
        <v>44637</v>
      </c>
      <c r="C889">
        <v>749.61</v>
      </c>
      <c r="D889" t="s">
        <v>30112</v>
      </c>
      <c r="E889" t="s">
        <v>30109</v>
      </c>
      <c r="F889" t="s">
        <v>10126</v>
      </c>
      <c r="G889">
        <v>0</v>
      </c>
      <c r="H889">
        <v>2022</v>
      </c>
      <c r="I889" t="s">
        <v>30145</v>
      </c>
      <c r="J889">
        <v>1</v>
      </c>
      <c r="K889">
        <v>0</v>
      </c>
    </row>
    <row r="890" spans="1:11" x14ac:dyDescent="0.3">
      <c r="A890" t="s">
        <v>31012</v>
      </c>
      <c r="B890" s="1">
        <v>45097</v>
      </c>
      <c r="C890">
        <v>1301.27</v>
      </c>
      <c r="D890" t="s">
        <v>30122</v>
      </c>
      <c r="E890" t="s">
        <v>30109</v>
      </c>
      <c r="F890" t="s">
        <v>14076</v>
      </c>
      <c r="G890">
        <v>0</v>
      </c>
      <c r="H890">
        <v>2023</v>
      </c>
      <c r="I890" t="s">
        <v>30128</v>
      </c>
      <c r="J890">
        <v>1</v>
      </c>
      <c r="K890">
        <v>0</v>
      </c>
    </row>
    <row r="891" spans="1:11" x14ac:dyDescent="0.3">
      <c r="A891" t="s">
        <v>31013</v>
      </c>
      <c r="B891" s="1">
        <v>44858</v>
      </c>
      <c r="C891">
        <v>1387.44</v>
      </c>
      <c r="D891" t="s">
        <v>30122</v>
      </c>
      <c r="E891" t="s">
        <v>30117</v>
      </c>
      <c r="F891" t="s">
        <v>12331</v>
      </c>
      <c r="G891">
        <v>1</v>
      </c>
      <c r="H891">
        <v>2022</v>
      </c>
      <c r="I891" t="s">
        <v>30159</v>
      </c>
      <c r="J891">
        <v>0</v>
      </c>
      <c r="K891">
        <v>1</v>
      </c>
    </row>
    <row r="892" spans="1:11" x14ac:dyDescent="0.3">
      <c r="A892" t="s">
        <v>31014</v>
      </c>
      <c r="B892" s="1">
        <v>45470</v>
      </c>
      <c r="C892">
        <v>756.55</v>
      </c>
      <c r="D892" t="s">
        <v>30122</v>
      </c>
      <c r="E892" t="s">
        <v>30117</v>
      </c>
      <c r="F892" t="s">
        <v>18129</v>
      </c>
      <c r="G892">
        <v>1</v>
      </c>
      <c r="H892">
        <v>2024</v>
      </c>
      <c r="I892" t="s">
        <v>30128</v>
      </c>
      <c r="J892">
        <v>0</v>
      </c>
      <c r="K892">
        <v>1</v>
      </c>
    </row>
    <row r="893" spans="1:11" x14ac:dyDescent="0.3">
      <c r="A893" t="s">
        <v>31015</v>
      </c>
      <c r="B893" s="1">
        <v>45565</v>
      </c>
      <c r="C893">
        <v>445.78</v>
      </c>
      <c r="D893" t="s">
        <v>30108</v>
      </c>
      <c r="E893" t="s">
        <v>30117</v>
      </c>
      <c r="F893" t="s">
        <v>5223</v>
      </c>
      <c r="G893">
        <v>1</v>
      </c>
      <c r="H893">
        <v>2024</v>
      </c>
      <c r="I893" t="s">
        <v>30123</v>
      </c>
      <c r="J893">
        <v>0</v>
      </c>
      <c r="K893">
        <v>1</v>
      </c>
    </row>
    <row r="894" spans="1:11" x14ac:dyDescent="0.3">
      <c r="A894" t="s">
        <v>31016</v>
      </c>
      <c r="B894" s="1">
        <v>45336</v>
      </c>
      <c r="C894">
        <v>928.39</v>
      </c>
      <c r="D894" t="s">
        <v>30122</v>
      </c>
      <c r="E894" t="s">
        <v>30109</v>
      </c>
      <c r="F894" t="s">
        <v>13064</v>
      </c>
      <c r="G894">
        <v>0</v>
      </c>
      <c r="H894">
        <v>2024</v>
      </c>
      <c r="I894" t="s">
        <v>30110</v>
      </c>
      <c r="J894">
        <v>1</v>
      </c>
      <c r="K894">
        <v>0</v>
      </c>
    </row>
    <row r="895" spans="1:11" x14ac:dyDescent="0.3">
      <c r="A895" t="s">
        <v>31017</v>
      </c>
      <c r="B895" s="1">
        <v>44676</v>
      </c>
      <c r="C895">
        <v>1314.05</v>
      </c>
      <c r="D895" t="s">
        <v>30122</v>
      </c>
      <c r="E895" t="s">
        <v>30117</v>
      </c>
      <c r="F895" t="s">
        <v>8037</v>
      </c>
      <c r="G895">
        <v>1</v>
      </c>
      <c r="H895">
        <v>2022</v>
      </c>
      <c r="I895" t="s">
        <v>30118</v>
      </c>
      <c r="J895">
        <v>0</v>
      </c>
      <c r="K895">
        <v>1</v>
      </c>
    </row>
    <row r="896" spans="1:11" x14ac:dyDescent="0.3">
      <c r="A896" t="s">
        <v>31018</v>
      </c>
      <c r="B896" s="1">
        <v>45190</v>
      </c>
      <c r="C896">
        <v>1199.8900000000001</v>
      </c>
      <c r="D896" t="s">
        <v>30108</v>
      </c>
      <c r="E896" t="s">
        <v>30117</v>
      </c>
      <c r="F896" t="s">
        <v>11386</v>
      </c>
      <c r="G896">
        <v>1</v>
      </c>
      <c r="H896">
        <v>2023</v>
      </c>
      <c r="I896" t="s">
        <v>30123</v>
      </c>
      <c r="J896">
        <v>0</v>
      </c>
      <c r="K896">
        <v>1</v>
      </c>
    </row>
    <row r="897" spans="1:11" x14ac:dyDescent="0.3">
      <c r="A897" t="s">
        <v>31019</v>
      </c>
      <c r="B897" s="1">
        <v>45222</v>
      </c>
      <c r="C897">
        <v>755.71</v>
      </c>
      <c r="D897" t="s">
        <v>30112</v>
      </c>
      <c r="E897" t="s">
        <v>30109</v>
      </c>
      <c r="F897" t="s">
        <v>17780</v>
      </c>
      <c r="G897">
        <v>0</v>
      </c>
      <c r="H897">
        <v>2023</v>
      </c>
      <c r="I897" t="s">
        <v>30159</v>
      </c>
      <c r="J897">
        <v>1</v>
      </c>
      <c r="K897">
        <v>0</v>
      </c>
    </row>
    <row r="898" spans="1:11" x14ac:dyDescent="0.3">
      <c r="A898" t="s">
        <v>31020</v>
      </c>
      <c r="B898" s="1">
        <v>45079</v>
      </c>
      <c r="C898">
        <v>707.81</v>
      </c>
      <c r="D898" t="s">
        <v>30108</v>
      </c>
      <c r="E898" t="s">
        <v>30117</v>
      </c>
      <c r="F898" t="s">
        <v>6255</v>
      </c>
      <c r="G898">
        <v>1</v>
      </c>
      <c r="H898">
        <v>2023</v>
      </c>
      <c r="I898" t="s">
        <v>30128</v>
      </c>
      <c r="J898">
        <v>0</v>
      </c>
      <c r="K898">
        <v>1</v>
      </c>
    </row>
    <row r="899" spans="1:11" x14ac:dyDescent="0.3">
      <c r="A899" t="s">
        <v>31021</v>
      </c>
      <c r="B899" s="1">
        <v>45266</v>
      </c>
      <c r="C899">
        <v>968.87</v>
      </c>
      <c r="D899" t="s">
        <v>30112</v>
      </c>
      <c r="E899" t="s">
        <v>30117</v>
      </c>
      <c r="F899" t="s">
        <v>10254</v>
      </c>
      <c r="G899">
        <v>1</v>
      </c>
      <c r="H899">
        <v>2023</v>
      </c>
      <c r="I899" t="s">
        <v>30130</v>
      </c>
      <c r="J899">
        <v>0</v>
      </c>
      <c r="K899">
        <v>1</v>
      </c>
    </row>
    <row r="900" spans="1:11" x14ac:dyDescent="0.3">
      <c r="A900" t="s">
        <v>31022</v>
      </c>
      <c r="B900" s="1">
        <v>44721</v>
      </c>
      <c r="C900">
        <v>553.58000000000004</v>
      </c>
      <c r="D900" t="s">
        <v>30108</v>
      </c>
      <c r="E900" t="s">
        <v>30109</v>
      </c>
      <c r="F900" t="s">
        <v>8786</v>
      </c>
      <c r="G900">
        <v>0</v>
      </c>
      <c r="H900">
        <v>2022</v>
      </c>
      <c r="I900" t="s">
        <v>30128</v>
      </c>
      <c r="J900">
        <v>1</v>
      </c>
      <c r="K900">
        <v>0</v>
      </c>
    </row>
    <row r="901" spans="1:11" x14ac:dyDescent="0.3">
      <c r="A901" t="s">
        <v>31023</v>
      </c>
      <c r="B901" s="1">
        <v>45335</v>
      </c>
      <c r="C901">
        <v>846.93</v>
      </c>
      <c r="D901" t="s">
        <v>30122</v>
      </c>
      <c r="E901" t="s">
        <v>30109</v>
      </c>
      <c r="F901" t="s">
        <v>16640</v>
      </c>
      <c r="G901">
        <v>0</v>
      </c>
      <c r="H901">
        <v>2024</v>
      </c>
      <c r="I901" t="s">
        <v>30110</v>
      </c>
      <c r="J901">
        <v>1</v>
      </c>
      <c r="K901">
        <v>0</v>
      </c>
    </row>
    <row r="902" spans="1:11" x14ac:dyDescent="0.3">
      <c r="A902" t="s">
        <v>31024</v>
      </c>
      <c r="B902" s="1">
        <v>45232</v>
      </c>
      <c r="C902">
        <v>1244.3</v>
      </c>
      <c r="D902" t="s">
        <v>30122</v>
      </c>
      <c r="E902" t="s">
        <v>30109</v>
      </c>
      <c r="F902" t="s">
        <v>8981</v>
      </c>
      <c r="G902">
        <v>0</v>
      </c>
      <c r="H902">
        <v>2023</v>
      </c>
      <c r="I902" t="s">
        <v>30142</v>
      </c>
      <c r="J902">
        <v>1</v>
      </c>
      <c r="K902">
        <v>0</v>
      </c>
    </row>
    <row r="903" spans="1:11" x14ac:dyDescent="0.3">
      <c r="A903" t="s">
        <v>31025</v>
      </c>
      <c r="B903" s="1">
        <v>44764</v>
      </c>
      <c r="C903">
        <v>1214.52</v>
      </c>
      <c r="D903" t="s">
        <v>30112</v>
      </c>
      <c r="E903" t="s">
        <v>30117</v>
      </c>
      <c r="F903" t="s">
        <v>10264</v>
      </c>
      <c r="G903">
        <v>1</v>
      </c>
      <c r="H903">
        <v>2022</v>
      </c>
      <c r="I903" t="s">
        <v>30115</v>
      </c>
      <c r="J903">
        <v>0</v>
      </c>
      <c r="K903">
        <v>1</v>
      </c>
    </row>
    <row r="904" spans="1:11" x14ac:dyDescent="0.3">
      <c r="A904" t="s">
        <v>31026</v>
      </c>
      <c r="B904" s="1">
        <v>45450</v>
      </c>
      <c r="C904">
        <v>418.71</v>
      </c>
      <c r="D904" t="s">
        <v>30112</v>
      </c>
      <c r="E904" t="s">
        <v>30109</v>
      </c>
      <c r="F904" t="s">
        <v>577</v>
      </c>
      <c r="G904">
        <v>0</v>
      </c>
      <c r="H904">
        <v>2024</v>
      </c>
      <c r="I904" t="s">
        <v>30128</v>
      </c>
      <c r="J904">
        <v>1</v>
      </c>
      <c r="K904">
        <v>0</v>
      </c>
    </row>
    <row r="905" spans="1:11" x14ac:dyDescent="0.3">
      <c r="A905" t="s">
        <v>31027</v>
      </c>
      <c r="B905" s="1">
        <v>45232</v>
      </c>
      <c r="C905">
        <v>869.17</v>
      </c>
      <c r="D905" t="s">
        <v>30122</v>
      </c>
      <c r="E905" t="s">
        <v>30109</v>
      </c>
      <c r="F905" t="s">
        <v>12773</v>
      </c>
      <c r="G905">
        <v>0</v>
      </c>
      <c r="H905">
        <v>2023</v>
      </c>
      <c r="I905" t="s">
        <v>30142</v>
      </c>
      <c r="J905">
        <v>1</v>
      </c>
      <c r="K905">
        <v>0</v>
      </c>
    </row>
    <row r="906" spans="1:11" x14ac:dyDescent="0.3">
      <c r="A906" t="s">
        <v>31028</v>
      </c>
      <c r="B906" s="1">
        <v>44867</v>
      </c>
      <c r="C906">
        <v>950.38</v>
      </c>
      <c r="D906" t="s">
        <v>30112</v>
      </c>
      <c r="E906" t="s">
        <v>30109</v>
      </c>
      <c r="F906" t="s">
        <v>1437</v>
      </c>
      <c r="G906">
        <v>0</v>
      </c>
      <c r="H906">
        <v>2022</v>
      </c>
      <c r="I906" t="s">
        <v>30142</v>
      </c>
      <c r="J906">
        <v>1</v>
      </c>
      <c r="K906">
        <v>0</v>
      </c>
    </row>
    <row r="907" spans="1:11" x14ac:dyDescent="0.3">
      <c r="A907" t="s">
        <v>31029</v>
      </c>
      <c r="B907" s="1">
        <v>44685</v>
      </c>
      <c r="C907">
        <v>796.6</v>
      </c>
      <c r="D907" t="s">
        <v>30112</v>
      </c>
      <c r="E907" t="s">
        <v>30109</v>
      </c>
      <c r="F907" t="s">
        <v>10121</v>
      </c>
      <c r="G907">
        <v>0</v>
      </c>
      <c r="H907">
        <v>2022</v>
      </c>
      <c r="I907" t="s">
        <v>30136</v>
      </c>
      <c r="J907">
        <v>1</v>
      </c>
      <c r="K907">
        <v>0</v>
      </c>
    </row>
    <row r="908" spans="1:11" x14ac:dyDescent="0.3">
      <c r="A908" t="s">
        <v>31030</v>
      </c>
      <c r="B908" s="1">
        <v>45386</v>
      </c>
      <c r="C908">
        <v>208.04</v>
      </c>
      <c r="D908" t="s">
        <v>30112</v>
      </c>
      <c r="E908" t="s">
        <v>30117</v>
      </c>
      <c r="F908" t="s">
        <v>9808</v>
      </c>
      <c r="G908">
        <v>1</v>
      </c>
      <c r="H908">
        <v>2024</v>
      </c>
      <c r="I908" t="s">
        <v>30118</v>
      </c>
      <c r="J908">
        <v>0</v>
      </c>
      <c r="K908">
        <v>1</v>
      </c>
    </row>
    <row r="909" spans="1:11" x14ac:dyDescent="0.3">
      <c r="A909" t="s">
        <v>31031</v>
      </c>
      <c r="B909" s="1">
        <v>45590</v>
      </c>
      <c r="C909">
        <v>982.92</v>
      </c>
      <c r="D909" t="s">
        <v>30112</v>
      </c>
      <c r="E909" t="s">
        <v>30109</v>
      </c>
      <c r="F909" t="s">
        <v>8613</v>
      </c>
      <c r="G909">
        <v>0</v>
      </c>
      <c r="H909">
        <v>2024</v>
      </c>
      <c r="I909" t="s">
        <v>30159</v>
      </c>
      <c r="J909">
        <v>1</v>
      </c>
      <c r="K909">
        <v>0</v>
      </c>
    </row>
    <row r="910" spans="1:11" x14ac:dyDescent="0.3">
      <c r="A910" t="s">
        <v>31032</v>
      </c>
      <c r="B910" s="1">
        <v>44817</v>
      </c>
      <c r="C910">
        <v>333.76</v>
      </c>
      <c r="D910" t="s">
        <v>30108</v>
      </c>
      <c r="E910" t="s">
        <v>30117</v>
      </c>
      <c r="F910" t="s">
        <v>294</v>
      </c>
      <c r="G910">
        <v>1</v>
      </c>
      <c r="H910">
        <v>2022</v>
      </c>
      <c r="I910" t="s">
        <v>30123</v>
      </c>
      <c r="J910">
        <v>0</v>
      </c>
      <c r="K910">
        <v>1</v>
      </c>
    </row>
    <row r="911" spans="1:11" x14ac:dyDescent="0.3">
      <c r="A911" t="s">
        <v>31033</v>
      </c>
      <c r="B911" s="1">
        <v>45321</v>
      </c>
      <c r="C911">
        <v>934.13</v>
      </c>
      <c r="D911" t="s">
        <v>30112</v>
      </c>
      <c r="E911" t="s">
        <v>30109</v>
      </c>
      <c r="F911" t="s">
        <v>3924</v>
      </c>
      <c r="G911">
        <v>0</v>
      </c>
      <c r="H911">
        <v>2024</v>
      </c>
      <c r="I911" t="s">
        <v>30113</v>
      </c>
      <c r="J911">
        <v>1</v>
      </c>
      <c r="K911">
        <v>0</v>
      </c>
    </row>
    <row r="912" spans="1:11" x14ac:dyDescent="0.3">
      <c r="A912" t="s">
        <v>31034</v>
      </c>
      <c r="B912" s="1">
        <v>45203</v>
      </c>
      <c r="C912">
        <v>389.66</v>
      </c>
      <c r="D912" t="s">
        <v>30112</v>
      </c>
      <c r="E912" t="s">
        <v>30109</v>
      </c>
      <c r="F912" t="s">
        <v>10008</v>
      </c>
      <c r="G912">
        <v>0</v>
      </c>
      <c r="H912">
        <v>2023</v>
      </c>
      <c r="I912" t="s">
        <v>30159</v>
      </c>
      <c r="J912">
        <v>1</v>
      </c>
      <c r="K912">
        <v>0</v>
      </c>
    </row>
    <row r="913" spans="1:11" x14ac:dyDescent="0.3">
      <c r="A913" t="s">
        <v>31035</v>
      </c>
      <c r="B913" s="1">
        <v>45594</v>
      </c>
      <c r="C913">
        <v>676.31</v>
      </c>
      <c r="D913" t="s">
        <v>30122</v>
      </c>
      <c r="E913" t="s">
        <v>30109</v>
      </c>
      <c r="F913" t="s">
        <v>16230</v>
      </c>
      <c r="G913">
        <v>0</v>
      </c>
      <c r="H913">
        <v>2024</v>
      </c>
      <c r="I913" t="s">
        <v>30159</v>
      </c>
      <c r="J913">
        <v>1</v>
      </c>
      <c r="K913">
        <v>0</v>
      </c>
    </row>
    <row r="914" spans="1:11" x14ac:dyDescent="0.3">
      <c r="A914" t="s">
        <v>31036</v>
      </c>
      <c r="B914" s="1">
        <v>45527</v>
      </c>
      <c r="C914">
        <v>78.459999999999994</v>
      </c>
      <c r="D914" t="s">
        <v>30108</v>
      </c>
      <c r="E914" t="s">
        <v>30109</v>
      </c>
      <c r="F914" t="s">
        <v>8795</v>
      </c>
      <c r="G914">
        <v>0</v>
      </c>
      <c r="H914">
        <v>2024</v>
      </c>
      <c r="I914" t="s">
        <v>30120</v>
      </c>
      <c r="J914">
        <v>1</v>
      </c>
      <c r="K914">
        <v>0</v>
      </c>
    </row>
    <row r="915" spans="1:11" x14ac:dyDescent="0.3">
      <c r="A915" t="s">
        <v>31037</v>
      </c>
      <c r="B915" s="1">
        <v>45546</v>
      </c>
      <c r="C915">
        <v>449.17</v>
      </c>
      <c r="D915" t="s">
        <v>30122</v>
      </c>
      <c r="E915" t="s">
        <v>30109</v>
      </c>
      <c r="F915" t="s">
        <v>9154</v>
      </c>
      <c r="G915">
        <v>0</v>
      </c>
      <c r="H915">
        <v>2024</v>
      </c>
      <c r="I915" t="s">
        <v>30123</v>
      </c>
      <c r="J915">
        <v>1</v>
      </c>
      <c r="K915">
        <v>0</v>
      </c>
    </row>
    <row r="916" spans="1:11" x14ac:dyDescent="0.3">
      <c r="A916" t="s">
        <v>31038</v>
      </c>
      <c r="B916" s="1">
        <v>44977</v>
      </c>
      <c r="C916">
        <v>1258.83</v>
      </c>
      <c r="D916" t="s">
        <v>30112</v>
      </c>
      <c r="E916" t="s">
        <v>30109</v>
      </c>
      <c r="F916" t="s">
        <v>8337</v>
      </c>
      <c r="G916">
        <v>0</v>
      </c>
      <c r="H916">
        <v>2023</v>
      </c>
      <c r="I916" t="s">
        <v>30110</v>
      </c>
      <c r="J916">
        <v>1</v>
      </c>
      <c r="K916">
        <v>0</v>
      </c>
    </row>
    <row r="917" spans="1:11" x14ac:dyDescent="0.3">
      <c r="A917" t="s">
        <v>31039</v>
      </c>
      <c r="B917" s="1">
        <v>45596</v>
      </c>
      <c r="C917">
        <v>496.98</v>
      </c>
      <c r="D917" t="s">
        <v>30112</v>
      </c>
      <c r="E917" t="s">
        <v>30117</v>
      </c>
      <c r="F917" t="s">
        <v>17197</v>
      </c>
      <c r="G917">
        <v>1</v>
      </c>
      <c r="H917">
        <v>2024</v>
      </c>
      <c r="I917" t="s">
        <v>30159</v>
      </c>
      <c r="J917">
        <v>0</v>
      </c>
      <c r="K917">
        <v>1</v>
      </c>
    </row>
    <row r="918" spans="1:11" x14ac:dyDescent="0.3">
      <c r="A918" t="s">
        <v>31040</v>
      </c>
      <c r="B918" s="1">
        <v>45355</v>
      </c>
      <c r="C918">
        <v>1239.3399999999999</v>
      </c>
      <c r="D918" t="s">
        <v>30122</v>
      </c>
      <c r="E918" t="s">
        <v>30117</v>
      </c>
      <c r="F918" t="s">
        <v>14007</v>
      </c>
      <c r="G918">
        <v>1</v>
      </c>
      <c r="H918">
        <v>2024</v>
      </c>
      <c r="I918" t="s">
        <v>30145</v>
      </c>
      <c r="J918">
        <v>0</v>
      </c>
      <c r="K918">
        <v>1</v>
      </c>
    </row>
    <row r="919" spans="1:11" x14ac:dyDescent="0.3">
      <c r="A919" t="s">
        <v>31041</v>
      </c>
      <c r="B919" s="1">
        <v>45526</v>
      </c>
      <c r="C919">
        <v>1116.28</v>
      </c>
      <c r="D919" t="s">
        <v>30122</v>
      </c>
      <c r="E919" t="s">
        <v>30109</v>
      </c>
      <c r="F919" t="s">
        <v>15728</v>
      </c>
      <c r="G919">
        <v>0</v>
      </c>
      <c r="H919">
        <v>2024</v>
      </c>
      <c r="I919" t="s">
        <v>30120</v>
      </c>
      <c r="J919">
        <v>1</v>
      </c>
      <c r="K919">
        <v>0</v>
      </c>
    </row>
    <row r="920" spans="1:11" x14ac:dyDescent="0.3">
      <c r="A920" t="s">
        <v>31042</v>
      </c>
      <c r="B920" s="1">
        <v>45594</v>
      </c>
      <c r="C920">
        <v>157.13</v>
      </c>
      <c r="D920" t="s">
        <v>30122</v>
      </c>
      <c r="E920" t="s">
        <v>30117</v>
      </c>
      <c r="F920" t="s">
        <v>4163</v>
      </c>
      <c r="G920">
        <v>1</v>
      </c>
      <c r="H920">
        <v>2024</v>
      </c>
      <c r="I920" t="s">
        <v>30159</v>
      </c>
      <c r="J920">
        <v>0</v>
      </c>
      <c r="K920">
        <v>1</v>
      </c>
    </row>
    <row r="921" spans="1:11" x14ac:dyDescent="0.3">
      <c r="A921" t="s">
        <v>31043</v>
      </c>
      <c r="B921" s="1">
        <v>45040</v>
      </c>
      <c r="C921">
        <v>1437.51</v>
      </c>
      <c r="D921" t="s">
        <v>30108</v>
      </c>
      <c r="E921" t="s">
        <v>30117</v>
      </c>
      <c r="F921" t="s">
        <v>19287</v>
      </c>
      <c r="G921">
        <v>1</v>
      </c>
      <c r="H921">
        <v>2023</v>
      </c>
      <c r="I921" t="s">
        <v>30118</v>
      </c>
      <c r="J921">
        <v>0</v>
      </c>
      <c r="K921">
        <v>1</v>
      </c>
    </row>
    <row r="922" spans="1:11" x14ac:dyDescent="0.3">
      <c r="A922" t="s">
        <v>31044</v>
      </c>
      <c r="B922" s="1">
        <v>45314</v>
      </c>
      <c r="C922">
        <v>1443.38</v>
      </c>
      <c r="D922" t="s">
        <v>30122</v>
      </c>
      <c r="E922" t="s">
        <v>30109</v>
      </c>
      <c r="F922" t="s">
        <v>18095</v>
      </c>
      <c r="G922">
        <v>0</v>
      </c>
      <c r="H922">
        <v>2024</v>
      </c>
      <c r="I922" t="s">
        <v>30113</v>
      </c>
      <c r="J922">
        <v>1</v>
      </c>
      <c r="K922">
        <v>0</v>
      </c>
    </row>
    <row r="923" spans="1:11" x14ac:dyDescent="0.3">
      <c r="A923" t="s">
        <v>31045</v>
      </c>
      <c r="B923" s="1">
        <v>44894</v>
      </c>
      <c r="C923">
        <v>133.44999999999999</v>
      </c>
      <c r="D923" t="s">
        <v>30108</v>
      </c>
      <c r="E923" t="s">
        <v>30109</v>
      </c>
      <c r="F923" t="s">
        <v>11792</v>
      </c>
      <c r="G923">
        <v>0</v>
      </c>
      <c r="H923">
        <v>2022</v>
      </c>
      <c r="I923" t="s">
        <v>30142</v>
      </c>
      <c r="J923">
        <v>1</v>
      </c>
      <c r="K923">
        <v>0</v>
      </c>
    </row>
    <row r="924" spans="1:11" x14ac:dyDescent="0.3">
      <c r="A924" t="s">
        <v>31046</v>
      </c>
      <c r="B924" s="1">
        <v>44626</v>
      </c>
      <c r="C924">
        <v>1135.45</v>
      </c>
      <c r="D924" t="s">
        <v>30108</v>
      </c>
      <c r="E924" t="s">
        <v>30109</v>
      </c>
      <c r="F924" t="s">
        <v>14266</v>
      </c>
      <c r="G924">
        <v>0</v>
      </c>
      <c r="H924">
        <v>2022</v>
      </c>
      <c r="I924" t="s">
        <v>30145</v>
      </c>
      <c r="J924">
        <v>1</v>
      </c>
      <c r="K924">
        <v>0</v>
      </c>
    </row>
    <row r="925" spans="1:11" x14ac:dyDescent="0.3">
      <c r="A925" t="s">
        <v>31047</v>
      </c>
      <c r="B925" s="1">
        <v>45535</v>
      </c>
      <c r="C925">
        <v>133.29</v>
      </c>
      <c r="D925" t="s">
        <v>30122</v>
      </c>
      <c r="E925" t="s">
        <v>30117</v>
      </c>
      <c r="F925" t="s">
        <v>7712</v>
      </c>
      <c r="G925">
        <v>1</v>
      </c>
      <c r="H925">
        <v>2024</v>
      </c>
      <c r="I925" t="s">
        <v>30120</v>
      </c>
      <c r="J925">
        <v>0</v>
      </c>
      <c r="K925">
        <v>1</v>
      </c>
    </row>
    <row r="926" spans="1:11" x14ac:dyDescent="0.3">
      <c r="A926" t="s">
        <v>31048</v>
      </c>
      <c r="B926" s="1">
        <v>45353</v>
      </c>
      <c r="C926">
        <v>440.65</v>
      </c>
      <c r="D926" t="s">
        <v>30108</v>
      </c>
      <c r="E926" t="s">
        <v>30117</v>
      </c>
      <c r="F926" t="s">
        <v>4277</v>
      </c>
      <c r="G926">
        <v>1</v>
      </c>
      <c r="H926">
        <v>2024</v>
      </c>
      <c r="I926" t="s">
        <v>30145</v>
      </c>
      <c r="J926">
        <v>0</v>
      </c>
      <c r="K926">
        <v>1</v>
      </c>
    </row>
    <row r="927" spans="1:11" x14ac:dyDescent="0.3">
      <c r="A927" t="s">
        <v>31049</v>
      </c>
      <c r="B927" s="1">
        <v>44628</v>
      </c>
      <c r="C927">
        <v>1002.71</v>
      </c>
      <c r="D927" t="s">
        <v>30122</v>
      </c>
      <c r="E927" t="s">
        <v>30117</v>
      </c>
      <c r="F927" t="s">
        <v>2572</v>
      </c>
      <c r="G927">
        <v>1</v>
      </c>
      <c r="H927">
        <v>2022</v>
      </c>
      <c r="I927" t="s">
        <v>30145</v>
      </c>
      <c r="J927">
        <v>0</v>
      </c>
      <c r="K927">
        <v>1</v>
      </c>
    </row>
    <row r="928" spans="1:11" x14ac:dyDescent="0.3">
      <c r="A928" t="s">
        <v>31050</v>
      </c>
      <c r="B928" s="1">
        <v>44998</v>
      </c>
      <c r="C928">
        <v>823.17</v>
      </c>
      <c r="D928" t="s">
        <v>30122</v>
      </c>
      <c r="E928" t="s">
        <v>30117</v>
      </c>
      <c r="F928" t="s">
        <v>18550</v>
      </c>
      <c r="G928">
        <v>1</v>
      </c>
      <c r="H928">
        <v>2023</v>
      </c>
      <c r="I928" t="s">
        <v>30145</v>
      </c>
      <c r="J928">
        <v>0</v>
      </c>
      <c r="K928">
        <v>1</v>
      </c>
    </row>
    <row r="929" spans="1:11" x14ac:dyDescent="0.3">
      <c r="A929" t="s">
        <v>31051</v>
      </c>
      <c r="B929" s="1">
        <v>44806</v>
      </c>
      <c r="C929">
        <v>895.74</v>
      </c>
      <c r="D929" t="s">
        <v>30122</v>
      </c>
      <c r="E929" t="s">
        <v>30109</v>
      </c>
      <c r="F929" t="s">
        <v>18230</v>
      </c>
      <c r="G929">
        <v>0</v>
      </c>
      <c r="H929">
        <v>2022</v>
      </c>
      <c r="I929" t="s">
        <v>30123</v>
      </c>
      <c r="J929">
        <v>1</v>
      </c>
      <c r="K929">
        <v>0</v>
      </c>
    </row>
    <row r="930" spans="1:11" x14ac:dyDescent="0.3">
      <c r="A930" t="s">
        <v>31052</v>
      </c>
      <c r="B930" s="1">
        <v>45046</v>
      </c>
      <c r="C930">
        <v>808.02</v>
      </c>
      <c r="D930" t="s">
        <v>30122</v>
      </c>
      <c r="E930" t="s">
        <v>30117</v>
      </c>
      <c r="F930" t="s">
        <v>15740</v>
      </c>
      <c r="G930">
        <v>1</v>
      </c>
      <c r="H930">
        <v>2023</v>
      </c>
      <c r="I930" t="s">
        <v>30118</v>
      </c>
      <c r="J930">
        <v>0</v>
      </c>
      <c r="K930">
        <v>1</v>
      </c>
    </row>
    <row r="931" spans="1:11" x14ac:dyDescent="0.3">
      <c r="A931" t="s">
        <v>31053</v>
      </c>
      <c r="B931" s="1">
        <v>45163</v>
      </c>
      <c r="C931">
        <v>861.88</v>
      </c>
      <c r="D931" t="s">
        <v>30122</v>
      </c>
      <c r="E931" t="s">
        <v>30117</v>
      </c>
      <c r="F931" t="s">
        <v>7304</v>
      </c>
      <c r="G931">
        <v>1</v>
      </c>
      <c r="H931">
        <v>2023</v>
      </c>
      <c r="I931" t="s">
        <v>30120</v>
      </c>
      <c r="J931">
        <v>0</v>
      </c>
      <c r="K931">
        <v>1</v>
      </c>
    </row>
    <row r="932" spans="1:11" x14ac:dyDescent="0.3">
      <c r="A932" t="s">
        <v>31054</v>
      </c>
      <c r="B932" s="1">
        <v>45367</v>
      </c>
      <c r="C932">
        <v>1372.81</v>
      </c>
      <c r="D932" t="s">
        <v>30122</v>
      </c>
      <c r="E932" t="s">
        <v>30109</v>
      </c>
      <c r="F932" t="s">
        <v>8752</v>
      </c>
      <c r="G932">
        <v>0</v>
      </c>
      <c r="H932">
        <v>2024</v>
      </c>
      <c r="I932" t="s">
        <v>30145</v>
      </c>
      <c r="J932">
        <v>1</v>
      </c>
      <c r="K932">
        <v>0</v>
      </c>
    </row>
    <row r="933" spans="1:11" x14ac:dyDescent="0.3">
      <c r="A933" t="s">
        <v>31055</v>
      </c>
      <c r="B933" s="1">
        <v>45497</v>
      </c>
      <c r="C933">
        <v>312.45</v>
      </c>
      <c r="D933" t="s">
        <v>30108</v>
      </c>
      <c r="E933" t="s">
        <v>30109</v>
      </c>
      <c r="F933" t="s">
        <v>10092</v>
      </c>
      <c r="G933">
        <v>0</v>
      </c>
      <c r="H933">
        <v>2024</v>
      </c>
      <c r="I933" t="s">
        <v>30115</v>
      </c>
      <c r="J933">
        <v>1</v>
      </c>
      <c r="K933">
        <v>0</v>
      </c>
    </row>
    <row r="934" spans="1:11" x14ac:dyDescent="0.3">
      <c r="A934" t="s">
        <v>31056</v>
      </c>
      <c r="B934" s="1">
        <v>45349</v>
      </c>
      <c r="C934">
        <v>1377.95</v>
      </c>
      <c r="D934" t="s">
        <v>30122</v>
      </c>
      <c r="E934" t="s">
        <v>30117</v>
      </c>
      <c r="F934" t="s">
        <v>8837</v>
      </c>
      <c r="G934">
        <v>1</v>
      </c>
      <c r="H934">
        <v>2024</v>
      </c>
      <c r="I934" t="s">
        <v>30110</v>
      </c>
      <c r="J934">
        <v>0</v>
      </c>
      <c r="K934">
        <v>1</v>
      </c>
    </row>
    <row r="935" spans="1:11" x14ac:dyDescent="0.3">
      <c r="A935" t="s">
        <v>31057</v>
      </c>
      <c r="B935" s="1">
        <v>44848</v>
      </c>
      <c r="C935">
        <v>1256.3399999999999</v>
      </c>
      <c r="D935" t="s">
        <v>30108</v>
      </c>
      <c r="E935" t="s">
        <v>30109</v>
      </c>
      <c r="F935" t="s">
        <v>13439</v>
      </c>
      <c r="G935">
        <v>0</v>
      </c>
      <c r="H935">
        <v>2022</v>
      </c>
      <c r="I935" t="s">
        <v>30159</v>
      </c>
      <c r="J935">
        <v>1</v>
      </c>
      <c r="K935">
        <v>0</v>
      </c>
    </row>
    <row r="936" spans="1:11" x14ac:dyDescent="0.3">
      <c r="A936" t="s">
        <v>31058</v>
      </c>
      <c r="B936" s="1">
        <v>45620</v>
      </c>
      <c r="C936">
        <v>287.23</v>
      </c>
      <c r="D936" t="s">
        <v>30108</v>
      </c>
      <c r="E936" t="s">
        <v>30117</v>
      </c>
      <c r="F936" t="s">
        <v>14995</v>
      </c>
      <c r="G936">
        <v>1</v>
      </c>
      <c r="H936">
        <v>2024</v>
      </c>
      <c r="I936" t="s">
        <v>30142</v>
      </c>
      <c r="J936">
        <v>0</v>
      </c>
      <c r="K936">
        <v>1</v>
      </c>
    </row>
    <row r="937" spans="1:11" x14ac:dyDescent="0.3">
      <c r="A937" t="s">
        <v>31059</v>
      </c>
      <c r="B937" s="1">
        <v>44570</v>
      </c>
      <c r="C937">
        <v>178.91</v>
      </c>
      <c r="D937" t="s">
        <v>30112</v>
      </c>
      <c r="E937" t="s">
        <v>30109</v>
      </c>
      <c r="F937" t="s">
        <v>1220</v>
      </c>
      <c r="G937">
        <v>0</v>
      </c>
      <c r="H937">
        <v>2022</v>
      </c>
      <c r="I937" t="s">
        <v>30113</v>
      </c>
      <c r="J937">
        <v>1</v>
      </c>
      <c r="K937">
        <v>0</v>
      </c>
    </row>
    <row r="938" spans="1:11" x14ac:dyDescent="0.3">
      <c r="A938" t="s">
        <v>31060</v>
      </c>
      <c r="B938" s="1">
        <v>44826</v>
      </c>
      <c r="C938">
        <v>751.07</v>
      </c>
      <c r="D938" t="s">
        <v>30108</v>
      </c>
      <c r="E938" t="s">
        <v>30109</v>
      </c>
      <c r="F938" t="s">
        <v>2256</v>
      </c>
      <c r="G938">
        <v>0</v>
      </c>
      <c r="H938">
        <v>2022</v>
      </c>
      <c r="I938" t="s">
        <v>30123</v>
      </c>
      <c r="J938">
        <v>1</v>
      </c>
      <c r="K938">
        <v>0</v>
      </c>
    </row>
    <row r="939" spans="1:11" x14ac:dyDescent="0.3">
      <c r="A939" t="s">
        <v>31061</v>
      </c>
      <c r="B939" s="1">
        <v>45255</v>
      </c>
      <c r="C939">
        <v>353.58</v>
      </c>
      <c r="D939" t="s">
        <v>30112</v>
      </c>
      <c r="E939" t="s">
        <v>30109</v>
      </c>
      <c r="F939" t="s">
        <v>5797</v>
      </c>
      <c r="G939">
        <v>0</v>
      </c>
      <c r="H939">
        <v>2023</v>
      </c>
      <c r="I939" t="s">
        <v>30142</v>
      </c>
      <c r="J939">
        <v>1</v>
      </c>
      <c r="K939">
        <v>0</v>
      </c>
    </row>
    <row r="940" spans="1:11" x14ac:dyDescent="0.3">
      <c r="A940" t="s">
        <v>31062</v>
      </c>
      <c r="B940" s="1">
        <v>45193</v>
      </c>
      <c r="C940">
        <v>767.24</v>
      </c>
      <c r="D940" t="s">
        <v>30112</v>
      </c>
      <c r="E940" t="s">
        <v>30109</v>
      </c>
      <c r="F940" t="s">
        <v>5144</v>
      </c>
      <c r="G940">
        <v>0</v>
      </c>
      <c r="H940">
        <v>2023</v>
      </c>
      <c r="I940" t="s">
        <v>30123</v>
      </c>
      <c r="J940">
        <v>1</v>
      </c>
      <c r="K940">
        <v>0</v>
      </c>
    </row>
    <row r="941" spans="1:11" x14ac:dyDescent="0.3">
      <c r="A941" t="s">
        <v>31063</v>
      </c>
      <c r="B941" s="1">
        <v>44773</v>
      </c>
      <c r="C941">
        <v>514.33000000000004</v>
      </c>
      <c r="D941" t="s">
        <v>30112</v>
      </c>
      <c r="E941" t="s">
        <v>30109</v>
      </c>
      <c r="F941" t="s">
        <v>19219</v>
      </c>
      <c r="G941">
        <v>0</v>
      </c>
      <c r="H941">
        <v>2022</v>
      </c>
      <c r="I941" t="s">
        <v>30115</v>
      </c>
      <c r="J941">
        <v>1</v>
      </c>
      <c r="K941">
        <v>0</v>
      </c>
    </row>
    <row r="942" spans="1:11" x14ac:dyDescent="0.3">
      <c r="A942" t="s">
        <v>31064</v>
      </c>
      <c r="B942" s="1">
        <v>44764</v>
      </c>
      <c r="C942">
        <v>198.05</v>
      </c>
      <c r="D942" t="s">
        <v>30108</v>
      </c>
      <c r="E942" t="s">
        <v>30109</v>
      </c>
      <c r="F942" t="s">
        <v>7393</v>
      </c>
      <c r="G942">
        <v>0</v>
      </c>
      <c r="H942">
        <v>2022</v>
      </c>
      <c r="I942" t="s">
        <v>30115</v>
      </c>
      <c r="J942">
        <v>1</v>
      </c>
      <c r="K942">
        <v>0</v>
      </c>
    </row>
    <row r="943" spans="1:11" x14ac:dyDescent="0.3">
      <c r="A943" t="s">
        <v>31065</v>
      </c>
      <c r="B943" s="1">
        <v>45350</v>
      </c>
      <c r="C943">
        <v>61.7</v>
      </c>
      <c r="D943" t="s">
        <v>30122</v>
      </c>
      <c r="E943" t="s">
        <v>30109</v>
      </c>
      <c r="F943" t="s">
        <v>2254</v>
      </c>
      <c r="G943">
        <v>0</v>
      </c>
      <c r="H943">
        <v>2024</v>
      </c>
      <c r="I943" t="s">
        <v>30110</v>
      </c>
      <c r="J943">
        <v>1</v>
      </c>
      <c r="K943">
        <v>0</v>
      </c>
    </row>
    <row r="944" spans="1:11" x14ac:dyDescent="0.3">
      <c r="A944" t="s">
        <v>31066</v>
      </c>
      <c r="B944" s="1">
        <v>44895</v>
      </c>
      <c r="C944">
        <v>835.74</v>
      </c>
      <c r="D944" t="s">
        <v>30122</v>
      </c>
      <c r="E944" t="s">
        <v>30117</v>
      </c>
      <c r="F944" t="s">
        <v>11403</v>
      </c>
      <c r="G944">
        <v>1</v>
      </c>
      <c r="H944">
        <v>2022</v>
      </c>
      <c r="I944" t="s">
        <v>30142</v>
      </c>
      <c r="J944">
        <v>0</v>
      </c>
      <c r="K944">
        <v>1</v>
      </c>
    </row>
    <row r="945" spans="1:11" x14ac:dyDescent="0.3">
      <c r="A945" t="s">
        <v>31067</v>
      </c>
      <c r="B945" s="1">
        <v>45540</v>
      </c>
      <c r="C945">
        <v>742.2</v>
      </c>
      <c r="D945" t="s">
        <v>30112</v>
      </c>
      <c r="E945" t="s">
        <v>30109</v>
      </c>
      <c r="F945" t="s">
        <v>11647</v>
      </c>
      <c r="G945">
        <v>0</v>
      </c>
      <c r="H945">
        <v>2024</v>
      </c>
      <c r="I945" t="s">
        <v>30123</v>
      </c>
      <c r="J945">
        <v>1</v>
      </c>
      <c r="K945">
        <v>0</v>
      </c>
    </row>
    <row r="946" spans="1:11" x14ac:dyDescent="0.3">
      <c r="A946" t="s">
        <v>31068</v>
      </c>
      <c r="B946" s="1">
        <v>45449</v>
      </c>
      <c r="C946">
        <v>1340.75</v>
      </c>
      <c r="D946" t="s">
        <v>30108</v>
      </c>
      <c r="E946" t="s">
        <v>30109</v>
      </c>
      <c r="F946" t="s">
        <v>18185</v>
      </c>
      <c r="G946">
        <v>0</v>
      </c>
      <c r="H946">
        <v>2024</v>
      </c>
      <c r="I946" t="s">
        <v>30128</v>
      </c>
      <c r="J946">
        <v>1</v>
      </c>
      <c r="K946">
        <v>0</v>
      </c>
    </row>
    <row r="947" spans="1:11" x14ac:dyDescent="0.3">
      <c r="A947" t="s">
        <v>31069</v>
      </c>
      <c r="B947" s="1">
        <v>44914</v>
      </c>
      <c r="C947">
        <v>672.71</v>
      </c>
      <c r="D947" t="s">
        <v>30122</v>
      </c>
      <c r="E947" t="s">
        <v>30109</v>
      </c>
      <c r="F947" t="s">
        <v>15009</v>
      </c>
      <c r="G947">
        <v>0</v>
      </c>
      <c r="H947">
        <v>2022</v>
      </c>
      <c r="I947" t="s">
        <v>30130</v>
      </c>
      <c r="J947">
        <v>1</v>
      </c>
      <c r="K947">
        <v>0</v>
      </c>
    </row>
    <row r="948" spans="1:11" x14ac:dyDescent="0.3">
      <c r="A948" t="s">
        <v>31070</v>
      </c>
      <c r="B948" s="1">
        <v>44573</v>
      </c>
      <c r="C948">
        <v>95.69</v>
      </c>
      <c r="D948" t="s">
        <v>30108</v>
      </c>
      <c r="E948" t="s">
        <v>30117</v>
      </c>
      <c r="F948" t="s">
        <v>15721</v>
      </c>
      <c r="G948">
        <v>1</v>
      </c>
      <c r="H948">
        <v>2022</v>
      </c>
      <c r="I948" t="s">
        <v>30113</v>
      </c>
      <c r="J948">
        <v>0</v>
      </c>
      <c r="K948">
        <v>1</v>
      </c>
    </row>
    <row r="949" spans="1:11" x14ac:dyDescent="0.3">
      <c r="A949" t="s">
        <v>31071</v>
      </c>
      <c r="B949" s="1">
        <v>45453</v>
      </c>
      <c r="C949">
        <v>1384.36</v>
      </c>
      <c r="D949" t="s">
        <v>30108</v>
      </c>
      <c r="E949" t="s">
        <v>30117</v>
      </c>
      <c r="F949" t="s">
        <v>162</v>
      </c>
      <c r="G949">
        <v>1</v>
      </c>
      <c r="H949">
        <v>2024</v>
      </c>
      <c r="I949" t="s">
        <v>30128</v>
      </c>
      <c r="J949">
        <v>0</v>
      </c>
      <c r="K949">
        <v>1</v>
      </c>
    </row>
    <row r="950" spans="1:11" x14ac:dyDescent="0.3">
      <c r="A950" t="s">
        <v>31072</v>
      </c>
      <c r="B950" s="1">
        <v>44765</v>
      </c>
      <c r="C950">
        <v>423.32</v>
      </c>
      <c r="D950" t="s">
        <v>30122</v>
      </c>
      <c r="E950" t="s">
        <v>30109</v>
      </c>
      <c r="F950" t="s">
        <v>6159</v>
      </c>
      <c r="G950">
        <v>0</v>
      </c>
      <c r="H950">
        <v>2022</v>
      </c>
      <c r="I950" t="s">
        <v>30115</v>
      </c>
      <c r="J950">
        <v>1</v>
      </c>
      <c r="K950">
        <v>0</v>
      </c>
    </row>
    <row r="951" spans="1:11" x14ac:dyDescent="0.3">
      <c r="A951" t="s">
        <v>31073</v>
      </c>
      <c r="B951" s="1">
        <v>44734</v>
      </c>
      <c r="C951">
        <v>290.79000000000002</v>
      </c>
      <c r="D951" t="s">
        <v>30112</v>
      </c>
      <c r="E951" t="s">
        <v>30109</v>
      </c>
      <c r="F951" t="s">
        <v>12168</v>
      </c>
      <c r="G951">
        <v>0</v>
      </c>
      <c r="H951">
        <v>2022</v>
      </c>
      <c r="I951" t="s">
        <v>30128</v>
      </c>
      <c r="J951">
        <v>1</v>
      </c>
      <c r="K951">
        <v>0</v>
      </c>
    </row>
    <row r="952" spans="1:11" x14ac:dyDescent="0.3">
      <c r="A952" t="s">
        <v>31074</v>
      </c>
      <c r="B952" s="1">
        <v>45042</v>
      </c>
      <c r="C952">
        <v>229.15</v>
      </c>
      <c r="D952" t="s">
        <v>30112</v>
      </c>
      <c r="E952" t="s">
        <v>30117</v>
      </c>
      <c r="F952" t="s">
        <v>2739</v>
      </c>
      <c r="G952">
        <v>1</v>
      </c>
      <c r="H952">
        <v>2023</v>
      </c>
      <c r="I952" t="s">
        <v>30118</v>
      </c>
      <c r="J952">
        <v>0</v>
      </c>
      <c r="K952">
        <v>1</v>
      </c>
    </row>
    <row r="953" spans="1:11" x14ac:dyDescent="0.3">
      <c r="A953" t="s">
        <v>31075</v>
      </c>
      <c r="B953" s="1">
        <v>44904</v>
      </c>
      <c r="C953">
        <v>107.08</v>
      </c>
      <c r="D953" t="s">
        <v>30122</v>
      </c>
      <c r="E953" t="s">
        <v>30109</v>
      </c>
      <c r="F953" t="s">
        <v>11196</v>
      </c>
      <c r="G953">
        <v>0</v>
      </c>
      <c r="H953">
        <v>2022</v>
      </c>
      <c r="I953" t="s">
        <v>30130</v>
      </c>
      <c r="J953">
        <v>1</v>
      </c>
      <c r="K953">
        <v>0</v>
      </c>
    </row>
    <row r="954" spans="1:11" x14ac:dyDescent="0.3">
      <c r="A954" t="s">
        <v>31076</v>
      </c>
      <c r="B954" s="1">
        <v>45255</v>
      </c>
      <c r="C954">
        <v>287.52</v>
      </c>
      <c r="D954" t="s">
        <v>30112</v>
      </c>
      <c r="E954" t="s">
        <v>30109</v>
      </c>
      <c r="F954" t="s">
        <v>10481</v>
      </c>
      <c r="G954">
        <v>0</v>
      </c>
      <c r="H954">
        <v>2023</v>
      </c>
      <c r="I954" t="s">
        <v>30142</v>
      </c>
      <c r="J954">
        <v>1</v>
      </c>
      <c r="K954">
        <v>0</v>
      </c>
    </row>
    <row r="955" spans="1:11" x14ac:dyDescent="0.3">
      <c r="A955" t="s">
        <v>31077</v>
      </c>
      <c r="B955" s="1">
        <v>45584</v>
      </c>
      <c r="C955">
        <v>399.14</v>
      </c>
      <c r="D955" t="s">
        <v>30122</v>
      </c>
      <c r="E955" t="s">
        <v>30117</v>
      </c>
      <c r="F955" t="s">
        <v>5433</v>
      </c>
      <c r="G955">
        <v>1</v>
      </c>
      <c r="H955">
        <v>2024</v>
      </c>
      <c r="I955" t="s">
        <v>30159</v>
      </c>
      <c r="J955">
        <v>0</v>
      </c>
      <c r="K955">
        <v>1</v>
      </c>
    </row>
    <row r="956" spans="1:11" x14ac:dyDescent="0.3">
      <c r="A956" t="s">
        <v>31078</v>
      </c>
      <c r="B956" s="1">
        <v>45056</v>
      </c>
      <c r="C956">
        <v>732.72</v>
      </c>
      <c r="D956" t="s">
        <v>30108</v>
      </c>
      <c r="E956" t="s">
        <v>30117</v>
      </c>
      <c r="F956" t="s">
        <v>3322</v>
      </c>
      <c r="G956">
        <v>1</v>
      </c>
      <c r="H956">
        <v>2023</v>
      </c>
      <c r="I956" t="s">
        <v>30136</v>
      </c>
      <c r="J956">
        <v>0</v>
      </c>
      <c r="K956">
        <v>1</v>
      </c>
    </row>
    <row r="957" spans="1:11" x14ac:dyDescent="0.3">
      <c r="A957" t="s">
        <v>31079</v>
      </c>
      <c r="B957" s="1">
        <v>45202</v>
      </c>
      <c r="C957">
        <v>72.67</v>
      </c>
      <c r="D957" t="s">
        <v>30112</v>
      </c>
      <c r="E957" t="s">
        <v>30117</v>
      </c>
      <c r="F957" t="s">
        <v>16384</v>
      </c>
      <c r="G957">
        <v>1</v>
      </c>
      <c r="H957">
        <v>2023</v>
      </c>
      <c r="I957" t="s">
        <v>30159</v>
      </c>
      <c r="J957">
        <v>0</v>
      </c>
      <c r="K957">
        <v>1</v>
      </c>
    </row>
    <row r="958" spans="1:11" x14ac:dyDescent="0.3">
      <c r="A958" t="s">
        <v>31080</v>
      </c>
      <c r="B958" s="1">
        <v>45377</v>
      </c>
      <c r="C958">
        <v>1415.69</v>
      </c>
      <c r="D958" t="s">
        <v>30112</v>
      </c>
      <c r="E958" t="s">
        <v>30109</v>
      </c>
      <c r="F958" t="s">
        <v>13663</v>
      </c>
      <c r="G958">
        <v>0</v>
      </c>
      <c r="H958">
        <v>2024</v>
      </c>
      <c r="I958" t="s">
        <v>30145</v>
      </c>
      <c r="J958">
        <v>1</v>
      </c>
      <c r="K958">
        <v>0</v>
      </c>
    </row>
    <row r="959" spans="1:11" x14ac:dyDescent="0.3">
      <c r="A959" t="s">
        <v>31081</v>
      </c>
      <c r="B959" s="1">
        <v>45191</v>
      </c>
      <c r="C959">
        <v>1283.3499999999999</v>
      </c>
      <c r="D959" t="s">
        <v>30108</v>
      </c>
      <c r="E959" t="s">
        <v>30109</v>
      </c>
      <c r="F959" t="s">
        <v>4962</v>
      </c>
      <c r="G959">
        <v>0</v>
      </c>
      <c r="H959">
        <v>2023</v>
      </c>
      <c r="I959" t="s">
        <v>30123</v>
      </c>
      <c r="J959">
        <v>1</v>
      </c>
      <c r="K959">
        <v>0</v>
      </c>
    </row>
    <row r="960" spans="1:11" x14ac:dyDescent="0.3">
      <c r="A960" t="s">
        <v>31082</v>
      </c>
      <c r="B960" s="1">
        <v>44846</v>
      </c>
      <c r="C960">
        <v>1376.95</v>
      </c>
      <c r="D960" t="s">
        <v>30122</v>
      </c>
      <c r="E960" t="s">
        <v>30117</v>
      </c>
      <c r="F960" t="s">
        <v>3889</v>
      </c>
      <c r="G960">
        <v>1</v>
      </c>
      <c r="H960">
        <v>2022</v>
      </c>
      <c r="I960" t="s">
        <v>30159</v>
      </c>
      <c r="J960">
        <v>0</v>
      </c>
      <c r="K960">
        <v>1</v>
      </c>
    </row>
    <row r="961" spans="1:11" x14ac:dyDescent="0.3">
      <c r="A961" t="s">
        <v>31083</v>
      </c>
      <c r="B961" s="1">
        <v>45277</v>
      </c>
      <c r="C961">
        <v>237.69</v>
      </c>
      <c r="D961" t="s">
        <v>30122</v>
      </c>
      <c r="E961" t="s">
        <v>30109</v>
      </c>
      <c r="F961" t="s">
        <v>19001</v>
      </c>
      <c r="G961">
        <v>0</v>
      </c>
      <c r="H961">
        <v>2023</v>
      </c>
      <c r="I961" t="s">
        <v>30130</v>
      </c>
      <c r="J961">
        <v>1</v>
      </c>
      <c r="K961">
        <v>0</v>
      </c>
    </row>
    <row r="962" spans="1:11" x14ac:dyDescent="0.3">
      <c r="A962" t="s">
        <v>31084</v>
      </c>
      <c r="B962" s="1">
        <v>45028</v>
      </c>
      <c r="C962">
        <v>1018.03</v>
      </c>
      <c r="D962" t="s">
        <v>30112</v>
      </c>
      <c r="E962" t="s">
        <v>30109</v>
      </c>
      <c r="F962" t="s">
        <v>3621</v>
      </c>
      <c r="G962">
        <v>0</v>
      </c>
      <c r="H962">
        <v>2023</v>
      </c>
      <c r="I962" t="s">
        <v>30118</v>
      </c>
      <c r="J962">
        <v>1</v>
      </c>
      <c r="K962">
        <v>0</v>
      </c>
    </row>
    <row r="963" spans="1:11" x14ac:dyDescent="0.3">
      <c r="A963" t="s">
        <v>31085</v>
      </c>
      <c r="B963" s="1">
        <v>45384</v>
      </c>
      <c r="C963">
        <v>679.13</v>
      </c>
      <c r="D963" t="s">
        <v>30112</v>
      </c>
      <c r="E963" t="s">
        <v>30109</v>
      </c>
      <c r="F963" t="s">
        <v>3882</v>
      </c>
      <c r="G963">
        <v>0</v>
      </c>
      <c r="H963">
        <v>2024</v>
      </c>
      <c r="I963" t="s">
        <v>30118</v>
      </c>
      <c r="J963">
        <v>1</v>
      </c>
      <c r="K963">
        <v>0</v>
      </c>
    </row>
    <row r="964" spans="1:11" x14ac:dyDescent="0.3">
      <c r="A964" t="s">
        <v>31086</v>
      </c>
      <c r="B964" s="1">
        <v>45307</v>
      </c>
      <c r="C964">
        <v>1107.74</v>
      </c>
      <c r="D964" t="s">
        <v>30108</v>
      </c>
      <c r="E964" t="s">
        <v>30109</v>
      </c>
      <c r="F964" t="s">
        <v>15575</v>
      </c>
      <c r="G964">
        <v>0</v>
      </c>
      <c r="H964">
        <v>2024</v>
      </c>
      <c r="I964" t="s">
        <v>30113</v>
      </c>
      <c r="J964">
        <v>1</v>
      </c>
      <c r="K964">
        <v>0</v>
      </c>
    </row>
    <row r="965" spans="1:11" x14ac:dyDescent="0.3">
      <c r="A965" t="s">
        <v>31087</v>
      </c>
      <c r="B965" s="1">
        <v>45198</v>
      </c>
      <c r="C965">
        <v>848.83</v>
      </c>
      <c r="D965" t="s">
        <v>30112</v>
      </c>
      <c r="E965" t="s">
        <v>30109</v>
      </c>
      <c r="F965" t="s">
        <v>12082</v>
      </c>
      <c r="G965">
        <v>0</v>
      </c>
      <c r="H965">
        <v>2023</v>
      </c>
      <c r="I965" t="s">
        <v>30123</v>
      </c>
      <c r="J965">
        <v>1</v>
      </c>
      <c r="K965">
        <v>0</v>
      </c>
    </row>
    <row r="966" spans="1:11" x14ac:dyDescent="0.3">
      <c r="A966" t="s">
        <v>31088</v>
      </c>
      <c r="B966" s="1">
        <v>45357</v>
      </c>
      <c r="C966">
        <v>168.64</v>
      </c>
      <c r="D966" t="s">
        <v>30108</v>
      </c>
      <c r="E966" t="s">
        <v>30117</v>
      </c>
      <c r="F966" t="s">
        <v>4780</v>
      </c>
      <c r="G966">
        <v>1</v>
      </c>
      <c r="H966">
        <v>2024</v>
      </c>
      <c r="I966" t="s">
        <v>30145</v>
      </c>
      <c r="J966">
        <v>0</v>
      </c>
      <c r="K966">
        <v>1</v>
      </c>
    </row>
    <row r="967" spans="1:11" x14ac:dyDescent="0.3">
      <c r="A967" t="s">
        <v>31089</v>
      </c>
      <c r="B967" s="1">
        <v>44914</v>
      </c>
      <c r="C967">
        <v>664.9</v>
      </c>
      <c r="D967" t="s">
        <v>30122</v>
      </c>
      <c r="E967" t="s">
        <v>30109</v>
      </c>
      <c r="F967" t="s">
        <v>2801</v>
      </c>
      <c r="G967">
        <v>0</v>
      </c>
      <c r="H967">
        <v>2022</v>
      </c>
      <c r="I967" t="s">
        <v>30130</v>
      </c>
      <c r="J967">
        <v>1</v>
      </c>
      <c r="K967">
        <v>0</v>
      </c>
    </row>
    <row r="968" spans="1:11" x14ac:dyDescent="0.3">
      <c r="A968" t="s">
        <v>31090</v>
      </c>
      <c r="B968" s="1">
        <v>44631</v>
      </c>
      <c r="C968">
        <v>1352.56</v>
      </c>
      <c r="D968" t="s">
        <v>30108</v>
      </c>
      <c r="E968" t="s">
        <v>30109</v>
      </c>
      <c r="F968" t="s">
        <v>18926</v>
      </c>
      <c r="G968">
        <v>0</v>
      </c>
      <c r="H968">
        <v>2022</v>
      </c>
      <c r="I968" t="s">
        <v>30145</v>
      </c>
      <c r="J968">
        <v>1</v>
      </c>
      <c r="K968">
        <v>0</v>
      </c>
    </row>
    <row r="969" spans="1:11" x14ac:dyDescent="0.3">
      <c r="A969" t="s">
        <v>31091</v>
      </c>
      <c r="B969" s="1">
        <v>45328</v>
      </c>
      <c r="C969">
        <v>542.15</v>
      </c>
      <c r="D969" t="s">
        <v>30112</v>
      </c>
      <c r="E969" t="s">
        <v>30109</v>
      </c>
      <c r="F969" t="s">
        <v>5126</v>
      </c>
      <c r="G969">
        <v>0</v>
      </c>
      <c r="H969">
        <v>2024</v>
      </c>
      <c r="I969" t="s">
        <v>30110</v>
      </c>
      <c r="J969">
        <v>1</v>
      </c>
      <c r="K969">
        <v>0</v>
      </c>
    </row>
    <row r="970" spans="1:11" x14ac:dyDescent="0.3">
      <c r="A970" t="s">
        <v>31092</v>
      </c>
      <c r="B970" s="1">
        <v>44643</v>
      </c>
      <c r="C970">
        <v>79.12</v>
      </c>
      <c r="D970" t="s">
        <v>30122</v>
      </c>
      <c r="E970" t="s">
        <v>30109</v>
      </c>
      <c r="F970" t="s">
        <v>6335</v>
      </c>
      <c r="G970">
        <v>0</v>
      </c>
      <c r="H970">
        <v>2022</v>
      </c>
      <c r="I970" t="s">
        <v>30145</v>
      </c>
      <c r="J970">
        <v>1</v>
      </c>
      <c r="K970">
        <v>0</v>
      </c>
    </row>
    <row r="971" spans="1:11" x14ac:dyDescent="0.3">
      <c r="A971" t="s">
        <v>31093</v>
      </c>
      <c r="B971" s="1">
        <v>44681</v>
      </c>
      <c r="C971">
        <v>491.11</v>
      </c>
      <c r="D971" t="s">
        <v>30108</v>
      </c>
      <c r="E971" t="s">
        <v>30109</v>
      </c>
      <c r="F971" t="s">
        <v>9677</v>
      </c>
      <c r="G971">
        <v>0</v>
      </c>
      <c r="H971">
        <v>2022</v>
      </c>
      <c r="I971" t="s">
        <v>30118</v>
      </c>
      <c r="J971">
        <v>1</v>
      </c>
      <c r="K971">
        <v>0</v>
      </c>
    </row>
    <row r="972" spans="1:11" x14ac:dyDescent="0.3">
      <c r="A972" t="s">
        <v>31094</v>
      </c>
      <c r="B972" s="1">
        <v>44785</v>
      </c>
      <c r="C972">
        <v>1437.52</v>
      </c>
      <c r="D972" t="s">
        <v>30122</v>
      </c>
      <c r="E972" t="s">
        <v>30109</v>
      </c>
      <c r="F972" t="s">
        <v>14590</v>
      </c>
      <c r="G972">
        <v>0</v>
      </c>
      <c r="H972">
        <v>2022</v>
      </c>
      <c r="I972" t="s">
        <v>30120</v>
      </c>
      <c r="J972">
        <v>1</v>
      </c>
      <c r="K972">
        <v>0</v>
      </c>
    </row>
    <row r="973" spans="1:11" x14ac:dyDescent="0.3">
      <c r="A973" t="s">
        <v>31095</v>
      </c>
      <c r="B973" s="1">
        <v>44958</v>
      </c>
      <c r="C973">
        <v>555.29</v>
      </c>
      <c r="D973" t="s">
        <v>30108</v>
      </c>
      <c r="E973" t="s">
        <v>30109</v>
      </c>
      <c r="F973" t="s">
        <v>1124</v>
      </c>
      <c r="G973">
        <v>0</v>
      </c>
      <c r="H973">
        <v>2023</v>
      </c>
      <c r="I973" t="s">
        <v>30110</v>
      </c>
      <c r="J973">
        <v>1</v>
      </c>
      <c r="K973">
        <v>0</v>
      </c>
    </row>
    <row r="974" spans="1:11" x14ac:dyDescent="0.3">
      <c r="A974" t="s">
        <v>31096</v>
      </c>
      <c r="B974" s="1">
        <v>45212</v>
      </c>
      <c r="C974">
        <v>1267.27</v>
      </c>
      <c r="D974" t="s">
        <v>30108</v>
      </c>
      <c r="E974" t="s">
        <v>30117</v>
      </c>
      <c r="F974" t="s">
        <v>17088</v>
      </c>
      <c r="G974">
        <v>1</v>
      </c>
      <c r="H974">
        <v>2023</v>
      </c>
      <c r="I974" t="s">
        <v>30159</v>
      </c>
      <c r="J974">
        <v>0</v>
      </c>
      <c r="K974">
        <v>1</v>
      </c>
    </row>
    <row r="975" spans="1:11" x14ac:dyDescent="0.3">
      <c r="A975" t="s">
        <v>31097</v>
      </c>
      <c r="B975" s="1">
        <v>45005</v>
      </c>
      <c r="C975">
        <v>219.23</v>
      </c>
      <c r="D975" t="s">
        <v>30108</v>
      </c>
      <c r="E975" t="s">
        <v>30117</v>
      </c>
      <c r="F975" t="s">
        <v>5900</v>
      </c>
      <c r="G975">
        <v>1</v>
      </c>
      <c r="H975">
        <v>2023</v>
      </c>
      <c r="I975" t="s">
        <v>30145</v>
      </c>
      <c r="J975">
        <v>0</v>
      </c>
      <c r="K975">
        <v>1</v>
      </c>
    </row>
    <row r="976" spans="1:11" x14ac:dyDescent="0.3">
      <c r="A976" t="s">
        <v>31098</v>
      </c>
      <c r="B976" s="1">
        <v>45599</v>
      </c>
      <c r="C976">
        <v>1132.97</v>
      </c>
      <c r="D976" t="s">
        <v>30122</v>
      </c>
      <c r="E976" t="s">
        <v>30109</v>
      </c>
      <c r="F976" t="s">
        <v>11277</v>
      </c>
      <c r="G976">
        <v>0</v>
      </c>
      <c r="H976">
        <v>2024</v>
      </c>
      <c r="I976" t="s">
        <v>30142</v>
      </c>
      <c r="J976">
        <v>1</v>
      </c>
      <c r="K976">
        <v>0</v>
      </c>
    </row>
    <row r="977" spans="1:11" x14ac:dyDescent="0.3">
      <c r="A977" t="s">
        <v>31099</v>
      </c>
      <c r="B977" s="1">
        <v>44973</v>
      </c>
      <c r="C977">
        <v>1343.13</v>
      </c>
      <c r="D977" t="s">
        <v>30112</v>
      </c>
      <c r="E977" t="s">
        <v>30117</v>
      </c>
      <c r="F977" t="s">
        <v>6667</v>
      </c>
      <c r="G977">
        <v>1</v>
      </c>
      <c r="H977">
        <v>2023</v>
      </c>
      <c r="I977" t="s">
        <v>30110</v>
      </c>
      <c r="J977">
        <v>0</v>
      </c>
      <c r="K977">
        <v>1</v>
      </c>
    </row>
    <row r="978" spans="1:11" x14ac:dyDescent="0.3">
      <c r="A978" t="s">
        <v>31100</v>
      </c>
      <c r="B978" s="1">
        <v>45200</v>
      </c>
      <c r="C978">
        <v>1043.26</v>
      </c>
      <c r="D978" t="s">
        <v>30122</v>
      </c>
      <c r="E978" t="s">
        <v>30117</v>
      </c>
      <c r="F978" t="s">
        <v>8524</v>
      </c>
      <c r="G978">
        <v>1</v>
      </c>
      <c r="H978">
        <v>2023</v>
      </c>
      <c r="I978" t="s">
        <v>30159</v>
      </c>
      <c r="J978">
        <v>0</v>
      </c>
      <c r="K978">
        <v>1</v>
      </c>
    </row>
    <row r="979" spans="1:11" x14ac:dyDescent="0.3">
      <c r="A979" t="s">
        <v>31101</v>
      </c>
      <c r="B979" s="1">
        <v>45368</v>
      </c>
      <c r="C979">
        <v>832.75</v>
      </c>
      <c r="D979" t="s">
        <v>30122</v>
      </c>
      <c r="E979" t="s">
        <v>30109</v>
      </c>
      <c r="F979" t="s">
        <v>8402</v>
      </c>
      <c r="G979">
        <v>0</v>
      </c>
      <c r="H979">
        <v>2024</v>
      </c>
      <c r="I979" t="s">
        <v>30145</v>
      </c>
      <c r="J979">
        <v>1</v>
      </c>
      <c r="K979">
        <v>0</v>
      </c>
    </row>
    <row r="980" spans="1:11" x14ac:dyDescent="0.3">
      <c r="A980" t="s">
        <v>31102</v>
      </c>
      <c r="B980" s="1">
        <v>44939</v>
      </c>
      <c r="C980">
        <v>247.43</v>
      </c>
      <c r="D980" t="s">
        <v>30112</v>
      </c>
      <c r="E980" t="s">
        <v>30117</v>
      </c>
      <c r="F980" t="s">
        <v>2819</v>
      </c>
      <c r="G980">
        <v>1</v>
      </c>
      <c r="H980">
        <v>2023</v>
      </c>
      <c r="I980" t="s">
        <v>30113</v>
      </c>
      <c r="J980">
        <v>0</v>
      </c>
      <c r="K980">
        <v>1</v>
      </c>
    </row>
    <row r="981" spans="1:11" x14ac:dyDescent="0.3">
      <c r="A981" t="s">
        <v>31103</v>
      </c>
      <c r="B981" s="1">
        <v>44590</v>
      </c>
      <c r="C981">
        <v>302.51</v>
      </c>
      <c r="D981" t="s">
        <v>30112</v>
      </c>
      <c r="E981" t="s">
        <v>30109</v>
      </c>
      <c r="F981" t="s">
        <v>3948</v>
      </c>
      <c r="G981">
        <v>0</v>
      </c>
      <c r="H981">
        <v>2022</v>
      </c>
      <c r="I981" t="s">
        <v>30113</v>
      </c>
      <c r="J981">
        <v>1</v>
      </c>
      <c r="K981">
        <v>0</v>
      </c>
    </row>
    <row r="982" spans="1:11" x14ac:dyDescent="0.3">
      <c r="A982" t="s">
        <v>31104</v>
      </c>
      <c r="B982" s="1">
        <v>44799</v>
      </c>
      <c r="C982">
        <v>1030.6600000000001</v>
      </c>
      <c r="D982" t="s">
        <v>30112</v>
      </c>
      <c r="E982" t="s">
        <v>30109</v>
      </c>
      <c r="F982" t="s">
        <v>1717</v>
      </c>
      <c r="G982">
        <v>0</v>
      </c>
      <c r="H982">
        <v>2022</v>
      </c>
      <c r="I982" t="s">
        <v>30120</v>
      </c>
      <c r="J982">
        <v>1</v>
      </c>
      <c r="K982">
        <v>0</v>
      </c>
    </row>
    <row r="983" spans="1:11" x14ac:dyDescent="0.3">
      <c r="A983" t="s">
        <v>31105</v>
      </c>
      <c r="B983" s="1">
        <v>45160</v>
      </c>
      <c r="C983">
        <v>426.21</v>
      </c>
      <c r="D983" t="s">
        <v>30122</v>
      </c>
      <c r="E983" t="s">
        <v>30117</v>
      </c>
      <c r="F983" t="s">
        <v>2629</v>
      </c>
      <c r="G983">
        <v>1</v>
      </c>
      <c r="H983">
        <v>2023</v>
      </c>
      <c r="I983" t="s">
        <v>30120</v>
      </c>
      <c r="J983">
        <v>0</v>
      </c>
      <c r="K983">
        <v>1</v>
      </c>
    </row>
    <row r="984" spans="1:11" x14ac:dyDescent="0.3">
      <c r="A984" t="s">
        <v>31106</v>
      </c>
      <c r="B984" s="1">
        <v>45567</v>
      </c>
      <c r="C984">
        <v>158.01</v>
      </c>
      <c r="D984" t="s">
        <v>30122</v>
      </c>
      <c r="E984" t="s">
        <v>30109</v>
      </c>
      <c r="F984" t="s">
        <v>5628</v>
      </c>
      <c r="G984">
        <v>0</v>
      </c>
      <c r="H984">
        <v>2024</v>
      </c>
      <c r="I984" t="s">
        <v>30159</v>
      </c>
      <c r="J984">
        <v>1</v>
      </c>
      <c r="K984">
        <v>0</v>
      </c>
    </row>
    <row r="985" spans="1:11" x14ac:dyDescent="0.3">
      <c r="A985" t="s">
        <v>31107</v>
      </c>
      <c r="B985" s="1">
        <v>45382</v>
      </c>
      <c r="C985">
        <v>241.51</v>
      </c>
      <c r="D985" t="s">
        <v>30112</v>
      </c>
      <c r="E985" t="s">
        <v>30117</v>
      </c>
      <c r="F985" t="s">
        <v>6759</v>
      </c>
      <c r="G985">
        <v>1</v>
      </c>
      <c r="H985">
        <v>2024</v>
      </c>
      <c r="I985" t="s">
        <v>30145</v>
      </c>
      <c r="J985">
        <v>0</v>
      </c>
      <c r="K985">
        <v>1</v>
      </c>
    </row>
    <row r="986" spans="1:11" x14ac:dyDescent="0.3">
      <c r="A986" t="s">
        <v>31108</v>
      </c>
      <c r="B986" s="1">
        <v>45640</v>
      </c>
      <c r="C986">
        <v>149.30000000000001</v>
      </c>
      <c r="D986" t="s">
        <v>30108</v>
      </c>
      <c r="E986" t="s">
        <v>30109</v>
      </c>
      <c r="F986" t="s">
        <v>13366</v>
      </c>
      <c r="G986">
        <v>0</v>
      </c>
      <c r="H986">
        <v>2024</v>
      </c>
      <c r="I986" t="s">
        <v>30130</v>
      </c>
      <c r="J986">
        <v>1</v>
      </c>
      <c r="K986">
        <v>0</v>
      </c>
    </row>
    <row r="987" spans="1:11" x14ac:dyDescent="0.3">
      <c r="A987" t="s">
        <v>31109</v>
      </c>
      <c r="B987" s="1">
        <v>45122</v>
      </c>
      <c r="C987">
        <v>494.41</v>
      </c>
      <c r="D987" t="s">
        <v>30112</v>
      </c>
      <c r="E987" t="s">
        <v>30109</v>
      </c>
      <c r="F987" t="s">
        <v>7914</v>
      </c>
      <c r="G987">
        <v>0</v>
      </c>
      <c r="H987">
        <v>2023</v>
      </c>
      <c r="I987" t="s">
        <v>30115</v>
      </c>
      <c r="J987">
        <v>1</v>
      </c>
      <c r="K987">
        <v>0</v>
      </c>
    </row>
    <row r="988" spans="1:11" x14ac:dyDescent="0.3">
      <c r="A988" t="s">
        <v>31110</v>
      </c>
      <c r="B988" s="1">
        <v>44585</v>
      </c>
      <c r="C988">
        <v>1212.24</v>
      </c>
      <c r="D988" t="s">
        <v>30112</v>
      </c>
      <c r="E988" t="s">
        <v>30117</v>
      </c>
      <c r="F988" t="s">
        <v>13463</v>
      </c>
      <c r="G988">
        <v>1</v>
      </c>
      <c r="H988">
        <v>2022</v>
      </c>
      <c r="I988" t="s">
        <v>30113</v>
      </c>
      <c r="J988">
        <v>0</v>
      </c>
      <c r="K988">
        <v>1</v>
      </c>
    </row>
    <row r="989" spans="1:11" x14ac:dyDescent="0.3">
      <c r="A989" t="s">
        <v>31111</v>
      </c>
      <c r="B989" s="1">
        <v>45156</v>
      </c>
      <c r="C989">
        <v>1126.6199999999999</v>
      </c>
      <c r="D989" t="s">
        <v>30112</v>
      </c>
      <c r="E989" t="s">
        <v>30109</v>
      </c>
      <c r="F989" t="s">
        <v>14361</v>
      </c>
      <c r="G989">
        <v>0</v>
      </c>
      <c r="H989">
        <v>2023</v>
      </c>
      <c r="I989" t="s">
        <v>30120</v>
      </c>
      <c r="J989">
        <v>1</v>
      </c>
      <c r="K989">
        <v>0</v>
      </c>
    </row>
    <row r="990" spans="1:11" x14ac:dyDescent="0.3">
      <c r="A990" t="s">
        <v>31112</v>
      </c>
      <c r="B990" s="1">
        <v>45060</v>
      </c>
      <c r="C990">
        <v>1130.5</v>
      </c>
      <c r="D990" t="s">
        <v>30112</v>
      </c>
      <c r="E990" t="s">
        <v>30117</v>
      </c>
      <c r="F990" t="s">
        <v>12281</v>
      </c>
      <c r="G990">
        <v>1</v>
      </c>
      <c r="H990">
        <v>2023</v>
      </c>
      <c r="I990" t="s">
        <v>30136</v>
      </c>
      <c r="J990">
        <v>0</v>
      </c>
      <c r="K990">
        <v>1</v>
      </c>
    </row>
    <row r="991" spans="1:11" x14ac:dyDescent="0.3">
      <c r="A991" t="s">
        <v>31113</v>
      </c>
      <c r="B991" s="1">
        <v>44686</v>
      </c>
      <c r="C991">
        <v>1108.99</v>
      </c>
      <c r="D991" t="s">
        <v>30112</v>
      </c>
      <c r="E991" t="s">
        <v>30109</v>
      </c>
      <c r="F991" t="s">
        <v>6382</v>
      </c>
      <c r="G991">
        <v>0</v>
      </c>
      <c r="H991">
        <v>2022</v>
      </c>
      <c r="I991" t="s">
        <v>30136</v>
      </c>
      <c r="J991">
        <v>1</v>
      </c>
      <c r="K991">
        <v>0</v>
      </c>
    </row>
    <row r="992" spans="1:11" x14ac:dyDescent="0.3">
      <c r="A992" t="s">
        <v>31114</v>
      </c>
      <c r="B992" s="1">
        <v>45622</v>
      </c>
      <c r="C992">
        <v>715.55</v>
      </c>
      <c r="D992" t="s">
        <v>30108</v>
      </c>
      <c r="E992" t="s">
        <v>30109</v>
      </c>
      <c r="F992" t="s">
        <v>14425</v>
      </c>
      <c r="G992">
        <v>0</v>
      </c>
      <c r="H992">
        <v>2024</v>
      </c>
      <c r="I992" t="s">
        <v>30142</v>
      </c>
      <c r="J992">
        <v>1</v>
      </c>
      <c r="K992">
        <v>0</v>
      </c>
    </row>
    <row r="993" spans="1:11" x14ac:dyDescent="0.3">
      <c r="A993" t="s">
        <v>31115</v>
      </c>
      <c r="B993" s="1">
        <v>45505</v>
      </c>
      <c r="C993">
        <v>1434.69</v>
      </c>
      <c r="D993" t="s">
        <v>30112</v>
      </c>
      <c r="E993" t="s">
        <v>30117</v>
      </c>
      <c r="F993" t="s">
        <v>6136</v>
      </c>
      <c r="G993">
        <v>1</v>
      </c>
      <c r="H993">
        <v>2024</v>
      </c>
      <c r="I993" t="s">
        <v>30120</v>
      </c>
      <c r="J993">
        <v>0</v>
      </c>
      <c r="K993">
        <v>1</v>
      </c>
    </row>
    <row r="994" spans="1:11" x14ac:dyDescent="0.3">
      <c r="A994" t="s">
        <v>31116</v>
      </c>
      <c r="B994" s="1">
        <v>44786</v>
      </c>
      <c r="C994">
        <v>691.24</v>
      </c>
      <c r="D994" t="s">
        <v>30112</v>
      </c>
      <c r="E994" t="s">
        <v>30109</v>
      </c>
      <c r="F994" t="s">
        <v>17284</v>
      </c>
      <c r="G994">
        <v>0</v>
      </c>
      <c r="H994">
        <v>2022</v>
      </c>
      <c r="I994" t="s">
        <v>30120</v>
      </c>
      <c r="J994">
        <v>1</v>
      </c>
      <c r="K994">
        <v>0</v>
      </c>
    </row>
    <row r="995" spans="1:11" x14ac:dyDescent="0.3">
      <c r="A995" t="s">
        <v>31117</v>
      </c>
      <c r="B995" s="1">
        <v>45404</v>
      </c>
      <c r="C995">
        <v>211.03</v>
      </c>
      <c r="D995" t="s">
        <v>30108</v>
      </c>
      <c r="E995" t="s">
        <v>30109</v>
      </c>
      <c r="F995" t="s">
        <v>5428</v>
      </c>
      <c r="G995">
        <v>0</v>
      </c>
      <c r="H995">
        <v>2024</v>
      </c>
      <c r="I995" t="s">
        <v>30118</v>
      </c>
      <c r="J995">
        <v>1</v>
      </c>
      <c r="K995">
        <v>0</v>
      </c>
    </row>
    <row r="996" spans="1:11" x14ac:dyDescent="0.3">
      <c r="A996" t="s">
        <v>31118</v>
      </c>
      <c r="B996" s="1">
        <v>44760</v>
      </c>
      <c r="C996">
        <v>647.88</v>
      </c>
      <c r="D996" t="s">
        <v>30112</v>
      </c>
      <c r="E996" t="s">
        <v>30109</v>
      </c>
      <c r="F996" t="s">
        <v>3626</v>
      </c>
      <c r="G996">
        <v>0</v>
      </c>
      <c r="H996">
        <v>2022</v>
      </c>
      <c r="I996" t="s">
        <v>30115</v>
      </c>
      <c r="J996">
        <v>1</v>
      </c>
      <c r="K996">
        <v>0</v>
      </c>
    </row>
    <row r="997" spans="1:11" x14ac:dyDescent="0.3">
      <c r="A997" t="s">
        <v>31119</v>
      </c>
      <c r="B997" s="1">
        <v>44917</v>
      </c>
      <c r="C997">
        <v>735.11</v>
      </c>
      <c r="D997" t="s">
        <v>30122</v>
      </c>
      <c r="E997" t="s">
        <v>30117</v>
      </c>
      <c r="F997" t="s">
        <v>13382</v>
      </c>
      <c r="G997">
        <v>1</v>
      </c>
      <c r="H997">
        <v>2022</v>
      </c>
      <c r="I997" t="s">
        <v>30130</v>
      </c>
      <c r="J997">
        <v>0</v>
      </c>
      <c r="K997">
        <v>1</v>
      </c>
    </row>
    <row r="998" spans="1:11" x14ac:dyDescent="0.3">
      <c r="A998" t="s">
        <v>31120</v>
      </c>
      <c r="B998" s="1">
        <v>44564</v>
      </c>
      <c r="C998">
        <v>1041.01</v>
      </c>
      <c r="D998" t="s">
        <v>30108</v>
      </c>
      <c r="E998" t="s">
        <v>30117</v>
      </c>
      <c r="F998" t="s">
        <v>10553</v>
      </c>
      <c r="G998">
        <v>1</v>
      </c>
      <c r="H998">
        <v>2022</v>
      </c>
      <c r="I998" t="s">
        <v>30113</v>
      </c>
      <c r="J998">
        <v>0</v>
      </c>
      <c r="K998">
        <v>1</v>
      </c>
    </row>
    <row r="999" spans="1:11" x14ac:dyDescent="0.3">
      <c r="A999" t="s">
        <v>31121</v>
      </c>
      <c r="B999" s="1">
        <v>45230</v>
      </c>
      <c r="C999">
        <v>1359.09</v>
      </c>
      <c r="D999" t="s">
        <v>30112</v>
      </c>
      <c r="E999" t="s">
        <v>30109</v>
      </c>
      <c r="F999" t="s">
        <v>6094</v>
      </c>
      <c r="G999">
        <v>0</v>
      </c>
      <c r="H999">
        <v>2023</v>
      </c>
      <c r="I999" t="s">
        <v>30159</v>
      </c>
      <c r="J999">
        <v>1</v>
      </c>
      <c r="K999">
        <v>0</v>
      </c>
    </row>
    <row r="1000" spans="1:11" x14ac:dyDescent="0.3">
      <c r="A1000" t="s">
        <v>31122</v>
      </c>
      <c r="B1000" s="1">
        <v>45458</v>
      </c>
      <c r="C1000">
        <v>1472.29</v>
      </c>
      <c r="D1000" t="s">
        <v>30112</v>
      </c>
      <c r="E1000" t="s">
        <v>30117</v>
      </c>
      <c r="F1000" t="s">
        <v>14041</v>
      </c>
      <c r="G1000">
        <v>1</v>
      </c>
      <c r="H1000">
        <v>2024</v>
      </c>
      <c r="I1000" t="s">
        <v>30128</v>
      </c>
      <c r="J1000">
        <v>0</v>
      </c>
      <c r="K1000">
        <v>1</v>
      </c>
    </row>
    <row r="1001" spans="1:11" x14ac:dyDescent="0.3">
      <c r="A1001" t="s">
        <v>31123</v>
      </c>
      <c r="B1001" s="1">
        <v>44717</v>
      </c>
      <c r="C1001">
        <v>868.01</v>
      </c>
      <c r="D1001" t="s">
        <v>30108</v>
      </c>
      <c r="E1001" t="s">
        <v>30117</v>
      </c>
      <c r="F1001" t="s">
        <v>16374</v>
      </c>
      <c r="G1001">
        <v>1</v>
      </c>
      <c r="H1001">
        <v>2022</v>
      </c>
      <c r="I1001" t="s">
        <v>30128</v>
      </c>
      <c r="J1001">
        <v>0</v>
      </c>
      <c r="K1001">
        <v>1</v>
      </c>
    </row>
    <row r="1002" spans="1:11" x14ac:dyDescent="0.3">
      <c r="A1002" t="s">
        <v>31124</v>
      </c>
      <c r="B1002" s="1">
        <v>44900</v>
      </c>
      <c r="C1002">
        <v>1296.72</v>
      </c>
      <c r="D1002" t="s">
        <v>30112</v>
      </c>
      <c r="E1002" t="s">
        <v>30109</v>
      </c>
      <c r="F1002" t="s">
        <v>7445</v>
      </c>
      <c r="G1002">
        <v>0</v>
      </c>
      <c r="H1002">
        <v>2022</v>
      </c>
      <c r="I1002" t="s">
        <v>30130</v>
      </c>
      <c r="J1002">
        <v>1</v>
      </c>
      <c r="K1002">
        <v>0</v>
      </c>
    </row>
    <row r="1003" spans="1:11" x14ac:dyDescent="0.3">
      <c r="A1003" t="s">
        <v>31125</v>
      </c>
      <c r="B1003" s="1">
        <v>44564</v>
      </c>
      <c r="C1003">
        <v>359.98</v>
      </c>
      <c r="D1003" t="s">
        <v>30108</v>
      </c>
      <c r="E1003" t="s">
        <v>30109</v>
      </c>
      <c r="F1003" t="s">
        <v>11289</v>
      </c>
      <c r="G1003">
        <v>0</v>
      </c>
      <c r="H1003">
        <v>2022</v>
      </c>
      <c r="I1003" t="s">
        <v>30113</v>
      </c>
      <c r="J1003">
        <v>1</v>
      </c>
      <c r="K1003">
        <v>0</v>
      </c>
    </row>
    <row r="1004" spans="1:11" x14ac:dyDescent="0.3">
      <c r="A1004" t="s">
        <v>31126</v>
      </c>
      <c r="B1004" s="1">
        <v>45385</v>
      </c>
      <c r="C1004">
        <v>1243.1500000000001</v>
      </c>
      <c r="D1004" t="s">
        <v>30122</v>
      </c>
      <c r="E1004" t="s">
        <v>30109</v>
      </c>
      <c r="F1004" t="s">
        <v>12180</v>
      </c>
      <c r="G1004">
        <v>0</v>
      </c>
      <c r="H1004">
        <v>2024</v>
      </c>
      <c r="I1004" t="s">
        <v>30118</v>
      </c>
      <c r="J1004">
        <v>1</v>
      </c>
      <c r="K1004">
        <v>0</v>
      </c>
    </row>
    <row r="1005" spans="1:11" x14ac:dyDescent="0.3">
      <c r="A1005" t="s">
        <v>31127</v>
      </c>
      <c r="B1005" s="1">
        <v>45510</v>
      </c>
      <c r="C1005">
        <v>616.29</v>
      </c>
      <c r="D1005" t="s">
        <v>30122</v>
      </c>
      <c r="E1005" t="s">
        <v>30109</v>
      </c>
      <c r="F1005" t="s">
        <v>3431</v>
      </c>
      <c r="G1005">
        <v>0</v>
      </c>
      <c r="H1005">
        <v>2024</v>
      </c>
      <c r="I1005" t="s">
        <v>30120</v>
      </c>
      <c r="J1005">
        <v>1</v>
      </c>
      <c r="K1005">
        <v>0</v>
      </c>
    </row>
    <row r="1006" spans="1:11" x14ac:dyDescent="0.3">
      <c r="A1006" t="s">
        <v>31128</v>
      </c>
      <c r="B1006" s="1">
        <v>44700</v>
      </c>
      <c r="C1006">
        <v>605.87</v>
      </c>
      <c r="D1006" t="s">
        <v>30108</v>
      </c>
      <c r="E1006" t="s">
        <v>30117</v>
      </c>
      <c r="F1006" t="s">
        <v>9539</v>
      </c>
      <c r="G1006">
        <v>1</v>
      </c>
      <c r="H1006">
        <v>2022</v>
      </c>
      <c r="I1006" t="s">
        <v>30136</v>
      </c>
      <c r="J1006">
        <v>0</v>
      </c>
      <c r="K1006">
        <v>1</v>
      </c>
    </row>
    <row r="1007" spans="1:11" x14ac:dyDescent="0.3">
      <c r="A1007" t="s">
        <v>31129</v>
      </c>
      <c r="B1007" s="1">
        <v>45256</v>
      </c>
      <c r="C1007">
        <v>230.51</v>
      </c>
      <c r="D1007" t="s">
        <v>30112</v>
      </c>
      <c r="E1007" t="s">
        <v>30117</v>
      </c>
      <c r="F1007" t="s">
        <v>15125</v>
      </c>
      <c r="G1007">
        <v>1</v>
      </c>
      <c r="H1007">
        <v>2023</v>
      </c>
      <c r="I1007" t="s">
        <v>30142</v>
      </c>
      <c r="J1007">
        <v>0</v>
      </c>
      <c r="K1007">
        <v>1</v>
      </c>
    </row>
    <row r="1008" spans="1:11" x14ac:dyDescent="0.3">
      <c r="A1008" t="s">
        <v>31130</v>
      </c>
      <c r="B1008" s="1">
        <v>45498</v>
      </c>
      <c r="C1008">
        <v>1137.8800000000001</v>
      </c>
      <c r="D1008" t="s">
        <v>30112</v>
      </c>
      <c r="E1008" t="s">
        <v>30109</v>
      </c>
      <c r="F1008" t="s">
        <v>8990</v>
      </c>
      <c r="G1008">
        <v>0</v>
      </c>
      <c r="H1008">
        <v>2024</v>
      </c>
      <c r="I1008" t="s">
        <v>30115</v>
      </c>
      <c r="J1008">
        <v>1</v>
      </c>
      <c r="K1008">
        <v>0</v>
      </c>
    </row>
    <row r="1009" spans="1:11" x14ac:dyDescent="0.3">
      <c r="A1009" t="s">
        <v>31131</v>
      </c>
      <c r="B1009" s="1">
        <v>45068</v>
      </c>
      <c r="C1009">
        <v>333.75</v>
      </c>
      <c r="D1009" t="s">
        <v>30108</v>
      </c>
      <c r="E1009" t="s">
        <v>30117</v>
      </c>
      <c r="F1009" t="s">
        <v>6257</v>
      </c>
      <c r="G1009">
        <v>1</v>
      </c>
      <c r="H1009">
        <v>2023</v>
      </c>
      <c r="I1009" t="s">
        <v>30136</v>
      </c>
      <c r="J1009">
        <v>0</v>
      </c>
      <c r="K1009">
        <v>1</v>
      </c>
    </row>
    <row r="1010" spans="1:11" x14ac:dyDescent="0.3">
      <c r="A1010" t="s">
        <v>31132</v>
      </c>
      <c r="B1010" s="1">
        <v>44943</v>
      </c>
      <c r="C1010">
        <v>1118</v>
      </c>
      <c r="D1010" t="s">
        <v>30112</v>
      </c>
      <c r="E1010" t="s">
        <v>30117</v>
      </c>
      <c r="F1010" t="s">
        <v>15093</v>
      </c>
      <c r="G1010">
        <v>1</v>
      </c>
      <c r="H1010">
        <v>2023</v>
      </c>
      <c r="I1010" t="s">
        <v>30113</v>
      </c>
      <c r="J1010">
        <v>0</v>
      </c>
      <c r="K1010">
        <v>1</v>
      </c>
    </row>
    <row r="1011" spans="1:11" x14ac:dyDescent="0.3">
      <c r="A1011" t="s">
        <v>31133</v>
      </c>
      <c r="B1011" s="1">
        <v>45497</v>
      </c>
      <c r="C1011">
        <v>683.58</v>
      </c>
      <c r="D1011" t="s">
        <v>30122</v>
      </c>
      <c r="E1011" t="s">
        <v>30109</v>
      </c>
      <c r="F1011" t="s">
        <v>14107</v>
      </c>
      <c r="G1011">
        <v>0</v>
      </c>
      <c r="H1011">
        <v>2024</v>
      </c>
      <c r="I1011" t="s">
        <v>30115</v>
      </c>
      <c r="J1011">
        <v>1</v>
      </c>
      <c r="K1011">
        <v>0</v>
      </c>
    </row>
    <row r="1012" spans="1:11" x14ac:dyDescent="0.3">
      <c r="A1012" t="s">
        <v>31134</v>
      </c>
      <c r="B1012" s="1">
        <v>44635</v>
      </c>
      <c r="C1012">
        <v>965.3</v>
      </c>
      <c r="D1012" t="s">
        <v>30122</v>
      </c>
      <c r="E1012" t="s">
        <v>30109</v>
      </c>
      <c r="F1012" t="s">
        <v>3313</v>
      </c>
      <c r="G1012">
        <v>0</v>
      </c>
      <c r="H1012">
        <v>2022</v>
      </c>
      <c r="I1012" t="s">
        <v>30145</v>
      </c>
      <c r="J1012">
        <v>1</v>
      </c>
      <c r="K1012">
        <v>0</v>
      </c>
    </row>
    <row r="1013" spans="1:11" x14ac:dyDescent="0.3">
      <c r="A1013" t="s">
        <v>31135</v>
      </c>
      <c r="B1013" s="1">
        <v>44647</v>
      </c>
      <c r="C1013">
        <v>374.49</v>
      </c>
      <c r="D1013" t="s">
        <v>30108</v>
      </c>
      <c r="E1013" t="s">
        <v>30109</v>
      </c>
      <c r="F1013" t="s">
        <v>18880</v>
      </c>
      <c r="G1013">
        <v>0</v>
      </c>
      <c r="H1013">
        <v>2022</v>
      </c>
      <c r="I1013" t="s">
        <v>30145</v>
      </c>
      <c r="J1013">
        <v>1</v>
      </c>
      <c r="K1013">
        <v>0</v>
      </c>
    </row>
    <row r="1014" spans="1:11" x14ac:dyDescent="0.3">
      <c r="A1014" t="s">
        <v>31136</v>
      </c>
      <c r="B1014" s="1">
        <v>44599</v>
      </c>
      <c r="C1014">
        <v>1071.29</v>
      </c>
      <c r="D1014" t="s">
        <v>30108</v>
      </c>
      <c r="E1014" t="s">
        <v>30109</v>
      </c>
      <c r="F1014" t="s">
        <v>10469</v>
      </c>
      <c r="G1014">
        <v>0</v>
      </c>
      <c r="H1014">
        <v>2022</v>
      </c>
      <c r="I1014" t="s">
        <v>30110</v>
      </c>
      <c r="J1014">
        <v>1</v>
      </c>
      <c r="K1014">
        <v>0</v>
      </c>
    </row>
    <row r="1015" spans="1:11" x14ac:dyDescent="0.3">
      <c r="A1015" t="s">
        <v>31137</v>
      </c>
      <c r="B1015" s="1">
        <v>45584</v>
      </c>
      <c r="C1015">
        <v>1135.48</v>
      </c>
      <c r="D1015" t="s">
        <v>30122</v>
      </c>
      <c r="E1015" t="s">
        <v>30117</v>
      </c>
      <c r="F1015" t="s">
        <v>7244</v>
      </c>
      <c r="G1015">
        <v>1</v>
      </c>
      <c r="H1015">
        <v>2024</v>
      </c>
      <c r="I1015" t="s">
        <v>30159</v>
      </c>
      <c r="J1015">
        <v>0</v>
      </c>
      <c r="K1015">
        <v>1</v>
      </c>
    </row>
    <row r="1016" spans="1:11" x14ac:dyDescent="0.3">
      <c r="A1016" t="s">
        <v>31138</v>
      </c>
      <c r="B1016" s="1">
        <v>44740</v>
      </c>
      <c r="C1016">
        <v>1422.29</v>
      </c>
      <c r="D1016" t="s">
        <v>30112</v>
      </c>
      <c r="E1016" t="s">
        <v>30109</v>
      </c>
      <c r="F1016" t="s">
        <v>1984</v>
      </c>
      <c r="G1016">
        <v>0</v>
      </c>
      <c r="H1016">
        <v>2022</v>
      </c>
      <c r="I1016" t="s">
        <v>30128</v>
      </c>
      <c r="J1016">
        <v>1</v>
      </c>
      <c r="K1016">
        <v>0</v>
      </c>
    </row>
    <row r="1017" spans="1:11" x14ac:dyDescent="0.3">
      <c r="A1017" t="s">
        <v>31139</v>
      </c>
      <c r="B1017" s="1">
        <v>45357</v>
      </c>
      <c r="C1017">
        <v>94.82</v>
      </c>
      <c r="D1017" t="s">
        <v>30108</v>
      </c>
      <c r="E1017" t="s">
        <v>30109</v>
      </c>
      <c r="F1017" t="s">
        <v>5916</v>
      </c>
      <c r="G1017">
        <v>0</v>
      </c>
      <c r="H1017">
        <v>2024</v>
      </c>
      <c r="I1017" t="s">
        <v>30145</v>
      </c>
      <c r="J1017">
        <v>1</v>
      </c>
      <c r="K1017">
        <v>0</v>
      </c>
    </row>
    <row r="1018" spans="1:11" x14ac:dyDescent="0.3">
      <c r="A1018" t="s">
        <v>31140</v>
      </c>
      <c r="B1018" s="1">
        <v>44583</v>
      </c>
      <c r="C1018">
        <v>157.29</v>
      </c>
      <c r="D1018" t="s">
        <v>30122</v>
      </c>
      <c r="E1018" t="s">
        <v>30109</v>
      </c>
      <c r="F1018" t="s">
        <v>8322</v>
      </c>
      <c r="G1018">
        <v>0</v>
      </c>
      <c r="H1018">
        <v>2022</v>
      </c>
      <c r="I1018" t="s">
        <v>30113</v>
      </c>
      <c r="J1018">
        <v>1</v>
      </c>
      <c r="K1018">
        <v>0</v>
      </c>
    </row>
    <row r="1019" spans="1:11" x14ac:dyDescent="0.3">
      <c r="A1019" t="s">
        <v>31141</v>
      </c>
      <c r="B1019" s="1">
        <v>44621</v>
      </c>
      <c r="C1019">
        <v>189.57</v>
      </c>
      <c r="D1019" t="s">
        <v>30112</v>
      </c>
      <c r="E1019" t="s">
        <v>30109</v>
      </c>
      <c r="F1019" t="s">
        <v>8895</v>
      </c>
      <c r="G1019">
        <v>0</v>
      </c>
      <c r="H1019">
        <v>2022</v>
      </c>
      <c r="I1019" t="s">
        <v>30145</v>
      </c>
      <c r="J1019">
        <v>1</v>
      </c>
      <c r="K1019">
        <v>0</v>
      </c>
    </row>
    <row r="1020" spans="1:11" x14ac:dyDescent="0.3">
      <c r="A1020" t="s">
        <v>31142</v>
      </c>
      <c r="B1020" s="1">
        <v>45082</v>
      </c>
      <c r="C1020">
        <v>725.55</v>
      </c>
      <c r="D1020" t="s">
        <v>30108</v>
      </c>
      <c r="E1020" t="s">
        <v>30109</v>
      </c>
      <c r="F1020" t="s">
        <v>7460</v>
      </c>
      <c r="G1020">
        <v>0</v>
      </c>
      <c r="H1020">
        <v>2023</v>
      </c>
      <c r="I1020" t="s">
        <v>30128</v>
      </c>
      <c r="J1020">
        <v>1</v>
      </c>
      <c r="K1020">
        <v>0</v>
      </c>
    </row>
    <row r="1021" spans="1:11" x14ac:dyDescent="0.3">
      <c r="A1021" t="s">
        <v>31143</v>
      </c>
      <c r="B1021" s="1">
        <v>44815</v>
      </c>
      <c r="C1021">
        <v>1296.6099999999999</v>
      </c>
      <c r="D1021" t="s">
        <v>30122</v>
      </c>
      <c r="E1021" t="s">
        <v>30109</v>
      </c>
      <c r="F1021" t="s">
        <v>7419</v>
      </c>
      <c r="G1021">
        <v>0</v>
      </c>
      <c r="H1021">
        <v>2022</v>
      </c>
      <c r="I1021" t="s">
        <v>30123</v>
      </c>
      <c r="J1021">
        <v>1</v>
      </c>
      <c r="K1021">
        <v>0</v>
      </c>
    </row>
    <row r="1022" spans="1:11" x14ac:dyDescent="0.3">
      <c r="A1022" t="s">
        <v>31144</v>
      </c>
      <c r="B1022" s="1">
        <v>45249</v>
      </c>
      <c r="C1022">
        <v>667.09</v>
      </c>
      <c r="D1022" t="s">
        <v>30122</v>
      </c>
      <c r="E1022" t="s">
        <v>30117</v>
      </c>
      <c r="F1022" t="s">
        <v>7516</v>
      </c>
      <c r="G1022">
        <v>1</v>
      </c>
      <c r="H1022">
        <v>2023</v>
      </c>
      <c r="I1022" t="s">
        <v>30142</v>
      </c>
      <c r="J1022">
        <v>0</v>
      </c>
      <c r="K1022">
        <v>1</v>
      </c>
    </row>
    <row r="1023" spans="1:11" x14ac:dyDescent="0.3">
      <c r="A1023" t="s">
        <v>31145</v>
      </c>
      <c r="B1023" s="1">
        <v>45056</v>
      </c>
      <c r="C1023">
        <v>151.84</v>
      </c>
      <c r="D1023" t="s">
        <v>30122</v>
      </c>
      <c r="E1023" t="s">
        <v>30109</v>
      </c>
      <c r="F1023" t="s">
        <v>3705</v>
      </c>
      <c r="G1023">
        <v>0</v>
      </c>
      <c r="H1023">
        <v>2023</v>
      </c>
      <c r="I1023" t="s">
        <v>30136</v>
      </c>
      <c r="J1023">
        <v>1</v>
      </c>
      <c r="K1023">
        <v>0</v>
      </c>
    </row>
    <row r="1024" spans="1:11" x14ac:dyDescent="0.3">
      <c r="A1024" t="s">
        <v>31146</v>
      </c>
      <c r="B1024" s="1">
        <v>45193</v>
      </c>
      <c r="C1024">
        <v>631.37</v>
      </c>
      <c r="D1024" t="s">
        <v>30108</v>
      </c>
      <c r="E1024" t="s">
        <v>30117</v>
      </c>
      <c r="F1024" t="s">
        <v>10335</v>
      </c>
      <c r="G1024">
        <v>1</v>
      </c>
      <c r="H1024">
        <v>2023</v>
      </c>
      <c r="I1024" t="s">
        <v>30123</v>
      </c>
      <c r="J1024">
        <v>0</v>
      </c>
      <c r="K1024">
        <v>1</v>
      </c>
    </row>
    <row r="1025" spans="1:11" x14ac:dyDescent="0.3">
      <c r="A1025" t="s">
        <v>31147</v>
      </c>
      <c r="B1025" s="1">
        <v>44899</v>
      </c>
      <c r="C1025">
        <v>130.47999999999999</v>
      </c>
      <c r="D1025" t="s">
        <v>30108</v>
      </c>
      <c r="E1025" t="s">
        <v>30117</v>
      </c>
      <c r="F1025" t="s">
        <v>9031</v>
      </c>
      <c r="G1025">
        <v>1</v>
      </c>
      <c r="H1025">
        <v>2022</v>
      </c>
      <c r="I1025" t="s">
        <v>30130</v>
      </c>
      <c r="J1025">
        <v>0</v>
      </c>
      <c r="K1025">
        <v>1</v>
      </c>
    </row>
    <row r="1026" spans="1:11" x14ac:dyDescent="0.3">
      <c r="A1026" t="s">
        <v>31148</v>
      </c>
      <c r="B1026" s="1">
        <v>45086</v>
      </c>
      <c r="C1026">
        <v>508.15</v>
      </c>
      <c r="D1026" t="s">
        <v>30112</v>
      </c>
      <c r="E1026" t="s">
        <v>30109</v>
      </c>
      <c r="F1026" t="s">
        <v>9045</v>
      </c>
      <c r="G1026">
        <v>0</v>
      </c>
      <c r="H1026">
        <v>2023</v>
      </c>
      <c r="I1026" t="s">
        <v>30128</v>
      </c>
      <c r="J1026">
        <v>1</v>
      </c>
      <c r="K1026">
        <v>0</v>
      </c>
    </row>
    <row r="1027" spans="1:11" x14ac:dyDescent="0.3">
      <c r="A1027" t="s">
        <v>31149</v>
      </c>
      <c r="B1027" s="1">
        <v>44664</v>
      </c>
      <c r="C1027">
        <v>222.24</v>
      </c>
      <c r="D1027" t="s">
        <v>30108</v>
      </c>
      <c r="E1027" t="s">
        <v>30109</v>
      </c>
      <c r="F1027" t="s">
        <v>11545</v>
      </c>
      <c r="G1027">
        <v>0</v>
      </c>
      <c r="H1027">
        <v>2022</v>
      </c>
      <c r="I1027" t="s">
        <v>30118</v>
      </c>
      <c r="J1027">
        <v>1</v>
      </c>
      <c r="K1027">
        <v>0</v>
      </c>
    </row>
    <row r="1028" spans="1:11" x14ac:dyDescent="0.3">
      <c r="A1028" t="s">
        <v>31150</v>
      </c>
      <c r="B1028" s="1">
        <v>45590</v>
      </c>
      <c r="C1028">
        <v>908.72</v>
      </c>
      <c r="D1028" t="s">
        <v>30108</v>
      </c>
      <c r="E1028" t="s">
        <v>30109</v>
      </c>
      <c r="F1028" t="s">
        <v>3189</v>
      </c>
      <c r="G1028">
        <v>0</v>
      </c>
      <c r="H1028">
        <v>2024</v>
      </c>
      <c r="I1028" t="s">
        <v>30159</v>
      </c>
      <c r="J1028">
        <v>1</v>
      </c>
      <c r="K1028">
        <v>0</v>
      </c>
    </row>
    <row r="1029" spans="1:11" x14ac:dyDescent="0.3">
      <c r="A1029" t="s">
        <v>31151</v>
      </c>
      <c r="B1029" s="1">
        <v>44747</v>
      </c>
      <c r="C1029">
        <v>1348.99</v>
      </c>
      <c r="D1029" t="s">
        <v>30112</v>
      </c>
      <c r="E1029" t="s">
        <v>30117</v>
      </c>
      <c r="F1029" t="s">
        <v>4213</v>
      </c>
      <c r="G1029">
        <v>1</v>
      </c>
      <c r="H1029">
        <v>2022</v>
      </c>
      <c r="I1029" t="s">
        <v>30115</v>
      </c>
      <c r="J1029">
        <v>0</v>
      </c>
      <c r="K1029">
        <v>1</v>
      </c>
    </row>
    <row r="1030" spans="1:11" x14ac:dyDescent="0.3">
      <c r="A1030" t="s">
        <v>31152</v>
      </c>
      <c r="B1030" s="1">
        <v>45212</v>
      </c>
      <c r="C1030">
        <v>677.28</v>
      </c>
      <c r="D1030" t="s">
        <v>30108</v>
      </c>
      <c r="E1030" t="s">
        <v>30109</v>
      </c>
      <c r="F1030" t="s">
        <v>1959</v>
      </c>
      <c r="G1030">
        <v>0</v>
      </c>
      <c r="H1030">
        <v>2023</v>
      </c>
      <c r="I1030" t="s">
        <v>30159</v>
      </c>
      <c r="J1030">
        <v>1</v>
      </c>
      <c r="K1030">
        <v>0</v>
      </c>
    </row>
    <row r="1031" spans="1:11" x14ac:dyDescent="0.3">
      <c r="A1031" t="s">
        <v>31153</v>
      </c>
      <c r="B1031" s="1">
        <v>45242</v>
      </c>
      <c r="C1031">
        <v>267.37</v>
      </c>
      <c r="D1031" t="s">
        <v>30108</v>
      </c>
      <c r="E1031" t="s">
        <v>30109</v>
      </c>
      <c r="F1031" t="s">
        <v>3496</v>
      </c>
      <c r="G1031">
        <v>0</v>
      </c>
      <c r="H1031">
        <v>2023</v>
      </c>
      <c r="I1031" t="s">
        <v>30142</v>
      </c>
      <c r="J1031">
        <v>1</v>
      </c>
      <c r="K1031">
        <v>0</v>
      </c>
    </row>
    <row r="1032" spans="1:11" x14ac:dyDescent="0.3">
      <c r="A1032" t="s">
        <v>31154</v>
      </c>
      <c r="B1032" s="1">
        <v>45501</v>
      </c>
      <c r="C1032">
        <v>1420.67</v>
      </c>
      <c r="D1032" t="s">
        <v>30108</v>
      </c>
      <c r="E1032" t="s">
        <v>30117</v>
      </c>
      <c r="F1032" t="s">
        <v>9505</v>
      </c>
      <c r="G1032">
        <v>1</v>
      </c>
      <c r="H1032">
        <v>2024</v>
      </c>
      <c r="I1032" t="s">
        <v>30115</v>
      </c>
      <c r="J1032">
        <v>0</v>
      </c>
      <c r="K1032">
        <v>1</v>
      </c>
    </row>
    <row r="1033" spans="1:11" x14ac:dyDescent="0.3">
      <c r="A1033" t="s">
        <v>31155</v>
      </c>
      <c r="B1033" s="1">
        <v>44667</v>
      </c>
      <c r="C1033">
        <v>668.05</v>
      </c>
      <c r="D1033" t="s">
        <v>30112</v>
      </c>
      <c r="E1033" t="s">
        <v>30117</v>
      </c>
      <c r="F1033" t="s">
        <v>7836</v>
      </c>
      <c r="G1033">
        <v>1</v>
      </c>
      <c r="H1033">
        <v>2022</v>
      </c>
      <c r="I1033" t="s">
        <v>30118</v>
      </c>
      <c r="J1033">
        <v>0</v>
      </c>
      <c r="K1033">
        <v>1</v>
      </c>
    </row>
    <row r="1034" spans="1:11" x14ac:dyDescent="0.3">
      <c r="A1034" t="s">
        <v>31156</v>
      </c>
      <c r="B1034" s="1">
        <v>45344</v>
      </c>
      <c r="C1034">
        <v>965.11</v>
      </c>
      <c r="D1034" t="s">
        <v>30122</v>
      </c>
      <c r="E1034" t="s">
        <v>30117</v>
      </c>
      <c r="F1034" t="s">
        <v>4962</v>
      </c>
      <c r="G1034">
        <v>1</v>
      </c>
      <c r="H1034">
        <v>2024</v>
      </c>
      <c r="I1034" t="s">
        <v>30110</v>
      </c>
      <c r="J1034">
        <v>0</v>
      </c>
      <c r="K1034">
        <v>1</v>
      </c>
    </row>
    <row r="1035" spans="1:11" x14ac:dyDescent="0.3">
      <c r="A1035" t="s">
        <v>31157</v>
      </c>
      <c r="B1035" s="1">
        <v>45610</v>
      </c>
      <c r="C1035">
        <v>1377.54</v>
      </c>
      <c r="D1035" t="s">
        <v>30108</v>
      </c>
      <c r="E1035" t="s">
        <v>30117</v>
      </c>
      <c r="F1035" t="s">
        <v>8421</v>
      </c>
      <c r="G1035">
        <v>1</v>
      </c>
      <c r="H1035">
        <v>2024</v>
      </c>
      <c r="I1035" t="s">
        <v>30142</v>
      </c>
      <c r="J1035">
        <v>0</v>
      </c>
      <c r="K1035">
        <v>1</v>
      </c>
    </row>
    <row r="1036" spans="1:11" x14ac:dyDescent="0.3">
      <c r="A1036" t="s">
        <v>31158</v>
      </c>
      <c r="B1036" s="1">
        <v>45246</v>
      </c>
      <c r="C1036">
        <v>222.06</v>
      </c>
      <c r="D1036" t="s">
        <v>30122</v>
      </c>
      <c r="E1036" t="s">
        <v>30117</v>
      </c>
      <c r="F1036" t="s">
        <v>13179</v>
      </c>
      <c r="G1036">
        <v>1</v>
      </c>
      <c r="H1036">
        <v>2023</v>
      </c>
      <c r="I1036" t="s">
        <v>30142</v>
      </c>
      <c r="J1036">
        <v>0</v>
      </c>
      <c r="K1036">
        <v>1</v>
      </c>
    </row>
    <row r="1037" spans="1:11" x14ac:dyDescent="0.3">
      <c r="A1037" t="s">
        <v>31159</v>
      </c>
      <c r="B1037" s="1">
        <v>44663</v>
      </c>
      <c r="C1037">
        <v>417.42</v>
      </c>
      <c r="D1037" t="s">
        <v>30112</v>
      </c>
      <c r="E1037" t="s">
        <v>30109</v>
      </c>
      <c r="F1037" t="s">
        <v>6816</v>
      </c>
      <c r="G1037">
        <v>0</v>
      </c>
      <c r="H1037">
        <v>2022</v>
      </c>
      <c r="I1037" t="s">
        <v>30118</v>
      </c>
      <c r="J1037">
        <v>1</v>
      </c>
      <c r="K1037">
        <v>0</v>
      </c>
    </row>
    <row r="1038" spans="1:11" x14ac:dyDescent="0.3">
      <c r="A1038" t="s">
        <v>31160</v>
      </c>
      <c r="B1038" s="1">
        <v>45251</v>
      </c>
      <c r="C1038">
        <v>454.61</v>
      </c>
      <c r="D1038" t="s">
        <v>30108</v>
      </c>
      <c r="E1038" t="s">
        <v>30117</v>
      </c>
      <c r="F1038" t="s">
        <v>19706</v>
      </c>
      <c r="G1038">
        <v>1</v>
      </c>
      <c r="H1038">
        <v>2023</v>
      </c>
      <c r="I1038" t="s">
        <v>30142</v>
      </c>
      <c r="J1038">
        <v>0</v>
      </c>
      <c r="K1038">
        <v>1</v>
      </c>
    </row>
    <row r="1039" spans="1:11" x14ac:dyDescent="0.3">
      <c r="A1039" t="s">
        <v>31161</v>
      </c>
      <c r="B1039" s="1">
        <v>44883</v>
      </c>
      <c r="C1039">
        <v>497.26</v>
      </c>
      <c r="D1039" t="s">
        <v>30108</v>
      </c>
      <c r="E1039" t="s">
        <v>30109</v>
      </c>
      <c r="F1039" t="s">
        <v>2267</v>
      </c>
      <c r="G1039">
        <v>0</v>
      </c>
      <c r="H1039">
        <v>2022</v>
      </c>
      <c r="I1039" t="s">
        <v>30142</v>
      </c>
      <c r="J1039">
        <v>1</v>
      </c>
      <c r="K1039">
        <v>0</v>
      </c>
    </row>
    <row r="1040" spans="1:11" x14ac:dyDescent="0.3">
      <c r="A1040" t="s">
        <v>31162</v>
      </c>
      <c r="B1040" s="1">
        <v>45061</v>
      </c>
      <c r="C1040">
        <v>1298.75</v>
      </c>
      <c r="D1040" t="s">
        <v>30112</v>
      </c>
      <c r="E1040" t="s">
        <v>30109</v>
      </c>
      <c r="F1040" t="s">
        <v>14576</v>
      </c>
      <c r="G1040">
        <v>0</v>
      </c>
      <c r="H1040">
        <v>2023</v>
      </c>
      <c r="I1040" t="s">
        <v>30136</v>
      </c>
      <c r="J1040">
        <v>1</v>
      </c>
      <c r="K1040">
        <v>0</v>
      </c>
    </row>
    <row r="1041" spans="1:11" x14ac:dyDescent="0.3">
      <c r="A1041" t="s">
        <v>31163</v>
      </c>
      <c r="B1041" s="1">
        <v>45558</v>
      </c>
      <c r="C1041">
        <v>515.63</v>
      </c>
      <c r="D1041" t="s">
        <v>30112</v>
      </c>
      <c r="E1041" t="s">
        <v>30109</v>
      </c>
      <c r="F1041" t="s">
        <v>7660</v>
      </c>
      <c r="G1041">
        <v>0</v>
      </c>
      <c r="H1041">
        <v>2024</v>
      </c>
      <c r="I1041" t="s">
        <v>30123</v>
      </c>
      <c r="J1041">
        <v>1</v>
      </c>
      <c r="K1041">
        <v>0</v>
      </c>
    </row>
    <row r="1042" spans="1:11" x14ac:dyDescent="0.3">
      <c r="A1042" t="s">
        <v>31164</v>
      </c>
      <c r="B1042" s="1">
        <v>45181</v>
      </c>
      <c r="C1042">
        <v>1427.27</v>
      </c>
      <c r="D1042" t="s">
        <v>30112</v>
      </c>
      <c r="E1042" t="s">
        <v>30117</v>
      </c>
      <c r="F1042" t="s">
        <v>17125</v>
      </c>
      <c r="G1042">
        <v>1</v>
      </c>
      <c r="H1042">
        <v>2023</v>
      </c>
      <c r="I1042" t="s">
        <v>30123</v>
      </c>
      <c r="J1042">
        <v>0</v>
      </c>
      <c r="K1042">
        <v>1</v>
      </c>
    </row>
    <row r="1043" spans="1:11" x14ac:dyDescent="0.3">
      <c r="A1043" t="s">
        <v>31165</v>
      </c>
      <c r="B1043" s="1">
        <v>44759</v>
      </c>
      <c r="C1043">
        <v>543.11</v>
      </c>
      <c r="D1043" t="s">
        <v>30108</v>
      </c>
      <c r="E1043" t="s">
        <v>30109</v>
      </c>
      <c r="F1043" t="s">
        <v>13613</v>
      </c>
      <c r="G1043">
        <v>0</v>
      </c>
      <c r="H1043">
        <v>2022</v>
      </c>
      <c r="I1043" t="s">
        <v>30115</v>
      </c>
      <c r="J1043">
        <v>1</v>
      </c>
      <c r="K1043">
        <v>0</v>
      </c>
    </row>
    <row r="1044" spans="1:11" x14ac:dyDescent="0.3">
      <c r="A1044" t="s">
        <v>31166</v>
      </c>
      <c r="B1044" s="1">
        <v>45413</v>
      </c>
      <c r="C1044">
        <v>1478.64</v>
      </c>
      <c r="D1044" t="s">
        <v>30112</v>
      </c>
      <c r="E1044" t="s">
        <v>30109</v>
      </c>
      <c r="F1044" t="s">
        <v>13235</v>
      </c>
      <c r="G1044">
        <v>0</v>
      </c>
      <c r="H1044">
        <v>2024</v>
      </c>
      <c r="I1044" t="s">
        <v>30136</v>
      </c>
      <c r="J1044">
        <v>1</v>
      </c>
      <c r="K1044">
        <v>0</v>
      </c>
    </row>
    <row r="1045" spans="1:11" x14ac:dyDescent="0.3">
      <c r="A1045" t="s">
        <v>31167</v>
      </c>
      <c r="B1045" s="1">
        <v>45606</v>
      </c>
      <c r="C1045">
        <v>857.45</v>
      </c>
      <c r="D1045" t="s">
        <v>30112</v>
      </c>
      <c r="E1045" t="s">
        <v>30117</v>
      </c>
      <c r="F1045" t="s">
        <v>1546</v>
      </c>
      <c r="G1045">
        <v>1</v>
      </c>
      <c r="H1045">
        <v>2024</v>
      </c>
      <c r="I1045" t="s">
        <v>30142</v>
      </c>
      <c r="J1045">
        <v>0</v>
      </c>
      <c r="K1045">
        <v>1</v>
      </c>
    </row>
    <row r="1046" spans="1:11" x14ac:dyDescent="0.3">
      <c r="A1046" t="s">
        <v>31168</v>
      </c>
      <c r="B1046" s="1">
        <v>45060</v>
      </c>
      <c r="C1046">
        <v>832.43</v>
      </c>
      <c r="D1046" t="s">
        <v>30122</v>
      </c>
      <c r="E1046" t="s">
        <v>30109</v>
      </c>
      <c r="F1046" t="s">
        <v>11901</v>
      </c>
      <c r="G1046">
        <v>0</v>
      </c>
      <c r="H1046">
        <v>2023</v>
      </c>
      <c r="I1046" t="s">
        <v>30136</v>
      </c>
      <c r="J1046">
        <v>1</v>
      </c>
      <c r="K1046">
        <v>0</v>
      </c>
    </row>
    <row r="1047" spans="1:11" x14ac:dyDescent="0.3">
      <c r="A1047" t="s">
        <v>31169</v>
      </c>
      <c r="B1047" s="1">
        <v>44705</v>
      </c>
      <c r="C1047">
        <v>1473.26</v>
      </c>
      <c r="D1047" t="s">
        <v>30108</v>
      </c>
      <c r="E1047" t="s">
        <v>30109</v>
      </c>
      <c r="F1047" t="s">
        <v>16162</v>
      </c>
      <c r="G1047">
        <v>0</v>
      </c>
      <c r="H1047">
        <v>2022</v>
      </c>
      <c r="I1047" t="s">
        <v>30136</v>
      </c>
      <c r="J1047">
        <v>1</v>
      </c>
      <c r="K1047">
        <v>0</v>
      </c>
    </row>
    <row r="1048" spans="1:11" x14ac:dyDescent="0.3">
      <c r="A1048" t="s">
        <v>31170</v>
      </c>
      <c r="B1048" s="1">
        <v>45378</v>
      </c>
      <c r="C1048">
        <v>377.52</v>
      </c>
      <c r="D1048" t="s">
        <v>30112</v>
      </c>
      <c r="E1048" t="s">
        <v>30109</v>
      </c>
      <c r="F1048" t="s">
        <v>4612</v>
      </c>
      <c r="G1048">
        <v>0</v>
      </c>
      <c r="H1048">
        <v>2024</v>
      </c>
      <c r="I1048" t="s">
        <v>30145</v>
      </c>
      <c r="J1048">
        <v>1</v>
      </c>
      <c r="K1048">
        <v>0</v>
      </c>
    </row>
    <row r="1049" spans="1:11" x14ac:dyDescent="0.3">
      <c r="A1049" t="s">
        <v>31171</v>
      </c>
      <c r="B1049" s="1">
        <v>45333</v>
      </c>
      <c r="C1049">
        <v>914.41</v>
      </c>
      <c r="D1049" t="s">
        <v>30112</v>
      </c>
      <c r="E1049" t="s">
        <v>30117</v>
      </c>
      <c r="F1049" t="s">
        <v>1532</v>
      </c>
      <c r="G1049">
        <v>1</v>
      </c>
      <c r="H1049">
        <v>2024</v>
      </c>
      <c r="I1049" t="s">
        <v>30110</v>
      </c>
      <c r="J1049">
        <v>0</v>
      </c>
      <c r="K1049">
        <v>1</v>
      </c>
    </row>
    <row r="1050" spans="1:11" x14ac:dyDescent="0.3">
      <c r="A1050" t="s">
        <v>31172</v>
      </c>
      <c r="B1050" s="1">
        <v>45494</v>
      </c>
      <c r="C1050">
        <v>571.54999999999995</v>
      </c>
      <c r="D1050" t="s">
        <v>30112</v>
      </c>
      <c r="E1050" t="s">
        <v>30109</v>
      </c>
      <c r="F1050" t="s">
        <v>10906</v>
      </c>
      <c r="G1050">
        <v>0</v>
      </c>
      <c r="H1050">
        <v>2024</v>
      </c>
      <c r="I1050" t="s">
        <v>30115</v>
      </c>
      <c r="J1050">
        <v>1</v>
      </c>
      <c r="K1050">
        <v>0</v>
      </c>
    </row>
    <row r="1051" spans="1:11" x14ac:dyDescent="0.3">
      <c r="A1051" t="s">
        <v>31173</v>
      </c>
      <c r="B1051" s="1">
        <v>45507</v>
      </c>
      <c r="C1051">
        <v>457.12</v>
      </c>
      <c r="D1051" t="s">
        <v>30112</v>
      </c>
      <c r="E1051" t="s">
        <v>30109</v>
      </c>
      <c r="F1051" t="s">
        <v>5285</v>
      </c>
      <c r="G1051">
        <v>0</v>
      </c>
      <c r="H1051">
        <v>2024</v>
      </c>
      <c r="I1051" t="s">
        <v>30120</v>
      </c>
      <c r="J1051">
        <v>1</v>
      </c>
      <c r="K1051">
        <v>0</v>
      </c>
    </row>
    <row r="1052" spans="1:11" x14ac:dyDescent="0.3">
      <c r="A1052" t="s">
        <v>31174</v>
      </c>
      <c r="B1052" s="1">
        <v>44606</v>
      </c>
      <c r="C1052">
        <v>1079.1099999999999</v>
      </c>
      <c r="D1052" t="s">
        <v>30122</v>
      </c>
      <c r="E1052" t="s">
        <v>30117</v>
      </c>
      <c r="F1052" t="s">
        <v>13730</v>
      </c>
      <c r="G1052">
        <v>1</v>
      </c>
      <c r="H1052">
        <v>2022</v>
      </c>
      <c r="I1052" t="s">
        <v>30110</v>
      </c>
      <c r="J1052">
        <v>0</v>
      </c>
      <c r="K1052">
        <v>1</v>
      </c>
    </row>
    <row r="1053" spans="1:11" x14ac:dyDescent="0.3">
      <c r="A1053" t="s">
        <v>31175</v>
      </c>
      <c r="B1053" s="1">
        <v>45315</v>
      </c>
      <c r="C1053">
        <v>1028.5999999999999</v>
      </c>
      <c r="D1053" t="s">
        <v>30122</v>
      </c>
      <c r="E1053" t="s">
        <v>30109</v>
      </c>
      <c r="F1053" t="s">
        <v>1611</v>
      </c>
      <c r="G1053">
        <v>0</v>
      </c>
      <c r="H1053">
        <v>2024</v>
      </c>
      <c r="I1053" t="s">
        <v>30113</v>
      </c>
      <c r="J1053">
        <v>1</v>
      </c>
      <c r="K1053">
        <v>0</v>
      </c>
    </row>
    <row r="1054" spans="1:11" x14ac:dyDescent="0.3">
      <c r="A1054" t="s">
        <v>31176</v>
      </c>
      <c r="B1054" s="1">
        <v>45139</v>
      </c>
      <c r="C1054">
        <v>110.36</v>
      </c>
      <c r="D1054" t="s">
        <v>30122</v>
      </c>
      <c r="E1054" t="s">
        <v>30117</v>
      </c>
      <c r="F1054" t="s">
        <v>12117</v>
      </c>
      <c r="G1054">
        <v>1</v>
      </c>
      <c r="H1054">
        <v>2023</v>
      </c>
      <c r="I1054" t="s">
        <v>30120</v>
      </c>
      <c r="J1054">
        <v>0</v>
      </c>
      <c r="K1054">
        <v>1</v>
      </c>
    </row>
    <row r="1055" spans="1:11" x14ac:dyDescent="0.3">
      <c r="A1055" t="s">
        <v>31177</v>
      </c>
      <c r="B1055" s="1">
        <v>45026</v>
      </c>
      <c r="C1055">
        <v>251.85</v>
      </c>
      <c r="D1055" t="s">
        <v>30112</v>
      </c>
      <c r="E1055" t="s">
        <v>30109</v>
      </c>
      <c r="F1055" t="s">
        <v>17046</v>
      </c>
      <c r="G1055">
        <v>0</v>
      </c>
      <c r="H1055">
        <v>2023</v>
      </c>
      <c r="I1055" t="s">
        <v>30118</v>
      </c>
      <c r="J1055">
        <v>1</v>
      </c>
      <c r="K1055">
        <v>0</v>
      </c>
    </row>
    <row r="1056" spans="1:11" x14ac:dyDescent="0.3">
      <c r="A1056" t="s">
        <v>31178</v>
      </c>
      <c r="B1056" s="1">
        <v>44900</v>
      </c>
      <c r="C1056">
        <v>1415.82</v>
      </c>
      <c r="D1056" t="s">
        <v>30108</v>
      </c>
      <c r="E1056" t="s">
        <v>30117</v>
      </c>
      <c r="F1056" t="s">
        <v>4924</v>
      </c>
      <c r="G1056">
        <v>1</v>
      </c>
      <c r="H1056">
        <v>2022</v>
      </c>
      <c r="I1056" t="s">
        <v>30130</v>
      </c>
      <c r="J1056">
        <v>0</v>
      </c>
      <c r="K1056">
        <v>1</v>
      </c>
    </row>
    <row r="1057" spans="1:11" x14ac:dyDescent="0.3">
      <c r="A1057" t="s">
        <v>31179</v>
      </c>
      <c r="B1057" s="1">
        <v>44986</v>
      </c>
      <c r="C1057">
        <v>1172.94</v>
      </c>
      <c r="D1057" t="s">
        <v>30108</v>
      </c>
      <c r="E1057" t="s">
        <v>30109</v>
      </c>
      <c r="F1057" t="s">
        <v>15818</v>
      </c>
      <c r="G1057">
        <v>0</v>
      </c>
      <c r="H1057">
        <v>2023</v>
      </c>
      <c r="I1057" t="s">
        <v>30145</v>
      </c>
      <c r="J1057">
        <v>1</v>
      </c>
      <c r="K1057">
        <v>0</v>
      </c>
    </row>
    <row r="1058" spans="1:11" x14ac:dyDescent="0.3">
      <c r="A1058" t="s">
        <v>31180</v>
      </c>
      <c r="B1058" s="1">
        <v>45289</v>
      </c>
      <c r="C1058">
        <v>793.24</v>
      </c>
      <c r="D1058" t="s">
        <v>30112</v>
      </c>
      <c r="E1058" t="s">
        <v>30117</v>
      </c>
      <c r="F1058" t="s">
        <v>18417</v>
      </c>
      <c r="G1058">
        <v>1</v>
      </c>
      <c r="H1058">
        <v>2023</v>
      </c>
      <c r="I1058" t="s">
        <v>30130</v>
      </c>
      <c r="J1058">
        <v>0</v>
      </c>
      <c r="K1058">
        <v>1</v>
      </c>
    </row>
    <row r="1059" spans="1:11" x14ac:dyDescent="0.3">
      <c r="A1059" t="s">
        <v>31181</v>
      </c>
      <c r="B1059" s="1">
        <v>44932</v>
      </c>
      <c r="C1059">
        <v>112.28</v>
      </c>
      <c r="D1059" t="s">
        <v>30112</v>
      </c>
      <c r="E1059" t="s">
        <v>30117</v>
      </c>
      <c r="F1059" t="s">
        <v>18156</v>
      </c>
      <c r="G1059">
        <v>1</v>
      </c>
      <c r="H1059">
        <v>2023</v>
      </c>
      <c r="I1059" t="s">
        <v>30113</v>
      </c>
      <c r="J1059">
        <v>0</v>
      </c>
      <c r="K1059">
        <v>1</v>
      </c>
    </row>
    <row r="1060" spans="1:11" x14ac:dyDescent="0.3">
      <c r="A1060" t="s">
        <v>31182</v>
      </c>
      <c r="B1060" s="1">
        <v>45043</v>
      </c>
      <c r="C1060">
        <v>1467.8</v>
      </c>
      <c r="D1060" t="s">
        <v>30108</v>
      </c>
      <c r="E1060" t="s">
        <v>30117</v>
      </c>
      <c r="F1060" t="s">
        <v>18415</v>
      </c>
      <c r="G1060">
        <v>1</v>
      </c>
      <c r="H1060">
        <v>2023</v>
      </c>
      <c r="I1060" t="s">
        <v>30118</v>
      </c>
      <c r="J1060">
        <v>0</v>
      </c>
      <c r="K1060">
        <v>1</v>
      </c>
    </row>
    <row r="1061" spans="1:11" x14ac:dyDescent="0.3">
      <c r="A1061" t="s">
        <v>31183</v>
      </c>
      <c r="B1061" s="1">
        <v>45097</v>
      </c>
      <c r="C1061">
        <v>683.98</v>
      </c>
      <c r="D1061" t="s">
        <v>30112</v>
      </c>
      <c r="E1061" t="s">
        <v>30117</v>
      </c>
      <c r="F1061" t="s">
        <v>19694</v>
      </c>
      <c r="G1061">
        <v>1</v>
      </c>
      <c r="H1061">
        <v>2023</v>
      </c>
      <c r="I1061" t="s">
        <v>30128</v>
      </c>
      <c r="J1061">
        <v>0</v>
      </c>
      <c r="K1061">
        <v>1</v>
      </c>
    </row>
    <row r="1062" spans="1:11" x14ac:dyDescent="0.3">
      <c r="A1062" t="s">
        <v>31184</v>
      </c>
      <c r="B1062" s="1">
        <v>45538</v>
      </c>
      <c r="C1062">
        <v>524.09</v>
      </c>
      <c r="D1062" t="s">
        <v>30122</v>
      </c>
      <c r="E1062" t="s">
        <v>30117</v>
      </c>
      <c r="F1062" t="s">
        <v>4446</v>
      </c>
      <c r="G1062">
        <v>1</v>
      </c>
      <c r="H1062">
        <v>2024</v>
      </c>
      <c r="I1062" t="s">
        <v>30123</v>
      </c>
      <c r="J1062">
        <v>0</v>
      </c>
      <c r="K1062">
        <v>1</v>
      </c>
    </row>
    <row r="1063" spans="1:11" x14ac:dyDescent="0.3">
      <c r="A1063" t="s">
        <v>31185</v>
      </c>
      <c r="B1063" s="1">
        <v>45430</v>
      </c>
      <c r="C1063">
        <v>549.20000000000005</v>
      </c>
      <c r="D1063" t="s">
        <v>30108</v>
      </c>
      <c r="E1063" t="s">
        <v>30109</v>
      </c>
      <c r="F1063" t="s">
        <v>8824</v>
      </c>
      <c r="G1063">
        <v>0</v>
      </c>
      <c r="H1063">
        <v>2024</v>
      </c>
      <c r="I1063" t="s">
        <v>30136</v>
      </c>
      <c r="J1063">
        <v>1</v>
      </c>
      <c r="K1063">
        <v>0</v>
      </c>
    </row>
    <row r="1064" spans="1:11" x14ac:dyDescent="0.3">
      <c r="A1064" t="s">
        <v>31186</v>
      </c>
      <c r="B1064" s="1">
        <v>45508</v>
      </c>
      <c r="C1064">
        <v>1306.28</v>
      </c>
      <c r="D1064" t="s">
        <v>30112</v>
      </c>
      <c r="E1064" t="s">
        <v>30109</v>
      </c>
      <c r="F1064" t="s">
        <v>16840</v>
      </c>
      <c r="G1064">
        <v>0</v>
      </c>
      <c r="H1064">
        <v>2024</v>
      </c>
      <c r="I1064" t="s">
        <v>30120</v>
      </c>
      <c r="J1064">
        <v>1</v>
      </c>
      <c r="K1064">
        <v>0</v>
      </c>
    </row>
    <row r="1065" spans="1:11" x14ac:dyDescent="0.3">
      <c r="A1065" t="s">
        <v>31187</v>
      </c>
      <c r="B1065" s="1">
        <v>44677</v>
      </c>
      <c r="C1065">
        <v>480.88</v>
      </c>
      <c r="D1065" t="s">
        <v>30112</v>
      </c>
      <c r="E1065" t="s">
        <v>30117</v>
      </c>
      <c r="F1065" t="s">
        <v>3083</v>
      </c>
      <c r="G1065">
        <v>1</v>
      </c>
      <c r="H1065">
        <v>2022</v>
      </c>
      <c r="I1065" t="s">
        <v>30118</v>
      </c>
      <c r="J1065">
        <v>0</v>
      </c>
      <c r="K1065">
        <v>1</v>
      </c>
    </row>
    <row r="1066" spans="1:11" x14ac:dyDescent="0.3">
      <c r="A1066" t="s">
        <v>31188</v>
      </c>
      <c r="B1066" s="1">
        <v>44827</v>
      </c>
      <c r="C1066">
        <v>1296.0999999999999</v>
      </c>
      <c r="D1066" t="s">
        <v>30112</v>
      </c>
      <c r="E1066" t="s">
        <v>30117</v>
      </c>
      <c r="F1066" t="s">
        <v>8533</v>
      </c>
      <c r="G1066">
        <v>1</v>
      </c>
      <c r="H1066">
        <v>2022</v>
      </c>
      <c r="I1066" t="s">
        <v>30123</v>
      </c>
      <c r="J1066">
        <v>0</v>
      </c>
      <c r="K1066">
        <v>1</v>
      </c>
    </row>
    <row r="1067" spans="1:11" x14ac:dyDescent="0.3">
      <c r="A1067" t="s">
        <v>31189</v>
      </c>
      <c r="B1067" s="1">
        <v>44833</v>
      </c>
      <c r="C1067">
        <v>1161.46</v>
      </c>
      <c r="D1067" t="s">
        <v>30122</v>
      </c>
      <c r="E1067" t="s">
        <v>30109</v>
      </c>
      <c r="F1067" t="s">
        <v>5261</v>
      </c>
      <c r="G1067">
        <v>0</v>
      </c>
      <c r="H1067">
        <v>2022</v>
      </c>
      <c r="I1067" t="s">
        <v>30123</v>
      </c>
      <c r="J1067">
        <v>1</v>
      </c>
      <c r="K1067">
        <v>0</v>
      </c>
    </row>
    <row r="1068" spans="1:11" x14ac:dyDescent="0.3">
      <c r="A1068" t="s">
        <v>31190</v>
      </c>
      <c r="B1068" s="1">
        <v>44609</v>
      </c>
      <c r="C1068">
        <v>414.14</v>
      </c>
      <c r="D1068" t="s">
        <v>30122</v>
      </c>
      <c r="E1068" t="s">
        <v>30109</v>
      </c>
      <c r="F1068" t="s">
        <v>5825</v>
      </c>
      <c r="G1068">
        <v>0</v>
      </c>
      <c r="H1068">
        <v>2022</v>
      </c>
      <c r="I1068" t="s">
        <v>30110</v>
      </c>
      <c r="J1068">
        <v>1</v>
      </c>
      <c r="K1068">
        <v>0</v>
      </c>
    </row>
    <row r="1069" spans="1:11" x14ac:dyDescent="0.3">
      <c r="A1069" t="s">
        <v>31191</v>
      </c>
      <c r="B1069" s="1">
        <v>45155</v>
      </c>
      <c r="C1069">
        <v>1015.31</v>
      </c>
      <c r="D1069" t="s">
        <v>30112</v>
      </c>
      <c r="E1069" t="s">
        <v>30109</v>
      </c>
      <c r="F1069" t="s">
        <v>6614</v>
      </c>
      <c r="G1069">
        <v>0</v>
      </c>
      <c r="H1069">
        <v>2023</v>
      </c>
      <c r="I1069" t="s">
        <v>30120</v>
      </c>
      <c r="J1069">
        <v>1</v>
      </c>
      <c r="K1069">
        <v>0</v>
      </c>
    </row>
    <row r="1070" spans="1:11" x14ac:dyDescent="0.3">
      <c r="A1070" t="s">
        <v>31192</v>
      </c>
      <c r="B1070" s="1">
        <v>44788</v>
      </c>
      <c r="C1070">
        <v>206.19</v>
      </c>
      <c r="D1070" t="s">
        <v>30108</v>
      </c>
      <c r="E1070" t="s">
        <v>30109</v>
      </c>
      <c r="F1070" t="s">
        <v>10252</v>
      </c>
      <c r="G1070">
        <v>0</v>
      </c>
      <c r="H1070">
        <v>2022</v>
      </c>
      <c r="I1070" t="s">
        <v>30120</v>
      </c>
      <c r="J1070">
        <v>1</v>
      </c>
      <c r="K1070">
        <v>0</v>
      </c>
    </row>
    <row r="1071" spans="1:11" x14ac:dyDescent="0.3">
      <c r="A1071" t="s">
        <v>31193</v>
      </c>
      <c r="B1071" s="1">
        <v>45099</v>
      </c>
      <c r="C1071">
        <v>1241.5</v>
      </c>
      <c r="D1071" t="s">
        <v>30108</v>
      </c>
      <c r="E1071" t="s">
        <v>30109</v>
      </c>
      <c r="F1071" t="s">
        <v>18027</v>
      </c>
      <c r="G1071">
        <v>0</v>
      </c>
      <c r="H1071">
        <v>2023</v>
      </c>
      <c r="I1071" t="s">
        <v>30128</v>
      </c>
      <c r="J1071">
        <v>1</v>
      </c>
      <c r="K1071">
        <v>0</v>
      </c>
    </row>
    <row r="1072" spans="1:11" x14ac:dyDescent="0.3">
      <c r="A1072" t="s">
        <v>31194</v>
      </c>
      <c r="B1072" s="1">
        <v>44693</v>
      </c>
      <c r="C1072">
        <v>1188.97</v>
      </c>
      <c r="D1072" t="s">
        <v>30122</v>
      </c>
      <c r="E1072" t="s">
        <v>30117</v>
      </c>
      <c r="F1072" t="s">
        <v>12939</v>
      </c>
      <c r="G1072">
        <v>1</v>
      </c>
      <c r="H1072">
        <v>2022</v>
      </c>
      <c r="I1072" t="s">
        <v>30136</v>
      </c>
      <c r="J1072">
        <v>0</v>
      </c>
      <c r="K1072">
        <v>1</v>
      </c>
    </row>
    <row r="1073" spans="1:11" x14ac:dyDescent="0.3">
      <c r="A1073" t="s">
        <v>31195</v>
      </c>
      <c r="B1073" s="1">
        <v>44812</v>
      </c>
      <c r="C1073">
        <v>362.27</v>
      </c>
      <c r="D1073" t="s">
        <v>30112</v>
      </c>
      <c r="E1073" t="s">
        <v>30109</v>
      </c>
      <c r="F1073" t="s">
        <v>15238</v>
      </c>
      <c r="G1073">
        <v>0</v>
      </c>
      <c r="H1073">
        <v>2022</v>
      </c>
      <c r="I1073" t="s">
        <v>30123</v>
      </c>
      <c r="J1073">
        <v>1</v>
      </c>
      <c r="K1073">
        <v>0</v>
      </c>
    </row>
    <row r="1074" spans="1:11" x14ac:dyDescent="0.3">
      <c r="A1074" t="s">
        <v>31196</v>
      </c>
      <c r="B1074" s="1">
        <v>44735</v>
      </c>
      <c r="C1074">
        <v>187.2</v>
      </c>
      <c r="D1074" t="s">
        <v>30112</v>
      </c>
      <c r="E1074" t="s">
        <v>30109</v>
      </c>
      <c r="F1074" t="s">
        <v>11055</v>
      </c>
      <c r="G1074">
        <v>0</v>
      </c>
      <c r="H1074">
        <v>2022</v>
      </c>
      <c r="I1074" t="s">
        <v>30128</v>
      </c>
      <c r="J1074">
        <v>1</v>
      </c>
      <c r="K1074">
        <v>0</v>
      </c>
    </row>
    <row r="1075" spans="1:11" x14ac:dyDescent="0.3">
      <c r="A1075" t="s">
        <v>31197</v>
      </c>
      <c r="B1075" s="1">
        <v>45250</v>
      </c>
      <c r="C1075">
        <v>1111.55</v>
      </c>
      <c r="D1075" t="s">
        <v>30122</v>
      </c>
      <c r="E1075" t="s">
        <v>30109</v>
      </c>
      <c r="F1075" t="s">
        <v>17853</v>
      </c>
      <c r="G1075">
        <v>0</v>
      </c>
      <c r="H1075">
        <v>2023</v>
      </c>
      <c r="I1075" t="s">
        <v>30142</v>
      </c>
      <c r="J1075">
        <v>1</v>
      </c>
      <c r="K1075">
        <v>0</v>
      </c>
    </row>
    <row r="1076" spans="1:11" x14ac:dyDescent="0.3">
      <c r="A1076" t="s">
        <v>31198</v>
      </c>
      <c r="B1076" s="1">
        <v>45482</v>
      </c>
      <c r="C1076">
        <v>1434.5</v>
      </c>
      <c r="D1076" t="s">
        <v>30112</v>
      </c>
      <c r="E1076" t="s">
        <v>30109</v>
      </c>
      <c r="F1076" t="s">
        <v>4023</v>
      </c>
      <c r="G1076">
        <v>0</v>
      </c>
      <c r="H1076">
        <v>2024</v>
      </c>
      <c r="I1076" t="s">
        <v>30115</v>
      </c>
      <c r="J1076">
        <v>1</v>
      </c>
      <c r="K1076">
        <v>0</v>
      </c>
    </row>
    <row r="1077" spans="1:11" x14ac:dyDescent="0.3">
      <c r="A1077" t="s">
        <v>31199</v>
      </c>
      <c r="B1077" s="1">
        <v>45332</v>
      </c>
      <c r="C1077">
        <v>1455.54</v>
      </c>
      <c r="D1077" t="s">
        <v>30108</v>
      </c>
      <c r="E1077" t="s">
        <v>30117</v>
      </c>
      <c r="F1077" t="s">
        <v>17604</v>
      </c>
      <c r="G1077">
        <v>1</v>
      </c>
      <c r="H1077">
        <v>2024</v>
      </c>
      <c r="I1077" t="s">
        <v>30110</v>
      </c>
      <c r="J1077">
        <v>0</v>
      </c>
      <c r="K1077">
        <v>1</v>
      </c>
    </row>
    <row r="1078" spans="1:11" x14ac:dyDescent="0.3">
      <c r="A1078" t="s">
        <v>31200</v>
      </c>
      <c r="B1078" s="1">
        <v>44595</v>
      </c>
      <c r="C1078">
        <v>1062.5</v>
      </c>
      <c r="D1078" t="s">
        <v>30108</v>
      </c>
      <c r="E1078" t="s">
        <v>30117</v>
      </c>
      <c r="F1078" t="s">
        <v>3960</v>
      </c>
      <c r="G1078">
        <v>1</v>
      </c>
      <c r="H1078">
        <v>2022</v>
      </c>
      <c r="I1078" t="s">
        <v>30110</v>
      </c>
      <c r="J1078">
        <v>0</v>
      </c>
      <c r="K1078">
        <v>1</v>
      </c>
    </row>
    <row r="1079" spans="1:11" x14ac:dyDescent="0.3">
      <c r="A1079" t="s">
        <v>31201</v>
      </c>
      <c r="B1079" s="1">
        <v>44626</v>
      </c>
      <c r="C1079">
        <v>507.48</v>
      </c>
      <c r="D1079" t="s">
        <v>30108</v>
      </c>
      <c r="E1079" t="s">
        <v>30109</v>
      </c>
      <c r="F1079" t="s">
        <v>8021</v>
      </c>
      <c r="G1079">
        <v>0</v>
      </c>
      <c r="H1079">
        <v>2022</v>
      </c>
      <c r="I1079" t="s">
        <v>30145</v>
      </c>
      <c r="J1079">
        <v>1</v>
      </c>
      <c r="K1079">
        <v>0</v>
      </c>
    </row>
    <row r="1080" spans="1:11" x14ac:dyDescent="0.3">
      <c r="A1080" t="s">
        <v>31202</v>
      </c>
      <c r="B1080" s="1">
        <v>45584</v>
      </c>
      <c r="C1080">
        <v>1187.3699999999999</v>
      </c>
      <c r="D1080" t="s">
        <v>30108</v>
      </c>
      <c r="E1080" t="s">
        <v>30109</v>
      </c>
      <c r="F1080" t="s">
        <v>1372</v>
      </c>
      <c r="G1080">
        <v>0</v>
      </c>
      <c r="H1080">
        <v>2024</v>
      </c>
      <c r="I1080" t="s">
        <v>30159</v>
      </c>
      <c r="J1080">
        <v>1</v>
      </c>
      <c r="K1080">
        <v>0</v>
      </c>
    </row>
    <row r="1081" spans="1:11" x14ac:dyDescent="0.3">
      <c r="A1081" t="s">
        <v>31203</v>
      </c>
      <c r="B1081" s="1">
        <v>44879</v>
      </c>
      <c r="C1081">
        <v>776.4</v>
      </c>
      <c r="D1081" t="s">
        <v>30108</v>
      </c>
      <c r="E1081" t="s">
        <v>30109</v>
      </c>
      <c r="F1081" t="s">
        <v>10440</v>
      </c>
      <c r="G1081">
        <v>0</v>
      </c>
      <c r="H1081">
        <v>2022</v>
      </c>
      <c r="I1081" t="s">
        <v>30142</v>
      </c>
      <c r="J1081">
        <v>1</v>
      </c>
      <c r="K1081">
        <v>0</v>
      </c>
    </row>
    <row r="1082" spans="1:11" x14ac:dyDescent="0.3">
      <c r="A1082" t="s">
        <v>31204</v>
      </c>
      <c r="B1082" s="1">
        <v>45630</v>
      </c>
      <c r="C1082">
        <v>1142.97</v>
      </c>
      <c r="D1082" t="s">
        <v>30108</v>
      </c>
      <c r="E1082" t="s">
        <v>30117</v>
      </c>
      <c r="F1082" t="s">
        <v>10798</v>
      </c>
      <c r="G1082">
        <v>1</v>
      </c>
      <c r="H1082">
        <v>2024</v>
      </c>
      <c r="I1082" t="s">
        <v>30130</v>
      </c>
      <c r="J1082">
        <v>0</v>
      </c>
      <c r="K1082">
        <v>1</v>
      </c>
    </row>
    <row r="1083" spans="1:11" x14ac:dyDescent="0.3">
      <c r="A1083" t="s">
        <v>31205</v>
      </c>
      <c r="B1083" s="1">
        <v>45468</v>
      </c>
      <c r="C1083">
        <v>1488.45</v>
      </c>
      <c r="D1083" t="s">
        <v>30112</v>
      </c>
      <c r="E1083" t="s">
        <v>30109</v>
      </c>
      <c r="F1083" t="s">
        <v>10126</v>
      </c>
      <c r="G1083">
        <v>0</v>
      </c>
      <c r="H1083">
        <v>2024</v>
      </c>
      <c r="I1083" t="s">
        <v>30128</v>
      </c>
      <c r="J1083">
        <v>1</v>
      </c>
      <c r="K1083">
        <v>0</v>
      </c>
    </row>
    <row r="1084" spans="1:11" x14ac:dyDescent="0.3">
      <c r="A1084" t="s">
        <v>31206</v>
      </c>
      <c r="B1084" s="1">
        <v>45143</v>
      </c>
      <c r="C1084">
        <v>937.17</v>
      </c>
      <c r="D1084" t="s">
        <v>30112</v>
      </c>
      <c r="E1084" t="s">
        <v>30117</v>
      </c>
      <c r="F1084" t="s">
        <v>2923</v>
      </c>
      <c r="G1084">
        <v>1</v>
      </c>
      <c r="H1084">
        <v>2023</v>
      </c>
      <c r="I1084" t="s">
        <v>30120</v>
      </c>
      <c r="J1084">
        <v>0</v>
      </c>
      <c r="K1084">
        <v>1</v>
      </c>
    </row>
    <row r="1085" spans="1:11" x14ac:dyDescent="0.3">
      <c r="A1085" t="s">
        <v>31207</v>
      </c>
      <c r="B1085" s="1">
        <v>45310</v>
      </c>
      <c r="C1085">
        <v>263.44</v>
      </c>
      <c r="D1085" t="s">
        <v>30122</v>
      </c>
      <c r="E1085" t="s">
        <v>30109</v>
      </c>
      <c r="F1085" t="s">
        <v>15638</v>
      </c>
      <c r="G1085">
        <v>0</v>
      </c>
      <c r="H1085">
        <v>2024</v>
      </c>
      <c r="I1085" t="s">
        <v>30113</v>
      </c>
      <c r="J1085">
        <v>1</v>
      </c>
      <c r="K1085">
        <v>0</v>
      </c>
    </row>
    <row r="1086" spans="1:11" x14ac:dyDescent="0.3">
      <c r="A1086" t="s">
        <v>31208</v>
      </c>
      <c r="B1086" s="1">
        <v>45594</v>
      </c>
      <c r="C1086">
        <v>1046.52</v>
      </c>
      <c r="D1086" t="s">
        <v>30108</v>
      </c>
      <c r="E1086" t="s">
        <v>30117</v>
      </c>
      <c r="F1086" t="s">
        <v>16758</v>
      </c>
      <c r="G1086">
        <v>1</v>
      </c>
      <c r="H1086">
        <v>2024</v>
      </c>
      <c r="I1086" t="s">
        <v>30159</v>
      </c>
      <c r="J1086">
        <v>0</v>
      </c>
      <c r="K1086">
        <v>1</v>
      </c>
    </row>
    <row r="1087" spans="1:11" x14ac:dyDescent="0.3">
      <c r="A1087" t="s">
        <v>31209</v>
      </c>
      <c r="B1087" s="1">
        <v>45456</v>
      </c>
      <c r="C1087">
        <v>826.31</v>
      </c>
      <c r="D1087" t="s">
        <v>30122</v>
      </c>
      <c r="E1087" t="s">
        <v>30109</v>
      </c>
      <c r="F1087" t="s">
        <v>2555</v>
      </c>
      <c r="G1087">
        <v>0</v>
      </c>
      <c r="H1087">
        <v>2024</v>
      </c>
      <c r="I1087" t="s">
        <v>30128</v>
      </c>
      <c r="J1087">
        <v>1</v>
      </c>
      <c r="K1087">
        <v>0</v>
      </c>
    </row>
    <row r="1088" spans="1:11" x14ac:dyDescent="0.3">
      <c r="A1088" t="s">
        <v>31210</v>
      </c>
      <c r="B1088" s="1">
        <v>44761</v>
      </c>
      <c r="C1088">
        <v>1153.83</v>
      </c>
      <c r="D1088" t="s">
        <v>30122</v>
      </c>
      <c r="E1088" t="s">
        <v>30117</v>
      </c>
      <c r="F1088" t="s">
        <v>2365</v>
      </c>
      <c r="G1088">
        <v>1</v>
      </c>
      <c r="H1088">
        <v>2022</v>
      </c>
      <c r="I1088" t="s">
        <v>30115</v>
      </c>
      <c r="J1088">
        <v>0</v>
      </c>
      <c r="K1088">
        <v>1</v>
      </c>
    </row>
    <row r="1089" spans="1:11" x14ac:dyDescent="0.3">
      <c r="A1089" t="s">
        <v>31211</v>
      </c>
      <c r="B1089" s="1">
        <v>45634</v>
      </c>
      <c r="C1089">
        <v>1122.1099999999999</v>
      </c>
      <c r="D1089" t="s">
        <v>30122</v>
      </c>
      <c r="E1089" t="s">
        <v>30117</v>
      </c>
      <c r="F1089" t="s">
        <v>13643</v>
      </c>
      <c r="G1089">
        <v>1</v>
      </c>
      <c r="H1089">
        <v>2024</v>
      </c>
      <c r="I1089" t="s">
        <v>30130</v>
      </c>
      <c r="J1089">
        <v>0</v>
      </c>
      <c r="K1089">
        <v>1</v>
      </c>
    </row>
    <row r="1090" spans="1:11" x14ac:dyDescent="0.3">
      <c r="A1090" t="s">
        <v>31212</v>
      </c>
      <c r="B1090" s="1">
        <v>45045</v>
      </c>
      <c r="C1090">
        <v>563.4</v>
      </c>
      <c r="D1090" t="s">
        <v>30122</v>
      </c>
      <c r="E1090" t="s">
        <v>30109</v>
      </c>
      <c r="F1090" t="s">
        <v>6861</v>
      </c>
      <c r="G1090">
        <v>0</v>
      </c>
      <c r="H1090">
        <v>2023</v>
      </c>
      <c r="I1090" t="s">
        <v>30118</v>
      </c>
      <c r="J1090">
        <v>1</v>
      </c>
      <c r="K1090">
        <v>0</v>
      </c>
    </row>
    <row r="1091" spans="1:11" x14ac:dyDescent="0.3">
      <c r="A1091" t="s">
        <v>31213</v>
      </c>
      <c r="B1091" s="1">
        <v>44706</v>
      </c>
      <c r="C1091">
        <v>326.81</v>
      </c>
      <c r="D1091" t="s">
        <v>30112</v>
      </c>
      <c r="E1091" t="s">
        <v>30117</v>
      </c>
      <c r="F1091" t="s">
        <v>571</v>
      </c>
      <c r="G1091">
        <v>1</v>
      </c>
      <c r="H1091">
        <v>2022</v>
      </c>
      <c r="I1091" t="s">
        <v>30136</v>
      </c>
      <c r="J1091">
        <v>0</v>
      </c>
      <c r="K1091">
        <v>1</v>
      </c>
    </row>
    <row r="1092" spans="1:11" x14ac:dyDescent="0.3">
      <c r="A1092" t="s">
        <v>31214</v>
      </c>
      <c r="B1092" s="1">
        <v>44988</v>
      </c>
      <c r="C1092">
        <v>684.81</v>
      </c>
      <c r="D1092" t="s">
        <v>30112</v>
      </c>
      <c r="E1092" t="s">
        <v>30109</v>
      </c>
      <c r="F1092" t="s">
        <v>19970</v>
      </c>
      <c r="G1092">
        <v>0</v>
      </c>
      <c r="H1092">
        <v>2023</v>
      </c>
      <c r="I1092" t="s">
        <v>30145</v>
      </c>
      <c r="J1092">
        <v>1</v>
      </c>
      <c r="K1092">
        <v>0</v>
      </c>
    </row>
    <row r="1093" spans="1:11" x14ac:dyDescent="0.3">
      <c r="A1093" t="s">
        <v>31215</v>
      </c>
      <c r="B1093" s="1">
        <v>44715</v>
      </c>
      <c r="C1093">
        <v>416.71</v>
      </c>
      <c r="D1093" t="s">
        <v>30112</v>
      </c>
      <c r="E1093" t="s">
        <v>30109</v>
      </c>
      <c r="F1093" t="s">
        <v>15394</v>
      </c>
      <c r="G1093">
        <v>0</v>
      </c>
      <c r="H1093">
        <v>2022</v>
      </c>
      <c r="I1093" t="s">
        <v>30128</v>
      </c>
      <c r="J1093">
        <v>1</v>
      </c>
      <c r="K1093">
        <v>0</v>
      </c>
    </row>
    <row r="1094" spans="1:11" x14ac:dyDescent="0.3">
      <c r="A1094" t="s">
        <v>31216</v>
      </c>
      <c r="B1094" s="1">
        <v>45130</v>
      </c>
      <c r="C1094">
        <v>457.31</v>
      </c>
      <c r="D1094" t="s">
        <v>30108</v>
      </c>
      <c r="E1094" t="s">
        <v>30117</v>
      </c>
      <c r="F1094" t="s">
        <v>14107</v>
      </c>
      <c r="G1094">
        <v>1</v>
      </c>
      <c r="H1094">
        <v>2023</v>
      </c>
      <c r="I1094" t="s">
        <v>30115</v>
      </c>
      <c r="J1094">
        <v>0</v>
      </c>
      <c r="K1094">
        <v>1</v>
      </c>
    </row>
    <row r="1095" spans="1:11" x14ac:dyDescent="0.3">
      <c r="A1095" t="s">
        <v>31217</v>
      </c>
      <c r="B1095" s="1">
        <v>45466</v>
      </c>
      <c r="C1095">
        <v>371.96</v>
      </c>
      <c r="D1095" t="s">
        <v>30112</v>
      </c>
      <c r="E1095" t="s">
        <v>30109</v>
      </c>
      <c r="F1095" t="s">
        <v>8725</v>
      </c>
      <c r="G1095">
        <v>0</v>
      </c>
      <c r="H1095">
        <v>2024</v>
      </c>
      <c r="I1095" t="s">
        <v>30128</v>
      </c>
      <c r="J1095">
        <v>1</v>
      </c>
      <c r="K1095">
        <v>0</v>
      </c>
    </row>
    <row r="1096" spans="1:11" x14ac:dyDescent="0.3">
      <c r="A1096" t="s">
        <v>31218</v>
      </c>
      <c r="B1096" s="1">
        <v>45304</v>
      </c>
      <c r="C1096">
        <v>1149.8399999999999</v>
      </c>
      <c r="D1096" t="s">
        <v>30122</v>
      </c>
      <c r="E1096" t="s">
        <v>30117</v>
      </c>
      <c r="F1096" t="s">
        <v>3295</v>
      </c>
      <c r="G1096">
        <v>1</v>
      </c>
      <c r="H1096">
        <v>2024</v>
      </c>
      <c r="I1096" t="s">
        <v>30113</v>
      </c>
      <c r="J1096">
        <v>0</v>
      </c>
      <c r="K1096">
        <v>1</v>
      </c>
    </row>
    <row r="1097" spans="1:11" x14ac:dyDescent="0.3">
      <c r="A1097" t="s">
        <v>31219</v>
      </c>
      <c r="B1097" s="1">
        <v>44775</v>
      </c>
      <c r="C1097">
        <v>586.07000000000005</v>
      </c>
      <c r="D1097" t="s">
        <v>30112</v>
      </c>
      <c r="E1097" t="s">
        <v>30109</v>
      </c>
      <c r="F1097" t="s">
        <v>18180</v>
      </c>
      <c r="G1097">
        <v>0</v>
      </c>
      <c r="H1097">
        <v>2022</v>
      </c>
      <c r="I1097" t="s">
        <v>30120</v>
      </c>
      <c r="J1097">
        <v>1</v>
      </c>
      <c r="K1097">
        <v>0</v>
      </c>
    </row>
    <row r="1098" spans="1:11" x14ac:dyDescent="0.3">
      <c r="A1098" t="s">
        <v>31220</v>
      </c>
      <c r="B1098" s="1">
        <v>45591</v>
      </c>
      <c r="C1098">
        <v>1485.83</v>
      </c>
      <c r="D1098" t="s">
        <v>30112</v>
      </c>
      <c r="E1098" t="s">
        <v>30117</v>
      </c>
      <c r="F1098" t="s">
        <v>4202</v>
      </c>
      <c r="G1098">
        <v>1</v>
      </c>
      <c r="H1098">
        <v>2024</v>
      </c>
      <c r="I1098" t="s">
        <v>30159</v>
      </c>
      <c r="J1098">
        <v>0</v>
      </c>
      <c r="K1098">
        <v>1</v>
      </c>
    </row>
    <row r="1099" spans="1:11" x14ac:dyDescent="0.3">
      <c r="A1099" t="s">
        <v>31221</v>
      </c>
      <c r="B1099" s="1">
        <v>45594</v>
      </c>
      <c r="C1099">
        <v>1385.64</v>
      </c>
      <c r="D1099" t="s">
        <v>30112</v>
      </c>
      <c r="E1099" t="s">
        <v>30117</v>
      </c>
      <c r="F1099" t="s">
        <v>3242</v>
      </c>
      <c r="G1099">
        <v>1</v>
      </c>
      <c r="H1099">
        <v>2024</v>
      </c>
      <c r="I1099" t="s">
        <v>30159</v>
      </c>
      <c r="J1099">
        <v>0</v>
      </c>
      <c r="K1099">
        <v>1</v>
      </c>
    </row>
    <row r="1100" spans="1:11" x14ac:dyDescent="0.3">
      <c r="A1100" t="s">
        <v>31222</v>
      </c>
      <c r="B1100" s="1">
        <v>45436</v>
      </c>
      <c r="C1100">
        <v>117.03</v>
      </c>
      <c r="D1100" t="s">
        <v>30112</v>
      </c>
      <c r="E1100" t="s">
        <v>30117</v>
      </c>
      <c r="F1100" t="s">
        <v>5318</v>
      </c>
      <c r="G1100">
        <v>1</v>
      </c>
      <c r="H1100">
        <v>2024</v>
      </c>
      <c r="I1100" t="s">
        <v>30136</v>
      </c>
      <c r="J1100">
        <v>0</v>
      </c>
      <c r="K1100">
        <v>1</v>
      </c>
    </row>
    <row r="1101" spans="1:11" x14ac:dyDescent="0.3">
      <c r="A1101" t="s">
        <v>31223</v>
      </c>
      <c r="B1101" s="1">
        <v>44557</v>
      </c>
      <c r="C1101">
        <v>1484.18</v>
      </c>
      <c r="D1101" t="s">
        <v>30122</v>
      </c>
      <c r="E1101" t="s">
        <v>30117</v>
      </c>
      <c r="F1101" t="s">
        <v>11734</v>
      </c>
      <c r="G1101">
        <v>1</v>
      </c>
      <c r="H1101">
        <v>2021</v>
      </c>
      <c r="I1101" t="s">
        <v>30130</v>
      </c>
      <c r="J1101">
        <v>0</v>
      </c>
      <c r="K1101">
        <v>1</v>
      </c>
    </row>
    <row r="1102" spans="1:11" x14ac:dyDescent="0.3">
      <c r="A1102" t="s">
        <v>31224</v>
      </c>
      <c r="B1102" s="1">
        <v>45276</v>
      </c>
      <c r="C1102">
        <v>764.98</v>
      </c>
      <c r="D1102" t="s">
        <v>30108</v>
      </c>
      <c r="E1102" t="s">
        <v>30117</v>
      </c>
      <c r="F1102" t="s">
        <v>16586</v>
      </c>
      <c r="G1102">
        <v>1</v>
      </c>
      <c r="H1102">
        <v>2023</v>
      </c>
      <c r="I1102" t="s">
        <v>30130</v>
      </c>
      <c r="J1102">
        <v>0</v>
      </c>
      <c r="K1102">
        <v>1</v>
      </c>
    </row>
    <row r="1103" spans="1:11" x14ac:dyDescent="0.3">
      <c r="A1103" t="s">
        <v>31225</v>
      </c>
      <c r="B1103" s="1">
        <v>44842</v>
      </c>
      <c r="C1103">
        <v>1193.27</v>
      </c>
      <c r="D1103" t="s">
        <v>30112</v>
      </c>
      <c r="E1103" t="s">
        <v>30117</v>
      </c>
      <c r="F1103" t="s">
        <v>16514</v>
      </c>
      <c r="G1103">
        <v>1</v>
      </c>
      <c r="H1103">
        <v>2022</v>
      </c>
      <c r="I1103" t="s">
        <v>30159</v>
      </c>
      <c r="J1103">
        <v>0</v>
      </c>
      <c r="K1103">
        <v>1</v>
      </c>
    </row>
    <row r="1104" spans="1:11" x14ac:dyDescent="0.3">
      <c r="A1104" t="s">
        <v>31226</v>
      </c>
      <c r="B1104" s="1">
        <v>44855</v>
      </c>
      <c r="C1104">
        <v>1359.88</v>
      </c>
      <c r="D1104" t="s">
        <v>30108</v>
      </c>
      <c r="E1104" t="s">
        <v>30109</v>
      </c>
      <c r="F1104" t="s">
        <v>14182</v>
      </c>
      <c r="G1104">
        <v>0</v>
      </c>
      <c r="H1104">
        <v>2022</v>
      </c>
      <c r="I1104" t="s">
        <v>30159</v>
      </c>
      <c r="J1104">
        <v>1</v>
      </c>
      <c r="K1104">
        <v>0</v>
      </c>
    </row>
    <row r="1105" spans="1:11" x14ac:dyDescent="0.3">
      <c r="A1105" t="s">
        <v>31227</v>
      </c>
      <c r="B1105" s="1">
        <v>45188</v>
      </c>
      <c r="C1105">
        <v>168.49</v>
      </c>
      <c r="D1105" t="s">
        <v>30112</v>
      </c>
      <c r="E1105" t="s">
        <v>30117</v>
      </c>
      <c r="F1105" t="s">
        <v>9065</v>
      </c>
      <c r="G1105">
        <v>1</v>
      </c>
      <c r="H1105">
        <v>2023</v>
      </c>
      <c r="I1105" t="s">
        <v>30123</v>
      </c>
      <c r="J1105">
        <v>0</v>
      </c>
      <c r="K1105">
        <v>1</v>
      </c>
    </row>
    <row r="1106" spans="1:11" x14ac:dyDescent="0.3">
      <c r="A1106" t="s">
        <v>31228</v>
      </c>
      <c r="B1106" s="1">
        <v>45323</v>
      </c>
      <c r="C1106">
        <v>1072.47</v>
      </c>
      <c r="D1106" t="s">
        <v>30122</v>
      </c>
      <c r="E1106" t="s">
        <v>30117</v>
      </c>
      <c r="F1106" t="s">
        <v>13046</v>
      </c>
      <c r="G1106">
        <v>1</v>
      </c>
      <c r="H1106">
        <v>2024</v>
      </c>
      <c r="I1106" t="s">
        <v>30110</v>
      </c>
      <c r="J1106">
        <v>0</v>
      </c>
      <c r="K1106">
        <v>1</v>
      </c>
    </row>
    <row r="1107" spans="1:11" x14ac:dyDescent="0.3">
      <c r="A1107" t="s">
        <v>31229</v>
      </c>
      <c r="B1107" s="1">
        <v>45158</v>
      </c>
      <c r="C1107">
        <v>646.38</v>
      </c>
      <c r="D1107" t="s">
        <v>30108</v>
      </c>
      <c r="E1107" t="s">
        <v>30109</v>
      </c>
      <c r="F1107" t="s">
        <v>17064</v>
      </c>
      <c r="G1107">
        <v>0</v>
      </c>
      <c r="H1107">
        <v>2023</v>
      </c>
      <c r="I1107" t="s">
        <v>30120</v>
      </c>
      <c r="J1107">
        <v>1</v>
      </c>
      <c r="K1107">
        <v>0</v>
      </c>
    </row>
    <row r="1108" spans="1:11" x14ac:dyDescent="0.3">
      <c r="A1108" t="s">
        <v>31230</v>
      </c>
      <c r="B1108" s="1">
        <v>44943</v>
      </c>
      <c r="C1108">
        <v>929.92</v>
      </c>
      <c r="D1108" t="s">
        <v>30112</v>
      </c>
      <c r="E1108" t="s">
        <v>30109</v>
      </c>
      <c r="F1108" t="s">
        <v>2470</v>
      </c>
      <c r="G1108">
        <v>0</v>
      </c>
      <c r="H1108">
        <v>2023</v>
      </c>
      <c r="I1108" t="s">
        <v>30113</v>
      </c>
      <c r="J1108">
        <v>1</v>
      </c>
      <c r="K1108">
        <v>0</v>
      </c>
    </row>
    <row r="1109" spans="1:11" x14ac:dyDescent="0.3">
      <c r="A1109" t="s">
        <v>31231</v>
      </c>
      <c r="B1109" s="1">
        <v>45031</v>
      </c>
      <c r="C1109">
        <v>1149.07</v>
      </c>
      <c r="D1109" t="s">
        <v>30108</v>
      </c>
      <c r="E1109" t="s">
        <v>30109</v>
      </c>
      <c r="F1109" t="s">
        <v>3575</v>
      </c>
      <c r="G1109">
        <v>0</v>
      </c>
      <c r="H1109">
        <v>2023</v>
      </c>
      <c r="I1109" t="s">
        <v>30118</v>
      </c>
      <c r="J1109">
        <v>1</v>
      </c>
      <c r="K1109">
        <v>0</v>
      </c>
    </row>
    <row r="1110" spans="1:11" x14ac:dyDescent="0.3">
      <c r="A1110" t="s">
        <v>31232</v>
      </c>
      <c r="B1110" s="1">
        <v>44965</v>
      </c>
      <c r="C1110">
        <v>124.81</v>
      </c>
      <c r="D1110" t="s">
        <v>30112</v>
      </c>
      <c r="E1110" t="s">
        <v>30117</v>
      </c>
      <c r="F1110" t="s">
        <v>210</v>
      </c>
      <c r="G1110">
        <v>1</v>
      </c>
      <c r="H1110">
        <v>2023</v>
      </c>
      <c r="I1110" t="s">
        <v>30110</v>
      </c>
      <c r="J1110">
        <v>0</v>
      </c>
      <c r="K1110">
        <v>1</v>
      </c>
    </row>
    <row r="1111" spans="1:11" x14ac:dyDescent="0.3">
      <c r="A1111" t="s">
        <v>31233</v>
      </c>
      <c r="B1111" s="1">
        <v>44716</v>
      </c>
      <c r="C1111">
        <v>1261.02</v>
      </c>
      <c r="D1111" t="s">
        <v>30122</v>
      </c>
      <c r="E1111" t="s">
        <v>30109</v>
      </c>
      <c r="F1111" t="s">
        <v>6914</v>
      </c>
      <c r="G1111">
        <v>0</v>
      </c>
      <c r="H1111">
        <v>2022</v>
      </c>
      <c r="I1111" t="s">
        <v>30128</v>
      </c>
      <c r="J1111">
        <v>1</v>
      </c>
      <c r="K1111">
        <v>0</v>
      </c>
    </row>
    <row r="1112" spans="1:11" x14ac:dyDescent="0.3">
      <c r="A1112" t="s">
        <v>31234</v>
      </c>
      <c r="B1112" s="1">
        <v>45252</v>
      </c>
      <c r="C1112">
        <v>986.08</v>
      </c>
      <c r="D1112" t="s">
        <v>30112</v>
      </c>
      <c r="E1112" t="s">
        <v>30109</v>
      </c>
      <c r="F1112" t="s">
        <v>13680</v>
      </c>
      <c r="G1112">
        <v>0</v>
      </c>
      <c r="H1112">
        <v>2023</v>
      </c>
      <c r="I1112" t="s">
        <v>30142</v>
      </c>
      <c r="J1112">
        <v>1</v>
      </c>
      <c r="K1112">
        <v>0</v>
      </c>
    </row>
    <row r="1113" spans="1:11" x14ac:dyDescent="0.3">
      <c r="A1113" t="s">
        <v>31235</v>
      </c>
      <c r="B1113" s="1">
        <v>44734</v>
      </c>
      <c r="C1113">
        <v>729.27</v>
      </c>
      <c r="D1113" t="s">
        <v>30108</v>
      </c>
      <c r="E1113" t="s">
        <v>30109</v>
      </c>
      <c r="F1113" t="s">
        <v>4758</v>
      </c>
      <c r="G1113">
        <v>0</v>
      </c>
      <c r="H1113">
        <v>2022</v>
      </c>
      <c r="I1113" t="s">
        <v>30128</v>
      </c>
      <c r="J1113">
        <v>1</v>
      </c>
      <c r="K1113">
        <v>0</v>
      </c>
    </row>
    <row r="1114" spans="1:11" x14ac:dyDescent="0.3">
      <c r="A1114" t="s">
        <v>31236</v>
      </c>
      <c r="B1114" s="1">
        <v>45033</v>
      </c>
      <c r="C1114">
        <v>136.12</v>
      </c>
      <c r="D1114" t="s">
        <v>30122</v>
      </c>
      <c r="E1114" t="s">
        <v>30117</v>
      </c>
      <c r="F1114" t="s">
        <v>18791</v>
      </c>
      <c r="G1114">
        <v>1</v>
      </c>
      <c r="H1114">
        <v>2023</v>
      </c>
      <c r="I1114" t="s">
        <v>30118</v>
      </c>
      <c r="J1114">
        <v>0</v>
      </c>
      <c r="K1114">
        <v>1</v>
      </c>
    </row>
    <row r="1115" spans="1:11" x14ac:dyDescent="0.3">
      <c r="A1115" t="s">
        <v>31237</v>
      </c>
      <c r="B1115" s="1">
        <v>44981</v>
      </c>
      <c r="C1115">
        <v>1288.93</v>
      </c>
      <c r="D1115" t="s">
        <v>30108</v>
      </c>
      <c r="E1115" t="s">
        <v>30109</v>
      </c>
      <c r="F1115" t="s">
        <v>11031</v>
      </c>
      <c r="G1115">
        <v>0</v>
      </c>
      <c r="H1115">
        <v>2023</v>
      </c>
      <c r="I1115" t="s">
        <v>30110</v>
      </c>
      <c r="J1115">
        <v>1</v>
      </c>
      <c r="K1115">
        <v>0</v>
      </c>
    </row>
    <row r="1116" spans="1:11" x14ac:dyDescent="0.3">
      <c r="A1116" t="s">
        <v>31238</v>
      </c>
      <c r="B1116" s="1">
        <v>45185</v>
      </c>
      <c r="C1116">
        <v>793.43</v>
      </c>
      <c r="D1116" t="s">
        <v>30112</v>
      </c>
      <c r="E1116" t="s">
        <v>30117</v>
      </c>
      <c r="F1116" t="s">
        <v>6895</v>
      </c>
      <c r="G1116">
        <v>1</v>
      </c>
      <c r="H1116">
        <v>2023</v>
      </c>
      <c r="I1116" t="s">
        <v>30123</v>
      </c>
      <c r="J1116">
        <v>0</v>
      </c>
      <c r="K1116">
        <v>1</v>
      </c>
    </row>
    <row r="1117" spans="1:11" x14ac:dyDescent="0.3">
      <c r="A1117" t="s">
        <v>31239</v>
      </c>
      <c r="B1117" s="1">
        <v>45153</v>
      </c>
      <c r="C1117">
        <v>1097.44</v>
      </c>
      <c r="D1117" t="s">
        <v>30112</v>
      </c>
      <c r="E1117" t="s">
        <v>30117</v>
      </c>
      <c r="F1117" t="s">
        <v>4279</v>
      </c>
      <c r="G1117">
        <v>1</v>
      </c>
      <c r="H1117">
        <v>2023</v>
      </c>
      <c r="I1117" t="s">
        <v>30120</v>
      </c>
      <c r="J1117">
        <v>0</v>
      </c>
      <c r="K1117">
        <v>1</v>
      </c>
    </row>
    <row r="1118" spans="1:11" x14ac:dyDescent="0.3">
      <c r="A1118" t="s">
        <v>31240</v>
      </c>
      <c r="B1118" s="1">
        <v>45485</v>
      </c>
      <c r="C1118">
        <v>1209.03</v>
      </c>
      <c r="D1118" t="s">
        <v>30108</v>
      </c>
      <c r="E1118" t="s">
        <v>30117</v>
      </c>
      <c r="F1118" t="s">
        <v>12549</v>
      </c>
      <c r="G1118">
        <v>1</v>
      </c>
      <c r="H1118">
        <v>2024</v>
      </c>
      <c r="I1118" t="s">
        <v>30115</v>
      </c>
      <c r="J1118">
        <v>0</v>
      </c>
      <c r="K1118">
        <v>1</v>
      </c>
    </row>
    <row r="1119" spans="1:11" x14ac:dyDescent="0.3">
      <c r="A1119" t="s">
        <v>31241</v>
      </c>
      <c r="B1119" s="1">
        <v>45213</v>
      </c>
      <c r="C1119">
        <v>1002.72</v>
      </c>
      <c r="D1119" t="s">
        <v>30122</v>
      </c>
      <c r="E1119" t="s">
        <v>30117</v>
      </c>
      <c r="F1119" t="s">
        <v>2232</v>
      </c>
      <c r="G1119">
        <v>1</v>
      </c>
      <c r="H1119">
        <v>2023</v>
      </c>
      <c r="I1119" t="s">
        <v>30159</v>
      </c>
      <c r="J1119">
        <v>0</v>
      </c>
      <c r="K1119">
        <v>1</v>
      </c>
    </row>
    <row r="1120" spans="1:11" x14ac:dyDescent="0.3">
      <c r="A1120" t="s">
        <v>31242</v>
      </c>
      <c r="B1120" s="1">
        <v>45124</v>
      </c>
      <c r="C1120">
        <v>860.58</v>
      </c>
      <c r="D1120" t="s">
        <v>30122</v>
      </c>
      <c r="E1120" t="s">
        <v>30109</v>
      </c>
      <c r="F1120" t="s">
        <v>19944</v>
      </c>
      <c r="G1120">
        <v>0</v>
      </c>
      <c r="H1120">
        <v>2023</v>
      </c>
      <c r="I1120" t="s">
        <v>30115</v>
      </c>
      <c r="J1120">
        <v>1</v>
      </c>
      <c r="K1120">
        <v>0</v>
      </c>
    </row>
    <row r="1121" spans="1:11" x14ac:dyDescent="0.3">
      <c r="A1121" t="s">
        <v>31243</v>
      </c>
      <c r="B1121" s="1">
        <v>44727</v>
      </c>
      <c r="C1121">
        <v>888.96</v>
      </c>
      <c r="D1121" t="s">
        <v>30108</v>
      </c>
      <c r="E1121" t="s">
        <v>30109</v>
      </c>
      <c r="F1121" t="s">
        <v>2205</v>
      </c>
      <c r="G1121">
        <v>0</v>
      </c>
      <c r="H1121">
        <v>2022</v>
      </c>
      <c r="I1121" t="s">
        <v>30128</v>
      </c>
      <c r="J1121">
        <v>1</v>
      </c>
      <c r="K1121">
        <v>0</v>
      </c>
    </row>
    <row r="1122" spans="1:11" x14ac:dyDescent="0.3">
      <c r="A1122" t="s">
        <v>31244</v>
      </c>
      <c r="B1122" s="1">
        <v>44951</v>
      </c>
      <c r="C1122">
        <v>59.59</v>
      </c>
      <c r="D1122" t="s">
        <v>30108</v>
      </c>
      <c r="E1122" t="s">
        <v>30109</v>
      </c>
      <c r="F1122" t="s">
        <v>8603</v>
      </c>
      <c r="G1122">
        <v>0</v>
      </c>
      <c r="H1122">
        <v>2023</v>
      </c>
      <c r="I1122" t="s">
        <v>30113</v>
      </c>
      <c r="J1122">
        <v>1</v>
      </c>
      <c r="K1122">
        <v>0</v>
      </c>
    </row>
    <row r="1123" spans="1:11" x14ac:dyDescent="0.3">
      <c r="A1123" t="s">
        <v>31245</v>
      </c>
      <c r="B1123" s="1">
        <v>44570</v>
      </c>
      <c r="C1123">
        <v>316.06</v>
      </c>
      <c r="D1123" t="s">
        <v>30108</v>
      </c>
      <c r="E1123" t="s">
        <v>30109</v>
      </c>
      <c r="F1123" t="s">
        <v>16248</v>
      </c>
      <c r="G1123">
        <v>0</v>
      </c>
      <c r="H1123">
        <v>2022</v>
      </c>
      <c r="I1123" t="s">
        <v>30113</v>
      </c>
      <c r="J1123">
        <v>1</v>
      </c>
      <c r="K1123">
        <v>0</v>
      </c>
    </row>
    <row r="1124" spans="1:11" x14ac:dyDescent="0.3">
      <c r="A1124" t="s">
        <v>31246</v>
      </c>
      <c r="B1124" s="1">
        <v>45035</v>
      </c>
      <c r="C1124">
        <v>933.81</v>
      </c>
      <c r="D1124" t="s">
        <v>30108</v>
      </c>
      <c r="E1124" t="s">
        <v>30109</v>
      </c>
      <c r="F1124" t="s">
        <v>1249</v>
      </c>
      <c r="G1124">
        <v>0</v>
      </c>
      <c r="H1124">
        <v>2023</v>
      </c>
      <c r="I1124" t="s">
        <v>30118</v>
      </c>
      <c r="J1124">
        <v>1</v>
      </c>
      <c r="K1124">
        <v>0</v>
      </c>
    </row>
    <row r="1125" spans="1:11" x14ac:dyDescent="0.3">
      <c r="A1125" t="s">
        <v>31247</v>
      </c>
      <c r="B1125" s="1">
        <v>44597</v>
      </c>
      <c r="C1125">
        <v>977.98</v>
      </c>
      <c r="D1125" t="s">
        <v>30108</v>
      </c>
      <c r="E1125" t="s">
        <v>30117</v>
      </c>
      <c r="F1125" t="s">
        <v>394</v>
      </c>
      <c r="G1125">
        <v>1</v>
      </c>
      <c r="H1125">
        <v>2022</v>
      </c>
      <c r="I1125" t="s">
        <v>30110</v>
      </c>
      <c r="J1125">
        <v>0</v>
      </c>
      <c r="K1125">
        <v>1</v>
      </c>
    </row>
    <row r="1126" spans="1:11" x14ac:dyDescent="0.3">
      <c r="A1126" t="s">
        <v>31248</v>
      </c>
      <c r="B1126" s="1">
        <v>44869</v>
      </c>
      <c r="C1126">
        <v>1233.83</v>
      </c>
      <c r="D1126" t="s">
        <v>30112</v>
      </c>
      <c r="E1126" t="s">
        <v>30117</v>
      </c>
      <c r="F1126" t="s">
        <v>9677</v>
      </c>
      <c r="G1126">
        <v>1</v>
      </c>
      <c r="H1126">
        <v>2022</v>
      </c>
      <c r="I1126" t="s">
        <v>30142</v>
      </c>
      <c r="J1126">
        <v>0</v>
      </c>
      <c r="K1126">
        <v>1</v>
      </c>
    </row>
    <row r="1127" spans="1:11" x14ac:dyDescent="0.3">
      <c r="A1127" t="s">
        <v>31249</v>
      </c>
      <c r="B1127" s="1">
        <v>45311</v>
      </c>
      <c r="C1127">
        <v>357.77</v>
      </c>
      <c r="D1127" t="s">
        <v>30112</v>
      </c>
      <c r="E1127" t="s">
        <v>30109</v>
      </c>
      <c r="F1127" t="s">
        <v>7042</v>
      </c>
      <c r="G1127">
        <v>0</v>
      </c>
      <c r="H1127">
        <v>2024</v>
      </c>
      <c r="I1127" t="s">
        <v>30113</v>
      </c>
      <c r="J1127">
        <v>1</v>
      </c>
      <c r="K1127">
        <v>0</v>
      </c>
    </row>
    <row r="1128" spans="1:11" x14ac:dyDescent="0.3">
      <c r="A1128" t="s">
        <v>31250</v>
      </c>
      <c r="B1128" s="1">
        <v>45358</v>
      </c>
      <c r="C1128">
        <v>527.23</v>
      </c>
      <c r="D1128" t="s">
        <v>30112</v>
      </c>
      <c r="E1128" t="s">
        <v>30117</v>
      </c>
      <c r="F1128" t="s">
        <v>8375</v>
      </c>
      <c r="G1128">
        <v>1</v>
      </c>
      <c r="H1128">
        <v>2024</v>
      </c>
      <c r="I1128" t="s">
        <v>30145</v>
      </c>
      <c r="J1128">
        <v>0</v>
      </c>
      <c r="K1128">
        <v>1</v>
      </c>
    </row>
    <row r="1129" spans="1:11" x14ac:dyDescent="0.3">
      <c r="A1129" t="s">
        <v>31251</v>
      </c>
      <c r="B1129" s="1">
        <v>45556</v>
      </c>
      <c r="C1129">
        <v>1233.0999999999999</v>
      </c>
      <c r="D1129" t="s">
        <v>30108</v>
      </c>
      <c r="E1129" t="s">
        <v>30117</v>
      </c>
      <c r="F1129" t="s">
        <v>1136</v>
      </c>
      <c r="G1129">
        <v>1</v>
      </c>
      <c r="H1129">
        <v>2024</v>
      </c>
      <c r="I1129" t="s">
        <v>30123</v>
      </c>
      <c r="J1129">
        <v>0</v>
      </c>
      <c r="K1129">
        <v>1</v>
      </c>
    </row>
    <row r="1130" spans="1:11" x14ac:dyDescent="0.3">
      <c r="A1130" t="s">
        <v>31252</v>
      </c>
      <c r="B1130" s="1">
        <v>44865</v>
      </c>
      <c r="C1130">
        <v>208.83</v>
      </c>
      <c r="D1130" t="s">
        <v>30108</v>
      </c>
      <c r="E1130" t="s">
        <v>30117</v>
      </c>
      <c r="F1130" t="s">
        <v>12272</v>
      </c>
      <c r="G1130">
        <v>1</v>
      </c>
      <c r="H1130">
        <v>2022</v>
      </c>
      <c r="I1130" t="s">
        <v>30159</v>
      </c>
      <c r="J1130">
        <v>0</v>
      </c>
      <c r="K1130">
        <v>1</v>
      </c>
    </row>
    <row r="1131" spans="1:11" x14ac:dyDescent="0.3">
      <c r="A1131" t="s">
        <v>31253</v>
      </c>
      <c r="B1131" s="1">
        <v>45318</v>
      </c>
      <c r="C1131">
        <v>1360.36</v>
      </c>
      <c r="D1131" t="s">
        <v>30122</v>
      </c>
      <c r="E1131" t="s">
        <v>30109</v>
      </c>
      <c r="F1131" t="s">
        <v>2004</v>
      </c>
      <c r="G1131">
        <v>0</v>
      </c>
      <c r="H1131">
        <v>2024</v>
      </c>
      <c r="I1131" t="s">
        <v>30113</v>
      </c>
      <c r="J1131">
        <v>1</v>
      </c>
      <c r="K1131">
        <v>0</v>
      </c>
    </row>
    <row r="1132" spans="1:11" x14ac:dyDescent="0.3">
      <c r="A1132" t="s">
        <v>31254</v>
      </c>
      <c r="B1132" s="1">
        <v>45317</v>
      </c>
      <c r="C1132">
        <v>475.68</v>
      </c>
      <c r="D1132" t="s">
        <v>30112</v>
      </c>
      <c r="E1132" t="s">
        <v>30117</v>
      </c>
      <c r="F1132" t="s">
        <v>4010</v>
      </c>
      <c r="G1132">
        <v>1</v>
      </c>
      <c r="H1132">
        <v>2024</v>
      </c>
      <c r="I1132" t="s">
        <v>30113</v>
      </c>
      <c r="J1132">
        <v>0</v>
      </c>
      <c r="K1132">
        <v>1</v>
      </c>
    </row>
    <row r="1133" spans="1:11" x14ac:dyDescent="0.3">
      <c r="A1133" t="s">
        <v>31255</v>
      </c>
      <c r="B1133" s="1">
        <v>45624</v>
      </c>
      <c r="C1133">
        <v>794.2</v>
      </c>
      <c r="D1133" t="s">
        <v>30112</v>
      </c>
      <c r="E1133" t="s">
        <v>30109</v>
      </c>
      <c r="F1133" t="s">
        <v>13952</v>
      </c>
      <c r="G1133">
        <v>0</v>
      </c>
      <c r="H1133">
        <v>2024</v>
      </c>
      <c r="I1133" t="s">
        <v>30142</v>
      </c>
      <c r="J1133">
        <v>1</v>
      </c>
      <c r="K1133">
        <v>0</v>
      </c>
    </row>
    <row r="1134" spans="1:11" x14ac:dyDescent="0.3">
      <c r="A1134" t="s">
        <v>31256</v>
      </c>
      <c r="B1134" s="1">
        <v>45325</v>
      </c>
      <c r="C1134">
        <v>922.24</v>
      </c>
      <c r="D1134" t="s">
        <v>30112</v>
      </c>
      <c r="E1134" t="s">
        <v>30109</v>
      </c>
      <c r="F1134" t="s">
        <v>14986</v>
      </c>
      <c r="G1134">
        <v>0</v>
      </c>
      <c r="H1134">
        <v>2024</v>
      </c>
      <c r="I1134" t="s">
        <v>30110</v>
      </c>
      <c r="J1134">
        <v>1</v>
      </c>
      <c r="K1134">
        <v>0</v>
      </c>
    </row>
    <row r="1135" spans="1:11" x14ac:dyDescent="0.3">
      <c r="A1135" t="s">
        <v>31257</v>
      </c>
      <c r="B1135" s="1">
        <v>45066</v>
      </c>
      <c r="C1135">
        <v>850.71</v>
      </c>
      <c r="D1135" t="s">
        <v>30112</v>
      </c>
      <c r="E1135" t="s">
        <v>30117</v>
      </c>
      <c r="F1135" t="s">
        <v>6443</v>
      </c>
      <c r="G1135">
        <v>1</v>
      </c>
      <c r="H1135">
        <v>2023</v>
      </c>
      <c r="I1135" t="s">
        <v>30136</v>
      </c>
      <c r="J1135">
        <v>0</v>
      </c>
      <c r="K1135">
        <v>1</v>
      </c>
    </row>
    <row r="1136" spans="1:11" x14ac:dyDescent="0.3">
      <c r="A1136" t="s">
        <v>31258</v>
      </c>
      <c r="B1136" s="1">
        <v>44659</v>
      </c>
      <c r="C1136">
        <v>1203.51</v>
      </c>
      <c r="D1136" t="s">
        <v>30112</v>
      </c>
      <c r="E1136" t="s">
        <v>30117</v>
      </c>
      <c r="F1136" t="s">
        <v>9137</v>
      </c>
      <c r="G1136">
        <v>1</v>
      </c>
      <c r="H1136">
        <v>2022</v>
      </c>
      <c r="I1136" t="s">
        <v>30118</v>
      </c>
      <c r="J1136">
        <v>0</v>
      </c>
      <c r="K1136">
        <v>1</v>
      </c>
    </row>
    <row r="1137" spans="1:11" x14ac:dyDescent="0.3">
      <c r="A1137" t="s">
        <v>31259</v>
      </c>
      <c r="B1137" s="1">
        <v>44837</v>
      </c>
      <c r="C1137">
        <v>1049.47</v>
      </c>
      <c r="D1137" t="s">
        <v>30108</v>
      </c>
      <c r="E1137" t="s">
        <v>30117</v>
      </c>
      <c r="F1137" t="s">
        <v>7590</v>
      </c>
      <c r="G1137">
        <v>1</v>
      </c>
      <c r="H1137">
        <v>2022</v>
      </c>
      <c r="I1137" t="s">
        <v>30159</v>
      </c>
      <c r="J1137">
        <v>0</v>
      </c>
      <c r="K1137">
        <v>1</v>
      </c>
    </row>
    <row r="1138" spans="1:11" x14ac:dyDescent="0.3">
      <c r="A1138" t="s">
        <v>31260</v>
      </c>
      <c r="B1138" s="1">
        <v>44914</v>
      </c>
      <c r="C1138">
        <v>815.03</v>
      </c>
      <c r="D1138" t="s">
        <v>30108</v>
      </c>
      <c r="E1138" t="s">
        <v>30109</v>
      </c>
      <c r="F1138" t="s">
        <v>13850</v>
      </c>
      <c r="G1138">
        <v>0</v>
      </c>
      <c r="H1138">
        <v>2022</v>
      </c>
      <c r="I1138" t="s">
        <v>30130</v>
      </c>
      <c r="J1138">
        <v>1</v>
      </c>
      <c r="K1138">
        <v>0</v>
      </c>
    </row>
    <row r="1139" spans="1:11" x14ac:dyDescent="0.3">
      <c r="A1139" t="s">
        <v>31261</v>
      </c>
      <c r="B1139" s="1">
        <v>44745</v>
      </c>
      <c r="C1139">
        <v>659.72</v>
      </c>
      <c r="D1139" t="s">
        <v>30122</v>
      </c>
      <c r="E1139" t="s">
        <v>30109</v>
      </c>
      <c r="F1139" t="s">
        <v>5066</v>
      </c>
      <c r="G1139">
        <v>0</v>
      </c>
      <c r="H1139">
        <v>2022</v>
      </c>
      <c r="I1139" t="s">
        <v>30115</v>
      </c>
      <c r="J1139">
        <v>1</v>
      </c>
      <c r="K1139">
        <v>0</v>
      </c>
    </row>
    <row r="1140" spans="1:11" x14ac:dyDescent="0.3">
      <c r="A1140" t="s">
        <v>31262</v>
      </c>
      <c r="B1140" s="1">
        <v>44738</v>
      </c>
      <c r="C1140">
        <v>1476.57</v>
      </c>
      <c r="D1140" t="s">
        <v>30112</v>
      </c>
      <c r="E1140" t="s">
        <v>30109</v>
      </c>
      <c r="F1140" t="s">
        <v>10864</v>
      </c>
      <c r="G1140">
        <v>0</v>
      </c>
      <c r="H1140">
        <v>2022</v>
      </c>
      <c r="I1140" t="s">
        <v>30128</v>
      </c>
      <c r="J1140">
        <v>1</v>
      </c>
      <c r="K1140">
        <v>0</v>
      </c>
    </row>
    <row r="1141" spans="1:11" x14ac:dyDescent="0.3">
      <c r="A1141" t="s">
        <v>31263</v>
      </c>
      <c r="B1141" s="1">
        <v>44986</v>
      </c>
      <c r="C1141">
        <v>630.51</v>
      </c>
      <c r="D1141" t="s">
        <v>30108</v>
      </c>
      <c r="E1141" t="s">
        <v>30117</v>
      </c>
      <c r="F1141" t="s">
        <v>9672</v>
      </c>
      <c r="G1141">
        <v>1</v>
      </c>
      <c r="H1141">
        <v>2023</v>
      </c>
      <c r="I1141" t="s">
        <v>30145</v>
      </c>
      <c r="J1141">
        <v>0</v>
      </c>
      <c r="K1141">
        <v>1</v>
      </c>
    </row>
    <row r="1142" spans="1:11" x14ac:dyDescent="0.3">
      <c r="A1142" t="s">
        <v>31264</v>
      </c>
      <c r="B1142" s="1">
        <v>45224</v>
      </c>
      <c r="C1142">
        <v>782.62</v>
      </c>
      <c r="D1142" t="s">
        <v>30108</v>
      </c>
      <c r="E1142" t="s">
        <v>30117</v>
      </c>
      <c r="F1142" t="s">
        <v>2101</v>
      </c>
      <c r="G1142">
        <v>1</v>
      </c>
      <c r="H1142">
        <v>2023</v>
      </c>
      <c r="I1142" t="s">
        <v>30159</v>
      </c>
      <c r="J1142">
        <v>0</v>
      </c>
      <c r="K1142">
        <v>1</v>
      </c>
    </row>
    <row r="1143" spans="1:11" x14ac:dyDescent="0.3">
      <c r="A1143" t="s">
        <v>31265</v>
      </c>
      <c r="B1143" s="1">
        <v>44937</v>
      </c>
      <c r="C1143">
        <v>504.25</v>
      </c>
      <c r="D1143" t="s">
        <v>30108</v>
      </c>
      <c r="E1143" t="s">
        <v>30117</v>
      </c>
      <c r="F1143" t="s">
        <v>15203</v>
      </c>
      <c r="G1143">
        <v>1</v>
      </c>
      <c r="H1143">
        <v>2023</v>
      </c>
      <c r="I1143" t="s">
        <v>30113</v>
      </c>
      <c r="J1143">
        <v>0</v>
      </c>
      <c r="K1143">
        <v>1</v>
      </c>
    </row>
    <row r="1144" spans="1:11" x14ac:dyDescent="0.3">
      <c r="A1144" t="s">
        <v>31266</v>
      </c>
      <c r="B1144" s="1">
        <v>45441</v>
      </c>
      <c r="C1144">
        <v>890.81</v>
      </c>
      <c r="D1144" t="s">
        <v>30108</v>
      </c>
      <c r="E1144" t="s">
        <v>30117</v>
      </c>
      <c r="F1144" t="s">
        <v>2501</v>
      </c>
      <c r="G1144">
        <v>1</v>
      </c>
      <c r="H1144">
        <v>2024</v>
      </c>
      <c r="I1144" t="s">
        <v>30136</v>
      </c>
      <c r="J1144">
        <v>0</v>
      </c>
      <c r="K1144">
        <v>1</v>
      </c>
    </row>
    <row r="1145" spans="1:11" x14ac:dyDescent="0.3">
      <c r="A1145" t="s">
        <v>31267</v>
      </c>
      <c r="B1145" s="1">
        <v>45052</v>
      </c>
      <c r="C1145">
        <v>1295.23</v>
      </c>
      <c r="D1145" t="s">
        <v>30122</v>
      </c>
      <c r="E1145" t="s">
        <v>30109</v>
      </c>
      <c r="F1145" t="s">
        <v>19963</v>
      </c>
      <c r="G1145">
        <v>0</v>
      </c>
      <c r="H1145">
        <v>2023</v>
      </c>
      <c r="I1145" t="s">
        <v>30136</v>
      </c>
      <c r="J1145">
        <v>1</v>
      </c>
      <c r="K1145">
        <v>0</v>
      </c>
    </row>
    <row r="1146" spans="1:11" x14ac:dyDescent="0.3">
      <c r="A1146" t="s">
        <v>31268</v>
      </c>
      <c r="B1146" s="1">
        <v>45554</v>
      </c>
      <c r="C1146">
        <v>1487.73</v>
      </c>
      <c r="D1146" t="s">
        <v>30108</v>
      </c>
      <c r="E1146" t="s">
        <v>30117</v>
      </c>
      <c r="F1146" t="s">
        <v>285</v>
      </c>
      <c r="G1146">
        <v>1</v>
      </c>
      <c r="H1146">
        <v>2024</v>
      </c>
      <c r="I1146" t="s">
        <v>30123</v>
      </c>
      <c r="J1146">
        <v>0</v>
      </c>
      <c r="K1146">
        <v>1</v>
      </c>
    </row>
    <row r="1147" spans="1:11" x14ac:dyDescent="0.3">
      <c r="A1147" t="s">
        <v>31269</v>
      </c>
      <c r="B1147" s="1">
        <v>45401</v>
      </c>
      <c r="C1147">
        <v>1419.26</v>
      </c>
      <c r="D1147" t="s">
        <v>30108</v>
      </c>
      <c r="E1147" t="s">
        <v>30117</v>
      </c>
      <c r="F1147" t="s">
        <v>7678</v>
      </c>
      <c r="G1147">
        <v>1</v>
      </c>
      <c r="H1147">
        <v>2024</v>
      </c>
      <c r="I1147" t="s">
        <v>30118</v>
      </c>
      <c r="J1147">
        <v>0</v>
      </c>
      <c r="K1147">
        <v>1</v>
      </c>
    </row>
    <row r="1148" spans="1:11" x14ac:dyDescent="0.3">
      <c r="A1148" t="s">
        <v>31270</v>
      </c>
      <c r="B1148" s="1">
        <v>44855</v>
      </c>
      <c r="C1148">
        <v>622.01</v>
      </c>
      <c r="D1148" t="s">
        <v>30108</v>
      </c>
      <c r="E1148" t="s">
        <v>30117</v>
      </c>
      <c r="F1148" t="s">
        <v>9130</v>
      </c>
      <c r="G1148">
        <v>1</v>
      </c>
      <c r="H1148">
        <v>2022</v>
      </c>
      <c r="I1148" t="s">
        <v>30159</v>
      </c>
      <c r="J1148">
        <v>0</v>
      </c>
      <c r="K1148">
        <v>1</v>
      </c>
    </row>
    <row r="1149" spans="1:11" x14ac:dyDescent="0.3">
      <c r="A1149" t="s">
        <v>31271</v>
      </c>
      <c r="B1149" s="1">
        <v>44878</v>
      </c>
      <c r="C1149">
        <v>463.68</v>
      </c>
      <c r="D1149" t="s">
        <v>30108</v>
      </c>
      <c r="E1149" t="s">
        <v>30117</v>
      </c>
      <c r="F1149" t="s">
        <v>13096</v>
      </c>
      <c r="G1149">
        <v>1</v>
      </c>
      <c r="H1149">
        <v>2022</v>
      </c>
      <c r="I1149" t="s">
        <v>30142</v>
      </c>
      <c r="J1149">
        <v>0</v>
      </c>
      <c r="K1149">
        <v>1</v>
      </c>
    </row>
    <row r="1150" spans="1:11" x14ac:dyDescent="0.3">
      <c r="A1150" t="s">
        <v>31272</v>
      </c>
      <c r="B1150" s="1">
        <v>45279</v>
      </c>
      <c r="C1150">
        <v>667.76</v>
      </c>
      <c r="D1150" t="s">
        <v>30122</v>
      </c>
      <c r="E1150" t="s">
        <v>30109</v>
      </c>
      <c r="F1150" t="s">
        <v>4853</v>
      </c>
      <c r="G1150">
        <v>0</v>
      </c>
      <c r="H1150">
        <v>2023</v>
      </c>
      <c r="I1150" t="s">
        <v>30130</v>
      </c>
      <c r="J1150">
        <v>1</v>
      </c>
      <c r="K1150">
        <v>0</v>
      </c>
    </row>
    <row r="1151" spans="1:11" x14ac:dyDescent="0.3">
      <c r="A1151" t="s">
        <v>31273</v>
      </c>
      <c r="B1151" s="1">
        <v>44689</v>
      </c>
      <c r="C1151">
        <v>833.88</v>
      </c>
      <c r="D1151" t="s">
        <v>30112</v>
      </c>
      <c r="E1151" t="s">
        <v>30109</v>
      </c>
      <c r="F1151" t="s">
        <v>14442</v>
      </c>
      <c r="G1151">
        <v>0</v>
      </c>
      <c r="H1151">
        <v>2022</v>
      </c>
      <c r="I1151" t="s">
        <v>30136</v>
      </c>
      <c r="J1151">
        <v>1</v>
      </c>
      <c r="K1151">
        <v>0</v>
      </c>
    </row>
    <row r="1152" spans="1:11" x14ac:dyDescent="0.3">
      <c r="A1152" t="s">
        <v>31274</v>
      </c>
      <c r="B1152" s="1">
        <v>44821</v>
      </c>
      <c r="C1152">
        <v>1457.2</v>
      </c>
      <c r="D1152" t="s">
        <v>30112</v>
      </c>
      <c r="E1152" t="s">
        <v>30117</v>
      </c>
      <c r="F1152" t="s">
        <v>9065</v>
      </c>
      <c r="G1152">
        <v>1</v>
      </c>
      <c r="H1152">
        <v>2022</v>
      </c>
      <c r="I1152" t="s">
        <v>30123</v>
      </c>
      <c r="J1152">
        <v>0</v>
      </c>
      <c r="K1152">
        <v>1</v>
      </c>
    </row>
    <row r="1153" spans="1:11" x14ac:dyDescent="0.3">
      <c r="A1153" t="s">
        <v>31275</v>
      </c>
      <c r="B1153" s="1">
        <v>44801</v>
      </c>
      <c r="C1153">
        <v>412.46</v>
      </c>
      <c r="D1153" t="s">
        <v>30112</v>
      </c>
      <c r="E1153" t="s">
        <v>30117</v>
      </c>
      <c r="F1153" t="s">
        <v>9881</v>
      </c>
      <c r="G1153">
        <v>1</v>
      </c>
      <c r="H1153">
        <v>2022</v>
      </c>
      <c r="I1153" t="s">
        <v>30120</v>
      </c>
      <c r="J1153">
        <v>0</v>
      </c>
      <c r="K1153">
        <v>1</v>
      </c>
    </row>
    <row r="1154" spans="1:11" x14ac:dyDescent="0.3">
      <c r="A1154" t="s">
        <v>31276</v>
      </c>
      <c r="B1154" s="1">
        <v>45323</v>
      </c>
      <c r="C1154">
        <v>120.45</v>
      </c>
      <c r="D1154" t="s">
        <v>30112</v>
      </c>
      <c r="E1154" t="s">
        <v>30117</v>
      </c>
      <c r="F1154" t="s">
        <v>7744</v>
      </c>
      <c r="G1154">
        <v>1</v>
      </c>
      <c r="H1154">
        <v>2024</v>
      </c>
      <c r="I1154" t="s">
        <v>30110</v>
      </c>
      <c r="J1154">
        <v>0</v>
      </c>
      <c r="K1154">
        <v>1</v>
      </c>
    </row>
    <row r="1155" spans="1:11" x14ac:dyDescent="0.3">
      <c r="A1155" t="s">
        <v>31277</v>
      </c>
      <c r="B1155" s="1">
        <v>45198</v>
      </c>
      <c r="C1155">
        <v>1015.81</v>
      </c>
      <c r="D1155" t="s">
        <v>30112</v>
      </c>
      <c r="E1155" t="s">
        <v>30117</v>
      </c>
      <c r="F1155" t="s">
        <v>2796</v>
      </c>
      <c r="G1155">
        <v>1</v>
      </c>
      <c r="H1155">
        <v>2023</v>
      </c>
      <c r="I1155" t="s">
        <v>30123</v>
      </c>
      <c r="J1155">
        <v>0</v>
      </c>
      <c r="K1155">
        <v>1</v>
      </c>
    </row>
    <row r="1156" spans="1:11" x14ac:dyDescent="0.3">
      <c r="A1156" t="s">
        <v>31278</v>
      </c>
      <c r="B1156" s="1">
        <v>44575</v>
      </c>
      <c r="C1156">
        <v>208.5</v>
      </c>
      <c r="D1156" t="s">
        <v>30122</v>
      </c>
      <c r="E1156" t="s">
        <v>30109</v>
      </c>
      <c r="F1156" t="s">
        <v>12331</v>
      </c>
      <c r="G1156">
        <v>0</v>
      </c>
      <c r="H1156">
        <v>2022</v>
      </c>
      <c r="I1156" t="s">
        <v>30113</v>
      </c>
      <c r="J1156">
        <v>1</v>
      </c>
      <c r="K1156">
        <v>0</v>
      </c>
    </row>
    <row r="1157" spans="1:11" x14ac:dyDescent="0.3">
      <c r="A1157" t="s">
        <v>31279</v>
      </c>
      <c r="B1157" s="1">
        <v>44640</v>
      </c>
      <c r="C1157">
        <v>745.94</v>
      </c>
      <c r="D1157" t="s">
        <v>30112</v>
      </c>
      <c r="E1157" t="s">
        <v>30109</v>
      </c>
      <c r="F1157" t="s">
        <v>13505</v>
      </c>
      <c r="G1157">
        <v>0</v>
      </c>
      <c r="H1157">
        <v>2022</v>
      </c>
      <c r="I1157" t="s">
        <v>30145</v>
      </c>
      <c r="J1157">
        <v>1</v>
      </c>
      <c r="K1157">
        <v>0</v>
      </c>
    </row>
    <row r="1158" spans="1:11" x14ac:dyDescent="0.3">
      <c r="A1158" t="s">
        <v>31280</v>
      </c>
      <c r="B1158" s="1">
        <v>45438</v>
      </c>
      <c r="C1158">
        <v>733.63</v>
      </c>
      <c r="D1158" t="s">
        <v>30108</v>
      </c>
      <c r="E1158" t="s">
        <v>30117</v>
      </c>
      <c r="F1158" t="s">
        <v>6588</v>
      </c>
      <c r="G1158">
        <v>1</v>
      </c>
      <c r="H1158">
        <v>2024</v>
      </c>
      <c r="I1158" t="s">
        <v>30136</v>
      </c>
      <c r="J1158">
        <v>0</v>
      </c>
      <c r="K1158">
        <v>1</v>
      </c>
    </row>
    <row r="1159" spans="1:11" x14ac:dyDescent="0.3">
      <c r="A1159" t="s">
        <v>31281</v>
      </c>
      <c r="B1159" s="1">
        <v>45509</v>
      </c>
      <c r="C1159">
        <v>905.58</v>
      </c>
      <c r="D1159" t="s">
        <v>30112</v>
      </c>
      <c r="E1159" t="s">
        <v>30117</v>
      </c>
      <c r="F1159" t="s">
        <v>5090</v>
      </c>
      <c r="G1159">
        <v>1</v>
      </c>
      <c r="H1159">
        <v>2024</v>
      </c>
      <c r="I1159" t="s">
        <v>30120</v>
      </c>
      <c r="J1159">
        <v>0</v>
      </c>
      <c r="K1159">
        <v>1</v>
      </c>
    </row>
    <row r="1160" spans="1:11" x14ac:dyDescent="0.3">
      <c r="A1160" t="s">
        <v>31282</v>
      </c>
      <c r="B1160" s="1">
        <v>45027</v>
      </c>
      <c r="C1160">
        <v>926.56</v>
      </c>
      <c r="D1160" t="s">
        <v>30108</v>
      </c>
      <c r="E1160" t="s">
        <v>30109</v>
      </c>
      <c r="F1160" t="s">
        <v>10039</v>
      </c>
      <c r="G1160">
        <v>0</v>
      </c>
      <c r="H1160">
        <v>2023</v>
      </c>
      <c r="I1160" t="s">
        <v>30118</v>
      </c>
      <c r="J1160">
        <v>1</v>
      </c>
      <c r="K1160">
        <v>0</v>
      </c>
    </row>
    <row r="1161" spans="1:11" x14ac:dyDescent="0.3">
      <c r="A1161" t="s">
        <v>31283</v>
      </c>
      <c r="B1161" s="1">
        <v>45119</v>
      </c>
      <c r="C1161">
        <v>892.67</v>
      </c>
      <c r="D1161" t="s">
        <v>30108</v>
      </c>
      <c r="E1161" t="s">
        <v>30109</v>
      </c>
      <c r="F1161" t="s">
        <v>1702</v>
      </c>
      <c r="G1161">
        <v>0</v>
      </c>
      <c r="H1161">
        <v>2023</v>
      </c>
      <c r="I1161" t="s">
        <v>30115</v>
      </c>
      <c r="J1161">
        <v>1</v>
      </c>
      <c r="K1161">
        <v>0</v>
      </c>
    </row>
    <row r="1162" spans="1:11" x14ac:dyDescent="0.3">
      <c r="A1162" t="s">
        <v>31284</v>
      </c>
      <c r="B1162" s="1">
        <v>45280</v>
      </c>
      <c r="C1162">
        <v>1249.76</v>
      </c>
      <c r="D1162" t="s">
        <v>30108</v>
      </c>
      <c r="E1162" t="s">
        <v>30109</v>
      </c>
      <c r="F1162" t="s">
        <v>3751</v>
      </c>
      <c r="G1162">
        <v>0</v>
      </c>
      <c r="H1162">
        <v>2023</v>
      </c>
      <c r="I1162" t="s">
        <v>30130</v>
      </c>
      <c r="J1162">
        <v>1</v>
      </c>
      <c r="K1162">
        <v>0</v>
      </c>
    </row>
    <row r="1163" spans="1:11" x14ac:dyDescent="0.3">
      <c r="A1163" t="s">
        <v>31285</v>
      </c>
      <c r="B1163" s="1">
        <v>45561</v>
      </c>
      <c r="C1163">
        <v>1285.93</v>
      </c>
      <c r="D1163" t="s">
        <v>30112</v>
      </c>
      <c r="E1163" t="s">
        <v>30117</v>
      </c>
      <c r="F1163" t="s">
        <v>14986</v>
      </c>
      <c r="G1163">
        <v>1</v>
      </c>
      <c r="H1163">
        <v>2024</v>
      </c>
      <c r="I1163" t="s">
        <v>30123</v>
      </c>
      <c r="J1163">
        <v>0</v>
      </c>
      <c r="K1163">
        <v>1</v>
      </c>
    </row>
    <row r="1164" spans="1:11" x14ac:dyDescent="0.3">
      <c r="A1164" t="s">
        <v>31286</v>
      </c>
      <c r="B1164" s="1">
        <v>45247</v>
      </c>
      <c r="C1164">
        <v>837.76</v>
      </c>
      <c r="D1164" t="s">
        <v>30112</v>
      </c>
      <c r="E1164" t="s">
        <v>30109</v>
      </c>
      <c r="F1164" t="s">
        <v>12528</v>
      </c>
      <c r="G1164">
        <v>0</v>
      </c>
      <c r="H1164">
        <v>2023</v>
      </c>
      <c r="I1164" t="s">
        <v>30142</v>
      </c>
      <c r="J1164">
        <v>1</v>
      </c>
      <c r="K1164">
        <v>0</v>
      </c>
    </row>
    <row r="1165" spans="1:11" x14ac:dyDescent="0.3">
      <c r="A1165" t="s">
        <v>31287</v>
      </c>
      <c r="B1165" s="1">
        <v>44777</v>
      </c>
      <c r="C1165">
        <v>749.03</v>
      </c>
      <c r="D1165" t="s">
        <v>30108</v>
      </c>
      <c r="E1165" t="s">
        <v>30117</v>
      </c>
      <c r="F1165" t="s">
        <v>5840</v>
      </c>
      <c r="G1165">
        <v>1</v>
      </c>
      <c r="H1165">
        <v>2022</v>
      </c>
      <c r="I1165" t="s">
        <v>30120</v>
      </c>
      <c r="J1165">
        <v>0</v>
      </c>
      <c r="K1165">
        <v>1</v>
      </c>
    </row>
    <row r="1166" spans="1:11" x14ac:dyDescent="0.3">
      <c r="A1166" t="s">
        <v>31288</v>
      </c>
      <c r="B1166" s="1">
        <v>44911</v>
      </c>
      <c r="C1166">
        <v>690.79</v>
      </c>
      <c r="D1166" t="s">
        <v>30108</v>
      </c>
      <c r="E1166" t="s">
        <v>30117</v>
      </c>
      <c r="F1166" t="s">
        <v>11568</v>
      </c>
      <c r="G1166">
        <v>1</v>
      </c>
      <c r="H1166">
        <v>2022</v>
      </c>
      <c r="I1166" t="s">
        <v>30130</v>
      </c>
      <c r="J1166">
        <v>0</v>
      </c>
      <c r="K1166">
        <v>1</v>
      </c>
    </row>
    <row r="1167" spans="1:11" x14ac:dyDescent="0.3">
      <c r="A1167" t="s">
        <v>31289</v>
      </c>
      <c r="B1167" s="1">
        <v>45604</v>
      </c>
      <c r="C1167">
        <v>493.09</v>
      </c>
      <c r="D1167" t="s">
        <v>30108</v>
      </c>
      <c r="E1167" t="s">
        <v>30117</v>
      </c>
      <c r="F1167" t="s">
        <v>1613</v>
      </c>
      <c r="G1167">
        <v>1</v>
      </c>
      <c r="H1167">
        <v>2024</v>
      </c>
      <c r="I1167" t="s">
        <v>30142</v>
      </c>
      <c r="J1167">
        <v>0</v>
      </c>
      <c r="K1167">
        <v>1</v>
      </c>
    </row>
    <row r="1168" spans="1:11" x14ac:dyDescent="0.3">
      <c r="A1168" t="s">
        <v>31290</v>
      </c>
      <c r="B1168" s="1">
        <v>45494</v>
      </c>
      <c r="C1168">
        <v>1492.52</v>
      </c>
      <c r="D1168" t="s">
        <v>30108</v>
      </c>
      <c r="E1168" t="s">
        <v>30117</v>
      </c>
      <c r="F1168" t="s">
        <v>2613</v>
      </c>
      <c r="G1168">
        <v>1</v>
      </c>
      <c r="H1168">
        <v>2024</v>
      </c>
      <c r="I1168" t="s">
        <v>30115</v>
      </c>
      <c r="J1168">
        <v>0</v>
      </c>
      <c r="K1168">
        <v>1</v>
      </c>
    </row>
    <row r="1169" spans="1:11" x14ac:dyDescent="0.3">
      <c r="A1169" t="s">
        <v>31291</v>
      </c>
      <c r="B1169" s="1">
        <v>45050</v>
      </c>
      <c r="C1169">
        <v>1255.23</v>
      </c>
      <c r="D1169" t="s">
        <v>30122</v>
      </c>
      <c r="E1169" t="s">
        <v>30109</v>
      </c>
      <c r="F1169" t="s">
        <v>15054</v>
      </c>
      <c r="G1169">
        <v>0</v>
      </c>
      <c r="H1169">
        <v>2023</v>
      </c>
      <c r="I1169" t="s">
        <v>30136</v>
      </c>
      <c r="J1169">
        <v>1</v>
      </c>
      <c r="K1169">
        <v>0</v>
      </c>
    </row>
    <row r="1170" spans="1:11" x14ac:dyDescent="0.3">
      <c r="A1170" t="s">
        <v>31292</v>
      </c>
      <c r="B1170" s="1">
        <v>45645</v>
      </c>
      <c r="C1170">
        <v>1197.3900000000001</v>
      </c>
      <c r="D1170" t="s">
        <v>30122</v>
      </c>
      <c r="E1170" t="s">
        <v>30117</v>
      </c>
      <c r="F1170" t="s">
        <v>16748</v>
      </c>
      <c r="G1170">
        <v>1</v>
      </c>
      <c r="H1170">
        <v>2024</v>
      </c>
      <c r="I1170" t="s">
        <v>30130</v>
      </c>
      <c r="J1170">
        <v>0</v>
      </c>
      <c r="K1170">
        <v>1</v>
      </c>
    </row>
    <row r="1171" spans="1:11" x14ac:dyDescent="0.3">
      <c r="A1171" t="s">
        <v>31293</v>
      </c>
      <c r="B1171" s="1">
        <v>45331</v>
      </c>
      <c r="C1171">
        <v>156.99</v>
      </c>
      <c r="D1171" t="s">
        <v>30122</v>
      </c>
      <c r="E1171" t="s">
        <v>30109</v>
      </c>
      <c r="F1171" t="s">
        <v>10950</v>
      </c>
      <c r="G1171">
        <v>0</v>
      </c>
      <c r="H1171">
        <v>2024</v>
      </c>
      <c r="I1171" t="s">
        <v>30110</v>
      </c>
      <c r="J1171">
        <v>1</v>
      </c>
      <c r="K1171">
        <v>0</v>
      </c>
    </row>
    <row r="1172" spans="1:11" x14ac:dyDescent="0.3">
      <c r="A1172" t="s">
        <v>31294</v>
      </c>
      <c r="B1172" s="1">
        <v>45641</v>
      </c>
      <c r="C1172">
        <v>828.9</v>
      </c>
      <c r="D1172" t="s">
        <v>30108</v>
      </c>
      <c r="E1172" t="s">
        <v>30117</v>
      </c>
      <c r="F1172" t="s">
        <v>15532</v>
      </c>
      <c r="G1172">
        <v>1</v>
      </c>
      <c r="H1172">
        <v>2024</v>
      </c>
      <c r="I1172" t="s">
        <v>30130</v>
      </c>
      <c r="J1172">
        <v>0</v>
      </c>
      <c r="K1172">
        <v>1</v>
      </c>
    </row>
    <row r="1173" spans="1:11" x14ac:dyDescent="0.3">
      <c r="A1173" t="s">
        <v>31295</v>
      </c>
      <c r="B1173" s="1">
        <v>45612</v>
      </c>
      <c r="C1173">
        <v>1231.79</v>
      </c>
      <c r="D1173" t="s">
        <v>30112</v>
      </c>
      <c r="E1173" t="s">
        <v>30109</v>
      </c>
      <c r="F1173" t="s">
        <v>12402</v>
      </c>
      <c r="G1173">
        <v>0</v>
      </c>
      <c r="H1173">
        <v>2024</v>
      </c>
      <c r="I1173" t="s">
        <v>30142</v>
      </c>
      <c r="J1173">
        <v>1</v>
      </c>
      <c r="K1173">
        <v>0</v>
      </c>
    </row>
    <row r="1174" spans="1:11" x14ac:dyDescent="0.3">
      <c r="A1174" t="s">
        <v>31296</v>
      </c>
      <c r="B1174" s="1">
        <v>45007</v>
      </c>
      <c r="C1174">
        <v>170.96</v>
      </c>
      <c r="D1174" t="s">
        <v>30108</v>
      </c>
      <c r="E1174" t="s">
        <v>30117</v>
      </c>
      <c r="F1174" t="s">
        <v>19658</v>
      </c>
      <c r="G1174">
        <v>1</v>
      </c>
      <c r="H1174">
        <v>2023</v>
      </c>
      <c r="I1174" t="s">
        <v>30145</v>
      </c>
      <c r="J1174">
        <v>0</v>
      </c>
      <c r="K1174">
        <v>1</v>
      </c>
    </row>
    <row r="1175" spans="1:11" x14ac:dyDescent="0.3">
      <c r="A1175" t="s">
        <v>31297</v>
      </c>
      <c r="B1175" s="1">
        <v>44641</v>
      </c>
      <c r="C1175">
        <v>1167.6099999999999</v>
      </c>
      <c r="D1175" t="s">
        <v>30108</v>
      </c>
      <c r="E1175" t="s">
        <v>30109</v>
      </c>
      <c r="F1175" t="s">
        <v>7514</v>
      </c>
      <c r="G1175">
        <v>0</v>
      </c>
      <c r="H1175">
        <v>2022</v>
      </c>
      <c r="I1175" t="s">
        <v>30145</v>
      </c>
      <c r="J1175">
        <v>1</v>
      </c>
      <c r="K1175">
        <v>0</v>
      </c>
    </row>
    <row r="1176" spans="1:11" x14ac:dyDescent="0.3">
      <c r="A1176" t="s">
        <v>31298</v>
      </c>
      <c r="B1176" s="1">
        <v>45275</v>
      </c>
      <c r="C1176">
        <v>1402.37</v>
      </c>
      <c r="D1176" t="s">
        <v>30108</v>
      </c>
      <c r="E1176" t="s">
        <v>30117</v>
      </c>
      <c r="F1176" t="s">
        <v>13252</v>
      </c>
      <c r="G1176">
        <v>1</v>
      </c>
      <c r="H1176">
        <v>2023</v>
      </c>
      <c r="I1176" t="s">
        <v>30130</v>
      </c>
      <c r="J1176">
        <v>0</v>
      </c>
      <c r="K1176">
        <v>1</v>
      </c>
    </row>
    <row r="1177" spans="1:11" x14ac:dyDescent="0.3">
      <c r="A1177" t="s">
        <v>31299</v>
      </c>
      <c r="B1177" s="1">
        <v>44825</v>
      </c>
      <c r="C1177">
        <v>1243.21</v>
      </c>
      <c r="D1177" t="s">
        <v>30122</v>
      </c>
      <c r="E1177" t="s">
        <v>30109</v>
      </c>
      <c r="F1177" t="s">
        <v>3731</v>
      </c>
      <c r="G1177">
        <v>0</v>
      </c>
      <c r="H1177">
        <v>2022</v>
      </c>
      <c r="I1177" t="s">
        <v>30123</v>
      </c>
      <c r="J1177">
        <v>1</v>
      </c>
      <c r="K1177">
        <v>0</v>
      </c>
    </row>
    <row r="1178" spans="1:11" x14ac:dyDescent="0.3">
      <c r="A1178" t="s">
        <v>31300</v>
      </c>
      <c r="B1178" s="1">
        <v>45241</v>
      </c>
      <c r="C1178">
        <v>616.21</v>
      </c>
      <c r="D1178" t="s">
        <v>30122</v>
      </c>
      <c r="E1178" t="s">
        <v>30109</v>
      </c>
      <c r="F1178" t="s">
        <v>9663</v>
      </c>
      <c r="G1178">
        <v>0</v>
      </c>
      <c r="H1178">
        <v>2023</v>
      </c>
      <c r="I1178" t="s">
        <v>30142</v>
      </c>
      <c r="J1178">
        <v>1</v>
      </c>
      <c r="K1178">
        <v>0</v>
      </c>
    </row>
    <row r="1179" spans="1:11" x14ac:dyDescent="0.3">
      <c r="A1179" t="s">
        <v>31301</v>
      </c>
      <c r="B1179" s="1">
        <v>45494</v>
      </c>
      <c r="C1179">
        <v>647.88</v>
      </c>
      <c r="D1179" t="s">
        <v>30112</v>
      </c>
      <c r="E1179" t="s">
        <v>30109</v>
      </c>
      <c r="F1179" t="s">
        <v>13596</v>
      </c>
      <c r="G1179">
        <v>0</v>
      </c>
      <c r="H1179">
        <v>2024</v>
      </c>
      <c r="I1179" t="s">
        <v>30115</v>
      </c>
      <c r="J1179">
        <v>1</v>
      </c>
      <c r="K1179">
        <v>0</v>
      </c>
    </row>
    <row r="1180" spans="1:11" x14ac:dyDescent="0.3">
      <c r="A1180" t="s">
        <v>31302</v>
      </c>
      <c r="B1180" s="1">
        <v>45233</v>
      </c>
      <c r="C1180">
        <v>872.14</v>
      </c>
      <c r="D1180" t="s">
        <v>30108</v>
      </c>
      <c r="E1180" t="s">
        <v>30117</v>
      </c>
      <c r="F1180" t="s">
        <v>3052</v>
      </c>
      <c r="G1180">
        <v>1</v>
      </c>
      <c r="H1180">
        <v>2023</v>
      </c>
      <c r="I1180" t="s">
        <v>30142</v>
      </c>
      <c r="J1180">
        <v>0</v>
      </c>
      <c r="K1180">
        <v>1</v>
      </c>
    </row>
    <row r="1181" spans="1:11" x14ac:dyDescent="0.3">
      <c r="A1181" t="s">
        <v>31303</v>
      </c>
      <c r="B1181" s="1">
        <v>45223</v>
      </c>
      <c r="C1181">
        <v>651.96</v>
      </c>
      <c r="D1181" t="s">
        <v>30122</v>
      </c>
      <c r="E1181" t="s">
        <v>30109</v>
      </c>
      <c r="F1181" t="s">
        <v>5377</v>
      </c>
      <c r="G1181">
        <v>0</v>
      </c>
      <c r="H1181">
        <v>2023</v>
      </c>
      <c r="I1181" t="s">
        <v>30159</v>
      </c>
      <c r="J1181">
        <v>1</v>
      </c>
      <c r="K1181">
        <v>0</v>
      </c>
    </row>
    <row r="1182" spans="1:11" x14ac:dyDescent="0.3">
      <c r="A1182" t="s">
        <v>31304</v>
      </c>
      <c r="B1182" s="1">
        <v>45225</v>
      </c>
      <c r="C1182">
        <v>1012.77</v>
      </c>
      <c r="D1182" t="s">
        <v>30122</v>
      </c>
      <c r="E1182" t="s">
        <v>30117</v>
      </c>
      <c r="F1182" t="s">
        <v>16876</v>
      </c>
      <c r="G1182">
        <v>1</v>
      </c>
      <c r="H1182">
        <v>2023</v>
      </c>
      <c r="I1182" t="s">
        <v>30159</v>
      </c>
      <c r="J1182">
        <v>0</v>
      </c>
      <c r="K1182">
        <v>1</v>
      </c>
    </row>
    <row r="1183" spans="1:11" x14ac:dyDescent="0.3">
      <c r="A1183" t="s">
        <v>31305</v>
      </c>
      <c r="B1183" s="1">
        <v>44756</v>
      </c>
      <c r="C1183">
        <v>120.44</v>
      </c>
      <c r="D1183" t="s">
        <v>30122</v>
      </c>
      <c r="E1183" t="s">
        <v>30117</v>
      </c>
      <c r="F1183" t="s">
        <v>7265</v>
      </c>
      <c r="G1183">
        <v>1</v>
      </c>
      <c r="H1183">
        <v>2022</v>
      </c>
      <c r="I1183" t="s">
        <v>30115</v>
      </c>
      <c r="J1183">
        <v>0</v>
      </c>
      <c r="K1183">
        <v>1</v>
      </c>
    </row>
    <row r="1184" spans="1:11" x14ac:dyDescent="0.3">
      <c r="A1184" t="s">
        <v>31306</v>
      </c>
      <c r="B1184" s="1">
        <v>45647</v>
      </c>
      <c r="C1184">
        <v>984.68</v>
      </c>
      <c r="D1184" t="s">
        <v>30112</v>
      </c>
      <c r="E1184" t="s">
        <v>30109</v>
      </c>
      <c r="F1184" t="s">
        <v>6550</v>
      </c>
      <c r="G1184">
        <v>0</v>
      </c>
      <c r="H1184">
        <v>2024</v>
      </c>
      <c r="I1184" t="s">
        <v>30130</v>
      </c>
      <c r="J1184">
        <v>1</v>
      </c>
      <c r="K1184">
        <v>0</v>
      </c>
    </row>
    <row r="1185" spans="1:11" x14ac:dyDescent="0.3">
      <c r="A1185" t="s">
        <v>31307</v>
      </c>
      <c r="B1185" s="1">
        <v>44769</v>
      </c>
      <c r="C1185">
        <v>1076.3800000000001</v>
      </c>
      <c r="D1185" t="s">
        <v>30112</v>
      </c>
      <c r="E1185" t="s">
        <v>30117</v>
      </c>
      <c r="F1185" t="s">
        <v>18208</v>
      </c>
      <c r="G1185">
        <v>1</v>
      </c>
      <c r="H1185">
        <v>2022</v>
      </c>
      <c r="I1185" t="s">
        <v>30115</v>
      </c>
      <c r="J1185">
        <v>0</v>
      </c>
      <c r="K1185">
        <v>1</v>
      </c>
    </row>
    <row r="1186" spans="1:11" x14ac:dyDescent="0.3">
      <c r="A1186" t="s">
        <v>31308</v>
      </c>
      <c r="B1186" s="1">
        <v>44668</v>
      </c>
      <c r="C1186">
        <v>670.75</v>
      </c>
      <c r="D1186" t="s">
        <v>30108</v>
      </c>
      <c r="E1186" t="s">
        <v>30117</v>
      </c>
      <c r="F1186" t="s">
        <v>6784</v>
      </c>
      <c r="G1186">
        <v>1</v>
      </c>
      <c r="H1186">
        <v>2022</v>
      </c>
      <c r="I1186" t="s">
        <v>30118</v>
      </c>
      <c r="J1186">
        <v>0</v>
      </c>
      <c r="K1186">
        <v>1</v>
      </c>
    </row>
    <row r="1187" spans="1:11" x14ac:dyDescent="0.3">
      <c r="A1187" t="s">
        <v>31309</v>
      </c>
      <c r="B1187" s="1">
        <v>45225</v>
      </c>
      <c r="C1187">
        <v>676.58</v>
      </c>
      <c r="D1187" t="s">
        <v>30108</v>
      </c>
      <c r="E1187" t="s">
        <v>30117</v>
      </c>
      <c r="F1187" t="s">
        <v>11360</v>
      </c>
      <c r="G1187">
        <v>1</v>
      </c>
      <c r="H1187">
        <v>2023</v>
      </c>
      <c r="I1187" t="s">
        <v>30159</v>
      </c>
      <c r="J1187">
        <v>0</v>
      </c>
      <c r="K1187">
        <v>1</v>
      </c>
    </row>
    <row r="1188" spans="1:11" x14ac:dyDescent="0.3">
      <c r="A1188" t="s">
        <v>31310</v>
      </c>
      <c r="B1188" s="1">
        <v>44965</v>
      </c>
      <c r="C1188">
        <v>1233.5999999999999</v>
      </c>
      <c r="D1188" t="s">
        <v>30122</v>
      </c>
      <c r="E1188" t="s">
        <v>30117</v>
      </c>
      <c r="F1188" t="s">
        <v>18690</v>
      </c>
      <c r="G1188">
        <v>1</v>
      </c>
      <c r="H1188">
        <v>2023</v>
      </c>
      <c r="I1188" t="s">
        <v>30110</v>
      </c>
      <c r="J1188">
        <v>0</v>
      </c>
      <c r="K1188">
        <v>1</v>
      </c>
    </row>
    <row r="1189" spans="1:11" x14ac:dyDescent="0.3">
      <c r="A1189" t="s">
        <v>31311</v>
      </c>
      <c r="B1189" s="1">
        <v>44718</v>
      </c>
      <c r="C1189">
        <v>59.9</v>
      </c>
      <c r="D1189" t="s">
        <v>30112</v>
      </c>
      <c r="E1189" t="s">
        <v>30109</v>
      </c>
      <c r="F1189" t="s">
        <v>13678</v>
      </c>
      <c r="G1189">
        <v>0</v>
      </c>
      <c r="H1189">
        <v>2022</v>
      </c>
      <c r="I1189" t="s">
        <v>30128</v>
      </c>
      <c r="J1189">
        <v>1</v>
      </c>
      <c r="K1189">
        <v>0</v>
      </c>
    </row>
    <row r="1190" spans="1:11" x14ac:dyDescent="0.3">
      <c r="A1190" t="s">
        <v>31312</v>
      </c>
      <c r="B1190" s="1">
        <v>45512</v>
      </c>
      <c r="C1190">
        <v>107.56</v>
      </c>
      <c r="D1190" t="s">
        <v>30108</v>
      </c>
      <c r="E1190" t="s">
        <v>30117</v>
      </c>
      <c r="F1190" t="s">
        <v>13366</v>
      </c>
      <c r="G1190">
        <v>1</v>
      </c>
      <c r="H1190">
        <v>2024</v>
      </c>
      <c r="I1190" t="s">
        <v>30120</v>
      </c>
      <c r="J1190">
        <v>0</v>
      </c>
      <c r="K1190">
        <v>1</v>
      </c>
    </row>
    <row r="1191" spans="1:11" x14ac:dyDescent="0.3">
      <c r="A1191" t="s">
        <v>31313</v>
      </c>
      <c r="B1191" s="1">
        <v>45297</v>
      </c>
      <c r="C1191">
        <v>81.33</v>
      </c>
      <c r="D1191" t="s">
        <v>30108</v>
      </c>
      <c r="E1191" t="s">
        <v>30109</v>
      </c>
      <c r="F1191" t="s">
        <v>10692</v>
      </c>
      <c r="G1191">
        <v>0</v>
      </c>
      <c r="H1191">
        <v>2024</v>
      </c>
      <c r="I1191" t="s">
        <v>30113</v>
      </c>
      <c r="J1191">
        <v>1</v>
      </c>
      <c r="K1191">
        <v>0</v>
      </c>
    </row>
    <row r="1192" spans="1:11" x14ac:dyDescent="0.3">
      <c r="A1192" t="s">
        <v>31314</v>
      </c>
      <c r="B1192" s="1">
        <v>45453</v>
      </c>
      <c r="C1192">
        <v>1051.54</v>
      </c>
      <c r="D1192" t="s">
        <v>30112</v>
      </c>
      <c r="E1192" t="s">
        <v>30117</v>
      </c>
      <c r="F1192" t="s">
        <v>12773</v>
      </c>
      <c r="G1192">
        <v>1</v>
      </c>
      <c r="H1192">
        <v>2024</v>
      </c>
      <c r="I1192" t="s">
        <v>30128</v>
      </c>
      <c r="J1192">
        <v>0</v>
      </c>
      <c r="K1192">
        <v>1</v>
      </c>
    </row>
    <row r="1193" spans="1:11" x14ac:dyDescent="0.3">
      <c r="A1193" t="s">
        <v>31315</v>
      </c>
      <c r="B1193" s="1">
        <v>45207</v>
      </c>
      <c r="C1193">
        <v>252.99</v>
      </c>
      <c r="D1193" t="s">
        <v>30122</v>
      </c>
      <c r="E1193" t="s">
        <v>30109</v>
      </c>
      <c r="F1193" t="s">
        <v>10186</v>
      </c>
      <c r="G1193">
        <v>0</v>
      </c>
      <c r="H1193">
        <v>2023</v>
      </c>
      <c r="I1193" t="s">
        <v>30159</v>
      </c>
      <c r="J1193">
        <v>1</v>
      </c>
      <c r="K1193">
        <v>0</v>
      </c>
    </row>
    <row r="1194" spans="1:11" x14ac:dyDescent="0.3">
      <c r="A1194" t="s">
        <v>31316</v>
      </c>
      <c r="B1194" s="1">
        <v>44924</v>
      </c>
      <c r="C1194">
        <v>819.8</v>
      </c>
      <c r="D1194" t="s">
        <v>30108</v>
      </c>
      <c r="E1194" t="s">
        <v>30109</v>
      </c>
      <c r="F1194" t="s">
        <v>13728</v>
      </c>
      <c r="G1194">
        <v>0</v>
      </c>
      <c r="H1194">
        <v>2022</v>
      </c>
      <c r="I1194" t="s">
        <v>30130</v>
      </c>
      <c r="J1194">
        <v>1</v>
      </c>
      <c r="K1194">
        <v>0</v>
      </c>
    </row>
    <row r="1195" spans="1:11" x14ac:dyDescent="0.3">
      <c r="A1195" t="s">
        <v>31317</v>
      </c>
      <c r="B1195" s="1">
        <v>44669</v>
      </c>
      <c r="C1195">
        <v>300.60000000000002</v>
      </c>
      <c r="D1195" t="s">
        <v>30112</v>
      </c>
      <c r="E1195" t="s">
        <v>30117</v>
      </c>
      <c r="F1195" t="s">
        <v>18474</v>
      </c>
      <c r="G1195">
        <v>1</v>
      </c>
      <c r="H1195">
        <v>2022</v>
      </c>
      <c r="I1195" t="s">
        <v>30118</v>
      </c>
      <c r="J1195">
        <v>0</v>
      </c>
      <c r="K1195">
        <v>1</v>
      </c>
    </row>
    <row r="1196" spans="1:11" x14ac:dyDescent="0.3">
      <c r="A1196" t="s">
        <v>31318</v>
      </c>
      <c r="B1196" s="1">
        <v>44926</v>
      </c>
      <c r="C1196">
        <v>202.27</v>
      </c>
      <c r="D1196" t="s">
        <v>30112</v>
      </c>
      <c r="E1196" t="s">
        <v>30117</v>
      </c>
      <c r="F1196" t="s">
        <v>17680</v>
      </c>
      <c r="G1196">
        <v>1</v>
      </c>
      <c r="H1196">
        <v>2022</v>
      </c>
      <c r="I1196" t="s">
        <v>30130</v>
      </c>
      <c r="J1196">
        <v>0</v>
      </c>
      <c r="K1196">
        <v>1</v>
      </c>
    </row>
    <row r="1197" spans="1:11" x14ac:dyDescent="0.3">
      <c r="A1197" t="s">
        <v>31319</v>
      </c>
      <c r="B1197" s="1">
        <v>44646</v>
      </c>
      <c r="C1197">
        <v>405.7</v>
      </c>
      <c r="D1197" t="s">
        <v>30122</v>
      </c>
      <c r="E1197" t="s">
        <v>30117</v>
      </c>
      <c r="F1197" t="s">
        <v>13556</v>
      </c>
      <c r="G1197">
        <v>1</v>
      </c>
      <c r="H1197">
        <v>2022</v>
      </c>
      <c r="I1197" t="s">
        <v>30145</v>
      </c>
      <c r="J1197">
        <v>0</v>
      </c>
      <c r="K1197">
        <v>1</v>
      </c>
    </row>
    <row r="1198" spans="1:11" x14ac:dyDescent="0.3">
      <c r="A1198" t="s">
        <v>31320</v>
      </c>
      <c r="B1198" s="1">
        <v>44944</v>
      </c>
      <c r="C1198">
        <v>1027.8399999999999</v>
      </c>
      <c r="D1198" t="s">
        <v>30112</v>
      </c>
      <c r="E1198" t="s">
        <v>30117</v>
      </c>
      <c r="F1198" t="s">
        <v>5364</v>
      </c>
      <c r="G1198">
        <v>1</v>
      </c>
      <c r="H1198">
        <v>2023</v>
      </c>
      <c r="I1198" t="s">
        <v>30113</v>
      </c>
      <c r="J1198">
        <v>0</v>
      </c>
      <c r="K1198">
        <v>1</v>
      </c>
    </row>
    <row r="1199" spans="1:11" x14ac:dyDescent="0.3">
      <c r="A1199" t="s">
        <v>31321</v>
      </c>
      <c r="B1199" s="1">
        <v>44746</v>
      </c>
      <c r="C1199">
        <v>437.4</v>
      </c>
      <c r="D1199" t="s">
        <v>30108</v>
      </c>
      <c r="E1199" t="s">
        <v>30109</v>
      </c>
      <c r="F1199" t="s">
        <v>17379</v>
      </c>
      <c r="G1199">
        <v>0</v>
      </c>
      <c r="H1199">
        <v>2022</v>
      </c>
      <c r="I1199" t="s">
        <v>30115</v>
      </c>
      <c r="J1199">
        <v>1</v>
      </c>
      <c r="K1199">
        <v>0</v>
      </c>
    </row>
    <row r="1200" spans="1:11" x14ac:dyDescent="0.3">
      <c r="A1200" t="s">
        <v>31322</v>
      </c>
      <c r="B1200" s="1">
        <v>45512</v>
      </c>
      <c r="C1200">
        <v>86.57</v>
      </c>
      <c r="D1200" t="s">
        <v>30108</v>
      </c>
      <c r="E1200" t="s">
        <v>30109</v>
      </c>
      <c r="F1200" t="s">
        <v>344</v>
      </c>
      <c r="G1200">
        <v>0</v>
      </c>
      <c r="H1200">
        <v>2024</v>
      </c>
      <c r="I1200" t="s">
        <v>30120</v>
      </c>
      <c r="J1200">
        <v>1</v>
      </c>
      <c r="K1200">
        <v>0</v>
      </c>
    </row>
    <row r="1201" spans="1:11" x14ac:dyDescent="0.3">
      <c r="A1201" t="s">
        <v>31323</v>
      </c>
      <c r="B1201" s="1">
        <v>44970</v>
      </c>
      <c r="C1201">
        <v>530.59</v>
      </c>
      <c r="D1201" t="s">
        <v>30108</v>
      </c>
      <c r="E1201" t="s">
        <v>30117</v>
      </c>
      <c r="F1201" t="s">
        <v>16460</v>
      </c>
      <c r="G1201">
        <v>1</v>
      </c>
      <c r="H1201">
        <v>2023</v>
      </c>
      <c r="I1201" t="s">
        <v>30110</v>
      </c>
      <c r="J1201">
        <v>0</v>
      </c>
      <c r="K1201">
        <v>1</v>
      </c>
    </row>
    <row r="1202" spans="1:11" x14ac:dyDescent="0.3">
      <c r="A1202" t="s">
        <v>31324</v>
      </c>
      <c r="B1202" s="1">
        <v>44955</v>
      </c>
      <c r="C1202">
        <v>1044.1600000000001</v>
      </c>
      <c r="D1202" t="s">
        <v>30112</v>
      </c>
      <c r="E1202" t="s">
        <v>30117</v>
      </c>
      <c r="F1202" t="s">
        <v>2300</v>
      </c>
      <c r="G1202">
        <v>1</v>
      </c>
      <c r="H1202">
        <v>2023</v>
      </c>
      <c r="I1202" t="s">
        <v>30113</v>
      </c>
      <c r="J1202">
        <v>0</v>
      </c>
      <c r="K1202">
        <v>1</v>
      </c>
    </row>
    <row r="1203" spans="1:11" x14ac:dyDescent="0.3">
      <c r="A1203" t="s">
        <v>31325</v>
      </c>
      <c r="B1203" s="1">
        <v>45291</v>
      </c>
      <c r="C1203">
        <v>272.27999999999997</v>
      </c>
      <c r="D1203" t="s">
        <v>30122</v>
      </c>
      <c r="E1203" t="s">
        <v>30117</v>
      </c>
      <c r="F1203" t="s">
        <v>11704</v>
      </c>
      <c r="G1203">
        <v>1</v>
      </c>
      <c r="H1203">
        <v>2023</v>
      </c>
      <c r="I1203" t="s">
        <v>30130</v>
      </c>
      <c r="J1203">
        <v>0</v>
      </c>
      <c r="K1203">
        <v>1</v>
      </c>
    </row>
    <row r="1204" spans="1:11" x14ac:dyDescent="0.3">
      <c r="A1204" t="s">
        <v>31326</v>
      </c>
      <c r="B1204" s="1">
        <v>45535</v>
      </c>
      <c r="C1204">
        <v>1263.1500000000001</v>
      </c>
      <c r="D1204" t="s">
        <v>30108</v>
      </c>
      <c r="E1204" t="s">
        <v>30117</v>
      </c>
      <c r="F1204" t="s">
        <v>7744</v>
      </c>
      <c r="G1204">
        <v>1</v>
      </c>
      <c r="H1204">
        <v>2024</v>
      </c>
      <c r="I1204" t="s">
        <v>30120</v>
      </c>
      <c r="J1204">
        <v>0</v>
      </c>
      <c r="K1204">
        <v>1</v>
      </c>
    </row>
    <row r="1205" spans="1:11" x14ac:dyDescent="0.3">
      <c r="A1205" t="s">
        <v>31327</v>
      </c>
      <c r="B1205" s="1">
        <v>45499</v>
      </c>
      <c r="C1205">
        <v>232.84</v>
      </c>
      <c r="D1205" t="s">
        <v>30108</v>
      </c>
      <c r="E1205" t="s">
        <v>30109</v>
      </c>
      <c r="F1205" t="s">
        <v>12758</v>
      </c>
      <c r="G1205">
        <v>0</v>
      </c>
      <c r="H1205">
        <v>2024</v>
      </c>
      <c r="I1205" t="s">
        <v>30115</v>
      </c>
      <c r="J1205">
        <v>1</v>
      </c>
      <c r="K1205">
        <v>0</v>
      </c>
    </row>
    <row r="1206" spans="1:11" x14ac:dyDescent="0.3">
      <c r="A1206" t="s">
        <v>31328</v>
      </c>
      <c r="B1206" s="1">
        <v>44808</v>
      </c>
      <c r="C1206">
        <v>906.05</v>
      </c>
      <c r="D1206" t="s">
        <v>30108</v>
      </c>
      <c r="E1206" t="s">
        <v>30117</v>
      </c>
      <c r="F1206" t="s">
        <v>16941</v>
      </c>
      <c r="G1206">
        <v>1</v>
      </c>
      <c r="H1206">
        <v>2022</v>
      </c>
      <c r="I1206" t="s">
        <v>30123</v>
      </c>
      <c r="J1206">
        <v>0</v>
      </c>
      <c r="K1206">
        <v>1</v>
      </c>
    </row>
    <row r="1207" spans="1:11" x14ac:dyDescent="0.3">
      <c r="A1207" t="s">
        <v>31329</v>
      </c>
      <c r="B1207" s="1">
        <v>44760</v>
      </c>
      <c r="C1207">
        <v>452.31</v>
      </c>
      <c r="D1207" t="s">
        <v>30122</v>
      </c>
      <c r="E1207" t="s">
        <v>30117</v>
      </c>
      <c r="F1207" t="s">
        <v>2062</v>
      </c>
      <c r="G1207">
        <v>1</v>
      </c>
      <c r="H1207">
        <v>2022</v>
      </c>
      <c r="I1207" t="s">
        <v>30115</v>
      </c>
      <c r="J1207">
        <v>0</v>
      </c>
      <c r="K1207">
        <v>1</v>
      </c>
    </row>
    <row r="1208" spans="1:11" x14ac:dyDescent="0.3">
      <c r="A1208" t="s">
        <v>31330</v>
      </c>
      <c r="B1208" s="1">
        <v>44981</v>
      </c>
      <c r="C1208">
        <v>312.39</v>
      </c>
      <c r="D1208" t="s">
        <v>30108</v>
      </c>
      <c r="E1208" t="s">
        <v>30109</v>
      </c>
      <c r="F1208" t="s">
        <v>8349</v>
      </c>
      <c r="G1208">
        <v>0</v>
      </c>
      <c r="H1208">
        <v>2023</v>
      </c>
      <c r="I1208" t="s">
        <v>30110</v>
      </c>
      <c r="J1208">
        <v>1</v>
      </c>
      <c r="K1208">
        <v>0</v>
      </c>
    </row>
    <row r="1209" spans="1:11" x14ac:dyDescent="0.3">
      <c r="A1209" t="s">
        <v>31331</v>
      </c>
      <c r="B1209" s="1">
        <v>44859</v>
      </c>
      <c r="C1209">
        <v>81.7</v>
      </c>
      <c r="D1209" t="s">
        <v>30108</v>
      </c>
      <c r="E1209" t="s">
        <v>30117</v>
      </c>
      <c r="F1209" t="s">
        <v>18279</v>
      </c>
      <c r="G1209">
        <v>1</v>
      </c>
      <c r="H1209">
        <v>2022</v>
      </c>
      <c r="I1209" t="s">
        <v>30159</v>
      </c>
      <c r="J1209">
        <v>0</v>
      </c>
      <c r="K1209">
        <v>1</v>
      </c>
    </row>
    <row r="1210" spans="1:11" x14ac:dyDescent="0.3">
      <c r="A1210" t="s">
        <v>31332</v>
      </c>
      <c r="B1210" s="1">
        <v>45571</v>
      </c>
      <c r="C1210">
        <v>1428.58</v>
      </c>
      <c r="D1210" t="s">
        <v>30122</v>
      </c>
      <c r="E1210" t="s">
        <v>30109</v>
      </c>
      <c r="F1210" t="s">
        <v>218</v>
      </c>
      <c r="G1210">
        <v>0</v>
      </c>
      <c r="H1210">
        <v>2024</v>
      </c>
      <c r="I1210" t="s">
        <v>30159</v>
      </c>
      <c r="J1210">
        <v>1</v>
      </c>
      <c r="K1210">
        <v>0</v>
      </c>
    </row>
    <row r="1211" spans="1:11" x14ac:dyDescent="0.3">
      <c r="A1211" t="s">
        <v>31333</v>
      </c>
      <c r="B1211" s="1">
        <v>45106</v>
      </c>
      <c r="C1211">
        <v>370.83</v>
      </c>
      <c r="D1211" t="s">
        <v>30122</v>
      </c>
      <c r="E1211" t="s">
        <v>30109</v>
      </c>
      <c r="F1211" t="s">
        <v>3575</v>
      </c>
      <c r="G1211">
        <v>0</v>
      </c>
      <c r="H1211">
        <v>2023</v>
      </c>
      <c r="I1211" t="s">
        <v>30128</v>
      </c>
      <c r="J1211">
        <v>1</v>
      </c>
      <c r="K1211">
        <v>0</v>
      </c>
    </row>
    <row r="1212" spans="1:11" x14ac:dyDescent="0.3">
      <c r="A1212" t="s">
        <v>31334</v>
      </c>
      <c r="B1212" s="1">
        <v>44716</v>
      </c>
      <c r="C1212">
        <v>389.36</v>
      </c>
      <c r="D1212" t="s">
        <v>30112</v>
      </c>
      <c r="E1212" t="s">
        <v>30117</v>
      </c>
      <c r="F1212" t="s">
        <v>17673</v>
      </c>
      <c r="G1212">
        <v>1</v>
      </c>
      <c r="H1212">
        <v>2022</v>
      </c>
      <c r="I1212" t="s">
        <v>30128</v>
      </c>
      <c r="J1212">
        <v>0</v>
      </c>
      <c r="K1212">
        <v>1</v>
      </c>
    </row>
    <row r="1213" spans="1:11" x14ac:dyDescent="0.3">
      <c r="A1213" t="s">
        <v>31335</v>
      </c>
      <c r="B1213" s="1">
        <v>44627</v>
      </c>
      <c r="C1213">
        <v>1374.34</v>
      </c>
      <c r="D1213" t="s">
        <v>30122</v>
      </c>
      <c r="E1213" t="s">
        <v>30117</v>
      </c>
      <c r="F1213" t="s">
        <v>2265</v>
      </c>
      <c r="G1213">
        <v>1</v>
      </c>
      <c r="H1213">
        <v>2022</v>
      </c>
      <c r="I1213" t="s">
        <v>30145</v>
      </c>
      <c r="J1213">
        <v>0</v>
      </c>
      <c r="K1213">
        <v>1</v>
      </c>
    </row>
    <row r="1214" spans="1:11" x14ac:dyDescent="0.3">
      <c r="A1214" t="s">
        <v>31336</v>
      </c>
      <c r="B1214" s="1">
        <v>45401</v>
      </c>
      <c r="C1214">
        <v>857.51</v>
      </c>
      <c r="D1214" t="s">
        <v>30108</v>
      </c>
      <c r="E1214" t="s">
        <v>30109</v>
      </c>
      <c r="F1214" t="s">
        <v>19764</v>
      </c>
      <c r="G1214">
        <v>0</v>
      </c>
      <c r="H1214">
        <v>2024</v>
      </c>
      <c r="I1214" t="s">
        <v>30118</v>
      </c>
      <c r="J1214">
        <v>1</v>
      </c>
      <c r="K1214">
        <v>0</v>
      </c>
    </row>
    <row r="1215" spans="1:11" x14ac:dyDescent="0.3">
      <c r="A1215" t="s">
        <v>31337</v>
      </c>
      <c r="B1215" s="1">
        <v>44880</v>
      </c>
      <c r="C1215">
        <v>312.72000000000003</v>
      </c>
      <c r="D1215" t="s">
        <v>30122</v>
      </c>
      <c r="E1215" t="s">
        <v>30109</v>
      </c>
      <c r="F1215" t="s">
        <v>19637</v>
      </c>
      <c r="G1215">
        <v>0</v>
      </c>
      <c r="H1215">
        <v>2022</v>
      </c>
      <c r="I1215" t="s">
        <v>30142</v>
      </c>
      <c r="J1215">
        <v>1</v>
      </c>
      <c r="K1215">
        <v>0</v>
      </c>
    </row>
    <row r="1216" spans="1:11" x14ac:dyDescent="0.3">
      <c r="A1216" t="s">
        <v>31338</v>
      </c>
      <c r="B1216" s="1">
        <v>44908</v>
      </c>
      <c r="C1216">
        <v>531.83000000000004</v>
      </c>
      <c r="D1216" t="s">
        <v>30112</v>
      </c>
      <c r="E1216" t="s">
        <v>30117</v>
      </c>
      <c r="F1216" t="s">
        <v>17367</v>
      </c>
      <c r="G1216">
        <v>1</v>
      </c>
      <c r="H1216">
        <v>2022</v>
      </c>
      <c r="I1216" t="s">
        <v>30130</v>
      </c>
      <c r="J1216">
        <v>0</v>
      </c>
      <c r="K1216">
        <v>1</v>
      </c>
    </row>
    <row r="1217" spans="1:11" x14ac:dyDescent="0.3">
      <c r="A1217" t="s">
        <v>31339</v>
      </c>
      <c r="B1217" s="1">
        <v>45156</v>
      </c>
      <c r="C1217">
        <v>1416.14</v>
      </c>
      <c r="D1217" t="s">
        <v>30108</v>
      </c>
      <c r="E1217" t="s">
        <v>30117</v>
      </c>
      <c r="F1217" t="s">
        <v>11217</v>
      </c>
      <c r="G1217">
        <v>1</v>
      </c>
      <c r="H1217">
        <v>2023</v>
      </c>
      <c r="I1217" t="s">
        <v>30120</v>
      </c>
      <c r="J1217">
        <v>0</v>
      </c>
      <c r="K1217">
        <v>1</v>
      </c>
    </row>
    <row r="1218" spans="1:11" x14ac:dyDescent="0.3">
      <c r="A1218" t="s">
        <v>31340</v>
      </c>
      <c r="B1218" s="1">
        <v>45004</v>
      </c>
      <c r="C1218">
        <v>1046.1500000000001</v>
      </c>
      <c r="D1218" t="s">
        <v>30112</v>
      </c>
      <c r="E1218" t="s">
        <v>30109</v>
      </c>
      <c r="F1218" t="s">
        <v>7941</v>
      </c>
      <c r="G1218">
        <v>0</v>
      </c>
      <c r="H1218">
        <v>2023</v>
      </c>
      <c r="I1218" t="s">
        <v>30145</v>
      </c>
      <c r="J1218">
        <v>1</v>
      </c>
      <c r="K1218">
        <v>0</v>
      </c>
    </row>
    <row r="1219" spans="1:11" x14ac:dyDescent="0.3">
      <c r="A1219" t="s">
        <v>31341</v>
      </c>
      <c r="B1219" s="1">
        <v>44822</v>
      </c>
      <c r="C1219">
        <v>506.77</v>
      </c>
      <c r="D1219" t="s">
        <v>30122</v>
      </c>
      <c r="E1219" t="s">
        <v>30117</v>
      </c>
      <c r="F1219" t="s">
        <v>18460</v>
      </c>
      <c r="G1219">
        <v>1</v>
      </c>
      <c r="H1219">
        <v>2022</v>
      </c>
      <c r="I1219" t="s">
        <v>30123</v>
      </c>
      <c r="J1219">
        <v>0</v>
      </c>
      <c r="K1219">
        <v>1</v>
      </c>
    </row>
    <row r="1220" spans="1:11" x14ac:dyDescent="0.3">
      <c r="A1220" t="s">
        <v>31342</v>
      </c>
      <c r="B1220" s="1">
        <v>45589</v>
      </c>
      <c r="C1220">
        <v>460.05</v>
      </c>
      <c r="D1220" t="s">
        <v>30122</v>
      </c>
      <c r="E1220" t="s">
        <v>30109</v>
      </c>
      <c r="F1220" t="s">
        <v>16985</v>
      </c>
      <c r="G1220">
        <v>0</v>
      </c>
      <c r="H1220">
        <v>2024</v>
      </c>
      <c r="I1220" t="s">
        <v>30159</v>
      </c>
      <c r="J1220">
        <v>1</v>
      </c>
      <c r="K1220">
        <v>0</v>
      </c>
    </row>
    <row r="1221" spans="1:11" x14ac:dyDescent="0.3">
      <c r="A1221" t="s">
        <v>31343</v>
      </c>
      <c r="B1221" s="1">
        <v>44969</v>
      </c>
      <c r="C1221">
        <v>492.31</v>
      </c>
      <c r="D1221" t="s">
        <v>30112</v>
      </c>
      <c r="E1221" t="s">
        <v>30109</v>
      </c>
      <c r="F1221" t="s">
        <v>14595</v>
      </c>
      <c r="G1221">
        <v>0</v>
      </c>
      <c r="H1221">
        <v>2023</v>
      </c>
      <c r="I1221" t="s">
        <v>30110</v>
      </c>
      <c r="J1221">
        <v>1</v>
      </c>
      <c r="K1221">
        <v>0</v>
      </c>
    </row>
    <row r="1222" spans="1:11" x14ac:dyDescent="0.3">
      <c r="A1222" t="s">
        <v>31344</v>
      </c>
      <c r="B1222" s="1">
        <v>44894</v>
      </c>
      <c r="C1222">
        <v>1484.91</v>
      </c>
      <c r="D1222" t="s">
        <v>30122</v>
      </c>
      <c r="E1222" t="s">
        <v>30109</v>
      </c>
      <c r="F1222" t="s">
        <v>11997</v>
      </c>
      <c r="G1222">
        <v>0</v>
      </c>
      <c r="H1222">
        <v>2022</v>
      </c>
      <c r="I1222" t="s">
        <v>30142</v>
      </c>
      <c r="J1222">
        <v>1</v>
      </c>
      <c r="K1222">
        <v>0</v>
      </c>
    </row>
    <row r="1223" spans="1:11" x14ac:dyDescent="0.3">
      <c r="A1223" t="s">
        <v>31345</v>
      </c>
      <c r="B1223" s="1">
        <v>44590</v>
      </c>
      <c r="C1223">
        <v>704.08</v>
      </c>
      <c r="D1223" t="s">
        <v>30108</v>
      </c>
      <c r="E1223" t="s">
        <v>30109</v>
      </c>
      <c r="F1223" t="s">
        <v>5247</v>
      </c>
      <c r="G1223">
        <v>0</v>
      </c>
      <c r="H1223">
        <v>2022</v>
      </c>
      <c r="I1223" t="s">
        <v>30113</v>
      </c>
      <c r="J1223">
        <v>1</v>
      </c>
      <c r="K1223">
        <v>0</v>
      </c>
    </row>
    <row r="1224" spans="1:11" x14ac:dyDescent="0.3">
      <c r="A1224" t="s">
        <v>31346</v>
      </c>
      <c r="B1224" s="1">
        <v>44554</v>
      </c>
      <c r="C1224">
        <v>198.43</v>
      </c>
      <c r="D1224" t="s">
        <v>30112</v>
      </c>
      <c r="E1224" t="s">
        <v>30117</v>
      </c>
      <c r="F1224" t="s">
        <v>18225</v>
      </c>
      <c r="G1224">
        <v>1</v>
      </c>
      <c r="H1224">
        <v>2021</v>
      </c>
      <c r="I1224" t="s">
        <v>30130</v>
      </c>
      <c r="J1224">
        <v>0</v>
      </c>
      <c r="K1224">
        <v>1</v>
      </c>
    </row>
    <row r="1225" spans="1:11" x14ac:dyDescent="0.3">
      <c r="A1225" t="s">
        <v>31347</v>
      </c>
      <c r="B1225" s="1">
        <v>44969</v>
      </c>
      <c r="C1225">
        <v>522.82000000000005</v>
      </c>
      <c r="D1225" t="s">
        <v>30122</v>
      </c>
      <c r="E1225" t="s">
        <v>30109</v>
      </c>
      <c r="F1225" t="s">
        <v>4644</v>
      </c>
      <c r="G1225">
        <v>0</v>
      </c>
      <c r="H1225">
        <v>2023</v>
      </c>
      <c r="I1225" t="s">
        <v>30110</v>
      </c>
      <c r="J1225">
        <v>1</v>
      </c>
      <c r="K1225">
        <v>0</v>
      </c>
    </row>
    <row r="1226" spans="1:11" x14ac:dyDescent="0.3">
      <c r="A1226" t="s">
        <v>31348</v>
      </c>
      <c r="B1226" s="1">
        <v>45606</v>
      </c>
      <c r="C1226">
        <v>553.08000000000004</v>
      </c>
      <c r="D1226" t="s">
        <v>30108</v>
      </c>
      <c r="E1226" t="s">
        <v>30109</v>
      </c>
      <c r="F1226" t="s">
        <v>16084</v>
      </c>
      <c r="G1226">
        <v>0</v>
      </c>
      <c r="H1226">
        <v>2024</v>
      </c>
      <c r="I1226" t="s">
        <v>30142</v>
      </c>
      <c r="J1226">
        <v>1</v>
      </c>
      <c r="K1226">
        <v>0</v>
      </c>
    </row>
    <row r="1227" spans="1:11" x14ac:dyDescent="0.3">
      <c r="A1227" t="s">
        <v>31349</v>
      </c>
      <c r="B1227" s="1">
        <v>44727</v>
      </c>
      <c r="C1227">
        <v>706.72</v>
      </c>
      <c r="D1227" t="s">
        <v>30108</v>
      </c>
      <c r="E1227" t="s">
        <v>30109</v>
      </c>
      <c r="F1227" t="s">
        <v>11179</v>
      </c>
      <c r="G1227">
        <v>0</v>
      </c>
      <c r="H1227">
        <v>2022</v>
      </c>
      <c r="I1227" t="s">
        <v>30128</v>
      </c>
      <c r="J1227">
        <v>1</v>
      </c>
      <c r="K1227">
        <v>0</v>
      </c>
    </row>
    <row r="1228" spans="1:11" x14ac:dyDescent="0.3">
      <c r="A1228" t="s">
        <v>31350</v>
      </c>
      <c r="B1228" s="1">
        <v>44830</v>
      </c>
      <c r="C1228">
        <v>457.8</v>
      </c>
      <c r="D1228" t="s">
        <v>30122</v>
      </c>
      <c r="E1228" t="s">
        <v>30117</v>
      </c>
      <c r="F1228" t="s">
        <v>1643</v>
      </c>
      <c r="G1228">
        <v>1</v>
      </c>
      <c r="H1228">
        <v>2022</v>
      </c>
      <c r="I1228" t="s">
        <v>30123</v>
      </c>
      <c r="J1228">
        <v>0</v>
      </c>
      <c r="K1228">
        <v>1</v>
      </c>
    </row>
    <row r="1229" spans="1:11" x14ac:dyDescent="0.3">
      <c r="A1229" t="s">
        <v>31351</v>
      </c>
      <c r="B1229" s="1">
        <v>45395</v>
      </c>
      <c r="C1229">
        <v>241.17</v>
      </c>
      <c r="D1229" t="s">
        <v>30122</v>
      </c>
      <c r="E1229" t="s">
        <v>30109</v>
      </c>
      <c r="F1229" t="s">
        <v>2247</v>
      </c>
      <c r="G1229">
        <v>0</v>
      </c>
      <c r="H1229">
        <v>2024</v>
      </c>
      <c r="I1229" t="s">
        <v>30118</v>
      </c>
      <c r="J1229">
        <v>1</v>
      </c>
      <c r="K1229">
        <v>0</v>
      </c>
    </row>
    <row r="1230" spans="1:11" x14ac:dyDescent="0.3">
      <c r="A1230" t="s">
        <v>31352</v>
      </c>
      <c r="B1230" s="1">
        <v>44974</v>
      </c>
      <c r="C1230">
        <v>793.59</v>
      </c>
      <c r="D1230" t="s">
        <v>30112</v>
      </c>
      <c r="E1230" t="s">
        <v>30117</v>
      </c>
      <c r="F1230" t="s">
        <v>15605</v>
      </c>
      <c r="G1230">
        <v>1</v>
      </c>
      <c r="H1230">
        <v>2023</v>
      </c>
      <c r="I1230" t="s">
        <v>30110</v>
      </c>
      <c r="J1230">
        <v>0</v>
      </c>
      <c r="K1230">
        <v>1</v>
      </c>
    </row>
    <row r="1231" spans="1:11" x14ac:dyDescent="0.3">
      <c r="A1231" t="s">
        <v>31353</v>
      </c>
      <c r="B1231" s="1">
        <v>44716</v>
      </c>
      <c r="C1231">
        <v>1352.15</v>
      </c>
      <c r="D1231" t="s">
        <v>30112</v>
      </c>
      <c r="E1231" t="s">
        <v>30117</v>
      </c>
      <c r="F1231" t="s">
        <v>903</v>
      </c>
      <c r="G1231">
        <v>1</v>
      </c>
      <c r="H1231">
        <v>2022</v>
      </c>
      <c r="I1231" t="s">
        <v>30128</v>
      </c>
      <c r="J1231">
        <v>0</v>
      </c>
      <c r="K1231">
        <v>1</v>
      </c>
    </row>
    <row r="1232" spans="1:11" x14ac:dyDescent="0.3">
      <c r="A1232" t="s">
        <v>31354</v>
      </c>
      <c r="B1232" s="1">
        <v>45484</v>
      </c>
      <c r="C1232">
        <v>329.73</v>
      </c>
      <c r="D1232" t="s">
        <v>30108</v>
      </c>
      <c r="E1232" t="s">
        <v>30109</v>
      </c>
      <c r="F1232" t="s">
        <v>11067</v>
      </c>
      <c r="G1232">
        <v>0</v>
      </c>
      <c r="H1232">
        <v>2024</v>
      </c>
      <c r="I1232" t="s">
        <v>30115</v>
      </c>
      <c r="J1232">
        <v>1</v>
      </c>
      <c r="K1232">
        <v>0</v>
      </c>
    </row>
    <row r="1233" spans="1:11" x14ac:dyDescent="0.3">
      <c r="A1233" t="s">
        <v>31355</v>
      </c>
      <c r="B1233" s="1">
        <v>45016</v>
      </c>
      <c r="C1233">
        <v>674.25</v>
      </c>
      <c r="D1233" t="s">
        <v>30122</v>
      </c>
      <c r="E1233" t="s">
        <v>30109</v>
      </c>
      <c r="F1233" t="s">
        <v>1266</v>
      </c>
      <c r="G1233">
        <v>0</v>
      </c>
      <c r="H1233">
        <v>2023</v>
      </c>
      <c r="I1233" t="s">
        <v>30145</v>
      </c>
      <c r="J1233">
        <v>1</v>
      </c>
      <c r="K1233">
        <v>0</v>
      </c>
    </row>
    <row r="1234" spans="1:11" x14ac:dyDescent="0.3">
      <c r="A1234" t="s">
        <v>31356</v>
      </c>
      <c r="B1234" s="1">
        <v>44962</v>
      </c>
      <c r="C1234">
        <v>511.15</v>
      </c>
      <c r="D1234" t="s">
        <v>30122</v>
      </c>
      <c r="E1234" t="s">
        <v>30109</v>
      </c>
      <c r="F1234" t="s">
        <v>4472</v>
      </c>
      <c r="G1234">
        <v>0</v>
      </c>
      <c r="H1234">
        <v>2023</v>
      </c>
      <c r="I1234" t="s">
        <v>30110</v>
      </c>
      <c r="J1234">
        <v>1</v>
      </c>
      <c r="K1234">
        <v>0</v>
      </c>
    </row>
    <row r="1235" spans="1:11" x14ac:dyDescent="0.3">
      <c r="A1235" t="s">
        <v>31357</v>
      </c>
      <c r="B1235" s="1">
        <v>45425</v>
      </c>
      <c r="C1235">
        <v>833.49</v>
      </c>
      <c r="D1235" t="s">
        <v>30112</v>
      </c>
      <c r="E1235" t="s">
        <v>30117</v>
      </c>
      <c r="F1235" t="s">
        <v>15967</v>
      </c>
      <c r="G1235">
        <v>1</v>
      </c>
      <c r="H1235">
        <v>2024</v>
      </c>
      <c r="I1235" t="s">
        <v>30136</v>
      </c>
      <c r="J1235">
        <v>0</v>
      </c>
      <c r="K1235">
        <v>1</v>
      </c>
    </row>
    <row r="1236" spans="1:11" x14ac:dyDescent="0.3">
      <c r="A1236" t="s">
        <v>31358</v>
      </c>
      <c r="B1236" s="1">
        <v>45011</v>
      </c>
      <c r="C1236">
        <v>1469.63</v>
      </c>
      <c r="D1236" t="s">
        <v>30108</v>
      </c>
      <c r="E1236" t="s">
        <v>30109</v>
      </c>
      <c r="F1236" t="s">
        <v>9693</v>
      </c>
      <c r="G1236">
        <v>0</v>
      </c>
      <c r="H1236">
        <v>2023</v>
      </c>
      <c r="I1236" t="s">
        <v>30145</v>
      </c>
      <c r="J1236">
        <v>1</v>
      </c>
      <c r="K1236">
        <v>0</v>
      </c>
    </row>
    <row r="1237" spans="1:11" x14ac:dyDescent="0.3">
      <c r="A1237" t="s">
        <v>31359</v>
      </c>
      <c r="B1237" s="1">
        <v>45251</v>
      </c>
      <c r="C1237">
        <v>447.14</v>
      </c>
      <c r="D1237" t="s">
        <v>30108</v>
      </c>
      <c r="E1237" t="s">
        <v>30109</v>
      </c>
      <c r="F1237" t="s">
        <v>4944</v>
      </c>
      <c r="G1237">
        <v>0</v>
      </c>
      <c r="H1237">
        <v>2023</v>
      </c>
      <c r="I1237" t="s">
        <v>30142</v>
      </c>
      <c r="J1237">
        <v>1</v>
      </c>
      <c r="K1237">
        <v>0</v>
      </c>
    </row>
    <row r="1238" spans="1:11" x14ac:dyDescent="0.3">
      <c r="A1238" t="s">
        <v>31360</v>
      </c>
      <c r="B1238" s="1">
        <v>45077</v>
      </c>
      <c r="C1238">
        <v>1257.01</v>
      </c>
      <c r="D1238" t="s">
        <v>30122</v>
      </c>
      <c r="E1238" t="s">
        <v>30117</v>
      </c>
      <c r="F1238" t="s">
        <v>10531</v>
      </c>
      <c r="G1238">
        <v>1</v>
      </c>
      <c r="H1238">
        <v>2023</v>
      </c>
      <c r="I1238" t="s">
        <v>30136</v>
      </c>
      <c r="J1238">
        <v>0</v>
      </c>
      <c r="K1238">
        <v>1</v>
      </c>
    </row>
    <row r="1239" spans="1:11" x14ac:dyDescent="0.3">
      <c r="A1239" t="s">
        <v>31361</v>
      </c>
      <c r="B1239" s="1">
        <v>44900</v>
      </c>
      <c r="C1239">
        <v>1287.3399999999999</v>
      </c>
      <c r="D1239" t="s">
        <v>30108</v>
      </c>
      <c r="E1239" t="s">
        <v>30109</v>
      </c>
      <c r="F1239" t="s">
        <v>6343</v>
      </c>
      <c r="G1239">
        <v>0</v>
      </c>
      <c r="H1239">
        <v>2022</v>
      </c>
      <c r="I1239" t="s">
        <v>30130</v>
      </c>
      <c r="J1239">
        <v>1</v>
      </c>
      <c r="K1239">
        <v>0</v>
      </c>
    </row>
    <row r="1240" spans="1:11" x14ac:dyDescent="0.3">
      <c r="A1240" t="s">
        <v>31362</v>
      </c>
      <c r="B1240" s="1">
        <v>44916</v>
      </c>
      <c r="C1240">
        <v>661.58</v>
      </c>
      <c r="D1240" t="s">
        <v>30112</v>
      </c>
      <c r="E1240" t="s">
        <v>30117</v>
      </c>
      <c r="F1240" t="s">
        <v>5417</v>
      </c>
      <c r="G1240">
        <v>1</v>
      </c>
      <c r="H1240">
        <v>2022</v>
      </c>
      <c r="I1240" t="s">
        <v>30130</v>
      </c>
      <c r="J1240">
        <v>0</v>
      </c>
      <c r="K1240">
        <v>1</v>
      </c>
    </row>
    <row r="1241" spans="1:11" x14ac:dyDescent="0.3">
      <c r="A1241" t="s">
        <v>31363</v>
      </c>
      <c r="B1241" s="1">
        <v>44586</v>
      </c>
      <c r="C1241">
        <v>488.58</v>
      </c>
      <c r="D1241" t="s">
        <v>30112</v>
      </c>
      <c r="E1241" t="s">
        <v>30109</v>
      </c>
      <c r="F1241" t="s">
        <v>7871</v>
      </c>
      <c r="G1241">
        <v>0</v>
      </c>
      <c r="H1241">
        <v>2022</v>
      </c>
      <c r="I1241" t="s">
        <v>30113</v>
      </c>
      <c r="J1241">
        <v>1</v>
      </c>
      <c r="K1241">
        <v>0</v>
      </c>
    </row>
    <row r="1242" spans="1:11" x14ac:dyDescent="0.3">
      <c r="A1242" t="s">
        <v>31364</v>
      </c>
      <c r="B1242" s="1">
        <v>44804</v>
      </c>
      <c r="C1242">
        <v>1262.6199999999999</v>
      </c>
      <c r="D1242" t="s">
        <v>30112</v>
      </c>
      <c r="E1242" t="s">
        <v>30117</v>
      </c>
      <c r="F1242" t="s">
        <v>13556</v>
      </c>
      <c r="G1242">
        <v>1</v>
      </c>
      <c r="H1242">
        <v>2022</v>
      </c>
      <c r="I1242" t="s">
        <v>30120</v>
      </c>
      <c r="J1242">
        <v>0</v>
      </c>
      <c r="K1242">
        <v>1</v>
      </c>
    </row>
    <row r="1243" spans="1:11" x14ac:dyDescent="0.3">
      <c r="A1243" t="s">
        <v>31365</v>
      </c>
      <c r="B1243" s="1">
        <v>45104</v>
      </c>
      <c r="C1243">
        <v>77.81</v>
      </c>
      <c r="D1243" t="s">
        <v>30112</v>
      </c>
      <c r="E1243" t="s">
        <v>30109</v>
      </c>
      <c r="F1243" t="s">
        <v>11494</v>
      </c>
      <c r="G1243">
        <v>0</v>
      </c>
      <c r="H1243">
        <v>2023</v>
      </c>
      <c r="I1243" t="s">
        <v>30128</v>
      </c>
      <c r="J1243">
        <v>1</v>
      </c>
      <c r="K1243">
        <v>0</v>
      </c>
    </row>
    <row r="1244" spans="1:11" x14ac:dyDescent="0.3">
      <c r="A1244" t="s">
        <v>31366</v>
      </c>
      <c r="B1244" s="1">
        <v>45209</v>
      </c>
      <c r="C1244">
        <v>424.41</v>
      </c>
      <c r="D1244" t="s">
        <v>30122</v>
      </c>
      <c r="E1244" t="s">
        <v>30117</v>
      </c>
      <c r="F1244" t="s">
        <v>12427</v>
      </c>
      <c r="G1244">
        <v>1</v>
      </c>
      <c r="H1244">
        <v>2023</v>
      </c>
      <c r="I1244" t="s">
        <v>30159</v>
      </c>
      <c r="J1244">
        <v>0</v>
      </c>
      <c r="K1244">
        <v>1</v>
      </c>
    </row>
    <row r="1245" spans="1:11" x14ac:dyDescent="0.3">
      <c r="A1245" t="s">
        <v>31367</v>
      </c>
      <c r="B1245" s="1">
        <v>45364</v>
      </c>
      <c r="C1245">
        <v>650.94000000000005</v>
      </c>
      <c r="D1245" t="s">
        <v>30122</v>
      </c>
      <c r="E1245" t="s">
        <v>30117</v>
      </c>
      <c r="F1245" t="s">
        <v>13333</v>
      </c>
      <c r="G1245">
        <v>1</v>
      </c>
      <c r="H1245">
        <v>2024</v>
      </c>
      <c r="I1245" t="s">
        <v>30145</v>
      </c>
      <c r="J1245">
        <v>0</v>
      </c>
      <c r="K1245">
        <v>1</v>
      </c>
    </row>
    <row r="1246" spans="1:11" x14ac:dyDescent="0.3">
      <c r="A1246" t="s">
        <v>31368</v>
      </c>
      <c r="B1246" s="1">
        <v>45214</v>
      </c>
      <c r="C1246">
        <v>74.260000000000005</v>
      </c>
      <c r="D1246" t="s">
        <v>30122</v>
      </c>
      <c r="E1246" t="s">
        <v>30109</v>
      </c>
      <c r="F1246" t="s">
        <v>19159</v>
      </c>
      <c r="G1246">
        <v>0</v>
      </c>
      <c r="H1246">
        <v>2023</v>
      </c>
      <c r="I1246" t="s">
        <v>30159</v>
      </c>
      <c r="J1246">
        <v>1</v>
      </c>
      <c r="K1246">
        <v>0</v>
      </c>
    </row>
    <row r="1247" spans="1:11" x14ac:dyDescent="0.3">
      <c r="A1247" t="s">
        <v>31369</v>
      </c>
      <c r="B1247" s="1">
        <v>45480</v>
      </c>
      <c r="C1247">
        <v>233.86</v>
      </c>
      <c r="D1247" t="s">
        <v>30122</v>
      </c>
      <c r="E1247" t="s">
        <v>30109</v>
      </c>
      <c r="F1247" t="s">
        <v>19066</v>
      </c>
      <c r="G1247">
        <v>0</v>
      </c>
      <c r="H1247">
        <v>2024</v>
      </c>
      <c r="I1247" t="s">
        <v>30115</v>
      </c>
      <c r="J1247">
        <v>1</v>
      </c>
      <c r="K1247">
        <v>0</v>
      </c>
    </row>
    <row r="1248" spans="1:11" x14ac:dyDescent="0.3">
      <c r="A1248" t="s">
        <v>31370</v>
      </c>
      <c r="B1248" s="1">
        <v>44988</v>
      </c>
      <c r="C1248">
        <v>1272.8499999999999</v>
      </c>
      <c r="D1248" t="s">
        <v>30112</v>
      </c>
      <c r="E1248" t="s">
        <v>30109</v>
      </c>
      <c r="F1248" t="s">
        <v>12311</v>
      </c>
      <c r="G1248">
        <v>0</v>
      </c>
      <c r="H1248">
        <v>2023</v>
      </c>
      <c r="I1248" t="s">
        <v>30145</v>
      </c>
      <c r="J1248">
        <v>1</v>
      </c>
      <c r="K1248">
        <v>0</v>
      </c>
    </row>
    <row r="1249" spans="1:11" x14ac:dyDescent="0.3">
      <c r="A1249" t="s">
        <v>31371</v>
      </c>
      <c r="B1249" s="1">
        <v>44896</v>
      </c>
      <c r="C1249">
        <v>105.73</v>
      </c>
      <c r="D1249" t="s">
        <v>30108</v>
      </c>
      <c r="E1249" t="s">
        <v>30109</v>
      </c>
      <c r="F1249" t="s">
        <v>1286</v>
      </c>
      <c r="G1249">
        <v>0</v>
      </c>
      <c r="H1249">
        <v>2022</v>
      </c>
      <c r="I1249" t="s">
        <v>30130</v>
      </c>
      <c r="J1249">
        <v>1</v>
      </c>
      <c r="K1249">
        <v>0</v>
      </c>
    </row>
    <row r="1250" spans="1:11" x14ac:dyDescent="0.3">
      <c r="A1250" t="s">
        <v>31372</v>
      </c>
      <c r="B1250" s="1">
        <v>45608</v>
      </c>
      <c r="C1250">
        <v>1066.02</v>
      </c>
      <c r="D1250" t="s">
        <v>30122</v>
      </c>
      <c r="E1250" t="s">
        <v>30109</v>
      </c>
      <c r="F1250" t="s">
        <v>11685</v>
      </c>
      <c r="G1250">
        <v>0</v>
      </c>
      <c r="H1250">
        <v>2024</v>
      </c>
      <c r="I1250" t="s">
        <v>30142</v>
      </c>
      <c r="J1250">
        <v>1</v>
      </c>
      <c r="K1250">
        <v>0</v>
      </c>
    </row>
    <row r="1251" spans="1:11" x14ac:dyDescent="0.3">
      <c r="A1251" t="s">
        <v>31373</v>
      </c>
      <c r="B1251" s="1">
        <v>44760</v>
      </c>
      <c r="C1251">
        <v>813.31</v>
      </c>
      <c r="D1251" t="s">
        <v>30108</v>
      </c>
      <c r="E1251" t="s">
        <v>30117</v>
      </c>
      <c r="F1251" t="s">
        <v>11792</v>
      </c>
      <c r="G1251">
        <v>1</v>
      </c>
      <c r="H1251">
        <v>2022</v>
      </c>
      <c r="I1251" t="s">
        <v>30115</v>
      </c>
      <c r="J1251">
        <v>0</v>
      </c>
      <c r="K1251">
        <v>1</v>
      </c>
    </row>
    <row r="1252" spans="1:11" x14ac:dyDescent="0.3">
      <c r="A1252" t="s">
        <v>31374</v>
      </c>
      <c r="B1252" s="1">
        <v>44640</v>
      </c>
      <c r="C1252">
        <v>1075.8</v>
      </c>
      <c r="D1252" t="s">
        <v>30122</v>
      </c>
      <c r="E1252" t="s">
        <v>30117</v>
      </c>
      <c r="F1252" t="s">
        <v>9313</v>
      </c>
      <c r="G1252">
        <v>1</v>
      </c>
      <c r="H1252">
        <v>2022</v>
      </c>
      <c r="I1252" t="s">
        <v>30145</v>
      </c>
      <c r="J1252">
        <v>0</v>
      </c>
      <c r="K1252">
        <v>1</v>
      </c>
    </row>
    <row r="1253" spans="1:11" x14ac:dyDescent="0.3">
      <c r="A1253" t="s">
        <v>31375</v>
      </c>
      <c r="B1253" s="1">
        <v>45139</v>
      </c>
      <c r="C1253">
        <v>1117.06</v>
      </c>
      <c r="D1253" t="s">
        <v>30108</v>
      </c>
      <c r="E1253" t="s">
        <v>30117</v>
      </c>
      <c r="F1253" t="s">
        <v>12366</v>
      </c>
      <c r="G1253">
        <v>1</v>
      </c>
      <c r="H1253">
        <v>2023</v>
      </c>
      <c r="I1253" t="s">
        <v>30120</v>
      </c>
      <c r="J1253">
        <v>0</v>
      </c>
      <c r="K1253">
        <v>1</v>
      </c>
    </row>
    <row r="1254" spans="1:11" x14ac:dyDescent="0.3">
      <c r="A1254" t="s">
        <v>31376</v>
      </c>
      <c r="B1254" s="1">
        <v>45644</v>
      </c>
      <c r="C1254">
        <v>701.29</v>
      </c>
      <c r="D1254" t="s">
        <v>30122</v>
      </c>
      <c r="E1254" t="s">
        <v>30109</v>
      </c>
      <c r="F1254" t="s">
        <v>3737</v>
      </c>
      <c r="G1254">
        <v>0</v>
      </c>
      <c r="H1254">
        <v>2024</v>
      </c>
      <c r="I1254" t="s">
        <v>30130</v>
      </c>
      <c r="J1254">
        <v>1</v>
      </c>
      <c r="K1254">
        <v>0</v>
      </c>
    </row>
    <row r="1255" spans="1:11" x14ac:dyDescent="0.3">
      <c r="A1255" t="s">
        <v>31377</v>
      </c>
      <c r="B1255" s="1">
        <v>45237</v>
      </c>
      <c r="C1255">
        <v>224.59</v>
      </c>
      <c r="D1255" t="s">
        <v>30122</v>
      </c>
      <c r="E1255" t="s">
        <v>30109</v>
      </c>
      <c r="F1255" t="s">
        <v>11716</v>
      </c>
      <c r="G1255">
        <v>0</v>
      </c>
      <c r="H1255">
        <v>2023</v>
      </c>
      <c r="I1255" t="s">
        <v>30142</v>
      </c>
      <c r="J1255">
        <v>1</v>
      </c>
      <c r="K1255">
        <v>0</v>
      </c>
    </row>
    <row r="1256" spans="1:11" x14ac:dyDescent="0.3">
      <c r="A1256" t="s">
        <v>31378</v>
      </c>
      <c r="B1256" s="1">
        <v>44941</v>
      </c>
      <c r="C1256">
        <v>60.68</v>
      </c>
      <c r="D1256" t="s">
        <v>30122</v>
      </c>
      <c r="E1256" t="s">
        <v>30109</v>
      </c>
      <c r="F1256" t="s">
        <v>10208</v>
      </c>
      <c r="G1256">
        <v>0</v>
      </c>
      <c r="H1256">
        <v>2023</v>
      </c>
      <c r="I1256" t="s">
        <v>30113</v>
      </c>
      <c r="J1256">
        <v>1</v>
      </c>
      <c r="K1256">
        <v>0</v>
      </c>
    </row>
    <row r="1257" spans="1:11" x14ac:dyDescent="0.3">
      <c r="A1257" t="s">
        <v>31379</v>
      </c>
      <c r="B1257" s="1">
        <v>44800</v>
      </c>
      <c r="C1257">
        <v>1397.26</v>
      </c>
      <c r="D1257" t="s">
        <v>30112</v>
      </c>
      <c r="E1257" t="s">
        <v>30117</v>
      </c>
      <c r="F1257" t="s">
        <v>6977</v>
      </c>
      <c r="G1257">
        <v>1</v>
      </c>
      <c r="H1257">
        <v>2022</v>
      </c>
      <c r="I1257" t="s">
        <v>30120</v>
      </c>
      <c r="J1257">
        <v>0</v>
      </c>
      <c r="K1257">
        <v>1</v>
      </c>
    </row>
    <row r="1258" spans="1:11" x14ac:dyDescent="0.3">
      <c r="A1258" t="s">
        <v>31380</v>
      </c>
      <c r="B1258" s="1">
        <v>45492</v>
      </c>
      <c r="C1258">
        <v>338.81</v>
      </c>
      <c r="D1258" t="s">
        <v>30112</v>
      </c>
      <c r="E1258" t="s">
        <v>30117</v>
      </c>
      <c r="F1258" t="s">
        <v>1445</v>
      </c>
      <c r="G1258">
        <v>1</v>
      </c>
      <c r="H1258">
        <v>2024</v>
      </c>
      <c r="I1258" t="s">
        <v>30115</v>
      </c>
      <c r="J1258">
        <v>0</v>
      </c>
      <c r="K1258">
        <v>1</v>
      </c>
    </row>
    <row r="1259" spans="1:11" x14ac:dyDescent="0.3">
      <c r="A1259" t="s">
        <v>31381</v>
      </c>
      <c r="B1259" s="1">
        <v>44609</v>
      </c>
      <c r="C1259">
        <v>438.57</v>
      </c>
      <c r="D1259" t="s">
        <v>30122</v>
      </c>
      <c r="E1259" t="s">
        <v>30109</v>
      </c>
      <c r="F1259" t="s">
        <v>6453</v>
      </c>
      <c r="G1259">
        <v>0</v>
      </c>
      <c r="H1259">
        <v>2022</v>
      </c>
      <c r="I1259" t="s">
        <v>30110</v>
      </c>
      <c r="J1259">
        <v>1</v>
      </c>
      <c r="K1259">
        <v>0</v>
      </c>
    </row>
    <row r="1260" spans="1:11" x14ac:dyDescent="0.3">
      <c r="A1260" t="s">
        <v>31382</v>
      </c>
      <c r="B1260" s="1">
        <v>45643</v>
      </c>
      <c r="C1260">
        <v>1185.1400000000001</v>
      </c>
      <c r="D1260" t="s">
        <v>30122</v>
      </c>
      <c r="E1260" t="s">
        <v>30109</v>
      </c>
      <c r="F1260" t="s">
        <v>13658</v>
      </c>
      <c r="G1260">
        <v>0</v>
      </c>
      <c r="H1260">
        <v>2024</v>
      </c>
      <c r="I1260" t="s">
        <v>30130</v>
      </c>
      <c r="J1260">
        <v>1</v>
      </c>
      <c r="K1260">
        <v>0</v>
      </c>
    </row>
    <row r="1261" spans="1:11" x14ac:dyDescent="0.3">
      <c r="A1261" t="s">
        <v>31383</v>
      </c>
      <c r="B1261" s="1">
        <v>45047</v>
      </c>
      <c r="C1261">
        <v>826.91</v>
      </c>
      <c r="D1261" t="s">
        <v>30108</v>
      </c>
      <c r="E1261" t="s">
        <v>30109</v>
      </c>
      <c r="F1261" t="s">
        <v>6255</v>
      </c>
      <c r="G1261">
        <v>0</v>
      </c>
      <c r="H1261">
        <v>2023</v>
      </c>
      <c r="I1261" t="s">
        <v>30136</v>
      </c>
      <c r="J1261">
        <v>1</v>
      </c>
      <c r="K1261">
        <v>0</v>
      </c>
    </row>
    <row r="1262" spans="1:11" x14ac:dyDescent="0.3">
      <c r="A1262" t="s">
        <v>31384</v>
      </c>
      <c r="B1262" s="1">
        <v>45011</v>
      </c>
      <c r="C1262">
        <v>509.51</v>
      </c>
      <c r="D1262" t="s">
        <v>30122</v>
      </c>
      <c r="E1262" t="s">
        <v>30117</v>
      </c>
      <c r="F1262" t="s">
        <v>704</v>
      </c>
      <c r="G1262">
        <v>1</v>
      </c>
      <c r="H1262">
        <v>2023</v>
      </c>
      <c r="I1262" t="s">
        <v>30145</v>
      </c>
      <c r="J1262">
        <v>0</v>
      </c>
      <c r="K1262">
        <v>1</v>
      </c>
    </row>
    <row r="1263" spans="1:11" x14ac:dyDescent="0.3">
      <c r="A1263" t="s">
        <v>31385</v>
      </c>
      <c r="B1263" s="1">
        <v>44824</v>
      </c>
      <c r="C1263">
        <v>143.72999999999999</v>
      </c>
      <c r="D1263" t="s">
        <v>30122</v>
      </c>
      <c r="E1263" t="s">
        <v>30117</v>
      </c>
      <c r="F1263" t="s">
        <v>13074</v>
      </c>
      <c r="G1263">
        <v>1</v>
      </c>
      <c r="H1263">
        <v>2022</v>
      </c>
      <c r="I1263" t="s">
        <v>30123</v>
      </c>
      <c r="J1263">
        <v>0</v>
      </c>
      <c r="K1263">
        <v>1</v>
      </c>
    </row>
    <row r="1264" spans="1:11" x14ac:dyDescent="0.3">
      <c r="A1264" t="s">
        <v>31386</v>
      </c>
      <c r="B1264" s="1">
        <v>45564</v>
      </c>
      <c r="C1264">
        <v>289.64999999999998</v>
      </c>
      <c r="D1264" t="s">
        <v>30122</v>
      </c>
      <c r="E1264" t="s">
        <v>30109</v>
      </c>
      <c r="F1264" t="s">
        <v>13535</v>
      </c>
      <c r="G1264">
        <v>0</v>
      </c>
      <c r="H1264">
        <v>2024</v>
      </c>
      <c r="I1264" t="s">
        <v>30123</v>
      </c>
      <c r="J1264">
        <v>1</v>
      </c>
      <c r="K1264">
        <v>0</v>
      </c>
    </row>
    <row r="1265" spans="1:11" x14ac:dyDescent="0.3">
      <c r="A1265" t="s">
        <v>31387</v>
      </c>
      <c r="B1265" s="1">
        <v>45390</v>
      </c>
      <c r="C1265">
        <v>1413.86</v>
      </c>
      <c r="D1265" t="s">
        <v>30112</v>
      </c>
      <c r="E1265" t="s">
        <v>30117</v>
      </c>
      <c r="F1265" t="s">
        <v>19371</v>
      </c>
      <c r="G1265">
        <v>1</v>
      </c>
      <c r="H1265">
        <v>2024</v>
      </c>
      <c r="I1265" t="s">
        <v>30118</v>
      </c>
      <c r="J1265">
        <v>0</v>
      </c>
      <c r="K1265">
        <v>1</v>
      </c>
    </row>
    <row r="1266" spans="1:11" x14ac:dyDescent="0.3">
      <c r="A1266" t="s">
        <v>31388</v>
      </c>
      <c r="B1266" s="1">
        <v>45255</v>
      </c>
      <c r="C1266">
        <v>656.78</v>
      </c>
      <c r="D1266" t="s">
        <v>30108</v>
      </c>
      <c r="E1266" t="s">
        <v>30117</v>
      </c>
      <c r="F1266" t="s">
        <v>19280</v>
      </c>
      <c r="G1266">
        <v>1</v>
      </c>
      <c r="H1266">
        <v>2023</v>
      </c>
      <c r="I1266" t="s">
        <v>30142</v>
      </c>
      <c r="J1266">
        <v>0</v>
      </c>
      <c r="K1266">
        <v>1</v>
      </c>
    </row>
    <row r="1267" spans="1:11" x14ac:dyDescent="0.3">
      <c r="A1267" t="s">
        <v>31389</v>
      </c>
      <c r="B1267" s="1">
        <v>45166</v>
      </c>
      <c r="C1267">
        <v>635.65</v>
      </c>
      <c r="D1267" t="s">
        <v>30112</v>
      </c>
      <c r="E1267" t="s">
        <v>30117</v>
      </c>
      <c r="F1267" t="s">
        <v>9026</v>
      </c>
      <c r="G1267">
        <v>1</v>
      </c>
      <c r="H1267">
        <v>2023</v>
      </c>
      <c r="I1267" t="s">
        <v>30120</v>
      </c>
      <c r="J1267">
        <v>0</v>
      </c>
      <c r="K1267">
        <v>1</v>
      </c>
    </row>
    <row r="1268" spans="1:11" x14ac:dyDescent="0.3">
      <c r="A1268" t="s">
        <v>31390</v>
      </c>
      <c r="B1268" s="1">
        <v>45454</v>
      </c>
      <c r="C1268">
        <v>273.83</v>
      </c>
      <c r="D1268" t="s">
        <v>30122</v>
      </c>
      <c r="E1268" t="s">
        <v>30109</v>
      </c>
      <c r="F1268" t="s">
        <v>16661</v>
      </c>
      <c r="G1268">
        <v>0</v>
      </c>
      <c r="H1268">
        <v>2024</v>
      </c>
      <c r="I1268" t="s">
        <v>30128</v>
      </c>
      <c r="J1268">
        <v>1</v>
      </c>
      <c r="K1268">
        <v>0</v>
      </c>
    </row>
    <row r="1269" spans="1:11" x14ac:dyDescent="0.3">
      <c r="A1269" t="s">
        <v>31391</v>
      </c>
      <c r="B1269" s="1">
        <v>44888</v>
      </c>
      <c r="C1269">
        <v>1155.1099999999999</v>
      </c>
      <c r="D1269" t="s">
        <v>30122</v>
      </c>
      <c r="E1269" t="s">
        <v>30109</v>
      </c>
      <c r="F1269" t="s">
        <v>12851</v>
      </c>
      <c r="G1269">
        <v>0</v>
      </c>
      <c r="H1269">
        <v>2022</v>
      </c>
      <c r="I1269" t="s">
        <v>30142</v>
      </c>
      <c r="J1269">
        <v>1</v>
      </c>
      <c r="K1269">
        <v>0</v>
      </c>
    </row>
    <row r="1270" spans="1:11" x14ac:dyDescent="0.3">
      <c r="A1270" t="s">
        <v>31392</v>
      </c>
      <c r="B1270" s="1">
        <v>45235</v>
      </c>
      <c r="C1270">
        <v>1277.28</v>
      </c>
      <c r="D1270" t="s">
        <v>30108</v>
      </c>
      <c r="E1270" t="s">
        <v>30109</v>
      </c>
      <c r="F1270" t="s">
        <v>2739</v>
      </c>
      <c r="G1270">
        <v>0</v>
      </c>
      <c r="H1270">
        <v>2023</v>
      </c>
      <c r="I1270" t="s">
        <v>30142</v>
      </c>
      <c r="J1270">
        <v>1</v>
      </c>
      <c r="K1270">
        <v>0</v>
      </c>
    </row>
    <row r="1271" spans="1:11" x14ac:dyDescent="0.3">
      <c r="A1271" t="s">
        <v>31393</v>
      </c>
      <c r="B1271" s="1">
        <v>44646</v>
      </c>
      <c r="C1271">
        <v>93.88</v>
      </c>
      <c r="D1271" t="s">
        <v>30122</v>
      </c>
      <c r="E1271" t="s">
        <v>30117</v>
      </c>
      <c r="F1271" t="s">
        <v>6919</v>
      </c>
      <c r="G1271">
        <v>1</v>
      </c>
      <c r="H1271">
        <v>2022</v>
      </c>
      <c r="I1271" t="s">
        <v>30145</v>
      </c>
      <c r="J1271">
        <v>0</v>
      </c>
      <c r="K1271">
        <v>1</v>
      </c>
    </row>
    <row r="1272" spans="1:11" x14ac:dyDescent="0.3">
      <c r="A1272" t="s">
        <v>31394</v>
      </c>
      <c r="B1272" s="1">
        <v>45446</v>
      </c>
      <c r="C1272">
        <v>888.26</v>
      </c>
      <c r="D1272" t="s">
        <v>30108</v>
      </c>
      <c r="E1272" t="s">
        <v>30109</v>
      </c>
      <c r="F1272" t="s">
        <v>13793</v>
      </c>
      <c r="G1272">
        <v>0</v>
      </c>
      <c r="H1272">
        <v>2024</v>
      </c>
      <c r="I1272" t="s">
        <v>30128</v>
      </c>
      <c r="J1272">
        <v>1</v>
      </c>
      <c r="K1272">
        <v>0</v>
      </c>
    </row>
    <row r="1273" spans="1:11" x14ac:dyDescent="0.3">
      <c r="A1273" t="s">
        <v>31395</v>
      </c>
      <c r="B1273" s="1">
        <v>44566</v>
      </c>
      <c r="C1273">
        <v>611.58000000000004</v>
      </c>
      <c r="D1273" t="s">
        <v>30108</v>
      </c>
      <c r="E1273" t="s">
        <v>30109</v>
      </c>
      <c r="F1273" t="s">
        <v>17913</v>
      </c>
      <c r="G1273">
        <v>0</v>
      </c>
      <c r="H1273">
        <v>2022</v>
      </c>
      <c r="I1273" t="s">
        <v>30113</v>
      </c>
      <c r="J1273">
        <v>1</v>
      </c>
      <c r="K1273">
        <v>0</v>
      </c>
    </row>
    <row r="1274" spans="1:11" x14ac:dyDescent="0.3">
      <c r="A1274" t="s">
        <v>31396</v>
      </c>
      <c r="B1274" s="1">
        <v>45066</v>
      </c>
      <c r="C1274">
        <v>1153.5</v>
      </c>
      <c r="D1274" t="s">
        <v>30108</v>
      </c>
      <c r="E1274" t="s">
        <v>30109</v>
      </c>
      <c r="F1274" t="s">
        <v>16479</v>
      </c>
      <c r="G1274">
        <v>0</v>
      </c>
      <c r="H1274">
        <v>2023</v>
      </c>
      <c r="I1274" t="s">
        <v>30136</v>
      </c>
      <c r="J1274">
        <v>1</v>
      </c>
      <c r="K1274">
        <v>0</v>
      </c>
    </row>
    <row r="1275" spans="1:11" x14ac:dyDescent="0.3">
      <c r="A1275" t="s">
        <v>31397</v>
      </c>
      <c r="B1275" s="1">
        <v>45047</v>
      </c>
      <c r="C1275">
        <v>375.42</v>
      </c>
      <c r="D1275" t="s">
        <v>30112</v>
      </c>
      <c r="E1275" t="s">
        <v>30109</v>
      </c>
      <c r="F1275" t="s">
        <v>7683</v>
      </c>
      <c r="G1275">
        <v>0</v>
      </c>
      <c r="H1275">
        <v>2023</v>
      </c>
      <c r="I1275" t="s">
        <v>30136</v>
      </c>
      <c r="J1275">
        <v>1</v>
      </c>
      <c r="K1275">
        <v>0</v>
      </c>
    </row>
    <row r="1276" spans="1:11" x14ac:dyDescent="0.3">
      <c r="A1276" t="s">
        <v>31398</v>
      </c>
      <c r="B1276" s="1">
        <v>44961</v>
      </c>
      <c r="C1276">
        <v>490.51</v>
      </c>
      <c r="D1276" t="s">
        <v>30112</v>
      </c>
      <c r="E1276" t="s">
        <v>30109</v>
      </c>
      <c r="F1276" t="s">
        <v>8992</v>
      </c>
      <c r="G1276">
        <v>0</v>
      </c>
      <c r="H1276">
        <v>2023</v>
      </c>
      <c r="I1276" t="s">
        <v>30110</v>
      </c>
      <c r="J1276">
        <v>1</v>
      </c>
      <c r="K1276">
        <v>0</v>
      </c>
    </row>
    <row r="1277" spans="1:11" x14ac:dyDescent="0.3">
      <c r="A1277" t="s">
        <v>31399</v>
      </c>
      <c r="B1277" s="1">
        <v>44660</v>
      </c>
      <c r="C1277">
        <v>55.57</v>
      </c>
      <c r="D1277" t="s">
        <v>30108</v>
      </c>
      <c r="E1277" t="s">
        <v>30117</v>
      </c>
      <c r="F1277" t="s">
        <v>7239</v>
      </c>
      <c r="G1277">
        <v>1</v>
      </c>
      <c r="H1277">
        <v>2022</v>
      </c>
      <c r="I1277" t="s">
        <v>30118</v>
      </c>
      <c r="J1277">
        <v>0</v>
      </c>
      <c r="K1277">
        <v>1</v>
      </c>
    </row>
    <row r="1278" spans="1:11" x14ac:dyDescent="0.3">
      <c r="A1278" t="s">
        <v>31400</v>
      </c>
      <c r="B1278" s="1">
        <v>45100</v>
      </c>
      <c r="C1278">
        <v>702.17</v>
      </c>
      <c r="D1278" t="s">
        <v>30108</v>
      </c>
      <c r="E1278" t="s">
        <v>30117</v>
      </c>
      <c r="F1278" t="s">
        <v>1748</v>
      </c>
      <c r="G1278">
        <v>1</v>
      </c>
      <c r="H1278">
        <v>2023</v>
      </c>
      <c r="I1278" t="s">
        <v>30128</v>
      </c>
      <c r="J1278">
        <v>0</v>
      </c>
      <c r="K1278">
        <v>1</v>
      </c>
    </row>
    <row r="1279" spans="1:11" x14ac:dyDescent="0.3">
      <c r="A1279" t="s">
        <v>31401</v>
      </c>
      <c r="B1279" s="1">
        <v>45436</v>
      </c>
      <c r="C1279">
        <v>668.24</v>
      </c>
      <c r="D1279" t="s">
        <v>30112</v>
      </c>
      <c r="E1279" t="s">
        <v>30109</v>
      </c>
      <c r="F1279" t="s">
        <v>11594</v>
      </c>
      <c r="G1279">
        <v>0</v>
      </c>
      <c r="H1279">
        <v>2024</v>
      </c>
      <c r="I1279" t="s">
        <v>30136</v>
      </c>
      <c r="J1279">
        <v>1</v>
      </c>
      <c r="K1279">
        <v>0</v>
      </c>
    </row>
    <row r="1280" spans="1:11" x14ac:dyDescent="0.3">
      <c r="A1280" t="s">
        <v>31402</v>
      </c>
      <c r="B1280" s="1">
        <v>45579</v>
      </c>
      <c r="C1280">
        <v>241.9</v>
      </c>
      <c r="D1280" t="s">
        <v>30108</v>
      </c>
      <c r="E1280" t="s">
        <v>30109</v>
      </c>
      <c r="F1280" t="s">
        <v>18711</v>
      </c>
      <c r="G1280">
        <v>0</v>
      </c>
      <c r="H1280">
        <v>2024</v>
      </c>
      <c r="I1280" t="s">
        <v>30159</v>
      </c>
      <c r="J1280">
        <v>1</v>
      </c>
      <c r="K1280">
        <v>0</v>
      </c>
    </row>
    <row r="1281" spans="1:11" x14ac:dyDescent="0.3">
      <c r="A1281" t="s">
        <v>31403</v>
      </c>
      <c r="B1281" s="1">
        <v>45164</v>
      </c>
      <c r="C1281">
        <v>692.33</v>
      </c>
      <c r="D1281" t="s">
        <v>30112</v>
      </c>
      <c r="E1281" t="s">
        <v>30109</v>
      </c>
      <c r="F1281" t="s">
        <v>4981</v>
      </c>
      <c r="G1281">
        <v>0</v>
      </c>
      <c r="H1281">
        <v>2023</v>
      </c>
      <c r="I1281" t="s">
        <v>30120</v>
      </c>
      <c r="J1281">
        <v>1</v>
      </c>
      <c r="K1281">
        <v>0</v>
      </c>
    </row>
    <row r="1282" spans="1:11" x14ac:dyDescent="0.3">
      <c r="A1282" t="s">
        <v>31404</v>
      </c>
      <c r="B1282" s="1">
        <v>45183</v>
      </c>
      <c r="C1282">
        <v>1424.19</v>
      </c>
      <c r="D1282" t="s">
        <v>30108</v>
      </c>
      <c r="E1282" t="s">
        <v>30117</v>
      </c>
      <c r="F1282" t="s">
        <v>12496</v>
      </c>
      <c r="G1282">
        <v>1</v>
      </c>
      <c r="H1282">
        <v>2023</v>
      </c>
      <c r="I1282" t="s">
        <v>30123</v>
      </c>
      <c r="J1282">
        <v>0</v>
      </c>
      <c r="K1282">
        <v>1</v>
      </c>
    </row>
    <row r="1283" spans="1:11" x14ac:dyDescent="0.3">
      <c r="A1283" t="s">
        <v>31405</v>
      </c>
      <c r="B1283" s="1">
        <v>45647</v>
      </c>
      <c r="C1283">
        <v>1391.21</v>
      </c>
      <c r="D1283" t="s">
        <v>30122</v>
      </c>
      <c r="E1283" t="s">
        <v>30109</v>
      </c>
      <c r="F1283" t="s">
        <v>15492</v>
      </c>
      <c r="G1283">
        <v>0</v>
      </c>
      <c r="H1283">
        <v>2024</v>
      </c>
      <c r="I1283" t="s">
        <v>30130</v>
      </c>
      <c r="J1283">
        <v>1</v>
      </c>
      <c r="K1283">
        <v>0</v>
      </c>
    </row>
    <row r="1284" spans="1:11" x14ac:dyDescent="0.3">
      <c r="A1284" t="s">
        <v>31406</v>
      </c>
      <c r="B1284" s="1">
        <v>45269</v>
      </c>
      <c r="C1284">
        <v>981.83</v>
      </c>
      <c r="D1284" t="s">
        <v>30112</v>
      </c>
      <c r="E1284" t="s">
        <v>30109</v>
      </c>
      <c r="F1284" t="s">
        <v>7255</v>
      </c>
      <c r="G1284">
        <v>0</v>
      </c>
      <c r="H1284">
        <v>2023</v>
      </c>
      <c r="I1284" t="s">
        <v>30130</v>
      </c>
      <c r="J1284">
        <v>1</v>
      </c>
      <c r="K1284">
        <v>0</v>
      </c>
    </row>
    <row r="1285" spans="1:11" x14ac:dyDescent="0.3">
      <c r="A1285" t="s">
        <v>31407</v>
      </c>
      <c r="B1285" s="1">
        <v>44834</v>
      </c>
      <c r="C1285">
        <v>1487.14</v>
      </c>
      <c r="D1285" t="s">
        <v>30112</v>
      </c>
      <c r="E1285" t="s">
        <v>30117</v>
      </c>
      <c r="F1285" t="s">
        <v>19846</v>
      </c>
      <c r="G1285">
        <v>1</v>
      </c>
      <c r="H1285">
        <v>2022</v>
      </c>
      <c r="I1285" t="s">
        <v>30123</v>
      </c>
      <c r="J1285">
        <v>0</v>
      </c>
      <c r="K1285">
        <v>1</v>
      </c>
    </row>
    <row r="1286" spans="1:11" x14ac:dyDescent="0.3">
      <c r="A1286" t="s">
        <v>31408</v>
      </c>
      <c r="B1286" s="1">
        <v>44709</v>
      </c>
      <c r="C1286">
        <v>664.86</v>
      </c>
      <c r="D1286" t="s">
        <v>30108</v>
      </c>
      <c r="E1286" t="s">
        <v>30109</v>
      </c>
      <c r="F1286" t="s">
        <v>6803</v>
      </c>
      <c r="G1286">
        <v>0</v>
      </c>
      <c r="H1286">
        <v>2022</v>
      </c>
      <c r="I1286" t="s">
        <v>30136</v>
      </c>
      <c r="J1286">
        <v>1</v>
      </c>
      <c r="K1286">
        <v>0</v>
      </c>
    </row>
    <row r="1287" spans="1:11" x14ac:dyDescent="0.3">
      <c r="A1287" t="s">
        <v>31409</v>
      </c>
      <c r="B1287" s="1">
        <v>44649</v>
      </c>
      <c r="C1287">
        <v>319.33999999999997</v>
      </c>
      <c r="D1287" t="s">
        <v>30122</v>
      </c>
      <c r="E1287" t="s">
        <v>30117</v>
      </c>
      <c r="F1287" t="s">
        <v>11692</v>
      </c>
      <c r="G1287">
        <v>1</v>
      </c>
      <c r="H1287">
        <v>2022</v>
      </c>
      <c r="I1287" t="s">
        <v>30145</v>
      </c>
      <c r="J1287">
        <v>0</v>
      </c>
      <c r="K1287">
        <v>1</v>
      </c>
    </row>
    <row r="1288" spans="1:11" x14ac:dyDescent="0.3">
      <c r="A1288" t="s">
        <v>31410</v>
      </c>
      <c r="B1288" s="1">
        <v>45368</v>
      </c>
      <c r="C1288">
        <v>173.75</v>
      </c>
      <c r="D1288" t="s">
        <v>30112</v>
      </c>
      <c r="E1288" t="s">
        <v>30109</v>
      </c>
      <c r="F1288" t="s">
        <v>12122</v>
      </c>
      <c r="G1288">
        <v>0</v>
      </c>
      <c r="H1288">
        <v>2024</v>
      </c>
      <c r="I1288" t="s">
        <v>30145</v>
      </c>
      <c r="J1288">
        <v>1</v>
      </c>
      <c r="K1288">
        <v>0</v>
      </c>
    </row>
    <row r="1289" spans="1:11" x14ac:dyDescent="0.3">
      <c r="A1289" t="s">
        <v>31411</v>
      </c>
      <c r="B1289" s="1">
        <v>45174</v>
      </c>
      <c r="C1289">
        <v>241.48</v>
      </c>
      <c r="D1289" t="s">
        <v>30112</v>
      </c>
      <c r="E1289" t="s">
        <v>30109</v>
      </c>
      <c r="F1289" t="s">
        <v>17556</v>
      </c>
      <c r="G1289">
        <v>0</v>
      </c>
      <c r="H1289">
        <v>2023</v>
      </c>
      <c r="I1289" t="s">
        <v>30123</v>
      </c>
      <c r="J1289">
        <v>1</v>
      </c>
      <c r="K1289">
        <v>0</v>
      </c>
    </row>
    <row r="1290" spans="1:11" x14ac:dyDescent="0.3">
      <c r="A1290" t="s">
        <v>31412</v>
      </c>
      <c r="B1290" s="1">
        <v>45440</v>
      </c>
      <c r="C1290">
        <v>725.29</v>
      </c>
      <c r="D1290" t="s">
        <v>30122</v>
      </c>
      <c r="E1290" t="s">
        <v>30117</v>
      </c>
      <c r="F1290" t="s">
        <v>16269</v>
      </c>
      <c r="G1290">
        <v>1</v>
      </c>
      <c r="H1290">
        <v>2024</v>
      </c>
      <c r="I1290" t="s">
        <v>30136</v>
      </c>
      <c r="J1290">
        <v>0</v>
      </c>
      <c r="K1290">
        <v>1</v>
      </c>
    </row>
    <row r="1291" spans="1:11" x14ac:dyDescent="0.3">
      <c r="A1291" t="s">
        <v>31413</v>
      </c>
      <c r="B1291" s="1">
        <v>45466</v>
      </c>
      <c r="C1291">
        <v>919.1</v>
      </c>
      <c r="D1291" t="s">
        <v>30108</v>
      </c>
      <c r="E1291" t="s">
        <v>30117</v>
      </c>
      <c r="F1291" t="s">
        <v>5884</v>
      </c>
      <c r="G1291">
        <v>1</v>
      </c>
      <c r="H1291">
        <v>2024</v>
      </c>
      <c r="I1291" t="s">
        <v>30128</v>
      </c>
      <c r="J1291">
        <v>0</v>
      </c>
      <c r="K1291">
        <v>1</v>
      </c>
    </row>
    <row r="1292" spans="1:11" x14ac:dyDescent="0.3">
      <c r="A1292" t="s">
        <v>31414</v>
      </c>
      <c r="B1292" s="1">
        <v>45602</v>
      </c>
      <c r="C1292">
        <v>978.89</v>
      </c>
      <c r="D1292" t="s">
        <v>30122</v>
      </c>
      <c r="E1292" t="s">
        <v>30109</v>
      </c>
      <c r="F1292" t="s">
        <v>11125</v>
      </c>
      <c r="G1292">
        <v>0</v>
      </c>
      <c r="H1292">
        <v>2024</v>
      </c>
      <c r="I1292" t="s">
        <v>30142</v>
      </c>
      <c r="J1292">
        <v>1</v>
      </c>
      <c r="K1292">
        <v>0</v>
      </c>
    </row>
    <row r="1293" spans="1:11" x14ac:dyDescent="0.3">
      <c r="A1293" t="s">
        <v>31415</v>
      </c>
      <c r="B1293" s="1">
        <v>45492</v>
      </c>
      <c r="C1293">
        <v>192.85</v>
      </c>
      <c r="D1293" t="s">
        <v>30122</v>
      </c>
      <c r="E1293" t="s">
        <v>30117</v>
      </c>
      <c r="F1293" t="s">
        <v>2916</v>
      </c>
      <c r="G1293">
        <v>1</v>
      </c>
      <c r="H1293">
        <v>2024</v>
      </c>
      <c r="I1293" t="s">
        <v>30115</v>
      </c>
      <c r="J1293">
        <v>0</v>
      </c>
      <c r="K1293">
        <v>1</v>
      </c>
    </row>
    <row r="1294" spans="1:11" x14ac:dyDescent="0.3">
      <c r="A1294" t="s">
        <v>31416</v>
      </c>
      <c r="B1294" s="1">
        <v>45605</v>
      </c>
      <c r="C1294">
        <v>118.86</v>
      </c>
      <c r="D1294" t="s">
        <v>30112</v>
      </c>
      <c r="E1294" t="s">
        <v>30109</v>
      </c>
      <c r="F1294" t="s">
        <v>9482</v>
      </c>
      <c r="G1294">
        <v>0</v>
      </c>
      <c r="H1294">
        <v>2024</v>
      </c>
      <c r="I1294" t="s">
        <v>30142</v>
      </c>
      <c r="J1294">
        <v>1</v>
      </c>
      <c r="K1294">
        <v>0</v>
      </c>
    </row>
    <row r="1295" spans="1:11" x14ac:dyDescent="0.3">
      <c r="A1295" t="s">
        <v>31417</v>
      </c>
      <c r="B1295" s="1">
        <v>44670</v>
      </c>
      <c r="C1295">
        <v>1271.03</v>
      </c>
      <c r="D1295" t="s">
        <v>30112</v>
      </c>
      <c r="E1295" t="s">
        <v>30117</v>
      </c>
      <c r="F1295" t="s">
        <v>4355</v>
      </c>
      <c r="G1295">
        <v>1</v>
      </c>
      <c r="H1295">
        <v>2022</v>
      </c>
      <c r="I1295" t="s">
        <v>30118</v>
      </c>
      <c r="J1295">
        <v>0</v>
      </c>
      <c r="K1295">
        <v>1</v>
      </c>
    </row>
    <row r="1296" spans="1:11" x14ac:dyDescent="0.3">
      <c r="A1296" t="s">
        <v>31418</v>
      </c>
      <c r="B1296" s="1">
        <v>45623</v>
      </c>
      <c r="C1296">
        <v>218.53</v>
      </c>
      <c r="D1296" t="s">
        <v>30112</v>
      </c>
      <c r="E1296" t="s">
        <v>30109</v>
      </c>
      <c r="F1296" t="s">
        <v>12722</v>
      </c>
      <c r="G1296">
        <v>0</v>
      </c>
      <c r="H1296">
        <v>2024</v>
      </c>
      <c r="I1296" t="s">
        <v>30142</v>
      </c>
      <c r="J1296">
        <v>1</v>
      </c>
      <c r="K1296">
        <v>0</v>
      </c>
    </row>
    <row r="1297" spans="1:11" x14ac:dyDescent="0.3">
      <c r="A1297" t="s">
        <v>31419</v>
      </c>
      <c r="B1297" s="1">
        <v>45179</v>
      </c>
      <c r="C1297">
        <v>606</v>
      </c>
      <c r="D1297" t="s">
        <v>30122</v>
      </c>
      <c r="E1297" t="s">
        <v>30109</v>
      </c>
      <c r="F1297" t="s">
        <v>12239</v>
      </c>
      <c r="G1297">
        <v>0</v>
      </c>
      <c r="H1297">
        <v>2023</v>
      </c>
      <c r="I1297" t="s">
        <v>30123</v>
      </c>
      <c r="J1297">
        <v>1</v>
      </c>
      <c r="K1297">
        <v>0</v>
      </c>
    </row>
    <row r="1298" spans="1:11" x14ac:dyDescent="0.3">
      <c r="A1298" t="s">
        <v>31420</v>
      </c>
      <c r="B1298" s="1">
        <v>45022</v>
      </c>
      <c r="C1298">
        <v>1381.67</v>
      </c>
      <c r="D1298" t="s">
        <v>30122</v>
      </c>
      <c r="E1298" t="s">
        <v>30109</v>
      </c>
      <c r="F1298" t="s">
        <v>18767</v>
      </c>
      <c r="G1298">
        <v>0</v>
      </c>
      <c r="H1298">
        <v>2023</v>
      </c>
      <c r="I1298" t="s">
        <v>30118</v>
      </c>
      <c r="J1298">
        <v>1</v>
      </c>
      <c r="K1298">
        <v>0</v>
      </c>
    </row>
    <row r="1299" spans="1:11" x14ac:dyDescent="0.3">
      <c r="A1299" t="s">
        <v>31421</v>
      </c>
      <c r="B1299" s="1">
        <v>44568</v>
      </c>
      <c r="C1299">
        <v>470.34</v>
      </c>
      <c r="D1299" t="s">
        <v>30112</v>
      </c>
      <c r="E1299" t="s">
        <v>30109</v>
      </c>
      <c r="F1299" t="s">
        <v>2400</v>
      </c>
      <c r="G1299">
        <v>0</v>
      </c>
      <c r="H1299">
        <v>2022</v>
      </c>
      <c r="I1299" t="s">
        <v>30113</v>
      </c>
      <c r="J1299">
        <v>1</v>
      </c>
      <c r="K1299">
        <v>0</v>
      </c>
    </row>
    <row r="1300" spans="1:11" x14ac:dyDescent="0.3">
      <c r="A1300" t="s">
        <v>31422</v>
      </c>
      <c r="B1300" s="1">
        <v>45320</v>
      </c>
      <c r="C1300">
        <v>1301.1199999999999</v>
      </c>
      <c r="D1300" t="s">
        <v>30122</v>
      </c>
      <c r="E1300" t="s">
        <v>30117</v>
      </c>
      <c r="F1300" t="s">
        <v>19166</v>
      </c>
      <c r="G1300">
        <v>1</v>
      </c>
      <c r="H1300">
        <v>2024</v>
      </c>
      <c r="I1300" t="s">
        <v>30113</v>
      </c>
      <c r="J1300">
        <v>0</v>
      </c>
      <c r="K1300">
        <v>1</v>
      </c>
    </row>
    <row r="1301" spans="1:11" x14ac:dyDescent="0.3">
      <c r="A1301" t="s">
        <v>31423</v>
      </c>
      <c r="B1301" s="1">
        <v>45638</v>
      </c>
      <c r="C1301">
        <v>761.11</v>
      </c>
      <c r="D1301" t="s">
        <v>30108</v>
      </c>
      <c r="E1301" t="s">
        <v>30117</v>
      </c>
      <c r="F1301" t="s">
        <v>4472</v>
      </c>
      <c r="G1301">
        <v>1</v>
      </c>
      <c r="H1301">
        <v>2024</v>
      </c>
      <c r="I1301" t="s">
        <v>30130</v>
      </c>
      <c r="J1301">
        <v>0</v>
      </c>
      <c r="K1301">
        <v>1</v>
      </c>
    </row>
    <row r="1302" spans="1:11" x14ac:dyDescent="0.3">
      <c r="A1302" t="s">
        <v>31424</v>
      </c>
      <c r="B1302" s="1">
        <v>45633</v>
      </c>
      <c r="C1302">
        <v>1164.05</v>
      </c>
      <c r="D1302" t="s">
        <v>30112</v>
      </c>
      <c r="E1302" t="s">
        <v>30109</v>
      </c>
      <c r="F1302" t="s">
        <v>14841</v>
      </c>
      <c r="G1302">
        <v>0</v>
      </c>
      <c r="H1302">
        <v>2024</v>
      </c>
      <c r="I1302" t="s">
        <v>30130</v>
      </c>
      <c r="J1302">
        <v>1</v>
      </c>
      <c r="K1302">
        <v>0</v>
      </c>
    </row>
    <row r="1303" spans="1:11" x14ac:dyDescent="0.3">
      <c r="A1303" t="s">
        <v>31425</v>
      </c>
      <c r="B1303" s="1">
        <v>45084</v>
      </c>
      <c r="C1303">
        <v>492.17</v>
      </c>
      <c r="D1303" t="s">
        <v>30108</v>
      </c>
      <c r="E1303" t="s">
        <v>30109</v>
      </c>
      <c r="F1303" t="s">
        <v>2995</v>
      </c>
      <c r="G1303">
        <v>0</v>
      </c>
      <c r="H1303">
        <v>2023</v>
      </c>
      <c r="I1303" t="s">
        <v>30128</v>
      </c>
      <c r="J1303">
        <v>1</v>
      </c>
      <c r="K1303">
        <v>0</v>
      </c>
    </row>
    <row r="1304" spans="1:11" x14ac:dyDescent="0.3">
      <c r="A1304" t="s">
        <v>31426</v>
      </c>
      <c r="B1304" s="1">
        <v>45156</v>
      </c>
      <c r="C1304">
        <v>1012.49</v>
      </c>
      <c r="D1304" t="s">
        <v>30122</v>
      </c>
      <c r="E1304" t="s">
        <v>30109</v>
      </c>
      <c r="F1304" t="s">
        <v>18203</v>
      </c>
      <c r="G1304">
        <v>0</v>
      </c>
      <c r="H1304">
        <v>2023</v>
      </c>
      <c r="I1304" t="s">
        <v>30120</v>
      </c>
      <c r="J1304">
        <v>1</v>
      </c>
      <c r="K1304">
        <v>0</v>
      </c>
    </row>
    <row r="1305" spans="1:11" x14ac:dyDescent="0.3">
      <c r="A1305" t="s">
        <v>31427</v>
      </c>
      <c r="B1305" s="1">
        <v>45470</v>
      </c>
      <c r="C1305">
        <v>668.54</v>
      </c>
      <c r="D1305" t="s">
        <v>30122</v>
      </c>
      <c r="E1305" t="s">
        <v>30109</v>
      </c>
      <c r="F1305" t="s">
        <v>6455</v>
      </c>
      <c r="G1305">
        <v>0</v>
      </c>
      <c r="H1305">
        <v>2024</v>
      </c>
      <c r="I1305" t="s">
        <v>30128</v>
      </c>
      <c r="J1305">
        <v>1</v>
      </c>
      <c r="K1305">
        <v>0</v>
      </c>
    </row>
    <row r="1306" spans="1:11" x14ac:dyDescent="0.3">
      <c r="A1306" t="s">
        <v>31428</v>
      </c>
      <c r="B1306" s="1">
        <v>44714</v>
      </c>
      <c r="C1306">
        <v>251.29</v>
      </c>
      <c r="D1306" t="s">
        <v>30122</v>
      </c>
      <c r="E1306" t="s">
        <v>30109</v>
      </c>
      <c r="F1306" t="s">
        <v>147</v>
      </c>
      <c r="G1306">
        <v>0</v>
      </c>
      <c r="H1306">
        <v>2022</v>
      </c>
      <c r="I1306" t="s">
        <v>30128</v>
      </c>
      <c r="J1306">
        <v>1</v>
      </c>
      <c r="K1306">
        <v>0</v>
      </c>
    </row>
    <row r="1307" spans="1:11" x14ac:dyDescent="0.3">
      <c r="A1307" t="s">
        <v>31429</v>
      </c>
      <c r="B1307" s="1">
        <v>45177</v>
      </c>
      <c r="C1307">
        <v>1312.4</v>
      </c>
      <c r="D1307" t="s">
        <v>30122</v>
      </c>
      <c r="E1307" t="s">
        <v>30109</v>
      </c>
      <c r="F1307" t="s">
        <v>9461</v>
      </c>
      <c r="G1307">
        <v>0</v>
      </c>
      <c r="H1307">
        <v>2023</v>
      </c>
      <c r="I1307" t="s">
        <v>30123</v>
      </c>
      <c r="J1307">
        <v>1</v>
      </c>
      <c r="K1307">
        <v>0</v>
      </c>
    </row>
    <row r="1308" spans="1:11" x14ac:dyDescent="0.3">
      <c r="A1308" t="s">
        <v>31430</v>
      </c>
      <c r="B1308" s="1">
        <v>45591</v>
      </c>
      <c r="C1308">
        <v>1311.43</v>
      </c>
      <c r="D1308" t="s">
        <v>30112</v>
      </c>
      <c r="E1308" t="s">
        <v>30117</v>
      </c>
      <c r="F1308" t="s">
        <v>17879</v>
      </c>
      <c r="G1308">
        <v>1</v>
      </c>
      <c r="H1308">
        <v>2024</v>
      </c>
      <c r="I1308" t="s">
        <v>30159</v>
      </c>
      <c r="J1308">
        <v>0</v>
      </c>
      <c r="K1308">
        <v>1</v>
      </c>
    </row>
    <row r="1309" spans="1:11" x14ac:dyDescent="0.3">
      <c r="A1309" t="s">
        <v>31431</v>
      </c>
      <c r="B1309" s="1">
        <v>45503</v>
      </c>
      <c r="C1309">
        <v>1281.71</v>
      </c>
      <c r="D1309" t="s">
        <v>30108</v>
      </c>
      <c r="E1309" t="s">
        <v>30117</v>
      </c>
      <c r="F1309" t="s">
        <v>8788</v>
      </c>
      <c r="G1309">
        <v>1</v>
      </c>
      <c r="H1309">
        <v>2024</v>
      </c>
      <c r="I1309" t="s">
        <v>30115</v>
      </c>
      <c r="J1309">
        <v>0</v>
      </c>
      <c r="K1309">
        <v>1</v>
      </c>
    </row>
    <row r="1310" spans="1:11" x14ac:dyDescent="0.3">
      <c r="A1310" t="s">
        <v>31432</v>
      </c>
      <c r="B1310" s="1">
        <v>45472</v>
      </c>
      <c r="C1310">
        <v>1105.3399999999999</v>
      </c>
      <c r="D1310" t="s">
        <v>30112</v>
      </c>
      <c r="E1310" t="s">
        <v>30109</v>
      </c>
      <c r="F1310" t="s">
        <v>5379</v>
      </c>
      <c r="G1310">
        <v>0</v>
      </c>
      <c r="H1310">
        <v>2024</v>
      </c>
      <c r="I1310" t="s">
        <v>30128</v>
      </c>
      <c r="J1310">
        <v>1</v>
      </c>
      <c r="K1310">
        <v>0</v>
      </c>
    </row>
    <row r="1311" spans="1:11" x14ac:dyDescent="0.3">
      <c r="A1311" t="s">
        <v>31433</v>
      </c>
      <c r="B1311" s="1">
        <v>44953</v>
      </c>
      <c r="C1311">
        <v>853.41</v>
      </c>
      <c r="D1311" t="s">
        <v>30122</v>
      </c>
      <c r="E1311" t="s">
        <v>30117</v>
      </c>
      <c r="F1311" t="s">
        <v>15757</v>
      </c>
      <c r="G1311">
        <v>1</v>
      </c>
      <c r="H1311">
        <v>2023</v>
      </c>
      <c r="I1311" t="s">
        <v>30113</v>
      </c>
      <c r="J1311">
        <v>0</v>
      </c>
      <c r="K1311">
        <v>1</v>
      </c>
    </row>
    <row r="1312" spans="1:11" x14ac:dyDescent="0.3">
      <c r="A1312" t="s">
        <v>31434</v>
      </c>
      <c r="B1312" s="1">
        <v>44980</v>
      </c>
      <c r="C1312">
        <v>954.63</v>
      </c>
      <c r="D1312" t="s">
        <v>30108</v>
      </c>
      <c r="E1312" t="s">
        <v>30109</v>
      </c>
      <c r="F1312" t="s">
        <v>2484</v>
      </c>
      <c r="G1312">
        <v>0</v>
      </c>
      <c r="H1312">
        <v>2023</v>
      </c>
      <c r="I1312" t="s">
        <v>30110</v>
      </c>
      <c r="J1312">
        <v>1</v>
      </c>
      <c r="K1312">
        <v>0</v>
      </c>
    </row>
    <row r="1313" spans="1:11" x14ac:dyDescent="0.3">
      <c r="A1313" t="s">
        <v>31435</v>
      </c>
      <c r="B1313" s="1">
        <v>45254</v>
      </c>
      <c r="C1313">
        <v>638.64</v>
      </c>
      <c r="D1313" t="s">
        <v>30108</v>
      </c>
      <c r="E1313" t="s">
        <v>30117</v>
      </c>
      <c r="F1313" t="s">
        <v>15816</v>
      </c>
      <c r="G1313">
        <v>1</v>
      </c>
      <c r="H1313">
        <v>2023</v>
      </c>
      <c r="I1313" t="s">
        <v>30142</v>
      </c>
      <c r="J1313">
        <v>0</v>
      </c>
      <c r="K1313">
        <v>1</v>
      </c>
    </row>
    <row r="1314" spans="1:11" x14ac:dyDescent="0.3">
      <c r="A1314" t="s">
        <v>31436</v>
      </c>
      <c r="B1314" s="1">
        <v>44969</v>
      </c>
      <c r="C1314">
        <v>153.87</v>
      </c>
      <c r="D1314" t="s">
        <v>30108</v>
      </c>
      <c r="E1314" t="s">
        <v>30109</v>
      </c>
      <c r="F1314" t="s">
        <v>6159</v>
      </c>
      <c r="G1314">
        <v>0</v>
      </c>
      <c r="H1314">
        <v>2023</v>
      </c>
      <c r="I1314" t="s">
        <v>30110</v>
      </c>
      <c r="J1314">
        <v>1</v>
      </c>
      <c r="K1314">
        <v>0</v>
      </c>
    </row>
    <row r="1315" spans="1:11" x14ac:dyDescent="0.3">
      <c r="A1315" t="s">
        <v>31437</v>
      </c>
      <c r="B1315" s="1">
        <v>44875</v>
      </c>
      <c r="C1315">
        <v>522.33000000000004</v>
      </c>
      <c r="D1315" t="s">
        <v>30108</v>
      </c>
      <c r="E1315" t="s">
        <v>30117</v>
      </c>
      <c r="F1315" t="s">
        <v>15071</v>
      </c>
      <c r="G1315">
        <v>1</v>
      </c>
      <c r="H1315">
        <v>2022</v>
      </c>
      <c r="I1315" t="s">
        <v>30142</v>
      </c>
      <c r="J1315">
        <v>0</v>
      </c>
      <c r="K1315">
        <v>1</v>
      </c>
    </row>
    <row r="1316" spans="1:11" x14ac:dyDescent="0.3">
      <c r="A1316" t="s">
        <v>31438</v>
      </c>
      <c r="B1316" s="1">
        <v>44692</v>
      </c>
      <c r="C1316">
        <v>347.75</v>
      </c>
      <c r="D1316" t="s">
        <v>30112</v>
      </c>
      <c r="E1316" t="s">
        <v>30109</v>
      </c>
      <c r="F1316" t="s">
        <v>12073</v>
      </c>
      <c r="G1316">
        <v>0</v>
      </c>
      <c r="H1316">
        <v>2022</v>
      </c>
      <c r="I1316" t="s">
        <v>30136</v>
      </c>
      <c r="J1316">
        <v>1</v>
      </c>
      <c r="K1316">
        <v>0</v>
      </c>
    </row>
    <row r="1317" spans="1:11" x14ac:dyDescent="0.3">
      <c r="A1317" t="s">
        <v>31439</v>
      </c>
      <c r="B1317" s="1">
        <v>45546</v>
      </c>
      <c r="C1317">
        <v>1001.6</v>
      </c>
      <c r="D1317" t="s">
        <v>30112</v>
      </c>
      <c r="E1317" t="s">
        <v>30109</v>
      </c>
      <c r="F1317" t="s">
        <v>19519</v>
      </c>
      <c r="G1317">
        <v>0</v>
      </c>
      <c r="H1317">
        <v>2024</v>
      </c>
      <c r="I1317" t="s">
        <v>30123</v>
      </c>
      <c r="J1317">
        <v>1</v>
      </c>
      <c r="K1317">
        <v>0</v>
      </c>
    </row>
    <row r="1318" spans="1:11" x14ac:dyDescent="0.3">
      <c r="A1318" t="s">
        <v>31440</v>
      </c>
      <c r="B1318" s="1">
        <v>45570</v>
      </c>
      <c r="C1318">
        <v>797.52</v>
      </c>
      <c r="D1318" t="s">
        <v>30108</v>
      </c>
      <c r="E1318" t="s">
        <v>30109</v>
      </c>
      <c r="F1318" t="s">
        <v>16760</v>
      </c>
      <c r="G1318">
        <v>0</v>
      </c>
      <c r="H1318">
        <v>2024</v>
      </c>
      <c r="I1318" t="s">
        <v>30159</v>
      </c>
      <c r="J1318">
        <v>1</v>
      </c>
      <c r="K1318">
        <v>0</v>
      </c>
    </row>
    <row r="1319" spans="1:11" x14ac:dyDescent="0.3">
      <c r="A1319" t="s">
        <v>31441</v>
      </c>
      <c r="B1319" s="1">
        <v>45222</v>
      </c>
      <c r="C1319">
        <v>662.21</v>
      </c>
      <c r="D1319" t="s">
        <v>30122</v>
      </c>
      <c r="E1319" t="s">
        <v>30109</v>
      </c>
      <c r="F1319" t="s">
        <v>12049</v>
      </c>
      <c r="G1319">
        <v>0</v>
      </c>
      <c r="H1319">
        <v>2023</v>
      </c>
      <c r="I1319" t="s">
        <v>30159</v>
      </c>
      <c r="J1319">
        <v>1</v>
      </c>
      <c r="K1319">
        <v>0</v>
      </c>
    </row>
    <row r="1320" spans="1:11" x14ac:dyDescent="0.3">
      <c r="A1320" t="s">
        <v>31442</v>
      </c>
      <c r="B1320" s="1">
        <v>44687</v>
      </c>
      <c r="C1320">
        <v>811.51</v>
      </c>
      <c r="D1320" t="s">
        <v>30112</v>
      </c>
      <c r="E1320" t="s">
        <v>30117</v>
      </c>
      <c r="F1320" t="s">
        <v>11217</v>
      </c>
      <c r="G1320">
        <v>1</v>
      </c>
      <c r="H1320">
        <v>2022</v>
      </c>
      <c r="I1320" t="s">
        <v>30136</v>
      </c>
      <c r="J1320">
        <v>0</v>
      </c>
      <c r="K1320">
        <v>1</v>
      </c>
    </row>
    <row r="1321" spans="1:11" x14ac:dyDescent="0.3">
      <c r="A1321" t="s">
        <v>31443</v>
      </c>
      <c r="B1321" s="1">
        <v>44706</v>
      </c>
      <c r="C1321">
        <v>344.6</v>
      </c>
      <c r="D1321" t="s">
        <v>30122</v>
      </c>
      <c r="E1321" t="s">
        <v>30109</v>
      </c>
      <c r="F1321" t="s">
        <v>4414</v>
      </c>
      <c r="G1321">
        <v>0</v>
      </c>
      <c r="H1321">
        <v>2022</v>
      </c>
      <c r="I1321" t="s">
        <v>30136</v>
      </c>
      <c r="J1321">
        <v>1</v>
      </c>
      <c r="K1321">
        <v>0</v>
      </c>
    </row>
    <row r="1322" spans="1:11" x14ac:dyDescent="0.3">
      <c r="A1322" t="s">
        <v>31444</v>
      </c>
      <c r="B1322" s="1">
        <v>44799</v>
      </c>
      <c r="C1322">
        <v>1166.06</v>
      </c>
      <c r="D1322" t="s">
        <v>30112</v>
      </c>
      <c r="E1322" t="s">
        <v>30117</v>
      </c>
      <c r="F1322" t="s">
        <v>13672</v>
      </c>
      <c r="G1322">
        <v>1</v>
      </c>
      <c r="H1322">
        <v>2022</v>
      </c>
      <c r="I1322" t="s">
        <v>30120</v>
      </c>
      <c r="J1322">
        <v>0</v>
      </c>
      <c r="K1322">
        <v>1</v>
      </c>
    </row>
    <row r="1323" spans="1:11" x14ac:dyDescent="0.3">
      <c r="A1323" t="s">
        <v>31445</v>
      </c>
      <c r="B1323" s="1">
        <v>45269</v>
      </c>
      <c r="C1323">
        <v>995.53</v>
      </c>
      <c r="D1323" t="s">
        <v>30108</v>
      </c>
      <c r="E1323" t="s">
        <v>30109</v>
      </c>
      <c r="F1323" t="s">
        <v>3462</v>
      </c>
      <c r="G1323">
        <v>0</v>
      </c>
      <c r="H1323">
        <v>2023</v>
      </c>
      <c r="I1323" t="s">
        <v>30130</v>
      </c>
      <c r="J1323">
        <v>1</v>
      </c>
      <c r="K1323">
        <v>0</v>
      </c>
    </row>
    <row r="1324" spans="1:11" x14ac:dyDescent="0.3">
      <c r="A1324" t="s">
        <v>31446</v>
      </c>
      <c r="B1324" s="1">
        <v>45443</v>
      </c>
      <c r="C1324">
        <v>1216.82</v>
      </c>
      <c r="D1324" t="s">
        <v>30112</v>
      </c>
      <c r="E1324" t="s">
        <v>30117</v>
      </c>
      <c r="F1324" t="s">
        <v>13809</v>
      </c>
      <c r="G1324">
        <v>1</v>
      </c>
      <c r="H1324">
        <v>2024</v>
      </c>
      <c r="I1324" t="s">
        <v>30136</v>
      </c>
      <c r="J1324">
        <v>0</v>
      </c>
      <c r="K1324">
        <v>1</v>
      </c>
    </row>
    <row r="1325" spans="1:11" x14ac:dyDescent="0.3">
      <c r="A1325" t="s">
        <v>31447</v>
      </c>
      <c r="B1325" s="1">
        <v>45133</v>
      </c>
      <c r="C1325">
        <v>387.63</v>
      </c>
      <c r="D1325" t="s">
        <v>30112</v>
      </c>
      <c r="E1325" t="s">
        <v>30109</v>
      </c>
      <c r="F1325" t="s">
        <v>10320</v>
      </c>
      <c r="G1325">
        <v>0</v>
      </c>
      <c r="H1325">
        <v>2023</v>
      </c>
      <c r="I1325" t="s">
        <v>30115</v>
      </c>
      <c r="J1325">
        <v>1</v>
      </c>
      <c r="K1325">
        <v>0</v>
      </c>
    </row>
    <row r="1326" spans="1:11" x14ac:dyDescent="0.3">
      <c r="A1326" t="s">
        <v>31448</v>
      </c>
      <c r="B1326" s="1">
        <v>45475</v>
      </c>
      <c r="C1326">
        <v>999.29</v>
      </c>
      <c r="D1326" t="s">
        <v>30122</v>
      </c>
      <c r="E1326" t="s">
        <v>30109</v>
      </c>
      <c r="F1326" t="s">
        <v>17778</v>
      </c>
      <c r="G1326">
        <v>0</v>
      </c>
      <c r="H1326">
        <v>2024</v>
      </c>
      <c r="I1326" t="s">
        <v>30115</v>
      </c>
      <c r="J1326">
        <v>1</v>
      </c>
      <c r="K1326">
        <v>0</v>
      </c>
    </row>
    <row r="1327" spans="1:11" x14ac:dyDescent="0.3">
      <c r="A1327" t="s">
        <v>31449</v>
      </c>
      <c r="B1327" s="1">
        <v>44929</v>
      </c>
      <c r="C1327">
        <v>1009.12</v>
      </c>
      <c r="D1327" t="s">
        <v>30112</v>
      </c>
      <c r="E1327" t="s">
        <v>30117</v>
      </c>
      <c r="F1327" t="s">
        <v>18481</v>
      </c>
      <c r="G1327">
        <v>1</v>
      </c>
      <c r="H1327">
        <v>2023</v>
      </c>
      <c r="I1327" t="s">
        <v>30113</v>
      </c>
      <c r="J1327">
        <v>0</v>
      </c>
      <c r="K1327">
        <v>1</v>
      </c>
    </row>
    <row r="1328" spans="1:11" x14ac:dyDescent="0.3">
      <c r="A1328" t="s">
        <v>31450</v>
      </c>
      <c r="B1328" s="1">
        <v>45578</v>
      </c>
      <c r="C1328">
        <v>1320.89</v>
      </c>
      <c r="D1328" t="s">
        <v>30122</v>
      </c>
      <c r="E1328" t="s">
        <v>30109</v>
      </c>
      <c r="F1328" t="s">
        <v>10591</v>
      </c>
      <c r="G1328">
        <v>0</v>
      </c>
      <c r="H1328">
        <v>2024</v>
      </c>
      <c r="I1328" t="s">
        <v>30159</v>
      </c>
      <c r="J1328">
        <v>1</v>
      </c>
      <c r="K1328">
        <v>0</v>
      </c>
    </row>
    <row r="1329" spans="1:11" x14ac:dyDescent="0.3">
      <c r="A1329" t="s">
        <v>31451</v>
      </c>
      <c r="B1329" s="1">
        <v>44890</v>
      </c>
      <c r="C1329">
        <v>1203.06</v>
      </c>
      <c r="D1329" t="s">
        <v>30112</v>
      </c>
      <c r="E1329" t="s">
        <v>30117</v>
      </c>
      <c r="F1329" t="s">
        <v>3638</v>
      </c>
      <c r="G1329">
        <v>1</v>
      </c>
      <c r="H1329">
        <v>2022</v>
      </c>
      <c r="I1329" t="s">
        <v>30142</v>
      </c>
      <c r="J1329">
        <v>0</v>
      </c>
      <c r="K1329">
        <v>1</v>
      </c>
    </row>
    <row r="1330" spans="1:11" x14ac:dyDescent="0.3">
      <c r="A1330" t="s">
        <v>31452</v>
      </c>
      <c r="B1330" s="1">
        <v>45258</v>
      </c>
      <c r="C1330">
        <v>1234.72</v>
      </c>
      <c r="D1330" t="s">
        <v>30112</v>
      </c>
      <c r="E1330" t="s">
        <v>30109</v>
      </c>
      <c r="F1330" t="s">
        <v>3768</v>
      </c>
      <c r="G1330">
        <v>0</v>
      </c>
      <c r="H1330">
        <v>2023</v>
      </c>
      <c r="I1330" t="s">
        <v>30142</v>
      </c>
      <c r="J1330">
        <v>1</v>
      </c>
      <c r="K1330">
        <v>0</v>
      </c>
    </row>
    <row r="1331" spans="1:11" x14ac:dyDescent="0.3">
      <c r="A1331" t="s">
        <v>31453</v>
      </c>
      <c r="B1331" s="1">
        <v>45377</v>
      </c>
      <c r="C1331">
        <v>614.47</v>
      </c>
      <c r="D1331" t="s">
        <v>30122</v>
      </c>
      <c r="E1331" t="s">
        <v>30109</v>
      </c>
      <c r="F1331" t="s">
        <v>10274</v>
      </c>
      <c r="G1331">
        <v>0</v>
      </c>
      <c r="H1331">
        <v>2024</v>
      </c>
      <c r="I1331" t="s">
        <v>30145</v>
      </c>
      <c r="J1331">
        <v>1</v>
      </c>
      <c r="K1331">
        <v>0</v>
      </c>
    </row>
    <row r="1332" spans="1:11" x14ac:dyDescent="0.3">
      <c r="A1332" t="s">
        <v>31454</v>
      </c>
      <c r="B1332" s="1">
        <v>45393</v>
      </c>
      <c r="C1332">
        <v>409.58</v>
      </c>
      <c r="D1332" t="s">
        <v>30112</v>
      </c>
      <c r="E1332" t="s">
        <v>30109</v>
      </c>
      <c r="F1332" t="s">
        <v>3085</v>
      </c>
      <c r="G1332">
        <v>0</v>
      </c>
      <c r="H1332">
        <v>2024</v>
      </c>
      <c r="I1332" t="s">
        <v>30118</v>
      </c>
      <c r="J1332">
        <v>1</v>
      </c>
      <c r="K1332">
        <v>0</v>
      </c>
    </row>
    <row r="1333" spans="1:11" x14ac:dyDescent="0.3">
      <c r="A1333" t="s">
        <v>31455</v>
      </c>
      <c r="B1333" s="1">
        <v>45202</v>
      </c>
      <c r="C1333">
        <v>1062.42</v>
      </c>
      <c r="D1333" t="s">
        <v>30112</v>
      </c>
      <c r="E1333" t="s">
        <v>30117</v>
      </c>
      <c r="F1333" t="s">
        <v>943</v>
      </c>
      <c r="G1333">
        <v>1</v>
      </c>
      <c r="H1333">
        <v>2023</v>
      </c>
      <c r="I1333" t="s">
        <v>30159</v>
      </c>
      <c r="J1333">
        <v>0</v>
      </c>
      <c r="K1333">
        <v>1</v>
      </c>
    </row>
    <row r="1334" spans="1:11" x14ac:dyDescent="0.3">
      <c r="A1334" t="s">
        <v>31456</v>
      </c>
      <c r="B1334" s="1">
        <v>45574</v>
      </c>
      <c r="C1334">
        <v>868.16</v>
      </c>
      <c r="D1334" t="s">
        <v>30122</v>
      </c>
      <c r="E1334" t="s">
        <v>30117</v>
      </c>
      <c r="F1334" t="s">
        <v>6956</v>
      </c>
      <c r="G1334">
        <v>1</v>
      </c>
      <c r="H1334">
        <v>2024</v>
      </c>
      <c r="I1334" t="s">
        <v>30159</v>
      </c>
      <c r="J1334">
        <v>0</v>
      </c>
      <c r="K1334">
        <v>1</v>
      </c>
    </row>
    <row r="1335" spans="1:11" x14ac:dyDescent="0.3">
      <c r="A1335" t="s">
        <v>31457</v>
      </c>
      <c r="B1335" s="1">
        <v>44950</v>
      </c>
      <c r="C1335">
        <v>571.04999999999995</v>
      </c>
      <c r="D1335" t="s">
        <v>30112</v>
      </c>
      <c r="E1335" t="s">
        <v>30109</v>
      </c>
      <c r="F1335" t="s">
        <v>4239</v>
      </c>
      <c r="G1335">
        <v>0</v>
      </c>
      <c r="H1335">
        <v>2023</v>
      </c>
      <c r="I1335" t="s">
        <v>30113</v>
      </c>
      <c r="J1335">
        <v>1</v>
      </c>
      <c r="K1335">
        <v>0</v>
      </c>
    </row>
    <row r="1336" spans="1:11" x14ac:dyDescent="0.3">
      <c r="A1336" t="s">
        <v>31458</v>
      </c>
      <c r="B1336" s="1">
        <v>44617</v>
      </c>
      <c r="C1336">
        <v>207.7</v>
      </c>
      <c r="D1336" t="s">
        <v>30122</v>
      </c>
      <c r="E1336" t="s">
        <v>30117</v>
      </c>
      <c r="F1336" t="s">
        <v>14915</v>
      </c>
      <c r="G1336">
        <v>1</v>
      </c>
      <c r="H1336">
        <v>2022</v>
      </c>
      <c r="I1336" t="s">
        <v>30110</v>
      </c>
      <c r="J1336">
        <v>0</v>
      </c>
      <c r="K1336">
        <v>1</v>
      </c>
    </row>
    <row r="1337" spans="1:11" x14ac:dyDescent="0.3">
      <c r="A1337" t="s">
        <v>31459</v>
      </c>
      <c r="B1337" s="1">
        <v>44862</v>
      </c>
      <c r="C1337">
        <v>380.7</v>
      </c>
      <c r="D1337" t="s">
        <v>30122</v>
      </c>
      <c r="E1337" t="s">
        <v>30117</v>
      </c>
      <c r="F1337" t="s">
        <v>18522</v>
      </c>
      <c r="G1337">
        <v>1</v>
      </c>
      <c r="H1337">
        <v>2022</v>
      </c>
      <c r="I1337" t="s">
        <v>30159</v>
      </c>
      <c r="J1337">
        <v>0</v>
      </c>
      <c r="K1337">
        <v>1</v>
      </c>
    </row>
    <row r="1338" spans="1:11" x14ac:dyDescent="0.3">
      <c r="A1338" t="s">
        <v>31460</v>
      </c>
      <c r="B1338" s="1">
        <v>45275</v>
      </c>
      <c r="C1338">
        <v>1193.95</v>
      </c>
      <c r="D1338" t="s">
        <v>30108</v>
      </c>
      <c r="E1338" t="s">
        <v>30117</v>
      </c>
      <c r="F1338" t="s">
        <v>3339</v>
      </c>
      <c r="G1338">
        <v>1</v>
      </c>
      <c r="H1338">
        <v>2023</v>
      </c>
      <c r="I1338" t="s">
        <v>30130</v>
      </c>
      <c r="J1338">
        <v>0</v>
      </c>
      <c r="K1338">
        <v>1</v>
      </c>
    </row>
    <row r="1339" spans="1:11" x14ac:dyDescent="0.3">
      <c r="A1339" t="s">
        <v>31461</v>
      </c>
      <c r="B1339" s="1">
        <v>44682</v>
      </c>
      <c r="C1339">
        <v>526.64</v>
      </c>
      <c r="D1339" t="s">
        <v>30108</v>
      </c>
      <c r="E1339" t="s">
        <v>30117</v>
      </c>
      <c r="F1339" t="s">
        <v>18681</v>
      </c>
      <c r="G1339">
        <v>1</v>
      </c>
      <c r="H1339">
        <v>2022</v>
      </c>
      <c r="I1339" t="s">
        <v>30136</v>
      </c>
      <c r="J1339">
        <v>0</v>
      </c>
      <c r="K1339">
        <v>1</v>
      </c>
    </row>
    <row r="1340" spans="1:11" x14ac:dyDescent="0.3">
      <c r="A1340" t="s">
        <v>31462</v>
      </c>
      <c r="B1340" s="1">
        <v>45133</v>
      </c>
      <c r="C1340">
        <v>983.66</v>
      </c>
      <c r="D1340" t="s">
        <v>30112</v>
      </c>
      <c r="E1340" t="s">
        <v>30117</v>
      </c>
      <c r="F1340" t="s">
        <v>3117</v>
      </c>
      <c r="G1340">
        <v>1</v>
      </c>
      <c r="H1340">
        <v>2023</v>
      </c>
      <c r="I1340" t="s">
        <v>30115</v>
      </c>
      <c r="J1340">
        <v>0</v>
      </c>
      <c r="K1340">
        <v>1</v>
      </c>
    </row>
    <row r="1341" spans="1:11" x14ac:dyDescent="0.3">
      <c r="A1341" t="s">
        <v>31463</v>
      </c>
      <c r="B1341" s="1">
        <v>44713</v>
      </c>
      <c r="C1341">
        <v>1242.8599999999999</v>
      </c>
      <c r="D1341" t="s">
        <v>30112</v>
      </c>
      <c r="E1341" t="s">
        <v>30109</v>
      </c>
      <c r="F1341" t="s">
        <v>16765</v>
      </c>
      <c r="G1341">
        <v>0</v>
      </c>
      <c r="H1341">
        <v>2022</v>
      </c>
      <c r="I1341" t="s">
        <v>30128</v>
      </c>
      <c r="J1341">
        <v>1</v>
      </c>
      <c r="K1341">
        <v>0</v>
      </c>
    </row>
    <row r="1342" spans="1:11" x14ac:dyDescent="0.3">
      <c r="A1342" t="s">
        <v>31464</v>
      </c>
      <c r="B1342" s="1">
        <v>44870</v>
      </c>
      <c r="C1342">
        <v>709.06</v>
      </c>
      <c r="D1342" t="s">
        <v>30122</v>
      </c>
      <c r="E1342" t="s">
        <v>30109</v>
      </c>
      <c r="F1342" t="s">
        <v>5750</v>
      </c>
      <c r="G1342">
        <v>0</v>
      </c>
      <c r="H1342">
        <v>2022</v>
      </c>
      <c r="I1342" t="s">
        <v>30142</v>
      </c>
      <c r="J1342">
        <v>1</v>
      </c>
      <c r="K1342">
        <v>0</v>
      </c>
    </row>
    <row r="1343" spans="1:11" x14ac:dyDescent="0.3">
      <c r="A1343" t="s">
        <v>31465</v>
      </c>
      <c r="B1343" s="1">
        <v>45469</v>
      </c>
      <c r="C1343">
        <v>300.68</v>
      </c>
      <c r="D1343" t="s">
        <v>30122</v>
      </c>
      <c r="E1343" t="s">
        <v>30109</v>
      </c>
      <c r="F1343" t="s">
        <v>3260</v>
      </c>
      <c r="G1343">
        <v>0</v>
      </c>
      <c r="H1343">
        <v>2024</v>
      </c>
      <c r="I1343" t="s">
        <v>30128</v>
      </c>
      <c r="J1343">
        <v>1</v>
      </c>
      <c r="K1343">
        <v>0</v>
      </c>
    </row>
    <row r="1344" spans="1:11" x14ac:dyDescent="0.3">
      <c r="A1344" t="s">
        <v>31466</v>
      </c>
      <c r="B1344" s="1">
        <v>45281</v>
      </c>
      <c r="C1344">
        <v>432.64</v>
      </c>
      <c r="D1344" t="s">
        <v>30108</v>
      </c>
      <c r="E1344" t="s">
        <v>30117</v>
      </c>
      <c r="F1344" t="s">
        <v>12851</v>
      </c>
      <c r="G1344">
        <v>1</v>
      </c>
      <c r="H1344">
        <v>2023</v>
      </c>
      <c r="I1344" t="s">
        <v>30130</v>
      </c>
      <c r="J1344">
        <v>0</v>
      </c>
      <c r="K1344">
        <v>1</v>
      </c>
    </row>
    <row r="1345" spans="1:11" x14ac:dyDescent="0.3">
      <c r="A1345" t="s">
        <v>31467</v>
      </c>
      <c r="B1345" s="1">
        <v>44929</v>
      </c>
      <c r="C1345">
        <v>519.02</v>
      </c>
      <c r="D1345" t="s">
        <v>30112</v>
      </c>
      <c r="E1345" t="s">
        <v>30117</v>
      </c>
      <c r="F1345" t="s">
        <v>17592</v>
      </c>
      <c r="G1345">
        <v>1</v>
      </c>
      <c r="H1345">
        <v>2023</v>
      </c>
      <c r="I1345" t="s">
        <v>30113</v>
      </c>
      <c r="J1345">
        <v>0</v>
      </c>
      <c r="K1345">
        <v>1</v>
      </c>
    </row>
    <row r="1346" spans="1:11" x14ac:dyDescent="0.3">
      <c r="A1346" t="s">
        <v>31468</v>
      </c>
      <c r="B1346" s="1">
        <v>45398</v>
      </c>
      <c r="C1346">
        <v>981.98</v>
      </c>
      <c r="D1346" t="s">
        <v>30122</v>
      </c>
      <c r="E1346" t="s">
        <v>30109</v>
      </c>
      <c r="F1346" t="s">
        <v>9184</v>
      </c>
      <c r="G1346">
        <v>0</v>
      </c>
      <c r="H1346">
        <v>2024</v>
      </c>
      <c r="I1346" t="s">
        <v>30118</v>
      </c>
      <c r="J1346">
        <v>1</v>
      </c>
      <c r="K1346">
        <v>0</v>
      </c>
    </row>
    <row r="1347" spans="1:11" x14ac:dyDescent="0.3">
      <c r="A1347" t="s">
        <v>31469</v>
      </c>
      <c r="B1347" s="1">
        <v>45102</v>
      </c>
      <c r="C1347">
        <v>1087.48</v>
      </c>
      <c r="D1347" t="s">
        <v>30122</v>
      </c>
      <c r="E1347" t="s">
        <v>30117</v>
      </c>
      <c r="F1347" t="s">
        <v>14476</v>
      </c>
      <c r="G1347">
        <v>1</v>
      </c>
      <c r="H1347">
        <v>2023</v>
      </c>
      <c r="I1347" t="s">
        <v>30128</v>
      </c>
      <c r="J1347">
        <v>0</v>
      </c>
      <c r="K1347">
        <v>1</v>
      </c>
    </row>
    <row r="1348" spans="1:11" x14ac:dyDescent="0.3">
      <c r="A1348" t="s">
        <v>31470</v>
      </c>
      <c r="B1348" s="1">
        <v>45219</v>
      </c>
      <c r="C1348">
        <v>1354.87</v>
      </c>
      <c r="D1348" t="s">
        <v>30122</v>
      </c>
      <c r="E1348" t="s">
        <v>30109</v>
      </c>
      <c r="F1348" t="s">
        <v>3054</v>
      </c>
      <c r="G1348">
        <v>0</v>
      </c>
      <c r="H1348">
        <v>2023</v>
      </c>
      <c r="I1348" t="s">
        <v>30159</v>
      </c>
      <c r="J1348">
        <v>1</v>
      </c>
      <c r="K1348">
        <v>0</v>
      </c>
    </row>
    <row r="1349" spans="1:11" x14ac:dyDescent="0.3">
      <c r="A1349" t="s">
        <v>31471</v>
      </c>
      <c r="B1349" s="1">
        <v>44877</v>
      </c>
      <c r="C1349">
        <v>854.7</v>
      </c>
      <c r="D1349" t="s">
        <v>30112</v>
      </c>
      <c r="E1349" t="s">
        <v>30117</v>
      </c>
      <c r="F1349" t="s">
        <v>8669</v>
      </c>
      <c r="G1349">
        <v>1</v>
      </c>
      <c r="H1349">
        <v>2022</v>
      </c>
      <c r="I1349" t="s">
        <v>30142</v>
      </c>
      <c r="J1349">
        <v>0</v>
      </c>
      <c r="K1349">
        <v>1</v>
      </c>
    </row>
    <row r="1350" spans="1:11" x14ac:dyDescent="0.3">
      <c r="A1350" t="s">
        <v>31472</v>
      </c>
      <c r="B1350" s="1">
        <v>45173</v>
      </c>
      <c r="C1350">
        <v>437.25</v>
      </c>
      <c r="D1350" t="s">
        <v>30122</v>
      </c>
      <c r="E1350" t="s">
        <v>30117</v>
      </c>
      <c r="F1350" t="s">
        <v>13788</v>
      </c>
      <c r="G1350">
        <v>1</v>
      </c>
      <c r="H1350">
        <v>2023</v>
      </c>
      <c r="I1350" t="s">
        <v>30123</v>
      </c>
      <c r="J1350">
        <v>0</v>
      </c>
      <c r="K1350">
        <v>1</v>
      </c>
    </row>
    <row r="1351" spans="1:11" x14ac:dyDescent="0.3">
      <c r="A1351" t="s">
        <v>31473</v>
      </c>
      <c r="B1351" s="1">
        <v>44643</v>
      </c>
      <c r="C1351">
        <v>767.84</v>
      </c>
      <c r="D1351" t="s">
        <v>30122</v>
      </c>
      <c r="E1351" t="s">
        <v>30117</v>
      </c>
      <c r="F1351" t="s">
        <v>3215</v>
      </c>
      <c r="G1351">
        <v>1</v>
      </c>
      <c r="H1351">
        <v>2022</v>
      </c>
      <c r="I1351" t="s">
        <v>30145</v>
      </c>
      <c r="J1351">
        <v>0</v>
      </c>
      <c r="K1351">
        <v>1</v>
      </c>
    </row>
    <row r="1352" spans="1:11" x14ac:dyDescent="0.3">
      <c r="A1352" t="s">
        <v>31474</v>
      </c>
      <c r="B1352" s="1">
        <v>45523</v>
      </c>
      <c r="C1352">
        <v>352.57</v>
      </c>
      <c r="D1352" t="s">
        <v>30112</v>
      </c>
      <c r="E1352" t="s">
        <v>30109</v>
      </c>
      <c r="F1352" t="s">
        <v>9653</v>
      </c>
      <c r="G1352">
        <v>0</v>
      </c>
      <c r="H1352">
        <v>2024</v>
      </c>
      <c r="I1352" t="s">
        <v>30120</v>
      </c>
      <c r="J1352">
        <v>1</v>
      </c>
      <c r="K1352">
        <v>0</v>
      </c>
    </row>
    <row r="1353" spans="1:11" x14ac:dyDescent="0.3">
      <c r="A1353" t="s">
        <v>31475</v>
      </c>
      <c r="B1353" s="1">
        <v>44697</v>
      </c>
      <c r="C1353">
        <v>258.14999999999998</v>
      </c>
      <c r="D1353" t="s">
        <v>30122</v>
      </c>
      <c r="E1353" t="s">
        <v>30117</v>
      </c>
      <c r="F1353" t="s">
        <v>6779</v>
      </c>
      <c r="G1353">
        <v>1</v>
      </c>
      <c r="H1353">
        <v>2022</v>
      </c>
      <c r="I1353" t="s">
        <v>30136</v>
      </c>
      <c r="J1353">
        <v>0</v>
      </c>
      <c r="K1353">
        <v>1</v>
      </c>
    </row>
    <row r="1354" spans="1:11" x14ac:dyDescent="0.3">
      <c r="A1354" t="s">
        <v>31476</v>
      </c>
      <c r="B1354" s="1">
        <v>45287</v>
      </c>
      <c r="C1354">
        <v>1496.12</v>
      </c>
      <c r="D1354" t="s">
        <v>30122</v>
      </c>
      <c r="E1354" t="s">
        <v>30109</v>
      </c>
      <c r="F1354" t="s">
        <v>4775</v>
      </c>
      <c r="G1354">
        <v>0</v>
      </c>
      <c r="H1354">
        <v>2023</v>
      </c>
      <c r="I1354" t="s">
        <v>30130</v>
      </c>
      <c r="J1354">
        <v>1</v>
      </c>
      <c r="K1354">
        <v>0</v>
      </c>
    </row>
    <row r="1355" spans="1:11" x14ac:dyDescent="0.3">
      <c r="A1355" t="s">
        <v>31477</v>
      </c>
      <c r="B1355" s="1">
        <v>45284</v>
      </c>
      <c r="C1355">
        <v>307.64</v>
      </c>
      <c r="D1355" t="s">
        <v>30112</v>
      </c>
      <c r="E1355" t="s">
        <v>30109</v>
      </c>
      <c r="F1355" t="s">
        <v>6238</v>
      </c>
      <c r="G1355">
        <v>0</v>
      </c>
      <c r="H1355">
        <v>2023</v>
      </c>
      <c r="I1355" t="s">
        <v>30130</v>
      </c>
      <c r="J1355">
        <v>1</v>
      </c>
      <c r="K1355">
        <v>0</v>
      </c>
    </row>
    <row r="1356" spans="1:11" x14ac:dyDescent="0.3">
      <c r="A1356" t="s">
        <v>31478</v>
      </c>
      <c r="B1356" s="1">
        <v>44682</v>
      </c>
      <c r="C1356">
        <v>512.59</v>
      </c>
      <c r="D1356" t="s">
        <v>30122</v>
      </c>
      <c r="E1356" t="s">
        <v>30117</v>
      </c>
      <c r="F1356" t="s">
        <v>15086</v>
      </c>
      <c r="G1356">
        <v>1</v>
      </c>
      <c r="H1356">
        <v>2022</v>
      </c>
      <c r="I1356" t="s">
        <v>30136</v>
      </c>
      <c r="J1356">
        <v>0</v>
      </c>
      <c r="K1356">
        <v>1</v>
      </c>
    </row>
    <row r="1357" spans="1:11" x14ac:dyDescent="0.3">
      <c r="A1357" t="s">
        <v>31479</v>
      </c>
      <c r="B1357" s="1">
        <v>45156</v>
      </c>
      <c r="C1357">
        <v>1148.1500000000001</v>
      </c>
      <c r="D1357" t="s">
        <v>30122</v>
      </c>
      <c r="E1357" t="s">
        <v>30109</v>
      </c>
      <c r="F1357" t="s">
        <v>14137</v>
      </c>
      <c r="G1357">
        <v>0</v>
      </c>
      <c r="H1357">
        <v>2023</v>
      </c>
      <c r="I1357" t="s">
        <v>30120</v>
      </c>
      <c r="J1357">
        <v>1</v>
      </c>
      <c r="K1357">
        <v>0</v>
      </c>
    </row>
    <row r="1358" spans="1:11" x14ac:dyDescent="0.3">
      <c r="A1358" t="s">
        <v>31480</v>
      </c>
      <c r="B1358" s="1">
        <v>45208</v>
      </c>
      <c r="C1358">
        <v>171.37</v>
      </c>
      <c r="D1358" t="s">
        <v>30122</v>
      </c>
      <c r="E1358" t="s">
        <v>30117</v>
      </c>
      <c r="F1358" t="s">
        <v>10116</v>
      </c>
      <c r="G1358">
        <v>1</v>
      </c>
      <c r="H1358">
        <v>2023</v>
      </c>
      <c r="I1358" t="s">
        <v>30159</v>
      </c>
      <c r="J1358">
        <v>0</v>
      </c>
      <c r="K1358">
        <v>1</v>
      </c>
    </row>
    <row r="1359" spans="1:11" x14ac:dyDescent="0.3">
      <c r="A1359" t="s">
        <v>31481</v>
      </c>
      <c r="B1359" s="1">
        <v>44711</v>
      </c>
      <c r="C1359">
        <v>1090.4100000000001</v>
      </c>
      <c r="D1359" t="s">
        <v>30112</v>
      </c>
      <c r="E1359" t="s">
        <v>30109</v>
      </c>
      <c r="F1359" t="s">
        <v>9622</v>
      </c>
      <c r="G1359">
        <v>0</v>
      </c>
      <c r="H1359">
        <v>2022</v>
      </c>
      <c r="I1359" t="s">
        <v>30136</v>
      </c>
      <c r="J1359">
        <v>1</v>
      </c>
      <c r="K1359">
        <v>0</v>
      </c>
    </row>
    <row r="1360" spans="1:11" x14ac:dyDescent="0.3">
      <c r="A1360" t="s">
        <v>31482</v>
      </c>
      <c r="B1360" s="1">
        <v>44752</v>
      </c>
      <c r="C1360">
        <v>880.49</v>
      </c>
      <c r="D1360" t="s">
        <v>30122</v>
      </c>
      <c r="E1360" t="s">
        <v>30109</v>
      </c>
      <c r="F1360" t="s">
        <v>15039</v>
      </c>
      <c r="G1360">
        <v>0</v>
      </c>
      <c r="H1360">
        <v>2022</v>
      </c>
      <c r="I1360" t="s">
        <v>30115</v>
      </c>
      <c r="J1360">
        <v>1</v>
      </c>
      <c r="K1360">
        <v>0</v>
      </c>
    </row>
    <row r="1361" spans="1:11" x14ac:dyDescent="0.3">
      <c r="A1361" t="s">
        <v>31483</v>
      </c>
      <c r="B1361" s="1">
        <v>45384</v>
      </c>
      <c r="C1361">
        <v>838.12</v>
      </c>
      <c r="D1361" t="s">
        <v>30108</v>
      </c>
      <c r="E1361" t="s">
        <v>30117</v>
      </c>
      <c r="F1361" t="s">
        <v>8261</v>
      </c>
      <c r="G1361">
        <v>1</v>
      </c>
      <c r="H1361">
        <v>2024</v>
      </c>
      <c r="I1361" t="s">
        <v>30118</v>
      </c>
      <c r="J1361">
        <v>0</v>
      </c>
      <c r="K1361">
        <v>1</v>
      </c>
    </row>
    <row r="1362" spans="1:11" x14ac:dyDescent="0.3">
      <c r="A1362" t="s">
        <v>31484</v>
      </c>
      <c r="B1362" s="1">
        <v>45390</v>
      </c>
      <c r="C1362">
        <v>1377.71</v>
      </c>
      <c r="D1362" t="s">
        <v>30108</v>
      </c>
      <c r="E1362" t="s">
        <v>30109</v>
      </c>
      <c r="F1362" t="s">
        <v>8407</v>
      </c>
      <c r="G1362">
        <v>0</v>
      </c>
      <c r="H1362">
        <v>2024</v>
      </c>
      <c r="I1362" t="s">
        <v>30118</v>
      </c>
      <c r="J1362">
        <v>1</v>
      </c>
      <c r="K1362">
        <v>0</v>
      </c>
    </row>
    <row r="1363" spans="1:11" x14ac:dyDescent="0.3">
      <c r="A1363" t="s">
        <v>31485</v>
      </c>
      <c r="B1363" s="1">
        <v>44601</v>
      </c>
      <c r="C1363">
        <v>451.94</v>
      </c>
      <c r="D1363" t="s">
        <v>30108</v>
      </c>
      <c r="E1363" t="s">
        <v>30109</v>
      </c>
      <c r="F1363" t="s">
        <v>19395</v>
      </c>
      <c r="G1363">
        <v>0</v>
      </c>
      <c r="H1363">
        <v>2022</v>
      </c>
      <c r="I1363" t="s">
        <v>30110</v>
      </c>
      <c r="J1363">
        <v>1</v>
      </c>
      <c r="K1363">
        <v>0</v>
      </c>
    </row>
    <row r="1364" spans="1:11" x14ac:dyDescent="0.3">
      <c r="A1364" t="s">
        <v>31486</v>
      </c>
      <c r="B1364" s="1">
        <v>45305</v>
      </c>
      <c r="C1364">
        <v>949.68</v>
      </c>
      <c r="D1364" t="s">
        <v>30112</v>
      </c>
      <c r="E1364" t="s">
        <v>30117</v>
      </c>
      <c r="F1364" t="s">
        <v>1651</v>
      </c>
      <c r="G1364">
        <v>1</v>
      </c>
      <c r="H1364">
        <v>2024</v>
      </c>
      <c r="I1364" t="s">
        <v>30113</v>
      </c>
      <c r="J1364">
        <v>0</v>
      </c>
      <c r="K1364">
        <v>1</v>
      </c>
    </row>
    <row r="1365" spans="1:11" x14ac:dyDescent="0.3">
      <c r="A1365" t="s">
        <v>31487</v>
      </c>
      <c r="B1365" s="1">
        <v>45333</v>
      </c>
      <c r="C1365">
        <v>158.32</v>
      </c>
      <c r="D1365" t="s">
        <v>30112</v>
      </c>
      <c r="E1365" t="s">
        <v>30117</v>
      </c>
      <c r="F1365" t="s">
        <v>7382</v>
      </c>
      <c r="G1365">
        <v>1</v>
      </c>
      <c r="H1365">
        <v>2024</v>
      </c>
      <c r="I1365" t="s">
        <v>30110</v>
      </c>
      <c r="J1365">
        <v>0</v>
      </c>
      <c r="K1365">
        <v>1</v>
      </c>
    </row>
    <row r="1366" spans="1:11" x14ac:dyDescent="0.3">
      <c r="A1366" t="s">
        <v>31488</v>
      </c>
      <c r="B1366" s="1">
        <v>44745</v>
      </c>
      <c r="C1366">
        <v>1325.86</v>
      </c>
      <c r="D1366" t="s">
        <v>30112</v>
      </c>
      <c r="E1366" t="s">
        <v>30109</v>
      </c>
      <c r="F1366" t="s">
        <v>17969</v>
      </c>
      <c r="G1366">
        <v>0</v>
      </c>
      <c r="H1366">
        <v>2022</v>
      </c>
      <c r="I1366" t="s">
        <v>30115</v>
      </c>
      <c r="J1366">
        <v>1</v>
      </c>
      <c r="K1366">
        <v>0</v>
      </c>
    </row>
    <row r="1367" spans="1:11" x14ac:dyDescent="0.3">
      <c r="A1367" t="s">
        <v>31489</v>
      </c>
      <c r="B1367" s="1">
        <v>45631</v>
      </c>
      <c r="C1367">
        <v>1104.4000000000001</v>
      </c>
      <c r="D1367" t="s">
        <v>30112</v>
      </c>
      <c r="E1367" t="s">
        <v>30109</v>
      </c>
      <c r="F1367" t="s">
        <v>18312</v>
      </c>
      <c r="G1367">
        <v>0</v>
      </c>
      <c r="H1367">
        <v>2024</v>
      </c>
      <c r="I1367" t="s">
        <v>30130</v>
      </c>
      <c r="J1367">
        <v>1</v>
      </c>
      <c r="K1367">
        <v>0</v>
      </c>
    </row>
    <row r="1368" spans="1:11" x14ac:dyDescent="0.3">
      <c r="A1368" t="s">
        <v>31490</v>
      </c>
      <c r="B1368" s="1">
        <v>44723</v>
      </c>
      <c r="C1368">
        <v>427.32</v>
      </c>
      <c r="D1368" t="s">
        <v>30122</v>
      </c>
      <c r="E1368" t="s">
        <v>30109</v>
      </c>
      <c r="F1368" t="s">
        <v>234</v>
      </c>
      <c r="G1368">
        <v>0</v>
      </c>
      <c r="H1368">
        <v>2022</v>
      </c>
      <c r="I1368" t="s">
        <v>30128</v>
      </c>
      <c r="J1368">
        <v>1</v>
      </c>
      <c r="K1368">
        <v>0</v>
      </c>
    </row>
    <row r="1369" spans="1:11" x14ac:dyDescent="0.3">
      <c r="A1369" t="s">
        <v>31491</v>
      </c>
      <c r="B1369" s="1">
        <v>45072</v>
      </c>
      <c r="C1369">
        <v>641.61</v>
      </c>
      <c r="D1369" t="s">
        <v>30108</v>
      </c>
      <c r="E1369" t="s">
        <v>30117</v>
      </c>
      <c r="F1369" t="s">
        <v>11427</v>
      </c>
      <c r="G1369">
        <v>1</v>
      </c>
      <c r="H1369">
        <v>2023</v>
      </c>
      <c r="I1369" t="s">
        <v>30136</v>
      </c>
      <c r="J1369">
        <v>0</v>
      </c>
      <c r="K1369">
        <v>1</v>
      </c>
    </row>
    <row r="1370" spans="1:11" x14ac:dyDescent="0.3">
      <c r="A1370" t="s">
        <v>31492</v>
      </c>
      <c r="B1370" s="1">
        <v>45433</v>
      </c>
      <c r="C1370">
        <v>267.13</v>
      </c>
      <c r="D1370" t="s">
        <v>30122</v>
      </c>
      <c r="E1370" t="s">
        <v>30109</v>
      </c>
      <c r="F1370" t="s">
        <v>19920</v>
      </c>
      <c r="G1370">
        <v>0</v>
      </c>
      <c r="H1370">
        <v>2024</v>
      </c>
      <c r="I1370" t="s">
        <v>30136</v>
      </c>
      <c r="J1370">
        <v>1</v>
      </c>
      <c r="K1370">
        <v>0</v>
      </c>
    </row>
    <row r="1371" spans="1:11" x14ac:dyDescent="0.3">
      <c r="A1371" t="s">
        <v>31493</v>
      </c>
      <c r="B1371" s="1">
        <v>44847</v>
      </c>
      <c r="C1371">
        <v>1078.1199999999999</v>
      </c>
      <c r="D1371" t="s">
        <v>30108</v>
      </c>
      <c r="E1371" t="s">
        <v>30117</v>
      </c>
      <c r="F1371" t="s">
        <v>8864</v>
      </c>
      <c r="G1371">
        <v>1</v>
      </c>
      <c r="H1371">
        <v>2022</v>
      </c>
      <c r="I1371" t="s">
        <v>30159</v>
      </c>
      <c r="J1371">
        <v>0</v>
      </c>
      <c r="K1371">
        <v>1</v>
      </c>
    </row>
    <row r="1372" spans="1:11" x14ac:dyDescent="0.3">
      <c r="A1372" t="s">
        <v>31494</v>
      </c>
      <c r="B1372" s="1">
        <v>45427</v>
      </c>
      <c r="C1372">
        <v>540.62</v>
      </c>
      <c r="D1372" t="s">
        <v>30122</v>
      </c>
      <c r="E1372" t="s">
        <v>30109</v>
      </c>
      <c r="F1372" t="s">
        <v>19428</v>
      </c>
      <c r="G1372">
        <v>0</v>
      </c>
      <c r="H1372">
        <v>2024</v>
      </c>
      <c r="I1372" t="s">
        <v>30136</v>
      </c>
      <c r="J1372">
        <v>1</v>
      </c>
      <c r="K1372">
        <v>0</v>
      </c>
    </row>
    <row r="1373" spans="1:11" x14ac:dyDescent="0.3">
      <c r="A1373" t="s">
        <v>31495</v>
      </c>
      <c r="B1373" s="1">
        <v>45521</v>
      </c>
      <c r="C1373">
        <v>1286.28</v>
      </c>
      <c r="D1373" t="s">
        <v>30122</v>
      </c>
      <c r="E1373" t="s">
        <v>30117</v>
      </c>
      <c r="F1373" t="s">
        <v>16319</v>
      </c>
      <c r="G1373">
        <v>1</v>
      </c>
      <c r="H1373">
        <v>2024</v>
      </c>
      <c r="I1373" t="s">
        <v>30120</v>
      </c>
      <c r="J1373">
        <v>0</v>
      </c>
      <c r="K1373">
        <v>1</v>
      </c>
    </row>
    <row r="1374" spans="1:11" x14ac:dyDescent="0.3">
      <c r="A1374" t="s">
        <v>31496</v>
      </c>
      <c r="B1374" s="1">
        <v>45201</v>
      </c>
      <c r="C1374">
        <v>1491.13</v>
      </c>
      <c r="D1374" t="s">
        <v>30108</v>
      </c>
      <c r="E1374" t="s">
        <v>30117</v>
      </c>
      <c r="F1374" t="s">
        <v>18213</v>
      </c>
      <c r="G1374">
        <v>1</v>
      </c>
      <c r="H1374">
        <v>2023</v>
      </c>
      <c r="I1374" t="s">
        <v>30159</v>
      </c>
      <c r="J1374">
        <v>0</v>
      </c>
      <c r="K1374">
        <v>1</v>
      </c>
    </row>
    <row r="1375" spans="1:11" x14ac:dyDescent="0.3">
      <c r="A1375" t="s">
        <v>31497</v>
      </c>
      <c r="B1375" s="1">
        <v>45610</v>
      </c>
      <c r="C1375">
        <v>316.22000000000003</v>
      </c>
      <c r="D1375" t="s">
        <v>30122</v>
      </c>
      <c r="E1375" t="s">
        <v>30109</v>
      </c>
      <c r="F1375" t="s">
        <v>9912</v>
      </c>
      <c r="G1375">
        <v>0</v>
      </c>
      <c r="H1375">
        <v>2024</v>
      </c>
      <c r="I1375" t="s">
        <v>30142</v>
      </c>
      <c r="J1375">
        <v>1</v>
      </c>
      <c r="K1375">
        <v>0</v>
      </c>
    </row>
    <row r="1376" spans="1:11" x14ac:dyDescent="0.3">
      <c r="A1376" t="s">
        <v>31498</v>
      </c>
      <c r="B1376" s="1">
        <v>45379</v>
      </c>
      <c r="C1376">
        <v>160.24</v>
      </c>
      <c r="D1376" t="s">
        <v>30108</v>
      </c>
      <c r="E1376" t="s">
        <v>30117</v>
      </c>
      <c r="F1376" t="s">
        <v>19316</v>
      </c>
      <c r="G1376">
        <v>1</v>
      </c>
      <c r="H1376">
        <v>2024</v>
      </c>
      <c r="I1376" t="s">
        <v>30145</v>
      </c>
      <c r="J1376">
        <v>0</v>
      </c>
      <c r="K1376">
        <v>1</v>
      </c>
    </row>
    <row r="1377" spans="1:11" x14ac:dyDescent="0.3">
      <c r="A1377" t="s">
        <v>31499</v>
      </c>
      <c r="B1377" s="1">
        <v>45642</v>
      </c>
      <c r="C1377">
        <v>175</v>
      </c>
      <c r="D1377" t="s">
        <v>30122</v>
      </c>
      <c r="E1377" t="s">
        <v>30109</v>
      </c>
      <c r="F1377" t="s">
        <v>5760</v>
      </c>
      <c r="G1377">
        <v>0</v>
      </c>
      <c r="H1377">
        <v>2024</v>
      </c>
      <c r="I1377" t="s">
        <v>30130</v>
      </c>
      <c r="J1377">
        <v>1</v>
      </c>
      <c r="K1377">
        <v>0</v>
      </c>
    </row>
    <row r="1378" spans="1:11" x14ac:dyDescent="0.3">
      <c r="A1378" t="s">
        <v>31500</v>
      </c>
      <c r="B1378" s="1">
        <v>44826</v>
      </c>
      <c r="C1378">
        <v>173.06</v>
      </c>
      <c r="D1378" t="s">
        <v>30112</v>
      </c>
      <c r="E1378" t="s">
        <v>30109</v>
      </c>
      <c r="F1378" t="s">
        <v>14839</v>
      </c>
      <c r="G1378">
        <v>0</v>
      </c>
      <c r="H1378">
        <v>2022</v>
      </c>
      <c r="I1378" t="s">
        <v>30123</v>
      </c>
      <c r="J1378">
        <v>1</v>
      </c>
      <c r="K1378">
        <v>0</v>
      </c>
    </row>
    <row r="1379" spans="1:11" x14ac:dyDescent="0.3">
      <c r="A1379" t="s">
        <v>31501</v>
      </c>
      <c r="B1379" s="1">
        <v>44748</v>
      </c>
      <c r="C1379">
        <v>805.26</v>
      </c>
      <c r="D1379" t="s">
        <v>30108</v>
      </c>
      <c r="E1379" t="s">
        <v>30117</v>
      </c>
      <c r="F1379" t="s">
        <v>11137</v>
      </c>
      <c r="G1379">
        <v>1</v>
      </c>
      <c r="H1379">
        <v>2022</v>
      </c>
      <c r="I1379" t="s">
        <v>30115</v>
      </c>
      <c r="J1379">
        <v>0</v>
      </c>
      <c r="K1379">
        <v>1</v>
      </c>
    </row>
    <row r="1380" spans="1:11" x14ac:dyDescent="0.3">
      <c r="A1380" t="s">
        <v>31502</v>
      </c>
      <c r="B1380" s="1">
        <v>44942</v>
      </c>
      <c r="C1380">
        <v>665.71</v>
      </c>
      <c r="D1380" t="s">
        <v>30122</v>
      </c>
      <c r="E1380" t="s">
        <v>30109</v>
      </c>
      <c r="F1380" t="s">
        <v>7438</v>
      </c>
      <c r="G1380">
        <v>0</v>
      </c>
      <c r="H1380">
        <v>2023</v>
      </c>
      <c r="I1380" t="s">
        <v>30113</v>
      </c>
      <c r="J1380">
        <v>1</v>
      </c>
      <c r="K1380">
        <v>0</v>
      </c>
    </row>
    <row r="1381" spans="1:11" x14ac:dyDescent="0.3">
      <c r="A1381" t="s">
        <v>31503</v>
      </c>
      <c r="B1381" s="1">
        <v>45636</v>
      </c>
      <c r="C1381">
        <v>691.63</v>
      </c>
      <c r="D1381" t="s">
        <v>30112</v>
      </c>
      <c r="E1381" t="s">
        <v>30109</v>
      </c>
      <c r="F1381" t="s">
        <v>7022</v>
      </c>
      <c r="G1381">
        <v>0</v>
      </c>
      <c r="H1381">
        <v>2024</v>
      </c>
      <c r="I1381" t="s">
        <v>30130</v>
      </c>
      <c r="J1381">
        <v>1</v>
      </c>
      <c r="K1381">
        <v>0</v>
      </c>
    </row>
    <row r="1382" spans="1:11" x14ac:dyDescent="0.3">
      <c r="A1382" t="s">
        <v>31504</v>
      </c>
      <c r="B1382" s="1">
        <v>45121</v>
      </c>
      <c r="C1382">
        <v>1279.68</v>
      </c>
      <c r="D1382" t="s">
        <v>30112</v>
      </c>
      <c r="E1382" t="s">
        <v>30109</v>
      </c>
      <c r="F1382" t="s">
        <v>916</v>
      </c>
      <c r="G1382">
        <v>0</v>
      </c>
      <c r="H1382">
        <v>2023</v>
      </c>
      <c r="I1382" t="s">
        <v>30115</v>
      </c>
      <c r="J1382">
        <v>1</v>
      </c>
      <c r="K1382">
        <v>0</v>
      </c>
    </row>
    <row r="1383" spans="1:11" x14ac:dyDescent="0.3">
      <c r="A1383" t="s">
        <v>31505</v>
      </c>
      <c r="B1383" s="1">
        <v>45335</v>
      </c>
      <c r="C1383">
        <v>1220.31</v>
      </c>
      <c r="D1383" t="s">
        <v>30112</v>
      </c>
      <c r="E1383" t="s">
        <v>30109</v>
      </c>
      <c r="F1383" t="s">
        <v>16647</v>
      </c>
      <c r="G1383">
        <v>0</v>
      </c>
      <c r="H1383">
        <v>2024</v>
      </c>
      <c r="I1383" t="s">
        <v>30110</v>
      </c>
      <c r="J1383">
        <v>1</v>
      </c>
      <c r="K1383">
        <v>0</v>
      </c>
    </row>
    <row r="1384" spans="1:11" x14ac:dyDescent="0.3">
      <c r="A1384" t="s">
        <v>31506</v>
      </c>
      <c r="B1384" s="1">
        <v>44866</v>
      </c>
      <c r="C1384">
        <v>886.71</v>
      </c>
      <c r="D1384" t="s">
        <v>30108</v>
      </c>
      <c r="E1384" t="s">
        <v>30109</v>
      </c>
      <c r="F1384" t="s">
        <v>5695</v>
      </c>
      <c r="G1384">
        <v>0</v>
      </c>
      <c r="H1384">
        <v>2022</v>
      </c>
      <c r="I1384" t="s">
        <v>30142</v>
      </c>
      <c r="J1384">
        <v>1</v>
      </c>
      <c r="K1384">
        <v>0</v>
      </c>
    </row>
    <row r="1385" spans="1:11" x14ac:dyDescent="0.3">
      <c r="A1385" t="s">
        <v>31507</v>
      </c>
      <c r="B1385" s="1">
        <v>44899</v>
      </c>
      <c r="C1385">
        <v>1296.32</v>
      </c>
      <c r="D1385" t="s">
        <v>30108</v>
      </c>
      <c r="E1385" t="s">
        <v>30117</v>
      </c>
      <c r="F1385" t="s">
        <v>17583</v>
      </c>
      <c r="G1385">
        <v>1</v>
      </c>
      <c r="H1385">
        <v>2022</v>
      </c>
      <c r="I1385" t="s">
        <v>30130</v>
      </c>
      <c r="J1385">
        <v>0</v>
      </c>
      <c r="K1385">
        <v>1</v>
      </c>
    </row>
    <row r="1386" spans="1:11" x14ac:dyDescent="0.3">
      <c r="A1386" t="s">
        <v>31508</v>
      </c>
      <c r="B1386" s="1">
        <v>44566</v>
      </c>
      <c r="C1386">
        <v>912.31</v>
      </c>
      <c r="D1386" t="s">
        <v>30112</v>
      </c>
      <c r="E1386" t="s">
        <v>30109</v>
      </c>
      <c r="F1386" t="s">
        <v>13161</v>
      </c>
      <c r="G1386">
        <v>0</v>
      </c>
      <c r="H1386">
        <v>2022</v>
      </c>
      <c r="I1386" t="s">
        <v>30113</v>
      </c>
      <c r="J1386">
        <v>1</v>
      </c>
      <c r="K1386">
        <v>0</v>
      </c>
    </row>
    <row r="1387" spans="1:11" x14ac:dyDescent="0.3">
      <c r="A1387" t="s">
        <v>31509</v>
      </c>
      <c r="B1387" s="1">
        <v>44696</v>
      </c>
      <c r="C1387">
        <v>370.53</v>
      </c>
      <c r="D1387" t="s">
        <v>30122</v>
      </c>
      <c r="E1387" t="s">
        <v>30117</v>
      </c>
      <c r="F1387" t="s">
        <v>16505</v>
      </c>
      <c r="G1387">
        <v>1</v>
      </c>
      <c r="H1387">
        <v>2022</v>
      </c>
      <c r="I1387" t="s">
        <v>30136</v>
      </c>
      <c r="J1387">
        <v>0</v>
      </c>
      <c r="K1387">
        <v>1</v>
      </c>
    </row>
    <row r="1388" spans="1:11" x14ac:dyDescent="0.3">
      <c r="A1388" t="s">
        <v>31510</v>
      </c>
      <c r="B1388" s="1">
        <v>44619</v>
      </c>
      <c r="C1388">
        <v>1084</v>
      </c>
      <c r="D1388" t="s">
        <v>30108</v>
      </c>
      <c r="E1388" t="s">
        <v>30117</v>
      </c>
      <c r="F1388" t="s">
        <v>10039</v>
      </c>
      <c r="G1388">
        <v>1</v>
      </c>
      <c r="H1388">
        <v>2022</v>
      </c>
      <c r="I1388" t="s">
        <v>30110</v>
      </c>
      <c r="J1388">
        <v>0</v>
      </c>
      <c r="K1388">
        <v>1</v>
      </c>
    </row>
    <row r="1389" spans="1:11" x14ac:dyDescent="0.3">
      <c r="A1389" t="s">
        <v>31511</v>
      </c>
      <c r="B1389" s="1">
        <v>44758</v>
      </c>
      <c r="C1389">
        <v>1482.87</v>
      </c>
      <c r="D1389" t="s">
        <v>30122</v>
      </c>
      <c r="E1389" t="s">
        <v>30109</v>
      </c>
      <c r="F1389" t="s">
        <v>19351</v>
      </c>
      <c r="G1389">
        <v>0</v>
      </c>
      <c r="H1389">
        <v>2022</v>
      </c>
      <c r="I1389" t="s">
        <v>30115</v>
      </c>
      <c r="J1389">
        <v>1</v>
      </c>
      <c r="K1389">
        <v>0</v>
      </c>
    </row>
    <row r="1390" spans="1:11" x14ac:dyDescent="0.3">
      <c r="A1390" t="s">
        <v>31512</v>
      </c>
      <c r="B1390" s="1">
        <v>44995</v>
      </c>
      <c r="C1390">
        <v>1049.9100000000001</v>
      </c>
      <c r="D1390" t="s">
        <v>30112</v>
      </c>
      <c r="E1390" t="s">
        <v>30109</v>
      </c>
      <c r="F1390" t="s">
        <v>895</v>
      </c>
      <c r="G1390">
        <v>0</v>
      </c>
      <c r="H1390">
        <v>2023</v>
      </c>
      <c r="I1390" t="s">
        <v>30145</v>
      </c>
      <c r="J1390">
        <v>1</v>
      </c>
      <c r="K1390">
        <v>0</v>
      </c>
    </row>
    <row r="1391" spans="1:11" x14ac:dyDescent="0.3">
      <c r="A1391" t="s">
        <v>31513</v>
      </c>
      <c r="B1391" s="1">
        <v>44919</v>
      </c>
      <c r="C1391">
        <v>786.16</v>
      </c>
      <c r="D1391" t="s">
        <v>30112</v>
      </c>
      <c r="E1391" t="s">
        <v>30117</v>
      </c>
      <c r="F1391" t="s">
        <v>18329</v>
      </c>
      <c r="G1391">
        <v>1</v>
      </c>
      <c r="H1391">
        <v>2022</v>
      </c>
      <c r="I1391" t="s">
        <v>30130</v>
      </c>
      <c r="J1391">
        <v>0</v>
      </c>
      <c r="K1391">
        <v>1</v>
      </c>
    </row>
    <row r="1392" spans="1:11" x14ac:dyDescent="0.3">
      <c r="A1392" t="s">
        <v>31514</v>
      </c>
      <c r="B1392" s="1">
        <v>45157</v>
      </c>
      <c r="C1392">
        <v>141.12</v>
      </c>
      <c r="D1392" t="s">
        <v>30108</v>
      </c>
      <c r="E1392" t="s">
        <v>30117</v>
      </c>
      <c r="F1392" t="s">
        <v>17773</v>
      </c>
      <c r="G1392">
        <v>1</v>
      </c>
      <c r="H1392">
        <v>2023</v>
      </c>
      <c r="I1392" t="s">
        <v>30120</v>
      </c>
      <c r="J1392">
        <v>0</v>
      </c>
      <c r="K1392">
        <v>1</v>
      </c>
    </row>
    <row r="1393" spans="1:11" x14ac:dyDescent="0.3">
      <c r="A1393" t="s">
        <v>31515</v>
      </c>
      <c r="B1393" s="1">
        <v>44619</v>
      </c>
      <c r="C1393">
        <v>1081.23</v>
      </c>
      <c r="D1393" t="s">
        <v>30122</v>
      </c>
      <c r="E1393" t="s">
        <v>30117</v>
      </c>
      <c r="F1393" t="s">
        <v>13937</v>
      </c>
      <c r="G1393">
        <v>1</v>
      </c>
      <c r="H1393">
        <v>2022</v>
      </c>
      <c r="I1393" t="s">
        <v>30110</v>
      </c>
      <c r="J1393">
        <v>0</v>
      </c>
      <c r="K1393">
        <v>1</v>
      </c>
    </row>
    <row r="1394" spans="1:11" x14ac:dyDescent="0.3">
      <c r="A1394" t="s">
        <v>31516</v>
      </c>
      <c r="B1394" s="1">
        <v>45356</v>
      </c>
      <c r="C1394">
        <v>616.21</v>
      </c>
      <c r="D1394" t="s">
        <v>30112</v>
      </c>
      <c r="E1394" t="s">
        <v>30109</v>
      </c>
      <c r="F1394" t="s">
        <v>2324</v>
      </c>
      <c r="G1394">
        <v>0</v>
      </c>
      <c r="H1394">
        <v>2024</v>
      </c>
      <c r="I1394" t="s">
        <v>30145</v>
      </c>
      <c r="J1394">
        <v>1</v>
      </c>
      <c r="K1394">
        <v>0</v>
      </c>
    </row>
    <row r="1395" spans="1:11" x14ac:dyDescent="0.3">
      <c r="A1395" t="s">
        <v>31517</v>
      </c>
      <c r="B1395" s="1">
        <v>45031</v>
      </c>
      <c r="C1395">
        <v>1106.96</v>
      </c>
      <c r="D1395" t="s">
        <v>30108</v>
      </c>
      <c r="E1395" t="s">
        <v>30117</v>
      </c>
      <c r="F1395" t="s">
        <v>2300</v>
      </c>
      <c r="G1395">
        <v>1</v>
      </c>
      <c r="H1395">
        <v>2023</v>
      </c>
      <c r="I1395" t="s">
        <v>30118</v>
      </c>
      <c r="J1395">
        <v>0</v>
      </c>
      <c r="K1395">
        <v>1</v>
      </c>
    </row>
    <row r="1396" spans="1:11" x14ac:dyDescent="0.3">
      <c r="A1396" t="s">
        <v>31518</v>
      </c>
      <c r="B1396" s="1">
        <v>45032</v>
      </c>
      <c r="C1396">
        <v>959.78</v>
      </c>
      <c r="D1396" t="s">
        <v>30112</v>
      </c>
      <c r="E1396" t="s">
        <v>30117</v>
      </c>
      <c r="F1396" t="s">
        <v>16661</v>
      </c>
      <c r="G1396">
        <v>1</v>
      </c>
      <c r="H1396">
        <v>2023</v>
      </c>
      <c r="I1396" t="s">
        <v>30118</v>
      </c>
      <c r="J1396">
        <v>0</v>
      </c>
      <c r="K1396">
        <v>1</v>
      </c>
    </row>
    <row r="1397" spans="1:11" x14ac:dyDescent="0.3">
      <c r="A1397" t="s">
        <v>31519</v>
      </c>
      <c r="B1397" s="1">
        <v>45488</v>
      </c>
      <c r="C1397">
        <v>85.03</v>
      </c>
      <c r="D1397" t="s">
        <v>30108</v>
      </c>
      <c r="E1397" t="s">
        <v>30117</v>
      </c>
      <c r="F1397" t="s">
        <v>5642</v>
      </c>
      <c r="G1397">
        <v>1</v>
      </c>
      <c r="H1397">
        <v>2024</v>
      </c>
      <c r="I1397" t="s">
        <v>30115</v>
      </c>
      <c r="J1397">
        <v>0</v>
      </c>
      <c r="K1397">
        <v>1</v>
      </c>
    </row>
    <row r="1398" spans="1:11" x14ac:dyDescent="0.3">
      <c r="A1398" t="s">
        <v>31520</v>
      </c>
      <c r="B1398" s="1">
        <v>44833</v>
      </c>
      <c r="C1398">
        <v>1269.29</v>
      </c>
      <c r="D1398" t="s">
        <v>30108</v>
      </c>
      <c r="E1398" t="s">
        <v>30109</v>
      </c>
      <c r="F1398" t="s">
        <v>4483</v>
      </c>
      <c r="G1398">
        <v>0</v>
      </c>
      <c r="H1398">
        <v>2022</v>
      </c>
      <c r="I1398" t="s">
        <v>30123</v>
      </c>
      <c r="J1398">
        <v>1</v>
      </c>
      <c r="K1398">
        <v>0</v>
      </c>
    </row>
    <row r="1399" spans="1:11" x14ac:dyDescent="0.3">
      <c r="A1399" t="s">
        <v>31521</v>
      </c>
      <c r="B1399" s="1">
        <v>45289</v>
      </c>
      <c r="C1399">
        <v>1350.25</v>
      </c>
      <c r="D1399" t="s">
        <v>30112</v>
      </c>
      <c r="E1399" t="s">
        <v>30117</v>
      </c>
      <c r="F1399" t="s">
        <v>2099</v>
      </c>
      <c r="G1399">
        <v>1</v>
      </c>
      <c r="H1399">
        <v>2023</v>
      </c>
      <c r="I1399" t="s">
        <v>30130</v>
      </c>
      <c r="J1399">
        <v>0</v>
      </c>
      <c r="K1399">
        <v>1</v>
      </c>
    </row>
    <row r="1400" spans="1:11" x14ac:dyDescent="0.3">
      <c r="A1400" t="s">
        <v>31522</v>
      </c>
      <c r="B1400" s="1">
        <v>45451</v>
      </c>
      <c r="C1400">
        <v>804.3</v>
      </c>
      <c r="D1400" t="s">
        <v>30108</v>
      </c>
      <c r="E1400" t="s">
        <v>30109</v>
      </c>
      <c r="F1400" t="s">
        <v>7393</v>
      </c>
      <c r="G1400">
        <v>0</v>
      </c>
      <c r="H1400">
        <v>2024</v>
      </c>
      <c r="I1400" t="s">
        <v>30128</v>
      </c>
      <c r="J1400">
        <v>1</v>
      </c>
      <c r="K1400">
        <v>0</v>
      </c>
    </row>
    <row r="1401" spans="1:11" x14ac:dyDescent="0.3">
      <c r="A1401" t="s">
        <v>31523</v>
      </c>
      <c r="B1401" s="1">
        <v>44608</v>
      </c>
      <c r="C1401">
        <v>1301.18</v>
      </c>
      <c r="D1401" t="s">
        <v>30112</v>
      </c>
      <c r="E1401" t="s">
        <v>30109</v>
      </c>
      <c r="F1401" t="s">
        <v>12518</v>
      </c>
      <c r="G1401">
        <v>0</v>
      </c>
      <c r="H1401">
        <v>2022</v>
      </c>
      <c r="I1401" t="s">
        <v>30110</v>
      </c>
      <c r="J1401">
        <v>1</v>
      </c>
      <c r="K1401">
        <v>0</v>
      </c>
    </row>
    <row r="1402" spans="1:11" x14ac:dyDescent="0.3">
      <c r="A1402" t="s">
        <v>31524</v>
      </c>
      <c r="B1402" s="1">
        <v>44895</v>
      </c>
      <c r="C1402">
        <v>526.33000000000004</v>
      </c>
      <c r="D1402" t="s">
        <v>30108</v>
      </c>
      <c r="E1402" t="s">
        <v>30109</v>
      </c>
      <c r="F1402" t="s">
        <v>14538</v>
      </c>
      <c r="G1402">
        <v>0</v>
      </c>
      <c r="H1402">
        <v>2022</v>
      </c>
      <c r="I1402" t="s">
        <v>30142</v>
      </c>
      <c r="J1402">
        <v>1</v>
      </c>
      <c r="K1402">
        <v>0</v>
      </c>
    </row>
    <row r="1403" spans="1:11" x14ac:dyDescent="0.3">
      <c r="A1403" t="s">
        <v>31525</v>
      </c>
      <c r="B1403" s="1">
        <v>45261</v>
      </c>
      <c r="C1403">
        <v>354.36</v>
      </c>
      <c r="D1403" t="s">
        <v>30112</v>
      </c>
      <c r="E1403" t="s">
        <v>30117</v>
      </c>
      <c r="F1403" t="s">
        <v>6218</v>
      </c>
      <c r="G1403">
        <v>1</v>
      </c>
      <c r="H1403">
        <v>2023</v>
      </c>
      <c r="I1403" t="s">
        <v>30130</v>
      </c>
      <c r="J1403">
        <v>0</v>
      </c>
      <c r="K1403">
        <v>1</v>
      </c>
    </row>
    <row r="1404" spans="1:11" x14ac:dyDescent="0.3">
      <c r="A1404" t="s">
        <v>31526</v>
      </c>
      <c r="B1404" s="1">
        <v>45240</v>
      </c>
      <c r="C1404">
        <v>422.5</v>
      </c>
      <c r="D1404" t="s">
        <v>30108</v>
      </c>
      <c r="E1404" t="s">
        <v>30117</v>
      </c>
      <c r="F1404" t="s">
        <v>717</v>
      </c>
      <c r="G1404">
        <v>1</v>
      </c>
      <c r="H1404">
        <v>2023</v>
      </c>
      <c r="I1404" t="s">
        <v>30142</v>
      </c>
      <c r="J1404">
        <v>0</v>
      </c>
      <c r="K1404">
        <v>1</v>
      </c>
    </row>
    <row r="1405" spans="1:11" x14ac:dyDescent="0.3">
      <c r="A1405" t="s">
        <v>31527</v>
      </c>
      <c r="B1405" s="1">
        <v>44997</v>
      </c>
      <c r="C1405">
        <v>1006.22</v>
      </c>
      <c r="D1405" t="s">
        <v>30108</v>
      </c>
      <c r="E1405" t="s">
        <v>30117</v>
      </c>
      <c r="F1405" t="s">
        <v>9786</v>
      </c>
      <c r="G1405">
        <v>1</v>
      </c>
      <c r="H1405">
        <v>2023</v>
      </c>
      <c r="I1405" t="s">
        <v>30145</v>
      </c>
      <c r="J1405">
        <v>0</v>
      </c>
      <c r="K1405">
        <v>1</v>
      </c>
    </row>
    <row r="1406" spans="1:11" x14ac:dyDescent="0.3">
      <c r="A1406" t="s">
        <v>31528</v>
      </c>
      <c r="B1406" s="1">
        <v>45480</v>
      </c>
      <c r="C1406">
        <v>609.85</v>
      </c>
      <c r="D1406" t="s">
        <v>30112</v>
      </c>
      <c r="E1406" t="s">
        <v>30117</v>
      </c>
      <c r="F1406" t="s">
        <v>10359</v>
      </c>
      <c r="G1406">
        <v>1</v>
      </c>
      <c r="H1406">
        <v>2024</v>
      </c>
      <c r="I1406" t="s">
        <v>30115</v>
      </c>
      <c r="J1406">
        <v>0</v>
      </c>
      <c r="K1406">
        <v>1</v>
      </c>
    </row>
    <row r="1407" spans="1:11" x14ac:dyDescent="0.3">
      <c r="A1407" t="s">
        <v>31529</v>
      </c>
      <c r="B1407" s="1">
        <v>45473</v>
      </c>
      <c r="C1407">
        <v>681.62</v>
      </c>
      <c r="D1407" t="s">
        <v>30112</v>
      </c>
      <c r="E1407" t="s">
        <v>30117</v>
      </c>
      <c r="F1407" t="s">
        <v>8793</v>
      </c>
      <c r="G1407">
        <v>1</v>
      </c>
      <c r="H1407">
        <v>2024</v>
      </c>
      <c r="I1407" t="s">
        <v>30128</v>
      </c>
      <c r="J1407">
        <v>0</v>
      </c>
      <c r="K1407">
        <v>1</v>
      </c>
    </row>
    <row r="1408" spans="1:11" x14ac:dyDescent="0.3">
      <c r="A1408" t="s">
        <v>31530</v>
      </c>
      <c r="B1408" s="1">
        <v>45085</v>
      </c>
      <c r="C1408">
        <v>577.92999999999995</v>
      </c>
      <c r="D1408" t="s">
        <v>30112</v>
      </c>
      <c r="E1408" t="s">
        <v>30117</v>
      </c>
      <c r="F1408" t="s">
        <v>8179</v>
      </c>
      <c r="G1408">
        <v>1</v>
      </c>
      <c r="H1408">
        <v>2023</v>
      </c>
      <c r="I1408" t="s">
        <v>30128</v>
      </c>
      <c r="J1408">
        <v>0</v>
      </c>
      <c r="K1408">
        <v>1</v>
      </c>
    </row>
    <row r="1409" spans="1:11" x14ac:dyDescent="0.3">
      <c r="A1409" t="s">
        <v>31531</v>
      </c>
      <c r="B1409" s="1">
        <v>45413</v>
      </c>
      <c r="C1409">
        <v>438.16</v>
      </c>
      <c r="D1409" t="s">
        <v>30112</v>
      </c>
      <c r="E1409" t="s">
        <v>30117</v>
      </c>
      <c r="F1409" t="s">
        <v>18091</v>
      </c>
      <c r="G1409">
        <v>1</v>
      </c>
      <c r="H1409">
        <v>2024</v>
      </c>
      <c r="I1409" t="s">
        <v>30136</v>
      </c>
      <c r="J1409">
        <v>0</v>
      </c>
      <c r="K1409">
        <v>1</v>
      </c>
    </row>
    <row r="1410" spans="1:11" x14ac:dyDescent="0.3">
      <c r="A1410" t="s">
        <v>31532</v>
      </c>
      <c r="B1410" s="1">
        <v>45206</v>
      </c>
      <c r="C1410">
        <v>727.8</v>
      </c>
      <c r="D1410" t="s">
        <v>30112</v>
      </c>
      <c r="E1410" t="s">
        <v>30117</v>
      </c>
      <c r="F1410" t="s">
        <v>2330</v>
      </c>
      <c r="G1410">
        <v>1</v>
      </c>
      <c r="H1410">
        <v>2023</v>
      </c>
      <c r="I1410" t="s">
        <v>30159</v>
      </c>
      <c r="J1410">
        <v>0</v>
      </c>
      <c r="K1410">
        <v>1</v>
      </c>
    </row>
    <row r="1411" spans="1:11" x14ac:dyDescent="0.3">
      <c r="A1411" t="s">
        <v>31533</v>
      </c>
      <c r="B1411" s="1">
        <v>45440</v>
      </c>
      <c r="C1411">
        <v>218.05</v>
      </c>
      <c r="D1411" t="s">
        <v>30122</v>
      </c>
      <c r="E1411" t="s">
        <v>30117</v>
      </c>
      <c r="F1411" t="s">
        <v>2809</v>
      </c>
      <c r="G1411">
        <v>1</v>
      </c>
      <c r="H1411">
        <v>2024</v>
      </c>
      <c r="I1411" t="s">
        <v>30136</v>
      </c>
      <c r="J1411">
        <v>0</v>
      </c>
      <c r="K1411">
        <v>1</v>
      </c>
    </row>
    <row r="1412" spans="1:11" x14ac:dyDescent="0.3">
      <c r="A1412" t="s">
        <v>31534</v>
      </c>
      <c r="B1412" s="1">
        <v>45520</v>
      </c>
      <c r="C1412">
        <v>1265.98</v>
      </c>
      <c r="D1412" t="s">
        <v>30112</v>
      </c>
      <c r="E1412" t="s">
        <v>30109</v>
      </c>
      <c r="F1412" t="s">
        <v>16171</v>
      </c>
      <c r="G1412">
        <v>0</v>
      </c>
      <c r="H1412">
        <v>2024</v>
      </c>
      <c r="I1412" t="s">
        <v>30120</v>
      </c>
      <c r="J1412">
        <v>1</v>
      </c>
      <c r="K1412">
        <v>0</v>
      </c>
    </row>
    <row r="1413" spans="1:11" x14ac:dyDescent="0.3">
      <c r="A1413" t="s">
        <v>31535</v>
      </c>
      <c r="B1413" s="1">
        <v>44666</v>
      </c>
      <c r="C1413">
        <v>201.78</v>
      </c>
      <c r="D1413" t="s">
        <v>30122</v>
      </c>
      <c r="E1413" t="s">
        <v>30109</v>
      </c>
      <c r="F1413" t="s">
        <v>18543</v>
      </c>
      <c r="G1413">
        <v>0</v>
      </c>
      <c r="H1413">
        <v>2022</v>
      </c>
      <c r="I1413" t="s">
        <v>30118</v>
      </c>
      <c r="J1413">
        <v>1</v>
      </c>
      <c r="K1413">
        <v>0</v>
      </c>
    </row>
    <row r="1414" spans="1:11" x14ac:dyDescent="0.3">
      <c r="A1414" t="s">
        <v>31536</v>
      </c>
      <c r="B1414" s="1">
        <v>44838</v>
      </c>
      <c r="C1414">
        <v>321.56</v>
      </c>
      <c r="D1414" t="s">
        <v>30112</v>
      </c>
      <c r="E1414" t="s">
        <v>30117</v>
      </c>
      <c r="F1414" t="s">
        <v>17137</v>
      </c>
      <c r="G1414">
        <v>1</v>
      </c>
      <c r="H1414">
        <v>2022</v>
      </c>
      <c r="I1414" t="s">
        <v>30159</v>
      </c>
      <c r="J1414">
        <v>0</v>
      </c>
      <c r="K1414">
        <v>1</v>
      </c>
    </row>
    <row r="1415" spans="1:11" x14ac:dyDescent="0.3">
      <c r="A1415" t="s">
        <v>31537</v>
      </c>
      <c r="B1415" s="1">
        <v>44722</v>
      </c>
      <c r="C1415">
        <v>568.96</v>
      </c>
      <c r="D1415" t="s">
        <v>30112</v>
      </c>
      <c r="E1415" t="s">
        <v>30109</v>
      </c>
      <c r="F1415" t="s">
        <v>12309</v>
      </c>
      <c r="G1415">
        <v>0</v>
      </c>
      <c r="H1415">
        <v>2022</v>
      </c>
      <c r="I1415" t="s">
        <v>30128</v>
      </c>
      <c r="J1415">
        <v>1</v>
      </c>
      <c r="K1415">
        <v>0</v>
      </c>
    </row>
    <row r="1416" spans="1:11" x14ac:dyDescent="0.3">
      <c r="A1416" t="s">
        <v>31538</v>
      </c>
      <c r="B1416" s="1">
        <v>45413</v>
      </c>
      <c r="C1416">
        <v>1203.99</v>
      </c>
      <c r="D1416" t="s">
        <v>30108</v>
      </c>
      <c r="E1416" t="s">
        <v>30117</v>
      </c>
      <c r="F1416" t="s">
        <v>14202</v>
      </c>
      <c r="G1416">
        <v>1</v>
      </c>
      <c r="H1416">
        <v>2024</v>
      </c>
      <c r="I1416" t="s">
        <v>30136</v>
      </c>
      <c r="J1416">
        <v>0</v>
      </c>
      <c r="K1416">
        <v>1</v>
      </c>
    </row>
    <row r="1417" spans="1:11" x14ac:dyDescent="0.3">
      <c r="A1417" t="s">
        <v>31539</v>
      </c>
      <c r="B1417" s="1">
        <v>44975</v>
      </c>
      <c r="C1417">
        <v>669.79</v>
      </c>
      <c r="D1417" t="s">
        <v>30122</v>
      </c>
      <c r="E1417" t="s">
        <v>30117</v>
      </c>
      <c r="F1417" t="s">
        <v>4424</v>
      </c>
      <c r="G1417">
        <v>1</v>
      </c>
      <c r="H1417">
        <v>2023</v>
      </c>
      <c r="I1417" t="s">
        <v>30110</v>
      </c>
      <c r="J1417">
        <v>0</v>
      </c>
      <c r="K1417">
        <v>1</v>
      </c>
    </row>
    <row r="1418" spans="1:11" x14ac:dyDescent="0.3">
      <c r="A1418" t="s">
        <v>31540</v>
      </c>
      <c r="B1418" s="1">
        <v>44744</v>
      </c>
      <c r="C1418">
        <v>60.71</v>
      </c>
      <c r="D1418" t="s">
        <v>30108</v>
      </c>
      <c r="E1418" t="s">
        <v>30109</v>
      </c>
      <c r="F1418" t="s">
        <v>4237</v>
      </c>
      <c r="G1418">
        <v>0</v>
      </c>
      <c r="H1418">
        <v>2022</v>
      </c>
      <c r="I1418" t="s">
        <v>30115</v>
      </c>
      <c r="J1418">
        <v>1</v>
      </c>
      <c r="K1418">
        <v>0</v>
      </c>
    </row>
    <row r="1419" spans="1:11" x14ac:dyDescent="0.3">
      <c r="A1419" t="s">
        <v>31541</v>
      </c>
      <c r="B1419" s="1">
        <v>44766</v>
      </c>
      <c r="C1419">
        <v>576.35</v>
      </c>
      <c r="D1419" t="s">
        <v>30112</v>
      </c>
      <c r="E1419" t="s">
        <v>30117</v>
      </c>
      <c r="F1419" t="s">
        <v>1169</v>
      </c>
      <c r="G1419">
        <v>1</v>
      </c>
      <c r="H1419">
        <v>2022</v>
      </c>
      <c r="I1419" t="s">
        <v>30115</v>
      </c>
      <c r="J1419">
        <v>0</v>
      </c>
      <c r="K1419">
        <v>1</v>
      </c>
    </row>
    <row r="1420" spans="1:11" x14ac:dyDescent="0.3">
      <c r="A1420" t="s">
        <v>31542</v>
      </c>
      <c r="B1420" s="1">
        <v>45072</v>
      </c>
      <c r="C1420">
        <v>181.07</v>
      </c>
      <c r="D1420" t="s">
        <v>30108</v>
      </c>
      <c r="E1420" t="s">
        <v>30117</v>
      </c>
      <c r="F1420" t="s">
        <v>1510</v>
      </c>
      <c r="G1420">
        <v>1</v>
      </c>
      <c r="H1420">
        <v>2023</v>
      </c>
      <c r="I1420" t="s">
        <v>30136</v>
      </c>
      <c r="J1420">
        <v>0</v>
      </c>
      <c r="K1420">
        <v>1</v>
      </c>
    </row>
    <row r="1421" spans="1:11" x14ac:dyDescent="0.3">
      <c r="A1421" t="s">
        <v>31543</v>
      </c>
      <c r="B1421" s="1">
        <v>45460</v>
      </c>
      <c r="C1421">
        <v>779.82</v>
      </c>
      <c r="D1421" t="s">
        <v>30108</v>
      </c>
      <c r="E1421" t="s">
        <v>30109</v>
      </c>
      <c r="F1421" t="s">
        <v>7542</v>
      </c>
      <c r="G1421">
        <v>0</v>
      </c>
      <c r="H1421">
        <v>2024</v>
      </c>
      <c r="I1421" t="s">
        <v>30128</v>
      </c>
      <c r="J1421">
        <v>1</v>
      </c>
      <c r="K1421">
        <v>0</v>
      </c>
    </row>
    <row r="1422" spans="1:11" x14ac:dyDescent="0.3">
      <c r="A1422" t="s">
        <v>31544</v>
      </c>
      <c r="B1422" s="1">
        <v>45141</v>
      </c>
      <c r="C1422">
        <v>342.91</v>
      </c>
      <c r="D1422" t="s">
        <v>30122</v>
      </c>
      <c r="E1422" t="s">
        <v>30109</v>
      </c>
      <c r="F1422" t="s">
        <v>15440</v>
      </c>
      <c r="G1422">
        <v>0</v>
      </c>
      <c r="H1422">
        <v>2023</v>
      </c>
      <c r="I1422" t="s">
        <v>30120</v>
      </c>
      <c r="J1422">
        <v>1</v>
      </c>
      <c r="K1422">
        <v>0</v>
      </c>
    </row>
    <row r="1423" spans="1:11" x14ac:dyDescent="0.3">
      <c r="A1423" t="s">
        <v>31545</v>
      </c>
      <c r="B1423" s="1">
        <v>44573</v>
      </c>
      <c r="C1423">
        <v>288.2</v>
      </c>
      <c r="D1423" t="s">
        <v>30122</v>
      </c>
      <c r="E1423" t="s">
        <v>30117</v>
      </c>
      <c r="F1423" t="s">
        <v>10373</v>
      </c>
      <c r="G1423">
        <v>1</v>
      </c>
      <c r="H1423">
        <v>2022</v>
      </c>
      <c r="I1423" t="s">
        <v>30113</v>
      </c>
      <c r="J1423">
        <v>0</v>
      </c>
      <c r="K1423">
        <v>1</v>
      </c>
    </row>
    <row r="1424" spans="1:11" x14ac:dyDescent="0.3">
      <c r="A1424" t="s">
        <v>31546</v>
      </c>
      <c r="B1424" s="1">
        <v>45252</v>
      </c>
      <c r="C1424">
        <v>344.88</v>
      </c>
      <c r="D1424" t="s">
        <v>30108</v>
      </c>
      <c r="E1424" t="s">
        <v>30109</v>
      </c>
      <c r="F1424" t="s">
        <v>6645</v>
      </c>
      <c r="G1424">
        <v>0</v>
      </c>
      <c r="H1424">
        <v>2023</v>
      </c>
      <c r="I1424" t="s">
        <v>30142</v>
      </c>
      <c r="J1424">
        <v>1</v>
      </c>
      <c r="K1424">
        <v>0</v>
      </c>
    </row>
    <row r="1425" spans="1:11" x14ac:dyDescent="0.3">
      <c r="A1425" t="s">
        <v>31547</v>
      </c>
      <c r="B1425" s="1">
        <v>44784</v>
      </c>
      <c r="C1425">
        <v>1133.74</v>
      </c>
      <c r="D1425" t="s">
        <v>30122</v>
      </c>
      <c r="E1425" t="s">
        <v>30117</v>
      </c>
      <c r="F1425" t="s">
        <v>10810</v>
      </c>
      <c r="G1425">
        <v>1</v>
      </c>
      <c r="H1425">
        <v>2022</v>
      </c>
      <c r="I1425" t="s">
        <v>30120</v>
      </c>
      <c r="J1425">
        <v>0</v>
      </c>
      <c r="K1425">
        <v>1</v>
      </c>
    </row>
    <row r="1426" spans="1:11" x14ac:dyDescent="0.3">
      <c r="A1426" t="s">
        <v>31548</v>
      </c>
      <c r="B1426" s="1">
        <v>44830</v>
      </c>
      <c r="C1426">
        <v>1408.16</v>
      </c>
      <c r="D1426" t="s">
        <v>30108</v>
      </c>
      <c r="E1426" t="s">
        <v>30109</v>
      </c>
      <c r="F1426" t="s">
        <v>13193</v>
      </c>
      <c r="G1426">
        <v>0</v>
      </c>
      <c r="H1426">
        <v>2022</v>
      </c>
      <c r="I1426" t="s">
        <v>30123</v>
      </c>
      <c r="J1426">
        <v>1</v>
      </c>
      <c r="K1426">
        <v>0</v>
      </c>
    </row>
    <row r="1427" spans="1:11" x14ac:dyDescent="0.3">
      <c r="A1427" t="s">
        <v>31549</v>
      </c>
      <c r="B1427" s="1">
        <v>44843</v>
      </c>
      <c r="C1427">
        <v>1041.1400000000001</v>
      </c>
      <c r="D1427" t="s">
        <v>30108</v>
      </c>
      <c r="E1427" t="s">
        <v>30117</v>
      </c>
      <c r="F1427" t="s">
        <v>10156</v>
      </c>
      <c r="G1427">
        <v>1</v>
      </c>
      <c r="H1427">
        <v>2022</v>
      </c>
      <c r="I1427" t="s">
        <v>30159</v>
      </c>
      <c r="J1427">
        <v>0</v>
      </c>
      <c r="K1427">
        <v>1</v>
      </c>
    </row>
    <row r="1428" spans="1:11" x14ac:dyDescent="0.3">
      <c r="A1428" t="s">
        <v>31550</v>
      </c>
      <c r="B1428" s="1">
        <v>44927</v>
      </c>
      <c r="C1428">
        <v>66.180000000000007</v>
      </c>
      <c r="D1428" t="s">
        <v>30108</v>
      </c>
      <c r="E1428" t="s">
        <v>30109</v>
      </c>
      <c r="F1428" t="s">
        <v>12407</v>
      </c>
      <c r="G1428">
        <v>0</v>
      </c>
      <c r="H1428">
        <v>2023</v>
      </c>
      <c r="I1428" t="s">
        <v>30113</v>
      </c>
      <c r="J1428">
        <v>1</v>
      </c>
      <c r="K1428">
        <v>0</v>
      </c>
    </row>
    <row r="1429" spans="1:11" x14ac:dyDescent="0.3">
      <c r="A1429" t="s">
        <v>31551</v>
      </c>
      <c r="B1429" s="1">
        <v>44564</v>
      </c>
      <c r="C1429">
        <v>372.67</v>
      </c>
      <c r="D1429" t="s">
        <v>30108</v>
      </c>
      <c r="E1429" t="s">
        <v>30117</v>
      </c>
      <c r="F1429" t="s">
        <v>9147</v>
      </c>
      <c r="G1429">
        <v>1</v>
      </c>
      <c r="H1429">
        <v>2022</v>
      </c>
      <c r="I1429" t="s">
        <v>30113</v>
      </c>
      <c r="J1429">
        <v>0</v>
      </c>
      <c r="K1429">
        <v>1</v>
      </c>
    </row>
    <row r="1430" spans="1:11" x14ac:dyDescent="0.3">
      <c r="A1430" t="s">
        <v>31552</v>
      </c>
      <c r="B1430" s="1">
        <v>45476</v>
      </c>
      <c r="C1430">
        <v>426.54</v>
      </c>
      <c r="D1430" t="s">
        <v>30108</v>
      </c>
      <c r="E1430" t="s">
        <v>30109</v>
      </c>
      <c r="F1430" t="s">
        <v>1279</v>
      </c>
      <c r="G1430">
        <v>0</v>
      </c>
      <c r="H1430">
        <v>2024</v>
      </c>
      <c r="I1430" t="s">
        <v>30115</v>
      </c>
      <c r="J1430">
        <v>1</v>
      </c>
      <c r="K1430">
        <v>0</v>
      </c>
    </row>
    <row r="1431" spans="1:11" x14ac:dyDescent="0.3">
      <c r="A1431" t="s">
        <v>31553</v>
      </c>
      <c r="B1431" s="1">
        <v>45320</v>
      </c>
      <c r="C1431">
        <v>1442.05</v>
      </c>
      <c r="D1431" t="s">
        <v>30122</v>
      </c>
      <c r="E1431" t="s">
        <v>30109</v>
      </c>
      <c r="F1431" t="s">
        <v>4712</v>
      </c>
      <c r="G1431">
        <v>0</v>
      </c>
      <c r="H1431">
        <v>2024</v>
      </c>
      <c r="I1431" t="s">
        <v>30113</v>
      </c>
      <c r="J1431">
        <v>1</v>
      </c>
      <c r="K1431">
        <v>0</v>
      </c>
    </row>
    <row r="1432" spans="1:11" x14ac:dyDescent="0.3">
      <c r="A1432" t="s">
        <v>31554</v>
      </c>
      <c r="B1432" s="1">
        <v>45042</v>
      </c>
      <c r="C1432">
        <v>361.48</v>
      </c>
      <c r="D1432" t="s">
        <v>30112</v>
      </c>
      <c r="E1432" t="s">
        <v>30109</v>
      </c>
      <c r="F1432" t="s">
        <v>17469</v>
      </c>
      <c r="G1432">
        <v>0</v>
      </c>
      <c r="H1432">
        <v>2023</v>
      </c>
      <c r="I1432" t="s">
        <v>30118</v>
      </c>
      <c r="J1432">
        <v>1</v>
      </c>
      <c r="K1432">
        <v>0</v>
      </c>
    </row>
    <row r="1433" spans="1:11" x14ac:dyDescent="0.3">
      <c r="A1433" t="s">
        <v>31555</v>
      </c>
      <c r="B1433" s="1">
        <v>45614</v>
      </c>
      <c r="C1433">
        <v>56.26</v>
      </c>
      <c r="D1433" t="s">
        <v>30122</v>
      </c>
      <c r="E1433" t="s">
        <v>30109</v>
      </c>
      <c r="F1433" t="s">
        <v>5795</v>
      </c>
      <c r="G1433">
        <v>0</v>
      </c>
      <c r="H1433">
        <v>2024</v>
      </c>
      <c r="I1433" t="s">
        <v>30142</v>
      </c>
      <c r="J1433">
        <v>1</v>
      </c>
      <c r="K1433">
        <v>0</v>
      </c>
    </row>
    <row r="1434" spans="1:11" x14ac:dyDescent="0.3">
      <c r="A1434" t="s">
        <v>31556</v>
      </c>
      <c r="B1434" s="1">
        <v>44615</v>
      </c>
      <c r="C1434">
        <v>1347.94</v>
      </c>
      <c r="D1434" t="s">
        <v>30112</v>
      </c>
      <c r="E1434" t="s">
        <v>30109</v>
      </c>
      <c r="F1434" t="s">
        <v>1861</v>
      </c>
      <c r="G1434">
        <v>0</v>
      </c>
      <c r="H1434">
        <v>2022</v>
      </c>
      <c r="I1434" t="s">
        <v>30110</v>
      </c>
      <c r="J1434">
        <v>1</v>
      </c>
      <c r="K1434">
        <v>0</v>
      </c>
    </row>
    <row r="1435" spans="1:11" x14ac:dyDescent="0.3">
      <c r="A1435" t="s">
        <v>31557</v>
      </c>
      <c r="B1435" s="1">
        <v>44874</v>
      </c>
      <c r="C1435">
        <v>72.61</v>
      </c>
      <c r="D1435" t="s">
        <v>30112</v>
      </c>
      <c r="E1435" t="s">
        <v>30109</v>
      </c>
      <c r="F1435" t="s">
        <v>8835</v>
      </c>
      <c r="G1435">
        <v>0</v>
      </c>
      <c r="H1435">
        <v>2022</v>
      </c>
      <c r="I1435" t="s">
        <v>30142</v>
      </c>
      <c r="J1435">
        <v>1</v>
      </c>
      <c r="K1435">
        <v>0</v>
      </c>
    </row>
    <row r="1436" spans="1:11" x14ac:dyDescent="0.3">
      <c r="A1436" t="s">
        <v>31558</v>
      </c>
      <c r="B1436" s="1">
        <v>45050</v>
      </c>
      <c r="C1436">
        <v>716.01</v>
      </c>
      <c r="D1436" t="s">
        <v>30122</v>
      </c>
      <c r="E1436" t="s">
        <v>30109</v>
      </c>
      <c r="F1436" t="s">
        <v>16410</v>
      </c>
      <c r="G1436">
        <v>0</v>
      </c>
      <c r="H1436">
        <v>2023</v>
      </c>
      <c r="I1436" t="s">
        <v>30136</v>
      </c>
      <c r="J1436">
        <v>1</v>
      </c>
      <c r="K1436">
        <v>0</v>
      </c>
    </row>
    <row r="1437" spans="1:11" x14ac:dyDescent="0.3">
      <c r="A1437" t="s">
        <v>31559</v>
      </c>
      <c r="B1437" s="1">
        <v>44830</v>
      </c>
      <c r="C1437">
        <v>943.77</v>
      </c>
      <c r="D1437" t="s">
        <v>30112</v>
      </c>
      <c r="E1437" t="s">
        <v>30109</v>
      </c>
      <c r="F1437" t="s">
        <v>19031</v>
      </c>
      <c r="G1437">
        <v>0</v>
      </c>
      <c r="H1437">
        <v>2022</v>
      </c>
      <c r="I1437" t="s">
        <v>30123</v>
      </c>
      <c r="J1437">
        <v>1</v>
      </c>
      <c r="K1437">
        <v>0</v>
      </c>
    </row>
    <row r="1438" spans="1:11" x14ac:dyDescent="0.3">
      <c r="A1438" t="s">
        <v>31560</v>
      </c>
      <c r="B1438" s="1">
        <v>45240</v>
      </c>
      <c r="C1438">
        <v>1405.56</v>
      </c>
      <c r="D1438" t="s">
        <v>30112</v>
      </c>
      <c r="E1438" t="s">
        <v>30109</v>
      </c>
      <c r="F1438" t="s">
        <v>5978</v>
      </c>
      <c r="G1438">
        <v>0</v>
      </c>
      <c r="H1438">
        <v>2023</v>
      </c>
      <c r="I1438" t="s">
        <v>30142</v>
      </c>
      <c r="J1438">
        <v>1</v>
      </c>
      <c r="K1438">
        <v>0</v>
      </c>
    </row>
    <row r="1439" spans="1:11" x14ac:dyDescent="0.3">
      <c r="A1439" t="s">
        <v>31561</v>
      </c>
      <c r="B1439" s="1">
        <v>45212</v>
      </c>
      <c r="C1439">
        <v>296.83999999999997</v>
      </c>
      <c r="D1439" t="s">
        <v>30108</v>
      </c>
      <c r="E1439" t="s">
        <v>30109</v>
      </c>
      <c r="F1439" t="s">
        <v>1682</v>
      </c>
      <c r="G1439">
        <v>0</v>
      </c>
      <c r="H1439">
        <v>2023</v>
      </c>
      <c r="I1439" t="s">
        <v>30159</v>
      </c>
      <c r="J1439">
        <v>1</v>
      </c>
      <c r="K1439">
        <v>0</v>
      </c>
    </row>
    <row r="1440" spans="1:11" x14ac:dyDescent="0.3">
      <c r="A1440" t="s">
        <v>31562</v>
      </c>
      <c r="B1440" s="1">
        <v>45542</v>
      </c>
      <c r="C1440">
        <v>92.45</v>
      </c>
      <c r="D1440" t="s">
        <v>30108</v>
      </c>
      <c r="E1440" t="s">
        <v>30109</v>
      </c>
      <c r="F1440" t="s">
        <v>14173</v>
      </c>
      <c r="G1440">
        <v>0</v>
      </c>
      <c r="H1440">
        <v>2024</v>
      </c>
      <c r="I1440" t="s">
        <v>30123</v>
      </c>
      <c r="J1440">
        <v>1</v>
      </c>
      <c r="K1440">
        <v>0</v>
      </c>
    </row>
    <row r="1441" spans="1:11" x14ac:dyDescent="0.3">
      <c r="A1441" t="s">
        <v>31563</v>
      </c>
      <c r="B1441" s="1">
        <v>45589</v>
      </c>
      <c r="C1441">
        <v>1496.51</v>
      </c>
      <c r="D1441" t="s">
        <v>30108</v>
      </c>
      <c r="E1441" t="s">
        <v>30109</v>
      </c>
      <c r="F1441" t="s">
        <v>446</v>
      </c>
      <c r="G1441">
        <v>0</v>
      </c>
      <c r="H1441">
        <v>2024</v>
      </c>
      <c r="I1441" t="s">
        <v>30159</v>
      </c>
      <c r="J1441">
        <v>1</v>
      </c>
      <c r="K1441">
        <v>0</v>
      </c>
    </row>
    <row r="1442" spans="1:11" x14ac:dyDescent="0.3">
      <c r="A1442" t="s">
        <v>31564</v>
      </c>
      <c r="B1442" s="1">
        <v>44762</v>
      </c>
      <c r="C1442">
        <v>1041.31</v>
      </c>
      <c r="D1442" t="s">
        <v>30112</v>
      </c>
      <c r="E1442" t="s">
        <v>30109</v>
      </c>
      <c r="F1442" t="s">
        <v>14127</v>
      </c>
      <c r="G1442">
        <v>0</v>
      </c>
      <c r="H1442">
        <v>2022</v>
      </c>
      <c r="I1442" t="s">
        <v>30115</v>
      </c>
      <c r="J1442">
        <v>1</v>
      </c>
      <c r="K1442">
        <v>0</v>
      </c>
    </row>
    <row r="1443" spans="1:11" x14ac:dyDescent="0.3">
      <c r="A1443" t="s">
        <v>31565</v>
      </c>
      <c r="B1443" s="1">
        <v>44658</v>
      </c>
      <c r="C1443">
        <v>912.48</v>
      </c>
      <c r="D1443" t="s">
        <v>30108</v>
      </c>
      <c r="E1443" t="s">
        <v>30117</v>
      </c>
      <c r="F1443" t="s">
        <v>12513</v>
      </c>
      <c r="G1443">
        <v>1</v>
      </c>
      <c r="H1443">
        <v>2022</v>
      </c>
      <c r="I1443" t="s">
        <v>30118</v>
      </c>
      <c r="J1443">
        <v>0</v>
      </c>
      <c r="K1443">
        <v>1</v>
      </c>
    </row>
    <row r="1444" spans="1:11" x14ac:dyDescent="0.3">
      <c r="A1444" t="s">
        <v>31566</v>
      </c>
      <c r="B1444" s="1">
        <v>45469</v>
      </c>
      <c r="C1444">
        <v>201.61</v>
      </c>
      <c r="D1444" t="s">
        <v>30122</v>
      </c>
      <c r="E1444" t="s">
        <v>30117</v>
      </c>
      <c r="F1444" t="s">
        <v>10220</v>
      </c>
      <c r="G1444">
        <v>1</v>
      </c>
      <c r="H1444">
        <v>2024</v>
      </c>
      <c r="I1444" t="s">
        <v>30128</v>
      </c>
      <c r="J1444">
        <v>0</v>
      </c>
      <c r="K1444">
        <v>1</v>
      </c>
    </row>
    <row r="1445" spans="1:11" x14ac:dyDescent="0.3">
      <c r="A1445" t="s">
        <v>31567</v>
      </c>
      <c r="B1445" s="1">
        <v>45590</v>
      </c>
      <c r="C1445">
        <v>1352.78</v>
      </c>
      <c r="D1445" t="s">
        <v>30108</v>
      </c>
      <c r="E1445" t="s">
        <v>30117</v>
      </c>
      <c r="F1445" t="s">
        <v>5896</v>
      </c>
      <c r="G1445">
        <v>1</v>
      </c>
      <c r="H1445">
        <v>2024</v>
      </c>
      <c r="I1445" t="s">
        <v>30159</v>
      </c>
      <c r="J1445">
        <v>0</v>
      </c>
      <c r="K1445">
        <v>1</v>
      </c>
    </row>
    <row r="1446" spans="1:11" x14ac:dyDescent="0.3">
      <c r="A1446" t="s">
        <v>31568</v>
      </c>
      <c r="B1446" s="1">
        <v>45608</v>
      </c>
      <c r="C1446">
        <v>1356.65</v>
      </c>
      <c r="D1446" t="s">
        <v>30122</v>
      </c>
      <c r="E1446" t="s">
        <v>30117</v>
      </c>
      <c r="F1446" t="s">
        <v>5160</v>
      </c>
      <c r="G1446">
        <v>1</v>
      </c>
      <c r="H1446">
        <v>2024</v>
      </c>
      <c r="I1446" t="s">
        <v>30142</v>
      </c>
      <c r="J1446">
        <v>0</v>
      </c>
      <c r="K1446">
        <v>1</v>
      </c>
    </row>
    <row r="1447" spans="1:11" x14ac:dyDescent="0.3">
      <c r="A1447" t="s">
        <v>31569</v>
      </c>
      <c r="B1447" s="1">
        <v>45415</v>
      </c>
      <c r="C1447">
        <v>1255.45</v>
      </c>
      <c r="D1447" t="s">
        <v>30112</v>
      </c>
      <c r="E1447" t="s">
        <v>30109</v>
      </c>
      <c r="F1447" t="s">
        <v>7791</v>
      </c>
      <c r="G1447">
        <v>0</v>
      </c>
      <c r="H1447">
        <v>2024</v>
      </c>
      <c r="I1447" t="s">
        <v>30136</v>
      </c>
      <c r="J1447">
        <v>1</v>
      </c>
      <c r="K1447">
        <v>0</v>
      </c>
    </row>
    <row r="1448" spans="1:11" x14ac:dyDescent="0.3">
      <c r="A1448" t="s">
        <v>31570</v>
      </c>
      <c r="B1448" s="1">
        <v>44927</v>
      </c>
      <c r="C1448">
        <v>258.31</v>
      </c>
      <c r="D1448" t="s">
        <v>30112</v>
      </c>
      <c r="E1448" t="s">
        <v>30117</v>
      </c>
      <c r="F1448" t="s">
        <v>19252</v>
      </c>
      <c r="G1448">
        <v>1</v>
      </c>
      <c r="H1448">
        <v>2023</v>
      </c>
      <c r="I1448" t="s">
        <v>30113</v>
      </c>
      <c r="J1448">
        <v>0</v>
      </c>
      <c r="K1448">
        <v>1</v>
      </c>
    </row>
    <row r="1449" spans="1:11" x14ac:dyDescent="0.3">
      <c r="A1449" t="s">
        <v>31571</v>
      </c>
      <c r="B1449" s="1">
        <v>44999</v>
      </c>
      <c r="C1449">
        <v>1173.56</v>
      </c>
      <c r="D1449" t="s">
        <v>30112</v>
      </c>
      <c r="E1449" t="s">
        <v>30117</v>
      </c>
      <c r="F1449" t="s">
        <v>16052</v>
      </c>
      <c r="G1449">
        <v>1</v>
      </c>
      <c r="H1449">
        <v>2023</v>
      </c>
      <c r="I1449" t="s">
        <v>30145</v>
      </c>
      <c r="J1449">
        <v>0</v>
      </c>
      <c r="K1449">
        <v>1</v>
      </c>
    </row>
    <row r="1450" spans="1:11" x14ac:dyDescent="0.3">
      <c r="A1450" t="s">
        <v>31572</v>
      </c>
      <c r="B1450" s="1">
        <v>45179</v>
      </c>
      <c r="C1450">
        <v>154.55000000000001</v>
      </c>
      <c r="D1450" t="s">
        <v>30122</v>
      </c>
      <c r="E1450" t="s">
        <v>30117</v>
      </c>
      <c r="F1450" t="s">
        <v>17009</v>
      </c>
      <c r="G1450">
        <v>1</v>
      </c>
      <c r="H1450">
        <v>2023</v>
      </c>
      <c r="I1450" t="s">
        <v>30123</v>
      </c>
      <c r="J1450">
        <v>0</v>
      </c>
      <c r="K1450">
        <v>1</v>
      </c>
    </row>
    <row r="1451" spans="1:11" x14ac:dyDescent="0.3">
      <c r="A1451" t="s">
        <v>31573</v>
      </c>
      <c r="B1451" s="1">
        <v>44592</v>
      </c>
      <c r="C1451">
        <v>309.68</v>
      </c>
      <c r="D1451" t="s">
        <v>30108</v>
      </c>
      <c r="E1451" t="s">
        <v>30117</v>
      </c>
      <c r="F1451" t="s">
        <v>7623</v>
      </c>
      <c r="G1451">
        <v>1</v>
      </c>
      <c r="H1451">
        <v>2022</v>
      </c>
      <c r="I1451" t="s">
        <v>30113</v>
      </c>
      <c r="J1451">
        <v>0</v>
      </c>
      <c r="K1451">
        <v>1</v>
      </c>
    </row>
    <row r="1452" spans="1:11" x14ac:dyDescent="0.3">
      <c r="A1452" t="s">
        <v>31574</v>
      </c>
      <c r="B1452" s="1">
        <v>45569</v>
      </c>
      <c r="C1452">
        <v>1224.96</v>
      </c>
      <c r="D1452" t="s">
        <v>30112</v>
      </c>
      <c r="E1452" t="s">
        <v>30117</v>
      </c>
      <c r="F1452" t="s">
        <v>18635</v>
      </c>
      <c r="G1452">
        <v>1</v>
      </c>
      <c r="H1452">
        <v>2024</v>
      </c>
      <c r="I1452" t="s">
        <v>30159</v>
      </c>
      <c r="J1452">
        <v>0</v>
      </c>
      <c r="K1452">
        <v>1</v>
      </c>
    </row>
    <row r="1453" spans="1:11" x14ac:dyDescent="0.3">
      <c r="A1453" t="s">
        <v>31575</v>
      </c>
      <c r="B1453" s="1">
        <v>44869</v>
      </c>
      <c r="C1453">
        <v>290.98</v>
      </c>
      <c r="D1453" t="s">
        <v>30122</v>
      </c>
      <c r="E1453" t="s">
        <v>30117</v>
      </c>
      <c r="F1453" t="s">
        <v>7380</v>
      </c>
      <c r="G1453">
        <v>1</v>
      </c>
      <c r="H1453">
        <v>2022</v>
      </c>
      <c r="I1453" t="s">
        <v>30142</v>
      </c>
      <c r="J1453">
        <v>0</v>
      </c>
      <c r="K1453">
        <v>1</v>
      </c>
    </row>
    <row r="1454" spans="1:11" x14ac:dyDescent="0.3">
      <c r="A1454" t="s">
        <v>31576</v>
      </c>
      <c r="B1454" s="1">
        <v>44876</v>
      </c>
      <c r="C1454">
        <v>584.38</v>
      </c>
      <c r="D1454" t="s">
        <v>30112</v>
      </c>
      <c r="E1454" t="s">
        <v>30117</v>
      </c>
      <c r="F1454" t="s">
        <v>9089</v>
      </c>
      <c r="G1454">
        <v>1</v>
      </c>
      <c r="H1454">
        <v>2022</v>
      </c>
      <c r="I1454" t="s">
        <v>30142</v>
      </c>
      <c r="J1454">
        <v>0</v>
      </c>
      <c r="K1454">
        <v>1</v>
      </c>
    </row>
    <row r="1455" spans="1:11" x14ac:dyDescent="0.3">
      <c r="A1455" t="s">
        <v>31577</v>
      </c>
      <c r="B1455" s="1">
        <v>45145</v>
      </c>
      <c r="C1455">
        <v>771.8</v>
      </c>
      <c r="D1455" t="s">
        <v>30122</v>
      </c>
      <c r="E1455" t="s">
        <v>30117</v>
      </c>
      <c r="F1455" t="s">
        <v>558</v>
      </c>
      <c r="G1455">
        <v>1</v>
      </c>
      <c r="H1455">
        <v>2023</v>
      </c>
      <c r="I1455" t="s">
        <v>30120</v>
      </c>
      <c r="J1455">
        <v>0</v>
      </c>
      <c r="K1455">
        <v>1</v>
      </c>
    </row>
    <row r="1456" spans="1:11" x14ac:dyDescent="0.3">
      <c r="A1456" t="s">
        <v>31578</v>
      </c>
      <c r="B1456" s="1">
        <v>44595</v>
      </c>
      <c r="C1456">
        <v>1360.81</v>
      </c>
      <c r="D1456" t="s">
        <v>30108</v>
      </c>
      <c r="E1456" t="s">
        <v>30109</v>
      </c>
      <c r="F1456" t="s">
        <v>18695</v>
      </c>
      <c r="G1456">
        <v>0</v>
      </c>
      <c r="H1456">
        <v>2022</v>
      </c>
      <c r="I1456" t="s">
        <v>30110</v>
      </c>
      <c r="J1456">
        <v>1</v>
      </c>
      <c r="K1456">
        <v>0</v>
      </c>
    </row>
    <row r="1457" spans="1:11" x14ac:dyDescent="0.3">
      <c r="A1457" t="s">
        <v>31579</v>
      </c>
      <c r="B1457" s="1">
        <v>45593</v>
      </c>
      <c r="C1457">
        <v>1125.8399999999999</v>
      </c>
      <c r="D1457" t="s">
        <v>30112</v>
      </c>
      <c r="E1457" t="s">
        <v>30109</v>
      </c>
      <c r="F1457" t="s">
        <v>19851</v>
      </c>
      <c r="G1457">
        <v>0</v>
      </c>
      <c r="H1457">
        <v>2024</v>
      </c>
      <c r="I1457" t="s">
        <v>30159</v>
      </c>
      <c r="J1457">
        <v>1</v>
      </c>
      <c r="K1457">
        <v>0</v>
      </c>
    </row>
    <row r="1458" spans="1:11" x14ac:dyDescent="0.3">
      <c r="A1458" t="s">
        <v>31580</v>
      </c>
      <c r="B1458" s="1">
        <v>45225</v>
      </c>
      <c r="C1458">
        <v>935.04</v>
      </c>
      <c r="D1458" t="s">
        <v>30108</v>
      </c>
      <c r="E1458" t="s">
        <v>30117</v>
      </c>
      <c r="F1458" t="s">
        <v>9624</v>
      </c>
      <c r="G1458">
        <v>1</v>
      </c>
      <c r="H1458">
        <v>2023</v>
      </c>
      <c r="I1458" t="s">
        <v>30159</v>
      </c>
      <c r="J1458">
        <v>0</v>
      </c>
      <c r="K1458">
        <v>1</v>
      </c>
    </row>
    <row r="1459" spans="1:11" x14ac:dyDescent="0.3">
      <c r="A1459" t="s">
        <v>31581</v>
      </c>
      <c r="B1459" s="1">
        <v>45381</v>
      </c>
      <c r="C1459">
        <v>873.74</v>
      </c>
      <c r="D1459" t="s">
        <v>30108</v>
      </c>
      <c r="E1459" t="s">
        <v>30117</v>
      </c>
      <c r="F1459" t="s">
        <v>14762</v>
      </c>
      <c r="G1459">
        <v>1</v>
      </c>
      <c r="H1459">
        <v>2024</v>
      </c>
      <c r="I1459" t="s">
        <v>30145</v>
      </c>
      <c r="J1459">
        <v>0</v>
      </c>
      <c r="K1459">
        <v>1</v>
      </c>
    </row>
    <row r="1460" spans="1:11" x14ac:dyDescent="0.3">
      <c r="A1460" t="s">
        <v>31582</v>
      </c>
      <c r="B1460" s="1">
        <v>45201</v>
      </c>
      <c r="C1460">
        <v>583.61</v>
      </c>
      <c r="D1460" t="s">
        <v>30112</v>
      </c>
      <c r="E1460" t="s">
        <v>30109</v>
      </c>
      <c r="F1460" t="s">
        <v>9857</v>
      </c>
      <c r="G1460">
        <v>0</v>
      </c>
      <c r="H1460">
        <v>2023</v>
      </c>
      <c r="I1460" t="s">
        <v>30159</v>
      </c>
      <c r="J1460">
        <v>1</v>
      </c>
      <c r="K1460">
        <v>0</v>
      </c>
    </row>
    <row r="1461" spans="1:11" x14ac:dyDescent="0.3">
      <c r="A1461" t="s">
        <v>31583</v>
      </c>
      <c r="B1461" s="1">
        <v>45056</v>
      </c>
      <c r="C1461">
        <v>313.99</v>
      </c>
      <c r="D1461" t="s">
        <v>30108</v>
      </c>
      <c r="E1461" t="s">
        <v>30109</v>
      </c>
      <c r="F1461" t="s">
        <v>3092</v>
      </c>
      <c r="G1461">
        <v>0</v>
      </c>
      <c r="H1461">
        <v>2023</v>
      </c>
      <c r="I1461" t="s">
        <v>30136</v>
      </c>
      <c r="J1461">
        <v>1</v>
      </c>
      <c r="K1461">
        <v>0</v>
      </c>
    </row>
    <row r="1462" spans="1:11" x14ac:dyDescent="0.3">
      <c r="A1462" t="s">
        <v>31584</v>
      </c>
      <c r="B1462" s="1">
        <v>45608</v>
      </c>
      <c r="C1462">
        <v>1393.1</v>
      </c>
      <c r="D1462" t="s">
        <v>30122</v>
      </c>
      <c r="E1462" t="s">
        <v>30117</v>
      </c>
      <c r="F1462" t="s">
        <v>5928</v>
      </c>
      <c r="G1462">
        <v>1</v>
      </c>
      <c r="H1462">
        <v>2024</v>
      </c>
      <c r="I1462" t="s">
        <v>30142</v>
      </c>
      <c r="J1462">
        <v>0</v>
      </c>
      <c r="K1462">
        <v>1</v>
      </c>
    </row>
    <row r="1463" spans="1:11" x14ac:dyDescent="0.3">
      <c r="A1463" t="s">
        <v>31585</v>
      </c>
      <c r="B1463" s="1">
        <v>44609</v>
      </c>
      <c r="C1463">
        <v>221.99</v>
      </c>
      <c r="D1463" t="s">
        <v>30112</v>
      </c>
      <c r="E1463" t="s">
        <v>30117</v>
      </c>
      <c r="F1463" t="s">
        <v>10039</v>
      </c>
      <c r="G1463">
        <v>1</v>
      </c>
      <c r="H1463">
        <v>2022</v>
      </c>
      <c r="I1463" t="s">
        <v>30110</v>
      </c>
      <c r="J1463">
        <v>0</v>
      </c>
      <c r="K1463">
        <v>1</v>
      </c>
    </row>
    <row r="1464" spans="1:11" x14ac:dyDescent="0.3">
      <c r="A1464" t="s">
        <v>31586</v>
      </c>
      <c r="B1464" s="1">
        <v>45014</v>
      </c>
      <c r="C1464">
        <v>684.54</v>
      </c>
      <c r="D1464" t="s">
        <v>30108</v>
      </c>
      <c r="E1464" t="s">
        <v>30109</v>
      </c>
      <c r="F1464" t="s">
        <v>18580</v>
      </c>
      <c r="G1464">
        <v>0</v>
      </c>
      <c r="H1464">
        <v>2023</v>
      </c>
      <c r="I1464" t="s">
        <v>30145</v>
      </c>
      <c r="J1464">
        <v>1</v>
      </c>
      <c r="K1464">
        <v>0</v>
      </c>
    </row>
    <row r="1465" spans="1:11" x14ac:dyDescent="0.3">
      <c r="A1465" t="s">
        <v>31587</v>
      </c>
      <c r="B1465" s="1">
        <v>45593</v>
      </c>
      <c r="C1465">
        <v>790.89</v>
      </c>
      <c r="D1465" t="s">
        <v>30122</v>
      </c>
      <c r="E1465" t="s">
        <v>30117</v>
      </c>
      <c r="F1465" t="s">
        <v>1750</v>
      </c>
      <c r="G1465">
        <v>1</v>
      </c>
      <c r="H1465">
        <v>2024</v>
      </c>
      <c r="I1465" t="s">
        <v>30159</v>
      </c>
      <c r="J1465">
        <v>0</v>
      </c>
      <c r="K1465">
        <v>1</v>
      </c>
    </row>
    <row r="1466" spans="1:11" x14ac:dyDescent="0.3">
      <c r="A1466" t="s">
        <v>31588</v>
      </c>
      <c r="B1466" s="1">
        <v>44946</v>
      </c>
      <c r="C1466">
        <v>237.54</v>
      </c>
      <c r="D1466" t="s">
        <v>30122</v>
      </c>
      <c r="E1466" t="s">
        <v>30117</v>
      </c>
      <c r="F1466" t="s">
        <v>13510</v>
      </c>
      <c r="G1466">
        <v>1</v>
      </c>
      <c r="H1466">
        <v>2023</v>
      </c>
      <c r="I1466" t="s">
        <v>30113</v>
      </c>
      <c r="J1466">
        <v>0</v>
      </c>
      <c r="K1466">
        <v>1</v>
      </c>
    </row>
    <row r="1467" spans="1:11" x14ac:dyDescent="0.3">
      <c r="A1467" t="s">
        <v>31589</v>
      </c>
      <c r="B1467" s="1">
        <v>44797</v>
      </c>
      <c r="C1467">
        <v>706.42</v>
      </c>
      <c r="D1467" t="s">
        <v>30122</v>
      </c>
      <c r="E1467" t="s">
        <v>30117</v>
      </c>
      <c r="F1467" t="s">
        <v>13615</v>
      </c>
      <c r="G1467">
        <v>1</v>
      </c>
      <c r="H1467">
        <v>2022</v>
      </c>
      <c r="I1467" t="s">
        <v>30120</v>
      </c>
      <c r="J1467">
        <v>0</v>
      </c>
      <c r="K1467">
        <v>1</v>
      </c>
    </row>
    <row r="1468" spans="1:11" x14ac:dyDescent="0.3">
      <c r="A1468" t="s">
        <v>31590</v>
      </c>
      <c r="B1468" s="1">
        <v>44883</v>
      </c>
      <c r="C1468">
        <v>52.3</v>
      </c>
      <c r="D1468" t="s">
        <v>30108</v>
      </c>
      <c r="E1468" t="s">
        <v>30109</v>
      </c>
      <c r="F1468" t="s">
        <v>11609</v>
      </c>
      <c r="G1468">
        <v>0</v>
      </c>
      <c r="H1468">
        <v>2022</v>
      </c>
      <c r="I1468" t="s">
        <v>30142</v>
      </c>
      <c r="J1468">
        <v>1</v>
      </c>
      <c r="K1468">
        <v>0</v>
      </c>
    </row>
    <row r="1469" spans="1:11" x14ac:dyDescent="0.3">
      <c r="A1469" t="s">
        <v>31591</v>
      </c>
      <c r="B1469" s="1">
        <v>44860</v>
      </c>
      <c r="C1469">
        <v>643.03</v>
      </c>
      <c r="D1469" t="s">
        <v>30112</v>
      </c>
      <c r="E1469" t="s">
        <v>30117</v>
      </c>
      <c r="F1469" t="s">
        <v>14995</v>
      </c>
      <c r="G1469">
        <v>1</v>
      </c>
      <c r="H1469">
        <v>2022</v>
      </c>
      <c r="I1469" t="s">
        <v>30159</v>
      </c>
      <c r="J1469">
        <v>0</v>
      </c>
      <c r="K1469">
        <v>1</v>
      </c>
    </row>
    <row r="1470" spans="1:11" x14ac:dyDescent="0.3">
      <c r="A1470" t="s">
        <v>31592</v>
      </c>
      <c r="B1470" s="1">
        <v>45467</v>
      </c>
      <c r="C1470">
        <v>727.95</v>
      </c>
      <c r="D1470" t="s">
        <v>30112</v>
      </c>
      <c r="E1470" t="s">
        <v>30117</v>
      </c>
      <c r="F1470" t="s">
        <v>12591</v>
      </c>
      <c r="G1470">
        <v>1</v>
      </c>
      <c r="H1470">
        <v>2024</v>
      </c>
      <c r="I1470" t="s">
        <v>30128</v>
      </c>
      <c r="J1470">
        <v>0</v>
      </c>
      <c r="K1470">
        <v>1</v>
      </c>
    </row>
    <row r="1471" spans="1:11" x14ac:dyDescent="0.3">
      <c r="A1471" t="s">
        <v>31593</v>
      </c>
      <c r="B1471" s="1">
        <v>45498</v>
      </c>
      <c r="C1471">
        <v>427.57</v>
      </c>
      <c r="D1471" t="s">
        <v>30108</v>
      </c>
      <c r="E1471" t="s">
        <v>30117</v>
      </c>
      <c r="F1471" t="s">
        <v>8162</v>
      </c>
      <c r="G1471">
        <v>1</v>
      </c>
      <c r="H1471">
        <v>2024</v>
      </c>
      <c r="I1471" t="s">
        <v>30115</v>
      </c>
      <c r="J1471">
        <v>0</v>
      </c>
      <c r="K1471">
        <v>1</v>
      </c>
    </row>
    <row r="1472" spans="1:11" x14ac:dyDescent="0.3">
      <c r="A1472" t="s">
        <v>31594</v>
      </c>
      <c r="B1472" s="1">
        <v>44723</v>
      </c>
      <c r="C1472">
        <v>1325.16</v>
      </c>
      <c r="D1472" t="s">
        <v>30108</v>
      </c>
      <c r="E1472" t="s">
        <v>30109</v>
      </c>
      <c r="F1472" t="s">
        <v>18016</v>
      </c>
      <c r="G1472">
        <v>0</v>
      </c>
      <c r="H1472">
        <v>2022</v>
      </c>
      <c r="I1472" t="s">
        <v>30128</v>
      </c>
      <c r="J1472">
        <v>1</v>
      </c>
      <c r="K1472">
        <v>0</v>
      </c>
    </row>
    <row r="1473" spans="1:11" x14ac:dyDescent="0.3">
      <c r="A1473" t="s">
        <v>31595</v>
      </c>
      <c r="B1473" s="1">
        <v>45012</v>
      </c>
      <c r="C1473">
        <v>957.76</v>
      </c>
      <c r="D1473" t="s">
        <v>30122</v>
      </c>
      <c r="E1473" t="s">
        <v>30117</v>
      </c>
      <c r="F1473" t="s">
        <v>8300</v>
      </c>
      <c r="G1473">
        <v>1</v>
      </c>
      <c r="H1473">
        <v>2023</v>
      </c>
      <c r="I1473" t="s">
        <v>30145</v>
      </c>
      <c r="J1473">
        <v>0</v>
      </c>
      <c r="K1473">
        <v>1</v>
      </c>
    </row>
    <row r="1474" spans="1:11" x14ac:dyDescent="0.3">
      <c r="A1474" t="s">
        <v>31596</v>
      </c>
      <c r="B1474" s="1">
        <v>45401</v>
      </c>
      <c r="C1474">
        <v>1144.01</v>
      </c>
      <c r="D1474" t="s">
        <v>30108</v>
      </c>
      <c r="E1474" t="s">
        <v>30109</v>
      </c>
      <c r="F1474" t="s">
        <v>8695</v>
      </c>
      <c r="G1474">
        <v>0</v>
      </c>
      <c r="H1474">
        <v>2024</v>
      </c>
      <c r="I1474" t="s">
        <v>30118</v>
      </c>
      <c r="J1474">
        <v>1</v>
      </c>
      <c r="K1474">
        <v>0</v>
      </c>
    </row>
    <row r="1475" spans="1:11" x14ac:dyDescent="0.3">
      <c r="A1475" t="s">
        <v>31597</v>
      </c>
      <c r="B1475" s="1">
        <v>44865</v>
      </c>
      <c r="C1475">
        <v>1292.51</v>
      </c>
      <c r="D1475" t="s">
        <v>30112</v>
      </c>
      <c r="E1475" t="s">
        <v>30109</v>
      </c>
      <c r="F1475" t="s">
        <v>6588</v>
      </c>
      <c r="G1475">
        <v>0</v>
      </c>
      <c r="H1475">
        <v>2022</v>
      </c>
      <c r="I1475" t="s">
        <v>30159</v>
      </c>
      <c r="J1475">
        <v>1</v>
      </c>
      <c r="K1475">
        <v>0</v>
      </c>
    </row>
    <row r="1476" spans="1:11" x14ac:dyDescent="0.3">
      <c r="A1476" t="s">
        <v>31598</v>
      </c>
      <c r="B1476" s="1">
        <v>45209</v>
      </c>
      <c r="C1476">
        <v>1058.74</v>
      </c>
      <c r="D1476" t="s">
        <v>30122</v>
      </c>
      <c r="E1476" t="s">
        <v>30117</v>
      </c>
      <c r="F1476" t="s">
        <v>18527</v>
      </c>
      <c r="G1476">
        <v>1</v>
      </c>
      <c r="H1476">
        <v>2023</v>
      </c>
      <c r="I1476" t="s">
        <v>30159</v>
      </c>
      <c r="J1476">
        <v>0</v>
      </c>
      <c r="K1476">
        <v>1</v>
      </c>
    </row>
    <row r="1477" spans="1:11" x14ac:dyDescent="0.3">
      <c r="A1477" t="s">
        <v>31599</v>
      </c>
      <c r="B1477" s="1">
        <v>44566</v>
      </c>
      <c r="C1477">
        <v>1422.71</v>
      </c>
      <c r="D1477" t="s">
        <v>30122</v>
      </c>
      <c r="E1477" t="s">
        <v>30117</v>
      </c>
      <c r="F1477" t="s">
        <v>12026</v>
      </c>
      <c r="G1477">
        <v>1</v>
      </c>
      <c r="H1477">
        <v>2022</v>
      </c>
      <c r="I1477" t="s">
        <v>30113</v>
      </c>
      <c r="J1477">
        <v>0</v>
      </c>
      <c r="K1477">
        <v>1</v>
      </c>
    </row>
    <row r="1478" spans="1:11" x14ac:dyDescent="0.3">
      <c r="A1478" t="s">
        <v>31600</v>
      </c>
      <c r="B1478" s="1">
        <v>45192</v>
      </c>
      <c r="C1478">
        <v>795.5</v>
      </c>
      <c r="D1478" t="s">
        <v>30122</v>
      </c>
      <c r="E1478" t="s">
        <v>30109</v>
      </c>
      <c r="F1478" t="s">
        <v>4861</v>
      </c>
      <c r="G1478">
        <v>0</v>
      </c>
      <c r="H1478">
        <v>2023</v>
      </c>
      <c r="I1478" t="s">
        <v>30123</v>
      </c>
      <c r="J1478">
        <v>1</v>
      </c>
      <c r="K1478">
        <v>0</v>
      </c>
    </row>
    <row r="1479" spans="1:11" x14ac:dyDescent="0.3">
      <c r="A1479" t="s">
        <v>31601</v>
      </c>
      <c r="B1479" s="1">
        <v>45031</v>
      </c>
      <c r="C1479">
        <v>470.16</v>
      </c>
      <c r="D1479" t="s">
        <v>30108</v>
      </c>
      <c r="E1479" t="s">
        <v>30109</v>
      </c>
      <c r="F1479" t="s">
        <v>19951</v>
      </c>
      <c r="G1479">
        <v>0</v>
      </c>
      <c r="H1479">
        <v>2023</v>
      </c>
      <c r="I1479" t="s">
        <v>30118</v>
      </c>
      <c r="J1479">
        <v>1</v>
      </c>
      <c r="K1479">
        <v>0</v>
      </c>
    </row>
    <row r="1480" spans="1:11" x14ac:dyDescent="0.3">
      <c r="A1480" t="s">
        <v>31602</v>
      </c>
      <c r="B1480" s="1">
        <v>44650</v>
      </c>
      <c r="C1480">
        <v>839.79</v>
      </c>
      <c r="D1480" t="s">
        <v>30112</v>
      </c>
      <c r="E1480" t="s">
        <v>30109</v>
      </c>
      <c r="F1480" t="s">
        <v>1094</v>
      </c>
      <c r="G1480">
        <v>0</v>
      </c>
      <c r="H1480">
        <v>2022</v>
      </c>
      <c r="I1480" t="s">
        <v>30145</v>
      </c>
      <c r="J1480">
        <v>1</v>
      </c>
      <c r="K1480">
        <v>0</v>
      </c>
    </row>
    <row r="1481" spans="1:11" x14ac:dyDescent="0.3">
      <c r="A1481" t="s">
        <v>31603</v>
      </c>
      <c r="B1481" s="1">
        <v>44682</v>
      </c>
      <c r="C1481">
        <v>833.55</v>
      </c>
      <c r="D1481" t="s">
        <v>30108</v>
      </c>
      <c r="E1481" t="s">
        <v>30109</v>
      </c>
      <c r="F1481" t="s">
        <v>12098</v>
      </c>
      <c r="G1481">
        <v>0</v>
      </c>
      <c r="H1481">
        <v>2022</v>
      </c>
      <c r="I1481" t="s">
        <v>30136</v>
      </c>
      <c r="J1481">
        <v>1</v>
      </c>
      <c r="K1481">
        <v>0</v>
      </c>
    </row>
    <row r="1482" spans="1:11" x14ac:dyDescent="0.3">
      <c r="A1482" t="s">
        <v>31604</v>
      </c>
      <c r="B1482" s="1">
        <v>44684</v>
      </c>
      <c r="C1482">
        <v>1440.14</v>
      </c>
      <c r="D1482" t="s">
        <v>30108</v>
      </c>
      <c r="E1482" t="s">
        <v>30109</v>
      </c>
      <c r="F1482" t="s">
        <v>6042</v>
      </c>
      <c r="G1482">
        <v>0</v>
      </c>
      <c r="H1482">
        <v>2022</v>
      </c>
      <c r="I1482" t="s">
        <v>30136</v>
      </c>
      <c r="J1482">
        <v>1</v>
      </c>
      <c r="K1482">
        <v>0</v>
      </c>
    </row>
    <row r="1483" spans="1:11" x14ac:dyDescent="0.3">
      <c r="A1483" t="s">
        <v>31605</v>
      </c>
      <c r="B1483" s="1">
        <v>45326</v>
      </c>
      <c r="C1483">
        <v>822.79</v>
      </c>
      <c r="D1483" t="s">
        <v>30108</v>
      </c>
      <c r="E1483" t="s">
        <v>30109</v>
      </c>
      <c r="F1483" t="s">
        <v>9308</v>
      </c>
      <c r="G1483">
        <v>0</v>
      </c>
      <c r="H1483">
        <v>2024</v>
      </c>
      <c r="I1483" t="s">
        <v>30110</v>
      </c>
      <c r="J1483">
        <v>1</v>
      </c>
      <c r="K1483">
        <v>0</v>
      </c>
    </row>
    <row r="1484" spans="1:11" x14ac:dyDescent="0.3">
      <c r="A1484" t="s">
        <v>31606</v>
      </c>
      <c r="B1484" s="1">
        <v>45065</v>
      </c>
      <c r="C1484">
        <v>893.33</v>
      </c>
      <c r="D1484" t="s">
        <v>30112</v>
      </c>
      <c r="E1484" t="s">
        <v>30117</v>
      </c>
      <c r="F1484" t="s">
        <v>7847</v>
      </c>
      <c r="G1484">
        <v>1</v>
      </c>
      <c r="H1484">
        <v>2023</v>
      </c>
      <c r="I1484" t="s">
        <v>30136</v>
      </c>
      <c r="J1484">
        <v>0</v>
      </c>
      <c r="K1484">
        <v>1</v>
      </c>
    </row>
    <row r="1485" spans="1:11" x14ac:dyDescent="0.3">
      <c r="A1485" t="s">
        <v>31607</v>
      </c>
      <c r="B1485" s="1">
        <v>45583</v>
      </c>
      <c r="C1485">
        <v>893.33</v>
      </c>
      <c r="D1485" t="s">
        <v>30108</v>
      </c>
      <c r="E1485" t="s">
        <v>30117</v>
      </c>
      <c r="F1485" t="s">
        <v>4247</v>
      </c>
      <c r="G1485">
        <v>1</v>
      </c>
      <c r="H1485">
        <v>2024</v>
      </c>
      <c r="I1485" t="s">
        <v>30159</v>
      </c>
      <c r="J1485">
        <v>0</v>
      </c>
      <c r="K1485">
        <v>1</v>
      </c>
    </row>
    <row r="1486" spans="1:11" x14ac:dyDescent="0.3">
      <c r="A1486" t="s">
        <v>31608</v>
      </c>
      <c r="B1486" s="1">
        <v>45323</v>
      </c>
      <c r="C1486">
        <v>1381.12</v>
      </c>
      <c r="D1486" t="s">
        <v>30112</v>
      </c>
      <c r="E1486" t="s">
        <v>30117</v>
      </c>
      <c r="F1486" t="s">
        <v>13409</v>
      </c>
      <c r="G1486">
        <v>1</v>
      </c>
      <c r="H1486">
        <v>2024</v>
      </c>
      <c r="I1486" t="s">
        <v>30110</v>
      </c>
      <c r="J1486">
        <v>0</v>
      </c>
      <c r="K1486">
        <v>1</v>
      </c>
    </row>
    <row r="1487" spans="1:11" x14ac:dyDescent="0.3">
      <c r="A1487" t="s">
        <v>31609</v>
      </c>
      <c r="B1487" s="1">
        <v>44700</v>
      </c>
      <c r="C1487">
        <v>1029.43</v>
      </c>
      <c r="D1487" t="s">
        <v>30122</v>
      </c>
      <c r="E1487" t="s">
        <v>30109</v>
      </c>
      <c r="F1487" t="s">
        <v>18443</v>
      </c>
      <c r="G1487">
        <v>0</v>
      </c>
      <c r="H1487">
        <v>2022</v>
      </c>
      <c r="I1487" t="s">
        <v>30136</v>
      </c>
      <c r="J1487">
        <v>1</v>
      </c>
      <c r="K1487">
        <v>0</v>
      </c>
    </row>
    <row r="1488" spans="1:11" x14ac:dyDescent="0.3">
      <c r="A1488" t="s">
        <v>31610</v>
      </c>
      <c r="B1488" s="1">
        <v>44847</v>
      </c>
      <c r="C1488">
        <v>334.39</v>
      </c>
      <c r="D1488" t="s">
        <v>30122</v>
      </c>
      <c r="E1488" t="s">
        <v>30117</v>
      </c>
      <c r="F1488" t="s">
        <v>19906</v>
      </c>
      <c r="G1488">
        <v>1</v>
      </c>
      <c r="H1488">
        <v>2022</v>
      </c>
      <c r="I1488" t="s">
        <v>30159</v>
      </c>
      <c r="J1488">
        <v>0</v>
      </c>
      <c r="K1488">
        <v>1</v>
      </c>
    </row>
    <row r="1489" spans="1:11" x14ac:dyDescent="0.3">
      <c r="A1489" t="s">
        <v>31611</v>
      </c>
      <c r="B1489" s="1">
        <v>45395</v>
      </c>
      <c r="C1489">
        <v>201.59</v>
      </c>
      <c r="D1489" t="s">
        <v>30112</v>
      </c>
      <c r="E1489" t="s">
        <v>30109</v>
      </c>
      <c r="F1489" t="s">
        <v>18655</v>
      </c>
      <c r="G1489">
        <v>0</v>
      </c>
      <c r="H1489">
        <v>2024</v>
      </c>
      <c r="I1489" t="s">
        <v>30118</v>
      </c>
      <c r="J1489">
        <v>1</v>
      </c>
      <c r="K1489">
        <v>0</v>
      </c>
    </row>
    <row r="1490" spans="1:11" x14ac:dyDescent="0.3">
      <c r="A1490" t="s">
        <v>31612</v>
      </c>
      <c r="B1490" s="1">
        <v>44584</v>
      </c>
      <c r="C1490">
        <v>634.29999999999995</v>
      </c>
      <c r="D1490" t="s">
        <v>30108</v>
      </c>
      <c r="E1490" t="s">
        <v>30109</v>
      </c>
      <c r="F1490" t="s">
        <v>1984</v>
      </c>
      <c r="G1490">
        <v>0</v>
      </c>
      <c r="H1490">
        <v>2022</v>
      </c>
      <c r="I1490" t="s">
        <v>30113</v>
      </c>
      <c r="J1490">
        <v>1</v>
      </c>
      <c r="K1490">
        <v>0</v>
      </c>
    </row>
    <row r="1491" spans="1:11" x14ac:dyDescent="0.3">
      <c r="A1491" t="s">
        <v>31613</v>
      </c>
      <c r="B1491" s="1">
        <v>44766</v>
      </c>
      <c r="C1491">
        <v>1051.06</v>
      </c>
      <c r="D1491" t="s">
        <v>30112</v>
      </c>
      <c r="E1491" t="s">
        <v>30109</v>
      </c>
      <c r="F1491" t="s">
        <v>18963</v>
      </c>
      <c r="G1491">
        <v>0</v>
      </c>
      <c r="H1491">
        <v>2022</v>
      </c>
      <c r="I1491" t="s">
        <v>30115</v>
      </c>
      <c r="J1491">
        <v>1</v>
      </c>
      <c r="K1491">
        <v>0</v>
      </c>
    </row>
    <row r="1492" spans="1:11" x14ac:dyDescent="0.3">
      <c r="A1492" t="s">
        <v>31614</v>
      </c>
      <c r="B1492" s="1">
        <v>45334</v>
      </c>
      <c r="C1492">
        <v>829.43</v>
      </c>
      <c r="D1492" t="s">
        <v>30122</v>
      </c>
      <c r="E1492" t="s">
        <v>30109</v>
      </c>
      <c r="F1492" t="s">
        <v>16007</v>
      </c>
      <c r="G1492">
        <v>0</v>
      </c>
      <c r="H1492">
        <v>2024</v>
      </c>
      <c r="I1492" t="s">
        <v>30110</v>
      </c>
      <c r="J1492">
        <v>1</v>
      </c>
      <c r="K1492">
        <v>0</v>
      </c>
    </row>
    <row r="1493" spans="1:11" x14ac:dyDescent="0.3">
      <c r="A1493" t="s">
        <v>31615</v>
      </c>
      <c r="B1493" s="1">
        <v>45405</v>
      </c>
      <c r="C1493">
        <v>784.52</v>
      </c>
      <c r="D1493" t="s">
        <v>30112</v>
      </c>
      <c r="E1493" t="s">
        <v>30109</v>
      </c>
      <c r="F1493" t="s">
        <v>2667</v>
      </c>
      <c r="G1493">
        <v>0</v>
      </c>
      <c r="H1493">
        <v>2024</v>
      </c>
      <c r="I1493" t="s">
        <v>30118</v>
      </c>
      <c r="J1493">
        <v>1</v>
      </c>
      <c r="K1493">
        <v>0</v>
      </c>
    </row>
    <row r="1494" spans="1:11" x14ac:dyDescent="0.3">
      <c r="A1494" t="s">
        <v>31616</v>
      </c>
      <c r="B1494" s="1">
        <v>45383</v>
      </c>
      <c r="C1494">
        <v>302.27</v>
      </c>
      <c r="D1494" t="s">
        <v>30108</v>
      </c>
      <c r="E1494" t="s">
        <v>30109</v>
      </c>
      <c r="F1494" t="s">
        <v>2267</v>
      </c>
      <c r="G1494">
        <v>0</v>
      </c>
      <c r="H1494">
        <v>2024</v>
      </c>
      <c r="I1494" t="s">
        <v>30118</v>
      </c>
      <c r="J1494">
        <v>1</v>
      </c>
      <c r="K1494">
        <v>0</v>
      </c>
    </row>
    <row r="1495" spans="1:11" x14ac:dyDescent="0.3">
      <c r="A1495" t="s">
        <v>31617</v>
      </c>
      <c r="B1495" s="1">
        <v>45399</v>
      </c>
      <c r="C1495">
        <v>1495.4</v>
      </c>
      <c r="D1495" t="s">
        <v>30108</v>
      </c>
      <c r="E1495" t="s">
        <v>30117</v>
      </c>
      <c r="F1495" t="s">
        <v>16196</v>
      </c>
      <c r="G1495">
        <v>1</v>
      </c>
      <c r="H1495">
        <v>2024</v>
      </c>
      <c r="I1495" t="s">
        <v>30118</v>
      </c>
      <c r="J1495">
        <v>0</v>
      </c>
      <c r="K1495">
        <v>1</v>
      </c>
    </row>
    <row r="1496" spans="1:11" x14ac:dyDescent="0.3">
      <c r="A1496" t="s">
        <v>31618</v>
      </c>
      <c r="B1496" s="1">
        <v>44693</v>
      </c>
      <c r="C1496">
        <v>1467.07</v>
      </c>
      <c r="D1496" t="s">
        <v>30122</v>
      </c>
      <c r="E1496" t="s">
        <v>30117</v>
      </c>
      <c r="F1496" t="s">
        <v>13685</v>
      </c>
      <c r="G1496">
        <v>1</v>
      </c>
      <c r="H1496">
        <v>2022</v>
      </c>
      <c r="I1496" t="s">
        <v>30136</v>
      </c>
      <c r="J1496">
        <v>0</v>
      </c>
      <c r="K1496">
        <v>1</v>
      </c>
    </row>
    <row r="1497" spans="1:11" x14ac:dyDescent="0.3">
      <c r="A1497" t="s">
        <v>31619</v>
      </c>
      <c r="B1497" s="1">
        <v>45003</v>
      </c>
      <c r="C1497">
        <v>639.91</v>
      </c>
      <c r="D1497" t="s">
        <v>30122</v>
      </c>
      <c r="E1497" t="s">
        <v>30109</v>
      </c>
      <c r="F1497" t="s">
        <v>19382</v>
      </c>
      <c r="G1497">
        <v>0</v>
      </c>
      <c r="H1497">
        <v>2023</v>
      </c>
      <c r="I1497" t="s">
        <v>30145</v>
      </c>
      <c r="J1497">
        <v>1</v>
      </c>
      <c r="K1497">
        <v>0</v>
      </c>
    </row>
    <row r="1498" spans="1:11" x14ac:dyDescent="0.3">
      <c r="A1498" t="s">
        <v>31620</v>
      </c>
      <c r="B1498" s="1">
        <v>45020</v>
      </c>
      <c r="C1498">
        <v>762.52</v>
      </c>
      <c r="D1498" t="s">
        <v>30108</v>
      </c>
      <c r="E1498" t="s">
        <v>30109</v>
      </c>
      <c r="F1498" t="s">
        <v>15807</v>
      </c>
      <c r="G1498">
        <v>0</v>
      </c>
      <c r="H1498">
        <v>2023</v>
      </c>
      <c r="I1498" t="s">
        <v>30118</v>
      </c>
      <c r="J1498">
        <v>1</v>
      </c>
      <c r="K1498">
        <v>0</v>
      </c>
    </row>
    <row r="1499" spans="1:11" x14ac:dyDescent="0.3">
      <c r="A1499" t="s">
        <v>31621</v>
      </c>
      <c r="B1499" s="1">
        <v>45075</v>
      </c>
      <c r="C1499">
        <v>1108.67</v>
      </c>
      <c r="D1499" t="s">
        <v>30122</v>
      </c>
      <c r="E1499" t="s">
        <v>30109</v>
      </c>
      <c r="F1499" t="s">
        <v>5337</v>
      </c>
      <c r="G1499">
        <v>0</v>
      </c>
      <c r="H1499">
        <v>2023</v>
      </c>
      <c r="I1499" t="s">
        <v>30136</v>
      </c>
      <c r="J1499">
        <v>1</v>
      </c>
      <c r="K1499">
        <v>0</v>
      </c>
    </row>
    <row r="1500" spans="1:11" x14ac:dyDescent="0.3">
      <c r="A1500" t="s">
        <v>31622</v>
      </c>
      <c r="B1500" s="1">
        <v>45023</v>
      </c>
      <c r="C1500">
        <v>570.20000000000005</v>
      </c>
      <c r="D1500" t="s">
        <v>30122</v>
      </c>
      <c r="E1500" t="s">
        <v>30117</v>
      </c>
      <c r="F1500" t="s">
        <v>19214</v>
      </c>
      <c r="G1500">
        <v>1</v>
      </c>
      <c r="H1500">
        <v>2023</v>
      </c>
      <c r="I1500" t="s">
        <v>30118</v>
      </c>
      <c r="J1500">
        <v>0</v>
      </c>
      <c r="K1500">
        <v>1</v>
      </c>
    </row>
    <row r="1501" spans="1:11" x14ac:dyDescent="0.3">
      <c r="A1501" t="s">
        <v>31623</v>
      </c>
      <c r="B1501" s="1">
        <v>44856</v>
      </c>
      <c r="C1501">
        <v>814.76</v>
      </c>
      <c r="D1501" t="s">
        <v>30112</v>
      </c>
      <c r="E1501" t="s">
        <v>30109</v>
      </c>
      <c r="F1501" t="s">
        <v>19349</v>
      </c>
      <c r="G1501">
        <v>0</v>
      </c>
      <c r="H1501">
        <v>2022</v>
      </c>
      <c r="I1501" t="s">
        <v>30159</v>
      </c>
      <c r="J1501">
        <v>1</v>
      </c>
      <c r="K1501">
        <v>0</v>
      </c>
    </row>
    <row r="1502" spans="1:11" x14ac:dyDescent="0.3">
      <c r="A1502" t="s">
        <v>31624</v>
      </c>
      <c r="B1502" s="1">
        <v>44906</v>
      </c>
      <c r="C1502">
        <v>1070.48</v>
      </c>
      <c r="D1502" t="s">
        <v>30108</v>
      </c>
      <c r="E1502" t="s">
        <v>30109</v>
      </c>
      <c r="F1502" t="s">
        <v>14800</v>
      </c>
      <c r="G1502">
        <v>0</v>
      </c>
      <c r="H1502">
        <v>2022</v>
      </c>
      <c r="I1502" t="s">
        <v>30130</v>
      </c>
      <c r="J1502">
        <v>1</v>
      </c>
      <c r="K1502">
        <v>0</v>
      </c>
    </row>
    <row r="1503" spans="1:11" x14ac:dyDescent="0.3">
      <c r="A1503" t="s">
        <v>31625</v>
      </c>
      <c r="B1503" s="1">
        <v>45261</v>
      </c>
      <c r="C1503">
        <v>1109.01</v>
      </c>
      <c r="D1503" t="s">
        <v>30108</v>
      </c>
      <c r="E1503" t="s">
        <v>30109</v>
      </c>
      <c r="F1503" t="s">
        <v>8261</v>
      </c>
      <c r="G1503">
        <v>0</v>
      </c>
      <c r="H1503">
        <v>2023</v>
      </c>
      <c r="I1503" t="s">
        <v>30130</v>
      </c>
      <c r="J1503">
        <v>1</v>
      </c>
      <c r="K1503">
        <v>0</v>
      </c>
    </row>
    <row r="1504" spans="1:11" x14ac:dyDescent="0.3">
      <c r="A1504" t="s">
        <v>31626</v>
      </c>
      <c r="B1504" s="1">
        <v>44679</v>
      </c>
      <c r="C1504">
        <v>1133.05</v>
      </c>
      <c r="D1504" t="s">
        <v>30112</v>
      </c>
      <c r="E1504" t="s">
        <v>30117</v>
      </c>
      <c r="F1504" t="s">
        <v>16519</v>
      </c>
      <c r="G1504">
        <v>1</v>
      </c>
      <c r="H1504">
        <v>2022</v>
      </c>
      <c r="I1504" t="s">
        <v>30118</v>
      </c>
      <c r="J1504">
        <v>0</v>
      </c>
      <c r="K1504">
        <v>1</v>
      </c>
    </row>
    <row r="1505" spans="1:11" x14ac:dyDescent="0.3">
      <c r="A1505" t="s">
        <v>31627</v>
      </c>
      <c r="B1505" s="1">
        <v>44865</v>
      </c>
      <c r="C1505">
        <v>564.36</v>
      </c>
      <c r="D1505" t="s">
        <v>30108</v>
      </c>
      <c r="E1505" t="s">
        <v>30109</v>
      </c>
      <c r="F1505" t="s">
        <v>7400</v>
      </c>
      <c r="G1505">
        <v>0</v>
      </c>
      <c r="H1505">
        <v>2022</v>
      </c>
      <c r="I1505" t="s">
        <v>30159</v>
      </c>
      <c r="J1505">
        <v>1</v>
      </c>
      <c r="K1505">
        <v>0</v>
      </c>
    </row>
    <row r="1506" spans="1:11" x14ac:dyDescent="0.3">
      <c r="A1506" t="s">
        <v>31628</v>
      </c>
      <c r="B1506" s="1">
        <v>45547</v>
      </c>
      <c r="C1506">
        <v>1237.71</v>
      </c>
      <c r="D1506" t="s">
        <v>30108</v>
      </c>
      <c r="E1506" t="s">
        <v>30109</v>
      </c>
      <c r="F1506" t="s">
        <v>12098</v>
      </c>
      <c r="G1506">
        <v>0</v>
      </c>
      <c r="H1506">
        <v>2024</v>
      </c>
      <c r="I1506" t="s">
        <v>30123</v>
      </c>
      <c r="J1506">
        <v>1</v>
      </c>
      <c r="K1506">
        <v>0</v>
      </c>
    </row>
    <row r="1507" spans="1:11" x14ac:dyDescent="0.3">
      <c r="A1507" t="s">
        <v>31629</v>
      </c>
      <c r="B1507" s="1">
        <v>45048</v>
      </c>
      <c r="C1507">
        <v>1313.32</v>
      </c>
      <c r="D1507" t="s">
        <v>30112</v>
      </c>
      <c r="E1507" t="s">
        <v>30117</v>
      </c>
      <c r="F1507" t="s">
        <v>279</v>
      </c>
      <c r="G1507">
        <v>1</v>
      </c>
      <c r="H1507">
        <v>2023</v>
      </c>
      <c r="I1507" t="s">
        <v>30136</v>
      </c>
      <c r="J1507">
        <v>0</v>
      </c>
      <c r="K1507">
        <v>1</v>
      </c>
    </row>
    <row r="1508" spans="1:11" x14ac:dyDescent="0.3">
      <c r="A1508" t="s">
        <v>31630</v>
      </c>
      <c r="B1508" s="1">
        <v>44686</v>
      </c>
      <c r="C1508">
        <v>153.47</v>
      </c>
      <c r="D1508" t="s">
        <v>30108</v>
      </c>
      <c r="E1508" t="s">
        <v>30109</v>
      </c>
      <c r="F1508" t="s">
        <v>9123</v>
      </c>
      <c r="G1508">
        <v>0</v>
      </c>
      <c r="H1508">
        <v>2022</v>
      </c>
      <c r="I1508" t="s">
        <v>30136</v>
      </c>
      <c r="J1508">
        <v>1</v>
      </c>
      <c r="K1508">
        <v>0</v>
      </c>
    </row>
    <row r="1509" spans="1:11" x14ac:dyDescent="0.3">
      <c r="A1509" t="s">
        <v>31631</v>
      </c>
      <c r="B1509" s="1">
        <v>45123</v>
      </c>
      <c r="C1509">
        <v>1437.42</v>
      </c>
      <c r="D1509" t="s">
        <v>30122</v>
      </c>
      <c r="E1509" t="s">
        <v>30117</v>
      </c>
      <c r="F1509" t="s">
        <v>10303</v>
      </c>
      <c r="G1509">
        <v>1</v>
      </c>
      <c r="H1509">
        <v>2023</v>
      </c>
      <c r="I1509" t="s">
        <v>30115</v>
      </c>
      <c r="J1509">
        <v>0</v>
      </c>
      <c r="K1509">
        <v>1</v>
      </c>
    </row>
    <row r="1510" spans="1:11" x14ac:dyDescent="0.3">
      <c r="A1510" t="s">
        <v>31632</v>
      </c>
      <c r="B1510" s="1">
        <v>44634</v>
      </c>
      <c r="C1510">
        <v>829.7</v>
      </c>
      <c r="D1510" t="s">
        <v>30108</v>
      </c>
      <c r="E1510" t="s">
        <v>30117</v>
      </c>
      <c r="F1510" t="s">
        <v>5801</v>
      </c>
      <c r="G1510">
        <v>1</v>
      </c>
      <c r="H1510">
        <v>2022</v>
      </c>
      <c r="I1510" t="s">
        <v>30145</v>
      </c>
      <c r="J1510">
        <v>0</v>
      </c>
      <c r="K1510">
        <v>1</v>
      </c>
    </row>
    <row r="1511" spans="1:11" x14ac:dyDescent="0.3">
      <c r="A1511" t="s">
        <v>31633</v>
      </c>
      <c r="B1511" s="1">
        <v>44852</v>
      </c>
      <c r="C1511">
        <v>518.16</v>
      </c>
      <c r="D1511" t="s">
        <v>30112</v>
      </c>
      <c r="E1511" t="s">
        <v>30109</v>
      </c>
      <c r="F1511" t="s">
        <v>16713</v>
      </c>
      <c r="G1511">
        <v>0</v>
      </c>
      <c r="H1511">
        <v>2022</v>
      </c>
      <c r="I1511" t="s">
        <v>30159</v>
      </c>
      <c r="J1511">
        <v>1</v>
      </c>
      <c r="K1511">
        <v>0</v>
      </c>
    </row>
    <row r="1512" spans="1:11" x14ac:dyDescent="0.3">
      <c r="A1512" t="s">
        <v>31634</v>
      </c>
      <c r="B1512" s="1">
        <v>45088</v>
      </c>
      <c r="C1512">
        <v>580.29999999999995</v>
      </c>
      <c r="D1512" t="s">
        <v>30112</v>
      </c>
      <c r="E1512" t="s">
        <v>30117</v>
      </c>
      <c r="F1512" t="s">
        <v>2694</v>
      </c>
      <c r="G1512">
        <v>1</v>
      </c>
      <c r="H1512">
        <v>2023</v>
      </c>
      <c r="I1512" t="s">
        <v>30128</v>
      </c>
      <c r="J1512">
        <v>0</v>
      </c>
      <c r="K1512">
        <v>1</v>
      </c>
    </row>
    <row r="1513" spans="1:11" x14ac:dyDescent="0.3">
      <c r="A1513" t="s">
        <v>31635</v>
      </c>
      <c r="B1513" s="1">
        <v>45111</v>
      </c>
      <c r="C1513">
        <v>326.42</v>
      </c>
      <c r="D1513" t="s">
        <v>30108</v>
      </c>
      <c r="E1513" t="s">
        <v>30109</v>
      </c>
      <c r="F1513" t="s">
        <v>3570</v>
      </c>
      <c r="G1513">
        <v>0</v>
      </c>
      <c r="H1513">
        <v>2023</v>
      </c>
      <c r="I1513" t="s">
        <v>30115</v>
      </c>
      <c r="J1513">
        <v>1</v>
      </c>
      <c r="K1513">
        <v>0</v>
      </c>
    </row>
    <row r="1514" spans="1:11" x14ac:dyDescent="0.3">
      <c r="A1514" t="s">
        <v>31636</v>
      </c>
      <c r="B1514" s="1">
        <v>45220</v>
      </c>
      <c r="C1514">
        <v>473.9</v>
      </c>
      <c r="D1514" t="s">
        <v>30112</v>
      </c>
      <c r="E1514" t="s">
        <v>30117</v>
      </c>
      <c r="F1514" t="s">
        <v>3731</v>
      </c>
      <c r="G1514">
        <v>1</v>
      </c>
      <c r="H1514">
        <v>2023</v>
      </c>
      <c r="I1514" t="s">
        <v>30159</v>
      </c>
      <c r="J1514">
        <v>0</v>
      </c>
      <c r="K1514">
        <v>1</v>
      </c>
    </row>
    <row r="1515" spans="1:11" x14ac:dyDescent="0.3">
      <c r="A1515" t="s">
        <v>31637</v>
      </c>
      <c r="B1515" s="1">
        <v>44695</v>
      </c>
      <c r="C1515">
        <v>523.19000000000005</v>
      </c>
      <c r="D1515" t="s">
        <v>30108</v>
      </c>
      <c r="E1515" t="s">
        <v>30117</v>
      </c>
      <c r="F1515" t="s">
        <v>17333</v>
      </c>
      <c r="G1515">
        <v>1</v>
      </c>
      <c r="H1515">
        <v>2022</v>
      </c>
      <c r="I1515" t="s">
        <v>30136</v>
      </c>
      <c r="J1515">
        <v>0</v>
      </c>
      <c r="K1515">
        <v>1</v>
      </c>
    </row>
    <row r="1516" spans="1:11" x14ac:dyDescent="0.3">
      <c r="A1516" t="s">
        <v>31638</v>
      </c>
      <c r="B1516" s="1">
        <v>44804</v>
      </c>
      <c r="C1516">
        <v>593.64</v>
      </c>
      <c r="D1516" t="s">
        <v>30108</v>
      </c>
      <c r="E1516" t="s">
        <v>30117</v>
      </c>
      <c r="F1516" t="s">
        <v>4796</v>
      </c>
      <c r="G1516">
        <v>1</v>
      </c>
      <c r="H1516">
        <v>2022</v>
      </c>
      <c r="I1516" t="s">
        <v>30120</v>
      </c>
      <c r="J1516">
        <v>0</v>
      </c>
      <c r="K1516">
        <v>1</v>
      </c>
    </row>
    <row r="1517" spans="1:11" x14ac:dyDescent="0.3">
      <c r="A1517" t="s">
        <v>31639</v>
      </c>
      <c r="B1517" s="1">
        <v>45620</v>
      </c>
      <c r="C1517">
        <v>661.32</v>
      </c>
      <c r="D1517" t="s">
        <v>30122</v>
      </c>
      <c r="E1517" t="s">
        <v>30117</v>
      </c>
      <c r="F1517" t="s">
        <v>4576</v>
      </c>
      <c r="G1517">
        <v>1</v>
      </c>
      <c r="H1517">
        <v>2024</v>
      </c>
      <c r="I1517" t="s">
        <v>30142</v>
      </c>
      <c r="J1517">
        <v>0</v>
      </c>
      <c r="K1517">
        <v>1</v>
      </c>
    </row>
    <row r="1518" spans="1:11" x14ac:dyDescent="0.3">
      <c r="A1518" t="s">
        <v>31640</v>
      </c>
      <c r="B1518" s="1">
        <v>44979</v>
      </c>
      <c r="C1518">
        <v>635.51</v>
      </c>
      <c r="D1518" t="s">
        <v>30122</v>
      </c>
      <c r="E1518" t="s">
        <v>30117</v>
      </c>
      <c r="F1518" t="s">
        <v>5428</v>
      </c>
      <c r="G1518">
        <v>1</v>
      </c>
      <c r="H1518">
        <v>2023</v>
      </c>
      <c r="I1518" t="s">
        <v>30110</v>
      </c>
      <c r="J1518">
        <v>0</v>
      </c>
      <c r="K1518">
        <v>1</v>
      </c>
    </row>
    <row r="1519" spans="1:11" x14ac:dyDescent="0.3">
      <c r="A1519" t="s">
        <v>31641</v>
      </c>
      <c r="B1519" s="1">
        <v>45162</v>
      </c>
      <c r="C1519">
        <v>460.07</v>
      </c>
      <c r="D1519" t="s">
        <v>30112</v>
      </c>
      <c r="E1519" t="s">
        <v>30109</v>
      </c>
      <c r="F1519" t="s">
        <v>4932</v>
      </c>
      <c r="G1519">
        <v>0</v>
      </c>
      <c r="H1519">
        <v>2023</v>
      </c>
      <c r="I1519" t="s">
        <v>30120</v>
      </c>
      <c r="J1519">
        <v>1</v>
      </c>
      <c r="K1519">
        <v>0</v>
      </c>
    </row>
    <row r="1520" spans="1:11" x14ac:dyDescent="0.3">
      <c r="A1520" t="s">
        <v>31642</v>
      </c>
      <c r="B1520" s="1">
        <v>44610</v>
      </c>
      <c r="C1520">
        <v>848.07</v>
      </c>
      <c r="D1520" t="s">
        <v>30108</v>
      </c>
      <c r="E1520" t="s">
        <v>30117</v>
      </c>
      <c r="F1520" t="s">
        <v>12354</v>
      </c>
      <c r="G1520">
        <v>1</v>
      </c>
      <c r="H1520">
        <v>2022</v>
      </c>
      <c r="I1520" t="s">
        <v>30110</v>
      </c>
      <c r="J1520">
        <v>0</v>
      </c>
      <c r="K1520">
        <v>1</v>
      </c>
    </row>
    <row r="1521" spans="1:11" x14ac:dyDescent="0.3">
      <c r="A1521" t="s">
        <v>31643</v>
      </c>
      <c r="B1521" s="1">
        <v>44964</v>
      </c>
      <c r="C1521">
        <v>1379.55</v>
      </c>
      <c r="D1521" t="s">
        <v>30108</v>
      </c>
      <c r="E1521" t="s">
        <v>30109</v>
      </c>
      <c r="F1521" t="s">
        <v>7433</v>
      </c>
      <c r="G1521">
        <v>0</v>
      </c>
      <c r="H1521">
        <v>2023</v>
      </c>
      <c r="I1521" t="s">
        <v>30110</v>
      </c>
      <c r="J1521">
        <v>1</v>
      </c>
      <c r="K1521">
        <v>0</v>
      </c>
    </row>
    <row r="1522" spans="1:11" x14ac:dyDescent="0.3">
      <c r="A1522" t="s">
        <v>31644</v>
      </c>
      <c r="B1522" s="1">
        <v>44718</v>
      </c>
      <c r="C1522">
        <v>1106.49</v>
      </c>
      <c r="D1522" t="s">
        <v>30112</v>
      </c>
      <c r="E1522" t="s">
        <v>30117</v>
      </c>
      <c r="F1522" t="s">
        <v>13308</v>
      </c>
      <c r="G1522">
        <v>1</v>
      </c>
      <c r="H1522">
        <v>2022</v>
      </c>
      <c r="I1522" t="s">
        <v>30128</v>
      </c>
      <c r="J1522">
        <v>0</v>
      </c>
      <c r="K1522">
        <v>1</v>
      </c>
    </row>
    <row r="1523" spans="1:11" x14ac:dyDescent="0.3">
      <c r="A1523" t="s">
        <v>31645</v>
      </c>
      <c r="B1523" s="1">
        <v>44934</v>
      </c>
      <c r="C1523">
        <v>126.24</v>
      </c>
      <c r="D1523" t="s">
        <v>30122</v>
      </c>
      <c r="E1523" t="s">
        <v>30109</v>
      </c>
      <c r="F1523" t="s">
        <v>10635</v>
      </c>
      <c r="G1523">
        <v>0</v>
      </c>
      <c r="H1523">
        <v>2023</v>
      </c>
      <c r="I1523" t="s">
        <v>30113</v>
      </c>
      <c r="J1523">
        <v>1</v>
      </c>
      <c r="K1523">
        <v>0</v>
      </c>
    </row>
    <row r="1524" spans="1:11" x14ac:dyDescent="0.3">
      <c r="A1524" t="s">
        <v>31646</v>
      </c>
      <c r="B1524" s="1">
        <v>44883</v>
      </c>
      <c r="C1524">
        <v>322.23</v>
      </c>
      <c r="D1524" t="s">
        <v>30112</v>
      </c>
      <c r="E1524" t="s">
        <v>30109</v>
      </c>
      <c r="F1524" t="s">
        <v>18931</v>
      </c>
      <c r="G1524">
        <v>0</v>
      </c>
      <c r="H1524">
        <v>2022</v>
      </c>
      <c r="I1524" t="s">
        <v>30142</v>
      </c>
      <c r="J1524">
        <v>1</v>
      </c>
      <c r="K1524">
        <v>0</v>
      </c>
    </row>
    <row r="1525" spans="1:11" x14ac:dyDescent="0.3">
      <c r="A1525" t="s">
        <v>31647</v>
      </c>
      <c r="B1525" s="1">
        <v>45331</v>
      </c>
      <c r="C1525">
        <v>1264.31</v>
      </c>
      <c r="D1525" t="s">
        <v>30108</v>
      </c>
      <c r="E1525" t="s">
        <v>30117</v>
      </c>
      <c r="F1525" t="s">
        <v>15406</v>
      </c>
      <c r="G1525">
        <v>1</v>
      </c>
      <c r="H1525">
        <v>2024</v>
      </c>
      <c r="I1525" t="s">
        <v>30110</v>
      </c>
      <c r="J1525">
        <v>0</v>
      </c>
      <c r="K1525">
        <v>1</v>
      </c>
    </row>
    <row r="1526" spans="1:11" x14ac:dyDescent="0.3">
      <c r="A1526" t="s">
        <v>31648</v>
      </c>
      <c r="B1526" s="1">
        <v>45487</v>
      </c>
      <c r="C1526">
        <v>190.55</v>
      </c>
      <c r="D1526" t="s">
        <v>30122</v>
      </c>
      <c r="E1526" t="s">
        <v>30117</v>
      </c>
      <c r="F1526" t="s">
        <v>14909</v>
      </c>
      <c r="G1526">
        <v>1</v>
      </c>
      <c r="H1526">
        <v>2024</v>
      </c>
      <c r="I1526" t="s">
        <v>30115</v>
      </c>
      <c r="J1526">
        <v>0</v>
      </c>
      <c r="K1526">
        <v>1</v>
      </c>
    </row>
    <row r="1527" spans="1:11" x14ac:dyDescent="0.3">
      <c r="A1527" t="s">
        <v>31649</v>
      </c>
      <c r="B1527" s="1">
        <v>45047</v>
      </c>
      <c r="C1527">
        <v>1392.12</v>
      </c>
      <c r="D1527" t="s">
        <v>30122</v>
      </c>
      <c r="E1527" t="s">
        <v>30117</v>
      </c>
      <c r="F1527" t="s">
        <v>11832</v>
      </c>
      <c r="G1527">
        <v>1</v>
      </c>
      <c r="H1527">
        <v>2023</v>
      </c>
      <c r="I1527" t="s">
        <v>30136</v>
      </c>
      <c r="J1527">
        <v>0</v>
      </c>
      <c r="K1527">
        <v>1</v>
      </c>
    </row>
    <row r="1528" spans="1:11" x14ac:dyDescent="0.3">
      <c r="A1528" t="s">
        <v>31650</v>
      </c>
      <c r="B1528" s="1">
        <v>44641</v>
      </c>
      <c r="C1528">
        <v>1237.53</v>
      </c>
      <c r="D1528" t="s">
        <v>30122</v>
      </c>
      <c r="E1528" t="s">
        <v>30117</v>
      </c>
      <c r="F1528" t="s">
        <v>12542</v>
      </c>
      <c r="G1528">
        <v>1</v>
      </c>
      <c r="H1528">
        <v>2022</v>
      </c>
      <c r="I1528" t="s">
        <v>30145</v>
      </c>
      <c r="J1528">
        <v>0</v>
      </c>
      <c r="K1528">
        <v>1</v>
      </c>
    </row>
    <row r="1529" spans="1:11" x14ac:dyDescent="0.3">
      <c r="A1529" t="s">
        <v>31651</v>
      </c>
      <c r="B1529" s="1">
        <v>45327</v>
      </c>
      <c r="C1529">
        <v>410.3</v>
      </c>
      <c r="D1529" t="s">
        <v>30112</v>
      </c>
      <c r="E1529" t="s">
        <v>30117</v>
      </c>
      <c r="F1529" t="s">
        <v>13491</v>
      </c>
      <c r="G1529">
        <v>1</v>
      </c>
      <c r="H1529">
        <v>2024</v>
      </c>
      <c r="I1529" t="s">
        <v>30110</v>
      </c>
      <c r="J1529">
        <v>0</v>
      </c>
      <c r="K1529">
        <v>1</v>
      </c>
    </row>
    <row r="1530" spans="1:11" x14ac:dyDescent="0.3">
      <c r="A1530" t="s">
        <v>31652</v>
      </c>
      <c r="B1530" s="1">
        <v>44866</v>
      </c>
      <c r="C1530">
        <v>1479.11</v>
      </c>
      <c r="D1530" t="s">
        <v>30122</v>
      </c>
      <c r="E1530" t="s">
        <v>30117</v>
      </c>
      <c r="F1530" t="s">
        <v>3366</v>
      </c>
      <c r="G1530">
        <v>1</v>
      </c>
      <c r="H1530">
        <v>2022</v>
      </c>
      <c r="I1530" t="s">
        <v>30142</v>
      </c>
      <c r="J1530">
        <v>0</v>
      </c>
      <c r="K1530">
        <v>1</v>
      </c>
    </row>
    <row r="1531" spans="1:11" x14ac:dyDescent="0.3">
      <c r="A1531" t="s">
        <v>31653</v>
      </c>
      <c r="B1531" s="1">
        <v>45002</v>
      </c>
      <c r="C1531">
        <v>1146.8900000000001</v>
      </c>
      <c r="D1531" t="s">
        <v>30122</v>
      </c>
      <c r="E1531" t="s">
        <v>30117</v>
      </c>
      <c r="F1531" t="s">
        <v>19507</v>
      </c>
      <c r="G1531">
        <v>1</v>
      </c>
      <c r="H1531">
        <v>2023</v>
      </c>
      <c r="I1531" t="s">
        <v>30145</v>
      </c>
      <c r="J1531">
        <v>0</v>
      </c>
      <c r="K1531">
        <v>1</v>
      </c>
    </row>
    <row r="1532" spans="1:11" x14ac:dyDescent="0.3">
      <c r="A1532" t="s">
        <v>31654</v>
      </c>
      <c r="B1532" s="1">
        <v>45566</v>
      </c>
      <c r="C1532">
        <v>1429.3</v>
      </c>
      <c r="D1532" t="s">
        <v>30122</v>
      </c>
      <c r="E1532" t="s">
        <v>30117</v>
      </c>
      <c r="F1532" t="s">
        <v>1279</v>
      </c>
      <c r="G1532">
        <v>1</v>
      </c>
      <c r="H1532">
        <v>2024</v>
      </c>
      <c r="I1532" t="s">
        <v>30159</v>
      </c>
      <c r="J1532">
        <v>0</v>
      </c>
      <c r="K1532">
        <v>1</v>
      </c>
    </row>
    <row r="1533" spans="1:11" x14ac:dyDescent="0.3">
      <c r="A1533" t="s">
        <v>31655</v>
      </c>
      <c r="B1533" s="1">
        <v>45239</v>
      </c>
      <c r="C1533">
        <v>189.68</v>
      </c>
      <c r="D1533" t="s">
        <v>30112</v>
      </c>
      <c r="E1533" t="s">
        <v>30109</v>
      </c>
      <c r="F1533" t="s">
        <v>859</v>
      </c>
      <c r="G1533">
        <v>0</v>
      </c>
      <c r="H1533">
        <v>2023</v>
      </c>
      <c r="I1533" t="s">
        <v>30142</v>
      </c>
      <c r="J1533">
        <v>1</v>
      </c>
      <c r="K1533">
        <v>0</v>
      </c>
    </row>
    <row r="1534" spans="1:11" x14ac:dyDescent="0.3">
      <c r="A1534" t="s">
        <v>31656</v>
      </c>
      <c r="B1534" s="1">
        <v>45409</v>
      </c>
      <c r="C1534">
        <v>1416.61</v>
      </c>
      <c r="D1534" t="s">
        <v>30112</v>
      </c>
      <c r="E1534" t="s">
        <v>30109</v>
      </c>
      <c r="F1534" t="s">
        <v>3851</v>
      </c>
      <c r="G1534">
        <v>0</v>
      </c>
      <c r="H1534">
        <v>2024</v>
      </c>
      <c r="I1534" t="s">
        <v>30118</v>
      </c>
      <c r="J1534">
        <v>1</v>
      </c>
      <c r="K1534">
        <v>0</v>
      </c>
    </row>
    <row r="1535" spans="1:11" x14ac:dyDescent="0.3">
      <c r="A1535" t="s">
        <v>31657</v>
      </c>
      <c r="B1535" s="1">
        <v>45193</v>
      </c>
      <c r="C1535">
        <v>218.07</v>
      </c>
      <c r="D1535" t="s">
        <v>30112</v>
      </c>
      <c r="E1535" t="s">
        <v>30117</v>
      </c>
      <c r="F1535" t="s">
        <v>19572</v>
      </c>
      <c r="G1535">
        <v>1</v>
      </c>
      <c r="H1535">
        <v>2023</v>
      </c>
      <c r="I1535" t="s">
        <v>30123</v>
      </c>
      <c r="J1535">
        <v>0</v>
      </c>
      <c r="K1535">
        <v>1</v>
      </c>
    </row>
    <row r="1536" spans="1:11" x14ac:dyDescent="0.3">
      <c r="A1536" t="s">
        <v>31658</v>
      </c>
      <c r="B1536" s="1">
        <v>45529</v>
      </c>
      <c r="C1536">
        <v>381.67</v>
      </c>
      <c r="D1536" t="s">
        <v>30112</v>
      </c>
      <c r="E1536" t="s">
        <v>30117</v>
      </c>
      <c r="F1536" t="s">
        <v>14045</v>
      </c>
      <c r="G1536">
        <v>1</v>
      </c>
      <c r="H1536">
        <v>2024</v>
      </c>
      <c r="I1536" t="s">
        <v>30120</v>
      </c>
      <c r="J1536">
        <v>0</v>
      </c>
      <c r="K1536">
        <v>1</v>
      </c>
    </row>
    <row r="1537" spans="1:11" x14ac:dyDescent="0.3">
      <c r="A1537" t="s">
        <v>31659</v>
      </c>
      <c r="B1537" s="1">
        <v>44781</v>
      </c>
      <c r="C1537">
        <v>1114.6199999999999</v>
      </c>
      <c r="D1537" t="s">
        <v>30108</v>
      </c>
      <c r="E1537" t="s">
        <v>30109</v>
      </c>
      <c r="F1537" t="s">
        <v>3485</v>
      </c>
      <c r="G1537">
        <v>0</v>
      </c>
      <c r="H1537">
        <v>2022</v>
      </c>
      <c r="I1537" t="s">
        <v>30120</v>
      </c>
      <c r="J1537">
        <v>1</v>
      </c>
      <c r="K1537">
        <v>0</v>
      </c>
    </row>
    <row r="1538" spans="1:11" x14ac:dyDescent="0.3">
      <c r="A1538" t="s">
        <v>31660</v>
      </c>
      <c r="B1538" s="1">
        <v>44580</v>
      </c>
      <c r="C1538">
        <v>453.63</v>
      </c>
      <c r="D1538" t="s">
        <v>30122</v>
      </c>
      <c r="E1538" t="s">
        <v>30117</v>
      </c>
      <c r="F1538" t="s">
        <v>11801</v>
      </c>
      <c r="G1538">
        <v>1</v>
      </c>
      <c r="H1538">
        <v>2022</v>
      </c>
      <c r="I1538" t="s">
        <v>30113</v>
      </c>
      <c r="J1538">
        <v>0</v>
      </c>
      <c r="K1538">
        <v>1</v>
      </c>
    </row>
    <row r="1539" spans="1:11" x14ac:dyDescent="0.3">
      <c r="A1539" t="s">
        <v>31661</v>
      </c>
      <c r="B1539" s="1">
        <v>45119</v>
      </c>
      <c r="C1539">
        <v>214.62</v>
      </c>
      <c r="D1539" t="s">
        <v>30108</v>
      </c>
      <c r="E1539" t="s">
        <v>30109</v>
      </c>
      <c r="F1539" t="s">
        <v>2482</v>
      </c>
      <c r="G1539">
        <v>0</v>
      </c>
      <c r="H1539">
        <v>2023</v>
      </c>
      <c r="I1539" t="s">
        <v>30115</v>
      </c>
      <c r="J1539">
        <v>1</v>
      </c>
      <c r="K1539">
        <v>0</v>
      </c>
    </row>
    <row r="1540" spans="1:11" x14ac:dyDescent="0.3">
      <c r="A1540" t="s">
        <v>31662</v>
      </c>
      <c r="B1540" s="1">
        <v>44735</v>
      </c>
      <c r="C1540">
        <v>984.51</v>
      </c>
      <c r="D1540" t="s">
        <v>30112</v>
      </c>
      <c r="E1540" t="s">
        <v>30117</v>
      </c>
      <c r="F1540" t="s">
        <v>12395</v>
      </c>
      <c r="G1540">
        <v>1</v>
      </c>
      <c r="H1540">
        <v>2022</v>
      </c>
      <c r="I1540" t="s">
        <v>30128</v>
      </c>
      <c r="J1540">
        <v>0</v>
      </c>
      <c r="K1540">
        <v>1</v>
      </c>
    </row>
    <row r="1541" spans="1:11" x14ac:dyDescent="0.3">
      <c r="A1541" t="s">
        <v>31663</v>
      </c>
      <c r="B1541" s="1">
        <v>44953</v>
      </c>
      <c r="C1541">
        <v>1261.31</v>
      </c>
      <c r="D1541" t="s">
        <v>30108</v>
      </c>
      <c r="E1541" t="s">
        <v>30117</v>
      </c>
      <c r="F1541" t="s">
        <v>12518</v>
      </c>
      <c r="G1541">
        <v>1</v>
      </c>
      <c r="H1541">
        <v>2023</v>
      </c>
      <c r="I1541" t="s">
        <v>30113</v>
      </c>
      <c r="J1541">
        <v>0</v>
      </c>
      <c r="K1541">
        <v>1</v>
      </c>
    </row>
    <row r="1542" spans="1:11" x14ac:dyDescent="0.3">
      <c r="A1542" t="s">
        <v>31664</v>
      </c>
      <c r="B1542" s="1">
        <v>44862</v>
      </c>
      <c r="C1542">
        <v>1331.13</v>
      </c>
      <c r="D1542" t="s">
        <v>30112</v>
      </c>
      <c r="E1542" t="s">
        <v>30109</v>
      </c>
      <c r="F1542" t="s">
        <v>1412</v>
      </c>
      <c r="G1542">
        <v>0</v>
      </c>
      <c r="H1542">
        <v>2022</v>
      </c>
      <c r="I1542" t="s">
        <v>30159</v>
      </c>
      <c r="J1542">
        <v>1</v>
      </c>
      <c r="K1542">
        <v>0</v>
      </c>
    </row>
    <row r="1543" spans="1:11" x14ac:dyDescent="0.3">
      <c r="A1543" t="s">
        <v>31665</v>
      </c>
      <c r="B1543" s="1">
        <v>45072</v>
      </c>
      <c r="C1543">
        <v>1180.97</v>
      </c>
      <c r="D1543" t="s">
        <v>30112</v>
      </c>
      <c r="E1543" t="s">
        <v>30117</v>
      </c>
      <c r="F1543" t="s">
        <v>2537</v>
      </c>
      <c r="G1543">
        <v>1</v>
      </c>
      <c r="H1543">
        <v>2023</v>
      </c>
      <c r="I1543" t="s">
        <v>30136</v>
      </c>
      <c r="J1543">
        <v>0</v>
      </c>
      <c r="K1543">
        <v>1</v>
      </c>
    </row>
    <row r="1544" spans="1:11" x14ac:dyDescent="0.3">
      <c r="A1544" t="s">
        <v>31666</v>
      </c>
      <c r="B1544" s="1">
        <v>44759</v>
      </c>
      <c r="C1544">
        <v>1458.72</v>
      </c>
      <c r="D1544" t="s">
        <v>30122</v>
      </c>
      <c r="E1544" t="s">
        <v>30117</v>
      </c>
      <c r="F1544" t="s">
        <v>10220</v>
      </c>
      <c r="G1544">
        <v>1</v>
      </c>
      <c r="H1544">
        <v>2022</v>
      </c>
      <c r="I1544" t="s">
        <v>30115</v>
      </c>
      <c r="J1544">
        <v>0</v>
      </c>
      <c r="K1544">
        <v>1</v>
      </c>
    </row>
    <row r="1545" spans="1:11" x14ac:dyDescent="0.3">
      <c r="A1545" t="s">
        <v>31667</v>
      </c>
      <c r="B1545" s="1">
        <v>45637</v>
      </c>
      <c r="C1545">
        <v>718.28</v>
      </c>
      <c r="D1545" t="s">
        <v>30122</v>
      </c>
      <c r="E1545" t="s">
        <v>30109</v>
      </c>
      <c r="F1545" t="s">
        <v>15791</v>
      </c>
      <c r="G1545">
        <v>0</v>
      </c>
      <c r="H1545">
        <v>2024</v>
      </c>
      <c r="I1545" t="s">
        <v>30130</v>
      </c>
      <c r="J1545">
        <v>1</v>
      </c>
      <c r="K1545">
        <v>0</v>
      </c>
    </row>
    <row r="1546" spans="1:11" x14ac:dyDescent="0.3">
      <c r="A1546" t="s">
        <v>31668</v>
      </c>
      <c r="B1546" s="1">
        <v>45345</v>
      </c>
      <c r="C1546">
        <v>1477.09</v>
      </c>
      <c r="D1546" t="s">
        <v>30112</v>
      </c>
      <c r="E1546" t="s">
        <v>30109</v>
      </c>
      <c r="F1546" t="s">
        <v>2817</v>
      </c>
      <c r="G1546">
        <v>0</v>
      </c>
      <c r="H1546">
        <v>2024</v>
      </c>
      <c r="I1546" t="s">
        <v>30110</v>
      </c>
      <c r="J1546">
        <v>1</v>
      </c>
      <c r="K1546">
        <v>0</v>
      </c>
    </row>
    <row r="1547" spans="1:11" x14ac:dyDescent="0.3">
      <c r="A1547" t="s">
        <v>31669</v>
      </c>
      <c r="B1547" s="1">
        <v>44650</v>
      </c>
      <c r="C1547">
        <v>164.34</v>
      </c>
      <c r="D1547" t="s">
        <v>30122</v>
      </c>
      <c r="E1547" t="s">
        <v>30117</v>
      </c>
      <c r="F1547" t="s">
        <v>13915</v>
      </c>
      <c r="G1547">
        <v>1</v>
      </c>
      <c r="H1547">
        <v>2022</v>
      </c>
      <c r="I1547" t="s">
        <v>30145</v>
      </c>
      <c r="J1547">
        <v>0</v>
      </c>
      <c r="K1547">
        <v>1</v>
      </c>
    </row>
    <row r="1548" spans="1:11" x14ac:dyDescent="0.3">
      <c r="A1548" t="s">
        <v>31670</v>
      </c>
      <c r="B1548" s="1">
        <v>45095</v>
      </c>
      <c r="C1548">
        <v>450.66</v>
      </c>
      <c r="D1548" t="s">
        <v>30122</v>
      </c>
      <c r="E1548" t="s">
        <v>30109</v>
      </c>
      <c r="F1548" t="s">
        <v>9584</v>
      </c>
      <c r="G1548">
        <v>0</v>
      </c>
      <c r="H1548">
        <v>2023</v>
      </c>
      <c r="I1548" t="s">
        <v>30128</v>
      </c>
      <c r="J1548">
        <v>1</v>
      </c>
      <c r="K1548">
        <v>0</v>
      </c>
    </row>
    <row r="1549" spans="1:11" x14ac:dyDescent="0.3">
      <c r="A1549" t="s">
        <v>31671</v>
      </c>
      <c r="B1549" s="1">
        <v>45280</v>
      </c>
      <c r="C1549">
        <v>300.89</v>
      </c>
      <c r="D1549" t="s">
        <v>30108</v>
      </c>
      <c r="E1549" t="s">
        <v>30109</v>
      </c>
      <c r="F1549" t="s">
        <v>1253</v>
      </c>
      <c r="G1549">
        <v>0</v>
      </c>
      <c r="H1549">
        <v>2023</v>
      </c>
      <c r="I1549" t="s">
        <v>30130</v>
      </c>
      <c r="J1549">
        <v>1</v>
      </c>
      <c r="K1549">
        <v>0</v>
      </c>
    </row>
    <row r="1550" spans="1:11" x14ac:dyDescent="0.3">
      <c r="A1550" t="s">
        <v>31672</v>
      </c>
      <c r="B1550" s="1">
        <v>45090</v>
      </c>
      <c r="C1550">
        <v>771.66</v>
      </c>
      <c r="D1550" t="s">
        <v>30112</v>
      </c>
      <c r="E1550" t="s">
        <v>30109</v>
      </c>
      <c r="F1550" t="s">
        <v>18866</v>
      </c>
      <c r="G1550">
        <v>0</v>
      </c>
      <c r="H1550">
        <v>2023</v>
      </c>
      <c r="I1550" t="s">
        <v>30128</v>
      </c>
      <c r="J1550">
        <v>1</v>
      </c>
      <c r="K1550">
        <v>0</v>
      </c>
    </row>
    <row r="1551" spans="1:11" x14ac:dyDescent="0.3">
      <c r="A1551" t="s">
        <v>31673</v>
      </c>
      <c r="B1551" s="1">
        <v>45354</v>
      </c>
      <c r="C1551">
        <v>1203.81</v>
      </c>
      <c r="D1551" t="s">
        <v>30108</v>
      </c>
      <c r="E1551" t="s">
        <v>30117</v>
      </c>
      <c r="F1551" t="s">
        <v>10618</v>
      </c>
      <c r="G1551">
        <v>1</v>
      </c>
      <c r="H1551">
        <v>2024</v>
      </c>
      <c r="I1551" t="s">
        <v>30145</v>
      </c>
      <c r="J1551">
        <v>0</v>
      </c>
      <c r="K1551">
        <v>1</v>
      </c>
    </row>
    <row r="1552" spans="1:11" x14ac:dyDescent="0.3">
      <c r="A1552" t="s">
        <v>31674</v>
      </c>
      <c r="B1552" s="1">
        <v>44637</v>
      </c>
      <c r="C1552">
        <v>858.65</v>
      </c>
      <c r="D1552" t="s">
        <v>30112</v>
      </c>
      <c r="E1552" t="s">
        <v>30117</v>
      </c>
      <c r="F1552" t="s">
        <v>16987</v>
      </c>
      <c r="G1552">
        <v>1</v>
      </c>
      <c r="H1552">
        <v>2022</v>
      </c>
      <c r="I1552" t="s">
        <v>30145</v>
      </c>
      <c r="J1552">
        <v>0</v>
      </c>
      <c r="K1552">
        <v>1</v>
      </c>
    </row>
    <row r="1553" spans="1:11" x14ac:dyDescent="0.3">
      <c r="A1553" t="s">
        <v>31675</v>
      </c>
      <c r="B1553" s="1">
        <v>44998</v>
      </c>
      <c r="C1553">
        <v>916.11</v>
      </c>
      <c r="D1553" t="s">
        <v>30122</v>
      </c>
      <c r="E1553" t="s">
        <v>30117</v>
      </c>
      <c r="F1553" t="s">
        <v>17923</v>
      </c>
      <c r="G1553">
        <v>1</v>
      </c>
      <c r="H1553">
        <v>2023</v>
      </c>
      <c r="I1553" t="s">
        <v>30145</v>
      </c>
      <c r="J1553">
        <v>0</v>
      </c>
      <c r="K1553">
        <v>1</v>
      </c>
    </row>
    <row r="1554" spans="1:11" x14ac:dyDescent="0.3">
      <c r="A1554" t="s">
        <v>31676</v>
      </c>
      <c r="B1554" s="1">
        <v>45069</v>
      </c>
      <c r="C1554">
        <v>1047.43</v>
      </c>
      <c r="D1554" t="s">
        <v>30122</v>
      </c>
      <c r="E1554" t="s">
        <v>30109</v>
      </c>
      <c r="F1554" t="s">
        <v>12811</v>
      </c>
      <c r="G1554">
        <v>0</v>
      </c>
      <c r="H1554">
        <v>2023</v>
      </c>
      <c r="I1554" t="s">
        <v>30136</v>
      </c>
      <c r="J1554">
        <v>1</v>
      </c>
      <c r="K1554">
        <v>0</v>
      </c>
    </row>
    <row r="1555" spans="1:11" x14ac:dyDescent="0.3">
      <c r="A1555" t="s">
        <v>31677</v>
      </c>
      <c r="B1555" s="1">
        <v>44607</v>
      </c>
      <c r="C1555">
        <v>438.64</v>
      </c>
      <c r="D1555" t="s">
        <v>30108</v>
      </c>
      <c r="E1555" t="s">
        <v>30117</v>
      </c>
      <c r="F1555" t="s">
        <v>14507</v>
      </c>
      <c r="G1555">
        <v>1</v>
      </c>
      <c r="H1555">
        <v>2022</v>
      </c>
      <c r="I1555" t="s">
        <v>30110</v>
      </c>
      <c r="J1555">
        <v>0</v>
      </c>
      <c r="K1555">
        <v>1</v>
      </c>
    </row>
    <row r="1556" spans="1:11" x14ac:dyDescent="0.3">
      <c r="A1556" t="s">
        <v>31678</v>
      </c>
      <c r="B1556" s="1">
        <v>45519</v>
      </c>
      <c r="C1556">
        <v>189.38</v>
      </c>
      <c r="D1556" t="s">
        <v>30112</v>
      </c>
      <c r="E1556" t="s">
        <v>30109</v>
      </c>
      <c r="F1556" t="s">
        <v>6416</v>
      </c>
      <c r="G1556">
        <v>0</v>
      </c>
      <c r="H1556">
        <v>2024</v>
      </c>
      <c r="I1556" t="s">
        <v>30120</v>
      </c>
      <c r="J1556">
        <v>1</v>
      </c>
      <c r="K1556">
        <v>0</v>
      </c>
    </row>
    <row r="1557" spans="1:11" x14ac:dyDescent="0.3">
      <c r="A1557" t="s">
        <v>31679</v>
      </c>
      <c r="B1557" s="1">
        <v>44744</v>
      </c>
      <c r="C1557">
        <v>1464.17</v>
      </c>
      <c r="D1557" t="s">
        <v>30112</v>
      </c>
      <c r="E1557" t="s">
        <v>30117</v>
      </c>
      <c r="F1557" t="s">
        <v>8884</v>
      </c>
      <c r="G1557">
        <v>1</v>
      </c>
      <c r="H1557">
        <v>2022</v>
      </c>
      <c r="I1557" t="s">
        <v>30115</v>
      </c>
      <c r="J1557">
        <v>0</v>
      </c>
      <c r="K1557">
        <v>1</v>
      </c>
    </row>
    <row r="1558" spans="1:11" x14ac:dyDescent="0.3">
      <c r="A1558" t="s">
        <v>31680</v>
      </c>
      <c r="B1558" s="1">
        <v>44897</v>
      </c>
      <c r="C1558">
        <v>1273.8800000000001</v>
      </c>
      <c r="D1558" t="s">
        <v>30122</v>
      </c>
      <c r="E1558" t="s">
        <v>30109</v>
      </c>
      <c r="F1558" t="s">
        <v>14024</v>
      </c>
      <c r="G1558">
        <v>0</v>
      </c>
      <c r="H1558">
        <v>2022</v>
      </c>
      <c r="I1558" t="s">
        <v>30130</v>
      </c>
      <c r="J1558">
        <v>1</v>
      </c>
      <c r="K1558">
        <v>0</v>
      </c>
    </row>
    <row r="1559" spans="1:11" x14ac:dyDescent="0.3">
      <c r="A1559" t="s">
        <v>31681</v>
      </c>
      <c r="B1559" s="1">
        <v>45132</v>
      </c>
      <c r="C1559">
        <v>975.81</v>
      </c>
      <c r="D1559" t="s">
        <v>30112</v>
      </c>
      <c r="E1559" t="s">
        <v>30117</v>
      </c>
      <c r="F1559" t="s">
        <v>16840</v>
      </c>
      <c r="G1559">
        <v>1</v>
      </c>
      <c r="H1559">
        <v>2023</v>
      </c>
      <c r="I1559" t="s">
        <v>30115</v>
      </c>
      <c r="J1559">
        <v>0</v>
      </c>
      <c r="K1559">
        <v>1</v>
      </c>
    </row>
    <row r="1560" spans="1:11" x14ac:dyDescent="0.3">
      <c r="A1560" t="s">
        <v>31682</v>
      </c>
      <c r="B1560" s="1">
        <v>44620</v>
      </c>
      <c r="C1560">
        <v>761.56</v>
      </c>
      <c r="D1560" t="s">
        <v>30108</v>
      </c>
      <c r="E1560" t="s">
        <v>30109</v>
      </c>
      <c r="F1560" t="s">
        <v>2330</v>
      </c>
      <c r="G1560">
        <v>0</v>
      </c>
      <c r="H1560">
        <v>2022</v>
      </c>
      <c r="I1560" t="s">
        <v>30110</v>
      </c>
      <c r="J1560">
        <v>1</v>
      </c>
      <c r="K1560">
        <v>0</v>
      </c>
    </row>
    <row r="1561" spans="1:11" x14ac:dyDescent="0.3">
      <c r="A1561" t="s">
        <v>31683</v>
      </c>
      <c r="B1561" s="1">
        <v>45273</v>
      </c>
      <c r="C1561">
        <v>770.47</v>
      </c>
      <c r="D1561" t="s">
        <v>30108</v>
      </c>
      <c r="E1561" t="s">
        <v>30117</v>
      </c>
      <c r="F1561" t="s">
        <v>18701</v>
      </c>
      <c r="G1561">
        <v>1</v>
      </c>
      <c r="H1561">
        <v>2023</v>
      </c>
      <c r="I1561" t="s">
        <v>30130</v>
      </c>
      <c r="J1561">
        <v>0</v>
      </c>
      <c r="K1561">
        <v>1</v>
      </c>
    </row>
    <row r="1562" spans="1:11" x14ac:dyDescent="0.3">
      <c r="A1562" t="s">
        <v>31684</v>
      </c>
      <c r="B1562" s="1">
        <v>44678</v>
      </c>
      <c r="C1562">
        <v>843.82</v>
      </c>
      <c r="D1562" t="s">
        <v>30108</v>
      </c>
      <c r="E1562" t="s">
        <v>30109</v>
      </c>
      <c r="F1562" t="s">
        <v>19460</v>
      </c>
      <c r="G1562">
        <v>0</v>
      </c>
      <c r="H1562">
        <v>2022</v>
      </c>
      <c r="I1562" t="s">
        <v>30118</v>
      </c>
      <c r="J1562">
        <v>1</v>
      </c>
      <c r="K1562">
        <v>0</v>
      </c>
    </row>
    <row r="1563" spans="1:11" x14ac:dyDescent="0.3">
      <c r="A1563" t="s">
        <v>31685</v>
      </c>
      <c r="B1563" s="1">
        <v>45235</v>
      </c>
      <c r="C1563">
        <v>1345.96</v>
      </c>
      <c r="D1563" t="s">
        <v>30112</v>
      </c>
      <c r="E1563" t="s">
        <v>30109</v>
      </c>
      <c r="F1563" t="s">
        <v>14899</v>
      </c>
      <c r="G1563">
        <v>0</v>
      </c>
      <c r="H1563">
        <v>2023</v>
      </c>
      <c r="I1563" t="s">
        <v>30142</v>
      </c>
      <c r="J1563">
        <v>1</v>
      </c>
      <c r="K1563">
        <v>0</v>
      </c>
    </row>
    <row r="1564" spans="1:11" x14ac:dyDescent="0.3">
      <c r="A1564" t="s">
        <v>31686</v>
      </c>
      <c r="B1564" s="1">
        <v>45129</v>
      </c>
      <c r="C1564">
        <v>1410.62</v>
      </c>
      <c r="D1564" t="s">
        <v>30108</v>
      </c>
      <c r="E1564" t="s">
        <v>30109</v>
      </c>
      <c r="F1564" t="s">
        <v>16073</v>
      </c>
      <c r="G1564">
        <v>0</v>
      </c>
      <c r="H1564">
        <v>2023</v>
      </c>
      <c r="I1564" t="s">
        <v>30115</v>
      </c>
      <c r="J1564">
        <v>1</v>
      </c>
      <c r="K1564">
        <v>0</v>
      </c>
    </row>
    <row r="1565" spans="1:11" x14ac:dyDescent="0.3">
      <c r="A1565" t="s">
        <v>31687</v>
      </c>
      <c r="B1565" s="1">
        <v>44619</v>
      </c>
      <c r="C1565">
        <v>658.57</v>
      </c>
      <c r="D1565" t="s">
        <v>30122</v>
      </c>
      <c r="E1565" t="s">
        <v>30109</v>
      </c>
      <c r="F1565" t="s">
        <v>17169</v>
      </c>
      <c r="G1565">
        <v>0</v>
      </c>
      <c r="H1565">
        <v>2022</v>
      </c>
      <c r="I1565" t="s">
        <v>30110</v>
      </c>
      <c r="J1565">
        <v>1</v>
      </c>
      <c r="K1565">
        <v>0</v>
      </c>
    </row>
    <row r="1566" spans="1:11" x14ac:dyDescent="0.3">
      <c r="A1566" t="s">
        <v>31688</v>
      </c>
      <c r="B1566" s="1">
        <v>44841</v>
      </c>
      <c r="C1566">
        <v>786.26</v>
      </c>
      <c r="D1566" t="s">
        <v>30108</v>
      </c>
      <c r="E1566" t="s">
        <v>30109</v>
      </c>
      <c r="F1566" t="s">
        <v>11331</v>
      </c>
      <c r="G1566">
        <v>0</v>
      </c>
      <c r="H1566">
        <v>2022</v>
      </c>
      <c r="I1566" t="s">
        <v>30159</v>
      </c>
      <c r="J1566">
        <v>1</v>
      </c>
      <c r="K1566">
        <v>0</v>
      </c>
    </row>
    <row r="1567" spans="1:11" x14ac:dyDescent="0.3">
      <c r="A1567" t="s">
        <v>31689</v>
      </c>
      <c r="B1567" s="1">
        <v>44964</v>
      </c>
      <c r="C1567">
        <v>1496.53</v>
      </c>
      <c r="D1567" t="s">
        <v>30122</v>
      </c>
      <c r="E1567" t="s">
        <v>30117</v>
      </c>
      <c r="F1567" t="s">
        <v>7943</v>
      </c>
      <c r="G1567">
        <v>1</v>
      </c>
      <c r="H1567">
        <v>2023</v>
      </c>
      <c r="I1567" t="s">
        <v>30110</v>
      </c>
      <c r="J1567">
        <v>0</v>
      </c>
      <c r="K1567">
        <v>1</v>
      </c>
    </row>
    <row r="1568" spans="1:11" x14ac:dyDescent="0.3">
      <c r="A1568" t="s">
        <v>31690</v>
      </c>
      <c r="B1568" s="1">
        <v>44777</v>
      </c>
      <c r="C1568">
        <v>450.58</v>
      </c>
      <c r="D1568" t="s">
        <v>30108</v>
      </c>
      <c r="E1568" t="s">
        <v>30117</v>
      </c>
      <c r="F1568" t="s">
        <v>18718</v>
      </c>
      <c r="G1568">
        <v>1</v>
      </c>
      <c r="H1568">
        <v>2022</v>
      </c>
      <c r="I1568" t="s">
        <v>30120</v>
      </c>
      <c r="J1568">
        <v>0</v>
      </c>
      <c r="K1568">
        <v>1</v>
      </c>
    </row>
    <row r="1569" spans="1:11" x14ac:dyDescent="0.3">
      <c r="A1569" t="s">
        <v>31691</v>
      </c>
      <c r="B1569" s="1">
        <v>44896</v>
      </c>
      <c r="C1569">
        <v>857.85</v>
      </c>
      <c r="D1569" t="s">
        <v>30112</v>
      </c>
      <c r="E1569" t="s">
        <v>30117</v>
      </c>
      <c r="F1569" t="s">
        <v>2980</v>
      </c>
      <c r="G1569">
        <v>1</v>
      </c>
      <c r="H1569">
        <v>2022</v>
      </c>
      <c r="I1569" t="s">
        <v>30130</v>
      </c>
      <c r="J1569">
        <v>0</v>
      </c>
      <c r="K1569">
        <v>1</v>
      </c>
    </row>
    <row r="1570" spans="1:11" x14ac:dyDescent="0.3">
      <c r="A1570" t="s">
        <v>31692</v>
      </c>
      <c r="B1570" s="1">
        <v>44726</v>
      </c>
      <c r="C1570">
        <v>128.09</v>
      </c>
      <c r="D1570" t="s">
        <v>30122</v>
      </c>
      <c r="E1570" t="s">
        <v>30117</v>
      </c>
      <c r="F1570" t="s">
        <v>10491</v>
      </c>
      <c r="G1570">
        <v>1</v>
      </c>
      <c r="H1570">
        <v>2022</v>
      </c>
      <c r="I1570" t="s">
        <v>30128</v>
      </c>
      <c r="J1570">
        <v>0</v>
      </c>
      <c r="K1570">
        <v>1</v>
      </c>
    </row>
    <row r="1571" spans="1:11" x14ac:dyDescent="0.3">
      <c r="A1571" t="s">
        <v>31693</v>
      </c>
      <c r="B1571" s="1">
        <v>44986</v>
      </c>
      <c r="C1571">
        <v>1397.89</v>
      </c>
      <c r="D1571" t="s">
        <v>30112</v>
      </c>
      <c r="E1571" t="s">
        <v>30109</v>
      </c>
      <c r="F1571" t="s">
        <v>5501</v>
      </c>
      <c r="G1571">
        <v>0</v>
      </c>
      <c r="H1571">
        <v>2023</v>
      </c>
      <c r="I1571" t="s">
        <v>30145</v>
      </c>
      <c r="J1571">
        <v>1</v>
      </c>
      <c r="K1571">
        <v>0</v>
      </c>
    </row>
    <row r="1572" spans="1:11" x14ac:dyDescent="0.3">
      <c r="A1572" t="s">
        <v>31694</v>
      </c>
      <c r="B1572" s="1">
        <v>45551</v>
      </c>
      <c r="C1572">
        <v>403.83</v>
      </c>
      <c r="D1572" t="s">
        <v>30112</v>
      </c>
      <c r="E1572" t="s">
        <v>30109</v>
      </c>
      <c r="F1572" t="s">
        <v>10825</v>
      </c>
      <c r="G1572">
        <v>0</v>
      </c>
      <c r="H1572">
        <v>2024</v>
      </c>
      <c r="I1572" t="s">
        <v>30123</v>
      </c>
      <c r="J1572">
        <v>1</v>
      </c>
      <c r="K1572">
        <v>0</v>
      </c>
    </row>
    <row r="1573" spans="1:11" x14ac:dyDescent="0.3">
      <c r="A1573" t="s">
        <v>31695</v>
      </c>
      <c r="B1573" s="1">
        <v>44816</v>
      </c>
      <c r="C1573">
        <v>484.56</v>
      </c>
      <c r="D1573" t="s">
        <v>30122</v>
      </c>
      <c r="E1573" t="s">
        <v>30109</v>
      </c>
      <c r="F1573" t="s">
        <v>3491</v>
      </c>
      <c r="G1573">
        <v>0</v>
      </c>
      <c r="H1573">
        <v>2022</v>
      </c>
      <c r="I1573" t="s">
        <v>30123</v>
      </c>
      <c r="J1573">
        <v>1</v>
      </c>
      <c r="K1573">
        <v>0</v>
      </c>
    </row>
    <row r="1574" spans="1:11" x14ac:dyDescent="0.3">
      <c r="A1574" t="s">
        <v>31696</v>
      </c>
      <c r="B1574" s="1">
        <v>45155</v>
      </c>
      <c r="C1574">
        <v>420.84</v>
      </c>
      <c r="D1574" t="s">
        <v>30108</v>
      </c>
      <c r="E1574" t="s">
        <v>30117</v>
      </c>
      <c r="F1574" t="s">
        <v>3447</v>
      </c>
      <c r="G1574">
        <v>1</v>
      </c>
      <c r="H1574">
        <v>2023</v>
      </c>
      <c r="I1574" t="s">
        <v>30120</v>
      </c>
      <c r="J1574">
        <v>0</v>
      </c>
      <c r="K1574">
        <v>1</v>
      </c>
    </row>
    <row r="1575" spans="1:11" x14ac:dyDescent="0.3">
      <c r="A1575" t="s">
        <v>31697</v>
      </c>
      <c r="B1575" s="1">
        <v>45494</v>
      </c>
      <c r="C1575">
        <v>142.61000000000001</v>
      </c>
      <c r="D1575" t="s">
        <v>30112</v>
      </c>
      <c r="E1575" t="s">
        <v>30109</v>
      </c>
      <c r="F1575" t="s">
        <v>14100</v>
      </c>
      <c r="G1575">
        <v>0</v>
      </c>
      <c r="H1575">
        <v>2024</v>
      </c>
      <c r="I1575" t="s">
        <v>30115</v>
      </c>
      <c r="J1575">
        <v>1</v>
      </c>
      <c r="K1575">
        <v>0</v>
      </c>
    </row>
    <row r="1576" spans="1:11" x14ac:dyDescent="0.3">
      <c r="A1576" t="s">
        <v>31698</v>
      </c>
      <c r="B1576" s="1">
        <v>45324</v>
      </c>
      <c r="C1576">
        <v>500.02</v>
      </c>
      <c r="D1576" t="s">
        <v>30112</v>
      </c>
      <c r="E1576" t="s">
        <v>30109</v>
      </c>
      <c r="F1576" t="s">
        <v>15811</v>
      </c>
      <c r="G1576">
        <v>0</v>
      </c>
      <c r="H1576">
        <v>2024</v>
      </c>
      <c r="I1576" t="s">
        <v>30110</v>
      </c>
      <c r="J1576">
        <v>1</v>
      </c>
      <c r="K1576">
        <v>0</v>
      </c>
    </row>
    <row r="1577" spans="1:11" x14ac:dyDescent="0.3">
      <c r="A1577" t="s">
        <v>31699</v>
      </c>
      <c r="B1577" s="1">
        <v>45142</v>
      </c>
      <c r="C1577">
        <v>960.45</v>
      </c>
      <c r="D1577" t="s">
        <v>30112</v>
      </c>
      <c r="E1577" t="s">
        <v>30109</v>
      </c>
      <c r="F1577" t="s">
        <v>15023</v>
      </c>
      <c r="G1577">
        <v>0</v>
      </c>
      <c r="H1577">
        <v>2023</v>
      </c>
      <c r="I1577" t="s">
        <v>30120</v>
      </c>
      <c r="J1577">
        <v>1</v>
      </c>
      <c r="K1577">
        <v>0</v>
      </c>
    </row>
    <row r="1578" spans="1:11" x14ac:dyDescent="0.3">
      <c r="A1578" t="s">
        <v>31700</v>
      </c>
      <c r="B1578" s="1">
        <v>44958</v>
      </c>
      <c r="C1578">
        <v>789.57</v>
      </c>
      <c r="D1578" t="s">
        <v>30108</v>
      </c>
      <c r="E1578" t="s">
        <v>30117</v>
      </c>
      <c r="F1578" t="s">
        <v>1734</v>
      </c>
      <c r="G1578">
        <v>1</v>
      </c>
      <c r="H1578">
        <v>2023</v>
      </c>
      <c r="I1578" t="s">
        <v>30110</v>
      </c>
      <c r="J1578">
        <v>0</v>
      </c>
      <c r="K1578">
        <v>1</v>
      </c>
    </row>
    <row r="1579" spans="1:11" x14ac:dyDescent="0.3">
      <c r="A1579" t="s">
        <v>31701</v>
      </c>
      <c r="B1579" s="1">
        <v>45320</v>
      </c>
      <c r="C1579">
        <v>687.03</v>
      </c>
      <c r="D1579" t="s">
        <v>30108</v>
      </c>
      <c r="E1579" t="s">
        <v>30109</v>
      </c>
      <c r="F1579" t="s">
        <v>8198</v>
      </c>
      <c r="G1579">
        <v>0</v>
      </c>
      <c r="H1579">
        <v>2024</v>
      </c>
      <c r="I1579" t="s">
        <v>30113</v>
      </c>
      <c r="J1579">
        <v>1</v>
      </c>
      <c r="K1579">
        <v>0</v>
      </c>
    </row>
    <row r="1580" spans="1:11" x14ac:dyDescent="0.3">
      <c r="A1580" t="s">
        <v>31702</v>
      </c>
      <c r="B1580" s="1">
        <v>45291</v>
      </c>
      <c r="C1580">
        <v>1300.77</v>
      </c>
      <c r="D1580" t="s">
        <v>30108</v>
      </c>
      <c r="E1580" t="s">
        <v>30117</v>
      </c>
      <c r="F1580" t="s">
        <v>10633</v>
      </c>
      <c r="G1580">
        <v>1</v>
      </c>
      <c r="H1580">
        <v>2023</v>
      </c>
      <c r="I1580" t="s">
        <v>30130</v>
      </c>
      <c r="J1580">
        <v>0</v>
      </c>
      <c r="K1580">
        <v>1</v>
      </c>
    </row>
    <row r="1581" spans="1:11" x14ac:dyDescent="0.3">
      <c r="A1581" t="s">
        <v>31703</v>
      </c>
      <c r="B1581" s="1">
        <v>45074</v>
      </c>
      <c r="C1581">
        <v>282.14999999999998</v>
      </c>
      <c r="D1581" t="s">
        <v>30108</v>
      </c>
      <c r="E1581" t="s">
        <v>30117</v>
      </c>
      <c r="F1581" t="s">
        <v>1534</v>
      </c>
      <c r="G1581">
        <v>1</v>
      </c>
      <c r="H1581">
        <v>2023</v>
      </c>
      <c r="I1581" t="s">
        <v>30136</v>
      </c>
      <c r="J1581">
        <v>0</v>
      </c>
      <c r="K1581">
        <v>1</v>
      </c>
    </row>
    <row r="1582" spans="1:11" x14ac:dyDescent="0.3">
      <c r="A1582" t="s">
        <v>31704</v>
      </c>
      <c r="B1582" s="1">
        <v>45242</v>
      </c>
      <c r="C1582">
        <v>409.71</v>
      </c>
      <c r="D1582" t="s">
        <v>30122</v>
      </c>
      <c r="E1582" t="s">
        <v>30109</v>
      </c>
      <c r="F1582" t="s">
        <v>3776</v>
      </c>
      <c r="G1582">
        <v>0</v>
      </c>
      <c r="H1582">
        <v>2023</v>
      </c>
      <c r="I1582" t="s">
        <v>30142</v>
      </c>
      <c r="J1582">
        <v>1</v>
      </c>
      <c r="K1582">
        <v>0</v>
      </c>
    </row>
    <row r="1583" spans="1:11" x14ac:dyDescent="0.3">
      <c r="A1583" t="s">
        <v>31705</v>
      </c>
      <c r="B1583" s="1">
        <v>45541</v>
      </c>
      <c r="C1583">
        <v>1092.96</v>
      </c>
      <c r="D1583" t="s">
        <v>30122</v>
      </c>
      <c r="E1583" t="s">
        <v>30117</v>
      </c>
      <c r="F1583" t="s">
        <v>19263</v>
      </c>
      <c r="G1583">
        <v>1</v>
      </c>
      <c r="H1583">
        <v>2024</v>
      </c>
      <c r="I1583" t="s">
        <v>30123</v>
      </c>
      <c r="J1583">
        <v>0</v>
      </c>
      <c r="K1583">
        <v>1</v>
      </c>
    </row>
    <row r="1584" spans="1:11" x14ac:dyDescent="0.3">
      <c r="A1584" t="s">
        <v>31706</v>
      </c>
      <c r="B1584" s="1">
        <v>45395</v>
      </c>
      <c r="C1584">
        <v>1435.73</v>
      </c>
      <c r="D1584" t="s">
        <v>30112</v>
      </c>
      <c r="E1584" t="s">
        <v>30117</v>
      </c>
      <c r="F1584" t="s">
        <v>18259</v>
      </c>
      <c r="G1584">
        <v>1</v>
      </c>
      <c r="H1584">
        <v>2024</v>
      </c>
      <c r="I1584" t="s">
        <v>30118</v>
      </c>
      <c r="J1584">
        <v>0</v>
      </c>
      <c r="K1584">
        <v>1</v>
      </c>
    </row>
    <row r="1585" spans="1:11" x14ac:dyDescent="0.3">
      <c r="A1585" t="s">
        <v>31707</v>
      </c>
      <c r="B1585" s="1">
        <v>44741</v>
      </c>
      <c r="C1585">
        <v>342.7</v>
      </c>
      <c r="D1585" t="s">
        <v>30112</v>
      </c>
      <c r="E1585" t="s">
        <v>30117</v>
      </c>
      <c r="F1585" t="s">
        <v>14339</v>
      </c>
      <c r="G1585">
        <v>1</v>
      </c>
      <c r="H1585">
        <v>2022</v>
      </c>
      <c r="I1585" t="s">
        <v>30128</v>
      </c>
      <c r="J1585">
        <v>0</v>
      </c>
      <c r="K1585">
        <v>1</v>
      </c>
    </row>
    <row r="1586" spans="1:11" x14ac:dyDescent="0.3">
      <c r="A1586" t="s">
        <v>31708</v>
      </c>
      <c r="B1586" s="1">
        <v>45054</v>
      </c>
      <c r="C1586">
        <v>161.43</v>
      </c>
      <c r="D1586" t="s">
        <v>30122</v>
      </c>
      <c r="E1586" t="s">
        <v>30109</v>
      </c>
      <c r="F1586" t="s">
        <v>7423</v>
      </c>
      <c r="G1586">
        <v>0</v>
      </c>
      <c r="H1586">
        <v>2023</v>
      </c>
      <c r="I1586" t="s">
        <v>30136</v>
      </c>
      <c r="J1586">
        <v>1</v>
      </c>
      <c r="K1586">
        <v>0</v>
      </c>
    </row>
    <row r="1587" spans="1:11" x14ac:dyDescent="0.3">
      <c r="A1587" t="s">
        <v>31709</v>
      </c>
      <c r="B1587" s="1">
        <v>45293</v>
      </c>
      <c r="C1587">
        <v>1163.97</v>
      </c>
      <c r="D1587" t="s">
        <v>30108</v>
      </c>
      <c r="E1587" t="s">
        <v>30117</v>
      </c>
      <c r="F1587" t="s">
        <v>17663</v>
      </c>
      <c r="G1587">
        <v>1</v>
      </c>
      <c r="H1587">
        <v>2024</v>
      </c>
      <c r="I1587" t="s">
        <v>30113</v>
      </c>
      <c r="J1587">
        <v>0</v>
      </c>
      <c r="K1587">
        <v>1</v>
      </c>
    </row>
    <row r="1588" spans="1:11" x14ac:dyDescent="0.3">
      <c r="A1588" t="s">
        <v>31710</v>
      </c>
      <c r="B1588" s="1">
        <v>45443</v>
      </c>
      <c r="C1588">
        <v>319.5</v>
      </c>
      <c r="D1588" t="s">
        <v>30108</v>
      </c>
      <c r="E1588" t="s">
        <v>30109</v>
      </c>
      <c r="F1588" t="s">
        <v>8308</v>
      </c>
      <c r="G1588">
        <v>0</v>
      </c>
      <c r="H1588">
        <v>2024</v>
      </c>
      <c r="I1588" t="s">
        <v>30136</v>
      </c>
      <c r="J1588">
        <v>1</v>
      </c>
      <c r="K1588">
        <v>0</v>
      </c>
    </row>
    <row r="1589" spans="1:11" x14ac:dyDescent="0.3">
      <c r="A1589" t="s">
        <v>31711</v>
      </c>
      <c r="B1589" s="1">
        <v>45557</v>
      </c>
      <c r="C1589">
        <v>1453.83</v>
      </c>
      <c r="D1589" t="s">
        <v>30108</v>
      </c>
      <c r="E1589" t="s">
        <v>30117</v>
      </c>
      <c r="F1589" t="s">
        <v>14672</v>
      </c>
      <c r="G1589">
        <v>1</v>
      </c>
      <c r="H1589">
        <v>2024</v>
      </c>
      <c r="I1589" t="s">
        <v>30123</v>
      </c>
      <c r="J1589">
        <v>0</v>
      </c>
      <c r="K1589">
        <v>1</v>
      </c>
    </row>
    <row r="1590" spans="1:11" x14ac:dyDescent="0.3">
      <c r="A1590" t="s">
        <v>31712</v>
      </c>
      <c r="B1590" s="1">
        <v>44899</v>
      </c>
      <c r="C1590">
        <v>1084.5899999999999</v>
      </c>
      <c r="D1590" t="s">
        <v>30108</v>
      </c>
      <c r="E1590" t="s">
        <v>30109</v>
      </c>
      <c r="F1590" t="s">
        <v>6595</v>
      </c>
      <c r="G1590">
        <v>0</v>
      </c>
      <c r="H1590">
        <v>2022</v>
      </c>
      <c r="I1590" t="s">
        <v>30130</v>
      </c>
      <c r="J1590">
        <v>1</v>
      </c>
      <c r="K1590">
        <v>0</v>
      </c>
    </row>
    <row r="1591" spans="1:11" x14ac:dyDescent="0.3">
      <c r="A1591" t="s">
        <v>31713</v>
      </c>
      <c r="B1591" s="1">
        <v>45580</v>
      </c>
      <c r="C1591">
        <v>947.98</v>
      </c>
      <c r="D1591" t="s">
        <v>30108</v>
      </c>
      <c r="E1591" t="s">
        <v>30117</v>
      </c>
      <c r="F1591" t="s">
        <v>10925</v>
      </c>
      <c r="G1591">
        <v>1</v>
      </c>
      <c r="H1591">
        <v>2024</v>
      </c>
      <c r="I1591" t="s">
        <v>30159</v>
      </c>
      <c r="J1591">
        <v>0</v>
      </c>
      <c r="K1591">
        <v>1</v>
      </c>
    </row>
    <row r="1592" spans="1:11" x14ac:dyDescent="0.3">
      <c r="A1592" t="s">
        <v>31714</v>
      </c>
      <c r="B1592" s="1">
        <v>44764</v>
      </c>
      <c r="C1592">
        <v>1011.86</v>
      </c>
      <c r="D1592" t="s">
        <v>30112</v>
      </c>
      <c r="E1592" t="s">
        <v>30117</v>
      </c>
      <c r="F1592" t="s">
        <v>11654</v>
      </c>
      <c r="G1592">
        <v>1</v>
      </c>
      <c r="H1592">
        <v>2022</v>
      </c>
      <c r="I1592" t="s">
        <v>30115</v>
      </c>
      <c r="J1592">
        <v>0</v>
      </c>
      <c r="K1592">
        <v>1</v>
      </c>
    </row>
    <row r="1593" spans="1:11" x14ac:dyDescent="0.3">
      <c r="A1593" t="s">
        <v>31715</v>
      </c>
      <c r="B1593" s="1">
        <v>45111</v>
      </c>
      <c r="C1593">
        <v>1286.6199999999999</v>
      </c>
      <c r="D1593" t="s">
        <v>30108</v>
      </c>
      <c r="E1593" t="s">
        <v>30109</v>
      </c>
      <c r="F1593" t="s">
        <v>18117</v>
      </c>
      <c r="G1593">
        <v>0</v>
      </c>
      <c r="H1593">
        <v>2023</v>
      </c>
      <c r="I1593" t="s">
        <v>30115</v>
      </c>
      <c r="J1593">
        <v>1</v>
      </c>
      <c r="K1593">
        <v>0</v>
      </c>
    </row>
    <row r="1594" spans="1:11" x14ac:dyDescent="0.3">
      <c r="A1594" t="s">
        <v>31716</v>
      </c>
      <c r="B1594" s="1">
        <v>44944</v>
      </c>
      <c r="C1594">
        <v>670.23</v>
      </c>
      <c r="D1594" t="s">
        <v>30108</v>
      </c>
      <c r="E1594" t="s">
        <v>30109</v>
      </c>
      <c r="F1594" t="s">
        <v>3366</v>
      </c>
      <c r="G1594">
        <v>0</v>
      </c>
      <c r="H1594">
        <v>2023</v>
      </c>
      <c r="I1594" t="s">
        <v>30113</v>
      </c>
      <c r="J1594">
        <v>1</v>
      </c>
      <c r="K1594">
        <v>0</v>
      </c>
    </row>
    <row r="1595" spans="1:11" x14ac:dyDescent="0.3">
      <c r="A1595" t="s">
        <v>31717</v>
      </c>
      <c r="B1595" s="1">
        <v>44996</v>
      </c>
      <c r="C1595">
        <v>567.64</v>
      </c>
      <c r="D1595" t="s">
        <v>30108</v>
      </c>
      <c r="E1595" t="s">
        <v>30109</v>
      </c>
      <c r="F1595" t="s">
        <v>3593</v>
      </c>
      <c r="G1595">
        <v>0</v>
      </c>
      <c r="H1595">
        <v>2023</v>
      </c>
      <c r="I1595" t="s">
        <v>30145</v>
      </c>
      <c r="J1595">
        <v>1</v>
      </c>
      <c r="K1595">
        <v>0</v>
      </c>
    </row>
    <row r="1596" spans="1:11" x14ac:dyDescent="0.3">
      <c r="A1596" t="s">
        <v>31718</v>
      </c>
      <c r="B1596" s="1">
        <v>45646</v>
      </c>
      <c r="C1596">
        <v>330.82</v>
      </c>
      <c r="D1596" t="s">
        <v>30108</v>
      </c>
      <c r="E1596" t="s">
        <v>30117</v>
      </c>
      <c r="F1596" t="s">
        <v>10611</v>
      </c>
      <c r="G1596">
        <v>1</v>
      </c>
      <c r="H1596">
        <v>2024</v>
      </c>
      <c r="I1596" t="s">
        <v>30130</v>
      </c>
      <c r="J1596">
        <v>0</v>
      </c>
      <c r="K1596">
        <v>1</v>
      </c>
    </row>
    <row r="1597" spans="1:11" x14ac:dyDescent="0.3">
      <c r="A1597" t="s">
        <v>31719</v>
      </c>
      <c r="B1597" s="1">
        <v>45472</v>
      </c>
      <c r="C1597">
        <v>177.59</v>
      </c>
      <c r="D1597" t="s">
        <v>30112</v>
      </c>
      <c r="E1597" t="s">
        <v>30117</v>
      </c>
      <c r="F1597" t="s">
        <v>11244</v>
      </c>
      <c r="G1597">
        <v>1</v>
      </c>
      <c r="H1597">
        <v>2024</v>
      </c>
      <c r="I1597" t="s">
        <v>30128</v>
      </c>
      <c r="J1597">
        <v>0</v>
      </c>
      <c r="K1597">
        <v>1</v>
      </c>
    </row>
    <row r="1598" spans="1:11" x14ac:dyDescent="0.3">
      <c r="A1598" t="s">
        <v>31720</v>
      </c>
      <c r="B1598" s="1">
        <v>45587</v>
      </c>
      <c r="C1598">
        <v>1153.72</v>
      </c>
      <c r="D1598" t="s">
        <v>30108</v>
      </c>
      <c r="E1598" t="s">
        <v>30117</v>
      </c>
      <c r="F1598" t="s">
        <v>8759</v>
      </c>
      <c r="G1598">
        <v>1</v>
      </c>
      <c r="H1598">
        <v>2024</v>
      </c>
      <c r="I1598" t="s">
        <v>30159</v>
      </c>
      <c r="J1598">
        <v>0</v>
      </c>
      <c r="K1598">
        <v>1</v>
      </c>
    </row>
    <row r="1599" spans="1:11" x14ac:dyDescent="0.3">
      <c r="A1599" t="s">
        <v>31721</v>
      </c>
      <c r="B1599" s="1">
        <v>45134</v>
      </c>
      <c r="C1599">
        <v>779.45</v>
      </c>
      <c r="D1599" t="s">
        <v>30112</v>
      </c>
      <c r="E1599" t="s">
        <v>30109</v>
      </c>
      <c r="F1599" t="s">
        <v>12839</v>
      </c>
      <c r="G1599">
        <v>0</v>
      </c>
      <c r="H1599">
        <v>2023</v>
      </c>
      <c r="I1599" t="s">
        <v>30115</v>
      </c>
      <c r="J1599">
        <v>1</v>
      </c>
      <c r="K1599">
        <v>0</v>
      </c>
    </row>
    <row r="1600" spans="1:11" x14ac:dyDescent="0.3">
      <c r="A1600" t="s">
        <v>31722</v>
      </c>
      <c r="B1600" s="1">
        <v>45078</v>
      </c>
      <c r="C1600">
        <v>723.09</v>
      </c>
      <c r="D1600" t="s">
        <v>30108</v>
      </c>
      <c r="E1600" t="s">
        <v>30117</v>
      </c>
      <c r="F1600" t="s">
        <v>18951</v>
      </c>
      <c r="G1600">
        <v>1</v>
      </c>
      <c r="H1600">
        <v>2023</v>
      </c>
      <c r="I1600" t="s">
        <v>30128</v>
      </c>
      <c r="J1600">
        <v>0</v>
      </c>
      <c r="K1600">
        <v>1</v>
      </c>
    </row>
    <row r="1601" spans="1:11" x14ac:dyDescent="0.3">
      <c r="A1601" t="s">
        <v>31723</v>
      </c>
      <c r="B1601" s="1">
        <v>45121</v>
      </c>
      <c r="C1601">
        <v>1388.53</v>
      </c>
      <c r="D1601" t="s">
        <v>30112</v>
      </c>
      <c r="E1601" t="s">
        <v>30117</v>
      </c>
      <c r="F1601" t="s">
        <v>12764</v>
      </c>
      <c r="G1601">
        <v>1</v>
      </c>
      <c r="H1601">
        <v>2023</v>
      </c>
      <c r="I1601" t="s">
        <v>30115</v>
      </c>
      <c r="J1601">
        <v>0</v>
      </c>
      <c r="K1601">
        <v>1</v>
      </c>
    </row>
    <row r="1602" spans="1:11" x14ac:dyDescent="0.3">
      <c r="A1602" t="s">
        <v>31724</v>
      </c>
      <c r="B1602" s="1">
        <v>45353</v>
      </c>
      <c r="C1602">
        <v>679.61</v>
      </c>
      <c r="D1602" t="s">
        <v>30112</v>
      </c>
      <c r="E1602" t="s">
        <v>30109</v>
      </c>
      <c r="F1602" t="s">
        <v>6387</v>
      </c>
      <c r="G1602">
        <v>0</v>
      </c>
      <c r="H1602">
        <v>2024</v>
      </c>
      <c r="I1602" t="s">
        <v>30145</v>
      </c>
      <c r="J1602">
        <v>1</v>
      </c>
      <c r="K1602">
        <v>0</v>
      </c>
    </row>
    <row r="1603" spans="1:11" x14ac:dyDescent="0.3">
      <c r="A1603" t="s">
        <v>31725</v>
      </c>
      <c r="B1603" s="1">
        <v>44995</v>
      </c>
      <c r="C1603">
        <v>295.83999999999997</v>
      </c>
      <c r="D1603" t="s">
        <v>30112</v>
      </c>
      <c r="E1603" t="s">
        <v>30117</v>
      </c>
      <c r="F1603" t="s">
        <v>332</v>
      </c>
      <c r="G1603">
        <v>1</v>
      </c>
      <c r="H1603">
        <v>2023</v>
      </c>
      <c r="I1603" t="s">
        <v>30145</v>
      </c>
      <c r="J1603">
        <v>0</v>
      </c>
      <c r="K1603">
        <v>1</v>
      </c>
    </row>
    <row r="1604" spans="1:11" x14ac:dyDescent="0.3">
      <c r="A1604" t="s">
        <v>31726</v>
      </c>
      <c r="B1604" s="1">
        <v>44972</v>
      </c>
      <c r="C1604">
        <v>787.89</v>
      </c>
      <c r="D1604" t="s">
        <v>30112</v>
      </c>
      <c r="E1604" t="s">
        <v>30117</v>
      </c>
      <c r="F1604" t="s">
        <v>13142</v>
      </c>
      <c r="G1604">
        <v>1</v>
      </c>
      <c r="H1604">
        <v>2023</v>
      </c>
      <c r="I1604" t="s">
        <v>30110</v>
      </c>
      <c r="J1604">
        <v>0</v>
      </c>
      <c r="K1604">
        <v>1</v>
      </c>
    </row>
    <row r="1605" spans="1:11" x14ac:dyDescent="0.3">
      <c r="A1605" t="s">
        <v>31727</v>
      </c>
      <c r="B1605" s="1">
        <v>45009</v>
      </c>
      <c r="C1605">
        <v>248.58</v>
      </c>
      <c r="D1605" t="s">
        <v>30108</v>
      </c>
      <c r="E1605" t="s">
        <v>30109</v>
      </c>
      <c r="F1605" t="s">
        <v>13126</v>
      </c>
      <c r="G1605">
        <v>0</v>
      </c>
      <c r="H1605">
        <v>2023</v>
      </c>
      <c r="I1605" t="s">
        <v>30145</v>
      </c>
      <c r="J1605">
        <v>1</v>
      </c>
      <c r="K1605">
        <v>0</v>
      </c>
    </row>
    <row r="1606" spans="1:11" x14ac:dyDescent="0.3">
      <c r="A1606" t="s">
        <v>31728</v>
      </c>
      <c r="B1606" s="1">
        <v>45079</v>
      </c>
      <c r="C1606">
        <v>530.36</v>
      </c>
      <c r="D1606" t="s">
        <v>30122</v>
      </c>
      <c r="E1606" t="s">
        <v>30117</v>
      </c>
      <c r="F1606" t="s">
        <v>10570</v>
      </c>
      <c r="G1606">
        <v>1</v>
      </c>
      <c r="H1606">
        <v>2023</v>
      </c>
      <c r="I1606" t="s">
        <v>30128</v>
      </c>
      <c r="J1606">
        <v>0</v>
      </c>
      <c r="K1606">
        <v>1</v>
      </c>
    </row>
    <row r="1607" spans="1:11" x14ac:dyDescent="0.3">
      <c r="A1607" t="s">
        <v>31729</v>
      </c>
      <c r="B1607" s="1">
        <v>44734</v>
      </c>
      <c r="C1607">
        <v>756.61</v>
      </c>
      <c r="D1607" t="s">
        <v>30122</v>
      </c>
      <c r="E1607" t="s">
        <v>30109</v>
      </c>
      <c r="F1607" t="s">
        <v>7445</v>
      </c>
      <c r="G1607">
        <v>0</v>
      </c>
      <c r="H1607">
        <v>2022</v>
      </c>
      <c r="I1607" t="s">
        <v>30128</v>
      </c>
      <c r="J1607">
        <v>1</v>
      </c>
      <c r="K1607">
        <v>0</v>
      </c>
    </row>
    <row r="1608" spans="1:11" x14ac:dyDescent="0.3">
      <c r="A1608" t="s">
        <v>31730</v>
      </c>
      <c r="B1608" s="1">
        <v>45532</v>
      </c>
      <c r="C1608">
        <v>557.17999999999995</v>
      </c>
      <c r="D1608" t="s">
        <v>30112</v>
      </c>
      <c r="E1608" t="s">
        <v>30109</v>
      </c>
      <c r="F1608" t="s">
        <v>13886</v>
      </c>
      <c r="G1608">
        <v>0</v>
      </c>
      <c r="H1608">
        <v>2024</v>
      </c>
      <c r="I1608" t="s">
        <v>30120</v>
      </c>
      <c r="J1608">
        <v>1</v>
      </c>
      <c r="K1608">
        <v>0</v>
      </c>
    </row>
    <row r="1609" spans="1:11" x14ac:dyDescent="0.3">
      <c r="A1609" t="s">
        <v>31731</v>
      </c>
      <c r="B1609" s="1">
        <v>45301</v>
      </c>
      <c r="C1609">
        <v>650.98</v>
      </c>
      <c r="D1609" t="s">
        <v>30108</v>
      </c>
      <c r="E1609" t="s">
        <v>30117</v>
      </c>
      <c r="F1609" t="s">
        <v>8053</v>
      </c>
      <c r="G1609">
        <v>1</v>
      </c>
      <c r="H1609">
        <v>2024</v>
      </c>
      <c r="I1609" t="s">
        <v>30113</v>
      </c>
      <c r="J1609">
        <v>0</v>
      </c>
      <c r="K1609">
        <v>1</v>
      </c>
    </row>
    <row r="1610" spans="1:11" x14ac:dyDescent="0.3">
      <c r="A1610" t="s">
        <v>31732</v>
      </c>
      <c r="B1610" s="1">
        <v>45559</v>
      </c>
      <c r="C1610">
        <v>976.46</v>
      </c>
      <c r="D1610" t="s">
        <v>30122</v>
      </c>
      <c r="E1610" t="s">
        <v>30117</v>
      </c>
      <c r="F1610" t="s">
        <v>17551</v>
      </c>
      <c r="G1610">
        <v>1</v>
      </c>
      <c r="H1610">
        <v>2024</v>
      </c>
      <c r="I1610" t="s">
        <v>30123</v>
      </c>
      <c r="J1610">
        <v>0</v>
      </c>
      <c r="K1610">
        <v>1</v>
      </c>
    </row>
    <row r="1611" spans="1:11" x14ac:dyDescent="0.3">
      <c r="A1611" t="s">
        <v>31733</v>
      </c>
      <c r="B1611" s="1">
        <v>45030</v>
      </c>
      <c r="C1611">
        <v>1349.73</v>
      </c>
      <c r="D1611" t="s">
        <v>30112</v>
      </c>
      <c r="E1611" t="s">
        <v>30109</v>
      </c>
      <c r="F1611" t="s">
        <v>16775</v>
      </c>
      <c r="G1611">
        <v>0</v>
      </c>
      <c r="H1611">
        <v>2023</v>
      </c>
      <c r="I1611" t="s">
        <v>30118</v>
      </c>
      <c r="J1611">
        <v>1</v>
      </c>
      <c r="K1611">
        <v>0</v>
      </c>
    </row>
    <row r="1612" spans="1:11" x14ac:dyDescent="0.3">
      <c r="A1612" t="s">
        <v>31734</v>
      </c>
      <c r="B1612" s="1">
        <v>45539</v>
      </c>
      <c r="C1612">
        <v>754.48</v>
      </c>
      <c r="D1612" t="s">
        <v>30112</v>
      </c>
      <c r="E1612" t="s">
        <v>30117</v>
      </c>
      <c r="F1612" t="s">
        <v>8900</v>
      </c>
      <c r="G1612">
        <v>1</v>
      </c>
      <c r="H1612">
        <v>2024</v>
      </c>
      <c r="I1612" t="s">
        <v>30123</v>
      </c>
      <c r="J1612">
        <v>0</v>
      </c>
      <c r="K1612">
        <v>1</v>
      </c>
    </row>
    <row r="1613" spans="1:11" x14ac:dyDescent="0.3">
      <c r="A1613" t="s">
        <v>31735</v>
      </c>
      <c r="B1613" s="1">
        <v>45533</v>
      </c>
      <c r="C1613">
        <v>223.49</v>
      </c>
      <c r="D1613" t="s">
        <v>30108</v>
      </c>
      <c r="E1613" t="s">
        <v>30117</v>
      </c>
      <c r="F1613" t="s">
        <v>17702</v>
      </c>
      <c r="G1613">
        <v>1</v>
      </c>
      <c r="H1613">
        <v>2024</v>
      </c>
      <c r="I1613" t="s">
        <v>30120</v>
      </c>
      <c r="J1613">
        <v>0</v>
      </c>
      <c r="K1613">
        <v>1</v>
      </c>
    </row>
    <row r="1614" spans="1:11" x14ac:dyDescent="0.3">
      <c r="A1614" t="s">
        <v>31736</v>
      </c>
      <c r="B1614" s="1">
        <v>44596</v>
      </c>
      <c r="C1614">
        <v>237.78</v>
      </c>
      <c r="D1614" t="s">
        <v>30122</v>
      </c>
      <c r="E1614" t="s">
        <v>30109</v>
      </c>
      <c r="F1614" t="s">
        <v>12614</v>
      </c>
      <c r="G1614">
        <v>0</v>
      </c>
      <c r="H1614">
        <v>2022</v>
      </c>
      <c r="I1614" t="s">
        <v>30110</v>
      </c>
      <c r="J1614">
        <v>1</v>
      </c>
      <c r="K1614">
        <v>0</v>
      </c>
    </row>
    <row r="1615" spans="1:11" x14ac:dyDescent="0.3">
      <c r="A1615" t="s">
        <v>31737</v>
      </c>
      <c r="B1615" s="1">
        <v>44933</v>
      </c>
      <c r="C1615">
        <v>1478.19</v>
      </c>
      <c r="D1615" t="s">
        <v>30108</v>
      </c>
      <c r="E1615" t="s">
        <v>30117</v>
      </c>
      <c r="F1615" t="s">
        <v>11033</v>
      </c>
      <c r="G1615">
        <v>1</v>
      </c>
      <c r="H1615">
        <v>2023</v>
      </c>
      <c r="I1615" t="s">
        <v>30113</v>
      </c>
      <c r="J1615">
        <v>0</v>
      </c>
      <c r="K1615">
        <v>1</v>
      </c>
    </row>
    <row r="1616" spans="1:11" x14ac:dyDescent="0.3">
      <c r="A1616" t="s">
        <v>31738</v>
      </c>
      <c r="B1616" s="1">
        <v>45623</v>
      </c>
      <c r="C1616">
        <v>492.6</v>
      </c>
      <c r="D1616" t="s">
        <v>30108</v>
      </c>
      <c r="E1616" t="s">
        <v>30117</v>
      </c>
      <c r="F1616" t="s">
        <v>338</v>
      </c>
      <c r="G1616">
        <v>1</v>
      </c>
      <c r="H1616">
        <v>2024</v>
      </c>
      <c r="I1616" t="s">
        <v>30142</v>
      </c>
      <c r="J1616">
        <v>0</v>
      </c>
      <c r="K1616">
        <v>1</v>
      </c>
    </row>
    <row r="1617" spans="1:11" x14ac:dyDescent="0.3">
      <c r="A1617" t="s">
        <v>31739</v>
      </c>
      <c r="B1617" s="1">
        <v>44789</v>
      </c>
      <c r="C1617">
        <v>316.95</v>
      </c>
      <c r="D1617" t="s">
        <v>30108</v>
      </c>
      <c r="E1617" t="s">
        <v>30117</v>
      </c>
      <c r="F1617" t="s">
        <v>19316</v>
      </c>
      <c r="G1617">
        <v>1</v>
      </c>
      <c r="H1617">
        <v>2022</v>
      </c>
      <c r="I1617" t="s">
        <v>30120</v>
      </c>
      <c r="J1617">
        <v>0</v>
      </c>
      <c r="K1617">
        <v>1</v>
      </c>
    </row>
    <row r="1618" spans="1:11" x14ac:dyDescent="0.3">
      <c r="A1618" t="s">
        <v>31740</v>
      </c>
      <c r="B1618" s="1">
        <v>45027</v>
      </c>
      <c r="C1618">
        <v>678.58</v>
      </c>
      <c r="D1618" t="s">
        <v>30122</v>
      </c>
      <c r="E1618" t="s">
        <v>30117</v>
      </c>
      <c r="F1618" t="s">
        <v>6708</v>
      </c>
      <c r="G1618">
        <v>1</v>
      </c>
      <c r="H1618">
        <v>2023</v>
      </c>
      <c r="I1618" t="s">
        <v>30118</v>
      </c>
      <c r="J1618">
        <v>0</v>
      </c>
      <c r="K1618">
        <v>1</v>
      </c>
    </row>
    <row r="1619" spans="1:11" x14ac:dyDescent="0.3">
      <c r="A1619" t="s">
        <v>31741</v>
      </c>
      <c r="B1619" s="1">
        <v>44822</v>
      </c>
      <c r="C1619">
        <v>983.27</v>
      </c>
      <c r="D1619" t="s">
        <v>30108</v>
      </c>
      <c r="E1619" t="s">
        <v>30109</v>
      </c>
      <c r="F1619" t="s">
        <v>13493</v>
      </c>
      <c r="G1619">
        <v>0</v>
      </c>
      <c r="H1619">
        <v>2022</v>
      </c>
      <c r="I1619" t="s">
        <v>30123</v>
      </c>
      <c r="J1619">
        <v>1</v>
      </c>
      <c r="K1619">
        <v>0</v>
      </c>
    </row>
    <row r="1620" spans="1:11" x14ac:dyDescent="0.3">
      <c r="A1620" t="s">
        <v>31742</v>
      </c>
      <c r="B1620" s="1">
        <v>45370</v>
      </c>
      <c r="C1620">
        <v>1040.0899999999999</v>
      </c>
      <c r="D1620" t="s">
        <v>30112</v>
      </c>
      <c r="E1620" t="s">
        <v>30117</v>
      </c>
      <c r="F1620" t="s">
        <v>10208</v>
      </c>
      <c r="G1620">
        <v>1</v>
      </c>
      <c r="H1620">
        <v>2024</v>
      </c>
      <c r="I1620" t="s">
        <v>30145</v>
      </c>
      <c r="J1620">
        <v>0</v>
      </c>
      <c r="K1620">
        <v>1</v>
      </c>
    </row>
    <row r="1621" spans="1:11" x14ac:dyDescent="0.3">
      <c r="A1621" t="s">
        <v>31743</v>
      </c>
      <c r="B1621" s="1">
        <v>44973</v>
      </c>
      <c r="C1621">
        <v>592.74</v>
      </c>
      <c r="D1621" t="s">
        <v>30112</v>
      </c>
      <c r="E1621" t="s">
        <v>30109</v>
      </c>
      <c r="F1621" t="s">
        <v>13084</v>
      </c>
      <c r="G1621">
        <v>0</v>
      </c>
      <c r="H1621">
        <v>2023</v>
      </c>
      <c r="I1621" t="s">
        <v>30110</v>
      </c>
      <c r="J1621">
        <v>1</v>
      </c>
      <c r="K1621">
        <v>0</v>
      </c>
    </row>
    <row r="1622" spans="1:11" x14ac:dyDescent="0.3">
      <c r="A1622" t="s">
        <v>31744</v>
      </c>
      <c r="B1622" s="1">
        <v>45226</v>
      </c>
      <c r="C1622">
        <v>1342.64</v>
      </c>
      <c r="D1622" t="s">
        <v>30108</v>
      </c>
      <c r="E1622" t="s">
        <v>30109</v>
      </c>
      <c r="F1622" t="s">
        <v>2385</v>
      </c>
      <c r="G1622">
        <v>0</v>
      </c>
      <c r="H1622">
        <v>2023</v>
      </c>
      <c r="I1622" t="s">
        <v>30159</v>
      </c>
      <c r="J1622">
        <v>1</v>
      </c>
      <c r="K1622">
        <v>0</v>
      </c>
    </row>
    <row r="1623" spans="1:11" x14ac:dyDescent="0.3">
      <c r="A1623" t="s">
        <v>31745</v>
      </c>
      <c r="B1623" s="1">
        <v>44610</v>
      </c>
      <c r="C1623">
        <v>1375.39</v>
      </c>
      <c r="D1623" t="s">
        <v>30122</v>
      </c>
      <c r="E1623" t="s">
        <v>30109</v>
      </c>
      <c r="F1623" t="s">
        <v>2319</v>
      </c>
      <c r="G1623">
        <v>0</v>
      </c>
      <c r="H1623">
        <v>2022</v>
      </c>
      <c r="I1623" t="s">
        <v>30110</v>
      </c>
      <c r="J1623">
        <v>1</v>
      </c>
      <c r="K1623">
        <v>0</v>
      </c>
    </row>
    <row r="1624" spans="1:11" x14ac:dyDescent="0.3">
      <c r="A1624" t="s">
        <v>31746</v>
      </c>
      <c r="B1624" s="1">
        <v>45404</v>
      </c>
      <c r="C1624">
        <v>454.05</v>
      </c>
      <c r="D1624" t="s">
        <v>30108</v>
      </c>
      <c r="E1624" t="s">
        <v>30109</v>
      </c>
      <c r="F1624" t="s">
        <v>11234</v>
      </c>
      <c r="G1624">
        <v>0</v>
      </c>
      <c r="H1624">
        <v>2024</v>
      </c>
      <c r="I1624" t="s">
        <v>30118</v>
      </c>
      <c r="J1624">
        <v>1</v>
      </c>
      <c r="K1624">
        <v>0</v>
      </c>
    </row>
    <row r="1625" spans="1:11" x14ac:dyDescent="0.3">
      <c r="A1625" t="s">
        <v>31747</v>
      </c>
      <c r="B1625" s="1">
        <v>45525</v>
      </c>
      <c r="C1625">
        <v>60.87</v>
      </c>
      <c r="D1625" t="s">
        <v>30108</v>
      </c>
      <c r="E1625" t="s">
        <v>30117</v>
      </c>
      <c r="F1625" t="s">
        <v>19395</v>
      </c>
      <c r="G1625">
        <v>1</v>
      </c>
      <c r="H1625">
        <v>2024</v>
      </c>
      <c r="I1625" t="s">
        <v>30120</v>
      </c>
      <c r="J1625">
        <v>0</v>
      </c>
      <c r="K1625">
        <v>1</v>
      </c>
    </row>
    <row r="1626" spans="1:11" x14ac:dyDescent="0.3">
      <c r="A1626" t="s">
        <v>31748</v>
      </c>
      <c r="B1626" s="1">
        <v>45234</v>
      </c>
      <c r="C1626">
        <v>218.88</v>
      </c>
      <c r="D1626" t="s">
        <v>30122</v>
      </c>
      <c r="E1626" t="s">
        <v>30117</v>
      </c>
      <c r="F1626" t="s">
        <v>13554</v>
      </c>
      <c r="G1626">
        <v>1</v>
      </c>
      <c r="H1626">
        <v>2023</v>
      </c>
      <c r="I1626" t="s">
        <v>30142</v>
      </c>
      <c r="J1626">
        <v>0</v>
      </c>
      <c r="K1626">
        <v>1</v>
      </c>
    </row>
    <row r="1627" spans="1:11" x14ac:dyDescent="0.3">
      <c r="A1627" t="s">
        <v>31749</v>
      </c>
      <c r="B1627" s="1">
        <v>45036</v>
      </c>
      <c r="C1627">
        <v>339.75</v>
      </c>
      <c r="D1627" t="s">
        <v>30108</v>
      </c>
      <c r="E1627" t="s">
        <v>30109</v>
      </c>
      <c r="F1627" t="s">
        <v>13328</v>
      </c>
      <c r="G1627">
        <v>0</v>
      </c>
      <c r="H1627">
        <v>2023</v>
      </c>
      <c r="I1627" t="s">
        <v>30118</v>
      </c>
      <c r="J1627">
        <v>1</v>
      </c>
      <c r="K1627">
        <v>0</v>
      </c>
    </row>
    <row r="1628" spans="1:11" x14ac:dyDescent="0.3">
      <c r="A1628" t="s">
        <v>31750</v>
      </c>
      <c r="B1628" s="1">
        <v>45115</v>
      </c>
      <c r="C1628">
        <v>476.79</v>
      </c>
      <c r="D1628" t="s">
        <v>30112</v>
      </c>
      <c r="E1628" t="s">
        <v>30109</v>
      </c>
      <c r="F1628" t="s">
        <v>7881</v>
      </c>
      <c r="G1628">
        <v>0</v>
      </c>
      <c r="H1628">
        <v>2023</v>
      </c>
      <c r="I1628" t="s">
        <v>30115</v>
      </c>
      <c r="J1628">
        <v>1</v>
      </c>
      <c r="K1628">
        <v>0</v>
      </c>
    </row>
    <row r="1629" spans="1:11" x14ac:dyDescent="0.3">
      <c r="A1629" t="s">
        <v>31751</v>
      </c>
      <c r="B1629" s="1">
        <v>45226</v>
      </c>
      <c r="C1629">
        <v>905.2</v>
      </c>
      <c r="D1629" t="s">
        <v>30122</v>
      </c>
      <c r="E1629" t="s">
        <v>30117</v>
      </c>
      <c r="F1629" t="s">
        <v>8337</v>
      </c>
      <c r="G1629">
        <v>1</v>
      </c>
      <c r="H1629">
        <v>2023</v>
      </c>
      <c r="I1629" t="s">
        <v>30159</v>
      </c>
      <c r="J1629">
        <v>0</v>
      </c>
      <c r="K1629">
        <v>1</v>
      </c>
    </row>
    <row r="1630" spans="1:11" x14ac:dyDescent="0.3">
      <c r="A1630" t="s">
        <v>31752</v>
      </c>
      <c r="B1630" s="1">
        <v>44785</v>
      </c>
      <c r="C1630">
        <v>923.33</v>
      </c>
      <c r="D1630" t="s">
        <v>30112</v>
      </c>
      <c r="E1630" t="s">
        <v>30109</v>
      </c>
      <c r="F1630" t="s">
        <v>8223</v>
      </c>
      <c r="G1630">
        <v>0</v>
      </c>
      <c r="H1630">
        <v>2022</v>
      </c>
      <c r="I1630" t="s">
        <v>30120</v>
      </c>
      <c r="J1630">
        <v>1</v>
      </c>
      <c r="K1630">
        <v>0</v>
      </c>
    </row>
    <row r="1631" spans="1:11" x14ac:dyDescent="0.3">
      <c r="A1631" t="s">
        <v>31753</v>
      </c>
      <c r="B1631" s="1">
        <v>44666</v>
      </c>
      <c r="C1631">
        <v>1039.18</v>
      </c>
      <c r="D1631" t="s">
        <v>30112</v>
      </c>
      <c r="E1631" t="s">
        <v>30109</v>
      </c>
      <c r="F1631" t="s">
        <v>6845</v>
      </c>
      <c r="G1631">
        <v>0</v>
      </c>
      <c r="H1631">
        <v>2022</v>
      </c>
      <c r="I1631" t="s">
        <v>30118</v>
      </c>
      <c r="J1631">
        <v>1</v>
      </c>
      <c r="K1631">
        <v>0</v>
      </c>
    </row>
    <row r="1632" spans="1:11" x14ac:dyDescent="0.3">
      <c r="A1632" t="s">
        <v>31754</v>
      </c>
      <c r="B1632" s="1">
        <v>45600</v>
      </c>
      <c r="C1632">
        <v>1047.9000000000001</v>
      </c>
      <c r="D1632" t="s">
        <v>30112</v>
      </c>
      <c r="E1632" t="s">
        <v>30117</v>
      </c>
      <c r="F1632" t="s">
        <v>3794</v>
      </c>
      <c r="G1632">
        <v>1</v>
      </c>
      <c r="H1632">
        <v>2024</v>
      </c>
      <c r="I1632" t="s">
        <v>30142</v>
      </c>
      <c r="J1632">
        <v>0</v>
      </c>
      <c r="K1632">
        <v>1</v>
      </c>
    </row>
    <row r="1633" spans="1:11" x14ac:dyDescent="0.3">
      <c r="A1633" t="s">
        <v>31755</v>
      </c>
      <c r="B1633" s="1">
        <v>44685</v>
      </c>
      <c r="C1633">
        <v>747.88</v>
      </c>
      <c r="D1633" t="s">
        <v>30122</v>
      </c>
      <c r="E1633" t="s">
        <v>30109</v>
      </c>
      <c r="F1633" t="s">
        <v>461</v>
      </c>
      <c r="G1633">
        <v>0</v>
      </c>
      <c r="H1633">
        <v>2022</v>
      </c>
      <c r="I1633" t="s">
        <v>30136</v>
      </c>
      <c r="J1633">
        <v>1</v>
      </c>
      <c r="K1633">
        <v>0</v>
      </c>
    </row>
    <row r="1634" spans="1:11" x14ac:dyDescent="0.3">
      <c r="A1634" t="s">
        <v>31756</v>
      </c>
      <c r="B1634" s="1">
        <v>45188</v>
      </c>
      <c r="C1634">
        <v>1043.1600000000001</v>
      </c>
      <c r="D1634" t="s">
        <v>30122</v>
      </c>
      <c r="E1634" t="s">
        <v>30109</v>
      </c>
      <c r="F1634" t="s">
        <v>5978</v>
      </c>
      <c r="G1634">
        <v>0</v>
      </c>
      <c r="H1634">
        <v>2023</v>
      </c>
      <c r="I1634" t="s">
        <v>30123</v>
      </c>
      <c r="J1634">
        <v>1</v>
      </c>
      <c r="K1634">
        <v>0</v>
      </c>
    </row>
    <row r="1635" spans="1:11" x14ac:dyDescent="0.3">
      <c r="A1635" t="s">
        <v>31757</v>
      </c>
      <c r="B1635" s="1">
        <v>45127</v>
      </c>
      <c r="C1635">
        <v>476.32</v>
      </c>
      <c r="D1635" t="s">
        <v>30112</v>
      </c>
      <c r="E1635" t="s">
        <v>30109</v>
      </c>
      <c r="F1635" t="s">
        <v>7883</v>
      </c>
      <c r="G1635">
        <v>0</v>
      </c>
      <c r="H1635">
        <v>2023</v>
      </c>
      <c r="I1635" t="s">
        <v>30115</v>
      </c>
      <c r="J1635">
        <v>1</v>
      </c>
      <c r="K1635">
        <v>0</v>
      </c>
    </row>
    <row r="1636" spans="1:11" x14ac:dyDescent="0.3">
      <c r="A1636" t="s">
        <v>31758</v>
      </c>
      <c r="B1636" s="1">
        <v>44615</v>
      </c>
      <c r="C1636">
        <v>1235.5899999999999</v>
      </c>
      <c r="D1636" t="s">
        <v>30112</v>
      </c>
      <c r="E1636" t="s">
        <v>30117</v>
      </c>
      <c r="F1636" t="s">
        <v>5745</v>
      </c>
      <c r="G1636">
        <v>1</v>
      </c>
      <c r="H1636">
        <v>2022</v>
      </c>
      <c r="I1636" t="s">
        <v>30110</v>
      </c>
      <c r="J1636">
        <v>0</v>
      </c>
      <c r="K1636">
        <v>1</v>
      </c>
    </row>
    <row r="1637" spans="1:11" x14ac:dyDescent="0.3">
      <c r="A1637" t="s">
        <v>31759</v>
      </c>
      <c r="B1637" s="1">
        <v>45129</v>
      </c>
      <c r="C1637">
        <v>1419.14</v>
      </c>
      <c r="D1637" t="s">
        <v>30112</v>
      </c>
      <c r="E1637" t="s">
        <v>30109</v>
      </c>
      <c r="F1637" t="s">
        <v>12440</v>
      </c>
      <c r="G1637">
        <v>0</v>
      </c>
      <c r="H1637">
        <v>2023</v>
      </c>
      <c r="I1637" t="s">
        <v>30115</v>
      </c>
      <c r="J1637">
        <v>1</v>
      </c>
      <c r="K1637">
        <v>0</v>
      </c>
    </row>
    <row r="1638" spans="1:11" x14ac:dyDescent="0.3">
      <c r="A1638" t="s">
        <v>31760</v>
      </c>
      <c r="B1638" s="1">
        <v>45132</v>
      </c>
      <c r="C1638">
        <v>535.76</v>
      </c>
      <c r="D1638" t="s">
        <v>30108</v>
      </c>
      <c r="E1638" t="s">
        <v>30117</v>
      </c>
      <c r="F1638" t="s">
        <v>5780</v>
      </c>
      <c r="G1638">
        <v>1</v>
      </c>
      <c r="H1638">
        <v>2023</v>
      </c>
      <c r="I1638" t="s">
        <v>30115</v>
      </c>
      <c r="J1638">
        <v>0</v>
      </c>
      <c r="K1638">
        <v>1</v>
      </c>
    </row>
    <row r="1639" spans="1:11" x14ac:dyDescent="0.3">
      <c r="A1639" t="s">
        <v>31761</v>
      </c>
      <c r="B1639" s="1">
        <v>44606</v>
      </c>
      <c r="C1639">
        <v>1220.04</v>
      </c>
      <c r="D1639" t="s">
        <v>30122</v>
      </c>
      <c r="E1639" t="s">
        <v>30117</v>
      </c>
      <c r="F1639" t="s">
        <v>3593</v>
      </c>
      <c r="G1639">
        <v>1</v>
      </c>
      <c r="H1639">
        <v>2022</v>
      </c>
      <c r="I1639" t="s">
        <v>30110</v>
      </c>
      <c r="J1639">
        <v>0</v>
      </c>
      <c r="K1639">
        <v>1</v>
      </c>
    </row>
    <row r="1640" spans="1:11" x14ac:dyDescent="0.3">
      <c r="A1640" t="s">
        <v>31762</v>
      </c>
      <c r="B1640" s="1">
        <v>45350</v>
      </c>
      <c r="C1640">
        <v>702.43</v>
      </c>
      <c r="D1640" t="s">
        <v>30112</v>
      </c>
      <c r="E1640" t="s">
        <v>30117</v>
      </c>
      <c r="F1640" t="s">
        <v>1586</v>
      </c>
      <c r="G1640">
        <v>1</v>
      </c>
      <c r="H1640">
        <v>2024</v>
      </c>
      <c r="I1640" t="s">
        <v>30110</v>
      </c>
      <c r="J1640">
        <v>0</v>
      </c>
      <c r="K1640">
        <v>1</v>
      </c>
    </row>
    <row r="1641" spans="1:11" x14ac:dyDescent="0.3">
      <c r="A1641" t="s">
        <v>31763</v>
      </c>
      <c r="B1641" s="1">
        <v>45160</v>
      </c>
      <c r="C1641">
        <v>1263.8699999999999</v>
      </c>
      <c r="D1641" t="s">
        <v>30112</v>
      </c>
      <c r="E1641" t="s">
        <v>30109</v>
      </c>
      <c r="F1641" t="s">
        <v>8412</v>
      </c>
      <c r="G1641">
        <v>0</v>
      </c>
      <c r="H1641">
        <v>2023</v>
      </c>
      <c r="I1641" t="s">
        <v>30120</v>
      </c>
      <c r="J1641">
        <v>1</v>
      </c>
      <c r="K1641">
        <v>0</v>
      </c>
    </row>
    <row r="1642" spans="1:11" x14ac:dyDescent="0.3">
      <c r="A1642" t="s">
        <v>31764</v>
      </c>
      <c r="B1642" s="1">
        <v>44753</v>
      </c>
      <c r="C1642">
        <v>601.51</v>
      </c>
      <c r="D1642" t="s">
        <v>30108</v>
      </c>
      <c r="E1642" t="s">
        <v>30117</v>
      </c>
      <c r="F1642" t="s">
        <v>197</v>
      </c>
      <c r="G1642">
        <v>1</v>
      </c>
      <c r="H1642">
        <v>2022</v>
      </c>
      <c r="I1642" t="s">
        <v>30115</v>
      </c>
      <c r="J1642">
        <v>0</v>
      </c>
      <c r="K1642">
        <v>1</v>
      </c>
    </row>
    <row r="1643" spans="1:11" x14ac:dyDescent="0.3">
      <c r="A1643" t="s">
        <v>31765</v>
      </c>
      <c r="B1643" s="1">
        <v>44951</v>
      </c>
      <c r="C1643">
        <v>1495.37</v>
      </c>
      <c r="D1643" t="s">
        <v>30108</v>
      </c>
      <c r="E1643" t="s">
        <v>30117</v>
      </c>
      <c r="F1643" t="s">
        <v>12243</v>
      </c>
      <c r="G1643">
        <v>1</v>
      </c>
      <c r="H1643">
        <v>2023</v>
      </c>
      <c r="I1643" t="s">
        <v>30113</v>
      </c>
      <c r="J1643">
        <v>0</v>
      </c>
      <c r="K1643">
        <v>1</v>
      </c>
    </row>
    <row r="1644" spans="1:11" x14ac:dyDescent="0.3">
      <c r="A1644" t="s">
        <v>31766</v>
      </c>
      <c r="B1644" s="1">
        <v>45227</v>
      </c>
      <c r="C1644">
        <v>1333.28</v>
      </c>
      <c r="D1644" t="s">
        <v>30108</v>
      </c>
      <c r="E1644" t="s">
        <v>30117</v>
      </c>
      <c r="F1644" t="s">
        <v>1817</v>
      </c>
      <c r="G1644">
        <v>1</v>
      </c>
      <c r="H1644">
        <v>2023</v>
      </c>
      <c r="I1644" t="s">
        <v>30159</v>
      </c>
      <c r="J1644">
        <v>0</v>
      </c>
      <c r="K1644">
        <v>1</v>
      </c>
    </row>
    <row r="1645" spans="1:11" x14ac:dyDescent="0.3">
      <c r="A1645" t="s">
        <v>31767</v>
      </c>
      <c r="B1645" s="1">
        <v>45289</v>
      </c>
      <c r="C1645">
        <v>1248.6199999999999</v>
      </c>
      <c r="D1645" t="s">
        <v>30112</v>
      </c>
      <c r="E1645" t="s">
        <v>30109</v>
      </c>
      <c r="F1645" t="s">
        <v>1855</v>
      </c>
      <c r="G1645">
        <v>0</v>
      </c>
      <c r="H1645">
        <v>2023</v>
      </c>
      <c r="I1645" t="s">
        <v>30130</v>
      </c>
      <c r="J1645">
        <v>1</v>
      </c>
      <c r="K1645">
        <v>0</v>
      </c>
    </row>
    <row r="1646" spans="1:11" x14ac:dyDescent="0.3">
      <c r="A1646" t="s">
        <v>31768</v>
      </c>
      <c r="B1646" s="1">
        <v>44778</v>
      </c>
      <c r="C1646">
        <v>191.94</v>
      </c>
      <c r="D1646" t="s">
        <v>30122</v>
      </c>
      <c r="E1646" t="s">
        <v>30109</v>
      </c>
      <c r="F1646" t="s">
        <v>16895</v>
      </c>
      <c r="G1646">
        <v>0</v>
      </c>
      <c r="H1646">
        <v>2022</v>
      </c>
      <c r="I1646" t="s">
        <v>30120</v>
      </c>
      <c r="J1646">
        <v>1</v>
      </c>
      <c r="K1646">
        <v>0</v>
      </c>
    </row>
    <row r="1647" spans="1:11" x14ac:dyDescent="0.3">
      <c r="A1647" t="s">
        <v>31769</v>
      </c>
      <c r="B1647" s="1">
        <v>45548</v>
      </c>
      <c r="C1647">
        <v>419.78</v>
      </c>
      <c r="D1647" t="s">
        <v>30122</v>
      </c>
      <c r="E1647" t="s">
        <v>30117</v>
      </c>
      <c r="F1647" t="s">
        <v>15692</v>
      </c>
      <c r="G1647">
        <v>1</v>
      </c>
      <c r="H1647">
        <v>2024</v>
      </c>
      <c r="I1647" t="s">
        <v>30123</v>
      </c>
      <c r="J1647">
        <v>0</v>
      </c>
      <c r="K1647">
        <v>1</v>
      </c>
    </row>
    <row r="1648" spans="1:11" x14ac:dyDescent="0.3">
      <c r="A1648" t="s">
        <v>31770</v>
      </c>
      <c r="B1648" s="1">
        <v>44592</v>
      </c>
      <c r="C1648">
        <v>881.62</v>
      </c>
      <c r="D1648" t="s">
        <v>30122</v>
      </c>
      <c r="E1648" t="s">
        <v>30109</v>
      </c>
      <c r="F1648" t="s">
        <v>18688</v>
      </c>
      <c r="G1648">
        <v>0</v>
      </c>
      <c r="H1648">
        <v>2022</v>
      </c>
      <c r="I1648" t="s">
        <v>30113</v>
      </c>
      <c r="J1648">
        <v>1</v>
      </c>
      <c r="K1648">
        <v>0</v>
      </c>
    </row>
    <row r="1649" spans="1:11" x14ac:dyDescent="0.3">
      <c r="A1649" t="s">
        <v>31771</v>
      </c>
      <c r="B1649" s="1">
        <v>44958</v>
      </c>
      <c r="C1649">
        <v>575.23</v>
      </c>
      <c r="D1649" t="s">
        <v>30108</v>
      </c>
      <c r="E1649" t="s">
        <v>30117</v>
      </c>
      <c r="F1649" t="s">
        <v>19092</v>
      </c>
      <c r="G1649">
        <v>1</v>
      </c>
      <c r="H1649">
        <v>2023</v>
      </c>
      <c r="I1649" t="s">
        <v>30110</v>
      </c>
      <c r="J1649">
        <v>0</v>
      </c>
      <c r="K1649">
        <v>1</v>
      </c>
    </row>
    <row r="1650" spans="1:11" x14ac:dyDescent="0.3">
      <c r="A1650" t="s">
        <v>31772</v>
      </c>
      <c r="B1650" s="1">
        <v>45544</v>
      </c>
      <c r="C1650">
        <v>381.46</v>
      </c>
      <c r="D1650" t="s">
        <v>30122</v>
      </c>
      <c r="E1650" t="s">
        <v>30117</v>
      </c>
      <c r="F1650" t="s">
        <v>16007</v>
      </c>
      <c r="G1650">
        <v>1</v>
      </c>
      <c r="H1650">
        <v>2024</v>
      </c>
      <c r="I1650" t="s">
        <v>30123</v>
      </c>
      <c r="J1650">
        <v>0</v>
      </c>
      <c r="K1650">
        <v>1</v>
      </c>
    </row>
    <row r="1651" spans="1:11" x14ac:dyDescent="0.3">
      <c r="A1651" t="s">
        <v>31773</v>
      </c>
      <c r="B1651" s="1">
        <v>45224</v>
      </c>
      <c r="C1651">
        <v>944.46</v>
      </c>
      <c r="D1651" t="s">
        <v>30112</v>
      </c>
      <c r="E1651" t="s">
        <v>30109</v>
      </c>
      <c r="F1651" t="s">
        <v>5947</v>
      </c>
      <c r="G1651">
        <v>0</v>
      </c>
      <c r="H1651">
        <v>2023</v>
      </c>
      <c r="I1651" t="s">
        <v>30159</v>
      </c>
      <c r="J1651">
        <v>1</v>
      </c>
      <c r="K1651">
        <v>0</v>
      </c>
    </row>
    <row r="1652" spans="1:11" x14ac:dyDescent="0.3">
      <c r="A1652" t="s">
        <v>31774</v>
      </c>
      <c r="B1652" s="1">
        <v>45305</v>
      </c>
      <c r="C1652">
        <v>79.92</v>
      </c>
      <c r="D1652" t="s">
        <v>30122</v>
      </c>
      <c r="E1652" t="s">
        <v>30117</v>
      </c>
      <c r="F1652" t="s">
        <v>13117</v>
      </c>
      <c r="G1652">
        <v>1</v>
      </c>
      <c r="H1652">
        <v>2024</v>
      </c>
      <c r="I1652" t="s">
        <v>30113</v>
      </c>
      <c r="J1652">
        <v>0</v>
      </c>
      <c r="K1652">
        <v>1</v>
      </c>
    </row>
    <row r="1653" spans="1:11" x14ac:dyDescent="0.3">
      <c r="A1653" t="s">
        <v>31775</v>
      </c>
      <c r="B1653" s="1">
        <v>45492</v>
      </c>
      <c r="C1653">
        <v>855.33</v>
      </c>
      <c r="D1653" t="s">
        <v>30108</v>
      </c>
      <c r="E1653" t="s">
        <v>30117</v>
      </c>
      <c r="F1653" t="s">
        <v>10413</v>
      </c>
      <c r="G1653">
        <v>1</v>
      </c>
      <c r="H1653">
        <v>2024</v>
      </c>
      <c r="I1653" t="s">
        <v>30115</v>
      </c>
      <c r="J1653">
        <v>0</v>
      </c>
      <c r="K1653">
        <v>1</v>
      </c>
    </row>
    <row r="1654" spans="1:11" x14ac:dyDescent="0.3">
      <c r="A1654" t="s">
        <v>31776</v>
      </c>
      <c r="B1654" s="1">
        <v>44682</v>
      </c>
      <c r="C1654">
        <v>456.32</v>
      </c>
      <c r="D1654" t="s">
        <v>30108</v>
      </c>
      <c r="E1654" t="s">
        <v>30117</v>
      </c>
      <c r="F1654" t="s">
        <v>3838</v>
      </c>
      <c r="G1654">
        <v>1</v>
      </c>
      <c r="H1654">
        <v>2022</v>
      </c>
      <c r="I1654" t="s">
        <v>30136</v>
      </c>
      <c r="J1654">
        <v>0</v>
      </c>
      <c r="K1654">
        <v>1</v>
      </c>
    </row>
    <row r="1655" spans="1:11" x14ac:dyDescent="0.3">
      <c r="A1655" t="s">
        <v>31777</v>
      </c>
      <c r="B1655" s="1">
        <v>45433</v>
      </c>
      <c r="C1655">
        <v>982.78</v>
      </c>
      <c r="D1655" t="s">
        <v>30122</v>
      </c>
      <c r="E1655" t="s">
        <v>30109</v>
      </c>
      <c r="F1655" t="s">
        <v>15577</v>
      </c>
      <c r="G1655">
        <v>0</v>
      </c>
      <c r="H1655">
        <v>2024</v>
      </c>
      <c r="I1655" t="s">
        <v>30136</v>
      </c>
      <c r="J1655">
        <v>1</v>
      </c>
      <c r="K1655">
        <v>0</v>
      </c>
    </row>
    <row r="1656" spans="1:11" x14ac:dyDescent="0.3">
      <c r="A1656" t="s">
        <v>31778</v>
      </c>
      <c r="B1656" s="1">
        <v>45256</v>
      </c>
      <c r="C1656">
        <v>1342.22</v>
      </c>
      <c r="D1656" t="s">
        <v>30112</v>
      </c>
      <c r="E1656" t="s">
        <v>30109</v>
      </c>
      <c r="F1656" t="s">
        <v>1493</v>
      </c>
      <c r="G1656">
        <v>0</v>
      </c>
      <c r="H1656">
        <v>2023</v>
      </c>
      <c r="I1656" t="s">
        <v>30142</v>
      </c>
      <c r="J1656">
        <v>1</v>
      </c>
      <c r="K1656">
        <v>0</v>
      </c>
    </row>
    <row r="1657" spans="1:11" x14ac:dyDescent="0.3">
      <c r="A1657" t="s">
        <v>31779</v>
      </c>
      <c r="B1657" s="1">
        <v>44975</v>
      </c>
      <c r="C1657">
        <v>366.28</v>
      </c>
      <c r="D1657" t="s">
        <v>30112</v>
      </c>
      <c r="E1657" t="s">
        <v>30109</v>
      </c>
      <c r="F1657" t="s">
        <v>16510</v>
      </c>
      <c r="G1657">
        <v>0</v>
      </c>
      <c r="H1657">
        <v>2023</v>
      </c>
      <c r="I1657" t="s">
        <v>30110</v>
      </c>
      <c r="J1657">
        <v>1</v>
      </c>
      <c r="K1657">
        <v>0</v>
      </c>
    </row>
    <row r="1658" spans="1:11" x14ac:dyDescent="0.3">
      <c r="A1658" t="s">
        <v>31780</v>
      </c>
      <c r="B1658" s="1">
        <v>45274</v>
      </c>
      <c r="C1658">
        <v>748.56</v>
      </c>
      <c r="D1658" t="s">
        <v>30122</v>
      </c>
      <c r="E1658" t="s">
        <v>30109</v>
      </c>
      <c r="F1658" t="s">
        <v>102</v>
      </c>
      <c r="G1658">
        <v>0</v>
      </c>
      <c r="H1658">
        <v>2023</v>
      </c>
      <c r="I1658" t="s">
        <v>30130</v>
      </c>
      <c r="J1658">
        <v>1</v>
      </c>
      <c r="K1658">
        <v>0</v>
      </c>
    </row>
    <row r="1659" spans="1:11" x14ac:dyDescent="0.3">
      <c r="A1659" t="s">
        <v>31781</v>
      </c>
      <c r="B1659" s="1">
        <v>45263</v>
      </c>
      <c r="C1659">
        <v>135.38</v>
      </c>
      <c r="D1659" t="s">
        <v>30112</v>
      </c>
      <c r="E1659" t="s">
        <v>30117</v>
      </c>
      <c r="F1659" t="s">
        <v>9601</v>
      </c>
      <c r="G1659">
        <v>1</v>
      </c>
      <c r="H1659">
        <v>2023</v>
      </c>
      <c r="I1659" t="s">
        <v>30130</v>
      </c>
      <c r="J1659">
        <v>0</v>
      </c>
      <c r="K1659">
        <v>1</v>
      </c>
    </row>
    <row r="1660" spans="1:11" x14ac:dyDescent="0.3">
      <c r="A1660" t="s">
        <v>31782</v>
      </c>
      <c r="B1660" s="1">
        <v>45277</v>
      </c>
      <c r="C1660">
        <v>1329.3</v>
      </c>
      <c r="D1660" t="s">
        <v>30112</v>
      </c>
      <c r="E1660" t="s">
        <v>30109</v>
      </c>
      <c r="F1660" t="s">
        <v>16302</v>
      </c>
      <c r="G1660">
        <v>0</v>
      </c>
      <c r="H1660">
        <v>2023</v>
      </c>
      <c r="I1660" t="s">
        <v>30130</v>
      </c>
      <c r="J1660">
        <v>1</v>
      </c>
      <c r="K1660">
        <v>0</v>
      </c>
    </row>
    <row r="1661" spans="1:11" x14ac:dyDescent="0.3">
      <c r="A1661" t="s">
        <v>31783</v>
      </c>
      <c r="B1661" s="1">
        <v>45483</v>
      </c>
      <c r="C1661">
        <v>635.25</v>
      </c>
      <c r="D1661" t="s">
        <v>30108</v>
      </c>
      <c r="E1661" t="s">
        <v>30117</v>
      </c>
      <c r="F1661" t="s">
        <v>11810</v>
      </c>
      <c r="G1661">
        <v>1</v>
      </c>
      <c r="H1661">
        <v>2024</v>
      </c>
      <c r="I1661" t="s">
        <v>30115</v>
      </c>
      <c r="J1661">
        <v>0</v>
      </c>
      <c r="K1661">
        <v>1</v>
      </c>
    </row>
    <row r="1662" spans="1:11" x14ac:dyDescent="0.3">
      <c r="A1662" t="s">
        <v>31784</v>
      </c>
      <c r="B1662" s="1">
        <v>44642</v>
      </c>
      <c r="C1662">
        <v>865.86</v>
      </c>
      <c r="D1662" t="s">
        <v>30108</v>
      </c>
      <c r="E1662" t="s">
        <v>30117</v>
      </c>
      <c r="F1662" t="s">
        <v>11552</v>
      </c>
      <c r="G1662">
        <v>1</v>
      </c>
      <c r="H1662">
        <v>2022</v>
      </c>
      <c r="I1662" t="s">
        <v>30145</v>
      </c>
      <c r="J1662">
        <v>0</v>
      </c>
      <c r="K1662">
        <v>1</v>
      </c>
    </row>
    <row r="1663" spans="1:11" x14ac:dyDescent="0.3">
      <c r="A1663" t="s">
        <v>31785</v>
      </c>
      <c r="B1663" s="1">
        <v>45174</v>
      </c>
      <c r="C1663">
        <v>692.13</v>
      </c>
      <c r="D1663" t="s">
        <v>30112</v>
      </c>
      <c r="E1663" t="s">
        <v>30109</v>
      </c>
      <c r="F1663" t="s">
        <v>13495</v>
      </c>
      <c r="G1663">
        <v>0</v>
      </c>
      <c r="H1663">
        <v>2023</v>
      </c>
      <c r="I1663" t="s">
        <v>30123</v>
      </c>
      <c r="J1663">
        <v>1</v>
      </c>
      <c r="K1663">
        <v>0</v>
      </c>
    </row>
    <row r="1664" spans="1:11" x14ac:dyDescent="0.3">
      <c r="A1664" t="s">
        <v>31786</v>
      </c>
      <c r="B1664" s="1">
        <v>45293</v>
      </c>
      <c r="C1664">
        <v>634.52</v>
      </c>
      <c r="D1664" t="s">
        <v>30108</v>
      </c>
      <c r="E1664" t="s">
        <v>30117</v>
      </c>
      <c r="F1664" t="s">
        <v>13354</v>
      </c>
      <c r="G1664">
        <v>1</v>
      </c>
      <c r="H1664">
        <v>2024</v>
      </c>
      <c r="I1664" t="s">
        <v>30113</v>
      </c>
      <c r="J1664">
        <v>0</v>
      </c>
      <c r="K1664">
        <v>1</v>
      </c>
    </row>
    <row r="1665" spans="1:11" x14ac:dyDescent="0.3">
      <c r="A1665" t="s">
        <v>31787</v>
      </c>
      <c r="B1665" s="1">
        <v>44839</v>
      </c>
      <c r="C1665">
        <v>263.48</v>
      </c>
      <c r="D1665" t="s">
        <v>30122</v>
      </c>
      <c r="E1665" t="s">
        <v>30117</v>
      </c>
      <c r="F1665" t="s">
        <v>15546</v>
      </c>
      <c r="G1665">
        <v>1</v>
      </c>
      <c r="H1665">
        <v>2022</v>
      </c>
      <c r="I1665" t="s">
        <v>30159</v>
      </c>
      <c r="J1665">
        <v>0</v>
      </c>
      <c r="K1665">
        <v>1</v>
      </c>
    </row>
    <row r="1666" spans="1:11" x14ac:dyDescent="0.3">
      <c r="A1666" t="s">
        <v>31788</v>
      </c>
      <c r="B1666" s="1">
        <v>44689</v>
      </c>
      <c r="C1666">
        <v>1299.3699999999999</v>
      </c>
      <c r="D1666" t="s">
        <v>30108</v>
      </c>
      <c r="E1666" t="s">
        <v>30117</v>
      </c>
      <c r="F1666" t="s">
        <v>19713</v>
      </c>
      <c r="G1666">
        <v>1</v>
      </c>
      <c r="H1666">
        <v>2022</v>
      </c>
      <c r="I1666" t="s">
        <v>30136</v>
      </c>
      <c r="J1666">
        <v>0</v>
      </c>
      <c r="K1666">
        <v>1</v>
      </c>
    </row>
    <row r="1667" spans="1:11" x14ac:dyDescent="0.3">
      <c r="A1667" t="s">
        <v>31789</v>
      </c>
      <c r="B1667" s="1">
        <v>45337</v>
      </c>
      <c r="C1667">
        <v>526.17999999999995</v>
      </c>
      <c r="D1667" t="s">
        <v>30108</v>
      </c>
      <c r="E1667" t="s">
        <v>30117</v>
      </c>
      <c r="F1667" t="s">
        <v>8862</v>
      </c>
      <c r="G1667">
        <v>1</v>
      </c>
      <c r="H1667">
        <v>2024</v>
      </c>
      <c r="I1667" t="s">
        <v>30110</v>
      </c>
      <c r="J1667">
        <v>0</v>
      </c>
      <c r="K1667">
        <v>1</v>
      </c>
    </row>
    <row r="1668" spans="1:11" x14ac:dyDescent="0.3">
      <c r="A1668" t="s">
        <v>31790</v>
      </c>
      <c r="B1668" s="1">
        <v>44560</v>
      </c>
      <c r="C1668">
        <v>1426.28</v>
      </c>
      <c r="D1668" t="s">
        <v>30122</v>
      </c>
      <c r="E1668" t="s">
        <v>30109</v>
      </c>
      <c r="F1668" t="s">
        <v>2774</v>
      </c>
      <c r="G1668">
        <v>0</v>
      </c>
      <c r="H1668">
        <v>2021</v>
      </c>
      <c r="I1668" t="s">
        <v>30130</v>
      </c>
      <c r="J1668">
        <v>1</v>
      </c>
      <c r="K1668">
        <v>0</v>
      </c>
    </row>
    <row r="1669" spans="1:11" x14ac:dyDescent="0.3">
      <c r="A1669" t="s">
        <v>31791</v>
      </c>
      <c r="B1669" s="1">
        <v>45448</v>
      </c>
      <c r="C1669">
        <v>1444.08</v>
      </c>
      <c r="D1669" t="s">
        <v>30122</v>
      </c>
      <c r="E1669" t="s">
        <v>30109</v>
      </c>
      <c r="F1669" t="s">
        <v>1237</v>
      </c>
      <c r="G1669">
        <v>0</v>
      </c>
      <c r="H1669">
        <v>2024</v>
      </c>
      <c r="I1669" t="s">
        <v>30128</v>
      </c>
      <c r="J1669">
        <v>1</v>
      </c>
      <c r="K1669">
        <v>0</v>
      </c>
    </row>
    <row r="1670" spans="1:11" x14ac:dyDescent="0.3">
      <c r="A1670" t="s">
        <v>31792</v>
      </c>
      <c r="B1670" s="1">
        <v>45013</v>
      </c>
      <c r="C1670">
        <v>618.35</v>
      </c>
      <c r="D1670" t="s">
        <v>30122</v>
      </c>
      <c r="E1670" t="s">
        <v>30117</v>
      </c>
      <c r="F1670" t="s">
        <v>1558</v>
      </c>
      <c r="G1670">
        <v>1</v>
      </c>
      <c r="H1670">
        <v>2023</v>
      </c>
      <c r="I1670" t="s">
        <v>30145</v>
      </c>
      <c r="J1670">
        <v>0</v>
      </c>
      <c r="K1670">
        <v>1</v>
      </c>
    </row>
    <row r="1671" spans="1:11" x14ac:dyDescent="0.3">
      <c r="A1671" t="s">
        <v>31793</v>
      </c>
      <c r="B1671" s="1">
        <v>44558</v>
      </c>
      <c r="C1671">
        <v>740.24</v>
      </c>
      <c r="D1671" t="s">
        <v>30108</v>
      </c>
      <c r="E1671" t="s">
        <v>30109</v>
      </c>
      <c r="F1671" t="s">
        <v>8824</v>
      </c>
      <c r="G1671">
        <v>0</v>
      </c>
      <c r="H1671">
        <v>2021</v>
      </c>
      <c r="I1671" t="s">
        <v>30130</v>
      </c>
      <c r="J1671">
        <v>1</v>
      </c>
      <c r="K1671">
        <v>0</v>
      </c>
    </row>
    <row r="1672" spans="1:11" x14ac:dyDescent="0.3">
      <c r="A1672" t="s">
        <v>31794</v>
      </c>
      <c r="B1672" s="1">
        <v>44873</v>
      </c>
      <c r="C1672">
        <v>705.89</v>
      </c>
      <c r="D1672" t="s">
        <v>30122</v>
      </c>
      <c r="E1672" t="s">
        <v>30109</v>
      </c>
      <c r="F1672" t="s">
        <v>12019</v>
      </c>
      <c r="G1672">
        <v>0</v>
      </c>
      <c r="H1672">
        <v>2022</v>
      </c>
      <c r="I1672" t="s">
        <v>30142</v>
      </c>
      <c r="J1672">
        <v>1</v>
      </c>
      <c r="K1672">
        <v>0</v>
      </c>
    </row>
    <row r="1673" spans="1:11" x14ac:dyDescent="0.3">
      <c r="A1673" t="s">
        <v>31795</v>
      </c>
      <c r="B1673" s="1">
        <v>44573</v>
      </c>
      <c r="C1673">
        <v>263.70999999999998</v>
      </c>
      <c r="D1673" t="s">
        <v>30122</v>
      </c>
      <c r="E1673" t="s">
        <v>30109</v>
      </c>
      <c r="F1673" t="s">
        <v>6387</v>
      </c>
      <c r="G1673">
        <v>0</v>
      </c>
      <c r="H1673">
        <v>2022</v>
      </c>
      <c r="I1673" t="s">
        <v>30113</v>
      </c>
      <c r="J1673">
        <v>1</v>
      </c>
      <c r="K1673">
        <v>0</v>
      </c>
    </row>
    <row r="1674" spans="1:11" x14ac:dyDescent="0.3">
      <c r="A1674" t="s">
        <v>31796</v>
      </c>
      <c r="B1674" s="1">
        <v>45092</v>
      </c>
      <c r="C1674">
        <v>695.35</v>
      </c>
      <c r="D1674" t="s">
        <v>30108</v>
      </c>
      <c r="E1674" t="s">
        <v>30117</v>
      </c>
      <c r="F1674" t="s">
        <v>18670</v>
      </c>
      <c r="G1674">
        <v>1</v>
      </c>
      <c r="H1674">
        <v>2023</v>
      </c>
      <c r="I1674" t="s">
        <v>30128</v>
      </c>
      <c r="J1674">
        <v>0</v>
      </c>
      <c r="K1674">
        <v>1</v>
      </c>
    </row>
    <row r="1675" spans="1:11" x14ac:dyDescent="0.3">
      <c r="A1675" t="s">
        <v>31797</v>
      </c>
      <c r="B1675" s="1">
        <v>45324</v>
      </c>
      <c r="C1675">
        <v>1321.74</v>
      </c>
      <c r="D1675" t="s">
        <v>30122</v>
      </c>
      <c r="E1675" t="s">
        <v>30109</v>
      </c>
      <c r="F1675" t="s">
        <v>1407</v>
      </c>
      <c r="G1675">
        <v>0</v>
      </c>
      <c r="H1675">
        <v>2024</v>
      </c>
      <c r="I1675" t="s">
        <v>30110</v>
      </c>
      <c r="J1675">
        <v>1</v>
      </c>
      <c r="K1675">
        <v>0</v>
      </c>
    </row>
    <row r="1676" spans="1:11" x14ac:dyDescent="0.3">
      <c r="A1676" t="s">
        <v>31798</v>
      </c>
      <c r="B1676" s="1">
        <v>45248</v>
      </c>
      <c r="C1676">
        <v>737.89</v>
      </c>
      <c r="D1676" t="s">
        <v>30112</v>
      </c>
      <c r="E1676" t="s">
        <v>30109</v>
      </c>
      <c r="F1676" t="s">
        <v>15347</v>
      </c>
      <c r="G1676">
        <v>0</v>
      </c>
      <c r="H1676">
        <v>2023</v>
      </c>
      <c r="I1676" t="s">
        <v>30142</v>
      </c>
      <c r="J1676">
        <v>1</v>
      </c>
      <c r="K1676">
        <v>0</v>
      </c>
    </row>
    <row r="1677" spans="1:11" x14ac:dyDescent="0.3">
      <c r="A1677" t="s">
        <v>31799</v>
      </c>
      <c r="B1677" s="1">
        <v>45512</v>
      </c>
      <c r="C1677">
        <v>248.93</v>
      </c>
      <c r="D1677" t="s">
        <v>30122</v>
      </c>
      <c r="E1677" t="s">
        <v>30117</v>
      </c>
      <c r="F1677" t="s">
        <v>15863</v>
      </c>
      <c r="G1677">
        <v>1</v>
      </c>
      <c r="H1677">
        <v>2024</v>
      </c>
      <c r="I1677" t="s">
        <v>30120</v>
      </c>
      <c r="J1677">
        <v>0</v>
      </c>
      <c r="K1677">
        <v>1</v>
      </c>
    </row>
    <row r="1678" spans="1:11" x14ac:dyDescent="0.3">
      <c r="A1678" t="s">
        <v>31800</v>
      </c>
      <c r="B1678" s="1">
        <v>44721</v>
      </c>
      <c r="C1678">
        <v>1386.33</v>
      </c>
      <c r="D1678" t="s">
        <v>30108</v>
      </c>
      <c r="E1678" t="s">
        <v>30109</v>
      </c>
      <c r="F1678" t="s">
        <v>5832</v>
      </c>
      <c r="G1678">
        <v>0</v>
      </c>
      <c r="H1678">
        <v>2022</v>
      </c>
      <c r="I1678" t="s">
        <v>30128</v>
      </c>
      <c r="J1678">
        <v>1</v>
      </c>
      <c r="K1678">
        <v>0</v>
      </c>
    </row>
    <row r="1679" spans="1:11" x14ac:dyDescent="0.3">
      <c r="A1679" t="s">
        <v>31801</v>
      </c>
      <c r="B1679" s="1">
        <v>44638</v>
      </c>
      <c r="C1679">
        <v>575.39</v>
      </c>
      <c r="D1679" t="s">
        <v>30112</v>
      </c>
      <c r="E1679" t="s">
        <v>30117</v>
      </c>
      <c r="F1679" t="s">
        <v>7048</v>
      </c>
      <c r="G1679">
        <v>1</v>
      </c>
      <c r="H1679">
        <v>2022</v>
      </c>
      <c r="I1679" t="s">
        <v>30145</v>
      </c>
      <c r="J1679">
        <v>0</v>
      </c>
      <c r="K1679">
        <v>1</v>
      </c>
    </row>
    <row r="1680" spans="1:11" x14ac:dyDescent="0.3">
      <c r="A1680" t="s">
        <v>31802</v>
      </c>
      <c r="B1680" s="1">
        <v>44748</v>
      </c>
      <c r="C1680">
        <v>640.64</v>
      </c>
      <c r="D1680" t="s">
        <v>30108</v>
      </c>
      <c r="E1680" t="s">
        <v>30109</v>
      </c>
      <c r="F1680" t="s">
        <v>19795</v>
      </c>
      <c r="G1680">
        <v>0</v>
      </c>
      <c r="H1680">
        <v>2022</v>
      </c>
      <c r="I1680" t="s">
        <v>30115</v>
      </c>
      <c r="J1680">
        <v>1</v>
      </c>
      <c r="K1680">
        <v>0</v>
      </c>
    </row>
    <row r="1681" spans="1:11" x14ac:dyDescent="0.3">
      <c r="A1681" t="s">
        <v>31803</v>
      </c>
      <c r="B1681" s="1">
        <v>45575</v>
      </c>
      <c r="C1681">
        <v>1308.99</v>
      </c>
      <c r="D1681" t="s">
        <v>30122</v>
      </c>
      <c r="E1681" t="s">
        <v>30109</v>
      </c>
      <c r="F1681" t="s">
        <v>7073</v>
      </c>
      <c r="G1681">
        <v>0</v>
      </c>
      <c r="H1681">
        <v>2024</v>
      </c>
      <c r="I1681" t="s">
        <v>30159</v>
      </c>
      <c r="J1681">
        <v>1</v>
      </c>
      <c r="K1681">
        <v>0</v>
      </c>
    </row>
    <row r="1682" spans="1:11" x14ac:dyDescent="0.3">
      <c r="A1682" t="s">
        <v>31804</v>
      </c>
      <c r="B1682" s="1">
        <v>44700</v>
      </c>
      <c r="C1682">
        <v>687.56</v>
      </c>
      <c r="D1682" t="s">
        <v>30108</v>
      </c>
      <c r="E1682" t="s">
        <v>30117</v>
      </c>
      <c r="F1682" t="s">
        <v>3960</v>
      </c>
      <c r="G1682">
        <v>1</v>
      </c>
      <c r="H1682">
        <v>2022</v>
      </c>
      <c r="I1682" t="s">
        <v>30136</v>
      </c>
      <c r="J1682">
        <v>0</v>
      </c>
      <c r="K1682">
        <v>1</v>
      </c>
    </row>
    <row r="1683" spans="1:11" x14ac:dyDescent="0.3">
      <c r="A1683" t="s">
        <v>31805</v>
      </c>
      <c r="B1683" s="1">
        <v>44922</v>
      </c>
      <c r="C1683">
        <v>472.85</v>
      </c>
      <c r="D1683" t="s">
        <v>30108</v>
      </c>
      <c r="E1683" t="s">
        <v>30117</v>
      </c>
      <c r="F1683" t="s">
        <v>18122</v>
      </c>
      <c r="G1683">
        <v>1</v>
      </c>
      <c r="H1683">
        <v>2022</v>
      </c>
      <c r="I1683" t="s">
        <v>30130</v>
      </c>
      <c r="J1683">
        <v>0</v>
      </c>
      <c r="K1683">
        <v>1</v>
      </c>
    </row>
    <row r="1684" spans="1:11" x14ac:dyDescent="0.3">
      <c r="A1684" t="s">
        <v>31806</v>
      </c>
      <c r="B1684" s="1">
        <v>45181</v>
      </c>
      <c r="C1684">
        <v>566.98</v>
      </c>
      <c r="D1684" t="s">
        <v>30108</v>
      </c>
      <c r="E1684" t="s">
        <v>30109</v>
      </c>
      <c r="F1684" t="s">
        <v>1251</v>
      </c>
      <c r="G1684">
        <v>0</v>
      </c>
      <c r="H1684">
        <v>2023</v>
      </c>
      <c r="I1684" t="s">
        <v>30123</v>
      </c>
      <c r="J1684">
        <v>1</v>
      </c>
      <c r="K1684">
        <v>0</v>
      </c>
    </row>
    <row r="1685" spans="1:11" x14ac:dyDescent="0.3">
      <c r="A1685" t="s">
        <v>31807</v>
      </c>
      <c r="B1685" s="1">
        <v>44933</v>
      </c>
      <c r="C1685">
        <v>321.41000000000003</v>
      </c>
      <c r="D1685" t="s">
        <v>30112</v>
      </c>
      <c r="E1685" t="s">
        <v>30117</v>
      </c>
      <c r="F1685" t="s">
        <v>1181</v>
      </c>
      <c r="G1685">
        <v>1</v>
      </c>
      <c r="H1685">
        <v>2023</v>
      </c>
      <c r="I1685" t="s">
        <v>30113</v>
      </c>
      <c r="J1685">
        <v>0</v>
      </c>
      <c r="K1685">
        <v>1</v>
      </c>
    </row>
    <row r="1686" spans="1:11" x14ac:dyDescent="0.3">
      <c r="A1686" t="s">
        <v>31808</v>
      </c>
      <c r="B1686" s="1">
        <v>45140</v>
      </c>
      <c r="C1686">
        <v>1265.3399999999999</v>
      </c>
      <c r="D1686" t="s">
        <v>30122</v>
      </c>
      <c r="E1686" t="s">
        <v>30109</v>
      </c>
      <c r="F1686" t="s">
        <v>4811</v>
      </c>
      <c r="G1686">
        <v>0</v>
      </c>
      <c r="H1686">
        <v>2023</v>
      </c>
      <c r="I1686" t="s">
        <v>30120</v>
      </c>
      <c r="J1686">
        <v>1</v>
      </c>
      <c r="K1686">
        <v>0</v>
      </c>
    </row>
    <row r="1687" spans="1:11" x14ac:dyDescent="0.3">
      <c r="A1687" t="s">
        <v>31809</v>
      </c>
      <c r="B1687" s="1">
        <v>44882</v>
      </c>
      <c r="C1687">
        <v>1127.1199999999999</v>
      </c>
      <c r="D1687" t="s">
        <v>30108</v>
      </c>
      <c r="E1687" t="s">
        <v>30117</v>
      </c>
      <c r="F1687" t="s">
        <v>3840</v>
      </c>
      <c r="G1687">
        <v>1</v>
      </c>
      <c r="H1687">
        <v>2022</v>
      </c>
      <c r="I1687" t="s">
        <v>30142</v>
      </c>
      <c r="J1687">
        <v>0</v>
      </c>
      <c r="K1687">
        <v>1</v>
      </c>
    </row>
    <row r="1688" spans="1:11" x14ac:dyDescent="0.3">
      <c r="A1688" t="s">
        <v>31810</v>
      </c>
      <c r="B1688" s="1">
        <v>44977</v>
      </c>
      <c r="C1688">
        <v>732.39</v>
      </c>
      <c r="D1688" t="s">
        <v>30122</v>
      </c>
      <c r="E1688" t="s">
        <v>30117</v>
      </c>
      <c r="F1688" t="s">
        <v>10957</v>
      </c>
      <c r="G1688">
        <v>1</v>
      </c>
      <c r="H1688">
        <v>2023</v>
      </c>
      <c r="I1688" t="s">
        <v>30110</v>
      </c>
      <c r="J1688">
        <v>0</v>
      </c>
      <c r="K1688">
        <v>1</v>
      </c>
    </row>
    <row r="1689" spans="1:11" x14ac:dyDescent="0.3">
      <c r="A1689" t="s">
        <v>31811</v>
      </c>
      <c r="B1689" s="1">
        <v>44612</v>
      </c>
      <c r="C1689">
        <v>427.18</v>
      </c>
      <c r="D1689" t="s">
        <v>30122</v>
      </c>
      <c r="E1689" t="s">
        <v>30109</v>
      </c>
      <c r="F1689" t="s">
        <v>9272</v>
      </c>
      <c r="G1689">
        <v>0</v>
      </c>
      <c r="H1689">
        <v>2022</v>
      </c>
      <c r="I1689" t="s">
        <v>30110</v>
      </c>
      <c r="J1689">
        <v>1</v>
      </c>
      <c r="K1689">
        <v>0</v>
      </c>
    </row>
    <row r="1690" spans="1:11" x14ac:dyDescent="0.3">
      <c r="A1690" t="s">
        <v>31812</v>
      </c>
      <c r="B1690" s="1">
        <v>44634</v>
      </c>
      <c r="C1690">
        <v>691.59</v>
      </c>
      <c r="D1690" t="s">
        <v>30112</v>
      </c>
      <c r="E1690" t="s">
        <v>30117</v>
      </c>
      <c r="F1690" t="s">
        <v>18081</v>
      </c>
      <c r="G1690">
        <v>1</v>
      </c>
      <c r="H1690">
        <v>2022</v>
      </c>
      <c r="I1690" t="s">
        <v>30145</v>
      </c>
      <c r="J1690">
        <v>0</v>
      </c>
      <c r="K1690">
        <v>1</v>
      </c>
    </row>
    <row r="1691" spans="1:11" x14ac:dyDescent="0.3">
      <c r="A1691" t="s">
        <v>31813</v>
      </c>
      <c r="B1691" s="1">
        <v>44574</v>
      </c>
      <c r="C1691">
        <v>166.38</v>
      </c>
      <c r="D1691" t="s">
        <v>30108</v>
      </c>
      <c r="E1691" t="s">
        <v>30109</v>
      </c>
      <c r="F1691" t="s">
        <v>16045</v>
      </c>
      <c r="G1691">
        <v>0</v>
      </c>
      <c r="H1691">
        <v>2022</v>
      </c>
      <c r="I1691" t="s">
        <v>30113</v>
      </c>
      <c r="J1691">
        <v>1</v>
      </c>
      <c r="K1691">
        <v>0</v>
      </c>
    </row>
    <row r="1692" spans="1:11" x14ac:dyDescent="0.3">
      <c r="A1692" t="s">
        <v>31814</v>
      </c>
      <c r="B1692" s="1">
        <v>45292</v>
      </c>
      <c r="C1692">
        <v>1072.81</v>
      </c>
      <c r="D1692" t="s">
        <v>30108</v>
      </c>
      <c r="E1692" t="s">
        <v>30109</v>
      </c>
      <c r="F1692" t="s">
        <v>16460</v>
      </c>
      <c r="G1692">
        <v>0</v>
      </c>
      <c r="H1692">
        <v>2024</v>
      </c>
      <c r="I1692" t="s">
        <v>30113</v>
      </c>
      <c r="J1692">
        <v>1</v>
      </c>
      <c r="K1692">
        <v>0</v>
      </c>
    </row>
    <row r="1693" spans="1:11" x14ac:dyDescent="0.3">
      <c r="A1693" t="s">
        <v>31815</v>
      </c>
      <c r="B1693" s="1">
        <v>45065</v>
      </c>
      <c r="C1693">
        <v>796.53</v>
      </c>
      <c r="D1693" t="s">
        <v>30112</v>
      </c>
      <c r="E1693" t="s">
        <v>30117</v>
      </c>
      <c r="F1693" t="s">
        <v>13829</v>
      </c>
      <c r="G1693">
        <v>1</v>
      </c>
      <c r="H1693">
        <v>2023</v>
      </c>
      <c r="I1693" t="s">
        <v>30136</v>
      </c>
      <c r="J1693">
        <v>0</v>
      </c>
      <c r="K1693">
        <v>1</v>
      </c>
    </row>
    <row r="1694" spans="1:11" x14ac:dyDescent="0.3">
      <c r="A1694" t="s">
        <v>31816</v>
      </c>
      <c r="B1694" s="1">
        <v>44941</v>
      </c>
      <c r="C1694">
        <v>498.76</v>
      </c>
      <c r="D1694" t="s">
        <v>30122</v>
      </c>
      <c r="E1694" t="s">
        <v>30109</v>
      </c>
      <c r="F1694" t="s">
        <v>17960</v>
      </c>
      <c r="G1694">
        <v>0</v>
      </c>
      <c r="H1694">
        <v>2023</v>
      </c>
      <c r="I1694" t="s">
        <v>30113</v>
      </c>
      <c r="J1694">
        <v>1</v>
      </c>
      <c r="K1694">
        <v>0</v>
      </c>
    </row>
    <row r="1695" spans="1:11" x14ac:dyDescent="0.3">
      <c r="A1695" t="s">
        <v>31817</v>
      </c>
      <c r="B1695" s="1">
        <v>44683</v>
      </c>
      <c r="C1695">
        <v>1034.1500000000001</v>
      </c>
      <c r="D1695" t="s">
        <v>30108</v>
      </c>
      <c r="E1695" t="s">
        <v>30109</v>
      </c>
      <c r="F1695" t="s">
        <v>3056</v>
      </c>
      <c r="G1695">
        <v>0</v>
      </c>
      <c r="H1695">
        <v>2022</v>
      </c>
      <c r="I1695" t="s">
        <v>30136</v>
      </c>
      <c r="J1695">
        <v>1</v>
      </c>
      <c r="K1695">
        <v>0</v>
      </c>
    </row>
    <row r="1696" spans="1:11" x14ac:dyDescent="0.3">
      <c r="A1696" t="s">
        <v>31818</v>
      </c>
      <c r="B1696" s="1">
        <v>45343</v>
      </c>
      <c r="C1696">
        <v>1328.42</v>
      </c>
      <c r="D1696" t="s">
        <v>30112</v>
      </c>
      <c r="E1696" t="s">
        <v>30109</v>
      </c>
      <c r="F1696" t="s">
        <v>3757</v>
      </c>
      <c r="G1696">
        <v>0</v>
      </c>
      <c r="H1696">
        <v>2024</v>
      </c>
      <c r="I1696" t="s">
        <v>30110</v>
      </c>
      <c r="J1696">
        <v>1</v>
      </c>
      <c r="K1696">
        <v>0</v>
      </c>
    </row>
    <row r="1697" spans="1:11" x14ac:dyDescent="0.3">
      <c r="A1697" t="s">
        <v>31819</v>
      </c>
      <c r="B1697" s="1">
        <v>45254</v>
      </c>
      <c r="C1697">
        <v>289.41000000000003</v>
      </c>
      <c r="D1697" t="s">
        <v>30112</v>
      </c>
      <c r="E1697" t="s">
        <v>30109</v>
      </c>
      <c r="F1697" t="s">
        <v>8891</v>
      </c>
      <c r="G1697">
        <v>0</v>
      </c>
      <c r="H1697">
        <v>2023</v>
      </c>
      <c r="I1697" t="s">
        <v>30142</v>
      </c>
      <c r="J1697">
        <v>1</v>
      </c>
      <c r="K1697">
        <v>0</v>
      </c>
    </row>
    <row r="1698" spans="1:11" x14ac:dyDescent="0.3">
      <c r="A1698" t="s">
        <v>31820</v>
      </c>
      <c r="B1698" s="1">
        <v>45471</v>
      </c>
      <c r="C1698">
        <v>316.13</v>
      </c>
      <c r="D1698" t="s">
        <v>30112</v>
      </c>
      <c r="E1698" t="s">
        <v>30117</v>
      </c>
      <c r="F1698" t="s">
        <v>2313</v>
      </c>
      <c r="G1698">
        <v>1</v>
      </c>
      <c r="H1698">
        <v>2024</v>
      </c>
      <c r="I1698" t="s">
        <v>30128</v>
      </c>
      <c r="J1698">
        <v>0</v>
      </c>
      <c r="K1698">
        <v>1</v>
      </c>
    </row>
    <row r="1699" spans="1:11" x14ac:dyDescent="0.3">
      <c r="A1699" t="s">
        <v>31821</v>
      </c>
      <c r="B1699" s="1">
        <v>45639</v>
      </c>
      <c r="C1699">
        <v>599.88</v>
      </c>
      <c r="D1699" t="s">
        <v>30108</v>
      </c>
      <c r="E1699" t="s">
        <v>30117</v>
      </c>
      <c r="F1699" t="s">
        <v>19001</v>
      </c>
      <c r="G1699">
        <v>1</v>
      </c>
      <c r="H1699">
        <v>2024</v>
      </c>
      <c r="I1699" t="s">
        <v>30130</v>
      </c>
      <c r="J1699">
        <v>0</v>
      </c>
      <c r="K1699">
        <v>1</v>
      </c>
    </row>
    <row r="1700" spans="1:11" x14ac:dyDescent="0.3">
      <c r="A1700" t="s">
        <v>31822</v>
      </c>
      <c r="B1700" s="1">
        <v>44625</v>
      </c>
      <c r="C1700">
        <v>215.01</v>
      </c>
      <c r="D1700" t="s">
        <v>30122</v>
      </c>
      <c r="E1700" t="s">
        <v>30117</v>
      </c>
      <c r="F1700" t="s">
        <v>12316</v>
      </c>
      <c r="G1700">
        <v>1</v>
      </c>
      <c r="H1700">
        <v>2022</v>
      </c>
      <c r="I1700" t="s">
        <v>30145</v>
      </c>
      <c r="J1700">
        <v>0</v>
      </c>
      <c r="K1700">
        <v>1</v>
      </c>
    </row>
    <row r="1701" spans="1:11" x14ac:dyDescent="0.3">
      <c r="A1701" t="s">
        <v>31823</v>
      </c>
      <c r="B1701" s="1">
        <v>45340</v>
      </c>
      <c r="C1701">
        <v>1074.93</v>
      </c>
      <c r="D1701" t="s">
        <v>30122</v>
      </c>
      <c r="E1701" t="s">
        <v>30109</v>
      </c>
      <c r="F1701" t="s">
        <v>14171</v>
      </c>
      <c r="G1701">
        <v>0</v>
      </c>
      <c r="H1701">
        <v>2024</v>
      </c>
      <c r="I1701" t="s">
        <v>30110</v>
      </c>
      <c r="J1701">
        <v>1</v>
      </c>
      <c r="K1701">
        <v>0</v>
      </c>
    </row>
    <row r="1702" spans="1:11" x14ac:dyDescent="0.3">
      <c r="A1702" t="s">
        <v>31824</v>
      </c>
      <c r="B1702" s="1">
        <v>45562</v>
      </c>
      <c r="C1702">
        <v>209.53</v>
      </c>
      <c r="D1702" t="s">
        <v>30108</v>
      </c>
      <c r="E1702" t="s">
        <v>30109</v>
      </c>
      <c r="F1702" t="s">
        <v>7207</v>
      </c>
      <c r="G1702">
        <v>0</v>
      </c>
      <c r="H1702">
        <v>2024</v>
      </c>
      <c r="I1702" t="s">
        <v>30123</v>
      </c>
      <c r="J1702">
        <v>1</v>
      </c>
      <c r="K1702">
        <v>0</v>
      </c>
    </row>
    <row r="1703" spans="1:11" x14ac:dyDescent="0.3">
      <c r="A1703" t="s">
        <v>31825</v>
      </c>
      <c r="B1703" s="1">
        <v>45447</v>
      </c>
      <c r="C1703">
        <v>75.19</v>
      </c>
      <c r="D1703" t="s">
        <v>30122</v>
      </c>
      <c r="E1703" t="s">
        <v>30117</v>
      </c>
      <c r="F1703" t="s">
        <v>16260</v>
      </c>
      <c r="G1703">
        <v>1</v>
      </c>
      <c r="H1703">
        <v>2024</v>
      </c>
      <c r="I1703" t="s">
        <v>30128</v>
      </c>
      <c r="J1703">
        <v>0</v>
      </c>
      <c r="K1703">
        <v>1</v>
      </c>
    </row>
    <row r="1704" spans="1:11" x14ac:dyDescent="0.3">
      <c r="A1704" t="s">
        <v>31826</v>
      </c>
      <c r="B1704" s="1">
        <v>45475</v>
      </c>
      <c r="C1704">
        <v>1142.97</v>
      </c>
      <c r="D1704" t="s">
        <v>30122</v>
      </c>
      <c r="E1704" t="s">
        <v>30117</v>
      </c>
      <c r="F1704" t="s">
        <v>4871</v>
      </c>
      <c r="G1704">
        <v>1</v>
      </c>
      <c r="H1704">
        <v>2024</v>
      </c>
      <c r="I1704" t="s">
        <v>30115</v>
      </c>
      <c r="J1704">
        <v>0</v>
      </c>
      <c r="K1704">
        <v>1</v>
      </c>
    </row>
    <row r="1705" spans="1:11" x14ac:dyDescent="0.3">
      <c r="A1705" t="s">
        <v>31827</v>
      </c>
      <c r="B1705" s="1">
        <v>45527</v>
      </c>
      <c r="C1705">
        <v>619.46</v>
      </c>
      <c r="D1705" t="s">
        <v>30112</v>
      </c>
      <c r="E1705" t="s">
        <v>30109</v>
      </c>
      <c r="F1705" t="s">
        <v>8354</v>
      </c>
      <c r="G1705">
        <v>0</v>
      </c>
      <c r="H1705">
        <v>2024</v>
      </c>
      <c r="I1705" t="s">
        <v>30120</v>
      </c>
      <c r="J1705">
        <v>1</v>
      </c>
      <c r="K1705">
        <v>0</v>
      </c>
    </row>
    <row r="1706" spans="1:11" x14ac:dyDescent="0.3">
      <c r="A1706" t="s">
        <v>31828</v>
      </c>
      <c r="B1706" s="1">
        <v>45274</v>
      </c>
      <c r="C1706">
        <v>1483.54</v>
      </c>
      <c r="D1706" t="s">
        <v>30108</v>
      </c>
      <c r="E1706" t="s">
        <v>30109</v>
      </c>
      <c r="F1706" t="s">
        <v>14936</v>
      </c>
      <c r="G1706">
        <v>0</v>
      </c>
      <c r="H1706">
        <v>2023</v>
      </c>
      <c r="I1706" t="s">
        <v>30130</v>
      </c>
      <c r="J1706">
        <v>1</v>
      </c>
      <c r="K1706">
        <v>0</v>
      </c>
    </row>
    <row r="1707" spans="1:11" x14ac:dyDescent="0.3">
      <c r="A1707" t="s">
        <v>31829</v>
      </c>
      <c r="B1707" s="1">
        <v>45611</v>
      </c>
      <c r="C1707">
        <v>1018.23</v>
      </c>
      <c r="D1707" t="s">
        <v>30108</v>
      </c>
      <c r="E1707" t="s">
        <v>30117</v>
      </c>
      <c r="F1707" t="s">
        <v>19600</v>
      </c>
      <c r="G1707">
        <v>1</v>
      </c>
      <c r="H1707">
        <v>2024</v>
      </c>
      <c r="I1707" t="s">
        <v>30142</v>
      </c>
      <c r="J1707">
        <v>0</v>
      </c>
      <c r="K1707">
        <v>1</v>
      </c>
    </row>
    <row r="1708" spans="1:11" x14ac:dyDescent="0.3">
      <c r="A1708" t="s">
        <v>31830</v>
      </c>
      <c r="B1708" s="1">
        <v>44809</v>
      </c>
      <c r="C1708">
        <v>589.12</v>
      </c>
      <c r="D1708" t="s">
        <v>30108</v>
      </c>
      <c r="E1708" t="s">
        <v>30117</v>
      </c>
      <c r="F1708" t="s">
        <v>6805</v>
      </c>
      <c r="G1708">
        <v>1</v>
      </c>
      <c r="H1708">
        <v>2022</v>
      </c>
      <c r="I1708" t="s">
        <v>30123</v>
      </c>
      <c r="J1708">
        <v>0</v>
      </c>
      <c r="K1708">
        <v>1</v>
      </c>
    </row>
    <row r="1709" spans="1:11" x14ac:dyDescent="0.3">
      <c r="A1709" t="s">
        <v>31831</v>
      </c>
      <c r="B1709" s="1">
        <v>45366</v>
      </c>
      <c r="C1709">
        <v>855.63</v>
      </c>
      <c r="D1709" t="s">
        <v>30122</v>
      </c>
      <c r="E1709" t="s">
        <v>30117</v>
      </c>
      <c r="F1709" t="s">
        <v>13668</v>
      </c>
      <c r="G1709">
        <v>1</v>
      </c>
      <c r="H1709">
        <v>2024</v>
      </c>
      <c r="I1709" t="s">
        <v>30145</v>
      </c>
      <c r="J1709">
        <v>0</v>
      </c>
      <c r="K1709">
        <v>1</v>
      </c>
    </row>
    <row r="1710" spans="1:11" x14ac:dyDescent="0.3">
      <c r="A1710" t="s">
        <v>31832</v>
      </c>
      <c r="B1710" s="1">
        <v>45630</v>
      </c>
      <c r="C1710">
        <v>1219.01</v>
      </c>
      <c r="D1710" t="s">
        <v>30122</v>
      </c>
      <c r="E1710" t="s">
        <v>30117</v>
      </c>
      <c r="F1710" t="s">
        <v>6590</v>
      </c>
      <c r="G1710">
        <v>1</v>
      </c>
      <c r="H1710">
        <v>2024</v>
      </c>
      <c r="I1710" t="s">
        <v>30130</v>
      </c>
      <c r="J1710">
        <v>0</v>
      </c>
      <c r="K1710">
        <v>1</v>
      </c>
    </row>
    <row r="1711" spans="1:11" x14ac:dyDescent="0.3">
      <c r="A1711" t="s">
        <v>31833</v>
      </c>
      <c r="B1711" s="1">
        <v>45569</v>
      </c>
      <c r="C1711">
        <v>220.7</v>
      </c>
      <c r="D1711" t="s">
        <v>30108</v>
      </c>
      <c r="E1711" t="s">
        <v>30117</v>
      </c>
      <c r="F1711" t="s">
        <v>3210</v>
      </c>
      <c r="G1711">
        <v>1</v>
      </c>
      <c r="H1711">
        <v>2024</v>
      </c>
      <c r="I1711" t="s">
        <v>30159</v>
      </c>
      <c r="J1711">
        <v>0</v>
      </c>
      <c r="K1711">
        <v>1</v>
      </c>
    </row>
    <row r="1712" spans="1:11" x14ac:dyDescent="0.3">
      <c r="A1712" t="s">
        <v>31834</v>
      </c>
      <c r="B1712" s="1">
        <v>45597</v>
      </c>
      <c r="C1712">
        <v>618.4</v>
      </c>
      <c r="D1712" t="s">
        <v>30112</v>
      </c>
      <c r="E1712" t="s">
        <v>30117</v>
      </c>
      <c r="F1712" t="s">
        <v>8716</v>
      </c>
      <c r="G1712">
        <v>1</v>
      </c>
      <c r="H1712">
        <v>2024</v>
      </c>
      <c r="I1712" t="s">
        <v>30142</v>
      </c>
      <c r="J1712">
        <v>0</v>
      </c>
      <c r="K1712">
        <v>1</v>
      </c>
    </row>
    <row r="1713" spans="1:11" x14ac:dyDescent="0.3">
      <c r="A1713" t="s">
        <v>31835</v>
      </c>
      <c r="B1713" s="1">
        <v>45459</v>
      </c>
      <c r="C1713">
        <v>382</v>
      </c>
      <c r="D1713" t="s">
        <v>30112</v>
      </c>
      <c r="E1713" t="s">
        <v>30109</v>
      </c>
      <c r="F1713" t="s">
        <v>15316</v>
      </c>
      <c r="G1713">
        <v>0</v>
      </c>
      <c r="H1713">
        <v>2024</v>
      </c>
      <c r="I1713" t="s">
        <v>30128</v>
      </c>
      <c r="J1713">
        <v>1</v>
      </c>
      <c r="K1713">
        <v>0</v>
      </c>
    </row>
    <row r="1714" spans="1:11" x14ac:dyDescent="0.3">
      <c r="A1714" t="s">
        <v>31836</v>
      </c>
      <c r="B1714" s="1">
        <v>45211</v>
      </c>
      <c r="C1714">
        <v>1085.0899999999999</v>
      </c>
      <c r="D1714" t="s">
        <v>30108</v>
      </c>
      <c r="E1714" t="s">
        <v>30117</v>
      </c>
      <c r="F1714" t="s">
        <v>7486</v>
      </c>
      <c r="G1714">
        <v>1</v>
      </c>
      <c r="H1714">
        <v>2023</v>
      </c>
      <c r="I1714" t="s">
        <v>30159</v>
      </c>
      <c r="J1714">
        <v>0</v>
      </c>
      <c r="K1714">
        <v>1</v>
      </c>
    </row>
    <row r="1715" spans="1:11" x14ac:dyDescent="0.3">
      <c r="A1715" t="s">
        <v>31837</v>
      </c>
      <c r="B1715" s="1">
        <v>45462</v>
      </c>
      <c r="C1715">
        <v>489.63</v>
      </c>
      <c r="D1715" t="s">
        <v>30112</v>
      </c>
      <c r="E1715" t="s">
        <v>30117</v>
      </c>
      <c r="F1715" t="s">
        <v>15461</v>
      </c>
      <c r="G1715">
        <v>1</v>
      </c>
      <c r="H1715">
        <v>2024</v>
      </c>
      <c r="I1715" t="s">
        <v>30128</v>
      </c>
      <c r="J1715">
        <v>0</v>
      </c>
      <c r="K1715">
        <v>1</v>
      </c>
    </row>
    <row r="1716" spans="1:11" x14ac:dyDescent="0.3">
      <c r="A1716" t="s">
        <v>31838</v>
      </c>
      <c r="B1716" s="1">
        <v>45456</v>
      </c>
      <c r="C1716">
        <v>144.93</v>
      </c>
      <c r="D1716" t="s">
        <v>30112</v>
      </c>
      <c r="E1716" t="s">
        <v>30109</v>
      </c>
      <c r="F1716" t="s">
        <v>17240</v>
      </c>
      <c r="G1716">
        <v>0</v>
      </c>
      <c r="H1716">
        <v>2024</v>
      </c>
      <c r="I1716" t="s">
        <v>30128</v>
      </c>
      <c r="J1716">
        <v>1</v>
      </c>
      <c r="K1716">
        <v>0</v>
      </c>
    </row>
    <row r="1717" spans="1:11" x14ac:dyDescent="0.3">
      <c r="A1717" t="s">
        <v>31839</v>
      </c>
      <c r="B1717" s="1">
        <v>45280</v>
      </c>
      <c r="C1717">
        <v>1117.1600000000001</v>
      </c>
      <c r="D1717" t="s">
        <v>30112</v>
      </c>
      <c r="E1717" t="s">
        <v>30117</v>
      </c>
      <c r="F1717" t="s">
        <v>17506</v>
      </c>
      <c r="G1717">
        <v>1</v>
      </c>
      <c r="H1717">
        <v>2023</v>
      </c>
      <c r="I1717" t="s">
        <v>30130</v>
      </c>
      <c r="J1717">
        <v>0</v>
      </c>
      <c r="K1717">
        <v>1</v>
      </c>
    </row>
    <row r="1718" spans="1:11" x14ac:dyDescent="0.3">
      <c r="A1718" t="s">
        <v>31840</v>
      </c>
      <c r="B1718" s="1">
        <v>45598</v>
      </c>
      <c r="C1718">
        <v>697.53</v>
      </c>
      <c r="D1718" t="s">
        <v>30122</v>
      </c>
      <c r="E1718" t="s">
        <v>30109</v>
      </c>
      <c r="F1718" t="s">
        <v>3006</v>
      </c>
      <c r="G1718">
        <v>0</v>
      </c>
      <c r="H1718">
        <v>2024</v>
      </c>
      <c r="I1718" t="s">
        <v>30142</v>
      </c>
      <c r="J1718">
        <v>1</v>
      </c>
      <c r="K1718">
        <v>0</v>
      </c>
    </row>
    <row r="1719" spans="1:11" x14ac:dyDescent="0.3">
      <c r="A1719" t="s">
        <v>31841</v>
      </c>
      <c r="B1719" s="1">
        <v>45102</v>
      </c>
      <c r="C1719">
        <v>593.23</v>
      </c>
      <c r="D1719" t="s">
        <v>30108</v>
      </c>
      <c r="E1719" t="s">
        <v>30117</v>
      </c>
      <c r="F1719" t="s">
        <v>4578</v>
      </c>
      <c r="G1719">
        <v>1</v>
      </c>
      <c r="H1719">
        <v>2023</v>
      </c>
      <c r="I1719" t="s">
        <v>30128</v>
      </c>
      <c r="J1719">
        <v>0</v>
      </c>
      <c r="K1719">
        <v>1</v>
      </c>
    </row>
    <row r="1720" spans="1:11" x14ac:dyDescent="0.3">
      <c r="A1720" t="s">
        <v>31842</v>
      </c>
      <c r="B1720" s="1">
        <v>44830</v>
      </c>
      <c r="C1720">
        <v>216.12</v>
      </c>
      <c r="D1720" t="s">
        <v>30108</v>
      </c>
      <c r="E1720" t="s">
        <v>30117</v>
      </c>
      <c r="F1720" t="s">
        <v>6144</v>
      </c>
      <c r="G1720">
        <v>1</v>
      </c>
      <c r="H1720">
        <v>2022</v>
      </c>
      <c r="I1720" t="s">
        <v>30123</v>
      </c>
      <c r="J1720">
        <v>0</v>
      </c>
      <c r="K1720">
        <v>1</v>
      </c>
    </row>
    <row r="1721" spans="1:11" x14ac:dyDescent="0.3">
      <c r="A1721" t="s">
        <v>31843</v>
      </c>
      <c r="B1721" s="1">
        <v>45404</v>
      </c>
      <c r="C1721">
        <v>1200.17</v>
      </c>
      <c r="D1721" t="s">
        <v>30108</v>
      </c>
      <c r="E1721" t="s">
        <v>30117</v>
      </c>
      <c r="F1721" t="s">
        <v>7445</v>
      </c>
      <c r="G1721">
        <v>1</v>
      </c>
      <c r="H1721">
        <v>2024</v>
      </c>
      <c r="I1721" t="s">
        <v>30118</v>
      </c>
      <c r="J1721">
        <v>0</v>
      </c>
      <c r="K1721">
        <v>1</v>
      </c>
    </row>
    <row r="1722" spans="1:11" x14ac:dyDescent="0.3">
      <c r="A1722" t="s">
        <v>31844</v>
      </c>
      <c r="B1722" s="1">
        <v>45009</v>
      </c>
      <c r="C1722">
        <v>279.12</v>
      </c>
      <c r="D1722" t="s">
        <v>30112</v>
      </c>
      <c r="E1722" t="s">
        <v>30117</v>
      </c>
      <c r="F1722" t="s">
        <v>7207</v>
      </c>
      <c r="G1722">
        <v>1</v>
      </c>
      <c r="H1722">
        <v>2023</v>
      </c>
      <c r="I1722" t="s">
        <v>30145</v>
      </c>
      <c r="J1722">
        <v>0</v>
      </c>
      <c r="K1722">
        <v>1</v>
      </c>
    </row>
    <row r="1723" spans="1:11" x14ac:dyDescent="0.3">
      <c r="A1723" t="s">
        <v>31845</v>
      </c>
      <c r="B1723" s="1">
        <v>45132</v>
      </c>
      <c r="C1723">
        <v>1125.27</v>
      </c>
      <c r="D1723" t="s">
        <v>30112</v>
      </c>
      <c r="E1723" t="s">
        <v>30117</v>
      </c>
      <c r="F1723" t="s">
        <v>19831</v>
      </c>
      <c r="G1723">
        <v>1</v>
      </c>
      <c r="H1723">
        <v>2023</v>
      </c>
      <c r="I1723" t="s">
        <v>30115</v>
      </c>
      <c r="J1723">
        <v>0</v>
      </c>
      <c r="K1723">
        <v>1</v>
      </c>
    </row>
    <row r="1724" spans="1:11" x14ac:dyDescent="0.3">
      <c r="A1724" t="s">
        <v>31846</v>
      </c>
      <c r="B1724" s="1">
        <v>45229</v>
      </c>
      <c r="C1724">
        <v>631.29</v>
      </c>
      <c r="D1724" t="s">
        <v>30112</v>
      </c>
      <c r="E1724" t="s">
        <v>30117</v>
      </c>
      <c r="F1724" t="s">
        <v>18324</v>
      </c>
      <c r="G1724">
        <v>1</v>
      </c>
      <c r="H1724">
        <v>2023</v>
      </c>
      <c r="I1724" t="s">
        <v>30159</v>
      </c>
      <c r="J1724">
        <v>0</v>
      </c>
      <c r="K1724">
        <v>1</v>
      </c>
    </row>
    <row r="1725" spans="1:11" x14ac:dyDescent="0.3">
      <c r="A1725" t="s">
        <v>31847</v>
      </c>
      <c r="B1725" s="1">
        <v>45476</v>
      </c>
      <c r="C1725">
        <v>249.82</v>
      </c>
      <c r="D1725" t="s">
        <v>30122</v>
      </c>
      <c r="E1725" t="s">
        <v>30117</v>
      </c>
      <c r="F1725" t="s">
        <v>15125</v>
      </c>
      <c r="G1725">
        <v>1</v>
      </c>
      <c r="H1725">
        <v>2024</v>
      </c>
      <c r="I1725" t="s">
        <v>30115</v>
      </c>
      <c r="J1725">
        <v>0</v>
      </c>
      <c r="K1725">
        <v>1</v>
      </c>
    </row>
    <row r="1726" spans="1:11" x14ac:dyDescent="0.3">
      <c r="A1726" t="s">
        <v>31848</v>
      </c>
      <c r="B1726" s="1">
        <v>45066</v>
      </c>
      <c r="C1726">
        <v>61.91</v>
      </c>
      <c r="D1726" t="s">
        <v>30122</v>
      </c>
      <c r="E1726" t="s">
        <v>30109</v>
      </c>
      <c r="F1726" t="s">
        <v>18016</v>
      </c>
      <c r="G1726">
        <v>0</v>
      </c>
      <c r="H1726">
        <v>2023</v>
      </c>
      <c r="I1726" t="s">
        <v>30136</v>
      </c>
      <c r="J1726">
        <v>1</v>
      </c>
      <c r="K1726">
        <v>0</v>
      </c>
    </row>
    <row r="1727" spans="1:11" x14ac:dyDescent="0.3">
      <c r="A1727" t="s">
        <v>31849</v>
      </c>
      <c r="B1727" s="1">
        <v>44899</v>
      </c>
      <c r="C1727">
        <v>509.88</v>
      </c>
      <c r="D1727" t="s">
        <v>30112</v>
      </c>
      <c r="E1727" t="s">
        <v>30117</v>
      </c>
      <c r="F1727" t="s">
        <v>17810</v>
      </c>
      <c r="G1727">
        <v>1</v>
      </c>
      <c r="H1727">
        <v>2022</v>
      </c>
      <c r="I1727" t="s">
        <v>30130</v>
      </c>
      <c r="J1727">
        <v>0</v>
      </c>
      <c r="K1727">
        <v>1</v>
      </c>
    </row>
    <row r="1728" spans="1:11" x14ac:dyDescent="0.3">
      <c r="A1728" t="s">
        <v>31850</v>
      </c>
      <c r="B1728" s="1">
        <v>45581</v>
      </c>
      <c r="C1728">
        <v>333.99</v>
      </c>
      <c r="D1728" t="s">
        <v>30122</v>
      </c>
      <c r="E1728" t="s">
        <v>30109</v>
      </c>
      <c r="F1728" t="s">
        <v>5536</v>
      </c>
      <c r="G1728">
        <v>0</v>
      </c>
      <c r="H1728">
        <v>2024</v>
      </c>
      <c r="I1728" t="s">
        <v>30159</v>
      </c>
      <c r="J1728">
        <v>1</v>
      </c>
      <c r="K1728">
        <v>0</v>
      </c>
    </row>
    <row r="1729" spans="1:11" x14ac:dyDescent="0.3">
      <c r="A1729" t="s">
        <v>31851</v>
      </c>
      <c r="B1729" s="1">
        <v>45641</v>
      </c>
      <c r="C1729">
        <v>236.58</v>
      </c>
      <c r="D1729" t="s">
        <v>30112</v>
      </c>
      <c r="E1729" t="s">
        <v>30109</v>
      </c>
      <c r="F1729" t="s">
        <v>455</v>
      </c>
      <c r="G1729">
        <v>0</v>
      </c>
      <c r="H1729">
        <v>2024</v>
      </c>
      <c r="I1729" t="s">
        <v>30130</v>
      </c>
      <c r="J1729">
        <v>1</v>
      </c>
      <c r="K1729">
        <v>0</v>
      </c>
    </row>
    <row r="1730" spans="1:11" x14ac:dyDescent="0.3">
      <c r="A1730" t="s">
        <v>31852</v>
      </c>
      <c r="B1730" s="1">
        <v>45645</v>
      </c>
      <c r="C1730">
        <v>970.17</v>
      </c>
      <c r="D1730" t="s">
        <v>30108</v>
      </c>
      <c r="E1730" t="s">
        <v>30117</v>
      </c>
      <c r="F1730" t="s">
        <v>3646</v>
      </c>
      <c r="G1730">
        <v>1</v>
      </c>
      <c r="H1730">
        <v>2024</v>
      </c>
      <c r="I1730" t="s">
        <v>30130</v>
      </c>
      <c r="J1730">
        <v>0</v>
      </c>
      <c r="K1730">
        <v>1</v>
      </c>
    </row>
    <row r="1731" spans="1:11" x14ac:dyDescent="0.3">
      <c r="A1731" t="s">
        <v>31853</v>
      </c>
      <c r="B1731" s="1">
        <v>44663</v>
      </c>
      <c r="C1731">
        <v>494.51</v>
      </c>
      <c r="D1731" t="s">
        <v>30108</v>
      </c>
      <c r="E1731" t="s">
        <v>30117</v>
      </c>
      <c r="F1731" t="s">
        <v>11439</v>
      </c>
      <c r="G1731">
        <v>1</v>
      </c>
      <c r="H1731">
        <v>2022</v>
      </c>
      <c r="I1731" t="s">
        <v>30118</v>
      </c>
      <c r="J1731">
        <v>0</v>
      </c>
      <c r="K1731">
        <v>1</v>
      </c>
    </row>
    <row r="1732" spans="1:11" x14ac:dyDescent="0.3">
      <c r="A1732" t="s">
        <v>31854</v>
      </c>
      <c r="B1732" s="1">
        <v>44685</v>
      </c>
      <c r="C1732">
        <v>120.56</v>
      </c>
      <c r="D1732" t="s">
        <v>30122</v>
      </c>
      <c r="E1732" t="s">
        <v>30117</v>
      </c>
      <c r="F1732" t="s">
        <v>5573</v>
      </c>
      <c r="G1732">
        <v>1</v>
      </c>
      <c r="H1732">
        <v>2022</v>
      </c>
      <c r="I1732" t="s">
        <v>30136</v>
      </c>
      <c r="J1732">
        <v>0</v>
      </c>
      <c r="K1732">
        <v>1</v>
      </c>
    </row>
    <row r="1733" spans="1:11" x14ac:dyDescent="0.3">
      <c r="A1733" t="s">
        <v>31855</v>
      </c>
      <c r="B1733" s="1">
        <v>45430</v>
      </c>
      <c r="C1733">
        <v>589.32000000000005</v>
      </c>
      <c r="D1733" t="s">
        <v>30112</v>
      </c>
      <c r="E1733" t="s">
        <v>30109</v>
      </c>
      <c r="F1733" t="s">
        <v>15800</v>
      </c>
      <c r="G1733">
        <v>0</v>
      </c>
      <c r="H1733">
        <v>2024</v>
      </c>
      <c r="I1733" t="s">
        <v>30136</v>
      </c>
      <c r="J1733">
        <v>1</v>
      </c>
      <c r="K1733">
        <v>0</v>
      </c>
    </row>
    <row r="1734" spans="1:11" x14ac:dyDescent="0.3">
      <c r="A1734" t="s">
        <v>31856</v>
      </c>
      <c r="B1734" s="1">
        <v>44808</v>
      </c>
      <c r="C1734">
        <v>1269.31</v>
      </c>
      <c r="D1734" t="s">
        <v>30112</v>
      </c>
      <c r="E1734" t="s">
        <v>30117</v>
      </c>
      <c r="F1734" t="s">
        <v>17084</v>
      </c>
      <c r="G1734">
        <v>1</v>
      </c>
      <c r="H1734">
        <v>2022</v>
      </c>
      <c r="I1734" t="s">
        <v>30123</v>
      </c>
      <c r="J1734">
        <v>0</v>
      </c>
      <c r="K1734">
        <v>1</v>
      </c>
    </row>
    <row r="1735" spans="1:11" x14ac:dyDescent="0.3">
      <c r="A1735" t="s">
        <v>31857</v>
      </c>
      <c r="B1735" s="1">
        <v>45489</v>
      </c>
      <c r="C1735">
        <v>1412.44</v>
      </c>
      <c r="D1735" t="s">
        <v>30108</v>
      </c>
      <c r="E1735" t="s">
        <v>30117</v>
      </c>
      <c r="F1735" t="s">
        <v>6259</v>
      </c>
      <c r="G1735">
        <v>1</v>
      </c>
      <c r="H1735">
        <v>2024</v>
      </c>
      <c r="I1735" t="s">
        <v>30115</v>
      </c>
      <c r="J1735">
        <v>0</v>
      </c>
      <c r="K1735">
        <v>1</v>
      </c>
    </row>
    <row r="1736" spans="1:11" x14ac:dyDescent="0.3">
      <c r="A1736" t="s">
        <v>31858</v>
      </c>
      <c r="B1736" s="1">
        <v>45572</v>
      </c>
      <c r="C1736">
        <v>1422.84</v>
      </c>
      <c r="D1736" t="s">
        <v>30112</v>
      </c>
      <c r="E1736" t="s">
        <v>30117</v>
      </c>
      <c r="F1736" t="s">
        <v>7895</v>
      </c>
      <c r="G1736">
        <v>1</v>
      </c>
      <c r="H1736">
        <v>2024</v>
      </c>
      <c r="I1736" t="s">
        <v>30159</v>
      </c>
      <c r="J1736">
        <v>0</v>
      </c>
      <c r="K1736">
        <v>1</v>
      </c>
    </row>
    <row r="1737" spans="1:11" x14ac:dyDescent="0.3">
      <c r="A1737" t="s">
        <v>31859</v>
      </c>
      <c r="B1737" s="1">
        <v>45376</v>
      </c>
      <c r="C1737">
        <v>914.42</v>
      </c>
      <c r="D1737" t="s">
        <v>30108</v>
      </c>
      <c r="E1737" t="s">
        <v>30117</v>
      </c>
      <c r="F1737" t="s">
        <v>3619</v>
      </c>
      <c r="G1737">
        <v>1</v>
      </c>
      <c r="H1737">
        <v>2024</v>
      </c>
      <c r="I1737" t="s">
        <v>30145</v>
      </c>
      <c r="J1737">
        <v>0</v>
      </c>
      <c r="K1737">
        <v>1</v>
      </c>
    </row>
    <row r="1738" spans="1:11" x14ac:dyDescent="0.3">
      <c r="A1738" t="s">
        <v>31860</v>
      </c>
      <c r="B1738" s="1">
        <v>45588</v>
      </c>
      <c r="C1738">
        <v>1345.69</v>
      </c>
      <c r="D1738" t="s">
        <v>30122</v>
      </c>
      <c r="E1738" t="s">
        <v>30109</v>
      </c>
      <c r="F1738" t="s">
        <v>12364</v>
      </c>
      <c r="G1738">
        <v>0</v>
      </c>
      <c r="H1738">
        <v>2024</v>
      </c>
      <c r="I1738" t="s">
        <v>30159</v>
      </c>
      <c r="J1738">
        <v>1</v>
      </c>
      <c r="K1738">
        <v>0</v>
      </c>
    </row>
    <row r="1739" spans="1:11" x14ac:dyDescent="0.3">
      <c r="A1739" t="s">
        <v>31861</v>
      </c>
      <c r="B1739" s="1">
        <v>44763</v>
      </c>
      <c r="C1739">
        <v>310.02999999999997</v>
      </c>
      <c r="D1739" t="s">
        <v>30112</v>
      </c>
      <c r="E1739" t="s">
        <v>30117</v>
      </c>
      <c r="F1739" t="s">
        <v>12764</v>
      </c>
      <c r="G1739">
        <v>1</v>
      </c>
      <c r="H1739">
        <v>2022</v>
      </c>
      <c r="I1739" t="s">
        <v>30115</v>
      </c>
      <c r="J1739">
        <v>0</v>
      </c>
      <c r="K1739">
        <v>1</v>
      </c>
    </row>
    <row r="1740" spans="1:11" x14ac:dyDescent="0.3">
      <c r="A1740" t="s">
        <v>31862</v>
      </c>
      <c r="B1740" s="1">
        <v>45277</v>
      </c>
      <c r="C1740">
        <v>138.97999999999999</v>
      </c>
      <c r="D1740" t="s">
        <v>30112</v>
      </c>
      <c r="E1740" t="s">
        <v>30117</v>
      </c>
      <c r="F1740" t="s">
        <v>18371</v>
      </c>
      <c r="G1740">
        <v>1</v>
      </c>
      <c r="H1740">
        <v>2023</v>
      </c>
      <c r="I1740" t="s">
        <v>30130</v>
      </c>
      <c r="J1740">
        <v>0</v>
      </c>
      <c r="K1740">
        <v>1</v>
      </c>
    </row>
    <row r="1741" spans="1:11" x14ac:dyDescent="0.3">
      <c r="A1741" t="s">
        <v>31863</v>
      </c>
      <c r="B1741" s="1">
        <v>44752</v>
      </c>
      <c r="C1741">
        <v>239.29</v>
      </c>
      <c r="D1741" t="s">
        <v>30112</v>
      </c>
      <c r="E1741" t="s">
        <v>30117</v>
      </c>
      <c r="F1741" t="s">
        <v>9287</v>
      </c>
      <c r="G1741">
        <v>1</v>
      </c>
      <c r="H1741">
        <v>2022</v>
      </c>
      <c r="I1741" t="s">
        <v>30115</v>
      </c>
      <c r="J1741">
        <v>0</v>
      </c>
      <c r="K1741">
        <v>1</v>
      </c>
    </row>
    <row r="1742" spans="1:11" x14ac:dyDescent="0.3">
      <c r="A1742" t="s">
        <v>31864</v>
      </c>
      <c r="B1742" s="1">
        <v>45298</v>
      </c>
      <c r="C1742">
        <v>729.13</v>
      </c>
      <c r="D1742" t="s">
        <v>30122</v>
      </c>
      <c r="E1742" t="s">
        <v>30109</v>
      </c>
      <c r="F1742" t="s">
        <v>7378</v>
      </c>
      <c r="G1742">
        <v>0</v>
      </c>
      <c r="H1742">
        <v>2024</v>
      </c>
      <c r="I1742" t="s">
        <v>30113</v>
      </c>
      <c r="J1742">
        <v>1</v>
      </c>
      <c r="K1742">
        <v>0</v>
      </c>
    </row>
    <row r="1743" spans="1:11" x14ac:dyDescent="0.3">
      <c r="A1743" t="s">
        <v>31865</v>
      </c>
      <c r="B1743" s="1">
        <v>45267</v>
      </c>
      <c r="C1743">
        <v>1498.26</v>
      </c>
      <c r="D1743" t="s">
        <v>30108</v>
      </c>
      <c r="E1743" t="s">
        <v>30109</v>
      </c>
      <c r="F1743" t="s">
        <v>13226</v>
      </c>
      <c r="G1743">
        <v>0</v>
      </c>
      <c r="H1743">
        <v>2023</v>
      </c>
      <c r="I1743" t="s">
        <v>30130</v>
      </c>
      <c r="J1743">
        <v>1</v>
      </c>
      <c r="K1743">
        <v>0</v>
      </c>
    </row>
    <row r="1744" spans="1:11" x14ac:dyDescent="0.3">
      <c r="A1744" t="s">
        <v>31866</v>
      </c>
      <c r="B1744" s="1">
        <v>45062</v>
      </c>
      <c r="C1744">
        <v>107.2</v>
      </c>
      <c r="D1744" t="s">
        <v>30122</v>
      </c>
      <c r="E1744" t="s">
        <v>30117</v>
      </c>
      <c r="F1744" t="s">
        <v>3237</v>
      </c>
      <c r="G1744">
        <v>1</v>
      </c>
      <c r="H1744">
        <v>2023</v>
      </c>
      <c r="I1744" t="s">
        <v>30136</v>
      </c>
      <c r="J1744">
        <v>0</v>
      </c>
      <c r="K1744">
        <v>1</v>
      </c>
    </row>
    <row r="1745" spans="1:11" x14ac:dyDescent="0.3">
      <c r="A1745" t="s">
        <v>31867</v>
      </c>
      <c r="B1745" s="1">
        <v>44994</v>
      </c>
      <c r="C1745">
        <v>1158.83</v>
      </c>
      <c r="D1745" t="s">
        <v>30122</v>
      </c>
      <c r="E1745" t="s">
        <v>30109</v>
      </c>
      <c r="F1745" t="s">
        <v>12669</v>
      </c>
      <c r="G1745">
        <v>0</v>
      </c>
      <c r="H1745">
        <v>2023</v>
      </c>
      <c r="I1745" t="s">
        <v>30145</v>
      </c>
      <c r="J1745">
        <v>1</v>
      </c>
      <c r="K1745">
        <v>0</v>
      </c>
    </row>
    <row r="1746" spans="1:11" x14ac:dyDescent="0.3">
      <c r="A1746" t="s">
        <v>31868</v>
      </c>
      <c r="B1746" s="1">
        <v>44984</v>
      </c>
      <c r="C1746">
        <v>310.27999999999997</v>
      </c>
      <c r="D1746" t="s">
        <v>30108</v>
      </c>
      <c r="E1746" t="s">
        <v>30117</v>
      </c>
      <c r="F1746" t="s">
        <v>19223</v>
      </c>
      <c r="G1746">
        <v>1</v>
      </c>
      <c r="H1746">
        <v>2023</v>
      </c>
      <c r="I1746" t="s">
        <v>30110</v>
      </c>
      <c r="J1746">
        <v>0</v>
      </c>
      <c r="K1746">
        <v>1</v>
      </c>
    </row>
    <row r="1747" spans="1:11" x14ac:dyDescent="0.3">
      <c r="A1747" t="s">
        <v>31869</v>
      </c>
      <c r="B1747" s="1">
        <v>45458</v>
      </c>
      <c r="C1747">
        <v>480.67</v>
      </c>
      <c r="D1747" t="s">
        <v>30108</v>
      </c>
      <c r="E1747" t="s">
        <v>30117</v>
      </c>
      <c r="F1747" t="s">
        <v>7962</v>
      </c>
      <c r="G1747">
        <v>1</v>
      </c>
      <c r="H1747">
        <v>2024</v>
      </c>
      <c r="I1747" t="s">
        <v>30128</v>
      </c>
      <c r="J1747">
        <v>0</v>
      </c>
      <c r="K1747">
        <v>1</v>
      </c>
    </row>
    <row r="1748" spans="1:11" x14ac:dyDescent="0.3">
      <c r="A1748" t="s">
        <v>31870</v>
      </c>
      <c r="B1748" s="1">
        <v>44861</v>
      </c>
      <c r="C1748">
        <v>64.260000000000005</v>
      </c>
      <c r="D1748" t="s">
        <v>30108</v>
      </c>
      <c r="E1748" t="s">
        <v>30117</v>
      </c>
      <c r="F1748" t="s">
        <v>9720</v>
      </c>
      <c r="G1748">
        <v>1</v>
      </c>
      <c r="H1748">
        <v>2022</v>
      </c>
      <c r="I1748" t="s">
        <v>30159</v>
      </c>
      <c r="J1748">
        <v>0</v>
      </c>
      <c r="K1748">
        <v>1</v>
      </c>
    </row>
    <row r="1749" spans="1:11" x14ac:dyDescent="0.3">
      <c r="A1749" t="s">
        <v>31871</v>
      </c>
      <c r="B1749" s="1">
        <v>45487</v>
      </c>
      <c r="C1749">
        <v>483.43</v>
      </c>
      <c r="D1749" t="s">
        <v>30108</v>
      </c>
      <c r="E1749" t="s">
        <v>30109</v>
      </c>
      <c r="F1749" t="s">
        <v>13189</v>
      </c>
      <c r="G1749">
        <v>0</v>
      </c>
      <c r="H1749">
        <v>2024</v>
      </c>
      <c r="I1749" t="s">
        <v>30115</v>
      </c>
      <c r="J1749">
        <v>1</v>
      </c>
      <c r="K1749">
        <v>0</v>
      </c>
    </row>
    <row r="1750" spans="1:11" x14ac:dyDescent="0.3">
      <c r="A1750" t="s">
        <v>31872</v>
      </c>
      <c r="B1750" s="1">
        <v>45560</v>
      </c>
      <c r="C1750">
        <v>1178.3800000000001</v>
      </c>
      <c r="D1750" t="s">
        <v>30122</v>
      </c>
      <c r="E1750" t="s">
        <v>30117</v>
      </c>
      <c r="F1750" t="s">
        <v>17798</v>
      </c>
      <c r="G1750">
        <v>1</v>
      </c>
      <c r="H1750">
        <v>2024</v>
      </c>
      <c r="I1750" t="s">
        <v>30123</v>
      </c>
      <c r="J1750">
        <v>0</v>
      </c>
      <c r="K1750">
        <v>1</v>
      </c>
    </row>
    <row r="1751" spans="1:11" x14ac:dyDescent="0.3">
      <c r="A1751" t="s">
        <v>31873</v>
      </c>
      <c r="B1751" s="1">
        <v>45637</v>
      </c>
      <c r="C1751">
        <v>688.24</v>
      </c>
      <c r="D1751" t="s">
        <v>30108</v>
      </c>
      <c r="E1751" t="s">
        <v>30109</v>
      </c>
      <c r="F1751" t="s">
        <v>5126</v>
      </c>
      <c r="G1751">
        <v>0</v>
      </c>
      <c r="H1751">
        <v>2024</v>
      </c>
      <c r="I1751" t="s">
        <v>30130</v>
      </c>
      <c r="J1751">
        <v>1</v>
      </c>
      <c r="K1751">
        <v>0</v>
      </c>
    </row>
    <row r="1752" spans="1:11" x14ac:dyDescent="0.3">
      <c r="A1752" t="s">
        <v>31874</v>
      </c>
      <c r="B1752" s="1">
        <v>44696</v>
      </c>
      <c r="C1752">
        <v>1166.02</v>
      </c>
      <c r="D1752" t="s">
        <v>30122</v>
      </c>
      <c r="E1752" t="s">
        <v>30117</v>
      </c>
      <c r="F1752" t="s">
        <v>3917</v>
      </c>
      <c r="G1752">
        <v>1</v>
      </c>
      <c r="H1752">
        <v>2022</v>
      </c>
      <c r="I1752" t="s">
        <v>30136</v>
      </c>
      <c r="J1752">
        <v>0</v>
      </c>
      <c r="K1752">
        <v>1</v>
      </c>
    </row>
    <row r="1753" spans="1:11" x14ac:dyDescent="0.3">
      <c r="A1753" t="s">
        <v>31875</v>
      </c>
      <c r="B1753" s="1">
        <v>45497</v>
      </c>
      <c r="C1753">
        <v>363.71</v>
      </c>
      <c r="D1753" t="s">
        <v>30122</v>
      </c>
      <c r="E1753" t="s">
        <v>30109</v>
      </c>
      <c r="F1753" t="s">
        <v>4270</v>
      </c>
      <c r="G1753">
        <v>0</v>
      </c>
      <c r="H1753">
        <v>2024</v>
      </c>
      <c r="I1753" t="s">
        <v>30115</v>
      </c>
      <c r="J1753">
        <v>1</v>
      </c>
      <c r="K1753">
        <v>0</v>
      </c>
    </row>
    <row r="1754" spans="1:11" x14ac:dyDescent="0.3">
      <c r="A1754" t="s">
        <v>31876</v>
      </c>
      <c r="B1754" s="1">
        <v>44610</v>
      </c>
      <c r="C1754">
        <v>63.73</v>
      </c>
      <c r="D1754" t="s">
        <v>30112</v>
      </c>
      <c r="E1754" t="s">
        <v>30109</v>
      </c>
      <c r="F1754" t="s">
        <v>17661</v>
      </c>
      <c r="G1754">
        <v>0</v>
      </c>
      <c r="H1754">
        <v>2022</v>
      </c>
      <c r="I1754" t="s">
        <v>30110</v>
      </c>
      <c r="J1754">
        <v>1</v>
      </c>
      <c r="K1754">
        <v>0</v>
      </c>
    </row>
    <row r="1755" spans="1:11" x14ac:dyDescent="0.3">
      <c r="A1755" t="s">
        <v>31877</v>
      </c>
      <c r="B1755" s="1">
        <v>45470</v>
      </c>
      <c r="C1755">
        <v>954.33</v>
      </c>
      <c r="D1755" t="s">
        <v>30122</v>
      </c>
      <c r="E1755" t="s">
        <v>30109</v>
      </c>
      <c r="F1755" t="s">
        <v>17014</v>
      </c>
      <c r="G1755">
        <v>0</v>
      </c>
      <c r="H1755">
        <v>2024</v>
      </c>
      <c r="I1755" t="s">
        <v>30128</v>
      </c>
      <c r="J1755">
        <v>1</v>
      </c>
      <c r="K1755">
        <v>0</v>
      </c>
    </row>
    <row r="1756" spans="1:11" x14ac:dyDescent="0.3">
      <c r="A1756" t="s">
        <v>31878</v>
      </c>
      <c r="B1756" s="1">
        <v>44879</v>
      </c>
      <c r="C1756">
        <v>1008.02</v>
      </c>
      <c r="D1756" t="s">
        <v>30108</v>
      </c>
      <c r="E1756" t="s">
        <v>30117</v>
      </c>
      <c r="F1756" t="s">
        <v>10658</v>
      </c>
      <c r="G1756">
        <v>1</v>
      </c>
      <c r="H1756">
        <v>2022</v>
      </c>
      <c r="I1756" t="s">
        <v>30142</v>
      </c>
      <c r="J1756">
        <v>0</v>
      </c>
      <c r="K1756">
        <v>1</v>
      </c>
    </row>
    <row r="1757" spans="1:11" x14ac:dyDescent="0.3">
      <c r="A1757" t="s">
        <v>31879</v>
      </c>
      <c r="B1757" s="1">
        <v>45398</v>
      </c>
      <c r="C1757">
        <v>1196.53</v>
      </c>
      <c r="D1757" t="s">
        <v>30112</v>
      </c>
      <c r="E1757" t="s">
        <v>30117</v>
      </c>
      <c r="F1757" t="s">
        <v>11249</v>
      </c>
      <c r="G1757">
        <v>1</v>
      </c>
      <c r="H1757">
        <v>2024</v>
      </c>
      <c r="I1757" t="s">
        <v>30118</v>
      </c>
      <c r="J1757">
        <v>0</v>
      </c>
      <c r="K1757">
        <v>1</v>
      </c>
    </row>
    <row r="1758" spans="1:11" x14ac:dyDescent="0.3">
      <c r="A1758" t="s">
        <v>31880</v>
      </c>
      <c r="B1758" s="1">
        <v>45040</v>
      </c>
      <c r="C1758">
        <v>880.93</v>
      </c>
      <c r="D1758" t="s">
        <v>30122</v>
      </c>
      <c r="E1758" t="s">
        <v>30109</v>
      </c>
      <c r="F1758" t="s">
        <v>12528</v>
      </c>
      <c r="G1758">
        <v>0</v>
      </c>
      <c r="H1758">
        <v>2023</v>
      </c>
      <c r="I1758" t="s">
        <v>30118</v>
      </c>
      <c r="J1758">
        <v>1</v>
      </c>
      <c r="K1758">
        <v>0</v>
      </c>
    </row>
    <row r="1759" spans="1:11" x14ac:dyDescent="0.3">
      <c r="A1759" t="s">
        <v>31881</v>
      </c>
      <c r="B1759" s="1">
        <v>45171</v>
      </c>
      <c r="C1759">
        <v>301.79000000000002</v>
      </c>
      <c r="D1759" t="s">
        <v>30122</v>
      </c>
      <c r="E1759" t="s">
        <v>30117</v>
      </c>
      <c r="F1759" t="s">
        <v>8502</v>
      </c>
      <c r="G1759">
        <v>1</v>
      </c>
      <c r="H1759">
        <v>2023</v>
      </c>
      <c r="I1759" t="s">
        <v>30123</v>
      </c>
      <c r="J1759">
        <v>0</v>
      </c>
      <c r="K1759">
        <v>1</v>
      </c>
    </row>
    <row r="1760" spans="1:11" x14ac:dyDescent="0.3">
      <c r="A1760" t="s">
        <v>31882</v>
      </c>
      <c r="B1760" s="1">
        <v>45551</v>
      </c>
      <c r="C1760">
        <v>139.65</v>
      </c>
      <c r="D1760" t="s">
        <v>30122</v>
      </c>
      <c r="E1760" t="s">
        <v>30109</v>
      </c>
      <c r="F1760" t="s">
        <v>16084</v>
      </c>
      <c r="G1760">
        <v>0</v>
      </c>
      <c r="H1760">
        <v>2024</v>
      </c>
      <c r="I1760" t="s">
        <v>30123</v>
      </c>
      <c r="J1760">
        <v>1</v>
      </c>
      <c r="K1760">
        <v>0</v>
      </c>
    </row>
    <row r="1761" spans="1:11" x14ac:dyDescent="0.3">
      <c r="A1761" t="s">
        <v>31883</v>
      </c>
      <c r="B1761" s="1">
        <v>45052</v>
      </c>
      <c r="C1761">
        <v>671.31</v>
      </c>
      <c r="D1761" t="s">
        <v>30122</v>
      </c>
      <c r="E1761" t="s">
        <v>30109</v>
      </c>
      <c r="F1761" t="s">
        <v>10646</v>
      </c>
      <c r="G1761">
        <v>0</v>
      </c>
      <c r="H1761">
        <v>2023</v>
      </c>
      <c r="I1761" t="s">
        <v>30136</v>
      </c>
      <c r="J1761">
        <v>1</v>
      </c>
      <c r="K1761">
        <v>0</v>
      </c>
    </row>
    <row r="1762" spans="1:11" x14ac:dyDescent="0.3">
      <c r="A1762" t="s">
        <v>31884</v>
      </c>
      <c r="B1762" s="1">
        <v>45030</v>
      </c>
      <c r="C1762">
        <v>338.87</v>
      </c>
      <c r="D1762" t="s">
        <v>30108</v>
      </c>
      <c r="E1762" t="s">
        <v>30117</v>
      </c>
      <c r="F1762" t="s">
        <v>6595</v>
      </c>
      <c r="G1762">
        <v>1</v>
      </c>
      <c r="H1762">
        <v>2023</v>
      </c>
      <c r="I1762" t="s">
        <v>30118</v>
      </c>
      <c r="J1762">
        <v>0</v>
      </c>
      <c r="K1762">
        <v>1</v>
      </c>
    </row>
    <row r="1763" spans="1:11" x14ac:dyDescent="0.3">
      <c r="A1763" t="s">
        <v>31885</v>
      </c>
      <c r="B1763" s="1">
        <v>45027</v>
      </c>
      <c r="C1763">
        <v>220.61</v>
      </c>
      <c r="D1763" t="s">
        <v>30112</v>
      </c>
      <c r="E1763" t="s">
        <v>30117</v>
      </c>
      <c r="F1763" t="s">
        <v>15796</v>
      </c>
      <c r="G1763">
        <v>1</v>
      </c>
      <c r="H1763">
        <v>2023</v>
      </c>
      <c r="I1763" t="s">
        <v>30118</v>
      </c>
      <c r="J1763">
        <v>0</v>
      </c>
      <c r="K1763">
        <v>1</v>
      </c>
    </row>
    <row r="1764" spans="1:11" x14ac:dyDescent="0.3">
      <c r="A1764" t="s">
        <v>31886</v>
      </c>
      <c r="B1764" s="1">
        <v>44817</v>
      </c>
      <c r="C1764">
        <v>277.3</v>
      </c>
      <c r="D1764" t="s">
        <v>30108</v>
      </c>
      <c r="E1764" t="s">
        <v>30117</v>
      </c>
      <c r="F1764" t="s">
        <v>12780</v>
      </c>
      <c r="G1764">
        <v>1</v>
      </c>
      <c r="H1764">
        <v>2022</v>
      </c>
      <c r="I1764" t="s">
        <v>30123</v>
      </c>
      <c r="J1764">
        <v>0</v>
      </c>
      <c r="K1764">
        <v>1</v>
      </c>
    </row>
    <row r="1765" spans="1:11" x14ac:dyDescent="0.3">
      <c r="A1765" t="s">
        <v>31887</v>
      </c>
      <c r="B1765" s="1">
        <v>44676</v>
      </c>
      <c r="C1765">
        <v>1208.99</v>
      </c>
      <c r="D1765" t="s">
        <v>30108</v>
      </c>
      <c r="E1765" t="s">
        <v>30109</v>
      </c>
      <c r="F1765" t="s">
        <v>18774</v>
      </c>
      <c r="G1765">
        <v>0</v>
      </c>
      <c r="H1765">
        <v>2022</v>
      </c>
      <c r="I1765" t="s">
        <v>30118</v>
      </c>
      <c r="J1765">
        <v>1</v>
      </c>
      <c r="K1765">
        <v>0</v>
      </c>
    </row>
    <row r="1766" spans="1:11" x14ac:dyDescent="0.3">
      <c r="A1766" t="s">
        <v>31888</v>
      </c>
      <c r="B1766" s="1">
        <v>45464</v>
      </c>
      <c r="C1766">
        <v>352.1</v>
      </c>
      <c r="D1766" t="s">
        <v>30122</v>
      </c>
      <c r="E1766" t="s">
        <v>30117</v>
      </c>
      <c r="F1766" t="s">
        <v>11272</v>
      </c>
      <c r="G1766">
        <v>1</v>
      </c>
      <c r="H1766">
        <v>2024</v>
      </c>
      <c r="I1766" t="s">
        <v>30128</v>
      </c>
      <c r="J1766">
        <v>0</v>
      </c>
      <c r="K1766">
        <v>1</v>
      </c>
    </row>
    <row r="1767" spans="1:11" x14ac:dyDescent="0.3">
      <c r="A1767" t="s">
        <v>31889</v>
      </c>
      <c r="B1767" s="1">
        <v>45067</v>
      </c>
      <c r="C1767">
        <v>979.04</v>
      </c>
      <c r="D1767" t="s">
        <v>30108</v>
      </c>
      <c r="E1767" t="s">
        <v>30109</v>
      </c>
      <c r="F1767" t="s">
        <v>4477</v>
      </c>
      <c r="G1767">
        <v>0</v>
      </c>
      <c r="H1767">
        <v>2023</v>
      </c>
      <c r="I1767" t="s">
        <v>30136</v>
      </c>
      <c r="J1767">
        <v>1</v>
      </c>
      <c r="K1767">
        <v>0</v>
      </c>
    </row>
    <row r="1768" spans="1:11" x14ac:dyDescent="0.3">
      <c r="A1768" t="s">
        <v>31890</v>
      </c>
      <c r="B1768" s="1">
        <v>45457</v>
      </c>
      <c r="C1768">
        <v>1077.54</v>
      </c>
      <c r="D1768" t="s">
        <v>30122</v>
      </c>
      <c r="E1768" t="s">
        <v>30117</v>
      </c>
      <c r="F1768" t="s">
        <v>19107</v>
      </c>
      <c r="G1768">
        <v>1</v>
      </c>
      <c r="H1768">
        <v>2024</v>
      </c>
      <c r="I1768" t="s">
        <v>30128</v>
      </c>
      <c r="J1768">
        <v>0</v>
      </c>
      <c r="K1768">
        <v>1</v>
      </c>
    </row>
    <row r="1769" spans="1:11" x14ac:dyDescent="0.3">
      <c r="A1769" t="s">
        <v>31891</v>
      </c>
      <c r="B1769" s="1">
        <v>45074</v>
      </c>
      <c r="C1769">
        <v>543.85</v>
      </c>
      <c r="D1769" t="s">
        <v>30112</v>
      </c>
      <c r="E1769" t="s">
        <v>30117</v>
      </c>
      <c r="F1769" t="s">
        <v>11609</v>
      </c>
      <c r="G1769">
        <v>1</v>
      </c>
      <c r="H1769">
        <v>2023</v>
      </c>
      <c r="I1769" t="s">
        <v>30136</v>
      </c>
      <c r="J1769">
        <v>0</v>
      </c>
      <c r="K1769">
        <v>1</v>
      </c>
    </row>
    <row r="1770" spans="1:11" x14ac:dyDescent="0.3">
      <c r="A1770" t="s">
        <v>31892</v>
      </c>
      <c r="B1770" s="1">
        <v>44855</v>
      </c>
      <c r="C1770">
        <v>983.29</v>
      </c>
      <c r="D1770" t="s">
        <v>30108</v>
      </c>
      <c r="E1770" t="s">
        <v>30117</v>
      </c>
      <c r="F1770" t="s">
        <v>4444</v>
      </c>
      <c r="G1770">
        <v>1</v>
      </c>
      <c r="H1770">
        <v>2022</v>
      </c>
      <c r="I1770" t="s">
        <v>30159</v>
      </c>
      <c r="J1770">
        <v>0</v>
      </c>
      <c r="K1770">
        <v>1</v>
      </c>
    </row>
    <row r="1771" spans="1:11" x14ac:dyDescent="0.3">
      <c r="A1771" t="s">
        <v>31893</v>
      </c>
      <c r="B1771" s="1">
        <v>45283</v>
      </c>
      <c r="C1771">
        <v>1498.85</v>
      </c>
      <c r="D1771" t="s">
        <v>30122</v>
      </c>
      <c r="E1771" t="s">
        <v>30109</v>
      </c>
      <c r="F1771" t="s">
        <v>18160</v>
      </c>
      <c r="G1771">
        <v>0</v>
      </c>
      <c r="H1771">
        <v>2023</v>
      </c>
      <c r="I1771" t="s">
        <v>30130</v>
      </c>
      <c r="J1771">
        <v>1</v>
      </c>
      <c r="K1771">
        <v>0</v>
      </c>
    </row>
    <row r="1772" spans="1:11" x14ac:dyDescent="0.3">
      <c r="A1772" t="s">
        <v>31894</v>
      </c>
      <c r="B1772" s="1">
        <v>45576</v>
      </c>
      <c r="C1772">
        <v>1414.08</v>
      </c>
      <c r="D1772" t="s">
        <v>30112</v>
      </c>
      <c r="E1772" t="s">
        <v>30109</v>
      </c>
      <c r="F1772" t="s">
        <v>15645</v>
      </c>
      <c r="G1772">
        <v>0</v>
      </c>
      <c r="H1772">
        <v>2024</v>
      </c>
      <c r="I1772" t="s">
        <v>30159</v>
      </c>
      <c r="J1772">
        <v>1</v>
      </c>
      <c r="K1772">
        <v>0</v>
      </c>
    </row>
    <row r="1773" spans="1:11" x14ac:dyDescent="0.3">
      <c r="A1773" t="s">
        <v>31895</v>
      </c>
      <c r="B1773" s="1">
        <v>45193</v>
      </c>
      <c r="C1773">
        <v>53.54</v>
      </c>
      <c r="D1773" t="s">
        <v>30122</v>
      </c>
      <c r="E1773" t="s">
        <v>30109</v>
      </c>
      <c r="F1773" t="s">
        <v>19913</v>
      </c>
      <c r="G1773">
        <v>0</v>
      </c>
      <c r="H1773">
        <v>2023</v>
      </c>
      <c r="I1773" t="s">
        <v>30123</v>
      </c>
      <c r="J1773">
        <v>1</v>
      </c>
      <c r="K1773">
        <v>0</v>
      </c>
    </row>
    <row r="1774" spans="1:11" x14ac:dyDescent="0.3">
      <c r="A1774" t="s">
        <v>31896</v>
      </c>
      <c r="B1774" s="1">
        <v>45512</v>
      </c>
      <c r="C1774">
        <v>367.9</v>
      </c>
      <c r="D1774" t="s">
        <v>30108</v>
      </c>
      <c r="E1774" t="s">
        <v>30109</v>
      </c>
      <c r="F1774" t="s">
        <v>7592</v>
      </c>
      <c r="G1774">
        <v>0</v>
      </c>
      <c r="H1774">
        <v>2024</v>
      </c>
      <c r="I1774" t="s">
        <v>30120</v>
      </c>
      <c r="J1774">
        <v>1</v>
      </c>
      <c r="K1774">
        <v>0</v>
      </c>
    </row>
    <row r="1775" spans="1:11" x14ac:dyDescent="0.3">
      <c r="A1775" t="s">
        <v>31897</v>
      </c>
      <c r="B1775" s="1">
        <v>45643</v>
      </c>
      <c r="C1775">
        <v>277.54000000000002</v>
      </c>
      <c r="D1775" t="s">
        <v>30108</v>
      </c>
      <c r="E1775" t="s">
        <v>30117</v>
      </c>
      <c r="F1775" t="s">
        <v>6708</v>
      </c>
      <c r="G1775">
        <v>1</v>
      </c>
      <c r="H1775">
        <v>2024</v>
      </c>
      <c r="I1775" t="s">
        <v>30130</v>
      </c>
      <c r="J1775">
        <v>0</v>
      </c>
      <c r="K1775">
        <v>1</v>
      </c>
    </row>
    <row r="1776" spans="1:11" x14ac:dyDescent="0.3">
      <c r="A1776" t="s">
        <v>31898</v>
      </c>
      <c r="B1776" s="1">
        <v>45185</v>
      </c>
      <c r="C1776">
        <v>354.91</v>
      </c>
      <c r="D1776" t="s">
        <v>30122</v>
      </c>
      <c r="E1776" t="s">
        <v>30117</v>
      </c>
      <c r="F1776" t="s">
        <v>1717</v>
      </c>
      <c r="G1776">
        <v>1</v>
      </c>
      <c r="H1776">
        <v>2023</v>
      </c>
      <c r="I1776" t="s">
        <v>30123</v>
      </c>
      <c r="J1776">
        <v>0</v>
      </c>
      <c r="K1776">
        <v>1</v>
      </c>
    </row>
    <row r="1777" spans="1:11" x14ac:dyDescent="0.3">
      <c r="A1777" t="s">
        <v>31899</v>
      </c>
      <c r="B1777" s="1">
        <v>44731</v>
      </c>
      <c r="C1777">
        <v>163.52000000000001</v>
      </c>
      <c r="D1777" t="s">
        <v>30122</v>
      </c>
      <c r="E1777" t="s">
        <v>30117</v>
      </c>
      <c r="F1777" t="s">
        <v>15536</v>
      </c>
      <c r="G1777">
        <v>1</v>
      </c>
      <c r="H1777">
        <v>2022</v>
      </c>
      <c r="I1777" t="s">
        <v>30128</v>
      </c>
      <c r="J1777">
        <v>0</v>
      </c>
      <c r="K1777">
        <v>1</v>
      </c>
    </row>
    <row r="1778" spans="1:11" x14ac:dyDescent="0.3">
      <c r="A1778" t="s">
        <v>31900</v>
      </c>
      <c r="B1778" s="1">
        <v>45094</v>
      </c>
      <c r="C1778">
        <v>1231.67</v>
      </c>
      <c r="D1778" t="s">
        <v>30108</v>
      </c>
      <c r="E1778" t="s">
        <v>30109</v>
      </c>
      <c r="F1778" t="s">
        <v>9332</v>
      </c>
      <c r="G1778">
        <v>0</v>
      </c>
      <c r="H1778">
        <v>2023</v>
      </c>
      <c r="I1778" t="s">
        <v>30128</v>
      </c>
      <c r="J1778">
        <v>1</v>
      </c>
      <c r="K1778">
        <v>0</v>
      </c>
    </row>
    <row r="1779" spans="1:11" x14ac:dyDescent="0.3">
      <c r="A1779" t="s">
        <v>31901</v>
      </c>
      <c r="B1779" s="1">
        <v>45408</v>
      </c>
      <c r="C1779">
        <v>379.37</v>
      </c>
      <c r="D1779" t="s">
        <v>30108</v>
      </c>
      <c r="E1779" t="s">
        <v>30109</v>
      </c>
      <c r="F1779" t="s">
        <v>14755</v>
      </c>
      <c r="G1779">
        <v>0</v>
      </c>
      <c r="H1779">
        <v>2024</v>
      </c>
      <c r="I1779" t="s">
        <v>30118</v>
      </c>
      <c r="J1779">
        <v>1</v>
      </c>
      <c r="K1779">
        <v>0</v>
      </c>
    </row>
    <row r="1780" spans="1:11" x14ac:dyDescent="0.3">
      <c r="A1780" t="s">
        <v>31902</v>
      </c>
      <c r="B1780" s="1">
        <v>44798</v>
      </c>
      <c r="C1780">
        <v>600.95000000000005</v>
      </c>
      <c r="D1780" t="s">
        <v>30122</v>
      </c>
      <c r="E1780" t="s">
        <v>30109</v>
      </c>
      <c r="F1780" t="s">
        <v>5540</v>
      </c>
      <c r="G1780">
        <v>0</v>
      </c>
      <c r="H1780">
        <v>2022</v>
      </c>
      <c r="I1780" t="s">
        <v>30120</v>
      </c>
      <c r="J1780">
        <v>1</v>
      </c>
      <c r="K1780">
        <v>0</v>
      </c>
    </row>
    <row r="1781" spans="1:11" x14ac:dyDescent="0.3">
      <c r="A1781" t="s">
        <v>31903</v>
      </c>
      <c r="B1781" s="1">
        <v>45424</v>
      </c>
      <c r="C1781">
        <v>819.78</v>
      </c>
      <c r="D1781" t="s">
        <v>30108</v>
      </c>
      <c r="E1781" t="s">
        <v>30109</v>
      </c>
      <c r="F1781" t="s">
        <v>6310</v>
      </c>
      <c r="G1781">
        <v>0</v>
      </c>
      <c r="H1781">
        <v>2024</v>
      </c>
      <c r="I1781" t="s">
        <v>30136</v>
      </c>
      <c r="J1781">
        <v>1</v>
      </c>
      <c r="K1781">
        <v>0</v>
      </c>
    </row>
    <row r="1782" spans="1:11" x14ac:dyDescent="0.3">
      <c r="A1782" t="s">
        <v>31904</v>
      </c>
      <c r="B1782" s="1">
        <v>45340</v>
      </c>
      <c r="C1782">
        <v>512.27</v>
      </c>
      <c r="D1782" t="s">
        <v>30122</v>
      </c>
      <c r="E1782" t="s">
        <v>30117</v>
      </c>
      <c r="F1782" t="s">
        <v>16958</v>
      </c>
      <c r="G1782">
        <v>1</v>
      </c>
      <c r="H1782">
        <v>2024</v>
      </c>
      <c r="I1782" t="s">
        <v>30110</v>
      </c>
      <c r="J1782">
        <v>0</v>
      </c>
      <c r="K1782">
        <v>1</v>
      </c>
    </row>
    <row r="1783" spans="1:11" x14ac:dyDescent="0.3">
      <c r="A1783" t="s">
        <v>31905</v>
      </c>
      <c r="B1783" s="1">
        <v>45586</v>
      </c>
      <c r="C1783">
        <v>1411.08</v>
      </c>
      <c r="D1783" t="s">
        <v>30108</v>
      </c>
      <c r="E1783" t="s">
        <v>30117</v>
      </c>
      <c r="F1783" t="s">
        <v>19970</v>
      </c>
      <c r="G1783">
        <v>1</v>
      </c>
      <c r="H1783">
        <v>2024</v>
      </c>
      <c r="I1783" t="s">
        <v>30159</v>
      </c>
      <c r="J1783">
        <v>0</v>
      </c>
      <c r="K1783">
        <v>1</v>
      </c>
    </row>
    <row r="1784" spans="1:11" x14ac:dyDescent="0.3">
      <c r="A1784" t="s">
        <v>31906</v>
      </c>
      <c r="B1784" s="1">
        <v>45398</v>
      </c>
      <c r="C1784">
        <v>1413.41</v>
      </c>
      <c r="D1784" t="s">
        <v>30112</v>
      </c>
      <c r="E1784" t="s">
        <v>30117</v>
      </c>
      <c r="F1784" t="s">
        <v>2330</v>
      </c>
      <c r="G1784">
        <v>1</v>
      </c>
      <c r="H1784">
        <v>2024</v>
      </c>
      <c r="I1784" t="s">
        <v>30118</v>
      </c>
      <c r="J1784">
        <v>0</v>
      </c>
      <c r="K1784">
        <v>1</v>
      </c>
    </row>
    <row r="1785" spans="1:11" x14ac:dyDescent="0.3">
      <c r="A1785" t="s">
        <v>31907</v>
      </c>
      <c r="B1785" s="1">
        <v>45101</v>
      </c>
      <c r="C1785">
        <v>805.67</v>
      </c>
      <c r="D1785" t="s">
        <v>30108</v>
      </c>
      <c r="E1785" t="s">
        <v>30109</v>
      </c>
      <c r="F1785" t="s">
        <v>17421</v>
      </c>
      <c r="G1785">
        <v>0</v>
      </c>
      <c r="H1785">
        <v>2023</v>
      </c>
      <c r="I1785" t="s">
        <v>30128</v>
      </c>
      <c r="J1785">
        <v>1</v>
      </c>
      <c r="K1785">
        <v>0</v>
      </c>
    </row>
    <row r="1786" spans="1:11" x14ac:dyDescent="0.3">
      <c r="A1786" t="s">
        <v>31908</v>
      </c>
      <c r="B1786" s="1">
        <v>45122</v>
      </c>
      <c r="C1786">
        <v>56.25</v>
      </c>
      <c r="D1786" t="s">
        <v>30122</v>
      </c>
      <c r="E1786" t="s">
        <v>30109</v>
      </c>
      <c r="F1786" t="s">
        <v>7096</v>
      </c>
      <c r="G1786">
        <v>0</v>
      </c>
      <c r="H1786">
        <v>2023</v>
      </c>
      <c r="I1786" t="s">
        <v>30115</v>
      </c>
      <c r="J1786">
        <v>1</v>
      </c>
      <c r="K1786">
        <v>0</v>
      </c>
    </row>
    <row r="1787" spans="1:11" x14ac:dyDescent="0.3">
      <c r="A1787" t="s">
        <v>31909</v>
      </c>
      <c r="B1787" s="1">
        <v>44689</v>
      </c>
      <c r="C1787">
        <v>484.68</v>
      </c>
      <c r="D1787" t="s">
        <v>30112</v>
      </c>
      <c r="E1787" t="s">
        <v>30109</v>
      </c>
      <c r="F1787" t="s">
        <v>6448</v>
      </c>
      <c r="G1787">
        <v>0</v>
      </c>
      <c r="H1787">
        <v>2022</v>
      </c>
      <c r="I1787" t="s">
        <v>30136</v>
      </c>
      <c r="J1787">
        <v>1</v>
      </c>
      <c r="K1787">
        <v>0</v>
      </c>
    </row>
    <row r="1788" spans="1:11" x14ac:dyDescent="0.3">
      <c r="A1788" t="s">
        <v>31910</v>
      </c>
      <c r="B1788" s="1">
        <v>45539</v>
      </c>
      <c r="C1788">
        <v>1313.12</v>
      </c>
      <c r="D1788" t="s">
        <v>30122</v>
      </c>
      <c r="E1788" t="s">
        <v>30109</v>
      </c>
      <c r="F1788" t="s">
        <v>14899</v>
      </c>
      <c r="G1788">
        <v>0</v>
      </c>
      <c r="H1788">
        <v>2024</v>
      </c>
      <c r="I1788" t="s">
        <v>30123</v>
      </c>
      <c r="J1788">
        <v>1</v>
      </c>
      <c r="K1788">
        <v>0</v>
      </c>
    </row>
    <row r="1789" spans="1:11" x14ac:dyDescent="0.3">
      <c r="A1789" t="s">
        <v>31911</v>
      </c>
      <c r="B1789" s="1">
        <v>45430</v>
      </c>
      <c r="C1789">
        <v>635.71</v>
      </c>
      <c r="D1789" t="s">
        <v>30112</v>
      </c>
      <c r="E1789" t="s">
        <v>30109</v>
      </c>
      <c r="F1789" t="s">
        <v>7793</v>
      </c>
      <c r="G1789">
        <v>0</v>
      </c>
      <c r="H1789">
        <v>2024</v>
      </c>
      <c r="I1789" t="s">
        <v>30136</v>
      </c>
      <c r="J1789">
        <v>1</v>
      </c>
      <c r="K1789">
        <v>0</v>
      </c>
    </row>
    <row r="1790" spans="1:11" x14ac:dyDescent="0.3">
      <c r="A1790" t="s">
        <v>31912</v>
      </c>
      <c r="B1790" s="1">
        <v>45376</v>
      </c>
      <c r="C1790">
        <v>1368.78</v>
      </c>
      <c r="D1790" t="s">
        <v>30112</v>
      </c>
      <c r="E1790" t="s">
        <v>30117</v>
      </c>
      <c r="F1790" t="s">
        <v>13636</v>
      </c>
      <c r="G1790">
        <v>1</v>
      </c>
      <c r="H1790">
        <v>2024</v>
      </c>
      <c r="I1790" t="s">
        <v>30145</v>
      </c>
      <c r="J1790">
        <v>0</v>
      </c>
      <c r="K1790">
        <v>1</v>
      </c>
    </row>
    <row r="1791" spans="1:11" x14ac:dyDescent="0.3">
      <c r="A1791" t="s">
        <v>31913</v>
      </c>
      <c r="B1791" s="1">
        <v>45140</v>
      </c>
      <c r="C1791">
        <v>698.1</v>
      </c>
      <c r="D1791" t="s">
        <v>30122</v>
      </c>
      <c r="E1791" t="s">
        <v>30109</v>
      </c>
      <c r="F1791" t="s">
        <v>11892</v>
      </c>
      <c r="G1791">
        <v>0</v>
      </c>
      <c r="H1791">
        <v>2023</v>
      </c>
      <c r="I1791" t="s">
        <v>30120</v>
      </c>
      <c r="J1791">
        <v>1</v>
      </c>
      <c r="K1791">
        <v>0</v>
      </c>
    </row>
    <row r="1792" spans="1:11" x14ac:dyDescent="0.3">
      <c r="A1792" t="s">
        <v>31914</v>
      </c>
      <c r="B1792" s="1">
        <v>45507</v>
      </c>
      <c r="C1792">
        <v>403.35</v>
      </c>
      <c r="D1792" t="s">
        <v>30108</v>
      </c>
      <c r="E1792" t="s">
        <v>30109</v>
      </c>
      <c r="F1792" t="s">
        <v>18559</v>
      </c>
      <c r="G1792">
        <v>0</v>
      </c>
      <c r="H1792">
        <v>2024</v>
      </c>
      <c r="I1792" t="s">
        <v>30120</v>
      </c>
      <c r="J1792">
        <v>1</v>
      </c>
      <c r="K1792">
        <v>0</v>
      </c>
    </row>
    <row r="1793" spans="1:11" x14ac:dyDescent="0.3">
      <c r="A1793" t="s">
        <v>31915</v>
      </c>
      <c r="B1793" s="1">
        <v>45160</v>
      </c>
      <c r="C1793">
        <v>370.82</v>
      </c>
      <c r="D1793" t="s">
        <v>30108</v>
      </c>
      <c r="E1793" t="s">
        <v>30109</v>
      </c>
      <c r="F1793" t="s">
        <v>16711</v>
      </c>
      <c r="G1793">
        <v>0</v>
      </c>
      <c r="H1793">
        <v>2023</v>
      </c>
      <c r="I1793" t="s">
        <v>30120</v>
      </c>
      <c r="J1793">
        <v>1</v>
      </c>
      <c r="K1793">
        <v>0</v>
      </c>
    </row>
    <row r="1794" spans="1:11" x14ac:dyDescent="0.3">
      <c r="A1794" t="s">
        <v>31916</v>
      </c>
      <c r="B1794" s="1">
        <v>45604</v>
      </c>
      <c r="C1794">
        <v>388.66</v>
      </c>
      <c r="D1794" t="s">
        <v>30112</v>
      </c>
      <c r="E1794" t="s">
        <v>30109</v>
      </c>
      <c r="F1794" t="s">
        <v>11976</v>
      </c>
      <c r="G1794">
        <v>0</v>
      </c>
      <c r="H1794">
        <v>2024</v>
      </c>
      <c r="I1794" t="s">
        <v>30142</v>
      </c>
      <c r="J1794">
        <v>1</v>
      </c>
      <c r="K1794">
        <v>0</v>
      </c>
    </row>
    <row r="1795" spans="1:11" x14ac:dyDescent="0.3">
      <c r="A1795" t="s">
        <v>31917</v>
      </c>
      <c r="B1795" s="1">
        <v>44971</v>
      </c>
      <c r="C1795">
        <v>840.57</v>
      </c>
      <c r="D1795" t="s">
        <v>30108</v>
      </c>
      <c r="E1795" t="s">
        <v>30117</v>
      </c>
      <c r="F1795" t="s">
        <v>6477</v>
      </c>
      <c r="G1795">
        <v>1</v>
      </c>
      <c r="H1795">
        <v>2023</v>
      </c>
      <c r="I1795" t="s">
        <v>30110</v>
      </c>
      <c r="J1795">
        <v>0</v>
      </c>
      <c r="K1795">
        <v>1</v>
      </c>
    </row>
    <row r="1796" spans="1:11" x14ac:dyDescent="0.3">
      <c r="A1796" t="s">
        <v>31918</v>
      </c>
      <c r="B1796" s="1">
        <v>45110</v>
      </c>
      <c r="C1796">
        <v>110.01</v>
      </c>
      <c r="D1796" t="s">
        <v>30108</v>
      </c>
      <c r="E1796" t="s">
        <v>30117</v>
      </c>
      <c r="F1796" t="s">
        <v>18676</v>
      </c>
      <c r="G1796">
        <v>1</v>
      </c>
      <c r="H1796">
        <v>2023</v>
      </c>
      <c r="I1796" t="s">
        <v>30115</v>
      </c>
      <c r="J1796">
        <v>0</v>
      </c>
      <c r="K1796">
        <v>1</v>
      </c>
    </row>
    <row r="1797" spans="1:11" x14ac:dyDescent="0.3">
      <c r="A1797" t="s">
        <v>31919</v>
      </c>
      <c r="B1797" s="1">
        <v>45526</v>
      </c>
      <c r="C1797">
        <v>1338.3</v>
      </c>
      <c r="D1797" t="s">
        <v>30108</v>
      </c>
      <c r="E1797" t="s">
        <v>30109</v>
      </c>
      <c r="F1797" t="s">
        <v>12154</v>
      </c>
      <c r="G1797">
        <v>0</v>
      </c>
      <c r="H1797">
        <v>2024</v>
      </c>
      <c r="I1797" t="s">
        <v>30120</v>
      </c>
      <c r="J1797">
        <v>1</v>
      </c>
      <c r="K1797">
        <v>0</v>
      </c>
    </row>
    <row r="1798" spans="1:11" x14ac:dyDescent="0.3">
      <c r="A1798" t="s">
        <v>31920</v>
      </c>
      <c r="B1798" s="1">
        <v>44955</v>
      </c>
      <c r="C1798">
        <v>1242.02</v>
      </c>
      <c r="D1798" t="s">
        <v>30122</v>
      </c>
      <c r="E1798" t="s">
        <v>30109</v>
      </c>
      <c r="F1798" t="s">
        <v>16888</v>
      </c>
      <c r="G1798">
        <v>0</v>
      </c>
      <c r="H1798">
        <v>2023</v>
      </c>
      <c r="I1798" t="s">
        <v>30113</v>
      </c>
      <c r="J1798">
        <v>1</v>
      </c>
      <c r="K1798">
        <v>0</v>
      </c>
    </row>
    <row r="1799" spans="1:11" x14ac:dyDescent="0.3">
      <c r="A1799" t="s">
        <v>31921</v>
      </c>
      <c r="B1799" s="1">
        <v>45622</v>
      </c>
      <c r="C1799">
        <v>183.98</v>
      </c>
      <c r="D1799" t="s">
        <v>30112</v>
      </c>
      <c r="E1799" t="s">
        <v>30109</v>
      </c>
      <c r="F1799" t="s">
        <v>6588</v>
      </c>
      <c r="G1799">
        <v>0</v>
      </c>
      <c r="H1799">
        <v>2024</v>
      </c>
      <c r="I1799" t="s">
        <v>30142</v>
      </c>
      <c r="J1799">
        <v>1</v>
      </c>
      <c r="K1799">
        <v>0</v>
      </c>
    </row>
    <row r="1800" spans="1:11" x14ac:dyDescent="0.3">
      <c r="A1800" t="s">
        <v>31922</v>
      </c>
      <c r="B1800" s="1">
        <v>44561</v>
      </c>
      <c r="C1800">
        <v>1305.1600000000001</v>
      </c>
      <c r="D1800" t="s">
        <v>30108</v>
      </c>
      <c r="E1800" t="s">
        <v>30117</v>
      </c>
      <c r="F1800" t="s">
        <v>12274</v>
      </c>
      <c r="G1800">
        <v>1</v>
      </c>
      <c r="H1800">
        <v>2021</v>
      </c>
      <c r="I1800" t="s">
        <v>30130</v>
      </c>
      <c r="J1800">
        <v>0</v>
      </c>
      <c r="K1800">
        <v>1</v>
      </c>
    </row>
    <row r="1801" spans="1:11" x14ac:dyDescent="0.3">
      <c r="A1801" t="s">
        <v>31923</v>
      </c>
      <c r="B1801" s="1">
        <v>45593</v>
      </c>
      <c r="C1801">
        <v>794.66</v>
      </c>
      <c r="D1801" t="s">
        <v>30108</v>
      </c>
      <c r="E1801" t="s">
        <v>30109</v>
      </c>
      <c r="F1801" t="s">
        <v>18383</v>
      </c>
      <c r="G1801">
        <v>0</v>
      </c>
      <c r="H1801">
        <v>2024</v>
      </c>
      <c r="I1801" t="s">
        <v>30159</v>
      </c>
      <c r="J1801">
        <v>1</v>
      </c>
      <c r="K1801">
        <v>0</v>
      </c>
    </row>
    <row r="1802" spans="1:11" x14ac:dyDescent="0.3">
      <c r="A1802" t="s">
        <v>31924</v>
      </c>
      <c r="B1802" s="1">
        <v>44731</v>
      </c>
      <c r="C1802">
        <v>1053.01</v>
      </c>
      <c r="D1802" t="s">
        <v>30108</v>
      </c>
      <c r="E1802" t="s">
        <v>30109</v>
      </c>
      <c r="F1802" t="s">
        <v>18007</v>
      </c>
      <c r="G1802">
        <v>0</v>
      </c>
      <c r="H1802">
        <v>2022</v>
      </c>
      <c r="I1802" t="s">
        <v>30128</v>
      </c>
      <c r="J1802">
        <v>1</v>
      </c>
      <c r="K1802">
        <v>0</v>
      </c>
    </row>
    <row r="1803" spans="1:11" x14ac:dyDescent="0.3">
      <c r="A1803" t="s">
        <v>31925</v>
      </c>
      <c r="B1803" s="1">
        <v>45549</v>
      </c>
      <c r="C1803">
        <v>965</v>
      </c>
      <c r="D1803" t="s">
        <v>30122</v>
      </c>
      <c r="E1803" t="s">
        <v>30117</v>
      </c>
      <c r="F1803" t="s">
        <v>5679</v>
      </c>
      <c r="G1803">
        <v>1</v>
      </c>
      <c r="H1803">
        <v>2024</v>
      </c>
      <c r="I1803" t="s">
        <v>30123</v>
      </c>
      <c r="J1803">
        <v>0</v>
      </c>
      <c r="K1803">
        <v>1</v>
      </c>
    </row>
    <row r="1804" spans="1:11" x14ac:dyDescent="0.3">
      <c r="A1804" t="s">
        <v>31926</v>
      </c>
      <c r="B1804" s="1">
        <v>44838</v>
      </c>
      <c r="C1804">
        <v>235.25</v>
      </c>
      <c r="D1804" t="s">
        <v>30112</v>
      </c>
      <c r="E1804" t="s">
        <v>30117</v>
      </c>
      <c r="F1804" t="s">
        <v>9910</v>
      </c>
      <c r="G1804">
        <v>1</v>
      </c>
      <c r="H1804">
        <v>2022</v>
      </c>
      <c r="I1804" t="s">
        <v>30159</v>
      </c>
      <c r="J1804">
        <v>0</v>
      </c>
      <c r="K1804">
        <v>1</v>
      </c>
    </row>
    <row r="1805" spans="1:11" x14ac:dyDescent="0.3">
      <c r="A1805" t="s">
        <v>31927</v>
      </c>
      <c r="B1805" s="1">
        <v>44575</v>
      </c>
      <c r="C1805">
        <v>848.59</v>
      </c>
      <c r="D1805" t="s">
        <v>30108</v>
      </c>
      <c r="E1805" t="s">
        <v>30109</v>
      </c>
      <c r="F1805" t="s">
        <v>7299</v>
      </c>
      <c r="G1805">
        <v>0</v>
      </c>
      <c r="H1805">
        <v>2022</v>
      </c>
      <c r="I1805" t="s">
        <v>30113</v>
      </c>
      <c r="J1805">
        <v>1</v>
      </c>
      <c r="K1805">
        <v>0</v>
      </c>
    </row>
    <row r="1806" spans="1:11" x14ac:dyDescent="0.3">
      <c r="A1806" t="s">
        <v>31928</v>
      </c>
      <c r="B1806" s="1">
        <v>45489</v>
      </c>
      <c r="C1806">
        <v>949.32</v>
      </c>
      <c r="D1806" t="s">
        <v>30108</v>
      </c>
      <c r="E1806" t="s">
        <v>30109</v>
      </c>
      <c r="F1806" t="s">
        <v>3710</v>
      </c>
      <c r="G1806">
        <v>0</v>
      </c>
      <c r="H1806">
        <v>2024</v>
      </c>
      <c r="I1806" t="s">
        <v>30115</v>
      </c>
      <c r="J1806">
        <v>1</v>
      </c>
      <c r="K1806">
        <v>0</v>
      </c>
    </row>
    <row r="1807" spans="1:11" x14ac:dyDescent="0.3">
      <c r="A1807" t="s">
        <v>31929</v>
      </c>
      <c r="B1807" s="1">
        <v>45275</v>
      </c>
      <c r="C1807">
        <v>505.53</v>
      </c>
      <c r="D1807" t="s">
        <v>30112</v>
      </c>
      <c r="E1807" t="s">
        <v>30117</v>
      </c>
      <c r="F1807" t="s">
        <v>672</v>
      </c>
      <c r="G1807">
        <v>1</v>
      </c>
      <c r="H1807">
        <v>2023</v>
      </c>
      <c r="I1807" t="s">
        <v>30130</v>
      </c>
      <c r="J1807">
        <v>0</v>
      </c>
      <c r="K1807">
        <v>1</v>
      </c>
    </row>
    <row r="1808" spans="1:11" x14ac:dyDescent="0.3">
      <c r="A1808" t="s">
        <v>31930</v>
      </c>
      <c r="B1808" s="1">
        <v>44564</v>
      </c>
      <c r="C1808">
        <v>1398.06</v>
      </c>
      <c r="D1808" t="s">
        <v>30122</v>
      </c>
      <c r="E1808" t="s">
        <v>30109</v>
      </c>
      <c r="F1808" t="s">
        <v>11019</v>
      </c>
      <c r="G1808">
        <v>0</v>
      </c>
      <c r="H1808">
        <v>2022</v>
      </c>
      <c r="I1808" t="s">
        <v>30113</v>
      </c>
      <c r="J1808">
        <v>1</v>
      </c>
      <c r="K1808">
        <v>0</v>
      </c>
    </row>
    <row r="1809" spans="1:11" x14ac:dyDescent="0.3">
      <c r="A1809" t="s">
        <v>31931</v>
      </c>
      <c r="B1809" s="1">
        <v>45426</v>
      </c>
      <c r="C1809">
        <v>742.02</v>
      </c>
      <c r="D1809" t="s">
        <v>30108</v>
      </c>
      <c r="E1809" t="s">
        <v>30109</v>
      </c>
      <c r="F1809" t="s">
        <v>3901</v>
      </c>
      <c r="G1809">
        <v>0</v>
      </c>
      <c r="H1809">
        <v>2024</v>
      </c>
      <c r="I1809" t="s">
        <v>30136</v>
      </c>
      <c r="J1809">
        <v>1</v>
      </c>
      <c r="K1809">
        <v>0</v>
      </c>
    </row>
    <row r="1810" spans="1:11" x14ac:dyDescent="0.3">
      <c r="A1810" t="s">
        <v>31932</v>
      </c>
      <c r="B1810" s="1">
        <v>44785</v>
      </c>
      <c r="C1810">
        <v>191.87</v>
      </c>
      <c r="D1810" t="s">
        <v>30112</v>
      </c>
      <c r="E1810" t="s">
        <v>30109</v>
      </c>
      <c r="F1810" t="s">
        <v>12086</v>
      </c>
      <c r="G1810">
        <v>0</v>
      </c>
      <c r="H1810">
        <v>2022</v>
      </c>
      <c r="I1810" t="s">
        <v>30120</v>
      </c>
      <c r="J1810">
        <v>1</v>
      </c>
      <c r="K1810">
        <v>0</v>
      </c>
    </row>
    <row r="1811" spans="1:11" x14ac:dyDescent="0.3">
      <c r="A1811" t="s">
        <v>31933</v>
      </c>
      <c r="B1811" s="1">
        <v>44963</v>
      </c>
      <c r="C1811">
        <v>1059.99</v>
      </c>
      <c r="D1811" t="s">
        <v>30112</v>
      </c>
      <c r="E1811" t="s">
        <v>30117</v>
      </c>
      <c r="F1811" t="s">
        <v>18105</v>
      </c>
      <c r="G1811">
        <v>1</v>
      </c>
      <c r="H1811">
        <v>2023</v>
      </c>
      <c r="I1811" t="s">
        <v>30110</v>
      </c>
      <c r="J1811">
        <v>0</v>
      </c>
      <c r="K1811">
        <v>1</v>
      </c>
    </row>
    <row r="1812" spans="1:11" x14ac:dyDescent="0.3">
      <c r="A1812" t="s">
        <v>31934</v>
      </c>
      <c r="B1812" s="1">
        <v>44979</v>
      </c>
      <c r="C1812">
        <v>639.98</v>
      </c>
      <c r="D1812" t="s">
        <v>30108</v>
      </c>
      <c r="E1812" t="s">
        <v>30109</v>
      </c>
      <c r="F1812" t="s">
        <v>4717</v>
      </c>
      <c r="G1812">
        <v>0</v>
      </c>
      <c r="H1812">
        <v>2023</v>
      </c>
      <c r="I1812" t="s">
        <v>30110</v>
      </c>
      <c r="J1812">
        <v>1</v>
      </c>
      <c r="K1812">
        <v>0</v>
      </c>
    </row>
    <row r="1813" spans="1:11" x14ac:dyDescent="0.3">
      <c r="A1813" t="s">
        <v>31935</v>
      </c>
      <c r="B1813" s="1">
        <v>44621</v>
      </c>
      <c r="C1813">
        <v>1023.31</v>
      </c>
      <c r="D1813" t="s">
        <v>30112</v>
      </c>
      <c r="E1813" t="s">
        <v>30109</v>
      </c>
      <c r="F1813" t="s">
        <v>15240</v>
      </c>
      <c r="G1813">
        <v>0</v>
      </c>
      <c r="H1813">
        <v>2022</v>
      </c>
      <c r="I1813" t="s">
        <v>30145</v>
      </c>
      <c r="J1813">
        <v>1</v>
      </c>
      <c r="K1813">
        <v>0</v>
      </c>
    </row>
    <row r="1814" spans="1:11" x14ac:dyDescent="0.3">
      <c r="A1814" t="s">
        <v>31936</v>
      </c>
      <c r="B1814" s="1">
        <v>45555</v>
      </c>
      <c r="C1814">
        <v>156.53</v>
      </c>
      <c r="D1814" t="s">
        <v>30122</v>
      </c>
      <c r="E1814" t="s">
        <v>30117</v>
      </c>
      <c r="F1814" t="s">
        <v>12720</v>
      </c>
      <c r="G1814">
        <v>1</v>
      </c>
      <c r="H1814">
        <v>2024</v>
      </c>
      <c r="I1814" t="s">
        <v>30123</v>
      </c>
      <c r="J1814">
        <v>0</v>
      </c>
      <c r="K1814">
        <v>1</v>
      </c>
    </row>
    <row r="1815" spans="1:11" x14ac:dyDescent="0.3">
      <c r="A1815" t="s">
        <v>31937</v>
      </c>
      <c r="B1815" s="1">
        <v>44833</v>
      </c>
      <c r="C1815">
        <v>514.97</v>
      </c>
      <c r="D1815" t="s">
        <v>30112</v>
      </c>
      <c r="E1815" t="s">
        <v>30109</v>
      </c>
      <c r="F1815" t="s">
        <v>5832</v>
      </c>
      <c r="G1815">
        <v>0</v>
      </c>
      <c r="H1815">
        <v>2022</v>
      </c>
      <c r="I1815" t="s">
        <v>30123</v>
      </c>
      <c r="J1815">
        <v>1</v>
      </c>
      <c r="K1815">
        <v>0</v>
      </c>
    </row>
    <row r="1816" spans="1:11" x14ac:dyDescent="0.3">
      <c r="A1816" t="s">
        <v>31938</v>
      </c>
      <c r="B1816" s="1">
        <v>45015</v>
      </c>
      <c r="C1816">
        <v>466.09</v>
      </c>
      <c r="D1816" t="s">
        <v>30122</v>
      </c>
      <c r="E1816" t="s">
        <v>30109</v>
      </c>
      <c r="F1816" t="s">
        <v>10586</v>
      </c>
      <c r="G1816">
        <v>0</v>
      </c>
      <c r="H1816">
        <v>2023</v>
      </c>
      <c r="I1816" t="s">
        <v>30145</v>
      </c>
      <c r="J1816">
        <v>1</v>
      </c>
      <c r="K1816">
        <v>0</v>
      </c>
    </row>
    <row r="1817" spans="1:11" x14ac:dyDescent="0.3">
      <c r="A1817" t="s">
        <v>31939</v>
      </c>
      <c r="B1817" s="1">
        <v>44950</v>
      </c>
      <c r="C1817">
        <v>319.7</v>
      </c>
      <c r="D1817" t="s">
        <v>30108</v>
      </c>
      <c r="E1817" t="s">
        <v>30117</v>
      </c>
      <c r="F1817" t="s">
        <v>18190</v>
      </c>
      <c r="G1817">
        <v>1</v>
      </c>
      <c r="H1817">
        <v>2023</v>
      </c>
      <c r="I1817" t="s">
        <v>30113</v>
      </c>
      <c r="J1817">
        <v>0</v>
      </c>
      <c r="K1817">
        <v>1</v>
      </c>
    </row>
    <row r="1818" spans="1:11" x14ac:dyDescent="0.3">
      <c r="A1818" t="s">
        <v>31940</v>
      </c>
      <c r="B1818" s="1">
        <v>45455</v>
      </c>
      <c r="C1818">
        <v>210.66</v>
      </c>
      <c r="D1818" t="s">
        <v>30122</v>
      </c>
      <c r="E1818" t="s">
        <v>30109</v>
      </c>
      <c r="F1818" t="s">
        <v>8228</v>
      </c>
      <c r="G1818">
        <v>0</v>
      </c>
      <c r="H1818">
        <v>2024</v>
      </c>
      <c r="I1818" t="s">
        <v>30128</v>
      </c>
      <c r="J1818">
        <v>1</v>
      </c>
      <c r="K1818">
        <v>0</v>
      </c>
    </row>
    <row r="1819" spans="1:11" x14ac:dyDescent="0.3">
      <c r="A1819" t="s">
        <v>31941</v>
      </c>
      <c r="B1819" s="1">
        <v>45509</v>
      </c>
      <c r="C1819">
        <v>1131.8599999999999</v>
      </c>
      <c r="D1819" t="s">
        <v>30108</v>
      </c>
      <c r="E1819" t="s">
        <v>30109</v>
      </c>
      <c r="F1819" t="s">
        <v>18279</v>
      </c>
      <c r="G1819">
        <v>0</v>
      </c>
      <c r="H1819">
        <v>2024</v>
      </c>
      <c r="I1819" t="s">
        <v>30120</v>
      </c>
      <c r="J1819">
        <v>1</v>
      </c>
      <c r="K1819">
        <v>0</v>
      </c>
    </row>
    <row r="1820" spans="1:11" x14ac:dyDescent="0.3">
      <c r="A1820" t="s">
        <v>31942</v>
      </c>
      <c r="B1820" s="1">
        <v>45338</v>
      </c>
      <c r="C1820">
        <v>532.08000000000004</v>
      </c>
      <c r="D1820" t="s">
        <v>30108</v>
      </c>
      <c r="E1820" t="s">
        <v>30109</v>
      </c>
      <c r="F1820" t="s">
        <v>11315</v>
      </c>
      <c r="G1820">
        <v>0</v>
      </c>
      <c r="H1820">
        <v>2024</v>
      </c>
      <c r="I1820" t="s">
        <v>30110</v>
      </c>
      <c r="J1820">
        <v>1</v>
      </c>
      <c r="K1820">
        <v>0</v>
      </c>
    </row>
    <row r="1821" spans="1:11" x14ac:dyDescent="0.3">
      <c r="A1821" t="s">
        <v>31943</v>
      </c>
      <c r="B1821" s="1">
        <v>45238</v>
      </c>
      <c r="C1821">
        <v>278.94</v>
      </c>
      <c r="D1821" t="s">
        <v>30122</v>
      </c>
      <c r="E1821" t="s">
        <v>30117</v>
      </c>
      <c r="F1821" t="s">
        <v>13919</v>
      </c>
      <c r="G1821">
        <v>1</v>
      </c>
      <c r="H1821">
        <v>2023</v>
      </c>
      <c r="I1821" t="s">
        <v>30142</v>
      </c>
      <c r="J1821">
        <v>0</v>
      </c>
      <c r="K1821">
        <v>1</v>
      </c>
    </row>
    <row r="1822" spans="1:11" x14ac:dyDescent="0.3">
      <c r="A1822" t="s">
        <v>31944</v>
      </c>
      <c r="B1822" s="1">
        <v>45285</v>
      </c>
      <c r="C1822">
        <v>791.86</v>
      </c>
      <c r="D1822" t="s">
        <v>30108</v>
      </c>
      <c r="E1822" t="s">
        <v>30109</v>
      </c>
      <c r="F1822" t="s">
        <v>18455</v>
      </c>
      <c r="G1822">
        <v>0</v>
      </c>
      <c r="H1822">
        <v>2023</v>
      </c>
      <c r="I1822" t="s">
        <v>30130</v>
      </c>
      <c r="J1822">
        <v>1</v>
      </c>
      <c r="K1822">
        <v>0</v>
      </c>
    </row>
    <row r="1823" spans="1:11" x14ac:dyDescent="0.3">
      <c r="A1823" t="s">
        <v>31945</v>
      </c>
      <c r="B1823" s="1">
        <v>45179</v>
      </c>
      <c r="C1823">
        <v>1235.8599999999999</v>
      </c>
      <c r="D1823" t="s">
        <v>30112</v>
      </c>
      <c r="E1823" t="s">
        <v>30109</v>
      </c>
      <c r="F1823" t="s">
        <v>1220</v>
      </c>
      <c r="G1823">
        <v>0</v>
      </c>
      <c r="H1823">
        <v>2023</v>
      </c>
      <c r="I1823" t="s">
        <v>30123</v>
      </c>
      <c r="J1823">
        <v>1</v>
      </c>
      <c r="K1823">
        <v>0</v>
      </c>
    </row>
    <row r="1824" spans="1:11" x14ac:dyDescent="0.3">
      <c r="A1824" t="s">
        <v>31946</v>
      </c>
      <c r="B1824" s="1">
        <v>45080</v>
      </c>
      <c r="C1824">
        <v>1186.69</v>
      </c>
      <c r="D1824" t="s">
        <v>30108</v>
      </c>
      <c r="E1824" t="s">
        <v>30117</v>
      </c>
      <c r="F1824" t="s">
        <v>15683</v>
      </c>
      <c r="G1824">
        <v>1</v>
      </c>
      <c r="H1824">
        <v>2023</v>
      </c>
      <c r="I1824" t="s">
        <v>30128</v>
      </c>
      <c r="J1824">
        <v>0</v>
      </c>
      <c r="K1824">
        <v>1</v>
      </c>
    </row>
    <row r="1825" spans="1:11" x14ac:dyDescent="0.3">
      <c r="A1825" t="s">
        <v>31947</v>
      </c>
      <c r="B1825" s="1">
        <v>45611</v>
      </c>
      <c r="C1825">
        <v>1466.38</v>
      </c>
      <c r="D1825" t="s">
        <v>30112</v>
      </c>
      <c r="E1825" t="s">
        <v>30109</v>
      </c>
      <c r="F1825" t="s">
        <v>18443</v>
      </c>
      <c r="G1825">
        <v>0</v>
      </c>
      <c r="H1825">
        <v>2024</v>
      </c>
      <c r="I1825" t="s">
        <v>30142</v>
      </c>
      <c r="J1825">
        <v>1</v>
      </c>
      <c r="K1825">
        <v>0</v>
      </c>
    </row>
    <row r="1826" spans="1:11" x14ac:dyDescent="0.3">
      <c r="A1826" t="s">
        <v>31948</v>
      </c>
      <c r="B1826" s="1">
        <v>45582</v>
      </c>
      <c r="C1826">
        <v>543.35</v>
      </c>
      <c r="D1826" t="s">
        <v>30112</v>
      </c>
      <c r="E1826" t="s">
        <v>30109</v>
      </c>
      <c r="F1826" t="s">
        <v>19618</v>
      </c>
      <c r="G1826">
        <v>0</v>
      </c>
      <c r="H1826">
        <v>2024</v>
      </c>
      <c r="I1826" t="s">
        <v>30159</v>
      </c>
      <c r="J1826">
        <v>1</v>
      </c>
      <c r="K1826">
        <v>0</v>
      </c>
    </row>
    <row r="1827" spans="1:11" x14ac:dyDescent="0.3">
      <c r="A1827" t="s">
        <v>31949</v>
      </c>
      <c r="B1827" s="1">
        <v>44983</v>
      </c>
      <c r="C1827">
        <v>1206.6099999999999</v>
      </c>
      <c r="D1827" t="s">
        <v>30108</v>
      </c>
      <c r="E1827" t="s">
        <v>30109</v>
      </c>
      <c r="F1827" t="s">
        <v>9130</v>
      </c>
      <c r="G1827">
        <v>0</v>
      </c>
      <c r="H1827">
        <v>2023</v>
      </c>
      <c r="I1827" t="s">
        <v>30110</v>
      </c>
      <c r="J1827">
        <v>1</v>
      </c>
      <c r="K1827">
        <v>0</v>
      </c>
    </row>
    <row r="1828" spans="1:11" x14ac:dyDescent="0.3">
      <c r="A1828" t="s">
        <v>31950</v>
      </c>
      <c r="B1828" s="1">
        <v>44968</v>
      </c>
      <c r="C1828">
        <v>1321.51</v>
      </c>
      <c r="D1828" t="s">
        <v>30108</v>
      </c>
      <c r="E1828" t="s">
        <v>30109</v>
      </c>
      <c r="F1828" t="s">
        <v>16372</v>
      </c>
      <c r="G1828">
        <v>0</v>
      </c>
      <c r="H1828">
        <v>2023</v>
      </c>
      <c r="I1828" t="s">
        <v>30110</v>
      </c>
      <c r="J1828">
        <v>1</v>
      </c>
      <c r="K1828">
        <v>0</v>
      </c>
    </row>
    <row r="1829" spans="1:11" x14ac:dyDescent="0.3">
      <c r="A1829" t="s">
        <v>31951</v>
      </c>
      <c r="B1829" s="1">
        <v>45251</v>
      </c>
      <c r="C1829">
        <v>532.92999999999995</v>
      </c>
      <c r="D1829" t="s">
        <v>30108</v>
      </c>
      <c r="E1829" t="s">
        <v>30109</v>
      </c>
      <c r="F1829" t="s">
        <v>15584</v>
      </c>
      <c r="G1829">
        <v>0</v>
      </c>
      <c r="H1829">
        <v>2023</v>
      </c>
      <c r="I1829" t="s">
        <v>30142</v>
      </c>
      <c r="J1829">
        <v>1</v>
      </c>
      <c r="K1829">
        <v>0</v>
      </c>
    </row>
    <row r="1830" spans="1:11" x14ac:dyDescent="0.3">
      <c r="A1830" t="s">
        <v>31952</v>
      </c>
      <c r="B1830" s="1">
        <v>45472</v>
      </c>
      <c r="C1830">
        <v>361.63</v>
      </c>
      <c r="D1830" t="s">
        <v>30122</v>
      </c>
      <c r="E1830" t="s">
        <v>30117</v>
      </c>
      <c r="F1830" t="s">
        <v>6042</v>
      </c>
      <c r="G1830">
        <v>1</v>
      </c>
      <c r="H1830">
        <v>2024</v>
      </c>
      <c r="I1830" t="s">
        <v>30128</v>
      </c>
      <c r="J1830">
        <v>0</v>
      </c>
      <c r="K1830">
        <v>1</v>
      </c>
    </row>
    <row r="1831" spans="1:11" x14ac:dyDescent="0.3">
      <c r="A1831" t="s">
        <v>31953</v>
      </c>
      <c r="B1831" s="1">
        <v>44609</v>
      </c>
      <c r="C1831">
        <v>163.78</v>
      </c>
      <c r="D1831" t="s">
        <v>30122</v>
      </c>
      <c r="E1831" t="s">
        <v>30109</v>
      </c>
      <c r="F1831" t="s">
        <v>852</v>
      </c>
      <c r="G1831">
        <v>0</v>
      </c>
      <c r="H1831">
        <v>2022</v>
      </c>
      <c r="I1831" t="s">
        <v>30110</v>
      </c>
      <c r="J1831">
        <v>1</v>
      </c>
      <c r="K1831">
        <v>0</v>
      </c>
    </row>
    <row r="1832" spans="1:11" x14ac:dyDescent="0.3">
      <c r="A1832" t="s">
        <v>31954</v>
      </c>
      <c r="B1832" s="1">
        <v>45123</v>
      </c>
      <c r="C1832">
        <v>1233.3399999999999</v>
      </c>
      <c r="D1832" t="s">
        <v>30122</v>
      </c>
      <c r="E1832" t="s">
        <v>30109</v>
      </c>
      <c r="F1832" t="s">
        <v>10762</v>
      </c>
      <c r="G1832">
        <v>0</v>
      </c>
      <c r="H1832">
        <v>2023</v>
      </c>
      <c r="I1832" t="s">
        <v>30115</v>
      </c>
      <c r="J1832">
        <v>1</v>
      </c>
      <c r="K1832">
        <v>0</v>
      </c>
    </row>
    <row r="1833" spans="1:11" x14ac:dyDescent="0.3">
      <c r="A1833" t="s">
        <v>31955</v>
      </c>
      <c r="B1833" s="1">
        <v>45199</v>
      </c>
      <c r="C1833">
        <v>947.05</v>
      </c>
      <c r="D1833" t="s">
        <v>30122</v>
      </c>
      <c r="E1833" t="s">
        <v>30117</v>
      </c>
      <c r="F1833" t="s">
        <v>14007</v>
      </c>
      <c r="G1833">
        <v>1</v>
      </c>
      <c r="H1833">
        <v>2023</v>
      </c>
      <c r="I1833" t="s">
        <v>30123</v>
      </c>
      <c r="J1833">
        <v>0</v>
      </c>
      <c r="K1833">
        <v>1</v>
      </c>
    </row>
    <row r="1834" spans="1:11" x14ac:dyDescent="0.3">
      <c r="A1834" t="s">
        <v>31956</v>
      </c>
      <c r="B1834" s="1">
        <v>44783</v>
      </c>
      <c r="C1834">
        <v>702.12</v>
      </c>
      <c r="D1834" t="s">
        <v>30122</v>
      </c>
      <c r="E1834" t="s">
        <v>30109</v>
      </c>
      <c r="F1834" t="s">
        <v>19298</v>
      </c>
      <c r="G1834">
        <v>0</v>
      </c>
      <c r="H1834">
        <v>2022</v>
      </c>
      <c r="I1834" t="s">
        <v>30120</v>
      </c>
      <c r="J1834">
        <v>1</v>
      </c>
      <c r="K1834">
        <v>0</v>
      </c>
    </row>
    <row r="1835" spans="1:11" x14ac:dyDescent="0.3">
      <c r="A1835" t="s">
        <v>31957</v>
      </c>
      <c r="B1835" s="1">
        <v>44897</v>
      </c>
      <c r="C1835">
        <v>782.53</v>
      </c>
      <c r="D1835" t="s">
        <v>30112</v>
      </c>
      <c r="E1835" t="s">
        <v>30109</v>
      </c>
      <c r="F1835" t="s">
        <v>4590</v>
      </c>
      <c r="G1835">
        <v>0</v>
      </c>
      <c r="H1835">
        <v>2022</v>
      </c>
      <c r="I1835" t="s">
        <v>30130</v>
      </c>
      <c r="J1835">
        <v>1</v>
      </c>
      <c r="K1835">
        <v>0</v>
      </c>
    </row>
    <row r="1836" spans="1:11" x14ac:dyDescent="0.3">
      <c r="A1836" t="s">
        <v>31958</v>
      </c>
      <c r="B1836" s="1">
        <v>44957</v>
      </c>
      <c r="C1836">
        <v>1201.2</v>
      </c>
      <c r="D1836" t="s">
        <v>30122</v>
      </c>
      <c r="E1836" t="s">
        <v>30109</v>
      </c>
      <c r="F1836" t="s">
        <v>8084</v>
      </c>
      <c r="G1836">
        <v>0</v>
      </c>
      <c r="H1836">
        <v>2023</v>
      </c>
      <c r="I1836" t="s">
        <v>30113</v>
      </c>
      <c r="J1836">
        <v>1</v>
      </c>
      <c r="K1836">
        <v>0</v>
      </c>
    </row>
    <row r="1837" spans="1:11" x14ac:dyDescent="0.3">
      <c r="A1837" t="s">
        <v>31959</v>
      </c>
      <c r="B1837" s="1">
        <v>45535</v>
      </c>
      <c r="C1837">
        <v>984.83</v>
      </c>
      <c r="D1837" t="s">
        <v>30122</v>
      </c>
      <c r="E1837" t="s">
        <v>30117</v>
      </c>
      <c r="F1837" t="s">
        <v>4694</v>
      </c>
      <c r="G1837">
        <v>1</v>
      </c>
      <c r="H1837">
        <v>2024</v>
      </c>
      <c r="I1837" t="s">
        <v>30120</v>
      </c>
      <c r="J1837">
        <v>0</v>
      </c>
      <c r="K1837">
        <v>1</v>
      </c>
    </row>
    <row r="1838" spans="1:11" x14ac:dyDescent="0.3">
      <c r="A1838" t="s">
        <v>31960</v>
      </c>
      <c r="B1838" s="1">
        <v>45599</v>
      </c>
      <c r="C1838">
        <v>1346.97</v>
      </c>
      <c r="D1838" t="s">
        <v>30112</v>
      </c>
      <c r="E1838" t="s">
        <v>30117</v>
      </c>
      <c r="F1838" t="s">
        <v>19448</v>
      </c>
      <c r="G1838">
        <v>1</v>
      </c>
      <c r="H1838">
        <v>2024</v>
      </c>
      <c r="I1838" t="s">
        <v>30142</v>
      </c>
      <c r="J1838">
        <v>0</v>
      </c>
      <c r="K1838">
        <v>1</v>
      </c>
    </row>
    <row r="1839" spans="1:11" x14ac:dyDescent="0.3">
      <c r="A1839" t="s">
        <v>31961</v>
      </c>
      <c r="B1839" s="1">
        <v>45107</v>
      </c>
      <c r="C1839">
        <v>747.4</v>
      </c>
      <c r="D1839" t="s">
        <v>30122</v>
      </c>
      <c r="E1839" t="s">
        <v>30109</v>
      </c>
      <c r="F1839" t="s">
        <v>11976</v>
      </c>
      <c r="G1839">
        <v>0</v>
      </c>
      <c r="H1839">
        <v>2023</v>
      </c>
      <c r="I1839" t="s">
        <v>30128</v>
      </c>
      <c r="J1839">
        <v>1</v>
      </c>
      <c r="K1839">
        <v>0</v>
      </c>
    </row>
    <row r="1840" spans="1:11" x14ac:dyDescent="0.3">
      <c r="A1840" t="s">
        <v>31962</v>
      </c>
      <c r="B1840" s="1">
        <v>44909</v>
      </c>
      <c r="C1840">
        <v>1304.0999999999999</v>
      </c>
      <c r="D1840" t="s">
        <v>30108</v>
      </c>
      <c r="E1840" t="s">
        <v>30109</v>
      </c>
      <c r="F1840" t="s">
        <v>10283</v>
      </c>
      <c r="G1840">
        <v>0</v>
      </c>
      <c r="H1840">
        <v>2022</v>
      </c>
      <c r="I1840" t="s">
        <v>30130</v>
      </c>
      <c r="J1840">
        <v>1</v>
      </c>
      <c r="K1840">
        <v>0</v>
      </c>
    </row>
    <row r="1841" spans="1:11" x14ac:dyDescent="0.3">
      <c r="A1841" t="s">
        <v>31963</v>
      </c>
      <c r="B1841" s="1">
        <v>45475</v>
      </c>
      <c r="C1841">
        <v>140.11000000000001</v>
      </c>
      <c r="D1841" t="s">
        <v>30122</v>
      </c>
      <c r="E1841" t="s">
        <v>30109</v>
      </c>
      <c r="F1841" t="s">
        <v>10469</v>
      </c>
      <c r="G1841">
        <v>0</v>
      </c>
      <c r="H1841">
        <v>2024</v>
      </c>
      <c r="I1841" t="s">
        <v>30115</v>
      </c>
      <c r="J1841">
        <v>1</v>
      </c>
      <c r="K1841">
        <v>0</v>
      </c>
    </row>
    <row r="1842" spans="1:11" x14ac:dyDescent="0.3">
      <c r="A1842" t="s">
        <v>31964</v>
      </c>
      <c r="B1842" s="1">
        <v>45647</v>
      </c>
      <c r="C1842">
        <v>1094.68</v>
      </c>
      <c r="D1842" t="s">
        <v>30108</v>
      </c>
      <c r="E1842" t="s">
        <v>30117</v>
      </c>
      <c r="F1842" t="s">
        <v>7471</v>
      </c>
      <c r="G1842">
        <v>1</v>
      </c>
      <c r="H1842">
        <v>2024</v>
      </c>
      <c r="I1842" t="s">
        <v>30130</v>
      </c>
      <c r="J1842">
        <v>0</v>
      </c>
      <c r="K1842">
        <v>1</v>
      </c>
    </row>
    <row r="1843" spans="1:11" x14ac:dyDescent="0.3">
      <c r="A1843" t="s">
        <v>31965</v>
      </c>
      <c r="B1843" s="1">
        <v>45122</v>
      </c>
      <c r="C1843">
        <v>599.5</v>
      </c>
      <c r="D1843" t="s">
        <v>30112</v>
      </c>
      <c r="E1843" t="s">
        <v>30117</v>
      </c>
      <c r="F1843" t="s">
        <v>4357</v>
      </c>
      <c r="G1843">
        <v>1</v>
      </c>
      <c r="H1843">
        <v>2023</v>
      </c>
      <c r="I1843" t="s">
        <v>30115</v>
      </c>
      <c r="J1843">
        <v>0</v>
      </c>
      <c r="K1843">
        <v>1</v>
      </c>
    </row>
    <row r="1844" spans="1:11" x14ac:dyDescent="0.3">
      <c r="A1844" t="s">
        <v>31966</v>
      </c>
      <c r="B1844" s="1">
        <v>45205</v>
      </c>
      <c r="C1844">
        <v>452.34</v>
      </c>
      <c r="D1844" t="s">
        <v>30122</v>
      </c>
      <c r="E1844" t="s">
        <v>30117</v>
      </c>
      <c r="F1844" t="s">
        <v>12648</v>
      </c>
      <c r="G1844">
        <v>1</v>
      </c>
      <c r="H1844">
        <v>2023</v>
      </c>
      <c r="I1844" t="s">
        <v>30159</v>
      </c>
      <c r="J1844">
        <v>0</v>
      </c>
      <c r="K1844">
        <v>1</v>
      </c>
    </row>
    <row r="1845" spans="1:11" x14ac:dyDescent="0.3">
      <c r="A1845" t="s">
        <v>31967</v>
      </c>
      <c r="B1845" s="1">
        <v>44647</v>
      </c>
      <c r="C1845">
        <v>871.02</v>
      </c>
      <c r="D1845" t="s">
        <v>30122</v>
      </c>
      <c r="E1845" t="s">
        <v>30109</v>
      </c>
      <c r="F1845" t="s">
        <v>6238</v>
      </c>
      <c r="G1845">
        <v>0</v>
      </c>
      <c r="H1845">
        <v>2022</v>
      </c>
      <c r="I1845" t="s">
        <v>30145</v>
      </c>
      <c r="J1845">
        <v>1</v>
      </c>
      <c r="K1845">
        <v>0</v>
      </c>
    </row>
    <row r="1846" spans="1:11" x14ac:dyDescent="0.3">
      <c r="A1846" t="s">
        <v>31968</v>
      </c>
      <c r="B1846" s="1">
        <v>44851</v>
      </c>
      <c r="C1846">
        <v>1441.34</v>
      </c>
      <c r="D1846" t="s">
        <v>30122</v>
      </c>
      <c r="E1846" t="s">
        <v>30117</v>
      </c>
      <c r="F1846" t="s">
        <v>7160</v>
      </c>
      <c r="G1846">
        <v>1</v>
      </c>
      <c r="H1846">
        <v>2022</v>
      </c>
      <c r="I1846" t="s">
        <v>30159</v>
      </c>
      <c r="J1846">
        <v>0</v>
      </c>
      <c r="K1846">
        <v>1</v>
      </c>
    </row>
    <row r="1847" spans="1:11" x14ac:dyDescent="0.3">
      <c r="A1847" t="s">
        <v>31969</v>
      </c>
      <c r="B1847" s="1">
        <v>45278</v>
      </c>
      <c r="C1847">
        <v>418.94</v>
      </c>
      <c r="D1847" t="s">
        <v>30122</v>
      </c>
      <c r="E1847" t="s">
        <v>30109</v>
      </c>
      <c r="F1847" t="s">
        <v>18486</v>
      </c>
      <c r="G1847">
        <v>0</v>
      </c>
      <c r="H1847">
        <v>2023</v>
      </c>
      <c r="I1847" t="s">
        <v>30130</v>
      </c>
      <c r="J1847">
        <v>1</v>
      </c>
      <c r="K1847">
        <v>0</v>
      </c>
    </row>
    <row r="1848" spans="1:11" x14ac:dyDescent="0.3">
      <c r="A1848" t="s">
        <v>31970</v>
      </c>
      <c r="B1848" s="1">
        <v>45372</v>
      </c>
      <c r="C1848">
        <v>850.11</v>
      </c>
      <c r="D1848" t="s">
        <v>30108</v>
      </c>
      <c r="E1848" t="s">
        <v>30109</v>
      </c>
      <c r="F1848" t="s">
        <v>18158</v>
      </c>
      <c r="G1848">
        <v>0</v>
      </c>
      <c r="H1848">
        <v>2024</v>
      </c>
      <c r="I1848" t="s">
        <v>30145</v>
      </c>
      <c r="J1848">
        <v>1</v>
      </c>
      <c r="K1848">
        <v>0</v>
      </c>
    </row>
    <row r="1849" spans="1:11" x14ac:dyDescent="0.3">
      <c r="A1849" t="s">
        <v>31971</v>
      </c>
      <c r="B1849" s="1">
        <v>45229</v>
      </c>
      <c r="C1849">
        <v>490.98</v>
      </c>
      <c r="D1849" t="s">
        <v>30122</v>
      </c>
      <c r="E1849" t="s">
        <v>30117</v>
      </c>
      <c r="F1849" t="s">
        <v>7957</v>
      </c>
      <c r="G1849">
        <v>1</v>
      </c>
      <c r="H1849">
        <v>2023</v>
      </c>
      <c r="I1849" t="s">
        <v>30159</v>
      </c>
      <c r="J1849">
        <v>0</v>
      </c>
      <c r="K1849">
        <v>1</v>
      </c>
    </row>
    <row r="1850" spans="1:11" x14ac:dyDescent="0.3">
      <c r="A1850" t="s">
        <v>31972</v>
      </c>
      <c r="B1850" s="1">
        <v>45577</v>
      </c>
      <c r="C1850">
        <v>684.8</v>
      </c>
      <c r="D1850" t="s">
        <v>30112</v>
      </c>
      <c r="E1850" t="s">
        <v>30109</v>
      </c>
      <c r="F1850" t="s">
        <v>9186</v>
      </c>
      <c r="G1850">
        <v>0</v>
      </c>
      <c r="H1850">
        <v>2024</v>
      </c>
      <c r="I1850" t="s">
        <v>30159</v>
      </c>
      <c r="J1850">
        <v>1</v>
      </c>
      <c r="K1850">
        <v>0</v>
      </c>
    </row>
    <row r="1851" spans="1:11" x14ac:dyDescent="0.3">
      <c r="A1851" t="s">
        <v>31973</v>
      </c>
      <c r="B1851" s="1">
        <v>44577</v>
      </c>
      <c r="C1851">
        <v>313.14</v>
      </c>
      <c r="D1851" t="s">
        <v>30122</v>
      </c>
      <c r="E1851" t="s">
        <v>30109</v>
      </c>
      <c r="F1851" t="s">
        <v>13519</v>
      </c>
      <c r="G1851">
        <v>0</v>
      </c>
      <c r="H1851">
        <v>2022</v>
      </c>
      <c r="I1851" t="s">
        <v>30113</v>
      </c>
      <c r="J1851">
        <v>1</v>
      </c>
      <c r="K1851">
        <v>0</v>
      </c>
    </row>
    <row r="1852" spans="1:11" x14ac:dyDescent="0.3">
      <c r="A1852" t="s">
        <v>31974</v>
      </c>
      <c r="B1852" s="1">
        <v>44982</v>
      </c>
      <c r="C1852">
        <v>410.46</v>
      </c>
      <c r="D1852" t="s">
        <v>30112</v>
      </c>
      <c r="E1852" t="s">
        <v>30117</v>
      </c>
      <c r="F1852" t="s">
        <v>9220</v>
      </c>
      <c r="G1852">
        <v>1</v>
      </c>
      <c r="H1852">
        <v>2023</v>
      </c>
      <c r="I1852" t="s">
        <v>30110</v>
      </c>
      <c r="J1852">
        <v>0</v>
      </c>
      <c r="K1852">
        <v>1</v>
      </c>
    </row>
    <row r="1853" spans="1:11" x14ac:dyDescent="0.3">
      <c r="A1853" t="s">
        <v>31975</v>
      </c>
      <c r="B1853" s="1">
        <v>45425</v>
      </c>
      <c r="C1853">
        <v>1499.98</v>
      </c>
      <c r="D1853" t="s">
        <v>30122</v>
      </c>
      <c r="E1853" t="s">
        <v>30117</v>
      </c>
      <c r="F1853" t="s">
        <v>10237</v>
      </c>
      <c r="G1853">
        <v>1</v>
      </c>
      <c r="H1853">
        <v>2024</v>
      </c>
      <c r="I1853" t="s">
        <v>30136</v>
      </c>
      <c r="J1853">
        <v>0</v>
      </c>
      <c r="K1853">
        <v>1</v>
      </c>
    </row>
    <row r="1854" spans="1:11" x14ac:dyDescent="0.3">
      <c r="A1854" t="s">
        <v>31976</v>
      </c>
      <c r="B1854" s="1">
        <v>44650</v>
      </c>
      <c r="C1854">
        <v>1393.15</v>
      </c>
      <c r="D1854" t="s">
        <v>30122</v>
      </c>
      <c r="E1854" t="s">
        <v>30117</v>
      </c>
      <c r="F1854" t="s">
        <v>18014</v>
      </c>
      <c r="G1854">
        <v>1</v>
      </c>
      <c r="H1854">
        <v>2022</v>
      </c>
      <c r="I1854" t="s">
        <v>30145</v>
      </c>
      <c r="J1854">
        <v>0</v>
      </c>
      <c r="K1854">
        <v>1</v>
      </c>
    </row>
    <row r="1855" spans="1:11" x14ac:dyDescent="0.3">
      <c r="A1855" t="s">
        <v>31977</v>
      </c>
      <c r="B1855" s="1">
        <v>44776</v>
      </c>
      <c r="C1855">
        <v>1300.6300000000001</v>
      </c>
      <c r="D1855" t="s">
        <v>30108</v>
      </c>
      <c r="E1855" t="s">
        <v>30109</v>
      </c>
      <c r="F1855" t="s">
        <v>17695</v>
      </c>
      <c r="G1855">
        <v>0</v>
      </c>
      <c r="H1855">
        <v>2022</v>
      </c>
      <c r="I1855" t="s">
        <v>30120</v>
      </c>
      <c r="J1855">
        <v>1</v>
      </c>
      <c r="K1855">
        <v>0</v>
      </c>
    </row>
    <row r="1856" spans="1:11" x14ac:dyDescent="0.3">
      <c r="A1856" t="s">
        <v>31978</v>
      </c>
      <c r="B1856" s="1">
        <v>44716</v>
      </c>
      <c r="C1856">
        <v>63.31</v>
      </c>
      <c r="D1856" t="s">
        <v>30122</v>
      </c>
      <c r="E1856" t="s">
        <v>30117</v>
      </c>
      <c r="F1856" t="s">
        <v>6213</v>
      </c>
      <c r="G1856">
        <v>1</v>
      </c>
      <c r="H1856">
        <v>2022</v>
      </c>
      <c r="I1856" t="s">
        <v>30128</v>
      </c>
      <c r="J1856">
        <v>0</v>
      </c>
      <c r="K1856">
        <v>1</v>
      </c>
    </row>
    <row r="1857" spans="1:11" x14ac:dyDescent="0.3">
      <c r="A1857" t="s">
        <v>31979</v>
      </c>
      <c r="B1857" s="1">
        <v>44962</v>
      </c>
      <c r="C1857">
        <v>234.5</v>
      </c>
      <c r="D1857" t="s">
        <v>30112</v>
      </c>
      <c r="E1857" t="s">
        <v>30117</v>
      </c>
      <c r="F1857" t="s">
        <v>4172</v>
      </c>
      <c r="G1857">
        <v>1</v>
      </c>
      <c r="H1857">
        <v>2023</v>
      </c>
      <c r="I1857" t="s">
        <v>30110</v>
      </c>
      <c r="J1857">
        <v>0</v>
      </c>
      <c r="K1857">
        <v>1</v>
      </c>
    </row>
    <row r="1858" spans="1:11" x14ac:dyDescent="0.3">
      <c r="A1858" t="s">
        <v>31980</v>
      </c>
      <c r="B1858" s="1">
        <v>45560</v>
      </c>
      <c r="C1858">
        <v>419.77</v>
      </c>
      <c r="D1858" t="s">
        <v>30108</v>
      </c>
      <c r="E1858" t="s">
        <v>30109</v>
      </c>
      <c r="F1858" t="s">
        <v>12168</v>
      </c>
      <c r="G1858">
        <v>0</v>
      </c>
      <c r="H1858">
        <v>2024</v>
      </c>
      <c r="I1858" t="s">
        <v>30123</v>
      </c>
      <c r="J1858">
        <v>1</v>
      </c>
      <c r="K1858">
        <v>0</v>
      </c>
    </row>
    <row r="1859" spans="1:11" x14ac:dyDescent="0.3">
      <c r="A1859" t="s">
        <v>31981</v>
      </c>
      <c r="B1859" s="1">
        <v>45104</v>
      </c>
      <c r="C1859">
        <v>527.28</v>
      </c>
      <c r="D1859" t="s">
        <v>30122</v>
      </c>
      <c r="E1859" t="s">
        <v>30117</v>
      </c>
      <c r="F1859" t="s">
        <v>13705</v>
      </c>
      <c r="G1859">
        <v>1</v>
      </c>
      <c r="H1859">
        <v>2023</v>
      </c>
      <c r="I1859" t="s">
        <v>30128</v>
      </c>
      <c r="J1859">
        <v>0</v>
      </c>
      <c r="K1859">
        <v>1</v>
      </c>
    </row>
    <row r="1860" spans="1:11" x14ac:dyDescent="0.3">
      <c r="A1860" t="s">
        <v>31982</v>
      </c>
      <c r="B1860" s="1">
        <v>45374</v>
      </c>
      <c r="C1860">
        <v>247.3</v>
      </c>
      <c r="D1860" t="s">
        <v>30108</v>
      </c>
      <c r="E1860" t="s">
        <v>30109</v>
      </c>
      <c r="F1860" t="s">
        <v>7066</v>
      </c>
      <c r="G1860">
        <v>0</v>
      </c>
      <c r="H1860">
        <v>2024</v>
      </c>
      <c r="I1860" t="s">
        <v>30145</v>
      </c>
      <c r="J1860">
        <v>1</v>
      </c>
      <c r="K1860">
        <v>0</v>
      </c>
    </row>
    <row r="1861" spans="1:11" x14ac:dyDescent="0.3">
      <c r="A1861" t="s">
        <v>31983</v>
      </c>
      <c r="B1861" s="1">
        <v>45420</v>
      </c>
      <c r="C1861">
        <v>199.83</v>
      </c>
      <c r="D1861" t="s">
        <v>30122</v>
      </c>
      <c r="E1861" t="s">
        <v>30117</v>
      </c>
      <c r="F1861" t="s">
        <v>13179</v>
      </c>
      <c r="G1861">
        <v>1</v>
      </c>
      <c r="H1861">
        <v>2024</v>
      </c>
      <c r="I1861" t="s">
        <v>30136</v>
      </c>
      <c r="J1861">
        <v>0</v>
      </c>
      <c r="K1861">
        <v>1</v>
      </c>
    </row>
    <row r="1862" spans="1:11" x14ac:dyDescent="0.3">
      <c r="A1862" t="s">
        <v>31984</v>
      </c>
      <c r="B1862" s="1">
        <v>44742</v>
      </c>
      <c r="C1862">
        <v>384.02</v>
      </c>
      <c r="D1862" t="s">
        <v>30112</v>
      </c>
      <c r="E1862" t="s">
        <v>30117</v>
      </c>
      <c r="F1862" t="s">
        <v>3067</v>
      </c>
      <c r="G1862">
        <v>1</v>
      </c>
      <c r="H1862">
        <v>2022</v>
      </c>
      <c r="I1862" t="s">
        <v>30128</v>
      </c>
      <c r="J1862">
        <v>0</v>
      </c>
      <c r="K1862">
        <v>1</v>
      </c>
    </row>
    <row r="1863" spans="1:11" x14ac:dyDescent="0.3">
      <c r="A1863" t="s">
        <v>31985</v>
      </c>
      <c r="B1863" s="1">
        <v>44649</v>
      </c>
      <c r="C1863">
        <v>453.69</v>
      </c>
      <c r="D1863" t="s">
        <v>30122</v>
      </c>
      <c r="E1863" t="s">
        <v>30109</v>
      </c>
      <c r="F1863" t="s">
        <v>12286</v>
      </c>
      <c r="G1863">
        <v>0</v>
      </c>
      <c r="H1863">
        <v>2022</v>
      </c>
      <c r="I1863" t="s">
        <v>30145</v>
      </c>
      <c r="J1863">
        <v>1</v>
      </c>
      <c r="K1863">
        <v>0</v>
      </c>
    </row>
    <row r="1864" spans="1:11" x14ac:dyDescent="0.3">
      <c r="A1864" t="s">
        <v>31986</v>
      </c>
      <c r="B1864" s="1">
        <v>45470</v>
      </c>
      <c r="C1864">
        <v>1057.83</v>
      </c>
      <c r="D1864" t="s">
        <v>30122</v>
      </c>
      <c r="E1864" t="s">
        <v>30117</v>
      </c>
      <c r="F1864" t="s">
        <v>11177</v>
      </c>
      <c r="G1864">
        <v>1</v>
      </c>
      <c r="H1864">
        <v>2024</v>
      </c>
      <c r="I1864" t="s">
        <v>30128</v>
      </c>
      <c r="J1864">
        <v>0</v>
      </c>
      <c r="K1864">
        <v>1</v>
      </c>
    </row>
    <row r="1865" spans="1:11" x14ac:dyDescent="0.3">
      <c r="A1865" t="s">
        <v>31987</v>
      </c>
      <c r="B1865" s="1">
        <v>44877</v>
      </c>
      <c r="C1865">
        <v>1188.07</v>
      </c>
      <c r="D1865" t="s">
        <v>30112</v>
      </c>
      <c r="E1865" t="s">
        <v>30117</v>
      </c>
      <c r="F1865" t="s">
        <v>8752</v>
      </c>
      <c r="G1865">
        <v>1</v>
      </c>
      <c r="H1865">
        <v>2022</v>
      </c>
      <c r="I1865" t="s">
        <v>30142</v>
      </c>
      <c r="J1865">
        <v>0</v>
      </c>
      <c r="K1865">
        <v>1</v>
      </c>
    </row>
    <row r="1866" spans="1:11" x14ac:dyDescent="0.3">
      <c r="A1866" t="s">
        <v>31988</v>
      </c>
      <c r="B1866" s="1">
        <v>45060</v>
      </c>
      <c r="C1866">
        <v>823.73</v>
      </c>
      <c r="D1866" t="s">
        <v>30122</v>
      </c>
      <c r="E1866" t="s">
        <v>30109</v>
      </c>
      <c r="F1866" t="s">
        <v>10054</v>
      </c>
      <c r="G1866">
        <v>0</v>
      </c>
      <c r="H1866">
        <v>2023</v>
      </c>
      <c r="I1866" t="s">
        <v>30136</v>
      </c>
      <c r="J1866">
        <v>1</v>
      </c>
      <c r="K1866">
        <v>0</v>
      </c>
    </row>
    <row r="1867" spans="1:11" x14ac:dyDescent="0.3">
      <c r="A1867" t="s">
        <v>31989</v>
      </c>
      <c r="B1867" s="1">
        <v>44695</v>
      </c>
      <c r="C1867">
        <v>262.20999999999998</v>
      </c>
      <c r="D1867" t="s">
        <v>30122</v>
      </c>
      <c r="E1867" t="s">
        <v>30109</v>
      </c>
      <c r="F1867" t="s">
        <v>17751</v>
      </c>
      <c r="G1867">
        <v>0</v>
      </c>
      <c r="H1867">
        <v>2022</v>
      </c>
      <c r="I1867" t="s">
        <v>30136</v>
      </c>
      <c r="J1867">
        <v>1</v>
      </c>
      <c r="K1867">
        <v>0</v>
      </c>
    </row>
    <row r="1868" spans="1:11" x14ac:dyDescent="0.3">
      <c r="A1868" t="s">
        <v>31990</v>
      </c>
      <c r="B1868" s="1">
        <v>44745</v>
      </c>
      <c r="C1868">
        <v>174.51</v>
      </c>
      <c r="D1868" t="s">
        <v>30108</v>
      </c>
      <c r="E1868" t="s">
        <v>30109</v>
      </c>
      <c r="F1868" t="s">
        <v>15824</v>
      </c>
      <c r="G1868">
        <v>0</v>
      </c>
      <c r="H1868">
        <v>2022</v>
      </c>
      <c r="I1868" t="s">
        <v>30115</v>
      </c>
      <c r="J1868">
        <v>1</v>
      </c>
      <c r="K1868">
        <v>0</v>
      </c>
    </row>
    <row r="1869" spans="1:11" x14ac:dyDescent="0.3">
      <c r="A1869" t="s">
        <v>31991</v>
      </c>
      <c r="B1869" s="1">
        <v>44618</v>
      </c>
      <c r="C1869">
        <v>1210.94</v>
      </c>
      <c r="D1869" t="s">
        <v>30122</v>
      </c>
      <c r="E1869" t="s">
        <v>30109</v>
      </c>
      <c r="F1869" t="s">
        <v>10692</v>
      </c>
      <c r="G1869">
        <v>0</v>
      </c>
      <c r="H1869">
        <v>2022</v>
      </c>
      <c r="I1869" t="s">
        <v>30110</v>
      </c>
      <c r="J1869">
        <v>1</v>
      </c>
      <c r="K1869">
        <v>0</v>
      </c>
    </row>
    <row r="1870" spans="1:11" x14ac:dyDescent="0.3">
      <c r="A1870" t="s">
        <v>31992</v>
      </c>
      <c r="B1870" s="1">
        <v>45354</v>
      </c>
      <c r="C1870">
        <v>375.06</v>
      </c>
      <c r="D1870" t="s">
        <v>30108</v>
      </c>
      <c r="E1870" t="s">
        <v>30109</v>
      </c>
      <c r="F1870" t="s">
        <v>6794</v>
      </c>
      <c r="G1870">
        <v>0</v>
      </c>
      <c r="H1870">
        <v>2024</v>
      </c>
      <c r="I1870" t="s">
        <v>30145</v>
      </c>
      <c r="J1870">
        <v>1</v>
      </c>
      <c r="K1870">
        <v>0</v>
      </c>
    </row>
    <row r="1871" spans="1:11" x14ac:dyDescent="0.3">
      <c r="A1871" t="s">
        <v>31993</v>
      </c>
      <c r="B1871" s="1">
        <v>44605</v>
      </c>
      <c r="C1871">
        <v>631.65</v>
      </c>
      <c r="D1871" t="s">
        <v>30122</v>
      </c>
      <c r="E1871" t="s">
        <v>30109</v>
      </c>
      <c r="F1871" t="s">
        <v>16510</v>
      </c>
      <c r="G1871">
        <v>0</v>
      </c>
      <c r="H1871">
        <v>2022</v>
      </c>
      <c r="I1871" t="s">
        <v>30110</v>
      </c>
      <c r="J1871">
        <v>1</v>
      </c>
      <c r="K1871">
        <v>0</v>
      </c>
    </row>
    <row r="1872" spans="1:11" x14ac:dyDescent="0.3">
      <c r="A1872" t="s">
        <v>31994</v>
      </c>
      <c r="B1872" s="1">
        <v>44920</v>
      </c>
      <c r="C1872">
        <v>1380.02</v>
      </c>
      <c r="D1872" t="s">
        <v>30112</v>
      </c>
      <c r="E1872" t="s">
        <v>30109</v>
      </c>
      <c r="F1872" t="s">
        <v>19125</v>
      </c>
      <c r="G1872">
        <v>0</v>
      </c>
      <c r="H1872">
        <v>2022</v>
      </c>
      <c r="I1872" t="s">
        <v>30130</v>
      </c>
      <c r="J1872">
        <v>1</v>
      </c>
      <c r="K1872">
        <v>0</v>
      </c>
    </row>
    <row r="1873" spans="1:11" x14ac:dyDescent="0.3">
      <c r="A1873" t="s">
        <v>31995</v>
      </c>
      <c r="B1873" s="1">
        <v>45455</v>
      </c>
      <c r="C1873">
        <v>1218.72</v>
      </c>
      <c r="D1873" t="s">
        <v>30108</v>
      </c>
      <c r="E1873" t="s">
        <v>30117</v>
      </c>
      <c r="F1873" t="s">
        <v>5664</v>
      </c>
      <c r="G1873">
        <v>1</v>
      </c>
      <c r="H1873">
        <v>2024</v>
      </c>
      <c r="I1873" t="s">
        <v>30128</v>
      </c>
      <c r="J1873">
        <v>0</v>
      </c>
      <c r="K1873">
        <v>1</v>
      </c>
    </row>
    <row r="1874" spans="1:11" x14ac:dyDescent="0.3">
      <c r="A1874" t="s">
        <v>31996</v>
      </c>
      <c r="B1874" s="1">
        <v>45510</v>
      </c>
      <c r="C1874">
        <v>1308.3900000000001</v>
      </c>
      <c r="D1874" t="s">
        <v>30108</v>
      </c>
      <c r="E1874" t="s">
        <v>30109</v>
      </c>
      <c r="F1874" t="s">
        <v>13296</v>
      </c>
      <c r="G1874">
        <v>0</v>
      </c>
      <c r="H1874">
        <v>2024</v>
      </c>
      <c r="I1874" t="s">
        <v>30120</v>
      </c>
      <c r="J1874">
        <v>1</v>
      </c>
      <c r="K1874">
        <v>0</v>
      </c>
    </row>
    <row r="1875" spans="1:11" x14ac:dyDescent="0.3">
      <c r="A1875" t="s">
        <v>31997</v>
      </c>
      <c r="B1875" s="1">
        <v>44838</v>
      </c>
      <c r="C1875">
        <v>1432.8</v>
      </c>
      <c r="D1875" t="s">
        <v>30122</v>
      </c>
      <c r="E1875" t="s">
        <v>30109</v>
      </c>
      <c r="F1875" t="s">
        <v>15532</v>
      </c>
      <c r="G1875">
        <v>0</v>
      </c>
      <c r="H1875">
        <v>2022</v>
      </c>
      <c r="I1875" t="s">
        <v>30159</v>
      </c>
      <c r="J1875">
        <v>1</v>
      </c>
      <c r="K1875">
        <v>0</v>
      </c>
    </row>
    <row r="1876" spans="1:11" x14ac:dyDescent="0.3">
      <c r="A1876" t="s">
        <v>31998</v>
      </c>
      <c r="B1876" s="1">
        <v>44691</v>
      </c>
      <c r="C1876">
        <v>730.83</v>
      </c>
      <c r="D1876" t="s">
        <v>30112</v>
      </c>
      <c r="E1876" t="s">
        <v>30117</v>
      </c>
      <c r="F1876" t="s">
        <v>18141</v>
      </c>
      <c r="G1876">
        <v>1</v>
      </c>
      <c r="H1876">
        <v>2022</v>
      </c>
      <c r="I1876" t="s">
        <v>30136</v>
      </c>
      <c r="J1876">
        <v>0</v>
      </c>
      <c r="K1876">
        <v>1</v>
      </c>
    </row>
    <row r="1877" spans="1:11" x14ac:dyDescent="0.3">
      <c r="A1877" t="s">
        <v>31999</v>
      </c>
      <c r="B1877" s="1">
        <v>45015</v>
      </c>
      <c r="C1877">
        <v>1458.84</v>
      </c>
      <c r="D1877" t="s">
        <v>30108</v>
      </c>
      <c r="E1877" t="s">
        <v>30109</v>
      </c>
      <c r="F1877" t="s">
        <v>3476</v>
      </c>
      <c r="G1877">
        <v>0</v>
      </c>
      <c r="H1877">
        <v>2023</v>
      </c>
      <c r="I1877" t="s">
        <v>30145</v>
      </c>
      <c r="J1877">
        <v>1</v>
      </c>
      <c r="K1877">
        <v>0</v>
      </c>
    </row>
    <row r="1878" spans="1:11" x14ac:dyDescent="0.3">
      <c r="A1878" t="s">
        <v>32000</v>
      </c>
      <c r="B1878" s="1">
        <v>44910</v>
      </c>
      <c r="C1878">
        <v>408.2</v>
      </c>
      <c r="D1878" t="s">
        <v>30112</v>
      </c>
      <c r="E1878" t="s">
        <v>30109</v>
      </c>
      <c r="F1878" t="s">
        <v>5765</v>
      </c>
      <c r="G1878">
        <v>0</v>
      </c>
      <c r="H1878">
        <v>2022</v>
      </c>
      <c r="I1878" t="s">
        <v>30130</v>
      </c>
      <c r="J1878">
        <v>1</v>
      </c>
      <c r="K1878">
        <v>0</v>
      </c>
    </row>
    <row r="1879" spans="1:11" x14ac:dyDescent="0.3">
      <c r="A1879" t="s">
        <v>32001</v>
      </c>
      <c r="B1879" s="1">
        <v>45204</v>
      </c>
      <c r="C1879">
        <v>262.86</v>
      </c>
      <c r="D1879" t="s">
        <v>30112</v>
      </c>
      <c r="E1879" t="s">
        <v>30117</v>
      </c>
      <c r="F1879" t="s">
        <v>16297</v>
      </c>
      <c r="G1879">
        <v>1</v>
      </c>
      <c r="H1879">
        <v>2023</v>
      </c>
      <c r="I1879" t="s">
        <v>30159</v>
      </c>
      <c r="J1879">
        <v>0</v>
      </c>
      <c r="K1879">
        <v>1</v>
      </c>
    </row>
    <row r="1880" spans="1:11" x14ac:dyDescent="0.3">
      <c r="A1880" t="s">
        <v>32002</v>
      </c>
      <c r="B1880" s="1">
        <v>45616</v>
      </c>
      <c r="C1880">
        <v>684.25</v>
      </c>
      <c r="D1880" t="s">
        <v>30108</v>
      </c>
      <c r="E1880" t="s">
        <v>30109</v>
      </c>
      <c r="F1880" t="s">
        <v>5603</v>
      </c>
      <c r="G1880">
        <v>0</v>
      </c>
      <c r="H1880">
        <v>2024</v>
      </c>
      <c r="I1880" t="s">
        <v>30142</v>
      </c>
      <c r="J1880">
        <v>1</v>
      </c>
      <c r="K1880">
        <v>0</v>
      </c>
    </row>
    <row r="1881" spans="1:11" x14ac:dyDescent="0.3">
      <c r="A1881" t="s">
        <v>32003</v>
      </c>
      <c r="B1881" s="1">
        <v>44575</v>
      </c>
      <c r="C1881">
        <v>1105.8800000000001</v>
      </c>
      <c r="D1881" t="s">
        <v>30122</v>
      </c>
      <c r="E1881" t="s">
        <v>30109</v>
      </c>
      <c r="F1881" t="s">
        <v>820</v>
      </c>
      <c r="G1881">
        <v>0</v>
      </c>
      <c r="H1881">
        <v>2022</v>
      </c>
      <c r="I1881" t="s">
        <v>30113</v>
      </c>
      <c r="J1881">
        <v>1</v>
      </c>
      <c r="K1881">
        <v>0</v>
      </c>
    </row>
    <row r="1882" spans="1:11" x14ac:dyDescent="0.3">
      <c r="A1882" t="s">
        <v>32004</v>
      </c>
      <c r="B1882" s="1">
        <v>45230</v>
      </c>
      <c r="C1882">
        <v>784.01</v>
      </c>
      <c r="D1882" t="s">
        <v>30122</v>
      </c>
      <c r="E1882" t="s">
        <v>30109</v>
      </c>
      <c r="F1882" t="s">
        <v>7943</v>
      </c>
      <c r="G1882">
        <v>0</v>
      </c>
      <c r="H1882">
        <v>2023</v>
      </c>
      <c r="I1882" t="s">
        <v>30159</v>
      </c>
      <c r="J1882">
        <v>1</v>
      </c>
      <c r="K1882">
        <v>0</v>
      </c>
    </row>
    <row r="1883" spans="1:11" x14ac:dyDescent="0.3">
      <c r="A1883" t="s">
        <v>32005</v>
      </c>
      <c r="B1883" s="1">
        <v>44914</v>
      </c>
      <c r="C1883">
        <v>93.59</v>
      </c>
      <c r="D1883" t="s">
        <v>30108</v>
      </c>
      <c r="E1883" t="s">
        <v>30117</v>
      </c>
      <c r="F1883" t="s">
        <v>1126</v>
      </c>
      <c r="G1883">
        <v>1</v>
      </c>
      <c r="H1883">
        <v>2022</v>
      </c>
      <c r="I1883" t="s">
        <v>30130</v>
      </c>
      <c r="J1883">
        <v>0</v>
      </c>
      <c r="K1883">
        <v>1</v>
      </c>
    </row>
    <row r="1884" spans="1:11" x14ac:dyDescent="0.3">
      <c r="A1884" t="s">
        <v>32006</v>
      </c>
      <c r="B1884" s="1">
        <v>45118</v>
      </c>
      <c r="C1884">
        <v>249.12</v>
      </c>
      <c r="D1884" t="s">
        <v>30108</v>
      </c>
      <c r="E1884" t="s">
        <v>30117</v>
      </c>
      <c r="F1884" t="s">
        <v>19366</v>
      </c>
      <c r="G1884">
        <v>1</v>
      </c>
      <c r="H1884">
        <v>2023</v>
      </c>
      <c r="I1884" t="s">
        <v>30115</v>
      </c>
      <c r="J1884">
        <v>0</v>
      </c>
      <c r="K1884">
        <v>1</v>
      </c>
    </row>
    <row r="1885" spans="1:11" x14ac:dyDescent="0.3">
      <c r="A1885" t="s">
        <v>32007</v>
      </c>
      <c r="B1885" s="1">
        <v>44745</v>
      </c>
      <c r="C1885">
        <v>1329.36</v>
      </c>
      <c r="D1885" t="s">
        <v>30108</v>
      </c>
      <c r="E1885" t="s">
        <v>30109</v>
      </c>
      <c r="F1885" t="s">
        <v>13935</v>
      </c>
      <c r="G1885">
        <v>0</v>
      </c>
      <c r="H1885">
        <v>2022</v>
      </c>
      <c r="I1885" t="s">
        <v>30115</v>
      </c>
      <c r="J1885">
        <v>1</v>
      </c>
      <c r="K1885">
        <v>0</v>
      </c>
    </row>
    <row r="1886" spans="1:11" x14ac:dyDescent="0.3">
      <c r="A1886" t="s">
        <v>32008</v>
      </c>
      <c r="B1886" s="1">
        <v>45413</v>
      </c>
      <c r="C1886">
        <v>1367.93</v>
      </c>
      <c r="D1886" t="s">
        <v>30122</v>
      </c>
      <c r="E1886" t="s">
        <v>30109</v>
      </c>
      <c r="F1886" t="s">
        <v>3358</v>
      </c>
      <c r="G1886">
        <v>0</v>
      </c>
      <c r="H1886">
        <v>2024</v>
      </c>
      <c r="I1886" t="s">
        <v>30136</v>
      </c>
      <c r="J1886">
        <v>1</v>
      </c>
      <c r="K1886">
        <v>0</v>
      </c>
    </row>
    <row r="1887" spans="1:11" x14ac:dyDescent="0.3">
      <c r="A1887" t="s">
        <v>32009</v>
      </c>
      <c r="B1887" s="1">
        <v>44769</v>
      </c>
      <c r="C1887">
        <v>591.71</v>
      </c>
      <c r="D1887" t="s">
        <v>30108</v>
      </c>
      <c r="E1887" t="s">
        <v>30109</v>
      </c>
      <c r="F1887" t="s">
        <v>6607</v>
      </c>
      <c r="G1887">
        <v>0</v>
      </c>
      <c r="H1887">
        <v>2022</v>
      </c>
      <c r="I1887" t="s">
        <v>30115</v>
      </c>
      <c r="J1887">
        <v>1</v>
      </c>
      <c r="K1887">
        <v>0</v>
      </c>
    </row>
    <row r="1888" spans="1:11" x14ac:dyDescent="0.3">
      <c r="A1888" t="s">
        <v>32010</v>
      </c>
      <c r="B1888" s="1">
        <v>45157</v>
      </c>
      <c r="C1888">
        <v>591.30999999999995</v>
      </c>
      <c r="D1888" t="s">
        <v>30122</v>
      </c>
      <c r="E1888" t="s">
        <v>30117</v>
      </c>
      <c r="F1888" t="s">
        <v>17102</v>
      </c>
      <c r="G1888">
        <v>1</v>
      </c>
      <c r="H1888">
        <v>2023</v>
      </c>
      <c r="I1888" t="s">
        <v>30120</v>
      </c>
      <c r="J1888">
        <v>0</v>
      </c>
      <c r="K1888">
        <v>1</v>
      </c>
    </row>
    <row r="1889" spans="1:11" x14ac:dyDescent="0.3">
      <c r="A1889" t="s">
        <v>32011</v>
      </c>
      <c r="B1889" s="1">
        <v>45573</v>
      </c>
      <c r="C1889">
        <v>1258.3800000000001</v>
      </c>
      <c r="D1889" t="s">
        <v>30122</v>
      </c>
      <c r="E1889" t="s">
        <v>30109</v>
      </c>
      <c r="F1889" t="s">
        <v>2761</v>
      </c>
      <c r="G1889">
        <v>0</v>
      </c>
      <c r="H1889">
        <v>2024</v>
      </c>
      <c r="I1889" t="s">
        <v>30159</v>
      </c>
      <c r="J1889">
        <v>1</v>
      </c>
      <c r="K1889">
        <v>0</v>
      </c>
    </row>
    <row r="1890" spans="1:11" x14ac:dyDescent="0.3">
      <c r="A1890" t="s">
        <v>32012</v>
      </c>
      <c r="B1890" s="1">
        <v>45366</v>
      </c>
      <c r="C1890">
        <v>739.54</v>
      </c>
      <c r="D1890" t="s">
        <v>30122</v>
      </c>
      <c r="E1890" t="s">
        <v>30117</v>
      </c>
      <c r="F1890" t="s">
        <v>18810</v>
      </c>
      <c r="G1890">
        <v>1</v>
      </c>
      <c r="H1890">
        <v>2024</v>
      </c>
      <c r="I1890" t="s">
        <v>30145</v>
      </c>
      <c r="J1890">
        <v>0</v>
      </c>
      <c r="K1890">
        <v>1</v>
      </c>
    </row>
    <row r="1891" spans="1:11" x14ac:dyDescent="0.3">
      <c r="A1891" t="s">
        <v>32013</v>
      </c>
      <c r="B1891" s="1">
        <v>45414</v>
      </c>
      <c r="C1891">
        <v>1401.93</v>
      </c>
      <c r="D1891" t="s">
        <v>30108</v>
      </c>
      <c r="E1891" t="s">
        <v>30109</v>
      </c>
      <c r="F1891" t="s">
        <v>8053</v>
      </c>
      <c r="G1891">
        <v>0</v>
      </c>
      <c r="H1891">
        <v>2024</v>
      </c>
      <c r="I1891" t="s">
        <v>30136</v>
      </c>
      <c r="J1891">
        <v>1</v>
      </c>
      <c r="K1891">
        <v>0</v>
      </c>
    </row>
    <row r="1892" spans="1:11" x14ac:dyDescent="0.3">
      <c r="A1892" t="s">
        <v>32014</v>
      </c>
      <c r="B1892" s="1">
        <v>45217</v>
      </c>
      <c r="C1892">
        <v>1387.12</v>
      </c>
      <c r="D1892" t="s">
        <v>30112</v>
      </c>
      <c r="E1892" t="s">
        <v>30109</v>
      </c>
      <c r="F1892" t="s">
        <v>6054</v>
      </c>
      <c r="G1892">
        <v>0</v>
      </c>
      <c r="H1892">
        <v>2023</v>
      </c>
      <c r="I1892" t="s">
        <v>30159</v>
      </c>
      <c r="J1892">
        <v>1</v>
      </c>
      <c r="K1892">
        <v>0</v>
      </c>
    </row>
    <row r="1893" spans="1:11" x14ac:dyDescent="0.3">
      <c r="A1893" t="s">
        <v>32015</v>
      </c>
      <c r="B1893" s="1">
        <v>45339</v>
      </c>
      <c r="C1893">
        <v>370.68</v>
      </c>
      <c r="D1893" t="s">
        <v>30122</v>
      </c>
      <c r="E1893" t="s">
        <v>30117</v>
      </c>
      <c r="F1893" t="s">
        <v>14444</v>
      </c>
      <c r="G1893">
        <v>1</v>
      </c>
      <c r="H1893">
        <v>2024</v>
      </c>
      <c r="I1893" t="s">
        <v>30110</v>
      </c>
      <c r="J1893">
        <v>0</v>
      </c>
      <c r="K1893">
        <v>1</v>
      </c>
    </row>
    <row r="1894" spans="1:11" x14ac:dyDescent="0.3">
      <c r="A1894" t="s">
        <v>32016</v>
      </c>
      <c r="B1894" s="1">
        <v>45592</v>
      </c>
      <c r="C1894">
        <v>611.58000000000004</v>
      </c>
      <c r="D1894" t="s">
        <v>30108</v>
      </c>
      <c r="E1894" t="s">
        <v>30117</v>
      </c>
      <c r="F1894" t="s">
        <v>1112</v>
      </c>
      <c r="G1894">
        <v>1</v>
      </c>
      <c r="H1894">
        <v>2024</v>
      </c>
      <c r="I1894" t="s">
        <v>30159</v>
      </c>
      <c r="J1894">
        <v>0</v>
      </c>
      <c r="K1894">
        <v>1</v>
      </c>
    </row>
    <row r="1895" spans="1:11" x14ac:dyDescent="0.3">
      <c r="A1895" t="s">
        <v>32017</v>
      </c>
      <c r="B1895" s="1">
        <v>45193</v>
      </c>
      <c r="C1895">
        <v>1078.19</v>
      </c>
      <c r="D1895" t="s">
        <v>30112</v>
      </c>
      <c r="E1895" t="s">
        <v>30117</v>
      </c>
      <c r="F1895" t="s">
        <v>2537</v>
      </c>
      <c r="G1895">
        <v>1</v>
      </c>
      <c r="H1895">
        <v>2023</v>
      </c>
      <c r="I1895" t="s">
        <v>30123</v>
      </c>
      <c r="J1895">
        <v>0</v>
      </c>
      <c r="K1895">
        <v>1</v>
      </c>
    </row>
    <row r="1896" spans="1:11" x14ac:dyDescent="0.3">
      <c r="A1896" t="s">
        <v>32018</v>
      </c>
      <c r="B1896" s="1">
        <v>45485</v>
      </c>
      <c r="C1896">
        <v>1165.17</v>
      </c>
      <c r="D1896" t="s">
        <v>30122</v>
      </c>
      <c r="E1896" t="s">
        <v>30109</v>
      </c>
      <c r="F1896" t="s">
        <v>2629</v>
      </c>
      <c r="G1896">
        <v>0</v>
      </c>
      <c r="H1896">
        <v>2024</v>
      </c>
      <c r="I1896" t="s">
        <v>30115</v>
      </c>
      <c r="J1896">
        <v>1</v>
      </c>
      <c r="K1896">
        <v>0</v>
      </c>
    </row>
    <row r="1897" spans="1:11" x14ac:dyDescent="0.3">
      <c r="A1897" t="s">
        <v>32019</v>
      </c>
      <c r="B1897" s="1">
        <v>44874</v>
      </c>
      <c r="C1897">
        <v>659.68</v>
      </c>
      <c r="D1897" t="s">
        <v>30122</v>
      </c>
      <c r="E1897" t="s">
        <v>30117</v>
      </c>
      <c r="F1897" t="s">
        <v>10469</v>
      </c>
      <c r="G1897">
        <v>1</v>
      </c>
      <c r="H1897">
        <v>2022</v>
      </c>
      <c r="I1897" t="s">
        <v>30142</v>
      </c>
      <c r="J1897">
        <v>0</v>
      </c>
      <c r="K1897">
        <v>1</v>
      </c>
    </row>
    <row r="1898" spans="1:11" x14ac:dyDescent="0.3">
      <c r="A1898" t="s">
        <v>32020</v>
      </c>
      <c r="B1898" s="1">
        <v>45273</v>
      </c>
      <c r="C1898">
        <v>1467.69</v>
      </c>
      <c r="D1898" t="s">
        <v>30108</v>
      </c>
      <c r="E1898" t="s">
        <v>30117</v>
      </c>
      <c r="F1898" t="s">
        <v>18609</v>
      </c>
      <c r="G1898">
        <v>1</v>
      </c>
      <c r="H1898">
        <v>2023</v>
      </c>
      <c r="I1898" t="s">
        <v>30130</v>
      </c>
      <c r="J1898">
        <v>0</v>
      </c>
      <c r="K1898">
        <v>1</v>
      </c>
    </row>
    <row r="1899" spans="1:11" x14ac:dyDescent="0.3">
      <c r="A1899" t="s">
        <v>32021</v>
      </c>
      <c r="B1899" s="1">
        <v>45619</v>
      </c>
      <c r="C1899">
        <v>573.30999999999995</v>
      </c>
      <c r="D1899" t="s">
        <v>30122</v>
      </c>
      <c r="E1899" t="s">
        <v>30109</v>
      </c>
      <c r="F1899" t="s">
        <v>19161</v>
      </c>
      <c r="G1899">
        <v>0</v>
      </c>
      <c r="H1899">
        <v>2024</v>
      </c>
      <c r="I1899" t="s">
        <v>30142</v>
      </c>
      <c r="J1899">
        <v>1</v>
      </c>
      <c r="K1899">
        <v>0</v>
      </c>
    </row>
    <row r="1900" spans="1:11" x14ac:dyDescent="0.3">
      <c r="A1900" t="s">
        <v>32022</v>
      </c>
      <c r="B1900" s="1">
        <v>44780</v>
      </c>
      <c r="C1900">
        <v>240.61</v>
      </c>
      <c r="D1900" t="s">
        <v>30112</v>
      </c>
      <c r="E1900" t="s">
        <v>30109</v>
      </c>
      <c r="F1900" t="s">
        <v>16111</v>
      </c>
      <c r="G1900">
        <v>0</v>
      </c>
      <c r="H1900">
        <v>2022</v>
      </c>
      <c r="I1900" t="s">
        <v>30120</v>
      </c>
      <c r="J1900">
        <v>1</v>
      </c>
      <c r="K1900">
        <v>0</v>
      </c>
    </row>
    <row r="1901" spans="1:11" x14ac:dyDescent="0.3">
      <c r="A1901" t="s">
        <v>32023</v>
      </c>
      <c r="B1901" s="1">
        <v>45253</v>
      </c>
      <c r="C1901">
        <v>598.47</v>
      </c>
      <c r="D1901" t="s">
        <v>30122</v>
      </c>
      <c r="E1901" t="s">
        <v>30109</v>
      </c>
      <c r="F1901" t="s">
        <v>10584</v>
      </c>
      <c r="G1901">
        <v>0</v>
      </c>
      <c r="H1901">
        <v>2023</v>
      </c>
      <c r="I1901" t="s">
        <v>30142</v>
      </c>
      <c r="J1901">
        <v>1</v>
      </c>
      <c r="K1901">
        <v>0</v>
      </c>
    </row>
    <row r="1902" spans="1:11" x14ac:dyDescent="0.3">
      <c r="A1902" t="s">
        <v>32024</v>
      </c>
      <c r="B1902" s="1">
        <v>45242</v>
      </c>
      <c r="C1902">
        <v>717.83</v>
      </c>
      <c r="D1902" t="s">
        <v>30112</v>
      </c>
      <c r="E1902" t="s">
        <v>30117</v>
      </c>
      <c r="F1902" t="s">
        <v>5446</v>
      </c>
      <c r="G1902">
        <v>1</v>
      </c>
      <c r="H1902">
        <v>2023</v>
      </c>
      <c r="I1902" t="s">
        <v>30142</v>
      </c>
      <c r="J1902">
        <v>0</v>
      </c>
      <c r="K1902">
        <v>1</v>
      </c>
    </row>
    <row r="1903" spans="1:11" x14ac:dyDescent="0.3">
      <c r="A1903" t="s">
        <v>32025</v>
      </c>
      <c r="B1903" s="1">
        <v>45569</v>
      </c>
      <c r="C1903">
        <v>502.96</v>
      </c>
      <c r="D1903" t="s">
        <v>30108</v>
      </c>
      <c r="E1903" t="s">
        <v>30109</v>
      </c>
      <c r="F1903" t="s">
        <v>2826</v>
      </c>
      <c r="G1903">
        <v>0</v>
      </c>
      <c r="H1903">
        <v>2024</v>
      </c>
      <c r="I1903" t="s">
        <v>30159</v>
      </c>
      <c r="J1903">
        <v>1</v>
      </c>
      <c r="K1903">
        <v>0</v>
      </c>
    </row>
    <row r="1904" spans="1:11" x14ac:dyDescent="0.3">
      <c r="A1904" t="s">
        <v>32026</v>
      </c>
      <c r="B1904" s="1">
        <v>45218</v>
      </c>
      <c r="C1904">
        <v>1164.0899999999999</v>
      </c>
      <c r="D1904" t="s">
        <v>30108</v>
      </c>
      <c r="E1904" t="s">
        <v>30109</v>
      </c>
      <c r="F1904" t="s">
        <v>10322</v>
      </c>
      <c r="G1904">
        <v>0</v>
      </c>
      <c r="H1904">
        <v>2023</v>
      </c>
      <c r="I1904" t="s">
        <v>30159</v>
      </c>
      <c r="J1904">
        <v>1</v>
      </c>
      <c r="K1904">
        <v>0</v>
      </c>
    </row>
    <row r="1905" spans="1:11" x14ac:dyDescent="0.3">
      <c r="A1905" t="s">
        <v>32027</v>
      </c>
      <c r="B1905" s="1">
        <v>45284</v>
      </c>
      <c r="C1905">
        <v>827.67</v>
      </c>
      <c r="D1905" t="s">
        <v>30112</v>
      </c>
      <c r="E1905" t="s">
        <v>30117</v>
      </c>
      <c r="F1905" t="s">
        <v>13937</v>
      </c>
      <c r="G1905">
        <v>1</v>
      </c>
      <c r="H1905">
        <v>2023</v>
      </c>
      <c r="I1905" t="s">
        <v>30130</v>
      </c>
      <c r="J1905">
        <v>0</v>
      </c>
      <c r="K1905">
        <v>1</v>
      </c>
    </row>
    <row r="1906" spans="1:11" x14ac:dyDescent="0.3">
      <c r="A1906" t="s">
        <v>32028</v>
      </c>
      <c r="B1906" s="1">
        <v>45142</v>
      </c>
      <c r="C1906">
        <v>1432.79</v>
      </c>
      <c r="D1906" t="s">
        <v>30112</v>
      </c>
      <c r="E1906" t="s">
        <v>30117</v>
      </c>
      <c r="F1906" t="s">
        <v>19939</v>
      </c>
      <c r="G1906">
        <v>1</v>
      </c>
      <c r="H1906">
        <v>2023</v>
      </c>
      <c r="I1906" t="s">
        <v>30120</v>
      </c>
      <c r="J1906">
        <v>0</v>
      </c>
      <c r="K1906">
        <v>1</v>
      </c>
    </row>
    <row r="1907" spans="1:11" x14ac:dyDescent="0.3">
      <c r="A1907" t="s">
        <v>32029</v>
      </c>
      <c r="B1907" s="1">
        <v>45262</v>
      </c>
      <c r="C1907">
        <v>149.78</v>
      </c>
      <c r="D1907" t="s">
        <v>30112</v>
      </c>
      <c r="E1907" t="s">
        <v>30117</v>
      </c>
      <c r="F1907" t="s">
        <v>6042</v>
      </c>
      <c r="G1907">
        <v>1</v>
      </c>
      <c r="H1907">
        <v>2023</v>
      </c>
      <c r="I1907" t="s">
        <v>30130</v>
      </c>
      <c r="J1907">
        <v>0</v>
      </c>
      <c r="K1907">
        <v>1</v>
      </c>
    </row>
    <row r="1908" spans="1:11" x14ac:dyDescent="0.3">
      <c r="A1908" t="s">
        <v>32030</v>
      </c>
      <c r="B1908" s="1">
        <v>44749</v>
      </c>
      <c r="C1908">
        <v>1403.86</v>
      </c>
      <c r="D1908" t="s">
        <v>30122</v>
      </c>
      <c r="E1908" t="s">
        <v>30117</v>
      </c>
      <c r="F1908" t="s">
        <v>15534</v>
      </c>
      <c r="G1908">
        <v>1</v>
      </c>
      <c r="H1908">
        <v>2022</v>
      </c>
      <c r="I1908" t="s">
        <v>30115</v>
      </c>
      <c r="J1908">
        <v>0</v>
      </c>
      <c r="K1908">
        <v>1</v>
      </c>
    </row>
    <row r="1909" spans="1:11" x14ac:dyDescent="0.3">
      <c r="A1909" t="s">
        <v>32031</v>
      </c>
      <c r="B1909" s="1">
        <v>45541</v>
      </c>
      <c r="C1909">
        <v>117.05</v>
      </c>
      <c r="D1909" t="s">
        <v>30108</v>
      </c>
      <c r="E1909" t="s">
        <v>30109</v>
      </c>
      <c r="F1909" t="s">
        <v>18635</v>
      </c>
      <c r="G1909">
        <v>0</v>
      </c>
      <c r="H1909">
        <v>2024</v>
      </c>
      <c r="I1909" t="s">
        <v>30123</v>
      </c>
      <c r="J1909">
        <v>1</v>
      </c>
      <c r="K1909">
        <v>0</v>
      </c>
    </row>
    <row r="1910" spans="1:11" x14ac:dyDescent="0.3">
      <c r="A1910" t="s">
        <v>32032</v>
      </c>
      <c r="B1910" s="1">
        <v>45633</v>
      </c>
      <c r="C1910">
        <v>1344.92</v>
      </c>
      <c r="D1910" t="s">
        <v>30122</v>
      </c>
      <c r="E1910" t="s">
        <v>30109</v>
      </c>
      <c r="F1910" t="s">
        <v>12135</v>
      </c>
      <c r="G1910">
        <v>0</v>
      </c>
      <c r="H1910">
        <v>2024</v>
      </c>
      <c r="I1910" t="s">
        <v>30130</v>
      </c>
      <c r="J1910">
        <v>1</v>
      </c>
      <c r="K1910">
        <v>0</v>
      </c>
    </row>
    <row r="1911" spans="1:11" x14ac:dyDescent="0.3">
      <c r="A1911" t="s">
        <v>32033</v>
      </c>
      <c r="B1911" s="1">
        <v>45053</v>
      </c>
      <c r="C1911">
        <v>947.62</v>
      </c>
      <c r="D1911" t="s">
        <v>30112</v>
      </c>
      <c r="E1911" t="s">
        <v>30109</v>
      </c>
      <c r="F1911" t="s">
        <v>16405</v>
      </c>
      <c r="G1911">
        <v>0</v>
      </c>
      <c r="H1911">
        <v>2023</v>
      </c>
      <c r="I1911" t="s">
        <v>30136</v>
      </c>
      <c r="J1911">
        <v>1</v>
      </c>
      <c r="K1911">
        <v>0</v>
      </c>
    </row>
    <row r="1912" spans="1:11" x14ac:dyDescent="0.3">
      <c r="A1912" t="s">
        <v>32034</v>
      </c>
      <c r="B1912" s="1">
        <v>45017</v>
      </c>
      <c r="C1912">
        <v>967.69</v>
      </c>
      <c r="D1912" t="s">
        <v>30108</v>
      </c>
      <c r="E1912" t="s">
        <v>30117</v>
      </c>
      <c r="F1912" t="s">
        <v>5316</v>
      </c>
      <c r="G1912">
        <v>1</v>
      </c>
      <c r="H1912">
        <v>2023</v>
      </c>
      <c r="I1912" t="s">
        <v>30118</v>
      </c>
      <c r="J1912">
        <v>0</v>
      </c>
      <c r="K1912">
        <v>1</v>
      </c>
    </row>
    <row r="1913" spans="1:11" x14ac:dyDescent="0.3">
      <c r="A1913" t="s">
        <v>32035</v>
      </c>
      <c r="B1913" s="1">
        <v>44873</v>
      </c>
      <c r="C1913">
        <v>262.69</v>
      </c>
      <c r="D1913" t="s">
        <v>30122</v>
      </c>
      <c r="E1913" t="s">
        <v>30109</v>
      </c>
      <c r="F1913" t="s">
        <v>9082</v>
      </c>
      <c r="G1913">
        <v>0</v>
      </c>
      <c r="H1913">
        <v>2022</v>
      </c>
      <c r="I1913" t="s">
        <v>30142</v>
      </c>
      <c r="J1913">
        <v>1</v>
      </c>
      <c r="K1913">
        <v>0</v>
      </c>
    </row>
    <row r="1914" spans="1:11" x14ac:dyDescent="0.3">
      <c r="A1914" t="s">
        <v>32036</v>
      </c>
      <c r="B1914" s="1">
        <v>44745</v>
      </c>
      <c r="C1914">
        <v>405.6</v>
      </c>
      <c r="D1914" t="s">
        <v>30108</v>
      </c>
      <c r="E1914" t="s">
        <v>30109</v>
      </c>
      <c r="F1914" t="s">
        <v>10388</v>
      </c>
      <c r="G1914">
        <v>0</v>
      </c>
      <c r="H1914">
        <v>2022</v>
      </c>
      <c r="I1914" t="s">
        <v>30115</v>
      </c>
      <c r="J1914">
        <v>1</v>
      </c>
      <c r="K1914">
        <v>0</v>
      </c>
    </row>
    <row r="1915" spans="1:11" x14ac:dyDescent="0.3">
      <c r="A1915" t="s">
        <v>32037</v>
      </c>
      <c r="B1915" s="1">
        <v>45432</v>
      </c>
      <c r="C1915">
        <v>907.47</v>
      </c>
      <c r="D1915" t="s">
        <v>30108</v>
      </c>
      <c r="E1915" t="s">
        <v>30109</v>
      </c>
      <c r="F1915" t="s">
        <v>11244</v>
      </c>
      <c r="G1915">
        <v>0</v>
      </c>
      <c r="H1915">
        <v>2024</v>
      </c>
      <c r="I1915" t="s">
        <v>30136</v>
      </c>
      <c r="J1915">
        <v>1</v>
      </c>
      <c r="K1915">
        <v>0</v>
      </c>
    </row>
    <row r="1916" spans="1:11" x14ac:dyDescent="0.3">
      <c r="A1916" t="s">
        <v>32038</v>
      </c>
      <c r="B1916" s="1">
        <v>45043</v>
      </c>
      <c r="C1916">
        <v>1262.32</v>
      </c>
      <c r="D1916" t="s">
        <v>30108</v>
      </c>
      <c r="E1916" t="s">
        <v>30109</v>
      </c>
      <c r="F1916" t="s">
        <v>17868</v>
      </c>
      <c r="G1916">
        <v>0</v>
      </c>
      <c r="H1916">
        <v>2023</v>
      </c>
      <c r="I1916" t="s">
        <v>30118</v>
      </c>
      <c r="J1916">
        <v>1</v>
      </c>
      <c r="K1916">
        <v>0</v>
      </c>
    </row>
    <row r="1917" spans="1:11" x14ac:dyDescent="0.3">
      <c r="A1917" t="s">
        <v>32039</v>
      </c>
      <c r="B1917" s="1">
        <v>45307</v>
      </c>
      <c r="C1917">
        <v>323.99</v>
      </c>
      <c r="D1917" t="s">
        <v>30122</v>
      </c>
      <c r="E1917" t="s">
        <v>30117</v>
      </c>
      <c r="F1917" t="s">
        <v>6735</v>
      </c>
      <c r="G1917">
        <v>1</v>
      </c>
      <c r="H1917">
        <v>2024</v>
      </c>
      <c r="I1917" t="s">
        <v>30113</v>
      </c>
      <c r="J1917">
        <v>0</v>
      </c>
      <c r="K1917">
        <v>1</v>
      </c>
    </row>
    <row r="1918" spans="1:11" x14ac:dyDescent="0.3">
      <c r="A1918" t="s">
        <v>32040</v>
      </c>
      <c r="B1918" s="1">
        <v>44829</v>
      </c>
      <c r="C1918">
        <v>1011.85</v>
      </c>
      <c r="D1918" t="s">
        <v>30122</v>
      </c>
      <c r="E1918" t="s">
        <v>30109</v>
      </c>
      <c r="F1918" t="s">
        <v>8392</v>
      </c>
      <c r="G1918">
        <v>0</v>
      </c>
      <c r="H1918">
        <v>2022</v>
      </c>
      <c r="I1918" t="s">
        <v>30123</v>
      </c>
      <c r="J1918">
        <v>1</v>
      </c>
      <c r="K1918">
        <v>0</v>
      </c>
    </row>
    <row r="1919" spans="1:11" x14ac:dyDescent="0.3">
      <c r="A1919" t="s">
        <v>32041</v>
      </c>
      <c r="B1919" s="1">
        <v>45519</v>
      </c>
      <c r="C1919">
        <v>225.58</v>
      </c>
      <c r="D1919" t="s">
        <v>30122</v>
      </c>
      <c r="E1919" t="s">
        <v>30109</v>
      </c>
      <c r="F1919" t="s">
        <v>15274</v>
      </c>
      <c r="G1919">
        <v>0</v>
      </c>
      <c r="H1919">
        <v>2024</v>
      </c>
      <c r="I1919" t="s">
        <v>30120</v>
      </c>
      <c r="J1919">
        <v>1</v>
      </c>
      <c r="K1919">
        <v>0</v>
      </c>
    </row>
    <row r="1920" spans="1:11" x14ac:dyDescent="0.3">
      <c r="A1920" t="s">
        <v>32042</v>
      </c>
      <c r="B1920" s="1">
        <v>45555</v>
      </c>
      <c r="C1920">
        <v>1276.48</v>
      </c>
      <c r="D1920" t="s">
        <v>30112</v>
      </c>
      <c r="E1920" t="s">
        <v>30117</v>
      </c>
      <c r="F1920" t="s">
        <v>9926</v>
      </c>
      <c r="G1920">
        <v>1</v>
      </c>
      <c r="H1920">
        <v>2024</v>
      </c>
      <c r="I1920" t="s">
        <v>30123</v>
      </c>
      <c r="J1920">
        <v>0</v>
      </c>
      <c r="K1920">
        <v>1</v>
      </c>
    </row>
    <row r="1921" spans="1:11" x14ac:dyDescent="0.3">
      <c r="A1921" t="s">
        <v>32043</v>
      </c>
      <c r="B1921" s="1">
        <v>44976</v>
      </c>
      <c r="C1921">
        <v>402.29</v>
      </c>
      <c r="D1921" t="s">
        <v>30108</v>
      </c>
      <c r="E1921" t="s">
        <v>30117</v>
      </c>
      <c r="F1921" t="s">
        <v>10315</v>
      </c>
      <c r="G1921">
        <v>1</v>
      </c>
      <c r="H1921">
        <v>2023</v>
      </c>
      <c r="I1921" t="s">
        <v>30110</v>
      </c>
      <c r="J1921">
        <v>0</v>
      </c>
      <c r="K1921">
        <v>1</v>
      </c>
    </row>
    <row r="1922" spans="1:11" x14ac:dyDescent="0.3">
      <c r="A1922" t="s">
        <v>32044</v>
      </c>
      <c r="B1922" s="1">
        <v>44871</v>
      </c>
      <c r="C1922">
        <v>923.29</v>
      </c>
      <c r="D1922" t="s">
        <v>30122</v>
      </c>
      <c r="E1922" t="s">
        <v>30109</v>
      </c>
      <c r="F1922" t="s">
        <v>12133</v>
      </c>
      <c r="G1922">
        <v>0</v>
      </c>
      <c r="H1922">
        <v>2022</v>
      </c>
      <c r="I1922" t="s">
        <v>30142</v>
      </c>
      <c r="J1922">
        <v>1</v>
      </c>
      <c r="K1922">
        <v>0</v>
      </c>
    </row>
    <row r="1923" spans="1:11" x14ac:dyDescent="0.3">
      <c r="A1923" t="s">
        <v>32045</v>
      </c>
      <c r="B1923" s="1">
        <v>45111</v>
      </c>
      <c r="C1923">
        <v>1147.81</v>
      </c>
      <c r="D1923" t="s">
        <v>30108</v>
      </c>
      <c r="E1923" t="s">
        <v>30109</v>
      </c>
      <c r="F1923" t="s">
        <v>12407</v>
      </c>
      <c r="G1923">
        <v>0</v>
      </c>
      <c r="H1923">
        <v>2023</v>
      </c>
      <c r="I1923" t="s">
        <v>30115</v>
      </c>
      <c r="J1923">
        <v>1</v>
      </c>
      <c r="K1923">
        <v>0</v>
      </c>
    </row>
    <row r="1924" spans="1:11" x14ac:dyDescent="0.3">
      <c r="A1924" t="s">
        <v>32046</v>
      </c>
      <c r="B1924" s="1">
        <v>44961</v>
      </c>
      <c r="C1924">
        <v>184.94</v>
      </c>
      <c r="D1924" t="s">
        <v>30122</v>
      </c>
      <c r="E1924" t="s">
        <v>30109</v>
      </c>
      <c r="F1924" t="s">
        <v>850</v>
      </c>
      <c r="G1924">
        <v>0</v>
      </c>
      <c r="H1924">
        <v>2023</v>
      </c>
      <c r="I1924" t="s">
        <v>30110</v>
      </c>
      <c r="J1924">
        <v>1</v>
      </c>
      <c r="K1924">
        <v>0</v>
      </c>
    </row>
    <row r="1925" spans="1:11" x14ac:dyDescent="0.3">
      <c r="A1925" t="s">
        <v>32047</v>
      </c>
      <c r="B1925" s="1">
        <v>44893</v>
      </c>
      <c r="C1925">
        <v>480.72</v>
      </c>
      <c r="D1925" t="s">
        <v>30112</v>
      </c>
      <c r="E1925" t="s">
        <v>30109</v>
      </c>
      <c r="F1925" t="s">
        <v>7869</v>
      </c>
      <c r="G1925">
        <v>0</v>
      </c>
      <c r="H1925">
        <v>2022</v>
      </c>
      <c r="I1925" t="s">
        <v>30142</v>
      </c>
      <c r="J1925">
        <v>1</v>
      </c>
      <c r="K1925">
        <v>0</v>
      </c>
    </row>
    <row r="1926" spans="1:11" x14ac:dyDescent="0.3">
      <c r="A1926" t="s">
        <v>32048</v>
      </c>
      <c r="B1926" s="1">
        <v>45011</v>
      </c>
      <c r="C1926">
        <v>893.69</v>
      </c>
      <c r="D1926" t="s">
        <v>30112</v>
      </c>
      <c r="E1926" t="s">
        <v>30109</v>
      </c>
      <c r="F1926" t="s">
        <v>2417</v>
      </c>
      <c r="G1926">
        <v>0</v>
      </c>
      <c r="H1926">
        <v>2023</v>
      </c>
      <c r="I1926" t="s">
        <v>30145</v>
      </c>
      <c r="J1926">
        <v>1</v>
      </c>
      <c r="K1926">
        <v>0</v>
      </c>
    </row>
    <row r="1927" spans="1:11" x14ac:dyDescent="0.3">
      <c r="A1927" t="s">
        <v>32049</v>
      </c>
      <c r="B1927" s="1">
        <v>44877</v>
      </c>
      <c r="C1927">
        <v>1376.74</v>
      </c>
      <c r="D1927" t="s">
        <v>30122</v>
      </c>
      <c r="E1927" t="s">
        <v>30117</v>
      </c>
      <c r="F1927" t="s">
        <v>13294</v>
      </c>
      <c r="G1927">
        <v>1</v>
      </c>
      <c r="H1927">
        <v>2022</v>
      </c>
      <c r="I1927" t="s">
        <v>30142</v>
      </c>
      <c r="J1927">
        <v>0</v>
      </c>
      <c r="K1927">
        <v>1</v>
      </c>
    </row>
    <row r="1928" spans="1:11" x14ac:dyDescent="0.3">
      <c r="A1928" t="s">
        <v>32050</v>
      </c>
      <c r="B1928" s="1">
        <v>44864</v>
      </c>
      <c r="C1928">
        <v>1130.79</v>
      </c>
      <c r="D1928" t="s">
        <v>30112</v>
      </c>
      <c r="E1928" t="s">
        <v>30117</v>
      </c>
      <c r="F1928" t="s">
        <v>14524</v>
      </c>
      <c r="G1928">
        <v>1</v>
      </c>
      <c r="H1928">
        <v>2022</v>
      </c>
      <c r="I1928" t="s">
        <v>30159</v>
      </c>
      <c r="J1928">
        <v>0</v>
      </c>
      <c r="K1928">
        <v>1</v>
      </c>
    </row>
    <row r="1929" spans="1:11" x14ac:dyDescent="0.3">
      <c r="A1929" t="s">
        <v>32051</v>
      </c>
      <c r="B1929" s="1">
        <v>44946</v>
      </c>
      <c r="C1929">
        <v>637.5</v>
      </c>
      <c r="D1929" t="s">
        <v>30112</v>
      </c>
      <c r="E1929" t="s">
        <v>30117</v>
      </c>
      <c r="F1929" t="s">
        <v>17836</v>
      </c>
      <c r="G1929">
        <v>1</v>
      </c>
      <c r="H1929">
        <v>2023</v>
      </c>
      <c r="I1929" t="s">
        <v>30113</v>
      </c>
      <c r="J1929">
        <v>0</v>
      </c>
      <c r="K1929">
        <v>1</v>
      </c>
    </row>
    <row r="1930" spans="1:11" x14ac:dyDescent="0.3">
      <c r="A1930" t="s">
        <v>32052</v>
      </c>
      <c r="B1930" s="1">
        <v>45483</v>
      </c>
      <c r="C1930">
        <v>835.68</v>
      </c>
      <c r="D1930" t="s">
        <v>30112</v>
      </c>
      <c r="E1930" t="s">
        <v>30117</v>
      </c>
      <c r="F1930" t="s">
        <v>13724</v>
      </c>
      <c r="G1930">
        <v>1</v>
      </c>
      <c r="H1930">
        <v>2024</v>
      </c>
      <c r="I1930" t="s">
        <v>30115</v>
      </c>
      <c r="J1930">
        <v>0</v>
      </c>
      <c r="K1930">
        <v>1</v>
      </c>
    </row>
    <row r="1931" spans="1:11" x14ac:dyDescent="0.3">
      <c r="A1931" t="s">
        <v>32053</v>
      </c>
      <c r="B1931" s="1">
        <v>44842</v>
      </c>
      <c r="C1931">
        <v>1095.29</v>
      </c>
      <c r="D1931" t="s">
        <v>30122</v>
      </c>
      <c r="E1931" t="s">
        <v>30117</v>
      </c>
      <c r="F1931" t="s">
        <v>1704</v>
      </c>
      <c r="G1931">
        <v>1</v>
      </c>
      <c r="H1931">
        <v>2022</v>
      </c>
      <c r="I1931" t="s">
        <v>30159</v>
      </c>
      <c r="J1931">
        <v>0</v>
      </c>
      <c r="K1931">
        <v>1</v>
      </c>
    </row>
    <row r="1932" spans="1:11" x14ac:dyDescent="0.3">
      <c r="A1932" t="s">
        <v>32054</v>
      </c>
      <c r="B1932" s="1">
        <v>45491</v>
      </c>
      <c r="C1932">
        <v>641.13</v>
      </c>
      <c r="D1932" t="s">
        <v>30122</v>
      </c>
      <c r="E1932" t="s">
        <v>30109</v>
      </c>
      <c r="F1932" t="s">
        <v>14812</v>
      </c>
      <c r="G1932">
        <v>0</v>
      </c>
      <c r="H1932">
        <v>2024</v>
      </c>
      <c r="I1932" t="s">
        <v>30115</v>
      </c>
      <c r="J1932">
        <v>1</v>
      </c>
      <c r="K1932">
        <v>0</v>
      </c>
    </row>
    <row r="1933" spans="1:11" x14ac:dyDescent="0.3">
      <c r="A1933" t="s">
        <v>32055</v>
      </c>
      <c r="B1933" s="1">
        <v>44665</v>
      </c>
      <c r="C1933">
        <v>545.52</v>
      </c>
      <c r="D1933" t="s">
        <v>30122</v>
      </c>
      <c r="E1933" t="s">
        <v>30109</v>
      </c>
      <c r="F1933" t="s">
        <v>13942</v>
      </c>
      <c r="G1933">
        <v>0</v>
      </c>
      <c r="H1933">
        <v>2022</v>
      </c>
      <c r="I1933" t="s">
        <v>30118</v>
      </c>
      <c r="J1933">
        <v>1</v>
      </c>
      <c r="K1933">
        <v>0</v>
      </c>
    </row>
    <row r="1934" spans="1:11" x14ac:dyDescent="0.3">
      <c r="A1934" t="s">
        <v>32056</v>
      </c>
      <c r="B1934" s="1">
        <v>45153</v>
      </c>
      <c r="C1934">
        <v>178.9</v>
      </c>
      <c r="D1934" t="s">
        <v>30112</v>
      </c>
      <c r="E1934" t="s">
        <v>30109</v>
      </c>
      <c r="F1934" t="s">
        <v>18999</v>
      </c>
      <c r="G1934">
        <v>0</v>
      </c>
      <c r="H1934">
        <v>2023</v>
      </c>
      <c r="I1934" t="s">
        <v>30120</v>
      </c>
      <c r="J1934">
        <v>1</v>
      </c>
      <c r="K1934">
        <v>0</v>
      </c>
    </row>
    <row r="1935" spans="1:11" x14ac:dyDescent="0.3">
      <c r="A1935" t="s">
        <v>32057</v>
      </c>
      <c r="B1935" s="1">
        <v>45633</v>
      </c>
      <c r="C1935">
        <v>94.89</v>
      </c>
      <c r="D1935" t="s">
        <v>30108</v>
      </c>
      <c r="E1935" t="s">
        <v>30117</v>
      </c>
      <c r="F1935" t="s">
        <v>12300</v>
      </c>
      <c r="G1935">
        <v>1</v>
      </c>
      <c r="H1935">
        <v>2024</v>
      </c>
      <c r="I1935" t="s">
        <v>30130</v>
      </c>
      <c r="J1935">
        <v>0</v>
      </c>
      <c r="K1935">
        <v>1</v>
      </c>
    </row>
    <row r="1936" spans="1:11" x14ac:dyDescent="0.3">
      <c r="A1936" t="s">
        <v>32058</v>
      </c>
      <c r="B1936" s="1">
        <v>45309</v>
      </c>
      <c r="C1936">
        <v>507.95</v>
      </c>
      <c r="D1936" t="s">
        <v>30112</v>
      </c>
      <c r="E1936" t="s">
        <v>30117</v>
      </c>
      <c r="F1936" t="s">
        <v>9983</v>
      </c>
      <c r="G1936">
        <v>1</v>
      </c>
      <c r="H1936">
        <v>2024</v>
      </c>
      <c r="I1936" t="s">
        <v>30113</v>
      </c>
      <c r="J1936">
        <v>0</v>
      </c>
      <c r="K1936">
        <v>1</v>
      </c>
    </row>
    <row r="1937" spans="1:11" x14ac:dyDescent="0.3">
      <c r="A1937" t="s">
        <v>32059</v>
      </c>
      <c r="B1937" s="1">
        <v>45188</v>
      </c>
      <c r="C1937">
        <v>285.88</v>
      </c>
      <c r="D1937" t="s">
        <v>30112</v>
      </c>
      <c r="E1937" t="s">
        <v>30109</v>
      </c>
      <c r="F1937" t="s">
        <v>16424</v>
      </c>
      <c r="G1937">
        <v>0</v>
      </c>
      <c r="H1937">
        <v>2023</v>
      </c>
      <c r="I1937" t="s">
        <v>30123</v>
      </c>
      <c r="J1937">
        <v>1</v>
      </c>
      <c r="K1937">
        <v>0</v>
      </c>
    </row>
    <row r="1938" spans="1:11" x14ac:dyDescent="0.3">
      <c r="A1938" t="s">
        <v>32060</v>
      </c>
      <c r="B1938" s="1">
        <v>45203</v>
      </c>
      <c r="C1938">
        <v>1001.33</v>
      </c>
      <c r="D1938" t="s">
        <v>30108</v>
      </c>
      <c r="E1938" t="s">
        <v>30109</v>
      </c>
      <c r="F1938" t="s">
        <v>266</v>
      </c>
      <c r="G1938">
        <v>0</v>
      </c>
      <c r="H1938">
        <v>2023</v>
      </c>
      <c r="I1938" t="s">
        <v>30159</v>
      </c>
      <c r="J1938">
        <v>1</v>
      </c>
      <c r="K1938">
        <v>0</v>
      </c>
    </row>
    <row r="1939" spans="1:11" x14ac:dyDescent="0.3">
      <c r="A1939" t="s">
        <v>32061</v>
      </c>
      <c r="B1939" s="1">
        <v>45646</v>
      </c>
      <c r="C1939">
        <v>570.49</v>
      </c>
      <c r="D1939" t="s">
        <v>30108</v>
      </c>
      <c r="E1939" t="s">
        <v>30117</v>
      </c>
      <c r="F1939" t="s">
        <v>3757</v>
      </c>
      <c r="G1939">
        <v>1</v>
      </c>
      <c r="H1939">
        <v>2024</v>
      </c>
      <c r="I1939" t="s">
        <v>30130</v>
      </c>
      <c r="J1939">
        <v>0</v>
      </c>
      <c r="K1939">
        <v>1</v>
      </c>
    </row>
    <row r="1940" spans="1:11" x14ac:dyDescent="0.3">
      <c r="A1940" t="s">
        <v>32062</v>
      </c>
      <c r="B1940" s="1">
        <v>45208</v>
      </c>
      <c r="C1940">
        <v>470.4</v>
      </c>
      <c r="D1940" t="s">
        <v>30108</v>
      </c>
      <c r="E1940" t="s">
        <v>30117</v>
      </c>
      <c r="F1940" t="s">
        <v>14339</v>
      </c>
      <c r="G1940">
        <v>1</v>
      </c>
      <c r="H1940">
        <v>2023</v>
      </c>
      <c r="I1940" t="s">
        <v>30159</v>
      </c>
      <c r="J1940">
        <v>0</v>
      </c>
      <c r="K1940">
        <v>1</v>
      </c>
    </row>
    <row r="1941" spans="1:11" x14ac:dyDescent="0.3">
      <c r="A1941" t="s">
        <v>32063</v>
      </c>
      <c r="B1941" s="1">
        <v>45531</v>
      </c>
      <c r="C1941">
        <v>248.47</v>
      </c>
      <c r="D1941" t="s">
        <v>30122</v>
      </c>
      <c r="E1941" t="s">
        <v>30117</v>
      </c>
      <c r="F1941" t="s">
        <v>8650</v>
      </c>
      <c r="G1941">
        <v>1</v>
      </c>
      <c r="H1941">
        <v>2024</v>
      </c>
      <c r="I1941" t="s">
        <v>30120</v>
      </c>
      <c r="J1941">
        <v>0</v>
      </c>
      <c r="K1941">
        <v>1</v>
      </c>
    </row>
    <row r="1942" spans="1:11" x14ac:dyDescent="0.3">
      <c r="A1942" t="s">
        <v>32064</v>
      </c>
      <c r="B1942" s="1">
        <v>44624</v>
      </c>
      <c r="C1942">
        <v>1153.31</v>
      </c>
      <c r="D1942" t="s">
        <v>30122</v>
      </c>
      <c r="E1942" t="s">
        <v>30109</v>
      </c>
      <c r="F1942" t="s">
        <v>9089</v>
      </c>
      <c r="G1942">
        <v>0</v>
      </c>
      <c r="H1942">
        <v>2022</v>
      </c>
      <c r="I1942" t="s">
        <v>30145</v>
      </c>
      <c r="J1942">
        <v>1</v>
      </c>
      <c r="K1942">
        <v>0</v>
      </c>
    </row>
    <row r="1943" spans="1:11" x14ac:dyDescent="0.3">
      <c r="A1943" t="s">
        <v>32065</v>
      </c>
      <c r="B1943" s="1">
        <v>44746</v>
      </c>
      <c r="C1943">
        <v>157.47</v>
      </c>
      <c r="D1943" t="s">
        <v>30112</v>
      </c>
      <c r="E1943" t="s">
        <v>30117</v>
      </c>
      <c r="F1943" t="s">
        <v>15480</v>
      </c>
      <c r="G1943">
        <v>1</v>
      </c>
      <c r="H1943">
        <v>2022</v>
      </c>
      <c r="I1943" t="s">
        <v>30115</v>
      </c>
      <c r="J1943">
        <v>0</v>
      </c>
      <c r="K1943">
        <v>1</v>
      </c>
    </row>
    <row r="1944" spans="1:11" x14ac:dyDescent="0.3">
      <c r="A1944" t="s">
        <v>32066</v>
      </c>
      <c r="B1944" s="1">
        <v>44917</v>
      </c>
      <c r="C1944">
        <v>1223.8399999999999</v>
      </c>
      <c r="D1944" t="s">
        <v>30108</v>
      </c>
      <c r="E1944" t="s">
        <v>30117</v>
      </c>
      <c r="F1944" t="s">
        <v>10198</v>
      </c>
      <c r="G1944">
        <v>1</v>
      </c>
      <c r="H1944">
        <v>2022</v>
      </c>
      <c r="I1944" t="s">
        <v>30130</v>
      </c>
      <c r="J1944">
        <v>0</v>
      </c>
      <c r="K1944">
        <v>1</v>
      </c>
    </row>
    <row r="1945" spans="1:11" x14ac:dyDescent="0.3">
      <c r="A1945" t="s">
        <v>32067</v>
      </c>
      <c r="B1945" s="1">
        <v>44949</v>
      </c>
      <c r="C1945">
        <v>1107.27</v>
      </c>
      <c r="D1945" t="s">
        <v>30112</v>
      </c>
      <c r="E1945" t="s">
        <v>30117</v>
      </c>
      <c r="F1945" t="s">
        <v>663</v>
      </c>
      <c r="G1945">
        <v>1</v>
      </c>
      <c r="H1945">
        <v>2023</v>
      </c>
      <c r="I1945" t="s">
        <v>30113</v>
      </c>
      <c r="J1945">
        <v>0</v>
      </c>
      <c r="K1945">
        <v>1</v>
      </c>
    </row>
    <row r="1946" spans="1:11" x14ac:dyDescent="0.3">
      <c r="A1946" t="s">
        <v>32068</v>
      </c>
      <c r="B1946" s="1">
        <v>45629</v>
      </c>
      <c r="C1946">
        <v>238.16</v>
      </c>
      <c r="D1946" t="s">
        <v>30122</v>
      </c>
      <c r="E1946" t="s">
        <v>30109</v>
      </c>
      <c r="F1946" t="s">
        <v>15676</v>
      </c>
      <c r="G1946">
        <v>0</v>
      </c>
      <c r="H1946">
        <v>2024</v>
      </c>
      <c r="I1946" t="s">
        <v>30130</v>
      </c>
      <c r="J1946">
        <v>1</v>
      </c>
      <c r="K1946">
        <v>0</v>
      </c>
    </row>
    <row r="1947" spans="1:11" x14ac:dyDescent="0.3">
      <c r="A1947" t="s">
        <v>32069</v>
      </c>
      <c r="B1947" s="1">
        <v>45261</v>
      </c>
      <c r="C1947">
        <v>924.37</v>
      </c>
      <c r="D1947" t="s">
        <v>30108</v>
      </c>
      <c r="E1947" t="s">
        <v>30109</v>
      </c>
      <c r="F1947" t="s">
        <v>3366</v>
      </c>
      <c r="G1947">
        <v>0</v>
      </c>
      <c r="H1947">
        <v>2023</v>
      </c>
      <c r="I1947" t="s">
        <v>30130</v>
      </c>
      <c r="J1947">
        <v>1</v>
      </c>
      <c r="K1947">
        <v>0</v>
      </c>
    </row>
    <row r="1948" spans="1:11" x14ac:dyDescent="0.3">
      <c r="A1948" t="s">
        <v>32070</v>
      </c>
      <c r="B1948" s="1">
        <v>44771</v>
      </c>
      <c r="C1948">
        <v>301.44</v>
      </c>
      <c r="D1948" t="s">
        <v>30108</v>
      </c>
      <c r="E1948" t="s">
        <v>30117</v>
      </c>
      <c r="F1948" t="s">
        <v>14776</v>
      </c>
      <c r="G1948">
        <v>1</v>
      </c>
      <c r="H1948">
        <v>2022</v>
      </c>
      <c r="I1948" t="s">
        <v>30115</v>
      </c>
      <c r="J1948">
        <v>0</v>
      </c>
      <c r="K1948">
        <v>1</v>
      </c>
    </row>
    <row r="1949" spans="1:11" x14ac:dyDescent="0.3">
      <c r="A1949" t="s">
        <v>32071</v>
      </c>
      <c r="B1949" s="1">
        <v>44964</v>
      </c>
      <c r="C1949">
        <v>779.42</v>
      </c>
      <c r="D1949" t="s">
        <v>30122</v>
      </c>
      <c r="E1949" t="s">
        <v>30117</v>
      </c>
      <c r="F1949" t="s">
        <v>16243</v>
      </c>
      <c r="G1949">
        <v>1</v>
      </c>
      <c r="H1949">
        <v>2023</v>
      </c>
      <c r="I1949" t="s">
        <v>30110</v>
      </c>
      <c r="J1949">
        <v>0</v>
      </c>
      <c r="K1949">
        <v>1</v>
      </c>
    </row>
    <row r="1950" spans="1:11" x14ac:dyDescent="0.3">
      <c r="A1950" t="s">
        <v>32072</v>
      </c>
      <c r="B1950" s="1">
        <v>45250</v>
      </c>
      <c r="C1950">
        <v>1215.25</v>
      </c>
      <c r="D1950" t="s">
        <v>30122</v>
      </c>
      <c r="E1950" t="s">
        <v>30109</v>
      </c>
      <c r="F1950" t="s">
        <v>11310</v>
      </c>
      <c r="G1950">
        <v>0</v>
      </c>
      <c r="H1950">
        <v>2023</v>
      </c>
      <c r="I1950" t="s">
        <v>30142</v>
      </c>
      <c r="J1950">
        <v>1</v>
      </c>
      <c r="K1950">
        <v>0</v>
      </c>
    </row>
    <row r="1951" spans="1:11" x14ac:dyDescent="0.3">
      <c r="A1951" t="s">
        <v>32073</v>
      </c>
      <c r="B1951" s="1">
        <v>45091</v>
      </c>
      <c r="C1951">
        <v>1000.75</v>
      </c>
      <c r="D1951" t="s">
        <v>30108</v>
      </c>
      <c r="E1951" t="s">
        <v>30109</v>
      </c>
      <c r="F1951" t="s">
        <v>8235</v>
      </c>
      <c r="G1951">
        <v>0</v>
      </c>
      <c r="H1951">
        <v>2023</v>
      </c>
      <c r="I1951" t="s">
        <v>30128</v>
      </c>
      <c r="J1951">
        <v>1</v>
      </c>
      <c r="K1951">
        <v>0</v>
      </c>
    </row>
    <row r="1952" spans="1:11" x14ac:dyDescent="0.3">
      <c r="A1952" t="s">
        <v>32074</v>
      </c>
      <c r="B1952" s="1">
        <v>45608</v>
      </c>
      <c r="C1952">
        <v>981.12</v>
      </c>
      <c r="D1952" t="s">
        <v>30112</v>
      </c>
      <c r="E1952" t="s">
        <v>30109</v>
      </c>
      <c r="F1952" t="s">
        <v>8817</v>
      </c>
      <c r="G1952">
        <v>0</v>
      </c>
      <c r="H1952">
        <v>2024</v>
      </c>
      <c r="I1952" t="s">
        <v>30142</v>
      </c>
      <c r="J1952">
        <v>1</v>
      </c>
      <c r="K1952">
        <v>0</v>
      </c>
    </row>
    <row r="1953" spans="1:11" x14ac:dyDescent="0.3">
      <c r="A1953" t="s">
        <v>32075</v>
      </c>
      <c r="B1953" s="1">
        <v>44613</v>
      </c>
      <c r="C1953">
        <v>1414.29</v>
      </c>
      <c r="D1953" t="s">
        <v>30108</v>
      </c>
      <c r="E1953" t="s">
        <v>30109</v>
      </c>
      <c r="F1953" t="s">
        <v>12891</v>
      </c>
      <c r="G1953">
        <v>0</v>
      </c>
      <c r="H1953">
        <v>2022</v>
      </c>
      <c r="I1953" t="s">
        <v>30110</v>
      </c>
      <c r="J1953">
        <v>1</v>
      </c>
      <c r="K1953">
        <v>0</v>
      </c>
    </row>
    <row r="1954" spans="1:11" x14ac:dyDescent="0.3">
      <c r="A1954" t="s">
        <v>32076</v>
      </c>
      <c r="B1954" s="1">
        <v>45175</v>
      </c>
      <c r="C1954">
        <v>1398.84</v>
      </c>
      <c r="D1954" t="s">
        <v>30108</v>
      </c>
      <c r="E1954" t="s">
        <v>30109</v>
      </c>
      <c r="F1954" t="s">
        <v>1704</v>
      </c>
      <c r="G1954">
        <v>0</v>
      </c>
      <c r="H1954">
        <v>2023</v>
      </c>
      <c r="I1954" t="s">
        <v>30123</v>
      </c>
      <c r="J1954">
        <v>1</v>
      </c>
      <c r="K1954">
        <v>0</v>
      </c>
    </row>
    <row r="1955" spans="1:11" x14ac:dyDescent="0.3">
      <c r="A1955" t="s">
        <v>32077</v>
      </c>
      <c r="B1955" s="1">
        <v>45490</v>
      </c>
      <c r="C1955">
        <v>729.85</v>
      </c>
      <c r="D1955" t="s">
        <v>30112</v>
      </c>
      <c r="E1955" t="s">
        <v>30117</v>
      </c>
      <c r="F1955" t="s">
        <v>7900</v>
      </c>
      <c r="G1955">
        <v>1</v>
      </c>
      <c r="H1955">
        <v>2024</v>
      </c>
      <c r="I1955" t="s">
        <v>30115</v>
      </c>
      <c r="J1955">
        <v>0</v>
      </c>
      <c r="K1955">
        <v>1</v>
      </c>
    </row>
    <row r="1956" spans="1:11" x14ac:dyDescent="0.3">
      <c r="A1956" t="s">
        <v>32078</v>
      </c>
      <c r="B1956" s="1">
        <v>45106</v>
      </c>
      <c r="C1956">
        <v>554.12</v>
      </c>
      <c r="D1956" t="s">
        <v>30112</v>
      </c>
      <c r="E1956" t="s">
        <v>30117</v>
      </c>
      <c r="F1956" t="s">
        <v>1653</v>
      </c>
      <c r="G1956">
        <v>1</v>
      </c>
      <c r="H1956">
        <v>2023</v>
      </c>
      <c r="I1956" t="s">
        <v>30128</v>
      </c>
      <c r="J1956">
        <v>0</v>
      </c>
      <c r="K1956">
        <v>1</v>
      </c>
    </row>
    <row r="1957" spans="1:11" x14ac:dyDescent="0.3">
      <c r="A1957" t="s">
        <v>32079</v>
      </c>
      <c r="B1957" s="1">
        <v>44757</v>
      </c>
      <c r="C1957">
        <v>218.53</v>
      </c>
      <c r="D1957" t="s">
        <v>30122</v>
      </c>
      <c r="E1957" t="s">
        <v>30117</v>
      </c>
      <c r="F1957" t="s">
        <v>9573</v>
      </c>
      <c r="G1957">
        <v>1</v>
      </c>
      <c r="H1957">
        <v>2022</v>
      </c>
      <c r="I1957" t="s">
        <v>30115</v>
      </c>
      <c r="J1957">
        <v>0</v>
      </c>
      <c r="K1957">
        <v>1</v>
      </c>
    </row>
    <row r="1958" spans="1:11" x14ac:dyDescent="0.3">
      <c r="A1958" t="s">
        <v>32080</v>
      </c>
      <c r="B1958" s="1">
        <v>45042</v>
      </c>
      <c r="C1958">
        <v>1109.06</v>
      </c>
      <c r="D1958" t="s">
        <v>30112</v>
      </c>
      <c r="E1958" t="s">
        <v>30109</v>
      </c>
      <c r="F1958" t="s">
        <v>10177</v>
      </c>
      <c r="G1958">
        <v>0</v>
      </c>
      <c r="H1958">
        <v>2023</v>
      </c>
      <c r="I1958" t="s">
        <v>30118</v>
      </c>
      <c r="J1958">
        <v>1</v>
      </c>
      <c r="K1958">
        <v>0</v>
      </c>
    </row>
    <row r="1959" spans="1:11" x14ac:dyDescent="0.3">
      <c r="A1959" t="s">
        <v>32081</v>
      </c>
      <c r="B1959" s="1">
        <v>45046</v>
      </c>
      <c r="C1959">
        <v>739.46</v>
      </c>
      <c r="D1959" t="s">
        <v>30122</v>
      </c>
      <c r="E1959" t="s">
        <v>30117</v>
      </c>
      <c r="F1959" t="s">
        <v>4629</v>
      </c>
      <c r="G1959">
        <v>1</v>
      </c>
      <c r="H1959">
        <v>2023</v>
      </c>
      <c r="I1959" t="s">
        <v>30118</v>
      </c>
      <c r="J1959">
        <v>0</v>
      </c>
      <c r="K1959">
        <v>1</v>
      </c>
    </row>
    <row r="1960" spans="1:11" x14ac:dyDescent="0.3">
      <c r="A1960" t="s">
        <v>32082</v>
      </c>
      <c r="B1960" s="1">
        <v>45010</v>
      </c>
      <c r="C1960">
        <v>301.14</v>
      </c>
      <c r="D1960" t="s">
        <v>30108</v>
      </c>
      <c r="E1960" t="s">
        <v>30109</v>
      </c>
      <c r="F1960" t="s">
        <v>7756</v>
      </c>
      <c r="G1960">
        <v>0</v>
      </c>
      <c r="H1960">
        <v>2023</v>
      </c>
      <c r="I1960" t="s">
        <v>30145</v>
      </c>
      <c r="J1960">
        <v>1</v>
      </c>
      <c r="K1960">
        <v>0</v>
      </c>
    </row>
    <row r="1961" spans="1:11" x14ac:dyDescent="0.3">
      <c r="A1961" t="s">
        <v>32083</v>
      </c>
      <c r="B1961" s="1">
        <v>44863</v>
      </c>
      <c r="C1961">
        <v>855.68</v>
      </c>
      <c r="D1961" t="s">
        <v>30112</v>
      </c>
      <c r="E1961" t="s">
        <v>30109</v>
      </c>
      <c r="F1961" t="s">
        <v>5266</v>
      </c>
      <c r="G1961">
        <v>0</v>
      </c>
      <c r="H1961">
        <v>2022</v>
      </c>
      <c r="I1961" t="s">
        <v>30159</v>
      </c>
      <c r="J1961">
        <v>1</v>
      </c>
      <c r="K1961">
        <v>0</v>
      </c>
    </row>
    <row r="1962" spans="1:11" x14ac:dyDescent="0.3">
      <c r="A1962" t="s">
        <v>32084</v>
      </c>
      <c r="B1962" s="1">
        <v>44688</v>
      </c>
      <c r="C1962">
        <v>838.07</v>
      </c>
      <c r="D1962" t="s">
        <v>30122</v>
      </c>
      <c r="E1962" t="s">
        <v>30117</v>
      </c>
      <c r="F1962" t="s">
        <v>5936</v>
      </c>
      <c r="G1962">
        <v>1</v>
      </c>
      <c r="H1962">
        <v>2022</v>
      </c>
      <c r="I1962" t="s">
        <v>30136</v>
      </c>
      <c r="J1962">
        <v>0</v>
      </c>
      <c r="K1962">
        <v>1</v>
      </c>
    </row>
    <row r="1963" spans="1:11" x14ac:dyDescent="0.3">
      <c r="A1963" t="s">
        <v>32085</v>
      </c>
      <c r="B1963" s="1">
        <v>45599</v>
      </c>
      <c r="C1963">
        <v>1418.34</v>
      </c>
      <c r="D1963" t="s">
        <v>30112</v>
      </c>
      <c r="E1963" t="s">
        <v>30117</v>
      </c>
      <c r="F1963" t="s">
        <v>11794</v>
      </c>
      <c r="G1963">
        <v>1</v>
      </c>
      <c r="H1963">
        <v>2024</v>
      </c>
      <c r="I1963" t="s">
        <v>30142</v>
      </c>
      <c r="J1963">
        <v>0</v>
      </c>
      <c r="K1963">
        <v>1</v>
      </c>
    </row>
    <row r="1964" spans="1:11" x14ac:dyDescent="0.3">
      <c r="A1964" t="s">
        <v>32086</v>
      </c>
      <c r="B1964" s="1">
        <v>45306</v>
      </c>
      <c r="C1964">
        <v>1342.91</v>
      </c>
      <c r="D1964" t="s">
        <v>30112</v>
      </c>
      <c r="E1964" t="s">
        <v>30109</v>
      </c>
      <c r="F1964" t="s">
        <v>9727</v>
      </c>
      <c r="G1964">
        <v>0</v>
      </c>
      <c r="H1964">
        <v>2024</v>
      </c>
      <c r="I1964" t="s">
        <v>30113</v>
      </c>
      <c r="J1964">
        <v>1</v>
      </c>
      <c r="K1964">
        <v>0</v>
      </c>
    </row>
    <row r="1965" spans="1:11" x14ac:dyDescent="0.3">
      <c r="A1965" t="s">
        <v>32087</v>
      </c>
      <c r="B1965" s="1">
        <v>44566</v>
      </c>
      <c r="C1965">
        <v>666.99</v>
      </c>
      <c r="D1965" t="s">
        <v>30122</v>
      </c>
      <c r="E1965" t="s">
        <v>30117</v>
      </c>
      <c r="F1965" t="s">
        <v>3705</v>
      </c>
      <c r="G1965">
        <v>1</v>
      </c>
      <c r="H1965">
        <v>2022</v>
      </c>
      <c r="I1965" t="s">
        <v>30113</v>
      </c>
      <c r="J1965">
        <v>0</v>
      </c>
      <c r="K1965">
        <v>1</v>
      </c>
    </row>
    <row r="1966" spans="1:11" x14ac:dyDescent="0.3">
      <c r="A1966" t="s">
        <v>32088</v>
      </c>
      <c r="B1966" s="1">
        <v>45247</v>
      </c>
      <c r="C1966">
        <v>809.73</v>
      </c>
      <c r="D1966" t="s">
        <v>30122</v>
      </c>
      <c r="E1966" t="s">
        <v>30117</v>
      </c>
      <c r="F1966" t="s">
        <v>19920</v>
      </c>
      <c r="G1966">
        <v>1</v>
      </c>
      <c r="H1966">
        <v>2023</v>
      </c>
      <c r="I1966" t="s">
        <v>30142</v>
      </c>
      <c r="J1966">
        <v>0</v>
      </c>
      <c r="K1966">
        <v>1</v>
      </c>
    </row>
    <row r="1967" spans="1:11" x14ac:dyDescent="0.3">
      <c r="A1967" t="s">
        <v>32089</v>
      </c>
      <c r="B1967" s="1">
        <v>45014</v>
      </c>
      <c r="C1967">
        <v>477.76</v>
      </c>
      <c r="D1967" t="s">
        <v>30122</v>
      </c>
      <c r="E1967" t="s">
        <v>30109</v>
      </c>
      <c r="F1967" t="s">
        <v>8869</v>
      </c>
      <c r="G1967">
        <v>0</v>
      </c>
      <c r="H1967">
        <v>2023</v>
      </c>
      <c r="I1967" t="s">
        <v>30145</v>
      </c>
      <c r="J1967">
        <v>1</v>
      </c>
      <c r="K1967">
        <v>0</v>
      </c>
    </row>
    <row r="1968" spans="1:11" x14ac:dyDescent="0.3">
      <c r="A1968" t="s">
        <v>32090</v>
      </c>
      <c r="B1968" s="1">
        <v>44994</v>
      </c>
      <c r="C1968">
        <v>920.48</v>
      </c>
      <c r="D1968" t="s">
        <v>30108</v>
      </c>
      <c r="E1968" t="s">
        <v>30117</v>
      </c>
      <c r="F1968" t="s">
        <v>7169</v>
      </c>
      <c r="G1968">
        <v>1</v>
      </c>
      <c r="H1968">
        <v>2023</v>
      </c>
      <c r="I1968" t="s">
        <v>30145</v>
      </c>
      <c r="J1968">
        <v>0</v>
      </c>
      <c r="K1968">
        <v>1</v>
      </c>
    </row>
    <row r="1969" spans="1:11" x14ac:dyDescent="0.3">
      <c r="A1969" t="s">
        <v>32091</v>
      </c>
      <c r="B1969" s="1">
        <v>45344</v>
      </c>
      <c r="C1969">
        <v>1294.07</v>
      </c>
      <c r="D1969" t="s">
        <v>30122</v>
      </c>
      <c r="E1969" t="s">
        <v>30109</v>
      </c>
      <c r="F1969" t="s">
        <v>11289</v>
      </c>
      <c r="G1969">
        <v>0</v>
      </c>
      <c r="H1969">
        <v>2024</v>
      </c>
      <c r="I1969" t="s">
        <v>30110</v>
      </c>
      <c r="J1969">
        <v>1</v>
      </c>
      <c r="K1969">
        <v>0</v>
      </c>
    </row>
    <row r="1970" spans="1:11" x14ac:dyDescent="0.3">
      <c r="A1970" t="s">
        <v>32092</v>
      </c>
      <c r="B1970" s="1">
        <v>44933</v>
      </c>
      <c r="C1970">
        <v>1218.05</v>
      </c>
      <c r="D1970" t="s">
        <v>30122</v>
      </c>
      <c r="E1970" t="s">
        <v>30109</v>
      </c>
      <c r="F1970" t="s">
        <v>7443</v>
      </c>
      <c r="G1970">
        <v>0</v>
      </c>
      <c r="H1970">
        <v>2023</v>
      </c>
      <c r="I1970" t="s">
        <v>30113</v>
      </c>
      <c r="J1970">
        <v>1</v>
      </c>
      <c r="K1970">
        <v>0</v>
      </c>
    </row>
    <row r="1971" spans="1:11" x14ac:dyDescent="0.3">
      <c r="A1971" t="s">
        <v>32093</v>
      </c>
      <c r="B1971" s="1">
        <v>44944</v>
      </c>
      <c r="C1971">
        <v>1405.77</v>
      </c>
      <c r="D1971" t="s">
        <v>30108</v>
      </c>
      <c r="E1971" t="s">
        <v>30117</v>
      </c>
      <c r="F1971" t="s">
        <v>4328</v>
      </c>
      <c r="G1971">
        <v>1</v>
      </c>
      <c r="H1971">
        <v>2023</v>
      </c>
      <c r="I1971" t="s">
        <v>30113</v>
      </c>
      <c r="J1971">
        <v>0</v>
      </c>
      <c r="K1971">
        <v>1</v>
      </c>
    </row>
    <row r="1972" spans="1:11" x14ac:dyDescent="0.3">
      <c r="A1972" t="s">
        <v>32094</v>
      </c>
      <c r="B1972" s="1">
        <v>44991</v>
      </c>
      <c r="C1972">
        <v>1252.47</v>
      </c>
      <c r="D1972" t="s">
        <v>30108</v>
      </c>
      <c r="E1972" t="s">
        <v>30117</v>
      </c>
      <c r="F1972" t="s">
        <v>17204</v>
      </c>
      <c r="G1972">
        <v>1</v>
      </c>
      <c r="H1972">
        <v>2023</v>
      </c>
      <c r="I1972" t="s">
        <v>30145</v>
      </c>
      <c r="J1972">
        <v>0</v>
      </c>
      <c r="K1972">
        <v>1</v>
      </c>
    </row>
    <row r="1973" spans="1:11" x14ac:dyDescent="0.3">
      <c r="A1973" t="s">
        <v>32095</v>
      </c>
      <c r="B1973" s="1">
        <v>44805</v>
      </c>
      <c r="C1973">
        <v>325.01</v>
      </c>
      <c r="D1973" t="s">
        <v>30112</v>
      </c>
      <c r="E1973" t="s">
        <v>30117</v>
      </c>
      <c r="F1973" t="s">
        <v>3422</v>
      </c>
      <c r="G1973">
        <v>1</v>
      </c>
      <c r="H1973">
        <v>2022</v>
      </c>
      <c r="I1973" t="s">
        <v>30123</v>
      </c>
      <c r="J1973">
        <v>0</v>
      </c>
      <c r="K1973">
        <v>1</v>
      </c>
    </row>
    <row r="1974" spans="1:11" x14ac:dyDescent="0.3">
      <c r="A1974" t="s">
        <v>32096</v>
      </c>
      <c r="B1974" s="1">
        <v>45109</v>
      </c>
      <c r="C1974">
        <v>439.72</v>
      </c>
      <c r="D1974" t="s">
        <v>30112</v>
      </c>
      <c r="E1974" t="s">
        <v>30109</v>
      </c>
      <c r="F1974" t="s">
        <v>14120</v>
      </c>
      <c r="G1974">
        <v>0</v>
      </c>
      <c r="H1974">
        <v>2023</v>
      </c>
      <c r="I1974" t="s">
        <v>30115</v>
      </c>
      <c r="J1974">
        <v>1</v>
      </c>
      <c r="K1974">
        <v>0</v>
      </c>
    </row>
    <row r="1975" spans="1:11" x14ac:dyDescent="0.3">
      <c r="A1975" t="s">
        <v>32097</v>
      </c>
      <c r="B1975" s="1">
        <v>44648</v>
      </c>
      <c r="C1975">
        <v>1142.6300000000001</v>
      </c>
      <c r="D1975" t="s">
        <v>30122</v>
      </c>
      <c r="E1975" t="s">
        <v>30109</v>
      </c>
      <c r="F1975" t="s">
        <v>7384</v>
      </c>
      <c r="G1975">
        <v>0</v>
      </c>
      <c r="H1975">
        <v>2022</v>
      </c>
      <c r="I1975" t="s">
        <v>30145</v>
      </c>
      <c r="J1975">
        <v>1</v>
      </c>
      <c r="K1975">
        <v>0</v>
      </c>
    </row>
    <row r="1976" spans="1:11" x14ac:dyDescent="0.3">
      <c r="A1976" t="s">
        <v>32098</v>
      </c>
      <c r="B1976" s="1">
        <v>45212</v>
      </c>
      <c r="C1976">
        <v>693.88</v>
      </c>
      <c r="D1976" t="s">
        <v>30122</v>
      </c>
      <c r="E1976" t="s">
        <v>30109</v>
      </c>
      <c r="F1976" t="s">
        <v>15528</v>
      </c>
      <c r="G1976">
        <v>0</v>
      </c>
      <c r="H1976">
        <v>2023</v>
      </c>
      <c r="I1976" t="s">
        <v>30159</v>
      </c>
      <c r="J1976">
        <v>1</v>
      </c>
      <c r="K1976">
        <v>0</v>
      </c>
    </row>
    <row r="1977" spans="1:11" x14ac:dyDescent="0.3">
      <c r="A1977" t="s">
        <v>32099</v>
      </c>
      <c r="B1977" s="1">
        <v>44812</v>
      </c>
      <c r="C1977">
        <v>563.71</v>
      </c>
      <c r="D1977" t="s">
        <v>30122</v>
      </c>
      <c r="E1977" t="s">
        <v>30117</v>
      </c>
      <c r="F1977" t="s">
        <v>4522</v>
      </c>
      <c r="G1977">
        <v>1</v>
      </c>
      <c r="H1977">
        <v>2022</v>
      </c>
      <c r="I1977" t="s">
        <v>30123</v>
      </c>
      <c r="J1977">
        <v>0</v>
      </c>
      <c r="K1977">
        <v>1</v>
      </c>
    </row>
    <row r="1978" spans="1:11" x14ac:dyDescent="0.3">
      <c r="A1978" t="s">
        <v>32100</v>
      </c>
      <c r="B1978" s="1">
        <v>45069</v>
      </c>
      <c r="C1978">
        <v>256.14</v>
      </c>
      <c r="D1978" t="s">
        <v>30108</v>
      </c>
      <c r="E1978" t="s">
        <v>30109</v>
      </c>
      <c r="F1978" t="s">
        <v>18036</v>
      </c>
      <c r="G1978">
        <v>0</v>
      </c>
      <c r="H1978">
        <v>2023</v>
      </c>
      <c r="I1978" t="s">
        <v>30136</v>
      </c>
      <c r="J1978">
        <v>1</v>
      </c>
      <c r="K1978">
        <v>0</v>
      </c>
    </row>
    <row r="1979" spans="1:11" x14ac:dyDescent="0.3">
      <c r="A1979" t="s">
        <v>32101</v>
      </c>
      <c r="B1979" s="1">
        <v>44765</v>
      </c>
      <c r="C1979">
        <v>1495.43</v>
      </c>
      <c r="D1979" t="s">
        <v>30112</v>
      </c>
      <c r="E1979" t="s">
        <v>30109</v>
      </c>
      <c r="F1979" t="s">
        <v>14214</v>
      </c>
      <c r="G1979">
        <v>0</v>
      </c>
      <c r="H1979">
        <v>2022</v>
      </c>
      <c r="I1979" t="s">
        <v>30115</v>
      </c>
      <c r="J1979">
        <v>1</v>
      </c>
      <c r="K1979">
        <v>0</v>
      </c>
    </row>
    <row r="1980" spans="1:11" x14ac:dyDescent="0.3">
      <c r="A1980" t="s">
        <v>32102</v>
      </c>
      <c r="B1980" s="1">
        <v>45308</v>
      </c>
      <c r="C1980">
        <v>1451.89</v>
      </c>
      <c r="D1980" t="s">
        <v>30108</v>
      </c>
      <c r="E1980" t="s">
        <v>30109</v>
      </c>
      <c r="F1980" t="s">
        <v>5207</v>
      </c>
      <c r="G1980">
        <v>0</v>
      </c>
      <c r="H1980">
        <v>2024</v>
      </c>
      <c r="I1980" t="s">
        <v>30113</v>
      </c>
      <c r="J1980">
        <v>1</v>
      </c>
      <c r="K1980">
        <v>0</v>
      </c>
    </row>
    <row r="1981" spans="1:11" x14ac:dyDescent="0.3">
      <c r="A1981" t="s">
        <v>32103</v>
      </c>
      <c r="B1981" s="1">
        <v>45336</v>
      </c>
      <c r="C1981">
        <v>1452.18</v>
      </c>
      <c r="D1981" t="s">
        <v>30112</v>
      </c>
      <c r="E1981" t="s">
        <v>30109</v>
      </c>
      <c r="F1981" t="s">
        <v>14397</v>
      </c>
      <c r="G1981">
        <v>0</v>
      </c>
      <c r="H1981">
        <v>2024</v>
      </c>
      <c r="I1981" t="s">
        <v>30110</v>
      </c>
      <c r="J1981">
        <v>1</v>
      </c>
      <c r="K1981">
        <v>0</v>
      </c>
    </row>
    <row r="1982" spans="1:11" x14ac:dyDescent="0.3">
      <c r="A1982" t="s">
        <v>32104</v>
      </c>
      <c r="B1982" s="1">
        <v>45101</v>
      </c>
      <c r="C1982">
        <v>1129.73</v>
      </c>
      <c r="D1982" t="s">
        <v>30112</v>
      </c>
      <c r="E1982" t="s">
        <v>30109</v>
      </c>
      <c r="F1982" t="s">
        <v>8114</v>
      </c>
      <c r="G1982">
        <v>0</v>
      </c>
      <c r="H1982">
        <v>2023</v>
      </c>
      <c r="I1982" t="s">
        <v>30128</v>
      </c>
      <c r="J1982">
        <v>1</v>
      </c>
      <c r="K1982">
        <v>0</v>
      </c>
    </row>
    <row r="1983" spans="1:11" x14ac:dyDescent="0.3">
      <c r="A1983" t="s">
        <v>32105</v>
      </c>
      <c r="B1983" s="1">
        <v>44748</v>
      </c>
      <c r="C1983">
        <v>717.6</v>
      </c>
      <c r="D1983" t="s">
        <v>30122</v>
      </c>
      <c r="E1983" t="s">
        <v>30117</v>
      </c>
      <c r="F1983" t="s">
        <v>1508</v>
      </c>
      <c r="G1983">
        <v>1</v>
      </c>
      <c r="H1983">
        <v>2022</v>
      </c>
      <c r="I1983" t="s">
        <v>30115</v>
      </c>
      <c r="J1983">
        <v>0</v>
      </c>
      <c r="K1983">
        <v>1</v>
      </c>
    </row>
    <row r="1984" spans="1:11" x14ac:dyDescent="0.3">
      <c r="A1984" t="s">
        <v>32106</v>
      </c>
      <c r="B1984" s="1">
        <v>45182</v>
      </c>
      <c r="C1984">
        <v>1046.81</v>
      </c>
      <c r="D1984" t="s">
        <v>30112</v>
      </c>
      <c r="E1984" t="s">
        <v>30117</v>
      </c>
      <c r="F1984" t="s">
        <v>18941</v>
      </c>
      <c r="G1984">
        <v>1</v>
      </c>
      <c r="H1984">
        <v>2023</v>
      </c>
      <c r="I1984" t="s">
        <v>30123</v>
      </c>
      <c r="J1984">
        <v>0</v>
      </c>
      <c r="K1984">
        <v>1</v>
      </c>
    </row>
    <row r="1985" spans="1:11" x14ac:dyDescent="0.3">
      <c r="A1985" t="s">
        <v>32107</v>
      </c>
      <c r="B1985" s="1">
        <v>45226</v>
      </c>
      <c r="C1985">
        <v>194.69</v>
      </c>
      <c r="D1985" t="s">
        <v>30112</v>
      </c>
      <c r="E1985" t="s">
        <v>30109</v>
      </c>
      <c r="F1985" t="s">
        <v>11346</v>
      </c>
      <c r="G1985">
        <v>0</v>
      </c>
      <c r="H1985">
        <v>2023</v>
      </c>
      <c r="I1985" t="s">
        <v>30159</v>
      </c>
      <c r="J1985">
        <v>1</v>
      </c>
      <c r="K1985">
        <v>0</v>
      </c>
    </row>
    <row r="1986" spans="1:11" x14ac:dyDescent="0.3">
      <c r="A1986" t="s">
        <v>32108</v>
      </c>
      <c r="B1986" s="1">
        <v>44952</v>
      </c>
      <c r="C1986">
        <v>1010.29</v>
      </c>
      <c r="D1986" t="s">
        <v>30108</v>
      </c>
      <c r="E1986" t="s">
        <v>30117</v>
      </c>
      <c r="F1986" t="s">
        <v>388</v>
      </c>
      <c r="G1986">
        <v>1</v>
      </c>
      <c r="H1986">
        <v>2023</v>
      </c>
      <c r="I1986" t="s">
        <v>30113</v>
      </c>
      <c r="J1986">
        <v>0</v>
      </c>
      <c r="K1986">
        <v>1</v>
      </c>
    </row>
    <row r="1987" spans="1:11" x14ac:dyDescent="0.3">
      <c r="A1987" t="s">
        <v>32109</v>
      </c>
      <c r="B1987" s="1">
        <v>45485</v>
      </c>
      <c r="C1987">
        <v>950.06</v>
      </c>
      <c r="D1987" t="s">
        <v>30108</v>
      </c>
      <c r="E1987" t="s">
        <v>30117</v>
      </c>
      <c r="F1987" t="s">
        <v>9210</v>
      </c>
      <c r="G1987">
        <v>1</v>
      </c>
      <c r="H1987">
        <v>2024</v>
      </c>
      <c r="I1987" t="s">
        <v>30115</v>
      </c>
      <c r="J1987">
        <v>0</v>
      </c>
      <c r="K1987">
        <v>1</v>
      </c>
    </row>
    <row r="1988" spans="1:11" x14ac:dyDescent="0.3">
      <c r="A1988" t="s">
        <v>32110</v>
      </c>
      <c r="B1988" s="1">
        <v>45350</v>
      </c>
      <c r="C1988">
        <v>794.54</v>
      </c>
      <c r="D1988" t="s">
        <v>30112</v>
      </c>
      <c r="E1988" t="s">
        <v>30117</v>
      </c>
      <c r="F1988" t="s">
        <v>12741</v>
      </c>
      <c r="G1988">
        <v>1</v>
      </c>
      <c r="H1988">
        <v>2024</v>
      </c>
      <c r="I1988" t="s">
        <v>30110</v>
      </c>
      <c r="J1988">
        <v>0</v>
      </c>
      <c r="K1988">
        <v>1</v>
      </c>
    </row>
    <row r="1989" spans="1:11" x14ac:dyDescent="0.3">
      <c r="A1989" t="s">
        <v>32111</v>
      </c>
      <c r="B1989" s="1">
        <v>45099</v>
      </c>
      <c r="C1989">
        <v>1339.24</v>
      </c>
      <c r="D1989" t="s">
        <v>30112</v>
      </c>
      <c r="E1989" t="s">
        <v>30117</v>
      </c>
      <c r="F1989" t="s">
        <v>15954</v>
      </c>
      <c r="G1989">
        <v>1</v>
      </c>
      <c r="H1989">
        <v>2023</v>
      </c>
      <c r="I1989" t="s">
        <v>30128</v>
      </c>
      <c r="J1989">
        <v>0</v>
      </c>
      <c r="K1989">
        <v>1</v>
      </c>
    </row>
    <row r="1990" spans="1:11" x14ac:dyDescent="0.3">
      <c r="A1990" t="s">
        <v>32112</v>
      </c>
      <c r="B1990" s="1">
        <v>45481</v>
      </c>
      <c r="C1990">
        <v>608.23</v>
      </c>
      <c r="D1990" t="s">
        <v>30122</v>
      </c>
      <c r="E1990" t="s">
        <v>30109</v>
      </c>
      <c r="F1990" t="s">
        <v>7005</v>
      </c>
      <c r="G1990">
        <v>0</v>
      </c>
      <c r="H1990">
        <v>2024</v>
      </c>
      <c r="I1990" t="s">
        <v>30115</v>
      </c>
      <c r="J1990">
        <v>1</v>
      </c>
      <c r="K1990">
        <v>0</v>
      </c>
    </row>
    <row r="1991" spans="1:11" x14ac:dyDescent="0.3">
      <c r="A1991" t="s">
        <v>32113</v>
      </c>
      <c r="B1991" s="1">
        <v>45142</v>
      </c>
      <c r="C1991">
        <v>1326.27</v>
      </c>
      <c r="D1991" t="s">
        <v>30122</v>
      </c>
      <c r="E1991" t="s">
        <v>30117</v>
      </c>
      <c r="F1991" t="s">
        <v>13533</v>
      </c>
      <c r="G1991">
        <v>1</v>
      </c>
      <c r="H1991">
        <v>2023</v>
      </c>
      <c r="I1991" t="s">
        <v>30120</v>
      </c>
      <c r="J1991">
        <v>0</v>
      </c>
      <c r="K1991">
        <v>1</v>
      </c>
    </row>
    <row r="1992" spans="1:11" x14ac:dyDescent="0.3">
      <c r="A1992" t="s">
        <v>32114</v>
      </c>
      <c r="B1992" s="1">
        <v>45115</v>
      </c>
      <c r="C1992">
        <v>1435.7</v>
      </c>
      <c r="D1992" t="s">
        <v>30108</v>
      </c>
      <c r="E1992" t="s">
        <v>30109</v>
      </c>
      <c r="F1992" t="s">
        <v>1704</v>
      </c>
      <c r="G1992">
        <v>0</v>
      </c>
      <c r="H1992">
        <v>2023</v>
      </c>
      <c r="I1992" t="s">
        <v>30115</v>
      </c>
      <c r="J1992">
        <v>1</v>
      </c>
      <c r="K1992">
        <v>0</v>
      </c>
    </row>
    <row r="1993" spans="1:11" x14ac:dyDescent="0.3">
      <c r="A1993" t="s">
        <v>32115</v>
      </c>
      <c r="B1993" s="1">
        <v>45446</v>
      </c>
      <c r="C1993">
        <v>632.70000000000005</v>
      </c>
      <c r="D1993" t="s">
        <v>30108</v>
      </c>
      <c r="E1993" t="s">
        <v>30117</v>
      </c>
      <c r="F1993" t="s">
        <v>15747</v>
      </c>
      <c r="G1993">
        <v>1</v>
      </c>
      <c r="H1993">
        <v>2024</v>
      </c>
      <c r="I1993" t="s">
        <v>30128</v>
      </c>
      <c r="J1993">
        <v>0</v>
      </c>
      <c r="K1993">
        <v>1</v>
      </c>
    </row>
    <row r="1994" spans="1:11" x14ac:dyDescent="0.3">
      <c r="A1994" t="s">
        <v>32116</v>
      </c>
      <c r="B1994" s="1">
        <v>44639</v>
      </c>
      <c r="C1994">
        <v>787.28</v>
      </c>
      <c r="D1994" t="s">
        <v>30108</v>
      </c>
      <c r="E1994" t="s">
        <v>30117</v>
      </c>
      <c r="F1994" t="s">
        <v>2724</v>
      </c>
      <c r="G1994">
        <v>1</v>
      </c>
      <c r="H1994">
        <v>2022</v>
      </c>
      <c r="I1994" t="s">
        <v>30145</v>
      </c>
      <c r="J1994">
        <v>0</v>
      </c>
      <c r="K1994">
        <v>1</v>
      </c>
    </row>
    <row r="1995" spans="1:11" x14ac:dyDescent="0.3">
      <c r="A1995" t="s">
        <v>32117</v>
      </c>
      <c r="B1995" s="1">
        <v>45325</v>
      </c>
      <c r="C1995">
        <v>1205.06</v>
      </c>
      <c r="D1995" t="s">
        <v>30112</v>
      </c>
      <c r="E1995" t="s">
        <v>30117</v>
      </c>
      <c r="F1995" t="s">
        <v>19243</v>
      </c>
      <c r="G1995">
        <v>1</v>
      </c>
      <c r="H1995">
        <v>2024</v>
      </c>
      <c r="I1995" t="s">
        <v>30110</v>
      </c>
      <c r="J1995">
        <v>0</v>
      </c>
      <c r="K1995">
        <v>1</v>
      </c>
    </row>
    <row r="1996" spans="1:11" x14ac:dyDescent="0.3">
      <c r="A1996" t="s">
        <v>32118</v>
      </c>
      <c r="B1996" s="1">
        <v>45010</v>
      </c>
      <c r="C1996">
        <v>1387.2</v>
      </c>
      <c r="D1996" t="s">
        <v>30122</v>
      </c>
      <c r="E1996" t="s">
        <v>30117</v>
      </c>
      <c r="F1996" t="s">
        <v>19316</v>
      </c>
      <c r="G1996">
        <v>1</v>
      </c>
      <c r="H1996">
        <v>2023</v>
      </c>
      <c r="I1996" t="s">
        <v>30145</v>
      </c>
      <c r="J1996">
        <v>0</v>
      </c>
      <c r="K1996">
        <v>1</v>
      </c>
    </row>
    <row r="1997" spans="1:11" x14ac:dyDescent="0.3">
      <c r="A1997" t="s">
        <v>32119</v>
      </c>
      <c r="B1997" s="1">
        <v>45122</v>
      </c>
      <c r="C1997">
        <v>1057.1199999999999</v>
      </c>
      <c r="D1997" t="s">
        <v>30112</v>
      </c>
      <c r="E1997" t="s">
        <v>30117</v>
      </c>
      <c r="F1997" t="s">
        <v>16474</v>
      </c>
      <c r="G1997">
        <v>1</v>
      </c>
      <c r="H1997">
        <v>2023</v>
      </c>
      <c r="I1997" t="s">
        <v>30115</v>
      </c>
      <c r="J1997">
        <v>0</v>
      </c>
      <c r="K1997">
        <v>1</v>
      </c>
    </row>
    <row r="1998" spans="1:11" x14ac:dyDescent="0.3">
      <c r="A1998" t="s">
        <v>32120</v>
      </c>
      <c r="B1998" s="1">
        <v>45123</v>
      </c>
      <c r="C1998">
        <v>354.14</v>
      </c>
      <c r="D1998" t="s">
        <v>30122</v>
      </c>
      <c r="E1998" t="s">
        <v>30109</v>
      </c>
      <c r="F1998" t="s">
        <v>6406</v>
      </c>
      <c r="G1998">
        <v>0</v>
      </c>
      <c r="H1998">
        <v>2023</v>
      </c>
      <c r="I1998" t="s">
        <v>30115</v>
      </c>
      <c r="J1998">
        <v>1</v>
      </c>
      <c r="K1998">
        <v>0</v>
      </c>
    </row>
    <row r="1999" spans="1:11" x14ac:dyDescent="0.3">
      <c r="A1999" t="s">
        <v>32121</v>
      </c>
      <c r="B1999" s="1">
        <v>45544</v>
      </c>
      <c r="C1999">
        <v>1075.3</v>
      </c>
      <c r="D1999" t="s">
        <v>30108</v>
      </c>
      <c r="E1999" t="s">
        <v>30109</v>
      </c>
      <c r="F1999" t="s">
        <v>15786</v>
      </c>
      <c r="G1999">
        <v>0</v>
      </c>
      <c r="H1999">
        <v>2024</v>
      </c>
      <c r="I1999" t="s">
        <v>30123</v>
      </c>
      <c r="J1999">
        <v>1</v>
      </c>
      <c r="K1999">
        <v>0</v>
      </c>
    </row>
    <row r="2000" spans="1:11" x14ac:dyDescent="0.3">
      <c r="A2000" t="s">
        <v>32122</v>
      </c>
      <c r="B2000" s="1">
        <v>44919</v>
      </c>
      <c r="C2000">
        <v>467.6</v>
      </c>
      <c r="D2000" t="s">
        <v>30122</v>
      </c>
      <c r="E2000" t="s">
        <v>30109</v>
      </c>
      <c r="F2000" t="s">
        <v>16661</v>
      </c>
      <c r="G2000">
        <v>0</v>
      </c>
      <c r="H2000">
        <v>2022</v>
      </c>
      <c r="I2000" t="s">
        <v>30130</v>
      </c>
      <c r="J2000">
        <v>1</v>
      </c>
      <c r="K2000">
        <v>0</v>
      </c>
    </row>
    <row r="2001" spans="1:11" x14ac:dyDescent="0.3">
      <c r="A2001" t="s">
        <v>32123</v>
      </c>
      <c r="B2001" s="1">
        <v>44553</v>
      </c>
      <c r="C2001">
        <v>392.9</v>
      </c>
      <c r="D2001" t="s">
        <v>30108</v>
      </c>
      <c r="E2001" t="s">
        <v>30117</v>
      </c>
      <c r="F2001" t="s">
        <v>5524</v>
      </c>
      <c r="G2001">
        <v>1</v>
      </c>
      <c r="H2001">
        <v>2021</v>
      </c>
      <c r="I2001" t="s">
        <v>30130</v>
      </c>
      <c r="J2001">
        <v>0</v>
      </c>
      <c r="K2001">
        <v>1</v>
      </c>
    </row>
    <row r="2002" spans="1:11" x14ac:dyDescent="0.3">
      <c r="A2002" t="s">
        <v>32124</v>
      </c>
      <c r="B2002" s="1">
        <v>45319</v>
      </c>
      <c r="C2002">
        <v>802.8</v>
      </c>
      <c r="D2002" t="s">
        <v>30112</v>
      </c>
      <c r="E2002" t="s">
        <v>30109</v>
      </c>
      <c r="F2002" t="s">
        <v>19744</v>
      </c>
      <c r="G2002">
        <v>0</v>
      </c>
      <c r="H2002">
        <v>2024</v>
      </c>
      <c r="I2002" t="s">
        <v>30113</v>
      </c>
      <c r="J2002">
        <v>1</v>
      </c>
      <c r="K2002">
        <v>0</v>
      </c>
    </row>
    <row r="2003" spans="1:11" x14ac:dyDescent="0.3">
      <c r="A2003" t="s">
        <v>32125</v>
      </c>
      <c r="B2003" s="1">
        <v>45286</v>
      </c>
      <c r="C2003">
        <v>1345.18</v>
      </c>
      <c r="D2003" t="s">
        <v>30108</v>
      </c>
      <c r="E2003" t="s">
        <v>30117</v>
      </c>
      <c r="F2003" t="s">
        <v>16066</v>
      </c>
      <c r="G2003">
        <v>1</v>
      </c>
      <c r="H2003">
        <v>2023</v>
      </c>
      <c r="I2003" t="s">
        <v>30130</v>
      </c>
      <c r="J2003">
        <v>0</v>
      </c>
      <c r="K2003">
        <v>1</v>
      </c>
    </row>
    <row r="2004" spans="1:11" x14ac:dyDescent="0.3">
      <c r="A2004" t="s">
        <v>32126</v>
      </c>
      <c r="B2004" s="1">
        <v>45522</v>
      </c>
      <c r="C2004">
        <v>1130.3</v>
      </c>
      <c r="D2004" t="s">
        <v>30112</v>
      </c>
      <c r="E2004" t="s">
        <v>30109</v>
      </c>
      <c r="F2004" t="s">
        <v>11645</v>
      </c>
      <c r="G2004">
        <v>0</v>
      </c>
      <c r="H2004">
        <v>2024</v>
      </c>
      <c r="I2004" t="s">
        <v>30120</v>
      </c>
      <c r="J2004">
        <v>1</v>
      </c>
      <c r="K2004">
        <v>0</v>
      </c>
    </row>
    <row r="2005" spans="1:11" x14ac:dyDescent="0.3">
      <c r="A2005" t="s">
        <v>32127</v>
      </c>
      <c r="B2005" s="1">
        <v>44685</v>
      </c>
      <c r="C2005">
        <v>464.86</v>
      </c>
      <c r="D2005" t="s">
        <v>30108</v>
      </c>
      <c r="E2005" t="s">
        <v>30117</v>
      </c>
      <c r="F2005" t="s">
        <v>6301</v>
      </c>
      <c r="G2005">
        <v>1</v>
      </c>
      <c r="H2005">
        <v>2022</v>
      </c>
      <c r="I2005" t="s">
        <v>30136</v>
      </c>
      <c r="J2005">
        <v>0</v>
      </c>
      <c r="K2005">
        <v>1</v>
      </c>
    </row>
    <row r="2006" spans="1:11" x14ac:dyDescent="0.3">
      <c r="A2006" t="s">
        <v>32128</v>
      </c>
      <c r="B2006" s="1">
        <v>45343</v>
      </c>
      <c r="C2006">
        <v>393.81</v>
      </c>
      <c r="D2006" t="s">
        <v>30112</v>
      </c>
      <c r="E2006" t="s">
        <v>30109</v>
      </c>
      <c r="F2006" t="s">
        <v>12084</v>
      </c>
      <c r="G2006">
        <v>0</v>
      </c>
      <c r="H2006">
        <v>2024</v>
      </c>
      <c r="I2006" t="s">
        <v>30110</v>
      </c>
      <c r="J2006">
        <v>1</v>
      </c>
      <c r="K2006">
        <v>0</v>
      </c>
    </row>
    <row r="2007" spans="1:11" x14ac:dyDescent="0.3">
      <c r="A2007" t="s">
        <v>32129</v>
      </c>
      <c r="B2007" s="1">
        <v>45621</v>
      </c>
      <c r="C2007">
        <v>1039.92</v>
      </c>
      <c r="D2007" t="s">
        <v>30112</v>
      </c>
      <c r="E2007" t="s">
        <v>30109</v>
      </c>
      <c r="F2007" t="s">
        <v>5760</v>
      </c>
      <c r="G2007">
        <v>0</v>
      </c>
      <c r="H2007">
        <v>2024</v>
      </c>
      <c r="I2007" t="s">
        <v>30142</v>
      </c>
      <c r="J2007">
        <v>1</v>
      </c>
      <c r="K2007">
        <v>0</v>
      </c>
    </row>
    <row r="2008" spans="1:11" x14ac:dyDescent="0.3">
      <c r="A2008" t="s">
        <v>32130</v>
      </c>
      <c r="B2008" s="1">
        <v>45265</v>
      </c>
      <c r="C2008">
        <v>1412.02</v>
      </c>
      <c r="D2008" t="s">
        <v>30108</v>
      </c>
      <c r="E2008" t="s">
        <v>30117</v>
      </c>
      <c r="F2008" t="s">
        <v>18000</v>
      </c>
      <c r="G2008">
        <v>1</v>
      </c>
      <c r="H2008">
        <v>2023</v>
      </c>
      <c r="I2008" t="s">
        <v>30130</v>
      </c>
      <c r="J2008">
        <v>0</v>
      </c>
      <c r="K2008">
        <v>1</v>
      </c>
    </row>
    <row r="2009" spans="1:11" x14ac:dyDescent="0.3">
      <c r="A2009" t="s">
        <v>32131</v>
      </c>
      <c r="B2009" s="1">
        <v>45165</v>
      </c>
      <c r="C2009">
        <v>779.11</v>
      </c>
      <c r="D2009" t="s">
        <v>30112</v>
      </c>
      <c r="E2009" t="s">
        <v>30109</v>
      </c>
      <c r="F2009" t="s">
        <v>8320</v>
      </c>
      <c r="G2009">
        <v>0</v>
      </c>
      <c r="H2009">
        <v>2023</v>
      </c>
      <c r="I2009" t="s">
        <v>30120</v>
      </c>
      <c r="J2009">
        <v>1</v>
      </c>
      <c r="K2009">
        <v>0</v>
      </c>
    </row>
    <row r="2010" spans="1:11" x14ac:dyDescent="0.3">
      <c r="A2010" t="s">
        <v>32132</v>
      </c>
      <c r="B2010" s="1">
        <v>45330</v>
      </c>
      <c r="C2010">
        <v>497.45</v>
      </c>
      <c r="D2010" t="s">
        <v>30122</v>
      </c>
      <c r="E2010" t="s">
        <v>30117</v>
      </c>
      <c r="F2010" t="s">
        <v>14807</v>
      </c>
      <c r="G2010">
        <v>1</v>
      </c>
      <c r="H2010">
        <v>2024</v>
      </c>
      <c r="I2010" t="s">
        <v>30110</v>
      </c>
      <c r="J2010">
        <v>0</v>
      </c>
      <c r="K2010">
        <v>1</v>
      </c>
    </row>
    <row r="2011" spans="1:11" x14ac:dyDescent="0.3">
      <c r="A2011" t="s">
        <v>32133</v>
      </c>
      <c r="B2011" s="1">
        <v>45231</v>
      </c>
      <c r="C2011">
        <v>948.96</v>
      </c>
      <c r="D2011" t="s">
        <v>30108</v>
      </c>
      <c r="E2011" t="s">
        <v>30109</v>
      </c>
      <c r="F2011" t="s">
        <v>14926</v>
      </c>
      <c r="G2011">
        <v>0</v>
      </c>
      <c r="H2011">
        <v>2023</v>
      </c>
      <c r="I2011" t="s">
        <v>30142</v>
      </c>
      <c r="J2011">
        <v>1</v>
      </c>
      <c r="K2011">
        <v>0</v>
      </c>
    </row>
    <row r="2012" spans="1:11" x14ac:dyDescent="0.3">
      <c r="A2012" t="s">
        <v>32134</v>
      </c>
      <c r="B2012" s="1">
        <v>45306</v>
      </c>
      <c r="C2012">
        <v>552.29999999999995</v>
      </c>
      <c r="D2012" t="s">
        <v>30122</v>
      </c>
      <c r="E2012" t="s">
        <v>30109</v>
      </c>
      <c r="F2012" t="s">
        <v>17832</v>
      </c>
      <c r="G2012">
        <v>0</v>
      </c>
      <c r="H2012">
        <v>2024</v>
      </c>
      <c r="I2012" t="s">
        <v>30113</v>
      </c>
      <c r="J2012">
        <v>1</v>
      </c>
      <c r="K2012">
        <v>0</v>
      </c>
    </row>
    <row r="2013" spans="1:11" x14ac:dyDescent="0.3">
      <c r="A2013" t="s">
        <v>32135</v>
      </c>
      <c r="B2013" s="1">
        <v>45391</v>
      </c>
      <c r="C2013">
        <v>1397.45</v>
      </c>
      <c r="D2013" t="s">
        <v>30112</v>
      </c>
      <c r="E2013" t="s">
        <v>30117</v>
      </c>
      <c r="F2013" t="s">
        <v>11988</v>
      </c>
      <c r="G2013">
        <v>1</v>
      </c>
      <c r="H2013">
        <v>2024</v>
      </c>
      <c r="I2013" t="s">
        <v>30118</v>
      </c>
      <c r="J2013">
        <v>0</v>
      </c>
      <c r="K2013">
        <v>1</v>
      </c>
    </row>
    <row r="2014" spans="1:11" x14ac:dyDescent="0.3">
      <c r="A2014" t="s">
        <v>32136</v>
      </c>
      <c r="B2014" s="1">
        <v>44612</v>
      </c>
      <c r="C2014">
        <v>457.36</v>
      </c>
      <c r="D2014" t="s">
        <v>30108</v>
      </c>
      <c r="E2014" t="s">
        <v>30109</v>
      </c>
      <c r="F2014" t="s">
        <v>8467</v>
      </c>
      <c r="G2014">
        <v>0</v>
      </c>
      <c r="H2014">
        <v>2022</v>
      </c>
      <c r="I2014" t="s">
        <v>30110</v>
      </c>
      <c r="J2014">
        <v>1</v>
      </c>
      <c r="K2014">
        <v>0</v>
      </c>
    </row>
    <row r="2015" spans="1:11" x14ac:dyDescent="0.3">
      <c r="A2015" t="s">
        <v>32137</v>
      </c>
      <c r="B2015" s="1">
        <v>45268</v>
      </c>
      <c r="C2015">
        <v>851.96</v>
      </c>
      <c r="D2015" t="s">
        <v>30112</v>
      </c>
      <c r="E2015" t="s">
        <v>30109</v>
      </c>
      <c r="F2015" t="s">
        <v>4470</v>
      </c>
      <c r="G2015">
        <v>0</v>
      </c>
      <c r="H2015">
        <v>2023</v>
      </c>
      <c r="I2015" t="s">
        <v>30130</v>
      </c>
      <c r="J2015">
        <v>1</v>
      </c>
      <c r="K2015">
        <v>0</v>
      </c>
    </row>
    <row r="2016" spans="1:11" x14ac:dyDescent="0.3">
      <c r="A2016" t="s">
        <v>32138</v>
      </c>
      <c r="B2016" s="1">
        <v>45175</v>
      </c>
      <c r="C2016">
        <v>1118.81</v>
      </c>
      <c r="D2016" t="s">
        <v>30112</v>
      </c>
      <c r="E2016" t="s">
        <v>30109</v>
      </c>
      <c r="F2016" t="s">
        <v>8011</v>
      </c>
      <c r="G2016">
        <v>0</v>
      </c>
      <c r="H2016">
        <v>2023</v>
      </c>
      <c r="I2016" t="s">
        <v>30123</v>
      </c>
      <c r="J2016">
        <v>1</v>
      </c>
      <c r="K2016">
        <v>0</v>
      </c>
    </row>
    <row r="2017" spans="1:11" x14ac:dyDescent="0.3">
      <c r="A2017" t="s">
        <v>32139</v>
      </c>
      <c r="B2017" s="1">
        <v>45252</v>
      </c>
      <c r="C2017">
        <v>1185.08</v>
      </c>
      <c r="D2017" t="s">
        <v>30112</v>
      </c>
      <c r="E2017" t="s">
        <v>30109</v>
      </c>
      <c r="F2017" t="s">
        <v>13919</v>
      </c>
      <c r="G2017">
        <v>0</v>
      </c>
      <c r="H2017">
        <v>2023</v>
      </c>
      <c r="I2017" t="s">
        <v>30142</v>
      </c>
      <c r="J2017">
        <v>1</v>
      </c>
      <c r="K2017">
        <v>0</v>
      </c>
    </row>
    <row r="2018" spans="1:11" x14ac:dyDescent="0.3">
      <c r="A2018" t="s">
        <v>32140</v>
      </c>
      <c r="B2018" s="1">
        <v>44775</v>
      </c>
      <c r="C2018">
        <v>776.24</v>
      </c>
      <c r="D2018" t="s">
        <v>30122</v>
      </c>
      <c r="E2018" t="s">
        <v>30117</v>
      </c>
      <c r="F2018" t="s">
        <v>17848</v>
      </c>
      <c r="G2018">
        <v>1</v>
      </c>
      <c r="H2018">
        <v>2022</v>
      </c>
      <c r="I2018" t="s">
        <v>30120</v>
      </c>
      <c r="J2018">
        <v>0</v>
      </c>
      <c r="K2018">
        <v>1</v>
      </c>
    </row>
    <row r="2019" spans="1:11" x14ac:dyDescent="0.3">
      <c r="A2019" t="s">
        <v>32141</v>
      </c>
      <c r="B2019" s="1">
        <v>44857</v>
      </c>
      <c r="C2019">
        <v>1288.43</v>
      </c>
      <c r="D2019" t="s">
        <v>30122</v>
      </c>
      <c r="E2019" t="s">
        <v>30109</v>
      </c>
      <c r="F2019" t="s">
        <v>440</v>
      </c>
      <c r="G2019">
        <v>0</v>
      </c>
      <c r="H2019">
        <v>2022</v>
      </c>
      <c r="I2019" t="s">
        <v>30159</v>
      </c>
      <c r="J2019">
        <v>1</v>
      </c>
      <c r="K2019">
        <v>0</v>
      </c>
    </row>
    <row r="2020" spans="1:11" x14ac:dyDescent="0.3">
      <c r="A2020" t="s">
        <v>32142</v>
      </c>
      <c r="B2020" s="1">
        <v>45483</v>
      </c>
      <c r="C2020">
        <v>113.31</v>
      </c>
      <c r="D2020" t="s">
        <v>30108</v>
      </c>
      <c r="E2020" t="s">
        <v>30117</v>
      </c>
      <c r="F2020" t="s">
        <v>15088</v>
      </c>
      <c r="G2020">
        <v>1</v>
      </c>
      <c r="H2020">
        <v>2024</v>
      </c>
      <c r="I2020" t="s">
        <v>30115</v>
      </c>
      <c r="J2020">
        <v>0</v>
      </c>
      <c r="K2020">
        <v>1</v>
      </c>
    </row>
    <row r="2021" spans="1:11" x14ac:dyDescent="0.3">
      <c r="A2021" t="s">
        <v>32143</v>
      </c>
      <c r="B2021" s="1">
        <v>45167</v>
      </c>
      <c r="C2021">
        <v>676.24</v>
      </c>
      <c r="D2021" t="s">
        <v>30122</v>
      </c>
      <c r="E2021" t="s">
        <v>30117</v>
      </c>
      <c r="F2021" t="s">
        <v>8886</v>
      </c>
      <c r="G2021">
        <v>1</v>
      </c>
      <c r="H2021">
        <v>2023</v>
      </c>
      <c r="I2021" t="s">
        <v>30120</v>
      </c>
      <c r="J2021">
        <v>0</v>
      </c>
      <c r="K2021">
        <v>1</v>
      </c>
    </row>
    <row r="2022" spans="1:11" x14ac:dyDescent="0.3">
      <c r="A2022" t="s">
        <v>32144</v>
      </c>
      <c r="B2022" s="1">
        <v>45558</v>
      </c>
      <c r="C2022">
        <v>974.49</v>
      </c>
      <c r="D2022" t="s">
        <v>30112</v>
      </c>
      <c r="E2022" t="s">
        <v>30117</v>
      </c>
      <c r="F2022" t="s">
        <v>19925</v>
      </c>
      <c r="G2022">
        <v>1</v>
      </c>
      <c r="H2022">
        <v>2024</v>
      </c>
      <c r="I2022" t="s">
        <v>30123</v>
      </c>
      <c r="J2022">
        <v>0</v>
      </c>
      <c r="K2022">
        <v>1</v>
      </c>
    </row>
    <row r="2023" spans="1:11" x14ac:dyDescent="0.3">
      <c r="A2023" t="s">
        <v>32145</v>
      </c>
      <c r="B2023" s="1">
        <v>44800</v>
      </c>
      <c r="C2023">
        <v>609.71</v>
      </c>
      <c r="D2023" t="s">
        <v>30108</v>
      </c>
      <c r="E2023" t="s">
        <v>30109</v>
      </c>
      <c r="F2023" t="s">
        <v>1138</v>
      </c>
      <c r="G2023">
        <v>0</v>
      </c>
      <c r="H2023">
        <v>2022</v>
      </c>
      <c r="I2023" t="s">
        <v>30120</v>
      </c>
      <c r="J2023">
        <v>1</v>
      </c>
      <c r="K2023">
        <v>0</v>
      </c>
    </row>
    <row r="2024" spans="1:11" x14ac:dyDescent="0.3">
      <c r="A2024" t="s">
        <v>32146</v>
      </c>
      <c r="B2024" s="1">
        <v>45270</v>
      </c>
      <c r="C2024">
        <v>1019.15</v>
      </c>
      <c r="D2024" t="s">
        <v>30108</v>
      </c>
      <c r="E2024" t="s">
        <v>30109</v>
      </c>
      <c r="F2024" t="s">
        <v>8891</v>
      </c>
      <c r="G2024">
        <v>0</v>
      </c>
      <c r="H2024">
        <v>2023</v>
      </c>
      <c r="I2024" t="s">
        <v>30130</v>
      </c>
      <c r="J2024">
        <v>1</v>
      </c>
      <c r="K2024">
        <v>0</v>
      </c>
    </row>
    <row r="2025" spans="1:11" x14ac:dyDescent="0.3">
      <c r="A2025" t="s">
        <v>32147</v>
      </c>
      <c r="B2025" s="1">
        <v>45164</v>
      </c>
      <c r="C2025">
        <v>85.81</v>
      </c>
      <c r="D2025" t="s">
        <v>30112</v>
      </c>
      <c r="E2025" t="s">
        <v>30117</v>
      </c>
      <c r="F2025" t="s">
        <v>7423</v>
      </c>
      <c r="G2025">
        <v>1</v>
      </c>
      <c r="H2025">
        <v>2023</v>
      </c>
      <c r="I2025" t="s">
        <v>30120</v>
      </c>
      <c r="J2025">
        <v>0</v>
      </c>
      <c r="K2025">
        <v>1</v>
      </c>
    </row>
    <row r="2026" spans="1:11" x14ac:dyDescent="0.3">
      <c r="A2026" t="s">
        <v>32148</v>
      </c>
      <c r="B2026" s="1">
        <v>45146</v>
      </c>
      <c r="C2026">
        <v>727.69</v>
      </c>
      <c r="D2026" t="s">
        <v>30122</v>
      </c>
      <c r="E2026" t="s">
        <v>30109</v>
      </c>
      <c r="F2026" t="s">
        <v>8009</v>
      </c>
      <c r="G2026">
        <v>0</v>
      </c>
      <c r="H2026">
        <v>2023</v>
      </c>
      <c r="I2026" t="s">
        <v>30120</v>
      </c>
      <c r="J2026">
        <v>1</v>
      </c>
      <c r="K2026">
        <v>0</v>
      </c>
    </row>
    <row r="2027" spans="1:11" x14ac:dyDescent="0.3">
      <c r="A2027" t="s">
        <v>32149</v>
      </c>
      <c r="B2027" s="1">
        <v>45167</v>
      </c>
      <c r="C2027">
        <v>1494.64</v>
      </c>
      <c r="D2027" t="s">
        <v>30122</v>
      </c>
      <c r="E2027" t="s">
        <v>30117</v>
      </c>
      <c r="F2027" t="s">
        <v>17832</v>
      </c>
      <c r="G2027">
        <v>1</v>
      </c>
      <c r="H2027">
        <v>2023</v>
      </c>
      <c r="I2027" t="s">
        <v>30120</v>
      </c>
      <c r="J2027">
        <v>0</v>
      </c>
      <c r="K2027">
        <v>1</v>
      </c>
    </row>
    <row r="2028" spans="1:11" x14ac:dyDescent="0.3">
      <c r="A2028" t="s">
        <v>32150</v>
      </c>
      <c r="B2028" s="1">
        <v>45449</v>
      </c>
      <c r="C2028">
        <v>1160.8599999999999</v>
      </c>
      <c r="D2028" t="s">
        <v>30108</v>
      </c>
      <c r="E2028" t="s">
        <v>30109</v>
      </c>
      <c r="F2028" t="s">
        <v>3935</v>
      </c>
      <c r="G2028">
        <v>0</v>
      </c>
      <c r="H2028">
        <v>2024</v>
      </c>
      <c r="I2028" t="s">
        <v>30128</v>
      </c>
      <c r="J2028">
        <v>1</v>
      </c>
      <c r="K2028">
        <v>0</v>
      </c>
    </row>
    <row r="2029" spans="1:11" x14ac:dyDescent="0.3">
      <c r="A2029" t="s">
        <v>32151</v>
      </c>
      <c r="B2029" s="1">
        <v>45328</v>
      </c>
      <c r="C2029">
        <v>1015.63</v>
      </c>
      <c r="D2029" t="s">
        <v>30108</v>
      </c>
      <c r="E2029" t="s">
        <v>30109</v>
      </c>
      <c r="F2029" t="s">
        <v>9594</v>
      </c>
      <c r="G2029">
        <v>0</v>
      </c>
      <c r="H2029">
        <v>2024</v>
      </c>
      <c r="I2029" t="s">
        <v>30110</v>
      </c>
      <c r="J2029">
        <v>1</v>
      </c>
      <c r="K2029">
        <v>0</v>
      </c>
    </row>
    <row r="2030" spans="1:11" x14ac:dyDescent="0.3">
      <c r="A2030" t="s">
        <v>32152</v>
      </c>
      <c r="B2030" s="1">
        <v>45529</v>
      </c>
      <c r="C2030">
        <v>243.97</v>
      </c>
      <c r="D2030" t="s">
        <v>30108</v>
      </c>
      <c r="E2030" t="s">
        <v>30109</v>
      </c>
      <c r="F2030" t="s">
        <v>7304</v>
      </c>
      <c r="G2030">
        <v>0</v>
      </c>
      <c r="H2030">
        <v>2024</v>
      </c>
      <c r="I2030" t="s">
        <v>30120</v>
      </c>
      <c r="J2030">
        <v>1</v>
      </c>
      <c r="K2030">
        <v>0</v>
      </c>
    </row>
    <row r="2031" spans="1:11" x14ac:dyDescent="0.3">
      <c r="A2031" t="s">
        <v>32153</v>
      </c>
      <c r="B2031" s="1">
        <v>44835</v>
      </c>
      <c r="C2031">
        <v>1159.8</v>
      </c>
      <c r="D2031" t="s">
        <v>30108</v>
      </c>
      <c r="E2031" t="s">
        <v>30117</v>
      </c>
      <c r="F2031" t="s">
        <v>15740</v>
      </c>
      <c r="G2031">
        <v>1</v>
      </c>
      <c r="H2031">
        <v>2022</v>
      </c>
      <c r="I2031" t="s">
        <v>30159</v>
      </c>
      <c r="J2031">
        <v>0</v>
      </c>
      <c r="K2031">
        <v>1</v>
      </c>
    </row>
    <row r="2032" spans="1:11" x14ac:dyDescent="0.3">
      <c r="A2032" t="s">
        <v>32154</v>
      </c>
      <c r="B2032" s="1">
        <v>44592</v>
      </c>
      <c r="C2032">
        <v>1056.4000000000001</v>
      </c>
      <c r="D2032" t="s">
        <v>30122</v>
      </c>
      <c r="E2032" t="s">
        <v>30109</v>
      </c>
      <c r="F2032" t="s">
        <v>13771</v>
      </c>
      <c r="G2032">
        <v>0</v>
      </c>
      <c r="H2032">
        <v>2022</v>
      </c>
      <c r="I2032" t="s">
        <v>30113</v>
      </c>
      <c r="J2032">
        <v>1</v>
      </c>
      <c r="K2032">
        <v>0</v>
      </c>
    </row>
    <row r="2033" spans="1:11" x14ac:dyDescent="0.3">
      <c r="A2033" t="s">
        <v>32155</v>
      </c>
      <c r="B2033" s="1">
        <v>45142</v>
      </c>
      <c r="C2033">
        <v>1332.52</v>
      </c>
      <c r="D2033" t="s">
        <v>30112</v>
      </c>
      <c r="E2033" t="s">
        <v>30109</v>
      </c>
      <c r="F2033" t="s">
        <v>6310</v>
      </c>
      <c r="G2033">
        <v>0</v>
      </c>
      <c r="H2033">
        <v>2023</v>
      </c>
      <c r="I2033" t="s">
        <v>30120</v>
      </c>
      <c r="J2033">
        <v>1</v>
      </c>
      <c r="K2033">
        <v>0</v>
      </c>
    </row>
    <row r="2034" spans="1:11" x14ac:dyDescent="0.3">
      <c r="A2034" t="s">
        <v>32156</v>
      </c>
      <c r="B2034" s="1">
        <v>44785</v>
      </c>
      <c r="C2034">
        <v>1192.4000000000001</v>
      </c>
      <c r="D2034" t="s">
        <v>30112</v>
      </c>
      <c r="E2034" t="s">
        <v>30109</v>
      </c>
      <c r="F2034" t="s">
        <v>17556</v>
      </c>
      <c r="G2034">
        <v>0</v>
      </c>
      <c r="H2034">
        <v>2022</v>
      </c>
      <c r="I2034" t="s">
        <v>30120</v>
      </c>
      <c r="J2034">
        <v>1</v>
      </c>
      <c r="K2034">
        <v>0</v>
      </c>
    </row>
    <row r="2035" spans="1:11" x14ac:dyDescent="0.3">
      <c r="A2035" t="s">
        <v>32157</v>
      </c>
      <c r="B2035" s="1">
        <v>45406</v>
      </c>
      <c r="C2035">
        <v>1421.95</v>
      </c>
      <c r="D2035" t="s">
        <v>30112</v>
      </c>
      <c r="E2035" t="s">
        <v>30109</v>
      </c>
      <c r="F2035" t="s">
        <v>1599</v>
      </c>
      <c r="G2035">
        <v>0</v>
      </c>
      <c r="H2035">
        <v>2024</v>
      </c>
      <c r="I2035" t="s">
        <v>30118</v>
      </c>
      <c r="J2035">
        <v>1</v>
      </c>
      <c r="K2035">
        <v>0</v>
      </c>
    </row>
    <row r="2036" spans="1:11" x14ac:dyDescent="0.3">
      <c r="A2036" t="s">
        <v>32158</v>
      </c>
      <c r="B2036" s="1">
        <v>44607</v>
      </c>
      <c r="C2036">
        <v>294.14</v>
      </c>
      <c r="D2036" t="s">
        <v>30108</v>
      </c>
      <c r="E2036" t="s">
        <v>30109</v>
      </c>
      <c r="F2036" t="s">
        <v>1163</v>
      </c>
      <c r="G2036">
        <v>0</v>
      </c>
      <c r="H2036">
        <v>2022</v>
      </c>
      <c r="I2036" t="s">
        <v>30110</v>
      </c>
      <c r="J2036">
        <v>1</v>
      </c>
      <c r="K2036">
        <v>0</v>
      </c>
    </row>
    <row r="2037" spans="1:11" x14ac:dyDescent="0.3">
      <c r="A2037" t="s">
        <v>32159</v>
      </c>
      <c r="B2037" s="1">
        <v>44816</v>
      </c>
      <c r="C2037">
        <v>538.94000000000005</v>
      </c>
      <c r="D2037" t="s">
        <v>30112</v>
      </c>
      <c r="E2037" t="s">
        <v>30109</v>
      </c>
      <c r="F2037" t="s">
        <v>8162</v>
      </c>
      <c r="G2037">
        <v>0</v>
      </c>
      <c r="H2037">
        <v>2022</v>
      </c>
      <c r="I2037" t="s">
        <v>30123</v>
      </c>
      <c r="J2037">
        <v>1</v>
      </c>
      <c r="K2037">
        <v>0</v>
      </c>
    </row>
    <row r="2038" spans="1:11" x14ac:dyDescent="0.3">
      <c r="A2038" t="s">
        <v>32160</v>
      </c>
      <c r="B2038" s="1">
        <v>44698</v>
      </c>
      <c r="C2038">
        <v>893.47</v>
      </c>
      <c r="D2038" t="s">
        <v>30122</v>
      </c>
      <c r="E2038" t="s">
        <v>30117</v>
      </c>
      <c r="F2038" t="s">
        <v>5154</v>
      </c>
      <c r="G2038">
        <v>1</v>
      </c>
      <c r="H2038">
        <v>2022</v>
      </c>
      <c r="I2038" t="s">
        <v>30136</v>
      </c>
      <c r="J2038">
        <v>0</v>
      </c>
      <c r="K2038">
        <v>1</v>
      </c>
    </row>
    <row r="2039" spans="1:11" x14ac:dyDescent="0.3">
      <c r="A2039" t="s">
        <v>32161</v>
      </c>
      <c r="B2039" s="1">
        <v>45079</v>
      </c>
      <c r="C2039">
        <v>74.86</v>
      </c>
      <c r="D2039" t="s">
        <v>30112</v>
      </c>
      <c r="E2039" t="s">
        <v>30109</v>
      </c>
      <c r="F2039" t="s">
        <v>6305</v>
      </c>
      <c r="G2039">
        <v>0</v>
      </c>
      <c r="H2039">
        <v>2023</v>
      </c>
      <c r="I2039" t="s">
        <v>30128</v>
      </c>
      <c r="J2039">
        <v>1</v>
      </c>
      <c r="K2039">
        <v>0</v>
      </c>
    </row>
    <row r="2040" spans="1:11" x14ac:dyDescent="0.3">
      <c r="A2040" t="s">
        <v>32162</v>
      </c>
      <c r="B2040" s="1">
        <v>44647</v>
      </c>
      <c r="C2040">
        <v>247.15</v>
      </c>
      <c r="D2040" t="s">
        <v>30122</v>
      </c>
      <c r="E2040" t="s">
        <v>30117</v>
      </c>
      <c r="F2040" t="s">
        <v>10116</v>
      </c>
      <c r="G2040">
        <v>1</v>
      </c>
      <c r="H2040">
        <v>2022</v>
      </c>
      <c r="I2040" t="s">
        <v>30145</v>
      </c>
      <c r="J2040">
        <v>0</v>
      </c>
      <c r="K2040">
        <v>1</v>
      </c>
    </row>
    <row r="2041" spans="1:11" x14ac:dyDescent="0.3">
      <c r="A2041" t="s">
        <v>32163</v>
      </c>
      <c r="B2041" s="1">
        <v>44631</v>
      </c>
      <c r="C2041">
        <v>268.72000000000003</v>
      </c>
      <c r="D2041" t="s">
        <v>30122</v>
      </c>
      <c r="E2041" t="s">
        <v>30109</v>
      </c>
      <c r="F2041" t="s">
        <v>13416</v>
      </c>
      <c r="G2041">
        <v>0</v>
      </c>
      <c r="H2041">
        <v>2022</v>
      </c>
      <c r="I2041" t="s">
        <v>30145</v>
      </c>
      <c r="J2041">
        <v>1</v>
      </c>
      <c r="K2041">
        <v>0</v>
      </c>
    </row>
    <row r="2042" spans="1:11" x14ac:dyDescent="0.3">
      <c r="A2042" t="s">
        <v>32164</v>
      </c>
      <c r="B2042" s="1">
        <v>44736</v>
      </c>
      <c r="C2042">
        <v>207.79</v>
      </c>
      <c r="D2042" t="s">
        <v>30108</v>
      </c>
      <c r="E2042" t="s">
        <v>30109</v>
      </c>
      <c r="F2042" t="s">
        <v>3628</v>
      </c>
      <c r="G2042">
        <v>0</v>
      </c>
      <c r="H2042">
        <v>2022</v>
      </c>
      <c r="I2042" t="s">
        <v>30128</v>
      </c>
      <c r="J2042">
        <v>1</v>
      </c>
      <c r="K2042">
        <v>0</v>
      </c>
    </row>
    <row r="2043" spans="1:11" x14ac:dyDescent="0.3">
      <c r="A2043" t="s">
        <v>32165</v>
      </c>
      <c r="B2043" s="1">
        <v>44661</v>
      </c>
      <c r="C2043">
        <v>404.5</v>
      </c>
      <c r="D2043" t="s">
        <v>30108</v>
      </c>
      <c r="E2043" t="s">
        <v>30109</v>
      </c>
      <c r="F2043" t="s">
        <v>6576</v>
      </c>
      <c r="G2043">
        <v>0</v>
      </c>
      <c r="H2043">
        <v>2022</v>
      </c>
      <c r="I2043" t="s">
        <v>30118</v>
      </c>
      <c r="J2043">
        <v>1</v>
      </c>
      <c r="K2043">
        <v>0</v>
      </c>
    </row>
    <row r="2044" spans="1:11" x14ac:dyDescent="0.3">
      <c r="A2044" t="s">
        <v>32166</v>
      </c>
      <c r="B2044" s="1">
        <v>44719</v>
      </c>
      <c r="C2044">
        <v>306.39999999999998</v>
      </c>
      <c r="D2044" t="s">
        <v>30112</v>
      </c>
      <c r="E2044" t="s">
        <v>30109</v>
      </c>
      <c r="F2044" t="s">
        <v>9137</v>
      </c>
      <c r="G2044">
        <v>0</v>
      </c>
      <c r="H2044">
        <v>2022</v>
      </c>
      <c r="I2044" t="s">
        <v>30128</v>
      </c>
      <c r="J2044">
        <v>1</v>
      </c>
      <c r="K2044">
        <v>0</v>
      </c>
    </row>
    <row r="2045" spans="1:11" x14ac:dyDescent="0.3">
      <c r="A2045" t="s">
        <v>32167</v>
      </c>
      <c r="B2045" s="1">
        <v>44727</v>
      </c>
      <c r="C2045">
        <v>1008.1</v>
      </c>
      <c r="D2045" t="s">
        <v>30122</v>
      </c>
      <c r="E2045" t="s">
        <v>30117</v>
      </c>
      <c r="F2045" t="s">
        <v>5914</v>
      </c>
      <c r="G2045">
        <v>1</v>
      </c>
      <c r="H2045">
        <v>2022</v>
      </c>
      <c r="I2045" t="s">
        <v>30128</v>
      </c>
      <c r="J2045">
        <v>0</v>
      </c>
      <c r="K2045">
        <v>1</v>
      </c>
    </row>
    <row r="2046" spans="1:11" x14ac:dyDescent="0.3">
      <c r="A2046" t="s">
        <v>32168</v>
      </c>
      <c r="B2046" s="1">
        <v>45337</v>
      </c>
      <c r="C2046">
        <v>362.38</v>
      </c>
      <c r="D2046" t="s">
        <v>30108</v>
      </c>
      <c r="E2046" t="s">
        <v>30117</v>
      </c>
      <c r="F2046" t="s">
        <v>10642</v>
      </c>
      <c r="G2046">
        <v>1</v>
      </c>
      <c r="H2046">
        <v>2024</v>
      </c>
      <c r="I2046" t="s">
        <v>30110</v>
      </c>
      <c r="J2046">
        <v>0</v>
      </c>
      <c r="K2046">
        <v>1</v>
      </c>
    </row>
    <row r="2047" spans="1:11" x14ac:dyDescent="0.3">
      <c r="A2047" t="s">
        <v>32169</v>
      </c>
      <c r="B2047" s="1">
        <v>45090</v>
      </c>
      <c r="C2047">
        <v>602.22</v>
      </c>
      <c r="D2047" t="s">
        <v>30112</v>
      </c>
      <c r="E2047" t="s">
        <v>30117</v>
      </c>
      <c r="F2047" t="s">
        <v>7910</v>
      </c>
      <c r="G2047">
        <v>1</v>
      </c>
      <c r="H2047">
        <v>2023</v>
      </c>
      <c r="I2047" t="s">
        <v>30128</v>
      </c>
      <c r="J2047">
        <v>0</v>
      </c>
      <c r="K2047">
        <v>1</v>
      </c>
    </row>
    <row r="2048" spans="1:11" x14ac:dyDescent="0.3">
      <c r="A2048" t="s">
        <v>32170</v>
      </c>
      <c r="B2048" s="1">
        <v>44629</v>
      </c>
      <c r="C2048">
        <v>953.22</v>
      </c>
      <c r="D2048" t="s">
        <v>30112</v>
      </c>
      <c r="E2048" t="s">
        <v>30109</v>
      </c>
      <c r="F2048" t="s">
        <v>15199</v>
      </c>
      <c r="G2048">
        <v>0</v>
      </c>
      <c r="H2048">
        <v>2022</v>
      </c>
      <c r="I2048" t="s">
        <v>30145</v>
      </c>
      <c r="J2048">
        <v>1</v>
      </c>
      <c r="K2048">
        <v>0</v>
      </c>
    </row>
    <row r="2049" spans="1:11" x14ac:dyDescent="0.3">
      <c r="A2049" t="s">
        <v>32171</v>
      </c>
      <c r="B2049" s="1">
        <v>44900</v>
      </c>
      <c r="C2049">
        <v>824.47</v>
      </c>
      <c r="D2049" t="s">
        <v>30122</v>
      </c>
      <c r="E2049" t="s">
        <v>30117</v>
      </c>
      <c r="F2049" t="s">
        <v>16734</v>
      </c>
      <c r="G2049">
        <v>1</v>
      </c>
      <c r="H2049">
        <v>2022</v>
      </c>
      <c r="I2049" t="s">
        <v>30130</v>
      </c>
      <c r="J2049">
        <v>0</v>
      </c>
      <c r="K2049">
        <v>1</v>
      </c>
    </row>
    <row r="2050" spans="1:11" x14ac:dyDescent="0.3">
      <c r="A2050" t="s">
        <v>32172</v>
      </c>
      <c r="B2050" s="1">
        <v>44648</v>
      </c>
      <c r="C2050">
        <v>861.14</v>
      </c>
      <c r="D2050" t="s">
        <v>30112</v>
      </c>
      <c r="E2050" t="s">
        <v>30109</v>
      </c>
      <c r="F2050" t="s">
        <v>8780</v>
      </c>
      <c r="G2050">
        <v>0</v>
      </c>
      <c r="H2050">
        <v>2022</v>
      </c>
      <c r="I2050" t="s">
        <v>30145</v>
      </c>
      <c r="J2050">
        <v>1</v>
      </c>
      <c r="K2050">
        <v>0</v>
      </c>
    </row>
    <row r="2051" spans="1:11" x14ac:dyDescent="0.3">
      <c r="A2051" t="s">
        <v>32173</v>
      </c>
      <c r="B2051" s="1">
        <v>44830</v>
      </c>
      <c r="C2051">
        <v>463.12</v>
      </c>
      <c r="D2051" t="s">
        <v>30112</v>
      </c>
      <c r="E2051" t="s">
        <v>30117</v>
      </c>
      <c r="F2051" t="s">
        <v>19054</v>
      </c>
      <c r="G2051">
        <v>1</v>
      </c>
      <c r="H2051">
        <v>2022</v>
      </c>
      <c r="I2051" t="s">
        <v>30123</v>
      </c>
      <c r="J2051">
        <v>0</v>
      </c>
      <c r="K2051">
        <v>1</v>
      </c>
    </row>
    <row r="2052" spans="1:11" x14ac:dyDescent="0.3">
      <c r="A2052" t="s">
        <v>32174</v>
      </c>
      <c r="B2052" s="1">
        <v>45295</v>
      </c>
      <c r="C2052">
        <v>83.56</v>
      </c>
      <c r="D2052" t="s">
        <v>30122</v>
      </c>
      <c r="E2052" t="s">
        <v>30109</v>
      </c>
      <c r="F2052" t="s">
        <v>8223</v>
      </c>
      <c r="G2052">
        <v>0</v>
      </c>
      <c r="H2052">
        <v>2024</v>
      </c>
      <c r="I2052" t="s">
        <v>30113</v>
      </c>
      <c r="J2052">
        <v>1</v>
      </c>
      <c r="K2052">
        <v>0</v>
      </c>
    </row>
    <row r="2053" spans="1:11" x14ac:dyDescent="0.3">
      <c r="A2053" t="s">
        <v>32175</v>
      </c>
      <c r="B2053" s="1">
        <v>45352</v>
      </c>
      <c r="C2053">
        <v>513.61</v>
      </c>
      <c r="D2053" t="s">
        <v>30122</v>
      </c>
      <c r="E2053" t="s">
        <v>30117</v>
      </c>
      <c r="F2053" t="s">
        <v>10596</v>
      </c>
      <c r="G2053">
        <v>1</v>
      </c>
      <c r="H2053">
        <v>2024</v>
      </c>
      <c r="I2053" t="s">
        <v>30145</v>
      </c>
      <c r="J2053">
        <v>0</v>
      </c>
      <c r="K2053">
        <v>1</v>
      </c>
    </row>
    <row r="2054" spans="1:11" x14ac:dyDescent="0.3">
      <c r="A2054" t="s">
        <v>32176</v>
      </c>
      <c r="B2054" s="1">
        <v>44658</v>
      </c>
      <c r="C2054">
        <v>842.38</v>
      </c>
      <c r="D2054" t="s">
        <v>30122</v>
      </c>
      <c r="E2054" t="s">
        <v>30117</v>
      </c>
      <c r="F2054" t="s">
        <v>6752</v>
      </c>
      <c r="G2054">
        <v>1</v>
      </c>
      <c r="H2054">
        <v>2022</v>
      </c>
      <c r="I2054" t="s">
        <v>30118</v>
      </c>
      <c r="J2054">
        <v>0</v>
      </c>
      <c r="K2054">
        <v>1</v>
      </c>
    </row>
    <row r="2055" spans="1:11" x14ac:dyDescent="0.3">
      <c r="A2055" t="s">
        <v>32177</v>
      </c>
      <c r="B2055" s="1">
        <v>45049</v>
      </c>
      <c r="C2055">
        <v>1397.35</v>
      </c>
      <c r="D2055" t="s">
        <v>30112</v>
      </c>
      <c r="E2055" t="s">
        <v>30109</v>
      </c>
      <c r="F2055" t="s">
        <v>17042</v>
      </c>
      <c r="G2055">
        <v>0</v>
      </c>
      <c r="H2055">
        <v>2023</v>
      </c>
      <c r="I2055" t="s">
        <v>30136</v>
      </c>
      <c r="J2055">
        <v>1</v>
      </c>
      <c r="K2055">
        <v>0</v>
      </c>
    </row>
    <row r="2056" spans="1:11" x14ac:dyDescent="0.3">
      <c r="A2056" t="s">
        <v>32178</v>
      </c>
      <c r="B2056" s="1">
        <v>44782</v>
      </c>
      <c r="C2056">
        <v>270.91000000000003</v>
      </c>
      <c r="D2056" t="s">
        <v>30112</v>
      </c>
      <c r="E2056" t="s">
        <v>30109</v>
      </c>
      <c r="F2056" t="s">
        <v>16223</v>
      </c>
      <c r="G2056">
        <v>0</v>
      </c>
      <c r="H2056">
        <v>2022</v>
      </c>
      <c r="I2056" t="s">
        <v>30120</v>
      </c>
      <c r="J2056">
        <v>1</v>
      </c>
      <c r="K2056">
        <v>0</v>
      </c>
    </row>
    <row r="2057" spans="1:11" x14ac:dyDescent="0.3">
      <c r="A2057" t="s">
        <v>32179</v>
      </c>
      <c r="B2057" s="1">
        <v>44602</v>
      </c>
      <c r="C2057">
        <v>997.87</v>
      </c>
      <c r="D2057" t="s">
        <v>30108</v>
      </c>
      <c r="E2057" t="s">
        <v>30109</v>
      </c>
      <c r="F2057" t="s">
        <v>2060</v>
      </c>
      <c r="G2057">
        <v>0</v>
      </c>
      <c r="H2057">
        <v>2022</v>
      </c>
      <c r="I2057" t="s">
        <v>30110</v>
      </c>
      <c r="J2057">
        <v>1</v>
      </c>
      <c r="K2057">
        <v>0</v>
      </c>
    </row>
    <row r="2058" spans="1:11" x14ac:dyDescent="0.3">
      <c r="A2058" t="s">
        <v>32180</v>
      </c>
      <c r="B2058" s="1">
        <v>45228</v>
      </c>
      <c r="C2058">
        <v>847.37</v>
      </c>
      <c r="D2058" t="s">
        <v>30112</v>
      </c>
      <c r="E2058" t="s">
        <v>30109</v>
      </c>
      <c r="F2058" t="s">
        <v>4230</v>
      </c>
      <c r="G2058">
        <v>0</v>
      </c>
      <c r="H2058">
        <v>2023</v>
      </c>
      <c r="I2058" t="s">
        <v>30159</v>
      </c>
      <c r="J2058">
        <v>1</v>
      </c>
      <c r="K2058">
        <v>0</v>
      </c>
    </row>
    <row r="2059" spans="1:11" x14ac:dyDescent="0.3">
      <c r="A2059" t="s">
        <v>32181</v>
      </c>
      <c r="B2059" s="1">
        <v>45564</v>
      </c>
      <c r="C2059">
        <v>1202.03</v>
      </c>
      <c r="D2059" t="s">
        <v>30108</v>
      </c>
      <c r="E2059" t="s">
        <v>30117</v>
      </c>
      <c r="F2059" t="s">
        <v>10165</v>
      </c>
      <c r="G2059">
        <v>1</v>
      </c>
      <c r="H2059">
        <v>2024</v>
      </c>
      <c r="I2059" t="s">
        <v>30123</v>
      </c>
      <c r="J2059">
        <v>0</v>
      </c>
      <c r="K2059">
        <v>1</v>
      </c>
    </row>
    <row r="2060" spans="1:11" x14ac:dyDescent="0.3">
      <c r="A2060" t="s">
        <v>32182</v>
      </c>
      <c r="B2060" s="1">
        <v>44631</v>
      </c>
      <c r="C2060">
        <v>966.09</v>
      </c>
      <c r="D2060" t="s">
        <v>30112</v>
      </c>
      <c r="E2060" t="s">
        <v>30117</v>
      </c>
      <c r="F2060" t="s">
        <v>3678</v>
      </c>
      <c r="G2060">
        <v>1</v>
      </c>
      <c r="H2060">
        <v>2022</v>
      </c>
      <c r="I2060" t="s">
        <v>30145</v>
      </c>
      <c r="J2060">
        <v>0</v>
      </c>
      <c r="K2060">
        <v>1</v>
      </c>
    </row>
    <row r="2061" spans="1:11" x14ac:dyDescent="0.3">
      <c r="A2061" t="s">
        <v>32183</v>
      </c>
      <c r="B2061" s="1">
        <v>45182</v>
      </c>
      <c r="C2061">
        <v>734.83</v>
      </c>
      <c r="D2061" t="s">
        <v>30112</v>
      </c>
      <c r="E2061" t="s">
        <v>30117</v>
      </c>
      <c r="F2061" t="s">
        <v>10930</v>
      </c>
      <c r="G2061">
        <v>1</v>
      </c>
      <c r="H2061">
        <v>2023</v>
      </c>
      <c r="I2061" t="s">
        <v>30123</v>
      </c>
      <c r="J2061">
        <v>0</v>
      </c>
      <c r="K2061">
        <v>1</v>
      </c>
    </row>
    <row r="2062" spans="1:11" x14ac:dyDescent="0.3">
      <c r="A2062" t="s">
        <v>32184</v>
      </c>
      <c r="B2062" s="1">
        <v>45397</v>
      </c>
      <c r="C2062">
        <v>905.52</v>
      </c>
      <c r="D2062" t="s">
        <v>30108</v>
      </c>
      <c r="E2062" t="s">
        <v>30117</v>
      </c>
      <c r="F2062" t="s">
        <v>8089</v>
      </c>
      <c r="G2062">
        <v>1</v>
      </c>
      <c r="H2062">
        <v>2024</v>
      </c>
      <c r="I2062" t="s">
        <v>30118</v>
      </c>
      <c r="J2062">
        <v>0</v>
      </c>
      <c r="K2062">
        <v>1</v>
      </c>
    </row>
    <row r="2063" spans="1:11" x14ac:dyDescent="0.3">
      <c r="A2063" t="s">
        <v>32185</v>
      </c>
      <c r="B2063" s="1">
        <v>45257</v>
      </c>
      <c r="C2063">
        <v>995.55</v>
      </c>
      <c r="D2063" t="s">
        <v>30112</v>
      </c>
      <c r="E2063" t="s">
        <v>30109</v>
      </c>
      <c r="F2063" t="s">
        <v>17086</v>
      </c>
      <c r="G2063">
        <v>0</v>
      </c>
      <c r="H2063">
        <v>2023</v>
      </c>
      <c r="I2063" t="s">
        <v>30142</v>
      </c>
      <c r="J2063">
        <v>1</v>
      </c>
      <c r="K2063">
        <v>0</v>
      </c>
    </row>
    <row r="2064" spans="1:11" x14ac:dyDescent="0.3">
      <c r="A2064" t="s">
        <v>32186</v>
      </c>
      <c r="B2064" s="1">
        <v>44994</v>
      </c>
      <c r="C2064">
        <v>660.43</v>
      </c>
      <c r="D2064" t="s">
        <v>30112</v>
      </c>
      <c r="E2064" t="s">
        <v>30109</v>
      </c>
      <c r="F2064" t="s">
        <v>5914</v>
      </c>
      <c r="G2064">
        <v>0</v>
      </c>
      <c r="H2064">
        <v>2023</v>
      </c>
      <c r="I2064" t="s">
        <v>30145</v>
      </c>
      <c r="J2064">
        <v>1</v>
      </c>
      <c r="K2064">
        <v>0</v>
      </c>
    </row>
    <row r="2065" spans="1:11" x14ac:dyDescent="0.3">
      <c r="A2065" t="s">
        <v>32187</v>
      </c>
      <c r="B2065" s="1">
        <v>44994</v>
      </c>
      <c r="C2065">
        <v>1026.96</v>
      </c>
      <c r="D2065" t="s">
        <v>30112</v>
      </c>
      <c r="E2065" t="s">
        <v>30117</v>
      </c>
      <c r="F2065" t="s">
        <v>3360</v>
      </c>
      <c r="G2065">
        <v>1</v>
      </c>
      <c r="H2065">
        <v>2023</v>
      </c>
      <c r="I2065" t="s">
        <v>30145</v>
      </c>
      <c r="J2065">
        <v>0</v>
      </c>
      <c r="K2065">
        <v>1</v>
      </c>
    </row>
    <row r="2066" spans="1:11" x14ac:dyDescent="0.3">
      <c r="A2066" t="s">
        <v>32188</v>
      </c>
      <c r="B2066" s="1">
        <v>44567</v>
      </c>
      <c r="C2066">
        <v>815.75</v>
      </c>
      <c r="D2066" t="s">
        <v>30108</v>
      </c>
      <c r="E2066" t="s">
        <v>30109</v>
      </c>
      <c r="F2066" t="s">
        <v>17822</v>
      </c>
      <c r="G2066">
        <v>0</v>
      </c>
      <c r="H2066">
        <v>2022</v>
      </c>
      <c r="I2066" t="s">
        <v>30113</v>
      </c>
      <c r="J2066">
        <v>1</v>
      </c>
      <c r="K2066">
        <v>0</v>
      </c>
    </row>
    <row r="2067" spans="1:11" x14ac:dyDescent="0.3">
      <c r="A2067" t="s">
        <v>32189</v>
      </c>
      <c r="B2067" s="1">
        <v>45376</v>
      </c>
      <c r="C2067">
        <v>1286.2</v>
      </c>
      <c r="D2067" t="s">
        <v>30108</v>
      </c>
      <c r="E2067" t="s">
        <v>30117</v>
      </c>
      <c r="F2067" t="s">
        <v>11037</v>
      </c>
      <c r="G2067">
        <v>1</v>
      </c>
      <c r="H2067">
        <v>2024</v>
      </c>
      <c r="I2067" t="s">
        <v>30145</v>
      </c>
      <c r="J2067">
        <v>0</v>
      </c>
      <c r="K2067">
        <v>1</v>
      </c>
    </row>
    <row r="2068" spans="1:11" x14ac:dyDescent="0.3">
      <c r="A2068" t="s">
        <v>32190</v>
      </c>
      <c r="B2068" s="1">
        <v>44779</v>
      </c>
      <c r="C2068">
        <v>380.11</v>
      </c>
      <c r="D2068" t="s">
        <v>30108</v>
      </c>
      <c r="E2068" t="s">
        <v>30117</v>
      </c>
      <c r="F2068" t="s">
        <v>16182</v>
      </c>
      <c r="G2068">
        <v>1</v>
      </c>
      <c r="H2068">
        <v>2022</v>
      </c>
      <c r="I2068" t="s">
        <v>30120</v>
      </c>
      <c r="J2068">
        <v>0</v>
      </c>
      <c r="K2068">
        <v>1</v>
      </c>
    </row>
    <row r="2069" spans="1:11" x14ac:dyDescent="0.3">
      <c r="A2069" t="s">
        <v>32191</v>
      </c>
      <c r="B2069" s="1">
        <v>44912</v>
      </c>
      <c r="C2069">
        <v>910.76</v>
      </c>
      <c r="D2069" t="s">
        <v>30108</v>
      </c>
      <c r="E2069" t="s">
        <v>30117</v>
      </c>
      <c r="F2069" t="s">
        <v>16686</v>
      </c>
      <c r="G2069">
        <v>1</v>
      </c>
      <c r="H2069">
        <v>2022</v>
      </c>
      <c r="I2069" t="s">
        <v>30130</v>
      </c>
      <c r="J2069">
        <v>0</v>
      </c>
      <c r="K2069">
        <v>1</v>
      </c>
    </row>
    <row r="2070" spans="1:11" x14ac:dyDescent="0.3">
      <c r="A2070" t="s">
        <v>32192</v>
      </c>
      <c r="B2070" s="1">
        <v>45250</v>
      </c>
      <c r="C2070">
        <v>1219.9000000000001</v>
      </c>
      <c r="D2070" t="s">
        <v>30122</v>
      </c>
      <c r="E2070" t="s">
        <v>30117</v>
      </c>
      <c r="F2070" t="s">
        <v>8078</v>
      </c>
      <c r="G2070">
        <v>1</v>
      </c>
      <c r="H2070">
        <v>2023</v>
      </c>
      <c r="I2070" t="s">
        <v>30142</v>
      </c>
      <c r="J2070">
        <v>0</v>
      </c>
      <c r="K2070">
        <v>1</v>
      </c>
    </row>
    <row r="2071" spans="1:11" x14ac:dyDescent="0.3">
      <c r="A2071" t="s">
        <v>32193</v>
      </c>
      <c r="B2071" s="1">
        <v>45545</v>
      </c>
      <c r="C2071">
        <v>703.66</v>
      </c>
      <c r="D2071" t="s">
        <v>30122</v>
      </c>
      <c r="E2071" t="s">
        <v>30117</v>
      </c>
      <c r="F2071" t="s">
        <v>14710</v>
      </c>
      <c r="G2071">
        <v>1</v>
      </c>
      <c r="H2071">
        <v>2024</v>
      </c>
      <c r="I2071" t="s">
        <v>30123</v>
      </c>
      <c r="J2071">
        <v>0</v>
      </c>
      <c r="K2071">
        <v>1</v>
      </c>
    </row>
    <row r="2072" spans="1:11" x14ac:dyDescent="0.3">
      <c r="A2072" t="s">
        <v>32194</v>
      </c>
      <c r="B2072" s="1">
        <v>45577</v>
      </c>
      <c r="C2072">
        <v>882.5</v>
      </c>
      <c r="D2072" t="s">
        <v>30108</v>
      </c>
      <c r="E2072" t="s">
        <v>30109</v>
      </c>
      <c r="F2072" t="s">
        <v>4167</v>
      </c>
      <c r="G2072">
        <v>0</v>
      </c>
      <c r="H2072">
        <v>2024</v>
      </c>
      <c r="I2072" t="s">
        <v>30159</v>
      </c>
      <c r="J2072">
        <v>1</v>
      </c>
      <c r="K2072">
        <v>0</v>
      </c>
    </row>
    <row r="2073" spans="1:11" x14ac:dyDescent="0.3">
      <c r="A2073" t="s">
        <v>32195</v>
      </c>
      <c r="B2073" s="1">
        <v>45114</v>
      </c>
      <c r="C2073">
        <v>495.81</v>
      </c>
      <c r="D2073" t="s">
        <v>30122</v>
      </c>
      <c r="E2073" t="s">
        <v>30109</v>
      </c>
      <c r="F2073" t="s">
        <v>11820</v>
      </c>
      <c r="G2073">
        <v>0</v>
      </c>
      <c r="H2073">
        <v>2023</v>
      </c>
      <c r="I2073" t="s">
        <v>30115</v>
      </c>
      <c r="J2073">
        <v>1</v>
      </c>
      <c r="K2073">
        <v>0</v>
      </c>
    </row>
    <row r="2074" spans="1:11" x14ac:dyDescent="0.3">
      <c r="A2074" t="s">
        <v>32196</v>
      </c>
      <c r="B2074" s="1">
        <v>45113</v>
      </c>
      <c r="C2074">
        <v>1231.21</v>
      </c>
      <c r="D2074" t="s">
        <v>30112</v>
      </c>
      <c r="E2074" t="s">
        <v>30117</v>
      </c>
      <c r="F2074" t="s">
        <v>13409</v>
      </c>
      <c r="G2074">
        <v>1</v>
      </c>
      <c r="H2074">
        <v>2023</v>
      </c>
      <c r="I2074" t="s">
        <v>30115</v>
      </c>
      <c r="J2074">
        <v>0</v>
      </c>
      <c r="K2074">
        <v>1</v>
      </c>
    </row>
    <row r="2075" spans="1:11" x14ac:dyDescent="0.3">
      <c r="A2075" t="s">
        <v>32197</v>
      </c>
      <c r="B2075" s="1">
        <v>45544</v>
      </c>
      <c r="C2075">
        <v>487.84</v>
      </c>
      <c r="D2075" t="s">
        <v>30112</v>
      </c>
      <c r="E2075" t="s">
        <v>30109</v>
      </c>
      <c r="F2075" t="s">
        <v>10049</v>
      </c>
      <c r="G2075">
        <v>0</v>
      </c>
      <c r="H2075">
        <v>2024</v>
      </c>
      <c r="I2075" t="s">
        <v>30123</v>
      </c>
      <c r="J2075">
        <v>1</v>
      </c>
      <c r="K2075">
        <v>0</v>
      </c>
    </row>
    <row r="2076" spans="1:11" x14ac:dyDescent="0.3">
      <c r="A2076" t="s">
        <v>32198</v>
      </c>
      <c r="B2076" s="1">
        <v>45012</v>
      </c>
      <c r="C2076">
        <v>499.56</v>
      </c>
      <c r="D2076" t="s">
        <v>30108</v>
      </c>
      <c r="E2076" t="s">
        <v>30117</v>
      </c>
      <c r="F2076" t="s">
        <v>4322</v>
      </c>
      <c r="G2076">
        <v>1</v>
      </c>
      <c r="H2076">
        <v>2023</v>
      </c>
      <c r="I2076" t="s">
        <v>30145</v>
      </c>
      <c r="J2076">
        <v>0</v>
      </c>
      <c r="K2076">
        <v>1</v>
      </c>
    </row>
    <row r="2077" spans="1:11" x14ac:dyDescent="0.3">
      <c r="A2077" t="s">
        <v>32199</v>
      </c>
      <c r="B2077" s="1">
        <v>45288</v>
      </c>
      <c r="C2077">
        <v>259.85000000000002</v>
      </c>
      <c r="D2077" t="s">
        <v>30122</v>
      </c>
      <c r="E2077" t="s">
        <v>30117</v>
      </c>
      <c r="F2077" t="s">
        <v>16746</v>
      </c>
      <c r="G2077">
        <v>1</v>
      </c>
      <c r="H2077">
        <v>2023</v>
      </c>
      <c r="I2077" t="s">
        <v>30130</v>
      </c>
      <c r="J2077">
        <v>0</v>
      </c>
      <c r="K2077">
        <v>1</v>
      </c>
    </row>
    <row r="2078" spans="1:11" x14ac:dyDescent="0.3">
      <c r="A2078" t="s">
        <v>32200</v>
      </c>
      <c r="B2078" s="1">
        <v>45234</v>
      </c>
      <c r="C2078">
        <v>626.66999999999996</v>
      </c>
      <c r="D2078" t="s">
        <v>30108</v>
      </c>
      <c r="E2078" t="s">
        <v>30117</v>
      </c>
      <c r="F2078" t="s">
        <v>6914</v>
      </c>
      <c r="G2078">
        <v>1</v>
      </c>
      <c r="H2078">
        <v>2023</v>
      </c>
      <c r="I2078" t="s">
        <v>30142</v>
      </c>
      <c r="J2078">
        <v>0</v>
      </c>
      <c r="K2078">
        <v>1</v>
      </c>
    </row>
    <row r="2079" spans="1:11" x14ac:dyDescent="0.3">
      <c r="A2079" t="s">
        <v>32201</v>
      </c>
      <c r="B2079" s="1">
        <v>45118</v>
      </c>
      <c r="C2079">
        <v>349.94</v>
      </c>
      <c r="D2079" t="s">
        <v>30112</v>
      </c>
      <c r="E2079" t="s">
        <v>30109</v>
      </c>
      <c r="F2079" t="s">
        <v>968</v>
      </c>
      <c r="G2079">
        <v>0</v>
      </c>
      <c r="H2079">
        <v>2023</v>
      </c>
      <c r="I2079" t="s">
        <v>30115</v>
      </c>
      <c r="J2079">
        <v>1</v>
      </c>
      <c r="K2079">
        <v>0</v>
      </c>
    </row>
    <row r="2080" spans="1:11" x14ac:dyDescent="0.3">
      <c r="A2080" t="s">
        <v>32202</v>
      </c>
      <c r="B2080" s="1">
        <v>45641</v>
      </c>
      <c r="C2080">
        <v>1137.04</v>
      </c>
      <c r="D2080" t="s">
        <v>30122</v>
      </c>
      <c r="E2080" t="s">
        <v>30109</v>
      </c>
      <c r="F2080" t="s">
        <v>5536</v>
      </c>
      <c r="G2080">
        <v>0</v>
      </c>
      <c r="H2080">
        <v>2024</v>
      </c>
      <c r="I2080" t="s">
        <v>30130</v>
      </c>
      <c r="J2080">
        <v>1</v>
      </c>
      <c r="K2080">
        <v>0</v>
      </c>
    </row>
    <row r="2081" spans="1:11" x14ac:dyDescent="0.3">
      <c r="A2081" t="s">
        <v>32203</v>
      </c>
      <c r="B2081" s="1">
        <v>44878</v>
      </c>
      <c r="C2081">
        <v>144.66999999999999</v>
      </c>
      <c r="D2081" t="s">
        <v>30112</v>
      </c>
      <c r="E2081" t="s">
        <v>30109</v>
      </c>
      <c r="F2081" t="s">
        <v>19306</v>
      </c>
      <c r="G2081">
        <v>0</v>
      </c>
      <c r="H2081">
        <v>2022</v>
      </c>
      <c r="I2081" t="s">
        <v>30142</v>
      </c>
      <c r="J2081">
        <v>1</v>
      </c>
      <c r="K2081">
        <v>0</v>
      </c>
    </row>
    <row r="2082" spans="1:11" x14ac:dyDescent="0.3">
      <c r="A2082" t="s">
        <v>32204</v>
      </c>
      <c r="B2082" s="1">
        <v>44947</v>
      </c>
      <c r="C2082">
        <v>1379.26</v>
      </c>
      <c r="D2082" t="s">
        <v>30112</v>
      </c>
      <c r="E2082" t="s">
        <v>30109</v>
      </c>
      <c r="F2082" t="s">
        <v>18432</v>
      </c>
      <c r="G2082">
        <v>0</v>
      </c>
      <c r="H2082">
        <v>2023</v>
      </c>
      <c r="I2082" t="s">
        <v>30113</v>
      </c>
      <c r="J2082">
        <v>1</v>
      </c>
      <c r="K2082">
        <v>0</v>
      </c>
    </row>
    <row r="2083" spans="1:11" x14ac:dyDescent="0.3">
      <c r="A2083" t="s">
        <v>32205</v>
      </c>
      <c r="B2083" s="1">
        <v>45114</v>
      </c>
      <c r="C2083">
        <v>948.96</v>
      </c>
      <c r="D2083" t="s">
        <v>30122</v>
      </c>
      <c r="E2083" t="s">
        <v>30117</v>
      </c>
      <c r="F2083" t="s">
        <v>807</v>
      </c>
      <c r="G2083">
        <v>1</v>
      </c>
      <c r="H2083">
        <v>2023</v>
      </c>
      <c r="I2083" t="s">
        <v>30115</v>
      </c>
      <c r="J2083">
        <v>0</v>
      </c>
      <c r="K2083">
        <v>1</v>
      </c>
    </row>
    <row r="2084" spans="1:11" x14ac:dyDescent="0.3">
      <c r="A2084" t="s">
        <v>32206</v>
      </c>
      <c r="B2084" s="1">
        <v>45385</v>
      </c>
      <c r="C2084">
        <v>371.85</v>
      </c>
      <c r="D2084" t="s">
        <v>30108</v>
      </c>
      <c r="E2084" t="s">
        <v>30109</v>
      </c>
      <c r="F2084" t="s">
        <v>18842</v>
      </c>
      <c r="G2084">
        <v>0</v>
      </c>
      <c r="H2084">
        <v>2024</v>
      </c>
      <c r="I2084" t="s">
        <v>30118</v>
      </c>
      <c r="J2084">
        <v>1</v>
      </c>
      <c r="K2084">
        <v>0</v>
      </c>
    </row>
    <row r="2085" spans="1:11" x14ac:dyDescent="0.3">
      <c r="A2085" t="s">
        <v>32207</v>
      </c>
      <c r="B2085" s="1">
        <v>44911</v>
      </c>
      <c r="C2085">
        <v>469.97</v>
      </c>
      <c r="D2085" t="s">
        <v>30122</v>
      </c>
      <c r="E2085" t="s">
        <v>30117</v>
      </c>
      <c r="F2085" t="s">
        <v>13850</v>
      </c>
      <c r="G2085">
        <v>1</v>
      </c>
      <c r="H2085">
        <v>2022</v>
      </c>
      <c r="I2085" t="s">
        <v>30130</v>
      </c>
      <c r="J2085">
        <v>0</v>
      </c>
      <c r="K2085">
        <v>1</v>
      </c>
    </row>
    <row r="2086" spans="1:11" x14ac:dyDescent="0.3">
      <c r="A2086" t="s">
        <v>32208</v>
      </c>
      <c r="B2086" s="1">
        <v>44632</v>
      </c>
      <c r="C2086">
        <v>424.81</v>
      </c>
      <c r="D2086" t="s">
        <v>30112</v>
      </c>
      <c r="E2086" t="s">
        <v>30117</v>
      </c>
      <c r="F2086" t="s">
        <v>3877</v>
      </c>
      <c r="G2086">
        <v>1</v>
      </c>
      <c r="H2086">
        <v>2022</v>
      </c>
      <c r="I2086" t="s">
        <v>30145</v>
      </c>
      <c r="J2086">
        <v>0</v>
      </c>
      <c r="K2086">
        <v>1</v>
      </c>
    </row>
    <row r="2087" spans="1:11" x14ac:dyDescent="0.3">
      <c r="A2087" t="s">
        <v>32209</v>
      </c>
      <c r="B2087" s="1">
        <v>45034</v>
      </c>
      <c r="C2087">
        <v>940.39</v>
      </c>
      <c r="D2087" t="s">
        <v>30122</v>
      </c>
      <c r="E2087" t="s">
        <v>30117</v>
      </c>
      <c r="F2087" t="s">
        <v>9874</v>
      </c>
      <c r="G2087">
        <v>1</v>
      </c>
      <c r="H2087">
        <v>2023</v>
      </c>
      <c r="I2087" t="s">
        <v>30118</v>
      </c>
      <c r="J2087">
        <v>0</v>
      </c>
      <c r="K2087">
        <v>1</v>
      </c>
    </row>
    <row r="2088" spans="1:11" x14ac:dyDescent="0.3">
      <c r="A2088" t="s">
        <v>32210</v>
      </c>
      <c r="B2088" s="1">
        <v>44987</v>
      </c>
      <c r="C2088">
        <v>1240.56</v>
      </c>
      <c r="D2088" t="s">
        <v>30112</v>
      </c>
      <c r="E2088" t="s">
        <v>30117</v>
      </c>
      <c r="F2088" t="s">
        <v>674</v>
      </c>
      <c r="G2088">
        <v>1</v>
      </c>
      <c r="H2088">
        <v>2023</v>
      </c>
      <c r="I2088" t="s">
        <v>30145</v>
      </c>
      <c r="J2088">
        <v>0</v>
      </c>
      <c r="K2088">
        <v>1</v>
      </c>
    </row>
    <row r="2089" spans="1:11" x14ac:dyDescent="0.3">
      <c r="A2089" t="s">
        <v>32211</v>
      </c>
      <c r="B2089" s="1">
        <v>45200</v>
      </c>
      <c r="C2089">
        <v>157.58000000000001</v>
      </c>
      <c r="D2089" t="s">
        <v>30122</v>
      </c>
      <c r="E2089" t="s">
        <v>30109</v>
      </c>
      <c r="F2089" t="s">
        <v>18242</v>
      </c>
      <c r="G2089">
        <v>0</v>
      </c>
      <c r="H2089">
        <v>2023</v>
      </c>
      <c r="I2089" t="s">
        <v>30159</v>
      </c>
      <c r="J2089">
        <v>1</v>
      </c>
      <c r="K2089">
        <v>0</v>
      </c>
    </row>
    <row r="2090" spans="1:11" x14ac:dyDescent="0.3">
      <c r="A2090" t="s">
        <v>32212</v>
      </c>
      <c r="B2090" s="1">
        <v>44581</v>
      </c>
      <c r="C2090">
        <v>1213.4000000000001</v>
      </c>
      <c r="D2090" t="s">
        <v>30112</v>
      </c>
      <c r="E2090" t="s">
        <v>30117</v>
      </c>
      <c r="F2090" t="s">
        <v>11522</v>
      </c>
      <c r="G2090">
        <v>1</v>
      </c>
      <c r="H2090">
        <v>2022</v>
      </c>
      <c r="I2090" t="s">
        <v>30113</v>
      </c>
      <c r="J2090">
        <v>0</v>
      </c>
      <c r="K2090">
        <v>1</v>
      </c>
    </row>
    <row r="2091" spans="1:11" x14ac:dyDescent="0.3">
      <c r="A2091" t="s">
        <v>32213</v>
      </c>
      <c r="B2091" s="1">
        <v>45622</v>
      </c>
      <c r="C2091">
        <v>256.29000000000002</v>
      </c>
      <c r="D2091" t="s">
        <v>30108</v>
      </c>
      <c r="E2091" t="s">
        <v>30117</v>
      </c>
      <c r="F2091" t="s">
        <v>16419</v>
      </c>
      <c r="G2091">
        <v>1</v>
      </c>
      <c r="H2091">
        <v>2024</v>
      </c>
      <c r="I2091" t="s">
        <v>30142</v>
      </c>
      <c r="J2091">
        <v>0</v>
      </c>
      <c r="K2091">
        <v>1</v>
      </c>
    </row>
    <row r="2092" spans="1:11" x14ac:dyDescent="0.3">
      <c r="A2092" t="s">
        <v>32214</v>
      </c>
      <c r="B2092" s="1">
        <v>44844</v>
      </c>
      <c r="C2092">
        <v>783.18</v>
      </c>
      <c r="D2092" t="s">
        <v>30108</v>
      </c>
      <c r="E2092" t="s">
        <v>30117</v>
      </c>
      <c r="F2092" t="s">
        <v>17199</v>
      </c>
      <c r="G2092">
        <v>1</v>
      </c>
      <c r="H2092">
        <v>2022</v>
      </c>
      <c r="I2092" t="s">
        <v>30159</v>
      </c>
      <c r="J2092">
        <v>0</v>
      </c>
      <c r="K2092">
        <v>1</v>
      </c>
    </row>
    <row r="2093" spans="1:11" x14ac:dyDescent="0.3">
      <c r="A2093" t="s">
        <v>32215</v>
      </c>
      <c r="B2093" s="1">
        <v>45119</v>
      </c>
      <c r="C2093">
        <v>55.68</v>
      </c>
      <c r="D2093" t="s">
        <v>30122</v>
      </c>
      <c r="E2093" t="s">
        <v>30109</v>
      </c>
      <c r="F2093" t="s">
        <v>18985</v>
      </c>
      <c r="G2093">
        <v>0</v>
      </c>
      <c r="H2093">
        <v>2023</v>
      </c>
      <c r="I2093" t="s">
        <v>30115</v>
      </c>
      <c r="J2093">
        <v>1</v>
      </c>
      <c r="K2093">
        <v>0</v>
      </c>
    </row>
    <row r="2094" spans="1:11" x14ac:dyDescent="0.3">
      <c r="A2094" t="s">
        <v>32216</v>
      </c>
      <c r="B2094" s="1">
        <v>45224</v>
      </c>
      <c r="C2094">
        <v>1056.26</v>
      </c>
      <c r="D2094" t="s">
        <v>30112</v>
      </c>
      <c r="E2094" t="s">
        <v>30109</v>
      </c>
      <c r="F2094" t="s">
        <v>19291</v>
      </c>
      <c r="G2094">
        <v>0</v>
      </c>
      <c r="H2094">
        <v>2023</v>
      </c>
      <c r="I2094" t="s">
        <v>30159</v>
      </c>
      <c r="J2094">
        <v>1</v>
      </c>
      <c r="K2094">
        <v>0</v>
      </c>
    </row>
    <row r="2095" spans="1:11" x14ac:dyDescent="0.3">
      <c r="A2095" t="s">
        <v>32217</v>
      </c>
      <c r="B2095" s="1">
        <v>44558</v>
      </c>
      <c r="C2095">
        <v>551.92999999999995</v>
      </c>
      <c r="D2095" t="s">
        <v>30108</v>
      </c>
      <c r="E2095" t="s">
        <v>30117</v>
      </c>
      <c r="F2095" t="s">
        <v>14832</v>
      </c>
      <c r="G2095">
        <v>1</v>
      </c>
      <c r="H2095">
        <v>2021</v>
      </c>
      <c r="I2095" t="s">
        <v>30130</v>
      </c>
      <c r="J2095">
        <v>0</v>
      </c>
      <c r="K2095">
        <v>1</v>
      </c>
    </row>
    <row r="2096" spans="1:11" x14ac:dyDescent="0.3">
      <c r="A2096" t="s">
        <v>32218</v>
      </c>
      <c r="B2096" s="1">
        <v>44820</v>
      </c>
      <c r="C2096">
        <v>626</v>
      </c>
      <c r="D2096" t="s">
        <v>30108</v>
      </c>
      <c r="E2096" t="s">
        <v>30109</v>
      </c>
      <c r="F2096" t="s">
        <v>19609</v>
      </c>
      <c r="G2096">
        <v>0</v>
      </c>
      <c r="H2096">
        <v>2022</v>
      </c>
      <c r="I2096" t="s">
        <v>30123</v>
      </c>
      <c r="J2096">
        <v>1</v>
      </c>
      <c r="K2096">
        <v>0</v>
      </c>
    </row>
    <row r="2097" spans="1:11" x14ac:dyDescent="0.3">
      <c r="A2097" t="s">
        <v>32219</v>
      </c>
      <c r="B2097" s="1">
        <v>44725</v>
      </c>
      <c r="C2097">
        <v>1455.11</v>
      </c>
      <c r="D2097" t="s">
        <v>30122</v>
      </c>
      <c r="E2097" t="s">
        <v>30117</v>
      </c>
      <c r="F2097" t="s">
        <v>18347</v>
      </c>
      <c r="G2097">
        <v>1</v>
      </c>
      <c r="H2097">
        <v>2022</v>
      </c>
      <c r="I2097" t="s">
        <v>30128</v>
      </c>
      <c r="J2097">
        <v>0</v>
      </c>
      <c r="K2097">
        <v>1</v>
      </c>
    </row>
    <row r="2098" spans="1:11" x14ac:dyDescent="0.3">
      <c r="A2098" t="s">
        <v>32220</v>
      </c>
      <c r="B2098" s="1">
        <v>45637</v>
      </c>
      <c r="C2098">
        <v>557.5</v>
      </c>
      <c r="D2098" t="s">
        <v>30122</v>
      </c>
      <c r="E2098" t="s">
        <v>30117</v>
      </c>
      <c r="F2098" t="s">
        <v>16433</v>
      </c>
      <c r="G2098">
        <v>1</v>
      </c>
      <c r="H2098">
        <v>2024</v>
      </c>
      <c r="I2098" t="s">
        <v>30130</v>
      </c>
      <c r="J2098">
        <v>0</v>
      </c>
      <c r="K2098">
        <v>1</v>
      </c>
    </row>
    <row r="2099" spans="1:11" x14ac:dyDescent="0.3">
      <c r="A2099" t="s">
        <v>32221</v>
      </c>
      <c r="B2099" s="1">
        <v>45170</v>
      </c>
      <c r="C2099">
        <v>391.29</v>
      </c>
      <c r="D2099" t="s">
        <v>30112</v>
      </c>
      <c r="E2099" t="s">
        <v>30109</v>
      </c>
      <c r="F2099" t="s">
        <v>6640</v>
      </c>
      <c r="G2099">
        <v>0</v>
      </c>
      <c r="H2099">
        <v>2023</v>
      </c>
      <c r="I2099" t="s">
        <v>30123</v>
      </c>
      <c r="J2099">
        <v>1</v>
      </c>
      <c r="K2099">
        <v>0</v>
      </c>
    </row>
    <row r="2100" spans="1:11" x14ac:dyDescent="0.3">
      <c r="A2100" t="s">
        <v>32222</v>
      </c>
      <c r="B2100" s="1">
        <v>45055</v>
      </c>
      <c r="C2100">
        <v>677.17</v>
      </c>
      <c r="D2100" t="s">
        <v>30108</v>
      </c>
      <c r="E2100" t="s">
        <v>30109</v>
      </c>
      <c r="F2100" t="s">
        <v>1327</v>
      </c>
      <c r="G2100">
        <v>0</v>
      </c>
      <c r="H2100">
        <v>2023</v>
      </c>
      <c r="I2100" t="s">
        <v>30136</v>
      </c>
      <c r="J2100">
        <v>1</v>
      </c>
      <c r="K2100">
        <v>0</v>
      </c>
    </row>
    <row r="2101" spans="1:11" x14ac:dyDescent="0.3">
      <c r="A2101" t="s">
        <v>32223</v>
      </c>
      <c r="B2101" s="1">
        <v>45096</v>
      </c>
      <c r="C2101">
        <v>1415.64</v>
      </c>
      <c r="D2101" t="s">
        <v>30122</v>
      </c>
      <c r="E2101" t="s">
        <v>30109</v>
      </c>
      <c r="F2101" t="s">
        <v>7853</v>
      </c>
      <c r="G2101">
        <v>0</v>
      </c>
      <c r="H2101">
        <v>2023</v>
      </c>
      <c r="I2101" t="s">
        <v>30128</v>
      </c>
      <c r="J2101">
        <v>1</v>
      </c>
      <c r="K2101">
        <v>0</v>
      </c>
    </row>
    <row r="2102" spans="1:11" x14ac:dyDescent="0.3">
      <c r="A2102" t="s">
        <v>32224</v>
      </c>
      <c r="B2102" s="1">
        <v>44741</v>
      </c>
      <c r="C2102">
        <v>1452.93</v>
      </c>
      <c r="D2102" t="s">
        <v>30122</v>
      </c>
      <c r="E2102" t="s">
        <v>30109</v>
      </c>
      <c r="F2102" t="s">
        <v>1992</v>
      </c>
      <c r="G2102">
        <v>0</v>
      </c>
      <c r="H2102">
        <v>2022</v>
      </c>
      <c r="I2102" t="s">
        <v>30128</v>
      </c>
      <c r="J2102">
        <v>1</v>
      </c>
      <c r="K2102">
        <v>0</v>
      </c>
    </row>
    <row r="2103" spans="1:11" x14ac:dyDescent="0.3">
      <c r="A2103" t="s">
        <v>32225</v>
      </c>
      <c r="B2103" s="1">
        <v>45009</v>
      </c>
      <c r="C2103">
        <v>376.94</v>
      </c>
      <c r="D2103" t="s">
        <v>30112</v>
      </c>
      <c r="E2103" t="s">
        <v>30109</v>
      </c>
      <c r="F2103" t="s">
        <v>13850</v>
      </c>
      <c r="G2103">
        <v>0</v>
      </c>
      <c r="H2103">
        <v>2023</v>
      </c>
      <c r="I2103" t="s">
        <v>30145</v>
      </c>
      <c r="J2103">
        <v>1</v>
      </c>
      <c r="K2103">
        <v>0</v>
      </c>
    </row>
    <row r="2104" spans="1:11" x14ac:dyDescent="0.3">
      <c r="A2104" t="s">
        <v>32226</v>
      </c>
      <c r="B2104" s="1">
        <v>44696</v>
      </c>
      <c r="C2104">
        <v>541.24</v>
      </c>
      <c r="D2104" t="s">
        <v>30112</v>
      </c>
      <c r="E2104" t="s">
        <v>30117</v>
      </c>
      <c r="F2104" t="s">
        <v>6365</v>
      </c>
      <c r="G2104">
        <v>1</v>
      </c>
      <c r="H2104">
        <v>2022</v>
      </c>
      <c r="I2104" t="s">
        <v>30136</v>
      </c>
      <c r="J2104">
        <v>0</v>
      </c>
      <c r="K2104">
        <v>1</v>
      </c>
    </row>
    <row r="2105" spans="1:11" x14ac:dyDescent="0.3">
      <c r="A2105" t="s">
        <v>32227</v>
      </c>
      <c r="B2105" s="1">
        <v>44645</v>
      </c>
      <c r="C2105">
        <v>335.22</v>
      </c>
      <c r="D2105" t="s">
        <v>30122</v>
      </c>
      <c r="E2105" t="s">
        <v>30109</v>
      </c>
      <c r="F2105" t="s">
        <v>9843</v>
      </c>
      <c r="G2105">
        <v>0</v>
      </c>
      <c r="H2105">
        <v>2022</v>
      </c>
      <c r="I2105" t="s">
        <v>30145</v>
      </c>
      <c r="J2105">
        <v>1</v>
      </c>
      <c r="K2105">
        <v>0</v>
      </c>
    </row>
    <row r="2106" spans="1:11" x14ac:dyDescent="0.3">
      <c r="A2106" t="s">
        <v>32228</v>
      </c>
      <c r="B2106" s="1">
        <v>44681</v>
      </c>
      <c r="C2106">
        <v>1454.43</v>
      </c>
      <c r="D2106" t="s">
        <v>30112</v>
      </c>
      <c r="E2106" t="s">
        <v>30117</v>
      </c>
      <c r="F2106" t="s">
        <v>10054</v>
      </c>
      <c r="G2106">
        <v>1</v>
      </c>
      <c r="H2106">
        <v>2022</v>
      </c>
      <c r="I2106" t="s">
        <v>30118</v>
      </c>
      <c r="J2106">
        <v>0</v>
      </c>
      <c r="K2106">
        <v>1</v>
      </c>
    </row>
    <row r="2107" spans="1:11" x14ac:dyDescent="0.3">
      <c r="A2107" t="s">
        <v>32229</v>
      </c>
      <c r="B2107" s="1">
        <v>45362</v>
      </c>
      <c r="C2107">
        <v>715.5</v>
      </c>
      <c r="D2107" t="s">
        <v>30122</v>
      </c>
      <c r="E2107" t="s">
        <v>30117</v>
      </c>
      <c r="F2107" t="s">
        <v>12068</v>
      </c>
      <c r="G2107">
        <v>1</v>
      </c>
      <c r="H2107">
        <v>2024</v>
      </c>
      <c r="I2107" t="s">
        <v>30145</v>
      </c>
      <c r="J2107">
        <v>0</v>
      </c>
      <c r="K2107">
        <v>1</v>
      </c>
    </row>
    <row r="2108" spans="1:11" x14ac:dyDescent="0.3">
      <c r="A2108" t="s">
        <v>32230</v>
      </c>
      <c r="B2108" s="1">
        <v>45550</v>
      </c>
      <c r="C2108">
        <v>125.27</v>
      </c>
      <c r="D2108" t="s">
        <v>30108</v>
      </c>
      <c r="E2108" t="s">
        <v>30117</v>
      </c>
      <c r="F2108" t="s">
        <v>2921</v>
      </c>
      <c r="G2108">
        <v>1</v>
      </c>
      <c r="H2108">
        <v>2024</v>
      </c>
      <c r="I2108" t="s">
        <v>30123</v>
      </c>
      <c r="J2108">
        <v>0</v>
      </c>
      <c r="K2108">
        <v>1</v>
      </c>
    </row>
    <row r="2109" spans="1:11" x14ac:dyDescent="0.3">
      <c r="A2109" t="s">
        <v>32231</v>
      </c>
      <c r="B2109" s="1">
        <v>44986</v>
      </c>
      <c r="C2109">
        <v>1051.44</v>
      </c>
      <c r="D2109" t="s">
        <v>30122</v>
      </c>
      <c r="E2109" t="s">
        <v>30117</v>
      </c>
      <c r="F2109" t="s">
        <v>6042</v>
      </c>
      <c r="G2109">
        <v>1</v>
      </c>
      <c r="H2109">
        <v>2023</v>
      </c>
      <c r="I2109" t="s">
        <v>30145</v>
      </c>
      <c r="J2109">
        <v>0</v>
      </c>
      <c r="K2109">
        <v>1</v>
      </c>
    </row>
    <row r="2110" spans="1:11" x14ac:dyDescent="0.3">
      <c r="A2110" t="s">
        <v>32232</v>
      </c>
      <c r="B2110" s="1">
        <v>44903</v>
      </c>
      <c r="C2110">
        <v>922.76</v>
      </c>
      <c r="D2110" t="s">
        <v>30122</v>
      </c>
      <c r="E2110" t="s">
        <v>30117</v>
      </c>
      <c r="F2110" t="s">
        <v>12684</v>
      </c>
      <c r="G2110">
        <v>1</v>
      </c>
      <c r="H2110">
        <v>2022</v>
      </c>
      <c r="I2110" t="s">
        <v>30130</v>
      </c>
      <c r="J2110">
        <v>0</v>
      </c>
      <c r="K2110">
        <v>1</v>
      </c>
    </row>
    <row r="2111" spans="1:11" x14ac:dyDescent="0.3">
      <c r="A2111" t="s">
        <v>32233</v>
      </c>
      <c r="B2111" s="1">
        <v>45230</v>
      </c>
      <c r="C2111">
        <v>520.9</v>
      </c>
      <c r="D2111" t="s">
        <v>30122</v>
      </c>
      <c r="E2111" t="s">
        <v>30109</v>
      </c>
      <c r="F2111" t="s">
        <v>20035</v>
      </c>
      <c r="G2111">
        <v>0</v>
      </c>
      <c r="H2111">
        <v>2023</v>
      </c>
      <c r="I2111" t="s">
        <v>30159</v>
      </c>
      <c r="J2111">
        <v>1</v>
      </c>
      <c r="K2111">
        <v>0</v>
      </c>
    </row>
    <row r="2112" spans="1:11" x14ac:dyDescent="0.3">
      <c r="A2112" t="s">
        <v>32234</v>
      </c>
      <c r="B2112" s="1">
        <v>44901</v>
      </c>
      <c r="C2112">
        <v>527.33000000000004</v>
      </c>
      <c r="D2112" t="s">
        <v>30108</v>
      </c>
      <c r="E2112" t="s">
        <v>30117</v>
      </c>
      <c r="F2112" t="s">
        <v>14827</v>
      </c>
      <c r="G2112">
        <v>1</v>
      </c>
      <c r="H2112">
        <v>2022</v>
      </c>
      <c r="I2112" t="s">
        <v>30130</v>
      </c>
      <c r="J2112">
        <v>0</v>
      </c>
      <c r="K2112">
        <v>1</v>
      </c>
    </row>
    <row r="2113" spans="1:11" x14ac:dyDescent="0.3">
      <c r="A2113" t="s">
        <v>32235</v>
      </c>
      <c r="B2113" s="1">
        <v>44578</v>
      </c>
      <c r="C2113">
        <v>513.09</v>
      </c>
      <c r="D2113" t="s">
        <v>30112</v>
      </c>
      <c r="E2113" t="s">
        <v>30109</v>
      </c>
      <c r="F2113" t="s">
        <v>1011</v>
      </c>
      <c r="G2113">
        <v>0</v>
      </c>
      <c r="H2113">
        <v>2022</v>
      </c>
      <c r="I2113" t="s">
        <v>30113</v>
      </c>
      <c r="J2113">
        <v>1</v>
      </c>
      <c r="K2113">
        <v>0</v>
      </c>
    </row>
    <row r="2114" spans="1:11" x14ac:dyDescent="0.3">
      <c r="A2114" t="s">
        <v>32236</v>
      </c>
      <c r="B2114" s="1">
        <v>45399</v>
      </c>
      <c r="C2114">
        <v>575.15</v>
      </c>
      <c r="D2114" t="s">
        <v>30122</v>
      </c>
      <c r="E2114" t="s">
        <v>30117</v>
      </c>
      <c r="F2114" t="s">
        <v>16203</v>
      </c>
      <c r="G2114">
        <v>1</v>
      </c>
      <c r="H2114">
        <v>2024</v>
      </c>
      <c r="I2114" t="s">
        <v>30118</v>
      </c>
      <c r="J2114">
        <v>0</v>
      </c>
      <c r="K2114">
        <v>1</v>
      </c>
    </row>
    <row r="2115" spans="1:11" x14ac:dyDescent="0.3">
      <c r="A2115" t="s">
        <v>32237</v>
      </c>
      <c r="B2115" s="1">
        <v>44987</v>
      </c>
      <c r="C2115">
        <v>1187.96</v>
      </c>
      <c r="D2115" t="s">
        <v>30112</v>
      </c>
      <c r="E2115" t="s">
        <v>30117</v>
      </c>
      <c r="F2115" t="s">
        <v>13495</v>
      </c>
      <c r="G2115">
        <v>1</v>
      </c>
      <c r="H2115">
        <v>2023</v>
      </c>
      <c r="I2115" t="s">
        <v>30145</v>
      </c>
      <c r="J2115">
        <v>0</v>
      </c>
      <c r="K2115">
        <v>1</v>
      </c>
    </row>
    <row r="2116" spans="1:11" x14ac:dyDescent="0.3">
      <c r="A2116" t="s">
        <v>32238</v>
      </c>
      <c r="B2116" s="1">
        <v>45588</v>
      </c>
      <c r="C2116">
        <v>1272.77</v>
      </c>
      <c r="D2116" t="s">
        <v>30122</v>
      </c>
      <c r="E2116" t="s">
        <v>30109</v>
      </c>
      <c r="F2116" t="s">
        <v>13626</v>
      </c>
      <c r="G2116">
        <v>0</v>
      </c>
      <c r="H2116">
        <v>2024</v>
      </c>
      <c r="I2116" t="s">
        <v>30159</v>
      </c>
      <c r="J2116">
        <v>1</v>
      </c>
      <c r="K2116">
        <v>0</v>
      </c>
    </row>
    <row r="2117" spans="1:11" x14ac:dyDescent="0.3">
      <c r="A2117" t="s">
        <v>32239</v>
      </c>
      <c r="B2117" s="1">
        <v>45062</v>
      </c>
      <c r="C2117">
        <v>474.15</v>
      </c>
      <c r="D2117" t="s">
        <v>30112</v>
      </c>
      <c r="E2117" t="s">
        <v>30109</v>
      </c>
      <c r="F2117" t="s">
        <v>6052</v>
      </c>
      <c r="G2117">
        <v>0</v>
      </c>
      <c r="H2117">
        <v>2023</v>
      </c>
      <c r="I2117" t="s">
        <v>30136</v>
      </c>
      <c r="J2117">
        <v>1</v>
      </c>
      <c r="K2117">
        <v>0</v>
      </c>
    </row>
    <row r="2118" spans="1:11" x14ac:dyDescent="0.3">
      <c r="A2118" t="s">
        <v>32240</v>
      </c>
      <c r="B2118" s="1">
        <v>44968</v>
      </c>
      <c r="C2118">
        <v>252.77</v>
      </c>
      <c r="D2118" t="s">
        <v>30112</v>
      </c>
      <c r="E2118" t="s">
        <v>30117</v>
      </c>
      <c r="F2118" t="s">
        <v>1101</v>
      </c>
      <c r="G2118">
        <v>1</v>
      </c>
      <c r="H2118">
        <v>2023</v>
      </c>
      <c r="I2118" t="s">
        <v>30110</v>
      </c>
      <c r="J2118">
        <v>0</v>
      </c>
      <c r="K2118">
        <v>1</v>
      </c>
    </row>
    <row r="2119" spans="1:11" x14ac:dyDescent="0.3">
      <c r="A2119" t="s">
        <v>32241</v>
      </c>
      <c r="B2119" s="1">
        <v>45238</v>
      </c>
      <c r="C2119">
        <v>414.52</v>
      </c>
      <c r="D2119" t="s">
        <v>30108</v>
      </c>
      <c r="E2119" t="s">
        <v>30109</v>
      </c>
      <c r="F2119" t="s">
        <v>9964</v>
      </c>
      <c r="G2119">
        <v>0</v>
      </c>
      <c r="H2119">
        <v>2023</v>
      </c>
      <c r="I2119" t="s">
        <v>30142</v>
      </c>
      <c r="J2119">
        <v>1</v>
      </c>
      <c r="K2119">
        <v>0</v>
      </c>
    </row>
    <row r="2120" spans="1:11" x14ac:dyDescent="0.3">
      <c r="A2120" t="s">
        <v>32242</v>
      </c>
      <c r="B2120" s="1">
        <v>45511</v>
      </c>
      <c r="C2120">
        <v>317.38</v>
      </c>
      <c r="D2120" t="s">
        <v>30112</v>
      </c>
      <c r="E2120" t="s">
        <v>30117</v>
      </c>
      <c r="F2120" t="s">
        <v>18985</v>
      </c>
      <c r="G2120">
        <v>1</v>
      </c>
      <c r="H2120">
        <v>2024</v>
      </c>
      <c r="I2120" t="s">
        <v>30120</v>
      </c>
      <c r="J2120">
        <v>0</v>
      </c>
      <c r="K2120">
        <v>1</v>
      </c>
    </row>
    <row r="2121" spans="1:11" x14ac:dyDescent="0.3">
      <c r="A2121" t="s">
        <v>32243</v>
      </c>
      <c r="B2121" s="1">
        <v>45537</v>
      </c>
      <c r="C2121">
        <v>1271.3900000000001</v>
      </c>
      <c r="D2121" t="s">
        <v>30122</v>
      </c>
      <c r="E2121" t="s">
        <v>30109</v>
      </c>
      <c r="F2121" t="s">
        <v>14822</v>
      </c>
      <c r="G2121">
        <v>0</v>
      </c>
      <c r="H2121">
        <v>2024</v>
      </c>
      <c r="I2121" t="s">
        <v>30123</v>
      </c>
      <c r="J2121">
        <v>1</v>
      </c>
      <c r="K2121">
        <v>0</v>
      </c>
    </row>
    <row r="2122" spans="1:11" x14ac:dyDescent="0.3">
      <c r="A2122" t="s">
        <v>32244</v>
      </c>
      <c r="B2122" s="1">
        <v>45108</v>
      </c>
      <c r="C2122">
        <v>542.46</v>
      </c>
      <c r="D2122" t="s">
        <v>30112</v>
      </c>
      <c r="E2122" t="s">
        <v>30109</v>
      </c>
      <c r="F2122" t="s">
        <v>4247</v>
      </c>
      <c r="G2122">
        <v>0</v>
      </c>
      <c r="H2122">
        <v>2023</v>
      </c>
      <c r="I2122" t="s">
        <v>30115</v>
      </c>
      <c r="J2122">
        <v>1</v>
      </c>
      <c r="K2122">
        <v>0</v>
      </c>
    </row>
    <row r="2123" spans="1:11" x14ac:dyDescent="0.3">
      <c r="A2123" t="s">
        <v>32245</v>
      </c>
      <c r="B2123" s="1">
        <v>44988</v>
      </c>
      <c r="C2123">
        <v>1424.96</v>
      </c>
      <c r="D2123" t="s">
        <v>30112</v>
      </c>
      <c r="E2123" t="s">
        <v>30117</v>
      </c>
      <c r="F2123" t="s">
        <v>18907</v>
      </c>
      <c r="G2123">
        <v>1</v>
      </c>
      <c r="H2123">
        <v>2023</v>
      </c>
      <c r="I2123" t="s">
        <v>30145</v>
      </c>
      <c r="J2123">
        <v>0</v>
      </c>
      <c r="K2123">
        <v>1</v>
      </c>
    </row>
    <row r="2124" spans="1:11" x14ac:dyDescent="0.3">
      <c r="A2124" t="s">
        <v>32246</v>
      </c>
      <c r="B2124" s="1">
        <v>44568</v>
      </c>
      <c r="C2124">
        <v>939.04</v>
      </c>
      <c r="D2124" t="s">
        <v>30122</v>
      </c>
      <c r="E2124" t="s">
        <v>30109</v>
      </c>
      <c r="F2124" t="s">
        <v>19911</v>
      </c>
      <c r="G2124">
        <v>0</v>
      </c>
      <c r="H2124">
        <v>2022</v>
      </c>
      <c r="I2124" t="s">
        <v>30113</v>
      </c>
      <c r="J2124">
        <v>1</v>
      </c>
      <c r="K2124">
        <v>0</v>
      </c>
    </row>
    <row r="2125" spans="1:11" x14ac:dyDescent="0.3">
      <c r="A2125" t="s">
        <v>32247</v>
      </c>
      <c r="B2125" s="1">
        <v>45255</v>
      </c>
      <c r="C2125">
        <v>175.97</v>
      </c>
      <c r="D2125" t="s">
        <v>30122</v>
      </c>
      <c r="E2125" t="s">
        <v>30117</v>
      </c>
      <c r="F2125" t="s">
        <v>14059</v>
      </c>
      <c r="G2125">
        <v>1</v>
      </c>
      <c r="H2125">
        <v>2023</v>
      </c>
      <c r="I2125" t="s">
        <v>30142</v>
      </c>
      <c r="J2125">
        <v>0</v>
      </c>
      <c r="K2125">
        <v>1</v>
      </c>
    </row>
    <row r="2126" spans="1:11" x14ac:dyDescent="0.3">
      <c r="A2126" t="s">
        <v>32248</v>
      </c>
      <c r="B2126" s="1">
        <v>45632</v>
      </c>
      <c r="C2126">
        <v>219.25</v>
      </c>
      <c r="D2126" t="s">
        <v>30122</v>
      </c>
      <c r="E2126" t="s">
        <v>30109</v>
      </c>
      <c r="F2126" t="s">
        <v>8051</v>
      </c>
      <c r="G2126">
        <v>0</v>
      </c>
      <c r="H2126">
        <v>2024</v>
      </c>
      <c r="I2126" t="s">
        <v>30130</v>
      </c>
      <c r="J2126">
        <v>1</v>
      </c>
      <c r="K2126">
        <v>0</v>
      </c>
    </row>
    <row r="2127" spans="1:11" x14ac:dyDescent="0.3">
      <c r="A2127" t="s">
        <v>32249</v>
      </c>
      <c r="B2127" s="1">
        <v>45337</v>
      </c>
      <c r="C2127">
        <v>1328.43</v>
      </c>
      <c r="D2127" t="s">
        <v>30122</v>
      </c>
      <c r="E2127" t="s">
        <v>30117</v>
      </c>
      <c r="F2127" t="s">
        <v>14719</v>
      </c>
      <c r="G2127">
        <v>1</v>
      </c>
      <c r="H2127">
        <v>2024</v>
      </c>
      <c r="I2127" t="s">
        <v>30110</v>
      </c>
      <c r="J2127">
        <v>0</v>
      </c>
      <c r="K2127">
        <v>1</v>
      </c>
    </row>
    <row r="2128" spans="1:11" x14ac:dyDescent="0.3">
      <c r="A2128" t="s">
        <v>32250</v>
      </c>
      <c r="B2128" s="1">
        <v>44964</v>
      </c>
      <c r="C2128">
        <v>580.99</v>
      </c>
      <c r="D2128" t="s">
        <v>30122</v>
      </c>
      <c r="E2128" t="s">
        <v>30117</v>
      </c>
      <c r="F2128" t="s">
        <v>9549</v>
      </c>
      <c r="G2128">
        <v>1</v>
      </c>
      <c r="H2128">
        <v>2023</v>
      </c>
      <c r="I2128" t="s">
        <v>30110</v>
      </c>
      <c r="J2128">
        <v>0</v>
      </c>
      <c r="K2128">
        <v>1</v>
      </c>
    </row>
    <row r="2129" spans="1:11" x14ac:dyDescent="0.3">
      <c r="A2129" t="s">
        <v>32251</v>
      </c>
      <c r="B2129" s="1">
        <v>45019</v>
      </c>
      <c r="C2129">
        <v>479.12</v>
      </c>
      <c r="D2129" t="s">
        <v>30108</v>
      </c>
      <c r="E2129" t="s">
        <v>30109</v>
      </c>
      <c r="F2129" t="s">
        <v>2779</v>
      </c>
      <c r="G2129">
        <v>0</v>
      </c>
      <c r="H2129">
        <v>2023</v>
      </c>
      <c r="I2129" t="s">
        <v>30118</v>
      </c>
      <c r="J2129">
        <v>1</v>
      </c>
      <c r="K2129">
        <v>0</v>
      </c>
    </row>
    <row r="2130" spans="1:11" x14ac:dyDescent="0.3">
      <c r="A2130" t="s">
        <v>32252</v>
      </c>
      <c r="B2130" s="1">
        <v>45089</v>
      </c>
      <c r="C2130">
        <v>1317.06</v>
      </c>
      <c r="D2130" t="s">
        <v>30112</v>
      </c>
      <c r="E2130" t="s">
        <v>30109</v>
      </c>
      <c r="F2130" t="s">
        <v>9949</v>
      </c>
      <c r="G2130">
        <v>0</v>
      </c>
      <c r="H2130">
        <v>2023</v>
      </c>
      <c r="I2130" t="s">
        <v>30128</v>
      </c>
      <c r="J2130">
        <v>1</v>
      </c>
      <c r="K2130">
        <v>0</v>
      </c>
    </row>
    <row r="2131" spans="1:11" x14ac:dyDescent="0.3">
      <c r="A2131" t="s">
        <v>32253</v>
      </c>
      <c r="B2131" s="1">
        <v>44814</v>
      </c>
      <c r="C2131">
        <v>583.82000000000005</v>
      </c>
      <c r="D2131" t="s">
        <v>30108</v>
      </c>
      <c r="E2131" t="s">
        <v>30109</v>
      </c>
      <c r="F2131" t="s">
        <v>14755</v>
      </c>
      <c r="G2131">
        <v>0</v>
      </c>
      <c r="H2131">
        <v>2022</v>
      </c>
      <c r="I2131" t="s">
        <v>30123</v>
      </c>
      <c r="J2131">
        <v>1</v>
      </c>
      <c r="K2131">
        <v>0</v>
      </c>
    </row>
    <row r="2132" spans="1:11" x14ac:dyDescent="0.3">
      <c r="A2132" t="s">
        <v>32254</v>
      </c>
      <c r="B2132" s="1">
        <v>45568</v>
      </c>
      <c r="C2132">
        <v>1113.75</v>
      </c>
      <c r="D2132" t="s">
        <v>30112</v>
      </c>
      <c r="E2132" t="s">
        <v>30117</v>
      </c>
      <c r="F2132" t="s">
        <v>12200</v>
      </c>
      <c r="G2132">
        <v>1</v>
      </c>
      <c r="H2132">
        <v>2024</v>
      </c>
      <c r="I2132" t="s">
        <v>30159</v>
      </c>
      <c r="J2132">
        <v>0</v>
      </c>
      <c r="K2132">
        <v>1</v>
      </c>
    </row>
    <row r="2133" spans="1:11" x14ac:dyDescent="0.3">
      <c r="A2133" t="s">
        <v>32255</v>
      </c>
      <c r="B2133" s="1">
        <v>45291</v>
      </c>
      <c r="C2133">
        <v>329.83</v>
      </c>
      <c r="D2133" t="s">
        <v>30108</v>
      </c>
      <c r="E2133" t="s">
        <v>30117</v>
      </c>
      <c r="F2133" t="s">
        <v>6673</v>
      </c>
      <c r="G2133">
        <v>1</v>
      </c>
      <c r="H2133">
        <v>2023</v>
      </c>
      <c r="I2133" t="s">
        <v>30130</v>
      </c>
      <c r="J2133">
        <v>0</v>
      </c>
      <c r="K2133">
        <v>1</v>
      </c>
    </row>
    <row r="2134" spans="1:11" x14ac:dyDescent="0.3">
      <c r="A2134" t="s">
        <v>32256</v>
      </c>
      <c r="B2134" s="1">
        <v>44928</v>
      </c>
      <c r="C2134">
        <v>469.34</v>
      </c>
      <c r="D2134" t="s">
        <v>30108</v>
      </c>
      <c r="E2134" t="s">
        <v>30109</v>
      </c>
      <c r="F2134" t="s">
        <v>3313</v>
      </c>
      <c r="G2134">
        <v>0</v>
      </c>
      <c r="H2134">
        <v>2023</v>
      </c>
      <c r="I2134" t="s">
        <v>30113</v>
      </c>
      <c r="J2134">
        <v>1</v>
      </c>
      <c r="K2134">
        <v>0</v>
      </c>
    </row>
    <row r="2135" spans="1:11" x14ac:dyDescent="0.3">
      <c r="A2135" t="s">
        <v>32257</v>
      </c>
      <c r="B2135" s="1">
        <v>44648</v>
      </c>
      <c r="C2135">
        <v>63.15</v>
      </c>
      <c r="D2135" t="s">
        <v>30112</v>
      </c>
      <c r="E2135" t="s">
        <v>30117</v>
      </c>
      <c r="F2135" t="s">
        <v>5337</v>
      </c>
      <c r="G2135">
        <v>1</v>
      </c>
      <c r="H2135">
        <v>2022</v>
      </c>
      <c r="I2135" t="s">
        <v>30145</v>
      </c>
      <c r="J2135">
        <v>0</v>
      </c>
      <c r="K2135">
        <v>1</v>
      </c>
    </row>
    <row r="2136" spans="1:11" x14ac:dyDescent="0.3">
      <c r="A2136" t="s">
        <v>32258</v>
      </c>
      <c r="B2136" s="1">
        <v>45620</v>
      </c>
      <c r="C2136">
        <v>1108.1099999999999</v>
      </c>
      <c r="D2136" t="s">
        <v>30112</v>
      </c>
      <c r="E2136" t="s">
        <v>30117</v>
      </c>
      <c r="F2136" t="s">
        <v>8116</v>
      </c>
      <c r="G2136">
        <v>1</v>
      </c>
      <c r="H2136">
        <v>2024</v>
      </c>
      <c r="I2136" t="s">
        <v>30142</v>
      </c>
      <c r="J2136">
        <v>0</v>
      </c>
      <c r="K2136">
        <v>1</v>
      </c>
    </row>
    <row r="2137" spans="1:11" x14ac:dyDescent="0.3">
      <c r="A2137" t="s">
        <v>32259</v>
      </c>
      <c r="B2137" s="1">
        <v>45558</v>
      </c>
      <c r="C2137">
        <v>376.83</v>
      </c>
      <c r="D2137" t="s">
        <v>30112</v>
      </c>
      <c r="E2137" t="s">
        <v>30109</v>
      </c>
      <c r="F2137" t="s">
        <v>53</v>
      </c>
      <c r="G2137">
        <v>0</v>
      </c>
      <c r="H2137">
        <v>2024</v>
      </c>
      <c r="I2137" t="s">
        <v>30123</v>
      </c>
      <c r="J2137">
        <v>1</v>
      </c>
      <c r="K2137">
        <v>0</v>
      </c>
    </row>
    <row r="2138" spans="1:11" x14ac:dyDescent="0.3">
      <c r="A2138" t="s">
        <v>32260</v>
      </c>
      <c r="B2138" s="1">
        <v>45038</v>
      </c>
      <c r="C2138">
        <v>85.29</v>
      </c>
      <c r="D2138" t="s">
        <v>30108</v>
      </c>
      <c r="E2138" t="s">
        <v>30117</v>
      </c>
      <c r="F2138" t="s">
        <v>3739</v>
      </c>
      <c r="G2138">
        <v>1</v>
      </c>
      <c r="H2138">
        <v>2023</v>
      </c>
      <c r="I2138" t="s">
        <v>30118</v>
      </c>
      <c r="J2138">
        <v>0</v>
      </c>
      <c r="K2138">
        <v>1</v>
      </c>
    </row>
    <row r="2139" spans="1:11" x14ac:dyDescent="0.3">
      <c r="A2139" t="s">
        <v>32261</v>
      </c>
      <c r="B2139" s="1">
        <v>44775</v>
      </c>
      <c r="C2139">
        <v>587.13</v>
      </c>
      <c r="D2139" t="s">
        <v>30112</v>
      </c>
      <c r="E2139" t="s">
        <v>30109</v>
      </c>
      <c r="F2139" t="s">
        <v>15546</v>
      </c>
      <c r="G2139">
        <v>0</v>
      </c>
      <c r="H2139">
        <v>2022</v>
      </c>
      <c r="I2139" t="s">
        <v>30120</v>
      </c>
      <c r="J2139">
        <v>1</v>
      </c>
      <c r="K2139">
        <v>0</v>
      </c>
    </row>
    <row r="2140" spans="1:11" x14ac:dyDescent="0.3">
      <c r="A2140" t="s">
        <v>32262</v>
      </c>
      <c r="B2140" s="1">
        <v>44866</v>
      </c>
      <c r="C2140">
        <v>1192.52</v>
      </c>
      <c r="D2140" t="s">
        <v>30112</v>
      </c>
      <c r="E2140" t="s">
        <v>30117</v>
      </c>
      <c r="F2140" t="s">
        <v>7265</v>
      </c>
      <c r="G2140">
        <v>1</v>
      </c>
      <c r="H2140">
        <v>2022</v>
      </c>
      <c r="I2140" t="s">
        <v>30142</v>
      </c>
      <c r="J2140">
        <v>0</v>
      </c>
      <c r="K2140">
        <v>1</v>
      </c>
    </row>
    <row r="2141" spans="1:11" x14ac:dyDescent="0.3">
      <c r="A2141" t="s">
        <v>32263</v>
      </c>
      <c r="B2141" s="1">
        <v>44856</v>
      </c>
      <c r="C2141">
        <v>953.12</v>
      </c>
      <c r="D2141" t="s">
        <v>30122</v>
      </c>
      <c r="E2141" t="s">
        <v>30109</v>
      </c>
      <c r="F2141" t="s">
        <v>4530</v>
      </c>
      <c r="G2141">
        <v>0</v>
      </c>
      <c r="H2141">
        <v>2022</v>
      </c>
      <c r="I2141" t="s">
        <v>30159</v>
      </c>
      <c r="J2141">
        <v>1</v>
      </c>
      <c r="K2141">
        <v>0</v>
      </c>
    </row>
    <row r="2142" spans="1:11" x14ac:dyDescent="0.3">
      <c r="A2142" t="s">
        <v>32264</v>
      </c>
      <c r="B2142" s="1">
        <v>44721</v>
      </c>
      <c r="C2142">
        <v>939.98</v>
      </c>
      <c r="D2142" t="s">
        <v>30112</v>
      </c>
      <c r="E2142" t="s">
        <v>30109</v>
      </c>
      <c r="F2142" t="s">
        <v>11645</v>
      </c>
      <c r="G2142">
        <v>0</v>
      </c>
      <c r="H2142">
        <v>2022</v>
      </c>
      <c r="I2142" t="s">
        <v>30128</v>
      </c>
      <c r="J2142">
        <v>1</v>
      </c>
      <c r="K2142">
        <v>0</v>
      </c>
    </row>
    <row r="2143" spans="1:11" x14ac:dyDescent="0.3">
      <c r="A2143" t="s">
        <v>32265</v>
      </c>
      <c r="B2143" s="1">
        <v>45466</v>
      </c>
      <c r="C2143">
        <v>1327.51</v>
      </c>
      <c r="D2143" t="s">
        <v>30112</v>
      </c>
      <c r="E2143" t="s">
        <v>30109</v>
      </c>
      <c r="F2143" t="s">
        <v>12518</v>
      </c>
      <c r="G2143">
        <v>0</v>
      </c>
      <c r="H2143">
        <v>2024</v>
      </c>
      <c r="I2143" t="s">
        <v>30128</v>
      </c>
      <c r="J2143">
        <v>1</v>
      </c>
      <c r="K2143">
        <v>0</v>
      </c>
    </row>
    <row r="2144" spans="1:11" x14ac:dyDescent="0.3">
      <c r="A2144" t="s">
        <v>32266</v>
      </c>
      <c r="B2144" s="1">
        <v>45397</v>
      </c>
      <c r="C2144">
        <v>1277.04</v>
      </c>
      <c r="D2144" t="s">
        <v>30112</v>
      </c>
      <c r="E2144" t="s">
        <v>30109</v>
      </c>
      <c r="F2144" t="s">
        <v>13140</v>
      </c>
      <c r="G2144">
        <v>0</v>
      </c>
      <c r="H2144">
        <v>2024</v>
      </c>
      <c r="I2144" t="s">
        <v>30118</v>
      </c>
      <c r="J2144">
        <v>1</v>
      </c>
      <c r="K2144">
        <v>0</v>
      </c>
    </row>
    <row r="2145" spans="1:11" x14ac:dyDescent="0.3">
      <c r="A2145" t="s">
        <v>32267</v>
      </c>
      <c r="B2145" s="1">
        <v>44999</v>
      </c>
      <c r="C2145">
        <v>1419.34</v>
      </c>
      <c r="D2145" t="s">
        <v>30108</v>
      </c>
      <c r="E2145" t="s">
        <v>30117</v>
      </c>
      <c r="F2145" t="s">
        <v>16686</v>
      </c>
      <c r="G2145">
        <v>1</v>
      </c>
      <c r="H2145">
        <v>2023</v>
      </c>
      <c r="I2145" t="s">
        <v>30145</v>
      </c>
      <c r="J2145">
        <v>0</v>
      </c>
      <c r="K2145">
        <v>1</v>
      </c>
    </row>
    <row r="2146" spans="1:11" x14ac:dyDescent="0.3">
      <c r="A2146" t="s">
        <v>32268</v>
      </c>
      <c r="B2146" s="1">
        <v>44885</v>
      </c>
      <c r="C2146">
        <v>1162.03</v>
      </c>
      <c r="D2146" t="s">
        <v>30108</v>
      </c>
      <c r="E2146" t="s">
        <v>30109</v>
      </c>
      <c r="F2146" t="s">
        <v>2667</v>
      </c>
      <c r="G2146">
        <v>0</v>
      </c>
      <c r="H2146">
        <v>2022</v>
      </c>
      <c r="I2146" t="s">
        <v>30142</v>
      </c>
      <c r="J2146">
        <v>1</v>
      </c>
      <c r="K2146">
        <v>0</v>
      </c>
    </row>
    <row r="2147" spans="1:11" x14ac:dyDescent="0.3">
      <c r="A2147" t="s">
        <v>32269</v>
      </c>
      <c r="B2147" s="1">
        <v>45161</v>
      </c>
      <c r="C2147">
        <v>246.09</v>
      </c>
      <c r="D2147" t="s">
        <v>30112</v>
      </c>
      <c r="E2147" t="s">
        <v>30109</v>
      </c>
      <c r="F2147" t="s">
        <v>2482</v>
      </c>
      <c r="G2147">
        <v>0</v>
      </c>
      <c r="H2147">
        <v>2023</v>
      </c>
      <c r="I2147" t="s">
        <v>30120</v>
      </c>
      <c r="J2147">
        <v>1</v>
      </c>
      <c r="K2147">
        <v>0</v>
      </c>
    </row>
    <row r="2148" spans="1:11" x14ac:dyDescent="0.3">
      <c r="A2148" t="s">
        <v>32270</v>
      </c>
      <c r="B2148" s="1">
        <v>44827</v>
      </c>
      <c r="C2148">
        <v>345.78</v>
      </c>
      <c r="D2148" t="s">
        <v>30112</v>
      </c>
      <c r="E2148" t="s">
        <v>30109</v>
      </c>
      <c r="F2148" t="s">
        <v>577</v>
      </c>
      <c r="G2148">
        <v>0</v>
      </c>
      <c r="H2148">
        <v>2022</v>
      </c>
      <c r="I2148" t="s">
        <v>30123</v>
      </c>
      <c r="J2148">
        <v>1</v>
      </c>
      <c r="K2148">
        <v>0</v>
      </c>
    </row>
    <row r="2149" spans="1:11" x14ac:dyDescent="0.3">
      <c r="A2149" t="s">
        <v>32271</v>
      </c>
      <c r="B2149" s="1">
        <v>44721</v>
      </c>
      <c r="C2149">
        <v>159.85</v>
      </c>
      <c r="D2149" t="s">
        <v>30108</v>
      </c>
      <c r="E2149" t="s">
        <v>30109</v>
      </c>
      <c r="F2149" t="s">
        <v>18317</v>
      </c>
      <c r="G2149">
        <v>0</v>
      </c>
      <c r="H2149">
        <v>2022</v>
      </c>
      <c r="I2149" t="s">
        <v>30128</v>
      </c>
      <c r="J2149">
        <v>1</v>
      </c>
      <c r="K2149">
        <v>0</v>
      </c>
    </row>
    <row r="2150" spans="1:11" x14ac:dyDescent="0.3">
      <c r="A2150" t="s">
        <v>32272</v>
      </c>
      <c r="B2150" s="1">
        <v>44793</v>
      </c>
      <c r="C2150">
        <v>1367.68</v>
      </c>
      <c r="D2150" t="s">
        <v>30108</v>
      </c>
      <c r="E2150" t="s">
        <v>30117</v>
      </c>
      <c r="F2150" t="s">
        <v>13458</v>
      </c>
      <c r="G2150">
        <v>1</v>
      </c>
      <c r="H2150">
        <v>2022</v>
      </c>
      <c r="I2150" t="s">
        <v>30120</v>
      </c>
      <c r="J2150">
        <v>0</v>
      </c>
      <c r="K2150">
        <v>1</v>
      </c>
    </row>
    <row r="2151" spans="1:11" x14ac:dyDescent="0.3">
      <c r="A2151" t="s">
        <v>32273</v>
      </c>
      <c r="B2151" s="1">
        <v>45571</v>
      </c>
      <c r="C2151">
        <v>480.06</v>
      </c>
      <c r="D2151" t="s">
        <v>30122</v>
      </c>
      <c r="E2151" t="s">
        <v>30117</v>
      </c>
      <c r="F2151" t="s">
        <v>10366</v>
      </c>
      <c r="G2151">
        <v>1</v>
      </c>
      <c r="H2151">
        <v>2024</v>
      </c>
      <c r="I2151" t="s">
        <v>30159</v>
      </c>
      <c r="J2151">
        <v>0</v>
      </c>
      <c r="K2151">
        <v>1</v>
      </c>
    </row>
    <row r="2152" spans="1:11" x14ac:dyDescent="0.3">
      <c r="A2152" t="s">
        <v>32274</v>
      </c>
      <c r="B2152" s="1">
        <v>44578</v>
      </c>
      <c r="C2152">
        <v>285.54000000000002</v>
      </c>
      <c r="D2152" t="s">
        <v>30112</v>
      </c>
      <c r="E2152" t="s">
        <v>30117</v>
      </c>
      <c r="F2152" t="s">
        <v>8373</v>
      </c>
      <c r="G2152">
        <v>1</v>
      </c>
      <c r="H2152">
        <v>2022</v>
      </c>
      <c r="I2152" t="s">
        <v>30113</v>
      </c>
      <c r="J2152">
        <v>0</v>
      </c>
      <c r="K2152">
        <v>1</v>
      </c>
    </row>
    <row r="2153" spans="1:11" x14ac:dyDescent="0.3">
      <c r="A2153" t="s">
        <v>32275</v>
      </c>
      <c r="B2153" s="1">
        <v>44777</v>
      </c>
      <c r="C2153">
        <v>959.66</v>
      </c>
      <c r="D2153" t="s">
        <v>30112</v>
      </c>
      <c r="E2153" t="s">
        <v>30117</v>
      </c>
      <c r="F2153" t="s">
        <v>17834</v>
      </c>
      <c r="G2153">
        <v>1</v>
      </c>
      <c r="H2153">
        <v>2022</v>
      </c>
      <c r="I2153" t="s">
        <v>30120</v>
      </c>
      <c r="J2153">
        <v>0</v>
      </c>
      <c r="K2153">
        <v>1</v>
      </c>
    </row>
    <row r="2154" spans="1:11" x14ac:dyDescent="0.3">
      <c r="A2154" t="s">
        <v>32276</v>
      </c>
      <c r="B2154" s="1">
        <v>45294</v>
      </c>
      <c r="C2154">
        <v>64.58</v>
      </c>
      <c r="D2154" t="s">
        <v>30112</v>
      </c>
      <c r="E2154" t="s">
        <v>30109</v>
      </c>
      <c r="F2154" t="s">
        <v>12790</v>
      </c>
      <c r="G2154">
        <v>0</v>
      </c>
      <c r="H2154">
        <v>2024</v>
      </c>
      <c r="I2154" t="s">
        <v>30113</v>
      </c>
      <c r="J2154">
        <v>1</v>
      </c>
      <c r="K2154">
        <v>0</v>
      </c>
    </row>
    <row r="2155" spans="1:11" x14ac:dyDescent="0.3">
      <c r="A2155" t="s">
        <v>32277</v>
      </c>
      <c r="B2155" s="1">
        <v>45113</v>
      </c>
      <c r="C2155">
        <v>969.26</v>
      </c>
      <c r="D2155" t="s">
        <v>30122</v>
      </c>
      <c r="E2155" t="s">
        <v>30109</v>
      </c>
      <c r="F2155" t="s">
        <v>8837</v>
      </c>
      <c r="G2155">
        <v>0</v>
      </c>
      <c r="H2155">
        <v>2023</v>
      </c>
      <c r="I2155" t="s">
        <v>30115</v>
      </c>
      <c r="J2155">
        <v>1</v>
      </c>
      <c r="K2155">
        <v>0</v>
      </c>
    </row>
    <row r="2156" spans="1:11" x14ac:dyDescent="0.3">
      <c r="A2156" t="s">
        <v>32278</v>
      </c>
      <c r="B2156" s="1">
        <v>44621</v>
      </c>
      <c r="C2156">
        <v>1175.18</v>
      </c>
      <c r="D2156" t="s">
        <v>30112</v>
      </c>
      <c r="E2156" t="s">
        <v>30117</v>
      </c>
      <c r="F2156" t="s">
        <v>8445</v>
      </c>
      <c r="G2156">
        <v>1</v>
      </c>
      <c r="H2156">
        <v>2022</v>
      </c>
      <c r="I2156" t="s">
        <v>30145</v>
      </c>
      <c r="J2156">
        <v>0</v>
      </c>
      <c r="K2156">
        <v>1</v>
      </c>
    </row>
    <row r="2157" spans="1:11" x14ac:dyDescent="0.3">
      <c r="A2157" t="s">
        <v>32279</v>
      </c>
      <c r="B2157" s="1">
        <v>44975</v>
      </c>
      <c r="C2157">
        <v>868.99</v>
      </c>
      <c r="D2157" t="s">
        <v>30122</v>
      </c>
      <c r="E2157" t="s">
        <v>30109</v>
      </c>
      <c r="F2157" t="s">
        <v>15570</v>
      </c>
      <c r="G2157">
        <v>0</v>
      </c>
      <c r="H2157">
        <v>2023</v>
      </c>
      <c r="I2157" t="s">
        <v>30110</v>
      </c>
      <c r="J2157">
        <v>1</v>
      </c>
      <c r="K2157">
        <v>0</v>
      </c>
    </row>
    <row r="2158" spans="1:11" x14ac:dyDescent="0.3">
      <c r="A2158" t="s">
        <v>32280</v>
      </c>
      <c r="B2158" s="1">
        <v>44877</v>
      </c>
      <c r="C2158">
        <v>113.98</v>
      </c>
      <c r="D2158" t="s">
        <v>30108</v>
      </c>
      <c r="E2158" t="s">
        <v>30117</v>
      </c>
      <c r="F2158" t="s">
        <v>2265</v>
      </c>
      <c r="G2158">
        <v>1</v>
      </c>
      <c r="H2158">
        <v>2022</v>
      </c>
      <c r="I2158" t="s">
        <v>30142</v>
      </c>
      <c r="J2158">
        <v>0</v>
      </c>
      <c r="K2158">
        <v>1</v>
      </c>
    </row>
    <row r="2159" spans="1:11" x14ac:dyDescent="0.3">
      <c r="A2159" t="s">
        <v>32281</v>
      </c>
      <c r="B2159" s="1">
        <v>45562</v>
      </c>
      <c r="C2159">
        <v>829.86</v>
      </c>
      <c r="D2159" t="s">
        <v>30122</v>
      </c>
      <c r="E2159" t="s">
        <v>30109</v>
      </c>
      <c r="F2159" t="s">
        <v>5594</v>
      </c>
      <c r="G2159">
        <v>0</v>
      </c>
      <c r="H2159">
        <v>2024</v>
      </c>
      <c r="I2159" t="s">
        <v>30123</v>
      </c>
      <c r="J2159">
        <v>1</v>
      </c>
      <c r="K2159">
        <v>0</v>
      </c>
    </row>
    <row r="2160" spans="1:11" x14ac:dyDescent="0.3">
      <c r="A2160" t="s">
        <v>32282</v>
      </c>
      <c r="B2160" s="1">
        <v>44859</v>
      </c>
      <c r="C2160">
        <v>58.79</v>
      </c>
      <c r="D2160" t="s">
        <v>30112</v>
      </c>
      <c r="E2160" t="s">
        <v>30117</v>
      </c>
      <c r="F2160" t="s">
        <v>11289</v>
      </c>
      <c r="G2160">
        <v>1</v>
      </c>
      <c r="H2160">
        <v>2022</v>
      </c>
      <c r="I2160" t="s">
        <v>30159</v>
      </c>
      <c r="J2160">
        <v>0</v>
      </c>
      <c r="K2160">
        <v>1</v>
      </c>
    </row>
    <row r="2161" spans="1:11" x14ac:dyDescent="0.3">
      <c r="A2161" t="s">
        <v>32283</v>
      </c>
      <c r="B2161" s="1">
        <v>45407</v>
      </c>
      <c r="C2161">
        <v>493.73</v>
      </c>
      <c r="D2161" t="s">
        <v>30108</v>
      </c>
      <c r="E2161" t="s">
        <v>30117</v>
      </c>
      <c r="F2161" t="s">
        <v>8615</v>
      </c>
      <c r="G2161">
        <v>1</v>
      </c>
      <c r="H2161">
        <v>2024</v>
      </c>
      <c r="I2161" t="s">
        <v>30118</v>
      </c>
      <c r="J2161">
        <v>0</v>
      </c>
      <c r="K2161">
        <v>1</v>
      </c>
    </row>
    <row r="2162" spans="1:11" x14ac:dyDescent="0.3">
      <c r="A2162" t="s">
        <v>32284</v>
      </c>
      <c r="B2162" s="1">
        <v>45051</v>
      </c>
      <c r="C2162">
        <v>425.94</v>
      </c>
      <c r="D2162" t="s">
        <v>30112</v>
      </c>
      <c r="E2162" t="s">
        <v>30109</v>
      </c>
      <c r="F2162" t="s">
        <v>15221</v>
      </c>
      <c r="G2162">
        <v>0</v>
      </c>
      <c r="H2162">
        <v>2023</v>
      </c>
      <c r="I2162" t="s">
        <v>30136</v>
      </c>
      <c r="J2162">
        <v>1</v>
      </c>
      <c r="K2162">
        <v>0</v>
      </c>
    </row>
    <row r="2163" spans="1:11" x14ac:dyDescent="0.3">
      <c r="A2163" t="s">
        <v>32285</v>
      </c>
      <c r="B2163" s="1">
        <v>45007</v>
      </c>
      <c r="C2163">
        <v>505.04</v>
      </c>
      <c r="D2163" t="s">
        <v>30108</v>
      </c>
      <c r="E2163" t="s">
        <v>30117</v>
      </c>
      <c r="F2163" t="s">
        <v>11729</v>
      </c>
      <c r="G2163">
        <v>1</v>
      </c>
      <c r="H2163">
        <v>2023</v>
      </c>
      <c r="I2163" t="s">
        <v>30145</v>
      </c>
      <c r="J2163">
        <v>0</v>
      </c>
      <c r="K2163">
        <v>1</v>
      </c>
    </row>
    <row r="2164" spans="1:11" x14ac:dyDescent="0.3">
      <c r="A2164" t="s">
        <v>32286</v>
      </c>
      <c r="B2164" s="1">
        <v>44980</v>
      </c>
      <c r="C2164">
        <v>1117.81</v>
      </c>
      <c r="D2164" t="s">
        <v>30108</v>
      </c>
      <c r="E2164" t="s">
        <v>30109</v>
      </c>
      <c r="F2164" t="s">
        <v>18552</v>
      </c>
      <c r="G2164">
        <v>0</v>
      </c>
      <c r="H2164">
        <v>2023</v>
      </c>
      <c r="I2164" t="s">
        <v>30110</v>
      </c>
      <c r="J2164">
        <v>1</v>
      </c>
      <c r="K2164">
        <v>0</v>
      </c>
    </row>
    <row r="2165" spans="1:11" x14ac:dyDescent="0.3">
      <c r="A2165" t="s">
        <v>32287</v>
      </c>
      <c r="B2165" s="1">
        <v>45125</v>
      </c>
      <c r="C2165">
        <v>418.65</v>
      </c>
      <c r="D2165" t="s">
        <v>30112</v>
      </c>
      <c r="E2165" t="s">
        <v>30109</v>
      </c>
      <c r="F2165" t="s">
        <v>820</v>
      </c>
      <c r="G2165">
        <v>0</v>
      </c>
      <c r="H2165">
        <v>2023</v>
      </c>
      <c r="I2165" t="s">
        <v>30115</v>
      </c>
      <c r="J2165">
        <v>1</v>
      </c>
      <c r="K2165">
        <v>0</v>
      </c>
    </row>
    <row r="2166" spans="1:11" x14ac:dyDescent="0.3">
      <c r="A2166" t="s">
        <v>32288</v>
      </c>
      <c r="B2166" s="1">
        <v>44572</v>
      </c>
      <c r="C2166">
        <v>861.41</v>
      </c>
      <c r="D2166" t="s">
        <v>30122</v>
      </c>
      <c r="E2166" t="s">
        <v>30117</v>
      </c>
      <c r="F2166" t="s">
        <v>18491</v>
      </c>
      <c r="G2166">
        <v>1</v>
      </c>
      <c r="H2166">
        <v>2022</v>
      </c>
      <c r="I2166" t="s">
        <v>30113</v>
      </c>
      <c r="J2166">
        <v>0</v>
      </c>
      <c r="K2166">
        <v>1</v>
      </c>
    </row>
    <row r="2167" spans="1:11" x14ac:dyDescent="0.3">
      <c r="A2167" t="s">
        <v>32289</v>
      </c>
      <c r="B2167" s="1">
        <v>44934</v>
      </c>
      <c r="C2167">
        <v>402.64</v>
      </c>
      <c r="D2167" t="s">
        <v>30112</v>
      </c>
      <c r="E2167" t="s">
        <v>30117</v>
      </c>
      <c r="F2167" t="s">
        <v>10663</v>
      </c>
      <c r="G2167">
        <v>1</v>
      </c>
      <c r="H2167">
        <v>2023</v>
      </c>
      <c r="I2167" t="s">
        <v>30113</v>
      </c>
      <c r="J2167">
        <v>0</v>
      </c>
      <c r="K2167">
        <v>1</v>
      </c>
    </row>
    <row r="2168" spans="1:11" x14ac:dyDescent="0.3">
      <c r="A2168" t="s">
        <v>32290</v>
      </c>
      <c r="B2168" s="1">
        <v>45535</v>
      </c>
      <c r="C2168">
        <v>1464.91</v>
      </c>
      <c r="D2168" t="s">
        <v>30122</v>
      </c>
      <c r="E2168" t="s">
        <v>30109</v>
      </c>
      <c r="F2168" t="s">
        <v>11050</v>
      </c>
      <c r="G2168">
        <v>0</v>
      </c>
      <c r="H2168">
        <v>2024</v>
      </c>
      <c r="I2168" t="s">
        <v>30120</v>
      </c>
      <c r="J2168">
        <v>1</v>
      </c>
      <c r="K2168">
        <v>0</v>
      </c>
    </row>
    <row r="2169" spans="1:11" x14ac:dyDescent="0.3">
      <c r="A2169" t="s">
        <v>32291</v>
      </c>
      <c r="B2169" s="1">
        <v>45362</v>
      </c>
      <c r="C2169">
        <v>849.04</v>
      </c>
      <c r="D2169" t="s">
        <v>30112</v>
      </c>
      <c r="E2169" t="s">
        <v>30117</v>
      </c>
      <c r="F2169" t="s">
        <v>11825</v>
      </c>
      <c r="G2169">
        <v>1</v>
      </c>
      <c r="H2169">
        <v>2024</v>
      </c>
      <c r="I2169" t="s">
        <v>30145</v>
      </c>
      <c r="J2169">
        <v>0</v>
      </c>
      <c r="K2169">
        <v>1</v>
      </c>
    </row>
    <row r="2170" spans="1:11" x14ac:dyDescent="0.3">
      <c r="A2170" t="s">
        <v>32292</v>
      </c>
      <c r="B2170" s="1">
        <v>45027</v>
      </c>
      <c r="C2170">
        <v>1284.5</v>
      </c>
      <c r="D2170" t="s">
        <v>30122</v>
      </c>
      <c r="E2170" t="s">
        <v>30117</v>
      </c>
      <c r="F2170" t="s">
        <v>12851</v>
      </c>
      <c r="G2170">
        <v>1</v>
      </c>
      <c r="H2170">
        <v>2023</v>
      </c>
      <c r="I2170" t="s">
        <v>30118</v>
      </c>
      <c r="J2170">
        <v>0</v>
      </c>
      <c r="K2170">
        <v>1</v>
      </c>
    </row>
    <row r="2171" spans="1:11" x14ac:dyDescent="0.3">
      <c r="A2171" t="s">
        <v>32293</v>
      </c>
      <c r="B2171" s="1">
        <v>45477</v>
      </c>
      <c r="C2171">
        <v>1192.6600000000001</v>
      </c>
      <c r="D2171" t="s">
        <v>30108</v>
      </c>
      <c r="E2171" t="s">
        <v>30109</v>
      </c>
      <c r="F2171" t="s">
        <v>11633</v>
      </c>
      <c r="G2171">
        <v>0</v>
      </c>
      <c r="H2171">
        <v>2024</v>
      </c>
      <c r="I2171" t="s">
        <v>30115</v>
      </c>
      <c r="J2171">
        <v>1</v>
      </c>
      <c r="K2171">
        <v>0</v>
      </c>
    </row>
    <row r="2172" spans="1:11" x14ac:dyDescent="0.3">
      <c r="A2172" t="s">
        <v>32294</v>
      </c>
      <c r="B2172" s="1">
        <v>45079</v>
      </c>
      <c r="C2172">
        <v>65.709999999999994</v>
      </c>
      <c r="D2172" t="s">
        <v>30108</v>
      </c>
      <c r="E2172" t="s">
        <v>30117</v>
      </c>
      <c r="F2172" t="s">
        <v>5601</v>
      </c>
      <c r="G2172">
        <v>1</v>
      </c>
      <c r="H2172">
        <v>2023</v>
      </c>
      <c r="I2172" t="s">
        <v>30128</v>
      </c>
      <c r="J2172">
        <v>0</v>
      </c>
      <c r="K2172">
        <v>1</v>
      </c>
    </row>
    <row r="2173" spans="1:11" x14ac:dyDescent="0.3">
      <c r="A2173" t="s">
        <v>32295</v>
      </c>
      <c r="B2173" s="1">
        <v>44738</v>
      </c>
      <c r="C2173">
        <v>1215.08</v>
      </c>
      <c r="D2173" t="s">
        <v>30112</v>
      </c>
      <c r="E2173" t="s">
        <v>30117</v>
      </c>
      <c r="F2173" t="s">
        <v>19805</v>
      </c>
      <c r="G2173">
        <v>1</v>
      </c>
      <c r="H2173">
        <v>2022</v>
      </c>
      <c r="I2173" t="s">
        <v>30128</v>
      </c>
      <c r="J2173">
        <v>0</v>
      </c>
      <c r="K2173">
        <v>1</v>
      </c>
    </row>
    <row r="2174" spans="1:11" x14ac:dyDescent="0.3">
      <c r="A2174" t="s">
        <v>32296</v>
      </c>
      <c r="B2174" s="1">
        <v>45614</v>
      </c>
      <c r="C2174">
        <v>1145.54</v>
      </c>
      <c r="D2174" t="s">
        <v>30108</v>
      </c>
      <c r="E2174" t="s">
        <v>30117</v>
      </c>
      <c r="F2174" t="s">
        <v>19821</v>
      </c>
      <c r="G2174">
        <v>1</v>
      </c>
      <c r="H2174">
        <v>2024</v>
      </c>
      <c r="I2174" t="s">
        <v>30142</v>
      </c>
      <c r="J2174">
        <v>0</v>
      </c>
      <c r="K2174">
        <v>1</v>
      </c>
    </row>
    <row r="2175" spans="1:11" x14ac:dyDescent="0.3">
      <c r="A2175" t="s">
        <v>32297</v>
      </c>
      <c r="B2175" s="1">
        <v>45039</v>
      </c>
      <c r="C2175">
        <v>382.83</v>
      </c>
      <c r="D2175" t="s">
        <v>30108</v>
      </c>
      <c r="E2175" t="s">
        <v>30117</v>
      </c>
      <c r="F2175" t="s">
        <v>5271</v>
      </c>
      <c r="G2175">
        <v>1</v>
      </c>
      <c r="H2175">
        <v>2023</v>
      </c>
      <c r="I2175" t="s">
        <v>30118</v>
      </c>
      <c r="J2175">
        <v>0</v>
      </c>
      <c r="K2175">
        <v>1</v>
      </c>
    </row>
    <row r="2176" spans="1:11" x14ac:dyDescent="0.3">
      <c r="A2176" t="s">
        <v>32298</v>
      </c>
      <c r="B2176" s="1">
        <v>44723</v>
      </c>
      <c r="C2176">
        <v>598.66999999999996</v>
      </c>
      <c r="D2176" t="s">
        <v>30108</v>
      </c>
      <c r="E2176" t="s">
        <v>30109</v>
      </c>
      <c r="F2176" t="s">
        <v>19862</v>
      </c>
      <c r="G2176">
        <v>0</v>
      </c>
      <c r="H2176">
        <v>2022</v>
      </c>
      <c r="I2176" t="s">
        <v>30128</v>
      </c>
      <c r="J2176">
        <v>1</v>
      </c>
      <c r="K2176">
        <v>0</v>
      </c>
    </row>
    <row r="2177" spans="1:11" x14ac:dyDescent="0.3">
      <c r="A2177" t="s">
        <v>32299</v>
      </c>
      <c r="B2177" s="1">
        <v>45366</v>
      </c>
      <c r="C2177">
        <v>956.18</v>
      </c>
      <c r="D2177" t="s">
        <v>30122</v>
      </c>
      <c r="E2177" t="s">
        <v>30117</v>
      </c>
      <c r="F2177" t="s">
        <v>16101</v>
      </c>
      <c r="G2177">
        <v>1</v>
      </c>
      <c r="H2177">
        <v>2024</v>
      </c>
      <c r="I2177" t="s">
        <v>30145</v>
      </c>
      <c r="J2177">
        <v>0</v>
      </c>
      <c r="K2177">
        <v>1</v>
      </c>
    </row>
    <row r="2178" spans="1:11" x14ac:dyDescent="0.3">
      <c r="A2178" t="s">
        <v>32300</v>
      </c>
      <c r="B2178" s="1">
        <v>45079</v>
      </c>
      <c r="C2178">
        <v>417.85</v>
      </c>
      <c r="D2178" t="s">
        <v>30108</v>
      </c>
      <c r="E2178" t="s">
        <v>30117</v>
      </c>
      <c r="F2178" t="s">
        <v>14112</v>
      </c>
      <c r="G2178">
        <v>1</v>
      </c>
      <c r="H2178">
        <v>2023</v>
      </c>
      <c r="I2178" t="s">
        <v>30128</v>
      </c>
      <c r="J2178">
        <v>0</v>
      </c>
      <c r="K2178">
        <v>1</v>
      </c>
    </row>
    <row r="2179" spans="1:11" x14ac:dyDescent="0.3">
      <c r="A2179" t="s">
        <v>32301</v>
      </c>
      <c r="B2179" s="1">
        <v>44650</v>
      </c>
      <c r="C2179">
        <v>844.91</v>
      </c>
      <c r="D2179" t="s">
        <v>30108</v>
      </c>
      <c r="E2179" t="s">
        <v>30109</v>
      </c>
      <c r="F2179" t="s">
        <v>1060</v>
      </c>
      <c r="G2179">
        <v>0</v>
      </c>
      <c r="H2179">
        <v>2022</v>
      </c>
      <c r="I2179" t="s">
        <v>30145</v>
      </c>
      <c r="J2179">
        <v>1</v>
      </c>
      <c r="K2179">
        <v>0</v>
      </c>
    </row>
    <row r="2180" spans="1:11" x14ac:dyDescent="0.3">
      <c r="A2180" t="s">
        <v>32302</v>
      </c>
      <c r="B2180" s="1">
        <v>44716</v>
      </c>
      <c r="C2180">
        <v>205.96</v>
      </c>
      <c r="D2180" t="s">
        <v>30112</v>
      </c>
      <c r="E2180" t="s">
        <v>30109</v>
      </c>
      <c r="F2180" t="s">
        <v>1736</v>
      </c>
      <c r="G2180">
        <v>0</v>
      </c>
      <c r="H2180">
        <v>2022</v>
      </c>
      <c r="I2180" t="s">
        <v>30128</v>
      </c>
      <c r="J2180">
        <v>1</v>
      </c>
      <c r="K2180">
        <v>0</v>
      </c>
    </row>
    <row r="2181" spans="1:11" x14ac:dyDescent="0.3">
      <c r="A2181" t="s">
        <v>32303</v>
      </c>
      <c r="B2181" s="1">
        <v>45008</v>
      </c>
      <c r="C2181">
        <v>820.31</v>
      </c>
      <c r="D2181" t="s">
        <v>30122</v>
      </c>
      <c r="E2181" t="s">
        <v>30109</v>
      </c>
      <c r="F2181" t="s">
        <v>15560</v>
      </c>
      <c r="G2181">
        <v>0</v>
      </c>
      <c r="H2181">
        <v>2023</v>
      </c>
      <c r="I2181" t="s">
        <v>30145</v>
      </c>
      <c r="J2181">
        <v>1</v>
      </c>
      <c r="K2181">
        <v>0</v>
      </c>
    </row>
    <row r="2182" spans="1:11" x14ac:dyDescent="0.3">
      <c r="A2182" t="s">
        <v>32304</v>
      </c>
      <c r="B2182" s="1">
        <v>44605</v>
      </c>
      <c r="C2182">
        <v>1079.07</v>
      </c>
      <c r="D2182" t="s">
        <v>30122</v>
      </c>
      <c r="E2182" t="s">
        <v>30117</v>
      </c>
      <c r="F2182" t="s">
        <v>4286</v>
      </c>
      <c r="G2182">
        <v>1</v>
      </c>
      <c r="H2182">
        <v>2022</v>
      </c>
      <c r="I2182" t="s">
        <v>30110</v>
      </c>
      <c r="J2182">
        <v>0</v>
      </c>
      <c r="K2182">
        <v>1</v>
      </c>
    </row>
    <row r="2183" spans="1:11" x14ac:dyDescent="0.3">
      <c r="A2183" t="s">
        <v>32305</v>
      </c>
      <c r="B2183" s="1">
        <v>45022</v>
      </c>
      <c r="C2183">
        <v>789.81</v>
      </c>
      <c r="D2183" t="s">
        <v>30112</v>
      </c>
      <c r="E2183" t="s">
        <v>30109</v>
      </c>
      <c r="F2183" t="s">
        <v>3638</v>
      </c>
      <c r="G2183">
        <v>0</v>
      </c>
      <c r="H2183">
        <v>2023</v>
      </c>
      <c r="I2183" t="s">
        <v>30118</v>
      </c>
      <c r="J2183">
        <v>1</v>
      </c>
      <c r="K2183">
        <v>0</v>
      </c>
    </row>
    <row r="2184" spans="1:11" x14ac:dyDescent="0.3">
      <c r="A2184" t="s">
        <v>32306</v>
      </c>
      <c r="B2184" s="1">
        <v>45570</v>
      </c>
      <c r="C2184">
        <v>898.96</v>
      </c>
      <c r="D2184" t="s">
        <v>30108</v>
      </c>
      <c r="E2184" t="s">
        <v>30109</v>
      </c>
      <c r="F2184" t="s">
        <v>18772</v>
      </c>
      <c r="G2184">
        <v>0</v>
      </c>
      <c r="H2184">
        <v>2024</v>
      </c>
      <c r="I2184" t="s">
        <v>30159</v>
      </c>
      <c r="J2184">
        <v>1</v>
      </c>
      <c r="K2184">
        <v>0</v>
      </c>
    </row>
    <row r="2185" spans="1:11" x14ac:dyDescent="0.3">
      <c r="A2185" t="s">
        <v>32307</v>
      </c>
      <c r="B2185" s="1">
        <v>45192</v>
      </c>
      <c r="C2185">
        <v>1221.06</v>
      </c>
      <c r="D2185" t="s">
        <v>30108</v>
      </c>
      <c r="E2185" t="s">
        <v>30117</v>
      </c>
      <c r="F2185" t="s">
        <v>7614</v>
      </c>
      <c r="G2185">
        <v>1</v>
      </c>
      <c r="H2185">
        <v>2023</v>
      </c>
      <c r="I2185" t="s">
        <v>30123</v>
      </c>
      <c r="J2185">
        <v>0</v>
      </c>
      <c r="K2185">
        <v>1</v>
      </c>
    </row>
    <row r="2186" spans="1:11" x14ac:dyDescent="0.3">
      <c r="A2186" t="s">
        <v>32308</v>
      </c>
      <c r="B2186" s="1">
        <v>45412</v>
      </c>
      <c r="C2186">
        <v>120.43</v>
      </c>
      <c r="D2186" t="s">
        <v>30122</v>
      </c>
      <c r="E2186" t="s">
        <v>30117</v>
      </c>
      <c r="F2186" t="s">
        <v>1228</v>
      </c>
      <c r="G2186">
        <v>1</v>
      </c>
      <c r="H2186">
        <v>2024</v>
      </c>
      <c r="I2186" t="s">
        <v>30118</v>
      </c>
      <c r="J2186">
        <v>0</v>
      </c>
      <c r="K2186">
        <v>1</v>
      </c>
    </row>
    <row r="2187" spans="1:11" x14ac:dyDescent="0.3">
      <c r="A2187" t="s">
        <v>32309</v>
      </c>
      <c r="B2187" s="1">
        <v>44671</v>
      </c>
      <c r="C2187">
        <v>465.98</v>
      </c>
      <c r="D2187" t="s">
        <v>30108</v>
      </c>
      <c r="E2187" t="s">
        <v>30109</v>
      </c>
      <c r="F2187" t="s">
        <v>12124</v>
      </c>
      <c r="G2187">
        <v>0</v>
      </c>
      <c r="H2187">
        <v>2022</v>
      </c>
      <c r="I2187" t="s">
        <v>30118</v>
      </c>
      <c r="J2187">
        <v>1</v>
      </c>
      <c r="K2187">
        <v>0</v>
      </c>
    </row>
    <row r="2188" spans="1:11" x14ac:dyDescent="0.3">
      <c r="A2188" t="s">
        <v>32310</v>
      </c>
      <c r="B2188" s="1">
        <v>45258</v>
      </c>
      <c r="C2188">
        <v>304.42</v>
      </c>
      <c r="D2188" t="s">
        <v>30112</v>
      </c>
      <c r="E2188" t="s">
        <v>30117</v>
      </c>
      <c r="F2188" t="s">
        <v>16234</v>
      </c>
      <c r="G2188">
        <v>1</v>
      </c>
      <c r="H2188">
        <v>2023</v>
      </c>
      <c r="I2188" t="s">
        <v>30142</v>
      </c>
      <c r="J2188">
        <v>0</v>
      </c>
      <c r="K2188">
        <v>1</v>
      </c>
    </row>
    <row r="2189" spans="1:11" x14ac:dyDescent="0.3">
      <c r="A2189" t="s">
        <v>32311</v>
      </c>
      <c r="B2189" s="1">
        <v>45177</v>
      </c>
      <c r="C2189">
        <v>1445.33</v>
      </c>
      <c r="D2189" t="s">
        <v>30112</v>
      </c>
      <c r="E2189" t="s">
        <v>30109</v>
      </c>
      <c r="F2189" t="s">
        <v>7957</v>
      </c>
      <c r="G2189">
        <v>0</v>
      </c>
      <c r="H2189">
        <v>2023</v>
      </c>
      <c r="I2189" t="s">
        <v>30123</v>
      </c>
      <c r="J2189">
        <v>1</v>
      </c>
      <c r="K2189">
        <v>0</v>
      </c>
    </row>
    <row r="2190" spans="1:11" x14ac:dyDescent="0.3">
      <c r="A2190" t="s">
        <v>32312</v>
      </c>
      <c r="B2190" s="1">
        <v>45060</v>
      </c>
      <c r="C2190">
        <v>939.3</v>
      </c>
      <c r="D2190" t="s">
        <v>30108</v>
      </c>
      <c r="E2190" t="s">
        <v>30109</v>
      </c>
      <c r="F2190" t="s">
        <v>6299</v>
      </c>
      <c r="G2190">
        <v>0</v>
      </c>
      <c r="H2190">
        <v>2023</v>
      </c>
      <c r="I2190" t="s">
        <v>30136</v>
      </c>
      <c r="J2190">
        <v>1</v>
      </c>
      <c r="K2190">
        <v>0</v>
      </c>
    </row>
    <row r="2191" spans="1:11" x14ac:dyDescent="0.3">
      <c r="A2191" t="s">
        <v>32313</v>
      </c>
      <c r="B2191" s="1">
        <v>45114</v>
      </c>
      <c r="C2191">
        <v>717.3</v>
      </c>
      <c r="D2191" t="s">
        <v>30112</v>
      </c>
      <c r="E2191" t="s">
        <v>30109</v>
      </c>
      <c r="F2191" t="s">
        <v>18591</v>
      </c>
      <c r="G2191">
        <v>0</v>
      </c>
      <c r="H2191">
        <v>2023</v>
      </c>
      <c r="I2191" t="s">
        <v>30115</v>
      </c>
      <c r="J2191">
        <v>1</v>
      </c>
      <c r="K2191">
        <v>0</v>
      </c>
    </row>
    <row r="2192" spans="1:11" x14ac:dyDescent="0.3">
      <c r="A2192" t="s">
        <v>32314</v>
      </c>
      <c r="B2192" s="1">
        <v>45133</v>
      </c>
      <c r="C2192">
        <v>313.44</v>
      </c>
      <c r="D2192" t="s">
        <v>30112</v>
      </c>
      <c r="E2192" t="s">
        <v>30117</v>
      </c>
      <c r="F2192" t="s">
        <v>13340</v>
      </c>
      <c r="G2192">
        <v>1</v>
      </c>
      <c r="H2192">
        <v>2023</v>
      </c>
      <c r="I2192" t="s">
        <v>30115</v>
      </c>
      <c r="J2192">
        <v>0</v>
      </c>
      <c r="K2192">
        <v>1</v>
      </c>
    </row>
    <row r="2193" spans="1:11" x14ac:dyDescent="0.3">
      <c r="A2193" t="s">
        <v>32315</v>
      </c>
      <c r="B2193" s="1">
        <v>44802</v>
      </c>
      <c r="C2193">
        <v>242.27</v>
      </c>
      <c r="D2193" t="s">
        <v>30108</v>
      </c>
      <c r="E2193" t="s">
        <v>30117</v>
      </c>
      <c r="F2193" t="s">
        <v>4837</v>
      </c>
      <c r="G2193">
        <v>1</v>
      </c>
      <c r="H2193">
        <v>2022</v>
      </c>
      <c r="I2193" t="s">
        <v>30120</v>
      </c>
      <c r="J2193">
        <v>0</v>
      </c>
      <c r="K2193">
        <v>1</v>
      </c>
    </row>
    <row r="2194" spans="1:11" x14ac:dyDescent="0.3">
      <c r="A2194" t="s">
        <v>32316</v>
      </c>
      <c r="B2194" s="1">
        <v>45234</v>
      </c>
      <c r="C2194">
        <v>465.05</v>
      </c>
      <c r="D2194" t="s">
        <v>30108</v>
      </c>
      <c r="E2194" t="s">
        <v>30117</v>
      </c>
      <c r="F2194" t="s">
        <v>9416</v>
      </c>
      <c r="G2194">
        <v>1</v>
      </c>
      <c r="H2194">
        <v>2023</v>
      </c>
      <c r="I2194" t="s">
        <v>30142</v>
      </c>
      <c r="J2194">
        <v>0</v>
      </c>
      <c r="K2194">
        <v>1</v>
      </c>
    </row>
    <row r="2195" spans="1:11" x14ac:dyDescent="0.3">
      <c r="A2195" t="s">
        <v>32317</v>
      </c>
      <c r="B2195" s="1">
        <v>45090</v>
      </c>
      <c r="C2195">
        <v>811.88</v>
      </c>
      <c r="D2195" t="s">
        <v>30122</v>
      </c>
      <c r="E2195" t="s">
        <v>30117</v>
      </c>
      <c r="F2195" t="s">
        <v>1451</v>
      </c>
      <c r="G2195">
        <v>1</v>
      </c>
      <c r="H2195">
        <v>2023</v>
      </c>
      <c r="I2195" t="s">
        <v>30128</v>
      </c>
      <c r="J2195">
        <v>0</v>
      </c>
      <c r="K2195">
        <v>1</v>
      </c>
    </row>
    <row r="2196" spans="1:11" x14ac:dyDescent="0.3">
      <c r="A2196" t="s">
        <v>32318</v>
      </c>
      <c r="B2196" s="1">
        <v>44654</v>
      </c>
      <c r="C2196">
        <v>1418.83</v>
      </c>
      <c r="D2196" t="s">
        <v>30108</v>
      </c>
      <c r="E2196" t="s">
        <v>30117</v>
      </c>
      <c r="F2196" t="s">
        <v>16905</v>
      </c>
      <c r="G2196">
        <v>1</v>
      </c>
      <c r="H2196">
        <v>2022</v>
      </c>
      <c r="I2196" t="s">
        <v>30118</v>
      </c>
      <c r="J2196">
        <v>0</v>
      </c>
      <c r="K2196">
        <v>1</v>
      </c>
    </row>
    <row r="2197" spans="1:11" x14ac:dyDescent="0.3">
      <c r="A2197" t="s">
        <v>32319</v>
      </c>
      <c r="B2197" s="1">
        <v>45562</v>
      </c>
      <c r="C2197">
        <v>1076.75</v>
      </c>
      <c r="D2197" t="s">
        <v>30108</v>
      </c>
      <c r="E2197" t="s">
        <v>30109</v>
      </c>
      <c r="F2197" t="s">
        <v>9599</v>
      </c>
      <c r="G2197">
        <v>0</v>
      </c>
      <c r="H2197">
        <v>2024</v>
      </c>
      <c r="I2197" t="s">
        <v>30123</v>
      </c>
      <c r="J2197">
        <v>1</v>
      </c>
      <c r="K2197">
        <v>0</v>
      </c>
    </row>
    <row r="2198" spans="1:11" x14ac:dyDescent="0.3">
      <c r="A2198" t="s">
        <v>32320</v>
      </c>
      <c r="B2198" s="1">
        <v>44637</v>
      </c>
      <c r="C2198">
        <v>428.93</v>
      </c>
      <c r="D2198" t="s">
        <v>30112</v>
      </c>
      <c r="E2198" t="s">
        <v>30117</v>
      </c>
      <c r="F2198" t="s">
        <v>8271</v>
      </c>
      <c r="G2198">
        <v>1</v>
      </c>
      <c r="H2198">
        <v>2022</v>
      </c>
      <c r="I2198" t="s">
        <v>30145</v>
      </c>
      <c r="J2198">
        <v>0</v>
      </c>
      <c r="K2198">
        <v>1</v>
      </c>
    </row>
    <row r="2199" spans="1:11" x14ac:dyDescent="0.3">
      <c r="A2199" t="s">
        <v>32321</v>
      </c>
      <c r="B2199" s="1">
        <v>45096</v>
      </c>
      <c r="C2199">
        <v>384.53</v>
      </c>
      <c r="D2199" t="s">
        <v>30108</v>
      </c>
      <c r="E2199" t="s">
        <v>30109</v>
      </c>
      <c r="F2199" t="s">
        <v>12636</v>
      </c>
      <c r="G2199">
        <v>0</v>
      </c>
      <c r="H2199">
        <v>2023</v>
      </c>
      <c r="I2199" t="s">
        <v>30128</v>
      </c>
      <c r="J2199">
        <v>1</v>
      </c>
      <c r="K2199">
        <v>0</v>
      </c>
    </row>
    <row r="2200" spans="1:11" x14ac:dyDescent="0.3">
      <c r="A2200" t="s">
        <v>32322</v>
      </c>
      <c r="B2200" s="1">
        <v>45553</v>
      </c>
      <c r="C2200">
        <v>857.13</v>
      </c>
      <c r="D2200" t="s">
        <v>30112</v>
      </c>
      <c r="E2200" t="s">
        <v>30109</v>
      </c>
      <c r="F2200" t="s">
        <v>12028</v>
      </c>
      <c r="G2200">
        <v>0</v>
      </c>
      <c r="H2200">
        <v>2024</v>
      </c>
      <c r="I2200" t="s">
        <v>30123</v>
      </c>
      <c r="J2200">
        <v>1</v>
      </c>
      <c r="K2200">
        <v>0</v>
      </c>
    </row>
    <row r="2201" spans="1:11" x14ac:dyDescent="0.3">
      <c r="A2201" t="s">
        <v>32323</v>
      </c>
      <c r="B2201" s="1">
        <v>44842</v>
      </c>
      <c r="C2201">
        <v>816.2</v>
      </c>
      <c r="D2201" t="s">
        <v>30108</v>
      </c>
      <c r="E2201" t="s">
        <v>30117</v>
      </c>
      <c r="F2201" t="s">
        <v>12914</v>
      </c>
      <c r="G2201">
        <v>1</v>
      </c>
      <c r="H2201">
        <v>2022</v>
      </c>
      <c r="I2201" t="s">
        <v>30159</v>
      </c>
      <c r="J2201">
        <v>0</v>
      </c>
      <c r="K2201">
        <v>1</v>
      </c>
    </row>
    <row r="2202" spans="1:11" x14ac:dyDescent="0.3">
      <c r="A2202" t="s">
        <v>32324</v>
      </c>
      <c r="B2202" s="1">
        <v>44819</v>
      </c>
      <c r="C2202">
        <v>142.32</v>
      </c>
      <c r="D2202" t="s">
        <v>30108</v>
      </c>
      <c r="E2202" t="s">
        <v>30109</v>
      </c>
      <c r="F2202" t="s">
        <v>2765</v>
      </c>
      <c r="G2202">
        <v>0</v>
      </c>
      <c r="H2202">
        <v>2022</v>
      </c>
      <c r="I2202" t="s">
        <v>30123</v>
      </c>
      <c r="J2202">
        <v>1</v>
      </c>
      <c r="K2202">
        <v>0</v>
      </c>
    </row>
    <row r="2203" spans="1:11" x14ac:dyDescent="0.3">
      <c r="A2203" t="s">
        <v>32325</v>
      </c>
      <c r="B2203" s="1">
        <v>44727</v>
      </c>
      <c r="C2203">
        <v>1443.36</v>
      </c>
      <c r="D2203" t="s">
        <v>30122</v>
      </c>
      <c r="E2203" t="s">
        <v>30109</v>
      </c>
      <c r="F2203" t="s">
        <v>4541</v>
      </c>
      <c r="G2203">
        <v>0</v>
      </c>
      <c r="H2203">
        <v>2022</v>
      </c>
      <c r="I2203" t="s">
        <v>30128</v>
      </c>
      <c r="J2203">
        <v>1</v>
      </c>
      <c r="K2203">
        <v>0</v>
      </c>
    </row>
    <row r="2204" spans="1:11" x14ac:dyDescent="0.3">
      <c r="A2204" t="s">
        <v>32326</v>
      </c>
      <c r="B2204" s="1">
        <v>45356</v>
      </c>
      <c r="C2204">
        <v>1064.3900000000001</v>
      </c>
      <c r="D2204" t="s">
        <v>30122</v>
      </c>
      <c r="E2204" t="s">
        <v>30117</v>
      </c>
      <c r="F2204" t="s">
        <v>2133</v>
      </c>
      <c r="G2204">
        <v>1</v>
      </c>
      <c r="H2204">
        <v>2024</v>
      </c>
      <c r="I2204" t="s">
        <v>30145</v>
      </c>
      <c r="J2204">
        <v>0</v>
      </c>
      <c r="K2204">
        <v>1</v>
      </c>
    </row>
    <row r="2205" spans="1:11" x14ac:dyDescent="0.3">
      <c r="A2205" t="s">
        <v>32327</v>
      </c>
      <c r="B2205" s="1">
        <v>45502</v>
      </c>
      <c r="C2205">
        <v>211.63</v>
      </c>
      <c r="D2205" t="s">
        <v>30108</v>
      </c>
      <c r="E2205" t="s">
        <v>30109</v>
      </c>
      <c r="F2205" t="s">
        <v>10383</v>
      </c>
      <c r="G2205">
        <v>0</v>
      </c>
      <c r="H2205">
        <v>2024</v>
      </c>
      <c r="I2205" t="s">
        <v>30115</v>
      </c>
      <c r="J2205">
        <v>1</v>
      </c>
      <c r="K2205">
        <v>0</v>
      </c>
    </row>
    <row r="2206" spans="1:11" x14ac:dyDescent="0.3">
      <c r="A2206" t="s">
        <v>32328</v>
      </c>
      <c r="B2206" s="1">
        <v>44934</v>
      </c>
      <c r="C2206">
        <v>1353.48</v>
      </c>
      <c r="D2206" t="s">
        <v>30122</v>
      </c>
      <c r="E2206" t="s">
        <v>30117</v>
      </c>
      <c r="F2206" t="s">
        <v>5179</v>
      </c>
      <c r="G2206">
        <v>1</v>
      </c>
      <c r="H2206">
        <v>2023</v>
      </c>
      <c r="I2206" t="s">
        <v>30113</v>
      </c>
      <c r="J2206">
        <v>0</v>
      </c>
      <c r="K2206">
        <v>1</v>
      </c>
    </row>
    <row r="2207" spans="1:11" x14ac:dyDescent="0.3">
      <c r="A2207" t="s">
        <v>32329</v>
      </c>
      <c r="B2207" s="1">
        <v>44728</v>
      </c>
      <c r="C2207">
        <v>810.57</v>
      </c>
      <c r="D2207" t="s">
        <v>30108</v>
      </c>
      <c r="E2207" t="s">
        <v>30117</v>
      </c>
      <c r="F2207" t="s">
        <v>10526</v>
      </c>
      <c r="G2207">
        <v>1</v>
      </c>
      <c r="H2207">
        <v>2022</v>
      </c>
      <c r="I2207" t="s">
        <v>30128</v>
      </c>
      <c r="J2207">
        <v>0</v>
      </c>
      <c r="K2207">
        <v>1</v>
      </c>
    </row>
    <row r="2208" spans="1:11" x14ac:dyDescent="0.3">
      <c r="A2208" t="s">
        <v>32330</v>
      </c>
      <c r="B2208" s="1">
        <v>45146</v>
      </c>
      <c r="C2208">
        <v>659.76</v>
      </c>
      <c r="D2208" t="s">
        <v>30108</v>
      </c>
      <c r="E2208" t="s">
        <v>30117</v>
      </c>
      <c r="F2208" t="s">
        <v>2441</v>
      </c>
      <c r="G2208">
        <v>1</v>
      </c>
      <c r="H2208">
        <v>2023</v>
      </c>
      <c r="I2208" t="s">
        <v>30120</v>
      </c>
      <c r="J2208">
        <v>0</v>
      </c>
      <c r="K2208">
        <v>1</v>
      </c>
    </row>
    <row r="2209" spans="1:11" x14ac:dyDescent="0.3">
      <c r="A2209" t="s">
        <v>32331</v>
      </c>
      <c r="B2209" s="1">
        <v>45212</v>
      </c>
      <c r="C2209">
        <v>1476.63</v>
      </c>
      <c r="D2209" t="s">
        <v>30122</v>
      </c>
      <c r="E2209" t="s">
        <v>30109</v>
      </c>
      <c r="F2209" t="s">
        <v>2532</v>
      </c>
      <c r="G2209">
        <v>0</v>
      </c>
      <c r="H2209">
        <v>2023</v>
      </c>
      <c r="I2209" t="s">
        <v>30159</v>
      </c>
      <c r="J2209">
        <v>1</v>
      </c>
      <c r="K2209">
        <v>0</v>
      </c>
    </row>
    <row r="2210" spans="1:11" x14ac:dyDescent="0.3">
      <c r="A2210" t="s">
        <v>32332</v>
      </c>
      <c r="B2210" s="1">
        <v>44912</v>
      </c>
      <c r="C2210">
        <v>129.93</v>
      </c>
      <c r="D2210" t="s">
        <v>30122</v>
      </c>
      <c r="E2210" t="s">
        <v>30109</v>
      </c>
      <c r="F2210" t="s">
        <v>4805</v>
      </c>
      <c r="G2210">
        <v>0</v>
      </c>
      <c r="H2210">
        <v>2022</v>
      </c>
      <c r="I2210" t="s">
        <v>30130</v>
      </c>
      <c r="J2210">
        <v>1</v>
      </c>
      <c r="K2210">
        <v>0</v>
      </c>
    </row>
    <row r="2211" spans="1:11" x14ac:dyDescent="0.3">
      <c r="A2211" t="s">
        <v>32333</v>
      </c>
      <c r="B2211" s="1">
        <v>45025</v>
      </c>
      <c r="C2211">
        <v>567.23</v>
      </c>
      <c r="D2211" t="s">
        <v>30112</v>
      </c>
      <c r="E2211" t="s">
        <v>30109</v>
      </c>
      <c r="F2211" t="s">
        <v>18875</v>
      </c>
      <c r="G2211">
        <v>0</v>
      </c>
      <c r="H2211">
        <v>2023</v>
      </c>
      <c r="I2211" t="s">
        <v>30118</v>
      </c>
      <c r="J2211">
        <v>1</v>
      </c>
      <c r="K2211">
        <v>0</v>
      </c>
    </row>
    <row r="2212" spans="1:11" x14ac:dyDescent="0.3">
      <c r="A2212" t="s">
        <v>32334</v>
      </c>
      <c r="B2212" s="1">
        <v>45316</v>
      </c>
      <c r="C2212">
        <v>726.68</v>
      </c>
      <c r="D2212" t="s">
        <v>30122</v>
      </c>
      <c r="E2212" t="s">
        <v>30109</v>
      </c>
      <c r="F2212" t="s">
        <v>10584</v>
      </c>
      <c r="G2212">
        <v>0</v>
      </c>
      <c r="H2212">
        <v>2024</v>
      </c>
      <c r="I2212" t="s">
        <v>30113</v>
      </c>
      <c r="J2212">
        <v>1</v>
      </c>
      <c r="K2212">
        <v>0</v>
      </c>
    </row>
    <row r="2213" spans="1:11" x14ac:dyDescent="0.3">
      <c r="A2213" t="s">
        <v>32335</v>
      </c>
      <c r="B2213" s="1">
        <v>44615</v>
      </c>
      <c r="C2213">
        <v>727.04</v>
      </c>
      <c r="D2213" t="s">
        <v>30108</v>
      </c>
      <c r="E2213" t="s">
        <v>30117</v>
      </c>
      <c r="F2213" t="s">
        <v>5059</v>
      </c>
      <c r="G2213">
        <v>1</v>
      </c>
      <c r="H2213">
        <v>2022</v>
      </c>
      <c r="I2213" t="s">
        <v>30110</v>
      </c>
      <c r="J2213">
        <v>0</v>
      </c>
      <c r="K2213">
        <v>1</v>
      </c>
    </row>
    <row r="2214" spans="1:11" x14ac:dyDescent="0.3">
      <c r="A2214" t="s">
        <v>32336</v>
      </c>
      <c r="B2214" s="1">
        <v>45400</v>
      </c>
      <c r="C2214">
        <v>295.56</v>
      </c>
      <c r="D2214" t="s">
        <v>30112</v>
      </c>
      <c r="E2214" t="s">
        <v>30117</v>
      </c>
      <c r="F2214" t="s">
        <v>17213</v>
      </c>
      <c r="G2214">
        <v>1</v>
      </c>
      <c r="H2214">
        <v>2024</v>
      </c>
      <c r="I2214" t="s">
        <v>30118</v>
      </c>
      <c r="J2214">
        <v>0</v>
      </c>
      <c r="K2214">
        <v>1</v>
      </c>
    </row>
    <row r="2215" spans="1:11" x14ac:dyDescent="0.3">
      <c r="A2215" t="s">
        <v>32337</v>
      </c>
      <c r="B2215" s="1">
        <v>45292</v>
      </c>
      <c r="C2215">
        <v>1400.03</v>
      </c>
      <c r="D2215" t="s">
        <v>30108</v>
      </c>
      <c r="E2215" t="s">
        <v>30117</v>
      </c>
      <c r="F2215" t="s">
        <v>13265</v>
      </c>
      <c r="G2215">
        <v>1</v>
      </c>
      <c r="H2215">
        <v>2024</v>
      </c>
      <c r="I2215" t="s">
        <v>30113</v>
      </c>
      <c r="J2215">
        <v>0</v>
      </c>
      <c r="K2215">
        <v>1</v>
      </c>
    </row>
    <row r="2216" spans="1:11" x14ac:dyDescent="0.3">
      <c r="A2216" t="s">
        <v>32338</v>
      </c>
      <c r="B2216" s="1">
        <v>44914</v>
      </c>
      <c r="C2216">
        <v>181.96</v>
      </c>
      <c r="D2216" t="s">
        <v>30122</v>
      </c>
      <c r="E2216" t="s">
        <v>30109</v>
      </c>
      <c r="F2216" t="s">
        <v>7048</v>
      </c>
      <c r="G2216">
        <v>0</v>
      </c>
      <c r="H2216">
        <v>2022</v>
      </c>
      <c r="I2216" t="s">
        <v>30130</v>
      </c>
      <c r="J2216">
        <v>1</v>
      </c>
      <c r="K2216">
        <v>0</v>
      </c>
    </row>
    <row r="2217" spans="1:11" x14ac:dyDescent="0.3">
      <c r="A2217" t="s">
        <v>32339</v>
      </c>
      <c r="B2217" s="1">
        <v>44608</v>
      </c>
      <c r="C2217">
        <v>51.25</v>
      </c>
      <c r="D2217" t="s">
        <v>30112</v>
      </c>
      <c r="E2217" t="s">
        <v>30109</v>
      </c>
      <c r="F2217" t="s">
        <v>3167</v>
      </c>
      <c r="G2217">
        <v>0</v>
      </c>
      <c r="H2217">
        <v>2022</v>
      </c>
      <c r="I2217" t="s">
        <v>30110</v>
      </c>
      <c r="J2217">
        <v>1</v>
      </c>
      <c r="K2217">
        <v>0</v>
      </c>
    </row>
    <row r="2218" spans="1:11" x14ac:dyDescent="0.3">
      <c r="A2218" t="s">
        <v>32340</v>
      </c>
      <c r="B2218" s="1">
        <v>44620</v>
      </c>
      <c r="C2218">
        <v>808.8</v>
      </c>
      <c r="D2218" t="s">
        <v>30112</v>
      </c>
      <c r="E2218" t="s">
        <v>30117</v>
      </c>
      <c r="F2218" t="s">
        <v>537</v>
      </c>
      <c r="G2218">
        <v>1</v>
      </c>
      <c r="H2218">
        <v>2022</v>
      </c>
      <c r="I2218" t="s">
        <v>30110</v>
      </c>
      <c r="J2218">
        <v>0</v>
      </c>
      <c r="K2218">
        <v>1</v>
      </c>
    </row>
    <row r="2219" spans="1:11" x14ac:dyDescent="0.3">
      <c r="A2219" t="s">
        <v>32341</v>
      </c>
      <c r="B2219" s="1">
        <v>45171</v>
      </c>
      <c r="C2219">
        <v>952.59</v>
      </c>
      <c r="D2219" t="s">
        <v>30108</v>
      </c>
      <c r="E2219" t="s">
        <v>30117</v>
      </c>
      <c r="F2219" t="s">
        <v>18854</v>
      </c>
      <c r="G2219">
        <v>1</v>
      </c>
      <c r="H2219">
        <v>2023</v>
      </c>
      <c r="I2219" t="s">
        <v>30123</v>
      </c>
      <c r="J2219">
        <v>0</v>
      </c>
      <c r="K2219">
        <v>1</v>
      </c>
    </row>
    <row r="2220" spans="1:11" x14ac:dyDescent="0.3">
      <c r="A2220" t="s">
        <v>32342</v>
      </c>
      <c r="B2220" s="1">
        <v>45375</v>
      </c>
      <c r="C2220">
        <v>902.34</v>
      </c>
      <c r="D2220" t="s">
        <v>30122</v>
      </c>
      <c r="E2220" t="s">
        <v>30117</v>
      </c>
      <c r="F2220" t="s">
        <v>9344</v>
      </c>
      <c r="G2220">
        <v>1</v>
      </c>
      <c r="H2220">
        <v>2024</v>
      </c>
      <c r="I2220" t="s">
        <v>30145</v>
      </c>
      <c r="J2220">
        <v>0</v>
      </c>
      <c r="K2220">
        <v>1</v>
      </c>
    </row>
    <row r="2221" spans="1:11" x14ac:dyDescent="0.3">
      <c r="A2221" t="s">
        <v>32343</v>
      </c>
      <c r="B2221" s="1">
        <v>44683</v>
      </c>
      <c r="C2221">
        <v>167.01</v>
      </c>
      <c r="D2221" t="s">
        <v>30112</v>
      </c>
      <c r="E2221" t="s">
        <v>30117</v>
      </c>
      <c r="F2221" t="s">
        <v>16483</v>
      </c>
      <c r="G2221">
        <v>1</v>
      </c>
      <c r="H2221">
        <v>2022</v>
      </c>
      <c r="I2221" t="s">
        <v>30136</v>
      </c>
      <c r="J2221">
        <v>0</v>
      </c>
      <c r="K2221">
        <v>1</v>
      </c>
    </row>
    <row r="2222" spans="1:11" x14ac:dyDescent="0.3">
      <c r="A2222" t="s">
        <v>32344</v>
      </c>
      <c r="B2222" s="1">
        <v>45511</v>
      </c>
      <c r="C2222">
        <v>1422.28</v>
      </c>
      <c r="D2222" t="s">
        <v>30112</v>
      </c>
      <c r="E2222" t="s">
        <v>30109</v>
      </c>
      <c r="F2222" t="s">
        <v>8800</v>
      </c>
      <c r="G2222">
        <v>0</v>
      </c>
      <c r="H2222">
        <v>2024</v>
      </c>
      <c r="I2222" t="s">
        <v>30120</v>
      </c>
      <c r="J2222">
        <v>1</v>
      </c>
      <c r="K2222">
        <v>0</v>
      </c>
    </row>
    <row r="2223" spans="1:11" x14ac:dyDescent="0.3">
      <c r="A2223" t="s">
        <v>32345</v>
      </c>
      <c r="B2223" s="1">
        <v>45226</v>
      </c>
      <c r="C2223">
        <v>1155.6500000000001</v>
      </c>
      <c r="D2223" t="s">
        <v>30112</v>
      </c>
      <c r="E2223" t="s">
        <v>30109</v>
      </c>
      <c r="F2223" t="s">
        <v>2774</v>
      </c>
      <c r="G2223">
        <v>0</v>
      </c>
      <c r="H2223">
        <v>2023</v>
      </c>
      <c r="I2223" t="s">
        <v>30159</v>
      </c>
      <c r="J2223">
        <v>1</v>
      </c>
      <c r="K2223">
        <v>0</v>
      </c>
    </row>
    <row r="2224" spans="1:11" x14ac:dyDescent="0.3">
      <c r="A2224" t="s">
        <v>32346</v>
      </c>
      <c r="B2224" s="1">
        <v>45472</v>
      </c>
      <c r="C2224">
        <v>641.82000000000005</v>
      </c>
      <c r="D2224" t="s">
        <v>30122</v>
      </c>
      <c r="E2224" t="s">
        <v>30117</v>
      </c>
      <c r="F2224" t="s">
        <v>14904</v>
      </c>
      <c r="G2224">
        <v>1</v>
      </c>
      <c r="H2224">
        <v>2024</v>
      </c>
      <c r="I2224" t="s">
        <v>30128</v>
      </c>
      <c r="J2224">
        <v>0</v>
      </c>
      <c r="K2224">
        <v>1</v>
      </c>
    </row>
    <row r="2225" spans="1:11" x14ac:dyDescent="0.3">
      <c r="A2225" t="s">
        <v>32347</v>
      </c>
      <c r="B2225" s="1">
        <v>45493</v>
      </c>
      <c r="C2225">
        <v>473.47</v>
      </c>
      <c r="D2225" t="s">
        <v>30112</v>
      </c>
      <c r="E2225" t="s">
        <v>30117</v>
      </c>
      <c r="F2225" t="s">
        <v>9201</v>
      </c>
      <c r="G2225">
        <v>1</v>
      </c>
      <c r="H2225">
        <v>2024</v>
      </c>
      <c r="I2225" t="s">
        <v>30115</v>
      </c>
      <c r="J2225">
        <v>0</v>
      </c>
      <c r="K2225">
        <v>1</v>
      </c>
    </row>
    <row r="2226" spans="1:11" x14ac:dyDescent="0.3">
      <c r="A2226" t="s">
        <v>32348</v>
      </c>
      <c r="B2226" s="1">
        <v>45593</v>
      </c>
      <c r="C2226">
        <v>163.57</v>
      </c>
      <c r="D2226" t="s">
        <v>30112</v>
      </c>
      <c r="E2226" t="s">
        <v>30109</v>
      </c>
      <c r="F2226" t="s">
        <v>388</v>
      </c>
      <c r="G2226">
        <v>0</v>
      </c>
      <c r="H2226">
        <v>2024</v>
      </c>
      <c r="I2226" t="s">
        <v>30159</v>
      </c>
      <c r="J2226">
        <v>1</v>
      </c>
      <c r="K2226">
        <v>0</v>
      </c>
    </row>
    <row r="2227" spans="1:11" x14ac:dyDescent="0.3">
      <c r="A2227" t="s">
        <v>32349</v>
      </c>
      <c r="B2227" s="1">
        <v>44573</v>
      </c>
      <c r="C2227">
        <v>543.64</v>
      </c>
      <c r="D2227" t="s">
        <v>30108</v>
      </c>
      <c r="E2227" t="s">
        <v>30117</v>
      </c>
      <c r="F2227" t="s">
        <v>12222</v>
      </c>
      <c r="G2227">
        <v>1</v>
      </c>
      <c r="H2227">
        <v>2022</v>
      </c>
      <c r="I2227" t="s">
        <v>30113</v>
      </c>
      <c r="J2227">
        <v>0</v>
      </c>
      <c r="K2227">
        <v>1</v>
      </c>
    </row>
    <row r="2228" spans="1:11" x14ac:dyDescent="0.3">
      <c r="A2228" t="s">
        <v>32350</v>
      </c>
      <c r="B2228" s="1">
        <v>45484</v>
      </c>
      <c r="C2228">
        <v>513.85</v>
      </c>
      <c r="D2228" t="s">
        <v>30108</v>
      </c>
      <c r="E2228" t="s">
        <v>30109</v>
      </c>
      <c r="F2228" t="s">
        <v>5484</v>
      </c>
      <c r="G2228">
        <v>0</v>
      </c>
      <c r="H2228">
        <v>2024</v>
      </c>
      <c r="I2228" t="s">
        <v>30115</v>
      </c>
      <c r="J2228">
        <v>1</v>
      </c>
      <c r="K2228">
        <v>0</v>
      </c>
    </row>
    <row r="2229" spans="1:11" x14ac:dyDescent="0.3">
      <c r="A2229" t="s">
        <v>32351</v>
      </c>
      <c r="B2229" s="1">
        <v>44864</v>
      </c>
      <c r="C2229">
        <v>873.2</v>
      </c>
      <c r="D2229" t="s">
        <v>30108</v>
      </c>
      <c r="E2229" t="s">
        <v>30117</v>
      </c>
      <c r="F2229" t="s">
        <v>11162</v>
      </c>
      <c r="G2229">
        <v>1</v>
      </c>
      <c r="H2229">
        <v>2022</v>
      </c>
      <c r="I2229" t="s">
        <v>30159</v>
      </c>
      <c r="J2229">
        <v>0</v>
      </c>
      <c r="K2229">
        <v>1</v>
      </c>
    </row>
    <row r="2230" spans="1:11" x14ac:dyDescent="0.3">
      <c r="A2230" t="s">
        <v>32352</v>
      </c>
      <c r="B2230" s="1">
        <v>44886</v>
      </c>
      <c r="C2230">
        <v>1295.77</v>
      </c>
      <c r="D2230" t="s">
        <v>30108</v>
      </c>
      <c r="E2230" t="s">
        <v>30109</v>
      </c>
      <c r="F2230" t="s">
        <v>12665</v>
      </c>
      <c r="G2230">
        <v>0</v>
      </c>
      <c r="H2230">
        <v>2022</v>
      </c>
      <c r="I2230" t="s">
        <v>30142</v>
      </c>
      <c r="J2230">
        <v>1</v>
      </c>
      <c r="K2230">
        <v>0</v>
      </c>
    </row>
    <row r="2231" spans="1:11" x14ac:dyDescent="0.3">
      <c r="A2231" t="s">
        <v>32353</v>
      </c>
      <c r="B2231" s="1">
        <v>44731</v>
      </c>
      <c r="C2231">
        <v>724.78</v>
      </c>
      <c r="D2231" t="s">
        <v>30112</v>
      </c>
      <c r="E2231" t="s">
        <v>30117</v>
      </c>
      <c r="F2231" t="s">
        <v>17014</v>
      </c>
      <c r="G2231">
        <v>1</v>
      </c>
      <c r="H2231">
        <v>2022</v>
      </c>
      <c r="I2231" t="s">
        <v>30128</v>
      </c>
      <c r="J2231">
        <v>0</v>
      </c>
      <c r="K2231">
        <v>1</v>
      </c>
    </row>
    <row r="2232" spans="1:11" x14ac:dyDescent="0.3">
      <c r="A2232" t="s">
        <v>32354</v>
      </c>
      <c r="B2232" s="1">
        <v>45604</v>
      </c>
      <c r="C2232">
        <v>788.95</v>
      </c>
      <c r="D2232" t="s">
        <v>30122</v>
      </c>
      <c r="E2232" t="s">
        <v>30117</v>
      </c>
      <c r="F2232" t="s">
        <v>4466</v>
      </c>
      <c r="G2232">
        <v>1</v>
      </c>
      <c r="H2232">
        <v>2024</v>
      </c>
      <c r="I2232" t="s">
        <v>30142</v>
      </c>
      <c r="J2232">
        <v>0</v>
      </c>
      <c r="K2232">
        <v>1</v>
      </c>
    </row>
    <row r="2233" spans="1:11" x14ac:dyDescent="0.3">
      <c r="A2233" t="s">
        <v>32355</v>
      </c>
      <c r="B2233" s="1">
        <v>44579</v>
      </c>
      <c r="C2233">
        <v>481.11</v>
      </c>
      <c r="D2233" t="s">
        <v>30112</v>
      </c>
      <c r="E2233" t="s">
        <v>30117</v>
      </c>
      <c r="F2233" t="s">
        <v>15054</v>
      </c>
      <c r="G2233">
        <v>1</v>
      </c>
      <c r="H2233">
        <v>2022</v>
      </c>
      <c r="I2233" t="s">
        <v>30113</v>
      </c>
      <c r="J2233">
        <v>0</v>
      </c>
      <c r="K2233">
        <v>1</v>
      </c>
    </row>
    <row r="2234" spans="1:11" x14ac:dyDescent="0.3">
      <c r="A2234" t="s">
        <v>32356</v>
      </c>
      <c r="B2234" s="1">
        <v>45594</v>
      </c>
      <c r="C2234">
        <v>1107.69</v>
      </c>
      <c r="D2234" t="s">
        <v>30122</v>
      </c>
      <c r="E2234" t="s">
        <v>30109</v>
      </c>
      <c r="F2234" t="s">
        <v>16723</v>
      </c>
      <c r="G2234">
        <v>0</v>
      </c>
      <c r="H2234">
        <v>2024</v>
      </c>
      <c r="I2234" t="s">
        <v>30159</v>
      </c>
      <c r="J2234">
        <v>1</v>
      </c>
      <c r="K2234">
        <v>0</v>
      </c>
    </row>
    <row r="2235" spans="1:11" x14ac:dyDescent="0.3">
      <c r="A2235" t="s">
        <v>32357</v>
      </c>
      <c r="B2235" s="1">
        <v>44623</v>
      </c>
      <c r="C2235">
        <v>54.48</v>
      </c>
      <c r="D2235" t="s">
        <v>30112</v>
      </c>
      <c r="E2235" t="s">
        <v>30117</v>
      </c>
      <c r="F2235" t="s">
        <v>5337</v>
      </c>
      <c r="G2235">
        <v>1</v>
      </c>
      <c r="H2235">
        <v>2022</v>
      </c>
      <c r="I2235" t="s">
        <v>30145</v>
      </c>
      <c r="J2235">
        <v>0</v>
      </c>
      <c r="K2235">
        <v>1</v>
      </c>
    </row>
    <row r="2236" spans="1:11" x14ac:dyDescent="0.3">
      <c r="A2236" t="s">
        <v>32358</v>
      </c>
      <c r="B2236" s="1">
        <v>44686</v>
      </c>
      <c r="C2236">
        <v>1092.97</v>
      </c>
      <c r="D2236" t="s">
        <v>30112</v>
      </c>
      <c r="E2236" t="s">
        <v>30117</v>
      </c>
      <c r="F2236" t="s">
        <v>38</v>
      </c>
      <c r="G2236">
        <v>1</v>
      </c>
      <c r="H2236">
        <v>2022</v>
      </c>
      <c r="I2236" t="s">
        <v>30136</v>
      </c>
      <c r="J2236">
        <v>0</v>
      </c>
      <c r="K2236">
        <v>1</v>
      </c>
    </row>
    <row r="2237" spans="1:11" x14ac:dyDescent="0.3">
      <c r="A2237" t="s">
        <v>32359</v>
      </c>
      <c r="B2237" s="1">
        <v>45128</v>
      </c>
      <c r="C2237">
        <v>1059.0899999999999</v>
      </c>
      <c r="D2237" t="s">
        <v>30108</v>
      </c>
      <c r="E2237" t="s">
        <v>30109</v>
      </c>
      <c r="F2237" t="s">
        <v>19841</v>
      </c>
      <c r="G2237">
        <v>0</v>
      </c>
      <c r="H2237">
        <v>2023</v>
      </c>
      <c r="I2237" t="s">
        <v>30115</v>
      </c>
      <c r="J2237">
        <v>1</v>
      </c>
      <c r="K2237">
        <v>0</v>
      </c>
    </row>
    <row r="2238" spans="1:11" x14ac:dyDescent="0.3">
      <c r="A2238" t="s">
        <v>32360</v>
      </c>
      <c r="B2238" s="1">
        <v>45457</v>
      </c>
      <c r="C2238">
        <v>887.1</v>
      </c>
      <c r="D2238" t="s">
        <v>30112</v>
      </c>
      <c r="E2238" t="s">
        <v>30117</v>
      </c>
      <c r="F2238" t="s">
        <v>15199</v>
      </c>
      <c r="G2238">
        <v>1</v>
      </c>
      <c r="H2238">
        <v>2024</v>
      </c>
      <c r="I2238" t="s">
        <v>30128</v>
      </c>
      <c r="J2238">
        <v>0</v>
      </c>
      <c r="K2238">
        <v>1</v>
      </c>
    </row>
    <row r="2239" spans="1:11" x14ac:dyDescent="0.3">
      <c r="A2239" t="s">
        <v>32361</v>
      </c>
      <c r="B2239" s="1">
        <v>45252</v>
      </c>
      <c r="C2239">
        <v>433.59</v>
      </c>
      <c r="D2239" t="s">
        <v>30122</v>
      </c>
      <c r="E2239" t="s">
        <v>30117</v>
      </c>
      <c r="F2239" t="s">
        <v>10577</v>
      </c>
      <c r="G2239">
        <v>1</v>
      </c>
      <c r="H2239">
        <v>2023</v>
      </c>
      <c r="I2239" t="s">
        <v>30142</v>
      </c>
      <c r="J2239">
        <v>0</v>
      </c>
      <c r="K2239">
        <v>1</v>
      </c>
    </row>
    <row r="2240" spans="1:11" x14ac:dyDescent="0.3">
      <c r="A2240" t="s">
        <v>32362</v>
      </c>
      <c r="B2240" s="1">
        <v>45232</v>
      </c>
      <c r="C2240">
        <v>851.42</v>
      </c>
      <c r="D2240" t="s">
        <v>30108</v>
      </c>
      <c r="E2240" t="s">
        <v>30117</v>
      </c>
      <c r="F2240" t="s">
        <v>17030</v>
      </c>
      <c r="G2240">
        <v>1</v>
      </c>
      <c r="H2240">
        <v>2023</v>
      </c>
      <c r="I2240" t="s">
        <v>30142</v>
      </c>
      <c r="J2240">
        <v>0</v>
      </c>
      <c r="K2240">
        <v>1</v>
      </c>
    </row>
    <row r="2241" spans="1:11" x14ac:dyDescent="0.3">
      <c r="A2241" t="s">
        <v>32363</v>
      </c>
      <c r="B2241" s="1">
        <v>45494</v>
      </c>
      <c r="C2241">
        <v>1221.5999999999999</v>
      </c>
      <c r="D2241" t="s">
        <v>30108</v>
      </c>
      <c r="E2241" t="s">
        <v>30117</v>
      </c>
      <c r="F2241" t="s">
        <v>19939</v>
      </c>
      <c r="G2241">
        <v>1</v>
      </c>
      <c r="H2241">
        <v>2024</v>
      </c>
      <c r="I2241" t="s">
        <v>30115</v>
      </c>
      <c r="J2241">
        <v>0</v>
      </c>
      <c r="K2241">
        <v>1</v>
      </c>
    </row>
    <row r="2242" spans="1:11" x14ac:dyDescent="0.3">
      <c r="A2242" t="s">
        <v>32364</v>
      </c>
      <c r="B2242" s="1">
        <v>45375</v>
      </c>
      <c r="C2242">
        <v>1413.4</v>
      </c>
      <c r="D2242" t="s">
        <v>30108</v>
      </c>
      <c r="E2242" t="s">
        <v>30117</v>
      </c>
      <c r="F2242" t="s">
        <v>2385</v>
      </c>
      <c r="G2242">
        <v>1</v>
      </c>
      <c r="H2242">
        <v>2024</v>
      </c>
      <c r="I2242" t="s">
        <v>30145</v>
      </c>
      <c r="J2242">
        <v>0</v>
      </c>
      <c r="K2242">
        <v>1</v>
      </c>
    </row>
    <row r="2243" spans="1:11" x14ac:dyDescent="0.3">
      <c r="A2243" t="s">
        <v>32365</v>
      </c>
      <c r="B2243" s="1">
        <v>44657</v>
      </c>
      <c r="C2243">
        <v>299.83</v>
      </c>
      <c r="D2243" t="s">
        <v>30112</v>
      </c>
      <c r="E2243" t="s">
        <v>30117</v>
      </c>
      <c r="F2243" t="s">
        <v>10092</v>
      </c>
      <c r="G2243">
        <v>1</v>
      </c>
      <c r="H2243">
        <v>2022</v>
      </c>
      <c r="I2243" t="s">
        <v>30118</v>
      </c>
      <c r="J2243">
        <v>0</v>
      </c>
      <c r="K2243">
        <v>1</v>
      </c>
    </row>
    <row r="2244" spans="1:11" x14ac:dyDescent="0.3">
      <c r="A2244" t="s">
        <v>32366</v>
      </c>
      <c r="B2244" s="1">
        <v>45621</v>
      </c>
      <c r="C2244">
        <v>356</v>
      </c>
      <c r="D2244" t="s">
        <v>30112</v>
      </c>
      <c r="E2244" t="s">
        <v>30109</v>
      </c>
      <c r="F2244" t="s">
        <v>3560</v>
      </c>
      <c r="G2244">
        <v>0</v>
      </c>
      <c r="H2244">
        <v>2024</v>
      </c>
      <c r="I2244" t="s">
        <v>30142</v>
      </c>
      <c r="J2244">
        <v>1</v>
      </c>
      <c r="K2244">
        <v>0</v>
      </c>
    </row>
    <row r="2245" spans="1:11" x14ac:dyDescent="0.3">
      <c r="A2245" t="s">
        <v>32367</v>
      </c>
      <c r="B2245" s="1">
        <v>44811</v>
      </c>
      <c r="C2245">
        <v>769.54</v>
      </c>
      <c r="D2245" t="s">
        <v>30112</v>
      </c>
      <c r="E2245" t="s">
        <v>30109</v>
      </c>
      <c r="F2245" t="s">
        <v>4612</v>
      </c>
      <c r="G2245">
        <v>0</v>
      </c>
      <c r="H2245">
        <v>2022</v>
      </c>
      <c r="I2245" t="s">
        <v>30123</v>
      </c>
      <c r="J2245">
        <v>1</v>
      </c>
      <c r="K2245">
        <v>0</v>
      </c>
    </row>
    <row r="2246" spans="1:11" x14ac:dyDescent="0.3">
      <c r="A2246" t="s">
        <v>32368</v>
      </c>
      <c r="B2246" s="1">
        <v>44648</v>
      </c>
      <c r="C2246">
        <v>814.9</v>
      </c>
      <c r="D2246" t="s">
        <v>30122</v>
      </c>
      <c r="E2246" t="s">
        <v>30117</v>
      </c>
      <c r="F2246" t="s">
        <v>18007</v>
      </c>
      <c r="G2246">
        <v>1</v>
      </c>
      <c r="H2246">
        <v>2022</v>
      </c>
      <c r="I2246" t="s">
        <v>30145</v>
      </c>
      <c r="J2246">
        <v>0</v>
      </c>
      <c r="K2246">
        <v>1</v>
      </c>
    </row>
    <row r="2247" spans="1:11" x14ac:dyDescent="0.3">
      <c r="A2247" t="s">
        <v>32369</v>
      </c>
      <c r="B2247" s="1">
        <v>45524</v>
      </c>
      <c r="C2247">
        <v>144.44</v>
      </c>
      <c r="D2247" t="s">
        <v>30112</v>
      </c>
      <c r="E2247" t="s">
        <v>30109</v>
      </c>
      <c r="F2247" t="s">
        <v>16488</v>
      </c>
      <c r="G2247">
        <v>0</v>
      </c>
      <c r="H2247">
        <v>2024</v>
      </c>
      <c r="I2247" t="s">
        <v>30120</v>
      </c>
      <c r="J2247">
        <v>1</v>
      </c>
      <c r="K2247">
        <v>0</v>
      </c>
    </row>
    <row r="2248" spans="1:11" x14ac:dyDescent="0.3">
      <c r="A2248" t="s">
        <v>32370</v>
      </c>
      <c r="B2248" s="1">
        <v>44652</v>
      </c>
      <c r="C2248">
        <v>1005.1</v>
      </c>
      <c r="D2248" t="s">
        <v>30108</v>
      </c>
      <c r="E2248" t="s">
        <v>30109</v>
      </c>
      <c r="F2248" t="s">
        <v>14788</v>
      </c>
      <c r="G2248">
        <v>0</v>
      </c>
      <c r="H2248">
        <v>2022</v>
      </c>
      <c r="I2248" t="s">
        <v>30118</v>
      </c>
      <c r="J2248">
        <v>1</v>
      </c>
      <c r="K2248">
        <v>0</v>
      </c>
    </row>
    <row r="2249" spans="1:11" x14ac:dyDescent="0.3">
      <c r="A2249" t="s">
        <v>32371</v>
      </c>
      <c r="B2249" s="1">
        <v>44701</v>
      </c>
      <c r="C2249">
        <v>1067.33</v>
      </c>
      <c r="D2249" t="s">
        <v>30122</v>
      </c>
      <c r="E2249" t="s">
        <v>30117</v>
      </c>
      <c r="F2249" t="s">
        <v>560</v>
      </c>
      <c r="G2249">
        <v>1</v>
      </c>
      <c r="H2249">
        <v>2022</v>
      </c>
      <c r="I2249" t="s">
        <v>30136</v>
      </c>
      <c r="J2249">
        <v>0</v>
      </c>
      <c r="K2249">
        <v>1</v>
      </c>
    </row>
    <row r="2250" spans="1:11" x14ac:dyDescent="0.3">
      <c r="A2250" t="s">
        <v>32372</v>
      </c>
      <c r="B2250" s="1">
        <v>44841</v>
      </c>
      <c r="C2250">
        <v>558.4</v>
      </c>
      <c r="D2250" t="s">
        <v>30122</v>
      </c>
      <c r="E2250" t="s">
        <v>30109</v>
      </c>
      <c r="F2250" t="s">
        <v>10179</v>
      </c>
      <c r="G2250">
        <v>0</v>
      </c>
      <c r="H2250">
        <v>2022</v>
      </c>
      <c r="I2250" t="s">
        <v>30159</v>
      </c>
      <c r="J2250">
        <v>1</v>
      </c>
      <c r="K2250">
        <v>0</v>
      </c>
    </row>
    <row r="2251" spans="1:11" x14ac:dyDescent="0.3">
      <c r="A2251" t="s">
        <v>32373</v>
      </c>
      <c r="B2251" s="1">
        <v>44585</v>
      </c>
      <c r="C2251">
        <v>1226.81</v>
      </c>
      <c r="D2251" t="s">
        <v>30122</v>
      </c>
      <c r="E2251" t="s">
        <v>30109</v>
      </c>
      <c r="F2251" t="s">
        <v>1451</v>
      </c>
      <c r="G2251">
        <v>0</v>
      </c>
      <c r="H2251">
        <v>2022</v>
      </c>
      <c r="I2251" t="s">
        <v>30113</v>
      </c>
      <c r="J2251">
        <v>1</v>
      </c>
      <c r="K2251">
        <v>0</v>
      </c>
    </row>
    <row r="2252" spans="1:11" x14ac:dyDescent="0.3">
      <c r="A2252" t="s">
        <v>32374</v>
      </c>
      <c r="B2252" s="1">
        <v>45547</v>
      </c>
      <c r="C2252">
        <v>709.7</v>
      </c>
      <c r="D2252" t="s">
        <v>30112</v>
      </c>
      <c r="E2252" t="s">
        <v>30117</v>
      </c>
      <c r="F2252" t="s">
        <v>2101</v>
      </c>
      <c r="G2252">
        <v>1</v>
      </c>
      <c r="H2252">
        <v>2024</v>
      </c>
      <c r="I2252" t="s">
        <v>30123</v>
      </c>
      <c r="J2252">
        <v>0</v>
      </c>
      <c r="K2252">
        <v>1</v>
      </c>
    </row>
    <row r="2253" spans="1:11" x14ac:dyDescent="0.3">
      <c r="A2253" t="s">
        <v>32375</v>
      </c>
      <c r="B2253" s="1">
        <v>44843</v>
      </c>
      <c r="C2253">
        <v>602.49</v>
      </c>
      <c r="D2253" t="s">
        <v>30122</v>
      </c>
      <c r="E2253" t="s">
        <v>30117</v>
      </c>
      <c r="F2253" t="s">
        <v>5202</v>
      </c>
      <c r="G2253">
        <v>1</v>
      </c>
      <c r="H2253">
        <v>2022</v>
      </c>
      <c r="I2253" t="s">
        <v>30159</v>
      </c>
      <c r="J2253">
        <v>0</v>
      </c>
      <c r="K2253">
        <v>1</v>
      </c>
    </row>
    <row r="2254" spans="1:11" x14ac:dyDescent="0.3">
      <c r="A2254" t="s">
        <v>32376</v>
      </c>
      <c r="B2254" s="1">
        <v>45404</v>
      </c>
      <c r="C2254">
        <v>470.43</v>
      </c>
      <c r="D2254" t="s">
        <v>30112</v>
      </c>
      <c r="E2254" t="s">
        <v>30117</v>
      </c>
      <c r="F2254" t="s">
        <v>20058</v>
      </c>
      <c r="G2254">
        <v>1</v>
      </c>
      <c r="H2254">
        <v>2024</v>
      </c>
      <c r="I2254" t="s">
        <v>30118</v>
      </c>
      <c r="J2254">
        <v>0</v>
      </c>
      <c r="K2254">
        <v>1</v>
      </c>
    </row>
    <row r="2255" spans="1:11" x14ac:dyDescent="0.3">
      <c r="A2255" t="s">
        <v>32377</v>
      </c>
      <c r="B2255" s="1">
        <v>44645</v>
      </c>
      <c r="C2255">
        <v>1172.67</v>
      </c>
      <c r="D2255" t="s">
        <v>30112</v>
      </c>
      <c r="E2255" t="s">
        <v>30109</v>
      </c>
      <c r="F2255" t="s">
        <v>11905</v>
      </c>
      <c r="G2255">
        <v>0</v>
      </c>
      <c r="H2255">
        <v>2022</v>
      </c>
      <c r="I2255" t="s">
        <v>30145</v>
      </c>
      <c r="J2255">
        <v>1</v>
      </c>
      <c r="K2255">
        <v>0</v>
      </c>
    </row>
    <row r="2256" spans="1:11" x14ac:dyDescent="0.3">
      <c r="A2256" t="s">
        <v>32378</v>
      </c>
      <c r="B2256" s="1">
        <v>45334</v>
      </c>
      <c r="C2256">
        <v>655.71</v>
      </c>
      <c r="D2256" t="s">
        <v>30122</v>
      </c>
      <c r="E2256" t="s">
        <v>30109</v>
      </c>
      <c r="F2256" t="s">
        <v>6154</v>
      </c>
      <c r="G2256">
        <v>0</v>
      </c>
      <c r="H2256">
        <v>2024</v>
      </c>
      <c r="I2256" t="s">
        <v>30110</v>
      </c>
      <c r="J2256">
        <v>1</v>
      </c>
      <c r="K2256">
        <v>0</v>
      </c>
    </row>
    <row r="2257" spans="1:11" x14ac:dyDescent="0.3">
      <c r="A2257" t="s">
        <v>32379</v>
      </c>
      <c r="B2257" s="1">
        <v>45042</v>
      </c>
      <c r="C2257">
        <v>829.16</v>
      </c>
      <c r="D2257" t="s">
        <v>30122</v>
      </c>
      <c r="E2257" t="s">
        <v>30109</v>
      </c>
      <c r="F2257" t="s">
        <v>8460</v>
      </c>
      <c r="G2257">
        <v>0</v>
      </c>
      <c r="H2257">
        <v>2023</v>
      </c>
      <c r="I2257" t="s">
        <v>30118</v>
      </c>
      <c r="J2257">
        <v>1</v>
      </c>
      <c r="K2257">
        <v>0</v>
      </c>
    </row>
    <row r="2258" spans="1:11" x14ac:dyDescent="0.3">
      <c r="A2258" t="s">
        <v>32380</v>
      </c>
      <c r="B2258" s="1">
        <v>44614</v>
      </c>
      <c r="C2258">
        <v>314.94</v>
      </c>
      <c r="D2258" t="s">
        <v>30122</v>
      </c>
      <c r="E2258" t="s">
        <v>30117</v>
      </c>
      <c r="F2258" t="s">
        <v>12059</v>
      </c>
      <c r="G2258">
        <v>1</v>
      </c>
      <c r="H2258">
        <v>2022</v>
      </c>
      <c r="I2258" t="s">
        <v>30110</v>
      </c>
      <c r="J2258">
        <v>0</v>
      </c>
      <c r="K2258">
        <v>1</v>
      </c>
    </row>
    <row r="2259" spans="1:11" x14ac:dyDescent="0.3">
      <c r="A2259" t="s">
        <v>32381</v>
      </c>
      <c r="B2259" s="1">
        <v>45581</v>
      </c>
      <c r="C2259">
        <v>1456.21</v>
      </c>
      <c r="D2259" t="s">
        <v>30108</v>
      </c>
      <c r="E2259" t="s">
        <v>30109</v>
      </c>
      <c r="F2259" t="s">
        <v>11673</v>
      </c>
      <c r="G2259">
        <v>0</v>
      </c>
      <c r="H2259">
        <v>2024</v>
      </c>
      <c r="I2259" t="s">
        <v>30159</v>
      </c>
      <c r="J2259">
        <v>1</v>
      </c>
      <c r="K2259">
        <v>0</v>
      </c>
    </row>
    <row r="2260" spans="1:11" x14ac:dyDescent="0.3">
      <c r="A2260" t="s">
        <v>32382</v>
      </c>
      <c r="B2260" s="1">
        <v>45622</v>
      </c>
      <c r="C2260">
        <v>981.66</v>
      </c>
      <c r="D2260" t="s">
        <v>30122</v>
      </c>
      <c r="E2260" t="s">
        <v>30117</v>
      </c>
      <c r="F2260" t="s">
        <v>10049</v>
      </c>
      <c r="G2260">
        <v>1</v>
      </c>
      <c r="H2260">
        <v>2024</v>
      </c>
      <c r="I2260" t="s">
        <v>30142</v>
      </c>
      <c r="J2260">
        <v>0</v>
      </c>
      <c r="K2260">
        <v>1</v>
      </c>
    </row>
    <row r="2261" spans="1:11" x14ac:dyDescent="0.3">
      <c r="A2261" t="s">
        <v>32383</v>
      </c>
      <c r="B2261" s="1">
        <v>45411</v>
      </c>
      <c r="C2261">
        <v>1414.87</v>
      </c>
      <c r="D2261" t="s">
        <v>30112</v>
      </c>
      <c r="E2261" t="s">
        <v>30117</v>
      </c>
      <c r="F2261" t="s">
        <v>18338</v>
      </c>
      <c r="G2261">
        <v>1</v>
      </c>
      <c r="H2261">
        <v>2024</v>
      </c>
      <c r="I2261" t="s">
        <v>30118</v>
      </c>
      <c r="J2261">
        <v>0</v>
      </c>
      <c r="K2261">
        <v>1</v>
      </c>
    </row>
    <row r="2262" spans="1:11" x14ac:dyDescent="0.3">
      <c r="A2262" t="s">
        <v>32384</v>
      </c>
      <c r="B2262" s="1">
        <v>44841</v>
      </c>
      <c r="C2262">
        <v>219.06</v>
      </c>
      <c r="D2262" t="s">
        <v>30108</v>
      </c>
      <c r="E2262" t="s">
        <v>30109</v>
      </c>
      <c r="F2262" t="s">
        <v>5960</v>
      </c>
      <c r="G2262">
        <v>0</v>
      </c>
      <c r="H2262">
        <v>2022</v>
      </c>
      <c r="I2262" t="s">
        <v>30159</v>
      </c>
      <c r="J2262">
        <v>1</v>
      </c>
      <c r="K2262">
        <v>0</v>
      </c>
    </row>
    <row r="2263" spans="1:11" x14ac:dyDescent="0.3">
      <c r="A2263" t="s">
        <v>32385</v>
      </c>
      <c r="B2263" s="1">
        <v>45245</v>
      </c>
      <c r="C2263">
        <v>561.97</v>
      </c>
      <c r="D2263" t="s">
        <v>30122</v>
      </c>
      <c r="E2263" t="s">
        <v>30109</v>
      </c>
      <c r="F2263" t="s">
        <v>7111</v>
      </c>
      <c r="G2263">
        <v>0</v>
      </c>
      <c r="H2263">
        <v>2023</v>
      </c>
      <c r="I2263" t="s">
        <v>30142</v>
      </c>
      <c r="J2263">
        <v>1</v>
      </c>
      <c r="K2263">
        <v>0</v>
      </c>
    </row>
    <row r="2264" spans="1:11" x14ac:dyDescent="0.3">
      <c r="A2264" t="s">
        <v>32386</v>
      </c>
      <c r="B2264" s="1">
        <v>44737</v>
      </c>
      <c r="C2264">
        <v>1441.21</v>
      </c>
      <c r="D2264" t="s">
        <v>30122</v>
      </c>
      <c r="E2264" t="s">
        <v>30117</v>
      </c>
      <c r="F2264" t="s">
        <v>15536</v>
      </c>
      <c r="G2264">
        <v>1</v>
      </c>
      <c r="H2264">
        <v>2022</v>
      </c>
      <c r="I2264" t="s">
        <v>30128</v>
      </c>
      <c r="J2264">
        <v>0</v>
      </c>
      <c r="K2264">
        <v>1</v>
      </c>
    </row>
    <row r="2265" spans="1:11" x14ac:dyDescent="0.3">
      <c r="A2265" t="s">
        <v>32387</v>
      </c>
      <c r="B2265" s="1">
        <v>44865</v>
      </c>
      <c r="C2265">
        <v>467.96</v>
      </c>
      <c r="D2265" t="s">
        <v>30122</v>
      </c>
      <c r="E2265" t="s">
        <v>30117</v>
      </c>
      <c r="F2265" t="s">
        <v>5068</v>
      </c>
      <c r="G2265">
        <v>1</v>
      </c>
      <c r="H2265">
        <v>2022</v>
      </c>
      <c r="I2265" t="s">
        <v>30159</v>
      </c>
      <c r="J2265">
        <v>0</v>
      </c>
      <c r="K2265">
        <v>1</v>
      </c>
    </row>
    <row r="2266" spans="1:11" x14ac:dyDescent="0.3">
      <c r="A2266" t="s">
        <v>32388</v>
      </c>
      <c r="B2266" s="1">
        <v>44744</v>
      </c>
      <c r="C2266">
        <v>327.97</v>
      </c>
      <c r="D2266" t="s">
        <v>30122</v>
      </c>
      <c r="E2266" t="s">
        <v>30109</v>
      </c>
      <c r="F2266" t="s">
        <v>17071</v>
      </c>
      <c r="G2266">
        <v>0</v>
      </c>
      <c r="H2266">
        <v>2022</v>
      </c>
      <c r="I2266" t="s">
        <v>30115</v>
      </c>
      <c r="J2266">
        <v>1</v>
      </c>
      <c r="K2266">
        <v>0</v>
      </c>
    </row>
    <row r="2267" spans="1:11" x14ac:dyDescent="0.3">
      <c r="A2267" t="s">
        <v>32389</v>
      </c>
      <c r="B2267" s="1">
        <v>44799</v>
      </c>
      <c r="C2267">
        <v>105.62</v>
      </c>
      <c r="D2267" t="s">
        <v>30112</v>
      </c>
      <c r="E2267" t="s">
        <v>30109</v>
      </c>
      <c r="F2267" t="s">
        <v>6602</v>
      </c>
      <c r="G2267">
        <v>0</v>
      </c>
      <c r="H2267">
        <v>2022</v>
      </c>
      <c r="I2267" t="s">
        <v>30120</v>
      </c>
      <c r="J2267">
        <v>1</v>
      </c>
      <c r="K2267">
        <v>0</v>
      </c>
    </row>
    <row r="2268" spans="1:11" x14ac:dyDescent="0.3">
      <c r="A2268" t="s">
        <v>32390</v>
      </c>
      <c r="B2268" s="1">
        <v>45515</v>
      </c>
      <c r="C2268">
        <v>881.85</v>
      </c>
      <c r="D2268" t="s">
        <v>30108</v>
      </c>
      <c r="E2268" t="s">
        <v>30109</v>
      </c>
      <c r="F2268" t="s">
        <v>9910</v>
      </c>
      <c r="G2268">
        <v>0</v>
      </c>
      <c r="H2268">
        <v>2024</v>
      </c>
      <c r="I2268" t="s">
        <v>30120</v>
      </c>
      <c r="J2268">
        <v>1</v>
      </c>
      <c r="K2268">
        <v>0</v>
      </c>
    </row>
    <row r="2269" spans="1:11" x14ac:dyDescent="0.3">
      <c r="A2269" t="s">
        <v>32391</v>
      </c>
      <c r="B2269" s="1">
        <v>44959</v>
      </c>
      <c r="C2269">
        <v>195</v>
      </c>
      <c r="D2269" t="s">
        <v>30122</v>
      </c>
      <c r="E2269" t="s">
        <v>30109</v>
      </c>
      <c r="F2269" t="s">
        <v>8643</v>
      </c>
      <c r="G2269">
        <v>0</v>
      </c>
      <c r="H2269">
        <v>2023</v>
      </c>
      <c r="I2269" t="s">
        <v>30110</v>
      </c>
      <c r="J2269">
        <v>1</v>
      </c>
      <c r="K2269">
        <v>0</v>
      </c>
    </row>
    <row r="2270" spans="1:11" x14ac:dyDescent="0.3">
      <c r="A2270" t="s">
        <v>32392</v>
      </c>
      <c r="B2270" s="1">
        <v>45161</v>
      </c>
      <c r="C2270">
        <v>1115.29</v>
      </c>
      <c r="D2270" t="s">
        <v>30122</v>
      </c>
      <c r="E2270" t="s">
        <v>30117</v>
      </c>
      <c r="F2270" t="s">
        <v>9098</v>
      </c>
      <c r="G2270">
        <v>1</v>
      </c>
      <c r="H2270">
        <v>2023</v>
      </c>
      <c r="I2270" t="s">
        <v>30120</v>
      </c>
      <c r="J2270">
        <v>0</v>
      </c>
      <c r="K2270">
        <v>1</v>
      </c>
    </row>
    <row r="2271" spans="1:11" x14ac:dyDescent="0.3">
      <c r="A2271" t="s">
        <v>32393</v>
      </c>
      <c r="B2271" s="1">
        <v>45568</v>
      </c>
      <c r="C2271">
        <v>1388.45</v>
      </c>
      <c r="D2271" t="s">
        <v>30112</v>
      </c>
      <c r="E2271" t="s">
        <v>30109</v>
      </c>
      <c r="F2271" t="s">
        <v>1000</v>
      </c>
      <c r="G2271">
        <v>0</v>
      </c>
      <c r="H2271">
        <v>2024</v>
      </c>
      <c r="I2271" t="s">
        <v>30159</v>
      </c>
      <c r="J2271">
        <v>1</v>
      </c>
      <c r="K2271">
        <v>0</v>
      </c>
    </row>
    <row r="2272" spans="1:11" x14ac:dyDescent="0.3">
      <c r="A2272" t="s">
        <v>32394</v>
      </c>
      <c r="B2272" s="1">
        <v>44620</v>
      </c>
      <c r="C2272">
        <v>892.74</v>
      </c>
      <c r="D2272" t="s">
        <v>30122</v>
      </c>
      <c r="E2272" t="s">
        <v>30117</v>
      </c>
      <c r="F2272" t="s">
        <v>12961</v>
      </c>
      <c r="G2272">
        <v>1</v>
      </c>
      <c r="H2272">
        <v>2022</v>
      </c>
      <c r="I2272" t="s">
        <v>30110</v>
      </c>
      <c r="J2272">
        <v>0</v>
      </c>
      <c r="K2272">
        <v>1</v>
      </c>
    </row>
    <row r="2273" spans="1:11" x14ac:dyDescent="0.3">
      <c r="A2273" t="s">
        <v>32395</v>
      </c>
      <c r="B2273" s="1">
        <v>44730</v>
      </c>
      <c r="C2273">
        <v>566.15</v>
      </c>
      <c r="D2273" t="s">
        <v>30122</v>
      </c>
      <c r="E2273" t="s">
        <v>30109</v>
      </c>
      <c r="F2273" t="s">
        <v>10320</v>
      </c>
      <c r="G2273">
        <v>0</v>
      </c>
      <c r="H2273">
        <v>2022</v>
      </c>
      <c r="I2273" t="s">
        <v>30128</v>
      </c>
      <c r="J2273">
        <v>1</v>
      </c>
      <c r="K2273">
        <v>0</v>
      </c>
    </row>
    <row r="2274" spans="1:11" x14ac:dyDescent="0.3">
      <c r="A2274" t="s">
        <v>32396</v>
      </c>
      <c r="B2274" s="1">
        <v>44704</v>
      </c>
      <c r="C2274">
        <v>648.46</v>
      </c>
      <c r="D2274" t="s">
        <v>30108</v>
      </c>
      <c r="E2274" t="s">
        <v>30109</v>
      </c>
      <c r="F2274" t="s">
        <v>4522</v>
      </c>
      <c r="G2274">
        <v>0</v>
      </c>
      <c r="H2274">
        <v>2022</v>
      </c>
      <c r="I2274" t="s">
        <v>30136</v>
      </c>
      <c r="J2274">
        <v>1</v>
      </c>
      <c r="K2274">
        <v>0</v>
      </c>
    </row>
    <row r="2275" spans="1:11" x14ac:dyDescent="0.3">
      <c r="A2275" t="s">
        <v>32397</v>
      </c>
      <c r="B2275" s="1">
        <v>44937</v>
      </c>
      <c r="C2275">
        <v>1283.1199999999999</v>
      </c>
      <c r="D2275" t="s">
        <v>30122</v>
      </c>
      <c r="E2275" t="s">
        <v>30117</v>
      </c>
      <c r="F2275" t="s">
        <v>18479</v>
      </c>
      <c r="G2275">
        <v>1</v>
      </c>
      <c r="H2275">
        <v>2023</v>
      </c>
      <c r="I2275" t="s">
        <v>30113</v>
      </c>
      <c r="J2275">
        <v>0</v>
      </c>
      <c r="K2275">
        <v>1</v>
      </c>
    </row>
    <row r="2276" spans="1:11" x14ac:dyDescent="0.3">
      <c r="A2276" t="s">
        <v>32398</v>
      </c>
      <c r="B2276" s="1">
        <v>44877</v>
      </c>
      <c r="C2276">
        <v>901.61</v>
      </c>
      <c r="D2276" t="s">
        <v>30122</v>
      </c>
      <c r="E2276" t="s">
        <v>30109</v>
      </c>
      <c r="F2276" t="s">
        <v>98</v>
      </c>
      <c r="G2276">
        <v>0</v>
      </c>
      <c r="H2276">
        <v>2022</v>
      </c>
      <c r="I2276" t="s">
        <v>30142</v>
      </c>
      <c r="J2276">
        <v>1</v>
      </c>
      <c r="K2276">
        <v>0</v>
      </c>
    </row>
    <row r="2277" spans="1:11" x14ac:dyDescent="0.3">
      <c r="A2277" t="s">
        <v>32399</v>
      </c>
      <c r="B2277" s="1">
        <v>45016</v>
      </c>
      <c r="C2277">
        <v>1036.77</v>
      </c>
      <c r="D2277" t="s">
        <v>30108</v>
      </c>
      <c r="E2277" t="s">
        <v>30117</v>
      </c>
      <c r="F2277" t="s">
        <v>12110</v>
      </c>
      <c r="G2277">
        <v>1</v>
      </c>
      <c r="H2277">
        <v>2023</v>
      </c>
      <c r="I2277" t="s">
        <v>30145</v>
      </c>
      <c r="J2277">
        <v>0</v>
      </c>
      <c r="K2277">
        <v>1</v>
      </c>
    </row>
    <row r="2278" spans="1:11" x14ac:dyDescent="0.3">
      <c r="A2278" t="s">
        <v>32400</v>
      </c>
      <c r="B2278" s="1">
        <v>44785</v>
      </c>
      <c r="C2278">
        <v>1351.9</v>
      </c>
      <c r="D2278" t="s">
        <v>30108</v>
      </c>
      <c r="E2278" t="s">
        <v>30109</v>
      </c>
      <c r="F2278" t="s">
        <v>692</v>
      </c>
      <c r="G2278">
        <v>0</v>
      </c>
      <c r="H2278">
        <v>2022</v>
      </c>
      <c r="I2278" t="s">
        <v>30120</v>
      </c>
      <c r="J2278">
        <v>1</v>
      </c>
      <c r="K2278">
        <v>0</v>
      </c>
    </row>
    <row r="2279" spans="1:11" x14ac:dyDescent="0.3">
      <c r="A2279" t="s">
        <v>32401</v>
      </c>
      <c r="B2279" s="1">
        <v>45352</v>
      </c>
      <c r="C2279">
        <v>709.18</v>
      </c>
      <c r="D2279" t="s">
        <v>30112</v>
      </c>
      <c r="E2279" t="s">
        <v>30117</v>
      </c>
      <c r="F2279" t="s">
        <v>3630</v>
      </c>
      <c r="G2279">
        <v>1</v>
      </c>
      <c r="H2279">
        <v>2024</v>
      </c>
      <c r="I2279" t="s">
        <v>30145</v>
      </c>
      <c r="J2279">
        <v>0</v>
      </c>
      <c r="K2279">
        <v>1</v>
      </c>
    </row>
    <row r="2280" spans="1:11" x14ac:dyDescent="0.3">
      <c r="A2280" t="s">
        <v>32402</v>
      </c>
      <c r="B2280" s="1">
        <v>45557</v>
      </c>
      <c r="C2280">
        <v>1341.45</v>
      </c>
      <c r="D2280" t="s">
        <v>30108</v>
      </c>
      <c r="E2280" t="s">
        <v>30117</v>
      </c>
      <c r="F2280" t="s">
        <v>13214</v>
      </c>
      <c r="G2280">
        <v>1</v>
      </c>
      <c r="H2280">
        <v>2024</v>
      </c>
      <c r="I2280" t="s">
        <v>30123</v>
      </c>
      <c r="J2280">
        <v>0</v>
      </c>
      <c r="K2280">
        <v>1</v>
      </c>
    </row>
    <row r="2281" spans="1:11" x14ac:dyDescent="0.3">
      <c r="A2281" t="s">
        <v>32403</v>
      </c>
      <c r="B2281" s="1">
        <v>44853</v>
      </c>
      <c r="C2281">
        <v>1431.96</v>
      </c>
      <c r="D2281" t="s">
        <v>30108</v>
      </c>
      <c r="E2281" t="s">
        <v>30109</v>
      </c>
      <c r="F2281" t="s">
        <v>11132</v>
      </c>
      <c r="G2281">
        <v>0</v>
      </c>
      <c r="H2281">
        <v>2022</v>
      </c>
      <c r="I2281" t="s">
        <v>30159</v>
      </c>
      <c r="J2281">
        <v>1</v>
      </c>
      <c r="K2281">
        <v>0</v>
      </c>
    </row>
    <row r="2282" spans="1:11" x14ac:dyDescent="0.3">
      <c r="A2282" t="s">
        <v>32404</v>
      </c>
      <c r="B2282" s="1">
        <v>44924</v>
      </c>
      <c r="C2282">
        <v>1471.27</v>
      </c>
      <c r="D2282" t="s">
        <v>30108</v>
      </c>
      <c r="E2282" t="s">
        <v>30117</v>
      </c>
      <c r="F2282" t="s">
        <v>11810</v>
      </c>
      <c r="G2282">
        <v>1</v>
      </c>
      <c r="H2282">
        <v>2022</v>
      </c>
      <c r="I2282" t="s">
        <v>30130</v>
      </c>
      <c r="J2282">
        <v>0</v>
      </c>
      <c r="K2282">
        <v>1</v>
      </c>
    </row>
    <row r="2283" spans="1:11" x14ac:dyDescent="0.3">
      <c r="A2283" t="s">
        <v>32405</v>
      </c>
      <c r="B2283" s="1">
        <v>44578</v>
      </c>
      <c r="C2283">
        <v>1027.46</v>
      </c>
      <c r="D2283" t="s">
        <v>30122</v>
      </c>
      <c r="E2283" t="s">
        <v>30117</v>
      </c>
      <c r="F2283" t="s">
        <v>13430</v>
      </c>
      <c r="G2283">
        <v>1</v>
      </c>
      <c r="H2283">
        <v>2022</v>
      </c>
      <c r="I2283" t="s">
        <v>30113</v>
      </c>
      <c r="J2283">
        <v>0</v>
      </c>
      <c r="K2283">
        <v>1</v>
      </c>
    </row>
    <row r="2284" spans="1:11" x14ac:dyDescent="0.3">
      <c r="A2284" t="s">
        <v>32406</v>
      </c>
      <c r="B2284" s="1">
        <v>45058</v>
      </c>
      <c r="C2284">
        <v>275.45999999999998</v>
      </c>
      <c r="D2284" t="s">
        <v>30122</v>
      </c>
      <c r="E2284" t="s">
        <v>30117</v>
      </c>
      <c r="F2284" t="s">
        <v>13631</v>
      </c>
      <c r="G2284">
        <v>1</v>
      </c>
      <c r="H2284">
        <v>2023</v>
      </c>
      <c r="I2284" t="s">
        <v>30136</v>
      </c>
      <c r="J2284">
        <v>0</v>
      </c>
      <c r="K2284">
        <v>1</v>
      </c>
    </row>
    <row r="2285" spans="1:11" x14ac:dyDescent="0.3">
      <c r="A2285" t="s">
        <v>32407</v>
      </c>
      <c r="B2285" s="1">
        <v>45033</v>
      </c>
      <c r="C2285">
        <v>265.98</v>
      </c>
      <c r="D2285" t="s">
        <v>30108</v>
      </c>
      <c r="E2285" t="s">
        <v>30117</v>
      </c>
      <c r="F2285" t="s">
        <v>15293</v>
      </c>
      <c r="G2285">
        <v>1</v>
      </c>
      <c r="H2285">
        <v>2023</v>
      </c>
      <c r="I2285" t="s">
        <v>30118</v>
      </c>
      <c r="J2285">
        <v>0</v>
      </c>
      <c r="K2285">
        <v>1</v>
      </c>
    </row>
    <row r="2286" spans="1:11" x14ac:dyDescent="0.3">
      <c r="A2286" t="s">
        <v>32408</v>
      </c>
      <c r="B2286" s="1">
        <v>45406</v>
      </c>
      <c r="C2286">
        <v>693.74</v>
      </c>
      <c r="D2286" t="s">
        <v>30112</v>
      </c>
      <c r="E2286" t="s">
        <v>30109</v>
      </c>
      <c r="F2286" t="s">
        <v>13754</v>
      </c>
      <c r="G2286">
        <v>0</v>
      </c>
      <c r="H2286">
        <v>2024</v>
      </c>
      <c r="I2286" t="s">
        <v>30118</v>
      </c>
      <c r="J2286">
        <v>1</v>
      </c>
      <c r="K2286">
        <v>0</v>
      </c>
    </row>
    <row r="2287" spans="1:11" x14ac:dyDescent="0.3">
      <c r="A2287" t="s">
        <v>32409</v>
      </c>
      <c r="B2287" s="1">
        <v>45283</v>
      </c>
      <c r="C2287">
        <v>119.26</v>
      </c>
      <c r="D2287" t="s">
        <v>30112</v>
      </c>
      <c r="E2287" t="s">
        <v>30117</v>
      </c>
      <c r="F2287" t="s">
        <v>2930</v>
      </c>
      <c r="G2287">
        <v>1</v>
      </c>
      <c r="H2287">
        <v>2023</v>
      </c>
      <c r="I2287" t="s">
        <v>30130</v>
      </c>
      <c r="J2287">
        <v>0</v>
      </c>
      <c r="K2287">
        <v>1</v>
      </c>
    </row>
    <row r="2288" spans="1:11" x14ac:dyDescent="0.3">
      <c r="A2288" t="s">
        <v>32410</v>
      </c>
      <c r="B2288" s="1">
        <v>44937</v>
      </c>
      <c r="C2288">
        <v>541.21</v>
      </c>
      <c r="D2288" t="s">
        <v>30108</v>
      </c>
      <c r="E2288" t="s">
        <v>30117</v>
      </c>
      <c r="F2288" t="s">
        <v>19366</v>
      </c>
      <c r="G2288">
        <v>1</v>
      </c>
      <c r="H2288">
        <v>2023</v>
      </c>
      <c r="I2288" t="s">
        <v>30113</v>
      </c>
      <c r="J2288">
        <v>0</v>
      </c>
      <c r="K2288">
        <v>1</v>
      </c>
    </row>
    <row r="2289" spans="1:11" x14ac:dyDescent="0.3">
      <c r="A2289" t="s">
        <v>32411</v>
      </c>
      <c r="B2289" s="1">
        <v>45077</v>
      </c>
      <c r="C2289">
        <v>669.16</v>
      </c>
      <c r="D2289" t="s">
        <v>30108</v>
      </c>
      <c r="E2289" t="s">
        <v>30117</v>
      </c>
      <c r="F2289" t="s">
        <v>3729</v>
      </c>
      <c r="G2289">
        <v>1</v>
      </c>
      <c r="H2289">
        <v>2023</v>
      </c>
      <c r="I2289" t="s">
        <v>30136</v>
      </c>
      <c r="J2289">
        <v>0</v>
      </c>
      <c r="K2289">
        <v>1</v>
      </c>
    </row>
    <row r="2290" spans="1:11" x14ac:dyDescent="0.3">
      <c r="A2290" t="s">
        <v>32412</v>
      </c>
      <c r="B2290" s="1">
        <v>44979</v>
      </c>
      <c r="C2290">
        <v>458.12</v>
      </c>
      <c r="D2290" t="s">
        <v>30108</v>
      </c>
      <c r="E2290" t="s">
        <v>30117</v>
      </c>
      <c r="F2290" t="s">
        <v>13437</v>
      </c>
      <c r="G2290">
        <v>1</v>
      </c>
      <c r="H2290">
        <v>2023</v>
      </c>
      <c r="I2290" t="s">
        <v>30110</v>
      </c>
      <c r="J2290">
        <v>0</v>
      </c>
      <c r="K2290">
        <v>1</v>
      </c>
    </row>
    <row r="2291" spans="1:11" x14ac:dyDescent="0.3">
      <c r="A2291" t="s">
        <v>32413</v>
      </c>
      <c r="B2291" s="1">
        <v>45611</v>
      </c>
      <c r="C2291">
        <v>1261.42</v>
      </c>
      <c r="D2291" t="s">
        <v>30122</v>
      </c>
      <c r="E2291" t="s">
        <v>30117</v>
      </c>
      <c r="F2291" t="s">
        <v>18640</v>
      </c>
      <c r="G2291">
        <v>1</v>
      </c>
      <c r="H2291">
        <v>2024</v>
      </c>
      <c r="I2291" t="s">
        <v>30142</v>
      </c>
      <c r="J2291">
        <v>0</v>
      </c>
      <c r="K2291">
        <v>1</v>
      </c>
    </row>
    <row r="2292" spans="1:11" x14ac:dyDescent="0.3">
      <c r="A2292" t="s">
        <v>32414</v>
      </c>
      <c r="B2292" s="1">
        <v>45490</v>
      </c>
      <c r="C2292">
        <v>1355.88</v>
      </c>
      <c r="D2292" t="s">
        <v>30108</v>
      </c>
      <c r="E2292" t="s">
        <v>30109</v>
      </c>
      <c r="F2292" t="s">
        <v>8313</v>
      </c>
      <c r="G2292">
        <v>0</v>
      </c>
      <c r="H2292">
        <v>2024</v>
      </c>
      <c r="I2292" t="s">
        <v>30115</v>
      </c>
      <c r="J2292">
        <v>1</v>
      </c>
      <c r="K2292">
        <v>0</v>
      </c>
    </row>
    <row r="2293" spans="1:11" x14ac:dyDescent="0.3">
      <c r="A2293" t="s">
        <v>32415</v>
      </c>
      <c r="B2293" s="1">
        <v>45192</v>
      </c>
      <c r="C2293">
        <v>230.26</v>
      </c>
      <c r="D2293" t="s">
        <v>30112</v>
      </c>
      <c r="E2293" t="s">
        <v>30117</v>
      </c>
      <c r="F2293" t="s">
        <v>1669</v>
      </c>
      <c r="G2293">
        <v>1</v>
      </c>
      <c r="H2293">
        <v>2023</v>
      </c>
      <c r="I2293" t="s">
        <v>30123</v>
      </c>
      <c r="J2293">
        <v>0</v>
      </c>
      <c r="K2293">
        <v>1</v>
      </c>
    </row>
    <row r="2294" spans="1:11" x14ac:dyDescent="0.3">
      <c r="A2294" t="s">
        <v>32416</v>
      </c>
      <c r="B2294" s="1">
        <v>45510</v>
      </c>
      <c r="C2294">
        <v>307.75</v>
      </c>
      <c r="D2294" t="s">
        <v>30112</v>
      </c>
      <c r="E2294" t="s">
        <v>30117</v>
      </c>
      <c r="F2294" t="s">
        <v>14293</v>
      </c>
      <c r="G2294">
        <v>1</v>
      </c>
      <c r="H2294">
        <v>2024</v>
      </c>
      <c r="I2294" t="s">
        <v>30120</v>
      </c>
      <c r="J2294">
        <v>0</v>
      </c>
      <c r="K2294">
        <v>1</v>
      </c>
    </row>
    <row r="2295" spans="1:11" x14ac:dyDescent="0.3">
      <c r="A2295" t="s">
        <v>32417</v>
      </c>
      <c r="B2295" s="1">
        <v>45569</v>
      </c>
      <c r="C2295">
        <v>1273.73</v>
      </c>
      <c r="D2295" t="s">
        <v>30108</v>
      </c>
      <c r="E2295" t="s">
        <v>30109</v>
      </c>
      <c r="F2295" t="s">
        <v>11407</v>
      </c>
      <c r="G2295">
        <v>0</v>
      </c>
      <c r="H2295">
        <v>2024</v>
      </c>
      <c r="I2295" t="s">
        <v>30159</v>
      </c>
      <c r="J2295">
        <v>1</v>
      </c>
      <c r="K2295">
        <v>0</v>
      </c>
    </row>
    <row r="2296" spans="1:11" x14ac:dyDescent="0.3">
      <c r="A2296" t="s">
        <v>32418</v>
      </c>
      <c r="B2296" s="1">
        <v>44576</v>
      </c>
      <c r="C2296">
        <v>989.09</v>
      </c>
      <c r="D2296" t="s">
        <v>30108</v>
      </c>
      <c r="E2296" t="s">
        <v>30109</v>
      </c>
      <c r="F2296" t="s">
        <v>2324</v>
      </c>
      <c r="G2296">
        <v>0</v>
      </c>
      <c r="H2296">
        <v>2022</v>
      </c>
      <c r="I2296" t="s">
        <v>30113</v>
      </c>
      <c r="J2296">
        <v>1</v>
      </c>
      <c r="K2296">
        <v>0</v>
      </c>
    </row>
    <row r="2297" spans="1:11" x14ac:dyDescent="0.3">
      <c r="A2297" t="s">
        <v>32419</v>
      </c>
      <c r="B2297" s="1">
        <v>45248</v>
      </c>
      <c r="C2297">
        <v>731.97</v>
      </c>
      <c r="D2297" t="s">
        <v>30108</v>
      </c>
      <c r="E2297" t="s">
        <v>30117</v>
      </c>
      <c r="F2297" t="s">
        <v>16493</v>
      </c>
      <c r="G2297">
        <v>1</v>
      </c>
      <c r="H2297">
        <v>2023</v>
      </c>
      <c r="I2297" t="s">
        <v>30142</v>
      </c>
      <c r="J2297">
        <v>0</v>
      </c>
      <c r="K2297">
        <v>1</v>
      </c>
    </row>
    <row r="2298" spans="1:11" x14ac:dyDescent="0.3">
      <c r="A2298" t="s">
        <v>32420</v>
      </c>
      <c r="B2298" s="1">
        <v>45109</v>
      </c>
      <c r="C2298">
        <v>325.58</v>
      </c>
      <c r="D2298" t="s">
        <v>30112</v>
      </c>
      <c r="E2298" t="s">
        <v>30109</v>
      </c>
      <c r="F2298" t="s">
        <v>4284</v>
      </c>
      <c r="G2298">
        <v>0</v>
      </c>
      <c r="H2298">
        <v>2023</v>
      </c>
      <c r="I2298" t="s">
        <v>30115</v>
      </c>
      <c r="J2298">
        <v>1</v>
      </c>
      <c r="K2298">
        <v>0</v>
      </c>
    </row>
    <row r="2299" spans="1:11" x14ac:dyDescent="0.3">
      <c r="A2299" t="s">
        <v>32421</v>
      </c>
      <c r="B2299" s="1">
        <v>45549</v>
      </c>
      <c r="C2299">
        <v>1397.67</v>
      </c>
      <c r="D2299" t="s">
        <v>30112</v>
      </c>
      <c r="E2299" t="s">
        <v>30109</v>
      </c>
      <c r="F2299" t="s">
        <v>10116</v>
      </c>
      <c r="G2299">
        <v>0</v>
      </c>
      <c r="H2299">
        <v>2024</v>
      </c>
      <c r="I2299" t="s">
        <v>30123</v>
      </c>
      <c r="J2299">
        <v>1</v>
      </c>
      <c r="K2299">
        <v>0</v>
      </c>
    </row>
    <row r="2300" spans="1:11" x14ac:dyDescent="0.3">
      <c r="A2300" t="s">
        <v>32422</v>
      </c>
      <c r="B2300" s="1">
        <v>44892</v>
      </c>
      <c r="C2300">
        <v>1489.61</v>
      </c>
      <c r="D2300" t="s">
        <v>30108</v>
      </c>
      <c r="E2300" t="s">
        <v>30117</v>
      </c>
      <c r="F2300" t="s">
        <v>4399</v>
      </c>
      <c r="G2300">
        <v>1</v>
      </c>
      <c r="H2300">
        <v>2022</v>
      </c>
      <c r="I2300" t="s">
        <v>30142</v>
      </c>
      <c r="J2300">
        <v>0</v>
      </c>
      <c r="K2300">
        <v>1</v>
      </c>
    </row>
    <row r="2301" spans="1:11" x14ac:dyDescent="0.3">
      <c r="A2301" t="s">
        <v>32423</v>
      </c>
      <c r="B2301" s="1">
        <v>44639</v>
      </c>
      <c r="C2301">
        <v>229.48</v>
      </c>
      <c r="D2301" t="s">
        <v>30108</v>
      </c>
      <c r="E2301" t="s">
        <v>30117</v>
      </c>
      <c r="F2301" t="s">
        <v>8009</v>
      </c>
      <c r="G2301">
        <v>1</v>
      </c>
      <c r="H2301">
        <v>2022</v>
      </c>
      <c r="I2301" t="s">
        <v>30145</v>
      </c>
      <c r="J2301">
        <v>0</v>
      </c>
      <c r="K2301">
        <v>1</v>
      </c>
    </row>
    <row r="2302" spans="1:11" x14ac:dyDescent="0.3">
      <c r="A2302" t="s">
        <v>32424</v>
      </c>
      <c r="B2302" s="1">
        <v>45024</v>
      </c>
      <c r="C2302">
        <v>1430.2</v>
      </c>
      <c r="D2302" t="s">
        <v>30108</v>
      </c>
      <c r="E2302" t="s">
        <v>30117</v>
      </c>
      <c r="F2302" t="s">
        <v>10979</v>
      </c>
      <c r="G2302">
        <v>1</v>
      </c>
      <c r="H2302">
        <v>2023</v>
      </c>
      <c r="I2302" t="s">
        <v>30118</v>
      </c>
      <c r="J2302">
        <v>0</v>
      </c>
      <c r="K2302">
        <v>1</v>
      </c>
    </row>
    <row r="2303" spans="1:11" x14ac:dyDescent="0.3">
      <c r="A2303" t="s">
        <v>32425</v>
      </c>
      <c r="B2303" s="1">
        <v>44785</v>
      </c>
      <c r="C2303">
        <v>1056.8900000000001</v>
      </c>
      <c r="D2303" t="s">
        <v>30108</v>
      </c>
      <c r="E2303" t="s">
        <v>30117</v>
      </c>
      <c r="F2303" t="s">
        <v>2687</v>
      </c>
      <c r="G2303">
        <v>1</v>
      </c>
      <c r="H2303">
        <v>2022</v>
      </c>
      <c r="I2303" t="s">
        <v>30120</v>
      </c>
      <c r="J2303">
        <v>0</v>
      </c>
      <c r="K2303">
        <v>1</v>
      </c>
    </row>
    <row r="2304" spans="1:11" x14ac:dyDescent="0.3">
      <c r="A2304" t="s">
        <v>32426</v>
      </c>
      <c r="B2304" s="1">
        <v>45067</v>
      </c>
      <c r="C2304">
        <v>599.67999999999995</v>
      </c>
      <c r="D2304" t="s">
        <v>30112</v>
      </c>
      <c r="E2304" t="s">
        <v>30109</v>
      </c>
      <c r="F2304" t="s">
        <v>10222</v>
      </c>
      <c r="G2304">
        <v>0</v>
      </c>
      <c r="H2304">
        <v>2023</v>
      </c>
      <c r="I2304" t="s">
        <v>30136</v>
      </c>
      <c r="J2304">
        <v>1</v>
      </c>
      <c r="K2304">
        <v>0</v>
      </c>
    </row>
    <row r="2305" spans="1:11" x14ac:dyDescent="0.3">
      <c r="A2305" t="s">
        <v>32427</v>
      </c>
      <c r="B2305" s="1">
        <v>44808</v>
      </c>
      <c r="C2305">
        <v>106.29</v>
      </c>
      <c r="D2305" t="s">
        <v>30108</v>
      </c>
      <c r="E2305" t="s">
        <v>30109</v>
      </c>
      <c r="F2305" t="s">
        <v>4350</v>
      </c>
      <c r="G2305">
        <v>0</v>
      </c>
      <c r="H2305">
        <v>2022</v>
      </c>
      <c r="I2305" t="s">
        <v>30123</v>
      </c>
      <c r="J2305">
        <v>1</v>
      </c>
      <c r="K2305">
        <v>0</v>
      </c>
    </row>
    <row r="2306" spans="1:11" x14ac:dyDescent="0.3">
      <c r="A2306" t="s">
        <v>32428</v>
      </c>
      <c r="B2306" s="1">
        <v>45198</v>
      </c>
      <c r="C2306">
        <v>73.63</v>
      </c>
      <c r="D2306" t="s">
        <v>30122</v>
      </c>
      <c r="E2306" t="s">
        <v>30109</v>
      </c>
      <c r="F2306" t="s">
        <v>494</v>
      </c>
      <c r="G2306">
        <v>0</v>
      </c>
      <c r="H2306">
        <v>2023</v>
      </c>
      <c r="I2306" t="s">
        <v>30123</v>
      </c>
      <c r="J2306">
        <v>1</v>
      </c>
      <c r="K2306">
        <v>0</v>
      </c>
    </row>
    <row r="2307" spans="1:11" x14ac:dyDescent="0.3">
      <c r="A2307" t="s">
        <v>32429</v>
      </c>
      <c r="B2307" s="1">
        <v>45634</v>
      </c>
      <c r="C2307">
        <v>586.47</v>
      </c>
      <c r="D2307" t="s">
        <v>30108</v>
      </c>
      <c r="E2307" t="s">
        <v>30109</v>
      </c>
      <c r="F2307" t="s">
        <v>7471</v>
      </c>
      <c r="G2307">
        <v>0</v>
      </c>
      <c r="H2307">
        <v>2024</v>
      </c>
      <c r="I2307" t="s">
        <v>30130</v>
      </c>
      <c r="J2307">
        <v>1</v>
      </c>
      <c r="K2307">
        <v>0</v>
      </c>
    </row>
    <row r="2308" spans="1:11" x14ac:dyDescent="0.3">
      <c r="A2308" t="s">
        <v>32430</v>
      </c>
      <c r="B2308" s="1">
        <v>45131</v>
      </c>
      <c r="C2308">
        <v>374.67</v>
      </c>
      <c r="D2308" t="s">
        <v>30112</v>
      </c>
      <c r="E2308" t="s">
        <v>30109</v>
      </c>
      <c r="F2308" t="s">
        <v>7318</v>
      </c>
      <c r="G2308">
        <v>0</v>
      </c>
      <c r="H2308">
        <v>2023</v>
      </c>
      <c r="I2308" t="s">
        <v>30115</v>
      </c>
      <c r="J2308">
        <v>1</v>
      </c>
      <c r="K2308">
        <v>0</v>
      </c>
    </row>
    <row r="2309" spans="1:11" x14ac:dyDescent="0.3">
      <c r="A2309" t="s">
        <v>32431</v>
      </c>
      <c r="B2309" s="1">
        <v>44968</v>
      </c>
      <c r="C2309">
        <v>117.95</v>
      </c>
      <c r="D2309" t="s">
        <v>30108</v>
      </c>
      <c r="E2309" t="s">
        <v>30117</v>
      </c>
      <c r="F2309" t="s">
        <v>13106</v>
      </c>
      <c r="G2309">
        <v>1</v>
      </c>
      <c r="H2309">
        <v>2023</v>
      </c>
      <c r="I2309" t="s">
        <v>30110</v>
      </c>
      <c r="J2309">
        <v>0</v>
      </c>
      <c r="K2309">
        <v>1</v>
      </c>
    </row>
    <row r="2310" spans="1:11" x14ac:dyDescent="0.3">
      <c r="A2310" t="s">
        <v>32432</v>
      </c>
      <c r="B2310" s="1">
        <v>44734</v>
      </c>
      <c r="C2310">
        <v>681.75</v>
      </c>
      <c r="D2310" t="s">
        <v>30112</v>
      </c>
      <c r="E2310" t="s">
        <v>30117</v>
      </c>
      <c r="F2310" t="s">
        <v>16576</v>
      </c>
      <c r="G2310">
        <v>1</v>
      </c>
      <c r="H2310">
        <v>2022</v>
      </c>
      <c r="I2310" t="s">
        <v>30128</v>
      </c>
      <c r="J2310">
        <v>0</v>
      </c>
      <c r="K2310">
        <v>1</v>
      </c>
    </row>
    <row r="2311" spans="1:11" x14ac:dyDescent="0.3">
      <c r="A2311" t="s">
        <v>32433</v>
      </c>
      <c r="B2311" s="1">
        <v>45148</v>
      </c>
      <c r="C2311">
        <v>1078.47</v>
      </c>
      <c r="D2311" t="s">
        <v>30122</v>
      </c>
      <c r="E2311" t="s">
        <v>30117</v>
      </c>
      <c r="F2311" t="s">
        <v>10303</v>
      </c>
      <c r="G2311">
        <v>1</v>
      </c>
      <c r="H2311">
        <v>2023</v>
      </c>
      <c r="I2311" t="s">
        <v>30120</v>
      </c>
      <c r="J2311">
        <v>0</v>
      </c>
      <c r="K2311">
        <v>1</v>
      </c>
    </row>
    <row r="2312" spans="1:11" x14ac:dyDescent="0.3">
      <c r="A2312" t="s">
        <v>32434</v>
      </c>
      <c r="B2312" s="1">
        <v>45340</v>
      </c>
      <c r="C2312">
        <v>537.37</v>
      </c>
      <c r="D2312" t="s">
        <v>30108</v>
      </c>
      <c r="E2312" t="s">
        <v>30109</v>
      </c>
      <c r="F2312" t="s">
        <v>1977</v>
      </c>
      <c r="G2312">
        <v>0</v>
      </c>
      <c r="H2312">
        <v>2024</v>
      </c>
      <c r="I2312" t="s">
        <v>30110</v>
      </c>
      <c r="J2312">
        <v>1</v>
      </c>
      <c r="K2312">
        <v>0</v>
      </c>
    </row>
    <row r="2313" spans="1:11" x14ac:dyDescent="0.3">
      <c r="A2313" t="s">
        <v>32435</v>
      </c>
      <c r="B2313" s="1">
        <v>45257</v>
      </c>
      <c r="C2313">
        <v>746.76</v>
      </c>
      <c r="D2313" t="s">
        <v>30122</v>
      </c>
      <c r="E2313" t="s">
        <v>30117</v>
      </c>
      <c r="F2313" t="s">
        <v>19819</v>
      </c>
      <c r="G2313">
        <v>1</v>
      </c>
      <c r="H2313">
        <v>2023</v>
      </c>
      <c r="I2313" t="s">
        <v>30142</v>
      </c>
      <c r="J2313">
        <v>0</v>
      </c>
      <c r="K2313">
        <v>1</v>
      </c>
    </row>
    <row r="2314" spans="1:11" x14ac:dyDescent="0.3">
      <c r="A2314" t="s">
        <v>32436</v>
      </c>
      <c r="B2314" s="1">
        <v>45555</v>
      </c>
      <c r="C2314">
        <v>848.44</v>
      </c>
      <c r="D2314" t="s">
        <v>30122</v>
      </c>
      <c r="E2314" t="s">
        <v>30109</v>
      </c>
      <c r="F2314" t="s">
        <v>1630</v>
      </c>
      <c r="G2314">
        <v>0</v>
      </c>
      <c r="H2314">
        <v>2024</v>
      </c>
      <c r="I2314" t="s">
        <v>30123</v>
      </c>
      <c r="J2314">
        <v>1</v>
      </c>
      <c r="K2314">
        <v>0</v>
      </c>
    </row>
    <row r="2315" spans="1:11" x14ac:dyDescent="0.3">
      <c r="A2315" t="s">
        <v>32437</v>
      </c>
      <c r="B2315" s="1">
        <v>44907</v>
      </c>
      <c r="C2315">
        <v>268.08999999999997</v>
      </c>
      <c r="D2315" t="s">
        <v>30108</v>
      </c>
      <c r="E2315" t="s">
        <v>30117</v>
      </c>
      <c r="F2315" t="s">
        <v>12440</v>
      </c>
      <c r="G2315">
        <v>1</v>
      </c>
      <c r="H2315">
        <v>2022</v>
      </c>
      <c r="I2315" t="s">
        <v>30130</v>
      </c>
      <c r="J2315">
        <v>0</v>
      </c>
      <c r="K2315">
        <v>1</v>
      </c>
    </row>
    <row r="2316" spans="1:11" x14ac:dyDescent="0.3">
      <c r="A2316" t="s">
        <v>32438</v>
      </c>
      <c r="B2316" s="1">
        <v>45576</v>
      </c>
      <c r="C2316">
        <v>946.55</v>
      </c>
      <c r="D2316" t="s">
        <v>30108</v>
      </c>
      <c r="E2316" t="s">
        <v>30117</v>
      </c>
      <c r="F2316" t="s">
        <v>15323</v>
      </c>
      <c r="G2316">
        <v>1</v>
      </c>
      <c r="H2316">
        <v>2024</v>
      </c>
      <c r="I2316" t="s">
        <v>30159</v>
      </c>
      <c r="J2316">
        <v>0</v>
      </c>
      <c r="K2316">
        <v>1</v>
      </c>
    </row>
    <row r="2317" spans="1:11" x14ac:dyDescent="0.3">
      <c r="A2317" t="s">
        <v>32439</v>
      </c>
      <c r="B2317" s="1">
        <v>45139</v>
      </c>
      <c r="C2317">
        <v>64.62</v>
      </c>
      <c r="D2317" t="s">
        <v>30112</v>
      </c>
      <c r="E2317" t="s">
        <v>30109</v>
      </c>
      <c r="F2317" t="s">
        <v>8477</v>
      </c>
      <c r="G2317">
        <v>0</v>
      </c>
      <c r="H2317">
        <v>2023</v>
      </c>
      <c r="I2317" t="s">
        <v>30120</v>
      </c>
      <c r="J2317">
        <v>1</v>
      </c>
      <c r="K2317">
        <v>0</v>
      </c>
    </row>
    <row r="2318" spans="1:11" x14ac:dyDescent="0.3">
      <c r="A2318" t="s">
        <v>32440</v>
      </c>
      <c r="B2318" s="1">
        <v>44949</v>
      </c>
      <c r="C2318">
        <v>639.03</v>
      </c>
      <c r="D2318" t="s">
        <v>30108</v>
      </c>
      <c r="E2318" t="s">
        <v>30109</v>
      </c>
      <c r="F2318" t="s">
        <v>10198</v>
      </c>
      <c r="G2318">
        <v>0</v>
      </c>
      <c r="H2318">
        <v>2023</v>
      </c>
      <c r="I2318" t="s">
        <v>30113</v>
      </c>
      <c r="J2318">
        <v>1</v>
      </c>
      <c r="K2318">
        <v>0</v>
      </c>
    </row>
    <row r="2319" spans="1:11" x14ac:dyDescent="0.3">
      <c r="A2319" t="s">
        <v>32441</v>
      </c>
      <c r="B2319" s="1">
        <v>44553</v>
      </c>
      <c r="C2319">
        <v>769.22</v>
      </c>
      <c r="D2319" t="s">
        <v>30108</v>
      </c>
      <c r="E2319" t="s">
        <v>30117</v>
      </c>
      <c r="F2319" t="s">
        <v>17803</v>
      </c>
      <c r="G2319">
        <v>1</v>
      </c>
      <c r="H2319">
        <v>2021</v>
      </c>
      <c r="I2319" t="s">
        <v>30130</v>
      </c>
      <c r="J2319">
        <v>0</v>
      </c>
      <c r="K2319">
        <v>1</v>
      </c>
    </row>
    <row r="2320" spans="1:11" x14ac:dyDescent="0.3">
      <c r="A2320" t="s">
        <v>32442</v>
      </c>
      <c r="B2320" s="1">
        <v>45112</v>
      </c>
      <c r="C2320">
        <v>543.87</v>
      </c>
      <c r="D2320" t="s">
        <v>30122</v>
      </c>
      <c r="E2320" t="s">
        <v>30117</v>
      </c>
      <c r="F2320" t="s">
        <v>19581</v>
      </c>
      <c r="G2320">
        <v>1</v>
      </c>
      <c r="H2320">
        <v>2023</v>
      </c>
      <c r="I2320" t="s">
        <v>30115</v>
      </c>
      <c r="J2320">
        <v>0</v>
      </c>
      <c r="K2320">
        <v>1</v>
      </c>
    </row>
    <row r="2321" spans="1:11" x14ac:dyDescent="0.3">
      <c r="A2321" t="s">
        <v>32443</v>
      </c>
      <c r="B2321" s="1">
        <v>44807</v>
      </c>
      <c r="C2321">
        <v>1037.68</v>
      </c>
      <c r="D2321" t="s">
        <v>30108</v>
      </c>
      <c r="E2321" t="s">
        <v>30109</v>
      </c>
      <c r="F2321" t="s">
        <v>14339</v>
      </c>
      <c r="G2321">
        <v>0</v>
      </c>
      <c r="H2321">
        <v>2022</v>
      </c>
      <c r="I2321" t="s">
        <v>30123</v>
      </c>
      <c r="J2321">
        <v>1</v>
      </c>
      <c r="K2321">
        <v>0</v>
      </c>
    </row>
    <row r="2322" spans="1:11" x14ac:dyDescent="0.3">
      <c r="A2322" t="s">
        <v>32444</v>
      </c>
      <c r="B2322" s="1">
        <v>45542</v>
      </c>
      <c r="C2322">
        <v>709.52</v>
      </c>
      <c r="D2322" t="s">
        <v>30108</v>
      </c>
      <c r="E2322" t="s">
        <v>30117</v>
      </c>
      <c r="F2322" t="s">
        <v>2391</v>
      </c>
      <c r="G2322">
        <v>1</v>
      </c>
      <c r="H2322">
        <v>2024</v>
      </c>
      <c r="I2322" t="s">
        <v>30123</v>
      </c>
      <c r="J2322">
        <v>0</v>
      </c>
      <c r="K2322">
        <v>1</v>
      </c>
    </row>
    <row r="2323" spans="1:11" x14ac:dyDescent="0.3">
      <c r="A2323" t="s">
        <v>32445</v>
      </c>
      <c r="B2323" s="1">
        <v>44984</v>
      </c>
      <c r="C2323">
        <v>462.87</v>
      </c>
      <c r="D2323" t="s">
        <v>30108</v>
      </c>
      <c r="E2323" t="s">
        <v>30117</v>
      </c>
      <c r="F2323" t="s">
        <v>13962</v>
      </c>
      <c r="G2323">
        <v>1</v>
      </c>
      <c r="H2323">
        <v>2023</v>
      </c>
      <c r="I2323" t="s">
        <v>30110</v>
      </c>
      <c r="J2323">
        <v>0</v>
      </c>
      <c r="K2323">
        <v>1</v>
      </c>
    </row>
    <row r="2324" spans="1:11" x14ac:dyDescent="0.3">
      <c r="A2324" t="s">
        <v>32446</v>
      </c>
      <c r="B2324" s="1">
        <v>44865</v>
      </c>
      <c r="C2324">
        <v>94.56</v>
      </c>
      <c r="D2324" t="s">
        <v>30108</v>
      </c>
      <c r="E2324" t="s">
        <v>30117</v>
      </c>
      <c r="F2324" t="s">
        <v>4005</v>
      </c>
      <c r="G2324">
        <v>1</v>
      </c>
      <c r="H2324">
        <v>2022</v>
      </c>
      <c r="I2324" t="s">
        <v>30159</v>
      </c>
      <c r="J2324">
        <v>0</v>
      </c>
      <c r="K2324">
        <v>1</v>
      </c>
    </row>
    <row r="2325" spans="1:11" x14ac:dyDescent="0.3">
      <c r="A2325" t="s">
        <v>32447</v>
      </c>
      <c r="B2325" s="1">
        <v>44772</v>
      </c>
      <c r="C2325">
        <v>871.15</v>
      </c>
      <c r="D2325" t="s">
        <v>30112</v>
      </c>
      <c r="E2325" t="s">
        <v>30117</v>
      </c>
      <c r="F2325" t="s">
        <v>19956</v>
      </c>
      <c r="G2325">
        <v>1</v>
      </c>
      <c r="H2325">
        <v>2022</v>
      </c>
      <c r="I2325" t="s">
        <v>30115</v>
      </c>
      <c r="J2325">
        <v>0</v>
      </c>
      <c r="K2325">
        <v>1</v>
      </c>
    </row>
    <row r="2326" spans="1:11" x14ac:dyDescent="0.3">
      <c r="A2326" t="s">
        <v>32448</v>
      </c>
      <c r="B2326" s="1">
        <v>45319</v>
      </c>
      <c r="C2326">
        <v>1282.18</v>
      </c>
      <c r="D2326" t="s">
        <v>30108</v>
      </c>
      <c r="E2326" t="s">
        <v>30117</v>
      </c>
      <c r="F2326" t="s">
        <v>14696</v>
      </c>
      <c r="G2326">
        <v>1</v>
      </c>
      <c r="H2326">
        <v>2024</v>
      </c>
      <c r="I2326" t="s">
        <v>30113</v>
      </c>
      <c r="J2326">
        <v>0</v>
      </c>
      <c r="K2326">
        <v>1</v>
      </c>
    </row>
    <row r="2327" spans="1:11" x14ac:dyDescent="0.3">
      <c r="A2327" t="s">
        <v>32449</v>
      </c>
      <c r="B2327" s="1">
        <v>45371</v>
      </c>
      <c r="C2327">
        <v>1424.3</v>
      </c>
      <c r="D2327" t="s">
        <v>30108</v>
      </c>
      <c r="E2327" t="s">
        <v>30109</v>
      </c>
      <c r="F2327" t="s">
        <v>14288</v>
      </c>
      <c r="G2327">
        <v>0</v>
      </c>
      <c r="H2327">
        <v>2024</v>
      </c>
      <c r="I2327" t="s">
        <v>30145</v>
      </c>
      <c r="J2327">
        <v>1</v>
      </c>
      <c r="K2327">
        <v>0</v>
      </c>
    </row>
    <row r="2328" spans="1:11" x14ac:dyDescent="0.3">
      <c r="A2328" t="s">
        <v>32450</v>
      </c>
      <c r="B2328" s="1">
        <v>45208</v>
      </c>
      <c r="C2328">
        <v>1283.57</v>
      </c>
      <c r="D2328" t="s">
        <v>30122</v>
      </c>
      <c r="E2328" t="s">
        <v>30109</v>
      </c>
      <c r="F2328" t="s">
        <v>13472</v>
      </c>
      <c r="G2328">
        <v>0</v>
      </c>
      <c r="H2328">
        <v>2023</v>
      </c>
      <c r="I2328" t="s">
        <v>30159</v>
      </c>
      <c r="J2328">
        <v>1</v>
      </c>
      <c r="K2328">
        <v>0</v>
      </c>
    </row>
    <row r="2329" spans="1:11" x14ac:dyDescent="0.3">
      <c r="A2329" t="s">
        <v>32451</v>
      </c>
      <c r="B2329" s="1">
        <v>44663</v>
      </c>
      <c r="C2329">
        <v>1361.96</v>
      </c>
      <c r="D2329" t="s">
        <v>30112</v>
      </c>
      <c r="E2329" t="s">
        <v>30109</v>
      </c>
      <c r="F2329" t="s">
        <v>18980</v>
      </c>
      <c r="G2329">
        <v>0</v>
      </c>
      <c r="H2329">
        <v>2022</v>
      </c>
      <c r="I2329" t="s">
        <v>30118</v>
      </c>
      <c r="J2329">
        <v>1</v>
      </c>
      <c r="K2329">
        <v>0</v>
      </c>
    </row>
    <row r="2330" spans="1:11" x14ac:dyDescent="0.3">
      <c r="A2330" t="s">
        <v>32452</v>
      </c>
      <c r="B2330" s="1">
        <v>45244</v>
      </c>
      <c r="C2330">
        <v>182.39</v>
      </c>
      <c r="D2330" t="s">
        <v>30122</v>
      </c>
      <c r="E2330" t="s">
        <v>30117</v>
      </c>
      <c r="F2330" t="s">
        <v>9826</v>
      </c>
      <c r="G2330">
        <v>1</v>
      </c>
      <c r="H2330">
        <v>2023</v>
      </c>
      <c r="I2330" t="s">
        <v>30142</v>
      </c>
      <c r="J2330">
        <v>0</v>
      </c>
      <c r="K2330">
        <v>1</v>
      </c>
    </row>
    <row r="2331" spans="1:11" x14ac:dyDescent="0.3">
      <c r="A2331" t="s">
        <v>32453</v>
      </c>
      <c r="B2331" s="1">
        <v>45359</v>
      </c>
      <c r="C2331">
        <v>252.58</v>
      </c>
      <c r="D2331" t="s">
        <v>30108</v>
      </c>
      <c r="E2331" t="s">
        <v>30109</v>
      </c>
      <c r="F2331" t="s">
        <v>1028</v>
      </c>
      <c r="G2331">
        <v>0</v>
      </c>
      <c r="H2331">
        <v>2024</v>
      </c>
      <c r="I2331" t="s">
        <v>30145</v>
      </c>
      <c r="J2331">
        <v>1</v>
      </c>
      <c r="K2331">
        <v>0</v>
      </c>
    </row>
    <row r="2332" spans="1:11" x14ac:dyDescent="0.3">
      <c r="A2332" t="s">
        <v>32454</v>
      </c>
      <c r="B2332" s="1">
        <v>45415</v>
      </c>
      <c r="C2332">
        <v>1433.02</v>
      </c>
      <c r="D2332" t="s">
        <v>30122</v>
      </c>
      <c r="E2332" t="s">
        <v>30109</v>
      </c>
      <c r="F2332" t="s">
        <v>11545</v>
      </c>
      <c r="G2332">
        <v>0</v>
      </c>
      <c r="H2332">
        <v>2024</v>
      </c>
      <c r="I2332" t="s">
        <v>30136</v>
      </c>
      <c r="J2332">
        <v>1</v>
      </c>
      <c r="K2332">
        <v>0</v>
      </c>
    </row>
    <row r="2333" spans="1:11" x14ac:dyDescent="0.3">
      <c r="A2333" t="s">
        <v>32455</v>
      </c>
      <c r="B2333" s="1">
        <v>45194</v>
      </c>
      <c r="C2333">
        <v>1298.8399999999999</v>
      </c>
      <c r="D2333" t="s">
        <v>30108</v>
      </c>
      <c r="E2333" t="s">
        <v>30117</v>
      </c>
      <c r="F2333" t="s">
        <v>8895</v>
      </c>
      <c r="G2333">
        <v>1</v>
      </c>
      <c r="H2333">
        <v>2023</v>
      </c>
      <c r="I2333" t="s">
        <v>30123</v>
      </c>
      <c r="J2333">
        <v>0</v>
      </c>
      <c r="K2333">
        <v>1</v>
      </c>
    </row>
    <row r="2334" spans="1:11" x14ac:dyDescent="0.3">
      <c r="A2334" t="s">
        <v>32456</v>
      </c>
      <c r="B2334" s="1">
        <v>44712</v>
      </c>
      <c r="C2334">
        <v>563.91</v>
      </c>
      <c r="D2334" t="s">
        <v>30108</v>
      </c>
      <c r="E2334" t="s">
        <v>30109</v>
      </c>
      <c r="F2334" t="s">
        <v>4387</v>
      </c>
      <c r="G2334">
        <v>0</v>
      </c>
      <c r="H2334">
        <v>2022</v>
      </c>
      <c r="I2334" t="s">
        <v>30136</v>
      </c>
      <c r="J2334">
        <v>1</v>
      </c>
      <c r="K2334">
        <v>0</v>
      </c>
    </row>
    <row r="2335" spans="1:11" x14ac:dyDescent="0.3">
      <c r="A2335" t="s">
        <v>32457</v>
      </c>
      <c r="B2335" s="1">
        <v>45419</v>
      </c>
      <c r="C2335">
        <v>400.36</v>
      </c>
      <c r="D2335" t="s">
        <v>30112</v>
      </c>
      <c r="E2335" t="s">
        <v>30117</v>
      </c>
      <c r="F2335" t="s">
        <v>11554</v>
      </c>
      <c r="G2335">
        <v>1</v>
      </c>
      <c r="H2335">
        <v>2024</v>
      </c>
      <c r="I2335" t="s">
        <v>30136</v>
      </c>
      <c r="J2335">
        <v>0</v>
      </c>
      <c r="K2335">
        <v>1</v>
      </c>
    </row>
    <row r="2336" spans="1:11" x14ac:dyDescent="0.3">
      <c r="A2336" t="s">
        <v>32458</v>
      </c>
      <c r="B2336" s="1">
        <v>44854</v>
      </c>
      <c r="C2336">
        <v>597.16999999999996</v>
      </c>
      <c r="D2336" t="s">
        <v>30108</v>
      </c>
      <c r="E2336" t="s">
        <v>30109</v>
      </c>
      <c r="F2336" t="s">
        <v>10628</v>
      </c>
      <c r="G2336">
        <v>0</v>
      </c>
      <c r="H2336">
        <v>2022</v>
      </c>
      <c r="I2336" t="s">
        <v>30159</v>
      </c>
      <c r="J2336">
        <v>1</v>
      </c>
      <c r="K2336">
        <v>0</v>
      </c>
    </row>
    <row r="2337" spans="1:11" x14ac:dyDescent="0.3">
      <c r="A2337" t="s">
        <v>32459</v>
      </c>
      <c r="B2337" s="1">
        <v>44862</v>
      </c>
      <c r="C2337">
        <v>1159.32</v>
      </c>
      <c r="D2337" t="s">
        <v>30108</v>
      </c>
      <c r="E2337" t="s">
        <v>30117</v>
      </c>
      <c r="F2337" t="s">
        <v>19946</v>
      </c>
      <c r="G2337">
        <v>1</v>
      </c>
      <c r="H2337">
        <v>2022</v>
      </c>
      <c r="I2337" t="s">
        <v>30159</v>
      </c>
      <c r="J2337">
        <v>0</v>
      </c>
      <c r="K2337">
        <v>1</v>
      </c>
    </row>
    <row r="2338" spans="1:11" x14ac:dyDescent="0.3">
      <c r="A2338" t="s">
        <v>32460</v>
      </c>
      <c r="B2338" s="1">
        <v>44927</v>
      </c>
      <c r="C2338">
        <v>60.08</v>
      </c>
      <c r="D2338" t="s">
        <v>30112</v>
      </c>
      <c r="E2338" t="s">
        <v>30117</v>
      </c>
      <c r="F2338" t="s">
        <v>19252</v>
      </c>
      <c r="G2338">
        <v>1</v>
      </c>
      <c r="H2338">
        <v>2023</v>
      </c>
      <c r="I2338" t="s">
        <v>30113</v>
      </c>
      <c r="J2338">
        <v>0</v>
      </c>
      <c r="K2338">
        <v>1</v>
      </c>
    </row>
    <row r="2339" spans="1:11" x14ac:dyDescent="0.3">
      <c r="A2339" t="s">
        <v>32461</v>
      </c>
      <c r="B2339" s="1">
        <v>45137</v>
      </c>
      <c r="C2339">
        <v>1342.2</v>
      </c>
      <c r="D2339" t="s">
        <v>30122</v>
      </c>
      <c r="E2339" t="s">
        <v>30117</v>
      </c>
      <c r="F2339" t="s">
        <v>6363</v>
      </c>
      <c r="G2339">
        <v>1</v>
      </c>
      <c r="H2339">
        <v>2023</v>
      </c>
      <c r="I2339" t="s">
        <v>30115</v>
      </c>
      <c r="J2339">
        <v>0</v>
      </c>
      <c r="K2339">
        <v>1</v>
      </c>
    </row>
    <row r="2340" spans="1:11" x14ac:dyDescent="0.3">
      <c r="A2340" t="s">
        <v>32462</v>
      </c>
      <c r="B2340" s="1">
        <v>44674</v>
      </c>
      <c r="C2340">
        <v>406.53</v>
      </c>
      <c r="D2340" t="s">
        <v>30122</v>
      </c>
      <c r="E2340" t="s">
        <v>30109</v>
      </c>
      <c r="F2340" t="s">
        <v>5556</v>
      </c>
      <c r="G2340">
        <v>0</v>
      </c>
      <c r="H2340">
        <v>2022</v>
      </c>
      <c r="I2340" t="s">
        <v>30118</v>
      </c>
      <c r="J2340">
        <v>1</v>
      </c>
      <c r="K2340">
        <v>0</v>
      </c>
    </row>
    <row r="2341" spans="1:11" x14ac:dyDescent="0.3">
      <c r="A2341" t="s">
        <v>32463</v>
      </c>
      <c r="B2341" s="1">
        <v>45017</v>
      </c>
      <c r="C2341">
        <v>748.63</v>
      </c>
      <c r="D2341" t="s">
        <v>30108</v>
      </c>
      <c r="E2341" t="s">
        <v>30117</v>
      </c>
      <c r="F2341" t="s">
        <v>6840</v>
      </c>
      <c r="G2341">
        <v>1</v>
      </c>
      <c r="H2341">
        <v>2023</v>
      </c>
      <c r="I2341" t="s">
        <v>30118</v>
      </c>
      <c r="J2341">
        <v>0</v>
      </c>
      <c r="K2341">
        <v>1</v>
      </c>
    </row>
    <row r="2342" spans="1:11" x14ac:dyDescent="0.3">
      <c r="A2342" t="s">
        <v>32464</v>
      </c>
      <c r="B2342" s="1">
        <v>44716</v>
      </c>
      <c r="C2342">
        <v>94.09</v>
      </c>
      <c r="D2342" t="s">
        <v>30122</v>
      </c>
      <c r="E2342" t="s">
        <v>30109</v>
      </c>
      <c r="F2342" t="s">
        <v>4620</v>
      </c>
      <c r="G2342">
        <v>0</v>
      </c>
      <c r="H2342">
        <v>2022</v>
      </c>
      <c r="I2342" t="s">
        <v>30128</v>
      </c>
      <c r="J2342">
        <v>1</v>
      </c>
      <c r="K2342">
        <v>0</v>
      </c>
    </row>
    <row r="2343" spans="1:11" x14ac:dyDescent="0.3">
      <c r="A2343" t="s">
        <v>32465</v>
      </c>
      <c r="B2343" s="1">
        <v>45438</v>
      </c>
      <c r="C2343">
        <v>1457.78</v>
      </c>
      <c r="D2343" t="s">
        <v>30108</v>
      </c>
      <c r="E2343" t="s">
        <v>30109</v>
      </c>
      <c r="F2343" t="s">
        <v>5806</v>
      </c>
      <c r="G2343">
        <v>0</v>
      </c>
      <c r="H2343">
        <v>2024</v>
      </c>
      <c r="I2343" t="s">
        <v>30136</v>
      </c>
      <c r="J2343">
        <v>1</v>
      </c>
      <c r="K2343">
        <v>0</v>
      </c>
    </row>
    <row r="2344" spans="1:11" x14ac:dyDescent="0.3">
      <c r="A2344" t="s">
        <v>32466</v>
      </c>
      <c r="B2344" s="1">
        <v>45367</v>
      </c>
      <c r="C2344">
        <v>1243.07</v>
      </c>
      <c r="D2344" t="s">
        <v>30108</v>
      </c>
      <c r="E2344" t="s">
        <v>30109</v>
      </c>
      <c r="F2344" t="s">
        <v>504</v>
      </c>
      <c r="G2344">
        <v>0</v>
      </c>
      <c r="H2344">
        <v>2024</v>
      </c>
      <c r="I2344" t="s">
        <v>30145</v>
      </c>
      <c r="J2344">
        <v>1</v>
      </c>
      <c r="K2344">
        <v>0</v>
      </c>
    </row>
    <row r="2345" spans="1:11" x14ac:dyDescent="0.3">
      <c r="A2345" t="s">
        <v>32467</v>
      </c>
      <c r="B2345" s="1">
        <v>44844</v>
      </c>
      <c r="C2345">
        <v>265.74</v>
      </c>
      <c r="D2345" t="s">
        <v>30108</v>
      </c>
      <c r="E2345" t="s">
        <v>30109</v>
      </c>
      <c r="F2345" t="s">
        <v>7719</v>
      </c>
      <c r="G2345">
        <v>0</v>
      </c>
      <c r="H2345">
        <v>2022</v>
      </c>
      <c r="I2345" t="s">
        <v>30159</v>
      </c>
      <c r="J2345">
        <v>1</v>
      </c>
      <c r="K2345">
        <v>0</v>
      </c>
    </row>
    <row r="2346" spans="1:11" x14ac:dyDescent="0.3">
      <c r="A2346" t="s">
        <v>32468</v>
      </c>
      <c r="B2346" s="1">
        <v>45377</v>
      </c>
      <c r="C2346">
        <v>401.11</v>
      </c>
      <c r="D2346" t="s">
        <v>30122</v>
      </c>
      <c r="E2346" t="s">
        <v>30109</v>
      </c>
      <c r="F2346" t="s">
        <v>18390</v>
      </c>
      <c r="G2346">
        <v>0</v>
      </c>
      <c r="H2346">
        <v>2024</v>
      </c>
      <c r="I2346" t="s">
        <v>30145</v>
      </c>
      <c r="J2346">
        <v>1</v>
      </c>
      <c r="K2346">
        <v>0</v>
      </c>
    </row>
    <row r="2347" spans="1:11" x14ac:dyDescent="0.3">
      <c r="A2347" t="s">
        <v>32469</v>
      </c>
      <c r="B2347" s="1">
        <v>44725</v>
      </c>
      <c r="C2347">
        <v>593.66</v>
      </c>
      <c r="D2347" t="s">
        <v>30112</v>
      </c>
      <c r="E2347" t="s">
        <v>30109</v>
      </c>
      <c r="F2347" t="s">
        <v>19877</v>
      </c>
      <c r="G2347">
        <v>0</v>
      </c>
      <c r="H2347">
        <v>2022</v>
      </c>
      <c r="I2347" t="s">
        <v>30128</v>
      </c>
      <c r="J2347">
        <v>1</v>
      </c>
      <c r="K2347">
        <v>0</v>
      </c>
    </row>
    <row r="2348" spans="1:11" x14ac:dyDescent="0.3">
      <c r="A2348" t="s">
        <v>32470</v>
      </c>
      <c r="B2348" s="1">
        <v>44836</v>
      </c>
      <c r="C2348">
        <v>1026.8499999999999</v>
      </c>
      <c r="D2348" t="s">
        <v>30112</v>
      </c>
      <c r="E2348" t="s">
        <v>30109</v>
      </c>
      <c r="F2348" t="s">
        <v>12818</v>
      </c>
      <c r="G2348">
        <v>0</v>
      </c>
      <c r="H2348">
        <v>2022</v>
      </c>
      <c r="I2348" t="s">
        <v>30159</v>
      </c>
      <c r="J2348">
        <v>1</v>
      </c>
      <c r="K2348">
        <v>0</v>
      </c>
    </row>
    <row r="2349" spans="1:11" x14ac:dyDescent="0.3">
      <c r="A2349" t="s">
        <v>32471</v>
      </c>
      <c r="B2349" s="1">
        <v>44660</v>
      </c>
      <c r="C2349">
        <v>1241.47</v>
      </c>
      <c r="D2349" t="s">
        <v>30108</v>
      </c>
      <c r="E2349" t="s">
        <v>30109</v>
      </c>
      <c r="F2349" t="s">
        <v>128</v>
      </c>
      <c r="G2349">
        <v>0</v>
      </c>
      <c r="H2349">
        <v>2022</v>
      </c>
      <c r="I2349" t="s">
        <v>30118</v>
      </c>
      <c r="J2349">
        <v>1</v>
      </c>
      <c r="K2349">
        <v>0</v>
      </c>
    </row>
    <row r="2350" spans="1:11" x14ac:dyDescent="0.3">
      <c r="A2350" t="s">
        <v>32472</v>
      </c>
      <c r="B2350" s="1">
        <v>45534</v>
      </c>
      <c r="C2350">
        <v>809.93</v>
      </c>
      <c r="D2350" t="s">
        <v>30108</v>
      </c>
      <c r="E2350" t="s">
        <v>30117</v>
      </c>
      <c r="F2350" t="s">
        <v>17213</v>
      </c>
      <c r="G2350">
        <v>1</v>
      </c>
      <c r="H2350">
        <v>2024</v>
      </c>
      <c r="I2350" t="s">
        <v>30120</v>
      </c>
      <c r="J2350">
        <v>0</v>
      </c>
      <c r="K2350">
        <v>1</v>
      </c>
    </row>
    <row r="2351" spans="1:11" x14ac:dyDescent="0.3">
      <c r="A2351" t="s">
        <v>32473</v>
      </c>
      <c r="B2351" s="1">
        <v>44697</v>
      </c>
      <c r="C2351">
        <v>1029.29</v>
      </c>
      <c r="D2351" t="s">
        <v>30108</v>
      </c>
      <c r="E2351" t="s">
        <v>30117</v>
      </c>
      <c r="F2351" t="s">
        <v>19342</v>
      </c>
      <c r="G2351">
        <v>1</v>
      </c>
      <c r="H2351">
        <v>2022</v>
      </c>
      <c r="I2351" t="s">
        <v>30136</v>
      </c>
      <c r="J2351">
        <v>0</v>
      </c>
      <c r="K2351">
        <v>1</v>
      </c>
    </row>
    <row r="2352" spans="1:11" x14ac:dyDescent="0.3">
      <c r="A2352" t="s">
        <v>32474</v>
      </c>
      <c r="B2352" s="1">
        <v>45440</v>
      </c>
      <c r="C2352">
        <v>722.9</v>
      </c>
      <c r="D2352" t="s">
        <v>30112</v>
      </c>
      <c r="E2352" t="s">
        <v>30109</v>
      </c>
      <c r="F2352" t="s">
        <v>6206</v>
      </c>
      <c r="G2352">
        <v>0</v>
      </c>
      <c r="H2352">
        <v>2024</v>
      </c>
      <c r="I2352" t="s">
        <v>30136</v>
      </c>
      <c r="J2352">
        <v>1</v>
      </c>
      <c r="K2352">
        <v>0</v>
      </c>
    </row>
    <row r="2353" spans="1:11" x14ac:dyDescent="0.3">
      <c r="A2353" t="s">
        <v>32475</v>
      </c>
      <c r="B2353" s="1">
        <v>44681</v>
      </c>
      <c r="C2353">
        <v>437.72</v>
      </c>
      <c r="D2353" t="s">
        <v>30108</v>
      </c>
      <c r="E2353" t="s">
        <v>30117</v>
      </c>
      <c r="F2353" t="s">
        <v>6621</v>
      </c>
      <c r="G2353">
        <v>1</v>
      </c>
      <c r="H2353">
        <v>2022</v>
      </c>
      <c r="I2353" t="s">
        <v>30118</v>
      </c>
      <c r="J2353">
        <v>0</v>
      </c>
      <c r="K2353">
        <v>1</v>
      </c>
    </row>
    <row r="2354" spans="1:11" x14ac:dyDescent="0.3">
      <c r="A2354" t="s">
        <v>32476</v>
      </c>
      <c r="B2354" s="1">
        <v>45155</v>
      </c>
      <c r="C2354">
        <v>246.53</v>
      </c>
      <c r="D2354" t="s">
        <v>30108</v>
      </c>
      <c r="E2354" t="s">
        <v>30117</v>
      </c>
      <c r="F2354" t="s">
        <v>6919</v>
      </c>
      <c r="G2354">
        <v>1</v>
      </c>
      <c r="H2354">
        <v>2023</v>
      </c>
      <c r="I2354" t="s">
        <v>30120</v>
      </c>
      <c r="J2354">
        <v>0</v>
      </c>
      <c r="K2354">
        <v>1</v>
      </c>
    </row>
    <row r="2355" spans="1:11" x14ac:dyDescent="0.3">
      <c r="A2355" t="s">
        <v>32477</v>
      </c>
      <c r="B2355" s="1">
        <v>45545</v>
      </c>
      <c r="C2355">
        <v>466.58</v>
      </c>
      <c r="D2355" t="s">
        <v>30112</v>
      </c>
      <c r="E2355" t="s">
        <v>30109</v>
      </c>
      <c r="F2355" t="s">
        <v>102</v>
      </c>
      <c r="G2355">
        <v>0</v>
      </c>
      <c r="H2355">
        <v>2024</v>
      </c>
      <c r="I2355" t="s">
        <v>30123</v>
      </c>
      <c r="J2355">
        <v>1</v>
      </c>
      <c r="K2355">
        <v>0</v>
      </c>
    </row>
    <row r="2356" spans="1:11" x14ac:dyDescent="0.3">
      <c r="A2356" t="s">
        <v>32478</v>
      </c>
      <c r="B2356" s="1">
        <v>44670</v>
      </c>
      <c r="C2356">
        <v>818.3</v>
      </c>
      <c r="D2356" t="s">
        <v>30112</v>
      </c>
      <c r="E2356" t="s">
        <v>30109</v>
      </c>
      <c r="F2356" t="s">
        <v>18875</v>
      </c>
      <c r="G2356">
        <v>0</v>
      </c>
      <c r="H2356">
        <v>2022</v>
      </c>
      <c r="I2356" t="s">
        <v>30118</v>
      </c>
      <c r="J2356">
        <v>1</v>
      </c>
      <c r="K2356">
        <v>0</v>
      </c>
    </row>
    <row r="2357" spans="1:11" x14ac:dyDescent="0.3">
      <c r="A2357" t="s">
        <v>32479</v>
      </c>
      <c r="B2357" s="1">
        <v>45110</v>
      </c>
      <c r="C2357">
        <v>171.66</v>
      </c>
      <c r="D2357" t="s">
        <v>30112</v>
      </c>
      <c r="E2357" t="s">
        <v>30117</v>
      </c>
      <c r="F2357" t="s">
        <v>6184</v>
      </c>
      <c r="G2357">
        <v>1</v>
      </c>
      <c r="H2357">
        <v>2023</v>
      </c>
      <c r="I2357" t="s">
        <v>30115</v>
      </c>
      <c r="J2357">
        <v>0</v>
      </c>
      <c r="K2357">
        <v>1</v>
      </c>
    </row>
    <row r="2358" spans="1:11" x14ac:dyDescent="0.3">
      <c r="A2358" t="s">
        <v>32480</v>
      </c>
      <c r="B2358" s="1">
        <v>44781</v>
      </c>
      <c r="C2358">
        <v>299.39</v>
      </c>
      <c r="D2358" t="s">
        <v>30122</v>
      </c>
      <c r="E2358" t="s">
        <v>30117</v>
      </c>
      <c r="F2358" t="s">
        <v>2417</v>
      </c>
      <c r="G2358">
        <v>1</v>
      </c>
      <c r="H2358">
        <v>2022</v>
      </c>
      <c r="I2358" t="s">
        <v>30120</v>
      </c>
      <c r="J2358">
        <v>0</v>
      </c>
      <c r="K2358">
        <v>1</v>
      </c>
    </row>
    <row r="2359" spans="1:11" x14ac:dyDescent="0.3">
      <c r="A2359" t="s">
        <v>32481</v>
      </c>
      <c r="B2359" s="1">
        <v>45480</v>
      </c>
      <c r="C2359">
        <v>758.08</v>
      </c>
      <c r="D2359" t="s">
        <v>30112</v>
      </c>
      <c r="E2359" t="s">
        <v>30109</v>
      </c>
      <c r="F2359" t="s">
        <v>8936</v>
      </c>
      <c r="G2359">
        <v>0</v>
      </c>
      <c r="H2359">
        <v>2024</v>
      </c>
      <c r="I2359" t="s">
        <v>30115</v>
      </c>
      <c r="J2359">
        <v>1</v>
      </c>
      <c r="K2359">
        <v>0</v>
      </c>
    </row>
    <row r="2360" spans="1:11" x14ac:dyDescent="0.3">
      <c r="A2360" t="s">
        <v>32482</v>
      </c>
      <c r="B2360" s="1">
        <v>44897</v>
      </c>
      <c r="C2360">
        <v>274</v>
      </c>
      <c r="D2360" t="s">
        <v>30112</v>
      </c>
      <c r="E2360" t="s">
        <v>30117</v>
      </c>
      <c r="F2360" t="s">
        <v>18470</v>
      </c>
      <c r="G2360">
        <v>1</v>
      </c>
      <c r="H2360">
        <v>2022</v>
      </c>
      <c r="I2360" t="s">
        <v>30130</v>
      </c>
      <c r="J2360">
        <v>0</v>
      </c>
      <c r="K2360">
        <v>1</v>
      </c>
    </row>
    <row r="2361" spans="1:11" x14ac:dyDescent="0.3">
      <c r="A2361" t="s">
        <v>32483</v>
      </c>
      <c r="B2361" s="1">
        <v>45401</v>
      </c>
      <c r="C2361">
        <v>983.02</v>
      </c>
      <c r="D2361" t="s">
        <v>30112</v>
      </c>
      <c r="E2361" t="s">
        <v>30117</v>
      </c>
      <c r="F2361" t="s">
        <v>3127</v>
      </c>
      <c r="G2361">
        <v>1</v>
      </c>
      <c r="H2361">
        <v>2024</v>
      </c>
      <c r="I2361" t="s">
        <v>30118</v>
      </c>
      <c r="J2361">
        <v>0</v>
      </c>
      <c r="K2361">
        <v>1</v>
      </c>
    </row>
    <row r="2362" spans="1:11" x14ac:dyDescent="0.3">
      <c r="A2362" t="s">
        <v>32484</v>
      </c>
      <c r="B2362" s="1">
        <v>45012</v>
      </c>
      <c r="C2362">
        <v>984.79</v>
      </c>
      <c r="D2362" t="s">
        <v>30108</v>
      </c>
      <c r="E2362" t="s">
        <v>30117</v>
      </c>
      <c r="F2362" t="s">
        <v>3716</v>
      </c>
      <c r="G2362">
        <v>1</v>
      </c>
      <c r="H2362">
        <v>2023</v>
      </c>
      <c r="I2362" t="s">
        <v>30145</v>
      </c>
      <c r="J2362">
        <v>0</v>
      </c>
      <c r="K2362">
        <v>1</v>
      </c>
    </row>
    <row r="2363" spans="1:11" x14ac:dyDescent="0.3">
      <c r="A2363" t="s">
        <v>32485</v>
      </c>
      <c r="B2363" s="1">
        <v>44563</v>
      </c>
      <c r="C2363">
        <v>417.84</v>
      </c>
      <c r="D2363" t="s">
        <v>30112</v>
      </c>
      <c r="E2363" t="s">
        <v>30109</v>
      </c>
      <c r="F2363" t="s">
        <v>12433</v>
      </c>
      <c r="G2363">
        <v>0</v>
      </c>
      <c r="H2363">
        <v>2022</v>
      </c>
      <c r="I2363" t="s">
        <v>30113</v>
      </c>
      <c r="J2363">
        <v>1</v>
      </c>
      <c r="K2363">
        <v>0</v>
      </c>
    </row>
    <row r="2364" spans="1:11" x14ac:dyDescent="0.3">
      <c r="A2364" t="s">
        <v>32486</v>
      </c>
      <c r="B2364" s="1">
        <v>45133</v>
      </c>
      <c r="C2364">
        <v>1190.8399999999999</v>
      </c>
      <c r="D2364" t="s">
        <v>30108</v>
      </c>
      <c r="E2364" t="s">
        <v>30109</v>
      </c>
      <c r="F2364" t="s">
        <v>4848</v>
      </c>
      <c r="G2364">
        <v>0</v>
      </c>
      <c r="H2364">
        <v>2023</v>
      </c>
      <c r="I2364" t="s">
        <v>30115</v>
      </c>
      <c r="J2364">
        <v>1</v>
      </c>
      <c r="K2364">
        <v>0</v>
      </c>
    </row>
    <row r="2365" spans="1:11" x14ac:dyDescent="0.3">
      <c r="A2365" t="s">
        <v>32487</v>
      </c>
      <c r="B2365" s="1">
        <v>44972</v>
      </c>
      <c r="C2365">
        <v>694.14</v>
      </c>
      <c r="D2365" t="s">
        <v>30112</v>
      </c>
      <c r="E2365" t="s">
        <v>30109</v>
      </c>
      <c r="F2365" t="s">
        <v>19819</v>
      </c>
      <c r="G2365">
        <v>0</v>
      </c>
      <c r="H2365">
        <v>2023</v>
      </c>
      <c r="I2365" t="s">
        <v>30110</v>
      </c>
      <c r="J2365">
        <v>1</v>
      </c>
      <c r="K2365">
        <v>0</v>
      </c>
    </row>
    <row r="2366" spans="1:11" x14ac:dyDescent="0.3">
      <c r="A2366" t="s">
        <v>32488</v>
      </c>
      <c r="B2366" s="1">
        <v>45353</v>
      </c>
      <c r="C2366">
        <v>472.19</v>
      </c>
      <c r="D2366" t="s">
        <v>30122</v>
      </c>
      <c r="E2366" t="s">
        <v>30109</v>
      </c>
      <c r="F2366" t="s">
        <v>2803</v>
      </c>
      <c r="G2366">
        <v>0</v>
      </c>
      <c r="H2366">
        <v>2024</v>
      </c>
      <c r="I2366" t="s">
        <v>30145</v>
      </c>
      <c r="J2366">
        <v>1</v>
      </c>
      <c r="K2366">
        <v>0</v>
      </c>
    </row>
    <row r="2367" spans="1:11" x14ac:dyDescent="0.3">
      <c r="A2367" t="s">
        <v>32489</v>
      </c>
      <c r="B2367" s="1">
        <v>45224</v>
      </c>
      <c r="C2367">
        <v>1332.31</v>
      </c>
      <c r="D2367" t="s">
        <v>30122</v>
      </c>
      <c r="E2367" t="s">
        <v>30109</v>
      </c>
      <c r="F2367" t="s">
        <v>7338</v>
      </c>
      <c r="G2367">
        <v>0</v>
      </c>
      <c r="H2367">
        <v>2023</v>
      </c>
      <c r="I2367" t="s">
        <v>30159</v>
      </c>
      <c r="J2367">
        <v>1</v>
      </c>
      <c r="K2367">
        <v>0</v>
      </c>
    </row>
    <row r="2368" spans="1:11" x14ac:dyDescent="0.3">
      <c r="A2368" t="s">
        <v>32490</v>
      </c>
      <c r="B2368" s="1">
        <v>45208</v>
      </c>
      <c r="C2368">
        <v>1276.9000000000001</v>
      </c>
      <c r="D2368" t="s">
        <v>30112</v>
      </c>
      <c r="E2368" t="s">
        <v>30109</v>
      </c>
      <c r="F2368" t="s">
        <v>1393</v>
      </c>
      <c r="G2368">
        <v>0</v>
      </c>
      <c r="H2368">
        <v>2023</v>
      </c>
      <c r="I2368" t="s">
        <v>30159</v>
      </c>
      <c r="J2368">
        <v>1</v>
      </c>
      <c r="K2368">
        <v>0</v>
      </c>
    </row>
    <row r="2369" spans="1:11" x14ac:dyDescent="0.3">
      <c r="A2369" t="s">
        <v>32491</v>
      </c>
      <c r="B2369" s="1">
        <v>45435</v>
      </c>
      <c r="C2369">
        <v>261.2</v>
      </c>
      <c r="D2369" t="s">
        <v>30122</v>
      </c>
      <c r="E2369" t="s">
        <v>30109</v>
      </c>
      <c r="F2369" t="s">
        <v>14232</v>
      </c>
      <c r="G2369">
        <v>0</v>
      </c>
      <c r="H2369">
        <v>2024</v>
      </c>
      <c r="I2369" t="s">
        <v>30136</v>
      </c>
      <c r="J2369">
        <v>1</v>
      </c>
      <c r="K2369">
        <v>0</v>
      </c>
    </row>
    <row r="2370" spans="1:11" x14ac:dyDescent="0.3">
      <c r="A2370" t="s">
        <v>32492</v>
      </c>
      <c r="B2370" s="1">
        <v>44792</v>
      </c>
      <c r="C2370">
        <v>317.48</v>
      </c>
      <c r="D2370" t="s">
        <v>30108</v>
      </c>
      <c r="E2370" t="s">
        <v>30109</v>
      </c>
      <c r="F2370" t="s">
        <v>19130</v>
      </c>
      <c r="G2370">
        <v>0</v>
      </c>
      <c r="H2370">
        <v>2022</v>
      </c>
      <c r="I2370" t="s">
        <v>30120</v>
      </c>
      <c r="J2370">
        <v>1</v>
      </c>
      <c r="K2370">
        <v>0</v>
      </c>
    </row>
    <row r="2371" spans="1:11" x14ac:dyDescent="0.3">
      <c r="A2371" t="s">
        <v>32493</v>
      </c>
      <c r="B2371" s="1">
        <v>44703</v>
      </c>
      <c r="C2371">
        <v>211.62</v>
      </c>
      <c r="D2371" t="s">
        <v>30112</v>
      </c>
      <c r="E2371" t="s">
        <v>30117</v>
      </c>
      <c r="F2371" t="s">
        <v>15993</v>
      </c>
      <c r="G2371">
        <v>1</v>
      </c>
      <c r="H2371">
        <v>2022</v>
      </c>
      <c r="I2371" t="s">
        <v>30136</v>
      </c>
      <c r="J2371">
        <v>0</v>
      </c>
      <c r="K2371">
        <v>1</v>
      </c>
    </row>
    <row r="2372" spans="1:11" x14ac:dyDescent="0.3">
      <c r="A2372" t="s">
        <v>32494</v>
      </c>
      <c r="B2372" s="1">
        <v>44721</v>
      </c>
      <c r="C2372">
        <v>1257.55</v>
      </c>
      <c r="D2372" t="s">
        <v>30108</v>
      </c>
      <c r="E2372" t="s">
        <v>30117</v>
      </c>
      <c r="F2372" t="s">
        <v>8822</v>
      </c>
      <c r="G2372">
        <v>1</v>
      </c>
      <c r="H2372">
        <v>2022</v>
      </c>
      <c r="I2372" t="s">
        <v>30128</v>
      </c>
      <c r="J2372">
        <v>0</v>
      </c>
      <c r="K2372">
        <v>1</v>
      </c>
    </row>
    <row r="2373" spans="1:11" x14ac:dyDescent="0.3">
      <c r="A2373" t="s">
        <v>32495</v>
      </c>
      <c r="B2373" s="1">
        <v>44775</v>
      </c>
      <c r="C2373">
        <v>343.23</v>
      </c>
      <c r="D2373" t="s">
        <v>30112</v>
      </c>
      <c r="E2373" t="s">
        <v>30117</v>
      </c>
      <c r="F2373" t="s">
        <v>16290</v>
      </c>
      <c r="G2373">
        <v>1</v>
      </c>
      <c r="H2373">
        <v>2022</v>
      </c>
      <c r="I2373" t="s">
        <v>30120</v>
      </c>
      <c r="J2373">
        <v>0</v>
      </c>
      <c r="K2373">
        <v>1</v>
      </c>
    </row>
    <row r="2374" spans="1:11" x14ac:dyDescent="0.3">
      <c r="A2374" t="s">
        <v>32496</v>
      </c>
      <c r="B2374" s="1">
        <v>44898</v>
      </c>
      <c r="C2374">
        <v>354.14</v>
      </c>
      <c r="D2374" t="s">
        <v>30108</v>
      </c>
      <c r="E2374" t="s">
        <v>30117</v>
      </c>
      <c r="F2374" t="s">
        <v>1235</v>
      </c>
      <c r="G2374">
        <v>1</v>
      </c>
      <c r="H2374">
        <v>2022</v>
      </c>
      <c r="I2374" t="s">
        <v>30130</v>
      </c>
      <c r="J2374">
        <v>0</v>
      </c>
      <c r="K2374">
        <v>1</v>
      </c>
    </row>
    <row r="2375" spans="1:11" x14ac:dyDescent="0.3">
      <c r="A2375" t="s">
        <v>32497</v>
      </c>
      <c r="B2375" s="1">
        <v>44581</v>
      </c>
      <c r="C2375">
        <v>1416.79</v>
      </c>
      <c r="D2375" t="s">
        <v>30108</v>
      </c>
      <c r="E2375" t="s">
        <v>30109</v>
      </c>
      <c r="F2375" t="s">
        <v>15217</v>
      </c>
      <c r="G2375">
        <v>0</v>
      </c>
      <c r="H2375">
        <v>2022</v>
      </c>
      <c r="I2375" t="s">
        <v>30113</v>
      </c>
      <c r="J2375">
        <v>1</v>
      </c>
      <c r="K2375">
        <v>0</v>
      </c>
    </row>
    <row r="2376" spans="1:11" x14ac:dyDescent="0.3">
      <c r="A2376" t="s">
        <v>32498</v>
      </c>
      <c r="B2376" s="1">
        <v>45455</v>
      </c>
      <c r="C2376">
        <v>445.69</v>
      </c>
      <c r="D2376" t="s">
        <v>30112</v>
      </c>
      <c r="E2376" t="s">
        <v>30109</v>
      </c>
      <c r="F2376" t="s">
        <v>1047</v>
      </c>
      <c r="G2376">
        <v>0</v>
      </c>
      <c r="H2376">
        <v>2024</v>
      </c>
      <c r="I2376" t="s">
        <v>30128</v>
      </c>
      <c r="J2376">
        <v>1</v>
      </c>
      <c r="K2376">
        <v>0</v>
      </c>
    </row>
    <row r="2377" spans="1:11" x14ac:dyDescent="0.3">
      <c r="A2377" t="s">
        <v>32499</v>
      </c>
      <c r="B2377" s="1">
        <v>45177</v>
      </c>
      <c r="C2377">
        <v>1378.45</v>
      </c>
      <c r="D2377" t="s">
        <v>30122</v>
      </c>
      <c r="E2377" t="s">
        <v>30117</v>
      </c>
      <c r="F2377" t="s">
        <v>10264</v>
      </c>
      <c r="G2377">
        <v>1</v>
      </c>
      <c r="H2377">
        <v>2023</v>
      </c>
      <c r="I2377" t="s">
        <v>30123</v>
      </c>
      <c r="J2377">
        <v>0</v>
      </c>
      <c r="K2377">
        <v>1</v>
      </c>
    </row>
    <row r="2378" spans="1:11" x14ac:dyDescent="0.3">
      <c r="A2378" t="s">
        <v>32500</v>
      </c>
      <c r="B2378" s="1">
        <v>44805</v>
      </c>
      <c r="C2378">
        <v>315.45999999999998</v>
      </c>
      <c r="D2378" t="s">
        <v>30108</v>
      </c>
      <c r="E2378" t="s">
        <v>30109</v>
      </c>
      <c r="F2378" t="s">
        <v>16613</v>
      </c>
      <c r="G2378">
        <v>0</v>
      </c>
      <c r="H2378">
        <v>2022</v>
      </c>
      <c r="I2378" t="s">
        <v>30123</v>
      </c>
      <c r="J2378">
        <v>1</v>
      </c>
      <c r="K2378">
        <v>0</v>
      </c>
    </row>
    <row r="2379" spans="1:11" x14ac:dyDescent="0.3">
      <c r="A2379" t="s">
        <v>32501</v>
      </c>
      <c r="B2379" s="1">
        <v>44630</v>
      </c>
      <c r="C2379">
        <v>1000.78</v>
      </c>
      <c r="D2379" t="s">
        <v>30122</v>
      </c>
      <c r="E2379" t="s">
        <v>30117</v>
      </c>
      <c r="F2379" t="s">
        <v>3778</v>
      </c>
      <c r="G2379">
        <v>1</v>
      </c>
      <c r="H2379">
        <v>2022</v>
      </c>
      <c r="I2379" t="s">
        <v>30145</v>
      </c>
      <c r="J2379">
        <v>0</v>
      </c>
      <c r="K2379">
        <v>1</v>
      </c>
    </row>
    <row r="2380" spans="1:11" x14ac:dyDescent="0.3">
      <c r="A2380" t="s">
        <v>32502</v>
      </c>
      <c r="B2380" s="1">
        <v>44740</v>
      </c>
      <c r="C2380">
        <v>880.45</v>
      </c>
      <c r="D2380" t="s">
        <v>30108</v>
      </c>
      <c r="E2380" t="s">
        <v>30109</v>
      </c>
      <c r="F2380" t="s">
        <v>12907</v>
      </c>
      <c r="G2380">
        <v>0</v>
      </c>
      <c r="H2380">
        <v>2022</v>
      </c>
      <c r="I2380" t="s">
        <v>30128</v>
      </c>
      <c r="J2380">
        <v>1</v>
      </c>
      <c r="K2380">
        <v>0</v>
      </c>
    </row>
    <row r="2381" spans="1:11" x14ac:dyDescent="0.3">
      <c r="A2381" t="s">
        <v>32503</v>
      </c>
      <c r="B2381" s="1">
        <v>45475</v>
      </c>
      <c r="C2381">
        <v>1405.03</v>
      </c>
      <c r="D2381" t="s">
        <v>30108</v>
      </c>
      <c r="E2381" t="s">
        <v>30109</v>
      </c>
      <c r="F2381" t="s">
        <v>10469</v>
      </c>
      <c r="G2381">
        <v>0</v>
      </c>
      <c r="H2381">
        <v>2024</v>
      </c>
      <c r="I2381" t="s">
        <v>30115</v>
      </c>
      <c r="J2381">
        <v>1</v>
      </c>
      <c r="K2381">
        <v>0</v>
      </c>
    </row>
    <row r="2382" spans="1:11" x14ac:dyDescent="0.3">
      <c r="A2382" t="s">
        <v>32504</v>
      </c>
      <c r="B2382" s="1">
        <v>44740</v>
      </c>
      <c r="C2382">
        <v>1348.35</v>
      </c>
      <c r="D2382" t="s">
        <v>30108</v>
      </c>
      <c r="E2382" t="s">
        <v>30117</v>
      </c>
      <c r="F2382" t="s">
        <v>17025</v>
      </c>
      <c r="G2382">
        <v>1</v>
      </c>
      <c r="H2382">
        <v>2022</v>
      </c>
      <c r="I2382" t="s">
        <v>30128</v>
      </c>
      <c r="J2382">
        <v>0</v>
      </c>
      <c r="K2382">
        <v>1</v>
      </c>
    </row>
    <row r="2383" spans="1:11" x14ac:dyDescent="0.3">
      <c r="A2383" t="s">
        <v>32505</v>
      </c>
      <c r="B2383" s="1">
        <v>45370</v>
      </c>
      <c r="C2383">
        <v>1496.85</v>
      </c>
      <c r="D2383" t="s">
        <v>30122</v>
      </c>
      <c r="E2383" t="s">
        <v>30117</v>
      </c>
      <c r="F2383" t="s">
        <v>9154</v>
      </c>
      <c r="G2383">
        <v>1</v>
      </c>
      <c r="H2383">
        <v>2024</v>
      </c>
      <c r="I2383" t="s">
        <v>30145</v>
      </c>
      <c r="J2383">
        <v>0</v>
      </c>
      <c r="K2383">
        <v>1</v>
      </c>
    </row>
    <row r="2384" spans="1:11" x14ac:dyDescent="0.3">
      <c r="A2384" t="s">
        <v>32506</v>
      </c>
      <c r="B2384" s="1">
        <v>44902</v>
      </c>
      <c r="C2384">
        <v>1273.58</v>
      </c>
      <c r="D2384" t="s">
        <v>30112</v>
      </c>
      <c r="E2384" t="s">
        <v>30117</v>
      </c>
      <c r="F2384" t="s">
        <v>8058</v>
      </c>
      <c r="G2384">
        <v>1</v>
      </c>
      <c r="H2384">
        <v>2022</v>
      </c>
      <c r="I2384" t="s">
        <v>30130</v>
      </c>
      <c r="J2384">
        <v>0</v>
      </c>
      <c r="K2384">
        <v>1</v>
      </c>
    </row>
    <row r="2385" spans="1:11" x14ac:dyDescent="0.3">
      <c r="A2385" t="s">
        <v>32507</v>
      </c>
      <c r="B2385" s="1">
        <v>44762</v>
      </c>
      <c r="C2385">
        <v>493.31</v>
      </c>
      <c r="D2385" t="s">
        <v>30112</v>
      </c>
      <c r="E2385" t="s">
        <v>30109</v>
      </c>
      <c r="F2385" t="s">
        <v>6907</v>
      </c>
      <c r="G2385">
        <v>0</v>
      </c>
      <c r="H2385">
        <v>2022</v>
      </c>
      <c r="I2385" t="s">
        <v>30115</v>
      </c>
      <c r="J2385">
        <v>1</v>
      </c>
      <c r="K2385">
        <v>0</v>
      </c>
    </row>
    <row r="2386" spans="1:11" x14ac:dyDescent="0.3">
      <c r="A2386" t="s">
        <v>32508</v>
      </c>
      <c r="B2386" s="1">
        <v>44982</v>
      </c>
      <c r="C2386">
        <v>1219.4100000000001</v>
      </c>
      <c r="D2386" t="s">
        <v>30122</v>
      </c>
      <c r="E2386" t="s">
        <v>30117</v>
      </c>
      <c r="F2386" t="s">
        <v>11611</v>
      </c>
      <c r="G2386">
        <v>1</v>
      </c>
      <c r="H2386">
        <v>2023</v>
      </c>
      <c r="I2386" t="s">
        <v>30110</v>
      </c>
      <c r="J2386">
        <v>0</v>
      </c>
      <c r="K2386">
        <v>1</v>
      </c>
    </row>
    <row r="2387" spans="1:11" x14ac:dyDescent="0.3">
      <c r="A2387" t="s">
        <v>32509</v>
      </c>
      <c r="B2387" s="1">
        <v>45236</v>
      </c>
      <c r="C2387">
        <v>288.44</v>
      </c>
      <c r="D2387" t="s">
        <v>30122</v>
      </c>
      <c r="E2387" t="s">
        <v>30117</v>
      </c>
      <c r="F2387" t="s">
        <v>692</v>
      </c>
      <c r="G2387">
        <v>1</v>
      </c>
      <c r="H2387">
        <v>2023</v>
      </c>
      <c r="I2387" t="s">
        <v>30142</v>
      </c>
      <c r="J2387">
        <v>0</v>
      </c>
      <c r="K2387">
        <v>1</v>
      </c>
    </row>
    <row r="2388" spans="1:11" x14ac:dyDescent="0.3">
      <c r="A2388" t="s">
        <v>32510</v>
      </c>
      <c r="B2388" s="1">
        <v>45291</v>
      </c>
      <c r="C2388">
        <v>695.75</v>
      </c>
      <c r="D2388" t="s">
        <v>30112</v>
      </c>
      <c r="E2388" t="s">
        <v>30117</v>
      </c>
      <c r="F2388" t="s">
        <v>7148</v>
      </c>
      <c r="G2388">
        <v>1</v>
      </c>
      <c r="H2388">
        <v>2023</v>
      </c>
      <c r="I2388" t="s">
        <v>30130</v>
      </c>
      <c r="J2388">
        <v>0</v>
      </c>
      <c r="K2388">
        <v>1</v>
      </c>
    </row>
    <row r="2389" spans="1:11" x14ac:dyDescent="0.3">
      <c r="A2389" t="s">
        <v>32511</v>
      </c>
      <c r="B2389" s="1">
        <v>45038</v>
      </c>
      <c r="C2389">
        <v>1086.79</v>
      </c>
      <c r="D2389" t="s">
        <v>30108</v>
      </c>
      <c r="E2389" t="s">
        <v>30109</v>
      </c>
      <c r="F2389" t="s">
        <v>8572</v>
      </c>
      <c r="G2389">
        <v>0</v>
      </c>
      <c r="H2389">
        <v>2023</v>
      </c>
      <c r="I2389" t="s">
        <v>30118</v>
      </c>
      <c r="J2389">
        <v>1</v>
      </c>
      <c r="K2389">
        <v>0</v>
      </c>
    </row>
    <row r="2390" spans="1:11" x14ac:dyDescent="0.3">
      <c r="A2390" t="s">
        <v>32512</v>
      </c>
      <c r="B2390" s="1">
        <v>44866</v>
      </c>
      <c r="C2390">
        <v>1149.47</v>
      </c>
      <c r="D2390" t="s">
        <v>30112</v>
      </c>
      <c r="E2390" t="s">
        <v>30117</v>
      </c>
      <c r="F2390" t="s">
        <v>15132</v>
      </c>
      <c r="G2390">
        <v>1</v>
      </c>
      <c r="H2390">
        <v>2022</v>
      </c>
      <c r="I2390" t="s">
        <v>30142</v>
      </c>
      <c r="J2390">
        <v>0</v>
      </c>
      <c r="K2390">
        <v>1</v>
      </c>
    </row>
    <row r="2391" spans="1:11" x14ac:dyDescent="0.3">
      <c r="A2391" t="s">
        <v>32513</v>
      </c>
      <c r="B2391" s="1">
        <v>45187</v>
      </c>
      <c r="C2391">
        <v>1493.77</v>
      </c>
      <c r="D2391" t="s">
        <v>30108</v>
      </c>
      <c r="E2391" t="s">
        <v>30117</v>
      </c>
      <c r="F2391" t="s">
        <v>15589</v>
      </c>
      <c r="G2391">
        <v>1</v>
      </c>
      <c r="H2391">
        <v>2023</v>
      </c>
      <c r="I2391" t="s">
        <v>30123</v>
      </c>
      <c r="J2391">
        <v>0</v>
      </c>
      <c r="K2391">
        <v>1</v>
      </c>
    </row>
    <row r="2392" spans="1:11" x14ac:dyDescent="0.3">
      <c r="A2392" t="s">
        <v>32514</v>
      </c>
      <c r="B2392" s="1">
        <v>45552</v>
      </c>
      <c r="C2392">
        <v>722.63</v>
      </c>
      <c r="D2392" t="s">
        <v>30122</v>
      </c>
      <c r="E2392" t="s">
        <v>30109</v>
      </c>
      <c r="F2392" t="s">
        <v>5524</v>
      </c>
      <c r="G2392">
        <v>0</v>
      </c>
      <c r="H2392">
        <v>2024</v>
      </c>
      <c r="I2392" t="s">
        <v>30123</v>
      </c>
      <c r="J2392">
        <v>1</v>
      </c>
      <c r="K2392">
        <v>0</v>
      </c>
    </row>
    <row r="2393" spans="1:11" x14ac:dyDescent="0.3">
      <c r="A2393" t="s">
        <v>32515</v>
      </c>
      <c r="B2393" s="1">
        <v>45039</v>
      </c>
      <c r="C2393">
        <v>722.9</v>
      </c>
      <c r="D2393" t="s">
        <v>30112</v>
      </c>
      <c r="E2393" t="s">
        <v>30109</v>
      </c>
      <c r="F2393" t="s">
        <v>2516</v>
      </c>
      <c r="G2393">
        <v>0</v>
      </c>
      <c r="H2393">
        <v>2023</v>
      </c>
      <c r="I2393" t="s">
        <v>30118</v>
      </c>
      <c r="J2393">
        <v>1</v>
      </c>
      <c r="K2393">
        <v>0</v>
      </c>
    </row>
    <row r="2394" spans="1:11" x14ac:dyDescent="0.3">
      <c r="A2394" t="s">
        <v>32516</v>
      </c>
      <c r="B2394" s="1">
        <v>44750</v>
      </c>
      <c r="C2394">
        <v>837.62</v>
      </c>
      <c r="D2394" t="s">
        <v>30108</v>
      </c>
      <c r="E2394" t="s">
        <v>30109</v>
      </c>
      <c r="F2394" t="s">
        <v>15463</v>
      </c>
      <c r="G2394">
        <v>0</v>
      </c>
      <c r="H2394">
        <v>2022</v>
      </c>
      <c r="I2394" t="s">
        <v>30115</v>
      </c>
      <c r="J2394">
        <v>1</v>
      </c>
      <c r="K2394">
        <v>0</v>
      </c>
    </row>
    <row r="2395" spans="1:11" x14ac:dyDescent="0.3">
      <c r="A2395" t="s">
        <v>32517</v>
      </c>
      <c r="B2395" s="1">
        <v>44734</v>
      </c>
      <c r="C2395">
        <v>75.36</v>
      </c>
      <c r="D2395" t="s">
        <v>30112</v>
      </c>
      <c r="E2395" t="s">
        <v>30109</v>
      </c>
      <c r="F2395" t="s">
        <v>2578</v>
      </c>
      <c r="G2395">
        <v>0</v>
      </c>
      <c r="H2395">
        <v>2022</v>
      </c>
      <c r="I2395" t="s">
        <v>30128</v>
      </c>
      <c r="J2395">
        <v>1</v>
      </c>
      <c r="K2395">
        <v>0</v>
      </c>
    </row>
    <row r="2396" spans="1:11" x14ac:dyDescent="0.3">
      <c r="A2396" t="s">
        <v>32518</v>
      </c>
      <c r="B2396" s="1">
        <v>45533</v>
      </c>
      <c r="C2396">
        <v>452.54</v>
      </c>
      <c r="D2396" t="s">
        <v>30122</v>
      </c>
      <c r="E2396" t="s">
        <v>30109</v>
      </c>
      <c r="F2396" t="s">
        <v>19929</v>
      </c>
      <c r="G2396">
        <v>0</v>
      </c>
      <c r="H2396">
        <v>2024</v>
      </c>
      <c r="I2396" t="s">
        <v>30120</v>
      </c>
      <c r="J2396">
        <v>1</v>
      </c>
      <c r="K2396">
        <v>0</v>
      </c>
    </row>
    <row r="2397" spans="1:11" x14ac:dyDescent="0.3">
      <c r="A2397" t="s">
        <v>32519</v>
      </c>
      <c r="B2397" s="1">
        <v>45231</v>
      </c>
      <c r="C2397">
        <v>103.87</v>
      </c>
      <c r="D2397" t="s">
        <v>30112</v>
      </c>
      <c r="E2397" t="s">
        <v>30117</v>
      </c>
      <c r="F2397" t="s">
        <v>8009</v>
      </c>
      <c r="G2397">
        <v>1</v>
      </c>
      <c r="H2397">
        <v>2023</v>
      </c>
      <c r="I2397" t="s">
        <v>30142</v>
      </c>
      <c r="J2397">
        <v>0</v>
      </c>
      <c r="K2397">
        <v>1</v>
      </c>
    </row>
    <row r="2398" spans="1:11" x14ac:dyDescent="0.3">
      <c r="A2398" t="s">
        <v>32520</v>
      </c>
      <c r="B2398" s="1">
        <v>45058</v>
      </c>
      <c r="C2398">
        <v>1007.75</v>
      </c>
      <c r="D2398" t="s">
        <v>30122</v>
      </c>
      <c r="E2398" t="s">
        <v>30109</v>
      </c>
      <c r="F2398" t="s">
        <v>18020</v>
      </c>
      <c r="G2398">
        <v>0</v>
      </c>
      <c r="H2398">
        <v>2023</v>
      </c>
      <c r="I2398" t="s">
        <v>30136</v>
      </c>
      <c r="J2398">
        <v>1</v>
      </c>
      <c r="K2398">
        <v>0</v>
      </c>
    </row>
    <row r="2399" spans="1:11" x14ac:dyDescent="0.3">
      <c r="A2399" t="s">
        <v>32521</v>
      </c>
      <c r="B2399" s="1">
        <v>44880</v>
      </c>
      <c r="C2399">
        <v>322.58</v>
      </c>
      <c r="D2399" t="s">
        <v>30108</v>
      </c>
      <c r="E2399" t="s">
        <v>30117</v>
      </c>
      <c r="F2399" t="s">
        <v>15240</v>
      </c>
      <c r="G2399">
        <v>1</v>
      </c>
      <c r="H2399">
        <v>2022</v>
      </c>
      <c r="I2399" t="s">
        <v>30142</v>
      </c>
      <c r="J2399">
        <v>0</v>
      </c>
      <c r="K2399">
        <v>1</v>
      </c>
    </row>
    <row r="2400" spans="1:11" x14ac:dyDescent="0.3">
      <c r="A2400" t="s">
        <v>32522</v>
      </c>
      <c r="B2400" s="1">
        <v>44946</v>
      </c>
      <c r="C2400">
        <v>224.26</v>
      </c>
      <c r="D2400" t="s">
        <v>30108</v>
      </c>
      <c r="E2400" t="s">
        <v>30109</v>
      </c>
      <c r="F2400" t="s">
        <v>12028</v>
      </c>
      <c r="G2400">
        <v>0</v>
      </c>
      <c r="H2400">
        <v>2023</v>
      </c>
      <c r="I2400" t="s">
        <v>30113</v>
      </c>
      <c r="J2400">
        <v>1</v>
      </c>
      <c r="K2400">
        <v>0</v>
      </c>
    </row>
    <row r="2401" spans="1:11" x14ac:dyDescent="0.3">
      <c r="A2401" t="s">
        <v>32523</v>
      </c>
      <c r="B2401" s="1">
        <v>45376</v>
      </c>
      <c r="C2401">
        <v>1443.78</v>
      </c>
      <c r="D2401" t="s">
        <v>30112</v>
      </c>
      <c r="E2401" t="s">
        <v>30109</v>
      </c>
      <c r="F2401" t="s">
        <v>11132</v>
      </c>
      <c r="G2401">
        <v>0</v>
      </c>
      <c r="H2401">
        <v>2024</v>
      </c>
      <c r="I2401" t="s">
        <v>30145</v>
      </c>
      <c r="J2401">
        <v>1</v>
      </c>
      <c r="K2401">
        <v>0</v>
      </c>
    </row>
    <row r="2402" spans="1:11" x14ac:dyDescent="0.3">
      <c r="A2402" t="s">
        <v>32524</v>
      </c>
      <c r="B2402" s="1">
        <v>45622</v>
      </c>
      <c r="C2402">
        <v>1445.35</v>
      </c>
      <c r="D2402" t="s">
        <v>30108</v>
      </c>
      <c r="E2402" t="s">
        <v>30117</v>
      </c>
      <c r="F2402" t="s">
        <v>8030</v>
      </c>
      <c r="G2402">
        <v>1</v>
      </c>
      <c r="H2402">
        <v>2024</v>
      </c>
      <c r="I2402" t="s">
        <v>30142</v>
      </c>
      <c r="J2402">
        <v>0</v>
      </c>
      <c r="K2402">
        <v>1</v>
      </c>
    </row>
    <row r="2403" spans="1:11" x14ac:dyDescent="0.3">
      <c r="A2403" t="s">
        <v>32525</v>
      </c>
      <c r="B2403" s="1">
        <v>45477</v>
      </c>
      <c r="C2403">
        <v>893.25</v>
      </c>
      <c r="D2403" t="s">
        <v>30122</v>
      </c>
      <c r="E2403" t="s">
        <v>30109</v>
      </c>
      <c r="F2403" t="s">
        <v>6914</v>
      </c>
      <c r="G2403">
        <v>0</v>
      </c>
      <c r="H2403">
        <v>2024</v>
      </c>
      <c r="I2403" t="s">
        <v>30115</v>
      </c>
      <c r="J2403">
        <v>1</v>
      </c>
      <c r="K2403">
        <v>0</v>
      </c>
    </row>
    <row r="2404" spans="1:11" x14ac:dyDescent="0.3">
      <c r="A2404" t="s">
        <v>32526</v>
      </c>
      <c r="B2404" s="1">
        <v>45125</v>
      </c>
      <c r="C2404">
        <v>148.72999999999999</v>
      </c>
      <c r="D2404" t="s">
        <v>30122</v>
      </c>
      <c r="E2404" t="s">
        <v>30109</v>
      </c>
      <c r="F2404" t="s">
        <v>13161</v>
      </c>
      <c r="G2404">
        <v>0</v>
      </c>
      <c r="H2404">
        <v>2023</v>
      </c>
      <c r="I2404" t="s">
        <v>30115</v>
      </c>
      <c r="J2404">
        <v>1</v>
      </c>
      <c r="K2404">
        <v>0</v>
      </c>
    </row>
    <row r="2405" spans="1:11" x14ac:dyDescent="0.3">
      <c r="A2405" t="s">
        <v>32527</v>
      </c>
      <c r="B2405" s="1">
        <v>45391</v>
      </c>
      <c r="C2405">
        <v>1049.9100000000001</v>
      </c>
      <c r="D2405" t="s">
        <v>30112</v>
      </c>
      <c r="E2405" t="s">
        <v>30117</v>
      </c>
      <c r="F2405" t="s">
        <v>13168</v>
      </c>
      <c r="G2405">
        <v>1</v>
      </c>
      <c r="H2405">
        <v>2024</v>
      </c>
      <c r="I2405" t="s">
        <v>30118</v>
      </c>
      <c r="J2405">
        <v>0</v>
      </c>
      <c r="K2405">
        <v>1</v>
      </c>
    </row>
    <row r="2406" spans="1:11" x14ac:dyDescent="0.3">
      <c r="A2406" t="s">
        <v>32528</v>
      </c>
      <c r="B2406" s="1">
        <v>45182</v>
      </c>
      <c r="C2406">
        <v>1061.06</v>
      </c>
      <c r="D2406" t="s">
        <v>30108</v>
      </c>
      <c r="E2406" t="s">
        <v>30117</v>
      </c>
      <c r="F2406" t="s">
        <v>11905</v>
      </c>
      <c r="G2406">
        <v>1</v>
      </c>
      <c r="H2406">
        <v>2023</v>
      </c>
      <c r="I2406" t="s">
        <v>30123</v>
      </c>
      <c r="J2406">
        <v>0</v>
      </c>
      <c r="K2406">
        <v>1</v>
      </c>
    </row>
    <row r="2407" spans="1:11" x14ac:dyDescent="0.3">
      <c r="A2407" t="s">
        <v>32529</v>
      </c>
      <c r="B2407" s="1">
        <v>45409</v>
      </c>
      <c r="C2407">
        <v>1209.57</v>
      </c>
      <c r="D2407" t="s">
        <v>30122</v>
      </c>
      <c r="E2407" t="s">
        <v>30109</v>
      </c>
      <c r="F2407" t="s">
        <v>18564</v>
      </c>
      <c r="G2407">
        <v>0</v>
      </c>
      <c r="H2407">
        <v>2024</v>
      </c>
      <c r="I2407" t="s">
        <v>30118</v>
      </c>
      <c r="J2407">
        <v>1</v>
      </c>
      <c r="K2407">
        <v>0</v>
      </c>
    </row>
    <row r="2408" spans="1:11" x14ac:dyDescent="0.3">
      <c r="A2408" t="s">
        <v>32530</v>
      </c>
      <c r="B2408" s="1">
        <v>45143</v>
      </c>
      <c r="C2408">
        <v>294.92</v>
      </c>
      <c r="D2408" t="s">
        <v>30108</v>
      </c>
      <c r="E2408" t="s">
        <v>30109</v>
      </c>
      <c r="F2408" t="s">
        <v>19173</v>
      </c>
      <c r="G2408">
        <v>0</v>
      </c>
      <c r="H2408">
        <v>2023</v>
      </c>
      <c r="I2408" t="s">
        <v>30120</v>
      </c>
      <c r="J2408">
        <v>1</v>
      </c>
      <c r="K2408">
        <v>0</v>
      </c>
    </row>
    <row r="2409" spans="1:11" x14ac:dyDescent="0.3">
      <c r="A2409" t="s">
        <v>32531</v>
      </c>
      <c r="B2409" s="1">
        <v>45241</v>
      </c>
      <c r="C2409">
        <v>251.23</v>
      </c>
      <c r="D2409" t="s">
        <v>30112</v>
      </c>
      <c r="E2409" t="s">
        <v>30109</v>
      </c>
      <c r="F2409" t="s">
        <v>7662</v>
      </c>
      <c r="G2409">
        <v>0</v>
      </c>
      <c r="H2409">
        <v>2023</v>
      </c>
      <c r="I2409" t="s">
        <v>30142</v>
      </c>
      <c r="J2409">
        <v>1</v>
      </c>
      <c r="K2409">
        <v>0</v>
      </c>
    </row>
    <row r="2410" spans="1:11" x14ac:dyDescent="0.3">
      <c r="A2410" t="s">
        <v>32532</v>
      </c>
      <c r="B2410" s="1">
        <v>45630</v>
      </c>
      <c r="C2410">
        <v>1193.8599999999999</v>
      </c>
      <c r="D2410" t="s">
        <v>30122</v>
      </c>
      <c r="E2410" t="s">
        <v>30109</v>
      </c>
      <c r="F2410" t="s">
        <v>15113</v>
      </c>
      <c r="G2410">
        <v>0</v>
      </c>
      <c r="H2410">
        <v>2024</v>
      </c>
      <c r="I2410" t="s">
        <v>30130</v>
      </c>
      <c r="J2410">
        <v>1</v>
      </c>
      <c r="K2410">
        <v>0</v>
      </c>
    </row>
    <row r="2411" spans="1:11" x14ac:dyDescent="0.3">
      <c r="A2411" t="s">
        <v>32533</v>
      </c>
      <c r="B2411" s="1">
        <v>44632</v>
      </c>
      <c r="C2411">
        <v>892.47</v>
      </c>
      <c r="D2411" t="s">
        <v>30122</v>
      </c>
      <c r="E2411" t="s">
        <v>30117</v>
      </c>
      <c r="F2411" t="s">
        <v>12207</v>
      </c>
      <c r="G2411">
        <v>1</v>
      </c>
      <c r="H2411">
        <v>2022</v>
      </c>
      <c r="I2411" t="s">
        <v>30145</v>
      </c>
      <c r="J2411">
        <v>0</v>
      </c>
      <c r="K2411">
        <v>1</v>
      </c>
    </row>
    <row r="2412" spans="1:11" x14ac:dyDescent="0.3">
      <c r="A2412" t="s">
        <v>32534</v>
      </c>
      <c r="B2412" s="1">
        <v>44769</v>
      </c>
      <c r="C2412">
        <v>763.2</v>
      </c>
      <c r="D2412" t="s">
        <v>30112</v>
      </c>
      <c r="E2412" t="s">
        <v>30109</v>
      </c>
      <c r="F2412" t="s">
        <v>2371</v>
      </c>
      <c r="G2412">
        <v>0</v>
      </c>
      <c r="H2412">
        <v>2022</v>
      </c>
      <c r="I2412" t="s">
        <v>30115</v>
      </c>
      <c r="J2412">
        <v>1</v>
      </c>
      <c r="K2412">
        <v>0</v>
      </c>
    </row>
    <row r="2413" spans="1:11" x14ac:dyDescent="0.3">
      <c r="A2413" t="s">
        <v>32535</v>
      </c>
      <c r="B2413" s="1">
        <v>44823</v>
      </c>
      <c r="C2413">
        <v>267.32</v>
      </c>
      <c r="D2413" t="s">
        <v>30112</v>
      </c>
      <c r="E2413" t="s">
        <v>30109</v>
      </c>
      <c r="F2413" t="s">
        <v>18603</v>
      </c>
      <c r="G2413">
        <v>0</v>
      </c>
      <c r="H2413">
        <v>2022</v>
      </c>
      <c r="I2413" t="s">
        <v>30123</v>
      </c>
      <c r="J2413">
        <v>1</v>
      </c>
      <c r="K2413">
        <v>0</v>
      </c>
    </row>
    <row r="2414" spans="1:11" x14ac:dyDescent="0.3">
      <c r="A2414" t="s">
        <v>32536</v>
      </c>
      <c r="B2414" s="1">
        <v>45514</v>
      </c>
      <c r="C2414">
        <v>250.74</v>
      </c>
      <c r="D2414" t="s">
        <v>30108</v>
      </c>
      <c r="E2414" t="s">
        <v>30109</v>
      </c>
      <c r="F2414" t="s">
        <v>18789</v>
      </c>
      <c r="G2414">
        <v>0</v>
      </c>
      <c r="H2414">
        <v>2024</v>
      </c>
      <c r="I2414" t="s">
        <v>30120</v>
      </c>
      <c r="J2414">
        <v>1</v>
      </c>
      <c r="K2414">
        <v>0</v>
      </c>
    </row>
    <row r="2415" spans="1:11" x14ac:dyDescent="0.3">
      <c r="A2415" t="s">
        <v>32537</v>
      </c>
      <c r="B2415" s="1">
        <v>44929</v>
      </c>
      <c r="C2415">
        <v>990.19</v>
      </c>
      <c r="D2415" t="s">
        <v>30112</v>
      </c>
      <c r="E2415" t="s">
        <v>30109</v>
      </c>
      <c r="F2415" t="s">
        <v>10039</v>
      </c>
      <c r="G2415">
        <v>0</v>
      </c>
      <c r="H2415">
        <v>2023</v>
      </c>
      <c r="I2415" t="s">
        <v>30113</v>
      </c>
      <c r="J2415">
        <v>1</v>
      </c>
      <c r="K2415">
        <v>0</v>
      </c>
    </row>
    <row r="2416" spans="1:11" x14ac:dyDescent="0.3">
      <c r="A2416" t="s">
        <v>32538</v>
      </c>
      <c r="B2416" s="1">
        <v>45305</v>
      </c>
      <c r="C2416">
        <v>728.39</v>
      </c>
      <c r="D2416" t="s">
        <v>30122</v>
      </c>
      <c r="E2416" t="s">
        <v>30117</v>
      </c>
      <c r="F2416" t="s">
        <v>5778</v>
      </c>
      <c r="G2416">
        <v>1</v>
      </c>
      <c r="H2416">
        <v>2024</v>
      </c>
      <c r="I2416" t="s">
        <v>30113</v>
      </c>
      <c r="J2416">
        <v>0</v>
      </c>
      <c r="K2416">
        <v>1</v>
      </c>
    </row>
    <row r="2417" spans="1:11" x14ac:dyDescent="0.3">
      <c r="A2417" t="s">
        <v>32539</v>
      </c>
      <c r="B2417" s="1">
        <v>45200</v>
      </c>
      <c r="C2417">
        <v>1406.88</v>
      </c>
      <c r="D2417" t="s">
        <v>30122</v>
      </c>
      <c r="E2417" t="s">
        <v>30109</v>
      </c>
      <c r="F2417" t="s">
        <v>1736</v>
      </c>
      <c r="G2417">
        <v>0</v>
      </c>
      <c r="H2417">
        <v>2023</v>
      </c>
      <c r="I2417" t="s">
        <v>30159</v>
      </c>
      <c r="J2417">
        <v>1</v>
      </c>
      <c r="K2417">
        <v>0</v>
      </c>
    </row>
    <row r="2418" spans="1:11" x14ac:dyDescent="0.3">
      <c r="A2418" t="s">
        <v>32540</v>
      </c>
      <c r="B2418" s="1">
        <v>45070</v>
      </c>
      <c r="C2418">
        <v>1065.21</v>
      </c>
      <c r="D2418" t="s">
        <v>30108</v>
      </c>
      <c r="E2418" t="s">
        <v>30109</v>
      </c>
      <c r="F2418" t="s">
        <v>18568</v>
      </c>
      <c r="G2418">
        <v>0</v>
      </c>
      <c r="H2418">
        <v>2023</v>
      </c>
      <c r="I2418" t="s">
        <v>30136</v>
      </c>
      <c r="J2418">
        <v>1</v>
      </c>
      <c r="K2418">
        <v>0</v>
      </c>
    </row>
    <row r="2419" spans="1:11" x14ac:dyDescent="0.3">
      <c r="A2419" t="s">
        <v>32541</v>
      </c>
      <c r="B2419" s="1">
        <v>45012</v>
      </c>
      <c r="C2419">
        <v>620.66999999999996</v>
      </c>
      <c r="D2419" t="s">
        <v>30122</v>
      </c>
      <c r="E2419" t="s">
        <v>30117</v>
      </c>
      <c r="F2419" t="s">
        <v>11892</v>
      </c>
      <c r="G2419">
        <v>1</v>
      </c>
      <c r="H2419">
        <v>2023</v>
      </c>
      <c r="I2419" t="s">
        <v>30145</v>
      </c>
      <c r="J2419">
        <v>0</v>
      </c>
      <c r="K2419">
        <v>1</v>
      </c>
    </row>
    <row r="2420" spans="1:11" x14ac:dyDescent="0.3">
      <c r="A2420" t="s">
        <v>32542</v>
      </c>
      <c r="B2420" s="1">
        <v>44566</v>
      </c>
      <c r="C2420">
        <v>1267.47</v>
      </c>
      <c r="D2420" t="s">
        <v>30112</v>
      </c>
      <c r="E2420" t="s">
        <v>30109</v>
      </c>
      <c r="F2420" t="s">
        <v>10793</v>
      </c>
      <c r="G2420">
        <v>0</v>
      </c>
      <c r="H2420">
        <v>2022</v>
      </c>
      <c r="I2420" t="s">
        <v>30113</v>
      </c>
      <c r="J2420">
        <v>1</v>
      </c>
      <c r="K2420">
        <v>0</v>
      </c>
    </row>
    <row r="2421" spans="1:11" x14ac:dyDescent="0.3">
      <c r="A2421" t="s">
        <v>32543</v>
      </c>
      <c r="B2421" s="1">
        <v>44720</v>
      </c>
      <c r="C2421">
        <v>1473.24</v>
      </c>
      <c r="D2421" t="s">
        <v>30112</v>
      </c>
      <c r="E2421" t="s">
        <v>30109</v>
      </c>
      <c r="F2421" t="s">
        <v>18752</v>
      </c>
      <c r="G2421">
        <v>0</v>
      </c>
      <c r="H2421">
        <v>2022</v>
      </c>
      <c r="I2421" t="s">
        <v>30128</v>
      </c>
      <c r="J2421">
        <v>1</v>
      </c>
      <c r="K2421">
        <v>0</v>
      </c>
    </row>
    <row r="2422" spans="1:11" x14ac:dyDescent="0.3">
      <c r="A2422" t="s">
        <v>32544</v>
      </c>
      <c r="B2422" s="1">
        <v>44843</v>
      </c>
      <c r="C2422">
        <v>660.68</v>
      </c>
      <c r="D2422" t="s">
        <v>30108</v>
      </c>
      <c r="E2422" t="s">
        <v>30117</v>
      </c>
      <c r="F2422" t="s">
        <v>13864</v>
      </c>
      <c r="G2422">
        <v>1</v>
      </c>
      <c r="H2422">
        <v>2022</v>
      </c>
      <c r="I2422" t="s">
        <v>30159</v>
      </c>
      <c r="J2422">
        <v>0</v>
      </c>
      <c r="K2422">
        <v>1</v>
      </c>
    </row>
    <row r="2423" spans="1:11" x14ac:dyDescent="0.3">
      <c r="A2423" t="s">
        <v>32545</v>
      </c>
      <c r="B2423" s="1">
        <v>44704</v>
      </c>
      <c r="C2423">
        <v>738.83</v>
      </c>
      <c r="D2423" t="s">
        <v>30112</v>
      </c>
      <c r="E2423" t="s">
        <v>30109</v>
      </c>
      <c r="F2423" t="s">
        <v>13592</v>
      </c>
      <c r="G2423">
        <v>0</v>
      </c>
      <c r="H2423">
        <v>2022</v>
      </c>
      <c r="I2423" t="s">
        <v>30136</v>
      </c>
      <c r="J2423">
        <v>1</v>
      </c>
      <c r="K2423">
        <v>0</v>
      </c>
    </row>
    <row r="2424" spans="1:11" x14ac:dyDescent="0.3">
      <c r="A2424" t="s">
        <v>32546</v>
      </c>
      <c r="B2424" s="1">
        <v>44938</v>
      </c>
      <c r="C2424">
        <v>524</v>
      </c>
      <c r="D2424" t="s">
        <v>30122</v>
      </c>
      <c r="E2424" t="s">
        <v>30117</v>
      </c>
      <c r="F2424" t="s">
        <v>11299</v>
      </c>
      <c r="G2424">
        <v>1</v>
      </c>
      <c r="H2424">
        <v>2023</v>
      </c>
      <c r="I2424" t="s">
        <v>30113</v>
      </c>
      <c r="J2424">
        <v>0</v>
      </c>
      <c r="K2424">
        <v>1</v>
      </c>
    </row>
    <row r="2425" spans="1:11" x14ac:dyDescent="0.3">
      <c r="A2425" t="s">
        <v>32547</v>
      </c>
      <c r="B2425" s="1">
        <v>45028</v>
      </c>
      <c r="C2425">
        <v>83.16</v>
      </c>
      <c r="D2425" t="s">
        <v>30122</v>
      </c>
      <c r="E2425" t="s">
        <v>30109</v>
      </c>
      <c r="F2425" t="s">
        <v>6448</v>
      </c>
      <c r="G2425">
        <v>0</v>
      </c>
      <c r="H2425">
        <v>2023</v>
      </c>
      <c r="I2425" t="s">
        <v>30118</v>
      </c>
      <c r="J2425">
        <v>1</v>
      </c>
      <c r="K2425">
        <v>0</v>
      </c>
    </row>
    <row r="2426" spans="1:11" x14ac:dyDescent="0.3">
      <c r="A2426" t="s">
        <v>32548</v>
      </c>
      <c r="B2426" s="1">
        <v>44742</v>
      </c>
      <c r="C2426">
        <v>450.84</v>
      </c>
      <c r="D2426" t="s">
        <v>30112</v>
      </c>
      <c r="E2426" t="s">
        <v>30109</v>
      </c>
      <c r="F2426" t="s">
        <v>19474</v>
      </c>
      <c r="G2426">
        <v>0</v>
      </c>
      <c r="H2426">
        <v>2022</v>
      </c>
      <c r="I2426" t="s">
        <v>30128</v>
      </c>
      <c r="J2426">
        <v>1</v>
      </c>
      <c r="K2426">
        <v>0</v>
      </c>
    </row>
    <row r="2427" spans="1:11" x14ac:dyDescent="0.3">
      <c r="A2427" t="s">
        <v>32549</v>
      </c>
      <c r="B2427" s="1">
        <v>45625</v>
      </c>
      <c r="C2427">
        <v>1232.5</v>
      </c>
      <c r="D2427" t="s">
        <v>30122</v>
      </c>
      <c r="E2427" t="s">
        <v>30109</v>
      </c>
      <c r="F2427" t="s">
        <v>13054</v>
      </c>
      <c r="G2427">
        <v>0</v>
      </c>
      <c r="H2427">
        <v>2024</v>
      </c>
      <c r="I2427" t="s">
        <v>30142</v>
      </c>
      <c r="J2427">
        <v>1</v>
      </c>
      <c r="K2427">
        <v>0</v>
      </c>
    </row>
    <row r="2428" spans="1:11" x14ac:dyDescent="0.3">
      <c r="A2428" t="s">
        <v>32550</v>
      </c>
      <c r="B2428" s="1">
        <v>45548</v>
      </c>
      <c r="C2428">
        <v>514.51</v>
      </c>
      <c r="D2428" t="s">
        <v>30108</v>
      </c>
      <c r="E2428" t="s">
        <v>30109</v>
      </c>
      <c r="F2428" t="s">
        <v>8053</v>
      </c>
      <c r="G2428">
        <v>0</v>
      </c>
      <c r="H2428">
        <v>2024</v>
      </c>
      <c r="I2428" t="s">
        <v>30123</v>
      </c>
      <c r="J2428">
        <v>1</v>
      </c>
      <c r="K2428">
        <v>0</v>
      </c>
    </row>
    <row r="2429" spans="1:11" x14ac:dyDescent="0.3">
      <c r="A2429" t="s">
        <v>32551</v>
      </c>
      <c r="B2429" s="1">
        <v>45179</v>
      </c>
      <c r="C2429">
        <v>1396.53</v>
      </c>
      <c r="D2429" t="s">
        <v>30108</v>
      </c>
      <c r="E2429" t="s">
        <v>30109</v>
      </c>
      <c r="F2429" t="s">
        <v>4333</v>
      </c>
      <c r="G2429">
        <v>0</v>
      </c>
      <c r="H2429">
        <v>2023</v>
      </c>
      <c r="I2429" t="s">
        <v>30123</v>
      </c>
      <c r="J2429">
        <v>1</v>
      </c>
      <c r="K2429">
        <v>0</v>
      </c>
    </row>
    <row r="2430" spans="1:11" x14ac:dyDescent="0.3">
      <c r="A2430" t="s">
        <v>32552</v>
      </c>
      <c r="B2430" s="1">
        <v>45508</v>
      </c>
      <c r="C2430">
        <v>979.53</v>
      </c>
      <c r="D2430" t="s">
        <v>30112</v>
      </c>
      <c r="E2430" t="s">
        <v>30109</v>
      </c>
      <c r="F2430" t="s">
        <v>13875</v>
      </c>
      <c r="G2430">
        <v>0</v>
      </c>
      <c r="H2430">
        <v>2024</v>
      </c>
      <c r="I2430" t="s">
        <v>30120</v>
      </c>
      <c r="J2430">
        <v>1</v>
      </c>
      <c r="K2430">
        <v>0</v>
      </c>
    </row>
    <row r="2431" spans="1:11" x14ac:dyDescent="0.3">
      <c r="A2431" t="s">
        <v>32553</v>
      </c>
      <c r="B2431" s="1">
        <v>44840</v>
      </c>
      <c r="C2431">
        <v>1162.3399999999999</v>
      </c>
      <c r="D2431" t="s">
        <v>30112</v>
      </c>
      <c r="E2431" t="s">
        <v>30109</v>
      </c>
      <c r="F2431" t="s">
        <v>3919</v>
      </c>
      <c r="G2431">
        <v>0</v>
      </c>
      <c r="H2431">
        <v>2022</v>
      </c>
      <c r="I2431" t="s">
        <v>30159</v>
      </c>
      <c r="J2431">
        <v>1</v>
      </c>
      <c r="K2431">
        <v>0</v>
      </c>
    </row>
    <row r="2432" spans="1:11" x14ac:dyDescent="0.3">
      <c r="A2432" t="s">
        <v>32554</v>
      </c>
      <c r="B2432" s="1">
        <v>44604</v>
      </c>
      <c r="C2432">
        <v>309.33999999999997</v>
      </c>
      <c r="D2432" t="s">
        <v>30108</v>
      </c>
      <c r="E2432" t="s">
        <v>30117</v>
      </c>
      <c r="F2432" t="s">
        <v>15776</v>
      </c>
      <c r="G2432">
        <v>1</v>
      </c>
      <c r="H2432">
        <v>2022</v>
      </c>
      <c r="I2432" t="s">
        <v>30110</v>
      </c>
      <c r="J2432">
        <v>0</v>
      </c>
      <c r="K2432">
        <v>1</v>
      </c>
    </row>
    <row r="2433" spans="1:11" x14ac:dyDescent="0.3">
      <c r="A2433" t="s">
        <v>32555</v>
      </c>
      <c r="B2433" s="1">
        <v>45605</v>
      </c>
      <c r="C2433">
        <v>410.67</v>
      </c>
      <c r="D2433" t="s">
        <v>30108</v>
      </c>
      <c r="E2433" t="s">
        <v>30117</v>
      </c>
      <c r="F2433" t="s">
        <v>432</v>
      </c>
      <c r="G2433">
        <v>1</v>
      </c>
      <c r="H2433">
        <v>2024</v>
      </c>
      <c r="I2433" t="s">
        <v>30142</v>
      </c>
      <c r="J2433">
        <v>0</v>
      </c>
      <c r="K2433">
        <v>1</v>
      </c>
    </row>
    <row r="2434" spans="1:11" x14ac:dyDescent="0.3">
      <c r="A2434" t="s">
        <v>32556</v>
      </c>
      <c r="B2434" s="1">
        <v>45334</v>
      </c>
      <c r="C2434">
        <v>291.31</v>
      </c>
      <c r="D2434" t="s">
        <v>30108</v>
      </c>
      <c r="E2434" t="s">
        <v>30109</v>
      </c>
      <c r="F2434" t="s">
        <v>1457</v>
      </c>
      <c r="G2434">
        <v>0</v>
      </c>
      <c r="H2434">
        <v>2024</v>
      </c>
      <c r="I2434" t="s">
        <v>30110</v>
      </c>
      <c r="J2434">
        <v>1</v>
      </c>
      <c r="K2434">
        <v>0</v>
      </c>
    </row>
    <row r="2435" spans="1:11" x14ac:dyDescent="0.3">
      <c r="A2435" t="s">
        <v>32557</v>
      </c>
      <c r="B2435" s="1">
        <v>45085</v>
      </c>
      <c r="C2435">
        <v>211.89</v>
      </c>
      <c r="D2435" t="s">
        <v>30122</v>
      </c>
      <c r="E2435" t="s">
        <v>30109</v>
      </c>
      <c r="F2435" t="s">
        <v>3776</v>
      </c>
      <c r="G2435">
        <v>0</v>
      </c>
      <c r="H2435">
        <v>2023</v>
      </c>
      <c r="I2435" t="s">
        <v>30128</v>
      </c>
      <c r="J2435">
        <v>1</v>
      </c>
      <c r="K2435">
        <v>0</v>
      </c>
    </row>
    <row r="2436" spans="1:11" x14ac:dyDescent="0.3">
      <c r="A2436" t="s">
        <v>32558</v>
      </c>
      <c r="B2436" s="1">
        <v>45136</v>
      </c>
      <c r="C2436">
        <v>269.91000000000003</v>
      </c>
      <c r="D2436" t="s">
        <v>30112</v>
      </c>
      <c r="E2436" t="s">
        <v>30117</v>
      </c>
      <c r="F2436" t="s">
        <v>15541</v>
      </c>
      <c r="G2436">
        <v>1</v>
      </c>
      <c r="H2436">
        <v>2023</v>
      </c>
      <c r="I2436" t="s">
        <v>30115</v>
      </c>
      <c r="J2436">
        <v>0</v>
      </c>
      <c r="K2436">
        <v>1</v>
      </c>
    </row>
    <row r="2437" spans="1:11" x14ac:dyDescent="0.3">
      <c r="A2437" t="s">
        <v>32559</v>
      </c>
      <c r="B2437" s="1">
        <v>44673</v>
      </c>
      <c r="C2437">
        <v>695.07</v>
      </c>
      <c r="D2437" t="s">
        <v>30108</v>
      </c>
      <c r="E2437" t="s">
        <v>30117</v>
      </c>
      <c r="F2437" t="s">
        <v>13495</v>
      </c>
      <c r="G2437">
        <v>1</v>
      </c>
      <c r="H2437">
        <v>2022</v>
      </c>
      <c r="I2437" t="s">
        <v>30118</v>
      </c>
      <c r="J2437">
        <v>0</v>
      </c>
      <c r="K2437">
        <v>1</v>
      </c>
    </row>
    <row r="2438" spans="1:11" x14ac:dyDescent="0.3">
      <c r="A2438" t="s">
        <v>32560</v>
      </c>
      <c r="B2438" s="1">
        <v>44653</v>
      </c>
      <c r="C2438">
        <v>934.63</v>
      </c>
      <c r="D2438" t="s">
        <v>30122</v>
      </c>
      <c r="E2438" t="s">
        <v>30109</v>
      </c>
      <c r="F2438" t="s">
        <v>19764</v>
      </c>
      <c r="G2438">
        <v>0</v>
      </c>
      <c r="H2438">
        <v>2022</v>
      </c>
      <c r="I2438" t="s">
        <v>30118</v>
      </c>
      <c r="J2438">
        <v>1</v>
      </c>
      <c r="K2438">
        <v>0</v>
      </c>
    </row>
    <row r="2439" spans="1:11" x14ac:dyDescent="0.3">
      <c r="A2439" t="s">
        <v>32561</v>
      </c>
      <c r="B2439" s="1">
        <v>45188</v>
      </c>
      <c r="C2439">
        <v>1215.96</v>
      </c>
      <c r="D2439" t="s">
        <v>30122</v>
      </c>
      <c r="E2439" t="s">
        <v>30117</v>
      </c>
      <c r="F2439" t="s">
        <v>6885</v>
      </c>
      <c r="G2439">
        <v>1</v>
      </c>
      <c r="H2439">
        <v>2023</v>
      </c>
      <c r="I2439" t="s">
        <v>30123</v>
      </c>
      <c r="J2439">
        <v>0</v>
      </c>
      <c r="K2439">
        <v>1</v>
      </c>
    </row>
    <row r="2440" spans="1:11" x14ac:dyDescent="0.3">
      <c r="A2440" t="s">
        <v>32562</v>
      </c>
      <c r="B2440" s="1">
        <v>44860</v>
      </c>
      <c r="C2440">
        <v>1316.38</v>
      </c>
      <c r="D2440" t="s">
        <v>30108</v>
      </c>
      <c r="E2440" t="s">
        <v>30117</v>
      </c>
      <c r="F2440" t="s">
        <v>631</v>
      </c>
      <c r="G2440">
        <v>1</v>
      </c>
      <c r="H2440">
        <v>2022</v>
      </c>
      <c r="I2440" t="s">
        <v>30159</v>
      </c>
      <c r="J2440">
        <v>0</v>
      </c>
      <c r="K2440">
        <v>1</v>
      </c>
    </row>
    <row r="2441" spans="1:11" x14ac:dyDescent="0.3">
      <c r="A2441" t="s">
        <v>32563</v>
      </c>
      <c r="B2441" s="1">
        <v>45477</v>
      </c>
      <c r="C2441">
        <v>742.46</v>
      </c>
      <c r="D2441" t="s">
        <v>30108</v>
      </c>
      <c r="E2441" t="s">
        <v>30109</v>
      </c>
      <c r="F2441" t="s">
        <v>13226</v>
      </c>
      <c r="G2441">
        <v>0</v>
      </c>
      <c r="H2441">
        <v>2024</v>
      </c>
      <c r="I2441" t="s">
        <v>30115</v>
      </c>
      <c r="J2441">
        <v>1</v>
      </c>
      <c r="K2441">
        <v>0</v>
      </c>
    </row>
    <row r="2442" spans="1:11" x14ac:dyDescent="0.3">
      <c r="A2442" t="s">
        <v>32564</v>
      </c>
      <c r="B2442" s="1">
        <v>45491</v>
      </c>
      <c r="C2442">
        <v>645.69000000000005</v>
      </c>
      <c r="D2442" t="s">
        <v>30108</v>
      </c>
      <c r="E2442" t="s">
        <v>30117</v>
      </c>
      <c r="F2442" t="s">
        <v>7318</v>
      </c>
      <c r="G2442">
        <v>1</v>
      </c>
      <c r="H2442">
        <v>2024</v>
      </c>
      <c r="I2442" t="s">
        <v>30115</v>
      </c>
      <c r="J2442">
        <v>0</v>
      </c>
      <c r="K2442">
        <v>1</v>
      </c>
    </row>
    <row r="2443" spans="1:11" x14ac:dyDescent="0.3">
      <c r="A2443" t="s">
        <v>32565</v>
      </c>
      <c r="B2443" s="1">
        <v>45108</v>
      </c>
      <c r="C2443">
        <v>1118.1400000000001</v>
      </c>
      <c r="D2443" t="s">
        <v>30112</v>
      </c>
      <c r="E2443" t="s">
        <v>30109</v>
      </c>
      <c r="F2443" t="s">
        <v>5004</v>
      </c>
      <c r="G2443">
        <v>0</v>
      </c>
      <c r="H2443">
        <v>2023</v>
      </c>
      <c r="I2443" t="s">
        <v>30115</v>
      </c>
      <c r="J2443">
        <v>1</v>
      </c>
      <c r="K2443">
        <v>0</v>
      </c>
    </row>
    <row r="2444" spans="1:11" x14ac:dyDescent="0.3">
      <c r="A2444" t="s">
        <v>32566</v>
      </c>
      <c r="B2444" s="1">
        <v>44822</v>
      </c>
      <c r="C2444">
        <v>1470.08</v>
      </c>
      <c r="D2444" t="s">
        <v>30112</v>
      </c>
      <c r="E2444" t="s">
        <v>30109</v>
      </c>
      <c r="F2444" t="s">
        <v>3457</v>
      </c>
      <c r="G2444">
        <v>0</v>
      </c>
      <c r="H2444">
        <v>2022</v>
      </c>
      <c r="I2444" t="s">
        <v>30123</v>
      </c>
      <c r="J2444">
        <v>1</v>
      </c>
      <c r="K2444">
        <v>0</v>
      </c>
    </row>
    <row r="2445" spans="1:11" x14ac:dyDescent="0.3">
      <c r="A2445" t="s">
        <v>32567</v>
      </c>
      <c r="B2445" s="1">
        <v>45534</v>
      </c>
      <c r="C2445">
        <v>129.18</v>
      </c>
      <c r="D2445" t="s">
        <v>30122</v>
      </c>
      <c r="E2445" t="s">
        <v>30117</v>
      </c>
      <c r="F2445" t="s">
        <v>9215</v>
      </c>
      <c r="G2445">
        <v>1</v>
      </c>
      <c r="H2445">
        <v>2024</v>
      </c>
      <c r="I2445" t="s">
        <v>30120</v>
      </c>
      <c r="J2445">
        <v>0</v>
      </c>
      <c r="K2445">
        <v>1</v>
      </c>
    </row>
    <row r="2446" spans="1:11" x14ac:dyDescent="0.3">
      <c r="A2446" t="s">
        <v>32568</v>
      </c>
      <c r="B2446" s="1">
        <v>44635</v>
      </c>
      <c r="C2446">
        <v>948.66</v>
      </c>
      <c r="D2446" t="s">
        <v>30108</v>
      </c>
      <c r="E2446" t="s">
        <v>30109</v>
      </c>
      <c r="F2446" t="s">
        <v>3072</v>
      </c>
      <c r="G2446">
        <v>0</v>
      </c>
      <c r="H2446">
        <v>2022</v>
      </c>
      <c r="I2446" t="s">
        <v>30145</v>
      </c>
      <c r="J2446">
        <v>1</v>
      </c>
      <c r="K2446">
        <v>0</v>
      </c>
    </row>
    <row r="2447" spans="1:11" x14ac:dyDescent="0.3">
      <c r="A2447" t="s">
        <v>32569</v>
      </c>
      <c r="B2447" s="1">
        <v>44784</v>
      </c>
      <c r="C2447">
        <v>433.61</v>
      </c>
      <c r="D2447" t="s">
        <v>30112</v>
      </c>
      <c r="E2447" t="s">
        <v>30109</v>
      </c>
      <c r="F2447" t="s">
        <v>6416</v>
      </c>
      <c r="G2447">
        <v>0</v>
      </c>
      <c r="H2447">
        <v>2022</v>
      </c>
      <c r="I2447" t="s">
        <v>30120</v>
      </c>
      <c r="J2447">
        <v>1</v>
      </c>
      <c r="K2447">
        <v>0</v>
      </c>
    </row>
    <row r="2448" spans="1:11" x14ac:dyDescent="0.3">
      <c r="A2448" t="s">
        <v>32570</v>
      </c>
      <c r="B2448" s="1">
        <v>45405</v>
      </c>
      <c r="C2448">
        <v>62.39</v>
      </c>
      <c r="D2448" t="s">
        <v>30112</v>
      </c>
      <c r="E2448" t="s">
        <v>30117</v>
      </c>
      <c r="F2448" t="s">
        <v>9826</v>
      </c>
      <c r="G2448">
        <v>1</v>
      </c>
      <c r="H2448">
        <v>2024</v>
      </c>
      <c r="I2448" t="s">
        <v>30118</v>
      </c>
      <c r="J2448">
        <v>0</v>
      </c>
      <c r="K2448">
        <v>1</v>
      </c>
    </row>
    <row r="2449" spans="1:11" x14ac:dyDescent="0.3">
      <c r="A2449" t="s">
        <v>32571</v>
      </c>
      <c r="B2449" s="1">
        <v>45065</v>
      </c>
      <c r="C2449">
        <v>1002.69</v>
      </c>
      <c r="D2449" t="s">
        <v>30112</v>
      </c>
      <c r="E2449" t="s">
        <v>30109</v>
      </c>
      <c r="F2449" t="s">
        <v>19593</v>
      </c>
      <c r="G2449">
        <v>0</v>
      </c>
      <c r="H2449">
        <v>2023</v>
      </c>
      <c r="I2449" t="s">
        <v>30136</v>
      </c>
      <c r="J2449">
        <v>1</v>
      </c>
      <c r="K2449">
        <v>0</v>
      </c>
    </row>
    <row r="2450" spans="1:11" x14ac:dyDescent="0.3">
      <c r="A2450" t="s">
        <v>32572</v>
      </c>
      <c r="B2450" s="1">
        <v>45505</v>
      </c>
      <c r="C2450">
        <v>1430.52</v>
      </c>
      <c r="D2450" t="s">
        <v>30112</v>
      </c>
      <c r="E2450" t="s">
        <v>30117</v>
      </c>
      <c r="F2450" t="s">
        <v>15240</v>
      </c>
      <c r="G2450">
        <v>1</v>
      </c>
      <c r="H2450">
        <v>2024</v>
      </c>
      <c r="I2450" t="s">
        <v>30120</v>
      </c>
      <c r="J2450">
        <v>0</v>
      </c>
      <c r="K2450">
        <v>1</v>
      </c>
    </row>
    <row r="2451" spans="1:11" x14ac:dyDescent="0.3">
      <c r="A2451" t="s">
        <v>32573</v>
      </c>
      <c r="B2451" s="1">
        <v>45110</v>
      </c>
      <c r="C2451">
        <v>1325.62</v>
      </c>
      <c r="D2451" t="s">
        <v>30122</v>
      </c>
      <c r="E2451" t="s">
        <v>30109</v>
      </c>
      <c r="F2451" t="s">
        <v>3570</v>
      </c>
      <c r="G2451">
        <v>0</v>
      </c>
      <c r="H2451">
        <v>2023</v>
      </c>
      <c r="I2451" t="s">
        <v>30115</v>
      </c>
      <c r="J2451">
        <v>1</v>
      </c>
      <c r="K2451">
        <v>0</v>
      </c>
    </row>
    <row r="2452" spans="1:11" x14ac:dyDescent="0.3">
      <c r="A2452" t="s">
        <v>32574</v>
      </c>
      <c r="B2452" s="1">
        <v>44612</v>
      </c>
      <c r="C2452">
        <v>264.3</v>
      </c>
      <c r="D2452" t="s">
        <v>30122</v>
      </c>
      <c r="E2452" t="s">
        <v>30117</v>
      </c>
      <c r="F2452" t="s">
        <v>18134</v>
      </c>
      <c r="G2452">
        <v>1</v>
      </c>
      <c r="H2452">
        <v>2022</v>
      </c>
      <c r="I2452" t="s">
        <v>30110</v>
      </c>
      <c r="J2452">
        <v>0</v>
      </c>
      <c r="K2452">
        <v>1</v>
      </c>
    </row>
    <row r="2453" spans="1:11" x14ac:dyDescent="0.3">
      <c r="A2453" t="s">
        <v>32575</v>
      </c>
      <c r="B2453" s="1">
        <v>45081</v>
      </c>
      <c r="C2453">
        <v>401.39</v>
      </c>
      <c r="D2453" t="s">
        <v>30112</v>
      </c>
      <c r="E2453" t="s">
        <v>30109</v>
      </c>
      <c r="F2453" t="s">
        <v>3058</v>
      </c>
      <c r="G2453">
        <v>0</v>
      </c>
      <c r="H2453">
        <v>2023</v>
      </c>
      <c r="I2453" t="s">
        <v>30128</v>
      </c>
      <c r="J2453">
        <v>1</v>
      </c>
      <c r="K2453">
        <v>0</v>
      </c>
    </row>
    <row r="2454" spans="1:11" x14ac:dyDescent="0.3">
      <c r="A2454" t="s">
        <v>32576</v>
      </c>
      <c r="B2454" s="1">
        <v>45575</v>
      </c>
      <c r="C2454">
        <v>521.92999999999995</v>
      </c>
      <c r="D2454" t="s">
        <v>30112</v>
      </c>
      <c r="E2454" t="s">
        <v>30117</v>
      </c>
      <c r="F2454" t="s">
        <v>5095</v>
      </c>
      <c r="G2454">
        <v>1</v>
      </c>
      <c r="H2454">
        <v>2024</v>
      </c>
      <c r="I2454" t="s">
        <v>30159</v>
      </c>
      <c r="J2454">
        <v>0</v>
      </c>
      <c r="K2454">
        <v>1</v>
      </c>
    </row>
    <row r="2455" spans="1:11" x14ac:dyDescent="0.3">
      <c r="A2455" t="s">
        <v>32577</v>
      </c>
      <c r="B2455" s="1">
        <v>45370</v>
      </c>
      <c r="C2455">
        <v>1220.5</v>
      </c>
      <c r="D2455" t="s">
        <v>30112</v>
      </c>
      <c r="E2455" t="s">
        <v>30109</v>
      </c>
      <c r="F2455" t="s">
        <v>6621</v>
      </c>
      <c r="G2455">
        <v>0</v>
      </c>
      <c r="H2455">
        <v>2024</v>
      </c>
      <c r="I2455" t="s">
        <v>30145</v>
      </c>
      <c r="J2455">
        <v>1</v>
      </c>
      <c r="K2455">
        <v>0</v>
      </c>
    </row>
    <row r="2456" spans="1:11" x14ac:dyDescent="0.3">
      <c r="A2456" t="s">
        <v>32578</v>
      </c>
      <c r="B2456" s="1">
        <v>44862</v>
      </c>
      <c r="C2456">
        <v>264.89999999999998</v>
      </c>
      <c r="D2456" t="s">
        <v>30112</v>
      </c>
      <c r="E2456" t="s">
        <v>30117</v>
      </c>
      <c r="F2456" t="s">
        <v>10533</v>
      </c>
      <c r="G2456">
        <v>1</v>
      </c>
      <c r="H2456">
        <v>2022</v>
      </c>
      <c r="I2456" t="s">
        <v>30159</v>
      </c>
      <c r="J2456">
        <v>0</v>
      </c>
      <c r="K2456">
        <v>1</v>
      </c>
    </row>
    <row r="2457" spans="1:11" x14ac:dyDescent="0.3">
      <c r="A2457" t="s">
        <v>32579</v>
      </c>
      <c r="B2457" s="1">
        <v>44906</v>
      </c>
      <c r="C2457">
        <v>1381.68</v>
      </c>
      <c r="D2457" t="s">
        <v>30112</v>
      </c>
      <c r="E2457" t="s">
        <v>30117</v>
      </c>
      <c r="F2457" t="s">
        <v>14887</v>
      </c>
      <c r="G2457">
        <v>1</v>
      </c>
      <c r="H2457">
        <v>2022</v>
      </c>
      <c r="I2457" t="s">
        <v>30130</v>
      </c>
      <c r="J2457">
        <v>0</v>
      </c>
      <c r="K2457">
        <v>1</v>
      </c>
    </row>
    <row r="2458" spans="1:11" x14ac:dyDescent="0.3">
      <c r="A2458" t="s">
        <v>32580</v>
      </c>
      <c r="B2458" s="1">
        <v>45507</v>
      </c>
      <c r="C2458">
        <v>826.81</v>
      </c>
      <c r="D2458" t="s">
        <v>30112</v>
      </c>
      <c r="E2458" t="s">
        <v>30109</v>
      </c>
      <c r="F2458" t="s">
        <v>2234</v>
      </c>
      <c r="G2458">
        <v>0</v>
      </c>
      <c r="H2458">
        <v>2024</v>
      </c>
      <c r="I2458" t="s">
        <v>30120</v>
      </c>
      <c r="J2458">
        <v>1</v>
      </c>
      <c r="K2458">
        <v>0</v>
      </c>
    </row>
    <row r="2459" spans="1:11" x14ac:dyDescent="0.3">
      <c r="A2459" t="s">
        <v>32581</v>
      </c>
      <c r="B2459" s="1">
        <v>44789</v>
      </c>
      <c r="C2459">
        <v>61.79</v>
      </c>
      <c r="D2459" t="s">
        <v>30122</v>
      </c>
      <c r="E2459" t="s">
        <v>30109</v>
      </c>
      <c r="F2459" t="s">
        <v>17469</v>
      </c>
      <c r="G2459">
        <v>0</v>
      </c>
      <c r="H2459">
        <v>2022</v>
      </c>
      <c r="I2459" t="s">
        <v>30120</v>
      </c>
      <c r="J2459">
        <v>1</v>
      </c>
      <c r="K2459">
        <v>0</v>
      </c>
    </row>
    <row r="2460" spans="1:11" x14ac:dyDescent="0.3">
      <c r="A2460" t="s">
        <v>32582</v>
      </c>
      <c r="B2460" s="1">
        <v>45216</v>
      </c>
      <c r="C2460">
        <v>919.04</v>
      </c>
      <c r="D2460" t="s">
        <v>30112</v>
      </c>
      <c r="E2460" t="s">
        <v>30109</v>
      </c>
      <c r="F2460" t="s">
        <v>19190</v>
      </c>
      <c r="G2460">
        <v>0</v>
      </c>
      <c r="H2460">
        <v>2023</v>
      </c>
      <c r="I2460" t="s">
        <v>30159</v>
      </c>
      <c r="J2460">
        <v>1</v>
      </c>
      <c r="K2460">
        <v>0</v>
      </c>
    </row>
    <row r="2461" spans="1:11" x14ac:dyDescent="0.3">
      <c r="A2461" t="s">
        <v>32583</v>
      </c>
      <c r="B2461" s="1">
        <v>45361</v>
      </c>
      <c r="C2461">
        <v>319.22000000000003</v>
      </c>
      <c r="D2461" t="s">
        <v>30122</v>
      </c>
      <c r="E2461" t="s">
        <v>30109</v>
      </c>
      <c r="F2461" t="s">
        <v>446</v>
      </c>
      <c r="G2461">
        <v>0</v>
      </c>
      <c r="H2461">
        <v>2024</v>
      </c>
      <c r="I2461" t="s">
        <v>30145</v>
      </c>
      <c r="J2461">
        <v>1</v>
      </c>
      <c r="K2461">
        <v>0</v>
      </c>
    </row>
    <row r="2462" spans="1:11" x14ac:dyDescent="0.3">
      <c r="A2462" t="s">
        <v>32584</v>
      </c>
      <c r="B2462" s="1">
        <v>44934</v>
      </c>
      <c r="C2462">
        <v>947.17</v>
      </c>
      <c r="D2462" t="s">
        <v>30108</v>
      </c>
      <c r="E2462" t="s">
        <v>30109</v>
      </c>
      <c r="F2462" t="s">
        <v>485</v>
      </c>
      <c r="G2462">
        <v>0</v>
      </c>
      <c r="H2462">
        <v>2023</v>
      </c>
      <c r="I2462" t="s">
        <v>30113</v>
      </c>
      <c r="J2462">
        <v>1</v>
      </c>
      <c r="K2462">
        <v>0</v>
      </c>
    </row>
    <row r="2463" spans="1:11" x14ac:dyDescent="0.3">
      <c r="A2463" t="s">
        <v>32585</v>
      </c>
      <c r="B2463" s="1">
        <v>44750</v>
      </c>
      <c r="C2463">
        <v>276.70999999999998</v>
      </c>
      <c r="D2463" t="s">
        <v>30108</v>
      </c>
      <c r="E2463" t="s">
        <v>30109</v>
      </c>
      <c r="F2463" t="s">
        <v>4202</v>
      </c>
      <c r="G2463">
        <v>0</v>
      </c>
      <c r="H2463">
        <v>2022</v>
      </c>
      <c r="I2463" t="s">
        <v>30115</v>
      </c>
      <c r="J2463">
        <v>1</v>
      </c>
      <c r="K2463">
        <v>0</v>
      </c>
    </row>
    <row r="2464" spans="1:11" x14ac:dyDescent="0.3">
      <c r="A2464" t="s">
        <v>32586</v>
      </c>
      <c r="B2464" s="1">
        <v>45529</v>
      </c>
      <c r="C2464">
        <v>696.47</v>
      </c>
      <c r="D2464" t="s">
        <v>30122</v>
      </c>
      <c r="E2464" t="s">
        <v>30117</v>
      </c>
      <c r="F2464" t="s">
        <v>12298</v>
      </c>
      <c r="G2464">
        <v>1</v>
      </c>
      <c r="H2464">
        <v>2024</v>
      </c>
      <c r="I2464" t="s">
        <v>30120</v>
      </c>
      <c r="J2464">
        <v>0</v>
      </c>
      <c r="K2464">
        <v>1</v>
      </c>
    </row>
    <row r="2465" spans="1:11" x14ac:dyDescent="0.3">
      <c r="A2465" t="s">
        <v>32587</v>
      </c>
      <c r="B2465" s="1">
        <v>44736</v>
      </c>
      <c r="C2465">
        <v>325.55</v>
      </c>
      <c r="D2465" t="s">
        <v>30112</v>
      </c>
      <c r="E2465" t="s">
        <v>30109</v>
      </c>
      <c r="F2465" t="s">
        <v>19175</v>
      </c>
      <c r="G2465">
        <v>0</v>
      </c>
      <c r="H2465">
        <v>2022</v>
      </c>
      <c r="I2465" t="s">
        <v>30128</v>
      </c>
      <c r="J2465">
        <v>1</v>
      </c>
      <c r="K2465">
        <v>0</v>
      </c>
    </row>
    <row r="2466" spans="1:11" x14ac:dyDescent="0.3">
      <c r="A2466" t="s">
        <v>32588</v>
      </c>
      <c r="B2466" s="1">
        <v>45124</v>
      </c>
      <c r="C2466">
        <v>1160.08</v>
      </c>
      <c r="D2466" t="s">
        <v>30108</v>
      </c>
      <c r="E2466" t="s">
        <v>30109</v>
      </c>
      <c r="F2466" t="s">
        <v>16273</v>
      </c>
      <c r="G2466">
        <v>0</v>
      </c>
      <c r="H2466">
        <v>2023</v>
      </c>
      <c r="I2466" t="s">
        <v>30115</v>
      </c>
      <c r="J2466">
        <v>1</v>
      </c>
      <c r="K2466">
        <v>0</v>
      </c>
    </row>
    <row r="2467" spans="1:11" x14ac:dyDescent="0.3">
      <c r="A2467" t="s">
        <v>32589</v>
      </c>
      <c r="B2467" s="1">
        <v>44674</v>
      </c>
      <c r="C2467">
        <v>203.14</v>
      </c>
      <c r="D2467" t="s">
        <v>30122</v>
      </c>
      <c r="E2467" t="s">
        <v>30109</v>
      </c>
      <c r="F2467" t="s">
        <v>5126</v>
      </c>
      <c r="G2467">
        <v>0</v>
      </c>
      <c r="H2467">
        <v>2022</v>
      </c>
      <c r="I2467" t="s">
        <v>30118</v>
      </c>
      <c r="J2467">
        <v>1</v>
      </c>
      <c r="K2467">
        <v>0</v>
      </c>
    </row>
    <row r="2468" spans="1:11" x14ac:dyDescent="0.3">
      <c r="A2468" t="s">
        <v>32590</v>
      </c>
      <c r="B2468" s="1">
        <v>44973</v>
      </c>
      <c r="C2468">
        <v>543.49</v>
      </c>
      <c r="D2468" t="s">
        <v>30122</v>
      </c>
      <c r="E2468" t="s">
        <v>30109</v>
      </c>
      <c r="F2468" t="s">
        <v>12427</v>
      </c>
      <c r="G2468">
        <v>0</v>
      </c>
      <c r="H2468">
        <v>2023</v>
      </c>
      <c r="I2468" t="s">
        <v>30110</v>
      </c>
      <c r="J2468">
        <v>1</v>
      </c>
      <c r="K2468">
        <v>0</v>
      </c>
    </row>
    <row r="2469" spans="1:11" x14ac:dyDescent="0.3">
      <c r="A2469" t="s">
        <v>32591</v>
      </c>
      <c r="B2469" s="1">
        <v>45447</v>
      </c>
      <c r="C2469">
        <v>164.73</v>
      </c>
      <c r="D2469" t="s">
        <v>30108</v>
      </c>
      <c r="E2469" t="s">
        <v>30109</v>
      </c>
      <c r="F2469" t="s">
        <v>17680</v>
      </c>
      <c r="G2469">
        <v>0</v>
      </c>
      <c r="H2469">
        <v>2024</v>
      </c>
      <c r="I2469" t="s">
        <v>30128</v>
      </c>
      <c r="J2469">
        <v>1</v>
      </c>
      <c r="K2469">
        <v>0</v>
      </c>
    </row>
    <row r="2470" spans="1:11" x14ac:dyDescent="0.3">
      <c r="A2470" t="s">
        <v>32592</v>
      </c>
      <c r="B2470" s="1">
        <v>44900</v>
      </c>
      <c r="C2470">
        <v>1257.73</v>
      </c>
      <c r="D2470" t="s">
        <v>30112</v>
      </c>
      <c r="E2470" t="s">
        <v>30109</v>
      </c>
      <c r="F2470" t="s">
        <v>19458</v>
      </c>
      <c r="G2470">
        <v>0</v>
      </c>
      <c r="H2470">
        <v>2022</v>
      </c>
      <c r="I2470" t="s">
        <v>30130</v>
      </c>
      <c r="J2470">
        <v>1</v>
      </c>
      <c r="K2470">
        <v>0</v>
      </c>
    </row>
    <row r="2471" spans="1:11" x14ac:dyDescent="0.3">
      <c r="A2471" t="s">
        <v>32593</v>
      </c>
      <c r="B2471" s="1">
        <v>45618</v>
      </c>
      <c r="C2471">
        <v>949.27</v>
      </c>
      <c r="D2471" t="s">
        <v>30122</v>
      </c>
      <c r="E2471" t="s">
        <v>30117</v>
      </c>
      <c r="F2471" t="s">
        <v>14556</v>
      </c>
      <c r="G2471">
        <v>1</v>
      </c>
      <c r="H2471">
        <v>2024</v>
      </c>
      <c r="I2471" t="s">
        <v>30142</v>
      </c>
      <c r="J2471">
        <v>0</v>
      </c>
      <c r="K2471">
        <v>1</v>
      </c>
    </row>
    <row r="2472" spans="1:11" x14ac:dyDescent="0.3">
      <c r="A2472" t="s">
        <v>32594</v>
      </c>
      <c r="B2472" s="1">
        <v>45538</v>
      </c>
      <c r="C2472">
        <v>671.03</v>
      </c>
      <c r="D2472" t="s">
        <v>30122</v>
      </c>
      <c r="E2472" t="s">
        <v>30117</v>
      </c>
      <c r="F2472" t="s">
        <v>11084</v>
      </c>
      <c r="G2472">
        <v>1</v>
      </c>
      <c r="H2472">
        <v>2024</v>
      </c>
      <c r="I2472" t="s">
        <v>30123</v>
      </c>
      <c r="J2472">
        <v>0</v>
      </c>
      <c r="K2472">
        <v>1</v>
      </c>
    </row>
    <row r="2473" spans="1:11" x14ac:dyDescent="0.3">
      <c r="A2473" t="s">
        <v>32595</v>
      </c>
      <c r="B2473" s="1">
        <v>44624</v>
      </c>
      <c r="C2473">
        <v>200.92</v>
      </c>
      <c r="D2473" t="s">
        <v>30112</v>
      </c>
      <c r="E2473" t="s">
        <v>30109</v>
      </c>
      <c r="F2473" t="s">
        <v>11007</v>
      </c>
      <c r="G2473">
        <v>0</v>
      </c>
      <c r="H2473">
        <v>2022</v>
      </c>
      <c r="I2473" t="s">
        <v>30145</v>
      </c>
      <c r="J2473">
        <v>1</v>
      </c>
      <c r="K2473">
        <v>0</v>
      </c>
    </row>
    <row r="2474" spans="1:11" x14ac:dyDescent="0.3">
      <c r="A2474" t="s">
        <v>32596</v>
      </c>
      <c r="B2474" s="1">
        <v>45280</v>
      </c>
      <c r="C2474">
        <v>642.05999999999995</v>
      </c>
      <c r="D2474" t="s">
        <v>30108</v>
      </c>
      <c r="E2474" t="s">
        <v>30117</v>
      </c>
      <c r="F2474" t="s">
        <v>2550</v>
      </c>
      <c r="G2474">
        <v>1</v>
      </c>
      <c r="H2474">
        <v>2023</v>
      </c>
      <c r="I2474" t="s">
        <v>30130</v>
      </c>
      <c r="J2474">
        <v>0</v>
      </c>
      <c r="K2474">
        <v>1</v>
      </c>
    </row>
    <row r="2475" spans="1:11" x14ac:dyDescent="0.3">
      <c r="A2475" t="s">
        <v>32597</v>
      </c>
      <c r="B2475" s="1">
        <v>44967</v>
      </c>
      <c r="C2475">
        <v>226.93</v>
      </c>
      <c r="D2475" t="s">
        <v>30108</v>
      </c>
      <c r="E2475" t="s">
        <v>30109</v>
      </c>
      <c r="F2475" t="s">
        <v>7863</v>
      </c>
      <c r="G2475">
        <v>0</v>
      </c>
      <c r="H2475">
        <v>2023</v>
      </c>
      <c r="I2475" t="s">
        <v>30110</v>
      </c>
      <c r="J2475">
        <v>1</v>
      </c>
      <c r="K2475">
        <v>0</v>
      </c>
    </row>
    <row r="2476" spans="1:11" x14ac:dyDescent="0.3">
      <c r="A2476" t="s">
        <v>32598</v>
      </c>
      <c r="B2476" s="1">
        <v>45281</v>
      </c>
      <c r="C2476">
        <v>963.17</v>
      </c>
      <c r="D2476" t="s">
        <v>30122</v>
      </c>
      <c r="E2476" t="s">
        <v>30109</v>
      </c>
      <c r="F2476" t="s">
        <v>6992</v>
      </c>
      <c r="G2476">
        <v>0</v>
      </c>
      <c r="H2476">
        <v>2023</v>
      </c>
      <c r="I2476" t="s">
        <v>30130</v>
      </c>
      <c r="J2476">
        <v>1</v>
      </c>
      <c r="K2476">
        <v>0</v>
      </c>
    </row>
    <row r="2477" spans="1:11" x14ac:dyDescent="0.3">
      <c r="A2477" t="s">
        <v>32599</v>
      </c>
      <c r="B2477" s="1">
        <v>45245</v>
      </c>
      <c r="C2477">
        <v>1350.48</v>
      </c>
      <c r="D2477" t="s">
        <v>30122</v>
      </c>
      <c r="E2477" t="s">
        <v>30109</v>
      </c>
      <c r="F2477" t="s">
        <v>4602</v>
      </c>
      <c r="G2477">
        <v>0</v>
      </c>
      <c r="H2477">
        <v>2023</v>
      </c>
      <c r="I2477" t="s">
        <v>30142</v>
      </c>
      <c r="J2477">
        <v>1</v>
      </c>
      <c r="K2477">
        <v>0</v>
      </c>
    </row>
    <row r="2478" spans="1:11" x14ac:dyDescent="0.3">
      <c r="A2478" t="s">
        <v>32600</v>
      </c>
      <c r="B2478" s="1">
        <v>45254</v>
      </c>
      <c r="C2478">
        <v>268.02</v>
      </c>
      <c r="D2478" t="s">
        <v>30108</v>
      </c>
      <c r="E2478" t="s">
        <v>30117</v>
      </c>
      <c r="F2478" t="s">
        <v>15101</v>
      </c>
      <c r="G2478">
        <v>1</v>
      </c>
      <c r="H2478">
        <v>2023</v>
      </c>
      <c r="I2478" t="s">
        <v>30142</v>
      </c>
      <c r="J2478">
        <v>0</v>
      </c>
      <c r="K2478">
        <v>1</v>
      </c>
    </row>
    <row r="2479" spans="1:11" x14ac:dyDescent="0.3">
      <c r="A2479" t="s">
        <v>32601</v>
      </c>
      <c r="B2479" s="1">
        <v>45508</v>
      </c>
      <c r="C2479">
        <v>1227.17</v>
      </c>
      <c r="D2479" t="s">
        <v>30122</v>
      </c>
      <c r="E2479" t="s">
        <v>30117</v>
      </c>
      <c r="F2479" t="s">
        <v>17497</v>
      </c>
      <c r="G2479">
        <v>1</v>
      </c>
      <c r="H2479">
        <v>2024</v>
      </c>
      <c r="I2479" t="s">
        <v>30120</v>
      </c>
      <c r="J2479">
        <v>0</v>
      </c>
      <c r="K2479">
        <v>1</v>
      </c>
    </row>
    <row r="2480" spans="1:11" x14ac:dyDescent="0.3">
      <c r="A2480" t="s">
        <v>32602</v>
      </c>
      <c r="B2480" s="1">
        <v>44751</v>
      </c>
      <c r="C2480">
        <v>603.54999999999995</v>
      </c>
      <c r="D2480" t="s">
        <v>30108</v>
      </c>
      <c r="E2480" t="s">
        <v>30109</v>
      </c>
      <c r="F2480" t="s">
        <v>3833</v>
      </c>
      <c r="G2480">
        <v>0</v>
      </c>
      <c r="H2480">
        <v>2022</v>
      </c>
      <c r="I2480" t="s">
        <v>30115</v>
      </c>
      <c r="J2480">
        <v>1</v>
      </c>
      <c r="K2480">
        <v>0</v>
      </c>
    </row>
    <row r="2481" spans="1:11" x14ac:dyDescent="0.3">
      <c r="A2481" t="s">
        <v>32603</v>
      </c>
      <c r="B2481" s="1">
        <v>44798</v>
      </c>
      <c r="C2481">
        <v>587.49</v>
      </c>
      <c r="D2481" t="s">
        <v>30122</v>
      </c>
      <c r="E2481" t="s">
        <v>30117</v>
      </c>
      <c r="F2481" t="s">
        <v>10061</v>
      </c>
      <c r="G2481">
        <v>1</v>
      </c>
      <c r="H2481">
        <v>2022</v>
      </c>
      <c r="I2481" t="s">
        <v>30120</v>
      </c>
      <c r="J2481">
        <v>0</v>
      </c>
      <c r="K2481">
        <v>1</v>
      </c>
    </row>
    <row r="2482" spans="1:11" x14ac:dyDescent="0.3">
      <c r="A2482" t="s">
        <v>32604</v>
      </c>
      <c r="B2482" s="1">
        <v>45274</v>
      </c>
      <c r="C2482">
        <v>319.83</v>
      </c>
      <c r="D2482" t="s">
        <v>30108</v>
      </c>
      <c r="E2482" t="s">
        <v>30109</v>
      </c>
      <c r="F2482" t="s">
        <v>14118</v>
      </c>
      <c r="G2482">
        <v>0</v>
      </c>
      <c r="H2482">
        <v>2023</v>
      </c>
      <c r="I2482" t="s">
        <v>30130</v>
      </c>
      <c r="J2482">
        <v>1</v>
      </c>
      <c r="K2482">
        <v>0</v>
      </c>
    </row>
    <row r="2483" spans="1:11" x14ac:dyDescent="0.3">
      <c r="A2483" t="s">
        <v>32605</v>
      </c>
      <c r="B2483" s="1">
        <v>44870</v>
      </c>
      <c r="C2483">
        <v>1161.18</v>
      </c>
      <c r="D2483" t="s">
        <v>30112</v>
      </c>
      <c r="E2483" t="s">
        <v>30109</v>
      </c>
      <c r="F2483" t="s">
        <v>9489</v>
      </c>
      <c r="G2483">
        <v>0</v>
      </c>
      <c r="H2483">
        <v>2022</v>
      </c>
      <c r="I2483" t="s">
        <v>30142</v>
      </c>
      <c r="J2483">
        <v>1</v>
      </c>
      <c r="K2483">
        <v>0</v>
      </c>
    </row>
    <row r="2484" spans="1:11" x14ac:dyDescent="0.3">
      <c r="A2484" t="s">
        <v>32606</v>
      </c>
      <c r="B2484" s="1">
        <v>45532</v>
      </c>
      <c r="C2484">
        <v>239.32</v>
      </c>
      <c r="D2484" t="s">
        <v>30122</v>
      </c>
      <c r="E2484" t="s">
        <v>30109</v>
      </c>
      <c r="F2484" t="s">
        <v>9250</v>
      </c>
      <c r="G2484">
        <v>0</v>
      </c>
      <c r="H2484">
        <v>2024</v>
      </c>
      <c r="I2484" t="s">
        <v>30120</v>
      </c>
      <c r="J2484">
        <v>1</v>
      </c>
      <c r="K2484">
        <v>0</v>
      </c>
    </row>
    <row r="2485" spans="1:11" x14ac:dyDescent="0.3">
      <c r="A2485" t="s">
        <v>32607</v>
      </c>
      <c r="B2485" s="1">
        <v>45132</v>
      </c>
      <c r="C2485">
        <v>656.82</v>
      </c>
      <c r="D2485" t="s">
        <v>30108</v>
      </c>
      <c r="E2485" t="s">
        <v>30109</v>
      </c>
      <c r="F2485" t="s">
        <v>16073</v>
      </c>
      <c r="G2485">
        <v>0</v>
      </c>
      <c r="H2485">
        <v>2023</v>
      </c>
      <c r="I2485" t="s">
        <v>30115</v>
      </c>
      <c r="J2485">
        <v>1</v>
      </c>
      <c r="K2485">
        <v>0</v>
      </c>
    </row>
    <row r="2486" spans="1:11" x14ac:dyDescent="0.3">
      <c r="A2486" t="s">
        <v>32608</v>
      </c>
      <c r="B2486" s="1">
        <v>44921</v>
      </c>
      <c r="C2486">
        <v>415.92</v>
      </c>
      <c r="D2486" t="s">
        <v>30108</v>
      </c>
      <c r="E2486" t="s">
        <v>30117</v>
      </c>
      <c r="F2486" t="s">
        <v>18900</v>
      </c>
      <c r="G2486">
        <v>1</v>
      </c>
      <c r="H2486">
        <v>2022</v>
      </c>
      <c r="I2486" t="s">
        <v>30130</v>
      </c>
      <c r="J2486">
        <v>0</v>
      </c>
      <c r="K2486">
        <v>1</v>
      </c>
    </row>
    <row r="2487" spans="1:11" x14ac:dyDescent="0.3">
      <c r="A2487" t="s">
        <v>32609</v>
      </c>
      <c r="B2487" s="1">
        <v>44695</v>
      </c>
      <c r="C2487">
        <v>63.43</v>
      </c>
      <c r="D2487" t="s">
        <v>30112</v>
      </c>
      <c r="E2487" t="s">
        <v>30109</v>
      </c>
      <c r="F2487" t="s">
        <v>18417</v>
      </c>
      <c r="G2487">
        <v>0</v>
      </c>
      <c r="H2487">
        <v>2022</v>
      </c>
      <c r="I2487" t="s">
        <v>30136</v>
      </c>
      <c r="J2487">
        <v>1</v>
      </c>
      <c r="K2487">
        <v>0</v>
      </c>
    </row>
    <row r="2488" spans="1:11" x14ac:dyDescent="0.3">
      <c r="A2488" t="s">
        <v>32610</v>
      </c>
      <c r="B2488" s="1">
        <v>44998</v>
      </c>
      <c r="C2488">
        <v>1093.5</v>
      </c>
      <c r="D2488" t="s">
        <v>30122</v>
      </c>
      <c r="E2488" t="s">
        <v>30109</v>
      </c>
      <c r="F2488" t="s">
        <v>2028</v>
      </c>
      <c r="G2488">
        <v>0</v>
      </c>
      <c r="H2488">
        <v>2023</v>
      </c>
      <c r="I2488" t="s">
        <v>30145</v>
      </c>
      <c r="J2488">
        <v>1</v>
      </c>
      <c r="K2488">
        <v>0</v>
      </c>
    </row>
    <row r="2489" spans="1:11" x14ac:dyDescent="0.3">
      <c r="A2489" t="s">
        <v>32611</v>
      </c>
      <c r="B2489" s="1">
        <v>45571</v>
      </c>
      <c r="C2489">
        <v>1477.26</v>
      </c>
      <c r="D2489" t="s">
        <v>30112</v>
      </c>
      <c r="E2489" t="s">
        <v>30117</v>
      </c>
      <c r="F2489" t="s">
        <v>17271</v>
      </c>
      <c r="G2489">
        <v>1</v>
      </c>
      <c r="H2489">
        <v>2024</v>
      </c>
      <c r="I2489" t="s">
        <v>30159</v>
      </c>
      <c r="J2489">
        <v>0</v>
      </c>
      <c r="K2489">
        <v>1</v>
      </c>
    </row>
    <row r="2490" spans="1:11" x14ac:dyDescent="0.3">
      <c r="A2490" t="s">
        <v>32612</v>
      </c>
      <c r="B2490" s="1">
        <v>45467</v>
      </c>
      <c r="C2490">
        <v>810.78</v>
      </c>
      <c r="D2490" t="s">
        <v>30108</v>
      </c>
      <c r="E2490" t="s">
        <v>30117</v>
      </c>
      <c r="F2490" t="s">
        <v>6855</v>
      </c>
      <c r="G2490">
        <v>1</v>
      </c>
      <c r="H2490">
        <v>2024</v>
      </c>
      <c r="I2490" t="s">
        <v>30128</v>
      </c>
      <c r="J2490">
        <v>0</v>
      </c>
      <c r="K2490">
        <v>1</v>
      </c>
    </row>
    <row r="2491" spans="1:11" x14ac:dyDescent="0.3">
      <c r="A2491" t="s">
        <v>32613</v>
      </c>
      <c r="B2491" s="1">
        <v>45546</v>
      </c>
      <c r="C2491">
        <v>1412.14</v>
      </c>
      <c r="D2491" t="s">
        <v>30112</v>
      </c>
      <c r="E2491" t="s">
        <v>30109</v>
      </c>
      <c r="F2491" t="s">
        <v>268</v>
      </c>
      <c r="G2491">
        <v>0</v>
      </c>
      <c r="H2491">
        <v>2024</v>
      </c>
      <c r="I2491" t="s">
        <v>30123</v>
      </c>
      <c r="J2491">
        <v>1</v>
      </c>
      <c r="K2491">
        <v>0</v>
      </c>
    </row>
    <row r="2492" spans="1:11" x14ac:dyDescent="0.3">
      <c r="A2492" t="s">
        <v>32614</v>
      </c>
      <c r="B2492" s="1">
        <v>44867</v>
      </c>
      <c r="C2492">
        <v>525.03</v>
      </c>
      <c r="D2492" t="s">
        <v>30112</v>
      </c>
      <c r="E2492" t="s">
        <v>30117</v>
      </c>
      <c r="F2492" t="s">
        <v>3540</v>
      </c>
      <c r="G2492">
        <v>1</v>
      </c>
      <c r="H2492">
        <v>2022</v>
      </c>
      <c r="I2492" t="s">
        <v>30142</v>
      </c>
      <c r="J2492">
        <v>0</v>
      </c>
      <c r="K2492">
        <v>1</v>
      </c>
    </row>
    <row r="2493" spans="1:11" x14ac:dyDescent="0.3">
      <c r="A2493" t="s">
        <v>32615</v>
      </c>
      <c r="B2493" s="1">
        <v>45382</v>
      </c>
      <c r="C2493">
        <v>712.22</v>
      </c>
      <c r="D2493" t="s">
        <v>30112</v>
      </c>
      <c r="E2493" t="s">
        <v>30109</v>
      </c>
      <c r="F2493" t="s">
        <v>13981</v>
      </c>
      <c r="G2493">
        <v>0</v>
      </c>
      <c r="H2493">
        <v>2024</v>
      </c>
      <c r="I2493" t="s">
        <v>30145</v>
      </c>
      <c r="J2493">
        <v>1</v>
      </c>
      <c r="K2493">
        <v>0</v>
      </c>
    </row>
    <row r="2494" spans="1:11" x14ac:dyDescent="0.3">
      <c r="A2494" t="s">
        <v>32616</v>
      </c>
      <c r="B2494" s="1">
        <v>45455</v>
      </c>
      <c r="C2494">
        <v>789.49</v>
      </c>
      <c r="D2494" t="s">
        <v>30108</v>
      </c>
      <c r="E2494" t="s">
        <v>30117</v>
      </c>
      <c r="F2494" t="s">
        <v>12407</v>
      </c>
      <c r="G2494">
        <v>1</v>
      </c>
      <c r="H2494">
        <v>2024</v>
      </c>
      <c r="I2494" t="s">
        <v>30128</v>
      </c>
      <c r="J2494">
        <v>0</v>
      </c>
      <c r="K2494">
        <v>1</v>
      </c>
    </row>
    <row r="2495" spans="1:11" x14ac:dyDescent="0.3">
      <c r="A2495" t="s">
        <v>32617</v>
      </c>
      <c r="B2495" s="1">
        <v>44839</v>
      </c>
      <c r="C2495">
        <v>1310.75</v>
      </c>
      <c r="D2495" t="s">
        <v>30112</v>
      </c>
      <c r="E2495" t="s">
        <v>30117</v>
      </c>
      <c r="F2495" t="s">
        <v>3426</v>
      </c>
      <c r="G2495">
        <v>1</v>
      </c>
      <c r="H2495">
        <v>2022</v>
      </c>
      <c r="I2495" t="s">
        <v>30159</v>
      </c>
      <c r="J2495">
        <v>0</v>
      </c>
      <c r="K2495">
        <v>1</v>
      </c>
    </row>
    <row r="2496" spans="1:11" x14ac:dyDescent="0.3">
      <c r="A2496" t="s">
        <v>32618</v>
      </c>
      <c r="B2496" s="1">
        <v>45308</v>
      </c>
      <c r="C2496">
        <v>503.48</v>
      </c>
      <c r="D2496" t="s">
        <v>30112</v>
      </c>
      <c r="E2496" t="s">
        <v>30109</v>
      </c>
      <c r="F2496" t="s">
        <v>14064</v>
      </c>
      <c r="G2496">
        <v>0</v>
      </c>
      <c r="H2496">
        <v>2024</v>
      </c>
      <c r="I2496" t="s">
        <v>30113</v>
      </c>
      <c r="J2496">
        <v>1</v>
      </c>
      <c r="K2496">
        <v>0</v>
      </c>
    </row>
    <row r="2497" spans="1:11" x14ac:dyDescent="0.3">
      <c r="A2497" t="s">
        <v>32619</v>
      </c>
      <c r="B2497" s="1">
        <v>45639</v>
      </c>
      <c r="C2497">
        <v>629.29999999999995</v>
      </c>
      <c r="D2497" t="s">
        <v>30108</v>
      </c>
      <c r="E2497" t="s">
        <v>30109</v>
      </c>
      <c r="F2497" t="s">
        <v>5332</v>
      </c>
      <c r="G2497">
        <v>0</v>
      </c>
      <c r="H2497">
        <v>2024</v>
      </c>
      <c r="I2497" t="s">
        <v>30130</v>
      </c>
      <c r="J2497">
        <v>1</v>
      </c>
      <c r="K2497">
        <v>0</v>
      </c>
    </row>
    <row r="2498" spans="1:11" x14ac:dyDescent="0.3">
      <c r="A2498" t="s">
        <v>32620</v>
      </c>
      <c r="B2498" s="1">
        <v>45033</v>
      </c>
      <c r="C2498">
        <v>941.15</v>
      </c>
      <c r="D2498" t="s">
        <v>30112</v>
      </c>
      <c r="E2498" t="s">
        <v>30109</v>
      </c>
      <c r="F2498" t="s">
        <v>15917</v>
      </c>
      <c r="G2498">
        <v>0</v>
      </c>
      <c r="H2498">
        <v>2023</v>
      </c>
      <c r="I2498" t="s">
        <v>30118</v>
      </c>
      <c r="J2498">
        <v>1</v>
      </c>
      <c r="K2498">
        <v>0</v>
      </c>
    </row>
    <row r="2499" spans="1:11" x14ac:dyDescent="0.3">
      <c r="A2499" t="s">
        <v>32621</v>
      </c>
      <c r="B2499" s="1">
        <v>44820</v>
      </c>
      <c r="C2499">
        <v>1370.96</v>
      </c>
      <c r="D2499" t="s">
        <v>30108</v>
      </c>
      <c r="E2499" t="s">
        <v>30109</v>
      </c>
      <c r="F2499" t="s">
        <v>15361</v>
      </c>
      <c r="G2499">
        <v>0</v>
      </c>
      <c r="H2499">
        <v>2022</v>
      </c>
      <c r="I2499" t="s">
        <v>30123</v>
      </c>
      <c r="J2499">
        <v>1</v>
      </c>
      <c r="K2499">
        <v>0</v>
      </c>
    </row>
    <row r="2500" spans="1:11" x14ac:dyDescent="0.3">
      <c r="A2500" t="s">
        <v>32622</v>
      </c>
      <c r="B2500" s="1">
        <v>45616</v>
      </c>
      <c r="C2500">
        <v>982.33</v>
      </c>
      <c r="D2500" t="s">
        <v>30112</v>
      </c>
      <c r="E2500" t="s">
        <v>30109</v>
      </c>
      <c r="F2500" t="s">
        <v>5743</v>
      </c>
      <c r="G2500">
        <v>0</v>
      </c>
      <c r="H2500">
        <v>2024</v>
      </c>
      <c r="I2500" t="s">
        <v>30142</v>
      </c>
      <c r="J2500">
        <v>1</v>
      </c>
      <c r="K2500">
        <v>0</v>
      </c>
    </row>
    <row r="2501" spans="1:11" x14ac:dyDescent="0.3">
      <c r="A2501" t="s">
        <v>32623</v>
      </c>
      <c r="B2501" s="1">
        <v>45331</v>
      </c>
      <c r="C2501">
        <v>986.48</v>
      </c>
      <c r="D2501" t="s">
        <v>30112</v>
      </c>
      <c r="E2501" t="s">
        <v>30109</v>
      </c>
      <c r="F2501" t="s">
        <v>17220</v>
      </c>
      <c r="G2501">
        <v>0</v>
      </c>
      <c r="H2501">
        <v>2024</v>
      </c>
      <c r="I2501" t="s">
        <v>30110</v>
      </c>
      <c r="J2501">
        <v>1</v>
      </c>
      <c r="K2501">
        <v>0</v>
      </c>
    </row>
    <row r="2502" spans="1:11" x14ac:dyDescent="0.3">
      <c r="A2502" t="s">
        <v>32624</v>
      </c>
      <c r="B2502" s="1">
        <v>45137</v>
      </c>
      <c r="C2502">
        <v>680.94</v>
      </c>
      <c r="D2502" t="s">
        <v>30122</v>
      </c>
      <c r="E2502" t="s">
        <v>30109</v>
      </c>
      <c r="F2502" t="s">
        <v>3085</v>
      </c>
      <c r="G2502">
        <v>0</v>
      </c>
      <c r="H2502">
        <v>2023</v>
      </c>
      <c r="I2502" t="s">
        <v>30115</v>
      </c>
      <c r="J2502">
        <v>1</v>
      </c>
      <c r="K2502">
        <v>0</v>
      </c>
    </row>
    <row r="2503" spans="1:11" x14ac:dyDescent="0.3">
      <c r="A2503" t="s">
        <v>32625</v>
      </c>
      <c r="B2503" s="1">
        <v>45613</v>
      </c>
      <c r="C2503">
        <v>1321.66</v>
      </c>
      <c r="D2503" t="s">
        <v>30108</v>
      </c>
      <c r="E2503" t="s">
        <v>30117</v>
      </c>
      <c r="F2503" t="s">
        <v>19906</v>
      </c>
      <c r="G2503">
        <v>1</v>
      </c>
      <c r="H2503">
        <v>2024</v>
      </c>
      <c r="I2503" t="s">
        <v>30142</v>
      </c>
      <c r="J2503">
        <v>0</v>
      </c>
      <c r="K2503">
        <v>1</v>
      </c>
    </row>
    <row r="2504" spans="1:11" x14ac:dyDescent="0.3">
      <c r="A2504" t="s">
        <v>32626</v>
      </c>
      <c r="B2504" s="1">
        <v>44925</v>
      </c>
      <c r="C2504">
        <v>330.12</v>
      </c>
      <c r="D2504" t="s">
        <v>30112</v>
      </c>
      <c r="E2504" t="s">
        <v>30117</v>
      </c>
      <c r="F2504" t="s">
        <v>1793</v>
      </c>
      <c r="G2504">
        <v>1</v>
      </c>
      <c r="H2504">
        <v>2022</v>
      </c>
      <c r="I2504" t="s">
        <v>30130</v>
      </c>
      <c r="J2504">
        <v>0</v>
      </c>
      <c r="K2504">
        <v>1</v>
      </c>
    </row>
    <row r="2505" spans="1:11" x14ac:dyDescent="0.3">
      <c r="A2505" t="s">
        <v>32627</v>
      </c>
      <c r="B2505" s="1">
        <v>44634</v>
      </c>
      <c r="C2505">
        <v>174.52</v>
      </c>
      <c r="D2505" t="s">
        <v>30122</v>
      </c>
      <c r="E2505" t="s">
        <v>30117</v>
      </c>
      <c r="F2505" t="s">
        <v>10371</v>
      </c>
      <c r="G2505">
        <v>1</v>
      </c>
      <c r="H2505">
        <v>2022</v>
      </c>
      <c r="I2505" t="s">
        <v>30145</v>
      </c>
      <c r="J2505">
        <v>0</v>
      </c>
      <c r="K2505">
        <v>1</v>
      </c>
    </row>
    <row r="2506" spans="1:11" x14ac:dyDescent="0.3">
      <c r="A2506" t="s">
        <v>32628</v>
      </c>
      <c r="B2506" s="1">
        <v>45568</v>
      </c>
      <c r="C2506">
        <v>1326.79</v>
      </c>
      <c r="D2506" t="s">
        <v>30108</v>
      </c>
      <c r="E2506" t="s">
        <v>30109</v>
      </c>
      <c r="F2506" t="s">
        <v>12124</v>
      </c>
      <c r="G2506">
        <v>0</v>
      </c>
      <c r="H2506">
        <v>2024</v>
      </c>
      <c r="I2506" t="s">
        <v>30159</v>
      </c>
      <c r="J2506">
        <v>1</v>
      </c>
      <c r="K2506">
        <v>0</v>
      </c>
    </row>
    <row r="2507" spans="1:11" x14ac:dyDescent="0.3">
      <c r="A2507" t="s">
        <v>32629</v>
      </c>
      <c r="B2507" s="1">
        <v>45518</v>
      </c>
      <c r="C2507">
        <v>692.45</v>
      </c>
      <c r="D2507" t="s">
        <v>30108</v>
      </c>
      <c r="E2507" t="s">
        <v>30109</v>
      </c>
      <c r="F2507" t="s">
        <v>197</v>
      </c>
      <c r="G2507">
        <v>0</v>
      </c>
      <c r="H2507">
        <v>2024</v>
      </c>
      <c r="I2507" t="s">
        <v>30120</v>
      </c>
      <c r="J2507">
        <v>1</v>
      </c>
      <c r="K2507">
        <v>0</v>
      </c>
    </row>
    <row r="2508" spans="1:11" x14ac:dyDescent="0.3">
      <c r="A2508" t="s">
        <v>32630</v>
      </c>
      <c r="B2508" s="1">
        <v>44596</v>
      </c>
      <c r="C2508">
        <v>1103.6400000000001</v>
      </c>
      <c r="D2508" t="s">
        <v>30122</v>
      </c>
      <c r="E2508" t="s">
        <v>30109</v>
      </c>
      <c r="F2508" t="s">
        <v>2629</v>
      </c>
      <c r="G2508">
        <v>0</v>
      </c>
      <c r="H2508">
        <v>2022</v>
      </c>
      <c r="I2508" t="s">
        <v>30110</v>
      </c>
      <c r="J2508">
        <v>1</v>
      </c>
      <c r="K2508">
        <v>0</v>
      </c>
    </row>
    <row r="2509" spans="1:11" x14ac:dyDescent="0.3">
      <c r="A2509" t="s">
        <v>32631</v>
      </c>
      <c r="B2509" s="1">
        <v>45433</v>
      </c>
      <c r="C2509">
        <v>821.35</v>
      </c>
      <c r="D2509" t="s">
        <v>30122</v>
      </c>
      <c r="E2509" t="s">
        <v>30117</v>
      </c>
      <c r="F2509" t="s">
        <v>8718</v>
      </c>
      <c r="G2509">
        <v>1</v>
      </c>
      <c r="H2509">
        <v>2024</v>
      </c>
      <c r="I2509" t="s">
        <v>30136</v>
      </c>
      <c r="J2509">
        <v>0</v>
      </c>
      <c r="K2509">
        <v>1</v>
      </c>
    </row>
    <row r="2510" spans="1:11" x14ac:dyDescent="0.3">
      <c r="A2510" t="s">
        <v>32632</v>
      </c>
      <c r="B2510" s="1">
        <v>45014</v>
      </c>
      <c r="C2510">
        <v>313.32</v>
      </c>
      <c r="D2510" t="s">
        <v>30112</v>
      </c>
      <c r="E2510" t="s">
        <v>30117</v>
      </c>
      <c r="F2510" t="s">
        <v>15035</v>
      </c>
      <c r="G2510">
        <v>1</v>
      </c>
      <c r="H2510">
        <v>2023</v>
      </c>
      <c r="I2510" t="s">
        <v>30145</v>
      </c>
      <c r="J2510">
        <v>0</v>
      </c>
      <c r="K2510">
        <v>1</v>
      </c>
    </row>
    <row r="2511" spans="1:11" x14ac:dyDescent="0.3">
      <c r="A2511" t="s">
        <v>32633</v>
      </c>
      <c r="B2511" s="1">
        <v>44764</v>
      </c>
      <c r="C2511">
        <v>721.35</v>
      </c>
      <c r="D2511" t="s">
        <v>30122</v>
      </c>
      <c r="E2511" t="s">
        <v>30109</v>
      </c>
      <c r="F2511" t="s">
        <v>15260</v>
      </c>
      <c r="G2511">
        <v>0</v>
      </c>
      <c r="H2511">
        <v>2022</v>
      </c>
      <c r="I2511" t="s">
        <v>30115</v>
      </c>
      <c r="J2511">
        <v>1</v>
      </c>
      <c r="K2511">
        <v>0</v>
      </c>
    </row>
    <row r="2512" spans="1:11" x14ac:dyDescent="0.3">
      <c r="A2512" t="s">
        <v>32634</v>
      </c>
      <c r="B2512" s="1">
        <v>45297</v>
      </c>
      <c r="C2512">
        <v>936.5</v>
      </c>
      <c r="D2512" t="s">
        <v>30122</v>
      </c>
      <c r="E2512" t="s">
        <v>30117</v>
      </c>
      <c r="F2512" t="s">
        <v>1809</v>
      </c>
      <c r="G2512">
        <v>1</v>
      </c>
      <c r="H2512">
        <v>2024</v>
      </c>
      <c r="I2512" t="s">
        <v>30113</v>
      </c>
      <c r="J2512">
        <v>0</v>
      </c>
      <c r="K2512">
        <v>1</v>
      </c>
    </row>
    <row r="2513" spans="1:11" x14ac:dyDescent="0.3">
      <c r="A2513" t="s">
        <v>32635</v>
      </c>
      <c r="B2513" s="1">
        <v>45453</v>
      </c>
      <c r="C2513">
        <v>67.66</v>
      </c>
      <c r="D2513" t="s">
        <v>30108</v>
      </c>
      <c r="E2513" t="s">
        <v>30109</v>
      </c>
      <c r="F2513" t="s">
        <v>2790</v>
      </c>
      <c r="G2513">
        <v>0</v>
      </c>
      <c r="H2513">
        <v>2024</v>
      </c>
      <c r="I2513" t="s">
        <v>30128</v>
      </c>
      <c r="J2513">
        <v>1</v>
      </c>
      <c r="K2513">
        <v>0</v>
      </c>
    </row>
    <row r="2514" spans="1:11" x14ac:dyDescent="0.3">
      <c r="A2514" t="s">
        <v>32636</v>
      </c>
      <c r="B2514" s="1">
        <v>45617</v>
      </c>
      <c r="C2514">
        <v>574.89</v>
      </c>
      <c r="D2514" t="s">
        <v>30112</v>
      </c>
      <c r="E2514" t="s">
        <v>30109</v>
      </c>
      <c r="F2514" t="s">
        <v>17117</v>
      </c>
      <c r="G2514">
        <v>0</v>
      </c>
      <c r="H2514">
        <v>2024</v>
      </c>
      <c r="I2514" t="s">
        <v>30142</v>
      </c>
      <c r="J2514">
        <v>1</v>
      </c>
      <c r="K2514">
        <v>0</v>
      </c>
    </row>
    <row r="2515" spans="1:11" x14ac:dyDescent="0.3">
      <c r="A2515" t="s">
        <v>32637</v>
      </c>
      <c r="B2515" s="1">
        <v>45477</v>
      </c>
      <c r="C2515">
        <v>835.15</v>
      </c>
      <c r="D2515" t="s">
        <v>30112</v>
      </c>
      <c r="E2515" t="s">
        <v>30109</v>
      </c>
      <c r="F2515" t="s">
        <v>13877</v>
      </c>
      <c r="G2515">
        <v>0</v>
      </c>
      <c r="H2515">
        <v>2024</v>
      </c>
      <c r="I2515" t="s">
        <v>30115</v>
      </c>
      <c r="J2515">
        <v>1</v>
      </c>
      <c r="K2515">
        <v>0</v>
      </c>
    </row>
    <row r="2516" spans="1:11" x14ac:dyDescent="0.3">
      <c r="A2516" t="s">
        <v>32638</v>
      </c>
      <c r="B2516" s="1">
        <v>45314</v>
      </c>
      <c r="C2516">
        <v>971.82</v>
      </c>
      <c r="D2516" t="s">
        <v>30112</v>
      </c>
      <c r="E2516" t="s">
        <v>30109</v>
      </c>
      <c r="F2516" t="s">
        <v>19464</v>
      </c>
      <c r="G2516">
        <v>0</v>
      </c>
      <c r="H2516">
        <v>2024</v>
      </c>
      <c r="I2516" t="s">
        <v>30113</v>
      </c>
      <c r="J2516">
        <v>1</v>
      </c>
      <c r="K2516">
        <v>0</v>
      </c>
    </row>
    <row r="2517" spans="1:11" x14ac:dyDescent="0.3">
      <c r="A2517" t="s">
        <v>32639</v>
      </c>
      <c r="B2517" s="1">
        <v>44945</v>
      </c>
      <c r="C2517">
        <v>465.15</v>
      </c>
      <c r="D2517" t="s">
        <v>30122</v>
      </c>
      <c r="E2517" t="s">
        <v>30109</v>
      </c>
      <c r="F2517" t="s">
        <v>11115</v>
      </c>
      <c r="G2517">
        <v>0</v>
      </c>
      <c r="H2517">
        <v>2023</v>
      </c>
      <c r="I2517" t="s">
        <v>30113</v>
      </c>
      <c r="J2517">
        <v>1</v>
      </c>
      <c r="K2517">
        <v>0</v>
      </c>
    </row>
    <row r="2518" spans="1:11" x14ac:dyDescent="0.3">
      <c r="A2518" t="s">
        <v>32640</v>
      </c>
      <c r="B2518" s="1">
        <v>45462</v>
      </c>
      <c r="C2518">
        <v>322.92</v>
      </c>
      <c r="D2518" t="s">
        <v>30122</v>
      </c>
      <c r="E2518" t="s">
        <v>30109</v>
      </c>
      <c r="F2518" t="s">
        <v>5223</v>
      </c>
      <c r="G2518">
        <v>0</v>
      </c>
      <c r="H2518">
        <v>2024</v>
      </c>
      <c r="I2518" t="s">
        <v>30128</v>
      </c>
      <c r="J2518">
        <v>1</v>
      </c>
      <c r="K2518">
        <v>0</v>
      </c>
    </row>
    <row r="2519" spans="1:11" x14ac:dyDescent="0.3">
      <c r="A2519" t="s">
        <v>32641</v>
      </c>
      <c r="B2519" s="1">
        <v>44920</v>
      </c>
      <c r="C2519">
        <v>168.11</v>
      </c>
      <c r="D2519" t="s">
        <v>30122</v>
      </c>
      <c r="E2519" t="s">
        <v>30109</v>
      </c>
      <c r="F2519" t="s">
        <v>270</v>
      </c>
      <c r="G2519">
        <v>0</v>
      </c>
      <c r="H2519">
        <v>2022</v>
      </c>
      <c r="I2519" t="s">
        <v>30130</v>
      </c>
      <c r="J2519">
        <v>1</v>
      </c>
      <c r="K2519">
        <v>0</v>
      </c>
    </row>
    <row r="2520" spans="1:11" x14ac:dyDescent="0.3">
      <c r="A2520" t="s">
        <v>32642</v>
      </c>
      <c r="B2520" s="1">
        <v>45042</v>
      </c>
      <c r="C2520">
        <v>147.87</v>
      </c>
      <c r="D2520" t="s">
        <v>30108</v>
      </c>
      <c r="E2520" t="s">
        <v>30109</v>
      </c>
      <c r="F2520" t="s">
        <v>19701</v>
      </c>
      <c r="G2520">
        <v>0</v>
      </c>
      <c r="H2520">
        <v>2023</v>
      </c>
      <c r="I2520" t="s">
        <v>30118</v>
      </c>
      <c r="J2520">
        <v>1</v>
      </c>
      <c r="K2520">
        <v>0</v>
      </c>
    </row>
    <row r="2521" spans="1:11" x14ac:dyDescent="0.3">
      <c r="A2521" t="s">
        <v>32643</v>
      </c>
      <c r="B2521" s="1">
        <v>45538</v>
      </c>
      <c r="C2521">
        <v>886.04</v>
      </c>
      <c r="D2521" t="s">
        <v>30112</v>
      </c>
      <c r="E2521" t="s">
        <v>30109</v>
      </c>
      <c r="F2521" t="s">
        <v>2042</v>
      </c>
      <c r="G2521">
        <v>0</v>
      </c>
      <c r="H2521">
        <v>2024</v>
      </c>
      <c r="I2521" t="s">
        <v>30123</v>
      </c>
      <c r="J2521">
        <v>1</v>
      </c>
      <c r="K2521">
        <v>0</v>
      </c>
    </row>
    <row r="2522" spans="1:11" x14ac:dyDescent="0.3">
      <c r="A2522" t="s">
        <v>32644</v>
      </c>
      <c r="B2522" s="1">
        <v>45345</v>
      </c>
      <c r="C2522">
        <v>1263.4000000000001</v>
      </c>
      <c r="D2522" t="s">
        <v>30112</v>
      </c>
      <c r="E2522" t="s">
        <v>30109</v>
      </c>
      <c r="F2522" t="s">
        <v>17050</v>
      </c>
      <c r="G2522">
        <v>0</v>
      </c>
      <c r="H2522">
        <v>2024</v>
      </c>
      <c r="I2522" t="s">
        <v>30110</v>
      </c>
      <c r="J2522">
        <v>1</v>
      </c>
      <c r="K2522">
        <v>0</v>
      </c>
    </row>
    <row r="2523" spans="1:11" x14ac:dyDescent="0.3">
      <c r="A2523" t="s">
        <v>32645</v>
      </c>
      <c r="B2523" s="1">
        <v>44955</v>
      </c>
      <c r="C2523">
        <v>914.97</v>
      </c>
      <c r="D2523" t="s">
        <v>30108</v>
      </c>
      <c r="E2523" t="s">
        <v>30117</v>
      </c>
      <c r="F2523" t="s">
        <v>19514</v>
      </c>
      <c r="G2523">
        <v>1</v>
      </c>
      <c r="H2523">
        <v>2023</v>
      </c>
      <c r="I2523" t="s">
        <v>30113</v>
      </c>
      <c r="J2523">
        <v>0</v>
      </c>
      <c r="K2523">
        <v>1</v>
      </c>
    </row>
    <row r="2524" spans="1:11" x14ac:dyDescent="0.3">
      <c r="A2524" t="s">
        <v>32646</v>
      </c>
      <c r="B2524" s="1">
        <v>44689</v>
      </c>
      <c r="C2524">
        <v>1403.78</v>
      </c>
      <c r="D2524" t="s">
        <v>30122</v>
      </c>
      <c r="E2524" t="s">
        <v>30109</v>
      </c>
      <c r="F2524" t="s">
        <v>9589</v>
      </c>
      <c r="G2524">
        <v>0</v>
      </c>
      <c r="H2524">
        <v>2022</v>
      </c>
      <c r="I2524" t="s">
        <v>30136</v>
      </c>
      <c r="J2524">
        <v>1</v>
      </c>
      <c r="K2524">
        <v>0</v>
      </c>
    </row>
    <row r="2525" spans="1:11" x14ac:dyDescent="0.3">
      <c r="A2525" t="s">
        <v>32647</v>
      </c>
      <c r="B2525" s="1">
        <v>44637</v>
      </c>
      <c r="C2525">
        <v>481.13</v>
      </c>
      <c r="D2525" t="s">
        <v>30122</v>
      </c>
      <c r="E2525" t="s">
        <v>30109</v>
      </c>
      <c r="F2525" t="s">
        <v>172</v>
      </c>
      <c r="G2525">
        <v>0</v>
      </c>
      <c r="H2525">
        <v>2022</v>
      </c>
      <c r="I2525" t="s">
        <v>30145</v>
      </c>
      <c r="J2525">
        <v>1</v>
      </c>
      <c r="K2525">
        <v>0</v>
      </c>
    </row>
    <row r="2526" spans="1:11" x14ac:dyDescent="0.3">
      <c r="A2526" t="s">
        <v>32648</v>
      </c>
      <c r="B2526" s="1">
        <v>45278</v>
      </c>
      <c r="C2526">
        <v>479.58</v>
      </c>
      <c r="D2526" t="s">
        <v>30122</v>
      </c>
      <c r="E2526" t="s">
        <v>30117</v>
      </c>
      <c r="F2526" t="s">
        <v>19742</v>
      </c>
      <c r="G2526">
        <v>1</v>
      </c>
      <c r="H2526">
        <v>2023</v>
      </c>
      <c r="I2526" t="s">
        <v>30130</v>
      </c>
      <c r="J2526">
        <v>0</v>
      </c>
      <c r="K2526">
        <v>1</v>
      </c>
    </row>
    <row r="2527" spans="1:11" x14ac:dyDescent="0.3">
      <c r="A2527" t="s">
        <v>32649</v>
      </c>
      <c r="B2527" s="1">
        <v>45147</v>
      </c>
      <c r="C2527">
        <v>60.64</v>
      </c>
      <c r="D2527" t="s">
        <v>30112</v>
      </c>
      <c r="E2527" t="s">
        <v>30117</v>
      </c>
      <c r="F2527" t="s">
        <v>13318</v>
      </c>
      <c r="G2527">
        <v>1</v>
      </c>
      <c r="H2527">
        <v>2023</v>
      </c>
      <c r="I2527" t="s">
        <v>30120</v>
      </c>
      <c r="J2527">
        <v>0</v>
      </c>
      <c r="K2527">
        <v>1</v>
      </c>
    </row>
    <row r="2528" spans="1:11" x14ac:dyDescent="0.3">
      <c r="A2528" t="s">
        <v>32650</v>
      </c>
      <c r="B2528" s="1">
        <v>45640</v>
      </c>
      <c r="C2528">
        <v>1436.76</v>
      </c>
      <c r="D2528" t="s">
        <v>30122</v>
      </c>
      <c r="E2528" t="s">
        <v>30117</v>
      </c>
      <c r="F2528" t="s">
        <v>16833</v>
      </c>
      <c r="G2528">
        <v>1</v>
      </c>
      <c r="H2528">
        <v>2024</v>
      </c>
      <c r="I2528" t="s">
        <v>30130</v>
      </c>
      <c r="J2528">
        <v>0</v>
      </c>
      <c r="K2528">
        <v>1</v>
      </c>
    </row>
    <row r="2529" spans="1:11" x14ac:dyDescent="0.3">
      <c r="A2529" t="s">
        <v>32651</v>
      </c>
      <c r="B2529" s="1">
        <v>44798</v>
      </c>
      <c r="C2529">
        <v>547.25</v>
      </c>
      <c r="D2529" t="s">
        <v>30108</v>
      </c>
      <c r="E2529" t="s">
        <v>30117</v>
      </c>
      <c r="F2529" t="s">
        <v>10210</v>
      </c>
      <c r="G2529">
        <v>1</v>
      </c>
      <c r="H2529">
        <v>2022</v>
      </c>
      <c r="I2529" t="s">
        <v>30120</v>
      </c>
      <c r="J2529">
        <v>0</v>
      </c>
      <c r="K2529">
        <v>1</v>
      </c>
    </row>
    <row r="2530" spans="1:11" x14ac:dyDescent="0.3">
      <c r="A2530" t="s">
        <v>32652</v>
      </c>
      <c r="B2530" s="1">
        <v>44947</v>
      </c>
      <c r="C2530">
        <v>1365.7</v>
      </c>
      <c r="D2530" t="s">
        <v>30112</v>
      </c>
      <c r="E2530" t="s">
        <v>30109</v>
      </c>
      <c r="F2530" t="s">
        <v>9879</v>
      </c>
      <c r="G2530">
        <v>0</v>
      </c>
      <c r="H2530">
        <v>2023</v>
      </c>
      <c r="I2530" t="s">
        <v>30113</v>
      </c>
      <c r="J2530">
        <v>1</v>
      </c>
      <c r="K2530">
        <v>0</v>
      </c>
    </row>
    <row r="2531" spans="1:11" x14ac:dyDescent="0.3">
      <c r="A2531" t="s">
        <v>32653</v>
      </c>
      <c r="B2531" s="1">
        <v>45207</v>
      </c>
      <c r="C2531">
        <v>748.3</v>
      </c>
      <c r="D2531" t="s">
        <v>30112</v>
      </c>
      <c r="E2531" t="s">
        <v>30109</v>
      </c>
      <c r="F2531" t="s">
        <v>7053</v>
      </c>
      <c r="G2531">
        <v>0</v>
      </c>
      <c r="H2531">
        <v>2023</v>
      </c>
      <c r="I2531" t="s">
        <v>30159</v>
      </c>
      <c r="J2531">
        <v>1</v>
      </c>
      <c r="K2531">
        <v>0</v>
      </c>
    </row>
    <row r="2532" spans="1:11" x14ac:dyDescent="0.3">
      <c r="A2532" t="s">
        <v>32654</v>
      </c>
      <c r="B2532" s="1">
        <v>45539</v>
      </c>
      <c r="C2532">
        <v>547.29</v>
      </c>
      <c r="D2532" t="s">
        <v>30112</v>
      </c>
      <c r="E2532" t="s">
        <v>30109</v>
      </c>
      <c r="F2532" t="s">
        <v>5827</v>
      </c>
      <c r="G2532">
        <v>0</v>
      </c>
      <c r="H2532">
        <v>2024</v>
      </c>
      <c r="I2532" t="s">
        <v>30123</v>
      </c>
      <c r="J2532">
        <v>1</v>
      </c>
      <c r="K2532">
        <v>0</v>
      </c>
    </row>
    <row r="2533" spans="1:11" x14ac:dyDescent="0.3">
      <c r="A2533" t="s">
        <v>32655</v>
      </c>
      <c r="B2533" s="1">
        <v>45033</v>
      </c>
      <c r="C2533">
        <v>651.91999999999996</v>
      </c>
      <c r="D2533" t="s">
        <v>30108</v>
      </c>
      <c r="E2533" t="s">
        <v>30109</v>
      </c>
      <c r="F2533" t="s">
        <v>6094</v>
      </c>
      <c r="G2533">
        <v>0</v>
      </c>
      <c r="H2533">
        <v>2023</v>
      </c>
      <c r="I2533" t="s">
        <v>30118</v>
      </c>
      <c r="J2533">
        <v>1</v>
      </c>
      <c r="K2533">
        <v>0</v>
      </c>
    </row>
    <row r="2534" spans="1:11" x14ac:dyDescent="0.3">
      <c r="A2534" t="s">
        <v>32656</v>
      </c>
      <c r="B2534" s="1">
        <v>44950</v>
      </c>
      <c r="C2534">
        <v>166.72</v>
      </c>
      <c r="D2534" t="s">
        <v>30108</v>
      </c>
      <c r="E2534" t="s">
        <v>30117</v>
      </c>
      <c r="F2534" t="s">
        <v>3630</v>
      </c>
      <c r="G2534">
        <v>1</v>
      </c>
      <c r="H2534">
        <v>2023</v>
      </c>
      <c r="I2534" t="s">
        <v>30113</v>
      </c>
      <c r="J2534">
        <v>0</v>
      </c>
      <c r="K2534">
        <v>1</v>
      </c>
    </row>
    <row r="2535" spans="1:11" x14ac:dyDescent="0.3">
      <c r="A2535" t="s">
        <v>32657</v>
      </c>
      <c r="B2535" s="1">
        <v>44771</v>
      </c>
      <c r="C2535">
        <v>1235.6300000000001</v>
      </c>
      <c r="D2535" t="s">
        <v>30122</v>
      </c>
      <c r="E2535" t="s">
        <v>30109</v>
      </c>
      <c r="F2535" t="s">
        <v>15577</v>
      </c>
      <c r="G2535">
        <v>0</v>
      </c>
      <c r="H2535">
        <v>2022</v>
      </c>
      <c r="I2535" t="s">
        <v>30115</v>
      </c>
      <c r="J2535">
        <v>1</v>
      </c>
      <c r="K2535">
        <v>0</v>
      </c>
    </row>
    <row r="2536" spans="1:11" x14ac:dyDescent="0.3">
      <c r="A2536" t="s">
        <v>32658</v>
      </c>
      <c r="B2536" s="1">
        <v>45315</v>
      </c>
      <c r="C2536">
        <v>1362.8</v>
      </c>
      <c r="D2536" t="s">
        <v>30108</v>
      </c>
      <c r="E2536" t="s">
        <v>30109</v>
      </c>
      <c r="F2536" t="s">
        <v>16335</v>
      </c>
      <c r="G2536">
        <v>0</v>
      </c>
      <c r="H2536">
        <v>2024</v>
      </c>
      <c r="I2536" t="s">
        <v>30113</v>
      </c>
      <c r="J2536">
        <v>1</v>
      </c>
      <c r="K2536">
        <v>0</v>
      </c>
    </row>
    <row r="2537" spans="1:11" x14ac:dyDescent="0.3">
      <c r="A2537" t="s">
        <v>32659</v>
      </c>
      <c r="B2537" s="1">
        <v>44885</v>
      </c>
      <c r="C2537">
        <v>289.75</v>
      </c>
      <c r="D2537" t="s">
        <v>30108</v>
      </c>
      <c r="E2537" t="s">
        <v>30117</v>
      </c>
      <c r="F2537" t="s">
        <v>9075</v>
      </c>
      <c r="G2537">
        <v>1</v>
      </c>
      <c r="H2537">
        <v>2022</v>
      </c>
      <c r="I2537" t="s">
        <v>30142</v>
      </c>
      <c r="J2537">
        <v>0</v>
      </c>
      <c r="K2537">
        <v>1</v>
      </c>
    </row>
    <row r="2538" spans="1:11" x14ac:dyDescent="0.3">
      <c r="A2538" t="s">
        <v>32660</v>
      </c>
      <c r="B2538" s="1">
        <v>44964</v>
      </c>
      <c r="C2538">
        <v>557.58000000000004</v>
      </c>
      <c r="D2538" t="s">
        <v>30112</v>
      </c>
      <c r="E2538" t="s">
        <v>30117</v>
      </c>
      <c r="F2538" t="s">
        <v>11930</v>
      </c>
      <c r="G2538">
        <v>1</v>
      </c>
      <c r="H2538">
        <v>2023</v>
      </c>
      <c r="I2538" t="s">
        <v>30110</v>
      </c>
      <c r="J2538">
        <v>0</v>
      </c>
      <c r="K2538">
        <v>1</v>
      </c>
    </row>
    <row r="2539" spans="1:11" x14ac:dyDescent="0.3">
      <c r="A2539" t="s">
        <v>32661</v>
      </c>
      <c r="B2539" s="1">
        <v>45269</v>
      </c>
      <c r="C2539">
        <v>852.21</v>
      </c>
      <c r="D2539" t="s">
        <v>30122</v>
      </c>
      <c r="E2539" t="s">
        <v>30109</v>
      </c>
      <c r="F2539" t="s">
        <v>10611</v>
      </c>
      <c r="G2539">
        <v>0</v>
      </c>
      <c r="H2539">
        <v>2023</v>
      </c>
      <c r="I2539" t="s">
        <v>30130</v>
      </c>
      <c r="J2539">
        <v>1</v>
      </c>
      <c r="K2539">
        <v>0</v>
      </c>
    </row>
    <row r="2540" spans="1:11" x14ac:dyDescent="0.3">
      <c r="A2540" t="s">
        <v>32662</v>
      </c>
      <c r="B2540" s="1">
        <v>44601</v>
      </c>
      <c r="C2540">
        <v>1028.2</v>
      </c>
      <c r="D2540" t="s">
        <v>30122</v>
      </c>
      <c r="E2540" t="s">
        <v>30117</v>
      </c>
      <c r="F2540" t="s">
        <v>4627</v>
      </c>
      <c r="G2540">
        <v>1</v>
      </c>
      <c r="H2540">
        <v>2022</v>
      </c>
      <c r="I2540" t="s">
        <v>30110</v>
      </c>
      <c r="J2540">
        <v>0</v>
      </c>
      <c r="K2540">
        <v>1</v>
      </c>
    </row>
    <row r="2541" spans="1:11" x14ac:dyDescent="0.3">
      <c r="A2541" t="s">
        <v>32663</v>
      </c>
      <c r="B2541" s="1">
        <v>45264</v>
      </c>
      <c r="C2541">
        <v>289.73</v>
      </c>
      <c r="D2541" t="s">
        <v>30108</v>
      </c>
      <c r="E2541" t="s">
        <v>30109</v>
      </c>
      <c r="F2541" t="s">
        <v>10635</v>
      </c>
      <c r="G2541">
        <v>0</v>
      </c>
      <c r="H2541">
        <v>2023</v>
      </c>
      <c r="I2541" t="s">
        <v>30130</v>
      </c>
      <c r="J2541">
        <v>1</v>
      </c>
      <c r="K2541">
        <v>0</v>
      </c>
    </row>
    <row r="2542" spans="1:11" x14ac:dyDescent="0.3">
      <c r="A2542" t="s">
        <v>32664</v>
      </c>
      <c r="B2542" s="1">
        <v>45292</v>
      </c>
      <c r="C2542">
        <v>288.8</v>
      </c>
      <c r="D2542" t="s">
        <v>30108</v>
      </c>
      <c r="E2542" t="s">
        <v>30109</v>
      </c>
      <c r="F2542" t="s">
        <v>19831</v>
      </c>
      <c r="G2542">
        <v>0</v>
      </c>
      <c r="H2542">
        <v>2024</v>
      </c>
      <c r="I2542" t="s">
        <v>30113</v>
      </c>
      <c r="J2542">
        <v>1</v>
      </c>
      <c r="K2542">
        <v>0</v>
      </c>
    </row>
    <row r="2543" spans="1:11" x14ac:dyDescent="0.3">
      <c r="A2543" t="s">
        <v>32665</v>
      </c>
      <c r="B2543" s="1">
        <v>45474</v>
      </c>
      <c r="C2543">
        <v>1130.05</v>
      </c>
      <c r="D2543" t="s">
        <v>30108</v>
      </c>
      <c r="E2543" t="s">
        <v>30117</v>
      </c>
      <c r="F2543" t="s">
        <v>6997</v>
      </c>
      <c r="G2543">
        <v>1</v>
      </c>
      <c r="H2543">
        <v>2024</v>
      </c>
      <c r="I2543" t="s">
        <v>30115</v>
      </c>
      <c r="J2543">
        <v>0</v>
      </c>
      <c r="K2543">
        <v>1</v>
      </c>
    </row>
    <row r="2544" spans="1:11" x14ac:dyDescent="0.3">
      <c r="A2544" t="s">
        <v>32666</v>
      </c>
      <c r="B2544" s="1">
        <v>44991</v>
      </c>
      <c r="C2544">
        <v>100.12</v>
      </c>
      <c r="D2544" t="s">
        <v>30122</v>
      </c>
      <c r="E2544" t="s">
        <v>30117</v>
      </c>
      <c r="F2544" t="s">
        <v>6024</v>
      </c>
      <c r="G2544">
        <v>1</v>
      </c>
      <c r="H2544">
        <v>2023</v>
      </c>
      <c r="I2544" t="s">
        <v>30145</v>
      </c>
      <c r="J2544">
        <v>0</v>
      </c>
      <c r="K2544">
        <v>1</v>
      </c>
    </row>
    <row r="2545" spans="1:11" x14ac:dyDescent="0.3">
      <c r="A2545" t="s">
        <v>32667</v>
      </c>
      <c r="B2545" s="1">
        <v>45052</v>
      </c>
      <c r="C2545">
        <v>713.97</v>
      </c>
      <c r="D2545" t="s">
        <v>30112</v>
      </c>
      <c r="E2545" t="s">
        <v>30117</v>
      </c>
      <c r="F2545" t="s">
        <v>5778</v>
      </c>
      <c r="G2545">
        <v>1</v>
      </c>
      <c r="H2545">
        <v>2023</v>
      </c>
      <c r="I2545" t="s">
        <v>30136</v>
      </c>
      <c r="J2545">
        <v>0</v>
      </c>
      <c r="K2545">
        <v>1</v>
      </c>
    </row>
    <row r="2546" spans="1:11" x14ac:dyDescent="0.3">
      <c r="A2546" t="s">
        <v>32668</v>
      </c>
      <c r="B2546" s="1">
        <v>45269</v>
      </c>
      <c r="C2546">
        <v>1337.47</v>
      </c>
      <c r="D2546" t="s">
        <v>30122</v>
      </c>
      <c r="E2546" t="s">
        <v>30117</v>
      </c>
      <c r="F2546" t="s">
        <v>16538</v>
      </c>
      <c r="G2546">
        <v>1</v>
      </c>
      <c r="H2546">
        <v>2023</v>
      </c>
      <c r="I2546" t="s">
        <v>30130</v>
      </c>
      <c r="J2546">
        <v>0</v>
      </c>
      <c r="K2546">
        <v>1</v>
      </c>
    </row>
    <row r="2547" spans="1:11" x14ac:dyDescent="0.3">
      <c r="A2547" t="s">
        <v>32669</v>
      </c>
      <c r="B2547" s="1">
        <v>44757</v>
      </c>
      <c r="C2547">
        <v>201.55</v>
      </c>
      <c r="D2547" t="s">
        <v>30112</v>
      </c>
      <c r="E2547" t="s">
        <v>30109</v>
      </c>
      <c r="F2547" t="s">
        <v>16218</v>
      </c>
      <c r="G2547">
        <v>0</v>
      </c>
      <c r="H2547">
        <v>2022</v>
      </c>
      <c r="I2547" t="s">
        <v>30115</v>
      </c>
      <c r="J2547">
        <v>1</v>
      </c>
      <c r="K2547">
        <v>0</v>
      </c>
    </row>
    <row r="2548" spans="1:11" x14ac:dyDescent="0.3">
      <c r="A2548" t="s">
        <v>32670</v>
      </c>
      <c r="B2548" s="1">
        <v>45383</v>
      </c>
      <c r="C2548">
        <v>386.92</v>
      </c>
      <c r="D2548" t="s">
        <v>30122</v>
      </c>
      <c r="E2548" t="s">
        <v>30117</v>
      </c>
      <c r="F2548" t="s">
        <v>2944</v>
      </c>
      <c r="G2548">
        <v>1</v>
      </c>
      <c r="H2548">
        <v>2024</v>
      </c>
      <c r="I2548" t="s">
        <v>30118</v>
      </c>
      <c r="J2548">
        <v>0</v>
      </c>
      <c r="K2548">
        <v>1</v>
      </c>
    </row>
    <row r="2549" spans="1:11" x14ac:dyDescent="0.3">
      <c r="A2549" t="s">
        <v>32671</v>
      </c>
      <c r="B2549" s="1">
        <v>44774</v>
      </c>
      <c r="C2549">
        <v>1201.49</v>
      </c>
      <c r="D2549" t="s">
        <v>30108</v>
      </c>
      <c r="E2549" t="s">
        <v>30117</v>
      </c>
      <c r="F2549" t="s">
        <v>16005</v>
      </c>
      <c r="G2549">
        <v>1</v>
      </c>
      <c r="H2549">
        <v>2022</v>
      </c>
      <c r="I2549" t="s">
        <v>30120</v>
      </c>
      <c r="J2549">
        <v>0</v>
      </c>
      <c r="K2549">
        <v>1</v>
      </c>
    </row>
    <row r="2550" spans="1:11" x14ac:dyDescent="0.3">
      <c r="A2550" t="s">
        <v>32672</v>
      </c>
      <c r="B2550" s="1">
        <v>45076</v>
      </c>
      <c r="C2550">
        <v>518.16999999999996</v>
      </c>
      <c r="D2550" t="s">
        <v>30122</v>
      </c>
      <c r="E2550" t="s">
        <v>30117</v>
      </c>
      <c r="F2550" t="s">
        <v>11645</v>
      </c>
      <c r="G2550">
        <v>1</v>
      </c>
      <c r="H2550">
        <v>2023</v>
      </c>
      <c r="I2550" t="s">
        <v>30136</v>
      </c>
      <c r="J2550">
        <v>0</v>
      </c>
      <c r="K2550">
        <v>1</v>
      </c>
    </row>
    <row r="2551" spans="1:11" x14ac:dyDescent="0.3">
      <c r="A2551" t="s">
        <v>32673</v>
      </c>
      <c r="B2551" s="1">
        <v>44641</v>
      </c>
      <c r="C2551">
        <v>181.69</v>
      </c>
      <c r="D2551" t="s">
        <v>30122</v>
      </c>
      <c r="E2551" t="s">
        <v>30117</v>
      </c>
      <c r="F2551" t="s">
        <v>14543</v>
      </c>
      <c r="G2551">
        <v>1</v>
      </c>
      <c r="H2551">
        <v>2022</v>
      </c>
      <c r="I2551" t="s">
        <v>30145</v>
      </c>
      <c r="J2551">
        <v>0</v>
      </c>
      <c r="K2551">
        <v>1</v>
      </c>
    </row>
    <row r="2552" spans="1:11" x14ac:dyDescent="0.3">
      <c r="A2552" t="s">
        <v>32674</v>
      </c>
      <c r="B2552" s="1">
        <v>45500</v>
      </c>
      <c r="C2552">
        <v>334.39</v>
      </c>
      <c r="D2552" t="s">
        <v>30122</v>
      </c>
      <c r="E2552" t="s">
        <v>30117</v>
      </c>
      <c r="F2552" t="s">
        <v>3980</v>
      </c>
      <c r="G2552">
        <v>1</v>
      </c>
      <c r="H2552">
        <v>2024</v>
      </c>
      <c r="I2552" t="s">
        <v>30115</v>
      </c>
      <c r="J2552">
        <v>0</v>
      </c>
      <c r="K2552">
        <v>1</v>
      </c>
    </row>
    <row r="2553" spans="1:11" x14ac:dyDescent="0.3">
      <c r="A2553" t="s">
        <v>32675</v>
      </c>
      <c r="B2553" s="1">
        <v>45235</v>
      </c>
      <c r="C2553">
        <v>1353.82</v>
      </c>
      <c r="D2553" t="s">
        <v>30108</v>
      </c>
      <c r="E2553" t="s">
        <v>30117</v>
      </c>
      <c r="F2553" t="s">
        <v>19097</v>
      </c>
      <c r="G2553">
        <v>1</v>
      </c>
      <c r="H2553">
        <v>2023</v>
      </c>
      <c r="I2553" t="s">
        <v>30142</v>
      </c>
      <c r="J2553">
        <v>0</v>
      </c>
      <c r="K2553">
        <v>1</v>
      </c>
    </row>
    <row r="2554" spans="1:11" x14ac:dyDescent="0.3">
      <c r="A2554" t="s">
        <v>32676</v>
      </c>
      <c r="B2554" s="1">
        <v>44911</v>
      </c>
      <c r="C2554">
        <v>77.03</v>
      </c>
      <c r="D2554" t="s">
        <v>30108</v>
      </c>
      <c r="E2554" t="s">
        <v>30117</v>
      </c>
      <c r="F2554" t="s">
        <v>539</v>
      </c>
      <c r="G2554">
        <v>1</v>
      </c>
      <c r="H2554">
        <v>2022</v>
      </c>
      <c r="I2554" t="s">
        <v>30130</v>
      </c>
      <c r="J2554">
        <v>0</v>
      </c>
      <c r="K2554">
        <v>1</v>
      </c>
    </row>
    <row r="2555" spans="1:11" x14ac:dyDescent="0.3">
      <c r="A2555" t="s">
        <v>32677</v>
      </c>
      <c r="B2555" s="1">
        <v>44921</v>
      </c>
      <c r="C2555">
        <v>760.9</v>
      </c>
      <c r="D2555" t="s">
        <v>30122</v>
      </c>
      <c r="E2555" t="s">
        <v>30117</v>
      </c>
      <c r="F2555" t="s">
        <v>12907</v>
      </c>
      <c r="G2555">
        <v>1</v>
      </c>
      <c r="H2555">
        <v>2022</v>
      </c>
      <c r="I2555" t="s">
        <v>30130</v>
      </c>
      <c r="J2555">
        <v>0</v>
      </c>
      <c r="K2555">
        <v>1</v>
      </c>
    </row>
    <row r="2556" spans="1:11" x14ac:dyDescent="0.3">
      <c r="A2556" t="s">
        <v>32678</v>
      </c>
      <c r="B2556" s="1">
        <v>45260</v>
      </c>
      <c r="C2556">
        <v>1267.6600000000001</v>
      </c>
      <c r="D2556" t="s">
        <v>30108</v>
      </c>
      <c r="E2556" t="s">
        <v>30109</v>
      </c>
      <c r="F2556" t="s">
        <v>1593</v>
      </c>
      <c r="G2556">
        <v>0</v>
      </c>
      <c r="H2556">
        <v>2023</v>
      </c>
      <c r="I2556" t="s">
        <v>30142</v>
      </c>
      <c r="J2556">
        <v>1</v>
      </c>
      <c r="K2556">
        <v>0</v>
      </c>
    </row>
    <row r="2557" spans="1:11" x14ac:dyDescent="0.3">
      <c r="A2557" t="s">
        <v>32679</v>
      </c>
      <c r="B2557" s="1">
        <v>45376</v>
      </c>
      <c r="C2557">
        <v>1365.55</v>
      </c>
      <c r="D2557" t="s">
        <v>30122</v>
      </c>
      <c r="E2557" t="s">
        <v>30117</v>
      </c>
      <c r="F2557" t="s">
        <v>7514</v>
      </c>
      <c r="G2557">
        <v>1</v>
      </c>
      <c r="H2557">
        <v>2024</v>
      </c>
      <c r="I2557" t="s">
        <v>30145</v>
      </c>
      <c r="J2557">
        <v>0</v>
      </c>
      <c r="K2557">
        <v>1</v>
      </c>
    </row>
    <row r="2558" spans="1:11" x14ac:dyDescent="0.3">
      <c r="A2558" t="s">
        <v>32680</v>
      </c>
      <c r="B2558" s="1">
        <v>44916</v>
      </c>
      <c r="C2558">
        <v>209.84</v>
      </c>
      <c r="D2558" t="s">
        <v>30122</v>
      </c>
      <c r="E2558" t="s">
        <v>30109</v>
      </c>
      <c r="F2558" t="s">
        <v>3339</v>
      </c>
      <c r="G2558">
        <v>0</v>
      </c>
      <c r="H2558">
        <v>2022</v>
      </c>
      <c r="I2558" t="s">
        <v>30130</v>
      </c>
      <c r="J2558">
        <v>1</v>
      </c>
      <c r="K2558">
        <v>0</v>
      </c>
    </row>
    <row r="2559" spans="1:11" x14ac:dyDescent="0.3">
      <c r="A2559" t="s">
        <v>32681</v>
      </c>
      <c r="B2559" s="1">
        <v>45245</v>
      </c>
      <c r="C2559">
        <v>1474.55</v>
      </c>
      <c r="D2559" t="s">
        <v>30122</v>
      </c>
      <c r="E2559" t="s">
        <v>30117</v>
      </c>
      <c r="F2559" t="s">
        <v>15956</v>
      </c>
      <c r="G2559">
        <v>1</v>
      </c>
      <c r="H2559">
        <v>2023</v>
      </c>
      <c r="I2559" t="s">
        <v>30142</v>
      </c>
      <c r="J2559">
        <v>0</v>
      </c>
      <c r="K2559">
        <v>1</v>
      </c>
    </row>
    <row r="2560" spans="1:11" x14ac:dyDescent="0.3">
      <c r="A2560" t="s">
        <v>32682</v>
      </c>
      <c r="B2560" s="1">
        <v>45365</v>
      </c>
      <c r="C2560">
        <v>105.59</v>
      </c>
      <c r="D2560" t="s">
        <v>30122</v>
      </c>
      <c r="E2560" t="s">
        <v>30117</v>
      </c>
      <c r="F2560" t="s">
        <v>5648</v>
      </c>
      <c r="G2560">
        <v>1</v>
      </c>
      <c r="H2560">
        <v>2024</v>
      </c>
      <c r="I2560" t="s">
        <v>30145</v>
      </c>
      <c r="J2560">
        <v>0</v>
      </c>
      <c r="K2560">
        <v>1</v>
      </c>
    </row>
    <row r="2561" spans="1:11" x14ac:dyDescent="0.3">
      <c r="A2561" t="s">
        <v>32683</v>
      </c>
      <c r="B2561" s="1">
        <v>45545</v>
      </c>
      <c r="C2561">
        <v>707.62</v>
      </c>
      <c r="D2561" t="s">
        <v>30108</v>
      </c>
      <c r="E2561" t="s">
        <v>30109</v>
      </c>
      <c r="F2561" t="s">
        <v>16007</v>
      </c>
      <c r="G2561">
        <v>0</v>
      </c>
      <c r="H2561">
        <v>2024</v>
      </c>
      <c r="I2561" t="s">
        <v>30123</v>
      </c>
      <c r="J2561">
        <v>1</v>
      </c>
      <c r="K2561">
        <v>0</v>
      </c>
    </row>
    <row r="2562" spans="1:11" x14ac:dyDescent="0.3">
      <c r="A2562" t="s">
        <v>32684</v>
      </c>
      <c r="B2562" s="1">
        <v>45030</v>
      </c>
      <c r="C2562">
        <v>1101.96</v>
      </c>
      <c r="D2562" t="s">
        <v>30112</v>
      </c>
      <c r="E2562" t="s">
        <v>30109</v>
      </c>
      <c r="F2562" t="s">
        <v>11084</v>
      </c>
      <c r="G2562">
        <v>0</v>
      </c>
      <c r="H2562">
        <v>2023</v>
      </c>
      <c r="I2562" t="s">
        <v>30118</v>
      </c>
      <c r="J2562">
        <v>1</v>
      </c>
      <c r="K2562">
        <v>0</v>
      </c>
    </row>
    <row r="2563" spans="1:11" x14ac:dyDescent="0.3">
      <c r="A2563" t="s">
        <v>32685</v>
      </c>
      <c r="B2563" s="1">
        <v>44746</v>
      </c>
      <c r="C2563">
        <v>788.69</v>
      </c>
      <c r="D2563" t="s">
        <v>30108</v>
      </c>
      <c r="E2563" t="s">
        <v>30109</v>
      </c>
      <c r="F2563" t="s">
        <v>10252</v>
      </c>
      <c r="G2563">
        <v>0</v>
      </c>
      <c r="H2563">
        <v>2022</v>
      </c>
      <c r="I2563" t="s">
        <v>30115</v>
      </c>
      <c r="J2563">
        <v>1</v>
      </c>
      <c r="K2563">
        <v>0</v>
      </c>
    </row>
    <row r="2564" spans="1:11" x14ac:dyDescent="0.3">
      <c r="A2564" t="s">
        <v>32686</v>
      </c>
      <c r="B2564" s="1">
        <v>45063</v>
      </c>
      <c r="C2564">
        <v>1297.2</v>
      </c>
      <c r="D2564" t="s">
        <v>30112</v>
      </c>
      <c r="E2564" t="s">
        <v>30109</v>
      </c>
      <c r="F2564" t="s">
        <v>7895</v>
      </c>
      <c r="G2564">
        <v>0</v>
      </c>
      <c r="H2564">
        <v>2023</v>
      </c>
      <c r="I2564" t="s">
        <v>30136</v>
      </c>
      <c r="J2564">
        <v>1</v>
      </c>
      <c r="K2564">
        <v>0</v>
      </c>
    </row>
    <row r="2565" spans="1:11" x14ac:dyDescent="0.3">
      <c r="A2565" t="s">
        <v>32687</v>
      </c>
      <c r="B2565" s="1">
        <v>44671</v>
      </c>
      <c r="C2565">
        <v>127.91</v>
      </c>
      <c r="D2565" t="s">
        <v>30112</v>
      </c>
      <c r="E2565" t="s">
        <v>30109</v>
      </c>
      <c r="F2565" t="s">
        <v>4784</v>
      </c>
      <c r="G2565">
        <v>0</v>
      </c>
      <c r="H2565">
        <v>2022</v>
      </c>
      <c r="I2565" t="s">
        <v>30118</v>
      </c>
      <c r="J2565">
        <v>1</v>
      </c>
      <c r="K2565">
        <v>0</v>
      </c>
    </row>
    <row r="2566" spans="1:11" x14ac:dyDescent="0.3">
      <c r="A2566" t="s">
        <v>32688</v>
      </c>
      <c r="B2566" s="1">
        <v>45185</v>
      </c>
      <c r="C2566">
        <v>811.41</v>
      </c>
      <c r="D2566" t="s">
        <v>30108</v>
      </c>
      <c r="E2566" t="s">
        <v>30109</v>
      </c>
      <c r="F2566" t="s">
        <v>11326</v>
      </c>
      <c r="G2566">
        <v>0</v>
      </c>
      <c r="H2566">
        <v>2023</v>
      </c>
      <c r="I2566" t="s">
        <v>30123</v>
      </c>
      <c r="J2566">
        <v>1</v>
      </c>
      <c r="K2566">
        <v>0</v>
      </c>
    </row>
    <row r="2567" spans="1:11" x14ac:dyDescent="0.3">
      <c r="A2567" t="s">
        <v>32689</v>
      </c>
      <c r="B2567" s="1">
        <v>45253</v>
      </c>
      <c r="C2567">
        <v>1249.8800000000001</v>
      </c>
      <c r="D2567" t="s">
        <v>30112</v>
      </c>
      <c r="E2567" t="s">
        <v>30117</v>
      </c>
      <c r="F2567" t="s">
        <v>18832</v>
      </c>
      <c r="G2567">
        <v>1</v>
      </c>
      <c r="H2567">
        <v>2023</v>
      </c>
      <c r="I2567" t="s">
        <v>30142</v>
      </c>
      <c r="J2567">
        <v>0</v>
      </c>
      <c r="K2567">
        <v>1</v>
      </c>
    </row>
    <row r="2568" spans="1:11" x14ac:dyDescent="0.3">
      <c r="A2568" t="s">
        <v>32690</v>
      </c>
      <c r="B2568" s="1">
        <v>44885</v>
      </c>
      <c r="C2568">
        <v>1062.67</v>
      </c>
      <c r="D2568" t="s">
        <v>30108</v>
      </c>
      <c r="E2568" t="s">
        <v>30117</v>
      </c>
      <c r="F2568" t="s">
        <v>4934</v>
      </c>
      <c r="G2568">
        <v>1</v>
      </c>
      <c r="H2568">
        <v>2022</v>
      </c>
      <c r="I2568" t="s">
        <v>30142</v>
      </c>
      <c r="J2568">
        <v>0</v>
      </c>
      <c r="K2568">
        <v>1</v>
      </c>
    </row>
    <row r="2569" spans="1:11" x14ac:dyDescent="0.3">
      <c r="A2569" t="s">
        <v>32691</v>
      </c>
      <c r="B2569" s="1">
        <v>44689</v>
      </c>
      <c r="C2569">
        <v>1182.29</v>
      </c>
      <c r="D2569" t="s">
        <v>30112</v>
      </c>
      <c r="E2569" t="s">
        <v>30117</v>
      </c>
      <c r="F2569" t="s">
        <v>6779</v>
      </c>
      <c r="G2569">
        <v>1</v>
      </c>
      <c r="H2569">
        <v>2022</v>
      </c>
      <c r="I2569" t="s">
        <v>30136</v>
      </c>
      <c r="J2569">
        <v>0</v>
      </c>
      <c r="K2569">
        <v>1</v>
      </c>
    </row>
    <row r="2570" spans="1:11" x14ac:dyDescent="0.3">
      <c r="A2570" t="s">
        <v>32692</v>
      </c>
      <c r="B2570" s="1">
        <v>45434</v>
      </c>
      <c r="C2570">
        <v>1154.4100000000001</v>
      </c>
      <c r="D2570" t="s">
        <v>30112</v>
      </c>
      <c r="E2570" t="s">
        <v>30117</v>
      </c>
      <c r="F2570" t="s">
        <v>12103</v>
      </c>
      <c r="G2570">
        <v>1</v>
      </c>
      <c r="H2570">
        <v>2024</v>
      </c>
      <c r="I2570" t="s">
        <v>30136</v>
      </c>
      <c r="J2570">
        <v>0</v>
      </c>
      <c r="K2570">
        <v>1</v>
      </c>
    </row>
    <row r="2571" spans="1:11" x14ac:dyDescent="0.3">
      <c r="A2571" t="s">
        <v>32693</v>
      </c>
      <c r="B2571" s="1">
        <v>45127</v>
      </c>
      <c r="C2571">
        <v>604.28</v>
      </c>
      <c r="D2571" t="s">
        <v>30122</v>
      </c>
      <c r="E2571" t="s">
        <v>30109</v>
      </c>
      <c r="F2571" t="s">
        <v>5635</v>
      </c>
      <c r="G2571">
        <v>0</v>
      </c>
      <c r="H2571">
        <v>2023</v>
      </c>
      <c r="I2571" t="s">
        <v>30115</v>
      </c>
      <c r="J2571">
        <v>1</v>
      </c>
      <c r="K2571">
        <v>0</v>
      </c>
    </row>
    <row r="2572" spans="1:11" x14ac:dyDescent="0.3">
      <c r="A2572" t="s">
        <v>32694</v>
      </c>
      <c r="B2572" s="1">
        <v>45561</v>
      </c>
      <c r="C2572">
        <v>1279.99</v>
      </c>
      <c r="D2572" t="s">
        <v>30112</v>
      </c>
      <c r="E2572" t="s">
        <v>30109</v>
      </c>
      <c r="F2572" t="s">
        <v>4597</v>
      </c>
      <c r="G2572">
        <v>0</v>
      </c>
      <c r="H2572">
        <v>2024</v>
      </c>
      <c r="I2572" t="s">
        <v>30123</v>
      </c>
      <c r="J2572">
        <v>1</v>
      </c>
      <c r="K2572">
        <v>0</v>
      </c>
    </row>
    <row r="2573" spans="1:11" x14ac:dyDescent="0.3">
      <c r="A2573" t="s">
        <v>32695</v>
      </c>
      <c r="B2573" s="1">
        <v>44580</v>
      </c>
      <c r="C2573">
        <v>1474.95</v>
      </c>
      <c r="D2573" t="s">
        <v>30122</v>
      </c>
      <c r="E2573" t="s">
        <v>30109</v>
      </c>
      <c r="F2573" t="s">
        <v>7343</v>
      </c>
      <c r="G2573">
        <v>0</v>
      </c>
      <c r="H2573">
        <v>2022</v>
      </c>
      <c r="I2573" t="s">
        <v>30113</v>
      </c>
      <c r="J2573">
        <v>1</v>
      </c>
      <c r="K2573">
        <v>0</v>
      </c>
    </row>
    <row r="2574" spans="1:11" x14ac:dyDescent="0.3">
      <c r="A2574" t="s">
        <v>32696</v>
      </c>
      <c r="B2574" s="1">
        <v>45634</v>
      </c>
      <c r="C2574">
        <v>112.04</v>
      </c>
      <c r="D2574" t="s">
        <v>30108</v>
      </c>
      <c r="E2574" t="s">
        <v>30117</v>
      </c>
      <c r="F2574" t="s">
        <v>8598</v>
      </c>
      <c r="G2574">
        <v>1</v>
      </c>
      <c r="H2574">
        <v>2024</v>
      </c>
      <c r="I2574" t="s">
        <v>30130</v>
      </c>
      <c r="J2574">
        <v>0</v>
      </c>
      <c r="K2574">
        <v>1</v>
      </c>
    </row>
    <row r="2575" spans="1:11" x14ac:dyDescent="0.3">
      <c r="A2575" t="s">
        <v>32697</v>
      </c>
      <c r="B2575" s="1">
        <v>44835</v>
      </c>
      <c r="C2575">
        <v>653.86</v>
      </c>
      <c r="D2575" t="s">
        <v>30112</v>
      </c>
      <c r="E2575" t="s">
        <v>30109</v>
      </c>
      <c r="F2575" t="s">
        <v>5223</v>
      </c>
      <c r="G2575">
        <v>0</v>
      </c>
      <c r="H2575">
        <v>2022</v>
      </c>
      <c r="I2575" t="s">
        <v>30159</v>
      </c>
      <c r="J2575">
        <v>1</v>
      </c>
      <c r="K2575">
        <v>0</v>
      </c>
    </row>
    <row r="2576" spans="1:11" x14ac:dyDescent="0.3">
      <c r="A2576" t="s">
        <v>32698</v>
      </c>
      <c r="B2576" s="1">
        <v>44865</v>
      </c>
      <c r="C2576">
        <v>1110.99</v>
      </c>
      <c r="D2576" t="s">
        <v>30108</v>
      </c>
      <c r="E2576" t="s">
        <v>30117</v>
      </c>
      <c r="F2576" t="s">
        <v>6693</v>
      </c>
      <c r="G2576">
        <v>1</v>
      </c>
      <c r="H2576">
        <v>2022</v>
      </c>
      <c r="I2576" t="s">
        <v>30159</v>
      </c>
      <c r="J2576">
        <v>0</v>
      </c>
      <c r="K2576">
        <v>1</v>
      </c>
    </row>
    <row r="2577" spans="1:11" x14ac:dyDescent="0.3">
      <c r="A2577" t="s">
        <v>32699</v>
      </c>
      <c r="B2577" s="1">
        <v>45134</v>
      </c>
      <c r="C2577">
        <v>1375</v>
      </c>
      <c r="D2577" t="s">
        <v>30108</v>
      </c>
      <c r="E2577" t="s">
        <v>30117</v>
      </c>
      <c r="F2577" t="s">
        <v>7332</v>
      </c>
      <c r="G2577">
        <v>1</v>
      </c>
      <c r="H2577">
        <v>2023</v>
      </c>
      <c r="I2577" t="s">
        <v>30115</v>
      </c>
      <c r="J2577">
        <v>0</v>
      </c>
      <c r="K2577">
        <v>1</v>
      </c>
    </row>
    <row r="2578" spans="1:11" x14ac:dyDescent="0.3">
      <c r="A2578" t="s">
        <v>32700</v>
      </c>
      <c r="B2578" s="1">
        <v>44763</v>
      </c>
      <c r="C2578">
        <v>839.58</v>
      </c>
      <c r="D2578" t="s">
        <v>30108</v>
      </c>
      <c r="E2578" t="s">
        <v>30109</v>
      </c>
      <c r="F2578" t="s">
        <v>266</v>
      </c>
      <c r="G2578">
        <v>0</v>
      </c>
      <c r="H2578">
        <v>2022</v>
      </c>
      <c r="I2578" t="s">
        <v>30115</v>
      </c>
      <c r="J2578">
        <v>1</v>
      </c>
      <c r="K2578">
        <v>0</v>
      </c>
    </row>
    <row r="2579" spans="1:11" x14ac:dyDescent="0.3">
      <c r="A2579" t="s">
        <v>32701</v>
      </c>
      <c r="B2579" s="1">
        <v>45085</v>
      </c>
      <c r="C2579">
        <v>1045.95</v>
      </c>
      <c r="D2579" t="s">
        <v>30122</v>
      </c>
      <c r="E2579" t="s">
        <v>30109</v>
      </c>
      <c r="F2579" t="s">
        <v>3360</v>
      </c>
      <c r="G2579">
        <v>0</v>
      </c>
      <c r="H2579">
        <v>2023</v>
      </c>
      <c r="I2579" t="s">
        <v>30128</v>
      </c>
      <c r="J2579">
        <v>1</v>
      </c>
      <c r="K2579">
        <v>0</v>
      </c>
    </row>
    <row r="2580" spans="1:11" x14ac:dyDescent="0.3">
      <c r="A2580" t="s">
        <v>32702</v>
      </c>
      <c r="B2580" s="1">
        <v>44818</v>
      </c>
      <c r="C2580">
        <v>1326.82</v>
      </c>
      <c r="D2580" t="s">
        <v>30122</v>
      </c>
      <c r="E2580" t="s">
        <v>30117</v>
      </c>
      <c r="F2580" t="s">
        <v>10097</v>
      </c>
      <c r="G2580">
        <v>1</v>
      </c>
      <c r="H2580">
        <v>2022</v>
      </c>
      <c r="I2580" t="s">
        <v>30123</v>
      </c>
      <c r="J2580">
        <v>0</v>
      </c>
      <c r="K2580">
        <v>1</v>
      </c>
    </row>
    <row r="2581" spans="1:11" x14ac:dyDescent="0.3">
      <c r="A2581" t="s">
        <v>32703</v>
      </c>
      <c r="B2581" s="1">
        <v>45561</v>
      </c>
      <c r="C2581">
        <v>1215.33</v>
      </c>
      <c r="D2581" t="s">
        <v>30122</v>
      </c>
      <c r="E2581" t="s">
        <v>30109</v>
      </c>
      <c r="F2581" t="s">
        <v>14817</v>
      </c>
      <c r="G2581">
        <v>0</v>
      </c>
      <c r="H2581">
        <v>2024</v>
      </c>
      <c r="I2581" t="s">
        <v>30123</v>
      </c>
      <c r="J2581">
        <v>1</v>
      </c>
      <c r="K2581">
        <v>0</v>
      </c>
    </row>
    <row r="2582" spans="1:11" x14ac:dyDescent="0.3">
      <c r="A2582" t="s">
        <v>32704</v>
      </c>
      <c r="B2582" s="1">
        <v>45083</v>
      </c>
      <c r="C2582">
        <v>845.97</v>
      </c>
      <c r="D2582" t="s">
        <v>30112</v>
      </c>
      <c r="E2582" t="s">
        <v>30109</v>
      </c>
      <c r="F2582" t="s">
        <v>12891</v>
      </c>
      <c r="G2582">
        <v>0</v>
      </c>
      <c r="H2582">
        <v>2023</v>
      </c>
      <c r="I2582" t="s">
        <v>30128</v>
      </c>
      <c r="J2582">
        <v>1</v>
      </c>
      <c r="K2582">
        <v>0</v>
      </c>
    </row>
    <row r="2583" spans="1:11" x14ac:dyDescent="0.3">
      <c r="A2583" t="s">
        <v>32705</v>
      </c>
      <c r="B2583" s="1">
        <v>45477</v>
      </c>
      <c r="C2583">
        <v>459.02</v>
      </c>
      <c r="D2583" t="s">
        <v>30122</v>
      </c>
      <c r="E2583" t="s">
        <v>30117</v>
      </c>
      <c r="F2583" t="s">
        <v>5858</v>
      </c>
      <c r="G2583">
        <v>1</v>
      </c>
      <c r="H2583">
        <v>2024</v>
      </c>
      <c r="I2583" t="s">
        <v>30115</v>
      </c>
      <c r="J2583">
        <v>0</v>
      </c>
      <c r="K2583">
        <v>1</v>
      </c>
    </row>
    <row r="2584" spans="1:11" x14ac:dyDescent="0.3">
      <c r="A2584" t="s">
        <v>32706</v>
      </c>
      <c r="B2584" s="1">
        <v>44612</v>
      </c>
      <c r="C2584">
        <v>134.77000000000001</v>
      </c>
      <c r="D2584" t="s">
        <v>30112</v>
      </c>
      <c r="E2584" t="s">
        <v>30117</v>
      </c>
      <c r="F2584" t="s">
        <v>8842</v>
      </c>
      <c r="G2584">
        <v>1</v>
      </c>
      <c r="H2584">
        <v>2022</v>
      </c>
      <c r="I2584" t="s">
        <v>30110</v>
      </c>
      <c r="J2584">
        <v>0</v>
      </c>
      <c r="K2584">
        <v>1</v>
      </c>
    </row>
    <row r="2585" spans="1:11" x14ac:dyDescent="0.3">
      <c r="A2585" t="s">
        <v>32707</v>
      </c>
      <c r="B2585" s="1">
        <v>45336</v>
      </c>
      <c r="C2585">
        <v>410.61</v>
      </c>
      <c r="D2585" t="s">
        <v>30122</v>
      </c>
      <c r="E2585" t="s">
        <v>30117</v>
      </c>
      <c r="F2585" t="s">
        <v>8999</v>
      </c>
      <c r="G2585">
        <v>1</v>
      </c>
      <c r="H2585">
        <v>2024</v>
      </c>
      <c r="I2585" t="s">
        <v>30110</v>
      </c>
      <c r="J2585">
        <v>0</v>
      </c>
      <c r="K2585">
        <v>1</v>
      </c>
    </row>
    <row r="2586" spans="1:11" x14ac:dyDescent="0.3">
      <c r="A2586" t="s">
        <v>32708</v>
      </c>
      <c r="B2586" s="1">
        <v>45478</v>
      </c>
      <c r="C2586">
        <v>115.48</v>
      </c>
      <c r="D2586" t="s">
        <v>30108</v>
      </c>
      <c r="E2586" t="s">
        <v>30109</v>
      </c>
      <c r="F2586" t="s">
        <v>9983</v>
      </c>
      <c r="G2586">
        <v>0</v>
      </c>
      <c r="H2586">
        <v>2024</v>
      </c>
      <c r="I2586" t="s">
        <v>30115</v>
      </c>
      <c r="J2586">
        <v>1</v>
      </c>
      <c r="K2586">
        <v>0</v>
      </c>
    </row>
    <row r="2587" spans="1:11" x14ac:dyDescent="0.3">
      <c r="A2587" t="s">
        <v>32709</v>
      </c>
      <c r="B2587" s="1">
        <v>45041</v>
      </c>
      <c r="C2587">
        <v>602.23</v>
      </c>
      <c r="D2587" t="s">
        <v>30122</v>
      </c>
      <c r="E2587" t="s">
        <v>30109</v>
      </c>
      <c r="F2587" t="s">
        <v>18324</v>
      </c>
      <c r="G2587">
        <v>0</v>
      </c>
      <c r="H2587">
        <v>2023</v>
      </c>
      <c r="I2587" t="s">
        <v>30118</v>
      </c>
      <c r="J2587">
        <v>1</v>
      </c>
      <c r="K2587">
        <v>0</v>
      </c>
    </row>
    <row r="2588" spans="1:11" x14ac:dyDescent="0.3">
      <c r="A2588" t="s">
        <v>32710</v>
      </c>
      <c r="B2588" s="1">
        <v>45149</v>
      </c>
      <c r="C2588">
        <v>751.92</v>
      </c>
      <c r="D2588" t="s">
        <v>30108</v>
      </c>
      <c r="E2588" t="s">
        <v>30117</v>
      </c>
      <c r="F2588" t="s">
        <v>367</v>
      </c>
      <c r="G2588">
        <v>1</v>
      </c>
      <c r="H2588">
        <v>2023</v>
      </c>
      <c r="I2588" t="s">
        <v>30120</v>
      </c>
      <c r="J2588">
        <v>0</v>
      </c>
      <c r="K2588">
        <v>1</v>
      </c>
    </row>
    <row r="2589" spans="1:11" x14ac:dyDescent="0.3">
      <c r="A2589" t="s">
        <v>32711</v>
      </c>
      <c r="B2589" s="1">
        <v>45473</v>
      </c>
      <c r="C2589">
        <v>457.95</v>
      </c>
      <c r="D2589" t="s">
        <v>30112</v>
      </c>
      <c r="E2589" t="s">
        <v>30109</v>
      </c>
      <c r="F2589" t="s">
        <v>2490</v>
      </c>
      <c r="G2589">
        <v>0</v>
      </c>
      <c r="H2589">
        <v>2024</v>
      </c>
      <c r="I2589" t="s">
        <v>30128</v>
      </c>
      <c r="J2589">
        <v>1</v>
      </c>
      <c r="K2589">
        <v>0</v>
      </c>
    </row>
    <row r="2590" spans="1:11" x14ac:dyDescent="0.3">
      <c r="A2590" t="s">
        <v>32712</v>
      </c>
      <c r="B2590" s="1">
        <v>45212</v>
      </c>
      <c r="C2590">
        <v>1352.59</v>
      </c>
      <c r="D2590" t="s">
        <v>30108</v>
      </c>
      <c r="E2590" t="s">
        <v>30109</v>
      </c>
      <c r="F2590" t="s">
        <v>815</v>
      </c>
      <c r="G2590">
        <v>0</v>
      </c>
      <c r="H2590">
        <v>2023</v>
      </c>
      <c r="I2590" t="s">
        <v>30159</v>
      </c>
      <c r="J2590">
        <v>1</v>
      </c>
      <c r="K2590">
        <v>0</v>
      </c>
    </row>
    <row r="2591" spans="1:11" x14ac:dyDescent="0.3">
      <c r="A2591" t="s">
        <v>32713</v>
      </c>
      <c r="B2591" s="1">
        <v>45033</v>
      </c>
      <c r="C2591">
        <v>1088</v>
      </c>
      <c r="D2591" t="s">
        <v>30108</v>
      </c>
      <c r="E2591" t="s">
        <v>30117</v>
      </c>
      <c r="F2591" t="s">
        <v>17712</v>
      </c>
      <c r="G2591">
        <v>1</v>
      </c>
      <c r="H2591">
        <v>2023</v>
      </c>
      <c r="I2591" t="s">
        <v>30118</v>
      </c>
      <c r="J2591">
        <v>0</v>
      </c>
      <c r="K2591">
        <v>1</v>
      </c>
    </row>
    <row r="2592" spans="1:11" x14ac:dyDescent="0.3">
      <c r="A2592" t="s">
        <v>32714</v>
      </c>
      <c r="B2592" s="1">
        <v>45582</v>
      </c>
      <c r="C2592">
        <v>723.93</v>
      </c>
      <c r="D2592" t="s">
        <v>30122</v>
      </c>
      <c r="E2592" t="s">
        <v>30117</v>
      </c>
      <c r="F2592" t="s">
        <v>18893</v>
      </c>
      <c r="G2592">
        <v>1</v>
      </c>
      <c r="H2592">
        <v>2024</v>
      </c>
      <c r="I2592" t="s">
        <v>30159</v>
      </c>
      <c r="J2592">
        <v>0</v>
      </c>
      <c r="K2592">
        <v>1</v>
      </c>
    </row>
    <row r="2593" spans="1:11" x14ac:dyDescent="0.3">
      <c r="A2593" t="s">
        <v>32715</v>
      </c>
      <c r="B2593" s="1">
        <v>45149</v>
      </c>
      <c r="C2593">
        <v>234.56</v>
      </c>
      <c r="D2593" t="s">
        <v>30108</v>
      </c>
      <c r="E2593" t="s">
        <v>30109</v>
      </c>
      <c r="F2593" t="s">
        <v>10897</v>
      </c>
      <c r="G2593">
        <v>0</v>
      </c>
      <c r="H2593">
        <v>2023</v>
      </c>
      <c r="I2593" t="s">
        <v>30120</v>
      </c>
      <c r="J2593">
        <v>1</v>
      </c>
      <c r="K2593">
        <v>0</v>
      </c>
    </row>
    <row r="2594" spans="1:11" x14ac:dyDescent="0.3">
      <c r="A2594" t="s">
        <v>32716</v>
      </c>
      <c r="B2594" s="1">
        <v>44606</v>
      </c>
      <c r="C2594">
        <v>676.44</v>
      </c>
      <c r="D2594" t="s">
        <v>30108</v>
      </c>
      <c r="E2594" t="s">
        <v>30117</v>
      </c>
      <c r="F2594" t="s">
        <v>4039</v>
      </c>
      <c r="G2594">
        <v>1</v>
      </c>
      <c r="H2594">
        <v>2022</v>
      </c>
      <c r="I2594" t="s">
        <v>30110</v>
      </c>
      <c r="J2594">
        <v>0</v>
      </c>
      <c r="K2594">
        <v>1</v>
      </c>
    </row>
    <row r="2595" spans="1:11" x14ac:dyDescent="0.3">
      <c r="A2595" t="s">
        <v>32717</v>
      </c>
      <c r="B2595" s="1">
        <v>45068</v>
      </c>
      <c r="C2595">
        <v>1173.58</v>
      </c>
      <c r="D2595" t="s">
        <v>30108</v>
      </c>
      <c r="E2595" t="s">
        <v>30117</v>
      </c>
      <c r="F2595" t="s">
        <v>17937</v>
      </c>
      <c r="G2595">
        <v>1</v>
      </c>
      <c r="H2595">
        <v>2023</v>
      </c>
      <c r="I2595" t="s">
        <v>30136</v>
      </c>
      <c r="J2595">
        <v>0</v>
      </c>
      <c r="K2595">
        <v>1</v>
      </c>
    </row>
    <row r="2596" spans="1:11" x14ac:dyDescent="0.3">
      <c r="A2596" t="s">
        <v>32718</v>
      </c>
      <c r="B2596" s="1">
        <v>44832</v>
      </c>
      <c r="C2596">
        <v>1398.59</v>
      </c>
      <c r="D2596" t="s">
        <v>30108</v>
      </c>
      <c r="E2596" t="s">
        <v>30117</v>
      </c>
      <c r="F2596" t="s">
        <v>7148</v>
      </c>
      <c r="G2596">
        <v>1</v>
      </c>
      <c r="H2596">
        <v>2022</v>
      </c>
      <c r="I2596" t="s">
        <v>30123</v>
      </c>
      <c r="J2596">
        <v>0</v>
      </c>
      <c r="K2596">
        <v>1</v>
      </c>
    </row>
    <row r="2597" spans="1:11" x14ac:dyDescent="0.3">
      <c r="A2597" t="s">
        <v>32719</v>
      </c>
      <c r="B2597" s="1">
        <v>45107</v>
      </c>
      <c r="C2597">
        <v>957.52</v>
      </c>
      <c r="D2597" t="s">
        <v>30108</v>
      </c>
      <c r="E2597" t="s">
        <v>30117</v>
      </c>
      <c r="F2597" t="s">
        <v>8364</v>
      </c>
      <c r="G2597">
        <v>1</v>
      </c>
      <c r="H2597">
        <v>2023</v>
      </c>
      <c r="I2597" t="s">
        <v>30128</v>
      </c>
      <c r="J2597">
        <v>0</v>
      </c>
      <c r="K2597">
        <v>1</v>
      </c>
    </row>
    <row r="2598" spans="1:11" x14ac:dyDescent="0.3">
      <c r="A2598" t="s">
        <v>32720</v>
      </c>
      <c r="B2598" s="1">
        <v>44861</v>
      </c>
      <c r="C2598">
        <v>800.6</v>
      </c>
      <c r="D2598" t="s">
        <v>30108</v>
      </c>
      <c r="E2598" t="s">
        <v>30109</v>
      </c>
      <c r="F2598" t="s">
        <v>4896</v>
      </c>
      <c r="G2598">
        <v>0</v>
      </c>
      <c r="H2598">
        <v>2022</v>
      </c>
      <c r="I2598" t="s">
        <v>30159</v>
      </c>
      <c r="J2598">
        <v>1</v>
      </c>
      <c r="K2598">
        <v>0</v>
      </c>
    </row>
    <row r="2599" spans="1:11" x14ac:dyDescent="0.3">
      <c r="A2599" t="s">
        <v>32721</v>
      </c>
      <c r="B2599" s="1">
        <v>44721</v>
      </c>
      <c r="C2599">
        <v>806.61</v>
      </c>
      <c r="D2599" t="s">
        <v>30108</v>
      </c>
      <c r="E2599" t="s">
        <v>30117</v>
      </c>
      <c r="F2599" t="s">
        <v>9215</v>
      </c>
      <c r="G2599">
        <v>1</v>
      </c>
      <c r="H2599">
        <v>2022</v>
      </c>
      <c r="I2599" t="s">
        <v>30128</v>
      </c>
      <c r="J2599">
        <v>0</v>
      </c>
      <c r="K2599">
        <v>1</v>
      </c>
    </row>
    <row r="2600" spans="1:11" x14ac:dyDescent="0.3">
      <c r="A2600" t="s">
        <v>32722</v>
      </c>
      <c r="B2600" s="1">
        <v>45261</v>
      </c>
      <c r="C2600">
        <v>924.41</v>
      </c>
      <c r="D2600" t="s">
        <v>30112</v>
      </c>
      <c r="E2600" t="s">
        <v>30109</v>
      </c>
      <c r="F2600" t="s">
        <v>8700</v>
      </c>
      <c r="G2600">
        <v>0</v>
      </c>
      <c r="H2600">
        <v>2023</v>
      </c>
      <c r="I2600" t="s">
        <v>30130</v>
      </c>
      <c r="J2600">
        <v>1</v>
      </c>
      <c r="K2600">
        <v>0</v>
      </c>
    </row>
    <row r="2601" spans="1:11" x14ac:dyDescent="0.3">
      <c r="A2601" t="s">
        <v>32723</v>
      </c>
      <c r="B2601" s="1">
        <v>45461</v>
      </c>
      <c r="C2601">
        <v>152.44</v>
      </c>
      <c r="D2601" t="s">
        <v>30112</v>
      </c>
      <c r="E2601" t="s">
        <v>30117</v>
      </c>
      <c r="F2601" t="s">
        <v>4114</v>
      </c>
      <c r="G2601">
        <v>1</v>
      </c>
      <c r="H2601">
        <v>2024</v>
      </c>
      <c r="I2601" t="s">
        <v>30128</v>
      </c>
      <c r="J2601">
        <v>0</v>
      </c>
      <c r="K2601">
        <v>1</v>
      </c>
    </row>
    <row r="2602" spans="1:11" x14ac:dyDescent="0.3">
      <c r="A2602" t="s">
        <v>32724</v>
      </c>
      <c r="B2602" s="1">
        <v>44852</v>
      </c>
      <c r="C2602">
        <v>158.19999999999999</v>
      </c>
      <c r="D2602" t="s">
        <v>30122</v>
      </c>
      <c r="E2602" t="s">
        <v>30117</v>
      </c>
      <c r="F2602" t="s">
        <v>7455</v>
      </c>
      <c r="G2602">
        <v>1</v>
      </c>
      <c r="H2602">
        <v>2022</v>
      </c>
      <c r="I2602" t="s">
        <v>30159</v>
      </c>
      <c r="J2602">
        <v>0</v>
      </c>
      <c r="K2602">
        <v>1</v>
      </c>
    </row>
    <row r="2603" spans="1:11" x14ac:dyDescent="0.3">
      <c r="A2603" t="s">
        <v>32725</v>
      </c>
      <c r="B2603" s="1">
        <v>45110</v>
      </c>
      <c r="C2603">
        <v>102.5</v>
      </c>
      <c r="D2603" t="s">
        <v>30108</v>
      </c>
      <c r="E2603" t="s">
        <v>30109</v>
      </c>
      <c r="F2603" t="s">
        <v>19546</v>
      </c>
      <c r="G2603">
        <v>0</v>
      </c>
      <c r="H2603">
        <v>2023</v>
      </c>
      <c r="I2603" t="s">
        <v>30115</v>
      </c>
      <c r="J2603">
        <v>1</v>
      </c>
      <c r="K2603">
        <v>0</v>
      </c>
    </row>
    <row r="2604" spans="1:11" x14ac:dyDescent="0.3">
      <c r="A2604" t="s">
        <v>32726</v>
      </c>
      <c r="B2604" s="1">
        <v>44569</v>
      </c>
      <c r="C2604">
        <v>572.55999999999995</v>
      </c>
      <c r="D2604" t="s">
        <v>30122</v>
      </c>
      <c r="E2604" t="s">
        <v>30117</v>
      </c>
      <c r="F2604" t="s">
        <v>18902</v>
      </c>
      <c r="G2604">
        <v>1</v>
      </c>
      <c r="H2604">
        <v>2022</v>
      </c>
      <c r="I2604" t="s">
        <v>30113</v>
      </c>
      <c r="J2604">
        <v>0</v>
      </c>
      <c r="K2604">
        <v>1</v>
      </c>
    </row>
    <row r="2605" spans="1:11" x14ac:dyDescent="0.3">
      <c r="A2605" t="s">
        <v>32727</v>
      </c>
      <c r="B2605" s="1">
        <v>44753</v>
      </c>
      <c r="C2605">
        <v>1236.71</v>
      </c>
      <c r="D2605" t="s">
        <v>30122</v>
      </c>
      <c r="E2605" t="s">
        <v>30117</v>
      </c>
      <c r="F2605" t="s">
        <v>11254</v>
      </c>
      <c r="G2605">
        <v>1</v>
      </c>
      <c r="H2605">
        <v>2022</v>
      </c>
      <c r="I2605" t="s">
        <v>30115</v>
      </c>
      <c r="J2605">
        <v>0</v>
      </c>
      <c r="K2605">
        <v>1</v>
      </c>
    </row>
    <row r="2606" spans="1:11" x14ac:dyDescent="0.3">
      <c r="A2606" t="s">
        <v>32728</v>
      </c>
      <c r="B2606" s="1">
        <v>44585</v>
      </c>
      <c r="C2606">
        <v>1078.31</v>
      </c>
      <c r="D2606" t="s">
        <v>30122</v>
      </c>
      <c r="E2606" t="s">
        <v>30117</v>
      </c>
      <c r="F2606" t="s">
        <v>19807</v>
      </c>
      <c r="G2606">
        <v>1</v>
      </c>
      <c r="H2606">
        <v>2022</v>
      </c>
      <c r="I2606" t="s">
        <v>30113</v>
      </c>
      <c r="J2606">
        <v>0</v>
      </c>
      <c r="K2606">
        <v>1</v>
      </c>
    </row>
    <row r="2607" spans="1:11" x14ac:dyDescent="0.3">
      <c r="A2607" t="s">
        <v>32729</v>
      </c>
      <c r="B2607" s="1">
        <v>44846</v>
      </c>
      <c r="C2607">
        <v>533.17999999999995</v>
      </c>
      <c r="D2607" t="s">
        <v>30112</v>
      </c>
      <c r="E2607" t="s">
        <v>30117</v>
      </c>
      <c r="F2607" t="s">
        <v>11460</v>
      </c>
      <c r="G2607">
        <v>1</v>
      </c>
      <c r="H2607">
        <v>2022</v>
      </c>
      <c r="I2607" t="s">
        <v>30159</v>
      </c>
      <c r="J2607">
        <v>0</v>
      </c>
      <c r="K2607">
        <v>1</v>
      </c>
    </row>
    <row r="2608" spans="1:11" x14ac:dyDescent="0.3">
      <c r="A2608" t="s">
        <v>32730</v>
      </c>
      <c r="B2608" s="1">
        <v>44572</v>
      </c>
      <c r="C2608">
        <v>723.44</v>
      </c>
      <c r="D2608" t="s">
        <v>30112</v>
      </c>
      <c r="E2608" t="s">
        <v>30109</v>
      </c>
      <c r="F2608" t="s">
        <v>4163</v>
      </c>
      <c r="G2608">
        <v>0</v>
      </c>
      <c r="H2608">
        <v>2022</v>
      </c>
      <c r="I2608" t="s">
        <v>30113</v>
      </c>
      <c r="J2608">
        <v>1</v>
      </c>
      <c r="K2608">
        <v>0</v>
      </c>
    </row>
    <row r="2609" spans="1:11" x14ac:dyDescent="0.3">
      <c r="A2609" t="s">
        <v>32731</v>
      </c>
      <c r="B2609" s="1">
        <v>45607</v>
      </c>
      <c r="C2609">
        <v>993.84</v>
      </c>
      <c r="D2609" t="s">
        <v>30122</v>
      </c>
      <c r="E2609" t="s">
        <v>30109</v>
      </c>
      <c r="F2609" t="s">
        <v>7282</v>
      </c>
      <c r="G2609">
        <v>0</v>
      </c>
      <c r="H2609">
        <v>2024</v>
      </c>
      <c r="I2609" t="s">
        <v>30142</v>
      </c>
      <c r="J2609">
        <v>1</v>
      </c>
      <c r="K2609">
        <v>0</v>
      </c>
    </row>
    <row r="2610" spans="1:11" x14ac:dyDescent="0.3">
      <c r="A2610" t="s">
        <v>32732</v>
      </c>
      <c r="B2610" s="1">
        <v>44965</v>
      </c>
      <c r="C2610">
        <v>135.04</v>
      </c>
      <c r="D2610" t="s">
        <v>30108</v>
      </c>
      <c r="E2610" t="s">
        <v>30109</v>
      </c>
      <c r="F2610" t="s">
        <v>16567</v>
      </c>
      <c r="G2610">
        <v>0</v>
      </c>
      <c r="H2610">
        <v>2023</v>
      </c>
      <c r="I2610" t="s">
        <v>30110</v>
      </c>
      <c r="J2610">
        <v>1</v>
      </c>
      <c r="K2610">
        <v>0</v>
      </c>
    </row>
    <row r="2611" spans="1:11" x14ac:dyDescent="0.3">
      <c r="A2611" t="s">
        <v>32733</v>
      </c>
      <c r="B2611" s="1">
        <v>45240</v>
      </c>
      <c r="C2611">
        <v>1463.3</v>
      </c>
      <c r="D2611" t="s">
        <v>30122</v>
      </c>
      <c r="E2611" t="s">
        <v>30109</v>
      </c>
      <c r="F2611" t="s">
        <v>14538</v>
      </c>
      <c r="G2611">
        <v>0</v>
      </c>
      <c r="H2611">
        <v>2023</v>
      </c>
      <c r="I2611" t="s">
        <v>30142</v>
      </c>
      <c r="J2611">
        <v>1</v>
      </c>
      <c r="K2611">
        <v>0</v>
      </c>
    </row>
    <row r="2612" spans="1:11" x14ac:dyDescent="0.3">
      <c r="A2612" t="s">
        <v>32734</v>
      </c>
      <c r="B2612" s="1">
        <v>45188</v>
      </c>
      <c r="C2612">
        <v>683.8</v>
      </c>
      <c r="D2612" t="s">
        <v>30122</v>
      </c>
      <c r="E2612" t="s">
        <v>30109</v>
      </c>
      <c r="F2612" t="s">
        <v>9751</v>
      </c>
      <c r="G2612">
        <v>0</v>
      </c>
      <c r="H2612">
        <v>2023</v>
      </c>
      <c r="I2612" t="s">
        <v>30123</v>
      </c>
      <c r="J2612">
        <v>1</v>
      </c>
      <c r="K2612">
        <v>0</v>
      </c>
    </row>
    <row r="2613" spans="1:11" x14ac:dyDescent="0.3">
      <c r="A2613" t="s">
        <v>32735</v>
      </c>
      <c r="B2613" s="1">
        <v>44573</v>
      </c>
      <c r="C2613">
        <v>1227.1300000000001</v>
      </c>
      <c r="D2613" t="s">
        <v>30112</v>
      </c>
      <c r="E2613" t="s">
        <v>30117</v>
      </c>
      <c r="F2613" t="s">
        <v>4045</v>
      </c>
      <c r="G2613">
        <v>1</v>
      </c>
      <c r="H2613">
        <v>2022</v>
      </c>
      <c r="I2613" t="s">
        <v>30113</v>
      </c>
      <c r="J2613">
        <v>0</v>
      </c>
      <c r="K2613">
        <v>1</v>
      </c>
    </row>
    <row r="2614" spans="1:11" x14ac:dyDescent="0.3">
      <c r="A2614" t="s">
        <v>32736</v>
      </c>
      <c r="B2614" s="1">
        <v>45116</v>
      </c>
      <c r="C2614">
        <v>531.01</v>
      </c>
      <c r="D2614" t="s">
        <v>30112</v>
      </c>
      <c r="E2614" t="s">
        <v>30109</v>
      </c>
      <c r="F2614" t="s">
        <v>18417</v>
      </c>
      <c r="G2614">
        <v>0</v>
      </c>
      <c r="H2614">
        <v>2023</v>
      </c>
      <c r="I2614" t="s">
        <v>30115</v>
      </c>
      <c r="J2614">
        <v>1</v>
      </c>
      <c r="K2614">
        <v>0</v>
      </c>
    </row>
    <row r="2615" spans="1:11" x14ac:dyDescent="0.3">
      <c r="A2615" t="s">
        <v>32737</v>
      </c>
      <c r="B2615" s="1">
        <v>45324</v>
      </c>
      <c r="C2615">
        <v>431.05</v>
      </c>
      <c r="D2615" t="s">
        <v>30112</v>
      </c>
      <c r="E2615" t="s">
        <v>30117</v>
      </c>
      <c r="F2615" t="s">
        <v>15461</v>
      </c>
      <c r="G2615">
        <v>1</v>
      </c>
      <c r="H2615">
        <v>2024</v>
      </c>
      <c r="I2615" t="s">
        <v>30110</v>
      </c>
      <c r="J2615">
        <v>0</v>
      </c>
      <c r="K2615">
        <v>1</v>
      </c>
    </row>
    <row r="2616" spans="1:11" x14ac:dyDescent="0.3">
      <c r="A2616" t="s">
        <v>32738</v>
      </c>
      <c r="B2616" s="1">
        <v>45568</v>
      </c>
      <c r="C2616">
        <v>576.73</v>
      </c>
      <c r="D2616" t="s">
        <v>30112</v>
      </c>
      <c r="E2616" t="s">
        <v>30117</v>
      </c>
      <c r="F2616" t="s">
        <v>10925</v>
      </c>
      <c r="G2616">
        <v>1</v>
      </c>
      <c r="H2616">
        <v>2024</v>
      </c>
      <c r="I2616" t="s">
        <v>30159</v>
      </c>
      <c r="J2616">
        <v>0</v>
      </c>
      <c r="K2616">
        <v>1</v>
      </c>
    </row>
    <row r="2617" spans="1:11" x14ac:dyDescent="0.3">
      <c r="A2617" t="s">
        <v>32739</v>
      </c>
      <c r="B2617" s="1">
        <v>45551</v>
      </c>
      <c r="C2617">
        <v>1238.81</v>
      </c>
      <c r="D2617" t="s">
        <v>30112</v>
      </c>
      <c r="E2617" t="s">
        <v>30109</v>
      </c>
      <c r="F2617" t="s">
        <v>1045</v>
      </c>
      <c r="G2617">
        <v>0</v>
      </c>
      <c r="H2617">
        <v>2024</v>
      </c>
      <c r="I2617" t="s">
        <v>30123</v>
      </c>
      <c r="J2617">
        <v>1</v>
      </c>
      <c r="K2617">
        <v>0</v>
      </c>
    </row>
    <row r="2618" spans="1:11" x14ac:dyDescent="0.3">
      <c r="A2618" t="s">
        <v>32740</v>
      </c>
      <c r="B2618" s="1">
        <v>45194</v>
      </c>
      <c r="C2618">
        <v>441.33</v>
      </c>
      <c r="D2618" t="s">
        <v>30108</v>
      </c>
      <c r="E2618" t="s">
        <v>30117</v>
      </c>
      <c r="F2618" t="s">
        <v>16845</v>
      </c>
      <c r="G2618">
        <v>1</v>
      </c>
      <c r="H2618">
        <v>2023</v>
      </c>
      <c r="I2618" t="s">
        <v>30123</v>
      </c>
      <c r="J2618">
        <v>0</v>
      </c>
      <c r="K2618">
        <v>1</v>
      </c>
    </row>
    <row r="2619" spans="1:11" x14ac:dyDescent="0.3">
      <c r="A2619" t="s">
        <v>32741</v>
      </c>
      <c r="B2619" s="1">
        <v>45202</v>
      </c>
      <c r="C2619">
        <v>195.02</v>
      </c>
      <c r="D2619" t="s">
        <v>30108</v>
      </c>
      <c r="E2619" t="s">
        <v>30117</v>
      </c>
      <c r="F2619" t="s">
        <v>5172</v>
      </c>
      <c r="G2619">
        <v>1</v>
      </c>
      <c r="H2619">
        <v>2023</v>
      </c>
      <c r="I2619" t="s">
        <v>30159</v>
      </c>
      <c r="J2619">
        <v>0</v>
      </c>
      <c r="K2619">
        <v>1</v>
      </c>
    </row>
    <row r="2620" spans="1:11" x14ac:dyDescent="0.3">
      <c r="A2620" t="s">
        <v>32742</v>
      </c>
      <c r="B2620" s="1">
        <v>45097</v>
      </c>
      <c r="C2620">
        <v>466.37</v>
      </c>
      <c r="D2620" t="s">
        <v>30108</v>
      </c>
      <c r="E2620" t="s">
        <v>30117</v>
      </c>
      <c r="F2620" t="s">
        <v>4035</v>
      </c>
      <c r="G2620">
        <v>1</v>
      </c>
      <c r="H2620">
        <v>2023</v>
      </c>
      <c r="I2620" t="s">
        <v>30128</v>
      </c>
      <c r="J2620">
        <v>0</v>
      </c>
      <c r="K2620">
        <v>1</v>
      </c>
    </row>
    <row r="2621" spans="1:11" x14ac:dyDescent="0.3">
      <c r="A2621" t="s">
        <v>32743</v>
      </c>
      <c r="B2621" s="1">
        <v>45003</v>
      </c>
      <c r="C2621">
        <v>355.78</v>
      </c>
      <c r="D2621" t="s">
        <v>30108</v>
      </c>
      <c r="E2621" t="s">
        <v>30117</v>
      </c>
      <c r="F2621" t="s">
        <v>6517</v>
      </c>
      <c r="G2621">
        <v>1</v>
      </c>
      <c r="H2621">
        <v>2023</v>
      </c>
      <c r="I2621" t="s">
        <v>30145</v>
      </c>
      <c r="J2621">
        <v>0</v>
      </c>
      <c r="K2621">
        <v>1</v>
      </c>
    </row>
    <row r="2622" spans="1:11" x14ac:dyDescent="0.3">
      <c r="A2622" t="s">
        <v>32744</v>
      </c>
      <c r="B2622" s="1">
        <v>45233</v>
      </c>
      <c r="C2622">
        <v>435.75</v>
      </c>
      <c r="D2622" t="s">
        <v>30112</v>
      </c>
      <c r="E2622" t="s">
        <v>30117</v>
      </c>
      <c r="F2622" t="s">
        <v>16017</v>
      </c>
      <c r="G2622">
        <v>1</v>
      </c>
      <c r="H2622">
        <v>2023</v>
      </c>
      <c r="I2622" t="s">
        <v>30142</v>
      </c>
      <c r="J2622">
        <v>0</v>
      </c>
      <c r="K2622">
        <v>1</v>
      </c>
    </row>
    <row r="2623" spans="1:11" x14ac:dyDescent="0.3">
      <c r="A2623" t="s">
        <v>32745</v>
      </c>
      <c r="B2623" s="1">
        <v>44711</v>
      </c>
      <c r="C2623">
        <v>286.08</v>
      </c>
      <c r="D2623" t="s">
        <v>30122</v>
      </c>
      <c r="E2623" t="s">
        <v>30109</v>
      </c>
      <c r="F2623" t="s">
        <v>4741</v>
      </c>
      <c r="G2623">
        <v>0</v>
      </c>
      <c r="H2623">
        <v>2022</v>
      </c>
      <c r="I2623" t="s">
        <v>30136</v>
      </c>
      <c r="J2623">
        <v>1</v>
      </c>
      <c r="K2623">
        <v>0</v>
      </c>
    </row>
    <row r="2624" spans="1:11" x14ac:dyDescent="0.3">
      <c r="A2624" t="s">
        <v>32746</v>
      </c>
      <c r="B2624" s="1">
        <v>45372</v>
      </c>
      <c r="C2624">
        <v>694.38</v>
      </c>
      <c r="D2624" t="s">
        <v>30108</v>
      </c>
      <c r="E2624" t="s">
        <v>30117</v>
      </c>
      <c r="F2624" t="s">
        <v>5540</v>
      </c>
      <c r="G2624">
        <v>1</v>
      </c>
      <c r="H2624">
        <v>2024</v>
      </c>
      <c r="I2624" t="s">
        <v>30145</v>
      </c>
      <c r="J2624">
        <v>0</v>
      </c>
      <c r="K2624">
        <v>1</v>
      </c>
    </row>
    <row r="2625" spans="1:11" x14ac:dyDescent="0.3">
      <c r="A2625" t="s">
        <v>32747</v>
      </c>
      <c r="B2625" s="1">
        <v>45009</v>
      </c>
      <c r="C2625">
        <v>450.7</v>
      </c>
      <c r="D2625" t="s">
        <v>30122</v>
      </c>
      <c r="E2625" t="s">
        <v>30117</v>
      </c>
      <c r="F2625" t="s">
        <v>12227</v>
      </c>
      <c r="G2625">
        <v>1</v>
      </c>
      <c r="H2625">
        <v>2023</v>
      </c>
      <c r="I2625" t="s">
        <v>30145</v>
      </c>
      <c r="J2625">
        <v>0</v>
      </c>
      <c r="K2625">
        <v>1</v>
      </c>
    </row>
    <row r="2626" spans="1:11" x14ac:dyDescent="0.3">
      <c r="A2626" t="s">
        <v>32748</v>
      </c>
      <c r="B2626" s="1">
        <v>45369</v>
      </c>
      <c r="C2626">
        <v>462.24</v>
      </c>
      <c r="D2626" t="s">
        <v>30108</v>
      </c>
      <c r="E2626" t="s">
        <v>30109</v>
      </c>
      <c r="F2626" t="s">
        <v>5197</v>
      </c>
      <c r="G2626">
        <v>0</v>
      </c>
      <c r="H2626">
        <v>2024</v>
      </c>
      <c r="I2626" t="s">
        <v>30145</v>
      </c>
      <c r="J2626">
        <v>1</v>
      </c>
      <c r="K2626">
        <v>0</v>
      </c>
    </row>
    <row r="2627" spans="1:11" x14ac:dyDescent="0.3">
      <c r="A2627" t="s">
        <v>32749</v>
      </c>
      <c r="B2627" s="1">
        <v>45514</v>
      </c>
      <c r="C2627">
        <v>1118.45</v>
      </c>
      <c r="D2627" t="s">
        <v>30122</v>
      </c>
      <c r="E2627" t="s">
        <v>30109</v>
      </c>
      <c r="F2627" t="s">
        <v>18810</v>
      </c>
      <c r="G2627">
        <v>0</v>
      </c>
      <c r="H2627">
        <v>2024</v>
      </c>
      <c r="I2627" t="s">
        <v>30120</v>
      </c>
      <c r="J2627">
        <v>1</v>
      </c>
      <c r="K2627">
        <v>0</v>
      </c>
    </row>
    <row r="2628" spans="1:11" x14ac:dyDescent="0.3">
      <c r="A2628" t="s">
        <v>32750</v>
      </c>
      <c r="B2628" s="1">
        <v>44875</v>
      </c>
      <c r="C2628">
        <v>1204.23</v>
      </c>
      <c r="D2628" t="s">
        <v>30108</v>
      </c>
      <c r="E2628" t="s">
        <v>30109</v>
      </c>
      <c r="F2628" t="s">
        <v>15517</v>
      </c>
      <c r="G2628">
        <v>0</v>
      </c>
      <c r="H2628">
        <v>2022</v>
      </c>
      <c r="I2628" t="s">
        <v>30142</v>
      </c>
      <c r="J2628">
        <v>1</v>
      </c>
      <c r="K2628">
        <v>0</v>
      </c>
    </row>
    <row r="2629" spans="1:11" x14ac:dyDescent="0.3">
      <c r="A2629" t="s">
        <v>32751</v>
      </c>
      <c r="B2629" s="1">
        <v>45195</v>
      </c>
      <c r="C2629">
        <v>1460.78</v>
      </c>
      <c r="D2629" t="s">
        <v>30112</v>
      </c>
      <c r="E2629" t="s">
        <v>30109</v>
      </c>
      <c r="F2629" t="s">
        <v>9561</v>
      </c>
      <c r="G2629">
        <v>0</v>
      </c>
      <c r="H2629">
        <v>2023</v>
      </c>
      <c r="I2629" t="s">
        <v>30123</v>
      </c>
      <c r="J2629">
        <v>1</v>
      </c>
      <c r="K2629">
        <v>0</v>
      </c>
    </row>
    <row r="2630" spans="1:11" x14ac:dyDescent="0.3">
      <c r="A2630" t="s">
        <v>32752</v>
      </c>
      <c r="B2630" s="1">
        <v>44894</v>
      </c>
      <c r="C2630">
        <v>947.6</v>
      </c>
      <c r="D2630" t="s">
        <v>30112</v>
      </c>
      <c r="E2630" t="s">
        <v>30117</v>
      </c>
      <c r="F2630" t="s">
        <v>9931</v>
      </c>
      <c r="G2630">
        <v>1</v>
      </c>
      <c r="H2630">
        <v>2022</v>
      </c>
      <c r="I2630" t="s">
        <v>30142</v>
      </c>
      <c r="J2630">
        <v>0</v>
      </c>
      <c r="K2630">
        <v>1</v>
      </c>
    </row>
    <row r="2631" spans="1:11" x14ac:dyDescent="0.3">
      <c r="A2631" t="s">
        <v>32753</v>
      </c>
      <c r="B2631" s="1">
        <v>44637</v>
      </c>
      <c r="C2631">
        <v>1140.0899999999999</v>
      </c>
      <c r="D2631" t="s">
        <v>30122</v>
      </c>
      <c r="E2631" t="s">
        <v>30117</v>
      </c>
      <c r="F2631" t="s">
        <v>15954</v>
      </c>
      <c r="G2631">
        <v>1</v>
      </c>
      <c r="H2631">
        <v>2022</v>
      </c>
      <c r="I2631" t="s">
        <v>30145</v>
      </c>
      <c r="J2631">
        <v>0</v>
      </c>
      <c r="K2631">
        <v>1</v>
      </c>
    </row>
    <row r="2632" spans="1:11" x14ac:dyDescent="0.3">
      <c r="A2632" t="s">
        <v>32754</v>
      </c>
      <c r="B2632" s="1">
        <v>45101</v>
      </c>
      <c r="C2632">
        <v>457.97</v>
      </c>
      <c r="D2632" t="s">
        <v>30122</v>
      </c>
      <c r="E2632" t="s">
        <v>30117</v>
      </c>
      <c r="F2632" t="s">
        <v>19388</v>
      </c>
      <c r="G2632">
        <v>1</v>
      </c>
      <c r="H2632">
        <v>2023</v>
      </c>
      <c r="I2632" t="s">
        <v>30128</v>
      </c>
      <c r="J2632">
        <v>0</v>
      </c>
      <c r="K2632">
        <v>1</v>
      </c>
    </row>
    <row r="2633" spans="1:11" x14ac:dyDescent="0.3">
      <c r="A2633" t="s">
        <v>32755</v>
      </c>
      <c r="B2633" s="1">
        <v>44977</v>
      </c>
      <c r="C2633">
        <v>247.48</v>
      </c>
      <c r="D2633" t="s">
        <v>30122</v>
      </c>
      <c r="E2633" t="s">
        <v>30117</v>
      </c>
      <c r="F2633" t="s">
        <v>12316</v>
      </c>
      <c r="G2633">
        <v>1</v>
      </c>
      <c r="H2633">
        <v>2023</v>
      </c>
      <c r="I2633" t="s">
        <v>30110</v>
      </c>
      <c r="J2633">
        <v>0</v>
      </c>
      <c r="K2633">
        <v>1</v>
      </c>
    </row>
    <row r="2634" spans="1:11" x14ac:dyDescent="0.3">
      <c r="A2634" t="s">
        <v>32756</v>
      </c>
      <c r="B2634" s="1">
        <v>45515</v>
      </c>
      <c r="C2634">
        <v>1004.29</v>
      </c>
      <c r="D2634" t="s">
        <v>30108</v>
      </c>
      <c r="E2634" t="s">
        <v>30109</v>
      </c>
      <c r="F2634" t="s">
        <v>4000</v>
      </c>
      <c r="G2634">
        <v>0</v>
      </c>
      <c r="H2634">
        <v>2024</v>
      </c>
      <c r="I2634" t="s">
        <v>30120</v>
      </c>
      <c r="J2634">
        <v>1</v>
      </c>
      <c r="K2634">
        <v>0</v>
      </c>
    </row>
    <row r="2635" spans="1:11" x14ac:dyDescent="0.3">
      <c r="A2635" t="s">
        <v>32757</v>
      </c>
      <c r="B2635" s="1">
        <v>45616</v>
      </c>
      <c r="C2635">
        <v>98.98</v>
      </c>
      <c r="D2635" t="s">
        <v>30108</v>
      </c>
      <c r="E2635" t="s">
        <v>30109</v>
      </c>
      <c r="F2635" t="s">
        <v>7928</v>
      </c>
      <c r="G2635">
        <v>0</v>
      </c>
      <c r="H2635">
        <v>2024</v>
      </c>
      <c r="I2635" t="s">
        <v>30142</v>
      </c>
      <c r="J2635">
        <v>1</v>
      </c>
      <c r="K2635">
        <v>0</v>
      </c>
    </row>
    <row r="2636" spans="1:11" x14ac:dyDescent="0.3">
      <c r="A2636" t="s">
        <v>32758</v>
      </c>
      <c r="B2636" s="1">
        <v>45600</v>
      </c>
      <c r="C2636">
        <v>874.89</v>
      </c>
      <c r="D2636" t="s">
        <v>30112</v>
      </c>
      <c r="E2636" t="s">
        <v>30109</v>
      </c>
      <c r="F2636" t="s">
        <v>11417</v>
      </c>
      <c r="G2636">
        <v>0</v>
      </c>
      <c r="H2636">
        <v>2024</v>
      </c>
      <c r="I2636" t="s">
        <v>30142</v>
      </c>
      <c r="J2636">
        <v>1</v>
      </c>
      <c r="K2636">
        <v>0</v>
      </c>
    </row>
    <row r="2637" spans="1:11" x14ac:dyDescent="0.3">
      <c r="A2637" t="s">
        <v>32759</v>
      </c>
      <c r="B2637" s="1">
        <v>45180</v>
      </c>
      <c r="C2637">
        <v>531.62</v>
      </c>
      <c r="D2637" t="s">
        <v>30108</v>
      </c>
      <c r="E2637" t="s">
        <v>30109</v>
      </c>
      <c r="F2637" t="s">
        <v>17556</v>
      </c>
      <c r="G2637">
        <v>0</v>
      </c>
      <c r="H2637">
        <v>2023</v>
      </c>
      <c r="I2637" t="s">
        <v>30123</v>
      </c>
      <c r="J2637">
        <v>1</v>
      </c>
      <c r="K2637">
        <v>0</v>
      </c>
    </row>
    <row r="2638" spans="1:11" x14ac:dyDescent="0.3">
      <c r="A2638" t="s">
        <v>32760</v>
      </c>
      <c r="B2638" s="1">
        <v>45631</v>
      </c>
      <c r="C2638">
        <v>666.39</v>
      </c>
      <c r="D2638" t="s">
        <v>30108</v>
      </c>
      <c r="E2638" t="s">
        <v>30117</v>
      </c>
      <c r="F2638" t="s">
        <v>16900</v>
      </c>
      <c r="G2638">
        <v>1</v>
      </c>
      <c r="H2638">
        <v>2024</v>
      </c>
      <c r="I2638" t="s">
        <v>30130</v>
      </c>
      <c r="J2638">
        <v>0</v>
      </c>
      <c r="K2638">
        <v>1</v>
      </c>
    </row>
    <row r="2639" spans="1:11" x14ac:dyDescent="0.3">
      <c r="A2639" t="s">
        <v>32761</v>
      </c>
      <c r="B2639" s="1">
        <v>45455</v>
      </c>
      <c r="C2639">
        <v>817.23</v>
      </c>
      <c r="D2639" t="s">
        <v>30122</v>
      </c>
      <c r="E2639" t="s">
        <v>30109</v>
      </c>
      <c r="F2639" t="s">
        <v>11995</v>
      </c>
      <c r="G2639">
        <v>0</v>
      </c>
      <c r="H2639">
        <v>2024</v>
      </c>
      <c r="I2639" t="s">
        <v>30128</v>
      </c>
      <c r="J2639">
        <v>1</v>
      </c>
      <c r="K2639">
        <v>0</v>
      </c>
    </row>
    <row r="2640" spans="1:11" x14ac:dyDescent="0.3">
      <c r="A2640" t="s">
        <v>32762</v>
      </c>
      <c r="B2640" s="1">
        <v>45070</v>
      </c>
      <c r="C2640">
        <v>1262.97</v>
      </c>
      <c r="D2640" t="s">
        <v>30112</v>
      </c>
      <c r="E2640" t="s">
        <v>30109</v>
      </c>
      <c r="F2640" t="s">
        <v>1500</v>
      </c>
      <c r="G2640">
        <v>0</v>
      </c>
      <c r="H2640">
        <v>2023</v>
      </c>
      <c r="I2640" t="s">
        <v>30136</v>
      </c>
      <c r="J2640">
        <v>1</v>
      </c>
      <c r="K2640">
        <v>0</v>
      </c>
    </row>
    <row r="2641" spans="1:11" x14ac:dyDescent="0.3">
      <c r="A2641" t="s">
        <v>32763</v>
      </c>
      <c r="B2641" s="1">
        <v>45190</v>
      </c>
      <c r="C2641">
        <v>1295.75</v>
      </c>
      <c r="D2641" t="s">
        <v>30122</v>
      </c>
      <c r="E2641" t="s">
        <v>30109</v>
      </c>
      <c r="F2641" t="s">
        <v>3833</v>
      </c>
      <c r="G2641">
        <v>0</v>
      </c>
      <c r="H2641">
        <v>2023</v>
      </c>
      <c r="I2641" t="s">
        <v>30123</v>
      </c>
      <c r="J2641">
        <v>1</v>
      </c>
      <c r="K2641">
        <v>0</v>
      </c>
    </row>
    <row r="2642" spans="1:11" x14ac:dyDescent="0.3">
      <c r="A2642" t="s">
        <v>32764</v>
      </c>
      <c r="B2642" s="1">
        <v>45255</v>
      </c>
      <c r="C2642">
        <v>129.62</v>
      </c>
      <c r="D2642" t="s">
        <v>30112</v>
      </c>
      <c r="E2642" t="s">
        <v>30109</v>
      </c>
      <c r="F2642" t="s">
        <v>10165</v>
      </c>
      <c r="G2642">
        <v>0</v>
      </c>
      <c r="H2642">
        <v>2023</v>
      </c>
      <c r="I2642" t="s">
        <v>30142</v>
      </c>
      <c r="J2642">
        <v>1</v>
      </c>
      <c r="K2642">
        <v>0</v>
      </c>
    </row>
    <row r="2643" spans="1:11" x14ac:dyDescent="0.3">
      <c r="A2643" t="s">
        <v>32765</v>
      </c>
      <c r="B2643" s="1">
        <v>45296</v>
      </c>
      <c r="C2643">
        <v>1218.71</v>
      </c>
      <c r="D2643" t="s">
        <v>30112</v>
      </c>
      <c r="E2643" t="s">
        <v>30117</v>
      </c>
      <c r="F2643" t="s">
        <v>11583</v>
      </c>
      <c r="G2643">
        <v>1</v>
      </c>
      <c r="H2643">
        <v>2024</v>
      </c>
      <c r="I2643" t="s">
        <v>30113</v>
      </c>
      <c r="J2643">
        <v>0</v>
      </c>
      <c r="K2643">
        <v>1</v>
      </c>
    </row>
    <row r="2644" spans="1:11" x14ac:dyDescent="0.3">
      <c r="A2644" t="s">
        <v>32766</v>
      </c>
      <c r="B2644" s="1">
        <v>45510</v>
      </c>
      <c r="C2644">
        <v>131.86000000000001</v>
      </c>
      <c r="D2644" t="s">
        <v>30108</v>
      </c>
      <c r="E2644" t="s">
        <v>30109</v>
      </c>
      <c r="F2644" t="s">
        <v>16335</v>
      </c>
      <c r="G2644">
        <v>0</v>
      </c>
      <c r="H2644">
        <v>2024</v>
      </c>
      <c r="I2644" t="s">
        <v>30120</v>
      </c>
      <c r="J2644">
        <v>1</v>
      </c>
      <c r="K2644">
        <v>0</v>
      </c>
    </row>
    <row r="2645" spans="1:11" x14ac:dyDescent="0.3">
      <c r="A2645" t="s">
        <v>32767</v>
      </c>
      <c r="B2645" s="1">
        <v>44884</v>
      </c>
      <c r="C2645">
        <v>598.4</v>
      </c>
      <c r="D2645" t="s">
        <v>30112</v>
      </c>
      <c r="E2645" t="s">
        <v>30117</v>
      </c>
      <c r="F2645" t="s">
        <v>10493</v>
      </c>
      <c r="G2645">
        <v>1</v>
      </c>
      <c r="H2645">
        <v>2022</v>
      </c>
      <c r="I2645" t="s">
        <v>30142</v>
      </c>
      <c r="J2645">
        <v>0</v>
      </c>
      <c r="K2645">
        <v>1</v>
      </c>
    </row>
    <row r="2646" spans="1:11" x14ac:dyDescent="0.3">
      <c r="A2646" t="s">
        <v>32768</v>
      </c>
      <c r="B2646" s="1">
        <v>44561</v>
      </c>
      <c r="C2646">
        <v>463.7</v>
      </c>
      <c r="D2646" t="s">
        <v>30122</v>
      </c>
      <c r="E2646" t="s">
        <v>30117</v>
      </c>
      <c r="F2646" t="s">
        <v>13971</v>
      </c>
      <c r="G2646">
        <v>1</v>
      </c>
      <c r="H2646">
        <v>2021</v>
      </c>
      <c r="I2646" t="s">
        <v>30130</v>
      </c>
      <c r="J2646">
        <v>0</v>
      </c>
      <c r="K2646">
        <v>1</v>
      </c>
    </row>
    <row r="2647" spans="1:11" x14ac:dyDescent="0.3">
      <c r="A2647" t="s">
        <v>32769</v>
      </c>
      <c r="B2647" s="1">
        <v>44872</v>
      </c>
      <c r="C2647">
        <v>797</v>
      </c>
      <c r="D2647" t="s">
        <v>30112</v>
      </c>
      <c r="E2647" t="s">
        <v>30117</v>
      </c>
      <c r="F2647" t="s">
        <v>8337</v>
      </c>
      <c r="G2647">
        <v>1</v>
      </c>
      <c r="H2647">
        <v>2022</v>
      </c>
      <c r="I2647" t="s">
        <v>30142</v>
      </c>
      <c r="J2647">
        <v>0</v>
      </c>
      <c r="K2647">
        <v>1</v>
      </c>
    </row>
    <row r="2648" spans="1:11" x14ac:dyDescent="0.3">
      <c r="A2648" t="s">
        <v>32770</v>
      </c>
      <c r="B2648" s="1">
        <v>44605</v>
      </c>
      <c r="C2648">
        <v>1385.71</v>
      </c>
      <c r="D2648" t="s">
        <v>30122</v>
      </c>
      <c r="E2648" t="s">
        <v>30117</v>
      </c>
      <c r="F2648" t="s">
        <v>6619</v>
      </c>
      <c r="G2648">
        <v>1</v>
      </c>
      <c r="H2648">
        <v>2022</v>
      </c>
      <c r="I2648" t="s">
        <v>30110</v>
      </c>
      <c r="J2648">
        <v>0</v>
      </c>
      <c r="K2648">
        <v>1</v>
      </c>
    </row>
    <row r="2649" spans="1:11" x14ac:dyDescent="0.3">
      <c r="A2649" t="s">
        <v>32771</v>
      </c>
      <c r="B2649" s="1">
        <v>45091</v>
      </c>
      <c r="C2649">
        <v>499.75</v>
      </c>
      <c r="D2649" t="s">
        <v>30112</v>
      </c>
      <c r="E2649" t="s">
        <v>30109</v>
      </c>
      <c r="F2649" t="s">
        <v>9313</v>
      </c>
      <c r="G2649">
        <v>0</v>
      </c>
      <c r="H2649">
        <v>2023</v>
      </c>
      <c r="I2649" t="s">
        <v>30128</v>
      </c>
      <c r="J2649">
        <v>1</v>
      </c>
      <c r="K2649">
        <v>0</v>
      </c>
    </row>
    <row r="2650" spans="1:11" x14ac:dyDescent="0.3">
      <c r="A2650" t="s">
        <v>32772</v>
      </c>
      <c r="B2650" s="1">
        <v>44756</v>
      </c>
      <c r="C2650">
        <v>924.45</v>
      </c>
      <c r="D2650" t="s">
        <v>30112</v>
      </c>
      <c r="E2650" t="s">
        <v>30117</v>
      </c>
      <c r="F2650" t="s">
        <v>7818</v>
      </c>
      <c r="G2650">
        <v>1</v>
      </c>
      <c r="H2650">
        <v>2022</v>
      </c>
      <c r="I2650" t="s">
        <v>30115</v>
      </c>
      <c r="J2650">
        <v>0</v>
      </c>
      <c r="K2650">
        <v>1</v>
      </c>
    </row>
    <row r="2651" spans="1:11" x14ac:dyDescent="0.3">
      <c r="A2651" t="s">
        <v>32773</v>
      </c>
      <c r="B2651" s="1">
        <v>45043</v>
      </c>
      <c r="C2651">
        <v>331.35</v>
      </c>
      <c r="D2651" t="s">
        <v>30108</v>
      </c>
      <c r="E2651" t="s">
        <v>30117</v>
      </c>
      <c r="F2651" t="s">
        <v>8004</v>
      </c>
      <c r="G2651">
        <v>1</v>
      </c>
      <c r="H2651">
        <v>2023</v>
      </c>
      <c r="I2651" t="s">
        <v>30118</v>
      </c>
      <c r="J2651">
        <v>0</v>
      </c>
      <c r="K2651">
        <v>1</v>
      </c>
    </row>
    <row r="2652" spans="1:11" x14ac:dyDescent="0.3">
      <c r="A2652" t="s">
        <v>32774</v>
      </c>
      <c r="B2652" s="1">
        <v>45480</v>
      </c>
      <c r="C2652">
        <v>1430.48</v>
      </c>
      <c r="D2652" t="s">
        <v>30112</v>
      </c>
      <c r="E2652" t="s">
        <v>30117</v>
      </c>
      <c r="F2652" t="s">
        <v>17218</v>
      </c>
      <c r="G2652">
        <v>1</v>
      </c>
      <c r="H2652">
        <v>2024</v>
      </c>
      <c r="I2652" t="s">
        <v>30115</v>
      </c>
      <c r="J2652">
        <v>0</v>
      </c>
      <c r="K2652">
        <v>1</v>
      </c>
    </row>
    <row r="2653" spans="1:11" x14ac:dyDescent="0.3">
      <c r="A2653" t="s">
        <v>32775</v>
      </c>
      <c r="B2653" s="1">
        <v>45243</v>
      </c>
      <c r="C2653">
        <v>99.16</v>
      </c>
      <c r="D2653" t="s">
        <v>30112</v>
      </c>
      <c r="E2653" t="s">
        <v>30117</v>
      </c>
      <c r="F2653" t="s">
        <v>15269</v>
      </c>
      <c r="G2653">
        <v>1</v>
      </c>
      <c r="H2653">
        <v>2023</v>
      </c>
      <c r="I2653" t="s">
        <v>30142</v>
      </c>
      <c r="J2653">
        <v>0</v>
      </c>
      <c r="K2653">
        <v>1</v>
      </c>
    </row>
    <row r="2654" spans="1:11" x14ac:dyDescent="0.3">
      <c r="A2654" t="s">
        <v>32776</v>
      </c>
      <c r="B2654" s="1">
        <v>44957</v>
      </c>
      <c r="C2654">
        <v>1170.3</v>
      </c>
      <c r="D2654" t="s">
        <v>30112</v>
      </c>
      <c r="E2654" t="s">
        <v>30117</v>
      </c>
      <c r="F2654" t="s">
        <v>3626</v>
      </c>
      <c r="G2654">
        <v>1</v>
      </c>
      <c r="H2654">
        <v>2023</v>
      </c>
      <c r="I2654" t="s">
        <v>30113</v>
      </c>
      <c r="J2654">
        <v>0</v>
      </c>
      <c r="K2654">
        <v>1</v>
      </c>
    </row>
    <row r="2655" spans="1:11" x14ac:dyDescent="0.3">
      <c r="A2655" t="s">
        <v>32777</v>
      </c>
      <c r="B2655" s="1">
        <v>44554</v>
      </c>
      <c r="C2655">
        <v>1277.32</v>
      </c>
      <c r="D2655" t="s">
        <v>30108</v>
      </c>
      <c r="E2655" t="s">
        <v>30117</v>
      </c>
      <c r="F2655" t="s">
        <v>12140</v>
      </c>
      <c r="G2655">
        <v>1</v>
      </c>
      <c r="H2655">
        <v>2021</v>
      </c>
      <c r="I2655" t="s">
        <v>30130</v>
      </c>
      <c r="J2655">
        <v>0</v>
      </c>
      <c r="K2655">
        <v>1</v>
      </c>
    </row>
    <row r="2656" spans="1:11" x14ac:dyDescent="0.3">
      <c r="A2656" t="s">
        <v>32778</v>
      </c>
      <c r="B2656" s="1">
        <v>44865</v>
      </c>
      <c r="C2656">
        <v>1244.6500000000001</v>
      </c>
      <c r="D2656" t="s">
        <v>30108</v>
      </c>
      <c r="E2656" t="s">
        <v>30109</v>
      </c>
      <c r="F2656" t="s">
        <v>18573</v>
      </c>
      <c r="G2656">
        <v>0</v>
      </c>
      <c r="H2656">
        <v>2022</v>
      </c>
      <c r="I2656" t="s">
        <v>30159</v>
      </c>
      <c r="J2656">
        <v>1</v>
      </c>
      <c r="K2656">
        <v>0</v>
      </c>
    </row>
    <row r="2657" spans="1:11" x14ac:dyDescent="0.3">
      <c r="A2657" t="s">
        <v>32779</v>
      </c>
      <c r="B2657" s="1">
        <v>45260</v>
      </c>
      <c r="C2657">
        <v>544.1</v>
      </c>
      <c r="D2657" t="s">
        <v>30108</v>
      </c>
      <c r="E2657" t="s">
        <v>30109</v>
      </c>
      <c r="F2657" t="s">
        <v>589</v>
      </c>
      <c r="G2657">
        <v>0</v>
      </c>
      <c r="H2657">
        <v>2023</v>
      </c>
      <c r="I2657" t="s">
        <v>30142</v>
      </c>
      <c r="J2657">
        <v>1</v>
      </c>
      <c r="K2657">
        <v>0</v>
      </c>
    </row>
    <row r="2658" spans="1:11" x14ac:dyDescent="0.3">
      <c r="A2658" t="s">
        <v>32780</v>
      </c>
      <c r="B2658" s="1">
        <v>45485</v>
      </c>
      <c r="C2658">
        <v>1111.02</v>
      </c>
      <c r="D2658" t="s">
        <v>30122</v>
      </c>
      <c r="E2658" t="s">
        <v>30117</v>
      </c>
      <c r="F2658" t="s">
        <v>4213</v>
      </c>
      <c r="G2658">
        <v>1</v>
      </c>
      <c r="H2658">
        <v>2024</v>
      </c>
      <c r="I2658" t="s">
        <v>30115</v>
      </c>
      <c r="J2658">
        <v>0</v>
      </c>
      <c r="K2658">
        <v>1</v>
      </c>
    </row>
    <row r="2659" spans="1:11" x14ac:dyDescent="0.3">
      <c r="A2659" t="s">
        <v>32781</v>
      </c>
      <c r="B2659" s="1">
        <v>45618</v>
      </c>
      <c r="C2659">
        <v>898.29</v>
      </c>
      <c r="D2659" t="s">
        <v>30122</v>
      </c>
      <c r="E2659" t="s">
        <v>30109</v>
      </c>
      <c r="F2659" t="s">
        <v>16684</v>
      </c>
      <c r="G2659">
        <v>0</v>
      </c>
      <c r="H2659">
        <v>2024</v>
      </c>
      <c r="I2659" t="s">
        <v>30142</v>
      </c>
      <c r="J2659">
        <v>1</v>
      </c>
      <c r="K2659">
        <v>0</v>
      </c>
    </row>
    <row r="2660" spans="1:11" x14ac:dyDescent="0.3">
      <c r="A2660" t="s">
        <v>32782</v>
      </c>
      <c r="B2660" s="1">
        <v>44848</v>
      </c>
      <c r="C2660">
        <v>878.43</v>
      </c>
      <c r="D2660" t="s">
        <v>30108</v>
      </c>
      <c r="E2660" t="s">
        <v>30109</v>
      </c>
      <c r="F2660" t="s">
        <v>10943</v>
      </c>
      <c r="G2660">
        <v>0</v>
      </c>
      <c r="H2660">
        <v>2022</v>
      </c>
      <c r="I2660" t="s">
        <v>30159</v>
      </c>
      <c r="J2660">
        <v>1</v>
      </c>
      <c r="K2660">
        <v>0</v>
      </c>
    </row>
    <row r="2661" spans="1:11" x14ac:dyDescent="0.3">
      <c r="A2661" t="s">
        <v>32783</v>
      </c>
      <c r="B2661" s="1">
        <v>44840</v>
      </c>
      <c r="C2661">
        <v>1403.85</v>
      </c>
      <c r="D2661" t="s">
        <v>30108</v>
      </c>
      <c r="E2661" t="s">
        <v>30109</v>
      </c>
      <c r="F2661" t="s">
        <v>18124</v>
      </c>
      <c r="G2661">
        <v>0</v>
      </c>
      <c r="H2661">
        <v>2022</v>
      </c>
      <c r="I2661" t="s">
        <v>30159</v>
      </c>
      <c r="J2661">
        <v>1</v>
      </c>
      <c r="K2661">
        <v>0</v>
      </c>
    </row>
    <row r="2662" spans="1:11" x14ac:dyDescent="0.3">
      <c r="A2662" t="s">
        <v>32784</v>
      </c>
      <c r="B2662" s="1">
        <v>45154</v>
      </c>
      <c r="C2662">
        <v>990.77</v>
      </c>
      <c r="D2662" t="s">
        <v>30108</v>
      </c>
      <c r="E2662" t="s">
        <v>30109</v>
      </c>
      <c r="F2662" t="s">
        <v>14965</v>
      </c>
      <c r="G2662">
        <v>0</v>
      </c>
      <c r="H2662">
        <v>2023</v>
      </c>
      <c r="I2662" t="s">
        <v>30120</v>
      </c>
      <c r="J2662">
        <v>1</v>
      </c>
      <c r="K2662">
        <v>0</v>
      </c>
    </row>
    <row r="2663" spans="1:11" x14ac:dyDescent="0.3">
      <c r="A2663" t="s">
        <v>32785</v>
      </c>
      <c r="B2663" s="1">
        <v>44567</v>
      </c>
      <c r="C2663">
        <v>840.79</v>
      </c>
      <c r="D2663" t="s">
        <v>30112</v>
      </c>
      <c r="E2663" t="s">
        <v>30109</v>
      </c>
      <c r="F2663" t="s">
        <v>13919</v>
      </c>
      <c r="G2663">
        <v>0</v>
      </c>
      <c r="H2663">
        <v>2022</v>
      </c>
      <c r="I2663" t="s">
        <v>30113</v>
      </c>
      <c r="J2663">
        <v>1</v>
      </c>
      <c r="K2663">
        <v>0</v>
      </c>
    </row>
    <row r="2664" spans="1:11" x14ac:dyDescent="0.3">
      <c r="A2664" t="s">
        <v>32786</v>
      </c>
      <c r="B2664" s="1">
        <v>45308</v>
      </c>
      <c r="C2664">
        <v>1335.44</v>
      </c>
      <c r="D2664" t="s">
        <v>30112</v>
      </c>
      <c r="E2664" t="s">
        <v>30117</v>
      </c>
      <c r="F2664" t="s">
        <v>16292</v>
      </c>
      <c r="G2664">
        <v>1</v>
      </c>
      <c r="H2664">
        <v>2024</v>
      </c>
      <c r="I2664" t="s">
        <v>30113</v>
      </c>
      <c r="J2664">
        <v>0</v>
      </c>
      <c r="K2664">
        <v>1</v>
      </c>
    </row>
    <row r="2665" spans="1:11" x14ac:dyDescent="0.3">
      <c r="A2665" t="s">
        <v>32787</v>
      </c>
      <c r="B2665" s="1">
        <v>44606</v>
      </c>
      <c r="C2665">
        <v>541.15</v>
      </c>
      <c r="D2665" t="s">
        <v>30112</v>
      </c>
      <c r="E2665" t="s">
        <v>30109</v>
      </c>
      <c r="F2665" t="s">
        <v>11847</v>
      </c>
      <c r="G2665">
        <v>0</v>
      </c>
      <c r="H2665">
        <v>2022</v>
      </c>
      <c r="I2665" t="s">
        <v>30110</v>
      </c>
      <c r="J2665">
        <v>1</v>
      </c>
      <c r="K2665">
        <v>0</v>
      </c>
    </row>
    <row r="2666" spans="1:11" x14ac:dyDescent="0.3">
      <c r="A2666" t="s">
        <v>32788</v>
      </c>
      <c r="B2666" s="1">
        <v>44651</v>
      </c>
      <c r="C2666">
        <v>340.97</v>
      </c>
      <c r="D2666" t="s">
        <v>30108</v>
      </c>
      <c r="E2666" t="s">
        <v>30109</v>
      </c>
      <c r="F2666" t="s">
        <v>13771</v>
      </c>
      <c r="G2666">
        <v>0</v>
      </c>
      <c r="H2666">
        <v>2022</v>
      </c>
      <c r="I2666" t="s">
        <v>30145</v>
      </c>
      <c r="J2666">
        <v>1</v>
      </c>
      <c r="K2666">
        <v>0</v>
      </c>
    </row>
    <row r="2667" spans="1:11" x14ac:dyDescent="0.3">
      <c r="A2667" t="s">
        <v>32789</v>
      </c>
      <c r="B2667" s="1">
        <v>45487</v>
      </c>
      <c r="C2667">
        <v>601.14</v>
      </c>
      <c r="D2667" t="s">
        <v>30108</v>
      </c>
      <c r="E2667" t="s">
        <v>30117</v>
      </c>
      <c r="F2667" t="s">
        <v>13333</v>
      </c>
      <c r="G2667">
        <v>1</v>
      </c>
      <c r="H2667">
        <v>2024</v>
      </c>
      <c r="I2667" t="s">
        <v>30115</v>
      </c>
      <c r="J2667">
        <v>0</v>
      </c>
      <c r="K2667">
        <v>1</v>
      </c>
    </row>
    <row r="2668" spans="1:11" x14ac:dyDescent="0.3">
      <c r="A2668" t="s">
        <v>32790</v>
      </c>
      <c r="B2668" s="1">
        <v>45103</v>
      </c>
      <c r="C2668">
        <v>1081.8900000000001</v>
      </c>
      <c r="D2668" t="s">
        <v>30112</v>
      </c>
      <c r="E2668" t="s">
        <v>30109</v>
      </c>
      <c r="F2668" t="s">
        <v>4047</v>
      </c>
      <c r="G2668">
        <v>0</v>
      </c>
      <c r="H2668">
        <v>2023</v>
      </c>
      <c r="I2668" t="s">
        <v>30128</v>
      </c>
      <c r="J2668">
        <v>1</v>
      </c>
      <c r="K2668">
        <v>0</v>
      </c>
    </row>
    <row r="2669" spans="1:11" x14ac:dyDescent="0.3">
      <c r="A2669" t="s">
        <v>32791</v>
      </c>
      <c r="B2669" s="1">
        <v>45552</v>
      </c>
      <c r="C2669">
        <v>625.45000000000005</v>
      </c>
      <c r="D2669" t="s">
        <v>30122</v>
      </c>
      <c r="E2669" t="s">
        <v>30109</v>
      </c>
      <c r="F2669" t="s">
        <v>17048</v>
      </c>
      <c r="G2669">
        <v>0</v>
      </c>
      <c r="H2669">
        <v>2024</v>
      </c>
      <c r="I2669" t="s">
        <v>30123</v>
      </c>
      <c r="J2669">
        <v>1</v>
      </c>
      <c r="K2669">
        <v>0</v>
      </c>
    </row>
    <row r="2670" spans="1:11" x14ac:dyDescent="0.3">
      <c r="A2670" t="s">
        <v>32792</v>
      </c>
      <c r="B2670" s="1">
        <v>45591</v>
      </c>
      <c r="C2670">
        <v>974.07</v>
      </c>
      <c r="D2670" t="s">
        <v>30112</v>
      </c>
      <c r="E2670" t="s">
        <v>30109</v>
      </c>
      <c r="F2670" t="s">
        <v>4237</v>
      </c>
      <c r="G2670">
        <v>0</v>
      </c>
      <c r="H2670">
        <v>2024</v>
      </c>
      <c r="I2670" t="s">
        <v>30159</v>
      </c>
      <c r="J2670">
        <v>1</v>
      </c>
      <c r="K2670">
        <v>0</v>
      </c>
    </row>
    <row r="2671" spans="1:11" x14ac:dyDescent="0.3">
      <c r="A2671" t="s">
        <v>32793</v>
      </c>
      <c r="B2671" s="1">
        <v>44806</v>
      </c>
      <c r="C2671">
        <v>652.13</v>
      </c>
      <c r="D2671" t="s">
        <v>30108</v>
      </c>
      <c r="E2671" t="s">
        <v>30109</v>
      </c>
      <c r="F2671" t="s">
        <v>19625</v>
      </c>
      <c r="G2671">
        <v>0</v>
      </c>
      <c r="H2671">
        <v>2022</v>
      </c>
      <c r="I2671" t="s">
        <v>30123</v>
      </c>
      <c r="J2671">
        <v>1</v>
      </c>
      <c r="K2671">
        <v>0</v>
      </c>
    </row>
    <row r="2672" spans="1:11" x14ac:dyDescent="0.3">
      <c r="A2672" t="s">
        <v>32794</v>
      </c>
      <c r="B2672" s="1">
        <v>45101</v>
      </c>
      <c r="C2672">
        <v>1183.6600000000001</v>
      </c>
      <c r="D2672" t="s">
        <v>30122</v>
      </c>
      <c r="E2672" t="s">
        <v>30109</v>
      </c>
      <c r="F2672" t="s">
        <v>751</v>
      </c>
      <c r="G2672">
        <v>0</v>
      </c>
      <c r="H2672">
        <v>2023</v>
      </c>
      <c r="I2672" t="s">
        <v>30128</v>
      </c>
      <c r="J2672">
        <v>1</v>
      </c>
      <c r="K2672">
        <v>0</v>
      </c>
    </row>
    <row r="2673" spans="1:11" x14ac:dyDescent="0.3">
      <c r="A2673" t="s">
        <v>32795</v>
      </c>
      <c r="B2673" s="1">
        <v>44737</v>
      </c>
      <c r="C2673">
        <v>1323.3</v>
      </c>
      <c r="D2673" t="s">
        <v>30112</v>
      </c>
      <c r="E2673" t="s">
        <v>30117</v>
      </c>
      <c r="F2673" t="s">
        <v>14772</v>
      </c>
      <c r="G2673">
        <v>1</v>
      </c>
      <c r="H2673">
        <v>2022</v>
      </c>
      <c r="I2673" t="s">
        <v>30128</v>
      </c>
      <c r="J2673">
        <v>0</v>
      </c>
      <c r="K2673">
        <v>1</v>
      </c>
    </row>
    <row r="2674" spans="1:11" x14ac:dyDescent="0.3">
      <c r="A2674" t="s">
        <v>32796</v>
      </c>
      <c r="B2674" s="1">
        <v>44895</v>
      </c>
      <c r="C2674">
        <v>139.26</v>
      </c>
      <c r="D2674" t="s">
        <v>30108</v>
      </c>
      <c r="E2674" t="s">
        <v>30117</v>
      </c>
      <c r="F2674" t="s">
        <v>19376</v>
      </c>
      <c r="G2674">
        <v>1</v>
      </c>
      <c r="H2674">
        <v>2022</v>
      </c>
      <c r="I2674" t="s">
        <v>30142</v>
      </c>
      <c r="J2674">
        <v>0</v>
      </c>
      <c r="K2674">
        <v>1</v>
      </c>
    </row>
    <row r="2675" spans="1:11" x14ac:dyDescent="0.3">
      <c r="A2675" t="s">
        <v>32797</v>
      </c>
      <c r="B2675" s="1">
        <v>44830</v>
      </c>
      <c r="C2675">
        <v>1127.6199999999999</v>
      </c>
      <c r="D2675" t="s">
        <v>30122</v>
      </c>
      <c r="E2675" t="s">
        <v>30117</v>
      </c>
      <c r="F2675" t="s">
        <v>17990</v>
      </c>
      <c r="G2675">
        <v>1</v>
      </c>
      <c r="H2675">
        <v>2022</v>
      </c>
      <c r="I2675" t="s">
        <v>30123</v>
      </c>
      <c r="J2675">
        <v>0</v>
      </c>
      <c r="K2675">
        <v>1</v>
      </c>
    </row>
    <row r="2676" spans="1:11" x14ac:dyDescent="0.3">
      <c r="A2676" t="s">
        <v>32798</v>
      </c>
      <c r="B2676" s="1">
        <v>45367</v>
      </c>
      <c r="C2676">
        <v>717</v>
      </c>
      <c r="D2676" t="s">
        <v>30112</v>
      </c>
      <c r="E2676" t="s">
        <v>30117</v>
      </c>
      <c r="F2676" t="s">
        <v>19492</v>
      </c>
      <c r="G2676">
        <v>1</v>
      </c>
      <c r="H2676">
        <v>2024</v>
      </c>
      <c r="I2676" t="s">
        <v>30145</v>
      </c>
      <c r="J2676">
        <v>0</v>
      </c>
      <c r="K2676">
        <v>1</v>
      </c>
    </row>
    <row r="2677" spans="1:11" x14ac:dyDescent="0.3">
      <c r="A2677" t="s">
        <v>32799</v>
      </c>
      <c r="B2677" s="1">
        <v>45438</v>
      </c>
      <c r="C2677">
        <v>118.85</v>
      </c>
      <c r="D2677" t="s">
        <v>30112</v>
      </c>
      <c r="E2677" t="s">
        <v>30109</v>
      </c>
      <c r="F2677" t="s">
        <v>12696</v>
      </c>
      <c r="G2677">
        <v>0</v>
      </c>
      <c r="H2677">
        <v>2024</v>
      </c>
      <c r="I2677" t="s">
        <v>30136</v>
      </c>
      <c r="J2677">
        <v>1</v>
      </c>
      <c r="K2677">
        <v>0</v>
      </c>
    </row>
    <row r="2678" spans="1:11" x14ac:dyDescent="0.3">
      <c r="A2678" t="s">
        <v>32800</v>
      </c>
      <c r="B2678" s="1">
        <v>44668</v>
      </c>
      <c r="C2678">
        <v>1186.33</v>
      </c>
      <c r="D2678" t="s">
        <v>30112</v>
      </c>
      <c r="E2678" t="s">
        <v>30109</v>
      </c>
      <c r="F2678" t="s">
        <v>7414</v>
      </c>
      <c r="G2678">
        <v>0</v>
      </c>
      <c r="H2678">
        <v>2022</v>
      </c>
      <c r="I2678" t="s">
        <v>30118</v>
      </c>
      <c r="J2678">
        <v>1</v>
      </c>
      <c r="K2678">
        <v>0</v>
      </c>
    </row>
    <row r="2679" spans="1:11" x14ac:dyDescent="0.3">
      <c r="A2679" t="s">
        <v>32801</v>
      </c>
      <c r="B2679" s="1">
        <v>45046</v>
      </c>
      <c r="C2679">
        <v>332.01</v>
      </c>
      <c r="D2679" t="s">
        <v>30108</v>
      </c>
      <c r="E2679" t="s">
        <v>30117</v>
      </c>
      <c r="F2679" t="s">
        <v>9236</v>
      </c>
      <c r="G2679">
        <v>1</v>
      </c>
      <c r="H2679">
        <v>2023</v>
      </c>
      <c r="I2679" t="s">
        <v>30118</v>
      </c>
      <c r="J2679">
        <v>0</v>
      </c>
      <c r="K2679">
        <v>1</v>
      </c>
    </row>
    <row r="2680" spans="1:11" x14ac:dyDescent="0.3">
      <c r="A2680" t="s">
        <v>32802</v>
      </c>
      <c r="B2680" s="1">
        <v>44955</v>
      </c>
      <c r="C2680">
        <v>170.94</v>
      </c>
      <c r="D2680" t="s">
        <v>30108</v>
      </c>
      <c r="E2680" t="s">
        <v>30117</v>
      </c>
      <c r="F2680" t="s">
        <v>615</v>
      </c>
      <c r="G2680">
        <v>1</v>
      </c>
      <c r="H2680">
        <v>2023</v>
      </c>
      <c r="I2680" t="s">
        <v>30113</v>
      </c>
      <c r="J2680">
        <v>0</v>
      </c>
      <c r="K2680">
        <v>1</v>
      </c>
    </row>
    <row r="2681" spans="1:11" x14ac:dyDescent="0.3">
      <c r="A2681" t="s">
        <v>32803</v>
      </c>
      <c r="B2681" s="1">
        <v>45050</v>
      </c>
      <c r="C2681">
        <v>948.35</v>
      </c>
      <c r="D2681" t="s">
        <v>30108</v>
      </c>
      <c r="E2681" t="s">
        <v>30117</v>
      </c>
      <c r="F2681" t="s">
        <v>1844</v>
      </c>
      <c r="G2681">
        <v>1</v>
      </c>
      <c r="H2681">
        <v>2023</v>
      </c>
      <c r="I2681" t="s">
        <v>30136</v>
      </c>
      <c r="J2681">
        <v>0</v>
      </c>
      <c r="K2681">
        <v>1</v>
      </c>
    </row>
    <row r="2682" spans="1:11" x14ac:dyDescent="0.3">
      <c r="A2682" t="s">
        <v>32804</v>
      </c>
      <c r="B2682" s="1">
        <v>45088</v>
      </c>
      <c r="C2682">
        <v>1389.71</v>
      </c>
      <c r="D2682" t="s">
        <v>30108</v>
      </c>
      <c r="E2682" t="s">
        <v>30117</v>
      </c>
      <c r="F2682" t="s">
        <v>10789</v>
      </c>
      <c r="G2682">
        <v>1</v>
      </c>
      <c r="H2682">
        <v>2023</v>
      </c>
      <c r="I2682" t="s">
        <v>30128</v>
      </c>
      <c r="J2682">
        <v>0</v>
      </c>
      <c r="K2682">
        <v>1</v>
      </c>
    </row>
    <row r="2683" spans="1:11" x14ac:dyDescent="0.3">
      <c r="A2683" t="s">
        <v>32805</v>
      </c>
      <c r="B2683" s="1">
        <v>44990</v>
      </c>
      <c r="C2683">
        <v>1174.72</v>
      </c>
      <c r="D2683" t="s">
        <v>30122</v>
      </c>
      <c r="E2683" t="s">
        <v>30109</v>
      </c>
      <c r="F2683" t="s">
        <v>11647</v>
      </c>
      <c r="G2683">
        <v>0</v>
      </c>
      <c r="H2683">
        <v>2023</v>
      </c>
      <c r="I2683" t="s">
        <v>30145</v>
      </c>
      <c r="J2683">
        <v>1</v>
      </c>
      <c r="K2683">
        <v>0</v>
      </c>
    </row>
    <row r="2684" spans="1:11" x14ac:dyDescent="0.3">
      <c r="A2684" t="s">
        <v>32806</v>
      </c>
      <c r="B2684" s="1">
        <v>45240</v>
      </c>
      <c r="C2684">
        <v>1114.5999999999999</v>
      </c>
      <c r="D2684" t="s">
        <v>30112</v>
      </c>
      <c r="E2684" t="s">
        <v>30117</v>
      </c>
      <c r="F2684" t="s">
        <v>9831</v>
      </c>
      <c r="G2684">
        <v>1</v>
      </c>
      <c r="H2684">
        <v>2023</v>
      </c>
      <c r="I2684" t="s">
        <v>30142</v>
      </c>
      <c r="J2684">
        <v>0</v>
      </c>
      <c r="K2684">
        <v>1</v>
      </c>
    </row>
    <row r="2685" spans="1:11" x14ac:dyDescent="0.3">
      <c r="A2685" t="s">
        <v>32807</v>
      </c>
      <c r="B2685" s="1">
        <v>45151</v>
      </c>
      <c r="C2685">
        <v>1251.8499999999999</v>
      </c>
      <c r="D2685" t="s">
        <v>30122</v>
      </c>
      <c r="E2685" t="s">
        <v>30109</v>
      </c>
      <c r="F2685" t="s">
        <v>14093</v>
      </c>
      <c r="G2685">
        <v>0</v>
      </c>
      <c r="H2685">
        <v>2023</v>
      </c>
      <c r="I2685" t="s">
        <v>30120</v>
      </c>
      <c r="J2685">
        <v>1</v>
      </c>
      <c r="K2685">
        <v>0</v>
      </c>
    </row>
    <row r="2686" spans="1:11" x14ac:dyDescent="0.3">
      <c r="A2686" t="s">
        <v>32808</v>
      </c>
      <c r="B2686" s="1">
        <v>44797</v>
      </c>
      <c r="C2686">
        <v>1279.78</v>
      </c>
      <c r="D2686" t="s">
        <v>30108</v>
      </c>
      <c r="E2686" t="s">
        <v>30109</v>
      </c>
      <c r="F2686" t="s">
        <v>11995</v>
      </c>
      <c r="G2686">
        <v>0</v>
      </c>
      <c r="H2686">
        <v>2022</v>
      </c>
      <c r="I2686" t="s">
        <v>30120</v>
      </c>
      <c r="J2686">
        <v>1</v>
      </c>
      <c r="K2686">
        <v>0</v>
      </c>
    </row>
    <row r="2687" spans="1:11" x14ac:dyDescent="0.3">
      <c r="A2687" t="s">
        <v>32809</v>
      </c>
      <c r="B2687" s="1">
        <v>45397</v>
      </c>
      <c r="C2687">
        <v>1056.24</v>
      </c>
      <c r="D2687" t="s">
        <v>30112</v>
      </c>
      <c r="E2687" t="s">
        <v>30117</v>
      </c>
      <c r="F2687" t="s">
        <v>10707</v>
      </c>
      <c r="G2687">
        <v>1</v>
      </c>
      <c r="H2687">
        <v>2024</v>
      </c>
      <c r="I2687" t="s">
        <v>30118</v>
      </c>
      <c r="J2687">
        <v>0</v>
      </c>
      <c r="K2687">
        <v>1</v>
      </c>
    </row>
    <row r="2688" spans="1:11" x14ac:dyDescent="0.3">
      <c r="A2688" t="s">
        <v>32810</v>
      </c>
      <c r="B2688" s="1">
        <v>44605</v>
      </c>
      <c r="C2688">
        <v>581.96</v>
      </c>
      <c r="D2688" t="s">
        <v>30108</v>
      </c>
      <c r="E2688" t="s">
        <v>30109</v>
      </c>
      <c r="F2688" t="s">
        <v>15286</v>
      </c>
      <c r="G2688">
        <v>0</v>
      </c>
      <c r="H2688">
        <v>2022</v>
      </c>
      <c r="I2688" t="s">
        <v>30110</v>
      </c>
      <c r="J2688">
        <v>1</v>
      </c>
      <c r="K2688">
        <v>0</v>
      </c>
    </row>
    <row r="2689" spans="1:11" x14ac:dyDescent="0.3">
      <c r="A2689" t="s">
        <v>32811</v>
      </c>
      <c r="B2689" s="1">
        <v>45565</v>
      </c>
      <c r="C2689">
        <v>853.5</v>
      </c>
      <c r="D2689" t="s">
        <v>30122</v>
      </c>
      <c r="E2689" t="s">
        <v>30117</v>
      </c>
      <c r="F2689" t="s">
        <v>5494</v>
      </c>
      <c r="G2689">
        <v>1</v>
      </c>
      <c r="H2689">
        <v>2024</v>
      </c>
      <c r="I2689" t="s">
        <v>30123</v>
      </c>
      <c r="J2689">
        <v>0</v>
      </c>
      <c r="K2689">
        <v>1</v>
      </c>
    </row>
    <row r="2690" spans="1:11" x14ac:dyDescent="0.3">
      <c r="A2690" t="s">
        <v>32812</v>
      </c>
      <c r="B2690" s="1">
        <v>45407</v>
      </c>
      <c r="C2690">
        <v>314.62</v>
      </c>
      <c r="D2690" t="s">
        <v>30122</v>
      </c>
      <c r="E2690" t="s">
        <v>30117</v>
      </c>
      <c r="F2690" t="s">
        <v>3377</v>
      </c>
      <c r="G2690">
        <v>1</v>
      </c>
      <c r="H2690">
        <v>2024</v>
      </c>
      <c r="I2690" t="s">
        <v>30118</v>
      </c>
      <c r="J2690">
        <v>0</v>
      </c>
      <c r="K2690">
        <v>1</v>
      </c>
    </row>
    <row r="2691" spans="1:11" x14ac:dyDescent="0.3">
      <c r="A2691" t="s">
        <v>32813</v>
      </c>
      <c r="B2691" s="1">
        <v>45076</v>
      </c>
      <c r="C2691">
        <v>554.91</v>
      </c>
      <c r="D2691" t="s">
        <v>30112</v>
      </c>
      <c r="E2691" t="s">
        <v>30117</v>
      </c>
      <c r="F2691" t="s">
        <v>13781</v>
      </c>
      <c r="G2691">
        <v>1</v>
      </c>
      <c r="H2691">
        <v>2023</v>
      </c>
      <c r="I2691" t="s">
        <v>30136</v>
      </c>
      <c r="J2691">
        <v>0</v>
      </c>
      <c r="K2691">
        <v>1</v>
      </c>
    </row>
    <row r="2692" spans="1:11" x14ac:dyDescent="0.3">
      <c r="A2692" t="s">
        <v>32814</v>
      </c>
      <c r="B2692" s="1">
        <v>45022</v>
      </c>
      <c r="C2692">
        <v>1321.52</v>
      </c>
      <c r="D2692" t="s">
        <v>30108</v>
      </c>
      <c r="E2692" t="s">
        <v>30117</v>
      </c>
      <c r="F2692" t="s">
        <v>9484</v>
      </c>
      <c r="G2692">
        <v>1</v>
      </c>
      <c r="H2692">
        <v>2023</v>
      </c>
      <c r="I2692" t="s">
        <v>30118</v>
      </c>
      <c r="J2692">
        <v>0</v>
      </c>
      <c r="K2692">
        <v>1</v>
      </c>
    </row>
    <row r="2693" spans="1:11" x14ac:dyDescent="0.3">
      <c r="A2693" t="s">
        <v>32815</v>
      </c>
      <c r="B2693" s="1">
        <v>45547</v>
      </c>
      <c r="C2693">
        <v>627.95000000000005</v>
      </c>
      <c r="D2693" t="s">
        <v>30108</v>
      </c>
      <c r="E2693" t="s">
        <v>30117</v>
      </c>
      <c r="F2693" t="s">
        <v>3826</v>
      </c>
      <c r="G2693">
        <v>1</v>
      </c>
      <c r="H2693">
        <v>2024</v>
      </c>
      <c r="I2693" t="s">
        <v>30123</v>
      </c>
      <c r="J2693">
        <v>0</v>
      </c>
      <c r="K2693">
        <v>1</v>
      </c>
    </row>
    <row r="2694" spans="1:11" x14ac:dyDescent="0.3">
      <c r="A2694" t="s">
        <v>32816</v>
      </c>
      <c r="B2694" s="1">
        <v>44982</v>
      </c>
      <c r="C2694">
        <v>1019.66</v>
      </c>
      <c r="D2694" t="s">
        <v>30122</v>
      </c>
      <c r="E2694" t="s">
        <v>30109</v>
      </c>
      <c r="F2694" t="s">
        <v>3308</v>
      </c>
      <c r="G2694">
        <v>0</v>
      </c>
      <c r="H2694">
        <v>2023</v>
      </c>
      <c r="I2694" t="s">
        <v>30110</v>
      </c>
      <c r="J2694">
        <v>1</v>
      </c>
      <c r="K2694">
        <v>0</v>
      </c>
    </row>
    <row r="2695" spans="1:11" x14ac:dyDescent="0.3">
      <c r="A2695" t="s">
        <v>32817</v>
      </c>
      <c r="B2695" s="1">
        <v>45548</v>
      </c>
      <c r="C2695">
        <v>1080.92</v>
      </c>
      <c r="D2695" t="s">
        <v>30122</v>
      </c>
      <c r="E2695" t="s">
        <v>30109</v>
      </c>
      <c r="F2695" t="s">
        <v>7578</v>
      </c>
      <c r="G2695">
        <v>0</v>
      </c>
      <c r="H2695">
        <v>2024</v>
      </c>
      <c r="I2695" t="s">
        <v>30123</v>
      </c>
      <c r="J2695">
        <v>1</v>
      </c>
      <c r="K2695">
        <v>0</v>
      </c>
    </row>
    <row r="2696" spans="1:11" x14ac:dyDescent="0.3">
      <c r="A2696" t="s">
        <v>32818</v>
      </c>
      <c r="B2696" s="1">
        <v>44742</v>
      </c>
      <c r="C2696">
        <v>1425.52</v>
      </c>
      <c r="D2696" t="s">
        <v>30112</v>
      </c>
      <c r="E2696" t="s">
        <v>30117</v>
      </c>
      <c r="F2696" t="s">
        <v>18029</v>
      </c>
      <c r="G2696">
        <v>1</v>
      </c>
      <c r="H2696">
        <v>2022</v>
      </c>
      <c r="I2696" t="s">
        <v>30128</v>
      </c>
      <c r="J2696">
        <v>0</v>
      </c>
      <c r="K2696">
        <v>1</v>
      </c>
    </row>
    <row r="2697" spans="1:11" x14ac:dyDescent="0.3">
      <c r="A2697" t="s">
        <v>32819</v>
      </c>
      <c r="B2697" s="1">
        <v>45481</v>
      </c>
      <c r="C2697">
        <v>853.96</v>
      </c>
      <c r="D2697" t="s">
        <v>30112</v>
      </c>
      <c r="E2697" t="s">
        <v>30109</v>
      </c>
      <c r="F2697" t="s">
        <v>18364</v>
      </c>
      <c r="G2697">
        <v>0</v>
      </c>
      <c r="H2697">
        <v>2024</v>
      </c>
      <c r="I2697" t="s">
        <v>30115</v>
      </c>
      <c r="J2697">
        <v>1</v>
      </c>
      <c r="K2697">
        <v>0</v>
      </c>
    </row>
    <row r="2698" spans="1:11" x14ac:dyDescent="0.3">
      <c r="A2698" t="s">
        <v>32820</v>
      </c>
      <c r="B2698" s="1">
        <v>44761</v>
      </c>
      <c r="C2698">
        <v>720.99</v>
      </c>
      <c r="D2698" t="s">
        <v>30122</v>
      </c>
      <c r="E2698" t="s">
        <v>30117</v>
      </c>
      <c r="F2698" t="s">
        <v>12560</v>
      </c>
      <c r="G2698">
        <v>1</v>
      </c>
      <c r="H2698">
        <v>2022</v>
      </c>
      <c r="I2698" t="s">
        <v>30115</v>
      </c>
      <c r="J2698">
        <v>0</v>
      </c>
      <c r="K2698">
        <v>1</v>
      </c>
    </row>
    <row r="2699" spans="1:11" x14ac:dyDescent="0.3">
      <c r="A2699" t="s">
        <v>32821</v>
      </c>
      <c r="B2699" s="1">
        <v>45082</v>
      </c>
      <c r="C2699">
        <v>661.72</v>
      </c>
      <c r="D2699" t="s">
        <v>30112</v>
      </c>
      <c r="E2699" t="s">
        <v>30117</v>
      </c>
      <c r="F2699" t="s">
        <v>7378</v>
      </c>
      <c r="G2699">
        <v>1</v>
      </c>
      <c r="H2699">
        <v>2023</v>
      </c>
      <c r="I2699" t="s">
        <v>30128</v>
      </c>
      <c r="J2699">
        <v>0</v>
      </c>
      <c r="K2699">
        <v>1</v>
      </c>
    </row>
    <row r="2700" spans="1:11" x14ac:dyDescent="0.3">
      <c r="A2700" t="s">
        <v>32822</v>
      </c>
      <c r="B2700" s="1">
        <v>45418</v>
      </c>
      <c r="C2700">
        <v>1068.93</v>
      </c>
      <c r="D2700" t="s">
        <v>30112</v>
      </c>
      <c r="E2700" t="s">
        <v>30117</v>
      </c>
      <c r="F2700" t="s">
        <v>12582</v>
      </c>
      <c r="G2700">
        <v>1</v>
      </c>
      <c r="H2700">
        <v>2024</v>
      </c>
      <c r="I2700" t="s">
        <v>30136</v>
      </c>
      <c r="J2700">
        <v>0</v>
      </c>
      <c r="K2700">
        <v>1</v>
      </c>
    </row>
    <row r="2701" spans="1:11" x14ac:dyDescent="0.3">
      <c r="A2701" t="s">
        <v>32823</v>
      </c>
      <c r="B2701" s="1">
        <v>45432</v>
      </c>
      <c r="C2701">
        <v>329.12</v>
      </c>
      <c r="D2701" t="s">
        <v>30108</v>
      </c>
      <c r="E2701" t="s">
        <v>30117</v>
      </c>
      <c r="F2701" t="s">
        <v>17423</v>
      </c>
      <c r="G2701">
        <v>1</v>
      </c>
      <c r="H2701">
        <v>2024</v>
      </c>
      <c r="I2701" t="s">
        <v>30136</v>
      </c>
      <c r="J2701">
        <v>0</v>
      </c>
      <c r="K2701">
        <v>1</v>
      </c>
    </row>
    <row r="2702" spans="1:11" x14ac:dyDescent="0.3">
      <c r="A2702" t="s">
        <v>32824</v>
      </c>
      <c r="B2702" s="1">
        <v>44712</v>
      </c>
      <c r="C2702">
        <v>1225.9000000000001</v>
      </c>
      <c r="D2702" t="s">
        <v>30108</v>
      </c>
      <c r="E2702" t="s">
        <v>30109</v>
      </c>
      <c r="F2702" t="s">
        <v>9563</v>
      </c>
      <c r="G2702">
        <v>0</v>
      </c>
      <c r="H2702">
        <v>2022</v>
      </c>
      <c r="I2702" t="s">
        <v>30136</v>
      </c>
      <c r="J2702">
        <v>1</v>
      </c>
      <c r="K2702">
        <v>0</v>
      </c>
    </row>
    <row r="2703" spans="1:11" x14ac:dyDescent="0.3">
      <c r="A2703" t="s">
        <v>32825</v>
      </c>
      <c r="B2703" s="1">
        <v>44755</v>
      </c>
      <c r="C2703">
        <v>767.26</v>
      </c>
      <c r="D2703" t="s">
        <v>30108</v>
      </c>
      <c r="E2703" t="s">
        <v>30117</v>
      </c>
      <c r="F2703" t="s">
        <v>7514</v>
      </c>
      <c r="G2703">
        <v>1</v>
      </c>
      <c r="H2703">
        <v>2022</v>
      </c>
      <c r="I2703" t="s">
        <v>30115</v>
      </c>
      <c r="J2703">
        <v>0</v>
      </c>
      <c r="K2703">
        <v>1</v>
      </c>
    </row>
    <row r="2704" spans="1:11" x14ac:dyDescent="0.3">
      <c r="A2704" t="s">
        <v>32826</v>
      </c>
      <c r="B2704" s="1">
        <v>44620</v>
      </c>
      <c r="C2704">
        <v>228.62</v>
      </c>
      <c r="D2704" t="s">
        <v>30112</v>
      </c>
      <c r="E2704" t="s">
        <v>30117</v>
      </c>
      <c r="F2704" t="s">
        <v>15154</v>
      </c>
      <c r="G2704">
        <v>1</v>
      </c>
      <c r="H2704">
        <v>2022</v>
      </c>
      <c r="I2704" t="s">
        <v>30110</v>
      </c>
      <c r="J2704">
        <v>0</v>
      </c>
      <c r="K2704">
        <v>1</v>
      </c>
    </row>
    <row r="2705" spans="1:11" x14ac:dyDescent="0.3">
      <c r="A2705" t="s">
        <v>32827</v>
      </c>
      <c r="B2705" s="1">
        <v>44859</v>
      </c>
      <c r="C2705">
        <v>421.4</v>
      </c>
      <c r="D2705" t="s">
        <v>30112</v>
      </c>
      <c r="E2705" t="s">
        <v>30109</v>
      </c>
      <c r="F2705" t="s">
        <v>6015</v>
      </c>
      <c r="G2705">
        <v>0</v>
      </c>
      <c r="H2705">
        <v>2022</v>
      </c>
      <c r="I2705" t="s">
        <v>30159</v>
      </c>
      <c r="J2705">
        <v>1</v>
      </c>
      <c r="K2705">
        <v>0</v>
      </c>
    </row>
    <row r="2706" spans="1:11" x14ac:dyDescent="0.3">
      <c r="A2706" t="s">
        <v>32828</v>
      </c>
      <c r="B2706" s="1">
        <v>45312</v>
      </c>
      <c r="C2706">
        <v>520.66</v>
      </c>
      <c r="D2706" t="s">
        <v>30112</v>
      </c>
      <c r="E2706" t="s">
        <v>30109</v>
      </c>
      <c r="F2706" t="s">
        <v>12641</v>
      </c>
      <c r="G2706">
        <v>0</v>
      </c>
      <c r="H2706">
        <v>2024</v>
      </c>
      <c r="I2706" t="s">
        <v>30113</v>
      </c>
      <c r="J2706">
        <v>1</v>
      </c>
      <c r="K2706">
        <v>0</v>
      </c>
    </row>
    <row r="2707" spans="1:11" x14ac:dyDescent="0.3">
      <c r="A2707" t="s">
        <v>32829</v>
      </c>
      <c r="B2707" s="1">
        <v>44766</v>
      </c>
      <c r="C2707">
        <v>1292.73</v>
      </c>
      <c r="D2707" t="s">
        <v>30108</v>
      </c>
      <c r="E2707" t="s">
        <v>30117</v>
      </c>
      <c r="F2707" t="s">
        <v>17369</v>
      </c>
      <c r="G2707">
        <v>1</v>
      </c>
      <c r="H2707">
        <v>2022</v>
      </c>
      <c r="I2707" t="s">
        <v>30115</v>
      </c>
      <c r="J2707">
        <v>0</v>
      </c>
      <c r="K2707">
        <v>1</v>
      </c>
    </row>
    <row r="2708" spans="1:11" x14ac:dyDescent="0.3">
      <c r="A2708" t="s">
        <v>32830</v>
      </c>
      <c r="B2708" s="1">
        <v>45377</v>
      </c>
      <c r="C2708">
        <v>874.26</v>
      </c>
      <c r="D2708" t="s">
        <v>30112</v>
      </c>
      <c r="E2708" t="s">
        <v>30109</v>
      </c>
      <c r="F2708" t="s">
        <v>13106</v>
      </c>
      <c r="G2708">
        <v>0</v>
      </c>
      <c r="H2708">
        <v>2024</v>
      </c>
      <c r="I2708" t="s">
        <v>30145</v>
      </c>
      <c r="J2708">
        <v>1</v>
      </c>
      <c r="K2708">
        <v>0</v>
      </c>
    </row>
    <row r="2709" spans="1:11" x14ac:dyDescent="0.3">
      <c r="A2709" t="s">
        <v>32831</v>
      </c>
      <c r="B2709" s="1">
        <v>45257</v>
      </c>
      <c r="C2709">
        <v>1029.51</v>
      </c>
      <c r="D2709" t="s">
        <v>30112</v>
      </c>
      <c r="E2709" t="s">
        <v>30117</v>
      </c>
      <c r="F2709" t="s">
        <v>10548</v>
      </c>
      <c r="G2709">
        <v>1</v>
      </c>
      <c r="H2709">
        <v>2023</v>
      </c>
      <c r="I2709" t="s">
        <v>30142</v>
      </c>
      <c r="J2709">
        <v>0</v>
      </c>
      <c r="K2709">
        <v>1</v>
      </c>
    </row>
    <row r="2710" spans="1:11" x14ac:dyDescent="0.3">
      <c r="A2710" t="s">
        <v>32832</v>
      </c>
      <c r="B2710" s="1">
        <v>44784</v>
      </c>
      <c r="C2710">
        <v>766.07</v>
      </c>
      <c r="D2710" t="s">
        <v>30122</v>
      </c>
      <c r="E2710" t="s">
        <v>30117</v>
      </c>
      <c r="F2710" t="s">
        <v>15655</v>
      </c>
      <c r="G2710">
        <v>1</v>
      </c>
      <c r="H2710">
        <v>2022</v>
      </c>
      <c r="I2710" t="s">
        <v>30120</v>
      </c>
      <c r="J2710">
        <v>0</v>
      </c>
      <c r="K2710">
        <v>1</v>
      </c>
    </row>
    <row r="2711" spans="1:11" x14ac:dyDescent="0.3">
      <c r="A2711" t="s">
        <v>32833</v>
      </c>
      <c r="B2711" s="1">
        <v>44933</v>
      </c>
      <c r="C2711">
        <v>291.64</v>
      </c>
      <c r="D2711" t="s">
        <v>30122</v>
      </c>
      <c r="E2711" t="s">
        <v>30117</v>
      </c>
      <c r="F2711" t="s">
        <v>12946</v>
      </c>
      <c r="G2711">
        <v>1</v>
      </c>
      <c r="H2711">
        <v>2023</v>
      </c>
      <c r="I2711" t="s">
        <v>30113</v>
      </c>
      <c r="J2711">
        <v>0</v>
      </c>
      <c r="K2711">
        <v>1</v>
      </c>
    </row>
    <row r="2712" spans="1:11" x14ac:dyDescent="0.3">
      <c r="A2712" t="s">
        <v>32834</v>
      </c>
      <c r="B2712" s="1">
        <v>45060</v>
      </c>
      <c r="C2712">
        <v>661.04</v>
      </c>
      <c r="D2712" t="s">
        <v>30112</v>
      </c>
      <c r="E2712" t="s">
        <v>30109</v>
      </c>
      <c r="F2712" t="s">
        <v>9983</v>
      </c>
      <c r="G2712">
        <v>0</v>
      </c>
      <c r="H2712">
        <v>2023</v>
      </c>
      <c r="I2712" t="s">
        <v>30136</v>
      </c>
      <c r="J2712">
        <v>1</v>
      </c>
      <c r="K2712">
        <v>0</v>
      </c>
    </row>
    <row r="2713" spans="1:11" x14ac:dyDescent="0.3">
      <c r="A2713" t="s">
        <v>32835</v>
      </c>
      <c r="B2713" s="1">
        <v>45348</v>
      </c>
      <c r="C2713">
        <v>984.8</v>
      </c>
      <c r="D2713" t="s">
        <v>30108</v>
      </c>
      <c r="E2713" t="s">
        <v>30109</v>
      </c>
      <c r="F2713" t="s">
        <v>10415</v>
      </c>
      <c r="G2713">
        <v>0</v>
      </c>
      <c r="H2713">
        <v>2024</v>
      </c>
      <c r="I2713" t="s">
        <v>30110</v>
      </c>
      <c r="J2713">
        <v>1</v>
      </c>
      <c r="K2713">
        <v>0</v>
      </c>
    </row>
    <row r="2714" spans="1:11" x14ac:dyDescent="0.3">
      <c r="A2714" t="s">
        <v>32836</v>
      </c>
      <c r="B2714" s="1">
        <v>45291</v>
      </c>
      <c r="C2714">
        <v>741.45</v>
      </c>
      <c r="D2714" t="s">
        <v>30122</v>
      </c>
      <c r="E2714" t="s">
        <v>30109</v>
      </c>
      <c r="F2714" t="s">
        <v>11152</v>
      </c>
      <c r="G2714">
        <v>0</v>
      </c>
      <c r="H2714">
        <v>2023</v>
      </c>
      <c r="I2714" t="s">
        <v>30130</v>
      </c>
      <c r="J2714">
        <v>1</v>
      </c>
      <c r="K2714">
        <v>0</v>
      </c>
    </row>
    <row r="2715" spans="1:11" x14ac:dyDescent="0.3">
      <c r="A2715" t="s">
        <v>32837</v>
      </c>
      <c r="B2715" s="1">
        <v>44628</v>
      </c>
      <c r="C2715">
        <v>1369.6</v>
      </c>
      <c r="D2715" t="s">
        <v>30112</v>
      </c>
      <c r="E2715" t="s">
        <v>30109</v>
      </c>
      <c r="F2715" t="s">
        <v>2954</v>
      </c>
      <c r="G2715">
        <v>0</v>
      </c>
      <c r="H2715">
        <v>2022</v>
      </c>
      <c r="I2715" t="s">
        <v>30145</v>
      </c>
      <c r="J2715">
        <v>1</v>
      </c>
      <c r="K2715">
        <v>0</v>
      </c>
    </row>
    <row r="2716" spans="1:11" x14ac:dyDescent="0.3">
      <c r="A2716" t="s">
        <v>32838</v>
      </c>
      <c r="B2716" s="1">
        <v>45344</v>
      </c>
      <c r="C2716">
        <v>903.75</v>
      </c>
      <c r="D2716" t="s">
        <v>30112</v>
      </c>
      <c r="E2716" t="s">
        <v>30117</v>
      </c>
      <c r="F2716" t="s">
        <v>17271</v>
      </c>
      <c r="G2716">
        <v>1</v>
      </c>
      <c r="H2716">
        <v>2024</v>
      </c>
      <c r="I2716" t="s">
        <v>30110</v>
      </c>
      <c r="J2716">
        <v>0</v>
      </c>
      <c r="K2716">
        <v>1</v>
      </c>
    </row>
    <row r="2717" spans="1:11" x14ac:dyDescent="0.3">
      <c r="A2717" t="s">
        <v>32839</v>
      </c>
      <c r="B2717" s="1">
        <v>44953</v>
      </c>
      <c r="C2717">
        <v>1320.42</v>
      </c>
      <c r="D2717" t="s">
        <v>30112</v>
      </c>
      <c r="E2717" t="s">
        <v>30117</v>
      </c>
      <c r="F2717" t="s">
        <v>11842</v>
      </c>
      <c r="G2717">
        <v>1</v>
      </c>
      <c r="H2717">
        <v>2023</v>
      </c>
      <c r="I2717" t="s">
        <v>30113</v>
      </c>
      <c r="J2717">
        <v>0</v>
      </c>
      <c r="K2717">
        <v>1</v>
      </c>
    </row>
    <row r="2718" spans="1:11" x14ac:dyDescent="0.3">
      <c r="A2718" t="s">
        <v>32840</v>
      </c>
      <c r="B2718" s="1">
        <v>45543</v>
      </c>
      <c r="C2718">
        <v>1111.49</v>
      </c>
      <c r="D2718" t="s">
        <v>30108</v>
      </c>
      <c r="E2718" t="s">
        <v>30109</v>
      </c>
      <c r="F2718" t="s">
        <v>3140</v>
      </c>
      <c r="G2718">
        <v>0</v>
      </c>
      <c r="H2718">
        <v>2024</v>
      </c>
      <c r="I2718" t="s">
        <v>30123</v>
      </c>
      <c r="J2718">
        <v>1</v>
      </c>
      <c r="K2718">
        <v>0</v>
      </c>
    </row>
    <row r="2719" spans="1:11" x14ac:dyDescent="0.3">
      <c r="A2719" t="s">
        <v>32841</v>
      </c>
      <c r="B2719" s="1">
        <v>45400</v>
      </c>
      <c r="C2719">
        <v>1097.6199999999999</v>
      </c>
      <c r="D2719" t="s">
        <v>30108</v>
      </c>
      <c r="E2719" t="s">
        <v>30109</v>
      </c>
      <c r="F2719" t="s">
        <v>3776</v>
      </c>
      <c r="G2719">
        <v>0</v>
      </c>
      <c r="H2719">
        <v>2024</v>
      </c>
      <c r="I2719" t="s">
        <v>30118</v>
      </c>
      <c r="J2719">
        <v>1</v>
      </c>
      <c r="K2719">
        <v>0</v>
      </c>
    </row>
    <row r="2720" spans="1:11" x14ac:dyDescent="0.3">
      <c r="A2720" t="s">
        <v>32842</v>
      </c>
      <c r="B2720" s="1">
        <v>45294</v>
      </c>
      <c r="C2720">
        <v>1292.1199999999999</v>
      </c>
      <c r="D2720" t="s">
        <v>30112</v>
      </c>
      <c r="E2720" t="s">
        <v>30109</v>
      </c>
      <c r="F2720" t="s">
        <v>5540</v>
      </c>
      <c r="G2720">
        <v>0</v>
      </c>
      <c r="H2720">
        <v>2024</v>
      </c>
      <c r="I2720" t="s">
        <v>30113</v>
      </c>
      <c r="J2720">
        <v>1</v>
      </c>
      <c r="K2720">
        <v>0</v>
      </c>
    </row>
    <row r="2721" spans="1:11" x14ac:dyDescent="0.3">
      <c r="A2721" t="s">
        <v>32843</v>
      </c>
      <c r="B2721" s="1">
        <v>44825</v>
      </c>
      <c r="C2721">
        <v>616.74</v>
      </c>
      <c r="D2721" t="s">
        <v>30108</v>
      </c>
      <c r="E2721" t="s">
        <v>30117</v>
      </c>
      <c r="F2721" t="s">
        <v>10274</v>
      </c>
      <c r="G2721">
        <v>1</v>
      </c>
      <c r="H2721">
        <v>2022</v>
      </c>
      <c r="I2721" t="s">
        <v>30123</v>
      </c>
      <c r="J2721">
        <v>0</v>
      </c>
      <c r="K2721">
        <v>1</v>
      </c>
    </row>
    <row r="2722" spans="1:11" x14ac:dyDescent="0.3">
      <c r="A2722" t="s">
        <v>32844</v>
      </c>
      <c r="B2722" s="1">
        <v>44638</v>
      </c>
      <c r="C2722">
        <v>977.56</v>
      </c>
      <c r="D2722" t="s">
        <v>30122</v>
      </c>
      <c r="E2722" t="s">
        <v>30109</v>
      </c>
      <c r="F2722" t="s">
        <v>12243</v>
      </c>
      <c r="G2722">
        <v>0</v>
      </c>
      <c r="H2722">
        <v>2022</v>
      </c>
      <c r="I2722" t="s">
        <v>30145</v>
      </c>
      <c r="J2722">
        <v>1</v>
      </c>
      <c r="K2722">
        <v>0</v>
      </c>
    </row>
    <row r="2723" spans="1:11" x14ac:dyDescent="0.3">
      <c r="A2723" t="s">
        <v>32845</v>
      </c>
      <c r="B2723" s="1">
        <v>45212</v>
      </c>
      <c r="C2723">
        <v>619.73</v>
      </c>
      <c r="D2723" t="s">
        <v>30108</v>
      </c>
      <c r="E2723" t="s">
        <v>30117</v>
      </c>
      <c r="F2723" t="s">
        <v>12875</v>
      </c>
      <c r="G2723">
        <v>1</v>
      </c>
      <c r="H2723">
        <v>2023</v>
      </c>
      <c r="I2723" t="s">
        <v>30159</v>
      </c>
      <c r="J2723">
        <v>0</v>
      </c>
      <c r="K2723">
        <v>1</v>
      </c>
    </row>
    <row r="2724" spans="1:11" x14ac:dyDescent="0.3">
      <c r="A2724" t="s">
        <v>32846</v>
      </c>
      <c r="B2724" s="1">
        <v>44939</v>
      </c>
      <c r="C2724">
        <v>1479.96</v>
      </c>
      <c r="D2724" t="s">
        <v>30122</v>
      </c>
      <c r="E2724" t="s">
        <v>30109</v>
      </c>
      <c r="F2724" t="s">
        <v>4775</v>
      </c>
      <c r="G2724">
        <v>0</v>
      </c>
      <c r="H2724">
        <v>2023</v>
      </c>
      <c r="I2724" t="s">
        <v>30113</v>
      </c>
      <c r="J2724">
        <v>1</v>
      </c>
      <c r="K2724">
        <v>0</v>
      </c>
    </row>
    <row r="2725" spans="1:11" x14ac:dyDescent="0.3">
      <c r="A2725" t="s">
        <v>32847</v>
      </c>
      <c r="B2725" s="1">
        <v>45427</v>
      </c>
      <c r="C2725">
        <v>987.52</v>
      </c>
      <c r="D2725" t="s">
        <v>30108</v>
      </c>
      <c r="E2725" t="s">
        <v>30117</v>
      </c>
      <c r="F2725" t="s">
        <v>8243</v>
      </c>
      <c r="G2725">
        <v>1</v>
      </c>
      <c r="H2725">
        <v>2024</v>
      </c>
      <c r="I2725" t="s">
        <v>30136</v>
      </c>
      <c r="J2725">
        <v>0</v>
      </c>
      <c r="K2725">
        <v>1</v>
      </c>
    </row>
    <row r="2726" spans="1:11" x14ac:dyDescent="0.3">
      <c r="A2726" t="s">
        <v>32848</v>
      </c>
      <c r="B2726" s="1">
        <v>45255</v>
      </c>
      <c r="C2726">
        <v>965.81</v>
      </c>
      <c r="D2726" t="s">
        <v>30122</v>
      </c>
      <c r="E2726" t="s">
        <v>30109</v>
      </c>
      <c r="F2726" t="s">
        <v>3646</v>
      </c>
      <c r="G2726">
        <v>0</v>
      </c>
      <c r="H2726">
        <v>2023</v>
      </c>
      <c r="I2726" t="s">
        <v>30142</v>
      </c>
      <c r="J2726">
        <v>1</v>
      </c>
      <c r="K2726">
        <v>0</v>
      </c>
    </row>
    <row r="2727" spans="1:11" x14ac:dyDescent="0.3">
      <c r="A2727" t="s">
        <v>32849</v>
      </c>
      <c r="B2727" s="1">
        <v>44567</v>
      </c>
      <c r="C2727">
        <v>627.42999999999995</v>
      </c>
      <c r="D2727" t="s">
        <v>30122</v>
      </c>
      <c r="E2727" t="s">
        <v>30109</v>
      </c>
      <c r="F2727" t="s">
        <v>19042</v>
      </c>
      <c r="G2727">
        <v>0</v>
      </c>
      <c r="H2727">
        <v>2022</v>
      </c>
      <c r="I2727" t="s">
        <v>30113</v>
      </c>
      <c r="J2727">
        <v>1</v>
      </c>
      <c r="K2727">
        <v>0</v>
      </c>
    </row>
    <row r="2728" spans="1:11" x14ac:dyDescent="0.3">
      <c r="A2728" t="s">
        <v>32850</v>
      </c>
      <c r="B2728" s="1">
        <v>45363</v>
      </c>
      <c r="C2728">
        <v>170.52</v>
      </c>
      <c r="D2728" t="s">
        <v>30122</v>
      </c>
      <c r="E2728" t="s">
        <v>30117</v>
      </c>
      <c r="F2728" t="s">
        <v>12748</v>
      </c>
      <c r="G2728">
        <v>1</v>
      </c>
      <c r="H2728">
        <v>2024</v>
      </c>
      <c r="I2728" t="s">
        <v>30145</v>
      </c>
      <c r="J2728">
        <v>0</v>
      </c>
      <c r="K2728">
        <v>1</v>
      </c>
    </row>
    <row r="2729" spans="1:11" x14ac:dyDescent="0.3">
      <c r="A2729" t="s">
        <v>32851</v>
      </c>
      <c r="B2729" s="1">
        <v>45267</v>
      </c>
      <c r="C2729">
        <v>437.68</v>
      </c>
      <c r="D2729" t="s">
        <v>30122</v>
      </c>
      <c r="E2729" t="s">
        <v>30117</v>
      </c>
      <c r="F2729" t="s">
        <v>916</v>
      </c>
      <c r="G2729">
        <v>1</v>
      </c>
      <c r="H2729">
        <v>2023</v>
      </c>
      <c r="I2729" t="s">
        <v>30130</v>
      </c>
      <c r="J2729">
        <v>0</v>
      </c>
      <c r="K2729">
        <v>1</v>
      </c>
    </row>
    <row r="2730" spans="1:11" x14ac:dyDescent="0.3">
      <c r="A2730" t="s">
        <v>32852</v>
      </c>
      <c r="B2730" s="1">
        <v>45641</v>
      </c>
      <c r="C2730">
        <v>1264.99</v>
      </c>
      <c r="D2730" t="s">
        <v>30108</v>
      </c>
      <c r="E2730" t="s">
        <v>30109</v>
      </c>
      <c r="F2730" t="s">
        <v>1726</v>
      </c>
      <c r="G2730">
        <v>0</v>
      </c>
      <c r="H2730">
        <v>2024</v>
      </c>
      <c r="I2730" t="s">
        <v>30130</v>
      </c>
      <c r="J2730">
        <v>1</v>
      </c>
      <c r="K2730">
        <v>0</v>
      </c>
    </row>
    <row r="2731" spans="1:11" x14ac:dyDescent="0.3">
      <c r="A2731" t="s">
        <v>32853</v>
      </c>
      <c r="B2731" s="1">
        <v>45622</v>
      </c>
      <c r="C2731">
        <v>122.38</v>
      </c>
      <c r="D2731" t="s">
        <v>30112</v>
      </c>
      <c r="E2731" t="s">
        <v>30117</v>
      </c>
      <c r="F2731" t="s">
        <v>12066</v>
      </c>
      <c r="G2731">
        <v>1</v>
      </c>
      <c r="H2731">
        <v>2024</v>
      </c>
      <c r="I2731" t="s">
        <v>30142</v>
      </c>
      <c r="J2731">
        <v>0</v>
      </c>
      <c r="K2731">
        <v>1</v>
      </c>
    </row>
    <row r="2732" spans="1:11" x14ac:dyDescent="0.3">
      <c r="A2732" t="s">
        <v>32854</v>
      </c>
      <c r="B2732" s="1">
        <v>45397</v>
      </c>
      <c r="C2732">
        <v>820.11</v>
      </c>
      <c r="D2732" t="s">
        <v>30122</v>
      </c>
      <c r="E2732" t="s">
        <v>30117</v>
      </c>
      <c r="F2732" t="s">
        <v>19140</v>
      </c>
      <c r="G2732">
        <v>1</v>
      </c>
      <c r="H2732">
        <v>2024</v>
      </c>
      <c r="I2732" t="s">
        <v>30118</v>
      </c>
      <c r="J2732">
        <v>0</v>
      </c>
      <c r="K2732">
        <v>1</v>
      </c>
    </row>
    <row r="2733" spans="1:11" x14ac:dyDescent="0.3">
      <c r="A2733" t="s">
        <v>32855</v>
      </c>
      <c r="B2733" s="1">
        <v>45563</v>
      </c>
      <c r="C2733">
        <v>535.9</v>
      </c>
      <c r="D2733" t="s">
        <v>30122</v>
      </c>
      <c r="E2733" t="s">
        <v>30117</v>
      </c>
      <c r="F2733" t="s">
        <v>7111</v>
      </c>
      <c r="G2733">
        <v>1</v>
      </c>
      <c r="H2733">
        <v>2024</v>
      </c>
      <c r="I2733" t="s">
        <v>30123</v>
      </c>
      <c r="J2733">
        <v>0</v>
      </c>
      <c r="K2733">
        <v>1</v>
      </c>
    </row>
    <row r="2734" spans="1:11" x14ac:dyDescent="0.3">
      <c r="A2734" t="s">
        <v>32856</v>
      </c>
      <c r="B2734" s="1">
        <v>44805</v>
      </c>
      <c r="C2734">
        <v>824.76</v>
      </c>
      <c r="D2734" t="s">
        <v>30108</v>
      </c>
      <c r="E2734" t="s">
        <v>30109</v>
      </c>
      <c r="F2734" t="s">
        <v>4578</v>
      </c>
      <c r="G2734">
        <v>0</v>
      </c>
      <c r="H2734">
        <v>2022</v>
      </c>
      <c r="I2734" t="s">
        <v>30123</v>
      </c>
      <c r="J2734">
        <v>1</v>
      </c>
      <c r="K2734">
        <v>0</v>
      </c>
    </row>
    <row r="2735" spans="1:11" x14ac:dyDescent="0.3">
      <c r="A2735" t="s">
        <v>32857</v>
      </c>
      <c r="B2735" s="1">
        <v>45494</v>
      </c>
      <c r="C2735">
        <v>128.99</v>
      </c>
      <c r="D2735" t="s">
        <v>30108</v>
      </c>
      <c r="E2735" t="s">
        <v>30117</v>
      </c>
      <c r="F2735" t="s">
        <v>4328</v>
      </c>
      <c r="G2735">
        <v>1</v>
      </c>
      <c r="H2735">
        <v>2024</v>
      </c>
      <c r="I2735" t="s">
        <v>30115</v>
      </c>
      <c r="J2735">
        <v>0</v>
      </c>
      <c r="K2735">
        <v>1</v>
      </c>
    </row>
    <row r="2736" spans="1:11" x14ac:dyDescent="0.3">
      <c r="A2736" t="s">
        <v>32858</v>
      </c>
      <c r="B2736" s="1">
        <v>45227</v>
      </c>
      <c r="C2736">
        <v>616.02</v>
      </c>
      <c r="D2736" t="s">
        <v>30122</v>
      </c>
      <c r="E2736" t="s">
        <v>30109</v>
      </c>
      <c r="F2736" t="s">
        <v>19280</v>
      </c>
      <c r="G2736">
        <v>0</v>
      </c>
      <c r="H2736">
        <v>2023</v>
      </c>
      <c r="I2736" t="s">
        <v>30159</v>
      </c>
      <c r="J2736">
        <v>1</v>
      </c>
      <c r="K2736">
        <v>0</v>
      </c>
    </row>
    <row r="2737" spans="1:11" x14ac:dyDescent="0.3">
      <c r="A2737" t="s">
        <v>32859</v>
      </c>
      <c r="B2737" s="1">
        <v>45308</v>
      </c>
      <c r="C2737">
        <v>1233.17</v>
      </c>
      <c r="D2737" t="s">
        <v>30108</v>
      </c>
      <c r="E2737" t="s">
        <v>30117</v>
      </c>
      <c r="F2737" t="s">
        <v>9682</v>
      </c>
      <c r="G2737">
        <v>1</v>
      </c>
      <c r="H2737">
        <v>2024</v>
      </c>
      <c r="I2737" t="s">
        <v>30113</v>
      </c>
      <c r="J2737">
        <v>0</v>
      </c>
      <c r="K2737">
        <v>1</v>
      </c>
    </row>
    <row r="2738" spans="1:11" x14ac:dyDescent="0.3">
      <c r="A2738" t="s">
        <v>32860</v>
      </c>
      <c r="B2738" s="1">
        <v>45374</v>
      </c>
      <c r="C2738">
        <v>1226.25</v>
      </c>
      <c r="D2738" t="s">
        <v>30108</v>
      </c>
      <c r="E2738" t="s">
        <v>30109</v>
      </c>
      <c r="F2738" t="s">
        <v>12149</v>
      </c>
      <c r="G2738">
        <v>0</v>
      </c>
      <c r="H2738">
        <v>2024</v>
      </c>
      <c r="I2738" t="s">
        <v>30145</v>
      </c>
      <c r="J2738">
        <v>1</v>
      </c>
      <c r="K2738">
        <v>0</v>
      </c>
    </row>
    <row r="2739" spans="1:11" x14ac:dyDescent="0.3">
      <c r="A2739" t="s">
        <v>32861</v>
      </c>
      <c r="B2739" s="1">
        <v>45208</v>
      </c>
      <c r="C2739">
        <v>613.37</v>
      </c>
      <c r="D2739" t="s">
        <v>30122</v>
      </c>
      <c r="E2739" t="s">
        <v>30117</v>
      </c>
      <c r="F2739" t="s">
        <v>19479</v>
      </c>
      <c r="G2739">
        <v>1</v>
      </c>
      <c r="H2739">
        <v>2023</v>
      </c>
      <c r="I2739" t="s">
        <v>30159</v>
      </c>
      <c r="J2739">
        <v>0</v>
      </c>
      <c r="K2739">
        <v>1</v>
      </c>
    </row>
    <row r="2740" spans="1:11" x14ac:dyDescent="0.3">
      <c r="A2740" t="s">
        <v>32862</v>
      </c>
      <c r="B2740" s="1">
        <v>44625</v>
      </c>
      <c r="C2740">
        <v>445.43</v>
      </c>
      <c r="D2740" t="s">
        <v>30108</v>
      </c>
      <c r="E2740" t="s">
        <v>30117</v>
      </c>
      <c r="F2740" t="s">
        <v>2696</v>
      </c>
      <c r="G2740">
        <v>1</v>
      </c>
      <c r="H2740">
        <v>2022</v>
      </c>
      <c r="I2740" t="s">
        <v>30145</v>
      </c>
      <c r="J2740">
        <v>0</v>
      </c>
      <c r="K2740">
        <v>1</v>
      </c>
    </row>
    <row r="2741" spans="1:11" x14ac:dyDescent="0.3">
      <c r="A2741" t="s">
        <v>32863</v>
      </c>
      <c r="B2741" s="1">
        <v>44665</v>
      </c>
      <c r="C2741">
        <v>584.83000000000004</v>
      </c>
      <c r="D2741" t="s">
        <v>30108</v>
      </c>
      <c r="E2741" t="s">
        <v>30109</v>
      </c>
      <c r="F2741" t="s">
        <v>14464</v>
      </c>
      <c r="G2741">
        <v>0</v>
      </c>
      <c r="H2741">
        <v>2022</v>
      </c>
      <c r="I2741" t="s">
        <v>30118</v>
      </c>
      <c r="J2741">
        <v>1</v>
      </c>
      <c r="K2741">
        <v>0</v>
      </c>
    </row>
    <row r="2742" spans="1:11" x14ac:dyDescent="0.3">
      <c r="A2742" t="s">
        <v>32864</v>
      </c>
      <c r="B2742" s="1">
        <v>44755</v>
      </c>
      <c r="C2742">
        <v>1186.03</v>
      </c>
      <c r="D2742" t="s">
        <v>30112</v>
      </c>
      <c r="E2742" t="s">
        <v>30117</v>
      </c>
      <c r="F2742" t="s">
        <v>14442</v>
      </c>
      <c r="G2742">
        <v>1</v>
      </c>
      <c r="H2742">
        <v>2022</v>
      </c>
      <c r="I2742" t="s">
        <v>30115</v>
      </c>
      <c r="J2742">
        <v>0</v>
      </c>
      <c r="K2742">
        <v>1</v>
      </c>
    </row>
    <row r="2743" spans="1:11" x14ac:dyDescent="0.3">
      <c r="A2743" t="s">
        <v>32865</v>
      </c>
      <c r="B2743" s="1">
        <v>45418</v>
      </c>
      <c r="C2743">
        <v>529.03</v>
      </c>
      <c r="D2743" t="s">
        <v>30108</v>
      </c>
      <c r="E2743" t="s">
        <v>30117</v>
      </c>
      <c r="F2743" t="s">
        <v>12108</v>
      </c>
      <c r="G2743">
        <v>1</v>
      </c>
      <c r="H2743">
        <v>2024</v>
      </c>
      <c r="I2743" t="s">
        <v>30136</v>
      </c>
      <c r="J2743">
        <v>0</v>
      </c>
      <c r="K2743">
        <v>1</v>
      </c>
    </row>
    <row r="2744" spans="1:11" x14ac:dyDescent="0.3">
      <c r="A2744" t="s">
        <v>32866</v>
      </c>
      <c r="B2744" s="1">
        <v>44909</v>
      </c>
      <c r="C2744">
        <v>222.66</v>
      </c>
      <c r="D2744" t="s">
        <v>30108</v>
      </c>
      <c r="E2744" t="s">
        <v>30117</v>
      </c>
      <c r="F2744" t="s">
        <v>1382</v>
      </c>
      <c r="G2744">
        <v>1</v>
      </c>
      <c r="H2744">
        <v>2022</v>
      </c>
      <c r="I2744" t="s">
        <v>30130</v>
      </c>
      <c r="J2744">
        <v>0</v>
      </c>
      <c r="K2744">
        <v>1</v>
      </c>
    </row>
    <row r="2745" spans="1:11" x14ac:dyDescent="0.3">
      <c r="A2745" t="s">
        <v>32867</v>
      </c>
      <c r="B2745" s="1">
        <v>45526</v>
      </c>
      <c r="C2745">
        <v>1460.54</v>
      </c>
      <c r="D2745" t="s">
        <v>30122</v>
      </c>
      <c r="E2745" t="s">
        <v>30117</v>
      </c>
      <c r="F2745" t="s">
        <v>13962</v>
      </c>
      <c r="G2745">
        <v>1</v>
      </c>
      <c r="H2745">
        <v>2024</v>
      </c>
      <c r="I2745" t="s">
        <v>30120</v>
      </c>
      <c r="J2745">
        <v>0</v>
      </c>
      <c r="K2745">
        <v>1</v>
      </c>
    </row>
    <row r="2746" spans="1:11" x14ac:dyDescent="0.3">
      <c r="A2746" t="s">
        <v>32868</v>
      </c>
      <c r="B2746" s="1">
        <v>45142</v>
      </c>
      <c r="C2746">
        <v>1234.1600000000001</v>
      </c>
      <c r="D2746" t="s">
        <v>30112</v>
      </c>
      <c r="E2746" t="s">
        <v>30117</v>
      </c>
      <c r="F2746" t="s">
        <v>16328</v>
      </c>
      <c r="G2746">
        <v>1</v>
      </c>
      <c r="H2746">
        <v>2023</v>
      </c>
      <c r="I2746" t="s">
        <v>30120</v>
      </c>
      <c r="J2746">
        <v>0</v>
      </c>
      <c r="K2746">
        <v>1</v>
      </c>
    </row>
    <row r="2747" spans="1:11" x14ac:dyDescent="0.3">
      <c r="A2747" t="s">
        <v>32869</v>
      </c>
      <c r="B2747" s="1">
        <v>45507</v>
      </c>
      <c r="C2747">
        <v>883.35</v>
      </c>
      <c r="D2747" t="s">
        <v>30112</v>
      </c>
      <c r="E2747" t="s">
        <v>30117</v>
      </c>
      <c r="F2747" t="s">
        <v>19171</v>
      </c>
      <c r="G2747">
        <v>1</v>
      </c>
      <c r="H2747">
        <v>2024</v>
      </c>
      <c r="I2747" t="s">
        <v>30120</v>
      </c>
      <c r="J2747">
        <v>0</v>
      </c>
      <c r="K2747">
        <v>1</v>
      </c>
    </row>
    <row r="2748" spans="1:11" x14ac:dyDescent="0.3">
      <c r="A2748" t="s">
        <v>32870</v>
      </c>
      <c r="B2748" s="1">
        <v>45132</v>
      </c>
      <c r="C2748">
        <v>670.41</v>
      </c>
      <c r="D2748" t="s">
        <v>30112</v>
      </c>
      <c r="E2748" t="s">
        <v>30109</v>
      </c>
      <c r="F2748" t="s">
        <v>9272</v>
      </c>
      <c r="G2748">
        <v>0</v>
      </c>
      <c r="H2748">
        <v>2023</v>
      </c>
      <c r="I2748" t="s">
        <v>30115</v>
      </c>
      <c r="J2748">
        <v>1</v>
      </c>
      <c r="K2748">
        <v>0</v>
      </c>
    </row>
    <row r="2749" spans="1:11" x14ac:dyDescent="0.3">
      <c r="A2749" t="s">
        <v>32871</v>
      </c>
      <c r="B2749" s="1">
        <v>44578</v>
      </c>
      <c r="C2749">
        <v>308.76</v>
      </c>
      <c r="D2749" t="s">
        <v>30112</v>
      </c>
      <c r="E2749" t="s">
        <v>30117</v>
      </c>
      <c r="F2749" t="s">
        <v>12844</v>
      </c>
      <c r="G2749">
        <v>1</v>
      </c>
      <c r="H2749">
        <v>2022</v>
      </c>
      <c r="I2749" t="s">
        <v>30113</v>
      </c>
      <c r="J2749">
        <v>0</v>
      </c>
      <c r="K2749">
        <v>1</v>
      </c>
    </row>
    <row r="2750" spans="1:11" x14ac:dyDescent="0.3">
      <c r="A2750" t="s">
        <v>32872</v>
      </c>
      <c r="B2750" s="1">
        <v>44957</v>
      </c>
      <c r="C2750">
        <v>369.48</v>
      </c>
      <c r="D2750" t="s">
        <v>30122</v>
      </c>
      <c r="E2750" t="s">
        <v>30117</v>
      </c>
      <c r="F2750" t="s">
        <v>3751</v>
      </c>
      <c r="G2750">
        <v>1</v>
      </c>
      <c r="H2750">
        <v>2023</v>
      </c>
      <c r="I2750" t="s">
        <v>30113</v>
      </c>
      <c r="J2750">
        <v>0</v>
      </c>
      <c r="K2750">
        <v>1</v>
      </c>
    </row>
    <row r="2751" spans="1:11" x14ac:dyDescent="0.3">
      <c r="A2751" t="s">
        <v>32873</v>
      </c>
      <c r="B2751" s="1">
        <v>44633</v>
      </c>
      <c r="C2751">
        <v>143.1</v>
      </c>
      <c r="D2751" t="s">
        <v>30112</v>
      </c>
      <c r="E2751" t="s">
        <v>30117</v>
      </c>
      <c r="F2751" t="s">
        <v>15776</v>
      </c>
      <c r="G2751">
        <v>1</v>
      </c>
      <c r="H2751">
        <v>2022</v>
      </c>
      <c r="I2751" t="s">
        <v>30145</v>
      </c>
      <c r="J2751">
        <v>0</v>
      </c>
      <c r="K2751">
        <v>1</v>
      </c>
    </row>
    <row r="2752" spans="1:11" x14ac:dyDescent="0.3">
      <c r="A2752" t="s">
        <v>32874</v>
      </c>
      <c r="B2752" s="1">
        <v>45465</v>
      </c>
      <c r="C2752">
        <v>1105.77</v>
      </c>
      <c r="D2752" t="s">
        <v>30108</v>
      </c>
      <c r="E2752" t="s">
        <v>30117</v>
      </c>
      <c r="F2752" t="s">
        <v>2004</v>
      </c>
      <c r="G2752">
        <v>1</v>
      </c>
      <c r="H2752">
        <v>2024</v>
      </c>
      <c r="I2752" t="s">
        <v>30128</v>
      </c>
      <c r="J2752">
        <v>0</v>
      </c>
      <c r="K2752">
        <v>1</v>
      </c>
    </row>
    <row r="2753" spans="1:11" x14ac:dyDescent="0.3">
      <c r="A2753" t="s">
        <v>32875</v>
      </c>
      <c r="B2753" s="1">
        <v>44951</v>
      </c>
      <c r="C2753">
        <v>63.89</v>
      </c>
      <c r="D2753" t="s">
        <v>30122</v>
      </c>
      <c r="E2753" t="s">
        <v>30117</v>
      </c>
      <c r="F2753" t="s">
        <v>19951</v>
      </c>
      <c r="G2753">
        <v>1</v>
      </c>
      <c r="H2753">
        <v>2023</v>
      </c>
      <c r="I2753" t="s">
        <v>30113</v>
      </c>
      <c r="J2753">
        <v>0</v>
      </c>
      <c r="K2753">
        <v>1</v>
      </c>
    </row>
    <row r="2754" spans="1:11" x14ac:dyDescent="0.3">
      <c r="A2754" t="s">
        <v>32876</v>
      </c>
      <c r="B2754" s="1">
        <v>44787</v>
      </c>
      <c r="C2754">
        <v>84.13</v>
      </c>
      <c r="D2754" t="s">
        <v>30112</v>
      </c>
      <c r="E2754" t="s">
        <v>30109</v>
      </c>
      <c r="F2754" t="s">
        <v>10821</v>
      </c>
      <c r="G2754">
        <v>0</v>
      </c>
      <c r="H2754">
        <v>2022</v>
      </c>
      <c r="I2754" t="s">
        <v>30120</v>
      </c>
      <c r="J2754">
        <v>1</v>
      </c>
      <c r="K2754">
        <v>0</v>
      </c>
    </row>
    <row r="2755" spans="1:11" x14ac:dyDescent="0.3">
      <c r="A2755" t="s">
        <v>32877</v>
      </c>
      <c r="B2755" s="1">
        <v>45634</v>
      </c>
      <c r="C2755">
        <v>611.72</v>
      </c>
      <c r="D2755" t="s">
        <v>30108</v>
      </c>
      <c r="E2755" t="s">
        <v>30117</v>
      </c>
      <c r="F2755" t="s">
        <v>17369</v>
      </c>
      <c r="G2755">
        <v>1</v>
      </c>
      <c r="H2755">
        <v>2024</v>
      </c>
      <c r="I2755" t="s">
        <v>30130</v>
      </c>
      <c r="J2755">
        <v>0</v>
      </c>
      <c r="K2755">
        <v>1</v>
      </c>
    </row>
    <row r="2756" spans="1:11" x14ac:dyDescent="0.3">
      <c r="A2756" t="s">
        <v>32878</v>
      </c>
      <c r="B2756" s="1">
        <v>44844</v>
      </c>
      <c r="C2756">
        <v>1385.58</v>
      </c>
      <c r="D2756" t="s">
        <v>30112</v>
      </c>
      <c r="E2756" t="s">
        <v>30117</v>
      </c>
      <c r="F2756" t="s">
        <v>19130</v>
      </c>
      <c r="G2756">
        <v>1</v>
      </c>
      <c r="H2756">
        <v>2022</v>
      </c>
      <c r="I2756" t="s">
        <v>30159</v>
      </c>
      <c r="J2756">
        <v>0</v>
      </c>
      <c r="K2756">
        <v>1</v>
      </c>
    </row>
    <row r="2757" spans="1:11" x14ac:dyDescent="0.3">
      <c r="A2757" t="s">
        <v>32879</v>
      </c>
      <c r="B2757" s="1">
        <v>44804</v>
      </c>
      <c r="C2757">
        <v>1338.82</v>
      </c>
      <c r="D2757" t="s">
        <v>30112</v>
      </c>
      <c r="E2757" t="s">
        <v>30117</v>
      </c>
      <c r="F2757" t="s">
        <v>19130</v>
      </c>
      <c r="G2757">
        <v>1</v>
      </c>
      <c r="H2757">
        <v>2022</v>
      </c>
      <c r="I2757" t="s">
        <v>30120</v>
      </c>
      <c r="J2757">
        <v>0</v>
      </c>
      <c r="K2757">
        <v>1</v>
      </c>
    </row>
    <row r="2758" spans="1:11" x14ac:dyDescent="0.3">
      <c r="A2758" t="s">
        <v>32880</v>
      </c>
      <c r="B2758" s="1">
        <v>44816</v>
      </c>
      <c r="C2758">
        <v>197.83</v>
      </c>
      <c r="D2758" t="s">
        <v>30112</v>
      </c>
      <c r="E2758" t="s">
        <v>30109</v>
      </c>
      <c r="F2758" t="s">
        <v>19474</v>
      </c>
      <c r="G2758">
        <v>0</v>
      </c>
      <c r="H2758">
        <v>2022</v>
      </c>
      <c r="I2758" t="s">
        <v>30123</v>
      </c>
      <c r="J2758">
        <v>1</v>
      </c>
      <c r="K2758">
        <v>0</v>
      </c>
    </row>
    <row r="2759" spans="1:11" x14ac:dyDescent="0.3">
      <c r="A2759" t="s">
        <v>32881</v>
      </c>
      <c r="B2759" s="1">
        <v>45445</v>
      </c>
      <c r="C2759">
        <v>1237.25</v>
      </c>
      <c r="D2759" t="s">
        <v>30112</v>
      </c>
      <c r="E2759" t="s">
        <v>30117</v>
      </c>
      <c r="F2759" t="s">
        <v>1577</v>
      </c>
      <c r="G2759">
        <v>1</v>
      </c>
      <c r="H2759">
        <v>2024</v>
      </c>
      <c r="I2759" t="s">
        <v>30128</v>
      </c>
      <c r="J2759">
        <v>0</v>
      </c>
      <c r="K2759">
        <v>1</v>
      </c>
    </row>
    <row r="2760" spans="1:11" x14ac:dyDescent="0.3">
      <c r="A2760" t="s">
        <v>32882</v>
      </c>
      <c r="B2760" s="1">
        <v>45617</v>
      </c>
      <c r="C2760">
        <v>1434.6</v>
      </c>
      <c r="D2760" t="s">
        <v>30122</v>
      </c>
      <c r="E2760" t="s">
        <v>30109</v>
      </c>
      <c r="F2760" t="s">
        <v>14363</v>
      </c>
      <c r="G2760">
        <v>0</v>
      </c>
      <c r="H2760">
        <v>2024</v>
      </c>
      <c r="I2760" t="s">
        <v>30142</v>
      </c>
      <c r="J2760">
        <v>1</v>
      </c>
      <c r="K2760">
        <v>0</v>
      </c>
    </row>
    <row r="2761" spans="1:11" x14ac:dyDescent="0.3">
      <c r="A2761" t="s">
        <v>32883</v>
      </c>
      <c r="B2761" s="1">
        <v>45178</v>
      </c>
      <c r="C2761">
        <v>744.86</v>
      </c>
      <c r="D2761" t="s">
        <v>30122</v>
      </c>
      <c r="E2761" t="s">
        <v>30109</v>
      </c>
      <c r="F2761" t="s">
        <v>6638</v>
      </c>
      <c r="G2761">
        <v>0</v>
      </c>
      <c r="H2761">
        <v>2023</v>
      </c>
      <c r="I2761" t="s">
        <v>30123</v>
      </c>
      <c r="J2761">
        <v>1</v>
      </c>
      <c r="K2761">
        <v>0</v>
      </c>
    </row>
    <row r="2762" spans="1:11" x14ac:dyDescent="0.3">
      <c r="A2762" t="s">
        <v>32884</v>
      </c>
      <c r="B2762" s="1">
        <v>44702</v>
      </c>
      <c r="C2762">
        <v>1047.8800000000001</v>
      </c>
      <c r="D2762" t="s">
        <v>30122</v>
      </c>
      <c r="E2762" t="s">
        <v>30109</v>
      </c>
      <c r="F2762" t="s">
        <v>9781</v>
      </c>
      <c r="G2762">
        <v>0</v>
      </c>
      <c r="H2762">
        <v>2022</v>
      </c>
      <c r="I2762" t="s">
        <v>30136</v>
      </c>
      <c r="J2762">
        <v>1</v>
      </c>
      <c r="K2762">
        <v>0</v>
      </c>
    </row>
    <row r="2763" spans="1:11" x14ac:dyDescent="0.3">
      <c r="A2763" t="s">
        <v>32885</v>
      </c>
      <c r="B2763" s="1">
        <v>44969</v>
      </c>
      <c r="C2763">
        <v>360.21</v>
      </c>
      <c r="D2763" t="s">
        <v>30112</v>
      </c>
      <c r="E2763" t="s">
        <v>30117</v>
      </c>
      <c r="F2763" t="s">
        <v>10246</v>
      </c>
      <c r="G2763">
        <v>1</v>
      </c>
      <c r="H2763">
        <v>2023</v>
      </c>
      <c r="I2763" t="s">
        <v>30110</v>
      </c>
      <c r="J2763">
        <v>0</v>
      </c>
      <c r="K2763">
        <v>1</v>
      </c>
    </row>
    <row r="2764" spans="1:11" x14ac:dyDescent="0.3">
      <c r="A2764" t="s">
        <v>32886</v>
      </c>
      <c r="B2764" s="1">
        <v>45504</v>
      </c>
      <c r="C2764">
        <v>515.37</v>
      </c>
      <c r="D2764" t="s">
        <v>30112</v>
      </c>
      <c r="E2764" t="s">
        <v>30117</v>
      </c>
      <c r="F2764" t="s">
        <v>6638</v>
      </c>
      <c r="G2764">
        <v>1</v>
      </c>
      <c r="H2764">
        <v>2024</v>
      </c>
      <c r="I2764" t="s">
        <v>30115</v>
      </c>
      <c r="J2764">
        <v>0</v>
      </c>
      <c r="K2764">
        <v>1</v>
      </c>
    </row>
    <row r="2765" spans="1:11" x14ac:dyDescent="0.3">
      <c r="A2765" t="s">
        <v>32887</v>
      </c>
      <c r="B2765" s="1">
        <v>44733</v>
      </c>
      <c r="C2765">
        <v>1493.07</v>
      </c>
      <c r="D2765" t="s">
        <v>30122</v>
      </c>
      <c r="E2765" t="s">
        <v>30109</v>
      </c>
      <c r="F2765" t="s">
        <v>12743</v>
      </c>
      <c r="G2765">
        <v>0</v>
      </c>
      <c r="H2765">
        <v>2022</v>
      </c>
      <c r="I2765" t="s">
        <v>30128</v>
      </c>
      <c r="J2765">
        <v>1</v>
      </c>
      <c r="K2765">
        <v>0</v>
      </c>
    </row>
    <row r="2766" spans="1:11" x14ac:dyDescent="0.3">
      <c r="A2766" t="s">
        <v>32888</v>
      </c>
      <c r="B2766" s="1">
        <v>45588</v>
      </c>
      <c r="C2766">
        <v>401.75</v>
      </c>
      <c r="D2766" t="s">
        <v>30108</v>
      </c>
      <c r="E2766" t="s">
        <v>30109</v>
      </c>
      <c r="F2766" t="s">
        <v>10138</v>
      </c>
      <c r="G2766">
        <v>0</v>
      </c>
      <c r="H2766">
        <v>2024</v>
      </c>
      <c r="I2766" t="s">
        <v>30159</v>
      </c>
      <c r="J2766">
        <v>1</v>
      </c>
      <c r="K2766">
        <v>0</v>
      </c>
    </row>
    <row r="2767" spans="1:11" x14ac:dyDescent="0.3">
      <c r="A2767" t="s">
        <v>32889</v>
      </c>
      <c r="B2767" s="1">
        <v>44997</v>
      </c>
      <c r="C2767">
        <v>1476.48</v>
      </c>
      <c r="D2767" t="s">
        <v>30122</v>
      </c>
      <c r="E2767" t="s">
        <v>30109</v>
      </c>
      <c r="F2767" t="s">
        <v>19378</v>
      </c>
      <c r="G2767">
        <v>0</v>
      </c>
      <c r="H2767">
        <v>2023</v>
      </c>
      <c r="I2767" t="s">
        <v>30145</v>
      </c>
      <c r="J2767">
        <v>1</v>
      </c>
      <c r="K2767">
        <v>0</v>
      </c>
    </row>
    <row r="2768" spans="1:11" x14ac:dyDescent="0.3">
      <c r="A2768" t="s">
        <v>32890</v>
      </c>
      <c r="B2768" s="1">
        <v>44959</v>
      </c>
      <c r="C2768">
        <v>688.88</v>
      </c>
      <c r="D2768" t="s">
        <v>30122</v>
      </c>
      <c r="E2768" t="s">
        <v>30109</v>
      </c>
      <c r="F2768" t="s">
        <v>9601</v>
      </c>
      <c r="G2768">
        <v>0</v>
      </c>
      <c r="H2768">
        <v>2023</v>
      </c>
      <c r="I2768" t="s">
        <v>30110</v>
      </c>
      <c r="J2768">
        <v>1</v>
      </c>
      <c r="K2768">
        <v>0</v>
      </c>
    </row>
    <row r="2769" spans="1:11" x14ac:dyDescent="0.3">
      <c r="A2769" t="s">
        <v>32891</v>
      </c>
      <c r="B2769" s="1">
        <v>45127</v>
      </c>
      <c r="C2769">
        <v>111.68</v>
      </c>
      <c r="D2769" t="s">
        <v>30108</v>
      </c>
      <c r="E2769" t="s">
        <v>30117</v>
      </c>
      <c r="F2769" t="s">
        <v>9663</v>
      </c>
      <c r="G2769">
        <v>1</v>
      </c>
      <c r="H2769">
        <v>2023</v>
      </c>
      <c r="I2769" t="s">
        <v>30115</v>
      </c>
      <c r="J2769">
        <v>0</v>
      </c>
      <c r="K2769">
        <v>1</v>
      </c>
    </row>
    <row r="2770" spans="1:11" x14ac:dyDescent="0.3">
      <c r="A2770" t="s">
        <v>32892</v>
      </c>
      <c r="B2770" s="1">
        <v>45160</v>
      </c>
      <c r="C2770">
        <v>744.16</v>
      </c>
      <c r="D2770" t="s">
        <v>30108</v>
      </c>
      <c r="E2770" t="s">
        <v>30117</v>
      </c>
      <c r="F2770" t="s">
        <v>5642</v>
      </c>
      <c r="G2770">
        <v>1</v>
      </c>
      <c r="H2770">
        <v>2023</v>
      </c>
      <c r="I2770" t="s">
        <v>30120</v>
      </c>
      <c r="J2770">
        <v>0</v>
      </c>
      <c r="K2770">
        <v>1</v>
      </c>
    </row>
    <row r="2771" spans="1:11" x14ac:dyDescent="0.3">
      <c r="A2771" t="s">
        <v>32893</v>
      </c>
      <c r="B2771" s="1">
        <v>45575</v>
      </c>
      <c r="C2771">
        <v>1174.4000000000001</v>
      </c>
      <c r="D2771" t="s">
        <v>30112</v>
      </c>
      <c r="E2771" t="s">
        <v>30117</v>
      </c>
      <c r="F2771" t="s">
        <v>19986</v>
      </c>
      <c r="G2771">
        <v>1</v>
      </c>
      <c r="H2771">
        <v>2024</v>
      </c>
      <c r="I2771" t="s">
        <v>30159</v>
      </c>
      <c r="J2771">
        <v>0</v>
      </c>
      <c r="K2771">
        <v>1</v>
      </c>
    </row>
    <row r="2772" spans="1:11" x14ac:dyDescent="0.3">
      <c r="A2772" t="s">
        <v>32894</v>
      </c>
      <c r="B2772" s="1">
        <v>45232</v>
      </c>
      <c r="C2772">
        <v>386.31</v>
      </c>
      <c r="D2772" t="s">
        <v>30108</v>
      </c>
      <c r="E2772" t="s">
        <v>30117</v>
      </c>
      <c r="F2772" t="s">
        <v>6477</v>
      </c>
      <c r="G2772">
        <v>1</v>
      </c>
      <c r="H2772">
        <v>2023</v>
      </c>
      <c r="I2772" t="s">
        <v>30142</v>
      </c>
      <c r="J2772">
        <v>0</v>
      </c>
      <c r="K2772">
        <v>1</v>
      </c>
    </row>
    <row r="2773" spans="1:11" x14ac:dyDescent="0.3">
      <c r="A2773" t="s">
        <v>32895</v>
      </c>
      <c r="B2773" s="1">
        <v>44912</v>
      </c>
      <c r="C2773">
        <v>689.42</v>
      </c>
      <c r="D2773" t="s">
        <v>30108</v>
      </c>
      <c r="E2773" t="s">
        <v>30117</v>
      </c>
      <c r="F2773" t="s">
        <v>14502</v>
      </c>
      <c r="G2773">
        <v>1</v>
      </c>
      <c r="H2773">
        <v>2022</v>
      </c>
      <c r="I2773" t="s">
        <v>30130</v>
      </c>
      <c r="J2773">
        <v>0</v>
      </c>
      <c r="K2773">
        <v>1</v>
      </c>
    </row>
    <row r="2774" spans="1:11" x14ac:dyDescent="0.3">
      <c r="A2774" t="s">
        <v>32896</v>
      </c>
      <c r="B2774" s="1">
        <v>44744</v>
      </c>
      <c r="C2774">
        <v>946.95</v>
      </c>
      <c r="D2774" t="s">
        <v>30112</v>
      </c>
      <c r="E2774" t="s">
        <v>30109</v>
      </c>
      <c r="F2774" t="s">
        <v>12506</v>
      </c>
      <c r="G2774">
        <v>0</v>
      </c>
      <c r="H2774">
        <v>2022</v>
      </c>
      <c r="I2774" t="s">
        <v>30115</v>
      </c>
      <c r="J2774">
        <v>1</v>
      </c>
      <c r="K2774">
        <v>0</v>
      </c>
    </row>
    <row r="2775" spans="1:11" x14ac:dyDescent="0.3">
      <c r="A2775" t="s">
        <v>32897</v>
      </c>
      <c r="B2775" s="1">
        <v>45567</v>
      </c>
      <c r="C2775">
        <v>206.28</v>
      </c>
      <c r="D2775" t="s">
        <v>30108</v>
      </c>
      <c r="E2775" t="s">
        <v>30117</v>
      </c>
      <c r="F2775" t="s">
        <v>11628</v>
      </c>
      <c r="G2775">
        <v>1</v>
      </c>
      <c r="H2775">
        <v>2024</v>
      </c>
      <c r="I2775" t="s">
        <v>30159</v>
      </c>
      <c r="J2775">
        <v>0</v>
      </c>
      <c r="K2775">
        <v>1</v>
      </c>
    </row>
    <row r="2776" spans="1:11" x14ac:dyDescent="0.3">
      <c r="A2776" t="s">
        <v>32898</v>
      </c>
      <c r="B2776" s="1">
        <v>45376</v>
      </c>
      <c r="C2776">
        <v>1148.67</v>
      </c>
      <c r="D2776" t="s">
        <v>30108</v>
      </c>
      <c r="E2776" t="s">
        <v>30117</v>
      </c>
      <c r="F2776" t="s">
        <v>2608</v>
      </c>
      <c r="G2776">
        <v>1</v>
      </c>
      <c r="H2776">
        <v>2024</v>
      </c>
      <c r="I2776" t="s">
        <v>30145</v>
      </c>
      <c r="J2776">
        <v>0</v>
      </c>
      <c r="K2776">
        <v>1</v>
      </c>
    </row>
    <row r="2777" spans="1:11" x14ac:dyDescent="0.3">
      <c r="A2777" t="s">
        <v>32899</v>
      </c>
      <c r="B2777" s="1">
        <v>45387</v>
      </c>
      <c r="C2777">
        <v>1431.96</v>
      </c>
      <c r="D2777" t="s">
        <v>30108</v>
      </c>
      <c r="E2777" t="s">
        <v>30117</v>
      </c>
      <c r="F2777" t="s">
        <v>4232</v>
      </c>
      <c r="G2777">
        <v>1</v>
      </c>
      <c r="H2777">
        <v>2024</v>
      </c>
      <c r="I2777" t="s">
        <v>30118</v>
      </c>
      <c r="J2777">
        <v>0</v>
      </c>
      <c r="K2777">
        <v>1</v>
      </c>
    </row>
    <row r="2778" spans="1:11" x14ac:dyDescent="0.3">
      <c r="A2778" t="s">
        <v>32900</v>
      </c>
      <c r="B2778" s="1">
        <v>45593</v>
      </c>
      <c r="C2778">
        <v>801.27</v>
      </c>
      <c r="D2778" t="s">
        <v>30112</v>
      </c>
      <c r="E2778" t="s">
        <v>30109</v>
      </c>
      <c r="F2778" t="s">
        <v>6657</v>
      </c>
      <c r="G2778">
        <v>0</v>
      </c>
      <c r="H2778">
        <v>2024</v>
      </c>
      <c r="I2778" t="s">
        <v>30159</v>
      </c>
      <c r="J2778">
        <v>1</v>
      </c>
      <c r="K2778">
        <v>0</v>
      </c>
    </row>
    <row r="2779" spans="1:11" x14ac:dyDescent="0.3">
      <c r="A2779" t="s">
        <v>32901</v>
      </c>
      <c r="B2779" s="1">
        <v>45435</v>
      </c>
      <c r="C2779">
        <v>1291.43</v>
      </c>
      <c r="D2779" t="s">
        <v>30122</v>
      </c>
      <c r="E2779" t="s">
        <v>30117</v>
      </c>
      <c r="F2779" t="s">
        <v>5323</v>
      </c>
      <c r="G2779">
        <v>1</v>
      </c>
      <c r="H2779">
        <v>2024</v>
      </c>
      <c r="I2779" t="s">
        <v>30136</v>
      </c>
      <c r="J2779">
        <v>0</v>
      </c>
      <c r="K2779">
        <v>1</v>
      </c>
    </row>
    <row r="2780" spans="1:11" x14ac:dyDescent="0.3">
      <c r="A2780" t="s">
        <v>32902</v>
      </c>
      <c r="B2780" s="1">
        <v>44568</v>
      </c>
      <c r="C2780">
        <v>330.74</v>
      </c>
      <c r="D2780" t="s">
        <v>30112</v>
      </c>
      <c r="E2780" t="s">
        <v>30109</v>
      </c>
      <c r="F2780" t="s">
        <v>13416</v>
      </c>
      <c r="G2780">
        <v>0</v>
      </c>
      <c r="H2780">
        <v>2022</v>
      </c>
      <c r="I2780" t="s">
        <v>30113</v>
      </c>
      <c r="J2780">
        <v>1</v>
      </c>
      <c r="K2780">
        <v>0</v>
      </c>
    </row>
    <row r="2781" spans="1:11" x14ac:dyDescent="0.3">
      <c r="A2781" t="s">
        <v>32903</v>
      </c>
      <c r="B2781" s="1">
        <v>45204</v>
      </c>
      <c r="C2781">
        <v>338.34</v>
      </c>
      <c r="D2781" t="s">
        <v>30108</v>
      </c>
      <c r="E2781" t="s">
        <v>30117</v>
      </c>
      <c r="F2781" t="s">
        <v>8727</v>
      </c>
      <c r="G2781">
        <v>1</v>
      </c>
      <c r="H2781">
        <v>2023</v>
      </c>
      <c r="I2781" t="s">
        <v>30159</v>
      </c>
      <c r="J2781">
        <v>0</v>
      </c>
      <c r="K2781">
        <v>1</v>
      </c>
    </row>
    <row r="2782" spans="1:11" x14ac:dyDescent="0.3">
      <c r="A2782" t="s">
        <v>32904</v>
      </c>
      <c r="B2782" s="1">
        <v>44892</v>
      </c>
      <c r="C2782">
        <v>489.89</v>
      </c>
      <c r="D2782" t="s">
        <v>30108</v>
      </c>
      <c r="E2782" t="s">
        <v>30117</v>
      </c>
      <c r="F2782" t="s">
        <v>7869</v>
      </c>
      <c r="G2782">
        <v>1</v>
      </c>
      <c r="H2782">
        <v>2022</v>
      </c>
      <c r="I2782" t="s">
        <v>30142</v>
      </c>
      <c r="J2782">
        <v>0</v>
      </c>
      <c r="K2782">
        <v>1</v>
      </c>
    </row>
    <row r="2783" spans="1:11" x14ac:dyDescent="0.3">
      <c r="A2783" t="s">
        <v>32905</v>
      </c>
      <c r="B2783" s="1">
        <v>44960</v>
      </c>
      <c r="C2783">
        <v>1222.77</v>
      </c>
      <c r="D2783" t="s">
        <v>30112</v>
      </c>
      <c r="E2783" t="s">
        <v>30109</v>
      </c>
      <c r="F2783" t="s">
        <v>16213</v>
      </c>
      <c r="G2783">
        <v>0</v>
      </c>
      <c r="H2783">
        <v>2023</v>
      </c>
      <c r="I2783" t="s">
        <v>30110</v>
      </c>
      <c r="J2783">
        <v>1</v>
      </c>
      <c r="K2783">
        <v>0</v>
      </c>
    </row>
    <row r="2784" spans="1:11" x14ac:dyDescent="0.3">
      <c r="A2784" t="s">
        <v>32906</v>
      </c>
      <c r="B2784" s="1">
        <v>44951</v>
      </c>
      <c r="C2784">
        <v>1211.6199999999999</v>
      </c>
      <c r="D2784" t="s">
        <v>30108</v>
      </c>
      <c r="E2784" t="s">
        <v>30117</v>
      </c>
      <c r="F2784" t="s">
        <v>4773</v>
      </c>
      <c r="G2784">
        <v>1</v>
      </c>
      <c r="H2784">
        <v>2023</v>
      </c>
      <c r="I2784" t="s">
        <v>30113</v>
      </c>
      <c r="J2784">
        <v>0</v>
      </c>
      <c r="K2784">
        <v>1</v>
      </c>
    </row>
    <row r="2785" spans="1:11" x14ac:dyDescent="0.3">
      <c r="A2785" t="s">
        <v>32907</v>
      </c>
      <c r="B2785" s="1">
        <v>44806</v>
      </c>
      <c r="C2785">
        <v>112.44</v>
      </c>
      <c r="D2785" t="s">
        <v>30112</v>
      </c>
      <c r="E2785" t="s">
        <v>30109</v>
      </c>
      <c r="F2785" t="s">
        <v>15238</v>
      </c>
      <c r="G2785">
        <v>0</v>
      </c>
      <c r="H2785">
        <v>2022</v>
      </c>
      <c r="I2785" t="s">
        <v>30123</v>
      </c>
      <c r="J2785">
        <v>1</v>
      </c>
      <c r="K2785">
        <v>0</v>
      </c>
    </row>
    <row r="2786" spans="1:11" x14ac:dyDescent="0.3">
      <c r="A2786" t="s">
        <v>32908</v>
      </c>
      <c r="B2786" s="1">
        <v>44911</v>
      </c>
      <c r="C2786">
        <v>791.25</v>
      </c>
      <c r="D2786" t="s">
        <v>30108</v>
      </c>
      <c r="E2786" t="s">
        <v>30117</v>
      </c>
      <c r="F2786" t="s">
        <v>9629</v>
      </c>
      <c r="G2786">
        <v>1</v>
      </c>
      <c r="H2786">
        <v>2022</v>
      </c>
      <c r="I2786" t="s">
        <v>30130</v>
      </c>
      <c r="J2786">
        <v>0</v>
      </c>
      <c r="K2786">
        <v>1</v>
      </c>
    </row>
    <row r="2787" spans="1:11" x14ac:dyDescent="0.3">
      <c r="A2787" t="s">
        <v>32909</v>
      </c>
      <c r="B2787" s="1">
        <v>45642</v>
      </c>
      <c r="C2787">
        <v>1361.37</v>
      </c>
      <c r="D2787" t="s">
        <v>30122</v>
      </c>
      <c r="E2787" t="s">
        <v>30117</v>
      </c>
      <c r="F2787" t="s">
        <v>2019</v>
      </c>
      <c r="G2787">
        <v>1</v>
      </c>
      <c r="H2787">
        <v>2024</v>
      </c>
      <c r="I2787" t="s">
        <v>30130</v>
      </c>
      <c r="J2787">
        <v>0</v>
      </c>
      <c r="K2787">
        <v>1</v>
      </c>
    </row>
    <row r="2788" spans="1:11" x14ac:dyDescent="0.3">
      <c r="A2788" t="s">
        <v>32910</v>
      </c>
      <c r="B2788" s="1">
        <v>45252</v>
      </c>
      <c r="C2788">
        <v>1267.56</v>
      </c>
      <c r="D2788" t="s">
        <v>30112</v>
      </c>
      <c r="E2788" t="s">
        <v>30109</v>
      </c>
      <c r="F2788" t="s">
        <v>13881</v>
      </c>
      <c r="G2788">
        <v>0</v>
      </c>
      <c r="H2788">
        <v>2023</v>
      </c>
      <c r="I2788" t="s">
        <v>30142</v>
      </c>
      <c r="J2788">
        <v>1</v>
      </c>
      <c r="K2788">
        <v>0</v>
      </c>
    </row>
    <row r="2789" spans="1:11" x14ac:dyDescent="0.3">
      <c r="A2789" t="s">
        <v>32911</v>
      </c>
      <c r="B2789" s="1">
        <v>44965</v>
      </c>
      <c r="C2789">
        <v>976.1</v>
      </c>
      <c r="D2789" t="s">
        <v>30108</v>
      </c>
      <c r="E2789" t="s">
        <v>30109</v>
      </c>
      <c r="F2789" t="s">
        <v>9947</v>
      </c>
      <c r="G2789">
        <v>0</v>
      </c>
      <c r="H2789">
        <v>2023</v>
      </c>
      <c r="I2789" t="s">
        <v>30110</v>
      </c>
      <c r="J2789">
        <v>1</v>
      </c>
      <c r="K2789">
        <v>0</v>
      </c>
    </row>
    <row r="2790" spans="1:11" x14ac:dyDescent="0.3">
      <c r="A2790" t="s">
        <v>32912</v>
      </c>
      <c r="B2790" s="1">
        <v>45039</v>
      </c>
      <c r="C2790">
        <v>112.12</v>
      </c>
      <c r="D2790" t="s">
        <v>30112</v>
      </c>
      <c r="E2790" t="s">
        <v>30117</v>
      </c>
      <c r="F2790" t="s">
        <v>3449</v>
      </c>
      <c r="G2790">
        <v>1</v>
      </c>
      <c r="H2790">
        <v>2023</v>
      </c>
      <c r="I2790" t="s">
        <v>30118</v>
      </c>
      <c r="J2790">
        <v>0</v>
      </c>
      <c r="K2790">
        <v>1</v>
      </c>
    </row>
    <row r="2791" spans="1:11" x14ac:dyDescent="0.3">
      <c r="A2791" t="s">
        <v>32913</v>
      </c>
      <c r="B2791" s="1">
        <v>45245</v>
      </c>
      <c r="C2791">
        <v>111.28</v>
      </c>
      <c r="D2791" t="s">
        <v>30112</v>
      </c>
      <c r="E2791" t="s">
        <v>30117</v>
      </c>
      <c r="F2791" t="s">
        <v>17863</v>
      </c>
      <c r="G2791">
        <v>1</v>
      </c>
      <c r="H2791">
        <v>2023</v>
      </c>
      <c r="I2791" t="s">
        <v>30142</v>
      </c>
      <c r="J2791">
        <v>0</v>
      </c>
      <c r="K2791">
        <v>1</v>
      </c>
    </row>
    <row r="2792" spans="1:11" x14ac:dyDescent="0.3">
      <c r="A2792" t="s">
        <v>32914</v>
      </c>
      <c r="B2792" s="1">
        <v>44728</v>
      </c>
      <c r="C2792">
        <v>974.45</v>
      </c>
      <c r="D2792" t="s">
        <v>30122</v>
      </c>
      <c r="E2792" t="s">
        <v>30109</v>
      </c>
      <c r="F2792" t="s">
        <v>16753</v>
      </c>
      <c r="G2792">
        <v>0</v>
      </c>
      <c r="H2792">
        <v>2022</v>
      </c>
      <c r="I2792" t="s">
        <v>30128</v>
      </c>
      <c r="J2792">
        <v>1</v>
      </c>
      <c r="K2792">
        <v>0</v>
      </c>
    </row>
    <row r="2793" spans="1:11" x14ac:dyDescent="0.3">
      <c r="A2793" t="s">
        <v>32915</v>
      </c>
      <c r="B2793" s="1">
        <v>45435</v>
      </c>
      <c r="C2793">
        <v>728.17</v>
      </c>
      <c r="D2793" t="s">
        <v>30108</v>
      </c>
      <c r="E2793" t="s">
        <v>30117</v>
      </c>
      <c r="F2793" t="s">
        <v>2550</v>
      </c>
      <c r="G2793">
        <v>1</v>
      </c>
      <c r="H2793">
        <v>2024</v>
      </c>
      <c r="I2793" t="s">
        <v>30136</v>
      </c>
      <c r="J2793">
        <v>0</v>
      </c>
      <c r="K2793">
        <v>1</v>
      </c>
    </row>
    <row r="2794" spans="1:11" x14ac:dyDescent="0.3">
      <c r="A2794" t="s">
        <v>32916</v>
      </c>
      <c r="B2794" s="1">
        <v>45030</v>
      </c>
      <c r="C2794">
        <v>1043.27</v>
      </c>
      <c r="D2794" t="s">
        <v>30112</v>
      </c>
      <c r="E2794" t="s">
        <v>30117</v>
      </c>
      <c r="F2794" t="s">
        <v>14050</v>
      </c>
      <c r="G2794">
        <v>1</v>
      </c>
      <c r="H2794">
        <v>2023</v>
      </c>
      <c r="I2794" t="s">
        <v>30118</v>
      </c>
      <c r="J2794">
        <v>0</v>
      </c>
      <c r="K2794">
        <v>1</v>
      </c>
    </row>
    <row r="2795" spans="1:11" x14ac:dyDescent="0.3">
      <c r="A2795" t="s">
        <v>32917</v>
      </c>
      <c r="B2795" s="1">
        <v>44619</v>
      </c>
      <c r="C2795">
        <v>1441.79</v>
      </c>
      <c r="D2795" t="s">
        <v>30122</v>
      </c>
      <c r="E2795" t="s">
        <v>30117</v>
      </c>
      <c r="F2795" t="s">
        <v>8188</v>
      </c>
      <c r="G2795">
        <v>1</v>
      </c>
      <c r="H2795">
        <v>2022</v>
      </c>
      <c r="I2795" t="s">
        <v>30110</v>
      </c>
      <c r="J2795">
        <v>0</v>
      </c>
      <c r="K2795">
        <v>1</v>
      </c>
    </row>
    <row r="2796" spans="1:11" x14ac:dyDescent="0.3">
      <c r="A2796" t="s">
        <v>32918</v>
      </c>
      <c r="B2796" s="1">
        <v>44828</v>
      </c>
      <c r="C2796">
        <v>1059.3</v>
      </c>
      <c r="D2796" t="s">
        <v>30122</v>
      </c>
      <c r="E2796" t="s">
        <v>30109</v>
      </c>
      <c r="F2796" t="s">
        <v>17044</v>
      </c>
      <c r="G2796">
        <v>0</v>
      </c>
      <c r="H2796">
        <v>2022</v>
      </c>
      <c r="I2796" t="s">
        <v>30123</v>
      </c>
      <c r="J2796">
        <v>1</v>
      </c>
      <c r="K2796">
        <v>0</v>
      </c>
    </row>
    <row r="2797" spans="1:11" x14ac:dyDescent="0.3">
      <c r="A2797" t="s">
        <v>32919</v>
      </c>
      <c r="B2797" s="1">
        <v>45390</v>
      </c>
      <c r="C2797">
        <v>1081.68</v>
      </c>
      <c r="D2797" t="s">
        <v>30108</v>
      </c>
      <c r="E2797" t="s">
        <v>30117</v>
      </c>
      <c r="F2797" t="s">
        <v>19867</v>
      </c>
      <c r="G2797">
        <v>1</v>
      </c>
      <c r="H2797">
        <v>2024</v>
      </c>
      <c r="I2797" t="s">
        <v>30118</v>
      </c>
      <c r="J2797">
        <v>0</v>
      </c>
      <c r="K2797">
        <v>1</v>
      </c>
    </row>
    <row r="2798" spans="1:11" x14ac:dyDescent="0.3">
      <c r="A2798" t="s">
        <v>32920</v>
      </c>
      <c r="B2798" s="1">
        <v>44807</v>
      </c>
      <c r="C2798">
        <v>85.82</v>
      </c>
      <c r="D2798" t="s">
        <v>30122</v>
      </c>
      <c r="E2798" t="s">
        <v>30109</v>
      </c>
      <c r="F2798" t="s">
        <v>5900</v>
      </c>
      <c r="G2798">
        <v>0</v>
      </c>
      <c r="H2798">
        <v>2022</v>
      </c>
      <c r="I2798" t="s">
        <v>30123</v>
      </c>
      <c r="J2798">
        <v>1</v>
      </c>
      <c r="K2798">
        <v>0</v>
      </c>
    </row>
    <row r="2799" spans="1:11" x14ac:dyDescent="0.3">
      <c r="A2799" t="s">
        <v>32921</v>
      </c>
      <c r="B2799" s="1">
        <v>44753</v>
      </c>
      <c r="C2799">
        <v>1427.77</v>
      </c>
      <c r="D2799" t="s">
        <v>30122</v>
      </c>
      <c r="E2799" t="s">
        <v>30117</v>
      </c>
      <c r="F2799" t="s">
        <v>7073</v>
      </c>
      <c r="G2799">
        <v>1</v>
      </c>
      <c r="H2799">
        <v>2022</v>
      </c>
      <c r="I2799" t="s">
        <v>30115</v>
      </c>
      <c r="J2799">
        <v>0</v>
      </c>
      <c r="K2799">
        <v>1</v>
      </c>
    </row>
    <row r="2800" spans="1:11" x14ac:dyDescent="0.3">
      <c r="A2800" t="s">
        <v>32922</v>
      </c>
      <c r="B2800" s="1">
        <v>45598</v>
      </c>
      <c r="C2800">
        <v>418.96</v>
      </c>
      <c r="D2800" t="s">
        <v>30112</v>
      </c>
      <c r="E2800" t="s">
        <v>30109</v>
      </c>
      <c r="F2800" t="s">
        <v>10030</v>
      </c>
      <c r="G2800">
        <v>0</v>
      </c>
      <c r="H2800">
        <v>2024</v>
      </c>
      <c r="I2800" t="s">
        <v>30142</v>
      </c>
      <c r="J2800">
        <v>1</v>
      </c>
      <c r="K2800">
        <v>0</v>
      </c>
    </row>
    <row r="2801" spans="1:11" x14ac:dyDescent="0.3">
      <c r="A2801" t="s">
        <v>32923</v>
      </c>
      <c r="B2801" s="1">
        <v>45220</v>
      </c>
      <c r="C2801">
        <v>376</v>
      </c>
      <c r="D2801" t="s">
        <v>30112</v>
      </c>
      <c r="E2801" t="s">
        <v>30117</v>
      </c>
      <c r="F2801" t="s">
        <v>18029</v>
      </c>
      <c r="G2801">
        <v>1</v>
      </c>
      <c r="H2801">
        <v>2023</v>
      </c>
      <c r="I2801" t="s">
        <v>30159</v>
      </c>
      <c r="J2801">
        <v>0</v>
      </c>
      <c r="K2801">
        <v>1</v>
      </c>
    </row>
    <row r="2802" spans="1:11" x14ac:dyDescent="0.3">
      <c r="A2802" t="s">
        <v>32924</v>
      </c>
      <c r="B2802" s="1">
        <v>44617</v>
      </c>
      <c r="C2802">
        <v>1332.09</v>
      </c>
      <c r="D2802" t="s">
        <v>30122</v>
      </c>
      <c r="E2802" t="s">
        <v>30109</v>
      </c>
      <c r="F2802" t="s">
        <v>13783</v>
      </c>
      <c r="G2802">
        <v>0</v>
      </c>
      <c r="H2802">
        <v>2022</v>
      </c>
      <c r="I2802" t="s">
        <v>30110</v>
      </c>
      <c r="J2802">
        <v>1</v>
      </c>
      <c r="K2802">
        <v>0</v>
      </c>
    </row>
    <row r="2803" spans="1:11" x14ac:dyDescent="0.3">
      <c r="A2803" t="s">
        <v>32925</v>
      </c>
      <c r="B2803" s="1">
        <v>45144</v>
      </c>
      <c r="C2803">
        <v>1396.76</v>
      </c>
      <c r="D2803" t="s">
        <v>30112</v>
      </c>
      <c r="E2803" t="s">
        <v>30109</v>
      </c>
      <c r="F2803" t="s">
        <v>1601</v>
      </c>
      <c r="G2803">
        <v>0</v>
      </c>
      <c r="H2803">
        <v>2023</v>
      </c>
      <c r="I2803" t="s">
        <v>30120</v>
      </c>
      <c r="J2803">
        <v>1</v>
      </c>
      <c r="K2803">
        <v>0</v>
      </c>
    </row>
    <row r="2804" spans="1:11" x14ac:dyDescent="0.3">
      <c r="A2804" t="s">
        <v>32926</v>
      </c>
      <c r="B2804" s="1">
        <v>45101</v>
      </c>
      <c r="C2804">
        <v>390.83</v>
      </c>
      <c r="D2804" t="s">
        <v>30108</v>
      </c>
      <c r="E2804" t="s">
        <v>30109</v>
      </c>
      <c r="F2804" t="s">
        <v>10873</v>
      </c>
      <c r="G2804">
        <v>0</v>
      </c>
      <c r="H2804">
        <v>2023</v>
      </c>
      <c r="I2804" t="s">
        <v>30128</v>
      </c>
      <c r="J2804">
        <v>1</v>
      </c>
      <c r="K2804">
        <v>0</v>
      </c>
    </row>
    <row r="2805" spans="1:11" x14ac:dyDescent="0.3">
      <c r="A2805" t="s">
        <v>32927</v>
      </c>
      <c r="B2805" s="1">
        <v>45002</v>
      </c>
      <c r="C2805">
        <v>336.6</v>
      </c>
      <c r="D2805" t="s">
        <v>30122</v>
      </c>
      <c r="E2805" t="s">
        <v>30117</v>
      </c>
      <c r="F2805" t="s">
        <v>2748</v>
      </c>
      <c r="G2805">
        <v>1</v>
      </c>
      <c r="H2805">
        <v>2023</v>
      </c>
      <c r="I2805" t="s">
        <v>30145</v>
      </c>
      <c r="J2805">
        <v>0</v>
      </c>
      <c r="K2805">
        <v>1</v>
      </c>
    </row>
    <row r="2806" spans="1:11" x14ac:dyDescent="0.3">
      <c r="A2806" t="s">
        <v>32928</v>
      </c>
      <c r="B2806" s="1">
        <v>45284</v>
      </c>
      <c r="C2806">
        <v>1315.11</v>
      </c>
      <c r="D2806" t="s">
        <v>30108</v>
      </c>
      <c r="E2806" t="s">
        <v>30109</v>
      </c>
      <c r="F2806" t="s">
        <v>11398</v>
      </c>
      <c r="G2806">
        <v>0</v>
      </c>
      <c r="H2806">
        <v>2023</v>
      </c>
      <c r="I2806" t="s">
        <v>30130</v>
      </c>
      <c r="J2806">
        <v>1</v>
      </c>
      <c r="K2806">
        <v>0</v>
      </c>
    </row>
    <row r="2807" spans="1:11" x14ac:dyDescent="0.3">
      <c r="A2807" t="s">
        <v>32929</v>
      </c>
      <c r="B2807" s="1">
        <v>45349</v>
      </c>
      <c r="C2807">
        <v>1493.72</v>
      </c>
      <c r="D2807" t="s">
        <v>30108</v>
      </c>
      <c r="E2807" t="s">
        <v>30117</v>
      </c>
      <c r="F2807" t="s">
        <v>7527</v>
      </c>
      <c r="G2807">
        <v>1</v>
      </c>
      <c r="H2807">
        <v>2024</v>
      </c>
      <c r="I2807" t="s">
        <v>30110</v>
      </c>
      <c r="J2807">
        <v>0</v>
      </c>
      <c r="K2807">
        <v>1</v>
      </c>
    </row>
    <row r="2808" spans="1:11" x14ac:dyDescent="0.3">
      <c r="A2808" t="s">
        <v>32930</v>
      </c>
      <c r="B2808" s="1">
        <v>44650</v>
      </c>
      <c r="C2808">
        <v>75.77</v>
      </c>
      <c r="D2808" t="s">
        <v>30108</v>
      </c>
      <c r="E2808" t="s">
        <v>30109</v>
      </c>
      <c r="F2808" t="s">
        <v>18815</v>
      </c>
      <c r="G2808">
        <v>0</v>
      </c>
      <c r="H2808">
        <v>2022</v>
      </c>
      <c r="I2808" t="s">
        <v>30145</v>
      </c>
      <c r="J2808">
        <v>1</v>
      </c>
      <c r="K2808">
        <v>0</v>
      </c>
    </row>
    <row r="2809" spans="1:11" x14ac:dyDescent="0.3">
      <c r="A2809" t="s">
        <v>32931</v>
      </c>
      <c r="B2809" s="1">
        <v>45069</v>
      </c>
      <c r="C2809">
        <v>471.07</v>
      </c>
      <c r="D2809" t="s">
        <v>30112</v>
      </c>
      <c r="E2809" t="s">
        <v>30117</v>
      </c>
      <c r="F2809" t="s">
        <v>8230</v>
      </c>
      <c r="G2809">
        <v>1</v>
      </c>
      <c r="H2809">
        <v>2023</v>
      </c>
      <c r="I2809" t="s">
        <v>30136</v>
      </c>
      <c r="J2809">
        <v>0</v>
      </c>
      <c r="K2809">
        <v>1</v>
      </c>
    </row>
    <row r="2810" spans="1:11" x14ac:dyDescent="0.3">
      <c r="A2810" t="s">
        <v>32932</v>
      </c>
      <c r="B2810" s="1">
        <v>45479</v>
      </c>
      <c r="C2810">
        <v>1222.46</v>
      </c>
      <c r="D2810" t="s">
        <v>30112</v>
      </c>
      <c r="E2810" t="s">
        <v>30109</v>
      </c>
      <c r="F2810" t="s">
        <v>18683</v>
      </c>
      <c r="G2810">
        <v>0</v>
      </c>
      <c r="H2810">
        <v>2024</v>
      </c>
      <c r="I2810" t="s">
        <v>30115</v>
      </c>
      <c r="J2810">
        <v>1</v>
      </c>
      <c r="K2810">
        <v>0</v>
      </c>
    </row>
    <row r="2811" spans="1:11" x14ac:dyDescent="0.3">
      <c r="A2811" t="s">
        <v>32933</v>
      </c>
      <c r="B2811" s="1">
        <v>44976</v>
      </c>
      <c r="C2811">
        <v>387.61</v>
      </c>
      <c r="D2811" t="s">
        <v>30108</v>
      </c>
      <c r="E2811" t="s">
        <v>30117</v>
      </c>
      <c r="F2811" t="s">
        <v>9456</v>
      </c>
      <c r="G2811">
        <v>1</v>
      </c>
      <c r="H2811">
        <v>2023</v>
      </c>
      <c r="I2811" t="s">
        <v>30110</v>
      </c>
      <c r="J2811">
        <v>0</v>
      </c>
      <c r="K2811">
        <v>1</v>
      </c>
    </row>
    <row r="2812" spans="1:11" x14ac:dyDescent="0.3">
      <c r="A2812" t="s">
        <v>32934</v>
      </c>
      <c r="B2812" s="1">
        <v>45059</v>
      </c>
      <c r="C2812">
        <v>983.75</v>
      </c>
      <c r="D2812" t="s">
        <v>30108</v>
      </c>
      <c r="E2812" t="s">
        <v>30109</v>
      </c>
      <c r="F2812" t="s">
        <v>13572</v>
      </c>
      <c r="G2812">
        <v>0</v>
      </c>
      <c r="H2812">
        <v>2023</v>
      </c>
      <c r="I2812" t="s">
        <v>30136</v>
      </c>
      <c r="J2812">
        <v>1</v>
      </c>
      <c r="K2812">
        <v>0</v>
      </c>
    </row>
    <row r="2813" spans="1:11" x14ac:dyDescent="0.3">
      <c r="A2813" t="s">
        <v>32935</v>
      </c>
      <c r="B2813" s="1">
        <v>44882</v>
      </c>
      <c r="C2813">
        <v>558.88</v>
      </c>
      <c r="D2813" t="s">
        <v>30122</v>
      </c>
      <c r="E2813" t="s">
        <v>30117</v>
      </c>
      <c r="F2813" t="s">
        <v>10880</v>
      </c>
      <c r="G2813">
        <v>1</v>
      </c>
      <c r="H2813">
        <v>2022</v>
      </c>
      <c r="I2813" t="s">
        <v>30142</v>
      </c>
      <c r="J2813">
        <v>0</v>
      </c>
      <c r="K2813">
        <v>1</v>
      </c>
    </row>
    <row r="2814" spans="1:11" x14ac:dyDescent="0.3">
      <c r="A2814" t="s">
        <v>32936</v>
      </c>
      <c r="B2814" s="1">
        <v>44934</v>
      </c>
      <c r="C2814">
        <v>1099.08</v>
      </c>
      <c r="D2814" t="s">
        <v>30122</v>
      </c>
      <c r="E2814" t="s">
        <v>30117</v>
      </c>
      <c r="F2814" t="s">
        <v>9573</v>
      </c>
      <c r="G2814">
        <v>1</v>
      </c>
      <c r="H2814">
        <v>2023</v>
      </c>
      <c r="I2814" t="s">
        <v>30113</v>
      </c>
      <c r="J2814">
        <v>0</v>
      </c>
      <c r="K2814">
        <v>1</v>
      </c>
    </row>
    <row r="2815" spans="1:11" x14ac:dyDescent="0.3">
      <c r="A2815" t="s">
        <v>32937</v>
      </c>
      <c r="B2815" s="1">
        <v>45569</v>
      </c>
      <c r="C2815">
        <v>388.4</v>
      </c>
      <c r="D2815" t="s">
        <v>30122</v>
      </c>
      <c r="E2815" t="s">
        <v>30109</v>
      </c>
      <c r="F2815" t="s">
        <v>2462</v>
      </c>
      <c r="G2815">
        <v>0</v>
      </c>
      <c r="H2815">
        <v>2024</v>
      </c>
      <c r="I2815" t="s">
        <v>30159</v>
      </c>
      <c r="J2815">
        <v>1</v>
      </c>
      <c r="K2815">
        <v>0</v>
      </c>
    </row>
    <row r="2816" spans="1:11" x14ac:dyDescent="0.3">
      <c r="A2816" t="s">
        <v>32938</v>
      </c>
      <c r="B2816" s="1">
        <v>45306</v>
      </c>
      <c r="C2816">
        <v>314.64999999999998</v>
      </c>
      <c r="D2816" t="s">
        <v>30122</v>
      </c>
      <c r="E2816" t="s">
        <v>30117</v>
      </c>
      <c r="F2816" t="s">
        <v>9014</v>
      </c>
      <c r="G2816">
        <v>1</v>
      </c>
      <c r="H2816">
        <v>2024</v>
      </c>
      <c r="I2816" t="s">
        <v>30113</v>
      </c>
      <c r="J2816">
        <v>0</v>
      </c>
      <c r="K2816">
        <v>1</v>
      </c>
    </row>
    <row r="2817" spans="1:11" x14ac:dyDescent="0.3">
      <c r="A2817" t="s">
        <v>32939</v>
      </c>
      <c r="B2817" s="1">
        <v>44968</v>
      </c>
      <c r="C2817">
        <v>1242.8900000000001</v>
      </c>
      <c r="D2817" t="s">
        <v>30112</v>
      </c>
      <c r="E2817" t="s">
        <v>30117</v>
      </c>
      <c r="F2817" t="s">
        <v>9594</v>
      </c>
      <c r="G2817">
        <v>1</v>
      </c>
      <c r="H2817">
        <v>2023</v>
      </c>
      <c r="I2817" t="s">
        <v>30110</v>
      </c>
      <c r="J2817">
        <v>0</v>
      </c>
      <c r="K2817">
        <v>1</v>
      </c>
    </row>
    <row r="2818" spans="1:11" x14ac:dyDescent="0.3">
      <c r="A2818" t="s">
        <v>32940</v>
      </c>
      <c r="B2818" s="1">
        <v>44704</v>
      </c>
      <c r="C2818">
        <v>1323.52</v>
      </c>
      <c r="D2818" t="s">
        <v>30108</v>
      </c>
      <c r="E2818" t="s">
        <v>30117</v>
      </c>
      <c r="F2818" t="s">
        <v>4193</v>
      </c>
      <c r="G2818">
        <v>1</v>
      </c>
      <c r="H2818">
        <v>2022</v>
      </c>
      <c r="I2818" t="s">
        <v>30136</v>
      </c>
      <c r="J2818">
        <v>0</v>
      </c>
      <c r="K2818">
        <v>1</v>
      </c>
    </row>
    <row r="2819" spans="1:11" x14ac:dyDescent="0.3">
      <c r="A2819" t="s">
        <v>32941</v>
      </c>
      <c r="B2819" s="1">
        <v>44916</v>
      </c>
      <c r="C2819">
        <v>981.46</v>
      </c>
      <c r="D2819" t="s">
        <v>30122</v>
      </c>
      <c r="E2819" t="s">
        <v>30109</v>
      </c>
      <c r="F2819" t="s">
        <v>7729</v>
      </c>
      <c r="G2819">
        <v>0</v>
      </c>
      <c r="H2819">
        <v>2022</v>
      </c>
      <c r="I2819" t="s">
        <v>30130</v>
      </c>
      <c r="J2819">
        <v>1</v>
      </c>
      <c r="K2819">
        <v>0</v>
      </c>
    </row>
    <row r="2820" spans="1:11" x14ac:dyDescent="0.3">
      <c r="A2820" t="s">
        <v>32942</v>
      </c>
      <c r="B2820" s="1">
        <v>45481</v>
      </c>
      <c r="C2820">
        <v>176.9</v>
      </c>
      <c r="D2820" t="s">
        <v>30122</v>
      </c>
      <c r="E2820" t="s">
        <v>30117</v>
      </c>
      <c r="F2820" t="s">
        <v>3347</v>
      </c>
      <c r="G2820">
        <v>1</v>
      </c>
      <c r="H2820">
        <v>2024</v>
      </c>
      <c r="I2820" t="s">
        <v>30115</v>
      </c>
      <c r="J2820">
        <v>0</v>
      </c>
      <c r="K2820">
        <v>1</v>
      </c>
    </row>
    <row r="2821" spans="1:11" x14ac:dyDescent="0.3">
      <c r="A2821" t="s">
        <v>32943</v>
      </c>
      <c r="B2821" s="1">
        <v>45190</v>
      </c>
      <c r="C2821">
        <v>684.59</v>
      </c>
      <c r="D2821" t="s">
        <v>30108</v>
      </c>
      <c r="E2821" t="s">
        <v>30109</v>
      </c>
      <c r="F2821" t="s">
        <v>9169</v>
      </c>
      <c r="G2821">
        <v>0</v>
      </c>
      <c r="H2821">
        <v>2023</v>
      </c>
      <c r="I2821" t="s">
        <v>30123</v>
      </c>
      <c r="J2821">
        <v>1</v>
      </c>
      <c r="K2821">
        <v>0</v>
      </c>
    </row>
    <row r="2822" spans="1:11" x14ac:dyDescent="0.3">
      <c r="A2822" t="s">
        <v>32944</v>
      </c>
      <c r="B2822" s="1">
        <v>45398</v>
      </c>
      <c r="C2822">
        <v>1127.3399999999999</v>
      </c>
      <c r="D2822" t="s">
        <v>30122</v>
      </c>
      <c r="E2822" t="s">
        <v>30117</v>
      </c>
      <c r="F2822" t="s">
        <v>10670</v>
      </c>
      <c r="G2822">
        <v>1</v>
      </c>
      <c r="H2822">
        <v>2024</v>
      </c>
      <c r="I2822" t="s">
        <v>30118</v>
      </c>
      <c r="J2822">
        <v>0</v>
      </c>
      <c r="K2822">
        <v>1</v>
      </c>
    </row>
    <row r="2823" spans="1:11" x14ac:dyDescent="0.3">
      <c r="A2823" t="s">
        <v>32945</v>
      </c>
      <c r="B2823" s="1">
        <v>44683</v>
      </c>
      <c r="C2823">
        <v>534.02</v>
      </c>
      <c r="D2823" t="s">
        <v>30108</v>
      </c>
      <c r="E2823" t="s">
        <v>30117</v>
      </c>
      <c r="F2823" t="s">
        <v>16666</v>
      </c>
      <c r="G2823">
        <v>1</v>
      </c>
      <c r="H2823">
        <v>2022</v>
      </c>
      <c r="I2823" t="s">
        <v>30136</v>
      </c>
      <c r="J2823">
        <v>0</v>
      </c>
      <c r="K2823">
        <v>1</v>
      </c>
    </row>
    <row r="2824" spans="1:11" x14ac:dyDescent="0.3">
      <c r="A2824" t="s">
        <v>32946</v>
      </c>
      <c r="B2824" s="1">
        <v>44872</v>
      </c>
      <c r="C2824">
        <v>1095.07</v>
      </c>
      <c r="D2824" t="s">
        <v>30122</v>
      </c>
      <c r="E2824" t="s">
        <v>30117</v>
      </c>
      <c r="F2824" t="s">
        <v>8342</v>
      </c>
      <c r="G2824">
        <v>1</v>
      </c>
      <c r="H2824">
        <v>2022</v>
      </c>
      <c r="I2824" t="s">
        <v>30142</v>
      </c>
      <c r="J2824">
        <v>0</v>
      </c>
      <c r="K2824">
        <v>1</v>
      </c>
    </row>
    <row r="2825" spans="1:11" x14ac:dyDescent="0.3">
      <c r="A2825" t="s">
        <v>32947</v>
      </c>
      <c r="B2825" s="1">
        <v>44830</v>
      </c>
      <c r="C2825">
        <v>1074.6500000000001</v>
      </c>
      <c r="D2825" t="s">
        <v>30122</v>
      </c>
      <c r="E2825" t="s">
        <v>30109</v>
      </c>
      <c r="F2825" t="s">
        <v>15912</v>
      </c>
      <c r="G2825">
        <v>0</v>
      </c>
      <c r="H2825">
        <v>2022</v>
      </c>
      <c r="I2825" t="s">
        <v>30123</v>
      </c>
      <c r="J2825">
        <v>1</v>
      </c>
      <c r="K2825">
        <v>0</v>
      </c>
    </row>
    <row r="2826" spans="1:11" x14ac:dyDescent="0.3">
      <c r="A2826" t="s">
        <v>32948</v>
      </c>
      <c r="B2826" s="1">
        <v>44786</v>
      </c>
      <c r="C2826">
        <v>302.01</v>
      </c>
      <c r="D2826" t="s">
        <v>30112</v>
      </c>
      <c r="E2826" t="s">
        <v>30109</v>
      </c>
      <c r="F2826" t="s">
        <v>17913</v>
      </c>
      <c r="G2826">
        <v>0</v>
      </c>
      <c r="H2826">
        <v>2022</v>
      </c>
      <c r="I2826" t="s">
        <v>30120</v>
      </c>
      <c r="J2826">
        <v>1</v>
      </c>
      <c r="K2826">
        <v>0</v>
      </c>
    </row>
    <row r="2827" spans="1:11" x14ac:dyDescent="0.3">
      <c r="A2827" t="s">
        <v>32949</v>
      </c>
      <c r="B2827" s="1">
        <v>44981</v>
      </c>
      <c r="C2827">
        <v>614.44000000000005</v>
      </c>
      <c r="D2827" t="s">
        <v>30112</v>
      </c>
      <c r="E2827" t="s">
        <v>30117</v>
      </c>
      <c r="F2827" t="s">
        <v>2319</v>
      </c>
      <c r="G2827">
        <v>1</v>
      </c>
      <c r="H2827">
        <v>2023</v>
      </c>
      <c r="I2827" t="s">
        <v>30110</v>
      </c>
      <c r="J2827">
        <v>0</v>
      </c>
      <c r="K2827">
        <v>1</v>
      </c>
    </row>
    <row r="2828" spans="1:11" x14ac:dyDescent="0.3">
      <c r="A2828" t="s">
        <v>32950</v>
      </c>
      <c r="B2828" s="1">
        <v>44712</v>
      </c>
      <c r="C2828">
        <v>1355.2</v>
      </c>
      <c r="D2828" t="s">
        <v>30122</v>
      </c>
      <c r="E2828" t="s">
        <v>30109</v>
      </c>
      <c r="F2828" t="s">
        <v>8632</v>
      </c>
      <c r="G2828">
        <v>0</v>
      </c>
      <c r="H2828">
        <v>2022</v>
      </c>
      <c r="I2828" t="s">
        <v>30136</v>
      </c>
      <c r="J2828">
        <v>1</v>
      </c>
      <c r="K2828">
        <v>0</v>
      </c>
    </row>
    <row r="2829" spans="1:11" x14ac:dyDescent="0.3">
      <c r="A2829" t="s">
        <v>32951</v>
      </c>
      <c r="B2829" s="1">
        <v>45529</v>
      </c>
      <c r="C2829">
        <v>825.07</v>
      </c>
      <c r="D2829" t="s">
        <v>30112</v>
      </c>
      <c r="E2829" t="s">
        <v>30117</v>
      </c>
      <c r="F2829" t="s">
        <v>19526</v>
      </c>
      <c r="G2829">
        <v>1</v>
      </c>
      <c r="H2829">
        <v>2024</v>
      </c>
      <c r="I2829" t="s">
        <v>30120</v>
      </c>
      <c r="J2829">
        <v>0</v>
      </c>
      <c r="K2829">
        <v>1</v>
      </c>
    </row>
    <row r="2830" spans="1:11" x14ac:dyDescent="0.3">
      <c r="A2830" t="s">
        <v>32952</v>
      </c>
      <c r="B2830" s="1">
        <v>45613</v>
      </c>
      <c r="C2830">
        <v>1273.8</v>
      </c>
      <c r="D2830" t="s">
        <v>30108</v>
      </c>
      <c r="E2830" t="s">
        <v>30109</v>
      </c>
      <c r="F2830" t="s">
        <v>7633</v>
      </c>
      <c r="G2830">
        <v>0</v>
      </c>
      <c r="H2830">
        <v>2024</v>
      </c>
      <c r="I2830" t="s">
        <v>30142</v>
      </c>
      <c r="J2830">
        <v>1</v>
      </c>
      <c r="K2830">
        <v>0</v>
      </c>
    </row>
    <row r="2831" spans="1:11" x14ac:dyDescent="0.3">
      <c r="A2831" t="s">
        <v>32953</v>
      </c>
      <c r="B2831" s="1">
        <v>45525</v>
      </c>
      <c r="C2831">
        <v>1375.47</v>
      </c>
      <c r="D2831" t="s">
        <v>30112</v>
      </c>
      <c r="E2831" t="s">
        <v>30117</v>
      </c>
      <c r="F2831" t="s">
        <v>14114</v>
      </c>
      <c r="G2831">
        <v>1</v>
      </c>
      <c r="H2831">
        <v>2024</v>
      </c>
      <c r="I2831" t="s">
        <v>30120</v>
      </c>
      <c r="J2831">
        <v>0</v>
      </c>
      <c r="K2831">
        <v>1</v>
      </c>
    </row>
    <row r="2832" spans="1:11" x14ac:dyDescent="0.3">
      <c r="A2832" t="s">
        <v>32954</v>
      </c>
      <c r="B2832" s="1">
        <v>44806</v>
      </c>
      <c r="C2832">
        <v>823.16</v>
      </c>
      <c r="D2832" t="s">
        <v>30108</v>
      </c>
      <c r="E2832" t="s">
        <v>30117</v>
      </c>
      <c r="F2832" t="s">
        <v>1337</v>
      </c>
      <c r="G2832">
        <v>1</v>
      </c>
      <c r="H2832">
        <v>2022</v>
      </c>
      <c r="I2832" t="s">
        <v>30123</v>
      </c>
      <c r="J2832">
        <v>0</v>
      </c>
      <c r="K2832">
        <v>1</v>
      </c>
    </row>
    <row r="2833" spans="1:11" x14ac:dyDescent="0.3">
      <c r="A2833" t="s">
        <v>32955</v>
      </c>
      <c r="B2833" s="1">
        <v>44825</v>
      </c>
      <c r="C2833">
        <v>1455.45</v>
      </c>
      <c r="D2833" t="s">
        <v>30122</v>
      </c>
      <c r="E2833" t="s">
        <v>30117</v>
      </c>
      <c r="F2833" t="s">
        <v>2869</v>
      </c>
      <c r="G2833">
        <v>1</v>
      </c>
      <c r="H2833">
        <v>2022</v>
      </c>
      <c r="I2833" t="s">
        <v>30123</v>
      </c>
      <c r="J2833">
        <v>0</v>
      </c>
      <c r="K2833">
        <v>1</v>
      </c>
    </row>
    <row r="2834" spans="1:11" x14ac:dyDescent="0.3">
      <c r="A2834" t="s">
        <v>32956</v>
      </c>
      <c r="B2834" s="1">
        <v>45437</v>
      </c>
      <c r="C2834">
        <v>96.87</v>
      </c>
      <c r="D2834" t="s">
        <v>30122</v>
      </c>
      <c r="E2834" t="s">
        <v>30109</v>
      </c>
      <c r="F2834" t="s">
        <v>6511</v>
      </c>
      <c r="G2834">
        <v>0</v>
      </c>
      <c r="H2834">
        <v>2024</v>
      </c>
      <c r="I2834" t="s">
        <v>30136</v>
      </c>
      <c r="J2834">
        <v>1</v>
      </c>
      <c r="K2834">
        <v>0</v>
      </c>
    </row>
    <row r="2835" spans="1:11" x14ac:dyDescent="0.3">
      <c r="A2835" t="s">
        <v>32957</v>
      </c>
      <c r="B2835" s="1">
        <v>44667</v>
      </c>
      <c r="C2835">
        <v>906.03</v>
      </c>
      <c r="D2835" t="s">
        <v>30108</v>
      </c>
      <c r="E2835" t="s">
        <v>30117</v>
      </c>
      <c r="F2835" t="s">
        <v>5942</v>
      </c>
      <c r="G2835">
        <v>1</v>
      </c>
      <c r="H2835">
        <v>2022</v>
      </c>
      <c r="I2835" t="s">
        <v>30118</v>
      </c>
      <c r="J2835">
        <v>0</v>
      </c>
      <c r="K2835">
        <v>1</v>
      </c>
    </row>
    <row r="2836" spans="1:11" x14ac:dyDescent="0.3">
      <c r="A2836" t="s">
        <v>32958</v>
      </c>
      <c r="B2836" s="1">
        <v>45362</v>
      </c>
      <c r="C2836">
        <v>902.51</v>
      </c>
      <c r="D2836" t="s">
        <v>30108</v>
      </c>
      <c r="E2836" t="s">
        <v>30109</v>
      </c>
      <c r="F2836" t="s">
        <v>13115</v>
      </c>
      <c r="G2836">
        <v>0</v>
      </c>
      <c r="H2836">
        <v>2024</v>
      </c>
      <c r="I2836" t="s">
        <v>30145</v>
      </c>
      <c r="J2836">
        <v>1</v>
      </c>
      <c r="K2836">
        <v>0</v>
      </c>
    </row>
    <row r="2837" spans="1:11" x14ac:dyDescent="0.3">
      <c r="A2837" t="s">
        <v>32959</v>
      </c>
      <c r="B2837" s="1">
        <v>44850</v>
      </c>
      <c r="C2837">
        <v>1248.42</v>
      </c>
      <c r="D2837" t="s">
        <v>30122</v>
      </c>
      <c r="E2837" t="s">
        <v>30109</v>
      </c>
      <c r="F2837" t="s">
        <v>20035</v>
      </c>
      <c r="G2837">
        <v>0</v>
      </c>
      <c r="H2837">
        <v>2022</v>
      </c>
      <c r="I2837" t="s">
        <v>30159</v>
      </c>
      <c r="J2837">
        <v>1</v>
      </c>
      <c r="K2837">
        <v>0</v>
      </c>
    </row>
    <row r="2838" spans="1:11" x14ac:dyDescent="0.3">
      <c r="A2838" t="s">
        <v>32960</v>
      </c>
      <c r="B2838" s="1">
        <v>45333</v>
      </c>
      <c r="C2838">
        <v>1076.8499999999999</v>
      </c>
      <c r="D2838" t="s">
        <v>30112</v>
      </c>
      <c r="E2838" t="s">
        <v>30117</v>
      </c>
      <c r="F2838" t="s">
        <v>8237</v>
      </c>
      <c r="G2838">
        <v>1</v>
      </c>
      <c r="H2838">
        <v>2024</v>
      </c>
      <c r="I2838" t="s">
        <v>30110</v>
      </c>
      <c r="J2838">
        <v>0</v>
      </c>
      <c r="K2838">
        <v>1</v>
      </c>
    </row>
    <row r="2839" spans="1:11" x14ac:dyDescent="0.3">
      <c r="A2839" t="s">
        <v>32961</v>
      </c>
      <c r="B2839" s="1">
        <v>44678</v>
      </c>
      <c r="C2839">
        <v>860.35</v>
      </c>
      <c r="D2839" t="s">
        <v>30108</v>
      </c>
      <c r="E2839" t="s">
        <v>30109</v>
      </c>
      <c r="F2839" t="s">
        <v>18607</v>
      </c>
      <c r="G2839">
        <v>0</v>
      </c>
      <c r="H2839">
        <v>2022</v>
      </c>
      <c r="I2839" t="s">
        <v>30118</v>
      </c>
      <c r="J2839">
        <v>1</v>
      </c>
      <c r="K2839">
        <v>0</v>
      </c>
    </row>
    <row r="2840" spans="1:11" x14ac:dyDescent="0.3">
      <c r="A2840" t="s">
        <v>32962</v>
      </c>
      <c r="B2840" s="1">
        <v>44606</v>
      </c>
      <c r="C2840">
        <v>1374.16</v>
      </c>
      <c r="D2840" t="s">
        <v>30122</v>
      </c>
      <c r="E2840" t="s">
        <v>30109</v>
      </c>
      <c r="F2840" t="s">
        <v>16915</v>
      </c>
      <c r="G2840">
        <v>0</v>
      </c>
      <c r="H2840">
        <v>2022</v>
      </c>
      <c r="I2840" t="s">
        <v>30110</v>
      </c>
      <c r="J2840">
        <v>1</v>
      </c>
      <c r="K2840">
        <v>0</v>
      </c>
    </row>
    <row r="2841" spans="1:11" x14ac:dyDescent="0.3">
      <c r="A2841" t="s">
        <v>32963</v>
      </c>
      <c r="B2841" s="1">
        <v>44645</v>
      </c>
      <c r="C2841">
        <v>1256.0999999999999</v>
      </c>
      <c r="D2841" t="s">
        <v>30122</v>
      </c>
      <c r="E2841" t="s">
        <v>30117</v>
      </c>
      <c r="F2841" t="s">
        <v>4061</v>
      </c>
      <c r="G2841">
        <v>1</v>
      </c>
      <c r="H2841">
        <v>2022</v>
      </c>
      <c r="I2841" t="s">
        <v>30145</v>
      </c>
      <c r="J2841">
        <v>0</v>
      </c>
      <c r="K2841">
        <v>1</v>
      </c>
    </row>
    <row r="2842" spans="1:11" x14ac:dyDescent="0.3">
      <c r="A2842" t="s">
        <v>32964</v>
      </c>
      <c r="B2842" s="1">
        <v>44764</v>
      </c>
      <c r="C2842">
        <v>220.63</v>
      </c>
      <c r="D2842" t="s">
        <v>30122</v>
      </c>
      <c r="E2842" t="s">
        <v>30117</v>
      </c>
      <c r="F2842" t="s">
        <v>566</v>
      </c>
      <c r="G2842">
        <v>1</v>
      </c>
      <c r="H2842">
        <v>2022</v>
      </c>
      <c r="I2842" t="s">
        <v>30115</v>
      </c>
      <c r="J2842">
        <v>0</v>
      </c>
      <c r="K2842">
        <v>1</v>
      </c>
    </row>
    <row r="2843" spans="1:11" x14ac:dyDescent="0.3">
      <c r="A2843" t="s">
        <v>32965</v>
      </c>
      <c r="B2843" s="1">
        <v>45229</v>
      </c>
      <c r="C2843">
        <v>443.21</v>
      </c>
      <c r="D2843" t="s">
        <v>30112</v>
      </c>
      <c r="E2843" t="s">
        <v>30109</v>
      </c>
      <c r="F2843" t="s">
        <v>6441</v>
      </c>
      <c r="G2843">
        <v>0</v>
      </c>
      <c r="H2843">
        <v>2023</v>
      </c>
      <c r="I2843" t="s">
        <v>30159</v>
      </c>
      <c r="J2843">
        <v>1</v>
      </c>
      <c r="K2843">
        <v>0</v>
      </c>
    </row>
    <row r="2844" spans="1:11" x14ac:dyDescent="0.3">
      <c r="A2844" t="s">
        <v>32966</v>
      </c>
      <c r="B2844" s="1">
        <v>44730</v>
      </c>
      <c r="C2844">
        <v>1110.1199999999999</v>
      </c>
      <c r="D2844" t="s">
        <v>30108</v>
      </c>
      <c r="E2844" t="s">
        <v>30117</v>
      </c>
      <c r="F2844" t="s">
        <v>13328</v>
      </c>
      <c r="G2844">
        <v>1</v>
      </c>
      <c r="H2844">
        <v>2022</v>
      </c>
      <c r="I2844" t="s">
        <v>30128</v>
      </c>
      <c r="J2844">
        <v>0</v>
      </c>
      <c r="K2844">
        <v>1</v>
      </c>
    </row>
    <row r="2845" spans="1:11" x14ac:dyDescent="0.3">
      <c r="A2845" t="s">
        <v>32967</v>
      </c>
      <c r="B2845" s="1">
        <v>44558</v>
      </c>
      <c r="C2845">
        <v>957.07</v>
      </c>
      <c r="D2845" t="s">
        <v>30108</v>
      </c>
      <c r="E2845" t="s">
        <v>30117</v>
      </c>
      <c r="F2845" t="s">
        <v>13896</v>
      </c>
      <c r="G2845">
        <v>1</v>
      </c>
      <c r="H2845">
        <v>2021</v>
      </c>
      <c r="I2845" t="s">
        <v>30130</v>
      </c>
      <c r="J2845">
        <v>0</v>
      </c>
      <c r="K2845">
        <v>1</v>
      </c>
    </row>
    <row r="2846" spans="1:11" x14ac:dyDescent="0.3">
      <c r="A2846" t="s">
        <v>32968</v>
      </c>
      <c r="B2846" s="1">
        <v>44574</v>
      </c>
      <c r="C2846">
        <v>858.88</v>
      </c>
      <c r="D2846" t="s">
        <v>30122</v>
      </c>
      <c r="E2846" t="s">
        <v>30117</v>
      </c>
      <c r="F2846" t="s">
        <v>18091</v>
      </c>
      <c r="G2846">
        <v>1</v>
      </c>
      <c r="H2846">
        <v>2022</v>
      </c>
      <c r="I2846" t="s">
        <v>30113</v>
      </c>
      <c r="J2846">
        <v>0</v>
      </c>
      <c r="K2846">
        <v>1</v>
      </c>
    </row>
    <row r="2847" spans="1:11" x14ac:dyDescent="0.3">
      <c r="A2847" t="s">
        <v>32969</v>
      </c>
      <c r="B2847" s="1">
        <v>44559</v>
      </c>
      <c r="C2847">
        <v>133.38999999999999</v>
      </c>
      <c r="D2847" t="s">
        <v>30112</v>
      </c>
      <c r="E2847" t="s">
        <v>30117</v>
      </c>
      <c r="F2847" t="s">
        <v>12636</v>
      </c>
      <c r="G2847">
        <v>1</v>
      </c>
      <c r="H2847">
        <v>2021</v>
      </c>
      <c r="I2847" t="s">
        <v>30130</v>
      </c>
      <c r="J2847">
        <v>0</v>
      </c>
      <c r="K2847">
        <v>1</v>
      </c>
    </row>
    <row r="2848" spans="1:11" x14ac:dyDescent="0.3">
      <c r="A2848" t="s">
        <v>32970</v>
      </c>
      <c r="B2848" s="1">
        <v>44862</v>
      </c>
      <c r="C2848">
        <v>130.72999999999999</v>
      </c>
      <c r="D2848" t="s">
        <v>30112</v>
      </c>
      <c r="E2848" t="s">
        <v>30117</v>
      </c>
      <c r="F2848" t="s">
        <v>9976</v>
      </c>
      <c r="G2848">
        <v>1</v>
      </c>
      <c r="H2848">
        <v>2022</v>
      </c>
      <c r="I2848" t="s">
        <v>30159</v>
      </c>
      <c r="J2848">
        <v>0</v>
      </c>
      <c r="K2848">
        <v>1</v>
      </c>
    </row>
    <row r="2849" spans="1:11" x14ac:dyDescent="0.3">
      <c r="A2849" t="s">
        <v>32971</v>
      </c>
      <c r="B2849" s="1">
        <v>44948</v>
      </c>
      <c r="C2849">
        <v>268.51</v>
      </c>
      <c r="D2849" t="s">
        <v>30122</v>
      </c>
      <c r="E2849" t="s">
        <v>30109</v>
      </c>
      <c r="F2849" t="s">
        <v>7566</v>
      </c>
      <c r="G2849">
        <v>0</v>
      </c>
      <c r="H2849">
        <v>2023</v>
      </c>
      <c r="I2849" t="s">
        <v>30113</v>
      </c>
      <c r="J2849">
        <v>1</v>
      </c>
      <c r="K2849">
        <v>0</v>
      </c>
    </row>
    <row r="2850" spans="1:11" x14ac:dyDescent="0.3">
      <c r="A2850" t="s">
        <v>32972</v>
      </c>
      <c r="B2850" s="1">
        <v>45116</v>
      </c>
      <c r="C2850">
        <v>695.44</v>
      </c>
      <c r="D2850" t="s">
        <v>30112</v>
      </c>
      <c r="E2850" t="s">
        <v>30109</v>
      </c>
      <c r="F2850" t="s">
        <v>16384</v>
      </c>
      <c r="G2850">
        <v>0</v>
      </c>
      <c r="H2850">
        <v>2023</v>
      </c>
      <c r="I2850" t="s">
        <v>30115</v>
      </c>
      <c r="J2850">
        <v>1</v>
      </c>
      <c r="K2850">
        <v>0</v>
      </c>
    </row>
    <row r="2851" spans="1:11" x14ac:dyDescent="0.3">
      <c r="A2851" t="s">
        <v>32973</v>
      </c>
      <c r="B2851" s="1">
        <v>45309</v>
      </c>
      <c r="C2851">
        <v>682.08</v>
      </c>
      <c r="D2851" t="s">
        <v>30122</v>
      </c>
      <c r="E2851" t="s">
        <v>30109</v>
      </c>
      <c r="F2851" t="s">
        <v>8985</v>
      </c>
      <c r="G2851">
        <v>0</v>
      </c>
      <c r="H2851">
        <v>2024</v>
      </c>
      <c r="I2851" t="s">
        <v>30113</v>
      </c>
      <c r="J2851">
        <v>1</v>
      </c>
      <c r="K2851">
        <v>0</v>
      </c>
    </row>
    <row r="2852" spans="1:11" x14ac:dyDescent="0.3">
      <c r="A2852" t="s">
        <v>32974</v>
      </c>
      <c r="B2852" s="1">
        <v>44726</v>
      </c>
      <c r="C2852">
        <v>456.32</v>
      </c>
      <c r="D2852" t="s">
        <v>30108</v>
      </c>
      <c r="E2852" t="s">
        <v>30109</v>
      </c>
      <c r="F2852" t="s">
        <v>6131</v>
      </c>
      <c r="G2852">
        <v>0</v>
      </c>
      <c r="H2852">
        <v>2022</v>
      </c>
      <c r="I2852" t="s">
        <v>30128</v>
      </c>
      <c r="J2852">
        <v>1</v>
      </c>
      <c r="K2852">
        <v>0</v>
      </c>
    </row>
    <row r="2853" spans="1:11" x14ac:dyDescent="0.3">
      <c r="A2853" t="s">
        <v>32975</v>
      </c>
      <c r="B2853" s="1">
        <v>44557</v>
      </c>
      <c r="C2853">
        <v>871.09</v>
      </c>
      <c r="D2853" t="s">
        <v>30122</v>
      </c>
      <c r="E2853" t="s">
        <v>30109</v>
      </c>
      <c r="F2853" t="s">
        <v>4035</v>
      </c>
      <c r="G2853">
        <v>0</v>
      </c>
      <c r="H2853">
        <v>2021</v>
      </c>
      <c r="I2853" t="s">
        <v>30130</v>
      </c>
      <c r="J2853">
        <v>1</v>
      </c>
      <c r="K2853">
        <v>0</v>
      </c>
    </row>
    <row r="2854" spans="1:11" x14ac:dyDescent="0.3">
      <c r="A2854" t="s">
        <v>32976</v>
      </c>
      <c r="B2854" s="1">
        <v>45083</v>
      </c>
      <c r="C2854">
        <v>845.71</v>
      </c>
      <c r="D2854" t="s">
        <v>30108</v>
      </c>
      <c r="E2854" t="s">
        <v>30109</v>
      </c>
      <c r="F2854" t="s">
        <v>16467</v>
      </c>
      <c r="G2854">
        <v>0</v>
      </c>
      <c r="H2854">
        <v>2023</v>
      </c>
      <c r="I2854" t="s">
        <v>30128</v>
      </c>
      <c r="J2854">
        <v>1</v>
      </c>
      <c r="K2854">
        <v>0</v>
      </c>
    </row>
    <row r="2855" spans="1:11" x14ac:dyDescent="0.3">
      <c r="A2855" t="s">
        <v>32977</v>
      </c>
      <c r="B2855" s="1">
        <v>44700</v>
      </c>
      <c r="C2855">
        <v>498.32</v>
      </c>
      <c r="D2855" t="s">
        <v>30122</v>
      </c>
      <c r="E2855" t="s">
        <v>30117</v>
      </c>
      <c r="F2855" t="s">
        <v>11043</v>
      </c>
      <c r="G2855">
        <v>1</v>
      </c>
      <c r="H2855">
        <v>2022</v>
      </c>
      <c r="I2855" t="s">
        <v>30136</v>
      </c>
      <c r="J2855">
        <v>0</v>
      </c>
      <c r="K2855">
        <v>1</v>
      </c>
    </row>
    <row r="2856" spans="1:11" x14ac:dyDescent="0.3">
      <c r="A2856" t="s">
        <v>32978</v>
      </c>
      <c r="B2856" s="1">
        <v>44567</v>
      </c>
      <c r="C2856">
        <v>505.95</v>
      </c>
      <c r="D2856" t="s">
        <v>30112</v>
      </c>
      <c r="E2856" t="s">
        <v>30109</v>
      </c>
      <c r="F2856" t="s">
        <v>12049</v>
      </c>
      <c r="G2856">
        <v>0</v>
      </c>
      <c r="H2856">
        <v>2022</v>
      </c>
      <c r="I2856" t="s">
        <v>30113</v>
      </c>
      <c r="J2856">
        <v>1</v>
      </c>
      <c r="K2856">
        <v>0</v>
      </c>
    </row>
    <row r="2857" spans="1:11" x14ac:dyDescent="0.3">
      <c r="A2857" t="s">
        <v>32979</v>
      </c>
      <c r="B2857" s="1">
        <v>44722</v>
      </c>
      <c r="C2857">
        <v>932.56</v>
      </c>
      <c r="D2857" t="s">
        <v>30122</v>
      </c>
      <c r="E2857" t="s">
        <v>30117</v>
      </c>
      <c r="F2857" t="s">
        <v>17948</v>
      </c>
      <c r="G2857">
        <v>1</v>
      </c>
      <c r="H2857">
        <v>2022</v>
      </c>
      <c r="I2857" t="s">
        <v>30128</v>
      </c>
      <c r="J2857">
        <v>0</v>
      </c>
      <c r="K2857">
        <v>1</v>
      </c>
    </row>
    <row r="2858" spans="1:11" x14ac:dyDescent="0.3">
      <c r="A2858" t="s">
        <v>32980</v>
      </c>
      <c r="B2858" s="1">
        <v>45514</v>
      </c>
      <c r="C2858">
        <v>571.89</v>
      </c>
      <c r="D2858" t="s">
        <v>30108</v>
      </c>
      <c r="E2858" t="s">
        <v>30117</v>
      </c>
      <c r="F2858" t="s">
        <v>19653</v>
      </c>
      <c r="G2858">
        <v>1</v>
      </c>
      <c r="H2858">
        <v>2024</v>
      </c>
      <c r="I2858" t="s">
        <v>30120</v>
      </c>
      <c r="J2858">
        <v>0</v>
      </c>
      <c r="K2858">
        <v>1</v>
      </c>
    </row>
    <row r="2859" spans="1:11" x14ac:dyDescent="0.3">
      <c r="A2859" t="s">
        <v>32981</v>
      </c>
      <c r="B2859" s="1">
        <v>44794</v>
      </c>
      <c r="C2859">
        <v>744.49</v>
      </c>
      <c r="D2859" t="s">
        <v>30108</v>
      </c>
      <c r="E2859" t="s">
        <v>30109</v>
      </c>
      <c r="F2859" t="s">
        <v>12135</v>
      </c>
      <c r="G2859">
        <v>0</v>
      </c>
      <c r="H2859">
        <v>2022</v>
      </c>
      <c r="I2859" t="s">
        <v>30120</v>
      </c>
      <c r="J2859">
        <v>1</v>
      </c>
      <c r="K2859">
        <v>0</v>
      </c>
    </row>
    <row r="2860" spans="1:11" x14ac:dyDescent="0.3">
      <c r="A2860" t="s">
        <v>32982</v>
      </c>
      <c r="B2860" s="1">
        <v>44648</v>
      </c>
      <c r="C2860">
        <v>605.91</v>
      </c>
      <c r="D2860" t="s">
        <v>30122</v>
      </c>
      <c r="E2860" t="s">
        <v>30109</v>
      </c>
      <c r="F2860" t="s">
        <v>8900</v>
      </c>
      <c r="G2860">
        <v>0</v>
      </c>
      <c r="H2860">
        <v>2022</v>
      </c>
      <c r="I2860" t="s">
        <v>30145</v>
      </c>
      <c r="J2860">
        <v>1</v>
      </c>
      <c r="K2860">
        <v>0</v>
      </c>
    </row>
    <row r="2861" spans="1:11" x14ac:dyDescent="0.3">
      <c r="A2861" t="s">
        <v>32983</v>
      </c>
      <c r="B2861" s="1">
        <v>45411</v>
      </c>
      <c r="C2861">
        <v>1137.43</v>
      </c>
      <c r="D2861" t="s">
        <v>30112</v>
      </c>
      <c r="E2861" t="s">
        <v>30109</v>
      </c>
      <c r="F2861" t="s">
        <v>3826</v>
      </c>
      <c r="G2861">
        <v>0</v>
      </c>
      <c r="H2861">
        <v>2024</v>
      </c>
      <c r="I2861" t="s">
        <v>30118</v>
      </c>
      <c r="J2861">
        <v>1</v>
      </c>
      <c r="K2861">
        <v>0</v>
      </c>
    </row>
    <row r="2862" spans="1:11" x14ac:dyDescent="0.3">
      <c r="A2862" t="s">
        <v>32984</v>
      </c>
      <c r="B2862" s="1">
        <v>45211</v>
      </c>
      <c r="C2862">
        <v>249.85</v>
      </c>
      <c r="D2862" t="s">
        <v>30108</v>
      </c>
      <c r="E2862" t="s">
        <v>30117</v>
      </c>
      <c r="F2862" t="s">
        <v>1732</v>
      </c>
      <c r="G2862">
        <v>1</v>
      </c>
      <c r="H2862">
        <v>2023</v>
      </c>
      <c r="I2862" t="s">
        <v>30159</v>
      </c>
      <c r="J2862">
        <v>0</v>
      </c>
      <c r="K2862">
        <v>1</v>
      </c>
    </row>
    <row r="2863" spans="1:11" x14ac:dyDescent="0.3">
      <c r="A2863" t="s">
        <v>32985</v>
      </c>
      <c r="B2863" s="1">
        <v>45533</v>
      </c>
      <c r="C2863">
        <v>579.67999999999995</v>
      </c>
      <c r="D2863" t="s">
        <v>30112</v>
      </c>
      <c r="E2863" t="s">
        <v>30109</v>
      </c>
      <c r="F2863" t="s">
        <v>14303</v>
      </c>
      <c r="G2863">
        <v>0</v>
      </c>
      <c r="H2863">
        <v>2024</v>
      </c>
      <c r="I2863" t="s">
        <v>30120</v>
      </c>
      <c r="J2863">
        <v>1</v>
      </c>
      <c r="K2863">
        <v>0</v>
      </c>
    </row>
    <row r="2864" spans="1:11" x14ac:dyDescent="0.3">
      <c r="A2864" t="s">
        <v>32986</v>
      </c>
      <c r="B2864" s="1">
        <v>44946</v>
      </c>
      <c r="C2864">
        <v>318.25</v>
      </c>
      <c r="D2864" t="s">
        <v>30112</v>
      </c>
      <c r="E2864" t="s">
        <v>30109</v>
      </c>
      <c r="F2864" t="s">
        <v>18875</v>
      </c>
      <c r="G2864">
        <v>0</v>
      </c>
      <c r="H2864">
        <v>2023</v>
      </c>
      <c r="I2864" t="s">
        <v>30113</v>
      </c>
      <c r="J2864">
        <v>1</v>
      </c>
      <c r="K2864">
        <v>0</v>
      </c>
    </row>
    <row r="2865" spans="1:11" x14ac:dyDescent="0.3">
      <c r="A2865" t="s">
        <v>32987</v>
      </c>
      <c r="B2865" s="1">
        <v>44729</v>
      </c>
      <c r="C2865">
        <v>601.87</v>
      </c>
      <c r="D2865" t="s">
        <v>30122</v>
      </c>
      <c r="E2865" t="s">
        <v>30109</v>
      </c>
      <c r="F2865" t="s">
        <v>12156</v>
      </c>
      <c r="G2865">
        <v>0</v>
      </c>
      <c r="H2865">
        <v>2022</v>
      </c>
      <c r="I2865" t="s">
        <v>30128</v>
      </c>
      <c r="J2865">
        <v>1</v>
      </c>
      <c r="K2865">
        <v>0</v>
      </c>
    </row>
    <row r="2866" spans="1:11" x14ac:dyDescent="0.3">
      <c r="A2866" t="s">
        <v>32988</v>
      </c>
      <c r="B2866" s="1">
        <v>45447</v>
      </c>
      <c r="C2866">
        <v>669.07</v>
      </c>
      <c r="D2866" t="s">
        <v>30122</v>
      </c>
      <c r="E2866" t="s">
        <v>30109</v>
      </c>
      <c r="F2866" t="s">
        <v>6889</v>
      </c>
      <c r="G2866">
        <v>0</v>
      </c>
      <c r="H2866">
        <v>2024</v>
      </c>
      <c r="I2866" t="s">
        <v>30128</v>
      </c>
      <c r="J2866">
        <v>1</v>
      </c>
      <c r="K2866">
        <v>0</v>
      </c>
    </row>
    <row r="2867" spans="1:11" x14ac:dyDescent="0.3">
      <c r="A2867" t="s">
        <v>32989</v>
      </c>
      <c r="B2867" s="1">
        <v>45041</v>
      </c>
      <c r="C2867">
        <v>420.06</v>
      </c>
      <c r="D2867" t="s">
        <v>30108</v>
      </c>
      <c r="E2867" t="s">
        <v>30117</v>
      </c>
      <c r="F2867" t="s">
        <v>16372</v>
      </c>
      <c r="G2867">
        <v>1</v>
      </c>
      <c r="H2867">
        <v>2023</v>
      </c>
      <c r="I2867" t="s">
        <v>30118</v>
      </c>
      <c r="J2867">
        <v>0</v>
      </c>
      <c r="K2867">
        <v>1</v>
      </c>
    </row>
    <row r="2868" spans="1:11" x14ac:dyDescent="0.3">
      <c r="A2868" t="s">
        <v>32990</v>
      </c>
      <c r="B2868" s="1">
        <v>45251</v>
      </c>
      <c r="C2868">
        <v>542.52</v>
      </c>
      <c r="D2868" t="s">
        <v>30122</v>
      </c>
      <c r="E2868" t="s">
        <v>30109</v>
      </c>
      <c r="F2868" t="s">
        <v>18889</v>
      </c>
      <c r="G2868">
        <v>0</v>
      </c>
      <c r="H2868">
        <v>2023</v>
      </c>
      <c r="I2868" t="s">
        <v>30142</v>
      </c>
      <c r="J2868">
        <v>1</v>
      </c>
      <c r="K2868">
        <v>0</v>
      </c>
    </row>
    <row r="2869" spans="1:11" x14ac:dyDescent="0.3">
      <c r="A2869" t="s">
        <v>32991</v>
      </c>
      <c r="B2869" s="1">
        <v>44738</v>
      </c>
      <c r="C2869">
        <v>714.18</v>
      </c>
      <c r="D2869" t="s">
        <v>30108</v>
      </c>
      <c r="E2869" t="s">
        <v>30109</v>
      </c>
      <c r="F2869" t="s">
        <v>765</v>
      </c>
      <c r="G2869">
        <v>0</v>
      </c>
      <c r="H2869">
        <v>2022</v>
      </c>
      <c r="I2869" t="s">
        <v>30128</v>
      </c>
      <c r="J2869">
        <v>1</v>
      </c>
      <c r="K2869">
        <v>0</v>
      </c>
    </row>
    <row r="2870" spans="1:11" x14ac:dyDescent="0.3">
      <c r="A2870" t="s">
        <v>32992</v>
      </c>
      <c r="B2870" s="1">
        <v>45625</v>
      </c>
      <c r="C2870">
        <v>704.28</v>
      </c>
      <c r="D2870" t="s">
        <v>30112</v>
      </c>
      <c r="E2870" t="s">
        <v>30117</v>
      </c>
      <c r="F2870" t="s">
        <v>9019</v>
      </c>
      <c r="G2870">
        <v>1</v>
      </c>
      <c r="H2870">
        <v>2024</v>
      </c>
      <c r="I2870" t="s">
        <v>30142</v>
      </c>
      <c r="J2870">
        <v>0</v>
      </c>
      <c r="K2870">
        <v>1</v>
      </c>
    </row>
    <row r="2871" spans="1:11" x14ac:dyDescent="0.3">
      <c r="A2871" t="s">
        <v>32993</v>
      </c>
      <c r="B2871" s="1">
        <v>45200</v>
      </c>
      <c r="C2871">
        <v>300.29000000000002</v>
      </c>
      <c r="D2871" t="s">
        <v>30122</v>
      </c>
      <c r="E2871" t="s">
        <v>30117</v>
      </c>
      <c r="F2871" t="s">
        <v>10952</v>
      </c>
      <c r="G2871">
        <v>1</v>
      </c>
      <c r="H2871">
        <v>2023</v>
      </c>
      <c r="I2871" t="s">
        <v>30159</v>
      </c>
      <c r="J2871">
        <v>0</v>
      </c>
      <c r="K2871">
        <v>1</v>
      </c>
    </row>
    <row r="2872" spans="1:11" x14ac:dyDescent="0.3">
      <c r="A2872" t="s">
        <v>32994</v>
      </c>
      <c r="B2872" s="1">
        <v>45514</v>
      </c>
      <c r="C2872">
        <v>221.86</v>
      </c>
      <c r="D2872" t="s">
        <v>30122</v>
      </c>
      <c r="E2872" t="s">
        <v>30117</v>
      </c>
      <c r="F2872" t="s">
        <v>2568</v>
      </c>
      <c r="G2872">
        <v>1</v>
      </c>
      <c r="H2872">
        <v>2024</v>
      </c>
      <c r="I2872" t="s">
        <v>30120</v>
      </c>
      <c r="J2872">
        <v>0</v>
      </c>
      <c r="K2872">
        <v>1</v>
      </c>
    </row>
    <row r="2873" spans="1:11" x14ac:dyDescent="0.3">
      <c r="A2873" t="s">
        <v>32995</v>
      </c>
      <c r="B2873" s="1">
        <v>45603</v>
      </c>
      <c r="C2873">
        <v>910.61</v>
      </c>
      <c r="D2873" t="s">
        <v>30108</v>
      </c>
      <c r="E2873" t="s">
        <v>30109</v>
      </c>
      <c r="F2873" t="s">
        <v>18735</v>
      </c>
      <c r="G2873">
        <v>0</v>
      </c>
      <c r="H2873">
        <v>2024</v>
      </c>
      <c r="I2873" t="s">
        <v>30142</v>
      </c>
      <c r="J2873">
        <v>1</v>
      </c>
      <c r="K2873">
        <v>0</v>
      </c>
    </row>
    <row r="2874" spans="1:11" x14ac:dyDescent="0.3">
      <c r="A2874" t="s">
        <v>32996</v>
      </c>
      <c r="B2874" s="1">
        <v>44900</v>
      </c>
      <c r="C2874">
        <v>1167.3900000000001</v>
      </c>
      <c r="D2874" t="s">
        <v>30108</v>
      </c>
      <c r="E2874" t="s">
        <v>30117</v>
      </c>
      <c r="F2874" t="s">
        <v>8482</v>
      </c>
      <c r="G2874">
        <v>1</v>
      </c>
      <c r="H2874">
        <v>2022</v>
      </c>
      <c r="I2874" t="s">
        <v>30130</v>
      </c>
      <c r="J2874">
        <v>0</v>
      </c>
      <c r="K2874">
        <v>1</v>
      </c>
    </row>
    <row r="2875" spans="1:11" x14ac:dyDescent="0.3">
      <c r="A2875" t="s">
        <v>32997</v>
      </c>
      <c r="B2875" s="1">
        <v>44999</v>
      </c>
      <c r="C2875">
        <v>1495.54</v>
      </c>
      <c r="D2875" t="s">
        <v>30122</v>
      </c>
      <c r="E2875" t="s">
        <v>30109</v>
      </c>
      <c r="F2875" t="s">
        <v>8533</v>
      </c>
      <c r="G2875">
        <v>0</v>
      </c>
      <c r="H2875">
        <v>2023</v>
      </c>
      <c r="I2875" t="s">
        <v>30145</v>
      </c>
      <c r="J2875">
        <v>1</v>
      </c>
      <c r="K2875">
        <v>0</v>
      </c>
    </row>
    <row r="2876" spans="1:11" x14ac:dyDescent="0.3">
      <c r="A2876" t="s">
        <v>32998</v>
      </c>
      <c r="B2876" s="1">
        <v>44949</v>
      </c>
      <c r="C2876">
        <v>1168.99</v>
      </c>
      <c r="D2876" t="s">
        <v>30108</v>
      </c>
      <c r="E2876" t="s">
        <v>30109</v>
      </c>
      <c r="F2876" t="s">
        <v>17791</v>
      </c>
      <c r="G2876">
        <v>0</v>
      </c>
      <c r="H2876">
        <v>2023</v>
      </c>
      <c r="I2876" t="s">
        <v>30113</v>
      </c>
      <c r="J2876">
        <v>1</v>
      </c>
      <c r="K2876">
        <v>0</v>
      </c>
    </row>
    <row r="2877" spans="1:11" x14ac:dyDescent="0.3">
      <c r="A2877" t="s">
        <v>32999</v>
      </c>
      <c r="B2877" s="1">
        <v>44603</v>
      </c>
      <c r="C2877">
        <v>439.17</v>
      </c>
      <c r="D2877" t="s">
        <v>30122</v>
      </c>
      <c r="E2877" t="s">
        <v>30117</v>
      </c>
      <c r="F2877" t="s">
        <v>16440</v>
      </c>
      <c r="G2877">
        <v>1</v>
      </c>
      <c r="H2877">
        <v>2022</v>
      </c>
      <c r="I2877" t="s">
        <v>30110</v>
      </c>
      <c r="J2877">
        <v>0</v>
      </c>
      <c r="K2877">
        <v>1</v>
      </c>
    </row>
    <row r="2878" spans="1:11" x14ac:dyDescent="0.3">
      <c r="A2878" t="s">
        <v>33000</v>
      </c>
      <c r="B2878" s="1">
        <v>44669</v>
      </c>
      <c r="C2878">
        <v>1482.91</v>
      </c>
      <c r="D2878" t="s">
        <v>30112</v>
      </c>
      <c r="E2878" t="s">
        <v>30117</v>
      </c>
      <c r="F2878" t="s">
        <v>11301</v>
      </c>
      <c r="G2878">
        <v>1</v>
      </c>
      <c r="H2878">
        <v>2022</v>
      </c>
      <c r="I2878" t="s">
        <v>30118</v>
      </c>
      <c r="J2878">
        <v>0</v>
      </c>
      <c r="K2878">
        <v>1</v>
      </c>
    </row>
    <row r="2879" spans="1:11" x14ac:dyDescent="0.3">
      <c r="A2879" t="s">
        <v>33001</v>
      </c>
      <c r="B2879" s="1">
        <v>45319</v>
      </c>
      <c r="C2879">
        <v>868.5</v>
      </c>
      <c r="D2879" t="s">
        <v>30108</v>
      </c>
      <c r="E2879" t="s">
        <v>30109</v>
      </c>
      <c r="F2879" t="s">
        <v>17428</v>
      </c>
      <c r="G2879">
        <v>0</v>
      </c>
      <c r="H2879">
        <v>2024</v>
      </c>
      <c r="I2879" t="s">
        <v>30113</v>
      </c>
      <c r="J2879">
        <v>1</v>
      </c>
      <c r="K2879">
        <v>0</v>
      </c>
    </row>
    <row r="2880" spans="1:11" x14ac:dyDescent="0.3">
      <c r="A2880" t="s">
        <v>33002</v>
      </c>
      <c r="B2880" s="1">
        <v>44940</v>
      </c>
      <c r="C2880">
        <v>767.23</v>
      </c>
      <c r="D2880" t="s">
        <v>30122</v>
      </c>
      <c r="E2880" t="s">
        <v>30117</v>
      </c>
      <c r="F2880" t="s">
        <v>6073</v>
      </c>
      <c r="G2880">
        <v>1</v>
      </c>
      <c r="H2880">
        <v>2023</v>
      </c>
      <c r="I2880" t="s">
        <v>30113</v>
      </c>
      <c r="J2880">
        <v>0</v>
      </c>
      <c r="K2880">
        <v>1</v>
      </c>
    </row>
    <row r="2881" spans="1:11" x14ac:dyDescent="0.3">
      <c r="A2881" t="s">
        <v>33003</v>
      </c>
      <c r="B2881" s="1">
        <v>45558</v>
      </c>
      <c r="C2881">
        <v>878.82</v>
      </c>
      <c r="D2881" t="s">
        <v>30108</v>
      </c>
      <c r="E2881" t="s">
        <v>30109</v>
      </c>
      <c r="F2881" t="s">
        <v>10646</v>
      </c>
      <c r="G2881">
        <v>0</v>
      </c>
      <c r="H2881">
        <v>2024</v>
      </c>
      <c r="I2881" t="s">
        <v>30123</v>
      </c>
      <c r="J2881">
        <v>1</v>
      </c>
      <c r="K2881">
        <v>0</v>
      </c>
    </row>
    <row r="2882" spans="1:11" x14ac:dyDescent="0.3">
      <c r="A2882" t="s">
        <v>33004</v>
      </c>
      <c r="B2882" s="1">
        <v>45532</v>
      </c>
      <c r="C2882">
        <v>1184.02</v>
      </c>
      <c r="D2882" t="s">
        <v>30112</v>
      </c>
      <c r="E2882" t="s">
        <v>30109</v>
      </c>
      <c r="F2882" t="s">
        <v>7405</v>
      </c>
      <c r="G2882">
        <v>0</v>
      </c>
      <c r="H2882">
        <v>2024</v>
      </c>
      <c r="I2882" t="s">
        <v>30120</v>
      </c>
      <c r="J2882">
        <v>1</v>
      </c>
      <c r="K2882">
        <v>0</v>
      </c>
    </row>
    <row r="2883" spans="1:11" x14ac:dyDescent="0.3">
      <c r="A2883" t="s">
        <v>33005</v>
      </c>
      <c r="B2883" s="1">
        <v>45424</v>
      </c>
      <c r="C2883">
        <v>1225.0899999999999</v>
      </c>
      <c r="D2883" t="s">
        <v>30112</v>
      </c>
      <c r="E2883" t="s">
        <v>30117</v>
      </c>
      <c r="F2883" t="s">
        <v>16555</v>
      </c>
      <c r="G2883">
        <v>1</v>
      </c>
      <c r="H2883">
        <v>2024</v>
      </c>
      <c r="I2883" t="s">
        <v>30136</v>
      </c>
      <c r="J2883">
        <v>0</v>
      </c>
      <c r="K2883">
        <v>1</v>
      </c>
    </row>
    <row r="2884" spans="1:11" x14ac:dyDescent="0.3">
      <c r="A2884" t="s">
        <v>33006</v>
      </c>
      <c r="B2884" s="1">
        <v>44711</v>
      </c>
      <c r="C2884">
        <v>161.49</v>
      </c>
      <c r="D2884" t="s">
        <v>30112</v>
      </c>
      <c r="E2884" t="s">
        <v>30117</v>
      </c>
      <c r="F2884" t="s">
        <v>10941</v>
      </c>
      <c r="G2884">
        <v>1</v>
      </c>
      <c r="H2884">
        <v>2022</v>
      </c>
      <c r="I2884" t="s">
        <v>30136</v>
      </c>
      <c r="J2884">
        <v>0</v>
      </c>
      <c r="K2884">
        <v>1</v>
      </c>
    </row>
    <row r="2885" spans="1:11" x14ac:dyDescent="0.3">
      <c r="A2885" t="s">
        <v>33007</v>
      </c>
      <c r="B2885" s="1">
        <v>45525</v>
      </c>
      <c r="C2885">
        <v>400.37</v>
      </c>
      <c r="D2885" t="s">
        <v>30122</v>
      </c>
      <c r="E2885" t="s">
        <v>30117</v>
      </c>
      <c r="F2885" t="s">
        <v>16258</v>
      </c>
      <c r="G2885">
        <v>1</v>
      </c>
      <c r="H2885">
        <v>2024</v>
      </c>
      <c r="I2885" t="s">
        <v>30120</v>
      </c>
      <c r="J2885">
        <v>0</v>
      </c>
      <c r="K2885">
        <v>1</v>
      </c>
    </row>
    <row r="2886" spans="1:11" x14ac:dyDescent="0.3">
      <c r="A2886" t="s">
        <v>33008</v>
      </c>
      <c r="B2886" s="1">
        <v>45036</v>
      </c>
      <c r="C2886">
        <v>835.62</v>
      </c>
      <c r="D2886" t="s">
        <v>30112</v>
      </c>
      <c r="E2886" t="s">
        <v>30117</v>
      </c>
      <c r="F2886" t="s">
        <v>13771</v>
      </c>
      <c r="G2886">
        <v>1</v>
      </c>
      <c r="H2886">
        <v>2023</v>
      </c>
      <c r="I2886" t="s">
        <v>30118</v>
      </c>
      <c r="J2886">
        <v>0</v>
      </c>
      <c r="K2886">
        <v>1</v>
      </c>
    </row>
    <row r="2887" spans="1:11" x14ac:dyDescent="0.3">
      <c r="A2887" t="s">
        <v>33009</v>
      </c>
      <c r="B2887" s="1">
        <v>44710</v>
      </c>
      <c r="C2887">
        <v>691.16</v>
      </c>
      <c r="D2887" t="s">
        <v>30112</v>
      </c>
      <c r="E2887" t="s">
        <v>30109</v>
      </c>
      <c r="F2887" t="s">
        <v>2272</v>
      </c>
      <c r="G2887">
        <v>0</v>
      </c>
      <c r="H2887">
        <v>2022</v>
      </c>
      <c r="I2887" t="s">
        <v>30136</v>
      </c>
      <c r="J2887">
        <v>1</v>
      </c>
      <c r="K2887">
        <v>0</v>
      </c>
    </row>
    <row r="2888" spans="1:11" x14ac:dyDescent="0.3">
      <c r="A2888" t="s">
        <v>33010</v>
      </c>
      <c r="B2888" s="1">
        <v>45426</v>
      </c>
      <c r="C2888">
        <v>722.45</v>
      </c>
      <c r="D2888" t="s">
        <v>30122</v>
      </c>
      <c r="E2888" t="s">
        <v>30117</v>
      </c>
      <c r="F2888" t="s">
        <v>12834</v>
      </c>
      <c r="G2888">
        <v>1</v>
      </c>
      <c r="H2888">
        <v>2024</v>
      </c>
      <c r="I2888" t="s">
        <v>30136</v>
      </c>
      <c r="J2888">
        <v>0</v>
      </c>
      <c r="K2888">
        <v>1</v>
      </c>
    </row>
    <row r="2889" spans="1:11" x14ac:dyDescent="0.3">
      <c r="A2889" t="s">
        <v>33011</v>
      </c>
      <c r="B2889" s="1">
        <v>45213</v>
      </c>
      <c r="C2889">
        <v>1475.43</v>
      </c>
      <c r="D2889" t="s">
        <v>30112</v>
      </c>
      <c r="E2889" t="s">
        <v>30117</v>
      </c>
      <c r="F2889" t="s">
        <v>12564</v>
      </c>
      <c r="G2889">
        <v>1</v>
      </c>
      <c r="H2889">
        <v>2023</v>
      </c>
      <c r="I2889" t="s">
        <v>30159</v>
      </c>
      <c r="J2889">
        <v>0</v>
      </c>
      <c r="K2889">
        <v>1</v>
      </c>
    </row>
    <row r="2890" spans="1:11" x14ac:dyDescent="0.3">
      <c r="A2890" t="s">
        <v>33012</v>
      </c>
      <c r="B2890" s="1">
        <v>45373</v>
      </c>
      <c r="C2890">
        <v>944.26</v>
      </c>
      <c r="D2890" t="s">
        <v>30108</v>
      </c>
      <c r="E2890" t="s">
        <v>30117</v>
      </c>
      <c r="F2890" t="s">
        <v>14356</v>
      </c>
      <c r="G2890">
        <v>1</v>
      </c>
      <c r="H2890">
        <v>2024</v>
      </c>
      <c r="I2890" t="s">
        <v>30145</v>
      </c>
      <c r="J2890">
        <v>0</v>
      </c>
      <c r="K2890">
        <v>1</v>
      </c>
    </row>
    <row r="2891" spans="1:11" x14ac:dyDescent="0.3">
      <c r="A2891" t="s">
        <v>33013</v>
      </c>
      <c r="B2891" s="1">
        <v>45235</v>
      </c>
      <c r="C2891">
        <v>221.66</v>
      </c>
      <c r="D2891" t="s">
        <v>30112</v>
      </c>
      <c r="E2891" t="s">
        <v>30109</v>
      </c>
      <c r="F2891" t="s">
        <v>2398</v>
      </c>
      <c r="G2891">
        <v>0</v>
      </c>
      <c r="H2891">
        <v>2023</v>
      </c>
      <c r="I2891" t="s">
        <v>30142</v>
      </c>
      <c r="J2891">
        <v>1</v>
      </c>
      <c r="K2891">
        <v>0</v>
      </c>
    </row>
    <row r="2892" spans="1:11" x14ac:dyDescent="0.3">
      <c r="A2892" t="s">
        <v>33014</v>
      </c>
      <c r="B2892" s="1">
        <v>44746</v>
      </c>
      <c r="C2892">
        <v>1476.87</v>
      </c>
      <c r="D2892" t="s">
        <v>30112</v>
      </c>
      <c r="E2892" t="s">
        <v>30109</v>
      </c>
      <c r="F2892" t="s">
        <v>5823</v>
      </c>
      <c r="G2892">
        <v>0</v>
      </c>
      <c r="H2892">
        <v>2022</v>
      </c>
      <c r="I2892" t="s">
        <v>30115</v>
      </c>
      <c r="J2892">
        <v>1</v>
      </c>
      <c r="K2892">
        <v>0</v>
      </c>
    </row>
    <row r="2893" spans="1:11" x14ac:dyDescent="0.3">
      <c r="A2893" t="s">
        <v>33015</v>
      </c>
      <c r="B2893" s="1">
        <v>45023</v>
      </c>
      <c r="C2893">
        <v>410.66</v>
      </c>
      <c r="D2893" t="s">
        <v>30108</v>
      </c>
      <c r="E2893" t="s">
        <v>30109</v>
      </c>
      <c r="F2893" t="s">
        <v>19651</v>
      </c>
      <c r="G2893">
        <v>0</v>
      </c>
      <c r="H2893">
        <v>2023</v>
      </c>
      <c r="I2893" t="s">
        <v>30118</v>
      </c>
      <c r="J2893">
        <v>1</v>
      </c>
      <c r="K2893">
        <v>0</v>
      </c>
    </row>
    <row r="2894" spans="1:11" x14ac:dyDescent="0.3">
      <c r="A2894" t="s">
        <v>33016</v>
      </c>
      <c r="B2894" s="1">
        <v>45071</v>
      </c>
      <c r="C2894">
        <v>1186.72</v>
      </c>
      <c r="D2894" t="s">
        <v>30122</v>
      </c>
      <c r="E2894" t="s">
        <v>30117</v>
      </c>
      <c r="F2894" t="s">
        <v>15088</v>
      </c>
      <c r="G2894">
        <v>1</v>
      </c>
      <c r="H2894">
        <v>2023</v>
      </c>
      <c r="I2894" t="s">
        <v>30136</v>
      </c>
      <c r="J2894">
        <v>0</v>
      </c>
      <c r="K2894">
        <v>1</v>
      </c>
    </row>
    <row r="2895" spans="1:11" x14ac:dyDescent="0.3">
      <c r="A2895" t="s">
        <v>33017</v>
      </c>
      <c r="B2895" s="1">
        <v>44881</v>
      </c>
      <c r="C2895">
        <v>957.16</v>
      </c>
      <c r="D2895" t="s">
        <v>30108</v>
      </c>
      <c r="E2895" t="s">
        <v>30109</v>
      </c>
      <c r="F2895" t="s">
        <v>3056</v>
      </c>
      <c r="G2895">
        <v>0</v>
      </c>
      <c r="H2895">
        <v>2022</v>
      </c>
      <c r="I2895" t="s">
        <v>30142</v>
      </c>
      <c r="J2895">
        <v>1</v>
      </c>
      <c r="K2895">
        <v>0</v>
      </c>
    </row>
    <row r="2896" spans="1:11" x14ac:dyDescent="0.3">
      <c r="A2896" t="s">
        <v>33018</v>
      </c>
      <c r="B2896" s="1">
        <v>45148</v>
      </c>
      <c r="C2896">
        <v>1313.03</v>
      </c>
      <c r="D2896" t="s">
        <v>30112</v>
      </c>
      <c r="E2896" t="s">
        <v>30109</v>
      </c>
      <c r="F2896" t="s">
        <v>14234</v>
      </c>
      <c r="G2896">
        <v>0</v>
      </c>
      <c r="H2896">
        <v>2023</v>
      </c>
      <c r="I2896" t="s">
        <v>30120</v>
      </c>
      <c r="J2896">
        <v>1</v>
      </c>
      <c r="K2896">
        <v>0</v>
      </c>
    </row>
    <row r="2897" spans="1:11" x14ac:dyDescent="0.3">
      <c r="A2897" t="s">
        <v>33019</v>
      </c>
      <c r="B2897" s="1">
        <v>44890</v>
      </c>
      <c r="C2897">
        <v>1392.26</v>
      </c>
      <c r="D2897" t="s">
        <v>30122</v>
      </c>
      <c r="E2897" t="s">
        <v>30117</v>
      </c>
      <c r="F2897" t="s">
        <v>19781</v>
      </c>
      <c r="G2897">
        <v>1</v>
      </c>
      <c r="H2897">
        <v>2022</v>
      </c>
      <c r="I2897" t="s">
        <v>30142</v>
      </c>
      <c r="J2897">
        <v>0</v>
      </c>
      <c r="K2897">
        <v>1</v>
      </c>
    </row>
    <row r="2898" spans="1:11" x14ac:dyDescent="0.3">
      <c r="A2898" t="s">
        <v>33020</v>
      </c>
      <c r="B2898" s="1">
        <v>45046</v>
      </c>
      <c r="C2898">
        <v>808.86</v>
      </c>
      <c r="D2898" t="s">
        <v>30108</v>
      </c>
      <c r="E2898" t="s">
        <v>30117</v>
      </c>
      <c r="F2898" t="s">
        <v>17125</v>
      </c>
      <c r="G2898">
        <v>1</v>
      </c>
      <c r="H2898">
        <v>2023</v>
      </c>
      <c r="I2898" t="s">
        <v>30118</v>
      </c>
      <c r="J2898">
        <v>0</v>
      </c>
      <c r="K2898">
        <v>1</v>
      </c>
    </row>
    <row r="2899" spans="1:11" x14ac:dyDescent="0.3">
      <c r="A2899" t="s">
        <v>33021</v>
      </c>
      <c r="B2899" s="1">
        <v>44839</v>
      </c>
      <c r="C2899">
        <v>163.49</v>
      </c>
      <c r="D2899" t="s">
        <v>30112</v>
      </c>
      <c r="E2899" t="s">
        <v>30109</v>
      </c>
      <c r="F2899" t="s">
        <v>4969</v>
      </c>
      <c r="G2899">
        <v>0</v>
      </c>
      <c r="H2899">
        <v>2022</v>
      </c>
      <c r="I2899" t="s">
        <v>30159</v>
      </c>
      <c r="J2899">
        <v>1</v>
      </c>
      <c r="K2899">
        <v>0</v>
      </c>
    </row>
    <row r="2900" spans="1:11" x14ac:dyDescent="0.3">
      <c r="A2900" t="s">
        <v>33022</v>
      </c>
      <c r="B2900" s="1">
        <v>44674</v>
      </c>
      <c r="C2900">
        <v>477.81</v>
      </c>
      <c r="D2900" t="s">
        <v>30112</v>
      </c>
      <c r="E2900" t="s">
        <v>30117</v>
      </c>
      <c r="F2900" t="s">
        <v>6968</v>
      </c>
      <c r="G2900">
        <v>1</v>
      </c>
      <c r="H2900">
        <v>2022</v>
      </c>
      <c r="I2900" t="s">
        <v>30118</v>
      </c>
      <c r="J2900">
        <v>0</v>
      </c>
      <c r="K2900">
        <v>1</v>
      </c>
    </row>
    <row r="2901" spans="1:11" x14ac:dyDescent="0.3">
      <c r="A2901" t="s">
        <v>33023</v>
      </c>
      <c r="B2901" s="1">
        <v>45439</v>
      </c>
      <c r="C2901">
        <v>998.78</v>
      </c>
      <c r="D2901" t="s">
        <v>30108</v>
      </c>
      <c r="E2901" t="s">
        <v>30109</v>
      </c>
      <c r="F2901" t="s">
        <v>4245</v>
      </c>
      <c r="G2901">
        <v>0</v>
      </c>
      <c r="H2901">
        <v>2024</v>
      </c>
      <c r="I2901" t="s">
        <v>30136</v>
      </c>
      <c r="J2901">
        <v>1</v>
      </c>
      <c r="K2901">
        <v>0</v>
      </c>
    </row>
    <row r="2902" spans="1:11" x14ac:dyDescent="0.3">
      <c r="A2902" t="s">
        <v>33024</v>
      </c>
      <c r="B2902" s="1">
        <v>44617</v>
      </c>
      <c r="C2902">
        <v>633.12</v>
      </c>
      <c r="D2902" t="s">
        <v>30108</v>
      </c>
      <c r="E2902" t="s">
        <v>30109</v>
      </c>
      <c r="F2902" t="s">
        <v>15818</v>
      </c>
      <c r="G2902">
        <v>0</v>
      </c>
      <c r="H2902">
        <v>2022</v>
      </c>
      <c r="I2902" t="s">
        <v>30110</v>
      </c>
      <c r="J2902">
        <v>1</v>
      </c>
      <c r="K2902">
        <v>0</v>
      </c>
    </row>
    <row r="2903" spans="1:11" x14ac:dyDescent="0.3">
      <c r="A2903" t="s">
        <v>33025</v>
      </c>
      <c r="B2903" s="1">
        <v>45631</v>
      </c>
      <c r="C2903">
        <v>503.87</v>
      </c>
      <c r="D2903" t="s">
        <v>30112</v>
      </c>
      <c r="E2903" t="s">
        <v>30117</v>
      </c>
      <c r="F2903" t="s">
        <v>11259</v>
      </c>
      <c r="G2903">
        <v>1</v>
      </c>
      <c r="H2903">
        <v>2024</v>
      </c>
      <c r="I2903" t="s">
        <v>30130</v>
      </c>
      <c r="J2903">
        <v>0</v>
      </c>
      <c r="K2903">
        <v>1</v>
      </c>
    </row>
    <row r="2904" spans="1:11" x14ac:dyDescent="0.3">
      <c r="A2904" t="s">
        <v>33026</v>
      </c>
      <c r="B2904" s="1">
        <v>45141</v>
      </c>
      <c r="C2904">
        <v>800.5</v>
      </c>
      <c r="D2904" t="s">
        <v>30122</v>
      </c>
      <c r="E2904" t="s">
        <v>30117</v>
      </c>
      <c r="F2904" t="s">
        <v>11680</v>
      </c>
      <c r="G2904">
        <v>1</v>
      </c>
      <c r="H2904">
        <v>2023</v>
      </c>
      <c r="I2904" t="s">
        <v>30120</v>
      </c>
      <c r="J2904">
        <v>0</v>
      </c>
      <c r="K2904">
        <v>1</v>
      </c>
    </row>
    <row r="2905" spans="1:11" x14ac:dyDescent="0.3">
      <c r="A2905" t="s">
        <v>33027</v>
      </c>
      <c r="B2905" s="1">
        <v>45642</v>
      </c>
      <c r="C2905">
        <v>359.05</v>
      </c>
      <c r="D2905" t="s">
        <v>30112</v>
      </c>
      <c r="E2905" t="s">
        <v>30109</v>
      </c>
      <c r="F2905" t="s">
        <v>13981</v>
      </c>
      <c r="G2905">
        <v>0</v>
      </c>
      <c r="H2905">
        <v>2024</v>
      </c>
      <c r="I2905" t="s">
        <v>30130</v>
      </c>
      <c r="J2905">
        <v>1</v>
      </c>
      <c r="K2905">
        <v>0</v>
      </c>
    </row>
    <row r="2906" spans="1:11" x14ac:dyDescent="0.3">
      <c r="A2906" t="s">
        <v>33028</v>
      </c>
      <c r="B2906" s="1">
        <v>44898</v>
      </c>
      <c r="C2906">
        <v>541.83000000000004</v>
      </c>
      <c r="D2906" t="s">
        <v>30108</v>
      </c>
      <c r="E2906" t="s">
        <v>30109</v>
      </c>
      <c r="F2906" t="s">
        <v>12863</v>
      </c>
      <c r="G2906">
        <v>0</v>
      </c>
      <c r="H2906">
        <v>2022</v>
      </c>
      <c r="I2906" t="s">
        <v>30130</v>
      </c>
      <c r="J2906">
        <v>1</v>
      </c>
      <c r="K2906">
        <v>0</v>
      </c>
    </row>
    <row r="2907" spans="1:11" x14ac:dyDescent="0.3">
      <c r="A2907" t="s">
        <v>33029</v>
      </c>
      <c r="B2907" s="1">
        <v>44890</v>
      </c>
      <c r="C2907">
        <v>389.61</v>
      </c>
      <c r="D2907" t="s">
        <v>30108</v>
      </c>
      <c r="E2907" t="s">
        <v>30109</v>
      </c>
      <c r="F2907" t="s">
        <v>950</v>
      </c>
      <c r="G2907">
        <v>0</v>
      </c>
      <c r="H2907">
        <v>2022</v>
      </c>
      <c r="I2907" t="s">
        <v>30142</v>
      </c>
      <c r="J2907">
        <v>1</v>
      </c>
      <c r="K2907">
        <v>0</v>
      </c>
    </row>
    <row r="2908" spans="1:11" x14ac:dyDescent="0.3">
      <c r="A2908" t="s">
        <v>33030</v>
      </c>
      <c r="B2908" s="1">
        <v>45339</v>
      </c>
      <c r="C2908">
        <v>412.96</v>
      </c>
      <c r="D2908" t="s">
        <v>30108</v>
      </c>
      <c r="E2908" t="s">
        <v>30109</v>
      </c>
      <c r="F2908" t="s">
        <v>7384</v>
      </c>
      <c r="G2908">
        <v>0</v>
      </c>
      <c r="H2908">
        <v>2024</v>
      </c>
      <c r="I2908" t="s">
        <v>30110</v>
      </c>
      <c r="J2908">
        <v>1</v>
      </c>
      <c r="K2908">
        <v>0</v>
      </c>
    </row>
    <row r="2909" spans="1:11" x14ac:dyDescent="0.3">
      <c r="A2909" t="s">
        <v>33031</v>
      </c>
      <c r="B2909" s="1">
        <v>45266</v>
      </c>
      <c r="C2909">
        <v>664.51</v>
      </c>
      <c r="D2909" t="s">
        <v>30108</v>
      </c>
      <c r="E2909" t="s">
        <v>30109</v>
      </c>
      <c r="F2909" t="s">
        <v>2151</v>
      </c>
      <c r="G2909">
        <v>0</v>
      </c>
      <c r="H2909">
        <v>2023</v>
      </c>
      <c r="I2909" t="s">
        <v>30130</v>
      </c>
      <c r="J2909">
        <v>1</v>
      </c>
      <c r="K2909">
        <v>0</v>
      </c>
    </row>
    <row r="2910" spans="1:11" x14ac:dyDescent="0.3">
      <c r="A2910" t="s">
        <v>33032</v>
      </c>
      <c r="B2910" s="1">
        <v>45492</v>
      </c>
      <c r="C2910">
        <v>192.49</v>
      </c>
      <c r="D2910" t="s">
        <v>30108</v>
      </c>
      <c r="E2910" t="s">
        <v>30117</v>
      </c>
      <c r="F2910" t="s">
        <v>9535</v>
      </c>
      <c r="G2910">
        <v>1</v>
      </c>
      <c r="H2910">
        <v>2024</v>
      </c>
      <c r="I2910" t="s">
        <v>30115</v>
      </c>
      <c r="J2910">
        <v>0</v>
      </c>
      <c r="K2910">
        <v>1</v>
      </c>
    </row>
    <row r="2911" spans="1:11" x14ac:dyDescent="0.3">
      <c r="A2911" t="s">
        <v>33033</v>
      </c>
      <c r="B2911" s="1">
        <v>45153</v>
      </c>
      <c r="C2911">
        <v>751.26</v>
      </c>
      <c r="D2911" t="s">
        <v>30112</v>
      </c>
      <c r="E2911" t="s">
        <v>30109</v>
      </c>
      <c r="F2911" t="s">
        <v>1861</v>
      </c>
      <c r="G2911">
        <v>0</v>
      </c>
      <c r="H2911">
        <v>2023</v>
      </c>
      <c r="I2911" t="s">
        <v>30120</v>
      </c>
      <c r="J2911">
        <v>1</v>
      </c>
      <c r="K2911">
        <v>0</v>
      </c>
    </row>
    <row r="2912" spans="1:11" x14ac:dyDescent="0.3">
      <c r="A2912" t="s">
        <v>33034</v>
      </c>
      <c r="B2912" s="1">
        <v>45555</v>
      </c>
      <c r="C2912">
        <v>811.58</v>
      </c>
      <c r="D2912" t="s">
        <v>30108</v>
      </c>
      <c r="E2912" t="s">
        <v>30117</v>
      </c>
      <c r="F2912" t="s">
        <v>13017</v>
      </c>
      <c r="G2912">
        <v>1</v>
      </c>
      <c r="H2912">
        <v>2024</v>
      </c>
      <c r="I2912" t="s">
        <v>30123</v>
      </c>
      <c r="J2912">
        <v>0</v>
      </c>
      <c r="K2912">
        <v>1</v>
      </c>
    </row>
    <row r="2913" spans="1:11" x14ac:dyDescent="0.3">
      <c r="A2913" t="s">
        <v>33035</v>
      </c>
      <c r="B2913" s="1">
        <v>45199</v>
      </c>
      <c r="C2913">
        <v>345.74</v>
      </c>
      <c r="D2913" t="s">
        <v>30122</v>
      </c>
      <c r="E2913" t="s">
        <v>30109</v>
      </c>
      <c r="F2913" t="s">
        <v>7338</v>
      </c>
      <c r="G2913">
        <v>0</v>
      </c>
      <c r="H2913">
        <v>2023</v>
      </c>
      <c r="I2913" t="s">
        <v>30123</v>
      </c>
      <c r="J2913">
        <v>1</v>
      </c>
      <c r="K2913">
        <v>0</v>
      </c>
    </row>
    <row r="2914" spans="1:11" x14ac:dyDescent="0.3">
      <c r="A2914" t="s">
        <v>33036</v>
      </c>
      <c r="B2914" s="1">
        <v>45485</v>
      </c>
      <c r="C2914">
        <v>222.68</v>
      </c>
      <c r="D2914" t="s">
        <v>30112</v>
      </c>
      <c r="E2914" t="s">
        <v>30109</v>
      </c>
      <c r="F2914" t="s">
        <v>1431</v>
      </c>
      <c r="G2914">
        <v>0</v>
      </c>
      <c r="H2914">
        <v>2024</v>
      </c>
      <c r="I2914" t="s">
        <v>30115</v>
      </c>
      <c r="J2914">
        <v>1</v>
      </c>
      <c r="K2914">
        <v>0</v>
      </c>
    </row>
    <row r="2915" spans="1:11" x14ac:dyDescent="0.3">
      <c r="A2915" t="s">
        <v>33037</v>
      </c>
      <c r="B2915" s="1">
        <v>44704</v>
      </c>
      <c r="C2915">
        <v>125.74</v>
      </c>
      <c r="D2915" t="s">
        <v>30122</v>
      </c>
      <c r="E2915" t="s">
        <v>30109</v>
      </c>
      <c r="F2915" t="s">
        <v>5397</v>
      </c>
      <c r="G2915">
        <v>0</v>
      </c>
      <c r="H2915">
        <v>2022</v>
      </c>
      <c r="I2915" t="s">
        <v>30136</v>
      </c>
      <c r="J2915">
        <v>1</v>
      </c>
      <c r="K2915">
        <v>0</v>
      </c>
    </row>
    <row r="2916" spans="1:11" x14ac:dyDescent="0.3">
      <c r="A2916" t="s">
        <v>33038</v>
      </c>
      <c r="B2916" s="1">
        <v>45590</v>
      </c>
      <c r="C2916">
        <v>358.82</v>
      </c>
      <c r="D2916" t="s">
        <v>30122</v>
      </c>
      <c r="E2916" t="s">
        <v>30117</v>
      </c>
      <c r="F2916" t="s">
        <v>7323</v>
      </c>
      <c r="G2916">
        <v>1</v>
      </c>
      <c r="H2916">
        <v>2024</v>
      </c>
      <c r="I2916" t="s">
        <v>30159</v>
      </c>
      <c r="J2916">
        <v>0</v>
      </c>
      <c r="K2916">
        <v>1</v>
      </c>
    </row>
    <row r="2917" spans="1:11" x14ac:dyDescent="0.3">
      <c r="A2917" t="s">
        <v>33039</v>
      </c>
      <c r="B2917" s="1">
        <v>44919</v>
      </c>
      <c r="C2917">
        <v>597.36</v>
      </c>
      <c r="D2917" t="s">
        <v>30112</v>
      </c>
      <c r="E2917" t="s">
        <v>30117</v>
      </c>
      <c r="F2917" t="s">
        <v>6657</v>
      </c>
      <c r="G2917">
        <v>1</v>
      </c>
      <c r="H2917">
        <v>2022</v>
      </c>
      <c r="I2917" t="s">
        <v>30130</v>
      </c>
      <c r="J2917">
        <v>0</v>
      </c>
      <c r="K2917">
        <v>1</v>
      </c>
    </row>
    <row r="2918" spans="1:11" x14ac:dyDescent="0.3">
      <c r="A2918" t="s">
        <v>33040</v>
      </c>
      <c r="B2918" s="1">
        <v>45140</v>
      </c>
      <c r="C2918">
        <v>340.72</v>
      </c>
      <c r="D2918" t="s">
        <v>30122</v>
      </c>
      <c r="E2918" t="s">
        <v>30117</v>
      </c>
      <c r="F2918" t="s">
        <v>16881</v>
      </c>
      <c r="G2918">
        <v>1</v>
      </c>
      <c r="H2918">
        <v>2023</v>
      </c>
      <c r="I2918" t="s">
        <v>30120</v>
      </c>
      <c r="J2918">
        <v>0</v>
      </c>
      <c r="K2918">
        <v>1</v>
      </c>
    </row>
    <row r="2919" spans="1:11" x14ac:dyDescent="0.3">
      <c r="A2919" t="s">
        <v>33041</v>
      </c>
      <c r="B2919" s="1">
        <v>44752</v>
      </c>
      <c r="C2919">
        <v>309.13</v>
      </c>
      <c r="D2919" t="s">
        <v>30108</v>
      </c>
      <c r="E2919" t="s">
        <v>30117</v>
      </c>
      <c r="F2919" t="s">
        <v>14216</v>
      </c>
      <c r="G2919">
        <v>1</v>
      </c>
      <c r="H2919">
        <v>2022</v>
      </c>
      <c r="I2919" t="s">
        <v>30115</v>
      </c>
      <c r="J2919">
        <v>0</v>
      </c>
      <c r="K2919">
        <v>1</v>
      </c>
    </row>
    <row r="2920" spans="1:11" x14ac:dyDescent="0.3">
      <c r="A2920" t="s">
        <v>33042</v>
      </c>
      <c r="B2920" s="1">
        <v>44985</v>
      </c>
      <c r="C2920">
        <v>418.18</v>
      </c>
      <c r="D2920" t="s">
        <v>30122</v>
      </c>
      <c r="E2920" t="s">
        <v>30109</v>
      </c>
      <c r="F2920" t="s">
        <v>11745</v>
      </c>
      <c r="G2920">
        <v>0</v>
      </c>
      <c r="H2920">
        <v>2023</v>
      </c>
      <c r="I2920" t="s">
        <v>30110</v>
      </c>
      <c r="J2920">
        <v>1</v>
      </c>
      <c r="K2920">
        <v>0</v>
      </c>
    </row>
    <row r="2921" spans="1:11" x14ac:dyDescent="0.3">
      <c r="A2921" t="s">
        <v>33043</v>
      </c>
      <c r="B2921" s="1">
        <v>44954</v>
      </c>
      <c r="C2921">
        <v>1003.56</v>
      </c>
      <c r="D2921" t="s">
        <v>30108</v>
      </c>
      <c r="E2921" t="s">
        <v>30117</v>
      </c>
      <c r="F2921" t="s">
        <v>12066</v>
      </c>
      <c r="G2921">
        <v>1</v>
      </c>
      <c r="H2921">
        <v>2023</v>
      </c>
      <c r="I2921" t="s">
        <v>30113</v>
      </c>
      <c r="J2921">
        <v>0</v>
      </c>
      <c r="K2921">
        <v>1</v>
      </c>
    </row>
    <row r="2922" spans="1:11" x14ac:dyDescent="0.3">
      <c r="A2922" t="s">
        <v>33044</v>
      </c>
      <c r="B2922" s="1">
        <v>45275</v>
      </c>
      <c r="C2922">
        <v>309.73</v>
      </c>
      <c r="D2922" t="s">
        <v>30108</v>
      </c>
      <c r="E2922" t="s">
        <v>30109</v>
      </c>
      <c r="F2922" t="s">
        <v>19219</v>
      </c>
      <c r="G2922">
        <v>0</v>
      </c>
      <c r="H2922">
        <v>2023</v>
      </c>
      <c r="I2922" t="s">
        <v>30130</v>
      </c>
      <c r="J2922">
        <v>1</v>
      </c>
      <c r="K2922">
        <v>0</v>
      </c>
    </row>
    <row r="2923" spans="1:11" x14ac:dyDescent="0.3">
      <c r="A2923" t="s">
        <v>33045</v>
      </c>
      <c r="B2923" s="1">
        <v>45175</v>
      </c>
      <c r="C2923">
        <v>1208.75</v>
      </c>
      <c r="D2923" t="s">
        <v>30122</v>
      </c>
      <c r="E2923" t="s">
        <v>30117</v>
      </c>
      <c r="F2923" t="s">
        <v>2263</v>
      </c>
      <c r="G2923">
        <v>1</v>
      </c>
      <c r="H2923">
        <v>2023</v>
      </c>
      <c r="I2923" t="s">
        <v>30123</v>
      </c>
      <c r="J2923">
        <v>0</v>
      </c>
      <c r="K2923">
        <v>1</v>
      </c>
    </row>
    <row r="2924" spans="1:11" x14ac:dyDescent="0.3">
      <c r="A2924" t="s">
        <v>33046</v>
      </c>
      <c r="B2924" s="1">
        <v>45061</v>
      </c>
      <c r="C2924">
        <v>431.09</v>
      </c>
      <c r="D2924" t="s">
        <v>30122</v>
      </c>
      <c r="E2924" t="s">
        <v>30117</v>
      </c>
      <c r="F2924" t="s">
        <v>8759</v>
      </c>
      <c r="G2924">
        <v>1</v>
      </c>
      <c r="H2924">
        <v>2023</v>
      </c>
      <c r="I2924" t="s">
        <v>30136</v>
      </c>
      <c r="J2924">
        <v>0</v>
      </c>
      <c r="K2924">
        <v>1</v>
      </c>
    </row>
    <row r="2925" spans="1:11" x14ac:dyDescent="0.3">
      <c r="A2925" t="s">
        <v>33047</v>
      </c>
      <c r="B2925" s="1">
        <v>44769</v>
      </c>
      <c r="C2925">
        <v>574.45000000000005</v>
      </c>
      <c r="D2925" t="s">
        <v>30108</v>
      </c>
      <c r="E2925" t="s">
        <v>30109</v>
      </c>
      <c r="F2925" t="s">
        <v>12268</v>
      </c>
      <c r="G2925">
        <v>0</v>
      </c>
      <c r="H2925">
        <v>2022</v>
      </c>
      <c r="I2925" t="s">
        <v>30115</v>
      </c>
      <c r="J2925">
        <v>1</v>
      </c>
      <c r="K2925">
        <v>0</v>
      </c>
    </row>
    <row r="2926" spans="1:11" x14ac:dyDescent="0.3">
      <c r="A2926" t="s">
        <v>33048</v>
      </c>
      <c r="B2926" s="1">
        <v>45273</v>
      </c>
      <c r="C2926">
        <v>182.38</v>
      </c>
      <c r="D2926" t="s">
        <v>30112</v>
      </c>
      <c r="E2926" t="s">
        <v>30117</v>
      </c>
      <c r="F2926" t="s">
        <v>19145</v>
      </c>
      <c r="G2926">
        <v>1</v>
      </c>
      <c r="H2926">
        <v>2023</v>
      </c>
      <c r="I2926" t="s">
        <v>30130</v>
      </c>
      <c r="J2926">
        <v>0</v>
      </c>
      <c r="K2926">
        <v>1</v>
      </c>
    </row>
    <row r="2927" spans="1:11" x14ac:dyDescent="0.3">
      <c r="A2927" t="s">
        <v>33049</v>
      </c>
      <c r="B2927" s="1">
        <v>44681</v>
      </c>
      <c r="C2927">
        <v>1101.8800000000001</v>
      </c>
      <c r="D2927" t="s">
        <v>30112</v>
      </c>
      <c r="E2927" t="s">
        <v>30109</v>
      </c>
      <c r="F2927" t="s">
        <v>7926</v>
      </c>
      <c r="G2927">
        <v>0</v>
      </c>
      <c r="H2927">
        <v>2022</v>
      </c>
      <c r="I2927" t="s">
        <v>30118</v>
      </c>
      <c r="J2927">
        <v>1</v>
      </c>
      <c r="K2927">
        <v>0</v>
      </c>
    </row>
    <row r="2928" spans="1:11" x14ac:dyDescent="0.3">
      <c r="A2928" t="s">
        <v>33050</v>
      </c>
      <c r="B2928" s="1">
        <v>45081</v>
      </c>
      <c r="C2928">
        <v>71.709999999999994</v>
      </c>
      <c r="D2928" t="s">
        <v>30108</v>
      </c>
      <c r="E2928" t="s">
        <v>30117</v>
      </c>
      <c r="F2928" t="s">
        <v>9764</v>
      </c>
      <c r="G2928">
        <v>1</v>
      </c>
      <c r="H2928">
        <v>2023</v>
      </c>
      <c r="I2928" t="s">
        <v>30128</v>
      </c>
      <c r="J2928">
        <v>0</v>
      </c>
      <c r="K2928">
        <v>1</v>
      </c>
    </row>
    <row r="2929" spans="1:11" x14ac:dyDescent="0.3">
      <c r="A2929" t="s">
        <v>33051</v>
      </c>
      <c r="B2929" s="1">
        <v>45203</v>
      </c>
      <c r="C2929">
        <v>991.55</v>
      </c>
      <c r="D2929" t="s">
        <v>30108</v>
      </c>
      <c r="E2929" t="s">
        <v>30109</v>
      </c>
      <c r="F2929" t="s">
        <v>2537</v>
      </c>
      <c r="G2929">
        <v>0</v>
      </c>
      <c r="H2929">
        <v>2023</v>
      </c>
      <c r="I2929" t="s">
        <v>30159</v>
      </c>
      <c r="J2929">
        <v>1</v>
      </c>
      <c r="K2929">
        <v>0</v>
      </c>
    </row>
    <row r="2930" spans="1:11" x14ac:dyDescent="0.3">
      <c r="A2930" t="s">
        <v>33052</v>
      </c>
      <c r="B2930" s="1">
        <v>44562</v>
      </c>
      <c r="C2930">
        <v>639.84</v>
      </c>
      <c r="D2930" t="s">
        <v>30122</v>
      </c>
      <c r="E2930" t="s">
        <v>30109</v>
      </c>
      <c r="F2930" t="s">
        <v>14278</v>
      </c>
      <c r="G2930">
        <v>0</v>
      </c>
      <c r="H2930">
        <v>2022</v>
      </c>
      <c r="I2930" t="s">
        <v>30113</v>
      </c>
      <c r="J2930">
        <v>1</v>
      </c>
      <c r="K2930">
        <v>0</v>
      </c>
    </row>
    <row r="2931" spans="1:11" x14ac:dyDescent="0.3">
      <c r="A2931" t="s">
        <v>33053</v>
      </c>
      <c r="B2931" s="1">
        <v>45536</v>
      </c>
      <c r="C2931">
        <v>1214.6199999999999</v>
      </c>
      <c r="D2931" t="s">
        <v>30122</v>
      </c>
      <c r="E2931" t="s">
        <v>30109</v>
      </c>
      <c r="F2931" t="s">
        <v>12727</v>
      </c>
      <c r="G2931">
        <v>0</v>
      </c>
      <c r="H2931">
        <v>2024</v>
      </c>
      <c r="I2931" t="s">
        <v>30123</v>
      </c>
      <c r="J2931">
        <v>1</v>
      </c>
      <c r="K2931">
        <v>0</v>
      </c>
    </row>
    <row r="2932" spans="1:11" x14ac:dyDescent="0.3">
      <c r="A2932" t="s">
        <v>33054</v>
      </c>
      <c r="B2932" s="1">
        <v>45606</v>
      </c>
      <c r="C2932">
        <v>668.49</v>
      </c>
      <c r="D2932" t="s">
        <v>30108</v>
      </c>
      <c r="E2932" t="s">
        <v>30109</v>
      </c>
      <c r="F2932" t="s">
        <v>13805</v>
      </c>
      <c r="G2932">
        <v>0</v>
      </c>
      <c r="H2932">
        <v>2024</v>
      </c>
      <c r="I2932" t="s">
        <v>30142</v>
      </c>
      <c r="J2932">
        <v>1</v>
      </c>
      <c r="K2932">
        <v>0</v>
      </c>
    </row>
    <row r="2933" spans="1:11" x14ac:dyDescent="0.3">
      <c r="A2933" t="s">
        <v>33055</v>
      </c>
      <c r="B2933" s="1">
        <v>44651</v>
      </c>
      <c r="C2933">
        <v>923.7</v>
      </c>
      <c r="D2933" t="s">
        <v>30122</v>
      </c>
      <c r="E2933" t="s">
        <v>30109</v>
      </c>
      <c r="F2933" t="s">
        <v>15000</v>
      </c>
      <c r="G2933">
        <v>0</v>
      </c>
      <c r="H2933">
        <v>2022</v>
      </c>
      <c r="I2933" t="s">
        <v>30145</v>
      </c>
      <c r="J2933">
        <v>1</v>
      </c>
      <c r="K2933">
        <v>0</v>
      </c>
    </row>
    <row r="2934" spans="1:11" x14ac:dyDescent="0.3">
      <c r="A2934" t="s">
        <v>33056</v>
      </c>
      <c r="B2934" s="1">
        <v>44767</v>
      </c>
      <c r="C2934">
        <v>612.84</v>
      </c>
      <c r="D2934" t="s">
        <v>30122</v>
      </c>
      <c r="E2934" t="s">
        <v>30117</v>
      </c>
      <c r="F2934" t="s">
        <v>11284</v>
      </c>
      <c r="G2934">
        <v>1</v>
      </c>
      <c r="H2934">
        <v>2022</v>
      </c>
      <c r="I2934" t="s">
        <v>30115</v>
      </c>
      <c r="J2934">
        <v>0</v>
      </c>
      <c r="K2934">
        <v>1</v>
      </c>
    </row>
    <row r="2935" spans="1:11" x14ac:dyDescent="0.3">
      <c r="A2935" t="s">
        <v>33057</v>
      </c>
      <c r="B2935" s="1">
        <v>45245</v>
      </c>
      <c r="C2935">
        <v>231.56</v>
      </c>
      <c r="D2935" t="s">
        <v>30112</v>
      </c>
      <c r="E2935" t="s">
        <v>30109</v>
      </c>
      <c r="F2935" t="s">
        <v>1431</v>
      </c>
      <c r="G2935">
        <v>0</v>
      </c>
      <c r="H2935">
        <v>2023</v>
      </c>
      <c r="I2935" t="s">
        <v>30142</v>
      </c>
      <c r="J2935">
        <v>1</v>
      </c>
      <c r="K2935">
        <v>0</v>
      </c>
    </row>
    <row r="2936" spans="1:11" x14ac:dyDescent="0.3">
      <c r="A2936" t="s">
        <v>33058</v>
      </c>
      <c r="B2936" s="1">
        <v>44684</v>
      </c>
      <c r="C2936">
        <v>1358.97</v>
      </c>
      <c r="D2936" t="s">
        <v>30108</v>
      </c>
      <c r="E2936" t="s">
        <v>30117</v>
      </c>
      <c r="F2936" t="s">
        <v>19600</v>
      </c>
      <c r="G2936">
        <v>1</v>
      </c>
      <c r="H2936">
        <v>2022</v>
      </c>
      <c r="I2936" t="s">
        <v>30136</v>
      </c>
      <c r="J2936">
        <v>0</v>
      </c>
      <c r="K2936">
        <v>1</v>
      </c>
    </row>
    <row r="2937" spans="1:11" x14ac:dyDescent="0.3">
      <c r="A2937" t="s">
        <v>33059</v>
      </c>
      <c r="B2937" s="1">
        <v>45646</v>
      </c>
      <c r="C2937">
        <v>108.07</v>
      </c>
      <c r="D2937" t="s">
        <v>30122</v>
      </c>
      <c r="E2937" t="s">
        <v>30117</v>
      </c>
      <c r="F2937" t="s">
        <v>8373</v>
      </c>
      <c r="G2937">
        <v>1</v>
      </c>
      <c r="H2937">
        <v>2024</v>
      </c>
      <c r="I2937" t="s">
        <v>30130</v>
      </c>
      <c r="J2937">
        <v>0</v>
      </c>
      <c r="K2937">
        <v>1</v>
      </c>
    </row>
    <row r="2938" spans="1:11" x14ac:dyDescent="0.3">
      <c r="A2938" t="s">
        <v>33060</v>
      </c>
      <c r="B2938" s="1">
        <v>44910</v>
      </c>
      <c r="C2938">
        <v>1232.46</v>
      </c>
      <c r="D2938" t="s">
        <v>30108</v>
      </c>
      <c r="E2938" t="s">
        <v>30109</v>
      </c>
      <c r="F2938" t="s">
        <v>15347</v>
      </c>
      <c r="G2938">
        <v>0</v>
      </c>
      <c r="H2938">
        <v>2022</v>
      </c>
      <c r="I2938" t="s">
        <v>30130</v>
      </c>
      <c r="J2938">
        <v>1</v>
      </c>
      <c r="K2938">
        <v>0</v>
      </c>
    </row>
    <row r="2939" spans="1:11" x14ac:dyDescent="0.3">
      <c r="A2939" t="s">
        <v>33061</v>
      </c>
      <c r="B2939" s="1">
        <v>45171</v>
      </c>
      <c r="C2939">
        <v>1130.22</v>
      </c>
      <c r="D2939" t="s">
        <v>30122</v>
      </c>
      <c r="E2939" t="s">
        <v>30109</v>
      </c>
      <c r="F2939" t="s">
        <v>12412</v>
      </c>
      <c r="G2939">
        <v>0</v>
      </c>
      <c r="H2939">
        <v>2023</v>
      </c>
      <c r="I2939" t="s">
        <v>30123</v>
      </c>
      <c r="J2939">
        <v>1</v>
      </c>
      <c r="K2939">
        <v>0</v>
      </c>
    </row>
    <row r="2940" spans="1:11" x14ac:dyDescent="0.3">
      <c r="A2940" t="s">
        <v>33062</v>
      </c>
      <c r="B2940" s="1">
        <v>45355</v>
      </c>
      <c r="C2940">
        <v>1082.8900000000001</v>
      </c>
      <c r="D2940" t="s">
        <v>30112</v>
      </c>
      <c r="E2940" t="s">
        <v>30109</v>
      </c>
      <c r="F2940" t="s">
        <v>3308</v>
      </c>
      <c r="G2940">
        <v>0</v>
      </c>
      <c r="H2940">
        <v>2024</v>
      </c>
      <c r="I2940" t="s">
        <v>30145</v>
      </c>
      <c r="J2940">
        <v>1</v>
      </c>
      <c r="K2940">
        <v>0</v>
      </c>
    </row>
    <row r="2941" spans="1:11" x14ac:dyDescent="0.3">
      <c r="A2941" t="s">
        <v>33063</v>
      </c>
      <c r="B2941" s="1">
        <v>45514</v>
      </c>
      <c r="C2941">
        <v>1341.45</v>
      </c>
      <c r="D2941" t="s">
        <v>30122</v>
      </c>
      <c r="E2941" t="s">
        <v>30109</v>
      </c>
      <c r="F2941" t="s">
        <v>19701</v>
      </c>
      <c r="G2941">
        <v>0</v>
      </c>
      <c r="H2941">
        <v>2024</v>
      </c>
      <c r="I2941" t="s">
        <v>30120</v>
      </c>
      <c r="J2941">
        <v>1</v>
      </c>
      <c r="K2941">
        <v>0</v>
      </c>
    </row>
    <row r="2942" spans="1:11" x14ac:dyDescent="0.3">
      <c r="A2942" t="s">
        <v>33064</v>
      </c>
      <c r="B2942" s="1">
        <v>45329</v>
      </c>
      <c r="C2942">
        <v>879.3</v>
      </c>
      <c r="D2942" t="s">
        <v>30122</v>
      </c>
      <c r="E2942" t="s">
        <v>30117</v>
      </c>
      <c r="F2942" t="s">
        <v>3167</v>
      </c>
      <c r="G2942">
        <v>1</v>
      </c>
      <c r="H2942">
        <v>2024</v>
      </c>
      <c r="I2942" t="s">
        <v>30110</v>
      </c>
      <c r="J2942">
        <v>0</v>
      </c>
      <c r="K2942">
        <v>1</v>
      </c>
    </row>
    <row r="2943" spans="1:11" x14ac:dyDescent="0.3">
      <c r="A2943" t="s">
        <v>33065</v>
      </c>
      <c r="B2943" s="1">
        <v>45460</v>
      </c>
      <c r="C2943">
        <v>575.12</v>
      </c>
      <c r="D2943" t="s">
        <v>30112</v>
      </c>
      <c r="E2943" t="s">
        <v>30117</v>
      </c>
      <c r="F2943" t="s">
        <v>12553</v>
      </c>
      <c r="G2943">
        <v>1</v>
      </c>
      <c r="H2943">
        <v>2024</v>
      </c>
      <c r="I2943" t="s">
        <v>30128</v>
      </c>
      <c r="J2943">
        <v>0</v>
      </c>
      <c r="K2943">
        <v>1</v>
      </c>
    </row>
    <row r="2944" spans="1:11" x14ac:dyDescent="0.3">
      <c r="A2944" t="s">
        <v>33066</v>
      </c>
      <c r="B2944" s="1">
        <v>45163</v>
      </c>
      <c r="C2944">
        <v>333.16</v>
      </c>
      <c r="D2944" t="s">
        <v>30112</v>
      </c>
      <c r="E2944" t="s">
        <v>30117</v>
      </c>
      <c r="F2944" t="s">
        <v>14885</v>
      </c>
      <c r="G2944">
        <v>1</v>
      </c>
      <c r="H2944">
        <v>2023</v>
      </c>
      <c r="I2944" t="s">
        <v>30120</v>
      </c>
      <c r="J2944">
        <v>0</v>
      </c>
      <c r="K2944">
        <v>1</v>
      </c>
    </row>
    <row r="2945" spans="1:11" x14ac:dyDescent="0.3">
      <c r="A2945" t="s">
        <v>33067</v>
      </c>
      <c r="B2945" s="1">
        <v>45512</v>
      </c>
      <c r="C2945">
        <v>1189.2</v>
      </c>
      <c r="D2945" t="s">
        <v>30112</v>
      </c>
      <c r="E2945" t="s">
        <v>30117</v>
      </c>
      <c r="F2945" t="s">
        <v>13184</v>
      </c>
      <c r="G2945">
        <v>1</v>
      </c>
      <c r="H2945">
        <v>2024</v>
      </c>
      <c r="I2945" t="s">
        <v>30120</v>
      </c>
      <c r="J2945">
        <v>0</v>
      </c>
      <c r="K2945">
        <v>1</v>
      </c>
    </row>
    <row r="2946" spans="1:11" x14ac:dyDescent="0.3">
      <c r="A2946" t="s">
        <v>33068</v>
      </c>
      <c r="B2946" s="1">
        <v>45108</v>
      </c>
      <c r="C2946">
        <v>1335.71</v>
      </c>
      <c r="D2946" t="s">
        <v>30112</v>
      </c>
      <c r="E2946" t="s">
        <v>30117</v>
      </c>
      <c r="F2946" t="s">
        <v>162</v>
      </c>
      <c r="G2946">
        <v>1</v>
      </c>
      <c r="H2946">
        <v>2023</v>
      </c>
      <c r="I2946" t="s">
        <v>30115</v>
      </c>
      <c r="J2946">
        <v>0</v>
      </c>
      <c r="K2946">
        <v>1</v>
      </c>
    </row>
    <row r="2947" spans="1:11" x14ac:dyDescent="0.3">
      <c r="A2947" t="s">
        <v>33069</v>
      </c>
      <c r="B2947" s="1">
        <v>44745</v>
      </c>
      <c r="C2947">
        <v>1046.1400000000001</v>
      </c>
      <c r="D2947" t="s">
        <v>30108</v>
      </c>
      <c r="E2947" t="s">
        <v>30117</v>
      </c>
      <c r="F2947" t="s">
        <v>4692</v>
      </c>
      <c r="G2947">
        <v>1</v>
      </c>
      <c r="H2947">
        <v>2022</v>
      </c>
      <c r="I2947" t="s">
        <v>30115</v>
      </c>
      <c r="J2947">
        <v>0</v>
      </c>
      <c r="K2947">
        <v>1</v>
      </c>
    </row>
    <row r="2948" spans="1:11" x14ac:dyDescent="0.3">
      <c r="A2948" t="s">
        <v>33070</v>
      </c>
      <c r="B2948" s="1">
        <v>44949</v>
      </c>
      <c r="C2948">
        <v>399.35</v>
      </c>
      <c r="D2948" t="s">
        <v>30112</v>
      </c>
      <c r="E2948" t="s">
        <v>30109</v>
      </c>
      <c r="F2948" t="s">
        <v>16493</v>
      </c>
      <c r="G2948">
        <v>0</v>
      </c>
      <c r="H2948">
        <v>2023</v>
      </c>
      <c r="I2948" t="s">
        <v>30113</v>
      </c>
      <c r="J2948">
        <v>1</v>
      </c>
      <c r="K2948">
        <v>0</v>
      </c>
    </row>
    <row r="2949" spans="1:11" x14ac:dyDescent="0.3">
      <c r="A2949" t="s">
        <v>33071</v>
      </c>
      <c r="B2949" s="1">
        <v>44724</v>
      </c>
      <c r="C2949">
        <v>754.79</v>
      </c>
      <c r="D2949" t="s">
        <v>30122</v>
      </c>
      <c r="E2949" t="s">
        <v>30117</v>
      </c>
      <c r="F2949" t="s">
        <v>16910</v>
      </c>
      <c r="G2949">
        <v>1</v>
      </c>
      <c r="H2949">
        <v>2022</v>
      </c>
      <c r="I2949" t="s">
        <v>30128</v>
      </c>
      <c r="J2949">
        <v>0</v>
      </c>
      <c r="K2949">
        <v>1</v>
      </c>
    </row>
    <row r="2950" spans="1:11" x14ac:dyDescent="0.3">
      <c r="A2950" t="s">
        <v>33072</v>
      </c>
      <c r="B2950" s="1">
        <v>44990</v>
      </c>
      <c r="C2950">
        <v>731.36</v>
      </c>
      <c r="D2950" t="s">
        <v>30122</v>
      </c>
      <c r="E2950" t="s">
        <v>30109</v>
      </c>
      <c r="F2950" t="s">
        <v>12454</v>
      </c>
      <c r="G2950">
        <v>0</v>
      </c>
      <c r="H2950">
        <v>2023</v>
      </c>
      <c r="I2950" t="s">
        <v>30145</v>
      </c>
      <c r="J2950">
        <v>1</v>
      </c>
      <c r="K2950">
        <v>0</v>
      </c>
    </row>
    <row r="2951" spans="1:11" x14ac:dyDescent="0.3">
      <c r="A2951" t="s">
        <v>33073</v>
      </c>
      <c r="B2951" s="1">
        <v>45398</v>
      </c>
      <c r="C2951">
        <v>1219.6199999999999</v>
      </c>
      <c r="D2951" t="s">
        <v>30108</v>
      </c>
      <c r="E2951" t="s">
        <v>30109</v>
      </c>
      <c r="F2951" t="s">
        <v>3197</v>
      </c>
      <c r="G2951">
        <v>0</v>
      </c>
      <c r="H2951">
        <v>2024</v>
      </c>
      <c r="I2951" t="s">
        <v>30118</v>
      </c>
      <c r="J2951">
        <v>1</v>
      </c>
      <c r="K2951">
        <v>0</v>
      </c>
    </row>
    <row r="2952" spans="1:11" x14ac:dyDescent="0.3">
      <c r="A2952" t="s">
        <v>33074</v>
      </c>
      <c r="B2952" s="1">
        <v>45095</v>
      </c>
      <c r="C2952">
        <v>626.21</v>
      </c>
      <c r="D2952" t="s">
        <v>30112</v>
      </c>
      <c r="E2952" t="s">
        <v>30117</v>
      </c>
      <c r="F2952" t="s">
        <v>17481</v>
      </c>
      <c r="G2952">
        <v>1</v>
      </c>
      <c r="H2952">
        <v>2023</v>
      </c>
      <c r="I2952" t="s">
        <v>30128</v>
      </c>
      <c r="J2952">
        <v>0</v>
      </c>
      <c r="K2952">
        <v>1</v>
      </c>
    </row>
    <row r="2953" spans="1:11" x14ac:dyDescent="0.3">
      <c r="A2953" t="s">
        <v>33075</v>
      </c>
      <c r="B2953" s="1">
        <v>44726</v>
      </c>
      <c r="C2953">
        <v>725.89</v>
      </c>
      <c r="D2953" t="s">
        <v>30112</v>
      </c>
      <c r="E2953" t="s">
        <v>30109</v>
      </c>
      <c r="F2953" t="s">
        <v>8905</v>
      </c>
      <c r="G2953">
        <v>0</v>
      </c>
      <c r="H2953">
        <v>2022</v>
      </c>
      <c r="I2953" t="s">
        <v>30128</v>
      </c>
      <c r="J2953">
        <v>1</v>
      </c>
      <c r="K2953">
        <v>0</v>
      </c>
    </row>
    <row r="2954" spans="1:11" x14ac:dyDescent="0.3">
      <c r="A2954" t="s">
        <v>33076</v>
      </c>
      <c r="B2954" s="1">
        <v>45347</v>
      </c>
      <c r="C2954">
        <v>179.75</v>
      </c>
      <c r="D2954" t="s">
        <v>30122</v>
      </c>
      <c r="E2954" t="s">
        <v>30117</v>
      </c>
      <c r="F2954" t="s">
        <v>18247</v>
      </c>
      <c r="G2954">
        <v>1</v>
      </c>
      <c r="H2954">
        <v>2024</v>
      </c>
      <c r="I2954" t="s">
        <v>30110</v>
      </c>
      <c r="J2954">
        <v>0</v>
      </c>
      <c r="K2954">
        <v>1</v>
      </c>
    </row>
    <row r="2955" spans="1:11" x14ac:dyDescent="0.3">
      <c r="A2955" t="s">
        <v>33077</v>
      </c>
      <c r="B2955" s="1">
        <v>44604</v>
      </c>
      <c r="C2955">
        <v>204.49</v>
      </c>
      <c r="D2955" t="s">
        <v>30108</v>
      </c>
      <c r="E2955" t="s">
        <v>30117</v>
      </c>
      <c r="F2955" t="s">
        <v>2855</v>
      </c>
      <c r="G2955">
        <v>1</v>
      </c>
      <c r="H2955">
        <v>2022</v>
      </c>
      <c r="I2955" t="s">
        <v>30110</v>
      </c>
      <c r="J2955">
        <v>0</v>
      </c>
      <c r="K2955">
        <v>1</v>
      </c>
    </row>
    <row r="2956" spans="1:11" x14ac:dyDescent="0.3">
      <c r="A2956" t="s">
        <v>33078</v>
      </c>
      <c r="B2956" s="1">
        <v>44665</v>
      </c>
      <c r="C2956">
        <v>657.81</v>
      </c>
      <c r="D2956" t="s">
        <v>30112</v>
      </c>
      <c r="E2956" t="s">
        <v>30117</v>
      </c>
      <c r="F2956" t="s">
        <v>15515</v>
      </c>
      <c r="G2956">
        <v>1</v>
      </c>
      <c r="H2956">
        <v>2022</v>
      </c>
      <c r="I2956" t="s">
        <v>30118</v>
      </c>
      <c r="J2956">
        <v>0</v>
      </c>
      <c r="K2956">
        <v>1</v>
      </c>
    </row>
    <row r="2957" spans="1:11" x14ac:dyDescent="0.3">
      <c r="A2957" t="s">
        <v>33079</v>
      </c>
      <c r="B2957" s="1">
        <v>44607</v>
      </c>
      <c r="C2957">
        <v>104.58</v>
      </c>
      <c r="D2957" t="s">
        <v>30108</v>
      </c>
      <c r="E2957" t="s">
        <v>30117</v>
      </c>
      <c r="F2957" t="s">
        <v>14022</v>
      </c>
      <c r="G2957">
        <v>1</v>
      </c>
      <c r="H2957">
        <v>2022</v>
      </c>
      <c r="I2957" t="s">
        <v>30110</v>
      </c>
      <c r="J2957">
        <v>0</v>
      </c>
      <c r="K2957">
        <v>1</v>
      </c>
    </row>
    <row r="2958" spans="1:11" x14ac:dyDescent="0.3">
      <c r="A2958" t="s">
        <v>33080</v>
      </c>
      <c r="B2958" s="1">
        <v>45292</v>
      </c>
      <c r="C2958">
        <v>553.23</v>
      </c>
      <c r="D2958" t="s">
        <v>30122</v>
      </c>
      <c r="E2958" t="s">
        <v>30109</v>
      </c>
      <c r="F2958" t="s">
        <v>19361</v>
      </c>
      <c r="G2958">
        <v>0</v>
      </c>
      <c r="H2958">
        <v>2024</v>
      </c>
      <c r="I2958" t="s">
        <v>30113</v>
      </c>
      <c r="J2958">
        <v>1</v>
      </c>
      <c r="K2958">
        <v>0</v>
      </c>
    </row>
    <row r="2959" spans="1:11" x14ac:dyDescent="0.3">
      <c r="A2959" t="s">
        <v>33081</v>
      </c>
      <c r="B2959" s="1">
        <v>45447</v>
      </c>
      <c r="C2959">
        <v>532.08000000000004</v>
      </c>
      <c r="D2959" t="s">
        <v>30108</v>
      </c>
      <c r="E2959" t="s">
        <v>30109</v>
      </c>
      <c r="F2959" t="s">
        <v>6194</v>
      </c>
      <c r="G2959">
        <v>0</v>
      </c>
      <c r="H2959">
        <v>2024</v>
      </c>
      <c r="I2959" t="s">
        <v>30128</v>
      </c>
      <c r="J2959">
        <v>1</v>
      </c>
      <c r="K2959">
        <v>0</v>
      </c>
    </row>
    <row r="2960" spans="1:11" x14ac:dyDescent="0.3">
      <c r="A2960" t="s">
        <v>33082</v>
      </c>
      <c r="B2960" s="1">
        <v>45372</v>
      </c>
      <c r="C2960">
        <v>952.12</v>
      </c>
      <c r="D2960" t="s">
        <v>30112</v>
      </c>
      <c r="E2960" t="s">
        <v>30117</v>
      </c>
      <c r="F2960" t="s">
        <v>13079</v>
      </c>
      <c r="G2960">
        <v>1</v>
      </c>
      <c r="H2960">
        <v>2024</v>
      </c>
      <c r="I2960" t="s">
        <v>30145</v>
      </c>
      <c r="J2960">
        <v>0</v>
      </c>
      <c r="K2960">
        <v>1</v>
      </c>
    </row>
    <row r="2961" spans="1:11" x14ac:dyDescent="0.3">
      <c r="A2961" t="s">
        <v>33083</v>
      </c>
      <c r="B2961" s="1">
        <v>45305</v>
      </c>
      <c r="C2961">
        <v>1365.44</v>
      </c>
      <c r="D2961" t="s">
        <v>30122</v>
      </c>
      <c r="E2961" t="s">
        <v>30117</v>
      </c>
      <c r="F2961" t="s">
        <v>5907</v>
      </c>
      <c r="G2961">
        <v>1</v>
      </c>
      <c r="H2961">
        <v>2024</v>
      </c>
      <c r="I2961" t="s">
        <v>30113</v>
      </c>
      <c r="J2961">
        <v>0</v>
      </c>
      <c r="K2961">
        <v>1</v>
      </c>
    </row>
    <row r="2962" spans="1:11" x14ac:dyDescent="0.3">
      <c r="A2962" t="s">
        <v>33084</v>
      </c>
      <c r="B2962" s="1">
        <v>45188</v>
      </c>
      <c r="C2962">
        <v>1399.86</v>
      </c>
      <c r="D2962" t="s">
        <v>30112</v>
      </c>
      <c r="E2962" t="s">
        <v>30117</v>
      </c>
      <c r="F2962" t="s">
        <v>8685</v>
      </c>
      <c r="G2962">
        <v>1</v>
      </c>
      <c r="H2962">
        <v>2023</v>
      </c>
      <c r="I2962" t="s">
        <v>30123</v>
      </c>
      <c r="J2962">
        <v>0</v>
      </c>
      <c r="K2962">
        <v>1</v>
      </c>
    </row>
    <row r="2963" spans="1:11" x14ac:dyDescent="0.3">
      <c r="A2963" t="s">
        <v>33085</v>
      </c>
      <c r="B2963" s="1">
        <v>45587</v>
      </c>
      <c r="C2963">
        <v>1235.6400000000001</v>
      </c>
      <c r="D2963" t="s">
        <v>30122</v>
      </c>
      <c r="E2963" t="s">
        <v>30117</v>
      </c>
      <c r="F2963" t="s">
        <v>8764</v>
      </c>
      <c r="G2963">
        <v>1</v>
      </c>
      <c r="H2963">
        <v>2024</v>
      </c>
      <c r="I2963" t="s">
        <v>30159</v>
      </c>
      <c r="J2963">
        <v>0</v>
      </c>
      <c r="K2963">
        <v>1</v>
      </c>
    </row>
    <row r="2964" spans="1:11" x14ac:dyDescent="0.3">
      <c r="A2964" t="s">
        <v>33086</v>
      </c>
      <c r="B2964" s="1">
        <v>45417</v>
      </c>
      <c r="C2964">
        <v>590.69000000000005</v>
      </c>
      <c r="D2964" t="s">
        <v>30122</v>
      </c>
      <c r="E2964" t="s">
        <v>30117</v>
      </c>
      <c r="F2964" t="s">
        <v>18994</v>
      </c>
      <c r="G2964">
        <v>1</v>
      </c>
      <c r="H2964">
        <v>2024</v>
      </c>
      <c r="I2964" t="s">
        <v>30136</v>
      </c>
      <c r="J2964">
        <v>0</v>
      </c>
      <c r="K2964">
        <v>1</v>
      </c>
    </row>
    <row r="2965" spans="1:11" x14ac:dyDescent="0.3">
      <c r="A2965" t="s">
        <v>33087</v>
      </c>
      <c r="B2965" s="1">
        <v>45507</v>
      </c>
      <c r="C2965">
        <v>114.72</v>
      </c>
      <c r="D2965" t="s">
        <v>30122</v>
      </c>
      <c r="E2965" t="s">
        <v>30109</v>
      </c>
      <c r="F2965" t="s">
        <v>16149</v>
      </c>
      <c r="G2965">
        <v>0</v>
      </c>
      <c r="H2965">
        <v>2024</v>
      </c>
      <c r="I2965" t="s">
        <v>30120</v>
      </c>
      <c r="J2965">
        <v>1</v>
      </c>
      <c r="K2965">
        <v>0</v>
      </c>
    </row>
    <row r="2966" spans="1:11" x14ac:dyDescent="0.3">
      <c r="A2966" t="s">
        <v>33088</v>
      </c>
      <c r="B2966" s="1">
        <v>45647</v>
      </c>
      <c r="C2966">
        <v>1166.8699999999999</v>
      </c>
      <c r="D2966" t="s">
        <v>30108</v>
      </c>
      <c r="E2966" t="s">
        <v>30109</v>
      </c>
      <c r="F2966" t="s">
        <v>14392</v>
      </c>
      <c r="G2966">
        <v>0</v>
      </c>
      <c r="H2966">
        <v>2024</v>
      </c>
      <c r="I2966" t="s">
        <v>30130</v>
      </c>
      <c r="J2966">
        <v>1</v>
      </c>
      <c r="K2966">
        <v>0</v>
      </c>
    </row>
    <row r="2967" spans="1:11" x14ac:dyDescent="0.3">
      <c r="A2967" t="s">
        <v>33089</v>
      </c>
      <c r="B2967" s="1">
        <v>44929</v>
      </c>
      <c r="C2967">
        <v>99.92</v>
      </c>
      <c r="D2967" t="s">
        <v>30112</v>
      </c>
      <c r="E2967" t="s">
        <v>30117</v>
      </c>
      <c r="F2967" t="s">
        <v>4218</v>
      </c>
      <c r="G2967">
        <v>1</v>
      </c>
      <c r="H2967">
        <v>2023</v>
      </c>
      <c r="I2967" t="s">
        <v>30113</v>
      </c>
      <c r="J2967">
        <v>0</v>
      </c>
      <c r="K2967">
        <v>1</v>
      </c>
    </row>
    <row r="2968" spans="1:11" x14ac:dyDescent="0.3">
      <c r="A2968" t="s">
        <v>33090</v>
      </c>
      <c r="B2968" s="1">
        <v>45420</v>
      </c>
      <c r="C2968">
        <v>1275.1600000000001</v>
      </c>
      <c r="D2968" t="s">
        <v>30108</v>
      </c>
      <c r="E2968" t="s">
        <v>30109</v>
      </c>
      <c r="F2968" t="s">
        <v>17870</v>
      </c>
      <c r="G2968">
        <v>0</v>
      </c>
      <c r="H2968">
        <v>2024</v>
      </c>
      <c r="I2968" t="s">
        <v>30136</v>
      </c>
      <c r="J2968">
        <v>1</v>
      </c>
      <c r="K2968">
        <v>0</v>
      </c>
    </row>
    <row r="2969" spans="1:11" x14ac:dyDescent="0.3">
      <c r="A2969" t="s">
        <v>33091</v>
      </c>
      <c r="B2969" s="1">
        <v>45376</v>
      </c>
      <c r="C2969">
        <v>1032.07</v>
      </c>
      <c r="D2969" t="s">
        <v>30108</v>
      </c>
      <c r="E2969" t="s">
        <v>30117</v>
      </c>
      <c r="F2969" t="s">
        <v>6631</v>
      </c>
      <c r="G2969">
        <v>1</v>
      </c>
      <c r="H2969">
        <v>2024</v>
      </c>
      <c r="I2969" t="s">
        <v>30145</v>
      </c>
      <c r="J2969">
        <v>0</v>
      </c>
      <c r="K2969">
        <v>1</v>
      </c>
    </row>
    <row r="2970" spans="1:11" x14ac:dyDescent="0.3">
      <c r="A2970" t="s">
        <v>33092</v>
      </c>
      <c r="B2970" s="1">
        <v>44984</v>
      </c>
      <c r="C2970">
        <v>476.8</v>
      </c>
      <c r="D2970" t="s">
        <v>30108</v>
      </c>
      <c r="E2970" t="s">
        <v>30117</v>
      </c>
      <c r="F2970" t="s">
        <v>14057</v>
      </c>
      <c r="G2970">
        <v>1</v>
      </c>
      <c r="H2970">
        <v>2023</v>
      </c>
      <c r="I2970" t="s">
        <v>30110</v>
      </c>
      <c r="J2970">
        <v>0</v>
      </c>
      <c r="K2970">
        <v>1</v>
      </c>
    </row>
    <row r="2971" spans="1:11" x14ac:dyDescent="0.3">
      <c r="A2971" t="s">
        <v>33093</v>
      </c>
      <c r="B2971" s="1">
        <v>45240</v>
      </c>
      <c r="C2971">
        <v>221.44</v>
      </c>
      <c r="D2971" t="s">
        <v>30112</v>
      </c>
      <c r="E2971" t="s">
        <v>30109</v>
      </c>
      <c r="F2971" t="s">
        <v>19920</v>
      </c>
      <c r="G2971">
        <v>0</v>
      </c>
      <c r="H2971">
        <v>2023</v>
      </c>
      <c r="I2971" t="s">
        <v>30142</v>
      </c>
      <c r="J2971">
        <v>1</v>
      </c>
      <c r="K2971">
        <v>0</v>
      </c>
    </row>
    <row r="2972" spans="1:11" x14ac:dyDescent="0.3">
      <c r="A2972" t="s">
        <v>33094</v>
      </c>
      <c r="B2972" s="1">
        <v>45110</v>
      </c>
      <c r="C2972">
        <v>1036.3599999999999</v>
      </c>
      <c r="D2972" t="s">
        <v>30122</v>
      </c>
      <c r="E2972" t="s">
        <v>30109</v>
      </c>
      <c r="F2972" t="s">
        <v>5451</v>
      </c>
      <c r="G2972">
        <v>0</v>
      </c>
      <c r="H2972">
        <v>2023</v>
      </c>
      <c r="I2972" t="s">
        <v>30115</v>
      </c>
      <c r="J2972">
        <v>1</v>
      </c>
      <c r="K2972">
        <v>0</v>
      </c>
    </row>
    <row r="2973" spans="1:11" x14ac:dyDescent="0.3">
      <c r="A2973" t="s">
        <v>33095</v>
      </c>
      <c r="B2973" s="1">
        <v>45235</v>
      </c>
      <c r="C2973">
        <v>794.31</v>
      </c>
      <c r="D2973" t="s">
        <v>30112</v>
      </c>
      <c r="E2973" t="s">
        <v>30117</v>
      </c>
      <c r="F2973" t="s">
        <v>7048</v>
      </c>
      <c r="G2973">
        <v>1</v>
      </c>
      <c r="H2973">
        <v>2023</v>
      </c>
      <c r="I2973" t="s">
        <v>30142</v>
      </c>
      <c r="J2973">
        <v>0</v>
      </c>
      <c r="K2973">
        <v>1</v>
      </c>
    </row>
    <row r="2974" spans="1:11" x14ac:dyDescent="0.3">
      <c r="A2974" t="s">
        <v>33096</v>
      </c>
      <c r="B2974" s="1">
        <v>45278</v>
      </c>
      <c r="C2974">
        <v>196.09</v>
      </c>
      <c r="D2974" t="s">
        <v>30122</v>
      </c>
      <c r="E2974" t="s">
        <v>30109</v>
      </c>
      <c r="F2974" t="s">
        <v>5983</v>
      </c>
      <c r="G2974">
        <v>0</v>
      </c>
      <c r="H2974">
        <v>2023</v>
      </c>
      <c r="I2974" t="s">
        <v>30130</v>
      </c>
      <c r="J2974">
        <v>1</v>
      </c>
      <c r="K2974">
        <v>0</v>
      </c>
    </row>
    <row r="2975" spans="1:11" x14ac:dyDescent="0.3">
      <c r="A2975" t="s">
        <v>33097</v>
      </c>
      <c r="B2975" s="1">
        <v>44796</v>
      </c>
      <c r="C2975">
        <v>296.02999999999997</v>
      </c>
      <c r="D2975" t="s">
        <v>30112</v>
      </c>
      <c r="E2975" t="s">
        <v>30109</v>
      </c>
      <c r="F2975" t="s">
        <v>10844</v>
      </c>
      <c r="G2975">
        <v>0</v>
      </c>
      <c r="H2975">
        <v>2022</v>
      </c>
      <c r="I2975" t="s">
        <v>30120</v>
      </c>
      <c r="J2975">
        <v>1</v>
      </c>
      <c r="K2975">
        <v>0</v>
      </c>
    </row>
    <row r="2976" spans="1:11" x14ac:dyDescent="0.3">
      <c r="A2976" t="s">
        <v>33098</v>
      </c>
      <c r="B2976" s="1">
        <v>44740</v>
      </c>
      <c r="C2976">
        <v>355.82</v>
      </c>
      <c r="D2976" t="s">
        <v>30112</v>
      </c>
      <c r="E2976" t="s">
        <v>30117</v>
      </c>
      <c r="F2976" t="s">
        <v>10237</v>
      </c>
      <c r="G2976">
        <v>1</v>
      </c>
      <c r="H2976">
        <v>2022</v>
      </c>
      <c r="I2976" t="s">
        <v>30128</v>
      </c>
      <c r="J2976">
        <v>0</v>
      </c>
      <c r="K2976">
        <v>1</v>
      </c>
    </row>
    <row r="2977" spans="1:11" x14ac:dyDescent="0.3">
      <c r="A2977" t="s">
        <v>33099</v>
      </c>
      <c r="B2977" s="1">
        <v>44582</v>
      </c>
      <c r="C2977">
        <v>1432.63</v>
      </c>
      <c r="D2977" t="s">
        <v>30112</v>
      </c>
      <c r="E2977" t="s">
        <v>30117</v>
      </c>
      <c r="F2977" t="s">
        <v>13359</v>
      </c>
      <c r="G2977">
        <v>1</v>
      </c>
      <c r="H2977">
        <v>2022</v>
      </c>
      <c r="I2977" t="s">
        <v>30113</v>
      </c>
      <c r="J2977">
        <v>0</v>
      </c>
      <c r="K2977">
        <v>1</v>
      </c>
    </row>
    <row r="2978" spans="1:11" x14ac:dyDescent="0.3">
      <c r="A2978" t="s">
        <v>33100</v>
      </c>
      <c r="B2978" s="1">
        <v>44804</v>
      </c>
      <c r="C2978">
        <v>306.52</v>
      </c>
      <c r="D2978" t="s">
        <v>30112</v>
      </c>
      <c r="E2978" t="s">
        <v>30117</v>
      </c>
      <c r="F2978" t="s">
        <v>19572</v>
      </c>
      <c r="G2978">
        <v>1</v>
      </c>
      <c r="H2978">
        <v>2022</v>
      </c>
      <c r="I2978" t="s">
        <v>30120</v>
      </c>
      <c r="J2978">
        <v>0</v>
      </c>
      <c r="K2978">
        <v>1</v>
      </c>
    </row>
    <row r="2979" spans="1:11" x14ac:dyDescent="0.3">
      <c r="A2979" t="s">
        <v>33101</v>
      </c>
      <c r="B2979" s="1">
        <v>44826</v>
      </c>
      <c r="C2979">
        <v>775.24</v>
      </c>
      <c r="D2979" t="s">
        <v>30112</v>
      </c>
      <c r="E2979" t="s">
        <v>30117</v>
      </c>
      <c r="F2979" t="s">
        <v>9265</v>
      </c>
      <c r="G2979">
        <v>1</v>
      </c>
      <c r="H2979">
        <v>2022</v>
      </c>
      <c r="I2979" t="s">
        <v>30123</v>
      </c>
      <c r="J2979">
        <v>0</v>
      </c>
      <c r="K2979">
        <v>1</v>
      </c>
    </row>
    <row r="2980" spans="1:11" x14ac:dyDescent="0.3">
      <c r="A2980" t="s">
        <v>33102</v>
      </c>
      <c r="B2980" s="1">
        <v>45448</v>
      </c>
      <c r="C2980">
        <v>346.61</v>
      </c>
      <c r="D2980" t="s">
        <v>30108</v>
      </c>
      <c r="E2980" t="s">
        <v>30117</v>
      </c>
      <c r="F2980" t="s">
        <v>15219</v>
      </c>
      <c r="G2980">
        <v>1</v>
      </c>
      <c r="H2980">
        <v>2024</v>
      </c>
      <c r="I2980" t="s">
        <v>30128</v>
      </c>
      <c r="J2980">
        <v>0</v>
      </c>
      <c r="K2980">
        <v>1</v>
      </c>
    </row>
    <row r="2981" spans="1:11" x14ac:dyDescent="0.3">
      <c r="A2981" t="s">
        <v>33103</v>
      </c>
      <c r="B2981" s="1">
        <v>44791</v>
      </c>
      <c r="C2981">
        <v>64.45</v>
      </c>
      <c r="D2981" t="s">
        <v>30122</v>
      </c>
      <c r="E2981" t="s">
        <v>30109</v>
      </c>
      <c r="F2981" t="s">
        <v>560</v>
      </c>
      <c r="G2981">
        <v>0</v>
      </c>
      <c r="H2981">
        <v>2022</v>
      </c>
      <c r="I2981" t="s">
        <v>30120</v>
      </c>
      <c r="J2981">
        <v>1</v>
      </c>
      <c r="K2981">
        <v>0</v>
      </c>
    </row>
    <row r="2982" spans="1:11" x14ac:dyDescent="0.3">
      <c r="A2982" t="s">
        <v>33104</v>
      </c>
      <c r="B2982" s="1">
        <v>45104</v>
      </c>
      <c r="C2982">
        <v>1000.09</v>
      </c>
      <c r="D2982" t="s">
        <v>30108</v>
      </c>
      <c r="E2982" t="s">
        <v>30109</v>
      </c>
      <c r="F2982" t="s">
        <v>11678</v>
      </c>
      <c r="G2982">
        <v>0</v>
      </c>
      <c r="H2982">
        <v>2023</v>
      </c>
      <c r="I2982" t="s">
        <v>30128</v>
      </c>
      <c r="J2982">
        <v>1</v>
      </c>
      <c r="K2982">
        <v>0</v>
      </c>
    </row>
    <row r="2983" spans="1:11" x14ac:dyDescent="0.3">
      <c r="A2983" t="s">
        <v>33105</v>
      </c>
      <c r="B2983" s="1">
        <v>45134</v>
      </c>
      <c r="C2983">
        <v>1376.41</v>
      </c>
      <c r="D2983" t="s">
        <v>30112</v>
      </c>
      <c r="E2983" t="s">
        <v>30109</v>
      </c>
      <c r="F2983" t="s">
        <v>4789</v>
      </c>
      <c r="G2983">
        <v>0</v>
      </c>
      <c r="H2983">
        <v>2023</v>
      </c>
      <c r="I2983" t="s">
        <v>30115</v>
      </c>
      <c r="J2983">
        <v>1</v>
      </c>
      <c r="K2983">
        <v>0</v>
      </c>
    </row>
    <row r="2984" spans="1:11" x14ac:dyDescent="0.3">
      <c r="A2984" t="s">
        <v>33106</v>
      </c>
      <c r="B2984" s="1">
        <v>44893</v>
      </c>
      <c r="C2984">
        <v>247.38</v>
      </c>
      <c r="D2984" t="s">
        <v>30112</v>
      </c>
      <c r="E2984" t="s">
        <v>30117</v>
      </c>
      <c r="F2984" t="s">
        <v>3640</v>
      </c>
      <c r="G2984">
        <v>1</v>
      </c>
      <c r="H2984">
        <v>2022</v>
      </c>
      <c r="I2984" t="s">
        <v>30142</v>
      </c>
      <c r="J2984">
        <v>0</v>
      </c>
      <c r="K2984">
        <v>1</v>
      </c>
    </row>
    <row r="2985" spans="1:11" x14ac:dyDescent="0.3">
      <c r="A2985" t="s">
        <v>33107</v>
      </c>
      <c r="B2985" s="1">
        <v>44908</v>
      </c>
      <c r="C2985">
        <v>1496.5</v>
      </c>
      <c r="D2985" t="s">
        <v>30112</v>
      </c>
      <c r="E2985" t="s">
        <v>30117</v>
      </c>
      <c r="F2985" t="s">
        <v>8533</v>
      </c>
      <c r="G2985">
        <v>1</v>
      </c>
      <c r="H2985">
        <v>2022</v>
      </c>
      <c r="I2985" t="s">
        <v>30130</v>
      </c>
      <c r="J2985">
        <v>0</v>
      </c>
      <c r="K2985">
        <v>1</v>
      </c>
    </row>
    <row r="2986" spans="1:11" x14ac:dyDescent="0.3">
      <c r="A2986" t="s">
        <v>33108</v>
      </c>
      <c r="B2986" s="1">
        <v>44662</v>
      </c>
      <c r="C2986">
        <v>1043.57</v>
      </c>
      <c r="D2986" t="s">
        <v>30122</v>
      </c>
      <c r="E2986" t="s">
        <v>30109</v>
      </c>
      <c r="F2986" t="s">
        <v>16208</v>
      </c>
      <c r="G2986">
        <v>0</v>
      </c>
      <c r="H2986">
        <v>2022</v>
      </c>
      <c r="I2986" t="s">
        <v>30118</v>
      </c>
      <c r="J2986">
        <v>1</v>
      </c>
      <c r="K2986">
        <v>0</v>
      </c>
    </row>
    <row r="2987" spans="1:11" x14ac:dyDescent="0.3">
      <c r="A2987" t="s">
        <v>33109</v>
      </c>
      <c r="B2987" s="1">
        <v>45234</v>
      </c>
      <c r="C2987">
        <v>686.16</v>
      </c>
      <c r="D2987" t="s">
        <v>30108</v>
      </c>
      <c r="E2987" t="s">
        <v>30117</v>
      </c>
      <c r="F2987" t="s">
        <v>12951</v>
      </c>
      <c r="G2987">
        <v>1</v>
      </c>
      <c r="H2987">
        <v>2023</v>
      </c>
      <c r="I2987" t="s">
        <v>30142</v>
      </c>
      <c r="J2987">
        <v>0</v>
      </c>
      <c r="K2987">
        <v>1</v>
      </c>
    </row>
    <row r="2988" spans="1:11" x14ac:dyDescent="0.3">
      <c r="A2988" t="s">
        <v>33110</v>
      </c>
      <c r="B2988" s="1">
        <v>44961</v>
      </c>
      <c r="C2988">
        <v>100.82</v>
      </c>
      <c r="D2988" t="s">
        <v>30122</v>
      </c>
      <c r="E2988" t="s">
        <v>30117</v>
      </c>
      <c r="F2988" t="s">
        <v>12364</v>
      </c>
      <c r="G2988">
        <v>1</v>
      </c>
      <c r="H2988">
        <v>2023</v>
      </c>
      <c r="I2988" t="s">
        <v>30110</v>
      </c>
      <c r="J2988">
        <v>0</v>
      </c>
      <c r="K2988">
        <v>1</v>
      </c>
    </row>
    <row r="2989" spans="1:11" x14ac:dyDescent="0.3">
      <c r="A2989" t="s">
        <v>33111</v>
      </c>
      <c r="B2989" s="1">
        <v>45416</v>
      </c>
      <c r="C2989">
        <v>473.82</v>
      </c>
      <c r="D2989" t="s">
        <v>30112</v>
      </c>
      <c r="E2989" t="s">
        <v>30117</v>
      </c>
      <c r="F2989" t="s">
        <v>19867</v>
      </c>
      <c r="G2989">
        <v>1</v>
      </c>
      <c r="H2989">
        <v>2024</v>
      </c>
      <c r="I2989" t="s">
        <v>30136</v>
      </c>
      <c r="J2989">
        <v>0</v>
      </c>
      <c r="K2989">
        <v>1</v>
      </c>
    </row>
    <row r="2990" spans="1:11" x14ac:dyDescent="0.3">
      <c r="A2990" t="s">
        <v>33112</v>
      </c>
      <c r="B2990" s="1">
        <v>45583</v>
      </c>
      <c r="C2990">
        <v>1483.81</v>
      </c>
      <c r="D2990" t="s">
        <v>30122</v>
      </c>
      <c r="E2990" t="s">
        <v>30117</v>
      </c>
      <c r="F2990" t="s">
        <v>147</v>
      </c>
      <c r="G2990">
        <v>1</v>
      </c>
      <c r="H2990">
        <v>2024</v>
      </c>
      <c r="I2990" t="s">
        <v>30159</v>
      </c>
      <c r="J2990">
        <v>0</v>
      </c>
      <c r="K2990">
        <v>1</v>
      </c>
    </row>
    <row r="2991" spans="1:11" x14ac:dyDescent="0.3">
      <c r="A2991" t="s">
        <v>33113</v>
      </c>
      <c r="B2991" s="1">
        <v>44780</v>
      </c>
      <c r="C2991">
        <v>860.67</v>
      </c>
      <c r="D2991" t="s">
        <v>30112</v>
      </c>
      <c r="E2991" t="s">
        <v>30109</v>
      </c>
      <c r="F2991" t="s">
        <v>12591</v>
      </c>
      <c r="G2991">
        <v>0</v>
      </c>
      <c r="H2991">
        <v>2022</v>
      </c>
      <c r="I2991" t="s">
        <v>30120</v>
      </c>
      <c r="J2991">
        <v>1</v>
      </c>
      <c r="K2991">
        <v>0</v>
      </c>
    </row>
    <row r="2992" spans="1:11" x14ac:dyDescent="0.3">
      <c r="A2992" t="s">
        <v>33114</v>
      </c>
      <c r="B2992" s="1">
        <v>45407</v>
      </c>
      <c r="C2992">
        <v>1326.73</v>
      </c>
      <c r="D2992" t="s">
        <v>30122</v>
      </c>
      <c r="E2992" t="s">
        <v>30117</v>
      </c>
      <c r="F2992" t="s">
        <v>6175</v>
      </c>
      <c r="G2992">
        <v>1</v>
      </c>
      <c r="H2992">
        <v>2024</v>
      </c>
      <c r="I2992" t="s">
        <v>30118</v>
      </c>
      <c r="J2992">
        <v>0</v>
      </c>
      <c r="K2992">
        <v>1</v>
      </c>
    </row>
    <row r="2993" spans="1:11" x14ac:dyDescent="0.3">
      <c r="A2993" t="s">
        <v>33115</v>
      </c>
      <c r="B2993" s="1">
        <v>45147</v>
      </c>
      <c r="C2993">
        <v>1103.56</v>
      </c>
      <c r="D2993" t="s">
        <v>30112</v>
      </c>
      <c r="E2993" t="s">
        <v>30117</v>
      </c>
      <c r="F2993" t="s">
        <v>4023</v>
      </c>
      <c r="G2993">
        <v>1</v>
      </c>
      <c r="H2993">
        <v>2023</v>
      </c>
      <c r="I2993" t="s">
        <v>30120</v>
      </c>
      <c r="J2993">
        <v>0</v>
      </c>
      <c r="K2993">
        <v>1</v>
      </c>
    </row>
    <row r="2994" spans="1:11" x14ac:dyDescent="0.3">
      <c r="A2994" t="s">
        <v>33116</v>
      </c>
      <c r="B2994" s="1">
        <v>45055</v>
      </c>
      <c r="C2994">
        <v>433.76</v>
      </c>
      <c r="D2994" t="s">
        <v>30112</v>
      </c>
      <c r="E2994" t="s">
        <v>30109</v>
      </c>
      <c r="F2994" t="s">
        <v>5797</v>
      </c>
      <c r="G2994">
        <v>0</v>
      </c>
      <c r="H2994">
        <v>2023</v>
      </c>
      <c r="I2994" t="s">
        <v>30136</v>
      </c>
      <c r="J2994">
        <v>1</v>
      </c>
      <c r="K2994">
        <v>0</v>
      </c>
    </row>
    <row r="2995" spans="1:11" x14ac:dyDescent="0.3">
      <c r="A2995" t="s">
        <v>33117</v>
      </c>
      <c r="B2995" s="1">
        <v>45491</v>
      </c>
      <c r="C2995">
        <v>1481.19</v>
      </c>
      <c r="D2995" t="s">
        <v>30108</v>
      </c>
      <c r="E2995" t="s">
        <v>30109</v>
      </c>
      <c r="F2995" t="s">
        <v>13997</v>
      </c>
      <c r="G2995">
        <v>0</v>
      </c>
      <c r="H2995">
        <v>2024</v>
      </c>
      <c r="I2995" t="s">
        <v>30115</v>
      </c>
      <c r="J2995">
        <v>1</v>
      </c>
      <c r="K2995">
        <v>0</v>
      </c>
    </row>
    <row r="2996" spans="1:11" x14ac:dyDescent="0.3">
      <c r="A2996" t="s">
        <v>33118</v>
      </c>
      <c r="B2996" s="1">
        <v>44849</v>
      </c>
      <c r="C2996">
        <v>1406.34</v>
      </c>
      <c r="D2996" t="s">
        <v>30122</v>
      </c>
      <c r="E2996" t="s">
        <v>30109</v>
      </c>
      <c r="F2996" t="s">
        <v>5650</v>
      </c>
      <c r="G2996">
        <v>0</v>
      </c>
      <c r="H2996">
        <v>2022</v>
      </c>
      <c r="I2996" t="s">
        <v>30159</v>
      </c>
      <c r="J2996">
        <v>1</v>
      </c>
      <c r="K2996">
        <v>0</v>
      </c>
    </row>
    <row r="2997" spans="1:11" x14ac:dyDescent="0.3">
      <c r="A2997" t="s">
        <v>33119</v>
      </c>
      <c r="B2997" s="1">
        <v>45291</v>
      </c>
      <c r="C2997">
        <v>535.36</v>
      </c>
      <c r="D2997" t="s">
        <v>30112</v>
      </c>
      <c r="E2997" t="s">
        <v>30109</v>
      </c>
      <c r="F2997" t="s">
        <v>13827</v>
      </c>
      <c r="G2997">
        <v>0</v>
      </c>
      <c r="H2997">
        <v>2023</v>
      </c>
      <c r="I2997" t="s">
        <v>30130</v>
      </c>
      <c r="J2997">
        <v>1</v>
      </c>
      <c r="K2997">
        <v>0</v>
      </c>
    </row>
    <row r="2998" spans="1:11" x14ac:dyDescent="0.3">
      <c r="A2998" t="s">
        <v>33120</v>
      </c>
      <c r="B2998" s="1">
        <v>44600</v>
      </c>
      <c r="C2998">
        <v>737.29</v>
      </c>
      <c r="D2998" t="s">
        <v>30112</v>
      </c>
      <c r="E2998" t="s">
        <v>30109</v>
      </c>
      <c r="F2998" t="s">
        <v>272</v>
      </c>
      <c r="G2998">
        <v>0</v>
      </c>
      <c r="H2998">
        <v>2022</v>
      </c>
      <c r="I2998" t="s">
        <v>30110</v>
      </c>
      <c r="J2998">
        <v>1</v>
      </c>
      <c r="K2998">
        <v>0</v>
      </c>
    </row>
    <row r="2999" spans="1:11" x14ac:dyDescent="0.3">
      <c r="A2999" t="s">
        <v>33121</v>
      </c>
      <c r="B2999" s="1">
        <v>44803</v>
      </c>
      <c r="C2999">
        <v>880.65</v>
      </c>
      <c r="D2999" t="s">
        <v>30122</v>
      </c>
      <c r="E2999" t="s">
        <v>30117</v>
      </c>
      <c r="F2999" t="s">
        <v>6595</v>
      </c>
      <c r="G2999">
        <v>1</v>
      </c>
      <c r="H2999">
        <v>2022</v>
      </c>
      <c r="I2999" t="s">
        <v>30120</v>
      </c>
      <c r="J2999">
        <v>0</v>
      </c>
      <c r="K2999">
        <v>1</v>
      </c>
    </row>
    <row r="3000" spans="1:11" x14ac:dyDescent="0.3">
      <c r="A3000" t="s">
        <v>33122</v>
      </c>
      <c r="B3000" s="1">
        <v>44966</v>
      </c>
      <c r="C3000">
        <v>288.82</v>
      </c>
      <c r="D3000" t="s">
        <v>30122</v>
      </c>
      <c r="E3000" t="s">
        <v>30117</v>
      </c>
      <c r="F3000" t="s">
        <v>5379</v>
      </c>
      <c r="G3000">
        <v>1</v>
      </c>
      <c r="H3000">
        <v>2023</v>
      </c>
      <c r="I3000" t="s">
        <v>30110</v>
      </c>
      <c r="J3000">
        <v>0</v>
      </c>
      <c r="K3000">
        <v>1</v>
      </c>
    </row>
    <row r="3001" spans="1:11" x14ac:dyDescent="0.3">
      <c r="A3001" t="s">
        <v>33123</v>
      </c>
      <c r="B3001" s="1">
        <v>45006</v>
      </c>
      <c r="C3001">
        <v>838.32</v>
      </c>
      <c r="D3001" t="s">
        <v>30108</v>
      </c>
      <c r="E3001" t="s">
        <v>30109</v>
      </c>
      <c r="F3001" t="s">
        <v>4200</v>
      </c>
      <c r="G3001">
        <v>0</v>
      </c>
      <c r="H3001">
        <v>2023</v>
      </c>
      <c r="I3001" t="s">
        <v>30145</v>
      </c>
      <c r="J3001">
        <v>1</v>
      </c>
      <c r="K3001">
        <v>0</v>
      </c>
    </row>
    <row r="3002" spans="1:11" x14ac:dyDescent="0.3">
      <c r="A3002" t="s">
        <v>33124</v>
      </c>
      <c r="B3002" s="1">
        <v>45236</v>
      </c>
      <c r="C3002">
        <v>950.81</v>
      </c>
      <c r="D3002" t="s">
        <v>30122</v>
      </c>
      <c r="E3002" t="s">
        <v>30117</v>
      </c>
      <c r="F3002" t="s">
        <v>19486</v>
      </c>
      <c r="G3002">
        <v>1</v>
      </c>
      <c r="H3002">
        <v>2023</v>
      </c>
      <c r="I3002" t="s">
        <v>30142</v>
      </c>
      <c r="J3002">
        <v>0</v>
      </c>
      <c r="K3002">
        <v>1</v>
      </c>
    </row>
    <row r="3003" spans="1:11" x14ac:dyDescent="0.3">
      <c r="A3003" t="s">
        <v>33125</v>
      </c>
      <c r="B3003" s="1">
        <v>45485</v>
      </c>
      <c r="C3003">
        <v>1417.81</v>
      </c>
      <c r="D3003" t="s">
        <v>30112</v>
      </c>
      <c r="E3003" t="s">
        <v>30109</v>
      </c>
      <c r="F3003" t="s">
        <v>208</v>
      </c>
      <c r="G3003">
        <v>0</v>
      </c>
      <c r="H3003">
        <v>2024</v>
      </c>
      <c r="I3003" t="s">
        <v>30115</v>
      </c>
      <c r="J3003">
        <v>1</v>
      </c>
      <c r="K3003">
        <v>0</v>
      </c>
    </row>
    <row r="3004" spans="1:11" x14ac:dyDescent="0.3">
      <c r="A3004" t="s">
        <v>33126</v>
      </c>
      <c r="B3004" s="1">
        <v>45453</v>
      </c>
      <c r="C3004">
        <v>846.15</v>
      </c>
      <c r="D3004" t="s">
        <v>30112</v>
      </c>
      <c r="E3004" t="s">
        <v>30109</v>
      </c>
      <c r="F3004" t="s">
        <v>6166</v>
      </c>
      <c r="G3004">
        <v>0</v>
      </c>
      <c r="H3004">
        <v>2024</v>
      </c>
      <c r="I3004" t="s">
        <v>30128</v>
      </c>
      <c r="J3004">
        <v>1</v>
      </c>
      <c r="K3004">
        <v>0</v>
      </c>
    </row>
    <row r="3005" spans="1:11" x14ac:dyDescent="0.3">
      <c r="A3005" t="s">
        <v>33127</v>
      </c>
      <c r="B3005" s="1">
        <v>44868</v>
      </c>
      <c r="C3005">
        <v>962.51</v>
      </c>
      <c r="D3005" t="s">
        <v>30122</v>
      </c>
      <c r="E3005" t="s">
        <v>30109</v>
      </c>
      <c r="F3005" t="s">
        <v>5865</v>
      </c>
      <c r="G3005">
        <v>0</v>
      </c>
      <c r="H3005">
        <v>2022</v>
      </c>
      <c r="I3005" t="s">
        <v>30142</v>
      </c>
      <c r="J3005">
        <v>1</v>
      </c>
      <c r="K3005">
        <v>0</v>
      </c>
    </row>
    <row r="3006" spans="1:11" x14ac:dyDescent="0.3">
      <c r="A3006" t="s">
        <v>33128</v>
      </c>
      <c r="B3006" s="1">
        <v>45316</v>
      </c>
      <c r="C3006">
        <v>612.49</v>
      </c>
      <c r="D3006" t="s">
        <v>30112</v>
      </c>
      <c r="E3006" t="s">
        <v>30109</v>
      </c>
      <c r="F3006" t="s">
        <v>17142</v>
      </c>
      <c r="G3006">
        <v>0</v>
      </c>
      <c r="H3006">
        <v>2024</v>
      </c>
      <c r="I3006" t="s">
        <v>30113</v>
      </c>
      <c r="J3006">
        <v>1</v>
      </c>
      <c r="K3006">
        <v>0</v>
      </c>
    </row>
    <row r="3007" spans="1:11" x14ac:dyDescent="0.3">
      <c r="A3007" t="s">
        <v>33129</v>
      </c>
      <c r="B3007" s="1">
        <v>44768</v>
      </c>
      <c r="C3007">
        <v>610.15</v>
      </c>
      <c r="D3007" t="s">
        <v>30122</v>
      </c>
      <c r="E3007" t="s">
        <v>30117</v>
      </c>
      <c r="F3007" t="s">
        <v>3937</v>
      </c>
      <c r="G3007">
        <v>1</v>
      </c>
      <c r="H3007">
        <v>2022</v>
      </c>
      <c r="I3007" t="s">
        <v>30115</v>
      </c>
      <c r="J3007">
        <v>0</v>
      </c>
      <c r="K3007">
        <v>1</v>
      </c>
    </row>
    <row r="3008" spans="1:11" x14ac:dyDescent="0.3">
      <c r="A3008" t="s">
        <v>33130</v>
      </c>
      <c r="B3008" s="1">
        <v>45202</v>
      </c>
      <c r="C3008">
        <v>607.29</v>
      </c>
      <c r="D3008" t="s">
        <v>30112</v>
      </c>
      <c r="E3008" t="s">
        <v>30109</v>
      </c>
      <c r="F3008" t="s">
        <v>10114</v>
      </c>
      <c r="G3008">
        <v>0</v>
      </c>
      <c r="H3008">
        <v>2023</v>
      </c>
      <c r="I3008" t="s">
        <v>30159</v>
      </c>
      <c r="J3008">
        <v>1</v>
      </c>
      <c r="K3008">
        <v>0</v>
      </c>
    </row>
    <row r="3009" spans="1:11" x14ac:dyDescent="0.3">
      <c r="A3009" t="s">
        <v>33131</v>
      </c>
      <c r="B3009" s="1">
        <v>45315</v>
      </c>
      <c r="C3009">
        <v>1016.42</v>
      </c>
      <c r="D3009" t="s">
        <v>30112</v>
      </c>
      <c r="E3009" t="s">
        <v>30117</v>
      </c>
      <c r="F3009" t="s">
        <v>15399</v>
      </c>
      <c r="G3009">
        <v>1</v>
      </c>
      <c r="H3009">
        <v>2024</v>
      </c>
      <c r="I3009" t="s">
        <v>30113</v>
      </c>
      <c r="J3009">
        <v>0</v>
      </c>
      <c r="K3009">
        <v>1</v>
      </c>
    </row>
    <row r="3010" spans="1:11" x14ac:dyDescent="0.3">
      <c r="A3010" t="s">
        <v>33132</v>
      </c>
      <c r="B3010" s="1">
        <v>45569</v>
      </c>
      <c r="C3010">
        <v>1359.76</v>
      </c>
      <c r="D3010" t="s">
        <v>30112</v>
      </c>
      <c r="E3010" t="s">
        <v>30109</v>
      </c>
      <c r="F3010" t="s">
        <v>725</v>
      </c>
      <c r="G3010">
        <v>0</v>
      </c>
      <c r="H3010">
        <v>2024</v>
      </c>
      <c r="I3010" t="s">
        <v>30159</v>
      </c>
      <c r="J3010">
        <v>1</v>
      </c>
      <c r="K3010">
        <v>0</v>
      </c>
    </row>
    <row r="3011" spans="1:11" x14ac:dyDescent="0.3">
      <c r="A3011" t="s">
        <v>33133</v>
      </c>
      <c r="B3011" s="1">
        <v>45468</v>
      </c>
      <c r="C3011">
        <v>174.46</v>
      </c>
      <c r="D3011" t="s">
        <v>30122</v>
      </c>
      <c r="E3011" t="s">
        <v>30109</v>
      </c>
      <c r="F3011" t="s">
        <v>6462</v>
      </c>
      <c r="G3011">
        <v>0</v>
      </c>
      <c r="H3011">
        <v>2024</v>
      </c>
      <c r="I3011" t="s">
        <v>30128</v>
      </c>
      <c r="J3011">
        <v>1</v>
      </c>
      <c r="K3011">
        <v>0</v>
      </c>
    </row>
    <row r="3012" spans="1:11" x14ac:dyDescent="0.3">
      <c r="A3012" t="s">
        <v>33134</v>
      </c>
      <c r="B3012" s="1">
        <v>44624</v>
      </c>
      <c r="C3012">
        <v>256.95</v>
      </c>
      <c r="D3012" t="s">
        <v>30108</v>
      </c>
      <c r="E3012" t="s">
        <v>30117</v>
      </c>
      <c r="F3012" t="s">
        <v>2330</v>
      </c>
      <c r="G3012">
        <v>1</v>
      </c>
      <c r="H3012">
        <v>2022</v>
      </c>
      <c r="I3012" t="s">
        <v>30145</v>
      </c>
      <c r="J3012">
        <v>0</v>
      </c>
      <c r="K3012">
        <v>1</v>
      </c>
    </row>
    <row r="3013" spans="1:11" x14ac:dyDescent="0.3">
      <c r="A3013" t="s">
        <v>33135</v>
      </c>
      <c r="B3013" s="1">
        <v>44637</v>
      </c>
      <c r="C3013">
        <v>1293.58</v>
      </c>
      <c r="D3013" t="s">
        <v>30112</v>
      </c>
      <c r="E3013" t="s">
        <v>30109</v>
      </c>
      <c r="F3013" t="s">
        <v>9544</v>
      </c>
      <c r="G3013">
        <v>0</v>
      </c>
      <c r="H3013">
        <v>2022</v>
      </c>
      <c r="I3013" t="s">
        <v>30145</v>
      </c>
      <c r="J3013">
        <v>1</v>
      </c>
      <c r="K3013">
        <v>0</v>
      </c>
    </row>
    <row r="3014" spans="1:11" x14ac:dyDescent="0.3">
      <c r="A3014" t="s">
        <v>33136</v>
      </c>
      <c r="B3014" s="1">
        <v>45275</v>
      </c>
      <c r="C3014">
        <v>718.79</v>
      </c>
      <c r="D3014" t="s">
        <v>30108</v>
      </c>
      <c r="E3014" t="s">
        <v>30109</v>
      </c>
      <c r="F3014" t="s">
        <v>14112</v>
      </c>
      <c r="G3014">
        <v>0</v>
      </c>
      <c r="H3014">
        <v>2023</v>
      </c>
      <c r="I3014" t="s">
        <v>30130</v>
      </c>
      <c r="J3014">
        <v>1</v>
      </c>
      <c r="K3014">
        <v>0</v>
      </c>
    </row>
    <row r="3015" spans="1:11" x14ac:dyDescent="0.3">
      <c r="A3015" t="s">
        <v>33137</v>
      </c>
      <c r="B3015" s="1">
        <v>44970</v>
      </c>
      <c r="C3015">
        <v>665.44</v>
      </c>
      <c r="D3015" t="s">
        <v>30108</v>
      </c>
      <c r="E3015" t="s">
        <v>30109</v>
      </c>
      <c r="F3015" t="s">
        <v>12602</v>
      </c>
      <c r="G3015">
        <v>0</v>
      </c>
      <c r="H3015">
        <v>2023</v>
      </c>
      <c r="I3015" t="s">
        <v>30110</v>
      </c>
      <c r="J3015">
        <v>1</v>
      </c>
      <c r="K3015">
        <v>0</v>
      </c>
    </row>
    <row r="3016" spans="1:11" x14ac:dyDescent="0.3">
      <c r="A3016" t="s">
        <v>33138</v>
      </c>
      <c r="B3016" s="1">
        <v>45248</v>
      </c>
      <c r="C3016">
        <v>1470.21</v>
      </c>
      <c r="D3016" t="s">
        <v>30108</v>
      </c>
      <c r="E3016" t="s">
        <v>30117</v>
      </c>
      <c r="F3016" t="s">
        <v>19627</v>
      </c>
      <c r="G3016">
        <v>1</v>
      </c>
      <c r="H3016">
        <v>2023</v>
      </c>
      <c r="I3016" t="s">
        <v>30142</v>
      </c>
      <c r="J3016">
        <v>0</v>
      </c>
      <c r="K3016">
        <v>1</v>
      </c>
    </row>
    <row r="3017" spans="1:11" x14ac:dyDescent="0.3">
      <c r="A3017" t="s">
        <v>33139</v>
      </c>
      <c r="B3017" s="1">
        <v>44579</v>
      </c>
      <c r="C3017">
        <v>60.15</v>
      </c>
      <c r="D3017" t="s">
        <v>30108</v>
      </c>
      <c r="E3017" t="s">
        <v>30109</v>
      </c>
      <c r="F3017" t="s">
        <v>19877</v>
      </c>
      <c r="G3017">
        <v>0</v>
      </c>
      <c r="H3017">
        <v>2022</v>
      </c>
      <c r="I3017" t="s">
        <v>30113</v>
      </c>
      <c r="J3017">
        <v>1</v>
      </c>
      <c r="K3017">
        <v>0</v>
      </c>
    </row>
    <row r="3018" spans="1:11" x14ac:dyDescent="0.3">
      <c r="A3018" t="s">
        <v>33140</v>
      </c>
      <c r="B3018" s="1">
        <v>44809</v>
      </c>
      <c r="C3018">
        <v>590.11</v>
      </c>
      <c r="D3018" t="s">
        <v>30108</v>
      </c>
      <c r="E3018" t="s">
        <v>30109</v>
      </c>
      <c r="F3018" t="s">
        <v>18472</v>
      </c>
      <c r="G3018">
        <v>0</v>
      </c>
      <c r="H3018">
        <v>2022</v>
      </c>
      <c r="I3018" t="s">
        <v>30123</v>
      </c>
      <c r="J3018">
        <v>1</v>
      </c>
      <c r="K3018">
        <v>0</v>
      </c>
    </row>
    <row r="3019" spans="1:11" x14ac:dyDescent="0.3">
      <c r="A3019" t="s">
        <v>33141</v>
      </c>
      <c r="B3019" s="1">
        <v>45612</v>
      </c>
      <c r="C3019">
        <v>1419.63</v>
      </c>
      <c r="D3019" t="s">
        <v>30108</v>
      </c>
      <c r="E3019" t="s">
        <v>30109</v>
      </c>
      <c r="F3019" t="s">
        <v>2809</v>
      </c>
      <c r="G3019">
        <v>0</v>
      </c>
      <c r="H3019">
        <v>2024</v>
      </c>
      <c r="I3019" t="s">
        <v>30142</v>
      </c>
      <c r="J3019">
        <v>1</v>
      </c>
      <c r="K3019">
        <v>0</v>
      </c>
    </row>
    <row r="3020" spans="1:11" x14ac:dyDescent="0.3">
      <c r="A3020" t="s">
        <v>33142</v>
      </c>
      <c r="B3020" s="1">
        <v>44828</v>
      </c>
      <c r="C3020">
        <v>419.04</v>
      </c>
      <c r="D3020" t="s">
        <v>30108</v>
      </c>
      <c r="E3020" t="s">
        <v>30109</v>
      </c>
      <c r="F3020" t="s">
        <v>12156</v>
      </c>
      <c r="G3020">
        <v>0</v>
      </c>
      <c r="H3020">
        <v>2022</v>
      </c>
      <c r="I3020" t="s">
        <v>30123</v>
      </c>
      <c r="J3020">
        <v>1</v>
      </c>
      <c r="K3020">
        <v>0</v>
      </c>
    </row>
    <row r="3021" spans="1:11" x14ac:dyDescent="0.3">
      <c r="A3021" t="s">
        <v>33143</v>
      </c>
      <c r="B3021" s="1">
        <v>45225</v>
      </c>
      <c r="C3021">
        <v>793.6</v>
      </c>
      <c r="D3021" t="s">
        <v>30112</v>
      </c>
      <c r="E3021" t="s">
        <v>30109</v>
      </c>
      <c r="F3021" t="s">
        <v>6175</v>
      </c>
      <c r="G3021">
        <v>0</v>
      </c>
      <c r="H3021">
        <v>2023</v>
      </c>
      <c r="I3021" t="s">
        <v>30159</v>
      </c>
      <c r="J3021">
        <v>1</v>
      </c>
      <c r="K3021">
        <v>0</v>
      </c>
    </row>
    <row r="3022" spans="1:11" x14ac:dyDescent="0.3">
      <c r="A3022" t="s">
        <v>33144</v>
      </c>
      <c r="B3022" s="1">
        <v>44972</v>
      </c>
      <c r="C3022">
        <v>310.79000000000002</v>
      </c>
      <c r="D3022" t="s">
        <v>30108</v>
      </c>
      <c r="E3022" t="s">
        <v>30109</v>
      </c>
      <c r="F3022" t="s">
        <v>12112</v>
      </c>
      <c r="G3022">
        <v>0</v>
      </c>
      <c r="H3022">
        <v>2023</v>
      </c>
      <c r="I3022" t="s">
        <v>30110</v>
      </c>
      <c r="J3022">
        <v>1</v>
      </c>
      <c r="K3022">
        <v>0</v>
      </c>
    </row>
    <row r="3023" spans="1:11" x14ac:dyDescent="0.3">
      <c r="A3023" t="s">
        <v>33145</v>
      </c>
      <c r="B3023" s="1">
        <v>44808</v>
      </c>
      <c r="C3023">
        <v>967.21</v>
      </c>
      <c r="D3023" t="s">
        <v>30112</v>
      </c>
      <c r="E3023" t="s">
        <v>30117</v>
      </c>
      <c r="F3023" t="s">
        <v>14440</v>
      </c>
      <c r="G3023">
        <v>1</v>
      </c>
      <c r="H3023">
        <v>2022</v>
      </c>
      <c r="I3023" t="s">
        <v>30123</v>
      </c>
      <c r="J3023">
        <v>0</v>
      </c>
      <c r="K3023">
        <v>1</v>
      </c>
    </row>
    <row r="3024" spans="1:11" x14ac:dyDescent="0.3">
      <c r="A3024" t="s">
        <v>33146</v>
      </c>
      <c r="B3024" s="1">
        <v>44698</v>
      </c>
      <c r="C3024">
        <v>654.61</v>
      </c>
      <c r="D3024" t="s">
        <v>30112</v>
      </c>
      <c r="E3024" t="s">
        <v>30117</v>
      </c>
      <c r="F3024" t="s">
        <v>4924</v>
      </c>
      <c r="G3024">
        <v>1</v>
      </c>
      <c r="H3024">
        <v>2022</v>
      </c>
      <c r="I3024" t="s">
        <v>30136</v>
      </c>
      <c r="J3024">
        <v>0</v>
      </c>
      <c r="K3024">
        <v>1</v>
      </c>
    </row>
    <row r="3025" spans="1:11" x14ac:dyDescent="0.3">
      <c r="A3025" t="s">
        <v>33147</v>
      </c>
      <c r="B3025" s="1">
        <v>45313</v>
      </c>
      <c r="C3025">
        <v>961.48</v>
      </c>
      <c r="D3025" t="s">
        <v>30122</v>
      </c>
      <c r="E3025" t="s">
        <v>30109</v>
      </c>
      <c r="F3025" t="s">
        <v>11678</v>
      </c>
      <c r="G3025">
        <v>0</v>
      </c>
      <c r="H3025">
        <v>2024</v>
      </c>
      <c r="I3025" t="s">
        <v>30113</v>
      </c>
      <c r="J3025">
        <v>1</v>
      </c>
      <c r="K3025">
        <v>0</v>
      </c>
    </row>
    <row r="3026" spans="1:11" x14ac:dyDescent="0.3">
      <c r="A3026" t="s">
        <v>33148</v>
      </c>
      <c r="B3026" s="1">
        <v>45304</v>
      </c>
      <c r="C3026">
        <v>1072.99</v>
      </c>
      <c r="D3026" t="s">
        <v>30112</v>
      </c>
      <c r="E3026" t="s">
        <v>30117</v>
      </c>
      <c r="F3026" t="s">
        <v>16401</v>
      </c>
      <c r="G3026">
        <v>1</v>
      </c>
      <c r="H3026">
        <v>2024</v>
      </c>
      <c r="I3026" t="s">
        <v>30113</v>
      </c>
      <c r="J3026">
        <v>0</v>
      </c>
      <c r="K3026">
        <v>1</v>
      </c>
    </row>
    <row r="3027" spans="1:11" x14ac:dyDescent="0.3">
      <c r="A3027" t="s">
        <v>33149</v>
      </c>
      <c r="B3027" s="1">
        <v>44818</v>
      </c>
      <c r="C3027">
        <v>711.63</v>
      </c>
      <c r="D3027" t="s">
        <v>30122</v>
      </c>
      <c r="E3027" t="s">
        <v>30117</v>
      </c>
      <c r="F3027" t="s">
        <v>15553</v>
      </c>
      <c r="G3027">
        <v>1</v>
      </c>
      <c r="H3027">
        <v>2022</v>
      </c>
      <c r="I3027" t="s">
        <v>30123</v>
      </c>
      <c r="J3027">
        <v>0</v>
      </c>
      <c r="K3027">
        <v>1</v>
      </c>
    </row>
    <row r="3028" spans="1:11" x14ac:dyDescent="0.3">
      <c r="A3028" t="s">
        <v>33150</v>
      </c>
      <c r="B3028" s="1">
        <v>44683</v>
      </c>
      <c r="C3028">
        <v>993.29</v>
      </c>
      <c r="D3028" t="s">
        <v>30108</v>
      </c>
      <c r="E3028" t="s">
        <v>30109</v>
      </c>
      <c r="F3028" t="s">
        <v>4712</v>
      </c>
      <c r="G3028">
        <v>0</v>
      </c>
      <c r="H3028">
        <v>2022</v>
      </c>
      <c r="I3028" t="s">
        <v>30136</v>
      </c>
      <c r="J3028">
        <v>1</v>
      </c>
      <c r="K3028">
        <v>0</v>
      </c>
    </row>
    <row r="3029" spans="1:11" x14ac:dyDescent="0.3">
      <c r="A3029" t="s">
        <v>33151</v>
      </c>
      <c r="B3029" s="1">
        <v>45423</v>
      </c>
      <c r="C3029">
        <v>630.04</v>
      </c>
      <c r="D3029" t="s">
        <v>30122</v>
      </c>
      <c r="E3029" t="s">
        <v>30117</v>
      </c>
      <c r="F3029" t="s">
        <v>10335</v>
      </c>
      <c r="G3029">
        <v>1</v>
      </c>
      <c r="H3029">
        <v>2024</v>
      </c>
      <c r="I3029" t="s">
        <v>30136</v>
      </c>
      <c r="J3029">
        <v>0</v>
      </c>
      <c r="K3029">
        <v>1</v>
      </c>
    </row>
    <row r="3030" spans="1:11" x14ac:dyDescent="0.3">
      <c r="A3030" t="s">
        <v>33152</v>
      </c>
      <c r="B3030" s="1">
        <v>45217</v>
      </c>
      <c r="C3030">
        <v>147.97</v>
      </c>
      <c r="D3030" t="s">
        <v>30108</v>
      </c>
      <c r="E3030" t="s">
        <v>30117</v>
      </c>
      <c r="F3030" t="s">
        <v>10943</v>
      </c>
      <c r="G3030">
        <v>1</v>
      </c>
      <c r="H3030">
        <v>2023</v>
      </c>
      <c r="I3030" t="s">
        <v>30159</v>
      </c>
      <c r="J3030">
        <v>0</v>
      </c>
      <c r="K3030">
        <v>1</v>
      </c>
    </row>
    <row r="3031" spans="1:11" x14ac:dyDescent="0.3">
      <c r="A3031" t="s">
        <v>33153</v>
      </c>
      <c r="B3031" s="1">
        <v>45149</v>
      </c>
      <c r="C3031">
        <v>600.11</v>
      </c>
      <c r="D3031" t="s">
        <v>30122</v>
      </c>
      <c r="E3031" t="s">
        <v>30109</v>
      </c>
      <c r="F3031" t="s">
        <v>6305</v>
      </c>
      <c r="G3031">
        <v>0</v>
      </c>
      <c r="H3031">
        <v>2023</v>
      </c>
      <c r="I3031" t="s">
        <v>30120</v>
      </c>
      <c r="J3031">
        <v>1</v>
      </c>
      <c r="K3031">
        <v>0</v>
      </c>
    </row>
    <row r="3032" spans="1:11" x14ac:dyDescent="0.3">
      <c r="A3032" t="s">
        <v>33154</v>
      </c>
      <c r="B3032" s="1">
        <v>45349</v>
      </c>
      <c r="C3032">
        <v>1005.12</v>
      </c>
      <c r="D3032" t="s">
        <v>30122</v>
      </c>
      <c r="E3032" t="s">
        <v>30117</v>
      </c>
      <c r="F3032" t="s">
        <v>6708</v>
      </c>
      <c r="G3032">
        <v>1</v>
      </c>
      <c r="H3032">
        <v>2024</v>
      </c>
      <c r="I3032" t="s">
        <v>30110</v>
      </c>
      <c r="J3032">
        <v>0</v>
      </c>
      <c r="K3032">
        <v>1</v>
      </c>
    </row>
    <row r="3033" spans="1:11" x14ac:dyDescent="0.3">
      <c r="A3033" t="s">
        <v>33155</v>
      </c>
      <c r="B3033" s="1">
        <v>45206</v>
      </c>
      <c r="C3033">
        <v>256.27</v>
      </c>
      <c r="D3033" t="s">
        <v>30122</v>
      </c>
      <c r="E3033" t="s">
        <v>30117</v>
      </c>
      <c r="F3033" t="s">
        <v>17836</v>
      </c>
      <c r="G3033">
        <v>1</v>
      </c>
      <c r="H3033">
        <v>2023</v>
      </c>
      <c r="I3033" t="s">
        <v>30159</v>
      </c>
      <c r="J3033">
        <v>0</v>
      </c>
      <c r="K3033">
        <v>1</v>
      </c>
    </row>
    <row r="3034" spans="1:11" x14ac:dyDescent="0.3">
      <c r="A3034" t="s">
        <v>33156</v>
      </c>
      <c r="B3034" s="1">
        <v>44867</v>
      </c>
      <c r="C3034">
        <v>375.51</v>
      </c>
      <c r="D3034" t="s">
        <v>30108</v>
      </c>
      <c r="E3034" t="s">
        <v>30117</v>
      </c>
      <c r="F3034" t="s">
        <v>19462</v>
      </c>
      <c r="G3034">
        <v>1</v>
      </c>
      <c r="H3034">
        <v>2022</v>
      </c>
      <c r="I3034" t="s">
        <v>30142</v>
      </c>
      <c r="J3034">
        <v>0</v>
      </c>
      <c r="K3034">
        <v>1</v>
      </c>
    </row>
    <row r="3035" spans="1:11" x14ac:dyDescent="0.3">
      <c r="A3035" t="s">
        <v>33157</v>
      </c>
      <c r="B3035" s="1">
        <v>44691</v>
      </c>
      <c r="C3035">
        <v>1474.22</v>
      </c>
      <c r="D3035" t="s">
        <v>30108</v>
      </c>
      <c r="E3035" t="s">
        <v>30109</v>
      </c>
      <c r="F3035" t="s">
        <v>12066</v>
      </c>
      <c r="G3035">
        <v>0</v>
      </c>
      <c r="H3035">
        <v>2022</v>
      </c>
      <c r="I3035" t="s">
        <v>30136</v>
      </c>
      <c r="J3035">
        <v>1</v>
      </c>
      <c r="K3035">
        <v>0</v>
      </c>
    </row>
    <row r="3036" spans="1:11" x14ac:dyDescent="0.3">
      <c r="A3036" t="s">
        <v>33158</v>
      </c>
      <c r="B3036" s="1">
        <v>44957</v>
      </c>
      <c r="C3036">
        <v>565.61</v>
      </c>
      <c r="D3036" t="s">
        <v>30108</v>
      </c>
      <c r="E3036" t="s">
        <v>30109</v>
      </c>
      <c r="F3036" t="s">
        <v>15742</v>
      </c>
      <c r="G3036">
        <v>0</v>
      </c>
      <c r="H3036">
        <v>2023</v>
      </c>
      <c r="I3036" t="s">
        <v>30113</v>
      </c>
      <c r="J3036">
        <v>1</v>
      </c>
      <c r="K3036">
        <v>0</v>
      </c>
    </row>
    <row r="3037" spans="1:11" x14ac:dyDescent="0.3">
      <c r="A3037" t="s">
        <v>33159</v>
      </c>
      <c r="B3037" s="1">
        <v>44992</v>
      </c>
      <c r="C3037">
        <v>1049.1300000000001</v>
      </c>
      <c r="D3037" t="s">
        <v>30108</v>
      </c>
      <c r="E3037" t="s">
        <v>30109</v>
      </c>
      <c r="F3037" t="s">
        <v>6180</v>
      </c>
      <c r="G3037">
        <v>0</v>
      </c>
      <c r="H3037">
        <v>2023</v>
      </c>
      <c r="I3037" t="s">
        <v>30145</v>
      </c>
      <c r="J3037">
        <v>1</v>
      </c>
      <c r="K3037">
        <v>0</v>
      </c>
    </row>
    <row r="3038" spans="1:11" x14ac:dyDescent="0.3">
      <c r="A3038" t="s">
        <v>33160</v>
      </c>
      <c r="B3038" s="1">
        <v>45405</v>
      </c>
      <c r="C3038">
        <v>309.41000000000003</v>
      </c>
      <c r="D3038" t="s">
        <v>30112</v>
      </c>
      <c r="E3038" t="s">
        <v>30117</v>
      </c>
      <c r="F3038" t="s">
        <v>4338</v>
      </c>
      <c r="G3038">
        <v>1</v>
      </c>
      <c r="H3038">
        <v>2024</v>
      </c>
      <c r="I3038" t="s">
        <v>30118</v>
      </c>
      <c r="J3038">
        <v>0</v>
      </c>
      <c r="K3038">
        <v>1</v>
      </c>
    </row>
    <row r="3039" spans="1:11" x14ac:dyDescent="0.3">
      <c r="A3039" t="s">
        <v>33161</v>
      </c>
      <c r="B3039" s="1">
        <v>44930</v>
      </c>
      <c r="C3039">
        <v>1130.3699999999999</v>
      </c>
      <c r="D3039" t="s">
        <v>30108</v>
      </c>
      <c r="E3039" t="s">
        <v>30109</v>
      </c>
      <c r="F3039" t="s">
        <v>15054</v>
      </c>
      <c r="G3039">
        <v>0</v>
      </c>
      <c r="H3039">
        <v>2023</v>
      </c>
      <c r="I3039" t="s">
        <v>30113</v>
      </c>
      <c r="J3039">
        <v>1</v>
      </c>
      <c r="K3039">
        <v>0</v>
      </c>
    </row>
    <row r="3040" spans="1:11" x14ac:dyDescent="0.3">
      <c r="A3040" t="s">
        <v>33162</v>
      </c>
      <c r="B3040" s="1">
        <v>45064</v>
      </c>
      <c r="C3040">
        <v>538.5</v>
      </c>
      <c r="D3040" t="s">
        <v>30112</v>
      </c>
      <c r="E3040" t="s">
        <v>30109</v>
      </c>
      <c r="F3040" t="s">
        <v>10128</v>
      </c>
      <c r="G3040">
        <v>0</v>
      </c>
      <c r="H3040">
        <v>2023</v>
      </c>
      <c r="I3040" t="s">
        <v>30136</v>
      </c>
      <c r="J3040">
        <v>1</v>
      </c>
      <c r="K3040">
        <v>0</v>
      </c>
    </row>
    <row r="3041" spans="1:11" x14ac:dyDescent="0.3">
      <c r="A3041" t="s">
        <v>33163</v>
      </c>
      <c r="B3041" s="1">
        <v>45081</v>
      </c>
      <c r="C3041">
        <v>483.39</v>
      </c>
      <c r="D3041" t="s">
        <v>30112</v>
      </c>
      <c r="E3041" t="s">
        <v>30117</v>
      </c>
      <c r="F3041" t="s">
        <v>13957</v>
      </c>
      <c r="G3041">
        <v>1</v>
      </c>
      <c r="H3041">
        <v>2023</v>
      </c>
      <c r="I3041" t="s">
        <v>30128</v>
      </c>
      <c r="J3041">
        <v>0</v>
      </c>
      <c r="K3041">
        <v>1</v>
      </c>
    </row>
    <row r="3042" spans="1:11" x14ac:dyDescent="0.3">
      <c r="A3042" t="s">
        <v>33164</v>
      </c>
      <c r="B3042" s="1">
        <v>45494</v>
      </c>
      <c r="C3042">
        <v>251.54</v>
      </c>
      <c r="D3042" t="s">
        <v>30108</v>
      </c>
      <c r="E3042" t="s">
        <v>30109</v>
      </c>
      <c r="F3042" t="s">
        <v>16040</v>
      </c>
      <c r="G3042">
        <v>0</v>
      </c>
      <c r="H3042">
        <v>2024</v>
      </c>
      <c r="I3042" t="s">
        <v>30115</v>
      </c>
      <c r="J3042">
        <v>1</v>
      </c>
      <c r="K3042">
        <v>0</v>
      </c>
    </row>
    <row r="3043" spans="1:11" x14ac:dyDescent="0.3">
      <c r="A3043" t="s">
        <v>33165</v>
      </c>
      <c r="B3043" s="1">
        <v>44739</v>
      </c>
      <c r="C3043">
        <v>938.48</v>
      </c>
      <c r="D3043" t="s">
        <v>30112</v>
      </c>
      <c r="E3043" t="s">
        <v>30109</v>
      </c>
      <c r="F3043" t="s">
        <v>5242</v>
      </c>
      <c r="G3043">
        <v>0</v>
      </c>
      <c r="H3043">
        <v>2022</v>
      </c>
      <c r="I3043" t="s">
        <v>30128</v>
      </c>
      <c r="J3043">
        <v>1</v>
      </c>
      <c r="K3043">
        <v>0</v>
      </c>
    </row>
    <row r="3044" spans="1:11" x14ac:dyDescent="0.3">
      <c r="A3044" t="s">
        <v>33166</v>
      </c>
      <c r="B3044" s="1">
        <v>45319</v>
      </c>
      <c r="C3044">
        <v>440.3</v>
      </c>
      <c r="D3044" t="s">
        <v>30122</v>
      </c>
      <c r="E3044" t="s">
        <v>30117</v>
      </c>
      <c r="F3044" t="s">
        <v>17680</v>
      </c>
      <c r="G3044">
        <v>1</v>
      </c>
      <c r="H3044">
        <v>2024</v>
      </c>
      <c r="I3044" t="s">
        <v>30113</v>
      </c>
      <c r="J3044">
        <v>0</v>
      </c>
      <c r="K3044">
        <v>1</v>
      </c>
    </row>
    <row r="3045" spans="1:11" x14ac:dyDescent="0.3">
      <c r="A3045" t="s">
        <v>33167</v>
      </c>
      <c r="B3045" s="1">
        <v>44736</v>
      </c>
      <c r="C3045">
        <v>266.45</v>
      </c>
      <c r="D3045" t="s">
        <v>30122</v>
      </c>
      <c r="E3045" t="s">
        <v>30109</v>
      </c>
      <c r="F3045" t="s">
        <v>14687</v>
      </c>
      <c r="G3045">
        <v>0</v>
      </c>
      <c r="H3045">
        <v>2022</v>
      </c>
      <c r="I3045" t="s">
        <v>30128</v>
      </c>
      <c r="J3045">
        <v>1</v>
      </c>
      <c r="K3045">
        <v>0</v>
      </c>
    </row>
    <row r="3046" spans="1:11" x14ac:dyDescent="0.3">
      <c r="A3046" t="s">
        <v>33168</v>
      </c>
      <c r="B3046" s="1">
        <v>45333</v>
      </c>
      <c r="C3046">
        <v>73.28</v>
      </c>
      <c r="D3046" t="s">
        <v>30112</v>
      </c>
      <c r="E3046" t="s">
        <v>30117</v>
      </c>
      <c r="F3046" t="s">
        <v>17680</v>
      </c>
      <c r="G3046">
        <v>1</v>
      </c>
      <c r="H3046">
        <v>2024</v>
      </c>
      <c r="I3046" t="s">
        <v>30110</v>
      </c>
      <c r="J3046">
        <v>0</v>
      </c>
      <c r="K3046">
        <v>1</v>
      </c>
    </row>
    <row r="3047" spans="1:11" x14ac:dyDescent="0.3">
      <c r="A3047" t="s">
        <v>33169</v>
      </c>
      <c r="B3047" s="1">
        <v>45406</v>
      </c>
      <c r="C3047">
        <v>983.28</v>
      </c>
      <c r="D3047" t="s">
        <v>30108</v>
      </c>
      <c r="E3047" t="s">
        <v>30109</v>
      </c>
      <c r="F3047" t="s">
        <v>11157</v>
      </c>
      <c r="G3047">
        <v>0</v>
      </c>
      <c r="H3047">
        <v>2024</v>
      </c>
      <c r="I3047" t="s">
        <v>30118</v>
      </c>
      <c r="J3047">
        <v>1</v>
      </c>
      <c r="K3047">
        <v>0</v>
      </c>
    </row>
    <row r="3048" spans="1:11" x14ac:dyDescent="0.3">
      <c r="A3048" t="s">
        <v>33170</v>
      </c>
      <c r="B3048" s="1">
        <v>45487</v>
      </c>
      <c r="C3048">
        <v>126.09</v>
      </c>
      <c r="D3048" t="s">
        <v>30122</v>
      </c>
      <c r="E3048" t="s">
        <v>30117</v>
      </c>
      <c r="F3048" t="s">
        <v>2675</v>
      </c>
      <c r="G3048">
        <v>1</v>
      </c>
      <c r="H3048">
        <v>2024</v>
      </c>
      <c r="I3048" t="s">
        <v>30115</v>
      </c>
      <c r="J3048">
        <v>0</v>
      </c>
      <c r="K3048">
        <v>1</v>
      </c>
    </row>
    <row r="3049" spans="1:11" x14ac:dyDescent="0.3">
      <c r="A3049" t="s">
        <v>33171</v>
      </c>
      <c r="B3049" s="1">
        <v>45435</v>
      </c>
      <c r="C3049">
        <v>1300.7</v>
      </c>
      <c r="D3049" t="s">
        <v>30112</v>
      </c>
      <c r="E3049" t="s">
        <v>30109</v>
      </c>
      <c r="F3049" t="s">
        <v>674</v>
      </c>
      <c r="G3049">
        <v>0</v>
      </c>
      <c r="H3049">
        <v>2024</v>
      </c>
      <c r="I3049" t="s">
        <v>30136</v>
      </c>
      <c r="J3049">
        <v>1</v>
      </c>
      <c r="K3049">
        <v>0</v>
      </c>
    </row>
    <row r="3050" spans="1:11" x14ac:dyDescent="0.3">
      <c r="A3050" t="s">
        <v>33172</v>
      </c>
      <c r="B3050" s="1">
        <v>45003</v>
      </c>
      <c r="C3050">
        <v>841.89</v>
      </c>
      <c r="D3050" t="s">
        <v>30122</v>
      </c>
      <c r="E3050" t="s">
        <v>30117</v>
      </c>
      <c r="F3050" t="s">
        <v>16705</v>
      </c>
      <c r="G3050">
        <v>1</v>
      </c>
      <c r="H3050">
        <v>2023</v>
      </c>
      <c r="I3050" t="s">
        <v>30145</v>
      </c>
      <c r="J3050">
        <v>0</v>
      </c>
      <c r="K3050">
        <v>1</v>
      </c>
    </row>
    <row r="3051" spans="1:11" x14ac:dyDescent="0.3">
      <c r="A3051" t="s">
        <v>33173</v>
      </c>
      <c r="B3051" s="1">
        <v>44644</v>
      </c>
      <c r="C3051">
        <v>912.83</v>
      </c>
      <c r="D3051" t="s">
        <v>30108</v>
      </c>
      <c r="E3051" t="s">
        <v>30109</v>
      </c>
      <c r="F3051" t="s">
        <v>17328</v>
      </c>
      <c r="G3051">
        <v>0</v>
      </c>
      <c r="H3051">
        <v>2022</v>
      </c>
      <c r="I3051" t="s">
        <v>30145</v>
      </c>
      <c r="J3051">
        <v>1</v>
      </c>
      <c r="K3051">
        <v>0</v>
      </c>
    </row>
    <row r="3052" spans="1:11" x14ac:dyDescent="0.3">
      <c r="A3052" t="s">
        <v>33174</v>
      </c>
      <c r="B3052" s="1">
        <v>44658</v>
      </c>
      <c r="C3052">
        <v>746.44</v>
      </c>
      <c r="D3052" t="s">
        <v>30122</v>
      </c>
      <c r="E3052" t="s">
        <v>30117</v>
      </c>
      <c r="F3052" t="s">
        <v>654</v>
      </c>
      <c r="G3052">
        <v>1</v>
      </c>
      <c r="H3052">
        <v>2022</v>
      </c>
      <c r="I3052" t="s">
        <v>30118</v>
      </c>
      <c r="J3052">
        <v>0</v>
      </c>
      <c r="K3052">
        <v>1</v>
      </c>
    </row>
    <row r="3053" spans="1:11" x14ac:dyDescent="0.3">
      <c r="A3053" t="s">
        <v>33175</v>
      </c>
      <c r="B3053" s="1">
        <v>45324</v>
      </c>
      <c r="C3053">
        <v>1082.8499999999999</v>
      </c>
      <c r="D3053" t="s">
        <v>30122</v>
      </c>
      <c r="E3053" t="s">
        <v>30117</v>
      </c>
      <c r="F3053" t="s">
        <v>15342</v>
      </c>
      <c r="G3053">
        <v>1</v>
      </c>
      <c r="H3053">
        <v>2024</v>
      </c>
      <c r="I3053" t="s">
        <v>30110</v>
      </c>
      <c r="J3053">
        <v>0</v>
      </c>
      <c r="K3053">
        <v>1</v>
      </c>
    </row>
    <row r="3054" spans="1:11" x14ac:dyDescent="0.3">
      <c r="A3054" t="s">
        <v>33176</v>
      </c>
      <c r="B3054" s="1">
        <v>44573</v>
      </c>
      <c r="C3054">
        <v>970.52</v>
      </c>
      <c r="D3054" t="s">
        <v>30108</v>
      </c>
      <c r="E3054" t="s">
        <v>30109</v>
      </c>
      <c r="F3054" t="s">
        <v>9260</v>
      </c>
      <c r="G3054">
        <v>0</v>
      </c>
      <c r="H3054">
        <v>2022</v>
      </c>
      <c r="I3054" t="s">
        <v>30113</v>
      </c>
      <c r="J3054">
        <v>1</v>
      </c>
      <c r="K3054">
        <v>0</v>
      </c>
    </row>
    <row r="3055" spans="1:11" x14ac:dyDescent="0.3">
      <c r="A3055" t="s">
        <v>33177</v>
      </c>
      <c r="B3055" s="1">
        <v>45320</v>
      </c>
      <c r="C3055">
        <v>778.45</v>
      </c>
      <c r="D3055" t="s">
        <v>30112</v>
      </c>
      <c r="E3055" t="s">
        <v>30117</v>
      </c>
      <c r="F3055" t="s">
        <v>4639</v>
      </c>
      <c r="G3055">
        <v>1</v>
      </c>
      <c r="H3055">
        <v>2024</v>
      </c>
      <c r="I3055" t="s">
        <v>30113</v>
      </c>
      <c r="J3055">
        <v>0</v>
      </c>
      <c r="K3055">
        <v>1</v>
      </c>
    </row>
    <row r="3056" spans="1:11" x14ac:dyDescent="0.3">
      <c r="A3056" t="s">
        <v>33178</v>
      </c>
      <c r="B3056" s="1">
        <v>45344</v>
      </c>
      <c r="C3056">
        <v>949.24</v>
      </c>
      <c r="D3056" t="s">
        <v>30122</v>
      </c>
      <c r="E3056" t="s">
        <v>30109</v>
      </c>
      <c r="F3056" t="s">
        <v>16682</v>
      </c>
      <c r="G3056">
        <v>0</v>
      </c>
      <c r="H3056">
        <v>2024</v>
      </c>
      <c r="I3056" t="s">
        <v>30110</v>
      </c>
      <c r="J3056">
        <v>1</v>
      </c>
      <c r="K3056">
        <v>0</v>
      </c>
    </row>
    <row r="3057" spans="1:11" x14ac:dyDescent="0.3">
      <c r="A3057" t="s">
        <v>33179</v>
      </c>
      <c r="B3057" s="1">
        <v>44882</v>
      </c>
      <c r="C3057">
        <v>168.77</v>
      </c>
      <c r="D3057" t="s">
        <v>30112</v>
      </c>
      <c r="E3057" t="s">
        <v>30117</v>
      </c>
      <c r="F3057" t="s">
        <v>9313</v>
      </c>
      <c r="G3057">
        <v>1</v>
      </c>
      <c r="H3057">
        <v>2022</v>
      </c>
      <c r="I3057" t="s">
        <v>30142</v>
      </c>
      <c r="J3057">
        <v>0</v>
      </c>
      <c r="K3057">
        <v>1</v>
      </c>
    </row>
    <row r="3058" spans="1:11" x14ac:dyDescent="0.3">
      <c r="A3058" t="s">
        <v>33180</v>
      </c>
      <c r="B3058" s="1">
        <v>44561</v>
      </c>
      <c r="C3058">
        <v>65.44</v>
      </c>
      <c r="D3058" t="s">
        <v>30108</v>
      </c>
      <c r="E3058" t="s">
        <v>30109</v>
      </c>
      <c r="F3058" t="s">
        <v>8983</v>
      </c>
      <c r="G3058">
        <v>0</v>
      </c>
      <c r="H3058">
        <v>2021</v>
      </c>
      <c r="I3058" t="s">
        <v>30130</v>
      </c>
      <c r="J3058">
        <v>1</v>
      </c>
      <c r="K3058">
        <v>0</v>
      </c>
    </row>
    <row r="3059" spans="1:11" x14ac:dyDescent="0.3">
      <c r="A3059" t="s">
        <v>33181</v>
      </c>
      <c r="B3059" s="1">
        <v>45043</v>
      </c>
      <c r="C3059">
        <v>593.54999999999995</v>
      </c>
      <c r="D3059" t="s">
        <v>30112</v>
      </c>
      <c r="E3059" t="s">
        <v>30117</v>
      </c>
      <c r="F3059" t="s">
        <v>5042</v>
      </c>
      <c r="G3059">
        <v>1</v>
      </c>
      <c r="H3059">
        <v>2023</v>
      </c>
      <c r="I3059" t="s">
        <v>30118</v>
      </c>
      <c r="J3059">
        <v>0</v>
      </c>
      <c r="K3059">
        <v>1</v>
      </c>
    </row>
    <row r="3060" spans="1:11" x14ac:dyDescent="0.3">
      <c r="A3060" t="s">
        <v>33182</v>
      </c>
      <c r="B3060" s="1">
        <v>45476</v>
      </c>
      <c r="C3060">
        <v>82.34</v>
      </c>
      <c r="D3060" t="s">
        <v>30112</v>
      </c>
      <c r="E3060" t="s">
        <v>30117</v>
      </c>
      <c r="F3060" t="s">
        <v>12832</v>
      </c>
      <c r="G3060">
        <v>1</v>
      </c>
      <c r="H3060">
        <v>2024</v>
      </c>
      <c r="I3060" t="s">
        <v>30115</v>
      </c>
      <c r="J3060">
        <v>0</v>
      </c>
      <c r="K3060">
        <v>1</v>
      </c>
    </row>
    <row r="3061" spans="1:11" x14ac:dyDescent="0.3">
      <c r="A3061" t="s">
        <v>33183</v>
      </c>
      <c r="B3061" s="1">
        <v>45442</v>
      </c>
      <c r="C3061">
        <v>920.76</v>
      </c>
      <c r="D3061" t="s">
        <v>30108</v>
      </c>
      <c r="E3061" t="s">
        <v>30117</v>
      </c>
      <c r="F3061" t="s">
        <v>16574</v>
      </c>
      <c r="G3061">
        <v>1</v>
      </c>
      <c r="H3061">
        <v>2024</v>
      </c>
      <c r="I3061" t="s">
        <v>30136</v>
      </c>
      <c r="J3061">
        <v>0</v>
      </c>
      <c r="K3061">
        <v>1</v>
      </c>
    </row>
    <row r="3062" spans="1:11" x14ac:dyDescent="0.3">
      <c r="A3062" t="s">
        <v>33184</v>
      </c>
      <c r="B3062" s="1">
        <v>45073</v>
      </c>
      <c r="C3062">
        <v>316.08999999999997</v>
      </c>
      <c r="D3062" t="s">
        <v>30122</v>
      </c>
      <c r="E3062" t="s">
        <v>30117</v>
      </c>
      <c r="F3062" t="s">
        <v>5494</v>
      </c>
      <c r="G3062">
        <v>1</v>
      </c>
      <c r="H3062">
        <v>2023</v>
      </c>
      <c r="I3062" t="s">
        <v>30136</v>
      </c>
      <c r="J3062">
        <v>0</v>
      </c>
      <c r="K3062">
        <v>1</v>
      </c>
    </row>
    <row r="3063" spans="1:11" x14ac:dyDescent="0.3">
      <c r="A3063" t="s">
        <v>33185</v>
      </c>
      <c r="B3063" s="1">
        <v>45109</v>
      </c>
      <c r="C3063">
        <v>778.88</v>
      </c>
      <c r="D3063" t="s">
        <v>30122</v>
      </c>
      <c r="E3063" t="s">
        <v>30109</v>
      </c>
      <c r="F3063" t="s">
        <v>1279</v>
      </c>
      <c r="G3063">
        <v>0</v>
      </c>
      <c r="H3063">
        <v>2023</v>
      </c>
      <c r="I3063" t="s">
        <v>30115</v>
      </c>
      <c r="J3063">
        <v>1</v>
      </c>
      <c r="K3063">
        <v>0</v>
      </c>
    </row>
    <row r="3064" spans="1:11" x14ac:dyDescent="0.3">
      <c r="A3064" t="s">
        <v>33186</v>
      </c>
      <c r="B3064" s="1">
        <v>44749</v>
      </c>
      <c r="C3064">
        <v>998.33</v>
      </c>
      <c r="D3064" t="s">
        <v>30108</v>
      </c>
      <c r="E3064" t="s">
        <v>30117</v>
      </c>
      <c r="F3064" t="s">
        <v>1736</v>
      </c>
      <c r="G3064">
        <v>1</v>
      </c>
      <c r="H3064">
        <v>2022</v>
      </c>
      <c r="I3064" t="s">
        <v>30115</v>
      </c>
      <c r="J3064">
        <v>0</v>
      </c>
      <c r="K3064">
        <v>1</v>
      </c>
    </row>
    <row r="3065" spans="1:11" x14ac:dyDescent="0.3">
      <c r="A3065" t="s">
        <v>33187</v>
      </c>
      <c r="B3065" s="1">
        <v>45504</v>
      </c>
      <c r="C3065">
        <v>1236.3800000000001</v>
      </c>
      <c r="D3065" t="s">
        <v>30108</v>
      </c>
      <c r="E3065" t="s">
        <v>30117</v>
      </c>
      <c r="F3065" t="s">
        <v>2838</v>
      </c>
      <c r="G3065">
        <v>1</v>
      </c>
      <c r="H3065">
        <v>2024</v>
      </c>
      <c r="I3065" t="s">
        <v>30115</v>
      </c>
      <c r="J3065">
        <v>0</v>
      </c>
      <c r="K3065">
        <v>1</v>
      </c>
    </row>
    <row r="3066" spans="1:11" x14ac:dyDescent="0.3">
      <c r="A3066" t="s">
        <v>33188</v>
      </c>
      <c r="B3066" s="1">
        <v>44890</v>
      </c>
      <c r="C3066">
        <v>1198.5899999999999</v>
      </c>
      <c r="D3066" t="s">
        <v>30108</v>
      </c>
      <c r="E3066" t="s">
        <v>30117</v>
      </c>
      <c r="F3066" t="s">
        <v>9758</v>
      </c>
      <c r="G3066">
        <v>1</v>
      </c>
      <c r="H3066">
        <v>2022</v>
      </c>
      <c r="I3066" t="s">
        <v>30142</v>
      </c>
      <c r="J3066">
        <v>0</v>
      </c>
      <c r="K3066">
        <v>1</v>
      </c>
    </row>
    <row r="3067" spans="1:11" x14ac:dyDescent="0.3">
      <c r="A3067" t="s">
        <v>33189</v>
      </c>
      <c r="B3067" s="1">
        <v>45522</v>
      </c>
      <c r="C3067">
        <v>1471.08</v>
      </c>
      <c r="D3067" t="s">
        <v>30108</v>
      </c>
      <c r="E3067" t="s">
        <v>30109</v>
      </c>
      <c r="F3067" t="s">
        <v>6683</v>
      </c>
      <c r="G3067">
        <v>0</v>
      </c>
      <c r="H3067">
        <v>2024</v>
      </c>
      <c r="I3067" t="s">
        <v>30120</v>
      </c>
      <c r="J3067">
        <v>1</v>
      </c>
      <c r="K3067">
        <v>0</v>
      </c>
    </row>
    <row r="3068" spans="1:11" x14ac:dyDescent="0.3">
      <c r="A3068" t="s">
        <v>33190</v>
      </c>
      <c r="B3068" s="1">
        <v>45577</v>
      </c>
      <c r="C3068">
        <v>296.43</v>
      </c>
      <c r="D3068" t="s">
        <v>30108</v>
      </c>
      <c r="E3068" t="s">
        <v>30109</v>
      </c>
      <c r="F3068" t="s">
        <v>12523</v>
      </c>
      <c r="G3068">
        <v>0</v>
      </c>
      <c r="H3068">
        <v>2024</v>
      </c>
      <c r="I3068" t="s">
        <v>30159</v>
      </c>
      <c r="J3068">
        <v>1</v>
      </c>
      <c r="K3068">
        <v>0</v>
      </c>
    </row>
    <row r="3069" spans="1:11" x14ac:dyDescent="0.3">
      <c r="A3069" t="s">
        <v>33191</v>
      </c>
      <c r="B3069" s="1">
        <v>45348</v>
      </c>
      <c r="C3069">
        <v>1358.56</v>
      </c>
      <c r="D3069" t="s">
        <v>30112</v>
      </c>
      <c r="E3069" t="s">
        <v>30117</v>
      </c>
      <c r="F3069" t="s">
        <v>8042</v>
      </c>
      <c r="G3069">
        <v>1</v>
      </c>
      <c r="H3069">
        <v>2024</v>
      </c>
      <c r="I3069" t="s">
        <v>30110</v>
      </c>
      <c r="J3069">
        <v>0</v>
      </c>
      <c r="K3069">
        <v>1</v>
      </c>
    </row>
    <row r="3070" spans="1:11" x14ac:dyDescent="0.3">
      <c r="A3070" t="s">
        <v>33192</v>
      </c>
      <c r="B3070" s="1">
        <v>45645</v>
      </c>
      <c r="C3070">
        <v>439.55</v>
      </c>
      <c r="D3070" t="s">
        <v>30108</v>
      </c>
      <c r="E3070" t="s">
        <v>30109</v>
      </c>
      <c r="F3070" t="s">
        <v>6652</v>
      </c>
      <c r="G3070">
        <v>0</v>
      </c>
      <c r="H3070">
        <v>2024</v>
      </c>
      <c r="I3070" t="s">
        <v>30130</v>
      </c>
      <c r="J3070">
        <v>1</v>
      </c>
      <c r="K3070">
        <v>0</v>
      </c>
    </row>
    <row r="3071" spans="1:11" x14ac:dyDescent="0.3">
      <c r="A3071" t="s">
        <v>33193</v>
      </c>
      <c r="B3071" s="1">
        <v>45272</v>
      </c>
      <c r="C3071">
        <v>1157.1600000000001</v>
      </c>
      <c r="D3071" t="s">
        <v>30112</v>
      </c>
      <c r="E3071" t="s">
        <v>30117</v>
      </c>
      <c r="F3071" t="s">
        <v>16292</v>
      </c>
      <c r="G3071">
        <v>1</v>
      </c>
      <c r="H3071">
        <v>2023</v>
      </c>
      <c r="I3071" t="s">
        <v>30130</v>
      </c>
      <c r="J3071">
        <v>0</v>
      </c>
      <c r="K3071">
        <v>1</v>
      </c>
    </row>
    <row r="3072" spans="1:11" x14ac:dyDescent="0.3">
      <c r="A3072" t="s">
        <v>33194</v>
      </c>
      <c r="B3072" s="1">
        <v>44624</v>
      </c>
      <c r="C3072">
        <v>309.76</v>
      </c>
      <c r="D3072" t="s">
        <v>30112</v>
      </c>
      <c r="E3072" t="s">
        <v>30109</v>
      </c>
      <c r="F3072" t="s">
        <v>5785</v>
      </c>
      <c r="G3072">
        <v>0</v>
      </c>
      <c r="H3072">
        <v>2022</v>
      </c>
      <c r="I3072" t="s">
        <v>30145</v>
      </c>
      <c r="J3072">
        <v>1</v>
      </c>
      <c r="K3072">
        <v>0</v>
      </c>
    </row>
    <row r="3073" spans="1:11" x14ac:dyDescent="0.3">
      <c r="A3073" t="s">
        <v>33195</v>
      </c>
      <c r="B3073" s="1">
        <v>44640</v>
      </c>
      <c r="C3073">
        <v>353.12</v>
      </c>
      <c r="D3073" t="s">
        <v>30108</v>
      </c>
      <c r="E3073" t="s">
        <v>30117</v>
      </c>
      <c r="F3073" t="s">
        <v>19273</v>
      </c>
      <c r="G3073">
        <v>1</v>
      </c>
      <c r="H3073">
        <v>2022</v>
      </c>
      <c r="I3073" t="s">
        <v>30145</v>
      </c>
      <c r="J3073">
        <v>0</v>
      </c>
      <c r="K3073">
        <v>1</v>
      </c>
    </row>
    <row r="3074" spans="1:11" x14ac:dyDescent="0.3">
      <c r="A3074" t="s">
        <v>33196</v>
      </c>
      <c r="B3074" s="1">
        <v>45527</v>
      </c>
      <c r="C3074">
        <v>1476.25</v>
      </c>
      <c r="D3074" t="s">
        <v>30122</v>
      </c>
      <c r="E3074" t="s">
        <v>30117</v>
      </c>
      <c r="F3074" t="s">
        <v>14839</v>
      </c>
      <c r="G3074">
        <v>1</v>
      </c>
      <c r="H3074">
        <v>2024</v>
      </c>
      <c r="I3074" t="s">
        <v>30120</v>
      </c>
      <c r="J3074">
        <v>0</v>
      </c>
      <c r="K3074">
        <v>1</v>
      </c>
    </row>
    <row r="3075" spans="1:11" x14ac:dyDescent="0.3">
      <c r="A3075" t="s">
        <v>33197</v>
      </c>
      <c r="B3075" s="1">
        <v>44623</v>
      </c>
      <c r="C3075">
        <v>194.73</v>
      </c>
      <c r="D3075" t="s">
        <v>30108</v>
      </c>
      <c r="E3075" t="s">
        <v>30109</v>
      </c>
      <c r="F3075" t="s">
        <v>9510</v>
      </c>
      <c r="G3075">
        <v>0</v>
      </c>
      <c r="H3075">
        <v>2022</v>
      </c>
      <c r="I3075" t="s">
        <v>30145</v>
      </c>
      <c r="J3075">
        <v>1</v>
      </c>
      <c r="K3075">
        <v>0</v>
      </c>
    </row>
    <row r="3076" spans="1:11" x14ac:dyDescent="0.3">
      <c r="A3076" t="s">
        <v>33198</v>
      </c>
      <c r="B3076" s="1">
        <v>45355</v>
      </c>
      <c r="C3076">
        <v>1269.77</v>
      </c>
      <c r="D3076" t="s">
        <v>30108</v>
      </c>
      <c r="E3076" t="s">
        <v>30109</v>
      </c>
      <c r="F3076" t="s">
        <v>7981</v>
      </c>
      <c r="G3076">
        <v>0</v>
      </c>
      <c r="H3076">
        <v>2024</v>
      </c>
      <c r="I3076" t="s">
        <v>30145</v>
      </c>
      <c r="J3076">
        <v>1</v>
      </c>
      <c r="K3076">
        <v>0</v>
      </c>
    </row>
    <row r="3077" spans="1:11" x14ac:dyDescent="0.3">
      <c r="A3077" t="s">
        <v>33199</v>
      </c>
      <c r="B3077" s="1">
        <v>45602</v>
      </c>
      <c r="C3077">
        <v>373.09</v>
      </c>
      <c r="D3077" t="s">
        <v>30108</v>
      </c>
      <c r="E3077" t="s">
        <v>30117</v>
      </c>
      <c r="F3077" t="s">
        <v>19453</v>
      </c>
      <c r="G3077">
        <v>1</v>
      </c>
      <c r="H3077">
        <v>2024</v>
      </c>
      <c r="I3077" t="s">
        <v>30142</v>
      </c>
      <c r="J3077">
        <v>0</v>
      </c>
      <c r="K3077">
        <v>1</v>
      </c>
    </row>
    <row r="3078" spans="1:11" x14ac:dyDescent="0.3">
      <c r="A3078" t="s">
        <v>33200</v>
      </c>
      <c r="B3078" s="1">
        <v>45180</v>
      </c>
      <c r="C3078">
        <v>1139.8499999999999</v>
      </c>
      <c r="D3078" t="s">
        <v>30108</v>
      </c>
      <c r="E3078" t="s">
        <v>30109</v>
      </c>
      <c r="F3078" t="s">
        <v>8347</v>
      </c>
      <c r="G3078">
        <v>0</v>
      </c>
      <c r="H3078">
        <v>2023</v>
      </c>
      <c r="I3078" t="s">
        <v>30123</v>
      </c>
      <c r="J3078">
        <v>1</v>
      </c>
      <c r="K3078">
        <v>0</v>
      </c>
    </row>
    <row r="3079" spans="1:11" x14ac:dyDescent="0.3">
      <c r="A3079" t="s">
        <v>33201</v>
      </c>
      <c r="B3079" s="1">
        <v>45566</v>
      </c>
      <c r="C3079">
        <v>1447.6</v>
      </c>
      <c r="D3079" t="s">
        <v>30108</v>
      </c>
      <c r="E3079" t="s">
        <v>30117</v>
      </c>
      <c r="F3079" t="s">
        <v>2477</v>
      </c>
      <c r="G3079">
        <v>1</v>
      </c>
      <c r="H3079">
        <v>2024</v>
      </c>
      <c r="I3079" t="s">
        <v>30159</v>
      </c>
      <c r="J3079">
        <v>0</v>
      </c>
      <c r="K3079">
        <v>1</v>
      </c>
    </row>
    <row r="3080" spans="1:11" x14ac:dyDescent="0.3">
      <c r="A3080" t="s">
        <v>33202</v>
      </c>
      <c r="B3080" s="1">
        <v>44895</v>
      </c>
      <c r="C3080">
        <v>1489.32</v>
      </c>
      <c r="D3080" t="s">
        <v>30108</v>
      </c>
      <c r="E3080" t="s">
        <v>30117</v>
      </c>
      <c r="F3080" t="s">
        <v>15981</v>
      </c>
      <c r="G3080">
        <v>1</v>
      </c>
      <c r="H3080">
        <v>2022</v>
      </c>
      <c r="I3080" t="s">
        <v>30142</v>
      </c>
      <c r="J3080">
        <v>0</v>
      </c>
      <c r="K3080">
        <v>1</v>
      </c>
    </row>
    <row r="3081" spans="1:11" x14ac:dyDescent="0.3">
      <c r="A3081" t="s">
        <v>33203</v>
      </c>
      <c r="B3081" s="1">
        <v>44794</v>
      </c>
      <c r="C3081">
        <v>1125.8699999999999</v>
      </c>
      <c r="D3081" t="s">
        <v>30122</v>
      </c>
      <c r="E3081" t="s">
        <v>30109</v>
      </c>
      <c r="F3081" t="s">
        <v>17084</v>
      </c>
      <c r="G3081">
        <v>0</v>
      </c>
      <c r="H3081">
        <v>2022</v>
      </c>
      <c r="I3081" t="s">
        <v>30120</v>
      </c>
      <c r="J3081">
        <v>1</v>
      </c>
      <c r="K3081">
        <v>0</v>
      </c>
    </row>
    <row r="3082" spans="1:11" x14ac:dyDescent="0.3">
      <c r="A3082" t="s">
        <v>33204</v>
      </c>
      <c r="B3082" s="1">
        <v>45624</v>
      </c>
      <c r="C3082">
        <v>1235.53</v>
      </c>
      <c r="D3082" t="s">
        <v>30112</v>
      </c>
      <c r="E3082" t="s">
        <v>30117</v>
      </c>
      <c r="F3082" t="s">
        <v>15786</v>
      </c>
      <c r="G3082">
        <v>1</v>
      </c>
      <c r="H3082">
        <v>2024</v>
      </c>
      <c r="I3082" t="s">
        <v>30142</v>
      </c>
      <c r="J3082">
        <v>0</v>
      </c>
      <c r="K3082">
        <v>1</v>
      </c>
    </row>
    <row r="3083" spans="1:11" x14ac:dyDescent="0.3">
      <c r="A3083" t="s">
        <v>33205</v>
      </c>
      <c r="B3083" s="1">
        <v>44718</v>
      </c>
      <c r="C3083">
        <v>755.94</v>
      </c>
      <c r="D3083" t="s">
        <v>30112</v>
      </c>
      <c r="E3083" t="s">
        <v>30117</v>
      </c>
      <c r="F3083" t="s">
        <v>8445</v>
      </c>
      <c r="G3083">
        <v>1</v>
      </c>
      <c r="H3083">
        <v>2022</v>
      </c>
      <c r="I3083" t="s">
        <v>30128</v>
      </c>
      <c r="J3083">
        <v>0</v>
      </c>
      <c r="K3083">
        <v>1</v>
      </c>
    </row>
    <row r="3084" spans="1:11" x14ac:dyDescent="0.3">
      <c r="A3084" t="s">
        <v>33206</v>
      </c>
      <c r="B3084" s="1">
        <v>44758</v>
      </c>
      <c r="C3084">
        <v>1327.65</v>
      </c>
      <c r="D3084" t="s">
        <v>30112</v>
      </c>
      <c r="E3084" t="s">
        <v>30109</v>
      </c>
      <c r="F3084" t="s">
        <v>7547</v>
      </c>
      <c r="G3084">
        <v>0</v>
      </c>
      <c r="H3084">
        <v>2022</v>
      </c>
      <c r="I3084" t="s">
        <v>30115</v>
      </c>
      <c r="J3084">
        <v>1</v>
      </c>
      <c r="K3084">
        <v>0</v>
      </c>
    </row>
    <row r="3085" spans="1:11" x14ac:dyDescent="0.3">
      <c r="A3085" t="s">
        <v>33207</v>
      </c>
      <c r="B3085" s="1">
        <v>45448</v>
      </c>
      <c r="C3085">
        <v>728.13</v>
      </c>
      <c r="D3085" t="s">
        <v>30108</v>
      </c>
      <c r="E3085" t="s">
        <v>30109</v>
      </c>
      <c r="F3085" t="s">
        <v>9582</v>
      </c>
      <c r="G3085">
        <v>0</v>
      </c>
      <c r="H3085">
        <v>2024</v>
      </c>
      <c r="I3085" t="s">
        <v>30128</v>
      </c>
      <c r="J3085">
        <v>1</v>
      </c>
      <c r="K3085">
        <v>0</v>
      </c>
    </row>
    <row r="3086" spans="1:11" x14ac:dyDescent="0.3">
      <c r="A3086" t="s">
        <v>33208</v>
      </c>
      <c r="B3086" s="1">
        <v>44849</v>
      </c>
      <c r="C3086">
        <v>215.36</v>
      </c>
      <c r="D3086" t="s">
        <v>30112</v>
      </c>
      <c r="E3086" t="s">
        <v>30117</v>
      </c>
      <c r="F3086" t="s">
        <v>10493</v>
      </c>
      <c r="G3086">
        <v>1</v>
      </c>
      <c r="H3086">
        <v>2022</v>
      </c>
      <c r="I3086" t="s">
        <v>30159</v>
      </c>
      <c r="J3086">
        <v>0</v>
      </c>
      <c r="K3086">
        <v>1</v>
      </c>
    </row>
    <row r="3087" spans="1:11" x14ac:dyDescent="0.3">
      <c r="A3087" t="s">
        <v>33209</v>
      </c>
      <c r="B3087" s="1">
        <v>45594</v>
      </c>
      <c r="C3087">
        <v>1021.48</v>
      </c>
      <c r="D3087" t="s">
        <v>30108</v>
      </c>
      <c r="E3087" t="s">
        <v>30109</v>
      </c>
      <c r="F3087" t="s">
        <v>15553</v>
      </c>
      <c r="G3087">
        <v>0</v>
      </c>
      <c r="H3087">
        <v>2024</v>
      </c>
      <c r="I3087" t="s">
        <v>30159</v>
      </c>
      <c r="J3087">
        <v>1</v>
      </c>
      <c r="K3087">
        <v>0</v>
      </c>
    </row>
    <row r="3088" spans="1:11" x14ac:dyDescent="0.3">
      <c r="A3088" t="s">
        <v>33210</v>
      </c>
      <c r="B3088" s="1">
        <v>44808</v>
      </c>
      <c r="C3088">
        <v>424.09</v>
      </c>
      <c r="D3088" t="s">
        <v>30108</v>
      </c>
      <c r="E3088" t="s">
        <v>30109</v>
      </c>
      <c r="F3088" t="s">
        <v>10658</v>
      </c>
      <c r="G3088">
        <v>0</v>
      </c>
      <c r="H3088">
        <v>2022</v>
      </c>
      <c r="I3088" t="s">
        <v>30123</v>
      </c>
      <c r="J3088">
        <v>1</v>
      </c>
      <c r="K3088">
        <v>0</v>
      </c>
    </row>
    <row r="3089" spans="1:11" x14ac:dyDescent="0.3">
      <c r="A3089" t="s">
        <v>33211</v>
      </c>
      <c r="B3089" s="1">
        <v>44894</v>
      </c>
      <c r="C3089">
        <v>858.29</v>
      </c>
      <c r="D3089" t="s">
        <v>30122</v>
      </c>
      <c r="E3089" t="s">
        <v>30117</v>
      </c>
      <c r="F3089" t="s">
        <v>12135</v>
      </c>
      <c r="G3089">
        <v>1</v>
      </c>
      <c r="H3089">
        <v>2022</v>
      </c>
      <c r="I3089" t="s">
        <v>30142</v>
      </c>
      <c r="J3089">
        <v>0</v>
      </c>
      <c r="K3089">
        <v>1</v>
      </c>
    </row>
    <row r="3090" spans="1:11" x14ac:dyDescent="0.3">
      <c r="A3090" t="s">
        <v>33212</v>
      </c>
      <c r="B3090" s="1">
        <v>45588</v>
      </c>
      <c r="C3090">
        <v>771.58</v>
      </c>
      <c r="D3090" t="s">
        <v>30122</v>
      </c>
      <c r="E3090" t="s">
        <v>30109</v>
      </c>
      <c r="F3090" t="s">
        <v>545</v>
      </c>
      <c r="G3090">
        <v>0</v>
      </c>
      <c r="H3090">
        <v>2024</v>
      </c>
      <c r="I3090" t="s">
        <v>30159</v>
      </c>
      <c r="J3090">
        <v>1</v>
      </c>
      <c r="K3090">
        <v>0</v>
      </c>
    </row>
    <row r="3091" spans="1:11" x14ac:dyDescent="0.3">
      <c r="A3091" t="s">
        <v>33213</v>
      </c>
      <c r="B3091" s="1">
        <v>44887</v>
      </c>
      <c r="C3091">
        <v>750.73</v>
      </c>
      <c r="D3091" t="s">
        <v>30112</v>
      </c>
      <c r="E3091" t="s">
        <v>30109</v>
      </c>
      <c r="F3091" t="s">
        <v>168</v>
      </c>
      <c r="G3091">
        <v>0</v>
      </c>
      <c r="H3091">
        <v>2022</v>
      </c>
      <c r="I3091" t="s">
        <v>30142</v>
      </c>
      <c r="J3091">
        <v>1</v>
      </c>
      <c r="K3091">
        <v>0</v>
      </c>
    </row>
    <row r="3092" spans="1:11" x14ac:dyDescent="0.3">
      <c r="A3092" t="s">
        <v>33214</v>
      </c>
      <c r="B3092" s="1">
        <v>45049</v>
      </c>
      <c r="C3092">
        <v>534.84</v>
      </c>
      <c r="D3092" t="s">
        <v>30122</v>
      </c>
      <c r="E3092" t="s">
        <v>30117</v>
      </c>
      <c r="F3092" t="s">
        <v>18034</v>
      </c>
      <c r="G3092">
        <v>1</v>
      </c>
      <c r="H3092">
        <v>2023</v>
      </c>
      <c r="I3092" t="s">
        <v>30136</v>
      </c>
      <c r="J3092">
        <v>0</v>
      </c>
      <c r="K3092">
        <v>1</v>
      </c>
    </row>
    <row r="3093" spans="1:11" x14ac:dyDescent="0.3">
      <c r="A3093" t="s">
        <v>33215</v>
      </c>
      <c r="B3093" s="1">
        <v>44901</v>
      </c>
      <c r="C3093">
        <v>437.2</v>
      </c>
      <c r="D3093" t="s">
        <v>30112</v>
      </c>
      <c r="E3093" t="s">
        <v>30117</v>
      </c>
      <c r="F3093" t="s">
        <v>8641</v>
      </c>
      <c r="G3093">
        <v>1</v>
      </c>
      <c r="H3093">
        <v>2022</v>
      </c>
      <c r="I3093" t="s">
        <v>30130</v>
      </c>
      <c r="J3093">
        <v>0</v>
      </c>
      <c r="K3093">
        <v>1</v>
      </c>
    </row>
    <row r="3094" spans="1:11" x14ac:dyDescent="0.3">
      <c r="A3094" t="s">
        <v>33216</v>
      </c>
      <c r="B3094" s="1">
        <v>45360</v>
      </c>
      <c r="C3094">
        <v>1072.3499999999999</v>
      </c>
      <c r="D3094" t="s">
        <v>30112</v>
      </c>
      <c r="E3094" t="s">
        <v>30109</v>
      </c>
      <c r="F3094" t="s">
        <v>13582</v>
      </c>
      <c r="G3094">
        <v>0</v>
      </c>
      <c r="H3094">
        <v>2024</v>
      </c>
      <c r="I3094" t="s">
        <v>30145</v>
      </c>
      <c r="J3094">
        <v>1</v>
      </c>
      <c r="K3094">
        <v>0</v>
      </c>
    </row>
    <row r="3095" spans="1:11" x14ac:dyDescent="0.3">
      <c r="A3095" t="s">
        <v>33217</v>
      </c>
      <c r="B3095" s="1">
        <v>45467</v>
      </c>
      <c r="C3095">
        <v>266.64999999999998</v>
      </c>
      <c r="D3095" t="s">
        <v>30108</v>
      </c>
      <c r="E3095" t="s">
        <v>30109</v>
      </c>
      <c r="F3095" t="s">
        <v>17052</v>
      </c>
      <c r="G3095">
        <v>0</v>
      </c>
      <c r="H3095">
        <v>2024</v>
      </c>
      <c r="I3095" t="s">
        <v>30128</v>
      </c>
      <c r="J3095">
        <v>1</v>
      </c>
      <c r="K3095">
        <v>0</v>
      </c>
    </row>
    <row r="3096" spans="1:11" x14ac:dyDescent="0.3">
      <c r="A3096" t="s">
        <v>33218</v>
      </c>
      <c r="B3096" s="1">
        <v>44677</v>
      </c>
      <c r="C3096">
        <v>920.74</v>
      </c>
      <c r="D3096" t="s">
        <v>30108</v>
      </c>
      <c r="E3096" t="s">
        <v>30117</v>
      </c>
      <c r="F3096" t="s">
        <v>12110</v>
      </c>
      <c r="G3096">
        <v>1</v>
      </c>
      <c r="H3096">
        <v>2022</v>
      </c>
      <c r="I3096" t="s">
        <v>30118</v>
      </c>
      <c r="J3096">
        <v>0</v>
      </c>
      <c r="K3096">
        <v>1</v>
      </c>
    </row>
    <row r="3097" spans="1:11" x14ac:dyDescent="0.3">
      <c r="A3097" t="s">
        <v>33219</v>
      </c>
      <c r="B3097" s="1">
        <v>44644</v>
      </c>
      <c r="C3097">
        <v>954.51</v>
      </c>
      <c r="D3097" t="s">
        <v>30122</v>
      </c>
      <c r="E3097" t="s">
        <v>30117</v>
      </c>
      <c r="F3097" t="s">
        <v>10281</v>
      </c>
      <c r="G3097">
        <v>1</v>
      </c>
      <c r="H3097">
        <v>2022</v>
      </c>
      <c r="I3097" t="s">
        <v>30145</v>
      </c>
      <c r="J3097">
        <v>0</v>
      </c>
      <c r="K3097">
        <v>1</v>
      </c>
    </row>
    <row r="3098" spans="1:11" x14ac:dyDescent="0.3">
      <c r="A3098" t="s">
        <v>33220</v>
      </c>
      <c r="B3098" s="1">
        <v>45526</v>
      </c>
      <c r="C3098">
        <v>1068.92</v>
      </c>
      <c r="D3098" t="s">
        <v>30112</v>
      </c>
      <c r="E3098" t="s">
        <v>30109</v>
      </c>
      <c r="F3098" t="s">
        <v>19252</v>
      </c>
      <c r="G3098">
        <v>0</v>
      </c>
      <c r="H3098">
        <v>2024</v>
      </c>
      <c r="I3098" t="s">
        <v>30120</v>
      </c>
      <c r="J3098">
        <v>1</v>
      </c>
      <c r="K3098">
        <v>0</v>
      </c>
    </row>
    <row r="3099" spans="1:11" x14ac:dyDescent="0.3">
      <c r="A3099" t="s">
        <v>33221</v>
      </c>
      <c r="B3099" s="1">
        <v>44915</v>
      </c>
      <c r="C3099">
        <v>685.98</v>
      </c>
      <c r="D3099" t="s">
        <v>30122</v>
      </c>
      <c r="E3099" t="s">
        <v>30117</v>
      </c>
      <c r="F3099" t="s">
        <v>13834</v>
      </c>
      <c r="G3099">
        <v>1</v>
      </c>
      <c r="H3099">
        <v>2022</v>
      </c>
      <c r="I3099" t="s">
        <v>30130</v>
      </c>
      <c r="J3099">
        <v>0</v>
      </c>
      <c r="K3099">
        <v>1</v>
      </c>
    </row>
    <row r="3100" spans="1:11" x14ac:dyDescent="0.3">
      <c r="A3100" t="s">
        <v>33222</v>
      </c>
      <c r="B3100" s="1">
        <v>44766</v>
      </c>
      <c r="C3100">
        <v>1235.21</v>
      </c>
      <c r="D3100" t="s">
        <v>30108</v>
      </c>
      <c r="E3100" t="s">
        <v>30117</v>
      </c>
      <c r="F3100" t="s">
        <v>12454</v>
      </c>
      <c r="G3100">
        <v>1</v>
      </c>
      <c r="H3100">
        <v>2022</v>
      </c>
      <c r="I3100" t="s">
        <v>30115</v>
      </c>
      <c r="J3100">
        <v>0</v>
      </c>
      <c r="K3100">
        <v>1</v>
      </c>
    </row>
    <row r="3101" spans="1:11" x14ac:dyDescent="0.3">
      <c r="A3101" t="s">
        <v>33223</v>
      </c>
      <c r="B3101" s="1">
        <v>45213</v>
      </c>
      <c r="C3101">
        <v>540.41999999999996</v>
      </c>
      <c r="D3101" t="s">
        <v>30108</v>
      </c>
      <c r="E3101" t="s">
        <v>30117</v>
      </c>
      <c r="F3101" t="s">
        <v>2662</v>
      </c>
      <c r="G3101">
        <v>1</v>
      </c>
      <c r="H3101">
        <v>2023</v>
      </c>
      <c r="I3101" t="s">
        <v>30159</v>
      </c>
      <c r="J3101">
        <v>0</v>
      </c>
      <c r="K3101">
        <v>1</v>
      </c>
    </row>
    <row r="3102" spans="1:11" x14ac:dyDescent="0.3">
      <c r="A3102" t="s">
        <v>33224</v>
      </c>
      <c r="B3102" s="1">
        <v>45083</v>
      </c>
      <c r="C3102">
        <v>732.5</v>
      </c>
      <c r="D3102" t="s">
        <v>30112</v>
      </c>
      <c r="E3102" t="s">
        <v>30117</v>
      </c>
      <c r="F3102" t="s">
        <v>15963</v>
      </c>
      <c r="G3102">
        <v>1</v>
      </c>
      <c r="H3102">
        <v>2023</v>
      </c>
      <c r="I3102" t="s">
        <v>30128</v>
      </c>
      <c r="J3102">
        <v>0</v>
      </c>
      <c r="K3102">
        <v>1</v>
      </c>
    </row>
    <row r="3103" spans="1:11" x14ac:dyDescent="0.3">
      <c r="A3103" t="s">
        <v>33225</v>
      </c>
      <c r="B3103" s="1">
        <v>44610</v>
      </c>
      <c r="C3103">
        <v>109.82</v>
      </c>
      <c r="D3103" t="s">
        <v>30108</v>
      </c>
      <c r="E3103" t="s">
        <v>30117</v>
      </c>
      <c r="F3103" t="s">
        <v>8135</v>
      </c>
      <c r="G3103">
        <v>1</v>
      </c>
      <c r="H3103">
        <v>2022</v>
      </c>
      <c r="I3103" t="s">
        <v>30110</v>
      </c>
      <c r="J3103">
        <v>0</v>
      </c>
      <c r="K3103">
        <v>1</v>
      </c>
    </row>
    <row r="3104" spans="1:11" x14ac:dyDescent="0.3">
      <c r="A3104" t="s">
        <v>33226</v>
      </c>
      <c r="B3104" s="1">
        <v>45043</v>
      </c>
      <c r="C3104">
        <v>860.71</v>
      </c>
      <c r="D3104" t="s">
        <v>30108</v>
      </c>
      <c r="E3104" t="s">
        <v>30109</v>
      </c>
      <c r="F3104" t="s">
        <v>17350</v>
      </c>
      <c r="G3104">
        <v>0</v>
      </c>
      <c r="H3104">
        <v>2023</v>
      </c>
      <c r="I3104" t="s">
        <v>30118</v>
      </c>
      <c r="J3104">
        <v>1</v>
      </c>
      <c r="K3104">
        <v>0</v>
      </c>
    </row>
    <row r="3105" spans="1:11" x14ac:dyDescent="0.3">
      <c r="A3105" t="s">
        <v>33227</v>
      </c>
      <c r="B3105" s="1">
        <v>45305</v>
      </c>
      <c r="C3105">
        <v>89.28</v>
      </c>
      <c r="D3105" t="s">
        <v>30108</v>
      </c>
      <c r="E3105" t="s">
        <v>30117</v>
      </c>
      <c r="F3105" t="s">
        <v>3175</v>
      </c>
      <c r="G3105">
        <v>1</v>
      </c>
      <c r="H3105">
        <v>2024</v>
      </c>
      <c r="I3105" t="s">
        <v>30113</v>
      </c>
      <c r="J3105">
        <v>0</v>
      </c>
      <c r="K3105">
        <v>1</v>
      </c>
    </row>
    <row r="3106" spans="1:11" x14ac:dyDescent="0.3">
      <c r="A3106" t="s">
        <v>33228</v>
      </c>
      <c r="B3106" s="1">
        <v>44584</v>
      </c>
      <c r="C3106">
        <v>1328.91</v>
      </c>
      <c r="D3106" t="s">
        <v>30108</v>
      </c>
      <c r="E3106" t="s">
        <v>30109</v>
      </c>
      <c r="F3106" t="s">
        <v>7481</v>
      </c>
      <c r="G3106">
        <v>0</v>
      </c>
      <c r="H3106">
        <v>2022</v>
      </c>
      <c r="I3106" t="s">
        <v>30113</v>
      </c>
      <c r="J3106">
        <v>1</v>
      </c>
      <c r="K3106">
        <v>0</v>
      </c>
    </row>
    <row r="3107" spans="1:11" x14ac:dyDescent="0.3">
      <c r="A3107" t="s">
        <v>33229</v>
      </c>
      <c r="B3107" s="1">
        <v>45363</v>
      </c>
      <c r="C3107">
        <v>796.27</v>
      </c>
      <c r="D3107" t="s">
        <v>30112</v>
      </c>
      <c r="E3107" t="s">
        <v>30117</v>
      </c>
      <c r="F3107" t="s">
        <v>9407</v>
      </c>
      <c r="G3107">
        <v>1</v>
      </c>
      <c r="H3107">
        <v>2024</v>
      </c>
      <c r="I3107" t="s">
        <v>30145</v>
      </c>
      <c r="J3107">
        <v>0</v>
      </c>
      <c r="K3107">
        <v>1</v>
      </c>
    </row>
    <row r="3108" spans="1:11" x14ac:dyDescent="0.3">
      <c r="A3108" t="s">
        <v>33230</v>
      </c>
      <c r="B3108" s="1">
        <v>45549</v>
      </c>
      <c r="C3108">
        <v>984.91</v>
      </c>
      <c r="D3108" t="s">
        <v>30108</v>
      </c>
      <c r="E3108" t="s">
        <v>30117</v>
      </c>
      <c r="F3108" t="s">
        <v>19546</v>
      </c>
      <c r="G3108">
        <v>1</v>
      </c>
      <c r="H3108">
        <v>2024</v>
      </c>
      <c r="I3108" t="s">
        <v>30123</v>
      </c>
      <c r="J3108">
        <v>0</v>
      </c>
      <c r="K3108">
        <v>1</v>
      </c>
    </row>
    <row r="3109" spans="1:11" x14ac:dyDescent="0.3">
      <c r="A3109" t="s">
        <v>33231</v>
      </c>
      <c r="B3109" s="1">
        <v>45021</v>
      </c>
      <c r="C3109">
        <v>527.9</v>
      </c>
      <c r="D3109" t="s">
        <v>30112</v>
      </c>
      <c r="E3109" t="s">
        <v>30109</v>
      </c>
      <c r="F3109" t="s">
        <v>8103</v>
      </c>
      <c r="G3109">
        <v>0</v>
      </c>
      <c r="H3109">
        <v>2023</v>
      </c>
      <c r="I3109" t="s">
        <v>30118</v>
      </c>
      <c r="J3109">
        <v>1</v>
      </c>
      <c r="K3109">
        <v>0</v>
      </c>
    </row>
    <row r="3110" spans="1:11" x14ac:dyDescent="0.3">
      <c r="A3110" t="s">
        <v>33232</v>
      </c>
      <c r="B3110" s="1">
        <v>44701</v>
      </c>
      <c r="C3110">
        <v>138.08000000000001</v>
      </c>
      <c r="D3110" t="s">
        <v>30112</v>
      </c>
      <c r="E3110" t="s">
        <v>30109</v>
      </c>
      <c r="F3110" t="s">
        <v>20078</v>
      </c>
      <c r="G3110">
        <v>0</v>
      </c>
      <c r="H3110">
        <v>2022</v>
      </c>
      <c r="I3110" t="s">
        <v>30136</v>
      </c>
      <c r="J3110">
        <v>1</v>
      </c>
      <c r="K3110">
        <v>0</v>
      </c>
    </row>
    <row r="3111" spans="1:11" x14ac:dyDescent="0.3">
      <c r="A3111" t="s">
        <v>33233</v>
      </c>
      <c r="B3111" s="1">
        <v>44718</v>
      </c>
      <c r="C3111">
        <v>684.69</v>
      </c>
      <c r="D3111" t="s">
        <v>30122</v>
      </c>
      <c r="E3111" t="s">
        <v>30109</v>
      </c>
      <c r="F3111" t="s">
        <v>13705</v>
      </c>
      <c r="G3111">
        <v>0</v>
      </c>
      <c r="H3111">
        <v>2022</v>
      </c>
      <c r="I3111" t="s">
        <v>30128</v>
      </c>
      <c r="J3111">
        <v>1</v>
      </c>
      <c r="K3111">
        <v>0</v>
      </c>
    </row>
    <row r="3112" spans="1:11" x14ac:dyDescent="0.3">
      <c r="A3112" t="s">
        <v>33234</v>
      </c>
      <c r="B3112" s="1">
        <v>44727</v>
      </c>
      <c r="C3112">
        <v>542</v>
      </c>
      <c r="D3112" t="s">
        <v>30112</v>
      </c>
      <c r="E3112" t="s">
        <v>30117</v>
      </c>
      <c r="F3112" t="s">
        <v>17209</v>
      </c>
      <c r="G3112">
        <v>1</v>
      </c>
      <c r="H3112">
        <v>2022</v>
      </c>
      <c r="I3112" t="s">
        <v>30128</v>
      </c>
      <c r="J3112">
        <v>0</v>
      </c>
      <c r="K3112">
        <v>1</v>
      </c>
    </row>
    <row r="3113" spans="1:11" x14ac:dyDescent="0.3">
      <c r="A3113" t="s">
        <v>33235</v>
      </c>
      <c r="B3113" s="1">
        <v>45354</v>
      </c>
      <c r="C3113">
        <v>831.56</v>
      </c>
      <c r="D3113" t="s">
        <v>30108</v>
      </c>
      <c r="E3113" t="s">
        <v>30117</v>
      </c>
      <c r="F3113" t="s">
        <v>9584</v>
      </c>
      <c r="G3113">
        <v>1</v>
      </c>
      <c r="H3113">
        <v>2024</v>
      </c>
      <c r="I3113" t="s">
        <v>30145</v>
      </c>
      <c r="J3113">
        <v>0</v>
      </c>
      <c r="K3113">
        <v>1</v>
      </c>
    </row>
    <row r="3114" spans="1:11" x14ac:dyDescent="0.3">
      <c r="A3114" t="s">
        <v>33236</v>
      </c>
      <c r="B3114" s="1">
        <v>44864</v>
      </c>
      <c r="C3114">
        <v>808.5</v>
      </c>
      <c r="D3114" t="s">
        <v>30122</v>
      </c>
      <c r="E3114" t="s">
        <v>30109</v>
      </c>
      <c r="F3114" t="s">
        <v>19298</v>
      </c>
      <c r="G3114">
        <v>0</v>
      </c>
      <c r="H3114">
        <v>2022</v>
      </c>
      <c r="I3114" t="s">
        <v>30159</v>
      </c>
      <c r="J3114">
        <v>1</v>
      </c>
      <c r="K3114">
        <v>0</v>
      </c>
    </row>
    <row r="3115" spans="1:11" x14ac:dyDescent="0.3">
      <c r="A3115" t="s">
        <v>33237</v>
      </c>
      <c r="B3115" s="1">
        <v>45108</v>
      </c>
      <c r="C3115">
        <v>108.75</v>
      </c>
      <c r="D3115" t="s">
        <v>30112</v>
      </c>
      <c r="E3115" t="s">
        <v>30117</v>
      </c>
      <c r="F3115" t="s">
        <v>3371</v>
      </c>
      <c r="G3115">
        <v>1</v>
      </c>
      <c r="H3115">
        <v>2023</v>
      </c>
      <c r="I3115" t="s">
        <v>30115</v>
      </c>
      <c r="J3115">
        <v>0</v>
      </c>
      <c r="K3115">
        <v>1</v>
      </c>
    </row>
    <row r="3116" spans="1:11" x14ac:dyDescent="0.3">
      <c r="A3116" t="s">
        <v>33238</v>
      </c>
      <c r="B3116" s="1">
        <v>44830</v>
      </c>
      <c r="C3116">
        <v>297.95</v>
      </c>
      <c r="D3116" t="s">
        <v>30122</v>
      </c>
      <c r="E3116" t="s">
        <v>30117</v>
      </c>
      <c r="F3116" t="s">
        <v>9886</v>
      </c>
      <c r="G3116">
        <v>1</v>
      </c>
      <c r="H3116">
        <v>2022</v>
      </c>
      <c r="I3116" t="s">
        <v>30123</v>
      </c>
      <c r="J3116">
        <v>0</v>
      </c>
      <c r="K3116">
        <v>1</v>
      </c>
    </row>
    <row r="3117" spans="1:11" x14ac:dyDescent="0.3">
      <c r="A3117" t="s">
        <v>33239</v>
      </c>
      <c r="B3117" s="1">
        <v>45151</v>
      </c>
      <c r="C3117">
        <v>361.04</v>
      </c>
      <c r="D3117" t="s">
        <v>30108</v>
      </c>
      <c r="E3117" t="s">
        <v>30117</v>
      </c>
      <c r="F3117" t="s">
        <v>6640</v>
      </c>
      <c r="G3117">
        <v>1</v>
      </c>
      <c r="H3117">
        <v>2023</v>
      </c>
      <c r="I3117" t="s">
        <v>30120</v>
      </c>
      <c r="J3117">
        <v>0</v>
      </c>
      <c r="K3117">
        <v>1</v>
      </c>
    </row>
    <row r="3118" spans="1:11" x14ac:dyDescent="0.3">
      <c r="A3118" t="s">
        <v>33240</v>
      </c>
      <c r="B3118" s="1">
        <v>44905</v>
      </c>
      <c r="C3118">
        <v>1490.61</v>
      </c>
      <c r="D3118" t="s">
        <v>30108</v>
      </c>
      <c r="E3118" t="s">
        <v>30117</v>
      </c>
      <c r="F3118" t="s">
        <v>2788</v>
      </c>
      <c r="G3118">
        <v>1</v>
      </c>
      <c r="H3118">
        <v>2022</v>
      </c>
      <c r="I3118" t="s">
        <v>30130</v>
      </c>
      <c r="J3118">
        <v>0</v>
      </c>
      <c r="K3118">
        <v>1</v>
      </c>
    </row>
    <row r="3119" spans="1:11" x14ac:dyDescent="0.3">
      <c r="A3119" t="s">
        <v>33241</v>
      </c>
      <c r="B3119" s="1">
        <v>44898</v>
      </c>
      <c r="C3119">
        <v>55.41</v>
      </c>
      <c r="D3119" t="s">
        <v>30112</v>
      </c>
      <c r="E3119" t="s">
        <v>30117</v>
      </c>
      <c r="F3119" t="s">
        <v>960</v>
      </c>
      <c r="G3119">
        <v>1</v>
      </c>
      <c r="H3119">
        <v>2022</v>
      </c>
      <c r="I3119" t="s">
        <v>30130</v>
      </c>
      <c r="J3119">
        <v>0</v>
      </c>
      <c r="K3119">
        <v>1</v>
      </c>
    </row>
    <row r="3120" spans="1:11" x14ac:dyDescent="0.3">
      <c r="A3120" t="s">
        <v>33242</v>
      </c>
      <c r="B3120" s="1">
        <v>45629</v>
      </c>
      <c r="C3120">
        <v>57.69</v>
      </c>
      <c r="D3120" t="s">
        <v>30108</v>
      </c>
      <c r="E3120" t="s">
        <v>30117</v>
      </c>
      <c r="F3120" t="s">
        <v>15044</v>
      </c>
      <c r="G3120">
        <v>1</v>
      </c>
      <c r="H3120">
        <v>2024</v>
      </c>
      <c r="I3120" t="s">
        <v>30130</v>
      </c>
      <c r="J3120">
        <v>0</v>
      </c>
      <c r="K3120">
        <v>1</v>
      </c>
    </row>
    <row r="3121" spans="1:11" x14ac:dyDescent="0.3">
      <c r="A3121" t="s">
        <v>33243</v>
      </c>
      <c r="B3121" s="1">
        <v>45452</v>
      </c>
      <c r="C3121">
        <v>352.92</v>
      </c>
      <c r="D3121" t="s">
        <v>30108</v>
      </c>
      <c r="E3121" t="s">
        <v>30117</v>
      </c>
      <c r="F3121" t="s">
        <v>12978</v>
      </c>
      <c r="G3121">
        <v>1</v>
      </c>
      <c r="H3121">
        <v>2024</v>
      </c>
      <c r="I3121" t="s">
        <v>30128</v>
      </c>
      <c r="J3121">
        <v>0</v>
      </c>
      <c r="K3121">
        <v>1</v>
      </c>
    </row>
    <row r="3122" spans="1:11" x14ac:dyDescent="0.3">
      <c r="A3122" t="s">
        <v>33244</v>
      </c>
      <c r="B3122" s="1">
        <v>45546</v>
      </c>
      <c r="C3122">
        <v>128.01</v>
      </c>
      <c r="D3122" t="s">
        <v>30122</v>
      </c>
      <c r="E3122" t="s">
        <v>30109</v>
      </c>
      <c r="F3122" t="s">
        <v>446</v>
      </c>
      <c r="G3122">
        <v>0</v>
      </c>
      <c r="H3122">
        <v>2024</v>
      </c>
      <c r="I3122" t="s">
        <v>30123</v>
      </c>
      <c r="J3122">
        <v>1</v>
      </c>
      <c r="K3122">
        <v>0</v>
      </c>
    </row>
    <row r="3123" spans="1:11" x14ac:dyDescent="0.3">
      <c r="A3123" t="s">
        <v>33245</v>
      </c>
      <c r="B3123" s="1">
        <v>45611</v>
      </c>
      <c r="C3123">
        <v>749.58</v>
      </c>
      <c r="D3123" t="s">
        <v>30112</v>
      </c>
      <c r="E3123" t="s">
        <v>30109</v>
      </c>
      <c r="F3123" t="s">
        <v>5785</v>
      </c>
      <c r="G3123">
        <v>0</v>
      </c>
      <c r="H3123">
        <v>2024</v>
      </c>
      <c r="I3123" t="s">
        <v>30142</v>
      </c>
      <c r="J3123">
        <v>1</v>
      </c>
      <c r="K3123">
        <v>0</v>
      </c>
    </row>
    <row r="3124" spans="1:11" x14ac:dyDescent="0.3">
      <c r="A3124" t="s">
        <v>33246</v>
      </c>
      <c r="B3124" s="1">
        <v>45186</v>
      </c>
      <c r="C3124">
        <v>659.85</v>
      </c>
      <c r="D3124" t="s">
        <v>30112</v>
      </c>
      <c r="E3124" t="s">
        <v>30117</v>
      </c>
      <c r="F3124" t="s">
        <v>14308</v>
      </c>
      <c r="G3124">
        <v>1</v>
      </c>
      <c r="H3124">
        <v>2023</v>
      </c>
      <c r="I3124" t="s">
        <v>30123</v>
      </c>
      <c r="J3124">
        <v>0</v>
      </c>
      <c r="K3124">
        <v>1</v>
      </c>
    </row>
    <row r="3125" spans="1:11" x14ac:dyDescent="0.3">
      <c r="A3125" t="s">
        <v>33247</v>
      </c>
      <c r="B3125" s="1">
        <v>44867</v>
      </c>
      <c r="C3125">
        <v>676.83</v>
      </c>
      <c r="D3125" t="s">
        <v>30108</v>
      </c>
      <c r="E3125" t="s">
        <v>30109</v>
      </c>
      <c r="F3125" t="s">
        <v>16273</v>
      </c>
      <c r="G3125">
        <v>0</v>
      </c>
      <c r="H3125">
        <v>2022</v>
      </c>
      <c r="I3125" t="s">
        <v>30142</v>
      </c>
      <c r="J3125">
        <v>1</v>
      </c>
      <c r="K3125">
        <v>0</v>
      </c>
    </row>
    <row r="3126" spans="1:11" x14ac:dyDescent="0.3">
      <c r="A3126" t="s">
        <v>33248</v>
      </c>
      <c r="B3126" s="1">
        <v>44586</v>
      </c>
      <c r="C3126">
        <v>626.02</v>
      </c>
      <c r="D3126" t="s">
        <v>30122</v>
      </c>
      <c r="E3126" t="s">
        <v>30117</v>
      </c>
      <c r="F3126" t="s">
        <v>18609</v>
      </c>
      <c r="G3126">
        <v>1</v>
      </c>
      <c r="H3126">
        <v>2022</v>
      </c>
      <c r="I3126" t="s">
        <v>30113</v>
      </c>
      <c r="J3126">
        <v>0</v>
      </c>
      <c r="K3126">
        <v>1</v>
      </c>
    </row>
    <row r="3127" spans="1:11" x14ac:dyDescent="0.3">
      <c r="A3127" t="s">
        <v>33249</v>
      </c>
      <c r="B3127" s="1">
        <v>44553</v>
      </c>
      <c r="C3127">
        <v>1022.18</v>
      </c>
      <c r="D3127" t="s">
        <v>30108</v>
      </c>
      <c r="E3127" t="s">
        <v>30109</v>
      </c>
      <c r="F3127" t="s">
        <v>4878</v>
      </c>
      <c r="G3127">
        <v>0</v>
      </c>
      <c r="H3127">
        <v>2021</v>
      </c>
      <c r="I3127" t="s">
        <v>30130</v>
      </c>
      <c r="J3127">
        <v>1</v>
      </c>
      <c r="K3127">
        <v>0</v>
      </c>
    </row>
    <row r="3128" spans="1:11" x14ac:dyDescent="0.3">
      <c r="A3128" t="s">
        <v>33250</v>
      </c>
      <c r="B3128" s="1">
        <v>45413</v>
      </c>
      <c r="C3128">
        <v>568.46</v>
      </c>
      <c r="D3128" t="s">
        <v>30112</v>
      </c>
      <c r="E3128" t="s">
        <v>30109</v>
      </c>
      <c r="F3128" t="s">
        <v>16565</v>
      </c>
      <c r="G3128">
        <v>0</v>
      </c>
      <c r="H3128">
        <v>2024</v>
      </c>
      <c r="I3128" t="s">
        <v>30136</v>
      </c>
      <c r="J3128">
        <v>1</v>
      </c>
      <c r="K3128">
        <v>0</v>
      </c>
    </row>
    <row r="3129" spans="1:11" x14ac:dyDescent="0.3">
      <c r="A3129" t="s">
        <v>33251</v>
      </c>
      <c r="B3129" s="1">
        <v>45299</v>
      </c>
      <c r="C3129">
        <v>1115.32</v>
      </c>
      <c r="D3129" t="s">
        <v>30112</v>
      </c>
      <c r="E3129" t="s">
        <v>30117</v>
      </c>
      <c r="F3129" t="s">
        <v>12333</v>
      </c>
      <c r="G3129">
        <v>1</v>
      </c>
      <c r="H3129">
        <v>2024</v>
      </c>
      <c r="I3129" t="s">
        <v>30113</v>
      </c>
      <c r="J3129">
        <v>0</v>
      </c>
      <c r="K3129">
        <v>1</v>
      </c>
    </row>
    <row r="3130" spans="1:11" x14ac:dyDescent="0.3">
      <c r="A3130" t="s">
        <v>33252</v>
      </c>
      <c r="B3130" s="1">
        <v>45118</v>
      </c>
      <c r="C3130">
        <v>230.21</v>
      </c>
      <c r="D3130" t="s">
        <v>30108</v>
      </c>
      <c r="E3130" t="s">
        <v>30109</v>
      </c>
      <c r="F3130" t="s">
        <v>11217</v>
      </c>
      <c r="G3130">
        <v>0</v>
      </c>
      <c r="H3130">
        <v>2023</v>
      </c>
      <c r="I3130" t="s">
        <v>30115</v>
      </c>
      <c r="J3130">
        <v>1</v>
      </c>
      <c r="K3130">
        <v>0</v>
      </c>
    </row>
    <row r="3131" spans="1:11" x14ac:dyDescent="0.3">
      <c r="A3131" t="s">
        <v>33253</v>
      </c>
      <c r="B3131" s="1">
        <v>45289</v>
      </c>
      <c r="C3131">
        <v>612.04999999999995</v>
      </c>
      <c r="D3131" t="s">
        <v>30108</v>
      </c>
      <c r="E3131" t="s">
        <v>30117</v>
      </c>
      <c r="F3131" t="s">
        <v>6420</v>
      </c>
      <c r="G3131">
        <v>1</v>
      </c>
      <c r="H3131">
        <v>2023</v>
      </c>
      <c r="I3131" t="s">
        <v>30130</v>
      </c>
      <c r="J3131">
        <v>0</v>
      </c>
      <c r="K3131">
        <v>1</v>
      </c>
    </row>
    <row r="3132" spans="1:11" x14ac:dyDescent="0.3">
      <c r="A3132" t="s">
        <v>33254</v>
      </c>
      <c r="B3132" s="1">
        <v>44985</v>
      </c>
      <c r="C3132">
        <v>701.04</v>
      </c>
      <c r="D3132" t="s">
        <v>30122</v>
      </c>
      <c r="E3132" t="s">
        <v>30117</v>
      </c>
      <c r="F3132" t="s">
        <v>3217</v>
      </c>
      <c r="G3132">
        <v>1</v>
      </c>
      <c r="H3132">
        <v>2023</v>
      </c>
      <c r="I3132" t="s">
        <v>30110</v>
      </c>
      <c r="J3132">
        <v>0</v>
      </c>
      <c r="K3132">
        <v>1</v>
      </c>
    </row>
    <row r="3133" spans="1:11" x14ac:dyDescent="0.3">
      <c r="A3133" t="s">
        <v>33255</v>
      </c>
      <c r="B3133" s="1">
        <v>45185</v>
      </c>
      <c r="C3133">
        <v>1129.1300000000001</v>
      </c>
      <c r="D3133" t="s">
        <v>30122</v>
      </c>
      <c r="E3133" t="s">
        <v>30109</v>
      </c>
      <c r="F3133" t="s">
        <v>11019</v>
      </c>
      <c r="G3133">
        <v>0</v>
      </c>
      <c r="H3133">
        <v>2023</v>
      </c>
      <c r="I3133" t="s">
        <v>30123</v>
      </c>
      <c r="J3133">
        <v>1</v>
      </c>
      <c r="K3133">
        <v>0</v>
      </c>
    </row>
    <row r="3134" spans="1:11" x14ac:dyDescent="0.3">
      <c r="A3134" t="s">
        <v>33256</v>
      </c>
      <c r="B3134" s="1">
        <v>45153</v>
      </c>
      <c r="C3134">
        <v>1496.56</v>
      </c>
      <c r="D3134" t="s">
        <v>30122</v>
      </c>
      <c r="E3134" t="s">
        <v>30117</v>
      </c>
      <c r="F3134" t="s">
        <v>18373</v>
      </c>
      <c r="G3134">
        <v>1</v>
      </c>
      <c r="H3134">
        <v>2023</v>
      </c>
      <c r="I3134" t="s">
        <v>30120</v>
      </c>
      <c r="J3134">
        <v>0</v>
      </c>
      <c r="K3134">
        <v>1</v>
      </c>
    </row>
    <row r="3135" spans="1:11" x14ac:dyDescent="0.3">
      <c r="A3135" t="s">
        <v>33257</v>
      </c>
      <c r="B3135" s="1">
        <v>45128</v>
      </c>
      <c r="C3135">
        <v>1312.02</v>
      </c>
      <c r="D3135" t="s">
        <v>30112</v>
      </c>
      <c r="E3135" t="s">
        <v>30117</v>
      </c>
      <c r="F3135" t="s">
        <v>14319</v>
      </c>
      <c r="G3135">
        <v>1</v>
      </c>
      <c r="H3135">
        <v>2023</v>
      </c>
      <c r="I3135" t="s">
        <v>30115</v>
      </c>
      <c r="J3135">
        <v>0</v>
      </c>
      <c r="K3135">
        <v>1</v>
      </c>
    </row>
    <row r="3136" spans="1:11" x14ac:dyDescent="0.3">
      <c r="A3136" t="s">
        <v>33258</v>
      </c>
      <c r="B3136" s="1">
        <v>44891</v>
      </c>
      <c r="C3136">
        <v>86.35</v>
      </c>
      <c r="D3136" t="s">
        <v>30112</v>
      </c>
      <c r="E3136" t="s">
        <v>30117</v>
      </c>
      <c r="F3136" t="s">
        <v>12785</v>
      </c>
      <c r="G3136">
        <v>1</v>
      </c>
      <c r="H3136">
        <v>2022</v>
      </c>
      <c r="I3136" t="s">
        <v>30142</v>
      </c>
      <c r="J3136">
        <v>0</v>
      </c>
      <c r="K3136">
        <v>1</v>
      </c>
    </row>
    <row r="3137" spans="1:11" x14ac:dyDescent="0.3">
      <c r="A3137" t="s">
        <v>33259</v>
      </c>
      <c r="B3137" s="1">
        <v>45385</v>
      </c>
      <c r="C3137">
        <v>773.25</v>
      </c>
      <c r="D3137" t="s">
        <v>30112</v>
      </c>
      <c r="E3137" t="s">
        <v>30109</v>
      </c>
      <c r="F3137" t="s">
        <v>11678</v>
      </c>
      <c r="G3137">
        <v>0</v>
      </c>
      <c r="H3137">
        <v>2024</v>
      </c>
      <c r="I3137" t="s">
        <v>30118</v>
      </c>
      <c r="J3137">
        <v>1</v>
      </c>
      <c r="K3137">
        <v>0</v>
      </c>
    </row>
    <row r="3138" spans="1:11" x14ac:dyDescent="0.3">
      <c r="A3138" t="s">
        <v>33260</v>
      </c>
      <c r="B3138" s="1">
        <v>44951</v>
      </c>
      <c r="C3138">
        <v>1225.5899999999999</v>
      </c>
      <c r="D3138" t="s">
        <v>30112</v>
      </c>
      <c r="E3138" t="s">
        <v>30117</v>
      </c>
      <c r="F3138" t="s">
        <v>815</v>
      </c>
      <c r="G3138">
        <v>1</v>
      </c>
      <c r="H3138">
        <v>2023</v>
      </c>
      <c r="I3138" t="s">
        <v>30113</v>
      </c>
      <c r="J3138">
        <v>0</v>
      </c>
      <c r="K3138">
        <v>1</v>
      </c>
    </row>
    <row r="3139" spans="1:11" x14ac:dyDescent="0.3">
      <c r="A3139" t="s">
        <v>33261</v>
      </c>
      <c r="B3139" s="1">
        <v>45509</v>
      </c>
      <c r="C3139">
        <v>1080.19</v>
      </c>
      <c r="D3139" t="s">
        <v>30108</v>
      </c>
      <c r="E3139" t="s">
        <v>30117</v>
      </c>
      <c r="F3139" t="s">
        <v>16052</v>
      </c>
      <c r="G3139">
        <v>1</v>
      </c>
      <c r="H3139">
        <v>2024</v>
      </c>
      <c r="I3139" t="s">
        <v>30120</v>
      </c>
      <c r="J3139">
        <v>0</v>
      </c>
      <c r="K3139">
        <v>1</v>
      </c>
    </row>
    <row r="3140" spans="1:11" x14ac:dyDescent="0.3">
      <c r="A3140" t="s">
        <v>33262</v>
      </c>
      <c r="B3140" s="1">
        <v>45181</v>
      </c>
      <c r="C3140">
        <v>1368.78</v>
      </c>
      <c r="D3140" t="s">
        <v>30122</v>
      </c>
      <c r="E3140" t="s">
        <v>30109</v>
      </c>
      <c r="F3140" t="s">
        <v>2578</v>
      </c>
      <c r="G3140">
        <v>0</v>
      </c>
      <c r="H3140">
        <v>2023</v>
      </c>
      <c r="I3140" t="s">
        <v>30123</v>
      </c>
      <c r="J3140">
        <v>1</v>
      </c>
      <c r="K3140">
        <v>0</v>
      </c>
    </row>
    <row r="3141" spans="1:11" x14ac:dyDescent="0.3">
      <c r="A3141" t="s">
        <v>33263</v>
      </c>
      <c r="B3141" s="1">
        <v>45195</v>
      </c>
      <c r="C3141">
        <v>58.63</v>
      </c>
      <c r="D3141" t="s">
        <v>30112</v>
      </c>
      <c r="E3141" t="s">
        <v>30117</v>
      </c>
      <c r="F3141" t="s">
        <v>16283</v>
      </c>
      <c r="G3141">
        <v>1</v>
      </c>
      <c r="H3141">
        <v>2023</v>
      </c>
      <c r="I3141" t="s">
        <v>30123</v>
      </c>
      <c r="J3141">
        <v>0</v>
      </c>
      <c r="K3141">
        <v>1</v>
      </c>
    </row>
    <row r="3142" spans="1:11" x14ac:dyDescent="0.3">
      <c r="A3142" t="s">
        <v>33264</v>
      </c>
      <c r="B3142" s="1">
        <v>45264</v>
      </c>
      <c r="C3142">
        <v>1214.44</v>
      </c>
      <c r="D3142" t="s">
        <v>30108</v>
      </c>
      <c r="E3142" t="s">
        <v>30109</v>
      </c>
      <c r="F3142" t="s">
        <v>9682</v>
      </c>
      <c r="G3142">
        <v>0</v>
      </c>
      <c r="H3142">
        <v>2023</v>
      </c>
      <c r="I3142" t="s">
        <v>30130</v>
      </c>
      <c r="J3142">
        <v>1</v>
      </c>
      <c r="K3142">
        <v>0</v>
      </c>
    </row>
    <row r="3143" spans="1:11" x14ac:dyDescent="0.3">
      <c r="A3143" t="s">
        <v>33265</v>
      </c>
      <c r="B3143" s="1">
        <v>45031</v>
      </c>
      <c r="C3143">
        <v>1459.59</v>
      </c>
      <c r="D3143" t="s">
        <v>30108</v>
      </c>
      <c r="E3143" t="s">
        <v>30117</v>
      </c>
      <c r="F3143" t="s">
        <v>4649</v>
      </c>
      <c r="G3143">
        <v>1</v>
      </c>
      <c r="H3143">
        <v>2023</v>
      </c>
      <c r="I3143" t="s">
        <v>30118</v>
      </c>
      <c r="J3143">
        <v>0</v>
      </c>
      <c r="K3143">
        <v>1</v>
      </c>
    </row>
    <row r="3144" spans="1:11" x14ac:dyDescent="0.3">
      <c r="A3144" t="s">
        <v>33266</v>
      </c>
      <c r="B3144" s="1">
        <v>44580</v>
      </c>
      <c r="C3144">
        <v>600.54999999999995</v>
      </c>
      <c r="D3144" t="s">
        <v>30108</v>
      </c>
      <c r="E3144" t="s">
        <v>30117</v>
      </c>
      <c r="F3144" t="s">
        <v>17923</v>
      </c>
      <c r="G3144">
        <v>1</v>
      </c>
      <c r="H3144">
        <v>2022</v>
      </c>
      <c r="I3144" t="s">
        <v>30113</v>
      </c>
      <c r="J3144">
        <v>0</v>
      </c>
      <c r="K3144">
        <v>1</v>
      </c>
    </row>
    <row r="3145" spans="1:11" x14ac:dyDescent="0.3">
      <c r="A3145" t="s">
        <v>33267</v>
      </c>
      <c r="B3145" s="1">
        <v>45186</v>
      </c>
      <c r="C3145">
        <v>900.63</v>
      </c>
      <c r="D3145" t="s">
        <v>30108</v>
      </c>
      <c r="E3145" t="s">
        <v>30117</v>
      </c>
      <c r="F3145" t="s">
        <v>9210</v>
      </c>
      <c r="G3145">
        <v>1</v>
      </c>
      <c r="H3145">
        <v>2023</v>
      </c>
      <c r="I3145" t="s">
        <v>30123</v>
      </c>
      <c r="J3145">
        <v>0</v>
      </c>
      <c r="K3145">
        <v>1</v>
      </c>
    </row>
    <row r="3146" spans="1:11" x14ac:dyDescent="0.3">
      <c r="A3146" t="s">
        <v>33268</v>
      </c>
      <c r="B3146" s="1">
        <v>45643</v>
      </c>
      <c r="C3146">
        <v>1250.2</v>
      </c>
      <c r="D3146" t="s">
        <v>30112</v>
      </c>
      <c r="E3146" t="s">
        <v>30117</v>
      </c>
      <c r="F3146" t="s">
        <v>9477</v>
      </c>
      <c r="G3146">
        <v>1</v>
      </c>
      <c r="H3146">
        <v>2024</v>
      </c>
      <c r="I3146" t="s">
        <v>30130</v>
      </c>
      <c r="J3146">
        <v>0</v>
      </c>
      <c r="K3146">
        <v>1</v>
      </c>
    </row>
    <row r="3147" spans="1:11" x14ac:dyDescent="0.3">
      <c r="A3147" t="s">
        <v>33269</v>
      </c>
      <c r="B3147" s="1">
        <v>44606</v>
      </c>
      <c r="C3147">
        <v>878.53</v>
      </c>
      <c r="D3147" t="s">
        <v>30122</v>
      </c>
      <c r="E3147" t="s">
        <v>30117</v>
      </c>
      <c r="F3147" t="s">
        <v>9813</v>
      </c>
      <c r="G3147">
        <v>1</v>
      </c>
      <c r="H3147">
        <v>2022</v>
      </c>
      <c r="I3147" t="s">
        <v>30110</v>
      </c>
      <c r="J3147">
        <v>0</v>
      </c>
      <c r="K3147">
        <v>1</v>
      </c>
    </row>
    <row r="3148" spans="1:11" x14ac:dyDescent="0.3">
      <c r="A3148" t="s">
        <v>33270</v>
      </c>
      <c r="B3148" s="1">
        <v>44627</v>
      </c>
      <c r="C3148">
        <v>293.05</v>
      </c>
      <c r="D3148" t="s">
        <v>30108</v>
      </c>
      <c r="E3148" t="s">
        <v>30117</v>
      </c>
      <c r="F3148" t="s">
        <v>1266</v>
      </c>
      <c r="G3148">
        <v>1</v>
      </c>
      <c r="H3148">
        <v>2022</v>
      </c>
      <c r="I3148" t="s">
        <v>30145</v>
      </c>
      <c r="J3148">
        <v>0</v>
      </c>
      <c r="K3148">
        <v>1</v>
      </c>
    </row>
    <row r="3149" spans="1:11" x14ac:dyDescent="0.3">
      <c r="A3149" t="s">
        <v>33271</v>
      </c>
      <c r="B3149" s="1">
        <v>45417</v>
      </c>
      <c r="C3149">
        <v>1119.95</v>
      </c>
      <c r="D3149" t="s">
        <v>30108</v>
      </c>
      <c r="E3149" t="s">
        <v>30109</v>
      </c>
      <c r="F3149" t="s">
        <v>16326</v>
      </c>
      <c r="G3149">
        <v>0</v>
      </c>
      <c r="H3149">
        <v>2024</v>
      </c>
      <c r="I3149" t="s">
        <v>30136</v>
      </c>
      <c r="J3149">
        <v>1</v>
      </c>
      <c r="K3149">
        <v>0</v>
      </c>
    </row>
    <row r="3150" spans="1:11" x14ac:dyDescent="0.3">
      <c r="A3150" t="s">
        <v>33272</v>
      </c>
      <c r="B3150" s="1">
        <v>44952</v>
      </c>
      <c r="C3150">
        <v>87.92</v>
      </c>
      <c r="D3150" t="s">
        <v>30108</v>
      </c>
      <c r="E3150" t="s">
        <v>30117</v>
      </c>
      <c r="F3150" t="s">
        <v>1768</v>
      </c>
      <c r="G3150">
        <v>1</v>
      </c>
      <c r="H3150">
        <v>2023</v>
      </c>
      <c r="I3150" t="s">
        <v>30113</v>
      </c>
      <c r="J3150">
        <v>0</v>
      </c>
      <c r="K3150">
        <v>1</v>
      </c>
    </row>
    <row r="3151" spans="1:11" x14ac:dyDescent="0.3">
      <c r="A3151" t="s">
        <v>33273</v>
      </c>
      <c r="B3151" s="1">
        <v>45406</v>
      </c>
      <c r="C3151">
        <v>611.58000000000004</v>
      </c>
      <c r="D3151" t="s">
        <v>30112</v>
      </c>
      <c r="E3151" t="s">
        <v>30109</v>
      </c>
      <c r="F3151" t="s">
        <v>11820</v>
      </c>
      <c r="G3151">
        <v>0</v>
      </c>
      <c r="H3151">
        <v>2024</v>
      </c>
      <c r="I3151" t="s">
        <v>30118</v>
      </c>
      <c r="J3151">
        <v>1</v>
      </c>
      <c r="K3151">
        <v>0</v>
      </c>
    </row>
    <row r="3152" spans="1:11" x14ac:dyDescent="0.3">
      <c r="A3152" t="s">
        <v>33274</v>
      </c>
      <c r="B3152" s="1">
        <v>45011</v>
      </c>
      <c r="C3152">
        <v>1015.78</v>
      </c>
      <c r="D3152" t="s">
        <v>30122</v>
      </c>
      <c r="E3152" t="s">
        <v>30117</v>
      </c>
      <c r="F3152" t="s">
        <v>8929</v>
      </c>
      <c r="G3152">
        <v>1</v>
      </c>
      <c r="H3152">
        <v>2023</v>
      </c>
      <c r="I3152" t="s">
        <v>30145</v>
      </c>
      <c r="J3152">
        <v>0</v>
      </c>
      <c r="K3152">
        <v>1</v>
      </c>
    </row>
    <row r="3153" spans="1:11" x14ac:dyDescent="0.3">
      <c r="A3153" t="s">
        <v>33275</v>
      </c>
      <c r="B3153" s="1">
        <v>44578</v>
      </c>
      <c r="C3153">
        <v>1453.43</v>
      </c>
      <c r="D3153" t="s">
        <v>30108</v>
      </c>
      <c r="E3153" t="s">
        <v>30117</v>
      </c>
      <c r="F3153" t="s">
        <v>5628</v>
      </c>
      <c r="G3153">
        <v>1</v>
      </c>
      <c r="H3153">
        <v>2022</v>
      </c>
      <c r="I3153" t="s">
        <v>30113</v>
      </c>
      <c r="J3153">
        <v>0</v>
      </c>
      <c r="K3153">
        <v>1</v>
      </c>
    </row>
    <row r="3154" spans="1:11" x14ac:dyDescent="0.3">
      <c r="A3154" t="s">
        <v>33276</v>
      </c>
      <c r="B3154" s="1">
        <v>44975</v>
      </c>
      <c r="C3154">
        <v>708.84</v>
      </c>
      <c r="D3154" t="s">
        <v>30108</v>
      </c>
      <c r="E3154" t="s">
        <v>30117</v>
      </c>
      <c r="F3154" t="s">
        <v>15826</v>
      </c>
      <c r="G3154">
        <v>1</v>
      </c>
      <c r="H3154">
        <v>2023</v>
      </c>
      <c r="I3154" t="s">
        <v>30110</v>
      </c>
      <c r="J3154">
        <v>0</v>
      </c>
      <c r="K3154">
        <v>1</v>
      </c>
    </row>
    <row r="3155" spans="1:11" x14ac:dyDescent="0.3">
      <c r="A3155" t="s">
        <v>33277</v>
      </c>
      <c r="B3155" s="1">
        <v>44824</v>
      </c>
      <c r="C3155">
        <v>882.1</v>
      </c>
      <c r="D3155" t="s">
        <v>30122</v>
      </c>
      <c r="E3155" t="s">
        <v>30109</v>
      </c>
      <c r="F3155" t="s">
        <v>7111</v>
      </c>
      <c r="G3155">
        <v>0</v>
      </c>
      <c r="H3155">
        <v>2022</v>
      </c>
      <c r="I3155" t="s">
        <v>30123</v>
      </c>
      <c r="J3155">
        <v>1</v>
      </c>
      <c r="K3155">
        <v>0</v>
      </c>
    </row>
    <row r="3156" spans="1:11" x14ac:dyDescent="0.3">
      <c r="A3156" t="s">
        <v>33278</v>
      </c>
      <c r="B3156" s="1">
        <v>44930</v>
      </c>
      <c r="C3156">
        <v>352.25</v>
      </c>
      <c r="D3156" t="s">
        <v>30122</v>
      </c>
      <c r="E3156" t="s">
        <v>30117</v>
      </c>
      <c r="F3156" t="s">
        <v>19421</v>
      </c>
      <c r="G3156">
        <v>1</v>
      </c>
      <c r="H3156">
        <v>2023</v>
      </c>
      <c r="I3156" t="s">
        <v>30113</v>
      </c>
      <c r="J3156">
        <v>0</v>
      </c>
      <c r="K3156">
        <v>1</v>
      </c>
    </row>
    <row r="3157" spans="1:11" x14ac:dyDescent="0.3">
      <c r="A3157" t="s">
        <v>33279</v>
      </c>
      <c r="B3157" s="1">
        <v>45098</v>
      </c>
      <c r="C3157">
        <v>858</v>
      </c>
      <c r="D3157" t="s">
        <v>30122</v>
      </c>
      <c r="E3157" t="s">
        <v>30109</v>
      </c>
      <c r="F3157" t="s">
        <v>11832</v>
      </c>
      <c r="G3157">
        <v>0</v>
      </c>
      <c r="H3157">
        <v>2023</v>
      </c>
      <c r="I3157" t="s">
        <v>30128</v>
      </c>
      <c r="J3157">
        <v>1</v>
      </c>
      <c r="K3157">
        <v>0</v>
      </c>
    </row>
    <row r="3158" spans="1:11" x14ac:dyDescent="0.3">
      <c r="A3158" t="s">
        <v>33280</v>
      </c>
      <c r="B3158" s="1">
        <v>45156</v>
      </c>
      <c r="C3158">
        <v>827.13</v>
      </c>
      <c r="D3158" t="s">
        <v>30112</v>
      </c>
      <c r="E3158" t="s">
        <v>30109</v>
      </c>
      <c r="F3158" t="s">
        <v>10476</v>
      </c>
      <c r="G3158">
        <v>0</v>
      </c>
      <c r="H3158">
        <v>2023</v>
      </c>
      <c r="I3158" t="s">
        <v>30120</v>
      </c>
      <c r="J3158">
        <v>1</v>
      </c>
      <c r="K3158">
        <v>0</v>
      </c>
    </row>
    <row r="3159" spans="1:11" x14ac:dyDescent="0.3">
      <c r="A3159" t="s">
        <v>33281</v>
      </c>
      <c r="B3159" s="1">
        <v>44672</v>
      </c>
      <c r="C3159">
        <v>1410.75</v>
      </c>
      <c r="D3159" t="s">
        <v>30112</v>
      </c>
      <c r="E3159" t="s">
        <v>30109</v>
      </c>
      <c r="F3159" t="s">
        <v>19386</v>
      </c>
      <c r="G3159">
        <v>0</v>
      </c>
      <c r="H3159">
        <v>2022</v>
      </c>
      <c r="I3159" t="s">
        <v>30118</v>
      </c>
      <c r="J3159">
        <v>1</v>
      </c>
      <c r="K3159">
        <v>0</v>
      </c>
    </row>
    <row r="3160" spans="1:11" x14ac:dyDescent="0.3">
      <c r="A3160" t="s">
        <v>33282</v>
      </c>
      <c r="B3160" s="1">
        <v>45283</v>
      </c>
      <c r="C3160">
        <v>686.7</v>
      </c>
      <c r="D3160" t="s">
        <v>30108</v>
      </c>
      <c r="E3160" t="s">
        <v>30117</v>
      </c>
      <c r="F3160" t="s">
        <v>208</v>
      </c>
      <c r="G3160">
        <v>1</v>
      </c>
      <c r="H3160">
        <v>2023</v>
      </c>
      <c r="I3160" t="s">
        <v>30130</v>
      </c>
      <c r="J3160">
        <v>0</v>
      </c>
      <c r="K3160">
        <v>1</v>
      </c>
    </row>
    <row r="3161" spans="1:11" x14ac:dyDescent="0.3">
      <c r="A3161" t="s">
        <v>33283</v>
      </c>
      <c r="B3161" s="1">
        <v>45057</v>
      </c>
      <c r="C3161">
        <v>501.16</v>
      </c>
      <c r="D3161" t="s">
        <v>30122</v>
      </c>
      <c r="E3161" t="s">
        <v>30109</v>
      </c>
      <c r="F3161" t="s">
        <v>11687</v>
      </c>
      <c r="G3161">
        <v>0</v>
      </c>
      <c r="H3161">
        <v>2023</v>
      </c>
      <c r="I3161" t="s">
        <v>30136</v>
      </c>
      <c r="J3161">
        <v>1</v>
      </c>
      <c r="K3161">
        <v>0</v>
      </c>
    </row>
    <row r="3162" spans="1:11" x14ac:dyDescent="0.3">
      <c r="A3162" t="s">
        <v>33284</v>
      </c>
      <c r="B3162" s="1">
        <v>45432</v>
      </c>
      <c r="C3162">
        <v>545.29999999999995</v>
      </c>
      <c r="D3162" t="s">
        <v>30112</v>
      </c>
      <c r="E3162" t="s">
        <v>30117</v>
      </c>
      <c r="F3162" t="s">
        <v>326</v>
      </c>
      <c r="G3162">
        <v>1</v>
      </c>
      <c r="H3162">
        <v>2024</v>
      </c>
      <c r="I3162" t="s">
        <v>30136</v>
      </c>
      <c r="J3162">
        <v>0</v>
      </c>
      <c r="K3162">
        <v>1</v>
      </c>
    </row>
    <row r="3163" spans="1:11" x14ac:dyDescent="0.3">
      <c r="A3163" t="s">
        <v>33285</v>
      </c>
      <c r="B3163" s="1">
        <v>45312</v>
      </c>
      <c r="C3163">
        <v>578.13</v>
      </c>
      <c r="D3163" t="s">
        <v>30122</v>
      </c>
      <c r="E3163" t="s">
        <v>30109</v>
      </c>
      <c r="F3163" t="s">
        <v>18735</v>
      </c>
      <c r="G3163">
        <v>0</v>
      </c>
      <c r="H3163">
        <v>2024</v>
      </c>
      <c r="I3163" t="s">
        <v>30113</v>
      </c>
      <c r="J3163">
        <v>1</v>
      </c>
      <c r="K3163">
        <v>0</v>
      </c>
    </row>
    <row r="3164" spans="1:11" x14ac:dyDescent="0.3">
      <c r="A3164" t="s">
        <v>33286</v>
      </c>
      <c r="B3164" s="1">
        <v>45535</v>
      </c>
      <c r="C3164">
        <v>1332.67</v>
      </c>
      <c r="D3164" t="s">
        <v>30112</v>
      </c>
      <c r="E3164" t="s">
        <v>30117</v>
      </c>
      <c r="F3164" t="s">
        <v>19416</v>
      </c>
      <c r="G3164">
        <v>1</v>
      </c>
      <c r="H3164">
        <v>2024</v>
      </c>
      <c r="I3164" t="s">
        <v>30120</v>
      </c>
      <c r="J3164">
        <v>0</v>
      </c>
      <c r="K3164">
        <v>1</v>
      </c>
    </row>
    <row r="3165" spans="1:11" x14ac:dyDescent="0.3">
      <c r="A3165" t="s">
        <v>33287</v>
      </c>
      <c r="B3165" s="1">
        <v>45190</v>
      </c>
      <c r="C3165">
        <v>280.45</v>
      </c>
      <c r="D3165" t="s">
        <v>30112</v>
      </c>
      <c r="E3165" t="s">
        <v>30117</v>
      </c>
      <c r="F3165" t="s">
        <v>3092</v>
      </c>
      <c r="G3165">
        <v>1</v>
      </c>
      <c r="H3165">
        <v>2023</v>
      </c>
      <c r="I3165" t="s">
        <v>30123</v>
      </c>
      <c r="J3165">
        <v>0</v>
      </c>
      <c r="K3165">
        <v>1</v>
      </c>
    </row>
    <row r="3166" spans="1:11" x14ac:dyDescent="0.3">
      <c r="A3166" t="s">
        <v>33288</v>
      </c>
      <c r="B3166" s="1">
        <v>45518</v>
      </c>
      <c r="C3166">
        <v>178.61</v>
      </c>
      <c r="D3166" t="s">
        <v>30112</v>
      </c>
      <c r="E3166" t="s">
        <v>30117</v>
      </c>
      <c r="F3166" t="s">
        <v>2903</v>
      </c>
      <c r="G3166">
        <v>1</v>
      </c>
      <c r="H3166">
        <v>2024</v>
      </c>
      <c r="I3166" t="s">
        <v>30120</v>
      </c>
      <c r="J3166">
        <v>0</v>
      </c>
      <c r="K3166">
        <v>1</v>
      </c>
    </row>
    <row r="3167" spans="1:11" x14ac:dyDescent="0.3">
      <c r="A3167" t="s">
        <v>33289</v>
      </c>
      <c r="B3167" s="1">
        <v>45559</v>
      </c>
      <c r="C3167">
        <v>719.16</v>
      </c>
      <c r="D3167" t="s">
        <v>30112</v>
      </c>
      <c r="E3167" t="s">
        <v>30117</v>
      </c>
      <c r="F3167" t="s">
        <v>38</v>
      </c>
      <c r="G3167">
        <v>1</v>
      </c>
      <c r="H3167">
        <v>2024</v>
      </c>
      <c r="I3167" t="s">
        <v>30123</v>
      </c>
      <c r="J3167">
        <v>0</v>
      </c>
      <c r="K3167">
        <v>1</v>
      </c>
    </row>
    <row r="3168" spans="1:11" x14ac:dyDescent="0.3">
      <c r="A3168" t="s">
        <v>33290</v>
      </c>
      <c r="B3168" s="1">
        <v>45265</v>
      </c>
      <c r="C3168">
        <v>1225.03</v>
      </c>
      <c r="D3168" t="s">
        <v>30112</v>
      </c>
      <c r="E3168" t="s">
        <v>30117</v>
      </c>
      <c r="F3168" t="s">
        <v>9766</v>
      </c>
      <c r="G3168">
        <v>1</v>
      </c>
      <c r="H3168">
        <v>2023</v>
      </c>
      <c r="I3168" t="s">
        <v>30130</v>
      </c>
      <c r="J3168">
        <v>0</v>
      </c>
      <c r="K3168">
        <v>1</v>
      </c>
    </row>
    <row r="3169" spans="1:11" x14ac:dyDescent="0.3">
      <c r="A3169" t="s">
        <v>33291</v>
      </c>
      <c r="B3169" s="1">
        <v>45243</v>
      </c>
      <c r="C3169">
        <v>917.98</v>
      </c>
      <c r="D3169" t="s">
        <v>30112</v>
      </c>
      <c r="E3169" t="s">
        <v>30117</v>
      </c>
      <c r="F3169" t="s">
        <v>13533</v>
      </c>
      <c r="G3169">
        <v>1</v>
      </c>
      <c r="H3169">
        <v>2023</v>
      </c>
      <c r="I3169" t="s">
        <v>30142</v>
      </c>
      <c r="J3169">
        <v>0</v>
      </c>
      <c r="K3169">
        <v>1</v>
      </c>
    </row>
    <row r="3170" spans="1:11" x14ac:dyDescent="0.3">
      <c r="A3170" t="s">
        <v>33292</v>
      </c>
      <c r="B3170" s="1">
        <v>44664</v>
      </c>
      <c r="C3170">
        <v>1184.06</v>
      </c>
      <c r="D3170" t="s">
        <v>30108</v>
      </c>
      <c r="E3170" t="s">
        <v>30117</v>
      </c>
      <c r="F3170" t="s">
        <v>17778</v>
      </c>
      <c r="G3170">
        <v>1</v>
      </c>
      <c r="H3170">
        <v>2022</v>
      </c>
      <c r="I3170" t="s">
        <v>30118</v>
      </c>
      <c r="J3170">
        <v>0</v>
      </c>
      <c r="K3170">
        <v>1</v>
      </c>
    </row>
    <row r="3171" spans="1:11" x14ac:dyDescent="0.3">
      <c r="A3171" t="s">
        <v>33293</v>
      </c>
      <c r="B3171" s="1">
        <v>44804</v>
      </c>
      <c r="C3171">
        <v>789.84</v>
      </c>
      <c r="D3171" t="s">
        <v>30112</v>
      </c>
      <c r="E3171" t="s">
        <v>30109</v>
      </c>
      <c r="F3171" t="s">
        <v>11079</v>
      </c>
      <c r="G3171">
        <v>0</v>
      </c>
      <c r="H3171">
        <v>2022</v>
      </c>
      <c r="I3171" t="s">
        <v>30120</v>
      </c>
      <c r="J3171">
        <v>1</v>
      </c>
      <c r="K3171">
        <v>0</v>
      </c>
    </row>
    <row r="3172" spans="1:11" x14ac:dyDescent="0.3">
      <c r="A3172" t="s">
        <v>33294</v>
      </c>
      <c r="B3172" s="1">
        <v>45182</v>
      </c>
      <c r="C3172">
        <v>234.34</v>
      </c>
      <c r="D3172" t="s">
        <v>30108</v>
      </c>
      <c r="E3172" t="s">
        <v>30109</v>
      </c>
      <c r="F3172" t="s">
        <v>15553</v>
      </c>
      <c r="G3172">
        <v>0</v>
      </c>
      <c r="H3172">
        <v>2023</v>
      </c>
      <c r="I3172" t="s">
        <v>30123</v>
      </c>
      <c r="J3172">
        <v>1</v>
      </c>
      <c r="K3172">
        <v>0</v>
      </c>
    </row>
    <row r="3173" spans="1:11" x14ac:dyDescent="0.3">
      <c r="A3173" t="s">
        <v>33295</v>
      </c>
      <c r="B3173" s="1">
        <v>44641</v>
      </c>
      <c r="C3173">
        <v>1421.26</v>
      </c>
      <c r="D3173" t="s">
        <v>30112</v>
      </c>
      <c r="E3173" t="s">
        <v>30109</v>
      </c>
      <c r="F3173" t="s">
        <v>1019</v>
      </c>
      <c r="G3173">
        <v>0</v>
      </c>
      <c r="H3173">
        <v>2022</v>
      </c>
      <c r="I3173" t="s">
        <v>30145</v>
      </c>
      <c r="J3173">
        <v>1</v>
      </c>
      <c r="K3173">
        <v>0</v>
      </c>
    </row>
    <row r="3174" spans="1:11" x14ac:dyDescent="0.3">
      <c r="A3174" t="s">
        <v>33296</v>
      </c>
      <c r="B3174" s="1">
        <v>44880</v>
      </c>
      <c r="C3174">
        <v>1093.32</v>
      </c>
      <c r="D3174" t="s">
        <v>30122</v>
      </c>
      <c r="E3174" t="s">
        <v>30117</v>
      </c>
      <c r="F3174" t="s">
        <v>17303</v>
      </c>
      <c r="G3174">
        <v>1</v>
      </c>
      <c r="H3174">
        <v>2022</v>
      </c>
      <c r="I3174" t="s">
        <v>30142</v>
      </c>
      <c r="J3174">
        <v>0</v>
      </c>
      <c r="K3174">
        <v>1</v>
      </c>
    </row>
    <row r="3175" spans="1:11" x14ac:dyDescent="0.3">
      <c r="A3175" t="s">
        <v>33297</v>
      </c>
      <c r="B3175" s="1">
        <v>45308</v>
      </c>
      <c r="C3175">
        <v>78.12</v>
      </c>
      <c r="D3175" t="s">
        <v>30112</v>
      </c>
      <c r="E3175" t="s">
        <v>30109</v>
      </c>
      <c r="F3175" t="s">
        <v>7155</v>
      </c>
      <c r="G3175">
        <v>0</v>
      </c>
      <c r="H3175">
        <v>2024</v>
      </c>
      <c r="I3175" t="s">
        <v>30113</v>
      </c>
      <c r="J3175">
        <v>1</v>
      </c>
      <c r="K3175">
        <v>0</v>
      </c>
    </row>
    <row r="3176" spans="1:11" x14ac:dyDescent="0.3">
      <c r="A3176" t="s">
        <v>33298</v>
      </c>
      <c r="B3176" s="1">
        <v>45605</v>
      </c>
      <c r="C3176">
        <v>648.87</v>
      </c>
      <c r="D3176" t="s">
        <v>30112</v>
      </c>
      <c r="E3176" t="s">
        <v>30109</v>
      </c>
      <c r="F3176" t="s">
        <v>7087</v>
      </c>
      <c r="G3176">
        <v>0</v>
      </c>
      <c r="H3176">
        <v>2024</v>
      </c>
      <c r="I3176" t="s">
        <v>30142</v>
      </c>
      <c r="J3176">
        <v>1</v>
      </c>
      <c r="K3176">
        <v>0</v>
      </c>
    </row>
    <row r="3177" spans="1:11" x14ac:dyDescent="0.3">
      <c r="A3177" t="s">
        <v>33299</v>
      </c>
      <c r="B3177" s="1">
        <v>44829</v>
      </c>
      <c r="C3177">
        <v>258.99</v>
      </c>
      <c r="D3177" t="s">
        <v>30112</v>
      </c>
      <c r="E3177" t="s">
        <v>30109</v>
      </c>
      <c r="F3177" t="s">
        <v>9668</v>
      </c>
      <c r="G3177">
        <v>0</v>
      </c>
      <c r="H3177">
        <v>2022</v>
      </c>
      <c r="I3177" t="s">
        <v>30123</v>
      </c>
      <c r="J3177">
        <v>1</v>
      </c>
      <c r="K3177">
        <v>0</v>
      </c>
    </row>
    <row r="3178" spans="1:11" x14ac:dyDescent="0.3">
      <c r="A3178" t="s">
        <v>33300</v>
      </c>
      <c r="B3178" s="1">
        <v>44968</v>
      </c>
      <c r="C3178">
        <v>426.31</v>
      </c>
      <c r="D3178" t="s">
        <v>30112</v>
      </c>
      <c r="E3178" t="s">
        <v>30109</v>
      </c>
      <c r="F3178" t="s">
        <v>3606</v>
      </c>
      <c r="G3178">
        <v>0</v>
      </c>
      <c r="H3178">
        <v>2023</v>
      </c>
      <c r="I3178" t="s">
        <v>30110</v>
      </c>
      <c r="J3178">
        <v>1</v>
      </c>
      <c r="K3178">
        <v>0</v>
      </c>
    </row>
    <row r="3179" spans="1:11" x14ac:dyDescent="0.3">
      <c r="A3179" t="s">
        <v>33301</v>
      </c>
      <c r="B3179" s="1">
        <v>45307</v>
      </c>
      <c r="C3179">
        <v>800.16</v>
      </c>
      <c r="D3179" t="s">
        <v>30108</v>
      </c>
      <c r="E3179" t="s">
        <v>30117</v>
      </c>
      <c r="F3179" t="s">
        <v>13345</v>
      </c>
      <c r="G3179">
        <v>1</v>
      </c>
      <c r="H3179">
        <v>2024</v>
      </c>
      <c r="I3179" t="s">
        <v>30113</v>
      </c>
      <c r="J3179">
        <v>0</v>
      </c>
      <c r="K3179">
        <v>1</v>
      </c>
    </row>
    <row r="3180" spans="1:11" x14ac:dyDescent="0.3">
      <c r="A3180" t="s">
        <v>33302</v>
      </c>
      <c r="B3180" s="1">
        <v>44743</v>
      </c>
      <c r="C3180">
        <v>249.9</v>
      </c>
      <c r="D3180" t="s">
        <v>30112</v>
      </c>
      <c r="E3180" t="s">
        <v>30109</v>
      </c>
      <c r="F3180" t="s">
        <v>3496</v>
      </c>
      <c r="G3180">
        <v>0</v>
      </c>
      <c r="H3180">
        <v>2022</v>
      </c>
      <c r="I3180" t="s">
        <v>30115</v>
      </c>
      <c r="J3180">
        <v>1</v>
      </c>
      <c r="K3180">
        <v>0</v>
      </c>
    </row>
    <row r="3181" spans="1:11" x14ac:dyDescent="0.3">
      <c r="A3181" t="s">
        <v>33303</v>
      </c>
      <c r="B3181" s="1">
        <v>44629</v>
      </c>
      <c r="C3181">
        <v>770.69</v>
      </c>
      <c r="D3181" t="s">
        <v>30112</v>
      </c>
      <c r="E3181" t="s">
        <v>30117</v>
      </c>
      <c r="F3181" t="s">
        <v>13036</v>
      </c>
      <c r="G3181">
        <v>1</v>
      </c>
      <c r="H3181">
        <v>2022</v>
      </c>
      <c r="I3181" t="s">
        <v>30145</v>
      </c>
      <c r="J3181">
        <v>0</v>
      </c>
      <c r="K3181">
        <v>1</v>
      </c>
    </row>
    <row r="3182" spans="1:11" x14ac:dyDescent="0.3">
      <c r="A3182" t="s">
        <v>33304</v>
      </c>
      <c r="B3182" s="1">
        <v>44927</v>
      </c>
      <c r="C3182">
        <v>1103.57</v>
      </c>
      <c r="D3182" t="s">
        <v>30112</v>
      </c>
      <c r="E3182" t="s">
        <v>30117</v>
      </c>
      <c r="F3182" t="s">
        <v>9356</v>
      </c>
      <c r="G3182">
        <v>1</v>
      </c>
      <c r="H3182">
        <v>2023</v>
      </c>
      <c r="I3182" t="s">
        <v>30113</v>
      </c>
      <c r="J3182">
        <v>0</v>
      </c>
      <c r="K3182">
        <v>1</v>
      </c>
    </row>
    <row r="3183" spans="1:11" x14ac:dyDescent="0.3">
      <c r="A3183" t="s">
        <v>33305</v>
      </c>
      <c r="B3183" s="1">
        <v>45578</v>
      </c>
      <c r="C3183">
        <v>1232.96</v>
      </c>
      <c r="D3183" t="s">
        <v>30122</v>
      </c>
      <c r="E3183" t="s">
        <v>30117</v>
      </c>
      <c r="F3183" t="s">
        <v>17107</v>
      </c>
      <c r="G3183">
        <v>1</v>
      </c>
      <c r="H3183">
        <v>2024</v>
      </c>
      <c r="I3183" t="s">
        <v>30159</v>
      </c>
      <c r="J3183">
        <v>0</v>
      </c>
      <c r="K3183">
        <v>1</v>
      </c>
    </row>
    <row r="3184" spans="1:11" x14ac:dyDescent="0.3">
      <c r="A3184" t="s">
        <v>33306</v>
      </c>
      <c r="B3184" s="1">
        <v>44674</v>
      </c>
      <c r="C3184">
        <v>1197.46</v>
      </c>
      <c r="D3184" t="s">
        <v>30122</v>
      </c>
      <c r="E3184" t="s">
        <v>30117</v>
      </c>
      <c r="F3184" t="s">
        <v>11892</v>
      </c>
      <c r="G3184">
        <v>1</v>
      </c>
      <c r="H3184">
        <v>2022</v>
      </c>
      <c r="I3184" t="s">
        <v>30118</v>
      </c>
      <c r="J3184">
        <v>0</v>
      </c>
      <c r="K3184">
        <v>1</v>
      </c>
    </row>
    <row r="3185" spans="1:11" x14ac:dyDescent="0.3">
      <c r="A3185" t="s">
        <v>33307</v>
      </c>
      <c r="B3185" s="1">
        <v>44987</v>
      </c>
      <c r="C3185">
        <v>508.24</v>
      </c>
      <c r="D3185" t="s">
        <v>30112</v>
      </c>
      <c r="E3185" t="s">
        <v>30117</v>
      </c>
      <c r="F3185" t="s">
        <v>7955</v>
      </c>
      <c r="G3185">
        <v>1</v>
      </c>
      <c r="H3185">
        <v>2023</v>
      </c>
      <c r="I3185" t="s">
        <v>30145</v>
      </c>
      <c r="J3185">
        <v>0</v>
      </c>
      <c r="K3185">
        <v>1</v>
      </c>
    </row>
    <row r="3186" spans="1:11" x14ac:dyDescent="0.3">
      <c r="A3186" t="s">
        <v>33308</v>
      </c>
      <c r="B3186" s="1">
        <v>45149</v>
      </c>
      <c r="C3186">
        <v>1376.25</v>
      </c>
      <c r="D3186" t="s">
        <v>30108</v>
      </c>
      <c r="E3186" t="s">
        <v>30109</v>
      </c>
      <c r="F3186" t="s">
        <v>1060</v>
      </c>
      <c r="G3186">
        <v>0</v>
      </c>
      <c r="H3186">
        <v>2023</v>
      </c>
      <c r="I3186" t="s">
        <v>30120</v>
      </c>
      <c r="J3186">
        <v>1</v>
      </c>
      <c r="K3186">
        <v>0</v>
      </c>
    </row>
    <row r="3187" spans="1:11" x14ac:dyDescent="0.3">
      <c r="A3187" t="s">
        <v>33309</v>
      </c>
      <c r="B3187" s="1">
        <v>45076</v>
      </c>
      <c r="C3187">
        <v>256.68</v>
      </c>
      <c r="D3187" t="s">
        <v>30108</v>
      </c>
      <c r="E3187" t="s">
        <v>30117</v>
      </c>
      <c r="F3187" t="s">
        <v>16946</v>
      </c>
      <c r="G3187">
        <v>1</v>
      </c>
      <c r="H3187">
        <v>2023</v>
      </c>
      <c r="I3187" t="s">
        <v>30136</v>
      </c>
      <c r="J3187">
        <v>0</v>
      </c>
      <c r="K3187">
        <v>1</v>
      </c>
    </row>
    <row r="3188" spans="1:11" x14ac:dyDescent="0.3">
      <c r="A3188" t="s">
        <v>33310</v>
      </c>
      <c r="B3188" s="1">
        <v>45126</v>
      </c>
      <c r="C3188">
        <v>533.47</v>
      </c>
      <c r="D3188" t="s">
        <v>30112</v>
      </c>
      <c r="E3188" t="s">
        <v>30109</v>
      </c>
      <c r="F3188" t="s">
        <v>6747</v>
      </c>
      <c r="G3188">
        <v>0</v>
      </c>
      <c r="H3188">
        <v>2023</v>
      </c>
      <c r="I3188" t="s">
        <v>30115</v>
      </c>
      <c r="J3188">
        <v>1</v>
      </c>
      <c r="K3188">
        <v>0</v>
      </c>
    </row>
    <row r="3189" spans="1:11" x14ac:dyDescent="0.3">
      <c r="A3189" t="s">
        <v>33311</v>
      </c>
      <c r="B3189" s="1">
        <v>45343</v>
      </c>
      <c r="C3189">
        <v>922</v>
      </c>
      <c r="D3189" t="s">
        <v>30122</v>
      </c>
      <c r="E3189" t="s">
        <v>30117</v>
      </c>
      <c r="F3189" t="s">
        <v>14620</v>
      </c>
      <c r="G3189">
        <v>1</v>
      </c>
      <c r="H3189">
        <v>2024</v>
      </c>
      <c r="I3189" t="s">
        <v>30110</v>
      </c>
      <c r="J3189">
        <v>0</v>
      </c>
      <c r="K3189">
        <v>1</v>
      </c>
    </row>
    <row r="3190" spans="1:11" x14ac:dyDescent="0.3">
      <c r="A3190" t="s">
        <v>33312</v>
      </c>
      <c r="B3190" s="1">
        <v>45402</v>
      </c>
      <c r="C3190">
        <v>466.35</v>
      </c>
      <c r="D3190" t="s">
        <v>30108</v>
      </c>
      <c r="E3190" t="s">
        <v>30117</v>
      </c>
      <c r="F3190" t="s">
        <v>14036</v>
      </c>
      <c r="G3190">
        <v>1</v>
      </c>
      <c r="H3190">
        <v>2024</v>
      </c>
      <c r="I3190" t="s">
        <v>30118</v>
      </c>
      <c r="J3190">
        <v>0</v>
      </c>
      <c r="K3190">
        <v>1</v>
      </c>
    </row>
    <row r="3191" spans="1:11" x14ac:dyDescent="0.3">
      <c r="A3191" t="s">
        <v>33313</v>
      </c>
      <c r="B3191" s="1">
        <v>44853</v>
      </c>
      <c r="C3191">
        <v>108.35</v>
      </c>
      <c r="D3191" t="s">
        <v>30122</v>
      </c>
      <c r="E3191" t="s">
        <v>30109</v>
      </c>
      <c r="F3191" t="s">
        <v>11959</v>
      </c>
      <c r="G3191">
        <v>0</v>
      </c>
      <c r="H3191">
        <v>2022</v>
      </c>
      <c r="I3191" t="s">
        <v>30159</v>
      </c>
      <c r="J3191">
        <v>1</v>
      </c>
      <c r="K3191">
        <v>0</v>
      </c>
    </row>
    <row r="3192" spans="1:11" x14ac:dyDescent="0.3">
      <c r="A3192" t="s">
        <v>33314</v>
      </c>
      <c r="B3192" s="1">
        <v>45358</v>
      </c>
      <c r="C3192">
        <v>453.22</v>
      </c>
      <c r="D3192" t="s">
        <v>30112</v>
      </c>
      <c r="E3192" t="s">
        <v>30109</v>
      </c>
      <c r="F3192" t="s">
        <v>8805</v>
      </c>
      <c r="G3192">
        <v>0</v>
      </c>
      <c r="H3192">
        <v>2024</v>
      </c>
      <c r="I3192" t="s">
        <v>30145</v>
      </c>
      <c r="J3192">
        <v>1</v>
      </c>
      <c r="K3192">
        <v>0</v>
      </c>
    </row>
    <row r="3193" spans="1:11" x14ac:dyDescent="0.3">
      <c r="A3193" t="s">
        <v>33315</v>
      </c>
      <c r="B3193" s="1">
        <v>44750</v>
      </c>
      <c r="C3193">
        <v>1002.06</v>
      </c>
      <c r="D3193" t="s">
        <v>30112</v>
      </c>
      <c r="E3193" t="s">
        <v>30109</v>
      </c>
      <c r="F3193" t="s">
        <v>2099</v>
      </c>
      <c r="G3193">
        <v>0</v>
      </c>
      <c r="H3193">
        <v>2022</v>
      </c>
      <c r="I3193" t="s">
        <v>30115</v>
      </c>
      <c r="J3193">
        <v>1</v>
      </c>
      <c r="K3193">
        <v>0</v>
      </c>
    </row>
    <row r="3194" spans="1:11" x14ac:dyDescent="0.3">
      <c r="A3194" t="s">
        <v>33316</v>
      </c>
      <c r="B3194" s="1">
        <v>44786</v>
      </c>
      <c r="C3194">
        <v>820.26</v>
      </c>
      <c r="D3194" t="s">
        <v>30108</v>
      </c>
      <c r="E3194" t="s">
        <v>30117</v>
      </c>
      <c r="F3194" t="s">
        <v>15837</v>
      </c>
      <c r="G3194">
        <v>1</v>
      </c>
      <c r="H3194">
        <v>2022</v>
      </c>
      <c r="I3194" t="s">
        <v>30120</v>
      </c>
      <c r="J3194">
        <v>0</v>
      </c>
      <c r="K3194">
        <v>1</v>
      </c>
    </row>
    <row r="3195" spans="1:11" x14ac:dyDescent="0.3">
      <c r="A3195" t="s">
        <v>33317</v>
      </c>
      <c r="B3195" s="1">
        <v>45123</v>
      </c>
      <c r="C3195">
        <v>620.69000000000005</v>
      </c>
      <c r="D3195" t="s">
        <v>30122</v>
      </c>
      <c r="E3195" t="s">
        <v>30109</v>
      </c>
      <c r="F3195" t="s">
        <v>16555</v>
      </c>
      <c r="G3195">
        <v>0</v>
      </c>
      <c r="H3195">
        <v>2023</v>
      </c>
      <c r="I3195" t="s">
        <v>30115</v>
      </c>
      <c r="J3195">
        <v>1</v>
      </c>
      <c r="K3195">
        <v>0</v>
      </c>
    </row>
    <row r="3196" spans="1:11" x14ac:dyDescent="0.3">
      <c r="A3196" t="s">
        <v>33318</v>
      </c>
      <c r="B3196" s="1">
        <v>44820</v>
      </c>
      <c r="C3196">
        <v>455.58</v>
      </c>
      <c r="D3196" t="s">
        <v>30122</v>
      </c>
      <c r="E3196" t="s">
        <v>30117</v>
      </c>
      <c r="F3196" t="s">
        <v>1425</v>
      </c>
      <c r="G3196">
        <v>1</v>
      </c>
      <c r="H3196">
        <v>2022</v>
      </c>
      <c r="I3196" t="s">
        <v>30123</v>
      </c>
      <c r="J3196">
        <v>0</v>
      </c>
      <c r="K3196">
        <v>1</v>
      </c>
    </row>
    <row r="3197" spans="1:11" x14ac:dyDescent="0.3">
      <c r="A3197" t="s">
        <v>33319</v>
      </c>
      <c r="B3197" s="1">
        <v>45638</v>
      </c>
      <c r="C3197">
        <v>821.42</v>
      </c>
      <c r="D3197" t="s">
        <v>30112</v>
      </c>
      <c r="E3197" t="s">
        <v>30109</v>
      </c>
      <c r="F3197" t="s">
        <v>13930</v>
      </c>
      <c r="G3197">
        <v>0</v>
      </c>
      <c r="H3197">
        <v>2024</v>
      </c>
      <c r="I3197" t="s">
        <v>30130</v>
      </c>
      <c r="J3197">
        <v>1</v>
      </c>
      <c r="K3197">
        <v>0</v>
      </c>
    </row>
    <row r="3198" spans="1:11" x14ac:dyDescent="0.3">
      <c r="A3198" t="s">
        <v>33320</v>
      </c>
      <c r="B3198" s="1">
        <v>45475</v>
      </c>
      <c r="C3198">
        <v>408.64</v>
      </c>
      <c r="D3198" t="s">
        <v>30122</v>
      </c>
      <c r="E3198" t="s">
        <v>30117</v>
      </c>
      <c r="F3198" t="s">
        <v>8103</v>
      </c>
      <c r="G3198">
        <v>1</v>
      </c>
      <c r="H3198">
        <v>2024</v>
      </c>
      <c r="I3198" t="s">
        <v>30115</v>
      </c>
      <c r="J3198">
        <v>0</v>
      </c>
      <c r="K3198">
        <v>1</v>
      </c>
    </row>
    <row r="3199" spans="1:11" x14ac:dyDescent="0.3">
      <c r="A3199" t="s">
        <v>33321</v>
      </c>
      <c r="B3199" s="1">
        <v>44668</v>
      </c>
      <c r="C3199">
        <v>255.39</v>
      </c>
      <c r="D3199" t="s">
        <v>30108</v>
      </c>
      <c r="E3199" t="s">
        <v>30109</v>
      </c>
      <c r="F3199" t="s">
        <v>4712</v>
      </c>
      <c r="G3199">
        <v>0</v>
      </c>
      <c r="H3199">
        <v>2022</v>
      </c>
      <c r="I3199" t="s">
        <v>30118</v>
      </c>
      <c r="J3199">
        <v>1</v>
      </c>
      <c r="K3199">
        <v>0</v>
      </c>
    </row>
    <row r="3200" spans="1:11" x14ac:dyDescent="0.3">
      <c r="A3200" t="s">
        <v>33322</v>
      </c>
      <c r="B3200" s="1">
        <v>45167</v>
      </c>
      <c r="C3200">
        <v>1436.55</v>
      </c>
      <c r="D3200" t="s">
        <v>30122</v>
      </c>
      <c r="E3200" t="s">
        <v>30109</v>
      </c>
      <c r="F3200" t="s">
        <v>16031</v>
      </c>
      <c r="G3200">
        <v>0</v>
      </c>
      <c r="H3200">
        <v>2023</v>
      </c>
      <c r="I3200" t="s">
        <v>30120</v>
      </c>
      <c r="J3200">
        <v>1</v>
      </c>
      <c r="K3200">
        <v>0</v>
      </c>
    </row>
    <row r="3201" spans="1:11" x14ac:dyDescent="0.3">
      <c r="A3201" t="s">
        <v>33323</v>
      </c>
      <c r="B3201" s="1">
        <v>44941</v>
      </c>
      <c r="C3201">
        <v>1358.29</v>
      </c>
      <c r="D3201" t="s">
        <v>30112</v>
      </c>
      <c r="E3201" t="s">
        <v>30117</v>
      </c>
      <c r="F3201" t="s">
        <v>2417</v>
      </c>
      <c r="G3201">
        <v>1</v>
      </c>
      <c r="H3201">
        <v>2023</v>
      </c>
      <c r="I3201" t="s">
        <v>30113</v>
      </c>
      <c r="J3201">
        <v>0</v>
      </c>
      <c r="K3201">
        <v>1</v>
      </c>
    </row>
    <row r="3202" spans="1:11" x14ac:dyDescent="0.3">
      <c r="A3202" t="s">
        <v>33324</v>
      </c>
      <c r="B3202" s="1">
        <v>45418</v>
      </c>
      <c r="C3202">
        <v>1430.07</v>
      </c>
      <c r="D3202" t="s">
        <v>30108</v>
      </c>
      <c r="E3202" t="s">
        <v>30117</v>
      </c>
      <c r="F3202" t="s">
        <v>9568</v>
      </c>
      <c r="G3202">
        <v>1</v>
      </c>
      <c r="H3202">
        <v>2024</v>
      </c>
      <c r="I3202" t="s">
        <v>30136</v>
      </c>
      <c r="J3202">
        <v>0</v>
      </c>
      <c r="K3202">
        <v>1</v>
      </c>
    </row>
    <row r="3203" spans="1:11" x14ac:dyDescent="0.3">
      <c r="A3203" t="s">
        <v>33325</v>
      </c>
      <c r="B3203" s="1">
        <v>45096</v>
      </c>
      <c r="C3203">
        <v>1269.33</v>
      </c>
      <c r="D3203" t="s">
        <v>30122</v>
      </c>
      <c r="E3203" t="s">
        <v>30117</v>
      </c>
      <c r="F3203" t="s">
        <v>13809</v>
      </c>
      <c r="G3203">
        <v>1</v>
      </c>
      <c r="H3203">
        <v>2023</v>
      </c>
      <c r="I3203" t="s">
        <v>30128</v>
      </c>
      <c r="J3203">
        <v>0</v>
      </c>
      <c r="K3203">
        <v>1</v>
      </c>
    </row>
    <row r="3204" spans="1:11" x14ac:dyDescent="0.3">
      <c r="A3204" t="s">
        <v>33326</v>
      </c>
      <c r="B3204" s="1">
        <v>45227</v>
      </c>
      <c r="C3204">
        <v>256.55</v>
      </c>
      <c r="D3204" t="s">
        <v>30112</v>
      </c>
      <c r="E3204" t="s">
        <v>30117</v>
      </c>
      <c r="F3204" t="s">
        <v>11381</v>
      </c>
      <c r="G3204">
        <v>1</v>
      </c>
      <c r="H3204">
        <v>2023</v>
      </c>
      <c r="I3204" t="s">
        <v>30159</v>
      </c>
      <c r="J3204">
        <v>0</v>
      </c>
      <c r="K3204">
        <v>1</v>
      </c>
    </row>
    <row r="3205" spans="1:11" x14ac:dyDescent="0.3">
      <c r="A3205" t="s">
        <v>33327</v>
      </c>
      <c r="B3205" s="1">
        <v>45118</v>
      </c>
      <c r="C3205">
        <v>1152.49</v>
      </c>
      <c r="D3205" t="s">
        <v>30112</v>
      </c>
      <c r="E3205" t="s">
        <v>30109</v>
      </c>
      <c r="F3205" t="s">
        <v>16019</v>
      </c>
      <c r="G3205">
        <v>0</v>
      </c>
      <c r="H3205">
        <v>2023</v>
      </c>
      <c r="I3205" t="s">
        <v>30115</v>
      </c>
      <c r="J3205">
        <v>1</v>
      </c>
      <c r="K3205">
        <v>0</v>
      </c>
    </row>
    <row r="3206" spans="1:11" x14ac:dyDescent="0.3">
      <c r="A3206" t="s">
        <v>33328</v>
      </c>
      <c r="B3206" s="1">
        <v>44968</v>
      </c>
      <c r="C3206">
        <v>352.9</v>
      </c>
      <c r="D3206" t="s">
        <v>30122</v>
      </c>
      <c r="E3206" t="s">
        <v>30117</v>
      </c>
      <c r="F3206" t="s">
        <v>19899</v>
      </c>
      <c r="G3206">
        <v>1</v>
      </c>
      <c r="H3206">
        <v>2023</v>
      </c>
      <c r="I3206" t="s">
        <v>30110</v>
      </c>
      <c r="J3206">
        <v>0</v>
      </c>
      <c r="K3206">
        <v>1</v>
      </c>
    </row>
    <row r="3207" spans="1:11" x14ac:dyDescent="0.3">
      <c r="A3207" t="s">
        <v>33329</v>
      </c>
      <c r="B3207" s="1">
        <v>44998</v>
      </c>
      <c r="C3207">
        <v>1185.8699999999999</v>
      </c>
      <c r="D3207" t="s">
        <v>30122</v>
      </c>
      <c r="E3207" t="s">
        <v>30109</v>
      </c>
      <c r="F3207" t="s">
        <v>147</v>
      </c>
      <c r="G3207">
        <v>0</v>
      </c>
      <c r="H3207">
        <v>2023</v>
      </c>
      <c r="I3207" t="s">
        <v>30145</v>
      </c>
      <c r="J3207">
        <v>1</v>
      </c>
      <c r="K3207">
        <v>0</v>
      </c>
    </row>
    <row r="3208" spans="1:11" x14ac:dyDescent="0.3">
      <c r="A3208" t="s">
        <v>33330</v>
      </c>
      <c r="B3208" s="1">
        <v>45291</v>
      </c>
      <c r="C3208">
        <v>872.15</v>
      </c>
      <c r="D3208" t="s">
        <v>30112</v>
      </c>
      <c r="E3208" t="s">
        <v>30109</v>
      </c>
      <c r="F3208" t="s">
        <v>18436</v>
      </c>
      <c r="G3208">
        <v>0</v>
      </c>
      <c r="H3208">
        <v>2023</v>
      </c>
      <c r="I3208" t="s">
        <v>30130</v>
      </c>
      <c r="J3208">
        <v>1</v>
      </c>
      <c r="K3208">
        <v>0</v>
      </c>
    </row>
    <row r="3209" spans="1:11" x14ac:dyDescent="0.3">
      <c r="A3209" t="s">
        <v>33331</v>
      </c>
      <c r="B3209" s="1">
        <v>44713</v>
      </c>
      <c r="C3209">
        <v>359.67</v>
      </c>
      <c r="D3209" t="s">
        <v>30108</v>
      </c>
      <c r="E3209" t="s">
        <v>30109</v>
      </c>
      <c r="F3209" t="s">
        <v>15245</v>
      </c>
      <c r="G3209">
        <v>0</v>
      </c>
      <c r="H3209">
        <v>2022</v>
      </c>
      <c r="I3209" t="s">
        <v>30128</v>
      </c>
      <c r="J3209">
        <v>1</v>
      </c>
      <c r="K3209">
        <v>0</v>
      </c>
    </row>
    <row r="3210" spans="1:11" x14ac:dyDescent="0.3">
      <c r="A3210" t="s">
        <v>33332</v>
      </c>
      <c r="B3210" s="1">
        <v>45577</v>
      </c>
      <c r="C3210">
        <v>828.8</v>
      </c>
      <c r="D3210" t="s">
        <v>30122</v>
      </c>
      <c r="E3210" t="s">
        <v>30109</v>
      </c>
      <c r="F3210" t="s">
        <v>2980</v>
      </c>
      <c r="G3210">
        <v>0</v>
      </c>
      <c r="H3210">
        <v>2024</v>
      </c>
      <c r="I3210" t="s">
        <v>30159</v>
      </c>
      <c r="J3210">
        <v>1</v>
      </c>
      <c r="K3210">
        <v>0</v>
      </c>
    </row>
    <row r="3211" spans="1:11" x14ac:dyDescent="0.3">
      <c r="A3211" t="s">
        <v>33333</v>
      </c>
      <c r="B3211" s="1">
        <v>45453</v>
      </c>
      <c r="C3211">
        <v>1059.72</v>
      </c>
      <c r="D3211" t="s">
        <v>30122</v>
      </c>
      <c r="E3211" t="s">
        <v>30109</v>
      </c>
      <c r="F3211" t="s">
        <v>6199</v>
      </c>
      <c r="G3211">
        <v>0</v>
      </c>
      <c r="H3211">
        <v>2024</v>
      </c>
      <c r="I3211" t="s">
        <v>30128</v>
      </c>
      <c r="J3211">
        <v>1</v>
      </c>
      <c r="K3211">
        <v>0</v>
      </c>
    </row>
    <row r="3212" spans="1:11" x14ac:dyDescent="0.3">
      <c r="A3212" t="s">
        <v>33334</v>
      </c>
      <c r="B3212" s="1">
        <v>45034</v>
      </c>
      <c r="C3212">
        <v>1429.54</v>
      </c>
      <c r="D3212" t="s">
        <v>30108</v>
      </c>
      <c r="E3212" t="s">
        <v>30109</v>
      </c>
      <c r="F3212" t="s">
        <v>12660</v>
      </c>
      <c r="G3212">
        <v>0</v>
      </c>
      <c r="H3212">
        <v>2023</v>
      </c>
      <c r="I3212" t="s">
        <v>30118</v>
      </c>
      <c r="J3212">
        <v>1</v>
      </c>
      <c r="K3212">
        <v>0</v>
      </c>
    </row>
    <row r="3213" spans="1:11" x14ac:dyDescent="0.3">
      <c r="A3213" t="s">
        <v>33335</v>
      </c>
      <c r="B3213" s="1">
        <v>45361</v>
      </c>
      <c r="C3213">
        <v>194.92</v>
      </c>
      <c r="D3213" t="s">
        <v>30108</v>
      </c>
      <c r="E3213" t="s">
        <v>30117</v>
      </c>
      <c r="F3213" t="s">
        <v>10163</v>
      </c>
      <c r="G3213">
        <v>1</v>
      </c>
      <c r="H3213">
        <v>2024</v>
      </c>
      <c r="I3213" t="s">
        <v>30145</v>
      </c>
      <c r="J3213">
        <v>0</v>
      </c>
      <c r="K3213">
        <v>1</v>
      </c>
    </row>
    <row r="3214" spans="1:11" x14ac:dyDescent="0.3">
      <c r="A3214" t="s">
        <v>33336</v>
      </c>
      <c r="B3214" s="1">
        <v>45428</v>
      </c>
      <c r="C3214">
        <v>606.79</v>
      </c>
      <c r="D3214" t="s">
        <v>30122</v>
      </c>
      <c r="E3214" t="s">
        <v>30109</v>
      </c>
      <c r="F3214" t="s">
        <v>8961</v>
      </c>
      <c r="G3214">
        <v>0</v>
      </c>
      <c r="H3214">
        <v>2024</v>
      </c>
      <c r="I3214" t="s">
        <v>30136</v>
      </c>
      <c r="J3214">
        <v>1</v>
      </c>
      <c r="K3214">
        <v>0</v>
      </c>
    </row>
    <row r="3215" spans="1:11" x14ac:dyDescent="0.3">
      <c r="A3215" t="s">
        <v>33337</v>
      </c>
      <c r="B3215" s="1">
        <v>45609</v>
      </c>
      <c r="C3215">
        <v>1160.6600000000001</v>
      </c>
      <c r="D3215" t="s">
        <v>30122</v>
      </c>
      <c r="E3215" t="s">
        <v>30109</v>
      </c>
      <c r="F3215" t="s">
        <v>17654</v>
      </c>
      <c r="G3215">
        <v>0</v>
      </c>
      <c r="H3215">
        <v>2024</v>
      </c>
      <c r="I3215" t="s">
        <v>30142</v>
      </c>
      <c r="J3215">
        <v>1</v>
      </c>
      <c r="K3215">
        <v>0</v>
      </c>
    </row>
    <row r="3216" spans="1:11" x14ac:dyDescent="0.3">
      <c r="A3216" t="s">
        <v>33338</v>
      </c>
      <c r="B3216" s="1">
        <v>45199</v>
      </c>
      <c r="C3216">
        <v>1355.78</v>
      </c>
      <c r="D3216" t="s">
        <v>30108</v>
      </c>
      <c r="E3216" t="s">
        <v>30109</v>
      </c>
      <c r="F3216" t="s">
        <v>3233</v>
      </c>
      <c r="G3216">
        <v>0</v>
      </c>
      <c r="H3216">
        <v>2023</v>
      </c>
      <c r="I3216" t="s">
        <v>30123</v>
      </c>
      <c r="J3216">
        <v>1</v>
      </c>
      <c r="K3216">
        <v>0</v>
      </c>
    </row>
    <row r="3217" spans="1:11" x14ac:dyDescent="0.3">
      <c r="A3217" t="s">
        <v>33339</v>
      </c>
      <c r="B3217" s="1">
        <v>44685</v>
      </c>
      <c r="C3217">
        <v>1202.97</v>
      </c>
      <c r="D3217" t="s">
        <v>30122</v>
      </c>
      <c r="E3217" t="s">
        <v>30109</v>
      </c>
      <c r="F3217" t="s">
        <v>10658</v>
      </c>
      <c r="G3217">
        <v>0</v>
      </c>
      <c r="H3217">
        <v>2022</v>
      </c>
      <c r="I3217" t="s">
        <v>30136</v>
      </c>
      <c r="J3217">
        <v>1</v>
      </c>
      <c r="K3217">
        <v>0</v>
      </c>
    </row>
    <row r="3218" spans="1:11" x14ac:dyDescent="0.3">
      <c r="A3218" t="s">
        <v>33340</v>
      </c>
      <c r="B3218" s="1">
        <v>44820</v>
      </c>
      <c r="C3218">
        <v>765.94</v>
      </c>
      <c r="D3218" t="s">
        <v>30122</v>
      </c>
      <c r="E3218" t="s">
        <v>30109</v>
      </c>
      <c r="F3218" t="s">
        <v>16089</v>
      </c>
      <c r="G3218">
        <v>0</v>
      </c>
      <c r="H3218">
        <v>2022</v>
      </c>
      <c r="I3218" t="s">
        <v>30123</v>
      </c>
      <c r="J3218">
        <v>1</v>
      </c>
      <c r="K3218">
        <v>0</v>
      </c>
    </row>
    <row r="3219" spans="1:11" x14ac:dyDescent="0.3">
      <c r="A3219" t="s">
        <v>33341</v>
      </c>
      <c r="B3219" s="1">
        <v>45639</v>
      </c>
      <c r="C3219">
        <v>89.65</v>
      </c>
      <c r="D3219" t="s">
        <v>30108</v>
      </c>
      <c r="E3219" t="s">
        <v>30109</v>
      </c>
      <c r="F3219" t="s">
        <v>4116</v>
      </c>
      <c r="G3219">
        <v>0</v>
      </c>
      <c r="H3219">
        <v>2024</v>
      </c>
      <c r="I3219" t="s">
        <v>30130</v>
      </c>
      <c r="J3219">
        <v>1</v>
      </c>
      <c r="K3219">
        <v>0</v>
      </c>
    </row>
    <row r="3220" spans="1:11" x14ac:dyDescent="0.3">
      <c r="A3220" t="s">
        <v>33342</v>
      </c>
      <c r="B3220" s="1">
        <v>45292</v>
      </c>
      <c r="C3220">
        <v>1477.98</v>
      </c>
      <c r="D3220" t="s">
        <v>30108</v>
      </c>
      <c r="E3220" t="s">
        <v>30117</v>
      </c>
      <c r="F3220" t="s">
        <v>18922</v>
      </c>
      <c r="G3220">
        <v>1</v>
      </c>
      <c r="H3220">
        <v>2024</v>
      </c>
      <c r="I3220" t="s">
        <v>30113</v>
      </c>
      <c r="J3220">
        <v>0</v>
      </c>
      <c r="K3220">
        <v>1</v>
      </c>
    </row>
    <row r="3221" spans="1:11" x14ac:dyDescent="0.3">
      <c r="A3221" t="s">
        <v>33343</v>
      </c>
      <c r="B3221" s="1">
        <v>45587</v>
      </c>
      <c r="C3221">
        <v>213.16</v>
      </c>
      <c r="D3221" t="s">
        <v>30122</v>
      </c>
      <c r="E3221" t="s">
        <v>30109</v>
      </c>
      <c r="F3221" t="s">
        <v>2803</v>
      </c>
      <c r="G3221">
        <v>0</v>
      </c>
      <c r="H3221">
        <v>2024</v>
      </c>
      <c r="I3221" t="s">
        <v>30159</v>
      </c>
      <c r="J3221">
        <v>1</v>
      </c>
      <c r="K3221">
        <v>0</v>
      </c>
    </row>
    <row r="3222" spans="1:11" x14ac:dyDescent="0.3">
      <c r="A3222" t="s">
        <v>33344</v>
      </c>
      <c r="B3222" s="1">
        <v>44750</v>
      </c>
      <c r="C3222">
        <v>458.97</v>
      </c>
      <c r="D3222" t="s">
        <v>30108</v>
      </c>
      <c r="E3222" t="s">
        <v>30117</v>
      </c>
      <c r="F3222" t="s">
        <v>10357</v>
      </c>
      <c r="G3222">
        <v>1</v>
      </c>
      <c r="H3222">
        <v>2022</v>
      </c>
      <c r="I3222" t="s">
        <v>30115</v>
      </c>
      <c r="J3222">
        <v>0</v>
      </c>
      <c r="K3222">
        <v>1</v>
      </c>
    </row>
    <row r="3223" spans="1:11" x14ac:dyDescent="0.3">
      <c r="A3223" t="s">
        <v>33345</v>
      </c>
      <c r="B3223" s="1">
        <v>45240</v>
      </c>
      <c r="C3223">
        <v>1473.63</v>
      </c>
      <c r="D3223" t="s">
        <v>30108</v>
      </c>
      <c r="E3223" t="s">
        <v>30117</v>
      </c>
      <c r="F3223" t="s">
        <v>11115</v>
      </c>
      <c r="G3223">
        <v>1</v>
      </c>
      <c r="H3223">
        <v>2023</v>
      </c>
      <c r="I3223" t="s">
        <v>30142</v>
      </c>
      <c r="J3223">
        <v>0</v>
      </c>
      <c r="K3223">
        <v>1</v>
      </c>
    </row>
    <row r="3224" spans="1:11" x14ac:dyDescent="0.3">
      <c r="A3224" t="s">
        <v>33346</v>
      </c>
      <c r="B3224" s="1">
        <v>45520</v>
      </c>
      <c r="C3224">
        <v>1443.51</v>
      </c>
      <c r="D3224" t="s">
        <v>30108</v>
      </c>
      <c r="E3224" t="s">
        <v>30117</v>
      </c>
      <c r="F3224" t="s">
        <v>6473</v>
      </c>
      <c r="G3224">
        <v>1</v>
      </c>
      <c r="H3224">
        <v>2024</v>
      </c>
      <c r="I3224" t="s">
        <v>30120</v>
      </c>
      <c r="J3224">
        <v>0</v>
      </c>
      <c r="K3224">
        <v>1</v>
      </c>
    </row>
    <row r="3225" spans="1:11" x14ac:dyDescent="0.3">
      <c r="A3225" t="s">
        <v>33347</v>
      </c>
      <c r="B3225" s="1">
        <v>45611</v>
      </c>
      <c r="C3225">
        <v>1263.1099999999999</v>
      </c>
      <c r="D3225" t="s">
        <v>30108</v>
      </c>
      <c r="E3225" t="s">
        <v>30117</v>
      </c>
      <c r="F3225" t="s">
        <v>16786</v>
      </c>
      <c r="G3225">
        <v>1</v>
      </c>
      <c r="H3225">
        <v>2024</v>
      </c>
      <c r="I3225" t="s">
        <v>30142</v>
      </c>
      <c r="J3225">
        <v>0</v>
      </c>
      <c r="K3225">
        <v>1</v>
      </c>
    </row>
    <row r="3226" spans="1:11" x14ac:dyDescent="0.3">
      <c r="A3226" t="s">
        <v>33348</v>
      </c>
      <c r="B3226" s="1">
        <v>45267</v>
      </c>
      <c r="C3226">
        <v>983.78</v>
      </c>
      <c r="D3226" t="s">
        <v>30108</v>
      </c>
      <c r="E3226" t="s">
        <v>30109</v>
      </c>
      <c r="F3226" t="s">
        <v>15662</v>
      </c>
      <c r="G3226">
        <v>0</v>
      </c>
      <c r="H3226">
        <v>2023</v>
      </c>
      <c r="I3226" t="s">
        <v>30130</v>
      </c>
      <c r="J3226">
        <v>1</v>
      </c>
      <c r="K3226">
        <v>0</v>
      </c>
    </row>
    <row r="3227" spans="1:11" x14ac:dyDescent="0.3">
      <c r="A3227" t="s">
        <v>33349</v>
      </c>
      <c r="B3227" s="1">
        <v>44673</v>
      </c>
      <c r="C3227">
        <v>593.62</v>
      </c>
      <c r="D3227" t="s">
        <v>30108</v>
      </c>
      <c r="E3227" t="s">
        <v>30109</v>
      </c>
      <c r="F3227" t="s">
        <v>3654</v>
      </c>
      <c r="G3227">
        <v>0</v>
      </c>
      <c r="H3227">
        <v>2022</v>
      </c>
      <c r="I3227" t="s">
        <v>30118</v>
      </c>
      <c r="J3227">
        <v>1</v>
      </c>
      <c r="K3227">
        <v>0</v>
      </c>
    </row>
    <row r="3228" spans="1:11" x14ac:dyDescent="0.3">
      <c r="A3228" t="s">
        <v>33350</v>
      </c>
      <c r="B3228" s="1">
        <v>44627</v>
      </c>
      <c r="C3228">
        <v>1382.77</v>
      </c>
      <c r="D3228" t="s">
        <v>30108</v>
      </c>
      <c r="E3228" t="s">
        <v>30117</v>
      </c>
      <c r="F3228" t="s">
        <v>3204</v>
      </c>
      <c r="G3228">
        <v>1</v>
      </c>
      <c r="H3228">
        <v>2022</v>
      </c>
      <c r="I3228" t="s">
        <v>30145</v>
      </c>
      <c r="J3228">
        <v>0</v>
      </c>
      <c r="K3228">
        <v>1</v>
      </c>
    </row>
    <row r="3229" spans="1:11" x14ac:dyDescent="0.3">
      <c r="A3229" t="s">
        <v>33351</v>
      </c>
      <c r="B3229" s="1">
        <v>44740</v>
      </c>
      <c r="C3229">
        <v>1092.81</v>
      </c>
      <c r="D3229" t="s">
        <v>30108</v>
      </c>
      <c r="E3229" t="s">
        <v>30109</v>
      </c>
      <c r="F3229" t="s">
        <v>6042</v>
      </c>
      <c r="G3229">
        <v>0</v>
      </c>
      <c r="H3229">
        <v>2022</v>
      </c>
      <c r="I3229" t="s">
        <v>30128</v>
      </c>
      <c r="J3229">
        <v>1</v>
      </c>
      <c r="K3229">
        <v>0</v>
      </c>
    </row>
    <row r="3230" spans="1:11" x14ac:dyDescent="0.3">
      <c r="A3230" t="s">
        <v>33352</v>
      </c>
      <c r="B3230" s="1">
        <v>44983</v>
      </c>
      <c r="C3230">
        <v>726.55</v>
      </c>
      <c r="D3230" t="s">
        <v>30122</v>
      </c>
      <c r="E3230" t="s">
        <v>30117</v>
      </c>
      <c r="F3230" t="s">
        <v>4672</v>
      </c>
      <c r="G3230">
        <v>1</v>
      </c>
      <c r="H3230">
        <v>2023</v>
      </c>
      <c r="I3230" t="s">
        <v>30110</v>
      </c>
      <c r="J3230">
        <v>0</v>
      </c>
      <c r="K3230">
        <v>1</v>
      </c>
    </row>
    <row r="3231" spans="1:11" x14ac:dyDescent="0.3">
      <c r="A3231" t="s">
        <v>33353</v>
      </c>
      <c r="B3231" s="1">
        <v>44659</v>
      </c>
      <c r="C3231">
        <v>220.12</v>
      </c>
      <c r="D3231" t="s">
        <v>30122</v>
      </c>
      <c r="E3231" t="s">
        <v>30117</v>
      </c>
      <c r="F3231" t="s">
        <v>8639</v>
      </c>
      <c r="G3231">
        <v>1</v>
      </c>
      <c r="H3231">
        <v>2022</v>
      </c>
      <c r="I3231" t="s">
        <v>30118</v>
      </c>
      <c r="J3231">
        <v>0</v>
      </c>
      <c r="K3231">
        <v>1</v>
      </c>
    </row>
    <row r="3232" spans="1:11" x14ac:dyDescent="0.3">
      <c r="A3232" t="s">
        <v>33354</v>
      </c>
      <c r="B3232" s="1">
        <v>45575</v>
      </c>
      <c r="C3232">
        <v>264.52999999999997</v>
      </c>
      <c r="D3232" t="s">
        <v>30108</v>
      </c>
      <c r="E3232" t="s">
        <v>30109</v>
      </c>
      <c r="F3232" t="s">
        <v>8586</v>
      </c>
      <c r="G3232">
        <v>0</v>
      </c>
      <c r="H3232">
        <v>2024</v>
      </c>
      <c r="I3232" t="s">
        <v>30159</v>
      </c>
      <c r="J3232">
        <v>1</v>
      </c>
      <c r="K3232">
        <v>0</v>
      </c>
    </row>
    <row r="3233" spans="1:11" x14ac:dyDescent="0.3">
      <c r="A3233" t="s">
        <v>33355</v>
      </c>
      <c r="B3233" s="1">
        <v>44872</v>
      </c>
      <c r="C3233">
        <v>289.27</v>
      </c>
      <c r="D3233" t="s">
        <v>30108</v>
      </c>
      <c r="E3233" t="s">
        <v>30109</v>
      </c>
      <c r="F3233" t="s">
        <v>18849</v>
      </c>
      <c r="G3233">
        <v>0</v>
      </c>
      <c r="H3233">
        <v>2022</v>
      </c>
      <c r="I3233" t="s">
        <v>30142</v>
      </c>
      <c r="J3233">
        <v>1</v>
      </c>
      <c r="K3233">
        <v>0</v>
      </c>
    </row>
    <row r="3234" spans="1:11" x14ac:dyDescent="0.3">
      <c r="A3234" t="s">
        <v>33356</v>
      </c>
      <c r="B3234" s="1">
        <v>44673</v>
      </c>
      <c r="C3234">
        <v>987.15</v>
      </c>
      <c r="D3234" t="s">
        <v>30112</v>
      </c>
      <c r="E3234" t="s">
        <v>30117</v>
      </c>
      <c r="F3234" t="s">
        <v>18112</v>
      </c>
      <c r="G3234">
        <v>1</v>
      </c>
      <c r="H3234">
        <v>2022</v>
      </c>
      <c r="I3234" t="s">
        <v>30118</v>
      </c>
      <c r="J3234">
        <v>0</v>
      </c>
      <c r="K3234">
        <v>1</v>
      </c>
    </row>
    <row r="3235" spans="1:11" x14ac:dyDescent="0.3">
      <c r="A3235" t="s">
        <v>33357</v>
      </c>
      <c r="B3235" s="1">
        <v>45057</v>
      </c>
      <c r="C3235">
        <v>1208.68</v>
      </c>
      <c r="D3235" t="s">
        <v>30108</v>
      </c>
      <c r="E3235" t="s">
        <v>30117</v>
      </c>
      <c r="F3235" t="s">
        <v>13841</v>
      </c>
      <c r="G3235">
        <v>1</v>
      </c>
      <c r="H3235">
        <v>2023</v>
      </c>
      <c r="I3235" t="s">
        <v>30136</v>
      </c>
      <c r="J3235">
        <v>0</v>
      </c>
      <c r="K3235">
        <v>1</v>
      </c>
    </row>
    <row r="3236" spans="1:11" x14ac:dyDescent="0.3">
      <c r="A3236" t="s">
        <v>33358</v>
      </c>
      <c r="B3236" s="1">
        <v>45459</v>
      </c>
      <c r="C3236">
        <v>1159.6199999999999</v>
      </c>
      <c r="D3236" t="s">
        <v>30108</v>
      </c>
      <c r="E3236" t="s">
        <v>30117</v>
      </c>
      <c r="F3236" t="s">
        <v>9561</v>
      </c>
      <c r="G3236">
        <v>1</v>
      </c>
      <c r="H3236">
        <v>2024</v>
      </c>
      <c r="I3236" t="s">
        <v>30128</v>
      </c>
      <c r="J3236">
        <v>0</v>
      </c>
      <c r="K3236">
        <v>1</v>
      </c>
    </row>
    <row r="3237" spans="1:11" x14ac:dyDescent="0.3">
      <c r="A3237" t="s">
        <v>33359</v>
      </c>
      <c r="B3237" s="1">
        <v>45299</v>
      </c>
      <c r="C3237">
        <v>445.39</v>
      </c>
      <c r="D3237" t="s">
        <v>30112</v>
      </c>
      <c r="E3237" t="s">
        <v>30117</v>
      </c>
      <c r="F3237" t="s">
        <v>12722</v>
      </c>
      <c r="G3237">
        <v>1</v>
      </c>
      <c r="H3237">
        <v>2024</v>
      </c>
      <c r="I3237" t="s">
        <v>30113</v>
      </c>
      <c r="J3237">
        <v>0</v>
      </c>
      <c r="K3237">
        <v>1</v>
      </c>
    </row>
    <row r="3238" spans="1:11" x14ac:dyDescent="0.3">
      <c r="A3238" t="s">
        <v>33360</v>
      </c>
      <c r="B3238" s="1">
        <v>45581</v>
      </c>
      <c r="C3238">
        <v>818.47</v>
      </c>
      <c r="D3238" t="s">
        <v>30112</v>
      </c>
      <c r="E3238" t="s">
        <v>30109</v>
      </c>
      <c r="F3238" t="s">
        <v>18690</v>
      </c>
      <c r="G3238">
        <v>0</v>
      </c>
      <c r="H3238">
        <v>2024</v>
      </c>
      <c r="I3238" t="s">
        <v>30159</v>
      </c>
      <c r="J3238">
        <v>1</v>
      </c>
      <c r="K3238">
        <v>0</v>
      </c>
    </row>
    <row r="3239" spans="1:11" x14ac:dyDescent="0.3">
      <c r="A3239" t="s">
        <v>33361</v>
      </c>
      <c r="B3239" s="1">
        <v>45188</v>
      </c>
      <c r="C3239">
        <v>1354.49</v>
      </c>
      <c r="D3239" t="s">
        <v>30112</v>
      </c>
      <c r="E3239" t="s">
        <v>30117</v>
      </c>
      <c r="F3239" t="s">
        <v>13375</v>
      </c>
      <c r="G3239">
        <v>1</v>
      </c>
      <c r="H3239">
        <v>2023</v>
      </c>
      <c r="I3239" t="s">
        <v>30123</v>
      </c>
      <c r="J3239">
        <v>0</v>
      </c>
      <c r="K3239">
        <v>1</v>
      </c>
    </row>
    <row r="3240" spans="1:11" x14ac:dyDescent="0.3">
      <c r="A3240" t="s">
        <v>33362</v>
      </c>
      <c r="B3240" s="1">
        <v>45540</v>
      </c>
      <c r="C3240">
        <v>133.44999999999999</v>
      </c>
      <c r="D3240" t="s">
        <v>30122</v>
      </c>
      <c r="E3240" t="s">
        <v>30117</v>
      </c>
      <c r="F3240" t="s">
        <v>8764</v>
      </c>
      <c r="G3240">
        <v>1</v>
      </c>
      <c r="H3240">
        <v>2024</v>
      </c>
      <c r="I3240" t="s">
        <v>30123</v>
      </c>
      <c r="J3240">
        <v>0</v>
      </c>
      <c r="K3240">
        <v>1</v>
      </c>
    </row>
    <row r="3241" spans="1:11" x14ac:dyDescent="0.3">
      <c r="A3241" t="s">
        <v>33363</v>
      </c>
      <c r="B3241" s="1">
        <v>45458</v>
      </c>
      <c r="C3241">
        <v>888.91</v>
      </c>
      <c r="D3241" t="s">
        <v>30112</v>
      </c>
      <c r="E3241" t="s">
        <v>30109</v>
      </c>
      <c r="F3241" t="s">
        <v>12758</v>
      </c>
      <c r="G3241">
        <v>0</v>
      </c>
      <c r="H3241">
        <v>2024</v>
      </c>
      <c r="I3241" t="s">
        <v>30128</v>
      </c>
      <c r="J3241">
        <v>1</v>
      </c>
      <c r="K3241">
        <v>0</v>
      </c>
    </row>
    <row r="3242" spans="1:11" x14ac:dyDescent="0.3">
      <c r="A3242" t="s">
        <v>33364</v>
      </c>
      <c r="B3242" s="1">
        <v>44753</v>
      </c>
      <c r="C3242">
        <v>1161.8800000000001</v>
      </c>
      <c r="D3242" t="s">
        <v>30122</v>
      </c>
      <c r="E3242" t="s">
        <v>30109</v>
      </c>
      <c r="F3242" t="s">
        <v>17467</v>
      </c>
      <c r="G3242">
        <v>0</v>
      </c>
      <c r="H3242">
        <v>2022</v>
      </c>
      <c r="I3242" t="s">
        <v>30115</v>
      </c>
      <c r="J3242">
        <v>1</v>
      </c>
      <c r="K3242">
        <v>0</v>
      </c>
    </row>
    <row r="3243" spans="1:11" x14ac:dyDescent="0.3">
      <c r="A3243" t="s">
        <v>33365</v>
      </c>
      <c r="B3243" s="1">
        <v>44827</v>
      </c>
      <c r="C3243">
        <v>1481.79</v>
      </c>
      <c r="D3243" t="s">
        <v>30112</v>
      </c>
      <c r="E3243" t="s">
        <v>30117</v>
      </c>
      <c r="F3243" t="s">
        <v>10913</v>
      </c>
      <c r="G3243">
        <v>1</v>
      </c>
      <c r="H3243">
        <v>2022</v>
      </c>
      <c r="I3243" t="s">
        <v>30123</v>
      </c>
      <c r="J3243">
        <v>0</v>
      </c>
      <c r="K3243">
        <v>1</v>
      </c>
    </row>
    <row r="3244" spans="1:11" x14ac:dyDescent="0.3">
      <c r="A3244" t="s">
        <v>33366</v>
      </c>
      <c r="B3244" s="1">
        <v>44905</v>
      </c>
      <c r="C3244">
        <v>1192.1099999999999</v>
      </c>
      <c r="D3244" t="s">
        <v>30112</v>
      </c>
      <c r="E3244" t="s">
        <v>30117</v>
      </c>
      <c r="F3244" t="s">
        <v>19911</v>
      </c>
      <c r="G3244">
        <v>1</v>
      </c>
      <c r="H3244">
        <v>2022</v>
      </c>
      <c r="I3244" t="s">
        <v>30130</v>
      </c>
      <c r="J3244">
        <v>0</v>
      </c>
      <c r="K3244">
        <v>1</v>
      </c>
    </row>
    <row r="3245" spans="1:11" x14ac:dyDescent="0.3">
      <c r="A3245" t="s">
        <v>33367</v>
      </c>
      <c r="B3245" s="1">
        <v>44969</v>
      </c>
      <c r="C3245">
        <v>152.94999999999999</v>
      </c>
      <c r="D3245" t="s">
        <v>30122</v>
      </c>
      <c r="E3245" t="s">
        <v>30109</v>
      </c>
      <c r="F3245" t="s">
        <v>16230</v>
      </c>
      <c r="G3245">
        <v>0</v>
      </c>
      <c r="H3245">
        <v>2023</v>
      </c>
      <c r="I3245" t="s">
        <v>30110</v>
      </c>
      <c r="J3245">
        <v>1</v>
      </c>
      <c r="K3245">
        <v>0</v>
      </c>
    </row>
    <row r="3246" spans="1:11" x14ac:dyDescent="0.3">
      <c r="A3246" t="s">
        <v>33368</v>
      </c>
      <c r="B3246" s="1">
        <v>45430</v>
      </c>
      <c r="C3246">
        <v>1147.55</v>
      </c>
      <c r="D3246" t="s">
        <v>30112</v>
      </c>
      <c r="E3246" t="s">
        <v>30117</v>
      </c>
      <c r="F3246" t="s">
        <v>19524</v>
      </c>
      <c r="G3246">
        <v>1</v>
      </c>
      <c r="H3246">
        <v>2024</v>
      </c>
      <c r="I3246" t="s">
        <v>30136</v>
      </c>
      <c r="J3246">
        <v>0</v>
      </c>
      <c r="K3246">
        <v>1</v>
      </c>
    </row>
    <row r="3247" spans="1:11" x14ac:dyDescent="0.3">
      <c r="A3247" t="s">
        <v>33369</v>
      </c>
      <c r="B3247" s="1">
        <v>45269</v>
      </c>
      <c r="C3247">
        <v>292.27</v>
      </c>
      <c r="D3247" t="s">
        <v>30112</v>
      </c>
      <c r="E3247" t="s">
        <v>30117</v>
      </c>
      <c r="F3247" t="s">
        <v>4501</v>
      </c>
      <c r="G3247">
        <v>1</v>
      </c>
      <c r="H3247">
        <v>2023</v>
      </c>
      <c r="I3247" t="s">
        <v>30130</v>
      </c>
      <c r="J3247">
        <v>0</v>
      </c>
      <c r="K3247">
        <v>1</v>
      </c>
    </row>
    <row r="3248" spans="1:11" x14ac:dyDescent="0.3">
      <c r="A3248" t="s">
        <v>33370</v>
      </c>
      <c r="B3248" s="1">
        <v>45177</v>
      </c>
      <c r="C3248">
        <v>1219.77</v>
      </c>
      <c r="D3248" t="s">
        <v>30108</v>
      </c>
      <c r="E3248" t="s">
        <v>30109</v>
      </c>
      <c r="F3248" t="s">
        <v>9742</v>
      </c>
      <c r="G3248">
        <v>0</v>
      </c>
      <c r="H3248">
        <v>2023</v>
      </c>
      <c r="I3248" t="s">
        <v>30123</v>
      </c>
      <c r="J3248">
        <v>1</v>
      </c>
      <c r="K3248">
        <v>0</v>
      </c>
    </row>
    <row r="3249" spans="1:11" x14ac:dyDescent="0.3">
      <c r="A3249" t="s">
        <v>33371</v>
      </c>
      <c r="B3249" s="1">
        <v>44639</v>
      </c>
      <c r="C3249">
        <v>1476.91</v>
      </c>
      <c r="D3249" t="s">
        <v>30108</v>
      </c>
      <c r="E3249" t="s">
        <v>30117</v>
      </c>
      <c r="F3249" t="s">
        <v>13971</v>
      </c>
      <c r="G3249">
        <v>1</v>
      </c>
      <c r="H3249">
        <v>2022</v>
      </c>
      <c r="I3249" t="s">
        <v>30145</v>
      </c>
      <c r="J3249">
        <v>0</v>
      </c>
      <c r="K3249">
        <v>1</v>
      </c>
    </row>
    <row r="3250" spans="1:11" x14ac:dyDescent="0.3">
      <c r="A3250" t="s">
        <v>33372</v>
      </c>
      <c r="B3250" s="1">
        <v>45392</v>
      </c>
      <c r="C3250">
        <v>264.77</v>
      </c>
      <c r="D3250" t="s">
        <v>30108</v>
      </c>
      <c r="E3250" t="s">
        <v>30109</v>
      </c>
      <c r="F3250" t="s">
        <v>14002</v>
      </c>
      <c r="G3250">
        <v>0</v>
      </c>
      <c r="H3250">
        <v>2024</v>
      </c>
      <c r="I3250" t="s">
        <v>30118</v>
      </c>
      <c r="J3250">
        <v>1</v>
      </c>
      <c r="K3250">
        <v>0</v>
      </c>
    </row>
    <row r="3251" spans="1:11" x14ac:dyDescent="0.3">
      <c r="A3251" t="s">
        <v>33373</v>
      </c>
      <c r="B3251" s="1">
        <v>44724</v>
      </c>
      <c r="C3251">
        <v>542.11</v>
      </c>
      <c r="D3251" t="s">
        <v>30112</v>
      </c>
      <c r="E3251" t="s">
        <v>30117</v>
      </c>
      <c r="F3251" t="s">
        <v>7323</v>
      </c>
      <c r="G3251">
        <v>1</v>
      </c>
      <c r="H3251">
        <v>2022</v>
      </c>
      <c r="I3251" t="s">
        <v>30128</v>
      </c>
      <c r="J3251">
        <v>0</v>
      </c>
      <c r="K3251">
        <v>1</v>
      </c>
    </row>
    <row r="3252" spans="1:11" x14ac:dyDescent="0.3">
      <c r="A3252" t="s">
        <v>33374</v>
      </c>
      <c r="B3252" s="1">
        <v>45143</v>
      </c>
      <c r="C3252">
        <v>762.54</v>
      </c>
      <c r="D3252" t="s">
        <v>30122</v>
      </c>
      <c r="E3252" t="s">
        <v>30117</v>
      </c>
      <c r="F3252" t="s">
        <v>13354</v>
      </c>
      <c r="G3252">
        <v>1</v>
      </c>
      <c r="H3252">
        <v>2023</v>
      </c>
      <c r="I3252" t="s">
        <v>30120</v>
      </c>
      <c r="J3252">
        <v>0</v>
      </c>
      <c r="K3252">
        <v>1</v>
      </c>
    </row>
    <row r="3253" spans="1:11" x14ac:dyDescent="0.3">
      <c r="A3253" t="s">
        <v>33375</v>
      </c>
      <c r="B3253" s="1">
        <v>45369</v>
      </c>
      <c r="C3253">
        <v>331.97</v>
      </c>
      <c r="D3253" t="s">
        <v>30122</v>
      </c>
      <c r="E3253" t="s">
        <v>30109</v>
      </c>
      <c r="F3253" t="s">
        <v>11767</v>
      </c>
      <c r="G3253">
        <v>0</v>
      </c>
      <c r="H3253">
        <v>2024</v>
      </c>
      <c r="I3253" t="s">
        <v>30145</v>
      </c>
      <c r="J3253">
        <v>1</v>
      </c>
      <c r="K3253">
        <v>0</v>
      </c>
    </row>
    <row r="3254" spans="1:11" x14ac:dyDescent="0.3">
      <c r="A3254" t="s">
        <v>33376</v>
      </c>
      <c r="B3254" s="1">
        <v>45642</v>
      </c>
      <c r="C3254">
        <v>508.55</v>
      </c>
      <c r="D3254" t="s">
        <v>30112</v>
      </c>
      <c r="E3254" t="s">
        <v>30109</v>
      </c>
      <c r="F3254" t="s">
        <v>7999</v>
      </c>
      <c r="G3254">
        <v>0</v>
      </c>
      <c r="H3254">
        <v>2024</v>
      </c>
      <c r="I3254" t="s">
        <v>30130</v>
      </c>
      <c r="J3254">
        <v>1</v>
      </c>
      <c r="K3254">
        <v>0</v>
      </c>
    </row>
    <row r="3255" spans="1:11" x14ac:dyDescent="0.3">
      <c r="A3255" t="s">
        <v>33377</v>
      </c>
      <c r="B3255" s="1">
        <v>45344</v>
      </c>
      <c r="C3255">
        <v>162.9</v>
      </c>
      <c r="D3255" t="s">
        <v>30112</v>
      </c>
      <c r="E3255" t="s">
        <v>30117</v>
      </c>
      <c r="F3255" t="s">
        <v>14488</v>
      </c>
      <c r="G3255">
        <v>1</v>
      </c>
      <c r="H3255">
        <v>2024</v>
      </c>
      <c r="I3255" t="s">
        <v>30110</v>
      </c>
      <c r="J3255">
        <v>0</v>
      </c>
      <c r="K3255">
        <v>1</v>
      </c>
    </row>
    <row r="3256" spans="1:11" x14ac:dyDescent="0.3">
      <c r="A3256" t="s">
        <v>33378</v>
      </c>
      <c r="B3256" s="1">
        <v>44747</v>
      </c>
      <c r="C3256">
        <v>591.4</v>
      </c>
      <c r="D3256" t="s">
        <v>30112</v>
      </c>
      <c r="E3256" t="s">
        <v>30109</v>
      </c>
      <c r="F3256" t="s">
        <v>18784</v>
      </c>
      <c r="G3256">
        <v>0</v>
      </c>
      <c r="H3256">
        <v>2022</v>
      </c>
      <c r="I3256" t="s">
        <v>30115</v>
      </c>
      <c r="J3256">
        <v>1</v>
      </c>
      <c r="K3256">
        <v>0</v>
      </c>
    </row>
    <row r="3257" spans="1:11" x14ac:dyDescent="0.3">
      <c r="A3257" t="s">
        <v>33379</v>
      </c>
      <c r="B3257" s="1">
        <v>45622</v>
      </c>
      <c r="C3257">
        <v>56.63</v>
      </c>
      <c r="D3257" t="s">
        <v>30108</v>
      </c>
      <c r="E3257" t="s">
        <v>30109</v>
      </c>
      <c r="F3257" t="s">
        <v>16931</v>
      </c>
      <c r="G3257">
        <v>0</v>
      </c>
      <c r="H3257">
        <v>2024</v>
      </c>
      <c r="I3257" t="s">
        <v>30142</v>
      </c>
      <c r="J3257">
        <v>1</v>
      </c>
      <c r="K3257">
        <v>0</v>
      </c>
    </row>
    <row r="3258" spans="1:11" x14ac:dyDescent="0.3">
      <c r="A3258" t="s">
        <v>33380</v>
      </c>
      <c r="B3258" s="1">
        <v>44731</v>
      </c>
      <c r="C3258">
        <v>605.67999999999995</v>
      </c>
      <c r="D3258" t="s">
        <v>30122</v>
      </c>
      <c r="E3258" t="s">
        <v>30117</v>
      </c>
      <c r="F3258" t="s">
        <v>13783</v>
      </c>
      <c r="G3258">
        <v>1</v>
      </c>
      <c r="H3258">
        <v>2022</v>
      </c>
      <c r="I3258" t="s">
        <v>30128</v>
      </c>
      <c r="J3258">
        <v>0</v>
      </c>
      <c r="K3258">
        <v>1</v>
      </c>
    </row>
    <row r="3259" spans="1:11" x14ac:dyDescent="0.3">
      <c r="A3259" t="s">
        <v>33381</v>
      </c>
      <c r="B3259" s="1">
        <v>44814</v>
      </c>
      <c r="C3259">
        <v>224.43</v>
      </c>
      <c r="D3259" t="s">
        <v>30112</v>
      </c>
      <c r="E3259" t="s">
        <v>30117</v>
      </c>
      <c r="F3259" t="s">
        <v>10177</v>
      </c>
      <c r="G3259">
        <v>1</v>
      </c>
      <c r="H3259">
        <v>2022</v>
      </c>
      <c r="I3259" t="s">
        <v>30123</v>
      </c>
      <c r="J3259">
        <v>0</v>
      </c>
      <c r="K3259">
        <v>1</v>
      </c>
    </row>
    <row r="3260" spans="1:11" x14ac:dyDescent="0.3">
      <c r="A3260" t="s">
        <v>33382</v>
      </c>
      <c r="B3260" s="1">
        <v>44604</v>
      </c>
      <c r="C3260">
        <v>273.95</v>
      </c>
      <c r="D3260" t="s">
        <v>30112</v>
      </c>
      <c r="E3260" t="s">
        <v>30117</v>
      </c>
      <c r="F3260" t="s">
        <v>8793</v>
      </c>
      <c r="G3260">
        <v>1</v>
      </c>
      <c r="H3260">
        <v>2022</v>
      </c>
      <c r="I3260" t="s">
        <v>30110</v>
      </c>
      <c r="J3260">
        <v>0</v>
      </c>
      <c r="K3260">
        <v>1</v>
      </c>
    </row>
    <row r="3261" spans="1:11" x14ac:dyDescent="0.3">
      <c r="A3261" t="s">
        <v>33383</v>
      </c>
      <c r="B3261" s="1">
        <v>45211</v>
      </c>
      <c r="C3261">
        <v>465.61</v>
      </c>
      <c r="D3261" t="s">
        <v>30112</v>
      </c>
      <c r="E3261" t="s">
        <v>30117</v>
      </c>
      <c r="F3261" t="s">
        <v>13252</v>
      </c>
      <c r="G3261">
        <v>1</v>
      </c>
      <c r="H3261">
        <v>2023</v>
      </c>
      <c r="I3261" t="s">
        <v>30159</v>
      </c>
      <c r="J3261">
        <v>0</v>
      </c>
      <c r="K3261">
        <v>1</v>
      </c>
    </row>
    <row r="3262" spans="1:11" x14ac:dyDescent="0.3">
      <c r="A3262" t="s">
        <v>33384</v>
      </c>
      <c r="B3262" s="1">
        <v>44829</v>
      </c>
      <c r="C3262">
        <v>1358.47</v>
      </c>
      <c r="D3262" t="s">
        <v>30112</v>
      </c>
      <c r="E3262" t="s">
        <v>30109</v>
      </c>
      <c r="F3262" t="s">
        <v>13864</v>
      </c>
      <c r="G3262">
        <v>0</v>
      </c>
      <c r="H3262">
        <v>2022</v>
      </c>
      <c r="I3262" t="s">
        <v>30123</v>
      </c>
      <c r="J3262">
        <v>1</v>
      </c>
      <c r="K3262">
        <v>0</v>
      </c>
    </row>
    <row r="3263" spans="1:11" x14ac:dyDescent="0.3">
      <c r="A3263" t="s">
        <v>33385</v>
      </c>
      <c r="B3263" s="1">
        <v>45133</v>
      </c>
      <c r="C3263">
        <v>1361.38</v>
      </c>
      <c r="D3263" t="s">
        <v>30122</v>
      </c>
      <c r="E3263" t="s">
        <v>30109</v>
      </c>
      <c r="F3263" t="s">
        <v>4655</v>
      </c>
      <c r="G3263">
        <v>0</v>
      </c>
      <c r="H3263">
        <v>2023</v>
      </c>
      <c r="I3263" t="s">
        <v>30115</v>
      </c>
      <c r="J3263">
        <v>1</v>
      </c>
      <c r="K3263">
        <v>0</v>
      </c>
    </row>
    <row r="3264" spans="1:11" x14ac:dyDescent="0.3">
      <c r="A3264" t="s">
        <v>33386</v>
      </c>
      <c r="B3264" s="1">
        <v>44628</v>
      </c>
      <c r="C3264">
        <v>79.260000000000005</v>
      </c>
      <c r="D3264" t="s">
        <v>30122</v>
      </c>
      <c r="E3264" t="s">
        <v>30109</v>
      </c>
      <c r="F3264" t="s">
        <v>12066</v>
      </c>
      <c r="G3264">
        <v>0</v>
      </c>
      <c r="H3264">
        <v>2022</v>
      </c>
      <c r="I3264" t="s">
        <v>30145</v>
      </c>
      <c r="J3264">
        <v>1</v>
      </c>
      <c r="K3264">
        <v>0</v>
      </c>
    </row>
    <row r="3265" spans="1:11" x14ac:dyDescent="0.3">
      <c r="A3265" t="s">
        <v>33387</v>
      </c>
      <c r="B3265" s="1">
        <v>45417</v>
      </c>
      <c r="C3265">
        <v>1257.99</v>
      </c>
      <c r="D3265" t="s">
        <v>30122</v>
      </c>
      <c r="E3265" t="s">
        <v>30109</v>
      </c>
      <c r="F3265" t="s">
        <v>16758</v>
      </c>
      <c r="G3265">
        <v>0</v>
      </c>
      <c r="H3265">
        <v>2024</v>
      </c>
      <c r="I3265" t="s">
        <v>30136</v>
      </c>
      <c r="J3265">
        <v>1</v>
      </c>
      <c r="K3265">
        <v>0</v>
      </c>
    </row>
    <row r="3266" spans="1:11" x14ac:dyDescent="0.3">
      <c r="A3266" t="s">
        <v>33388</v>
      </c>
      <c r="B3266" s="1">
        <v>45542</v>
      </c>
      <c r="C3266">
        <v>692.37</v>
      </c>
      <c r="D3266" t="s">
        <v>30122</v>
      </c>
      <c r="E3266" t="s">
        <v>30117</v>
      </c>
      <c r="F3266" t="s">
        <v>16196</v>
      </c>
      <c r="G3266">
        <v>1</v>
      </c>
      <c r="H3266">
        <v>2024</v>
      </c>
      <c r="I3266" t="s">
        <v>30123</v>
      </c>
      <c r="J3266">
        <v>0</v>
      </c>
      <c r="K3266">
        <v>1</v>
      </c>
    </row>
    <row r="3267" spans="1:11" x14ac:dyDescent="0.3">
      <c r="A3267" t="s">
        <v>33389</v>
      </c>
      <c r="B3267" s="1">
        <v>45285</v>
      </c>
      <c r="C3267">
        <v>1487.04</v>
      </c>
      <c r="D3267" t="s">
        <v>30122</v>
      </c>
      <c r="E3267" t="s">
        <v>30117</v>
      </c>
      <c r="F3267" t="s">
        <v>4056</v>
      </c>
      <c r="G3267">
        <v>1</v>
      </c>
      <c r="H3267">
        <v>2023</v>
      </c>
      <c r="I3267" t="s">
        <v>30130</v>
      </c>
      <c r="J3267">
        <v>0</v>
      </c>
      <c r="K3267">
        <v>1</v>
      </c>
    </row>
    <row r="3268" spans="1:11" x14ac:dyDescent="0.3">
      <c r="A3268" t="s">
        <v>33390</v>
      </c>
      <c r="B3268" s="1">
        <v>45479</v>
      </c>
      <c r="C3268">
        <v>799.96</v>
      </c>
      <c r="D3268" t="s">
        <v>30122</v>
      </c>
      <c r="E3268" t="s">
        <v>30117</v>
      </c>
      <c r="F3268" t="s">
        <v>12381</v>
      </c>
      <c r="G3268">
        <v>1</v>
      </c>
      <c r="H3268">
        <v>2024</v>
      </c>
      <c r="I3268" t="s">
        <v>30115</v>
      </c>
      <c r="J3268">
        <v>0</v>
      </c>
      <c r="K3268">
        <v>1</v>
      </c>
    </row>
    <row r="3269" spans="1:11" x14ac:dyDescent="0.3">
      <c r="A3269" t="s">
        <v>33391</v>
      </c>
      <c r="B3269" s="1">
        <v>45345</v>
      </c>
      <c r="C3269">
        <v>1142.07</v>
      </c>
      <c r="D3269" t="s">
        <v>30108</v>
      </c>
      <c r="E3269" t="s">
        <v>30117</v>
      </c>
      <c r="F3269" t="s">
        <v>19382</v>
      </c>
      <c r="G3269">
        <v>1</v>
      </c>
      <c r="H3269">
        <v>2024</v>
      </c>
      <c r="I3269" t="s">
        <v>30110</v>
      </c>
      <c r="J3269">
        <v>0</v>
      </c>
      <c r="K3269">
        <v>1</v>
      </c>
    </row>
    <row r="3270" spans="1:11" x14ac:dyDescent="0.3">
      <c r="A3270" t="s">
        <v>33392</v>
      </c>
      <c r="B3270" s="1">
        <v>45572</v>
      </c>
      <c r="C3270">
        <v>394.02</v>
      </c>
      <c r="D3270" t="s">
        <v>30112</v>
      </c>
      <c r="E3270" t="s">
        <v>30117</v>
      </c>
      <c r="F3270" t="s">
        <v>1150</v>
      </c>
      <c r="G3270">
        <v>1</v>
      </c>
      <c r="H3270">
        <v>2024</v>
      </c>
      <c r="I3270" t="s">
        <v>30159</v>
      </c>
      <c r="J3270">
        <v>0</v>
      </c>
      <c r="K3270">
        <v>1</v>
      </c>
    </row>
    <row r="3271" spans="1:11" x14ac:dyDescent="0.3">
      <c r="A3271" t="s">
        <v>33393</v>
      </c>
      <c r="B3271" s="1">
        <v>45200</v>
      </c>
      <c r="C3271">
        <v>523.54</v>
      </c>
      <c r="D3271" t="s">
        <v>30112</v>
      </c>
      <c r="E3271" t="s">
        <v>30117</v>
      </c>
      <c r="F3271" t="s">
        <v>2652</v>
      </c>
      <c r="G3271">
        <v>1</v>
      </c>
      <c r="H3271">
        <v>2023</v>
      </c>
      <c r="I3271" t="s">
        <v>30159</v>
      </c>
      <c r="J3271">
        <v>0</v>
      </c>
      <c r="K3271">
        <v>1</v>
      </c>
    </row>
    <row r="3272" spans="1:11" x14ac:dyDescent="0.3">
      <c r="A3272" t="s">
        <v>33394</v>
      </c>
      <c r="B3272" s="1">
        <v>44640</v>
      </c>
      <c r="C3272">
        <v>663.01</v>
      </c>
      <c r="D3272" t="s">
        <v>30112</v>
      </c>
      <c r="E3272" t="s">
        <v>30117</v>
      </c>
      <c r="F3272" t="s">
        <v>14610</v>
      </c>
      <c r="G3272">
        <v>1</v>
      </c>
      <c r="H3272">
        <v>2022</v>
      </c>
      <c r="I3272" t="s">
        <v>30145</v>
      </c>
      <c r="J3272">
        <v>0</v>
      </c>
      <c r="K3272">
        <v>1</v>
      </c>
    </row>
    <row r="3273" spans="1:11" x14ac:dyDescent="0.3">
      <c r="A3273" t="s">
        <v>33395</v>
      </c>
      <c r="B3273" s="1">
        <v>44934</v>
      </c>
      <c r="C3273">
        <v>1201.32</v>
      </c>
      <c r="D3273" t="s">
        <v>30108</v>
      </c>
      <c r="E3273" t="s">
        <v>30109</v>
      </c>
      <c r="F3273" t="s">
        <v>12163</v>
      </c>
      <c r="G3273">
        <v>0</v>
      </c>
      <c r="H3273">
        <v>2023</v>
      </c>
      <c r="I3273" t="s">
        <v>30113</v>
      </c>
      <c r="J3273">
        <v>1</v>
      </c>
      <c r="K3273">
        <v>0</v>
      </c>
    </row>
    <row r="3274" spans="1:11" x14ac:dyDescent="0.3">
      <c r="A3274" t="s">
        <v>33396</v>
      </c>
      <c r="B3274" s="1">
        <v>44664</v>
      </c>
      <c r="C3274">
        <v>543.67999999999995</v>
      </c>
      <c r="D3274" t="s">
        <v>30108</v>
      </c>
      <c r="E3274" t="s">
        <v>30109</v>
      </c>
      <c r="F3274" t="s">
        <v>17037</v>
      </c>
      <c r="G3274">
        <v>0</v>
      </c>
      <c r="H3274">
        <v>2022</v>
      </c>
      <c r="I3274" t="s">
        <v>30118</v>
      </c>
      <c r="J3274">
        <v>1</v>
      </c>
      <c r="K3274">
        <v>0</v>
      </c>
    </row>
    <row r="3275" spans="1:11" x14ac:dyDescent="0.3">
      <c r="A3275" t="s">
        <v>33397</v>
      </c>
      <c r="B3275" s="1">
        <v>45540</v>
      </c>
      <c r="C3275">
        <v>814.51</v>
      </c>
      <c r="D3275" t="s">
        <v>30108</v>
      </c>
      <c r="E3275" t="s">
        <v>30117</v>
      </c>
      <c r="F3275" t="s">
        <v>686</v>
      </c>
      <c r="G3275">
        <v>1</v>
      </c>
      <c r="H3275">
        <v>2024</v>
      </c>
      <c r="I3275" t="s">
        <v>30123</v>
      </c>
      <c r="J3275">
        <v>0</v>
      </c>
      <c r="K3275">
        <v>1</v>
      </c>
    </row>
    <row r="3276" spans="1:11" x14ac:dyDescent="0.3">
      <c r="A3276" t="s">
        <v>33398</v>
      </c>
      <c r="B3276" s="1">
        <v>45030</v>
      </c>
      <c r="C3276">
        <v>1265</v>
      </c>
      <c r="D3276" t="s">
        <v>30108</v>
      </c>
      <c r="E3276" t="s">
        <v>30109</v>
      </c>
      <c r="F3276" t="s">
        <v>18578</v>
      </c>
      <c r="G3276">
        <v>0</v>
      </c>
      <c r="H3276">
        <v>2023</v>
      </c>
      <c r="I3276" t="s">
        <v>30118</v>
      </c>
      <c r="J3276">
        <v>1</v>
      </c>
      <c r="K3276">
        <v>0</v>
      </c>
    </row>
    <row r="3277" spans="1:11" x14ac:dyDescent="0.3">
      <c r="A3277" t="s">
        <v>33399</v>
      </c>
      <c r="B3277" s="1">
        <v>45480</v>
      </c>
      <c r="C3277">
        <v>1045.8</v>
      </c>
      <c r="D3277" t="s">
        <v>30108</v>
      </c>
      <c r="E3277" t="s">
        <v>30109</v>
      </c>
      <c r="F3277" t="s">
        <v>9510</v>
      </c>
      <c r="G3277">
        <v>0</v>
      </c>
      <c r="H3277">
        <v>2024</v>
      </c>
      <c r="I3277" t="s">
        <v>30115</v>
      </c>
      <c r="J3277">
        <v>1</v>
      </c>
      <c r="K3277">
        <v>0</v>
      </c>
    </row>
    <row r="3278" spans="1:11" x14ac:dyDescent="0.3">
      <c r="A3278" t="s">
        <v>33400</v>
      </c>
      <c r="B3278" s="1">
        <v>44556</v>
      </c>
      <c r="C3278">
        <v>1352.49</v>
      </c>
      <c r="D3278" t="s">
        <v>30122</v>
      </c>
      <c r="E3278" t="s">
        <v>30117</v>
      </c>
      <c r="F3278" t="s">
        <v>3476</v>
      </c>
      <c r="G3278">
        <v>1</v>
      </c>
      <c r="H3278">
        <v>2021</v>
      </c>
      <c r="I3278" t="s">
        <v>30130</v>
      </c>
      <c r="J3278">
        <v>0</v>
      </c>
      <c r="K3278">
        <v>1</v>
      </c>
    </row>
    <row r="3279" spans="1:11" x14ac:dyDescent="0.3">
      <c r="A3279" t="s">
        <v>33401</v>
      </c>
      <c r="B3279" s="1">
        <v>44855</v>
      </c>
      <c r="C3279">
        <v>704.42</v>
      </c>
      <c r="D3279" t="s">
        <v>30108</v>
      </c>
      <c r="E3279" t="s">
        <v>30109</v>
      </c>
      <c r="F3279" t="s">
        <v>18772</v>
      </c>
      <c r="G3279">
        <v>0</v>
      </c>
      <c r="H3279">
        <v>2022</v>
      </c>
      <c r="I3279" t="s">
        <v>30159</v>
      </c>
      <c r="J3279">
        <v>1</v>
      </c>
      <c r="K3279">
        <v>0</v>
      </c>
    </row>
    <row r="3280" spans="1:11" x14ac:dyDescent="0.3">
      <c r="A3280" t="s">
        <v>33402</v>
      </c>
      <c r="B3280" s="1">
        <v>45484</v>
      </c>
      <c r="C3280">
        <v>1013.67</v>
      </c>
      <c r="D3280" t="s">
        <v>30108</v>
      </c>
      <c r="E3280" t="s">
        <v>30117</v>
      </c>
      <c r="F3280" t="s">
        <v>13915</v>
      </c>
      <c r="G3280">
        <v>1</v>
      </c>
      <c r="H3280">
        <v>2024</v>
      </c>
      <c r="I3280" t="s">
        <v>30115</v>
      </c>
      <c r="J3280">
        <v>0</v>
      </c>
      <c r="K3280">
        <v>1</v>
      </c>
    </row>
    <row r="3281" spans="1:11" x14ac:dyDescent="0.3">
      <c r="A3281" t="s">
        <v>33403</v>
      </c>
      <c r="B3281" s="1">
        <v>45364</v>
      </c>
      <c r="C3281">
        <v>1355.83</v>
      </c>
      <c r="D3281" t="s">
        <v>30122</v>
      </c>
      <c r="E3281" t="s">
        <v>30109</v>
      </c>
      <c r="F3281" t="s">
        <v>9378</v>
      </c>
      <c r="G3281">
        <v>0</v>
      </c>
      <c r="H3281">
        <v>2024</v>
      </c>
      <c r="I3281" t="s">
        <v>30145</v>
      </c>
      <c r="J3281">
        <v>1</v>
      </c>
      <c r="K3281">
        <v>0</v>
      </c>
    </row>
    <row r="3282" spans="1:11" x14ac:dyDescent="0.3">
      <c r="A3282" t="s">
        <v>33404</v>
      </c>
      <c r="B3282" s="1">
        <v>44759</v>
      </c>
      <c r="C3282">
        <v>763.67</v>
      </c>
      <c r="D3282" t="s">
        <v>30112</v>
      </c>
      <c r="E3282" t="s">
        <v>30109</v>
      </c>
      <c r="F3282" t="s">
        <v>12185</v>
      </c>
      <c r="G3282">
        <v>0</v>
      </c>
      <c r="H3282">
        <v>2022</v>
      </c>
      <c r="I3282" t="s">
        <v>30115</v>
      </c>
      <c r="J3282">
        <v>1</v>
      </c>
      <c r="K3282">
        <v>0</v>
      </c>
    </row>
    <row r="3283" spans="1:11" x14ac:dyDescent="0.3">
      <c r="A3283" t="s">
        <v>33405</v>
      </c>
      <c r="B3283" s="1">
        <v>44959</v>
      </c>
      <c r="C3283">
        <v>422.19</v>
      </c>
      <c r="D3283" t="s">
        <v>30108</v>
      </c>
      <c r="E3283" t="s">
        <v>30109</v>
      </c>
      <c r="F3283" t="s">
        <v>16125</v>
      </c>
      <c r="G3283">
        <v>0</v>
      </c>
      <c r="H3283">
        <v>2023</v>
      </c>
      <c r="I3283" t="s">
        <v>30110</v>
      </c>
      <c r="J3283">
        <v>1</v>
      </c>
      <c r="K3283">
        <v>0</v>
      </c>
    </row>
    <row r="3284" spans="1:11" x14ac:dyDescent="0.3">
      <c r="A3284" t="s">
        <v>33406</v>
      </c>
      <c r="B3284" s="1">
        <v>45356</v>
      </c>
      <c r="C3284">
        <v>1171.94</v>
      </c>
      <c r="D3284" t="s">
        <v>30112</v>
      </c>
      <c r="E3284" t="s">
        <v>30109</v>
      </c>
      <c r="F3284" t="s">
        <v>18603</v>
      </c>
      <c r="G3284">
        <v>0</v>
      </c>
      <c r="H3284">
        <v>2024</v>
      </c>
      <c r="I3284" t="s">
        <v>30145</v>
      </c>
      <c r="J3284">
        <v>1</v>
      </c>
      <c r="K3284">
        <v>0</v>
      </c>
    </row>
    <row r="3285" spans="1:11" x14ac:dyDescent="0.3">
      <c r="A3285" t="s">
        <v>33407</v>
      </c>
      <c r="B3285" s="1">
        <v>45061</v>
      </c>
      <c r="C3285">
        <v>944.15</v>
      </c>
      <c r="D3285" t="s">
        <v>30112</v>
      </c>
      <c r="E3285" t="s">
        <v>30109</v>
      </c>
      <c r="F3285" t="s">
        <v>15449</v>
      </c>
      <c r="G3285">
        <v>0</v>
      </c>
      <c r="H3285">
        <v>2023</v>
      </c>
      <c r="I3285" t="s">
        <v>30136</v>
      </c>
      <c r="J3285">
        <v>1</v>
      </c>
      <c r="K3285">
        <v>0</v>
      </c>
    </row>
    <row r="3286" spans="1:11" x14ac:dyDescent="0.3">
      <c r="A3286" t="s">
        <v>33408</v>
      </c>
      <c r="B3286" s="1">
        <v>45311</v>
      </c>
      <c r="C3286">
        <v>335.46</v>
      </c>
      <c r="D3286" t="s">
        <v>30122</v>
      </c>
      <c r="E3286" t="s">
        <v>30109</v>
      </c>
      <c r="F3286" t="s">
        <v>1622</v>
      </c>
      <c r="G3286">
        <v>0</v>
      </c>
      <c r="H3286">
        <v>2024</v>
      </c>
      <c r="I3286" t="s">
        <v>30113</v>
      </c>
      <c r="J3286">
        <v>1</v>
      </c>
      <c r="K3286">
        <v>0</v>
      </c>
    </row>
    <row r="3287" spans="1:11" x14ac:dyDescent="0.3">
      <c r="A3287" t="s">
        <v>33409</v>
      </c>
      <c r="B3287" s="1">
        <v>44779</v>
      </c>
      <c r="C3287">
        <v>975.48</v>
      </c>
      <c r="D3287" t="s">
        <v>30112</v>
      </c>
      <c r="E3287" t="s">
        <v>30109</v>
      </c>
      <c r="F3287" t="s">
        <v>6810</v>
      </c>
      <c r="G3287">
        <v>0</v>
      </c>
      <c r="H3287">
        <v>2022</v>
      </c>
      <c r="I3287" t="s">
        <v>30120</v>
      </c>
      <c r="J3287">
        <v>1</v>
      </c>
      <c r="K3287">
        <v>0</v>
      </c>
    </row>
    <row r="3288" spans="1:11" x14ac:dyDescent="0.3">
      <c r="A3288" t="s">
        <v>33410</v>
      </c>
      <c r="B3288" s="1">
        <v>45542</v>
      </c>
      <c r="C3288">
        <v>1215.95</v>
      </c>
      <c r="D3288" t="s">
        <v>30108</v>
      </c>
      <c r="E3288" t="s">
        <v>30109</v>
      </c>
      <c r="F3288" t="s">
        <v>7153</v>
      </c>
      <c r="G3288">
        <v>0</v>
      </c>
      <c r="H3288">
        <v>2024</v>
      </c>
      <c r="I3288" t="s">
        <v>30123</v>
      </c>
      <c r="J3288">
        <v>1</v>
      </c>
      <c r="K3288">
        <v>0</v>
      </c>
    </row>
    <row r="3289" spans="1:11" x14ac:dyDescent="0.3">
      <c r="A3289" t="s">
        <v>33411</v>
      </c>
      <c r="B3289" s="1">
        <v>44739</v>
      </c>
      <c r="C3289">
        <v>1310.67</v>
      </c>
      <c r="D3289" t="s">
        <v>30122</v>
      </c>
      <c r="E3289" t="s">
        <v>30117</v>
      </c>
      <c r="F3289" t="s">
        <v>4071</v>
      </c>
      <c r="G3289">
        <v>1</v>
      </c>
      <c r="H3289">
        <v>2022</v>
      </c>
      <c r="I3289" t="s">
        <v>30128</v>
      </c>
      <c r="J3289">
        <v>0</v>
      </c>
      <c r="K3289">
        <v>1</v>
      </c>
    </row>
    <row r="3290" spans="1:11" x14ac:dyDescent="0.3">
      <c r="A3290" t="s">
        <v>33412</v>
      </c>
      <c r="B3290" s="1">
        <v>44961</v>
      </c>
      <c r="C3290">
        <v>583.70000000000005</v>
      </c>
      <c r="D3290" t="s">
        <v>30122</v>
      </c>
      <c r="E3290" t="s">
        <v>30109</v>
      </c>
      <c r="F3290" t="s">
        <v>7516</v>
      </c>
      <c r="G3290">
        <v>0</v>
      </c>
      <c r="H3290">
        <v>2023</v>
      </c>
      <c r="I3290" t="s">
        <v>30110</v>
      </c>
      <c r="J3290">
        <v>1</v>
      </c>
      <c r="K3290">
        <v>0</v>
      </c>
    </row>
    <row r="3291" spans="1:11" x14ac:dyDescent="0.3">
      <c r="A3291" t="s">
        <v>33413</v>
      </c>
      <c r="B3291" s="1">
        <v>44752</v>
      </c>
      <c r="C3291">
        <v>978.12</v>
      </c>
      <c r="D3291" t="s">
        <v>30108</v>
      </c>
      <c r="E3291" t="s">
        <v>30117</v>
      </c>
      <c r="F3291" t="s">
        <v>14278</v>
      </c>
      <c r="G3291">
        <v>1</v>
      </c>
      <c r="H3291">
        <v>2022</v>
      </c>
      <c r="I3291" t="s">
        <v>30115</v>
      </c>
      <c r="J3291">
        <v>0</v>
      </c>
      <c r="K3291">
        <v>1</v>
      </c>
    </row>
    <row r="3292" spans="1:11" x14ac:dyDescent="0.3">
      <c r="A3292" t="s">
        <v>33414</v>
      </c>
      <c r="B3292" s="1">
        <v>45612</v>
      </c>
      <c r="C3292">
        <v>429.21</v>
      </c>
      <c r="D3292" t="s">
        <v>30122</v>
      </c>
      <c r="E3292" t="s">
        <v>30109</v>
      </c>
      <c r="F3292" t="s">
        <v>13458</v>
      </c>
      <c r="G3292">
        <v>0</v>
      </c>
      <c r="H3292">
        <v>2024</v>
      </c>
      <c r="I3292" t="s">
        <v>30142</v>
      </c>
      <c r="J3292">
        <v>1</v>
      </c>
      <c r="K3292">
        <v>0</v>
      </c>
    </row>
    <row r="3293" spans="1:11" x14ac:dyDescent="0.3">
      <c r="A3293" t="s">
        <v>33415</v>
      </c>
      <c r="B3293" s="1">
        <v>45196</v>
      </c>
      <c r="C3293">
        <v>1007.71</v>
      </c>
      <c r="D3293" t="s">
        <v>30108</v>
      </c>
      <c r="E3293" t="s">
        <v>30117</v>
      </c>
      <c r="F3293" t="s">
        <v>3896</v>
      </c>
      <c r="G3293">
        <v>1</v>
      </c>
      <c r="H3293">
        <v>2023</v>
      </c>
      <c r="I3293" t="s">
        <v>30123</v>
      </c>
      <c r="J3293">
        <v>0</v>
      </c>
      <c r="K3293">
        <v>1</v>
      </c>
    </row>
    <row r="3294" spans="1:11" x14ac:dyDescent="0.3">
      <c r="A3294" t="s">
        <v>33416</v>
      </c>
      <c r="B3294" s="1">
        <v>44709</v>
      </c>
      <c r="C3294">
        <v>1135.2</v>
      </c>
      <c r="D3294" t="s">
        <v>30108</v>
      </c>
      <c r="E3294" t="s">
        <v>30117</v>
      </c>
      <c r="F3294" t="s">
        <v>18134</v>
      </c>
      <c r="G3294">
        <v>1</v>
      </c>
      <c r="H3294">
        <v>2022</v>
      </c>
      <c r="I3294" t="s">
        <v>30136</v>
      </c>
      <c r="J3294">
        <v>0</v>
      </c>
      <c r="K3294">
        <v>1</v>
      </c>
    </row>
    <row r="3295" spans="1:11" x14ac:dyDescent="0.3">
      <c r="A3295" t="s">
        <v>33417</v>
      </c>
      <c r="B3295" s="1">
        <v>45237</v>
      </c>
      <c r="C3295">
        <v>1462.36</v>
      </c>
      <c r="D3295" t="s">
        <v>30122</v>
      </c>
      <c r="E3295" t="s">
        <v>30117</v>
      </c>
      <c r="F3295" t="s">
        <v>5616</v>
      </c>
      <c r="G3295">
        <v>1</v>
      </c>
      <c r="H3295">
        <v>2023</v>
      </c>
      <c r="I3295" t="s">
        <v>30142</v>
      </c>
      <c r="J3295">
        <v>0</v>
      </c>
      <c r="K3295">
        <v>1</v>
      </c>
    </row>
    <row r="3296" spans="1:11" x14ac:dyDescent="0.3">
      <c r="A3296" t="s">
        <v>33418</v>
      </c>
      <c r="B3296" s="1">
        <v>44842</v>
      </c>
      <c r="C3296">
        <v>447.86</v>
      </c>
      <c r="D3296" t="s">
        <v>30122</v>
      </c>
      <c r="E3296" t="s">
        <v>30117</v>
      </c>
      <c r="F3296" t="s">
        <v>9444</v>
      </c>
      <c r="G3296">
        <v>1</v>
      </c>
      <c r="H3296">
        <v>2022</v>
      </c>
      <c r="I3296" t="s">
        <v>30159</v>
      </c>
      <c r="J3296">
        <v>0</v>
      </c>
      <c r="K3296">
        <v>1</v>
      </c>
    </row>
    <row r="3297" spans="1:11" x14ac:dyDescent="0.3">
      <c r="A3297" t="s">
        <v>33419</v>
      </c>
      <c r="B3297" s="1">
        <v>44881</v>
      </c>
      <c r="C3297">
        <v>299.73</v>
      </c>
      <c r="D3297" t="s">
        <v>30108</v>
      </c>
      <c r="E3297" t="s">
        <v>30117</v>
      </c>
      <c r="F3297" t="s">
        <v>12364</v>
      </c>
      <c r="G3297">
        <v>1</v>
      </c>
      <c r="H3297">
        <v>2022</v>
      </c>
      <c r="I3297" t="s">
        <v>30142</v>
      </c>
      <c r="J3297">
        <v>0</v>
      </c>
      <c r="K3297">
        <v>1</v>
      </c>
    </row>
    <row r="3298" spans="1:11" x14ac:dyDescent="0.3">
      <c r="A3298" t="s">
        <v>33420</v>
      </c>
      <c r="B3298" s="1">
        <v>44882</v>
      </c>
      <c r="C3298">
        <v>600.17999999999995</v>
      </c>
      <c r="D3298" t="s">
        <v>30112</v>
      </c>
      <c r="E3298" t="s">
        <v>30117</v>
      </c>
      <c r="F3298" t="s">
        <v>6124</v>
      </c>
      <c r="G3298">
        <v>1</v>
      </c>
      <c r="H3298">
        <v>2022</v>
      </c>
      <c r="I3298" t="s">
        <v>30142</v>
      </c>
      <c r="J3298">
        <v>0</v>
      </c>
      <c r="K3298">
        <v>1</v>
      </c>
    </row>
    <row r="3299" spans="1:11" x14ac:dyDescent="0.3">
      <c r="A3299" t="s">
        <v>33421</v>
      </c>
      <c r="B3299" s="1">
        <v>45106</v>
      </c>
      <c r="C3299">
        <v>306.60000000000002</v>
      </c>
      <c r="D3299" t="s">
        <v>30108</v>
      </c>
      <c r="E3299" t="s">
        <v>30109</v>
      </c>
      <c r="F3299" t="s">
        <v>9561</v>
      </c>
      <c r="G3299">
        <v>0</v>
      </c>
      <c r="H3299">
        <v>2023</v>
      </c>
      <c r="I3299" t="s">
        <v>30128</v>
      </c>
      <c r="J3299">
        <v>1</v>
      </c>
      <c r="K3299">
        <v>0</v>
      </c>
    </row>
    <row r="3300" spans="1:11" x14ac:dyDescent="0.3">
      <c r="A3300" t="s">
        <v>33422</v>
      </c>
      <c r="B3300" s="1">
        <v>44985</v>
      </c>
      <c r="C3300">
        <v>878.18</v>
      </c>
      <c r="D3300" t="s">
        <v>30122</v>
      </c>
      <c r="E3300" t="s">
        <v>30109</v>
      </c>
      <c r="F3300" t="s">
        <v>2168</v>
      </c>
      <c r="G3300">
        <v>0</v>
      </c>
      <c r="H3300">
        <v>2023</v>
      </c>
      <c r="I3300" t="s">
        <v>30110</v>
      </c>
      <c r="J3300">
        <v>1</v>
      </c>
      <c r="K3300">
        <v>0</v>
      </c>
    </row>
    <row r="3301" spans="1:11" x14ac:dyDescent="0.3">
      <c r="A3301" t="s">
        <v>33423</v>
      </c>
      <c r="B3301" s="1">
        <v>44677</v>
      </c>
      <c r="C3301">
        <v>967.37</v>
      </c>
      <c r="D3301" t="s">
        <v>30122</v>
      </c>
      <c r="E3301" t="s">
        <v>30109</v>
      </c>
      <c r="F3301" t="s">
        <v>2746</v>
      </c>
      <c r="G3301">
        <v>0</v>
      </c>
      <c r="H3301">
        <v>2022</v>
      </c>
      <c r="I3301" t="s">
        <v>30118</v>
      </c>
      <c r="J3301">
        <v>1</v>
      </c>
      <c r="K3301">
        <v>0</v>
      </c>
    </row>
    <row r="3302" spans="1:11" x14ac:dyDescent="0.3">
      <c r="A3302" t="s">
        <v>33424</v>
      </c>
      <c r="B3302" s="1">
        <v>44873</v>
      </c>
      <c r="C3302">
        <v>263.06</v>
      </c>
      <c r="D3302" t="s">
        <v>30108</v>
      </c>
      <c r="E3302" t="s">
        <v>30109</v>
      </c>
      <c r="F3302" t="s">
        <v>9194</v>
      </c>
      <c r="G3302">
        <v>0</v>
      </c>
      <c r="H3302">
        <v>2022</v>
      </c>
      <c r="I3302" t="s">
        <v>30142</v>
      </c>
      <c r="J3302">
        <v>1</v>
      </c>
      <c r="K3302">
        <v>0</v>
      </c>
    </row>
    <row r="3303" spans="1:11" x14ac:dyDescent="0.3">
      <c r="A3303" t="s">
        <v>33425</v>
      </c>
      <c r="B3303" s="1">
        <v>45612</v>
      </c>
      <c r="C3303">
        <v>1067.92</v>
      </c>
      <c r="D3303" t="s">
        <v>30112</v>
      </c>
      <c r="E3303" t="s">
        <v>30117</v>
      </c>
      <c r="F3303" t="s">
        <v>5195</v>
      </c>
      <c r="G3303">
        <v>1</v>
      </c>
      <c r="H3303">
        <v>2024</v>
      </c>
      <c r="I3303" t="s">
        <v>30142</v>
      </c>
      <c r="J3303">
        <v>0</v>
      </c>
      <c r="K3303">
        <v>1</v>
      </c>
    </row>
    <row r="3304" spans="1:11" x14ac:dyDescent="0.3">
      <c r="A3304" t="s">
        <v>33426</v>
      </c>
      <c r="B3304" s="1">
        <v>44652</v>
      </c>
      <c r="C3304">
        <v>383.06</v>
      </c>
      <c r="D3304" t="s">
        <v>30108</v>
      </c>
      <c r="E3304" t="s">
        <v>30117</v>
      </c>
      <c r="F3304" t="s">
        <v>10628</v>
      </c>
      <c r="G3304">
        <v>1</v>
      </c>
      <c r="H3304">
        <v>2022</v>
      </c>
      <c r="I3304" t="s">
        <v>30118</v>
      </c>
      <c r="J3304">
        <v>0</v>
      </c>
      <c r="K3304">
        <v>1</v>
      </c>
    </row>
    <row r="3305" spans="1:11" x14ac:dyDescent="0.3">
      <c r="A3305" t="s">
        <v>33427</v>
      </c>
      <c r="B3305" s="1">
        <v>45221</v>
      </c>
      <c r="C3305">
        <v>534.26</v>
      </c>
      <c r="D3305" t="s">
        <v>30108</v>
      </c>
      <c r="E3305" t="s">
        <v>30109</v>
      </c>
      <c r="F3305" t="s">
        <v>20012</v>
      </c>
      <c r="G3305">
        <v>0</v>
      </c>
      <c r="H3305">
        <v>2023</v>
      </c>
      <c r="I3305" t="s">
        <v>30159</v>
      </c>
      <c r="J3305">
        <v>1</v>
      </c>
      <c r="K3305">
        <v>0</v>
      </c>
    </row>
    <row r="3306" spans="1:11" x14ac:dyDescent="0.3">
      <c r="A3306" t="s">
        <v>33428</v>
      </c>
      <c r="B3306" s="1">
        <v>44975</v>
      </c>
      <c r="C3306">
        <v>1114.31</v>
      </c>
      <c r="D3306" t="s">
        <v>30112</v>
      </c>
      <c r="E3306" t="s">
        <v>30117</v>
      </c>
      <c r="F3306" t="s">
        <v>10172</v>
      </c>
      <c r="G3306">
        <v>1</v>
      </c>
      <c r="H3306">
        <v>2023</v>
      </c>
      <c r="I3306" t="s">
        <v>30110</v>
      </c>
      <c r="J3306">
        <v>0</v>
      </c>
      <c r="K3306">
        <v>1</v>
      </c>
    </row>
    <row r="3307" spans="1:11" x14ac:dyDescent="0.3">
      <c r="A3307" t="s">
        <v>33429</v>
      </c>
      <c r="B3307" s="1">
        <v>44825</v>
      </c>
      <c r="C3307">
        <v>709.46</v>
      </c>
      <c r="D3307" t="s">
        <v>30122</v>
      </c>
      <c r="E3307" t="s">
        <v>30109</v>
      </c>
      <c r="F3307" t="s">
        <v>2589</v>
      </c>
      <c r="G3307">
        <v>0</v>
      </c>
      <c r="H3307">
        <v>2022</v>
      </c>
      <c r="I3307" t="s">
        <v>30123</v>
      </c>
      <c r="J3307">
        <v>1</v>
      </c>
      <c r="K3307">
        <v>0</v>
      </c>
    </row>
    <row r="3308" spans="1:11" x14ac:dyDescent="0.3">
      <c r="A3308" t="s">
        <v>33430</v>
      </c>
      <c r="B3308" s="1">
        <v>45164</v>
      </c>
      <c r="C3308">
        <v>1212.05</v>
      </c>
      <c r="D3308" t="s">
        <v>30112</v>
      </c>
      <c r="E3308" t="s">
        <v>30117</v>
      </c>
      <c r="F3308" t="s">
        <v>13126</v>
      </c>
      <c r="G3308">
        <v>1</v>
      </c>
      <c r="H3308">
        <v>2023</v>
      </c>
      <c r="I3308" t="s">
        <v>30120</v>
      </c>
      <c r="J3308">
        <v>0</v>
      </c>
      <c r="K3308">
        <v>1</v>
      </c>
    </row>
    <row r="3309" spans="1:11" x14ac:dyDescent="0.3">
      <c r="A3309" t="s">
        <v>33431</v>
      </c>
      <c r="B3309" s="1">
        <v>45191</v>
      </c>
      <c r="C3309">
        <v>1431.76</v>
      </c>
      <c r="D3309" t="s">
        <v>30122</v>
      </c>
      <c r="E3309" t="s">
        <v>30117</v>
      </c>
      <c r="F3309" t="s">
        <v>19252</v>
      </c>
      <c r="G3309">
        <v>1</v>
      </c>
      <c r="H3309">
        <v>2023</v>
      </c>
      <c r="I3309" t="s">
        <v>30123</v>
      </c>
      <c r="J3309">
        <v>0</v>
      </c>
      <c r="K3309">
        <v>1</v>
      </c>
    </row>
    <row r="3310" spans="1:11" x14ac:dyDescent="0.3">
      <c r="A3310" t="s">
        <v>33432</v>
      </c>
      <c r="B3310" s="1">
        <v>45138</v>
      </c>
      <c r="C3310">
        <v>953.12</v>
      </c>
      <c r="D3310" t="s">
        <v>30112</v>
      </c>
      <c r="E3310" t="s">
        <v>30117</v>
      </c>
      <c r="F3310" t="s">
        <v>12727</v>
      </c>
      <c r="G3310">
        <v>1</v>
      </c>
      <c r="H3310">
        <v>2023</v>
      </c>
      <c r="I3310" t="s">
        <v>30115</v>
      </c>
      <c r="J3310">
        <v>0</v>
      </c>
      <c r="K3310">
        <v>1</v>
      </c>
    </row>
    <row r="3311" spans="1:11" x14ac:dyDescent="0.3">
      <c r="A3311" t="s">
        <v>33433</v>
      </c>
      <c r="B3311" s="1">
        <v>45501</v>
      </c>
      <c r="C3311">
        <v>1353.68</v>
      </c>
      <c r="D3311" t="s">
        <v>30108</v>
      </c>
      <c r="E3311" t="s">
        <v>30117</v>
      </c>
      <c r="F3311" t="s">
        <v>15824</v>
      </c>
      <c r="G3311">
        <v>1</v>
      </c>
      <c r="H3311">
        <v>2024</v>
      </c>
      <c r="I3311" t="s">
        <v>30115</v>
      </c>
      <c r="J3311">
        <v>0</v>
      </c>
      <c r="K3311">
        <v>1</v>
      </c>
    </row>
    <row r="3312" spans="1:11" x14ac:dyDescent="0.3">
      <c r="A3312" t="s">
        <v>33434</v>
      </c>
      <c r="B3312" s="1">
        <v>45028</v>
      </c>
      <c r="C3312">
        <v>1450.96</v>
      </c>
      <c r="D3312" t="s">
        <v>30108</v>
      </c>
      <c r="E3312" t="s">
        <v>30117</v>
      </c>
      <c r="F3312" t="s">
        <v>12877</v>
      </c>
      <c r="G3312">
        <v>1</v>
      </c>
      <c r="H3312">
        <v>2023</v>
      </c>
      <c r="I3312" t="s">
        <v>30118</v>
      </c>
      <c r="J3312">
        <v>0</v>
      </c>
      <c r="K3312">
        <v>1</v>
      </c>
    </row>
    <row r="3313" spans="1:11" x14ac:dyDescent="0.3">
      <c r="A3313" t="s">
        <v>33435</v>
      </c>
      <c r="B3313" s="1">
        <v>45546</v>
      </c>
      <c r="C3313">
        <v>1479.09</v>
      </c>
      <c r="D3313" t="s">
        <v>30112</v>
      </c>
      <c r="E3313" t="s">
        <v>30109</v>
      </c>
      <c r="F3313" t="s">
        <v>18312</v>
      </c>
      <c r="G3313">
        <v>0</v>
      </c>
      <c r="H3313">
        <v>2024</v>
      </c>
      <c r="I3313" t="s">
        <v>30123</v>
      </c>
      <c r="J3313">
        <v>1</v>
      </c>
      <c r="K3313">
        <v>0</v>
      </c>
    </row>
    <row r="3314" spans="1:11" x14ac:dyDescent="0.3">
      <c r="A3314" t="s">
        <v>33436</v>
      </c>
      <c r="B3314" s="1">
        <v>44616</v>
      </c>
      <c r="C3314">
        <v>592.03</v>
      </c>
      <c r="D3314" t="s">
        <v>30122</v>
      </c>
      <c r="E3314" t="s">
        <v>30109</v>
      </c>
      <c r="F3314" t="s">
        <v>11820</v>
      </c>
      <c r="G3314">
        <v>0</v>
      </c>
      <c r="H3314">
        <v>2022</v>
      </c>
      <c r="I3314" t="s">
        <v>30110</v>
      </c>
      <c r="J3314">
        <v>1</v>
      </c>
      <c r="K3314">
        <v>0</v>
      </c>
    </row>
    <row r="3315" spans="1:11" x14ac:dyDescent="0.3">
      <c r="A3315" t="s">
        <v>33437</v>
      </c>
      <c r="B3315" s="1">
        <v>44797</v>
      </c>
      <c r="C3315">
        <v>476.49</v>
      </c>
      <c r="D3315" t="s">
        <v>30108</v>
      </c>
      <c r="E3315" t="s">
        <v>30109</v>
      </c>
      <c r="F3315" t="s">
        <v>6720</v>
      </c>
      <c r="G3315">
        <v>0</v>
      </c>
      <c r="H3315">
        <v>2022</v>
      </c>
      <c r="I3315" t="s">
        <v>30120</v>
      </c>
      <c r="J3315">
        <v>1</v>
      </c>
      <c r="K3315">
        <v>0</v>
      </c>
    </row>
    <row r="3316" spans="1:11" x14ac:dyDescent="0.3">
      <c r="A3316" t="s">
        <v>33438</v>
      </c>
      <c r="B3316" s="1">
        <v>45441</v>
      </c>
      <c r="C3316">
        <v>1200.55</v>
      </c>
      <c r="D3316" t="s">
        <v>30122</v>
      </c>
      <c r="E3316" t="s">
        <v>30117</v>
      </c>
      <c r="F3316" t="s">
        <v>9631</v>
      </c>
      <c r="G3316">
        <v>1</v>
      </c>
      <c r="H3316">
        <v>2024</v>
      </c>
      <c r="I3316" t="s">
        <v>30136</v>
      </c>
      <c r="J3316">
        <v>0</v>
      </c>
      <c r="K3316">
        <v>1</v>
      </c>
    </row>
    <row r="3317" spans="1:11" x14ac:dyDescent="0.3">
      <c r="A3317" t="s">
        <v>33439</v>
      </c>
      <c r="B3317" s="1">
        <v>44968</v>
      </c>
      <c r="C3317">
        <v>997.73</v>
      </c>
      <c r="D3317" t="s">
        <v>30108</v>
      </c>
      <c r="E3317" t="s">
        <v>30117</v>
      </c>
      <c r="F3317" t="s">
        <v>2801</v>
      </c>
      <c r="G3317">
        <v>1</v>
      </c>
      <c r="H3317">
        <v>2023</v>
      </c>
      <c r="I3317" t="s">
        <v>30110</v>
      </c>
      <c r="J3317">
        <v>0</v>
      </c>
      <c r="K3317">
        <v>1</v>
      </c>
    </row>
    <row r="3318" spans="1:11" x14ac:dyDescent="0.3">
      <c r="A3318" t="s">
        <v>33440</v>
      </c>
      <c r="B3318" s="1">
        <v>45030</v>
      </c>
      <c r="C3318">
        <v>1002.28</v>
      </c>
      <c r="D3318" t="s">
        <v>30112</v>
      </c>
      <c r="E3318" t="s">
        <v>30117</v>
      </c>
      <c r="F3318" t="s">
        <v>9959</v>
      </c>
      <c r="G3318">
        <v>1</v>
      </c>
      <c r="H3318">
        <v>2023</v>
      </c>
      <c r="I3318" t="s">
        <v>30118</v>
      </c>
      <c r="J3318">
        <v>0</v>
      </c>
      <c r="K3318">
        <v>1</v>
      </c>
    </row>
    <row r="3319" spans="1:11" x14ac:dyDescent="0.3">
      <c r="A3319" t="s">
        <v>33441</v>
      </c>
      <c r="B3319" s="1">
        <v>45407</v>
      </c>
      <c r="C3319">
        <v>1069.68</v>
      </c>
      <c r="D3319" t="s">
        <v>30112</v>
      </c>
      <c r="E3319" t="s">
        <v>30117</v>
      </c>
      <c r="F3319" t="s">
        <v>3242</v>
      </c>
      <c r="G3319">
        <v>1</v>
      </c>
      <c r="H3319">
        <v>2024</v>
      </c>
      <c r="I3319" t="s">
        <v>30118</v>
      </c>
      <c r="J3319">
        <v>0</v>
      </c>
      <c r="K3319">
        <v>1</v>
      </c>
    </row>
    <row r="3320" spans="1:11" x14ac:dyDescent="0.3">
      <c r="A3320" t="s">
        <v>33442</v>
      </c>
      <c r="B3320" s="1">
        <v>45351</v>
      </c>
      <c r="C3320">
        <v>1440</v>
      </c>
      <c r="D3320" t="s">
        <v>30108</v>
      </c>
      <c r="E3320" t="s">
        <v>30109</v>
      </c>
      <c r="F3320" t="s">
        <v>17042</v>
      </c>
      <c r="G3320">
        <v>0</v>
      </c>
      <c r="H3320">
        <v>2024</v>
      </c>
      <c r="I3320" t="s">
        <v>30110</v>
      </c>
      <c r="J3320">
        <v>1</v>
      </c>
      <c r="K3320">
        <v>0</v>
      </c>
    </row>
    <row r="3321" spans="1:11" x14ac:dyDescent="0.3">
      <c r="A3321" t="s">
        <v>33443</v>
      </c>
      <c r="B3321" s="1">
        <v>44662</v>
      </c>
      <c r="C3321">
        <v>799.98</v>
      </c>
      <c r="D3321" t="s">
        <v>30108</v>
      </c>
      <c r="E3321" t="s">
        <v>30109</v>
      </c>
      <c r="F3321" t="s">
        <v>15776</v>
      </c>
      <c r="G3321">
        <v>0</v>
      </c>
      <c r="H3321">
        <v>2022</v>
      </c>
      <c r="I3321" t="s">
        <v>30118</v>
      </c>
      <c r="J3321">
        <v>1</v>
      </c>
      <c r="K3321">
        <v>0</v>
      </c>
    </row>
    <row r="3322" spans="1:11" x14ac:dyDescent="0.3">
      <c r="A3322" t="s">
        <v>33444</v>
      </c>
      <c r="B3322" s="1">
        <v>45305</v>
      </c>
      <c r="C3322">
        <v>1493.55</v>
      </c>
      <c r="D3322" t="s">
        <v>30122</v>
      </c>
      <c r="E3322" t="s">
        <v>30117</v>
      </c>
      <c r="F3322" t="s">
        <v>1047</v>
      </c>
      <c r="G3322">
        <v>1</v>
      </c>
      <c r="H3322">
        <v>2024</v>
      </c>
      <c r="I3322" t="s">
        <v>30113</v>
      </c>
      <c r="J3322">
        <v>0</v>
      </c>
      <c r="K3322">
        <v>1</v>
      </c>
    </row>
    <row r="3323" spans="1:11" x14ac:dyDescent="0.3">
      <c r="A3323" t="s">
        <v>33445</v>
      </c>
      <c r="B3323" s="1">
        <v>44958</v>
      </c>
      <c r="C3323">
        <v>1377.03</v>
      </c>
      <c r="D3323" t="s">
        <v>30108</v>
      </c>
      <c r="E3323" t="s">
        <v>30117</v>
      </c>
      <c r="F3323" t="s">
        <v>7255</v>
      </c>
      <c r="G3323">
        <v>1</v>
      </c>
      <c r="H3323">
        <v>2023</v>
      </c>
      <c r="I3323" t="s">
        <v>30110</v>
      </c>
      <c r="J3323">
        <v>0</v>
      </c>
      <c r="K3323">
        <v>1</v>
      </c>
    </row>
    <row r="3324" spans="1:11" x14ac:dyDescent="0.3">
      <c r="A3324" t="s">
        <v>33446</v>
      </c>
      <c r="B3324" s="1">
        <v>44730</v>
      </c>
      <c r="C3324">
        <v>1269.33</v>
      </c>
      <c r="D3324" t="s">
        <v>30122</v>
      </c>
      <c r="E3324" t="s">
        <v>30109</v>
      </c>
      <c r="F3324" t="s">
        <v>8354</v>
      </c>
      <c r="G3324">
        <v>0</v>
      </c>
      <c r="H3324">
        <v>2022</v>
      </c>
      <c r="I3324" t="s">
        <v>30128</v>
      </c>
      <c r="J3324">
        <v>1</v>
      </c>
      <c r="K3324">
        <v>0</v>
      </c>
    </row>
    <row r="3325" spans="1:11" x14ac:dyDescent="0.3">
      <c r="A3325" t="s">
        <v>33447</v>
      </c>
      <c r="B3325" s="1">
        <v>45646</v>
      </c>
      <c r="C3325">
        <v>484.67</v>
      </c>
      <c r="D3325" t="s">
        <v>30112</v>
      </c>
      <c r="E3325" t="s">
        <v>30117</v>
      </c>
      <c r="F3325" t="s">
        <v>2675</v>
      </c>
      <c r="G3325">
        <v>1</v>
      </c>
      <c r="H3325">
        <v>2024</v>
      </c>
      <c r="I3325" t="s">
        <v>30130</v>
      </c>
      <c r="J3325">
        <v>0</v>
      </c>
      <c r="K3325">
        <v>1</v>
      </c>
    </row>
    <row r="3326" spans="1:11" x14ac:dyDescent="0.3">
      <c r="A3326" t="s">
        <v>33448</v>
      </c>
      <c r="B3326" s="1">
        <v>44803</v>
      </c>
      <c r="C3326">
        <v>1413.53</v>
      </c>
      <c r="D3326" t="s">
        <v>30122</v>
      </c>
      <c r="E3326" t="s">
        <v>30109</v>
      </c>
      <c r="F3326" t="s">
        <v>18742</v>
      </c>
      <c r="G3326">
        <v>0</v>
      </c>
      <c r="H3326">
        <v>2022</v>
      </c>
      <c r="I3326" t="s">
        <v>30120</v>
      </c>
      <c r="J3326">
        <v>1</v>
      </c>
      <c r="K3326">
        <v>0</v>
      </c>
    </row>
    <row r="3327" spans="1:11" x14ac:dyDescent="0.3">
      <c r="A3327" t="s">
        <v>33449</v>
      </c>
      <c r="B3327" s="1">
        <v>44698</v>
      </c>
      <c r="C3327">
        <v>689.69</v>
      </c>
      <c r="D3327" t="s">
        <v>30112</v>
      </c>
      <c r="E3327" t="s">
        <v>30109</v>
      </c>
      <c r="F3327" t="s">
        <v>7559</v>
      </c>
      <c r="G3327">
        <v>0</v>
      </c>
      <c r="H3327">
        <v>2022</v>
      </c>
      <c r="I3327" t="s">
        <v>30136</v>
      </c>
      <c r="J3327">
        <v>1</v>
      </c>
      <c r="K3327">
        <v>0</v>
      </c>
    </row>
    <row r="3328" spans="1:11" x14ac:dyDescent="0.3">
      <c r="A3328" t="s">
        <v>33450</v>
      </c>
      <c r="B3328" s="1">
        <v>45477</v>
      </c>
      <c r="C3328">
        <v>354.75</v>
      </c>
      <c r="D3328" t="s">
        <v>30122</v>
      </c>
      <c r="E3328" t="s">
        <v>30109</v>
      </c>
      <c r="F3328" t="s">
        <v>15281</v>
      </c>
      <c r="G3328">
        <v>0</v>
      </c>
      <c r="H3328">
        <v>2024</v>
      </c>
      <c r="I3328" t="s">
        <v>30115</v>
      </c>
      <c r="J3328">
        <v>1</v>
      </c>
      <c r="K3328">
        <v>0</v>
      </c>
    </row>
    <row r="3329" spans="1:11" x14ac:dyDescent="0.3">
      <c r="A3329" t="s">
        <v>33451</v>
      </c>
      <c r="B3329" s="1">
        <v>45230</v>
      </c>
      <c r="C3329">
        <v>363.71</v>
      </c>
      <c r="D3329" t="s">
        <v>30122</v>
      </c>
      <c r="E3329" t="s">
        <v>30109</v>
      </c>
      <c r="F3329" t="s">
        <v>15368</v>
      </c>
      <c r="G3329">
        <v>0</v>
      </c>
      <c r="H3329">
        <v>2023</v>
      </c>
      <c r="I3329" t="s">
        <v>30159</v>
      </c>
      <c r="J3329">
        <v>1</v>
      </c>
      <c r="K3329">
        <v>0</v>
      </c>
    </row>
    <row r="3330" spans="1:11" x14ac:dyDescent="0.3">
      <c r="A3330" t="s">
        <v>33452</v>
      </c>
      <c r="B3330" s="1">
        <v>45119</v>
      </c>
      <c r="C3330">
        <v>1324.28</v>
      </c>
      <c r="D3330" t="s">
        <v>30122</v>
      </c>
      <c r="E3330" t="s">
        <v>30109</v>
      </c>
      <c r="F3330" t="s">
        <v>14387</v>
      </c>
      <c r="G3330">
        <v>0</v>
      </c>
      <c r="H3330">
        <v>2023</v>
      </c>
      <c r="I3330" t="s">
        <v>30115</v>
      </c>
      <c r="J3330">
        <v>1</v>
      </c>
      <c r="K3330">
        <v>0</v>
      </c>
    </row>
    <row r="3331" spans="1:11" x14ac:dyDescent="0.3">
      <c r="A3331" t="s">
        <v>33453</v>
      </c>
      <c r="B3331" s="1">
        <v>45216</v>
      </c>
      <c r="C3331">
        <v>1339.1</v>
      </c>
      <c r="D3331" t="s">
        <v>30112</v>
      </c>
      <c r="E3331" t="s">
        <v>30117</v>
      </c>
      <c r="F3331" t="s">
        <v>14793</v>
      </c>
      <c r="G3331">
        <v>1</v>
      </c>
      <c r="H3331">
        <v>2023</v>
      </c>
      <c r="I3331" t="s">
        <v>30159</v>
      </c>
      <c r="J3331">
        <v>0</v>
      </c>
      <c r="K3331">
        <v>1</v>
      </c>
    </row>
    <row r="3332" spans="1:11" x14ac:dyDescent="0.3">
      <c r="A3332" t="s">
        <v>33454</v>
      </c>
      <c r="B3332" s="1">
        <v>45619</v>
      </c>
      <c r="C3332">
        <v>499.1</v>
      </c>
      <c r="D3332" t="s">
        <v>30112</v>
      </c>
      <c r="E3332" t="s">
        <v>30109</v>
      </c>
      <c r="F3332" t="s">
        <v>9981</v>
      </c>
      <c r="G3332">
        <v>0</v>
      </c>
      <c r="H3332">
        <v>2024</v>
      </c>
      <c r="I3332" t="s">
        <v>30142</v>
      </c>
      <c r="J3332">
        <v>1</v>
      </c>
      <c r="K3332">
        <v>0</v>
      </c>
    </row>
    <row r="3333" spans="1:11" x14ac:dyDescent="0.3">
      <c r="A3333" t="s">
        <v>33455</v>
      </c>
      <c r="B3333" s="1">
        <v>44966</v>
      </c>
      <c r="C3333">
        <v>712.33</v>
      </c>
      <c r="D3333" t="s">
        <v>30122</v>
      </c>
      <c r="E3333" t="s">
        <v>30117</v>
      </c>
      <c r="F3333" t="s">
        <v>13163</v>
      </c>
      <c r="G3333">
        <v>1</v>
      </c>
      <c r="H3333">
        <v>2023</v>
      </c>
      <c r="I3333" t="s">
        <v>30110</v>
      </c>
      <c r="J3333">
        <v>0</v>
      </c>
      <c r="K3333">
        <v>1</v>
      </c>
    </row>
    <row r="3334" spans="1:11" x14ac:dyDescent="0.3">
      <c r="A3334" t="s">
        <v>33456</v>
      </c>
      <c r="B3334" s="1">
        <v>44744</v>
      </c>
      <c r="C3334">
        <v>989.51</v>
      </c>
      <c r="D3334" t="s">
        <v>30108</v>
      </c>
      <c r="E3334" t="s">
        <v>30117</v>
      </c>
      <c r="F3334" t="s">
        <v>19807</v>
      </c>
      <c r="G3334">
        <v>1</v>
      </c>
      <c r="H3334">
        <v>2022</v>
      </c>
      <c r="I3334" t="s">
        <v>30115</v>
      </c>
      <c r="J3334">
        <v>0</v>
      </c>
      <c r="K3334">
        <v>1</v>
      </c>
    </row>
    <row r="3335" spans="1:11" x14ac:dyDescent="0.3">
      <c r="A3335" t="s">
        <v>33457</v>
      </c>
      <c r="B3335" s="1">
        <v>44959</v>
      </c>
      <c r="C3335">
        <v>868.84</v>
      </c>
      <c r="D3335" t="s">
        <v>30122</v>
      </c>
      <c r="E3335" t="s">
        <v>30117</v>
      </c>
      <c r="F3335" t="s">
        <v>10315</v>
      </c>
      <c r="G3335">
        <v>1</v>
      </c>
      <c r="H3335">
        <v>2023</v>
      </c>
      <c r="I3335" t="s">
        <v>30110</v>
      </c>
      <c r="J3335">
        <v>0</v>
      </c>
      <c r="K3335">
        <v>1</v>
      </c>
    </row>
    <row r="3336" spans="1:11" x14ac:dyDescent="0.3">
      <c r="A3336" t="s">
        <v>33458</v>
      </c>
      <c r="B3336" s="1">
        <v>44559</v>
      </c>
      <c r="C3336">
        <v>1054.99</v>
      </c>
      <c r="D3336" t="s">
        <v>30112</v>
      </c>
      <c r="E3336" t="s">
        <v>30117</v>
      </c>
      <c r="F3336" t="s">
        <v>13928</v>
      </c>
      <c r="G3336">
        <v>1</v>
      </c>
      <c r="H3336">
        <v>2021</v>
      </c>
      <c r="I3336" t="s">
        <v>30130</v>
      </c>
      <c r="J3336">
        <v>0</v>
      </c>
      <c r="K3336">
        <v>1</v>
      </c>
    </row>
    <row r="3337" spans="1:11" x14ac:dyDescent="0.3">
      <c r="A3337" t="s">
        <v>33459</v>
      </c>
      <c r="B3337" s="1">
        <v>44605</v>
      </c>
      <c r="C3337">
        <v>151.86000000000001</v>
      </c>
      <c r="D3337" t="s">
        <v>30122</v>
      </c>
      <c r="E3337" t="s">
        <v>30117</v>
      </c>
      <c r="F3337" t="s">
        <v>4333</v>
      </c>
      <c r="G3337">
        <v>1</v>
      </c>
      <c r="H3337">
        <v>2022</v>
      </c>
      <c r="I3337" t="s">
        <v>30110</v>
      </c>
      <c r="J3337">
        <v>0</v>
      </c>
      <c r="K3337">
        <v>1</v>
      </c>
    </row>
    <row r="3338" spans="1:11" x14ac:dyDescent="0.3">
      <c r="A3338" t="s">
        <v>33460</v>
      </c>
      <c r="B3338" s="1">
        <v>45197</v>
      </c>
      <c r="C3338">
        <v>379.75</v>
      </c>
      <c r="D3338" t="s">
        <v>30122</v>
      </c>
      <c r="E3338" t="s">
        <v>30109</v>
      </c>
      <c r="F3338" t="s">
        <v>8366</v>
      </c>
      <c r="G3338">
        <v>0</v>
      </c>
      <c r="H3338">
        <v>2023</v>
      </c>
      <c r="I3338" t="s">
        <v>30123</v>
      </c>
      <c r="J3338">
        <v>1</v>
      </c>
      <c r="K3338">
        <v>0</v>
      </c>
    </row>
    <row r="3339" spans="1:11" x14ac:dyDescent="0.3">
      <c r="A3339" t="s">
        <v>33461</v>
      </c>
      <c r="B3339" s="1">
        <v>45471</v>
      </c>
      <c r="C3339">
        <v>896.69</v>
      </c>
      <c r="D3339" t="s">
        <v>30108</v>
      </c>
      <c r="E3339" t="s">
        <v>30109</v>
      </c>
      <c r="F3339" t="s">
        <v>3395</v>
      </c>
      <c r="G3339">
        <v>0</v>
      </c>
      <c r="H3339">
        <v>2024</v>
      </c>
      <c r="I3339" t="s">
        <v>30128</v>
      </c>
      <c r="J3339">
        <v>1</v>
      </c>
      <c r="K3339">
        <v>0</v>
      </c>
    </row>
    <row r="3340" spans="1:11" x14ac:dyDescent="0.3">
      <c r="A3340" t="s">
        <v>33462</v>
      </c>
      <c r="B3340" s="1">
        <v>44632</v>
      </c>
      <c r="C3340">
        <v>904.69</v>
      </c>
      <c r="D3340" t="s">
        <v>30112</v>
      </c>
      <c r="E3340" t="s">
        <v>30109</v>
      </c>
      <c r="F3340" t="s">
        <v>19460</v>
      </c>
      <c r="G3340">
        <v>0</v>
      </c>
      <c r="H3340">
        <v>2022</v>
      </c>
      <c r="I3340" t="s">
        <v>30145</v>
      </c>
      <c r="J3340">
        <v>1</v>
      </c>
      <c r="K3340">
        <v>0</v>
      </c>
    </row>
    <row r="3341" spans="1:11" x14ac:dyDescent="0.3">
      <c r="A3341" t="s">
        <v>33463</v>
      </c>
      <c r="B3341" s="1">
        <v>44811</v>
      </c>
      <c r="C3341">
        <v>1136.2</v>
      </c>
      <c r="D3341" t="s">
        <v>30112</v>
      </c>
      <c r="E3341" t="s">
        <v>30109</v>
      </c>
      <c r="F3341" t="s">
        <v>18635</v>
      </c>
      <c r="G3341">
        <v>0</v>
      </c>
      <c r="H3341">
        <v>2022</v>
      </c>
      <c r="I3341" t="s">
        <v>30123</v>
      </c>
      <c r="J3341">
        <v>1</v>
      </c>
      <c r="K3341">
        <v>0</v>
      </c>
    </row>
    <row r="3342" spans="1:11" x14ac:dyDescent="0.3">
      <c r="A3342" t="s">
        <v>33464</v>
      </c>
      <c r="B3342" s="1">
        <v>44740</v>
      </c>
      <c r="C3342">
        <v>1286.57</v>
      </c>
      <c r="D3342" t="s">
        <v>30108</v>
      </c>
      <c r="E3342" t="s">
        <v>30117</v>
      </c>
      <c r="F3342" t="s">
        <v>15203</v>
      </c>
      <c r="G3342">
        <v>1</v>
      </c>
      <c r="H3342">
        <v>2022</v>
      </c>
      <c r="I3342" t="s">
        <v>30128</v>
      </c>
      <c r="J3342">
        <v>0</v>
      </c>
      <c r="K3342">
        <v>1</v>
      </c>
    </row>
    <row r="3343" spans="1:11" x14ac:dyDescent="0.3">
      <c r="A3343" t="s">
        <v>33465</v>
      </c>
      <c r="B3343" s="1">
        <v>45023</v>
      </c>
      <c r="C3343">
        <v>853.92</v>
      </c>
      <c r="D3343" t="s">
        <v>30112</v>
      </c>
      <c r="E3343" t="s">
        <v>30109</v>
      </c>
      <c r="F3343" t="s">
        <v>4612</v>
      </c>
      <c r="G3343">
        <v>0</v>
      </c>
      <c r="H3343">
        <v>2023</v>
      </c>
      <c r="I3343" t="s">
        <v>30118</v>
      </c>
      <c r="J3343">
        <v>1</v>
      </c>
      <c r="K3343">
        <v>0</v>
      </c>
    </row>
    <row r="3344" spans="1:11" x14ac:dyDescent="0.3">
      <c r="A3344" t="s">
        <v>33466</v>
      </c>
      <c r="B3344" s="1">
        <v>44608</v>
      </c>
      <c r="C3344">
        <v>97.25</v>
      </c>
      <c r="D3344" t="s">
        <v>30112</v>
      </c>
      <c r="E3344" t="s">
        <v>30117</v>
      </c>
      <c r="F3344" t="s">
        <v>13294</v>
      </c>
      <c r="G3344">
        <v>1</v>
      </c>
      <c r="H3344">
        <v>2022</v>
      </c>
      <c r="I3344" t="s">
        <v>30110</v>
      </c>
      <c r="J3344">
        <v>0</v>
      </c>
      <c r="K3344">
        <v>1</v>
      </c>
    </row>
    <row r="3345" spans="1:11" x14ac:dyDescent="0.3">
      <c r="A3345" t="s">
        <v>33467</v>
      </c>
      <c r="B3345" s="1">
        <v>45255</v>
      </c>
      <c r="C3345">
        <v>1498.92</v>
      </c>
      <c r="D3345" t="s">
        <v>30122</v>
      </c>
      <c r="E3345" t="s">
        <v>30117</v>
      </c>
      <c r="F3345" t="s">
        <v>18491</v>
      </c>
      <c r="G3345">
        <v>1</v>
      </c>
      <c r="H3345">
        <v>2023</v>
      </c>
      <c r="I3345" t="s">
        <v>30142</v>
      </c>
      <c r="J3345">
        <v>0</v>
      </c>
      <c r="K3345">
        <v>1</v>
      </c>
    </row>
    <row r="3346" spans="1:11" x14ac:dyDescent="0.3">
      <c r="A3346" t="s">
        <v>33468</v>
      </c>
      <c r="B3346" s="1">
        <v>44854</v>
      </c>
      <c r="C3346">
        <v>1401.86</v>
      </c>
      <c r="D3346" t="s">
        <v>30122</v>
      </c>
      <c r="E3346" t="s">
        <v>30117</v>
      </c>
      <c r="F3346" t="s">
        <v>4784</v>
      </c>
      <c r="G3346">
        <v>1</v>
      </c>
      <c r="H3346">
        <v>2022</v>
      </c>
      <c r="I3346" t="s">
        <v>30159</v>
      </c>
      <c r="J3346">
        <v>0</v>
      </c>
      <c r="K3346">
        <v>1</v>
      </c>
    </row>
    <row r="3347" spans="1:11" x14ac:dyDescent="0.3">
      <c r="A3347" t="s">
        <v>33469</v>
      </c>
      <c r="B3347" s="1">
        <v>44690</v>
      </c>
      <c r="C3347">
        <v>1354.34</v>
      </c>
      <c r="D3347" t="s">
        <v>30112</v>
      </c>
      <c r="E3347" t="s">
        <v>30117</v>
      </c>
      <c r="F3347" t="s">
        <v>16198</v>
      </c>
      <c r="G3347">
        <v>1</v>
      </c>
      <c r="H3347">
        <v>2022</v>
      </c>
      <c r="I3347" t="s">
        <v>30136</v>
      </c>
      <c r="J3347">
        <v>0</v>
      </c>
      <c r="K3347">
        <v>1</v>
      </c>
    </row>
    <row r="3348" spans="1:11" x14ac:dyDescent="0.3">
      <c r="A3348" t="s">
        <v>33470</v>
      </c>
      <c r="B3348" s="1">
        <v>45138</v>
      </c>
      <c r="C3348">
        <v>1082.8</v>
      </c>
      <c r="D3348" t="s">
        <v>30112</v>
      </c>
      <c r="E3348" t="s">
        <v>30109</v>
      </c>
      <c r="F3348" t="s">
        <v>6975</v>
      </c>
      <c r="G3348">
        <v>0</v>
      </c>
      <c r="H3348">
        <v>2023</v>
      </c>
      <c r="I3348" t="s">
        <v>30115</v>
      </c>
      <c r="J3348">
        <v>1</v>
      </c>
      <c r="K3348">
        <v>0</v>
      </c>
    </row>
    <row r="3349" spans="1:11" x14ac:dyDescent="0.3">
      <c r="A3349" t="s">
        <v>33471</v>
      </c>
      <c r="B3349" s="1">
        <v>45329</v>
      </c>
      <c r="C3349">
        <v>693.01</v>
      </c>
      <c r="D3349" t="s">
        <v>30112</v>
      </c>
      <c r="E3349" t="s">
        <v>30117</v>
      </c>
      <c r="F3349" t="s">
        <v>7905</v>
      </c>
      <c r="G3349">
        <v>1</v>
      </c>
      <c r="H3349">
        <v>2024</v>
      </c>
      <c r="I3349" t="s">
        <v>30110</v>
      </c>
      <c r="J3349">
        <v>0</v>
      </c>
      <c r="K3349">
        <v>1</v>
      </c>
    </row>
    <row r="3350" spans="1:11" x14ac:dyDescent="0.3">
      <c r="A3350" t="s">
        <v>33472</v>
      </c>
      <c r="B3350" s="1">
        <v>44725</v>
      </c>
      <c r="C3350">
        <v>308.02</v>
      </c>
      <c r="D3350" t="s">
        <v>30112</v>
      </c>
      <c r="E3350" t="s">
        <v>30117</v>
      </c>
      <c r="F3350" t="s">
        <v>4456</v>
      </c>
      <c r="G3350">
        <v>1</v>
      </c>
      <c r="H3350">
        <v>2022</v>
      </c>
      <c r="I3350" t="s">
        <v>30128</v>
      </c>
      <c r="J3350">
        <v>0</v>
      </c>
      <c r="K3350">
        <v>1</v>
      </c>
    </row>
    <row r="3351" spans="1:11" x14ac:dyDescent="0.3">
      <c r="A3351" t="s">
        <v>33473</v>
      </c>
      <c r="B3351" s="1">
        <v>45133</v>
      </c>
      <c r="C3351">
        <v>1101.3800000000001</v>
      </c>
      <c r="D3351" t="s">
        <v>30112</v>
      </c>
      <c r="E3351" t="s">
        <v>30109</v>
      </c>
      <c r="F3351" t="s">
        <v>1936</v>
      </c>
      <c r="G3351">
        <v>0</v>
      </c>
      <c r="H3351">
        <v>2023</v>
      </c>
      <c r="I3351" t="s">
        <v>30115</v>
      </c>
      <c r="J3351">
        <v>1</v>
      </c>
      <c r="K3351">
        <v>0</v>
      </c>
    </row>
    <row r="3352" spans="1:11" x14ac:dyDescent="0.3">
      <c r="A3352" t="s">
        <v>33474</v>
      </c>
      <c r="B3352" s="1">
        <v>44620</v>
      </c>
      <c r="C3352">
        <v>841.13</v>
      </c>
      <c r="D3352" t="s">
        <v>30112</v>
      </c>
      <c r="E3352" t="s">
        <v>30109</v>
      </c>
      <c r="F3352" t="s">
        <v>15387</v>
      </c>
      <c r="G3352">
        <v>0</v>
      </c>
      <c r="H3352">
        <v>2022</v>
      </c>
      <c r="I3352" t="s">
        <v>30110</v>
      </c>
      <c r="J3352">
        <v>1</v>
      </c>
      <c r="K3352">
        <v>0</v>
      </c>
    </row>
    <row r="3353" spans="1:11" x14ac:dyDescent="0.3">
      <c r="A3353" t="s">
        <v>33475</v>
      </c>
      <c r="B3353" s="1">
        <v>45459</v>
      </c>
      <c r="C3353">
        <v>1368.07</v>
      </c>
      <c r="D3353" t="s">
        <v>30112</v>
      </c>
      <c r="E3353" t="s">
        <v>30109</v>
      </c>
      <c r="F3353" t="s">
        <v>11810</v>
      </c>
      <c r="G3353">
        <v>0</v>
      </c>
      <c r="H3353">
        <v>2024</v>
      </c>
      <c r="I3353" t="s">
        <v>30128</v>
      </c>
      <c r="J3353">
        <v>1</v>
      </c>
      <c r="K3353">
        <v>0</v>
      </c>
    </row>
    <row r="3354" spans="1:11" x14ac:dyDescent="0.3">
      <c r="A3354" t="s">
        <v>33476</v>
      </c>
      <c r="B3354" s="1">
        <v>45012</v>
      </c>
      <c r="C3354">
        <v>1209.19</v>
      </c>
      <c r="D3354" t="s">
        <v>30108</v>
      </c>
      <c r="E3354" t="s">
        <v>30117</v>
      </c>
      <c r="F3354" t="s">
        <v>2359</v>
      </c>
      <c r="G3354">
        <v>1</v>
      </c>
      <c r="H3354">
        <v>2023</v>
      </c>
      <c r="I3354" t="s">
        <v>30145</v>
      </c>
      <c r="J3354">
        <v>0</v>
      </c>
      <c r="K3354">
        <v>1</v>
      </c>
    </row>
    <row r="3355" spans="1:11" x14ac:dyDescent="0.3">
      <c r="A3355" t="s">
        <v>33477</v>
      </c>
      <c r="B3355" s="1">
        <v>44686</v>
      </c>
      <c r="C3355">
        <v>1438.66</v>
      </c>
      <c r="D3355" t="s">
        <v>30112</v>
      </c>
      <c r="E3355" t="s">
        <v>30109</v>
      </c>
      <c r="F3355" t="s">
        <v>16705</v>
      </c>
      <c r="G3355">
        <v>0</v>
      </c>
      <c r="H3355">
        <v>2022</v>
      </c>
      <c r="I3355" t="s">
        <v>30136</v>
      </c>
      <c r="J3355">
        <v>1</v>
      </c>
      <c r="K3355">
        <v>0</v>
      </c>
    </row>
    <row r="3356" spans="1:11" x14ac:dyDescent="0.3">
      <c r="A3356" t="s">
        <v>33478</v>
      </c>
      <c r="B3356" s="1">
        <v>44572</v>
      </c>
      <c r="C3356">
        <v>865.4</v>
      </c>
      <c r="D3356" t="s">
        <v>30112</v>
      </c>
      <c r="E3356" t="s">
        <v>30109</v>
      </c>
      <c r="F3356" t="s">
        <v>2772</v>
      </c>
      <c r="G3356">
        <v>0</v>
      </c>
      <c r="H3356">
        <v>2022</v>
      </c>
      <c r="I3356" t="s">
        <v>30113</v>
      </c>
      <c r="J3356">
        <v>1</v>
      </c>
      <c r="K3356">
        <v>0</v>
      </c>
    </row>
    <row r="3357" spans="1:11" x14ac:dyDescent="0.3">
      <c r="A3357" t="s">
        <v>33479</v>
      </c>
      <c r="B3357" s="1">
        <v>45524</v>
      </c>
      <c r="C3357">
        <v>780.52</v>
      </c>
      <c r="D3357" t="s">
        <v>30112</v>
      </c>
      <c r="E3357" t="s">
        <v>30109</v>
      </c>
      <c r="F3357" t="s">
        <v>11887</v>
      </c>
      <c r="G3357">
        <v>0</v>
      </c>
      <c r="H3357">
        <v>2024</v>
      </c>
      <c r="I3357" t="s">
        <v>30120</v>
      </c>
      <c r="J3357">
        <v>1</v>
      </c>
      <c r="K3357">
        <v>0</v>
      </c>
    </row>
    <row r="3358" spans="1:11" x14ac:dyDescent="0.3">
      <c r="A3358" t="s">
        <v>33480</v>
      </c>
      <c r="B3358" s="1">
        <v>45179</v>
      </c>
      <c r="C3358">
        <v>1293.08</v>
      </c>
      <c r="D3358" t="s">
        <v>30122</v>
      </c>
      <c r="E3358" t="s">
        <v>30117</v>
      </c>
      <c r="F3358" t="s">
        <v>6532</v>
      </c>
      <c r="G3358">
        <v>1</v>
      </c>
      <c r="H3358">
        <v>2023</v>
      </c>
      <c r="I3358" t="s">
        <v>30123</v>
      </c>
      <c r="J3358">
        <v>0</v>
      </c>
      <c r="K3358">
        <v>1</v>
      </c>
    </row>
    <row r="3359" spans="1:11" x14ac:dyDescent="0.3">
      <c r="A3359" t="s">
        <v>33481</v>
      </c>
      <c r="B3359" s="1">
        <v>45301</v>
      </c>
      <c r="C3359">
        <v>161.33000000000001</v>
      </c>
      <c r="D3359" t="s">
        <v>30108</v>
      </c>
      <c r="E3359" t="s">
        <v>30117</v>
      </c>
      <c r="F3359" t="s">
        <v>6054</v>
      </c>
      <c r="G3359">
        <v>1</v>
      </c>
      <c r="H3359">
        <v>2024</v>
      </c>
      <c r="I3359" t="s">
        <v>30113</v>
      </c>
      <c r="J3359">
        <v>0</v>
      </c>
      <c r="K3359">
        <v>1</v>
      </c>
    </row>
    <row r="3360" spans="1:11" x14ac:dyDescent="0.3">
      <c r="A3360" t="s">
        <v>33482</v>
      </c>
      <c r="B3360" s="1">
        <v>44807</v>
      </c>
      <c r="C3360">
        <v>383.81</v>
      </c>
      <c r="D3360" t="s">
        <v>30122</v>
      </c>
      <c r="E3360" t="s">
        <v>30109</v>
      </c>
      <c r="F3360" t="s">
        <v>3530</v>
      </c>
      <c r="G3360">
        <v>0</v>
      </c>
      <c r="H3360">
        <v>2022</v>
      </c>
      <c r="I3360" t="s">
        <v>30123</v>
      </c>
      <c r="J3360">
        <v>1</v>
      </c>
      <c r="K3360">
        <v>0</v>
      </c>
    </row>
    <row r="3361" spans="1:11" x14ac:dyDescent="0.3">
      <c r="A3361" t="s">
        <v>33483</v>
      </c>
      <c r="B3361" s="1">
        <v>44916</v>
      </c>
      <c r="C3361">
        <v>335.92</v>
      </c>
      <c r="D3361" t="s">
        <v>30108</v>
      </c>
      <c r="E3361" t="s">
        <v>30117</v>
      </c>
      <c r="F3361" t="s">
        <v>16953</v>
      </c>
      <c r="G3361">
        <v>1</v>
      </c>
      <c r="H3361">
        <v>2022</v>
      </c>
      <c r="I3361" t="s">
        <v>30130</v>
      </c>
      <c r="J3361">
        <v>0</v>
      </c>
      <c r="K3361">
        <v>1</v>
      </c>
    </row>
    <row r="3362" spans="1:11" x14ac:dyDescent="0.3">
      <c r="A3362" t="s">
        <v>33484</v>
      </c>
      <c r="B3362" s="1">
        <v>45463</v>
      </c>
      <c r="C3362">
        <v>1219.44</v>
      </c>
      <c r="D3362" t="s">
        <v>30108</v>
      </c>
      <c r="E3362" t="s">
        <v>30117</v>
      </c>
      <c r="F3362" t="s">
        <v>15733</v>
      </c>
      <c r="G3362">
        <v>1</v>
      </c>
      <c r="H3362">
        <v>2024</v>
      </c>
      <c r="I3362" t="s">
        <v>30128</v>
      </c>
      <c r="J3362">
        <v>0</v>
      </c>
      <c r="K3362">
        <v>1</v>
      </c>
    </row>
    <row r="3363" spans="1:11" x14ac:dyDescent="0.3">
      <c r="A3363" t="s">
        <v>33485</v>
      </c>
      <c r="B3363" s="1">
        <v>45065</v>
      </c>
      <c r="C3363">
        <v>593.27</v>
      </c>
      <c r="D3363" t="s">
        <v>30108</v>
      </c>
      <c r="E3363" t="s">
        <v>30117</v>
      </c>
      <c r="F3363" t="s">
        <v>9991</v>
      </c>
      <c r="G3363">
        <v>1</v>
      </c>
      <c r="H3363">
        <v>2023</v>
      </c>
      <c r="I3363" t="s">
        <v>30136</v>
      </c>
      <c r="J3363">
        <v>0</v>
      </c>
      <c r="K3363">
        <v>1</v>
      </c>
    </row>
    <row r="3364" spans="1:11" x14ac:dyDescent="0.3">
      <c r="A3364" t="s">
        <v>33486</v>
      </c>
      <c r="B3364" s="1">
        <v>44807</v>
      </c>
      <c r="C3364">
        <v>1226.74</v>
      </c>
      <c r="D3364" t="s">
        <v>30122</v>
      </c>
      <c r="E3364" t="s">
        <v>30117</v>
      </c>
      <c r="F3364" t="s">
        <v>9019</v>
      </c>
      <c r="G3364">
        <v>1</v>
      </c>
      <c r="H3364">
        <v>2022</v>
      </c>
      <c r="I3364" t="s">
        <v>30123</v>
      </c>
      <c r="J3364">
        <v>0</v>
      </c>
      <c r="K3364">
        <v>1</v>
      </c>
    </row>
    <row r="3365" spans="1:11" x14ac:dyDescent="0.3">
      <c r="A3365" t="s">
        <v>33487</v>
      </c>
      <c r="B3365" s="1">
        <v>45275</v>
      </c>
      <c r="C3365">
        <v>1395.64</v>
      </c>
      <c r="D3365" t="s">
        <v>30112</v>
      </c>
      <c r="E3365" t="s">
        <v>30117</v>
      </c>
      <c r="F3365" t="s">
        <v>19988</v>
      </c>
      <c r="G3365">
        <v>1</v>
      </c>
      <c r="H3365">
        <v>2023</v>
      </c>
      <c r="I3365" t="s">
        <v>30130</v>
      </c>
      <c r="J3365">
        <v>0</v>
      </c>
      <c r="K3365">
        <v>1</v>
      </c>
    </row>
    <row r="3366" spans="1:11" x14ac:dyDescent="0.3">
      <c r="A3366" t="s">
        <v>33488</v>
      </c>
      <c r="B3366" s="1">
        <v>45057</v>
      </c>
      <c r="C3366">
        <v>1154.6099999999999</v>
      </c>
      <c r="D3366" t="s">
        <v>30122</v>
      </c>
      <c r="E3366" t="s">
        <v>30109</v>
      </c>
      <c r="F3366" t="s">
        <v>13992</v>
      </c>
      <c r="G3366">
        <v>0</v>
      </c>
      <c r="H3366">
        <v>2023</v>
      </c>
      <c r="I3366" t="s">
        <v>30136</v>
      </c>
      <c r="J3366">
        <v>1</v>
      </c>
      <c r="K3366">
        <v>0</v>
      </c>
    </row>
    <row r="3367" spans="1:11" x14ac:dyDescent="0.3">
      <c r="A3367" t="s">
        <v>33489</v>
      </c>
      <c r="B3367" s="1">
        <v>44648</v>
      </c>
      <c r="C3367">
        <v>1176.21</v>
      </c>
      <c r="D3367" t="s">
        <v>30122</v>
      </c>
      <c r="E3367" t="s">
        <v>30109</v>
      </c>
      <c r="F3367" t="s">
        <v>17030</v>
      </c>
      <c r="G3367">
        <v>0</v>
      </c>
      <c r="H3367">
        <v>2022</v>
      </c>
      <c r="I3367" t="s">
        <v>30145</v>
      </c>
      <c r="J3367">
        <v>1</v>
      </c>
      <c r="K3367">
        <v>0</v>
      </c>
    </row>
    <row r="3368" spans="1:11" x14ac:dyDescent="0.3">
      <c r="A3368" t="s">
        <v>33490</v>
      </c>
      <c r="B3368" s="1">
        <v>44801</v>
      </c>
      <c r="C3368">
        <v>74.069999999999993</v>
      </c>
      <c r="D3368" t="s">
        <v>30122</v>
      </c>
      <c r="E3368" t="s">
        <v>30109</v>
      </c>
      <c r="F3368" t="s">
        <v>14776</v>
      </c>
      <c r="G3368">
        <v>0</v>
      </c>
      <c r="H3368">
        <v>2022</v>
      </c>
      <c r="I3368" t="s">
        <v>30120</v>
      </c>
      <c r="J3368">
        <v>1</v>
      </c>
      <c r="K3368">
        <v>0</v>
      </c>
    </row>
    <row r="3369" spans="1:11" x14ac:dyDescent="0.3">
      <c r="A3369" t="s">
        <v>33491</v>
      </c>
      <c r="B3369" s="1">
        <v>45114</v>
      </c>
      <c r="C3369">
        <v>683.5</v>
      </c>
      <c r="D3369" t="s">
        <v>30122</v>
      </c>
      <c r="E3369" t="s">
        <v>30117</v>
      </c>
      <c r="F3369" t="s">
        <v>15504</v>
      </c>
      <c r="G3369">
        <v>1</v>
      </c>
      <c r="H3369">
        <v>2023</v>
      </c>
      <c r="I3369" t="s">
        <v>30115</v>
      </c>
      <c r="J3369">
        <v>0</v>
      </c>
      <c r="K3369">
        <v>1</v>
      </c>
    </row>
    <row r="3370" spans="1:11" x14ac:dyDescent="0.3">
      <c r="A3370" t="s">
        <v>33492</v>
      </c>
      <c r="B3370" s="1">
        <v>45102</v>
      </c>
      <c r="C3370">
        <v>269.73</v>
      </c>
      <c r="D3370" t="s">
        <v>30122</v>
      </c>
      <c r="E3370" t="s">
        <v>30109</v>
      </c>
      <c r="F3370" t="s">
        <v>19280</v>
      </c>
      <c r="G3370">
        <v>0</v>
      </c>
      <c r="H3370">
        <v>2023</v>
      </c>
      <c r="I3370" t="s">
        <v>30128</v>
      </c>
      <c r="J3370">
        <v>1</v>
      </c>
      <c r="K3370">
        <v>0</v>
      </c>
    </row>
    <row r="3371" spans="1:11" x14ac:dyDescent="0.3">
      <c r="A3371" t="s">
        <v>33493</v>
      </c>
      <c r="B3371" s="1">
        <v>45006</v>
      </c>
      <c r="C3371">
        <v>471.53</v>
      </c>
      <c r="D3371" t="s">
        <v>30122</v>
      </c>
      <c r="E3371" t="s">
        <v>30117</v>
      </c>
      <c r="F3371" t="s">
        <v>18141</v>
      </c>
      <c r="G3371">
        <v>1</v>
      </c>
      <c r="H3371">
        <v>2023</v>
      </c>
      <c r="I3371" t="s">
        <v>30145</v>
      </c>
      <c r="J3371">
        <v>0</v>
      </c>
      <c r="K3371">
        <v>1</v>
      </c>
    </row>
    <row r="3372" spans="1:11" x14ac:dyDescent="0.3">
      <c r="A3372" t="s">
        <v>33494</v>
      </c>
      <c r="B3372" s="1">
        <v>45162</v>
      </c>
      <c r="C3372">
        <v>525.21</v>
      </c>
      <c r="D3372" t="s">
        <v>30122</v>
      </c>
      <c r="E3372" t="s">
        <v>30117</v>
      </c>
      <c r="F3372" t="s">
        <v>5114</v>
      </c>
      <c r="G3372">
        <v>1</v>
      </c>
      <c r="H3372">
        <v>2023</v>
      </c>
      <c r="I3372" t="s">
        <v>30120</v>
      </c>
      <c r="J3372">
        <v>0</v>
      </c>
      <c r="K3372">
        <v>1</v>
      </c>
    </row>
    <row r="3373" spans="1:11" x14ac:dyDescent="0.3">
      <c r="A3373" t="s">
        <v>33495</v>
      </c>
      <c r="B3373" s="1">
        <v>45326</v>
      </c>
      <c r="C3373">
        <v>679.98</v>
      </c>
      <c r="D3373" t="s">
        <v>30122</v>
      </c>
      <c r="E3373" t="s">
        <v>30109</v>
      </c>
      <c r="F3373" t="s">
        <v>8407</v>
      </c>
      <c r="G3373">
        <v>0</v>
      </c>
      <c r="H3373">
        <v>2024</v>
      </c>
      <c r="I3373" t="s">
        <v>30110</v>
      </c>
      <c r="J3373">
        <v>1</v>
      </c>
      <c r="K3373">
        <v>0</v>
      </c>
    </row>
    <row r="3374" spans="1:11" x14ac:dyDescent="0.3">
      <c r="A3374" t="s">
        <v>33496</v>
      </c>
      <c r="B3374" s="1">
        <v>45210</v>
      </c>
      <c r="C3374">
        <v>186.53</v>
      </c>
      <c r="D3374" t="s">
        <v>30122</v>
      </c>
      <c r="E3374" t="s">
        <v>30109</v>
      </c>
      <c r="F3374" t="s">
        <v>5611</v>
      </c>
      <c r="G3374">
        <v>0</v>
      </c>
      <c r="H3374">
        <v>2023</v>
      </c>
      <c r="I3374" t="s">
        <v>30159</v>
      </c>
      <c r="J3374">
        <v>1</v>
      </c>
      <c r="K3374">
        <v>0</v>
      </c>
    </row>
    <row r="3375" spans="1:11" x14ac:dyDescent="0.3">
      <c r="A3375" t="s">
        <v>33497</v>
      </c>
      <c r="B3375" s="1">
        <v>44611</v>
      </c>
      <c r="C3375">
        <v>913.22</v>
      </c>
      <c r="D3375" t="s">
        <v>30122</v>
      </c>
      <c r="E3375" t="s">
        <v>30117</v>
      </c>
      <c r="F3375" t="s">
        <v>19519</v>
      </c>
      <c r="G3375">
        <v>1</v>
      </c>
      <c r="H3375">
        <v>2022</v>
      </c>
      <c r="I3375" t="s">
        <v>30110</v>
      </c>
      <c r="J3375">
        <v>0</v>
      </c>
      <c r="K3375">
        <v>1</v>
      </c>
    </row>
    <row r="3376" spans="1:11" x14ac:dyDescent="0.3">
      <c r="A3376" t="s">
        <v>33498</v>
      </c>
      <c r="B3376" s="1">
        <v>45498</v>
      </c>
      <c r="C3376">
        <v>805.81</v>
      </c>
      <c r="D3376" t="s">
        <v>30108</v>
      </c>
      <c r="E3376" t="s">
        <v>30109</v>
      </c>
      <c r="F3376" t="s">
        <v>5635</v>
      </c>
      <c r="G3376">
        <v>0</v>
      </c>
      <c r="H3376">
        <v>2024</v>
      </c>
      <c r="I3376" t="s">
        <v>30115</v>
      </c>
      <c r="J3376">
        <v>1</v>
      </c>
      <c r="K3376">
        <v>0</v>
      </c>
    </row>
    <row r="3377" spans="1:11" x14ac:dyDescent="0.3">
      <c r="A3377" t="s">
        <v>33499</v>
      </c>
      <c r="B3377" s="1">
        <v>45146</v>
      </c>
      <c r="C3377">
        <v>61.16</v>
      </c>
      <c r="D3377" t="s">
        <v>30122</v>
      </c>
      <c r="E3377" t="s">
        <v>30109</v>
      </c>
      <c r="F3377" t="s">
        <v>16164</v>
      </c>
      <c r="G3377">
        <v>0</v>
      </c>
      <c r="H3377">
        <v>2023</v>
      </c>
      <c r="I3377" t="s">
        <v>30120</v>
      </c>
      <c r="J3377">
        <v>1</v>
      </c>
      <c r="K3377">
        <v>0</v>
      </c>
    </row>
    <row r="3378" spans="1:11" x14ac:dyDescent="0.3">
      <c r="A3378" t="s">
        <v>33500</v>
      </c>
      <c r="B3378" s="1">
        <v>45558</v>
      </c>
      <c r="C3378">
        <v>649.61</v>
      </c>
      <c r="D3378" t="s">
        <v>30108</v>
      </c>
      <c r="E3378" t="s">
        <v>30109</v>
      </c>
      <c r="F3378" t="s">
        <v>16666</v>
      </c>
      <c r="G3378">
        <v>0</v>
      </c>
      <c r="H3378">
        <v>2024</v>
      </c>
      <c r="I3378" t="s">
        <v>30123</v>
      </c>
      <c r="J3378">
        <v>1</v>
      </c>
      <c r="K3378">
        <v>0</v>
      </c>
    </row>
    <row r="3379" spans="1:11" x14ac:dyDescent="0.3">
      <c r="A3379" t="s">
        <v>33501</v>
      </c>
      <c r="B3379" s="1">
        <v>45382</v>
      </c>
      <c r="C3379">
        <v>315.32</v>
      </c>
      <c r="D3379" t="s">
        <v>30112</v>
      </c>
      <c r="E3379" t="s">
        <v>30109</v>
      </c>
      <c r="F3379" t="s">
        <v>19488</v>
      </c>
      <c r="G3379">
        <v>0</v>
      </c>
      <c r="H3379">
        <v>2024</v>
      </c>
      <c r="I3379" t="s">
        <v>30145</v>
      </c>
      <c r="J3379">
        <v>1</v>
      </c>
      <c r="K3379">
        <v>0</v>
      </c>
    </row>
    <row r="3380" spans="1:11" x14ac:dyDescent="0.3">
      <c r="A3380" t="s">
        <v>33502</v>
      </c>
      <c r="B3380" s="1">
        <v>45061</v>
      </c>
      <c r="C3380">
        <v>89.49</v>
      </c>
      <c r="D3380" t="s">
        <v>30108</v>
      </c>
      <c r="E3380" t="s">
        <v>30117</v>
      </c>
      <c r="F3380" t="s">
        <v>9862</v>
      </c>
      <c r="G3380">
        <v>1</v>
      </c>
      <c r="H3380">
        <v>2023</v>
      </c>
      <c r="I3380" t="s">
        <v>30136</v>
      </c>
      <c r="J3380">
        <v>0</v>
      </c>
      <c r="K3380">
        <v>1</v>
      </c>
    </row>
    <row r="3381" spans="1:11" x14ac:dyDescent="0.3">
      <c r="A3381" t="s">
        <v>33503</v>
      </c>
      <c r="B3381" s="1">
        <v>44957</v>
      </c>
      <c r="C3381">
        <v>1122.96</v>
      </c>
      <c r="D3381" t="s">
        <v>30112</v>
      </c>
      <c r="E3381" t="s">
        <v>30117</v>
      </c>
      <c r="F3381" t="s">
        <v>1569</v>
      </c>
      <c r="G3381">
        <v>1</v>
      </c>
      <c r="H3381">
        <v>2023</v>
      </c>
      <c r="I3381" t="s">
        <v>30113</v>
      </c>
      <c r="J3381">
        <v>0</v>
      </c>
      <c r="K3381">
        <v>1</v>
      </c>
    </row>
    <row r="3382" spans="1:11" x14ac:dyDescent="0.3">
      <c r="A3382" t="s">
        <v>33504</v>
      </c>
      <c r="B3382" s="1">
        <v>45451</v>
      </c>
      <c r="C3382">
        <v>81.84</v>
      </c>
      <c r="D3382" t="s">
        <v>30108</v>
      </c>
      <c r="E3382" t="s">
        <v>30117</v>
      </c>
      <c r="F3382" t="s">
        <v>8625</v>
      </c>
      <c r="G3382">
        <v>1</v>
      </c>
      <c r="H3382">
        <v>2024</v>
      </c>
      <c r="I3382" t="s">
        <v>30128</v>
      </c>
      <c r="J3382">
        <v>0</v>
      </c>
      <c r="K3382">
        <v>1</v>
      </c>
    </row>
    <row r="3383" spans="1:11" x14ac:dyDescent="0.3">
      <c r="A3383" t="s">
        <v>33505</v>
      </c>
      <c r="B3383" s="1">
        <v>44650</v>
      </c>
      <c r="C3383">
        <v>976.94</v>
      </c>
      <c r="D3383" t="s">
        <v>30112</v>
      </c>
      <c r="E3383" t="s">
        <v>30109</v>
      </c>
      <c r="F3383" t="s">
        <v>8884</v>
      </c>
      <c r="G3383">
        <v>0</v>
      </c>
      <c r="H3383">
        <v>2022</v>
      </c>
      <c r="I3383" t="s">
        <v>30145</v>
      </c>
      <c r="J3383">
        <v>1</v>
      </c>
      <c r="K3383">
        <v>0</v>
      </c>
    </row>
    <row r="3384" spans="1:11" x14ac:dyDescent="0.3">
      <c r="A3384" t="s">
        <v>33506</v>
      </c>
      <c r="B3384" s="1">
        <v>44673</v>
      </c>
      <c r="C3384">
        <v>1123.52</v>
      </c>
      <c r="D3384" t="s">
        <v>30108</v>
      </c>
      <c r="E3384" t="s">
        <v>30117</v>
      </c>
      <c r="F3384" t="s">
        <v>16218</v>
      </c>
      <c r="G3384">
        <v>1</v>
      </c>
      <c r="H3384">
        <v>2022</v>
      </c>
      <c r="I3384" t="s">
        <v>30118</v>
      </c>
      <c r="J3384">
        <v>0</v>
      </c>
      <c r="K3384">
        <v>1</v>
      </c>
    </row>
    <row r="3385" spans="1:11" x14ac:dyDescent="0.3">
      <c r="A3385" t="s">
        <v>33507</v>
      </c>
      <c r="B3385" s="1">
        <v>45469</v>
      </c>
      <c r="C3385">
        <v>1381.79</v>
      </c>
      <c r="D3385" t="s">
        <v>30108</v>
      </c>
      <c r="E3385" t="s">
        <v>30117</v>
      </c>
      <c r="F3385" t="s">
        <v>18699</v>
      </c>
      <c r="G3385">
        <v>1</v>
      </c>
      <c r="H3385">
        <v>2024</v>
      </c>
      <c r="I3385" t="s">
        <v>30128</v>
      </c>
      <c r="J3385">
        <v>0</v>
      </c>
      <c r="K3385">
        <v>1</v>
      </c>
    </row>
    <row r="3386" spans="1:11" x14ac:dyDescent="0.3">
      <c r="A3386" t="s">
        <v>33508</v>
      </c>
      <c r="B3386" s="1">
        <v>45234</v>
      </c>
      <c r="C3386">
        <v>122.48</v>
      </c>
      <c r="D3386" t="s">
        <v>30112</v>
      </c>
      <c r="E3386" t="s">
        <v>30117</v>
      </c>
      <c r="F3386" t="s">
        <v>10803</v>
      </c>
      <c r="G3386">
        <v>1</v>
      </c>
      <c r="H3386">
        <v>2023</v>
      </c>
      <c r="I3386" t="s">
        <v>30142</v>
      </c>
      <c r="J3386">
        <v>0</v>
      </c>
      <c r="K3386">
        <v>1</v>
      </c>
    </row>
    <row r="3387" spans="1:11" x14ac:dyDescent="0.3">
      <c r="A3387" t="s">
        <v>33509</v>
      </c>
      <c r="B3387" s="1">
        <v>44754</v>
      </c>
      <c r="C3387">
        <v>1395.65</v>
      </c>
      <c r="D3387" t="s">
        <v>30122</v>
      </c>
      <c r="E3387" t="s">
        <v>30109</v>
      </c>
      <c r="F3387" t="s">
        <v>13535</v>
      </c>
      <c r="G3387">
        <v>0</v>
      </c>
      <c r="H3387">
        <v>2022</v>
      </c>
      <c r="I3387" t="s">
        <v>30115</v>
      </c>
      <c r="J3387">
        <v>1</v>
      </c>
      <c r="K3387">
        <v>0</v>
      </c>
    </row>
    <row r="3388" spans="1:11" x14ac:dyDescent="0.3">
      <c r="A3388" t="s">
        <v>33510</v>
      </c>
      <c r="B3388" s="1">
        <v>44863</v>
      </c>
      <c r="C3388">
        <v>1463.23</v>
      </c>
      <c r="D3388" t="s">
        <v>30108</v>
      </c>
      <c r="E3388" t="s">
        <v>30117</v>
      </c>
      <c r="F3388" t="s">
        <v>17125</v>
      </c>
      <c r="G3388">
        <v>1</v>
      </c>
      <c r="H3388">
        <v>2022</v>
      </c>
      <c r="I3388" t="s">
        <v>30159</v>
      </c>
      <c r="J3388">
        <v>0</v>
      </c>
      <c r="K3388">
        <v>1</v>
      </c>
    </row>
    <row r="3389" spans="1:11" x14ac:dyDescent="0.3">
      <c r="A3389" t="s">
        <v>33511</v>
      </c>
      <c r="B3389" s="1">
        <v>44561</v>
      </c>
      <c r="C3389">
        <v>568.99</v>
      </c>
      <c r="D3389" t="s">
        <v>30112</v>
      </c>
      <c r="E3389" t="s">
        <v>30109</v>
      </c>
      <c r="F3389" t="s">
        <v>10895</v>
      </c>
      <c r="G3389">
        <v>0</v>
      </c>
      <c r="H3389">
        <v>2021</v>
      </c>
      <c r="I3389" t="s">
        <v>30130</v>
      </c>
      <c r="J3389">
        <v>1</v>
      </c>
      <c r="K3389">
        <v>0</v>
      </c>
    </row>
    <row r="3390" spans="1:11" x14ac:dyDescent="0.3">
      <c r="A3390" t="s">
        <v>33512</v>
      </c>
      <c r="B3390" s="1">
        <v>45431</v>
      </c>
      <c r="C3390">
        <v>826.96</v>
      </c>
      <c r="D3390" t="s">
        <v>30108</v>
      </c>
      <c r="E3390" t="s">
        <v>30117</v>
      </c>
      <c r="F3390" t="s">
        <v>7445</v>
      </c>
      <c r="G3390">
        <v>1</v>
      </c>
      <c r="H3390">
        <v>2024</v>
      </c>
      <c r="I3390" t="s">
        <v>30136</v>
      </c>
      <c r="J3390">
        <v>0</v>
      </c>
      <c r="K3390">
        <v>1</v>
      </c>
    </row>
    <row r="3391" spans="1:11" x14ac:dyDescent="0.3">
      <c r="A3391" t="s">
        <v>33513</v>
      </c>
      <c r="B3391" s="1">
        <v>45025</v>
      </c>
      <c r="C3391">
        <v>796.01</v>
      </c>
      <c r="D3391" t="s">
        <v>30122</v>
      </c>
      <c r="E3391" t="s">
        <v>30109</v>
      </c>
      <c r="F3391" t="s">
        <v>19448</v>
      </c>
      <c r="G3391">
        <v>0</v>
      </c>
      <c r="H3391">
        <v>2023</v>
      </c>
      <c r="I3391" t="s">
        <v>30118</v>
      </c>
      <c r="J3391">
        <v>1</v>
      </c>
      <c r="K3391">
        <v>0</v>
      </c>
    </row>
    <row r="3392" spans="1:11" x14ac:dyDescent="0.3">
      <c r="A3392" t="s">
        <v>33514</v>
      </c>
      <c r="B3392" s="1">
        <v>44764</v>
      </c>
      <c r="C3392">
        <v>329.75</v>
      </c>
      <c r="D3392" t="s">
        <v>30112</v>
      </c>
      <c r="E3392" t="s">
        <v>30117</v>
      </c>
      <c r="F3392" t="s">
        <v>6907</v>
      </c>
      <c r="G3392">
        <v>1</v>
      </c>
      <c r="H3392">
        <v>2022</v>
      </c>
      <c r="I3392" t="s">
        <v>30115</v>
      </c>
      <c r="J3392">
        <v>0</v>
      </c>
      <c r="K3392">
        <v>1</v>
      </c>
    </row>
    <row r="3393" spans="1:11" x14ac:dyDescent="0.3">
      <c r="A3393" t="s">
        <v>33515</v>
      </c>
      <c r="B3393" s="1">
        <v>45559</v>
      </c>
      <c r="C3393">
        <v>1444.88</v>
      </c>
      <c r="D3393" t="s">
        <v>30108</v>
      </c>
      <c r="E3393" t="s">
        <v>30117</v>
      </c>
      <c r="F3393" t="s">
        <v>16602</v>
      </c>
      <c r="G3393">
        <v>1</v>
      </c>
      <c r="H3393">
        <v>2024</v>
      </c>
      <c r="I3393" t="s">
        <v>30123</v>
      </c>
      <c r="J3393">
        <v>0</v>
      </c>
      <c r="K3393">
        <v>1</v>
      </c>
    </row>
    <row r="3394" spans="1:11" x14ac:dyDescent="0.3">
      <c r="A3394" t="s">
        <v>33516</v>
      </c>
      <c r="B3394" s="1">
        <v>45563</v>
      </c>
      <c r="C3394">
        <v>1125.4100000000001</v>
      </c>
      <c r="D3394" t="s">
        <v>30122</v>
      </c>
      <c r="E3394" t="s">
        <v>30109</v>
      </c>
      <c r="F3394" t="s">
        <v>17112</v>
      </c>
      <c r="G3394">
        <v>0</v>
      </c>
      <c r="H3394">
        <v>2024</v>
      </c>
      <c r="I3394" t="s">
        <v>30123</v>
      </c>
      <c r="J3394">
        <v>1</v>
      </c>
      <c r="K3394">
        <v>0</v>
      </c>
    </row>
    <row r="3395" spans="1:11" x14ac:dyDescent="0.3">
      <c r="A3395" t="s">
        <v>33517</v>
      </c>
      <c r="B3395" s="1">
        <v>44864</v>
      </c>
      <c r="C3395">
        <v>693.15</v>
      </c>
      <c r="D3395" t="s">
        <v>30108</v>
      </c>
      <c r="E3395" t="s">
        <v>30109</v>
      </c>
      <c r="F3395" t="s">
        <v>18076</v>
      </c>
      <c r="G3395">
        <v>0</v>
      </c>
      <c r="H3395">
        <v>2022</v>
      </c>
      <c r="I3395" t="s">
        <v>30159</v>
      </c>
      <c r="J3395">
        <v>1</v>
      </c>
      <c r="K3395">
        <v>0</v>
      </c>
    </row>
    <row r="3396" spans="1:11" x14ac:dyDescent="0.3">
      <c r="A3396" t="s">
        <v>33518</v>
      </c>
      <c r="B3396" s="1">
        <v>45394</v>
      </c>
      <c r="C3396">
        <v>698.06</v>
      </c>
      <c r="D3396" t="s">
        <v>30108</v>
      </c>
      <c r="E3396" t="s">
        <v>30117</v>
      </c>
      <c r="F3396" t="s">
        <v>4047</v>
      </c>
      <c r="G3396">
        <v>1</v>
      </c>
      <c r="H3396">
        <v>2024</v>
      </c>
      <c r="I3396" t="s">
        <v>30118</v>
      </c>
      <c r="J3396">
        <v>0</v>
      </c>
      <c r="K3396">
        <v>1</v>
      </c>
    </row>
    <row r="3397" spans="1:11" x14ac:dyDescent="0.3">
      <c r="A3397" t="s">
        <v>33519</v>
      </c>
      <c r="B3397" s="1">
        <v>44632</v>
      </c>
      <c r="C3397">
        <v>625.70000000000005</v>
      </c>
      <c r="D3397" t="s">
        <v>30108</v>
      </c>
      <c r="E3397" t="s">
        <v>30109</v>
      </c>
      <c r="F3397" t="s">
        <v>11869</v>
      </c>
      <c r="G3397">
        <v>0</v>
      </c>
      <c r="H3397">
        <v>2022</v>
      </c>
      <c r="I3397" t="s">
        <v>30145</v>
      </c>
      <c r="J3397">
        <v>1</v>
      </c>
      <c r="K3397">
        <v>0</v>
      </c>
    </row>
    <row r="3398" spans="1:11" x14ac:dyDescent="0.3">
      <c r="A3398" t="s">
        <v>33520</v>
      </c>
      <c r="B3398" s="1">
        <v>44901</v>
      </c>
      <c r="C3398">
        <v>551.47</v>
      </c>
      <c r="D3398" t="s">
        <v>30108</v>
      </c>
      <c r="E3398" t="s">
        <v>30109</v>
      </c>
      <c r="F3398" t="s">
        <v>13333</v>
      </c>
      <c r="G3398">
        <v>0</v>
      </c>
      <c r="H3398">
        <v>2022</v>
      </c>
      <c r="I3398" t="s">
        <v>30130</v>
      </c>
      <c r="J3398">
        <v>1</v>
      </c>
      <c r="K3398">
        <v>0</v>
      </c>
    </row>
    <row r="3399" spans="1:11" x14ac:dyDescent="0.3">
      <c r="A3399" t="s">
        <v>33521</v>
      </c>
      <c r="B3399" s="1">
        <v>45190</v>
      </c>
      <c r="C3399">
        <v>542.70000000000005</v>
      </c>
      <c r="D3399" t="s">
        <v>30122</v>
      </c>
      <c r="E3399" t="s">
        <v>30117</v>
      </c>
      <c r="F3399" t="s">
        <v>1069</v>
      </c>
      <c r="G3399">
        <v>1</v>
      </c>
      <c r="H3399">
        <v>2023</v>
      </c>
      <c r="I3399" t="s">
        <v>30123</v>
      </c>
      <c r="J3399">
        <v>0</v>
      </c>
      <c r="K3399">
        <v>1</v>
      </c>
    </row>
    <row r="3400" spans="1:11" x14ac:dyDescent="0.3">
      <c r="A3400" t="s">
        <v>33522</v>
      </c>
      <c r="B3400" s="1">
        <v>45208</v>
      </c>
      <c r="C3400">
        <v>828.5</v>
      </c>
      <c r="D3400" t="s">
        <v>30122</v>
      </c>
      <c r="E3400" t="s">
        <v>30117</v>
      </c>
      <c r="F3400" t="s">
        <v>18041</v>
      </c>
      <c r="G3400">
        <v>1</v>
      </c>
      <c r="H3400">
        <v>2023</v>
      </c>
      <c r="I3400" t="s">
        <v>30159</v>
      </c>
      <c r="J3400">
        <v>0</v>
      </c>
      <c r="K3400">
        <v>1</v>
      </c>
    </row>
    <row r="3401" spans="1:11" x14ac:dyDescent="0.3">
      <c r="A3401" t="s">
        <v>33523</v>
      </c>
      <c r="B3401" s="1">
        <v>44904</v>
      </c>
      <c r="C3401">
        <v>673.61</v>
      </c>
      <c r="D3401" t="s">
        <v>30108</v>
      </c>
      <c r="E3401" t="s">
        <v>30109</v>
      </c>
      <c r="F3401" t="s">
        <v>18917</v>
      </c>
      <c r="G3401">
        <v>0</v>
      </c>
      <c r="H3401">
        <v>2022</v>
      </c>
      <c r="I3401" t="s">
        <v>30130</v>
      </c>
      <c r="J3401">
        <v>1</v>
      </c>
      <c r="K3401">
        <v>0</v>
      </c>
    </row>
    <row r="3402" spans="1:11" x14ac:dyDescent="0.3">
      <c r="A3402" t="s">
        <v>33524</v>
      </c>
      <c r="B3402" s="1">
        <v>45335</v>
      </c>
      <c r="C3402">
        <v>769.05</v>
      </c>
      <c r="D3402" t="s">
        <v>30108</v>
      </c>
      <c r="E3402" t="s">
        <v>30109</v>
      </c>
      <c r="F3402" t="s">
        <v>4518</v>
      </c>
      <c r="G3402">
        <v>0</v>
      </c>
      <c r="H3402">
        <v>2024</v>
      </c>
      <c r="I3402" t="s">
        <v>30110</v>
      </c>
      <c r="J3402">
        <v>1</v>
      </c>
      <c r="K3402">
        <v>0</v>
      </c>
    </row>
    <row r="3403" spans="1:11" x14ac:dyDescent="0.3">
      <c r="A3403" t="s">
        <v>33525</v>
      </c>
      <c r="B3403" s="1">
        <v>44872</v>
      </c>
      <c r="C3403">
        <v>943.78</v>
      </c>
      <c r="D3403" t="s">
        <v>30122</v>
      </c>
      <c r="E3403" t="s">
        <v>30109</v>
      </c>
      <c r="F3403" t="s">
        <v>12241</v>
      </c>
      <c r="G3403">
        <v>0</v>
      </c>
      <c r="H3403">
        <v>2022</v>
      </c>
      <c r="I3403" t="s">
        <v>30142</v>
      </c>
      <c r="J3403">
        <v>1</v>
      </c>
      <c r="K3403">
        <v>0</v>
      </c>
    </row>
    <row r="3404" spans="1:11" x14ac:dyDescent="0.3">
      <c r="A3404" t="s">
        <v>33526</v>
      </c>
      <c r="B3404" s="1">
        <v>45511</v>
      </c>
      <c r="C3404">
        <v>1453.45</v>
      </c>
      <c r="D3404" t="s">
        <v>30112</v>
      </c>
      <c r="E3404" t="s">
        <v>30109</v>
      </c>
      <c r="F3404" t="s">
        <v>11229</v>
      </c>
      <c r="G3404">
        <v>0</v>
      </c>
      <c r="H3404">
        <v>2024</v>
      </c>
      <c r="I3404" t="s">
        <v>30120</v>
      </c>
      <c r="J3404">
        <v>1</v>
      </c>
      <c r="K3404">
        <v>0</v>
      </c>
    </row>
    <row r="3405" spans="1:11" x14ac:dyDescent="0.3">
      <c r="A3405" t="s">
        <v>33527</v>
      </c>
      <c r="B3405" s="1">
        <v>45426</v>
      </c>
      <c r="C3405">
        <v>583.30999999999995</v>
      </c>
      <c r="D3405" t="s">
        <v>30122</v>
      </c>
      <c r="E3405" t="s">
        <v>30109</v>
      </c>
      <c r="F3405" t="s">
        <v>4477</v>
      </c>
      <c r="G3405">
        <v>0</v>
      </c>
      <c r="H3405">
        <v>2024</v>
      </c>
      <c r="I3405" t="s">
        <v>30136</v>
      </c>
      <c r="J3405">
        <v>1</v>
      </c>
      <c r="K3405">
        <v>0</v>
      </c>
    </row>
    <row r="3406" spans="1:11" x14ac:dyDescent="0.3">
      <c r="A3406" t="s">
        <v>33528</v>
      </c>
      <c r="B3406" s="1">
        <v>45068</v>
      </c>
      <c r="C3406">
        <v>1214.8399999999999</v>
      </c>
      <c r="D3406" t="s">
        <v>30108</v>
      </c>
      <c r="E3406" t="s">
        <v>30109</v>
      </c>
      <c r="F3406" t="s">
        <v>11910</v>
      </c>
      <c r="G3406">
        <v>0</v>
      </c>
      <c r="H3406">
        <v>2023</v>
      </c>
      <c r="I3406" t="s">
        <v>30136</v>
      </c>
      <c r="J3406">
        <v>1</v>
      </c>
      <c r="K3406">
        <v>0</v>
      </c>
    </row>
    <row r="3407" spans="1:11" x14ac:dyDescent="0.3">
      <c r="A3407" t="s">
        <v>33529</v>
      </c>
      <c r="B3407" s="1">
        <v>44781</v>
      </c>
      <c r="C3407">
        <v>478.75</v>
      </c>
      <c r="D3407" t="s">
        <v>30112</v>
      </c>
      <c r="E3407" t="s">
        <v>30109</v>
      </c>
      <c r="F3407" t="s">
        <v>11152</v>
      </c>
      <c r="G3407">
        <v>0</v>
      </c>
      <c r="H3407">
        <v>2022</v>
      </c>
      <c r="I3407" t="s">
        <v>30120</v>
      </c>
      <c r="J3407">
        <v>1</v>
      </c>
      <c r="K3407">
        <v>0</v>
      </c>
    </row>
    <row r="3408" spans="1:11" x14ac:dyDescent="0.3">
      <c r="A3408" t="s">
        <v>33530</v>
      </c>
      <c r="B3408" s="1">
        <v>45511</v>
      </c>
      <c r="C3408">
        <v>1263.0999999999999</v>
      </c>
      <c r="D3408" t="s">
        <v>30108</v>
      </c>
      <c r="E3408" t="s">
        <v>30117</v>
      </c>
      <c r="F3408" t="s">
        <v>5144</v>
      </c>
      <c r="G3408">
        <v>1</v>
      </c>
      <c r="H3408">
        <v>2024</v>
      </c>
      <c r="I3408" t="s">
        <v>30120</v>
      </c>
      <c r="J3408">
        <v>0</v>
      </c>
      <c r="K3408">
        <v>1</v>
      </c>
    </row>
    <row r="3409" spans="1:11" x14ac:dyDescent="0.3">
      <c r="A3409" t="s">
        <v>33531</v>
      </c>
      <c r="B3409" s="1">
        <v>44935</v>
      </c>
      <c r="C3409">
        <v>223.67</v>
      </c>
      <c r="D3409" t="s">
        <v>30108</v>
      </c>
      <c r="E3409" t="s">
        <v>30117</v>
      </c>
      <c r="F3409" t="s">
        <v>19237</v>
      </c>
      <c r="G3409">
        <v>1</v>
      </c>
      <c r="H3409">
        <v>2023</v>
      </c>
      <c r="I3409" t="s">
        <v>30113</v>
      </c>
      <c r="J3409">
        <v>0</v>
      </c>
      <c r="K3409">
        <v>1</v>
      </c>
    </row>
    <row r="3410" spans="1:11" x14ac:dyDescent="0.3">
      <c r="A3410" t="s">
        <v>33532</v>
      </c>
      <c r="B3410" s="1">
        <v>44578</v>
      </c>
      <c r="C3410">
        <v>1312.11</v>
      </c>
      <c r="D3410" t="s">
        <v>30112</v>
      </c>
      <c r="E3410" t="s">
        <v>30109</v>
      </c>
      <c r="F3410" t="s">
        <v>15917</v>
      </c>
      <c r="G3410">
        <v>0</v>
      </c>
      <c r="H3410">
        <v>2022</v>
      </c>
      <c r="I3410" t="s">
        <v>30113</v>
      </c>
      <c r="J3410">
        <v>1</v>
      </c>
      <c r="K3410">
        <v>0</v>
      </c>
    </row>
    <row r="3411" spans="1:11" x14ac:dyDescent="0.3">
      <c r="A3411" t="s">
        <v>33533</v>
      </c>
      <c r="B3411" s="1">
        <v>45432</v>
      </c>
      <c r="C3411">
        <v>209.23</v>
      </c>
      <c r="D3411" t="s">
        <v>30122</v>
      </c>
      <c r="E3411" t="s">
        <v>30117</v>
      </c>
      <c r="F3411" t="s">
        <v>17827</v>
      </c>
      <c r="G3411">
        <v>1</v>
      </c>
      <c r="H3411">
        <v>2024</v>
      </c>
      <c r="I3411" t="s">
        <v>30136</v>
      </c>
      <c r="J3411">
        <v>0</v>
      </c>
      <c r="K3411">
        <v>1</v>
      </c>
    </row>
    <row r="3412" spans="1:11" x14ac:dyDescent="0.3">
      <c r="A3412" t="s">
        <v>33534</v>
      </c>
      <c r="B3412" s="1">
        <v>45621</v>
      </c>
      <c r="C3412">
        <v>263.70999999999998</v>
      </c>
      <c r="D3412" t="s">
        <v>30108</v>
      </c>
      <c r="E3412" t="s">
        <v>30117</v>
      </c>
      <c r="F3412" t="s">
        <v>16576</v>
      </c>
      <c r="G3412">
        <v>1</v>
      </c>
      <c r="H3412">
        <v>2024</v>
      </c>
      <c r="I3412" t="s">
        <v>30142</v>
      </c>
      <c r="J3412">
        <v>0</v>
      </c>
      <c r="K3412">
        <v>1</v>
      </c>
    </row>
    <row r="3413" spans="1:11" x14ac:dyDescent="0.3">
      <c r="A3413" t="s">
        <v>33535</v>
      </c>
      <c r="B3413" s="1">
        <v>44859</v>
      </c>
      <c r="C3413">
        <v>220.46</v>
      </c>
      <c r="D3413" t="s">
        <v>30108</v>
      </c>
      <c r="E3413" t="s">
        <v>30117</v>
      </c>
      <c r="F3413" t="s">
        <v>16101</v>
      </c>
      <c r="G3413">
        <v>1</v>
      </c>
      <c r="H3413">
        <v>2022</v>
      </c>
      <c r="I3413" t="s">
        <v>30159</v>
      </c>
      <c r="J3413">
        <v>0</v>
      </c>
      <c r="K3413">
        <v>1</v>
      </c>
    </row>
    <row r="3414" spans="1:11" x14ac:dyDescent="0.3">
      <c r="A3414" t="s">
        <v>33536</v>
      </c>
      <c r="B3414" s="1">
        <v>45389</v>
      </c>
      <c r="C3414">
        <v>399.2</v>
      </c>
      <c r="D3414" t="s">
        <v>30112</v>
      </c>
      <c r="E3414" t="s">
        <v>30109</v>
      </c>
      <c r="F3414" t="s">
        <v>15796</v>
      </c>
      <c r="G3414">
        <v>0</v>
      </c>
      <c r="H3414">
        <v>2024</v>
      </c>
      <c r="I3414" t="s">
        <v>30118</v>
      </c>
      <c r="J3414">
        <v>1</v>
      </c>
      <c r="K3414">
        <v>0</v>
      </c>
    </row>
    <row r="3415" spans="1:11" x14ac:dyDescent="0.3">
      <c r="A3415" t="s">
        <v>33537</v>
      </c>
      <c r="B3415" s="1">
        <v>45016</v>
      </c>
      <c r="C3415">
        <v>557.62</v>
      </c>
      <c r="D3415" t="s">
        <v>30122</v>
      </c>
      <c r="E3415" t="s">
        <v>30109</v>
      </c>
      <c r="F3415" t="s">
        <v>10500</v>
      </c>
      <c r="G3415">
        <v>0</v>
      </c>
      <c r="H3415">
        <v>2023</v>
      </c>
      <c r="I3415" t="s">
        <v>30145</v>
      </c>
      <c r="J3415">
        <v>1</v>
      </c>
      <c r="K3415">
        <v>0</v>
      </c>
    </row>
    <row r="3416" spans="1:11" x14ac:dyDescent="0.3">
      <c r="A3416" t="s">
        <v>33538</v>
      </c>
      <c r="B3416" s="1">
        <v>45120</v>
      </c>
      <c r="C3416">
        <v>674.87</v>
      </c>
      <c r="D3416" t="s">
        <v>30108</v>
      </c>
      <c r="E3416" t="s">
        <v>30117</v>
      </c>
      <c r="F3416" t="s">
        <v>16748</v>
      </c>
      <c r="G3416">
        <v>1</v>
      </c>
      <c r="H3416">
        <v>2023</v>
      </c>
      <c r="I3416" t="s">
        <v>30115</v>
      </c>
      <c r="J3416">
        <v>0</v>
      </c>
      <c r="K3416">
        <v>1</v>
      </c>
    </row>
    <row r="3417" spans="1:11" x14ac:dyDescent="0.3">
      <c r="A3417" t="s">
        <v>33539</v>
      </c>
      <c r="B3417" s="1">
        <v>45013</v>
      </c>
      <c r="C3417">
        <v>506.47</v>
      </c>
      <c r="D3417" t="s">
        <v>30108</v>
      </c>
      <c r="E3417" t="s">
        <v>30117</v>
      </c>
      <c r="F3417" t="s">
        <v>10690</v>
      </c>
      <c r="G3417">
        <v>1</v>
      </c>
      <c r="H3417">
        <v>2023</v>
      </c>
      <c r="I3417" t="s">
        <v>30145</v>
      </c>
      <c r="J3417">
        <v>0</v>
      </c>
      <c r="K3417">
        <v>1</v>
      </c>
    </row>
    <row r="3418" spans="1:11" x14ac:dyDescent="0.3">
      <c r="A3418" t="s">
        <v>33540</v>
      </c>
      <c r="B3418" s="1">
        <v>45334</v>
      </c>
      <c r="C3418">
        <v>1272.8900000000001</v>
      </c>
      <c r="D3418" t="s">
        <v>30112</v>
      </c>
      <c r="E3418" t="s">
        <v>30117</v>
      </c>
      <c r="F3418" t="s">
        <v>17566</v>
      </c>
      <c r="G3418">
        <v>1</v>
      </c>
      <c r="H3418">
        <v>2024</v>
      </c>
      <c r="I3418" t="s">
        <v>30110</v>
      </c>
      <c r="J3418">
        <v>0</v>
      </c>
      <c r="K3418">
        <v>1</v>
      </c>
    </row>
    <row r="3419" spans="1:11" x14ac:dyDescent="0.3">
      <c r="A3419" t="s">
        <v>33541</v>
      </c>
      <c r="B3419" s="1">
        <v>45641</v>
      </c>
      <c r="C3419">
        <v>162.78</v>
      </c>
      <c r="D3419" t="s">
        <v>30112</v>
      </c>
      <c r="E3419" t="s">
        <v>30109</v>
      </c>
      <c r="F3419" t="s">
        <v>6963</v>
      </c>
      <c r="G3419">
        <v>0</v>
      </c>
      <c r="H3419">
        <v>2024</v>
      </c>
      <c r="I3419" t="s">
        <v>30130</v>
      </c>
      <c r="J3419">
        <v>1</v>
      </c>
      <c r="K3419">
        <v>0</v>
      </c>
    </row>
    <row r="3420" spans="1:11" x14ac:dyDescent="0.3">
      <c r="A3420" t="s">
        <v>33542</v>
      </c>
      <c r="B3420" s="1">
        <v>45161</v>
      </c>
      <c r="C3420">
        <v>731.01</v>
      </c>
      <c r="D3420" t="s">
        <v>30122</v>
      </c>
      <c r="E3420" t="s">
        <v>30109</v>
      </c>
      <c r="F3420" t="s">
        <v>4794</v>
      </c>
      <c r="G3420">
        <v>0</v>
      </c>
      <c r="H3420">
        <v>2023</v>
      </c>
      <c r="I3420" t="s">
        <v>30120</v>
      </c>
      <c r="J3420">
        <v>1</v>
      </c>
      <c r="K3420">
        <v>0</v>
      </c>
    </row>
    <row r="3421" spans="1:11" x14ac:dyDescent="0.3">
      <c r="A3421" t="s">
        <v>33543</v>
      </c>
      <c r="B3421" s="1">
        <v>44863</v>
      </c>
      <c r="C3421">
        <v>1300.6600000000001</v>
      </c>
      <c r="D3421" t="s">
        <v>30112</v>
      </c>
      <c r="E3421" t="s">
        <v>30109</v>
      </c>
      <c r="F3421" t="s">
        <v>6728</v>
      </c>
      <c r="G3421">
        <v>0</v>
      </c>
      <c r="H3421">
        <v>2022</v>
      </c>
      <c r="I3421" t="s">
        <v>30159</v>
      </c>
      <c r="J3421">
        <v>1</v>
      </c>
      <c r="K3421">
        <v>0</v>
      </c>
    </row>
    <row r="3422" spans="1:11" x14ac:dyDescent="0.3">
      <c r="A3422" t="s">
        <v>33544</v>
      </c>
      <c r="B3422" s="1">
        <v>44800</v>
      </c>
      <c r="C3422">
        <v>278</v>
      </c>
      <c r="D3422" t="s">
        <v>30122</v>
      </c>
      <c r="E3422" t="s">
        <v>30109</v>
      </c>
      <c r="F3422" t="s">
        <v>6420</v>
      </c>
      <c r="G3422">
        <v>0</v>
      </c>
      <c r="H3422">
        <v>2022</v>
      </c>
      <c r="I3422" t="s">
        <v>30120</v>
      </c>
      <c r="J3422">
        <v>1</v>
      </c>
      <c r="K3422">
        <v>0</v>
      </c>
    </row>
    <row r="3423" spans="1:11" x14ac:dyDescent="0.3">
      <c r="A3423" t="s">
        <v>33545</v>
      </c>
      <c r="B3423" s="1">
        <v>45324</v>
      </c>
      <c r="C3423">
        <v>328.83</v>
      </c>
      <c r="D3423" t="s">
        <v>30108</v>
      </c>
      <c r="E3423" t="s">
        <v>30117</v>
      </c>
      <c r="F3423" t="s">
        <v>10558</v>
      </c>
      <c r="G3423">
        <v>1</v>
      </c>
      <c r="H3423">
        <v>2024</v>
      </c>
      <c r="I3423" t="s">
        <v>30110</v>
      </c>
      <c r="J3423">
        <v>0</v>
      </c>
      <c r="K3423">
        <v>1</v>
      </c>
    </row>
    <row r="3424" spans="1:11" x14ac:dyDescent="0.3">
      <c r="A3424" t="s">
        <v>33546</v>
      </c>
      <c r="B3424" s="1">
        <v>44809</v>
      </c>
      <c r="C3424">
        <v>1277.49</v>
      </c>
      <c r="D3424" t="s">
        <v>30122</v>
      </c>
      <c r="E3424" t="s">
        <v>30109</v>
      </c>
      <c r="F3424" t="s">
        <v>8727</v>
      </c>
      <c r="G3424">
        <v>0</v>
      </c>
      <c r="H3424">
        <v>2022</v>
      </c>
      <c r="I3424" t="s">
        <v>30123</v>
      </c>
      <c r="J3424">
        <v>1</v>
      </c>
      <c r="K3424">
        <v>0</v>
      </c>
    </row>
    <row r="3425" spans="1:11" x14ac:dyDescent="0.3">
      <c r="A3425" t="s">
        <v>33547</v>
      </c>
      <c r="B3425" s="1">
        <v>44911</v>
      </c>
      <c r="C3425">
        <v>1372.77</v>
      </c>
      <c r="D3425" t="s">
        <v>30112</v>
      </c>
      <c r="E3425" t="s">
        <v>30117</v>
      </c>
      <c r="F3425" t="s">
        <v>6759</v>
      </c>
      <c r="G3425">
        <v>1</v>
      </c>
      <c r="H3425">
        <v>2022</v>
      </c>
      <c r="I3425" t="s">
        <v>30130</v>
      </c>
      <c r="J3425">
        <v>0</v>
      </c>
      <c r="K3425">
        <v>1</v>
      </c>
    </row>
    <row r="3426" spans="1:11" x14ac:dyDescent="0.3">
      <c r="A3426" t="s">
        <v>33548</v>
      </c>
      <c r="B3426" s="1">
        <v>44976</v>
      </c>
      <c r="C3426">
        <v>150.38</v>
      </c>
      <c r="D3426" t="s">
        <v>30122</v>
      </c>
      <c r="E3426" t="s">
        <v>30109</v>
      </c>
      <c r="F3426" t="s">
        <v>4249</v>
      </c>
      <c r="G3426">
        <v>0</v>
      </c>
      <c r="H3426">
        <v>2023</v>
      </c>
      <c r="I3426" t="s">
        <v>30110</v>
      </c>
      <c r="J3426">
        <v>1</v>
      </c>
      <c r="K3426">
        <v>0</v>
      </c>
    </row>
    <row r="3427" spans="1:11" x14ac:dyDescent="0.3">
      <c r="A3427" t="s">
        <v>33549</v>
      </c>
      <c r="B3427" s="1">
        <v>45254</v>
      </c>
      <c r="C3427">
        <v>1149.71</v>
      </c>
      <c r="D3427" t="s">
        <v>30122</v>
      </c>
      <c r="E3427" t="s">
        <v>30109</v>
      </c>
      <c r="F3427" t="s">
        <v>2162</v>
      </c>
      <c r="G3427">
        <v>0</v>
      </c>
      <c r="H3427">
        <v>2023</v>
      </c>
      <c r="I3427" t="s">
        <v>30142</v>
      </c>
      <c r="J3427">
        <v>1</v>
      </c>
      <c r="K3427">
        <v>0</v>
      </c>
    </row>
    <row r="3428" spans="1:11" x14ac:dyDescent="0.3">
      <c r="A3428" t="s">
        <v>33550</v>
      </c>
      <c r="B3428" s="1">
        <v>45331</v>
      </c>
      <c r="C3428">
        <v>835.48</v>
      </c>
      <c r="D3428" t="s">
        <v>30122</v>
      </c>
      <c r="E3428" t="s">
        <v>30109</v>
      </c>
      <c r="F3428" t="s">
        <v>5460</v>
      </c>
      <c r="G3428">
        <v>0</v>
      </c>
      <c r="H3428">
        <v>2024</v>
      </c>
      <c r="I3428" t="s">
        <v>30110</v>
      </c>
      <c r="J3428">
        <v>1</v>
      </c>
      <c r="K3428">
        <v>0</v>
      </c>
    </row>
    <row r="3429" spans="1:11" x14ac:dyDescent="0.3">
      <c r="A3429" t="s">
        <v>33551</v>
      </c>
      <c r="B3429" s="1">
        <v>44669</v>
      </c>
      <c r="C3429">
        <v>751.91</v>
      </c>
      <c r="D3429" t="s">
        <v>30112</v>
      </c>
      <c r="E3429" t="s">
        <v>30117</v>
      </c>
      <c r="F3429" t="s">
        <v>4530</v>
      </c>
      <c r="G3429">
        <v>1</v>
      </c>
      <c r="H3429">
        <v>2022</v>
      </c>
      <c r="I3429" t="s">
        <v>30118</v>
      </c>
      <c r="J3429">
        <v>0</v>
      </c>
      <c r="K3429">
        <v>1</v>
      </c>
    </row>
    <row r="3430" spans="1:11" x14ac:dyDescent="0.3">
      <c r="A3430" t="s">
        <v>33552</v>
      </c>
      <c r="B3430" s="1">
        <v>45419</v>
      </c>
      <c r="C3430">
        <v>1054.05</v>
      </c>
      <c r="D3430" t="s">
        <v>30112</v>
      </c>
      <c r="E3430" t="s">
        <v>30109</v>
      </c>
      <c r="F3430" t="s">
        <v>12832</v>
      </c>
      <c r="G3430">
        <v>0</v>
      </c>
      <c r="H3430">
        <v>2024</v>
      </c>
      <c r="I3430" t="s">
        <v>30136</v>
      </c>
      <c r="J3430">
        <v>1</v>
      </c>
      <c r="K3430">
        <v>0</v>
      </c>
    </row>
    <row r="3431" spans="1:11" x14ac:dyDescent="0.3">
      <c r="A3431" t="s">
        <v>33553</v>
      </c>
      <c r="B3431" s="1">
        <v>45070</v>
      </c>
      <c r="C3431">
        <v>683.56</v>
      </c>
      <c r="D3431" t="s">
        <v>30112</v>
      </c>
      <c r="E3431" t="s">
        <v>30109</v>
      </c>
      <c r="F3431" t="s">
        <v>16326</v>
      </c>
      <c r="G3431">
        <v>0</v>
      </c>
      <c r="H3431">
        <v>2023</v>
      </c>
      <c r="I3431" t="s">
        <v>30136</v>
      </c>
      <c r="J3431">
        <v>1</v>
      </c>
      <c r="K3431">
        <v>0</v>
      </c>
    </row>
    <row r="3432" spans="1:11" x14ac:dyDescent="0.3">
      <c r="A3432" t="s">
        <v>33554</v>
      </c>
      <c r="B3432" s="1">
        <v>45472</v>
      </c>
      <c r="C3432">
        <v>1301.4000000000001</v>
      </c>
      <c r="D3432" t="s">
        <v>30122</v>
      </c>
      <c r="E3432" t="s">
        <v>30117</v>
      </c>
      <c r="F3432" t="s">
        <v>18603</v>
      </c>
      <c r="G3432">
        <v>1</v>
      </c>
      <c r="H3432">
        <v>2024</v>
      </c>
      <c r="I3432" t="s">
        <v>30128</v>
      </c>
      <c r="J3432">
        <v>0</v>
      </c>
      <c r="K3432">
        <v>1</v>
      </c>
    </row>
    <row r="3433" spans="1:11" x14ac:dyDescent="0.3">
      <c r="A3433" t="s">
        <v>33555</v>
      </c>
      <c r="B3433" s="1">
        <v>45334</v>
      </c>
      <c r="C3433">
        <v>736.34</v>
      </c>
      <c r="D3433" t="s">
        <v>30122</v>
      </c>
      <c r="E3433" t="s">
        <v>30117</v>
      </c>
      <c r="F3433" t="s">
        <v>4644</v>
      </c>
      <c r="G3433">
        <v>1</v>
      </c>
      <c r="H3433">
        <v>2024</v>
      </c>
      <c r="I3433" t="s">
        <v>30110</v>
      </c>
      <c r="J3433">
        <v>0</v>
      </c>
      <c r="K3433">
        <v>1</v>
      </c>
    </row>
    <row r="3434" spans="1:11" x14ac:dyDescent="0.3">
      <c r="A3434" t="s">
        <v>33556</v>
      </c>
      <c r="B3434" s="1">
        <v>44652</v>
      </c>
      <c r="C3434">
        <v>1093.07</v>
      </c>
      <c r="D3434" t="s">
        <v>30112</v>
      </c>
      <c r="E3434" t="s">
        <v>30117</v>
      </c>
      <c r="F3434" t="s">
        <v>13177</v>
      </c>
      <c r="G3434">
        <v>1</v>
      </c>
      <c r="H3434">
        <v>2022</v>
      </c>
      <c r="I3434" t="s">
        <v>30118</v>
      </c>
      <c r="J3434">
        <v>0</v>
      </c>
      <c r="K3434">
        <v>1</v>
      </c>
    </row>
    <row r="3435" spans="1:11" x14ac:dyDescent="0.3">
      <c r="A3435" t="s">
        <v>33557</v>
      </c>
      <c r="B3435" s="1">
        <v>45335</v>
      </c>
      <c r="C3435">
        <v>1265.98</v>
      </c>
      <c r="D3435" t="s">
        <v>30112</v>
      </c>
      <c r="E3435" t="s">
        <v>30117</v>
      </c>
      <c r="F3435" t="s">
        <v>10913</v>
      </c>
      <c r="G3435">
        <v>1</v>
      </c>
      <c r="H3435">
        <v>2024</v>
      </c>
      <c r="I3435" t="s">
        <v>30110</v>
      </c>
      <c r="J3435">
        <v>0</v>
      </c>
      <c r="K3435">
        <v>1</v>
      </c>
    </row>
    <row r="3436" spans="1:11" x14ac:dyDescent="0.3">
      <c r="A3436" t="s">
        <v>33558</v>
      </c>
      <c r="B3436" s="1">
        <v>45447</v>
      </c>
      <c r="C3436">
        <v>541.41</v>
      </c>
      <c r="D3436" t="s">
        <v>30108</v>
      </c>
      <c r="E3436" t="s">
        <v>30117</v>
      </c>
      <c r="F3436" t="s">
        <v>9084</v>
      </c>
      <c r="G3436">
        <v>1</v>
      </c>
      <c r="H3436">
        <v>2024</v>
      </c>
      <c r="I3436" t="s">
        <v>30128</v>
      </c>
      <c r="J3436">
        <v>0</v>
      </c>
      <c r="K3436">
        <v>1</v>
      </c>
    </row>
    <row r="3437" spans="1:11" x14ac:dyDescent="0.3">
      <c r="A3437" t="s">
        <v>33559</v>
      </c>
      <c r="B3437" s="1">
        <v>45140</v>
      </c>
      <c r="C3437">
        <v>390.87</v>
      </c>
      <c r="D3437" t="s">
        <v>30122</v>
      </c>
      <c r="E3437" t="s">
        <v>30117</v>
      </c>
      <c r="F3437" t="s">
        <v>4037</v>
      </c>
      <c r="G3437">
        <v>1</v>
      </c>
      <c r="H3437">
        <v>2023</v>
      </c>
      <c r="I3437" t="s">
        <v>30120</v>
      </c>
      <c r="J3437">
        <v>0</v>
      </c>
      <c r="K3437">
        <v>1</v>
      </c>
    </row>
    <row r="3438" spans="1:11" x14ac:dyDescent="0.3">
      <c r="A3438" t="s">
        <v>33560</v>
      </c>
      <c r="B3438" s="1">
        <v>45297</v>
      </c>
      <c r="C3438">
        <v>203.39</v>
      </c>
      <c r="D3438" t="s">
        <v>30108</v>
      </c>
      <c r="E3438" t="s">
        <v>30109</v>
      </c>
      <c r="F3438" t="s">
        <v>374</v>
      </c>
      <c r="G3438">
        <v>0</v>
      </c>
      <c r="H3438">
        <v>2024</v>
      </c>
      <c r="I3438" t="s">
        <v>30113</v>
      </c>
      <c r="J3438">
        <v>1</v>
      </c>
      <c r="K3438">
        <v>0</v>
      </c>
    </row>
    <row r="3439" spans="1:11" x14ac:dyDescent="0.3">
      <c r="A3439" t="s">
        <v>33561</v>
      </c>
      <c r="B3439" s="1">
        <v>44970</v>
      </c>
      <c r="C3439">
        <v>712.79</v>
      </c>
      <c r="D3439" t="s">
        <v>30108</v>
      </c>
      <c r="E3439" t="s">
        <v>30109</v>
      </c>
      <c r="F3439" t="s">
        <v>6602</v>
      </c>
      <c r="G3439">
        <v>0</v>
      </c>
      <c r="H3439">
        <v>2023</v>
      </c>
      <c r="I3439" t="s">
        <v>30110</v>
      </c>
      <c r="J3439">
        <v>1</v>
      </c>
      <c r="K3439">
        <v>0</v>
      </c>
    </row>
    <row r="3440" spans="1:11" x14ac:dyDescent="0.3">
      <c r="A3440" t="s">
        <v>33562</v>
      </c>
      <c r="B3440" s="1">
        <v>44892</v>
      </c>
      <c r="C3440">
        <v>210.1</v>
      </c>
      <c r="D3440" t="s">
        <v>30108</v>
      </c>
      <c r="E3440" t="s">
        <v>30117</v>
      </c>
      <c r="F3440" t="s">
        <v>9549</v>
      </c>
      <c r="G3440">
        <v>1</v>
      </c>
      <c r="H3440">
        <v>2022</v>
      </c>
      <c r="I3440" t="s">
        <v>30142</v>
      </c>
      <c r="J3440">
        <v>0</v>
      </c>
      <c r="K3440">
        <v>1</v>
      </c>
    </row>
    <row r="3441" spans="1:11" x14ac:dyDescent="0.3">
      <c r="A3441" t="s">
        <v>33563</v>
      </c>
      <c r="B3441" s="1">
        <v>45378</v>
      </c>
      <c r="C3441">
        <v>1227.17</v>
      </c>
      <c r="D3441" t="s">
        <v>30112</v>
      </c>
      <c r="E3441" t="s">
        <v>30109</v>
      </c>
      <c r="F3441" t="s">
        <v>9808</v>
      </c>
      <c r="G3441">
        <v>0</v>
      </c>
      <c r="H3441">
        <v>2024</v>
      </c>
      <c r="I3441" t="s">
        <v>30145</v>
      </c>
      <c r="J3441">
        <v>1</v>
      </c>
      <c r="K3441">
        <v>0</v>
      </c>
    </row>
    <row r="3442" spans="1:11" x14ac:dyDescent="0.3">
      <c r="A3442" t="s">
        <v>33564</v>
      </c>
      <c r="B3442" s="1">
        <v>44624</v>
      </c>
      <c r="C3442">
        <v>344.08</v>
      </c>
      <c r="D3442" t="s">
        <v>30108</v>
      </c>
      <c r="E3442" t="s">
        <v>30109</v>
      </c>
      <c r="F3442" t="s">
        <v>15919</v>
      </c>
      <c r="G3442">
        <v>0</v>
      </c>
      <c r="H3442">
        <v>2022</v>
      </c>
      <c r="I3442" t="s">
        <v>30145</v>
      </c>
      <c r="J3442">
        <v>1</v>
      </c>
      <c r="K3442">
        <v>0</v>
      </c>
    </row>
    <row r="3443" spans="1:11" x14ac:dyDescent="0.3">
      <c r="A3443" t="s">
        <v>33565</v>
      </c>
      <c r="B3443" s="1">
        <v>45535</v>
      </c>
      <c r="C3443">
        <v>1319.1</v>
      </c>
      <c r="D3443" t="s">
        <v>30112</v>
      </c>
      <c r="E3443" t="s">
        <v>30117</v>
      </c>
      <c r="F3443" t="s">
        <v>15064</v>
      </c>
      <c r="G3443">
        <v>1</v>
      </c>
      <c r="H3443">
        <v>2024</v>
      </c>
      <c r="I3443" t="s">
        <v>30120</v>
      </c>
      <c r="J3443">
        <v>0</v>
      </c>
      <c r="K3443">
        <v>1</v>
      </c>
    </row>
    <row r="3444" spans="1:11" x14ac:dyDescent="0.3">
      <c r="A3444" t="s">
        <v>33566</v>
      </c>
      <c r="B3444" s="1">
        <v>45196</v>
      </c>
      <c r="C3444">
        <v>680.24</v>
      </c>
      <c r="D3444" t="s">
        <v>30108</v>
      </c>
      <c r="E3444" t="s">
        <v>30117</v>
      </c>
      <c r="F3444" t="s">
        <v>17702</v>
      </c>
      <c r="G3444">
        <v>1</v>
      </c>
      <c r="H3444">
        <v>2023</v>
      </c>
      <c r="I3444" t="s">
        <v>30123</v>
      </c>
      <c r="J3444">
        <v>0</v>
      </c>
      <c r="K3444">
        <v>1</v>
      </c>
    </row>
    <row r="3445" spans="1:11" x14ac:dyDescent="0.3">
      <c r="A3445" t="s">
        <v>33567</v>
      </c>
      <c r="B3445" s="1">
        <v>44667</v>
      </c>
      <c r="C3445">
        <v>1119.57</v>
      </c>
      <c r="D3445" t="s">
        <v>30122</v>
      </c>
      <c r="E3445" t="s">
        <v>30109</v>
      </c>
      <c r="F3445" t="s">
        <v>17157</v>
      </c>
      <c r="G3445">
        <v>0</v>
      </c>
      <c r="H3445">
        <v>2022</v>
      </c>
      <c r="I3445" t="s">
        <v>30118</v>
      </c>
      <c r="J3445">
        <v>1</v>
      </c>
      <c r="K3445">
        <v>0</v>
      </c>
    </row>
    <row r="3446" spans="1:11" x14ac:dyDescent="0.3">
      <c r="A3446" t="s">
        <v>33568</v>
      </c>
      <c r="B3446" s="1">
        <v>45210</v>
      </c>
      <c r="C3446">
        <v>327.97</v>
      </c>
      <c r="D3446" t="s">
        <v>30112</v>
      </c>
      <c r="E3446" t="s">
        <v>30109</v>
      </c>
      <c r="F3446" t="s">
        <v>7516</v>
      </c>
      <c r="G3446">
        <v>0</v>
      </c>
      <c r="H3446">
        <v>2023</v>
      </c>
      <c r="I3446" t="s">
        <v>30159</v>
      </c>
      <c r="J3446">
        <v>1</v>
      </c>
      <c r="K3446">
        <v>0</v>
      </c>
    </row>
    <row r="3447" spans="1:11" x14ac:dyDescent="0.3">
      <c r="A3447" t="s">
        <v>33569</v>
      </c>
      <c r="B3447" s="1">
        <v>45514</v>
      </c>
      <c r="C3447">
        <v>394.45</v>
      </c>
      <c r="D3447" t="s">
        <v>30112</v>
      </c>
      <c r="E3447" t="s">
        <v>30117</v>
      </c>
      <c r="F3447" t="s">
        <v>10066</v>
      </c>
      <c r="G3447">
        <v>1</v>
      </c>
      <c r="H3447">
        <v>2024</v>
      </c>
      <c r="I3447" t="s">
        <v>30120</v>
      </c>
      <c r="J3447">
        <v>0</v>
      </c>
      <c r="K3447">
        <v>1</v>
      </c>
    </row>
    <row r="3448" spans="1:11" x14ac:dyDescent="0.3">
      <c r="A3448" t="s">
        <v>33570</v>
      </c>
      <c r="B3448" s="1">
        <v>44998</v>
      </c>
      <c r="C3448">
        <v>631.99</v>
      </c>
      <c r="D3448" t="s">
        <v>30108</v>
      </c>
      <c r="E3448" t="s">
        <v>30117</v>
      </c>
      <c r="F3448" t="s">
        <v>3911</v>
      </c>
      <c r="G3448">
        <v>1</v>
      </c>
      <c r="H3448">
        <v>2023</v>
      </c>
      <c r="I3448" t="s">
        <v>30145</v>
      </c>
      <c r="J3448">
        <v>0</v>
      </c>
      <c r="K3448">
        <v>1</v>
      </c>
    </row>
    <row r="3449" spans="1:11" x14ac:dyDescent="0.3">
      <c r="A3449" t="s">
        <v>33571</v>
      </c>
      <c r="B3449" s="1">
        <v>44883</v>
      </c>
      <c r="C3449">
        <v>1221.31</v>
      </c>
      <c r="D3449" t="s">
        <v>30122</v>
      </c>
      <c r="E3449" t="s">
        <v>30117</v>
      </c>
      <c r="F3449" t="s">
        <v>1530</v>
      </c>
      <c r="G3449">
        <v>1</v>
      </c>
      <c r="H3449">
        <v>2022</v>
      </c>
      <c r="I3449" t="s">
        <v>30142</v>
      </c>
      <c r="J3449">
        <v>0</v>
      </c>
      <c r="K3449">
        <v>1</v>
      </c>
    </row>
    <row r="3450" spans="1:11" x14ac:dyDescent="0.3">
      <c r="A3450" t="s">
        <v>33572</v>
      </c>
      <c r="B3450" s="1">
        <v>45617</v>
      </c>
      <c r="C3450">
        <v>845.86</v>
      </c>
      <c r="D3450" t="s">
        <v>30108</v>
      </c>
      <c r="E3450" t="s">
        <v>30109</v>
      </c>
      <c r="F3450" t="s">
        <v>5047</v>
      </c>
      <c r="G3450">
        <v>0</v>
      </c>
      <c r="H3450">
        <v>2024</v>
      </c>
      <c r="I3450" t="s">
        <v>30142</v>
      </c>
      <c r="J3450">
        <v>1</v>
      </c>
      <c r="K3450">
        <v>0</v>
      </c>
    </row>
    <row r="3451" spans="1:11" x14ac:dyDescent="0.3">
      <c r="A3451" t="s">
        <v>33573</v>
      </c>
      <c r="B3451" s="1">
        <v>45178</v>
      </c>
      <c r="C3451">
        <v>547.15</v>
      </c>
      <c r="D3451" t="s">
        <v>30108</v>
      </c>
      <c r="E3451" t="s">
        <v>30117</v>
      </c>
      <c r="F3451" t="s">
        <v>704</v>
      </c>
      <c r="G3451">
        <v>1</v>
      </c>
      <c r="H3451">
        <v>2023</v>
      </c>
      <c r="I3451" t="s">
        <v>30123</v>
      </c>
      <c r="J3451">
        <v>0</v>
      </c>
      <c r="K3451">
        <v>1</v>
      </c>
    </row>
    <row r="3452" spans="1:11" x14ac:dyDescent="0.3">
      <c r="A3452" t="s">
        <v>33574</v>
      </c>
      <c r="B3452" s="1">
        <v>44792</v>
      </c>
      <c r="C3452">
        <v>826.66</v>
      </c>
      <c r="D3452" t="s">
        <v>30108</v>
      </c>
      <c r="E3452" t="s">
        <v>30109</v>
      </c>
      <c r="F3452" t="s">
        <v>1138</v>
      </c>
      <c r="G3452">
        <v>0</v>
      </c>
      <c r="H3452">
        <v>2022</v>
      </c>
      <c r="I3452" t="s">
        <v>30120</v>
      </c>
      <c r="J3452">
        <v>1</v>
      </c>
      <c r="K3452">
        <v>0</v>
      </c>
    </row>
    <row r="3453" spans="1:11" x14ac:dyDescent="0.3">
      <c r="A3453" t="s">
        <v>33575</v>
      </c>
      <c r="B3453" s="1">
        <v>44642</v>
      </c>
      <c r="C3453">
        <v>1344.89</v>
      </c>
      <c r="D3453" t="s">
        <v>30108</v>
      </c>
      <c r="E3453" t="s">
        <v>30109</v>
      </c>
      <c r="F3453" t="s">
        <v>8519</v>
      </c>
      <c r="G3453">
        <v>0</v>
      </c>
      <c r="H3453">
        <v>2022</v>
      </c>
      <c r="I3453" t="s">
        <v>30145</v>
      </c>
      <c r="J3453">
        <v>1</v>
      </c>
      <c r="K3453">
        <v>0</v>
      </c>
    </row>
    <row r="3454" spans="1:11" x14ac:dyDescent="0.3">
      <c r="A3454" t="s">
        <v>33576</v>
      </c>
      <c r="B3454" s="1">
        <v>45038</v>
      </c>
      <c r="C3454">
        <v>1466.99</v>
      </c>
      <c r="D3454" t="s">
        <v>30108</v>
      </c>
      <c r="E3454" t="s">
        <v>30109</v>
      </c>
      <c r="F3454" t="s">
        <v>9762</v>
      </c>
      <c r="G3454">
        <v>0</v>
      </c>
      <c r="H3454">
        <v>2023</v>
      </c>
      <c r="I3454" t="s">
        <v>30118</v>
      </c>
      <c r="J3454">
        <v>1</v>
      </c>
      <c r="K3454">
        <v>0</v>
      </c>
    </row>
    <row r="3455" spans="1:11" x14ac:dyDescent="0.3">
      <c r="A3455" t="s">
        <v>33577</v>
      </c>
      <c r="B3455" s="1">
        <v>44817</v>
      </c>
      <c r="C3455">
        <v>1387.57</v>
      </c>
      <c r="D3455" t="s">
        <v>30112</v>
      </c>
      <c r="E3455" t="s">
        <v>30109</v>
      </c>
      <c r="F3455" t="s">
        <v>8671</v>
      </c>
      <c r="G3455">
        <v>0</v>
      </c>
      <c r="H3455">
        <v>2022</v>
      </c>
      <c r="I3455" t="s">
        <v>30123</v>
      </c>
      <c r="J3455">
        <v>1</v>
      </c>
      <c r="K3455">
        <v>0</v>
      </c>
    </row>
    <row r="3456" spans="1:11" x14ac:dyDescent="0.3">
      <c r="A3456" t="s">
        <v>33578</v>
      </c>
      <c r="B3456" s="1">
        <v>44872</v>
      </c>
      <c r="C3456">
        <v>1201.53</v>
      </c>
      <c r="D3456" t="s">
        <v>30112</v>
      </c>
      <c r="E3456" t="s">
        <v>30117</v>
      </c>
      <c r="F3456" t="s">
        <v>11512</v>
      </c>
      <c r="G3456">
        <v>1</v>
      </c>
      <c r="H3456">
        <v>2022</v>
      </c>
      <c r="I3456" t="s">
        <v>30142</v>
      </c>
      <c r="J3456">
        <v>0</v>
      </c>
      <c r="K3456">
        <v>1</v>
      </c>
    </row>
    <row r="3457" spans="1:11" x14ac:dyDescent="0.3">
      <c r="A3457" t="s">
        <v>33579</v>
      </c>
      <c r="B3457" s="1">
        <v>44740</v>
      </c>
      <c r="C3457">
        <v>1314.54</v>
      </c>
      <c r="D3457" t="s">
        <v>30108</v>
      </c>
      <c r="E3457" t="s">
        <v>30109</v>
      </c>
      <c r="F3457" t="s">
        <v>15497</v>
      </c>
      <c r="G3457">
        <v>0</v>
      </c>
      <c r="H3457">
        <v>2022</v>
      </c>
      <c r="I3457" t="s">
        <v>30128</v>
      </c>
      <c r="J3457">
        <v>1</v>
      </c>
      <c r="K3457">
        <v>0</v>
      </c>
    </row>
    <row r="3458" spans="1:11" x14ac:dyDescent="0.3">
      <c r="A3458" t="s">
        <v>33580</v>
      </c>
      <c r="B3458" s="1">
        <v>45027</v>
      </c>
      <c r="C3458">
        <v>981.94</v>
      </c>
      <c r="D3458" t="s">
        <v>30108</v>
      </c>
      <c r="E3458" t="s">
        <v>30109</v>
      </c>
      <c r="F3458" t="s">
        <v>5603</v>
      </c>
      <c r="G3458">
        <v>0</v>
      </c>
      <c r="H3458">
        <v>2023</v>
      </c>
      <c r="I3458" t="s">
        <v>30118</v>
      </c>
      <c r="J3458">
        <v>1</v>
      </c>
      <c r="K3458">
        <v>0</v>
      </c>
    </row>
    <row r="3459" spans="1:11" x14ac:dyDescent="0.3">
      <c r="A3459" t="s">
        <v>33581</v>
      </c>
      <c r="B3459" s="1">
        <v>45448</v>
      </c>
      <c r="C3459">
        <v>616.87</v>
      </c>
      <c r="D3459" t="s">
        <v>30112</v>
      </c>
      <c r="E3459" t="s">
        <v>30117</v>
      </c>
      <c r="F3459" t="s">
        <v>12190</v>
      </c>
      <c r="G3459">
        <v>1</v>
      </c>
      <c r="H3459">
        <v>2024</v>
      </c>
      <c r="I3459" t="s">
        <v>30128</v>
      </c>
      <c r="J3459">
        <v>0</v>
      </c>
      <c r="K3459">
        <v>1</v>
      </c>
    </row>
    <row r="3460" spans="1:11" x14ac:dyDescent="0.3">
      <c r="A3460" t="s">
        <v>33582</v>
      </c>
      <c r="B3460" s="1">
        <v>45124</v>
      </c>
      <c r="C3460">
        <v>1039.45</v>
      </c>
      <c r="D3460" t="s">
        <v>30112</v>
      </c>
      <c r="E3460" t="s">
        <v>30109</v>
      </c>
      <c r="F3460" t="s">
        <v>10623</v>
      </c>
      <c r="G3460">
        <v>0</v>
      </c>
      <c r="H3460">
        <v>2023</v>
      </c>
      <c r="I3460" t="s">
        <v>30115</v>
      </c>
      <c r="J3460">
        <v>1</v>
      </c>
      <c r="K3460">
        <v>0</v>
      </c>
    </row>
    <row r="3461" spans="1:11" x14ac:dyDescent="0.3">
      <c r="A3461" t="s">
        <v>33583</v>
      </c>
      <c r="B3461" s="1">
        <v>44595</v>
      </c>
      <c r="C3461">
        <v>125.27</v>
      </c>
      <c r="D3461" t="s">
        <v>30108</v>
      </c>
      <c r="E3461" t="s">
        <v>30117</v>
      </c>
      <c r="F3461" t="s">
        <v>608</v>
      </c>
      <c r="G3461">
        <v>1</v>
      </c>
      <c r="H3461">
        <v>2022</v>
      </c>
      <c r="I3461" t="s">
        <v>30110</v>
      </c>
      <c r="J3461">
        <v>0</v>
      </c>
      <c r="K3461">
        <v>1</v>
      </c>
    </row>
    <row r="3462" spans="1:11" x14ac:dyDescent="0.3">
      <c r="A3462" t="s">
        <v>33584</v>
      </c>
      <c r="B3462" s="1">
        <v>45510</v>
      </c>
      <c r="C3462">
        <v>544.94000000000005</v>
      </c>
      <c r="D3462" t="s">
        <v>30122</v>
      </c>
      <c r="E3462" t="s">
        <v>30109</v>
      </c>
      <c r="F3462" t="s">
        <v>13189</v>
      </c>
      <c r="G3462">
        <v>0</v>
      </c>
      <c r="H3462">
        <v>2024</v>
      </c>
      <c r="I3462" t="s">
        <v>30120</v>
      </c>
      <c r="J3462">
        <v>1</v>
      </c>
      <c r="K3462">
        <v>0</v>
      </c>
    </row>
    <row r="3463" spans="1:11" x14ac:dyDescent="0.3">
      <c r="A3463" t="s">
        <v>33585</v>
      </c>
      <c r="B3463" s="1">
        <v>44577</v>
      </c>
      <c r="C3463">
        <v>644.74</v>
      </c>
      <c r="D3463" t="s">
        <v>30122</v>
      </c>
      <c r="E3463" t="s">
        <v>30117</v>
      </c>
      <c r="F3463" t="s">
        <v>13210</v>
      </c>
      <c r="G3463">
        <v>1</v>
      </c>
      <c r="H3463">
        <v>2022</v>
      </c>
      <c r="I3463" t="s">
        <v>30113</v>
      </c>
      <c r="J3463">
        <v>0</v>
      </c>
      <c r="K3463">
        <v>1</v>
      </c>
    </row>
    <row r="3464" spans="1:11" x14ac:dyDescent="0.3">
      <c r="A3464" t="s">
        <v>33586</v>
      </c>
      <c r="B3464" s="1">
        <v>44663</v>
      </c>
      <c r="C3464">
        <v>427.08</v>
      </c>
      <c r="D3464" t="s">
        <v>30108</v>
      </c>
      <c r="E3464" t="s">
        <v>30117</v>
      </c>
      <c r="F3464" t="s">
        <v>18573</v>
      </c>
      <c r="G3464">
        <v>1</v>
      </c>
      <c r="H3464">
        <v>2022</v>
      </c>
      <c r="I3464" t="s">
        <v>30118</v>
      </c>
      <c r="J3464">
        <v>0</v>
      </c>
      <c r="K3464">
        <v>1</v>
      </c>
    </row>
    <row r="3465" spans="1:11" x14ac:dyDescent="0.3">
      <c r="A3465" t="s">
        <v>33587</v>
      </c>
      <c r="B3465" s="1">
        <v>44628</v>
      </c>
      <c r="C3465">
        <v>1274.25</v>
      </c>
      <c r="D3465" t="s">
        <v>30108</v>
      </c>
      <c r="E3465" t="s">
        <v>30109</v>
      </c>
      <c r="F3465" t="s">
        <v>12044</v>
      </c>
      <c r="G3465">
        <v>0</v>
      </c>
      <c r="H3465">
        <v>2022</v>
      </c>
      <c r="I3465" t="s">
        <v>30145</v>
      </c>
      <c r="J3465">
        <v>1</v>
      </c>
      <c r="K3465">
        <v>0</v>
      </c>
    </row>
    <row r="3466" spans="1:11" x14ac:dyDescent="0.3">
      <c r="A3466" t="s">
        <v>33588</v>
      </c>
      <c r="B3466" s="1">
        <v>45551</v>
      </c>
      <c r="C3466">
        <v>629.05999999999995</v>
      </c>
      <c r="D3466" t="s">
        <v>30122</v>
      </c>
      <c r="E3466" t="s">
        <v>30109</v>
      </c>
      <c r="F3466" t="s">
        <v>3721</v>
      </c>
      <c r="G3466">
        <v>0</v>
      </c>
      <c r="H3466">
        <v>2024</v>
      </c>
      <c r="I3466" t="s">
        <v>30123</v>
      </c>
      <c r="J3466">
        <v>1</v>
      </c>
      <c r="K3466">
        <v>0</v>
      </c>
    </row>
    <row r="3467" spans="1:11" x14ac:dyDescent="0.3">
      <c r="A3467" t="s">
        <v>33589</v>
      </c>
      <c r="B3467" s="1">
        <v>45149</v>
      </c>
      <c r="C3467">
        <v>1213.76</v>
      </c>
      <c r="D3467" t="s">
        <v>30122</v>
      </c>
      <c r="E3467" t="s">
        <v>30109</v>
      </c>
      <c r="F3467" t="s">
        <v>6977</v>
      </c>
      <c r="G3467">
        <v>0</v>
      </c>
      <c r="H3467">
        <v>2023</v>
      </c>
      <c r="I3467" t="s">
        <v>30120</v>
      </c>
      <c r="J3467">
        <v>1</v>
      </c>
      <c r="K3467">
        <v>0</v>
      </c>
    </row>
    <row r="3468" spans="1:11" x14ac:dyDescent="0.3">
      <c r="A3468" t="s">
        <v>33590</v>
      </c>
      <c r="B3468" s="1">
        <v>45594</v>
      </c>
      <c r="C3468">
        <v>996.51</v>
      </c>
      <c r="D3468" t="s">
        <v>30112</v>
      </c>
      <c r="E3468" t="s">
        <v>30109</v>
      </c>
      <c r="F3468" t="s">
        <v>3632</v>
      </c>
      <c r="G3468">
        <v>0</v>
      </c>
      <c r="H3468">
        <v>2024</v>
      </c>
      <c r="I3468" t="s">
        <v>30159</v>
      </c>
      <c r="J3468">
        <v>1</v>
      </c>
      <c r="K3468">
        <v>0</v>
      </c>
    </row>
    <row r="3469" spans="1:11" x14ac:dyDescent="0.3">
      <c r="A3469" t="s">
        <v>33591</v>
      </c>
      <c r="B3469" s="1">
        <v>45537</v>
      </c>
      <c r="C3469">
        <v>770.79</v>
      </c>
      <c r="D3469" t="s">
        <v>30108</v>
      </c>
      <c r="E3469" t="s">
        <v>30109</v>
      </c>
      <c r="F3469" t="s">
        <v>12388</v>
      </c>
      <c r="G3469">
        <v>0</v>
      </c>
      <c r="H3469">
        <v>2024</v>
      </c>
      <c r="I3469" t="s">
        <v>30123</v>
      </c>
      <c r="J3469">
        <v>1</v>
      </c>
      <c r="K3469">
        <v>0</v>
      </c>
    </row>
    <row r="3470" spans="1:11" x14ac:dyDescent="0.3">
      <c r="A3470" t="s">
        <v>33592</v>
      </c>
      <c r="B3470" s="1">
        <v>44928</v>
      </c>
      <c r="C3470">
        <v>400.92</v>
      </c>
      <c r="D3470" t="s">
        <v>30122</v>
      </c>
      <c r="E3470" t="s">
        <v>30117</v>
      </c>
      <c r="F3470" t="s">
        <v>13587</v>
      </c>
      <c r="G3470">
        <v>1</v>
      </c>
      <c r="H3470">
        <v>2023</v>
      </c>
      <c r="I3470" t="s">
        <v>30113</v>
      </c>
      <c r="J3470">
        <v>0</v>
      </c>
      <c r="K3470">
        <v>1</v>
      </c>
    </row>
    <row r="3471" spans="1:11" x14ac:dyDescent="0.3">
      <c r="A3471" t="s">
        <v>33593</v>
      </c>
      <c r="B3471" s="1">
        <v>45385</v>
      </c>
      <c r="C3471">
        <v>1335.31</v>
      </c>
      <c r="D3471" t="s">
        <v>30122</v>
      </c>
      <c r="E3471" t="s">
        <v>30117</v>
      </c>
      <c r="F3471" t="s">
        <v>2189</v>
      </c>
      <c r="G3471">
        <v>1</v>
      </c>
      <c r="H3471">
        <v>2024</v>
      </c>
      <c r="I3471" t="s">
        <v>30118</v>
      </c>
      <c r="J3471">
        <v>0</v>
      </c>
      <c r="K3471">
        <v>1</v>
      </c>
    </row>
    <row r="3472" spans="1:11" x14ac:dyDescent="0.3">
      <c r="A3472" t="s">
        <v>33594</v>
      </c>
      <c r="B3472" s="1">
        <v>44939</v>
      </c>
      <c r="C3472">
        <v>844.43</v>
      </c>
      <c r="D3472" t="s">
        <v>30112</v>
      </c>
      <c r="E3472" t="s">
        <v>30117</v>
      </c>
      <c r="F3472" t="s">
        <v>9390</v>
      </c>
      <c r="G3472">
        <v>1</v>
      </c>
      <c r="H3472">
        <v>2023</v>
      </c>
      <c r="I3472" t="s">
        <v>30113</v>
      </c>
      <c r="J3472">
        <v>0</v>
      </c>
      <c r="K3472">
        <v>1</v>
      </c>
    </row>
    <row r="3473" spans="1:11" x14ac:dyDescent="0.3">
      <c r="A3473" t="s">
        <v>33595</v>
      </c>
      <c r="B3473" s="1">
        <v>45647</v>
      </c>
      <c r="C3473">
        <v>1425.24</v>
      </c>
      <c r="D3473" t="s">
        <v>30112</v>
      </c>
      <c r="E3473" t="s">
        <v>30117</v>
      </c>
      <c r="F3473" t="s">
        <v>14444</v>
      </c>
      <c r="G3473">
        <v>1</v>
      </c>
      <c r="H3473">
        <v>2024</v>
      </c>
      <c r="I3473" t="s">
        <v>30130</v>
      </c>
      <c r="J3473">
        <v>0</v>
      </c>
      <c r="K3473">
        <v>1</v>
      </c>
    </row>
    <row r="3474" spans="1:11" x14ac:dyDescent="0.3">
      <c r="A3474" t="s">
        <v>33596</v>
      </c>
      <c r="B3474" s="1">
        <v>44703</v>
      </c>
      <c r="C3474">
        <v>162.53</v>
      </c>
      <c r="D3474" t="s">
        <v>30108</v>
      </c>
      <c r="E3474" t="s">
        <v>30117</v>
      </c>
      <c r="F3474" t="s">
        <v>16826</v>
      </c>
      <c r="G3474">
        <v>1</v>
      </c>
      <c r="H3474">
        <v>2022</v>
      </c>
      <c r="I3474" t="s">
        <v>30136</v>
      </c>
      <c r="J3474">
        <v>0</v>
      </c>
      <c r="K3474">
        <v>1</v>
      </c>
    </row>
    <row r="3475" spans="1:11" x14ac:dyDescent="0.3">
      <c r="A3475" t="s">
        <v>33597</v>
      </c>
      <c r="B3475" s="1">
        <v>45516</v>
      </c>
      <c r="C3475">
        <v>108.35</v>
      </c>
      <c r="D3475" t="s">
        <v>30108</v>
      </c>
      <c r="E3475" t="s">
        <v>30117</v>
      </c>
      <c r="F3475" t="s">
        <v>16847</v>
      </c>
      <c r="G3475">
        <v>1</v>
      </c>
      <c r="H3475">
        <v>2024</v>
      </c>
      <c r="I3475" t="s">
        <v>30120</v>
      </c>
      <c r="J3475">
        <v>0</v>
      </c>
      <c r="K3475">
        <v>1</v>
      </c>
    </row>
    <row r="3476" spans="1:11" x14ac:dyDescent="0.3">
      <c r="A3476" t="s">
        <v>33598</v>
      </c>
      <c r="B3476" s="1">
        <v>45043</v>
      </c>
      <c r="C3476">
        <v>106.21</v>
      </c>
      <c r="D3476" t="s">
        <v>30122</v>
      </c>
      <c r="E3476" t="s">
        <v>30109</v>
      </c>
      <c r="F3476" t="s">
        <v>7729</v>
      </c>
      <c r="G3476">
        <v>0</v>
      </c>
      <c r="H3476">
        <v>2023</v>
      </c>
      <c r="I3476" t="s">
        <v>30118</v>
      </c>
      <c r="J3476">
        <v>1</v>
      </c>
      <c r="K3476">
        <v>0</v>
      </c>
    </row>
    <row r="3477" spans="1:11" x14ac:dyDescent="0.3">
      <c r="A3477" t="s">
        <v>33599</v>
      </c>
      <c r="B3477" s="1">
        <v>44840</v>
      </c>
      <c r="C3477">
        <v>461.47</v>
      </c>
      <c r="D3477" t="s">
        <v>30122</v>
      </c>
      <c r="E3477" t="s">
        <v>30117</v>
      </c>
      <c r="F3477" t="s">
        <v>16321</v>
      </c>
      <c r="G3477">
        <v>1</v>
      </c>
      <c r="H3477">
        <v>2022</v>
      </c>
      <c r="I3477" t="s">
        <v>30159</v>
      </c>
      <c r="J3477">
        <v>0</v>
      </c>
      <c r="K3477">
        <v>1</v>
      </c>
    </row>
    <row r="3478" spans="1:11" x14ac:dyDescent="0.3">
      <c r="A3478" t="s">
        <v>33600</v>
      </c>
      <c r="B3478" s="1">
        <v>44666</v>
      </c>
      <c r="C3478">
        <v>1373.3</v>
      </c>
      <c r="D3478" t="s">
        <v>30112</v>
      </c>
      <c r="E3478" t="s">
        <v>30109</v>
      </c>
      <c r="F3478" t="s">
        <v>8685</v>
      </c>
      <c r="G3478">
        <v>0</v>
      </c>
      <c r="H3478">
        <v>2022</v>
      </c>
      <c r="I3478" t="s">
        <v>30118</v>
      </c>
      <c r="J3478">
        <v>1</v>
      </c>
      <c r="K3478">
        <v>0</v>
      </c>
    </row>
    <row r="3479" spans="1:11" x14ac:dyDescent="0.3">
      <c r="A3479" t="s">
        <v>33601</v>
      </c>
      <c r="B3479" s="1">
        <v>44858</v>
      </c>
      <c r="C3479">
        <v>1426.7</v>
      </c>
      <c r="D3479" t="s">
        <v>30108</v>
      </c>
      <c r="E3479" t="s">
        <v>30117</v>
      </c>
      <c r="F3479" t="s">
        <v>17098</v>
      </c>
      <c r="G3479">
        <v>1</v>
      </c>
      <c r="H3479">
        <v>2022</v>
      </c>
      <c r="I3479" t="s">
        <v>30159</v>
      </c>
      <c r="J3479">
        <v>0</v>
      </c>
      <c r="K3479">
        <v>1</v>
      </c>
    </row>
    <row r="3480" spans="1:11" x14ac:dyDescent="0.3">
      <c r="A3480" t="s">
        <v>33602</v>
      </c>
      <c r="B3480" s="1">
        <v>45341</v>
      </c>
      <c r="C3480">
        <v>174.38</v>
      </c>
      <c r="D3480" t="s">
        <v>30112</v>
      </c>
      <c r="E3480" t="s">
        <v>30109</v>
      </c>
      <c r="F3480" t="s">
        <v>17073</v>
      </c>
      <c r="G3480">
        <v>0</v>
      </c>
      <c r="H3480">
        <v>2024</v>
      </c>
      <c r="I3480" t="s">
        <v>30110</v>
      </c>
      <c r="J3480">
        <v>1</v>
      </c>
      <c r="K3480">
        <v>0</v>
      </c>
    </row>
    <row r="3481" spans="1:11" x14ac:dyDescent="0.3">
      <c r="A3481" t="s">
        <v>33603</v>
      </c>
      <c r="B3481" s="1">
        <v>45188</v>
      </c>
      <c r="C3481">
        <v>889.97</v>
      </c>
      <c r="D3481" t="s">
        <v>30108</v>
      </c>
      <c r="E3481" t="s">
        <v>30109</v>
      </c>
      <c r="F3481" t="s">
        <v>16654</v>
      </c>
      <c r="G3481">
        <v>0</v>
      </c>
      <c r="H3481">
        <v>2023</v>
      </c>
      <c r="I3481" t="s">
        <v>30123</v>
      </c>
      <c r="J3481">
        <v>1</v>
      </c>
      <c r="K3481">
        <v>0</v>
      </c>
    </row>
    <row r="3482" spans="1:11" x14ac:dyDescent="0.3">
      <c r="A3482" t="s">
        <v>33604</v>
      </c>
      <c r="B3482" s="1">
        <v>45483</v>
      </c>
      <c r="C3482">
        <v>1022.33</v>
      </c>
      <c r="D3482" t="s">
        <v>30122</v>
      </c>
      <c r="E3482" t="s">
        <v>30109</v>
      </c>
      <c r="F3482" t="s">
        <v>10803</v>
      </c>
      <c r="G3482">
        <v>0</v>
      </c>
      <c r="H3482">
        <v>2024</v>
      </c>
      <c r="I3482" t="s">
        <v>30115</v>
      </c>
      <c r="J3482">
        <v>1</v>
      </c>
      <c r="K3482">
        <v>0</v>
      </c>
    </row>
    <row r="3483" spans="1:11" x14ac:dyDescent="0.3">
      <c r="A3483" t="s">
        <v>33605</v>
      </c>
      <c r="B3483" s="1">
        <v>44782</v>
      </c>
      <c r="C3483">
        <v>144.16</v>
      </c>
      <c r="D3483" t="s">
        <v>30112</v>
      </c>
      <c r="E3483" t="s">
        <v>30109</v>
      </c>
      <c r="F3483" t="s">
        <v>12873</v>
      </c>
      <c r="G3483">
        <v>0</v>
      </c>
      <c r="H3483">
        <v>2022</v>
      </c>
      <c r="I3483" t="s">
        <v>30120</v>
      </c>
      <c r="J3483">
        <v>1</v>
      </c>
      <c r="K3483">
        <v>0</v>
      </c>
    </row>
    <row r="3484" spans="1:11" x14ac:dyDescent="0.3">
      <c r="A3484" t="s">
        <v>33606</v>
      </c>
      <c r="B3484" s="1">
        <v>45277</v>
      </c>
      <c r="C3484">
        <v>1289.04</v>
      </c>
      <c r="D3484" t="s">
        <v>30108</v>
      </c>
      <c r="E3484" t="s">
        <v>30117</v>
      </c>
      <c r="F3484" t="s">
        <v>17573</v>
      </c>
      <c r="G3484">
        <v>1</v>
      </c>
      <c r="H3484">
        <v>2023</v>
      </c>
      <c r="I3484" t="s">
        <v>30130</v>
      </c>
      <c r="J3484">
        <v>0</v>
      </c>
      <c r="K3484">
        <v>1</v>
      </c>
    </row>
    <row r="3485" spans="1:11" x14ac:dyDescent="0.3">
      <c r="A3485" t="s">
        <v>33607</v>
      </c>
      <c r="B3485" s="1">
        <v>44930</v>
      </c>
      <c r="C3485">
        <v>630.42999999999995</v>
      </c>
      <c r="D3485" t="s">
        <v>30112</v>
      </c>
      <c r="E3485" t="s">
        <v>30109</v>
      </c>
      <c r="F3485" t="s">
        <v>9568</v>
      </c>
      <c r="G3485">
        <v>0</v>
      </c>
      <c r="H3485">
        <v>2023</v>
      </c>
      <c r="I3485" t="s">
        <v>30113</v>
      </c>
      <c r="J3485">
        <v>1</v>
      </c>
      <c r="K3485">
        <v>0</v>
      </c>
    </row>
    <row r="3486" spans="1:11" x14ac:dyDescent="0.3">
      <c r="A3486" t="s">
        <v>33608</v>
      </c>
      <c r="B3486" s="1">
        <v>44905</v>
      </c>
      <c r="C3486">
        <v>672.61</v>
      </c>
      <c r="D3486" t="s">
        <v>30108</v>
      </c>
      <c r="E3486" t="s">
        <v>30117</v>
      </c>
      <c r="F3486" t="s">
        <v>8467</v>
      </c>
      <c r="G3486">
        <v>1</v>
      </c>
      <c r="H3486">
        <v>2022</v>
      </c>
      <c r="I3486" t="s">
        <v>30130</v>
      </c>
      <c r="J3486">
        <v>0</v>
      </c>
      <c r="K3486">
        <v>1</v>
      </c>
    </row>
    <row r="3487" spans="1:11" x14ac:dyDescent="0.3">
      <c r="A3487" t="s">
        <v>33609</v>
      </c>
      <c r="B3487" s="1">
        <v>45026</v>
      </c>
      <c r="C3487">
        <v>1134.49</v>
      </c>
      <c r="D3487" t="s">
        <v>30108</v>
      </c>
      <c r="E3487" t="s">
        <v>30117</v>
      </c>
      <c r="F3487" t="s">
        <v>5635</v>
      </c>
      <c r="G3487">
        <v>1</v>
      </c>
      <c r="H3487">
        <v>2023</v>
      </c>
      <c r="I3487" t="s">
        <v>30118</v>
      </c>
      <c r="J3487">
        <v>0</v>
      </c>
      <c r="K3487">
        <v>1</v>
      </c>
    </row>
    <row r="3488" spans="1:11" x14ac:dyDescent="0.3">
      <c r="A3488" t="s">
        <v>33610</v>
      </c>
      <c r="B3488" s="1">
        <v>45384</v>
      </c>
      <c r="C3488">
        <v>784.89</v>
      </c>
      <c r="D3488" t="s">
        <v>30108</v>
      </c>
      <c r="E3488" t="s">
        <v>30117</v>
      </c>
      <c r="F3488" t="s">
        <v>15809</v>
      </c>
      <c r="G3488">
        <v>1</v>
      </c>
      <c r="H3488">
        <v>2024</v>
      </c>
      <c r="I3488" t="s">
        <v>30118</v>
      </c>
      <c r="J3488">
        <v>0</v>
      </c>
      <c r="K3488">
        <v>1</v>
      </c>
    </row>
    <row r="3489" spans="1:11" x14ac:dyDescent="0.3">
      <c r="A3489" t="s">
        <v>33611</v>
      </c>
      <c r="B3489" s="1">
        <v>45108</v>
      </c>
      <c r="C3489">
        <v>437</v>
      </c>
      <c r="D3489" t="s">
        <v>30122</v>
      </c>
      <c r="E3489" t="s">
        <v>30117</v>
      </c>
      <c r="F3489" t="s">
        <v>2365</v>
      </c>
      <c r="G3489">
        <v>1</v>
      </c>
      <c r="H3489">
        <v>2023</v>
      </c>
      <c r="I3489" t="s">
        <v>30115</v>
      </c>
      <c r="J3489">
        <v>0</v>
      </c>
      <c r="K3489">
        <v>1</v>
      </c>
    </row>
    <row r="3490" spans="1:11" x14ac:dyDescent="0.3">
      <c r="A3490" t="s">
        <v>33612</v>
      </c>
      <c r="B3490" s="1">
        <v>45341</v>
      </c>
      <c r="C3490">
        <v>108.76</v>
      </c>
      <c r="D3490" t="s">
        <v>30112</v>
      </c>
      <c r="E3490" t="s">
        <v>30109</v>
      </c>
      <c r="F3490" t="s">
        <v>3582</v>
      </c>
      <c r="G3490">
        <v>0</v>
      </c>
      <c r="H3490">
        <v>2024</v>
      </c>
      <c r="I3490" t="s">
        <v>30110</v>
      </c>
      <c r="J3490">
        <v>1</v>
      </c>
      <c r="K3490">
        <v>0</v>
      </c>
    </row>
    <row r="3491" spans="1:11" x14ac:dyDescent="0.3">
      <c r="A3491" t="s">
        <v>33613</v>
      </c>
      <c r="B3491" s="1">
        <v>45614</v>
      </c>
      <c r="C3491">
        <v>670.62</v>
      </c>
      <c r="D3491" t="s">
        <v>30108</v>
      </c>
      <c r="E3491" t="s">
        <v>30109</v>
      </c>
      <c r="F3491" t="s">
        <v>13992</v>
      </c>
      <c r="G3491">
        <v>0</v>
      </c>
      <c r="H3491">
        <v>2024</v>
      </c>
      <c r="I3491" t="s">
        <v>30142</v>
      </c>
      <c r="J3491">
        <v>1</v>
      </c>
      <c r="K3491">
        <v>0</v>
      </c>
    </row>
    <row r="3492" spans="1:11" x14ac:dyDescent="0.3">
      <c r="A3492" t="s">
        <v>33614</v>
      </c>
      <c r="B3492" s="1">
        <v>45363</v>
      </c>
      <c r="C3492">
        <v>918.68</v>
      </c>
      <c r="D3492" t="s">
        <v>30122</v>
      </c>
      <c r="E3492" t="s">
        <v>30109</v>
      </c>
      <c r="F3492" t="s">
        <v>11294</v>
      </c>
      <c r="G3492">
        <v>0</v>
      </c>
      <c r="H3492">
        <v>2024</v>
      </c>
      <c r="I3492" t="s">
        <v>30145</v>
      </c>
      <c r="J3492">
        <v>1</v>
      </c>
      <c r="K3492">
        <v>0</v>
      </c>
    </row>
    <row r="3493" spans="1:11" x14ac:dyDescent="0.3">
      <c r="A3493" t="s">
        <v>33615</v>
      </c>
      <c r="B3493" s="1">
        <v>45562</v>
      </c>
      <c r="C3493">
        <v>464.74</v>
      </c>
      <c r="D3493" t="s">
        <v>30122</v>
      </c>
      <c r="E3493" t="s">
        <v>30117</v>
      </c>
      <c r="F3493" t="s">
        <v>17457</v>
      </c>
      <c r="G3493">
        <v>1</v>
      </c>
      <c r="H3493">
        <v>2024</v>
      </c>
      <c r="I3493" t="s">
        <v>30123</v>
      </c>
      <c r="J3493">
        <v>0</v>
      </c>
      <c r="K3493">
        <v>1</v>
      </c>
    </row>
    <row r="3494" spans="1:11" x14ac:dyDescent="0.3">
      <c r="A3494" t="s">
        <v>33616</v>
      </c>
      <c r="B3494" s="1">
        <v>45253</v>
      </c>
      <c r="C3494">
        <v>1413.38</v>
      </c>
      <c r="D3494" t="s">
        <v>30112</v>
      </c>
      <c r="E3494" t="s">
        <v>30117</v>
      </c>
      <c r="F3494" t="s">
        <v>10864</v>
      </c>
      <c r="G3494">
        <v>1</v>
      </c>
      <c r="H3494">
        <v>2023</v>
      </c>
      <c r="I3494" t="s">
        <v>30142</v>
      </c>
      <c r="J3494">
        <v>0</v>
      </c>
      <c r="K3494">
        <v>1</v>
      </c>
    </row>
    <row r="3495" spans="1:11" x14ac:dyDescent="0.3">
      <c r="A3495" t="s">
        <v>33617</v>
      </c>
      <c r="B3495" s="1">
        <v>44940</v>
      </c>
      <c r="C3495">
        <v>854.85</v>
      </c>
      <c r="D3495" t="s">
        <v>30122</v>
      </c>
      <c r="E3495" t="s">
        <v>30117</v>
      </c>
      <c r="F3495" t="s">
        <v>3996</v>
      </c>
      <c r="G3495">
        <v>1</v>
      </c>
      <c r="H3495">
        <v>2023</v>
      </c>
      <c r="I3495" t="s">
        <v>30113</v>
      </c>
      <c r="J3495">
        <v>0</v>
      </c>
      <c r="K3495">
        <v>1</v>
      </c>
    </row>
    <row r="3496" spans="1:11" x14ac:dyDescent="0.3">
      <c r="A3496" t="s">
        <v>33618</v>
      </c>
      <c r="B3496" s="1">
        <v>44748</v>
      </c>
      <c r="C3496">
        <v>1329.93</v>
      </c>
      <c r="D3496" t="s">
        <v>30112</v>
      </c>
      <c r="E3496" t="s">
        <v>30117</v>
      </c>
      <c r="F3496" t="s">
        <v>18265</v>
      </c>
      <c r="G3496">
        <v>1</v>
      </c>
      <c r="H3496">
        <v>2022</v>
      </c>
      <c r="I3496" t="s">
        <v>30115</v>
      </c>
      <c r="J3496">
        <v>0</v>
      </c>
      <c r="K3496">
        <v>1</v>
      </c>
    </row>
    <row r="3497" spans="1:11" x14ac:dyDescent="0.3">
      <c r="A3497" t="s">
        <v>33619</v>
      </c>
      <c r="B3497" s="1">
        <v>45150</v>
      </c>
      <c r="C3497">
        <v>286.17</v>
      </c>
      <c r="D3497" t="s">
        <v>30122</v>
      </c>
      <c r="E3497" t="s">
        <v>30109</v>
      </c>
      <c r="F3497" t="s">
        <v>531</v>
      </c>
      <c r="G3497">
        <v>0</v>
      </c>
      <c r="H3497">
        <v>2023</v>
      </c>
      <c r="I3497" t="s">
        <v>30120</v>
      </c>
      <c r="J3497">
        <v>1</v>
      </c>
      <c r="K3497">
        <v>0</v>
      </c>
    </row>
    <row r="3498" spans="1:11" x14ac:dyDescent="0.3">
      <c r="A3498" t="s">
        <v>33620</v>
      </c>
      <c r="B3498" s="1">
        <v>44818</v>
      </c>
      <c r="C3498">
        <v>762.02</v>
      </c>
      <c r="D3498" t="s">
        <v>30122</v>
      </c>
      <c r="E3498" t="s">
        <v>30117</v>
      </c>
      <c r="F3498" t="s">
        <v>14022</v>
      </c>
      <c r="G3498">
        <v>1</v>
      </c>
      <c r="H3498">
        <v>2022</v>
      </c>
      <c r="I3498" t="s">
        <v>30123</v>
      </c>
      <c r="J3498">
        <v>0</v>
      </c>
      <c r="K3498">
        <v>1</v>
      </c>
    </row>
    <row r="3499" spans="1:11" x14ac:dyDescent="0.3">
      <c r="A3499" t="s">
        <v>33621</v>
      </c>
      <c r="B3499" s="1">
        <v>45324</v>
      </c>
      <c r="C3499">
        <v>865.08</v>
      </c>
      <c r="D3499" t="s">
        <v>30108</v>
      </c>
      <c r="E3499" t="s">
        <v>30117</v>
      </c>
      <c r="F3499" t="s">
        <v>19968</v>
      </c>
      <c r="G3499">
        <v>1</v>
      </c>
      <c r="H3499">
        <v>2024</v>
      </c>
      <c r="I3499" t="s">
        <v>30110</v>
      </c>
      <c r="J3499">
        <v>0</v>
      </c>
      <c r="K3499">
        <v>1</v>
      </c>
    </row>
    <row r="3500" spans="1:11" x14ac:dyDescent="0.3">
      <c r="A3500" t="s">
        <v>33622</v>
      </c>
      <c r="B3500" s="1">
        <v>44795</v>
      </c>
      <c r="C3500">
        <v>896</v>
      </c>
      <c r="D3500" t="s">
        <v>30112</v>
      </c>
      <c r="E3500" t="s">
        <v>30109</v>
      </c>
      <c r="F3500" t="s">
        <v>15144</v>
      </c>
      <c r="G3500">
        <v>0</v>
      </c>
      <c r="H3500">
        <v>2022</v>
      </c>
      <c r="I3500" t="s">
        <v>30120</v>
      </c>
      <c r="J3500">
        <v>1</v>
      </c>
      <c r="K3500">
        <v>0</v>
      </c>
    </row>
    <row r="3501" spans="1:11" x14ac:dyDescent="0.3">
      <c r="A3501" t="s">
        <v>33623</v>
      </c>
      <c r="B3501" s="1">
        <v>44717</v>
      </c>
      <c r="C3501">
        <v>759.69</v>
      </c>
      <c r="D3501" t="s">
        <v>30112</v>
      </c>
      <c r="E3501" t="s">
        <v>30117</v>
      </c>
      <c r="F3501" t="s">
        <v>9912</v>
      </c>
      <c r="G3501">
        <v>1</v>
      </c>
      <c r="H3501">
        <v>2022</v>
      </c>
      <c r="I3501" t="s">
        <v>30128</v>
      </c>
      <c r="J3501">
        <v>0</v>
      </c>
      <c r="K3501">
        <v>1</v>
      </c>
    </row>
    <row r="3502" spans="1:11" x14ac:dyDescent="0.3">
      <c r="A3502" t="s">
        <v>33624</v>
      </c>
      <c r="B3502" s="1">
        <v>45534</v>
      </c>
      <c r="C3502">
        <v>283.24</v>
      </c>
      <c r="D3502" t="s">
        <v>30122</v>
      </c>
      <c r="E3502" t="s">
        <v>30109</v>
      </c>
      <c r="F3502" t="s">
        <v>11704</v>
      </c>
      <c r="G3502">
        <v>0</v>
      </c>
      <c r="H3502">
        <v>2024</v>
      </c>
      <c r="I3502" t="s">
        <v>30120</v>
      </c>
      <c r="J3502">
        <v>1</v>
      </c>
      <c r="K3502">
        <v>0</v>
      </c>
    </row>
    <row r="3503" spans="1:11" x14ac:dyDescent="0.3">
      <c r="A3503" t="s">
        <v>33625</v>
      </c>
      <c r="B3503" s="1">
        <v>44837</v>
      </c>
      <c r="C3503">
        <v>578.1</v>
      </c>
      <c r="D3503" t="s">
        <v>30122</v>
      </c>
      <c r="E3503" t="s">
        <v>30117</v>
      </c>
      <c r="F3503" t="s">
        <v>10269</v>
      </c>
      <c r="G3503">
        <v>1</v>
      </c>
      <c r="H3503">
        <v>2022</v>
      </c>
      <c r="I3503" t="s">
        <v>30159</v>
      </c>
      <c r="J3503">
        <v>0</v>
      </c>
      <c r="K3503">
        <v>1</v>
      </c>
    </row>
    <row r="3504" spans="1:11" x14ac:dyDescent="0.3">
      <c r="A3504" t="s">
        <v>33626</v>
      </c>
      <c r="B3504" s="1">
        <v>45551</v>
      </c>
      <c r="C3504">
        <v>661.44</v>
      </c>
      <c r="D3504" t="s">
        <v>30122</v>
      </c>
      <c r="E3504" t="s">
        <v>30117</v>
      </c>
      <c r="F3504" t="s">
        <v>10526</v>
      </c>
      <c r="G3504">
        <v>1</v>
      </c>
      <c r="H3504">
        <v>2024</v>
      </c>
      <c r="I3504" t="s">
        <v>30123</v>
      </c>
      <c r="J3504">
        <v>0</v>
      </c>
      <c r="K3504">
        <v>1</v>
      </c>
    </row>
    <row r="3505" spans="1:11" x14ac:dyDescent="0.3">
      <c r="A3505" t="s">
        <v>33627</v>
      </c>
      <c r="B3505" s="1">
        <v>45414</v>
      </c>
      <c r="C3505">
        <v>857.76</v>
      </c>
      <c r="D3505" t="s">
        <v>30108</v>
      </c>
      <c r="E3505" t="s">
        <v>30117</v>
      </c>
      <c r="F3505" t="s">
        <v>14757</v>
      </c>
      <c r="G3505">
        <v>1</v>
      </c>
      <c r="H3505">
        <v>2024</v>
      </c>
      <c r="I3505" t="s">
        <v>30136</v>
      </c>
      <c r="J3505">
        <v>0</v>
      </c>
      <c r="K3505">
        <v>1</v>
      </c>
    </row>
    <row r="3506" spans="1:11" x14ac:dyDescent="0.3">
      <c r="A3506" t="s">
        <v>33628</v>
      </c>
      <c r="B3506" s="1">
        <v>45489</v>
      </c>
      <c r="C3506">
        <v>463.49</v>
      </c>
      <c r="D3506" t="s">
        <v>30112</v>
      </c>
      <c r="E3506" t="s">
        <v>30117</v>
      </c>
      <c r="F3506" t="s">
        <v>1611</v>
      </c>
      <c r="G3506">
        <v>1</v>
      </c>
      <c r="H3506">
        <v>2024</v>
      </c>
      <c r="I3506" t="s">
        <v>30115</v>
      </c>
      <c r="J3506">
        <v>0</v>
      </c>
      <c r="K3506">
        <v>1</v>
      </c>
    </row>
    <row r="3507" spans="1:11" x14ac:dyDescent="0.3">
      <c r="A3507" t="s">
        <v>33629</v>
      </c>
      <c r="B3507" s="1">
        <v>45337</v>
      </c>
      <c r="C3507">
        <v>1063.76</v>
      </c>
      <c r="D3507" t="s">
        <v>30112</v>
      </c>
      <c r="E3507" t="s">
        <v>30109</v>
      </c>
      <c r="F3507" t="s">
        <v>9373</v>
      </c>
      <c r="G3507">
        <v>0</v>
      </c>
      <c r="H3507">
        <v>2024</v>
      </c>
      <c r="I3507" t="s">
        <v>30110</v>
      </c>
      <c r="J3507">
        <v>1</v>
      </c>
      <c r="K3507">
        <v>0</v>
      </c>
    </row>
    <row r="3508" spans="1:11" x14ac:dyDescent="0.3">
      <c r="A3508" t="s">
        <v>33630</v>
      </c>
      <c r="B3508" s="1">
        <v>45266</v>
      </c>
      <c r="C3508">
        <v>535.19000000000005</v>
      </c>
      <c r="D3508" t="s">
        <v>30112</v>
      </c>
      <c r="E3508" t="s">
        <v>30109</v>
      </c>
      <c r="F3508" t="s">
        <v>7921</v>
      </c>
      <c r="G3508">
        <v>0</v>
      </c>
      <c r="H3508">
        <v>2023</v>
      </c>
      <c r="I3508" t="s">
        <v>30130</v>
      </c>
      <c r="J3508">
        <v>1</v>
      </c>
      <c r="K3508">
        <v>0</v>
      </c>
    </row>
    <row r="3509" spans="1:11" x14ac:dyDescent="0.3">
      <c r="A3509" t="s">
        <v>33631</v>
      </c>
      <c r="B3509" s="1">
        <v>45194</v>
      </c>
      <c r="C3509">
        <v>1134.8399999999999</v>
      </c>
      <c r="D3509" t="s">
        <v>30112</v>
      </c>
      <c r="E3509" t="s">
        <v>30109</v>
      </c>
      <c r="F3509" t="s">
        <v>2283</v>
      </c>
      <c r="G3509">
        <v>0</v>
      </c>
      <c r="H3509">
        <v>2023</v>
      </c>
      <c r="I3509" t="s">
        <v>30123</v>
      </c>
      <c r="J3509">
        <v>1</v>
      </c>
      <c r="K3509">
        <v>0</v>
      </c>
    </row>
    <row r="3510" spans="1:11" x14ac:dyDescent="0.3">
      <c r="A3510" t="s">
        <v>33632</v>
      </c>
      <c r="B3510" s="1">
        <v>44586</v>
      </c>
      <c r="C3510">
        <v>797.05</v>
      </c>
      <c r="D3510" t="s">
        <v>30108</v>
      </c>
      <c r="E3510" t="s">
        <v>30117</v>
      </c>
      <c r="F3510" t="s">
        <v>14953</v>
      </c>
      <c r="G3510">
        <v>1</v>
      </c>
      <c r="H3510">
        <v>2022</v>
      </c>
      <c r="I3510" t="s">
        <v>30113</v>
      </c>
      <c r="J3510">
        <v>0</v>
      </c>
      <c r="K3510">
        <v>1</v>
      </c>
    </row>
    <row r="3511" spans="1:11" x14ac:dyDescent="0.3">
      <c r="A3511" t="s">
        <v>33633</v>
      </c>
      <c r="B3511" s="1">
        <v>44766</v>
      </c>
      <c r="C3511">
        <v>618.26</v>
      </c>
      <c r="D3511" t="s">
        <v>30108</v>
      </c>
      <c r="E3511" t="s">
        <v>30109</v>
      </c>
      <c r="F3511" t="s">
        <v>6919</v>
      </c>
      <c r="G3511">
        <v>0</v>
      </c>
      <c r="H3511">
        <v>2022</v>
      </c>
      <c r="I3511" t="s">
        <v>30115</v>
      </c>
      <c r="J3511">
        <v>1</v>
      </c>
      <c r="K3511">
        <v>0</v>
      </c>
    </row>
    <row r="3512" spans="1:11" x14ac:dyDescent="0.3">
      <c r="A3512" t="s">
        <v>33634</v>
      </c>
      <c r="B3512" s="1">
        <v>45369</v>
      </c>
      <c r="C3512">
        <v>395.08</v>
      </c>
      <c r="D3512" t="s">
        <v>30122</v>
      </c>
      <c r="E3512" t="s">
        <v>30109</v>
      </c>
      <c r="F3512" t="s">
        <v>14043</v>
      </c>
      <c r="G3512">
        <v>0</v>
      </c>
      <c r="H3512">
        <v>2024</v>
      </c>
      <c r="I3512" t="s">
        <v>30145</v>
      </c>
      <c r="J3512">
        <v>1</v>
      </c>
      <c r="K3512">
        <v>0</v>
      </c>
    </row>
    <row r="3513" spans="1:11" x14ac:dyDescent="0.3">
      <c r="A3513" t="s">
        <v>33635</v>
      </c>
      <c r="B3513" s="1">
        <v>45274</v>
      </c>
      <c r="C3513">
        <v>1049.17</v>
      </c>
      <c r="D3513" t="s">
        <v>30122</v>
      </c>
      <c r="E3513" t="s">
        <v>30117</v>
      </c>
      <c r="F3513" t="s">
        <v>6422</v>
      </c>
      <c r="G3513">
        <v>1</v>
      </c>
      <c r="H3513">
        <v>2023</v>
      </c>
      <c r="I3513" t="s">
        <v>30130</v>
      </c>
      <c r="J3513">
        <v>0</v>
      </c>
      <c r="K3513">
        <v>1</v>
      </c>
    </row>
    <row r="3514" spans="1:11" x14ac:dyDescent="0.3">
      <c r="A3514" t="s">
        <v>33636</v>
      </c>
      <c r="B3514" s="1">
        <v>45129</v>
      </c>
      <c r="C3514">
        <v>374.49</v>
      </c>
      <c r="D3514" t="s">
        <v>30112</v>
      </c>
      <c r="E3514" t="s">
        <v>30109</v>
      </c>
      <c r="F3514" t="s">
        <v>18635</v>
      </c>
      <c r="G3514">
        <v>0</v>
      </c>
      <c r="H3514">
        <v>2023</v>
      </c>
      <c r="I3514" t="s">
        <v>30115</v>
      </c>
      <c r="J3514">
        <v>1</v>
      </c>
      <c r="K3514">
        <v>0</v>
      </c>
    </row>
    <row r="3515" spans="1:11" x14ac:dyDescent="0.3">
      <c r="A3515" t="s">
        <v>33637</v>
      </c>
      <c r="B3515" s="1">
        <v>45489</v>
      </c>
      <c r="C3515">
        <v>1042.8900000000001</v>
      </c>
      <c r="D3515" t="s">
        <v>30112</v>
      </c>
      <c r="E3515" t="s">
        <v>30109</v>
      </c>
      <c r="F3515" t="s">
        <v>18902</v>
      </c>
      <c r="G3515">
        <v>0</v>
      </c>
      <c r="H3515">
        <v>2024</v>
      </c>
      <c r="I3515" t="s">
        <v>30115</v>
      </c>
      <c r="J3515">
        <v>1</v>
      </c>
      <c r="K3515">
        <v>0</v>
      </c>
    </row>
    <row r="3516" spans="1:11" x14ac:dyDescent="0.3">
      <c r="A3516" t="s">
        <v>33638</v>
      </c>
      <c r="B3516" s="1">
        <v>44772</v>
      </c>
      <c r="C3516">
        <v>1061.51</v>
      </c>
      <c r="D3516" t="s">
        <v>30122</v>
      </c>
      <c r="E3516" t="s">
        <v>30117</v>
      </c>
      <c r="F3516" t="s">
        <v>14339</v>
      </c>
      <c r="G3516">
        <v>1</v>
      </c>
      <c r="H3516">
        <v>2022</v>
      </c>
      <c r="I3516" t="s">
        <v>30115</v>
      </c>
      <c r="J3516">
        <v>0</v>
      </c>
      <c r="K3516">
        <v>1</v>
      </c>
    </row>
    <row r="3517" spans="1:11" x14ac:dyDescent="0.3">
      <c r="A3517" t="s">
        <v>33639</v>
      </c>
      <c r="B3517" s="1">
        <v>45492</v>
      </c>
      <c r="C3517">
        <v>1023.18</v>
      </c>
      <c r="D3517" t="s">
        <v>30108</v>
      </c>
      <c r="E3517" t="s">
        <v>30109</v>
      </c>
      <c r="F3517" t="s">
        <v>15802</v>
      </c>
      <c r="G3517">
        <v>0</v>
      </c>
      <c r="H3517">
        <v>2024</v>
      </c>
      <c r="I3517" t="s">
        <v>30115</v>
      </c>
      <c r="J3517">
        <v>1</v>
      </c>
      <c r="K3517">
        <v>0</v>
      </c>
    </row>
    <row r="3518" spans="1:11" x14ac:dyDescent="0.3">
      <c r="A3518" t="s">
        <v>33640</v>
      </c>
      <c r="B3518" s="1">
        <v>45014</v>
      </c>
      <c r="C3518">
        <v>516.64</v>
      </c>
      <c r="D3518" t="s">
        <v>30122</v>
      </c>
      <c r="E3518" t="s">
        <v>30109</v>
      </c>
      <c r="F3518" t="s">
        <v>17508</v>
      </c>
      <c r="G3518">
        <v>0</v>
      </c>
      <c r="H3518">
        <v>2023</v>
      </c>
      <c r="I3518" t="s">
        <v>30145</v>
      </c>
      <c r="J3518">
        <v>1</v>
      </c>
      <c r="K3518">
        <v>0</v>
      </c>
    </row>
    <row r="3519" spans="1:11" x14ac:dyDescent="0.3">
      <c r="A3519" t="s">
        <v>33641</v>
      </c>
      <c r="B3519" s="1">
        <v>45377</v>
      </c>
      <c r="C3519">
        <v>1253.03</v>
      </c>
      <c r="D3519" t="s">
        <v>30122</v>
      </c>
      <c r="E3519" t="s">
        <v>30109</v>
      </c>
      <c r="F3519" t="s">
        <v>6255</v>
      </c>
      <c r="G3519">
        <v>0</v>
      </c>
      <c r="H3519">
        <v>2024</v>
      </c>
      <c r="I3519" t="s">
        <v>30145</v>
      </c>
      <c r="J3519">
        <v>1</v>
      </c>
      <c r="K3519">
        <v>0</v>
      </c>
    </row>
    <row r="3520" spans="1:11" x14ac:dyDescent="0.3">
      <c r="A3520" t="s">
        <v>33642</v>
      </c>
      <c r="B3520" s="1">
        <v>44555</v>
      </c>
      <c r="C3520">
        <v>975.48</v>
      </c>
      <c r="D3520" t="s">
        <v>30108</v>
      </c>
      <c r="E3520" t="s">
        <v>30109</v>
      </c>
      <c r="F3520" t="s">
        <v>5719</v>
      </c>
      <c r="G3520">
        <v>0</v>
      </c>
      <c r="H3520">
        <v>2021</v>
      </c>
      <c r="I3520" t="s">
        <v>30130</v>
      </c>
      <c r="J3520">
        <v>1</v>
      </c>
      <c r="K3520">
        <v>0</v>
      </c>
    </row>
    <row r="3521" spans="1:11" x14ac:dyDescent="0.3">
      <c r="A3521" t="s">
        <v>33643</v>
      </c>
      <c r="B3521" s="1">
        <v>45012</v>
      </c>
      <c r="C3521">
        <v>315.95999999999998</v>
      </c>
      <c r="D3521" t="s">
        <v>30108</v>
      </c>
      <c r="E3521" t="s">
        <v>30109</v>
      </c>
      <c r="F3521" t="s">
        <v>9791</v>
      </c>
      <c r="G3521">
        <v>0</v>
      </c>
      <c r="H3521">
        <v>2023</v>
      </c>
      <c r="I3521" t="s">
        <v>30145</v>
      </c>
      <c r="J3521">
        <v>1</v>
      </c>
      <c r="K3521">
        <v>0</v>
      </c>
    </row>
    <row r="3522" spans="1:11" x14ac:dyDescent="0.3">
      <c r="A3522" t="s">
        <v>33644</v>
      </c>
      <c r="B3522" s="1">
        <v>45280</v>
      </c>
      <c r="C3522">
        <v>527.97</v>
      </c>
      <c r="D3522" t="s">
        <v>30122</v>
      </c>
      <c r="E3522" t="s">
        <v>30109</v>
      </c>
      <c r="F3522" t="s">
        <v>17702</v>
      </c>
      <c r="G3522">
        <v>0</v>
      </c>
      <c r="H3522">
        <v>2023</v>
      </c>
      <c r="I3522" t="s">
        <v>30130</v>
      </c>
      <c r="J3522">
        <v>1</v>
      </c>
      <c r="K3522">
        <v>0</v>
      </c>
    </row>
    <row r="3523" spans="1:11" x14ac:dyDescent="0.3">
      <c r="A3523" t="s">
        <v>33645</v>
      </c>
      <c r="B3523" s="1">
        <v>45154</v>
      </c>
      <c r="C3523">
        <v>1312.1</v>
      </c>
      <c r="D3523" t="s">
        <v>30122</v>
      </c>
      <c r="E3523" t="s">
        <v>30109</v>
      </c>
      <c r="F3523" t="s">
        <v>19185</v>
      </c>
      <c r="G3523">
        <v>0</v>
      </c>
      <c r="H3523">
        <v>2023</v>
      </c>
      <c r="I3523" t="s">
        <v>30120</v>
      </c>
      <c r="J3523">
        <v>1</v>
      </c>
      <c r="K3523">
        <v>0</v>
      </c>
    </row>
    <row r="3524" spans="1:11" x14ac:dyDescent="0.3">
      <c r="A3524" t="s">
        <v>33646</v>
      </c>
      <c r="B3524" s="1">
        <v>45106</v>
      </c>
      <c r="C3524">
        <v>1227.18</v>
      </c>
      <c r="D3524" t="s">
        <v>30122</v>
      </c>
      <c r="E3524" t="s">
        <v>30109</v>
      </c>
      <c r="F3524" t="s">
        <v>16153</v>
      </c>
      <c r="G3524">
        <v>0</v>
      </c>
      <c r="H3524">
        <v>2023</v>
      </c>
      <c r="I3524" t="s">
        <v>30128</v>
      </c>
      <c r="J3524">
        <v>1</v>
      </c>
      <c r="K3524">
        <v>0</v>
      </c>
    </row>
    <row r="3525" spans="1:11" x14ac:dyDescent="0.3">
      <c r="A3525" t="s">
        <v>33647</v>
      </c>
      <c r="B3525" s="1">
        <v>45204</v>
      </c>
      <c r="C3525">
        <v>268.27</v>
      </c>
      <c r="D3525" t="s">
        <v>30122</v>
      </c>
      <c r="E3525" t="s">
        <v>30109</v>
      </c>
      <c r="F3525" t="s">
        <v>16372</v>
      </c>
      <c r="G3525">
        <v>0</v>
      </c>
      <c r="H3525">
        <v>2023</v>
      </c>
      <c r="I3525" t="s">
        <v>30159</v>
      </c>
      <c r="J3525">
        <v>1</v>
      </c>
      <c r="K3525">
        <v>0</v>
      </c>
    </row>
    <row r="3526" spans="1:11" x14ac:dyDescent="0.3">
      <c r="A3526" t="s">
        <v>33648</v>
      </c>
      <c r="B3526" s="1">
        <v>45643</v>
      </c>
      <c r="C3526">
        <v>692.85</v>
      </c>
      <c r="D3526" t="s">
        <v>30122</v>
      </c>
      <c r="E3526" t="s">
        <v>30109</v>
      </c>
      <c r="F3526" t="s">
        <v>4736</v>
      </c>
      <c r="G3526">
        <v>0</v>
      </c>
      <c r="H3526">
        <v>2024</v>
      </c>
      <c r="I3526" t="s">
        <v>30130</v>
      </c>
      <c r="J3526">
        <v>1</v>
      </c>
      <c r="K3526">
        <v>0</v>
      </c>
    </row>
    <row r="3527" spans="1:11" x14ac:dyDescent="0.3">
      <c r="A3527" t="s">
        <v>33649</v>
      </c>
      <c r="B3527" s="1">
        <v>45583</v>
      </c>
      <c r="C3527">
        <v>406.63</v>
      </c>
      <c r="D3527" t="s">
        <v>30108</v>
      </c>
      <c r="E3527" t="s">
        <v>30109</v>
      </c>
      <c r="F3527" t="s">
        <v>15919</v>
      </c>
      <c r="G3527">
        <v>0</v>
      </c>
      <c r="H3527">
        <v>2024</v>
      </c>
      <c r="I3527" t="s">
        <v>30159</v>
      </c>
      <c r="J3527">
        <v>1</v>
      </c>
      <c r="K3527">
        <v>0</v>
      </c>
    </row>
    <row r="3528" spans="1:11" x14ac:dyDescent="0.3">
      <c r="A3528" t="s">
        <v>33650</v>
      </c>
      <c r="B3528" s="1">
        <v>44643</v>
      </c>
      <c r="C3528">
        <v>958.19</v>
      </c>
      <c r="D3528" t="s">
        <v>30112</v>
      </c>
      <c r="E3528" t="s">
        <v>30117</v>
      </c>
      <c r="F3528" t="s">
        <v>13142</v>
      </c>
      <c r="G3528">
        <v>1</v>
      </c>
      <c r="H3528">
        <v>2022</v>
      </c>
      <c r="I3528" t="s">
        <v>30145</v>
      </c>
      <c r="J3528">
        <v>0</v>
      </c>
      <c r="K3528">
        <v>1</v>
      </c>
    </row>
    <row r="3529" spans="1:11" x14ac:dyDescent="0.3">
      <c r="A3529" t="s">
        <v>33651</v>
      </c>
      <c r="B3529" s="1">
        <v>45176</v>
      </c>
      <c r="C3529">
        <v>932.42</v>
      </c>
      <c r="D3529" t="s">
        <v>30112</v>
      </c>
      <c r="E3529" t="s">
        <v>30117</v>
      </c>
      <c r="F3529" t="s">
        <v>14081</v>
      </c>
      <c r="G3529">
        <v>1</v>
      </c>
      <c r="H3529">
        <v>2023</v>
      </c>
      <c r="I3529" t="s">
        <v>30123</v>
      </c>
      <c r="J3529">
        <v>0</v>
      </c>
      <c r="K3529">
        <v>1</v>
      </c>
    </row>
    <row r="3530" spans="1:11" x14ac:dyDescent="0.3">
      <c r="A3530" t="s">
        <v>33652</v>
      </c>
      <c r="B3530" s="1">
        <v>44605</v>
      </c>
      <c r="C3530">
        <v>706.69</v>
      </c>
      <c r="D3530" t="s">
        <v>30108</v>
      </c>
      <c r="E3530" t="s">
        <v>30109</v>
      </c>
      <c r="F3530" t="s">
        <v>12973</v>
      </c>
      <c r="G3530">
        <v>0</v>
      </c>
      <c r="H3530">
        <v>2022</v>
      </c>
      <c r="I3530" t="s">
        <v>30110</v>
      </c>
      <c r="J3530">
        <v>1</v>
      </c>
      <c r="K3530">
        <v>0</v>
      </c>
    </row>
    <row r="3531" spans="1:11" x14ac:dyDescent="0.3">
      <c r="A3531" t="s">
        <v>33653</v>
      </c>
      <c r="B3531" s="1">
        <v>44890</v>
      </c>
      <c r="C3531">
        <v>427.08</v>
      </c>
      <c r="D3531" t="s">
        <v>30122</v>
      </c>
      <c r="E3531" t="s">
        <v>30117</v>
      </c>
      <c r="F3531" t="s">
        <v>19015</v>
      </c>
      <c r="G3531">
        <v>1</v>
      </c>
      <c r="H3531">
        <v>2022</v>
      </c>
      <c r="I3531" t="s">
        <v>30142</v>
      </c>
      <c r="J3531">
        <v>0</v>
      </c>
      <c r="K3531">
        <v>1</v>
      </c>
    </row>
    <row r="3532" spans="1:11" x14ac:dyDescent="0.3">
      <c r="A3532" t="s">
        <v>33654</v>
      </c>
      <c r="B3532" s="1">
        <v>45132</v>
      </c>
      <c r="C3532">
        <v>317.74</v>
      </c>
      <c r="D3532" t="s">
        <v>30122</v>
      </c>
      <c r="E3532" t="s">
        <v>30109</v>
      </c>
      <c r="F3532" t="s">
        <v>10049</v>
      </c>
      <c r="G3532">
        <v>0</v>
      </c>
      <c r="H3532">
        <v>2023</v>
      </c>
      <c r="I3532" t="s">
        <v>30115</v>
      </c>
      <c r="J3532">
        <v>1</v>
      </c>
      <c r="K3532">
        <v>0</v>
      </c>
    </row>
    <row r="3533" spans="1:11" x14ac:dyDescent="0.3">
      <c r="A3533" t="s">
        <v>33655</v>
      </c>
      <c r="B3533" s="1">
        <v>44780</v>
      </c>
      <c r="C3533">
        <v>1470.81</v>
      </c>
      <c r="D3533" t="s">
        <v>30112</v>
      </c>
      <c r="E3533" t="s">
        <v>30117</v>
      </c>
      <c r="F3533" t="s">
        <v>3628</v>
      </c>
      <c r="G3533">
        <v>1</v>
      </c>
      <c r="H3533">
        <v>2022</v>
      </c>
      <c r="I3533" t="s">
        <v>30120</v>
      </c>
      <c r="J3533">
        <v>0</v>
      </c>
      <c r="K3533">
        <v>1</v>
      </c>
    </row>
    <row r="3534" spans="1:11" x14ac:dyDescent="0.3">
      <c r="A3534" t="s">
        <v>33656</v>
      </c>
      <c r="B3534" s="1">
        <v>45375</v>
      </c>
      <c r="C3534">
        <v>1467.04</v>
      </c>
      <c r="D3534" t="s">
        <v>30112</v>
      </c>
      <c r="E3534" t="s">
        <v>30117</v>
      </c>
      <c r="F3534" t="s">
        <v>7042</v>
      </c>
      <c r="G3534">
        <v>1</v>
      </c>
      <c r="H3534">
        <v>2024</v>
      </c>
      <c r="I3534" t="s">
        <v>30145</v>
      </c>
      <c r="J3534">
        <v>0</v>
      </c>
      <c r="K3534">
        <v>1</v>
      </c>
    </row>
    <row r="3535" spans="1:11" x14ac:dyDescent="0.3">
      <c r="A3535" t="s">
        <v>33657</v>
      </c>
      <c r="B3535" s="1">
        <v>45218</v>
      </c>
      <c r="C3535">
        <v>965.92</v>
      </c>
      <c r="D3535" t="s">
        <v>30122</v>
      </c>
      <c r="E3535" t="s">
        <v>30117</v>
      </c>
      <c r="F3535" t="s">
        <v>18110</v>
      </c>
      <c r="G3535">
        <v>1</v>
      </c>
      <c r="H3535">
        <v>2023</v>
      </c>
      <c r="I3535" t="s">
        <v>30159</v>
      </c>
      <c r="J3535">
        <v>0</v>
      </c>
      <c r="K3535">
        <v>1</v>
      </c>
    </row>
    <row r="3536" spans="1:11" x14ac:dyDescent="0.3">
      <c r="A3536" t="s">
        <v>33658</v>
      </c>
      <c r="B3536" s="1">
        <v>44952</v>
      </c>
      <c r="C3536">
        <v>645.86</v>
      </c>
      <c r="D3536" t="s">
        <v>30122</v>
      </c>
      <c r="E3536" t="s">
        <v>30117</v>
      </c>
      <c r="F3536" t="s">
        <v>1431</v>
      </c>
      <c r="G3536">
        <v>1</v>
      </c>
      <c r="H3536">
        <v>2023</v>
      </c>
      <c r="I3536" t="s">
        <v>30113</v>
      </c>
      <c r="J3536">
        <v>0</v>
      </c>
      <c r="K3536">
        <v>1</v>
      </c>
    </row>
    <row r="3537" spans="1:11" x14ac:dyDescent="0.3">
      <c r="A3537" t="s">
        <v>33659</v>
      </c>
      <c r="B3537" s="1">
        <v>45078</v>
      </c>
      <c r="C3537">
        <v>256.57</v>
      </c>
      <c r="D3537" t="s">
        <v>30108</v>
      </c>
      <c r="E3537" t="s">
        <v>30109</v>
      </c>
      <c r="F3537" t="s">
        <v>6206</v>
      </c>
      <c r="G3537">
        <v>0</v>
      </c>
      <c r="H3537">
        <v>2023</v>
      </c>
      <c r="I3537" t="s">
        <v>30128</v>
      </c>
      <c r="J3537">
        <v>1</v>
      </c>
      <c r="K3537">
        <v>0</v>
      </c>
    </row>
    <row r="3538" spans="1:11" x14ac:dyDescent="0.3">
      <c r="A3538" t="s">
        <v>33660</v>
      </c>
      <c r="B3538" s="1">
        <v>45396</v>
      </c>
      <c r="C3538">
        <v>251.95</v>
      </c>
      <c r="D3538" t="s">
        <v>30112</v>
      </c>
      <c r="E3538" t="s">
        <v>30117</v>
      </c>
      <c r="F3538" t="s">
        <v>1126</v>
      </c>
      <c r="G3538">
        <v>1</v>
      </c>
      <c r="H3538">
        <v>2024</v>
      </c>
      <c r="I3538" t="s">
        <v>30118</v>
      </c>
      <c r="J3538">
        <v>0</v>
      </c>
      <c r="K3538">
        <v>1</v>
      </c>
    </row>
    <row r="3539" spans="1:11" x14ac:dyDescent="0.3">
      <c r="A3539" t="s">
        <v>33661</v>
      </c>
      <c r="B3539" s="1">
        <v>45012</v>
      </c>
      <c r="C3539">
        <v>113.41</v>
      </c>
      <c r="D3539" t="s">
        <v>30112</v>
      </c>
      <c r="E3539" t="s">
        <v>30117</v>
      </c>
      <c r="F3539" t="s">
        <v>3491</v>
      </c>
      <c r="G3539">
        <v>1</v>
      </c>
      <c r="H3539">
        <v>2023</v>
      </c>
      <c r="I3539" t="s">
        <v>30145</v>
      </c>
      <c r="J3539">
        <v>0</v>
      </c>
      <c r="K3539">
        <v>1</v>
      </c>
    </row>
    <row r="3540" spans="1:11" x14ac:dyDescent="0.3">
      <c r="A3540" t="s">
        <v>33662</v>
      </c>
      <c r="B3540" s="1">
        <v>44809</v>
      </c>
      <c r="C3540">
        <v>284.79000000000002</v>
      </c>
      <c r="D3540" t="s">
        <v>30108</v>
      </c>
      <c r="E3540" t="s">
        <v>30109</v>
      </c>
      <c r="F3540" t="s">
        <v>4493</v>
      </c>
      <c r="G3540">
        <v>0</v>
      </c>
      <c r="H3540">
        <v>2022</v>
      </c>
      <c r="I3540" t="s">
        <v>30123</v>
      </c>
      <c r="J3540">
        <v>1</v>
      </c>
      <c r="K3540">
        <v>0</v>
      </c>
    </row>
    <row r="3541" spans="1:11" x14ac:dyDescent="0.3">
      <c r="A3541" t="s">
        <v>33663</v>
      </c>
      <c r="B3541" s="1">
        <v>44629</v>
      </c>
      <c r="C3541">
        <v>899</v>
      </c>
      <c r="D3541" t="s">
        <v>30112</v>
      </c>
      <c r="E3541" t="s">
        <v>30117</v>
      </c>
      <c r="F3541" t="s">
        <v>1667</v>
      </c>
      <c r="G3541">
        <v>1</v>
      </c>
      <c r="H3541">
        <v>2022</v>
      </c>
      <c r="I3541" t="s">
        <v>30145</v>
      </c>
      <c r="J3541">
        <v>0</v>
      </c>
      <c r="K3541">
        <v>1</v>
      </c>
    </row>
    <row r="3542" spans="1:11" x14ac:dyDescent="0.3">
      <c r="A3542" t="s">
        <v>33664</v>
      </c>
      <c r="B3542" s="1">
        <v>45520</v>
      </c>
      <c r="C3542">
        <v>1396.47</v>
      </c>
      <c r="D3542" t="s">
        <v>30112</v>
      </c>
      <c r="E3542" t="s">
        <v>30117</v>
      </c>
      <c r="F3542" t="s">
        <v>8477</v>
      </c>
      <c r="G3542">
        <v>1</v>
      </c>
      <c r="H3542">
        <v>2024</v>
      </c>
      <c r="I3542" t="s">
        <v>30120</v>
      </c>
      <c r="J3542">
        <v>0</v>
      </c>
      <c r="K3542">
        <v>1</v>
      </c>
    </row>
    <row r="3543" spans="1:11" x14ac:dyDescent="0.3">
      <c r="A3543" t="s">
        <v>33665</v>
      </c>
      <c r="B3543" s="1">
        <v>45321</v>
      </c>
      <c r="C3543">
        <v>880.32</v>
      </c>
      <c r="D3543" t="s">
        <v>30122</v>
      </c>
      <c r="E3543" t="s">
        <v>30109</v>
      </c>
      <c r="F3543" t="s">
        <v>8725</v>
      </c>
      <c r="G3543">
        <v>0</v>
      </c>
      <c r="H3543">
        <v>2024</v>
      </c>
      <c r="I3543" t="s">
        <v>30113</v>
      </c>
      <c r="J3543">
        <v>1</v>
      </c>
      <c r="K3543">
        <v>0</v>
      </c>
    </row>
    <row r="3544" spans="1:11" x14ac:dyDescent="0.3">
      <c r="A3544" t="s">
        <v>33666</v>
      </c>
      <c r="B3544" s="1">
        <v>45081</v>
      </c>
      <c r="C3544">
        <v>258.47000000000003</v>
      </c>
      <c r="D3544" t="s">
        <v>30122</v>
      </c>
      <c r="E3544" t="s">
        <v>30117</v>
      </c>
      <c r="F3544" t="s">
        <v>12049</v>
      </c>
      <c r="G3544">
        <v>1</v>
      </c>
      <c r="H3544">
        <v>2023</v>
      </c>
      <c r="I3544" t="s">
        <v>30128</v>
      </c>
      <c r="J3544">
        <v>0</v>
      </c>
      <c r="K3544">
        <v>1</v>
      </c>
    </row>
    <row r="3545" spans="1:11" x14ac:dyDescent="0.3">
      <c r="A3545" t="s">
        <v>33667</v>
      </c>
      <c r="B3545" s="1">
        <v>44719</v>
      </c>
      <c r="C3545">
        <v>496.98</v>
      </c>
      <c r="D3545" t="s">
        <v>30108</v>
      </c>
      <c r="E3545" t="s">
        <v>30109</v>
      </c>
      <c r="F3545" t="s">
        <v>4901</v>
      </c>
      <c r="G3545">
        <v>0</v>
      </c>
      <c r="H3545">
        <v>2022</v>
      </c>
      <c r="I3545" t="s">
        <v>30128</v>
      </c>
      <c r="J3545">
        <v>1</v>
      </c>
      <c r="K3545">
        <v>0</v>
      </c>
    </row>
    <row r="3546" spans="1:11" x14ac:dyDescent="0.3">
      <c r="A3546" t="s">
        <v>33668</v>
      </c>
      <c r="B3546" s="1">
        <v>44632</v>
      </c>
      <c r="C3546">
        <v>241.92</v>
      </c>
      <c r="D3546" t="s">
        <v>30122</v>
      </c>
      <c r="E3546" t="s">
        <v>30109</v>
      </c>
      <c r="F3546" t="s">
        <v>15546</v>
      </c>
      <c r="G3546">
        <v>0</v>
      </c>
      <c r="H3546">
        <v>2022</v>
      </c>
      <c r="I3546" t="s">
        <v>30145</v>
      </c>
      <c r="J3546">
        <v>1</v>
      </c>
      <c r="K3546">
        <v>0</v>
      </c>
    </row>
    <row r="3547" spans="1:11" x14ac:dyDescent="0.3">
      <c r="A3547" t="s">
        <v>33669</v>
      </c>
      <c r="B3547" s="1">
        <v>44570</v>
      </c>
      <c r="C3547">
        <v>1347.74</v>
      </c>
      <c r="D3547" t="s">
        <v>30108</v>
      </c>
      <c r="E3547" t="s">
        <v>30117</v>
      </c>
      <c r="F3547" t="s">
        <v>13140</v>
      </c>
      <c r="G3547">
        <v>1</v>
      </c>
      <c r="H3547">
        <v>2022</v>
      </c>
      <c r="I3547" t="s">
        <v>30113</v>
      </c>
      <c r="J3547">
        <v>0</v>
      </c>
      <c r="K3547">
        <v>1</v>
      </c>
    </row>
    <row r="3548" spans="1:11" x14ac:dyDescent="0.3">
      <c r="A3548" t="s">
        <v>33670</v>
      </c>
      <c r="B3548" s="1">
        <v>45182</v>
      </c>
      <c r="C3548">
        <v>77.89</v>
      </c>
      <c r="D3548" t="s">
        <v>30108</v>
      </c>
      <c r="E3548" t="s">
        <v>30109</v>
      </c>
      <c r="F3548" t="s">
        <v>13678</v>
      </c>
      <c r="G3548">
        <v>0</v>
      </c>
      <c r="H3548">
        <v>2023</v>
      </c>
      <c r="I3548" t="s">
        <v>30123</v>
      </c>
      <c r="J3548">
        <v>1</v>
      </c>
      <c r="K3548">
        <v>0</v>
      </c>
    </row>
    <row r="3549" spans="1:11" x14ac:dyDescent="0.3">
      <c r="A3549" t="s">
        <v>33671</v>
      </c>
      <c r="B3549" s="1">
        <v>45088</v>
      </c>
      <c r="C3549">
        <v>1055.52</v>
      </c>
      <c r="D3549" t="s">
        <v>30108</v>
      </c>
      <c r="E3549" t="s">
        <v>30117</v>
      </c>
      <c r="F3549" t="s">
        <v>13582</v>
      </c>
      <c r="G3549">
        <v>1</v>
      </c>
      <c r="H3549">
        <v>2023</v>
      </c>
      <c r="I3549" t="s">
        <v>30128</v>
      </c>
      <c r="J3549">
        <v>0</v>
      </c>
      <c r="K3549">
        <v>1</v>
      </c>
    </row>
    <row r="3550" spans="1:11" x14ac:dyDescent="0.3">
      <c r="A3550" t="s">
        <v>33672</v>
      </c>
      <c r="B3550" s="1">
        <v>45326</v>
      </c>
      <c r="C3550">
        <v>1405.58</v>
      </c>
      <c r="D3550" t="s">
        <v>30122</v>
      </c>
      <c r="E3550" t="s">
        <v>30109</v>
      </c>
      <c r="F3550" t="s">
        <v>10440</v>
      </c>
      <c r="G3550">
        <v>0</v>
      </c>
      <c r="H3550">
        <v>2024</v>
      </c>
      <c r="I3550" t="s">
        <v>30110</v>
      </c>
      <c r="J3550">
        <v>1</v>
      </c>
      <c r="K3550">
        <v>0</v>
      </c>
    </row>
    <row r="3551" spans="1:11" x14ac:dyDescent="0.3">
      <c r="A3551" t="s">
        <v>33673</v>
      </c>
      <c r="B3551" s="1">
        <v>44978</v>
      </c>
      <c r="C3551">
        <v>1356.69</v>
      </c>
      <c r="D3551" t="s">
        <v>30108</v>
      </c>
      <c r="E3551" t="s">
        <v>30117</v>
      </c>
      <c r="F3551" t="s">
        <v>6769</v>
      </c>
      <c r="G3551">
        <v>1</v>
      </c>
      <c r="H3551">
        <v>2023</v>
      </c>
      <c r="I3551" t="s">
        <v>30110</v>
      </c>
      <c r="J3551">
        <v>0</v>
      </c>
      <c r="K3551">
        <v>1</v>
      </c>
    </row>
    <row r="3552" spans="1:11" x14ac:dyDescent="0.3">
      <c r="A3552" t="s">
        <v>33674</v>
      </c>
      <c r="B3552" s="1">
        <v>45295</v>
      </c>
      <c r="C3552">
        <v>120.83</v>
      </c>
      <c r="D3552" t="s">
        <v>30112</v>
      </c>
      <c r="E3552" t="s">
        <v>30109</v>
      </c>
      <c r="F3552" t="s">
        <v>8157</v>
      </c>
      <c r="G3552">
        <v>0</v>
      </c>
      <c r="H3552">
        <v>2024</v>
      </c>
      <c r="I3552" t="s">
        <v>30113</v>
      </c>
      <c r="J3552">
        <v>1</v>
      </c>
      <c r="K3552">
        <v>0</v>
      </c>
    </row>
    <row r="3553" spans="1:11" x14ac:dyDescent="0.3">
      <c r="A3553" t="s">
        <v>33675</v>
      </c>
      <c r="B3553" s="1">
        <v>45494</v>
      </c>
      <c r="C3553">
        <v>1159.5999999999999</v>
      </c>
      <c r="D3553" t="s">
        <v>30122</v>
      </c>
      <c r="E3553" t="s">
        <v>30117</v>
      </c>
      <c r="F3553" t="s">
        <v>19934</v>
      </c>
      <c r="G3553">
        <v>1</v>
      </c>
      <c r="H3553">
        <v>2024</v>
      </c>
      <c r="I3553" t="s">
        <v>30115</v>
      </c>
      <c r="J3553">
        <v>0</v>
      </c>
      <c r="K3553">
        <v>1</v>
      </c>
    </row>
    <row r="3554" spans="1:11" x14ac:dyDescent="0.3">
      <c r="A3554" t="s">
        <v>33676</v>
      </c>
      <c r="B3554" s="1">
        <v>45049</v>
      </c>
      <c r="C3554">
        <v>1480.23</v>
      </c>
      <c r="D3554" t="s">
        <v>30112</v>
      </c>
      <c r="E3554" t="s">
        <v>30109</v>
      </c>
      <c r="F3554" t="s">
        <v>4513</v>
      </c>
      <c r="G3554">
        <v>0</v>
      </c>
      <c r="H3554">
        <v>2023</v>
      </c>
      <c r="I3554" t="s">
        <v>30136</v>
      </c>
      <c r="J3554">
        <v>1</v>
      </c>
      <c r="K3554">
        <v>0</v>
      </c>
    </row>
    <row r="3555" spans="1:11" x14ac:dyDescent="0.3">
      <c r="A3555" t="s">
        <v>33677</v>
      </c>
      <c r="B3555" s="1">
        <v>45493</v>
      </c>
      <c r="C3555">
        <v>1376.92</v>
      </c>
      <c r="D3555" t="s">
        <v>30108</v>
      </c>
      <c r="E3555" t="s">
        <v>30109</v>
      </c>
      <c r="F3555" t="s">
        <v>10582</v>
      </c>
      <c r="G3555">
        <v>0</v>
      </c>
      <c r="H3555">
        <v>2024</v>
      </c>
      <c r="I3555" t="s">
        <v>30115</v>
      </c>
      <c r="J3555">
        <v>1</v>
      </c>
      <c r="K3555">
        <v>0</v>
      </c>
    </row>
    <row r="3556" spans="1:11" x14ac:dyDescent="0.3">
      <c r="A3556" t="s">
        <v>33678</v>
      </c>
      <c r="B3556" s="1">
        <v>44779</v>
      </c>
      <c r="C3556">
        <v>488.15</v>
      </c>
      <c r="D3556" t="s">
        <v>30108</v>
      </c>
      <c r="E3556" t="s">
        <v>30117</v>
      </c>
      <c r="F3556" t="s">
        <v>16077</v>
      </c>
      <c r="G3556">
        <v>1</v>
      </c>
      <c r="H3556">
        <v>2022</v>
      </c>
      <c r="I3556" t="s">
        <v>30120</v>
      </c>
      <c r="J3556">
        <v>0</v>
      </c>
      <c r="K3556">
        <v>1</v>
      </c>
    </row>
    <row r="3557" spans="1:11" x14ac:dyDescent="0.3">
      <c r="A3557" t="s">
        <v>33679</v>
      </c>
      <c r="B3557" s="1">
        <v>45350</v>
      </c>
      <c r="C3557">
        <v>902.62</v>
      </c>
      <c r="D3557" t="s">
        <v>30108</v>
      </c>
      <c r="E3557" t="s">
        <v>30109</v>
      </c>
      <c r="F3557" t="s">
        <v>11697</v>
      </c>
      <c r="G3557">
        <v>0</v>
      </c>
      <c r="H3557">
        <v>2024</v>
      </c>
      <c r="I3557" t="s">
        <v>30110</v>
      </c>
      <c r="J3557">
        <v>1</v>
      </c>
      <c r="K3557">
        <v>0</v>
      </c>
    </row>
    <row r="3558" spans="1:11" x14ac:dyDescent="0.3">
      <c r="A3558" t="s">
        <v>33680</v>
      </c>
      <c r="B3558" s="1">
        <v>45434</v>
      </c>
      <c r="C3558">
        <v>126.58</v>
      </c>
      <c r="D3558" t="s">
        <v>30122</v>
      </c>
      <c r="E3558" t="s">
        <v>30117</v>
      </c>
      <c r="F3558" t="s">
        <v>10145</v>
      </c>
      <c r="G3558">
        <v>1</v>
      </c>
      <c r="H3558">
        <v>2024</v>
      </c>
      <c r="I3558" t="s">
        <v>30136</v>
      </c>
      <c r="J3558">
        <v>0</v>
      </c>
      <c r="K3558">
        <v>1</v>
      </c>
    </row>
    <row r="3559" spans="1:11" x14ac:dyDescent="0.3">
      <c r="A3559" t="s">
        <v>33681</v>
      </c>
      <c r="B3559" s="1">
        <v>45472</v>
      </c>
      <c r="C3559">
        <v>880.54</v>
      </c>
      <c r="D3559" t="s">
        <v>30108</v>
      </c>
      <c r="E3559" t="s">
        <v>30117</v>
      </c>
      <c r="F3559" t="s">
        <v>2826</v>
      </c>
      <c r="G3559">
        <v>1</v>
      </c>
      <c r="H3559">
        <v>2024</v>
      </c>
      <c r="I3559" t="s">
        <v>30128</v>
      </c>
      <c r="J3559">
        <v>0</v>
      </c>
      <c r="K3559">
        <v>1</v>
      </c>
    </row>
    <row r="3560" spans="1:11" x14ac:dyDescent="0.3">
      <c r="A3560" t="s">
        <v>33682</v>
      </c>
      <c r="B3560" s="1">
        <v>45376</v>
      </c>
      <c r="C3560">
        <v>1297.51</v>
      </c>
      <c r="D3560" t="s">
        <v>30112</v>
      </c>
      <c r="E3560" t="s">
        <v>30109</v>
      </c>
      <c r="F3560" t="s">
        <v>9250</v>
      </c>
      <c r="G3560">
        <v>0</v>
      </c>
      <c r="H3560">
        <v>2024</v>
      </c>
      <c r="I3560" t="s">
        <v>30145</v>
      </c>
      <c r="J3560">
        <v>1</v>
      </c>
      <c r="K3560">
        <v>0</v>
      </c>
    </row>
    <row r="3561" spans="1:11" x14ac:dyDescent="0.3">
      <c r="A3561" t="s">
        <v>33683</v>
      </c>
      <c r="B3561" s="1">
        <v>44557</v>
      </c>
      <c r="C3561">
        <v>372.27</v>
      </c>
      <c r="D3561" t="s">
        <v>30112</v>
      </c>
      <c r="E3561" t="s">
        <v>30117</v>
      </c>
      <c r="F3561" t="s">
        <v>7919</v>
      </c>
      <c r="G3561">
        <v>1</v>
      </c>
      <c r="H3561">
        <v>2021</v>
      </c>
      <c r="I3561" t="s">
        <v>30130</v>
      </c>
      <c r="J3561">
        <v>0</v>
      </c>
      <c r="K3561">
        <v>1</v>
      </c>
    </row>
    <row r="3562" spans="1:11" x14ac:dyDescent="0.3">
      <c r="A3562" t="s">
        <v>33684</v>
      </c>
      <c r="B3562" s="1">
        <v>44843</v>
      </c>
      <c r="C3562">
        <v>1453.39</v>
      </c>
      <c r="D3562" t="s">
        <v>30122</v>
      </c>
      <c r="E3562" t="s">
        <v>30117</v>
      </c>
      <c r="F3562" t="s">
        <v>5863</v>
      </c>
      <c r="G3562">
        <v>1</v>
      </c>
      <c r="H3562">
        <v>2022</v>
      </c>
      <c r="I3562" t="s">
        <v>30159</v>
      </c>
      <c r="J3562">
        <v>0</v>
      </c>
      <c r="K3562">
        <v>1</v>
      </c>
    </row>
    <row r="3563" spans="1:11" x14ac:dyDescent="0.3">
      <c r="A3563" t="s">
        <v>33685</v>
      </c>
      <c r="B3563" s="1">
        <v>45525</v>
      </c>
      <c r="C3563">
        <v>565.45000000000005</v>
      </c>
      <c r="D3563" t="s">
        <v>30112</v>
      </c>
      <c r="E3563" t="s">
        <v>30117</v>
      </c>
      <c r="F3563" t="s">
        <v>12863</v>
      </c>
      <c r="G3563">
        <v>1</v>
      </c>
      <c r="H3563">
        <v>2024</v>
      </c>
      <c r="I3563" t="s">
        <v>30120</v>
      </c>
      <c r="J3563">
        <v>0</v>
      </c>
      <c r="K3563">
        <v>1</v>
      </c>
    </row>
    <row r="3564" spans="1:11" x14ac:dyDescent="0.3">
      <c r="A3564" t="s">
        <v>33686</v>
      </c>
      <c r="B3564" s="1">
        <v>45497</v>
      </c>
      <c r="C3564">
        <v>106.92</v>
      </c>
      <c r="D3564" t="s">
        <v>30122</v>
      </c>
      <c r="E3564" t="s">
        <v>30117</v>
      </c>
      <c r="F3564" t="s">
        <v>14855</v>
      </c>
      <c r="G3564">
        <v>1</v>
      </c>
      <c r="H3564">
        <v>2024</v>
      </c>
      <c r="I3564" t="s">
        <v>30115</v>
      </c>
      <c r="J3564">
        <v>0</v>
      </c>
      <c r="K3564">
        <v>1</v>
      </c>
    </row>
    <row r="3565" spans="1:11" x14ac:dyDescent="0.3">
      <c r="A3565" t="s">
        <v>33687</v>
      </c>
      <c r="B3565" s="1">
        <v>44804</v>
      </c>
      <c r="C3565">
        <v>679.17</v>
      </c>
      <c r="D3565" t="s">
        <v>30122</v>
      </c>
      <c r="E3565" t="s">
        <v>30117</v>
      </c>
      <c r="F3565" t="s">
        <v>2272</v>
      </c>
      <c r="G3565">
        <v>1</v>
      </c>
      <c r="H3565">
        <v>2022</v>
      </c>
      <c r="I3565" t="s">
        <v>30120</v>
      </c>
      <c r="J3565">
        <v>0</v>
      </c>
      <c r="K3565">
        <v>1</v>
      </c>
    </row>
    <row r="3566" spans="1:11" x14ac:dyDescent="0.3">
      <c r="A3566" t="s">
        <v>33688</v>
      </c>
      <c r="B3566" s="1">
        <v>44785</v>
      </c>
      <c r="C3566">
        <v>251.68</v>
      </c>
      <c r="D3566" t="s">
        <v>30112</v>
      </c>
      <c r="E3566" t="s">
        <v>30109</v>
      </c>
      <c r="F3566" t="s">
        <v>17627</v>
      </c>
      <c r="G3566">
        <v>0</v>
      </c>
      <c r="H3566">
        <v>2022</v>
      </c>
      <c r="I3566" t="s">
        <v>30120</v>
      </c>
      <c r="J3566">
        <v>1</v>
      </c>
      <c r="K3566">
        <v>0</v>
      </c>
    </row>
    <row r="3567" spans="1:11" x14ac:dyDescent="0.3">
      <c r="A3567" t="s">
        <v>33689</v>
      </c>
      <c r="B3567" s="1">
        <v>45365</v>
      </c>
      <c r="C3567">
        <v>211.03</v>
      </c>
      <c r="D3567" t="s">
        <v>30108</v>
      </c>
      <c r="E3567" t="s">
        <v>30109</v>
      </c>
      <c r="F3567" t="s">
        <v>14545</v>
      </c>
      <c r="G3567">
        <v>0</v>
      </c>
      <c r="H3567">
        <v>2024</v>
      </c>
      <c r="I3567" t="s">
        <v>30145</v>
      </c>
      <c r="J3567">
        <v>1</v>
      </c>
      <c r="K3567">
        <v>0</v>
      </c>
    </row>
    <row r="3568" spans="1:11" x14ac:dyDescent="0.3">
      <c r="A3568" t="s">
        <v>33690</v>
      </c>
      <c r="B3568" s="1">
        <v>44850</v>
      </c>
      <c r="C3568">
        <v>257.89999999999998</v>
      </c>
      <c r="D3568" t="s">
        <v>30112</v>
      </c>
      <c r="E3568" t="s">
        <v>30109</v>
      </c>
      <c r="F3568" t="s">
        <v>15707</v>
      </c>
      <c r="G3568">
        <v>0</v>
      </c>
      <c r="H3568">
        <v>2022</v>
      </c>
      <c r="I3568" t="s">
        <v>30159</v>
      </c>
      <c r="J3568">
        <v>1</v>
      </c>
      <c r="K3568">
        <v>0</v>
      </c>
    </row>
    <row r="3569" spans="1:11" x14ac:dyDescent="0.3">
      <c r="A3569" t="s">
        <v>33691</v>
      </c>
      <c r="B3569" s="1">
        <v>44992</v>
      </c>
      <c r="C3569">
        <v>1310.07</v>
      </c>
      <c r="D3569" t="s">
        <v>30112</v>
      </c>
      <c r="E3569" t="s">
        <v>30109</v>
      </c>
      <c r="F3569" t="s">
        <v>1582</v>
      </c>
      <c r="G3569">
        <v>0</v>
      </c>
      <c r="H3569">
        <v>2023</v>
      </c>
      <c r="I3569" t="s">
        <v>30145</v>
      </c>
      <c r="J3569">
        <v>1</v>
      </c>
      <c r="K3569">
        <v>0</v>
      </c>
    </row>
    <row r="3570" spans="1:11" x14ac:dyDescent="0.3">
      <c r="A3570" t="s">
        <v>33692</v>
      </c>
      <c r="B3570" s="1">
        <v>45297</v>
      </c>
      <c r="C3570">
        <v>354.01</v>
      </c>
      <c r="D3570" t="s">
        <v>30122</v>
      </c>
      <c r="E3570" t="s">
        <v>30109</v>
      </c>
      <c r="F3570" t="s">
        <v>7729</v>
      </c>
      <c r="G3570">
        <v>0</v>
      </c>
      <c r="H3570">
        <v>2024</v>
      </c>
      <c r="I3570" t="s">
        <v>30113</v>
      </c>
      <c r="J3570">
        <v>1</v>
      </c>
      <c r="K3570">
        <v>0</v>
      </c>
    </row>
    <row r="3571" spans="1:11" x14ac:dyDescent="0.3">
      <c r="A3571" t="s">
        <v>33693</v>
      </c>
      <c r="B3571" s="1">
        <v>45580</v>
      </c>
      <c r="C3571">
        <v>894.74</v>
      </c>
      <c r="D3571" t="s">
        <v>30122</v>
      </c>
      <c r="E3571" t="s">
        <v>30109</v>
      </c>
      <c r="F3571" t="s">
        <v>4987</v>
      </c>
      <c r="G3571">
        <v>0</v>
      </c>
      <c r="H3571">
        <v>2024</v>
      </c>
      <c r="I3571" t="s">
        <v>30159</v>
      </c>
      <c r="J3571">
        <v>1</v>
      </c>
      <c r="K3571">
        <v>0</v>
      </c>
    </row>
    <row r="3572" spans="1:11" x14ac:dyDescent="0.3">
      <c r="A3572" t="s">
        <v>33694</v>
      </c>
      <c r="B3572" s="1">
        <v>45372</v>
      </c>
      <c r="C3572">
        <v>1196.97</v>
      </c>
      <c r="D3572" t="s">
        <v>30112</v>
      </c>
      <c r="E3572" t="s">
        <v>30109</v>
      </c>
      <c r="F3572" t="s">
        <v>12467</v>
      </c>
      <c r="G3572">
        <v>0</v>
      </c>
      <c r="H3572">
        <v>2024</v>
      </c>
      <c r="I3572" t="s">
        <v>30145</v>
      </c>
      <c r="J3572">
        <v>1</v>
      </c>
      <c r="K3572">
        <v>0</v>
      </c>
    </row>
    <row r="3573" spans="1:11" x14ac:dyDescent="0.3">
      <c r="A3573" t="s">
        <v>33695</v>
      </c>
      <c r="B3573" s="1">
        <v>44856</v>
      </c>
      <c r="C3573">
        <v>1482.73</v>
      </c>
      <c r="D3573" t="s">
        <v>30108</v>
      </c>
      <c r="E3573" t="s">
        <v>30109</v>
      </c>
      <c r="F3573" t="s">
        <v>8421</v>
      </c>
      <c r="G3573">
        <v>0</v>
      </c>
      <c r="H3573">
        <v>2022</v>
      </c>
      <c r="I3573" t="s">
        <v>30159</v>
      </c>
      <c r="J3573">
        <v>1</v>
      </c>
      <c r="K3573">
        <v>0</v>
      </c>
    </row>
    <row r="3574" spans="1:11" x14ac:dyDescent="0.3">
      <c r="A3574" t="s">
        <v>33696</v>
      </c>
      <c r="B3574" s="1">
        <v>44738</v>
      </c>
      <c r="C3574">
        <v>265.25</v>
      </c>
      <c r="D3574" t="s">
        <v>30108</v>
      </c>
      <c r="E3574" t="s">
        <v>30109</v>
      </c>
      <c r="F3574" t="s">
        <v>11512</v>
      </c>
      <c r="G3574">
        <v>0</v>
      </c>
      <c r="H3574">
        <v>2022</v>
      </c>
      <c r="I3574" t="s">
        <v>30128</v>
      </c>
      <c r="J3574">
        <v>1</v>
      </c>
      <c r="K3574">
        <v>0</v>
      </c>
    </row>
    <row r="3575" spans="1:11" x14ac:dyDescent="0.3">
      <c r="A3575" t="s">
        <v>33697</v>
      </c>
      <c r="B3575" s="1">
        <v>45208</v>
      </c>
      <c r="C3575">
        <v>249.22</v>
      </c>
      <c r="D3575" t="s">
        <v>30112</v>
      </c>
      <c r="E3575" t="s">
        <v>30109</v>
      </c>
      <c r="F3575" t="s">
        <v>10915</v>
      </c>
      <c r="G3575">
        <v>0</v>
      </c>
      <c r="H3575">
        <v>2023</v>
      </c>
      <c r="I3575" t="s">
        <v>30159</v>
      </c>
      <c r="J3575">
        <v>1</v>
      </c>
      <c r="K3575">
        <v>0</v>
      </c>
    </row>
    <row r="3576" spans="1:11" x14ac:dyDescent="0.3">
      <c r="A3576" t="s">
        <v>33698</v>
      </c>
      <c r="B3576" s="1">
        <v>45115</v>
      </c>
      <c r="C3576">
        <v>1226.07</v>
      </c>
      <c r="D3576" t="s">
        <v>30122</v>
      </c>
      <c r="E3576" t="s">
        <v>30117</v>
      </c>
      <c r="F3576" t="s">
        <v>820</v>
      </c>
      <c r="G3576">
        <v>1</v>
      </c>
      <c r="H3576">
        <v>2023</v>
      </c>
      <c r="I3576" t="s">
        <v>30115</v>
      </c>
      <c r="J3576">
        <v>0</v>
      </c>
      <c r="K3576">
        <v>1</v>
      </c>
    </row>
    <row r="3577" spans="1:11" x14ac:dyDescent="0.3">
      <c r="A3577" t="s">
        <v>33699</v>
      </c>
      <c r="B3577" s="1">
        <v>45613</v>
      </c>
      <c r="C3577">
        <v>1216.25</v>
      </c>
      <c r="D3577" t="s">
        <v>30108</v>
      </c>
      <c r="E3577" t="s">
        <v>30109</v>
      </c>
      <c r="F3577" t="s">
        <v>11162</v>
      </c>
      <c r="G3577">
        <v>0</v>
      </c>
      <c r="H3577">
        <v>2024</v>
      </c>
      <c r="I3577" t="s">
        <v>30142</v>
      </c>
      <c r="J3577">
        <v>1</v>
      </c>
      <c r="K3577">
        <v>0</v>
      </c>
    </row>
    <row r="3578" spans="1:11" x14ac:dyDescent="0.3">
      <c r="A3578" t="s">
        <v>33700</v>
      </c>
      <c r="B3578" s="1">
        <v>45260</v>
      </c>
      <c r="C3578">
        <v>1408.38</v>
      </c>
      <c r="D3578" t="s">
        <v>30108</v>
      </c>
      <c r="E3578" t="s">
        <v>30109</v>
      </c>
      <c r="F3578" t="s">
        <v>4644</v>
      </c>
      <c r="G3578">
        <v>0</v>
      </c>
      <c r="H3578">
        <v>2023</v>
      </c>
      <c r="I3578" t="s">
        <v>30142</v>
      </c>
      <c r="J3578">
        <v>1</v>
      </c>
      <c r="K3578">
        <v>0</v>
      </c>
    </row>
    <row r="3579" spans="1:11" x14ac:dyDescent="0.3">
      <c r="A3579" t="s">
        <v>33701</v>
      </c>
      <c r="B3579" s="1">
        <v>45108</v>
      </c>
      <c r="C3579">
        <v>519.16</v>
      </c>
      <c r="D3579" t="s">
        <v>30122</v>
      </c>
      <c r="E3579" t="s">
        <v>30117</v>
      </c>
      <c r="F3579" t="s">
        <v>17119</v>
      </c>
      <c r="G3579">
        <v>1</v>
      </c>
      <c r="H3579">
        <v>2023</v>
      </c>
      <c r="I3579" t="s">
        <v>30115</v>
      </c>
      <c r="J3579">
        <v>0</v>
      </c>
      <c r="K3579">
        <v>1</v>
      </c>
    </row>
    <row r="3580" spans="1:11" x14ac:dyDescent="0.3">
      <c r="A3580" t="s">
        <v>33702</v>
      </c>
      <c r="B3580" s="1">
        <v>44906</v>
      </c>
      <c r="C3580">
        <v>1416.3</v>
      </c>
      <c r="D3580" t="s">
        <v>30122</v>
      </c>
      <c r="E3580" t="s">
        <v>30117</v>
      </c>
      <c r="F3580" t="s">
        <v>13096</v>
      </c>
      <c r="G3580">
        <v>1</v>
      </c>
      <c r="H3580">
        <v>2022</v>
      </c>
      <c r="I3580" t="s">
        <v>30130</v>
      </c>
      <c r="J3580">
        <v>0</v>
      </c>
      <c r="K3580">
        <v>1</v>
      </c>
    </row>
    <row r="3581" spans="1:11" x14ac:dyDescent="0.3">
      <c r="A3581" t="s">
        <v>33703</v>
      </c>
      <c r="B3581" s="1">
        <v>44812</v>
      </c>
      <c r="C3581">
        <v>139.80000000000001</v>
      </c>
      <c r="D3581" t="s">
        <v>30122</v>
      </c>
      <c r="E3581" t="s">
        <v>30117</v>
      </c>
      <c r="F3581" t="s">
        <v>15781</v>
      </c>
      <c r="G3581">
        <v>1</v>
      </c>
      <c r="H3581">
        <v>2022</v>
      </c>
      <c r="I3581" t="s">
        <v>30123</v>
      </c>
      <c r="J3581">
        <v>0</v>
      </c>
      <c r="K3581">
        <v>1</v>
      </c>
    </row>
    <row r="3582" spans="1:11" x14ac:dyDescent="0.3">
      <c r="A3582" t="s">
        <v>33704</v>
      </c>
      <c r="B3582" s="1">
        <v>45607</v>
      </c>
      <c r="C3582">
        <v>668.69</v>
      </c>
      <c r="D3582" t="s">
        <v>30112</v>
      </c>
      <c r="E3582" t="s">
        <v>30109</v>
      </c>
      <c r="F3582" t="s">
        <v>19022</v>
      </c>
      <c r="G3582">
        <v>0</v>
      </c>
      <c r="H3582">
        <v>2024</v>
      </c>
      <c r="I3582" t="s">
        <v>30142</v>
      </c>
      <c r="J3582">
        <v>1</v>
      </c>
      <c r="K3582">
        <v>0</v>
      </c>
    </row>
    <row r="3583" spans="1:11" x14ac:dyDescent="0.3">
      <c r="A3583" t="s">
        <v>33705</v>
      </c>
      <c r="B3583" s="1">
        <v>45003</v>
      </c>
      <c r="C3583">
        <v>825.69</v>
      </c>
      <c r="D3583" t="s">
        <v>30108</v>
      </c>
      <c r="E3583" t="s">
        <v>30117</v>
      </c>
      <c r="F3583" t="s">
        <v>15172</v>
      </c>
      <c r="G3583">
        <v>1</v>
      </c>
      <c r="H3583">
        <v>2023</v>
      </c>
      <c r="I3583" t="s">
        <v>30145</v>
      </c>
      <c r="J3583">
        <v>0</v>
      </c>
      <c r="K3583">
        <v>1</v>
      </c>
    </row>
    <row r="3584" spans="1:11" x14ac:dyDescent="0.3">
      <c r="A3584" t="s">
        <v>33706</v>
      </c>
      <c r="B3584" s="1">
        <v>44623</v>
      </c>
      <c r="C3584">
        <v>66.37</v>
      </c>
      <c r="D3584" t="s">
        <v>30108</v>
      </c>
      <c r="E3584" t="s">
        <v>30109</v>
      </c>
      <c r="F3584" t="s">
        <v>15510</v>
      </c>
      <c r="G3584">
        <v>0</v>
      </c>
      <c r="H3584">
        <v>2022</v>
      </c>
      <c r="I3584" t="s">
        <v>30145</v>
      </c>
      <c r="J3584">
        <v>1</v>
      </c>
      <c r="K3584">
        <v>0</v>
      </c>
    </row>
    <row r="3585" spans="1:11" x14ac:dyDescent="0.3">
      <c r="A3585" t="s">
        <v>33707</v>
      </c>
      <c r="B3585" s="1">
        <v>45606</v>
      </c>
      <c r="C3585">
        <v>898.02</v>
      </c>
      <c r="D3585" t="s">
        <v>30112</v>
      </c>
      <c r="E3585" t="s">
        <v>30109</v>
      </c>
      <c r="F3585" t="s">
        <v>8437</v>
      </c>
      <c r="G3585">
        <v>0</v>
      </c>
      <c r="H3585">
        <v>2024</v>
      </c>
      <c r="I3585" t="s">
        <v>30142</v>
      </c>
      <c r="J3585">
        <v>1</v>
      </c>
      <c r="K3585">
        <v>0</v>
      </c>
    </row>
    <row r="3586" spans="1:11" x14ac:dyDescent="0.3">
      <c r="A3586" t="s">
        <v>33708</v>
      </c>
      <c r="B3586" s="1">
        <v>44686</v>
      </c>
      <c r="C3586">
        <v>1268.67</v>
      </c>
      <c r="D3586" t="s">
        <v>30122</v>
      </c>
      <c r="E3586" t="s">
        <v>30109</v>
      </c>
      <c r="F3586" t="s">
        <v>12112</v>
      </c>
      <c r="G3586">
        <v>0</v>
      </c>
      <c r="H3586">
        <v>2022</v>
      </c>
      <c r="I3586" t="s">
        <v>30136</v>
      </c>
      <c r="J3586">
        <v>1</v>
      </c>
      <c r="K3586">
        <v>0</v>
      </c>
    </row>
    <row r="3587" spans="1:11" x14ac:dyDescent="0.3">
      <c r="A3587" t="s">
        <v>33709</v>
      </c>
      <c r="B3587" s="1">
        <v>45033</v>
      </c>
      <c r="C3587">
        <v>1164.27</v>
      </c>
      <c r="D3587" t="s">
        <v>30112</v>
      </c>
      <c r="E3587" t="s">
        <v>30117</v>
      </c>
      <c r="F3587" t="s">
        <v>15440</v>
      </c>
      <c r="G3587">
        <v>1</v>
      </c>
      <c r="H3587">
        <v>2023</v>
      </c>
      <c r="I3587" t="s">
        <v>30118</v>
      </c>
      <c r="J3587">
        <v>0</v>
      </c>
      <c r="K3587">
        <v>1</v>
      </c>
    </row>
    <row r="3588" spans="1:11" x14ac:dyDescent="0.3">
      <c r="A3588" t="s">
        <v>33710</v>
      </c>
      <c r="B3588" s="1">
        <v>45501</v>
      </c>
      <c r="C3588">
        <v>890.82</v>
      </c>
      <c r="D3588" t="s">
        <v>30112</v>
      </c>
      <c r="E3588" t="s">
        <v>30117</v>
      </c>
      <c r="F3588" t="s">
        <v>15035</v>
      </c>
      <c r="G3588">
        <v>1</v>
      </c>
      <c r="H3588">
        <v>2024</v>
      </c>
      <c r="I3588" t="s">
        <v>30115</v>
      </c>
      <c r="J3588">
        <v>0</v>
      </c>
      <c r="K3588">
        <v>1</v>
      </c>
    </row>
    <row r="3589" spans="1:11" x14ac:dyDescent="0.3">
      <c r="A3589" t="s">
        <v>33711</v>
      </c>
      <c r="B3589" s="1">
        <v>44994</v>
      </c>
      <c r="C3589">
        <v>1310.5</v>
      </c>
      <c r="D3589" t="s">
        <v>30108</v>
      </c>
      <c r="E3589" t="s">
        <v>30117</v>
      </c>
      <c r="F3589" t="s">
        <v>6968</v>
      </c>
      <c r="G3589">
        <v>1</v>
      </c>
      <c r="H3589">
        <v>2023</v>
      </c>
      <c r="I3589" t="s">
        <v>30145</v>
      </c>
      <c r="J3589">
        <v>0</v>
      </c>
      <c r="K3589">
        <v>1</v>
      </c>
    </row>
    <row r="3590" spans="1:11" x14ac:dyDescent="0.3">
      <c r="A3590" t="s">
        <v>33712</v>
      </c>
      <c r="B3590" s="1">
        <v>45057</v>
      </c>
      <c r="C3590">
        <v>1423.48</v>
      </c>
      <c r="D3590" t="s">
        <v>30122</v>
      </c>
      <c r="E3590" t="s">
        <v>30117</v>
      </c>
      <c r="F3590" t="s">
        <v>19219</v>
      </c>
      <c r="G3590">
        <v>1</v>
      </c>
      <c r="H3590">
        <v>2023</v>
      </c>
      <c r="I3590" t="s">
        <v>30136</v>
      </c>
      <c r="J3590">
        <v>0</v>
      </c>
      <c r="K3590">
        <v>1</v>
      </c>
    </row>
    <row r="3591" spans="1:11" x14ac:dyDescent="0.3">
      <c r="A3591" t="s">
        <v>33713</v>
      </c>
      <c r="B3591" s="1">
        <v>44556</v>
      </c>
      <c r="C3591">
        <v>1367.29</v>
      </c>
      <c r="D3591" t="s">
        <v>30112</v>
      </c>
      <c r="E3591" t="s">
        <v>30117</v>
      </c>
      <c r="F3591" t="s">
        <v>1323</v>
      </c>
      <c r="G3591">
        <v>1</v>
      </c>
      <c r="H3591">
        <v>2021</v>
      </c>
      <c r="I3591" t="s">
        <v>30130</v>
      </c>
      <c r="J3591">
        <v>0</v>
      </c>
      <c r="K3591">
        <v>1</v>
      </c>
    </row>
    <row r="3592" spans="1:11" x14ac:dyDescent="0.3">
      <c r="A3592" t="s">
        <v>33714</v>
      </c>
      <c r="B3592" s="1">
        <v>44596</v>
      </c>
      <c r="C3592">
        <v>1077.1099999999999</v>
      </c>
      <c r="D3592" t="s">
        <v>30108</v>
      </c>
      <c r="E3592" t="s">
        <v>30109</v>
      </c>
      <c r="F3592" t="s">
        <v>12026</v>
      </c>
      <c r="G3592">
        <v>0</v>
      </c>
      <c r="H3592">
        <v>2022</v>
      </c>
      <c r="I3592" t="s">
        <v>30110</v>
      </c>
      <c r="J3592">
        <v>1</v>
      </c>
      <c r="K3592">
        <v>0</v>
      </c>
    </row>
    <row r="3593" spans="1:11" x14ac:dyDescent="0.3">
      <c r="A3593" t="s">
        <v>33715</v>
      </c>
      <c r="B3593" s="1">
        <v>44869</v>
      </c>
      <c r="C3593">
        <v>1375.08</v>
      </c>
      <c r="D3593" t="s">
        <v>30112</v>
      </c>
      <c r="E3593" t="s">
        <v>30117</v>
      </c>
      <c r="F3593" t="s">
        <v>8030</v>
      </c>
      <c r="G3593">
        <v>1</v>
      </c>
      <c r="H3593">
        <v>2022</v>
      </c>
      <c r="I3593" t="s">
        <v>30142</v>
      </c>
      <c r="J3593">
        <v>0</v>
      </c>
      <c r="K3593">
        <v>1</v>
      </c>
    </row>
    <row r="3594" spans="1:11" x14ac:dyDescent="0.3">
      <c r="A3594" t="s">
        <v>33716</v>
      </c>
      <c r="B3594" s="1">
        <v>45629</v>
      </c>
      <c r="C3594">
        <v>293.37</v>
      </c>
      <c r="D3594" t="s">
        <v>30108</v>
      </c>
      <c r="E3594" t="s">
        <v>30117</v>
      </c>
      <c r="F3594" t="s">
        <v>8252</v>
      </c>
      <c r="G3594">
        <v>1</v>
      </c>
      <c r="H3594">
        <v>2024</v>
      </c>
      <c r="I3594" t="s">
        <v>30130</v>
      </c>
      <c r="J3594">
        <v>0</v>
      </c>
      <c r="K3594">
        <v>1</v>
      </c>
    </row>
    <row r="3595" spans="1:11" x14ac:dyDescent="0.3">
      <c r="A3595" t="s">
        <v>33717</v>
      </c>
      <c r="B3595" s="1">
        <v>44906</v>
      </c>
      <c r="C3595">
        <v>372.61</v>
      </c>
      <c r="D3595" t="s">
        <v>30122</v>
      </c>
      <c r="E3595" t="s">
        <v>30117</v>
      </c>
      <c r="F3595" t="s">
        <v>11137</v>
      </c>
      <c r="G3595">
        <v>1</v>
      </c>
      <c r="H3595">
        <v>2022</v>
      </c>
      <c r="I3595" t="s">
        <v>30130</v>
      </c>
      <c r="J3595">
        <v>0</v>
      </c>
      <c r="K3595">
        <v>1</v>
      </c>
    </row>
    <row r="3596" spans="1:11" x14ac:dyDescent="0.3">
      <c r="A3596" t="s">
        <v>33718</v>
      </c>
      <c r="B3596" s="1">
        <v>45120</v>
      </c>
      <c r="C3596">
        <v>75.62</v>
      </c>
      <c r="D3596" t="s">
        <v>30108</v>
      </c>
      <c r="E3596" t="s">
        <v>30117</v>
      </c>
      <c r="F3596" t="s">
        <v>2555</v>
      </c>
      <c r="G3596">
        <v>1</v>
      </c>
      <c r="H3596">
        <v>2023</v>
      </c>
      <c r="I3596" t="s">
        <v>30115</v>
      </c>
      <c r="J3596">
        <v>0</v>
      </c>
      <c r="K3596">
        <v>1</v>
      </c>
    </row>
    <row r="3597" spans="1:11" x14ac:dyDescent="0.3">
      <c r="A3597" t="s">
        <v>33719</v>
      </c>
      <c r="B3597" s="1">
        <v>45575</v>
      </c>
      <c r="C3597">
        <v>824.22</v>
      </c>
      <c r="D3597" t="s">
        <v>30112</v>
      </c>
      <c r="E3597" t="s">
        <v>30117</v>
      </c>
      <c r="F3597" t="s">
        <v>19145</v>
      </c>
      <c r="G3597">
        <v>1</v>
      </c>
      <c r="H3597">
        <v>2024</v>
      </c>
      <c r="I3597" t="s">
        <v>30159</v>
      </c>
      <c r="J3597">
        <v>0</v>
      </c>
      <c r="K3597">
        <v>1</v>
      </c>
    </row>
    <row r="3598" spans="1:11" x14ac:dyDescent="0.3">
      <c r="A3598" t="s">
        <v>33720</v>
      </c>
      <c r="B3598" s="1">
        <v>45500</v>
      </c>
      <c r="C3598">
        <v>997.54</v>
      </c>
      <c r="D3598" t="s">
        <v>30108</v>
      </c>
      <c r="E3598" t="s">
        <v>30117</v>
      </c>
      <c r="F3598" t="s">
        <v>4472</v>
      </c>
      <c r="G3598">
        <v>1</v>
      </c>
      <c r="H3598">
        <v>2024</v>
      </c>
      <c r="I3598" t="s">
        <v>30115</v>
      </c>
      <c r="J3598">
        <v>0</v>
      </c>
      <c r="K3598">
        <v>1</v>
      </c>
    </row>
    <row r="3599" spans="1:11" x14ac:dyDescent="0.3">
      <c r="A3599" t="s">
        <v>33721</v>
      </c>
      <c r="B3599" s="1">
        <v>44565</v>
      </c>
      <c r="C3599">
        <v>235.44</v>
      </c>
      <c r="D3599" t="s">
        <v>30122</v>
      </c>
      <c r="E3599" t="s">
        <v>30109</v>
      </c>
      <c r="F3599" t="s">
        <v>9123</v>
      </c>
      <c r="G3599">
        <v>0</v>
      </c>
      <c r="H3599">
        <v>2022</v>
      </c>
      <c r="I3599" t="s">
        <v>30113</v>
      </c>
      <c r="J3599">
        <v>1</v>
      </c>
      <c r="K3599">
        <v>0</v>
      </c>
    </row>
    <row r="3600" spans="1:11" x14ac:dyDescent="0.3">
      <c r="A3600" t="s">
        <v>33722</v>
      </c>
      <c r="B3600" s="1">
        <v>45399</v>
      </c>
      <c r="C3600">
        <v>667.83</v>
      </c>
      <c r="D3600" t="s">
        <v>30108</v>
      </c>
      <c r="E3600" t="s">
        <v>30109</v>
      </c>
      <c r="F3600" t="s">
        <v>6720</v>
      </c>
      <c r="G3600">
        <v>0</v>
      </c>
      <c r="H3600">
        <v>2024</v>
      </c>
      <c r="I3600" t="s">
        <v>30118</v>
      </c>
      <c r="J3600">
        <v>1</v>
      </c>
      <c r="K3600">
        <v>0</v>
      </c>
    </row>
    <row r="3601" spans="1:11" x14ac:dyDescent="0.3">
      <c r="A3601" t="s">
        <v>33723</v>
      </c>
      <c r="B3601" s="1">
        <v>44982</v>
      </c>
      <c r="C3601">
        <v>865.75</v>
      </c>
      <c r="D3601" t="s">
        <v>30112</v>
      </c>
      <c r="E3601" t="s">
        <v>30109</v>
      </c>
      <c r="F3601" t="s">
        <v>6175</v>
      </c>
      <c r="G3601">
        <v>0</v>
      </c>
      <c r="H3601">
        <v>2023</v>
      </c>
      <c r="I3601" t="s">
        <v>30110</v>
      </c>
      <c r="J3601">
        <v>1</v>
      </c>
      <c r="K3601">
        <v>0</v>
      </c>
    </row>
    <row r="3602" spans="1:11" x14ac:dyDescent="0.3">
      <c r="A3602" t="s">
        <v>33724</v>
      </c>
      <c r="B3602" s="1">
        <v>45051</v>
      </c>
      <c r="C3602">
        <v>1122.5899999999999</v>
      </c>
      <c r="D3602" t="s">
        <v>30122</v>
      </c>
      <c r="E3602" t="s">
        <v>30109</v>
      </c>
      <c r="F3602" t="s">
        <v>8936</v>
      </c>
      <c r="G3602">
        <v>0</v>
      </c>
      <c r="H3602">
        <v>2023</v>
      </c>
      <c r="I3602" t="s">
        <v>30136</v>
      </c>
      <c r="J3602">
        <v>1</v>
      </c>
      <c r="K3602">
        <v>0</v>
      </c>
    </row>
    <row r="3603" spans="1:11" x14ac:dyDescent="0.3">
      <c r="A3603" t="s">
        <v>33725</v>
      </c>
      <c r="B3603" s="1">
        <v>45619</v>
      </c>
      <c r="C3603">
        <v>1401.31</v>
      </c>
      <c r="D3603" t="s">
        <v>30112</v>
      </c>
      <c r="E3603" t="s">
        <v>30117</v>
      </c>
      <c r="F3603" t="s">
        <v>11167</v>
      </c>
      <c r="G3603">
        <v>1</v>
      </c>
      <c r="H3603">
        <v>2024</v>
      </c>
      <c r="I3603" t="s">
        <v>30142</v>
      </c>
      <c r="J3603">
        <v>0</v>
      </c>
      <c r="K3603">
        <v>1</v>
      </c>
    </row>
    <row r="3604" spans="1:11" x14ac:dyDescent="0.3">
      <c r="A3604" t="s">
        <v>33726</v>
      </c>
      <c r="B3604" s="1">
        <v>44846</v>
      </c>
      <c r="C3604">
        <v>552.54</v>
      </c>
      <c r="D3604" t="s">
        <v>30112</v>
      </c>
      <c r="E3604" t="s">
        <v>30117</v>
      </c>
      <c r="F3604" t="s">
        <v>9677</v>
      </c>
      <c r="G3604">
        <v>1</v>
      </c>
      <c r="H3604">
        <v>2022</v>
      </c>
      <c r="I3604" t="s">
        <v>30159</v>
      </c>
      <c r="J3604">
        <v>0</v>
      </c>
      <c r="K3604">
        <v>1</v>
      </c>
    </row>
    <row r="3605" spans="1:11" x14ac:dyDescent="0.3">
      <c r="A3605" t="s">
        <v>33727</v>
      </c>
      <c r="B3605" s="1">
        <v>45447</v>
      </c>
      <c r="C3605">
        <v>170.15</v>
      </c>
      <c r="D3605" t="s">
        <v>30108</v>
      </c>
      <c r="E3605" t="s">
        <v>30117</v>
      </c>
      <c r="F3605" t="s">
        <v>18922</v>
      </c>
      <c r="G3605">
        <v>1</v>
      </c>
      <c r="H3605">
        <v>2024</v>
      </c>
      <c r="I3605" t="s">
        <v>30128</v>
      </c>
      <c r="J3605">
        <v>0</v>
      </c>
      <c r="K3605">
        <v>1</v>
      </c>
    </row>
    <row r="3606" spans="1:11" x14ac:dyDescent="0.3">
      <c r="A3606" t="s">
        <v>33728</v>
      </c>
      <c r="B3606" s="1">
        <v>45505</v>
      </c>
      <c r="C3606">
        <v>885.57</v>
      </c>
      <c r="D3606" t="s">
        <v>30108</v>
      </c>
      <c r="E3606" t="s">
        <v>30109</v>
      </c>
      <c r="F3606" t="s">
        <v>7077</v>
      </c>
      <c r="G3606">
        <v>0</v>
      </c>
      <c r="H3606">
        <v>2024</v>
      </c>
      <c r="I3606" t="s">
        <v>30120</v>
      </c>
      <c r="J3606">
        <v>1</v>
      </c>
      <c r="K3606">
        <v>0</v>
      </c>
    </row>
    <row r="3607" spans="1:11" x14ac:dyDescent="0.3">
      <c r="A3607" t="s">
        <v>33729</v>
      </c>
      <c r="B3607" s="1">
        <v>45373</v>
      </c>
      <c r="C3607">
        <v>904.64</v>
      </c>
      <c r="D3607" t="s">
        <v>30122</v>
      </c>
      <c r="E3607" t="s">
        <v>30117</v>
      </c>
      <c r="F3607" t="s">
        <v>19988</v>
      </c>
      <c r="G3607">
        <v>1</v>
      </c>
      <c r="H3607">
        <v>2024</v>
      </c>
      <c r="I3607" t="s">
        <v>30145</v>
      </c>
      <c r="J3607">
        <v>0</v>
      </c>
      <c r="K3607">
        <v>1</v>
      </c>
    </row>
    <row r="3608" spans="1:11" x14ac:dyDescent="0.3">
      <c r="A3608" t="s">
        <v>33730</v>
      </c>
      <c r="B3608" s="1">
        <v>44798</v>
      </c>
      <c r="C3608">
        <v>1406.78</v>
      </c>
      <c r="D3608" t="s">
        <v>30122</v>
      </c>
      <c r="E3608" t="s">
        <v>30117</v>
      </c>
      <c r="F3608" t="s">
        <v>1742</v>
      </c>
      <c r="G3608">
        <v>1</v>
      </c>
      <c r="H3608">
        <v>2022</v>
      </c>
      <c r="I3608" t="s">
        <v>30120</v>
      </c>
      <c r="J3608">
        <v>0</v>
      </c>
      <c r="K3608">
        <v>1</v>
      </c>
    </row>
    <row r="3609" spans="1:11" x14ac:dyDescent="0.3">
      <c r="A3609" t="s">
        <v>33731</v>
      </c>
      <c r="B3609" s="1">
        <v>44744</v>
      </c>
      <c r="C3609">
        <v>1442.05</v>
      </c>
      <c r="D3609" t="s">
        <v>30108</v>
      </c>
      <c r="E3609" t="s">
        <v>30109</v>
      </c>
      <c r="F3609" t="s">
        <v>11935</v>
      </c>
      <c r="G3609">
        <v>0</v>
      </c>
      <c r="H3609">
        <v>2022</v>
      </c>
      <c r="I3609" t="s">
        <v>30115</v>
      </c>
      <c r="J3609">
        <v>1</v>
      </c>
      <c r="K3609">
        <v>0</v>
      </c>
    </row>
    <row r="3610" spans="1:11" x14ac:dyDescent="0.3">
      <c r="A3610" t="s">
        <v>33732</v>
      </c>
      <c r="B3610" s="1">
        <v>45344</v>
      </c>
      <c r="C3610">
        <v>1283.1300000000001</v>
      </c>
      <c r="D3610" t="s">
        <v>30112</v>
      </c>
      <c r="E3610" t="s">
        <v>30117</v>
      </c>
      <c r="F3610" t="s">
        <v>12254</v>
      </c>
      <c r="G3610">
        <v>1</v>
      </c>
      <c r="H3610">
        <v>2024</v>
      </c>
      <c r="I3610" t="s">
        <v>30110</v>
      </c>
      <c r="J3610">
        <v>0</v>
      </c>
      <c r="K3610">
        <v>1</v>
      </c>
    </row>
    <row r="3611" spans="1:11" x14ac:dyDescent="0.3">
      <c r="A3611" t="s">
        <v>33733</v>
      </c>
      <c r="B3611" s="1">
        <v>45000</v>
      </c>
      <c r="C3611">
        <v>1337.23</v>
      </c>
      <c r="D3611" t="s">
        <v>30108</v>
      </c>
      <c r="E3611" t="s">
        <v>30109</v>
      </c>
      <c r="F3611" t="s">
        <v>7640</v>
      </c>
      <c r="G3611">
        <v>0</v>
      </c>
      <c r="H3611">
        <v>2023</v>
      </c>
      <c r="I3611" t="s">
        <v>30145</v>
      </c>
      <c r="J3611">
        <v>1</v>
      </c>
      <c r="K3611">
        <v>0</v>
      </c>
    </row>
    <row r="3612" spans="1:11" x14ac:dyDescent="0.3">
      <c r="A3612" t="s">
        <v>33734</v>
      </c>
      <c r="B3612" s="1">
        <v>44988</v>
      </c>
      <c r="C3612">
        <v>1486.45</v>
      </c>
      <c r="D3612" t="s">
        <v>30122</v>
      </c>
      <c r="E3612" t="s">
        <v>30117</v>
      </c>
      <c r="F3612" t="s">
        <v>15054</v>
      </c>
      <c r="G3612">
        <v>1</v>
      </c>
      <c r="H3612">
        <v>2023</v>
      </c>
      <c r="I3612" t="s">
        <v>30145</v>
      </c>
      <c r="J3612">
        <v>0</v>
      </c>
      <c r="K3612">
        <v>1</v>
      </c>
    </row>
    <row r="3613" spans="1:11" x14ac:dyDescent="0.3">
      <c r="A3613" t="s">
        <v>33735</v>
      </c>
      <c r="B3613" s="1">
        <v>44813</v>
      </c>
      <c r="C3613">
        <v>441.12</v>
      </c>
      <c r="D3613" t="s">
        <v>30112</v>
      </c>
      <c r="E3613" t="s">
        <v>30109</v>
      </c>
      <c r="F3613" t="s">
        <v>17784</v>
      </c>
      <c r="G3613">
        <v>0</v>
      </c>
      <c r="H3613">
        <v>2022</v>
      </c>
      <c r="I3613" t="s">
        <v>30123</v>
      </c>
      <c r="J3613">
        <v>1</v>
      </c>
      <c r="K3613">
        <v>0</v>
      </c>
    </row>
    <row r="3614" spans="1:11" x14ac:dyDescent="0.3">
      <c r="A3614" t="s">
        <v>33736</v>
      </c>
      <c r="B3614" s="1">
        <v>44847</v>
      </c>
      <c r="C3614">
        <v>1098.8900000000001</v>
      </c>
      <c r="D3614" t="s">
        <v>30108</v>
      </c>
      <c r="E3614" t="s">
        <v>30117</v>
      </c>
      <c r="F3614" t="s">
        <v>18333</v>
      </c>
      <c r="G3614">
        <v>1</v>
      </c>
      <c r="H3614">
        <v>2022</v>
      </c>
      <c r="I3614" t="s">
        <v>30159</v>
      </c>
      <c r="J3614">
        <v>0</v>
      </c>
      <c r="K3614">
        <v>1</v>
      </c>
    </row>
    <row r="3615" spans="1:11" x14ac:dyDescent="0.3">
      <c r="A3615" t="s">
        <v>33737</v>
      </c>
      <c r="B3615" s="1">
        <v>45265</v>
      </c>
      <c r="C3615">
        <v>901.82</v>
      </c>
      <c r="D3615" t="s">
        <v>30108</v>
      </c>
      <c r="E3615" t="s">
        <v>30117</v>
      </c>
      <c r="F3615" t="s">
        <v>241</v>
      </c>
      <c r="G3615">
        <v>1</v>
      </c>
      <c r="H3615">
        <v>2023</v>
      </c>
      <c r="I3615" t="s">
        <v>30130</v>
      </c>
      <c r="J3615">
        <v>0</v>
      </c>
      <c r="K3615">
        <v>1</v>
      </c>
    </row>
    <row r="3616" spans="1:11" x14ac:dyDescent="0.3">
      <c r="A3616" t="s">
        <v>33738</v>
      </c>
      <c r="B3616" s="1">
        <v>45210</v>
      </c>
      <c r="C3616">
        <v>637.37</v>
      </c>
      <c r="D3616" t="s">
        <v>30112</v>
      </c>
      <c r="E3616" t="s">
        <v>30117</v>
      </c>
      <c r="F3616" t="s">
        <v>15605</v>
      </c>
      <c r="G3616">
        <v>1</v>
      </c>
      <c r="H3616">
        <v>2023</v>
      </c>
      <c r="I3616" t="s">
        <v>30159</v>
      </c>
      <c r="J3616">
        <v>0</v>
      </c>
      <c r="K3616">
        <v>1</v>
      </c>
    </row>
    <row r="3617" spans="1:11" x14ac:dyDescent="0.3">
      <c r="A3617" t="s">
        <v>33739</v>
      </c>
      <c r="B3617" s="1">
        <v>44561</v>
      </c>
      <c r="C3617">
        <v>196.72</v>
      </c>
      <c r="D3617" t="s">
        <v>30122</v>
      </c>
      <c r="E3617" t="s">
        <v>30117</v>
      </c>
      <c r="F3617" t="s">
        <v>3528</v>
      </c>
      <c r="G3617">
        <v>1</v>
      </c>
      <c r="H3617">
        <v>2021</v>
      </c>
      <c r="I3617" t="s">
        <v>30130</v>
      </c>
      <c r="J3617">
        <v>0</v>
      </c>
      <c r="K3617">
        <v>1</v>
      </c>
    </row>
    <row r="3618" spans="1:11" x14ac:dyDescent="0.3">
      <c r="A3618" t="s">
        <v>33740</v>
      </c>
      <c r="B3618" s="1">
        <v>44684</v>
      </c>
      <c r="C3618">
        <v>232.15</v>
      </c>
      <c r="D3618" t="s">
        <v>30112</v>
      </c>
      <c r="E3618" t="s">
        <v>30109</v>
      </c>
      <c r="F3618" t="s">
        <v>17853</v>
      </c>
      <c r="G3618">
        <v>0</v>
      </c>
      <c r="H3618">
        <v>2022</v>
      </c>
      <c r="I3618" t="s">
        <v>30136</v>
      </c>
      <c r="J3618">
        <v>1</v>
      </c>
      <c r="K3618">
        <v>0</v>
      </c>
    </row>
    <row r="3619" spans="1:11" x14ac:dyDescent="0.3">
      <c r="A3619" t="s">
        <v>33741</v>
      </c>
      <c r="B3619" s="1">
        <v>45180</v>
      </c>
      <c r="C3619">
        <v>274.69</v>
      </c>
      <c r="D3619" t="s">
        <v>30108</v>
      </c>
      <c r="E3619" t="s">
        <v>30109</v>
      </c>
      <c r="F3619" t="s">
        <v>9468</v>
      </c>
      <c r="G3619">
        <v>0</v>
      </c>
      <c r="H3619">
        <v>2023</v>
      </c>
      <c r="I3619" t="s">
        <v>30123</v>
      </c>
      <c r="J3619">
        <v>1</v>
      </c>
      <c r="K3619">
        <v>0</v>
      </c>
    </row>
    <row r="3620" spans="1:11" x14ac:dyDescent="0.3">
      <c r="A3620" t="s">
        <v>33742</v>
      </c>
      <c r="B3620" s="1">
        <v>45255</v>
      </c>
      <c r="C3620">
        <v>597.79999999999995</v>
      </c>
      <c r="D3620" t="s">
        <v>30122</v>
      </c>
      <c r="E3620" t="s">
        <v>30109</v>
      </c>
      <c r="F3620" t="s">
        <v>6923</v>
      </c>
      <c r="G3620">
        <v>0</v>
      </c>
      <c r="H3620">
        <v>2023</v>
      </c>
      <c r="I3620" t="s">
        <v>30142</v>
      </c>
      <c r="J3620">
        <v>1</v>
      </c>
      <c r="K3620">
        <v>0</v>
      </c>
    </row>
    <row r="3621" spans="1:11" x14ac:dyDescent="0.3">
      <c r="A3621" t="s">
        <v>33743</v>
      </c>
      <c r="B3621" s="1">
        <v>45460</v>
      </c>
      <c r="C3621">
        <v>565.38</v>
      </c>
      <c r="D3621" t="s">
        <v>30122</v>
      </c>
      <c r="E3621" t="s">
        <v>30117</v>
      </c>
      <c r="F3621" t="s">
        <v>4493</v>
      </c>
      <c r="G3621">
        <v>1</v>
      </c>
      <c r="H3621">
        <v>2024</v>
      </c>
      <c r="I3621" t="s">
        <v>30128</v>
      </c>
      <c r="J3621">
        <v>0</v>
      </c>
      <c r="K3621">
        <v>1</v>
      </c>
    </row>
    <row r="3622" spans="1:11" x14ac:dyDescent="0.3">
      <c r="A3622" t="s">
        <v>33744</v>
      </c>
      <c r="B3622" s="1">
        <v>44813</v>
      </c>
      <c r="C3622">
        <v>909.04</v>
      </c>
      <c r="D3622" t="s">
        <v>30112</v>
      </c>
      <c r="E3622" t="s">
        <v>30109</v>
      </c>
      <c r="F3622" t="s">
        <v>19541</v>
      </c>
      <c r="G3622">
        <v>0</v>
      </c>
      <c r="H3622">
        <v>2022</v>
      </c>
      <c r="I3622" t="s">
        <v>30123</v>
      </c>
      <c r="J3622">
        <v>1</v>
      </c>
      <c r="K3622">
        <v>0</v>
      </c>
    </row>
    <row r="3623" spans="1:11" x14ac:dyDescent="0.3">
      <c r="A3623" t="s">
        <v>33745</v>
      </c>
      <c r="B3623" s="1">
        <v>44636</v>
      </c>
      <c r="C3623">
        <v>1059.26</v>
      </c>
      <c r="D3623" t="s">
        <v>30108</v>
      </c>
      <c r="E3623" t="s">
        <v>30109</v>
      </c>
      <c r="F3623" t="s">
        <v>5646</v>
      </c>
      <c r="G3623">
        <v>0</v>
      </c>
      <c r="H3623">
        <v>2022</v>
      </c>
      <c r="I3623" t="s">
        <v>30145</v>
      </c>
      <c r="J3623">
        <v>1</v>
      </c>
      <c r="K3623">
        <v>0</v>
      </c>
    </row>
    <row r="3624" spans="1:11" x14ac:dyDescent="0.3">
      <c r="A3624" t="s">
        <v>33746</v>
      </c>
      <c r="B3624" s="1">
        <v>45585</v>
      </c>
      <c r="C3624">
        <v>954.86</v>
      </c>
      <c r="D3624" t="s">
        <v>30112</v>
      </c>
      <c r="E3624" t="s">
        <v>30117</v>
      </c>
      <c r="F3624" t="s">
        <v>10839</v>
      </c>
      <c r="G3624">
        <v>1</v>
      </c>
      <c r="H3624">
        <v>2024</v>
      </c>
      <c r="I3624" t="s">
        <v>30159</v>
      </c>
      <c r="J3624">
        <v>0</v>
      </c>
      <c r="K3624">
        <v>1</v>
      </c>
    </row>
    <row r="3625" spans="1:11" x14ac:dyDescent="0.3">
      <c r="A3625" t="s">
        <v>33747</v>
      </c>
      <c r="B3625" s="1">
        <v>45048</v>
      </c>
      <c r="C3625">
        <v>280.02</v>
      </c>
      <c r="D3625" t="s">
        <v>30122</v>
      </c>
      <c r="E3625" t="s">
        <v>30117</v>
      </c>
      <c r="F3625" t="s">
        <v>10986</v>
      </c>
      <c r="G3625">
        <v>1</v>
      </c>
      <c r="H3625">
        <v>2023</v>
      </c>
      <c r="I3625" t="s">
        <v>30136</v>
      </c>
      <c r="J3625">
        <v>0</v>
      </c>
      <c r="K3625">
        <v>1</v>
      </c>
    </row>
    <row r="3626" spans="1:11" x14ac:dyDescent="0.3">
      <c r="A3626" t="s">
        <v>33748</v>
      </c>
      <c r="B3626" s="1">
        <v>45084</v>
      </c>
      <c r="C3626">
        <v>404.04</v>
      </c>
      <c r="D3626" t="s">
        <v>30108</v>
      </c>
      <c r="E3626" t="s">
        <v>30109</v>
      </c>
      <c r="F3626" t="s">
        <v>12142</v>
      </c>
      <c r="G3626">
        <v>0</v>
      </c>
      <c r="H3626">
        <v>2023</v>
      </c>
      <c r="I3626" t="s">
        <v>30128</v>
      </c>
      <c r="J3626">
        <v>1</v>
      </c>
      <c r="K3626">
        <v>0</v>
      </c>
    </row>
    <row r="3627" spans="1:11" x14ac:dyDescent="0.3">
      <c r="A3627" t="s">
        <v>33749</v>
      </c>
      <c r="B3627" s="1">
        <v>44792</v>
      </c>
      <c r="C3627">
        <v>659.76</v>
      </c>
      <c r="D3627" t="s">
        <v>30122</v>
      </c>
      <c r="E3627" t="s">
        <v>30117</v>
      </c>
      <c r="F3627" t="s">
        <v>7126</v>
      </c>
      <c r="G3627">
        <v>1</v>
      </c>
      <c r="H3627">
        <v>2022</v>
      </c>
      <c r="I3627" t="s">
        <v>30120</v>
      </c>
      <c r="J3627">
        <v>0</v>
      </c>
      <c r="K3627">
        <v>1</v>
      </c>
    </row>
    <row r="3628" spans="1:11" x14ac:dyDescent="0.3">
      <c r="A3628" t="s">
        <v>33750</v>
      </c>
      <c r="B3628" s="1">
        <v>44600</v>
      </c>
      <c r="C3628">
        <v>1220.44</v>
      </c>
      <c r="D3628" t="s">
        <v>30112</v>
      </c>
      <c r="E3628" t="s">
        <v>30117</v>
      </c>
      <c r="F3628" t="s">
        <v>1323</v>
      </c>
      <c r="G3628">
        <v>1</v>
      </c>
      <c r="H3628">
        <v>2022</v>
      </c>
      <c r="I3628" t="s">
        <v>30110</v>
      </c>
      <c r="J3628">
        <v>0</v>
      </c>
      <c r="K3628">
        <v>1</v>
      </c>
    </row>
    <row r="3629" spans="1:11" x14ac:dyDescent="0.3">
      <c r="A3629" t="s">
        <v>33751</v>
      </c>
      <c r="B3629" s="1">
        <v>45247</v>
      </c>
      <c r="C3629">
        <v>156.41</v>
      </c>
      <c r="D3629" t="s">
        <v>30108</v>
      </c>
      <c r="E3629" t="s">
        <v>30117</v>
      </c>
      <c r="F3629" t="s">
        <v>704</v>
      </c>
      <c r="G3629">
        <v>1</v>
      </c>
      <c r="H3629">
        <v>2023</v>
      </c>
      <c r="I3629" t="s">
        <v>30142</v>
      </c>
      <c r="J3629">
        <v>0</v>
      </c>
      <c r="K3629">
        <v>1</v>
      </c>
    </row>
    <row r="3630" spans="1:11" x14ac:dyDescent="0.3">
      <c r="A3630" t="s">
        <v>33752</v>
      </c>
      <c r="B3630" s="1">
        <v>45230</v>
      </c>
      <c r="C3630">
        <v>1480.97</v>
      </c>
      <c r="D3630" t="s">
        <v>30108</v>
      </c>
      <c r="E3630" t="s">
        <v>30109</v>
      </c>
      <c r="F3630" t="s">
        <v>13869</v>
      </c>
      <c r="G3630">
        <v>0</v>
      </c>
      <c r="H3630">
        <v>2023</v>
      </c>
      <c r="I3630" t="s">
        <v>30159</v>
      </c>
      <c r="J3630">
        <v>1</v>
      </c>
      <c r="K3630">
        <v>0</v>
      </c>
    </row>
    <row r="3631" spans="1:11" x14ac:dyDescent="0.3">
      <c r="A3631" t="s">
        <v>33753</v>
      </c>
      <c r="B3631" s="1">
        <v>44870</v>
      </c>
      <c r="C3631">
        <v>388.07</v>
      </c>
      <c r="D3631" t="s">
        <v>30112</v>
      </c>
      <c r="E3631" t="s">
        <v>30109</v>
      </c>
      <c r="F3631" t="s">
        <v>545</v>
      </c>
      <c r="G3631">
        <v>0</v>
      </c>
      <c r="H3631">
        <v>2022</v>
      </c>
      <c r="I3631" t="s">
        <v>30142</v>
      </c>
      <c r="J3631">
        <v>1</v>
      </c>
      <c r="K3631">
        <v>0</v>
      </c>
    </row>
    <row r="3632" spans="1:11" x14ac:dyDescent="0.3">
      <c r="A3632" t="s">
        <v>33754</v>
      </c>
      <c r="B3632" s="1">
        <v>45625</v>
      </c>
      <c r="C3632">
        <v>759.44</v>
      </c>
      <c r="D3632" t="s">
        <v>30122</v>
      </c>
      <c r="E3632" t="s">
        <v>30117</v>
      </c>
      <c r="F3632" t="s">
        <v>1069</v>
      </c>
      <c r="G3632">
        <v>1</v>
      </c>
      <c r="H3632">
        <v>2024</v>
      </c>
      <c r="I3632" t="s">
        <v>30142</v>
      </c>
      <c r="J3632">
        <v>0</v>
      </c>
      <c r="K3632">
        <v>1</v>
      </c>
    </row>
    <row r="3633" spans="1:11" x14ac:dyDescent="0.3">
      <c r="A3633" t="s">
        <v>33755</v>
      </c>
      <c r="B3633" s="1">
        <v>45343</v>
      </c>
      <c r="C3633">
        <v>1150.3399999999999</v>
      </c>
      <c r="D3633" t="s">
        <v>30122</v>
      </c>
      <c r="E3633" t="s">
        <v>30109</v>
      </c>
      <c r="F3633" t="s">
        <v>5102</v>
      </c>
      <c r="G3633">
        <v>0</v>
      </c>
      <c r="H3633">
        <v>2024</v>
      </c>
      <c r="I3633" t="s">
        <v>30110</v>
      </c>
      <c r="J3633">
        <v>1</v>
      </c>
      <c r="K3633">
        <v>0</v>
      </c>
    </row>
    <row r="3634" spans="1:11" x14ac:dyDescent="0.3">
      <c r="A3634" t="s">
        <v>33756</v>
      </c>
      <c r="B3634" s="1">
        <v>44853</v>
      </c>
      <c r="C3634">
        <v>705.24</v>
      </c>
      <c r="D3634" t="s">
        <v>30122</v>
      </c>
      <c r="E3634" t="s">
        <v>30117</v>
      </c>
      <c r="F3634" t="s">
        <v>19194</v>
      </c>
      <c r="G3634">
        <v>1</v>
      </c>
      <c r="H3634">
        <v>2022</v>
      </c>
      <c r="I3634" t="s">
        <v>30159</v>
      </c>
      <c r="J3634">
        <v>0</v>
      </c>
      <c r="K3634">
        <v>1</v>
      </c>
    </row>
    <row r="3635" spans="1:11" x14ac:dyDescent="0.3">
      <c r="A3635" t="s">
        <v>33757</v>
      </c>
      <c r="B3635" s="1">
        <v>44603</v>
      </c>
      <c r="C3635">
        <v>943.35</v>
      </c>
      <c r="D3635" t="s">
        <v>30122</v>
      </c>
      <c r="E3635" t="s">
        <v>30109</v>
      </c>
      <c r="F3635" t="s">
        <v>9610</v>
      </c>
      <c r="G3635">
        <v>0</v>
      </c>
      <c r="H3635">
        <v>2022</v>
      </c>
      <c r="I3635" t="s">
        <v>30110</v>
      </c>
      <c r="J3635">
        <v>1</v>
      </c>
      <c r="K3635">
        <v>0</v>
      </c>
    </row>
    <row r="3636" spans="1:11" x14ac:dyDescent="0.3">
      <c r="A3636" t="s">
        <v>33758</v>
      </c>
      <c r="B3636" s="1">
        <v>44901</v>
      </c>
      <c r="C3636">
        <v>554.39</v>
      </c>
      <c r="D3636" t="s">
        <v>30108</v>
      </c>
      <c r="E3636" t="s">
        <v>30117</v>
      </c>
      <c r="F3636" t="s">
        <v>18822</v>
      </c>
      <c r="G3636">
        <v>1</v>
      </c>
      <c r="H3636">
        <v>2022</v>
      </c>
      <c r="I3636" t="s">
        <v>30130</v>
      </c>
      <c r="J3636">
        <v>0</v>
      </c>
      <c r="K3636">
        <v>1</v>
      </c>
    </row>
    <row r="3637" spans="1:11" x14ac:dyDescent="0.3">
      <c r="A3637" t="s">
        <v>33759</v>
      </c>
      <c r="B3637" s="1">
        <v>44866</v>
      </c>
      <c r="C3637">
        <v>876.43</v>
      </c>
      <c r="D3637" t="s">
        <v>30122</v>
      </c>
      <c r="E3637" t="s">
        <v>30117</v>
      </c>
      <c r="F3637" t="s">
        <v>15889</v>
      </c>
      <c r="G3637">
        <v>1</v>
      </c>
      <c r="H3637">
        <v>2022</v>
      </c>
      <c r="I3637" t="s">
        <v>30142</v>
      </c>
      <c r="J3637">
        <v>0</v>
      </c>
      <c r="K3637">
        <v>1</v>
      </c>
    </row>
    <row r="3638" spans="1:11" x14ac:dyDescent="0.3">
      <c r="A3638" t="s">
        <v>33760</v>
      </c>
      <c r="B3638" s="1">
        <v>45420</v>
      </c>
      <c r="C3638">
        <v>339.51</v>
      </c>
      <c r="D3638" t="s">
        <v>30108</v>
      </c>
      <c r="E3638" t="s">
        <v>30109</v>
      </c>
      <c r="F3638" t="s">
        <v>5107</v>
      </c>
      <c r="G3638">
        <v>0</v>
      </c>
      <c r="H3638">
        <v>2024</v>
      </c>
      <c r="I3638" t="s">
        <v>30136</v>
      </c>
      <c r="J3638">
        <v>1</v>
      </c>
      <c r="K3638">
        <v>0</v>
      </c>
    </row>
    <row r="3639" spans="1:11" x14ac:dyDescent="0.3">
      <c r="A3639" t="s">
        <v>33761</v>
      </c>
      <c r="B3639" s="1">
        <v>44591</v>
      </c>
      <c r="C3639">
        <v>463.29</v>
      </c>
      <c r="D3639" t="s">
        <v>30122</v>
      </c>
      <c r="E3639" t="s">
        <v>30109</v>
      </c>
      <c r="F3639" t="s">
        <v>1546</v>
      </c>
      <c r="G3639">
        <v>0</v>
      </c>
      <c r="H3639">
        <v>2022</v>
      </c>
      <c r="I3639" t="s">
        <v>30113</v>
      </c>
      <c r="J3639">
        <v>1</v>
      </c>
      <c r="K3639">
        <v>0</v>
      </c>
    </row>
    <row r="3640" spans="1:11" x14ac:dyDescent="0.3">
      <c r="A3640" t="s">
        <v>33762</v>
      </c>
      <c r="B3640" s="1">
        <v>45304</v>
      </c>
      <c r="C3640">
        <v>564.79</v>
      </c>
      <c r="D3640" t="s">
        <v>30112</v>
      </c>
      <c r="E3640" t="s">
        <v>30117</v>
      </c>
      <c r="F3640" t="s">
        <v>16922</v>
      </c>
      <c r="G3640">
        <v>1</v>
      </c>
      <c r="H3640">
        <v>2024</v>
      </c>
      <c r="I3640" t="s">
        <v>30113</v>
      </c>
      <c r="J3640">
        <v>0</v>
      </c>
      <c r="K3640">
        <v>1</v>
      </c>
    </row>
    <row r="3641" spans="1:11" x14ac:dyDescent="0.3">
      <c r="A3641" t="s">
        <v>33763</v>
      </c>
      <c r="B3641" s="1">
        <v>45153</v>
      </c>
      <c r="C3641">
        <v>951.71</v>
      </c>
      <c r="D3641" t="s">
        <v>30108</v>
      </c>
      <c r="E3641" t="s">
        <v>30109</v>
      </c>
      <c r="F3641" t="s">
        <v>5438</v>
      </c>
      <c r="G3641">
        <v>0</v>
      </c>
      <c r="H3641">
        <v>2023</v>
      </c>
      <c r="I3641" t="s">
        <v>30120</v>
      </c>
      <c r="J3641">
        <v>1</v>
      </c>
      <c r="K3641">
        <v>0</v>
      </c>
    </row>
    <row r="3642" spans="1:11" x14ac:dyDescent="0.3">
      <c r="A3642" t="s">
        <v>33764</v>
      </c>
      <c r="B3642" s="1">
        <v>45590</v>
      </c>
      <c r="C3642">
        <v>139.76</v>
      </c>
      <c r="D3642" t="s">
        <v>30122</v>
      </c>
      <c r="E3642" t="s">
        <v>30117</v>
      </c>
      <c r="F3642" t="s">
        <v>10283</v>
      </c>
      <c r="G3642">
        <v>1</v>
      </c>
      <c r="H3642">
        <v>2024</v>
      </c>
      <c r="I3642" t="s">
        <v>30159</v>
      </c>
      <c r="J3642">
        <v>0</v>
      </c>
      <c r="K3642">
        <v>1</v>
      </c>
    </row>
    <row r="3643" spans="1:11" x14ac:dyDescent="0.3">
      <c r="A3643" t="s">
        <v>33765</v>
      </c>
      <c r="B3643" s="1">
        <v>45341</v>
      </c>
      <c r="C3643">
        <v>1099.1099999999999</v>
      </c>
      <c r="D3643" t="s">
        <v>30112</v>
      </c>
      <c r="E3643" t="s">
        <v>30109</v>
      </c>
      <c r="F3643" t="s">
        <v>11277</v>
      </c>
      <c r="G3643">
        <v>0</v>
      </c>
      <c r="H3643">
        <v>2024</v>
      </c>
      <c r="I3643" t="s">
        <v>30110</v>
      </c>
      <c r="J3643">
        <v>1</v>
      </c>
      <c r="K3643">
        <v>0</v>
      </c>
    </row>
    <row r="3644" spans="1:11" x14ac:dyDescent="0.3">
      <c r="A3644" t="s">
        <v>33766</v>
      </c>
      <c r="B3644" s="1">
        <v>44576</v>
      </c>
      <c r="C3644">
        <v>355.68</v>
      </c>
      <c r="D3644" t="s">
        <v>30112</v>
      </c>
      <c r="E3644" t="s">
        <v>30117</v>
      </c>
      <c r="F3644" t="s">
        <v>5818</v>
      </c>
      <c r="G3644">
        <v>1</v>
      </c>
      <c r="H3644">
        <v>2022</v>
      </c>
      <c r="I3644" t="s">
        <v>30113</v>
      </c>
      <c r="J3644">
        <v>0</v>
      </c>
      <c r="K3644">
        <v>1</v>
      </c>
    </row>
    <row r="3645" spans="1:11" x14ac:dyDescent="0.3">
      <c r="A3645" t="s">
        <v>33767</v>
      </c>
      <c r="B3645" s="1">
        <v>45334</v>
      </c>
      <c r="C3645">
        <v>631.70000000000005</v>
      </c>
      <c r="D3645" t="s">
        <v>30112</v>
      </c>
      <c r="E3645" t="s">
        <v>30109</v>
      </c>
      <c r="F3645" t="s">
        <v>18683</v>
      </c>
      <c r="G3645">
        <v>0</v>
      </c>
      <c r="H3645">
        <v>2024</v>
      </c>
      <c r="I3645" t="s">
        <v>30110</v>
      </c>
      <c r="J3645">
        <v>1</v>
      </c>
      <c r="K3645">
        <v>0</v>
      </c>
    </row>
    <row r="3646" spans="1:11" x14ac:dyDescent="0.3">
      <c r="A3646" t="s">
        <v>33768</v>
      </c>
      <c r="B3646" s="1">
        <v>44673</v>
      </c>
      <c r="C3646">
        <v>204.1</v>
      </c>
      <c r="D3646" t="s">
        <v>30108</v>
      </c>
      <c r="E3646" t="s">
        <v>30117</v>
      </c>
      <c r="F3646" t="s">
        <v>16360</v>
      </c>
      <c r="G3646">
        <v>1</v>
      </c>
      <c r="H3646">
        <v>2022</v>
      </c>
      <c r="I3646" t="s">
        <v>30118</v>
      </c>
      <c r="J3646">
        <v>0</v>
      </c>
      <c r="K3646">
        <v>1</v>
      </c>
    </row>
    <row r="3647" spans="1:11" x14ac:dyDescent="0.3">
      <c r="A3647" t="s">
        <v>33769</v>
      </c>
      <c r="B3647" s="1">
        <v>45311</v>
      </c>
      <c r="C3647">
        <v>284.55</v>
      </c>
      <c r="D3647" t="s">
        <v>30108</v>
      </c>
      <c r="E3647" t="s">
        <v>30117</v>
      </c>
      <c r="F3647" t="s">
        <v>17057</v>
      </c>
      <c r="G3647">
        <v>1</v>
      </c>
      <c r="H3647">
        <v>2024</v>
      </c>
      <c r="I3647" t="s">
        <v>30113</v>
      </c>
      <c r="J3647">
        <v>0</v>
      </c>
      <c r="K3647">
        <v>1</v>
      </c>
    </row>
    <row r="3648" spans="1:11" x14ac:dyDescent="0.3">
      <c r="A3648" t="s">
        <v>33770</v>
      </c>
      <c r="B3648" s="1">
        <v>45577</v>
      </c>
      <c r="C3648">
        <v>801.59</v>
      </c>
      <c r="D3648" t="s">
        <v>30122</v>
      </c>
      <c r="E3648" t="s">
        <v>30117</v>
      </c>
      <c r="F3648" t="s">
        <v>11673</v>
      </c>
      <c r="G3648">
        <v>1</v>
      </c>
      <c r="H3648">
        <v>2024</v>
      </c>
      <c r="I3648" t="s">
        <v>30159</v>
      </c>
      <c r="J3648">
        <v>0</v>
      </c>
      <c r="K3648">
        <v>1</v>
      </c>
    </row>
    <row r="3649" spans="1:11" x14ac:dyDescent="0.3">
      <c r="A3649" t="s">
        <v>33771</v>
      </c>
      <c r="B3649" s="1">
        <v>45228</v>
      </c>
      <c r="C3649">
        <v>1161.1099999999999</v>
      </c>
      <c r="D3649" t="s">
        <v>30108</v>
      </c>
      <c r="E3649" t="s">
        <v>30117</v>
      </c>
      <c r="F3649" t="s">
        <v>4293</v>
      </c>
      <c r="G3649">
        <v>1</v>
      </c>
      <c r="H3649">
        <v>2023</v>
      </c>
      <c r="I3649" t="s">
        <v>30159</v>
      </c>
      <c r="J3649">
        <v>0</v>
      </c>
      <c r="K3649">
        <v>1</v>
      </c>
    </row>
    <row r="3650" spans="1:11" x14ac:dyDescent="0.3">
      <c r="A3650" t="s">
        <v>33772</v>
      </c>
      <c r="B3650" s="1">
        <v>44559</v>
      </c>
      <c r="C3650">
        <v>176.35</v>
      </c>
      <c r="D3650" t="s">
        <v>30108</v>
      </c>
      <c r="E3650" t="s">
        <v>30117</v>
      </c>
      <c r="F3650" t="s">
        <v>6206</v>
      </c>
      <c r="G3650">
        <v>1</v>
      </c>
      <c r="H3650">
        <v>2021</v>
      </c>
      <c r="I3650" t="s">
        <v>30130</v>
      </c>
      <c r="J3650">
        <v>0</v>
      </c>
      <c r="K3650">
        <v>1</v>
      </c>
    </row>
    <row r="3651" spans="1:11" x14ac:dyDescent="0.3">
      <c r="A3651" t="s">
        <v>33773</v>
      </c>
      <c r="B3651" s="1">
        <v>45493</v>
      </c>
      <c r="C3651">
        <v>752.23</v>
      </c>
      <c r="D3651" t="s">
        <v>30112</v>
      </c>
      <c r="E3651" t="s">
        <v>30109</v>
      </c>
      <c r="F3651" t="s">
        <v>7096</v>
      </c>
      <c r="G3651">
        <v>0</v>
      </c>
      <c r="H3651">
        <v>2024</v>
      </c>
      <c r="I3651" t="s">
        <v>30115</v>
      </c>
      <c r="J3651">
        <v>1</v>
      </c>
      <c r="K3651">
        <v>0</v>
      </c>
    </row>
    <row r="3652" spans="1:11" x14ac:dyDescent="0.3">
      <c r="A3652" t="s">
        <v>33774</v>
      </c>
      <c r="B3652" s="1">
        <v>44988</v>
      </c>
      <c r="C3652">
        <v>766.27</v>
      </c>
      <c r="D3652" t="s">
        <v>30122</v>
      </c>
      <c r="E3652" t="s">
        <v>30117</v>
      </c>
      <c r="F3652" t="s">
        <v>12494</v>
      </c>
      <c r="G3652">
        <v>1</v>
      </c>
      <c r="H3652">
        <v>2023</v>
      </c>
      <c r="I3652" t="s">
        <v>30145</v>
      </c>
      <c r="J3652">
        <v>0</v>
      </c>
      <c r="K3652">
        <v>1</v>
      </c>
    </row>
    <row r="3653" spans="1:11" x14ac:dyDescent="0.3">
      <c r="A3653" t="s">
        <v>33775</v>
      </c>
      <c r="B3653" s="1">
        <v>45615</v>
      </c>
      <c r="C3653">
        <v>686.66</v>
      </c>
      <c r="D3653" t="s">
        <v>30112</v>
      </c>
      <c r="E3653" t="s">
        <v>30109</v>
      </c>
      <c r="F3653" t="s">
        <v>3235</v>
      </c>
      <c r="G3653">
        <v>0</v>
      </c>
      <c r="H3653">
        <v>2024</v>
      </c>
      <c r="I3653" t="s">
        <v>30142</v>
      </c>
      <c r="J3653">
        <v>1</v>
      </c>
      <c r="K3653">
        <v>0</v>
      </c>
    </row>
    <row r="3654" spans="1:11" x14ac:dyDescent="0.3">
      <c r="A3654" t="s">
        <v>33776</v>
      </c>
      <c r="B3654" s="1">
        <v>44935</v>
      </c>
      <c r="C3654">
        <v>791.23</v>
      </c>
      <c r="D3654" t="s">
        <v>30112</v>
      </c>
      <c r="E3654" t="s">
        <v>30117</v>
      </c>
      <c r="F3654" t="s">
        <v>14178</v>
      </c>
      <c r="G3654">
        <v>1</v>
      </c>
      <c r="H3654">
        <v>2023</v>
      </c>
      <c r="I3654" t="s">
        <v>30113</v>
      </c>
      <c r="J3654">
        <v>0</v>
      </c>
      <c r="K3654">
        <v>1</v>
      </c>
    </row>
    <row r="3655" spans="1:11" x14ac:dyDescent="0.3">
      <c r="A3655" t="s">
        <v>33777</v>
      </c>
      <c r="B3655" s="1">
        <v>44707</v>
      </c>
      <c r="C3655">
        <v>837.1</v>
      </c>
      <c r="D3655" t="s">
        <v>30112</v>
      </c>
      <c r="E3655" t="s">
        <v>30109</v>
      </c>
      <c r="F3655" t="s">
        <v>5936</v>
      </c>
      <c r="G3655">
        <v>0</v>
      </c>
      <c r="H3655">
        <v>2022</v>
      </c>
      <c r="I3655" t="s">
        <v>30136</v>
      </c>
      <c r="J3655">
        <v>1</v>
      </c>
      <c r="K3655">
        <v>0</v>
      </c>
    </row>
    <row r="3656" spans="1:11" x14ac:dyDescent="0.3">
      <c r="A3656" t="s">
        <v>33778</v>
      </c>
      <c r="B3656" s="1">
        <v>45098</v>
      </c>
      <c r="C3656">
        <v>296.22000000000003</v>
      </c>
      <c r="D3656" t="s">
        <v>30112</v>
      </c>
      <c r="E3656" t="s">
        <v>30117</v>
      </c>
      <c r="F3656" t="s">
        <v>4602</v>
      </c>
      <c r="G3656">
        <v>1</v>
      </c>
      <c r="H3656">
        <v>2023</v>
      </c>
      <c r="I3656" t="s">
        <v>30128</v>
      </c>
      <c r="J3656">
        <v>0</v>
      </c>
      <c r="K3656">
        <v>1</v>
      </c>
    </row>
    <row r="3657" spans="1:11" x14ac:dyDescent="0.3">
      <c r="A3657" t="s">
        <v>33779</v>
      </c>
      <c r="B3657" s="1">
        <v>45306</v>
      </c>
      <c r="C3657">
        <v>615.25</v>
      </c>
      <c r="D3657" t="s">
        <v>30122</v>
      </c>
      <c r="E3657" t="s">
        <v>30117</v>
      </c>
      <c r="F3657" t="s">
        <v>8874</v>
      </c>
      <c r="G3657">
        <v>1</v>
      </c>
      <c r="H3657">
        <v>2024</v>
      </c>
      <c r="I3657" t="s">
        <v>30113</v>
      </c>
      <c r="J3657">
        <v>0</v>
      </c>
      <c r="K3657">
        <v>1</v>
      </c>
    </row>
    <row r="3658" spans="1:11" x14ac:dyDescent="0.3">
      <c r="A3658" t="s">
        <v>33780</v>
      </c>
      <c r="B3658" s="1">
        <v>44713</v>
      </c>
      <c r="C3658">
        <v>770.45</v>
      </c>
      <c r="D3658" t="s">
        <v>30122</v>
      </c>
      <c r="E3658" t="s">
        <v>30117</v>
      </c>
      <c r="F3658" t="s">
        <v>7007</v>
      </c>
      <c r="G3658">
        <v>1</v>
      </c>
      <c r="H3658">
        <v>2022</v>
      </c>
      <c r="I3658" t="s">
        <v>30128</v>
      </c>
      <c r="J3658">
        <v>0</v>
      </c>
      <c r="K3658">
        <v>1</v>
      </c>
    </row>
    <row r="3659" spans="1:11" x14ac:dyDescent="0.3">
      <c r="A3659" t="s">
        <v>33781</v>
      </c>
      <c r="B3659" s="1">
        <v>45059</v>
      </c>
      <c r="C3659">
        <v>495.21</v>
      </c>
      <c r="D3659" t="s">
        <v>30112</v>
      </c>
      <c r="E3659" t="s">
        <v>30109</v>
      </c>
      <c r="F3659" t="s">
        <v>7332</v>
      </c>
      <c r="G3659">
        <v>0</v>
      </c>
      <c r="H3659">
        <v>2023</v>
      </c>
      <c r="I3659" t="s">
        <v>30136</v>
      </c>
      <c r="J3659">
        <v>1</v>
      </c>
      <c r="K3659">
        <v>0</v>
      </c>
    </row>
    <row r="3660" spans="1:11" x14ac:dyDescent="0.3">
      <c r="A3660" t="s">
        <v>33782</v>
      </c>
      <c r="B3660" s="1">
        <v>45389</v>
      </c>
      <c r="C3660">
        <v>1193.6400000000001</v>
      </c>
      <c r="D3660" t="s">
        <v>30122</v>
      </c>
      <c r="E3660" t="s">
        <v>30109</v>
      </c>
      <c r="F3660" t="s">
        <v>15172</v>
      </c>
      <c r="G3660">
        <v>0</v>
      </c>
      <c r="H3660">
        <v>2024</v>
      </c>
      <c r="I3660" t="s">
        <v>30118</v>
      </c>
      <c r="J3660">
        <v>1</v>
      </c>
      <c r="K3660">
        <v>0</v>
      </c>
    </row>
    <row r="3661" spans="1:11" x14ac:dyDescent="0.3">
      <c r="A3661" t="s">
        <v>33783</v>
      </c>
      <c r="B3661" s="1">
        <v>44732</v>
      </c>
      <c r="C3661">
        <v>797.84</v>
      </c>
      <c r="D3661" t="s">
        <v>30112</v>
      </c>
      <c r="E3661" t="s">
        <v>30117</v>
      </c>
      <c r="F3661" t="s">
        <v>11033</v>
      </c>
      <c r="G3661">
        <v>1</v>
      </c>
      <c r="H3661">
        <v>2022</v>
      </c>
      <c r="I3661" t="s">
        <v>30128</v>
      </c>
      <c r="J3661">
        <v>0</v>
      </c>
      <c r="K3661">
        <v>1</v>
      </c>
    </row>
    <row r="3662" spans="1:11" x14ac:dyDescent="0.3">
      <c r="A3662" t="s">
        <v>33784</v>
      </c>
      <c r="B3662" s="1">
        <v>44980</v>
      </c>
      <c r="C3662">
        <v>1283.81</v>
      </c>
      <c r="D3662" t="s">
        <v>30108</v>
      </c>
      <c r="E3662" t="s">
        <v>30109</v>
      </c>
      <c r="F3662" t="s">
        <v>13173</v>
      </c>
      <c r="G3662">
        <v>0</v>
      </c>
      <c r="H3662">
        <v>2023</v>
      </c>
      <c r="I3662" t="s">
        <v>30110</v>
      </c>
      <c r="J3662">
        <v>1</v>
      </c>
      <c r="K3662">
        <v>0</v>
      </c>
    </row>
    <row r="3663" spans="1:11" x14ac:dyDescent="0.3">
      <c r="A3663" t="s">
        <v>33785</v>
      </c>
      <c r="B3663" s="1">
        <v>44778</v>
      </c>
      <c r="C3663">
        <v>506.5</v>
      </c>
      <c r="D3663" t="s">
        <v>30112</v>
      </c>
      <c r="E3663" t="s">
        <v>30109</v>
      </c>
      <c r="F3663" t="s">
        <v>9031</v>
      </c>
      <c r="G3663">
        <v>0</v>
      </c>
      <c r="H3663">
        <v>2022</v>
      </c>
      <c r="I3663" t="s">
        <v>30120</v>
      </c>
      <c r="J3663">
        <v>1</v>
      </c>
      <c r="K3663">
        <v>0</v>
      </c>
    </row>
    <row r="3664" spans="1:11" x14ac:dyDescent="0.3">
      <c r="A3664" t="s">
        <v>33786</v>
      </c>
      <c r="B3664" s="1">
        <v>44568</v>
      </c>
      <c r="C3664">
        <v>57.3</v>
      </c>
      <c r="D3664" t="s">
        <v>30122</v>
      </c>
      <c r="E3664" t="s">
        <v>30117</v>
      </c>
      <c r="F3664" t="s">
        <v>19728</v>
      </c>
      <c r="G3664">
        <v>1</v>
      </c>
      <c r="H3664">
        <v>2022</v>
      </c>
      <c r="I3664" t="s">
        <v>30113</v>
      </c>
      <c r="J3664">
        <v>0</v>
      </c>
      <c r="K3664">
        <v>1</v>
      </c>
    </row>
    <row r="3665" spans="1:11" x14ac:dyDescent="0.3">
      <c r="A3665" t="s">
        <v>33787</v>
      </c>
      <c r="B3665" s="1">
        <v>45393</v>
      </c>
      <c r="C3665">
        <v>1420.07</v>
      </c>
      <c r="D3665" t="s">
        <v>30112</v>
      </c>
      <c r="E3665" t="s">
        <v>30117</v>
      </c>
      <c r="F3665" t="s">
        <v>3058</v>
      </c>
      <c r="G3665">
        <v>1</v>
      </c>
      <c r="H3665">
        <v>2024</v>
      </c>
      <c r="I3665" t="s">
        <v>30118</v>
      </c>
      <c r="J3665">
        <v>0</v>
      </c>
      <c r="K3665">
        <v>1</v>
      </c>
    </row>
    <row r="3666" spans="1:11" x14ac:dyDescent="0.3">
      <c r="A3666" t="s">
        <v>33788</v>
      </c>
      <c r="B3666" s="1">
        <v>44692</v>
      </c>
      <c r="C3666">
        <v>915.1</v>
      </c>
      <c r="D3666" t="s">
        <v>30108</v>
      </c>
      <c r="E3666" t="s">
        <v>30117</v>
      </c>
      <c r="F3666" t="s">
        <v>8293</v>
      </c>
      <c r="G3666">
        <v>1</v>
      </c>
      <c r="H3666">
        <v>2022</v>
      </c>
      <c r="I3666" t="s">
        <v>30136</v>
      </c>
      <c r="J3666">
        <v>0</v>
      </c>
      <c r="K3666">
        <v>1</v>
      </c>
    </row>
    <row r="3667" spans="1:11" x14ac:dyDescent="0.3">
      <c r="A3667" t="s">
        <v>33789</v>
      </c>
      <c r="B3667" s="1">
        <v>45071</v>
      </c>
      <c r="C3667">
        <v>1468.36</v>
      </c>
      <c r="D3667" t="s">
        <v>30112</v>
      </c>
      <c r="E3667" t="s">
        <v>30117</v>
      </c>
      <c r="F3667" t="s">
        <v>14288</v>
      </c>
      <c r="G3667">
        <v>1</v>
      </c>
      <c r="H3667">
        <v>2023</v>
      </c>
      <c r="I3667" t="s">
        <v>30136</v>
      </c>
      <c r="J3667">
        <v>0</v>
      </c>
      <c r="K3667">
        <v>1</v>
      </c>
    </row>
    <row r="3668" spans="1:11" x14ac:dyDescent="0.3">
      <c r="A3668" t="s">
        <v>33790</v>
      </c>
      <c r="B3668" s="1">
        <v>45307</v>
      </c>
      <c r="C3668">
        <v>250.48</v>
      </c>
      <c r="D3668" t="s">
        <v>30108</v>
      </c>
      <c r="E3668" t="s">
        <v>30109</v>
      </c>
      <c r="F3668" t="s">
        <v>13409</v>
      </c>
      <c r="G3668">
        <v>0</v>
      </c>
      <c r="H3668">
        <v>2024</v>
      </c>
      <c r="I3668" t="s">
        <v>30113</v>
      </c>
      <c r="J3668">
        <v>1</v>
      </c>
      <c r="K3668">
        <v>0</v>
      </c>
    </row>
    <row r="3669" spans="1:11" x14ac:dyDescent="0.3">
      <c r="A3669" t="s">
        <v>33791</v>
      </c>
      <c r="B3669" s="1">
        <v>45498</v>
      </c>
      <c r="C3669">
        <v>787.55</v>
      </c>
      <c r="D3669" t="s">
        <v>30108</v>
      </c>
      <c r="E3669" t="s">
        <v>30109</v>
      </c>
      <c r="F3669" t="s">
        <v>10772</v>
      </c>
      <c r="G3669">
        <v>0</v>
      </c>
      <c r="H3669">
        <v>2024</v>
      </c>
      <c r="I3669" t="s">
        <v>30115</v>
      </c>
      <c r="J3669">
        <v>1</v>
      </c>
      <c r="K3669">
        <v>0</v>
      </c>
    </row>
    <row r="3670" spans="1:11" x14ac:dyDescent="0.3">
      <c r="A3670" t="s">
        <v>33792</v>
      </c>
      <c r="B3670" s="1">
        <v>44855</v>
      </c>
      <c r="C3670">
        <v>223.48</v>
      </c>
      <c r="D3670" t="s">
        <v>30122</v>
      </c>
      <c r="E3670" t="s">
        <v>30109</v>
      </c>
      <c r="F3670" t="s">
        <v>6064</v>
      </c>
      <c r="G3670">
        <v>0</v>
      </c>
      <c r="H3670">
        <v>2022</v>
      </c>
      <c r="I3670" t="s">
        <v>30159</v>
      </c>
      <c r="J3670">
        <v>1</v>
      </c>
      <c r="K3670">
        <v>0</v>
      </c>
    </row>
    <row r="3671" spans="1:11" x14ac:dyDescent="0.3">
      <c r="A3671" t="s">
        <v>33793</v>
      </c>
      <c r="B3671" s="1">
        <v>44623</v>
      </c>
      <c r="C3671">
        <v>1023.8</v>
      </c>
      <c r="D3671" t="s">
        <v>30112</v>
      </c>
      <c r="E3671" t="s">
        <v>30117</v>
      </c>
      <c r="F3671" t="s">
        <v>14002</v>
      </c>
      <c r="G3671">
        <v>1</v>
      </c>
      <c r="H3671">
        <v>2022</v>
      </c>
      <c r="I3671" t="s">
        <v>30145</v>
      </c>
      <c r="J3671">
        <v>0</v>
      </c>
      <c r="K3671">
        <v>1</v>
      </c>
    </row>
    <row r="3672" spans="1:11" x14ac:dyDescent="0.3">
      <c r="A3672" t="s">
        <v>33794</v>
      </c>
      <c r="B3672" s="1">
        <v>44617</v>
      </c>
      <c r="C3672">
        <v>745.81</v>
      </c>
      <c r="D3672" t="s">
        <v>30122</v>
      </c>
      <c r="E3672" t="s">
        <v>30109</v>
      </c>
      <c r="F3672" t="s">
        <v>13563</v>
      </c>
      <c r="G3672">
        <v>0</v>
      </c>
      <c r="H3672">
        <v>2022</v>
      </c>
      <c r="I3672" t="s">
        <v>30110</v>
      </c>
      <c r="J3672">
        <v>1</v>
      </c>
      <c r="K3672">
        <v>0</v>
      </c>
    </row>
    <row r="3673" spans="1:11" x14ac:dyDescent="0.3">
      <c r="A3673" t="s">
        <v>33795</v>
      </c>
      <c r="B3673" s="1">
        <v>44568</v>
      </c>
      <c r="C3673">
        <v>706.86</v>
      </c>
      <c r="D3673" t="s">
        <v>30122</v>
      </c>
      <c r="E3673" t="s">
        <v>30109</v>
      </c>
      <c r="F3673" t="s">
        <v>4485</v>
      </c>
      <c r="G3673">
        <v>0</v>
      </c>
      <c r="H3673">
        <v>2022</v>
      </c>
      <c r="I3673" t="s">
        <v>30113</v>
      </c>
      <c r="J3673">
        <v>1</v>
      </c>
      <c r="K3673">
        <v>0</v>
      </c>
    </row>
    <row r="3674" spans="1:11" x14ac:dyDescent="0.3">
      <c r="A3674" t="s">
        <v>33796</v>
      </c>
      <c r="B3674" s="1">
        <v>44922</v>
      </c>
      <c r="C3674">
        <v>557.41</v>
      </c>
      <c r="D3674" t="s">
        <v>30112</v>
      </c>
      <c r="E3674" t="s">
        <v>30117</v>
      </c>
      <c r="F3674" t="s">
        <v>16642</v>
      </c>
      <c r="G3674">
        <v>1</v>
      </c>
      <c r="H3674">
        <v>2022</v>
      </c>
      <c r="I3674" t="s">
        <v>30130</v>
      </c>
      <c r="J3674">
        <v>0</v>
      </c>
      <c r="K3674">
        <v>1</v>
      </c>
    </row>
    <row r="3675" spans="1:11" x14ac:dyDescent="0.3">
      <c r="A3675" t="s">
        <v>33797</v>
      </c>
      <c r="B3675" s="1">
        <v>45605</v>
      </c>
      <c r="C3675">
        <v>1178.67</v>
      </c>
      <c r="D3675" t="s">
        <v>30112</v>
      </c>
      <c r="E3675" t="s">
        <v>30109</v>
      </c>
      <c r="F3675" t="s">
        <v>13301</v>
      </c>
      <c r="G3675">
        <v>0</v>
      </c>
      <c r="H3675">
        <v>2024</v>
      </c>
      <c r="I3675" t="s">
        <v>30142</v>
      </c>
      <c r="J3675">
        <v>1</v>
      </c>
      <c r="K3675">
        <v>0</v>
      </c>
    </row>
    <row r="3676" spans="1:11" x14ac:dyDescent="0.3">
      <c r="A3676" t="s">
        <v>33798</v>
      </c>
      <c r="B3676" s="1">
        <v>44778</v>
      </c>
      <c r="C3676">
        <v>999.39</v>
      </c>
      <c r="D3676" t="s">
        <v>30112</v>
      </c>
      <c r="E3676" t="s">
        <v>30117</v>
      </c>
      <c r="F3676" t="s">
        <v>10044</v>
      </c>
      <c r="G3676">
        <v>1</v>
      </c>
      <c r="H3676">
        <v>2022</v>
      </c>
      <c r="I3676" t="s">
        <v>30120</v>
      </c>
      <c r="J3676">
        <v>0</v>
      </c>
      <c r="K3676">
        <v>1</v>
      </c>
    </row>
    <row r="3677" spans="1:11" x14ac:dyDescent="0.3">
      <c r="A3677" t="s">
        <v>33799</v>
      </c>
      <c r="B3677" s="1">
        <v>45297</v>
      </c>
      <c r="C3677">
        <v>1310.02</v>
      </c>
      <c r="D3677" t="s">
        <v>30112</v>
      </c>
      <c r="E3677" t="s">
        <v>30117</v>
      </c>
      <c r="F3677" t="s">
        <v>12562</v>
      </c>
      <c r="G3677">
        <v>1</v>
      </c>
      <c r="H3677">
        <v>2024</v>
      </c>
      <c r="I3677" t="s">
        <v>30113</v>
      </c>
      <c r="J3677">
        <v>0</v>
      </c>
      <c r="K3677">
        <v>1</v>
      </c>
    </row>
    <row r="3678" spans="1:11" x14ac:dyDescent="0.3">
      <c r="A3678" t="s">
        <v>33800</v>
      </c>
      <c r="B3678" s="1">
        <v>45517</v>
      </c>
      <c r="C3678">
        <v>142.63</v>
      </c>
      <c r="D3678" t="s">
        <v>30112</v>
      </c>
      <c r="E3678" t="s">
        <v>30109</v>
      </c>
      <c r="F3678" t="s">
        <v>13552</v>
      </c>
      <c r="G3678">
        <v>0</v>
      </c>
      <c r="H3678">
        <v>2024</v>
      </c>
      <c r="I3678" t="s">
        <v>30120</v>
      </c>
      <c r="J3678">
        <v>1</v>
      </c>
      <c r="K3678">
        <v>0</v>
      </c>
    </row>
    <row r="3679" spans="1:11" x14ac:dyDescent="0.3">
      <c r="A3679" t="s">
        <v>33801</v>
      </c>
      <c r="B3679" s="1">
        <v>45258</v>
      </c>
      <c r="C3679">
        <v>724.74</v>
      </c>
      <c r="D3679" t="s">
        <v>30122</v>
      </c>
      <c r="E3679" t="s">
        <v>30117</v>
      </c>
      <c r="F3679" t="s">
        <v>6286</v>
      </c>
      <c r="G3679">
        <v>1</v>
      </c>
      <c r="H3679">
        <v>2023</v>
      </c>
      <c r="I3679" t="s">
        <v>30142</v>
      </c>
      <c r="J3679">
        <v>0</v>
      </c>
      <c r="K3679">
        <v>1</v>
      </c>
    </row>
    <row r="3680" spans="1:11" x14ac:dyDescent="0.3">
      <c r="A3680" t="s">
        <v>33802</v>
      </c>
      <c r="B3680" s="1">
        <v>45129</v>
      </c>
      <c r="C3680">
        <v>67.41</v>
      </c>
      <c r="D3680" t="s">
        <v>30112</v>
      </c>
      <c r="E3680" t="s">
        <v>30109</v>
      </c>
      <c r="F3680" t="s">
        <v>14547</v>
      </c>
      <c r="G3680">
        <v>0</v>
      </c>
      <c r="H3680">
        <v>2023</v>
      </c>
      <c r="I3680" t="s">
        <v>30115</v>
      </c>
      <c r="J3680">
        <v>1</v>
      </c>
      <c r="K3680">
        <v>0</v>
      </c>
    </row>
    <row r="3681" spans="1:11" x14ac:dyDescent="0.3">
      <c r="A3681" t="s">
        <v>33803</v>
      </c>
      <c r="B3681" s="1">
        <v>44843</v>
      </c>
      <c r="C3681">
        <v>1083.56</v>
      </c>
      <c r="D3681" t="s">
        <v>30108</v>
      </c>
      <c r="E3681" t="s">
        <v>30117</v>
      </c>
      <c r="F3681" t="s">
        <v>6805</v>
      </c>
      <c r="G3681">
        <v>1</v>
      </c>
      <c r="H3681">
        <v>2022</v>
      </c>
      <c r="I3681" t="s">
        <v>30159</v>
      </c>
      <c r="J3681">
        <v>0</v>
      </c>
      <c r="K3681">
        <v>1</v>
      </c>
    </row>
    <row r="3682" spans="1:11" x14ac:dyDescent="0.3">
      <c r="A3682" t="s">
        <v>33804</v>
      </c>
      <c r="B3682" s="1">
        <v>44689</v>
      </c>
      <c r="C3682">
        <v>135.69</v>
      </c>
      <c r="D3682" t="s">
        <v>30112</v>
      </c>
      <c r="E3682" t="s">
        <v>30117</v>
      </c>
      <c r="F3682" t="s">
        <v>2898</v>
      </c>
      <c r="G3682">
        <v>1</v>
      </c>
      <c r="H3682">
        <v>2022</v>
      </c>
      <c r="I3682" t="s">
        <v>30136</v>
      </c>
      <c r="J3682">
        <v>0</v>
      </c>
      <c r="K3682">
        <v>1</v>
      </c>
    </row>
    <row r="3683" spans="1:11" x14ac:dyDescent="0.3">
      <c r="A3683" t="s">
        <v>33805</v>
      </c>
      <c r="B3683" s="1">
        <v>44843</v>
      </c>
      <c r="C3683">
        <v>1032.04</v>
      </c>
      <c r="D3683" t="s">
        <v>30122</v>
      </c>
      <c r="E3683" t="s">
        <v>30109</v>
      </c>
      <c r="F3683" t="s">
        <v>18007</v>
      </c>
      <c r="G3683">
        <v>0</v>
      </c>
      <c r="H3683">
        <v>2022</v>
      </c>
      <c r="I3683" t="s">
        <v>30159</v>
      </c>
      <c r="J3683">
        <v>1</v>
      </c>
      <c r="K3683">
        <v>0</v>
      </c>
    </row>
    <row r="3684" spans="1:11" x14ac:dyDescent="0.3">
      <c r="A3684" t="s">
        <v>33806</v>
      </c>
      <c r="B3684" s="1">
        <v>44559</v>
      </c>
      <c r="C3684">
        <v>556.58000000000004</v>
      </c>
      <c r="D3684" t="s">
        <v>30112</v>
      </c>
      <c r="E3684" t="s">
        <v>30117</v>
      </c>
      <c r="F3684" t="s">
        <v>8567</v>
      </c>
      <c r="G3684">
        <v>1</v>
      </c>
      <c r="H3684">
        <v>2021</v>
      </c>
      <c r="I3684" t="s">
        <v>30130</v>
      </c>
      <c r="J3684">
        <v>0</v>
      </c>
      <c r="K3684">
        <v>1</v>
      </c>
    </row>
    <row r="3685" spans="1:11" x14ac:dyDescent="0.3">
      <c r="A3685" t="s">
        <v>33807</v>
      </c>
      <c r="B3685" s="1">
        <v>44566</v>
      </c>
      <c r="C3685">
        <v>797.84</v>
      </c>
      <c r="D3685" t="s">
        <v>30108</v>
      </c>
      <c r="E3685" t="s">
        <v>30109</v>
      </c>
      <c r="F3685" t="s">
        <v>6828</v>
      </c>
      <c r="G3685">
        <v>0</v>
      </c>
      <c r="H3685">
        <v>2022</v>
      </c>
      <c r="I3685" t="s">
        <v>30113</v>
      </c>
      <c r="J3685">
        <v>1</v>
      </c>
      <c r="K3685">
        <v>0</v>
      </c>
    </row>
    <row r="3686" spans="1:11" x14ac:dyDescent="0.3">
      <c r="A3686" t="s">
        <v>33808</v>
      </c>
      <c r="B3686" s="1">
        <v>45620</v>
      </c>
      <c r="C3686">
        <v>638.27</v>
      </c>
      <c r="D3686" t="s">
        <v>30122</v>
      </c>
      <c r="E3686" t="s">
        <v>30109</v>
      </c>
      <c r="F3686" t="s">
        <v>14583</v>
      </c>
      <c r="G3686">
        <v>0</v>
      </c>
      <c r="H3686">
        <v>2024</v>
      </c>
      <c r="I3686" t="s">
        <v>30142</v>
      </c>
      <c r="J3686">
        <v>1</v>
      </c>
      <c r="K3686">
        <v>0</v>
      </c>
    </row>
    <row r="3687" spans="1:11" x14ac:dyDescent="0.3">
      <c r="A3687" t="s">
        <v>33809</v>
      </c>
      <c r="B3687" s="1">
        <v>45605</v>
      </c>
      <c r="C3687">
        <v>549.88</v>
      </c>
      <c r="D3687" t="s">
        <v>30112</v>
      </c>
      <c r="E3687" t="s">
        <v>30109</v>
      </c>
      <c r="F3687" t="s">
        <v>15852</v>
      </c>
      <c r="G3687">
        <v>0</v>
      </c>
      <c r="H3687">
        <v>2024</v>
      </c>
      <c r="I3687" t="s">
        <v>30142</v>
      </c>
      <c r="J3687">
        <v>1</v>
      </c>
      <c r="K3687">
        <v>0</v>
      </c>
    </row>
    <row r="3688" spans="1:11" x14ac:dyDescent="0.3">
      <c r="A3688" t="s">
        <v>33810</v>
      </c>
      <c r="B3688" s="1">
        <v>45001</v>
      </c>
      <c r="C3688">
        <v>1348.17</v>
      </c>
      <c r="D3688" t="s">
        <v>30108</v>
      </c>
      <c r="E3688" t="s">
        <v>30109</v>
      </c>
      <c r="F3688" t="s">
        <v>19675</v>
      </c>
      <c r="G3688">
        <v>0</v>
      </c>
      <c r="H3688">
        <v>2023</v>
      </c>
      <c r="I3688" t="s">
        <v>30145</v>
      </c>
      <c r="J3688">
        <v>1</v>
      </c>
      <c r="K3688">
        <v>0</v>
      </c>
    </row>
    <row r="3689" spans="1:11" x14ac:dyDescent="0.3">
      <c r="A3689" t="s">
        <v>33811</v>
      </c>
      <c r="B3689" s="1">
        <v>45215</v>
      </c>
      <c r="C3689">
        <v>1335.25</v>
      </c>
      <c r="D3689" t="s">
        <v>30108</v>
      </c>
      <c r="E3689" t="s">
        <v>30117</v>
      </c>
      <c r="F3689" t="s">
        <v>16379</v>
      </c>
      <c r="G3689">
        <v>1</v>
      </c>
      <c r="H3689">
        <v>2023</v>
      </c>
      <c r="I3689" t="s">
        <v>30159</v>
      </c>
      <c r="J3689">
        <v>0</v>
      </c>
      <c r="K3689">
        <v>1</v>
      </c>
    </row>
    <row r="3690" spans="1:11" x14ac:dyDescent="0.3">
      <c r="A3690" t="s">
        <v>33812</v>
      </c>
      <c r="B3690" s="1">
        <v>45523</v>
      </c>
      <c r="C3690">
        <v>1099.43</v>
      </c>
      <c r="D3690" t="s">
        <v>30108</v>
      </c>
      <c r="E3690" t="s">
        <v>30117</v>
      </c>
      <c r="F3690" t="s">
        <v>17639</v>
      </c>
      <c r="G3690">
        <v>1</v>
      </c>
      <c r="H3690">
        <v>2024</v>
      </c>
      <c r="I3690" t="s">
        <v>30120</v>
      </c>
      <c r="J3690">
        <v>0</v>
      </c>
      <c r="K3690">
        <v>1</v>
      </c>
    </row>
    <row r="3691" spans="1:11" x14ac:dyDescent="0.3">
      <c r="A3691" t="s">
        <v>33813</v>
      </c>
      <c r="B3691" s="1">
        <v>44758</v>
      </c>
      <c r="C3691">
        <v>300.05</v>
      </c>
      <c r="D3691" t="s">
        <v>30112</v>
      </c>
      <c r="E3691" t="s">
        <v>30117</v>
      </c>
      <c r="F3691" t="s">
        <v>8412</v>
      </c>
      <c r="G3691">
        <v>1</v>
      </c>
      <c r="H3691">
        <v>2022</v>
      </c>
      <c r="I3691" t="s">
        <v>30115</v>
      </c>
      <c r="J3691">
        <v>0</v>
      </c>
      <c r="K3691">
        <v>1</v>
      </c>
    </row>
    <row r="3692" spans="1:11" x14ac:dyDescent="0.3">
      <c r="A3692" t="s">
        <v>33814</v>
      </c>
      <c r="B3692" s="1">
        <v>44661</v>
      </c>
      <c r="C3692">
        <v>745.75</v>
      </c>
      <c r="D3692" t="s">
        <v>30122</v>
      </c>
      <c r="E3692" t="s">
        <v>30117</v>
      </c>
      <c r="F3692" t="s">
        <v>6909</v>
      </c>
      <c r="G3692">
        <v>1</v>
      </c>
      <c r="H3692">
        <v>2022</v>
      </c>
      <c r="I3692" t="s">
        <v>30118</v>
      </c>
      <c r="J3692">
        <v>0</v>
      </c>
      <c r="K3692">
        <v>1</v>
      </c>
    </row>
    <row r="3693" spans="1:11" x14ac:dyDescent="0.3">
      <c r="A3693" t="s">
        <v>33815</v>
      </c>
      <c r="B3693" s="1">
        <v>45318</v>
      </c>
      <c r="C3693">
        <v>1468.63</v>
      </c>
      <c r="D3693" t="s">
        <v>30122</v>
      </c>
      <c r="E3693" t="s">
        <v>30117</v>
      </c>
      <c r="F3693" t="s">
        <v>16304</v>
      </c>
      <c r="G3693">
        <v>1</v>
      </c>
      <c r="H3693">
        <v>2024</v>
      </c>
      <c r="I3693" t="s">
        <v>30113</v>
      </c>
      <c r="J3693">
        <v>0</v>
      </c>
      <c r="K3693">
        <v>1</v>
      </c>
    </row>
    <row r="3694" spans="1:11" x14ac:dyDescent="0.3">
      <c r="A3694" t="s">
        <v>33816</v>
      </c>
      <c r="B3694" s="1">
        <v>45591</v>
      </c>
      <c r="C3694">
        <v>252.52</v>
      </c>
      <c r="D3694" t="s">
        <v>30108</v>
      </c>
      <c r="E3694" t="s">
        <v>30109</v>
      </c>
      <c r="F3694" t="s">
        <v>7239</v>
      </c>
      <c r="G3694">
        <v>0</v>
      </c>
      <c r="H3694">
        <v>2024</v>
      </c>
      <c r="I3694" t="s">
        <v>30159</v>
      </c>
      <c r="J3694">
        <v>1</v>
      </c>
      <c r="K3694">
        <v>0</v>
      </c>
    </row>
    <row r="3695" spans="1:11" x14ac:dyDescent="0.3">
      <c r="A3695" t="s">
        <v>33817</v>
      </c>
      <c r="B3695" s="1">
        <v>44950</v>
      </c>
      <c r="C3695">
        <v>177.23</v>
      </c>
      <c r="D3695" t="s">
        <v>30112</v>
      </c>
      <c r="E3695" t="s">
        <v>30117</v>
      </c>
      <c r="F3695" t="s">
        <v>615</v>
      </c>
      <c r="G3695">
        <v>1</v>
      </c>
      <c r="H3695">
        <v>2023</v>
      </c>
      <c r="I3695" t="s">
        <v>30113</v>
      </c>
      <c r="J3695">
        <v>0</v>
      </c>
      <c r="K3695">
        <v>1</v>
      </c>
    </row>
    <row r="3696" spans="1:11" x14ac:dyDescent="0.3">
      <c r="A3696" t="s">
        <v>33818</v>
      </c>
      <c r="B3696" s="1">
        <v>44788</v>
      </c>
      <c r="C3696">
        <v>536.33000000000004</v>
      </c>
      <c r="D3696" t="s">
        <v>30122</v>
      </c>
      <c r="E3696" t="s">
        <v>30109</v>
      </c>
      <c r="F3696" t="s">
        <v>13648</v>
      </c>
      <c r="G3696">
        <v>0</v>
      </c>
      <c r="H3696">
        <v>2022</v>
      </c>
      <c r="I3696" t="s">
        <v>30120</v>
      </c>
      <c r="J3696">
        <v>1</v>
      </c>
      <c r="K3696">
        <v>0</v>
      </c>
    </row>
    <row r="3697" spans="1:11" x14ac:dyDescent="0.3">
      <c r="A3697" t="s">
        <v>33819</v>
      </c>
      <c r="B3697" s="1">
        <v>44778</v>
      </c>
      <c r="C3697">
        <v>1092.06</v>
      </c>
      <c r="D3697" t="s">
        <v>30108</v>
      </c>
      <c r="E3697" t="s">
        <v>30109</v>
      </c>
      <c r="F3697" t="s">
        <v>3680</v>
      </c>
      <c r="G3697">
        <v>0</v>
      </c>
      <c r="H3697">
        <v>2022</v>
      </c>
      <c r="I3697" t="s">
        <v>30120</v>
      </c>
      <c r="J3697">
        <v>1</v>
      </c>
      <c r="K3697">
        <v>0</v>
      </c>
    </row>
    <row r="3698" spans="1:11" x14ac:dyDescent="0.3">
      <c r="A3698" t="s">
        <v>33820</v>
      </c>
      <c r="B3698" s="1">
        <v>45031</v>
      </c>
      <c r="C3698">
        <v>1383.73</v>
      </c>
      <c r="D3698" t="s">
        <v>30122</v>
      </c>
      <c r="E3698" t="s">
        <v>30109</v>
      </c>
      <c r="F3698" t="s">
        <v>13852</v>
      </c>
      <c r="G3698">
        <v>0</v>
      </c>
      <c r="H3698">
        <v>2023</v>
      </c>
      <c r="I3698" t="s">
        <v>30118</v>
      </c>
      <c r="J3698">
        <v>1</v>
      </c>
      <c r="K3698">
        <v>0</v>
      </c>
    </row>
    <row r="3699" spans="1:11" x14ac:dyDescent="0.3">
      <c r="A3699" t="s">
        <v>33821</v>
      </c>
      <c r="B3699" s="1">
        <v>45044</v>
      </c>
      <c r="C3699">
        <v>946.87</v>
      </c>
      <c r="D3699" t="s">
        <v>30108</v>
      </c>
      <c r="E3699" t="s">
        <v>30117</v>
      </c>
      <c r="F3699" t="s">
        <v>18164</v>
      </c>
      <c r="G3699">
        <v>1</v>
      </c>
      <c r="H3699">
        <v>2023</v>
      </c>
      <c r="I3699" t="s">
        <v>30118</v>
      </c>
      <c r="J3699">
        <v>0</v>
      </c>
      <c r="K3699">
        <v>1</v>
      </c>
    </row>
    <row r="3700" spans="1:11" x14ac:dyDescent="0.3">
      <c r="A3700" t="s">
        <v>33822</v>
      </c>
      <c r="B3700" s="1">
        <v>44618</v>
      </c>
      <c r="C3700">
        <v>282.89</v>
      </c>
      <c r="D3700" t="s">
        <v>30108</v>
      </c>
      <c r="E3700" t="s">
        <v>30117</v>
      </c>
      <c r="F3700" t="s">
        <v>13029</v>
      </c>
      <c r="G3700">
        <v>1</v>
      </c>
      <c r="H3700">
        <v>2022</v>
      </c>
      <c r="I3700" t="s">
        <v>30110</v>
      </c>
      <c r="J3700">
        <v>0</v>
      </c>
      <c r="K3700">
        <v>1</v>
      </c>
    </row>
    <row r="3701" spans="1:11" x14ac:dyDescent="0.3">
      <c r="A3701" t="s">
        <v>33823</v>
      </c>
      <c r="B3701" s="1">
        <v>44947</v>
      </c>
      <c r="C3701">
        <v>956.69</v>
      </c>
      <c r="D3701" t="s">
        <v>30122</v>
      </c>
      <c r="E3701" t="s">
        <v>30109</v>
      </c>
      <c r="F3701" t="s">
        <v>765</v>
      </c>
      <c r="G3701">
        <v>0</v>
      </c>
      <c r="H3701">
        <v>2023</v>
      </c>
      <c r="I3701" t="s">
        <v>30113</v>
      </c>
      <c r="J3701">
        <v>1</v>
      </c>
      <c r="K3701">
        <v>0</v>
      </c>
    </row>
    <row r="3702" spans="1:11" x14ac:dyDescent="0.3">
      <c r="A3702" t="s">
        <v>33824</v>
      </c>
      <c r="B3702" s="1">
        <v>45484</v>
      </c>
      <c r="C3702">
        <v>689.3</v>
      </c>
      <c r="D3702" t="s">
        <v>30112</v>
      </c>
      <c r="E3702" t="s">
        <v>30117</v>
      </c>
      <c r="F3702" t="s">
        <v>18178</v>
      </c>
      <c r="G3702">
        <v>1</v>
      </c>
      <c r="H3702">
        <v>2024</v>
      </c>
      <c r="I3702" t="s">
        <v>30115</v>
      </c>
      <c r="J3702">
        <v>0</v>
      </c>
      <c r="K3702">
        <v>1</v>
      </c>
    </row>
    <row r="3703" spans="1:11" x14ac:dyDescent="0.3">
      <c r="A3703" t="s">
        <v>33825</v>
      </c>
      <c r="B3703" s="1">
        <v>45380</v>
      </c>
      <c r="C3703">
        <v>521.15</v>
      </c>
      <c r="D3703" t="s">
        <v>30108</v>
      </c>
      <c r="E3703" t="s">
        <v>30117</v>
      </c>
      <c r="F3703" t="s">
        <v>15831</v>
      </c>
      <c r="G3703">
        <v>1</v>
      </c>
      <c r="H3703">
        <v>2024</v>
      </c>
      <c r="I3703" t="s">
        <v>30145</v>
      </c>
      <c r="J3703">
        <v>0</v>
      </c>
      <c r="K3703">
        <v>1</v>
      </c>
    </row>
    <row r="3704" spans="1:11" x14ac:dyDescent="0.3">
      <c r="A3704" t="s">
        <v>33826</v>
      </c>
      <c r="B3704" s="1">
        <v>45189</v>
      </c>
      <c r="C3704">
        <v>1077.92</v>
      </c>
      <c r="D3704" t="s">
        <v>30108</v>
      </c>
      <c r="E3704" t="s">
        <v>30109</v>
      </c>
      <c r="F3704" t="s">
        <v>4592</v>
      </c>
      <c r="G3704">
        <v>0</v>
      </c>
      <c r="H3704">
        <v>2023</v>
      </c>
      <c r="I3704" t="s">
        <v>30123</v>
      </c>
      <c r="J3704">
        <v>1</v>
      </c>
      <c r="K3704">
        <v>0</v>
      </c>
    </row>
    <row r="3705" spans="1:11" x14ac:dyDescent="0.3">
      <c r="A3705" t="s">
        <v>33827</v>
      </c>
      <c r="B3705" s="1">
        <v>45504</v>
      </c>
      <c r="C3705">
        <v>1479.45</v>
      </c>
      <c r="D3705" t="s">
        <v>30108</v>
      </c>
      <c r="E3705" t="s">
        <v>30117</v>
      </c>
      <c r="F3705" t="s">
        <v>8118</v>
      </c>
      <c r="G3705">
        <v>1</v>
      </c>
      <c r="H3705">
        <v>2024</v>
      </c>
      <c r="I3705" t="s">
        <v>30115</v>
      </c>
      <c r="J3705">
        <v>0</v>
      </c>
      <c r="K3705">
        <v>1</v>
      </c>
    </row>
    <row r="3706" spans="1:11" x14ac:dyDescent="0.3">
      <c r="A3706" t="s">
        <v>33828</v>
      </c>
      <c r="B3706" s="1">
        <v>44746</v>
      </c>
      <c r="C3706">
        <v>1321.58</v>
      </c>
      <c r="D3706" t="s">
        <v>30108</v>
      </c>
      <c r="E3706" t="s">
        <v>30117</v>
      </c>
      <c r="F3706" t="s">
        <v>135</v>
      </c>
      <c r="G3706">
        <v>1</v>
      </c>
      <c r="H3706">
        <v>2022</v>
      </c>
      <c r="I3706" t="s">
        <v>30115</v>
      </c>
      <c r="J3706">
        <v>0</v>
      </c>
      <c r="K3706">
        <v>1</v>
      </c>
    </row>
    <row r="3707" spans="1:11" x14ac:dyDescent="0.3">
      <c r="A3707" t="s">
        <v>33829</v>
      </c>
      <c r="B3707" s="1">
        <v>45366</v>
      </c>
      <c r="C3707">
        <v>236.33</v>
      </c>
      <c r="D3707" t="s">
        <v>30112</v>
      </c>
      <c r="E3707" t="s">
        <v>30109</v>
      </c>
      <c r="F3707" t="s">
        <v>6688</v>
      </c>
      <c r="G3707">
        <v>0</v>
      </c>
      <c r="H3707">
        <v>2024</v>
      </c>
      <c r="I3707" t="s">
        <v>30145</v>
      </c>
      <c r="J3707">
        <v>1</v>
      </c>
      <c r="K3707">
        <v>0</v>
      </c>
    </row>
    <row r="3708" spans="1:11" x14ac:dyDescent="0.3">
      <c r="A3708" t="s">
        <v>33830</v>
      </c>
      <c r="B3708" s="1">
        <v>44589</v>
      </c>
      <c r="C3708">
        <v>55.97</v>
      </c>
      <c r="D3708" t="s">
        <v>30122</v>
      </c>
      <c r="E3708" t="s">
        <v>30109</v>
      </c>
      <c r="F3708" t="s">
        <v>6555</v>
      </c>
      <c r="G3708">
        <v>0</v>
      </c>
      <c r="H3708">
        <v>2022</v>
      </c>
      <c r="I3708" t="s">
        <v>30113</v>
      </c>
      <c r="J3708">
        <v>1</v>
      </c>
      <c r="K3708">
        <v>0</v>
      </c>
    </row>
    <row r="3709" spans="1:11" x14ac:dyDescent="0.3">
      <c r="A3709" t="s">
        <v>33831</v>
      </c>
      <c r="B3709" s="1">
        <v>44981</v>
      </c>
      <c r="C3709">
        <v>537.96</v>
      </c>
      <c r="D3709" t="s">
        <v>30122</v>
      </c>
      <c r="E3709" t="s">
        <v>30109</v>
      </c>
      <c r="F3709" t="s">
        <v>17918</v>
      </c>
      <c r="G3709">
        <v>0</v>
      </c>
      <c r="H3709">
        <v>2023</v>
      </c>
      <c r="I3709" t="s">
        <v>30110</v>
      </c>
      <c r="J3709">
        <v>1</v>
      </c>
      <c r="K3709">
        <v>0</v>
      </c>
    </row>
    <row r="3710" spans="1:11" x14ac:dyDescent="0.3">
      <c r="A3710" t="s">
        <v>33832</v>
      </c>
      <c r="B3710" s="1">
        <v>45256</v>
      </c>
      <c r="C3710">
        <v>278.72000000000003</v>
      </c>
      <c r="D3710" t="s">
        <v>30122</v>
      </c>
      <c r="E3710" t="s">
        <v>30109</v>
      </c>
      <c r="F3710" t="s">
        <v>13179</v>
      </c>
      <c r="G3710">
        <v>0</v>
      </c>
      <c r="H3710">
        <v>2023</v>
      </c>
      <c r="I3710" t="s">
        <v>30142</v>
      </c>
      <c r="J3710">
        <v>1</v>
      </c>
      <c r="K3710">
        <v>0</v>
      </c>
    </row>
    <row r="3711" spans="1:11" x14ac:dyDescent="0.3">
      <c r="A3711" t="s">
        <v>33833</v>
      </c>
      <c r="B3711" s="1">
        <v>45279</v>
      </c>
      <c r="C3711">
        <v>332.07</v>
      </c>
      <c r="D3711" t="s">
        <v>30122</v>
      </c>
      <c r="E3711" t="s">
        <v>30109</v>
      </c>
      <c r="F3711" t="s">
        <v>4811</v>
      </c>
      <c r="G3711">
        <v>0</v>
      </c>
      <c r="H3711">
        <v>2023</v>
      </c>
      <c r="I3711" t="s">
        <v>30130</v>
      </c>
      <c r="J3711">
        <v>1</v>
      </c>
      <c r="K3711">
        <v>0</v>
      </c>
    </row>
    <row r="3712" spans="1:11" x14ac:dyDescent="0.3">
      <c r="A3712" t="s">
        <v>33834</v>
      </c>
      <c r="B3712" s="1">
        <v>45298</v>
      </c>
      <c r="C3712">
        <v>890.58</v>
      </c>
      <c r="D3712" t="s">
        <v>30108</v>
      </c>
      <c r="E3712" t="s">
        <v>30117</v>
      </c>
      <c r="F3712" t="s">
        <v>11229</v>
      </c>
      <c r="G3712">
        <v>1</v>
      </c>
      <c r="H3712">
        <v>2024</v>
      </c>
      <c r="I3712" t="s">
        <v>30113</v>
      </c>
      <c r="J3712">
        <v>0</v>
      </c>
      <c r="K3712">
        <v>1</v>
      </c>
    </row>
    <row r="3713" spans="1:11" x14ac:dyDescent="0.3">
      <c r="A3713" t="s">
        <v>33835</v>
      </c>
      <c r="B3713" s="1">
        <v>45349</v>
      </c>
      <c r="C3713">
        <v>871.26</v>
      </c>
      <c r="D3713" t="s">
        <v>30112</v>
      </c>
      <c r="E3713" t="s">
        <v>30109</v>
      </c>
      <c r="F3713" t="s">
        <v>3067</v>
      </c>
      <c r="G3713">
        <v>0</v>
      </c>
      <c r="H3713">
        <v>2024</v>
      </c>
      <c r="I3713" t="s">
        <v>30110</v>
      </c>
      <c r="J3713">
        <v>1</v>
      </c>
      <c r="K3713">
        <v>0</v>
      </c>
    </row>
    <row r="3714" spans="1:11" x14ac:dyDescent="0.3">
      <c r="A3714" t="s">
        <v>33836</v>
      </c>
      <c r="B3714" s="1">
        <v>44954</v>
      </c>
      <c r="C3714">
        <v>319.48</v>
      </c>
      <c r="D3714" t="s">
        <v>30108</v>
      </c>
      <c r="E3714" t="s">
        <v>30109</v>
      </c>
      <c r="F3714" t="s">
        <v>9762</v>
      </c>
      <c r="G3714">
        <v>0</v>
      </c>
      <c r="H3714">
        <v>2023</v>
      </c>
      <c r="I3714" t="s">
        <v>30113</v>
      </c>
      <c r="J3714">
        <v>1</v>
      </c>
      <c r="K3714">
        <v>0</v>
      </c>
    </row>
    <row r="3715" spans="1:11" x14ac:dyDescent="0.3">
      <c r="A3715" t="s">
        <v>33837</v>
      </c>
      <c r="B3715" s="1">
        <v>45395</v>
      </c>
      <c r="C3715">
        <v>369.57</v>
      </c>
      <c r="D3715" t="s">
        <v>30112</v>
      </c>
      <c r="E3715" t="s">
        <v>30117</v>
      </c>
      <c r="F3715" t="s">
        <v>5872</v>
      </c>
      <c r="G3715">
        <v>1</v>
      </c>
      <c r="H3715">
        <v>2024</v>
      </c>
      <c r="I3715" t="s">
        <v>30118</v>
      </c>
      <c r="J3715">
        <v>0</v>
      </c>
      <c r="K3715">
        <v>1</v>
      </c>
    </row>
    <row r="3716" spans="1:11" x14ac:dyDescent="0.3">
      <c r="A3716" t="s">
        <v>33838</v>
      </c>
      <c r="B3716" s="1">
        <v>45277</v>
      </c>
      <c r="C3716">
        <v>1406.64</v>
      </c>
      <c r="D3716" t="s">
        <v>30122</v>
      </c>
      <c r="E3716" t="s">
        <v>30109</v>
      </c>
      <c r="F3716" t="s">
        <v>2578</v>
      </c>
      <c r="G3716">
        <v>0</v>
      </c>
      <c r="H3716">
        <v>2023</v>
      </c>
      <c r="I3716" t="s">
        <v>30130</v>
      </c>
      <c r="J3716">
        <v>1</v>
      </c>
      <c r="K3716">
        <v>0</v>
      </c>
    </row>
    <row r="3717" spans="1:11" x14ac:dyDescent="0.3">
      <c r="A3717" t="s">
        <v>33839</v>
      </c>
      <c r="B3717" s="1">
        <v>45084</v>
      </c>
      <c r="C3717">
        <v>1073.1300000000001</v>
      </c>
      <c r="D3717" t="s">
        <v>30122</v>
      </c>
      <c r="E3717" t="s">
        <v>30109</v>
      </c>
      <c r="F3717" t="s">
        <v>1161</v>
      </c>
      <c r="G3717">
        <v>0</v>
      </c>
      <c r="H3717">
        <v>2023</v>
      </c>
      <c r="I3717" t="s">
        <v>30128</v>
      </c>
      <c r="J3717">
        <v>1</v>
      </c>
      <c r="K3717">
        <v>0</v>
      </c>
    </row>
    <row r="3718" spans="1:11" x14ac:dyDescent="0.3">
      <c r="A3718" t="s">
        <v>33840</v>
      </c>
      <c r="B3718" s="1">
        <v>44663</v>
      </c>
      <c r="C3718">
        <v>337.62</v>
      </c>
      <c r="D3718" t="s">
        <v>30122</v>
      </c>
      <c r="E3718" t="s">
        <v>30109</v>
      </c>
      <c r="F3718" t="s">
        <v>13152</v>
      </c>
      <c r="G3718">
        <v>0</v>
      </c>
      <c r="H3718">
        <v>2022</v>
      </c>
      <c r="I3718" t="s">
        <v>30118</v>
      </c>
      <c r="J3718">
        <v>1</v>
      </c>
      <c r="K3718">
        <v>0</v>
      </c>
    </row>
    <row r="3719" spans="1:11" x14ac:dyDescent="0.3">
      <c r="A3719" t="s">
        <v>33841</v>
      </c>
      <c r="B3719" s="1">
        <v>45010</v>
      </c>
      <c r="C3719">
        <v>407.96</v>
      </c>
      <c r="D3719" t="s">
        <v>30122</v>
      </c>
      <c r="E3719" t="s">
        <v>30117</v>
      </c>
      <c r="F3719" t="s">
        <v>13864</v>
      </c>
      <c r="G3719">
        <v>1</v>
      </c>
      <c r="H3719">
        <v>2023</v>
      </c>
      <c r="I3719" t="s">
        <v>30145</v>
      </c>
      <c r="J3719">
        <v>0</v>
      </c>
      <c r="K3719">
        <v>1</v>
      </c>
    </row>
    <row r="3720" spans="1:11" x14ac:dyDescent="0.3">
      <c r="A3720" t="s">
        <v>33842</v>
      </c>
      <c r="B3720" s="1">
        <v>44694</v>
      </c>
      <c r="C3720">
        <v>426.6</v>
      </c>
      <c r="D3720" t="s">
        <v>30112</v>
      </c>
      <c r="E3720" t="s">
        <v>30117</v>
      </c>
      <c r="F3720" t="s">
        <v>10179</v>
      </c>
      <c r="G3720">
        <v>1</v>
      </c>
      <c r="H3720">
        <v>2022</v>
      </c>
      <c r="I3720" t="s">
        <v>30136</v>
      </c>
      <c r="J3720">
        <v>0</v>
      </c>
      <c r="K3720">
        <v>1</v>
      </c>
    </row>
    <row r="3721" spans="1:11" x14ac:dyDescent="0.3">
      <c r="A3721" t="s">
        <v>33843</v>
      </c>
      <c r="B3721" s="1">
        <v>44940</v>
      </c>
      <c r="C3721">
        <v>102.18</v>
      </c>
      <c r="D3721" t="s">
        <v>30112</v>
      </c>
      <c r="E3721" t="s">
        <v>30109</v>
      </c>
      <c r="F3721" t="s">
        <v>15643</v>
      </c>
      <c r="G3721">
        <v>0</v>
      </c>
      <c r="H3721">
        <v>2023</v>
      </c>
      <c r="I3721" t="s">
        <v>30113</v>
      </c>
      <c r="J3721">
        <v>1</v>
      </c>
      <c r="K3721">
        <v>0</v>
      </c>
    </row>
    <row r="3722" spans="1:11" x14ac:dyDescent="0.3">
      <c r="A3722" t="s">
        <v>33844</v>
      </c>
      <c r="B3722" s="1">
        <v>45042</v>
      </c>
      <c r="C3722">
        <v>1195.72</v>
      </c>
      <c r="D3722" t="s">
        <v>30108</v>
      </c>
      <c r="E3722" t="s">
        <v>30109</v>
      </c>
      <c r="F3722" t="s">
        <v>1780</v>
      </c>
      <c r="G3722">
        <v>0</v>
      </c>
      <c r="H3722">
        <v>2023</v>
      </c>
      <c r="I3722" t="s">
        <v>30118</v>
      </c>
      <c r="J3722">
        <v>1</v>
      </c>
      <c r="K3722">
        <v>0</v>
      </c>
    </row>
    <row r="3723" spans="1:11" x14ac:dyDescent="0.3">
      <c r="A3723" t="s">
        <v>33845</v>
      </c>
      <c r="B3723" s="1">
        <v>44767</v>
      </c>
      <c r="C3723">
        <v>183.84</v>
      </c>
      <c r="D3723" t="s">
        <v>30108</v>
      </c>
      <c r="E3723" t="s">
        <v>30117</v>
      </c>
      <c r="F3723" t="s">
        <v>19243</v>
      </c>
      <c r="G3723">
        <v>1</v>
      </c>
      <c r="H3723">
        <v>2022</v>
      </c>
      <c r="I3723" t="s">
        <v>30115</v>
      </c>
      <c r="J3723">
        <v>0</v>
      </c>
      <c r="K3723">
        <v>1</v>
      </c>
    </row>
    <row r="3724" spans="1:11" x14ac:dyDescent="0.3">
      <c r="A3724" t="s">
        <v>33846</v>
      </c>
      <c r="B3724" s="1">
        <v>44894</v>
      </c>
      <c r="C3724">
        <v>468.53</v>
      </c>
      <c r="D3724" t="s">
        <v>30108</v>
      </c>
      <c r="E3724" t="s">
        <v>30109</v>
      </c>
      <c r="F3724" t="s">
        <v>14293</v>
      </c>
      <c r="G3724">
        <v>0</v>
      </c>
      <c r="H3724">
        <v>2022</v>
      </c>
      <c r="I3724" t="s">
        <v>30142</v>
      </c>
      <c r="J3724">
        <v>1</v>
      </c>
      <c r="K3724">
        <v>0</v>
      </c>
    </row>
    <row r="3725" spans="1:11" x14ac:dyDescent="0.3">
      <c r="A3725" t="s">
        <v>33847</v>
      </c>
      <c r="B3725" s="1">
        <v>45056</v>
      </c>
      <c r="C3725">
        <v>1436.14</v>
      </c>
      <c r="D3725" t="s">
        <v>30112</v>
      </c>
      <c r="E3725" t="s">
        <v>30117</v>
      </c>
      <c r="F3725" t="s">
        <v>717</v>
      </c>
      <c r="G3725">
        <v>1</v>
      </c>
      <c r="H3725">
        <v>2023</v>
      </c>
      <c r="I3725" t="s">
        <v>30136</v>
      </c>
      <c r="J3725">
        <v>0</v>
      </c>
      <c r="K3725">
        <v>1</v>
      </c>
    </row>
    <row r="3726" spans="1:11" x14ac:dyDescent="0.3">
      <c r="A3726" t="s">
        <v>33848</v>
      </c>
      <c r="B3726" s="1">
        <v>45488</v>
      </c>
      <c r="C3726">
        <v>121.7</v>
      </c>
      <c r="D3726" t="s">
        <v>30112</v>
      </c>
      <c r="E3726" t="s">
        <v>30109</v>
      </c>
      <c r="F3726" t="s">
        <v>7334</v>
      </c>
      <c r="G3726">
        <v>0</v>
      </c>
      <c r="H3726">
        <v>2024</v>
      </c>
      <c r="I3726" t="s">
        <v>30115</v>
      </c>
      <c r="J3726">
        <v>1</v>
      </c>
      <c r="K3726">
        <v>0</v>
      </c>
    </row>
    <row r="3727" spans="1:11" x14ac:dyDescent="0.3">
      <c r="A3727" t="s">
        <v>33849</v>
      </c>
      <c r="B3727" s="1">
        <v>45321</v>
      </c>
      <c r="C3727">
        <v>567.16999999999996</v>
      </c>
      <c r="D3727" t="s">
        <v>30122</v>
      </c>
      <c r="E3727" t="s">
        <v>30117</v>
      </c>
      <c r="F3727" t="s">
        <v>8680</v>
      </c>
      <c r="G3727">
        <v>1</v>
      </c>
      <c r="H3727">
        <v>2024</v>
      </c>
      <c r="I3727" t="s">
        <v>30113</v>
      </c>
      <c r="J3727">
        <v>0</v>
      </c>
      <c r="K3727">
        <v>1</v>
      </c>
    </row>
    <row r="3728" spans="1:11" x14ac:dyDescent="0.3">
      <c r="A3728" t="s">
        <v>33850</v>
      </c>
      <c r="B3728" s="1">
        <v>44913</v>
      </c>
      <c r="C3728">
        <v>1016.85</v>
      </c>
      <c r="D3728" t="s">
        <v>30112</v>
      </c>
      <c r="E3728" t="s">
        <v>30117</v>
      </c>
      <c r="F3728" t="s">
        <v>13354</v>
      </c>
      <c r="G3728">
        <v>1</v>
      </c>
      <c r="H3728">
        <v>2022</v>
      </c>
      <c r="I3728" t="s">
        <v>30130</v>
      </c>
      <c r="J3728">
        <v>0</v>
      </c>
      <c r="K3728">
        <v>1</v>
      </c>
    </row>
    <row r="3729" spans="1:11" x14ac:dyDescent="0.3">
      <c r="A3729" t="s">
        <v>33851</v>
      </c>
      <c r="B3729" s="1">
        <v>44947</v>
      </c>
      <c r="C3729">
        <v>1039.1199999999999</v>
      </c>
      <c r="D3729" t="s">
        <v>30108</v>
      </c>
      <c r="E3729" t="s">
        <v>30117</v>
      </c>
      <c r="F3729" t="s">
        <v>17578</v>
      </c>
      <c r="G3729">
        <v>1</v>
      </c>
      <c r="H3729">
        <v>2023</v>
      </c>
      <c r="I3729" t="s">
        <v>30113</v>
      </c>
      <c r="J3729">
        <v>0</v>
      </c>
      <c r="K3729">
        <v>1</v>
      </c>
    </row>
    <row r="3730" spans="1:11" x14ac:dyDescent="0.3">
      <c r="A3730" t="s">
        <v>33852</v>
      </c>
      <c r="B3730" s="1">
        <v>45255</v>
      </c>
      <c r="C3730">
        <v>1092.05</v>
      </c>
      <c r="D3730" t="s">
        <v>30108</v>
      </c>
      <c r="E3730" t="s">
        <v>30109</v>
      </c>
      <c r="F3730" t="s">
        <v>18973</v>
      </c>
      <c r="G3730">
        <v>0</v>
      </c>
      <c r="H3730">
        <v>2023</v>
      </c>
      <c r="I3730" t="s">
        <v>30142</v>
      </c>
      <c r="J3730">
        <v>1</v>
      </c>
      <c r="K3730">
        <v>0</v>
      </c>
    </row>
    <row r="3731" spans="1:11" x14ac:dyDescent="0.3">
      <c r="A3731" t="s">
        <v>33853</v>
      </c>
      <c r="B3731" s="1">
        <v>45212</v>
      </c>
      <c r="C3731">
        <v>639.69000000000005</v>
      </c>
      <c r="D3731" t="s">
        <v>30122</v>
      </c>
      <c r="E3731" t="s">
        <v>30117</v>
      </c>
      <c r="F3731" t="s">
        <v>8157</v>
      </c>
      <c r="G3731">
        <v>1</v>
      </c>
      <c r="H3731">
        <v>2023</v>
      </c>
      <c r="I3731" t="s">
        <v>30159</v>
      </c>
      <c r="J3731">
        <v>0</v>
      </c>
      <c r="K3731">
        <v>1</v>
      </c>
    </row>
    <row r="3732" spans="1:11" x14ac:dyDescent="0.3">
      <c r="A3732" t="s">
        <v>33854</v>
      </c>
      <c r="B3732" s="1">
        <v>44825</v>
      </c>
      <c r="C3732">
        <v>503.32</v>
      </c>
      <c r="D3732" t="s">
        <v>30122</v>
      </c>
      <c r="E3732" t="s">
        <v>30117</v>
      </c>
      <c r="F3732" t="s">
        <v>11842</v>
      </c>
      <c r="G3732">
        <v>1</v>
      </c>
      <c r="H3732">
        <v>2022</v>
      </c>
      <c r="I3732" t="s">
        <v>30123</v>
      </c>
      <c r="J3732">
        <v>0</v>
      </c>
      <c r="K3732">
        <v>1</v>
      </c>
    </row>
    <row r="3733" spans="1:11" x14ac:dyDescent="0.3">
      <c r="A3733" t="s">
        <v>33855</v>
      </c>
      <c r="B3733" s="1">
        <v>45586</v>
      </c>
      <c r="C3733">
        <v>898.37</v>
      </c>
      <c r="D3733" t="s">
        <v>30108</v>
      </c>
      <c r="E3733" t="s">
        <v>30117</v>
      </c>
      <c r="F3733" t="s">
        <v>3780</v>
      </c>
      <c r="G3733">
        <v>1</v>
      </c>
      <c r="H3733">
        <v>2024</v>
      </c>
      <c r="I3733" t="s">
        <v>30159</v>
      </c>
      <c r="J3733">
        <v>0</v>
      </c>
      <c r="K3733">
        <v>1</v>
      </c>
    </row>
    <row r="3734" spans="1:11" x14ac:dyDescent="0.3">
      <c r="A3734" t="s">
        <v>33856</v>
      </c>
      <c r="B3734" s="1">
        <v>44912</v>
      </c>
      <c r="C3734">
        <v>362.32</v>
      </c>
      <c r="D3734" t="s">
        <v>30112</v>
      </c>
      <c r="E3734" t="s">
        <v>30117</v>
      </c>
      <c r="F3734" t="s">
        <v>10875</v>
      </c>
      <c r="G3734">
        <v>1</v>
      </c>
      <c r="H3734">
        <v>2022</v>
      </c>
      <c r="I3734" t="s">
        <v>30130</v>
      </c>
      <c r="J3734">
        <v>0</v>
      </c>
      <c r="K3734">
        <v>1</v>
      </c>
    </row>
    <row r="3735" spans="1:11" x14ac:dyDescent="0.3">
      <c r="A3735" t="s">
        <v>33857</v>
      </c>
      <c r="B3735" s="1">
        <v>45376</v>
      </c>
      <c r="C3735">
        <v>882.92</v>
      </c>
      <c r="D3735" t="s">
        <v>30108</v>
      </c>
      <c r="E3735" t="s">
        <v>30109</v>
      </c>
      <c r="F3735" t="s">
        <v>11453</v>
      </c>
      <c r="G3735">
        <v>0</v>
      </c>
      <c r="H3735">
        <v>2024</v>
      </c>
      <c r="I3735" t="s">
        <v>30145</v>
      </c>
      <c r="J3735">
        <v>1</v>
      </c>
      <c r="K3735">
        <v>0</v>
      </c>
    </row>
    <row r="3736" spans="1:11" x14ac:dyDescent="0.3">
      <c r="A3736" t="s">
        <v>33858</v>
      </c>
      <c r="B3736" s="1">
        <v>45008</v>
      </c>
      <c r="C3736">
        <v>295.99</v>
      </c>
      <c r="D3736" t="s">
        <v>30108</v>
      </c>
      <c r="E3736" t="s">
        <v>30117</v>
      </c>
      <c r="F3736" t="s">
        <v>12718</v>
      </c>
      <c r="G3736">
        <v>1</v>
      </c>
      <c r="H3736">
        <v>2023</v>
      </c>
      <c r="I3736" t="s">
        <v>30145</v>
      </c>
      <c r="J3736">
        <v>0</v>
      </c>
      <c r="K3736">
        <v>1</v>
      </c>
    </row>
    <row r="3737" spans="1:11" x14ac:dyDescent="0.3">
      <c r="A3737" t="s">
        <v>33859</v>
      </c>
      <c r="B3737" s="1">
        <v>45561</v>
      </c>
      <c r="C3737">
        <v>245.86</v>
      </c>
      <c r="D3737" t="s">
        <v>30122</v>
      </c>
      <c r="E3737" t="s">
        <v>30109</v>
      </c>
      <c r="F3737" t="s">
        <v>5384</v>
      </c>
      <c r="G3737">
        <v>0</v>
      </c>
      <c r="H3737">
        <v>2024</v>
      </c>
      <c r="I3737" t="s">
        <v>30123</v>
      </c>
      <c r="J3737">
        <v>1</v>
      </c>
      <c r="K3737">
        <v>0</v>
      </c>
    </row>
    <row r="3738" spans="1:11" x14ac:dyDescent="0.3">
      <c r="A3738" t="s">
        <v>33860</v>
      </c>
      <c r="B3738" s="1">
        <v>44558</v>
      </c>
      <c r="C3738">
        <v>442.34</v>
      </c>
      <c r="D3738" t="s">
        <v>30108</v>
      </c>
      <c r="E3738" t="s">
        <v>30109</v>
      </c>
      <c r="F3738" t="s">
        <v>6757</v>
      </c>
      <c r="G3738">
        <v>0</v>
      </c>
      <c r="H3738">
        <v>2021</v>
      </c>
      <c r="I3738" t="s">
        <v>30130</v>
      </c>
      <c r="J3738">
        <v>1</v>
      </c>
      <c r="K3738">
        <v>0</v>
      </c>
    </row>
    <row r="3739" spans="1:11" x14ac:dyDescent="0.3">
      <c r="A3739" t="s">
        <v>33861</v>
      </c>
      <c r="B3739" s="1">
        <v>45483</v>
      </c>
      <c r="C3739">
        <v>1426.55</v>
      </c>
      <c r="D3739" t="s">
        <v>30112</v>
      </c>
      <c r="E3739" t="s">
        <v>30117</v>
      </c>
      <c r="F3739" t="s">
        <v>11723</v>
      </c>
      <c r="G3739">
        <v>1</v>
      </c>
      <c r="H3739">
        <v>2024</v>
      </c>
      <c r="I3739" t="s">
        <v>30115</v>
      </c>
      <c r="J3739">
        <v>0</v>
      </c>
      <c r="K3739">
        <v>1</v>
      </c>
    </row>
    <row r="3740" spans="1:11" x14ac:dyDescent="0.3">
      <c r="A3740" t="s">
        <v>33862</v>
      </c>
      <c r="B3740" s="1">
        <v>45483</v>
      </c>
      <c r="C3740">
        <v>435.06</v>
      </c>
      <c r="D3740" t="s">
        <v>30112</v>
      </c>
      <c r="E3740" t="s">
        <v>30109</v>
      </c>
      <c r="F3740" t="s">
        <v>18728</v>
      </c>
      <c r="G3740">
        <v>0</v>
      </c>
      <c r="H3740">
        <v>2024</v>
      </c>
      <c r="I3740" t="s">
        <v>30115</v>
      </c>
      <c r="J3740">
        <v>1</v>
      </c>
      <c r="K3740">
        <v>0</v>
      </c>
    </row>
    <row r="3741" spans="1:11" x14ac:dyDescent="0.3">
      <c r="A3741" t="s">
        <v>33863</v>
      </c>
      <c r="B3741" s="1">
        <v>45485</v>
      </c>
      <c r="C3741">
        <v>932.94</v>
      </c>
      <c r="D3741" t="s">
        <v>30108</v>
      </c>
      <c r="E3741" t="s">
        <v>30117</v>
      </c>
      <c r="F3741" t="s">
        <v>10500</v>
      </c>
      <c r="G3741">
        <v>1</v>
      </c>
      <c r="H3741">
        <v>2024</v>
      </c>
      <c r="I3741" t="s">
        <v>30115</v>
      </c>
      <c r="J3741">
        <v>0</v>
      </c>
      <c r="K3741">
        <v>1</v>
      </c>
    </row>
    <row r="3742" spans="1:11" x14ac:dyDescent="0.3">
      <c r="A3742" t="s">
        <v>33864</v>
      </c>
      <c r="B3742" s="1">
        <v>45450</v>
      </c>
      <c r="C3742">
        <v>1180.24</v>
      </c>
      <c r="D3742" t="s">
        <v>30108</v>
      </c>
      <c r="E3742" t="s">
        <v>30117</v>
      </c>
      <c r="F3742" t="s">
        <v>14917</v>
      </c>
      <c r="G3742">
        <v>1</v>
      </c>
      <c r="H3742">
        <v>2024</v>
      </c>
      <c r="I3742" t="s">
        <v>30128</v>
      </c>
      <c r="J3742">
        <v>0</v>
      </c>
      <c r="K3742">
        <v>1</v>
      </c>
    </row>
    <row r="3743" spans="1:11" x14ac:dyDescent="0.3">
      <c r="A3743" t="s">
        <v>33865</v>
      </c>
      <c r="B3743" s="1">
        <v>45242</v>
      </c>
      <c r="C3743">
        <v>733.41</v>
      </c>
      <c r="D3743" t="s">
        <v>30108</v>
      </c>
      <c r="E3743" t="s">
        <v>30109</v>
      </c>
      <c r="F3743" t="s">
        <v>15923</v>
      </c>
      <c r="G3743">
        <v>0</v>
      </c>
      <c r="H3743">
        <v>2023</v>
      </c>
      <c r="I3743" t="s">
        <v>30142</v>
      </c>
      <c r="J3743">
        <v>1</v>
      </c>
      <c r="K3743">
        <v>0</v>
      </c>
    </row>
    <row r="3744" spans="1:11" x14ac:dyDescent="0.3">
      <c r="A3744" t="s">
        <v>33866</v>
      </c>
      <c r="B3744" s="1">
        <v>45104</v>
      </c>
      <c r="C3744">
        <v>1150.47</v>
      </c>
      <c r="D3744" t="s">
        <v>30112</v>
      </c>
      <c r="E3744" t="s">
        <v>30117</v>
      </c>
      <c r="F3744" t="s">
        <v>266</v>
      </c>
      <c r="G3744">
        <v>1</v>
      </c>
      <c r="H3744">
        <v>2023</v>
      </c>
      <c r="I3744" t="s">
        <v>30128</v>
      </c>
      <c r="J3744">
        <v>0</v>
      </c>
      <c r="K3744">
        <v>1</v>
      </c>
    </row>
    <row r="3745" spans="1:11" x14ac:dyDescent="0.3">
      <c r="A3745" t="s">
        <v>33867</v>
      </c>
      <c r="B3745" s="1">
        <v>44567</v>
      </c>
      <c r="C3745">
        <v>909.23</v>
      </c>
      <c r="D3745" t="s">
        <v>30108</v>
      </c>
      <c r="E3745" t="s">
        <v>30109</v>
      </c>
      <c r="F3745" t="s">
        <v>7012</v>
      </c>
      <c r="G3745">
        <v>0</v>
      </c>
      <c r="H3745">
        <v>2022</v>
      </c>
      <c r="I3745" t="s">
        <v>30113</v>
      </c>
      <c r="J3745">
        <v>1</v>
      </c>
      <c r="K3745">
        <v>0</v>
      </c>
    </row>
    <row r="3746" spans="1:11" x14ac:dyDescent="0.3">
      <c r="A3746" t="s">
        <v>33868</v>
      </c>
      <c r="B3746" s="1">
        <v>44925</v>
      </c>
      <c r="C3746">
        <v>298.58999999999997</v>
      </c>
      <c r="D3746" t="s">
        <v>30108</v>
      </c>
      <c r="E3746" t="s">
        <v>30117</v>
      </c>
      <c r="F3746" t="s">
        <v>2034</v>
      </c>
      <c r="G3746">
        <v>1</v>
      </c>
      <c r="H3746">
        <v>2022</v>
      </c>
      <c r="I3746" t="s">
        <v>30130</v>
      </c>
      <c r="J3746">
        <v>0</v>
      </c>
      <c r="K3746">
        <v>1</v>
      </c>
    </row>
    <row r="3747" spans="1:11" x14ac:dyDescent="0.3">
      <c r="A3747" t="s">
        <v>33869</v>
      </c>
      <c r="B3747" s="1">
        <v>44855</v>
      </c>
      <c r="C3747">
        <v>820.84</v>
      </c>
      <c r="D3747" t="s">
        <v>30112</v>
      </c>
      <c r="E3747" t="s">
        <v>30117</v>
      </c>
      <c r="F3747" t="s">
        <v>5037</v>
      </c>
      <c r="G3747">
        <v>1</v>
      </c>
      <c r="H3747">
        <v>2022</v>
      </c>
      <c r="I3747" t="s">
        <v>30159</v>
      </c>
      <c r="J3747">
        <v>0</v>
      </c>
      <c r="K3747">
        <v>1</v>
      </c>
    </row>
    <row r="3748" spans="1:11" x14ac:dyDescent="0.3">
      <c r="A3748" t="s">
        <v>33870</v>
      </c>
      <c r="B3748" s="1">
        <v>45208</v>
      </c>
      <c r="C3748">
        <v>235.04</v>
      </c>
      <c r="D3748" t="s">
        <v>30112</v>
      </c>
      <c r="E3748" t="s">
        <v>30117</v>
      </c>
      <c r="F3748" t="s">
        <v>11871</v>
      </c>
      <c r="G3748">
        <v>1</v>
      </c>
      <c r="H3748">
        <v>2023</v>
      </c>
      <c r="I3748" t="s">
        <v>30159</v>
      </c>
      <c r="J3748">
        <v>0</v>
      </c>
      <c r="K3748">
        <v>1</v>
      </c>
    </row>
    <row r="3749" spans="1:11" x14ac:dyDescent="0.3">
      <c r="A3749" t="s">
        <v>33871</v>
      </c>
      <c r="B3749" s="1">
        <v>45283</v>
      </c>
      <c r="C3749">
        <v>416.62</v>
      </c>
      <c r="D3749" t="s">
        <v>30122</v>
      </c>
      <c r="E3749" t="s">
        <v>30117</v>
      </c>
      <c r="F3749" t="s">
        <v>10288</v>
      </c>
      <c r="G3749">
        <v>1</v>
      </c>
      <c r="H3749">
        <v>2023</v>
      </c>
      <c r="I3749" t="s">
        <v>30130</v>
      </c>
      <c r="J3749">
        <v>0</v>
      </c>
      <c r="K3749">
        <v>1</v>
      </c>
    </row>
    <row r="3750" spans="1:11" x14ac:dyDescent="0.3">
      <c r="A3750" t="s">
        <v>33872</v>
      </c>
      <c r="B3750" s="1">
        <v>44872</v>
      </c>
      <c r="C3750">
        <v>90.02</v>
      </c>
      <c r="D3750" t="s">
        <v>30108</v>
      </c>
      <c r="E3750" t="s">
        <v>30109</v>
      </c>
      <c r="F3750" t="s">
        <v>3067</v>
      </c>
      <c r="G3750">
        <v>0</v>
      </c>
      <c r="H3750">
        <v>2022</v>
      </c>
      <c r="I3750" t="s">
        <v>30142</v>
      </c>
      <c r="J3750">
        <v>1</v>
      </c>
      <c r="K3750">
        <v>0</v>
      </c>
    </row>
    <row r="3751" spans="1:11" x14ac:dyDescent="0.3">
      <c r="A3751" t="s">
        <v>33873</v>
      </c>
      <c r="B3751" s="1">
        <v>45475</v>
      </c>
      <c r="C3751">
        <v>1070.08</v>
      </c>
      <c r="D3751" t="s">
        <v>30108</v>
      </c>
      <c r="E3751" t="s">
        <v>30117</v>
      </c>
      <c r="F3751" t="s">
        <v>17421</v>
      </c>
      <c r="G3751">
        <v>1</v>
      </c>
      <c r="H3751">
        <v>2024</v>
      </c>
      <c r="I3751" t="s">
        <v>30115</v>
      </c>
      <c r="J3751">
        <v>0</v>
      </c>
      <c r="K3751">
        <v>1</v>
      </c>
    </row>
    <row r="3752" spans="1:11" x14ac:dyDescent="0.3">
      <c r="A3752" t="s">
        <v>33874</v>
      </c>
      <c r="B3752" s="1">
        <v>44756</v>
      </c>
      <c r="C3752">
        <v>290.99</v>
      </c>
      <c r="D3752" t="s">
        <v>30108</v>
      </c>
      <c r="E3752" t="s">
        <v>30117</v>
      </c>
      <c r="F3752" t="s">
        <v>18146</v>
      </c>
      <c r="G3752">
        <v>1</v>
      </c>
      <c r="H3752">
        <v>2022</v>
      </c>
      <c r="I3752" t="s">
        <v>30115</v>
      </c>
      <c r="J3752">
        <v>0</v>
      </c>
      <c r="K3752">
        <v>1</v>
      </c>
    </row>
    <row r="3753" spans="1:11" x14ac:dyDescent="0.3">
      <c r="A3753" t="s">
        <v>33875</v>
      </c>
      <c r="B3753" s="1">
        <v>45017</v>
      </c>
      <c r="C3753">
        <v>140.77000000000001</v>
      </c>
      <c r="D3753" t="s">
        <v>30112</v>
      </c>
      <c r="E3753" t="s">
        <v>30117</v>
      </c>
      <c r="F3753" t="s">
        <v>2482</v>
      </c>
      <c r="G3753">
        <v>1</v>
      </c>
      <c r="H3753">
        <v>2023</v>
      </c>
      <c r="I3753" t="s">
        <v>30118</v>
      </c>
      <c r="J3753">
        <v>0</v>
      </c>
      <c r="K3753">
        <v>1</v>
      </c>
    </row>
    <row r="3754" spans="1:11" x14ac:dyDescent="0.3">
      <c r="A3754" t="s">
        <v>33876</v>
      </c>
      <c r="B3754" s="1">
        <v>45090</v>
      </c>
      <c r="C3754">
        <v>922.37</v>
      </c>
      <c r="D3754" t="s">
        <v>30122</v>
      </c>
      <c r="E3754" t="s">
        <v>30117</v>
      </c>
      <c r="F3754" t="s">
        <v>17048</v>
      </c>
      <c r="G3754">
        <v>1</v>
      </c>
      <c r="H3754">
        <v>2023</v>
      </c>
      <c r="I3754" t="s">
        <v>30128</v>
      </c>
      <c r="J3754">
        <v>0</v>
      </c>
      <c r="K3754">
        <v>1</v>
      </c>
    </row>
    <row r="3755" spans="1:11" x14ac:dyDescent="0.3">
      <c r="A3755" t="s">
        <v>33877</v>
      </c>
      <c r="B3755" s="1">
        <v>44633</v>
      </c>
      <c r="C3755">
        <v>547.57000000000005</v>
      </c>
      <c r="D3755" t="s">
        <v>30122</v>
      </c>
      <c r="E3755" t="s">
        <v>30109</v>
      </c>
      <c r="F3755" t="s">
        <v>12180</v>
      </c>
      <c r="G3755">
        <v>0</v>
      </c>
      <c r="H3755">
        <v>2022</v>
      </c>
      <c r="I3755" t="s">
        <v>30145</v>
      </c>
      <c r="J3755">
        <v>1</v>
      </c>
      <c r="K3755">
        <v>0</v>
      </c>
    </row>
    <row r="3756" spans="1:11" x14ac:dyDescent="0.3">
      <c r="A3756" t="s">
        <v>33878</v>
      </c>
      <c r="B3756" s="1">
        <v>44818</v>
      </c>
      <c r="C3756">
        <v>757.95</v>
      </c>
      <c r="D3756" t="s">
        <v>30122</v>
      </c>
      <c r="E3756" t="s">
        <v>30117</v>
      </c>
      <c r="F3756" t="s">
        <v>13886</v>
      </c>
      <c r="G3756">
        <v>1</v>
      </c>
      <c r="H3756">
        <v>2022</v>
      </c>
      <c r="I3756" t="s">
        <v>30123</v>
      </c>
      <c r="J3756">
        <v>0</v>
      </c>
      <c r="K3756">
        <v>1</v>
      </c>
    </row>
    <row r="3757" spans="1:11" x14ac:dyDescent="0.3">
      <c r="A3757" t="s">
        <v>33879</v>
      </c>
      <c r="B3757" s="1">
        <v>45089</v>
      </c>
      <c r="C3757">
        <v>388.49</v>
      </c>
      <c r="D3757" t="s">
        <v>30122</v>
      </c>
      <c r="E3757" t="s">
        <v>30117</v>
      </c>
      <c r="F3757" t="s">
        <v>7888</v>
      </c>
      <c r="G3757">
        <v>1</v>
      </c>
      <c r="H3757">
        <v>2023</v>
      </c>
      <c r="I3757" t="s">
        <v>30128</v>
      </c>
      <c r="J3757">
        <v>0</v>
      </c>
      <c r="K3757">
        <v>1</v>
      </c>
    </row>
    <row r="3758" spans="1:11" x14ac:dyDescent="0.3">
      <c r="A3758" t="s">
        <v>33880</v>
      </c>
      <c r="B3758" s="1">
        <v>45454</v>
      </c>
      <c r="C3758">
        <v>237.33</v>
      </c>
      <c r="D3758" t="s">
        <v>30108</v>
      </c>
      <c r="E3758" t="s">
        <v>30109</v>
      </c>
      <c r="F3758" t="s">
        <v>13154</v>
      </c>
      <c r="G3758">
        <v>0</v>
      </c>
      <c r="H3758">
        <v>2024</v>
      </c>
      <c r="I3758" t="s">
        <v>30128</v>
      </c>
      <c r="J3758">
        <v>1</v>
      </c>
      <c r="K3758">
        <v>0</v>
      </c>
    </row>
    <row r="3759" spans="1:11" x14ac:dyDescent="0.3">
      <c r="A3759" t="s">
        <v>33881</v>
      </c>
      <c r="B3759" s="1">
        <v>45353</v>
      </c>
      <c r="C3759">
        <v>148.84</v>
      </c>
      <c r="D3759" t="s">
        <v>30122</v>
      </c>
      <c r="E3759" t="s">
        <v>30117</v>
      </c>
      <c r="F3759" t="s">
        <v>17259</v>
      </c>
      <c r="G3759">
        <v>1</v>
      </c>
      <c r="H3759">
        <v>2024</v>
      </c>
      <c r="I3759" t="s">
        <v>30145</v>
      </c>
      <c r="J3759">
        <v>0</v>
      </c>
      <c r="K3759">
        <v>1</v>
      </c>
    </row>
    <row r="3760" spans="1:11" x14ac:dyDescent="0.3">
      <c r="A3760" t="s">
        <v>33882</v>
      </c>
      <c r="B3760" s="1">
        <v>45485</v>
      </c>
      <c r="C3760">
        <v>1007.27</v>
      </c>
      <c r="D3760" t="s">
        <v>30122</v>
      </c>
      <c r="E3760" t="s">
        <v>30109</v>
      </c>
      <c r="F3760" t="s">
        <v>19892</v>
      </c>
      <c r="G3760">
        <v>0</v>
      </c>
      <c r="H3760">
        <v>2024</v>
      </c>
      <c r="I3760" t="s">
        <v>30115</v>
      </c>
      <c r="J3760">
        <v>1</v>
      </c>
      <c r="K3760">
        <v>0</v>
      </c>
    </row>
    <row r="3761" spans="1:11" x14ac:dyDescent="0.3">
      <c r="A3761" t="s">
        <v>33883</v>
      </c>
      <c r="B3761" s="1">
        <v>45473</v>
      </c>
      <c r="C3761">
        <v>1472.57</v>
      </c>
      <c r="D3761" t="s">
        <v>30122</v>
      </c>
      <c r="E3761" t="s">
        <v>30117</v>
      </c>
      <c r="F3761" t="s">
        <v>14483</v>
      </c>
      <c r="G3761">
        <v>1</v>
      </c>
      <c r="H3761">
        <v>2024</v>
      </c>
      <c r="I3761" t="s">
        <v>30128</v>
      </c>
      <c r="J3761">
        <v>0</v>
      </c>
      <c r="K3761">
        <v>1</v>
      </c>
    </row>
    <row r="3762" spans="1:11" x14ac:dyDescent="0.3">
      <c r="A3762" t="s">
        <v>33884</v>
      </c>
      <c r="B3762" s="1">
        <v>44650</v>
      </c>
      <c r="C3762">
        <v>1255.76</v>
      </c>
      <c r="D3762" t="s">
        <v>30122</v>
      </c>
      <c r="E3762" t="s">
        <v>30117</v>
      </c>
      <c r="F3762" t="s">
        <v>10526</v>
      </c>
      <c r="G3762">
        <v>1</v>
      </c>
      <c r="H3762">
        <v>2022</v>
      </c>
      <c r="I3762" t="s">
        <v>30145</v>
      </c>
      <c r="J3762">
        <v>0</v>
      </c>
      <c r="K3762">
        <v>1</v>
      </c>
    </row>
    <row r="3763" spans="1:11" x14ac:dyDescent="0.3">
      <c r="A3763" t="s">
        <v>33885</v>
      </c>
      <c r="B3763" s="1">
        <v>45269</v>
      </c>
      <c r="C3763">
        <v>998.9</v>
      </c>
      <c r="D3763" t="s">
        <v>30112</v>
      </c>
      <c r="E3763" t="s">
        <v>30109</v>
      </c>
      <c r="F3763" t="s">
        <v>6571</v>
      </c>
      <c r="G3763">
        <v>0</v>
      </c>
      <c r="H3763">
        <v>2023</v>
      </c>
      <c r="I3763" t="s">
        <v>30130</v>
      </c>
      <c r="J3763">
        <v>1</v>
      </c>
      <c r="K3763">
        <v>0</v>
      </c>
    </row>
    <row r="3764" spans="1:11" x14ac:dyDescent="0.3">
      <c r="A3764" t="s">
        <v>33886</v>
      </c>
      <c r="B3764" s="1">
        <v>45474</v>
      </c>
      <c r="C3764">
        <v>962.3</v>
      </c>
      <c r="D3764" t="s">
        <v>30122</v>
      </c>
      <c r="E3764" t="s">
        <v>30109</v>
      </c>
      <c r="F3764" t="s">
        <v>18357</v>
      </c>
      <c r="G3764">
        <v>0</v>
      </c>
      <c r="H3764">
        <v>2024</v>
      </c>
      <c r="I3764" t="s">
        <v>30115</v>
      </c>
      <c r="J3764">
        <v>1</v>
      </c>
      <c r="K3764">
        <v>0</v>
      </c>
    </row>
    <row r="3765" spans="1:11" x14ac:dyDescent="0.3">
      <c r="A3765" t="s">
        <v>33887</v>
      </c>
      <c r="B3765" s="1">
        <v>45012</v>
      </c>
      <c r="C3765">
        <v>1147.8499999999999</v>
      </c>
      <c r="D3765" t="s">
        <v>30122</v>
      </c>
      <c r="E3765" t="s">
        <v>30109</v>
      </c>
      <c r="F3765" t="s">
        <v>1279</v>
      </c>
      <c r="G3765">
        <v>0</v>
      </c>
      <c r="H3765">
        <v>2023</v>
      </c>
      <c r="I3765" t="s">
        <v>30145</v>
      </c>
      <c r="J3765">
        <v>1</v>
      </c>
      <c r="K3765">
        <v>0</v>
      </c>
    </row>
    <row r="3766" spans="1:11" x14ac:dyDescent="0.3">
      <c r="A3766" t="s">
        <v>33888</v>
      </c>
      <c r="B3766" s="1">
        <v>44899</v>
      </c>
      <c r="C3766">
        <v>312.94</v>
      </c>
      <c r="D3766" t="s">
        <v>30112</v>
      </c>
      <c r="E3766" t="s">
        <v>30109</v>
      </c>
      <c r="F3766" t="s">
        <v>19598</v>
      </c>
      <c r="G3766">
        <v>0</v>
      </c>
      <c r="H3766">
        <v>2022</v>
      </c>
      <c r="I3766" t="s">
        <v>30130</v>
      </c>
      <c r="J3766">
        <v>1</v>
      </c>
      <c r="K3766">
        <v>0</v>
      </c>
    </row>
    <row r="3767" spans="1:11" x14ac:dyDescent="0.3">
      <c r="A3767" t="s">
        <v>33889</v>
      </c>
      <c r="B3767" s="1">
        <v>44815</v>
      </c>
      <c r="C3767">
        <v>793.64</v>
      </c>
      <c r="D3767" t="s">
        <v>30122</v>
      </c>
      <c r="E3767" t="s">
        <v>30109</v>
      </c>
      <c r="F3767" t="s">
        <v>7673</v>
      </c>
      <c r="G3767">
        <v>0</v>
      </c>
      <c r="H3767">
        <v>2022</v>
      </c>
      <c r="I3767" t="s">
        <v>30123</v>
      </c>
      <c r="J3767">
        <v>1</v>
      </c>
      <c r="K3767">
        <v>0</v>
      </c>
    </row>
    <row r="3768" spans="1:11" x14ac:dyDescent="0.3">
      <c r="A3768" t="s">
        <v>33890</v>
      </c>
      <c r="B3768" s="1">
        <v>45334</v>
      </c>
      <c r="C3768">
        <v>967.13</v>
      </c>
      <c r="D3768" t="s">
        <v>30112</v>
      </c>
      <c r="E3768" t="s">
        <v>30117</v>
      </c>
      <c r="F3768" t="s">
        <v>8407</v>
      </c>
      <c r="G3768">
        <v>1</v>
      </c>
      <c r="H3768">
        <v>2024</v>
      </c>
      <c r="I3768" t="s">
        <v>30110</v>
      </c>
      <c r="J3768">
        <v>0</v>
      </c>
      <c r="K3768">
        <v>1</v>
      </c>
    </row>
    <row r="3769" spans="1:11" x14ac:dyDescent="0.3">
      <c r="A3769" t="s">
        <v>33891</v>
      </c>
      <c r="B3769" s="1">
        <v>44972</v>
      </c>
      <c r="C3769">
        <v>1477.91</v>
      </c>
      <c r="D3769" t="s">
        <v>30108</v>
      </c>
      <c r="E3769" t="s">
        <v>30117</v>
      </c>
      <c r="F3769" t="s">
        <v>16623</v>
      </c>
      <c r="G3769">
        <v>1</v>
      </c>
      <c r="H3769">
        <v>2023</v>
      </c>
      <c r="I3769" t="s">
        <v>30110</v>
      </c>
      <c r="J3769">
        <v>0</v>
      </c>
      <c r="K3769">
        <v>1</v>
      </c>
    </row>
    <row r="3770" spans="1:11" x14ac:dyDescent="0.3">
      <c r="A3770" t="s">
        <v>33892</v>
      </c>
      <c r="B3770" s="1">
        <v>45276</v>
      </c>
      <c r="C3770">
        <v>1430.67</v>
      </c>
      <c r="D3770" t="s">
        <v>30112</v>
      </c>
      <c r="E3770" t="s">
        <v>30109</v>
      </c>
      <c r="F3770" t="s">
        <v>2765</v>
      </c>
      <c r="G3770">
        <v>0</v>
      </c>
      <c r="H3770">
        <v>2023</v>
      </c>
      <c r="I3770" t="s">
        <v>30130</v>
      </c>
      <c r="J3770">
        <v>1</v>
      </c>
      <c r="K3770">
        <v>0</v>
      </c>
    </row>
    <row r="3771" spans="1:11" x14ac:dyDescent="0.3">
      <c r="A3771" t="s">
        <v>33893</v>
      </c>
      <c r="B3771" s="1">
        <v>44577</v>
      </c>
      <c r="C3771">
        <v>770.51</v>
      </c>
      <c r="D3771" t="s">
        <v>30122</v>
      </c>
      <c r="E3771" t="s">
        <v>30109</v>
      </c>
      <c r="F3771" t="s">
        <v>137</v>
      </c>
      <c r="G3771">
        <v>0</v>
      </c>
      <c r="H3771">
        <v>2022</v>
      </c>
      <c r="I3771" t="s">
        <v>30113</v>
      </c>
      <c r="J3771">
        <v>1</v>
      </c>
      <c r="K3771">
        <v>0</v>
      </c>
    </row>
    <row r="3772" spans="1:11" x14ac:dyDescent="0.3">
      <c r="A3772" t="s">
        <v>33894</v>
      </c>
      <c r="B3772" s="1">
        <v>44876</v>
      </c>
      <c r="C3772">
        <v>1150.1300000000001</v>
      </c>
      <c r="D3772" t="s">
        <v>30112</v>
      </c>
      <c r="E3772" t="s">
        <v>30117</v>
      </c>
      <c r="F3772" t="s">
        <v>11903</v>
      </c>
      <c r="G3772">
        <v>1</v>
      </c>
      <c r="H3772">
        <v>2022</v>
      </c>
      <c r="I3772" t="s">
        <v>30142</v>
      </c>
      <c r="J3772">
        <v>0</v>
      </c>
      <c r="K3772">
        <v>1</v>
      </c>
    </row>
    <row r="3773" spans="1:11" x14ac:dyDescent="0.3">
      <c r="A3773" t="s">
        <v>33895</v>
      </c>
      <c r="B3773" s="1">
        <v>44713</v>
      </c>
      <c r="C3773">
        <v>909.53</v>
      </c>
      <c r="D3773" t="s">
        <v>30122</v>
      </c>
      <c r="E3773" t="s">
        <v>30109</v>
      </c>
      <c r="F3773" t="s">
        <v>4736</v>
      </c>
      <c r="G3773">
        <v>0</v>
      </c>
      <c r="H3773">
        <v>2022</v>
      </c>
      <c r="I3773" t="s">
        <v>30128</v>
      </c>
      <c r="J3773">
        <v>1</v>
      </c>
      <c r="K3773">
        <v>0</v>
      </c>
    </row>
    <row r="3774" spans="1:11" x14ac:dyDescent="0.3">
      <c r="A3774" t="s">
        <v>33896</v>
      </c>
      <c r="B3774" s="1">
        <v>44945</v>
      </c>
      <c r="C3774">
        <v>1114.1600000000001</v>
      </c>
      <c r="D3774" t="s">
        <v>30112</v>
      </c>
      <c r="E3774" t="s">
        <v>30109</v>
      </c>
      <c r="F3774" t="s">
        <v>11947</v>
      </c>
      <c r="G3774">
        <v>0</v>
      </c>
      <c r="H3774">
        <v>2023</v>
      </c>
      <c r="I3774" t="s">
        <v>30113</v>
      </c>
      <c r="J3774">
        <v>1</v>
      </c>
      <c r="K3774">
        <v>0</v>
      </c>
    </row>
    <row r="3775" spans="1:11" x14ac:dyDescent="0.3">
      <c r="A3775" t="s">
        <v>33897</v>
      </c>
      <c r="B3775" s="1">
        <v>44706</v>
      </c>
      <c r="C3775">
        <v>1358.25</v>
      </c>
      <c r="D3775" t="s">
        <v>30122</v>
      </c>
      <c r="E3775" t="s">
        <v>30117</v>
      </c>
      <c r="F3775" t="s">
        <v>9820</v>
      </c>
      <c r="G3775">
        <v>1</v>
      </c>
      <c r="H3775">
        <v>2022</v>
      </c>
      <c r="I3775" t="s">
        <v>30136</v>
      </c>
      <c r="J3775">
        <v>0</v>
      </c>
      <c r="K3775">
        <v>1</v>
      </c>
    </row>
    <row r="3776" spans="1:11" x14ac:dyDescent="0.3">
      <c r="A3776" t="s">
        <v>33898</v>
      </c>
      <c r="B3776" s="1">
        <v>45358</v>
      </c>
      <c r="C3776">
        <v>240.63</v>
      </c>
      <c r="D3776" t="s">
        <v>30112</v>
      </c>
      <c r="E3776" t="s">
        <v>30117</v>
      </c>
      <c r="F3776" t="s">
        <v>3435</v>
      </c>
      <c r="G3776">
        <v>1</v>
      </c>
      <c r="H3776">
        <v>2024</v>
      </c>
      <c r="I3776" t="s">
        <v>30145</v>
      </c>
      <c r="J3776">
        <v>0</v>
      </c>
      <c r="K3776">
        <v>1</v>
      </c>
    </row>
    <row r="3777" spans="1:11" x14ac:dyDescent="0.3">
      <c r="A3777" t="s">
        <v>33899</v>
      </c>
      <c r="B3777" s="1">
        <v>44979</v>
      </c>
      <c r="C3777">
        <v>544.38</v>
      </c>
      <c r="D3777" t="s">
        <v>30122</v>
      </c>
      <c r="E3777" t="s">
        <v>30109</v>
      </c>
      <c r="F3777" t="s">
        <v>1124</v>
      </c>
      <c r="G3777">
        <v>0</v>
      </c>
      <c r="H3777">
        <v>2023</v>
      </c>
      <c r="I3777" t="s">
        <v>30110</v>
      </c>
      <c r="J3777">
        <v>1</v>
      </c>
      <c r="K3777">
        <v>0</v>
      </c>
    </row>
    <row r="3778" spans="1:11" x14ac:dyDescent="0.3">
      <c r="A3778" t="s">
        <v>33900</v>
      </c>
      <c r="B3778" s="1">
        <v>45519</v>
      </c>
      <c r="C3778">
        <v>826.75</v>
      </c>
      <c r="D3778" t="s">
        <v>30112</v>
      </c>
      <c r="E3778" t="s">
        <v>30117</v>
      </c>
      <c r="F3778" t="s">
        <v>17050</v>
      </c>
      <c r="G3778">
        <v>1</v>
      </c>
      <c r="H3778">
        <v>2024</v>
      </c>
      <c r="I3778" t="s">
        <v>30120</v>
      </c>
      <c r="J3778">
        <v>0</v>
      </c>
      <c r="K3778">
        <v>1</v>
      </c>
    </row>
    <row r="3779" spans="1:11" x14ac:dyDescent="0.3">
      <c r="A3779" t="s">
        <v>33901</v>
      </c>
      <c r="B3779" s="1">
        <v>44893</v>
      </c>
      <c r="C3779">
        <v>962.42</v>
      </c>
      <c r="D3779" t="s">
        <v>30108</v>
      </c>
      <c r="E3779" t="s">
        <v>30109</v>
      </c>
      <c r="F3779" t="s">
        <v>12309</v>
      </c>
      <c r="G3779">
        <v>0</v>
      </c>
      <c r="H3779">
        <v>2022</v>
      </c>
      <c r="I3779" t="s">
        <v>30142</v>
      </c>
      <c r="J3779">
        <v>1</v>
      </c>
      <c r="K3779">
        <v>0</v>
      </c>
    </row>
    <row r="3780" spans="1:11" x14ac:dyDescent="0.3">
      <c r="A3780" t="s">
        <v>33902</v>
      </c>
      <c r="B3780" s="1">
        <v>45189</v>
      </c>
      <c r="C3780">
        <v>286.02999999999997</v>
      </c>
      <c r="D3780" t="s">
        <v>30108</v>
      </c>
      <c r="E3780" t="s">
        <v>30109</v>
      </c>
      <c r="F3780" t="s">
        <v>7304</v>
      </c>
      <c r="G3780">
        <v>0</v>
      </c>
      <c r="H3780">
        <v>2023</v>
      </c>
      <c r="I3780" t="s">
        <v>30123</v>
      </c>
      <c r="J3780">
        <v>1</v>
      </c>
      <c r="K3780">
        <v>0</v>
      </c>
    </row>
    <row r="3781" spans="1:11" x14ac:dyDescent="0.3">
      <c r="A3781" t="s">
        <v>33903</v>
      </c>
      <c r="B3781" s="1">
        <v>44557</v>
      </c>
      <c r="C3781">
        <v>191.61</v>
      </c>
      <c r="D3781" t="s">
        <v>30108</v>
      </c>
      <c r="E3781" t="s">
        <v>30109</v>
      </c>
      <c r="F3781" t="s">
        <v>14112</v>
      </c>
      <c r="G3781">
        <v>0</v>
      </c>
      <c r="H3781">
        <v>2021</v>
      </c>
      <c r="I3781" t="s">
        <v>30130</v>
      </c>
      <c r="J3781">
        <v>1</v>
      </c>
      <c r="K3781">
        <v>0</v>
      </c>
    </row>
    <row r="3782" spans="1:11" x14ac:dyDescent="0.3">
      <c r="A3782" t="s">
        <v>33904</v>
      </c>
      <c r="B3782" s="1">
        <v>44895</v>
      </c>
      <c r="C3782">
        <v>1058.8599999999999</v>
      </c>
      <c r="D3782" t="s">
        <v>30122</v>
      </c>
      <c r="E3782" t="s">
        <v>30117</v>
      </c>
      <c r="F3782" t="s">
        <v>5214</v>
      </c>
      <c r="G3782">
        <v>1</v>
      </c>
      <c r="H3782">
        <v>2022</v>
      </c>
      <c r="I3782" t="s">
        <v>30142</v>
      </c>
      <c r="J3782">
        <v>0</v>
      </c>
      <c r="K3782">
        <v>1</v>
      </c>
    </row>
    <row r="3783" spans="1:11" x14ac:dyDescent="0.3">
      <c r="A3783" t="s">
        <v>33905</v>
      </c>
      <c r="B3783" s="1">
        <v>45357</v>
      </c>
      <c r="C3783">
        <v>367.43</v>
      </c>
      <c r="D3783" t="s">
        <v>30112</v>
      </c>
      <c r="E3783" t="s">
        <v>30109</v>
      </c>
      <c r="F3783" t="s">
        <v>7597</v>
      </c>
      <c r="G3783">
        <v>0</v>
      </c>
      <c r="H3783">
        <v>2024</v>
      </c>
      <c r="I3783" t="s">
        <v>30145</v>
      </c>
      <c r="J3783">
        <v>1</v>
      </c>
      <c r="K3783">
        <v>0</v>
      </c>
    </row>
    <row r="3784" spans="1:11" x14ac:dyDescent="0.3">
      <c r="A3784" t="s">
        <v>33906</v>
      </c>
      <c r="B3784" s="1">
        <v>45176</v>
      </c>
      <c r="C3784">
        <v>365.35</v>
      </c>
      <c r="D3784" t="s">
        <v>30108</v>
      </c>
      <c r="E3784" t="s">
        <v>30117</v>
      </c>
      <c r="F3784" t="s">
        <v>1083</v>
      </c>
      <c r="G3784">
        <v>1</v>
      </c>
      <c r="H3784">
        <v>2023</v>
      </c>
      <c r="I3784" t="s">
        <v>30123</v>
      </c>
      <c r="J3784">
        <v>0</v>
      </c>
      <c r="K3784">
        <v>1</v>
      </c>
    </row>
    <row r="3785" spans="1:11" x14ac:dyDescent="0.3">
      <c r="A3785" t="s">
        <v>33907</v>
      </c>
      <c r="B3785" s="1">
        <v>45234</v>
      </c>
      <c r="C3785">
        <v>890.65</v>
      </c>
      <c r="D3785" t="s">
        <v>30108</v>
      </c>
      <c r="E3785" t="s">
        <v>30109</v>
      </c>
      <c r="F3785" t="s">
        <v>4023</v>
      </c>
      <c r="G3785">
        <v>0</v>
      </c>
      <c r="H3785">
        <v>2023</v>
      </c>
      <c r="I3785" t="s">
        <v>30142</v>
      </c>
      <c r="J3785">
        <v>1</v>
      </c>
      <c r="K3785">
        <v>0</v>
      </c>
    </row>
    <row r="3786" spans="1:11" x14ac:dyDescent="0.3">
      <c r="A3786" t="s">
        <v>33908</v>
      </c>
      <c r="B3786" s="1">
        <v>44616</v>
      </c>
      <c r="C3786">
        <v>1247.27</v>
      </c>
      <c r="D3786" t="s">
        <v>30112</v>
      </c>
      <c r="E3786" t="s">
        <v>30117</v>
      </c>
      <c r="F3786" t="s">
        <v>6327</v>
      </c>
      <c r="G3786">
        <v>1</v>
      </c>
      <c r="H3786">
        <v>2022</v>
      </c>
      <c r="I3786" t="s">
        <v>30110</v>
      </c>
      <c r="J3786">
        <v>0</v>
      </c>
      <c r="K3786">
        <v>1</v>
      </c>
    </row>
    <row r="3787" spans="1:11" x14ac:dyDescent="0.3">
      <c r="A3787" t="s">
        <v>33909</v>
      </c>
      <c r="B3787" s="1">
        <v>45086</v>
      </c>
      <c r="C3787">
        <v>567.91</v>
      </c>
      <c r="D3787" t="s">
        <v>30122</v>
      </c>
      <c r="E3787" t="s">
        <v>30117</v>
      </c>
      <c r="F3787" t="s">
        <v>14576</v>
      </c>
      <c r="G3787">
        <v>1</v>
      </c>
      <c r="H3787">
        <v>2023</v>
      </c>
      <c r="I3787" t="s">
        <v>30128</v>
      </c>
      <c r="J3787">
        <v>0</v>
      </c>
      <c r="K3787">
        <v>1</v>
      </c>
    </row>
    <row r="3788" spans="1:11" x14ac:dyDescent="0.3">
      <c r="A3788" t="s">
        <v>33910</v>
      </c>
      <c r="B3788" s="1">
        <v>45446</v>
      </c>
      <c r="C3788">
        <v>1486.55</v>
      </c>
      <c r="D3788" t="s">
        <v>30112</v>
      </c>
      <c r="E3788" t="s">
        <v>30109</v>
      </c>
      <c r="F3788" t="s">
        <v>3072</v>
      </c>
      <c r="G3788">
        <v>0</v>
      </c>
      <c r="H3788">
        <v>2024</v>
      </c>
      <c r="I3788" t="s">
        <v>30128</v>
      </c>
      <c r="J3788">
        <v>1</v>
      </c>
      <c r="K3788">
        <v>0</v>
      </c>
    </row>
    <row r="3789" spans="1:11" x14ac:dyDescent="0.3">
      <c r="A3789" t="s">
        <v>33911</v>
      </c>
      <c r="B3789" s="1">
        <v>45303</v>
      </c>
      <c r="C3789">
        <v>196.79</v>
      </c>
      <c r="D3789" t="s">
        <v>30112</v>
      </c>
      <c r="E3789" t="s">
        <v>30117</v>
      </c>
      <c r="F3789" t="s">
        <v>18053</v>
      </c>
      <c r="G3789">
        <v>1</v>
      </c>
      <c r="H3789">
        <v>2024</v>
      </c>
      <c r="I3789" t="s">
        <v>30113</v>
      </c>
      <c r="J3789">
        <v>0</v>
      </c>
      <c r="K3789">
        <v>1</v>
      </c>
    </row>
    <row r="3790" spans="1:11" x14ac:dyDescent="0.3">
      <c r="A3790" t="s">
        <v>33912</v>
      </c>
      <c r="B3790" s="1">
        <v>45157</v>
      </c>
      <c r="C3790">
        <v>472.49</v>
      </c>
      <c r="D3790" t="s">
        <v>30108</v>
      </c>
      <c r="E3790" t="s">
        <v>30109</v>
      </c>
      <c r="F3790" t="s">
        <v>2457</v>
      </c>
      <c r="G3790">
        <v>0</v>
      </c>
      <c r="H3790">
        <v>2023</v>
      </c>
      <c r="I3790" t="s">
        <v>30120</v>
      </c>
      <c r="J3790">
        <v>1</v>
      </c>
      <c r="K3790">
        <v>0</v>
      </c>
    </row>
    <row r="3791" spans="1:11" x14ac:dyDescent="0.3">
      <c r="A3791" t="s">
        <v>33913</v>
      </c>
      <c r="B3791" s="1">
        <v>45066</v>
      </c>
      <c r="C3791">
        <v>1124.73</v>
      </c>
      <c r="D3791" t="s">
        <v>30122</v>
      </c>
      <c r="E3791" t="s">
        <v>30109</v>
      </c>
      <c r="F3791" t="s">
        <v>12180</v>
      </c>
      <c r="G3791">
        <v>0</v>
      </c>
      <c r="H3791">
        <v>2023</v>
      </c>
      <c r="I3791" t="s">
        <v>30136</v>
      </c>
      <c r="J3791">
        <v>1</v>
      </c>
      <c r="K3791">
        <v>0</v>
      </c>
    </row>
    <row r="3792" spans="1:11" x14ac:dyDescent="0.3">
      <c r="A3792" t="s">
        <v>33914</v>
      </c>
      <c r="B3792" s="1">
        <v>44895</v>
      </c>
      <c r="C3792">
        <v>277.99</v>
      </c>
      <c r="D3792" t="s">
        <v>30122</v>
      </c>
      <c r="E3792" t="s">
        <v>30109</v>
      </c>
      <c r="F3792" t="s">
        <v>14873</v>
      </c>
      <c r="G3792">
        <v>0</v>
      </c>
      <c r="H3792">
        <v>2022</v>
      </c>
      <c r="I3792" t="s">
        <v>30142</v>
      </c>
      <c r="J3792">
        <v>1</v>
      </c>
      <c r="K3792">
        <v>0</v>
      </c>
    </row>
    <row r="3793" spans="1:11" x14ac:dyDescent="0.3">
      <c r="A3793" t="s">
        <v>33915</v>
      </c>
      <c r="B3793" s="1">
        <v>44677</v>
      </c>
      <c r="C3793">
        <v>312.05</v>
      </c>
      <c r="D3793" t="s">
        <v>30122</v>
      </c>
      <c r="E3793" t="s">
        <v>30109</v>
      </c>
      <c r="F3793" t="s">
        <v>19805</v>
      </c>
      <c r="G3793">
        <v>0</v>
      </c>
      <c r="H3793">
        <v>2022</v>
      </c>
      <c r="I3793" t="s">
        <v>30118</v>
      </c>
      <c r="J3793">
        <v>1</v>
      </c>
      <c r="K3793">
        <v>0</v>
      </c>
    </row>
    <row r="3794" spans="1:11" x14ac:dyDescent="0.3">
      <c r="A3794" t="s">
        <v>33916</v>
      </c>
      <c r="B3794" s="1">
        <v>44888</v>
      </c>
      <c r="C3794">
        <v>524.89</v>
      </c>
      <c r="D3794" t="s">
        <v>30122</v>
      </c>
      <c r="E3794" t="s">
        <v>30117</v>
      </c>
      <c r="F3794" t="s">
        <v>14483</v>
      </c>
      <c r="G3794">
        <v>1</v>
      </c>
      <c r="H3794">
        <v>2022</v>
      </c>
      <c r="I3794" t="s">
        <v>30142</v>
      </c>
      <c r="J3794">
        <v>0</v>
      </c>
      <c r="K3794">
        <v>1</v>
      </c>
    </row>
    <row r="3795" spans="1:11" x14ac:dyDescent="0.3">
      <c r="A3795" t="s">
        <v>33917</v>
      </c>
      <c r="B3795" s="1">
        <v>44870</v>
      </c>
      <c r="C3795">
        <v>1020.49</v>
      </c>
      <c r="D3795" t="s">
        <v>30122</v>
      </c>
      <c r="E3795" t="s">
        <v>30117</v>
      </c>
      <c r="F3795" t="s">
        <v>4114</v>
      </c>
      <c r="G3795">
        <v>1</v>
      </c>
      <c r="H3795">
        <v>2022</v>
      </c>
      <c r="I3795" t="s">
        <v>30142</v>
      </c>
      <c r="J3795">
        <v>0</v>
      </c>
      <c r="K3795">
        <v>1</v>
      </c>
    </row>
    <row r="3796" spans="1:11" x14ac:dyDescent="0.3">
      <c r="A3796" t="s">
        <v>33918</v>
      </c>
      <c r="B3796" s="1">
        <v>44629</v>
      </c>
      <c r="C3796">
        <v>528.97</v>
      </c>
      <c r="D3796" t="s">
        <v>30112</v>
      </c>
      <c r="E3796" t="s">
        <v>30109</v>
      </c>
      <c r="F3796" t="s">
        <v>8068</v>
      </c>
      <c r="G3796">
        <v>0</v>
      </c>
      <c r="H3796">
        <v>2022</v>
      </c>
      <c r="I3796" t="s">
        <v>30145</v>
      </c>
      <c r="J3796">
        <v>1</v>
      </c>
      <c r="K3796">
        <v>0</v>
      </c>
    </row>
    <row r="3797" spans="1:11" x14ac:dyDescent="0.3">
      <c r="A3797" t="s">
        <v>33919</v>
      </c>
      <c r="B3797" s="1">
        <v>45465</v>
      </c>
      <c r="C3797">
        <v>108.61</v>
      </c>
      <c r="D3797" t="s">
        <v>30122</v>
      </c>
      <c r="E3797" t="s">
        <v>30109</v>
      </c>
      <c r="F3797" t="s">
        <v>18319</v>
      </c>
      <c r="G3797">
        <v>0</v>
      </c>
      <c r="H3797">
        <v>2024</v>
      </c>
      <c r="I3797" t="s">
        <v>30128</v>
      </c>
      <c r="J3797">
        <v>1</v>
      </c>
      <c r="K3797">
        <v>0</v>
      </c>
    </row>
    <row r="3798" spans="1:11" x14ac:dyDescent="0.3">
      <c r="A3798" t="s">
        <v>33920</v>
      </c>
      <c r="B3798" s="1">
        <v>45472</v>
      </c>
      <c r="C3798">
        <v>1004.83</v>
      </c>
      <c r="D3798" t="s">
        <v>30122</v>
      </c>
      <c r="E3798" t="s">
        <v>30117</v>
      </c>
      <c r="F3798" t="s">
        <v>709</v>
      </c>
      <c r="G3798">
        <v>1</v>
      </c>
      <c r="H3798">
        <v>2024</v>
      </c>
      <c r="I3798" t="s">
        <v>30128</v>
      </c>
      <c r="J3798">
        <v>0</v>
      </c>
      <c r="K3798">
        <v>1</v>
      </c>
    </row>
    <row r="3799" spans="1:11" x14ac:dyDescent="0.3">
      <c r="A3799" t="s">
        <v>33921</v>
      </c>
      <c r="B3799" s="1">
        <v>45300</v>
      </c>
      <c r="C3799">
        <v>984.46</v>
      </c>
      <c r="D3799" t="s">
        <v>30108</v>
      </c>
      <c r="E3799" t="s">
        <v>30117</v>
      </c>
      <c r="F3799" t="s">
        <v>8030</v>
      </c>
      <c r="G3799">
        <v>1</v>
      </c>
      <c r="H3799">
        <v>2024</v>
      </c>
      <c r="I3799" t="s">
        <v>30113</v>
      </c>
      <c r="J3799">
        <v>0</v>
      </c>
      <c r="K3799">
        <v>1</v>
      </c>
    </row>
    <row r="3800" spans="1:11" x14ac:dyDescent="0.3">
      <c r="A3800" t="s">
        <v>33922</v>
      </c>
      <c r="B3800" s="1">
        <v>45387</v>
      </c>
      <c r="C3800">
        <v>655.58</v>
      </c>
      <c r="D3800" t="s">
        <v>30108</v>
      </c>
      <c r="E3800" t="s">
        <v>30109</v>
      </c>
      <c r="F3800" t="s">
        <v>11892</v>
      </c>
      <c r="G3800">
        <v>0</v>
      </c>
      <c r="H3800">
        <v>2024</v>
      </c>
      <c r="I3800" t="s">
        <v>30118</v>
      </c>
      <c r="J3800">
        <v>1</v>
      </c>
      <c r="K3800">
        <v>0</v>
      </c>
    </row>
    <row r="3801" spans="1:11" x14ac:dyDescent="0.3">
      <c r="A3801" t="s">
        <v>33923</v>
      </c>
      <c r="B3801" s="1">
        <v>45382</v>
      </c>
      <c r="C3801">
        <v>253</v>
      </c>
      <c r="D3801" t="s">
        <v>30108</v>
      </c>
      <c r="E3801" t="s">
        <v>30109</v>
      </c>
      <c r="F3801" t="s">
        <v>13156</v>
      </c>
      <c r="G3801">
        <v>0</v>
      </c>
      <c r="H3801">
        <v>2024</v>
      </c>
      <c r="I3801" t="s">
        <v>30145</v>
      </c>
      <c r="J3801">
        <v>1</v>
      </c>
      <c r="K3801">
        <v>0</v>
      </c>
    </row>
    <row r="3802" spans="1:11" x14ac:dyDescent="0.3">
      <c r="A3802" t="s">
        <v>33924</v>
      </c>
      <c r="B3802" s="1">
        <v>45537</v>
      </c>
      <c r="C3802">
        <v>1118.82</v>
      </c>
      <c r="D3802" t="s">
        <v>30112</v>
      </c>
      <c r="E3802" t="s">
        <v>30109</v>
      </c>
      <c r="F3802" t="s">
        <v>14500</v>
      </c>
      <c r="G3802">
        <v>0</v>
      </c>
      <c r="H3802">
        <v>2024</v>
      </c>
      <c r="I3802" t="s">
        <v>30123</v>
      </c>
      <c r="J3802">
        <v>1</v>
      </c>
      <c r="K3802">
        <v>0</v>
      </c>
    </row>
    <row r="3803" spans="1:11" x14ac:dyDescent="0.3">
      <c r="A3803" t="s">
        <v>33925</v>
      </c>
      <c r="B3803" s="1">
        <v>44865</v>
      </c>
      <c r="C3803">
        <v>901.94</v>
      </c>
      <c r="D3803" t="s">
        <v>30112</v>
      </c>
      <c r="E3803" t="s">
        <v>30109</v>
      </c>
      <c r="F3803" t="s">
        <v>8639</v>
      </c>
      <c r="G3803">
        <v>0</v>
      </c>
      <c r="H3803">
        <v>2022</v>
      </c>
      <c r="I3803" t="s">
        <v>30159</v>
      </c>
      <c r="J3803">
        <v>1</v>
      </c>
      <c r="K3803">
        <v>0</v>
      </c>
    </row>
    <row r="3804" spans="1:11" x14ac:dyDescent="0.3">
      <c r="A3804" t="s">
        <v>33926</v>
      </c>
      <c r="B3804" s="1">
        <v>44553</v>
      </c>
      <c r="C3804">
        <v>300.20999999999998</v>
      </c>
      <c r="D3804" t="s">
        <v>30122</v>
      </c>
      <c r="E3804" t="s">
        <v>30109</v>
      </c>
      <c r="F3804" t="s">
        <v>18951</v>
      </c>
      <c r="G3804">
        <v>0</v>
      </c>
      <c r="H3804">
        <v>2021</v>
      </c>
      <c r="I3804" t="s">
        <v>30130</v>
      </c>
      <c r="J3804">
        <v>1</v>
      </c>
      <c r="K3804">
        <v>0</v>
      </c>
    </row>
    <row r="3805" spans="1:11" x14ac:dyDescent="0.3">
      <c r="A3805" t="s">
        <v>33927</v>
      </c>
      <c r="B3805" s="1">
        <v>45568</v>
      </c>
      <c r="C3805">
        <v>479.95</v>
      </c>
      <c r="D3805" t="s">
        <v>30108</v>
      </c>
      <c r="E3805" t="s">
        <v>30109</v>
      </c>
      <c r="F3805" t="s">
        <v>11196</v>
      </c>
      <c r="G3805">
        <v>0</v>
      </c>
      <c r="H3805">
        <v>2024</v>
      </c>
      <c r="I3805" t="s">
        <v>30159</v>
      </c>
      <c r="J3805">
        <v>1</v>
      </c>
      <c r="K3805">
        <v>0</v>
      </c>
    </row>
    <row r="3806" spans="1:11" x14ac:dyDescent="0.3">
      <c r="A3806" t="s">
        <v>33928</v>
      </c>
      <c r="B3806" s="1">
        <v>44671</v>
      </c>
      <c r="C3806">
        <v>954.31</v>
      </c>
      <c r="D3806" t="s">
        <v>30112</v>
      </c>
      <c r="E3806" t="s">
        <v>30117</v>
      </c>
      <c r="F3806" t="s">
        <v>17583</v>
      </c>
      <c r="G3806">
        <v>1</v>
      </c>
      <c r="H3806">
        <v>2022</v>
      </c>
      <c r="I3806" t="s">
        <v>30118</v>
      </c>
      <c r="J3806">
        <v>0</v>
      </c>
      <c r="K3806">
        <v>1</v>
      </c>
    </row>
    <row r="3807" spans="1:11" x14ac:dyDescent="0.3">
      <c r="A3807" t="s">
        <v>33929</v>
      </c>
      <c r="B3807" s="1">
        <v>45622</v>
      </c>
      <c r="C3807">
        <v>1378.45</v>
      </c>
      <c r="D3807" t="s">
        <v>30122</v>
      </c>
      <c r="E3807" t="s">
        <v>30117</v>
      </c>
      <c r="F3807" t="s">
        <v>1243</v>
      </c>
      <c r="G3807">
        <v>1</v>
      </c>
      <c r="H3807">
        <v>2024</v>
      </c>
      <c r="I3807" t="s">
        <v>30142</v>
      </c>
      <c r="J3807">
        <v>0</v>
      </c>
      <c r="K3807">
        <v>1</v>
      </c>
    </row>
    <row r="3808" spans="1:11" x14ac:dyDescent="0.3">
      <c r="A3808" t="s">
        <v>33930</v>
      </c>
      <c r="B3808" s="1">
        <v>45003</v>
      </c>
      <c r="C3808">
        <v>236.19</v>
      </c>
      <c r="D3808" t="s">
        <v>30112</v>
      </c>
      <c r="E3808" t="s">
        <v>30117</v>
      </c>
      <c r="F3808" t="s">
        <v>5280</v>
      </c>
      <c r="G3808">
        <v>1</v>
      </c>
      <c r="H3808">
        <v>2023</v>
      </c>
      <c r="I3808" t="s">
        <v>30145</v>
      </c>
      <c r="J3808">
        <v>0</v>
      </c>
      <c r="K3808">
        <v>1</v>
      </c>
    </row>
    <row r="3809" spans="1:11" x14ac:dyDescent="0.3">
      <c r="A3809" t="s">
        <v>33931</v>
      </c>
      <c r="B3809" s="1">
        <v>44847</v>
      </c>
      <c r="C3809">
        <v>1121.9000000000001</v>
      </c>
      <c r="D3809" t="s">
        <v>30112</v>
      </c>
      <c r="E3809" t="s">
        <v>30109</v>
      </c>
      <c r="F3809" t="s">
        <v>4606</v>
      </c>
      <c r="G3809">
        <v>0</v>
      </c>
      <c r="H3809">
        <v>2022</v>
      </c>
      <c r="I3809" t="s">
        <v>30159</v>
      </c>
      <c r="J3809">
        <v>1</v>
      </c>
      <c r="K3809">
        <v>0</v>
      </c>
    </row>
    <row r="3810" spans="1:11" x14ac:dyDescent="0.3">
      <c r="A3810" t="s">
        <v>33932</v>
      </c>
      <c r="B3810" s="1">
        <v>45591</v>
      </c>
      <c r="C3810">
        <v>790.44</v>
      </c>
      <c r="D3810" t="s">
        <v>30122</v>
      </c>
      <c r="E3810" t="s">
        <v>30109</v>
      </c>
      <c r="F3810" t="s">
        <v>3253</v>
      </c>
      <c r="G3810">
        <v>0</v>
      </c>
      <c r="H3810">
        <v>2024</v>
      </c>
      <c r="I3810" t="s">
        <v>30159</v>
      </c>
      <c r="J3810">
        <v>1</v>
      </c>
      <c r="K3810">
        <v>0</v>
      </c>
    </row>
    <row r="3811" spans="1:11" x14ac:dyDescent="0.3">
      <c r="A3811" t="s">
        <v>33933</v>
      </c>
      <c r="B3811" s="1">
        <v>45468</v>
      </c>
      <c r="C3811">
        <v>620.88</v>
      </c>
      <c r="D3811" t="s">
        <v>30112</v>
      </c>
      <c r="E3811" t="s">
        <v>30117</v>
      </c>
      <c r="F3811" t="s">
        <v>1774</v>
      </c>
      <c r="G3811">
        <v>1</v>
      </c>
      <c r="H3811">
        <v>2024</v>
      </c>
      <c r="I3811" t="s">
        <v>30128</v>
      </c>
      <c r="J3811">
        <v>0</v>
      </c>
      <c r="K3811">
        <v>1</v>
      </c>
    </row>
    <row r="3812" spans="1:11" x14ac:dyDescent="0.3">
      <c r="A3812" t="s">
        <v>33934</v>
      </c>
      <c r="B3812" s="1">
        <v>44641</v>
      </c>
      <c r="C3812">
        <v>1329.31</v>
      </c>
      <c r="D3812" t="s">
        <v>30108</v>
      </c>
      <c r="E3812" t="s">
        <v>30109</v>
      </c>
      <c r="F3812" t="s">
        <v>8598</v>
      </c>
      <c r="G3812">
        <v>0</v>
      </c>
      <c r="H3812">
        <v>2022</v>
      </c>
      <c r="I3812" t="s">
        <v>30145</v>
      </c>
      <c r="J3812">
        <v>1</v>
      </c>
      <c r="K3812">
        <v>0</v>
      </c>
    </row>
    <row r="3813" spans="1:11" x14ac:dyDescent="0.3">
      <c r="A3813" t="s">
        <v>33935</v>
      </c>
      <c r="B3813" s="1">
        <v>45172</v>
      </c>
      <c r="C3813">
        <v>394.52</v>
      </c>
      <c r="D3813" t="s">
        <v>30122</v>
      </c>
      <c r="E3813" t="s">
        <v>30109</v>
      </c>
      <c r="F3813" t="s">
        <v>8392</v>
      </c>
      <c r="G3813">
        <v>0</v>
      </c>
      <c r="H3813">
        <v>2023</v>
      </c>
      <c r="I3813" t="s">
        <v>30123</v>
      </c>
      <c r="J3813">
        <v>1</v>
      </c>
      <c r="K3813">
        <v>0</v>
      </c>
    </row>
    <row r="3814" spans="1:11" x14ac:dyDescent="0.3">
      <c r="A3814" t="s">
        <v>33936</v>
      </c>
      <c r="B3814" s="1">
        <v>45355</v>
      </c>
      <c r="C3814">
        <v>475.35</v>
      </c>
      <c r="D3814" t="s">
        <v>30122</v>
      </c>
      <c r="E3814" t="s">
        <v>30117</v>
      </c>
      <c r="F3814" t="s">
        <v>5330</v>
      </c>
      <c r="G3814">
        <v>1</v>
      </c>
      <c r="H3814">
        <v>2024</v>
      </c>
      <c r="I3814" t="s">
        <v>30145</v>
      </c>
      <c r="J3814">
        <v>0</v>
      </c>
      <c r="K3814">
        <v>1</v>
      </c>
    </row>
    <row r="3815" spans="1:11" x14ac:dyDescent="0.3">
      <c r="A3815" t="s">
        <v>33937</v>
      </c>
      <c r="B3815" s="1">
        <v>45511</v>
      </c>
      <c r="C3815">
        <v>1343.76</v>
      </c>
      <c r="D3815" t="s">
        <v>30122</v>
      </c>
      <c r="E3815" t="s">
        <v>30109</v>
      </c>
      <c r="F3815" t="s">
        <v>8283</v>
      </c>
      <c r="G3815">
        <v>0</v>
      </c>
      <c r="H3815">
        <v>2024</v>
      </c>
      <c r="I3815" t="s">
        <v>30120</v>
      </c>
      <c r="J3815">
        <v>1</v>
      </c>
      <c r="K3815">
        <v>0</v>
      </c>
    </row>
    <row r="3816" spans="1:11" x14ac:dyDescent="0.3">
      <c r="A3816" t="s">
        <v>33938</v>
      </c>
      <c r="B3816" s="1">
        <v>44885</v>
      </c>
      <c r="C3816">
        <v>649.97</v>
      </c>
      <c r="D3816" t="s">
        <v>30122</v>
      </c>
      <c r="E3816" t="s">
        <v>30117</v>
      </c>
      <c r="F3816" t="s">
        <v>5778</v>
      </c>
      <c r="G3816">
        <v>1</v>
      </c>
      <c r="H3816">
        <v>2022</v>
      </c>
      <c r="I3816" t="s">
        <v>30142</v>
      </c>
      <c r="J3816">
        <v>0</v>
      </c>
      <c r="K3816">
        <v>1</v>
      </c>
    </row>
    <row r="3817" spans="1:11" x14ac:dyDescent="0.3">
      <c r="A3817" t="s">
        <v>33939</v>
      </c>
      <c r="B3817" s="1">
        <v>45323</v>
      </c>
      <c r="C3817">
        <v>486.39</v>
      </c>
      <c r="D3817" t="s">
        <v>30108</v>
      </c>
      <c r="E3817" t="s">
        <v>30117</v>
      </c>
      <c r="F3817" t="s">
        <v>13421</v>
      </c>
      <c r="G3817">
        <v>1</v>
      </c>
      <c r="H3817">
        <v>2024</v>
      </c>
      <c r="I3817" t="s">
        <v>30110</v>
      </c>
      <c r="J3817">
        <v>0</v>
      </c>
      <c r="K3817">
        <v>1</v>
      </c>
    </row>
    <row r="3818" spans="1:11" x14ac:dyDescent="0.3">
      <c r="A3818" t="s">
        <v>33940</v>
      </c>
      <c r="B3818" s="1">
        <v>45505</v>
      </c>
      <c r="C3818">
        <v>844.84</v>
      </c>
      <c r="D3818" t="s">
        <v>30112</v>
      </c>
      <c r="E3818" t="s">
        <v>30109</v>
      </c>
      <c r="F3818" t="s">
        <v>19423</v>
      </c>
      <c r="G3818">
        <v>0</v>
      </c>
      <c r="H3818">
        <v>2024</v>
      </c>
      <c r="I3818" t="s">
        <v>30120</v>
      </c>
      <c r="J3818">
        <v>1</v>
      </c>
      <c r="K3818">
        <v>0</v>
      </c>
    </row>
    <row r="3819" spans="1:11" x14ac:dyDescent="0.3">
      <c r="A3819" t="s">
        <v>33941</v>
      </c>
      <c r="B3819" s="1">
        <v>44992</v>
      </c>
      <c r="C3819">
        <v>321.55</v>
      </c>
      <c r="D3819" t="s">
        <v>30122</v>
      </c>
      <c r="E3819" t="s">
        <v>30117</v>
      </c>
      <c r="F3819" t="s">
        <v>19519</v>
      </c>
      <c r="G3819">
        <v>1</v>
      </c>
      <c r="H3819">
        <v>2023</v>
      </c>
      <c r="I3819" t="s">
        <v>30145</v>
      </c>
      <c r="J3819">
        <v>0</v>
      </c>
      <c r="K3819">
        <v>1</v>
      </c>
    </row>
    <row r="3820" spans="1:11" x14ac:dyDescent="0.3">
      <c r="A3820" t="s">
        <v>33942</v>
      </c>
      <c r="B3820" s="1">
        <v>45594</v>
      </c>
      <c r="C3820">
        <v>1055.69</v>
      </c>
      <c r="D3820" t="s">
        <v>30122</v>
      </c>
      <c r="E3820" t="s">
        <v>30117</v>
      </c>
      <c r="F3820" t="s">
        <v>285</v>
      </c>
      <c r="G3820">
        <v>1</v>
      </c>
      <c r="H3820">
        <v>2024</v>
      </c>
      <c r="I3820" t="s">
        <v>30159</v>
      </c>
      <c r="J3820">
        <v>0</v>
      </c>
      <c r="K3820">
        <v>1</v>
      </c>
    </row>
    <row r="3821" spans="1:11" x14ac:dyDescent="0.3">
      <c r="A3821" t="s">
        <v>33943</v>
      </c>
      <c r="B3821" s="1">
        <v>44960</v>
      </c>
      <c r="C3821">
        <v>242.98</v>
      </c>
      <c r="D3821" t="s">
        <v>30122</v>
      </c>
      <c r="E3821" t="s">
        <v>30109</v>
      </c>
      <c r="F3821" t="s">
        <v>12569</v>
      </c>
      <c r="G3821">
        <v>0</v>
      </c>
      <c r="H3821">
        <v>2023</v>
      </c>
      <c r="I3821" t="s">
        <v>30110</v>
      </c>
      <c r="J3821">
        <v>1</v>
      </c>
      <c r="K3821">
        <v>0</v>
      </c>
    </row>
    <row r="3822" spans="1:11" x14ac:dyDescent="0.3">
      <c r="A3822" t="s">
        <v>33944</v>
      </c>
      <c r="B3822" s="1">
        <v>44688</v>
      </c>
      <c r="C3822">
        <v>386.32</v>
      </c>
      <c r="D3822" t="s">
        <v>30108</v>
      </c>
      <c r="E3822" t="s">
        <v>30109</v>
      </c>
      <c r="F3822" t="s">
        <v>11501</v>
      </c>
      <c r="G3822">
        <v>0</v>
      </c>
      <c r="H3822">
        <v>2022</v>
      </c>
      <c r="I3822" t="s">
        <v>30136</v>
      </c>
      <c r="J3822">
        <v>1</v>
      </c>
      <c r="K3822">
        <v>0</v>
      </c>
    </row>
    <row r="3823" spans="1:11" x14ac:dyDescent="0.3">
      <c r="A3823" t="s">
        <v>33945</v>
      </c>
      <c r="B3823" s="1">
        <v>44882</v>
      </c>
      <c r="C3823">
        <v>1197.27</v>
      </c>
      <c r="D3823" t="s">
        <v>30108</v>
      </c>
      <c r="E3823" t="s">
        <v>30117</v>
      </c>
      <c r="F3823" t="s">
        <v>17879</v>
      </c>
      <c r="G3823">
        <v>1</v>
      </c>
      <c r="H3823">
        <v>2022</v>
      </c>
      <c r="I3823" t="s">
        <v>30142</v>
      </c>
      <c r="J3823">
        <v>0</v>
      </c>
      <c r="K3823">
        <v>1</v>
      </c>
    </row>
    <row r="3824" spans="1:11" x14ac:dyDescent="0.3">
      <c r="A3824" t="s">
        <v>33946</v>
      </c>
      <c r="B3824" s="1">
        <v>44607</v>
      </c>
      <c r="C3824">
        <v>1148.74</v>
      </c>
      <c r="D3824" t="s">
        <v>30108</v>
      </c>
      <c r="E3824" t="s">
        <v>30117</v>
      </c>
      <c r="F3824" t="s">
        <v>12760</v>
      </c>
      <c r="G3824">
        <v>1</v>
      </c>
      <c r="H3824">
        <v>2022</v>
      </c>
      <c r="I3824" t="s">
        <v>30110</v>
      </c>
      <c r="J3824">
        <v>0</v>
      </c>
      <c r="K3824">
        <v>1</v>
      </c>
    </row>
    <row r="3825" spans="1:11" x14ac:dyDescent="0.3">
      <c r="A3825" t="s">
        <v>33947</v>
      </c>
      <c r="B3825" s="1">
        <v>44636</v>
      </c>
      <c r="C3825">
        <v>188.15</v>
      </c>
      <c r="D3825" t="s">
        <v>30108</v>
      </c>
      <c r="E3825" t="s">
        <v>30109</v>
      </c>
      <c r="F3825" t="s">
        <v>2864</v>
      </c>
      <c r="G3825">
        <v>0</v>
      </c>
      <c r="H3825">
        <v>2022</v>
      </c>
      <c r="I3825" t="s">
        <v>30145</v>
      </c>
      <c r="J3825">
        <v>1</v>
      </c>
      <c r="K3825">
        <v>0</v>
      </c>
    </row>
    <row r="3826" spans="1:11" x14ac:dyDescent="0.3">
      <c r="A3826" t="s">
        <v>33948</v>
      </c>
      <c r="B3826" s="1">
        <v>44975</v>
      </c>
      <c r="C3826">
        <v>173.72</v>
      </c>
      <c r="D3826" t="s">
        <v>30108</v>
      </c>
      <c r="E3826" t="s">
        <v>30109</v>
      </c>
      <c r="F3826" t="s">
        <v>13467</v>
      </c>
      <c r="G3826">
        <v>0</v>
      </c>
      <c r="H3826">
        <v>2023</v>
      </c>
      <c r="I3826" t="s">
        <v>30110</v>
      </c>
      <c r="J3826">
        <v>1</v>
      </c>
      <c r="K3826">
        <v>0</v>
      </c>
    </row>
    <row r="3827" spans="1:11" x14ac:dyDescent="0.3">
      <c r="A3827" t="s">
        <v>33949</v>
      </c>
      <c r="B3827" s="1">
        <v>45530</v>
      </c>
      <c r="C3827">
        <v>632.70000000000005</v>
      </c>
      <c r="D3827" t="s">
        <v>30122</v>
      </c>
      <c r="E3827" t="s">
        <v>30109</v>
      </c>
      <c r="F3827" t="s">
        <v>11563</v>
      </c>
      <c r="G3827">
        <v>0</v>
      </c>
      <c r="H3827">
        <v>2024</v>
      </c>
      <c r="I3827" t="s">
        <v>30120</v>
      </c>
      <c r="J3827">
        <v>1</v>
      </c>
      <c r="K3827">
        <v>0</v>
      </c>
    </row>
    <row r="3828" spans="1:11" x14ac:dyDescent="0.3">
      <c r="A3828" t="s">
        <v>33950</v>
      </c>
      <c r="B3828" s="1">
        <v>45050</v>
      </c>
      <c r="C3828">
        <v>114.64</v>
      </c>
      <c r="D3828" t="s">
        <v>30108</v>
      </c>
      <c r="E3828" t="s">
        <v>30109</v>
      </c>
      <c r="F3828" t="s">
        <v>11594</v>
      </c>
      <c r="G3828">
        <v>0</v>
      </c>
      <c r="H3828">
        <v>2023</v>
      </c>
      <c r="I3828" t="s">
        <v>30136</v>
      </c>
      <c r="J3828">
        <v>1</v>
      </c>
      <c r="K3828">
        <v>0</v>
      </c>
    </row>
    <row r="3829" spans="1:11" x14ac:dyDescent="0.3">
      <c r="A3829" t="s">
        <v>33951</v>
      </c>
      <c r="B3829" s="1">
        <v>45646</v>
      </c>
      <c r="C3829">
        <v>947.87</v>
      </c>
      <c r="D3829" t="s">
        <v>30112</v>
      </c>
      <c r="E3829" t="s">
        <v>30117</v>
      </c>
      <c r="F3829" t="s">
        <v>14442</v>
      </c>
      <c r="G3829">
        <v>1</v>
      </c>
      <c r="H3829">
        <v>2024</v>
      </c>
      <c r="I3829" t="s">
        <v>30130</v>
      </c>
      <c r="J3829">
        <v>0</v>
      </c>
      <c r="K3829">
        <v>1</v>
      </c>
    </row>
    <row r="3830" spans="1:11" x14ac:dyDescent="0.3">
      <c r="A3830" t="s">
        <v>33952</v>
      </c>
      <c r="B3830" s="1">
        <v>44910</v>
      </c>
      <c r="C3830">
        <v>308.77999999999997</v>
      </c>
      <c r="D3830" t="s">
        <v>30122</v>
      </c>
      <c r="E3830" t="s">
        <v>30109</v>
      </c>
      <c r="F3830" t="s">
        <v>4736</v>
      </c>
      <c r="G3830">
        <v>0</v>
      </c>
      <c r="H3830">
        <v>2022</v>
      </c>
      <c r="I3830" t="s">
        <v>30130</v>
      </c>
      <c r="J3830">
        <v>1</v>
      </c>
      <c r="K3830">
        <v>0</v>
      </c>
    </row>
    <row r="3831" spans="1:11" x14ac:dyDescent="0.3">
      <c r="A3831" t="s">
        <v>33953</v>
      </c>
      <c r="B3831" s="1">
        <v>44831</v>
      </c>
      <c r="C3831">
        <v>164.65</v>
      </c>
      <c r="D3831" t="s">
        <v>30108</v>
      </c>
      <c r="E3831" t="s">
        <v>30117</v>
      </c>
      <c r="F3831" t="s">
        <v>19337</v>
      </c>
      <c r="G3831">
        <v>1</v>
      </c>
      <c r="H3831">
        <v>2022</v>
      </c>
      <c r="I3831" t="s">
        <v>30123</v>
      </c>
      <c r="J3831">
        <v>0</v>
      </c>
      <c r="K3831">
        <v>1</v>
      </c>
    </row>
    <row r="3832" spans="1:11" x14ac:dyDescent="0.3">
      <c r="A3832" t="s">
        <v>33954</v>
      </c>
      <c r="B3832" s="1">
        <v>45609</v>
      </c>
      <c r="C3832">
        <v>114.98</v>
      </c>
      <c r="D3832" t="s">
        <v>30108</v>
      </c>
      <c r="E3832" t="s">
        <v>30117</v>
      </c>
      <c r="F3832" t="s">
        <v>8155</v>
      </c>
      <c r="G3832">
        <v>1</v>
      </c>
      <c r="H3832">
        <v>2024</v>
      </c>
      <c r="I3832" t="s">
        <v>30142</v>
      </c>
      <c r="J3832">
        <v>0</v>
      </c>
      <c r="K3832">
        <v>1</v>
      </c>
    </row>
    <row r="3833" spans="1:11" x14ac:dyDescent="0.3">
      <c r="A3833" t="s">
        <v>33955</v>
      </c>
      <c r="B3833" s="1">
        <v>44889</v>
      </c>
      <c r="C3833">
        <v>747.62</v>
      </c>
      <c r="D3833" t="s">
        <v>30108</v>
      </c>
      <c r="E3833" t="s">
        <v>30117</v>
      </c>
      <c r="F3833" t="s">
        <v>2205</v>
      </c>
      <c r="G3833">
        <v>1</v>
      </c>
      <c r="H3833">
        <v>2022</v>
      </c>
      <c r="I3833" t="s">
        <v>30142</v>
      </c>
      <c r="J3833">
        <v>0</v>
      </c>
      <c r="K3833">
        <v>1</v>
      </c>
    </row>
    <row r="3834" spans="1:11" x14ac:dyDescent="0.3">
      <c r="A3834" t="s">
        <v>33956</v>
      </c>
      <c r="B3834" s="1">
        <v>44553</v>
      </c>
      <c r="C3834">
        <v>1393.49</v>
      </c>
      <c r="D3834" t="s">
        <v>30108</v>
      </c>
      <c r="E3834" t="s">
        <v>30117</v>
      </c>
      <c r="F3834" t="s">
        <v>409</v>
      </c>
      <c r="G3834">
        <v>1</v>
      </c>
      <c r="H3834">
        <v>2021</v>
      </c>
      <c r="I3834" t="s">
        <v>30130</v>
      </c>
      <c r="J3834">
        <v>0</v>
      </c>
      <c r="K3834">
        <v>1</v>
      </c>
    </row>
    <row r="3835" spans="1:11" x14ac:dyDescent="0.3">
      <c r="A3835" t="s">
        <v>33957</v>
      </c>
      <c r="B3835" s="1">
        <v>44951</v>
      </c>
      <c r="C3835">
        <v>486.48</v>
      </c>
      <c r="D3835" t="s">
        <v>30112</v>
      </c>
      <c r="E3835" t="s">
        <v>30117</v>
      </c>
      <c r="F3835" t="s">
        <v>421</v>
      </c>
      <c r="G3835">
        <v>1</v>
      </c>
      <c r="H3835">
        <v>2023</v>
      </c>
      <c r="I3835" t="s">
        <v>30113</v>
      </c>
      <c r="J3835">
        <v>0</v>
      </c>
      <c r="K3835">
        <v>1</v>
      </c>
    </row>
    <row r="3836" spans="1:11" x14ac:dyDescent="0.3">
      <c r="A3836" t="s">
        <v>33958</v>
      </c>
      <c r="B3836" s="1">
        <v>45072</v>
      </c>
      <c r="C3836">
        <v>613.37</v>
      </c>
      <c r="D3836" t="s">
        <v>30112</v>
      </c>
      <c r="E3836" t="s">
        <v>30109</v>
      </c>
      <c r="F3836" t="s">
        <v>6206</v>
      </c>
      <c r="G3836">
        <v>0</v>
      </c>
      <c r="H3836">
        <v>2023</v>
      </c>
      <c r="I3836" t="s">
        <v>30136</v>
      </c>
      <c r="J3836">
        <v>1</v>
      </c>
      <c r="K3836">
        <v>0</v>
      </c>
    </row>
    <row r="3837" spans="1:11" x14ac:dyDescent="0.3">
      <c r="A3837" t="s">
        <v>33959</v>
      </c>
      <c r="B3837" s="1">
        <v>45015</v>
      </c>
      <c r="C3837">
        <v>696.63</v>
      </c>
      <c r="D3837" t="s">
        <v>30122</v>
      </c>
      <c r="E3837" t="s">
        <v>30109</v>
      </c>
      <c r="F3837" t="s">
        <v>13976</v>
      </c>
      <c r="G3837">
        <v>0</v>
      </c>
      <c r="H3837">
        <v>2023</v>
      </c>
      <c r="I3837" t="s">
        <v>30145</v>
      </c>
      <c r="J3837">
        <v>1</v>
      </c>
      <c r="K3837">
        <v>0</v>
      </c>
    </row>
    <row r="3838" spans="1:11" x14ac:dyDescent="0.3">
      <c r="A3838" t="s">
        <v>33960</v>
      </c>
      <c r="B3838" s="1">
        <v>44741</v>
      </c>
      <c r="C3838">
        <v>579.54</v>
      </c>
      <c r="D3838" t="s">
        <v>30108</v>
      </c>
      <c r="E3838" t="s">
        <v>30117</v>
      </c>
      <c r="F3838" t="s">
        <v>14164</v>
      </c>
      <c r="G3838">
        <v>1</v>
      </c>
      <c r="H3838">
        <v>2022</v>
      </c>
      <c r="I3838" t="s">
        <v>30128</v>
      </c>
      <c r="J3838">
        <v>0</v>
      </c>
      <c r="K3838">
        <v>1</v>
      </c>
    </row>
    <row r="3839" spans="1:11" x14ac:dyDescent="0.3">
      <c r="A3839" t="s">
        <v>33961</v>
      </c>
      <c r="B3839" s="1">
        <v>45062</v>
      </c>
      <c r="C3839">
        <v>622.09</v>
      </c>
      <c r="D3839" t="s">
        <v>30122</v>
      </c>
      <c r="E3839" t="s">
        <v>30117</v>
      </c>
      <c r="F3839" t="s">
        <v>6363</v>
      </c>
      <c r="G3839">
        <v>1</v>
      </c>
      <c r="H3839">
        <v>2023</v>
      </c>
      <c r="I3839" t="s">
        <v>30136</v>
      </c>
      <c r="J3839">
        <v>0</v>
      </c>
      <c r="K3839">
        <v>1</v>
      </c>
    </row>
    <row r="3840" spans="1:11" x14ac:dyDescent="0.3">
      <c r="A3840" t="s">
        <v>33962</v>
      </c>
      <c r="B3840" s="1">
        <v>44673</v>
      </c>
      <c r="C3840">
        <v>277.51</v>
      </c>
      <c r="D3840" t="s">
        <v>30122</v>
      </c>
      <c r="E3840" t="s">
        <v>30109</v>
      </c>
      <c r="F3840" t="s">
        <v>17195</v>
      </c>
      <c r="G3840">
        <v>0</v>
      </c>
      <c r="H3840">
        <v>2022</v>
      </c>
      <c r="I3840" t="s">
        <v>30118</v>
      </c>
      <c r="J3840">
        <v>1</v>
      </c>
      <c r="K3840">
        <v>0</v>
      </c>
    </row>
    <row r="3841" spans="1:11" x14ac:dyDescent="0.3">
      <c r="A3841" t="s">
        <v>33963</v>
      </c>
      <c r="B3841" s="1">
        <v>45230</v>
      </c>
      <c r="C3841">
        <v>1382.05</v>
      </c>
      <c r="D3841" t="s">
        <v>30122</v>
      </c>
      <c r="E3841" t="s">
        <v>30109</v>
      </c>
      <c r="F3841" t="s">
        <v>8579</v>
      </c>
      <c r="G3841">
        <v>0</v>
      </c>
      <c r="H3841">
        <v>2023</v>
      </c>
      <c r="I3841" t="s">
        <v>30159</v>
      </c>
      <c r="J3841">
        <v>1</v>
      </c>
      <c r="K3841">
        <v>0</v>
      </c>
    </row>
    <row r="3842" spans="1:11" x14ac:dyDescent="0.3">
      <c r="A3842" t="s">
        <v>33964</v>
      </c>
      <c r="B3842" s="1">
        <v>44625</v>
      </c>
      <c r="C3842">
        <v>1114.8599999999999</v>
      </c>
      <c r="D3842" t="s">
        <v>30122</v>
      </c>
      <c r="E3842" t="s">
        <v>30109</v>
      </c>
      <c r="F3842" t="s">
        <v>7994</v>
      </c>
      <c r="G3842">
        <v>0</v>
      </c>
      <c r="H3842">
        <v>2022</v>
      </c>
      <c r="I3842" t="s">
        <v>30145</v>
      </c>
      <c r="J3842">
        <v>1</v>
      </c>
      <c r="K3842">
        <v>0</v>
      </c>
    </row>
    <row r="3843" spans="1:11" x14ac:dyDescent="0.3">
      <c r="A3843" t="s">
        <v>33965</v>
      </c>
      <c r="B3843" s="1">
        <v>44906</v>
      </c>
      <c r="C3843">
        <v>839.14</v>
      </c>
      <c r="D3843" t="s">
        <v>30112</v>
      </c>
      <c r="E3843" t="s">
        <v>30117</v>
      </c>
      <c r="F3843" t="s">
        <v>5446</v>
      </c>
      <c r="G3843">
        <v>1</v>
      </c>
      <c r="H3843">
        <v>2022</v>
      </c>
      <c r="I3843" t="s">
        <v>30130</v>
      </c>
      <c r="J3843">
        <v>0</v>
      </c>
      <c r="K3843">
        <v>1</v>
      </c>
    </row>
    <row r="3844" spans="1:11" x14ac:dyDescent="0.3">
      <c r="A3844" t="s">
        <v>33966</v>
      </c>
      <c r="B3844" s="1">
        <v>44817</v>
      </c>
      <c r="C3844">
        <v>1446.29</v>
      </c>
      <c r="D3844" t="s">
        <v>30112</v>
      </c>
      <c r="E3844" t="s">
        <v>30117</v>
      </c>
      <c r="F3844" t="s">
        <v>6521</v>
      </c>
      <c r="G3844">
        <v>1</v>
      </c>
      <c r="H3844">
        <v>2022</v>
      </c>
      <c r="I3844" t="s">
        <v>30123</v>
      </c>
      <c r="J3844">
        <v>0</v>
      </c>
      <c r="K3844">
        <v>1</v>
      </c>
    </row>
    <row r="3845" spans="1:11" x14ac:dyDescent="0.3">
      <c r="A3845" t="s">
        <v>33967</v>
      </c>
      <c r="B3845" s="1">
        <v>45537</v>
      </c>
      <c r="C3845">
        <v>1229.42</v>
      </c>
      <c r="D3845" t="s">
        <v>30112</v>
      </c>
      <c r="E3845" t="s">
        <v>30109</v>
      </c>
      <c r="F3845" t="s">
        <v>9781</v>
      </c>
      <c r="G3845">
        <v>0</v>
      </c>
      <c r="H3845">
        <v>2024</v>
      </c>
      <c r="I3845" t="s">
        <v>30123</v>
      </c>
      <c r="J3845">
        <v>1</v>
      </c>
      <c r="K3845">
        <v>0</v>
      </c>
    </row>
    <row r="3846" spans="1:11" x14ac:dyDescent="0.3">
      <c r="A3846" t="s">
        <v>33968</v>
      </c>
      <c r="B3846" s="1">
        <v>44563</v>
      </c>
      <c r="C3846">
        <v>1261.8699999999999</v>
      </c>
      <c r="D3846" t="s">
        <v>30108</v>
      </c>
      <c r="E3846" t="s">
        <v>30109</v>
      </c>
      <c r="F3846" t="s">
        <v>15387</v>
      </c>
      <c r="G3846">
        <v>0</v>
      </c>
      <c r="H3846">
        <v>2022</v>
      </c>
      <c r="I3846" t="s">
        <v>30113</v>
      </c>
      <c r="J3846">
        <v>1</v>
      </c>
      <c r="K3846">
        <v>0</v>
      </c>
    </row>
    <row r="3847" spans="1:11" x14ac:dyDescent="0.3">
      <c r="A3847" t="s">
        <v>33969</v>
      </c>
      <c r="B3847" s="1">
        <v>45537</v>
      </c>
      <c r="C3847">
        <v>442.36</v>
      </c>
      <c r="D3847" t="s">
        <v>30122</v>
      </c>
      <c r="E3847" t="s">
        <v>30109</v>
      </c>
      <c r="F3847" t="s">
        <v>11687</v>
      </c>
      <c r="G3847">
        <v>0</v>
      </c>
      <c r="H3847">
        <v>2024</v>
      </c>
      <c r="I3847" t="s">
        <v>30123</v>
      </c>
      <c r="J3847">
        <v>1</v>
      </c>
      <c r="K3847">
        <v>0</v>
      </c>
    </row>
    <row r="3848" spans="1:11" x14ac:dyDescent="0.3">
      <c r="A3848" t="s">
        <v>33970</v>
      </c>
      <c r="B3848" s="1">
        <v>45541</v>
      </c>
      <c r="C3848">
        <v>632.20000000000005</v>
      </c>
      <c r="D3848" t="s">
        <v>30122</v>
      </c>
      <c r="E3848" t="s">
        <v>30109</v>
      </c>
      <c r="F3848" t="s">
        <v>14653</v>
      </c>
      <c r="G3848">
        <v>0</v>
      </c>
      <c r="H3848">
        <v>2024</v>
      </c>
      <c r="I3848" t="s">
        <v>30123</v>
      </c>
      <c r="J3848">
        <v>1</v>
      </c>
      <c r="K3848">
        <v>0</v>
      </c>
    </row>
    <row r="3849" spans="1:11" x14ac:dyDescent="0.3">
      <c r="A3849" t="s">
        <v>33971</v>
      </c>
      <c r="B3849" s="1">
        <v>44739</v>
      </c>
      <c r="C3849">
        <v>440.78</v>
      </c>
      <c r="D3849" t="s">
        <v>30108</v>
      </c>
      <c r="E3849" t="s">
        <v>30109</v>
      </c>
      <c r="F3849" t="s">
        <v>2719</v>
      </c>
      <c r="G3849">
        <v>0</v>
      </c>
      <c r="H3849">
        <v>2022</v>
      </c>
      <c r="I3849" t="s">
        <v>30128</v>
      </c>
      <c r="J3849">
        <v>1</v>
      </c>
      <c r="K3849">
        <v>0</v>
      </c>
    </row>
    <row r="3850" spans="1:11" x14ac:dyDescent="0.3">
      <c r="A3850" t="s">
        <v>33972</v>
      </c>
      <c r="B3850" s="1">
        <v>45541</v>
      </c>
      <c r="C3850">
        <v>413.36</v>
      </c>
      <c r="D3850" t="s">
        <v>30112</v>
      </c>
      <c r="E3850" t="s">
        <v>30117</v>
      </c>
      <c r="F3850" t="s">
        <v>1897</v>
      </c>
      <c r="G3850">
        <v>1</v>
      </c>
      <c r="H3850">
        <v>2024</v>
      </c>
      <c r="I3850" t="s">
        <v>30123</v>
      </c>
      <c r="J3850">
        <v>0</v>
      </c>
      <c r="K3850">
        <v>1</v>
      </c>
    </row>
    <row r="3851" spans="1:11" x14ac:dyDescent="0.3">
      <c r="A3851" t="s">
        <v>33973</v>
      </c>
      <c r="B3851" s="1">
        <v>45297</v>
      </c>
      <c r="C3851">
        <v>954.2</v>
      </c>
      <c r="D3851" t="s">
        <v>30112</v>
      </c>
      <c r="E3851" t="s">
        <v>30109</v>
      </c>
      <c r="F3851" t="s">
        <v>16147</v>
      </c>
      <c r="G3851">
        <v>0</v>
      </c>
      <c r="H3851">
        <v>2024</v>
      </c>
      <c r="I3851" t="s">
        <v>30113</v>
      </c>
      <c r="J3851">
        <v>1</v>
      </c>
      <c r="K3851">
        <v>0</v>
      </c>
    </row>
    <row r="3852" spans="1:11" x14ac:dyDescent="0.3">
      <c r="A3852" t="s">
        <v>33974</v>
      </c>
      <c r="B3852" s="1">
        <v>45388</v>
      </c>
      <c r="C3852">
        <v>1013.71</v>
      </c>
      <c r="D3852" t="s">
        <v>30122</v>
      </c>
      <c r="E3852" t="s">
        <v>30117</v>
      </c>
      <c r="F3852" t="s">
        <v>15923</v>
      </c>
      <c r="G3852">
        <v>1</v>
      </c>
      <c r="H3852">
        <v>2024</v>
      </c>
      <c r="I3852" t="s">
        <v>30118</v>
      </c>
      <c r="J3852">
        <v>0</v>
      </c>
      <c r="K3852">
        <v>1</v>
      </c>
    </row>
    <row r="3853" spans="1:11" x14ac:dyDescent="0.3">
      <c r="A3853" t="s">
        <v>33975</v>
      </c>
      <c r="B3853" s="1">
        <v>44685</v>
      </c>
      <c r="C3853">
        <v>1057.42</v>
      </c>
      <c r="D3853" t="s">
        <v>30108</v>
      </c>
      <c r="E3853" t="s">
        <v>30109</v>
      </c>
      <c r="F3853" t="s">
        <v>1774</v>
      </c>
      <c r="G3853">
        <v>0</v>
      </c>
      <c r="H3853">
        <v>2022</v>
      </c>
      <c r="I3853" t="s">
        <v>30136</v>
      </c>
      <c r="J3853">
        <v>1</v>
      </c>
      <c r="K3853">
        <v>0</v>
      </c>
    </row>
    <row r="3854" spans="1:11" x14ac:dyDescent="0.3">
      <c r="A3854" t="s">
        <v>33976</v>
      </c>
      <c r="B3854" s="1">
        <v>44627</v>
      </c>
      <c r="C3854">
        <v>348.48</v>
      </c>
      <c r="D3854" t="s">
        <v>30108</v>
      </c>
      <c r="E3854" t="s">
        <v>30117</v>
      </c>
      <c r="F3854" t="s">
        <v>5884</v>
      </c>
      <c r="G3854">
        <v>1</v>
      </c>
      <c r="H3854">
        <v>2022</v>
      </c>
      <c r="I3854" t="s">
        <v>30145</v>
      </c>
      <c r="J3854">
        <v>0</v>
      </c>
      <c r="K3854">
        <v>1</v>
      </c>
    </row>
    <row r="3855" spans="1:11" x14ac:dyDescent="0.3">
      <c r="A3855" t="s">
        <v>33977</v>
      </c>
      <c r="B3855" s="1">
        <v>44616</v>
      </c>
      <c r="C3855">
        <v>529.12</v>
      </c>
      <c r="D3855" t="s">
        <v>30122</v>
      </c>
      <c r="E3855" t="s">
        <v>30117</v>
      </c>
      <c r="F3855" t="s">
        <v>3856</v>
      </c>
      <c r="G3855">
        <v>1</v>
      </c>
      <c r="H3855">
        <v>2022</v>
      </c>
      <c r="I3855" t="s">
        <v>30110</v>
      </c>
      <c r="J3855">
        <v>0</v>
      </c>
      <c r="K3855">
        <v>1</v>
      </c>
    </row>
    <row r="3856" spans="1:11" x14ac:dyDescent="0.3">
      <c r="A3856" t="s">
        <v>33978</v>
      </c>
      <c r="B3856" s="1">
        <v>45340</v>
      </c>
      <c r="C3856">
        <v>893.18</v>
      </c>
      <c r="D3856" t="s">
        <v>30122</v>
      </c>
      <c r="E3856" t="s">
        <v>30117</v>
      </c>
      <c r="F3856" t="s">
        <v>4837</v>
      </c>
      <c r="G3856">
        <v>1</v>
      </c>
      <c r="H3856">
        <v>2024</v>
      </c>
      <c r="I3856" t="s">
        <v>30110</v>
      </c>
      <c r="J3856">
        <v>0</v>
      </c>
      <c r="K3856">
        <v>1</v>
      </c>
    </row>
    <row r="3857" spans="1:11" x14ac:dyDescent="0.3">
      <c r="A3857" t="s">
        <v>33979</v>
      </c>
      <c r="B3857" s="1">
        <v>44698</v>
      </c>
      <c r="C3857">
        <v>430.69</v>
      </c>
      <c r="D3857" t="s">
        <v>30122</v>
      </c>
      <c r="E3857" t="s">
        <v>30109</v>
      </c>
      <c r="F3857" t="s">
        <v>2532</v>
      </c>
      <c r="G3857">
        <v>0</v>
      </c>
      <c r="H3857">
        <v>2022</v>
      </c>
      <c r="I3857" t="s">
        <v>30136</v>
      </c>
      <c r="J3857">
        <v>1</v>
      </c>
      <c r="K3857">
        <v>0</v>
      </c>
    </row>
    <row r="3858" spans="1:11" x14ac:dyDescent="0.3">
      <c r="A3858" t="s">
        <v>33980</v>
      </c>
      <c r="B3858" s="1">
        <v>45158</v>
      </c>
      <c r="C3858">
        <v>770.83</v>
      </c>
      <c r="D3858" t="s">
        <v>30108</v>
      </c>
      <c r="E3858" t="s">
        <v>30117</v>
      </c>
      <c r="F3858" t="s">
        <v>18110</v>
      </c>
      <c r="G3858">
        <v>1</v>
      </c>
      <c r="H3858">
        <v>2023</v>
      </c>
      <c r="I3858" t="s">
        <v>30120</v>
      </c>
      <c r="J3858">
        <v>0</v>
      </c>
      <c r="K3858">
        <v>1</v>
      </c>
    </row>
    <row r="3859" spans="1:11" x14ac:dyDescent="0.3">
      <c r="A3859" t="s">
        <v>33981</v>
      </c>
      <c r="B3859" s="1">
        <v>44881</v>
      </c>
      <c r="C3859">
        <v>1306.95</v>
      </c>
      <c r="D3859" t="s">
        <v>30122</v>
      </c>
      <c r="E3859" t="s">
        <v>30109</v>
      </c>
      <c r="F3859" t="s">
        <v>18614</v>
      </c>
      <c r="G3859">
        <v>0</v>
      </c>
      <c r="H3859">
        <v>2022</v>
      </c>
      <c r="I3859" t="s">
        <v>30142</v>
      </c>
      <c r="J3859">
        <v>1</v>
      </c>
      <c r="K3859">
        <v>0</v>
      </c>
    </row>
    <row r="3860" spans="1:11" x14ac:dyDescent="0.3">
      <c r="A3860" t="s">
        <v>33982</v>
      </c>
      <c r="B3860" s="1">
        <v>44558</v>
      </c>
      <c r="C3860">
        <v>558.11</v>
      </c>
      <c r="D3860" t="s">
        <v>30122</v>
      </c>
      <c r="E3860" t="s">
        <v>30109</v>
      </c>
      <c r="F3860" t="s">
        <v>7749</v>
      </c>
      <c r="G3860">
        <v>0</v>
      </c>
      <c r="H3860">
        <v>2021</v>
      </c>
      <c r="I3860" t="s">
        <v>30130</v>
      </c>
      <c r="J3860">
        <v>1</v>
      </c>
      <c r="K3860">
        <v>0</v>
      </c>
    </row>
    <row r="3861" spans="1:11" x14ac:dyDescent="0.3">
      <c r="A3861" t="s">
        <v>33983</v>
      </c>
      <c r="B3861" s="1">
        <v>45158</v>
      </c>
      <c r="C3861">
        <v>1024.29</v>
      </c>
      <c r="D3861" t="s">
        <v>30112</v>
      </c>
      <c r="E3861" t="s">
        <v>30109</v>
      </c>
      <c r="F3861" t="s">
        <v>16707</v>
      </c>
      <c r="G3861">
        <v>0</v>
      </c>
      <c r="H3861">
        <v>2023</v>
      </c>
      <c r="I3861" t="s">
        <v>30120</v>
      </c>
      <c r="J3861">
        <v>1</v>
      </c>
      <c r="K3861">
        <v>0</v>
      </c>
    </row>
    <row r="3862" spans="1:11" x14ac:dyDescent="0.3">
      <c r="A3862" t="s">
        <v>33984</v>
      </c>
      <c r="B3862" s="1">
        <v>45194</v>
      </c>
      <c r="C3862">
        <v>315.3</v>
      </c>
      <c r="D3862" t="s">
        <v>30112</v>
      </c>
      <c r="E3862" t="s">
        <v>30109</v>
      </c>
      <c r="F3862" t="s">
        <v>8951</v>
      </c>
      <c r="G3862">
        <v>0</v>
      </c>
      <c r="H3862">
        <v>2023</v>
      </c>
      <c r="I3862" t="s">
        <v>30123</v>
      </c>
      <c r="J3862">
        <v>1</v>
      </c>
      <c r="K3862">
        <v>0</v>
      </c>
    </row>
    <row r="3863" spans="1:11" x14ac:dyDescent="0.3">
      <c r="A3863" t="s">
        <v>33985</v>
      </c>
      <c r="B3863" s="1">
        <v>44819</v>
      </c>
      <c r="C3863">
        <v>539.11</v>
      </c>
      <c r="D3863" t="s">
        <v>30122</v>
      </c>
      <c r="E3863" t="s">
        <v>30117</v>
      </c>
      <c r="F3863" t="s">
        <v>17062</v>
      </c>
      <c r="G3863">
        <v>1</v>
      </c>
      <c r="H3863">
        <v>2022</v>
      </c>
      <c r="I3863" t="s">
        <v>30123</v>
      </c>
      <c r="J3863">
        <v>0</v>
      </c>
      <c r="K3863">
        <v>1</v>
      </c>
    </row>
    <row r="3864" spans="1:11" x14ac:dyDescent="0.3">
      <c r="A3864" t="s">
        <v>33986</v>
      </c>
      <c r="B3864" s="1">
        <v>45203</v>
      </c>
      <c r="C3864">
        <v>562.46</v>
      </c>
      <c r="D3864" t="s">
        <v>30108</v>
      </c>
      <c r="E3864" t="s">
        <v>30109</v>
      </c>
      <c r="F3864" t="s">
        <v>4674</v>
      </c>
      <c r="G3864">
        <v>0</v>
      </c>
      <c r="H3864">
        <v>2023</v>
      </c>
      <c r="I3864" t="s">
        <v>30159</v>
      </c>
      <c r="J3864">
        <v>1</v>
      </c>
      <c r="K3864">
        <v>0</v>
      </c>
    </row>
    <row r="3865" spans="1:11" x14ac:dyDescent="0.3">
      <c r="A3865" t="s">
        <v>33987</v>
      </c>
      <c r="B3865" s="1">
        <v>45503</v>
      </c>
      <c r="C3865">
        <v>65.38</v>
      </c>
      <c r="D3865" t="s">
        <v>30112</v>
      </c>
      <c r="E3865" t="s">
        <v>30109</v>
      </c>
      <c r="F3865" t="s">
        <v>10073</v>
      </c>
      <c r="G3865">
        <v>0</v>
      </c>
      <c r="H3865">
        <v>2024</v>
      </c>
      <c r="I3865" t="s">
        <v>30115</v>
      </c>
      <c r="J3865">
        <v>1</v>
      </c>
      <c r="K3865">
        <v>0</v>
      </c>
    </row>
    <row r="3866" spans="1:11" x14ac:dyDescent="0.3">
      <c r="A3866" t="s">
        <v>33988</v>
      </c>
      <c r="B3866" s="1">
        <v>44921</v>
      </c>
      <c r="C3866">
        <v>1156.7</v>
      </c>
      <c r="D3866" t="s">
        <v>30122</v>
      </c>
      <c r="E3866" t="s">
        <v>30109</v>
      </c>
      <c r="F3866" t="s">
        <v>13788</v>
      </c>
      <c r="G3866">
        <v>0</v>
      </c>
      <c r="H3866">
        <v>2022</v>
      </c>
      <c r="I3866" t="s">
        <v>30130</v>
      </c>
      <c r="J3866">
        <v>1</v>
      </c>
      <c r="K3866">
        <v>0</v>
      </c>
    </row>
    <row r="3867" spans="1:11" x14ac:dyDescent="0.3">
      <c r="A3867" t="s">
        <v>33989</v>
      </c>
      <c r="B3867" s="1">
        <v>45386</v>
      </c>
      <c r="C3867">
        <v>373.9</v>
      </c>
      <c r="D3867" t="s">
        <v>30122</v>
      </c>
      <c r="E3867" t="s">
        <v>30117</v>
      </c>
      <c r="F3867" t="s">
        <v>10969</v>
      </c>
      <c r="G3867">
        <v>1</v>
      </c>
      <c r="H3867">
        <v>2024</v>
      </c>
      <c r="I3867" t="s">
        <v>30118</v>
      </c>
      <c r="J3867">
        <v>0</v>
      </c>
      <c r="K3867">
        <v>1</v>
      </c>
    </row>
    <row r="3868" spans="1:11" x14ac:dyDescent="0.3">
      <c r="A3868" t="s">
        <v>33990</v>
      </c>
      <c r="B3868" s="1">
        <v>45438</v>
      </c>
      <c r="C3868">
        <v>801.46</v>
      </c>
      <c r="D3868" t="s">
        <v>30108</v>
      </c>
      <c r="E3868" t="s">
        <v>30109</v>
      </c>
      <c r="F3868" t="s">
        <v>12239</v>
      </c>
      <c r="G3868">
        <v>0</v>
      </c>
      <c r="H3868">
        <v>2024</v>
      </c>
      <c r="I3868" t="s">
        <v>30136</v>
      </c>
      <c r="J3868">
        <v>1</v>
      </c>
      <c r="K3868">
        <v>0</v>
      </c>
    </row>
    <row r="3869" spans="1:11" x14ac:dyDescent="0.3">
      <c r="A3869" t="s">
        <v>33991</v>
      </c>
      <c r="B3869" s="1">
        <v>45621</v>
      </c>
      <c r="C3869">
        <v>1278.56</v>
      </c>
      <c r="D3869" t="s">
        <v>30112</v>
      </c>
      <c r="E3869" t="s">
        <v>30109</v>
      </c>
      <c r="F3869" t="s">
        <v>2532</v>
      </c>
      <c r="G3869">
        <v>0</v>
      </c>
      <c r="H3869">
        <v>2024</v>
      </c>
      <c r="I3869" t="s">
        <v>30142</v>
      </c>
      <c r="J3869">
        <v>1</v>
      </c>
      <c r="K3869">
        <v>0</v>
      </c>
    </row>
    <row r="3870" spans="1:11" x14ac:dyDescent="0.3">
      <c r="A3870" t="s">
        <v>33992</v>
      </c>
      <c r="B3870" s="1">
        <v>45632</v>
      </c>
      <c r="C3870">
        <v>248.13</v>
      </c>
      <c r="D3870" t="s">
        <v>30112</v>
      </c>
      <c r="E3870" t="s">
        <v>30117</v>
      </c>
      <c r="F3870" t="s">
        <v>16234</v>
      </c>
      <c r="G3870">
        <v>1</v>
      </c>
      <c r="H3870">
        <v>2024</v>
      </c>
      <c r="I3870" t="s">
        <v>30130</v>
      </c>
      <c r="J3870">
        <v>0</v>
      </c>
      <c r="K3870">
        <v>1</v>
      </c>
    </row>
    <row r="3871" spans="1:11" x14ac:dyDescent="0.3">
      <c r="A3871" t="s">
        <v>33993</v>
      </c>
      <c r="B3871" s="1">
        <v>44632</v>
      </c>
      <c r="C3871">
        <v>766.04</v>
      </c>
      <c r="D3871" t="s">
        <v>30122</v>
      </c>
      <c r="E3871" t="s">
        <v>30117</v>
      </c>
      <c r="F3871" t="s">
        <v>14401</v>
      </c>
      <c r="G3871">
        <v>1</v>
      </c>
      <c r="H3871">
        <v>2022</v>
      </c>
      <c r="I3871" t="s">
        <v>30145</v>
      </c>
      <c r="J3871">
        <v>0</v>
      </c>
      <c r="K3871">
        <v>1</v>
      </c>
    </row>
    <row r="3872" spans="1:11" x14ac:dyDescent="0.3">
      <c r="A3872" t="s">
        <v>33994</v>
      </c>
      <c r="B3872" s="1">
        <v>44725</v>
      </c>
      <c r="C3872">
        <v>1495.8</v>
      </c>
      <c r="D3872" t="s">
        <v>30122</v>
      </c>
      <c r="E3872" t="s">
        <v>30117</v>
      </c>
      <c r="F3872" t="s">
        <v>2675</v>
      </c>
      <c r="G3872">
        <v>1</v>
      </c>
      <c r="H3872">
        <v>2022</v>
      </c>
      <c r="I3872" t="s">
        <v>30128</v>
      </c>
      <c r="J3872">
        <v>0</v>
      </c>
      <c r="K3872">
        <v>1</v>
      </c>
    </row>
    <row r="3873" spans="1:11" x14ac:dyDescent="0.3">
      <c r="A3873" t="s">
        <v>33995</v>
      </c>
      <c r="B3873" s="1">
        <v>45081</v>
      </c>
      <c r="C3873">
        <v>906.63</v>
      </c>
      <c r="D3873" t="s">
        <v>30122</v>
      </c>
      <c r="E3873" t="s">
        <v>30117</v>
      </c>
      <c r="F3873" t="s">
        <v>17889</v>
      </c>
      <c r="G3873">
        <v>1</v>
      </c>
      <c r="H3873">
        <v>2023</v>
      </c>
      <c r="I3873" t="s">
        <v>30128</v>
      </c>
      <c r="J3873">
        <v>0</v>
      </c>
      <c r="K3873">
        <v>1</v>
      </c>
    </row>
    <row r="3874" spans="1:11" x14ac:dyDescent="0.3">
      <c r="A3874" t="s">
        <v>33996</v>
      </c>
      <c r="B3874" s="1">
        <v>45500</v>
      </c>
      <c r="C3874">
        <v>450.66</v>
      </c>
      <c r="D3874" t="s">
        <v>30112</v>
      </c>
      <c r="E3874" t="s">
        <v>30117</v>
      </c>
      <c r="F3874" t="s">
        <v>17169</v>
      </c>
      <c r="G3874">
        <v>1</v>
      </c>
      <c r="H3874">
        <v>2024</v>
      </c>
      <c r="I3874" t="s">
        <v>30115</v>
      </c>
      <c r="J3874">
        <v>0</v>
      </c>
      <c r="K3874">
        <v>1</v>
      </c>
    </row>
    <row r="3875" spans="1:11" x14ac:dyDescent="0.3">
      <c r="A3875" t="s">
        <v>33997</v>
      </c>
      <c r="B3875" s="1">
        <v>44665</v>
      </c>
      <c r="C3875">
        <v>1433.72</v>
      </c>
      <c r="D3875" t="s">
        <v>30112</v>
      </c>
      <c r="E3875" t="s">
        <v>30109</v>
      </c>
      <c r="F3875" t="s">
        <v>12195</v>
      </c>
      <c r="G3875">
        <v>0</v>
      </c>
      <c r="H3875">
        <v>2022</v>
      </c>
      <c r="I3875" t="s">
        <v>30118</v>
      </c>
      <c r="J3875">
        <v>1</v>
      </c>
      <c r="K3875">
        <v>0</v>
      </c>
    </row>
    <row r="3876" spans="1:11" x14ac:dyDescent="0.3">
      <c r="A3876" t="s">
        <v>33998</v>
      </c>
      <c r="B3876" s="1">
        <v>45569</v>
      </c>
      <c r="C3876">
        <v>944.99</v>
      </c>
      <c r="D3876" t="s">
        <v>30108</v>
      </c>
      <c r="E3876" t="s">
        <v>30117</v>
      </c>
      <c r="F3876" t="s">
        <v>916</v>
      </c>
      <c r="G3876">
        <v>1</v>
      </c>
      <c r="H3876">
        <v>2024</v>
      </c>
      <c r="I3876" t="s">
        <v>30159</v>
      </c>
      <c r="J3876">
        <v>0</v>
      </c>
      <c r="K3876">
        <v>1</v>
      </c>
    </row>
    <row r="3877" spans="1:11" x14ac:dyDescent="0.3">
      <c r="A3877" t="s">
        <v>33999</v>
      </c>
      <c r="B3877" s="1">
        <v>44743</v>
      </c>
      <c r="C3877">
        <v>83.64</v>
      </c>
      <c r="D3877" t="s">
        <v>30108</v>
      </c>
      <c r="E3877" t="s">
        <v>30117</v>
      </c>
      <c r="F3877" t="s">
        <v>16739</v>
      </c>
      <c r="G3877">
        <v>1</v>
      </c>
      <c r="H3877">
        <v>2022</v>
      </c>
      <c r="I3877" t="s">
        <v>30115</v>
      </c>
      <c r="J3877">
        <v>0</v>
      </c>
      <c r="K3877">
        <v>1</v>
      </c>
    </row>
    <row r="3878" spans="1:11" x14ac:dyDescent="0.3">
      <c r="A3878" t="s">
        <v>34000</v>
      </c>
      <c r="B3878" s="1">
        <v>44889</v>
      </c>
      <c r="C3878">
        <v>1189.71</v>
      </c>
      <c r="D3878" t="s">
        <v>30108</v>
      </c>
      <c r="E3878" t="s">
        <v>30117</v>
      </c>
      <c r="F3878" t="s">
        <v>13886</v>
      </c>
      <c r="G3878">
        <v>1</v>
      </c>
      <c r="H3878">
        <v>2022</v>
      </c>
      <c r="I3878" t="s">
        <v>30142</v>
      </c>
      <c r="J3878">
        <v>0</v>
      </c>
      <c r="K3878">
        <v>1</v>
      </c>
    </row>
    <row r="3879" spans="1:11" x14ac:dyDescent="0.3">
      <c r="A3879" t="s">
        <v>34001</v>
      </c>
      <c r="B3879" s="1">
        <v>44722</v>
      </c>
      <c r="C3879">
        <v>495.64</v>
      </c>
      <c r="D3879" t="s">
        <v>30112</v>
      </c>
      <c r="E3879" t="s">
        <v>30109</v>
      </c>
      <c r="F3879" t="s">
        <v>14418</v>
      </c>
      <c r="G3879">
        <v>0</v>
      </c>
      <c r="H3879">
        <v>2022</v>
      </c>
      <c r="I3879" t="s">
        <v>30128</v>
      </c>
      <c r="J3879">
        <v>1</v>
      </c>
      <c r="K3879">
        <v>0</v>
      </c>
    </row>
    <row r="3880" spans="1:11" x14ac:dyDescent="0.3">
      <c r="A3880" t="s">
        <v>34002</v>
      </c>
      <c r="B3880" s="1">
        <v>45479</v>
      </c>
      <c r="C3880">
        <v>598.86</v>
      </c>
      <c r="D3880" t="s">
        <v>30112</v>
      </c>
      <c r="E3880" t="s">
        <v>30117</v>
      </c>
      <c r="F3880" t="s">
        <v>3302</v>
      </c>
      <c r="G3880">
        <v>1</v>
      </c>
      <c r="H3880">
        <v>2024</v>
      </c>
      <c r="I3880" t="s">
        <v>30115</v>
      </c>
      <c r="J3880">
        <v>0</v>
      </c>
      <c r="K3880">
        <v>1</v>
      </c>
    </row>
    <row r="3881" spans="1:11" x14ac:dyDescent="0.3">
      <c r="A3881" t="s">
        <v>34003</v>
      </c>
      <c r="B3881" s="1">
        <v>44692</v>
      </c>
      <c r="C3881">
        <v>452.82</v>
      </c>
      <c r="D3881" t="s">
        <v>30112</v>
      </c>
      <c r="E3881" t="s">
        <v>30117</v>
      </c>
      <c r="F3881" t="s">
        <v>15664</v>
      </c>
      <c r="G3881">
        <v>1</v>
      </c>
      <c r="H3881">
        <v>2022</v>
      </c>
      <c r="I3881" t="s">
        <v>30136</v>
      </c>
      <c r="J3881">
        <v>0</v>
      </c>
      <c r="K3881">
        <v>1</v>
      </c>
    </row>
    <row r="3882" spans="1:11" x14ac:dyDescent="0.3">
      <c r="A3882" t="s">
        <v>34004</v>
      </c>
      <c r="B3882" s="1">
        <v>44877</v>
      </c>
      <c r="C3882">
        <v>131.6</v>
      </c>
      <c r="D3882" t="s">
        <v>30112</v>
      </c>
      <c r="E3882" t="s">
        <v>30117</v>
      </c>
      <c r="F3882" t="s">
        <v>11079</v>
      </c>
      <c r="G3882">
        <v>1</v>
      </c>
      <c r="H3882">
        <v>2022</v>
      </c>
      <c r="I3882" t="s">
        <v>30142</v>
      </c>
      <c r="J3882">
        <v>0</v>
      </c>
      <c r="K3882">
        <v>1</v>
      </c>
    </row>
    <row r="3883" spans="1:11" x14ac:dyDescent="0.3">
      <c r="A3883" t="s">
        <v>34005</v>
      </c>
      <c r="B3883" s="1">
        <v>44869</v>
      </c>
      <c r="C3883">
        <v>657.24</v>
      </c>
      <c r="D3883" t="s">
        <v>30112</v>
      </c>
      <c r="E3883" t="s">
        <v>30117</v>
      </c>
      <c r="F3883" t="s">
        <v>9905</v>
      </c>
      <c r="G3883">
        <v>1</v>
      </c>
      <c r="H3883">
        <v>2022</v>
      </c>
      <c r="I3883" t="s">
        <v>30142</v>
      </c>
      <c r="J3883">
        <v>0</v>
      </c>
      <c r="K3883">
        <v>1</v>
      </c>
    </row>
    <row r="3884" spans="1:11" x14ac:dyDescent="0.3">
      <c r="A3884" t="s">
        <v>34006</v>
      </c>
      <c r="B3884" s="1">
        <v>44859</v>
      </c>
      <c r="C3884">
        <v>328.53</v>
      </c>
      <c r="D3884" t="s">
        <v>30122</v>
      </c>
      <c r="E3884" t="s">
        <v>30109</v>
      </c>
      <c r="F3884" t="s">
        <v>6310</v>
      </c>
      <c r="G3884">
        <v>0</v>
      </c>
      <c r="H3884">
        <v>2022</v>
      </c>
      <c r="I3884" t="s">
        <v>30159</v>
      </c>
      <c r="J3884">
        <v>1</v>
      </c>
      <c r="K3884">
        <v>0</v>
      </c>
    </row>
    <row r="3885" spans="1:11" x14ac:dyDescent="0.3">
      <c r="A3885" t="s">
        <v>34007</v>
      </c>
      <c r="B3885" s="1">
        <v>44727</v>
      </c>
      <c r="C3885">
        <v>724.58</v>
      </c>
      <c r="D3885" t="s">
        <v>30108</v>
      </c>
      <c r="E3885" t="s">
        <v>30109</v>
      </c>
      <c r="F3885" t="s">
        <v>4061</v>
      </c>
      <c r="G3885">
        <v>0</v>
      </c>
      <c r="H3885">
        <v>2022</v>
      </c>
      <c r="I3885" t="s">
        <v>30128</v>
      </c>
      <c r="J3885">
        <v>1</v>
      </c>
      <c r="K3885">
        <v>0</v>
      </c>
    </row>
    <row r="3886" spans="1:11" x14ac:dyDescent="0.3">
      <c r="A3886" t="s">
        <v>34008</v>
      </c>
      <c r="B3886" s="1">
        <v>45375</v>
      </c>
      <c r="C3886">
        <v>140.59</v>
      </c>
      <c r="D3886" t="s">
        <v>30122</v>
      </c>
      <c r="E3886" t="s">
        <v>30109</v>
      </c>
      <c r="F3886" t="s">
        <v>9940</v>
      </c>
      <c r="G3886">
        <v>0</v>
      </c>
      <c r="H3886">
        <v>2024</v>
      </c>
      <c r="I3886" t="s">
        <v>30145</v>
      </c>
      <c r="J3886">
        <v>1</v>
      </c>
      <c r="K3886">
        <v>0</v>
      </c>
    </row>
    <row r="3887" spans="1:11" x14ac:dyDescent="0.3">
      <c r="A3887" t="s">
        <v>34009</v>
      </c>
      <c r="B3887" s="1">
        <v>44846</v>
      </c>
      <c r="C3887">
        <v>1487.5</v>
      </c>
      <c r="D3887" t="s">
        <v>30112</v>
      </c>
      <c r="E3887" t="s">
        <v>30109</v>
      </c>
      <c r="F3887" t="s">
        <v>8551</v>
      </c>
      <c r="G3887">
        <v>0</v>
      </c>
      <c r="H3887">
        <v>2022</v>
      </c>
      <c r="I3887" t="s">
        <v>30159</v>
      </c>
      <c r="J3887">
        <v>1</v>
      </c>
      <c r="K3887">
        <v>0</v>
      </c>
    </row>
    <row r="3888" spans="1:11" x14ac:dyDescent="0.3">
      <c r="A3888" t="s">
        <v>34010</v>
      </c>
      <c r="B3888" s="1">
        <v>45190</v>
      </c>
      <c r="C3888">
        <v>439.63</v>
      </c>
      <c r="D3888" t="s">
        <v>30108</v>
      </c>
      <c r="E3888" t="s">
        <v>30117</v>
      </c>
      <c r="F3888" t="s">
        <v>13898</v>
      </c>
      <c r="G3888">
        <v>1</v>
      </c>
      <c r="H3888">
        <v>2023</v>
      </c>
      <c r="I3888" t="s">
        <v>30123</v>
      </c>
      <c r="J3888">
        <v>0</v>
      </c>
      <c r="K3888">
        <v>1</v>
      </c>
    </row>
    <row r="3889" spans="1:11" x14ac:dyDescent="0.3">
      <c r="A3889" t="s">
        <v>34011</v>
      </c>
      <c r="B3889" s="1">
        <v>45300</v>
      </c>
      <c r="C3889">
        <v>533.6</v>
      </c>
      <c r="D3889" t="s">
        <v>30108</v>
      </c>
      <c r="E3889" t="s">
        <v>30117</v>
      </c>
      <c r="F3889" t="s">
        <v>15728</v>
      </c>
      <c r="G3889">
        <v>1</v>
      </c>
      <c r="H3889">
        <v>2024</v>
      </c>
      <c r="I3889" t="s">
        <v>30113</v>
      </c>
      <c r="J3889">
        <v>0</v>
      </c>
      <c r="K3889">
        <v>1</v>
      </c>
    </row>
    <row r="3890" spans="1:11" x14ac:dyDescent="0.3">
      <c r="A3890" t="s">
        <v>34012</v>
      </c>
      <c r="B3890" s="1">
        <v>45110</v>
      </c>
      <c r="C3890">
        <v>1305.53</v>
      </c>
      <c r="D3890" t="s">
        <v>30112</v>
      </c>
      <c r="E3890" t="s">
        <v>30117</v>
      </c>
      <c r="F3890" t="s">
        <v>8421</v>
      </c>
      <c r="G3890">
        <v>1</v>
      </c>
      <c r="H3890">
        <v>2023</v>
      </c>
      <c r="I3890" t="s">
        <v>30115</v>
      </c>
      <c r="J3890">
        <v>0</v>
      </c>
      <c r="K3890">
        <v>1</v>
      </c>
    </row>
    <row r="3891" spans="1:11" x14ac:dyDescent="0.3">
      <c r="A3891" t="s">
        <v>34013</v>
      </c>
      <c r="B3891" s="1">
        <v>44606</v>
      </c>
      <c r="C3891">
        <v>471.54</v>
      </c>
      <c r="D3891" t="s">
        <v>30112</v>
      </c>
      <c r="E3891" t="s">
        <v>30117</v>
      </c>
      <c r="F3891" t="s">
        <v>5872</v>
      </c>
      <c r="G3891">
        <v>1</v>
      </c>
      <c r="H3891">
        <v>2022</v>
      </c>
      <c r="I3891" t="s">
        <v>30110</v>
      </c>
      <c r="J3891">
        <v>0</v>
      </c>
      <c r="K3891">
        <v>1</v>
      </c>
    </row>
    <row r="3892" spans="1:11" x14ac:dyDescent="0.3">
      <c r="A3892" t="s">
        <v>34014</v>
      </c>
      <c r="B3892" s="1">
        <v>44626</v>
      </c>
      <c r="C3892">
        <v>1212.6400000000001</v>
      </c>
      <c r="D3892" t="s">
        <v>30108</v>
      </c>
      <c r="E3892" t="s">
        <v>30109</v>
      </c>
      <c r="F3892" t="s">
        <v>4495</v>
      </c>
      <c r="G3892">
        <v>0</v>
      </c>
      <c r="H3892">
        <v>2022</v>
      </c>
      <c r="I3892" t="s">
        <v>30145</v>
      </c>
      <c r="J3892">
        <v>1</v>
      </c>
      <c r="K3892">
        <v>0</v>
      </c>
    </row>
    <row r="3893" spans="1:11" x14ac:dyDescent="0.3">
      <c r="A3893" t="s">
        <v>34015</v>
      </c>
      <c r="B3893" s="1">
        <v>44580</v>
      </c>
      <c r="C3893">
        <v>634.82000000000005</v>
      </c>
      <c r="D3893" t="s">
        <v>30108</v>
      </c>
      <c r="E3893" t="s">
        <v>30117</v>
      </c>
      <c r="F3893" t="s">
        <v>16111</v>
      </c>
      <c r="G3893">
        <v>1</v>
      </c>
      <c r="H3893">
        <v>2022</v>
      </c>
      <c r="I3893" t="s">
        <v>30113</v>
      </c>
      <c r="J3893">
        <v>0</v>
      </c>
      <c r="K3893">
        <v>1</v>
      </c>
    </row>
    <row r="3894" spans="1:11" x14ac:dyDescent="0.3">
      <c r="A3894" t="s">
        <v>34016</v>
      </c>
      <c r="B3894" s="1">
        <v>44899</v>
      </c>
      <c r="C3894">
        <v>1146.49</v>
      </c>
      <c r="D3894" t="s">
        <v>30122</v>
      </c>
      <c r="E3894" t="s">
        <v>30117</v>
      </c>
      <c r="F3894" t="s">
        <v>6473</v>
      </c>
      <c r="G3894">
        <v>1</v>
      </c>
      <c r="H3894">
        <v>2022</v>
      </c>
      <c r="I3894" t="s">
        <v>30130</v>
      </c>
      <c r="J3894">
        <v>0</v>
      </c>
      <c r="K3894">
        <v>1</v>
      </c>
    </row>
    <row r="3895" spans="1:11" x14ac:dyDescent="0.3">
      <c r="A3895" t="s">
        <v>34017</v>
      </c>
      <c r="B3895" s="1">
        <v>45107</v>
      </c>
      <c r="C3895">
        <v>1080.4100000000001</v>
      </c>
      <c r="D3895" t="s">
        <v>30112</v>
      </c>
      <c r="E3895" t="s">
        <v>30109</v>
      </c>
      <c r="F3895" t="s">
        <v>10495</v>
      </c>
      <c r="G3895">
        <v>0</v>
      </c>
      <c r="H3895">
        <v>2023</v>
      </c>
      <c r="I3895" t="s">
        <v>30128</v>
      </c>
      <c r="J3895">
        <v>1</v>
      </c>
      <c r="K3895">
        <v>0</v>
      </c>
    </row>
    <row r="3896" spans="1:11" x14ac:dyDescent="0.3">
      <c r="A3896" t="s">
        <v>34018</v>
      </c>
      <c r="B3896" s="1">
        <v>45584</v>
      </c>
      <c r="C3896">
        <v>723.34</v>
      </c>
      <c r="D3896" t="s">
        <v>30112</v>
      </c>
      <c r="E3896" t="s">
        <v>30109</v>
      </c>
      <c r="F3896" t="s">
        <v>10779</v>
      </c>
      <c r="G3896">
        <v>0</v>
      </c>
      <c r="H3896">
        <v>2024</v>
      </c>
      <c r="I3896" t="s">
        <v>30159</v>
      </c>
      <c r="J3896">
        <v>1</v>
      </c>
      <c r="K3896">
        <v>0</v>
      </c>
    </row>
    <row r="3897" spans="1:11" x14ac:dyDescent="0.3">
      <c r="A3897" t="s">
        <v>34019</v>
      </c>
      <c r="B3897" s="1">
        <v>44648</v>
      </c>
      <c r="C3897">
        <v>1179</v>
      </c>
      <c r="D3897" t="s">
        <v>30112</v>
      </c>
      <c r="E3897" t="s">
        <v>30117</v>
      </c>
      <c r="F3897" t="s">
        <v>9215</v>
      </c>
      <c r="G3897">
        <v>1</v>
      </c>
      <c r="H3897">
        <v>2022</v>
      </c>
      <c r="I3897" t="s">
        <v>30145</v>
      </c>
      <c r="J3897">
        <v>0</v>
      </c>
      <c r="K3897">
        <v>1</v>
      </c>
    </row>
    <row r="3898" spans="1:11" x14ac:dyDescent="0.3">
      <c r="A3898" t="s">
        <v>34020</v>
      </c>
      <c r="B3898" s="1">
        <v>44969</v>
      </c>
      <c r="C3898">
        <v>709.02</v>
      </c>
      <c r="D3898" t="s">
        <v>30122</v>
      </c>
      <c r="E3898" t="s">
        <v>30117</v>
      </c>
      <c r="F3898" t="s">
        <v>12281</v>
      </c>
      <c r="G3898">
        <v>1</v>
      </c>
      <c r="H3898">
        <v>2023</v>
      </c>
      <c r="I3898" t="s">
        <v>30110</v>
      </c>
      <c r="J3898">
        <v>0</v>
      </c>
      <c r="K3898">
        <v>1</v>
      </c>
    </row>
    <row r="3899" spans="1:11" x14ac:dyDescent="0.3">
      <c r="A3899" t="s">
        <v>34021</v>
      </c>
      <c r="B3899" s="1">
        <v>45387</v>
      </c>
      <c r="C3899">
        <v>177.54</v>
      </c>
      <c r="D3899" t="s">
        <v>30108</v>
      </c>
      <c r="E3899" t="s">
        <v>30109</v>
      </c>
      <c r="F3899" t="s">
        <v>19059</v>
      </c>
      <c r="G3899">
        <v>0</v>
      </c>
      <c r="H3899">
        <v>2024</v>
      </c>
      <c r="I3899" t="s">
        <v>30118</v>
      </c>
      <c r="J3899">
        <v>1</v>
      </c>
      <c r="K3899">
        <v>0</v>
      </c>
    </row>
    <row r="3900" spans="1:11" x14ac:dyDescent="0.3">
      <c r="A3900" t="s">
        <v>34022</v>
      </c>
      <c r="B3900" s="1">
        <v>45235</v>
      </c>
      <c r="C3900">
        <v>892.45</v>
      </c>
      <c r="D3900" t="s">
        <v>30112</v>
      </c>
      <c r="E3900" t="s">
        <v>30117</v>
      </c>
      <c r="F3900" t="s">
        <v>10099</v>
      </c>
      <c r="G3900">
        <v>1</v>
      </c>
      <c r="H3900">
        <v>2023</v>
      </c>
      <c r="I3900" t="s">
        <v>30142</v>
      </c>
      <c r="J3900">
        <v>0</v>
      </c>
      <c r="K3900">
        <v>1</v>
      </c>
    </row>
    <row r="3901" spans="1:11" x14ac:dyDescent="0.3">
      <c r="A3901" t="s">
        <v>34023</v>
      </c>
      <c r="B3901" s="1">
        <v>45513</v>
      </c>
      <c r="C3901">
        <v>121.51</v>
      </c>
      <c r="D3901" t="s">
        <v>30122</v>
      </c>
      <c r="E3901" t="s">
        <v>30117</v>
      </c>
      <c r="F3901" t="s">
        <v>16045</v>
      </c>
      <c r="G3901">
        <v>1</v>
      </c>
      <c r="H3901">
        <v>2024</v>
      </c>
      <c r="I3901" t="s">
        <v>30120</v>
      </c>
      <c r="J3901">
        <v>0</v>
      </c>
      <c r="K3901">
        <v>1</v>
      </c>
    </row>
    <row r="3902" spans="1:11" x14ac:dyDescent="0.3">
      <c r="A3902" t="s">
        <v>34024</v>
      </c>
      <c r="B3902" s="1">
        <v>45091</v>
      </c>
      <c r="C3902">
        <v>272.04000000000002</v>
      </c>
      <c r="D3902" t="s">
        <v>30122</v>
      </c>
      <c r="E3902" t="s">
        <v>30117</v>
      </c>
      <c r="F3902" t="s">
        <v>10543</v>
      </c>
      <c r="G3902">
        <v>1</v>
      </c>
      <c r="H3902">
        <v>2023</v>
      </c>
      <c r="I3902" t="s">
        <v>30128</v>
      </c>
      <c r="J3902">
        <v>0</v>
      </c>
      <c r="K3902">
        <v>1</v>
      </c>
    </row>
    <row r="3903" spans="1:11" x14ac:dyDescent="0.3">
      <c r="A3903" t="s">
        <v>34025</v>
      </c>
      <c r="B3903" s="1">
        <v>45081</v>
      </c>
      <c r="C3903">
        <v>492.31</v>
      </c>
      <c r="D3903" t="s">
        <v>30108</v>
      </c>
      <c r="E3903" t="s">
        <v>30109</v>
      </c>
      <c r="F3903" t="s">
        <v>13685</v>
      </c>
      <c r="G3903">
        <v>0</v>
      </c>
      <c r="H3903">
        <v>2023</v>
      </c>
      <c r="I3903" t="s">
        <v>30128</v>
      </c>
      <c r="J3903">
        <v>1</v>
      </c>
      <c r="K3903">
        <v>0</v>
      </c>
    </row>
    <row r="3904" spans="1:11" x14ac:dyDescent="0.3">
      <c r="A3904" t="s">
        <v>34026</v>
      </c>
      <c r="B3904" s="1">
        <v>45337</v>
      </c>
      <c r="C3904">
        <v>410.86</v>
      </c>
      <c r="D3904" t="s">
        <v>30122</v>
      </c>
      <c r="E3904" t="s">
        <v>30109</v>
      </c>
      <c r="F3904" t="s">
        <v>16526</v>
      </c>
      <c r="G3904">
        <v>0</v>
      </c>
      <c r="H3904">
        <v>2024</v>
      </c>
      <c r="I3904" t="s">
        <v>30110</v>
      </c>
      <c r="J3904">
        <v>1</v>
      </c>
      <c r="K3904">
        <v>0</v>
      </c>
    </row>
    <row r="3905" spans="1:11" x14ac:dyDescent="0.3">
      <c r="A3905" t="s">
        <v>34027</v>
      </c>
      <c r="B3905" s="1">
        <v>45139</v>
      </c>
      <c r="C3905">
        <v>1145.51</v>
      </c>
      <c r="D3905" t="s">
        <v>30112</v>
      </c>
      <c r="E3905" t="s">
        <v>30109</v>
      </c>
      <c r="F3905" t="s">
        <v>20017</v>
      </c>
      <c r="G3905">
        <v>0</v>
      </c>
      <c r="H3905">
        <v>2023</v>
      </c>
      <c r="I3905" t="s">
        <v>30120</v>
      </c>
      <c r="J3905">
        <v>1</v>
      </c>
      <c r="K3905">
        <v>0</v>
      </c>
    </row>
    <row r="3906" spans="1:11" x14ac:dyDescent="0.3">
      <c r="A3906" t="s">
        <v>34028</v>
      </c>
      <c r="B3906" s="1">
        <v>45430</v>
      </c>
      <c r="C3906">
        <v>544.32000000000005</v>
      </c>
      <c r="D3906" t="s">
        <v>30122</v>
      </c>
      <c r="E3906" t="s">
        <v>30109</v>
      </c>
      <c r="F3906" t="s">
        <v>15480</v>
      </c>
      <c r="G3906">
        <v>0</v>
      </c>
      <c r="H3906">
        <v>2024</v>
      </c>
      <c r="I3906" t="s">
        <v>30136</v>
      </c>
      <c r="J3906">
        <v>1</v>
      </c>
      <c r="K3906">
        <v>0</v>
      </c>
    </row>
    <row r="3907" spans="1:11" x14ac:dyDescent="0.3">
      <c r="A3907" t="s">
        <v>34029</v>
      </c>
      <c r="B3907" s="1">
        <v>45596</v>
      </c>
      <c r="C3907">
        <v>98.89</v>
      </c>
      <c r="D3907" t="s">
        <v>30108</v>
      </c>
      <c r="E3907" t="s">
        <v>30117</v>
      </c>
      <c r="F3907" t="s">
        <v>16806</v>
      </c>
      <c r="G3907">
        <v>1</v>
      </c>
      <c r="H3907">
        <v>2024</v>
      </c>
      <c r="I3907" t="s">
        <v>30159</v>
      </c>
      <c r="J3907">
        <v>0</v>
      </c>
      <c r="K3907">
        <v>1</v>
      </c>
    </row>
    <row r="3908" spans="1:11" x14ac:dyDescent="0.3">
      <c r="A3908" t="s">
        <v>34030</v>
      </c>
      <c r="B3908" s="1">
        <v>45143</v>
      </c>
      <c r="C3908">
        <v>1005.54</v>
      </c>
      <c r="D3908" t="s">
        <v>30112</v>
      </c>
      <c r="E3908" t="s">
        <v>30109</v>
      </c>
      <c r="F3908" t="s">
        <v>308</v>
      </c>
      <c r="G3908">
        <v>0</v>
      </c>
      <c r="H3908">
        <v>2023</v>
      </c>
      <c r="I3908" t="s">
        <v>30120</v>
      </c>
      <c r="J3908">
        <v>1</v>
      </c>
      <c r="K3908">
        <v>0</v>
      </c>
    </row>
    <row r="3909" spans="1:11" x14ac:dyDescent="0.3">
      <c r="A3909" t="s">
        <v>34031</v>
      </c>
      <c r="B3909" s="1">
        <v>44924</v>
      </c>
      <c r="C3909">
        <v>543.76</v>
      </c>
      <c r="D3909" t="s">
        <v>30122</v>
      </c>
      <c r="E3909" t="s">
        <v>30109</v>
      </c>
      <c r="F3909" t="s">
        <v>4186</v>
      </c>
      <c r="G3909">
        <v>0</v>
      </c>
      <c r="H3909">
        <v>2022</v>
      </c>
      <c r="I3909" t="s">
        <v>30130</v>
      </c>
      <c r="J3909">
        <v>1</v>
      </c>
      <c r="K3909">
        <v>0</v>
      </c>
    </row>
    <row r="3910" spans="1:11" x14ac:dyDescent="0.3">
      <c r="A3910" t="s">
        <v>34032</v>
      </c>
      <c r="B3910" s="1">
        <v>45553</v>
      </c>
      <c r="C3910">
        <v>1109.8599999999999</v>
      </c>
      <c r="D3910" t="s">
        <v>30122</v>
      </c>
      <c r="E3910" t="s">
        <v>30109</v>
      </c>
      <c r="F3910" t="s">
        <v>13124</v>
      </c>
      <c r="G3910">
        <v>0</v>
      </c>
      <c r="H3910">
        <v>2024</v>
      </c>
      <c r="I3910" t="s">
        <v>30123</v>
      </c>
      <c r="J3910">
        <v>1</v>
      </c>
      <c r="K3910">
        <v>0</v>
      </c>
    </row>
    <row r="3911" spans="1:11" x14ac:dyDescent="0.3">
      <c r="A3911" t="s">
        <v>34033</v>
      </c>
      <c r="B3911" s="1">
        <v>44825</v>
      </c>
      <c r="C3911">
        <v>1190.3399999999999</v>
      </c>
      <c r="D3911" t="s">
        <v>30108</v>
      </c>
      <c r="E3911" t="s">
        <v>30109</v>
      </c>
      <c r="F3911" t="s">
        <v>4620</v>
      </c>
      <c r="G3911">
        <v>0</v>
      </c>
      <c r="H3911">
        <v>2022</v>
      </c>
      <c r="I3911" t="s">
        <v>30123</v>
      </c>
      <c r="J3911">
        <v>1</v>
      </c>
      <c r="K3911">
        <v>0</v>
      </c>
    </row>
    <row r="3912" spans="1:11" x14ac:dyDescent="0.3">
      <c r="A3912" t="s">
        <v>34034</v>
      </c>
      <c r="B3912" s="1">
        <v>44798</v>
      </c>
      <c r="C3912">
        <v>826</v>
      </c>
      <c r="D3912" t="s">
        <v>30108</v>
      </c>
      <c r="E3912" t="s">
        <v>30117</v>
      </c>
      <c r="F3912" t="s">
        <v>6315</v>
      </c>
      <c r="G3912">
        <v>1</v>
      </c>
      <c r="H3912">
        <v>2022</v>
      </c>
      <c r="I3912" t="s">
        <v>30120</v>
      </c>
      <c r="J3912">
        <v>0</v>
      </c>
      <c r="K3912">
        <v>1</v>
      </c>
    </row>
    <row r="3913" spans="1:11" x14ac:dyDescent="0.3">
      <c r="A3913" t="s">
        <v>34035</v>
      </c>
      <c r="B3913" s="1">
        <v>44943</v>
      </c>
      <c r="C3913">
        <v>1288.1500000000001</v>
      </c>
      <c r="D3913" t="s">
        <v>30108</v>
      </c>
      <c r="E3913" t="s">
        <v>30117</v>
      </c>
      <c r="F3913" t="s">
        <v>10969</v>
      </c>
      <c r="G3913">
        <v>1</v>
      </c>
      <c r="H3913">
        <v>2023</v>
      </c>
      <c r="I3913" t="s">
        <v>30113</v>
      </c>
      <c r="J3913">
        <v>0</v>
      </c>
      <c r="K3913">
        <v>1</v>
      </c>
    </row>
    <row r="3914" spans="1:11" x14ac:dyDescent="0.3">
      <c r="A3914" t="s">
        <v>34036</v>
      </c>
      <c r="B3914" s="1">
        <v>44675</v>
      </c>
      <c r="C3914">
        <v>970.69</v>
      </c>
      <c r="D3914" t="s">
        <v>30112</v>
      </c>
      <c r="E3914" t="s">
        <v>30117</v>
      </c>
      <c r="F3914" t="s">
        <v>8091</v>
      </c>
      <c r="G3914">
        <v>1</v>
      </c>
      <c r="H3914">
        <v>2022</v>
      </c>
      <c r="I3914" t="s">
        <v>30118</v>
      </c>
      <c r="J3914">
        <v>0</v>
      </c>
      <c r="K3914">
        <v>1</v>
      </c>
    </row>
    <row r="3915" spans="1:11" x14ac:dyDescent="0.3">
      <c r="A3915" t="s">
        <v>34037</v>
      </c>
      <c r="B3915" s="1">
        <v>45573</v>
      </c>
      <c r="C3915">
        <v>1069.81</v>
      </c>
      <c r="D3915" t="s">
        <v>30108</v>
      </c>
      <c r="E3915" t="s">
        <v>30109</v>
      </c>
      <c r="F3915" t="s">
        <v>17556</v>
      </c>
      <c r="G3915">
        <v>0</v>
      </c>
      <c r="H3915">
        <v>2024</v>
      </c>
      <c r="I3915" t="s">
        <v>30159</v>
      </c>
      <c r="J3915">
        <v>1</v>
      </c>
      <c r="K3915">
        <v>0</v>
      </c>
    </row>
    <row r="3916" spans="1:11" x14ac:dyDescent="0.3">
      <c r="A3916" t="s">
        <v>34038</v>
      </c>
      <c r="B3916" s="1">
        <v>44700</v>
      </c>
      <c r="C3916">
        <v>703.72</v>
      </c>
      <c r="D3916" t="s">
        <v>30108</v>
      </c>
      <c r="E3916" t="s">
        <v>30117</v>
      </c>
      <c r="F3916" t="s">
        <v>2475</v>
      </c>
      <c r="G3916">
        <v>1</v>
      </c>
      <c r="H3916">
        <v>2022</v>
      </c>
      <c r="I3916" t="s">
        <v>30136</v>
      </c>
      <c r="J3916">
        <v>0</v>
      </c>
      <c r="K3916">
        <v>1</v>
      </c>
    </row>
    <row r="3917" spans="1:11" x14ac:dyDescent="0.3">
      <c r="A3917" t="s">
        <v>34039</v>
      </c>
      <c r="B3917" s="1">
        <v>44850</v>
      </c>
      <c r="C3917">
        <v>571.54999999999995</v>
      </c>
      <c r="D3917" t="s">
        <v>30122</v>
      </c>
      <c r="E3917" t="s">
        <v>30109</v>
      </c>
      <c r="F3917" t="s">
        <v>13903</v>
      </c>
      <c r="G3917">
        <v>0</v>
      </c>
      <c r="H3917">
        <v>2022</v>
      </c>
      <c r="I3917" t="s">
        <v>30159</v>
      </c>
      <c r="J3917">
        <v>1</v>
      </c>
      <c r="K3917">
        <v>0</v>
      </c>
    </row>
    <row r="3918" spans="1:11" x14ac:dyDescent="0.3">
      <c r="A3918" t="s">
        <v>34040</v>
      </c>
      <c r="B3918" s="1">
        <v>44875</v>
      </c>
      <c r="C3918">
        <v>680.46</v>
      </c>
      <c r="D3918" t="s">
        <v>30122</v>
      </c>
      <c r="E3918" t="s">
        <v>30117</v>
      </c>
      <c r="F3918" t="s">
        <v>20049</v>
      </c>
      <c r="G3918">
        <v>1</v>
      </c>
      <c r="H3918">
        <v>2022</v>
      </c>
      <c r="I3918" t="s">
        <v>30142</v>
      </c>
      <c r="J3918">
        <v>0</v>
      </c>
      <c r="K3918">
        <v>1</v>
      </c>
    </row>
    <row r="3919" spans="1:11" x14ac:dyDescent="0.3">
      <c r="A3919" t="s">
        <v>34041</v>
      </c>
      <c r="B3919" s="1">
        <v>44674</v>
      </c>
      <c r="C3919">
        <v>95.42</v>
      </c>
      <c r="D3919" t="s">
        <v>30108</v>
      </c>
      <c r="E3919" t="s">
        <v>30109</v>
      </c>
      <c r="F3919" t="s">
        <v>10681</v>
      </c>
      <c r="G3919">
        <v>0</v>
      </c>
      <c r="H3919">
        <v>2022</v>
      </c>
      <c r="I3919" t="s">
        <v>30118</v>
      </c>
      <c r="J3919">
        <v>1</v>
      </c>
      <c r="K3919">
        <v>0</v>
      </c>
    </row>
    <row r="3920" spans="1:11" x14ac:dyDescent="0.3">
      <c r="A3920" t="s">
        <v>34042</v>
      </c>
      <c r="B3920" s="1">
        <v>45581</v>
      </c>
      <c r="C3920">
        <v>1479.82</v>
      </c>
      <c r="D3920" t="s">
        <v>30122</v>
      </c>
      <c r="E3920" t="s">
        <v>30109</v>
      </c>
      <c r="F3920" t="s">
        <v>5386</v>
      </c>
      <c r="G3920">
        <v>0</v>
      </c>
      <c r="H3920">
        <v>2024</v>
      </c>
      <c r="I3920" t="s">
        <v>30159</v>
      </c>
      <c r="J3920">
        <v>1</v>
      </c>
      <c r="K3920">
        <v>0</v>
      </c>
    </row>
    <row r="3921" spans="1:11" x14ac:dyDescent="0.3">
      <c r="A3921" t="s">
        <v>34043</v>
      </c>
      <c r="B3921" s="1">
        <v>45388</v>
      </c>
      <c r="C3921">
        <v>1187.02</v>
      </c>
      <c r="D3921" t="s">
        <v>30108</v>
      </c>
      <c r="E3921" t="s">
        <v>30109</v>
      </c>
      <c r="F3921" t="s">
        <v>15291</v>
      </c>
      <c r="G3921">
        <v>0</v>
      </c>
      <c r="H3921">
        <v>2024</v>
      </c>
      <c r="I3921" t="s">
        <v>30118</v>
      </c>
      <c r="J3921">
        <v>1</v>
      </c>
      <c r="K3921">
        <v>0</v>
      </c>
    </row>
    <row r="3922" spans="1:11" x14ac:dyDescent="0.3">
      <c r="A3922" t="s">
        <v>34044</v>
      </c>
      <c r="B3922" s="1">
        <v>45139</v>
      </c>
      <c r="C3922">
        <v>1382.78</v>
      </c>
      <c r="D3922" t="s">
        <v>30122</v>
      </c>
      <c r="E3922" t="s">
        <v>30117</v>
      </c>
      <c r="F3922" t="s">
        <v>12489</v>
      </c>
      <c r="G3922">
        <v>1</v>
      </c>
      <c r="H3922">
        <v>2023</v>
      </c>
      <c r="I3922" t="s">
        <v>30120</v>
      </c>
      <c r="J3922">
        <v>0</v>
      </c>
      <c r="K3922">
        <v>1</v>
      </c>
    </row>
    <row r="3923" spans="1:11" x14ac:dyDescent="0.3">
      <c r="A3923" t="s">
        <v>34045</v>
      </c>
      <c r="B3923" s="1">
        <v>45357</v>
      </c>
      <c r="C3923">
        <v>167.89</v>
      </c>
      <c r="D3923" t="s">
        <v>30122</v>
      </c>
      <c r="E3923" t="s">
        <v>30117</v>
      </c>
      <c r="F3923" t="s">
        <v>1756</v>
      </c>
      <c r="G3923">
        <v>1</v>
      </c>
      <c r="H3923">
        <v>2024</v>
      </c>
      <c r="I3923" t="s">
        <v>30145</v>
      </c>
      <c r="J3923">
        <v>0</v>
      </c>
      <c r="K3923">
        <v>1</v>
      </c>
    </row>
    <row r="3924" spans="1:11" x14ac:dyDescent="0.3">
      <c r="A3924" t="s">
        <v>34046</v>
      </c>
      <c r="B3924" s="1">
        <v>45448</v>
      </c>
      <c r="C3924">
        <v>1447.67</v>
      </c>
      <c r="D3924" t="s">
        <v>30112</v>
      </c>
      <c r="E3924" t="s">
        <v>30109</v>
      </c>
      <c r="F3924" t="s">
        <v>18453</v>
      </c>
      <c r="G3924">
        <v>0</v>
      </c>
      <c r="H3924">
        <v>2024</v>
      </c>
      <c r="I3924" t="s">
        <v>30128</v>
      </c>
      <c r="J3924">
        <v>1</v>
      </c>
      <c r="K3924">
        <v>0</v>
      </c>
    </row>
    <row r="3925" spans="1:11" x14ac:dyDescent="0.3">
      <c r="A3925" t="s">
        <v>34047</v>
      </c>
      <c r="B3925" s="1">
        <v>44765</v>
      </c>
      <c r="C3925">
        <v>979.51</v>
      </c>
      <c r="D3925" t="s">
        <v>30122</v>
      </c>
      <c r="E3925" t="s">
        <v>30117</v>
      </c>
      <c r="F3925" t="s">
        <v>6199</v>
      </c>
      <c r="G3925">
        <v>1</v>
      </c>
      <c r="H3925">
        <v>2022</v>
      </c>
      <c r="I3925" t="s">
        <v>30115</v>
      </c>
      <c r="J3925">
        <v>0</v>
      </c>
      <c r="K3925">
        <v>1</v>
      </c>
    </row>
    <row r="3926" spans="1:11" x14ac:dyDescent="0.3">
      <c r="A3926" t="s">
        <v>34048</v>
      </c>
      <c r="B3926" s="1">
        <v>44800</v>
      </c>
      <c r="C3926">
        <v>501.34</v>
      </c>
      <c r="D3926" t="s">
        <v>30112</v>
      </c>
      <c r="E3926" t="s">
        <v>30117</v>
      </c>
      <c r="F3926" t="s">
        <v>11663</v>
      </c>
      <c r="G3926">
        <v>1</v>
      </c>
      <c r="H3926">
        <v>2022</v>
      </c>
      <c r="I3926" t="s">
        <v>30120</v>
      </c>
      <c r="J3926">
        <v>0</v>
      </c>
      <c r="K3926">
        <v>1</v>
      </c>
    </row>
    <row r="3927" spans="1:11" x14ac:dyDescent="0.3">
      <c r="A3927" t="s">
        <v>34049</v>
      </c>
      <c r="B3927" s="1">
        <v>45619</v>
      </c>
      <c r="C3927">
        <v>345.46</v>
      </c>
      <c r="D3927" t="s">
        <v>30122</v>
      </c>
      <c r="E3927" t="s">
        <v>30109</v>
      </c>
      <c r="F3927" t="s">
        <v>17137</v>
      </c>
      <c r="G3927">
        <v>0</v>
      </c>
      <c r="H3927">
        <v>2024</v>
      </c>
      <c r="I3927" t="s">
        <v>30142</v>
      </c>
      <c r="J3927">
        <v>1</v>
      </c>
      <c r="K3927">
        <v>0</v>
      </c>
    </row>
    <row r="3928" spans="1:11" x14ac:dyDescent="0.3">
      <c r="A3928" t="s">
        <v>34050</v>
      </c>
      <c r="B3928" s="1">
        <v>44617</v>
      </c>
      <c r="C3928">
        <v>1193.06</v>
      </c>
      <c r="D3928" t="s">
        <v>30108</v>
      </c>
      <c r="E3928" t="s">
        <v>30117</v>
      </c>
      <c r="F3928" t="s">
        <v>12442</v>
      </c>
      <c r="G3928">
        <v>1</v>
      </c>
      <c r="H3928">
        <v>2022</v>
      </c>
      <c r="I3928" t="s">
        <v>30110</v>
      </c>
      <c r="J3928">
        <v>0</v>
      </c>
      <c r="K3928">
        <v>1</v>
      </c>
    </row>
    <row r="3929" spans="1:11" x14ac:dyDescent="0.3">
      <c r="A3929" t="s">
        <v>34051</v>
      </c>
      <c r="B3929" s="1">
        <v>44960</v>
      </c>
      <c r="C3929">
        <v>1012.05</v>
      </c>
      <c r="D3929" t="s">
        <v>30112</v>
      </c>
      <c r="E3929" t="s">
        <v>30109</v>
      </c>
      <c r="F3929" t="s">
        <v>2424</v>
      </c>
      <c r="G3929">
        <v>0</v>
      </c>
      <c r="H3929">
        <v>2023</v>
      </c>
      <c r="I3929" t="s">
        <v>30110</v>
      </c>
      <c r="J3929">
        <v>1</v>
      </c>
      <c r="K3929">
        <v>0</v>
      </c>
    </row>
    <row r="3930" spans="1:11" x14ac:dyDescent="0.3">
      <c r="A3930" t="s">
        <v>34052</v>
      </c>
      <c r="B3930" s="1">
        <v>44793</v>
      </c>
      <c r="C3930">
        <v>1463.43</v>
      </c>
      <c r="D3930" t="s">
        <v>30108</v>
      </c>
      <c r="E3930" t="s">
        <v>30109</v>
      </c>
      <c r="F3930" t="s">
        <v>8237</v>
      </c>
      <c r="G3930">
        <v>0</v>
      </c>
      <c r="H3930">
        <v>2022</v>
      </c>
      <c r="I3930" t="s">
        <v>30120</v>
      </c>
      <c r="J3930">
        <v>1</v>
      </c>
      <c r="K3930">
        <v>0</v>
      </c>
    </row>
    <row r="3931" spans="1:11" x14ac:dyDescent="0.3">
      <c r="A3931" t="s">
        <v>34053</v>
      </c>
      <c r="B3931" s="1">
        <v>44762</v>
      </c>
      <c r="C3931">
        <v>1092.48</v>
      </c>
      <c r="D3931" t="s">
        <v>30112</v>
      </c>
      <c r="E3931" t="s">
        <v>30117</v>
      </c>
      <c r="F3931" t="s">
        <v>8254</v>
      </c>
      <c r="G3931">
        <v>1</v>
      </c>
      <c r="H3931">
        <v>2022</v>
      </c>
      <c r="I3931" t="s">
        <v>30115</v>
      </c>
      <c r="J3931">
        <v>0</v>
      </c>
      <c r="K3931">
        <v>1</v>
      </c>
    </row>
    <row r="3932" spans="1:11" x14ac:dyDescent="0.3">
      <c r="A3932" t="s">
        <v>34054</v>
      </c>
      <c r="B3932" s="1">
        <v>44598</v>
      </c>
      <c r="C3932">
        <v>1246.48</v>
      </c>
      <c r="D3932" t="s">
        <v>30122</v>
      </c>
      <c r="E3932" t="s">
        <v>30109</v>
      </c>
      <c r="F3932" t="s">
        <v>18992</v>
      </c>
      <c r="G3932">
        <v>0</v>
      </c>
      <c r="H3932">
        <v>2022</v>
      </c>
      <c r="I3932" t="s">
        <v>30110</v>
      </c>
      <c r="J3932">
        <v>1</v>
      </c>
      <c r="K3932">
        <v>0</v>
      </c>
    </row>
    <row r="3933" spans="1:11" x14ac:dyDescent="0.3">
      <c r="A3933" t="s">
        <v>34055</v>
      </c>
      <c r="B3933" s="1">
        <v>45060</v>
      </c>
      <c r="C3933">
        <v>1159.92</v>
      </c>
      <c r="D3933" t="s">
        <v>30122</v>
      </c>
      <c r="E3933" t="s">
        <v>30117</v>
      </c>
      <c r="F3933" t="s">
        <v>4485</v>
      </c>
      <c r="G3933">
        <v>1</v>
      </c>
      <c r="H3933">
        <v>2023</v>
      </c>
      <c r="I3933" t="s">
        <v>30136</v>
      </c>
      <c r="J3933">
        <v>0</v>
      </c>
      <c r="K3933">
        <v>1</v>
      </c>
    </row>
    <row r="3934" spans="1:11" x14ac:dyDescent="0.3">
      <c r="A3934" t="s">
        <v>34056</v>
      </c>
      <c r="B3934" s="1">
        <v>45464</v>
      </c>
      <c r="C3934">
        <v>1418.04</v>
      </c>
      <c r="D3934" t="s">
        <v>30122</v>
      </c>
      <c r="E3934" t="s">
        <v>30117</v>
      </c>
      <c r="F3934" t="s">
        <v>19376</v>
      </c>
      <c r="G3934">
        <v>1</v>
      </c>
      <c r="H3934">
        <v>2024</v>
      </c>
      <c r="I3934" t="s">
        <v>30128</v>
      </c>
      <c r="J3934">
        <v>0</v>
      </c>
      <c r="K3934">
        <v>1</v>
      </c>
    </row>
    <row r="3935" spans="1:11" x14ac:dyDescent="0.3">
      <c r="A3935" t="s">
        <v>34057</v>
      </c>
      <c r="B3935" s="1">
        <v>45223</v>
      </c>
      <c r="C3935">
        <v>1407.58</v>
      </c>
      <c r="D3935" t="s">
        <v>30112</v>
      </c>
      <c r="E3935" t="s">
        <v>30117</v>
      </c>
      <c r="F3935" t="s">
        <v>8385</v>
      </c>
      <c r="G3935">
        <v>1</v>
      </c>
      <c r="H3935">
        <v>2023</v>
      </c>
      <c r="I3935" t="s">
        <v>30159</v>
      </c>
      <c r="J3935">
        <v>0</v>
      </c>
      <c r="K3935">
        <v>1</v>
      </c>
    </row>
    <row r="3936" spans="1:11" x14ac:dyDescent="0.3">
      <c r="A3936" t="s">
        <v>34058</v>
      </c>
      <c r="B3936" s="1">
        <v>45125</v>
      </c>
      <c r="C3936">
        <v>631.58000000000004</v>
      </c>
      <c r="D3936" t="s">
        <v>30122</v>
      </c>
      <c r="E3936" t="s">
        <v>30117</v>
      </c>
      <c r="F3936" t="s">
        <v>11808</v>
      </c>
      <c r="G3936">
        <v>1</v>
      </c>
      <c r="H3936">
        <v>2023</v>
      </c>
      <c r="I3936" t="s">
        <v>30115</v>
      </c>
      <c r="J3936">
        <v>0</v>
      </c>
      <c r="K3936">
        <v>1</v>
      </c>
    </row>
    <row r="3937" spans="1:11" x14ac:dyDescent="0.3">
      <c r="A3937" t="s">
        <v>34059</v>
      </c>
      <c r="B3937" s="1">
        <v>44641</v>
      </c>
      <c r="C3937">
        <v>325.77999999999997</v>
      </c>
      <c r="D3937" t="s">
        <v>30112</v>
      </c>
      <c r="E3937" t="s">
        <v>30117</v>
      </c>
      <c r="F3937" t="s">
        <v>1034</v>
      </c>
      <c r="G3937">
        <v>1</v>
      </c>
      <c r="H3937">
        <v>2022</v>
      </c>
      <c r="I3937" t="s">
        <v>30145</v>
      </c>
      <c r="J3937">
        <v>0</v>
      </c>
      <c r="K3937">
        <v>1</v>
      </c>
    </row>
    <row r="3938" spans="1:11" x14ac:dyDescent="0.3">
      <c r="A3938" t="s">
        <v>34060</v>
      </c>
      <c r="B3938" s="1">
        <v>45315</v>
      </c>
      <c r="C3938">
        <v>170.99</v>
      </c>
      <c r="D3938" t="s">
        <v>30108</v>
      </c>
      <c r="E3938" t="s">
        <v>30109</v>
      </c>
      <c r="F3938" t="s">
        <v>12128</v>
      </c>
      <c r="G3938">
        <v>0</v>
      </c>
      <c r="H3938">
        <v>2024</v>
      </c>
      <c r="I3938" t="s">
        <v>30113</v>
      </c>
      <c r="J3938">
        <v>1</v>
      </c>
      <c r="K3938">
        <v>0</v>
      </c>
    </row>
    <row r="3939" spans="1:11" x14ac:dyDescent="0.3">
      <c r="A3939" t="s">
        <v>34061</v>
      </c>
      <c r="B3939" s="1">
        <v>44590</v>
      </c>
      <c r="C3939">
        <v>316.99</v>
      </c>
      <c r="D3939" t="s">
        <v>30122</v>
      </c>
      <c r="E3939" t="s">
        <v>30117</v>
      </c>
      <c r="F3939" t="s">
        <v>17467</v>
      </c>
      <c r="G3939">
        <v>1</v>
      </c>
      <c r="H3939">
        <v>2022</v>
      </c>
      <c r="I3939" t="s">
        <v>30113</v>
      </c>
      <c r="J3939">
        <v>0</v>
      </c>
      <c r="K3939">
        <v>1</v>
      </c>
    </row>
    <row r="3940" spans="1:11" x14ac:dyDescent="0.3">
      <c r="A3940" t="s">
        <v>34062</v>
      </c>
      <c r="B3940" s="1">
        <v>45545</v>
      </c>
      <c r="C3940">
        <v>1428.6</v>
      </c>
      <c r="D3940" t="s">
        <v>30112</v>
      </c>
      <c r="E3940" t="s">
        <v>30109</v>
      </c>
      <c r="F3940" t="s">
        <v>1425</v>
      </c>
      <c r="G3940">
        <v>0</v>
      </c>
      <c r="H3940">
        <v>2024</v>
      </c>
      <c r="I3940" t="s">
        <v>30123</v>
      </c>
      <c r="J3940">
        <v>1</v>
      </c>
      <c r="K3940">
        <v>0</v>
      </c>
    </row>
    <row r="3941" spans="1:11" x14ac:dyDescent="0.3">
      <c r="A3941" t="s">
        <v>34063</v>
      </c>
      <c r="B3941" s="1">
        <v>45145</v>
      </c>
      <c r="C3941">
        <v>782.89</v>
      </c>
      <c r="D3941" t="s">
        <v>30112</v>
      </c>
      <c r="E3941" t="s">
        <v>30117</v>
      </c>
      <c r="F3941" t="s">
        <v>7914</v>
      </c>
      <c r="G3941">
        <v>1</v>
      </c>
      <c r="H3941">
        <v>2023</v>
      </c>
      <c r="I3941" t="s">
        <v>30120</v>
      </c>
      <c r="J3941">
        <v>0</v>
      </c>
      <c r="K3941">
        <v>1</v>
      </c>
    </row>
    <row r="3942" spans="1:11" x14ac:dyDescent="0.3">
      <c r="A3942" t="s">
        <v>34064</v>
      </c>
      <c r="B3942" s="1">
        <v>45553</v>
      </c>
      <c r="C3942">
        <v>394.94</v>
      </c>
      <c r="D3942" t="s">
        <v>30108</v>
      </c>
      <c r="E3942" t="s">
        <v>30109</v>
      </c>
      <c r="F3942" t="s">
        <v>326</v>
      </c>
      <c r="G3942">
        <v>0</v>
      </c>
      <c r="H3942">
        <v>2024</v>
      </c>
      <c r="I3942" t="s">
        <v>30123</v>
      </c>
      <c r="J3942">
        <v>1</v>
      </c>
      <c r="K3942">
        <v>0</v>
      </c>
    </row>
    <row r="3943" spans="1:11" x14ac:dyDescent="0.3">
      <c r="A3943" t="s">
        <v>34065</v>
      </c>
      <c r="B3943" s="1">
        <v>45221</v>
      </c>
      <c r="C3943">
        <v>894.92</v>
      </c>
      <c r="D3943" t="s">
        <v>30112</v>
      </c>
      <c r="E3943" t="s">
        <v>30109</v>
      </c>
      <c r="F3943" t="s">
        <v>8613</v>
      </c>
      <c r="G3943">
        <v>0</v>
      </c>
      <c r="H3943">
        <v>2023</v>
      </c>
      <c r="I3943" t="s">
        <v>30159</v>
      </c>
      <c r="J3943">
        <v>1</v>
      </c>
      <c r="K3943">
        <v>0</v>
      </c>
    </row>
    <row r="3944" spans="1:11" x14ac:dyDescent="0.3">
      <c r="A3944" t="s">
        <v>34066</v>
      </c>
      <c r="B3944" s="1">
        <v>45009</v>
      </c>
      <c r="C3944">
        <v>391.87</v>
      </c>
      <c r="D3944" t="s">
        <v>30108</v>
      </c>
      <c r="E3944" t="s">
        <v>30109</v>
      </c>
      <c r="F3944" t="s">
        <v>16290</v>
      </c>
      <c r="G3944">
        <v>0</v>
      </c>
      <c r="H3944">
        <v>2023</v>
      </c>
      <c r="I3944" t="s">
        <v>30145</v>
      </c>
      <c r="J3944">
        <v>1</v>
      </c>
      <c r="K3944">
        <v>0</v>
      </c>
    </row>
    <row r="3945" spans="1:11" x14ac:dyDescent="0.3">
      <c r="A3945" t="s">
        <v>34067</v>
      </c>
      <c r="B3945" s="1">
        <v>45091</v>
      </c>
      <c r="C3945">
        <v>938.91</v>
      </c>
      <c r="D3945" t="s">
        <v>30108</v>
      </c>
      <c r="E3945" t="s">
        <v>30117</v>
      </c>
      <c r="F3945" t="s">
        <v>11997</v>
      </c>
      <c r="G3945">
        <v>1</v>
      </c>
      <c r="H3945">
        <v>2023</v>
      </c>
      <c r="I3945" t="s">
        <v>30128</v>
      </c>
      <c r="J3945">
        <v>0</v>
      </c>
      <c r="K3945">
        <v>1</v>
      </c>
    </row>
    <row r="3946" spans="1:11" x14ac:dyDescent="0.3">
      <c r="A3946" t="s">
        <v>34068</v>
      </c>
      <c r="B3946" s="1">
        <v>44826</v>
      </c>
      <c r="C3946">
        <v>372.22</v>
      </c>
      <c r="D3946" t="s">
        <v>30122</v>
      </c>
      <c r="E3946" t="s">
        <v>30109</v>
      </c>
      <c r="F3946" t="s">
        <v>18623</v>
      </c>
      <c r="G3946">
        <v>0</v>
      </c>
      <c r="H3946">
        <v>2022</v>
      </c>
      <c r="I3946" t="s">
        <v>30123</v>
      </c>
      <c r="J3946">
        <v>1</v>
      </c>
      <c r="K3946">
        <v>0</v>
      </c>
    </row>
    <row r="3947" spans="1:11" x14ac:dyDescent="0.3">
      <c r="A3947" t="s">
        <v>34069</v>
      </c>
      <c r="B3947" s="1">
        <v>44689</v>
      </c>
      <c r="C3947">
        <v>1498.22</v>
      </c>
      <c r="D3947" t="s">
        <v>30112</v>
      </c>
      <c r="E3947" t="s">
        <v>30109</v>
      </c>
      <c r="F3947" t="s">
        <v>17147</v>
      </c>
      <c r="G3947">
        <v>0</v>
      </c>
      <c r="H3947">
        <v>2022</v>
      </c>
      <c r="I3947" t="s">
        <v>30136</v>
      </c>
      <c r="J3947">
        <v>1</v>
      </c>
      <c r="K3947">
        <v>0</v>
      </c>
    </row>
    <row r="3948" spans="1:11" x14ac:dyDescent="0.3">
      <c r="A3948" t="s">
        <v>34070</v>
      </c>
      <c r="B3948" s="1">
        <v>44555</v>
      </c>
      <c r="C3948">
        <v>309.08</v>
      </c>
      <c r="D3948" t="s">
        <v>30122</v>
      </c>
      <c r="E3948" t="s">
        <v>30109</v>
      </c>
      <c r="F3948" t="s">
        <v>12980</v>
      </c>
      <c r="G3948">
        <v>0</v>
      </c>
      <c r="H3948">
        <v>2021</v>
      </c>
      <c r="I3948" t="s">
        <v>30130</v>
      </c>
      <c r="J3948">
        <v>1</v>
      </c>
      <c r="K3948">
        <v>0</v>
      </c>
    </row>
    <row r="3949" spans="1:11" x14ac:dyDescent="0.3">
      <c r="A3949" t="s">
        <v>34071</v>
      </c>
      <c r="B3949" s="1">
        <v>44670</v>
      </c>
      <c r="C3949">
        <v>421.9</v>
      </c>
      <c r="D3949" t="s">
        <v>30108</v>
      </c>
      <c r="E3949" t="s">
        <v>30109</v>
      </c>
      <c r="F3949" t="s">
        <v>6805</v>
      </c>
      <c r="G3949">
        <v>0</v>
      </c>
      <c r="H3949">
        <v>2022</v>
      </c>
      <c r="I3949" t="s">
        <v>30118</v>
      </c>
      <c r="J3949">
        <v>1</v>
      </c>
      <c r="K3949">
        <v>0</v>
      </c>
    </row>
    <row r="3950" spans="1:11" x14ac:dyDescent="0.3">
      <c r="A3950" t="s">
        <v>34072</v>
      </c>
      <c r="B3950" s="1">
        <v>44960</v>
      </c>
      <c r="C3950">
        <v>316.07</v>
      </c>
      <c r="D3950" t="s">
        <v>30112</v>
      </c>
      <c r="E3950" t="s">
        <v>30109</v>
      </c>
      <c r="F3950" t="s">
        <v>1607</v>
      </c>
      <c r="G3950">
        <v>0</v>
      </c>
      <c r="H3950">
        <v>2023</v>
      </c>
      <c r="I3950" t="s">
        <v>30110</v>
      </c>
      <c r="J3950">
        <v>1</v>
      </c>
      <c r="K3950">
        <v>0</v>
      </c>
    </row>
    <row r="3951" spans="1:11" x14ac:dyDescent="0.3">
      <c r="A3951" t="s">
        <v>34073</v>
      </c>
      <c r="B3951" s="1">
        <v>45309</v>
      </c>
      <c r="C3951">
        <v>637.54999999999995</v>
      </c>
      <c r="D3951" t="s">
        <v>30108</v>
      </c>
      <c r="E3951" t="s">
        <v>30109</v>
      </c>
      <c r="F3951" t="s">
        <v>780</v>
      </c>
      <c r="G3951">
        <v>0</v>
      </c>
      <c r="H3951">
        <v>2024</v>
      </c>
      <c r="I3951" t="s">
        <v>30113</v>
      </c>
      <c r="J3951">
        <v>1</v>
      </c>
      <c r="K3951">
        <v>0</v>
      </c>
    </row>
    <row r="3952" spans="1:11" x14ac:dyDescent="0.3">
      <c r="A3952" t="s">
        <v>34074</v>
      </c>
      <c r="B3952" s="1">
        <v>45395</v>
      </c>
      <c r="C3952">
        <v>624.63</v>
      </c>
      <c r="D3952" t="s">
        <v>30108</v>
      </c>
      <c r="E3952" t="s">
        <v>30117</v>
      </c>
      <c r="F3952" t="s">
        <v>13140</v>
      </c>
      <c r="G3952">
        <v>1</v>
      </c>
      <c r="H3952">
        <v>2024</v>
      </c>
      <c r="I3952" t="s">
        <v>30118</v>
      </c>
      <c r="J3952">
        <v>0</v>
      </c>
      <c r="K3952">
        <v>1</v>
      </c>
    </row>
    <row r="3953" spans="1:11" x14ac:dyDescent="0.3">
      <c r="A3953" t="s">
        <v>34075</v>
      </c>
      <c r="B3953" s="1">
        <v>45620</v>
      </c>
      <c r="C3953">
        <v>1273.1500000000001</v>
      </c>
      <c r="D3953" t="s">
        <v>30112</v>
      </c>
      <c r="E3953" t="s">
        <v>30117</v>
      </c>
      <c r="F3953" t="s">
        <v>9036</v>
      </c>
      <c r="G3953">
        <v>1</v>
      </c>
      <c r="H3953">
        <v>2024</v>
      </c>
      <c r="I3953" t="s">
        <v>30142</v>
      </c>
      <c r="J3953">
        <v>0</v>
      </c>
      <c r="K3953">
        <v>1</v>
      </c>
    </row>
    <row r="3954" spans="1:11" x14ac:dyDescent="0.3">
      <c r="A3954" t="s">
        <v>34076</v>
      </c>
      <c r="B3954" s="1">
        <v>44739</v>
      </c>
      <c r="C3954">
        <v>936.74</v>
      </c>
      <c r="D3954" t="s">
        <v>30108</v>
      </c>
      <c r="E3954" t="s">
        <v>30109</v>
      </c>
      <c r="F3954" t="s">
        <v>15887</v>
      </c>
      <c r="G3954">
        <v>0</v>
      </c>
      <c r="H3954">
        <v>2022</v>
      </c>
      <c r="I3954" t="s">
        <v>30128</v>
      </c>
      <c r="J3954">
        <v>1</v>
      </c>
      <c r="K3954">
        <v>0</v>
      </c>
    </row>
    <row r="3955" spans="1:11" x14ac:dyDescent="0.3">
      <c r="A3955" t="s">
        <v>34077</v>
      </c>
      <c r="B3955" s="1">
        <v>45537</v>
      </c>
      <c r="C3955">
        <v>1004.44</v>
      </c>
      <c r="D3955" t="s">
        <v>30108</v>
      </c>
      <c r="E3955" t="s">
        <v>30109</v>
      </c>
      <c r="F3955" t="s">
        <v>1083</v>
      </c>
      <c r="G3955">
        <v>0</v>
      </c>
      <c r="H3955">
        <v>2024</v>
      </c>
      <c r="I3955" t="s">
        <v>30123</v>
      </c>
      <c r="J3955">
        <v>1</v>
      </c>
      <c r="K3955">
        <v>0</v>
      </c>
    </row>
    <row r="3956" spans="1:11" x14ac:dyDescent="0.3">
      <c r="A3956" t="s">
        <v>34078</v>
      </c>
      <c r="B3956" s="1">
        <v>45483</v>
      </c>
      <c r="C3956">
        <v>102.19</v>
      </c>
      <c r="D3956" t="s">
        <v>30108</v>
      </c>
      <c r="E3956" t="s">
        <v>30109</v>
      </c>
      <c r="F3956" t="s">
        <v>13971</v>
      </c>
      <c r="G3956">
        <v>0</v>
      </c>
      <c r="H3956">
        <v>2024</v>
      </c>
      <c r="I3956" t="s">
        <v>30115</v>
      </c>
      <c r="J3956">
        <v>1</v>
      </c>
      <c r="K3956">
        <v>0</v>
      </c>
    </row>
    <row r="3957" spans="1:11" x14ac:dyDescent="0.3">
      <c r="A3957" t="s">
        <v>34079</v>
      </c>
      <c r="B3957" s="1">
        <v>45448</v>
      </c>
      <c r="C3957">
        <v>970.45</v>
      </c>
      <c r="D3957" t="s">
        <v>30108</v>
      </c>
      <c r="E3957" t="s">
        <v>30109</v>
      </c>
      <c r="F3957" t="s">
        <v>11098</v>
      </c>
      <c r="G3957">
        <v>0</v>
      </c>
      <c r="H3957">
        <v>2024</v>
      </c>
      <c r="I3957" t="s">
        <v>30128</v>
      </c>
      <c r="J3957">
        <v>1</v>
      </c>
      <c r="K3957">
        <v>0</v>
      </c>
    </row>
    <row r="3958" spans="1:11" x14ac:dyDescent="0.3">
      <c r="A3958" t="s">
        <v>34080</v>
      </c>
      <c r="B3958" s="1">
        <v>44848</v>
      </c>
      <c r="C3958">
        <v>1438.41</v>
      </c>
      <c r="D3958" t="s">
        <v>30112</v>
      </c>
      <c r="E3958" t="s">
        <v>30109</v>
      </c>
      <c r="F3958" t="s">
        <v>11050</v>
      </c>
      <c r="G3958">
        <v>0</v>
      </c>
      <c r="H3958">
        <v>2022</v>
      </c>
      <c r="I3958" t="s">
        <v>30159</v>
      </c>
      <c r="J3958">
        <v>1</v>
      </c>
      <c r="K3958">
        <v>0</v>
      </c>
    </row>
    <row r="3959" spans="1:11" x14ac:dyDescent="0.3">
      <c r="A3959" t="s">
        <v>34081</v>
      </c>
      <c r="B3959" s="1">
        <v>44900</v>
      </c>
      <c r="C3959">
        <v>1105.83</v>
      </c>
      <c r="D3959" t="s">
        <v>30108</v>
      </c>
      <c r="E3959" t="s">
        <v>30109</v>
      </c>
      <c r="F3959" t="s">
        <v>19502</v>
      </c>
      <c r="G3959">
        <v>0</v>
      </c>
      <c r="H3959">
        <v>2022</v>
      </c>
      <c r="I3959" t="s">
        <v>30130</v>
      </c>
      <c r="J3959">
        <v>1</v>
      </c>
      <c r="K3959">
        <v>0</v>
      </c>
    </row>
    <row r="3960" spans="1:11" x14ac:dyDescent="0.3">
      <c r="A3960" t="s">
        <v>34082</v>
      </c>
      <c r="B3960" s="1">
        <v>44786</v>
      </c>
      <c r="C3960">
        <v>235.63</v>
      </c>
      <c r="D3960" t="s">
        <v>30108</v>
      </c>
      <c r="E3960" t="s">
        <v>30117</v>
      </c>
      <c r="F3960" t="s">
        <v>15873</v>
      </c>
      <c r="G3960">
        <v>1</v>
      </c>
      <c r="H3960">
        <v>2022</v>
      </c>
      <c r="I3960" t="s">
        <v>30120</v>
      </c>
      <c r="J3960">
        <v>0</v>
      </c>
      <c r="K3960">
        <v>1</v>
      </c>
    </row>
    <row r="3961" spans="1:11" x14ac:dyDescent="0.3">
      <c r="A3961" t="s">
        <v>34083</v>
      </c>
      <c r="B3961" s="1">
        <v>44760</v>
      </c>
      <c r="C3961">
        <v>117.79</v>
      </c>
      <c r="D3961" t="s">
        <v>30108</v>
      </c>
      <c r="E3961" t="s">
        <v>30117</v>
      </c>
      <c r="F3961" t="s">
        <v>16403</v>
      </c>
      <c r="G3961">
        <v>1</v>
      </c>
      <c r="H3961">
        <v>2022</v>
      </c>
      <c r="I3961" t="s">
        <v>30115</v>
      </c>
      <c r="J3961">
        <v>0</v>
      </c>
      <c r="K3961">
        <v>1</v>
      </c>
    </row>
    <row r="3962" spans="1:11" x14ac:dyDescent="0.3">
      <c r="A3962" t="s">
        <v>34084</v>
      </c>
      <c r="B3962" s="1">
        <v>45287</v>
      </c>
      <c r="C3962">
        <v>1390.6</v>
      </c>
      <c r="D3962" t="s">
        <v>30122</v>
      </c>
      <c r="E3962" t="s">
        <v>30109</v>
      </c>
      <c r="F3962" t="s">
        <v>7776</v>
      </c>
      <c r="G3962">
        <v>0</v>
      </c>
      <c r="H3962">
        <v>2023</v>
      </c>
      <c r="I3962" t="s">
        <v>30130</v>
      </c>
      <c r="J3962">
        <v>1</v>
      </c>
      <c r="K3962">
        <v>0</v>
      </c>
    </row>
    <row r="3963" spans="1:11" x14ac:dyDescent="0.3">
      <c r="A3963" t="s">
        <v>34085</v>
      </c>
      <c r="B3963" s="1">
        <v>45112</v>
      </c>
      <c r="C3963">
        <v>1445.52</v>
      </c>
      <c r="D3963" t="s">
        <v>30108</v>
      </c>
      <c r="E3963" t="s">
        <v>30117</v>
      </c>
      <c r="F3963" t="s">
        <v>7928</v>
      </c>
      <c r="G3963">
        <v>1</v>
      </c>
      <c r="H3963">
        <v>2023</v>
      </c>
      <c r="I3963" t="s">
        <v>30115</v>
      </c>
      <c r="J3963">
        <v>0</v>
      </c>
      <c r="K3963">
        <v>1</v>
      </c>
    </row>
    <row r="3964" spans="1:11" x14ac:dyDescent="0.3">
      <c r="A3964" t="s">
        <v>34086</v>
      </c>
      <c r="B3964" s="1">
        <v>44837</v>
      </c>
      <c r="C3964">
        <v>534.70000000000005</v>
      </c>
      <c r="D3964" t="s">
        <v>30108</v>
      </c>
      <c r="E3964" t="s">
        <v>30109</v>
      </c>
      <c r="F3964" t="s">
        <v>5107</v>
      </c>
      <c r="G3964">
        <v>0</v>
      </c>
      <c r="H3964">
        <v>2022</v>
      </c>
      <c r="I3964" t="s">
        <v>30159</v>
      </c>
      <c r="J3964">
        <v>1</v>
      </c>
      <c r="K3964">
        <v>0</v>
      </c>
    </row>
    <row r="3965" spans="1:11" x14ac:dyDescent="0.3">
      <c r="A3965" t="s">
        <v>34087</v>
      </c>
      <c r="B3965" s="1">
        <v>44559</v>
      </c>
      <c r="C3965">
        <v>119.35</v>
      </c>
      <c r="D3965" t="s">
        <v>30108</v>
      </c>
      <c r="E3965" t="s">
        <v>30117</v>
      </c>
      <c r="F3965" t="s">
        <v>7048</v>
      </c>
      <c r="G3965">
        <v>1</v>
      </c>
      <c r="H3965">
        <v>2021</v>
      </c>
      <c r="I3965" t="s">
        <v>30130</v>
      </c>
      <c r="J3965">
        <v>0</v>
      </c>
      <c r="K3965">
        <v>1</v>
      </c>
    </row>
    <row r="3966" spans="1:11" x14ac:dyDescent="0.3">
      <c r="A3966" t="s">
        <v>34088</v>
      </c>
      <c r="B3966" s="1">
        <v>44644</v>
      </c>
      <c r="C3966">
        <v>1313.09</v>
      </c>
      <c r="D3966" t="s">
        <v>30112</v>
      </c>
      <c r="E3966" t="s">
        <v>30109</v>
      </c>
      <c r="F3966" t="s">
        <v>14278</v>
      </c>
      <c r="G3966">
        <v>0</v>
      </c>
      <c r="H3966">
        <v>2022</v>
      </c>
      <c r="I3966" t="s">
        <v>30145</v>
      </c>
      <c r="J3966">
        <v>1</v>
      </c>
      <c r="K3966">
        <v>0</v>
      </c>
    </row>
    <row r="3967" spans="1:11" x14ac:dyDescent="0.3">
      <c r="A3967" t="s">
        <v>34089</v>
      </c>
      <c r="B3967" s="1">
        <v>45069</v>
      </c>
      <c r="C3967">
        <v>533.38</v>
      </c>
      <c r="D3967" t="s">
        <v>30112</v>
      </c>
      <c r="E3967" t="s">
        <v>30109</v>
      </c>
      <c r="F3967" t="s">
        <v>19609</v>
      </c>
      <c r="G3967">
        <v>0</v>
      </c>
      <c r="H3967">
        <v>2023</v>
      </c>
      <c r="I3967" t="s">
        <v>30136</v>
      </c>
      <c r="J3967">
        <v>1</v>
      </c>
      <c r="K3967">
        <v>0</v>
      </c>
    </row>
    <row r="3968" spans="1:11" x14ac:dyDescent="0.3">
      <c r="A3968" t="s">
        <v>34090</v>
      </c>
      <c r="B3968" s="1">
        <v>45376</v>
      </c>
      <c r="C3968">
        <v>506.95</v>
      </c>
      <c r="D3968" t="s">
        <v>30122</v>
      </c>
      <c r="E3968" t="s">
        <v>30117</v>
      </c>
      <c r="F3968" t="s">
        <v>4969</v>
      </c>
      <c r="G3968">
        <v>1</v>
      </c>
      <c r="H3968">
        <v>2024</v>
      </c>
      <c r="I3968" t="s">
        <v>30145</v>
      </c>
      <c r="J3968">
        <v>0</v>
      </c>
      <c r="K3968">
        <v>1</v>
      </c>
    </row>
    <row r="3969" spans="1:11" x14ac:dyDescent="0.3">
      <c r="A3969" t="s">
        <v>34091</v>
      </c>
      <c r="B3969" s="1">
        <v>45089</v>
      </c>
      <c r="C3969">
        <v>440.74</v>
      </c>
      <c r="D3969" t="s">
        <v>30108</v>
      </c>
      <c r="E3969" t="s">
        <v>30117</v>
      </c>
      <c r="F3969" t="s">
        <v>8581</v>
      </c>
      <c r="G3969">
        <v>1</v>
      </c>
      <c r="H3969">
        <v>2023</v>
      </c>
      <c r="I3969" t="s">
        <v>30128</v>
      </c>
      <c r="J3969">
        <v>0</v>
      </c>
      <c r="K3969">
        <v>1</v>
      </c>
    </row>
    <row r="3970" spans="1:11" x14ac:dyDescent="0.3">
      <c r="A3970" t="s">
        <v>34092</v>
      </c>
      <c r="B3970" s="1">
        <v>45238</v>
      </c>
      <c r="C3970">
        <v>604.04</v>
      </c>
      <c r="D3970" t="s">
        <v>30122</v>
      </c>
      <c r="E3970" t="s">
        <v>30109</v>
      </c>
      <c r="F3970" t="s">
        <v>15291</v>
      </c>
      <c r="G3970">
        <v>0</v>
      </c>
      <c r="H3970">
        <v>2023</v>
      </c>
      <c r="I3970" t="s">
        <v>30142</v>
      </c>
      <c r="J3970">
        <v>1</v>
      </c>
      <c r="K3970">
        <v>0</v>
      </c>
    </row>
    <row r="3971" spans="1:11" x14ac:dyDescent="0.3">
      <c r="A3971" t="s">
        <v>34093</v>
      </c>
      <c r="B3971" s="1">
        <v>44685</v>
      </c>
      <c r="C3971">
        <v>559.94000000000005</v>
      </c>
      <c r="D3971" t="s">
        <v>30112</v>
      </c>
      <c r="E3971" t="s">
        <v>30109</v>
      </c>
      <c r="F3971" t="s">
        <v>5524</v>
      </c>
      <c r="G3971">
        <v>0</v>
      </c>
      <c r="H3971">
        <v>2022</v>
      </c>
      <c r="I3971" t="s">
        <v>30136</v>
      </c>
      <c r="J3971">
        <v>1</v>
      </c>
      <c r="K3971">
        <v>0</v>
      </c>
    </row>
    <row r="3972" spans="1:11" x14ac:dyDescent="0.3">
      <c r="A3972" t="s">
        <v>34094</v>
      </c>
      <c r="B3972" s="1">
        <v>44793</v>
      </c>
      <c r="C3972">
        <v>794.02</v>
      </c>
      <c r="D3972" t="s">
        <v>30122</v>
      </c>
      <c r="E3972" t="s">
        <v>30109</v>
      </c>
      <c r="F3972" t="s">
        <v>7871</v>
      </c>
      <c r="G3972">
        <v>0</v>
      </c>
      <c r="H3972">
        <v>2022</v>
      </c>
      <c r="I3972" t="s">
        <v>30120</v>
      </c>
      <c r="J3972">
        <v>1</v>
      </c>
      <c r="K3972">
        <v>0</v>
      </c>
    </row>
    <row r="3973" spans="1:11" x14ac:dyDescent="0.3">
      <c r="A3973" t="s">
        <v>34095</v>
      </c>
      <c r="B3973" s="1">
        <v>45286</v>
      </c>
      <c r="C3973">
        <v>578.80999999999995</v>
      </c>
      <c r="D3973" t="s">
        <v>30108</v>
      </c>
      <c r="E3973" t="s">
        <v>30117</v>
      </c>
      <c r="F3973" t="s">
        <v>10193</v>
      </c>
      <c r="G3973">
        <v>1</v>
      </c>
      <c r="H3973">
        <v>2023</v>
      </c>
      <c r="I3973" t="s">
        <v>30130</v>
      </c>
      <c r="J3973">
        <v>0</v>
      </c>
      <c r="K3973">
        <v>1</v>
      </c>
    </row>
    <row r="3974" spans="1:11" x14ac:dyDescent="0.3">
      <c r="A3974" t="s">
        <v>34096</v>
      </c>
      <c r="B3974" s="1">
        <v>45370</v>
      </c>
      <c r="C3974">
        <v>589.30999999999995</v>
      </c>
      <c r="D3974" t="s">
        <v>30112</v>
      </c>
      <c r="E3974" t="s">
        <v>30109</v>
      </c>
      <c r="F3974" t="s">
        <v>3366</v>
      </c>
      <c r="G3974">
        <v>0</v>
      </c>
      <c r="H3974">
        <v>2024</v>
      </c>
      <c r="I3974" t="s">
        <v>30145</v>
      </c>
      <c r="J3974">
        <v>1</v>
      </c>
      <c r="K3974">
        <v>0</v>
      </c>
    </row>
    <row r="3975" spans="1:11" x14ac:dyDescent="0.3">
      <c r="A3975" t="s">
        <v>34097</v>
      </c>
      <c r="B3975" s="1">
        <v>45237</v>
      </c>
      <c r="C3975">
        <v>625.66999999999996</v>
      </c>
      <c r="D3975" t="s">
        <v>30108</v>
      </c>
      <c r="E3975" t="s">
        <v>30109</v>
      </c>
      <c r="F3975" t="s">
        <v>7724</v>
      </c>
      <c r="G3975">
        <v>0</v>
      </c>
      <c r="H3975">
        <v>2023</v>
      </c>
      <c r="I3975" t="s">
        <v>30142</v>
      </c>
      <c r="J3975">
        <v>1</v>
      </c>
      <c r="K3975">
        <v>0</v>
      </c>
    </row>
    <row r="3976" spans="1:11" x14ac:dyDescent="0.3">
      <c r="A3976" t="s">
        <v>34098</v>
      </c>
      <c r="B3976" s="1">
        <v>45640</v>
      </c>
      <c r="C3976">
        <v>119.65</v>
      </c>
      <c r="D3976" t="s">
        <v>30108</v>
      </c>
      <c r="E3976" t="s">
        <v>30109</v>
      </c>
      <c r="F3976" t="s">
        <v>10140</v>
      </c>
      <c r="G3976">
        <v>0</v>
      </c>
      <c r="H3976">
        <v>2024</v>
      </c>
      <c r="I3976" t="s">
        <v>30130</v>
      </c>
      <c r="J3976">
        <v>1</v>
      </c>
      <c r="K3976">
        <v>0</v>
      </c>
    </row>
    <row r="3977" spans="1:11" x14ac:dyDescent="0.3">
      <c r="A3977" t="s">
        <v>34099</v>
      </c>
      <c r="B3977" s="1">
        <v>44744</v>
      </c>
      <c r="C3977">
        <v>933.7</v>
      </c>
      <c r="D3977" t="s">
        <v>30108</v>
      </c>
      <c r="E3977" t="s">
        <v>30109</v>
      </c>
      <c r="F3977" t="s">
        <v>9751</v>
      </c>
      <c r="G3977">
        <v>0</v>
      </c>
      <c r="H3977">
        <v>2022</v>
      </c>
      <c r="I3977" t="s">
        <v>30115</v>
      </c>
      <c r="J3977">
        <v>1</v>
      </c>
      <c r="K3977">
        <v>0</v>
      </c>
    </row>
    <row r="3978" spans="1:11" x14ac:dyDescent="0.3">
      <c r="A3978" t="s">
        <v>34100</v>
      </c>
      <c r="B3978" s="1">
        <v>44781</v>
      </c>
      <c r="C3978">
        <v>1332.2</v>
      </c>
      <c r="D3978" t="s">
        <v>30108</v>
      </c>
      <c r="E3978" t="s">
        <v>30117</v>
      </c>
      <c r="F3978" t="s">
        <v>14507</v>
      </c>
      <c r="G3978">
        <v>1</v>
      </c>
      <c r="H3978">
        <v>2022</v>
      </c>
      <c r="I3978" t="s">
        <v>30120</v>
      </c>
      <c r="J3978">
        <v>0</v>
      </c>
      <c r="K3978">
        <v>1</v>
      </c>
    </row>
    <row r="3979" spans="1:11" x14ac:dyDescent="0.3">
      <c r="A3979" t="s">
        <v>34101</v>
      </c>
      <c r="B3979" s="1">
        <v>45385</v>
      </c>
      <c r="C3979">
        <v>965.79</v>
      </c>
      <c r="D3979" t="s">
        <v>30108</v>
      </c>
      <c r="E3979" t="s">
        <v>30109</v>
      </c>
      <c r="F3979" t="s">
        <v>2036</v>
      </c>
      <c r="G3979">
        <v>0</v>
      </c>
      <c r="H3979">
        <v>2024</v>
      </c>
      <c r="I3979" t="s">
        <v>30118</v>
      </c>
      <c r="J3979">
        <v>1</v>
      </c>
      <c r="K3979">
        <v>0</v>
      </c>
    </row>
    <row r="3980" spans="1:11" x14ac:dyDescent="0.3">
      <c r="A3980" t="s">
        <v>34102</v>
      </c>
      <c r="B3980" s="1">
        <v>45313</v>
      </c>
      <c r="C3980">
        <v>227.94</v>
      </c>
      <c r="D3980" t="s">
        <v>30112</v>
      </c>
      <c r="E3980" t="s">
        <v>30109</v>
      </c>
      <c r="F3980" t="s">
        <v>82</v>
      </c>
      <c r="G3980">
        <v>0</v>
      </c>
      <c r="H3980">
        <v>2024</v>
      </c>
      <c r="I3980" t="s">
        <v>30113</v>
      </c>
      <c r="J3980">
        <v>1</v>
      </c>
      <c r="K3980">
        <v>0</v>
      </c>
    </row>
    <row r="3981" spans="1:11" x14ac:dyDescent="0.3">
      <c r="A3981" t="s">
        <v>34103</v>
      </c>
      <c r="B3981" s="1">
        <v>45217</v>
      </c>
      <c r="C3981">
        <v>963.18</v>
      </c>
      <c r="D3981" t="s">
        <v>30122</v>
      </c>
      <c r="E3981" t="s">
        <v>30109</v>
      </c>
      <c r="F3981" t="s">
        <v>7128</v>
      </c>
      <c r="G3981">
        <v>0</v>
      </c>
      <c r="H3981">
        <v>2023</v>
      </c>
      <c r="I3981" t="s">
        <v>30159</v>
      </c>
      <c r="J3981">
        <v>1</v>
      </c>
      <c r="K3981">
        <v>0</v>
      </c>
    </row>
    <row r="3982" spans="1:11" x14ac:dyDescent="0.3">
      <c r="A3982" t="s">
        <v>34104</v>
      </c>
      <c r="B3982" s="1">
        <v>45617</v>
      </c>
      <c r="C3982">
        <v>317.26</v>
      </c>
      <c r="D3982" t="s">
        <v>30122</v>
      </c>
      <c r="E3982" t="s">
        <v>30109</v>
      </c>
      <c r="F3982" t="s">
        <v>19180</v>
      </c>
      <c r="G3982">
        <v>0</v>
      </c>
      <c r="H3982">
        <v>2024</v>
      </c>
      <c r="I3982" t="s">
        <v>30142</v>
      </c>
      <c r="J3982">
        <v>1</v>
      </c>
      <c r="K3982">
        <v>0</v>
      </c>
    </row>
    <row r="3983" spans="1:11" x14ac:dyDescent="0.3">
      <c r="A3983" t="s">
        <v>34105</v>
      </c>
      <c r="B3983" s="1">
        <v>44870</v>
      </c>
      <c r="C3983">
        <v>910.1</v>
      </c>
      <c r="D3983" t="s">
        <v>30108</v>
      </c>
      <c r="E3983" t="s">
        <v>30117</v>
      </c>
      <c r="F3983" t="s">
        <v>9434</v>
      </c>
      <c r="G3983">
        <v>1</v>
      </c>
      <c r="H3983">
        <v>2022</v>
      </c>
      <c r="I3983" t="s">
        <v>30142</v>
      </c>
      <c r="J3983">
        <v>0</v>
      </c>
      <c r="K3983">
        <v>1</v>
      </c>
    </row>
    <row r="3984" spans="1:11" x14ac:dyDescent="0.3">
      <c r="A3984" t="s">
        <v>34106</v>
      </c>
      <c r="B3984" s="1">
        <v>45025</v>
      </c>
      <c r="C3984">
        <v>401.76</v>
      </c>
      <c r="D3984" t="s">
        <v>30122</v>
      </c>
      <c r="E3984" t="s">
        <v>30117</v>
      </c>
      <c r="F3984" t="s">
        <v>5346</v>
      </c>
      <c r="G3984">
        <v>1</v>
      </c>
      <c r="H3984">
        <v>2023</v>
      </c>
      <c r="I3984" t="s">
        <v>30118</v>
      </c>
      <c r="J3984">
        <v>0</v>
      </c>
      <c r="K3984">
        <v>1</v>
      </c>
    </row>
    <row r="3985" spans="1:11" x14ac:dyDescent="0.3">
      <c r="A3985" t="s">
        <v>34107</v>
      </c>
      <c r="B3985" s="1">
        <v>44946</v>
      </c>
      <c r="C3985">
        <v>645.36</v>
      </c>
      <c r="D3985" t="s">
        <v>30112</v>
      </c>
      <c r="E3985" t="s">
        <v>30117</v>
      </c>
      <c r="F3985" t="s">
        <v>3692</v>
      </c>
      <c r="G3985">
        <v>1</v>
      </c>
      <c r="H3985">
        <v>2023</v>
      </c>
      <c r="I3985" t="s">
        <v>30113</v>
      </c>
      <c r="J3985">
        <v>0</v>
      </c>
      <c r="K3985">
        <v>1</v>
      </c>
    </row>
    <row r="3986" spans="1:11" x14ac:dyDescent="0.3">
      <c r="A3986" t="s">
        <v>34108</v>
      </c>
      <c r="B3986" s="1">
        <v>45128</v>
      </c>
      <c r="C3986">
        <v>687.66</v>
      </c>
      <c r="D3986" t="s">
        <v>30112</v>
      </c>
      <c r="E3986" t="s">
        <v>30109</v>
      </c>
      <c r="F3986" t="s">
        <v>11212</v>
      </c>
      <c r="G3986">
        <v>0</v>
      </c>
      <c r="H3986">
        <v>2023</v>
      </c>
      <c r="I3986" t="s">
        <v>30115</v>
      </c>
      <c r="J3986">
        <v>1</v>
      </c>
      <c r="K3986">
        <v>0</v>
      </c>
    </row>
    <row r="3987" spans="1:11" x14ac:dyDescent="0.3">
      <c r="A3987" t="s">
        <v>34109</v>
      </c>
      <c r="B3987" s="1">
        <v>44594</v>
      </c>
      <c r="C3987">
        <v>1084.6199999999999</v>
      </c>
      <c r="D3987" t="s">
        <v>30112</v>
      </c>
      <c r="E3987" t="s">
        <v>30109</v>
      </c>
      <c r="F3987" t="s">
        <v>7948</v>
      </c>
      <c r="G3987">
        <v>0</v>
      </c>
      <c r="H3987">
        <v>2022</v>
      </c>
      <c r="I3987" t="s">
        <v>30110</v>
      </c>
      <c r="J3987">
        <v>1</v>
      </c>
      <c r="K3987">
        <v>0</v>
      </c>
    </row>
    <row r="3988" spans="1:11" x14ac:dyDescent="0.3">
      <c r="A3988" t="s">
        <v>34110</v>
      </c>
      <c r="B3988" s="1">
        <v>44982</v>
      </c>
      <c r="C3988">
        <v>121.39</v>
      </c>
      <c r="D3988" t="s">
        <v>30112</v>
      </c>
      <c r="E3988" t="s">
        <v>30117</v>
      </c>
      <c r="F3988" t="s">
        <v>1582</v>
      </c>
      <c r="G3988">
        <v>1</v>
      </c>
      <c r="H3988">
        <v>2023</v>
      </c>
      <c r="I3988" t="s">
        <v>30110</v>
      </c>
      <c r="J3988">
        <v>0</v>
      </c>
      <c r="K3988">
        <v>1</v>
      </c>
    </row>
    <row r="3989" spans="1:11" x14ac:dyDescent="0.3">
      <c r="A3989" t="s">
        <v>34111</v>
      </c>
      <c r="B3989" s="1">
        <v>44722</v>
      </c>
      <c r="C3989">
        <v>1372.13</v>
      </c>
      <c r="D3989" t="s">
        <v>30122</v>
      </c>
      <c r="E3989" t="s">
        <v>30117</v>
      </c>
      <c r="F3989" t="s">
        <v>13587</v>
      </c>
      <c r="G3989">
        <v>1</v>
      </c>
      <c r="H3989">
        <v>2022</v>
      </c>
      <c r="I3989" t="s">
        <v>30128</v>
      </c>
      <c r="J3989">
        <v>0</v>
      </c>
      <c r="K3989">
        <v>1</v>
      </c>
    </row>
    <row r="3990" spans="1:11" x14ac:dyDescent="0.3">
      <c r="A3990" t="s">
        <v>34112</v>
      </c>
      <c r="B3990" s="1">
        <v>44560</v>
      </c>
      <c r="C3990">
        <v>1097.3599999999999</v>
      </c>
      <c r="D3990" t="s">
        <v>30112</v>
      </c>
      <c r="E3990" t="s">
        <v>30109</v>
      </c>
      <c r="F3990" t="s">
        <v>14827</v>
      </c>
      <c r="G3990">
        <v>0</v>
      </c>
      <c r="H3990">
        <v>2021</v>
      </c>
      <c r="I3990" t="s">
        <v>30130</v>
      </c>
      <c r="J3990">
        <v>1</v>
      </c>
      <c r="K3990">
        <v>0</v>
      </c>
    </row>
    <row r="3991" spans="1:11" x14ac:dyDescent="0.3">
      <c r="A3991" t="s">
        <v>34113</v>
      </c>
      <c r="B3991" s="1">
        <v>45335</v>
      </c>
      <c r="C3991">
        <v>1125.71</v>
      </c>
      <c r="D3991" t="s">
        <v>30108</v>
      </c>
      <c r="E3991" t="s">
        <v>30117</v>
      </c>
      <c r="F3991" t="s">
        <v>11827</v>
      </c>
      <c r="G3991">
        <v>1</v>
      </c>
      <c r="H3991">
        <v>2024</v>
      </c>
      <c r="I3991" t="s">
        <v>30110</v>
      </c>
      <c r="J3991">
        <v>0</v>
      </c>
      <c r="K3991">
        <v>1</v>
      </c>
    </row>
    <row r="3992" spans="1:11" x14ac:dyDescent="0.3">
      <c r="A3992" t="s">
        <v>34114</v>
      </c>
      <c r="B3992" s="1">
        <v>44789</v>
      </c>
      <c r="C3992">
        <v>1208.08</v>
      </c>
      <c r="D3992" t="s">
        <v>30112</v>
      </c>
      <c r="E3992" t="s">
        <v>30117</v>
      </c>
      <c r="F3992" t="s">
        <v>19209</v>
      </c>
      <c r="G3992">
        <v>1</v>
      </c>
      <c r="H3992">
        <v>2022</v>
      </c>
      <c r="I3992" t="s">
        <v>30120</v>
      </c>
      <c r="J3992">
        <v>0</v>
      </c>
      <c r="K3992">
        <v>1</v>
      </c>
    </row>
    <row r="3993" spans="1:11" x14ac:dyDescent="0.3">
      <c r="A3993" t="s">
        <v>34115</v>
      </c>
      <c r="B3993" s="1">
        <v>45221</v>
      </c>
      <c r="C3993">
        <v>1326.35</v>
      </c>
      <c r="D3993" t="s">
        <v>30108</v>
      </c>
      <c r="E3993" t="s">
        <v>30109</v>
      </c>
      <c r="F3993" t="s">
        <v>14118</v>
      </c>
      <c r="G3993">
        <v>0</v>
      </c>
      <c r="H3993">
        <v>2023</v>
      </c>
      <c r="I3993" t="s">
        <v>30159</v>
      </c>
      <c r="J3993">
        <v>1</v>
      </c>
      <c r="K3993">
        <v>0</v>
      </c>
    </row>
    <row r="3994" spans="1:11" x14ac:dyDescent="0.3">
      <c r="A3994" t="s">
        <v>34116</v>
      </c>
      <c r="B3994" s="1">
        <v>44872</v>
      </c>
      <c r="C3994">
        <v>1151.22</v>
      </c>
      <c r="D3994" t="s">
        <v>30108</v>
      </c>
      <c r="E3994" t="s">
        <v>30109</v>
      </c>
      <c r="F3994" t="s">
        <v>432</v>
      </c>
      <c r="G3994">
        <v>0</v>
      </c>
      <c r="H3994">
        <v>2022</v>
      </c>
      <c r="I3994" t="s">
        <v>30142</v>
      </c>
      <c r="J3994">
        <v>1</v>
      </c>
      <c r="K3994">
        <v>0</v>
      </c>
    </row>
    <row r="3995" spans="1:11" x14ac:dyDescent="0.3">
      <c r="A3995" t="s">
        <v>34117</v>
      </c>
      <c r="B3995" s="1">
        <v>44642</v>
      </c>
      <c r="C3995">
        <v>980.74</v>
      </c>
      <c r="D3995" t="s">
        <v>30122</v>
      </c>
      <c r="E3995" t="s">
        <v>30109</v>
      </c>
      <c r="F3995" t="s">
        <v>7356</v>
      </c>
      <c r="G3995">
        <v>0</v>
      </c>
      <c r="H3995">
        <v>2022</v>
      </c>
      <c r="I3995" t="s">
        <v>30145</v>
      </c>
      <c r="J3995">
        <v>1</v>
      </c>
      <c r="K3995">
        <v>0</v>
      </c>
    </row>
    <row r="3996" spans="1:11" x14ac:dyDescent="0.3">
      <c r="A3996" t="s">
        <v>34118</v>
      </c>
      <c r="B3996" s="1">
        <v>44780</v>
      </c>
      <c r="C3996">
        <v>187.62</v>
      </c>
      <c r="D3996" t="s">
        <v>30122</v>
      </c>
      <c r="E3996" t="s">
        <v>30117</v>
      </c>
      <c r="F3996" t="s">
        <v>15697</v>
      </c>
      <c r="G3996">
        <v>1</v>
      </c>
      <c r="H3996">
        <v>2022</v>
      </c>
      <c r="I3996" t="s">
        <v>30120</v>
      </c>
      <c r="J3996">
        <v>0</v>
      </c>
      <c r="K3996">
        <v>1</v>
      </c>
    </row>
    <row r="3997" spans="1:11" x14ac:dyDescent="0.3">
      <c r="A3997" t="s">
        <v>34119</v>
      </c>
      <c r="B3997" s="1">
        <v>44973</v>
      </c>
      <c r="C3997">
        <v>1054.55</v>
      </c>
      <c r="D3997" t="s">
        <v>30122</v>
      </c>
      <c r="E3997" t="s">
        <v>30117</v>
      </c>
      <c r="F3997" t="s">
        <v>1577</v>
      </c>
      <c r="G3997">
        <v>1</v>
      </c>
      <c r="H3997">
        <v>2023</v>
      </c>
      <c r="I3997" t="s">
        <v>30110</v>
      </c>
      <c r="J3997">
        <v>0</v>
      </c>
      <c r="K3997">
        <v>1</v>
      </c>
    </row>
    <row r="3998" spans="1:11" x14ac:dyDescent="0.3">
      <c r="A3998" t="s">
        <v>34120</v>
      </c>
      <c r="B3998" s="1">
        <v>45372</v>
      </c>
      <c r="C3998">
        <v>445.29</v>
      </c>
      <c r="D3998" t="s">
        <v>30112</v>
      </c>
      <c r="E3998" t="s">
        <v>30117</v>
      </c>
      <c r="F3998" t="s">
        <v>12227</v>
      </c>
      <c r="G3998">
        <v>1</v>
      </c>
      <c r="H3998">
        <v>2024</v>
      </c>
      <c r="I3998" t="s">
        <v>30145</v>
      </c>
      <c r="J3998">
        <v>0</v>
      </c>
      <c r="K3998">
        <v>1</v>
      </c>
    </row>
    <row r="3999" spans="1:11" x14ac:dyDescent="0.3">
      <c r="A3999" t="s">
        <v>34121</v>
      </c>
      <c r="B3999" s="1">
        <v>45340</v>
      </c>
      <c r="C3999">
        <v>402.26</v>
      </c>
      <c r="D3999" t="s">
        <v>30112</v>
      </c>
      <c r="E3999" t="s">
        <v>30109</v>
      </c>
      <c r="F3999" t="s">
        <v>6745</v>
      </c>
      <c r="G3999">
        <v>0</v>
      </c>
      <c r="H3999">
        <v>2024</v>
      </c>
      <c r="I3999" t="s">
        <v>30110</v>
      </c>
      <c r="J3999">
        <v>1</v>
      </c>
      <c r="K3999">
        <v>0</v>
      </c>
    </row>
    <row r="4000" spans="1:11" x14ac:dyDescent="0.3">
      <c r="A4000" t="s">
        <v>34122</v>
      </c>
      <c r="B4000" s="1">
        <v>45491</v>
      </c>
      <c r="C4000">
        <v>1052.32</v>
      </c>
      <c r="D4000" t="s">
        <v>30108</v>
      </c>
      <c r="E4000" t="s">
        <v>30109</v>
      </c>
      <c r="F4000" t="s">
        <v>10343</v>
      </c>
      <c r="G4000">
        <v>0</v>
      </c>
      <c r="H4000">
        <v>2024</v>
      </c>
      <c r="I4000" t="s">
        <v>30115</v>
      </c>
      <c r="J4000">
        <v>1</v>
      </c>
      <c r="K4000">
        <v>0</v>
      </c>
    </row>
    <row r="4001" spans="1:11" x14ac:dyDescent="0.3">
      <c r="A4001" t="s">
        <v>34123</v>
      </c>
      <c r="B4001" s="1">
        <v>44752</v>
      </c>
      <c r="C4001">
        <v>834.29</v>
      </c>
      <c r="D4001" t="s">
        <v>30122</v>
      </c>
      <c r="E4001" t="s">
        <v>30117</v>
      </c>
      <c r="F4001" t="s">
        <v>13212</v>
      </c>
      <c r="G4001">
        <v>1</v>
      </c>
      <c r="H4001">
        <v>2022</v>
      </c>
      <c r="I4001" t="s">
        <v>30115</v>
      </c>
      <c r="J4001">
        <v>0</v>
      </c>
      <c r="K4001">
        <v>1</v>
      </c>
    </row>
    <row r="4002" spans="1:11" x14ac:dyDescent="0.3">
      <c r="A4002" t="s">
        <v>34124</v>
      </c>
      <c r="B4002" s="1">
        <v>45333</v>
      </c>
      <c r="C4002">
        <v>645.1</v>
      </c>
      <c r="D4002" t="s">
        <v>30108</v>
      </c>
      <c r="E4002" t="s">
        <v>30117</v>
      </c>
      <c r="F4002" t="s">
        <v>5446</v>
      </c>
      <c r="G4002">
        <v>1</v>
      </c>
      <c r="H4002">
        <v>2024</v>
      </c>
      <c r="I4002" t="s">
        <v>30110</v>
      </c>
      <c r="J4002">
        <v>0</v>
      </c>
      <c r="K4002">
        <v>1</v>
      </c>
    </row>
    <row r="4003" spans="1:11" x14ac:dyDescent="0.3">
      <c r="A4003" t="s">
        <v>34125</v>
      </c>
      <c r="B4003" s="1">
        <v>45611</v>
      </c>
      <c r="C4003">
        <v>1270</v>
      </c>
      <c r="D4003" t="s">
        <v>30122</v>
      </c>
      <c r="E4003" t="s">
        <v>30117</v>
      </c>
      <c r="F4003" t="s">
        <v>15413</v>
      </c>
      <c r="G4003">
        <v>1</v>
      </c>
      <c r="H4003">
        <v>2024</v>
      </c>
      <c r="I4003" t="s">
        <v>30142</v>
      </c>
      <c r="J4003">
        <v>0</v>
      </c>
      <c r="K4003">
        <v>1</v>
      </c>
    </row>
    <row r="4004" spans="1:11" x14ac:dyDescent="0.3">
      <c r="A4004" t="s">
        <v>34126</v>
      </c>
      <c r="B4004" s="1">
        <v>45404</v>
      </c>
      <c r="C4004">
        <v>1191.98</v>
      </c>
      <c r="D4004" t="s">
        <v>30108</v>
      </c>
      <c r="E4004" t="s">
        <v>30109</v>
      </c>
      <c r="F4004" t="s">
        <v>14576</v>
      </c>
      <c r="G4004">
        <v>0</v>
      </c>
      <c r="H4004">
        <v>2024</v>
      </c>
      <c r="I4004" t="s">
        <v>30118</v>
      </c>
      <c r="J4004">
        <v>1</v>
      </c>
      <c r="K4004">
        <v>0</v>
      </c>
    </row>
    <row r="4005" spans="1:11" x14ac:dyDescent="0.3">
      <c r="A4005" t="s">
        <v>34127</v>
      </c>
      <c r="B4005" s="1">
        <v>45193</v>
      </c>
      <c r="C4005">
        <v>389.17</v>
      </c>
      <c r="D4005" t="s">
        <v>30112</v>
      </c>
      <c r="E4005" t="s">
        <v>30109</v>
      </c>
      <c r="F4005" t="s">
        <v>5605</v>
      </c>
      <c r="G4005">
        <v>0</v>
      </c>
      <c r="H4005">
        <v>2023</v>
      </c>
      <c r="I4005" t="s">
        <v>30123</v>
      </c>
      <c r="J4005">
        <v>1</v>
      </c>
      <c r="K4005">
        <v>0</v>
      </c>
    </row>
    <row r="4006" spans="1:11" x14ac:dyDescent="0.3">
      <c r="A4006" t="s">
        <v>34128</v>
      </c>
      <c r="B4006" s="1">
        <v>45347</v>
      </c>
      <c r="C4006">
        <v>1199.05</v>
      </c>
      <c r="D4006" t="s">
        <v>30112</v>
      </c>
      <c r="E4006" t="s">
        <v>30117</v>
      </c>
      <c r="F4006" t="s">
        <v>3546</v>
      </c>
      <c r="G4006">
        <v>1</v>
      </c>
      <c r="H4006">
        <v>2024</v>
      </c>
      <c r="I4006" t="s">
        <v>30110</v>
      </c>
      <c r="J4006">
        <v>0</v>
      </c>
      <c r="K4006">
        <v>1</v>
      </c>
    </row>
    <row r="4007" spans="1:11" x14ac:dyDescent="0.3">
      <c r="A4007" t="s">
        <v>34129</v>
      </c>
      <c r="B4007" s="1">
        <v>44942</v>
      </c>
      <c r="C4007">
        <v>1032.56</v>
      </c>
      <c r="D4007" t="s">
        <v>30108</v>
      </c>
      <c r="E4007" t="s">
        <v>30109</v>
      </c>
      <c r="F4007" t="s">
        <v>14634</v>
      </c>
      <c r="G4007">
        <v>0</v>
      </c>
      <c r="H4007">
        <v>2023</v>
      </c>
      <c r="I4007" t="s">
        <v>30113</v>
      </c>
      <c r="J4007">
        <v>1</v>
      </c>
      <c r="K4007">
        <v>0</v>
      </c>
    </row>
    <row r="4008" spans="1:11" x14ac:dyDescent="0.3">
      <c r="A4008" t="s">
        <v>34130</v>
      </c>
      <c r="B4008" s="1">
        <v>44815</v>
      </c>
      <c r="C4008">
        <v>1191.6400000000001</v>
      </c>
      <c r="D4008" t="s">
        <v>30112</v>
      </c>
      <c r="E4008" t="s">
        <v>30117</v>
      </c>
      <c r="F4008" t="s">
        <v>7858</v>
      </c>
      <c r="G4008">
        <v>1</v>
      </c>
      <c r="H4008">
        <v>2022</v>
      </c>
      <c r="I4008" t="s">
        <v>30123</v>
      </c>
      <c r="J4008">
        <v>0</v>
      </c>
      <c r="K4008">
        <v>1</v>
      </c>
    </row>
    <row r="4009" spans="1:11" x14ac:dyDescent="0.3">
      <c r="A4009" t="s">
        <v>34131</v>
      </c>
      <c r="B4009" s="1">
        <v>44658</v>
      </c>
      <c r="C4009">
        <v>860.5</v>
      </c>
      <c r="D4009" t="s">
        <v>30112</v>
      </c>
      <c r="E4009" t="s">
        <v>30117</v>
      </c>
      <c r="F4009" t="s">
        <v>1618</v>
      </c>
      <c r="G4009">
        <v>1</v>
      </c>
      <c r="H4009">
        <v>2022</v>
      </c>
      <c r="I4009" t="s">
        <v>30118</v>
      </c>
      <c r="J4009">
        <v>0</v>
      </c>
      <c r="K4009">
        <v>1</v>
      </c>
    </row>
    <row r="4010" spans="1:11" x14ac:dyDescent="0.3">
      <c r="A4010" t="s">
        <v>34132</v>
      </c>
      <c r="B4010" s="1">
        <v>44578</v>
      </c>
      <c r="C4010">
        <v>186.63</v>
      </c>
      <c r="D4010" t="s">
        <v>30122</v>
      </c>
      <c r="E4010" t="s">
        <v>30109</v>
      </c>
      <c r="F4010" t="s">
        <v>18752</v>
      </c>
      <c r="G4010">
        <v>0</v>
      </c>
      <c r="H4010">
        <v>2022</v>
      </c>
      <c r="I4010" t="s">
        <v>30113</v>
      </c>
      <c r="J4010">
        <v>1</v>
      </c>
      <c r="K4010">
        <v>0</v>
      </c>
    </row>
    <row r="4011" spans="1:11" x14ac:dyDescent="0.3">
      <c r="A4011" t="s">
        <v>34133</v>
      </c>
      <c r="B4011" s="1">
        <v>45308</v>
      </c>
      <c r="C4011">
        <v>903.09</v>
      </c>
      <c r="D4011" t="s">
        <v>30108</v>
      </c>
      <c r="E4011" t="s">
        <v>30109</v>
      </c>
      <c r="F4011" t="s">
        <v>8167</v>
      </c>
      <c r="G4011">
        <v>0</v>
      </c>
      <c r="H4011">
        <v>2024</v>
      </c>
      <c r="I4011" t="s">
        <v>30113</v>
      </c>
      <c r="J4011">
        <v>1</v>
      </c>
      <c r="K4011">
        <v>0</v>
      </c>
    </row>
    <row r="4012" spans="1:11" x14ac:dyDescent="0.3">
      <c r="A4012" t="s">
        <v>34134</v>
      </c>
      <c r="B4012" s="1">
        <v>44857</v>
      </c>
      <c r="C4012">
        <v>581.1</v>
      </c>
      <c r="D4012" t="s">
        <v>30108</v>
      </c>
      <c r="E4012" t="s">
        <v>30109</v>
      </c>
      <c r="F4012" t="s">
        <v>2761</v>
      </c>
      <c r="G4012">
        <v>0</v>
      </c>
      <c r="H4012">
        <v>2022</v>
      </c>
      <c r="I4012" t="s">
        <v>30159</v>
      </c>
      <c r="J4012">
        <v>1</v>
      </c>
      <c r="K4012">
        <v>0</v>
      </c>
    </row>
    <row r="4013" spans="1:11" x14ac:dyDescent="0.3">
      <c r="A4013" t="s">
        <v>34135</v>
      </c>
      <c r="B4013" s="1">
        <v>44787</v>
      </c>
      <c r="C4013">
        <v>1118.31</v>
      </c>
      <c r="D4013" t="s">
        <v>30112</v>
      </c>
      <c r="E4013" t="s">
        <v>30117</v>
      </c>
      <c r="F4013" t="s">
        <v>5339</v>
      </c>
      <c r="G4013">
        <v>1</v>
      </c>
      <c r="H4013">
        <v>2022</v>
      </c>
      <c r="I4013" t="s">
        <v>30120</v>
      </c>
      <c r="J4013">
        <v>0</v>
      </c>
      <c r="K4013">
        <v>1</v>
      </c>
    </row>
    <row r="4014" spans="1:11" x14ac:dyDescent="0.3">
      <c r="A4014" t="s">
        <v>34136</v>
      </c>
      <c r="B4014" s="1">
        <v>44644</v>
      </c>
      <c r="C4014">
        <v>401.57</v>
      </c>
      <c r="D4014" t="s">
        <v>30108</v>
      </c>
      <c r="E4014" t="s">
        <v>30117</v>
      </c>
      <c r="F4014" t="s">
        <v>17467</v>
      </c>
      <c r="G4014">
        <v>1</v>
      </c>
      <c r="H4014">
        <v>2022</v>
      </c>
      <c r="I4014" t="s">
        <v>30145</v>
      </c>
      <c r="J4014">
        <v>0</v>
      </c>
      <c r="K4014">
        <v>1</v>
      </c>
    </row>
    <row r="4015" spans="1:11" x14ac:dyDescent="0.3">
      <c r="A4015" t="s">
        <v>34137</v>
      </c>
      <c r="B4015" s="1">
        <v>45108</v>
      </c>
      <c r="C4015">
        <v>1472.56</v>
      </c>
      <c r="D4015" t="s">
        <v>30112</v>
      </c>
      <c r="E4015" t="s">
        <v>30117</v>
      </c>
      <c r="F4015" t="s">
        <v>13631</v>
      </c>
      <c r="G4015">
        <v>1</v>
      </c>
      <c r="H4015">
        <v>2023</v>
      </c>
      <c r="I4015" t="s">
        <v>30115</v>
      </c>
      <c r="J4015">
        <v>0</v>
      </c>
      <c r="K4015">
        <v>1</v>
      </c>
    </row>
    <row r="4016" spans="1:11" x14ac:dyDescent="0.3">
      <c r="A4016" t="s">
        <v>34138</v>
      </c>
      <c r="B4016" s="1">
        <v>45637</v>
      </c>
      <c r="C4016">
        <v>309.35000000000002</v>
      </c>
      <c r="D4016" t="s">
        <v>30112</v>
      </c>
      <c r="E4016" t="s">
        <v>30109</v>
      </c>
      <c r="F4016" t="s">
        <v>17644</v>
      </c>
      <c r="G4016">
        <v>0</v>
      </c>
      <c r="H4016">
        <v>2024</v>
      </c>
      <c r="I4016" t="s">
        <v>30130</v>
      </c>
      <c r="J4016">
        <v>1</v>
      </c>
      <c r="K4016">
        <v>0</v>
      </c>
    </row>
    <row r="4017" spans="1:11" x14ac:dyDescent="0.3">
      <c r="A4017" t="s">
        <v>34139</v>
      </c>
      <c r="B4017" s="1">
        <v>44588</v>
      </c>
      <c r="C4017">
        <v>1118.3499999999999</v>
      </c>
      <c r="D4017" t="s">
        <v>30112</v>
      </c>
      <c r="E4017" t="s">
        <v>30117</v>
      </c>
      <c r="F4017" t="s">
        <v>10179</v>
      </c>
      <c r="G4017">
        <v>1</v>
      </c>
      <c r="H4017">
        <v>2022</v>
      </c>
      <c r="I4017" t="s">
        <v>30113</v>
      </c>
      <c r="J4017">
        <v>0</v>
      </c>
      <c r="K4017">
        <v>1</v>
      </c>
    </row>
    <row r="4018" spans="1:11" x14ac:dyDescent="0.3">
      <c r="A4018" t="s">
        <v>34140</v>
      </c>
      <c r="B4018" s="1">
        <v>45099</v>
      </c>
      <c r="C4018">
        <v>673.03</v>
      </c>
      <c r="D4018" t="s">
        <v>30108</v>
      </c>
      <c r="E4018" t="s">
        <v>30109</v>
      </c>
      <c r="F4018" t="s">
        <v>11336</v>
      </c>
      <c r="G4018">
        <v>0</v>
      </c>
      <c r="H4018">
        <v>2023</v>
      </c>
      <c r="I4018" t="s">
        <v>30128</v>
      </c>
      <c r="J4018">
        <v>1</v>
      </c>
      <c r="K4018">
        <v>0</v>
      </c>
    </row>
    <row r="4019" spans="1:11" x14ac:dyDescent="0.3">
      <c r="A4019" t="s">
        <v>34141</v>
      </c>
      <c r="B4019" s="1">
        <v>44593</v>
      </c>
      <c r="C4019">
        <v>272.48</v>
      </c>
      <c r="D4019" t="s">
        <v>30108</v>
      </c>
      <c r="E4019" t="s">
        <v>30109</v>
      </c>
      <c r="F4019" t="s">
        <v>17566</v>
      </c>
      <c r="G4019">
        <v>0</v>
      </c>
      <c r="H4019">
        <v>2022</v>
      </c>
      <c r="I4019" t="s">
        <v>30110</v>
      </c>
      <c r="J4019">
        <v>1</v>
      </c>
      <c r="K4019">
        <v>0</v>
      </c>
    </row>
    <row r="4020" spans="1:11" x14ac:dyDescent="0.3">
      <c r="A4020" t="s">
        <v>34142</v>
      </c>
      <c r="B4020" s="1">
        <v>45489</v>
      </c>
      <c r="C4020">
        <v>782.96</v>
      </c>
      <c r="D4020" t="s">
        <v>30108</v>
      </c>
      <c r="E4020" t="s">
        <v>30117</v>
      </c>
      <c r="F4020" t="s">
        <v>5379</v>
      </c>
      <c r="G4020">
        <v>1</v>
      </c>
      <c r="H4020">
        <v>2024</v>
      </c>
      <c r="I4020" t="s">
        <v>30115</v>
      </c>
      <c r="J4020">
        <v>0</v>
      </c>
      <c r="K4020">
        <v>1</v>
      </c>
    </row>
    <row r="4021" spans="1:11" x14ac:dyDescent="0.3">
      <c r="A4021" t="s">
        <v>34143</v>
      </c>
      <c r="B4021" s="1">
        <v>44586</v>
      </c>
      <c r="C4021">
        <v>1066.8900000000001</v>
      </c>
      <c r="D4021" t="s">
        <v>30112</v>
      </c>
      <c r="E4021" t="s">
        <v>30109</v>
      </c>
      <c r="F4021" t="s">
        <v>11386</v>
      </c>
      <c r="G4021">
        <v>0</v>
      </c>
      <c r="H4021">
        <v>2022</v>
      </c>
      <c r="I4021" t="s">
        <v>30113</v>
      </c>
      <c r="J4021">
        <v>1</v>
      </c>
      <c r="K4021">
        <v>0</v>
      </c>
    </row>
    <row r="4022" spans="1:11" x14ac:dyDescent="0.3">
      <c r="A4022" t="s">
        <v>34144</v>
      </c>
      <c r="B4022" s="1">
        <v>45073</v>
      </c>
      <c r="C4022">
        <v>760.71</v>
      </c>
      <c r="D4022" t="s">
        <v>30122</v>
      </c>
      <c r="E4022" t="s">
        <v>30109</v>
      </c>
      <c r="F4022" t="s">
        <v>2788</v>
      </c>
      <c r="G4022">
        <v>0</v>
      </c>
      <c r="H4022">
        <v>2023</v>
      </c>
      <c r="I4022" t="s">
        <v>30136</v>
      </c>
      <c r="J4022">
        <v>1</v>
      </c>
      <c r="K4022">
        <v>0</v>
      </c>
    </row>
    <row r="4023" spans="1:11" x14ac:dyDescent="0.3">
      <c r="A4023" t="s">
        <v>34145</v>
      </c>
      <c r="B4023" s="1">
        <v>44915</v>
      </c>
      <c r="C4023">
        <v>745.7</v>
      </c>
      <c r="D4023" t="s">
        <v>30112</v>
      </c>
      <c r="E4023" t="s">
        <v>30109</v>
      </c>
      <c r="F4023" t="s">
        <v>10476</v>
      </c>
      <c r="G4023">
        <v>0</v>
      </c>
      <c r="H4023">
        <v>2022</v>
      </c>
      <c r="I4023" t="s">
        <v>30130</v>
      </c>
      <c r="J4023">
        <v>1</v>
      </c>
      <c r="K4023">
        <v>0</v>
      </c>
    </row>
    <row r="4024" spans="1:11" x14ac:dyDescent="0.3">
      <c r="A4024" t="s">
        <v>34146</v>
      </c>
      <c r="B4024" s="1">
        <v>45643</v>
      </c>
      <c r="C4024">
        <v>894.05</v>
      </c>
      <c r="D4024" t="s">
        <v>30112</v>
      </c>
      <c r="E4024" t="s">
        <v>30109</v>
      </c>
      <c r="F4024" t="s">
        <v>145</v>
      </c>
      <c r="G4024">
        <v>0</v>
      </c>
      <c r="H4024">
        <v>2024</v>
      </c>
      <c r="I4024" t="s">
        <v>30130</v>
      </c>
      <c r="J4024">
        <v>1</v>
      </c>
      <c r="K4024">
        <v>0</v>
      </c>
    </row>
    <row r="4025" spans="1:11" x14ac:dyDescent="0.3">
      <c r="A4025" t="s">
        <v>34147</v>
      </c>
      <c r="B4025" s="1">
        <v>45185</v>
      </c>
      <c r="C4025">
        <v>834.2</v>
      </c>
      <c r="D4025" t="s">
        <v>30122</v>
      </c>
      <c r="E4025" t="s">
        <v>30117</v>
      </c>
      <c r="F4025" t="s">
        <v>5934</v>
      </c>
      <c r="G4025">
        <v>1</v>
      </c>
      <c r="H4025">
        <v>2023</v>
      </c>
      <c r="I4025" t="s">
        <v>30123</v>
      </c>
      <c r="J4025">
        <v>0</v>
      </c>
      <c r="K4025">
        <v>1</v>
      </c>
    </row>
    <row r="4026" spans="1:11" x14ac:dyDescent="0.3">
      <c r="A4026" t="s">
        <v>34148</v>
      </c>
      <c r="B4026" s="1">
        <v>45368</v>
      </c>
      <c r="C4026">
        <v>70.959999999999994</v>
      </c>
      <c r="D4026" t="s">
        <v>30122</v>
      </c>
      <c r="E4026" t="s">
        <v>30109</v>
      </c>
      <c r="F4026" t="s">
        <v>1724</v>
      </c>
      <c r="G4026">
        <v>0</v>
      </c>
      <c r="H4026">
        <v>2024</v>
      </c>
      <c r="I4026" t="s">
        <v>30145</v>
      </c>
      <c r="J4026">
        <v>1</v>
      </c>
      <c r="K4026">
        <v>0</v>
      </c>
    </row>
    <row r="4027" spans="1:11" x14ac:dyDescent="0.3">
      <c r="A4027" t="s">
        <v>34149</v>
      </c>
      <c r="B4027" s="1">
        <v>44913</v>
      </c>
      <c r="C4027">
        <v>632.69000000000005</v>
      </c>
      <c r="D4027" t="s">
        <v>30112</v>
      </c>
      <c r="E4027" t="s">
        <v>30117</v>
      </c>
      <c r="F4027" t="s">
        <v>17832</v>
      </c>
      <c r="G4027">
        <v>1</v>
      </c>
      <c r="H4027">
        <v>2022</v>
      </c>
      <c r="I4027" t="s">
        <v>30130</v>
      </c>
      <c r="J4027">
        <v>0</v>
      </c>
      <c r="K4027">
        <v>1</v>
      </c>
    </row>
    <row r="4028" spans="1:11" x14ac:dyDescent="0.3">
      <c r="A4028" t="s">
        <v>34150</v>
      </c>
      <c r="B4028" s="1">
        <v>45427</v>
      </c>
      <c r="C4028">
        <v>1376.62</v>
      </c>
      <c r="D4028" t="s">
        <v>30112</v>
      </c>
      <c r="E4028" t="s">
        <v>30109</v>
      </c>
      <c r="F4028" t="s">
        <v>1325</v>
      </c>
      <c r="G4028">
        <v>0</v>
      </c>
      <c r="H4028">
        <v>2024</v>
      </c>
      <c r="I4028" t="s">
        <v>30136</v>
      </c>
      <c r="J4028">
        <v>1</v>
      </c>
      <c r="K4028">
        <v>0</v>
      </c>
    </row>
    <row r="4029" spans="1:11" x14ac:dyDescent="0.3">
      <c r="A4029" t="s">
        <v>34151</v>
      </c>
      <c r="B4029" s="1">
        <v>45607</v>
      </c>
      <c r="C4029">
        <v>112.08</v>
      </c>
      <c r="D4029" t="s">
        <v>30122</v>
      </c>
      <c r="E4029" t="s">
        <v>30117</v>
      </c>
      <c r="F4029" t="s">
        <v>19572</v>
      </c>
      <c r="G4029">
        <v>1</v>
      </c>
      <c r="H4029">
        <v>2024</v>
      </c>
      <c r="I4029" t="s">
        <v>30142</v>
      </c>
      <c r="J4029">
        <v>0</v>
      </c>
      <c r="K4029">
        <v>1</v>
      </c>
    </row>
    <row r="4030" spans="1:11" x14ac:dyDescent="0.3">
      <c r="A4030" t="s">
        <v>34152</v>
      </c>
      <c r="B4030" s="1">
        <v>45430</v>
      </c>
      <c r="C4030">
        <v>439.04</v>
      </c>
      <c r="D4030" t="s">
        <v>30108</v>
      </c>
      <c r="E4030" t="s">
        <v>30117</v>
      </c>
      <c r="F4030" t="s">
        <v>2521</v>
      </c>
      <c r="G4030">
        <v>1</v>
      </c>
      <c r="H4030">
        <v>2024</v>
      </c>
      <c r="I4030" t="s">
        <v>30136</v>
      </c>
      <c r="J4030">
        <v>0</v>
      </c>
      <c r="K4030">
        <v>1</v>
      </c>
    </row>
    <row r="4031" spans="1:11" x14ac:dyDescent="0.3">
      <c r="A4031" t="s">
        <v>34153</v>
      </c>
      <c r="B4031" s="1">
        <v>45215</v>
      </c>
      <c r="C4031">
        <v>1452.93</v>
      </c>
      <c r="D4031" t="s">
        <v>30112</v>
      </c>
      <c r="E4031" t="s">
        <v>30109</v>
      </c>
      <c r="F4031" t="s">
        <v>13084</v>
      </c>
      <c r="G4031">
        <v>0</v>
      </c>
      <c r="H4031">
        <v>2023</v>
      </c>
      <c r="I4031" t="s">
        <v>30159</v>
      </c>
      <c r="J4031">
        <v>1</v>
      </c>
      <c r="K4031">
        <v>0</v>
      </c>
    </row>
    <row r="4032" spans="1:11" x14ac:dyDescent="0.3">
      <c r="A4032" t="s">
        <v>34154</v>
      </c>
      <c r="B4032" s="1">
        <v>44783</v>
      </c>
      <c r="C4032">
        <v>1499.74</v>
      </c>
      <c r="D4032" t="s">
        <v>30108</v>
      </c>
      <c r="E4032" t="s">
        <v>30117</v>
      </c>
      <c r="F4032" t="s">
        <v>5689</v>
      </c>
      <c r="G4032">
        <v>1</v>
      </c>
      <c r="H4032">
        <v>2022</v>
      </c>
      <c r="I4032" t="s">
        <v>30120</v>
      </c>
      <c r="J4032">
        <v>0</v>
      </c>
      <c r="K4032">
        <v>1</v>
      </c>
    </row>
    <row r="4033" spans="1:11" x14ac:dyDescent="0.3">
      <c r="A4033" t="s">
        <v>34155</v>
      </c>
      <c r="B4033" s="1">
        <v>44944</v>
      </c>
      <c r="C4033">
        <v>360.07</v>
      </c>
      <c r="D4033" t="s">
        <v>30122</v>
      </c>
      <c r="E4033" t="s">
        <v>30117</v>
      </c>
      <c r="F4033" t="s">
        <v>14225</v>
      </c>
      <c r="G4033">
        <v>1</v>
      </c>
      <c r="H4033">
        <v>2023</v>
      </c>
      <c r="I4033" t="s">
        <v>30113</v>
      </c>
      <c r="J4033">
        <v>0</v>
      </c>
      <c r="K4033">
        <v>1</v>
      </c>
    </row>
    <row r="4034" spans="1:11" x14ac:dyDescent="0.3">
      <c r="A4034" t="s">
        <v>34156</v>
      </c>
      <c r="B4034" s="1">
        <v>45216</v>
      </c>
      <c r="C4034">
        <v>1345.58</v>
      </c>
      <c r="D4034" t="s">
        <v>30108</v>
      </c>
      <c r="E4034" t="s">
        <v>30117</v>
      </c>
      <c r="F4034" t="s">
        <v>5760</v>
      </c>
      <c r="G4034">
        <v>1</v>
      </c>
      <c r="H4034">
        <v>2023</v>
      </c>
      <c r="I4034" t="s">
        <v>30159</v>
      </c>
      <c r="J4034">
        <v>0</v>
      </c>
      <c r="K4034">
        <v>1</v>
      </c>
    </row>
    <row r="4035" spans="1:11" x14ac:dyDescent="0.3">
      <c r="A4035" t="s">
        <v>34157</v>
      </c>
      <c r="B4035" s="1">
        <v>44610</v>
      </c>
      <c r="C4035">
        <v>852.19</v>
      </c>
      <c r="D4035" t="s">
        <v>30108</v>
      </c>
      <c r="E4035" t="s">
        <v>30109</v>
      </c>
      <c r="F4035" t="s">
        <v>314</v>
      </c>
      <c r="G4035">
        <v>0</v>
      </c>
      <c r="H4035">
        <v>2022</v>
      </c>
      <c r="I4035" t="s">
        <v>30110</v>
      </c>
      <c r="J4035">
        <v>1</v>
      </c>
      <c r="K4035">
        <v>0</v>
      </c>
    </row>
    <row r="4036" spans="1:11" x14ac:dyDescent="0.3">
      <c r="A4036" t="s">
        <v>34158</v>
      </c>
      <c r="B4036" s="1">
        <v>45564</v>
      </c>
      <c r="C4036">
        <v>448.19</v>
      </c>
      <c r="D4036" t="s">
        <v>30122</v>
      </c>
      <c r="E4036" t="s">
        <v>30117</v>
      </c>
      <c r="F4036" t="s">
        <v>8320</v>
      </c>
      <c r="G4036">
        <v>1</v>
      </c>
      <c r="H4036">
        <v>2024</v>
      </c>
      <c r="I4036" t="s">
        <v>30123</v>
      </c>
      <c r="J4036">
        <v>0</v>
      </c>
      <c r="K4036">
        <v>1</v>
      </c>
    </row>
    <row r="4037" spans="1:11" x14ac:dyDescent="0.3">
      <c r="A4037" t="s">
        <v>34159</v>
      </c>
      <c r="B4037" s="1">
        <v>44557</v>
      </c>
      <c r="C4037">
        <v>391.13</v>
      </c>
      <c r="D4037" t="s">
        <v>30112</v>
      </c>
      <c r="E4037" t="s">
        <v>30109</v>
      </c>
      <c r="F4037" t="s">
        <v>3948</v>
      </c>
      <c r="G4037">
        <v>0</v>
      </c>
      <c r="H4037">
        <v>2021</v>
      </c>
      <c r="I4037" t="s">
        <v>30130</v>
      </c>
      <c r="J4037">
        <v>1</v>
      </c>
      <c r="K4037">
        <v>0</v>
      </c>
    </row>
    <row r="4038" spans="1:11" x14ac:dyDescent="0.3">
      <c r="A4038" t="s">
        <v>34160</v>
      </c>
      <c r="B4038" s="1">
        <v>45516</v>
      </c>
      <c r="C4038">
        <v>179.57</v>
      </c>
      <c r="D4038" t="s">
        <v>30112</v>
      </c>
      <c r="E4038" t="s">
        <v>30117</v>
      </c>
      <c r="F4038" t="s">
        <v>3399</v>
      </c>
      <c r="G4038">
        <v>1</v>
      </c>
      <c r="H4038">
        <v>2024</v>
      </c>
      <c r="I4038" t="s">
        <v>30120</v>
      </c>
      <c r="J4038">
        <v>0</v>
      </c>
      <c r="K4038">
        <v>1</v>
      </c>
    </row>
    <row r="4039" spans="1:11" x14ac:dyDescent="0.3">
      <c r="A4039" t="s">
        <v>34161</v>
      </c>
      <c r="B4039" s="1">
        <v>44879</v>
      </c>
      <c r="C4039">
        <v>717.06</v>
      </c>
      <c r="D4039" t="s">
        <v>30112</v>
      </c>
      <c r="E4039" t="s">
        <v>30117</v>
      </c>
      <c r="F4039" t="s">
        <v>13756</v>
      </c>
      <c r="G4039">
        <v>1</v>
      </c>
      <c r="H4039">
        <v>2022</v>
      </c>
      <c r="I4039" t="s">
        <v>30142</v>
      </c>
      <c r="J4039">
        <v>0</v>
      </c>
      <c r="K4039">
        <v>1</v>
      </c>
    </row>
    <row r="4040" spans="1:11" x14ac:dyDescent="0.3">
      <c r="A4040" t="s">
        <v>34162</v>
      </c>
      <c r="B4040" s="1">
        <v>45144</v>
      </c>
      <c r="C4040">
        <v>726.72</v>
      </c>
      <c r="D4040" t="s">
        <v>30122</v>
      </c>
      <c r="E4040" t="s">
        <v>30109</v>
      </c>
      <c r="F4040" t="s">
        <v>19956</v>
      </c>
      <c r="G4040">
        <v>0</v>
      </c>
      <c r="H4040">
        <v>2023</v>
      </c>
      <c r="I4040" t="s">
        <v>30120</v>
      </c>
      <c r="J4040">
        <v>1</v>
      </c>
      <c r="K4040">
        <v>0</v>
      </c>
    </row>
    <row r="4041" spans="1:11" x14ac:dyDescent="0.3">
      <c r="A4041" t="s">
        <v>34163</v>
      </c>
      <c r="B4041" s="1">
        <v>45376</v>
      </c>
      <c r="C4041">
        <v>972.26</v>
      </c>
      <c r="D4041" t="s">
        <v>30108</v>
      </c>
      <c r="E4041" t="s">
        <v>30117</v>
      </c>
      <c r="F4041" t="s">
        <v>6631</v>
      </c>
      <c r="G4041">
        <v>1</v>
      </c>
      <c r="H4041">
        <v>2024</v>
      </c>
      <c r="I4041" t="s">
        <v>30145</v>
      </c>
      <c r="J4041">
        <v>0</v>
      </c>
      <c r="K4041">
        <v>1</v>
      </c>
    </row>
    <row r="4042" spans="1:11" x14ac:dyDescent="0.3">
      <c r="A4042" t="s">
        <v>34164</v>
      </c>
      <c r="B4042" s="1">
        <v>44684</v>
      </c>
      <c r="C4042">
        <v>857.82</v>
      </c>
      <c r="D4042" t="s">
        <v>30112</v>
      </c>
      <c r="E4042" t="s">
        <v>30109</v>
      </c>
      <c r="F4042" t="s">
        <v>4674</v>
      </c>
      <c r="G4042">
        <v>0</v>
      </c>
      <c r="H4042">
        <v>2022</v>
      </c>
      <c r="I4042" t="s">
        <v>30136</v>
      </c>
      <c r="J4042">
        <v>1</v>
      </c>
      <c r="K4042">
        <v>0</v>
      </c>
    </row>
    <row r="4043" spans="1:11" x14ac:dyDescent="0.3">
      <c r="A4043" t="s">
        <v>34165</v>
      </c>
      <c r="B4043" s="1">
        <v>44761</v>
      </c>
      <c r="C4043">
        <v>258.14</v>
      </c>
      <c r="D4043" t="s">
        <v>30122</v>
      </c>
      <c r="E4043" t="s">
        <v>30109</v>
      </c>
      <c r="F4043" t="s">
        <v>12598</v>
      </c>
      <c r="G4043">
        <v>0</v>
      </c>
      <c r="H4043">
        <v>2022</v>
      </c>
      <c r="I4043" t="s">
        <v>30115</v>
      </c>
      <c r="J4043">
        <v>1</v>
      </c>
      <c r="K4043">
        <v>0</v>
      </c>
    </row>
    <row r="4044" spans="1:11" x14ac:dyDescent="0.3">
      <c r="A4044" t="s">
        <v>34166</v>
      </c>
      <c r="B4044" s="1">
        <v>45392</v>
      </c>
      <c r="C4044">
        <v>1016.2</v>
      </c>
      <c r="D4044" t="s">
        <v>30112</v>
      </c>
      <c r="E4044" t="s">
        <v>30117</v>
      </c>
      <c r="F4044" t="s">
        <v>4052</v>
      </c>
      <c r="G4044">
        <v>1</v>
      </c>
      <c r="H4044">
        <v>2024</v>
      </c>
      <c r="I4044" t="s">
        <v>30118</v>
      </c>
      <c r="J4044">
        <v>0</v>
      </c>
      <c r="K4044">
        <v>1</v>
      </c>
    </row>
    <row r="4045" spans="1:11" x14ac:dyDescent="0.3">
      <c r="A4045" t="s">
        <v>34167</v>
      </c>
      <c r="B4045" s="1">
        <v>45410</v>
      </c>
      <c r="C4045">
        <v>871.41</v>
      </c>
      <c r="D4045" t="s">
        <v>30112</v>
      </c>
      <c r="E4045" t="s">
        <v>30109</v>
      </c>
      <c r="F4045" t="s">
        <v>7373</v>
      </c>
      <c r="G4045">
        <v>0</v>
      </c>
      <c r="H4045">
        <v>2024</v>
      </c>
      <c r="I4045" t="s">
        <v>30118</v>
      </c>
      <c r="J4045">
        <v>1</v>
      </c>
      <c r="K4045">
        <v>0</v>
      </c>
    </row>
    <row r="4046" spans="1:11" x14ac:dyDescent="0.3">
      <c r="A4046" t="s">
        <v>34168</v>
      </c>
      <c r="B4046" s="1">
        <v>45414</v>
      </c>
      <c r="C4046">
        <v>751.96</v>
      </c>
      <c r="D4046" t="s">
        <v>30122</v>
      </c>
      <c r="E4046" t="s">
        <v>30109</v>
      </c>
      <c r="F4046" t="s">
        <v>18616</v>
      </c>
      <c r="G4046">
        <v>0</v>
      </c>
      <c r="H4046">
        <v>2024</v>
      </c>
      <c r="I4046" t="s">
        <v>30136</v>
      </c>
      <c r="J4046">
        <v>1</v>
      </c>
      <c r="K4046">
        <v>0</v>
      </c>
    </row>
    <row r="4047" spans="1:11" x14ac:dyDescent="0.3">
      <c r="A4047" t="s">
        <v>34169</v>
      </c>
      <c r="B4047" s="1">
        <v>45325</v>
      </c>
      <c r="C4047">
        <v>443.14</v>
      </c>
      <c r="D4047" t="s">
        <v>30108</v>
      </c>
      <c r="E4047" t="s">
        <v>30117</v>
      </c>
      <c r="F4047" t="s">
        <v>19428</v>
      </c>
      <c r="G4047">
        <v>1</v>
      </c>
      <c r="H4047">
        <v>2024</v>
      </c>
      <c r="I4047" t="s">
        <v>30110</v>
      </c>
      <c r="J4047">
        <v>0</v>
      </c>
      <c r="K4047">
        <v>1</v>
      </c>
    </row>
    <row r="4048" spans="1:11" x14ac:dyDescent="0.3">
      <c r="A4048" t="s">
        <v>34170</v>
      </c>
      <c r="B4048" s="1">
        <v>45359</v>
      </c>
      <c r="C4048">
        <v>406.68</v>
      </c>
      <c r="D4048" t="s">
        <v>30122</v>
      </c>
      <c r="E4048" t="s">
        <v>30117</v>
      </c>
      <c r="F4048" t="s">
        <v>17469</v>
      </c>
      <c r="G4048">
        <v>1</v>
      </c>
      <c r="H4048">
        <v>2024</v>
      </c>
      <c r="I4048" t="s">
        <v>30145</v>
      </c>
      <c r="J4048">
        <v>0</v>
      </c>
      <c r="K4048">
        <v>1</v>
      </c>
    </row>
    <row r="4049" spans="1:11" x14ac:dyDescent="0.3">
      <c r="A4049" t="s">
        <v>34171</v>
      </c>
      <c r="B4049" s="1">
        <v>45398</v>
      </c>
      <c r="C4049">
        <v>1152.4100000000001</v>
      </c>
      <c r="D4049" t="s">
        <v>30112</v>
      </c>
      <c r="E4049" t="s">
        <v>30109</v>
      </c>
      <c r="F4049" t="s">
        <v>11024</v>
      </c>
      <c r="G4049">
        <v>0</v>
      </c>
      <c r="H4049">
        <v>2024</v>
      </c>
      <c r="I4049" t="s">
        <v>30118</v>
      </c>
      <c r="J4049">
        <v>1</v>
      </c>
      <c r="K4049">
        <v>0</v>
      </c>
    </row>
    <row r="4050" spans="1:11" x14ac:dyDescent="0.3">
      <c r="A4050" t="s">
        <v>34172</v>
      </c>
      <c r="B4050" s="1">
        <v>44660</v>
      </c>
      <c r="C4050">
        <v>330.9</v>
      </c>
      <c r="D4050" t="s">
        <v>30108</v>
      </c>
      <c r="E4050" t="s">
        <v>30117</v>
      </c>
      <c r="F4050" t="s">
        <v>11663</v>
      </c>
      <c r="G4050">
        <v>1</v>
      </c>
      <c r="H4050">
        <v>2022</v>
      </c>
      <c r="I4050" t="s">
        <v>30118</v>
      </c>
      <c r="J4050">
        <v>0</v>
      </c>
      <c r="K4050">
        <v>1</v>
      </c>
    </row>
    <row r="4051" spans="1:11" x14ac:dyDescent="0.3">
      <c r="A4051" t="s">
        <v>34173</v>
      </c>
      <c r="B4051" s="1">
        <v>45269</v>
      </c>
      <c r="C4051">
        <v>1165.79</v>
      </c>
      <c r="D4051" t="s">
        <v>30108</v>
      </c>
      <c r="E4051" t="s">
        <v>30117</v>
      </c>
      <c r="F4051" t="s">
        <v>13226</v>
      </c>
      <c r="G4051">
        <v>1</v>
      </c>
      <c r="H4051">
        <v>2023</v>
      </c>
      <c r="I4051" t="s">
        <v>30130</v>
      </c>
      <c r="J4051">
        <v>0</v>
      </c>
      <c r="K4051">
        <v>1</v>
      </c>
    </row>
    <row r="4052" spans="1:11" x14ac:dyDescent="0.3">
      <c r="A4052" t="s">
        <v>34174</v>
      </c>
      <c r="B4052" s="1">
        <v>45097</v>
      </c>
      <c r="C4052">
        <v>452.82</v>
      </c>
      <c r="D4052" t="s">
        <v>30108</v>
      </c>
      <c r="E4052" t="s">
        <v>30109</v>
      </c>
      <c r="F4052" t="s">
        <v>11374</v>
      </c>
      <c r="G4052">
        <v>0</v>
      </c>
      <c r="H4052">
        <v>2023</v>
      </c>
      <c r="I4052" t="s">
        <v>30128</v>
      </c>
      <c r="J4052">
        <v>1</v>
      </c>
      <c r="K4052">
        <v>0</v>
      </c>
    </row>
    <row r="4053" spans="1:11" x14ac:dyDescent="0.3">
      <c r="A4053" t="s">
        <v>34175</v>
      </c>
      <c r="B4053" s="1">
        <v>45445</v>
      </c>
      <c r="C4053">
        <v>236.45</v>
      </c>
      <c r="D4053" t="s">
        <v>30108</v>
      </c>
      <c r="E4053" t="s">
        <v>30117</v>
      </c>
      <c r="F4053" t="s">
        <v>14266</v>
      </c>
      <c r="G4053">
        <v>1</v>
      </c>
      <c r="H4053">
        <v>2024</v>
      </c>
      <c r="I4053" t="s">
        <v>30128</v>
      </c>
      <c r="J4053">
        <v>0</v>
      </c>
      <c r="K4053">
        <v>1</v>
      </c>
    </row>
    <row r="4054" spans="1:11" x14ac:dyDescent="0.3">
      <c r="A4054" t="s">
        <v>34176</v>
      </c>
      <c r="B4054" s="1">
        <v>44999</v>
      </c>
      <c r="C4054">
        <v>379.26</v>
      </c>
      <c r="D4054" t="s">
        <v>30112</v>
      </c>
      <c r="E4054" t="s">
        <v>30109</v>
      </c>
      <c r="F4054" t="s">
        <v>2215</v>
      </c>
      <c r="G4054">
        <v>0</v>
      </c>
      <c r="H4054">
        <v>2023</v>
      </c>
      <c r="I4054" t="s">
        <v>30145</v>
      </c>
      <c r="J4054">
        <v>1</v>
      </c>
      <c r="K4054">
        <v>0</v>
      </c>
    </row>
    <row r="4055" spans="1:11" x14ac:dyDescent="0.3">
      <c r="A4055" t="s">
        <v>34177</v>
      </c>
      <c r="B4055" s="1">
        <v>44811</v>
      </c>
      <c r="C4055">
        <v>1328.98</v>
      </c>
      <c r="D4055" t="s">
        <v>30122</v>
      </c>
      <c r="E4055" t="s">
        <v>30109</v>
      </c>
      <c r="F4055" t="s">
        <v>16970</v>
      </c>
      <c r="G4055">
        <v>0</v>
      </c>
      <c r="H4055">
        <v>2022</v>
      </c>
      <c r="I4055" t="s">
        <v>30123</v>
      </c>
      <c r="J4055">
        <v>1</v>
      </c>
      <c r="K4055">
        <v>0</v>
      </c>
    </row>
    <row r="4056" spans="1:11" x14ac:dyDescent="0.3">
      <c r="A4056" t="s">
        <v>34178</v>
      </c>
      <c r="B4056" s="1">
        <v>45160</v>
      </c>
      <c r="C4056">
        <v>1111.19</v>
      </c>
      <c r="D4056" t="s">
        <v>30112</v>
      </c>
      <c r="E4056" t="s">
        <v>30117</v>
      </c>
      <c r="F4056" t="s">
        <v>2790</v>
      </c>
      <c r="G4056">
        <v>1</v>
      </c>
      <c r="H4056">
        <v>2023</v>
      </c>
      <c r="I4056" t="s">
        <v>30120</v>
      </c>
      <c r="J4056">
        <v>0</v>
      </c>
      <c r="K4056">
        <v>1</v>
      </c>
    </row>
    <row r="4057" spans="1:11" x14ac:dyDescent="0.3">
      <c r="A4057" t="s">
        <v>34179</v>
      </c>
      <c r="B4057" s="1">
        <v>44794</v>
      </c>
      <c r="C4057">
        <v>453.5</v>
      </c>
      <c r="D4057" t="s">
        <v>30112</v>
      </c>
      <c r="E4057" t="s">
        <v>30109</v>
      </c>
      <c r="F4057" t="s">
        <v>8662</v>
      </c>
      <c r="G4057">
        <v>0</v>
      </c>
      <c r="H4057">
        <v>2022</v>
      </c>
      <c r="I4057" t="s">
        <v>30120</v>
      </c>
      <c r="J4057">
        <v>1</v>
      </c>
      <c r="K4057">
        <v>0</v>
      </c>
    </row>
    <row r="4058" spans="1:11" x14ac:dyDescent="0.3">
      <c r="A4058" t="s">
        <v>34180</v>
      </c>
      <c r="B4058" s="1">
        <v>44927</v>
      </c>
      <c r="C4058">
        <v>350.53</v>
      </c>
      <c r="D4058" t="s">
        <v>30122</v>
      </c>
      <c r="E4058" t="s">
        <v>30109</v>
      </c>
      <c r="F4058" t="s">
        <v>1750</v>
      </c>
      <c r="G4058">
        <v>0</v>
      </c>
      <c r="H4058">
        <v>2023</v>
      </c>
      <c r="I4058" t="s">
        <v>30113</v>
      </c>
      <c r="J4058">
        <v>1</v>
      </c>
      <c r="K4058">
        <v>0</v>
      </c>
    </row>
    <row r="4059" spans="1:11" x14ac:dyDescent="0.3">
      <c r="A4059" t="s">
        <v>34181</v>
      </c>
      <c r="B4059" s="1">
        <v>45321</v>
      </c>
      <c r="C4059">
        <v>159.78</v>
      </c>
      <c r="D4059" t="s">
        <v>30112</v>
      </c>
      <c r="E4059" t="s">
        <v>30109</v>
      </c>
      <c r="F4059" t="s">
        <v>17323</v>
      </c>
      <c r="G4059">
        <v>0</v>
      </c>
      <c r="H4059">
        <v>2024</v>
      </c>
      <c r="I4059" t="s">
        <v>30113</v>
      </c>
      <c r="J4059">
        <v>1</v>
      </c>
      <c r="K4059">
        <v>0</v>
      </c>
    </row>
    <row r="4060" spans="1:11" x14ac:dyDescent="0.3">
      <c r="A4060" t="s">
        <v>34182</v>
      </c>
      <c r="B4060" s="1">
        <v>44793</v>
      </c>
      <c r="C4060">
        <v>640.52</v>
      </c>
      <c r="D4060" t="s">
        <v>30108</v>
      </c>
      <c r="E4060" t="s">
        <v>30117</v>
      </c>
      <c r="F4060" t="s">
        <v>13859</v>
      </c>
      <c r="G4060">
        <v>1</v>
      </c>
      <c r="H4060">
        <v>2022</v>
      </c>
      <c r="I4060" t="s">
        <v>30120</v>
      </c>
      <c r="J4060">
        <v>0</v>
      </c>
      <c r="K4060">
        <v>1</v>
      </c>
    </row>
    <row r="4061" spans="1:11" x14ac:dyDescent="0.3">
      <c r="A4061" t="s">
        <v>34183</v>
      </c>
      <c r="B4061" s="1">
        <v>45270</v>
      </c>
      <c r="C4061">
        <v>961.21</v>
      </c>
      <c r="D4061" t="s">
        <v>30112</v>
      </c>
      <c r="E4061" t="s">
        <v>30109</v>
      </c>
      <c r="F4061" t="s">
        <v>9940</v>
      </c>
      <c r="G4061">
        <v>0</v>
      </c>
      <c r="H4061">
        <v>2023</v>
      </c>
      <c r="I4061" t="s">
        <v>30130</v>
      </c>
      <c r="J4061">
        <v>1</v>
      </c>
      <c r="K4061">
        <v>0</v>
      </c>
    </row>
    <row r="4062" spans="1:11" x14ac:dyDescent="0.3">
      <c r="A4062" t="s">
        <v>34184</v>
      </c>
      <c r="B4062" s="1">
        <v>45368</v>
      </c>
      <c r="C4062">
        <v>307.54000000000002</v>
      </c>
      <c r="D4062" t="s">
        <v>30108</v>
      </c>
      <c r="E4062" t="s">
        <v>30117</v>
      </c>
      <c r="F4062" t="s">
        <v>2932</v>
      </c>
      <c r="G4062">
        <v>1</v>
      </c>
      <c r="H4062">
        <v>2024</v>
      </c>
      <c r="I4062" t="s">
        <v>30145</v>
      </c>
      <c r="J4062">
        <v>0</v>
      </c>
      <c r="K4062">
        <v>1</v>
      </c>
    </row>
    <row r="4063" spans="1:11" x14ac:dyDescent="0.3">
      <c r="A4063" t="s">
        <v>34185</v>
      </c>
      <c r="B4063" s="1">
        <v>44701</v>
      </c>
      <c r="C4063">
        <v>194.42</v>
      </c>
      <c r="D4063" t="s">
        <v>30112</v>
      </c>
      <c r="E4063" t="s">
        <v>30117</v>
      </c>
      <c r="F4063" t="s">
        <v>1053</v>
      </c>
      <c r="G4063">
        <v>1</v>
      </c>
      <c r="H4063">
        <v>2022</v>
      </c>
      <c r="I4063" t="s">
        <v>30136</v>
      </c>
      <c r="J4063">
        <v>0</v>
      </c>
      <c r="K4063">
        <v>1</v>
      </c>
    </row>
    <row r="4064" spans="1:11" x14ac:dyDescent="0.3">
      <c r="A4064" t="s">
        <v>34186</v>
      </c>
      <c r="B4064" s="1">
        <v>45485</v>
      </c>
      <c r="C4064">
        <v>151.37</v>
      </c>
      <c r="D4064" t="s">
        <v>30112</v>
      </c>
      <c r="E4064" t="s">
        <v>30117</v>
      </c>
      <c r="F4064" t="s">
        <v>10133</v>
      </c>
      <c r="G4064">
        <v>1</v>
      </c>
      <c r="H4064">
        <v>2024</v>
      </c>
      <c r="I4064" t="s">
        <v>30115</v>
      </c>
      <c r="J4064">
        <v>0</v>
      </c>
      <c r="K4064">
        <v>1</v>
      </c>
    </row>
    <row r="4065" spans="1:11" x14ac:dyDescent="0.3">
      <c r="A4065" t="s">
        <v>34187</v>
      </c>
      <c r="B4065" s="1">
        <v>45430</v>
      </c>
      <c r="C4065">
        <v>1062.56</v>
      </c>
      <c r="D4065" t="s">
        <v>30108</v>
      </c>
      <c r="E4065" t="s">
        <v>30109</v>
      </c>
      <c r="F4065" t="s">
        <v>10335</v>
      </c>
      <c r="G4065">
        <v>0</v>
      </c>
      <c r="H4065">
        <v>2024</v>
      </c>
      <c r="I4065" t="s">
        <v>30136</v>
      </c>
      <c r="J4065">
        <v>1</v>
      </c>
      <c r="K4065">
        <v>0</v>
      </c>
    </row>
    <row r="4066" spans="1:11" x14ac:dyDescent="0.3">
      <c r="A4066" t="s">
        <v>34188</v>
      </c>
      <c r="B4066" s="1">
        <v>45002</v>
      </c>
      <c r="C4066">
        <v>830.55</v>
      </c>
      <c r="D4066" t="s">
        <v>30122</v>
      </c>
      <c r="E4066" t="s">
        <v>30117</v>
      </c>
      <c r="F4066" t="s">
        <v>17421</v>
      </c>
      <c r="G4066">
        <v>1</v>
      </c>
      <c r="H4066">
        <v>2023</v>
      </c>
      <c r="I4066" t="s">
        <v>30145</v>
      </c>
      <c r="J4066">
        <v>0</v>
      </c>
      <c r="K4066">
        <v>1</v>
      </c>
    </row>
    <row r="4067" spans="1:11" x14ac:dyDescent="0.3">
      <c r="A4067" t="s">
        <v>34189</v>
      </c>
      <c r="B4067" s="1">
        <v>44579</v>
      </c>
      <c r="C4067">
        <v>786.87</v>
      </c>
      <c r="D4067" t="s">
        <v>30112</v>
      </c>
      <c r="E4067" t="s">
        <v>30109</v>
      </c>
      <c r="F4067" t="s">
        <v>18992</v>
      </c>
      <c r="G4067">
        <v>0</v>
      </c>
      <c r="H4067">
        <v>2022</v>
      </c>
      <c r="I4067" t="s">
        <v>30113</v>
      </c>
      <c r="J4067">
        <v>1</v>
      </c>
      <c r="K4067">
        <v>0</v>
      </c>
    </row>
    <row r="4068" spans="1:11" x14ac:dyDescent="0.3">
      <c r="A4068" t="s">
        <v>34190</v>
      </c>
      <c r="B4068" s="1">
        <v>44730</v>
      </c>
      <c r="C4068">
        <v>1055.74</v>
      </c>
      <c r="D4068" t="s">
        <v>30108</v>
      </c>
      <c r="E4068" t="s">
        <v>30117</v>
      </c>
      <c r="F4068" t="s">
        <v>13193</v>
      </c>
      <c r="G4068">
        <v>1</v>
      </c>
      <c r="H4068">
        <v>2022</v>
      </c>
      <c r="I4068" t="s">
        <v>30128</v>
      </c>
      <c r="J4068">
        <v>0</v>
      </c>
      <c r="K4068">
        <v>1</v>
      </c>
    </row>
    <row r="4069" spans="1:11" x14ac:dyDescent="0.3">
      <c r="A4069" t="s">
        <v>34191</v>
      </c>
      <c r="B4069" s="1">
        <v>44688</v>
      </c>
      <c r="C4069">
        <v>186.58</v>
      </c>
      <c r="D4069" t="s">
        <v>30112</v>
      </c>
      <c r="E4069" t="s">
        <v>30117</v>
      </c>
      <c r="F4069" t="s">
        <v>6759</v>
      </c>
      <c r="G4069">
        <v>1</v>
      </c>
      <c r="H4069">
        <v>2022</v>
      </c>
      <c r="I4069" t="s">
        <v>30136</v>
      </c>
      <c r="J4069">
        <v>0</v>
      </c>
      <c r="K4069">
        <v>1</v>
      </c>
    </row>
    <row r="4070" spans="1:11" x14ac:dyDescent="0.3">
      <c r="A4070" t="s">
        <v>34192</v>
      </c>
      <c r="B4070" s="1">
        <v>44876</v>
      </c>
      <c r="C4070">
        <v>766.25</v>
      </c>
      <c r="D4070" t="s">
        <v>30108</v>
      </c>
      <c r="E4070" t="s">
        <v>30109</v>
      </c>
      <c r="F4070" t="s">
        <v>18716</v>
      </c>
      <c r="G4070">
        <v>0</v>
      </c>
      <c r="H4070">
        <v>2022</v>
      </c>
      <c r="I4070" t="s">
        <v>30142</v>
      </c>
      <c r="J4070">
        <v>1</v>
      </c>
      <c r="K4070">
        <v>0</v>
      </c>
    </row>
    <row r="4071" spans="1:11" x14ac:dyDescent="0.3">
      <c r="A4071" t="s">
        <v>34193</v>
      </c>
      <c r="B4071" s="1">
        <v>45025</v>
      </c>
      <c r="C4071">
        <v>1160.9100000000001</v>
      </c>
      <c r="D4071" t="s">
        <v>30112</v>
      </c>
      <c r="E4071" t="s">
        <v>30109</v>
      </c>
      <c r="F4071" t="s">
        <v>10803</v>
      </c>
      <c r="G4071">
        <v>0</v>
      </c>
      <c r="H4071">
        <v>2023</v>
      </c>
      <c r="I4071" t="s">
        <v>30118</v>
      </c>
      <c r="J4071">
        <v>1</v>
      </c>
      <c r="K4071">
        <v>0</v>
      </c>
    </row>
    <row r="4072" spans="1:11" x14ac:dyDescent="0.3">
      <c r="A4072" t="s">
        <v>34194</v>
      </c>
      <c r="B4072" s="1">
        <v>45147</v>
      </c>
      <c r="C4072">
        <v>1314.99</v>
      </c>
      <c r="D4072" t="s">
        <v>30112</v>
      </c>
      <c r="E4072" t="s">
        <v>30117</v>
      </c>
      <c r="F4072" t="s">
        <v>12553</v>
      </c>
      <c r="G4072">
        <v>1</v>
      </c>
      <c r="H4072">
        <v>2023</v>
      </c>
      <c r="I4072" t="s">
        <v>30120</v>
      </c>
      <c r="J4072">
        <v>0</v>
      </c>
      <c r="K4072">
        <v>1</v>
      </c>
    </row>
    <row r="4073" spans="1:11" x14ac:dyDescent="0.3">
      <c r="A4073" t="s">
        <v>34195</v>
      </c>
      <c r="B4073" s="1">
        <v>44934</v>
      </c>
      <c r="C4073">
        <v>316.14</v>
      </c>
      <c r="D4073" t="s">
        <v>30112</v>
      </c>
      <c r="E4073" t="s">
        <v>30109</v>
      </c>
      <c r="F4073" t="s">
        <v>8245</v>
      </c>
      <c r="G4073">
        <v>0</v>
      </c>
      <c r="H4073">
        <v>2023</v>
      </c>
      <c r="I4073" t="s">
        <v>30113</v>
      </c>
      <c r="J4073">
        <v>1</v>
      </c>
      <c r="K4073">
        <v>0</v>
      </c>
    </row>
    <row r="4074" spans="1:11" x14ac:dyDescent="0.3">
      <c r="A4074" t="s">
        <v>34196</v>
      </c>
      <c r="B4074" s="1">
        <v>44717</v>
      </c>
      <c r="C4074">
        <v>1115.6099999999999</v>
      </c>
      <c r="D4074" t="s">
        <v>30122</v>
      </c>
      <c r="E4074" t="s">
        <v>30117</v>
      </c>
      <c r="F4074" t="s">
        <v>17174</v>
      </c>
      <c r="G4074">
        <v>1</v>
      </c>
      <c r="H4074">
        <v>2022</v>
      </c>
      <c r="I4074" t="s">
        <v>30128</v>
      </c>
      <c r="J4074">
        <v>0</v>
      </c>
      <c r="K4074">
        <v>1</v>
      </c>
    </row>
    <row r="4075" spans="1:11" x14ac:dyDescent="0.3">
      <c r="A4075" t="s">
        <v>34197</v>
      </c>
      <c r="B4075" s="1">
        <v>44579</v>
      </c>
      <c r="C4075">
        <v>313.95</v>
      </c>
      <c r="D4075" t="s">
        <v>30112</v>
      </c>
      <c r="E4075" t="s">
        <v>30117</v>
      </c>
      <c r="F4075" t="s">
        <v>11976</v>
      </c>
      <c r="G4075">
        <v>1</v>
      </c>
      <c r="H4075">
        <v>2022</v>
      </c>
      <c r="I4075" t="s">
        <v>30113</v>
      </c>
      <c r="J4075">
        <v>0</v>
      </c>
      <c r="K4075">
        <v>1</v>
      </c>
    </row>
    <row r="4076" spans="1:11" x14ac:dyDescent="0.3">
      <c r="A4076" t="s">
        <v>34198</v>
      </c>
      <c r="B4076" s="1">
        <v>44775</v>
      </c>
      <c r="C4076">
        <v>1073.33</v>
      </c>
      <c r="D4076" t="s">
        <v>30122</v>
      </c>
      <c r="E4076" t="s">
        <v>30109</v>
      </c>
      <c r="F4076" t="s">
        <v>16304</v>
      </c>
      <c r="G4076">
        <v>0</v>
      </c>
      <c r="H4076">
        <v>2022</v>
      </c>
      <c r="I4076" t="s">
        <v>30120</v>
      </c>
      <c r="J4076">
        <v>1</v>
      </c>
      <c r="K4076">
        <v>0</v>
      </c>
    </row>
    <row r="4077" spans="1:11" x14ac:dyDescent="0.3">
      <c r="A4077" t="s">
        <v>34199</v>
      </c>
      <c r="B4077" s="1">
        <v>44580</v>
      </c>
      <c r="C4077">
        <v>634.35</v>
      </c>
      <c r="D4077" t="s">
        <v>30122</v>
      </c>
      <c r="E4077" t="s">
        <v>30109</v>
      </c>
      <c r="F4077" t="s">
        <v>1493</v>
      </c>
      <c r="G4077">
        <v>0</v>
      </c>
      <c r="H4077">
        <v>2022</v>
      </c>
      <c r="I4077" t="s">
        <v>30113</v>
      </c>
      <c r="J4077">
        <v>1</v>
      </c>
      <c r="K4077">
        <v>0</v>
      </c>
    </row>
    <row r="4078" spans="1:11" x14ac:dyDescent="0.3">
      <c r="A4078" t="s">
        <v>34200</v>
      </c>
      <c r="B4078" s="1">
        <v>44694</v>
      </c>
      <c r="C4078">
        <v>972.41</v>
      </c>
      <c r="D4078" t="s">
        <v>30122</v>
      </c>
      <c r="E4078" t="s">
        <v>30117</v>
      </c>
      <c r="F4078" t="s">
        <v>5305</v>
      </c>
      <c r="G4078">
        <v>1</v>
      </c>
      <c r="H4078">
        <v>2022</v>
      </c>
      <c r="I4078" t="s">
        <v>30136</v>
      </c>
      <c r="J4078">
        <v>0</v>
      </c>
      <c r="K4078">
        <v>1</v>
      </c>
    </row>
    <row r="4079" spans="1:11" x14ac:dyDescent="0.3">
      <c r="A4079" t="s">
        <v>34201</v>
      </c>
      <c r="B4079" s="1">
        <v>45128</v>
      </c>
      <c r="C4079">
        <v>843.95</v>
      </c>
      <c r="D4079" t="s">
        <v>30112</v>
      </c>
      <c r="E4079" t="s">
        <v>30109</v>
      </c>
      <c r="F4079" t="s">
        <v>16791</v>
      </c>
      <c r="G4079">
        <v>0</v>
      </c>
      <c r="H4079">
        <v>2023</v>
      </c>
      <c r="I4079" t="s">
        <v>30115</v>
      </c>
      <c r="J4079">
        <v>1</v>
      </c>
      <c r="K4079">
        <v>0</v>
      </c>
    </row>
    <row r="4080" spans="1:11" x14ac:dyDescent="0.3">
      <c r="A4080" t="s">
        <v>34202</v>
      </c>
      <c r="B4080" s="1">
        <v>45046</v>
      </c>
      <c r="C4080">
        <v>1202.8800000000001</v>
      </c>
      <c r="D4080" t="s">
        <v>30108</v>
      </c>
      <c r="E4080" t="s">
        <v>30117</v>
      </c>
      <c r="F4080" t="s">
        <v>7094</v>
      </c>
      <c r="G4080">
        <v>1</v>
      </c>
      <c r="H4080">
        <v>2023</v>
      </c>
      <c r="I4080" t="s">
        <v>30118</v>
      </c>
      <c r="J4080">
        <v>0</v>
      </c>
      <c r="K4080">
        <v>1</v>
      </c>
    </row>
    <row r="4081" spans="1:11" x14ac:dyDescent="0.3">
      <c r="A4081" t="s">
        <v>34203</v>
      </c>
      <c r="B4081" s="1">
        <v>45313</v>
      </c>
      <c r="C4081">
        <v>1231.6600000000001</v>
      </c>
      <c r="D4081" t="s">
        <v>30108</v>
      </c>
      <c r="E4081" t="s">
        <v>30109</v>
      </c>
      <c r="F4081" t="s">
        <v>4639</v>
      </c>
      <c r="G4081">
        <v>0</v>
      </c>
      <c r="H4081">
        <v>2024</v>
      </c>
      <c r="I4081" t="s">
        <v>30113</v>
      </c>
      <c r="J4081">
        <v>1</v>
      </c>
      <c r="K4081">
        <v>0</v>
      </c>
    </row>
    <row r="4082" spans="1:11" x14ac:dyDescent="0.3">
      <c r="A4082" t="s">
        <v>34204</v>
      </c>
      <c r="B4082" s="1">
        <v>45326</v>
      </c>
      <c r="C4082">
        <v>876.17</v>
      </c>
      <c r="D4082" t="s">
        <v>30122</v>
      </c>
      <c r="E4082" t="s">
        <v>30117</v>
      </c>
      <c r="F4082" t="s">
        <v>16586</v>
      </c>
      <c r="G4082">
        <v>1</v>
      </c>
      <c r="H4082">
        <v>2024</v>
      </c>
      <c r="I4082" t="s">
        <v>30110</v>
      </c>
      <c r="J4082">
        <v>0</v>
      </c>
      <c r="K4082">
        <v>1</v>
      </c>
    </row>
    <row r="4083" spans="1:11" x14ac:dyDescent="0.3">
      <c r="A4083" t="s">
        <v>34205</v>
      </c>
      <c r="B4083" s="1">
        <v>44740</v>
      </c>
      <c r="C4083">
        <v>1293.0999999999999</v>
      </c>
      <c r="D4083" t="s">
        <v>30122</v>
      </c>
      <c r="E4083" t="s">
        <v>30109</v>
      </c>
      <c r="F4083" t="s">
        <v>9306</v>
      </c>
      <c r="G4083">
        <v>0</v>
      </c>
      <c r="H4083">
        <v>2022</v>
      </c>
      <c r="I4083" t="s">
        <v>30128</v>
      </c>
      <c r="J4083">
        <v>1</v>
      </c>
      <c r="K4083">
        <v>0</v>
      </c>
    </row>
    <row r="4084" spans="1:11" x14ac:dyDescent="0.3">
      <c r="A4084" t="s">
        <v>34206</v>
      </c>
      <c r="B4084" s="1">
        <v>45134</v>
      </c>
      <c r="C4084">
        <v>530.26</v>
      </c>
      <c r="D4084" t="s">
        <v>30112</v>
      </c>
      <c r="E4084" t="s">
        <v>30109</v>
      </c>
      <c r="F4084" t="s">
        <v>6008</v>
      </c>
      <c r="G4084">
        <v>0</v>
      </c>
      <c r="H4084">
        <v>2023</v>
      </c>
      <c r="I4084" t="s">
        <v>30115</v>
      </c>
      <c r="J4084">
        <v>1</v>
      </c>
      <c r="K4084">
        <v>0</v>
      </c>
    </row>
    <row r="4085" spans="1:11" x14ac:dyDescent="0.3">
      <c r="A4085" t="s">
        <v>34207</v>
      </c>
      <c r="B4085" s="1">
        <v>45130</v>
      </c>
      <c r="C4085">
        <v>1265.6400000000001</v>
      </c>
      <c r="D4085" t="s">
        <v>30112</v>
      </c>
      <c r="E4085" t="s">
        <v>30109</v>
      </c>
      <c r="F4085" t="s">
        <v>18868</v>
      </c>
      <c r="G4085">
        <v>0</v>
      </c>
      <c r="H4085">
        <v>2023</v>
      </c>
      <c r="I4085" t="s">
        <v>30115</v>
      </c>
      <c r="J4085">
        <v>1</v>
      </c>
      <c r="K4085">
        <v>0</v>
      </c>
    </row>
    <row r="4086" spans="1:11" x14ac:dyDescent="0.3">
      <c r="A4086" t="s">
        <v>34208</v>
      </c>
      <c r="B4086" s="1">
        <v>45312</v>
      </c>
      <c r="C4086">
        <v>1223.1199999999999</v>
      </c>
      <c r="D4086" t="s">
        <v>30112</v>
      </c>
      <c r="E4086" t="s">
        <v>30109</v>
      </c>
      <c r="F4086" t="s">
        <v>3491</v>
      </c>
      <c r="G4086">
        <v>0</v>
      </c>
      <c r="H4086">
        <v>2024</v>
      </c>
      <c r="I4086" t="s">
        <v>30113</v>
      </c>
      <c r="J4086">
        <v>1</v>
      </c>
      <c r="K4086">
        <v>0</v>
      </c>
    </row>
    <row r="4087" spans="1:11" x14ac:dyDescent="0.3">
      <c r="A4087" t="s">
        <v>34209</v>
      </c>
      <c r="B4087" s="1">
        <v>44745</v>
      </c>
      <c r="C4087">
        <v>1113.02</v>
      </c>
      <c r="D4087" t="s">
        <v>30108</v>
      </c>
      <c r="E4087" t="s">
        <v>30109</v>
      </c>
      <c r="F4087" t="s">
        <v>14466</v>
      </c>
      <c r="G4087">
        <v>0</v>
      </c>
      <c r="H4087">
        <v>2022</v>
      </c>
      <c r="I4087" t="s">
        <v>30115</v>
      </c>
      <c r="J4087">
        <v>1</v>
      </c>
      <c r="K4087">
        <v>0</v>
      </c>
    </row>
    <row r="4088" spans="1:11" x14ac:dyDescent="0.3">
      <c r="A4088" t="s">
        <v>34210</v>
      </c>
      <c r="B4088" s="1">
        <v>45648</v>
      </c>
      <c r="C4088">
        <v>1090.05</v>
      </c>
      <c r="D4088" t="s">
        <v>30112</v>
      </c>
      <c r="E4088" t="s">
        <v>30117</v>
      </c>
      <c r="F4088" t="s">
        <v>16816</v>
      </c>
      <c r="G4088">
        <v>1</v>
      </c>
      <c r="H4088">
        <v>2024</v>
      </c>
      <c r="I4088" t="s">
        <v>30130</v>
      </c>
      <c r="J4088">
        <v>0</v>
      </c>
      <c r="K4088">
        <v>1</v>
      </c>
    </row>
    <row r="4089" spans="1:11" x14ac:dyDescent="0.3">
      <c r="A4089" t="s">
        <v>34211</v>
      </c>
      <c r="B4089" s="1">
        <v>45191</v>
      </c>
      <c r="C4089">
        <v>990.16</v>
      </c>
      <c r="D4089" t="s">
        <v>30122</v>
      </c>
      <c r="E4089" t="s">
        <v>30109</v>
      </c>
      <c r="F4089" t="s">
        <v>11115</v>
      </c>
      <c r="G4089">
        <v>0</v>
      </c>
      <c r="H4089">
        <v>2023</v>
      </c>
      <c r="I4089" t="s">
        <v>30123</v>
      </c>
      <c r="J4089">
        <v>1</v>
      </c>
      <c r="K4089">
        <v>0</v>
      </c>
    </row>
    <row r="4090" spans="1:11" x14ac:dyDescent="0.3">
      <c r="A4090" t="s">
        <v>34212</v>
      </c>
      <c r="B4090" s="1">
        <v>45621</v>
      </c>
      <c r="C4090">
        <v>1244.69</v>
      </c>
      <c r="D4090" t="s">
        <v>30112</v>
      </c>
      <c r="E4090" t="s">
        <v>30109</v>
      </c>
      <c r="F4090" t="s">
        <v>7767</v>
      </c>
      <c r="G4090">
        <v>0</v>
      </c>
      <c r="H4090">
        <v>2024</v>
      </c>
      <c r="I4090" t="s">
        <v>30142</v>
      </c>
      <c r="J4090">
        <v>1</v>
      </c>
      <c r="K4090">
        <v>0</v>
      </c>
    </row>
    <row r="4091" spans="1:11" x14ac:dyDescent="0.3">
      <c r="A4091" t="s">
        <v>34213</v>
      </c>
      <c r="B4091" s="1">
        <v>44692</v>
      </c>
      <c r="C4091">
        <v>439.52</v>
      </c>
      <c r="D4091" t="s">
        <v>30112</v>
      </c>
      <c r="E4091" t="s">
        <v>30109</v>
      </c>
      <c r="F4091" t="s">
        <v>14641</v>
      </c>
      <c r="G4091">
        <v>0</v>
      </c>
      <c r="H4091">
        <v>2022</v>
      </c>
      <c r="I4091" t="s">
        <v>30136</v>
      </c>
      <c r="J4091">
        <v>1</v>
      </c>
      <c r="K4091">
        <v>0</v>
      </c>
    </row>
    <row r="4092" spans="1:11" x14ac:dyDescent="0.3">
      <c r="A4092" t="s">
        <v>34214</v>
      </c>
      <c r="B4092" s="1">
        <v>45546</v>
      </c>
      <c r="C4092">
        <v>1472.49</v>
      </c>
      <c r="D4092" t="s">
        <v>30112</v>
      </c>
      <c r="E4092" t="s">
        <v>30117</v>
      </c>
      <c r="F4092" t="s">
        <v>10104</v>
      </c>
      <c r="G4092">
        <v>1</v>
      </c>
      <c r="H4092">
        <v>2024</v>
      </c>
      <c r="I4092" t="s">
        <v>30123</v>
      </c>
      <c r="J4092">
        <v>0</v>
      </c>
      <c r="K4092">
        <v>1</v>
      </c>
    </row>
    <row r="4093" spans="1:11" x14ac:dyDescent="0.3">
      <c r="A4093" t="s">
        <v>34215</v>
      </c>
      <c r="B4093" s="1">
        <v>45357</v>
      </c>
      <c r="C4093">
        <v>656.48</v>
      </c>
      <c r="D4093" t="s">
        <v>30112</v>
      </c>
      <c r="E4093" t="s">
        <v>30109</v>
      </c>
      <c r="F4093" t="s">
        <v>6420</v>
      </c>
      <c r="G4093">
        <v>0</v>
      </c>
      <c r="H4093">
        <v>2024</v>
      </c>
      <c r="I4093" t="s">
        <v>30145</v>
      </c>
      <c r="J4093">
        <v>1</v>
      </c>
      <c r="K4093">
        <v>0</v>
      </c>
    </row>
    <row r="4094" spans="1:11" x14ac:dyDescent="0.3">
      <c r="A4094" t="s">
        <v>34216</v>
      </c>
      <c r="B4094" s="1">
        <v>45592</v>
      </c>
      <c r="C4094">
        <v>550.48</v>
      </c>
      <c r="D4094" t="s">
        <v>30108</v>
      </c>
      <c r="E4094" t="s">
        <v>30109</v>
      </c>
      <c r="F4094" t="s">
        <v>11594</v>
      </c>
      <c r="G4094">
        <v>0</v>
      </c>
      <c r="H4094">
        <v>2024</v>
      </c>
      <c r="I4094" t="s">
        <v>30159</v>
      </c>
      <c r="J4094">
        <v>1</v>
      </c>
      <c r="K4094">
        <v>0</v>
      </c>
    </row>
    <row r="4095" spans="1:11" x14ac:dyDescent="0.3">
      <c r="A4095" t="s">
        <v>34217</v>
      </c>
      <c r="B4095" s="1">
        <v>44645</v>
      </c>
      <c r="C4095">
        <v>1334.8</v>
      </c>
      <c r="D4095" t="s">
        <v>30112</v>
      </c>
      <c r="E4095" t="s">
        <v>30109</v>
      </c>
      <c r="F4095" t="s">
        <v>9577</v>
      </c>
      <c r="G4095">
        <v>0</v>
      </c>
      <c r="H4095">
        <v>2022</v>
      </c>
      <c r="I4095" t="s">
        <v>30145</v>
      </c>
      <c r="J4095">
        <v>1</v>
      </c>
      <c r="K4095">
        <v>0</v>
      </c>
    </row>
    <row r="4096" spans="1:11" x14ac:dyDescent="0.3">
      <c r="A4096" t="s">
        <v>34218</v>
      </c>
      <c r="B4096" s="1">
        <v>44620</v>
      </c>
      <c r="C4096">
        <v>1179.3900000000001</v>
      </c>
      <c r="D4096" t="s">
        <v>30108</v>
      </c>
      <c r="E4096" t="s">
        <v>30109</v>
      </c>
      <c r="F4096" t="s">
        <v>5066</v>
      </c>
      <c r="G4096">
        <v>0</v>
      </c>
      <c r="H4096">
        <v>2022</v>
      </c>
      <c r="I4096" t="s">
        <v>30110</v>
      </c>
      <c r="J4096">
        <v>1</v>
      </c>
      <c r="K4096">
        <v>0</v>
      </c>
    </row>
    <row r="4097" spans="1:11" x14ac:dyDescent="0.3">
      <c r="A4097" t="s">
        <v>34219</v>
      </c>
      <c r="B4097" s="1">
        <v>44606</v>
      </c>
      <c r="C4097">
        <v>1452.32</v>
      </c>
      <c r="D4097" t="s">
        <v>30108</v>
      </c>
      <c r="E4097" t="s">
        <v>30117</v>
      </c>
      <c r="F4097" t="s">
        <v>18587</v>
      </c>
      <c r="G4097">
        <v>1</v>
      </c>
      <c r="H4097">
        <v>2022</v>
      </c>
      <c r="I4097" t="s">
        <v>30110</v>
      </c>
      <c r="J4097">
        <v>0</v>
      </c>
      <c r="K4097">
        <v>1</v>
      </c>
    </row>
    <row r="4098" spans="1:11" x14ac:dyDescent="0.3">
      <c r="A4098" t="s">
        <v>34220</v>
      </c>
      <c r="B4098" s="1">
        <v>45261</v>
      </c>
      <c r="C4098">
        <v>995.22</v>
      </c>
      <c r="D4098" t="s">
        <v>30108</v>
      </c>
      <c r="E4098" t="s">
        <v>30109</v>
      </c>
      <c r="F4098" t="s">
        <v>137</v>
      </c>
      <c r="G4098">
        <v>0</v>
      </c>
      <c r="H4098">
        <v>2023</v>
      </c>
      <c r="I4098" t="s">
        <v>30130</v>
      </c>
      <c r="J4098">
        <v>1</v>
      </c>
      <c r="K4098">
        <v>0</v>
      </c>
    </row>
    <row r="4099" spans="1:11" x14ac:dyDescent="0.3">
      <c r="A4099" t="s">
        <v>34221</v>
      </c>
      <c r="B4099" s="1">
        <v>44974</v>
      </c>
      <c r="C4099">
        <v>1126.92</v>
      </c>
      <c r="D4099" t="s">
        <v>30112</v>
      </c>
      <c r="E4099" t="s">
        <v>30117</v>
      </c>
      <c r="F4099" t="s">
        <v>9065</v>
      </c>
      <c r="G4099">
        <v>1</v>
      </c>
      <c r="H4099">
        <v>2023</v>
      </c>
      <c r="I4099" t="s">
        <v>30110</v>
      </c>
      <c r="J4099">
        <v>0</v>
      </c>
      <c r="K4099">
        <v>1</v>
      </c>
    </row>
    <row r="4100" spans="1:11" x14ac:dyDescent="0.3">
      <c r="A4100" t="s">
        <v>34222</v>
      </c>
      <c r="B4100" s="1">
        <v>44884</v>
      </c>
      <c r="C4100">
        <v>767.5</v>
      </c>
      <c r="D4100" t="s">
        <v>30112</v>
      </c>
      <c r="E4100" t="s">
        <v>30109</v>
      </c>
      <c r="F4100" t="s">
        <v>3409</v>
      </c>
      <c r="G4100">
        <v>0</v>
      </c>
      <c r="H4100">
        <v>2022</v>
      </c>
      <c r="I4100" t="s">
        <v>30142</v>
      </c>
      <c r="J4100">
        <v>1</v>
      </c>
      <c r="K4100">
        <v>0</v>
      </c>
    </row>
    <row r="4101" spans="1:11" x14ac:dyDescent="0.3">
      <c r="A4101" t="s">
        <v>34223</v>
      </c>
      <c r="B4101" s="1">
        <v>45173</v>
      </c>
      <c r="C4101">
        <v>584.70000000000005</v>
      </c>
      <c r="D4101" t="s">
        <v>30108</v>
      </c>
      <c r="E4101" t="s">
        <v>30109</v>
      </c>
      <c r="F4101" t="s">
        <v>16920</v>
      </c>
      <c r="G4101">
        <v>0</v>
      </c>
      <c r="H4101">
        <v>2023</v>
      </c>
      <c r="I4101" t="s">
        <v>30123</v>
      </c>
      <c r="J4101">
        <v>1</v>
      </c>
      <c r="K4101">
        <v>0</v>
      </c>
    </row>
    <row r="4102" spans="1:11" x14ac:dyDescent="0.3">
      <c r="A4102" t="s">
        <v>34224</v>
      </c>
      <c r="B4102" s="1">
        <v>44722</v>
      </c>
      <c r="C4102">
        <v>1195.67</v>
      </c>
      <c r="D4102" t="s">
        <v>30112</v>
      </c>
      <c r="E4102" t="s">
        <v>30117</v>
      </c>
      <c r="F4102" t="s">
        <v>5242</v>
      </c>
      <c r="G4102">
        <v>1</v>
      </c>
      <c r="H4102">
        <v>2022</v>
      </c>
      <c r="I4102" t="s">
        <v>30128</v>
      </c>
      <c r="J4102">
        <v>0</v>
      </c>
      <c r="K4102">
        <v>1</v>
      </c>
    </row>
    <row r="4103" spans="1:11" x14ac:dyDescent="0.3">
      <c r="A4103" t="s">
        <v>34225</v>
      </c>
      <c r="B4103" s="1">
        <v>45637</v>
      </c>
      <c r="C4103">
        <v>1479.72</v>
      </c>
      <c r="D4103" t="s">
        <v>30108</v>
      </c>
      <c r="E4103" t="s">
        <v>30109</v>
      </c>
      <c r="F4103" t="s">
        <v>18267</v>
      </c>
      <c r="G4103">
        <v>0</v>
      </c>
      <c r="H4103">
        <v>2024</v>
      </c>
      <c r="I4103" t="s">
        <v>30130</v>
      </c>
      <c r="J4103">
        <v>1</v>
      </c>
      <c r="K4103">
        <v>0</v>
      </c>
    </row>
    <row r="4104" spans="1:11" x14ac:dyDescent="0.3">
      <c r="A4104" t="s">
        <v>34226</v>
      </c>
      <c r="B4104" s="1">
        <v>45184</v>
      </c>
      <c r="C4104">
        <v>1224.6099999999999</v>
      </c>
      <c r="D4104" t="s">
        <v>30108</v>
      </c>
      <c r="E4104" t="s">
        <v>30109</v>
      </c>
      <c r="F4104" t="s">
        <v>16682</v>
      </c>
      <c r="G4104">
        <v>0</v>
      </c>
      <c r="H4104">
        <v>2023</v>
      </c>
      <c r="I4104" t="s">
        <v>30123</v>
      </c>
      <c r="J4104">
        <v>1</v>
      </c>
      <c r="K4104">
        <v>0</v>
      </c>
    </row>
    <row r="4105" spans="1:11" x14ac:dyDescent="0.3">
      <c r="A4105" t="s">
        <v>34227</v>
      </c>
      <c r="B4105" s="1">
        <v>45097</v>
      </c>
      <c r="C4105">
        <v>117.96</v>
      </c>
      <c r="D4105" t="s">
        <v>30108</v>
      </c>
      <c r="E4105" t="s">
        <v>30109</v>
      </c>
      <c r="F4105" t="s">
        <v>16953</v>
      </c>
      <c r="G4105">
        <v>0</v>
      </c>
      <c r="H4105">
        <v>2023</v>
      </c>
      <c r="I4105" t="s">
        <v>30128</v>
      </c>
      <c r="J4105">
        <v>1</v>
      </c>
      <c r="K4105">
        <v>0</v>
      </c>
    </row>
    <row r="4106" spans="1:11" x14ac:dyDescent="0.3">
      <c r="A4106" t="s">
        <v>34228</v>
      </c>
      <c r="B4106" s="1">
        <v>45354</v>
      </c>
      <c r="C4106">
        <v>232.96</v>
      </c>
      <c r="D4106" t="s">
        <v>30122</v>
      </c>
      <c r="E4106" t="s">
        <v>30109</v>
      </c>
      <c r="F4106" t="s">
        <v>8421</v>
      </c>
      <c r="G4106">
        <v>0</v>
      </c>
      <c r="H4106">
        <v>2024</v>
      </c>
      <c r="I4106" t="s">
        <v>30145</v>
      </c>
      <c r="J4106">
        <v>1</v>
      </c>
      <c r="K4106">
        <v>0</v>
      </c>
    </row>
    <row r="4107" spans="1:11" x14ac:dyDescent="0.3">
      <c r="A4107" t="s">
        <v>34229</v>
      </c>
      <c r="B4107" s="1">
        <v>44777</v>
      </c>
      <c r="C4107">
        <v>470.12</v>
      </c>
      <c r="D4107" t="s">
        <v>30108</v>
      </c>
      <c r="E4107" t="s">
        <v>30109</v>
      </c>
      <c r="F4107" t="s">
        <v>840</v>
      </c>
      <c r="G4107">
        <v>0</v>
      </c>
      <c r="H4107">
        <v>2022</v>
      </c>
      <c r="I4107" t="s">
        <v>30120</v>
      </c>
      <c r="J4107">
        <v>1</v>
      </c>
      <c r="K4107">
        <v>0</v>
      </c>
    </row>
    <row r="4108" spans="1:11" x14ac:dyDescent="0.3">
      <c r="A4108" t="s">
        <v>34230</v>
      </c>
      <c r="B4108" s="1">
        <v>45334</v>
      </c>
      <c r="C4108">
        <v>951.49</v>
      </c>
      <c r="D4108" t="s">
        <v>30122</v>
      </c>
      <c r="E4108" t="s">
        <v>30117</v>
      </c>
      <c r="F4108" t="s">
        <v>545</v>
      </c>
      <c r="G4108">
        <v>1</v>
      </c>
      <c r="H4108">
        <v>2024</v>
      </c>
      <c r="I4108" t="s">
        <v>30110</v>
      </c>
      <c r="J4108">
        <v>0</v>
      </c>
      <c r="K4108">
        <v>1</v>
      </c>
    </row>
    <row r="4109" spans="1:11" x14ac:dyDescent="0.3">
      <c r="A4109" t="s">
        <v>34231</v>
      </c>
      <c r="B4109" s="1">
        <v>44831</v>
      </c>
      <c r="C4109">
        <v>80.72</v>
      </c>
      <c r="D4109" t="s">
        <v>30122</v>
      </c>
      <c r="E4109" t="s">
        <v>30109</v>
      </c>
      <c r="F4109" t="s">
        <v>14017</v>
      </c>
      <c r="G4109">
        <v>0</v>
      </c>
      <c r="H4109">
        <v>2022</v>
      </c>
      <c r="I4109" t="s">
        <v>30123</v>
      </c>
      <c r="J4109">
        <v>1</v>
      </c>
      <c r="K4109">
        <v>0</v>
      </c>
    </row>
    <row r="4110" spans="1:11" x14ac:dyDescent="0.3">
      <c r="A4110" t="s">
        <v>34232</v>
      </c>
      <c r="B4110" s="1">
        <v>44854</v>
      </c>
      <c r="C4110">
        <v>1392.27</v>
      </c>
      <c r="D4110" t="s">
        <v>30108</v>
      </c>
      <c r="E4110" t="s">
        <v>30109</v>
      </c>
      <c r="F4110" t="s">
        <v>2060</v>
      </c>
      <c r="G4110">
        <v>0</v>
      </c>
      <c r="H4110">
        <v>2022</v>
      </c>
      <c r="I4110" t="s">
        <v>30159</v>
      </c>
      <c r="J4110">
        <v>1</v>
      </c>
      <c r="K4110">
        <v>0</v>
      </c>
    </row>
    <row r="4111" spans="1:11" x14ac:dyDescent="0.3">
      <c r="A4111" t="s">
        <v>34233</v>
      </c>
      <c r="B4111" s="1">
        <v>45537</v>
      </c>
      <c r="C4111">
        <v>1210.47</v>
      </c>
      <c r="D4111" t="s">
        <v>30112</v>
      </c>
      <c r="E4111" t="s">
        <v>30117</v>
      </c>
      <c r="F4111" t="s">
        <v>10596</v>
      </c>
      <c r="G4111">
        <v>1</v>
      </c>
      <c r="H4111">
        <v>2024</v>
      </c>
      <c r="I4111" t="s">
        <v>30123</v>
      </c>
      <c r="J4111">
        <v>0</v>
      </c>
      <c r="K4111">
        <v>1</v>
      </c>
    </row>
    <row r="4112" spans="1:11" x14ac:dyDescent="0.3">
      <c r="A4112" t="s">
        <v>34234</v>
      </c>
      <c r="B4112" s="1">
        <v>45367</v>
      </c>
      <c r="C4112">
        <v>265.41000000000003</v>
      </c>
      <c r="D4112" t="s">
        <v>30108</v>
      </c>
      <c r="E4112" t="s">
        <v>30109</v>
      </c>
      <c r="F4112" t="s">
        <v>11470</v>
      </c>
      <c r="G4112">
        <v>0</v>
      </c>
      <c r="H4112">
        <v>2024</v>
      </c>
      <c r="I4112" t="s">
        <v>30145</v>
      </c>
      <c r="J4112">
        <v>1</v>
      </c>
      <c r="K4112">
        <v>0</v>
      </c>
    </row>
    <row r="4113" spans="1:11" x14ac:dyDescent="0.3">
      <c r="A4113" t="s">
        <v>34235</v>
      </c>
      <c r="B4113" s="1">
        <v>45355</v>
      </c>
      <c r="C4113">
        <v>349.69</v>
      </c>
      <c r="D4113" t="s">
        <v>30112</v>
      </c>
      <c r="E4113" t="s">
        <v>30109</v>
      </c>
      <c r="F4113" t="s">
        <v>19462</v>
      </c>
      <c r="G4113">
        <v>0</v>
      </c>
      <c r="H4113">
        <v>2024</v>
      </c>
      <c r="I4113" t="s">
        <v>30145</v>
      </c>
      <c r="J4113">
        <v>1</v>
      </c>
      <c r="K4113">
        <v>0</v>
      </c>
    </row>
    <row r="4114" spans="1:11" x14ac:dyDescent="0.3">
      <c r="A4114" t="s">
        <v>34236</v>
      </c>
      <c r="B4114" s="1">
        <v>45040</v>
      </c>
      <c r="C4114">
        <v>638.54999999999995</v>
      </c>
      <c r="D4114" t="s">
        <v>30108</v>
      </c>
      <c r="E4114" t="s">
        <v>30109</v>
      </c>
      <c r="F4114" t="s">
        <v>15356</v>
      </c>
      <c r="G4114">
        <v>0</v>
      </c>
      <c r="H4114">
        <v>2023</v>
      </c>
      <c r="I4114" t="s">
        <v>30118</v>
      </c>
      <c r="J4114">
        <v>1</v>
      </c>
      <c r="K4114">
        <v>0</v>
      </c>
    </row>
    <row r="4115" spans="1:11" x14ac:dyDescent="0.3">
      <c r="A4115" t="s">
        <v>34237</v>
      </c>
      <c r="B4115" s="1">
        <v>45201</v>
      </c>
      <c r="C4115">
        <v>1230.5</v>
      </c>
      <c r="D4115" t="s">
        <v>30108</v>
      </c>
      <c r="E4115" t="s">
        <v>30117</v>
      </c>
      <c r="F4115" t="s">
        <v>14413</v>
      </c>
      <c r="G4115">
        <v>1</v>
      </c>
      <c r="H4115">
        <v>2023</v>
      </c>
      <c r="I4115" t="s">
        <v>30159</v>
      </c>
      <c r="J4115">
        <v>0</v>
      </c>
      <c r="K4115">
        <v>1</v>
      </c>
    </row>
    <row r="4116" spans="1:11" x14ac:dyDescent="0.3">
      <c r="A4116" t="s">
        <v>34238</v>
      </c>
      <c r="B4116" s="1">
        <v>44575</v>
      </c>
      <c r="C4116">
        <v>1277.96</v>
      </c>
      <c r="D4116" t="s">
        <v>30108</v>
      </c>
      <c r="E4116" t="s">
        <v>30117</v>
      </c>
      <c r="F4116" t="s">
        <v>17488</v>
      </c>
      <c r="G4116">
        <v>1</v>
      </c>
      <c r="H4116">
        <v>2022</v>
      </c>
      <c r="I4116" t="s">
        <v>30113</v>
      </c>
      <c r="J4116">
        <v>0</v>
      </c>
      <c r="K4116">
        <v>1</v>
      </c>
    </row>
    <row r="4117" spans="1:11" x14ac:dyDescent="0.3">
      <c r="A4117" t="s">
        <v>34239</v>
      </c>
      <c r="B4117" s="1">
        <v>44961</v>
      </c>
      <c r="C4117">
        <v>624.63</v>
      </c>
      <c r="D4117" t="s">
        <v>30108</v>
      </c>
      <c r="E4117" t="s">
        <v>30117</v>
      </c>
      <c r="F4117" t="s">
        <v>14911</v>
      </c>
      <c r="G4117">
        <v>1</v>
      </c>
      <c r="H4117">
        <v>2023</v>
      </c>
      <c r="I4117" t="s">
        <v>30110</v>
      </c>
      <c r="J4117">
        <v>0</v>
      </c>
      <c r="K4117">
        <v>1</v>
      </c>
    </row>
    <row r="4118" spans="1:11" x14ac:dyDescent="0.3">
      <c r="A4118" t="s">
        <v>34240</v>
      </c>
      <c r="B4118" s="1">
        <v>45439</v>
      </c>
      <c r="C4118">
        <v>65.37</v>
      </c>
      <c r="D4118" t="s">
        <v>30122</v>
      </c>
      <c r="E4118" t="s">
        <v>30117</v>
      </c>
      <c r="F4118" t="s">
        <v>11229</v>
      </c>
      <c r="G4118">
        <v>1</v>
      </c>
      <c r="H4118">
        <v>2024</v>
      </c>
      <c r="I4118" t="s">
        <v>30136</v>
      </c>
      <c r="J4118">
        <v>0</v>
      </c>
      <c r="K4118">
        <v>1</v>
      </c>
    </row>
    <row r="4119" spans="1:11" x14ac:dyDescent="0.3">
      <c r="A4119" t="s">
        <v>34241</v>
      </c>
      <c r="B4119" s="1">
        <v>45169</v>
      </c>
      <c r="C4119">
        <v>1011.42</v>
      </c>
      <c r="D4119" t="s">
        <v>30112</v>
      </c>
      <c r="E4119" t="s">
        <v>30117</v>
      </c>
      <c r="F4119" t="s">
        <v>10420</v>
      </c>
      <c r="G4119">
        <v>1</v>
      </c>
      <c r="H4119">
        <v>2023</v>
      </c>
      <c r="I4119" t="s">
        <v>30120</v>
      </c>
      <c r="J4119">
        <v>0</v>
      </c>
      <c r="K4119">
        <v>1</v>
      </c>
    </row>
    <row r="4120" spans="1:11" x14ac:dyDescent="0.3">
      <c r="A4120" t="s">
        <v>34242</v>
      </c>
      <c r="B4120" s="1">
        <v>44655</v>
      </c>
      <c r="C4120">
        <v>1202.51</v>
      </c>
      <c r="D4120" t="s">
        <v>30108</v>
      </c>
      <c r="E4120" t="s">
        <v>30117</v>
      </c>
      <c r="F4120" t="s">
        <v>12797</v>
      </c>
      <c r="G4120">
        <v>1</v>
      </c>
      <c r="H4120">
        <v>2022</v>
      </c>
      <c r="I4120" t="s">
        <v>30118</v>
      </c>
      <c r="J4120">
        <v>0</v>
      </c>
      <c r="K4120">
        <v>1</v>
      </c>
    </row>
    <row r="4121" spans="1:11" x14ac:dyDescent="0.3">
      <c r="A4121" t="s">
        <v>34243</v>
      </c>
      <c r="B4121" s="1">
        <v>44714</v>
      </c>
      <c r="C4121">
        <v>440.76</v>
      </c>
      <c r="D4121" t="s">
        <v>30108</v>
      </c>
      <c r="E4121" t="s">
        <v>30117</v>
      </c>
      <c r="F4121" t="s">
        <v>1949</v>
      </c>
      <c r="G4121">
        <v>1</v>
      </c>
      <c r="H4121">
        <v>2022</v>
      </c>
      <c r="I4121" t="s">
        <v>30128</v>
      </c>
      <c r="J4121">
        <v>0</v>
      </c>
      <c r="K4121">
        <v>1</v>
      </c>
    </row>
    <row r="4122" spans="1:11" x14ac:dyDescent="0.3">
      <c r="A4122" t="s">
        <v>34244</v>
      </c>
      <c r="B4122" s="1">
        <v>44958</v>
      </c>
      <c r="C4122">
        <v>720.57</v>
      </c>
      <c r="D4122" t="s">
        <v>30122</v>
      </c>
      <c r="E4122" t="s">
        <v>30109</v>
      </c>
      <c r="F4122" t="s">
        <v>19273</v>
      </c>
      <c r="G4122">
        <v>0</v>
      </c>
      <c r="H4122">
        <v>2023</v>
      </c>
      <c r="I4122" t="s">
        <v>30110</v>
      </c>
      <c r="J4122">
        <v>1</v>
      </c>
      <c r="K4122">
        <v>0</v>
      </c>
    </row>
    <row r="4123" spans="1:11" x14ac:dyDescent="0.3">
      <c r="A4123" t="s">
        <v>34245</v>
      </c>
      <c r="B4123" s="1">
        <v>45617</v>
      </c>
      <c r="C4123">
        <v>1407.51</v>
      </c>
      <c r="D4123" t="s">
        <v>30108</v>
      </c>
      <c r="E4123" t="s">
        <v>30109</v>
      </c>
      <c r="F4123" t="s">
        <v>18357</v>
      </c>
      <c r="G4123">
        <v>0</v>
      </c>
      <c r="H4123">
        <v>2024</v>
      </c>
      <c r="I4123" t="s">
        <v>30142</v>
      </c>
      <c r="J4123">
        <v>1</v>
      </c>
      <c r="K4123">
        <v>0</v>
      </c>
    </row>
    <row r="4124" spans="1:11" x14ac:dyDescent="0.3">
      <c r="A4124" t="s">
        <v>34246</v>
      </c>
      <c r="B4124" s="1">
        <v>45024</v>
      </c>
      <c r="C4124">
        <v>713.59</v>
      </c>
      <c r="D4124" t="s">
        <v>30108</v>
      </c>
      <c r="E4124" t="s">
        <v>30117</v>
      </c>
      <c r="F4124" t="s">
        <v>12684</v>
      </c>
      <c r="G4124">
        <v>1</v>
      </c>
      <c r="H4124">
        <v>2023</v>
      </c>
      <c r="I4124" t="s">
        <v>30118</v>
      </c>
      <c r="J4124">
        <v>0</v>
      </c>
      <c r="K4124">
        <v>1</v>
      </c>
    </row>
    <row r="4125" spans="1:11" x14ac:dyDescent="0.3">
      <c r="A4125" t="s">
        <v>34247</v>
      </c>
      <c r="B4125" s="1">
        <v>44703</v>
      </c>
      <c r="C4125">
        <v>649.37</v>
      </c>
      <c r="D4125" t="s">
        <v>30112</v>
      </c>
      <c r="E4125" t="s">
        <v>30117</v>
      </c>
      <c r="F4125" t="s">
        <v>12655</v>
      </c>
      <c r="G4125">
        <v>1</v>
      </c>
      <c r="H4125">
        <v>2022</v>
      </c>
      <c r="I4125" t="s">
        <v>30136</v>
      </c>
      <c r="J4125">
        <v>0</v>
      </c>
      <c r="K4125">
        <v>1</v>
      </c>
    </row>
    <row r="4126" spans="1:11" x14ac:dyDescent="0.3">
      <c r="A4126" t="s">
        <v>34248</v>
      </c>
      <c r="B4126" s="1">
        <v>45036</v>
      </c>
      <c r="C4126">
        <v>1411.01</v>
      </c>
      <c r="D4126" t="s">
        <v>30112</v>
      </c>
      <c r="E4126" t="s">
        <v>30109</v>
      </c>
      <c r="F4126" t="s">
        <v>5259</v>
      </c>
      <c r="G4126">
        <v>0</v>
      </c>
      <c r="H4126">
        <v>2023</v>
      </c>
      <c r="I4126" t="s">
        <v>30118</v>
      </c>
      <c r="J4126">
        <v>1</v>
      </c>
      <c r="K4126">
        <v>0</v>
      </c>
    </row>
    <row r="4127" spans="1:11" x14ac:dyDescent="0.3">
      <c r="A4127" t="s">
        <v>34249</v>
      </c>
      <c r="B4127" s="1">
        <v>44565</v>
      </c>
      <c r="C4127">
        <v>1223.18</v>
      </c>
      <c r="D4127" t="s">
        <v>30112</v>
      </c>
      <c r="E4127" t="s">
        <v>30117</v>
      </c>
      <c r="F4127" t="s">
        <v>3407</v>
      </c>
      <c r="G4127">
        <v>1</v>
      </c>
      <c r="H4127">
        <v>2022</v>
      </c>
      <c r="I4127" t="s">
        <v>30113</v>
      </c>
      <c r="J4127">
        <v>0</v>
      </c>
      <c r="K4127">
        <v>1</v>
      </c>
    </row>
    <row r="4128" spans="1:11" x14ac:dyDescent="0.3">
      <c r="A4128" t="s">
        <v>34250</v>
      </c>
      <c r="B4128" s="1">
        <v>44751</v>
      </c>
      <c r="C4128">
        <v>304.70999999999998</v>
      </c>
      <c r="D4128" t="s">
        <v>30112</v>
      </c>
      <c r="E4128" t="s">
        <v>30117</v>
      </c>
      <c r="F4128" t="s">
        <v>20017</v>
      </c>
      <c r="G4128">
        <v>1</v>
      </c>
      <c r="H4128">
        <v>2022</v>
      </c>
      <c r="I4128" t="s">
        <v>30115</v>
      </c>
      <c r="J4128">
        <v>0</v>
      </c>
      <c r="K4128">
        <v>1</v>
      </c>
    </row>
    <row r="4129" spans="1:11" x14ac:dyDescent="0.3">
      <c r="A4129" t="s">
        <v>34251</v>
      </c>
      <c r="B4129" s="1">
        <v>45485</v>
      </c>
      <c r="C4129">
        <v>837.2</v>
      </c>
      <c r="D4129" t="s">
        <v>30112</v>
      </c>
      <c r="E4129" t="s">
        <v>30109</v>
      </c>
      <c r="F4129" t="s">
        <v>11374</v>
      </c>
      <c r="G4129">
        <v>0</v>
      </c>
      <c r="H4129">
        <v>2024</v>
      </c>
      <c r="I4129" t="s">
        <v>30115</v>
      </c>
      <c r="J4129">
        <v>1</v>
      </c>
      <c r="K4129">
        <v>0</v>
      </c>
    </row>
    <row r="4130" spans="1:11" x14ac:dyDescent="0.3">
      <c r="A4130" t="s">
        <v>34252</v>
      </c>
      <c r="B4130" s="1">
        <v>44847</v>
      </c>
      <c r="C4130">
        <v>722.36</v>
      </c>
      <c r="D4130" t="s">
        <v>30108</v>
      </c>
      <c r="E4130" t="s">
        <v>30117</v>
      </c>
      <c r="F4130" t="s">
        <v>6059</v>
      </c>
      <c r="G4130">
        <v>1</v>
      </c>
      <c r="H4130">
        <v>2022</v>
      </c>
      <c r="I4130" t="s">
        <v>30159</v>
      </c>
      <c r="J4130">
        <v>0</v>
      </c>
      <c r="K4130">
        <v>1</v>
      </c>
    </row>
    <row r="4131" spans="1:11" x14ac:dyDescent="0.3">
      <c r="A4131" t="s">
        <v>34253</v>
      </c>
      <c r="B4131" s="1">
        <v>44796</v>
      </c>
      <c r="C4131">
        <v>848.4</v>
      </c>
      <c r="D4131" t="s">
        <v>30112</v>
      </c>
      <c r="E4131" t="s">
        <v>30117</v>
      </c>
      <c r="F4131" t="s">
        <v>7549</v>
      </c>
      <c r="G4131">
        <v>1</v>
      </c>
      <c r="H4131">
        <v>2022</v>
      </c>
      <c r="I4131" t="s">
        <v>30120</v>
      </c>
      <c r="J4131">
        <v>0</v>
      </c>
      <c r="K4131">
        <v>1</v>
      </c>
    </row>
    <row r="4132" spans="1:11" x14ac:dyDescent="0.3">
      <c r="A4132" t="s">
        <v>34254</v>
      </c>
      <c r="B4132" s="1">
        <v>45239</v>
      </c>
      <c r="C4132">
        <v>777.82</v>
      </c>
      <c r="D4132" t="s">
        <v>30112</v>
      </c>
      <c r="E4132" t="s">
        <v>30117</v>
      </c>
      <c r="F4132" t="s">
        <v>18068</v>
      </c>
      <c r="G4132">
        <v>1</v>
      </c>
      <c r="H4132">
        <v>2023</v>
      </c>
      <c r="I4132" t="s">
        <v>30142</v>
      </c>
      <c r="J4132">
        <v>0</v>
      </c>
      <c r="K4132">
        <v>1</v>
      </c>
    </row>
    <row r="4133" spans="1:11" x14ac:dyDescent="0.3">
      <c r="A4133" t="s">
        <v>34255</v>
      </c>
      <c r="B4133" s="1">
        <v>45091</v>
      </c>
      <c r="C4133">
        <v>1194.99</v>
      </c>
      <c r="D4133" t="s">
        <v>30108</v>
      </c>
      <c r="E4133" t="s">
        <v>30109</v>
      </c>
      <c r="F4133" t="s">
        <v>9416</v>
      </c>
      <c r="G4133">
        <v>0</v>
      </c>
      <c r="H4133">
        <v>2023</v>
      </c>
      <c r="I4133" t="s">
        <v>30128</v>
      </c>
      <c r="J4133">
        <v>1</v>
      </c>
      <c r="K4133">
        <v>0</v>
      </c>
    </row>
    <row r="4134" spans="1:11" x14ac:dyDescent="0.3">
      <c r="A4134" t="s">
        <v>34256</v>
      </c>
      <c r="B4134" s="1">
        <v>45012</v>
      </c>
      <c r="C4134">
        <v>76.19</v>
      </c>
      <c r="D4134" t="s">
        <v>30112</v>
      </c>
      <c r="E4134" t="s">
        <v>30109</v>
      </c>
      <c r="F4134" t="s">
        <v>12211</v>
      </c>
      <c r="G4134">
        <v>0</v>
      </c>
      <c r="H4134">
        <v>2023</v>
      </c>
      <c r="I4134" t="s">
        <v>30145</v>
      </c>
      <c r="J4134">
        <v>1</v>
      </c>
      <c r="K4134">
        <v>0</v>
      </c>
    </row>
    <row r="4135" spans="1:11" x14ac:dyDescent="0.3">
      <c r="A4135" t="s">
        <v>34257</v>
      </c>
      <c r="B4135" s="1">
        <v>45590</v>
      </c>
      <c r="C4135">
        <v>1152.78</v>
      </c>
      <c r="D4135" t="s">
        <v>30112</v>
      </c>
      <c r="E4135" t="s">
        <v>30117</v>
      </c>
      <c r="F4135" t="s">
        <v>1465</v>
      </c>
      <c r="G4135">
        <v>1</v>
      </c>
      <c r="H4135">
        <v>2024</v>
      </c>
      <c r="I4135" t="s">
        <v>30159</v>
      </c>
      <c r="J4135">
        <v>0</v>
      </c>
      <c r="K4135">
        <v>1</v>
      </c>
    </row>
    <row r="4136" spans="1:11" x14ac:dyDescent="0.3">
      <c r="A4136" t="s">
        <v>34258</v>
      </c>
      <c r="B4136" s="1">
        <v>44809</v>
      </c>
      <c r="C4136">
        <v>432.48</v>
      </c>
      <c r="D4136" t="s">
        <v>30122</v>
      </c>
      <c r="E4136" t="s">
        <v>30109</v>
      </c>
      <c r="F4136" t="s">
        <v>18635</v>
      </c>
      <c r="G4136">
        <v>0</v>
      </c>
      <c r="H4136">
        <v>2022</v>
      </c>
      <c r="I4136" t="s">
        <v>30123</v>
      </c>
      <c r="J4136">
        <v>1</v>
      </c>
      <c r="K4136">
        <v>0</v>
      </c>
    </row>
    <row r="4137" spans="1:11" x14ac:dyDescent="0.3">
      <c r="A4137" t="s">
        <v>34259</v>
      </c>
      <c r="B4137" s="1">
        <v>45004</v>
      </c>
      <c r="C4137">
        <v>886.52</v>
      </c>
      <c r="D4137" t="s">
        <v>30112</v>
      </c>
      <c r="E4137" t="s">
        <v>30117</v>
      </c>
      <c r="F4137" t="s">
        <v>8445</v>
      </c>
      <c r="G4137">
        <v>1</v>
      </c>
      <c r="H4137">
        <v>2023</v>
      </c>
      <c r="I4137" t="s">
        <v>30145</v>
      </c>
      <c r="J4137">
        <v>0</v>
      </c>
      <c r="K4137">
        <v>1</v>
      </c>
    </row>
    <row r="4138" spans="1:11" x14ac:dyDescent="0.3">
      <c r="A4138" t="s">
        <v>34260</v>
      </c>
      <c r="B4138" s="1">
        <v>45090</v>
      </c>
      <c r="C4138">
        <v>586.84</v>
      </c>
      <c r="D4138" t="s">
        <v>30108</v>
      </c>
      <c r="E4138" t="s">
        <v>30117</v>
      </c>
      <c r="F4138" t="s">
        <v>8528</v>
      </c>
      <c r="G4138">
        <v>1</v>
      </c>
      <c r="H4138">
        <v>2023</v>
      </c>
      <c r="I4138" t="s">
        <v>30128</v>
      </c>
      <c r="J4138">
        <v>0</v>
      </c>
      <c r="K4138">
        <v>1</v>
      </c>
    </row>
    <row r="4139" spans="1:11" x14ac:dyDescent="0.3">
      <c r="A4139" t="s">
        <v>34261</v>
      </c>
      <c r="B4139" s="1">
        <v>44875</v>
      </c>
      <c r="C4139">
        <v>1025.93</v>
      </c>
      <c r="D4139" t="s">
        <v>30108</v>
      </c>
      <c r="E4139" t="s">
        <v>30109</v>
      </c>
      <c r="F4139" t="s">
        <v>13542</v>
      </c>
      <c r="G4139">
        <v>0</v>
      </c>
      <c r="H4139">
        <v>2022</v>
      </c>
      <c r="I4139" t="s">
        <v>30142</v>
      </c>
      <c r="J4139">
        <v>1</v>
      </c>
      <c r="K4139">
        <v>0</v>
      </c>
    </row>
    <row r="4140" spans="1:11" x14ac:dyDescent="0.3">
      <c r="A4140" t="s">
        <v>34262</v>
      </c>
      <c r="B4140" s="1">
        <v>44820</v>
      </c>
      <c r="C4140">
        <v>467.54</v>
      </c>
      <c r="D4140" t="s">
        <v>30122</v>
      </c>
      <c r="E4140" t="s">
        <v>30117</v>
      </c>
      <c r="F4140" t="s">
        <v>7756</v>
      </c>
      <c r="G4140">
        <v>1</v>
      </c>
      <c r="H4140">
        <v>2022</v>
      </c>
      <c r="I4140" t="s">
        <v>30123</v>
      </c>
      <c r="J4140">
        <v>0</v>
      </c>
      <c r="K4140">
        <v>1</v>
      </c>
    </row>
    <row r="4141" spans="1:11" x14ac:dyDescent="0.3">
      <c r="A4141" t="s">
        <v>34263</v>
      </c>
      <c r="B4141" s="1">
        <v>45425</v>
      </c>
      <c r="C4141">
        <v>180.3</v>
      </c>
      <c r="D4141" t="s">
        <v>30108</v>
      </c>
      <c r="E4141" t="s">
        <v>30117</v>
      </c>
      <c r="F4141" t="s">
        <v>11167</v>
      </c>
      <c r="G4141">
        <v>1</v>
      </c>
      <c r="H4141">
        <v>2024</v>
      </c>
      <c r="I4141" t="s">
        <v>30136</v>
      </c>
      <c r="J4141">
        <v>0</v>
      </c>
      <c r="K4141">
        <v>1</v>
      </c>
    </row>
    <row r="4142" spans="1:11" x14ac:dyDescent="0.3">
      <c r="A4142" t="s">
        <v>34264</v>
      </c>
      <c r="B4142" s="1">
        <v>45619</v>
      </c>
      <c r="C4142">
        <v>1252.06</v>
      </c>
      <c r="D4142" t="s">
        <v>30112</v>
      </c>
      <c r="E4142" t="s">
        <v>30109</v>
      </c>
      <c r="F4142" t="s">
        <v>9456</v>
      </c>
      <c r="G4142">
        <v>0</v>
      </c>
      <c r="H4142">
        <v>2024</v>
      </c>
      <c r="I4142" t="s">
        <v>30142</v>
      </c>
      <c r="J4142">
        <v>1</v>
      </c>
      <c r="K4142">
        <v>0</v>
      </c>
    </row>
    <row r="4143" spans="1:11" x14ac:dyDescent="0.3">
      <c r="A4143" t="s">
        <v>34265</v>
      </c>
      <c r="B4143" s="1">
        <v>45586</v>
      </c>
      <c r="C4143">
        <v>687.19</v>
      </c>
      <c r="D4143" t="s">
        <v>30108</v>
      </c>
      <c r="E4143" t="s">
        <v>30117</v>
      </c>
      <c r="F4143" t="s">
        <v>7820</v>
      </c>
      <c r="G4143">
        <v>1</v>
      </c>
      <c r="H4143">
        <v>2024</v>
      </c>
      <c r="I4143" t="s">
        <v>30159</v>
      </c>
      <c r="J4143">
        <v>0</v>
      </c>
      <c r="K4143">
        <v>1</v>
      </c>
    </row>
    <row r="4144" spans="1:11" x14ac:dyDescent="0.3">
      <c r="A4144" t="s">
        <v>34266</v>
      </c>
      <c r="B4144" s="1">
        <v>44782</v>
      </c>
      <c r="C4144">
        <v>395.72</v>
      </c>
      <c r="D4144" t="s">
        <v>30122</v>
      </c>
      <c r="E4144" t="s">
        <v>30109</v>
      </c>
      <c r="F4144" t="s">
        <v>2675</v>
      </c>
      <c r="G4144">
        <v>0</v>
      </c>
      <c r="H4144">
        <v>2022</v>
      </c>
      <c r="I4144" t="s">
        <v>30120</v>
      </c>
      <c r="J4144">
        <v>1</v>
      </c>
      <c r="K4144">
        <v>0</v>
      </c>
    </row>
    <row r="4145" spans="1:11" x14ac:dyDescent="0.3">
      <c r="A4145" t="s">
        <v>34267</v>
      </c>
      <c r="B4145" s="1">
        <v>44618</v>
      </c>
      <c r="C4145">
        <v>1154.9100000000001</v>
      </c>
      <c r="D4145" t="s">
        <v>30112</v>
      </c>
      <c r="E4145" t="s">
        <v>30109</v>
      </c>
      <c r="F4145" t="s">
        <v>8910</v>
      </c>
      <c r="G4145">
        <v>0</v>
      </c>
      <c r="H4145">
        <v>2022</v>
      </c>
      <c r="I4145" t="s">
        <v>30110</v>
      </c>
      <c r="J4145">
        <v>1</v>
      </c>
      <c r="K4145">
        <v>0</v>
      </c>
    </row>
    <row r="4146" spans="1:11" x14ac:dyDescent="0.3">
      <c r="A4146" t="s">
        <v>34268</v>
      </c>
      <c r="B4146" s="1">
        <v>44743</v>
      </c>
      <c r="C4146">
        <v>156.91999999999999</v>
      </c>
      <c r="D4146" t="s">
        <v>30108</v>
      </c>
      <c r="E4146" t="s">
        <v>30109</v>
      </c>
      <c r="F4146" t="s">
        <v>4511</v>
      </c>
      <c r="G4146">
        <v>0</v>
      </c>
      <c r="H4146">
        <v>2022</v>
      </c>
      <c r="I4146" t="s">
        <v>30115</v>
      </c>
      <c r="J4146">
        <v>1</v>
      </c>
      <c r="K4146">
        <v>0</v>
      </c>
    </row>
    <row r="4147" spans="1:11" x14ac:dyDescent="0.3">
      <c r="A4147" t="s">
        <v>34269</v>
      </c>
      <c r="B4147" s="1">
        <v>45583</v>
      </c>
      <c r="C4147">
        <v>1031.9000000000001</v>
      </c>
      <c r="D4147" t="s">
        <v>30112</v>
      </c>
      <c r="E4147" t="s">
        <v>30117</v>
      </c>
      <c r="F4147" t="s">
        <v>6769</v>
      </c>
      <c r="G4147">
        <v>1</v>
      </c>
      <c r="H4147">
        <v>2024</v>
      </c>
      <c r="I4147" t="s">
        <v>30159</v>
      </c>
      <c r="J4147">
        <v>0</v>
      </c>
      <c r="K4147">
        <v>1</v>
      </c>
    </row>
    <row r="4148" spans="1:11" x14ac:dyDescent="0.3">
      <c r="A4148" t="s">
        <v>34270</v>
      </c>
      <c r="B4148" s="1">
        <v>45172</v>
      </c>
      <c r="C4148">
        <v>793.73</v>
      </c>
      <c r="D4148" t="s">
        <v>30112</v>
      </c>
      <c r="E4148" t="s">
        <v>30117</v>
      </c>
      <c r="F4148" t="s">
        <v>2739</v>
      </c>
      <c r="G4148">
        <v>1</v>
      </c>
      <c r="H4148">
        <v>2023</v>
      </c>
      <c r="I4148" t="s">
        <v>30123</v>
      </c>
      <c r="J4148">
        <v>0</v>
      </c>
      <c r="K4148">
        <v>1</v>
      </c>
    </row>
    <row r="4149" spans="1:11" x14ac:dyDescent="0.3">
      <c r="A4149" t="s">
        <v>34271</v>
      </c>
      <c r="B4149" s="1">
        <v>44996</v>
      </c>
      <c r="C4149">
        <v>529.59</v>
      </c>
      <c r="D4149" t="s">
        <v>30108</v>
      </c>
      <c r="E4149" t="s">
        <v>30117</v>
      </c>
      <c r="F4149" t="s">
        <v>3054</v>
      </c>
      <c r="G4149">
        <v>1</v>
      </c>
      <c r="H4149">
        <v>2023</v>
      </c>
      <c r="I4149" t="s">
        <v>30145</v>
      </c>
      <c r="J4149">
        <v>0</v>
      </c>
      <c r="K4149">
        <v>1</v>
      </c>
    </row>
    <row r="4150" spans="1:11" x14ac:dyDescent="0.3">
      <c r="A4150" t="s">
        <v>34272</v>
      </c>
      <c r="B4150" s="1">
        <v>44762</v>
      </c>
      <c r="C4150">
        <v>236.3</v>
      </c>
      <c r="D4150" t="s">
        <v>30108</v>
      </c>
      <c r="E4150" t="s">
        <v>30109</v>
      </c>
      <c r="F4150" t="s">
        <v>3253</v>
      </c>
      <c r="G4150">
        <v>0</v>
      </c>
      <c r="H4150">
        <v>2022</v>
      </c>
      <c r="I4150" t="s">
        <v>30115</v>
      </c>
      <c r="J4150">
        <v>1</v>
      </c>
      <c r="K4150">
        <v>0</v>
      </c>
    </row>
    <row r="4151" spans="1:11" x14ac:dyDescent="0.3">
      <c r="A4151" t="s">
        <v>34273</v>
      </c>
      <c r="B4151" s="1">
        <v>44783</v>
      </c>
      <c r="C4151">
        <v>731.91</v>
      </c>
      <c r="D4151" t="s">
        <v>30112</v>
      </c>
      <c r="E4151" t="s">
        <v>30109</v>
      </c>
      <c r="F4151" t="s">
        <v>5573</v>
      </c>
      <c r="G4151">
        <v>0</v>
      </c>
      <c r="H4151">
        <v>2022</v>
      </c>
      <c r="I4151" t="s">
        <v>30120</v>
      </c>
      <c r="J4151">
        <v>1</v>
      </c>
      <c r="K4151">
        <v>0</v>
      </c>
    </row>
    <row r="4152" spans="1:11" x14ac:dyDescent="0.3">
      <c r="A4152" t="s">
        <v>34274</v>
      </c>
      <c r="B4152" s="1">
        <v>45440</v>
      </c>
      <c r="C4152">
        <v>1441.13</v>
      </c>
      <c r="D4152" t="s">
        <v>30112</v>
      </c>
      <c r="E4152" t="s">
        <v>30109</v>
      </c>
      <c r="F4152" t="s">
        <v>8477</v>
      </c>
      <c r="G4152">
        <v>0</v>
      </c>
      <c r="H4152">
        <v>2024</v>
      </c>
      <c r="I4152" t="s">
        <v>30136</v>
      </c>
      <c r="J4152">
        <v>1</v>
      </c>
      <c r="K4152">
        <v>0</v>
      </c>
    </row>
    <row r="4153" spans="1:11" x14ac:dyDescent="0.3">
      <c r="A4153" t="s">
        <v>34275</v>
      </c>
      <c r="B4153" s="1">
        <v>45586</v>
      </c>
      <c r="C4153">
        <v>309.97000000000003</v>
      </c>
      <c r="D4153" t="s">
        <v>30122</v>
      </c>
      <c r="E4153" t="s">
        <v>30109</v>
      </c>
      <c r="F4153" t="s">
        <v>9236</v>
      </c>
      <c r="G4153">
        <v>0</v>
      </c>
      <c r="H4153">
        <v>2024</v>
      </c>
      <c r="I4153" t="s">
        <v>30159</v>
      </c>
      <c r="J4153">
        <v>1</v>
      </c>
      <c r="K4153">
        <v>0</v>
      </c>
    </row>
    <row r="4154" spans="1:11" x14ac:dyDescent="0.3">
      <c r="A4154" t="s">
        <v>34276</v>
      </c>
      <c r="B4154" s="1">
        <v>44722</v>
      </c>
      <c r="C4154">
        <v>206.29</v>
      </c>
      <c r="D4154" t="s">
        <v>30122</v>
      </c>
      <c r="E4154" t="s">
        <v>30109</v>
      </c>
      <c r="F4154" t="s">
        <v>6816</v>
      </c>
      <c r="G4154">
        <v>0</v>
      </c>
      <c r="H4154">
        <v>2022</v>
      </c>
      <c r="I4154" t="s">
        <v>30128</v>
      </c>
      <c r="J4154">
        <v>1</v>
      </c>
      <c r="K4154">
        <v>0</v>
      </c>
    </row>
    <row r="4155" spans="1:11" x14ac:dyDescent="0.3">
      <c r="A4155" t="s">
        <v>34277</v>
      </c>
      <c r="B4155" s="1">
        <v>45248</v>
      </c>
      <c r="C4155">
        <v>1236.44</v>
      </c>
      <c r="D4155" t="s">
        <v>30108</v>
      </c>
      <c r="E4155" t="s">
        <v>30109</v>
      </c>
      <c r="F4155" t="s">
        <v>1222</v>
      </c>
      <c r="G4155">
        <v>0</v>
      </c>
      <c r="H4155">
        <v>2023</v>
      </c>
      <c r="I4155" t="s">
        <v>30142</v>
      </c>
      <c r="J4155">
        <v>1</v>
      </c>
      <c r="K4155">
        <v>0</v>
      </c>
    </row>
    <row r="4156" spans="1:11" x14ac:dyDescent="0.3">
      <c r="A4156" t="s">
        <v>34278</v>
      </c>
      <c r="B4156" s="1">
        <v>45218</v>
      </c>
      <c r="C4156">
        <v>1194.02</v>
      </c>
      <c r="D4156" t="s">
        <v>30108</v>
      </c>
      <c r="E4156" t="s">
        <v>30109</v>
      </c>
      <c r="F4156" t="s">
        <v>8718</v>
      </c>
      <c r="G4156">
        <v>0</v>
      </c>
      <c r="H4156">
        <v>2023</v>
      </c>
      <c r="I4156" t="s">
        <v>30159</v>
      </c>
      <c r="J4156">
        <v>1</v>
      </c>
      <c r="K4156">
        <v>0</v>
      </c>
    </row>
    <row r="4157" spans="1:11" x14ac:dyDescent="0.3">
      <c r="A4157" t="s">
        <v>34279</v>
      </c>
      <c r="B4157" s="1">
        <v>45154</v>
      </c>
      <c r="C4157">
        <v>1296</v>
      </c>
      <c r="D4157" t="s">
        <v>30122</v>
      </c>
      <c r="E4157" t="s">
        <v>30117</v>
      </c>
      <c r="F4157" t="s">
        <v>5149</v>
      </c>
      <c r="G4157">
        <v>1</v>
      </c>
      <c r="H4157">
        <v>2023</v>
      </c>
      <c r="I4157" t="s">
        <v>30120</v>
      </c>
      <c r="J4157">
        <v>0</v>
      </c>
      <c r="K4157">
        <v>1</v>
      </c>
    </row>
    <row r="4158" spans="1:11" x14ac:dyDescent="0.3">
      <c r="A4158" t="s">
        <v>34280</v>
      </c>
      <c r="B4158" s="1">
        <v>44605</v>
      </c>
      <c r="C4158">
        <v>148.34</v>
      </c>
      <c r="D4158" t="s">
        <v>30122</v>
      </c>
      <c r="E4158" t="s">
        <v>30109</v>
      </c>
      <c r="F4158" t="s">
        <v>19347</v>
      </c>
      <c r="G4158">
        <v>0</v>
      </c>
      <c r="H4158">
        <v>2022</v>
      </c>
      <c r="I4158" t="s">
        <v>30110</v>
      </c>
      <c r="J4158">
        <v>1</v>
      </c>
      <c r="K4158">
        <v>0</v>
      </c>
    </row>
    <row r="4159" spans="1:11" x14ac:dyDescent="0.3">
      <c r="A4159" t="s">
        <v>34281</v>
      </c>
      <c r="B4159" s="1">
        <v>44995</v>
      </c>
      <c r="C4159">
        <v>908.68</v>
      </c>
      <c r="D4159" t="s">
        <v>30112</v>
      </c>
      <c r="E4159" t="s">
        <v>30109</v>
      </c>
      <c r="F4159" t="s">
        <v>11638</v>
      </c>
      <c r="G4159">
        <v>0</v>
      </c>
      <c r="H4159">
        <v>2023</v>
      </c>
      <c r="I4159" t="s">
        <v>30145</v>
      </c>
      <c r="J4159">
        <v>1</v>
      </c>
      <c r="K4159">
        <v>0</v>
      </c>
    </row>
    <row r="4160" spans="1:11" x14ac:dyDescent="0.3">
      <c r="A4160" t="s">
        <v>34282</v>
      </c>
      <c r="B4160" s="1">
        <v>44926</v>
      </c>
      <c r="C4160">
        <v>756.31</v>
      </c>
      <c r="D4160" t="s">
        <v>30108</v>
      </c>
      <c r="E4160" t="s">
        <v>30109</v>
      </c>
      <c r="F4160" t="s">
        <v>14855</v>
      </c>
      <c r="G4160">
        <v>0</v>
      </c>
      <c r="H4160">
        <v>2022</v>
      </c>
      <c r="I4160" t="s">
        <v>30130</v>
      </c>
      <c r="J4160">
        <v>1</v>
      </c>
      <c r="K4160">
        <v>0</v>
      </c>
    </row>
    <row r="4161" spans="1:11" x14ac:dyDescent="0.3">
      <c r="A4161" t="s">
        <v>34283</v>
      </c>
      <c r="B4161" s="1">
        <v>44934</v>
      </c>
      <c r="C4161">
        <v>490.34</v>
      </c>
      <c r="D4161" t="s">
        <v>30108</v>
      </c>
      <c r="E4161" t="s">
        <v>30109</v>
      </c>
      <c r="F4161" t="s">
        <v>13834</v>
      </c>
      <c r="G4161">
        <v>0</v>
      </c>
      <c r="H4161">
        <v>2023</v>
      </c>
      <c r="I4161" t="s">
        <v>30113</v>
      </c>
      <c r="J4161">
        <v>1</v>
      </c>
      <c r="K4161">
        <v>0</v>
      </c>
    </row>
    <row r="4162" spans="1:11" x14ac:dyDescent="0.3">
      <c r="A4162" t="s">
        <v>34284</v>
      </c>
      <c r="B4162" s="1">
        <v>45054</v>
      </c>
      <c r="C4162">
        <v>1178.9000000000001</v>
      </c>
      <c r="D4162" t="s">
        <v>30112</v>
      </c>
      <c r="E4162" t="s">
        <v>30109</v>
      </c>
      <c r="F4162" t="s">
        <v>9243</v>
      </c>
      <c r="G4162">
        <v>0</v>
      </c>
      <c r="H4162">
        <v>2023</v>
      </c>
      <c r="I4162" t="s">
        <v>30136</v>
      </c>
      <c r="J4162">
        <v>1</v>
      </c>
      <c r="K4162">
        <v>0</v>
      </c>
    </row>
    <row r="4163" spans="1:11" x14ac:dyDescent="0.3">
      <c r="A4163" t="s">
        <v>34285</v>
      </c>
      <c r="B4163" s="1">
        <v>44805</v>
      </c>
      <c r="C4163">
        <v>551.88</v>
      </c>
      <c r="D4163" t="s">
        <v>30108</v>
      </c>
      <c r="E4163" t="s">
        <v>30109</v>
      </c>
      <c r="F4163" t="s">
        <v>13873</v>
      </c>
      <c r="G4163">
        <v>0</v>
      </c>
      <c r="H4163">
        <v>2022</v>
      </c>
      <c r="I4163" t="s">
        <v>30123</v>
      </c>
      <c r="J4163">
        <v>1</v>
      </c>
      <c r="K4163">
        <v>0</v>
      </c>
    </row>
    <row r="4164" spans="1:11" x14ac:dyDescent="0.3">
      <c r="A4164" t="s">
        <v>34286</v>
      </c>
      <c r="B4164" s="1">
        <v>45109</v>
      </c>
      <c r="C4164">
        <v>784.03</v>
      </c>
      <c r="D4164" t="s">
        <v>30112</v>
      </c>
      <c r="E4164" t="s">
        <v>30109</v>
      </c>
      <c r="F4164" t="s">
        <v>14767</v>
      </c>
      <c r="G4164">
        <v>0</v>
      </c>
      <c r="H4164">
        <v>2023</v>
      </c>
      <c r="I4164" t="s">
        <v>30115</v>
      </c>
      <c r="J4164">
        <v>1</v>
      </c>
      <c r="K4164">
        <v>0</v>
      </c>
    </row>
    <row r="4165" spans="1:11" x14ac:dyDescent="0.3">
      <c r="A4165" t="s">
        <v>34287</v>
      </c>
      <c r="B4165" s="1">
        <v>44735</v>
      </c>
      <c r="C4165">
        <v>981.91</v>
      </c>
      <c r="D4165" t="s">
        <v>30112</v>
      </c>
      <c r="E4165" t="s">
        <v>30109</v>
      </c>
      <c r="F4165" t="s">
        <v>5202</v>
      </c>
      <c r="G4165">
        <v>0</v>
      </c>
      <c r="H4165">
        <v>2022</v>
      </c>
      <c r="I4165" t="s">
        <v>30128</v>
      </c>
      <c r="J4165">
        <v>1</v>
      </c>
      <c r="K4165">
        <v>0</v>
      </c>
    </row>
    <row r="4166" spans="1:11" x14ac:dyDescent="0.3">
      <c r="A4166" t="s">
        <v>34288</v>
      </c>
      <c r="B4166" s="1">
        <v>45323</v>
      </c>
      <c r="C4166">
        <v>608.01</v>
      </c>
      <c r="D4166" t="s">
        <v>30112</v>
      </c>
      <c r="E4166" t="s">
        <v>30117</v>
      </c>
      <c r="F4166" t="s">
        <v>14984</v>
      </c>
      <c r="G4166">
        <v>1</v>
      </c>
      <c r="H4166">
        <v>2024</v>
      </c>
      <c r="I4166" t="s">
        <v>30110</v>
      </c>
      <c r="J4166">
        <v>0</v>
      </c>
      <c r="K4166">
        <v>1</v>
      </c>
    </row>
    <row r="4167" spans="1:11" x14ac:dyDescent="0.3">
      <c r="A4167" t="s">
        <v>34289</v>
      </c>
      <c r="B4167" s="1">
        <v>45428</v>
      </c>
      <c r="C4167">
        <v>1171.52</v>
      </c>
      <c r="D4167" t="s">
        <v>30108</v>
      </c>
      <c r="E4167" t="s">
        <v>30109</v>
      </c>
      <c r="F4167" t="s">
        <v>14385</v>
      </c>
      <c r="G4167">
        <v>0</v>
      </c>
      <c r="H4167">
        <v>2024</v>
      </c>
      <c r="I4167" t="s">
        <v>30136</v>
      </c>
      <c r="J4167">
        <v>1</v>
      </c>
      <c r="K4167">
        <v>0</v>
      </c>
    </row>
    <row r="4168" spans="1:11" x14ac:dyDescent="0.3">
      <c r="A4168" t="s">
        <v>34290</v>
      </c>
      <c r="B4168" s="1">
        <v>45542</v>
      </c>
      <c r="C4168">
        <v>618.48</v>
      </c>
      <c r="D4168" t="s">
        <v>30122</v>
      </c>
      <c r="E4168" t="s">
        <v>30109</v>
      </c>
      <c r="F4168" t="s">
        <v>18580</v>
      </c>
      <c r="G4168">
        <v>0</v>
      </c>
      <c r="H4168">
        <v>2024</v>
      </c>
      <c r="I4168" t="s">
        <v>30123</v>
      </c>
      <c r="J4168">
        <v>1</v>
      </c>
      <c r="K4168">
        <v>0</v>
      </c>
    </row>
    <row r="4169" spans="1:11" x14ac:dyDescent="0.3">
      <c r="A4169" t="s">
        <v>34291</v>
      </c>
      <c r="B4169" s="1">
        <v>44704</v>
      </c>
      <c r="C4169">
        <v>1185.68</v>
      </c>
      <c r="D4169" t="s">
        <v>30122</v>
      </c>
      <c r="E4169" t="s">
        <v>30109</v>
      </c>
      <c r="F4169" t="s">
        <v>394</v>
      </c>
      <c r="G4169">
        <v>0</v>
      </c>
      <c r="H4169">
        <v>2022</v>
      </c>
      <c r="I4169" t="s">
        <v>30136</v>
      </c>
      <c r="J4169">
        <v>1</v>
      </c>
      <c r="K4169">
        <v>0</v>
      </c>
    </row>
    <row r="4170" spans="1:11" x14ac:dyDescent="0.3">
      <c r="A4170" t="s">
        <v>34292</v>
      </c>
      <c r="B4170" s="1">
        <v>45552</v>
      </c>
      <c r="C4170">
        <v>142.72999999999999</v>
      </c>
      <c r="D4170" t="s">
        <v>30108</v>
      </c>
      <c r="E4170" t="s">
        <v>30117</v>
      </c>
      <c r="F4170" t="s">
        <v>9622</v>
      </c>
      <c r="G4170">
        <v>1</v>
      </c>
      <c r="H4170">
        <v>2024</v>
      </c>
      <c r="I4170" t="s">
        <v>30123</v>
      </c>
      <c r="J4170">
        <v>0</v>
      </c>
      <c r="K4170">
        <v>1</v>
      </c>
    </row>
    <row r="4171" spans="1:11" x14ac:dyDescent="0.3">
      <c r="A4171" t="s">
        <v>34293</v>
      </c>
      <c r="B4171" s="1">
        <v>44907</v>
      </c>
      <c r="C4171">
        <v>358.62</v>
      </c>
      <c r="D4171" t="s">
        <v>30108</v>
      </c>
      <c r="E4171" t="s">
        <v>30109</v>
      </c>
      <c r="F4171" t="s">
        <v>15969</v>
      </c>
      <c r="G4171">
        <v>0</v>
      </c>
      <c r="H4171">
        <v>2022</v>
      </c>
      <c r="I4171" t="s">
        <v>30130</v>
      </c>
      <c r="J4171">
        <v>1</v>
      </c>
      <c r="K4171">
        <v>0</v>
      </c>
    </row>
    <row r="4172" spans="1:11" x14ac:dyDescent="0.3">
      <c r="A4172" t="s">
        <v>34294</v>
      </c>
      <c r="B4172" s="1">
        <v>44720</v>
      </c>
      <c r="C4172">
        <v>1344.79</v>
      </c>
      <c r="D4172" t="s">
        <v>30112</v>
      </c>
      <c r="E4172" t="s">
        <v>30117</v>
      </c>
      <c r="F4172" t="s">
        <v>18158</v>
      </c>
      <c r="G4172">
        <v>1</v>
      </c>
      <c r="H4172">
        <v>2022</v>
      </c>
      <c r="I4172" t="s">
        <v>30128</v>
      </c>
      <c r="J4172">
        <v>0</v>
      </c>
      <c r="K4172">
        <v>1</v>
      </c>
    </row>
    <row r="4173" spans="1:11" x14ac:dyDescent="0.3">
      <c r="A4173" t="s">
        <v>34295</v>
      </c>
      <c r="B4173" s="1">
        <v>44792</v>
      </c>
      <c r="C4173">
        <v>1409.54</v>
      </c>
      <c r="D4173" t="s">
        <v>30122</v>
      </c>
      <c r="E4173" t="s">
        <v>30117</v>
      </c>
      <c r="F4173" t="s">
        <v>13301</v>
      </c>
      <c r="G4173">
        <v>1</v>
      </c>
      <c r="H4173">
        <v>2022</v>
      </c>
      <c r="I4173" t="s">
        <v>30120</v>
      </c>
      <c r="J4173">
        <v>0</v>
      </c>
      <c r="K4173">
        <v>1</v>
      </c>
    </row>
    <row r="4174" spans="1:11" x14ac:dyDescent="0.3">
      <c r="A4174" t="s">
        <v>34296</v>
      </c>
      <c r="B4174" s="1">
        <v>45337</v>
      </c>
      <c r="C4174">
        <v>947.78</v>
      </c>
      <c r="D4174" t="s">
        <v>30122</v>
      </c>
      <c r="E4174" t="s">
        <v>30117</v>
      </c>
      <c r="F4174" t="s">
        <v>3664</v>
      </c>
      <c r="G4174">
        <v>1</v>
      </c>
      <c r="H4174">
        <v>2024</v>
      </c>
      <c r="I4174" t="s">
        <v>30110</v>
      </c>
      <c r="J4174">
        <v>0</v>
      </c>
      <c r="K4174">
        <v>1</v>
      </c>
    </row>
    <row r="4175" spans="1:11" x14ac:dyDescent="0.3">
      <c r="A4175" t="s">
        <v>34297</v>
      </c>
      <c r="B4175" s="1">
        <v>44812</v>
      </c>
      <c r="C4175">
        <v>655.85</v>
      </c>
      <c r="D4175" t="s">
        <v>30108</v>
      </c>
      <c r="E4175" t="s">
        <v>30117</v>
      </c>
      <c r="F4175" t="s">
        <v>10779</v>
      </c>
      <c r="G4175">
        <v>1</v>
      </c>
      <c r="H4175">
        <v>2022</v>
      </c>
      <c r="I4175" t="s">
        <v>30123</v>
      </c>
      <c r="J4175">
        <v>0</v>
      </c>
      <c r="K4175">
        <v>1</v>
      </c>
    </row>
    <row r="4176" spans="1:11" x14ac:dyDescent="0.3">
      <c r="A4176" t="s">
        <v>34298</v>
      </c>
      <c r="B4176" s="1">
        <v>45361</v>
      </c>
      <c r="C4176">
        <v>559.05999999999995</v>
      </c>
      <c r="D4176" t="s">
        <v>30108</v>
      </c>
      <c r="E4176" t="s">
        <v>30109</v>
      </c>
      <c r="F4176" t="s">
        <v>16445</v>
      </c>
      <c r="G4176">
        <v>0</v>
      </c>
      <c r="H4176">
        <v>2024</v>
      </c>
      <c r="I4176" t="s">
        <v>30145</v>
      </c>
      <c r="J4176">
        <v>1</v>
      </c>
      <c r="K4176">
        <v>0</v>
      </c>
    </row>
    <row r="4177" spans="1:11" x14ac:dyDescent="0.3">
      <c r="A4177" t="s">
        <v>34299</v>
      </c>
      <c r="B4177" s="1">
        <v>44962</v>
      </c>
      <c r="C4177">
        <v>1376.64</v>
      </c>
      <c r="D4177" t="s">
        <v>30108</v>
      </c>
      <c r="E4177" t="s">
        <v>30117</v>
      </c>
      <c r="F4177" t="s">
        <v>1309</v>
      </c>
      <c r="G4177">
        <v>1</v>
      </c>
      <c r="H4177">
        <v>2023</v>
      </c>
      <c r="I4177" t="s">
        <v>30110</v>
      </c>
      <c r="J4177">
        <v>0</v>
      </c>
      <c r="K4177">
        <v>1</v>
      </c>
    </row>
    <row r="4178" spans="1:11" x14ac:dyDescent="0.3">
      <c r="A4178" t="s">
        <v>34300</v>
      </c>
      <c r="B4178" s="1">
        <v>45163</v>
      </c>
      <c r="C4178">
        <v>534.99</v>
      </c>
      <c r="D4178" t="s">
        <v>30122</v>
      </c>
      <c r="E4178" t="s">
        <v>30117</v>
      </c>
      <c r="F4178" t="s">
        <v>9744</v>
      </c>
      <c r="G4178">
        <v>1</v>
      </c>
      <c r="H4178">
        <v>2023</v>
      </c>
      <c r="I4178" t="s">
        <v>30120</v>
      </c>
      <c r="J4178">
        <v>0</v>
      </c>
      <c r="K4178">
        <v>1</v>
      </c>
    </row>
    <row r="4179" spans="1:11" x14ac:dyDescent="0.3">
      <c r="A4179" t="s">
        <v>34301</v>
      </c>
      <c r="B4179" s="1">
        <v>44927</v>
      </c>
      <c r="C4179">
        <v>533.83000000000004</v>
      </c>
      <c r="D4179" t="s">
        <v>30108</v>
      </c>
      <c r="E4179" t="s">
        <v>30109</v>
      </c>
      <c r="F4179" t="s">
        <v>13449</v>
      </c>
      <c r="G4179">
        <v>0</v>
      </c>
      <c r="H4179">
        <v>2023</v>
      </c>
      <c r="I4179" t="s">
        <v>30113</v>
      </c>
      <c r="J4179">
        <v>1</v>
      </c>
      <c r="K4179">
        <v>0</v>
      </c>
    </row>
    <row r="4180" spans="1:11" x14ac:dyDescent="0.3">
      <c r="A4180" t="s">
        <v>34302</v>
      </c>
      <c r="B4180" s="1">
        <v>44980</v>
      </c>
      <c r="C4180">
        <v>1233.02</v>
      </c>
      <c r="D4180" t="s">
        <v>30108</v>
      </c>
      <c r="E4180" t="s">
        <v>30117</v>
      </c>
      <c r="F4180" t="s">
        <v>13074</v>
      </c>
      <c r="G4180">
        <v>1</v>
      </c>
      <c r="H4180">
        <v>2023</v>
      </c>
      <c r="I4180" t="s">
        <v>30110</v>
      </c>
      <c r="J4180">
        <v>0</v>
      </c>
      <c r="K4180">
        <v>1</v>
      </c>
    </row>
    <row r="4181" spans="1:11" x14ac:dyDescent="0.3">
      <c r="A4181" t="s">
        <v>34303</v>
      </c>
      <c r="B4181" s="1">
        <v>45055</v>
      </c>
      <c r="C4181">
        <v>1004.24</v>
      </c>
      <c r="D4181" t="s">
        <v>30122</v>
      </c>
      <c r="E4181" t="s">
        <v>30117</v>
      </c>
      <c r="F4181" t="s">
        <v>2508</v>
      </c>
      <c r="G4181">
        <v>1</v>
      </c>
      <c r="H4181">
        <v>2023</v>
      </c>
      <c r="I4181" t="s">
        <v>30136</v>
      </c>
      <c r="J4181">
        <v>0</v>
      </c>
      <c r="K4181">
        <v>1</v>
      </c>
    </row>
    <row r="4182" spans="1:11" x14ac:dyDescent="0.3">
      <c r="A4182" t="s">
        <v>34304</v>
      </c>
      <c r="B4182" s="1">
        <v>44633</v>
      </c>
      <c r="C4182">
        <v>327.37</v>
      </c>
      <c r="D4182" t="s">
        <v>30112</v>
      </c>
      <c r="E4182" t="s">
        <v>30117</v>
      </c>
      <c r="F4182" t="s">
        <v>15636</v>
      </c>
      <c r="G4182">
        <v>1</v>
      </c>
      <c r="H4182">
        <v>2022</v>
      </c>
      <c r="I4182" t="s">
        <v>30145</v>
      </c>
      <c r="J4182">
        <v>0</v>
      </c>
      <c r="K4182">
        <v>1</v>
      </c>
    </row>
    <row r="4183" spans="1:11" x14ac:dyDescent="0.3">
      <c r="A4183" t="s">
        <v>34305</v>
      </c>
      <c r="B4183" s="1">
        <v>44718</v>
      </c>
      <c r="C4183">
        <v>885.94</v>
      </c>
      <c r="D4183" t="s">
        <v>30112</v>
      </c>
      <c r="E4183" t="s">
        <v>30109</v>
      </c>
      <c r="F4183" t="s">
        <v>15716</v>
      </c>
      <c r="G4183">
        <v>0</v>
      </c>
      <c r="H4183">
        <v>2022</v>
      </c>
      <c r="I4183" t="s">
        <v>30128</v>
      </c>
      <c r="J4183">
        <v>1</v>
      </c>
      <c r="K4183">
        <v>0</v>
      </c>
    </row>
    <row r="4184" spans="1:11" x14ac:dyDescent="0.3">
      <c r="A4184" t="s">
        <v>34306</v>
      </c>
      <c r="B4184" s="1">
        <v>44990</v>
      </c>
      <c r="C4184">
        <v>1279.02</v>
      </c>
      <c r="D4184" t="s">
        <v>30108</v>
      </c>
      <c r="E4184" t="s">
        <v>30109</v>
      </c>
      <c r="F4184" t="s">
        <v>1949</v>
      </c>
      <c r="G4184">
        <v>0</v>
      </c>
      <c r="H4184">
        <v>2023</v>
      </c>
      <c r="I4184" t="s">
        <v>30145</v>
      </c>
      <c r="J4184">
        <v>1</v>
      </c>
      <c r="K4184">
        <v>0</v>
      </c>
    </row>
    <row r="4185" spans="1:11" x14ac:dyDescent="0.3">
      <c r="A4185" t="s">
        <v>34307</v>
      </c>
      <c r="B4185" s="1">
        <v>44635</v>
      </c>
      <c r="C4185">
        <v>117.66</v>
      </c>
      <c r="D4185" t="s">
        <v>30122</v>
      </c>
      <c r="E4185" t="s">
        <v>30117</v>
      </c>
      <c r="F4185" t="s">
        <v>6416</v>
      </c>
      <c r="G4185">
        <v>1</v>
      </c>
      <c r="H4185">
        <v>2022</v>
      </c>
      <c r="I4185" t="s">
        <v>30145</v>
      </c>
      <c r="J4185">
        <v>0</v>
      </c>
      <c r="K4185">
        <v>1</v>
      </c>
    </row>
    <row r="4186" spans="1:11" x14ac:dyDescent="0.3">
      <c r="A4186" t="s">
        <v>34308</v>
      </c>
      <c r="B4186" s="1">
        <v>44954</v>
      </c>
      <c r="C4186">
        <v>909.3</v>
      </c>
      <c r="D4186" t="s">
        <v>30122</v>
      </c>
      <c r="E4186" t="s">
        <v>30117</v>
      </c>
      <c r="F4186" t="s">
        <v>2495</v>
      </c>
      <c r="G4186">
        <v>1</v>
      </c>
      <c r="H4186">
        <v>2023</v>
      </c>
      <c r="I4186" t="s">
        <v>30113</v>
      </c>
      <c r="J4186">
        <v>0</v>
      </c>
      <c r="K4186">
        <v>1</v>
      </c>
    </row>
    <row r="4187" spans="1:11" x14ac:dyDescent="0.3">
      <c r="A4187" t="s">
        <v>34309</v>
      </c>
      <c r="B4187" s="1">
        <v>44687</v>
      </c>
      <c r="C4187">
        <v>1272.71</v>
      </c>
      <c r="D4187" t="s">
        <v>30122</v>
      </c>
      <c r="E4187" t="s">
        <v>30117</v>
      </c>
      <c r="F4187" t="s">
        <v>7142</v>
      </c>
      <c r="G4187">
        <v>1</v>
      </c>
      <c r="H4187">
        <v>2022</v>
      </c>
      <c r="I4187" t="s">
        <v>30136</v>
      </c>
      <c r="J4187">
        <v>0</v>
      </c>
      <c r="K4187">
        <v>1</v>
      </c>
    </row>
    <row r="4188" spans="1:11" x14ac:dyDescent="0.3">
      <c r="A4188" t="s">
        <v>34310</v>
      </c>
      <c r="B4188" s="1">
        <v>45166</v>
      </c>
      <c r="C4188">
        <v>741.99</v>
      </c>
      <c r="D4188" t="s">
        <v>30112</v>
      </c>
      <c r="E4188" t="s">
        <v>30117</v>
      </c>
      <c r="F4188" t="s">
        <v>11685</v>
      </c>
      <c r="G4188">
        <v>1</v>
      </c>
      <c r="H4188">
        <v>2023</v>
      </c>
      <c r="I4188" t="s">
        <v>30120</v>
      </c>
      <c r="J4188">
        <v>0</v>
      </c>
      <c r="K4188">
        <v>1</v>
      </c>
    </row>
    <row r="4189" spans="1:11" x14ac:dyDescent="0.3">
      <c r="A4189" t="s">
        <v>34311</v>
      </c>
      <c r="B4189" s="1">
        <v>45625</v>
      </c>
      <c r="C4189">
        <v>67.63</v>
      </c>
      <c r="D4189" t="s">
        <v>30122</v>
      </c>
      <c r="E4189" t="s">
        <v>30117</v>
      </c>
      <c r="F4189" t="s">
        <v>8560</v>
      </c>
      <c r="G4189">
        <v>1</v>
      </c>
      <c r="H4189">
        <v>2024</v>
      </c>
      <c r="I4189" t="s">
        <v>30142</v>
      </c>
      <c r="J4189">
        <v>0</v>
      </c>
      <c r="K4189">
        <v>1</v>
      </c>
    </row>
    <row r="4190" spans="1:11" x14ac:dyDescent="0.3">
      <c r="A4190" t="s">
        <v>34312</v>
      </c>
      <c r="B4190" s="1">
        <v>45073</v>
      </c>
      <c r="C4190">
        <v>999.82</v>
      </c>
      <c r="D4190" t="s">
        <v>30122</v>
      </c>
      <c r="E4190" t="s">
        <v>30117</v>
      </c>
      <c r="F4190" t="s">
        <v>1571</v>
      </c>
      <c r="G4190">
        <v>1</v>
      </c>
      <c r="H4190">
        <v>2023</v>
      </c>
      <c r="I4190" t="s">
        <v>30136</v>
      </c>
      <c r="J4190">
        <v>0</v>
      </c>
      <c r="K4190">
        <v>1</v>
      </c>
    </row>
    <row r="4191" spans="1:11" x14ac:dyDescent="0.3">
      <c r="A4191" t="s">
        <v>34313</v>
      </c>
      <c r="B4191" s="1">
        <v>45244</v>
      </c>
      <c r="C4191">
        <v>1257</v>
      </c>
      <c r="D4191" t="s">
        <v>30112</v>
      </c>
      <c r="E4191" t="s">
        <v>30117</v>
      </c>
      <c r="F4191" t="s">
        <v>18875</v>
      </c>
      <c r="G4191">
        <v>1</v>
      </c>
      <c r="H4191">
        <v>2023</v>
      </c>
      <c r="I4191" t="s">
        <v>30142</v>
      </c>
      <c r="J4191">
        <v>0</v>
      </c>
      <c r="K4191">
        <v>1</v>
      </c>
    </row>
    <row r="4192" spans="1:11" x14ac:dyDescent="0.3">
      <c r="A4192" t="s">
        <v>34314</v>
      </c>
      <c r="B4192" s="1">
        <v>44700</v>
      </c>
      <c r="C4192">
        <v>1006.7</v>
      </c>
      <c r="D4192" t="s">
        <v>30122</v>
      </c>
      <c r="E4192" t="s">
        <v>30117</v>
      </c>
      <c r="F4192" t="s">
        <v>4029</v>
      </c>
      <c r="G4192">
        <v>1</v>
      </c>
      <c r="H4192">
        <v>2022</v>
      </c>
      <c r="I4192" t="s">
        <v>30136</v>
      </c>
      <c r="J4192">
        <v>0</v>
      </c>
      <c r="K4192">
        <v>1</v>
      </c>
    </row>
    <row r="4193" spans="1:11" x14ac:dyDescent="0.3">
      <c r="A4193" t="s">
        <v>34315</v>
      </c>
      <c r="B4193" s="1">
        <v>45092</v>
      </c>
      <c r="C4193">
        <v>360.37</v>
      </c>
      <c r="D4193" t="s">
        <v>30122</v>
      </c>
      <c r="E4193" t="s">
        <v>30117</v>
      </c>
      <c r="F4193" t="s">
        <v>16826</v>
      </c>
      <c r="G4193">
        <v>1</v>
      </c>
      <c r="H4193">
        <v>2023</v>
      </c>
      <c r="I4193" t="s">
        <v>30128</v>
      </c>
      <c r="J4193">
        <v>0</v>
      </c>
      <c r="K4193">
        <v>1</v>
      </c>
    </row>
    <row r="4194" spans="1:11" x14ac:dyDescent="0.3">
      <c r="A4194" t="s">
        <v>34316</v>
      </c>
      <c r="B4194" s="1">
        <v>44704</v>
      </c>
      <c r="C4194">
        <v>88.3</v>
      </c>
      <c r="D4194" t="s">
        <v>30108</v>
      </c>
      <c r="E4194" t="s">
        <v>30109</v>
      </c>
      <c r="F4194" t="s">
        <v>3948</v>
      </c>
      <c r="G4194">
        <v>0</v>
      </c>
      <c r="H4194">
        <v>2022</v>
      </c>
      <c r="I4194" t="s">
        <v>30136</v>
      </c>
      <c r="J4194">
        <v>1</v>
      </c>
      <c r="K4194">
        <v>0</v>
      </c>
    </row>
    <row r="4195" spans="1:11" x14ac:dyDescent="0.3">
      <c r="A4195" t="s">
        <v>34317</v>
      </c>
      <c r="B4195" s="1">
        <v>45598</v>
      </c>
      <c r="C4195">
        <v>892.16</v>
      </c>
      <c r="D4195" t="s">
        <v>30108</v>
      </c>
      <c r="E4195" t="s">
        <v>30117</v>
      </c>
      <c r="F4195" t="s">
        <v>9308</v>
      </c>
      <c r="G4195">
        <v>1</v>
      </c>
      <c r="H4195">
        <v>2024</v>
      </c>
      <c r="I4195" t="s">
        <v>30142</v>
      </c>
      <c r="J4195">
        <v>0</v>
      </c>
      <c r="K4195">
        <v>1</v>
      </c>
    </row>
    <row r="4196" spans="1:11" x14ac:dyDescent="0.3">
      <c r="A4196" t="s">
        <v>34318</v>
      </c>
      <c r="B4196" s="1">
        <v>44884</v>
      </c>
      <c r="C4196">
        <v>587.41999999999996</v>
      </c>
      <c r="D4196" t="s">
        <v>30112</v>
      </c>
      <c r="E4196" t="s">
        <v>30109</v>
      </c>
      <c r="F4196" t="s">
        <v>11869</v>
      </c>
      <c r="G4196">
        <v>0</v>
      </c>
      <c r="H4196">
        <v>2022</v>
      </c>
      <c r="I4196" t="s">
        <v>30142</v>
      </c>
      <c r="J4196">
        <v>1</v>
      </c>
      <c r="K4196">
        <v>0</v>
      </c>
    </row>
    <row r="4197" spans="1:11" x14ac:dyDescent="0.3">
      <c r="A4197" t="s">
        <v>34319</v>
      </c>
      <c r="B4197" s="1">
        <v>44873</v>
      </c>
      <c r="C4197">
        <v>1327.84</v>
      </c>
      <c r="D4197" t="s">
        <v>30122</v>
      </c>
      <c r="E4197" t="s">
        <v>30109</v>
      </c>
      <c r="F4197" t="s">
        <v>16164</v>
      </c>
      <c r="G4197">
        <v>0</v>
      </c>
      <c r="H4197">
        <v>2022</v>
      </c>
      <c r="I4197" t="s">
        <v>30142</v>
      </c>
      <c r="J4197">
        <v>1</v>
      </c>
      <c r="K4197">
        <v>0</v>
      </c>
    </row>
    <row r="4198" spans="1:11" x14ac:dyDescent="0.3">
      <c r="A4198" t="s">
        <v>34320</v>
      </c>
      <c r="B4198" s="1">
        <v>45371</v>
      </c>
      <c r="C4198">
        <v>785.24</v>
      </c>
      <c r="D4198" t="s">
        <v>30108</v>
      </c>
      <c r="E4198" t="s">
        <v>30109</v>
      </c>
      <c r="F4198" t="s">
        <v>17218</v>
      </c>
      <c r="G4198">
        <v>0</v>
      </c>
      <c r="H4198">
        <v>2024</v>
      </c>
      <c r="I4198" t="s">
        <v>30145</v>
      </c>
      <c r="J4198">
        <v>1</v>
      </c>
      <c r="K4198">
        <v>0</v>
      </c>
    </row>
    <row r="4199" spans="1:11" x14ac:dyDescent="0.3">
      <c r="A4199" t="s">
        <v>34321</v>
      </c>
      <c r="B4199" s="1">
        <v>45517</v>
      </c>
      <c r="C4199">
        <v>453.47</v>
      </c>
      <c r="D4199" t="s">
        <v>30108</v>
      </c>
      <c r="E4199" t="s">
        <v>30117</v>
      </c>
      <c r="F4199" t="s">
        <v>17497</v>
      </c>
      <c r="G4199">
        <v>1</v>
      </c>
      <c r="H4199">
        <v>2024</v>
      </c>
      <c r="I4199" t="s">
        <v>30120</v>
      </c>
      <c r="J4199">
        <v>0</v>
      </c>
      <c r="K4199">
        <v>1</v>
      </c>
    </row>
    <row r="4200" spans="1:11" x14ac:dyDescent="0.3">
      <c r="A4200" t="s">
        <v>34322</v>
      </c>
      <c r="B4200" s="1">
        <v>45300</v>
      </c>
      <c r="C4200">
        <v>1201.54</v>
      </c>
      <c r="D4200" t="s">
        <v>30112</v>
      </c>
      <c r="E4200" t="s">
        <v>30109</v>
      </c>
      <c r="F4200" t="s">
        <v>2836</v>
      </c>
      <c r="G4200">
        <v>0</v>
      </c>
      <c r="H4200">
        <v>2024</v>
      </c>
      <c r="I4200" t="s">
        <v>30113</v>
      </c>
      <c r="J4200">
        <v>1</v>
      </c>
      <c r="K4200">
        <v>0</v>
      </c>
    </row>
    <row r="4201" spans="1:11" x14ac:dyDescent="0.3">
      <c r="A4201" t="s">
        <v>34323</v>
      </c>
      <c r="B4201" s="1">
        <v>45397</v>
      </c>
      <c r="C4201">
        <v>370.83</v>
      </c>
      <c r="D4201" t="s">
        <v>30122</v>
      </c>
      <c r="E4201" t="s">
        <v>30117</v>
      </c>
      <c r="F4201" t="s">
        <v>7017</v>
      </c>
      <c r="G4201">
        <v>1</v>
      </c>
      <c r="H4201">
        <v>2024</v>
      </c>
      <c r="I4201" t="s">
        <v>30118</v>
      </c>
      <c r="J4201">
        <v>0</v>
      </c>
      <c r="K4201">
        <v>1</v>
      </c>
    </row>
    <row r="4202" spans="1:11" x14ac:dyDescent="0.3">
      <c r="A4202" t="s">
        <v>34324</v>
      </c>
      <c r="B4202" s="1">
        <v>44694</v>
      </c>
      <c r="C4202">
        <v>1228.04</v>
      </c>
      <c r="D4202" t="s">
        <v>30122</v>
      </c>
      <c r="E4202" t="s">
        <v>30117</v>
      </c>
      <c r="F4202" t="s">
        <v>14476</v>
      </c>
      <c r="G4202">
        <v>1</v>
      </c>
      <c r="H4202">
        <v>2022</v>
      </c>
      <c r="I4202" t="s">
        <v>30136</v>
      </c>
      <c r="J4202">
        <v>0</v>
      </c>
      <c r="K4202">
        <v>1</v>
      </c>
    </row>
    <row r="4203" spans="1:11" x14ac:dyDescent="0.3">
      <c r="A4203" t="s">
        <v>34325</v>
      </c>
      <c r="B4203" s="1">
        <v>45550</v>
      </c>
      <c r="C4203">
        <v>802.79</v>
      </c>
      <c r="D4203" t="s">
        <v>30108</v>
      </c>
      <c r="E4203" t="s">
        <v>30117</v>
      </c>
      <c r="F4203" t="s">
        <v>18317</v>
      </c>
      <c r="G4203">
        <v>1</v>
      </c>
      <c r="H4203">
        <v>2024</v>
      </c>
      <c r="I4203" t="s">
        <v>30123</v>
      </c>
      <c r="J4203">
        <v>0</v>
      </c>
      <c r="K4203">
        <v>1</v>
      </c>
    </row>
    <row r="4204" spans="1:11" x14ac:dyDescent="0.3">
      <c r="A4204" t="s">
        <v>34326</v>
      </c>
      <c r="B4204" s="1">
        <v>44671</v>
      </c>
      <c r="C4204">
        <v>850.8</v>
      </c>
      <c r="D4204" t="s">
        <v>30108</v>
      </c>
      <c r="E4204" t="s">
        <v>30109</v>
      </c>
      <c r="F4204" t="s">
        <v>11254</v>
      </c>
      <c r="G4204">
        <v>0</v>
      </c>
      <c r="H4204">
        <v>2022</v>
      </c>
      <c r="I4204" t="s">
        <v>30118</v>
      </c>
      <c r="J4204">
        <v>1</v>
      </c>
      <c r="K4204">
        <v>0</v>
      </c>
    </row>
    <row r="4205" spans="1:11" x14ac:dyDescent="0.3">
      <c r="A4205" t="s">
        <v>34327</v>
      </c>
      <c r="B4205" s="1">
        <v>45092</v>
      </c>
      <c r="C4205">
        <v>1013.19</v>
      </c>
      <c r="D4205" t="s">
        <v>30108</v>
      </c>
      <c r="E4205" t="s">
        <v>30117</v>
      </c>
      <c r="F4205" t="s">
        <v>6887</v>
      </c>
      <c r="G4205">
        <v>1</v>
      </c>
      <c r="H4205">
        <v>2023</v>
      </c>
      <c r="I4205" t="s">
        <v>30128</v>
      </c>
      <c r="J4205">
        <v>0</v>
      </c>
      <c r="K4205">
        <v>1</v>
      </c>
    </row>
    <row r="4206" spans="1:11" x14ac:dyDescent="0.3">
      <c r="A4206" t="s">
        <v>34328</v>
      </c>
      <c r="B4206" s="1">
        <v>45625</v>
      </c>
      <c r="C4206">
        <v>875.83</v>
      </c>
      <c r="D4206" t="s">
        <v>30112</v>
      </c>
      <c r="E4206" t="s">
        <v>30117</v>
      </c>
      <c r="F4206" t="s">
        <v>11678</v>
      </c>
      <c r="G4206">
        <v>1</v>
      </c>
      <c r="H4206">
        <v>2024</v>
      </c>
      <c r="I4206" t="s">
        <v>30142</v>
      </c>
      <c r="J4206">
        <v>0</v>
      </c>
      <c r="K4206">
        <v>1</v>
      </c>
    </row>
    <row r="4207" spans="1:11" x14ac:dyDescent="0.3">
      <c r="A4207" t="s">
        <v>34329</v>
      </c>
      <c r="B4207" s="1">
        <v>45457</v>
      </c>
      <c r="C4207">
        <v>291.16000000000003</v>
      </c>
      <c r="D4207" t="s">
        <v>30112</v>
      </c>
      <c r="E4207" t="s">
        <v>30109</v>
      </c>
      <c r="F4207" t="s">
        <v>14137</v>
      </c>
      <c r="G4207">
        <v>0</v>
      </c>
      <c r="H4207">
        <v>2024</v>
      </c>
      <c r="I4207" t="s">
        <v>30128</v>
      </c>
      <c r="J4207">
        <v>1</v>
      </c>
      <c r="K4207">
        <v>0</v>
      </c>
    </row>
    <row r="4208" spans="1:11" x14ac:dyDescent="0.3">
      <c r="A4208" t="s">
        <v>34330</v>
      </c>
      <c r="B4208" s="1">
        <v>45501</v>
      </c>
      <c r="C4208">
        <v>1376.65</v>
      </c>
      <c r="D4208" t="s">
        <v>30112</v>
      </c>
      <c r="E4208" t="s">
        <v>30109</v>
      </c>
      <c r="F4208" t="s">
        <v>18564</v>
      </c>
      <c r="G4208">
        <v>0</v>
      </c>
      <c r="H4208">
        <v>2024</v>
      </c>
      <c r="I4208" t="s">
        <v>30115</v>
      </c>
      <c r="J4208">
        <v>1</v>
      </c>
      <c r="K4208">
        <v>0</v>
      </c>
    </row>
    <row r="4209" spans="1:11" x14ac:dyDescent="0.3">
      <c r="A4209" t="s">
        <v>34331</v>
      </c>
      <c r="B4209" s="1">
        <v>45168</v>
      </c>
      <c r="C4209">
        <v>1273.32</v>
      </c>
      <c r="D4209" t="s">
        <v>30108</v>
      </c>
      <c r="E4209" t="s">
        <v>30109</v>
      </c>
      <c r="F4209" t="s">
        <v>2462</v>
      </c>
      <c r="G4209">
        <v>0</v>
      </c>
      <c r="H4209">
        <v>2023</v>
      </c>
      <c r="I4209" t="s">
        <v>30120</v>
      </c>
      <c r="J4209">
        <v>1</v>
      </c>
      <c r="K4209">
        <v>0</v>
      </c>
    </row>
    <row r="4210" spans="1:11" x14ac:dyDescent="0.3">
      <c r="A4210" t="s">
        <v>34332</v>
      </c>
      <c r="B4210" s="1">
        <v>44597</v>
      </c>
      <c r="C4210">
        <v>90.09</v>
      </c>
      <c r="D4210" t="s">
        <v>30122</v>
      </c>
      <c r="E4210" t="s">
        <v>30117</v>
      </c>
      <c r="F4210" t="s">
        <v>12388</v>
      </c>
      <c r="G4210">
        <v>1</v>
      </c>
      <c r="H4210">
        <v>2022</v>
      </c>
      <c r="I4210" t="s">
        <v>30110</v>
      </c>
      <c r="J4210">
        <v>0</v>
      </c>
      <c r="K4210">
        <v>1</v>
      </c>
    </row>
    <row r="4211" spans="1:11" x14ac:dyDescent="0.3">
      <c r="A4211" t="s">
        <v>34333</v>
      </c>
      <c r="B4211" s="1">
        <v>45564</v>
      </c>
      <c r="C4211">
        <v>1280.4100000000001</v>
      </c>
      <c r="D4211" t="s">
        <v>30112</v>
      </c>
      <c r="E4211" t="s">
        <v>30117</v>
      </c>
      <c r="F4211" t="s">
        <v>6789</v>
      </c>
      <c r="G4211">
        <v>1</v>
      </c>
      <c r="H4211">
        <v>2024</v>
      </c>
      <c r="I4211" t="s">
        <v>30123</v>
      </c>
      <c r="J4211">
        <v>0</v>
      </c>
      <c r="K4211">
        <v>1</v>
      </c>
    </row>
    <row r="4212" spans="1:11" x14ac:dyDescent="0.3">
      <c r="A4212" t="s">
        <v>34334</v>
      </c>
      <c r="B4212" s="1">
        <v>45136</v>
      </c>
      <c r="C4212">
        <v>910.83</v>
      </c>
      <c r="D4212" t="s">
        <v>30108</v>
      </c>
      <c r="E4212" t="s">
        <v>30117</v>
      </c>
      <c r="F4212" t="s">
        <v>19116</v>
      </c>
      <c r="G4212">
        <v>1</v>
      </c>
      <c r="H4212">
        <v>2023</v>
      </c>
      <c r="I4212" t="s">
        <v>30115</v>
      </c>
      <c r="J4212">
        <v>0</v>
      </c>
      <c r="K4212">
        <v>1</v>
      </c>
    </row>
    <row r="4213" spans="1:11" x14ac:dyDescent="0.3">
      <c r="A4213" t="s">
        <v>34335</v>
      </c>
      <c r="B4213" s="1">
        <v>45151</v>
      </c>
      <c r="C4213">
        <v>326.19</v>
      </c>
      <c r="D4213" t="s">
        <v>30112</v>
      </c>
      <c r="E4213" t="s">
        <v>30109</v>
      </c>
      <c r="F4213" t="s">
        <v>5002</v>
      </c>
      <c r="G4213">
        <v>0</v>
      </c>
      <c r="H4213">
        <v>2023</v>
      </c>
      <c r="I4213" t="s">
        <v>30120</v>
      </c>
      <c r="J4213">
        <v>1</v>
      </c>
      <c r="K4213">
        <v>0</v>
      </c>
    </row>
    <row r="4214" spans="1:11" x14ac:dyDescent="0.3">
      <c r="A4214" t="s">
        <v>34336</v>
      </c>
      <c r="B4214" s="1">
        <v>45059</v>
      </c>
      <c r="C4214">
        <v>131.41999999999999</v>
      </c>
      <c r="D4214" t="s">
        <v>30112</v>
      </c>
      <c r="E4214" t="s">
        <v>30117</v>
      </c>
      <c r="F4214" t="s">
        <v>13214</v>
      </c>
      <c r="G4214">
        <v>1</v>
      </c>
      <c r="H4214">
        <v>2023</v>
      </c>
      <c r="I4214" t="s">
        <v>30136</v>
      </c>
      <c r="J4214">
        <v>0</v>
      </c>
      <c r="K4214">
        <v>1</v>
      </c>
    </row>
    <row r="4215" spans="1:11" x14ac:dyDescent="0.3">
      <c r="A4215" t="s">
        <v>34337</v>
      </c>
      <c r="B4215" s="1">
        <v>45196</v>
      </c>
      <c r="C4215">
        <v>642.36</v>
      </c>
      <c r="D4215" t="s">
        <v>30112</v>
      </c>
      <c r="E4215" t="s">
        <v>30109</v>
      </c>
      <c r="F4215" t="s">
        <v>13942</v>
      </c>
      <c r="G4215">
        <v>0</v>
      </c>
      <c r="H4215">
        <v>2023</v>
      </c>
      <c r="I4215" t="s">
        <v>30123</v>
      </c>
      <c r="J4215">
        <v>1</v>
      </c>
      <c r="K4215">
        <v>0</v>
      </c>
    </row>
    <row r="4216" spans="1:11" x14ac:dyDescent="0.3">
      <c r="A4216" t="s">
        <v>34338</v>
      </c>
      <c r="B4216" s="1">
        <v>45094</v>
      </c>
      <c r="C4216">
        <v>1176.23</v>
      </c>
      <c r="D4216" t="s">
        <v>30108</v>
      </c>
      <c r="E4216" t="s">
        <v>30117</v>
      </c>
      <c r="F4216" t="s">
        <v>14500</v>
      </c>
      <c r="G4216">
        <v>1</v>
      </c>
      <c r="H4216">
        <v>2023</v>
      </c>
      <c r="I4216" t="s">
        <v>30128</v>
      </c>
      <c r="J4216">
        <v>0</v>
      </c>
      <c r="K4216">
        <v>1</v>
      </c>
    </row>
    <row r="4217" spans="1:11" x14ac:dyDescent="0.3">
      <c r="A4217" t="s">
        <v>34339</v>
      </c>
      <c r="B4217" s="1">
        <v>45117</v>
      </c>
      <c r="C4217">
        <v>322.41000000000003</v>
      </c>
      <c r="D4217" t="s">
        <v>30112</v>
      </c>
      <c r="E4217" t="s">
        <v>30109</v>
      </c>
      <c r="F4217" t="s">
        <v>3247</v>
      </c>
      <c r="G4217">
        <v>0</v>
      </c>
      <c r="H4217">
        <v>2023</v>
      </c>
      <c r="I4217" t="s">
        <v>30115</v>
      </c>
      <c r="J4217">
        <v>1</v>
      </c>
      <c r="K4217">
        <v>0</v>
      </c>
    </row>
    <row r="4218" spans="1:11" x14ac:dyDescent="0.3">
      <c r="A4218" t="s">
        <v>34340</v>
      </c>
      <c r="B4218" s="1">
        <v>44655</v>
      </c>
      <c r="C4218">
        <v>916.42</v>
      </c>
      <c r="D4218" t="s">
        <v>30112</v>
      </c>
      <c r="E4218" t="s">
        <v>30109</v>
      </c>
      <c r="F4218" t="s">
        <v>12009</v>
      </c>
      <c r="G4218">
        <v>0</v>
      </c>
      <c r="H4218">
        <v>2022</v>
      </c>
      <c r="I4218" t="s">
        <v>30118</v>
      </c>
      <c r="J4218">
        <v>1</v>
      </c>
      <c r="K4218">
        <v>0</v>
      </c>
    </row>
    <row r="4219" spans="1:11" x14ac:dyDescent="0.3">
      <c r="A4219" t="s">
        <v>34341</v>
      </c>
      <c r="B4219" s="1">
        <v>45353</v>
      </c>
      <c r="C4219">
        <v>1234.3</v>
      </c>
      <c r="D4219" t="s">
        <v>30112</v>
      </c>
      <c r="E4219" t="s">
        <v>30109</v>
      </c>
      <c r="F4219" t="s">
        <v>12619</v>
      </c>
      <c r="G4219">
        <v>0</v>
      </c>
      <c r="H4219">
        <v>2024</v>
      </c>
      <c r="I4219" t="s">
        <v>30145</v>
      </c>
      <c r="J4219">
        <v>1</v>
      </c>
      <c r="K4219">
        <v>0</v>
      </c>
    </row>
    <row r="4220" spans="1:11" x14ac:dyDescent="0.3">
      <c r="A4220" t="s">
        <v>34342</v>
      </c>
      <c r="B4220" s="1">
        <v>45143</v>
      </c>
      <c r="C4220">
        <v>1168.96</v>
      </c>
      <c r="D4220" t="s">
        <v>30108</v>
      </c>
      <c r="E4220" t="s">
        <v>30117</v>
      </c>
      <c r="F4220" t="s">
        <v>2290</v>
      </c>
      <c r="G4220">
        <v>1</v>
      </c>
      <c r="H4220">
        <v>2023</v>
      </c>
      <c r="I4220" t="s">
        <v>30120</v>
      </c>
      <c r="J4220">
        <v>0</v>
      </c>
      <c r="K4220">
        <v>1</v>
      </c>
    </row>
    <row r="4221" spans="1:11" x14ac:dyDescent="0.3">
      <c r="A4221" t="s">
        <v>34343</v>
      </c>
      <c r="B4221" s="1">
        <v>44690</v>
      </c>
      <c r="C4221">
        <v>209.28</v>
      </c>
      <c r="D4221" t="s">
        <v>30112</v>
      </c>
      <c r="E4221" t="s">
        <v>30117</v>
      </c>
      <c r="F4221" t="s">
        <v>7287</v>
      </c>
      <c r="G4221">
        <v>1</v>
      </c>
      <c r="H4221">
        <v>2022</v>
      </c>
      <c r="I4221" t="s">
        <v>30136</v>
      </c>
      <c r="J4221">
        <v>0</v>
      </c>
      <c r="K4221">
        <v>1</v>
      </c>
    </row>
    <row r="4222" spans="1:11" x14ac:dyDescent="0.3">
      <c r="A4222" t="s">
        <v>34344</v>
      </c>
      <c r="B4222" s="1">
        <v>45123</v>
      </c>
      <c r="C4222">
        <v>797.21</v>
      </c>
      <c r="D4222" t="s">
        <v>30122</v>
      </c>
      <c r="E4222" t="s">
        <v>30117</v>
      </c>
      <c r="F4222" t="s">
        <v>14509</v>
      </c>
      <c r="G4222">
        <v>1</v>
      </c>
      <c r="H4222">
        <v>2023</v>
      </c>
      <c r="I4222" t="s">
        <v>30115</v>
      </c>
      <c r="J4222">
        <v>0</v>
      </c>
      <c r="K4222">
        <v>1</v>
      </c>
    </row>
    <row r="4223" spans="1:11" x14ac:dyDescent="0.3">
      <c r="A4223" t="s">
        <v>34345</v>
      </c>
      <c r="B4223" s="1">
        <v>45001</v>
      </c>
      <c r="C4223">
        <v>76.66</v>
      </c>
      <c r="D4223" t="s">
        <v>30122</v>
      </c>
      <c r="E4223" t="s">
        <v>30117</v>
      </c>
      <c r="F4223" t="s">
        <v>18081</v>
      </c>
      <c r="G4223">
        <v>1</v>
      </c>
      <c r="H4223">
        <v>2023</v>
      </c>
      <c r="I4223" t="s">
        <v>30145</v>
      </c>
      <c r="J4223">
        <v>0</v>
      </c>
      <c r="K4223">
        <v>1</v>
      </c>
    </row>
    <row r="4224" spans="1:11" x14ac:dyDescent="0.3">
      <c r="A4224" t="s">
        <v>34346</v>
      </c>
      <c r="B4224" s="1">
        <v>45029</v>
      </c>
      <c r="C4224">
        <v>1205.1500000000001</v>
      </c>
      <c r="D4224" t="s">
        <v>30122</v>
      </c>
      <c r="E4224" t="s">
        <v>30109</v>
      </c>
      <c r="F4224" t="s">
        <v>7678</v>
      </c>
      <c r="G4224">
        <v>0</v>
      </c>
      <c r="H4224">
        <v>2023</v>
      </c>
      <c r="I4224" t="s">
        <v>30118</v>
      </c>
      <c r="J4224">
        <v>1</v>
      </c>
      <c r="K4224">
        <v>0</v>
      </c>
    </row>
    <row r="4225" spans="1:11" x14ac:dyDescent="0.3">
      <c r="A4225" t="s">
        <v>34347</v>
      </c>
      <c r="B4225" s="1">
        <v>44939</v>
      </c>
      <c r="C4225">
        <v>747.99</v>
      </c>
      <c r="D4225" t="s">
        <v>30112</v>
      </c>
      <c r="E4225" t="s">
        <v>30109</v>
      </c>
      <c r="F4225" t="s">
        <v>4747</v>
      </c>
      <c r="G4225">
        <v>0</v>
      </c>
      <c r="H4225">
        <v>2023</v>
      </c>
      <c r="I4225" t="s">
        <v>30113</v>
      </c>
      <c r="J4225">
        <v>1</v>
      </c>
      <c r="K4225">
        <v>0</v>
      </c>
    </row>
    <row r="4226" spans="1:11" x14ac:dyDescent="0.3">
      <c r="A4226" t="s">
        <v>34348</v>
      </c>
      <c r="B4226" s="1">
        <v>45331</v>
      </c>
      <c r="C4226">
        <v>816.52</v>
      </c>
      <c r="D4226" t="s">
        <v>30122</v>
      </c>
      <c r="E4226" t="s">
        <v>30109</v>
      </c>
      <c r="F4226" t="s">
        <v>16230</v>
      </c>
      <c r="G4226">
        <v>0</v>
      </c>
      <c r="H4226">
        <v>2024</v>
      </c>
      <c r="I4226" t="s">
        <v>30110</v>
      </c>
      <c r="J4226">
        <v>1</v>
      </c>
      <c r="K4226">
        <v>0</v>
      </c>
    </row>
    <row r="4227" spans="1:11" x14ac:dyDescent="0.3">
      <c r="A4227" t="s">
        <v>34349</v>
      </c>
      <c r="B4227" s="1">
        <v>45353</v>
      </c>
      <c r="C4227">
        <v>1385.53</v>
      </c>
      <c r="D4227" t="s">
        <v>30122</v>
      </c>
      <c r="E4227" t="s">
        <v>30109</v>
      </c>
      <c r="F4227" t="s">
        <v>16867</v>
      </c>
      <c r="G4227">
        <v>0</v>
      </c>
      <c r="H4227">
        <v>2024</v>
      </c>
      <c r="I4227" t="s">
        <v>30145</v>
      </c>
      <c r="J4227">
        <v>1</v>
      </c>
      <c r="K4227">
        <v>0</v>
      </c>
    </row>
    <row r="4228" spans="1:11" x14ac:dyDescent="0.3">
      <c r="A4228" t="s">
        <v>34350</v>
      </c>
      <c r="B4228" s="1">
        <v>45114</v>
      </c>
      <c r="C4228">
        <v>530.54999999999995</v>
      </c>
      <c r="D4228" t="s">
        <v>30108</v>
      </c>
      <c r="E4228" t="s">
        <v>30109</v>
      </c>
      <c r="F4228" t="s">
        <v>294</v>
      </c>
      <c r="G4228">
        <v>0</v>
      </c>
      <c r="H4228">
        <v>2023</v>
      </c>
      <c r="I4228" t="s">
        <v>30115</v>
      </c>
      <c r="J4228">
        <v>1</v>
      </c>
      <c r="K4228">
        <v>0</v>
      </c>
    </row>
    <row r="4229" spans="1:11" x14ac:dyDescent="0.3">
      <c r="A4229" t="s">
        <v>34351</v>
      </c>
      <c r="B4229" s="1">
        <v>44702</v>
      </c>
      <c r="C4229">
        <v>977.24</v>
      </c>
      <c r="D4229" t="s">
        <v>30122</v>
      </c>
      <c r="E4229" t="s">
        <v>30109</v>
      </c>
      <c r="F4229" t="s">
        <v>7818</v>
      </c>
      <c r="G4229">
        <v>0</v>
      </c>
      <c r="H4229">
        <v>2022</v>
      </c>
      <c r="I4229" t="s">
        <v>30136</v>
      </c>
      <c r="J4229">
        <v>1</v>
      </c>
      <c r="K4229">
        <v>0</v>
      </c>
    </row>
    <row r="4230" spans="1:11" x14ac:dyDescent="0.3">
      <c r="A4230" t="s">
        <v>34352</v>
      </c>
      <c r="B4230" s="1">
        <v>45000</v>
      </c>
      <c r="C4230">
        <v>333.23</v>
      </c>
      <c r="D4230" t="s">
        <v>30112</v>
      </c>
      <c r="E4230" t="s">
        <v>30117</v>
      </c>
      <c r="F4230" t="s">
        <v>14899</v>
      </c>
      <c r="G4230">
        <v>1</v>
      </c>
      <c r="H4230">
        <v>2023</v>
      </c>
      <c r="I4230" t="s">
        <v>30145</v>
      </c>
      <c r="J4230">
        <v>0</v>
      </c>
      <c r="K4230">
        <v>1</v>
      </c>
    </row>
    <row r="4231" spans="1:11" x14ac:dyDescent="0.3">
      <c r="A4231" t="s">
        <v>34353</v>
      </c>
      <c r="B4231" s="1">
        <v>45234</v>
      </c>
      <c r="C4231">
        <v>802.32</v>
      </c>
      <c r="D4231" t="s">
        <v>30122</v>
      </c>
      <c r="E4231" t="s">
        <v>30109</v>
      </c>
      <c r="F4231" t="s">
        <v>10810</v>
      </c>
      <c r="G4231">
        <v>0</v>
      </c>
      <c r="H4231">
        <v>2023</v>
      </c>
      <c r="I4231" t="s">
        <v>30142</v>
      </c>
      <c r="J4231">
        <v>1</v>
      </c>
      <c r="K4231">
        <v>0</v>
      </c>
    </row>
    <row r="4232" spans="1:11" x14ac:dyDescent="0.3">
      <c r="A4232" t="s">
        <v>34354</v>
      </c>
      <c r="B4232" s="1">
        <v>45632</v>
      </c>
      <c r="C4232">
        <v>486.01</v>
      </c>
      <c r="D4232" t="s">
        <v>30112</v>
      </c>
      <c r="E4232" t="s">
        <v>30117</v>
      </c>
      <c r="F4232" t="s">
        <v>4249</v>
      </c>
      <c r="G4232">
        <v>1</v>
      </c>
      <c r="H4232">
        <v>2024</v>
      </c>
      <c r="I4232" t="s">
        <v>30130</v>
      </c>
      <c r="J4232">
        <v>0</v>
      </c>
      <c r="K4232">
        <v>1</v>
      </c>
    </row>
    <row r="4233" spans="1:11" x14ac:dyDescent="0.3">
      <c r="A4233" t="s">
        <v>34355</v>
      </c>
      <c r="B4233" s="1">
        <v>44607</v>
      </c>
      <c r="C4233">
        <v>356.42</v>
      </c>
      <c r="D4233" t="s">
        <v>30112</v>
      </c>
      <c r="E4233" t="s">
        <v>30117</v>
      </c>
      <c r="F4233" t="s">
        <v>13430</v>
      </c>
      <c r="G4233">
        <v>1</v>
      </c>
      <c r="H4233">
        <v>2022</v>
      </c>
      <c r="I4233" t="s">
        <v>30110</v>
      </c>
      <c r="J4233">
        <v>0</v>
      </c>
      <c r="K4233">
        <v>1</v>
      </c>
    </row>
    <row r="4234" spans="1:11" x14ac:dyDescent="0.3">
      <c r="A4234" t="s">
        <v>34356</v>
      </c>
      <c r="B4234" s="1">
        <v>44631</v>
      </c>
      <c r="C4234">
        <v>1046.92</v>
      </c>
      <c r="D4234" t="s">
        <v>30122</v>
      </c>
      <c r="E4234" t="s">
        <v>30117</v>
      </c>
      <c r="F4234" t="s">
        <v>9933</v>
      </c>
      <c r="G4234">
        <v>1</v>
      </c>
      <c r="H4234">
        <v>2022</v>
      </c>
      <c r="I4234" t="s">
        <v>30145</v>
      </c>
      <c r="J4234">
        <v>0</v>
      </c>
      <c r="K4234">
        <v>1</v>
      </c>
    </row>
    <row r="4235" spans="1:11" x14ac:dyDescent="0.3">
      <c r="A4235" t="s">
        <v>34357</v>
      </c>
      <c r="B4235" s="1">
        <v>44714</v>
      </c>
      <c r="C4235">
        <v>1352.79</v>
      </c>
      <c r="D4235" t="s">
        <v>30108</v>
      </c>
      <c r="E4235" t="s">
        <v>30117</v>
      </c>
      <c r="F4235" t="s">
        <v>15764</v>
      </c>
      <c r="G4235">
        <v>1</v>
      </c>
      <c r="H4235">
        <v>2022</v>
      </c>
      <c r="I4235" t="s">
        <v>30128</v>
      </c>
      <c r="J4235">
        <v>0</v>
      </c>
      <c r="K4235">
        <v>1</v>
      </c>
    </row>
    <row r="4236" spans="1:11" x14ac:dyDescent="0.3">
      <c r="A4236" t="s">
        <v>34358</v>
      </c>
      <c r="B4236" s="1">
        <v>45403</v>
      </c>
      <c r="C4236">
        <v>793.06</v>
      </c>
      <c r="D4236" t="s">
        <v>30108</v>
      </c>
      <c r="E4236" t="s">
        <v>30109</v>
      </c>
      <c r="F4236" t="s">
        <v>2629</v>
      </c>
      <c r="G4236">
        <v>0</v>
      </c>
      <c r="H4236">
        <v>2024</v>
      </c>
      <c r="I4236" t="s">
        <v>30118</v>
      </c>
      <c r="J4236">
        <v>1</v>
      </c>
      <c r="K4236">
        <v>0</v>
      </c>
    </row>
    <row r="4237" spans="1:11" x14ac:dyDescent="0.3">
      <c r="A4237" t="s">
        <v>34359</v>
      </c>
      <c r="B4237" s="1">
        <v>45497</v>
      </c>
      <c r="C4237">
        <v>835.32</v>
      </c>
      <c r="D4237" t="s">
        <v>30108</v>
      </c>
      <c r="E4237" t="s">
        <v>30109</v>
      </c>
      <c r="F4237" t="s">
        <v>160</v>
      </c>
      <c r="G4237">
        <v>0</v>
      </c>
      <c r="H4237">
        <v>2024</v>
      </c>
      <c r="I4237" t="s">
        <v>30115</v>
      </c>
      <c r="J4237">
        <v>1</v>
      </c>
      <c r="K4237">
        <v>0</v>
      </c>
    </row>
    <row r="4238" spans="1:11" x14ac:dyDescent="0.3">
      <c r="A4238" t="s">
        <v>34360</v>
      </c>
      <c r="B4238" s="1">
        <v>44762</v>
      </c>
      <c r="C4238">
        <v>433.1</v>
      </c>
      <c r="D4238" t="s">
        <v>30112</v>
      </c>
      <c r="E4238" t="s">
        <v>30109</v>
      </c>
      <c r="F4238" t="s">
        <v>19927</v>
      </c>
      <c r="G4238">
        <v>0</v>
      </c>
      <c r="H4238">
        <v>2022</v>
      </c>
      <c r="I4238" t="s">
        <v>30115</v>
      </c>
      <c r="J4238">
        <v>1</v>
      </c>
      <c r="K4238">
        <v>0</v>
      </c>
    </row>
    <row r="4239" spans="1:11" x14ac:dyDescent="0.3">
      <c r="A4239" t="s">
        <v>34361</v>
      </c>
      <c r="B4239" s="1">
        <v>45489</v>
      </c>
      <c r="C4239">
        <v>399.7</v>
      </c>
      <c r="D4239" t="s">
        <v>30122</v>
      </c>
      <c r="E4239" t="s">
        <v>30117</v>
      </c>
      <c r="F4239" t="s">
        <v>6828</v>
      </c>
      <c r="G4239">
        <v>1</v>
      </c>
      <c r="H4239">
        <v>2024</v>
      </c>
      <c r="I4239" t="s">
        <v>30115</v>
      </c>
      <c r="J4239">
        <v>0</v>
      </c>
      <c r="K4239">
        <v>1</v>
      </c>
    </row>
    <row r="4240" spans="1:11" x14ac:dyDescent="0.3">
      <c r="A4240" t="s">
        <v>34362</v>
      </c>
      <c r="B4240" s="1">
        <v>45328</v>
      </c>
      <c r="C4240">
        <v>1052.57</v>
      </c>
      <c r="D4240" t="s">
        <v>30108</v>
      </c>
      <c r="E4240" t="s">
        <v>30117</v>
      </c>
      <c r="F4240" t="s">
        <v>16840</v>
      </c>
      <c r="G4240">
        <v>1</v>
      </c>
      <c r="H4240">
        <v>2024</v>
      </c>
      <c r="I4240" t="s">
        <v>30110</v>
      </c>
      <c r="J4240">
        <v>0</v>
      </c>
      <c r="K4240">
        <v>1</v>
      </c>
    </row>
    <row r="4241" spans="1:11" x14ac:dyDescent="0.3">
      <c r="A4241" t="s">
        <v>34363</v>
      </c>
      <c r="B4241" s="1">
        <v>44600</v>
      </c>
      <c r="C4241">
        <v>701.95</v>
      </c>
      <c r="D4241" t="s">
        <v>30122</v>
      </c>
      <c r="E4241" t="s">
        <v>30109</v>
      </c>
      <c r="F4241" t="s">
        <v>13737</v>
      </c>
      <c r="G4241">
        <v>0</v>
      </c>
      <c r="H4241">
        <v>2022</v>
      </c>
      <c r="I4241" t="s">
        <v>30110</v>
      </c>
      <c r="J4241">
        <v>1</v>
      </c>
      <c r="K4241">
        <v>0</v>
      </c>
    </row>
    <row r="4242" spans="1:11" x14ac:dyDescent="0.3">
      <c r="A4242" t="s">
        <v>34364</v>
      </c>
      <c r="B4242" s="1">
        <v>44608</v>
      </c>
      <c r="C4242">
        <v>1184.33</v>
      </c>
      <c r="D4242" t="s">
        <v>30108</v>
      </c>
      <c r="E4242" t="s">
        <v>30109</v>
      </c>
      <c r="F4242" t="s">
        <v>16260</v>
      </c>
      <c r="G4242">
        <v>0</v>
      </c>
      <c r="H4242">
        <v>2022</v>
      </c>
      <c r="I4242" t="s">
        <v>30110</v>
      </c>
      <c r="J4242">
        <v>1</v>
      </c>
      <c r="K4242">
        <v>0</v>
      </c>
    </row>
    <row r="4243" spans="1:11" x14ac:dyDescent="0.3">
      <c r="A4243" t="s">
        <v>34365</v>
      </c>
      <c r="B4243" s="1">
        <v>44648</v>
      </c>
      <c r="C4243">
        <v>1436.17</v>
      </c>
      <c r="D4243" t="s">
        <v>30108</v>
      </c>
      <c r="E4243" t="s">
        <v>30117</v>
      </c>
      <c r="F4243" t="s">
        <v>14663</v>
      </c>
      <c r="G4243">
        <v>1</v>
      </c>
      <c r="H4243">
        <v>2022</v>
      </c>
      <c r="I4243" t="s">
        <v>30145</v>
      </c>
      <c r="J4243">
        <v>0</v>
      </c>
      <c r="K4243">
        <v>1</v>
      </c>
    </row>
    <row r="4244" spans="1:11" x14ac:dyDescent="0.3">
      <c r="A4244" t="s">
        <v>34366</v>
      </c>
      <c r="B4244" s="1">
        <v>45340</v>
      </c>
      <c r="C4244">
        <v>1099.26</v>
      </c>
      <c r="D4244" t="s">
        <v>30112</v>
      </c>
      <c r="E4244" t="s">
        <v>30109</v>
      </c>
      <c r="F4244" t="s">
        <v>1690</v>
      </c>
      <c r="G4244">
        <v>0</v>
      </c>
      <c r="H4244">
        <v>2024</v>
      </c>
      <c r="I4244" t="s">
        <v>30110</v>
      </c>
      <c r="J4244">
        <v>1</v>
      </c>
      <c r="K4244">
        <v>0</v>
      </c>
    </row>
    <row r="4245" spans="1:11" x14ac:dyDescent="0.3">
      <c r="A4245" t="s">
        <v>34367</v>
      </c>
      <c r="B4245" s="1">
        <v>45136</v>
      </c>
      <c r="C4245">
        <v>1445.39</v>
      </c>
      <c r="D4245" t="s">
        <v>30108</v>
      </c>
      <c r="E4245" t="s">
        <v>30117</v>
      </c>
      <c r="F4245" t="s">
        <v>15101</v>
      </c>
      <c r="G4245">
        <v>1</v>
      </c>
      <c r="H4245">
        <v>2023</v>
      </c>
      <c r="I4245" t="s">
        <v>30115</v>
      </c>
      <c r="J4245">
        <v>0</v>
      </c>
      <c r="K4245">
        <v>1</v>
      </c>
    </row>
    <row r="4246" spans="1:11" x14ac:dyDescent="0.3">
      <c r="A4246" t="s">
        <v>34368</v>
      </c>
      <c r="B4246" s="1">
        <v>45245</v>
      </c>
      <c r="C4246">
        <v>622.25</v>
      </c>
      <c r="D4246" t="s">
        <v>30108</v>
      </c>
      <c r="E4246" t="s">
        <v>30109</v>
      </c>
      <c r="F4246" t="s">
        <v>1124</v>
      </c>
      <c r="G4246">
        <v>0</v>
      </c>
      <c r="H4246">
        <v>2023</v>
      </c>
      <c r="I4246" t="s">
        <v>30142</v>
      </c>
      <c r="J4246">
        <v>1</v>
      </c>
      <c r="K4246">
        <v>0</v>
      </c>
    </row>
    <row r="4247" spans="1:11" x14ac:dyDescent="0.3">
      <c r="A4247" t="s">
        <v>34369</v>
      </c>
      <c r="B4247" s="1">
        <v>45320</v>
      </c>
      <c r="C4247">
        <v>821.54</v>
      </c>
      <c r="D4247" t="s">
        <v>30112</v>
      </c>
      <c r="E4247" t="s">
        <v>30117</v>
      </c>
      <c r="F4247" t="s">
        <v>13289</v>
      </c>
      <c r="G4247">
        <v>1</v>
      </c>
      <c r="H4247">
        <v>2024</v>
      </c>
      <c r="I4247" t="s">
        <v>30113</v>
      </c>
      <c r="J4247">
        <v>0</v>
      </c>
      <c r="K4247">
        <v>1</v>
      </c>
    </row>
    <row r="4248" spans="1:11" x14ac:dyDescent="0.3">
      <c r="A4248" t="s">
        <v>34370</v>
      </c>
      <c r="B4248" s="1">
        <v>45526</v>
      </c>
      <c r="C4248">
        <v>171.1</v>
      </c>
      <c r="D4248" t="s">
        <v>30122</v>
      </c>
      <c r="E4248" t="s">
        <v>30109</v>
      </c>
      <c r="F4248" t="s">
        <v>5346</v>
      </c>
      <c r="G4248">
        <v>0</v>
      </c>
      <c r="H4248">
        <v>2024</v>
      </c>
      <c r="I4248" t="s">
        <v>30120</v>
      </c>
      <c r="J4248">
        <v>1</v>
      </c>
      <c r="K4248">
        <v>0</v>
      </c>
    </row>
    <row r="4249" spans="1:11" x14ac:dyDescent="0.3">
      <c r="A4249" t="s">
        <v>34371</v>
      </c>
      <c r="B4249" s="1">
        <v>44815</v>
      </c>
      <c r="C4249">
        <v>177.43</v>
      </c>
      <c r="D4249" t="s">
        <v>30108</v>
      </c>
      <c r="E4249" t="s">
        <v>30117</v>
      </c>
      <c r="F4249" t="s">
        <v>18340</v>
      </c>
      <c r="G4249">
        <v>1</v>
      </c>
      <c r="H4249">
        <v>2022</v>
      </c>
      <c r="I4249" t="s">
        <v>30123</v>
      </c>
      <c r="J4249">
        <v>0</v>
      </c>
      <c r="K4249">
        <v>1</v>
      </c>
    </row>
    <row r="4250" spans="1:11" x14ac:dyDescent="0.3">
      <c r="A4250" t="s">
        <v>34372</v>
      </c>
      <c r="B4250" s="1">
        <v>45428</v>
      </c>
      <c r="C4250">
        <v>709.42</v>
      </c>
      <c r="D4250" t="s">
        <v>30108</v>
      </c>
      <c r="E4250" t="s">
        <v>30117</v>
      </c>
      <c r="F4250" t="s">
        <v>7433</v>
      </c>
      <c r="G4250">
        <v>1</v>
      </c>
      <c r="H4250">
        <v>2024</v>
      </c>
      <c r="I4250" t="s">
        <v>30136</v>
      </c>
      <c r="J4250">
        <v>0</v>
      </c>
      <c r="K4250">
        <v>1</v>
      </c>
    </row>
    <row r="4251" spans="1:11" x14ac:dyDescent="0.3">
      <c r="A4251" t="s">
        <v>34373</v>
      </c>
      <c r="B4251" s="1">
        <v>45415</v>
      </c>
      <c r="C4251">
        <v>1247.4100000000001</v>
      </c>
      <c r="D4251" t="s">
        <v>30122</v>
      </c>
      <c r="E4251" t="s">
        <v>30109</v>
      </c>
      <c r="F4251" t="s">
        <v>17174</v>
      </c>
      <c r="G4251">
        <v>0</v>
      </c>
      <c r="H4251">
        <v>2024</v>
      </c>
      <c r="I4251" t="s">
        <v>30136</v>
      </c>
      <c r="J4251">
        <v>1</v>
      </c>
      <c r="K4251">
        <v>0</v>
      </c>
    </row>
    <row r="4252" spans="1:11" x14ac:dyDescent="0.3">
      <c r="A4252" t="s">
        <v>34374</v>
      </c>
      <c r="B4252" s="1">
        <v>44577</v>
      </c>
      <c r="C4252">
        <v>1007.74</v>
      </c>
      <c r="D4252" t="s">
        <v>30122</v>
      </c>
      <c r="E4252" t="s">
        <v>30117</v>
      </c>
      <c r="F4252" t="s">
        <v>3619</v>
      </c>
      <c r="G4252">
        <v>1</v>
      </c>
      <c r="H4252">
        <v>2022</v>
      </c>
      <c r="I4252" t="s">
        <v>30113</v>
      </c>
      <c r="J4252">
        <v>0</v>
      </c>
      <c r="K4252">
        <v>1</v>
      </c>
    </row>
    <row r="4253" spans="1:11" x14ac:dyDescent="0.3">
      <c r="A4253" t="s">
        <v>34375</v>
      </c>
      <c r="B4253" s="1">
        <v>45591</v>
      </c>
      <c r="C4253">
        <v>1078.75</v>
      </c>
      <c r="D4253" t="s">
        <v>30122</v>
      </c>
      <c r="E4253" t="s">
        <v>30109</v>
      </c>
      <c r="F4253" t="s">
        <v>10337</v>
      </c>
      <c r="G4253">
        <v>0</v>
      </c>
      <c r="H4253">
        <v>2024</v>
      </c>
      <c r="I4253" t="s">
        <v>30159</v>
      </c>
      <c r="J4253">
        <v>1</v>
      </c>
      <c r="K4253">
        <v>0</v>
      </c>
    </row>
    <row r="4254" spans="1:11" x14ac:dyDescent="0.3">
      <c r="A4254" t="s">
        <v>34376</v>
      </c>
      <c r="B4254" s="1">
        <v>45528</v>
      </c>
      <c r="C4254">
        <v>880.54</v>
      </c>
      <c r="D4254" t="s">
        <v>30108</v>
      </c>
      <c r="E4254" t="s">
        <v>30109</v>
      </c>
      <c r="F4254" t="s">
        <v>15993</v>
      </c>
      <c r="G4254">
        <v>0</v>
      </c>
      <c r="H4254">
        <v>2024</v>
      </c>
      <c r="I4254" t="s">
        <v>30120</v>
      </c>
      <c r="J4254">
        <v>1</v>
      </c>
      <c r="K4254">
        <v>0</v>
      </c>
    </row>
    <row r="4255" spans="1:11" x14ac:dyDescent="0.3">
      <c r="A4255" t="s">
        <v>34377</v>
      </c>
      <c r="B4255" s="1">
        <v>44661</v>
      </c>
      <c r="C4255">
        <v>1024.4000000000001</v>
      </c>
      <c r="D4255" t="s">
        <v>30108</v>
      </c>
      <c r="E4255" t="s">
        <v>30117</v>
      </c>
      <c r="F4255" t="s">
        <v>4712</v>
      </c>
      <c r="G4255">
        <v>1</v>
      </c>
      <c r="H4255">
        <v>2022</v>
      </c>
      <c r="I4255" t="s">
        <v>30118</v>
      </c>
      <c r="J4255">
        <v>0</v>
      </c>
      <c r="K4255">
        <v>1</v>
      </c>
    </row>
    <row r="4256" spans="1:11" x14ac:dyDescent="0.3">
      <c r="A4256" t="s">
        <v>34378</v>
      </c>
      <c r="B4256" s="1">
        <v>44619</v>
      </c>
      <c r="C4256">
        <v>499.68</v>
      </c>
      <c r="D4256" t="s">
        <v>30122</v>
      </c>
      <c r="E4256" t="s">
        <v>30109</v>
      </c>
      <c r="F4256" t="s">
        <v>12939</v>
      </c>
      <c r="G4256">
        <v>0</v>
      </c>
      <c r="H4256">
        <v>2022</v>
      </c>
      <c r="I4256" t="s">
        <v>30110</v>
      </c>
      <c r="J4256">
        <v>1</v>
      </c>
      <c r="K4256">
        <v>0</v>
      </c>
    </row>
    <row r="4257" spans="1:11" x14ac:dyDescent="0.3">
      <c r="A4257" t="s">
        <v>34379</v>
      </c>
      <c r="B4257" s="1">
        <v>45036</v>
      </c>
      <c r="C4257">
        <v>1247.01</v>
      </c>
      <c r="D4257" t="s">
        <v>30108</v>
      </c>
      <c r="E4257" t="s">
        <v>30117</v>
      </c>
      <c r="F4257" t="s">
        <v>3894</v>
      </c>
      <c r="G4257">
        <v>1</v>
      </c>
      <c r="H4257">
        <v>2023</v>
      </c>
      <c r="I4257" t="s">
        <v>30118</v>
      </c>
      <c r="J4257">
        <v>0</v>
      </c>
      <c r="K4257">
        <v>1</v>
      </c>
    </row>
    <row r="4258" spans="1:11" x14ac:dyDescent="0.3">
      <c r="A4258" t="s">
        <v>34380</v>
      </c>
      <c r="B4258" s="1">
        <v>44772</v>
      </c>
      <c r="C4258">
        <v>1130.92</v>
      </c>
      <c r="D4258" t="s">
        <v>30122</v>
      </c>
      <c r="E4258" t="s">
        <v>30117</v>
      </c>
      <c r="F4258" t="s">
        <v>15044</v>
      </c>
      <c r="G4258">
        <v>1</v>
      </c>
      <c r="H4258">
        <v>2022</v>
      </c>
      <c r="I4258" t="s">
        <v>30115</v>
      </c>
      <c r="J4258">
        <v>0</v>
      </c>
      <c r="K4258">
        <v>1</v>
      </c>
    </row>
    <row r="4259" spans="1:11" x14ac:dyDescent="0.3">
      <c r="A4259" t="s">
        <v>34381</v>
      </c>
      <c r="B4259" s="1">
        <v>45024</v>
      </c>
      <c r="C4259">
        <v>138.72999999999999</v>
      </c>
      <c r="D4259" t="s">
        <v>30122</v>
      </c>
      <c r="E4259" t="s">
        <v>30109</v>
      </c>
      <c r="F4259" t="s">
        <v>12286</v>
      </c>
      <c r="G4259">
        <v>0</v>
      </c>
      <c r="H4259">
        <v>2023</v>
      </c>
      <c r="I4259" t="s">
        <v>30118</v>
      </c>
      <c r="J4259">
        <v>1</v>
      </c>
      <c r="K4259">
        <v>0</v>
      </c>
    </row>
    <row r="4260" spans="1:11" x14ac:dyDescent="0.3">
      <c r="A4260" t="s">
        <v>34382</v>
      </c>
      <c r="B4260" s="1">
        <v>45524</v>
      </c>
      <c r="C4260">
        <v>1080.3399999999999</v>
      </c>
      <c r="D4260" t="s">
        <v>30122</v>
      </c>
      <c r="E4260" t="s">
        <v>30109</v>
      </c>
      <c r="F4260" t="s">
        <v>6977</v>
      </c>
      <c r="G4260">
        <v>0</v>
      </c>
      <c r="H4260">
        <v>2024</v>
      </c>
      <c r="I4260" t="s">
        <v>30120</v>
      </c>
      <c r="J4260">
        <v>1</v>
      </c>
      <c r="K4260">
        <v>0</v>
      </c>
    </row>
    <row r="4261" spans="1:11" x14ac:dyDescent="0.3">
      <c r="A4261" t="s">
        <v>34383</v>
      </c>
      <c r="B4261" s="1">
        <v>45388</v>
      </c>
      <c r="C4261">
        <v>1224.76</v>
      </c>
      <c r="D4261" t="s">
        <v>30122</v>
      </c>
      <c r="E4261" t="s">
        <v>30109</v>
      </c>
      <c r="F4261" t="s">
        <v>9337</v>
      </c>
      <c r="G4261">
        <v>0</v>
      </c>
      <c r="H4261">
        <v>2024</v>
      </c>
      <c r="I4261" t="s">
        <v>30118</v>
      </c>
      <c r="J4261">
        <v>1</v>
      </c>
      <c r="K4261">
        <v>0</v>
      </c>
    </row>
    <row r="4262" spans="1:11" x14ac:dyDescent="0.3">
      <c r="A4262" t="s">
        <v>34384</v>
      </c>
      <c r="B4262" s="1">
        <v>44992</v>
      </c>
      <c r="C4262">
        <v>291.51</v>
      </c>
      <c r="D4262" t="s">
        <v>30122</v>
      </c>
      <c r="E4262" t="s">
        <v>30117</v>
      </c>
      <c r="F4262" t="s">
        <v>8460</v>
      </c>
      <c r="G4262">
        <v>1</v>
      </c>
      <c r="H4262">
        <v>2023</v>
      </c>
      <c r="I4262" t="s">
        <v>30145</v>
      </c>
      <c r="J4262">
        <v>0</v>
      </c>
      <c r="K4262">
        <v>1</v>
      </c>
    </row>
    <row r="4263" spans="1:11" x14ac:dyDescent="0.3">
      <c r="A4263" t="s">
        <v>34385</v>
      </c>
      <c r="B4263" s="1">
        <v>45157</v>
      </c>
      <c r="C4263">
        <v>926.95</v>
      </c>
      <c r="D4263" t="s">
        <v>30122</v>
      </c>
      <c r="E4263" t="s">
        <v>30109</v>
      </c>
      <c r="F4263" t="s">
        <v>12454</v>
      </c>
      <c r="G4263">
        <v>0</v>
      </c>
      <c r="H4263">
        <v>2023</v>
      </c>
      <c r="I4263" t="s">
        <v>30120</v>
      </c>
      <c r="J4263">
        <v>1</v>
      </c>
      <c r="K4263">
        <v>0</v>
      </c>
    </row>
    <row r="4264" spans="1:11" x14ac:dyDescent="0.3">
      <c r="A4264" t="s">
        <v>34386</v>
      </c>
      <c r="B4264" s="1">
        <v>44760</v>
      </c>
      <c r="C4264">
        <v>580.89</v>
      </c>
      <c r="D4264" t="s">
        <v>30108</v>
      </c>
      <c r="E4264" t="s">
        <v>30117</v>
      </c>
      <c r="F4264" t="s">
        <v>2761</v>
      </c>
      <c r="G4264">
        <v>1</v>
      </c>
      <c r="H4264">
        <v>2022</v>
      </c>
      <c r="I4264" t="s">
        <v>30115</v>
      </c>
      <c r="J4264">
        <v>0</v>
      </c>
      <c r="K4264">
        <v>1</v>
      </c>
    </row>
    <row r="4265" spans="1:11" x14ac:dyDescent="0.3">
      <c r="A4265" t="s">
        <v>34387</v>
      </c>
      <c r="B4265" s="1">
        <v>45183</v>
      </c>
      <c r="C4265">
        <v>476.91</v>
      </c>
      <c r="D4265" t="s">
        <v>30108</v>
      </c>
      <c r="E4265" t="s">
        <v>30109</v>
      </c>
      <c r="F4265" t="s">
        <v>10264</v>
      </c>
      <c r="G4265">
        <v>0</v>
      </c>
      <c r="H4265">
        <v>2023</v>
      </c>
      <c r="I4265" t="s">
        <v>30123</v>
      </c>
      <c r="J4265">
        <v>1</v>
      </c>
      <c r="K4265">
        <v>0</v>
      </c>
    </row>
    <row r="4266" spans="1:11" x14ac:dyDescent="0.3">
      <c r="A4266" t="s">
        <v>34388</v>
      </c>
      <c r="B4266" s="1">
        <v>44650</v>
      </c>
      <c r="C4266">
        <v>865.48</v>
      </c>
      <c r="D4266" t="s">
        <v>30112</v>
      </c>
      <c r="E4266" t="s">
        <v>30117</v>
      </c>
      <c r="F4266" t="s">
        <v>10283</v>
      </c>
      <c r="G4266">
        <v>1</v>
      </c>
      <c r="H4266">
        <v>2022</v>
      </c>
      <c r="I4266" t="s">
        <v>30145</v>
      </c>
      <c r="J4266">
        <v>0</v>
      </c>
      <c r="K4266">
        <v>1</v>
      </c>
    </row>
    <row r="4267" spans="1:11" x14ac:dyDescent="0.3">
      <c r="A4267" t="s">
        <v>34389</v>
      </c>
      <c r="B4267" s="1">
        <v>45094</v>
      </c>
      <c r="C4267">
        <v>890.22</v>
      </c>
      <c r="D4267" t="s">
        <v>30122</v>
      </c>
      <c r="E4267" t="s">
        <v>30109</v>
      </c>
      <c r="F4267" t="s">
        <v>19386</v>
      </c>
      <c r="G4267">
        <v>0</v>
      </c>
      <c r="H4267">
        <v>2023</v>
      </c>
      <c r="I4267" t="s">
        <v>30128</v>
      </c>
      <c r="J4267">
        <v>1</v>
      </c>
      <c r="K4267">
        <v>0</v>
      </c>
    </row>
    <row r="4268" spans="1:11" x14ac:dyDescent="0.3">
      <c r="A4268" t="s">
        <v>34390</v>
      </c>
      <c r="B4268" s="1">
        <v>44820</v>
      </c>
      <c r="C4268">
        <v>1103.8499999999999</v>
      </c>
      <c r="D4268" t="s">
        <v>30108</v>
      </c>
      <c r="E4268" t="s">
        <v>30117</v>
      </c>
      <c r="F4268" t="s">
        <v>8460</v>
      </c>
      <c r="G4268">
        <v>1</v>
      </c>
      <c r="H4268">
        <v>2022</v>
      </c>
      <c r="I4268" t="s">
        <v>30123</v>
      </c>
      <c r="J4268">
        <v>0</v>
      </c>
      <c r="K4268">
        <v>1</v>
      </c>
    </row>
    <row r="4269" spans="1:11" x14ac:dyDescent="0.3">
      <c r="A4269" t="s">
        <v>34391</v>
      </c>
      <c r="B4269" s="1">
        <v>45024</v>
      </c>
      <c r="C4269">
        <v>493.03</v>
      </c>
      <c r="D4269" t="s">
        <v>30108</v>
      </c>
      <c r="E4269" t="s">
        <v>30109</v>
      </c>
      <c r="F4269" t="s">
        <v>11108</v>
      </c>
      <c r="G4269">
        <v>0</v>
      </c>
      <c r="H4269">
        <v>2023</v>
      </c>
      <c r="I4269" t="s">
        <v>30118</v>
      </c>
      <c r="J4269">
        <v>1</v>
      </c>
      <c r="K4269">
        <v>0</v>
      </c>
    </row>
    <row r="4270" spans="1:11" x14ac:dyDescent="0.3">
      <c r="A4270" t="s">
        <v>34392</v>
      </c>
      <c r="B4270" s="1">
        <v>44697</v>
      </c>
      <c r="C4270">
        <v>990.61</v>
      </c>
      <c r="D4270" t="s">
        <v>30112</v>
      </c>
      <c r="E4270" t="s">
        <v>30109</v>
      </c>
      <c r="F4270" t="s">
        <v>11512</v>
      </c>
      <c r="G4270">
        <v>0</v>
      </c>
      <c r="H4270">
        <v>2022</v>
      </c>
      <c r="I4270" t="s">
        <v>30136</v>
      </c>
      <c r="J4270">
        <v>1</v>
      </c>
      <c r="K4270">
        <v>0</v>
      </c>
    </row>
    <row r="4271" spans="1:11" x14ac:dyDescent="0.3">
      <c r="A4271" t="s">
        <v>34393</v>
      </c>
      <c r="B4271" s="1">
        <v>44802</v>
      </c>
      <c r="C4271">
        <v>93.28</v>
      </c>
      <c r="D4271" t="s">
        <v>30122</v>
      </c>
      <c r="E4271" t="s">
        <v>30117</v>
      </c>
      <c r="F4271" t="s">
        <v>13258</v>
      </c>
      <c r="G4271">
        <v>1</v>
      </c>
      <c r="H4271">
        <v>2022</v>
      </c>
      <c r="I4271" t="s">
        <v>30120</v>
      </c>
      <c r="J4271">
        <v>0</v>
      </c>
      <c r="K4271">
        <v>1</v>
      </c>
    </row>
    <row r="4272" spans="1:11" x14ac:dyDescent="0.3">
      <c r="A4272" t="s">
        <v>34394</v>
      </c>
      <c r="B4272" s="1">
        <v>45361</v>
      </c>
      <c r="C4272">
        <v>641.22</v>
      </c>
      <c r="D4272" t="s">
        <v>30108</v>
      </c>
      <c r="E4272" t="s">
        <v>30117</v>
      </c>
      <c r="F4272" t="s">
        <v>1613</v>
      </c>
      <c r="G4272">
        <v>1</v>
      </c>
      <c r="H4272">
        <v>2024</v>
      </c>
      <c r="I4272" t="s">
        <v>30145</v>
      </c>
      <c r="J4272">
        <v>0</v>
      </c>
      <c r="K4272">
        <v>1</v>
      </c>
    </row>
    <row r="4273" spans="1:11" x14ac:dyDescent="0.3">
      <c r="A4273" t="s">
        <v>34395</v>
      </c>
      <c r="B4273" s="1">
        <v>44811</v>
      </c>
      <c r="C4273">
        <v>1227.77</v>
      </c>
      <c r="D4273" t="s">
        <v>30112</v>
      </c>
      <c r="E4273" t="s">
        <v>30109</v>
      </c>
      <c r="F4273" t="s">
        <v>6114</v>
      </c>
      <c r="G4273">
        <v>0</v>
      </c>
      <c r="H4273">
        <v>2022</v>
      </c>
      <c r="I4273" t="s">
        <v>30123</v>
      </c>
      <c r="J4273">
        <v>1</v>
      </c>
      <c r="K4273">
        <v>0</v>
      </c>
    </row>
    <row r="4274" spans="1:11" x14ac:dyDescent="0.3">
      <c r="A4274" t="s">
        <v>34396</v>
      </c>
      <c r="B4274" s="1">
        <v>45014</v>
      </c>
      <c r="C4274">
        <v>137.08000000000001</v>
      </c>
      <c r="D4274" t="s">
        <v>30108</v>
      </c>
      <c r="E4274" t="s">
        <v>30117</v>
      </c>
      <c r="F4274" t="s">
        <v>13641</v>
      </c>
      <c r="G4274">
        <v>1</v>
      </c>
      <c r="H4274">
        <v>2023</v>
      </c>
      <c r="I4274" t="s">
        <v>30145</v>
      </c>
      <c r="J4274">
        <v>0</v>
      </c>
      <c r="K4274">
        <v>1</v>
      </c>
    </row>
    <row r="4275" spans="1:11" x14ac:dyDescent="0.3">
      <c r="A4275" t="s">
        <v>34397</v>
      </c>
      <c r="B4275" s="1">
        <v>45499</v>
      </c>
      <c r="C4275">
        <v>935.48</v>
      </c>
      <c r="D4275" t="s">
        <v>30122</v>
      </c>
      <c r="E4275" t="s">
        <v>30117</v>
      </c>
      <c r="F4275" t="s">
        <v>2968</v>
      </c>
      <c r="G4275">
        <v>1</v>
      </c>
      <c r="H4275">
        <v>2024</v>
      </c>
      <c r="I4275" t="s">
        <v>30115</v>
      </c>
      <c r="J4275">
        <v>0</v>
      </c>
      <c r="K4275">
        <v>1</v>
      </c>
    </row>
    <row r="4276" spans="1:11" x14ac:dyDescent="0.3">
      <c r="A4276" t="s">
        <v>34398</v>
      </c>
      <c r="B4276" s="1">
        <v>45106</v>
      </c>
      <c r="C4276">
        <v>886.5</v>
      </c>
      <c r="D4276" t="s">
        <v>30122</v>
      </c>
      <c r="E4276" t="s">
        <v>30109</v>
      </c>
      <c r="F4276" t="s">
        <v>8162</v>
      </c>
      <c r="G4276">
        <v>0</v>
      </c>
      <c r="H4276">
        <v>2023</v>
      </c>
      <c r="I4276" t="s">
        <v>30128</v>
      </c>
      <c r="J4276">
        <v>1</v>
      </c>
      <c r="K4276">
        <v>0</v>
      </c>
    </row>
    <row r="4277" spans="1:11" x14ac:dyDescent="0.3">
      <c r="A4277" t="s">
        <v>34399</v>
      </c>
      <c r="B4277" s="1">
        <v>45153</v>
      </c>
      <c r="C4277">
        <v>564.5</v>
      </c>
      <c r="D4277" t="s">
        <v>30108</v>
      </c>
      <c r="E4277" t="s">
        <v>30117</v>
      </c>
      <c r="F4277" t="s">
        <v>4419</v>
      </c>
      <c r="G4277">
        <v>1</v>
      </c>
      <c r="H4277">
        <v>2023</v>
      </c>
      <c r="I4277" t="s">
        <v>30120</v>
      </c>
      <c r="J4277">
        <v>0</v>
      </c>
      <c r="K4277">
        <v>1</v>
      </c>
    </row>
    <row r="4278" spans="1:11" x14ac:dyDescent="0.3">
      <c r="A4278" t="s">
        <v>34400</v>
      </c>
      <c r="B4278" s="1">
        <v>45563</v>
      </c>
      <c r="C4278">
        <v>711.57</v>
      </c>
      <c r="D4278" t="s">
        <v>30108</v>
      </c>
      <c r="E4278" t="s">
        <v>30109</v>
      </c>
      <c r="F4278" t="s">
        <v>18688</v>
      </c>
      <c r="G4278">
        <v>0</v>
      </c>
      <c r="H4278">
        <v>2024</v>
      </c>
      <c r="I4278" t="s">
        <v>30123</v>
      </c>
      <c r="J4278">
        <v>1</v>
      </c>
      <c r="K4278">
        <v>0</v>
      </c>
    </row>
    <row r="4279" spans="1:11" x14ac:dyDescent="0.3">
      <c r="A4279" t="s">
        <v>34401</v>
      </c>
      <c r="B4279" s="1">
        <v>44910</v>
      </c>
      <c r="C4279">
        <v>1028.45</v>
      </c>
      <c r="D4279" t="s">
        <v>30122</v>
      </c>
      <c r="E4279" t="s">
        <v>30109</v>
      </c>
      <c r="F4279" t="s">
        <v>8051</v>
      </c>
      <c r="G4279">
        <v>0</v>
      </c>
      <c r="H4279">
        <v>2022</v>
      </c>
      <c r="I4279" t="s">
        <v>30130</v>
      </c>
      <c r="J4279">
        <v>1</v>
      </c>
      <c r="K4279">
        <v>0</v>
      </c>
    </row>
    <row r="4280" spans="1:11" x14ac:dyDescent="0.3">
      <c r="A4280" t="s">
        <v>34402</v>
      </c>
      <c r="B4280" s="1">
        <v>45385</v>
      </c>
      <c r="C4280">
        <v>149.84</v>
      </c>
      <c r="D4280" t="s">
        <v>30112</v>
      </c>
      <c r="E4280" t="s">
        <v>30109</v>
      </c>
      <c r="F4280" t="s">
        <v>859</v>
      </c>
      <c r="G4280">
        <v>0</v>
      </c>
      <c r="H4280">
        <v>2024</v>
      </c>
      <c r="I4280" t="s">
        <v>30118</v>
      </c>
      <c r="J4280">
        <v>1</v>
      </c>
      <c r="K4280">
        <v>0</v>
      </c>
    </row>
    <row r="4281" spans="1:11" x14ac:dyDescent="0.3">
      <c r="A4281" t="s">
        <v>34403</v>
      </c>
      <c r="B4281" s="1">
        <v>45017</v>
      </c>
      <c r="C4281">
        <v>451.8</v>
      </c>
      <c r="D4281" t="s">
        <v>30112</v>
      </c>
      <c r="E4281" t="s">
        <v>30109</v>
      </c>
      <c r="F4281" t="s">
        <v>10825</v>
      </c>
      <c r="G4281">
        <v>0</v>
      </c>
      <c r="H4281">
        <v>2023</v>
      </c>
      <c r="I4281" t="s">
        <v>30118</v>
      </c>
      <c r="J4281">
        <v>1</v>
      </c>
      <c r="K4281">
        <v>0</v>
      </c>
    </row>
    <row r="4282" spans="1:11" x14ac:dyDescent="0.3">
      <c r="A4282" t="s">
        <v>34404</v>
      </c>
      <c r="B4282" s="1">
        <v>44576</v>
      </c>
      <c r="C4282">
        <v>162.61000000000001</v>
      </c>
      <c r="D4282" t="s">
        <v>30108</v>
      </c>
      <c r="E4282" t="s">
        <v>30109</v>
      </c>
      <c r="F4282" t="s">
        <v>1237</v>
      </c>
      <c r="G4282">
        <v>0</v>
      </c>
      <c r="H4282">
        <v>2022</v>
      </c>
      <c r="I4282" t="s">
        <v>30113</v>
      </c>
      <c r="J4282">
        <v>1</v>
      </c>
      <c r="K4282">
        <v>0</v>
      </c>
    </row>
    <row r="4283" spans="1:11" x14ac:dyDescent="0.3">
      <c r="A4283" t="s">
        <v>34405</v>
      </c>
      <c r="B4283" s="1">
        <v>45223</v>
      </c>
      <c r="C4283">
        <v>1124.51</v>
      </c>
      <c r="D4283" t="s">
        <v>30108</v>
      </c>
      <c r="E4283" t="s">
        <v>30117</v>
      </c>
      <c r="F4283" t="s">
        <v>7232</v>
      </c>
      <c r="G4283">
        <v>1</v>
      </c>
      <c r="H4283">
        <v>2023</v>
      </c>
      <c r="I4283" t="s">
        <v>30159</v>
      </c>
      <c r="J4283">
        <v>0</v>
      </c>
      <c r="K4283">
        <v>1</v>
      </c>
    </row>
    <row r="4284" spans="1:11" x14ac:dyDescent="0.3">
      <c r="A4284" t="s">
        <v>34406</v>
      </c>
      <c r="B4284" s="1">
        <v>44850</v>
      </c>
      <c r="C4284">
        <v>1179.06</v>
      </c>
      <c r="D4284" t="s">
        <v>30112</v>
      </c>
      <c r="E4284" t="s">
        <v>30109</v>
      </c>
      <c r="F4284" t="s">
        <v>8426</v>
      </c>
      <c r="G4284">
        <v>0</v>
      </c>
      <c r="H4284">
        <v>2022</v>
      </c>
      <c r="I4284" t="s">
        <v>30159</v>
      </c>
      <c r="J4284">
        <v>1</v>
      </c>
      <c r="K4284">
        <v>0</v>
      </c>
    </row>
    <row r="4285" spans="1:11" x14ac:dyDescent="0.3">
      <c r="A4285" t="s">
        <v>34407</v>
      </c>
      <c r="B4285" s="1">
        <v>44889</v>
      </c>
      <c r="C4285">
        <v>497.84</v>
      </c>
      <c r="D4285" t="s">
        <v>30122</v>
      </c>
      <c r="E4285" t="s">
        <v>30109</v>
      </c>
      <c r="F4285" t="s">
        <v>197</v>
      </c>
      <c r="G4285">
        <v>0</v>
      </c>
      <c r="H4285">
        <v>2022</v>
      </c>
      <c r="I4285" t="s">
        <v>30142</v>
      </c>
      <c r="J4285">
        <v>1</v>
      </c>
      <c r="K4285">
        <v>0</v>
      </c>
    </row>
    <row r="4286" spans="1:11" x14ac:dyDescent="0.3">
      <c r="A4286" t="s">
        <v>34408</v>
      </c>
      <c r="B4286" s="1">
        <v>45442</v>
      </c>
      <c r="C4286">
        <v>902</v>
      </c>
      <c r="D4286" t="s">
        <v>30108</v>
      </c>
      <c r="E4286" t="s">
        <v>30109</v>
      </c>
      <c r="F4286" t="s">
        <v>16659</v>
      </c>
      <c r="G4286">
        <v>0</v>
      </c>
      <c r="H4286">
        <v>2024</v>
      </c>
      <c r="I4286" t="s">
        <v>30136</v>
      </c>
      <c r="J4286">
        <v>1</v>
      </c>
      <c r="K4286">
        <v>0</v>
      </c>
    </row>
    <row r="4287" spans="1:11" x14ac:dyDescent="0.3">
      <c r="A4287" t="s">
        <v>34409</v>
      </c>
      <c r="B4287" s="1">
        <v>45508</v>
      </c>
      <c r="C4287">
        <v>525.15</v>
      </c>
      <c r="D4287" t="s">
        <v>30112</v>
      </c>
      <c r="E4287" t="s">
        <v>30109</v>
      </c>
      <c r="F4287" t="s">
        <v>145</v>
      </c>
      <c r="G4287">
        <v>0</v>
      </c>
      <c r="H4287">
        <v>2024</v>
      </c>
      <c r="I4287" t="s">
        <v>30120</v>
      </c>
      <c r="J4287">
        <v>1</v>
      </c>
      <c r="K4287">
        <v>0</v>
      </c>
    </row>
    <row r="4288" spans="1:11" x14ac:dyDescent="0.3">
      <c r="A4288" t="s">
        <v>34410</v>
      </c>
      <c r="B4288" s="1">
        <v>44630</v>
      </c>
      <c r="C4288">
        <v>753.23</v>
      </c>
      <c r="D4288" t="s">
        <v>30112</v>
      </c>
      <c r="E4288" t="s">
        <v>30109</v>
      </c>
      <c r="F4288" t="s">
        <v>1888</v>
      </c>
      <c r="G4288">
        <v>0</v>
      </c>
      <c r="H4288">
        <v>2022</v>
      </c>
      <c r="I4288" t="s">
        <v>30145</v>
      </c>
      <c r="J4288">
        <v>1</v>
      </c>
      <c r="K4288">
        <v>0</v>
      </c>
    </row>
    <row r="4289" spans="1:11" x14ac:dyDescent="0.3">
      <c r="A4289" t="s">
        <v>34411</v>
      </c>
      <c r="B4289" s="1">
        <v>44866</v>
      </c>
      <c r="C4289">
        <v>807.83</v>
      </c>
      <c r="D4289" t="s">
        <v>30122</v>
      </c>
      <c r="E4289" t="s">
        <v>30109</v>
      </c>
      <c r="F4289" t="s">
        <v>16985</v>
      </c>
      <c r="G4289">
        <v>0</v>
      </c>
      <c r="H4289">
        <v>2022</v>
      </c>
      <c r="I4289" t="s">
        <v>30142</v>
      </c>
      <c r="J4289">
        <v>1</v>
      </c>
      <c r="K4289">
        <v>0</v>
      </c>
    </row>
    <row r="4290" spans="1:11" x14ac:dyDescent="0.3">
      <c r="A4290" t="s">
        <v>34412</v>
      </c>
      <c r="B4290" s="1">
        <v>45588</v>
      </c>
      <c r="C4290">
        <v>118.25</v>
      </c>
      <c r="D4290" t="s">
        <v>30122</v>
      </c>
      <c r="E4290" t="s">
        <v>30117</v>
      </c>
      <c r="F4290" t="s">
        <v>234</v>
      </c>
      <c r="G4290">
        <v>1</v>
      </c>
      <c r="H4290">
        <v>2024</v>
      </c>
      <c r="I4290" t="s">
        <v>30159</v>
      </c>
      <c r="J4290">
        <v>0</v>
      </c>
      <c r="K4290">
        <v>1</v>
      </c>
    </row>
    <row r="4291" spans="1:11" x14ac:dyDescent="0.3">
      <c r="A4291" t="s">
        <v>34413</v>
      </c>
      <c r="B4291" s="1">
        <v>44956</v>
      </c>
      <c r="C4291">
        <v>548.52</v>
      </c>
      <c r="D4291" t="s">
        <v>30112</v>
      </c>
      <c r="E4291" t="s">
        <v>30117</v>
      </c>
      <c r="F4291" t="s">
        <v>5825</v>
      </c>
      <c r="G4291">
        <v>1</v>
      </c>
      <c r="H4291">
        <v>2023</v>
      </c>
      <c r="I4291" t="s">
        <v>30113</v>
      </c>
      <c r="J4291">
        <v>0</v>
      </c>
      <c r="K4291">
        <v>1</v>
      </c>
    </row>
    <row r="4292" spans="1:11" x14ac:dyDescent="0.3">
      <c r="A4292" t="s">
        <v>34414</v>
      </c>
      <c r="B4292" s="1">
        <v>45061</v>
      </c>
      <c r="C4292">
        <v>107.65</v>
      </c>
      <c r="D4292" t="s">
        <v>30122</v>
      </c>
      <c r="E4292" t="s">
        <v>30117</v>
      </c>
      <c r="F4292" t="s">
        <v>13881</v>
      </c>
      <c r="G4292">
        <v>1</v>
      </c>
      <c r="H4292">
        <v>2023</v>
      </c>
      <c r="I4292" t="s">
        <v>30136</v>
      </c>
      <c r="J4292">
        <v>0</v>
      </c>
      <c r="K4292">
        <v>1</v>
      </c>
    </row>
    <row r="4293" spans="1:11" x14ac:dyDescent="0.3">
      <c r="A4293" t="s">
        <v>34415</v>
      </c>
      <c r="B4293" s="1">
        <v>44877</v>
      </c>
      <c r="C4293">
        <v>350.7</v>
      </c>
      <c r="D4293" t="s">
        <v>30108</v>
      </c>
      <c r="E4293" t="s">
        <v>30117</v>
      </c>
      <c r="F4293" t="s">
        <v>15255</v>
      </c>
      <c r="G4293">
        <v>1</v>
      </c>
      <c r="H4293">
        <v>2022</v>
      </c>
      <c r="I4293" t="s">
        <v>30142</v>
      </c>
      <c r="J4293">
        <v>0</v>
      </c>
      <c r="K4293">
        <v>1</v>
      </c>
    </row>
    <row r="4294" spans="1:11" x14ac:dyDescent="0.3">
      <c r="A4294" t="s">
        <v>34416</v>
      </c>
      <c r="B4294" s="1">
        <v>44800</v>
      </c>
      <c r="C4294">
        <v>228.99</v>
      </c>
      <c r="D4294" t="s">
        <v>30112</v>
      </c>
      <c r="E4294" t="s">
        <v>30117</v>
      </c>
      <c r="F4294" t="s">
        <v>13387</v>
      </c>
      <c r="G4294">
        <v>1</v>
      </c>
      <c r="H4294">
        <v>2022</v>
      </c>
      <c r="I4294" t="s">
        <v>30120</v>
      </c>
      <c r="J4294">
        <v>0</v>
      </c>
      <c r="K4294">
        <v>1</v>
      </c>
    </row>
    <row r="4295" spans="1:11" x14ac:dyDescent="0.3">
      <c r="A4295" t="s">
        <v>34417</v>
      </c>
      <c r="B4295" s="1">
        <v>45626</v>
      </c>
      <c r="C4295">
        <v>1138.71</v>
      </c>
      <c r="D4295" t="s">
        <v>30112</v>
      </c>
      <c r="E4295" t="s">
        <v>30117</v>
      </c>
      <c r="F4295" t="s">
        <v>6747</v>
      </c>
      <c r="G4295">
        <v>1</v>
      </c>
      <c r="H4295">
        <v>2024</v>
      </c>
      <c r="I4295" t="s">
        <v>30142</v>
      </c>
      <c r="J4295">
        <v>0</v>
      </c>
      <c r="K4295">
        <v>1</v>
      </c>
    </row>
    <row r="4296" spans="1:11" x14ac:dyDescent="0.3">
      <c r="A4296" t="s">
        <v>34418</v>
      </c>
      <c r="B4296" s="1">
        <v>44939</v>
      </c>
      <c r="C4296">
        <v>201.11</v>
      </c>
      <c r="D4296" t="s">
        <v>30108</v>
      </c>
      <c r="E4296" t="s">
        <v>30109</v>
      </c>
      <c r="F4296" t="s">
        <v>8774</v>
      </c>
      <c r="G4296">
        <v>0</v>
      </c>
      <c r="H4296">
        <v>2023</v>
      </c>
      <c r="I4296" t="s">
        <v>30113</v>
      </c>
      <c r="J4296">
        <v>1</v>
      </c>
      <c r="K4296">
        <v>0</v>
      </c>
    </row>
    <row r="4297" spans="1:11" x14ac:dyDescent="0.3">
      <c r="A4297" t="s">
        <v>34419</v>
      </c>
      <c r="B4297" s="1">
        <v>45457</v>
      </c>
      <c r="C4297">
        <v>299.99</v>
      </c>
      <c r="D4297" t="s">
        <v>30108</v>
      </c>
      <c r="E4297" t="s">
        <v>30117</v>
      </c>
      <c r="F4297" t="s">
        <v>7523</v>
      </c>
      <c r="G4297">
        <v>1</v>
      </c>
      <c r="H4297">
        <v>2024</v>
      </c>
      <c r="I4297" t="s">
        <v>30128</v>
      </c>
      <c r="J4297">
        <v>0</v>
      </c>
      <c r="K4297">
        <v>1</v>
      </c>
    </row>
    <row r="4298" spans="1:11" x14ac:dyDescent="0.3">
      <c r="A4298" t="s">
        <v>34420</v>
      </c>
      <c r="B4298" s="1">
        <v>44813</v>
      </c>
      <c r="C4298">
        <v>1304.1199999999999</v>
      </c>
      <c r="D4298" t="s">
        <v>30122</v>
      </c>
      <c r="E4298" t="s">
        <v>30117</v>
      </c>
      <c r="F4298" t="s">
        <v>14271</v>
      </c>
      <c r="G4298">
        <v>1</v>
      </c>
      <c r="H4298">
        <v>2022</v>
      </c>
      <c r="I4298" t="s">
        <v>30123</v>
      </c>
      <c r="J4298">
        <v>0</v>
      </c>
      <c r="K4298">
        <v>1</v>
      </c>
    </row>
    <row r="4299" spans="1:11" x14ac:dyDescent="0.3">
      <c r="A4299" t="s">
        <v>34421</v>
      </c>
      <c r="B4299" s="1">
        <v>45509</v>
      </c>
      <c r="C4299">
        <v>1325.28</v>
      </c>
      <c r="D4299" t="s">
        <v>30112</v>
      </c>
      <c r="E4299" t="s">
        <v>30117</v>
      </c>
      <c r="F4299" t="s">
        <v>216</v>
      </c>
      <c r="G4299">
        <v>1</v>
      </c>
      <c r="H4299">
        <v>2024</v>
      </c>
      <c r="I4299" t="s">
        <v>30120</v>
      </c>
      <c r="J4299">
        <v>0</v>
      </c>
      <c r="K4299">
        <v>1</v>
      </c>
    </row>
    <row r="4300" spans="1:11" x14ac:dyDescent="0.3">
      <c r="A4300" t="s">
        <v>34422</v>
      </c>
      <c r="B4300" s="1">
        <v>44650</v>
      </c>
      <c r="C4300">
        <v>929.88</v>
      </c>
      <c r="D4300" t="s">
        <v>30122</v>
      </c>
      <c r="E4300" t="s">
        <v>30117</v>
      </c>
      <c r="F4300" t="s">
        <v>10538</v>
      </c>
      <c r="G4300">
        <v>1</v>
      </c>
      <c r="H4300">
        <v>2022</v>
      </c>
      <c r="I4300" t="s">
        <v>30145</v>
      </c>
      <c r="J4300">
        <v>0</v>
      </c>
      <c r="K4300">
        <v>1</v>
      </c>
    </row>
    <row r="4301" spans="1:11" x14ac:dyDescent="0.3">
      <c r="A4301" t="s">
        <v>34423</v>
      </c>
      <c r="B4301" s="1">
        <v>44850</v>
      </c>
      <c r="C4301">
        <v>1498.56</v>
      </c>
      <c r="D4301" t="s">
        <v>30108</v>
      </c>
      <c r="E4301" t="s">
        <v>30117</v>
      </c>
      <c r="F4301" t="s">
        <v>1087</v>
      </c>
      <c r="G4301">
        <v>1</v>
      </c>
      <c r="H4301">
        <v>2022</v>
      </c>
      <c r="I4301" t="s">
        <v>30159</v>
      </c>
      <c r="J4301">
        <v>0</v>
      </c>
      <c r="K4301">
        <v>1</v>
      </c>
    </row>
    <row r="4302" spans="1:11" x14ac:dyDescent="0.3">
      <c r="A4302" t="s">
        <v>34424</v>
      </c>
      <c r="B4302" s="1">
        <v>45409</v>
      </c>
      <c r="C4302">
        <v>1274.55</v>
      </c>
      <c r="D4302" t="s">
        <v>30112</v>
      </c>
      <c r="E4302" t="s">
        <v>30117</v>
      </c>
      <c r="F4302" t="s">
        <v>6204</v>
      </c>
      <c r="G4302">
        <v>1</v>
      </c>
      <c r="H4302">
        <v>2024</v>
      </c>
      <c r="I4302" t="s">
        <v>30118</v>
      </c>
      <c r="J4302">
        <v>0</v>
      </c>
      <c r="K4302">
        <v>1</v>
      </c>
    </row>
    <row r="4303" spans="1:11" x14ac:dyDescent="0.3">
      <c r="A4303" t="s">
        <v>34425</v>
      </c>
      <c r="B4303" s="1">
        <v>45021</v>
      </c>
      <c r="C4303">
        <v>222.31</v>
      </c>
      <c r="D4303" t="s">
        <v>30108</v>
      </c>
      <c r="E4303" t="s">
        <v>30109</v>
      </c>
      <c r="F4303" t="s">
        <v>3710</v>
      </c>
      <c r="G4303">
        <v>0</v>
      </c>
      <c r="H4303">
        <v>2023</v>
      </c>
      <c r="I4303" t="s">
        <v>30118</v>
      </c>
      <c r="J4303">
        <v>1</v>
      </c>
      <c r="K4303">
        <v>0</v>
      </c>
    </row>
    <row r="4304" spans="1:11" x14ac:dyDescent="0.3">
      <c r="A4304" t="s">
        <v>34426</v>
      </c>
      <c r="B4304" s="1">
        <v>45315</v>
      </c>
      <c r="C4304">
        <v>1081.21</v>
      </c>
      <c r="D4304" t="s">
        <v>30122</v>
      </c>
      <c r="E4304" t="s">
        <v>30109</v>
      </c>
      <c r="F4304" t="s">
        <v>6292</v>
      </c>
      <c r="G4304">
        <v>0</v>
      </c>
      <c r="H4304">
        <v>2024</v>
      </c>
      <c r="I4304" t="s">
        <v>30113</v>
      </c>
      <c r="J4304">
        <v>1</v>
      </c>
      <c r="K4304">
        <v>0</v>
      </c>
    </row>
    <row r="4305" spans="1:11" x14ac:dyDescent="0.3">
      <c r="A4305" t="s">
        <v>34427</v>
      </c>
      <c r="B4305" s="1">
        <v>45648</v>
      </c>
      <c r="C4305">
        <v>373.82</v>
      </c>
      <c r="D4305" t="s">
        <v>30122</v>
      </c>
      <c r="E4305" t="s">
        <v>30109</v>
      </c>
      <c r="F4305" t="s">
        <v>12631</v>
      </c>
      <c r="G4305">
        <v>0</v>
      </c>
      <c r="H4305">
        <v>2024</v>
      </c>
      <c r="I4305" t="s">
        <v>30130</v>
      </c>
      <c r="J4305">
        <v>1</v>
      </c>
      <c r="K4305">
        <v>0</v>
      </c>
    </row>
    <row r="4306" spans="1:11" x14ac:dyDescent="0.3">
      <c r="A4306" t="s">
        <v>34428</v>
      </c>
      <c r="B4306" s="1">
        <v>45642</v>
      </c>
      <c r="C4306">
        <v>74.47</v>
      </c>
      <c r="D4306" t="s">
        <v>30122</v>
      </c>
      <c r="E4306" t="s">
        <v>30117</v>
      </c>
      <c r="F4306" t="s">
        <v>2263</v>
      </c>
      <c r="G4306">
        <v>1</v>
      </c>
      <c r="H4306">
        <v>2024</v>
      </c>
      <c r="I4306" t="s">
        <v>30130</v>
      </c>
      <c r="J4306">
        <v>0</v>
      </c>
      <c r="K4306">
        <v>1</v>
      </c>
    </row>
    <row r="4307" spans="1:11" x14ac:dyDescent="0.3">
      <c r="A4307" t="s">
        <v>34429</v>
      </c>
      <c r="B4307" s="1">
        <v>44606</v>
      </c>
      <c r="C4307">
        <v>1375.05</v>
      </c>
      <c r="D4307" t="s">
        <v>30122</v>
      </c>
      <c r="E4307" t="s">
        <v>30109</v>
      </c>
      <c r="F4307" t="s">
        <v>13875</v>
      </c>
      <c r="G4307">
        <v>0</v>
      </c>
      <c r="H4307">
        <v>2022</v>
      </c>
      <c r="I4307" t="s">
        <v>30110</v>
      </c>
      <c r="J4307">
        <v>1</v>
      </c>
      <c r="K4307">
        <v>0</v>
      </c>
    </row>
    <row r="4308" spans="1:11" x14ac:dyDescent="0.3">
      <c r="A4308" t="s">
        <v>34430</v>
      </c>
      <c r="B4308" s="1">
        <v>45031</v>
      </c>
      <c r="C4308">
        <v>760.58</v>
      </c>
      <c r="D4308" t="s">
        <v>30112</v>
      </c>
      <c r="E4308" t="s">
        <v>30117</v>
      </c>
      <c r="F4308" t="s">
        <v>12248</v>
      </c>
      <c r="G4308">
        <v>1</v>
      </c>
      <c r="H4308">
        <v>2023</v>
      </c>
      <c r="I4308" t="s">
        <v>30118</v>
      </c>
      <c r="J4308">
        <v>0</v>
      </c>
      <c r="K4308">
        <v>1</v>
      </c>
    </row>
    <row r="4309" spans="1:11" x14ac:dyDescent="0.3">
      <c r="A4309" t="s">
        <v>34431</v>
      </c>
      <c r="B4309" s="1">
        <v>45480</v>
      </c>
      <c r="C4309">
        <v>565.67999999999995</v>
      </c>
      <c r="D4309" t="s">
        <v>30108</v>
      </c>
      <c r="E4309" t="s">
        <v>30117</v>
      </c>
      <c r="F4309" t="s">
        <v>5767</v>
      </c>
      <c r="G4309">
        <v>1</v>
      </c>
      <c r="H4309">
        <v>2024</v>
      </c>
      <c r="I4309" t="s">
        <v>30115</v>
      </c>
      <c r="J4309">
        <v>0</v>
      </c>
      <c r="K4309">
        <v>1</v>
      </c>
    </row>
    <row r="4310" spans="1:11" x14ac:dyDescent="0.3">
      <c r="A4310" t="s">
        <v>34432</v>
      </c>
      <c r="B4310" s="1">
        <v>44977</v>
      </c>
      <c r="C4310">
        <v>471.2</v>
      </c>
      <c r="D4310" t="s">
        <v>30122</v>
      </c>
      <c r="E4310" t="s">
        <v>30109</v>
      </c>
      <c r="F4310" t="s">
        <v>1717</v>
      </c>
      <c r="G4310">
        <v>0</v>
      </c>
      <c r="H4310">
        <v>2023</v>
      </c>
      <c r="I4310" t="s">
        <v>30110</v>
      </c>
      <c r="J4310">
        <v>1</v>
      </c>
      <c r="K4310">
        <v>0</v>
      </c>
    </row>
    <row r="4311" spans="1:11" x14ac:dyDescent="0.3">
      <c r="A4311" t="s">
        <v>34433</v>
      </c>
      <c r="B4311" s="1">
        <v>45587</v>
      </c>
      <c r="C4311">
        <v>1172.26</v>
      </c>
      <c r="D4311" t="s">
        <v>30108</v>
      </c>
      <c r="E4311" t="s">
        <v>30117</v>
      </c>
      <c r="F4311" t="s">
        <v>15976</v>
      </c>
      <c r="G4311">
        <v>1</v>
      </c>
      <c r="H4311">
        <v>2024</v>
      </c>
      <c r="I4311" t="s">
        <v>30159</v>
      </c>
      <c r="J4311">
        <v>0</v>
      </c>
      <c r="K4311">
        <v>1</v>
      </c>
    </row>
    <row r="4312" spans="1:11" x14ac:dyDescent="0.3">
      <c r="A4312" t="s">
        <v>34434</v>
      </c>
      <c r="B4312" s="1">
        <v>44568</v>
      </c>
      <c r="C4312">
        <v>1268.42</v>
      </c>
      <c r="D4312" t="s">
        <v>30112</v>
      </c>
      <c r="E4312" t="s">
        <v>30117</v>
      </c>
      <c r="F4312" t="s">
        <v>2629</v>
      </c>
      <c r="G4312">
        <v>1</v>
      </c>
      <c r="H4312">
        <v>2022</v>
      </c>
      <c r="I4312" t="s">
        <v>30113</v>
      </c>
      <c r="J4312">
        <v>0</v>
      </c>
      <c r="K4312">
        <v>1</v>
      </c>
    </row>
    <row r="4313" spans="1:11" x14ac:dyDescent="0.3">
      <c r="A4313" t="s">
        <v>34435</v>
      </c>
      <c r="B4313" s="1">
        <v>45524</v>
      </c>
      <c r="C4313">
        <v>1361.01</v>
      </c>
      <c r="D4313" t="s">
        <v>30122</v>
      </c>
      <c r="E4313" t="s">
        <v>30117</v>
      </c>
      <c r="F4313" t="s">
        <v>14246</v>
      </c>
      <c r="G4313">
        <v>1</v>
      </c>
      <c r="H4313">
        <v>2024</v>
      </c>
      <c r="I4313" t="s">
        <v>30120</v>
      </c>
      <c r="J4313">
        <v>0</v>
      </c>
      <c r="K4313">
        <v>1</v>
      </c>
    </row>
    <row r="4314" spans="1:11" x14ac:dyDescent="0.3">
      <c r="A4314" t="s">
        <v>34436</v>
      </c>
      <c r="B4314" s="1">
        <v>44846</v>
      </c>
      <c r="C4314">
        <v>132.54</v>
      </c>
      <c r="D4314" t="s">
        <v>30122</v>
      </c>
      <c r="E4314" t="s">
        <v>30109</v>
      </c>
      <c r="F4314" t="s">
        <v>4023</v>
      </c>
      <c r="G4314">
        <v>0</v>
      </c>
      <c r="H4314">
        <v>2022</v>
      </c>
      <c r="I4314" t="s">
        <v>30159</v>
      </c>
      <c r="J4314">
        <v>1</v>
      </c>
      <c r="K4314">
        <v>0</v>
      </c>
    </row>
    <row r="4315" spans="1:11" x14ac:dyDescent="0.3">
      <c r="A4315" t="s">
        <v>34437</v>
      </c>
      <c r="B4315" s="1">
        <v>44555</v>
      </c>
      <c r="C4315">
        <v>1002.71</v>
      </c>
      <c r="D4315" t="s">
        <v>30122</v>
      </c>
      <c r="E4315" t="s">
        <v>30109</v>
      </c>
      <c r="F4315" t="s">
        <v>15205</v>
      </c>
      <c r="G4315">
        <v>0</v>
      </c>
      <c r="H4315">
        <v>2021</v>
      </c>
      <c r="I4315" t="s">
        <v>30130</v>
      </c>
      <c r="J4315">
        <v>1</v>
      </c>
      <c r="K4315">
        <v>0</v>
      </c>
    </row>
    <row r="4316" spans="1:11" x14ac:dyDescent="0.3">
      <c r="A4316" t="s">
        <v>34438</v>
      </c>
      <c r="B4316" s="1">
        <v>45398</v>
      </c>
      <c r="C4316">
        <v>1220.6400000000001</v>
      </c>
      <c r="D4316" t="s">
        <v>30122</v>
      </c>
      <c r="E4316" t="s">
        <v>30117</v>
      </c>
      <c r="F4316" t="s">
        <v>2980</v>
      </c>
      <c r="G4316">
        <v>1</v>
      </c>
      <c r="H4316">
        <v>2024</v>
      </c>
      <c r="I4316" t="s">
        <v>30118</v>
      </c>
      <c r="J4316">
        <v>0</v>
      </c>
      <c r="K4316">
        <v>1</v>
      </c>
    </row>
    <row r="4317" spans="1:11" x14ac:dyDescent="0.3">
      <c r="A4317" t="s">
        <v>34439</v>
      </c>
      <c r="B4317" s="1">
        <v>45400</v>
      </c>
      <c r="C4317">
        <v>639.74</v>
      </c>
      <c r="D4317" t="s">
        <v>30122</v>
      </c>
      <c r="E4317" t="s">
        <v>30117</v>
      </c>
      <c r="F4317" t="s">
        <v>15807</v>
      </c>
      <c r="G4317">
        <v>1</v>
      </c>
      <c r="H4317">
        <v>2024</v>
      </c>
      <c r="I4317" t="s">
        <v>30118</v>
      </c>
      <c r="J4317">
        <v>0</v>
      </c>
      <c r="K4317">
        <v>1</v>
      </c>
    </row>
    <row r="4318" spans="1:11" x14ac:dyDescent="0.3">
      <c r="A4318" t="s">
        <v>34440</v>
      </c>
      <c r="B4318" s="1">
        <v>45301</v>
      </c>
      <c r="C4318">
        <v>630.45000000000005</v>
      </c>
      <c r="D4318" t="s">
        <v>30112</v>
      </c>
      <c r="E4318" t="s">
        <v>30117</v>
      </c>
      <c r="F4318" t="s">
        <v>16417</v>
      </c>
      <c r="G4318">
        <v>1</v>
      </c>
      <c r="H4318">
        <v>2024</v>
      </c>
      <c r="I4318" t="s">
        <v>30113</v>
      </c>
      <c r="J4318">
        <v>0</v>
      </c>
      <c r="K4318">
        <v>1</v>
      </c>
    </row>
    <row r="4319" spans="1:11" x14ac:dyDescent="0.3">
      <c r="A4319" t="s">
        <v>34441</v>
      </c>
      <c r="B4319" s="1">
        <v>44655</v>
      </c>
      <c r="C4319">
        <v>1211.8499999999999</v>
      </c>
      <c r="D4319" t="s">
        <v>30122</v>
      </c>
      <c r="E4319" t="s">
        <v>30117</v>
      </c>
      <c r="F4319" t="s">
        <v>17604</v>
      </c>
      <c r="G4319">
        <v>1</v>
      </c>
      <c r="H4319">
        <v>2022</v>
      </c>
      <c r="I4319" t="s">
        <v>30118</v>
      </c>
      <c r="J4319">
        <v>0</v>
      </c>
      <c r="K4319">
        <v>1</v>
      </c>
    </row>
    <row r="4320" spans="1:11" x14ac:dyDescent="0.3">
      <c r="A4320" t="s">
        <v>34442</v>
      </c>
      <c r="B4320" s="1">
        <v>44771</v>
      </c>
      <c r="C4320">
        <v>1411.27</v>
      </c>
      <c r="D4320" t="s">
        <v>30122</v>
      </c>
      <c r="E4320" t="s">
        <v>30117</v>
      </c>
      <c r="F4320" t="s">
        <v>18002</v>
      </c>
      <c r="G4320">
        <v>1</v>
      </c>
      <c r="H4320">
        <v>2022</v>
      </c>
      <c r="I4320" t="s">
        <v>30115</v>
      </c>
      <c r="J4320">
        <v>0</v>
      </c>
      <c r="K4320">
        <v>1</v>
      </c>
    </row>
    <row r="4321" spans="1:11" x14ac:dyDescent="0.3">
      <c r="A4321" t="s">
        <v>34443</v>
      </c>
      <c r="B4321" s="1">
        <v>45405</v>
      </c>
      <c r="C4321">
        <v>96.32</v>
      </c>
      <c r="D4321" t="s">
        <v>30112</v>
      </c>
      <c r="E4321" t="s">
        <v>30117</v>
      </c>
      <c r="F4321" t="s">
        <v>15796</v>
      </c>
      <c r="G4321">
        <v>1</v>
      </c>
      <c r="H4321">
        <v>2024</v>
      </c>
      <c r="I4321" t="s">
        <v>30118</v>
      </c>
      <c r="J4321">
        <v>0</v>
      </c>
      <c r="K4321">
        <v>1</v>
      </c>
    </row>
    <row r="4322" spans="1:11" x14ac:dyDescent="0.3">
      <c r="A4322" t="s">
        <v>34444</v>
      </c>
      <c r="B4322" s="1">
        <v>45558</v>
      </c>
      <c r="C4322">
        <v>1429.5</v>
      </c>
      <c r="D4322" t="s">
        <v>30108</v>
      </c>
      <c r="E4322" t="s">
        <v>30109</v>
      </c>
      <c r="F4322" t="s">
        <v>6493</v>
      </c>
      <c r="G4322">
        <v>0</v>
      </c>
      <c r="H4322">
        <v>2024</v>
      </c>
      <c r="I4322" t="s">
        <v>30123</v>
      </c>
      <c r="J4322">
        <v>1</v>
      </c>
      <c r="K4322">
        <v>0</v>
      </c>
    </row>
    <row r="4323" spans="1:11" x14ac:dyDescent="0.3">
      <c r="A4323" t="s">
        <v>34445</v>
      </c>
      <c r="B4323" s="1">
        <v>45600</v>
      </c>
      <c r="C4323">
        <v>301.02999999999997</v>
      </c>
      <c r="D4323" t="s">
        <v>30108</v>
      </c>
      <c r="E4323" t="s">
        <v>30109</v>
      </c>
      <c r="F4323" t="s">
        <v>8205</v>
      </c>
      <c r="G4323">
        <v>0</v>
      </c>
      <c r="H4323">
        <v>2024</v>
      </c>
      <c r="I4323" t="s">
        <v>30142</v>
      </c>
      <c r="J4323">
        <v>1</v>
      </c>
      <c r="K4323">
        <v>0</v>
      </c>
    </row>
    <row r="4324" spans="1:11" x14ac:dyDescent="0.3">
      <c r="A4324" t="s">
        <v>34446</v>
      </c>
      <c r="B4324" s="1">
        <v>45434</v>
      </c>
      <c r="C4324">
        <v>1007.75</v>
      </c>
      <c r="D4324" t="s">
        <v>30112</v>
      </c>
      <c r="E4324" t="s">
        <v>30109</v>
      </c>
      <c r="F4324" t="s">
        <v>1724</v>
      </c>
      <c r="G4324">
        <v>0</v>
      </c>
      <c r="H4324">
        <v>2024</v>
      </c>
      <c r="I4324" t="s">
        <v>30136</v>
      </c>
      <c r="J4324">
        <v>1</v>
      </c>
      <c r="K4324">
        <v>0</v>
      </c>
    </row>
    <row r="4325" spans="1:11" x14ac:dyDescent="0.3">
      <c r="A4325" t="s">
        <v>34447</v>
      </c>
      <c r="B4325" s="1">
        <v>45463</v>
      </c>
      <c r="C4325">
        <v>537.46</v>
      </c>
      <c r="D4325" t="s">
        <v>30122</v>
      </c>
      <c r="E4325" t="s">
        <v>30117</v>
      </c>
      <c r="F4325" t="s">
        <v>10244</v>
      </c>
      <c r="G4325">
        <v>1</v>
      </c>
      <c r="H4325">
        <v>2024</v>
      </c>
      <c r="I4325" t="s">
        <v>30128</v>
      </c>
      <c r="J4325">
        <v>0</v>
      </c>
      <c r="K4325">
        <v>1</v>
      </c>
    </row>
    <row r="4326" spans="1:11" x14ac:dyDescent="0.3">
      <c r="A4326" t="s">
        <v>34448</v>
      </c>
      <c r="B4326" s="1">
        <v>45288</v>
      </c>
      <c r="C4326">
        <v>619.25</v>
      </c>
      <c r="D4326" t="s">
        <v>30108</v>
      </c>
      <c r="E4326" t="s">
        <v>30117</v>
      </c>
      <c r="F4326" t="s">
        <v>13678</v>
      </c>
      <c r="G4326">
        <v>1</v>
      </c>
      <c r="H4326">
        <v>2023</v>
      </c>
      <c r="I4326" t="s">
        <v>30130</v>
      </c>
      <c r="J4326">
        <v>0</v>
      </c>
      <c r="K4326">
        <v>1</v>
      </c>
    </row>
    <row r="4327" spans="1:11" x14ac:dyDescent="0.3">
      <c r="A4327" t="s">
        <v>34449</v>
      </c>
      <c r="B4327" s="1">
        <v>44655</v>
      </c>
      <c r="C4327">
        <v>1375.3</v>
      </c>
      <c r="D4327" t="s">
        <v>30108</v>
      </c>
      <c r="E4327" t="s">
        <v>30117</v>
      </c>
      <c r="F4327" t="s">
        <v>7380</v>
      </c>
      <c r="G4327">
        <v>1</v>
      </c>
      <c r="H4327">
        <v>2022</v>
      </c>
      <c r="I4327" t="s">
        <v>30118</v>
      </c>
      <c r="J4327">
        <v>0</v>
      </c>
      <c r="K4327">
        <v>1</v>
      </c>
    </row>
    <row r="4328" spans="1:11" x14ac:dyDescent="0.3">
      <c r="A4328" t="s">
        <v>34450</v>
      </c>
      <c r="B4328" s="1">
        <v>45319</v>
      </c>
      <c r="C4328">
        <v>807.97</v>
      </c>
      <c r="D4328" t="s">
        <v>30108</v>
      </c>
      <c r="E4328" t="s">
        <v>30109</v>
      </c>
      <c r="F4328" t="s">
        <v>1028</v>
      </c>
      <c r="G4328">
        <v>0</v>
      </c>
      <c r="H4328">
        <v>2024</v>
      </c>
      <c r="I4328" t="s">
        <v>30113</v>
      </c>
      <c r="J4328">
        <v>1</v>
      </c>
      <c r="K4328">
        <v>0</v>
      </c>
    </row>
    <row r="4329" spans="1:11" x14ac:dyDescent="0.3">
      <c r="A4329" t="s">
        <v>34451</v>
      </c>
      <c r="B4329" s="1">
        <v>44651</v>
      </c>
      <c r="C4329">
        <v>1416.61</v>
      </c>
      <c r="D4329" t="s">
        <v>30112</v>
      </c>
      <c r="E4329" t="s">
        <v>30117</v>
      </c>
      <c r="F4329" t="s">
        <v>12163</v>
      </c>
      <c r="G4329">
        <v>1</v>
      </c>
      <c r="H4329">
        <v>2022</v>
      </c>
      <c r="I4329" t="s">
        <v>30145</v>
      </c>
      <c r="J4329">
        <v>0</v>
      </c>
      <c r="K4329">
        <v>1</v>
      </c>
    </row>
    <row r="4330" spans="1:11" x14ac:dyDescent="0.3">
      <c r="A4330" t="s">
        <v>34452</v>
      </c>
      <c r="B4330" s="1">
        <v>45303</v>
      </c>
      <c r="C4330">
        <v>781.71</v>
      </c>
      <c r="D4330" t="s">
        <v>30122</v>
      </c>
      <c r="E4330" t="s">
        <v>30109</v>
      </c>
      <c r="F4330" t="s">
        <v>2319</v>
      </c>
      <c r="G4330">
        <v>0</v>
      </c>
      <c r="H4330">
        <v>2024</v>
      </c>
      <c r="I4330" t="s">
        <v>30113</v>
      </c>
      <c r="J4330">
        <v>1</v>
      </c>
      <c r="K4330">
        <v>0</v>
      </c>
    </row>
    <row r="4331" spans="1:11" x14ac:dyDescent="0.3">
      <c r="A4331" t="s">
        <v>34453</v>
      </c>
      <c r="B4331" s="1">
        <v>44623</v>
      </c>
      <c r="C4331">
        <v>367.86</v>
      </c>
      <c r="D4331" t="s">
        <v>30112</v>
      </c>
      <c r="E4331" t="s">
        <v>30117</v>
      </c>
      <c r="F4331" t="s">
        <v>15373</v>
      </c>
      <c r="G4331">
        <v>1</v>
      </c>
      <c r="H4331">
        <v>2022</v>
      </c>
      <c r="I4331" t="s">
        <v>30145</v>
      </c>
      <c r="J4331">
        <v>0</v>
      </c>
      <c r="K4331">
        <v>1</v>
      </c>
    </row>
    <row r="4332" spans="1:11" x14ac:dyDescent="0.3">
      <c r="A4332" t="s">
        <v>34454</v>
      </c>
      <c r="B4332" s="1">
        <v>44760</v>
      </c>
      <c r="C4332">
        <v>700.64</v>
      </c>
      <c r="D4332" t="s">
        <v>30108</v>
      </c>
      <c r="E4332" t="s">
        <v>30117</v>
      </c>
      <c r="F4332" t="s">
        <v>12827</v>
      </c>
      <c r="G4332">
        <v>1</v>
      </c>
      <c r="H4332">
        <v>2022</v>
      </c>
      <c r="I4332" t="s">
        <v>30115</v>
      </c>
      <c r="J4332">
        <v>0</v>
      </c>
      <c r="K4332">
        <v>1</v>
      </c>
    </row>
    <row r="4333" spans="1:11" x14ac:dyDescent="0.3">
      <c r="A4333" t="s">
        <v>34455</v>
      </c>
      <c r="B4333" s="1">
        <v>45548</v>
      </c>
      <c r="C4333">
        <v>227.01</v>
      </c>
      <c r="D4333" t="s">
        <v>30108</v>
      </c>
      <c r="E4333" t="s">
        <v>30109</v>
      </c>
      <c r="F4333" t="s">
        <v>13435</v>
      </c>
      <c r="G4333">
        <v>0</v>
      </c>
      <c r="H4333">
        <v>2024</v>
      </c>
      <c r="I4333" t="s">
        <v>30123</v>
      </c>
      <c r="J4333">
        <v>1</v>
      </c>
      <c r="K4333">
        <v>0</v>
      </c>
    </row>
    <row r="4334" spans="1:11" x14ac:dyDescent="0.3">
      <c r="A4334" t="s">
        <v>34456</v>
      </c>
      <c r="B4334" s="1">
        <v>45128</v>
      </c>
      <c r="C4334">
        <v>344.19</v>
      </c>
      <c r="D4334" t="s">
        <v>30108</v>
      </c>
      <c r="E4334" t="s">
        <v>30109</v>
      </c>
      <c r="F4334" t="s">
        <v>9762</v>
      </c>
      <c r="G4334">
        <v>0</v>
      </c>
      <c r="H4334">
        <v>2023</v>
      </c>
      <c r="I4334" t="s">
        <v>30115</v>
      </c>
      <c r="J4334">
        <v>1</v>
      </c>
      <c r="K4334">
        <v>0</v>
      </c>
    </row>
    <row r="4335" spans="1:11" x14ac:dyDescent="0.3">
      <c r="A4335" t="s">
        <v>34457</v>
      </c>
      <c r="B4335" s="1">
        <v>45482</v>
      </c>
      <c r="C4335">
        <v>1179.76</v>
      </c>
      <c r="D4335" t="s">
        <v>30122</v>
      </c>
      <c r="E4335" t="s">
        <v>30117</v>
      </c>
      <c r="F4335" t="s">
        <v>14965</v>
      </c>
      <c r="G4335">
        <v>1</v>
      </c>
      <c r="H4335">
        <v>2024</v>
      </c>
      <c r="I4335" t="s">
        <v>30115</v>
      </c>
      <c r="J4335">
        <v>0</v>
      </c>
      <c r="K4335">
        <v>1</v>
      </c>
    </row>
    <row r="4336" spans="1:11" x14ac:dyDescent="0.3">
      <c r="A4336" t="s">
        <v>34458</v>
      </c>
      <c r="B4336" s="1">
        <v>45641</v>
      </c>
      <c r="C4336">
        <v>878.5</v>
      </c>
      <c r="D4336" t="s">
        <v>30112</v>
      </c>
      <c r="E4336" t="s">
        <v>30109</v>
      </c>
      <c r="F4336" t="s">
        <v>11306</v>
      </c>
      <c r="G4336">
        <v>0</v>
      </c>
      <c r="H4336">
        <v>2024</v>
      </c>
      <c r="I4336" t="s">
        <v>30130</v>
      </c>
      <c r="J4336">
        <v>1</v>
      </c>
      <c r="K4336">
        <v>0</v>
      </c>
    </row>
    <row r="4337" spans="1:11" x14ac:dyDescent="0.3">
      <c r="A4337" t="s">
        <v>34459</v>
      </c>
      <c r="B4337" s="1">
        <v>45487</v>
      </c>
      <c r="C4337">
        <v>628.41</v>
      </c>
      <c r="D4337" t="s">
        <v>30112</v>
      </c>
      <c r="E4337" t="s">
        <v>30117</v>
      </c>
      <c r="F4337" t="s">
        <v>6889</v>
      </c>
      <c r="G4337">
        <v>1</v>
      </c>
      <c r="H4337">
        <v>2024</v>
      </c>
      <c r="I4337" t="s">
        <v>30115</v>
      </c>
      <c r="J4337">
        <v>0</v>
      </c>
      <c r="K4337">
        <v>1</v>
      </c>
    </row>
    <row r="4338" spans="1:11" x14ac:dyDescent="0.3">
      <c r="A4338" t="s">
        <v>34460</v>
      </c>
      <c r="B4338" s="1">
        <v>45485</v>
      </c>
      <c r="C4338">
        <v>1401.37</v>
      </c>
      <c r="D4338" t="s">
        <v>30122</v>
      </c>
      <c r="E4338" t="s">
        <v>30117</v>
      </c>
      <c r="F4338" t="s">
        <v>12331</v>
      </c>
      <c r="G4338">
        <v>1</v>
      </c>
      <c r="H4338">
        <v>2024</v>
      </c>
      <c r="I4338" t="s">
        <v>30115</v>
      </c>
      <c r="J4338">
        <v>0</v>
      </c>
      <c r="K4338">
        <v>1</v>
      </c>
    </row>
    <row r="4339" spans="1:11" x14ac:dyDescent="0.3">
      <c r="A4339" t="s">
        <v>34461</v>
      </c>
      <c r="B4339" s="1">
        <v>45459</v>
      </c>
      <c r="C4339">
        <v>1371.34</v>
      </c>
      <c r="D4339" t="s">
        <v>30108</v>
      </c>
      <c r="E4339" t="s">
        <v>30117</v>
      </c>
      <c r="F4339" t="s">
        <v>15709</v>
      </c>
      <c r="G4339">
        <v>1</v>
      </c>
      <c r="H4339">
        <v>2024</v>
      </c>
      <c r="I4339" t="s">
        <v>30128</v>
      </c>
      <c r="J4339">
        <v>0</v>
      </c>
      <c r="K4339">
        <v>1</v>
      </c>
    </row>
    <row r="4340" spans="1:11" x14ac:dyDescent="0.3">
      <c r="A4340" t="s">
        <v>34462</v>
      </c>
      <c r="B4340" s="1">
        <v>45244</v>
      </c>
      <c r="C4340">
        <v>120.57</v>
      </c>
      <c r="D4340" t="s">
        <v>30108</v>
      </c>
      <c r="E4340" t="s">
        <v>30109</v>
      </c>
      <c r="F4340" t="s">
        <v>1867</v>
      </c>
      <c r="G4340">
        <v>0</v>
      </c>
      <c r="H4340">
        <v>2023</v>
      </c>
      <c r="I4340" t="s">
        <v>30142</v>
      </c>
      <c r="J4340">
        <v>1</v>
      </c>
      <c r="K4340">
        <v>0</v>
      </c>
    </row>
    <row r="4341" spans="1:11" x14ac:dyDescent="0.3">
      <c r="A4341" t="s">
        <v>34463</v>
      </c>
      <c r="B4341" s="1">
        <v>44852</v>
      </c>
      <c r="C4341">
        <v>782.37</v>
      </c>
      <c r="D4341" t="s">
        <v>30122</v>
      </c>
      <c r="E4341" t="s">
        <v>30117</v>
      </c>
      <c r="F4341" t="s">
        <v>14361</v>
      </c>
      <c r="G4341">
        <v>1</v>
      </c>
      <c r="H4341">
        <v>2022</v>
      </c>
      <c r="I4341" t="s">
        <v>30159</v>
      </c>
      <c r="J4341">
        <v>0</v>
      </c>
      <c r="K4341">
        <v>1</v>
      </c>
    </row>
    <row r="4342" spans="1:11" x14ac:dyDescent="0.3">
      <c r="A4342" t="s">
        <v>34464</v>
      </c>
      <c r="B4342" s="1">
        <v>44575</v>
      </c>
      <c r="C4342">
        <v>332.46</v>
      </c>
      <c r="D4342" t="s">
        <v>30122</v>
      </c>
      <c r="E4342" t="s">
        <v>30117</v>
      </c>
      <c r="F4342" t="s">
        <v>15023</v>
      </c>
      <c r="G4342">
        <v>1</v>
      </c>
      <c r="H4342">
        <v>2022</v>
      </c>
      <c r="I4342" t="s">
        <v>30113</v>
      </c>
      <c r="J4342">
        <v>0</v>
      </c>
      <c r="K4342">
        <v>1</v>
      </c>
    </row>
    <row r="4343" spans="1:11" x14ac:dyDescent="0.3">
      <c r="A4343" t="s">
        <v>34465</v>
      </c>
      <c r="B4343" s="1">
        <v>44920</v>
      </c>
      <c r="C4343">
        <v>1061.6300000000001</v>
      </c>
      <c r="D4343" t="s">
        <v>30112</v>
      </c>
      <c r="E4343" t="s">
        <v>30109</v>
      </c>
      <c r="F4343" t="s">
        <v>19623</v>
      </c>
      <c r="G4343">
        <v>0</v>
      </c>
      <c r="H4343">
        <v>2022</v>
      </c>
      <c r="I4343" t="s">
        <v>30130</v>
      </c>
      <c r="J4343">
        <v>1</v>
      </c>
      <c r="K4343">
        <v>0</v>
      </c>
    </row>
    <row r="4344" spans="1:11" x14ac:dyDescent="0.3">
      <c r="A4344" t="s">
        <v>34466</v>
      </c>
      <c r="B4344" s="1">
        <v>44582</v>
      </c>
      <c r="C4344">
        <v>1007.35</v>
      </c>
      <c r="D4344" t="s">
        <v>30112</v>
      </c>
      <c r="E4344" t="s">
        <v>30117</v>
      </c>
      <c r="F4344" t="s">
        <v>14600</v>
      </c>
      <c r="G4344">
        <v>1</v>
      </c>
      <c r="H4344">
        <v>2022</v>
      </c>
      <c r="I4344" t="s">
        <v>30113</v>
      </c>
      <c r="J4344">
        <v>0</v>
      </c>
      <c r="K4344">
        <v>1</v>
      </c>
    </row>
    <row r="4345" spans="1:11" x14ac:dyDescent="0.3">
      <c r="A4345" t="s">
        <v>34467</v>
      </c>
      <c r="B4345" s="1">
        <v>44659</v>
      </c>
      <c r="C4345">
        <v>550.91999999999996</v>
      </c>
      <c r="D4345" t="s">
        <v>30122</v>
      </c>
      <c r="E4345" t="s">
        <v>30117</v>
      </c>
      <c r="F4345" t="s">
        <v>1372</v>
      </c>
      <c r="G4345">
        <v>1</v>
      </c>
      <c r="H4345">
        <v>2022</v>
      </c>
      <c r="I4345" t="s">
        <v>30118</v>
      </c>
      <c r="J4345">
        <v>0</v>
      </c>
      <c r="K4345">
        <v>1</v>
      </c>
    </row>
    <row r="4346" spans="1:11" x14ac:dyDescent="0.3">
      <c r="A4346" t="s">
        <v>34468</v>
      </c>
      <c r="B4346" s="1">
        <v>45186</v>
      </c>
      <c r="C4346">
        <v>1473.18</v>
      </c>
      <c r="D4346" t="s">
        <v>30122</v>
      </c>
      <c r="E4346" t="s">
        <v>30117</v>
      </c>
      <c r="F4346" t="s">
        <v>13827</v>
      </c>
      <c r="G4346">
        <v>1</v>
      </c>
      <c r="H4346">
        <v>2023</v>
      </c>
      <c r="I4346" t="s">
        <v>30123</v>
      </c>
      <c r="J4346">
        <v>0</v>
      </c>
      <c r="K4346">
        <v>1</v>
      </c>
    </row>
    <row r="4347" spans="1:11" x14ac:dyDescent="0.3">
      <c r="A4347" t="s">
        <v>34469</v>
      </c>
      <c r="B4347" s="1">
        <v>45445</v>
      </c>
      <c r="C4347">
        <v>730.92</v>
      </c>
      <c r="D4347" t="s">
        <v>30122</v>
      </c>
      <c r="E4347" t="s">
        <v>30109</v>
      </c>
      <c r="F4347" t="s">
        <v>822</v>
      </c>
      <c r="G4347">
        <v>0</v>
      </c>
      <c r="H4347">
        <v>2024</v>
      </c>
      <c r="I4347" t="s">
        <v>30128</v>
      </c>
      <c r="J4347">
        <v>1</v>
      </c>
      <c r="K4347">
        <v>0</v>
      </c>
    </row>
    <row r="4348" spans="1:11" x14ac:dyDescent="0.3">
      <c r="A4348" t="s">
        <v>34470</v>
      </c>
      <c r="B4348" s="1">
        <v>45348</v>
      </c>
      <c r="C4348">
        <v>391.64</v>
      </c>
      <c r="D4348" t="s">
        <v>30108</v>
      </c>
      <c r="E4348" t="s">
        <v>30117</v>
      </c>
      <c r="F4348" t="s">
        <v>3226</v>
      </c>
      <c r="G4348">
        <v>1</v>
      </c>
      <c r="H4348">
        <v>2024</v>
      </c>
      <c r="I4348" t="s">
        <v>30110</v>
      </c>
      <c r="J4348">
        <v>0</v>
      </c>
      <c r="K4348">
        <v>1</v>
      </c>
    </row>
    <row r="4349" spans="1:11" x14ac:dyDescent="0.3">
      <c r="A4349" t="s">
        <v>34471</v>
      </c>
      <c r="B4349" s="1">
        <v>44726</v>
      </c>
      <c r="C4349">
        <v>162.65</v>
      </c>
      <c r="D4349" t="s">
        <v>30112</v>
      </c>
      <c r="E4349" t="s">
        <v>30109</v>
      </c>
      <c r="F4349" t="s">
        <v>13495</v>
      </c>
      <c r="G4349">
        <v>0</v>
      </c>
      <c r="H4349">
        <v>2022</v>
      </c>
      <c r="I4349" t="s">
        <v>30128</v>
      </c>
      <c r="J4349">
        <v>1</v>
      </c>
      <c r="K4349">
        <v>0</v>
      </c>
    </row>
    <row r="4350" spans="1:11" x14ac:dyDescent="0.3">
      <c r="A4350" t="s">
        <v>34472</v>
      </c>
      <c r="B4350" s="1">
        <v>45427</v>
      </c>
      <c r="C4350">
        <v>882.2</v>
      </c>
      <c r="D4350" t="s">
        <v>30122</v>
      </c>
      <c r="E4350" t="s">
        <v>30117</v>
      </c>
      <c r="F4350" t="s">
        <v>859</v>
      </c>
      <c r="G4350">
        <v>1</v>
      </c>
      <c r="H4350">
        <v>2024</v>
      </c>
      <c r="I4350" t="s">
        <v>30136</v>
      </c>
      <c r="J4350">
        <v>0</v>
      </c>
      <c r="K4350">
        <v>1</v>
      </c>
    </row>
    <row r="4351" spans="1:11" x14ac:dyDescent="0.3">
      <c r="A4351" t="s">
        <v>34473</v>
      </c>
      <c r="B4351" s="1">
        <v>45487</v>
      </c>
      <c r="C4351">
        <v>872.29</v>
      </c>
      <c r="D4351" t="s">
        <v>30108</v>
      </c>
      <c r="E4351" t="s">
        <v>30109</v>
      </c>
      <c r="F4351" t="s">
        <v>15976</v>
      </c>
      <c r="G4351">
        <v>0</v>
      </c>
      <c r="H4351">
        <v>2024</v>
      </c>
      <c r="I4351" t="s">
        <v>30115</v>
      </c>
      <c r="J4351">
        <v>1</v>
      </c>
      <c r="K4351">
        <v>0</v>
      </c>
    </row>
    <row r="4352" spans="1:11" x14ac:dyDescent="0.3">
      <c r="A4352" t="s">
        <v>34474</v>
      </c>
      <c r="B4352" s="1">
        <v>44556</v>
      </c>
      <c r="C4352">
        <v>700.45</v>
      </c>
      <c r="D4352" t="s">
        <v>30122</v>
      </c>
      <c r="E4352" t="s">
        <v>30109</v>
      </c>
      <c r="F4352" t="s">
        <v>6488</v>
      </c>
      <c r="G4352">
        <v>0</v>
      </c>
      <c r="H4352">
        <v>2021</v>
      </c>
      <c r="I4352" t="s">
        <v>30130</v>
      </c>
      <c r="J4352">
        <v>1</v>
      </c>
      <c r="K4352">
        <v>0</v>
      </c>
    </row>
    <row r="4353" spans="1:11" x14ac:dyDescent="0.3">
      <c r="A4353" t="s">
        <v>34475</v>
      </c>
      <c r="B4353" s="1">
        <v>44724</v>
      </c>
      <c r="C4353">
        <v>269.12</v>
      </c>
      <c r="D4353" t="s">
        <v>30112</v>
      </c>
      <c r="E4353" t="s">
        <v>30109</v>
      </c>
      <c r="F4353" t="s">
        <v>8283</v>
      </c>
      <c r="G4353">
        <v>0</v>
      </c>
      <c r="H4353">
        <v>2022</v>
      </c>
      <c r="I4353" t="s">
        <v>30128</v>
      </c>
      <c r="J4353">
        <v>1</v>
      </c>
      <c r="K4353">
        <v>0</v>
      </c>
    </row>
    <row r="4354" spans="1:11" x14ac:dyDescent="0.3">
      <c r="A4354" t="s">
        <v>34476</v>
      </c>
      <c r="B4354" s="1">
        <v>44737</v>
      </c>
      <c r="C4354">
        <v>1171.6300000000001</v>
      </c>
      <c r="D4354" t="s">
        <v>30108</v>
      </c>
      <c r="E4354" t="s">
        <v>30109</v>
      </c>
      <c r="F4354" t="s">
        <v>13046</v>
      </c>
      <c r="G4354">
        <v>0</v>
      </c>
      <c r="H4354">
        <v>2022</v>
      </c>
      <c r="I4354" t="s">
        <v>30128</v>
      </c>
      <c r="J4354">
        <v>1</v>
      </c>
      <c r="K4354">
        <v>0</v>
      </c>
    </row>
    <row r="4355" spans="1:11" x14ac:dyDescent="0.3">
      <c r="A4355" t="s">
        <v>34477</v>
      </c>
      <c r="B4355" s="1">
        <v>45534</v>
      </c>
      <c r="C4355">
        <v>1143.82</v>
      </c>
      <c r="D4355" t="s">
        <v>30112</v>
      </c>
      <c r="E4355" t="s">
        <v>30117</v>
      </c>
      <c r="F4355" t="s">
        <v>18980</v>
      </c>
      <c r="G4355">
        <v>1</v>
      </c>
      <c r="H4355">
        <v>2024</v>
      </c>
      <c r="I4355" t="s">
        <v>30120</v>
      </c>
      <c r="J4355">
        <v>0</v>
      </c>
      <c r="K4355">
        <v>1</v>
      </c>
    </row>
    <row r="4356" spans="1:11" x14ac:dyDescent="0.3">
      <c r="A4356" t="s">
        <v>34478</v>
      </c>
      <c r="B4356" s="1">
        <v>44698</v>
      </c>
      <c r="C4356">
        <v>996.41</v>
      </c>
      <c r="D4356" t="s">
        <v>30108</v>
      </c>
      <c r="E4356" t="s">
        <v>30109</v>
      </c>
      <c r="F4356" t="s">
        <v>5261</v>
      </c>
      <c r="G4356">
        <v>0</v>
      </c>
      <c r="H4356">
        <v>2022</v>
      </c>
      <c r="I4356" t="s">
        <v>30136</v>
      </c>
      <c r="J4356">
        <v>1</v>
      </c>
      <c r="K4356">
        <v>0</v>
      </c>
    </row>
    <row r="4357" spans="1:11" x14ac:dyDescent="0.3">
      <c r="A4357" t="s">
        <v>34479</v>
      </c>
      <c r="B4357" s="1">
        <v>44948</v>
      </c>
      <c r="C4357">
        <v>1220.99</v>
      </c>
      <c r="D4357" t="s">
        <v>30108</v>
      </c>
      <c r="E4357" t="s">
        <v>30117</v>
      </c>
      <c r="F4357" t="s">
        <v>2988</v>
      </c>
      <c r="G4357">
        <v>1</v>
      </c>
      <c r="H4357">
        <v>2023</v>
      </c>
      <c r="I4357" t="s">
        <v>30113</v>
      </c>
      <c r="J4357">
        <v>0</v>
      </c>
      <c r="K4357">
        <v>1</v>
      </c>
    </row>
    <row r="4358" spans="1:11" x14ac:dyDescent="0.3">
      <c r="A4358" t="s">
        <v>34480</v>
      </c>
      <c r="B4358" s="1">
        <v>44949</v>
      </c>
      <c r="C4358">
        <v>1140.27</v>
      </c>
      <c r="D4358" t="s">
        <v>30122</v>
      </c>
      <c r="E4358" t="s">
        <v>30109</v>
      </c>
      <c r="F4358" t="s">
        <v>3808</v>
      </c>
      <c r="G4358">
        <v>0</v>
      </c>
      <c r="H4358">
        <v>2023</v>
      </c>
      <c r="I4358" t="s">
        <v>30113</v>
      </c>
      <c r="J4358">
        <v>1</v>
      </c>
      <c r="K4358">
        <v>0</v>
      </c>
    </row>
    <row r="4359" spans="1:11" x14ac:dyDescent="0.3">
      <c r="A4359" t="s">
        <v>34481</v>
      </c>
      <c r="B4359" s="1">
        <v>45604</v>
      </c>
      <c r="C4359">
        <v>1282.4000000000001</v>
      </c>
      <c r="D4359" t="s">
        <v>30112</v>
      </c>
      <c r="E4359" t="s">
        <v>30117</v>
      </c>
      <c r="F4359" t="s">
        <v>18124</v>
      </c>
      <c r="G4359">
        <v>1</v>
      </c>
      <c r="H4359">
        <v>2024</v>
      </c>
      <c r="I4359" t="s">
        <v>30142</v>
      </c>
      <c r="J4359">
        <v>0</v>
      </c>
      <c r="K4359">
        <v>1</v>
      </c>
    </row>
    <row r="4360" spans="1:11" x14ac:dyDescent="0.3">
      <c r="A4360" t="s">
        <v>34482</v>
      </c>
      <c r="B4360" s="1">
        <v>45539</v>
      </c>
      <c r="C4360">
        <v>659.76</v>
      </c>
      <c r="D4360" t="s">
        <v>30122</v>
      </c>
      <c r="E4360" t="s">
        <v>30109</v>
      </c>
      <c r="F4360" t="s">
        <v>7309</v>
      </c>
      <c r="G4360">
        <v>0</v>
      </c>
      <c r="H4360">
        <v>2024</v>
      </c>
      <c r="I4360" t="s">
        <v>30123</v>
      </c>
      <c r="J4360">
        <v>1</v>
      </c>
      <c r="K4360">
        <v>0</v>
      </c>
    </row>
    <row r="4361" spans="1:11" x14ac:dyDescent="0.3">
      <c r="A4361" t="s">
        <v>34483</v>
      </c>
      <c r="B4361" s="1">
        <v>45474</v>
      </c>
      <c r="C4361">
        <v>1291.48</v>
      </c>
      <c r="D4361" t="s">
        <v>30122</v>
      </c>
      <c r="E4361" t="s">
        <v>30117</v>
      </c>
      <c r="F4361" t="s">
        <v>2876</v>
      </c>
      <c r="G4361">
        <v>1</v>
      </c>
      <c r="H4361">
        <v>2024</v>
      </c>
      <c r="I4361" t="s">
        <v>30115</v>
      </c>
      <c r="J4361">
        <v>0</v>
      </c>
      <c r="K4361">
        <v>1</v>
      </c>
    </row>
    <row r="4362" spans="1:11" x14ac:dyDescent="0.3">
      <c r="A4362" t="s">
        <v>34484</v>
      </c>
      <c r="B4362" s="1">
        <v>44896</v>
      </c>
      <c r="C4362">
        <v>152.97</v>
      </c>
      <c r="D4362" t="s">
        <v>30122</v>
      </c>
      <c r="E4362" t="s">
        <v>30109</v>
      </c>
      <c r="F4362" t="s">
        <v>18573</v>
      </c>
      <c r="G4362">
        <v>0</v>
      </c>
      <c r="H4362">
        <v>2022</v>
      </c>
      <c r="I4362" t="s">
        <v>30130</v>
      </c>
      <c r="J4362">
        <v>1</v>
      </c>
      <c r="K4362">
        <v>0</v>
      </c>
    </row>
    <row r="4363" spans="1:11" x14ac:dyDescent="0.3">
      <c r="A4363" t="s">
        <v>34485</v>
      </c>
      <c r="B4363" s="1">
        <v>45106</v>
      </c>
      <c r="C4363">
        <v>1212.79</v>
      </c>
      <c r="D4363" t="s">
        <v>30108</v>
      </c>
      <c r="E4363" t="s">
        <v>30109</v>
      </c>
      <c r="F4363" t="s">
        <v>2349</v>
      </c>
      <c r="G4363">
        <v>0</v>
      </c>
      <c r="H4363">
        <v>2023</v>
      </c>
      <c r="I4363" t="s">
        <v>30128</v>
      </c>
      <c r="J4363">
        <v>1</v>
      </c>
      <c r="K4363">
        <v>0</v>
      </c>
    </row>
    <row r="4364" spans="1:11" x14ac:dyDescent="0.3">
      <c r="A4364" t="s">
        <v>34486</v>
      </c>
      <c r="B4364" s="1">
        <v>45199</v>
      </c>
      <c r="C4364">
        <v>628.48</v>
      </c>
      <c r="D4364" t="s">
        <v>30108</v>
      </c>
      <c r="E4364" t="s">
        <v>30109</v>
      </c>
      <c r="F4364" t="s">
        <v>8615</v>
      </c>
      <c r="G4364">
        <v>0</v>
      </c>
      <c r="H4364">
        <v>2023</v>
      </c>
      <c r="I4364" t="s">
        <v>30123</v>
      </c>
      <c r="J4364">
        <v>1</v>
      </c>
      <c r="K4364">
        <v>0</v>
      </c>
    </row>
    <row r="4365" spans="1:11" x14ac:dyDescent="0.3">
      <c r="A4365" t="s">
        <v>34487</v>
      </c>
      <c r="B4365" s="1">
        <v>45556</v>
      </c>
      <c r="C4365">
        <v>155.54</v>
      </c>
      <c r="D4365" t="s">
        <v>30112</v>
      </c>
      <c r="E4365" t="s">
        <v>30117</v>
      </c>
      <c r="F4365" t="s">
        <v>15039</v>
      </c>
      <c r="G4365">
        <v>1</v>
      </c>
      <c r="H4365">
        <v>2024</v>
      </c>
      <c r="I4365" t="s">
        <v>30123</v>
      </c>
      <c r="J4365">
        <v>0</v>
      </c>
      <c r="K4365">
        <v>1</v>
      </c>
    </row>
    <row r="4366" spans="1:11" x14ac:dyDescent="0.3">
      <c r="A4366" t="s">
        <v>34488</v>
      </c>
      <c r="B4366" s="1">
        <v>45076</v>
      </c>
      <c r="C4366">
        <v>1184.8499999999999</v>
      </c>
      <c r="D4366" t="s">
        <v>30122</v>
      </c>
      <c r="E4366" t="s">
        <v>30109</v>
      </c>
      <c r="F4366" t="s">
        <v>12562</v>
      </c>
      <c r="G4366">
        <v>0</v>
      </c>
      <c r="H4366">
        <v>2023</v>
      </c>
      <c r="I4366" t="s">
        <v>30136</v>
      </c>
      <c r="J4366">
        <v>1</v>
      </c>
      <c r="K4366">
        <v>0</v>
      </c>
    </row>
    <row r="4367" spans="1:11" x14ac:dyDescent="0.3">
      <c r="A4367" t="s">
        <v>34489</v>
      </c>
      <c r="B4367" s="1">
        <v>44697</v>
      </c>
      <c r="C4367">
        <v>1018.81</v>
      </c>
      <c r="D4367" t="s">
        <v>30108</v>
      </c>
      <c r="E4367" t="s">
        <v>30109</v>
      </c>
      <c r="F4367" t="s">
        <v>11541</v>
      </c>
      <c r="G4367">
        <v>0</v>
      </c>
      <c r="H4367">
        <v>2022</v>
      </c>
      <c r="I4367" t="s">
        <v>30136</v>
      </c>
      <c r="J4367">
        <v>1</v>
      </c>
      <c r="K4367">
        <v>0</v>
      </c>
    </row>
    <row r="4368" spans="1:11" x14ac:dyDescent="0.3">
      <c r="A4368" t="s">
        <v>34490</v>
      </c>
      <c r="B4368" s="1">
        <v>45061</v>
      </c>
      <c r="C4368">
        <v>430.23</v>
      </c>
      <c r="D4368" t="s">
        <v>30122</v>
      </c>
      <c r="E4368" t="s">
        <v>30117</v>
      </c>
      <c r="F4368" t="s">
        <v>10913</v>
      </c>
      <c r="G4368">
        <v>1</v>
      </c>
      <c r="H4368">
        <v>2023</v>
      </c>
      <c r="I4368" t="s">
        <v>30136</v>
      </c>
      <c r="J4368">
        <v>0</v>
      </c>
      <c r="K4368">
        <v>1</v>
      </c>
    </row>
    <row r="4369" spans="1:11" x14ac:dyDescent="0.3">
      <c r="A4369" t="s">
        <v>34491</v>
      </c>
      <c r="B4369" s="1">
        <v>45197</v>
      </c>
      <c r="C4369">
        <v>1052.55</v>
      </c>
      <c r="D4369" t="s">
        <v>30108</v>
      </c>
      <c r="E4369" t="s">
        <v>30117</v>
      </c>
      <c r="F4369" t="s">
        <v>17525</v>
      </c>
      <c r="G4369">
        <v>1</v>
      </c>
      <c r="H4369">
        <v>2023</v>
      </c>
      <c r="I4369" t="s">
        <v>30123</v>
      </c>
      <c r="J4369">
        <v>0</v>
      </c>
      <c r="K4369">
        <v>1</v>
      </c>
    </row>
    <row r="4370" spans="1:11" x14ac:dyDescent="0.3">
      <c r="A4370" t="s">
        <v>34492</v>
      </c>
      <c r="B4370" s="1">
        <v>44837</v>
      </c>
      <c r="C4370">
        <v>1210.31</v>
      </c>
      <c r="D4370" t="s">
        <v>30108</v>
      </c>
      <c r="E4370" t="s">
        <v>30109</v>
      </c>
      <c r="F4370" t="s">
        <v>5047</v>
      </c>
      <c r="G4370">
        <v>0</v>
      </c>
      <c r="H4370">
        <v>2022</v>
      </c>
      <c r="I4370" t="s">
        <v>30159</v>
      </c>
      <c r="J4370">
        <v>1</v>
      </c>
      <c r="K4370">
        <v>0</v>
      </c>
    </row>
    <row r="4371" spans="1:11" x14ac:dyDescent="0.3">
      <c r="A4371" t="s">
        <v>34493</v>
      </c>
      <c r="B4371" s="1">
        <v>44906</v>
      </c>
      <c r="C4371">
        <v>554.41999999999996</v>
      </c>
      <c r="D4371" t="s">
        <v>30122</v>
      </c>
      <c r="E4371" t="s">
        <v>30109</v>
      </c>
      <c r="F4371" t="s">
        <v>10371</v>
      </c>
      <c r="G4371">
        <v>0</v>
      </c>
      <c r="H4371">
        <v>2022</v>
      </c>
      <c r="I4371" t="s">
        <v>30130</v>
      </c>
      <c r="J4371">
        <v>1</v>
      </c>
      <c r="K4371">
        <v>0</v>
      </c>
    </row>
    <row r="4372" spans="1:11" x14ac:dyDescent="0.3">
      <c r="A4372" t="s">
        <v>34494</v>
      </c>
      <c r="B4372" s="1">
        <v>45360</v>
      </c>
      <c r="C4372">
        <v>647.30999999999995</v>
      </c>
      <c r="D4372" t="s">
        <v>30108</v>
      </c>
      <c r="E4372" t="s">
        <v>30109</v>
      </c>
      <c r="F4372" t="s">
        <v>14351</v>
      </c>
      <c r="G4372">
        <v>0</v>
      </c>
      <c r="H4372">
        <v>2024</v>
      </c>
      <c r="I4372" t="s">
        <v>30145</v>
      </c>
      <c r="J4372">
        <v>1</v>
      </c>
      <c r="K4372">
        <v>0</v>
      </c>
    </row>
    <row r="4373" spans="1:11" x14ac:dyDescent="0.3">
      <c r="A4373" t="s">
        <v>34495</v>
      </c>
      <c r="B4373" s="1">
        <v>44702</v>
      </c>
      <c r="C4373">
        <v>1333.12</v>
      </c>
      <c r="D4373" t="s">
        <v>30108</v>
      </c>
      <c r="E4373" t="s">
        <v>30117</v>
      </c>
      <c r="F4373" t="s">
        <v>12686</v>
      </c>
      <c r="G4373">
        <v>1</v>
      </c>
      <c r="H4373">
        <v>2022</v>
      </c>
      <c r="I4373" t="s">
        <v>30136</v>
      </c>
      <c r="J4373">
        <v>0</v>
      </c>
      <c r="K4373">
        <v>1</v>
      </c>
    </row>
    <row r="4374" spans="1:11" x14ac:dyDescent="0.3">
      <c r="A4374" t="s">
        <v>34496</v>
      </c>
      <c r="B4374" s="1">
        <v>45624</v>
      </c>
      <c r="C4374">
        <v>1095.27</v>
      </c>
      <c r="D4374" t="s">
        <v>30122</v>
      </c>
      <c r="E4374" t="s">
        <v>30117</v>
      </c>
      <c r="F4374" t="s">
        <v>344</v>
      </c>
      <c r="G4374">
        <v>1</v>
      </c>
      <c r="H4374">
        <v>2024</v>
      </c>
      <c r="I4374" t="s">
        <v>30142</v>
      </c>
      <c r="J4374">
        <v>0</v>
      </c>
      <c r="K4374">
        <v>1</v>
      </c>
    </row>
    <row r="4375" spans="1:11" x14ac:dyDescent="0.3">
      <c r="A4375" t="s">
        <v>34497</v>
      </c>
      <c r="B4375" s="1">
        <v>44822</v>
      </c>
      <c r="C4375">
        <v>1150.0899999999999</v>
      </c>
      <c r="D4375" t="s">
        <v>30112</v>
      </c>
      <c r="E4375" t="s">
        <v>30117</v>
      </c>
      <c r="F4375" t="s">
        <v>19807</v>
      </c>
      <c r="G4375">
        <v>1</v>
      </c>
      <c r="H4375">
        <v>2022</v>
      </c>
      <c r="I4375" t="s">
        <v>30123</v>
      </c>
      <c r="J4375">
        <v>0</v>
      </c>
      <c r="K4375">
        <v>1</v>
      </c>
    </row>
    <row r="4376" spans="1:11" x14ac:dyDescent="0.3">
      <c r="A4376" t="s">
        <v>34498</v>
      </c>
      <c r="B4376" s="1">
        <v>45295</v>
      </c>
      <c r="C4376">
        <v>209.35</v>
      </c>
      <c r="D4376" t="s">
        <v>30112</v>
      </c>
      <c r="E4376" t="s">
        <v>30109</v>
      </c>
      <c r="F4376" t="s">
        <v>14057</v>
      </c>
      <c r="G4376">
        <v>0</v>
      </c>
      <c r="H4376">
        <v>2024</v>
      </c>
      <c r="I4376" t="s">
        <v>30113</v>
      </c>
      <c r="J4376">
        <v>1</v>
      </c>
      <c r="K4376">
        <v>0</v>
      </c>
    </row>
    <row r="4377" spans="1:11" x14ac:dyDescent="0.3">
      <c r="A4377" t="s">
        <v>34499</v>
      </c>
      <c r="B4377" s="1">
        <v>45214</v>
      </c>
      <c r="C4377">
        <v>114.32</v>
      </c>
      <c r="D4377" t="s">
        <v>30108</v>
      </c>
      <c r="E4377" t="s">
        <v>30109</v>
      </c>
      <c r="F4377" t="s">
        <v>6638</v>
      </c>
      <c r="G4377">
        <v>0</v>
      </c>
      <c r="H4377">
        <v>2023</v>
      </c>
      <c r="I4377" t="s">
        <v>30159</v>
      </c>
      <c r="J4377">
        <v>1</v>
      </c>
      <c r="K4377">
        <v>0</v>
      </c>
    </row>
    <row r="4378" spans="1:11" x14ac:dyDescent="0.3">
      <c r="A4378" t="s">
        <v>34500</v>
      </c>
      <c r="B4378" s="1">
        <v>44897</v>
      </c>
      <c r="C4378">
        <v>256.95</v>
      </c>
      <c r="D4378" t="s">
        <v>30112</v>
      </c>
      <c r="E4378" t="s">
        <v>30109</v>
      </c>
      <c r="F4378" t="s">
        <v>11976</v>
      </c>
      <c r="G4378">
        <v>0</v>
      </c>
      <c r="H4378">
        <v>2022</v>
      </c>
      <c r="I4378" t="s">
        <v>30130</v>
      </c>
      <c r="J4378">
        <v>1</v>
      </c>
      <c r="K4378">
        <v>0</v>
      </c>
    </row>
    <row r="4379" spans="1:11" x14ac:dyDescent="0.3">
      <c r="A4379" t="s">
        <v>34501</v>
      </c>
      <c r="B4379" s="1">
        <v>45505</v>
      </c>
      <c r="C4379">
        <v>1063.6300000000001</v>
      </c>
      <c r="D4379" t="s">
        <v>30122</v>
      </c>
      <c r="E4379" t="s">
        <v>30117</v>
      </c>
      <c r="F4379" t="s">
        <v>13212</v>
      </c>
      <c r="G4379">
        <v>1</v>
      </c>
      <c r="H4379">
        <v>2024</v>
      </c>
      <c r="I4379" t="s">
        <v>30120</v>
      </c>
      <c r="J4379">
        <v>0</v>
      </c>
      <c r="K4379">
        <v>1</v>
      </c>
    </row>
    <row r="4380" spans="1:11" x14ac:dyDescent="0.3">
      <c r="A4380" t="s">
        <v>34502</v>
      </c>
      <c r="B4380" s="1">
        <v>45578</v>
      </c>
      <c r="C4380">
        <v>1338.73</v>
      </c>
      <c r="D4380" t="s">
        <v>30112</v>
      </c>
      <c r="E4380" t="s">
        <v>30109</v>
      </c>
      <c r="F4380" t="s">
        <v>18129</v>
      </c>
      <c r="G4380">
        <v>0</v>
      </c>
      <c r="H4380">
        <v>2024</v>
      </c>
      <c r="I4380" t="s">
        <v>30159</v>
      </c>
      <c r="J4380">
        <v>1</v>
      </c>
      <c r="K4380">
        <v>0</v>
      </c>
    </row>
    <row r="4381" spans="1:11" x14ac:dyDescent="0.3">
      <c r="A4381" t="s">
        <v>34503</v>
      </c>
      <c r="B4381" s="1">
        <v>45568</v>
      </c>
      <c r="C4381">
        <v>520.77</v>
      </c>
      <c r="D4381" t="s">
        <v>30108</v>
      </c>
      <c r="E4381" t="s">
        <v>30109</v>
      </c>
      <c r="F4381" t="s">
        <v>13705</v>
      </c>
      <c r="G4381">
        <v>0</v>
      </c>
      <c r="H4381">
        <v>2024</v>
      </c>
      <c r="I4381" t="s">
        <v>30159</v>
      </c>
      <c r="J4381">
        <v>1</v>
      </c>
      <c r="K4381">
        <v>0</v>
      </c>
    </row>
    <row r="4382" spans="1:11" x14ac:dyDescent="0.3">
      <c r="A4382" t="s">
        <v>34504</v>
      </c>
      <c r="B4382" s="1">
        <v>44777</v>
      </c>
      <c r="C4382">
        <v>1265.42</v>
      </c>
      <c r="D4382" t="s">
        <v>30108</v>
      </c>
      <c r="E4382" t="s">
        <v>30117</v>
      </c>
      <c r="F4382" t="s">
        <v>18225</v>
      </c>
      <c r="G4382">
        <v>1</v>
      </c>
      <c r="H4382">
        <v>2022</v>
      </c>
      <c r="I4382" t="s">
        <v>30120</v>
      </c>
      <c r="J4382">
        <v>0</v>
      </c>
      <c r="K4382">
        <v>1</v>
      </c>
    </row>
    <row r="4383" spans="1:11" x14ac:dyDescent="0.3">
      <c r="A4383" t="s">
        <v>34505</v>
      </c>
      <c r="B4383" s="1">
        <v>44691</v>
      </c>
      <c r="C4383">
        <v>784.41</v>
      </c>
      <c r="D4383" t="s">
        <v>30122</v>
      </c>
      <c r="E4383" t="s">
        <v>30117</v>
      </c>
      <c r="F4383" t="s">
        <v>2424</v>
      </c>
      <c r="G4383">
        <v>1</v>
      </c>
      <c r="H4383">
        <v>2022</v>
      </c>
      <c r="I4383" t="s">
        <v>30136</v>
      </c>
      <c r="J4383">
        <v>0</v>
      </c>
      <c r="K4383">
        <v>1</v>
      </c>
    </row>
    <row r="4384" spans="1:11" x14ac:dyDescent="0.3">
      <c r="A4384" t="s">
        <v>34506</v>
      </c>
      <c r="B4384" s="1">
        <v>45061</v>
      </c>
      <c r="C4384">
        <v>1342.36</v>
      </c>
      <c r="D4384" t="s">
        <v>30112</v>
      </c>
      <c r="E4384" t="s">
        <v>30117</v>
      </c>
      <c r="F4384" t="s">
        <v>4506</v>
      </c>
      <c r="G4384">
        <v>1</v>
      </c>
      <c r="H4384">
        <v>2023</v>
      </c>
      <c r="I4384" t="s">
        <v>30136</v>
      </c>
      <c r="J4384">
        <v>0</v>
      </c>
      <c r="K4384">
        <v>1</v>
      </c>
    </row>
    <row r="4385" spans="1:11" x14ac:dyDescent="0.3">
      <c r="A4385" t="s">
        <v>34507</v>
      </c>
      <c r="B4385" s="1">
        <v>45542</v>
      </c>
      <c r="C4385">
        <v>115.51</v>
      </c>
      <c r="D4385" t="s">
        <v>30112</v>
      </c>
      <c r="E4385" t="s">
        <v>30109</v>
      </c>
      <c r="F4385" t="s">
        <v>13841</v>
      </c>
      <c r="G4385">
        <v>0</v>
      </c>
      <c r="H4385">
        <v>2024</v>
      </c>
      <c r="I4385" t="s">
        <v>30123</v>
      </c>
      <c r="J4385">
        <v>1</v>
      </c>
      <c r="K4385">
        <v>0</v>
      </c>
    </row>
    <row r="4386" spans="1:11" x14ac:dyDescent="0.3">
      <c r="A4386" t="s">
        <v>34508</v>
      </c>
      <c r="B4386" s="1">
        <v>45499</v>
      </c>
      <c r="C4386">
        <v>703.15</v>
      </c>
      <c r="D4386" t="s">
        <v>30112</v>
      </c>
      <c r="E4386" t="s">
        <v>30117</v>
      </c>
      <c r="F4386" t="s">
        <v>9525</v>
      </c>
      <c r="G4386">
        <v>1</v>
      </c>
      <c r="H4386">
        <v>2024</v>
      </c>
      <c r="I4386" t="s">
        <v>30115</v>
      </c>
      <c r="J4386">
        <v>0</v>
      </c>
      <c r="K4386">
        <v>1</v>
      </c>
    </row>
    <row r="4387" spans="1:11" x14ac:dyDescent="0.3">
      <c r="A4387" t="s">
        <v>34509</v>
      </c>
      <c r="B4387" s="1">
        <v>44696</v>
      </c>
      <c r="C4387">
        <v>545.77</v>
      </c>
      <c r="D4387" t="s">
        <v>30108</v>
      </c>
      <c r="E4387" t="s">
        <v>30117</v>
      </c>
      <c r="F4387" t="s">
        <v>13519</v>
      </c>
      <c r="G4387">
        <v>1</v>
      </c>
      <c r="H4387">
        <v>2022</v>
      </c>
      <c r="I4387" t="s">
        <v>30136</v>
      </c>
      <c r="J4387">
        <v>0</v>
      </c>
      <c r="K4387">
        <v>1</v>
      </c>
    </row>
    <row r="4388" spans="1:11" x14ac:dyDescent="0.3">
      <c r="A4388" t="s">
        <v>34510</v>
      </c>
      <c r="B4388" s="1">
        <v>45056</v>
      </c>
      <c r="C4388">
        <v>1161.93</v>
      </c>
      <c r="D4388" t="s">
        <v>30108</v>
      </c>
      <c r="E4388" t="s">
        <v>30109</v>
      </c>
      <c r="F4388" t="s">
        <v>14531</v>
      </c>
      <c r="G4388">
        <v>0</v>
      </c>
      <c r="H4388">
        <v>2023</v>
      </c>
      <c r="I4388" t="s">
        <v>30136</v>
      </c>
      <c r="J4388">
        <v>1</v>
      </c>
      <c r="K4388">
        <v>0</v>
      </c>
    </row>
    <row r="4389" spans="1:11" x14ac:dyDescent="0.3">
      <c r="A4389" t="s">
        <v>34511</v>
      </c>
      <c r="B4389" s="1">
        <v>45155</v>
      </c>
      <c r="C4389">
        <v>545</v>
      </c>
      <c r="D4389" t="s">
        <v>30122</v>
      </c>
      <c r="E4389" t="s">
        <v>30117</v>
      </c>
      <c r="F4389" t="s">
        <v>8445</v>
      </c>
      <c r="G4389">
        <v>1</v>
      </c>
      <c r="H4389">
        <v>2023</v>
      </c>
      <c r="I4389" t="s">
        <v>30120</v>
      </c>
      <c r="J4389">
        <v>0</v>
      </c>
      <c r="K4389">
        <v>1</v>
      </c>
    </row>
    <row r="4390" spans="1:11" x14ac:dyDescent="0.3">
      <c r="A4390" t="s">
        <v>34512</v>
      </c>
      <c r="B4390" s="1">
        <v>45560</v>
      </c>
      <c r="C4390">
        <v>250.98</v>
      </c>
      <c r="D4390" t="s">
        <v>30112</v>
      </c>
      <c r="E4390" t="s">
        <v>30117</v>
      </c>
      <c r="F4390" t="s">
        <v>9026</v>
      </c>
      <c r="G4390">
        <v>1</v>
      </c>
      <c r="H4390">
        <v>2024</v>
      </c>
      <c r="I4390" t="s">
        <v>30123</v>
      </c>
      <c r="J4390">
        <v>0</v>
      </c>
      <c r="K4390">
        <v>1</v>
      </c>
    </row>
    <row r="4391" spans="1:11" x14ac:dyDescent="0.3">
      <c r="A4391" t="s">
        <v>34513</v>
      </c>
      <c r="B4391" s="1">
        <v>45535</v>
      </c>
      <c r="C4391">
        <v>308.99</v>
      </c>
      <c r="D4391" t="s">
        <v>30122</v>
      </c>
      <c r="E4391" t="s">
        <v>30117</v>
      </c>
      <c r="F4391" t="s">
        <v>8524</v>
      </c>
      <c r="G4391">
        <v>1</v>
      </c>
      <c r="H4391">
        <v>2024</v>
      </c>
      <c r="I4391" t="s">
        <v>30120</v>
      </c>
      <c r="J4391">
        <v>0</v>
      </c>
      <c r="K4391">
        <v>1</v>
      </c>
    </row>
    <row r="4392" spans="1:11" x14ac:dyDescent="0.3">
      <c r="A4392" t="s">
        <v>34514</v>
      </c>
      <c r="B4392" s="1">
        <v>45574</v>
      </c>
      <c r="C4392">
        <v>1383.75</v>
      </c>
      <c r="D4392" t="s">
        <v>30112</v>
      </c>
      <c r="E4392" t="s">
        <v>30109</v>
      </c>
      <c r="F4392" t="s">
        <v>7734</v>
      </c>
      <c r="G4392">
        <v>0</v>
      </c>
      <c r="H4392">
        <v>2024</v>
      </c>
      <c r="I4392" t="s">
        <v>30159</v>
      </c>
      <c r="J4392">
        <v>1</v>
      </c>
      <c r="K4392">
        <v>0</v>
      </c>
    </row>
    <row r="4393" spans="1:11" x14ac:dyDescent="0.3">
      <c r="A4393" t="s">
        <v>34515</v>
      </c>
      <c r="B4393" s="1">
        <v>45554</v>
      </c>
      <c r="C4393">
        <v>1080.6500000000001</v>
      </c>
      <c r="D4393" t="s">
        <v>30112</v>
      </c>
      <c r="E4393" t="s">
        <v>30109</v>
      </c>
      <c r="F4393" t="s">
        <v>6789</v>
      </c>
      <c r="G4393">
        <v>0</v>
      </c>
      <c r="H4393">
        <v>2024</v>
      </c>
      <c r="I4393" t="s">
        <v>30123</v>
      </c>
      <c r="J4393">
        <v>1</v>
      </c>
      <c r="K4393">
        <v>0</v>
      </c>
    </row>
    <row r="4394" spans="1:11" x14ac:dyDescent="0.3">
      <c r="A4394" t="s">
        <v>34516</v>
      </c>
      <c r="B4394" s="1">
        <v>44581</v>
      </c>
      <c r="C4394">
        <v>165.98</v>
      </c>
      <c r="D4394" t="s">
        <v>30112</v>
      </c>
      <c r="E4394" t="s">
        <v>30109</v>
      </c>
      <c r="F4394" t="s">
        <v>19867</v>
      </c>
      <c r="G4394">
        <v>0</v>
      </c>
      <c r="H4394">
        <v>2022</v>
      </c>
      <c r="I4394" t="s">
        <v>30113</v>
      </c>
      <c r="J4394">
        <v>1</v>
      </c>
      <c r="K4394">
        <v>0</v>
      </c>
    </row>
    <row r="4395" spans="1:11" x14ac:dyDescent="0.3">
      <c r="A4395" t="s">
        <v>34517</v>
      </c>
      <c r="B4395" s="1">
        <v>44829</v>
      </c>
      <c r="C4395">
        <v>297.42</v>
      </c>
      <c r="D4395" t="s">
        <v>30122</v>
      </c>
      <c r="E4395" t="s">
        <v>30109</v>
      </c>
      <c r="F4395" t="s">
        <v>15170</v>
      </c>
      <c r="G4395">
        <v>0</v>
      </c>
      <c r="H4395">
        <v>2022</v>
      </c>
      <c r="I4395" t="s">
        <v>30123</v>
      </c>
      <c r="J4395">
        <v>1</v>
      </c>
      <c r="K4395">
        <v>0</v>
      </c>
    </row>
    <row r="4396" spans="1:11" x14ac:dyDescent="0.3">
      <c r="A4396" t="s">
        <v>34518</v>
      </c>
      <c r="B4396" s="1">
        <v>44960</v>
      </c>
      <c r="C4396">
        <v>788.19</v>
      </c>
      <c r="D4396" t="s">
        <v>30108</v>
      </c>
      <c r="E4396" t="s">
        <v>30117</v>
      </c>
      <c r="F4396" t="s">
        <v>5184</v>
      </c>
      <c r="G4396">
        <v>1</v>
      </c>
      <c r="H4396">
        <v>2023</v>
      </c>
      <c r="I4396" t="s">
        <v>30110</v>
      </c>
      <c r="J4396">
        <v>0</v>
      </c>
      <c r="K4396">
        <v>1</v>
      </c>
    </row>
    <row r="4397" spans="1:11" x14ac:dyDescent="0.3">
      <c r="A4397" t="s">
        <v>34519</v>
      </c>
      <c r="B4397" s="1">
        <v>44828</v>
      </c>
      <c r="C4397">
        <v>898.61</v>
      </c>
      <c r="D4397" t="s">
        <v>30122</v>
      </c>
      <c r="E4397" t="s">
        <v>30109</v>
      </c>
      <c r="F4397" t="s">
        <v>279</v>
      </c>
      <c r="G4397">
        <v>0</v>
      </c>
      <c r="H4397">
        <v>2022</v>
      </c>
      <c r="I4397" t="s">
        <v>30123</v>
      </c>
      <c r="J4397">
        <v>1</v>
      </c>
      <c r="K4397">
        <v>0</v>
      </c>
    </row>
    <row r="4398" spans="1:11" x14ac:dyDescent="0.3">
      <c r="A4398" t="s">
        <v>34520</v>
      </c>
      <c r="B4398" s="1">
        <v>44788</v>
      </c>
      <c r="C4398">
        <v>973.73</v>
      </c>
      <c r="D4398" t="s">
        <v>30112</v>
      </c>
      <c r="E4398" t="s">
        <v>30117</v>
      </c>
      <c r="F4398" t="s">
        <v>19448</v>
      </c>
      <c r="G4398">
        <v>1</v>
      </c>
      <c r="H4398">
        <v>2022</v>
      </c>
      <c r="I4398" t="s">
        <v>30120</v>
      </c>
      <c r="J4398">
        <v>0</v>
      </c>
      <c r="K4398">
        <v>1</v>
      </c>
    </row>
    <row r="4399" spans="1:11" x14ac:dyDescent="0.3">
      <c r="A4399" t="s">
        <v>34521</v>
      </c>
      <c r="B4399" s="1">
        <v>44950</v>
      </c>
      <c r="C4399">
        <v>662.62</v>
      </c>
      <c r="D4399" t="s">
        <v>30122</v>
      </c>
      <c r="E4399" t="s">
        <v>30109</v>
      </c>
      <c r="F4399" t="s">
        <v>2543</v>
      </c>
      <c r="G4399">
        <v>0</v>
      </c>
      <c r="H4399">
        <v>2023</v>
      </c>
      <c r="I4399" t="s">
        <v>30113</v>
      </c>
      <c r="J4399">
        <v>1</v>
      </c>
      <c r="K4399">
        <v>0</v>
      </c>
    </row>
    <row r="4400" spans="1:11" x14ac:dyDescent="0.3">
      <c r="A4400" t="s">
        <v>34522</v>
      </c>
      <c r="B4400" s="1">
        <v>45012</v>
      </c>
      <c r="C4400">
        <v>1343.05</v>
      </c>
      <c r="D4400" t="s">
        <v>30122</v>
      </c>
      <c r="E4400" t="s">
        <v>30109</v>
      </c>
      <c r="F4400" t="s">
        <v>4305</v>
      </c>
      <c r="G4400">
        <v>0</v>
      </c>
      <c r="H4400">
        <v>2023</v>
      </c>
      <c r="I4400" t="s">
        <v>30145</v>
      </c>
      <c r="J4400">
        <v>1</v>
      </c>
      <c r="K4400">
        <v>0</v>
      </c>
    </row>
    <row r="4401" spans="1:11" x14ac:dyDescent="0.3">
      <c r="A4401" t="s">
        <v>34523</v>
      </c>
      <c r="B4401" s="1">
        <v>44774</v>
      </c>
      <c r="C4401">
        <v>1048.71</v>
      </c>
      <c r="D4401" t="s">
        <v>30122</v>
      </c>
      <c r="E4401" t="s">
        <v>30117</v>
      </c>
      <c r="F4401" t="s">
        <v>10839</v>
      </c>
      <c r="G4401">
        <v>1</v>
      </c>
      <c r="H4401">
        <v>2022</v>
      </c>
      <c r="I4401" t="s">
        <v>30120</v>
      </c>
      <c r="J4401">
        <v>0</v>
      </c>
      <c r="K4401">
        <v>1</v>
      </c>
    </row>
    <row r="4402" spans="1:11" x14ac:dyDescent="0.3">
      <c r="A4402" t="s">
        <v>34524</v>
      </c>
      <c r="B4402" s="1">
        <v>44603</v>
      </c>
      <c r="C4402">
        <v>138.41999999999999</v>
      </c>
      <c r="D4402" t="s">
        <v>30112</v>
      </c>
      <c r="E4402" t="s">
        <v>30117</v>
      </c>
      <c r="F4402" t="s">
        <v>7368</v>
      </c>
      <c r="G4402">
        <v>1</v>
      </c>
      <c r="H4402">
        <v>2022</v>
      </c>
      <c r="I4402" t="s">
        <v>30110</v>
      </c>
      <c r="J4402">
        <v>0</v>
      </c>
      <c r="K4402">
        <v>1</v>
      </c>
    </row>
    <row r="4403" spans="1:11" x14ac:dyDescent="0.3">
      <c r="A4403" t="s">
        <v>34525</v>
      </c>
      <c r="B4403" s="1">
        <v>45089</v>
      </c>
      <c r="C4403">
        <v>1473.73</v>
      </c>
      <c r="D4403" t="s">
        <v>30108</v>
      </c>
      <c r="E4403" t="s">
        <v>30109</v>
      </c>
      <c r="F4403" t="s">
        <v>257</v>
      </c>
      <c r="G4403">
        <v>0</v>
      </c>
      <c r="H4403">
        <v>2023</v>
      </c>
      <c r="I4403" t="s">
        <v>30128</v>
      </c>
      <c r="J4403">
        <v>1</v>
      </c>
      <c r="K4403">
        <v>0</v>
      </c>
    </row>
    <row r="4404" spans="1:11" x14ac:dyDescent="0.3">
      <c r="A4404" t="s">
        <v>34526</v>
      </c>
      <c r="B4404" s="1">
        <v>45520</v>
      </c>
      <c r="C4404">
        <v>1398.5</v>
      </c>
      <c r="D4404" t="s">
        <v>30108</v>
      </c>
      <c r="E4404" t="s">
        <v>30109</v>
      </c>
      <c r="F4404" t="s">
        <v>3360</v>
      </c>
      <c r="G4404">
        <v>0</v>
      </c>
      <c r="H4404">
        <v>2024</v>
      </c>
      <c r="I4404" t="s">
        <v>30120</v>
      </c>
      <c r="J4404">
        <v>1</v>
      </c>
      <c r="K4404">
        <v>0</v>
      </c>
    </row>
    <row r="4405" spans="1:11" x14ac:dyDescent="0.3">
      <c r="A4405" t="s">
        <v>34527</v>
      </c>
      <c r="B4405" s="1">
        <v>44653</v>
      </c>
      <c r="C4405">
        <v>396.52</v>
      </c>
      <c r="D4405" t="s">
        <v>30122</v>
      </c>
      <c r="E4405" t="s">
        <v>30117</v>
      </c>
      <c r="F4405" t="s">
        <v>8869</v>
      </c>
      <c r="G4405">
        <v>1</v>
      </c>
      <c r="H4405">
        <v>2022</v>
      </c>
      <c r="I4405" t="s">
        <v>30118</v>
      </c>
      <c r="J4405">
        <v>0</v>
      </c>
      <c r="K4405">
        <v>1</v>
      </c>
    </row>
    <row r="4406" spans="1:11" x14ac:dyDescent="0.3">
      <c r="A4406" t="s">
        <v>34528</v>
      </c>
      <c r="B4406" s="1">
        <v>45412</v>
      </c>
      <c r="C4406">
        <v>79.31</v>
      </c>
      <c r="D4406" t="s">
        <v>30122</v>
      </c>
      <c r="E4406" t="s">
        <v>30109</v>
      </c>
      <c r="F4406" t="s">
        <v>15262</v>
      </c>
      <c r="G4406">
        <v>0</v>
      </c>
      <c r="H4406">
        <v>2024</v>
      </c>
      <c r="I4406" t="s">
        <v>30118</v>
      </c>
      <c r="J4406">
        <v>1</v>
      </c>
      <c r="K4406">
        <v>0</v>
      </c>
    </row>
    <row r="4407" spans="1:11" x14ac:dyDescent="0.3">
      <c r="A4407" t="s">
        <v>34529</v>
      </c>
      <c r="B4407" s="1">
        <v>44603</v>
      </c>
      <c r="C4407">
        <v>866.34</v>
      </c>
      <c r="D4407" t="s">
        <v>30108</v>
      </c>
      <c r="E4407" t="s">
        <v>30109</v>
      </c>
      <c r="F4407" t="s">
        <v>14083</v>
      </c>
      <c r="G4407">
        <v>0</v>
      </c>
      <c r="H4407">
        <v>2022</v>
      </c>
      <c r="I4407" t="s">
        <v>30110</v>
      </c>
      <c r="J4407">
        <v>1</v>
      </c>
      <c r="K4407">
        <v>0</v>
      </c>
    </row>
    <row r="4408" spans="1:11" x14ac:dyDescent="0.3">
      <c r="A4408" t="s">
        <v>34530</v>
      </c>
      <c r="B4408" s="1">
        <v>45493</v>
      </c>
      <c r="C4408">
        <v>138.24</v>
      </c>
      <c r="D4408" t="s">
        <v>30122</v>
      </c>
      <c r="E4408" t="s">
        <v>30117</v>
      </c>
      <c r="F4408" t="s">
        <v>13308</v>
      </c>
      <c r="G4408">
        <v>1</v>
      </c>
      <c r="H4408">
        <v>2024</v>
      </c>
      <c r="I4408" t="s">
        <v>30115</v>
      </c>
      <c r="J4408">
        <v>0</v>
      </c>
      <c r="K4408">
        <v>1</v>
      </c>
    </row>
    <row r="4409" spans="1:11" x14ac:dyDescent="0.3">
      <c r="A4409" t="s">
        <v>34531</v>
      </c>
      <c r="B4409" s="1">
        <v>45303</v>
      </c>
      <c r="C4409">
        <v>97.41</v>
      </c>
      <c r="D4409" t="s">
        <v>30122</v>
      </c>
      <c r="E4409" t="s">
        <v>30109</v>
      </c>
      <c r="F4409" t="s">
        <v>12452</v>
      </c>
      <c r="G4409">
        <v>0</v>
      </c>
      <c r="H4409">
        <v>2024</v>
      </c>
      <c r="I4409" t="s">
        <v>30113</v>
      </c>
      <c r="J4409">
        <v>1</v>
      </c>
      <c r="K4409">
        <v>0</v>
      </c>
    </row>
    <row r="4410" spans="1:11" x14ac:dyDescent="0.3">
      <c r="A4410" t="s">
        <v>34532</v>
      </c>
      <c r="B4410" s="1">
        <v>45546</v>
      </c>
      <c r="C4410">
        <v>321.36</v>
      </c>
      <c r="D4410" t="s">
        <v>30112</v>
      </c>
      <c r="E4410" t="s">
        <v>30109</v>
      </c>
      <c r="F4410" t="s">
        <v>9428</v>
      </c>
      <c r="G4410">
        <v>0</v>
      </c>
      <c r="H4410">
        <v>2024</v>
      </c>
      <c r="I4410" t="s">
        <v>30123</v>
      </c>
      <c r="J4410">
        <v>1</v>
      </c>
      <c r="K4410">
        <v>0</v>
      </c>
    </row>
    <row r="4411" spans="1:11" x14ac:dyDescent="0.3">
      <c r="A4411" t="s">
        <v>34533</v>
      </c>
      <c r="B4411" s="1">
        <v>44644</v>
      </c>
      <c r="C4411">
        <v>1432.8</v>
      </c>
      <c r="D4411" t="s">
        <v>30122</v>
      </c>
      <c r="E4411" t="s">
        <v>30117</v>
      </c>
      <c r="F4411" t="s">
        <v>17843</v>
      </c>
      <c r="G4411">
        <v>1</v>
      </c>
      <c r="H4411">
        <v>2022</v>
      </c>
      <c r="I4411" t="s">
        <v>30145</v>
      </c>
      <c r="J4411">
        <v>0</v>
      </c>
      <c r="K4411">
        <v>1</v>
      </c>
    </row>
    <row r="4412" spans="1:11" x14ac:dyDescent="0.3">
      <c r="A4412" t="s">
        <v>34534</v>
      </c>
      <c r="B4412" s="1">
        <v>44798</v>
      </c>
      <c r="C4412">
        <v>810.46</v>
      </c>
      <c r="D4412" t="s">
        <v>30122</v>
      </c>
      <c r="E4412" t="s">
        <v>30109</v>
      </c>
      <c r="F4412" t="s">
        <v>18740</v>
      </c>
      <c r="G4412">
        <v>0</v>
      </c>
      <c r="H4412">
        <v>2022</v>
      </c>
      <c r="I4412" t="s">
        <v>30120</v>
      </c>
      <c r="J4412">
        <v>1</v>
      </c>
      <c r="K4412">
        <v>0</v>
      </c>
    </row>
    <row r="4413" spans="1:11" x14ac:dyDescent="0.3">
      <c r="A4413" t="s">
        <v>34535</v>
      </c>
      <c r="B4413" s="1">
        <v>45516</v>
      </c>
      <c r="C4413">
        <v>1080.98</v>
      </c>
      <c r="D4413" t="s">
        <v>30112</v>
      </c>
      <c r="E4413" t="s">
        <v>30109</v>
      </c>
      <c r="F4413" t="s">
        <v>15519</v>
      </c>
      <c r="G4413">
        <v>0</v>
      </c>
      <c r="H4413">
        <v>2024</v>
      </c>
      <c r="I4413" t="s">
        <v>30120</v>
      </c>
      <c r="J4413">
        <v>1</v>
      </c>
      <c r="K4413">
        <v>0</v>
      </c>
    </row>
    <row r="4414" spans="1:11" x14ac:dyDescent="0.3">
      <c r="A4414" t="s">
        <v>34536</v>
      </c>
      <c r="B4414" s="1">
        <v>45610</v>
      </c>
      <c r="C4414">
        <v>387.58</v>
      </c>
      <c r="D4414" t="s">
        <v>30122</v>
      </c>
      <c r="E4414" t="s">
        <v>30109</v>
      </c>
      <c r="F4414" t="s">
        <v>13540</v>
      </c>
      <c r="G4414">
        <v>0</v>
      </c>
      <c r="H4414">
        <v>2024</v>
      </c>
      <c r="I4414" t="s">
        <v>30142</v>
      </c>
      <c r="J4414">
        <v>1</v>
      </c>
      <c r="K4414">
        <v>0</v>
      </c>
    </row>
    <row r="4415" spans="1:11" x14ac:dyDescent="0.3">
      <c r="A4415" t="s">
        <v>34537</v>
      </c>
      <c r="B4415" s="1">
        <v>44630</v>
      </c>
      <c r="C4415">
        <v>1149.94</v>
      </c>
      <c r="D4415" t="s">
        <v>30108</v>
      </c>
      <c r="E4415" t="s">
        <v>30109</v>
      </c>
      <c r="F4415" t="s">
        <v>11854</v>
      </c>
      <c r="G4415">
        <v>0</v>
      </c>
      <c r="H4415">
        <v>2022</v>
      </c>
      <c r="I4415" t="s">
        <v>30145</v>
      </c>
      <c r="J4415">
        <v>1</v>
      </c>
      <c r="K4415">
        <v>0</v>
      </c>
    </row>
    <row r="4416" spans="1:11" x14ac:dyDescent="0.3">
      <c r="A4416" t="s">
        <v>34538</v>
      </c>
      <c r="B4416" s="1">
        <v>44693</v>
      </c>
      <c r="C4416">
        <v>757.34</v>
      </c>
      <c r="D4416" t="s">
        <v>30108</v>
      </c>
      <c r="E4416" t="s">
        <v>30109</v>
      </c>
      <c r="F4416" t="s">
        <v>7999</v>
      </c>
      <c r="G4416">
        <v>0</v>
      </c>
      <c r="H4416">
        <v>2022</v>
      </c>
      <c r="I4416" t="s">
        <v>30136</v>
      </c>
      <c r="J4416">
        <v>1</v>
      </c>
      <c r="K4416">
        <v>0</v>
      </c>
    </row>
    <row r="4417" spans="1:11" x14ac:dyDescent="0.3">
      <c r="A4417" t="s">
        <v>34539</v>
      </c>
      <c r="B4417" s="1">
        <v>44908</v>
      </c>
      <c r="C4417">
        <v>667.49</v>
      </c>
      <c r="D4417" t="s">
        <v>30112</v>
      </c>
      <c r="E4417" t="s">
        <v>30117</v>
      </c>
      <c r="F4417" t="s">
        <v>2744</v>
      </c>
      <c r="G4417">
        <v>1</v>
      </c>
      <c r="H4417">
        <v>2022</v>
      </c>
      <c r="I4417" t="s">
        <v>30130</v>
      </c>
      <c r="J4417">
        <v>0</v>
      </c>
      <c r="K4417">
        <v>1</v>
      </c>
    </row>
    <row r="4418" spans="1:11" x14ac:dyDescent="0.3">
      <c r="A4418" t="s">
        <v>34540</v>
      </c>
      <c r="B4418" s="1">
        <v>45030</v>
      </c>
      <c r="C4418">
        <v>1178.0899999999999</v>
      </c>
      <c r="D4418" t="s">
        <v>30122</v>
      </c>
      <c r="E4418" t="s">
        <v>30109</v>
      </c>
      <c r="F4418" t="s">
        <v>3449</v>
      </c>
      <c r="G4418">
        <v>0</v>
      </c>
      <c r="H4418">
        <v>2023</v>
      </c>
      <c r="I4418" t="s">
        <v>30118</v>
      </c>
      <c r="J4418">
        <v>1</v>
      </c>
      <c r="K4418">
        <v>0</v>
      </c>
    </row>
    <row r="4419" spans="1:11" x14ac:dyDescent="0.3">
      <c r="A4419" t="s">
        <v>34541</v>
      </c>
      <c r="B4419" s="1">
        <v>45146</v>
      </c>
      <c r="C4419">
        <v>1277.3800000000001</v>
      </c>
      <c r="D4419" t="s">
        <v>30112</v>
      </c>
      <c r="E4419" t="s">
        <v>30109</v>
      </c>
      <c r="F4419" t="s">
        <v>19349</v>
      </c>
      <c r="G4419">
        <v>0</v>
      </c>
      <c r="H4419">
        <v>2023</v>
      </c>
      <c r="I4419" t="s">
        <v>30120</v>
      </c>
      <c r="J4419">
        <v>1</v>
      </c>
      <c r="K4419">
        <v>0</v>
      </c>
    </row>
    <row r="4420" spans="1:11" x14ac:dyDescent="0.3">
      <c r="A4420" t="s">
        <v>34542</v>
      </c>
      <c r="B4420" s="1">
        <v>45635</v>
      </c>
      <c r="C4420">
        <v>458.97</v>
      </c>
      <c r="D4420" t="s">
        <v>30122</v>
      </c>
      <c r="E4420" t="s">
        <v>30109</v>
      </c>
      <c r="F4420" t="s">
        <v>10447</v>
      </c>
      <c r="G4420">
        <v>0</v>
      </c>
      <c r="H4420">
        <v>2024</v>
      </c>
      <c r="I4420" t="s">
        <v>30130</v>
      </c>
      <c r="J4420">
        <v>1</v>
      </c>
      <c r="K4420">
        <v>0</v>
      </c>
    </row>
    <row r="4421" spans="1:11" x14ac:dyDescent="0.3">
      <c r="A4421" t="s">
        <v>34543</v>
      </c>
      <c r="B4421" s="1">
        <v>44677</v>
      </c>
      <c r="C4421">
        <v>212.48</v>
      </c>
      <c r="D4421" t="s">
        <v>30122</v>
      </c>
      <c r="E4421" t="s">
        <v>30109</v>
      </c>
      <c r="F4421" t="s">
        <v>18048</v>
      </c>
      <c r="G4421">
        <v>0</v>
      </c>
      <c r="H4421">
        <v>2022</v>
      </c>
      <c r="I4421" t="s">
        <v>30118</v>
      </c>
      <c r="J4421">
        <v>1</v>
      </c>
      <c r="K4421">
        <v>0</v>
      </c>
    </row>
    <row r="4422" spans="1:11" x14ac:dyDescent="0.3">
      <c r="A4422" t="s">
        <v>34544</v>
      </c>
      <c r="B4422" s="1">
        <v>45270</v>
      </c>
      <c r="C4422">
        <v>1332.23</v>
      </c>
      <c r="D4422" t="s">
        <v>30112</v>
      </c>
      <c r="E4422" t="s">
        <v>30109</v>
      </c>
      <c r="F4422" t="s">
        <v>15449</v>
      </c>
      <c r="G4422">
        <v>0</v>
      </c>
      <c r="H4422">
        <v>2023</v>
      </c>
      <c r="I4422" t="s">
        <v>30130</v>
      </c>
      <c r="J4422">
        <v>1</v>
      </c>
      <c r="K4422">
        <v>0</v>
      </c>
    </row>
    <row r="4423" spans="1:11" x14ac:dyDescent="0.3">
      <c r="A4423" t="s">
        <v>34545</v>
      </c>
      <c r="B4423" s="1">
        <v>45080</v>
      </c>
      <c r="C4423">
        <v>1166.0999999999999</v>
      </c>
      <c r="D4423" t="s">
        <v>30108</v>
      </c>
      <c r="E4423" t="s">
        <v>30109</v>
      </c>
      <c r="F4423" t="s">
        <v>12442</v>
      </c>
      <c r="G4423">
        <v>0</v>
      </c>
      <c r="H4423">
        <v>2023</v>
      </c>
      <c r="I4423" t="s">
        <v>30128</v>
      </c>
      <c r="J4423">
        <v>1</v>
      </c>
      <c r="K4423">
        <v>0</v>
      </c>
    </row>
    <row r="4424" spans="1:11" x14ac:dyDescent="0.3">
      <c r="A4424" t="s">
        <v>34546</v>
      </c>
      <c r="B4424" s="1">
        <v>44569</v>
      </c>
      <c r="C4424">
        <v>788.89</v>
      </c>
      <c r="D4424" t="s">
        <v>30108</v>
      </c>
      <c r="E4424" t="s">
        <v>30117</v>
      </c>
      <c r="F4424" t="s">
        <v>3078</v>
      </c>
      <c r="G4424">
        <v>1</v>
      </c>
      <c r="H4424">
        <v>2022</v>
      </c>
      <c r="I4424" t="s">
        <v>30113</v>
      </c>
      <c r="J4424">
        <v>0</v>
      </c>
      <c r="K4424">
        <v>1</v>
      </c>
    </row>
    <row r="4425" spans="1:11" x14ac:dyDescent="0.3">
      <c r="A4425" t="s">
        <v>34547</v>
      </c>
      <c r="B4425" s="1">
        <v>45241</v>
      </c>
      <c r="C4425">
        <v>1031.3</v>
      </c>
      <c r="D4425" t="s">
        <v>30112</v>
      </c>
      <c r="E4425" t="s">
        <v>30117</v>
      </c>
      <c r="F4425" t="s">
        <v>6085</v>
      </c>
      <c r="G4425">
        <v>1</v>
      </c>
      <c r="H4425">
        <v>2023</v>
      </c>
      <c r="I4425" t="s">
        <v>30142</v>
      </c>
      <c r="J4425">
        <v>0</v>
      </c>
      <c r="K4425">
        <v>1</v>
      </c>
    </row>
    <row r="4426" spans="1:11" x14ac:dyDescent="0.3">
      <c r="A4426" t="s">
        <v>34548</v>
      </c>
      <c r="B4426" s="1">
        <v>45391</v>
      </c>
      <c r="C4426">
        <v>700.12</v>
      </c>
      <c r="D4426" t="s">
        <v>30108</v>
      </c>
      <c r="E4426" t="s">
        <v>30109</v>
      </c>
      <c r="F4426" t="s">
        <v>18081</v>
      </c>
      <c r="G4426">
        <v>0</v>
      </c>
      <c r="H4426">
        <v>2024</v>
      </c>
      <c r="I4426" t="s">
        <v>30118</v>
      </c>
      <c r="J4426">
        <v>1</v>
      </c>
      <c r="K4426">
        <v>0</v>
      </c>
    </row>
    <row r="4427" spans="1:11" x14ac:dyDescent="0.3">
      <c r="A4427" t="s">
        <v>34549</v>
      </c>
      <c r="B4427" s="1">
        <v>44778</v>
      </c>
      <c r="C4427">
        <v>335.83</v>
      </c>
      <c r="D4427" t="s">
        <v>30112</v>
      </c>
      <c r="E4427" t="s">
        <v>30117</v>
      </c>
      <c r="F4427" t="s">
        <v>8118</v>
      </c>
      <c r="G4427">
        <v>1</v>
      </c>
      <c r="H4427">
        <v>2022</v>
      </c>
      <c r="I4427" t="s">
        <v>30120</v>
      </c>
      <c r="J4427">
        <v>0</v>
      </c>
      <c r="K4427">
        <v>1</v>
      </c>
    </row>
    <row r="4428" spans="1:11" x14ac:dyDescent="0.3">
      <c r="A4428" t="s">
        <v>34550</v>
      </c>
      <c r="B4428" s="1">
        <v>44771</v>
      </c>
      <c r="C4428">
        <v>466.25</v>
      </c>
      <c r="D4428" t="s">
        <v>30122</v>
      </c>
      <c r="E4428" t="s">
        <v>30117</v>
      </c>
      <c r="F4428" t="s">
        <v>15430</v>
      </c>
      <c r="G4428">
        <v>1</v>
      </c>
      <c r="H4428">
        <v>2022</v>
      </c>
      <c r="I4428" t="s">
        <v>30115</v>
      </c>
      <c r="J4428">
        <v>0</v>
      </c>
      <c r="K4428">
        <v>1</v>
      </c>
    </row>
    <row r="4429" spans="1:11" x14ac:dyDescent="0.3">
      <c r="A4429" t="s">
        <v>34551</v>
      </c>
      <c r="B4429" s="1">
        <v>45195</v>
      </c>
      <c r="C4429">
        <v>261.22000000000003</v>
      </c>
      <c r="D4429" t="s">
        <v>30108</v>
      </c>
      <c r="E4429" t="s">
        <v>30109</v>
      </c>
      <c r="F4429" t="s">
        <v>2772</v>
      </c>
      <c r="G4429">
        <v>0</v>
      </c>
      <c r="H4429">
        <v>2023</v>
      </c>
      <c r="I4429" t="s">
        <v>30123</v>
      </c>
      <c r="J4429">
        <v>1</v>
      </c>
      <c r="K4429">
        <v>0</v>
      </c>
    </row>
    <row r="4430" spans="1:11" x14ac:dyDescent="0.3">
      <c r="A4430" t="s">
        <v>34552</v>
      </c>
      <c r="B4430" s="1">
        <v>44663</v>
      </c>
      <c r="C4430">
        <v>230.06</v>
      </c>
      <c r="D4430" t="s">
        <v>30112</v>
      </c>
      <c r="E4430" t="s">
        <v>30109</v>
      </c>
      <c r="F4430" t="s">
        <v>5650</v>
      </c>
      <c r="G4430">
        <v>0</v>
      </c>
      <c r="H4430">
        <v>2022</v>
      </c>
      <c r="I4430" t="s">
        <v>30118</v>
      </c>
      <c r="J4430">
        <v>1</v>
      </c>
      <c r="K4430">
        <v>0</v>
      </c>
    </row>
    <row r="4431" spans="1:11" x14ac:dyDescent="0.3">
      <c r="A4431" t="s">
        <v>34553</v>
      </c>
      <c r="B4431" s="1">
        <v>45226</v>
      </c>
      <c r="C4431">
        <v>1061.58</v>
      </c>
      <c r="D4431" t="s">
        <v>30112</v>
      </c>
      <c r="E4431" t="s">
        <v>30117</v>
      </c>
      <c r="F4431" t="s">
        <v>14261</v>
      </c>
      <c r="G4431">
        <v>1</v>
      </c>
      <c r="H4431">
        <v>2023</v>
      </c>
      <c r="I4431" t="s">
        <v>30159</v>
      </c>
      <c r="J4431">
        <v>0</v>
      </c>
      <c r="K4431">
        <v>1</v>
      </c>
    </row>
    <row r="4432" spans="1:11" x14ac:dyDescent="0.3">
      <c r="A4432" t="s">
        <v>34554</v>
      </c>
      <c r="B4432" s="1">
        <v>44943</v>
      </c>
      <c r="C4432">
        <v>836.04</v>
      </c>
      <c r="D4432" t="s">
        <v>30108</v>
      </c>
      <c r="E4432" t="s">
        <v>30117</v>
      </c>
      <c r="F4432" t="s">
        <v>19112</v>
      </c>
      <c r="G4432">
        <v>1</v>
      </c>
      <c r="H4432">
        <v>2023</v>
      </c>
      <c r="I4432" t="s">
        <v>30113</v>
      </c>
      <c r="J4432">
        <v>0</v>
      </c>
      <c r="K4432">
        <v>1</v>
      </c>
    </row>
    <row r="4433" spans="1:11" x14ac:dyDescent="0.3">
      <c r="A4433" t="s">
        <v>34555</v>
      </c>
      <c r="B4433" s="1">
        <v>44913</v>
      </c>
      <c r="C4433">
        <v>530.21</v>
      </c>
      <c r="D4433" t="s">
        <v>30108</v>
      </c>
      <c r="E4433" t="s">
        <v>30109</v>
      </c>
      <c r="F4433" t="s">
        <v>11815</v>
      </c>
      <c r="G4433">
        <v>0</v>
      </c>
      <c r="H4433">
        <v>2022</v>
      </c>
      <c r="I4433" t="s">
        <v>30130</v>
      </c>
      <c r="J4433">
        <v>1</v>
      </c>
      <c r="K4433">
        <v>0</v>
      </c>
    </row>
    <row r="4434" spans="1:11" x14ac:dyDescent="0.3">
      <c r="A4434" t="s">
        <v>34556</v>
      </c>
      <c r="B4434" s="1">
        <v>44970</v>
      </c>
      <c r="C4434">
        <v>927.73</v>
      </c>
      <c r="D4434" t="s">
        <v>30108</v>
      </c>
      <c r="E4434" t="s">
        <v>30117</v>
      </c>
      <c r="F4434" t="s">
        <v>13836</v>
      </c>
      <c r="G4434">
        <v>1</v>
      </c>
      <c r="H4434">
        <v>2023</v>
      </c>
      <c r="I4434" t="s">
        <v>30110</v>
      </c>
      <c r="J4434">
        <v>0</v>
      </c>
      <c r="K4434">
        <v>1</v>
      </c>
    </row>
    <row r="4435" spans="1:11" x14ac:dyDescent="0.3">
      <c r="A4435" t="s">
        <v>34557</v>
      </c>
      <c r="B4435" s="1">
        <v>44758</v>
      </c>
      <c r="C4435">
        <v>824.56</v>
      </c>
      <c r="D4435" t="s">
        <v>30122</v>
      </c>
      <c r="E4435" t="s">
        <v>30109</v>
      </c>
      <c r="F4435" t="s">
        <v>3132</v>
      </c>
      <c r="G4435">
        <v>0</v>
      </c>
      <c r="H4435">
        <v>2022</v>
      </c>
      <c r="I4435" t="s">
        <v>30115</v>
      </c>
      <c r="J4435">
        <v>1</v>
      </c>
      <c r="K4435">
        <v>0</v>
      </c>
    </row>
    <row r="4436" spans="1:11" x14ac:dyDescent="0.3">
      <c r="A4436" t="s">
        <v>34558</v>
      </c>
      <c r="B4436" s="1">
        <v>45421</v>
      </c>
      <c r="C4436">
        <v>345.9</v>
      </c>
      <c r="D4436" t="s">
        <v>30108</v>
      </c>
      <c r="E4436" t="s">
        <v>30117</v>
      </c>
      <c r="F4436" t="s">
        <v>3887</v>
      </c>
      <c r="G4436">
        <v>1</v>
      </c>
      <c r="H4436">
        <v>2024</v>
      </c>
      <c r="I4436" t="s">
        <v>30136</v>
      </c>
      <c r="J4436">
        <v>0</v>
      </c>
      <c r="K4436">
        <v>1</v>
      </c>
    </row>
    <row r="4437" spans="1:11" x14ac:dyDescent="0.3">
      <c r="A4437" t="s">
        <v>34559</v>
      </c>
      <c r="B4437" s="1">
        <v>45087</v>
      </c>
      <c r="C4437">
        <v>973.38</v>
      </c>
      <c r="D4437" t="s">
        <v>30122</v>
      </c>
      <c r="E4437" t="s">
        <v>30117</v>
      </c>
      <c r="F4437" t="s">
        <v>6411</v>
      </c>
      <c r="G4437">
        <v>1</v>
      </c>
      <c r="H4437">
        <v>2023</v>
      </c>
      <c r="I4437" t="s">
        <v>30128</v>
      </c>
      <c r="J4437">
        <v>0</v>
      </c>
      <c r="K4437">
        <v>1</v>
      </c>
    </row>
    <row r="4438" spans="1:11" x14ac:dyDescent="0.3">
      <c r="A4438" t="s">
        <v>34560</v>
      </c>
      <c r="B4438" s="1">
        <v>44658</v>
      </c>
      <c r="C4438">
        <v>1461.74</v>
      </c>
      <c r="D4438" t="s">
        <v>30122</v>
      </c>
      <c r="E4438" t="s">
        <v>30109</v>
      </c>
      <c r="F4438" t="s">
        <v>798</v>
      </c>
      <c r="G4438">
        <v>0</v>
      </c>
      <c r="H4438">
        <v>2022</v>
      </c>
      <c r="I4438" t="s">
        <v>30118</v>
      </c>
      <c r="J4438">
        <v>1</v>
      </c>
      <c r="K4438">
        <v>0</v>
      </c>
    </row>
    <row r="4439" spans="1:11" x14ac:dyDescent="0.3">
      <c r="A4439" t="s">
        <v>34561</v>
      </c>
      <c r="B4439" s="1">
        <v>45139</v>
      </c>
      <c r="C4439">
        <v>1054.92</v>
      </c>
      <c r="D4439" t="s">
        <v>30122</v>
      </c>
      <c r="E4439" t="s">
        <v>30109</v>
      </c>
      <c r="F4439" t="s">
        <v>18481</v>
      </c>
      <c r="G4439">
        <v>0</v>
      </c>
      <c r="H4439">
        <v>2023</v>
      </c>
      <c r="I4439" t="s">
        <v>30120</v>
      </c>
      <c r="J4439">
        <v>1</v>
      </c>
      <c r="K4439">
        <v>0</v>
      </c>
    </row>
    <row r="4440" spans="1:11" x14ac:dyDescent="0.3">
      <c r="A4440" t="s">
        <v>34562</v>
      </c>
      <c r="B4440" s="1">
        <v>45055</v>
      </c>
      <c r="C4440">
        <v>1212.79</v>
      </c>
      <c r="D4440" t="s">
        <v>30122</v>
      </c>
      <c r="E4440" t="s">
        <v>30117</v>
      </c>
      <c r="F4440" t="s">
        <v>11157</v>
      </c>
      <c r="G4440">
        <v>1</v>
      </c>
      <c r="H4440">
        <v>2023</v>
      </c>
      <c r="I4440" t="s">
        <v>30136</v>
      </c>
      <c r="J4440">
        <v>0</v>
      </c>
      <c r="K4440">
        <v>1</v>
      </c>
    </row>
    <row r="4441" spans="1:11" x14ac:dyDescent="0.3">
      <c r="A4441" t="s">
        <v>34563</v>
      </c>
      <c r="B4441" s="1">
        <v>45442</v>
      </c>
      <c r="C4441">
        <v>1315.56</v>
      </c>
      <c r="D4441" t="s">
        <v>30108</v>
      </c>
      <c r="E4441" t="s">
        <v>30117</v>
      </c>
      <c r="F4441" t="s">
        <v>9105</v>
      </c>
      <c r="G4441">
        <v>1</v>
      </c>
      <c r="H4441">
        <v>2024</v>
      </c>
      <c r="I4441" t="s">
        <v>30136</v>
      </c>
      <c r="J4441">
        <v>0</v>
      </c>
      <c r="K4441">
        <v>1</v>
      </c>
    </row>
    <row r="4442" spans="1:11" x14ac:dyDescent="0.3">
      <c r="A4442" t="s">
        <v>34564</v>
      </c>
      <c r="B4442" s="1">
        <v>45119</v>
      </c>
      <c r="C4442">
        <v>1311.76</v>
      </c>
      <c r="D4442" t="s">
        <v>30112</v>
      </c>
      <c r="E4442" t="s">
        <v>30117</v>
      </c>
      <c r="F4442" t="s">
        <v>3122</v>
      </c>
      <c r="G4442">
        <v>1</v>
      </c>
      <c r="H4442">
        <v>2023</v>
      </c>
      <c r="I4442" t="s">
        <v>30115</v>
      </c>
      <c r="J4442">
        <v>0</v>
      </c>
      <c r="K4442">
        <v>1</v>
      </c>
    </row>
    <row r="4443" spans="1:11" x14ac:dyDescent="0.3">
      <c r="A4443" t="s">
        <v>34565</v>
      </c>
      <c r="B4443" s="1">
        <v>45611</v>
      </c>
      <c r="C4443">
        <v>188.03</v>
      </c>
      <c r="D4443" t="s">
        <v>30108</v>
      </c>
      <c r="E4443" t="s">
        <v>30117</v>
      </c>
      <c r="F4443" t="s">
        <v>17571</v>
      </c>
      <c r="G4443">
        <v>1</v>
      </c>
      <c r="H4443">
        <v>2024</v>
      </c>
      <c r="I4443" t="s">
        <v>30142</v>
      </c>
      <c r="J4443">
        <v>0</v>
      </c>
      <c r="K4443">
        <v>1</v>
      </c>
    </row>
    <row r="4444" spans="1:11" x14ac:dyDescent="0.3">
      <c r="A4444" t="s">
        <v>34566</v>
      </c>
      <c r="B4444" s="1">
        <v>45295</v>
      </c>
      <c r="C4444">
        <v>635.59</v>
      </c>
      <c r="D4444" t="s">
        <v>30108</v>
      </c>
      <c r="E4444" t="s">
        <v>30109</v>
      </c>
      <c r="F4444" t="s">
        <v>5501</v>
      </c>
      <c r="G4444">
        <v>0</v>
      </c>
      <c r="H4444">
        <v>2024</v>
      </c>
      <c r="I4444" t="s">
        <v>30113</v>
      </c>
      <c r="J4444">
        <v>1</v>
      </c>
      <c r="K4444">
        <v>0</v>
      </c>
    </row>
    <row r="4445" spans="1:11" x14ac:dyDescent="0.3">
      <c r="A4445" t="s">
        <v>34567</v>
      </c>
      <c r="B4445" s="1">
        <v>45426</v>
      </c>
      <c r="C4445">
        <v>970.61</v>
      </c>
      <c r="D4445" t="s">
        <v>30108</v>
      </c>
      <c r="E4445" t="s">
        <v>30117</v>
      </c>
      <c r="F4445" t="s">
        <v>7096</v>
      </c>
      <c r="G4445">
        <v>1</v>
      </c>
      <c r="H4445">
        <v>2024</v>
      </c>
      <c r="I4445" t="s">
        <v>30136</v>
      </c>
      <c r="J4445">
        <v>0</v>
      </c>
      <c r="K4445">
        <v>1</v>
      </c>
    </row>
    <row r="4446" spans="1:11" x14ac:dyDescent="0.3">
      <c r="A4446" t="s">
        <v>34568</v>
      </c>
      <c r="B4446" s="1">
        <v>44574</v>
      </c>
      <c r="C4446">
        <v>937.4</v>
      </c>
      <c r="D4446" t="s">
        <v>30112</v>
      </c>
      <c r="E4446" t="s">
        <v>30109</v>
      </c>
      <c r="F4446" t="s">
        <v>2475</v>
      </c>
      <c r="G4446">
        <v>0</v>
      </c>
      <c r="H4446">
        <v>2022</v>
      </c>
      <c r="I4446" t="s">
        <v>30113</v>
      </c>
      <c r="J4446">
        <v>1</v>
      </c>
      <c r="K4446">
        <v>0</v>
      </c>
    </row>
    <row r="4447" spans="1:11" x14ac:dyDescent="0.3">
      <c r="A4447" t="s">
        <v>34569</v>
      </c>
      <c r="B4447" s="1">
        <v>44870</v>
      </c>
      <c r="C4447">
        <v>504.26</v>
      </c>
      <c r="D4447" t="s">
        <v>30108</v>
      </c>
      <c r="E4447" t="s">
        <v>30109</v>
      </c>
      <c r="F4447" t="s">
        <v>7754</v>
      </c>
      <c r="G4447">
        <v>0</v>
      </c>
      <c r="H4447">
        <v>2022</v>
      </c>
      <c r="I4447" t="s">
        <v>30142</v>
      </c>
      <c r="J4447">
        <v>1</v>
      </c>
      <c r="K4447">
        <v>0</v>
      </c>
    </row>
    <row r="4448" spans="1:11" x14ac:dyDescent="0.3">
      <c r="A4448" t="s">
        <v>34570</v>
      </c>
      <c r="B4448" s="1">
        <v>45321</v>
      </c>
      <c r="C4448">
        <v>718.92</v>
      </c>
      <c r="D4448" t="s">
        <v>30112</v>
      </c>
      <c r="E4448" t="s">
        <v>30117</v>
      </c>
      <c r="F4448" t="s">
        <v>5188</v>
      </c>
      <c r="G4448">
        <v>1</v>
      </c>
      <c r="H4448">
        <v>2024</v>
      </c>
      <c r="I4448" t="s">
        <v>30113</v>
      </c>
      <c r="J4448">
        <v>0</v>
      </c>
      <c r="K4448">
        <v>1</v>
      </c>
    </row>
    <row r="4449" spans="1:11" x14ac:dyDescent="0.3">
      <c r="A4449" t="s">
        <v>34571</v>
      </c>
      <c r="B4449" s="1">
        <v>45014</v>
      </c>
      <c r="C4449">
        <v>174.55</v>
      </c>
      <c r="D4449" t="s">
        <v>30112</v>
      </c>
      <c r="E4449" t="s">
        <v>30117</v>
      </c>
      <c r="F4449" t="s">
        <v>15295</v>
      </c>
      <c r="G4449">
        <v>1</v>
      </c>
      <c r="H4449">
        <v>2023</v>
      </c>
      <c r="I4449" t="s">
        <v>30145</v>
      </c>
      <c r="J4449">
        <v>0</v>
      </c>
      <c r="K4449">
        <v>1</v>
      </c>
    </row>
    <row r="4450" spans="1:11" x14ac:dyDescent="0.3">
      <c r="A4450" t="s">
        <v>34572</v>
      </c>
      <c r="B4450" s="1">
        <v>45216</v>
      </c>
      <c r="C4450">
        <v>916.06</v>
      </c>
      <c r="D4450" t="s">
        <v>30122</v>
      </c>
      <c r="E4450" t="s">
        <v>30109</v>
      </c>
      <c r="F4450" t="s">
        <v>1750</v>
      </c>
      <c r="G4450">
        <v>0</v>
      </c>
      <c r="H4450">
        <v>2023</v>
      </c>
      <c r="I4450" t="s">
        <v>30159</v>
      </c>
      <c r="J4450">
        <v>1</v>
      </c>
      <c r="K4450">
        <v>0</v>
      </c>
    </row>
    <row r="4451" spans="1:11" x14ac:dyDescent="0.3">
      <c r="A4451" t="s">
        <v>34573</v>
      </c>
      <c r="B4451" s="1">
        <v>45104</v>
      </c>
      <c r="C4451">
        <v>729.43</v>
      </c>
      <c r="D4451" t="s">
        <v>30122</v>
      </c>
      <c r="E4451" t="s">
        <v>30109</v>
      </c>
      <c r="F4451" t="s">
        <v>4629</v>
      </c>
      <c r="G4451">
        <v>0</v>
      </c>
      <c r="H4451">
        <v>2023</v>
      </c>
      <c r="I4451" t="s">
        <v>30128</v>
      </c>
      <c r="J4451">
        <v>1</v>
      </c>
      <c r="K4451">
        <v>0</v>
      </c>
    </row>
    <row r="4452" spans="1:11" x14ac:dyDescent="0.3">
      <c r="A4452" t="s">
        <v>34574</v>
      </c>
      <c r="B4452" s="1">
        <v>45287</v>
      </c>
      <c r="C4452">
        <v>917.49</v>
      </c>
      <c r="D4452" t="s">
        <v>30108</v>
      </c>
      <c r="E4452" t="s">
        <v>30109</v>
      </c>
      <c r="F4452" t="s">
        <v>15423</v>
      </c>
      <c r="G4452">
        <v>0</v>
      </c>
      <c r="H4452">
        <v>2023</v>
      </c>
      <c r="I4452" t="s">
        <v>30130</v>
      </c>
      <c r="J4452">
        <v>1</v>
      </c>
      <c r="K4452">
        <v>0</v>
      </c>
    </row>
    <row r="4453" spans="1:11" x14ac:dyDescent="0.3">
      <c r="A4453" t="s">
        <v>34575</v>
      </c>
      <c r="B4453" s="1">
        <v>45512</v>
      </c>
      <c r="C4453">
        <v>1209.46</v>
      </c>
      <c r="D4453" t="s">
        <v>30122</v>
      </c>
      <c r="E4453" t="s">
        <v>30117</v>
      </c>
      <c r="F4453" t="s">
        <v>16173</v>
      </c>
      <c r="G4453">
        <v>1</v>
      </c>
      <c r="H4453">
        <v>2024</v>
      </c>
      <c r="I4453" t="s">
        <v>30120</v>
      </c>
      <c r="J4453">
        <v>0</v>
      </c>
      <c r="K4453">
        <v>1</v>
      </c>
    </row>
    <row r="4454" spans="1:11" x14ac:dyDescent="0.3">
      <c r="A4454" t="s">
        <v>34576</v>
      </c>
      <c r="B4454" s="1">
        <v>45142</v>
      </c>
      <c r="C4454">
        <v>1369.13</v>
      </c>
      <c r="D4454" t="s">
        <v>30122</v>
      </c>
      <c r="E4454" t="s">
        <v>30117</v>
      </c>
      <c r="F4454" t="s">
        <v>4237</v>
      </c>
      <c r="G4454">
        <v>1</v>
      </c>
      <c r="H4454">
        <v>2023</v>
      </c>
      <c r="I4454" t="s">
        <v>30120</v>
      </c>
      <c r="J4454">
        <v>0</v>
      </c>
      <c r="K4454">
        <v>1</v>
      </c>
    </row>
    <row r="4455" spans="1:11" x14ac:dyDescent="0.3">
      <c r="A4455" t="s">
        <v>34577</v>
      </c>
      <c r="B4455" s="1">
        <v>44717</v>
      </c>
      <c r="C4455">
        <v>444.2</v>
      </c>
      <c r="D4455" t="s">
        <v>30108</v>
      </c>
      <c r="E4455" t="s">
        <v>30109</v>
      </c>
      <c r="F4455" t="s">
        <v>18364</v>
      </c>
      <c r="G4455">
        <v>0</v>
      </c>
      <c r="H4455">
        <v>2022</v>
      </c>
      <c r="I4455" t="s">
        <v>30128</v>
      </c>
      <c r="J4455">
        <v>1</v>
      </c>
      <c r="K4455">
        <v>0</v>
      </c>
    </row>
    <row r="4456" spans="1:11" x14ac:dyDescent="0.3">
      <c r="A4456" t="s">
        <v>34578</v>
      </c>
      <c r="B4456" s="1">
        <v>44609</v>
      </c>
      <c r="C4456">
        <v>1452.4</v>
      </c>
      <c r="D4456" t="s">
        <v>30122</v>
      </c>
      <c r="E4456" t="s">
        <v>30117</v>
      </c>
      <c r="F4456" t="s">
        <v>12185</v>
      </c>
      <c r="G4456">
        <v>1</v>
      </c>
      <c r="H4456">
        <v>2022</v>
      </c>
      <c r="I4456" t="s">
        <v>30110</v>
      </c>
      <c r="J4456">
        <v>0</v>
      </c>
      <c r="K4456">
        <v>1</v>
      </c>
    </row>
    <row r="4457" spans="1:11" x14ac:dyDescent="0.3">
      <c r="A4457" t="s">
        <v>34579</v>
      </c>
      <c r="B4457" s="1">
        <v>45143</v>
      </c>
      <c r="C4457">
        <v>573.91</v>
      </c>
      <c r="D4457" t="s">
        <v>30112</v>
      </c>
      <c r="E4457" t="s">
        <v>30117</v>
      </c>
      <c r="F4457" t="s">
        <v>17121</v>
      </c>
      <c r="G4457">
        <v>1</v>
      </c>
      <c r="H4457">
        <v>2023</v>
      </c>
      <c r="I4457" t="s">
        <v>30120</v>
      </c>
      <c r="J4457">
        <v>0</v>
      </c>
      <c r="K4457">
        <v>1</v>
      </c>
    </row>
    <row r="4458" spans="1:11" x14ac:dyDescent="0.3">
      <c r="A4458" t="s">
        <v>34580</v>
      </c>
      <c r="B4458" s="1">
        <v>45620</v>
      </c>
      <c r="C4458">
        <v>1353.06</v>
      </c>
      <c r="D4458" t="s">
        <v>30112</v>
      </c>
      <c r="E4458" t="s">
        <v>30109</v>
      </c>
      <c r="F4458" t="s">
        <v>10165</v>
      </c>
      <c r="G4458">
        <v>0</v>
      </c>
      <c r="H4458">
        <v>2024</v>
      </c>
      <c r="I4458" t="s">
        <v>30142</v>
      </c>
      <c r="J4458">
        <v>1</v>
      </c>
      <c r="K4458">
        <v>0</v>
      </c>
    </row>
    <row r="4459" spans="1:11" x14ac:dyDescent="0.3">
      <c r="A4459" t="s">
        <v>34581</v>
      </c>
      <c r="B4459" s="1">
        <v>45127</v>
      </c>
      <c r="C4459">
        <v>1276.48</v>
      </c>
      <c r="D4459" t="s">
        <v>30112</v>
      </c>
      <c r="E4459" t="s">
        <v>30109</v>
      </c>
      <c r="F4459" t="s">
        <v>18076</v>
      </c>
      <c r="G4459">
        <v>0</v>
      </c>
      <c r="H4459">
        <v>2023</v>
      </c>
      <c r="I4459" t="s">
        <v>30115</v>
      </c>
      <c r="J4459">
        <v>1</v>
      </c>
      <c r="K4459">
        <v>0</v>
      </c>
    </row>
    <row r="4460" spans="1:11" x14ac:dyDescent="0.3">
      <c r="A4460" t="s">
        <v>34582</v>
      </c>
      <c r="B4460" s="1">
        <v>45445</v>
      </c>
      <c r="C4460">
        <v>468.52</v>
      </c>
      <c r="D4460" t="s">
        <v>30108</v>
      </c>
      <c r="E4460" t="s">
        <v>30109</v>
      </c>
      <c r="F4460" t="s">
        <v>2200</v>
      </c>
      <c r="G4460">
        <v>0</v>
      </c>
      <c r="H4460">
        <v>2024</v>
      </c>
      <c r="I4460" t="s">
        <v>30128</v>
      </c>
      <c r="J4460">
        <v>1</v>
      </c>
      <c r="K4460">
        <v>0</v>
      </c>
    </row>
    <row r="4461" spans="1:11" x14ac:dyDescent="0.3">
      <c r="A4461" t="s">
        <v>34583</v>
      </c>
      <c r="B4461" s="1">
        <v>44848</v>
      </c>
      <c r="C4461">
        <v>859.31</v>
      </c>
      <c r="D4461" t="s">
        <v>30112</v>
      </c>
      <c r="E4461" t="s">
        <v>30109</v>
      </c>
      <c r="F4461" t="s">
        <v>8200</v>
      </c>
      <c r="G4461">
        <v>0</v>
      </c>
      <c r="H4461">
        <v>2022</v>
      </c>
      <c r="I4461" t="s">
        <v>30159</v>
      </c>
      <c r="J4461">
        <v>1</v>
      </c>
      <c r="K4461">
        <v>0</v>
      </c>
    </row>
    <row r="4462" spans="1:11" x14ac:dyDescent="0.3">
      <c r="A4462" t="s">
        <v>34584</v>
      </c>
      <c r="B4462" s="1">
        <v>44909</v>
      </c>
      <c r="C4462">
        <v>1017.63</v>
      </c>
      <c r="D4462" t="s">
        <v>30108</v>
      </c>
      <c r="E4462" t="s">
        <v>30109</v>
      </c>
      <c r="F4462" t="s">
        <v>16082</v>
      </c>
      <c r="G4462">
        <v>0</v>
      </c>
      <c r="H4462">
        <v>2022</v>
      </c>
      <c r="I4462" t="s">
        <v>30130</v>
      </c>
      <c r="J4462">
        <v>1</v>
      </c>
      <c r="K4462">
        <v>0</v>
      </c>
    </row>
    <row r="4463" spans="1:11" x14ac:dyDescent="0.3">
      <c r="A4463" t="s">
        <v>34585</v>
      </c>
      <c r="B4463" s="1">
        <v>44619</v>
      </c>
      <c r="C4463">
        <v>1209.51</v>
      </c>
      <c r="D4463" t="s">
        <v>30108</v>
      </c>
      <c r="E4463" t="s">
        <v>30109</v>
      </c>
      <c r="F4463" t="s">
        <v>13935</v>
      </c>
      <c r="G4463">
        <v>0</v>
      </c>
      <c r="H4463">
        <v>2022</v>
      </c>
      <c r="I4463" t="s">
        <v>30110</v>
      </c>
      <c r="J4463">
        <v>1</v>
      </c>
      <c r="K4463">
        <v>0</v>
      </c>
    </row>
    <row r="4464" spans="1:11" x14ac:dyDescent="0.3">
      <c r="A4464" t="s">
        <v>34586</v>
      </c>
      <c r="B4464" s="1">
        <v>44883</v>
      </c>
      <c r="C4464">
        <v>186.83</v>
      </c>
      <c r="D4464" t="s">
        <v>30122</v>
      </c>
      <c r="E4464" t="s">
        <v>30109</v>
      </c>
      <c r="F4464" t="s">
        <v>6595</v>
      </c>
      <c r="G4464">
        <v>0</v>
      </c>
      <c r="H4464">
        <v>2022</v>
      </c>
      <c r="I4464" t="s">
        <v>30142</v>
      </c>
      <c r="J4464">
        <v>1</v>
      </c>
      <c r="K4464">
        <v>0</v>
      </c>
    </row>
    <row r="4465" spans="1:11" x14ac:dyDescent="0.3">
      <c r="A4465" t="s">
        <v>34587</v>
      </c>
      <c r="B4465" s="1">
        <v>45280</v>
      </c>
      <c r="C4465">
        <v>456.31</v>
      </c>
      <c r="D4465" t="s">
        <v>30122</v>
      </c>
      <c r="E4465" t="s">
        <v>30117</v>
      </c>
      <c r="F4465" t="s">
        <v>8155</v>
      </c>
      <c r="G4465">
        <v>1</v>
      </c>
      <c r="H4465">
        <v>2023</v>
      </c>
      <c r="I4465" t="s">
        <v>30130</v>
      </c>
      <c r="J4465">
        <v>0</v>
      </c>
      <c r="K4465">
        <v>1</v>
      </c>
    </row>
    <row r="4466" spans="1:11" x14ac:dyDescent="0.3">
      <c r="A4466" t="s">
        <v>34588</v>
      </c>
      <c r="B4466" s="1">
        <v>44560</v>
      </c>
      <c r="C4466">
        <v>1324.91</v>
      </c>
      <c r="D4466" t="s">
        <v>30108</v>
      </c>
      <c r="E4466" t="s">
        <v>30117</v>
      </c>
      <c r="F4466" t="s">
        <v>10902</v>
      </c>
      <c r="G4466">
        <v>1</v>
      </c>
      <c r="H4466">
        <v>2021</v>
      </c>
      <c r="I4466" t="s">
        <v>30130</v>
      </c>
      <c r="J4466">
        <v>0</v>
      </c>
      <c r="K4466">
        <v>1</v>
      </c>
    </row>
    <row r="4467" spans="1:11" x14ac:dyDescent="0.3">
      <c r="A4467" t="s">
        <v>34589</v>
      </c>
      <c r="B4467" s="1">
        <v>45363</v>
      </c>
      <c r="C4467">
        <v>91.72</v>
      </c>
      <c r="D4467" t="s">
        <v>30122</v>
      </c>
      <c r="E4467" t="s">
        <v>30109</v>
      </c>
      <c r="F4467" t="s">
        <v>9850</v>
      </c>
      <c r="G4467">
        <v>0</v>
      </c>
      <c r="H4467">
        <v>2024</v>
      </c>
      <c r="I4467" t="s">
        <v>30145</v>
      </c>
      <c r="J4467">
        <v>1</v>
      </c>
      <c r="K4467">
        <v>0</v>
      </c>
    </row>
    <row r="4468" spans="1:11" x14ac:dyDescent="0.3">
      <c r="A4468" t="s">
        <v>34590</v>
      </c>
      <c r="B4468" s="1">
        <v>45037</v>
      </c>
      <c r="C4468">
        <v>1459.91</v>
      </c>
      <c r="D4468" t="s">
        <v>30122</v>
      </c>
      <c r="E4468" t="s">
        <v>30109</v>
      </c>
      <c r="F4468" t="s">
        <v>4254</v>
      </c>
      <c r="G4468">
        <v>0</v>
      </c>
      <c r="H4468">
        <v>2023</v>
      </c>
      <c r="I4468" t="s">
        <v>30118</v>
      </c>
      <c r="J4468">
        <v>1</v>
      </c>
      <c r="K4468">
        <v>0</v>
      </c>
    </row>
    <row r="4469" spans="1:11" x14ac:dyDescent="0.3">
      <c r="A4469" t="s">
        <v>34591</v>
      </c>
      <c r="B4469" s="1">
        <v>44692</v>
      </c>
      <c r="C4469">
        <v>253.49</v>
      </c>
      <c r="D4469" t="s">
        <v>30112</v>
      </c>
      <c r="E4469" t="s">
        <v>30117</v>
      </c>
      <c r="F4469" t="s">
        <v>859</v>
      </c>
      <c r="G4469">
        <v>1</v>
      </c>
      <c r="H4469">
        <v>2022</v>
      </c>
      <c r="I4469" t="s">
        <v>30136</v>
      </c>
      <c r="J4469">
        <v>0</v>
      </c>
      <c r="K4469">
        <v>1</v>
      </c>
    </row>
    <row r="4470" spans="1:11" x14ac:dyDescent="0.3">
      <c r="A4470" t="s">
        <v>34592</v>
      </c>
      <c r="B4470" s="1">
        <v>44796</v>
      </c>
      <c r="C4470">
        <v>880.02</v>
      </c>
      <c r="D4470" t="s">
        <v>30122</v>
      </c>
      <c r="E4470" t="s">
        <v>30117</v>
      </c>
      <c r="F4470" t="s">
        <v>14926</v>
      </c>
      <c r="G4470">
        <v>1</v>
      </c>
      <c r="H4470">
        <v>2022</v>
      </c>
      <c r="I4470" t="s">
        <v>30120</v>
      </c>
      <c r="J4470">
        <v>0</v>
      </c>
      <c r="K4470">
        <v>1</v>
      </c>
    </row>
    <row r="4471" spans="1:11" x14ac:dyDescent="0.3">
      <c r="A4471" t="s">
        <v>34593</v>
      </c>
      <c r="B4471" s="1">
        <v>44981</v>
      </c>
      <c r="C4471">
        <v>128.16999999999999</v>
      </c>
      <c r="D4471" t="s">
        <v>30112</v>
      </c>
      <c r="E4471" t="s">
        <v>30117</v>
      </c>
      <c r="F4471" t="s">
        <v>12806</v>
      </c>
      <c r="G4471">
        <v>1</v>
      </c>
      <c r="H4471">
        <v>2023</v>
      </c>
      <c r="I4471" t="s">
        <v>30110</v>
      </c>
      <c r="J4471">
        <v>0</v>
      </c>
      <c r="K4471">
        <v>1</v>
      </c>
    </row>
    <row r="4472" spans="1:11" x14ac:dyDescent="0.3">
      <c r="A4472" t="s">
        <v>34594</v>
      </c>
      <c r="B4472" s="1">
        <v>44954</v>
      </c>
      <c r="C4472">
        <v>671.15</v>
      </c>
      <c r="D4472" t="s">
        <v>30122</v>
      </c>
      <c r="E4472" t="s">
        <v>30117</v>
      </c>
      <c r="F4472" t="s">
        <v>17504</v>
      </c>
      <c r="G4472">
        <v>1</v>
      </c>
      <c r="H4472">
        <v>2023</v>
      </c>
      <c r="I4472" t="s">
        <v>30113</v>
      </c>
      <c r="J4472">
        <v>0</v>
      </c>
      <c r="K4472">
        <v>1</v>
      </c>
    </row>
    <row r="4473" spans="1:11" x14ac:dyDescent="0.3">
      <c r="A4473" t="s">
        <v>34595</v>
      </c>
      <c r="B4473" s="1">
        <v>45015</v>
      </c>
      <c r="C4473">
        <v>155.02000000000001</v>
      </c>
      <c r="D4473" t="s">
        <v>30122</v>
      </c>
      <c r="E4473" t="s">
        <v>30109</v>
      </c>
      <c r="F4473" t="s">
        <v>4016</v>
      </c>
      <c r="G4473">
        <v>0</v>
      </c>
      <c r="H4473">
        <v>2023</v>
      </c>
      <c r="I4473" t="s">
        <v>30145</v>
      </c>
      <c r="J4473">
        <v>1</v>
      </c>
      <c r="K4473">
        <v>0</v>
      </c>
    </row>
    <row r="4474" spans="1:11" x14ac:dyDescent="0.3">
      <c r="A4474" t="s">
        <v>34596</v>
      </c>
      <c r="B4474" s="1">
        <v>44817</v>
      </c>
      <c r="C4474">
        <v>1313.08</v>
      </c>
      <c r="D4474" t="s">
        <v>30122</v>
      </c>
      <c r="E4474" t="s">
        <v>30109</v>
      </c>
      <c r="F4474" t="s">
        <v>19066</v>
      </c>
      <c r="G4474">
        <v>0</v>
      </c>
      <c r="H4474">
        <v>2022</v>
      </c>
      <c r="I4474" t="s">
        <v>30123</v>
      </c>
      <c r="J4474">
        <v>1</v>
      </c>
      <c r="K4474">
        <v>0</v>
      </c>
    </row>
    <row r="4475" spans="1:11" x14ac:dyDescent="0.3">
      <c r="A4475" t="s">
        <v>34597</v>
      </c>
      <c r="B4475" s="1">
        <v>45127</v>
      </c>
      <c r="C4475">
        <v>1226.81</v>
      </c>
      <c r="D4475" t="s">
        <v>30122</v>
      </c>
      <c r="E4475" t="s">
        <v>30117</v>
      </c>
      <c r="F4475" t="s">
        <v>13250</v>
      </c>
      <c r="G4475">
        <v>1</v>
      </c>
      <c r="H4475">
        <v>2023</v>
      </c>
      <c r="I4475" t="s">
        <v>30115</v>
      </c>
      <c r="J4475">
        <v>0</v>
      </c>
      <c r="K4475">
        <v>1</v>
      </c>
    </row>
    <row r="4476" spans="1:11" x14ac:dyDescent="0.3">
      <c r="A4476" t="s">
        <v>34598</v>
      </c>
      <c r="B4476" s="1">
        <v>44959</v>
      </c>
      <c r="C4476">
        <v>803.61</v>
      </c>
      <c r="D4476" t="s">
        <v>30122</v>
      </c>
      <c r="E4476" t="s">
        <v>30109</v>
      </c>
      <c r="F4476" t="s">
        <v>15099</v>
      </c>
      <c r="G4476">
        <v>0</v>
      </c>
      <c r="H4476">
        <v>2023</v>
      </c>
      <c r="I4476" t="s">
        <v>30110</v>
      </c>
      <c r="J4476">
        <v>1</v>
      </c>
      <c r="K4476">
        <v>0</v>
      </c>
    </row>
    <row r="4477" spans="1:11" x14ac:dyDescent="0.3">
      <c r="A4477" t="s">
        <v>34599</v>
      </c>
      <c r="B4477" s="1">
        <v>44966</v>
      </c>
      <c r="C4477">
        <v>90.66</v>
      </c>
      <c r="D4477" t="s">
        <v>30122</v>
      </c>
      <c r="E4477" t="s">
        <v>30109</v>
      </c>
      <c r="F4477" t="s">
        <v>5563</v>
      </c>
      <c r="G4477">
        <v>0</v>
      </c>
      <c r="H4477">
        <v>2023</v>
      </c>
      <c r="I4477" t="s">
        <v>30110</v>
      </c>
      <c r="J4477">
        <v>1</v>
      </c>
      <c r="K4477">
        <v>0</v>
      </c>
    </row>
    <row r="4478" spans="1:11" x14ac:dyDescent="0.3">
      <c r="A4478" t="s">
        <v>34600</v>
      </c>
      <c r="B4478" s="1">
        <v>45091</v>
      </c>
      <c r="C4478">
        <v>1190.5999999999999</v>
      </c>
      <c r="D4478" t="s">
        <v>30112</v>
      </c>
      <c r="E4478" t="s">
        <v>30109</v>
      </c>
      <c r="F4478" t="s">
        <v>15993</v>
      </c>
      <c r="G4478">
        <v>0</v>
      </c>
      <c r="H4478">
        <v>2023</v>
      </c>
      <c r="I4478" t="s">
        <v>30128</v>
      </c>
      <c r="J4478">
        <v>1</v>
      </c>
      <c r="K4478">
        <v>0</v>
      </c>
    </row>
    <row r="4479" spans="1:11" x14ac:dyDescent="0.3">
      <c r="A4479" t="s">
        <v>34601</v>
      </c>
      <c r="B4479" s="1">
        <v>44664</v>
      </c>
      <c r="C4479">
        <v>92.85</v>
      </c>
      <c r="D4479" t="s">
        <v>30112</v>
      </c>
      <c r="E4479" t="s">
        <v>30109</v>
      </c>
      <c r="F4479" t="s">
        <v>9282</v>
      </c>
      <c r="G4479">
        <v>0</v>
      </c>
      <c r="H4479">
        <v>2022</v>
      </c>
      <c r="I4479" t="s">
        <v>30118</v>
      </c>
      <c r="J4479">
        <v>1</v>
      </c>
      <c r="K4479">
        <v>0</v>
      </c>
    </row>
    <row r="4480" spans="1:11" x14ac:dyDescent="0.3">
      <c r="A4480" t="s">
        <v>34602</v>
      </c>
      <c r="B4480" s="1">
        <v>44704</v>
      </c>
      <c r="C4480">
        <v>124.77</v>
      </c>
      <c r="D4480" t="s">
        <v>30108</v>
      </c>
      <c r="E4480" t="s">
        <v>30117</v>
      </c>
      <c r="F4480" t="s">
        <v>15740</v>
      </c>
      <c r="G4480">
        <v>1</v>
      </c>
      <c r="H4480">
        <v>2022</v>
      </c>
      <c r="I4480" t="s">
        <v>30136</v>
      </c>
      <c r="J4480">
        <v>0</v>
      </c>
      <c r="K4480">
        <v>1</v>
      </c>
    </row>
    <row r="4481" spans="1:11" x14ac:dyDescent="0.3">
      <c r="A4481" t="s">
        <v>34603</v>
      </c>
      <c r="B4481" s="1">
        <v>44602</v>
      </c>
      <c r="C4481">
        <v>334.36</v>
      </c>
      <c r="D4481" t="s">
        <v>30122</v>
      </c>
      <c r="E4481" t="s">
        <v>30109</v>
      </c>
      <c r="F4481" t="s">
        <v>9672</v>
      </c>
      <c r="G4481">
        <v>0</v>
      </c>
      <c r="H4481">
        <v>2022</v>
      </c>
      <c r="I4481" t="s">
        <v>30110</v>
      </c>
      <c r="J4481">
        <v>1</v>
      </c>
      <c r="K4481">
        <v>0</v>
      </c>
    </row>
    <row r="4482" spans="1:11" x14ac:dyDescent="0.3">
      <c r="A4482" t="s">
        <v>34604</v>
      </c>
      <c r="B4482" s="1">
        <v>45545</v>
      </c>
      <c r="C4482">
        <v>963.46</v>
      </c>
      <c r="D4482" t="s">
        <v>30112</v>
      </c>
      <c r="E4482" t="s">
        <v>30109</v>
      </c>
      <c r="F4482" t="s">
        <v>12354</v>
      </c>
      <c r="G4482">
        <v>0</v>
      </c>
      <c r="H4482">
        <v>2024</v>
      </c>
      <c r="I4482" t="s">
        <v>30123</v>
      </c>
      <c r="J4482">
        <v>1</v>
      </c>
      <c r="K4482">
        <v>0</v>
      </c>
    </row>
    <row r="4483" spans="1:11" x14ac:dyDescent="0.3">
      <c r="A4483" t="s">
        <v>34605</v>
      </c>
      <c r="B4483" s="1">
        <v>45487</v>
      </c>
      <c r="C4483">
        <v>83.97</v>
      </c>
      <c r="D4483" t="s">
        <v>30122</v>
      </c>
      <c r="E4483" t="s">
        <v>30117</v>
      </c>
      <c r="F4483" t="s">
        <v>16149</v>
      </c>
      <c r="G4483">
        <v>1</v>
      </c>
      <c r="H4483">
        <v>2024</v>
      </c>
      <c r="I4483" t="s">
        <v>30115</v>
      </c>
      <c r="J4483">
        <v>0</v>
      </c>
      <c r="K4483">
        <v>1</v>
      </c>
    </row>
    <row r="4484" spans="1:11" x14ac:dyDescent="0.3">
      <c r="A4484" t="s">
        <v>34606</v>
      </c>
      <c r="B4484" s="1">
        <v>44957</v>
      </c>
      <c r="C4484">
        <v>894.71</v>
      </c>
      <c r="D4484" t="s">
        <v>30122</v>
      </c>
      <c r="E4484" t="s">
        <v>30109</v>
      </c>
      <c r="F4484" t="s">
        <v>6975</v>
      </c>
      <c r="G4484">
        <v>0</v>
      </c>
      <c r="H4484">
        <v>2023</v>
      </c>
      <c r="I4484" t="s">
        <v>30113</v>
      </c>
      <c r="J4484">
        <v>1</v>
      </c>
      <c r="K4484">
        <v>0</v>
      </c>
    </row>
    <row r="4485" spans="1:11" x14ac:dyDescent="0.3">
      <c r="A4485" t="s">
        <v>34607</v>
      </c>
      <c r="B4485" s="1">
        <v>45048</v>
      </c>
      <c r="C4485">
        <v>1168.77</v>
      </c>
      <c r="D4485" t="s">
        <v>30122</v>
      </c>
      <c r="E4485" t="s">
        <v>30109</v>
      </c>
      <c r="F4485" t="s">
        <v>8016</v>
      </c>
      <c r="G4485">
        <v>0</v>
      </c>
      <c r="H4485">
        <v>2023</v>
      </c>
      <c r="I4485" t="s">
        <v>30136</v>
      </c>
      <c r="J4485">
        <v>1</v>
      </c>
      <c r="K4485">
        <v>0</v>
      </c>
    </row>
    <row r="4486" spans="1:11" x14ac:dyDescent="0.3">
      <c r="A4486" t="s">
        <v>34608</v>
      </c>
      <c r="B4486" s="1">
        <v>45018</v>
      </c>
      <c r="C4486">
        <v>475.54</v>
      </c>
      <c r="D4486" t="s">
        <v>30112</v>
      </c>
      <c r="E4486" t="s">
        <v>30117</v>
      </c>
      <c r="F4486" t="s">
        <v>18545</v>
      </c>
      <c r="G4486">
        <v>1</v>
      </c>
      <c r="H4486">
        <v>2023</v>
      </c>
      <c r="I4486" t="s">
        <v>30118</v>
      </c>
      <c r="J4486">
        <v>0</v>
      </c>
      <c r="K4486">
        <v>1</v>
      </c>
    </row>
    <row r="4487" spans="1:11" x14ac:dyDescent="0.3">
      <c r="A4487" t="s">
        <v>34609</v>
      </c>
      <c r="B4487" s="1">
        <v>45130</v>
      </c>
      <c r="C4487">
        <v>1306.6400000000001</v>
      </c>
      <c r="D4487" t="s">
        <v>30122</v>
      </c>
      <c r="E4487" t="s">
        <v>30117</v>
      </c>
      <c r="F4487" t="s">
        <v>5865</v>
      </c>
      <c r="G4487">
        <v>1</v>
      </c>
      <c r="H4487">
        <v>2023</v>
      </c>
      <c r="I4487" t="s">
        <v>30115</v>
      </c>
      <c r="J4487">
        <v>0</v>
      </c>
      <c r="K4487">
        <v>1</v>
      </c>
    </row>
    <row r="4488" spans="1:11" x14ac:dyDescent="0.3">
      <c r="A4488" t="s">
        <v>34610</v>
      </c>
      <c r="B4488" s="1">
        <v>44950</v>
      </c>
      <c r="C4488">
        <v>808.16</v>
      </c>
      <c r="D4488" t="s">
        <v>30112</v>
      </c>
      <c r="E4488" t="s">
        <v>30109</v>
      </c>
      <c r="F4488" t="s">
        <v>6640</v>
      </c>
      <c r="G4488">
        <v>0</v>
      </c>
      <c r="H4488">
        <v>2023</v>
      </c>
      <c r="I4488" t="s">
        <v>30113</v>
      </c>
      <c r="J4488">
        <v>1</v>
      </c>
      <c r="K4488">
        <v>0</v>
      </c>
    </row>
    <row r="4489" spans="1:11" x14ac:dyDescent="0.3">
      <c r="A4489" t="s">
        <v>34611</v>
      </c>
      <c r="B4489" s="1">
        <v>45185</v>
      </c>
      <c r="C4489">
        <v>474.01</v>
      </c>
      <c r="D4489" t="s">
        <v>30122</v>
      </c>
      <c r="E4489" t="s">
        <v>30117</v>
      </c>
      <c r="F4489" t="s">
        <v>18968</v>
      </c>
      <c r="G4489">
        <v>1</v>
      </c>
      <c r="H4489">
        <v>2023</v>
      </c>
      <c r="I4489" t="s">
        <v>30123</v>
      </c>
      <c r="J4489">
        <v>0</v>
      </c>
      <c r="K4489">
        <v>1</v>
      </c>
    </row>
    <row r="4490" spans="1:11" x14ac:dyDescent="0.3">
      <c r="A4490" t="s">
        <v>34612</v>
      </c>
      <c r="B4490" s="1">
        <v>44857</v>
      </c>
      <c r="C4490">
        <v>622.49</v>
      </c>
      <c r="D4490" t="s">
        <v>30122</v>
      </c>
      <c r="E4490" t="s">
        <v>30117</v>
      </c>
      <c r="F4490" t="s">
        <v>1690</v>
      </c>
      <c r="G4490">
        <v>1</v>
      </c>
      <c r="H4490">
        <v>2022</v>
      </c>
      <c r="I4490" t="s">
        <v>30159</v>
      </c>
      <c r="J4490">
        <v>0</v>
      </c>
      <c r="K4490">
        <v>1</v>
      </c>
    </row>
    <row r="4491" spans="1:11" x14ac:dyDescent="0.3">
      <c r="A4491" t="s">
        <v>34613</v>
      </c>
      <c r="B4491" s="1">
        <v>45299</v>
      </c>
      <c r="C4491">
        <v>92.31</v>
      </c>
      <c r="D4491" t="s">
        <v>30122</v>
      </c>
      <c r="E4491" t="s">
        <v>30109</v>
      </c>
      <c r="F4491" t="s">
        <v>3737</v>
      </c>
      <c r="G4491">
        <v>0</v>
      </c>
      <c r="H4491">
        <v>2024</v>
      </c>
      <c r="I4491" t="s">
        <v>30113</v>
      </c>
      <c r="J4491">
        <v>1</v>
      </c>
      <c r="K4491">
        <v>0</v>
      </c>
    </row>
    <row r="4492" spans="1:11" x14ac:dyDescent="0.3">
      <c r="A4492" t="s">
        <v>34614</v>
      </c>
      <c r="B4492" s="1">
        <v>45120</v>
      </c>
      <c r="C4492">
        <v>1109.8399999999999</v>
      </c>
      <c r="D4492" t="s">
        <v>30122</v>
      </c>
      <c r="E4492" t="s">
        <v>30117</v>
      </c>
      <c r="F4492" t="s">
        <v>3546</v>
      </c>
      <c r="G4492">
        <v>1</v>
      </c>
      <c r="H4492">
        <v>2023</v>
      </c>
      <c r="I4492" t="s">
        <v>30115</v>
      </c>
      <c r="J4492">
        <v>0</v>
      </c>
      <c r="K4492">
        <v>1</v>
      </c>
    </row>
    <row r="4493" spans="1:11" x14ac:dyDescent="0.3">
      <c r="A4493" t="s">
        <v>34615</v>
      </c>
      <c r="B4493" s="1">
        <v>45427</v>
      </c>
      <c r="C4493">
        <v>1199.98</v>
      </c>
      <c r="D4493" t="s">
        <v>30112</v>
      </c>
      <c r="E4493" t="s">
        <v>30117</v>
      </c>
      <c r="F4493" t="s">
        <v>4232</v>
      </c>
      <c r="G4493">
        <v>1</v>
      </c>
      <c r="H4493">
        <v>2024</v>
      </c>
      <c r="I4493" t="s">
        <v>30136</v>
      </c>
      <c r="J4493">
        <v>0</v>
      </c>
      <c r="K4493">
        <v>1</v>
      </c>
    </row>
    <row r="4494" spans="1:11" x14ac:dyDescent="0.3">
      <c r="A4494" t="s">
        <v>34616</v>
      </c>
      <c r="B4494" s="1">
        <v>44984</v>
      </c>
      <c r="C4494">
        <v>715.57</v>
      </c>
      <c r="D4494" t="s">
        <v>30112</v>
      </c>
      <c r="E4494" t="s">
        <v>30109</v>
      </c>
      <c r="F4494" t="s">
        <v>5273</v>
      </c>
      <c r="G4494">
        <v>0</v>
      </c>
      <c r="H4494">
        <v>2023</v>
      </c>
      <c r="I4494" t="s">
        <v>30110</v>
      </c>
      <c r="J4494">
        <v>1</v>
      </c>
      <c r="K4494">
        <v>0</v>
      </c>
    </row>
    <row r="4495" spans="1:11" x14ac:dyDescent="0.3">
      <c r="A4495" t="s">
        <v>34617</v>
      </c>
      <c r="B4495" s="1">
        <v>44582</v>
      </c>
      <c r="C4495">
        <v>846.57</v>
      </c>
      <c r="D4495" t="s">
        <v>30108</v>
      </c>
      <c r="E4495" t="s">
        <v>30109</v>
      </c>
      <c r="F4495" t="s">
        <v>715</v>
      </c>
      <c r="G4495">
        <v>0</v>
      </c>
      <c r="H4495">
        <v>2022</v>
      </c>
      <c r="I4495" t="s">
        <v>30113</v>
      </c>
      <c r="J4495">
        <v>1</v>
      </c>
      <c r="K4495">
        <v>0</v>
      </c>
    </row>
    <row r="4496" spans="1:11" x14ac:dyDescent="0.3">
      <c r="A4496" t="s">
        <v>34618</v>
      </c>
      <c r="B4496" s="1">
        <v>44811</v>
      </c>
      <c r="C4496">
        <v>258.87</v>
      </c>
      <c r="D4496" t="s">
        <v>30108</v>
      </c>
      <c r="E4496" t="s">
        <v>30109</v>
      </c>
      <c r="F4496" t="s">
        <v>6845</v>
      </c>
      <c r="G4496">
        <v>0</v>
      </c>
      <c r="H4496">
        <v>2022</v>
      </c>
      <c r="I4496" t="s">
        <v>30123</v>
      </c>
      <c r="J4496">
        <v>1</v>
      </c>
      <c r="K4496">
        <v>0</v>
      </c>
    </row>
    <row r="4497" spans="1:11" x14ac:dyDescent="0.3">
      <c r="A4497" t="s">
        <v>34619</v>
      </c>
      <c r="B4497" s="1">
        <v>45246</v>
      </c>
      <c r="C4497">
        <v>1485.03</v>
      </c>
      <c r="D4497" t="s">
        <v>30108</v>
      </c>
      <c r="E4497" t="s">
        <v>30117</v>
      </c>
      <c r="F4497" t="s">
        <v>5907</v>
      </c>
      <c r="G4497">
        <v>1</v>
      </c>
      <c r="H4497">
        <v>2023</v>
      </c>
      <c r="I4497" t="s">
        <v>30142</v>
      </c>
      <c r="J4497">
        <v>0</v>
      </c>
      <c r="K4497">
        <v>1</v>
      </c>
    </row>
    <row r="4498" spans="1:11" x14ac:dyDescent="0.3">
      <c r="A4498" t="s">
        <v>34620</v>
      </c>
      <c r="B4498" s="1">
        <v>45372</v>
      </c>
      <c r="C4498">
        <v>1192.18</v>
      </c>
      <c r="D4498" t="s">
        <v>30108</v>
      </c>
      <c r="E4498" t="s">
        <v>30109</v>
      </c>
      <c r="F4498" t="s">
        <v>12427</v>
      </c>
      <c r="G4498">
        <v>0</v>
      </c>
      <c r="H4498">
        <v>2024</v>
      </c>
      <c r="I4498" t="s">
        <v>30145</v>
      </c>
      <c r="J4498">
        <v>1</v>
      </c>
      <c r="K4498">
        <v>0</v>
      </c>
    </row>
    <row r="4499" spans="1:11" x14ac:dyDescent="0.3">
      <c r="A4499" t="s">
        <v>34621</v>
      </c>
      <c r="B4499" s="1">
        <v>44721</v>
      </c>
      <c r="C4499">
        <v>1452.17</v>
      </c>
      <c r="D4499" t="s">
        <v>30108</v>
      </c>
      <c r="E4499" t="s">
        <v>30117</v>
      </c>
      <c r="F4499" t="s">
        <v>19118</v>
      </c>
      <c r="G4499">
        <v>1</v>
      </c>
      <c r="H4499">
        <v>2022</v>
      </c>
      <c r="I4499" t="s">
        <v>30128</v>
      </c>
      <c r="J4499">
        <v>0</v>
      </c>
      <c r="K4499">
        <v>1</v>
      </c>
    </row>
    <row r="4500" spans="1:11" x14ac:dyDescent="0.3">
      <c r="A4500" t="s">
        <v>34622</v>
      </c>
      <c r="B4500" s="1">
        <v>45197</v>
      </c>
      <c r="C4500">
        <v>1289.07</v>
      </c>
      <c r="D4500" t="s">
        <v>30122</v>
      </c>
      <c r="E4500" t="s">
        <v>30109</v>
      </c>
      <c r="F4500" t="s">
        <v>18012</v>
      </c>
      <c r="G4500">
        <v>0</v>
      </c>
      <c r="H4500">
        <v>2023</v>
      </c>
      <c r="I4500" t="s">
        <v>30123</v>
      </c>
      <c r="J4500">
        <v>1</v>
      </c>
      <c r="K4500">
        <v>0</v>
      </c>
    </row>
    <row r="4501" spans="1:11" x14ac:dyDescent="0.3">
      <c r="A4501" t="s">
        <v>34623</v>
      </c>
      <c r="B4501" s="1">
        <v>44997</v>
      </c>
      <c r="C4501">
        <v>1026.45</v>
      </c>
      <c r="D4501" t="s">
        <v>30108</v>
      </c>
      <c r="E4501" t="s">
        <v>30109</v>
      </c>
      <c r="F4501" t="s">
        <v>19361</v>
      </c>
      <c r="G4501">
        <v>0</v>
      </c>
      <c r="H4501">
        <v>2023</v>
      </c>
      <c r="I4501" t="s">
        <v>30145</v>
      </c>
      <c r="J4501">
        <v>1</v>
      </c>
      <c r="K4501">
        <v>0</v>
      </c>
    </row>
    <row r="4502" spans="1:11" x14ac:dyDescent="0.3">
      <c r="A4502" t="s">
        <v>34624</v>
      </c>
      <c r="B4502" s="1">
        <v>44621</v>
      </c>
      <c r="C4502">
        <v>1450.33</v>
      </c>
      <c r="D4502" t="s">
        <v>30112</v>
      </c>
      <c r="E4502" t="s">
        <v>30117</v>
      </c>
      <c r="F4502" t="s">
        <v>3160</v>
      </c>
      <c r="G4502">
        <v>1</v>
      </c>
      <c r="H4502">
        <v>2022</v>
      </c>
      <c r="I4502" t="s">
        <v>30145</v>
      </c>
      <c r="J4502">
        <v>0</v>
      </c>
      <c r="K4502">
        <v>1</v>
      </c>
    </row>
    <row r="4503" spans="1:11" x14ac:dyDescent="0.3">
      <c r="A4503" t="s">
        <v>34625</v>
      </c>
      <c r="B4503" s="1">
        <v>45082</v>
      </c>
      <c r="C4503">
        <v>611.24</v>
      </c>
      <c r="D4503" t="s">
        <v>30108</v>
      </c>
      <c r="E4503" t="s">
        <v>30117</v>
      </c>
      <c r="F4503" t="s">
        <v>5703</v>
      </c>
      <c r="G4503">
        <v>1</v>
      </c>
      <c r="H4503">
        <v>2023</v>
      </c>
      <c r="I4503" t="s">
        <v>30128</v>
      </c>
      <c r="J4503">
        <v>0</v>
      </c>
      <c r="K4503">
        <v>1</v>
      </c>
    </row>
    <row r="4504" spans="1:11" x14ac:dyDescent="0.3">
      <c r="A4504" t="s">
        <v>34626</v>
      </c>
      <c r="B4504" s="1">
        <v>45015</v>
      </c>
      <c r="C4504">
        <v>953.92</v>
      </c>
      <c r="D4504" t="s">
        <v>30122</v>
      </c>
      <c r="E4504" t="s">
        <v>30117</v>
      </c>
      <c r="F4504" t="s">
        <v>4284</v>
      </c>
      <c r="G4504">
        <v>1</v>
      </c>
      <c r="H4504">
        <v>2023</v>
      </c>
      <c r="I4504" t="s">
        <v>30145</v>
      </c>
      <c r="J4504">
        <v>0</v>
      </c>
      <c r="K4504">
        <v>1</v>
      </c>
    </row>
    <row r="4505" spans="1:11" x14ac:dyDescent="0.3">
      <c r="A4505" t="s">
        <v>34627</v>
      </c>
      <c r="B4505" s="1">
        <v>45182</v>
      </c>
      <c r="C4505">
        <v>1185.29</v>
      </c>
      <c r="D4505" t="s">
        <v>30122</v>
      </c>
      <c r="E4505" t="s">
        <v>30117</v>
      </c>
      <c r="F4505" t="s">
        <v>14076</v>
      </c>
      <c r="G4505">
        <v>1</v>
      </c>
      <c r="H4505">
        <v>2023</v>
      </c>
      <c r="I4505" t="s">
        <v>30123</v>
      </c>
      <c r="J4505">
        <v>0</v>
      </c>
      <c r="K4505">
        <v>1</v>
      </c>
    </row>
    <row r="4506" spans="1:11" x14ac:dyDescent="0.3">
      <c r="A4506" t="s">
        <v>34628</v>
      </c>
      <c r="B4506" s="1">
        <v>45543</v>
      </c>
      <c r="C4506">
        <v>641.97</v>
      </c>
      <c r="D4506" t="s">
        <v>30112</v>
      </c>
      <c r="E4506" t="s">
        <v>30117</v>
      </c>
      <c r="F4506" t="s">
        <v>5252</v>
      </c>
      <c r="G4506">
        <v>1</v>
      </c>
      <c r="H4506">
        <v>2024</v>
      </c>
      <c r="I4506" t="s">
        <v>30123</v>
      </c>
      <c r="J4506">
        <v>0</v>
      </c>
      <c r="K4506">
        <v>1</v>
      </c>
    </row>
    <row r="4507" spans="1:11" x14ac:dyDescent="0.3">
      <c r="A4507" t="s">
        <v>34629</v>
      </c>
      <c r="B4507" s="1">
        <v>44821</v>
      </c>
      <c r="C4507">
        <v>992.88</v>
      </c>
      <c r="D4507" t="s">
        <v>30112</v>
      </c>
      <c r="E4507" t="s">
        <v>30117</v>
      </c>
      <c r="F4507" t="s">
        <v>2283</v>
      </c>
      <c r="G4507">
        <v>1</v>
      </c>
      <c r="H4507">
        <v>2022</v>
      </c>
      <c r="I4507" t="s">
        <v>30123</v>
      </c>
      <c r="J4507">
        <v>0</v>
      </c>
      <c r="K4507">
        <v>1</v>
      </c>
    </row>
    <row r="4508" spans="1:11" x14ac:dyDescent="0.3">
      <c r="A4508" t="s">
        <v>34630</v>
      </c>
      <c r="B4508" s="1">
        <v>45375</v>
      </c>
      <c r="C4508">
        <v>1246.9100000000001</v>
      </c>
      <c r="D4508" t="s">
        <v>30108</v>
      </c>
      <c r="E4508" t="s">
        <v>30109</v>
      </c>
      <c r="F4508" t="s">
        <v>9130</v>
      </c>
      <c r="G4508">
        <v>0</v>
      </c>
      <c r="H4508">
        <v>2024</v>
      </c>
      <c r="I4508" t="s">
        <v>30145</v>
      </c>
      <c r="J4508">
        <v>1</v>
      </c>
      <c r="K4508">
        <v>0</v>
      </c>
    </row>
    <row r="4509" spans="1:11" x14ac:dyDescent="0.3">
      <c r="A4509" t="s">
        <v>34631</v>
      </c>
      <c r="B4509" s="1">
        <v>44768</v>
      </c>
      <c r="C4509">
        <v>1038.33</v>
      </c>
      <c r="D4509" t="s">
        <v>30108</v>
      </c>
      <c r="E4509" t="s">
        <v>30117</v>
      </c>
      <c r="F4509" t="s">
        <v>10941</v>
      </c>
      <c r="G4509">
        <v>1</v>
      </c>
      <c r="H4509">
        <v>2022</v>
      </c>
      <c r="I4509" t="s">
        <v>30115</v>
      </c>
      <c r="J4509">
        <v>0</v>
      </c>
      <c r="K4509">
        <v>1</v>
      </c>
    </row>
    <row r="4510" spans="1:11" x14ac:dyDescent="0.3">
      <c r="A4510" t="s">
        <v>34632</v>
      </c>
      <c r="B4510" s="1">
        <v>44979</v>
      </c>
      <c r="C4510">
        <v>894.86</v>
      </c>
      <c r="D4510" t="s">
        <v>30108</v>
      </c>
      <c r="E4510" t="s">
        <v>30117</v>
      </c>
      <c r="F4510" t="s">
        <v>1323</v>
      </c>
      <c r="G4510">
        <v>1</v>
      </c>
      <c r="H4510">
        <v>2023</v>
      </c>
      <c r="I4510" t="s">
        <v>30110</v>
      </c>
      <c r="J4510">
        <v>0</v>
      </c>
      <c r="K4510">
        <v>1</v>
      </c>
    </row>
    <row r="4511" spans="1:11" x14ac:dyDescent="0.3">
      <c r="A4511" t="s">
        <v>34633</v>
      </c>
      <c r="B4511" s="1">
        <v>44849</v>
      </c>
      <c r="C4511">
        <v>1330.48</v>
      </c>
      <c r="D4511" t="s">
        <v>30122</v>
      </c>
      <c r="E4511" t="s">
        <v>30109</v>
      </c>
      <c r="F4511" t="s">
        <v>10902</v>
      </c>
      <c r="G4511">
        <v>0</v>
      </c>
      <c r="H4511">
        <v>2022</v>
      </c>
      <c r="I4511" t="s">
        <v>30159</v>
      </c>
      <c r="J4511">
        <v>1</v>
      </c>
      <c r="K4511">
        <v>0</v>
      </c>
    </row>
    <row r="4512" spans="1:11" x14ac:dyDescent="0.3">
      <c r="A4512" t="s">
        <v>34634</v>
      </c>
      <c r="B4512" s="1">
        <v>45260</v>
      </c>
      <c r="C4512">
        <v>1141.04</v>
      </c>
      <c r="D4512" t="s">
        <v>30112</v>
      </c>
      <c r="E4512" t="s">
        <v>30117</v>
      </c>
      <c r="F4512" t="s">
        <v>18522</v>
      </c>
      <c r="G4512">
        <v>1</v>
      </c>
      <c r="H4512">
        <v>2023</v>
      </c>
      <c r="I4512" t="s">
        <v>30142</v>
      </c>
      <c r="J4512">
        <v>0</v>
      </c>
      <c r="K4512">
        <v>1</v>
      </c>
    </row>
    <row r="4513" spans="1:11" x14ac:dyDescent="0.3">
      <c r="A4513" t="s">
        <v>34635</v>
      </c>
      <c r="B4513" s="1">
        <v>45179</v>
      </c>
      <c r="C4513">
        <v>1243.1300000000001</v>
      </c>
      <c r="D4513" t="s">
        <v>30122</v>
      </c>
      <c r="E4513" t="s">
        <v>30109</v>
      </c>
      <c r="F4513" t="s">
        <v>2230</v>
      </c>
      <c r="G4513">
        <v>0</v>
      </c>
      <c r="H4513">
        <v>2023</v>
      </c>
      <c r="I4513" t="s">
        <v>30123</v>
      </c>
      <c r="J4513">
        <v>1</v>
      </c>
      <c r="K4513">
        <v>0</v>
      </c>
    </row>
    <row r="4514" spans="1:11" x14ac:dyDescent="0.3">
      <c r="A4514" t="s">
        <v>34636</v>
      </c>
      <c r="B4514" s="1">
        <v>45078</v>
      </c>
      <c r="C4514">
        <v>800.29</v>
      </c>
      <c r="D4514" t="s">
        <v>30108</v>
      </c>
      <c r="E4514" t="s">
        <v>30117</v>
      </c>
      <c r="F4514" t="s">
        <v>6992</v>
      </c>
      <c r="G4514">
        <v>1</v>
      </c>
      <c r="H4514">
        <v>2023</v>
      </c>
      <c r="I4514" t="s">
        <v>30128</v>
      </c>
      <c r="J4514">
        <v>0</v>
      </c>
      <c r="K4514">
        <v>1</v>
      </c>
    </row>
    <row r="4515" spans="1:11" x14ac:dyDescent="0.3">
      <c r="A4515" t="s">
        <v>34637</v>
      </c>
      <c r="B4515" s="1">
        <v>45542</v>
      </c>
      <c r="C4515">
        <v>1226.26</v>
      </c>
      <c r="D4515" t="s">
        <v>30108</v>
      </c>
      <c r="E4515" t="s">
        <v>30109</v>
      </c>
      <c r="F4515" t="s">
        <v>9539</v>
      </c>
      <c r="G4515">
        <v>0</v>
      </c>
      <c r="H4515">
        <v>2024</v>
      </c>
      <c r="I4515" t="s">
        <v>30123</v>
      </c>
      <c r="J4515">
        <v>1</v>
      </c>
      <c r="K4515">
        <v>0</v>
      </c>
    </row>
    <row r="4516" spans="1:11" x14ac:dyDescent="0.3">
      <c r="A4516" t="s">
        <v>34638</v>
      </c>
      <c r="B4516" s="1">
        <v>44967</v>
      </c>
      <c r="C4516">
        <v>91.75</v>
      </c>
      <c r="D4516" t="s">
        <v>30122</v>
      </c>
      <c r="E4516" t="s">
        <v>30117</v>
      </c>
      <c r="F4516" t="s">
        <v>10203</v>
      </c>
      <c r="G4516">
        <v>1</v>
      </c>
      <c r="H4516">
        <v>2023</v>
      </c>
      <c r="I4516" t="s">
        <v>30110</v>
      </c>
      <c r="J4516">
        <v>0</v>
      </c>
      <c r="K4516">
        <v>1</v>
      </c>
    </row>
    <row r="4517" spans="1:11" x14ac:dyDescent="0.3">
      <c r="A4517" t="s">
        <v>34639</v>
      </c>
      <c r="B4517" s="1">
        <v>45274</v>
      </c>
      <c r="C4517">
        <v>248.41</v>
      </c>
      <c r="D4517" t="s">
        <v>30112</v>
      </c>
      <c r="E4517" t="s">
        <v>30117</v>
      </c>
      <c r="F4517" t="s">
        <v>9917</v>
      </c>
      <c r="G4517">
        <v>1</v>
      </c>
      <c r="H4517">
        <v>2023</v>
      </c>
      <c r="I4517" t="s">
        <v>30130</v>
      </c>
      <c r="J4517">
        <v>0</v>
      </c>
      <c r="K4517">
        <v>1</v>
      </c>
    </row>
    <row r="4518" spans="1:11" x14ac:dyDescent="0.3">
      <c r="A4518" t="s">
        <v>34640</v>
      </c>
      <c r="B4518" s="1">
        <v>44731</v>
      </c>
      <c r="C4518">
        <v>271.38</v>
      </c>
      <c r="D4518" t="s">
        <v>30108</v>
      </c>
      <c r="E4518" t="s">
        <v>30117</v>
      </c>
      <c r="F4518" t="s">
        <v>5891</v>
      </c>
      <c r="G4518">
        <v>1</v>
      </c>
      <c r="H4518">
        <v>2022</v>
      </c>
      <c r="I4518" t="s">
        <v>30128</v>
      </c>
      <c r="J4518">
        <v>0</v>
      </c>
      <c r="K4518">
        <v>1</v>
      </c>
    </row>
    <row r="4519" spans="1:11" x14ac:dyDescent="0.3">
      <c r="A4519" t="s">
        <v>34641</v>
      </c>
      <c r="B4519" s="1">
        <v>45584</v>
      </c>
      <c r="C4519">
        <v>78.83</v>
      </c>
      <c r="D4519" t="s">
        <v>30108</v>
      </c>
      <c r="E4519" t="s">
        <v>30109</v>
      </c>
      <c r="F4519" t="s">
        <v>5330</v>
      </c>
      <c r="G4519">
        <v>0</v>
      </c>
      <c r="H4519">
        <v>2024</v>
      </c>
      <c r="I4519" t="s">
        <v>30159</v>
      </c>
      <c r="J4519">
        <v>1</v>
      </c>
      <c r="K4519">
        <v>0</v>
      </c>
    </row>
    <row r="4520" spans="1:11" x14ac:dyDescent="0.3">
      <c r="A4520" t="s">
        <v>34642</v>
      </c>
      <c r="B4520" s="1">
        <v>45256</v>
      </c>
      <c r="C4520">
        <v>129.07</v>
      </c>
      <c r="D4520" t="s">
        <v>30122</v>
      </c>
      <c r="E4520" t="s">
        <v>30117</v>
      </c>
      <c r="F4520" t="s">
        <v>10646</v>
      </c>
      <c r="G4520">
        <v>1</v>
      </c>
      <c r="H4520">
        <v>2023</v>
      </c>
      <c r="I4520" t="s">
        <v>30142</v>
      </c>
      <c r="J4520">
        <v>0</v>
      </c>
      <c r="K4520">
        <v>1</v>
      </c>
    </row>
    <row r="4521" spans="1:11" x14ac:dyDescent="0.3">
      <c r="A4521" t="s">
        <v>34643</v>
      </c>
      <c r="B4521" s="1">
        <v>45091</v>
      </c>
      <c r="C4521">
        <v>242.78</v>
      </c>
      <c r="D4521" t="s">
        <v>30122</v>
      </c>
      <c r="E4521" t="s">
        <v>30117</v>
      </c>
      <c r="F4521" t="s">
        <v>4284</v>
      </c>
      <c r="G4521">
        <v>1</v>
      </c>
      <c r="H4521">
        <v>2023</v>
      </c>
      <c r="I4521" t="s">
        <v>30128</v>
      </c>
      <c r="J4521">
        <v>0</v>
      </c>
      <c r="K4521">
        <v>1</v>
      </c>
    </row>
    <row r="4522" spans="1:11" x14ac:dyDescent="0.3">
      <c r="A4522" t="s">
        <v>34644</v>
      </c>
      <c r="B4522" s="1">
        <v>45025</v>
      </c>
      <c r="C4522">
        <v>1425.85</v>
      </c>
      <c r="D4522" t="s">
        <v>30108</v>
      </c>
      <c r="E4522" t="s">
        <v>30109</v>
      </c>
      <c r="F4522" t="s">
        <v>1315</v>
      </c>
      <c r="G4522">
        <v>0</v>
      </c>
      <c r="H4522">
        <v>2023</v>
      </c>
      <c r="I4522" t="s">
        <v>30118</v>
      </c>
      <c r="J4522">
        <v>1</v>
      </c>
      <c r="K4522">
        <v>0</v>
      </c>
    </row>
    <row r="4523" spans="1:11" x14ac:dyDescent="0.3">
      <c r="A4523" t="s">
        <v>34645</v>
      </c>
      <c r="B4523" s="1">
        <v>44796</v>
      </c>
      <c r="C4523">
        <v>676.89</v>
      </c>
      <c r="D4523" t="s">
        <v>30122</v>
      </c>
      <c r="E4523" t="s">
        <v>30109</v>
      </c>
      <c r="F4523" t="s">
        <v>1560</v>
      </c>
      <c r="G4523">
        <v>0</v>
      </c>
      <c r="H4523">
        <v>2022</v>
      </c>
      <c r="I4523" t="s">
        <v>30120</v>
      </c>
      <c r="J4523">
        <v>1</v>
      </c>
      <c r="K4523">
        <v>0</v>
      </c>
    </row>
    <row r="4524" spans="1:11" x14ac:dyDescent="0.3">
      <c r="A4524" t="s">
        <v>34646</v>
      </c>
      <c r="B4524" s="1">
        <v>44634</v>
      </c>
      <c r="C4524">
        <v>1434.98</v>
      </c>
      <c r="D4524" t="s">
        <v>30108</v>
      </c>
      <c r="E4524" t="s">
        <v>30117</v>
      </c>
      <c r="F4524" t="s">
        <v>3221</v>
      </c>
      <c r="G4524">
        <v>1</v>
      </c>
      <c r="H4524">
        <v>2022</v>
      </c>
      <c r="I4524" t="s">
        <v>30145</v>
      </c>
      <c r="J4524">
        <v>0</v>
      </c>
      <c r="K4524">
        <v>1</v>
      </c>
    </row>
    <row r="4525" spans="1:11" x14ac:dyDescent="0.3">
      <c r="A4525" t="s">
        <v>34647</v>
      </c>
      <c r="B4525" s="1">
        <v>45235</v>
      </c>
      <c r="C4525">
        <v>1326.59</v>
      </c>
      <c r="D4525" t="s">
        <v>30112</v>
      </c>
      <c r="E4525" t="s">
        <v>30117</v>
      </c>
      <c r="F4525" t="s">
        <v>16739</v>
      </c>
      <c r="G4525">
        <v>1</v>
      </c>
      <c r="H4525">
        <v>2023</v>
      </c>
      <c r="I4525" t="s">
        <v>30142</v>
      </c>
      <c r="J4525">
        <v>0</v>
      </c>
      <c r="K4525">
        <v>1</v>
      </c>
    </row>
    <row r="4526" spans="1:11" x14ac:dyDescent="0.3">
      <c r="A4526" t="s">
        <v>34648</v>
      </c>
      <c r="B4526" s="1">
        <v>44583</v>
      </c>
      <c r="C4526">
        <v>293.70999999999998</v>
      </c>
      <c r="D4526" t="s">
        <v>30108</v>
      </c>
      <c r="E4526" t="s">
        <v>30109</v>
      </c>
      <c r="F4526" t="s">
        <v>2441</v>
      </c>
      <c r="G4526">
        <v>0</v>
      </c>
      <c r="H4526">
        <v>2022</v>
      </c>
      <c r="I4526" t="s">
        <v>30113</v>
      </c>
      <c r="J4526">
        <v>1</v>
      </c>
      <c r="K4526">
        <v>0</v>
      </c>
    </row>
    <row r="4527" spans="1:11" x14ac:dyDescent="0.3">
      <c r="A4527" t="s">
        <v>34649</v>
      </c>
      <c r="B4527" s="1">
        <v>45525</v>
      </c>
      <c r="C4527">
        <v>1303.27</v>
      </c>
      <c r="D4527" t="s">
        <v>30108</v>
      </c>
      <c r="E4527" t="s">
        <v>30117</v>
      </c>
      <c r="F4527" t="s">
        <v>17932</v>
      </c>
      <c r="G4527">
        <v>1</v>
      </c>
      <c r="H4527">
        <v>2024</v>
      </c>
      <c r="I4527" t="s">
        <v>30120</v>
      </c>
      <c r="J4527">
        <v>0</v>
      </c>
      <c r="K4527">
        <v>1</v>
      </c>
    </row>
    <row r="4528" spans="1:11" x14ac:dyDescent="0.3">
      <c r="A4528" t="s">
        <v>34650</v>
      </c>
      <c r="B4528" s="1">
        <v>44839</v>
      </c>
      <c r="C4528">
        <v>294.61</v>
      </c>
      <c r="D4528" t="s">
        <v>30108</v>
      </c>
      <c r="E4528" t="s">
        <v>30109</v>
      </c>
      <c r="F4528" t="s">
        <v>12533</v>
      </c>
      <c r="G4528">
        <v>0</v>
      </c>
      <c r="H4528">
        <v>2022</v>
      </c>
      <c r="I4528" t="s">
        <v>30159</v>
      </c>
      <c r="J4528">
        <v>1</v>
      </c>
      <c r="K4528">
        <v>0</v>
      </c>
    </row>
    <row r="4529" spans="1:11" x14ac:dyDescent="0.3">
      <c r="A4529" t="s">
        <v>34651</v>
      </c>
      <c r="B4529" s="1">
        <v>45591</v>
      </c>
      <c r="C4529">
        <v>1115.28</v>
      </c>
      <c r="D4529" t="s">
        <v>30108</v>
      </c>
      <c r="E4529" t="s">
        <v>30117</v>
      </c>
      <c r="F4529" t="s">
        <v>4731</v>
      </c>
      <c r="G4529">
        <v>1</v>
      </c>
      <c r="H4529">
        <v>2024</v>
      </c>
      <c r="I4529" t="s">
        <v>30159</v>
      </c>
      <c r="J4529">
        <v>0</v>
      </c>
      <c r="K4529">
        <v>1</v>
      </c>
    </row>
    <row r="4530" spans="1:11" x14ac:dyDescent="0.3">
      <c r="A4530" t="s">
        <v>34652</v>
      </c>
      <c r="B4530" s="1">
        <v>44950</v>
      </c>
      <c r="C4530">
        <v>802.5</v>
      </c>
      <c r="D4530" t="s">
        <v>30108</v>
      </c>
      <c r="E4530" t="s">
        <v>30117</v>
      </c>
      <c r="F4530" t="s">
        <v>4487</v>
      </c>
      <c r="G4530">
        <v>1</v>
      </c>
      <c r="H4530">
        <v>2023</v>
      </c>
      <c r="I4530" t="s">
        <v>30113</v>
      </c>
      <c r="J4530">
        <v>0</v>
      </c>
      <c r="K4530">
        <v>1</v>
      </c>
    </row>
    <row r="4531" spans="1:11" x14ac:dyDescent="0.3">
      <c r="A4531" t="s">
        <v>34653</v>
      </c>
      <c r="B4531" s="1">
        <v>44707</v>
      </c>
      <c r="C4531">
        <v>1072.77</v>
      </c>
      <c r="D4531" t="s">
        <v>30122</v>
      </c>
      <c r="E4531" t="s">
        <v>30117</v>
      </c>
      <c r="F4531" t="s">
        <v>5962</v>
      </c>
      <c r="G4531">
        <v>1</v>
      </c>
      <c r="H4531">
        <v>2022</v>
      </c>
      <c r="I4531" t="s">
        <v>30136</v>
      </c>
      <c r="J4531">
        <v>0</v>
      </c>
      <c r="K4531">
        <v>1</v>
      </c>
    </row>
    <row r="4532" spans="1:11" x14ac:dyDescent="0.3">
      <c r="A4532" t="s">
        <v>34654</v>
      </c>
      <c r="B4532" s="1">
        <v>45408</v>
      </c>
      <c r="C4532">
        <v>687.36</v>
      </c>
      <c r="D4532" t="s">
        <v>30108</v>
      </c>
      <c r="E4532" t="s">
        <v>30117</v>
      </c>
      <c r="F4532" t="s">
        <v>4939</v>
      </c>
      <c r="G4532">
        <v>1</v>
      </c>
      <c r="H4532">
        <v>2024</v>
      </c>
      <c r="I4532" t="s">
        <v>30118</v>
      </c>
      <c r="J4532">
        <v>0</v>
      </c>
      <c r="K4532">
        <v>1</v>
      </c>
    </row>
    <row r="4533" spans="1:11" x14ac:dyDescent="0.3">
      <c r="A4533" t="s">
        <v>34655</v>
      </c>
      <c r="B4533" s="1">
        <v>44687</v>
      </c>
      <c r="C4533">
        <v>374.43</v>
      </c>
      <c r="D4533" t="s">
        <v>30122</v>
      </c>
      <c r="E4533" t="s">
        <v>30109</v>
      </c>
      <c r="F4533" t="s">
        <v>12832</v>
      </c>
      <c r="G4533">
        <v>0</v>
      </c>
      <c r="H4533">
        <v>2022</v>
      </c>
      <c r="I4533" t="s">
        <v>30136</v>
      </c>
      <c r="J4533">
        <v>1</v>
      </c>
      <c r="K4533">
        <v>0</v>
      </c>
    </row>
    <row r="4534" spans="1:11" x14ac:dyDescent="0.3">
      <c r="A4534" t="s">
        <v>34656</v>
      </c>
      <c r="B4534" s="1">
        <v>44556</v>
      </c>
      <c r="C4534">
        <v>367.04</v>
      </c>
      <c r="D4534" t="s">
        <v>30112</v>
      </c>
      <c r="E4534" t="s">
        <v>30109</v>
      </c>
      <c r="F4534" t="s">
        <v>17556</v>
      </c>
      <c r="G4534">
        <v>0</v>
      </c>
      <c r="H4534">
        <v>2021</v>
      </c>
      <c r="I4534" t="s">
        <v>30130</v>
      </c>
      <c r="J4534">
        <v>1</v>
      </c>
      <c r="K4534">
        <v>0</v>
      </c>
    </row>
    <row r="4535" spans="1:11" x14ac:dyDescent="0.3">
      <c r="A4535" t="s">
        <v>34657</v>
      </c>
      <c r="B4535" s="1">
        <v>44790</v>
      </c>
      <c r="C4535">
        <v>614.79999999999995</v>
      </c>
      <c r="D4535" t="s">
        <v>30108</v>
      </c>
      <c r="E4535" t="s">
        <v>30109</v>
      </c>
      <c r="F4535" t="s">
        <v>18422</v>
      </c>
      <c r="G4535">
        <v>0</v>
      </c>
      <c r="H4535">
        <v>2022</v>
      </c>
      <c r="I4535" t="s">
        <v>30120</v>
      </c>
      <c r="J4535">
        <v>1</v>
      </c>
      <c r="K4535">
        <v>0</v>
      </c>
    </row>
    <row r="4536" spans="1:11" x14ac:dyDescent="0.3">
      <c r="A4536" t="s">
        <v>34658</v>
      </c>
      <c r="B4536" s="1">
        <v>44606</v>
      </c>
      <c r="C4536">
        <v>385.54</v>
      </c>
      <c r="D4536" t="s">
        <v>30122</v>
      </c>
      <c r="E4536" t="s">
        <v>30109</v>
      </c>
      <c r="F4536" t="s">
        <v>18053</v>
      </c>
      <c r="G4536">
        <v>0</v>
      </c>
      <c r="H4536">
        <v>2022</v>
      </c>
      <c r="I4536" t="s">
        <v>30110</v>
      </c>
      <c r="J4536">
        <v>1</v>
      </c>
      <c r="K4536">
        <v>0</v>
      </c>
    </row>
    <row r="4537" spans="1:11" x14ac:dyDescent="0.3">
      <c r="A4537" t="s">
        <v>34659</v>
      </c>
      <c r="B4537" s="1">
        <v>45191</v>
      </c>
      <c r="C4537">
        <v>1356.3</v>
      </c>
      <c r="D4537" t="s">
        <v>30108</v>
      </c>
      <c r="E4537" t="s">
        <v>30109</v>
      </c>
      <c r="F4537" t="s">
        <v>16082</v>
      </c>
      <c r="G4537">
        <v>0</v>
      </c>
      <c r="H4537">
        <v>2023</v>
      </c>
      <c r="I4537" t="s">
        <v>30123</v>
      </c>
      <c r="J4537">
        <v>1</v>
      </c>
      <c r="K4537">
        <v>0</v>
      </c>
    </row>
    <row r="4538" spans="1:11" x14ac:dyDescent="0.3">
      <c r="A4538" t="s">
        <v>34660</v>
      </c>
      <c r="B4538" s="1">
        <v>44658</v>
      </c>
      <c r="C4538">
        <v>1342.28</v>
      </c>
      <c r="D4538" t="s">
        <v>30122</v>
      </c>
      <c r="E4538" t="s">
        <v>30117</v>
      </c>
      <c r="F4538" t="s">
        <v>11940</v>
      </c>
      <c r="G4538">
        <v>1</v>
      </c>
      <c r="H4538">
        <v>2022</v>
      </c>
      <c r="I4538" t="s">
        <v>30118</v>
      </c>
      <c r="J4538">
        <v>0</v>
      </c>
      <c r="K4538">
        <v>1</v>
      </c>
    </row>
    <row r="4539" spans="1:11" x14ac:dyDescent="0.3">
      <c r="A4539" t="s">
        <v>34661</v>
      </c>
      <c r="B4539" s="1">
        <v>45440</v>
      </c>
      <c r="C4539">
        <v>708.84</v>
      </c>
      <c r="D4539" t="s">
        <v>30108</v>
      </c>
      <c r="E4539" t="s">
        <v>30117</v>
      </c>
      <c r="F4539" t="s">
        <v>16635</v>
      </c>
      <c r="G4539">
        <v>1</v>
      </c>
      <c r="H4539">
        <v>2024</v>
      </c>
      <c r="I4539" t="s">
        <v>30136</v>
      </c>
      <c r="J4539">
        <v>0</v>
      </c>
      <c r="K4539">
        <v>1</v>
      </c>
    </row>
    <row r="4540" spans="1:11" x14ac:dyDescent="0.3">
      <c r="A4540" t="s">
        <v>34662</v>
      </c>
      <c r="B4540" s="1">
        <v>45249</v>
      </c>
      <c r="C4540">
        <v>1125.29</v>
      </c>
      <c r="D4540" t="s">
        <v>30112</v>
      </c>
      <c r="E4540" t="s">
        <v>30109</v>
      </c>
      <c r="F4540" t="s">
        <v>3540</v>
      </c>
      <c r="G4540">
        <v>0</v>
      </c>
      <c r="H4540">
        <v>2023</v>
      </c>
      <c r="I4540" t="s">
        <v>30142</v>
      </c>
      <c r="J4540">
        <v>1</v>
      </c>
      <c r="K4540">
        <v>0</v>
      </c>
    </row>
    <row r="4541" spans="1:11" x14ac:dyDescent="0.3">
      <c r="A4541" t="s">
        <v>34663</v>
      </c>
      <c r="B4541" s="1">
        <v>44770</v>
      </c>
      <c r="C4541">
        <v>553.1</v>
      </c>
      <c r="D4541" t="s">
        <v>30122</v>
      </c>
      <c r="E4541" t="s">
        <v>30109</v>
      </c>
      <c r="F4541" t="s">
        <v>19979</v>
      </c>
      <c r="G4541">
        <v>0</v>
      </c>
      <c r="H4541">
        <v>2022</v>
      </c>
      <c r="I4541" t="s">
        <v>30115</v>
      </c>
      <c r="J4541">
        <v>1</v>
      </c>
      <c r="K4541">
        <v>0</v>
      </c>
    </row>
    <row r="4542" spans="1:11" x14ac:dyDescent="0.3">
      <c r="A4542" t="s">
        <v>34664</v>
      </c>
      <c r="B4542" s="1">
        <v>44736</v>
      </c>
      <c r="C4542">
        <v>1035.71</v>
      </c>
      <c r="D4542" t="s">
        <v>30112</v>
      </c>
      <c r="E4542" t="s">
        <v>30117</v>
      </c>
      <c r="F4542" t="s">
        <v>2431</v>
      </c>
      <c r="G4542">
        <v>1</v>
      </c>
      <c r="H4542">
        <v>2022</v>
      </c>
      <c r="I4542" t="s">
        <v>30128</v>
      </c>
      <c r="J4542">
        <v>0</v>
      </c>
      <c r="K4542">
        <v>1</v>
      </c>
    </row>
    <row r="4543" spans="1:11" x14ac:dyDescent="0.3">
      <c r="A4543" t="s">
        <v>34665</v>
      </c>
      <c r="B4543" s="1">
        <v>44708</v>
      </c>
      <c r="C4543">
        <v>1174.46</v>
      </c>
      <c r="D4543" t="s">
        <v>30112</v>
      </c>
      <c r="E4543" t="s">
        <v>30117</v>
      </c>
      <c r="F4543" t="s">
        <v>4152</v>
      </c>
      <c r="G4543">
        <v>1</v>
      </c>
      <c r="H4543">
        <v>2022</v>
      </c>
      <c r="I4543" t="s">
        <v>30136</v>
      </c>
      <c r="J4543">
        <v>0</v>
      </c>
      <c r="K4543">
        <v>1</v>
      </c>
    </row>
    <row r="4544" spans="1:11" x14ac:dyDescent="0.3">
      <c r="A4544" t="s">
        <v>34666</v>
      </c>
      <c r="B4544" s="1">
        <v>45633</v>
      </c>
      <c r="C4544">
        <v>116.28</v>
      </c>
      <c r="D4544" t="s">
        <v>30122</v>
      </c>
      <c r="E4544" t="s">
        <v>30109</v>
      </c>
      <c r="F4544" t="s">
        <v>3659</v>
      </c>
      <c r="G4544">
        <v>0</v>
      </c>
      <c r="H4544">
        <v>2024</v>
      </c>
      <c r="I4544" t="s">
        <v>30130</v>
      </c>
      <c r="J4544">
        <v>1</v>
      </c>
      <c r="K4544">
        <v>0</v>
      </c>
    </row>
    <row r="4545" spans="1:11" x14ac:dyDescent="0.3">
      <c r="A4545" t="s">
        <v>34667</v>
      </c>
      <c r="B4545" s="1">
        <v>44655</v>
      </c>
      <c r="C4545">
        <v>69.87</v>
      </c>
      <c r="D4545" t="s">
        <v>30122</v>
      </c>
      <c r="E4545" t="s">
        <v>30117</v>
      </c>
      <c r="F4545" t="s">
        <v>1855</v>
      </c>
      <c r="G4545">
        <v>1</v>
      </c>
      <c r="H4545">
        <v>2022</v>
      </c>
      <c r="I4545" t="s">
        <v>30118</v>
      </c>
      <c r="J4545">
        <v>0</v>
      </c>
      <c r="K4545">
        <v>1</v>
      </c>
    </row>
    <row r="4546" spans="1:11" x14ac:dyDescent="0.3">
      <c r="A4546" t="s">
        <v>34668</v>
      </c>
      <c r="B4546" s="1">
        <v>45225</v>
      </c>
      <c r="C4546">
        <v>369.06</v>
      </c>
      <c r="D4546" t="s">
        <v>30112</v>
      </c>
      <c r="E4546" t="s">
        <v>30109</v>
      </c>
      <c r="F4546" t="s">
        <v>5332</v>
      </c>
      <c r="G4546">
        <v>0</v>
      </c>
      <c r="H4546">
        <v>2023</v>
      </c>
      <c r="I4546" t="s">
        <v>30159</v>
      </c>
      <c r="J4546">
        <v>1</v>
      </c>
      <c r="K4546">
        <v>0</v>
      </c>
    </row>
    <row r="4547" spans="1:11" x14ac:dyDescent="0.3">
      <c r="A4547" t="s">
        <v>34669</v>
      </c>
      <c r="B4547" s="1">
        <v>44643</v>
      </c>
      <c r="C4547">
        <v>1395.35</v>
      </c>
      <c r="D4547" t="s">
        <v>30122</v>
      </c>
      <c r="E4547" t="s">
        <v>30109</v>
      </c>
      <c r="F4547" t="s">
        <v>14850</v>
      </c>
      <c r="G4547">
        <v>0</v>
      </c>
      <c r="H4547">
        <v>2022</v>
      </c>
      <c r="I4547" t="s">
        <v>30145</v>
      </c>
      <c r="J4547">
        <v>1</v>
      </c>
      <c r="K4547">
        <v>0</v>
      </c>
    </row>
    <row r="4548" spans="1:11" x14ac:dyDescent="0.3">
      <c r="A4548" t="s">
        <v>34670</v>
      </c>
      <c r="B4548" s="1">
        <v>45007</v>
      </c>
      <c r="C4548">
        <v>732.95</v>
      </c>
      <c r="D4548" t="s">
        <v>30122</v>
      </c>
      <c r="E4548" t="s">
        <v>30109</v>
      </c>
      <c r="F4548" t="s">
        <v>12098</v>
      </c>
      <c r="G4548">
        <v>0</v>
      </c>
      <c r="H4548">
        <v>2023</v>
      </c>
      <c r="I4548" t="s">
        <v>30145</v>
      </c>
      <c r="J4548">
        <v>1</v>
      </c>
      <c r="K4548">
        <v>0</v>
      </c>
    </row>
    <row r="4549" spans="1:11" x14ac:dyDescent="0.3">
      <c r="A4549" t="s">
        <v>34671</v>
      </c>
      <c r="B4549" s="1">
        <v>44919</v>
      </c>
      <c r="C4549">
        <v>1244.01</v>
      </c>
      <c r="D4549" t="s">
        <v>30122</v>
      </c>
      <c r="E4549" t="s">
        <v>30109</v>
      </c>
      <c r="F4549" t="s">
        <v>249</v>
      </c>
      <c r="G4549">
        <v>0</v>
      </c>
      <c r="H4549">
        <v>2022</v>
      </c>
      <c r="I4549" t="s">
        <v>30130</v>
      </c>
      <c r="J4549">
        <v>1</v>
      </c>
      <c r="K4549">
        <v>0</v>
      </c>
    </row>
    <row r="4550" spans="1:11" x14ac:dyDescent="0.3">
      <c r="A4550" t="s">
        <v>34672</v>
      </c>
      <c r="B4550" s="1">
        <v>44856</v>
      </c>
      <c r="C4550">
        <v>492.47</v>
      </c>
      <c r="D4550" t="s">
        <v>30112</v>
      </c>
      <c r="E4550" t="s">
        <v>30117</v>
      </c>
      <c r="F4550" t="s">
        <v>4387</v>
      </c>
      <c r="G4550">
        <v>1</v>
      </c>
      <c r="H4550">
        <v>2022</v>
      </c>
      <c r="I4550" t="s">
        <v>30159</v>
      </c>
      <c r="J4550">
        <v>0</v>
      </c>
      <c r="K4550">
        <v>1</v>
      </c>
    </row>
    <row r="4551" spans="1:11" x14ac:dyDescent="0.3">
      <c r="A4551" t="s">
        <v>34673</v>
      </c>
      <c r="B4551" s="1">
        <v>45536</v>
      </c>
      <c r="C4551">
        <v>916.6</v>
      </c>
      <c r="D4551" t="s">
        <v>30108</v>
      </c>
      <c r="E4551" t="s">
        <v>30117</v>
      </c>
      <c r="F4551" t="s">
        <v>1702</v>
      </c>
      <c r="G4551">
        <v>1</v>
      </c>
      <c r="H4551">
        <v>2024</v>
      </c>
      <c r="I4551" t="s">
        <v>30123</v>
      </c>
      <c r="J4551">
        <v>0</v>
      </c>
      <c r="K4551">
        <v>1</v>
      </c>
    </row>
    <row r="4552" spans="1:11" x14ac:dyDescent="0.3">
      <c r="A4552" t="s">
        <v>34674</v>
      </c>
      <c r="B4552" s="1">
        <v>45458</v>
      </c>
      <c r="C4552">
        <v>1020.43</v>
      </c>
      <c r="D4552" t="s">
        <v>30108</v>
      </c>
      <c r="E4552" t="s">
        <v>30117</v>
      </c>
      <c r="F4552" t="s">
        <v>5673</v>
      </c>
      <c r="G4552">
        <v>1</v>
      </c>
      <c r="H4552">
        <v>2024</v>
      </c>
      <c r="I4552" t="s">
        <v>30128</v>
      </c>
      <c r="J4552">
        <v>0</v>
      </c>
      <c r="K4552">
        <v>1</v>
      </c>
    </row>
    <row r="4553" spans="1:11" x14ac:dyDescent="0.3">
      <c r="A4553" t="s">
        <v>34675</v>
      </c>
      <c r="B4553" s="1">
        <v>45286</v>
      </c>
      <c r="C4553">
        <v>1328.84</v>
      </c>
      <c r="D4553" t="s">
        <v>30112</v>
      </c>
      <c r="E4553" t="s">
        <v>30117</v>
      </c>
      <c r="F4553" t="s">
        <v>14880</v>
      </c>
      <c r="G4553">
        <v>1</v>
      </c>
      <c r="H4553">
        <v>2023</v>
      </c>
      <c r="I4553" t="s">
        <v>30130</v>
      </c>
      <c r="J4553">
        <v>0</v>
      </c>
      <c r="K4553">
        <v>1</v>
      </c>
    </row>
    <row r="4554" spans="1:11" x14ac:dyDescent="0.3">
      <c r="A4554" t="s">
        <v>34676</v>
      </c>
      <c r="B4554" s="1">
        <v>44991</v>
      </c>
      <c r="C4554">
        <v>255.53</v>
      </c>
      <c r="D4554" t="s">
        <v>30112</v>
      </c>
      <c r="E4554" t="s">
        <v>30109</v>
      </c>
      <c r="F4554" t="s">
        <v>19464</v>
      </c>
      <c r="G4554">
        <v>0</v>
      </c>
      <c r="H4554">
        <v>2023</v>
      </c>
      <c r="I4554" t="s">
        <v>30145</v>
      </c>
      <c r="J4554">
        <v>1</v>
      </c>
      <c r="K4554">
        <v>0</v>
      </c>
    </row>
    <row r="4555" spans="1:11" x14ac:dyDescent="0.3">
      <c r="A4555" t="s">
        <v>34677</v>
      </c>
      <c r="B4555" s="1">
        <v>44588</v>
      </c>
      <c r="C4555">
        <v>187.82</v>
      </c>
      <c r="D4555" t="s">
        <v>30122</v>
      </c>
      <c r="E4555" t="s">
        <v>30109</v>
      </c>
      <c r="F4555" t="s">
        <v>6576</v>
      </c>
      <c r="G4555">
        <v>0</v>
      </c>
      <c r="H4555">
        <v>2022</v>
      </c>
      <c r="I4555" t="s">
        <v>30113</v>
      </c>
      <c r="J4555">
        <v>1</v>
      </c>
      <c r="K4555">
        <v>0</v>
      </c>
    </row>
    <row r="4556" spans="1:11" x14ac:dyDescent="0.3">
      <c r="A4556" t="s">
        <v>34678</v>
      </c>
      <c r="B4556" s="1">
        <v>45263</v>
      </c>
      <c r="C4556">
        <v>586.17999999999995</v>
      </c>
      <c r="D4556" t="s">
        <v>30122</v>
      </c>
      <c r="E4556" t="s">
        <v>30109</v>
      </c>
      <c r="F4556" t="s">
        <v>11762</v>
      </c>
      <c r="G4556">
        <v>0</v>
      </c>
      <c r="H4556">
        <v>2023</v>
      </c>
      <c r="I4556" t="s">
        <v>30130</v>
      </c>
      <c r="J4556">
        <v>1</v>
      </c>
      <c r="K4556">
        <v>0</v>
      </c>
    </row>
    <row r="4557" spans="1:11" x14ac:dyDescent="0.3">
      <c r="A4557" t="s">
        <v>34679</v>
      </c>
      <c r="B4557" s="1">
        <v>44557</v>
      </c>
      <c r="C4557">
        <v>303.70999999999998</v>
      </c>
      <c r="D4557" t="s">
        <v>30122</v>
      </c>
      <c r="E4557" t="s">
        <v>30109</v>
      </c>
      <c r="F4557" t="s">
        <v>11403</v>
      </c>
      <c r="G4557">
        <v>0</v>
      </c>
      <c r="H4557">
        <v>2021</v>
      </c>
      <c r="I4557" t="s">
        <v>30130</v>
      </c>
      <c r="J4557">
        <v>1</v>
      </c>
      <c r="K4557">
        <v>0</v>
      </c>
    </row>
    <row r="4558" spans="1:11" x14ac:dyDescent="0.3">
      <c r="A4558" t="s">
        <v>34680</v>
      </c>
      <c r="B4558" s="1">
        <v>45437</v>
      </c>
      <c r="C4558">
        <v>611.30999999999995</v>
      </c>
      <c r="D4558" t="s">
        <v>30122</v>
      </c>
      <c r="E4558" t="s">
        <v>30109</v>
      </c>
      <c r="F4558" t="s">
        <v>4571</v>
      </c>
      <c r="G4558">
        <v>0</v>
      </c>
      <c r="H4558">
        <v>2024</v>
      </c>
      <c r="I4558" t="s">
        <v>30136</v>
      </c>
      <c r="J4558">
        <v>1</v>
      </c>
      <c r="K4558">
        <v>0</v>
      </c>
    </row>
    <row r="4559" spans="1:11" x14ac:dyDescent="0.3">
      <c r="A4559" t="s">
        <v>34681</v>
      </c>
      <c r="B4559" s="1">
        <v>44675</v>
      </c>
      <c r="C4559">
        <v>737.59</v>
      </c>
      <c r="D4559" t="s">
        <v>30108</v>
      </c>
      <c r="E4559" t="s">
        <v>30109</v>
      </c>
      <c r="F4559" t="s">
        <v>3092</v>
      </c>
      <c r="G4559">
        <v>0</v>
      </c>
      <c r="H4559">
        <v>2022</v>
      </c>
      <c r="I4559" t="s">
        <v>30118</v>
      </c>
      <c r="J4559">
        <v>1</v>
      </c>
      <c r="K4559">
        <v>0</v>
      </c>
    </row>
    <row r="4560" spans="1:11" x14ac:dyDescent="0.3">
      <c r="A4560" t="s">
        <v>34682</v>
      </c>
      <c r="B4560" s="1">
        <v>44915</v>
      </c>
      <c r="C4560">
        <v>576.25</v>
      </c>
      <c r="D4560" t="s">
        <v>30108</v>
      </c>
      <c r="E4560" t="s">
        <v>30109</v>
      </c>
      <c r="F4560" t="s">
        <v>7858</v>
      </c>
      <c r="G4560">
        <v>0</v>
      </c>
      <c r="H4560">
        <v>2022</v>
      </c>
      <c r="I4560" t="s">
        <v>30130</v>
      </c>
      <c r="J4560">
        <v>1</v>
      </c>
      <c r="K4560">
        <v>0</v>
      </c>
    </row>
    <row r="4561" spans="1:11" x14ac:dyDescent="0.3">
      <c r="A4561" t="s">
        <v>34683</v>
      </c>
      <c r="B4561" s="1">
        <v>45646</v>
      </c>
      <c r="C4561">
        <v>1014.61</v>
      </c>
      <c r="D4561" t="s">
        <v>30108</v>
      </c>
      <c r="E4561" t="s">
        <v>30117</v>
      </c>
      <c r="F4561" t="s">
        <v>13845</v>
      </c>
      <c r="G4561">
        <v>1</v>
      </c>
      <c r="H4561">
        <v>2024</v>
      </c>
      <c r="I4561" t="s">
        <v>30130</v>
      </c>
      <c r="J4561">
        <v>0</v>
      </c>
      <c r="K4561">
        <v>1</v>
      </c>
    </row>
    <row r="4562" spans="1:11" x14ac:dyDescent="0.3">
      <c r="A4562" t="s">
        <v>34684</v>
      </c>
      <c r="B4562" s="1">
        <v>44741</v>
      </c>
      <c r="C4562">
        <v>825.93</v>
      </c>
      <c r="D4562" t="s">
        <v>30122</v>
      </c>
      <c r="E4562" t="s">
        <v>30109</v>
      </c>
      <c r="F4562" t="s">
        <v>11079</v>
      </c>
      <c r="G4562">
        <v>0</v>
      </c>
      <c r="H4562">
        <v>2022</v>
      </c>
      <c r="I4562" t="s">
        <v>30128</v>
      </c>
      <c r="J4562">
        <v>1</v>
      </c>
      <c r="K4562">
        <v>0</v>
      </c>
    </row>
    <row r="4563" spans="1:11" x14ac:dyDescent="0.3">
      <c r="A4563" t="s">
        <v>34685</v>
      </c>
      <c r="B4563" s="1">
        <v>45207</v>
      </c>
      <c r="C4563">
        <v>359.33</v>
      </c>
      <c r="D4563" t="s">
        <v>30108</v>
      </c>
      <c r="E4563" t="s">
        <v>30117</v>
      </c>
      <c r="F4563" t="s">
        <v>2359</v>
      </c>
      <c r="G4563">
        <v>1</v>
      </c>
      <c r="H4563">
        <v>2023</v>
      </c>
      <c r="I4563" t="s">
        <v>30159</v>
      </c>
      <c r="J4563">
        <v>0</v>
      </c>
      <c r="K4563">
        <v>1</v>
      </c>
    </row>
    <row r="4564" spans="1:11" x14ac:dyDescent="0.3">
      <c r="A4564" t="s">
        <v>34686</v>
      </c>
      <c r="B4564" s="1">
        <v>44826</v>
      </c>
      <c r="C4564">
        <v>55.06</v>
      </c>
      <c r="D4564" t="s">
        <v>30108</v>
      </c>
      <c r="E4564" t="s">
        <v>30117</v>
      </c>
      <c r="F4564" t="s">
        <v>16173</v>
      </c>
      <c r="G4564">
        <v>1</v>
      </c>
      <c r="H4564">
        <v>2022</v>
      </c>
      <c r="I4564" t="s">
        <v>30123</v>
      </c>
      <c r="J4564">
        <v>0</v>
      </c>
      <c r="K4564">
        <v>1</v>
      </c>
    </row>
    <row r="4565" spans="1:11" x14ac:dyDescent="0.3">
      <c r="A4565" t="s">
        <v>34687</v>
      </c>
      <c r="B4565" s="1">
        <v>44964</v>
      </c>
      <c r="C4565">
        <v>107.39</v>
      </c>
      <c r="D4565" t="s">
        <v>30122</v>
      </c>
      <c r="E4565" t="s">
        <v>30109</v>
      </c>
      <c r="F4565" t="s">
        <v>17400</v>
      </c>
      <c r="G4565">
        <v>0</v>
      </c>
      <c r="H4565">
        <v>2023</v>
      </c>
      <c r="I4565" t="s">
        <v>30110</v>
      </c>
      <c r="J4565">
        <v>1</v>
      </c>
      <c r="K4565">
        <v>0</v>
      </c>
    </row>
    <row r="4566" spans="1:11" x14ac:dyDescent="0.3">
      <c r="A4566" t="s">
        <v>34688</v>
      </c>
      <c r="B4566" s="1">
        <v>44591</v>
      </c>
      <c r="C4566">
        <v>971.41</v>
      </c>
      <c r="D4566" t="s">
        <v>30108</v>
      </c>
      <c r="E4566" t="s">
        <v>30109</v>
      </c>
      <c r="F4566" t="s">
        <v>4161</v>
      </c>
      <c r="G4566">
        <v>0</v>
      </c>
      <c r="H4566">
        <v>2022</v>
      </c>
      <c r="I4566" t="s">
        <v>30113</v>
      </c>
      <c r="J4566">
        <v>1</v>
      </c>
      <c r="K4566">
        <v>0</v>
      </c>
    </row>
    <row r="4567" spans="1:11" x14ac:dyDescent="0.3">
      <c r="A4567" t="s">
        <v>34689</v>
      </c>
      <c r="B4567" s="1">
        <v>44719</v>
      </c>
      <c r="C4567">
        <v>341.57</v>
      </c>
      <c r="D4567" t="s">
        <v>30108</v>
      </c>
      <c r="E4567" t="s">
        <v>30117</v>
      </c>
      <c r="F4567" t="s">
        <v>6621</v>
      </c>
      <c r="G4567">
        <v>1</v>
      </c>
      <c r="H4567">
        <v>2022</v>
      </c>
      <c r="I4567" t="s">
        <v>30128</v>
      </c>
      <c r="J4567">
        <v>0</v>
      </c>
      <c r="K4567">
        <v>1</v>
      </c>
    </row>
    <row r="4568" spans="1:11" x14ac:dyDescent="0.3">
      <c r="A4568" t="s">
        <v>34690</v>
      </c>
      <c r="B4568" s="1">
        <v>45222</v>
      </c>
      <c r="C4568">
        <v>985.58</v>
      </c>
      <c r="D4568" t="s">
        <v>30122</v>
      </c>
      <c r="E4568" t="s">
        <v>30109</v>
      </c>
      <c r="F4568" t="s">
        <v>6683</v>
      </c>
      <c r="G4568">
        <v>0</v>
      </c>
      <c r="H4568">
        <v>2023</v>
      </c>
      <c r="I4568" t="s">
        <v>30159</v>
      </c>
      <c r="J4568">
        <v>1</v>
      </c>
      <c r="K4568">
        <v>0</v>
      </c>
    </row>
    <row r="4569" spans="1:11" x14ac:dyDescent="0.3">
      <c r="A4569" t="s">
        <v>34691</v>
      </c>
      <c r="B4569" s="1">
        <v>45252</v>
      </c>
      <c r="C4569">
        <v>183.66</v>
      </c>
      <c r="D4569" t="s">
        <v>30112</v>
      </c>
      <c r="E4569" t="s">
        <v>30117</v>
      </c>
      <c r="F4569" t="s">
        <v>18422</v>
      </c>
      <c r="G4569">
        <v>1</v>
      </c>
      <c r="H4569">
        <v>2023</v>
      </c>
      <c r="I4569" t="s">
        <v>30142</v>
      </c>
      <c r="J4569">
        <v>0</v>
      </c>
      <c r="K4569">
        <v>1</v>
      </c>
    </row>
    <row r="4570" spans="1:11" x14ac:dyDescent="0.3">
      <c r="A4570" t="s">
        <v>34692</v>
      </c>
      <c r="B4570" s="1">
        <v>44876</v>
      </c>
      <c r="C4570">
        <v>574.42999999999995</v>
      </c>
      <c r="D4570" t="s">
        <v>30108</v>
      </c>
      <c r="E4570" t="s">
        <v>30109</v>
      </c>
      <c r="F4570" t="s">
        <v>4186</v>
      </c>
      <c r="G4570">
        <v>0</v>
      </c>
      <c r="H4570">
        <v>2022</v>
      </c>
      <c r="I4570" t="s">
        <v>30142</v>
      </c>
      <c r="J4570">
        <v>1</v>
      </c>
      <c r="K4570">
        <v>0</v>
      </c>
    </row>
    <row r="4571" spans="1:11" x14ac:dyDescent="0.3">
      <c r="A4571" t="s">
        <v>34693</v>
      </c>
      <c r="B4571" s="1">
        <v>45431</v>
      </c>
      <c r="C4571">
        <v>1282.58</v>
      </c>
      <c r="D4571" t="s">
        <v>30112</v>
      </c>
      <c r="E4571" t="s">
        <v>30117</v>
      </c>
      <c r="F4571" t="s">
        <v>13587</v>
      </c>
      <c r="G4571">
        <v>1</v>
      </c>
      <c r="H4571">
        <v>2024</v>
      </c>
      <c r="I4571" t="s">
        <v>30136</v>
      </c>
      <c r="J4571">
        <v>0</v>
      </c>
      <c r="K4571">
        <v>1</v>
      </c>
    </row>
    <row r="4572" spans="1:11" x14ac:dyDescent="0.3">
      <c r="A4572" t="s">
        <v>34694</v>
      </c>
      <c r="B4572" s="1">
        <v>44986</v>
      </c>
      <c r="C4572">
        <v>1383.18</v>
      </c>
      <c r="D4572" t="s">
        <v>30108</v>
      </c>
      <c r="E4572" t="s">
        <v>30117</v>
      </c>
      <c r="F4572" t="s">
        <v>2819</v>
      </c>
      <c r="G4572">
        <v>1</v>
      </c>
      <c r="H4572">
        <v>2023</v>
      </c>
      <c r="I4572" t="s">
        <v>30145</v>
      </c>
      <c r="J4572">
        <v>0</v>
      </c>
      <c r="K4572">
        <v>1</v>
      </c>
    </row>
    <row r="4573" spans="1:11" x14ac:dyDescent="0.3">
      <c r="A4573" t="s">
        <v>34695</v>
      </c>
      <c r="B4573" s="1">
        <v>45010</v>
      </c>
      <c r="C4573">
        <v>989.16</v>
      </c>
      <c r="D4573" t="s">
        <v>30122</v>
      </c>
      <c r="E4573" t="s">
        <v>30109</v>
      </c>
      <c r="F4573" t="s">
        <v>16153</v>
      </c>
      <c r="G4573">
        <v>0</v>
      </c>
      <c r="H4573">
        <v>2023</v>
      </c>
      <c r="I4573" t="s">
        <v>30145</v>
      </c>
      <c r="J4573">
        <v>1</v>
      </c>
      <c r="K4573">
        <v>0</v>
      </c>
    </row>
    <row r="4574" spans="1:11" x14ac:dyDescent="0.3">
      <c r="A4574" t="s">
        <v>34696</v>
      </c>
      <c r="B4574" s="1">
        <v>45027</v>
      </c>
      <c r="C4574">
        <v>286.13</v>
      </c>
      <c r="D4574" t="s">
        <v>30112</v>
      </c>
      <c r="E4574" t="s">
        <v>30117</v>
      </c>
      <c r="F4574" t="s">
        <v>5611</v>
      </c>
      <c r="G4574">
        <v>1</v>
      </c>
      <c r="H4574">
        <v>2023</v>
      </c>
      <c r="I4574" t="s">
        <v>30118</v>
      </c>
      <c r="J4574">
        <v>0</v>
      </c>
      <c r="K4574">
        <v>1</v>
      </c>
    </row>
    <row r="4575" spans="1:11" x14ac:dyDescent="0.3">
      <c r="A4575" t="s">
        <v>34697</v>
      </c>
      <c r="B4575" s="1">
        <v>44975</v>
      </c>
      <c r="C4575">
        <v>691.43</v>
      </c>
      <c r="D4575" t="s">
        <v>30112</v>
      </c>
      <c r="E4575" t="s">
        <v>30117</v>
      </c>
      <c r="F4575" t="s">
        <v>8016</v>
      </c>
      <c r="G4575">
        <v>1</v>
      </c>
      <c r="H4575">
        <v>2023</v>
      </c>
      <c r="I4575" t="s">
        <v>30110</v>
      </c>
      <c r="J4575">
        <v>0</v>
      </c>
      <c r="K4575">
        <v>1</v>
      </c>
    </row>
    <row r="4576" spans="1:11" x14ac:dyDescent="0.3">
      <c r="A4576" t="s">
        <v>34698</v>
      </c>
      <c r="B4576" s="1">
        <v>44726</v>
      </c>
      <c r="C4576">
        <v>903.72</v>
      </c>
      <c r="D4576" t="s">
        <v>30122</v>
      </c>
      <c r="E4576" t="s">
        <v>30109</v>
      </c>
      <c r="F4576" t="s">
        <v>5579</v>
      </c>
      <c r="G4576">
        <v>0</v>
      </c>
      <c r="H4576">
        <v>2022</v>
      </c>
      <c r="I4576" t="s">
        <v>30128</v>
      </c>
      <c r="J4576">
        <v>1</v>
      </c>
      <c r="K4576">
        <v>0</v>
      </c>
    </row>
    <row r="4577" spans="1:11" x14ac:dyDescent="0.3">
      <c r="A4577" t="s">
        <v>34699</v>
      </c>
      <c r="B4577" s="1">
        <v>45630</v>
      </c>
      <c r="C4577">
        <v>487.5</v>
      </c>
      <c r="D4577" t="s">
        <v>30122</v>
      </c>
      <c r="E4577" t="s">
        <v>30117</v>
      </c>
      <c r="F4577" t="s">
        <v>7133</v>
      </c>
      <c r="G4577">
        <v>1</v>
      </c>
      <c r="H4577">
        <v>2024</v>
      </c>
      <c r="I4577" t="s">
        <v>30130</v>
      </c>
      <c r="J4577">
        <v>0</v>
      </c>
      <c r="K4577">
        <v>1</v>
      </c>
    </row>
    <row r="4578" spans="1:11" x14ac:dyDescent="0.3">
      <c r="A4578" t="s">
        <v>34700</v>
      </c>
      <c r="B4578" s="1">
        <v>44716</v>
      </c>
      <c r="C4578">
        <v>910.69</v>
      </c>
      <c r="D4578" t="s">
        <v>30108</v>
      </c>
      <c r="E4578" t="s">
        <v>30117</v>
      </c>
      <c r="F4578" t="s">
        <v>7075</v>
      </c>
      <c r="G4578">
        <v>1</v>
      </c>
      <c r="H4578">
        <v>2022</v>
      </c>
      <c r="I4578" t="s">
        <v>30128</v>
      </c>
      <c r="J4578">
        <v>0</v>
      </c>
      <c r="K4578">
        <v>1</v>
      </c>
    </row>
    <row r="4579" spans="1:11" x14ac:dyDescent="0.3">
      <c r="A4579" t="s">
        <v>34701</v>
      </c>
      <c r="B4579" s="1">
        <v>45161</v>
      </c>
      <c r="C4579">
        <v>1115.3699999999999</v>
      </c>
      <c r="D4579" t="s">
        <v>30108</v>
      </c>
      <c r="E4579" t="s">
        <v>30109</v>
      </c>
      <c r="F4579" t="s">
        <v>2526</v>
      </c>
      <c r="G4579">
        <v>0</v>
      </c>
      <c r="H4579">
        <v>2023</v>
      </c>
      <c r="I4579" t="s">
        <v>30120</v>
      </c>
      <c r="J4579">
        <v>1</v>
      </c>
      <c r="K4579">
        <v>0</v>
      </c>
    </row>
    <row r="4580" spans="1:11" x14ac:dyDescent="0.3">
      <c r="A4580" t="s">
        <v>34702</v>
      </c>
      <c r="B4580" s="1">
        <v>45374</v>
      </c>
      <c r="C4580">
        <v>1113.3599999999999</v>
      </c>
      <c r="D4580" t="s">
        <v>30122</v>
      </c>
      <c r="E4580" t="s">
        <v>30117</v>
      </c>
      <c r="F4580" t="s">
        <v>11494</v>
      </c>
      <c r="G4580">
        <v>1</v>
      </c>
      <c r="H4580">
        <v>2024</v>
      </c>
      <c r="I4580" t="s">
        <v>30145</v>
      </c>
      <c r="J4580">
        <v>0</v>
      </c>
      <c r="K4580">
        <v>1</v>
      </c>
    </row>
    <row r="4581" spans="1:11" x14ac:dyDescent="0.3">
      <c r="A4581" t="s">
        <v>34703</v>
      </c>
      <c r="B4581" s="1">
        <v>45476</v>
      </c>
      <c r="C4581">
        <v>630.02</v>
      </c>
      <c r="D4581" t="s">
        <v>30112</v>
      </c>
      <c r="E4581" t="s">
        <v>30117</v>
      </c>
      <c r="F4581" t="s">
        <v>15305</v>
      </c>
      <c r="G4581">
        <v>1</v>
      </c>
      <c r="H4581">
        <v>2024</v>
      </c>
      <c r="I4581" t="s">
        <v>30115</v>
      </c>
      <c r="J4581">
        <v>0</v>
      </c>
      <c r="K4581">
        <v>1</v>
      </c>
    </row>
    <row r="4582" spans="1:11" x14ac:dyDescent="0.3">
      <c r="A4582" t="s">
        <v>34704</v>
      </c>
      <c r="B4582" s="1">
        <v>44667</v>
      </c>
      <c r="C4582">
        <v>484.95</v>
      </c>
      <c r="D4582" t="s">
        <v>30112</v>
      </c>
      <c r="E4582" t="s">
        <v>30117</v>
      </c>
      <c r="F4582" t="s">
        <v>6828</v>
      </c>
      <c r="G4582">
        <v>1</v>
      </c>
      <c r="H4582">
        <v>2022</v>
      </c>
      <c r="I4582" t="s">
        <v>30118</v>
      </c>
      <c r="J4582">
        <v>0</v>
      </c>
      <c r="K4582">
        <v>1</v>
      </c>
    </row>
    <row r="4583" spans="1:11" x14ac:dyDescent="0.3">
      <c r="A4583" t="s">
        <v>34705</v>
      </c>
      <c r="B4583" s="1">
        <v>45401</v>
      </c>
      <c r="C4583">
        <v>917.72</v>
      </c>
      <c r="D4583" t="s">
        <v>30112</v>
      </c>
      <c r="E4583" t="s">
        <v>30117</v>
      </c>
      <c r="F4583" t="s">
        <v>790</v>
      </c>
      <c r="G4583">
        <v>1</v>
      </c>
      <c r="H4583">
        <v>2024</v>
      </c>
      <c r="I4583" t="s">
        <v>30118</v>
      </c>
      <c r="J4583">
        <v>0</v>
      </c>
      <c r="K4583">
        <v>1</v>
      </c>
    </row>
    <row r="4584" spans="1:11" x14ac:dyDescent="0.3">
      <c r="A4584" t="s">
        <v>34706</v>
      </c>
      <c r="B4584" s="1">
        <v>45408</v>
      </c>
      <c r="C4584">
        <v>139.47999999999999</v>
      </c>
      <c r="D4584" t="s">
        <v>30112</v>
      </c>
      <c r="E4584" t="s">
        <v>30117</v>
      </c>
      <c r="F4584" t="s">
        <v>6803</v>
      </c>
      <c r="G4584">
        <v>1</v>
      </c>
      <c r="H4584">
        <v>2024</v>
      </c>
      <c r="I4584" t="s">
        <v>30118</v>
      </c>
      <c r="J4584">
        <v>0</v>
      </c>
      <c r="K4584">
        <v>1</v>
      </c>
    </row>
    <row r="4585" spans="1:11" x14ac:dyDescent="0.3">
      <c r="A4585" t="s">
        <v>34707</v>
      </c>
      <c r="B4585" s="1">
        <v>44887</v>
      </c>
      <c r="C4585">
        <v>880.88</v>
      </c>
      <c r="D4585" t="s">
        <v>30122</v>
      </c>
      <c r="E4585" t="s">
        <v>30117</v>
      </c>
      <c r="F4585" t="s">
        <v>17918</v>
      </c>
      <c r="G4585">
        <v>1</v>
      </c>
      <c r="H4585">
        <v>2022</v>
      </c>
      <c r="I4585" t="s">
        <v>30142</v>
      </c>
      <c r="J4585">
        <v>0</v>
      </c>
      <c r="K4585">
        <v>1</v>
      </c>
    </row>
    <row r="4586" spans="1:11" x14ac:dyDescent="0.3">
      <c r="A4586" t="s">
        <v>34708</v>
      </c>
      <c r="B4586" s="1">
        <v>44766</v>
      </c>
      <c r="C4586">
        <v>1253.67</v>
      </c>
      <c r="D4586" t="s">
        <v>30108</v>
      </c>
      <c r="E4586" t="s">
        <v>30109</v>
      </c>
      <c r="F4586" t="s">
        <v>2056</v>
      </c>
      <c r="G4586">
        <v>0</v>
      </c>
      <c r="H4586">
        <v>2022</v>
      </c>
      <c r="I4586" t="s">
        <v>30115</v>
      </c>
      <c r="J4586">
        <v>1</v>
      </c>
      <c r="K4586">
        <v>0</v>
      </c>
    </row>
    <row r="4587" spans="1:11" x14ac:dyDescent="0.3">
      <c r="A4587" t="s">
        <v>34709</v>
      </c>
      <c r="B4587" s="1">
        <v>44888</v>
      </c>
      <c r="C4587">
        <v>1023.35</v>
      </c>
      <c r="D4587" t="s">
        <v>30108</v>
      </c>
      <c r="E4587" t="s">
        <v>30109</v>
      </c>
      <c r="F4587" t="s">
        <v>15510</v>
      </c>
      <c r="G4587">
        <v>0</v>
      </c>
      <c r="H4587">
        <v>2022</v>
      </c>
      <c r="I4587" t="s">
        <v>30142</v>
      </c>
      <c r="J4587">
        <v>1</v>
      </c>
      <c r="K4587">
        <v>0</v>
      </c>
    </row>
    <row r="4588" spans="1:11" x14ac:dyDescent="0.3">
      <c r="A4588" t="s">
        <v>34710</v>
      </c>
      <c r="B4588" s="1">
        <v>44856</v>
      </c>
      <c r="C4588">
        <v>1005.71</v>
      </c>
      <c r="D4588" t="s">
        <v>30122</v>
      </c>
      <c r="E4588" t="s">
        <v>30117</v>
      </c>
      <c r="F4588" t="s">
        <v>9392</v>
      </c>
      <c r="G4588">
        <v>1</v>
      </c>
      <c r="H4588">
        <v>2022</v>
      </c>
      <c r="I4588" t="s">
        <v>30159</v>
      </c>
      <c r="J4588">
        <v>0</v>
      </c>
      <c r="K4588">
        <v>1</v>
      </c>
    </row>
    <row r="4589" spans="1:11" x14ac:dyDescent="0.3">
      <c r="A4589" t="s">
        <v>34711</v>
      </c>
      <c r="B4589" s="1">
        <v>44916</v>
      </c>
      <c r="C4589">
        <v>646.65</v>
      </c>
      <c r="D4589" t="s">
        <v>30108</v>
      </c>
      <c r="E4589" t="s">
        <v>30109</v>
      </c>
      <c r="F4589" t="s">
        <v>7287</v>
      </c>
      <c r="G4589">
        <v>0</v>
      </c>
      <c r="H4589">
        <v>2022</v>
      </c>
      <c r="I4589" t="s">
        <v>30130</v>
      </c>
      <c r="J4589">
        <v>1</v>
      </c>
      <c r="K4589">
        <v>0</v>
      </c>
    </row>
    <row r="4590" spans="1:11" x14ac:dyDescent="0.3">
      <c r="A4590" t="s">
        <v>34712</v>
      </c>
      <c r="B4590" s="1">
        <v>45547</v>
      </c>
      <c r="C4590">
        <v>265.64</v>
      </c>
      <c r="D4590" t="s">
        <v>30108</v>
      </c>
      <c r="E4590" t="s">
        <v>30109</v>
      </c>
      <c r="F4590" t="s">
        <v>4530</v>
      </c>
      <c r="G4590">
        <v>0</v>
      </c>
      <c r="H4590">
        <v>2024</v>
      </c>
      <c r="I4590" t="s">
        <v>30123</v>
      </c>
      <c r="J4590">
        <v>1</v>
      </c>
      <c r="K4590">
        <v>0</v>
      </c>
    </row>
    <row r="4591" spans="1:11" x14ac:dyDescent="0.3">
      <c r="A4591" t="s">
        <v>34713</v>
      </c>
      <c r="B4591" s="1">
        <v>45348</v>
      </c>
      <c r="C4591">
        <v>582.58000000000004</v>
      </c>
      <c r="D4591" t="s">
        <v>30112</v>
      </c>
      <c r="E4591" t="s">
        <v>30117</v>
      </c>
      <c r="F4591" t="s">
        <v>19306</v>
      </c>
      <c r="G4591">
        <v>1</v>
      </c>
      <c r="H4591">
        <v>2024</v>
      </c>
      <c r="I4591" t="s">
        <v>30110</v>
      </c>
      <c r="J4591">
        <v>0</v>
      </c>
      <c r="K4591">
        <v>1</v>
      </c>
    </row>
    <row r="4592" spans="1:11" x14ac:dyDescent="0.3">
      <c r="A4592" t="s">
        <v>34714</v>
      </c>
      <c r="B4592" s="1">
        <v>44918</v>
      </c>
      <c r="C4592">
        <v>1395.3</v>
      </c>
      <c r="D4592" t="s">
        <v>30108</v>
      </c>
      <c r="E4592" t="s">
        <v>30117</v>
      </c>
      <c r="F4592" t="s">
        <v>11446</v>
      </c>
      <c r="G4592">
        <v>1</v>
      </c>
      <c r="H4592">
        <v>2022</v>
      </c>
      <c r="I4592" t="s">
        <v>30130</v>
      </c>
      <c r="J4592">
        <v>0</v>
      </c>
      <c r="K4592">
        <v>1</v>
      </c>
    </row>
    <row r="4593" spans="1:11" x14ac:dyDescent="0.3">
      <c r="A4593" t="s">
        <v>34715</v>
      </c>
      <c r="B4593" s="1">
        <v>44569</v>
      </c>
      <c r="C4593">
        <v>171.43</v>
      </c>
      <c r="D4593" t="s">
        <v>30112</v>
      </c>
      <c r="E4593" t="s">
        <v>30109</v>
      </c>
      <c r="F4593" t="s">
        <v>859</v>
      </c>
      <c r="G4593">
        <v>0</v>
      </c>
      <c r="H4593">
        <v>2022</v>
      </c>
      <c r="I4593" t="s">
        <v>30113</v>
      </c>
      <c r="J4593">
        <v>1</v>
      </c>
      <c r="K4593">
        <v>0</v>
      </c>
    </row>
    <row r="4594" spans="1:11" x14ac:dyDescent="0.3">
      <c r="A4594" t="s">
        <v>34716</v>
      </c>
      <c r="B4594" s="1">
        <v>45249</v>
      </c>
      <c r="C4594">
        <v>524.58000000000004</v>
      </c>
      <c r="D4594" t="s">
        <v>30108</v>
      </c>
      <c r="E4594" t="s">
        <v>30117</v>
      </c>
      <c r="F4594" t="s">
        <v>8754</v>
      </c>
      <c r="G4594">
        <v>1</v>
      </c>
      <c r="H4594">
        <v>2023</v>
      </c>
      <c r="I4594" t="s">
        <v>30142</v>
      </c>
      <c r="J4594">
        <v>0</v>
      </c>
      <c r="K4594">
        <v>1</v>
      </c>
    </row>
    <row r="4595" spans="1:11" x14ac:dyDescent="0.3">
      <c r="A4595" t="s">
        <v>34717</v>
      </c>
      <c r="B4595" s="1">
        <v>44901</v>
      </c>
      <c r="C4595">
        <v>584.82000000000005</v>
      </c>
      <c r="D4595" t="s">
        <v>30112</v>
      </c>
      <c r="E4595" t="s">
        <v>30117</v>
      </c>
      <c r="F4595" t="s">
        <v>19836</v>
      </c>
      <c r="G4595">
        <v>1</v>
      </c>
      <c r="H4595">
        <v>2022</v>
      </c>
      <c r="I4595" t="s">
        <v>30130</v>
      </c>
      <c r="J4595">
        <v>0</v>
      </c>
      <c r="K4595">
        <v>1</v>
      </c>
    </row>
    <row r="4596" spans="1:11" x14ac:dyDescent="0.3">
      <c r="A4596" t="s">
        <v>34718</v>
      </c>
      <c r="B4596" s="1">
        <v>45014</v>
      </c>
      <c r="C4596">
        <v>436.98</v>
      </c>
      <c r="D4596" t="s">
        <v>30108</v>
      </c>
      <c r="E4596" t="s">
        <v>30117</v>
      </c>
      <c r="F4596" t="s">
        <v>4066</v>
      </c>
      <c r="G4596">
        <v>1</v>
      </c>
      <c r="H4596">
        <v>2023</v>
      </c>
      <c r="I4596" t="s">
        <v>30145</v>
      </c>
      <c r="J4596">
        <v>0</v>
      </c>
      <c r="K4596">
        <v>1</v>
      </c>
    </row>
    <row r="4597" spans="1:11" x14ac:dyDescent="0.3">
      <c r="A4597" t="s">
        <v>34719</v>
      </c>
      <c r="B4597" s="1">
        <v>44821</v>
      </c>
      <c r="C4597">
        <v>1044.7</v>
      </c>
      <c r="D4597" t="s">
        <v>30112</v>
      </c>
      <c r="E4597" t="s">
        <v>30117</v>
      </c>
      <c r="F4597" t="s">
        <v>17773</v>
      </c>
      <c r="G4597">
        <v>1</v>
      </c>
      <c r="H4597">
        <v>2022</v>
      </c>
      <c r="I4597" t="s">
        <v>30123</v>
      </c>
      <c r="J4597">
        <v>0</v>
      </c>
      <c r="K4597">
        <v>1</v>
      </c>
    </row>
    <row r="4598" spans="1:11" x14ac:dyDescent="0.3">
      <c r="A4598" t="s">
        <v>34720</v>
      </c>
      <c r="B4598" s="1">
        <v>45398</v>
      </c>
      <c r="C4598">
        <v>1478.62</v>
      </c>
      <c r="D4598" t="s">
        <v>30122</v>
      </c>
      <c r="E4598" t="s">
        <v>30117</v>
      </c>
      <c r="F4598" t="s">
        <v>19618</v>
      </c>
      <c r="G4598">
        <v>1</v>
      </c>
      <c r="H4598">
        <v>2024</v>
      </c>
      <c r="I4598" t="s">
        <v>30118</v>
      </c>
      <c r="J4598">
        <v>0</v>
      </c>
      <c r="K4598">
        <v>1</v>
      </c>
    </row>
    <row r="4599" spans="1:11" x14ac:dyDescent="0.3">
      <c r="A4599" t="s">
        <v>34721</v>
      </c>
      <c r="B4599" s="1">
        <v>45011</v>
      </c>
      <c r="C4599">
        <v>438.05</v>
      </c>
      <c r="D4599" t="s">
        <v>30122</v>
      </c>
      <c r="E4599" t="s">
        <v>30117</v>
      </c>
      <c r="F4599" t="s">
        <v>15716</v>
      </c>
      <c r="G4599">
        <v>1</v>
      </c>
      <c r="H4599">
        <v>2023</v>
      </c>
      <c r="I4599" t="s">
        <v>30145</v>
      </c>
      <c r="J4599">
        <v>0</v>
      </c>
      <c r="K4599">
        <v>1</v>
      </c>
    </row>
    <row r="4600" spans="1:11" x14ac:dyDescent="0.3">
      <c r="A4600" t="s">
        <v>34722</v>
      </c>
      <c r="B4600" s="1">
        <v>44651</v>
      </c>
      <c r="C4600">
        <v>920.75</v>
      </c>
      <c r="D4600" t="s">
        <v>30122</v>
      </c>
      <c r="E4600" t="s">
        <v>30109</v>
      </c>
      <c r="F4600" t="s">
        <v>17266</v>
      </c>
      <c r="G4600">
        <v>0</v>
      </c>
      <c r="H4600">
        <v>2022</v>
      </c>
      <c r="I4600" t="s">
        <v>30145</v>
      </c>
      <c r="J4600">
        <v>1</v>
      </c>
      <c r="K4600">
        <v>0</v>
      </c>
    </row>
    <row r="4601" spans="1:11" x14ac:dyDescent="0.3">
      <c r="A4601" t="s">
        <v>34723</v>
      </c>
      <c r="B4601" s="1">
        <v>45456</v>
      </c>
      <c r="C4601">
        <v>269.58999999999997</v>
      </c>
      <c r="D4601" t="s">
        <v>30108</v>
      </c>
      <c r="E4601" t="s">
        <v>30109</v>
      </c>
      <c r="F4601" t="s">
        <v>4949</v>
      </c>
      <c r="G4601">
        <v>0</v>
      </c>
      <c r="H4601">
        <v>2024</v>
      </c>
      <c r="I4601" t="s">
        <v>30128</v>
      </c>
      <c r="J4601">
        <v>1</v>
      </c>
      <c r="K4601">
        <v>0</v>
      </c>
    </row>
    <row r="4602" spans="1:11" x14ac:dyDescent="0.3">
      <c r="A4602" t="s">
        <v>34724</v>
      </c>
      <c r="B4602" s="1">
        <v>45258</v>
      </c>
      <c r="C4602">
        <v>1276.58</v>
      </c>
      <c r="D4602" t="s">
        <v>30108</v>
      </c>
      <c r="E4602" t="s">
        <v>30109</v>
      </c>
      <c r="F4602" t="s">
        <v>8487</v>
      </c>
      <c r="G4602">
        <v>0</v>
      </c>
      <c r="H4602">
        <v>2023</v>
      </c>
      <c r="I4602" t="s">
        <v>30142</v>
      </c>
      <c r="J4602">
        <v>1</v>
      </c>
      <c r="K4602">
        <v>0</v>
      </c>
    </row>
    <row r="4603" spans="1:11" x14ac:dyDescent="0.3">
      <c r="A4603" t="s">
        <v>34725</v>
      </c>
      <c r="B4603" s="1">
        <v>45428</v>
      </c>
      <c r="C4603">
        <v>1043.57</v>
      </c>
      <c r="D4603" t="s">
        <v>30122</v>
      </c>
      <c r="E4603" t="s">
        <v>30117</v>
      </c>
      <c r="F4603" t="s">
        <v>16173</v>
      </c>
      <c r="G4603">
        <v>1</v>
      </c>
      <c r="H4603">
        <v>2024</v>
      </c>
      <c r="I4603" t="s">
        <v>30136</v>
      </c>
      <c r="J4603">
        <v>0</v>
      </c>
      <c r="K4603">
        <v>1</v>
      </c>
    </row>
    <row r="4604" spans="1:11" x14ac:dyDescent="0.3">
      <c r="A4604" t="s">
        <v>34726</v>
      </c>
      <c r="B4604" s="1">
        <v>45181</v>
      </c>
      <c r="C4604">
        <v>250.77</v>
      </c>
      <c r="D4604" t="s">
        <v>30108</v>
      </c>
      <c r="E4604" t="s">
        <v>30109</v>
      </c>
      <c r="F4604" t="s">
        <v>18815</v>
      </c>
      <c r="G4604">
        <v>0</v>
      </c>
      <c r="H4604">
        <v>2023</v>
      </c>
      <c r="I4604" t="s">
        <v>30123</v>
      </c>
      <c r="J4604">
        <v>1</v>
      </c>
      <c r="K4604">
        <v>0</v>
      </c>
    </row>
    <row r="4605" spans="1:11" x14ac:dyDescent="0.3">
      <c r="A4605" t="s">
        <v>34727</v>
      </c>
      <c r="B4605" s="1">
        <v>45470</v>
      </c>
      <c r="C4605">
        <v>1485.48</v>
      </c>
      <c r="D4605" t="s">
        <v>30108</v>
      </c>
      <c r="E4605" t="s">
        <v>30117</v>
      </c>
      <c r="F4605" t="s">
        <v>4704</v>
      </c>
      <c r="G4605">
        <v>1</v>
      </c>
      <c r="H4605">
        <v>2024</v>
      </c>
      <c r="I4605" t="s">
        <v>30128</v>
      </c>
      <c r="J4605">
        <v>0</v>
      </c>
      <c r="K4605">
        <v>1</v>
      </c>
    </row>
    <row r="4606" spans="1:11" x14ac:dyDescent="0.3">
      <c r="A4606" t="s">
        <v>34728</v>
      </c>
      <c r="B4606" s="1">
        <v>44574</v>
      </c>
      <c r="C4606">
        <v>1080.99</v>
      </c>
      <c r="D4606" t="s">
        <v>30112</v>
      </c>
      <c r="E4606" t="s">
        <v>30117</v>
      </c>
      <c r="F4606" t="s">
        <v>3280</v>
      </c>
      <c r="G4606">
        <v>1</v>
      </c>
      <c r="H4606">
        <v>2022</v>
      </c>
      <c r="I4606" t="s">
        <v>30113</v>
      </c>
      <c r="J4606">
        <v>0</v>
      </c>
      <c r="K4606">
        <v>1</v>
      </c>
    </row>
    <row r="4607" spans="1:11" x14ac:dyDescent="0.3">
      <c r="A4607" t="s">
        <v>34729</v>
      </c>
      <c r="B4607" s="1">
        <v>45050</v>
      </c>
      <c r="C4607">
        <v>869.4</v>
      </c>
      <c r="D4607" t="s">
        <v>30108</v>
      </c>
      <c r="E4607" t="s">
        <v>30117</v>
      </c>
      <c r="F4607" t="s">
        <v>2371</v>
      </c>
      <c r="G4607">
        <v>1</v>
      </c>
      <c r="H4607">
        <v>2023</v>
      </c>
      <c r="I4607" t="s">
        <v>30136</v>
      </c>
      <c r="J4607">
        <v>0</v>
      </c>
      <c r="K4607">
        <v>1</v>
      </c>
    </row>
    <row r="4608" spans="1:11" x14ac:dyDescent="0.3">
      <c r="A4608" t="s">
        <v>34730</v>
      </c>
      <c r="B4608" s="1">
        <v>45419</v>
      </c>
      <c r="C4608">
        <v>1206.49</v>
      </c>
      <c r="D4608" t="s">
        <v>30112</v>
      </c>
      <c r="E4608" t="s">
        <v>30109</v>
      </c>
      <c r="F4608" t="s">
        <v>18596</v>
      </c>
      <c r="G4608">
        <v>0</v>
      </c>
      <c r="H4608">
        <v>2024</v>
      </c>
      <c r="I4608" t="s">
        <v>30136</v>
      </c>
      <c r="J4608">
        <v>1</v>
      </c>
      <c r="K4608">
        <v>0</v>
      </c>
    </row>
    <row r="4609" spans="1:11" x14ac:dyDescent="0.3">
      <c r="A4609" t="s">
        <v>34731</v>
      </c>
      <c r="B4609" s="1">
        <v>44869</v>
      </c>
      <c r="C4609">
        <v>1039.44</v>
      </c>
      <c r="D4609" t="s">
        <v>30108</v>
      </c>
      <c r="E4609" t="s">
        <v>30109</v>
      </c>
      <c r="F4609" t="s">
        <v>10702</v>
      </c>
      <c r="G4609">
        <v>0</v>
      </c>
      <c r="H4609">
        <v>2022</v>
      </c>
      <c r="I4609" t="s">
        <v>30142</v>
      </c>
      <c r="J4609">
        <v>1</v>
      </c>
      <c r="K4609">
        <v>0</v>
      </c>
    </row>
    <row r="4610" spans="1:11" x14ac:dyDescent="0.3">
      <c r="A4610" t="s">
        <v>34732</v>
      </c>
      <c r="B4610" s="1">
        <v>45586</v>
      </c>
      <c r="C4610">
        <v>1223.05</v>
      </c>
      <c r="D4610" t="s">
        <v>30122</v>
      </c>
      <c r="E4610" t="s">
        <v>30109</v>
      </c>
      <c r="F4610" t="s">
        <v>6590</v>
      </c>
      <c r="G4610">
        <v>0</v>
      </c>
      <c r="H4610">
        <v>2024</v>
      </c>
      <c r="I4610" t="s">
        <v>30159</v>
      </c>
      <c r="J4610">
        <v>1</v>
      </c>
      <c r="K4610">
        <v>0</v>
      </c>
    </row>
    <row r="4611" spans="1:11" x14ac:dyDescent="0.3">
      <c r="A4611" t="s">
        <v>34733</v>
      </c>
      <c r="B4611" s="1">
        <v>44877</v>
      </c>
      <c r="C4611">
        <v>322.95</v>
      </c>
      <c r="D4611" t="s">
        <v>30112</v>
      </c>
      <c r="E4611" t="s">
        <v>30117</v>
      </c>
      <c r="F4611" t="s">
        <v>1425</v>
      </c>
      <c r="G4611">
        <v>1</v>
      </c>
      <c r="H4611">
        <v>2022</v>
      </c>
      <c r="I4611" t="s">
        <v>30142</v>
      </c>
      <c r="J4611">
        <v>0</v>
      </c>
      <c r="K4611">
        <v>1</v>
      </c>
    </row>
    <row r="4612" spans="1:11" x14ac:dyDescent="0.3">
      <c r="A4612" t="s">
        <v>34734</v>
      </c>
      <c r="B4612" s="1">
        <v>45391</v>
      </c>
      <c r="C4612">
        <v>626.96</v>
      </c>
      <c r="D4612" t="s">
        <v>30122</v>
      </c>
      <c r="E4612" t="s">
        <v>30109</v>
      </c>
      <c r="F4612" t="s">
        <v>1281</v>
      </c>
      <c r="G4612">
        <v>0</v>
      </c>
      <c r="H4612">
        <v>2024</v>
      </c>
      <c r="I4612" t="s">
        <v>30118</v>
      </c>
      <c r="J4612">
        <v>1</v>
      </c>
      <c r="K4612">
        <v>0</v>
      </c>
    </row>
    <row r="4613" spans="1:11" x14ac:dyDescent="0.3">
      <c r="A4613" t="s">
        <v>34735</v>
      </c>
      <c r="B4613" s="1">
        <v>44569</v>
      </c>
      <c r="C4613">
        <v>427.06</v>
      </c>
      <c r="D4613" t="s">
        <v>30112</v>
      </c>
      <c r="E4613" t="s">
        <v>30109</v>
      </c>
      <c r="F4613" t="s">
        <v>11460</v>
      </c>
      <c r="G4613">
        <v>0</v>
      </c>
      <c r="H4613">
        <v>2022</v>
      </c>
      <c r="I4613" t="s">
        <v>30113</v>
      </c>
      <c r="J4613">
        <v>1</v>
      </c>
      <c r="K4613">
        <v>0</v>
      </c>
    </row>
    <row r="4614" spans="1:11" x14ac:dyDescent="0.3">
      <c r="A4614" t="s">
        <v>34736</v>
      </c>
      <c r="B4614" s="1">
        <v>44646</v>
      </c>
      <c r="C4614">
        <v>951.51</v>
      </c>
      <c r="D4614" t="s">
        <v>30122</v>
      </c>
      <c r="E4614" t="s">
        <v>30117</v>
      </c>
      <c r="F4614" t="s">
        <v>12939</v>
      </c>
      <c r="G4614">
        <v>1</v>
      </c>
      <c r="H4614">
        <v>2022</v>
      </c>
      <c r="I4614" t="s">
        <v>30145</v>
      </c>
      <c r="J4614">
        <v>0</v>
      </c>
      <c r="K4614">
        <v>1</v>
      </c>
    </row>
    <row r="4615" spans="1:11" x14ac:dyDescent="0.3">
      <c r="A4615" t="s">
        <v>34737</v>
      </c>
      <c r="B4615" s="1">
        <v>44698</v>
      </c>
      <c r="C4615">
        <v>1308.54</v>
      </c>
      <c r="D4615" t="s">
        <v>30108</v>
      </c>
      <c r="E4615" t="s">
        <v>30117</v>
      </c>
      <c r="F4615" t="s">
        <v>9940</v>
      </c>
      <c r="G4615">
        <v>1</v>
      </c>
      <c r="H4615">
        <v>2022</v>
      </c>
      <c r="I4615" t="s">
        <v>30136</v>
      </c>
      <c r="J4615">
        <v>0</v>
      </c>
      <c r="K4615">
        <v>1</v>
      </c>
    </row>
    <row r="4616" spans="1:11" x14ac:dyDescent="0.3">
      <c r="A4616" t="s">
        <v>34738</v>
      </c>
      <c r="B4616" s="1">
        <v>45120</v>
      </c>
      <c r="C4616">
        <v>224.13</v>
      </c>
      <c r="D4616" t="s">
        <v>30112</v>
      </c>
      <c r="E4616" t="s">
        <v>30109</v>
      </c>
      <c r="F4616" t="s">
        <v>12990</v>
      </c>
      <c r="G4616">
        <v>0</v>
      </c>
      <c r="H4616">
        <v>2023</v>
      </c>
      <c r="I4616" t="s">
        <v>30115</v>
      </c>
      <c r="J4616">
        <v>1</v>
      </c>
      <c r="K4616">
        <v>0</v>
      </c>
    </row>
    <row r="4617" spans="1:11" x14ac:dyDescent="0.3">
      <c r="A4617" t="s">
        <v>34739</v>
      </c>
      <c r="B4617" s="1">
        <v>44890</v>
      </c>
      <c r="C4617">
        <v>467.29</v>
      </c>
      <c r="D4617" t="s">
        <v>30122</v>
      </c>
      <c r="E4617" t="s">
        <v>30109</v>
      </c>
      <c r="F4617" t="s">
        <v>9299</v>
      </c>
      <c r="G4617">
        <v>0</v>
      </c>
      <c r="H4617">
        <v>2022</v>
      </c>
      <c r="I4617" t="s">
        <v>30142</v>
      </c>
      <c r="J4617">
        <v>1</v>
      </c>
      <c r="K4617">
        <v>0</v>
      </c>
    </row>
    <row r="4618" spans="1:11" x14ac:dyDescent="0.3">
      <c r="A4618" t="s">
        <v>34740</v>
      </c>
      <c r="B4618" s="1">
        <v>44782</v>
      </c>
      <c r="C4618">
        <v>1326.54</v>
      </c>
      <c r="D4618" t="s">
        <v>30108</v>
      </c>
      <c r="E4618" t="s">
        <v>30109</v>
      </c>
      <c r="F4618" t="s">
        <v>15949</v>
      </c>
      <c r="G4618">
        <v>0</v>
      </c>
      <c r="H4618">
        <v>2022</v>
      </c>
      <c r="I4618" t="s">
        <v>30120</v>
      </c>
      <c r="J4618">
        <v>1</v>
      </c>
      <c r="K4618">
        <v>0</v>
      </c>
    </row>
    <row r="4619" spans="1:11" x14ac:dyDescent="0.3">
      <c r="A4619" t="s">
        <v>34741</v>
      </c>
      <c r="B4619" s="1">
        <v>45048</v>
      </c>
      <c r="C4619">
        <v>1306.17</v>
      </c>
      <c r="D4619" t="s">
        <v>30122</v>
      </c>
      <c r="E4619" t="s">
        <v>30109</v>
      </c>
      <c r="F4619" t="s">
        <v>8747</v>
      </c>
      <c r="G4619">
        <v>0</v>
      </c>
      <c r="H4619">
        <v>2023</v>
      </c>
      <c r="I4619" t="s">
        <v>30136</v>
      </c>
      <c r="J4619">
        <v>1</v>
      </c>
      <c r="K4619">
        <v>0</v>
      </c>
    </row>
    <row r="4620" spans="1:11" x14ac:dyDescent="0.3">
      <c r="A4620" t="s">
        <v>34742</v>
      </c>
      <c r="B4620" s="1">
        <v>45400</v>
      </c>
      <c r="C4620">
        <v>753.7</v>
      </c>
      <c r="D4620" t="s">
        <v>30108</v>
      </c>
      <c r="E4620" t="s">
        <v>30109</v>
      </c>
      <c r="F4620" t="s">
        <v>4789</v>
      </c>
      <c r="G4620">
        <v>0</v>
      </c>
      <c r="H4620">
        <v>2024</v>
      </c>
      <c r="I4620" t="s">
        <v>30118</v>
      </c>
      <c r="J4620">
        <v>1</v>
      </c>
      <c r="K4620">
        <v>0</v>
      </c>
    </row>
    <row r="4621" spans="1:11" x14ac:dyDescent="0.3">
      <c r="A4621" t="s">
        <v>34743</v>
      </c>
      <c r="B4621" s="1">
        <v>44911</v>
      </c>
      <c r="C4621">
        <v>541.71</v>
      </c>
      <c r="D4621" t="s">
        <v>30108</v>
      </c>
      <c r="E4621" t="s">
        <v>30117</v>
      </c>
      <c r="F4621" t="s">
        <v>9808</v>
      </c>
      <c r="G4621">
        <v>1</v>
      </c>
      <c r="H4621">
        <v>2022</v>
      </c>
      <c r="I4621" t="s">
        <v>30130</v>
      </c>
      <c r="J4621">
        <v>0</v>
      </c>
      <c r="K4621">
        <v>1</v>
      </c>
    </row>
    <row r="4622" spans="1:11" x14ac:dyDescent="0.3">
      <c r="A4622" t="s">
        <v>34744</v>
      </c>
      <c r="B4622" s="1">
        <v>44688</v>
      </c>
      <c r="C4622">
        <v>493.43</v>
      </c>
      <c r="D4622" t="s">
        <v>30108</v>
      </c>
      <c r="E4622" t="s">
        <v>30109</v>
      </c>
      <c r="F4622" t="s">
        <v>20049</v>
      </c>
      <c r="G4622">
        <v>0</v>
      </c>
      <c r="H4622">
        <v>2022</v>
      </c>
      <c r="I4622" t="s">
        <v>30136</v>
      </c>
      <c r="J4622">
        <v>1</v>
      </c>
      <c r="K4622">
        <v>0</v>
      </c>
    </row>
    <row r="4623" spans="1:11" x14ac:dyDescent="0.3">
      <c r="A4623" t="s">
        <v>34745</v>
      </c>
      <c r="B4623" s="1">
        <v>45447</v>
      </c>
      <c r="C4623">
        <v>725.92</v>
      </c>
      <c r="D4623" t="s">
        <v>30108</v>
      </c>
      <c r="E4623" t="s">
        <v>30117</v>
      </c>
      <c r="F4623" t="s">
        <v>8078</v>
      </c>
      <c r="G4623">
        <v>1</v>
      </c>
      <c r="H4623">
        <v>2024</v>
      </c>
      <c r="I4623" t="s">
        <v>30128</v>
      </c>
      <c r="J4623">
        <v>0</v>
      </c>
      <c r="K4623">
        <v>1</v>
      </c>
    </row>
    <row r="4624" spans="1:11" x14ac:dyDescent="0.3">
      <c r="A4624" t="s">
        <v>34746</v>
      </c>
      <c r="B4624" s="1">
        <v>45532</v>
      </c>
      <c r="C4624">
        <v>1061.55</v>
      </c>
      <c r="D4624" t="s">
        <v>30122</v>
      </c>
      <c r="E4624" t="s">
        <v>30117</v>
      </c>
      <c r="F4624" t="s">
        <v>1532</v>
      </c>
      <c r="G4624">
        <v>1</v>
      </c>
      <c r="H4624">
        <v>2024</v>
      </c>
      <c r="I4624" t="s">
        <v>30120</v>
      </c>
      <c r="J4624">
        <v>0</v>
      </c>
      <c r="K4624">
        <v>1</v>
      </c>
    </row>
    <row r="4625" spans="1:11" x14ac:dyDescent="0.3">
      <c r="A4625" t="s">
        <v>34747</v>
      </c>
      <c r="B4625" s="1">
        <v>45557</v>
      </c>
      <c r="C4625">
        <v>246.77</v>
      </c>
      <c r="D4625" t="s">
        <v>30122</v>
      </c>
      <c r="E4625" t="s">
        <v>30109</v>
      </c>
      <c r="F4625" t="s">
        <v>5144</v>
      </c>
      <c r="G4625">
        <v>0</v>
      </c>
      <c r="H4625">
        <v>2024</v>
      </c>
      <c r="I4625" t="s">
        <v>30123</v>
      </c>
      <c r="J4625">
        <v>1</v>
      </c>
      <c r="K4625">
        <v>0</v>
      </c>
    </row>
    <row r="4626" spans="1:11" x14ac:dyDescent="0.3">
      <c r="A4626" t="s">
        <v>34748</v>
      </c>
      <c r="B4626" s="1">
        <v>45439</v>
      </c>
      <c r="C4626">
        <v>1026.28</v>
      </c>
      <c r="D4626" t="s">
        <v>30108</v>
      </c>
      <c r="E4626" t="s">
        <v>30117</v>
      </c>
      <c r="F4626" t="s">
        <v>9711</v>
      </c>
      <c r="G4626">
        <v>1</v>
      </c>
      <c r="H4626">
        <v>2024</v>
      </c>
      <c r="I4626" t="s">
        <v>30136</v>
      </c>
      <c r="J4626">
        <v>0</v>
      </c>
      <c r="K4626">
        <v>1</v>
      </c>
    </row>
    <row r="4627" spans="1:11" x14ac:dyDescent="0.3">
      <c r="A4627" t="s">
        <v>34749</v>
      </c>
      <c r="B4627" s="1">
        <v>45023</v>
      </c>
      <c r="C4627">
        <v>900.09</v>
      </c>
      <c r="D4627" t="s">
        <v>30108</v>
      </c>
      <c r="E4627" t="s">
        <v>30109</v>
      </c>
      <c r="F4627" t="s">
        <v>11386</v>
      </c>
      <c r="G4627">
        <v>0</v>
      </c>
      <c r="H4627">
        <v>2023</v>
      </c>
      <c r="I4627" t="s">
        <v>30118</v>
      </c>
      <c r="J4627">
        <v>1</v>
      </c>
      <c r="K4627">
        <v>0</v>
      </c>
    </row>
    <row r="4628" spans="1:11" x14ac:dyDescent="0.3">
      <c r="A4628" t="s">
        <v>34750</v>
      </c>
      <c r="B4628" s="1">
        <v>45157</v>
      </c>
      <c r="C4628">
        <v>1376.64</v>
      </c>
      <c r="D4628" t="s">
        <v>30122</v>
      </c>
      <c r="E4628" t="s">
        <v>30117</v>
      </c>
      <c r="F4628" t="s">
        <v>13556</v>
      </c>
      <c r="G4628">
        <v>1</v>
      </c>
      <c r="H4628">
        <v>2023</v>
      </c>
      <c r="I4628" t="s">
        <v>30120</v>
      </c>
      <c r="J4628">
        <v>0</v>
      </c>
      <c r="K4628">
        <v>1</v>
      </c>
    </row>
    <row r="4629" spans="1:11" x14ac:dyDescent="0.3">
      <c r="A4629" t="s">
        <v>34751</v>
      </c>
      <c r="B4629" s="1">
        <v>44954</v>
      </c>
      <c r="C4629">
        <v>1410.77</v>
      </c>
      <c r="D4629" t="s">
        <v>30108</v>
      </c>
      <c r="E4629" t="s">
        <v>30109</v>
      </c>
      <c r="F4629" t="s">
        <v>18789</v>
      </c>
      <c r="G4629">
        <v>0</v>
      </c>
      <c r="H4629">
        <v>2023</v>
      </c>
      <c r="I4629" t="s">
        <v>30113</v>
      </c>
      <c r="J4629">
        <v>1</v>
      </c>
      <c r="K4629">
        <v>0</v>
      </c>
    </row>
    <row r="4630" spans="1:11" x14ac:dyDescent="0.3">
      <c r="A4630" t="s">
        <v>34752</v>
      </c>
      <c r="B4630" s="1">
        <v>45471</v>
      </c>
      <c r="C4630">
        <v>317.98</v>
      </c>
      <c r="D4630" t="s">
        <v>30108</v>
      </c>
      <c r="E4630" t="s">
        <v>30109</v>
      </c>
      <c r="F4630" t="s">
        <v>13668</v>
      </c>
      <c r="G4630">
        <v>0</v>
      </c>
      <c r="H4630">
        <v>2024</v>
      </c>
      <c r="I4630" t="s">
        <v>30128</v>
      </c>
      <c r="J4630">
        <v>1</v>
      </c>
      <c r="K4630">
        <v>0</v>
      </c>
    </row>
    <row r="4631" spans="1:11" x14ac:dyDescent="0.3">
      <c r="A4631" t="s">
        <v>34753</v>
      </c>
      <c r="B4631" s="1">
        <v>44940</v>
      </c>
      <c r="C4631">
        <v>1069.51</v>
      </c>
      <c r="D4631" t="s">
        <v>30108</v>
      </c>
      <c r="E4631" t="s">
        <v>30109</v>
      </c>
      <c r="F4631" t="s">
        <v>7888</v>
      </c>
      <c r="G4631">
        <v>0</v>
      </c>
      <c r="H4631">
        <v>2023</v>
      </c>
      <c r="I4631" t="s">
        <v>30113</v>
      </c>
      <c r="J4631">
        <v>1</v>
      </c>
      <c r="K4631">
        <v>0</v>
      </c>
    </row>
    <row r="4632" spans="1:11" x14ac:dyDescent="0.3">
      <c r="A4632" t="s">
        <v>34754</v>
      </c>
      <c r="B4632" s="1">
        <v>45620</v>
      </c>
      <c r="C4632">
        <v>1126.9100000000001</v>
      </c>
      <c r="D4632" t="s">
        <v>30122</v>
      </c>
      <c r="E4632" t="s">
        <v>30117</v>
      </c>
      <c r="F4632" t="s">
        <v>18767</v>
      </c>
      <c r="G4632">
        <v>1</v>
      </c>
      <c r="H4632">
        <v>2024</v>
      </c>
      <c r="I4632" t="s">
        <v>30142</v>
      </c>
      <c r="J4632">
        <v>0</v>
      </c>
      <c r="K4632">
        <v>1</v>
      </c>
    </row>
    <row r="4633" spans="1:11" x14ac:dyDescent="0.3">
      <c r="A4633" t="s">
        <v>34755</v>
      </c>
      <c r="B4633" s="1">
        <v>45002</v>
      </c>
      <c r="C4633">
        <v>396.51</v>
      </c>
      <c r="D4633" t="s">
        <v>30112</v>
      </c>
      <c r="E4633" t="s">
        <v>30109</v>
      </c>
      <c r="F4633" t="s">
        <v>11647</v>
      </c>
      <c r="G4633">
        <v>0</v>
      </c>
      <c r="H4633">
        <v>2023</v>
      </c>
      <c r="I4633" t="s">
        <v>30145</v>
      </c>
      <c r="J4633">
        <v>1</v>
      </c>
      <c r="K4633">
        <v>0</v>
      </c>
    </row>
    <row r="4634" spans="1:11" x14ac:dyDescent="0.3">
      <c r="A4634" t="s">
        <v>34756</v>
      </c>
      <c r="B4634" s="1">
        <v>45368</v>
      </c>
      <c r="C4634">
        <v>715.02</v>
      </c>
      <c r="D4634" t="s">
        <v>30112</v>
      </c>
      <c r="E4634" t="s">
        <v>30117</v>
      </c>
      <c r="F4634" t="s">
        <v>10210</v>
      </c>
      <c r="G4634">
        <v>1</v>
      </c>
      <c r="H4634">
        <v>2024</v>
      </c>
      <c r="I4634" t="s">
        <v>30145</v>
      </c>
      <c r="J4634">
        <v>0</v>
      </c>
      <c r="K4634">
        <v>1</v>
      </c>
    </row>
    <row r="4635" spans="1:11" x14ac:dyDescent="0.3">
      <c r="A4635" t="s">
        <v>34757</v>
      </c>
      <c r="B4635" s="1">
        <v>45577</v>
      </c>
      <c r="C4635">
        <v>455.26</v>
      </c>
      <c r="D4635" t="s">
        <v>30108</v>
      </c>
      <c r="E4635" t="s">
        <v>30117</v>
      </c>
      <c r="F4635" t="s">
        <v>15262</v>
      </c>
      <c r="G4635">
        <v>1</v>
      </c>
      <c r="H4635">
        <v>2024</v>
      </c>
      <c r="I4635" t="s">
        <v>30159</v>
      </c>
      <c r="J4635">
        <v>0</v>
      </c>
      <c r="K4635">
        <v>1</v>
      </c>
    </row>
    <row r="4636" spans="1:11" x14ac:dyDescent="0.3">
      <c r="A4636" t="s">
        <v>34758</v>
      </c>
      <c r="B4636" s="1">
        <v>45139</v>
      </c>
      <c r="C4636">
        <v>540.63</v>
      </c>
      <c r="D4636" t="s">
        <v>30108</v>
      </c>
      <c r="E4636" t="s">
        <v>30117</v>
      </c>
      <c r="F4636" t="s">
        <v>3972</v>
      </c>
      <c r="G4636">
        <v>1</v>
      </c>
      <c r="H4636">
        <v>2023</v>
      </c>
      <c r="I4636" t="s">
        <v>30120</v>
      </c>
      <c r="J4636">
        <v>0</v>
      </c>
      <c r="K4636">
        <v>1</v>
      </c>
    </row>
    <row r="4637" spans="1:11" x14ac:dyDescent="0.3">
      <c r="A4637" t="s">
        <v>34759</v>
      </c>
      <c r="B4637" s="1">
        <v>44684</v>
      </c>
      <c r="C4637">
        <v>57.59</v>
      </c>
      <c r="D4637" t="s">
        <v>30108</v>
      </c>
      <c r="E4637" t="s">
        <v>30109</v>
      </c>
      <c r="F4637" t="s">
        <v>2341</v>
      </c>
      <c r="G4637">
        <v>0</v>
      </c>
      <c r="H4637">
        <v>2022</v>
      </c>
      <c r="I4637" t="s">
        <v>30136</v>
      </c>
      <c r="J4637">
        <v>1</v>
      </c>
      <c r="K4637">
        <v>0</v>
      </c>
    </row>
    <row r="4638" spans="1:11" x14ac:dyDescent="0.3">
      <c r="A4638" t="s">
        <v>34760</v>
      </c>
      <c r="B4638" s="1">
        <v>45575</v>
      </c>
      <c r="C4638">
        <v>576.41999999999996</v>
      </c>
      <c r="D4638" t="s">
        <v>30122</v>
      </c>
      <c r="E4638" t="s">
        <v>30117</v>
      </c>
      <c r="F4638" t="s">
        <v>12075</v>
      </c>
      <c r="G4638">
        <v>1</v>
      </c>
      <c r="H4638">
        <v>2024</v>
      </c>
      <c r="I4638" t="s">
        <v>30159</v>
      </c>
      <c r="J4638">
        <v>0</v>
      </c>
      <c r="K4638">
        <v>1</v>
      </c>
    </row>
    <row r="4639" spans="1:11" x14ac:dyDescent="0.3">
      <c r="A4639" t="s">
        <v>34761</v>
      </c>
      <c r="B4639" s="1">
        <v>44930</v>
      </c>
      <c r="C4639">
        <v>719.2</v>
      </c>
      <c r="D4639" t="s">
        <v>30112</v>
      </c>
      <c r="E4639" t="s">
        <v>30117</v>
      </c>
      <c r="F4639" t="s">
        <v>11842</v>
      </c>
      <c r="G4639">
        <v>1</v>
      </c>
      <c r="H4639">
        <v>2023</v>
      </c>
      <c r="I4639" t="s">
        <v>30113</v>
      </c>
      <c r="J4639">
        <v>0</v>
      </c>
      <c r="K4639">
        <v>1</v>
      </c>
    </row>
    <row r="4640" spans="1:11" x14ac:dyDescent="0.3">
      <c r="A4640" t="s">
        <v>34762</v>
      </c>
      <c r="B4640" s="1">
        <v>45011</v>
      </c>
      <c r="C4640">
        <v>1146.5899999999999</v>
      </c>
      <c r="D4640" t="s">
        <v>30122</v>
      </c>
      <c r="E4640" t="s">
        <v>30117</v>
      </c>
      <c r="F4640" t="s">
        <v>18194</v>
      </c>
      <c r="G4640">
        <v>1</v>
      </c>
      <c r="H4640">
        <v>2023</v>
      </c>
      <c r="I4640" t="s">
        <v>30145</v>
      </c>
      <c r="J4640">
        <v>0</v>
      </c>
      <c r="K4640">
        <v>1</v>
      </c>
    </row>
    <row r="4641" spans="1:11" x14ac:dyDescent="0.3">
      <c r="A4641" t="s">
        <v>34763</v>
      </c>
      <c r="B4641" s="1">
        <v>44749</v>
      </c>
      <c r="C4641">
        <v>169.82</v>
      </c>
      <c r="D4641" t="s">
        <v>30108</v>
      </c>
      <c r="E4641" t="s">
        <v>30117</v>
      </c>
      <c r="F4641" t="s">
        <v>18232</v>
      </c>
      <c r="G4641">
        <v>1</v>
      </c>
      <c r="H4641">
        <v>2022</v>
      </c>
      <c r="I4641" t="s">
        <v>30115</v>
      </c>
      <c r="J4641">
        <v>0</v>
      </c>
      <c r="K4641">
        <v>1</v>
      </c>
    </row>
    <row r="4642" spans="1:11" x14ac:dyDescent="0.3">
      <c r="A4642" t="s">
        <v>34764</v>
      </c>
      <c r="B4642" s="1">
        <v>45497</v>
      </c>
      <c r="C4642">
        <v>438.35</v>
      </c>
      <c r="D4642" t="s">
        <v>30122</v>
      </c>
      <c r="E4642" t="s">
        <v>30109</v>
      </c>
      <c r="F4642" t="s">
        <v>15887</v>
      </c>
      <c r="G4642">
        <v>0</v>
      </c>
      <c r="H4642">
        <v>2024</v>
      </c>
      <c r="I4642" t="s">
        <v>30115</v>
      </c>
      <c r="J4642">
        <v>1</v>
      </c>
      <c r="K4642">
        <v>0</v>
      </c>
    </row>
    <row r="4643" spans="1:11" x14ac:dyDescent="0.3">
      <c r="A4643" t="s">
        <v>34765</v>
      </c>
      <c r="B4643" s="1">
        <v>44575</v>
      </c>
      <c r="C4643">
        <v>155.99</v>
      </c>
      <c r="D4643" t="s">
        <v>30112</v>
      </c>
      <c r="E4643" t="s">
        <v>30109</v>
      </c>
      <c r="F4643" t="s">
        <v>18470</v>
      </c>
      <c r="G4643">
        <v>0</v>
      </c>
      <c r="H4643">
        <v>2022</v>
      </c>
      <c r="I4643" t="s">
        <v>30113</v>
      </c>
      <c r="J4643">
        <v>1</v>
      </c>
      <c r="K4643">
        <v>0</v>
      </c>
    </row>
    <row r="4644" spans="1:11" x14ac:dyDescent="0.3">
      <c r="A4644" t="s">
        <v>34766</v>
      </c>
      <c r="B4644" s="1">
        <v>44783</v>
      </c>
      <c r="C4644">
        <v>677.03</v>
      </c>
      <c r="D4644" t="s">
        <v>30112</v>
      </c>
      <c r="E4644" t="s">
        <v>30109</v>
      </c>
      <c r="F4644" t="s">
        <v>15368</v>
      </c>
      <c r="G4644">
        <v>0</v>
      </c>
      <c r="H4644">
        <v>2022</v>
      </c>
      <c r="I4644" t="s">
        <v>30120</v>
      </c>
      <c r="J4644">
        <v>1</v>
      </c>
      <c r="K4644">
        <v>0</v>
      </c>
    </row>
    <row r="4645" spans="1:11" x14ac:dyDescent="0.3">
      <c r="A4645" t="s">
        <v>34767</v>
      </c>
      <c r="B4645" s="1">
        <v>44870</v>
      </c>
      <c r="C4645">
        <v>225.18</v>
      </c>
      <c r="D4645" t="s">
        <v>30108</v>
      </c>
      <c r="E4645" t="s">
        <v>30117</v>
      </c>
      <c r="F4645" t="s">
        <v>15932</v>
      </c>
      <c r="G4645">
        <v>1</v>
      </c>
      <c r="H4645">
        <v>2022</v>
      </c>
      <c r="I4645" t="s">
        <v>30142</v>
      </c>
      <c r="J4645">
        <v>0</v>
      </c>
      <c r="K4645">
        <v>1</v>
      </c>
    </row>
    <row r="4646" spans="1:11" x14ac:dyDescent="0.3">
      <c r="A4646" t="s">
        <v>34768</v>
      </c>
      <c r="B4646" s="1">
        <v>44852</v>
      </c>
      <c r="C4646">
        <v>485.99</v>
      </c>
      <c r="D4646" t="s">
        <v>30122</v>
      </c>
      <c r="E4646" t="s">
        <v>30117</v>
      </c>
      <c r="F4646" t="s">
        <v>9971</v>
      </c>
      <c r="G4646">
        <v>1</v>
      </c>
      <c r="H4646">
        <v>2022</v>
      </c>
      <c r="I4646" t="s">
        <v>30159</v>
      </c>
      <c r="J4646">
        <v>0</v>
      </c>
      <c r="K4646">
        <v>1</v>
      </c>
    </row>
    <row r="4647" spans="1:11" x14ac:dyDescent="0.3">
      <c r="A4647" t="s">
        <v>34769</v>
      </c>
      <c r="B4647" s="1">
        <v>45054</v>
      </c>
      <c r="C4647">
        <v>381.99</v>
      </c>
      <c r="D4647" t="s">
        <v>30108</v>
      </c>
      <c r="E4647" t="s">
        <v>30117</v>
      </c>
      <c r="F4647" t="s">
        <v>10001</v>
      </c>
      <c r="G4647">
        <v>1</v>
      </c>
      <c r="H4647">
        <v>2023</v>
      </c>
      <c r="I4647" t="s">
        <v>30136</v>
      </c>
      <c r="J4647">
        <v>0</v>
      </c>
      <c r="K4647">
        <v>1</v>
      </c>
    </row>
    <row r="4648" spans="1:11" x14ac:dyDescent="0.3">
      <c r="A4648" t="s">
        <v>34770</v>
      </c>
      <c r="B4648" s="1">
        <v>45519</v>
      </c>
      <c r="C4648">
        <v>331.75</v>
      </c>
      <c r="D4648" t="s">
        <v>30108</v>
      </c>
      <c r="E4648" t="s">
        <v>30117</v>
      </c>
      <c r="F4648" t="s">
        <v>9147</v>
      </c>
      <c r="G4648">
        <v>1</v>
      </c>
      <c r="H4648">
        <v>2024</v>
      </c>
      <c r="I4648" t="s">
        <v>30120</v>
      </c>
      <c r="J4648">
        <v>0</v>
      </c>
      <c r="K4648">
        <v>1</v>
      </c>
    </row>
    <row r="4649" spans="1:11" x14ac:dyDescent="0.3">
      <c r="A4649" t="s">
        <v>34771</v>
      </c>
      <c r="B4649" s="1">
        <v>45502</v>
      </c>
      <c r="C4649">
        <v>1112.75</v>
      </c>
      <c r="D4649" t="s">
        <v>30122</v>
      </c>
      <c r="E4649" t="s">
        <v>30109</v>
      </c>
      <c r="F4649" t="s">
        <v>2583</v>
      </c>
      <c r="G4649">
        <v>0</v>
      </c>
      <c r="H4649">
        <v>2024</v>
      </c>
      <c r="I4649" t="s">
        <v>30115</v>
      </c>
      <c r="J4649">
        <v>1</v>
      </c>
      <c r="K4649">
        <v>0</v>
      </c>
    </row>
    <row r="4650" spans="1:11" x14ac:dyDescent="0.3">
      <c r="A4650" t="s">
        <v>34772</v>
      </c>
      <c r="B4650" s="1">
        <v>45375</v>
      </c>
      <c r="C4650">
        <v>665.22</v>
      </c>
      <c r="D4650" t="s">
        <v>30108</v>
      </c>
      <c r="E4650" t="s">
        <v>30117</v>
      </c>
      <c r="F4650" t="s">
        <v>344</v>
      </c>
      <c r="G4650">
        <v>1</v>
      </c>
      <c r="H4650">
        <v>2024</v>
      </c>
      <c r="I4650" t="s">
        <v>30145</v>
      </c>
      <c r="J4650">
        <v>0</v>
      </c>
      <c r="K4650">
        <v>1</v>
      </c>
    </row>
    <row r="4651" spans="1:11" x14ac:dyDescent="0.3">
      <c r="A4651" t="s">
        <v>34773</v>
      </c>
      <c r="B4651" s="1">
        <v>45100</v>
      </c>
      <c r="C4651">
        <v>190.85</v>
      </c>
      <c r="D4651" t="s">
        <v>30122</v>
      </c>
      <c r="E4651" t="s">
        <v>30117</v>
      </c>
      <c r="F4651" t="s">
        <v>1662</v>
      </c>
      <c r="G4651">
        <v>1</v>
      </c>
      <c r="H4651">
        <v>2023</v>
      </c>
      <c r="I4651" t="s">
        <v>30128</v>
      </c>
      <c r="J4651">
        <v>0</v>
      </c>
      <c r="K4651">
        <v>1</v>
      </c>
    </row>
    <row r="4652" spans="1:11" x14ac:dyDescent="0.3">
      <c r="A4652" t="s">
        <v>34774</v>
      </c>
      <c r="B4652" s="1">
        <v>44863</v>
      </c>
      <c r="C4652">
        <v>138.88</v>
      </c>
      <c r="D4652" t="s">
        <v>30112</v>
      </c>
      <c r="E4652" t="s">
        <v>30109</v>
      </c>
      <c r="F4652" t="s">
        <v>18716</v>
      </c>
      <c r="G4652">
        <v>0</v>
      </c>
      <c r="H4652">
        <v>2022</v>
      </c>
      <c r="I4652" t="s">
        <v>30159</v>
      </c>
      <c r="J4652">
        <v>1</v>
      </c>
      <c r="K4652">
        <v>0</v>
      </c>
    </row>
    <row r="4653" spans="1:11" x14ac:dyDescent="0.3">
      <c r="A4653" t="s">
        <v>34775</v>
      </c>
      <c r="B4653" s="1">
        <v>44780</v>
      </c>
      <c r="C4653">
        <v>684.77</v>
      </c>
      <c r="D4653" t="s">
        <v>30108</v>
      </c>
      <c r="E4653" t="s">
        <v>30117</v>
      </c>
      <c r="F4653" t="s">
        <v>16661</v>
      </c>
      <c r="G4653">
        <v>1</v>
      </c>
      <c r="H4653">
        <v>2022</v>
      </c>
      <c r="I4653" t="s">
        <v>30120</v>
      </c>
      <c r="J4653">
        <v>0</v>
      </c>
      <c r="K4653">
        <v>1</v>
      </c>
    </row>
    <row r="4654" spans="1:11" x14ac:dyDescent="0.3">
      <c r="A4654" t="s">
        <v>34776</v>
      </c>
      <c r="B4654" s="1">
        <v>45596</v>
      </c>
      <c r="C4654">
        <v>147.09</v>
      </c>
      <c r="D4654" t="s">
        <v>30122</v>
      </c>
      <c r="E4654" t="s">
        <v>30117</v>
      </c>
      <c r="F4654" t="s">
        <v>4880</v>
      </c>
      <c r="G4654">
        <v>1</v>
      </c>
      <c r="H4654">
        <v>2024</v>
      </c>
      <c r="I4654" t="s">
        <v>30159</v>
      </c>
      <c r="J4654">
        <v>0</v>
      </c>
      <c r="K4654">
        <v>1</v>
      </c>
    </row>
    <row r="4655" spans="1:11" x14ac:dyDescent="0.3">
      <c r="A4655" t="s">
        <v>34777</v>
      </c>
      <c r="B4655" s="1">
        <v>45502</v>
      </c>
      <c r="C4655">
        <v>662.94</v>
      </c>
      <c r="D4655" t="s">
        <v>30122</v>
      </c>
      <c r="E4655" t="s">
        <v>30117</v>
      </c>
      <c r="F4655" t="s">
        <v>16236</v>
      </c>
      <c r="G4655">
        <v>1</v>
      </c>
      <c r="H4655">
        <v>2024</v>
      </c>
      <c r="I4655" t="s">
        <v>30115</v>
      </c>
      <c r="J4655">
        <v>0</v>
      </c>
      <c r="K4655">
        <v>1</v>
      </c>
    </row>
    <row r="4656" spans="1:11" x14ac:dyDescent="0.3">
      <c r="A4656" t="s">
        <v>34778</v>
      </c>
      <c r="B4656" s="1">
        <v>44776</v>
      </c>
      <c r="C4656">
        <v>1155.8599999999999</v>
      </c>
      <c r="D4656" t="s">
        <v>30112</v>
      </c>
      <c r="E4656" t="s">
        <v>30109</v>
      </c>
      <c r="F4656" t="s">
        <v>2292</v>
      </c>
      <c r="G4656">
        <v>0</v>
      </c>
      <c r="H4656">
        <v>2022</v>
      </c>
      <c r="I4656" t="s">
        <v>30120</v>
      </c>
      <c r="J4656">
        <v>1</v>
      </c>
      <c r="K4656">
        <v>0</v>
      </c>
    </row>
    <row r="4657" spans="1:11" x14ac:dyDescent="0.3">
      <c r="A4657" t="s">
        <v>34779</v>
      </c>
      <c r="B4657" s="1">
        <v>45396</v>
      </c>
      <c r="C4657">
        <v>1181.95</v>
      </c>
      <c r="D4657" t="s">
        <v>30112</v>
      </c>
      <c r="E4657" t="s">
        <v>30109</v>
      </c>
      <c r="F4657" t="s">
        <v>14093</v>
      </c>
      <c r="G4657">
        <v>0</v>
      </c>
      <c r="H4657">
        <v>2024</v>
      </c>
      <c r="I4657" t="s">
        <v>30118</v>
      </c>
      <c r="J4657">
        <v>1</v>
      </c>
      <c r="K4657">
        <v>0</v>
      </c>
    </row>
    <row r="4658" spans="1:11" x14ac:dyDescent="0.3">
      <c r="A4658" t="s">
        <v>34780</v>
      </c>
      <c r="B4658" s="1">
        <v>45622</v>
      </c>
      <c r="C4658">
        <v>425.98</v>
      </c>
      <c r="D4658" t="s">
        <v>30122</v>
      </c>
      <c r="E4658" t="s">
        <v>30109</v>
      </c>
      <c r="F4658" t="s">
        <v>7349</v>
      </c>
      <c r="G4658">
        <v>0</v>
      </c>
      <c r="H4658">
        <v>2024</v>
      </c>
      <c r="I4658" t="s">
        <v>30142</v>
      </c>
      <c r="J4658">
        <v>1</v>
      </c>
      <c r="K4658">
        <v>0</v>
      </c>
    </row>
    <row r="4659" spans="1:11" x14ac:dyDescent="0.3">
      <c r="A4659" t="s">
        <v>34781</v>
      </c>
      <c r="B4659" s="1">
        <v>44711</v>
      </c>
      <c r="C4659">
        <v>1140.0999999999999</v>
      </c>
      <c r="D4659" t="s">
        <v>30108</v>
      </c>
      <c r="E4659" t="s">
        <v>30117</v>
      </c>
      <c r="F4659" t="s">
        <v>3794</v>
      </c>
      <c r="G4659">
        <v>1</v>
      </c>
      <c r="H4659">
        <v>2022</v>
      </c>
      <c r="I4659" t="s">
        <v>30136</v>
      </c>
      <c r="J4659">
        <v>0</v>
      </c>
      <c r="K4659">
        <v>1</v>
      </c>
    </row>
    <row r="4660" spans="1:11" x14ac:dyDescent="0.3">
      <c r="A4660" t="s">
        <v>34782</v>
      </c>
      <c r="B4660" s="1">
        <v>44733</v>
      </c>
      <c r="C4660">
        <v>316.72000000000003</v>
      </c>
      <c r="D4660" t="s">
        <v>30122</v>
      </c>
      <c r="E4660" t="s">
        <v>30117</v>
      </c>
      <c r="F4660" t="s">
        <v>17932</v>
      </c>
      <c r="G4660">
        <v>1</v>
      </c>
      <c r="H4660">
        <v>2022</v>
      </c>
      <c r="I4660" t="s">
        <v>30128</v>
      </c>
      <c r="J4660">
        <v>0</v>
      </c>
      <c r="K4660">
        <v>1</v>
      </c>
    </row>
    <row r="4661" spans="1:11" x14ac:dyDescent="0.3">
      <c r="A4661" t="s">
        <v>34783</v>
      </c>
      <c r="B4661" s="1">
        <v>44692</v>
      </c>
      <c r="C4661">
        <v>1194</v>
      </c>
      <c r="D4661" t="s">
        <v>30112</v>
      </c>
      <c r="E4661" t="s">
        <v>30109</v>
      </c>
      <c r="F4661" t="s">
        <v>9758</v>
      </c>
      <c r="G4661">
        <v>0</v>
      </c>
      <c r="H4661">
        <v>2022</v>
      </c>
      <c r="I4661" t="s">
        <v>30136</v>
      </c>
      <c r="J4661">
        <v>1</v>
      </c>
      <c r="K4661">
        <v>0</v>
      </c>
    </row>
    <row r="4662" spans="1:11" x14ac:dyDescent="0.3">
      <c r="A4662" t="s">
        <v>34784</v>
      </c>
      <c r="B4662" s="1">
        <v>45424</v>
      </c>
      <c r="C4662">
        <v>901.77</v>
      </c>
      <c r="D4662" t="s">
        <v>30108</v>
      </c>
      <c r="E4662" t="s">
        <v>30117</v>
      </c>
      <c r="F4662" t="s">
        <v>5073</v>
      </c>
      <c r="G4662">
        <v>1</v>
      </c>
      <c r="H4662">
        <v>2024</v>
      </c>
      <c r="I4662" t="s">
        <v>30136</v>
      </c>
      <c r="J4662">
        <v>0</v>
      </c>
      <c r="K4662">
        <v>1</v>
      </c>
    </row>
    <row r="4663" spans="1:11" x14ac:dyDescent="0.3">
      <c r="A4663" t="s">
        <v>34785</v>
      </c>
      <c r="B4663" s="1">
        <v>44604</v>
      </c>
      <c r="C4663">
        <v>1409.16</v>
      </c>
      <c r="D4663" t="s">
        <v>30108</v>
      </c>
      <c r="E4663" t="s">
        <v>30109</v>
      </c>
      <c r="F4663" t="s">
        <v>18156</v>
      </c>
      <c r="G4663">
        <v>0</v>
      </c>
      <c r="H4663">
        <v>2022</v>
      </c>
      <c r="I4663" t="s">
        <v>30110</v>
      </c>
      <c r="J4663">
        <v>1</v>
      </c>
      <c r="K4663">
        <v>0</v>
      </c>
    </row>
    <row r="4664" spans="1:11" x14ac:dyDescent="0.3">
      <c r="A4664" t="s">
        <v>34786</v>
      </c>
      <c r="B4664" s="1">
        <v>45100</v>
      </c>
      <c r="C4664">
        <v>187.29</v>
      </c>
      <c r="D4664" t="s">
        <v>30108</v>
      </c>
      <c r="E4664" t="s">
        <v>30117</v>
      </c>
      <c r="F4664" t="s">
        <v>8155</v>
      </c>
      <c r="G4664">
        <v>1</v>
      </c>
      <c r="H4664">
        <v>2023</v>
      </c>
      <c r="I4664" t="s">
        <v>30128</v>
      </c>
      <c r="J4664">
        <v>0</v>
      </c>
      <c r="K4664">
        <v>1</v>
      </c>
    </row>
    <row r="4665" spans="1:11" x14ac:dyDescent="0.3">
      <c r="A4665" t="s">
        <v>34787</v>
      </c>
      <c r="B4665" s="1">
        <v>44657</v>
      </c>
      <c r="C4665">
        <v>829.59</v>
      </c>
      <c r="D4665" t="s">
        <v>30122</v>
      </c>
      <c r="E4665" t="s">
        <v>30117</v>
      </c>
      <c r="F4665" t="s">
        <v>4585</v>
      </c>
      <c r="G4665">
        <v>1</v>
      </c>
      <c r="H4665">
        <v>2022</v>
      </c>
      <c r="I4665" t="s">
        <v>30118</v>
      </c>
      <c r="J4665">
        <v>0</v>
      </c>
      <c r="K4665">
        <v>1</v>
      </c>
    </row>
    <row r="4666" spans="1:11" x14ac:dyDescent="0.3">
      <c r="A4666" t="s">
        <v>34788</v>
      </c>
      <c r="B4666" s="1">
        <v>45352</v>
      </c>
      <c r="C4666">
        <v>501.81</v>
      </c>
      <c r="D4666" t="s">
        <v>30108</v>
      </c>
      <c r="E4666" t="s">
        <v>30109</v>
      </c>
      <c r="F4666" t="s">
        <v>3235</v>
      </c>
      <c r="G4666">
        <v>0</v>
      </c>
      <c r="H4666">
        <v>2024</v>
      </c>
      <c r="I4666" t="s">
        <v>30145</v>
      </c>
      <c r="J4666">
        <v>1</v>
      </c>
      <c r="K4666">
        <v>0</v>
      </c>
    </row>
    <row r="4667" spans="1:11" x14ac:dyDescent="0.3">
      <c r="A4667" t="s">
        <v>34789</v>
      </c>
      <c r="B4667" s="1">
        <v>45237</v>
      </c>
      <c r="C4667">
        <v>926</v>
      </c>
      <c r="D4667" t="s">
        <v>30108</v>
      </c>
      <c r="E4667" t="s">
        <v>30117</v>
      </c>
      <c r="F4667" t="s">
        <v>2949</v>
      </c>
      <c r="G4667">
        <v>1</v>
      </c>
      <c r="H4667">
        <v>2023</v>
      </c>
      <c r="I4667" t="s">
        <v>30142</v>
      </c>
      <c r="J4667">
        <v>0</v>
      </c>
      <c r="K4667">
        <v>1</v>
      </c>
    </row>
    <row r="4668" spans="1:11" x14ac:dyDescent="0.3">
      <c r="A4668" t="s">
        <v>34790</v>
      </c>
      <c r="B4668" s="1">
        <v>44639</v>
      </c>
      <c r="C4668">
        <v>203.01</v>
      </c>
      <c r="D4668" t="s">
        <v>30108</v>
      </c>
      <c r="E4668" t="s">
        <v>30109</v>
      </c>
      <c r="F4668" t="s">
        <v>7368</v>
      </c>
      <c r="G4668">
        <v>0</v>
      </c>
      <c r="H4668">
        <v>2022</v>
      </c>
      <c r="I4668" t="s">
        <v>30145</v>
      </c>
      <c r="J4668">
        <v>1</v>
      </c>
      <c r="K4668">
        <v>0</v>
      </c>
    </row>
    <row r="4669" spans="1:11" x14ac:dyDescent="0.3">
      <c r="A4669" t="s">
        <v>34791</v>
      </c>
      <c r="B4669" s="1">
        <v>44899</v>
      </c>
      <c r="C4669">
        <v>1469.22</v>
      </c>
      <c r="D4669" t="s">
        <v>30122</v>
      </c>
      <c r="E4669" t="s">
        <v>30109</v>
      </c>
      <c r="F4669" t="s">
        <v>1377</v>
      </c>
      <c r="G4669">
        <v>0</v>
      </c>
      <c r="H4669">
        <v>2022</v>
      </c>
      <c r="I4669" t="s">
        <v>30130</v>
      </c>
      <c r="J4669">
        <v>1</v>
      </c>
      <c r="K4669">
        <v>0</v>
      </c>
    </row>
    <row r="4670" spans="1:11" x14ac:dyDescent="0.3">
      <c r="A4670" t="s">
        <v>34792</v>
      </c>
      <c r="B4670" s="1">
        <v>45060</v>
      </c>
      <c r="C4670">
        <v>827.26</v>
      </c>
      <c r="D4670" t="s">
        <v>30122</v>
      </c>
      <c r="E4670" t="s">
        <v>30109</v>
      </c>
      <c r="F4670" t="s">
        <v>16640</v>
      </c>
      <c r="G4670">
        <v>0</v>
      </c>
      <c r="H4670">
        <v>2023</v>
      </c>
      <c r="I4670" t="s">
        <v>30136</v>
      </c>
      <c r="J4670">
        <v>1</v>
      </c>
      <c r="K4670">
        <v>0</v>
      </c>
    </row>
    <row r="4671" spans="1:11" x14ac:dyDescent="0.3">
      <c r="A4671" t="s">
        <v>34793</v>
      </c>
      <c r="B4671" s="1">
        <v>45329</v>
      </c>
      <c r="C4671">
        <v>412.73</v>
      </c>
      <c r="D4671" t="s">
        <v>30122</v>
      </c>
      <c r="E4671" t="s">
        <v>30117</v>
      </c>
      <c r="F4671" t="s">
        <v>12587</v>
      </c>
      <c r="G4671">
        <v>1</v>
      </c>
      <c r="H4671">
        <v>2024</v>
      </c>
      <c r="I4671" t="s">
        <v>30110</v>
      </c>
      <c r="J4671">
        <v>0</v>
      </c>
      <c r="K4671">
        <v>1</v>
      </c>
    </row>
    <row r="4672" spans="1:11" x14ac:dyDescent="0.3">
      <c r="A4672" t="s">
        <v>34794</v>
      </c>
      <c r="B4672" s="1">
        <v>44862</v>
      </c>
      <c r="C4672">
        <v>1104.02</v>
      </c>
      <c r="D4672" t="s">
        <v>30108</v>
      </c>
      <c r="E4672" t="s">
        <v>30117</v>
      </c>
      <c r="F4672" t="s">
        <v>16052</v>
      </c>
      <c r="G4672">
        <v>1</v>
      </c>
      <c r="H4672">
        <v>2022</v>
      </c>
      <c r="I4672" t="s">
        <v>30159</v>
      </c>
      <c r="J4672">
        <v>0</v>
      </c>
      <c r="K4672">
        <v>1</v>
      </c>
    </row>
    <row r="4673" spans="1:11" x14ac:dyDescent="0.3">
      <c r="A4673" t="s">
        <v>34795</v>
      </c>
      <c r="B4673" s="1">
        <v>44898</v>
      </c>
      <c r="C4673">
        <v>630.88</v>
      </c>
      <c r="D4673" t="s">
        <v>30112</v>
      </c>
      <c r="E4673" t="s">
        <v>30117</v>
      </c>
      <c r="F4673" t="s">
        <v>11588</v>
      </c>
      <c r="G4673">
        <v>1</v>
      </c>
      <c r="H4673">
        <v>2022</v>
      </c>
      <c r="I4673" t="s">
        <v>30130</v>
      </c>
      <c r="J4673">
        <v>0</v>
      </c>
      <c r="K4673">
        <v>1</v>
      </c>
    </row>
    <row r="4674" spans="1:11" x14ac:dyDescent="0.3">
      <c r="A4674" t="s">
        <v>34796</v>
      </c>
      <c r="B4674" s="1">
        <v>45449</v>
      </c>
      <c r="C4674">
        <v>578.03</v>
      </c>
      <c r="D4674" t="s">
        <v>30112</v>
      </c>
      <c r="E4674" t="s">
        <v>30117</v>
      </c>
      <c r="F4674" t="s">
        <v>5377</v>
      </c>
      <c r="G4674">
        <v>1</v>
      </c>
      <c r="H4674">
        <v>2024</v>
      </c>
      <c r="I4674" t="s">
        <v>30128</v>
      </c>
      <c r="J4674">
        <v>0</v>
      </c>
      <c r="K4674">
        <v>1</v>
      </c>
    </row>
    <row r="4675" spans="1:11" x14ac:dyDescent="0.3">
      <c r="A4675" t="s">
        <v>34797</v>
      </c>
      <c r="B4675" s="1">
        <v>44842</v>
      </c>
      <c r="C4675">
        <v>845.94</v>
      </c>
      <c r="D4675" t="s">
        <v>30112</v>
      </c>
      <c r="E4675" t="s">
        <v>30109</v>
      </c>
      <c r="F4675" t="s">
        <v>12553</v>
      </c>
      <c r="G4675">
        <v>0</v>
      </c>
      <c r="H4675">
        <v>2022</v>
      </c>
      <c r="I4675" t="s">
        <v>30159</v>
      </c>
      <c r="J4675">
        <v>1</v>
      </c>
      <c r="K4675">
        <v>0</v>
      </c>
    </row>
    <row r="4676" spans="1:11" x14ac:dyDescent="0.3">
      <c r="A4676" t="s">
        <v>34798</v>
      </c>
      <c r="B4676" s="1">
        <v>44839</v>
      </c>
      <c r="C4676">
        <v>662.76</v>
      </c>
      <c r="D4676" t="s">
        <v>30122</v>
      </c>
      <c r="E4676" t="s">
        <v>30109</v>
      </c>
      <c r="F4676" t="s">
        <v>3821</v>
      </c>
      <c r="G4676">
        <v>0</v>
      </c>
      <c r="H4676">
        <v>2022</v>
      </c>
      <c r="I4676" t="s">
        <v>30159</v>
      </c>
      <c r="J4676">
        <v>1</v>
      </c>
      <c r="K4676">
        <v>0</v>
      </c>
    </row>
    <row r="4677" spans="1:11" x14ac:dyDescent="0.3">
      <c r="A4677" t="s">
        <v>34799</v>
      </c>
      <c r="B4677" s="1">
        <v>45141</v>
      </c>
      <c r="C4677">
        <v>151.41999999999999</v>
      </c>
      <c r="D4677" t="s">
        <v>30108</v>
      </c>
      <c r="E4677" t="s">
        <v>30109</v>
      </c>
      <c r="F4677" t="s">
        <v>877</v>
      </c>
      <c r="G4677">
        <v>0</v>
      </c>
      <c r="H4677">
        <v>2023</v>
      </c>
      <c r="I4677" t="s">
        <v>30120</v>
      </c>
      <c r="J4677">
        <v>1</v>
      </c>
      <c r="K4677">
        <v>0</v>
      </c>
    </row>
    <row r="4678" spans="1:11" x14ac:dyDescent="0.3">
      <c r="A4678" t="s">
        <v>34800</v>
      </c>
      <c r="B4678" s="1">
        <v>44857</v>
      </c>
      <c r="C4678">
        <v>384.64</v>
      </c>
      <c r="D4678" t="s">
        <v>30112</v>
      </c>
      <c r="E4678" t="s">
        <v>30117</v>
      </c>
      <c r="F4678" t="s">
        <v>4997</v>
      </c>
      <c r="G4678">
        <v>1</v>
      </c>
      <c r="H4678">
        <v>2022</v>
      </c>
      <c r="I4678" t="s">
        <v>30159</v>
      </c>
      <c r="J4678">
        <v>0</v>
      </c>
      <c r="K4678">
        <v>1</v>
      </c>
    </row>
    <row r="4679" spans="1:11" x14ac:dyDescent="0.3">
      <c r="A4679" t="s">
        <v>34801</v>
      </c>
      <c r="B4679" s="1">
        <v>44770</v>
      </c>
      <c r="C4679">
        <v>1058.6199999999999</v>
      </c>
      <c r="D4679" t="s">
        <v>30108</v>
      </c>
      <c r="E4679" t="s">
        <v>30109</v>
      </c>
      <c r="F4679" t="s">
        <v>4350</v>
      </c>
      <c r="G4679">
        <v>0</v>
      </c>
      <c r="H4679">
        <v>2022</v>
      </c>
      <c r="I4679" t="s">
        <v>30115</v>
      </c>
      <c r="J4679">
        <v>1</v>
      </c>
      <c r="K4679">
        <v>0</v>
      </c>
    </row>
    <row r="4680" spans="1:11" x14ac:dyDescent="0.3">
      <c r="A4680" t="s">
        <v>34802</v>
      </c>
      <c r="B4680" s="1">
        <v>45562</v>
      </c>
      <c r="C4680">
        <v>178.35</v>
      </c>
      <c r="D4680" t="s">
        <v>30112</v>
      </c>
      <c r="E4680" t="s">
        <v>30117</v>
      </c>
      <c r="F4680" t="s">
        <v>18650</v>
      </c>
      <c r="G4680">
        <v>1</v>
      </c>
      <c r="H4680">
        <v>2024</v>
      </c>
      <c r="I4680" t="s">
        <v>30123</v>
      </c>
      <c r="J4680">
        <v>0</v>
      </c>
      <c r="K4680">
        <v>1</v>
      </c>
    </row>
    <row r="4681" spans="1:11" x14ac:dyDescent="0.3">
      <c r="A4681" t="s">
        <v>34803</v>
      </c>
      <c r="B4681" s="1">
        <v>45617</v>
      </c>
      <c r="C4681">
        <v>248.99</v>
      </c>
      <c r="D4681" t="s">
        <v>30112</v>
      </c>
      <c r="E4681" t="s">
        <v>30117</v>
      </c>
      <c r="F4681" t="s">
        <v>11374</v>
      </c>
      <c r="G4681">
        <v>1</v>
      </c>
      <c r="H4681">
        <v>2024</v>
      </c>
      <c r="I4681" t="s">
        <v>30142</v>
      </c>
      <c r="J4681">
        <v>0</v>
      </c>
      <c r="K4681">
        <v>1</v>
      </c>
    </row>
    <row r="4682" spans="1:11" x14ac:dyDescent="0.3">
      <c r="A4682" t="s">
        <v>34804</v>
      </c>
      <c r="B4682" s="1">
        <v>45051</v>
      </c>
      <c r="C4682">
        <v>107.88</v>
      </c>
      <c r="D4682" t="s">
        <v>30112</v>
      </c>
      <c r="E4682" t="s">
        <v>30117</v>
      </c>
      <c r="F4682" t="s">
        <v>3882</v>
      </c>
      <c r="G4682">
        <v>1</v>
      </c>
      <c r="H4682">
        <v>2023</v>
      </c>
      <c r="I4682" t="s">
        <v>30136</v>
      </c>
      <c r="J4682">
        <v>0</v>
      </c>
      <c r="K4682">
        <v>1</v>
      </c>
    </row>
    <row r="4683" spans="1:11" x14ac:dyDescent="0.3">
      <c r="A4683" t="s">
        <v>34805</v>
      </c>
      <c r="B4683" s="1">
        <v>45385</v>
      </c>
      <c r="C4683">
        <v>998.51</v>
      </c>
      <c r="D4683" t="s">
        <v>30108</v>
      </c>
      <c r="E4683" t="s">
        <v>30117</v>
      </c>
      <c r="F4683" t="s">
        <v>4259</v>
      </c>
      <c r="G4683">
        <v>1</v>
      </c>
      <c r="H4683">
        <v>2024</v>
      </c>
      <c r="I4683" t="s">
        <v>30118</v>
      </c>
      <c r="J4683">
        <v>0</v>
      </c>
      <c r="K4683">
        <v>1</v>
      </c>
    </row>
    <row r="4684" spans="1:11" x14ac:dyDescent="0.3">
      <c r="A4684" t="s">
        <v>34806</v>
      </c>
      <c r="B4684" s="1">
        <v>44990</v>
      </c>
      <c r="C4684">
        <v>1062.1099999999999</v>
      </c>
      <c r="D4684" t="s">
        <v>30112</v>
      </c>
      <c r="E4684" t="s">
        <v>30117</v>
      </c>
      <c r="F4684" t="s">
        <v>1138</v>
      </c>
      <c r="G4684">
        <v>1</v>
      </c>
      <c r="H4684">
        <v>2023</v>
      </c>
      <c r="I4684" t="s">
        <v>30145</v>
      </c>
      <c r="J4684">
        <v>0</v>
      </c>
      <c r="K4684">
        <v>1</v>
      </c>
    </row>
    <row r="4685" spans="1:11" x14ac:dyDescent="0.3">
      <c r="A4685" t="s">
        <v>34807</v>
      </c>
      <c r="B4685" s="1">
        <v>44714</v>
      </c>
      <c r="C4685">
        <v>376.6</v>
      </c>
      <c r="D4685" t="s">
        <v>30108</v>
      </c>
      <c r="E4685" t="s">
        <v>30109</v>
      </c>
      <c r="F4685" t="s">
        <v>8256</v>
      </c>
      <c r="G4685">
        <v>0</v>
      </c>
      <c r="H4685">
        <v>2022</v>
      </c>
      <c r="I4685" t="s">
        <v>30128</v>
      </c>
      <c r="J4685">
        <v>1</v>
      </c>
      <c r="K4685">
        <v>0</v>
      </c>
    </row>
    <row r="4686" spans="1:11" x14ac:dyDescent="0.3">
      <c r="A4686" t="s">
        <v>34808</v>
      </c>
      <c r="B4686" s="1">
        <v>45605</v>
      </c>
      <c r="C4686">
        <v>497.35</v>
      </c>
      <c r="D4686" t="s">
        <v>30108</v>
      </c>
      <c r="E4686" t="s">
        <v>30109</v>
      </c>
      <c r="F4686" t="s">
        <v>7165</v>
      </c>
      <c r="G4686">
        <v>0</v>
      </c>
      <c r="H4686">
        <v>2024</v>
      </c>
      <c r="I4686" t="s">
        <v>30142</v>
      </c>
      <c r="J4686">
        <v>1</v>
      </c>
      <c r="K4686">
        <v>0</v>
      </c>
    </row>
    <row r="4687" spans="1:11" x14ac:dyDescent="0.3">
      <c r="A4687" t="s">
        <v>34809</v>
      </c>
      <c r="B4687" s="1">
        <v>44678</v>
      </c>
      <c r="C4687">
        <v>211.36</v>
      </c>
      <c r="D4687" t="s">
        <v>30112</v>
      </c>
      <c r="E4687" t="s">
        <v>30117</v>
      </c>
      <c r="F4687" t="s">
        <v>1019</v>
      </c>
      <c r="G4687">
        <v>1</v>
      </c>
      <c r="H4687">
        <v>2022</v>
      </c>
      <c r="I4687" t="s">
        <v>30118</v>
      </c>
      <c r="J4687">
        <v>0</v>
      </c>
      <c r="K4687">
        <v>1</v>
      </c>
    </row>
    <row r="4688" spans="1:11" x14ac:dyDescent="0.3">
      <c r="A4688" t="s">
        <v>34810</v>
      </c>
      <c r="B4688" s="1">
        <v>45384</v>
      </c>
      <c r="C4688">
        <v>347.25</v>
      </c>
      <c r="D4688" t="s">
        <v>30112</v>
      </c>
      <c r="E4688" t="s">
        <v>30109</v>
      </c>
      <c r="F4688" t="s">
        <v>17303</v>
      </c>
      <c r="G4688">
        <v>0</v>
      </c>
      <c r="H4688">
        <v>2024</v>
      </c>
      <c r="I4688" t="s">
        <v>30118</v>
      </c>
      <c r="J4688">
        <v>1</v>
      </c>
      <c r="K4688">
        <v>0</v>
      </c>
    </row>
    <row r="4689" spans="1:11" x14ac:dyDescent="0.3">
      <c r="A4689" t="s">
        <v>34811</v>
      </c>
      <c r="B4689" s="1">
        <v>45025</v>
      </c>
      <c r="C4689">
        <v>387.79</v>
      </c>
      <c r="D4689" t="s">
        <v>30108</v>
      </c>
      <c r="E4689" t="s">
        <v>30117</v>
      </c>
      <c r="F4689" t="s">
        <v>15986</v>
      </c>
      <c r="G4689">
        <v>1</v>
      </c>
      <c r="H4689">
        <v>2023</v>
      </c>
      <c r="I4689" t="s">
        <v>30118</v>
      </c>
      <c r="J4689">
        <v>0</v>
      </c>
      <c r="K4689">
        <v>1</v>
      </c>
    </row>
    <row r="4690" spans="1:11" x14ac:dyDescent="0.3">
      <c r="A4690" t="s">
        <v>34812</v>
      </c>
      <c r="B4690" s="1">
        <v>44868</v>
      </c>
      <c r="C4690">
        <v>136.43</v>
      </c>
      <c r="D4690" t="s">
        <v>30108</v>
      </c>
      <c r="E4690" t="s">
        <v>30117</v>
      </c>
      <c r="F4690" t="s">
        <v>1377</v>
      </c>
      <c r="G4690">
        <v>1</v>
      </c>
      <c r="H4690">
        <v>2022</v>
      </c>
      <c r="I4690" t="s">
        <v>30142</v>
      </c>
      <c r="J4690">
        <v>0</v>
      </c>
      <c r="K4690">
        <v>1</v>
      </c>
    </row>
    <row r="4691" spans="1:11" x14ac:dyDescent="0.3">
      <c r="A4691" t="s">
        <v>34813</v>
      </c>
      <c r="B4691" s="1">
        <v>45482</v>
      </c>
      <c r="C4691">
        <v>299.36</v>
      </c>
      <c r="D4691" t="s">
        <v>30112</v>
      </c>
      <c r="E4691" t="s">
        <v>30109</v>
      </c>
      <c r="F4691" t="s">
        <v>3067</v>
      </c>
      <c r="G4691">
        <v>0</v>
      </c>
      <c r="H4691">
        <v>2024</v>
      </c>
      <c r="I4691" t="s">
        <v>30115</v>
      </c>
      <c r="J4691">
        <v>1</v>
      </c>
      <c r="K4691">
        <v>0</v>
      </c>
    </row>
    <row r="4692" spans="1:11" x14ac:dyDescent="0.3">
      <c r="A4692" t="s">
        <v>34814</v>
      </c>
      <c r="B4692" s="1">
        <v>44774</v>
      </c>
      <c r="C4692">
        <v>790.57</v>
      </c>
      <c r="D4692" t="s">
        <v>30112</v>
      </c>
      <c r="E4692" t="s">
        <v>30109</v>
      </c>
      <c r="F4692" t="s">
        <v>12636</v>
      </c>
      <c r="G4692">
        <v>0</v>
      </c>
      <c r="H4692">
        <v>2022</v>
      </c>
      <c r="I4692" t="s">
        <v>30120</v>
      </c>
      <c r="J4692">
        <v>1</v>
      </c>
      <c r="K4692">
        <v>0</v>
      </c>
    </row>
    <row r="4693" spans="1:11" x14ac:dyDescent="0.3">
      <c r="A4693" t="s">
        <v>34815</v>
      </c>
      <c r="B4693" s="1">
        <v>44672</v>
      </c>
      <c r="C4693">
        <v>258.51</v>
      </c>
      <c r="D4693" t="s">
        <v>30108</v>
      </c>
      <c r="E4693" t="s">
        <v>30109</v>
      </c>
      <c r="F4693" t="s">
        <v>6343</v>
      </c>
      <c r="G4693">
        <v>0</v>
      </c>
      <c r="H4693">
        <v>2022</v>
      </c>
      <c r="I4693" t="s">
        <v>30118</v>
      </c>
      <c r="J4693">
        <v>1</v>
      </c>
      <c r="K4693">
        <v>0</v>
      </c>
    </row>
    <row r="4694" spans="1:11" x14ac:dyDescent="0.3">
      <c r="A4694" t="s">
        <v>34816</v>
      </c>
      <c r="B4694" s="1">
        <v>44565</v>
      </c>
      <c r="C4694">
        <v>1325.75</v>
      </c>
      <c r="D4694" t="s">
        <v>30112</v>
      </c>
      <c r="E4694" t="s">
        <v>30109</v>
      </c>
      <c r="F4694" t="s">
        <v>14774</v>
      </c>
      <c r="G4694">
        <v>0</v>
      </c>
      <c r="H4694">
        <v>2022</v>
      </c>
      <c r="I4694" t="s">
        <v>30113</v>
      </c>
      <c r="J4694">
        <v>1</v>
      </c>
      <c r="K4694">
        <v>0</v>
      </c>
    </row>
    <row r="4695" spans="1:11" x14ac:dyDescent="0.3">
      <c r="A4695" t="s">
        <v>34817</v>
      </c>
      <c r="B4695" s="1">
        <v>45341</v>
      </c>
      <c r="C4695">
        <v>60.93</v>
      </c>
      <c r="D4695" t="s">
        <v>30112</v>
      </c>
      <c r="E4695" t="s">
        <v>30117</v>
      </c>
      <c r="F4695" t="s">
        <v>15723</v>
      </c>
      <c r="G4695">
        <v>1</v>
      </c>
      <c r="H4695">
        <v>2024</v>
      </c>
      <c r="I4695" t="s">
        <v>30110</v>
      </c>
      <c r="J4695">
        <v>0</v>
      </c>
      <c r="K4695">
        <v>1</v>
      </c>
    </row>
    <row r="4696" spans="1:11" x14ac:dyDescent="0.3">
      <c r="A4696" t="s">
        <v>34818</v>
      </c>
      <c r="B4696" s="1">
        <v>44764</v>
      </c>
      <c r="C4696">
        <v>1258.24</v>
      </c>
      <c r="D4696" t="s">
        <v>30108</v>
      </c>
      <c r="E4696" t="s">
        <v>30117</v>
      </c>
      <c r="F4696" t="s">
        <v>13875</v>
      </c>
      <c r="G4696">
        <v>1</v>
      </c>
      <c r="H4696">
        <v>2022</v>
      </c>
      <c r="I4696" t="s">
        <v>30115</v>
      </c>
      <c r="J4696">
        <v>0</v>
      </c>
      <c r="K4696">
        <v>1</v>
      </c>
    </row>
    <row r="4697" spans="1:11" x14ac:dyDescent="0.3">
      <c r="A4697" t="s">
        <v>34819</v>
      </c>
      <c r="B4697" s="1">
        <v>45597</v>
      </c>
      <c r="C4697">
        <v>377.26</v>
      </c>
      <c r="D4697" t="s">
        <v>30108</v>
      </c>
      <c r="E4697" t="s">
        <v>30117</v>
      </c>
      <c r="F4697" t="s">
        <v>19576</v>
      </c>
      <c r="G4697">
        <v>1</v>
      </c>
      <c r="H4697">
        <v>2024</v>
      </c>
      <c r="I4697" t="s">
        <v>30142</v>
      </c>
      <c r="J4697">
        <v>0</v>
      </c>
      <c r="K4697">
        <v>1</v>
      </c>
    </row>
    <row r="4698" spans="1:11" x14ac:dyDescent="0.3">
      <c r="A4698" t="s">
        <v>34820</v>
      </c>
      <c r="B4698" s="1">
        <v>44576</v>
      </c>
      <c r="C4698">
        <v>1486.46</v>
      </c>
      <c r="D4698" t="s">
        <v>30108</v>
      </c>
      <c r="E4698" t="s">
        <v>30109</v>
      </c>
      <c r="F4698" t="s">
        <v>6757</v>
      </c>
      <c r="G4698">
        <v>0</v>
      </c>
      <c r="H4698">
        <v>2022</v>
      </c>
      <c r="I4698" t="s">
        <v>30113</v>
      </c>
      <c r="J4698">
        <v>1</v>
      </c>
      <c r="K4698">
        <v>0</v>
      </c>
    </row>
    <row r="4699" spans="1:11" x14ac:dyDescent="0.3">
      <c r="A4699" t="s">
        <v>34821</v>
      </c>
      <c r="B4699" s="1">
        <v>44965</v>
      </c>
      <c r="C4699">
        <v>1092.07</v>
      </c>
      <c r="D4699" t="s">
        <v>30112</v>
      </c>
      <c r="E4699" t="s">
        <v>30117</v>
      </c>
      <c r="F4699" t="s">
        <v>10402</v>
      </c>
      <c r="G4699">
        <v>1</v>
      </c>
      <c r="H4699">
        <v>2023</v>
      </c>
      <c r="I4699" t="s">
        <v>30110</v>
      </c>
      <c r="J4699">
        <v>0</v>
      </c>
      <c r="K4699">
        <v>1</v>
      </c>
    </row>
    <row r="4700" spans="1:11" x14ac:dyDescent="0.3">
      <c r="A4700" t="s">
        <v>34822</v>
      </c>
      <c r="B4700" s="1">
        <v>45339</v>
      </c>
      <c r="C4700">
        <v>1120.21</v>
      </c>
      <c r="D4700" t="s">
        <v>30122</v>
      </c>
      <c r="E4700" t="s">
        <v>30117</v>
      </c>
      <c r="F4700" t="s">
        <v>19291</v>
      </c>
      <c r="G4700">
        <v>1</v>
      </c>
      <c r="H4700">
        <v>2024</v>
      </c>
      <c r="I4700" t="s">
        <v>30110</v>
      </c>
      <c r="J4700">
        <v>0</v>
      </c>
      <c r="K4700">
        <v>1</v>
      </c>
    </row>
    <row r="4701" spans="1:11" x14ac:dyDescent="0.3">
      <c r="A4701" t="s">
        <v>34823</v>
      </c>
      <c r="B4701" s="1">
        <v>45529</v>
      </c>
      <c r="C4701">
        <v>438.09</v>
      </c>
      <c r="D4701" t="s">
        <v>30108</v>
      </c>
      <c r="E4701" t="s">
        <v>30117</v>
      </c>
      <c r="F4701" t="s">
        <v>5628</v>
      </c>
      <c r="G4701">
        <v>1</v>
      </c>
      <c r="H4701">
        <v>2024</v>
      </c>
      <c r="I4701" t="s">
        <v>30120</v>
      </c>
      <c r="J4701">
        <v>0</v>
      </c>
      <c r="K4701">
        <v>1</v>
      </c>
    </row>
    <row r="4702" spans="1:11" x14ac:dyDescent="0.3">
      <c r="A4702" t="s">
        <v>34824</v>
      </c>
      <c r="B4702" s="1">
        <v>45464</v>
      </c>
      <c r="C4702">
        <v>1334.88</v>
      </c>
      <c r="D4702" t="s">
        <v>30122</v>
      </c>
      <c r="E4702" t="s">
        <v>30117</v>
      </c>
      <c r="F4702" t="s">
        <v>17312</v>
      </c>
      <c r="G4702">
        <v>1</v>
      </c>
      <c r="H4702">
        <v>2024</v>
      </c>
      <c r="I4702" t="s">
        <v>30128</v>
      </c>
      <c r="J4702">
        <v>0</v>
      </c>
      <c r="K4702">
        <v>1</v>
      </c>
    </row>
    <row r="4703" spans="1:11" x14ac:dyDescent="0.3">
      <c r="A4703" t="s">
        <v>34825</v>
      </c>
      <c r="B4703" s="1">
        <v>44727</v>
      </c>
      <c r="C4703">
        <v>1448.88</v>
      </c>
      <c r="D4703" t="s">
        <v>30108</v>
      </c>
      <c r="E4703" t="s">
        <v>30109</v>
      </c>
      <c r="F4703" t="s">
        <v>19558</v>
      </c>
      <c r="G4703">
        <v>0</v>
      </c>
      <c r="H4703">
        <v>2022</v>
      </c>
      <c r="I4703" t="s">
        <v>30128</v>
      </c>
      <c r="J4703">
        <v>1</v>
      </c>
      <c r="K4703">
        <v>0</v>
      </c>
    </row>
    <row r="4704" spans="1:11" x14ac:dyDescent="0.3">
      <c r="A4704" t="s">
        <v>34826</v>
      </c>
      <c r="B4704" s="1">
        <v>44971</v>
      </c>
      <c r="C4704">
        <v>1210.01</v>
      </c>
      <c r="D4704" t="s">
        <v>30122</v>
      </c>
      <c r="E4704" t="s">
        <v>30109</v>
      </c>
      <c r="F4704" t="s">
        <v>12213</v>
      </c>
      <c r="G4704">
        <v>0</v>
      </c>
      <c r="H4704">
        <v>2023</v>
      </c>
      <c r="I4704" t="s">
        <v>30110</v>
      </c>
      <c r="J4704">
        <v>1</v>
      </c>
      <c r="K4704">
        <v>0</v>
      </c>
    </row>
    <row r="4705" spans="1:11" x14ac:dyDescent="0.3">
      <c r="A4705" t="s">
        <v>34827</v>
      </c>
      <c r="B4705" s="1">
        <v>44833</v>
      </c>
      <c r="C4705">
        <v>140.12</v>
      </c>
      <c r="D4705" t="s">
        <v>30122</v>
      </c>
      <c r="E4705" t="s">
        <v>30117</v>
      </c>
      <c r="F4705" t="s">
        <v>15463</v>
      </c>
      <c r="G4705">
        <v>1</v>
      </c>
      <c r="H4705">
        <v>2022</v>
      </c>
      <c r="I4705" t="s">
        <v>30123</v>
      </c>
      <c r="J4705">
        <v>0</v>
      </c>
      <c r="K4705">
        <v>1</v>
      </c>
    </row>
    <row r="4706" spans="1:11" x14ac:dyDescent="0.3">
      <c r="A4706" t="s">
        <v>34828</v>
      </c>
      <c r="B4706" s="1">
        <v>45580</v>
      </c>
      <c r="C4706">
        <v>730.57</v>
      </c>
      <c r="D4706" t="s">
        <v>30112</v>
      </c>
      <c r="E4706" t="s">
        <v>30109</v>
      </c>
      <c r="F4706" t="s">
        <v>6233</v>
      </c>
      <c r="G4706">
        <v>0</v>
      </c>
      <c r="H4706">
        <v>2024</v>
      </c>
      <c r="I4706" t="s">
        <v>30159</v>
      </c>
      <c r="J4706">
        <v>1</v>
      </c>
      <c r="K4706">
        <v>0</v>
      </c>
    </row>
    <row r="4707" spans="1:11" x14ac:dyDescent="0.3">
      <c r="A4707" t="s">
        <v>34829</v>
      </c>
      <c r="B4707" s="1">
        <v>45147</v>
      </c>
      <c r="C4707">
        <v>1117</v>
      </c>
      <c r="D4707" t="s">
        <v>30108</v>
      </c>
      <c r="E4707" t="s">
        <v>30117</v>
      </c>
      <c r="F4707" t="s">
        <v>16111</v>
      </c>
      <c r="G4707">
        <v>1</v>
      </c>
      <c r="H4707">
        <v>2023</v>
      </c>
      <c r="I4707" t="s">
        <v>30120</v>
      </c>
      <c r="J4707">
        <v>0</v>
      </c>
      <c r="K4707">
        <v>1</v>
      </c>
    </row>
    <row r="4708" spans="1:11" x14ac:dyDescent="0.3">
      <c r="A4708" t="s">
        <v>34830</v>
      </c>
      <c r="B4708" s="1">
        <v>45410</v>
      </c>
      <c r="C4708">
        <v>1023.42</v>
      </c>
      <c r="D4708" t="s">
        <v>30122</v>
      </c>
      <c r="E4708" t="s">
        <v>30117</v>
      </c>
      <c r="F4708" t="s">
        <v>10616</v>
      </c>
      <c r="G4708">
        <v>1</v>
      </c>
      <c r="H4708">
        <v>2024</v>
      </c>
      <c r="I4708" t="s">
        <v>30118</v>
      </c>
      <c r="J4708">
        <v>0</v>
      </c>
      <c r="K4708">
        <v>1</v>
      </c>
    </row>
    <row r="4709" spans="1:11" x14ac:dyDescent="0.3">
      <c r="A4709" t="s">
        <v>34831</v>
      </c>
      <c r="B4709" s="1">
        <v>45299</v>
      </c>
      <c r="C4709">
        <v>1054.8900000000001</v>
      </c>
      <c r="D4709" t="s">
        <v>30112</v>
      </c>
      <c r="E4709" t="s">
        <v>30109</v>
      </c>
      <c r="F4709" t="s">
        <v>17682</v>
      </c>
      <c r="G4709">
        <v>0</v>
      </c>
      <c r="H4709">
        <v>2024</v>
      </c>
      <c r="I4709" t="s">
        <v>30113</v>
      </c>
      <c r="J4709">
        <v>1</v>
      </c>
      <c r="K4709">
        <v>0</v>
      </c>
    </row>
    <row r="4710" spans="1:11" x14ac:dyDescent="0.3">
      <c r="A4710" t="s">
        <v>34832</v>
      </c>
      <c r="B4710" s="1">
        <v>45501</v>
      </c>
      <c r="C4710">
        <v>264.72000000000003</v>
      </c>
      <c r="D4710" t="s">
        <v>30108</v>
      </c>
      <c r="E4710" t="s">
        <v>30109</v>
      </c>
      <c r="F4710" t="s">
        <v>19986</v>
      </c>
      <c r="G4710">
        <v>0</v>
      </c>
      <c r="H4710">
        <v>2024</v>
      </c>
      <c r="I4710" t="s">
        <v>30115</v>
      </c>
      <c r="J4710">
        <v>1</v>
      </c>
      <c r="K4710">
        <v>0</v>
      </c>
    </row>
    <row r="4711" spans="1:11" x14ac:dyDescent="0.3">
      <c r="A4711" t="s">
        <v>34833</v>
      </c>
      <c r="B4711" s="1">
        <v>44655</v>
      </c>
      <c r="C4711">
        <v>1455.24</v>
      </c>
      <c r="D4711" t="s">
        <v>30112</v>
      </c>
      <c r="E4711" t="s">
        <v>30109</v>
      </c>
      <c r="F4711" t="s">
        <v>5318</v>
      </c>
      <c r="G4711">
        <v>0</v>
      </c>
      <c r="H4711">
        <v>2022</v>
      </c>
      <c r="I4711" t="s">
        <v>30118</v>
      </c>
      <c r="J4711">
        <v>1</v>
      </c>
      <c r="K4711">
        <v>0</v>
      </c>
    </row>
    <row r="4712" spans="1:11" x14ac:dyDescent="0.3">
      <c r="A4712" t="s">
        <v>34834</v>
      </c>
      <c r="B4712" s="1">
        <v>44658</v>
      </c>
      <c r="C4712">
        <v>1399.31</v>
      </c>
      <c r="D4712" t="s">
        <v>30112</v>
      </c>
      <c r="E4712" t="s">
        <v>30117</v>
      </c>
      <c r="F4712" t="s">
        <v>13886</v>
      </c>
      <c r="G4712">
        <v>1</v>
      </c>
      <c r="H4712">
        <v>2022</v>
      </c>
      <c r="I4712" t="s">
        <v>30118</v>
      </c>
      <c r="J4712">
        <v>0</v>
      </c>
      <c r="K4712">
        <v>1</v>
      </c>
    </row>
    <row r="4713" spans="1:11" x14ac:dyDescent="0.3">
      <c r="A4713" t="s">
        <v>34835</v>
      </c>
      <c r="B4713" s="1">
        <v>44930</v>
      </c>
      <c r="C4713">
        <v>1441.91</v>
      </c>
      <c r="D4713" t="s">
        <v>30108</v>
      </c>
      <c r="E4713" t="s">
        <v>30117</v>
      </c>
      <c r="F4713" t="s">
        <v>1273</v>
      </c>
      <c r="G4713">
        <v>1</v>
      </c>
      <c r="H4713">
        <v>2023</v>
      </c>
      <c r="I4713" t="s">
        <v>30113</v>
      </c>
      <c r="J4713">
        <v>0</v>
      </c>
      <c r="K4713">
        <v>1</v>
      </c>
    </row>
    <row r="4714" spans="1:11" x14ac:dyDescent="0.3">
      <c r="A4714" t="s">
        <v>34836</v>
      </c>
      <c r="B4714" s="1">
        <v>44849</v>
      </c>
      <c r="C4714">
        <v>790.36</v>
      </c>
      <c r="D4714" t="s">
        <v>30122</v>
      </c>
      <c r="E4714" t="s">
        <v>30109</v>
      </c>
      <c r="F4714" t="s">
        <v>11687</v>
      </c>
      <c r="G4714">
        <v>0</v>
      </c>
      <c r="H4714">
        <v>2022</v>
      </c>
      <c r="I4714" t="s">
        <v>30159</v>
      </c>
      <c r="J4714">
        <v>1</v>
      </c>
      <c r="K4714">
        <v>0</v>
      </c>
    </row>
    <row r="4715" spans="1:11" x14ac:dyDescent="0.3">
      <c r="A4715" t="s">
        <v>34837</v>
      </c>
      <c r="B4715" s="1">
        <v>45000</v>
      </c>
      <c r="C4715">
        <v>92.01</v>
      </c>
      <c r="D4715" t="s">
        <v>30122</v>
      </c>
      <c r="E4715" t="s">
        <v>30109</v>
      </c>
      <c r="F4715" t="s">
        <v>4444</v>
      </c>
      <c r="G4715">
        <v>0</v>
      </c>
      <c r="H4715">
        <v>2023</v>
      </c>
      <c r="I4715" t="s">
        <v>30145</v>
      </c>
      <c r="J4715">
        <v>1</v>
      </c>
      <c r="K4715">
        <v>0</v>
      </c>
    </row>
    <row r="4716" spans="1:11" x14ac:dyDescent="0.3">
      <c r="A4716" t="s">
        <v>34838</v>
      </c>
      <c r="B4716" s="1">
        <v>44942</v>
      </c>
      <c r="C4716">
        <v>404.33</v>
      </c>
      <c r="D4716" t="s">
        <v>30122</v>
      </c>
      <c r="E4716" t="s">
        <v>30117</v>
      </c>
      <c r="F4716" t="s">
        <v>16218</v>
      </c>
      <c r="G4716">
        <v>1</v>
      </c>
      <c r="H4716">
        <v>2023</v>
      </c>
      <c r="I4716" t="s">
        <v>30113</v>
      </c>
      <c r="J4716">
        <v>0</v>
      </c>
      <c r="K4716">
        <v>1</v>
      </c>
    </row>
    <row r="4717" spans="1:11" x14ac:dyDescent="0.3">
      <c r="A4717" t="s">
        <v>34839</v>
      </c>
      <c r="B4717" s="1">
        <v>44697</v>
      </c>
      <c r="C4717">
        <v>125.75</v>
      </c>
      <c r="D4717" t="s">
        <v>30112</v>
      </c>
      <c r="E4717" t="s">
        <v>30117</v>
      </c>
      <c r="F4717" t="s">
        <v>15937</v>
      </c>
      <c r="G4717">
        <v>1</v>
      </c>
      <c r="H4717">
        <v>2022</v>
      </c>
      <c r="I4717" t="s">
        <v>30136</v>
      </c>
      <c r="J4717">
        <v>0</v>
      </c>
      <c r="K4717">
        <v>1</v>
      </c>
    </row>
    <row r="4718" spans="1:11" x14ac:dyDescent="0.3">
      <c r="A4718" t="s">
        <v>34840</v>
      </c>
      <c r="B4718" s="1">
        <v>44577</v>
      </c>
      <c r="C4718">
        <v>331.64</v>
      </c>
      <c r="D4718" t="s">
        <v>30122</v>
      </c>
      <c r="E4718" t="s">
        <v>30109</v>
      </c>
      <c r="F4718" t="s">
        <v>16874</v>
      </c>
      <c r="G4718">
        <v>0</v>
      </c>
      <c r="H4718">
        <v>2022</v>
      </c>
      <c r="I4718" t="s">
        <v>30113</v>
      </c>
      <c r="J4718">
        <v>1</v>
      </c>
      <c r="K4718">
        <v>0</v>
      </c>
    </row>
    <row r="4719" spans="1:11" x14ac:dyDescent="0.3">
      <c r="A4719" t="s">
        <v>34841</v>
      </c>
      <c r="B4719" s="1">
        <v>45368</v>
      </c>
      <c r="C4719">
        <v>517.64</v>
      </c>
      <c r="D4719" t="s">
        <v>30122</v>
      </c>
      <c r="E4719" t="s">
        <v>30109</v>
      </c>
      <c r="F4719" t="s">
        <v>1809</v>
      </c>
      <c r="G4719">
        <v>0</v>
      </c>
      <c r="H4719">
        <v>2024</v>
      </c>
      <c r="I4719" t="s">
        <v>30145</v>
      </c>
      <c r="J4719">
        <v>1</v>
      </c>
      <c r="K4719">
        <v>0</v>
      </c>
    </row>
    <row r="4720" spans="1:11" x14ac:dyDescent="0.3">
      <c r="A4720" t="s">
        <v>34842</v>
      </c>
      <c r="B4720" s="1">
        <v>44796</v>
      </c>
      <c r="C4720">
        <v>892.74</v>
      </c>
      <c r="D4720" t="s">
        <v>30122</v>
      </c>
      <c r="E4720" t="s">
        <v>30109</v>
      </c>
      <c r="F4720" t="s">
        <v>4835</v>
      </c>
      <c r="G4720">
        <v>0</v>
      </c>
      <c r="H4720">
        <v>2022</v>
      </c>
      <c r="I4720" t="s">
        <v>30120</v>
      </c>
      <c r="J4720">
        <v>1</v>
      </c>
      <c r="K4720">
        <v>0</v>
      </c>
    </row>
    <row r="4721" spans="1:11" x14ac:dyDescent="0.3">
      <c r="A4721" t="s">
        <v>34843</v>
      </c>
      <c r="B4721" s="1">
        <v>45065</v>
      </c>
      <c r="C4721">
        <v>1025.78</v>
      </c>
      <c r="D4721" t="s">
        <v>30112</v>
      </c>
      <c r="E4721" t="s">
        <v>30117</v>
      </c>
      <c r="F4721" t="s">
        <v>9653</v>
      </c>
      <c r="G4721">
        <v>1</v>
      </c>
      <c r="H4721">
        <v>2023</v>
      </c>
      <c r="I4721" t="s">
        <v>30136</v>
      </c>
      <c r="J4721">
        <v>0</v>
      </c>
      <c r="K4721">
        <v>1</v>
      </c>
    </row>
    <row r="4722" spans="1:11" x14ac:dyDescent="0.3">
      <c r="A4722" t="s">
        <v>34844</v>
      </c>
      <c r="B4722" s="1">
        <v>45618</v>
      </c>
      <c r="C4722">
        <v>144.72999999999999</v>
      </c>
      <c r="D4722" t="s">
        <v>30122</v>
      </c>
      <c r="E4722" t="s">
        <v>30117</v>
      </c>
      <c r="F4722" t="s">
        <v>4866</v>
      </c>
      <c r="G4722">
        <v>1</v>
      </c>
      <c r="H4722">
        <v>2024</v>
      </c>
      <c r="I4722" t="s">
        <v>30142</v>
      </c>
      <c r="J4722">
        <v>0</v>
      </c>
      <c r="K4722">
        <v>1</v>
      </c>
    </row>
    <row r="4723" spans="1:11" x14ac:dyDescent="0.3">
      <c r="A4723" t="s">
        <v>34845</v>
      </c>
      <c r="B4723" s="1">
        <v>45216</v>
      </c>
      <c r="C4723">
        <v>1298.23</v>
      </c>
      <c r="D4723" t="s">
        <v>30112</v>
      </c>
      <c r="E4723" t="s">
        <v>30109</v>
      </c>
      <c r="F4723" t="s">
        <v>10821</v>
      </c>
      <c r="G4723">
        <v>0</v>
      </c>
      <c r="H4723">
        <v>2023</v>
      </c>
      <c r="I4723" t="s">
        <v>30159</v>
      </c>
      <c r="J4723">
        <v>1</v>
      </c>
      <c r="K4723">
        <v>0</v>
      </c>
    </row>
    <row r="4724" spans="1:11" x14ac:dyDescent="0.3">
      <c r="A4724" t="s">
        <v>34846</v>
      </c>
      <c r="B4724" s="1">
        <v>44712</v>
      </c>
      <c r="C4724">
        <v>399.08</v>
      </c>
      <c r="D4724" t="s">
        <v>30112</v>
      </c>
      <c r="E4724" t="s">
        <v>30109</v>
      </c>
      <c r="F4724" t="s">
        <v>2537</v>
      </c>
      <c r="G4724">
        <v>0</v>
      </c>
      <c r="H4724">
        <v>2022</v>
      </c>
      <c r="I4724" t="s">
        <v>30136</v>
      </c>
      <c r="J4724">
        <v>1</v>
      </c>
      <c r="K4724">
        <v>0</v>
      </c>
    </row>
    <row r="4725" spans="1:11" x14ac:dyDescent="0.3">
      <c r="A4725" t="s">
        <v>34847</v>
      </c>
      <c r="B4725" s="1">
        <v>44703</v>
      </c>
      <c r="C4725">
        <v>1334.43</v>
      </c>
      <c r="D4725" t="s">
        <v>30108</v>
      </c>
      <c r="E4725" t="s">
        <v>30109</v>
      </c>
      <c r="F4725" t="s">
        <v>18963</v>
      </c>
      <c r="G4725">
        <v>0</v>
      </c>
      <c r="H4725">
        <v>2022</v>
      </c>
      <c r="I4725" t="s">
        <v>30136</v>
      </c>
      <c r="J4725">
        <v>1</v>
      </c>
      <c r="K4725">
        <v>0</v>
      </c>
    </row>
    <row r="4726" spans="1:11" x14ac:dyDescent="0.3">
      <c r="A4726" t="s">
        <v>34848</v>
      </c>
      <c r="B4726" s="1">
        <v>45079</v>
      </c>
      <c r="C4726">
        <v>1160.6500000000001</v>
      </c>
      <c r="D4726" t="s">
        <v>30112</v>
      </c>
      <c r="E4726" t="s">
        <v>30109</v>
      </c>
      <c r="F4726" t="s">
        <v>6233</v>
      </c>
      <c r="G4726">
        <v>0</v>
      </c>
      <c r="H4726">
        <v>2023</v>
      </c>
      <c r="I4726" t="s">
        <v>30128</v>
      </c>
      <c r="J4726">
        <v>1</v>
      </c>
      <c r="K4726">
        <v>0</v>
      </c>
    </row>
    <row r="4727" spans="1:11" x14ac:dyDescent="0.3">
      <c r="A4727" t="s">
        <v>34849</v>
      </c>
      <c r="B4727" s="1">
        <v>45039</v>
      </c>
      <c r="C4727">
        <v>191.32</v>
      </c>
      <c r="D4727" t="s">
        <v>30112</v>
      </c>
      <c r="E4727" t="s">
        <v>30109</v>
      </c>
      <c r="F4727" t="s">
        <v>10969</v>
      </c>
      <c r="G4727">
        <v>0</v>
      </c>
      <c r="H4727">
        <v>2023</v>
      </c>
      <c r="I4727" t="s">
        <v>30118</v>
      </c>
      <c r="J4727">
        <v>1</v>
      </c>
      <c r="K4727">
        <v>0</v>
      </c>
    </row>
    <row r="4728" spans="1:11" x14ac:dyDescent="0.3">
      <c r="A4728" t="s">
        <v>34850</v>
      </c>
      <c r="B4728" s="1">
        <v>44697</v>
      </c>
      <c r="C4728">
        <v>1152.5999999999999</v>
      </c>
      <c r="D4728" t="s">
        <v>30122</v>
      </c>
      <c r="E4728" t="s">
        <v>30109</v>
      </c>
      <c r="F4728" t="s">
        <v>16213</v>
      </c>
      <c r="G4728">
        <v>0</v>
      </c>
      <c r="H4728">
        <v>2022</v>
      </c>
      <c r="I4728" t="s">
        <v>30136</v>
      </c>
      <c r="J4728">
        <v>1</v>
      </c>
      <c r="K4728">
        <v>0</v>
      </c>
    </row>
    <row r="4729" spans="1:11" x14ac:dyDescent="0.3">
      <c r="A4729" t="s">
        <v>34851</v>
      </c>
      <c r="B4729" s="1">
        <v>44648</v>
      </c>
      <c r="C4729">
        <v>519.13</v>
      </c>
      <c r="D4729" t="s">
        <v>30122</v>
      </c>
      <c r="E4729" t="s">
        <v>30117</v>
      </c>
      <c r="F4729" t="s">
        <v>11738</v>
      </c>
      <c r="G4729">
        <v>1</v>
      </c>
      <c r="H4729">
        <v>2022</v>
      </c>
      <c r="I4729" t="s">
        <v>30145</v>
      </c>
      <c r="J4729">
        <v>0</v>
      </c>
      <c r="K4729">
        <v>1</v>
      </c>
    </row>
    <row r="4730" spans="1:11" x14ac:dyDescent="0.3">
      <c r="A4730" t="s">
        <v>34852</v>
      </c>
      <c r="B4730" s="1">
        <v>45421</v>
      </c>
      <c r="C4730">
        <v>803.33</v>
      </c>
      <c r="D4730" t="s">
        <v>30108</v>
      </c>
      <c r="E4730" t="s">
        <v>30109</v>
      </c>
      <c r="F4730" t="s">
        <v>11609</v>
      </c>
      <c r="G4730">
        <v>0</v>
      </c>
      <c r="H4730">
        <v>2024</v>
      </c>
      <c r="I4730" t="s">
        <v>30136</v>
      </c>
      <c r="J4730">
        <v>1</v>
      </c>
      <c r="K4730">
        <v>0</v>
      </c>
    </row>
    <row r="4731" spans="1:11" x14ac:dyDescent="0.3">
      <c r="A4731" t="s">
        <v>34853</v>
      </c>
      <c r="B4731" s="1">
        <v>45320</v>
      </c>
      <c r="C4731">
        <v>121.5</v>
      </c>
      <c r="D4731" t="s">
        <v>30122</v>
      </c>
      <c r="E4731" t="s">
        <v>30109</v>
      </c>
      <c r="F4731" t="s">
        <v>16142</v>
      </c>
      <c r="G4731">
        <v>0</v>
      </c>
      <c r="H4731">
        <v>2024</v>
      </c>
      <c r="I4731" t="s">
        <v>30113</v>
      </c>
      <c r="J4731">
        <v>1</v>
      </c>
      <c r="K4731">
        <v>0</v>
      </c>
    </row>
    <row r="4732" spans="1:11" x14ac:dyDescent="0.3">
      <c r="A4732" t="s">
        <v>34854</v>
      </c>
      <c r="B4732" s="1">
        <v>44656</v>
      </c>
      <c r="C4732">
        <v>937.1</v>
      </c>
      <c r="D4732" t="s">
        <v>30112</v>
      </c>
      <c r="E4732" t="s">
        <v>30117</v>
      </c>
      <c r="F4732" t="s">
        <v>15177</v>
      </c>
      <c r="G4732">
        <v>1</v>
      </c>
      <c r="H4732">
        <v>2022</v>
      </c>
      <c r="I4732" t="s">
        <v>30118</v>
      </c>
      <c r="J4732">
        <v>0</v>
      </c>
      <c r="K4732">
        <v>1</v>
      </c>
    </row>
    <row r="4733" spans="1:11" x14ac:dyDescent="0.3">
      <c r="A4733" t="s">
        <v>34855</v>
      </c>
      <c r="B4733" s="1">
        <v>44559</v>
      </c>
      <c r="C4733">
        <v>474.68</v>
      </c>
      <c r="D4733" t="s">
        <v>30122</v>
      </c>
      <c r="E4733" t="s">
        <v>30109</v>
      </c>
      <c r="F4733" t="s">
        <v>11505</v>
      </c>
      <c r="G4733">
        <v>0</v>
      </c>
      <c r="H4733">
        <v>2021</v>
      </c>
      <c r="I4733" t="s">
        <v>30130</v>
      </c>
      <c r="J4733">
        <v>1</v>
      </c>
      <c r="K4733">
        <v>0</v>
      </c>
    </row>
    <row r="4734" spans="1:11" x14ac:dyDescent="0.3">
      <c r="A4734" t="s">
        <v>34856</v>
      </c>
      <c r="B4734" s="1">
        <v>45624</v>
      </c>
      <c r="C4734">
        <v>722.73</v>
      </c>
      <c r="D4734" t="s">
        <v>30122</v>
      </c>
      <c r="E4734" t="s">
        <v>30109</v>
      </c>
      <c r="F4734" t="s">
        <v>15900</v>
      </c>
      <c r="G4734">
        <v>0</v>
      </c>
      <c r="H4734">
        <v>2024</v>
      </c>
      <c r="I4734" t="s">
        <v>30142</v>
      </c>
      <c r="J4734">
        <v>1</v>
      </c>
      <c r="K4734">
        <v>0</v>
      </c>
    </row>
    <row r="4735" spans="1:11" x14ac:dyDescent="0.3">
      <c r="A4735" t="s">
        <v>34857</v>
      </c>
      <c r="B4735" s="1">
        <v>44969</v>
      </c>
      <c r="C4735">
        <v>172.97</v>
      </c>
      <c r="D4735" t="s">
        <v>30122</v>
      </c>
      <c r="E4735" t="s">
        <v>30109</v>
      </c>
      <c r="F4735" t="s">
        <v>5386</v>
      </c>
      <c r="G4735">
        <v>0</v>
      </c>
      <c r="H4735">
        <v>2023</v>
      </c>
      <c r="I4735" t="s">
        <v>30110</v>
      </c>
      <c r="J4735">
        <v>1</v>
      </c>
      <c r="K4735">
        <v>0</v>
      </c>
    </row>
    <row r="4736" spans="1:11" x14ac:dyDescent="0.3">
      <c r="A4736" t="s">
        <v>34858</v>
      </c>
      <c r="B4736" s="1">
        <v>45606</v>
      </c>
      <c r="C4736">
        <v>1497.74</v>
      </c>
      <c r="D4736" t="s">
        <v>30122</v>
      </c>
      <c r="E4736" t="s">
        <v>30117</v>
      </c>
      <c r="F4736" t="s">
        <v>12075</v>
      </c>
      <c r="G4736">
        <v>1</v>
      </c>
      <c r="H4736">
        <v>2024</v>
      </c>
      <c r="I4736" t="s">
        <v>30142</v>
      </c>
      <c r="J4736">
        <v>0</v>
      </c>
      <c r="K4736">
        <v>1</v>
      </c>
    </row>
    <row r="4737" spans="1:11" x14ac:dyDescent="0.3">
      <c r="A4737" t="s">
        <v>34859</v>
      </c>
      <c r="B4737" s="1">
        <v>45389</v>
      </c>
      <c r="C4737">
        <v>897.06</v>
      </c>
      <c r="D4737" t="s">
        <v>30122</v>
      </c>
      <c r="E4737" t="s">
        <v>30117</v>
      </c>
      <c r="F4737" t="s">
        <v>11132</v>
      </c>
      <c r="G4737">
        <v>1</v>
      </c>
      <c r="H4737">
        <v>2024</v>
      </c>
      <c r="I4737" t="s">
        <v>30118</v>
      </c>
      <c r="J4737">
        <v>0</v>
      </c>
      <c r="K4737">
        <v>1</v>
      </c>
    </row>
    <row r="4738" spans="1:11" x14ac:dyDescent="0.3">
      <c r="A4738" t="s">
        <v>34860</v>
      </c>
      <c r="B4738" s="1">
        <v>45418</v>
      </c>
      <c r="C4738">
        <v>463</v>
      </c>
      <c r="D4738" t="s">
        <v>30112</v>
      </c>
      <c r="E4738" t="s">
        <v>30109</v>
      </c>
      <c r="F4738" t="s">
        <v>19993</v>
      </c>
      <c r="G4738">
        <v>0</v>
      </c>
      <c r="H4738">
        <v>2024</v>
      </c>
      <c r="I4738" t="s">
        <v>30136</v>
      </c>
      <c r="J4738">
        <v>1</v>
      </c>
      <c r="K4738">
        <v>0</v>
      </c>
    </row>
    <row r="4739" spans="1:11" x14ac:dyDescent="0.3">
      <c r="A4739" t="s">
        <v>34861</v>
      </c>
      <c r="B4739" s="1">
        <v>45582</v>
      </c>
      <c r="C4739">
        <v>119.63</v>
      </c>
      <c r="D4739" t="s">
        <v>30112</v>
      </c>
      <c r="E4739" t="s">
        <v>30117</v>
      </c>
      <c r="F4739" t="s">
        <v>15189</v>
      </c>
      <c r="G4739">
        <v>1</v>
      </c>
      <c r="H4739">
        <v>2024</v>
      </c>
      <c r="I4739" t="s">
        <v>30159</v>
      </c>
      <c r="J4739">
        <v>0</v>
      </c>
      <c r="K4739">
        <v>1</v>
      </c>
    </row>
    <row r="4740" spans="1:11" x14ac:dyDescent="0.3">
      <c r="A4740" t="s">
        <v>34862</v>
      </c>
      <c r="B4740" s="1">
        <v>44697</v>
      </c>
      <c r="C4740">
        <v>799.15</v>
      </c>
      <c r="D4740" t="s">
        <v>30112</v>
      </c>
      <c r="E4740" t="s">
        <v>30109</v>
      </c>
      <c r="F4740" t="s">
        <v>8053</v>
      </c>
      <c r="G4740">
        <v>0</v>
      </c>
      <c r="H4740">
        <v>2022</v>
      </c>
      <c r="I4740" t="s">
        <v>30136</v>
      </c>
      <c r="J4740">
        <v>1</v>
      </c>
      <c r="K4740">
        <v>0</v>
      </c>
    </row>
    <row r="4741" spans="1:11" x14ac:dyDescent="0.3">
      <c r="A4741" t="s">
        <v>34863</v>
      </c>
      <c r="B4741" s="1">
        <v>45508</v>
      </c>
      <c r="C4741">
        <v>743.74</v>
      </c>
      <c r="D4741" t="s">
        <v>30122</v>
      </c>
      <c r="E4741" t="s">
        <v>30109</v>
      </c>
      <c r="F4741" t="s">
        <v>2283</v>
      </c>
      <c r="G4741">
        <v>0</v>
      </c>
      <c r="H4741">
        <v>2024</v>
      </c>
      <c r="I4741" t="s">
        <v>30120</v>
      </c>
      <c r="J4741">
        <v>1</v>
      </c>
      <c r="K4741">
        <v>0</v>
      </c>
    </row>
    <row r="4742" spans="1:11" x14ac:dyDescent="0.3">
      <c r="A4742" t="s">
        <v>34864</v>
      </c>
      <c r="B4742" s="1">
        <v>44757</v>
      </c>
      <c r="C4742">
        <v>1240.5999999999999</v>
      </c>
      <c r="D4742" t="s">
        <v>30108</v>
      </c>
      <c r="E4742" t="s">
        <v>30109</v>
      </c>
      <c r="F4742" t="s">
        <v>12333</v>
      </c>
      <c r="G4742">
        <v>0</v>
      </c>
      <c r="H4742">
        <v>2022</v>
      </c>
      <c r="I4742" t="s">
        <v>30115</v>
      </c>
      <c r="J4742">
        <v>1</v>
      </c>
      <c r="K4742">
        <v>0</v>
      </c>
    </row>
    <row r="4743" spans="1:11" x14ac:dyDescent="0.3">
      <c r="A4743" t="s">
        <v>34865</v>
      </c>
      <c r="B4743" s="1">
        <v>45213</v>
      </c>
      <c r="C4743">
        <v>533.02</v>
      </c>
      <c r="D4743" t="s">
        <v>30112</v>
      </c>
      <c r="E4743" t="s">
        <v>30109</v>
      </c>
      <c r="F4743" t="s">
        <v>4163</v>
      </c>
      <c r="G4743">
        <v>0</v>
      </c>
      <c r="H4743">
        <v>2023</v>
      </c>
      <c r="I4743" t="s">
        <v>30159</v>
      </c>
      <c r="J4743">
        <v>1</v>
      </c>
      <c r="K4743">
        <v>0</v>
      </c>
    </row>
    <row r="4744" spans="1:11" x14ac:dyDescent="0.3">
      <c r="A4744" t="s">
        <v>34866</v>
      </c>
      <c r="B4744" s="1">
        <v>45037</v>
      </c>
      <c r="C4744">
        <v>943.26</v>
      </c>
      <c r="D4744" t="s">
        <v>30122</v>
      </c>
      <c r="E4744" t="s">
        <v>30109</v>
      </c>
      <c r="F4744" t="s">
        <v>12722</v>
      </c>
      <c r="G4744">
        <v>0</v>
      </c>
      <c r="H4744">
        <v>2023</v>
      </c>
      <c r="I4744" t="s">
        <v>30118</v>
      </c>
      <c r="J4744">
        <v>1</v>
      </c>
      <c r="K4744">
        <v>0</v>
      </c>
    </row>
    <row r="4745" spans="1:11" x14ac:dyDescent="0.3">
      <c r="A4745" t="s">
        <v>34867</v>
      </c>
      <c r="B4745" s="1">
        <v>45359</v>
      </c>
      <c r="C4745">
        <v>696.46</v>
      </c>
      <c r="D4745" t="s">
        <v>30112</v>
      </c>
      <c r="E4745" t="s">
        <v>30117</v>
      </c>
      <c r="F4745" t="s">
        <v>14180</v>
      </c>
      <c r="G4745">
        <v>1</v>
      </c>
      <c r="H4745">
        <v>2024</v>
      </c>
      <c r="I4745" t="s">
        <v>30145</v>
      </c>
      <c r="J4745">
        <v>0</v>
      </c>
      <c r="K4745">
        <v>1</v>
      </c>
    </row>
    <row r="4746" spans="1:11" x14ac:dyDescent="0.3">
      <c r="A4746" t="s">
        <v>34868</v>
      </c>
      <c r="B4746" s="1">
        <v>45537</v>
      </c>
      <c r="C4746">
        <v>1184.93</v>
      </c>
      <c r="D4746" t="s">
        <v>30112</v>
      </c>
      <c r="E4746" t="s">
        <v>30117</v>
      </c>
      <c r="F4746" t="s">
        <v>18999</v>
      </c>
      <c r="G4746">
        <v>1</v>
      </c>
      <c r="H4746">
        <v>2024</v>
      </c>
      <c r="I4746" t="s">
        <v>30123</v>
      </c>
      <c r="J4746">
        <v>0</v>
      </c>
      <c r="K4746">
        <v>1</v>
      </c>
    </row>
    <row r="4747" spans="1:11" x14ac:dyDescent="0.3">
      <c r="A4747" t="s">
        <v>34869</v>
      </c>
      <c r="B4747" s="1">
        <v>45137</v>
      </c>
      <c r="C4747">
        <v>390.65</v>
      </c>
      <c r="D4747" t="s">
        <v>30122</v>
      </c>
      <c r="E4747" t="s">
        <v>30117</v>
      </c>
      <c r="F4747" t="s">
        <v>440</v>
      </c>
      <c r="G4747">
        <v>1</v>
      </c>
      <c r="H4747">
        <v>2023</v>
      </c>
      <c r="I4747" t="s">
        <v>30115</v>
      </c>
      <c r="J4747">
        <v>0</v>
      </c>
      <c r="K4747">
        <v>1</v>
      </c>
    </row>
    <row r="4748" spans="1:11" x14ac:dyDescent="0.3">
      <c r="A4748" t="s">
        <v>34870</v>
      </c>
      <c r="B4748" s="1">
        <v>44820</v>
      </c>
      <c r="C4748">
        <v>1446.59</v>
      </c>
      <c r="D4748" t="s">
        <v>30122</v>
      </c>
      <c r="E4748" t="s">
        <v>30117</v>
      </c>
      <c r="F4748" t="s">
        <v>9210</v>
      </c>
      <c r="G4748">
        <v>1</v>
      </c>
      <c r="H4748">
        <v>2022</v>
      </c>
      <c r="I4748" t="s">
        <v>30123</v>
      </c>
      <c r="J4748">
        <v>0</v>
      </c>
      <c r="K4748">
        <v>1</v>
      </c>
    </row>
    <row r="4749" spans="1:11" x14ac:dyDescent="0.3">
      <c r="A4749" t="s">
        <v>34871</v>
      </c>
      <c r="B4749" s="1">
        <v>44822</v>
      </c>
      <c r="C4749">
        <v>898.26</v>
      </c>
      <c r="D4749" t="s">
        <v>30108</v>
      </c>
      <c r="E4749" t="s">
        <v>30117</v>
      </c>
      <c r="F4749" t="s">
        <v>9575</v>
      </c>
      <c r="G4749">
        <v>1</v>
      </c>
      <c r="H4749">
        <v>2022</v>
      </c>
      <c r="I4749" t="s">
        <v>30123</v>
      </c>
      <c r="J4749">
        <v>0</v>
      </c>
      <c r="K4749">
        <v>1</v>
      </c>
    </row>
    <row r="4750" spans="1:11" x14ac:dyDescent="0.3">
      <c r="A4750" t="s">
        <v>34872</v>
      </c>
      <c r="B4750" s="1">
        <v>44831</v>
      </c>
      <c r="C4750">
        <v>619.88</v>
      </c>
      <c r="D4750" t="s">
        <v>30112</v>
      </c>
      <c r="E4750" t="s">
        <v>30109</v>
      </c>
      <c r="F4750" t="s">
        <v>10628</v>
      </c>
      <c r="G4750">
        <v>0</v>
      </c>
      <c r="H4750">
        <v>2022</v>
      </c>
      <c r="I4750" t="s">
        <v>30123</v>
      </c>
      <c r="J4750">
        <v>1</v>
      </c>
      <c r="K4750">
        <v>0</v>
      </c>
    </row>
    <row r="4751" spans="1:11" x14ac:dyDescent="0.3">
      <c r="A4751" t="s">
        <v>34873</v>
      </c>
      <c r="B4751" s="1">
        <v>45637</v>
      </c>
      <c r="C4751">
        <v>1430.99</v>
      </c>
      <c r="D4751" t="s">
        <v>30108</v>
      </c>
      <c r="E4751" t="s">
        <v>30117</v>
      </c>
      <c r="F4751" t="s">
        <v>820</v>
      </c>
      <c r="G4751">
        <v>1</v>
      </c>
      <c r="H4751">
        <v>2024</v>
      </c>
      <c r="I4751" t="s">
        <v>30130</v>
      </c>
      <c r="J4751">
        <v>0</v>
      </c>
      <c r="K4751">
        <v>1</v>
      </c>
    </row>
    <row r="4752" spans="1:11" x14ac:dyDescent="0.3">
      <c r="A4752" t="s">
        <v>34874</v>
      </c>
      <c r="B4752" s="1">
        <v>45118</v>
      </c>
      <c r="C4752">
        <v>315.62</v>
      </c>
      <c r="D4752" t="s">
        <v>30108</v>
      </c>
      <c r="E4752" t="s">
        <v>30117</v>
      </c>
      <c r="F4752" t="s">
        <v>13910</v>
      </c>
      <c r="G4752">
        <v>1</v>
      </c>
      <c r="H4752">
        <v>2023</v>
      </c>
      <c r="I4752" t="s">
        <v>30115</v>
      </c>
      <c r="J4752">
        <v>0</v>
      </c>
      <c r="K4752">
        <v>1</v>
      </c>
    </row>
    <row r="4753" spans="1:11" x14ac:dyDescent="0.3">
      <c r="A4753" t="s">
        <v>34875</v>
      </c>
      <c r="B4753" s="1">
        <v>45523</v>
      </c>
      <c r="C4753">
        <v>970.39</v>
      </c>
      <c r="D4753" t="s">
        <v>30122</v>
      </c>
      <c r="E4753" t="s">
        <v>30109</v>
      </c>
      <c r="F4753" t="s">
        <v>8961</v>
      </c>
      <c r="G4753">
        <v>0</v>
      </c>
      <c r="H4753">
        <v>2024</v>
      </c>
      <c r="I4753" t="s">
        <v>30120</v>
      </c>
      <c r="J4753">
        <v>1</v>
      </c>
      <c r="K4753">
        <v>0</v>
      </c>
    </row>
    <row r="4754" spans="1:11" x14ac:dyDescent="0.3">
      <c r="A4754" t="s">
        <v>34876</v>
      </c>
      <c r="B4754" s="1">
        <v>45137</v>
      </c>
      <c r="C4754">
        <v>752.29</v>
      </c>
      <c r="D4754" t="s">
        <v>30108</v>
      </c>
      <c r="E4754" t="s">
        <v>30117</v>
      </c>
      <c r="F4754" t="s">
        <v>3491</v>
      </c>
      <c r="G4754">
        <v>1</v>
      </c>
      <c r="H4754">
        <v>2023</v>
      </c>
      <c r="I4754" t="s">
        <v>30115</v>
      </c>
      <c r="J4754">
        <v>0</v>
      </c>
      <c r="K4754">
        <v>1</v>
      </c>
    </row>
    <row r="4755" spans="1:11" x14ac:dyDescent="0.3">
      <c r="A4755" t="s">
        <v>34877</v>
      </c>
      <c r="B4755" s="1">
        <v>44564</v>
      </c>
      <c r="C4755">
        <v>677.93</v>
      </c>
      <c r="D4755" t="s">
        <v>30122</v>
      </c>
      <c r="E4755" t="s">
        <v>30117</v>
      </c>
      <c r="F4755" t="s">
        <v>11398</v>
      </c>
      <c r="G4755">
        <v>1</v>
      </c>
      <c r="H4755">
        <v>2022</v>
      </c>
      <c r="I4755" t="s">
        <v>30113</v>
      </c>
      <c r="J4755">
        <v>0</v>
      </c>
      <c r="K4755">
        <v>1</v>
      </c>
    </row>
    <row r="4756" spans="1:11" x14ac:dyDescent="0.3">
      <c r="A4756" t="s">
        <v>34878</v>
      </c>
      <c r="B4756" s="1">
        <v>45020</v>
      </c>
      <c r="C4756">
        <v>1183.54</v>
      </c>
      <c r="D4756" t="s">
        <v>30112</v>
      </c>
      <c r="E4756" t="s">
        <v>30109</v>
      </c>
      <c r="F4756" t="s">
        <v>10165</v>
      </c>
      <c r="G4756">
        <v>0</v>
      </c>
      <c r="H4756">
        <v>2023</v>
      </c>
      <c r="I4756" t="s">
        <v>30118</v>
      </c>
      <c r="J4756">
        <v>1</v>
      </c>
      <c r="K4756">
        <v>0</v>
      </c>
    </row>
    <row r="4757" spans="1:11" x14ac:dyDescent="0.3">
      <c r="A4757" t="s">
        <v>34879</v>
      </c>
      <c r="B4757" s="1">
        <v>44955</v>
      </c>
      <c r="C4757">
        <v>519.87</v>
      </c>
      <c r="D4757" t="s">
        <v>30122</v>
      </c>
      <c r="E4757" t="s">
        <v>30117</v>
      </c>
      <c r="F4757" t="s">
        <v>15137</v>
      </c>
      <c r="G4757">
        <v>1</v>
      </c>
      <c r="H4757">
        <v>2023</v>
      </c>
      <c r="I4757" t="s">
        <v>30113</v>
      </c>
      <c r="J4757">
        <v>0</v>
      </c>
      <c r="K4757">
        <v>1</v>
      </c>
    </row>
    <row r="4758" spans="1:11" x14ac:dyDescent="0.3">
      <c r="A4758" t="s">
        <v>34880</v>
      </c>
      <c r="B4758" s="1">
        <v>45524</v>
      </c>
      <c r="C4758">
        <v>1471.75</v>
      </c>
      <c r="D4758" t="s">
        <v>30122</v>
      </c>
      <c r="E4758" t="s">
        <v>30109</v>
      </c>
      <c r="F4758" t="s">
        <v>11026</v>
      </c>
      <c r="G4758">
        <v>0</v>
      </c>
      <c r="H4758">
        <v>2024</v>
      </c>
      <c r="I4758" t="s">
        <v>30120</v>
      </c>
      <c r="J4758">
        <v>1</v>
      </c>
      <c r="K4758">
        <v>0</v>
      </c>
    </row>
    <row r="4759" spans="1:11" x14ac:dyDescent="0.3">
      <c r="A4759" t="s">
        <v>34881</v>
      </c>
      <c r="B4759" s="1">
        <v>45482</v>
      </c>
      <c r="C4759">
        <v>818.2</v>
      </c>
      <c r="D4759" t="s">
        <v>30112</v>
      </c>
      <c r="E4759" t="s">
        <v>30117</v>
      </c>
      <c r="F4759" t="s">
        <v>6315</v>
      </c>
      <c r="G4759">
        <v>1</v>
      </c>
      <c r="H4759">
        <v>2024</v>
      </c>
      <c r="I4759" t="s">
        <v>30115</v>
      </c>
      <c r="J4759">
        <v>0</v>
      </c>
      <c r="K4759">
        <v>1</v>
      </c>
    </row>
    <row r="4760" spans="1:11" x14ac:dyDescent="0.3">
      <c r="A4760" t="s">
        <v>34882</v>
      </c>
      <c r="B4760" s="1">
        <v>45494</v>
      </c>
      <c r="C4760">
        <v>346.26</v>
      </c>
      <c r="D4760" t="s">
        <v>30122</v>
      </c>
      <c r="E4760" t="s">
        <v>30109</v>
      </c>
      <c r="F4760" t="s">
        <v>4145</v>
      </c>
      <c r="G4760">
        <v>0</v>
      </c>
      <c r="H4760">
        <v>2024</v>
      </c>
      <c r="I4760" t="s">
        <v>30115</v>
      </c>
      <c r="J4760">
        <v>1</v>
      </c>
      <c r="K4760">
        <v>0</v>
      </c>
    </row>
    <row r="4761" spans="1:11" x14ac:dyDescent="0.3">
      <c r="A4761" t="s">
        <v>34883</v>
      </c>
      <c r="B4761" s="1">
        <v>44610</v>
      </c>
      <c r="C4761">
        <v>1093.97</v>
      </c>
      <c r="D4761" t="s">
        <v>30108</v>
      </c>
      <c r="E4761" t="s">
        <v>30117</v>
      </c>
      <c r="F4761" t="s">
        <v>7443</v>
      </c>
      <c r="G4761">
        <v>1</v>
      </c>
      <c r="H4761">
        <v>2022</v>
      </c>
      <c r="I4761" t="s">
        <v>30110</v>
      </c>
      <c r="J4761">
        <v>0</v>
      </c>
      <c r="K4761">
        <v>1</v>
      </c>
    </row>
    <row r="4762" spans="1:11" x14ac:dyDescent="0.3">
      <c r="A4762" t="s">
        <v>34884</v>
      </c>
      <c r="B4762" s="1">
        <v>44723</v>
      </c>
      <c r="C4762">
        <v>354.56</v>
      </c>
      <c r="D4762" t="s">
        <v>30122</v>
      </c>
      <c r="E4762" t="s">
        <v>30109</v>
      </c>
      <c r="F4762" t="s">
        <v>18655</v>
      </c>
      <c r="G4762">
        <v>0</v>
      </c>
      <c r="H4762">
        <v>2022</v>
      </c>
      <c r="I4762" t="s">
        <v>30128</v>
      </c>
      <c r="J4762">
        <v>1</v>
      </c>
      <c r="K4762">
        <v>0</v>
      </c>
    </row>
    <row r="4763" spans="1:11" x14ac:dyDescent="0.3">
      <c r="A4763" t="s">
        <v>34885</v>
      </c>
      <c r="B4763" s="1">
        <v>45505</v>
      </c>
      <c r="C4763">
        <v>1154.3599999999999</v>
      </c>
      <c r="D4763" t="s">
        <v>30112</v>
      </c>
      <c r="E4763" t="s">
        <v>30109</v>
      </c>
      <c r="F4763" t="s">
        <v>13205</v>
      </c>
      <c r="G4763">
        <v>0</v>
      </c>
      <c r="H4763">
        <v>2024</v>
      </c>
      <c r="I4763" t="s">
        <v>30120</v>
      </c>
      <c r="J4763">
        <v>1</v>
      </c>
      <c r="K4763">
        <v>0</v>
      </c>
    </row>
    <row r="4764" spans="1:11" x14ac:dyDescent="0.3">
      <c r="A4764" t="s">
        <v>34886</v>
      </c>
      <c r="B4764" s="1">
        <v>45064</v>
      </c>
      <c r="C4764">
        <v>110.62</v>
      </c>
      <c r="D4764" t="s">
        <v>30122</v>
      </c>
      <c r="E4764" t="s">
        <v>30109</v>
      </c>
      <c r="F4764" t="s">
        <v>19347</v>
      </c>
      <c r="G4764">
        <v>0</v>
      </c>
      <c r="H4764">
        <v>2023</v>
      </c>
      <c r="I4764" t="s">
        <v>30136</v>
      </c>
      <c r="J4764">
        <v>1</v>
      </c>
      <c r="K4764">
        <v>0</v>
      </c>
    </row>
    <row r="4765" spans="1:11" x14ac:dyDescent="0.3">
      <c r="A4765" t="s">
        <v>34887</v>
      </c>
      <c r="B4765" s="1">
        <v>45094</v>
      </c>
      <c r="C4765">
        <v>1081.4000000000001</v>
      </c>
      <c r="D4765" t="s">
        <v>30108</v>
      </c>
      <c r="E4765" t="s">
        <v>30117</v>
      </c>
      <c r="F4765" t="s">
        <v>4833</v>
      </c>
      <c r="G4765">
        <v>1</v>
      </c>
      <c r="H4765">
        <v>2023</v>
      </c>
      <c r="I4765" t="s">
        <v>30128</v>
      </c>
      <c r="J4765">
        <v>0</v>
      </c>
      <c r="K4765">
        <v>1</v>
      </c>
    </row>
    <row r="4766" spans="1:11" x14ac:dyDescent="0.3">
      <c r="A4766" t="s">
        <v>34888</v>
      </c>
      <c r="B4766" s="1">
        <v>44924</v>
      </c>
      <c r="C4766">
        <v>538.83000000000004</v>
      </c>
      <c r="D4766" t="s">
        <v>30122</v>
      </c>
      <c r="E4766" t="s">
        <v>30109</v>
      </c>
      <c r="F4766" t="s">
        <v>18122</v>
      </c>
      <c r="G4766">
        <v>0</v>
      </c>
      <c r="H4766">
        <v>2022</v>
      </c>
      <c r="I4766" t="s">
        <v>30130</v>
      </c>
      <c r="J4766">
        <v>1</v>
      </c>
      <c r="K4766">
        <v>0</v>
      </c>
    </row>
    <row r="4767" spans="1:11" x14ac:dyDescent="0.3">
      <c r="A4767" t="s">
        <v>34889</v>
      </c>
      <c r="B4767" s="1">
        <v>44820</v>
      </c>
      <c r="C4767">
        <v>611.51</v>
      </c>
      <c r="D4767" t="s">
        <v>30112</v>
      </c>
      <c r="E4767" t="s">
        <v>30117</v>
      </c>
      <c r="F4767" t="s">
        <v>9753</v>
      </c>
      <c r="G4767">
        <v>1</v>
      </c>
      <c r="H4767">
        <v>2022</v>
      </c>
      <c r="I4767" t="s">
        <v>30123</v>
      </c>
      <c r="J4767">
        <v>0</v>
      </c>
      <c r="K4767">
        <v>1</v>
      </c>
    </row>
    <row r="4768" spans="1:11" x14ac:dyDescent="0.3">
      <c r="A4768" t="s">
        <v>34890</v>
      </c>
      <c r="B4768" s="1">
        <v>45541</v>
      </c>
      <c r="C4768">
        <v>166.3</v>
      </c>
      <c r="D4768" t="s">
        <v>30108</v>
      </c>
      <c r="E4768" t="s">
        <v>30117</v>
      </c>
      <c r="F4768" t="s">
        <v>8558</v>
      </c>
      <c r="G4768">
        <v>1</v>
      </c>
      <c r="H4768">
        <v>2024</v>
      </c>
      <c r="I4768" t="s">
        <v>30123</v>
      </c>
      <c r="J4768">
        <v>0</v>
      </c>
      <c r="K4768">
        <v>1</v>
      </c>
    </row>
    <row r="4769" spans="1:11" x14ac:dyDescent="0.3">
      <c r="A4769" t="s">
        <v>34891</v>
      </c>
      <c r="B4769" s="1">
        <v>44842</v>
      </c>
      <c r="C4769">
        <v>459.62</v>
      </c>
      <c r="D4769" t="s">
        <v>30122</v>
      </c>
      <c r="E4769" t="s">
        <v>30117</v>
      </c>
      <c r="F4769" t="s">
        <v>3996</v>
      </c>
      <c r="G4769">
        <v>1</v>
      </c>
      <c r="H4769">
        <v>2022</v>
      </c>
      <c r="I4769" t="s">
        <v>30159</v>
      </c>
      <c r="J4769">
        <v>0</v>
      </c>
      <c r="K4769">
        <v>1</v>
      </c>
    </row>
    <row r="4770" spans="1:11" x14ac:dyDescent="0.3">
      <c r="A4770" t="s">
        <v>34892</v>
      </c>
      <c r="B4770" s="1">
        <v>45032</v>
      </c>
      <c r="C4770">
        <v>714.95</v>
      </c>
      <c r="D4770" t="s">
        <v>30122</v>
      </c>
      <c r="E4770" t="s">
        <v>30117</v>
      </c>
      <c r="F4770" t="s">
        <v>14171</v>
      </c>
      <c r="G4770">
        <v>1</v>
      </c>
      <c r="H4770">
        <v>2023</v>
      </c>
      <c r="I4770" t="s">
        <v>30118</v>
      </c>
      <c r="J4770">
        <v>0</v>
      </c>
      <c r="K4770">
        <v>1</v>
      </c>
    </row>
    <row r="4771" spans="1:11" x14ac:dyDescent="0.3">
      <c r="A4771" t="s">
        <v>34893</v>
      </c>
      <c r="B4771" s="1">
        <v>44765</v>
      </c>
      <c r="C4771">
        <v>1031.47</v>
      </c>
      <c r="D4771" t="s">
        <v>30122</v>
      </c>
      <c r="E4771" t="s">
        <v>30109</v>
      </c>
      <c r="F4771" t="s">
        <v>9368</v>
      </c>
      <c r="G4771">
        <v>0</v>
      </c>
      <c r="H4771">
        <v>2022</v>
      </c>
      <c r="I4771" t="s">
        <v>30115</v>
      </c>
      <c r="J4771">
        <v>1</v>
      </c>
      <c r="K4771">
        <v>0</v>
      </c>
    </row>
    <row r="4772" spans="1:11" x14ac:dyDescent="0.3">
      <c r="A4772" t="s">
        <v>34894</v>
      </c>
      <c r="B4772" s="1">
        <v>45239</v>
      </c>
      <c r="C4772">
        <v>267.95999999999998</v>
      </c>
      <c r="D4772" t="s">
        <v>30122</v>
      </c>
      <c r="E4772" t="s">
        <v>30117</v>
      </c>
      <c r="F4772" t="s">
        <v>19304</v>
      </c>
      <c r="G4772">
        <v>1</v>
      </c>
      <c r="H4772">
        <v>2023</v>
      </c>
      <c r="I4772" t="s">
        <v>30142</v>
      </c>
      <c r="J4772">
        <v>0</v>
      </c>
      <c r="K4772">
        <v>1</v>
      </c>
    </row>
    <row r="4773" spans="1:11" x14ac:dyDescent="0.3">
      <c r="A4773" t="s">
        <v>34895</v>
      </c>
      <c r="B4773" s="1">
        <v>45275</v>
      </c>
      <c r="C4773">
        <v>1308.52</v>
      </c>
      <c r="D4773" t="s">
        <v>30122</v>
      </c>
      <c r="E4773" t="s">
        <v>30109</v>
      </c>
      <c r="F4773" t="s">
        <v>11611</v>
      </c>
      <c r="G4773">
        <v>0</v>
      </c>
      <c r="H4773">
        <v>2023</v>
      </c>
      <c r="I4773" t="s">
        <v>30130</v>
      </c>
      <c r="J4773">
        <v>1</v>
      </c>
      <c r="K4773">
        <v>0</v>
      </c>
    </row>
    <row r="4774" spans="1:11" x14ac:dyDescent="0.3">
      <c r="A4774" t="s">
        <v>34896</v>
      </c>
      <c r="B4774" s="1">
        <v>44783</v>
      </c>
      <c r="C4774">
        <v>856.06</v>
      </c>
      <c r="D4774" t="s">
        <v>30108</v>
      </c>
      <c r="E4774" t="s">
        <v>30117</v>
      </c>
      <c r="F4774" t="s">
        <v>10109</v>
      </c>
      <c r="G4774">
        <v>1</v>
      </c>
      <c r="H4774">
        <v>2022</v>
      </c>
      <c r="I4774" t="s">
        <v>30120</v>
      </c>
      <c r="J4774">
        <v>0</v>
      </c>
      <c r="K4774">
        <v>1</v>
      </c>
    </row>
    <row r="4775" spans="1:11" x14ac:dyDescent="0.3">
      <c r="A4775" t="s">
        <v>34897</v>
      </c>
      <c r="B4775" s="1">
        <v>44794</v>
      </c>
      <c r="C4775">
        <v>1446.96</v>
      </c>
      <c r="D4775" t="s">
        <v>30122</v>
      </c>
      <c r="E4775" t="s">
        <v>30117</v>
      </c>
      <c r="F4775" t="s">
        <v>18357</v>
      </c>
      <c r="G4775">
        <v>1</v>
      </c>
      <c r="H4775">
        <v>2022</v>
      </c>
      <c r="I4775" t="s">
        <v>30120</v>
      </c>
      <c r="J4775">
        <v>0</v>
      </c>
      <c r="K4775">
        <v>1</v>
      </c>
    </row>
    <row r="4776" spans="1:11" x14ac:dyDescent="0.3">
      <c r="A4776" t="s">
        <v>34898</v>
      </c>
      <c r="B4776" s="1">
        <v>45255</v>
      </c>
      <c r="C4776">
        <v>750.26</v>
      </c>
      <c r="D4776" t="s">
        <v>30112</v>
      </c>
      <c r="E4776" t="s">
        <v>30109</v>
      </c>
      <c r="F4776" t="s">
        <v>226</v>
      </c>
      <c r="G4776">
        <v>0</v>
      </c>
      <c r="H4776">
        <v>2023</v>
      </c>
      <c r="I4776" t="s">
        <v>30142</v>
      </c>
      <c r="J4776">
        <v>1</v>
      </c>
      <c r="K4776">
        <v>0</v>
      </c>
    </row>
    <row r="4777" spans="1:11" x14ac:dyDescent="0.3">
      <c r="A4777" t="s">
        <v>34899</v>
      </c>
      <c r="B4777" s="1">
        <v>45197</v>
      </c>
      <c r="C4777">
        <v>162.4</v>
      </c>
      <c r="D4777" t="s">
        <v>30112</v>
      </c>
      <c r="E4777" t="s">
        <v>30109</v>
      </c>
      <c r="F4777" t="s">
        <v>6621</v>
      </c>
      <c r="G4777">
        <v>0</v>
      </c>
      <c r="H4777">
        <v>2023</v>
      </c>
      <c r="I4777" t="s">
        <v>30123</v>
      </c>
      <c r="J4777">
        <v>1</v>
      </c>
      <c r="K4777">
        <v>0</v>
      </c>
    </row>
    <row r="4778" spans="1:11" x14ac:dyDescent="0.3">
      <c r="A4778" t="s">
        <v>34900</v>
      </c>
      <c r="B4778" s="1">
        <v>45138</v>
      </c>
      <c r="C4778">
        <v>1195.24</v>
      </c>
      <c r="D4778" t="s">
        <v>30122</v>
      </c>
      <c r="E4778" t="s">
        <v>30117</v>
      </c>
      <c r="F4778" t="s">
        <v>492</v>
      </c>
      <c r="G4778">
        <v>1</v>
      </c>
      <c r="H4778">
        <v>2023</v>
      </c>
      <c r="I4778" t="s">
        <v>30115</v>
      </c>
      <c r="J4778">
        <v>0</v>
      </c>
      <c r="K4778">
        <v>1</v>
      </c>
    </row>
    <row r="4779" spans="1:11" x14ac:dyDescent="0.3">
      <c r="A4779" t="s">
        <v>34901</v>
      </c>
      <c r="B4779" s="1">
        <v>45236</v>
      </c>
      <c r="C4779">
        <v>664.27</v>
      </c>
      <c r="D4779" t="s">
        <v>30108</v>
      </c>
      <c r="E4779" t="s">
        <v>30109</v>
      </c>
      <c r="F4779" t="s">
        <v>20025</v>
      </c>
      <c r="G4779">
        <v>0</v>
      </c>
      <c r="H4779">
        <v>2023</v>
      </c>
      <c r="I4779" t="s">
        <v>30142</v>
      </c>
      <c r="J4779">
        <v>1</v>
      </c>
      <c r="K4779">
        <v>0</v>
      </c>
    </row>
    <row r="4780" spans="1:11" x14ac:dyDescent="0.3">
      <c r="A4780" t="s">
        <v>34902</v>
      </c>
      <c r="B4780" s="1">
        <v>44570</v>
      </c>
      <c r="C4780">
        <v>263.35000000000002</v>
      </c>
      <c r="D4780" t="s">
        <v>30108</v>
      </c>
      <c r="E4780" t="s">
        <v>30117</v>
      </c>
      <c r="F4780" t="s">
        <v>4444</v>
      </c>
      <c r="G4780">
        <v>1</v>
      </c>
      <c r="H4780">
        <v>2022</v>
      </c>
      <c r="I4780" t="s">
        <v>30113</v>
      </c>
      <c r="J4780">
        <v>0</v>
      </c>
      <c r="K4780">
        <v>1</v>
      </c>
    </row>
    <row r="4781" spans="1:11" x14ac:dyDescent="0.3">
      <c r="A4781" t="s">
        <v>34903</v>
      </c>
      <c r="B4781" s="1">
        <v>44845</v>
      </c>
      <c r="C4781">
        <v>1262</v>
      </c>
      <c r="D4781" t="s">
        <v>30108</v>
      </c>
      <c r="E4781" t="s">
        <v>30109</v>
      </c>
      <c r="F4781" t="s">
        <v>10697</v>
      </c>
      <c r="G4781">
        <v>0</v>
      </c>
      <c r="H4781">
        <v>2022</v>
      </c>
      <c r="I4781" t="s">
        <v>30159</v>
      </c>
      <c r="J4781">
        <v>1</v>
      </c>
      <c r="K4781">
        <v>0</v>
      </c>
    </row>
    <row r="4782" spans="1:11" x14ac:dyDescent="0.3">
      <c r="A4782" t="s">
        <v>34904</v>
      </c>
      <c r="B4782" s="1">
        <v>44978</v>
      </c>
      <c r="C4782">
        <v>755.62</v>
      </c>
      <c r="D4782" t="s">
        <v>30108</v>
      </c>
      <c r="E4782" t="s">
        <v>30117</v>
      </c>
      <c r="F4782" t="s">
        <v>18842</v>
      </c>
      <c r="G4782">
        <v>1</v>
      </c>
      <c r="H4782">
        <v>2023</v>
      </c>
      <c r="I4782" t="s">
        <v>30110</v>
      </c>
      <c r="J4782">
        <v>0</v>
      </c>
      <c r="K4782">
        <v>1</v>
      </c>
    </row>
    <row r="4783" spans="1:11" x14ac:dyDescent="0.3">
      <c r="A4783" t="s">
        <v>34905</v>
      </c>
      <c r="B4783" s="1">
        <v>45350</v>
      </c>
      <c r="C4783">
        <v>687.88</v>
      </c>
      <c r="D4783" t="s">
        <v>30122</v>
      </c>
      <c r="E4783" t="s">
        <v>30117</v>
      </c>
      <c r="F4783" t="s">
        <v>6000</v>
      </c>
      <c r="G4783">
        <v>1</v>
      </c>
      <c r="H4783">
        <v>2024</v>
      </c>
      <c r="I4783" t="s">
        <v>30110</v>
      </c>
      <c r="J4783">
        <v>0</v>
      </c>
      <c r="K4783">
        <v>1</v>
      </c>
    </row>
    <row r="4784" spans="1:11" x14ac:dyDescent="0.3">
      <c r="A4784" t="s">
        <v>34906</v>
      </c>
      <c r="B4784" s="1">
        <v>44682</v>
      </c>
      <c r="C4784">
        <v>327.88</v>
      </c>
      <c r="D4784" t="s">
        <v>30112</v>
      </c>
      <c r="E4784" t="s">
        <v>30117</v>
      </c>
      <c r="F4784" t="s">
        <v>10044</v>
      </c>
      <c r="G4784">
        <v>1</v>
      </c>
      <c r="H4784">
        <v>2022</v>
      </c>
      <c r="I4784" t="s">
        <v>30136</v>
      </c>
      <c r="J4784">
        <v>0</v>
      </c>
      <c r="K4784">
        <v>1</v>
      </c>
    </row>
    <row r="4785" spans="1:11" x14ac:dyDescent="0.3">
      <c r="A4785" t="s">
        <v>34907</v>
      </c>
      <c r="B4785" s="1">
        <v>45037</v>
      </c>
      <c r="C4785">
        <v>1485.75</v>
      </c>
      <c r="D4785" t="s">
        <v>30112</v>
      </c>
      <c r="E4785" t="s">
        <v>30117</v>
      </c>
      <c r="F4785" t="s">
        <v>11217</v>
      </c>
      <c r="G4785">
        <v>1</v>
      </c>
      <c r="H4785">
        <v>2023</v>
      </c>
      <c r="I4785" t="s">
        <v>30118</v>
      </c>
      <c r="J4785">
        <v>0</v>
      </c>
      <c r="K4785">
        <v>1</v>
      </c>
    </row>
    <row r="4786" spans="1:11" x14ac:dyDescent="0.3">
      <c r="A4786" t="s">
        <v>34908</v>
      </c>
      <c r="B4786" s="1">
        <v>45414</v>
      </c>
      <c r="C4786">
        <v>810</v>
      </c>
      <c r="D4786" t="s">
        <v>30108</v>
      </c>
      <c r="E4786" t="s">
        <v>30117</v>
      </c>
      <c r="F4786" t="s">
        <v>10383</v>
      </c>
      <c r="G4786">
        <v>1</v>
      </c>
      <c r="H4786">
        <v>2024</v>
      </c>
      <c r="I4786" t="s">
        <v>30136</v>
      </c>
      <c r="J4786">
        <v>0</v>
      </c>
      <c r="K4786">
        <v>1</v>
      </c>
    </row>
    <row r="4787" spans="1:11" x14ac:dyDescent="0.3">
      <c r="A4787" t="s">
        <v>34909</v>
      </c>
      <c r="B4787" s="1">
        <v>45537</v>
      </c>
      <c r="C4787">
        <v>232.16</v>
      </c>
      <c r="D4787" t="s">
        <v>30108</v>
      </c>
      <c r="E4787" t="s">
        <v>30109</v>
      </c>
      <c r="F4787" t="s">
        <v>14566</v>
      </c>
      <c r="G4787">
        <v>0</v>
      </c>
      <c r="H4787">
        <v>2024</v>
      </c>
      <c r="I4787" t="s">
        <v>30123</v>
      </c>
      <c r="J4787">
        <v>1</v>
      </c>
      <c r="K4787">
        <v>0</v>
      </c>
    </row>
    <row r="4788" spans="1:11" x14ac:dyDescent="0.3">
      <c r="A4788" t="s">
        <v>34910</v>
      </c>
      <c r="B4788" s="1">
        <v>45046</v>
      </c>
      <c r="C4788">
        <v>1114.3699999999999</v>
      </c>
      <c r="D4788" t="s">
        <v>30112</v>
      </c>
      <c r="E4788" t="s">
        <v>30117</v>
      </c>
      <c r="F4788" t="s">
        <v>16980</v>
      </c>
      <c r="G4788">
        <v>1</v>
      </c>
      <c r="H4788">
        <v>2023</v>
      </c>
      <c r="I4788" t="s">
        <v>30118</v>
      </c>
      <c r="J4788">
        <v>0</v>
      </c>
      <c r="K4788">
        <v>1</v>
      </c>
    </row>
    <row r="4789" spans="1:11" x14ac:dyDescent="0.3">
      <c r="A4789" t="s">
        <v>34911</v>
      </c>
      <c r="B4789" s="1">
        <v>45488</v>
      </c>
      <c r="C4789">
        <v>1058.8800000000001</v>
      </c>
      <c r="D4789" t="s">
        <v>30112</v>
      </c>
      <c r="E4789" t="s">
        <v>30117</v>
      </c>
      <c r="F4789" t="s">
        <v>5928</v>
      </c>
      <c r="G4789">
        <v>1</v>
      </c>
      <c r="H4789">
        <v>2024</v>
      </c>
      <c r="I4789" t="s">
        <v>30115</v>
      </c>
      <c r="J4789">
        <v>0</v>
      </c>
      <c r="K4789">
        <v>1</v>
      </c>
    </row>
    <row r="4790" spans="1:11" x14ac:dyDescent="0.3">
      <c r="A4790" t="s">
        <v>34912</v>
      </c>
      <c r="B4790" s="1">
        <v>44612</v>
      </c>
      <c r="C4790">
        <v>858.01</v>
      </c>
      <c r="D4790" t="s">
        <v>30112</v>
      </c>
      <c r="E4790" t="s">
        <v>30109</v>
      </c>
      <c r="F4790" t="s">
        <v>12474</v>
      </c>
      <c r="G4790">
        <v>0</v>
      </c>
      <c r="H4790">
        <v>2022</v>
      </c>
      <c r="I4790" t="s">
        <v>30110</v>
      </c>
      <c r="J4790">
        <v>1</v>
      </c>
      <c r="K4790">
        <v>0</v>
      </c>
    </row>
    <row r="4791" spans="1:11" x14ac:dyDescent="0.3">
      <c r="A4791" t="s">
        <v>34913</v>
      </c>
      <c r="B4791" s="1">
        <v>44688</v>
      </c>
      <c r="C4791">
        <v>1251.6400000000001</v>
      </c>
      <c r="D4791" t="s">
        <v>30122</v>
      </c>
      <c r="E4791" t="s">
        <v>30117</v>
      </c>
      <c r="F4791" t="s">
        <v>4010</v>
      </c>
      <c r="G4791">
        <v>1</v>
      </c>
      <c r="H4791">
        <v>2022</v>
      </c>
      <c r="I4791" t="s">
        <v>30136</v>
      </c>
      <c r="J4791">
        <v>0</v>
      </c>
      <c r="K4791">
        <v>1</v>
      </c>
    </row>
    <row r="4792" spans="1:11" x14ac:dyDescent="0.3">
      <c r="A4792" t="s">
        <v>34914</v>
      </c>
      <c r="B4792" s="1">
        <v>44954</v>
      </c>
      <c r="C4792">
        <v>622.54</v>
      </c>
      <c r="D4792" t="s">
        <v>30112</v>
      </c>
      <c r="E4792" t="s">
        <v>30109</v>
      </c>
      <c r="F4792" t="s">
        <v>20073</v>
      </c>
      <c r="G4792">
        <v>0</v>
      </c>
      <c r="H4792">
        <v>2023</v>
      </c>
      <c r="I4792" t="s">
        <v>30113</v>
      </c>
      <c r="J4792">
        <v>1</v>
      </c>
      <c r="K4792">
        <v>0</v>
      </c>
    </row>
    <row r="4793" spans="1:11" x14ac:dyDescent="0.3">
      <c r="A4793" t="s">
        <v>34915</v>
      </c>
      <c r="B4793" s="1">
        <v>45444</v>
      </c>
      <c r="C4793">
        <v>403.68</v>
      </c>
      <c r="D4793" t="s">
        <v>30108</v>
      </c>
      <c r="E4793" t="s">
        <v>30109</v>
      </c>
      <c r="F4793" t="s">
        <v>13156</v>
      </c>
      <c r="G4793">
        <v>0</v>
      </c>
      <c r="H4793">
        <v>2024</v>
      </c>
      <c r="I4793" t="s">
        <v>30128</v>
      </c>
      <c r="J4793">
        <v>1</v>
      </c>
      <c r="K4793">
        <v>0</v>
      </c>
    </row>
    <row r="4794" spans="1:11" x14ac:dyDescent="0.3">
      <c r="A4794" t="s">
        <v>34916</v>
      </c>
      <c r="B4794" s="1">
        <v>45073</v>
      </c>
      <c r="C4794">
        <v>1003.36</v>
      </c>
      <c r="D4794" t="s">
        <v>30108</v>
      </c>
      <c r="E4794" t="s">
        <v>30117</v>
      </c>
      <c r="F4794" t="s">
        <v>8051</v>
      </c>
      <c r="G4794">
        <v>1</v>
      </c>
      <c r="H4794">
        <v>2023</v>
      </c>
      <c r="I4794" t="s">
        <v>30136</v>
      </c>
      <c r="J4794">
        <v>0</v>
      </c>
      <c r="K4794">
        <v>1</v>
      </c>
    </row>
    <row r="4795" spans="1:11" x14ac:dyDescent="0.3">
      <c r="A4795" t="s">
        <v>34917</v>
      </c>
      <c r="B4795" s="1">
        <v>45417</v>
      </c>
      <c r="C4795">
        <v>1018.38</v>
      </c>
      <c r="D4795" t="s">
        <v>30108</v>
      </c>
      <c r="E4795" t="s">
        <v>30109</v>
      </c>
      <c r="F4795" t="s">
        <v>11561</v>
      </c>
      <c r="G4795">
        <v>0</v>
      </c>
      <c r="H4795">
        <v>2024</v>
      </c>
      <c r="I4795" t="s">
        <v>30136</v>
      </c>
      <c r="J4795">
        <v>1</v>
      </c>
      <c r="K4795">
        <v>0</v>
      </c>
    </row>
    <row r="4796" spans="1:11" x14ac:dyDescent="0.3">
      <c r="A4796" t="s">
        <v>34918</v>
      </c>
      <c r="B4796" s="1">
        <v>44727</v>
      </c>
      <c r="C4796">
        <v>1420.83</v>
      </c>
      <c r="D4796" t="s">
        <v>30122</v>
      </c>
      <c r="E4796" t="s">
        <v>30109</v>
      </c>
      <c r="F4796" t="s">
        <v>2215</v>
      </c>
      <c r="G4796">
        <v>0</v>
      </c>
      <c r="H4796">
        <v>2022</v>
      </c>
      <c r="I4796" t="s">
        <v>30128</v>
      </c>
      <c r="J4796">
        <v>1</v>
      </c>
      <c r="K4796">
        <v>0</v>
      </c>
    </row>
    <row r="4797" spans="1:11" x14ac:dyDescent="0.3">
      <c r="A4797" t="s">
        <v>34919</v>
      </c>
      <c r="B4797" s="1">
        <v>45617</v>
      </c>
      <c r="C4797">
        <v>1126.98</v>
      </c>
      <c r="D4797" t="s">
        <v>30108</v>
      </c>
      <c r="E4797" t="s">
        <v>30109</v>
      </c>
      <c r="F4797" t="s">
        <v>448</v>
      </c>
      <c r="G4797">
        <v>0</v>
      </c>
      <c r="H4797">
        <v>2024</v>
      </c>
      <c r="I4797" t="s">
        <v>30142</v>
      </c>
      <c r="J4797">
        <v>1</v>
      </c>
      <c r="K4797">
        <v>0</v>
      </c>
    </row>
    <row r="4798" spans="1:11" x14ac:dyDescent="0.3">
      <c r="A4798" t="s">
        <v>34920</v>
      </c>
      <c r="B4798" s="1">
        <v>44932</v>
      </c>
      <c r="C4798">
        <v>1220.1099999999999</v>
      </c>
      <c r="D4798" t="s">
        <v>30112</v>
      </c>
      <c r="E4798" t="s">
        <v>30117</v>
      </c>
      <c r="F4798" t="s">
        <v>2717</v>
      </c>
      <c r="G4798">
        <v>1</v>
      </c>
      <c r="H4798">
        <v>2023</v>
      </c>
      <c r="I4798" t="s">
        <v>30113</v>
      </c>
      <c r="J4798">
        <v>0</v>
      </c>
      <c r="K4798">
        <v>1</v>
      </c>
    </row>
    <row r="4799" spans="1:11" x14ac:dyDescent="0.3">
      <c r="A4799" t="s">
        <v>34921</v>
      </c>
      <c r="B4799" s="1">
        <v>44855</v>
      </c>
      <c r="C4799">
        <v>535.23</v>
      </c>
      <c r="D4799" t="s">
        <v>30108</v>
      </c>
      <c r="E4799" t="s">
        <v>30109</v>
      </c>
      <c r="F4799" t="s">
        <v>19409</v>
      </c>
      <c r="G4799">
        <v>0</v>
      </c>
      <c r="H4799">
        <v>2022</v>
      </c>
      <c r="I4799" t="s">
        <v>30159</v>
      </c>
      <c r="J4799">
        <v>1</v>
      </c>
      <c r="K4799">
        <v>0</v>
      </c>
    </row>
    <row r="4800" spans="1:11" x14ac:dyDescent="0.3">
      <c r="A4800" t="s">
        <v>34922</v>
      </c>
      <c r="B4800" s="1">
        <v>45014</v>
      </c>
      <c r="C4800">
        <v>1317.76</v>
      </c>
      <c r="D4800" t="s">
        <v>30108</v>
      </c>
      <c r="E4800" t="s">
        <v>30109</v>
      </c>
      <c r="F4800" t="s">
        <v>4729</v>
      </c>
      <c r="G4800">
        <v>0</v>
      </c>
      <c r="H4800">
        <v>2023</v>
      </c>
      <c r="I4800" t="s">
        <v>30145</v>
      </c>
      <c r="J4800">
        <v>1</v>
      </c>
      <c r="K4800">
        <v>0</v>
      </c>
    </row>
    <row r="4801" spans="1:11" x14ac:dyDescent="0.3">
      <c r="A4801" t="s">
        <v>34923</v>
      </c>
      <c r="B4801" s="1">
        <v>45334</v>
      </c>
      <c r="C4801">
        <v>51.17</v>
      </c>
      <c r="D4801" t="s">
        <v>30122</v>
      </c>
      <c r="E4801" t="s">
        <v>30109</v>
      </c>
      <c r="F4801" t="s">
        <v>10902</v>
      </c>
      <c r="G4801">
        <v>0</v>
      </c>
      <c r="H4801">
        <v>2024</v>
      </c>
      <c r="I4801" t="s">
        <v>30110</v>
      </c>
      <c r="J4801">
        <v>1</v>
      </c>
      <c r="K4801">
        <v>0</v>
      </c>
    </row>
    <row r="4802" spans="1:11" x14ac:dyDescent="0.3">
      <c r="A4802" t="s">
        <v>34924</v>
      </c>
      <c r="B4802" s="1">
        <v>45389</v>
      </c>
      <c r="C4802">
        <v>991.56</v>
      </c>
      <c r="D4802" t="s">
        <v>30108</v>
      </c>
      <c r="E4802" t="s">
        <v>30117</v>
      </c>
      <c r="F4802" t="s">
        <v>18249</v>
      </c>
      <c r="G4802">
        <v>1</v>
      </c>
      <c r="H4802">
        <v>2024</v>
      </c>
      <c r="I4802" t="s">
        <v>30118</v>
      </c>
      <c r="J4802">
        <v>0</v>
      </c>
      <c r="K4802">
        <v>1</v>
      </c>
    </row>
    <row r="4803" spans="1:11" x14ac:dyDescent="0.3">
      <c r="A4803" t="s">
        <v>34925</v>
      </c>
      <c r="B4803" s="1">
        <v>45307</v>
      </c>
      <c r="C4803">
        <v>314.89</v>
      </c>
      <c r="D4803" t="s">
        <v>30122</v>
      </c>
      <c r="E4803" t="s">
        <v>30117</v>
      </c>
      <c r="F4803" t="s">
        <v>1382</v>
      </c>
      <c r="G4803">
        <v>1</v>
      </c>
      <c r="H4803">
        <v>2024</v>
      </c>
      <c r="I4803" t="s">
        <v>30113</v>
      </c>
      <c r="J4803">
        <v>0</v>
      </c>
      <c r="K4803">
        <v>1</v>
      </c>
    </row>
    <row r="4804" spans="1:11" x14ac:dyDescent="0.3">
      <c r="A4804" t="s">
        <v>34926</v>
      </c>
      <c r="B4804" s="1">
        <v>44962</v>
      </c>
      <c r="C4804">
        <v>290.2</v>
      </c>
      <c r="D4804" t="s">
        <v>30108</v>
      </c>
      <c r="E4804" t="s">
        <v>30109</v>
      </c>
      <c r="F4804" t="s">
        <v>6059</v>
      </c>
      <c r="G4804">
        <v>0</v>
      </c>
      <c r="H4804">
        <v>2023</v>
      </c>
      <c r="I4804" t="s">
        <v>30110</v>
      </c>
      <c r="J4804">
        <v>1</v>
      </c>
      <c r="K4804">
        <v>0</v>
      </c>
    </row>
    <row r="4805" spans="1:11" x14ac:dyDescent="0.3">
      <c r="A4805" t="s">
        <v>34927</v>
      </c>
      <c r="B4805" s="1">
        <v>45076</v>
      </c>
      <c r="C4805">
        <v>704.19</v>
      </c>
      <c r="D4805" t="s">
        <v>30122</v>
      </c>
      <c r="E4805" t="s">
        <v>30117</v>
      </c>
      <c r="F4805" t="s">
        <v>3041</v>
      </c>
      <c r="G4805">
        <v>1</v>
      </c>
      <c r="H4805">
        <v>2023</v>
      </c>
      <c r="I4805" t="s">
        <v>30136</v>
      </c>
      <c r="J4805">
        <v>0</v>
      </c>
      <c r="K4805">
        <v>1</v>
      </c>
    </row>
    <row r="4806" spans="1:11" x14ac:dyDescent="0.3">
      <c r="A4806" t="s">
        <v>34928</v>
      </c>
      <c r="B4806" s="1">
        <v>44846</v>
      </c>
      <c r="C4806">
        <v>512.45000000000005</v>
      </c>
      <c r="D4806" t="s">
        <v>30122</v>
      </c>
      <c r="E4806" t="s">
        <v>30109</v>
      </c>
      <c r="F4806" t="s">
        <v>5823</v>
      </c>
      <c r="G4806">
        <v>0</v>
      </c>
      <c r="H4806">
        <v>2022</v>
      </c>
      <c r="I4806" t="s">
        <v>30159</v>
      </c>
      <c r="J4806">
        <v>1</v>
      </c>
      <c r="K4806">
        <v>0</v>
      </c>
    </row>
    <row r="4807" spans="1:11" x14ac:dyDescent="0.3">
      <c r="A4807" t="s">
        <v>34929</v>
      </c>
      <c r="B4807" s="1">
        <v>45598</v>
      </c>
      <c r="C4807">
        <v>1245.19</v>
      </c>
      <c r="D4807" t="s">
        <v>30112</v>
      </c>
      <c r="E4807" t="s">
        <v>30117</v>
      </c>
      <c r="F4807" t="s">
        <v>14149</v>
      </c>
      <c r="G4807">
        <v>1</v>
      </c>
      <c r="H4807">
        <v>2024</v>
      </c>
      <c r="I4807" t="s">
        <v>30142</v>
      </c>
      <c r="J4807">
        <v>0</v>
      </c>
      <c r="K4807">
        <v>1</v>
      </c>
    </row>
    <row r="4808" spans="1:11" x14ac:dyDescent="0.3">
      <c r="A4808" t="s">
        <v>34930</v>
      </c>
      <c r="B4808" s="1">
        <v>44773</v>
      </c>
      <c r="C4808">
        <v>334.46</v>
      </c>
      <c r="D4808" t="s">
        <v>30122</v>
      </c>
      <c r="E4808" t="s">
        <v>30109</v>
      </c>
      <c r="F4808" t="s">
        <v>17768</v>
      </c>
      <c r="G4808">
        <v>0</v>
      </c>
      <c r="H4808">
        <v>2022</v>
      </c>
      <c r="I4808" t="s">
        <v>30115</v>
      </c>
      <c r="J4808">
        <v>1</v>
      </c>
      <c r="K4808">
        <v>0</v>
      </c>
    </row>
    <row r="4809" spans="1:11" x14ac:dyDescent="0.3">
      <c r="A4809" t="s">
        <v>34931</v>
      </c>
      <c r="B4809" s="1">
        <v>44806</v>
      </c>
      <c r="C4809">
        <v>137.24</v>
      </c>
      <c r="D4809" t="s">
        <v>30112</v>
      </c>
      <c r="E4809" t="s">
        <v>30117</v>
      </c>
      <c r="F4809" t="s">
        <v>12780</v>
      </c>
      <c r="G4809">
        <v>1</v>
      </c>
      <c r="H4809">
        <v>2022</v>
      </c>
      <c r="I4809" t="s">
        <v>30123</v>
      </c>
      <c r="J4809">
        <v>0</v>
      </c>
      <c r="K4809">
        <v>1</v>
      </c>
    </row>
    <row r="4810" spans="1:11" x14ac:dyDescent="0.3">
      <c r="A4810" t="s">
        <v>34932</v>
      </c>
      <c r="B4810" s="1">
        <v>45593</v>
      </c>
      <c r="C4810">
        <v>706.38</v>
      </c>
      <c r="D4810" t="s">
        <v>30122</v>
      </c>
      <c r="E4810" t="s">
        <v>30117</v>
      </c>
      <c r="F4810" t="s">
        <v>18582</v>
      </c>
      <c r="G4810">
        <v>1</v>
      </c>
      <c r="H4810">
        <v>2024</v>
      </c>
      <c r="I4810" t="s">
        <v>30159</v>
      </c>
      <c r="J4810">
        <v>0</v>
      </c>
      <c r="K4810">
        <v>1</v>
      </c>
    </row>
    <row r="4811" spans="1:11" x14ac:dyDescent="0.3">
      <c r="A4811" t="s">
        <v>34933</v>
      </c>
      <c r="B4811" s="1">
        <v>45462</v>
      </c>
      <c r="C4811">
        <v>1303.3</v>
      </c>
      <c r="D4811" t="s">
        <v>30112</v>
      </c>
      <c r="E4811" t="s">
        <v>30117</v>
      </c>
      <c r="F4811" t="s">
        <v>14164</v>
      </c>
      <c r="G4811">
        <v>1</v>
      </c>
      <c r="H4811">
        <v>2024</v>
      </c>
      <c r="I4811" t="s">
        <v>30128</v>
      </c>
      <c r="J4811">
        <v>0</v>
      </c>
      <c r="K4811">
        <v>1</v>
      </c>
    </row>
    <row r="4812" spans="1:11" x14ac:dyDescent="0.3">
      <c r="A4812" t="s">
        <v>34934</v>
      </c>
      <c r="B4812" s="1">
        <v>45017</v>
      </c>
      <c r="C4812">
        <v>1222.93</v>
      </c>
      <c r="D4812" t="s">
        <v>30108</v>
      </c>
      <c r="E4812" t="s">
        <v>30117</v>
      </c>
      <c r="F4812" t="s">
        <v>14917</v>
      </c>
      <c r="G4812">
        <v>1</v>
      </c>
      <c r="H4812">
        <v>2023</v>
      </c>
      <c r="I4812" t="s">
        <v>30118</v>
      </c>
      <c r="J4812">
        <v>0</v>
      </c>
      <c r="K4812">
        <v>1</v>
      </c>
    </row>
    <row r="4813" spans="1:11" x14ac:dyDescent="0.3">
      <c r="A4813" t="s">
        <v>34935</v>
      </c>
      <c r="B4813" s="1">
        <v>45000</v>
      </c>
      <c r="C4813">
        <v>847.75</v>
      </c>
      <c r="D4813" t="s">
        <v>30122</v>
      </c>
      <c r="E4813" t="s">
        <v>30117</v>
      </c>
      <c r="F4813" t="s">
        <v>11621</v>
      </c>
      <c r="G4813">
        <v>1</v>
      </c>
      <c r="H4813">
        <v>2023</v>
      </c>
      <c r="I4813" t="s">
        <v>30145</v>
      </c>
      <c r="J4813">
        <v>0</v>
      </c>
      <c r="K4813">
        <v>1</v>
      </c>
    </row>
    <row r="4814" spans="1:11" x14ac:dyDescent="0.3">
      <c r="A4814" t="s">
        <v>34936</v>
      </c>
      <c r="B4814" s="1">
        <v>45567</v>
      </c>
      <c r="C4814">
        <v>1073.52</v>
      </c>
      <c r="D4814" t="s">
        <v>30112</v>
      </c>
      <c r="E4814" t="s">
        <v>30117</v>
      </c>
      <c r="F4814" t="s">
        <v>13117</v>
      </c>
      <c r="G4814">
        <v>1</v>
      </c>
      <c r="H4814">
        <v>2024</v>
      </c>
      <c r="I4814" t="s">
        <v>30159</v>
      </c>
      <c r="J4814">
        <v>0</v>
      </c>
      <c r="K4814">
        <v>1</v>
      </c>
    </row>
    <row r="4815" spans="1:11" x14ac:dyDescent="0.3">
      <c r="A4815" t="s">
        <v>34937</v>
      </c>
      <c r="B4815" s="1">
        <v>45052</v>
      </c>
      <c r="C4815">
        <v>1415.76</v>
      </c>
      <c r="D4815" t="s">
        <v>30108</v>
      </c>
      <c r="E4815" t="s">
        <v>30117</v>
      </c>
      <c r="F4815" t="s">
        <v>18196</v>
      </c>
      <c r="G4815">
        <v>1</v>
      </c>
      <c r="H4815">
        <v>2023</v>
      </c>
      <c r="I4815" t="s">
        <v>30136</v>
      </c>
      <c r="J4815">
        <v>0</v>
      </c>
      <c r="K4815">
        <v>1</v>
      </c>
    </row>
    <row r="4816" spans="1:11" x14ac:dyDescent="0.3">
      <c r="A4816" t="s">
        <v>34938</v>
      </c>
      <c r="B4816" s="1">
        <v>44608</v>
      </c>
      <c r="C4816">
        <v>1416.95</v>
      </c>
      <c r="D4816" t="s">
        <v>30122</v>
      </c>
      <c r="E4816" t="s">
        <v>30109</v>
      </c>
      <c r="F4816" t="s">
        <v>15245</v>
      </c>
      <c r="G4816">
        <v>0</v>
      </c>
      <c r="H4816">
        <v>2022</v>
      </c>
      <c r="I4816" t="s">
        <v>30110</v>
      </c>
      <c r="J4816">
        <v>1</v>
      </c>
      <c r="K4816">
        <v>0</v>
      </c>
    </row>
    <row r="4817" spans="1:11" x14ac:dyDescent="0.3">
      <c r="A4817" t="s">
        <v>34939</v>
      </c>
      <c r="B4817" s="1">
        <v>45618</v>
      </c>
      <c r="C4817">
        <v>1051.76</v>
      </c>
      <c r="D4817" t="s">
        <v>30108</v>
      </c>
      <c r="E4817" t="s">
        <v>30109</v>
      </c>
      <c r="F4817" t="s">
        <v>9428</v>
      </c>
      <c r="G4817">
        <v>0</v>
      </c>
      <c r="H4817">
        <v>2024</v>
      </c>
      <c r="I4817" t="s">
        <v>30142</v>
      </c>
      <c r="J4817">
        <v>1</v>
      </c>
      <c r="K4817">
        <v>0</v>
      </c>
    </row>
    <row r="4818" spans="1:11" x14ac:dyDescent="0.3">
      <c r="A4818" t="s">
        <v>34940</v>
      </c>
      <c r="B4818" s="1">
        <v>44658</v>
      </c>
      <c r="C4818">
        <v>535.74</v>
      </c>
      <c r="D4818" t="s">
        <v>30112</v>
      </c>
      <c r="E4818" t="s">
        <v>30109</v>
      </c>
      <c r="F4818" t="s">
        <v>10633</v>
      </c>
      <c r="G4818">
        <v>0</v>
      </c>
      <c r="H4818">
        <v>2022</v>
      </c>
      <c r="I4818" t="s">
        <v>30118</v>
      </c>
      <c r="J4818">
        <v>1</v>
      </c>
      <c r="K4818">
        <v>0</v>
      </c>
    </row>
    <row r="4819" spans="1:11" x14ac:dyDescent="0.3">
      <c r="A4819" t="s">
        <v>34941</v>
      </c>
      <c r="B4819" s="1">
        <v>45289</v>
      </c>
      <c r="C4819">
        <v>363.01</v>
      </c>
      <c r="D4819" t="s">
        <v>30122</v>
      </c>
      <c r="E4819" t="s">
        <v>30109</v>
      </c>
      <c r="F4819" t="s">
        <v>9530</v>
      </c>
      <c r="G4819">
        <v>0</v>
      </c>
      <c r="H4819">
        <v>2023</v>
      </c>
      <c r="I4819" t="s">
        <v>30130</v>
      </c>
      <c r="J4819">
        <v>1</v>
      </c>
      <c r="K4819">
        <v>0</v>
      </c>
    </row>
    <row r="4820" spans="1:11" x14ac:dyDescent="0.3">
      <c r="A4820" t="s">
        <v>34942</v>
      </c>
      <c r="B4820" s="1">
        <v>44971</v>
      </c>
      <c r="C4820">
        <v>707.24</v>
      </c>
      <c r="D4820" t="s">
        <v>30112</v>
      </c>
      <c r="E4820" t="s">
        <v>30109</v>
      </c>
      <c r="F4820" t="s">
        <v>7831</v>
      </c>
      <c r="G4820">
        <v>0</v>
      </c>
      <c r="H4820">
        <v>2023</v>
      </c>
      <c r="I4820" t="s">
        <v>30110</v>
      </c>
      <c r="J4820">
        <v>1</v>
      </c>
      <c r="K4820">
        <v>0</v>
      </c>
    </row>
    <row r="4821" spans="1:11" x14ac:dyDescent="0.3">
      <c r="A4821" t="s">
        <v>34943</v>
      </c>
      <c r="B4821" s="1">
        <v>45034</v>
      </c>
      <c r="C4821">
        <v>89.76</v>
      </c>
      <c r="D4821" t="s">
        <v>30112</v>
      </c>
      <c r="E4821" t="s">
        <v>30109</v>
      </c>
      <c r="F4821" t="s">
        <v>6631</v>
      </c>
      <c r="G4821">
        <v>0</v>
      </c>
      <c r="H4821">
        <v>2023</v>
      </c>
      <c r="I4821" t="s">
        <v>30118</v>
      </c>
      <c r="J4821">
        <v>1</v>
      </c>
      <c r="K4821">
        <v>0</v>
      </c>
    </row>
    <row r="4822" spans="1:11" x14ac:dyDescent="0.3">
      <c r="A4822" t="s">
        <v>34944</v>
      </c>
      <c r="B4822" s="1">
        <v>45469</v>
      </c>
      <c r="C4822">
        <v>373.68</v>
      </c>
      <c r="D4822" t="s">
        <v>30108</v>
      </c>
      <c r="E4822" t="s">
        <v>30117</v>
      </c>
      <c r="F4822" t="s">
        <v>13935</v>
      </c>
      <c r="G4822">
        <v>1</v>
      </c>
      <c r="H4822">
        <v>2024</v>
      </c>
      <c r="I4822" t="s">
        <v>30128</v>
      </c>
      <c r="J4822">
        <v>0</v>
      </c>
      <c r="K4822">
        <v>1</v>
      </c>
    </row>
    <row r="4823" spans="1:11" x14ac:dyDescent="0.3">
      <c r="A4823" t="s">
        <v>34945</v>
      </c>
      <c r="B4823" s="1">
        <v>44747</v>
      </c>
      <c r="C4823">
        <v>1137.5999999999999</v>
      </c>
      <c r="D4823" t="s">
        <v>30108</v>
      </c>
      <c r="E4823" t="s">
        <v>30117</v>
      </c>
      <c r="F4823" t="s">
        <v>2930</v>
      </c>
      <c r="G4823">
        <v>1</v>
      </c>
      <c r="H4823">
        <v>2022</v>
      </c>
      <c r="I4823" t="s">
        <v>30115</v>
      </c>
      <c r="J4823">
        <v>0</v>
      </c>
      <c r="K4823">
        <v>1</v>
      </c>
    </row>
    <row r="4824" spans="1:11" x14ac:dyDescent="0.3">
      <c r="A4824" t="s">
        <v>34946</v>
      </c>
      <c r="B4824" s="1">
        <v>44914</v>
      </c>
      <c r="C4824">
        <v>734.84</v>
      </c>
      <c r="D4824" t="s">
        <v>30108</v>
      </c>
      <c r="E4824" t="s">
        <v>30109</v>
      </c>
      <c r="F4824" t="s">
        <v>9402</v>
      </c>
      <c r="G4824">
        <v>0</v>
      </c>
      <c r="H4824">
        <v>2022</v>
      </c>
      <c r="I4824" t="s">
        <v>30130</v>
      </c>
      <c r="J4824">
        <v>1</v>
      </c>
      <c r="K4824">
        <v>0</v>
      </c>
    </row>
    <row r="4825" spans="1:11" x14ac:dyDescent="0.3">
      <c r="A4825" t="s">
        <v>34947</v>
      </c>
      <c r="B4825" s="1">
        <v>45140</v>
      </c>
      <c r="C4825">
        <v>128.69</v>
      </c>
      <c r="D4825" t="s">
        <v>30122</v>
      </c>
      <c r="E4825" t="s">
        <v>30109</v>
      </c>
      <c r="F4825" t="s">
        <v>20021</v>
      </c>
      <c r="G4825">
        <v>0</v>
      </c>
      <c r="H4825">
        <v>2023</v>
      </c>
      <c r="I4825" t="s">
        <v>30120</v>
      </c>
      <c r="J4825">
        <v>1</v>
      </c>
      <c r="K4825">
        <v>0</v>
      </c>
    </row>
    <row r="4826" spans="1:11" x14ac:dyDescent="0.3">
      <c r="A4826" t="s">
        <v>34948</v>
      </c>
      <c r="B4826" s="1">
        <v>45387</v>
      </c>
      <c r="C4826">
        <v>833.72</v>
      </c>
      <c r="D4826" t="s">
        <v>30108</v>
      </c>
      <c r="E4826" t="s">
        <v>30109</v>
      </c>
      <c r="F4826" t="s">
        <v>2589</v>
      </c>
      <c r="G4826">
        <v>0</v>
      </c>
      <c r="H4826">
        <v>2024</v>
      </c>
      <c r="I4826" t="s">
        <v>30118</v>
      </c>
      <c r="J4826">
        <v>1</v>
      </c>
      <c r="K4826">
        <v>0</v>
      </c>
    </row>
    <row r="4827" spans="1:11" x14ac:dyDescent="0.3">
      <c r="A4827" t="s">
        <v>34949</v>
      </c>
      <c r="B4827" s="1">
        <v>44683</v>
      </c>
      <c r="C4827">
        <v>351.61</v>
      </c>
      <c r="D4827" t="s">
        <v>30122</v>
      </c>
      <c r="E4827" t="s">
        <v>30117</v>
      </c>
      <c r="F4827" t="s">
        <v>11699</v>
      </c>
      <c r="G4827">
        <v>1</v>
      </c>
      <c r="H4827">
        <v>2022</v>
      </c>
      <c r="I4827" t="s">
        <v>30136</v>
      </c>
      <c r="J4827">
        <v>0</v>
      </c>
      <c r="K4827">
        <v>1</v>
      </c>
    </row>
    <row r="4828" spans="1:11" x14ac:dyDescent="0.3">
      <c r="A4828" t="s">
        <v>34950</v>
      </c>
      <c r="B4828" s="1">
        <v>44769</v>
      </c>
      <c r="C4828">
        <v>1288.3699999999999</v>
      </c>
      <c r="D4828" t="s">
        <v>30108</v>
      </c>
      <c r="E4828" t="s">
        <v>30117</v>
      </c>
      <c r="F4828" t="s">
        <v>8397</v>
      </c>
      <c r="G4828">
        <v>1</v>
      </c>
      <c r="H4828">
        <v>2022</v>
      </c>
      <c r="I4828" t="s">
        <v>30115</v>
      </c>
      <c r="J4828">
        <v>0</v>
      </c>
      <c r="K4828">
        <v>1</v>
      </c>
    </row>
    <row r="4829" spans="1:11" x14ac:dyDescent="0.3">
      <c r="A4829" t="s">
        <v>34951</v>
      </c>
      <c r="B4829" s="1">
        <v>44669</v>
      </c>
      <c r="C4829">
        <v>557.61</v>
      </c>
      <c r="D4829" t="s">
        <v>30108</v>
      </c>
      <c r="E4829" t="s">
        <v>30117</v>
      </c>
      <c r="F4829" t="s">
        <v>5458</v>
      </c>
      <c r="G4829">
        <v>1</v>
      </c>
      <c r="H4829">
        <v>2022</v>
      </c>
      <c r="I4829" t="s">
        <v>30118</v>
      </c>
      <c r="J4829">
        <v>0</v>
      </c>
      <c r="K4829">
        <v>1</v>
      </c>
    </row>
    <row r="4830" spans="1:11" x14ac:dyDescent="0.3">
      <c r="A4830" t="s">
        <v>34952</v>
      </c>
      <c r="B4830" s="1">
        <v>44841</v>
      </c>
      <c r="C4830">
        <v>1429.69</v>
      </c>
      <c r="D4830" t="s">
        <v>30108</v>
      </c>
      <c r="E4830" t="s">
        <v>30117</v>
      </c>
      <c r="F4830" t="s">
        <v>539</v>
      </c>
      <c r="G4830">
        <v>1</v>
      </c>
      <c r="H4830">
        <v>2022</v>
      </c>
      <c r="I4830" t="s">
        <v>30159</v>
      </c>
      <c r="J4830">
        <v>0</v>
      </c>
      <c r="K4830">
        <v>1</v>
      </c>
    </row>
    <row r="4831" spans="1:11" x14ac:dyDescent="0.3">
      <c r="A4831" t="s">
        <v>34953</v>
      </c>
      <c r="B4831" s="1">
        <v>45185</v>
      </c>
      <c r="C4831">
        <v>555.87</v>
      </c>
      <c r="D4831" t="s">
        <v>30108</v>
      </c>
      <c r="E4831" t="s">
        <v>30109</v>
      </c>
      <c r="F4831" t="s">
        <v>14502</v>
      </c>
      <c r="G4831">
        <v>0</v>
      </c>
      <c r="H4831">
        <v>2023</v>
      </c>
      <c r="I4831" t="s">
        <v>30123</v>
      </c>
      <c r="J4831">
        <v>1</v>
      </c>
      <c r="K4831">
        <v>0</v>
      </c>
    </row>
    <row r="4832" spans="1:11" x14ac:dyDescent="0.3">
      <c r="A4832" t="s">
        <v>34954</v>
      </c>
      <c r="B4832" s="1">
        <v>45198</v>
      </c>
      <c r="C4832">
        <v>877.53</v>
      </c>
      <c r="D4832" t="s">
        <v>30112</v>
      </c>
      <c r="E4832" t="s">
        <v>30109</v>
      </c>
      <c r="F4832" t="s">
        <v>5133</v>
      </c>
      <c r="G4832">
        <v>0</v>
      </c>
      <c r="H4832">
        <v>2023</v>
      </c>
      <c r="I4832" t="s">
        <v>30123</v>
      </c>
      <c r="J4832">
        <v>1</v>
      </c>
      <c r="K4832">
        <v>0</v>
      </c>
    </row>
    <row r="4833" spans="1:11" x14ac:dyDescent="0.3">
      <c r="A4833" t="s">
        <v>34955</v>
      </c>
      <c r="B4833" s="1">
        <v>45394</v>
      </c>
      <c r="C4833">
        <v>809.96</v>
      </c>
      <c r="D4833" t="s">
        <v>30108</v>
      </c>
      <c r="E4833" t="s">
        <v>30109</v>
      </c>
      <c r="F4833" t="s">
        <v>5565</v>
      </c>
      <c r="G4833">
        <v>0</v>
      </c>
      <c r="H4833">
        <v>2024</v>
      </c>
      <c r="I4833" t="s">
        <v>30118</v>
      </c>
      <c r="J4833">
        <v>1</v>
      </c>
      <c r="K4833">
        <v>0</v>
      </c>
    </row>
    <row r="4834" spans="1:11" x14ac:dyDescent="0.3">
      <c r="A4834" t="s">
        <v>34956</v>
      </c>
      <c r="B4834" s="1">
        <v>45071</v>
      </c>
      <c r="C4834">
        <v>967.6</v>
      </c>
      <c r="D4834" t="s">
        <v>30112</v>
      </c>
      <c r="E4834" t="s">
        <v>30109</v>
      </c>
      <c r="F4834" t="s">
        <v>17985</v>
      </c>
      <c r="G4834">
        <v>0</v>
      </c>
      <c r="H4834">
        <v>2023</v>
      </c>
      <c r="I4834" t="s">
        <v>30136</v>
      </c>
      <c r="J4834">
        <v>1</v>
      </c>
      <c r="K4834">
        <v>0</v>
      </c>
    </row>
    <row r="4835" spans="1:11" x14ac:dyDescent="0.3">
      <c r="A4835" t="s">
        <v>34957</v>
      </c>
      <c r="B4835" s="1">
        <v>45203</v>
      </c>
      <c r="C4835">
        <v>1328.36</v>
      </c>
      <c r="D4835" t="s">
        <v>30122</v>
      </c>
      <c r="E4835" t="s">
        <v>30117</v>
      </c>
      <c r="F4835" t="s">
        <v>2200</v>
      </c>
      <c r="G4835">
        <v>1</v>
      </c>
      <c r="H4835">
        <v>2023</v>
      </c>
      <c r="I4835" t="s">
        <v>30159</v>
      </c>
      <c r="J4835">
        <v>0</v>
      </c>
      <c r="K4835">
        <v>1</v>
      </c>
    </row>
    <row r="4836" spans="1:11" x14ac:dyDescent="0.3">
      <c r="A4836" t="s">
        <v>34958</v>
      </c>
      <c r="B4836" s="1">
        <v>44809</v>
      </c>
      <c r="C4836">
        <v>344.13</v>
      </c>
      <c r="D4836" t="s">
        <v>30122</v>
      </c>
      <c r="E4836" t="s">
        <v>30117</v>
      </c>
      <c r="F4836" t="s">
        <v>3455</v>
      </c>
      <c r="G4836">
        <v>1</v>
      </c>
      <c r="H4836">
        <v>2022</v>
      </c>
      <c r="I4836" t="s">
        <v>30123</v>
      </c>
      <c r="J4836">
        <v>0</v>
      </c>
      <c r="K4836">
        <v>1</v>
      </c>
    </row>
    <row r="4837" spans="1:11" x14ac:dyDescent="0.3">
      <c r="A4837" t="s">
        <v>34959</v>
      </c>
      <c r="B4837" s="1">
        <v>45095</v>
      </c>
      <c r="C4837">
        <v>499.14</v>
      </c>
      <c r="D4837" t="s">
        <v>30122</v>
      </c>
      <c r="E4837" t="s">
        <v>30109</v>
      </c>
      <c r="F4837" t="s">
        <v>10474</v>
      </c>
      <c r="G4837">
        <v>0</v>
      </c>
      <c r="H4837">
        <v>2023</v>
      </c>
      <c r="I4837" t="s">
        <v>30128</v>
      </c>
      <c r="J4837">
        <v>1</v>
      </c>
      <c r="K4837">
        <v>0</v>
      </c>
    </row>
    <row r="4838" spans="1:11" x14ac:dyDescent="0.3">
      <c r="A4838" t="s">
        <v>34960</v>
      </c>
      <c r="B4838" s="1">
        <v>45471</v>
      </c>
      <c r="C4838">
        <v>1259.0899999999999</v>
      </c>
      <c r="D4838" t="s">
        <v>30108</v>
      </c>
      <c r="E4838" t="s">
        <v>30117</v>
      </c>
      <c r="F4838" t="s">
        <v>7871</v>
      </c>
      <c r="G4838">
        <v>1</v>
      </c>
      <c r="H4838">
        <v>2024</v>
      </c>
      <c r="I4838" t="s">
        <v>30128</v>
      </c>
      <c r="J4838">
        <v>0</v>
      </c>
      <c r="K4838">
        <v>1</v>
      </c>
    </row>
    <row r="4839" spans="1:11" x14ac:dyDescent="0.3">
      <c r="A4839" t="s">
        <v>34961</v>
      </c>
      <c r="B4839" s="1">
        <v>45573</v>
      </c>
      <c r="C4839">
        <v>614.29999999999995</v>
      </c>
      <c r="D4839" t="s">
        <v>30108</v>
      </c>
      <c r="E4839" t="s">
        <v>30117</v>
      </c>
      <c r="F4839" t="s">
        <v>7217</v>
      </c>
      <c r="G4839">
        <v>1</v>
      </c>
      <c r="H4839">
        <v>2024</v>
      </c>
      <c r="I4839" t="s">
        <v>30159</v>
      </c>
      <c r="J4839">
        <v>0</v>
      </c>
      <c r="K4839">
        <v>1</v>
      </c>
    </row>
    <row r="4840" spans="1:11" x14ac:dyDescent="0.3">
      <c r="A4840" t="s">
        <v>34962</v>
      </c>
      <c r="B4840" s="1">
        <v>44586</v>
      </c>
      <c r="C4840">
        <v>882.86</v>
      </c>
      <c r="D4840" t="s">
        <v>30122</v>
      </c>
      <c r="E4840" t="s">
        <v>30117</v>
      </c>
      <c r="F4840" t="s">
        <v>4670</v>
      </c>
      <c r="G4840">
        <v>1</v>
      </c>
      <c r="H4840">
        <v>2022</v>
      </c>
      <c r="I4840" t="s">
        <v>30113</v>
      </c>
      <c r="J4840">
        <v>0</v>
      </c>
      <c r="K4840">
        <v>1</v>
      </c>
    </row>
    <row r="4841" spans="1:11" x14ac:dyDescent="0.3">
      <c r="A4841" t="s">
        <v>34963</v>
      </c>
      <c r="B4841" s="1">
        <v>45468</v>
      </c>
      <c r="C4841">
        <v>332.57</v>
      </c>
      <c r="D4841" t="s">
        <v>30122</v>
      </c>
      <c r="E4841" t="s">
        <v>30117</v>
      </c>
      <c r="F4841" t="s">
        <v>1106</v>
      </c>
      <c r="G4841">
        <v>1</v>
      </c>
      <c r="H4841">
        <v>2024</v>
      </c>
      <c r="I4841" t="s">
        <v>30128</v>
      </c>
      <c r="J4841">
        <v>0</v>
      </c>
      <c r="K4841">
        <v>1</v>
      </c>
    </row>
    <row r="4842" spans="1:11" x14ac:dyDescent="0.3">
      <c r="A4842" t="s">
        <v>34964</v>
      </c>
      <c r="B4842" s="1">
        <v>44813</v>
      </c>
      <c r="C4842">
        <v>712.4</v>
      </c>
      <c r="D4842" t="s">
        <v>30112</v>
      </c>
      <c r="E4842" t="s">
        <v>30117</v>
      </c>
      <c r="F4842" t="s">
        <v>4585</v>
      </c>
      <c r="G4842">
        <v>1</v>
      </c>
      <c r="H4842">
        <v>2022</v>
      </c>
      <c r="I4842" t="s">
        <v>30123</v>
      </c>
      <c r="J4842">
        <v>0</v>
      </c>
      <c r="K4842">
        <v>1</v>
      </c>
    </row>
    <row r="4843" spans="1:11" x14ac:dyDescent="0.3">
      <c r="A4843" t="s">
        <v>34965</v>
      </c>
      <c r="B4843" s="1">
        <v>45614</v>
      </c>
      <c r="C4843">
        <v>859.16</v>
      </c>
      <c r="D4843" t="s">
        <v>30108</v>
      </c>
      <c r="E4843" t="s">
        <v>30109</v>
      </c>
      <c r="F4843" t="s">
        <v>2294</v>
      </c>
      <c r="G4843">
        <v>0</v>
      </c>
      <c r="H4843">
        <v>2024</v>
      </c>
      <c r="I4843" t="s">
        <v>30142</v>
      </c>
      <c r="J4843">
        <v>1</v>
      </c>
      <c r="K4843">
        <v>0</v>
      </c>
    </row>
    <row r="4844" spans="1:11" x14ac:dyDescent="0.3">
      <c r="A4844" t="s">
        <v>34966</v>
      </c>
      <c r="B4844" s="1">
        <v>44857</v>
      </c>
      <c r="C4844">
        <v>1186.92</v>
      </c>
      <c r="D4844" t="s">
        <v>30122</v>
      </c>
      <c r="E4844" t="s">
        <v>30109</v>
      </c>
      <c r="F4844" t="s">
        <v>15342</v>
      </c>
      <c r="G4844">
        <v>0</v>
      </c>
      <c r="H4844">
        <v>2022</v>
      </c>
      <c r="I4844" t="s">
        <v>30159</v>
      </c>
      <c r="J4844">
        <v>1</v>
      </c>
      <c r="K4844">
        <v>0</v>
      </c>
    </row>
    <row r="4845" spans="1:11" x14ac:dyDescent="0.3">
      <c r="A4845" t="s">
        <v>34967</v>
      </c>
      <c r="B4845" s="1">
        <v>44684</v>
      </c>
      <c r="C4845">
        <v>711.22</v>
      </c>
      <c r="D4845" t="s">
        <v>30122</v>
      </c>
      <c r="E4845" t="s">
        <v>30117</v>
      </c>
      <c r="F4845" t="s">
        <v>8727</v>
      </c>
      <c r="G4845">
        <v>1</v>
      </c>
      <c r="H4845">
        <v>2022</v>
      </c>
      <c r="I4845" t="s">
        <v>30136</v>
      </c>
      <c r="J4845">
        <v>0</v>
      </c>
      <c r="K4845">
        <v>1</v>
      </c>
    </row>
    <row r="4846" spans="1:11" x14ac:dyDescent="0.3">
      <c r="A4846" t="s">
        <v>34968</v>
      </c>
      <c r="B4846" s="1">
        <v>45044</v>
      </c>
      <c r="C4846">
        <v>1498.89</v>
      </c>
      <c r="D4846" t="s">
        <v>30108</v>
      </c>
      <c r="E4846" t="s">
        <v>30117</v>
      </c>
      <c r="F4846" t="s">
        <v>314</v>
      </c>
      <c r="G4846">
        <v>1</v>
      </c>
      <c r="H4846">
        <v>2023</v>
      </c>
      <c r="I4846" t="s">
        <v>30118</v>
      </c>
      <c r="J4846">
        <v>0</v>
      </c>
      <c r="K4846">
        <v>1</v>
      </c>
    </row>
    <row r="4847" spans="1:11" x14ac:dyDescent="0.3">
      <c r="A4847" t="s">
        <v>34969</v>
      </c>
      <c r="B4847" s="1">
        <v>45418</v>
      </c>
      <c r="C4847">
        <v>1466.44</v>
      </c>
      <c r="D4847" t="s">
        <v>30122</v>
      </c>
      <c r="E4847" t="s">
        <v>30117</v>
      </c>
      <c r="F4847" t="s">
        <v>1425</v>
      </c>
      <c r="G4847">
        <v>1</v>
      </c>
      <c r="H4847">
        <v>2024</v>
      </c>
      <c r="I4847" t="s">
        <v>30136</v>
      </c>
      <c r="J4847">
        <v>0</v>
      </c>
      <c r="K4847">
        <v>1</v>
      </c>
    </row>
    <row r="4848" spans="1:11" x14ac:dyDescent="0.3">
      <c r="A4848" t="s">
        <v>34970</v>
      </c>
      <c r="B4848" s="1">
        <v>44633</v>
      </c>
      <c r="C4848">
        <v>147.24</v>
      </c>
      <c r="D4848" t="s">
        <v>30122</v>
      </c>
      <c r="E4848" t="s">
        <v>30117</v>
      </c>
      <c r="F4848" t="s">
        <v>12345</v>
      </c>
      <c r="G4848">
        <v>1</v>
      </c>
      <c r="H4848">
        <v>2022</v>
      </c>
      <c r="I4848" t="s">
        <v>30145</v>
      </c>
      <c r="J4848">
        <v>0</v>
      </c>
      <c r="K4848">
        <v>1</v>
      </c>
    </row>
    <row r="4849" spans="1:11" x14ac:dyDescent="0.3">
      <c r="A4849" t="s">
        <v>34971</v>
      </c>
      <c r="B4849" s="1">
        <v>45421</v>
      </c>
      <c r="C4849">
        <v>894.14</v>
      </c>
      <c r="D4849" t="s">
        <v>30112</v>
      </c>
      <c r="E4849" t="s">
        <v>30109</v>
      </c>
      <c r="F4849" t="s">
        <v>645</v>
      </c>
      <c r="G4849">
        <v>0</v>
      </c>
      <c r="H4849">
        <v>2024</v>
      </c>
      <c r="I4849" t="s">
        <v>30136</v>
      </c>
      <c r="J4849">
        <v>1</v>
      </c>
      <c r="K4849">
        <v>0</v>
      </c>
    </row>
    <row r="4850" spans="1:11" x14ac:dyDescent="0.3">
      <c r="A4850" t="s">
        <v>34972</v>
      </c>
      <c r="B4850" s="1">
        <v>45211</v>
      </c>
      <c r="C4850">
        <v>1489.75</v>
      </c>
      <c r="D4850" t="s">
        <v>30112</v>
      </c>
      <c r="E4850" t="s">
        <v>30117</v>
      </c>
      <c r="F4850" t="s">
        <v>9976</v>
      </c>
      <c r="G4850">
        <v>1</v>
      </c>
      <c r="H4850">
        <v>2023</v>
      </c>
      <c r="I4850" t="s">
        <v>30159</v>
      </c>
      <c r="J4850">
        <v>0</v>
      </c>
      <c r="K4850">
        <v>1</v>
      </c>
    </row>
    <row r="4851" spans="1:11" x14ac:dyDescent="0.3">
      <c r="A4851" t="s">
        <v>34973</v>
      </c>
      <c r="B4851" s="1">
        <v>45195</v>
      </c>
      <c r="C4851">
        <v>321.11</v>
      </c>
      <c r="D4851" t="s">
        <v>30108</v>
      </c>
      <c r="E4851" t="s">
        <v>30109</v>
      </c>
      <c r="F4851" t="s">
        <v>9624</v>
      </c>
      <c r="G4851">
        <v>0</v>
      </c>
      <c r="H4851">
        <v>2023</v>
      </c>
      <c r="I4851" t="s">
        <v>30123</v>
      </c>
      <c r="J4851">
        <v>1</v>
      </c>
      <c r="K4851">
        <v>0</v>
      </c>
    </row>
    <row r="4852" spans="1:11" x14ac:dyDescent="0.3">
      <c r="A4852" t="s">
        <v>34974</v>
      </c>
      <c r="B4852" s="1">
        <v>44861</v>
      </c>
      <c r="C4852">
        <v>1161.22</v>
      </c>
      <c r="D4852" t="s">
        <v>30108</v>
      </c>
      <c r="E4852" t="s">
        <v>30109</v>
      </c>
      <c r="F4852" t="s">
        <v>807</v>
      </c>
      <c r="G4852">
        <v>0</v>
      </c>
      <c r="H4852">
        <v>2022</v>
      </c>
      <c r="I4852" t="s">
        <v>30159</v>
      </c>
      <c r="J4852">
        <v>1</v>
      </c>
      <c r="K4852">
        <v>0</v>
      </c>
    </row>
    <row r="4853" spans="1:11" x14ac:dyDescent="0.3">
      <c r="A4853" t="s">
        <v>34975</v>
      </c>
      <c r="B4853" s="1">
        <v>45475</v>
      </c>
      <c r="C4853">
        <v>103.85</v>
      </c>
      <c r="D4853" t="s">
        <v>30108</v>
      </c>
      <c r="E4853" t="s">
        <v>30117</v>
      </c>
      <c r="F4853" t="s">
        <v>20023</v>
      </c>
      <c r="G4853">
        <v>1</v>
      </c>
      <c r="H4853">
        <v>2024</v>
      </c>
      <c r="I4853" t="s">
        <v>30115</v>
      </c>
      <c r="J4853">
        <v>0</v>
      </c>
      <c r="K4853">
        <v>1</v>
      </c>
    </row>
    <row r="4854" spans="1:11" x14ac:dyDescent="0.3">
      <c r="A4854" t="s">
        <v>34976</v>
      </c>
      <c r="B4854" s="1">
        <v>44823</v>
      </c>
      <c r="C4854">
        <v>682.56</v>
      </c>
      <c r="D4854" t="s">
        <v>30108</v>
      </c>
      <c r="E4854" t="s">
        <v>30117</v>
      </c>
      <c r="F4854" t="s">
        <v>2874</v>
      </c>
      <c r="G4854">
        <v>1</v>
      </c>
      <c r="H4854">
        <v>2022</v>
      </c>
      <c r="I4854" t="s">
        <v>30123</v>
      </c>
      <c r="J4854">
        <v>0</v>
      </c>
      <c r="K4854">
        <v>1</v>
      </c>
    </row>
    <row r="4855" spans="1:11" x14ac:dyDescent="0.3">
      <c r="A4855" t="s">
        <v>34977</v>
      </c>
      <c r="B4855" s="1">
        <v>45189</v>
      </c>
      <c r="C4855">
        <v>397.42</v>
      </c>
      <c r="D4855" t="s">
        <v>30122</v>
      </c>
      <c r="E4855" t="s">
        <v>30117</v>
      </c>
      <c r="F4855" t="s">
        <v>17791</v>
      </c>
      <c r="G4855">
        <v>1</v>
      </c>
      <c r="H4855">
        <v>2023</v>
      </c>
      <c r="I4855" t="s">
        <v>30123</v>
      </c>
      <c r="J4855">
        <v>0</v>
      </c>
      <c r="K4855">
        <v>1</v>
      </c>
    </row>
    <row r="4856" spans="1:11" x14ac:dyDescent="0.3">
      <c r="A4856" t="s">
        <v>34978</v>
      </c>
      <c r="B4856" s="1">
        <v>44880</v>
      </c>
      <c r="C4856">
        <v>630.45000000000005</v>
      </c>
      <c r="D4856" t="s">
        <v>30122</v>
      </c>
      <c r="E4856" t="s">
        <v>30109</v>
      </c>
      <c r="F4856" t="s">
        <v>16314</v>
      </c>
      <c r="G4856">
        <v>0</v>
      </c>
      <c r="H4856">
        <v>2022</v>
      </c>
      <c r="I4856" t="s">
        <v>30142</v>
      </c>
      <c r="J4856">
        <v>1</v>
      </c>
      <c r="K4856">
        <v>0</v>
      </c>
    </row>
    <row r="4857" spans="1:11" x14ac:dyDescent="0.3">
      <c r="A4857" t="s">
        <v>34979</v>
      </c>
      <c r="B4857" s="1">
        <v>45249</v>
      </c>
      <c r="C4857">
        <v>1495.86</v>
      </c>
      <c r="D4857" t="s">
        <v>30108</v>
      </c>
      <c r="E4857" t="s">
        <v>30117</v>
      </c>
      <c r="F4857" t="s">
        <v>4293</v>
      </c>
      <c r="G4857">
        <v>1</v>
      </c>
      <c r="H4857">
        <v>2023</v>
      </c>
      <c r="I4857" t="s">
        <v>30142</v>
      </c>
      <c r="J4857">
        <v>0</v>
      </c>
      <c r="K4857">
        <v>1</v>
      </c>
    </row>
    <row r="4858" spans="1:11" x14ac:dyDescent="0.3">
      <c r="A4858" t="s">
        <v>34980</v>
      </c>
      <c r="B4858" s="1">
        <v>45440</v>
      </c>
      <c r="C4858">
        <v>1370.67</v>
      </c>
      <c r="D4858" t="s">
        <v>30122</v>
      </c>
      <c r="E4858" t="s">
        <v>30117</v>
      </c>
      <c r="F4858" t="s">
        <v>13152</v>
      </c>
      <c r="G4858">
        <v>1</v>
      </c>
      <c r="H4858">
        <v>2024</v>
      </c>
      <c r="I4858" t="s">
        <v>30136</v>
      </c>
      <c r="J4858">
        <v>0</v>
      </c>
      <c r="K4858">
        <v>1</v>
      </c>
    </row>
    <row r="4859" spans="1:11" x14ac:dyDescent="0.3">
      <c r="A4859" t="s">
        <v>34981</v>
      </c>
      <c r="B4859" s="1">
        <v>45628</v>
      </c>
      <c r="C4859">
        <v>197.06</v>
      </c>
      <c r="D4859" t="s">
        <v>30108</v>
      </c>
      <c r="E4859" t="s">
        <v>30109</v>
      </c>
      <c r="F4859" t="s">
        <v>2737</v>
      </c>
      <c r="G4859">
        <v>0</v>
      </c>
      <c r="H4859">
        <v>2024</v>
      </c>
      <c r="I4859" t="s">
        <v>30130</v>
      </c>
      <c r="J4859">
        <v>1</v>
      </c>
      <c r="K4859">
        <v>0</v>
      </c>
    </row>
    <row r="4860" spans="1:11" x14ac:dyDescent="0.3">
      <c r="A4860" t="s">
        <v>34982</v>
      </c>
      <c r="B4860" s="1">
        <v>44683</v>
      </c>
      <c r="C4860">
        <v>628.58000000000004</v>
      </c>
      <c r="D4860" t="s">
        <v>30122</v>
      </c>
      <c r="E4860" t="s">
        <v>30117</v>
      </c>
      <c r="F4860" t="s">
        <v>18580</v>
      </c>
      <c r="G4860">
        <v>1</v>
      </c>
      <c r="H4860">
        <v>2022</v>
      </c>
      <c r="I4860" t="s">
        <v>30136</v>
      </c>
      <c r="J4860">
        <v>0</v>
      </c>
      <c r="K4860">
        <v>1</v>
      </c>
    </row>
    <row r="4861" spans="1:11" x14ac:dyDescent="0.3">
      <c r="A4861" t="s">
        <v>34983</v>
      </c>
      <c r="B4861" s="1">
        <v>45193</v>
      </c>
      <c r="C4861">
        <v>437.14</v>
      </c>
      <c r="D4861" t="s">
        <v>30112</v>
      </c>
      <c r="E4861" t="s">
        <v>30109</v>
      </c>
      <c r="F4861" t="s">
        <v>10821</v>
      </c>
      <c r="G4861">
        <v>0</v>
      </c>
      <c r="H4861">
        <v>2023</v>
      </c>
      <c r="I4861" t="s">
        <v>30123</v>
      </c>
      <c r="J4861">
        <v>1</v>
      </c>
      <c r="K4861">
        <v>0</v>
      </c>
    </row>
    <row r="4862" spans="1:11" x14ac:dyDescent="0.3">
      <c r="A4862" t="s">
        <v>34984</v>
      </c>
      <c r="B4862" s="1">
        <v>45483</v>
      </c>
      <c r="C4862">
        <v>75.739999999999995</v>
      </c>
      <c r="D4862" t="s">
        <v>30108</v>
      </c>
      <c r="E4862" t="s">
        <v>30109</v>
      </c>
      <c r="F4862" t="s">
        <v>19600</v>
      </c>
      <c r="G4862">
        <v>0</v>
      </c>
      <c r="H4862">
        <v>2024</v>
      </c>
      <c r="I4862" t="s">
        <v>30115</v>
      </c>
      <c r="J4862">
        <v>1</v>
      </c>
      <c r="K4862">
        <v>0</v>
      </c>
    </row>
    <row r="4863" spans="1:11" x14ac:dyDescent="0.3">
      <c r="A4863" t="s">
        <v>34985</v>
      </c>
      <c r="B4863" s="1">
        <v>45553</v>
      </c>
      <c r="C4863">
        <v>947.62</v>
      </c>
      <c r="D4863" t="s">
        <v>30122</v>
      </c>
      <c r="E4863" t="s">
        <v>30117</v>
      </c>
      <c r="F4863" t="s">
        <v>2796</v>
      </c>
      <c r="G4863">
        <v>1</v>
      </c>
      <c r="H4863">
        <v>2024</v>
      </c>
      <c r="I4863" t="s">
        <v>30123</v>
      </c>
      <c r="J4863">
        <v>0</v>
      </c>
      <c r="K4863">
        <v>1</v>
      </c>
    </row>
    <row r="4864" spans="1:11" x14ac:dyDescent="0.3">
      <c r="A4864" t="s">
        <v>34986</v>
      </c>
      <c r="B4864" s="1">
        <v>44704</v>
      </c>
      <c r="C4864">
        <v>1109.4000000000001</v>
      </c>
      <c r="D4864" t="s">
        <v>30122</v>
      </c>
      <c r="E4864" t="s">
        <v>30117</v>
      </c>
      <c r="F4864" t="s">
        <v>5030</v>
      </c>
      <c r="G4864">
        <v>1</v>
      </c>
      <c r="H4864">
        <v>2022</v>
      </c>
      <c r="I4864" t="s">
        <v>30136</v>
      </c>
      <c r="J4864">
        <v>0</v>
      </c>
      <c r="K4864">
        <v>1</v>
      </c>
    </row>
    <row r="4865" spans="1:11" x14ac:dyDescent="0.3">
      <c r="A4865" t="s">
        <v>34987</v>
      </c>
      <c r="B4865" s="1">
        <v>45117</v>
      </c>
      <c r="C4865">
        <v>1468.66</v>
      </c>
      <c r="D4865" t="s">
        <v>30108</v>
      </c>
      <c r="E4865" t="s">
        <v>30117</v>
      </c>
      <c r="F4865" t="s">
        <v>6571</v>
      </c>
      <c r="G4865">
        <v>1</v>
      </c>
      <c r="H4865">
        <v>2023</v>
      </c>
      <c r="I4865" t="s">
        <v>30115</v>
      </c>
      <c r="J4865">
        <v>0</v>
      </c>
      <c r="K4865">
        <v>1</v>
      </c>
    </row>
    <row r="4866" spans="1:11" x14ac:dyDescent="0.3">
      <c r="A4866" t="s">
        <v>34988</v>
      </c>
      <c r="B4866" s="1">
        <v>45007</v>
      </c>
      <c r="C4866">
        <v>98.45</v>
      </c>
      <c r="D4866" t="s">
        <v>30112</v>
      </c>
      <c r="E4866" t="s">
        <v>30117</v>
      </c>
      <c r="F4866" t="s">
        <v>13435</v>
      </c>
      <c r="G4866">
        <v>1</v>
      </c>
      <c r="H4866">
        <v>2023</v>
      </c>
      <c r="I4866" t="s">
        <v>30145</v>
      </c>
      <c r="J4866">
        <v>0</v>
      </c>
      <c r="K4866">
        <v>1</v>
      </c>
    </row>
    <row r="4867" spans="1:11" x14ac:dyDescent="0.3">
      <c r="A4867" t="s">
        <v>34989</v>
      </c>
      <c r="B4867" s="1">
        <v>45400</v>
      </c>
      <c r="C4867">
        <v>340.26</v>
      </c>
      <c r="D4867" t="s">
        <v>30108</v>
      </c>
      <c r="E4867" t="s">
        <v>30117</v>
      </c>
      <c r="F4867" t="s">
        <v>12371</v>
      </c>
      <c r="G4867">
        <v>1</v>
      </c>
      <c r="H4867">
        <v>2024</v>
      </c>
      <c r="I4867" t="s">
        <v>30118</v>
      </c>
      <c r="J4867">
        <v>0</v>
      </c>
      <c r="K4867">
        <v>1</v>
      </c>
    </row>
    <row r="4868" spans="1:11" x14ac:dyDescent="0.3">
      <c r="A4868" t="s">
        <v>34990</v>
      </c>
      <c r="B4868" s="1">
        <v>44807</v>
      </c>
      <c r="C4868">
        <v>942.21</v>
      </c>
      <c r="D4868" t="s">
        <v>30112</v>
      </c>
      <c r="E4868" t="s">
        <v>30117</v>
      </c>
      <c r="F4868" t="s">
        <v>18305</v>
      </c>
      <c r="G4868">
        <v>1</v>
      </c>
      <c r="H4868">
        <v>2022</v>
      </c>
      <c r="I4868" t="s">
        <v>30123</v>
      </c>
      <c r="J4868">
        <v>0</v>
      </c>
      <c r="K4868">
        <v>1</v>
      </c>
    </row>
    <row r="4869" spans="1:11" x14ac:dyDescent="0.3">
      <c r="A4869" t="s">
        <v>34991</v>
      </c>
      <c r="B4869" s="1">
        <v>45096</v>
      </c>
      <c r="C4869">
        <v>353.91</v>
      </c>
      <c r="D4869" t="s">
        <v>30112</v>
      </c>
      <c r="E4869" t="s">
        <v>30109</v>
      </c>
      <c r="F4869" t="s">
        <v>1382</v>
      </c>
      <c r="G4869">
        <v>0</v>
      </c>
      <c r="H4869">
        <v>2023</v>
      </c>
      <c r="I4869" t="s">
        <v>30128</v>
      </c>
      <c r="J4869">
        <v>1</v>
      </c>
      <c r="K4869">
        <v>0</v>
      </c>
    </row>
    <row r="4870" spans="1:11" x14ac:dyDescent="0.3">
      <c r="A4870" t="s">
        <v>34992</v>
      </c>
      <c r="B4870" s="1">
        <v>44840</v>
      </c>
      <c r="C4870">
        <v>583.42999999999995</v>
      </c>
      <c r="D4870" t="s">
        <v>30122</v>
      </c>
      <c r="E4870" t="s">
        <v>30109</v>
      </c>
      <c r="F4870" t="s">
        <v>1635</v>
      </c>
      <c r="G4870">
        <v>0</v>
      </c>
      <c r="H4870">
        <v>2022</v>
      </c>
      <c r="I4870" t="s">
        <v>30159</v>
      </c>
      <c r="J4870">
        <v>1</v>
      </c>
      <c r="K4870">
        <v>0</v>
      </c>
    </row>
    <row r="4871" spans="1:11" x14ac:dyDescent="0.3">
      <c r="A4871" t="s">
        <v>34993</v>
      </c>
      <c r="B4871" s="1">
        <v>45273</v>
      </c>
      <c r="C4871">
        <v>802.5</v>
      </c>
      <c r="D4871" t="s">
        <v>30108</v>
      </c>
      <c r="E4871" t="s">
        <v>30117</v>
      </c>
      <c r="F4871" t="s">
        <v>14687</v>
      </c>
      <c r="G4871">
        <v>1</v>
      </c>
      <c r="H4871">
        <v>2023</v>
      </c>
      <c r="I4871" t="s">
        <v>30130</v>
      </c>
      <c r="J4871">
        <v>0</v>
      </c>
      <c r="K4871">
        <v>1</v>
      </c>
    </row>
    <row r="4872" spans="1:11" x14ac:dyDescent="0.3">
      <c r="A4872" t="s">
        <v>34994</v>
      </c>
      <c r="B4872" s="1">
        <v>45029</v>
      </c>
      <c r="C4872">
        <v>190.83</v>
      </c>
      <c r="D4872" t="s">
        <v>30108</v>
      </c>
      <c r="E4872" t="s">
        <v>30109</v>
      </c>
      <c r="F4872" t="s">
        <v>4583</v>
      </c>
      <c r="G4872">
        <v>0</v>
      </c>
      <c r="H4872">
        <v>2023</v>
      </c>
      <c r="I4872" t="s">
        <v>30118</v>
      </c>
      <c r="J4872">
        <v>1</v>
      </c>
      <c r="K4872">
        <v>0</v>
      </c>
    </row>
    <row r="4873" spans="1:11" x14ac:dyDescent="0.3">
      <c r="A4873" t="s">
        <v>34995</v>
      </c>
      <c r="B4873" s="1">
        <v>45066</v>
      </c>
      <c r="C4873">
        <v>53.98</v>
      </c>
      <c r="D4873" t="s">
        <v>30112</v>
      </c>
      <c r="E4873" t="s">
        <v>30117</v>
      </c>
      <c r="F4873" t="s">
        <v>285</v>
      </c>
      <c r="G4873">
        <v>1</v>
      </c>
      <c r="H4873">
        <v>2023</v>
      </c>
      <c r="I4873" t="s">
        <v>30136</v>
      </c>
      <c r="J4873">
        <v>0</v>
      </c>
      <c r="K4873">
        <v>1</v>
      </c>
    </row>
    <row r="4874" spans="1:11" x14ac:dyDescent="0.3">
      <c r="A4874" t="s">
        <v>34996</v>
      </c>
      <c r="B4874" s="1">
        <v>45419</v>
      </c>
      <c r="C4874">
        <v>192.2</v>
      </c>
      <c r="D4874" t="s">
        <v>30122</v>
      </c>
      <c r="E4874" t="s">
        <v>30109</v>
      </c>
      <c r="F4874" t="s">
        <v>545</v>
      </c>
      <c r="G4874">
        <v>0</v>
      </c>
      <c r="H4874">
        <v>2024</v>
      </c>
      <c r="I4874" t="s">
        <v>30136</v>
      </c>
      <c r="J4874">
        <v>1</v>
      </c>
      <c r="K4874">
        <v>0</v>
      </c>
    </row>
    <row r="4875" spans="1:11" x14ac:dyDescent="0.3">
      <c r="A4875" t="s">
        <v>34997</v>
      </c>
      <c r="B4875" s="1">
        <v>44711</v>
      </c>
      <c r="C4875">
        <v>419.59</v>
      </c>
      <c r="D4875" t="s">
        <v>30122</v>
      </c>
      <c r="E4875" t="s">
        <v>30109</v>
      </c>
      <c r="F4875" t="s">
        <v>13265</v>
      </c>
      <c r="G4875">
        <v>0</v>
      </c>
      <c r="H4875">
        <v>2022</v>
      </c>
      <c r="I4875" t="s">
        <v>30136</v>
      </c>
      <c r="J4875">
        <v>1</v>
      </c>
      <c r="K4875">
        <v>0</v>
      </c>
    </row>
    <row r="4876" spans="1:11" x14ac:dyDescent="0.3">
      <c r="A4876" t="s">
        <v>34998</v>
      </c>
      <c r="B4876" s="1">
        <v>45281</v>
      </c>
      <c r="C4876">
        <v>1463.14</v>
      </c>
      <c r="D4876" t="s">
        <v>30122</v>
      </c>
      <c r="E4876" t="s">
        <v>30109</v>
      </c>
      <c r="F4876" t="s">
        <v>15423</v>
      </c>
      <c r="G4876">
        <v>0</v>
      </c>
      <c r="H4876">
        <v>2023</v>
      </c>
      <c r="I4876" t="s">
        <v>30130</v>
      </c>
      <c r="J4876">
        <v>1</v>
      </c>
      <c r="K4876">
        <v>0</v>
      </c>
    </row>
    <row r="4877" spans="1:11" x14ac:dyDescent="0.3">
      <c r="A4877" t="s">
        <v>34999</v>
      </c>
      <c r="B4877" s="1">
        <v>45618</v>
      </c>
      <c r="C4877">
        <v>1068.26</v>
      </c>
      <c r="D4877" t="s">
        <v>30112</v>
      </c>
      <c r="E4877" t="s">
        <v>30117</v>
      </c>
      <c r="F4877" t="s">
        <v>18305</v>
      </c>
      <c r="G4877">
        <v>1</v>
      </c>
      <c r="H4877">
        <v>2024</v>
      </c>
      <c r="I4877" t="s">
        <v>30142</v>
      </c>
      <c r="J4877">
        <v>0</v>
      </c>
      <c r="K4877">
        <v>1</v>
      </c>
    </row>
    <row r="4878" spans="1:11" x14ac:dyDescent="0.3">
      <c r="A4878" t="s">
        <v>35000</v>
      </c>
      <c r="B4878" s="1">
        <v>45360</v>
      </c>
      <c r="C4878">
        <v>1029.27</v>
      </c>
      <c r="D4878" t="s">
        <v>30122</v>
      </c>
      <c r="E4878" t="s">
        <v>30117</v>
      </c>
      <c r="F4878" t="s">
        <v>3483</v>
      </c>
      <c r="G4878">
        <v>1</v>
      </c>
      <c r="H4878">
        <v>2024</v>
      </c>
      <c r="I4878" t="s">
        <v>30145</v>
      </c>
      <c r="J4878">
        <v>0</v>
      </c>
      <c r="K4878">
        <v>1</v>
      </c>
    </row>
    <row r="4879" spans="1:11" x14ac:dyDescent="0.3">
      <c r="A4879" t="s">
        <v>35001</v>
      </c>
      <c r="B4879" s="1">
        <v>45028</v>
      </c>
      <c r="C4879">
        <v>638.02</v>
      </c>
      <c r="D4879" t="s">
        <v>30108</v>
      </c>
      <c r="E4879" t="s">
        <v>30117</v>
      </c>
      <c r="F4879" t="s">
        <v>3063</v>
      </c>
      <c r="G4879">
        <v>1</v>
      </c>
      <c r="H4879">
        <v>2023</v>
      </c>
      <c r="I4879" t="s">
        <v>30118</v>
      </c>
      <c r="J4879">
        <v>0</v>
      </c>
      <c r="K4879">
        <v>1</v>
      </c>
    </row>
    <row r="4880" spans="1:11" x14ac:dyDescent="0.3">
      <c r="A4880" t="s">
        <v>35002</v>
      </c>
      <c r="B4880" s="1">
        <v>45064</v>
      </c>
      <c r="C4880">
        <v>1371.32</v>
      </c>
      <c r="D4880" t="s">
        <v>30108</v>
      </c>
      <c r="E4880" t="s">
        <v>30109</v>
      </c>
      <c r="F4880" t="s">
        <v>1309</v>
      </c>
      <c r="G4880">
        <v>0</v>
      </c>
      <c r="H4880">
        <v>2023</v>
      </c>
      <c r="I4880" t="s">
        <v>30136</v>
      </c>
      <c r="J4880">
        <v>1</v>
      </c>
      <c r="K4880">
        <v>0</v>
      </c>
    </row>
    <row r="4881" spans="1:11" x14ac:dyDescent="0.3">
      <c r="A4881" t="s">
        <v>35003</v>
      </c>
      <c r="B4881" s="1">
        <v>44843</v>
      </c>
      <c r="C4881">
        <v>1077.3</v>
      </c>
      <c r="D4881" t="s">
        <v>30112</v>
      </c>
      <c r="E4881" t="s">
        <v>30117</v>
      </c>
      <c r="F4881" t="s">
        <v>9320</v>
      </c>
      <c r="G4881">
        <v>1</v>
      </c>
      <c r="H4881">
        <v>2022</v>
      </c>
      <c r="I4881" t="s">
        <v>30159</v>
      </c>
      <c r="J4881">
        <v>0</v>
      </c>
      <c r="K4881">
        <v>1</v>
      </c>
    </row>
    <row r="4882" spans="1:11" x14ac:dyDescent="0.3">
      <c r="A4882" t="s">
        <v>35004</v>
      </c>
      <c r="B4882" s="1">
        <v>44985</v>
      </c>
      <c r="C4882">
        <v>930.38</v>
      </c>
      <c r="D4882" t="s">
        <v>30122</v>
      </c>
      <c r="E4882" t="s">
        <v>30109</v>
      </c>
      <c r="F4882" t="s">
        <v>5765</v>
      </c>
      <c r="G4882">
        <v>0</v>
      </c>
      <c r="H4882">
        <v>2023</v>
      </c>
      <c r="I4882" t="s">
        <v>30110</v>
      </c>
      <c r="J4882">
        <v>1</v>
      </c>
      <c r="K4882">
        <v>0</v>
      </c>
    </row>
    <row r="4883" spans="1:11" x14ac:dyDescent="0.3">
      <c r="A4883" t="s">
        <v>35005</v>
      </c>
      <c r="B4883" s="1">
        <v>45308</v>
      </c>
      <c r="C4883">
        <v>399.01</v>
      </c>
      <c r="D4883" t="s">
        <v>30122</v>
      </c>
      <c r="E4883" t="s">
        <v>30117</v>
      </c>
      <c r="F4883" t="s">
        <v>5551</v>
      </c>
      <c r="G4883">
        <v>1</v>
      </c>
      <c r="H4883">
        <v>2024</v>
      </c>
      <c r="I4883" t="s">
        <v>30113</v>
      </c>
      <c r="J4883">
        <v>0</v>
      </c>
      <c r="K4883">
        <v>1</v>
      </c>
    </row>
    <row r="4884" spans="1:11" x14ac:dyDescent="0.3">
      <c r="A4884" t="s">
        <v>35006</v>
      </c>
      <c r="B4884" s="1">
        <v>45182</v>
      </c>
      <c r="C4884">
        <v>831.93</v>
      </c>
      <c r="D4884" t="s">
        <v>30108</v>
      </c>
      <c r="E4884" t="s">
        <v>30117</v>
      </c>
      <c r="F4884" t="s">
        <v>4037</v>
      </c>
      <c r="G4884">
        <v>1</v>
      </c>
      <c r="H4884">
        <v>2023</v>
      </c>
      <c r="I4884" t="s">
        <v>30123</v>
      </c>
      <c r="J4884">
        <v>0</v>
      </c>
      <c r="K4884">
        <v>1</v>
      </c>
    </row>
    <row r="4885" spans="1:11" x14ac:dyDescent="0.3">
      <c r="A4885" t="s">
        <v>35007</v>
      </c>
      <c r="B4885" s="1">
        <v>45585</v>
      </c>
      <c r="C4885">
        <v>927.04</v>
      </c>
      <c r="D4885" t="s">
        <v>30122</v>
      </c>
      <c r="E4885" t="s">
        <v>30109</v>
      </c>
      <c r="F4885" t="s">
        <v>9103</v>
      </c>
      <c r="G4885">
        <v>0</v>
      </c>
      <c r="H4885">
        <v>2024</v>
      </c>
      <c r="I4885" t="s">
        <v>30159</v>
      </c>
      <c r="J4885">
        <v>1</v>
      </c>
      <c r="K4885">
        <v>0</v>
      </c>
    </row>
    <row r="4886" spans="1:11" x14ac:dyDescent="0.3">
      <c r="A4886" t="s">
        <v>35008</v>
      </c>
      <c r="B4886" s="1">
        <v>44747</v>
      </c>
      <c r="C4886">
        <v>1214.04</v>
      </c>
      <c r="D4886" t="s">
        <v>30108</v>
      </c>
      <c r="E4886" t="s">
        <v>30109</v>
      </c>
      <c r="F4886" t="s">
        <v>10736</v>
      </c>
      <c r="G4886">
        <v>0</v>
      </c>
      <c r="H4886">
        <v>2022</v>
      </c>
      <c r="I4886" t="s">
        <v>30115</v>
      </c>
      <c r="J4886">
        <v>1</v>
      </c>
      <c r="K4886">
        <v>0</v>
      </c>
    </row>
    <row r="4887" spans="1:11" x14ac:dyDescent="0.3">
      <c r="A4887" t="s">
        <v>35009</v>
      </c>
      <c r="B4887" s="1">
        <v>45431</v>
      </c>
      <c r="C4887">
        <v>700.45</v>
      </c>
      <c r="D4887" t="s">
        <v>30122</v>
      </c>
      <c r="E4887" t="s">
        <v>30109</v>
      </c>
      <c r="F4887" t="s">
        <v>10697</v>
      </c>
      <c r="G4887">
        <v>0</v>
      </c>
      <c r="H4887">
        <v>2024</v>
      </c>
      <c r="I4887" t="s">
        <v>30136</v>
      </c>
      <c r="J4887">
        <v>1</v>
      </c>
      <c r="K4887">
        <v>0</v>
      </c>
    </row>
    <row r="4888" spans="1:11" x14ac:dyDescent="0.3">
      <c r="A4888" t="s">
        <v>35010</v>
      </c>
      <c r="B4888" s="1">
        <v>45149</v>
      </c>
      <c r="C4888">
        <v>289.52</v>
      </c>
      <c r="D4888" t="s">
        <v>30112</v>
      </c>
      <c r="E4888" t="s">
        <v>30117</v>
      </c>
      <c r="F4888" t="s">
        <v>10952</v>
      </c>
      <c r="G4888">
        <v>1</v>
      </c>
      <c r="H4888">
        <v>2023</v>
      </c>
      <c r="I4888" t="s">
        <v>30120</v>
      </c>
      <c r="J4888">
        <v>0</v>
      </c>
      <c r="K4888">
        <v>1</v>
      </c>
    </row>
    <row r="4889" spans="1:11" x14ac:dyDescent="0.3">
      <c r="A4889" t="s">
        <v>35011</v>
      </c>
      <c r="B4889" s="1">
        <v>45384</v>
      </c>
      <c r="C4889">
        <v>245.56</v>
      </c>
      <c r="D4889" t="s">
        <v>30112</v>
      </c>
      <c r="E4889" t="s">
        <v>30109</v>
      </c>
      <c r="F4889" t="s">
        <v>17958</v>
      </c>
      <c r="G4889">
        <v>0</v>
      </c>
      <c r="H4889">
        <v>2024</v>
      </c>
      <c r="I4889" t="s">
        <v>30118</v>
      </c>
      <c r="J4889">
        <v>1</v>
      </c>
      <c r="K4889">
        <v>0</v>
      </c>
    </row>
    <row r="4890" spans="1:11" x14ac:dyDescent="0.3">
      <c r="A4890" t="s">
        <v>35012</v>
      </c>
      <c r="B4890" s="1">
        <v>44702</v>
      </c>
      <c r="C4890">
        <v>1094.3</v>
      </c>
      <c r="D4890" t="s">
        <v>30122</v>
      </c>
      <c r="E4890" t="s">
        <v>30109</v>
      </c>
      <c r="F4890" t="s">
        <v>9551</v>
      </c>
      <c r="G4890">
        <v>0</v>
      </c>
      <c r="H4890">
        <v>2022</v>
      </c>
      <c r="I4890" t="s">
        <v>30136</v>
      </c>
      <c r="J4890">
        <v>1</v>
      </c>
      <c r="K4890">
        <v>0</v>
      </c>
    </row>
    <row r="4891" spans="1:11" x14ac:dyDescent="0.3">
      <c r="A4891" t="s">
        <v>35013</v>
      </c>
      <c r="B4891" s="1">
        <v>45603</v>
      </c>
      <c r="C4891">
        <v>787.72</v>
      </c>
      <c r="D4891" t="s">
        <v>30122</v>
      </c>
      <c r="E4891" t="s">
        <v>30109</v>
      </c>
      <c r="F4891" t="s">
        <v>5865</v>
      </c>
      <c r="G4891">
        <v>0</v>
      </c>
      <c r="H4891">
        <v>2024</v>
      </c>
      <c r="I4891" t="s">
        <v>30142</v>
      </c>
      <c r="J4891">
        <v>1</v>
      </c>
      <c r="K4891">
        <v>0</v>
      </c>
    </row>
    <row r="4892" spans="1:11" x14ac:dyDescent="0.3">
      <c r="A4892" t="s">
        <v>35014</v>
      </c>
      <c r="B4892" s="1">
        <v>44825</v>
      </c>
      <c r="C4892">
        <v>1128.3399999999999</v>
      </c>
      <c r="D4892" t="s">
        <v>30108</v>
      </c>
      <c r="E4892" t="s">
        <v>30109</v>
      </c>
      <c r="F4892" t="s">
        <v>10849</v>
      </c>
      <c r="G4892">
        <v>0</v>
      </c>
      <c r="H4892">
        <v>2022</v>
      </c>
      <c r="I4892" t="s">
        <v>30123</v>
      </c>
      <c r="J4892">
        <v>1</v>
      </c>
      <c r="K4892">
        <v>0</v>
      </c>
    </row>
    <row r="4893" spans="1:11" x14ac:dyDescent="0.3">
      <c r="A4893" t="s">
        <v>35015</v>
      </c>
      <c r="B4893" s="1">
        <v>45110</v>
      </c>
      <c r="C4893">
        <v>687.33</v>
      </c>
      <c r="D4893" t="s">
        <v>30108</v>
      </c>
      <c r="E4893" t="s">
        <v>30109</v>
      </c>
      <c r="F4893" t="s">
        <v>2398</v>
      </c>
      <c r="G4893">
        <v>0</v>
      </c>
      <c r="H4893">
        <v>2023</v>
      </c>
      <c r="I4893" t="s">
        <v>30115</v>
      </c>
      <c r="J4893">
        <v>1</v>
      </c>
      <c r="K4893">
        <v>0</v>
      </c>
    </row>
    <row r="4894" spans="1:11" x14ac:dyDescent="0.3">
      <c r="A4894" t="s">
        <v>35016</v>
      </c>
      <c r="B4894" s="1">
        <v>44708</v>
      </c>
      <c r="C4894">
        <v>1216.3800000000001</v>
      </c>
      <c r="D4894" t="s">
        <v>30112</v>
      </c>
      <c r="E4894" t="s">
        <v>30109</v>
      </c>
      <c r="F4894" t="s">
        <v>3894</v>
      </c>
      <c r="G4894">
        <v>0</v>
      </c>
      <c r="H4894">
        <v>2022</v>
      </c>
      <c r="I4894" t="s">
        <v>30136</v>
      </c>
      <c r="J4894">
        <v>1</v>
      </c>
      <c r="K4894">
        <v>0</v>
      </c>
    </row>
    <row r="4895" spans="1:11" x14ac:dyDescent="0.3">
      <c r="A4895" t="s">
        <v>35017</v>
      </c>
      <c r="B4895" s="1">
        <v>45414</v>
      </c>
      <c r="C4895">
        <v>359.55</v>
      </c>
      <c r="D4895" t="s">
        <v>30108</v>
      </c>
      <c r="E4895" t="s">
        <v>30117</v>
      </c>
      <c r="F4895" t="s">
        <v>11067</v>
      </c>
      <c r="G4895">
        <v>1</v>
      </c>
      <c r="H4895">
        <v>2024</v>
      </c>
      <c r="I4895" t="s">
        <v>30136</v>
      </c>
      <c r="J4895">
        <v>0</v>
      </c>
      <c r="K4895">
        <v>1</v>
      </c>
    </row>
    <row r="4896" spans="1:11" x14ac:dyDescent="0.3">
      <c r="A4896" t="s">
        <v>35018</v>
      </c>
      <c r="B4896" s="1">
        <v>44972</v>
      </c>
      <c r="C4896">
        <v>609</v>
      </c>
      <c r="D4896" t="s">
        <v>30112</v>
      </c>
      <c r="E4896" t="s">
        <v>30117</v>
      </c>
      <c r="F4896" t="s">
        <v>15018</v>
      </c>
      <c r="G4896">
        <v>1</v>
      </c>
      <c r="H4896">
        <v>2023</v>
      </c>
      <c r="I4896" t="s">
        <v>30110</v>
      </c>
      <c r="J4896">
        <v>0</v>
      </c>
      <c r="K4896">
        <v>1</v>
      </c>
    </row>
    <row r="4897" spans="1:11" x14ac:dyDescent="0.3">
      <c r="A4897" t="s">
        <v>35019</v>
      </c>
      <c r="B4897" s="1">
        <v>45207</v>
      </c>
      <c r="C4897">
        <v>79.19</v>
      </c>
      <c r="D4897" t="s">
        <v>30112</v>
      </c>
      <c r="E4897" t="s">
        <v>30117</v>
      </c>
      <c r="F4897" t="s">
        <v>16623</v>
      </c>
      <c r="G4897">
        <v>1</v>
      </c>
      <c r="H4897">
        <v>2023</v>
      </c>
      <c r="I4897" t="s">
        <v>30159</v>
      </c>
      <c r="J4897">
        <v>0</v>
      </c>
      <c r="K4897">
        <v>1</v>
      </c>
    </row>
    <row r="4898" spans="1:11" x14ac:dyDescent="0.3">
      <c r="A4898" t="s">
        <v>35020</v>
      </c>
      <c r="B4898" s="1">
        <v>44592</v>
      </c>
      <c r="C4898">
        <v>797.5</v>
      </c>
      <c r="D4898" t="s">
        <v>30108</v>
      </c>
      <c r="E4898" t="s">
        <v>30117</v>
      </c>
      <c r="F4898" t="s">
        <v>14383</v>
      </c>
      <c r="G4898">
        <v>1</v>
      </c>
      <c r="H4898">
        <v>2022</v>
      </c>
      <c r="I4898" t="s">
        <v>30113</v>
      </c>
      <c r="J4898">
        <v>0</v>
      </c>
      <c r="K4898">
        <v>1</v>
      </c>
    </row>
    <row r="4899" spans="1:11" x14ac:dyDescent="0.3">
      <c r="A4899" t="s">
        <v>35021</v>
      </c>
      <c r="B4899" s="1">
        <v>45456</v>
      </c>
      <c r="C4899">
        <v>405.43</v>
      </c>
      <c r="D4899" t="s">
        <v>30108</v>
      </c>
      <c r="E4899" t="s">
        <v>30117</v>
      </c>
      <c r="F4899" t="s">
        <v>13552</v>
      </c>
      <c r="G4899">
        <v>1</v>
      </c>
      <c r="H4899">
        <v>2024</v>
      </c>
      <c r="I4899" t="s">
        <v>30128</v>
      </c>
      <c r="J4899">
        <v>0</v>
      </c>
      <c r="K4899">
        <v>1</v>
      </c>
    </row>
    <row r="4900" spans="1:11" x14ac:dyDescent="0.3">
      <c r="A4900" t="s">
        <v>35022</v>
      </c>
      <c r="B4900" s="1">
        <v>44658</v>
      </c>
      <c r="C4900">
        <v>168.76</v>
      </c>
      <c r="D4900" t="s">
        <v>30108</v>
      </c>
      <c r="E4900" t="s">
        <v>30117</v>
      </c>
      <c r="F4900" t="s">
        <v>7106</v>
      </c>
      <c r="G4900">
        <v>1</v>
      </c>
      <c r="H4900">
        <v>2022</v>
      </c>
      <c r="I4900" t="s">
        <v>30118</v>
      </c>
      <c r="J4900">
        <v>0</v>
      </c>
      <c r="K4900">
        <v>1</v>
      </c>
    </row>
    <row r="4901" spans="1:11" x14ac:dyDescent="0.3">
      <c r="A4901" t="s">
        <v>35023</v>
      </c>
      <c r="B4901" s="1">
        <v>45018</v>
      </c>
      <c r="C4901">
        <v>751.57</v>
      </c>
      <c r="D4901" t="s">
        <v>30122</v>
      </c>
      <c r="E4901" t="s">
        <v>30109</v>
      </c>
      <c r="F4901" t="s">
        <v>10697</v>
      </c>
      <c r="G4901">
        <v>0</v>
      </c>
      <c r="H4901">
        <v>2023</v>
      </c>
      <c r="I4901" t="s">
        <v>30118</v>
      </c>
      <c r="J4901">
        <v>1</v>
      </c>
      <c r="K4901">
        <v>0</v>
      </c>
    </row>
    <row r="4902" spans="1:11" x14ac:dyDescent="0.3">
      <c r="A4902" t="s">
        <v>35024</v>
      </c>
      <c r="B4902" s="1">
        <v>44974</v>
      </c>
      <c r="C4902">
        <v>1391.88</v>
      </c>
      <c r="D4902" t="s">
        <v>30122</v>
      </c>
      <c r="E4902" t="s">
        <v>30117</v>
      </c>
      <c r="F4902" t="s">
        <v>19001</v>
      </c>
      <c r="G4902">
        <v>1</v>
      </c>
      <c r="H4902">
        <v>2023</v>
      </c>
      <c r="I4902" t="s">
        <v>30110</v>
      </c>
      <c r="J4902">
        <v>0</v>
      </c>
      <c r="K4902">
        <v>1</v>
      </c>
    </row>
    <row r="4903" spans="1:11" x14ac:dyDescent="0.3">
      <c r="A4903" t="s">
        <v>35025</v>
      </c>
      <c r="B4903" s="1">
        <v>45283</v>
      </c>
      <c r="C4903">
        <v>1388.7</v>
      </c>
      <c r="D4903" t="s">
        <v>30122</v>
      </c>
      <c r="E4903" t="s">
        <v>30109</v>
      </c>
      <c r="F4903" t="s">
        <v>12560</v>
      </c>
      <c r="G4903">
        <v>0</v>
      </c>
      <c r="H4903">
        <v>2023</v>
      </c>
      <c r="I4903" t="s">
        <v>30130</v>
      </c>
      <c r="J4903">
        <v>1</v>
      </c>
      <c r="K4903">
        <v>0</v>
      </c>
    </row>
    <row r="4904" spans="1:11" x14ac:dyDescent="0.3">
      <c r="A4904" t="s">
        <v>35026</v>
      </c>
      <c r="B4904" s="1">
        <v>45036</v>
      </c>
      <c r="C4904">
        <v>943.57</v>
      </c>
      <c r="D4904" t="s">
        <v>30108</v>
      </c>
      <c r="E4904" t="s">
        <v>30117</v>
      </c>
      <c r="F4904" t="s">
        <v>16948</v>
      </c>
      <c r="G4904">
        <v>1</v>
      </c>
      <c r="H4904">
        <v>2023</v>
      </c>
      <c r="I4904" t="s">
        <v>30118</v>
      </c>
      <c r="J4904">
        <v>0</v>
      </c>
      <c r="K4904">
        <v>1</v>
      </c>
    </row>
    <row r="4905" spans="1:11" x14ac:dyDescent="0.3">
      <c r="A4905" t="s">
        <v>35027</v>
      </c>
      <c r="B4905" s="1">
        <v>44828</v>
      </c>
      <c r="C4905">
        <v>306.73</v>
      </c>
      <c r="D4905" t="s">
        <v>30108</v>
      </c>
      <c r="E4905" t="s">
        <v>30117</v>
      </c>
      <c r="F4905" t="s">
        <v>13054</v>
      </c>
      <c r="G4905">
        <v>1</v>
      </c>
      <c r="H4905">
        <v>2022</v>
      </c>
      <c r="I4905" t="s">
        <v>30123</v>
      </c>
      <c r="J4905">
        <v>0</v>
      </c>
      <c r="K4905">
        <v>1</v>
      </c>
    </row>
    <row r="4906" spans="1:11" x14ac:dyDescent="0.3">
      <c r="A4906" t="s">
        <v>35028</v>
      </c>
      <c r="B4906" s="1">
        <v>44829</v>
      </c>
      <c r="C4906">
        <v>838.66</v>
      </c>
      <c r="D4906" t="s">
        <v>30112</v>
      </c>
      <c r="E4906" t="s">
        <v>30117</v>
      </c>
      <c r="F4906" t="s">
        <v>8558</v>
      </c>
      <c r="G4906">
        <v>1</v>
      </c>
      <c r="H4906">
        <v>2022</v>
      </c>
      <c r="I4906" t="s">
        <v>30123</v>
      </c>
      <c r="J4906">
        <v>0</v>
      </c>
      <c r="K4906">
        <v>1</v>
      </c>
    </row>
    <row r="4907" spans="1:11" x14ac:dyDescent="0.3">
      <c r="A4907" t="s">
        <v>35029</v>
      </c>
      <c r="B4907" s="1">
        <v>45198</v>
      </c>
      <c r="C4907">
        <v>1236.96</v>
      </c>
      <c r="D4907" t="s">
        <v>30108</v>
      </c>
      <c r="E4907" t="s">
        <v>30109</v>
      </c>
      <c r="F4907" t="s">
        <v>9981</v>
      </c>
      <c r="G4907">
        <v>0</v>
      </c>
      <c r="H4907">
        <v>2023</v>
      </c>
      <c r="I4907" t="s">
        <v>30123</v>
      </c>
      <c r="J4907">
        <v>1</v>
      </c>
      <c r="K4907">
        <v>0</v>
      </c>
    </row>
    <row r="4908" spans="1:11" x14ac:dyDescent="0.3">
      <c r="A4908" t="s">
        <v>35030</v>
      </c>
      <c r="B4908" s="1">
        <v>44717</v>
      </c>
      <c r="C4908">
        <v>761.8</v>
      </c>
      <c r="D4908" t="s">
        <v>30108</v>
      </c>
      <c r="E4908" t="s">
        <v>30117</v>
      </c>
      <c r="F4908" t="s">
        <v>2680</v>
      </c>
      <c r="G4908">
        <v>1</v>
      </c>
      <c r="H4908">
        <v>2022</v>
      </c>
      <c r="I4908" t="s">
        <v>30128</v>
      </c>
      <c r="J4908">
        <v>0</v>
      </c>
      <c r="K4908">
        <v>1</v>
      </c>
    </row>
    <row r="4909" spans="1:11" x14ac:dyDescent="0.3">
      <c r="A4909" t="s">
        <v>35031</v>
      </c>
      <c r="B4909" s="1">
        <v>44989</v>
      </c>
      <c r="C4909">
        <v>970.87</v>
      </c>
      <c r="D4909" t="s">
        <v>30122</v>
      </c>
      <c r="E4909" t="s">
        <v>30117</v>
      </c>
      <c r="F4909" t="s">
        <v>1348</v>
      </c>
      <c r="G4909">
        <v>1</v>
      </c>
      <c r="H4909">
        <v>2023</v>
      </c>
      <c r="I4909" t="s">
        <v>30145</v>
      </c>
      <c r="J4909">
        <v>0</v>
      </c>
      <c r="K4909">
        <v>1</v>
      </c>
    </row>
    <row r="4910" spans="1:11" x14ac:dyDescent="0.3">
      <c r="A4910" t="s">
        <v>35032</v>
      </c>
      <c r="B4910" s="1">
        <v>44882</v>
      </c>
      <c r="C4910">
        <v>1174.95</v>
      </c>
      <c r="D4910" t="s">
        <v>30122</v>
      </c>
      <c r="E4910" t="s">
        <v>30117</v>
      </c>
      <c r="F4910" t="s">
        <v>102</v>
      </c>
      <c r="G4910">
        <v>1</v>
      </c>
      <c r="H4910">
        <v>2022</v>
      </c>
      <c r="I4910" t="s">
        <v>30142</v>
      </c>
      <c r="J4910">
        <v>0</v>
      </c>
      <c r="K4910">
        <v>1</v>
      </c>
    </row>
    <row r="4911" spans="1:11" x14ac:dyDescent="0.3">
      <c r="A4911" t="s">
        <v>35033</v>
      </c>
      <c r="B4911" s="1">
        <v>45418</v>
      </c>
      <c r="C4911">
        <v>919.17</v>
      </c>
      <c r="D4911" t="s">
        <v>30112</v>
      </c>
      <c r="E4911" t="s">
        <v>30117</v>
      </c>
      <c r="F4911" t="s">
        <v>12961</v>
      </c>
      <c r="G4911">
        <v>1</v>
      </c>
      <c r="H4911">
        <v>2024</v>
      </c>
      <c r="I4911" t="s">
        <v>30136</v>
      </c>
      <c r="J4911">
        <v>0</v>
      </c>
      <c r="K4911">
        <v>1</v>
      </c>
    </row>
    <row r="4912" spans="1:11" x14ac:dyDescent="0.3">
      <c r="A4912" t="s">
        <v>35034</v>
      </c>
      <c r="B4912" s="1">
        <v>44743</v>
      </c>
      <c r="C4912">
        <v>495.39</v>
      </c>
      <c r="D4912" t="s">
        <v>30122</v>
      </c>
      <c r="E4912" t="s">
        <v>30109</v>
      </c>
      <c r="F4912" t="s">
        <v>5947</v>
      </c>
      <c r="G4912">
        <v>0</v>
      </c>
      <c r="H4912">
        <v>2022</v>
      </c>
      <c r="I4912" t="s">
        <v>30115</v>
      </c>
      <c r="J4912">
        <v>1</v>
      </c>
      <c r="K4912">
        <v>0</v>
      </c>
    </row>
    <row r="4913" spans="1:11" x14ac:dyDescent="0.3">
      <c r="A4913" t="s">
        <v>35035</v>
      </c>
      <c r="B4913" s="1">
        <v>45282</v>
      </c>
      <c r="C4913">
        <v>555.73</v>
      </c>
      <c r="D4913" t="s">
        <v>30112</v>
      </c>
      <c r="E4913" t="s">
        <v>30109</v>
      </c>
      <c r="F4913" t="s">
        <v>17798</v>
      </c>
      <c r="G4913">
        <v>0</v>
      </c>
      <c r="H4913">
        <v>2023</v>
      </c>
      <c r="I4913" t="s">
        <v>30130</v>
      </c>
      <c r="J4913">
        <v>1</v>
      </c>
      <c r="K4913">
        <v>0</v>
      </c>
    </row>
    <row r="4914" spans="1:11" x14ac:dyDescent="0.3">
      <c r="A4914" t="s">
        <v>35036</v>
      </c>
      <c r="B4914" s="1">
        <v>45245</v>
      </c>
      <c r="C4914">
        <v>640.21</v>
      </c>
      <c r="D4914" t="s">
        <v>30108</v>
      </c>
      <c r="E4914" t="s">
        <v>30109</v>
      </c>
      <c r="F4914" t="s">
        <v>17995</v>
      </c>
      <c r="G4914">
        <v>0</v>
      </c>
      <c r="H4914">
        <v>2023</v>
      </c>
      <c r="I4914" t="s">
        <v>30142</v>
      </c>
      <c r="J4914">
        <v>1</v>
      </c>
      <c r="K4914">
        <v>0</v>
      </c>
    </row>
    <row r="4915" spans="1:11" x14ac:dyDescent="0.3">
      <c r="A4915" t="s">
        <v>35037</v>
      </c>
      <c r="B4915" s="1">
        <v>45146</v>
      </c>
      <c r="C4915">
        <v>389.39</v>
      </c>
      <c r="D4915" t="s">
        <v>30112</v>
      </c>
      <c r="E4915" t="s">
        <v>30109</v>
      </c>
      <c r="F4915" t="s">
        <v>7386</v>
      </c>
      <c r="G4915">
        <v>0</v>
      </c>
      <c r="H4915">
        <v>2023</v>
      </c>
      <c r="I4915" t="s">
        <v>30120</v>
      </c>
      <c r="J4915">
        <v>1</v>
      </c>
      <c r="K4915">
        <v>0</v>
      </c>
    </row>
    <row r="4916" spans="1:11" x14ac:dyDescent="0.3">
      <c r="A4916" t="s">
        <v>35038</v>
      </c>
      <c r="B4916" s="1">
        <v>45334</v>
      </c>
      <c r="C4916">
        <v>84.01</v>
      </c>
      <c r="D4916" t="s">
        <v>30112</v>
      </c>
      <c r="E4916" t="s">
        <v>30109</v>
      </c>
      <c r="F4916" t="s">
        <v>5594</v>
      </c>
      <c r="G4916">
        <v>0</v>
      </c>
      <c r="H4916">
        <v>2024</v>
      </c>
      <c r="I4916" t="s">
        <v>30110</v>
      </c>
      <c r="J4916">
        <v>1</v>
      </c>
      <c r="K4916">
        <v>0</v>
      </c>
    </row>
    <row r="4917" spans="1:11" x14ac:dyDescent="0.3">
      <c r="A4917" t="s">
        <v>35039</v>
      </c>
      <c r="B4917" s="1">
        <v>45087</v>
      </c>
      <c r="C4917">
        <v>431.72</v>
      </c>
      <c r="D4917" t="s">
        <v>30108</v>
      </c>
      <c r="E4917" t="s">
        <v>30117</v>
      </c>
      <c r="F4917" t="s">
        <v>10244</v>
      </c>
      <c r="G4917">
        <v>1</v>
      </c>
      <c r="H4917">
        <v>2023</v>
      </c>
      <c r="I4917" t="s">
        <v>30128</v>
      </c>
      <c r="J4917">
        <v>0</v>
      </c>
      <c r="K4917">
        <v>1</v>
      </c>
    </row>
    <row r="4918" spans="1:11" x14ac:dyDescent="0.3">
      <c r="A4918" t="s">
        <v>35040</v>
      </c>
      <c r="B4918" s="1">
        <v>44661</v>
      </c>
      <c r="C4918">
        <v>354.02</v>
      </c>
      <c r="D4918" t="s">
        <v>30122</v>
      </c>
      <c r="E4918" t="s">
        <v>30109</v>
      </c>
      <c r="F4918" t="s">
        <v>367</v>
      </c>
      <c r="G4918">
        <v>0</v>
      </c>
      <c r="H4918">
        <v>2022</v>
      </c>
      <c r="I4918" t="s">
        <v>30118</v>
      </c>
      <c r="J4918">
        <v>1</v>
      </c>
      <c r="K4918">
        <v>0</v>
      </c>
    </row>
    <row r="4919" spans="1:11" x14ac:dyDescent="0.3">
      <c r="A4919" t="s">
        <v>35041</v>
      </c>
      <c r="B4919" s="1">
        <v>45463</v>
      </c>
      <c r="C4919">
        <v>933.78</v>
      </c>
      <c r="D4919" t="s">
        <v>30112</v>
      </c>
      <c r="E4919" t="s">
        <v>30117</v>
      </c>
      <c r="F4919" t="s">
        <v>18259</v>
      </c>
      <c r="G4919">
        <v>1</v>
      </c>
      <c r="H4919">
        <v>2024</v>
      </c>
      <c r="I4919" t="s">
        <v>30128</v>
      </c>
      <c r="J4919">
        <v>0</v>
      </c>
      <c r="K4919">
        <v>1</v>
      </c>
    </row>
    <row r="4920" spans="1:11" x14ac:dyDescent="0.3">
      <c r="A4920" t="s">
        <v>35042</v>
      </c>
      <c r="B4920" s="1">
        <v>45350</v>
      </c>
      <c r="C4920">
        <v>420.75</v>
      </c>
      <c r="D4920" t="s">
        <v>30122</v>
      </c>
      <c r="E4920" t="s">
        <v>30109</v>
      </c>
      <c r="F4920" t="s">
        <v>8574</v>
      </c>
      <c r="G4920">
        <v>0</v>
      </c>
      <c r="H4920">
        <v>2024</v>
      </c>
      <c r="I4920" t="s">
        <v>30110</v>
      </c>
      <c r="J4920">
        <v>1</v>
      </c>
      <c r="K4920">
        <v>0</v>
      </c>
    </row>
    <row r="4921" spans="1:11" x14ac:dyDescent="0.3">
      <c r="A4921" t="s">
        <v>35043</v>
      </c>
      <c r="B4921" s="1">
        <v>44704</v>
      </c>
      <c r="C4921">
        <v>753.36</v>
      </c>
      <c r="D4921" t="s">
        <v>30112</v>
      </c>
      <c r="E4921" t="s">
        <v>30109</v>
      </c>
      <c r="F4921" t="s">
        <v>17712</v>
      </c>
      <c r="G4921">
        <v>0</v>
      </c>
      <c r="H4921">
        <v>2022</v>
      </c>
      <c r="I4921" t="s">
        <v>30136</v>
      </c>
      <c r="J4921">
        <v>1</v>
      </c>
      <c r="K4921">
        <v>0</v>
      </c>
    </row>
    <row r="4922" spans="1:11" x14ac:dyDescent="0.3">
      <c r="A4922" t="s">
        <v>35044</v>
      </c>
      <c r="B4922" s="1">
        <v>45233</v>
      </c>
      <c r="C4922">
        <v>309.04000000000002</v>
      </c>
      <c r="D4922" t="s">
        <v>30112</v>
      </c>
      <c r="E4922" t="s">
        <v>30117</v>
      </c>
      <c r="F4922" t="s">
        <v>18274</v>
      </c>
      <c r="G4922">
        <v>1</v>
      </c>
      <c r="H4922">
        <v>2023</v>
      </c>
      <c r="I4922" t="s">
        <v>30142</v>
      </c>
      <c r="J4922">
        <v>0</v>
      </c>
      <c r="K4922">
        <v>1</v>
      </c>
    </row>
    <row r="4923" spans="1:11" x14ac:dyDescent="0.3">
      <c r="A4923" t="s">
        <v>35045</v>
      </c>
      <c r="B4923" s="1">
        <v>44850</v>
      </c>
      <c r="C4923">
        <v>1475.96</v>
      </c>
      <c r="D4923" t="s">
        <v>30108</v>
      </c>
      <c r="E4923" t="s">
        <v>30117</v>
      </c>
      <c r="F4923" t="s">
        <v>8985</v>
      </c>
      <c r="G4923">
        <v>1</v>
      </c>
      <c r="H4923">
        <v>2022</v>
      </c>
      <c r="I4923" t="s">
        <v>30159</v>
      </c>
      <c r="J4923">
        <v>0</v>
      </c>
      <c r="K4923">
        <v>1</v>
      </c>
    </row>
    <row r="4924" spans="1:11" x14ac:dyDescent="0.3">
      <c r="A4924" t="s">
        <v>35046</v>
      </c>
      <c r="B4924" s="1">
        <v>45549</v>
      </c>
      <c r="C4924">
        <v>1489.32</v>
      </c>
      <c r="D4924" t="s">
        <v>30112</v>
      </c>
      <c r="E4924" t="s">
        <v>30109</v>
      </c>
      <c r="F4924" t="s">
        <v>11142</v>
      </c>
      <c r="G4924">
        <v>0</v>
      </c>
      <c r="H4924">
        <v>2024</v>
      </c>
      <c r="I4924" t="s">
        <v>30123</v>
      </c>
      <c r="J4924">
        <v>1</v>
      </c>
      <c r="K4924">
        <v>0</v>
      </c>
    </row>
    <row r="4925" spans="1:11" x14ac:dyDescent="0.3">
      <c r="A4925" t="s">
        <v>35047</v>
      </c>
      <c r="B4925" s="1">
        <v>44785</v>
      </c>
      <c r="C4925">
        <v>842.99</v>
      </c>
      <c r="D4925" t="s">
        <v>30108</v>
      </c>
      <c r="E4925" t="s">
        <v>30109</v>
      </c>
      <c r="F4925" t="s">
        <v>19627</v>
      </c>
      <c r="G4925">
        <v>0</v>
      </c>
      <c r="H4925">
        <v>2022</v>
      </c>
      <c r="I4925" t="s">
        <v>30120</v>
      </c>
      <c r="J4925">
        <v>1</v>
      </c>
      <c r="K4925">
        <v>0</v>
      </c>
    </row>
    <row r="4926" spans="1:11" x14ac:dyDescent="0.3">
      <c r="A4926" t="s">
        <v>35048</v>
      </c>
      <c r="B4926" s="1">
        <v>44762</v>
      </c>
      <c r="C4926">
        <v>223.92</v>
      </c>
      <c r="D4926" t="s">
        <v>30108</v>
      </c>
      <c r="E4926" t="s">
        <v>30117</v>
      </c>
      <c r="F4926" t="s">
        <v>13680</v>
      </c>
      <c r="G4926">
        <v>1</v>
      </c>
      <c r="H4926">
        <v>2022</v>
      </c>
      <c r="I4926" t="s">
        <v>30115</v>
      </c>
      <c r="J4926">
        <v>0</v>
      </c>
      <c r="K4926">
        <v>1</v>
      </c>
    </row>
    <row r="4927" spans="1:11" x14ac:dyDescent="0.3">
      <c r="A4927" t="s">
        <v>35049</v>
      </c>
      <c r="B4927" s="1">
        <v>44975</v>
      </c>
      <c r="C4927">
        <v>1146.32</v>
      </c>
      <c r="D4927" t="s">
        <v>30108</v>
      </c>
      <c r="E4927" t="s">
        <v>30109</v>
      </c>
      <c r="F4927" t="s">
        <v>5223</v>
      </c>
      <c r="G4927">
        <v>0</v>
      </c>
      <c r="H4927">
        <v>2023</v>
      </c>
      <c r="I4927" t="s">
        <v>30110</v>
      </c>
      <c r="J4927">
        <v>1</v>
      </c>
      <c r="K4927">
        <v>0</v>
      </c>
    </row>
    <row r="4928" spans="1:11" x14ac:dyDescent="0.3">
      <c r="A4928" t="s">
        <v>35050</v>
      </c>
      <c r="B4928" s="1">
        <v>45601</v>
      </c>
      <c r="C4928">
        <v>582.95000000000005</v>
      </c>
      <c r="D4928" t="s">
        <v>30112</v>
      </c>
      <c r="E4928" t="s">
        <v>30109</v>
      </c>
      <c r="F4928" t="s">
        <v>19232</v>
      </c>
      <c r="G4928">
        <v>0</v>
      </c>
      <c r="H4928">
        <v>2024</v>
      </c>
      <c r="I4928" t="s">
        <v>30142</v>
      </c>
      <c r="J4928">
        <v>1</v>
      </c>
      <c r="K4928">
        <v>0</v>
      </c>
    </row>
    <row r="4929" spans="1:11" x14ac:dyDescent="0.3">
      <c r="A4929" t="s">
        <v>35051</v>
      </c>
      <c r="B4929" s="1">
        <v>45341</v>
      </c>
      <c r="C4929">
        <v>774.25</v>
      </c>
      <c r="D4929" t="s">
        <v>30122</v>
      </c>
      <c r="E4929" t="s">
        <v>30109</v>
      </c>
      <c r="F4929" t="s">
        <v>18875</v>
      </c>
      <c r="G4929">
        <v>0</v>
      </c>
      <c r="H4929">
        <v>2024</v>
      </c>
      <c r="I4929" t="s">
        <v>30110</v>
      </c>
      <c r="J4929">
        <v>1</v>
      </c>
      <c r="K4929">
        <v>0</v>
      </c>
    </row>
    <row r="4930" spans="1:11" x14ac:dyDescent="0.3">
      <c r="A4930" t="s">
        <v>35052</v>
      </c>
      <c r="B4930" s="1">
        <v>44746</v>
      </c>
      <c r="C4930">
        <v>312.73</v>
      </c>
      <c r="D4930" t="s">
        <v>30122</v>
      </c>
      <c r="E4930" t="s">
        <v>30109</v>
      </c>
      <c r="F4930" t="s">
        <v>18369</v>
      </c>
      <c r="G4930">
        <v>0</v>
      </c>
      <c r="H4930">
        <v>2022</v>
      </c>
      <c r="I4930" t="s">
        <v>30115</v>
      </c>
      <c r="J4930">
        <v>1</v>
      </c>
      <c r="K4930">
        <v>0</v>
      </c>
    </row>
    <row r="4931" spans="1:11" x14ac:dyDescent="0.3">
      <c r="A4931" t="s">
        <v>35053</v>
      </c>
      <c r="B4931" s="1">
        <v>45321</v>
      </c>
      <c r="C4931">
        <v>1333.82</v>
      </c>
      <c r="D4931" t="s">
        <v>30108</v>
      </c>
      <c r="E4931" t="s">
        <v>30109</v>
      </c>
      <c r="F4931" t="s">
        <v>14288</v>
      </c>
      <c r="G4931">
        <v>0</v>
      </c>
      <c r="H4931">
        <v>2024</v>
      </c>
      <c r="I4931" t="s">
        <v>30113</v>
      </c>
      <c r="J4931">
        <v>1</v>
      </c>
      <c r="K4931">
        <v>0</v>
      </c>
    </row>
    <row r="4932" spans="1:11" x14ac:dyDescent="0.3">
      <c r="A4932" t="s">
        <v>35054</v>
      </c>
      <c r="B4932" s="1">
        <v>45244</v>
      </c>
      <c r="C4932">
        <v>1465.16</v>
      </c>
      <c r="D4932" t="s">
        <v>30122</v>
      </c>
      <c r="E4932" t="s">
        <v>30109</v>
      </c>
      <c r="F4932" t="s">
        <v>16075</v>
      </c>
      <c r="G4932">
        <v>0</v>
      </c>
      <c r="H4932">
        <v>2023</v>
      </c>
      <c r="I4932" t="s">
        <v>30142</v>
      </c>
      <c r="J4932">
        <v>1</v>
      </c>
      <c r="K4932">
        <v>0</v>
      </c>
    </row>
    <row r="4933" spans="1:11" x14ac:dyDescent="0.3">
      <c r="A4933" t="s">
        <v>35055</v>
      </c>
      <c r="B4933" s="1">
        <v>44965</v>
      </c>
      <c r="C4933">
        <v>1089.5</v>
      </c>
      <c r="D4933" t="s">
        <v>30112</v>
      </c>
      <c r="E4933" t="s">
        <v>30117</v>
      </c>
      <c r="F4933" t="s">
        <v>5858</v>
      </c>
      <c r="G4933">
        <v>1</v>
      </c>
      <c r="H4933">
        <v>2023</v>
      </c>
      <c r="I4933" t="s">
        <v>30110</v>
      </c>
      <c r="J4933">
        <v>0</v>
      </c>
      <c r="K4933">
        <v>1</v>
      </c>
    </row>
    <row r="4934" spans="1:11" x14ac:dyDescent="0.3">
      <c r="A4934" t="s">
        <v>35056</v>
      </c>
      <c r="B4934" s="1">
        <v>45486</v>
      </c>
      <c r="C4934">
        <v>1033.78</v>
      </c>
      <c r="D4934" t="s">
        <v>30112</v>
      </c>
      <c r="E4934" t="s">
        <v>30117</v>
      </c>
      <c r="F4934" t="s">
        <v>8553</v>
      </c>
      <c r="G4934">
        <v>1</v>
      </c>
      <c r="H4934">
        <v>2024</v>
      </c>
      <c r="I4934" t="s">
        <v>30115</v>
      </c>
      <c r="J4934">
        <v>0</v>
      </c>
      <c r="K4934">
        <v>1</v>
      </c>
    </row>
    <row r="4935" spans="1:11" x14ac:dyDescent="0.3">
      <c r="A4935" t="s">
        <v>35057</v>
      </c>
      <c r="B4935" s="1">
        <v>45471</v>
      </c>
      <c r="C4935">
        <v>874.4</v>
      </c>
      <c r="D4935" t="s">
        <v>30112</v>
      </c>
      <c r="E4935" t="s">
        <v>30117</v>
      </c>
      <c r="F4935" t="s">
        <v>17117</v>
      </c>
      <c r="G4935">
        <v>1</v>
      </c>
      <c r="H4935">
        <v>2024</v>
      </c>
      <c r="I4935" t="s">
        <v>30128</v>
      </c>
      <c r="J4935">
        <v>0</v>
      </c>
      <c r="K4935">
        <v>1</v>
      </c>
    </row>
    <row r="4936" spans="1:11" x14ac:dyDescent="0.3">
      <c r="A4936" t="s">
        <v>35058</v>
      </c>
      <c r="B4936" s="1">
        <v>44604</v>
      </c>
      <c r="C4936">
        <v>1466.42</v>
      </c>
      <c r="D4936" t="s">
        <v>30112</v>
      </c>
      <c r="E4936" t="s">
        <v>30109</v>
      </c>
      <c r="F4936" t="s">
        <v>11284</v>
      </c>
      <c r="G4936">
        <v>0</v>
      </c>
      <c r="H4936">
        <v>2022</v>
      </c>
      <c r="I4936" t="s">
        <v>30110</v>
      </c>
      <c r="J4936">
        <v>1</v>
      </c>
      <c r="K4936">
        <v>0</v>
      </c>
    </row>
    <row r="4937" spans="1:11" x14ac:dyDescent="0.3">
      <c r="A4937" t="s">
        <v>35059</v>
      </c>
      <c r="B4937" s="1">
        <v>45412</v>
      </c>
      <c r="C4937">
        <v>1160.1400000000001</v>
      </c>
      <c r="D4937" t="s">
        <v>30112</v>
      </c>
      <c r="E4937" t="s">
        <v>30109</v>
      </c>
      <c r="F4937" t="s">
        <v>5391</v>
      </c>
      <c r="G4937">
        <v>0</v>
      </c>
      <c r="H4937">
        <v>2024</v>
      </c>
      <c r="I4937" t="s">
        <v>30118</v>
      </c>
      <c r="J4937">
        <v>1</v>
      </c>
      <c r="K4937">
        <v>0</v>
      </c>
    </row>
    <row r="4938" spans="1:11" x14ac:dyDescent="0.3">
      <c r="A4938" t="s">
        <v>35060</v>
      </c>
      <c r="B4938" s="1">
        <v>44924</v>
      </c>
      <c r="C4938">
        <v>917.73</v>
      </c>
      <c r="D4938" t="s">
        <v>30112</v>
      </c>
      <c r="E4938" t="s">
        <v>30117</v>
      </c>
      <c r="F4938" t="s">
        <v>12961</v>
      </c>
      <c r="G4938">
        <v>1</v>
      </c>
      <c r="H4938">
        <v>2022</v>
      </c>
      <c r="I4938" t="s">
        <v>30130</v>
      </c>
      <c r="J4938">
        <v>0</v>
      </c>
      <c r="K4938">
        <v>1</v>
      </c>
    </row>
    <row r="4939" spans="1:11" x14ac:dyDescent="0.3">
      <c r="A4939" t="s">
        <v>35061</v>
      </c>
      <c r="B4939" s="1">
        <v>44886</v>
      </c>
      <c r="C4939">
        <v>1431.89</v>
      </c>
      <c r="D4939" t="s">
        <v>30122</v>
      </c>
      <c r="E4939" t="s">
        <v>30109</v>
      </c>
      <c r="F4939" t="s">
        <v>6883</v>
      </c>
      <c r="G4939">
        <v>0</v>
      </c>
      <c r="H4939">
        <v>2022</v>
      </c>
      <c r="I4939" t="s">
        <v>30142</v>
      </c>
      <c r="J4939">
        <v>1</v>
      </c>
      <c r="K4939">
        <v>0</v>
      </c>
    </row>
    <row r="4940" spans="1:11" x14ac:dyDescent="0.3">
      <c r="A4940" t="s">
        <v>35062</v>
      </c>
      <c r="B4940" s="1">
        <v>44705</v>
      </c>
      <c r="C4940">
        <v>245</v>
      </c>
      <c r="D4940" t="s">
        <v>30122</v>
      </c>
      <c r="E4940" t="s">
        <v>30109</v>
      </c>
      <c r="F4940" t="s">
        <v>19092</v>
      </c>
      <c r="G4940">
        <v>0</v>
      </c>
      <c r="H4940">
        <v>2022</v>
      </c>
      <c r="I4940" t="s">
        <v>30136</v>
      </c>
      <c r="J4940">
        <v>1</v>
      </c>
      <c r="K4940">
        <v>0</v>
      </c>
    </row>
    <row r="4941" spans="1:11" x14ac:dyDescent="0.3">
      <c r="A4941" t="s">
        <v>35063</v>
      </c>
      <c r="B4941" s="1">
        <v>45462</v>
      </c>
      <c r="C4941">
        <v>1080.3399999999999</v>
      </c>
      <c r="D4941" t="s">
        <v>30122</v>
      </c>
      <c r="E4941" t="s">
        <v>30109</v>
      </c>
      <c r="F4941" t="s">
        <v>15382</v>
      </c>
      <c r="G4941">
        <v>0</v>
      </c>
      <c r="H4941">
        <v>2024</v>
      </c>
      <c r="I4941" t="s">
        <v>30128</v>
      </c>
      <c r="J4941">
        <v>1</v>
      </c>
      <c r="K4941">
        <v>0</v>
      </c>
    </row>
    <row r="4942" spans="1:11" x14ac:dyDescent="0.3">
      <c r="A4942" t="s">
        <v>35064</v>
      </c>
      <c r="B4942" s="1">
        <v>44781</v>
      </c>
      <c r="C4942">
        <v>119.67</v>
      </c>
      <c r="D4942" t="s">
        <v>30112</v>
      </c>
      <c r="E4942" t="s">
        <v>30109</v>
      </c>
      <c r="F4942" t="s">
        <v>1552</v>
      </c>
      <c r="G4942">
        <v>0</v>
      </c>
      <c r="H4942">
        <v>2022</v>
      </c>
      <c r="I4942" t="s">
        <v>30120</v>
      </c>
      <c r="J4942">
        <v>1</v>
      </c>
      <c r="K4942">
        <v>0</v>
      </c>
    </row>
    <row r="4943" spans="1:11" x14ac:dyDescent="0.3">
      <c r="A4943" t="s">
        <v>35065</v>
      </c>
      <c r="B4943" s="1">
        <v>45200</v>
      </c>
      <c r="C4943">
        <v>113.93</v>
      </c>
      <c r="D4943" t="s">
        <v>30122</v>
      </c>
      <c r="E4943" t="s">
        <v>30117</v>
      </c>
      <c r="F4943" t="s">
        <v>11427</v>
      </c>
      <c r="G4943">
        <v>1</v>
      </c>
      <c r="H4943">
        <v>2023</v>
      </c>
      <c r="I4943" t="s">
        <v>30159</v>
      </c>
      <c r="J4943">
        <v>0</v>
      </c>
      <c r="K4943">
        <v>1</v>
      </c>
    </row>
    <row r="4944" spans="1:11" x14ac:dyDescent="0.3">
      <c r="A4944" t="s">
        <v>35066</v>
      </c>
      <c r="B4944" s="1">
        <v>44817</v>
      </c>
      <c r="C4944">
        <v>365.75</v>
      </c>
      <c r="D4944" t="s">
        <v>30108</v>
      </c>
      <c r="E4944" t="s">
        <v>30109</v>
      </c>
      <c r="F4944" t="s">
        <v>9903</v>
      </c>
      <c r="G4944">
        <v>0</v>
      </c>
      <c r="H4944">
        <v>2022</v>
      </c>
      <c r="I4944" t="s">
        <v>30123</v>
      </c>
      <c r="J4944">
        <v>1</v>
      </c>
      <c r="K4944">
        <v>0</v>
      </c>
    </row>
    <row r="4945" spans="1:11" x14ac:dyDescent="0.3">
      <c r="A4945" t="s">
        <v>35067</v>
      </c>
      <c r="B4945" s="1">
        <v>45117</v>
      </c>
      <c r="C4945">
        <v>1121.8399999999999</v>
      </c>
      <c r="D4945" t="s">
        <v>30112</v>
      </c>
      <c r="E4945" t="s">
        <v>30117</v>
      </c>
      <c r="F4945" t="s">
        <v>9544</v>
      </c>
      <c r="G4945">
        <v>1</v>
      </c>
      <c r="H4945">
        <v>2023</v>
      </c>
      <c r="I4945" t="s">
        <v>30115</v>
      </c>
      <c r="J4945">
        <v>0</v>
      </c>
      <c r="K4945">
        <v>1</v>
      </c>
    </row>
    <row r="4946" spans="1:11" x14ac:dyDescent="0.3">
      <c r="A4946" t="s">
        <v>35068</v>
      </c>
      <c r="B4946" s="1">
        <v>44711</v>
      </c>
      <c r="C4946">
        <v>703.32</v>
      </c>
      <c r="D4946" t="s">
        <v>30112</v>
      </c>
      <c r="E4946" t="s">
        <v>30117</v>
      </c>
      <c r="F4946" t="s">
        <v>13781</v>
      </c>
      <c r="G4946">
        <v>1</v>
      </c>
      <c r="H4946">
        <v>2022</v>
      </c>
      <c r="I4946" t="s">
        <v>30136</v>
      </c>
      <c r="J4946">
        <v>0</v>
      </c>
      <c r="K4946">
        <v>1</v>
      </c>
    </row>
    <row r="4947" spans="1:11" x14ac:dyDescent="0.3">
      <c r="A4947" t="s">
        <v>35069</v>
      </c>
      <c r="B4947" s="1">
        <v>45131</v>
      </c>
      <c r="C4947">
        <v>888.56</v>
      </c>
      <c r="D4947" t="s">
        <v>30108</v>
      </c>
      <c r="E4947" t="s">
        <v>30109</v>
      </c>
      <c r="F4947" t="s">
        <v>3980</v>
      </c>
      <c r="G4947">
        <v>0</v>
      </c>
      <c r="H4947">
        <v>2023</v>
      </c>
      <c r="I4947" t="s">
        <v>30115</v>
      </c>
      <c r="J4947">
        <v>1</v>
      </c>
      <c r="K4947">
        <v>0</v>
      </c>
    </row>
    <row r="4948" spans="1:11" x14ac:dyDescent="0.3">
      <c r="A4948" t="s">
        <v>35070</v>
      </c>
      <c r="B4948" s="1">
        <v>44777</v>
      </c>
      <c r="C4948">
        <v>1189.3399999999999</v>
      </c>
      <c r="D4948" t="s">
        <v>30112</v>
      </c>
      <c r="E4948" t="s">
        <v>30117</v>
      </c>
      <c r="F4948" t="s">
        <v>16707</v>
      </c>
      <c r="G4948">
        <v>1</v>
      </c>
      <c r="H4948">
        <v>2022</v>
      </c>
      <c r="I4948" t="s">
        <v>30120</v>
      </c>
      <c r="J4948">
        <v>0</v>
      </c>
      <c r="K4948">
        <v>1</v>
      </c>
    </row>
    <row r="4949" spans="1:11" x14ac:dyDescent="0.3">
      <c r="A4949" t="s">
        <v>35071</v>
      </c>
      <c r="B4949" s="1">
        <v>44911</v>
      </c>
      <c r="C4949">
        <v>1471.79</v>
      </c>
      <c r="D4949" t="s">
        <v>30122</v>
      </c>
      <c r="E4949" t="s">
        <v>30109</v>
      </c>
      <c r="F4949" t="s">
        <v>3132</v>
      </c>
      <c r="G4949">
        <v>0</v>
      </c>
      <c r="H4949">
        <v>2022</v>
      </c>
      <c r="I4949" t="s">
        <v>30130</v>
      </c>
      <c r="J4949">
        <v>1</v>
      </c>
      <c r="K4949">
        <v>0</v>
      </c>
    </row>
    <row r="4950" spans="1:11" x14ac:dyDescent="0.3">
      <c r="A4950" t="s">
        <v>35072</v>
      </c>
      <c r="B4950" s="1">
        <v>45574</v>
      </c>
      <c r="C4950">
        <v>227.91</v>
      </c>
      <c r="D4950" t="s">
        <v>30108</v>
      </c>
      <c r="E4950" t="s">
        <v>30109</v>
      </c>
      <c r="F4950" t="s">
        <v>10913</v>
      </c>
      <c r="G4950">
        <v>0</v>
      </c>
      <c r="H4950">
        <v>2024</v>
      </c>
      <c r="I4950" t="s">
        <v>30159</v>
      </c>
      <c r="J4950">
        <v>1</v>
      </c>
      <c r="K4950">
        <v>0</v>
      </c>
    </row>
    <row r="4951" spans="1:11" x14ac:dyDescent="0.3">
      <c r="A4951" t="s">
        <v>35073</v>
      </c>
      <c r="B4951" s="1">
        <v>45190</v>
      </c>
      <c r="C4951">
        <v>356.1</v>
      </c>
      <c r="D4951" t="s">
        <v>30112</v>
      </c>
      <c r="E4951" t="s">
        <v>30109</v>
      </c>
      <c r="F4951" t="s">
        <v>2934</v>
      </c>
      <c r="G4951">
        <v>0</v>
      </c>
      <c r="H4951">
        <v>2023</v>
      </c>
      <c r="I4951" t="s">
        <v>30123</v>
      </c>
      <c r="J4951">
        <v>1</v>
      </c>
      <c r="K4951">
        <v>0</v>
      </c>
    </row>
    <row r="4952" spans="1:11" x14ac:dyDescent="0.3">
      <c r="A4952" t="s">
        <v>35074</v>
      </c>
      <c r="B4952" s="1">
        <v>44947</v>
      </c>
      <c r="C4952">
        <v>108.82</v>
      </c>
      <c r="D4952" t="s">
        <v>30112</v>
      </c>
      <c r="E4952" t="s">
        <v>30109</v>
      </c>
      <c r="F4952" t="s">
        <v>15847</v>
      </c>
      <c r="G4952">
        <v>0</v>
      </c>
      <c r="H4952">
        <v>2023</v>
      </c>
      <c r="I4952" t="s">
        <v>30113</v>
      </c>
      <c r="J4952">
        <v>1</v>
      </c>
      <c r="K4952">
        <v>0</v>
      </c>
    </row>
    <row r="4953" spans="1:11" x14ac:dyDescent="0.3">
      <c r="A4953" t="s">
        <v>35075</v>
      </c>
      <c r="B4953" s="1">
        <v>44730</v>
      </c>
      <c r="C4953">
        <v>497.13</v>
      </c>
      <c r="D4953" t="s">
        <v>30112</v>
      </c>
      <c r="E4953" t="s">
        <v>30117</v>
      </c>
      <c r="F4953" t="s">
        <v>19356</v>
      </c>
      <c r="G4953">
        <v>1</v>
      </c>
      <c r="H4953">
        <v>2022</v>
      </c>
      <c r="I4953" t="s">
        <v>30128</v>
      </c>
      <c r="J4953">
        <v>0</v>
      </c>
      <c r="K4953">
        <v>1</v>
      </c>
    </row>
    <row r="4954" spans="1:11" x14ac:dyDescent="0.3">
      <c r="A4954" t="s">
        <v>35076</v>
      </c>
      <c r="B4954" s="1">
        <v>44922</v>
      </c>
      <c r="C4954">
        <v>130.76</v>
      </c>
      <c r="D4954" t="s">
        <v>30112</v>
      </c>
      <c r="E4954" t="s">
        <v>30117</v>
      </c>
      <c r="F4954" t="s">
        <v>1861</v>
      </c>
      <c r="G4954">
        <v>1</v>
      </c>
      <c r="H4954">
        <v>2022</v>
      </c>
      <c r="I4954" t="s">
        <v>30130</v>
      </c>
      <c r="J4954">
        <v>0</v>
      </c>
      <c r="K4954">
        <v>1</v>
      </c>
    </row>
    <row r="4955" spans="1:11" x14ac:dyDescent="0.3">
      <c r="A4955" t="s">
        <v>35077</v>
      </c>
      <c r="B4955" s="1">
        <v>45388</v>
      </c>
      <c r="C4955">
        <v>503.28</v>
      </c>
      <c r="D4955" t="s">
        <v>30108</v>
      </c>
      <c r="E4955" t="s">
        <v>30109</v>
      </c>
      <c r="F4955" t="s">
        <v>11336</v>
      </c>
      <c r="G4955">
        <v>0</v>
      </c>
      <c r="H4955">
        <v>2024</v>
      </c>
      <c r="I4955" t="s">
        <v>30118</v>
      </c>
      <c r="J4955">
        <v>1</v>
      </c>
      <c r="K4955">
        <v>0</v>
      </c>
    </row>
    <row r="4956" spans="1:11" x14ac:dyDescent="0.3">
      <c r="A4956" t="s">
        <v>35078</v>
      </c>
      <c r="B4956" s="1">
        <v>44933</v>
      </c>
      <c r="C4956">
        <v>724.65</v>
      </c>
      <c r="D4956" t="s">
        <v>30108</v>
      </c>
      <c r="E4956" t="s">
        <v>30109</v>
      </c>
      <c r="F4956" t="s">
        <v>5295</v>
      </c>
      <c r="G4956">
        <v>0</v>
      </c>
      <c r="H4956">
        <v>2023</v>
      </c>
      <c r="I4956" t="s">
        <v>30113</v>
      </c>
      <c r="J4956">
        <v>1</v>
      </c>
      <c r="K4956">
        <v>0</v>
      </c>
    </row>
    <row r="4957" spans="1:11" x14ac:dyDescent="0.3">
      <c r="A4957" t="s">
        <v>35079</v>
      </c>
      <c r="B4957" s="1">
        <v>44780</v>
      </c>
      <c r="C4957">
        <v>162.1</v>
      </c>
      <c r="D4957" t="s">
        <v>30122</v>
      </c>
      <c r="E4957" t="s">
        <v>30109</v>
      </c>
      <c r="F4957" t="s">
        <v>162</v>
      </c>
      <c r="G4957">
        <v>0</v>
      </c>
      <c r="H4957">
        <v>2022</v>
      </c>
      <c r="I4957" t="s">
        <v>30120</v>
      </c>
      <c r="J4957">
        <v>1</v>
      </c>
      <c r="K4957">
        <v>0</v>
      </c>
    </row>
    <row r="4958" spans="1:11" x14ac:dyDescent="0.3">
      <c r="A4958" t="s">
        <v>35080</v>
      </c>
      <c r="B4958" s="1">
        <v>44708</v>
      </c>
      <c r="C4958">
        <v>179.28</v>
      </c>
      <c r="D4958" t="s">
        <v>30122</v>
      </c>
      <c r="E4958" t="s">
        <v>30109</v>
      </c>
      <c r="F4958" t="s">
        <v>17712</v>
      </c>
      <c r="G4958">
        <v>0</v>
      </c>
      <c r="H4958">
        <v>2022</v>
      </c>
      <c r="I4958" t="s">
        <v>30136</v>
      </c>
      <c r="J4958">
        <v>1</v>
      </c>
      <c r="K4958">
        <v>0</v>
      </c>
    </row>
    <row r="4959" spans="1:11" x14ac:dyDescent="0.3">
      <c r="A4959" t="s">
        <v>35081</v>
      </c>
      <c r="B4959" s="1">
        <v>45432</v>
      </c>
      <c r="C4959">
        <v>1209.82</v>
      </c>
      <c r="D4959" t="s">
        <v>30122</v>
      </c>
      <c r="E4959" t="s">
        <v>30117</v>
      </c>
      <c r="F4959" t="s">
        <v>2602</v>
      </c>
      <c r="G4959">
        <v>1</v>
      </c>
      <c r="H4959">
        <v>2024</v>
      </c>
      <c r="I4959" t="s">
        <v>30136</v>
      </c>
      <c r="J4959">
        <v>0</v>
      </c>
      <c r="K4959">
        <v>1</v>
      </c>
    </row>
    <row r="4960" spans="1:11" x14ac:dyDescent="0.3">
      <c r="A4960" t="s">
        <v>35082</v>
      </c>
      <c r="B4960" s="1">
        <v>45032</v>
      </c>
      <c r="C4960">
        <v>314.88</v>
      </c>
      <c r="D4960" t="s">
        <v>30108</v>
      </c>
      <c r="E4960" t="s">
        <v>30117</v>
      </c>
      <c r="F4960" t="s">
        <v>16867</v>
      </c>
      <c r="G4960">
        <v>1</v>
      </c>
      <c r="H4960">
        <v>2023</v>
      </c>
      <c r="I4960" t="s">
        <v>30118</v>
      </c>
      <c r="J4960">
        <v>0</v>
      </c>
      <c r="K4960">
        <v>1</v>
      </c>
    </row>
    <row r="4961" spans="1:11" x14ac:dyDescent="0.3">
      <c r="A4961" t="s">
        <v>35083</v>
      </c>
      <c r="B4961" s="1">
        <v>45091</v>
      </c>
      <c r="C4961">
        <v>1245.94</v>
      </c>
      <c r="D4961" t="s">
        <v>30122</v>
      </c>
      <c r="E4961" t="s">
        <v>30117</v>
      </c>
      <c r="F4961" t="s">
        <v>16931</v>
      </c>
      <c r="G4961">
        <v>1</v>
      </c>
      <c r="H4961">
        <v>2023</v>
      </c>
      <c r="I4961" t="s">
        <v>30128</v>
      </c>
      <c r="J4961">
        <v>0</v>
      </c>
      <c r="K4961">
        <v>1</v>
      </c>
    </row>
    <row r="4962" spans="1:11" x14ac:dyDescent="0.3">
      <c r="A4962" t="s">
        <v>35084</v>
      </c>
      <c r="B4962" s="1">
        <v>44981</v>
      </c>
      <c r="C4962">
        <v>1464.56</v>
      </c>
      <c r="D4962" t="s">
        <v>30122</v>
      </c>
      <c r="E4962" t="s">
        <v>30109</v>
      </c>
      <c r="F4962" t="s">
        <v>3221</v>
      </c>
      <c r="G4962">
        <v>0</v>
      </c>
      <c r="H4962">
        <v>2023</v>
      </c>
      <c r="I4962" t="s">
        <v>30110</v>
      </c>
      <c r="J4962">
        <v>1</v>
      </c>
      <c r="K4962">
        <v>0</v>
      </c>
    </row>
    <row r="4963" spans="1:11" x14ac:dyDescent="0.3">
      <c r="A4963" t="s">
        <v>35085</v>
      </c>
      <c r="B4963" s="1">
        <v>45552</v>
      </c>
      <c r="C4963">
        <v>1161.9100000000001</v>
      </c>
      <c r="D4963" t="s">
        <v>30108</v>
      </c>
      <c r="E4963" t="s">
        <v>30109</v>
      </c>
      <c r="F4963" t="s">
        <v>5047</v>
      </c>
      <c r="G4963">
        <v>0</v>
      </c>
      <c r="H4963">
        <v>2024</v>
      </c>
      <c r="I4963" t="s">
        <v>30123</v>
      </c>
      <c r="J4963">
        <v>1</v>
      </c>
      <c r="K4963">
        <v>0</v>
      </c>
    </row>
    <row r="4964" spans="1:11" x14ac:dyDescent="0.3">
      <c r="A4964" t="s">
        <v>35086</v>
      </c>
      <c r="B4964" s="1">
        <v>44733</v>
      </c>
      <c r="C4964">
        <v>1450.62</v>
      </c>
      <c r="D4964" t="s">
        <v>30112</v>
      </c>
      <c r="E4964" t="s">
        <v>30109</v>
      </c>
      <c r="F4964" t="s">
        <v>10481</v>
      </c>
      <c r="G4964">
        <v>0</v>
      </c>
      <c r="H4964">
        <v>2022</v>
      </c>
      <c r="I4964" t="s">
        <v>30128</v>
      </c>
      <c r="J4964">
        <v>1</v>
      </c>
      <c r="K4964">
        <v>0</v>
      </c>
    </row>
    <row r="4965" spans="1:11" x14ac:dyDescent="0.3">
      <c r="A4965" t="s">
        <v>35087</v>
      </c>
      <c r="B4965" s="1">
        <v>45010</v>
      </c>
      <c r="C4965">
        <v>1018.76</v>
      </c>
      <c r="D4965" t="s">
        <v>30108</v>
      </c>
      <c r="E4965" t="s">
        <v>30117</v>
      </c>
      <c r="F4965" t="s">
        <v>9682</v>
      </c>
      <c r="G4965">
        <v>1</v>
      </c>
      <c r="H4965">
        <v>2023</v>
      </c>
      <c r="I4965" t="s">
        <v>30145</v>
      </c>
      <c r="J4965">
        <v>0</v>
      </c>
      <c r="K4965">
        <v>1</v>
      </c>
    </row>
    <row r="4966" spans="1:11" x14ac:dyDescent="0.3">
      <c r="A4966" t="s">
        <v>35088</v>
      </c>
      <c r="B4966" s="1">
        <v>44993</v>
      </c>
      <c r="C4966">
        <v>1248.28</v>
      </c>
      <c r="D4966" t="s">
        <v>30122</v>
      </c>
      <c r="E4966" t="s">
        <v>30109</v>
      </c>
      <c r="F4966" t="s">
        <v>7126</v>
      </c>
      <c r="G4966">
        <v>0</v>
      </c>
      <c r="H4966">
        <v>2023</v>
      </c>
      <c r="I4966" t="s">
        <v>30145</v>
      </c>
      <c r="J4966">
        <v>1</v>
      </c>
      <c r="K4966">
        <v>0</v>
      </c>
    </row>
    <row r="4967" spans="1:11" x14ac:dyDescent="0.3">
      <c r="A4967" t="s">
        <v>35089</v>
      </c>
      <c r="B4967" s="1">
        <v>44646</v>
      </c>
      <c r="C4967">
        <v>447.62</v>
      </c>
      <c r="D4967" t="s">
        <v>30108</v>
      </c>
      <c r="E4967" t="s">
        <v>30109</v>
      </c>
      <c r="F4967" t="s">
        <v>5446</v>
      </c>
      <c r="G4967">
        <v>0</v>
      </c>
      <c r="H4967">
        <v>2022</v>
      </c>
      <c r="I4967" t="s">
        <v>30145</v>
      </c>
      <c r="J4967">
        <v>1</v>
      </c>
      <c r="K4967">
        <v>0</v>
      </c>
    </row>
    <row r="4968" spans="1:11" x14ac:dyDescent="0.3">
      <c r="A4968" t="s">
        <v>35090</v>
      </c>
      <c r="B4968" s="1">
        <v>45013</v>
      </c>
      <c r="C4968">
        <v>1068.93</v>
      </c>
      <c r="D4968" t="s">
        <v>30122</v>
      </c>
      <c r="E4968" t="s">
        <v>30109</v>
      </c>
      <c r="F4968" t="s">
        <v>10719</v>
      </c>
      <c r="G4968">
        <v>0</v>
      </c>
      <c r="H4968">
        <v>2023</v>
      </c>
      <c r="I4968" t="s">
        <v>30145</v>
      </c>
      <c r="J4968">
        <v>1</v>
      </c>
      <c r="K4968">
        <v>0</v>
      </c>
    </row>
    <row r="4969" spans="1:11" x14ac:dyDescent="0.3">
      <c r="A4969" t="s">
        <v>35091</v>
      </c>
      <c r="B4969" s="1">
        <v>44592</v>
      </c>
      <c r="C4969">
        <v>219.84</v>
      </c>
      <c r="D4969" t="s">
        <v>30108</v>
      </c>
      <c r="E4969" t="s">
        <v>30117</v>
      </c>
      <c r="F4969" t="s">
        <v>13233</v>
      </c>
      <c r="G4969">
        <v>1</v>
      </c>
      <c r="H4969">
        <v>2022</v>
      </c>
      <c r="I4969" t="s">
        <v>30113</v>
      </c>
      <c r="J4969">
        <v>0</v>
      </c>
      <c r="K4969">
        <v>1</v>
      </c>
    </row>
    <row r="4970" spans="1:11" x14ac:dyDescent="0.3">
      <c r="A4970" t="s">
        <v>35092</v>
      </c>
      <c r="B4970" s="1">
        <v>44675</v>
      </c>
      <c r="C4970">
        <v>926.75</v>
      </c>
      <c r="D4970" t="s">
        <v>30108</v>
      </c>
      <c r="E4970" t="s">
        <v>30117</v>
      </c>
      <c r="F4970" t="s">
        <v>18498</v>
      </c>
      <c r="G4970">
        <v>1</v>
      </c>
      <c r="H4970">
        <v>2022</v>
      </c>
      <c r="I4970" t="s">
        <v>30118</v>
      </c>
      <c r="J4970">
        <v>0</v>
      </c>
      <c r="K4970">
        <v>1</v>
      </c>
    </row>
    <row r="4971" spans="1:11" x14ac:dyDescent="0.3">
      <c r="A4971" t="s">
        <v>35093</v>
      </c>
      <c r="B4971" s="1">
        <v>45206</v>
      </c>
      <c r="C4971">
        <v>342.74</v>
      </c>
      <c r="D4971" t="s">
        <v>30122</v>
      </c>
      <c r="E4971" t="s">
        <v>30117</v>
      </c>
      <c r="F4971" t="s">
        <v>10378</v>
      </c>
      <c r="G4971">
        <v>1</v>
      </c>
      <c r="H4971">
        <v>2023</v>
      </c>
      <c r="I4971" t="s">
        <v>30159</v>
      </c>
      <c r="J4971">
        <v>0</v>
      </c>
      <c r="K4971">
        <v>1</v>
      </c>
    </row>
    <row r="4972" spans="1:11" x14ac:dyDescent="0.3">
      <c r="A4972" t="s">
        <v>35094</v>
      </c>
      <c r="B4972" s="1">
        <v>44712</v>
      </c>
      <c r="C4972">
        <v>757.14</v>
      </c>
      <c r="D4972" t="s">
        <v>30112</v>
      </c>
      <c r="E4972" t="s">
        <v>30117</v>
      </c>
      <c r="F4972" t="s">
        <v>8822</v>
      </c>
      <c r="G4972">
        <v>1</v>
      </c>
      <c r="H4972">
        <v>2022</v>
      </c>
      <c r="I4972" t="s">
        <v>30136</v>
      </c>
      <c r="J4972">
        <v>0</v>
      </c>
      <c r="K4972">
        <v>1</v>
      </c>
    </row>
    <row r="4973" spans="1:11" x14ac:dyDescent="0.3">
      <c r="A4973" t="s">
        <v>35095</v>
      </c>
      <c r="B4973" s="1">
        <v>45559</v>
      </c>
      <c r="C4973">
        <v>1442.14</v>
      </c>
      <c r="D4973" t="s">
        <v>30108</v>
      </c>
      <c r="E4973" t="s">
        <v>30117</v>
      </c>
      <c r="F4973" t="s">
        <v>18832</v>
      </c>
      <c r="G4973">
        <v>1</v>
      </c>
      <c r="H4973">
        <v>2024</v>
      </c>
      <c r="I4973" t="s">
        <v>30123</v>
      </c>
      <c r="J4973">
        <v>0</v>
      </c>
      <c r="K4973">
        <v>1</v>
      </c>
    </row>
    <row r="4974" spans="1:11" x14ac:dyDescent="0.3">
      <c r="A4974" t="s">
        <v>35096</v>
      </c>
      <c r="B4974" s="1">
        <v>44975</v>
      </c>
      <c r="C4974">
        <v>131.88</v>
      </c>
      <c r="D4974" t="s">
        <v>30108</v>
      </c>
      <c r="E4974" t="s">
        <v>30109</v>
      </c>
      <c r="F4974" t="s">
        <v>5019</v>
      </c>
      <c r="G4974">
        <v>0</v>
      </c>
      <c r="H4974">
        <v>2023</v>
      </c>
      <c r="I4974" t="s">
        <v>30110</v>
      </c>
      <c r="J4974">
        <v>1</v>
      </c>
      <c r="K4974">
        <v>0</v>
      </c>
    </row>
    <row r="4975" spans="1:11" x14ac:dyDescent="0.3">
      <c r="A4975" t="s">
        <v>35097</v>
      </c>
      <c r="B4975" s="1">
        <v>45283</v>
      </c>
      <c r="C4975">
        <v>1213.17</v>
      </c>
      <c r="D4975" t="s">
        <v>30108</v>
      </c>
      <c r="E4975" t="s">
        <v>30117</v>
      </c>
      <c r="F4975" t="s">
        <v>9523</v>
      </c>
      <c r="G4975">
        <v>1</v>
      </c>
      <c r="H4975">
        <v>2023</v>
      </c>
      <c r="I4975" t="s">
        <v>30130</v>
      </c>
      <c r="J4975">
        <v>0</v>
      </c>
      <c r="K4975">
        <v>1</v>
      </c>
    </row>
    <row r="4976" spans="1:11" x14ac:dyDescent="0.3">
      <c r="A4976" t="s">
        <v>35098</v>
      </c>
      <c r="B4976" s="1">
        <v>44937</v>
      </c>
      <c r="C4976">
        <v>846.61</v>
      </c>
      <c r="D4976" t="s">
        <v>30112</v>
      </c>
      <c r="E4976" t="s">
        <v>30109</v>
      </c>
      <c r="F4976" t="s">
        <v>409</v>
      </c>
      <c r="G4976">
        <v>0</v>
      </c>
      <c r="H4976">
        <v>2023</v>
      </c>
      <c r="I4976" t="s">
        <v>30113</v>
      </c>
      <c r="J4976">
        <v>1</v>
      </c>
      <c r="K4976">
        <v>0</v>
      </c>
    </row>
    <row r="4977" spans="1:11" x14ac:dyDescent="0.3">
      <c r="A4977" t="s">
        <v>35099</v>
      </c>
      <c r="B4977" s="1">
        <v>45123</v>
      </c>
      <c r="C4977">
        <v>478.68</v>
      </c>
      <c r="D4977" t="s">
        <v>30112</v>
      </c>
      <c r="E4977" t="s">
        <v>30117</v>
      </c>
      <c r="F4977" t="s">
        <v>12033</v>
      </c>
      <c r="G4977">
        <v>1</v>
      </c>
      <c r="H4977">
        <v>2023</v>
      </c>
      <c r="I4977" t="s">
        <v>30115</v>
      </c>
      <c r="J4977">
        <v>0</v>
      </c>
      <c r="K4977">
        <v>1</v>
      </c>
    </row>
    <row r="4978" spans="1:11" x14ac:dyDescent="0.3">
      <c r="A4978" t="s">
        <v>35100</v>
      </c>
      <c r="B4978" s="1">
        <v>44625</v>
      </c>
      <c r="C4978">
        <v>987.29</v>
      </c>
      <c r="D4978" t="s">
        <v>30112</v>
      </c>
      <c r="E4978" t="s">
        <v>30109</v>
      </c>
      <c r="F4978" t="s">
        <v>1467</v>
      </c>
      <c r="G4978">
        <v>0</v>
      </c>
      <c r="H4978">
        <v>2022</v>
      </c>
      <c r="I4978" t="s">
        <v>30145</v>
      </c>
      <c r="J4978">
        <v>1</v>
      </c>
      <c r="K4978">
        <v>0</v>
      </c>
    </row>
    <row r="4979" spans="1:11" x14ac:dyDescent="0.3">
      <c r="A4979" t="s">
        <v>35101</v>
      </c>
      <c r="B4979" s="1">
        <v>45551</v>
      </c>
      <c r="C4979">
        <v>350.46</v>
      </c>
      <c r="D4979" t="s">
        <v>30122</v>
      </c>
      <c r="E4979" t="s">
        <v>30117</v>
      </c>
      <c r="F4979" t="s">
        <v>17075</v>
      </c>
      <c r="G4979">
        <v>1</v>
      </c>
      <c r="H4979">
        <v>2024</v>
      </c>
      <c r="I4979" t="s">
        <v>30123</v>
      </c>
      <c r="J4979">
        <v>0</v>
      </c>
      <c r="K4979">
        <v>1</v>
      </c>
    </row>
    <row r="4980" spans="1:11" x14ac:dyDescent="0.3">
      <c r="A4980" t="s">
        <v>35102</v>
      </c>
      <c r="B4980" s="1">
        <v>44567</v>
      </c>
      <c r="C4980">
        <v>812.95</v>
      </c>
      <c r="D4980" t="s">
        <v>30108</v>
      </c>
      <c r="E4980" t="s">
        <v>30109</v>
      </c>
      <c r="F4980" t="s">
        <v>16498</v>
      </c>
      <c r="G4980">
        <v>0</v>
      </c>
      <c r="H4980">
        <v>2022</v>
      </c>
      <c r="I4980" t="s">
        <v>30113</v>
      </c>
      <c r="J4980">
        <v>1</v>
      </c>
      <c r="K4980">
        <v>0</v>
      </c>
    </row>
    <row r="4981" spans="1:11" x14ac:dyDescent="0.3">
      <c r="A4981" t="s">
        <v>35103</v>
      </c>
      <c r="B4981" s="1">
        <v>45260</v>
      </c>
      <c r="C4981">
        <v>1291.75</v>
      </c>
      <c r="D4981" t="s">
        <v>30112</v>
      </c>
      <c r="E4981" t="s">
        <v>30109</v>
      </c>
      <c r="F4981" t="s">
        <v>13937</v>
      </c>
      <c r="G4981">
        <v>0</v>
      </c>
      <c r="H4981">
        <v>2023</v>
      </c>
      <c r="I4981" t="s">
        <v>30142</v>
      </c>
      <c r="J4981">
        <v>1</v>
      </c>
      <c r="K4981">
        <v>0</v>
      </c>
    </row>
    <row r="4982" spans="1:11" x14ac:dyDescent="0.3">
      <c r="A4982" t="s">
        <v>35104</v>
      </c>
      <c r="B4982" s="1">
        <v>45239</v>
      </c>
      <c r="C4982">
        <v>403.24</v>
      </c>
      <c r="D4982" t="s">
        <v>30122</v>
      </c>
      <c r="E4982" t="s">
        <v>30117</v>
      </c>
      <c r="F4982" t="s">
        <v>69</v>
      </c>
      <c r="G4982">
        <v>1</v>
      </c>
      <c r="H4982">
        <v>2023</v>
      </c>
      <c r="I4982" t="s">
        <v>30142</v>
      </c>
      <c r="J4982">
        <v>0</v>
      </c>
      <c r="K4982">
        <v>1</v>
      </c>
    </row>
    <row r="4983" spans="1:11" x14ac:dyDescent="0.3">
      <c r="A4983" t="s">
        <v>35105</v>
      </c>
      <c r="B4983" s="1">
        <v>45251</v>
      </c>
      <c r="C4983">
        <v>195.79</v>
      </c>
      <c r="D4983" t="s">
        <v>30112</v>
      </c>
      <c r="E4983" t="s">
        <v>30117</v>
      </c>
      <c r="F4983" t="s">
        <v>10193</v>
      </c>
      <c r="G4983">
        <v>1</v>
      </c>
      <c r="H4983">
        <v>2023</v>
      </c>
      <c r="I4983" t="s">
        <v>30142</v>
      </c>
      <c r="J4983">
        <v>0</v>
      </c>
      <c r="K4983">
        <v>1</v>
      </c>
    </row>
    <row r="4984" spans="1:11" x14ac:dyDescent="0.3">
      <c r="A4984" t="s">
        <v>35106</v>
      </c>
      <c r="B4984" s="1">
        <v>44748</v>
      </c>
      <c r="C4984">
        <v>1323.09</v>
      </c>
      <c r="D4984" t="s">
        <v>30122</v>
      </c>
      <c r="E4984" t="s">
        <v>30109</v>
      </c>
      <c r="F4984" t="s">
        <v>9622</v>
      </c>
      <c r="G4984">
        <v>0</v>
      </c>
      <c r="H4984">
        <v>2022</v>
      </c>
      <c r="I4984" t="s">
        <v>30115</v>
      </c>
      <c r="J4984">
        <v>1</v>
      </c>
      <c r="K4984">
        <v>0</v>
      </c>
    </row>
    <row r="4985" spans="1:11" x14ac:dyDescent="0.3">
      <c r="A4985" t="s">
        <v>35107</v>
      </c>
      <c r="B4985" s="1">
        <v>45400</v>
      </c>
      <c r="C4985">
        <v>1419.06</v>
      </c>
      <c r="D4985" t="s">
        <v>30122</v>
      </c>
      <c r="E4985" t="s">
        <v>30109</v>
      </c>
      <c r="F4985" t="s">
        <v>6728</v>
      </c>
      <c r="G4985">
        <v>0</v>
      </c>
      <c r="H4985">
        <v>2024</v>
      </c>
      <c r="I4985" t="s">
        <v>30118</v>
      </c>
      <c r="J4985">
        <v>1</v>
      </c>
      <c r="K4985">
        <v>0</v>
      </c>
    </row>
    <row r="4986" spans="1:11" x14ac:dyDescent="0.3">
      <c r="A4986" t="s">
        <v>35108</v>
      </c>
      <c r="B4986" s="1">
        <v>45588</v>
      </c>
      <c r="C4986">
        <v>1140.28</v>
      </c>
      <c r="D4986" t="s">
        <v>30122</v>
      </c>
      <c r="E4986" t="s">
        <v>30109</v>
      </c>
      <c r="F4986" t="s">
        <v>4357</v>
      </c>
      <c r="G4986">
        <v>0</v>
      </c>
      <c r="H4986">
        <v>2024</v>
      </c>
      <c r="I4986" t="s">
        <v>30159</v>
      </c>
      <c r="J4986">
        <v>1</v>
      </c>
      <c r="K4986">
        <v>0</v>
      </c>
    </row>
    <row r="4987" spans="1:11" x14ac:dyDescent="0.3">
      <c r="A4987" t="s">
        <v>35109</v>
      </c>
      <c r="B4987" s="1">
        <v>45515</v>
      </c>
      <c r="C4987">
        <v>687.09</v>
      </c>
      <c r="D4987" t="s">
        <v>30108</v>
      </c>
      <c r="E4987" t="s">
        <v>30117</v>
      </c>
      <c r="F4987" t="s">
        <v>3652</v>
      </c>
      <c r="G4987">
        <v>1</v>
      </c>
      <c r="H4987">
        <v>2024</v>
      </c>
      <c r="I4987" t="s">
        <v>30120</v>
      </c>
      <c r="J4987">
        <v>0</v>
      </c>
      <c r="K4987">
        <v>1</v>
      </c>
    </row>
    <row r="4988" spans="1:11" x14ac:dyDescent="0.3">
      <c r="A4988" t="s">
        <v>35110</v>
      </c>
      <c r="B4988" s="1">
        <v>45390</v>
      </c>
      <c r="C4988">
        <v>1486.35</v>
      </c>
      <c r="D4988" t="s">
        <v>30108</v>
      </c>
      <c r="E4988" t="s">
        <v>30117</v>
      </c>
      <c r="F4988" t="s">
        <v>12026</v>
      </c>
      <c r="G4988">
        <v>1</v>
      </c>
      <c r="H4988">
        <v>2024</v>
      </c>
      <c r="I4988" t="s">
        <v>30118</v>
      </c>
      <c r="J4988">
        <v>0</v>
      </c>
      <c r="K4988">
        <v>1</v>
      </c>
    </row>
    <row r="4989" spans="1:11" x14ac:dyDescent="0.3">
      <c r="A4989" t="s">
        <v>35111</v>
      </c>
      <c r="B4989" s="1">
        <v>44662</v>
      </c>
      <c r="C4989">
        <v>583.16</v>
      </c>
      <c r="D4989" t="s">
        <v>30108</v>
      </c>
      <c r="E4989" t="s">
        <v>30109</v>
      </c>
      <c r="F4989" t="s">
        <v>14625</v>
      </c>
      <c r="G4989">
        <v>0</v>
      </c>
      <c r="H4989">
        <v>2022</v>
      </c>
      <c r="I4989" t="s">
        <v>30118</v>
      </c>
      <c r="J4989">
        <v>1</v>
      </c>
      <c r="K4989">
        <v>0</v>
      </c>
    </row>
    <row r="4990" spans="1:11" x14ac:dyDescent="0.3">
      <c r="A4990" t="s">
        <v>35112</v>
      </c>
      <c r="B4990" s="1">
        <v>45041</v>
      </c>
      <c r="C4990">
        <v>1098.67</v>
      </c>
      <c r="D4990" t="s">
        <v>30122</v>
      </c>
      <c r="E4990" t="s">
        <v>30109</v>
      </c>
      <c r="F4990" t="s">
        <v>12088</v>
      </c>
      <c r="G4990">
        <v>0</v>
      </c>
      <c r="H4990">
        <v>2023</v>
      </c>
      <c r="I4990" t="s">
        <v>30118</v>
      </c>
      <c r="J4990">
        <v>1</v>
      </c>
      <c r="K4990">
        <v>0</v>
      </c>
    </row>
    <row r="4991" spans="1:11" x14ac:dyDescent="0.3">
      <c r="A4991" t="s">
        <v>35113</v>
      </c>
      <c r="B4991" s="1">
        <v>45276</v>
      </c>
      <c r="C4991">
        <v>590.79999999999995</v>
      </c>
      <c r="D4991" t="s">
        <v>30122</v>
      </c>
      <c r="E4991" t="s">
        <v>30109</v>
      </c>
      <c r="F4991" t="s">
        <v>19085</v>
      </c>
      <c r="G4991">
        <v>0</v>
      </c>
      <c r="H4991">
        <v>2023</v>
      </c>
      <c r="I4991" t="s">
        <v>30130</v>
      </c>
      <c r="J4991">
        <v>1</v>
      </c>
      <c r="K4991">
        <v>0</v>
      </c>
    </row>
    <row r="4992" spans="1:11" x14ac:dyDescent="0.3">
      <c r="A4992" t="s">
        <v>35114</v>
      </c>
      <c r="B4992" s="1">
        <v>45413</v>
      </c>
      <c r="C4992">
        <v>782.65</v>
      </c>
      <c r="D4992" t="s">
        <v>30108</v>
      </c>
      <c r="E4992" t="s">
        <v>30117</v>
      </c>
      <c r="F4992" t="s">
        <v>18156</v>
      </c>
      <c r="G4992">
        <v>1</v>
      </c>
      <c r="H4992">
        <v>2024</v>
      </c>
      <c r="I4992" t="s">
        <v>30136</v>
      </c>
      <c r="J4992">
        <v>0</v>
      </c>
      <c r="K4992">
        <v>1</v>
      </c>
    </row>
    <row r="4993" spans="1:11" x14ac:dyDescent="0.3">
      <c r="A4993" t="s">
        <v>35115</v>
      </c>
      <c r="B4993" s="1">
        <v>45558</v>
      </c>
      <c r="C4993">
        <v>453.33</v>
      </c>
      <c r="D4993" t="s">
        <v>30108</v>
      </c>
      <c r="E4993" t="s">
        <v>30109</v>
      </c>
      <c r="F4993" t="s">
        <v>18034</v>
      </c>
      <c r="G4993">
        <v>0</v>
      </c>
      <c r="H4993">
        <v>2024</v>
      </c>
      <c r="I4993" t="s">
        <v>30123</v>
      </c>
      <c r="J4993">
        <v>1</v>
      </c>
      <c r="K4993">
        <v>0</v>
      </c>
    </row>
    <row r="4994" spans="1:11" x14ac:dyDescent="0.3">
      <c r="A4994" t="s">
        <v>35116</v>
      </c>
      <c r="B4994" s="1">
        <v>45064</v>
      </c>
      <c r="C4994">
        <v>751.04</v>
      </c>
      <c r="D4994" t="s">
        <v>30122</v>
      </c>
      <c r="E4994" t="s">
        <v>30109</v>
      </c>
      <c r="F4994" t="s">
        <v>16203</v>
      </c>
      <c r="G4994">
        <v>0</v>
      </c>
      <c r="H4994">
        <v>2023</v>
      </c>
      <c r="I4994" t="s">
        <v>30136</v>
      </c>
      <c r="J4994">
        <v>1</v>
      </c>
      <c r="K4994">
        <v>0</v>
      </c>
    </row>
    <row r="4995" spans="1:11" x14ac:dyDescent="0.3">
      <c r="A4995" t="s">
        <v>35117</v>
      </c>
      <c r="B4995" s="1">
        <v>44718</v>
      </c>
      <c r="C4995">
        <v>833.67</v>
      </c>
      <c r="D4995" t="s">
        <v>30112</v>
      </c>
      <c r="E4995" t="s">
        <v>30109</v>
      </c>
      <c r="F4995" t="s">
        <v>12124</v>
      </c>
      <c r="G4995">
        <v>0</v>
      </c>
      <c r="H4995">
        <v>2022</v>
      </c>
      <c r="I4995" t="s">
        <v>30128</v>
      </c>
      <c r="J4995">
        <v>1</v>
      </c>
      <c r="K4995">
        <v>0</v>
      </c>
    </row>
    <row r="4996" spans="1:11" x14ac:dyDescent="0.3">
      <c r="A4996" t="s">
        <v>35118</v>
      </c>
      <c r="B4996" s="1">
        <v>45014</v>
      </c>
      <c r="C4996">
        <v>1245.9000000000001</v>
      </c>
      <c r="D4996" t="s">
        <v>30108</v>
      </c>
      <c r="E4996" t="s">
        <v>30117</v>
      </c>
      <c r="F4996" t="s">
        <v>3447</v>
      </c>
      <c r="G4996">
        <v>1</v>
      </c>
      <c r="H4996">
        <v>2023</v>
      </c>
      <c r="I4996" t="s">
        <v>30145</v>
      </c>
      <c r="J4996">
        <v>0</v>
      </c>
      <c r="K4996">
        <v>1</v>
      </c>
    </row>
    <row r="4997" spans="1:11" x14ac:dyDescent="0.3">
      <c r="A4997" t="s">
        <v>35119</v>
      </c>
      <c r="B4997" s="1">
        <v>45131</v>
      </c>
      <c r="C4997">
        <v>1388.5</v>
      </c>
      <c r="D4997" t="s">
        <v>30122</v>
      </c>
      <c r="E4997" t="s">
        <v>30117</v>
      </c>
      <c r="F4997" t="s">
        <v>8603</v>
      </c>
      <c r="G4997">
        <v>1</v>
      </c>
      <c r="H4997">
        <v>2023</v>
      </c>
      <c r="I4997" t="s">
        <v>30115</v>
      </c>
      <c r="J4997">
        <v>0</v>
      </c>
      <c r="K4997">
        <v>1</v>
      </c>
    </row>
    <row r="4998" spans="1:11" x14ac:dyDescent="0.3">
      <c r="A4998" t="s">
        <v>35120</v>
      </c>
      <c r="B4998" s="1">
        <v>45590</v>
      </c>
      <c r="C4998">
        <v>927.18</v>
      </c>
      <c r="D4998" t="s">
        <v>30108</v>
      </c>
      <c r="E4998" t="s">
        <v>30117</v>
      </c>
      <c r="F4998" t="s">
        <v>18427</v>
      </c>
      <c r="G4998">
        <v>1</v>
      </c>
      <c r="H4998">
        <v>2024</v>
      </c>
      <c r="I4998" t="s">
        <v>30159</v>
      </c>
      <c r="J4998">
        <v>0</v>
      </c>
      <c r="K4998">
        <v>1</v>
      </c>
    </row>
    <row r="4999" spans="1:11" x14ac:dyDescent="0.3">
      <c r="A4999" t="s">
        <v>35121</v>
      </c>
      <c r="B4999" s="1">
        <v>44680</v>
      </c>
      <c r="C4999">
        <v>1258.25</v>
      </c>
      <c r="D4999" t="s">
        <v>30108</v>
      </c>
      <c r="E4999" t="s">
        <v>30117</v>
      </c>
      <c r="F4999" t="s">
        <v>19524</v>
      </c>
      <c r="G4999">
        <v>1</v>
      </c>
      <c r="H4999">
        <v>2022</v>
      </c>
      <c r="I4999" t="s">
        <v>30118</v>
      </c>
      <c r="J4999">
        <v>0</v>
      </c>
      <c r="K4999">
        <v>1</v>
      </c>
    </row>
    <row r="5000" spans="1:11" x14ac:dyDescent="0.3">
      <c r="A5000" t="s">
        <v>35122</v>
      </c>
      <c r="B5000" s="1">
        <v>45047</v>
      </c>
      <c r="C5000">
        <v>389.97</v>
      </c>
      <c r="D5000" t="s">
        <v>30108</v>
      </c>
      <c r="E5000" t="s">
        <v>30109</v>
      </c>
      <c r="F5000" t="s">
        <v>9050</v>
      </c>
      <c r="G5000">
        <v>0</v>
      </c>
      <c r="H5000">
        <v>2023</v>
      </c>
      <c r="I5000" t="s">
        <v>30136</v>
      </c>
      <c r="J5000">
        <v>1</v>
      </c>
      <c r="K5000">
        <v>0</v>
      </c>
    </row>
    <row r="5001" spans="1:11" x14ac:dyDescent="0.3">
      <c r="A5001" t="s">
        <v>35123</v>
      </c>
      <c r="B5001" s="1">
        <v>45027</v>
      </c>
      <c r="C5001">
        <v>186.4</v>
      </c>
      <c r="D5001" t="s">
        <v>30108</v>
      </c>
      <c r="E5001" t="s">
        <v>30109</v>
      </c>
      <c r="F5001" t="s">
        <v>15497</v>
      </c>
      <c r="G5001">
        <v>0</v>
      </c>
      <c r="H5001">
        <v>2023</v>
      </c>
      <c r="I5001" t="s">
        <v>30118</v>
      </c>
      <c r="J5001">
        <v>1</v>
      </c>
      <c r="K5001">
        <v>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8278-02BD-48EC-BAC6-125BC288C3AA}">
  <dimension ref="A1:AA118"/>
  <sheetViews>
    <sheetView topLeftCell="A36" workbookViewId="0">
      <selection activeCell="N108" sqref="N108"/>
    </sheetView>
  </sheetViews>
  <sheetFormatPr defaultRowHeight="14.4" x14ac:dyDescent="0.3"/>
  <cols>
    <col min="1" max="1" width="16.109375" bestFit="1" customWidth="1"/>
    <col min="2" max="2" width="15.5546875" bestFit="1" customWidth="1"/>
    <col min="3" max="3" width="7.88671875" bestFit="1" customWidth="1"/>
    <col min="4" max="4" width="8.77734375" bestFit="1" customWidth="1"/>
    <col min="5" max="5" width="10.77734375" bestFit="1" customWidth="1"/>
    <col min="8" max="8" width="12.77734375" bestFit="1" customWidth="1"/>
    <col min="9" max="9" width="22.77734375" bestFit="1" customWidth="1"/>
    <col min="10" max="10" width="12.5546875" bestFit="1" customWidth="1"/>
    <col min="11" max="11" width="18.77734375" bestFit="1" customWidth="1"/>
    <col min="12" max="12" width="14.88671875" bestFit="1" customWidth="1"/>
    <col min="13" max="13" width="16.109375" bestFit="1" customWidth="1"/>
    <col min="14" max="14" width="16.5546875" customWidth="1"/>
    <col min="15" max="15" width="16.109375" bestFit="1" customWidth="1"/>
    <col min="16" max="16" width="12.33203125" bestFit="1" customWidth="1"/>
    <col min="17" max="17" width="22.21875" bestFit="1" customWidth="1"/>
    <col min="18" max="18" width="16.5546875" bestFit="1" customWidth="1"/>
    <col min="19" max="19" width="18.77734375" bestFit="1" customWidth="1"/>
    <col min="20" max="20" width="23.6640625" bestFit="1" customWidth="1"/>
    <col min="21" max="21" width="16.109375" bestFit="1" customWidth="1"/>
    <col min="22" max="22" width="12.33203125" bestFit="1" customWidth="1"/>
    <col min="23" max="23" width="22.88671875" bestFit="1" customWidth="1"/>
    <col min="24" max="24" width="15.77734375" bestFit="1" customWidth="1"/>
    <col min="25" max="25" width="12.33203125" bestFit="1" customWidth="1"/>
    <col min="26" max="26" width="22.88671875" customWidth="1"/>
    <col min="27" max="27" width="17.5546875" customWidth="1"/>
    <col min="28" max="5011" width="12.33203125" bestFit="1" customWidth="1"/>
    <col min="5012" max="5012" width="10.77734375" bestFit="1" customWidth="1"/>
  </cols>
  <sheetData>
    <row r="1" spans="1:27" x14ac:dyDescent="0.3">
      <c r="A1" s="3" t="s">
        <v>35124</v>
      </c>
      <c r="B1" s="13">
        <f>COUNTA(policy_master_dataset[Policy ID])</f>
        <v>5000</v>
      </c>
      <c r="H1" t="s">
        <v>35137</v>
      </c>
      <c r="L1" t="s">
        <v>35153</v>
      </c>
      <c r="R1" t="s">
        <v>35144</v>
      </c>
    </row>
    <row r="2" spans="1:27" x14ac:dyDescent="0.3">
      <c r="A2" s="3" t="s">
        <v>35125</v>
      </c>
      <c r="B2" s="14">
        <f>COUNTA(policy_master_dataset[Customer ID])</f>
        <v>5000</v>
      </c>
      <c r="H2" s="8" t="s">
        <v>12</v>
      </c>
      <c r="I2" t="s">
        <v>35136</v>
      </c>
      <c r="L2" s="8" t="s">
        <v>7</v>
      </c>
      <c r="M2" t="s">
        <v>35136</v>
      </c>
      <c r="R2" s="8" t="s">
        <v>20083</v>
      </c>
      <c r="S2" t="s">
        <v>35145</v>
      </c>
    </row>
    <row r="3" spans="1:27" x14ac:dyDescent="0.3">
      <c r="A3" s="3" t="s">
        <v>35126</v>
      </c>
      <c r="B3" s="15">
        <f>SUM(policy_master_dataset[Premium Amount])</f>
        <v>5261008.3999999901</v>
      </c>
      <c r="C3" t="str">
        <f>"₹ "&amp;TEXT(B3/100000,"0.00")&amp;" Lac"</f>
        <v>₹ 52.61 Lac</v>
      </c>
      <c r="H3" s="9" t="s">
        <v>70</v>
      </c>
      <c r="I3">
        <v>1214</v>
      </c>
      <c r="L3" s="9" t="s">
        <v>67</v>
      </c>
      <c r="M3">
        <v>572</v>
      </c>
      <c r="R3" s="9" t="s">
        <v>20093</v>
      </c>
      <c r="S3">
        <v>1712</v>
      </c>
    </row>
    <row r="4" spans="1:27" x14ac:dyDescent="0.3">
      <c r="A4" s="3" t="s">
        <v>35127</v>
      </c>
      <c r="B4" s="15">
        <f>SUM(claims_fact[Claim Amount])</f>
        <v>251378846</v>
      </c>
      <c r="C4" t="str">
        <f>"₹ " &amp; TEXT(B4/10000000, "0.00") &amp; " Cr"</f>
        <v>₹ 25.14 Cr</v>
      </c>
      <c r="D4" s="10">
        <f>AVERAGE(claims_fact[Claim Amount])</f>
        <v>50275.769200000002</v>
      </c>
      <c r="E4" t="s">
        <v>35157</v>
      </c>
      <c r="H4" s="9" t="s">
        <v>54</v>
      </c>
      <c r="I4">
        <v>1316</v>
      </c>
      <c r="L4" s="9" t="s">
        <v>109</v>
      </c>
      <c r="M4">
        <v>805</v>
      </c>
      <c r="R4" s="9" t="s">
        <v>20106</v>
      </c>
      <c r="S4">
        <v>1638</v>
      </c>
    </row>
    <row r="5" spans="1:27" x14ac:dyDescent="0.3">
      <c r="A5" s="3" t="s">
        <v>35132</v>
      </c>
      <c r="B5" s="2">
        <f>COUNTIF(policy_master_dataset[Status],"Active")</f>
        <v>1682</v>
      </c>
      <c r="H5" s="9" t="s">
        <v>118</v>
      </c>
      <c r="I5">
        <v>1234</v>
      </c>
      <c r="L5" s="9" t="s">
        <v>89</v>
      </c>
      <c r="M5">
        <v>706</v>
      </c>
      <c r="R5" s="9" t="s">
        <v>44</v>
      </c>
      <c r="S5">
        <v>1650</v>
      </c>
    </row>
    <row r="6" spans="1:27" x14ac:dyDescent="0.3">
      <c r="A6" s="3" t="s">
        <v>35133</v>
      </c>
      <c r="B6" s="4">
        <f>B5/B1</f>
        <v>0.33639999999999998</v>
      </c>
      <c r="H6" s="9" t="s">
        <v>39</v>
      </c>
      <c r="I6">
        <v>1236</v>
      </c>
      <c r="L6" s="9" t="s">
        <v>97</v>
      </c>
      <c r="M6">
        <v>737</v>
      </c>
      <c r="R6" s="9" t="s">
        <v>35135</v>
      </c>
      <c r="S6">
        <v>5000</v>
      </c>
    </row>
    <row r="7" spans="1:27" x14ac:dyDescent="0.3">
      <c r="A7" s="3" t="s">
        <v>35131</v>
      </c>
      <c r="B7" s="2">
        <f>COUNTIF(policy_master_dataset[Renewal Status], "Renewed")</f>
        <v>1668</v>
      </c>
      <c r="H7" s="9" t="s">
        <v>35135</v>
      </c>
      <c r="I7">
        <v>5000</v>
      </c>
      <c r="L7" s="9" t="s">
        <v>36</v>
      </c>
      <c r="M7">
        <v>2180</v>
      </c>
    </row>
    <row r="8" spans="1:27" x14ac:dyDescent="0.3">
      <c r="A8" s="3" t="s">
        <v>35128</v>
      </c>
      <c r="B8" s="4">
        <f>B7/B1</f>
        <v>0.33360000000000001</v>
      </c>
      <c r="L8" s="9" t="s">
        <v>35135</v>
      </c>
      <c r="M8">
        <v>5000</v>
      </c>
    </row>
    <row r="9" spans="1:27" x14ac:dyDescent="0.3">
      <c r="A9" s="3" t="s">
        <v>35134</v>
      </c>
      <c r="B9" s="5">
        <f>COUNTIF(payment_fact[Payment Status],"Successful")</f>
        <v>2516</v>
      </c>
      <c r="R9" s="9" t="s">
        <v>35161</v>
      </c>
      <c r="W9" s="9" t="s">
        <v>35164</v>
      </c>
    </row>
    <row r="10" spans="1:27" x14ac:dyDescent="0.3">
      <c r="A10" s="3" t="s">
        <v>35129</v>
      </c>
      <c r="B10" s="7">
        <f>(B9/COUNTA(payment_fact[Payment ID]))</f>
        <v>0.50319999999999998</v>
      </c>
      <c r="L10" s="9" t="s">
        <v>35154</v>
      </c>
      <c r="R10" s="8" t="s">
        <v>20082</v>
      </c>
      <c r="S10" t="s">
        <v>35162</v>
      </c>
      <c r="W10" s="8" t="s">
        <v>20090</v>
      </c>
      <c r="X10" t="s">
        <v>35145</v>
      </c>
      <c r="Z10" s="18"/>
      <c r="AA10" s="18"/>
    </row>
    <row r="11" spans="1:27" x14ac:dyDescent="0.3">
      <c r="A11" s="3" t="s">
        <v>35130</v>
      </c>
      <c r="B11" s="6">
        <f>B4/B3</f>
        <v>47.781494893640634</v>
      </c>
      <c r="L11" s="8" t="s">
        <v>2</v>
      </c>
      <c r="M11" t="s">
        <v>35136</v>
      </c>
      <c r="R11" s="9" t="s">
        <v>20093</v>
      </c>
      <c r="S11" s="10">
        <v>85795878</v>
      </c>
      <c r="W11" s="9" t="s">
        <v>20095</v>
      </c>
      <c r="X11">
        <v>4016</v>
      </c>
      <c r="Z11" s="9"/>
    </row>
    <row r="12" spans="1:27" x14ac:dyDescent="0.3">
      <c r="H12" t="s">
        <v>35138</v>
      </c>
      <c r="L12" s="9" t="s">
        <v>32</v>
      </c>
      <c r="M12">
        <v>1624</v>
      </c>
      <c r="R12" s="9" t="s">
        <v>20106</v>
      </c>
      <c r="S12" s="10">
        <v>83830362</v>
      </c>
      <c r="W12" s="9" t="s">
        <v>20138</v>
      </c>
      <c r="X12">
        <v>188</v>
      </c>
      <c r="Z12" s="9"/>
    </row>
    <row r="13" spans="1:27" x14ac:dyDescent="0.3">
      <c r="A13" s="3" t="s">
        <v>35148</v>
      </c>
      <c r="B13" s="16">
        <f>COUNTA(_xlfn.UNIQUE(policy_master_dataset[Customer ID]))</f>
        <v>3148</v>
      </c>
      <c r="H13" s="8" t="s">
        <v>12</v>
      </c>
      <c r="I13" t="s">
        <v>35139</v>
      </c>
      <c r="L13" s="9" t="s">
        <v>49</v>
      </c>
      <c r="M13">
        <v>1677</v>
      </c>
      <c r="R13" s="9" t="s">
        <v>44</v>
      </c>
      <c r="S13" s="10">
        <v>81752606</v>
      </c>
      <c r="W13" s="9" t="s">
        <v>20100</v>
      </c>
      <c r="X13">
        <v>796</v>
      </c>
      <c r="Z13" s="9"/>
    </row>
    <row r="14" spans="1:27" x14ac:dyDescent="0.3">
      <c r="H14" s="9" t="s">
        <v>70</v>
      </c>
      <c r="I14" s="10">
        <v>1250378.8700000017</v>
      </c>
      <c r="L14" s="9" t="s">
        <v>60</v>
      </c>
      <c r="M14">
        <v>1699</v>
      </c>
      <c r="R14" s="9" t="s">
        <v>35135</v>
      </c>
      <c r="S14" s="10">
        <v>251378846</v>
      </c>
      <c r="W14" s="9" t="s">
        <v>35135</v>
      </c>
      <c r="X14">
        <v>5000</v>
      </c>
    </row>
    <row r="15" spans="1:27" x14ac:dyDescent="0.3">
      <c r="A15" s="12">
        <f ca="1">TODAY()</f>
        <v>46189</v>
      </c>
      <c r="H15" s="9" t="s">
        <v>54</v>
      </c>
      <c r="I15" s="10">
        <v>1363452.5300000005</v>
      </c>
      <c r="L15" s="9" t="s">
        <v>35135</v>
      </c>
      <c r="M15">
        <v>5000</v>
      </c>
    </row>
    <row r="16" spans="1:27" x14ac:dyDescent="0.3">
      <c r="H16" s="9" t="s">
        <v>118</v>
      </c>
      <c r="I16" s="10">
        <v>1339028.4200000013</v>
      </c>
    </row>
    <row r="17" spans="1:19" x14ac:dyDescent="0.3">
      <c r="A17" t="s">
        <v>35149</v>
      </c>
      <c r="B17" s="16">
        <f>COUNTIF(policy_master_dataset[Risk Category],"High Risk")</f>
        <v>1994</v>
      </c>
      <c r="H17" s="9" t="s">
        <v>39</v>
      </c>
      <c r="I17" s="10">
        <v>1308148.5800000022</v>
      </c>
    </row>
    <row r="18" spans="1:19" x14ac:dyDescent="0.3">
      <c r="A18" t="s">
        <v>35150</v>
      </c>
      <c r="B18" s="7">
        <f>B17/B1</f>
        <v>0.39879999999999999</v>
      </c>
      <c r="H18" s="9" t="s">
        <v>35135</v>
      </c>
      <c r="I18" s="10">
        <v>5261008.400000006</v>
      </c>
      <c r="L18" s="9" t="s">
        <v>5</v>
      </c>
      <c r="R18" t="s">
        <v>35147</v>
      </c>
    </row>
    <row r="19" spans="1:19" x14ac:dyDescent="0.3">
      <c r="A19" t="s">
        <v>35165</v>
      </c>
      <c r="B19" s="22">
        <f>AVERAGE(policy_master_dataset[Risk Score])</f>
        <v>50.384599999999999</v>
      </c>
      <c r="L19" s="8" t="s">
        <v>5</v>
      </c>
      <c r="M19" t="s">
        <v>35136</v>
      </c>
      <c r="R19" s="8" t="s">
        <v>30101</v>
      </c>
      <c r="S19" t="s">
        <v>35146</v>
      </c>
    </row>
    <row r="20" spans="1:19" x14ac:dyDescent="0.3">
      <c r="L20" s="9" t="s">
        <v>87</v>
      </c>
      <c r="M20">
        <v>1263</v>
      </c>
      <c r="R20" s="9" t="s">
        <v>30117</v>
      </c>
      <c r="S20">
        <v>2484</v>
      </c>
    </row>
    <row r="21" spans="1:19" x14ac:dyDescent="0.3">
      <c r="A21" t="s">
        <v>35151</v>
      </c>
      <c r="B21" s="7">
        <f>(B13/B2)</f>
        <v>0.62960000000000005</v>
      </c>
      <c r="L21" s="9" t="s">
        <v>34</v>
      </c>
      <c r="M21">
        <v>1273</v>
      </c>
      <c r="R21" s="9" t="s">
        <v>30109</v>
      </c>
      <c r="S21">
        <v>2516</v>
      </c>
    </row>
    <row r="22" spans="1:19" x14ac:dyDescent="0.3">
      <c r="B22">
        <f>SUM(policy_master_dataset[Premium Amount])</f>
        <v>5261008.3999999901</v>
      </c>
      <c r="H22" t="s">
        <v>35140</v>
      </c>
      <c r="L22" s="9" t="s">
        <v>51</v>
      </c>
      <c r="M22">
        <v>1266</v>
      </c>
      <c r="R22" s="9" t="s">
        <v>35135</v>
      </c>
      <c r="S22">
        <v>5000</v>
      </c>
    </row>
    <row r="23" spans="1:19" x14ac:dyDescent="0.3">
      <c r="B23">
        <f>COUNTA(policy_master_dataset[Policy ID])</f>
        <v>5000</v>
      </c>
      <c r="H23" s="8" t="s">
        <v>35141</v>
      </c>
      <c r="I23" t="s">
        <v>35136</v>
      </c>
      <c r="L23" s="9" t="s">
        <v>62</v>
      </c>
      <c r="M23">
        <v>1198</v>
      </c>
    </row>
    <row r="24" spans="1:19" x14ac:dyDescent="0.3">
      <c r="H24" s="9" t="s">
        <v>80</v>
      </c>
      <c r="I24">
        <v>1682</v>
      </c>
      <c r="L24" s="9" t="s">
        <v>35135</v>
      </c>
      <c r="M24">
        <v>5000</v>
      </c>
    </row>
    <row r="25" spans="1:19" x14ac:dyDescent="0.3">
      <c r="A25" t="s">
        <v>35152</v>
      </c>
      <c r="B25" s="10">
        <f>SUM(policy_master_dataset[Premium Amount])/COUNTA(policy_master_dataset[Policy ID])</f>
        <v>1052.2016799999981</v>
      </c>
      <c r="H25" s="9" t="s">
        <v>55</v>
      </c>
      <c r="I25">
        <v>1640</v>
      </c>
    </row>
    <row r="26" spans="1:19" x14ac:dyDescent="0.3">
      <c r="H26" s="9" t="s">
        <v>41</v>
      </c>
      <c r="I26">
        <v>1678</v>
      </c>
    </row>
    <row r="27" spans="1:19" x14ac:dyDescent="0.3">
      <c r="A27" t="s">
        <v>35158</v>
      </c>
      <c r="B27" s="20">
        <f>AVERAGE(claims_fact[Settlement Days])</f>
        <v>50.116110304789551</v>
      </c>
      <c r="H27" s="9" t="s">
        <v>35135</v>
      </c>
      <c r="I27">
        <v>5000</v>
      </c>
    </row>
    <row r="28" spans="1:19" x14ac:dyDescent="0.3">
      <c r="A28" t="s">
        <v>35159</v>
      </c>
      <c r="B28">
        <f>COUNTA(payment_fact[Payment ID])</f>
        <v>5000</v>
      </c>
    </row>
    <row r="29" spans="1:19" x14ac:dyDescent="0.3">
      <c r="A29" t="s">
        <v>35160</v>
      </c>
      <c r="B29">
        <f>COUNTIF(payment_fact[Payment Status],"Failed")</f>
        <v>2484</v>
      </c>
      <c r="L29" t="s">
        <v>10</v>
      </c>
      <c r="R29" t="s">
        <v>35163</v>
      </c>
    </row>
    <row r="30" spans="1:19" x14ac:dyDescent="0.3">
      <c r="H30" t="s">
        <v>35142</v>
      </c>
      <c r="L30" s="8" t="s">
        <v>10</v>
      </c>
      <c r="M30" t="s">
        <v>35136</v>
      </c>
      <c r="R30" s="8" t="s">
        <v>30100</v>
      </c>
      <c r="S30" t="s">
        <v>35146</v>
      </c>
    </row>
    <row r="31" spans="1:19" x14ac:dyDescent="0.3">
      <c r="A31" t="s">
        <v>35166</v>
      </c>
      <c r="B31">
        <f>COUNTIF(policy_master_dataset[Renewal Status],"Renewed")</f>
        <v>1668</v>
      </c>
      <c r="H31" s="8" t="s">
        <v>27</v>
      </c>
      <c r="I31" t="s">
        <v>35136</v>
      </c>
      <c r="L31" s="9" t="s">
        <v>90</v>
      </c>
      <c r="M31">
        <v>1471</v>
      </c>
      <c r="R31" s="9" t="s">
        <v>30112</v>
      </c>
      <c r="S31">
        <v>1645</v>
      </c>
    </row>
    <row r="32" spans="1:19" x14ac:dyDescent="0.3">
      <c r="A32" t="s">
        <v>35167</v>
      </c>
      <c r="B32">
        <f>COUNTIF(policy_master_dataset[Renewal Status],"Pending")</f>
        <v>1647</v>
      </c>
      <c r="H32" s="9" t="s">
        <v>58</v>
      </c>
      <c r="I32">
        <v>1994</v>
      </c>
      <c r="L32" s="9" t="s">
        <v>37</v>
      </c>
      <c r="M32">
        <v>2553</v>
      </c>
      <c r="R32" s="9" t="s">
        <v>30108</v>
      </c>
      <c r="S32">
        <v>1744</v>
      </c>
    </row>
    <row r="33" spans="1:19" x14ac:dyDescent="0.3">
      <c r="A33" t="s">
        <v>35168</v>
      </c>
      <c r="B33">
        <f>COUNTIF(policy_master_dataset[Renewal Status],"Not Renewed")</f>
        <v>1685</v>
      </c>
      <c r="H33" s="9" t="s">
        <v>73</v>
      </c>
      <c r="I33">
        <v>1492</v>
      </c>
      <c r="L33" s="9" t="s">
        <v>68</v>
      </c>
      <c r="M33">
        <v>976</v>
      </c>
      <c r="R33" s="9" t="s">
        <v>30122</v>
      </c>
      <c r="S33">
        <v>1611</v>
      </c>
    </row>
    <row r="34" spans="1:19" x14ac:dyDescent="0.3">
      <c r="H34" s="9" t="s">
        <v>45</v>
      </c>
      <c r="I34">
        <v>1514</v>
      </c>
      <c r="L34" s="9" t="s">
        <v>35135</v>
      </c>
      <c r="M34">
        <v>5000</v>
      </c>
      <c r="R34" s="9" t="s">
        <v>35135</v>
      </c>
      <c r="S34">
        <v>5000</v>
      </c>
    </row>
    <row r="35" spans="1:19" x14ac:dyDescent="0.3">
      <c r="H35" s="9" t="s">
        <v>35135</v>
      </c>
      <c r="I35">
        <v>5000</v>
      </c>
    </row>
    <row r="37" spans="1:19" x14ac:dyDescent="0.3">
      <c r="L37" s="9" t="s">
        <v>12</v>
      </c>
    </row>
    <row r="38" spans="1:19" x14ac:dyDescent="0.3">
      <c r="L38" s="8" t="s">
        <v>12</v>
      </c>
      <c r="M38" t="s">
        <v>35136</v>
      </c>
    </row>
    <row r="39" spans="1:19" x14ac:dyDescent="0.3">
      <c r="L39" s="9" t="s">
        <v>70</v>
      </c>
      <c r="M39">
        <v>1214</v>
      </c>
    </row>
    <row r="40" spans="1:19" x14ac:dyDescent="0.3">
      <c r="H40" t="s">
        <v>35143</v>
      </c>
      <c r="L40" s="9" t="s">
        <v>54</v>
      </c>
      <c r="M40">
        <v>1316</v>
      </c>
    </row>
    <row r="41" spans="1:19" x14ac:dyDescent="0.3">
      <c r="H41" s="8" t="s">
        <v>23</v>
      </c>
      <c r="I41" t="s">
        <v>35136</v>
      </c>
      <c r="L41" s="9" t="s">
        <v>118</v>
      </c>
      <c r="M41">
        <v>1234</v>
      </c>
    </row>
    <row r="42" spans="1:19" x14ac:dyDescent="0.3">
      <c r="H42" s="9" t="s">
        <v>57</v>
      </c>
      <c r="I42">
        <v>1685</v>
      </c>
      <c r="L42" s="9" t="s">
        <v>39</v>
      </c>
      <c r="M42">
        <v>1236</v>
      </c>
    </row>
    <row r="43" spans="1:19" x14ac:dyDescent="0.3">
      <c r="H43" s="9" t="s">
        <v>44</v>
      </c>
      <c r="I43">
        <v>1647</v>
      </c>
      <c r="L43" s="9" t="s">
        <v>35135</v>
      </c>
      <c r="M43">
        <v>5000</v>
      </c>
    </row>
    <row r="44" spans="1:19" x14ac:dyDescent="0.3">
      <c r="H44" s="9" t="s">
        <v>72</v>
      </c>
      <c r="I44">
        <v>1668</v>
      </c>
    </row>
    <row r="45" spans="1:19" x14ac:dyDescent="0.3">
      <c r="H45" s="9" t="s">
        <v>35135</v>
      </c>
      <c r="I45">
        <v>5000</v>
      </c>
    </row>
    <row r="47" spans="1:19" x14ac:dyDescent="0.3">
      <c r="L47" s="9" t="s">
        <v>35155</v>
      </c>
    </row>
    <row r="48" spans="1:19" x14ac:dyDescent="0.3">
      <c r="H48" s="9" t="s">
        <v>35144</v>
      </c>
      <c r="L48" s="8" t="s">
        <v>12</v>
      </c>
      <c r="M48" t="s">
        <v>35139</v>
      </c>
    </row>
    <row r="49" spans="1:13" x14ac:dyDescent="0.3">
      <c r="H49" s="8" t="s">
        <v>20083</v>
      </c>
      <c r="I49" t="s">
        <v>35145</v>
      </c>
      <c r="L49" s="9" t="s">
        <v>70</v>
      </c>
      <c r="M49" s="10">
        <v>1250378.8700000017</v>
      </c>
    </row>
    <row r="50" spans="1:13" x14ac:dyDescent="0.3">
      <c r="H50" s="9" t="s">
        <v>20093</v>
      </c>
      <c r="I50">
        <v>1712</v>
      </c>
      <c r="L50" s="9" t="s">
        <v>54</v>
      </c>
      <c r="M50" s="10">
        <v>1363452.5300000005</v>
      </c>
    </row>
    <row r="51" spans="1:13" x14ac:dyDescent="0.3">
      <c r="H51" s="9" t="s">
        <v>20106</v>
      </c>
      <c r="I51">
        <v>1638</v>
      </c>
      <c r="L51" s="9" t="s">
        <v>118</v>
      </c>
      <c r="M51" s="10">
        <v>1339028.4200000013</v>
      </c>
    </row>
    <row r="52" spans="1:13" x14ac:dyDescent="0.3">
      <c r="H52" s="9" t="s">
        <v>44</v>
      </c>
      <c r="I52">
        <v>1650</v>
      </c>
      <c r="L52" s="9" t="s">
        <v>39</v>
      </c>
      <c r="M52" s="10">
        <v>1308148.5800000022</v>
      </c>
    </row>
    <row r="53" spans="1:13" x14ac:dyDescent="0.3">
      <c r="H53" s="9" t="s">
        <v>35135</v>
      </c>
      <c r="I53">
        <v>5000</v>
      </c>
      <c r="L53" s="9" t="s">
        <v>35135</v>
      </c>
      <c r="M53" s="10">
        <v>5261008.400000006</v>
      </c>
    </row>
    <row r="56" spans="1:13" x14ac:dyDescent="0.3">
      <c r="H56" s="9" t="s">
        <v>35147</v>
      </c>
    </row>
    <row r="57" spans="1:13" x14ac:dyDescent="0.3">
      <c r="H57" s="8" t="s">
        <v>30101</v>
      </c>
      <c r="I57" t="s">
        <v>35146</v>
      </c>
    </row>
    <row r="58" spans="1:13" x14ac:dyDescent="0.3">
      <c r="H58" s="9" t="s">
        <v>30117</v>
      </c>
      <c r="I58">
        <v>2484</v>
      </c>
    </row>
    <row r="59" spans="1:13" x14ac:dyDescent="0.3">
      <c r="H59" s="9" t="s">
        <v>30109</v>
      </c>
      <c r="I59">
        <v>2516</v>
      </c>
    </row>
    <row r="60" spans="1:13" x14ac:dyDescent="0.3">
      <c r="H60" s="9" t="s">
        <v>35135</v>
      </c>
      <c r="I60">
        <v>5000</v>
      </c>
    </row>
    <row r="61" spans="1:13" x14ac:dyDescent="0.3">
      <c r="L61" s="9"/>
    </row>
    <row r="62" spans="1:13" x14ac:dyDescent="0.3">
      <c r="A62" t="s">
        <v>35142</v>
      </c>
      <c r="L62" s="9"/>
      <c r="M62" s="10"/>
    </row>
    <row r="63" spans="1:13" x14ac:dyDescent="0.3">
      <c r="A63" s="8" t="s">
        <v>27</v>
      </c>
      <c r="B63" t="s">
        <v>35136</v>
      </c>
      <c r="L63" s="9"/>
      <c r="M63" s="10"/>
    </row>
    <row r="64" spans="1:13" x14ac:dyDescent="0.3">
      <c r="A64" s="9" t="s">
        <v>58</v>
      </c>
      <c r="B64">
        <v>1994</v>
      </c>
      <c r="L64" s="9"/>
      <c r="M64" s="10"/>
    </row>
    <row r="65" spans="1:13" x14ac:dyDescent="0.3">
      <c r="A65" s="9" t="s">
        <v>73</v>
      </c>
      <c r="B65">
        <v>1492</v>
      </c>
      <c r="L65" s="9"/>
      <c r="M65" s="10"/>
    </row>
    <row r="66" spans="1:13" x14ac:dyDescent="0.3">
      <c r="A66" s="9" t="s">
        <v>45</v>
      </c>
      <c r="B66">
        <v>1514</v>
      </c>
      <c r="L66" s="9"/>
      <c r="M66" s="10"/>
    </row>
    <row r="67" spans="1:13" x14ac:dyDescent="0.3">
      <c r="A67" s="9" t="s">
        <v>35135</v>
      </c>
      <c r="B67">
        <v>5000</v>
      </c>
    </row>
    <row r="72" spans="1:13" x14ac:dyDescent="0.3">
      <c r="A72" t="s">
        <v>35143</v>
      </c>
    </row>
    <row r="73" spans="1:13" x14ac:dyDescent="0.3">
      <c r="A73" s="8" t="s">
        <v>35169</v>
      </c>
      <c r="B73" t="s">
        <v>35136</v>
      </c>
    </row>
    <row r="74" spans="1:13" x14ac:dyDescent="0.3">
      <c r="A74" s="9" t="s">
        <v>57</v>
      </c>
      <c r="B74">
        <v>1685</v>
      </c>
    </row>
    <row r="75" spans="1:13" x14ac:dyDescent="0.3">
      <c r="A75" s="9" t="s">
        <v>44</v>
      </c>
      <c r="B75">
        <v>1647</v>
      </c>
    </row>
    <row r="76" spans="1:13" x14ac:dyDescent="0.3">
      <c r="A76" s="9" t="s">
        <v>72</v>
      </c>
      <c r="B76">
        <v>1668</v>
      </c>
    </row>
    <row r="77" spans="1:13" x14ac:dyDescent="0.3">
      <c r="A77" s="9" t="s">
        <v>35135</v>
      </c>
      <c r="B77">
        <v>5000</v>
      </c>
    </row>
    <row r="83" spans="1:5" x14ac:dyDescent="0.3">
      <c r="A83" t="s">
        <v>35170</v>
      </c>
    </row>
    <row r="85" spans="1:5" x14ac:dyDescent="0.3">
      <c r="A85" s="8" t="s">
        <v>35136</v>
      </c>
      <c r="B85" s="8" t="s">
        <v>35171</v>
      </c>
    </row>
    <row r="86" spans="1:5" x14ac:dyDescent="0.3">
      <c r="A86" s="8" t="s">
        <v>35169</v>
      </c>
      <c r="B86" t="s">
        <v>57</v>
      </c>
      <c r="C86" t="s">
        <v>44</v>
      </c>
      <c r="D86" t="s">
        <v>72</v>
      </c>
      <c r="E86" t="s">
        <v>35135</v>
      </c>
    </row>
    <row r="87" spans="1:5" x14ac:dyDescent="0.3">
      <c r="A87" s="9" t="s">
        <v>58</v>
      </c>
      <c r="B87">
        <v>667</v>
      </c>
      <c r="C87">
        <v>655</v>
      </c>
      <c r="D87">
        <v>672</v>
      </c>
      <c r="E87">
        <v>1994</v>
      </c>
    </row>
    <row r="88" spans="1:5" x14ac:dyDescent="0.3">
      <c r="A88" s="9" t="s">
        <v>73</v>
      </c>
      <c r="B88">
        <v>519</v>
      </c>
      <c r="C88">
        <v>473</v>
      </c>
      <c r="D88">
        <v>500</v>
      </c>
      <c r="E88">
        <v>1492</v>
      </c>
    </row>
    <row r="89" spans="1:5" x14ac:dyDescent="0.3">
      <c r="A89" s="9" t="s">
        <v>45</v>
      </c>
      <c r="B89">
        <v>499</v>
      </c>
      <c r="C89">
        <v>519</v>
      </c>
      <c r="D89">
        <v>496</v>
      </c>
      <c r="E89">
        <v>1514</v>
      </c>
    </row>
    <row r="90" spans="1:5" x14ac:dyDescent="0.3">
      <c r="A90" s="9" t="s">
        <v>35135</v>
      </c>
      <c r="B90">
        <v>1685</v>
      </c>
      <c r="C90">
        <v>1647</v>
      </c>
      <c r="D90">
        <v>1668</v>
      </c>
      <c r="E90">
        <v>5000</v>
      </c>
    </row>
    <row r="100" spans="1:5" x14ac:dyDescent="0.3">
      <c r="A100" t="s">
        <v>35172</v>
      </c>
    </row>
    <row r="102" spans="1:5" x14ac:dyDescent="0.3">
      <c r="A102" s="8" t="s">
        <v>35136</v>
      </c>
      <c r="B102" s="8" t="s">
        <v>27</v>
      </c>
    </row>
    <row r="103" spans="1:5" x14ac:dyDescent="0.3">
      <c r="A103" s="8" t="s">
        <v>12</v>
      </c>
      <c r="B103" t="s">
        <v>58</v>
      </c>
      <c r="C103" t="s">
        <v>73</v>
      </c>
      <c r="D103" t="s">
        <v>45</v>
      </c>
      <c r="E103" t="s">
        <v>35135</v>
      </c>
    </row>
    <row r="104" spans="1:5" x14ac:dyDescent="0.3">
      <c r="A104" s="9" t="s">
        <v>70</v>
      </c>
      <c r="B104">
        <v>505</v>
      </c>
      <c r="C104">
        <v>358</v>
      </c>
      <c r="D104">
        <v>351</v>
      </c>
      <c r="E104">
        <v>1214</v>
      </c>
    </row>
    <row r="105" spans="1:5" x14ac:dyDescent="0.3">
      <c r="A105" s="9" t="s">
        <v>54</v>
      </c>
      <c r="B105">
        <v>507</v>
      </c>
      <c r="C105">
        <v>412</v>
      </c>
      <c r="D105">
        <v>397</v>
      </c>
      <c r="E105">
        <v>1316</v>
      </c>
    </row>
    <row r="106" spans="1:5" x14ac:dyDescent="0.3">
      <c r="A106" s="9" t="s">
        <v>118</v>
      </c>
      <c r="B106">
        <v>479</v>
      </c>
      <c r="C106">
        <v>358</v>
      </c>
      <c r="D106">
        <v>397</v>
      </c>
      <c r="E106">
        <v>1234</v>
      </c>
    </row>
    <row r="107" spans="1:5" x14ac:dyDescent="0.3">
      <c r="A107" s="9" t="s">
        <v>39</v>
      </c>
      <c r="B107">
        <v>503</v>
      </c>
      <c r="C107">
        <v>364</v>
      </c>
      <c r="D107">
        <v>369</v>
      </c>
      <c r="E107">
        <v>1236</v>
      </c>
    </row>
    <row r="108" spans="1:5" x14ac:dyDescent="0.3">
      <c r="A108" s="9" t="s">
        <v>35135</v>
      </c>
      <c r="B108">
        <v>1994</v>
      </c>
      <c r="C108">
        <v>1492</v>
      </c>
      <c r="D108">
        <v>1514</v>
      </c>
      <c r="E108">
        <v>5000</v>
      </c>
    </row>
    <row r="113" spans="1:5" x14ac:dyDescent="0.3">
      <c r="A113" s="8" t="s">
        <v>35136</v>
      </c>
      <c r="B113" s="8" t="s">
        <v>27</v>
      </c>
    </row>
    <row r="114" spans="1:5" x14ac:dyDescent="0.3">
      <c r="A114" s="8" t="s">
        <v>35173</v>
      </c>
      <c r="B114" t="s">
        <v>58</v>
      </c>
      <c r="C114" t="s">
        <v>73</v>
      </c>
      <c r="D114" t="s">
        <v>45</v>
      </c>
      <c r="E114" t="s">
        <v>35135</v>
      </c>
    </row>
    <row r="115" spans="1:5" x14ac:dyDescent="0.3">
      <c r="A115" s="9" t="s">
        <v>46</v>
      </c>
      <c r="B115">
        <v>655</v>
      </c>
      <c r="C115">
        <v>473</v>
      </c>
      <c r="D115">
        <v>519</v>
      </c>
      <c r="E115">
        <v>1647</v>
      </c>
    </row>
    <row r="116" spans="1:5" x14ac:dyDescent="0.3">
      <c r="A116" s="9" t="s">
        <v>59</v>
      </c>
      <c r="B116">
        <v>667</v>
      </c>
      <c r="C116">
        <v>519</v>
      </c>
      <c r="D116">
        <v>499</v>
      </c>
      <c r="E116">
        <v>1685</v>
      </c>
    </row>
    <row r="117" spans="1:5" x14ac:dyDescent="0.3">
      <c r="A117" s="9" t="s">
        <v>74</v>
      </c>
      <c r="B117">
        <v>672</v>
      </c>
      <c r="C117">
        <v>500</v>
      </c>
      <c r="D117">
        <v>496</v>
      </c>
      <c r="E117">
        <v>1668</v>
      </c>
    </row>
    <row r="118" spans="1:5" x14ac:dyDescent="0.3">
      <c r="A118" s="9" t="s">
        <v>35135</v>
      </c>
      <c r="B118">
        <v>1994</v>
      </c>
      <c r="C118">
        <v>1492</v>
      </c>
      <c r="D118">
        <v>1514</v>
      </c>
      <c r="E118">
        <v>5000</v>
      </c>
    </row>
  </sheetData>
  <pageMargins left="0.7" right="0.7" top="0.75" bottom="0.75" header="0.3" footer="0.3"/>
  <pageSetup paperSize="9" orientation="portrait" r:id="rId24"/>
  <drawing r:id="rId25"/>
  <legacyDrawing r:id="rId26"/>
  <extLst>
    <ext xmlns:x14="http://schemas.microsoft.com/office/spreadsheetml/2009/9/main" uri="{A8765BA9-456A-4dab-B4F3-ACF838C121DE}">
      <x14:slicerList>
        <x14:slicer r:id="rId2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1977-74AE-4BB9-8243-F8320AECFE83}">
  <sheetPr>
    <pageSetUpPr fitToPage="1"/>
  </sheetPr>
  <dimension ref="A1"/>
  <sheetViews>
    <sheetView zoomScale="76" zoomScaleNormal="111" workbookViewId="0">
      <selection activeCell="K46" sqref="K46"/>
    </sheetView>
  </sheetViews>
  <sheetFormatPr defaultRowHeight="14.4" x14ac:dyDescent="0.3"/>
  <cols>
    <col min="1" max="16384" width="8.88671875" style="11"/>
  </cols>
  <sheetData/>
  <pageMargins left="0.7" right="0.7" top="0.75" bottom="0.75" header="0.3" footer="0.3"/>
  <pageSetup paperSize="9" scale="86"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B595-BC1A-4A52-B277-604F29D40E20}">
  <sheetPr>
    <pageSetUpPr fitToPage="1"/>
  </sheetPr>
  <dimension ref="J18"/>
  <sheetViews>
    <sheetView zoomScale="66" zoomScaleNormal="85" workbookViewId="0">
      <selection activeCell="U29" sqref="U29"/>
    </sheetView>
  </sheetViews>
  <sheetFormatPr defaultRowHeight="14.4" x14ac:dyDescent="0.3"/>
  <cols>
    <col min="1" max="16384" width="8.88671875" style="17"/>
  </cols>
  <sheetData>
    <row r="18" spans="10:10" x14ac:dyDescent="0.3">
      <c r="J18" s="17" t="s">
        <v>35156</v>
      </c>
    </row>
  </sheetData>
  <pageMargins left="0.7" right="0.7" top="0.75" bottom="0.75" header="0.3" footer="0.3"/>
  <pageSetup paperSize="9" scale="81"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1BAF-CEBD-4678-9B1B-497D42CFEACA}">
  <sheetPr>
    <pageSetUpPr fitToPage="1"/>
  </sheetPr>
  <dimension ref="A1"/>
  <sheetViews>
    <sheetView topLeftCell="A3" zoomScale="76" workbookViewId="0">
      <selection activeCell="C24" sqref="C24"/>
    </sheetView>
  </sheetViews>
  <sheetFormatPr defaultRowHeight="14.4" x14ac:dyDescent="0.3"/>
  <cols>
    <col min="1" max="16384" width="8.88671875" style="19"/>
  </cols>
  <sheetData/>
  <pageMargins left="0.7" right="0.7" top="0.75" bottom="0.75" header="0.3" footer="0.3"/>
  <pageSetup paperSize="9" scale="70"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71ED-C54E-49FF-9FDA-C4058C3C0747}">
  <sheetPr>
    <pageSetUpPr fitToPage="1"/>
  </sheetPr>
  <dimension ref="A1"/>
  <sheetViews>
    <sheetView tabSelected="1" zoomScale="55" workbookViewId="0">
      <selection activeCell="AE21" sqref="AE21"/>
    </sheetView>
  </sheetViews>
  <sheetFormatPr defaultRowHeight="14.4" x14ac:dyDescent="0.3"/>
  <cols>
    <col min="1" max="16384" width="8.88671875" style="21"/>
  </cols>
  <sheetData/>
  <pageMargins left="0.7" right="0.7" top="0.75" bottom="0.75" header="0.3" footer="0.3"/>
  <pageSetup paperSize="9" scale="7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1615A5-7F3B-4EFA-B1B2-EE63029AC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Master_data</vt:lpstr>
      <vt:lpstr>Claims_Fact</vt:lpstr>
      <vt:lpstr>Payment_Fact</vt:lpstr>
      <vt:lpstr>Dashboard_Data</vt:lpstr>
      <vt:lpstr>Executive_Overview</vt:lpstr>
      <vt:lpstr>Customer_Analytics</vt:lpstr>
      <vt:lpstr>Claims_Payments</vt:lpstr>
      <vt:lpstr>Risk_Renewal</vt:lpstr>
      <vt:lpstr>PT_ClaimStatus</vt:lpstr>
      <vt:lpstr>PT_PaymentStatus</vt:lpstr>
      <vt:lpstr>PT_PolicyStatus</vt:lpstr>
      <vt:lpstr>PT_PolicyType</vt:lpstr>
      <vt:lpstr>PT_PremiumByType</vt:lpstr>
      <vt:lpstr>PT_RenewalStatus</vt:lpstr>
      <vt:lpstr>PT_RiskCategory</vt:lpstr>
      <vt:lpstr>tblClaims</vt:lpstr>
      <vt:lpstr>tblPayments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Chetan.Sakate IGBS MBA 20_22</dc:creator>
  <cp:lastModifiedBy>Chetan.Sakate IGBS MBA 20_22</cp:lastModifiedBy>
  <cp:lastPrinted>2026-06-16T10:46:10Z</cp:lastPrinted>
  <dcterms:created xsi:type="dcterms:W3CDTF">2026-06-12T10:56:12Z</dcterms:created>
  <dcterms:modified xsi:type="dcterms:W3CDTF">2026-06-16T11:03:29Z</dcterms:modified>
</cp:coreProperties>
</file>